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350" yWindow="390" windowWidth="21270" windowHeight="10545" tabRatio="826" activeTab="2"/>
  </bookViews>
  <sheets>
    <sheet name="Frontpage" sheetId="1" r:id="rId1"/>
    <sheet name="Disclaimers" sheetId="2" r:id="rId2"/>
    <sheet name="iBoxx inputs" sheetId="3" r:id="rId3"/>
    <sheet name="Bank of England inputs" sheetId="4" r:id="rId4"/>
    <sheet name="Calculations" sheetId="5" r:id="rId5"/>
    <sheet name="Price control cost of debt" sheetId="6" r:id="rId6"/>
    <sheet name="controls" sheetId="9" r:id="rId7"/>
  </sheets>
  <definedNames>
    <definedName name="BoEEnd">controls!$F$2</definedName>
    <definedName name="DataEnd">controls!$G$2</definedName>
    <definedName name="dateA">controls!$H$12</definedName>
    <definedName name="dateQ">controls!$H$2:$H$6</definedName>
    <definedName name="holidayQ">controls!$B$2:$B$277</definedName>
    <definedName name="iBoxxEnd">controls!$E$2</definedName>
    <definedName name="trailing_period">Calculations!$L$1</definedName>
    <definedName name="weekdayQ">controls!$A$2:$A$8</definedName>
  </definedNames>
  <calcPr calcId="145621"/>
</workbook>
</file>

<file path=xl/calcChain.xml><?xml version="1.0" encoding="utf-8"?>
<calcChain xmlns="http://schemas.openxmlformats.org/spreadsheetml/2006/main">
  <c r="D4242" i="4" l="1"/>
  <c r="D4243" i="4"/>
  <c r="D4244" i="4"/>
  <c r="D4245" i="4"/>
  <c r="D4246" i="4"/>
  <c r="D4247" i="4"/>
  <c r="D4248" i="4"/>
  <c r="D4249" i="4"/>
  <c r="D4250" i="4"/>
  <c r="D4251" i="4"/>
  <c r="D4252" i="4"/>
  <c r="D4236" i="4"/>
  <c r="D4237" i="4"/>
  <c r="D4238" i="4"/>
  <c r="D4239" i="4"/>
  <c r="D4240" i="4"/>
  <c r="D4241" i="4"/>
  <c r="C2" i="6"/>
  <c r="D2" i="6" s="1"/>
  <c r="E2" i="6" s="1"/>
  <c r="F2" i="6" s="1"/>
  <c r="G2" i="6" s="1"/>
  <c r="H2" i="6" s="1"/>
  <c r="I2" i="6" s="1"/>
  <c r="L1" i="5"/>
  <c r="D4195" i="4" l="1"/>
  <c r="D4196" i="4"/>
  <c r="D4197" i="4"/>
  <c r="D4198" i="4"/>
  <c r="D4199" i="4"/>
  <c r="D4200" i="4"/>
  <c r="D4201" i="4"/>
  <c r="D4202" i="4"/>
  <c r="D4203" i="4"/>
  <c r="D4204" i="4"/>
  <c r="D4205" i="4"/>
  <c r="D4206" i="4"/>
  <c r="D4207" i="4"/>
  <c r="D4208" i="4"/>
  <c r="D4209" i="4"/>
  <c r="D4210" i="4"/>
  <c r="D4211" i="4"/>
  <c r="D4212" i="4"/>
  <c r="D4213" i="4"/>
  <c r="D4214" i="4"/>
  <c r="D4215" i="4"/>
  <c r="D4216" i="4"/>
  <c r="D4217" i="4"/>
  <c r="D4218" i="4"/>
  <c r="D4219" i="4"/>
  <c r="D4220" i="4"/>
  <c r="D4221" i="4"/>
  <c r="D4222" i="4"/>
  <c r="D4223" i="4"/>
  <c r="D4224" i="4"/>
  <c r="D4225" i="4"/>
  <c r="D4226" i="4"/>
  <c r="D4227" i="4"/>
  <c r="D4228" i="4"/>
  <c r="D4229" i="4"/>
  <c r="D4230" i="4"/>
  <c r="D4231" i="4"/>
  <c r="D4232" i="4"/>
  <c r="D4233" i="4"/>
  <c r="D4234" i="4"/>
  <c r="D4235" i="4"/>
  <c r="A3" i="5"/>
  <c r="F2" i="9"/>
  <c r="E2" i="9"/>
  <c r="C277" i="9"/>
  <c r="C276" i="9"/>
  <c r="C275" i="9"/>
  <c r="C274" i="9"/>
  <c r="C273" i="9"/>
  <c r="C272" i="9"/>
  <c r="C271" i="9"/>
  <c r="C270" i="9"/>
  <c r="C269" i="9"/>
  <c r="C268" i="9"/>
  <c r="C267" i="9"/>
  <c r="C266" i="9"/>
  <c r="C265" i="9"/>
  <c r="C264" i="9"/>
  <c r="C263" i="9"/>
  <c r="C262" i="9"/>
  <c r="C261" i="9"/>
  <c r="C260" i="9"/>
  <c r="C259" i="9"/>
  <c r="C258" i="9"/>
  <c r="C257" i="9"/>
  <c r="C256" i="9"/>
  <c r="C255" i="9"/>
  <c r="C254" i="9"/>
  <c r="C253" i="9"/>
  <c r="C252" i="9"/>
  <c r="C251" i="9"/>
  <c r="C250" i="9"/>
  <c r="C249" i="9"/>
  <c r="C248" i="9"/>
  <c r="C247" i="9"/>
  <c r="C246" i="9"/>
  <c r="C245" i="9"/>
  <c r="C244" i="9"/>
  <c r="C243" i="9"/>
  <c r="C242" i="9"/>
  <c r="C241" i="9"/>
  <c r="C240" i="9"/>
  <c r="C239" i="9"/>
  <c r="C238" i="9"/>
  <c r="C237" i="9"/>
  <c r="C236" i="9"/>
  <c r="C235" i="9"/>
  <c r="C234" i="9"/>
  <c r="C233" i="9"/>
  <c r="C232" i="9"/>
  <c r="C231" i="9"/>
  <c r="C230" i="9"/>
  <c r="C229" i="9"/>
  <c r="C228" i="9"/>
  <c r="C227" i="9"/>
  <c r="C226" i="9"/>
  <c r="C225" i="9"/>
  <c r="C224" i="9"/>
  <c r="C223" i="9"/>
  <c r="C222" i="9"/>
  <c r="C221" i="9"/>
  <c r="C220" i="9"/>
  <c r="C219" i="9"/>
  <c r="C218" i="9"/>
  <c r="C217" i="9"/>
  <c r="C216" i="9"/>
  <c r="C215" i="9"/>
  <c r="C214" i="9"/>
  <c r="C213" i="9"/>
  <c r="C212" i="9"/>
  <c r="C211" i="9"/>
  <c r="C210" i="9"/>
  <c r="C209" i="9"/>
  <c r="C208" i="9"/>
  <c r="C207" i="9"/>
  <c r="C206" i="9"/>
  <c r="C205" i="9"/>
  <c r="C204" i="9"/>
  <c r="C203" i="9"/>
  <c r="C202" i="9"/>
  <c r="C201" i="9"/>
  <c r="C200" i="9"/>
  <c r="C199" i="9"/>
  <c r="C198" i="9"/>
  <c r="C197" i="9"/>
  <c r="C196" i="9"/>
  <c r="C195" i="9"/>
  <c r="C194" i="9"/>
  <c r="C193" i="9"/>
  <c r="C192" i="9"/>
  <c r="C191" i="9"/>
  <c r="C190" i="9"/>
  <c r="C189" i="9"/>
  <c r="C188" i="9"/>
  <c r="C187" i="9"/>
  <c r="C186" i="9"/>
  <c r="C185" i="9"/>
  <c r="C184" i="9"/>
  <c r="C183" i="9"/>
  <c r="C182" i="9"/>
  <c r="C181" i="9"/>
  <c r="C180" i="9"/>
  <c r="C179" i="9"/>
  <c r="C178" i="9"/>
  <c r="C177" i="9"/>
  <c r="C176" i="9"/>
  <c r="C175" i="9"/>
  <c r="C174" i="9"/>
  <c r="C173" i="9"/>
  <c r="C172" i="9"/>
  <c r="C171" i="9"/>
  <c r="C170" i="9"/>
  <c r="C169" i="9"/>
  <c r="C168" i="9"/>
  <c r="C167" i="9"/>
  <c r="C166" i="9"/>
  <c r="C165" i="9"/>
  <c r="C164" i="9"/>
  <c r="C163" i="9"/>
  <c r="C162" i="9"/>
  <c r="C161" i="9"/>
  <c r="C160" i="9"/>
  <c r="C159" i="9"/>
  <c r="C158" i="9"/>
  <c r="C157" i="9"/>
  <c r="C156" i="9"/>
  <c r="C155" i="9"/>
  <c r="C154" i="9"/>
  <c r="C153" i="9"/>
  <c r="C152" i="9"/>
  <c r="C151" i="9"/>
  <c r="C150" i="9"/>
  <c r="C149" i="9"/>
  <c r="C148" i="9"/>
  <c r="C147" i="9"/>
  <c r="C146" i="9"/>
  <c r="C145" i="9"/>
  <c r="C144" i="9"/>
  <c r="C143" i="9"/>
  <c r="C142" i="9"/>
  <c r="C141" i="9"/>
  <c r="C140" i="9"/>
  <c r="C139" i="9"/>
  <c r="C138" i="9"/>
  <c r="C137" i="9"/>
  <c r="C136" i="9"/>
  <c r="C135" i="9"/>
  <c r="C134" i="9"/>
  <c r="C133" i="9"/>
  <c r="C132" i="9"/>
  <c r="C131" i="9"/>
  <c r="C130" i="9"/>
  <c r="C129" i="9"/>
  <c r="C128" i="9"/>
  <c r="C127" i="9"/>
  <c r="C126" i="9"/>
  <c r="C125" i="9"/>
  <c r="C124" i="9"/>
  <c r="C123" i="9"/>
  <c r="C122" i="9"/>
  <c r="C121" i="9"/>
  <c r="C120" i="9"/>
  <c r="C119" i="9"/>
  <c r="C118" i="9"/>
  <c r="C117" i="9"/>
  <c r="C116" i="9"/>
  <c r="C115" i="9"/>
  <c r="C114" i="9"/>
  <c r="C113" i="9"/>
  <c r="C112" i="9"/>
  <c r="C111" i="9"/>
  <c r="C110" i="9"/>
  <c r="C109" i="9"/>
  <c r="C108" i="9"/>
  <c r="C107" i="9"/>
  <c r="C106" i="9"/>
  <c r="C105" i="9"/>
  <c r="C104" i="9"/>
  <c r="C103" i="9"/>
  <c r="C102" i="9"/>
  <c r="C101" i="9"/>
  <c r="C100" i="9"/>
  <c r="C99" i="9"/>
  <c r="C98" i="9"/>
  <c r="C97" i="9"/>
  <c r="C96" i="9"/>
  <c r="C95" i="9"/>
  <c r="C94" i="9"/>
  <c r="C93" i="9"/>
  <c r="C92" i="9"/>
  <c r="C91" i="9"/>
  <c r="C90" i="9"/>
  <c r="C89" i="9"/>
  <c r="C88" i="9"/>
  <c r="C87" i="9"/>
  <c r="C86" i="9"/>
  <c r="C85" i="9"/>
  <c r="C84" i="9"/>
  <c r="C83" i="9"/>
  <c r="C82" i="9"/>
  <c r="C81" i="9"/>
  <c r="C80" i="9"/>
  <c r="C79" i="9"/>
  <c r="C78" i="9"/>
  <c r="C77" i="9"/>
  <c r="C76" i="9"/>
  <c r="C75" i="9"/>
  <c r="C74" i="9"/>
  <c r="C73" i="9"/>
  <c r="C72" i="9"/>
  <c r="C71" i="9"/>
  <c r="C70" i="9"/>
  <c r="C69" i="9"/>
  <c r="C68"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10" i="9"/>
  <c r="C9" i="9"/>
  <c r="C8" i="9"/>
  <c r="C7" i="9"/>
  <c r="C6" i="9"/>
  <c r="C5" i="9"/>
  <c r="C4" i="9"/>
  <c r="C3" i="9"/>
  <c r="C2" i="9"/>
  <c r="D4177" i="4"/>
  <c r="D4178" i="4"/>
  <c r="D4179" i="4"/>
  <c r="D4180" i="4"/>
  <c r="D4181" i="4"/>
  <c r="D4182" i="4"/>
  <c r="D4183" i="4"/>
  <c r="D4184" i="4"/>
  <c r="D4185" i="4"/>
  <c r="D4186" i="4"/>
  <c r="D4187" i="4"/>
  <c r="D4188" i="4"/>
  <c r="D4189" i="4"/>
  <c r="D4190" i="4"/>
  <c r="D4191" i="4"/>
  <c r="D4192" i="4"/>
  <c r="D4193" i="4"/>
  <c r="D4194" i="4"/>
  <c r="G2" i="9" l="1"/>
  <c r="A4" i="5" s="1"/>
  <c r="A5" i="5" s="1"/>
  <c r="A6" i="5" s="1"/>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A1002" i="5" s="1"/>
  <c r="A1003" i="5" s="1"/>
  <c r="A1004" i="5" s="1"/>
  <c r="A1005" i="5" s="1"/>
  <c r="A1006" i="5" s="1"/>
  <c r="A1007" i="5" s="1"/>
  <c r="A1008" i="5" s="1"/>
  <c r="A1009" i="5" s="1"/>
  <c r="A1010" i="5" s="1"/>
  <c r="A1011" i="5" s="1"/>
  <c r="A1012" i="5" s="1"/>
  <c r="A1013" i="5" s="1"/>
  <c r="A1014" i="5" s="1"/>
  <c r="A1015" i="5" s="1"/>
  <c r="A1016" i="5" s="1"/>
  <c r="A1017" i="5" s="1"/>
  <c r="A1018" i="5" s="1"/>
  <c r="A1019" i="5" s="1"/>
  <c r="A1020" i="5" s="1"/>
  <c r="A1021" i="5" s="1"/>
  <c r="A1022" i="5" s="1"/>
  <c r="A1023" i="5" s="1"/>
  <c r="A1024" i="5" s="1"/>
  <c r="A1025" i="5" s="1"/>
  <c r="A1026" i="5" s="1"/>
  <c r="A1027" i="5" s="1"/>
  <c r="A1028" i="5" s="1"/>
  <c r="A1029" i="5" s="1"/>
  <c r="A1030" i="5" s="1"/>
  <c r="A1031" i="5" s="1"/>
  <c r="A1032" i="5" s="1"/>
  <c r="A1033" i="5" s="1"/>
  <c r="A1034" i="5" s="1"/>
  <c r="A1035" i="5" s="1"/>
  <c r="A1036" i="5" s="1"/>
  <c r="A1037" i="5" s="1"/>
  <c r="A1038" i="5" s="1"/>
  <c r="A1039" i="5" s="1"/>
  <c r="A1040" i="5" s="1"/>
  <c r="A1041" i="5" s="1"/>
  <c r="A1042" i="5" s="1"/>
  <c r="A1043" i="5" s="1"/>
  <c r="A1044" i="5" s="1"/>
  <c r="A1045" i="5" s="1"/>
  <c r="A1046" i="5" s="1"/>
  <c r="A1047" i="5" s="1"/>
  <c r="A1048" i="5" s="1"/>
  <c r="A1049" i="5" s="1"/>
  <c r="A1050" i="5" s="1"/>
  <c r="A1051" i="5" s="1"/>
  <c r="A1052" i="5" s="1"/>
  <c r="A1053" i="5" s="1"/>
  <c r="A1054" i="5" s="1"/>
  <c r="A1055" i="5" s="1"/>
  <c r="A1056" i="5" s="1"/>
  <c r="A1057" i="5" s="1"/>
  <c r="A1058" i="5" s="1"/>
  <c r="A1059" i="5" s="1"/>
  <c r="A1060" i="5" s="1"/>
  <c r="A1061" i="5" s="1"/>
  <c r="A1062" i="5" s="1"/>
  <c r="A1063" i="5" s="1"/>
  <c r="A1064" i="5" s="1"/>
  <c r="A1065" i="5" s="1"/>
  <c r="A1066" i="5" s="1"/>
  <c r="A1067" i="5" s="1"/>
  <c r="A1068" i="5" s="1"/>
  <c r="A1069" i="5" s="1"/>
  <c r="A1070" i="5" s="1"/>
  <c r="A1071" i="5" s="1"/>
  <c r="A1072" i="5" s="1"/>
  <c r="A1073" i="5" s="1"/>
  <c r="A1074" i="5" s="1"/>
  <c r="A1075" i="5" s="1"/>
  <c r="A1076" i="5" s="1"/>
  <c r="A1077" i="5" s="1"/>
  <c r="A1078" i="5" s="1"/>
  <c r="A1079" i="5" s="1"/>
  <c r="A1080" i="5" s="1"/>
  <c r="A1081" i="5" s="1"/>
  <c r="A1082" i="5" s="1"/>
  <c r="A1083" i="5" s="1"/>
  <c r="A1084" i="5" s="1"/>
  <c r="A1085" i="5" s="1"/>
  <c r="A1086" i="5" s="1"/>
  <c r="A1087" i="5" s="1"/>
  <c r="A1088" i="5" s="1"/>
  <c r="A1089" i="5" s="1"/>
  <c r="A1090" i="5" s="1"/>
  <c r="A1091" i="5" s="1"/>
  <c r="A1092" i="5" s="1"/>
  <c r="A1093" i="5" s="1"/>
  <c r="A1094" i="5" s="1"/>
  <c r="A1095" i="5" s="1"/>
  <c r="A1096" i="5" s="1"/>
  <c r="A1097" i="5" s="1"/>
  <c r="A1098" i="5" s="1"/>
  <c r="A1099" i="5" s="1"/>
  <c r="A1100" i="5" s="1"/>
  <c r="A1101" i="5" s="1"/>
  <c r="A1102" i="5" s="1"/>
  <c r="A1103" i="5" s="1"/>
  <c r="A1104" i="5" s="1"/>
  <c r="A1105" i="5" s="1"/>
  <c r="A1106" i="5" s="1"/>
  <c r="A1107" i="5" s="1"/>
  <c r="A1108" i="5" s="1"/>
  <c r="A1109" i="5" s="1"/>
  <c r="A1110" i="5" s="1"/>
  <c r="A1111" i="5" s="1"/>
  <c r="A1112" i="5" s="1"/>
  <c r="A1113" i="5" s="1"/>
  <c r="A1114" i="5" s="1"/>
  <c r="A1115" i="5" s="1"/>
  <c r="A1116" i="5" s="1"/>
  <c r="A1117" i="5" s="1"/>
  <c r="A1118" i="5" s="1"/>
  <c r="A1119" i="5" s="1"/>
  <c r="A1120" i="5" s="1"/>
  <c r="A1121" i="5" s="1"/>
  <c r="A1122" i="5" s="1"/>
  <c r="A1123" i="5" s="1"/>
  <c r="A1124" i="5" s="1"/>
  <c r="A1125" i="5" s="1"/>
  <c r="A1126" i="5" s="1"/>
  <c r="A1127" i="5" s="1"/>
  <c r="A1128" i="5" s="1"/>
  <c r="A1129" i="5" s="1"/>
  <c r="A1130" i="5" s="1"/>
  <c r="A1131" i="5" s="1"/>
  <c r="A1132" i="5" s="1"/>
  <c r="A1133" i="5" s="1"/>
  <c r="A1134" i="5" s="1"/>
  <c r="A1135" i="5" s="1"/>
  <c r="A1136" i="5" s="1"/>
  <c r="A1137" i="5" s="1"/>
  <c r="A1138" i="5" s="1"/>
  <c r="A1139" i="5" s="1"/>
  <c r="A1140" i="5" s="1"/>
  <c r="A1141" i="5" s="1"/>
  <c r="A1142" i="5" s="1"/>
  <c r="A1143" i="5" s="1"/>
  <c r="A1144" i="5" s="1"/>
  <c r="A1145" i="5" s="1"/>
  <c r="A1146" i="5" s="1"/>
  <c r="A1147" i="5" s="1"/>
  <c r="A1148" i="5" s="1"/>
  <c r="A1149" i="5" s="1"/>
  <c r="A1150" i="5" s="1"/>
  <c r="A1151" i="5" s="1"/>
  <c r="A1152" i="5" s="1"/>
  <c r="A1153" i="5" s="1"/>
  <c r="A1154" i="5" s="1"/>
  <c r="A1155" i="5" s="1"/>
  <c r="A1156" i="5" s="1"/>
  <c r="A1157" i="5" s="1"/>
  <c r="A1158" i="5" s="1"/>
  <c r="A1159" i="5" s="1"/>
  <c r="A1160" i="5" s="1"/>
  <c r="A1161" i="5" s="1"/>
  <c r="A1162" i="5" s="1"/>
  <c r="A1163" i="5" s="1"/>
  <c r="A1164" i="5" s="1"/>
  <c r="A1165" i="5" s="1"/>
  <c r="A1166" i="5" s="1"/>
  <c r="A1167" i="5" s="1"/>
  <c r="A1168" i="5" s="1"/>
  <c r="A1169" i="5" s="1"/>
  <c r="A1170" i="5" s="1"/>
  <c r="A1171" i="5" s="1"/>
  <c r="A1172" i="5" s="1"/>
  <c r="A1173" i="5" s="1"/>
  <c r="A1174" i="5" s="1"/>
  <c r="A1175" i="5" s="1"/>
  <c r="A1176" i="5" s="1"/>
  <c r="A1177" i="5" s="1"/>
  <c r="A1178" i="5" s="1"/>
  <c r="A1179" i="5" s="1"/>
  <c r="A1180" i="5" s="1"/>
  <c r="A1181" i="5" s="1"/>
  <c r="A1182" i="5" s="1"/>
  <c r="A1183" i="5" s="1"/>
  <c r="A1184" i="5" s="1"/>
  <c r="A1185" i="5" s="1"/>
  <c r="A1186" i="5" s="1"/>
  <c r="A1187" i="5" s="1"/>
  <c r="A1188" i="5" s="1"/>
  <c r="A1189" i="5" s="1"/>
  <c r="A1190" i="5" s="1"/>
  <c r="A1191" i="5" s="1"/>
  <c r="A1192" i="5" s="1"/>
  <c r="A1193" i="5" s="1"/>
  <c r="A1194" i="5" s="1"/>
  <c r="A1195" i="5" s="1"/>
  <c r="A1196" i="5" s="1"/>
  <c r="A1197" i="5" s="1"/>
  <c r="A1198" i="5" s="1"/>
  <c r="A1199" i="5" s="1"/>
  <c r="A1200" i="5" s="1"/>
  <c r="A1201" i="5" s="1"/>
  <c r="A1202" i="5" s="1"/>
  <c r="A1203" i="5" s="1"/>
  <c r="A1204" i="5" s="1"/>
  <c r="A1205" i="5" s="1"/>
  <c r="A1206" i="5" s="1"/>
  <c r="A1207" i="5" s="1"/>
  <c r="A1208" i="5" s="1"/>
  <c r="A1209" i="5" s="1"/>
  <c r="A1210" i="5" s="1"/>
  <c r="A1211" i="5" s="1"/>
  <c r="A1212" i="5" s="1"/>
  <c r="A1213" i="5" s="1"/>
  <c r="A1214" i="5" s="1"/>
  <c r="A1215" i="5" s="1"/>
  <c r="A1216" i="5" s="1"/>
  <c r="A1217" i="5" s="1"/>
  <c r="A1218" i="5" s="1"/>
  <c r="A1219" i="5" s="1"/>
  <c r="A1220" i="5" s="1"/>
  <c r="A1221" i="5" s="1"/>
  <c r="A1222" i="5" s="1"/>
  <c r="A1223" i="5" s="1"/>
  <c r="A1224" i="5" s="1"/>
  <c r="A1225" i="5" s="1"/>
  <c r="A1226" i="5" s="1"/>
  <c r="A1227" i="5" s="1"/>
  <c r="A1228" i="5" s="1"/>
  <c r="A1229" i="5" s="1"/>
  <c r="A1230" i="5" s="1"/>
  <c r="A1231" i="5" s="1"/>
  <c r="A1232" i="5" s="1"/>
  <c r="A1233" i="5" s="1"/>
  <c r="A1234" i="5" s="1"/>
  <c r="A1235" i="5" s="1"/>
  <c r="A1236" i="5" s="1"/>
  <c r="A1237" i="5" s="1"/>
  <c r="A1238" i="5" s="1"/>
  <c r="A1239" i="5" s="1"/>
  <c r="A1240" i="5" s="1"/>
  <c r="A1241" i="5" s="1"/>
  <c r="A1242" i="5" s="1"/>
  <c r="A1243" i="5" s="1"/>
  <c r="A1244" i="5" s="1"/>
  <c r="A1245" i="5" s="1"/>
  <c r="A1246" i="5" s="1"/>
  <c r="A1247" i="5" s="1"/>
  <c r="A1248" i="5" s="1"/>
  <c r="A1249" i="5" s="1"/>
  <c r="A1250" i="5" s="1"/>
  <c r="A1251" i="5" s="1"/>
  <c r="A1252" i="5" s="1"/>
  <c r="A1253" i="5" s="1"/>
  <c r="A1254" i="5" s="1"/>
  <c r="A1255" i="5" s="1"/>
  <c r="A1256" i="5" s="1"/>
  <c r="A1257" i="5" s="1"/>
  <c r="A1258" i="5" s="1"/>
  <c r="A1259" i="5" s="1"/>
  <c r="A1260" i="5" s="1"/>
  <c r="A1261" i="5" s="1"/>
  <c r="A1262" i="5" s="1"/>
  <c r="A1263" i="5" s="1"/>
  <c r="A1264" i="5" s="1"/>
  <c r="A1265" i="5" s="1"/>
  <c r="A1266" i="5" s="1"/>
  <c r="A1267" i="5" s="1"/>
  <c r="A1268" i="5" s="1"/>
  <c r="A1269" i="5" s="1"/>
  <c r="A1270" i="5" s="1"/>
  <c r="A1271" i="5" s="1"/>
  <c r="A1272" i="5" s="1"/>
  <c r="A1273" i="5" s="1"/>
  <c r="A1274" i="5" s="1"/>
  <c r="A1275" i="5" s="1"/>
  <c r="A1276" i="5" s="1"/>
  <c r="A1277" i="5" s="1"/>
  <c r="A1278" i="5" s="1"/>
  <c r="A1279" i="5" s="1"/>
  <c r="A1280" i="5" s="1"/>
  <c r="A1281" i="5" s="1"/>
  <c r="A1282" i="5" s="1"/>
  <c r="A1283" i="5" s="1"/>
  <c r="A1284" i="5" s="1"/>
  <c r="A1285" i="5" s="1"/>
  <c r="A1286" i="5" s="1"/>
  <c r="A1287" i="5" s="1"/>
  <c r="A1288" i="5" s="1"/>
  <c r="A1289" i="5" s="1"/>
  <c r="A1290" i="5" s="1"/>
  <c r="A1291" i="5" s="1"/>
  <c r="A1292" i="5" s="1"/>
  <c r="A1293" i="5" s="1"/>
  <c r="A1294" i="5" s="1"/>
  <c r="A1295" i="5" s="1"/>
  <c r="A1296" i="5" s="1"/>
  <c r="A1297" i="5" s="1"/>
  <c r="A1298" i="5" s="1"/>
  <c r="A1299" i="5" s="1"/>
  <c r="A1300" i="5" s="1"/>
  <c r="A1301" i="5" s="1"/>
  <c r="A1302" i="5" s="1"/>
  <c r="A1303" i="5" s="1"/>
  <c r="A1304" i="5" s="1"/>
  <c r="A1305" i="5" s="1"/>
  <c r="A1306" i="5" s="1"/>
  <c r="A1307" i="5" s="1"/>
  <c r="A1308" i="5" s="1"/>
  <c r="A1309" i="5" s="1"/>
  <c r="A1310" i="5" s="1"/>
  <c r="A1311" i="5" s="1"/>
  <c r="A1312" i="5" s="1"/>
  <c r="A1313" i="5" s="1"/>
  <c r="A1314" i="5" s="1"/>
  <c r="A1315" i="5" s="1"/>
  <c r="A1316" i="5" s="1"/>
  <c r="A1317" i="5" s="1"/>
  <c r="A1318" i="5" s="1"/>
  <c r="A1319" i="5" s="1"/>
  <c r="A1320" i="5" s="1"/>
  <c r="A1321" i="5" s="1"/>
  <c r="A1322" i="5" s="1"/>
  <c r="A1323" i="5" s="1"/>
  <c r="A1324" i="5" s="1"/>
  <c r="A1325" i="5" s="1"/>
  <c r="A1326" i="5" s="1"/>
  <c r="A1327" i="5" s="1"/>
  <c r="A1328" i="5" s="1"/>
  <c r="A1329" i="5" s="1"/>
  <c r="A1330" i="5" s="1"/>
  <c r="A1331" i="5" s="1"/>
  <c r="A1332" i="5" s="1"/>
  <c r="A1333" i="5" s="1"/>
  <c r="A1334" i="5" s="1"/>
  <c r="A1335" i="5" s="1"/>
  <c r="A1336" i="5" s="1"/>
  <c r="A1337" i="5" s="1"/>
  <c r="A1338" i="5" s="1"/>
  <c r="A1339" i="5" s="1"/>
  <c r="A1340" i="5" s="1"/>
  <c r="A1341" i="5" s="1"/>
  <c r="A1342" i="5" s="1"/>
  <c r="A1343" i="5" s="1"/>
  <c r="A1344" i="5" s="1"/>
  <c r="A1345" i="5" s="1"/>
  <c r="A1346" i="5" s="1"/>
  <c r="A1347" i="5" s="1"/>
  <c r="A1348" i="5" s="1"/>
  <c r="A1349" i="5" s="1"/>
  <c r="A1350" i="5" s="1"/>
  <c r="A1351" i="5" s="1"/>
  <c r="A1352" i="5" s="1"/>
  <c r="A1353" i="5" s="1"/>
  <c r="A1354" i="5" s="1"/>
  <c r="A1355" i="5" s="1"/>
  <c r="A1356" i="5" s="1"/>
  <c r="A1357" i="5" s="1"/>
  <c r="A1358" i="5" s="1"/>
  <c r="A1359" i="5" s="1"/>
  <c r="A1360" i="5" s="1"/>
  <c r="A1361" i="5" s="1"/>
  <c r="A1362" i="5" s="1"/>
  <c r="A1363" i="5" s="1"/>
  <c r="A1364" i="5" s="1"/>
  <c r="A1365" i="5" s="1"/>
  <c r="A1366" i="5" s="1"/>
  <c r="A1367" i="5" s="1"/>
  <c r="A1368" i="5" s="1"/>
  <c r="A1369" i="5" s="1"/>
  <c r="A1370" i="5" s="1"/>
  <c r="A1371" i="5" s="1"/>
  <c r="A1372" i="5" s="1"/>
  <c r="A1373" i="5" s="1"/>
  <c r="A1374" i="5" s="1"/>
  <c r="A1375" i="5" s="1"/>
  <c r="A1376" i="5" s="1"/>
  <c r="A1377" i="5" s="1"/>
  <c r="A1378" i="5" s="1"/>
  <c r="A1379" i="5" s="1"/>
  <c r="A1380" i="5" s="1"/>
  <c r="A1381" i="5" s="1"/>
  <c r="A1382" i="5" s="1"/>
  <c r="A1383" i="5" s="1"/>
  <c r="A1384" i="5" s="1"/>
  <c r="A1385" i="5" s="1"/>
  <c r="A1386" i="5" s="1"/>
  <c r="A1387" i="5" s="1"/>
  <c r="A1388" i="5" s="1"/>
  <c r="A1389" i="5" s="1"/>
  <c r="A1390" i="5" s="1"/>
  <c r="A1391" i="5" s="1"/>
  <c r="A1392" i="5" s="1"/>
  <c r="A1393" i="5" s="1"/>
  <c r="A1394" i="5" s="1"/>
  <c r="A1395" i="5" s="1"/>
  <c r="A1396" i="5" s="1"/>
  <c r="A1397" i="5" s="1"/>
  <c r="A1398" i="5" s="1"/>
  <c r="A1399" i="5" s="1"/>
  <c r="A1400" i="5" s="1"/>
  <c r="A1401" i="5" s="1"/>
  <c r="A1402" i="5" s="1"/>
  <c r="A1403" i="5" s="1"/>
  <c r="A1404" i="5" s="1"/>
  <c r="A1405" i="5" s="1"/>
  <c r="A1406" i="5" s="1"/>
  <c r="A1407" i="5" s="1"/>
  <c r="A1408" i="5" s="1"/>
  <c r="A1409" i="5" s="1"/>
  <c r="A1410" i="5" s="1"/>
  <c r="A1411" i="5" s="1"/>
  <c r="A1412" i="5" s="1"/>
  <c r="A1413" i="5" s="1"/>
  <c r="A1414" i="5" s="1"/>
  <c r="A1415" i="5" s="1"/>
  <c r="A1416" i="5" s="1"/>
  <c r="A1417" i="5" s="1"/>
  <c r="A1418" i="5" s="1"/>
  <c r="A1419" i="5" s="1"/>
  <c r="A1420" i="5" s="1"/>
  <c r="A1421" i="5" s="1"/>
  <c r="A1422" i="5" s="1"/>
  <c r="A1423" i="5" s="1"/>
  <c r="A1424" i="5" s="1"/>
  <c r="A1425" i="5" s="1"/>
  <c r="A1426" i="5" s="1"/>
  <c r="A1427" i="5" s="1"/>
  <c r="A1428" i="5" s="1"/>
  <c r="A1429" i="5" s="1"/>
  <c r="A1430" i="5" s="1"/>
  <c r="A1431" i="5" s="1"/>
  <c r="A1432" i="5" s="1"/>
  <c r="A1433" i="5" s="1"/>
  <c r="A1434" i="5" s="1"/>
  <c r="A1435" i="5" s="1"/>
  <c r="A1436" i="5" s="1"/>
  <c r="A1437" i="5" s="1"/>
  <c r="A1438" i="5" s="1"/>
  <c r="A1439" i="5" s="1"/>
  <c r="A1440" i="5" s="1"/>
  <c r="A1441" i="5" s="1"/>
  <c r="A1442" i="5" s="1"/>
  <c r="A1443" i="5" s="1"/>
  <c r="A1444" i="5" s="1"/>
  <c r="A1445" i="5" s="1"/>
  <c r="A1446" i="5" s="1"/>
  <c r="A1447" i="5" s="1"/>
  <c r="A1448" i="5" s="1"/>
  <c r="A1449" i="5" s="1"/>
  <c r="A1450" i="5" s="1"/>
  <c r="A1451" i="5" s="1"/>
  <c r="A1452" i="5" s="1"/>
  <c r="A1453" i="5" s="1"/>
  <c r="A1454" i="5" s="1"/>
  <c r="A1455" i="5" s="1"/>
  <c r="A1456" i="5" s="1"/>
  <c r="A1457" i="5" s="1"/>
  <c r="A1458" i="5" s="1"/>
  <c r="A1459" i="5" s="1"/>
  <c r="A1460" i="5" s="1"/>
  <c r="A1461" i="5" s="1"/>
  <c r="A1462" i="5" s="1"/>
  <c r="A1463" i="5" s="1"/>
  <c r="A1464" i="5" s="1"/>
  <c r="A1465" i="5" s="1"/>
  <c r="A1466" i="5" s="1"/>
  <c r="A1467" i="5" s="1"/>
  <c r="A1468" i="5" s="1"/>
  <c r="A1469" i="5" s="1"/>
  <c r="A1470" i="5" s="1"/>
  <c r="A1471" i="5" s="1"/>
  <c r="A1472" i="5" s="1"/>
  <c r="A1473" i="5" s="1"/>
  <c r="A1474" i="5" s="1"/>
  <c r="A1475" i="5" s="1"/>
  <c r="A1476" i="5" s="1"/>
  <c r="A1477" i="5" s="1"/>
  <c r="A1478" i="5" s="1"/>
  <c r="A1479" i="5" s="1"/>
  <c r="A1480" i="5" s="1"/>
  <c r="A1481" i="5" s="1"/>
  <c r="A1482" i="5" s="1"/>
  <c r="A1483" i="5" s="1"/>
  <c r="A1484" i="5" s="1"/>
  <c r="A1485" i="5" s="1"/>
  <c r="A1486" i="5" s="1"/>
  <c r="A1487" i="5" s="1"/>
  <c r="A1488" i="5" s="1"/>
  <c r="A1489" i="5" s="1"/>
  <c r="A1490" i="5" s="1"/>
  <c r="A1491" i="5" s="1"/>
  <c r="A1492" i="5" s="1"/>
  <c r="A1493" i="5" s="1"/>
  <c r="A1494" i="5" s="1"/>
  <c r="A1495" i="5" s="1"/>
  <c r="A1496" i="5" s="1"/>
  <c r="A1497" i="5" s="1"/>
  <c r="A1498" i="5" s="1"/>
  <c r="A1499" i="5" s="1"/>
  <c r="A1500" i="5" s="1"/>
  <c r="A1501" i="5" s="1"/>
  <c r="A1502" i="5" s="1"/>
  <c r="A1503" i="5" s="1"/>
  <c r="A1504" i="5" s="1"/>
  <c r="A1505" i="5" s="1"/>
  <c r="A1506" i="5" s="1"/>
  <c r="A1507" i="5" s="1"/>
  <c r="A1508" i="5" s="1"/>
  <c r="A1509" i="5" s="1"/>
  <c r="A1510" i="5" s="1"/>
  <c r="A1511" i="5" s="1"/>
  <c r="A1512" i="5" s="1"/>
  <c r="A1513" i="5" s="1"/>
  <c r="A1514" i="5" s="1"/>
  <c r="A1515" i="5" s="1"/>
  <c r="A1516" i="5" s="1"/>
  <c r="A1517" i="5" s="1"/>
  <c r="A1518" i="5" s="1"/>
  <c r="A1519" i="5" s="1"/>
  <c r="A1520" i="5" s="1"/>
  <c r="A1521" i="5" s="1"/>
  <c r="A1522" i="5" s="1"/>
  <c r="A1523" i="5" s="1"/>
  <c r="A1524" i="5" s="1"/>
  <c r="A1525" i="5" s="1"/>
  <c r="A1526" i="5" s="1"/>
  <c r="A1527" i="5" s="1"/>
  <c r="A1528" i="5" s="1"/>
  <c r="A1529" i="5" s="1"/>
  <c r="A1530" i="5" s="1"/>
  <c r="A1531" i="5" s="1"/>
  <c r="A1532" i="5" s="1"/>
  <c r="A1533" i="5" s="1"/>
  <c r="A1534" i="5" s="1"/>
  <c r="A1535" i="5" s="1"/>
  <c r="A1536" i="5" s="1"/>
  <c r="A1537" i="5" s="1"/>
  <c r="A1538" i="5" s="1"/>
  <c r="A1539" i="5" s="1"/>
  <c r="A1540" i="5" s="1"/>
  <c r="A1541" i="5" s="1"/>
  <c r="A1542" i="5" s="1"/>
  <c r="A1543" i="5" s="1"/>
  <c r="A1544" i="5" s="1"/>
  <c r="A1545" i="5" s="1"/>
  <c r="A1546" i="5" s="1"/>
  <c r="A1547" i="5" s="1"/>
  <c r="A1548" i="5" s="1"/>
  <c r="A1549" i="5" s="1"/>
  <c r="A1550" i="5" s="1"/>
  <c r="A1551" i="5" s="1"/>
  <c r="A1552" i="5" s="1"/>
  <c r="A1553" i="5" s="1"/>
  <c r="A1554" i="5" s="1"/>
  <c r="A1555" i="5" s="1"/>
  <c r="A1556" i="5" s="1"/>
  <c r="A1557" i="5" s="1"/>
  <c r="A1558" i="5" s="1"/>
  <c r="A1559" i="5" s="1"/>
  <c r="A1560" i="5" s="1"/>
  <c r="A1561" i="5" s="1"/>
  <c r="A1562" i="5" s="1"/>
  <c r="A1563" i="5" s="1"/>
  <c r="A1564" i="5" s="1"/>
  <c r="A1565" i="5" s="1"/>
  <c r="A1566" i="5" s="1"/>
  <c r="A1567" i="5" s="1"/>
  <c r="A1568" i="5" s="1"/>
  <c r="A1569" i="5" s="1"/>
  <c r="A1570" i="5" s="1"/>
  <c r="A1571" i="5" s="1"/>
  <c r="A1572" i="5" s="1"/>
  <c r="A1573" i="5" s="1"/>
  <c r="A1574" i="5" s="1"/>
  <c r="A1575" i="5" s="1"/>
  <c r="A1576" i="5" s="1"/>
  <c r="A1577" i="5" s="1"/>
  <c r="A1578" i="5" s="1"/>
  <c r="A1579" i="5" s="1"/>
  <c r="A1580" i="5" s="1"/>
  <c r="A1581" i="5" s="1"/>
  <c r="A1582" i="5" s="1"/>
  <c r="A1583" i="5" s="1"/>
  <c r="A1584" i="5" s="1"/>
  <c r="A1585" i="5" s="1"/>
  <c r="A1586" i="5" s="1"/>
  <c r="A1587" i="5" s="1"/>
  <c r="A1588" i="5" s="1"/>
  <c r="A1589" i="5" s="1"/>
  <c r="A1590" i="5" s="1"/>
  <c r="A1591" i="5" s="1"/>
  <c r="A1592" i="5" s="1"/>
  <c r="A1593" i="5" s="1"/>
  <c r="A1594" i="5" s="1"/>
  <c r="A1595" i="5" s="1"/>
  <c r="A1596" i="5" s="1"/>
  <c r="A1597" i="5" s="1"/>
  <c r="A1598" i="5" s="1"/>
  <c r="A1599" i="5" s="1"/>
  <c r="A1600" i="5" s="1"/>
  <c r="A1601" i="5" s="1"/>
  <c r="A1602" i="5" s="1"/>
  <c r="A1603" i="5" s="1"/>
  <c r="A1604" i="5" s="1"/>
  <c r="A1605" i="5" s="1"/>
  <c r="A1606" i="5" s="1"/>
  <c r="A1607" i="5" s="1"/>
  <c r="A1608" i="5" s="1"/>
  <c r="A1609" i="5" s="1"/>
  <c r="A1610" i="5" s="1"/>
  <c r="A1611" i="5" s="1"/>
  <c r="A1612" i="5" s="1"/>
  <c r="A1613" i="5" s="1"/>
  <c r="A1614" i="5" s="1"/>
  <c r="A1615" i="5" s="1"/>
  <c r="A1616" i="5" s="1"/>
  <c r="A1617" i="5" s="1"/>
  <c r="A1618" i="5" s="1"/>
  <c r="A1619" i="5" s="1"/>
  <c r="A1620" i="5" s="1"/>
  <c r="A1621" i="5" s="1"/>
  <c r="A1622" i="5" s="1"/>
  <c r="A1623" i="5" s="1"/>
  <c r="A1624" i="5" s="1"/>
  <c r="A1625" i="5" s="1"/>
  <c r="A1626" i="5" s="1"/>
  <c r="A1627" i="5" s="1"/>
  <c r="A1628" i="5" s="1"/>
  <c r="A1629" i="5" s="1"/>
  <c r="A1630" i="5" s="1"/>
  <c r="A1631" i="5" s="1"/>
  <c r="A1632" i="5" s="1"/>
  <c r="A1633" i="5" s="1"/>
  <c r="A1634" i="5" s="1"/>
  <c r="A1635" i="5" s="1"/>
  <c r="A1636" i="5" s="1"/>
  <c r="A1637" i="5" s="1"/>
  <c r="A1638" i="5" s="1"/>
  <c r="A1639" i="5" s="1"/>
  <c r="A1640" i="5" s="1"/>
  <c r="A1641" i="5" s="1"/>
  <c r="A1642" i="5" s="1"/>
  <c r="A1643" i="5" s="1"/>
  <c r="A1644" i="5" s="1"/>
  <c r="A1645" i="5" s="1"/>
  <c r="A1646" i="5" s="1"/>
  <c r="A1647" i="5" s="1"/>
  <c r="A1648" i="5" s="1"/>
  <c r="A1649" i="5" s="1"/>
  <c r="A1650" i="5" s="1"/>
  <c r="A1651" i="5" s="1"/>
  <c r="A1652" i="5" s="1"/>
  <c r="A1653" i="5" s="1"/>
  <c r="A1654" i="5" s="1"/>
  <c r="A1655" i="5" s="1"/>
  <c r="A1656" i="5" s="1"/>
  <c r="A1657" i="5" s="1"/>
  <c r="A1658" i="5" s="1"/>
  <c r="A1659" i="5" s="1"/>
  <c r="A1660" i="5" s="1"/>
  <c r="A1661" i="5" s="1"/>
  <c r="A1662" i="5" s="1"/>
  <c r="A1663" i="5" s="1"/>
  <c r="A1664" i="5" s="1"/>
  <c r="A1665" i="5" s="1"/>
  <c r="A1666" i="5" s="1"/>
  <c r="A1667" i="5" s="1"/>
  <c r="A1668" i="5" s="1"/>
  <c r="A1669" i="5" s="1"/>
  <c r="A1670" i="5" s="1"/>
  <c r="A1671" i="5" s="1"/>
  <c r="A1672" i="5" s="1"/>
  <c r="A1673" i="5" s="1"/>
  <c r="A1674" i="5" s="1"/>
  <c r="A1675" i="5" s="1"/>
  <c r="A1676" i="5" s="1"/>
  <c r="A1677" i="5" s="1"/>
  <c r="A1678" i="5" s="1"/>
  <c r="A1679" i="5" s="1"/>
  <c r="A1680" i="5" s="1"/>
  <c r="A1681" i="5" s="1"/>
  <c r="A1682" i="5" s="1"/>
  <c r="A1683" i="5" s="1"/>
  <c r="A1684" i="5" s="1"/>
  <c r="A1685" i="5" s="1"/>
  <c r="A1686" i="5" s="1"/>
  <c r="A1687" i="5" s="1"/>
  <c r="A1688" i="5" s="1"/>
  <c r="A1689" i="5" s="1"/>
  <c r="A1690" i="5" s="1"/>
  <c r="A1691" i="5" s="1"/>
  <c r="A1692" i="5" s="1"/>
  <c r="A1693" i="5" s="1"/>
  <c r="A1694" i="5" s="1"/>
  <c r="A1695" i="5" s="1"/>
  <c r="A1696" i="5" s="1"/>
  <c r="A1697" i="5" s="1"/>
  <c r="A1698" i="5" s="1"/>
  <c r="A1699" i="5" s="1"/>
  <c r="A1700" i="5" s="1"/>
  <c r="A1701" i="5" s="1"/>
  <c r="A1702" i="5" s="1"/>
  <c r="A1703" i="5" s="1"/>
  <c r="A1704" i="5" s="1"/>
  <c r="A1705" i="5" s="1"/>
  <c r="A1706" i="5" s="1"/>
  <c r="A1707" i="5" s="1"/>
  <c r="A1708" i="5" s="1"/>
  <c r="A1709" i="5" s="1"/>
  <c r="A1710" i="5" s="1"/>
  <c r="A1711" i="5" s="1"/>
  <c r="A1712" i="5" s="1"/>
  <c r="A1713" i="5" s="1"/>
  <c r="A1714" i="5" s="1"/>
  <c r="A1715" i="5" s="1"/>
  <c r="A1716" i="5" s="1"/>
  <c r="A1717" i="5" s="1"/>
  <c r="A1718" i="5" s="1"/>
  <c r="A1719" i="5" s="1"/>
  <c r="A1720" i="5" s="1"/>
  <c r="A1721" i="5" s="1"/>
  <c r="A1722" i="5" s="1"/>
  <c r="A1723" i="5" s="1"/>
  <c r="A1724" i="5" s="1"/>
  <c r="A1725" i="5" s="1"/>
  <c r="A1726" i="5" s="1"/>
  <c r="A1727" i="5" s="1"/>
  <c r="A1728" i="5" s="1"/>
  <c r="A1729" i="5" s="1"/>
  <c r="A1730" i="5" s="1"/>
  <c r="A1731" i="5" s="1"/>
  <c r="A1732" i="5" s="1"/>
  <c r="A1733" i="5" s="1"/>
  <c r="A1734" i="5" s="1"/>
  <c r="A1735" i="5" s="1"/>
  <c r="A1736" i="5" s="1"/>
  <c r="A1737" i="5" s="1"/>
  <c r="A1738" i="5" s="1"/>
  <c r="A1739" i="5" s="1"/>
  <c r="A1740" i="5" s="1"/>
  <c r="A1741" i="5" s="1"/>
  <c r="A1742" i="5" s="1"/>
  <c r="A1743" i="5" s="1"/>
  <c r="A1744" i="5" s="1"/>
  <c r="A1745" i="5" s="1"/>
  <c r="A1746" i="5" s="1"/>
  <c r="A1747" i="5" s="1"/>
  <c r="A1748" i="5" s="1"/>
  <c r="A1749" i="5" s="1"/>
  <c r="A1750" i="5" s="1"/>
  <c r="A1751" i="5" s="1"/>
  <c r="A1752" i="5" s="1"/>
  <c r="A1753" i="5" s="1"/>
  <c r="A1754" i="5" s="1"/>
  <c r="A1755" i="5" s="1"/>
  <c r="A1756" i="5" s="1"/>
  <c r="A1757" i="5" s="1"/>
  <c r="A1758" i="5" s="1"/>
  <c r="A1759" i="5" s="1"/>
  <c r="A1760" i="5" s="1"/>
  <c r="A1761" i="5" s="1"/>
  <c r="A1762" i="5" s="1"/>
  <c r="A1763" i="5" s="1"/>
  <c r="A1764" i="5" s="1"/>
  <c r="A1765" i="5" s="1"/>
  <c r="A1766" i="5" s="1"/>
  <c r="A1767" i="5" s="1"/>
  <c r="A1768" i="5" s="1"/>
  <c r="A1769" i="5" s="1"/>
  <c r="A1770" i="5" s="1"/>
  <c r="A1771" i="5" s="1"/>
  <c r="A1772" i="5" s="1"/>
  <c r="A1773" i="5" s="1"/>
  <c r="A1774" i="5" s="1"/>
  <c r="A1775" i="5" s="1"/>
  <c r="A1776" i="5" s="1"/>
  <c r="A1777" i="5" s="1"/>
  <c r="A1778" i="5" s="1"/>
  <c r="A1779" i="5" s="1"/>
  <c r="A1780" i="5" s="1"/>
  <c r="A1781" i="5" s="1"/>
  <c r="A1782" i="5" s="1"/>
  <c r="A1783" i="5" s="1"/>
  <c r="A1784" i="5" s="1"/>
  <c r="A1785" i="5" s="1"/>
  <c r="A1786" i="5" s="1"/>
  <c r="A1787" i="5" s="1"/>
  <c r="A1788" i="5" s="1"/>
  <c r="A1789" i="5" s="1"/>
  <c r="A1790" i="5" s="1"/>
  <c r="A1791" i="5" s="1"/>
  <c r="A1792" i="5" s="1"/>
  <c r="A1793" i="5" s="1"/>
  <c r="A1794" i="5" s="1"/>
  <c r="A1795" i="5" s="1"/>
  <c r="A1796" i="5" s="1"/>
  <c r="A1797" i="5" s="1"/>
  <c r="A1798" i="5" s="1"/>
  <c r="A1799" i="5" s="1"/>
  <c r="A1800" i="5" s="1"/>
  <c r="A1801" i="5" s="1"/>
  <c r="A1802" i="5" s="1"/>
  <c r="A1803" i="5" s="1"/>
  <c r="A1804" i="5" s="1"/>
  <c r="A1805" i="5" s="1"/>
  <c r="A1806" i="5" s="1"/>
  <c r="A1807" i="5" s="1"/>
  <c r="A1808" i="5" s="1"/>
  <c r="A1809" i="5" s="1"/>
  <c r="A1810" i="5" s="1"/>
  <c r="A1811" i="5" s="1"/>
  <c r="A1812" i="5" s="1"/>
  <c r="A1813" i="5" s="1"/>
  <c r="A1814" i="5" s="1"/>
  <c r="A1815" i="5" s="1"/>
  <c r="A1816" i="5" s="1"/>
  <c r="A1817" i="5" s="1"/>
  <c r="A1818" i="5" s="1"/>
  <c r="A1819" i="5" s="1"/>
  <c r="A1820" i="5" s="1"/>
  <c r="A1821" i="5" s="1"/>
  <c r="A1822" i="5" s="1"/>
  <c r="A1823" i="5" s="1"/>
  <c r="A1824" i="5" s="1"/>
  <c r="A1825" i="5" s="1"/>
  <c r="A1826" i="5" s="1"/>
  <c r="A1827" i="5" s="1"/>
  <c r="A1828" i="5" s="1"/>
  <c r="A1829" i="5" s="1"/>
  <c r="A1830" i="5" s="1"/>
  <c r="A1831" i="5" s="1"/>
  <c r="A1832" i="5" s="1"/>
  <c r="A1833" i="5" s="1"/>
  <c r="A1834" i="5" s="1"/>
  <c r="A1835" i="5" s="1"/>
  <c r="A1836" i="5" s="1"/>
  <c r="A1837" i="5" s="1"/>
  <c r="A1838" i="5" s="1"/>
  <c r="A1839" i="5" s="1"/>
  <c r="A1840" i="5" s="1"/>
  <c r="A1841" i="5" s="1"/>
  <c r="A1842" i="5" s="1"/>
  <c r="A1843" i="5" s="1"/>
  <c r="A1844" i="5" s="1"/>
  <c r="A1845" i="5" s="1"/>
  <c r="A1846" i="5" s="1"/>
  <c r="A1847" i="5" s="1"/>
  <c r="A1848" i="5" s="1"/>
  <c r="A1849" i="5" s="1"/>
  <c r="A1850" i="5" s="1"/>
  <c r="A1851" i="5" s="1"/>
  <c r="A1852" i="5" s="1"/>
  <c r="A1853" i="5" s="1"/>
  <c r="A1854" i="5" s="1"/>
  <c r="A1855" i="5" s="1"/>
  <c r="A1856" i="5" s="1"/>
  <c r="A1857" i="5" s="1"/>
  <c r="A1858" i="5" s="1"/>
  <c r="A1859" i="5" s="1"/>
  <c r="A1860" i="5" s="1"/>
  <c r="A1861" i="5" s="1"/>
  <c r="A1862" i="5" s="1"/>
  <c r="A1863" i="5" s="1"/>
  <c r="A1864" i="5" s="1"/>
  <c r="A1865" i="5" s="1"/>
  <c r="A1866" i="5" s="1"/>
  <c r="A1867" i="5" s="1"/>
  <c r="A1868" i="5" s="1"/>
  <c r="A1869" i="5" s="1"/>
  <c r="A1870" i="5" s="1"/>
  <c r="A1871" i="5" s="1"/>
  <c r="A1872" i="5" s="1"/>
  <c r="A1873" i="5" s="1"/>
  <c r="A1874" i="5" s="1"/>
  <c r="A1875" i="5" s="1"/>
  <c r="A1876" i="5" s="1"/>
  <c r="A1877" i="5" s="1"/>
  <c r="A1878" i="5" s="1"/>
  <c r="A1879" i="5" s="1"/>
  <c r="A1880" i="5" s="1"/>
  <c r="A1881" i="5" s="1"/>
  <c r="A1882" i="5" s="1"/>
  <c r="A1883" i="5" s="1"/>
  <c r="A1884" i="5" s="1"/>
  <c r="A1885" i="5" s="1"/>
  <c r="A1886" i="5" s="1"/>
  <c r="A1887" i="5" s="1"/>
  <c r="A1888" i="5" s="1"/>
  <c r="A1889" i="5" s="1"/>
  <c r="A1890" i="5" s="1"/>
  <c r="A1891" i="5" s="1"/>
  <c r="A1892" i="5" s="1"/>
  <c r="A1893" i="5" s="1"/>
  <c r="A1894" i="5" s="1"/>
  <c r="A1895" i="5" s="1"/>
  <c r="A1896" i="5" s="1"/>
  <c r="A1897" i="5" s="1"/>
  <c r="A1898" i="5" s="1"/>
  <c r="A1899" i="5" s="1"/>
  <c r="A1900" i="5" s="1"/>
  <c r="A1901" i="5" s="1"/>
  <c r="A1902" i="5" s="1"/>
  <c r="A1903" i="5" s="1"/>
  <c r="A1904" i="5" s="1"/>
  <c r="A1905" i="5" s="1"/>
  <c r="A1906" i="5" s="1"/>
  <c r="A1907" i="5" s="1"/>
  <c r="A1908" i="5" s="1"/>
  <c r="A1909" i="5" s="1"/>
  <c r="A1910" i="5" s="1"/>
  <c r="A1911" i="5" s="1"/>
  <c r="A1912" i="5" s="1"/>
  <c r="A1913" i="5" s="1"/>
  <c r="A1914" i="5" s="1"/>
  <c r="A1915" i="5" s="1"/>
  <c r="A1916" i="5" s="1"/>
  <c r="A1917" i="5" s="1"/>
  <c r="A1918" i="5" s="1"/>
  <c r="A1919" i="5" s="1"/>
  <c r="A1920" i="5" s="1"/>
  <c r="A1921" i="5" s="1"/>
  <c r="A1922" i="5" s="1"/>
  <c r="A1923" i="5" s="1"/>
  <c r="A1924" i="5" s="1"/>
  <c r="A1925" i="5" s="1"/>
  <c r="A1926" i="5" s="1"/>
  <c r="A1927" i="5" s="1"/>
  <c r="A1928" i="5" s="1"/>
  <c r="A1929" i="5" s="1"/>
  <c r="A1930" i="5" s="1"/>
  <c r="A1931" i="5" s="1"/>
  <c r="A1932" i="5" s="1"/>
  <c r="A1933" i="5" s="1"/>
  <c r="A1934" i="5" s="1"/>
  <c r="A1935" i="5" s="1"/>
  <c r="A1936" i="5" s="1"/>
  <c r="A1937" i="5" s="1"/>
  <c r="A1938" i="5" s="1"/>
  <c r="A1939" i="5" s="1"/>
  <c r="A1940" i="5" s="1"/>
  <c r="A1941" i="5" s="1"/>
  <c r="A1942" i="5" s="1"/>
  <c r="A1943" i="5" s="1"/>
  <c r="A1944" i="5" s="1"/>
  <c r="A1945" i="5" s="1"/>
  <c r="A1946" i="5" s="1"/>
  <c r="A1947" i="5" s="1"/>
  <c r="A1948" i="5" s="1"/>
  <c r="A1949" i="5" s="1"/>
  <c r="A1950" i="5" s="1"/>
  <c r="A1951" i="5" s="1"/>
  <c r="A1952" i="5" s="1"/>
  <c r="A1953" i="5" s="1"/>
  <c r="A1954" i="5" s="1"/>
  <c r="A1955" i="5" s="1"/>
  <c r="A1956" i="5" s="1"/>
  <c r="A1957" i="5" s="1"/>
  <c r="A1958" i="5" s="1"/>
  <c r="A1959" i="5" s="1"/>
  <c r="A1960" i="5" s="1"/>
  <c r="A1961" i="5" s="1"/>
  <c r="A1962" i="5" s="1"/>
  <c r="A1963" i="5" s="1"/>
  <c r="A1964" i="5" s="1"/>
  <c r="A1965" i="5" s="1"/>
  <c r="A1966" i="5" s="1"/>
  <c r="A1967" i="5" s="1"/>
  <c r="A1968" i="5" s="1"/>
  <c r="A1969" i="5" s="1"/>
  <c r="A1970" i="5" s="1"/>
  <c r="A1971" i="5" s="1"/>
  <c r="A1972" i="5" s="1"/>
  <c r="A1973" i="5" s="1"/>
  <c r="A1974" i="5" s="1"/>
  <c r="A1975" i="5" s="1"/>
  <c r="A1976" i="5" s="1"/>
  <c r="A1977" i="5" s="1"/>
  <c r="A1978" i="5" s="1"/>
  <c r="A1979" i="5" s="1"/>
  <c r="A1980" i="5" s="1"/>
  <c r="A1981" i="5" s="1"/>
  <c r="A1982" i="5" s="1"/>
  <c r="A1983" i="5" s="1"/>
  <c r="A1984" i="5" s="1"/>
  <c r="A1985" i="5" s="1"/>
  <c r="A1986" i="5" s="1"/>
  <c r="A1987" i="5" s="1"/>
  <c r="A1988" i="5" s="1"/>
  <c r="A1989" i="5" s="1"/>
  <c r="A1990" i="5" s="1"/>
  <c r="A1991" i="5" s="1"/>
  <c r="A1992" i="5" s="1"/>
  <c r="A1993" i="5" s="1"/>
  <c r="A1994" i="5" s="1"/>
  <c r="A1995" i="5" s="1"/>
  <c r="A1996" i="5" s="1"/>
  <c r="A1997" i="5" s="1"/>
  <c r="A1998" i="5" s="1"/>
  <c r="A1999" i="5" s="1"/>
  <c r="A2000" i="5" s="1"/>
  <c r="A2001" i="5" s="1"/>
  <c r="A2002" i="5" s="1"/>
  <c r="A2003" i="5" s="1"/>
  <c r="A2004" i="5" s="1"/>
  <c r="A2005" i="5" s="1"/>
  <c r="A2006" i="5" s="1"/>
  <c r="A2007" i="5" s="1"/>
  <c r="A2008" i="5" s="1"/>
  <c r="A2009" i="5" s="1"/>
  <c r="A2010" i="5" s="1"/>
  <c r="A2011" i="5" s="1"/>
  <c r="A2012" i="5" s="1"/>
  <c r="A2013" i="5" s="1"/>
  <c r="A2014" i="5" s="1"/>
  <c r="A2015" i="5" s="1"/>
  <c r="A2016" i="5" s="1"/>
  <c r="A2017" i="5" s="1"/>
  <c r="A2018" i="5" s="1"/>
  <c r="A2019" i="5" s="1"/>
  <c r="A2020" i="5" s="1"/>
  <c r="A2021" i="5" s="1"/>
  <c r="A2022" i="5" s="1"/>
  <c r="A2023" i="5" s="1"/>
  <c r="A2024" i="5" s="1"/>
  <c r="A2025" i="5" s="1"/>
  <c r="A2026" i="5" s="1"/>
  <c r="A2027" i="5" s="1"/>
  <c r="A2028" i="5" s="1"/>
  <c r="A2029" i="5" s="1"/>
  <c r="A2030" i="5" s="1"/>
  <c r="A2031" i="5" s="1"/>
  <c r="A2032" i="5" s="1"/>
  <c r="A2033" i="5" s="1"/>
  <c r="A2034" i="5" s="1"/>
  <c r="A2035" i="5" s="1"/>
  <c r="A2036" i="5" s="1"/>
  <c r="A2037" i="5" s="1"/>
  <c r="A2038" i="5" s="1"/>
  <c r="A2039" i="5" s="1"/>
  <c r="A2040" i="5" s="1"/>
  <c r="A2041" i="5" s="1"/>
  <c r="A2042" i="5" s="1"/>
  <c r="A2043" i="5" s="1"/>
  <c r="A2044" i="5" s="1"/>
  <c r="A2045" i="5" s="1"/>
  <c r="A2046" i="5" s="1"/>
  <c r="A2047" i="5" s="1"/>
  <c r="A2048" i="5" s="1"/>
  <c r="A2049" i="5" s="1"/>
  <c r="A2050" i="5" s="1"/>
  <c r="A2051" i="5" s="1"/>
  <c r="A2052" i="5" s="1"/>
  <c r="A2053" i="5" s="1"/>
  <c r="A2054" i="5" s="1"/>
  <c r="A2055" i="5" s="1"/>
  <c r="A2056" i="5" s="1"/>
  <c r="A2057" i="5" s="1"/>
  <c r="A2058" i="5" s="1"/>
  <c r="A2059" i="5" s="1"/>
  <c r="A2060" i="5" s="1"/>
  <c r="A2061" i="5" s="1"/>
  <c r="A2062" i="5" s="1"/>
  <c r="A2063" i="5" s="1"/>
  <c r="A2064" i="5" s="1"/>
  <c r="A2065" i="5" s="1"/>
  <c r="A2066" i="5" s="1"/>
  <c r="A2067" i="5" s="1"/>
  <c r="A2068" i="5" s="1"/>
  <c r="A2069" i="5" s="1"/>
  <c r="A2070" i="5" s="1"/>
  <c r="A2071" i="5" s="1"/>
  <c r="A2072" i="5" s="1"/>
  <c r="A2073" i="5" s="1"/>
  <c r="A2074" i="5" s="1"/>
  <c r="A2075" i="5" s="1"/>
  <c r="A2076" i="5" s="1"/>
  <c r="A2077" i="5" s="1"/>
  <c r="A2078" i="5" s="1"/>
  <c r="A2079" i="5" s="1"/>
  <c r="A2080" i="5" s="1"/>
  <c r="A2081" i="5" s="1"/>
  <c r="A2082" i="5" s="1"/>
  <c r="A2083" i="5" s="1"/>
  <c r="A2084" i="5" s="1"/>
  <c r="A2085" i="5" s="1"/>
  <c r="A2086" i="5" s="1"/>
  <c r="A2087" i="5" s="1"/>
  <c r="A2088" i="5" s="1"/>
  <c r="A2089" i="5" s="1"/>
  <c r="A2090" i="5" s="1"/>
  <c r="A2091" i="5" s="1"/>
  <c r="A2092" i="5" s="1"/>
  <c r="A2093" i="5" s="1"/>
  <c r="A2094" i="5" s="1"/>
  <c r="A2095" i="5" s="1"/>
  <c r="A2096" i="5" s="1"/>
  <c r="A2097" i="5" s="1"/>
  <c r="A2098" i="5" s="1"/>
  <c r="A2099" i="5" s="1"/>
  <c r="A2100" i="5" s="1"/>
  <c r="A2101" i="5" s="1"/>
  <c r="A2102" i="5" s="1"/>
  <c r="A2103" i="5" s="1"/>
  <c r="A2104" i="5" s="1"/>
  <c r="A2105" i="5" s="1"/>
  <c r="A2106" i="5" s="1"/>
  <c r="A2107" i="5" s="1"/>
  <c r="A2108" i="5" s="1"/>
  <c r="A2109" i="5" s="1"/>
  <c r="A2110" i="5" s="1"/>
  <c r="A2111" i="5" s="1"/>
  <c r="A2112" i="5" s="1"/>
  <c r="A2113" i="5" s="1"/>
  <c r="A2114" i="5" s="1"/>
  <c r="A2115" i="5" s="1"/>
  <c r="A2116" i="5" s="1"/>
  <c r="A2117" i="5" s="1"/>
  <c r="A2118" i="5" s="1"/>
  <c r="A2119" i="5" s="1"/>
  <c r="A2120" i="5" s="1"/>
  <c r="A2121" i="5" s="1"/>
  <c r="A2122" i="5" s="1"/>
  <c r="A2123" i="5" s="1"/>
  <c r="A2124" i="5" s="1"/>
  <c r="A2125" i="5" s="1"/>
  <c r="A2126" i="5" s="1"/>
  <c r="A2127" i="5" s="1"/>
  <c r="A2128" i="5" s="1"/>
  <c r="A2129" i="5" s="1"/>
  <c r="A2130" i="5" s="1"/>
  <c r="A2131" i="5" s="1"/>
  <c r="A2132" i="5" s="1"/>
  <c r="A2133" i="5" s="1"/>
  <c r="A2134" i="5" s="1"/>
  <c r="A2135" i="5" s="1"/>
  <c r="A2136" i="5" s="1"/>
  <c r="A2137" i="5" s="1"/>
  <c r="A2138" i="5" s="1"/>
  <c r="A2139" i="5" s="1"/>
  <c r="A2140" i="5" s="1"/>
  <c r="A2141" i="5" s="1"/>
  <c r="A2142" i="5" s="1"/>
  <c r="A2143" i="5" s="1"/>
  <c r="A2144" i="5" s="1"/>
  <c r="A2145" i="5" s="1"/>
  <c r="A2146" i="5" s="1"/>
  <c r="A2147" i="5" s="1"/>
  <c r="A2148" i="5" s="1"/>
  <c r="A2149" i="5" s="1"/>
  <c r="A2150" i="5" s="1"/>
  <c r="A2151" i="5" s="1"/>
  <c r="A2152" i="5" s="1"/>
  <c r="A2153" i="5" s="1"/>
  <c r="A2154" i="5" s="1"/>
  <c r="A2155" i="5" s="1"/>
  <c r="A2156" i="5" s="1"/>
  <c r="A2157" i="5" s="1"/>
  <c r="A2158" i="5" s="1"/>
  <c r="A2159" i="5" s="1"/>
  <c r="A2160" i="5" s="1"/>
  <c r="A2161" i="5" s="1"/>
  <c r="A2162" i="5" s="1"/>
  <c r="A2163" i="5" s="1"/>
  <c r="A2164" i="5" s="1"/>
  <c r="A2165" i="5" s="1"/>
  <c r="A2166" i="5" s="1"/>
  <c r="A2167" i="5" s="1"/>
  <c r="A2168" i="5" s="1"/>
  <c r="A2169" i="5" s="1"/>
  <c r="A2170" i="5" s="1"/>
  <c r="A2171" i="5" s="1"/>
  <c r="A2172" i="5" s="1"/>
  <c r="A2173" i="5" s="1"/>
  <c r="A2174" i="5" s="1"/>
  <c r="A2175" i="5" s="1"/>
  <c r="A2176" i="5" s="1"/>
  <c r="A2177" i="5" s="1"/>
  <c r="A2178" i="5" s="1"/>
  <c r="A2179" i="5" s="1"/>
  <c r="A2180" i="5" s="1"/>
  <c r="A2181" i="5" s="1"/>
  <c r="A2182" i="5" s="1"/>
  <c r="A2183" i="5" s="1"/>
  <c r="A2184" i="5" s="1"/>
  <c r="A2185" i="5" s="1"/>
  <c r="A2186" i="5" s="1"/>
  <c r="A2187" i="5" s="1"/>
  <c r="A2188" i="5" s="1"/>
  <c r="A2189" i="5" s="1"/>
  <c r="A2190" i="5" s="1"/>
  <c r="A2191" i="5" s="1"/>
  <c r="A2192" i="5" s="1"/>
  <c r="A2193" i="5" s="1"/>
  <c r="A2194" i="5" s="1"/>
  <c r="A2195" i="5" s="1"/>
  <c r="A2196" i="5" s="1"/>
  <c r="A2197" i="5" s="1"/>
  <c r="A2198" i="5" s="1"/>
  <c r="A2199" i="5" s="1"/>
  <c r="A2200" i="5" s="1"/>
  <c r="A2201" i="5" s="1"/>
  <c r="A2202" i="5" s="1"/>
  <c r="A2203" i="5" s="1"/>
  <c r="A2204" i="5" s="1"/>
  <c r="A2205" i="5" s="1"/>
  <c r="A2206" i="5" s="1"/>
  <c r="A2207" i="5" s="1"/>
  <c r="A2208" i="5" s="1"/>
  <c r="A2209" i="5" s="1"/>
  <c r="A2210" i="5" s="1"/>
  <c r="A2211" i="5" s="1"/>
  <c r="A2212" i="5" s="1"/>
  <c r="A2213" i="5" s="1"/>
  <c r="A2214" i="5" s="1"/>
  <c r="A2215" i="5" s="1"/>
  <c r="A2216" i="5" s="1"/>
  <c r="A2217" i="5" s="1"/>
  <c r="A2218" i="5" s="1"/>
  <c r="A2219" i="5" s="1"/>
  <c r="A2220" i="5" s="1"/>
  <c r="A2221" i="5" s="1"/>
  <c r="A2222" i="5" s="1"/>
  <c r="A2223" i="5" s="1"/>
  <c r="A2224" i="5" s="1"/>
  <c r="A2225" i="5" s="1"/>
  <c r="A2226" i="5" s="1"/>
  <c r="A2227" i="5" s="1"/>
  <c r="A2228" i="5" s="1"/>
  <c r="A2229" i="5" s="1"/>
  <c r="A2230" i="5" s="1"/>
  <c r="A2231" i="5" s="1"/>
  <c r="A2232" i="5" s="1"/>
  <c r="A2233" i="5" s="1"/>
  <c r="A2234" i="5" s="1"/>
  <c r="A2235" i="5" s="1"/>
  <c r="A2236" i="5" s="1"/>
  <c r="A2237" i="5" s="1"/>
  <c r="A2238" i="5" s="1"/>
  <c r="A2239" i="5" s="1"/>
  <c r="A2240" i="5" s="1"/>
  <c r="A2241" i="5" s="1"/>
  <c r="A2242" i="5" s="1"/>
  <c r="A2243" i="5" s="1"/>
  <c r="A2244" i="5" s="1"/>
  <c r="A2245" i="5" s="1"/>
  <c r="A2246" i="5" s="1"/>
  <c r="A2247" i="5" s="1"/>
  <c r="A2248" i="5" s="1"/>
  <c r="A2249" i="5" s="1"/>
  <c r="A2250" i="5" s="1"/>
  <c r="A2251" i="5" s="1"/>
  <c r="A2252" i="5" s="1"/>
  <c r="A2253" i="5" s="1"/>
  <c r="A2254" i="5" s="1"/>
  <c r="A2255" i="5" s="1"/>
  <c r="A2256" i="5" s="1"/>
  <c r="A2257" i="5" s="1"/>
  <c r="A2258" i="5" s="1"/>
  <c r="A2259" i="5" s="1"/>
  <c r="A2260" i="5" s="1"/>
  <c r="A2261" i="5" s="1"/>
  <c r="A2262" i="5" s="1"/>
  <c r="A2263" i="5" s="1"/>
  <c r="A2264" i="5" s="1"/>
  <c r="A2265" i="5" s="1"/>
  <c r="A2266" i="5" s="1"/>
  <c r="A2267" i="5" s="1"/>
  <c r="A2268" i="5" s="1"/>
  <c r="A2269" i="5" s="1"/>
  <c r="A2270" i="5" s="1"/>
  <c r="A2271" i="5" s="1"/>
  <c r="A2272" i="5" s="1"/>
  <c r="A2273" i="5" s="1"/>
  <c r="A2274" i="5" s="1"/>
  <c r="A2275" i="5" s="1"/>
  <c r="A2276" i="5" s="1"/>
  <c r="A2277" i="5" s="1"/>
  <c r="A2278" i="5" s="1"/>
  <c r="A2279" i="5" s="1"/>
  <c r="A2280" i="5" s="1"/>
  <c r="A2281" i="5" s="1"/>
  <c r="A2282" i="5" s="1"/>
  <c r="A2283" i="5" s="1"/>
  <c r="A2284" i="5" s="1"/>
  <c r="A2285" i="5" s="1"/>
  <c r="A2286" i="5" s="1"/>
  <c r="A2287" i="5" s="1"/>
  <c r="A2288" i="5" s="1"/>
  <c r="A2289" i="5" s="1"/>
  <c r="A2290" i="5" s="1"/>
  <c r="A2291" i="5" s="1"/>
  <c r="A2292" i="5" s="1"/>
  <c r="A2293" i="5" s="1"/>
  <c r="A2294" i="5" s="1"/>
  <c r="A2295" i="5" s="1"/>
  <c r="A2296" i="5" s="1"/>
  <c r="A2297" i="5" s="1"/>
  <c r="A2298" i="5" s="1"/>
  <c r="A2299" i="5" s="1"/>
  <c r="A2300" i="5" s="1"/>
  <c r="A2301" i="5" s="1"/>
  <c r="A2302" i="5" s="1"/>
  <c r="A2303" i="5" s="1"/>
  <c r="A2304" i="5" s="1"/>
  <c r="A2305" i="5" s="1"/>
  <c r="A2306" i="5" s="1"/>
  <c r="A2307" i="5" s="1"/>
  <c r="A2308" i="5" s="1"/>
  <c r="A2309" i="5" s="1"/>
  <c r="A2310" i="5" s="1"/>
  <c r="A2311" i="5" s="1"/>
  <c r="A2312" i="5" s="1"/>
  <c r="A2313" i="5" s="1"/>
  <c r="A2314" i="5" s="1"/>
  <c r="A2315" i="5" s="1"/>
  <c r="A2316" i="5" s="1"/>
  <c r="A2317" i="5" s="1"/>
  <c r="A2318" i="5" s="1"/>
  <c r="A2319" i="5" s="1"/>
  <c r="A2320" i="5" s="1"/>
  <c r="A2321" i="5" s="1"/>
  <c r="A2322" i="5" s="1"/>
  <c r="A2323" i="5" s="1"/>
  <c r="A2324" i="5" s="1"/>
  <c r="A2325" i="5" s="1"/>
  <c r="A2326" i="5" s="1"/>
  <c r="A2327" i="5" s="1"/>
  <c r="A2328" i="5" s="1"/>
  <c r="A2329" i="5" s="1"/>
  <c r="A2330" i="5" s="1"/>
  <c r="A2331" i="5" s="1"/>
  <c r="A2332" i="5" s="1"/>
  <c r="A2333" i="5" s="1"/>
  <c r="A2334" i="5" s="1"/>
  <c r="A2335" i="5" s="1"/>
  <c r="A2336" i="5" s="1"/>
  <c r="A2337" i="5" s="1"/>
  <c r="A2338" i="5" s="1"/>
  <c r="A2339" i="5" s="1"/>
  <c r="A2340" i="5" s="1"/>
  <c r="A2341" i="5" s="1"/>
  <c r="A2342" i="5" s="1"/>
  <c r="A2343" i="5" s="1"/>
  <c r="A2344" i="5" s="1"/>
  <c r="A2345" i="5" s="1"/>
  <c r="A2346" i="5" s="1"/>
  <c r="A2347" i="5" s="1"/>
  <c r="A2348" i="5" s="1"/>
  <c r="A2349" i="5" s="1"/>
  <c r="A2350" i="5" s="1"/>
  <c r="A2351" i="5" s="1"/>
  <c r="A2352" i="5" s="1"/>
  <c r="A2353" i="5" s="1"/>
  <c r="A2354" i="5" s="1"/>
  <c r="A2355" i="5" s="1"/>
  <c r="A2356" i="5" s="1"/>
  <c r="A2357" i="5" s="1"/>
  <c r="A2358" i="5" s="1"/>
  <c r="A2359" i="5" s="1"/>
  <c r="A2360" i="5" s="1"/>
  <c r="A2361" i="5" s="1"/>
  <c r="A2362" i="5" s="1"/>
  <c r="A2363" i="5" s="1"/>
  <c r="A2364" i="5" s="1"/>
  <c r="A2365" i="5" s="1"/>
  <c r="A2366" i="5" s="1"/>
  <c r="A2367" i="5" s="1"/>
  <c r="A2368" i="5" s="1"/>
  <c r="A2369" i="5" s="1"/>
  <c r="A2370" i="5" s="1"/>
  <c r="A2371" i="5" s="1"/>
  <c r="A2372" i="5" s="1"/>
  <c r="A2373" i="5" s="1"/>
  <c r="A2374" i="5" s="1"/>
  <c r="A2375" i="5" s="1"/>
  <c r="A2376" i="5" s="1"/>
  <c r="A2377" i="5" s="1"/>
  <c r="A2378" i="5" s="1"/>
  <c r="A2379" i="5" s="1"/>
  <c r="A2380" i="5" s="1"/>
  <c r="A2381" i="5" s="1"/>
  <c r="A2382" i="5" s="1"/>
  <c r="A2383" i="5" s="1"/>
  <c r="A2384" i="5" s="1"/>
  <c r="A2385" i="5" s="1"/>
  <c r="A2386" i="5" s="1"/>
  <c r="A2387" i="5" s="1"/>
  <c r="A2388" i="5" s="1"/>
  <c r="A2389" i="5" s="1"/>
  <c r="A2390" i="5" s="1"/>
  <c r="A2391" i="5" s="1"/>
  <c r="A2392" i="5" s="1"/>
  <c r="A2393" i="5" s="1"/>
  <c r="A2394" i="5" s="1"/>
  <c r="A2395" i="5" s="1"/>
  <c r="A2396" i="5" s="1"/>
  <c r="A2397" i="5" s="1"/>
  <c r="A2398" i="5" s="1"/>
  <c r="A2399" i="5" s="1"/>
  <c r="A2400" i="5" s="1"/>
  <c r="A2401" i="5" s="1"/>
  <c r="A2402" i="5" s="1"/>
  <c r="A2403" i="5" s="1"/>
  <c r="A2404" i="5" s="1"/>
  <c r="A2405" i="5" s="1"/>
  <c r="A2406" i="5" s="1"/>
  <c r="A2407" i="5" s="1"/>
  <c r="A2408" i="5" s="1"/>
  <c r="A2409" i="5" s="1"/>
  <c r="A2410" i="5" s="1"/>
  <c r="A2411" i="5" s="1"/>
  <c r="A2412" i="5" s="1"/>
  <c r="A2413" i="5" s="1"/>
  <c r="A2414" i="5" s="1"/>
  <c r="A2415" i="5" s="1"/>
  <c r="A2416" i="5" s="1"/>
  <c r="A2417" i="5" s="1"/>
  <c r="A2418" i="5" s="1"/>
  <c r="A2419" i="5" s="1"/>
  <c r="A2420" i="5" s="1"/>
  <c r="A2421" i="5" s="1"/>
  <c r="A2422" i="5" s="1"/>
  <c r="A2423" i="5" s="1"/>
  <c r="A2424" i="5" s="1"/>
  <c r="A2425" i="5" s="1"/>
  <c r="A2426" i="5" s="1"/>
  <c r="A2427" i="5" s="1"/>
  <c r="A2428" i="5" s="1"/>
  <c r="A2429" i="5" s="1"/>
  <c r="A2430" i="5" s="1"/>
  <c r="A2431" i="5" s="1"/>
  <c r="A2432" i="5" s="1"/>
  <c r="A2433" i="5" s="1"/>
  <c r="A2434" i="5" s="1"/>
  <c r="A2435" i="5" s="1"/>
  <c r="A2436" i="5" s="1"/>
  <c r="A2437" i="5" s="1"/>
  <c r="A2438" i="5" s="1"/>
  <c r="A2439" i="5" s="1"/>
  <c r="A2440" i="5" s="1"/>
  <c r="A2441" i="5" s="1"/>
  <c r="A2442" i="5" s="1"/>
  <c r="A2443" i="5" s="1"/>
  <c r="A2444" i="5" s="1"/>
  <c r="A2445" i="5" s="1"/>
  <c r="A2446" i="5" s="1"/>
  <c r="A2447" i="5" s="1"/>
  <c r="A2448" i="5" s="1"/>
  <c r="A2449" i="5" s="1"/>
  <c r="A2450" i="5" s="1"/>
  <c r="A2451" i="5" s="1"/>
  <c r="A2452" i="5" s="1"/>
  <c r="A2453" i="5" s="1"/>
  <c r="A2454" i="5" s="1"/>
  <c r="A2455" i="5" s="1"/>
  <c r="A2456" i="5" s="1"/>
  <c r="A2457" i="5" s="1"/>
  <c r="A2458" i="5" s="1"/>
  <c r="A2459" i="5" s="1"/>
  <c r="A2460" i="5" s="1"/>
  <c r="A2461" i="5" s="1"/>
  <c r="A2462" i="5" s="1"/>
  <c r="A2463" i="5" s="1"/>
  <c r="A2464" i="5" s="1"/>
  <c r="A2465" i="5" s="1"/>
  <c r="A2466" i="5" s="1"/>
  <c r="A2467" i="5" s="1"/>
  <c r="A2468" i="5" s="1"/>
  <c r="A2469" i="5" s="1"/>
  <c r="A2470" i="5" s="1"/>
  <c r="A2471" i="5" s="1"/>
  <c r="A2472" i="5" s="1"/>
  <c r="A2473" i="5" s="1"/>
  <c r="A2474" i="5" s="1"/>
  <c r="A2475" i="5" s="1"/>
  <c r="A2476" i="5" s="1"/>
  <c r="A2477" i="5" s="1"/>
  <c r="A2478" i="5" s="1"/>
  <c r="A2479" i="5" s="1"/>
  <c r="A2480" i="5" s="1"/>
  <c r="A2481" i="5" s="1"/>
  <c r="A2482" i="5" s="1"/>
  <c r="A2483" i="5" s="1"/>
  <c r="A2484" i="5" s="1"/>
  <c r="A2485" i="5" s="1"/>
  <c r="A2486" i="5" s="1"/>
  <c r="A2487" i="5" s="1"/>
  <c r="A2488" i="5" s="1"/>
  <c r="A2489" i="5" s="1"/>
  <c r="A2490" i="5" s="1"/>
  <c r="A2491" i="5" s="1"/>
  <c r="A2492" i="5" s="1"/>
  <c r="A2493" i="5" s="1"/>
  <c r="A2494" i="5" s="1"/>
  <c r="A2495" i="5" s="1"/>
  <c r="A2496" i="5" s="1"/>
  <c r="A2497" i="5" s="1"/>
  <c r="A2498" i="5" s="1"/>
  <c r="A2499" i="5" s="1"/>
  <c r="A2500" i="5" s="1"/>
  <c r="A2501" i="5" s="1"/>
  <c r="A2502" i="5" s="1"/>
  <c r="A2503" i="5" s="1"/>
  <c r="A2504" i="5" s="1"/>
  <c r="A2505" i="5" s="1"/>
  <c r="A2506" i="5" s="1"/>
  <c r="A2507" i="5" s="1"/>
  <c r="A2508" i="5" s="1"/>
  <c r="A2509" i="5" s="1"/>
  <c r="A2510" i="5" s="1"/>
  <c r="A2511" i="5" s="1"/>
  <c r="A2512" i="5" s="1"/>
  <c r="A2513" i="5" s="1"/>
  <c r="A2514" i="5" s="1"/>
  <c r="A2515" i="5" s="1"/>
  <c r="A2516" i="5" s="1"/>
  <c r="A2517" i="5" s="1"/>
  <c r="A2518" i="5" s="1"/>
  <c r="A2519" i="5" s="1"/>
  <c r="A2520" i="5" s="1"/>
  <c r="A2521" i="5" s="1"/>
  <c r="A2522" i="5" s="1"/>
  <c r="A2523" i="5" s="1"/>
  <c r="A2524" i="5" s="1"/>
  <c r="A2525" i="5" s="1"/>
  <c r="A2526" i="5" s="1"/>
  <c r="A2527" i="5" s="1"/>
  <c r="A2528" i="5" s="1"/>
  <c r="A2529" i="5" s="1"/>
  <c r="A2530" i="5" s="1"/>
  <c r="A2531" i="5" s="1"/>
  <c r="A2532" i="5" s="1"/>
  <c r="A2533" i="5" s="1"/>
  <c r="A2534" i="5" s="1"/>
  <c r="A2535" i="5" s="1"/>
  <c r="A2536" i="5" s="1"/>
  <c r="A2537" i="5" s="1"/>
  <c r="A2538" i="5" s="1"/>
  <c r="A2539" i="5" s="1"/>
  <c r="A2540" i="5" s="1"/>
  <c r="A2541" i="5" s="1"/>
  <c r="A2542" i="5" s="1"/>
  <c r="A2543" i="5" s="1"/>
  <c r="A2544" i="5" s="1"/>
  <c r="A2545" i="5" s="1"/>
  <c r="A2546" i="5" s="1"/>
  <c r="A2547" i="5" s="1"/>
  <c r="A2548" i="5" s="1"/>
  <c r="A2549" i="5" s="1"/>
  <c r="A2550" i="5" s="1"/>
  <c r="A2551" i="5" s="1"/>
  <c r="A2552" i="5" s="1"/>
  <c r="A2553" i="5" s="1"/>
  <c r="A2554" i="5" s="1"/>
  <c r="A2555" i="5" s="1"/>
  <c r="A2556" i="5" s="1"/>
  <c r="A2557" i="5" s="1"/>
  <c r="A2558" i="5" s="1"/>
  <c r="A2559" i="5" s="1"/>
  <c r="A2560" i="5" s="1"/>
  <c r="A2561" i="5" s="1"/>
  <c r="A2562" i="5" s="1"/>
  <c r="A2563" i="5" s="1"/>
  <c r="A2564" i="5" s="1"/>
  <c r="A2565" i="5" s="1"/>
  <c r="A2566" i="5" s="1"/>
  <c r="A2567" i="5" s="1"/>
  <c r="A2568" i="5" s="1"/>
  <c r="A2569" i="5" s="1"/>
  <c r="A2570" i="5" s="1"/>
  <c r="A2571" i="5" s="1"/>
  <c r="A2572" i="5" s="1"/>
  <c r="A2573" i="5" s="1"/>
  <c r="A2574" i="5" s="1"/>
  <c r="A2575" i="5" s="1"/>
  <c r="A2576" i="5" s="1"/>
  <c r="A2577" i="5" s="1"/>
  <c r="A2578" i="5" s="1"/>
  <c r="A2579" i="5" s="1"/>
  <c r="A2580" i="5" s="1"/>
  <c r="A2581" i="5" s="1"/>
  <c r="A2582" i="5" s="1"/>
  <c r="A2583" i="5" s="1"/>
  <c r="A2584" i="5" s="1"/>
  <c r="A2585" i="5" s="1"/>
  <c r="A2586" i="5" s="1"/>
  <c r="A2587" i="5" s="1"/>
  <c r="A2588" i="5" s="1"/>
  <c r="A2589" i="5" s="1"/>
  <c r="A2590" i="5" s="1"/>
  <c r="A2591" i="5" s="1"/>
  <c r="A2592" i="5" s="1"/>
  <c r="A2593" i="5" s="1"/>
  <c r="A2594" i="5" s="1"/>
  <c r="A2595" i="5" s="1"/>
  <c r="A2596" i="5" s="1"/>
  <c r="A2597" i="5" s="1"/>
  <c r="A2598" i="5" s="1"/>
  <c r="A2599" i="5" s="1"/>
  <c r="D4131" i="4"/>
  <c r="D4132" i="4"/>
  <c r="D4133" i="4"/>
  <c r="D4134" i="4"/>
  <c r="D4135" i="4"/>
  <c r="D4136" i="4"/>
  <c r="D4137" i="4"/>
  <c r="D4138" i="4"/>
  <c r="D4139" i="4"/>
  <c r="D4140" i="4"/>
  <c r="D4141" i="4"/>
  <c r="D4142" i="4"/>
  <c r="D4143" i="4"/>
  <c r="D4144" i="4"/>
  <c r="D4145" i="4"/>
  <c r="D4146" i="4"/>
  <c r="D4147" i="4"/>
  <c r="D4148" i="4"/>
  <c r="D4149" i="4"/>
  <c r="D4150" i="4"/>
  <c r="D4151" i="4"/>
  <c r="D4152" i="4"/>
  <c r="D4153" i="4"/>
  <c r="D4154" i="4"/>
  <c r="D4155" i="4"/>
  <c r="D4156" i="4"/>
  <c r="D4157" i="4"/>
  <c r="D4158" i="4"/>
  <c r="D4159" i="4"/>
  <c r="D4160" i="4"/>
  <c r="D4161" i="4"/>
  <c r="D4162" i="4"/>
  <c r="D4163" i="4"/>
  <c r="D4164" i="4"/>
  <c r="D4165" i="4"/>
  <c r="D4166" i="4"/>
  <c r="D4167" i="4"/>
  <c r="D4168" i="4"/>
  <c r="D4169" i="4"/>
  <c r="D4170" i="4"/>
  <c r="D4171" i="4"/>
  <c r="D4172" i="4"/>
  <c r="D4173" i="4"/>
  <c r="D4174" i="4"/>
  <c r="D4175" i="4"/>
  <c r="D4176" i="4"/>
  <c r="A2600" i="5" l="1"/>
  <c r="D4082" i="4"/>
  <c r="D4083" i="4"/>
  <c r="D4084" i="4"/>
  <c r="D4085" i="4"/>
  <c r="D4086" i="4"/>
  <c r="D4087" i="4"/>
  <c r="D4088" i="4"/>
  <c r="D4089" i="4"/>
  <c r="D4090" i="4"/>
  <c r="D4091" i="4"/>
  <c r="D4092" i="4"/>
  <c r="D4093" i="4"/>
  <c r="D4094" i="4"/>
  <c r="D4095" i="4"/>
  <c r="D4096" i="4"/>
  <c r="D4097" i="4"/>
  <c r="D4098" i="4"/>
  <c r="D4099" i="4"/>
  <c r="D4100" i="4"/>
  <c r="D4101" i="4"/>
  <c r="D4102" i="4"/>
  <c r="D4103" i="4"/>
  <c r="D4104" i="4"/>
  <c r="D4105" i="4"/>
  <c r="D4106" i="4"/>
  <c r="D4107" i="4"/>
  <c r="D4108" i="4"/>
  <c r="D4109" i="4"/>
  <c r="D4110" i="4"/>
  <c r="D4111" i="4"/>
  <c r="D4112" i="4"/>
  <c r="D4113" i="4"/>
  <c r="D4114" i="4"/>
  <c r="D4115" i="4"/>
  <c r="D4116" i="4"/>
  <c r="D4117" i="4"/>
  <c r="D4118" i="4"/>
  <c r="D4119" i="4"/>
  <c r="D4120" i="4"/>
  <c r="D4121" i="4"/>
  <c r="D4122" i="4"/>
  <c r="D4123" i="4"/>
  <c r="D4124" i="4"/>
  <c r="D4125" i="4"/>
  <c r="D4126" i="4"/>
  <c r="D4127" i="4"/>
  <c r="D4128" i="4"/>
  <c r="D4129" i="4"/>
  <c r="D4130" i="4"/>
  <c r="A2601" i="5" l="1"/>
  <c r="D4081" i="4"/>
  <c r="D4080" i="4"/>
  <c r="D4079" i="4"/>
  <c r="D4078" i="4"/>
  <c r="D4077" i="4"/>
  <c r="D4076" i="4"/>
  <c r="D4075" i="4"/>
  <c r="D4074" i="4"/>
  <c r="D4073" i="4"/>
  <c r="D4072" i="4"/>
  <c r="D4071" i="4"/>
  <c r="D4070" i="4"/>
  <c r="D4069" i="4"/>
  <c r="D4068" i="4"/>
  <c r="D4067" i="4"/>
  <c r="D4066" i="4"/>
  <c r="D4065" i="4"/>
  <c r="D4064" i="4"/>
  <c r="D4063" i="4"/>
  <c r="D4062" i="4"/>
  <c r="D4061" i="4"/>
  <c r="D4060" i="4"/>
  <c r="D4059" i="4"/>
  <c r="D4058" i="4"/>
  <c r="D4057" i="4"/>
  <c r="D4056" i="4"/>
  <c r="D4055" i="4"/>
  <c r="D4054" i="4"/>
  <c r="D4053" i="4"/>
  <c r="D4052" i="4"/>
  <c r="D4051" i="4"/>
  <c r="D4050" i="4"/>
  <c r="D4049" i="4"/>
  <c r="D4048" i="4"/>
  <c r="D4047" i="4"/>
  <c r="D4046" i="4"/>
  <c r="D4045" i="4"/>
  <c r="D4044" i="4"/>
  <c r="D4043" i="4"/>
  <c r="D4042" i="4"/>
  <c r="D4041" i="4"/>
  <c r="D4040" i="4"/>
  <c r="D4039" i="4"/>
  <c r="D4038" i="4"/>
  <c r="D4037" i="4"/>
  <c r="D4036" i="4"/>
  <c r="D4035" i="4"/>
  <c r="D4034" i="4"/>
  <c r="D4033" i="4"/>
  <c r="D4032" i="4"/>
  <c r="D4031" i="4"/>
  <c r="D4030" i="4"/>
  <c r="D4029" i="4"/>
  <c r="D4028" i="4"/>
  <c r="D4027" i="4"/>
  <c r="D4026" i="4"/>
  <c r="D4025" i="4"/>
  <c r="D4024" i="4"/>
  <c r="D4023" i="4"/>
  <c r="D4022" i="4"/>
  <c r="D4021" i="4"/>
  <c r="D4020" i="4"/>
  <c r="D4019" i="4"/>
  <c r="D4018" i="4"/>
  <c r="D4017" i="4"/>
  <c r="D4015" i="4"/>
  <c r="D4016" i="4"/>
  <c r="A2602" i="5" l="1"/>
  <c r="A2603" i="5" l="1"/>
  <c r="D4012" i="4"/>
  <c r="D4013" i="4"/>
  <c r="D4014" i="4"/>
  <c r="D4008" i="4"/>
  <c r="D4009" i="4"/>
  <c r="D4010" i="4"/>
  <c r="D4011" i="4"/>
  <c r="D4007" i="4"/>
  <c r="D4006" i="4"/>
  <c r="D4005" i="4"/>
  <c r="D4004" i="4"/>
  <c r="D4003" i="4"/>
  <c r="D4002" i="4"/>
  <c r="D4001" i="4"/>
  <c r="D4000" i="4"/>
  <c r="D3999" i="4"/>
  <c r="D3998" i="4"/>
  <c r="D3997" i="4"/>
  <c r="D3996" i="4"/>
  <c r="D3995" i="4"/>
  <c r="D3994" i="4"/>
  <c r="D3993" i="4"/>
  <c r="D3992" i="4"/>
  <c r="D3991" i="4"/>
  <c r="D3990" i="4"/>
  <c r="D3989" i="4"/>
  <c r="D3988" i="4"/>
  <c r="D3987" i="4"/>
  <c r="D3986" i="4"/>
  <c r="D3985" i="4"/>
  <c r="D3984" i="4"/>
  <c r="D3983" i="4"/>
  <c r="D3982" i="4"/>
  <c r="D3981" i="4"/>
  <c r="D3980" i="4"/>
  <c r="D3979" i="4"/>
  <c r="D3978" i="4"/>
  <c r="D3977" i="4"/>
  <c r="D3976" i="4"/>
  <c r="D3975" i="4"/>
  <c r="D3974" i="4"/>
  <c r="D3973" i="4"/>
  <c r="D3972" i="4"/>
  <c r="D3971" i="4"/>
  <c r="D3970" i="4"/>
  <c r="D3969" i="4"/>
  <c r="D3968" i="4"/>
  <c r="D3967" i="4"/>
  <c r="D3966" i="4"/>
  <c r="D3965" i="4"/>
  <c r="D3964" i="4"/>
  <c r="D3963" i="4"/>
  <c r="D3962" i="4"/>
  <c r="D3961" i="4"/>
  <c r="D3960" i="4"/>
  <c r="D3959" i="4"/>
  <c r="D3958" i="4"/>
  <c r="D3957" i="4"/>
  <c r="D3956" i="4"/>
  <c r="D3955" i="4"/>
  <c r="D3954" i="4"/>
  <c r="D3953" i="4"/>
  <c r="D3925" i="4"/>
  <c r="D3926" i="4"/>
  <c r="D3927" i="4"/>
  <c r="D3928" i="4"/>
  <c r="D3929" i="4"/>
  <c r="D3930" i="4"/>
  <c r="D3931" i="4"/>
  <c r="D3932" i="4"/>
  <c r="D3933" i="4"/>
  <c r="D3934" i="4"/>
  <c r="D3935" i="4"/>
  <c r="D3936" i="4"/>
  <c r="D3937" i="4"/>
  <c r="D3938" i="4"/>
  <c r="D3939" i="4"/>
  <c r="D3940" i="4"/>
  <c r="D3941" i="4"/>
  <c r="D3942" i="4"/>
  <c r="D3943" i="4"/>
  <c r="D3944" i="4"/>
  <c r="D3945" i="4"/>
  <c r="D3946" i="4"/>
  <c r="D3947" i="4"/>
  <c r="D3948" i="4"/>
  <c r="D3949" i="4"/>
  <c r="D3950" i="4"/>
  <c r="D3951" i="4"/>
  <c r="D3952" i="4"/>
  <c r="D3924" i="4"/>
  <c r="D3923" i="4"/>
  <c r="D3922" i="4"/>
  <c r="D3921" i="4"/>
  <c r="D3920" i="4"/>
  <c r="D3919" i="4"/>
  <c r="D3918" i="4"/>
  <c r="D3917" i="4"/>
  <c r="D3916" i="4"/>
  <c r="D3915" i="4"/>
  <c r="D3914" i="4"/>
  <c r="D3913" i="4"/>
  <c r="D3912" i="4"/>
  <c r="D3911" i="4"/>
  <c r="D3910" i="4"/>
  <c r="D3909" i="4"/>
  <c r="D3908" i="4"/>
  <c r="D3907" i="4"/>
  <c r="D3906" i="4"/>
  <c r="D3905" i="4"/>
  <c r="D3904" i="4"/>
  <c r="D3903" i="4"/>
  <c r="D3902" i="4"/>
  <c r="D3901" i="4"/>
  <c r="D3900" i="4"/>
  <c r="D3899" i="4"/>
  <c r="D3898" i="4"/>
  <c r="D3897" i="4"/>
  <c r="D3896" i="4"/>
  <c r="D3895" i="4"/>
  <c r="D3894" i="4"/>
  <c r="D3893" i="4"/>
  <c r="D3892" i="4"/>
  <c r="D3891" i="4"/>
  <c r="D3890" i="4"/>
  <c r="D3889" i="4"/>
  <c r="D3888" i="4"/>
  <c r="D3887" i="4"/>
  <c r="D3886" i="4"/>
  <c r="D3885" i="4"/>
  <c r="D3884" i="4"/>
  <c r="D3883" i="4"/>
  <c r="D3882" i="4"/>
  <c r="D3881" i="4"/>
  <c r="D3880" i="4"/>
  <c r="D3879" i="4"/>
  <c r="D3878" i="4"/>
  <c r="D3877" i="4"/>
  <c r="D3876" i="4"/>
  <c r="D3875" i="4"/>
  <c r="D3874" i="4"/>
  <c r="D3873" i="4"/>
  <c r="D3872" i="4"/>
  <c r="D3871" i="4"/>
  <c r="D3870" i="4"/>
  <c r="D3869" i="4"/>
  <c r="D3868" i="4"/>
  <c r="D3867" i="4"/>
  <c r="D3866" i="4"/>
  <c r="D3865" i="4"/>
  <c r="D3864" i="4"/>
  <c r="D3863" i="4"/>
  <c r="D3862" i="4"/>
  <c r="D3850" i="4"/>
  <c r="D3851" i="4"/>
  <c r="D3852" i="4"/>
  <c r="D3853" i="4"/>
  <c r="D3854" i="4"/>
  <c r="D3855" i="4"/>
  <c r="D3856" i="4"/>
  <c r="D3857" i="4"/>
  <c r="D3858" i="4"/>
  <c r="D3859" i="4"/>
  <c r="D3860" i="4"/>
  <c r="D3861" i="4"/>
  <c r="D3833" i="4"/>
  <c r="D3834" i="4"/>
  <c r="D3835" i="4"/>
  <c r="D3836" i="4"/>
  <c r="D3837" i="4"/>
  <c r="D3838" i="4"/>
  <c r="D3839" i="4"/>
  <c r="D3840" i="4"/>
  <c r="D3841" i="4"/>
  <c r="D3842" i="4"/>
  <c r="D3843" i="4"/>
  <c r="D3844" i="4"/>
  <c r="D3845" i="4"/>
  <c r="D3846" i="4"/>
  <c r="D3847" i="4"/>
  <c r="D3848" i="4"/>
  <c r="D3849" i="4"/>
  <c r="A2604" i="5" l="1"/>
  <c r="D3827" i="4"/>
  <c r="D3828" i="4"/>
  <c r="D3829" i="4"/>
  <c r="D3830" i="4"/>
  <c r="D3831" i="4"/>
  <c r="D3832" i="4"/>
  <c r="D3799" i="4"/>
  <c r="D3800" i="4"/>
  <c r="D3801" i="4"/>
  <c r="D3802" i="4"/>
  <c r="D3803" i="4"/>
  <c r="D3804" i="4"/>
  <c r="D3805" i="4"/>
  <c r="D3806" i="4"/>
  <c r="D3807" i="4"/>
  <c r="D3808" i="4"/>
  <c r="D3809" i="4"/>
  <c r="D3810" i="4"/>
  <c r="D3811" i="4"/>
  <c r="D3812" i="4"/>
  <c r="D3813" i="4"/>
  <c r="D3814" i="4"/>
  <c r="D3815" i="4"/>
  <c r="D3816" i="4"/>
  <c r="D3817" i="4"/>
  <c r="D3818" i="4"/>
  <c r="D3819" i="4"/>
  <c r="D3820" i="4"/>
  <c r="D3821" i="4"/>
  <c r="D3822" i="4"/>
  <c r="D3823" i="4"/>
  <c r="D3824" i="4"/>
  <c r="D3825" i="4"/>
  <c r="D3826" i="4"/>
  <c r="D3764" i="4"/>
  <c r="D3765" i="4"/>
  <c r="D3766" i="4"/>
  <c r="D3767" i="4"/>
  <c r="D3768" i="4"/>
  <c r="D3769" i="4"/>
  <c r="D3770" i="4"/>
  <c r="D3771" i="4"/>
  <c r="D3772" i="4"/>
  <c r="D3773" i="4"/>
  <c r="D3774" i="4"/>
  <c r="D3775" i="4"/>
  <c r="D3776" i="4"/>
  <c r="D3777" i="4"/>
  <c r="D3778" i="4"/>
  <c r="D3779" i="4"/>
  <c r="D3780" i="4"/>
  <c r="D3781" i="4"/>
  <c r="D3782" i="4"/>
  <c r="D3783" i="4"/>
  <c r="D3784" i="4"/>
  <c r="D3785" i="4"/>
  <c r="D3786" i="4"/>
  <c r="D3787" i="4"/>
  <c r="D3788" i="4"/>
  <c r="D3789" i="4"/>
  <c r="D3790" i="4"/>
  <c r="D3791" i="4"/>
  <c r="D3792" i="4"/>
  <c r="D3793" i="4"/>
  <c r="D3794" i="4"/>
  <c r="D3795" i="4"/>
  <c r="D3796" i="4"/>
  <c r="D3797" i="4"/>
  <c r="D3798" i="4"/>
  <c r="D3747" i="4"/>
  <c r="D3748" i="4"/>
  <c r="D3749" i="4"/>
  <c r="D3750" i="4"/>
  <c r="D3751" i="4"/>
  <c r="D3752" i="4"/>
  <c r="D3753" i="4"/>
  <c r="D3754" i="4"/>
  <c r="D3755" i="4"/>
  <c r="D3756" i="4"/>
  <c r="D3757" i="4"/>
  <c r="D3758" i="4"/>
  <c r="D3759" i="4"/>
  <c r="D3760" i="4"/>
  <c r="D3761" i="4"/>
  <c r="D3762" i="4"/>
  <c r="D3763" i="4"/>
  <c r="A2605" i="5" l="1"/>
  <c r="D3746" i="4"/>
  <c r="D3745" i="4"/>
  <c r="D3744"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7" i="4"/>
  <c r="D458" i="4"/>
  <c r="D459" i="4"/>
  <c r="D460" i="4"/>
  <c r="D461" i="4"/>
  <c r="D462" i="4"/>
  <c r="D463" i="4"/>
  <c r="D464" i="4"/>
  <c r="D465" i="4"/>
  <c r="D466" i="4"/>
  <c r="D467" i="4"/>
  <c r="D468" i="4"/>
  <c r="D469" i="4"/>
  <c r="D470" i="4"/>
  <c r="D471" i="4"/>
  <c r="D472" i="4"/>
  <c r="D473" i="4"/>
  <c r="D474" i="4"/>
  <c r="D475" i="4"/>
  <c r="D476" i="4"/>
  <c r="D477" i="4"/>
  <c r="D478"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D515" i="4"/>
  <c r="D516" i="4"/>
  <c r="D517" i="4"/>
  <c r="D518" i="4"/>
  <c r="D519" i="4"/>
  <c r="D520" i="4"/>
  <c r="D521" i="4"/>
  <c r="D522" i="4"/>
  <c r="D523" i="4"/>
  <c r="D524" i="4"/>
  <c r="D525" i="4"/>
  <c r="D526"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3" i="4"/>
  <c r="D564" i="4"/>
  <c r="D565" i="4"/>
  <c r="D566" i="4"/>
  <c r="D567" i="4"/>
  <c r="D568" i="4"/>
  <c r="D569" i="4"/>
  <c r="D570" i="4"/>
  <c r="D571" i="4"/>
  <c r="D572" i="4"/>
  <c r="D573" i="4"/>
  <c r="D574" i="4"/>
  <c r="D575" i="4"/>
  <c r="D576" i="4"/>
  <c r="D577" i="4"/>
  <c r="D578" i="4"/>
  <c r="D579" i="4"/>
  <c r="D580" i="4"/>
  <c r="D581" i="4"/>
  <c r="D582" i="4"/>
  <c r="D583" i="4"/>
  <c r="D584" i="4"/>
  <c r="D585" i="4"/>
  <c r="D586" i="4"/>
  <c r="D587" i="4"/>
  <c r="D588" i="4"/>
  <c r="D589" i="4"/>
  <c r="D590" i="4"/>
  <c r="D591" i="4"/>
  <c r="D592" i="4"/>
  <c r="D593"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34" i="4"/>
  <c r="D635" i="4"/>
  <c r="D636" i="4"/>
  <c r="D637" i="4"/>
  <c r="D638" i="4"/>
  <c r="D639" i="4"/>
  <c r="D640" i="4"/>
  <c r="D641" i="4"/>
  <c r="D642" i="4"/>
  <c r="D643" i="4"/>
  <c r="D644" i="4"/>
  <c r="D645" i="4"/>
  <c r="D646" i="4"/>
  <c r="D647" i="4"/>
  <c r="D648" i="4"/>
  <c r="D649" i="4"/>
  <c r="D650" i="4"/>
  <c r="D651" i="4"/>
  <c r="D652"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6" i="4"/>
  <c r="D737" i="4"/>
  <c r="D738" i="4"/>
  <c r="D739" i="4"/>
  <c r="D740" i="4"/>
  <c r="D741" i="4"/>
  <c r="D742" i="4"/>
  <c r="D743" i="4"/>
  <c r="D744" i="4"/>
  <c r="D745" i="4"/>
  <c r="D746" i="4"/>
  <c r="D747" i="4"/>
  <c r="D748" i="4"/>
  <c r="D749" i="4"/>
  <c r="D750" i="4"/>
  <c r="D751" i="4"/>
  <c r="D752" i="4"/>
  <c r="D753" i="4"/>
  <c r="D754" i="4"/>
  <c r="D755" i="4"/>
  <c r="D756" i="4"/>
  <c r="D757" i="4"/>
  <c r="D758" i="4"/>
  <c r="D759" i="4"/>
  <c r="D760" i="4"/>
  <c r="D761" i="4"/>
  <c r="D762" i="4"/>
  <c r="D763" i="4"/>
  <c r="D764" i="4"/>
  <c r="D765" i="4"/>
  <c r="D766" i="4"/>
  <c r="D767"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799" i="4"/>
  <c r="D800" i="4"/>
  <c r="D801" i="4"/>
  <c r="D802" i="4"/>
  <c r="D803" i="4"/>
  <c r="D804" i="4"/>
  <c r="D805" i="4"/>
  <c r="D806" i="4"/>
  <c r="D807" i="4"/>
  <c r="D808" i="4"/>
  <c r="D809" i="4"/>
  <c r="D810" i="4"/>
  <c r="D811" i="4"/>
  <c r="D812" i="4"/>
  <c r="D813" i="4"/>
  <c r="D814" i="4"/>
  <c r="D815" i="4"/>
  <c r="D816" i="4"/>
  <c r="D817" i="4"/>
  <c r="D818" i="4"/>
  <c r="D819" i="4"/>
  <c r="D820" i="4"/>
  <c r="D821" i="4"/>
  <c r="D822" i="4"/>
  <c r="D823" i="4"/>
  <c r="D824" i="4"/>
  <c r="D825" i="4"/>
  <c r="D826" i="4"/>
  <c r="D827" i="4"/>
  <c r="D828" i="4"/>
  <c r="D829" i="4"/>
  <c r="D830" i="4"/>
  <c r="D831" i="4"/>
  <c r="D832" i="4"/>
  <c r="D833" i="4"/>
  <c r="D834" i="4"/>
  <c r="D835" i="4"/>
  <c r="D836" i="4"/>
  <c r="D837" i="4"/>
  <c r="D838" i="4"/>
  <c r="D839" i="4"/>
  <c r="D840" i="4"/>
  <c r="D841" i="4"/>
  <c r="D842" i="4"/>
  <c r="D843" i="4"/>
  <c r="D844" i="4"/>
  <c r="D845" i="4"/>
  <c r="D846" i="4"/>
  <c r="D847" i="4"/>
  <c r="D848" i="4"/>
  <c r="D849" i="4"/>
  <c r="D850" i="4"/>
  <c r="D851" i="4"/>
  <c r="D852" i="4"/>
  <c r="D853" i="4"/>
  <c r="D854" i="4"/>
  <c r="D855" i="4"/>
  <c r="D856" i="4"/>
  <c r="D857" i="4"/>
  <c r="D858" i="4"/>
  <c r="D859" i="4"/>
  <c r="D860" i="4"/>
  <c r="D861" i="4"/>
  <c r="D862" i="4"/>
  <c r="D863" i="4"/>
  <c r="D864" i="4"/>
  <c r="D865" i="4"/>
  <c r="D866" i="4"/>
  <c r="D867" i="4"/>
  <c r="D868" i="4"/>
  <c r="D869" i="4"/>
  <c r="D870" i="4"/>
  <c r="D871" i="4"/>
  <c r="D872" i="4"/>
  <c r="D873" i="4"/>
  <c r="D874" i="4"/>
  <c r="D875" i="4"/>
  <c r="D876" i="4"/>
  <c r="D877" i="4"/>
  <c r="D878" i="4"/>
  <c r="D879" i="4"/>
  <c r="D880" i="4"/>
  <c r="D881" i="4"/>
  <c r="D882" i="4"/>
  <c r="D883" i="4"/>
  <c r="D884" i="4"/>
  <c r="D885" i="4"/>
  <c r="D886" i="4"/>
  <c r="D887" i="4"/>
  <c r="D888" i="4"/>
  <c r="D889" i="4"/>
  <c r="D890" i="4"/>
  <c r="D891" i="4"/>
  <c r="D892" i="4"/>
  <c r="D893" i="4"/>
  <c r="D894" i="4"/>
  <c r="D895" i="4"/>
  <c r="D896" i="4"/>
  <c r="D897" i="4"/>
  <c r="D898" i="4"/>
  <c r="D899" i="4"/>
  <c r="D900" i="4"/>
  <c r="D901" i="4"/>
  <c r="D902" i="4"/>
  <c r="D903" i="4"/>
  <c r="D904" i="4"/>
  <c r="D905" i="4"/>
  <c r="D906" i="4"/>
  <c r="D907" i="4"/>
  <c r="D908" i="4"/>
  <c r="D909" i="4"/>
  <c r="D910" i="4"/>
  <c r="D911" i="4"/>
  <c r="D912" i="4"/>
  <c r="D913" i="4"/>
  <c r="D914" i="4"/>
  <c r="D915" i="4"/>
  <c r="D916" i="4"/>
  <c r="D917" i="4"/>
  <c r="D918" i="4"/>
  <c r="D919" i="4"/>
  <c r="D920" i="4"/>
  <c r="D921" i="4"/>
  <c r="D922" i="4"/>
  <c r="D923" i="4"/>
  <c r="D924" i="4"/>
  <c r="D925" i="4"/>
  <c r="D926" i="4"/>
  <c r="D927" i="4"/>
  <c r="D928" i="4"/>
  <c r="D929" i="4"/>
  <c r="D930" i="4"/>
  <c r="D931" i="4"/>
  <c r="D932" i="4"/>
  <c r="D933" i="4"/>
  <c r="D934" i="4"/>
  <c r="D935" i="4"/>
  <c r="D936" i="4"/>
  <c r="D937" i="4"/>
  <c r="D938" i="4"/>
  <c r="D939" i="4"/>
  <c r="D940" i="4"/>
  <c r="D941" i="4"/>
  <c r="D942" i="4"/>
  <c r="D943" i="4"/>
  <c r="D944" i="4"/>
  <c r="D945" i="4"/>
  <c r="D946" i="4"/>
  <c r="D947" i="4"/>
  <c r="D948" i="4"/>
  <c r="D949" i="4"/>
  <c r="D950" i="4"/>
  <c r="D951" i="4"/>
  <c r="D952" i="4"/>
  <c r="D953" i="4"/>
  <c r="D954" i="4"/>
  <c r="D955" i="4"/>
  <c r="D956" i="4"/>
  <c r="D957" i="4"/>
  <c r="D958" i="4"/>
  <c r="D959" i="4"/>
  <c r="D960" i="4"/>
  <c r="D961" i="4"/>
  <c r="D962" i="4"/>
  <c r="D963" i="4"/>
  <c r="D964" i="4"/>
  <c r="D965" i="4"/>
  <c r="D966" i="4"/>
  <c r="D967" i="4"/>
  <c r="D968" i="4"/>
  <c r="D969" i="4"/>
  <c r="D970" i="4"/>
  <c r="D971" i="4"/>
  <c r="D972" i="4"/>
  <c r="D973" i="4"/>
  <c r="D974" i="4"/>
  <c r="D975" i="4"/>
  <c r="D976" i="4"/>
  <c r="D977" i="4"/>
  <c r="D978" i="4"/>
  <c r="D979" i="4"/>
  <c r="D980" i="4"/>
  <c r="D981" i="4"/>
  <c r="D982" i="4"/>
  <c r="D983" i="4"/>
  <c r="D984" i="4"/>
  <c r="D985" i="4"/>
  <c r="D986" i="4"/>
  <c r="D987" i="4"/>
  <c r="D988" i="4"/>
  <c r="D989" i="4"/>
  <c r="D990" i="4"/>
  <c r="D991" i="4"/>
  <c r="D992" i="4"/>
  <c r="D993" i="4"/>
  <c r="D994" i="4"/>
  <c r="D995" i="4"/>
  <c r="D996" i="4"/>
  <c r="D997" i="4"/>
  <c r="D998" i="4"/>
  <c r="D999" i="4"/>
  <c r="D1000" i="4"/>
  <c r="D1001" i="4"/>
  <c r="D1002" i="4"/>
  <c r="D1003" i="4"/>
  <c r="D1004" i="4"/>
  <c r="D1005" i="4"/>
  <c r="D1006" i="4"/>
  <c r="D1007" i="4"/>
  <c r="D1008" i="4"/>
  <c r="D1009" i="4"/>
  <c r="D1010" i="4"/>
  <c r="D1011" i="4"/>
  <c r="D1012" i="4"/>
  <c r="D1013" i="4"/>
  <c r="D1014" i="4"/>
  <c r="D1015" i="4"/>
  <c r="D1016" i="4"/>
  <c r="D1017" i="4"/>
  <c r="D1018" i="4"/>
  <c r="D1019" i="4"/>
  <c r="D1020" i="4"/>
  <c r="D1021" i="4"/>
  <c r="D1022" i="4"/>
  <c r="D1023" i="4"/>
  <c r="D1024" i="4"/>
  <c r="D1025" i="4"/>
  <c r="D1026" i="4"/>
  <c r="D1027" i="4"/>
  <c r="D1028" i="4"/>
  <c r="D1029" i="4"/>
  <c r="D1030" i="4"/>
  <c r="D1031" i="4"/>
  <c r="D1032" i="4"/>
  <c r="D1033" i="4"/>
  <c r="D1034" i="4"/>
  <c r="D1035" i="4"/>
  <c r="D1036" i="4"/>
  <c r="D1037" i="4"/>
  <c r="D1038" i="4"/>
  <c r="D1039" i="4"/>
  <c r="D1040" i="4"/>
  <c r="D1041" i="4"/>
  <c r="D1042" i="4"/>
  <c r="D1043" i="4"/>
  <c r="D1044" i="4"/>
  <c r="D1045" i="4"/>
  <c r="D1046" i="4"/>
  <c r="D1047" i="4"/>
  <c r="D1048" i="4"/>
  <c r="D1049" i="4"/>
  <c r="D1050" i="4"/>
  <c r="D1051" i="4"/>
  <c r="D1052" i="4"/>
  <c r="D1053" i="4"/>
  <c r="D1054" i="4"/>
  <c r="D1055" i="4"/>
  <c r="D1056" i="4"/>
  <c r="D1057" i="4"/>
  <c r="D1058" i="4"/>
  <c r="D1059" i="4"/>
  <c r="D1060" i="4"/>
  <c r="D1061" i="4"/>
  <c r="D1062" i="4"/>
  <c r="D1063" i="4"/>
  <c r="D1064" i="4"/>
  <c r="D1065" i="4"/>
  <c r="D1066" i="4"/>
  <c r="D1067" i="4"/>
  <c r="D1068" i="4"/>
  <c r="D1069" i="4"/>
  <c r="D1070" i="4"/>
  <c r="D1071" i="4"/>
  <c r="D1072" i="4"/>
  <c r="D1073" i="4"/>
  <c r="D1074" i="4"/>
  <c r="D1075" i="4"/>
  <c r="D1076" i="4"/>
  <c r="D1077" i="4"/>
  <c r="D1078" i="4"/>
  <c r="D1079" i="4"/>
  <c r="D1080" i="4"/>
  <c r="D1081" i="4"/>
  <c r="D1082" i="4"/>
  <c r="D1083" i="4"/>
  <c r="D1084" i="4"/>
  <c r="D1085" i="4"/>
  <c r="D1086" i="4"/>
  <c r="D1087" i="4"/>
  <c r="D1088" i="4"/>
  <c r="D1089" i="4"/>
  <c r="D1090" i="4"/>
  <c r="D1091" i="4"/>
  <c r="D1092" i="4"/>
  <c r="D1093" i="4"/>
  <c r="D1094" i="4"/>
  <c r="D1095" i="4"/>
  <c r="D1096" i="4"/>
  <c r="D1097" i="4"/>
  <c r="D1098" i="4"/>
  <c r="D1099" i="4"/>
  <c r="D1100" i="4"/>
  <c r="D1101" i="4"/>
  <c r="D1102" i="4"/>
  <c r="D1103" i="4"/>
  <c r="D1104" i="4"/>
  <c r="D1105" i="4"/>
  <c r="D1106" i="4"/>
  <c r="D1107" i="4"/>
  <c r="D1108" i="4"/>
  <c r="D1109" i="4"/>
  <c r="D1110" i="4"/>
  <c r="D1111" i="4"/>
  <c r="D1112" i="4"/>
  <c r="D1113" i="4"/>
  <c r="D1114" i="4"/>
  <c r="D1115" i="4"/>
  <c r="D1116" i="4"/>
  <c r="D1117" i="4"/>
  <c r="D1118" i="4"/>
  <c r="D1119" i="4"/>
  <c r="D1120" i="4"/>
  <c r="D1121" i="4"/>
  <c r="D1122" i="4"/>
  <c r="D1123" i="4"/>
  <c r="D1124" i="4"/>
  <c r="D1125" i="4"/>
  <c r="D1126" i="4"/>
  <c r="D1127" i="4"/>
  <c r="D1128" i="4"/>
  <c r="D1129" i="4"/>
  <c r="D1130" i="4"/>
  <c r="D1131" i="4"/>
  <c r="D1132" i="4"/>
  <c r="D1133" i="4"/>
  <c r="D1134" i="4"/>
  <c r="D1135" i="4"/>
  <c r="D1136" i="4"/>
  <c r="D1137" i="4"/>
  <c r="D1138" i="4"/>
  <c r="D1139" i="4"/>
  <c r="D1140" i="4"/>
  <c r="D1141" i="4"/>
  <c r="D1142" i="4"/>
  <c r="D1143" i="4"/>
  <c r="D1144" i="4"/>
  <c r="D1145" i="4"/>
  <c r="D1146" i="4"/>
  <c r="D1147" i="4"/>
  <c r="D1148" i="4"/>
  <c r="D1149" i="4"/>
  <c r="D1150" i="4"/>
  <c r="D1151" i="4"/>
  <c r="D1152" i="4"/>
  <c r="D1153" i="4"/>
  <c r="D1154" i="4"/>
  <c r="D1155" i="4"/>
  <c r="D1156" i="4"/>
  <c r="D1157" i="4"/>
  <c r="D1158" i="4"/>
  <c r="D1159" i="4"/>
  <c r="D1160" i="4"/>
  <c r="D1161" i="4"/>
  <c r="D1162" i="4"/>
  <c r="D1163" i="4"/>
  <c r="D1164" i="4"/>
  <c r="D1165" i="4"/>
  <c r="D1166" i="4"/>
  <c r="D1167" i="4"/>
  <c r="D1168" i="4"/>
  <c r="D1169" i="4"/>
  <c r="D1170" i="4"/>
  <c r="D1171" i="4"/>
  <c r="D1172" i="4"/>
  <c r="D1173" i="4"/>
  <c r="D1174" i="4"/>
  <c r="D1175" i="4"/>
  <c r="D1176" i="4"/>
  <c r="D1177" i="4"/>
  <c r="D1178" i="4"/>
  <c r="D1179" i="4"/>
  <c r="D1180" i="4"/>
  <c r="D1181" i="4"/>
  <c r="D1182" i="4"/>
  <c r="D1183" i="4"/>
  <c r="D1184" i="4"/>
  <c r="D1185" i="4"/>
  <c r="D1186" i="4"/>
  <c r="D1187" i="4"/>
  <c r="D1188" i="4"/>
  <c r="D1189" i="4"/>
  <c r="D1190" i="4"/>
  <c r="D1191" i="4"/>
  <c r="D1192" i="4"/>
  <c r="D1193" i="4"/>
  <c r="D1194" i="4"/>
  <c r="D1195" i="4"/>
  <c r="D1196" i="4"/>
  <c r="D1197" i="4"/>
  <c r="D1198" i="4"/>
  <c r="D1199" i="4"/>
  <c r="D1200" i="4"/>
  <c r="D1201" i="4"/>
  <c r="D1202" i="4"/>
  <c r="D1203" i="4"/>
  <c r="D1204" i="4"/>
  <c r="D1205" i="4"/>
  <c r="D1206" i="4"/>
  <c r="D1207" i="4"/>
  <c r="D1208" i="4"/>
  <c r="D1209" i="4"/>
  <c r="D1210" i="4"/>
  <c r="D1211" i="4"/>
  <c r="D1212" i="4"/>
  <c r="D1213" i="4"/>
  <c r="D1214" i="4"/>
  <c r="D1215" i="4"/>
  <c r="D1216" i="4"/>
  <c r="D1217" i="4"/>
  <c r="D1218" i="4"/>
  <c r="D1219" i="4"/>
  <c r="D1220" i="4"/>
  <c r="D1221" i="4"/>
  <c r="D1222" i="4"/>
  <c r="D1223" i="4"/>
  <c r="D1224" i="4"/>
  <c r="D1225" i="4"/>
  <c r="D1226" i="4"/>
  <c r="D1227" i="4"/>
  <c r="D1228" i="4"/>
  <c r="D1229" i="4"/>
  <c r="D1230" i="4"/>
  <c r="D1231" i="4"/>
  <c r="D1232" i="4"/>
  <c r="D1233" i="4"/>
  <c r="D1234" i="4"/>
  <c r="D1235" i="4"/>
  <c r="D1236" i="4"/>
  <c r="D1237" i="4"/>
  <c r="D1238" i="4"/>
  <c r="D1239" i="4"/>
  <c r="D1240" i="4"/>
  <c r="D1241" i="4"/>
  <c r="D1242" i="4"/>
  <c r="D1243" i="4"/>
  <c r="D1244" i="4"/>
  <c r="D1245" i="4"/>
  <c r="D1246" i="4"/>
  <c r="D1247" i="4"/>
  <c r="D1248" i="4"/>
  <c r="D1249" i="4"/>
  <c r="D1250" i="4"/>
  <c r="D1251" i="4"/>
  <c r="D1252" i="4"/>
  <c r="D1253" i="4"/>
  <c r="D1254" i="4"/>
  <c r="D1255" i="4"/>
  <c r="D1256" i="4"/>
  <c r="D1257" i="4"/>
  <c r="D1258" i="4"/>
  <c r="D1259" i="4"/>
  <c r="D1260" i="4"/>
  <c r="D1261" i="4"/>
  <c r="D1262" i="4"/>
  <c r="D1263" i="4"/>
  <c r="D1264" i="4"/>
  <c r="D1265" i="4"/>
  <c r="D1266" i="4"/>
  <c r="D1267" i="4"/>
  <c r="D1268" i="4"/>
  <c r="D1269" i="4"/>
  <c r="D1270" i="4"/>
  <c r="D1271" i="4"/>
  <c r="D1272" i="4"/>
  <c r="D1273" i="4"/>
  <c r="D1274" i="4"/>
  <c r="D1275" i="4"/>
  <c r="D1276" i="4"/>
  <c r="D1277" i="4"/>
  <c r="D1278" i="4"/>
  <c r="D1279" i="4"/>
  <c r="D1280" i="4"/>
  <c r="D1281" i="4"/>
  <c r="D1282" i="4"/>
  <c r="D1283" i="4"/>
  <c r="D1284" i="4"/>
  <c r="D1285" i="4"/>
  <c r="D1286" i="4"/>
  <c r="D1287" i="4"/>
  <c r="D1288" i="4"/>
  <c r="D1289" i="4"/>
  <c r="D1290" i="4"/>
  <c r="D1291" i="4"/>
  <c r="D1292" i="4"/>
  <c r="D1293" i="4"/>
  <c r="D1294" i="4"/>
  <c r="D1295" i="4"/>
  <c r="D1296" i="4"/>
  <c r="D1297" i="4"/>
  <c r="D1298" i="4"/>
  <c r="D1299" i="4"/>
  <c r="D1300" i="4"/>
  <c r="D1301" i="4"/>
  <c r="D1302" i="4"/>
  <c r="D1303" i="4"/>
  <c r="D1304" i="4"/>
  <c r="D1305" i="4"/>
  <c r="D1306" i="4"/>
  <c r="D1307" i="4"/>
  <c r="D1308" i="4"/>
  <c r="D1309" i="4"/>
  <c r="D1310" i="4"/>
  <c r="D1311" i="4"/>
  <c r="D1312" i="4"/>
  <c r="D1313" i="4"/>
  <c r="D1314" i="4"/>
  <c r="D1315" i="4"/>
  <c r="D1316" i="4"/>
  <c r="D1317" i="4"/>
  <c r="D1318" i="4"/>
  <c r="D1319" i="4"/>
  <c r="D1320" i="4"/>
  <c r="D1321" i="4"/>
  <c r="D1322" i="4"/>
  <c r="D1323" i="4"/>
  <c r="D1324" i="4"/>
  <c r="D1325" i="4"/>
  <c r="D1326" i="4"/>
  <c r="D1327" i="4"/>
  <c r="D1328" i="4"/>
  <c r="D1329" i="4"/>
  <c r="D1330" i="4"/>
  <c r="D1331" i="4"/>
  <c r="D1332" i="4"/>
  <c r="D1333" i="4"/>
  <c r="D1334" i="4"/>
  <c r="D1335" i="4"/>
  <c r="D1336" i="4"/>
  <c r="D1337" i="4"/>
  <c r="D1338" i="4"/>
  <c r="D1339" i="4"/>
  <c r="D1340" i="4"/>
  <c r="D1341" i="4"/>
  <c r="D1342" i="4"/>
  <c r="D1343" i="4"/>
  <c r="D1344" i="4"/>
  <c r="D1345" i="4"/>
  <c r="D1346" i="4"/>
  <c r="D1347" i="4"/>
  <c r="D1348" i="4"/>
  <c r="D1349" i="4"/>
  <c r="D1350" i="4"/>
  <c r="D1351" i="4"/>
  <c r="D1352" i="4"/>
  <c r="D1353" i="4"/>
  <c r="D1354" i="4"/>
  <c r="D1355" i="4"/>
  <c r="D1356" i="4"/>
  <c r="D1357" i="4"/>
  <c r="D1358" i="4"/>
  <c r="D1359" i="4"/>
  <c r="D1360" i="4"/>
  <c r="D1361" i="4"/>
  <c r="D1362" i="4"/>
  <c r="D1363" i="4"/>
  <c r="D1364" i="4"/>
  <c r="D1365" i="4"/>
  <c r="D1366" i="4"/>
  <c r="D1367" i="4"/>
  <c r="D1368" i="4"/>
  <c r="D1369" i="4"/>
  <c r="D1370" i="4"/>
  <c r="D1371" i="4"/>
  <c r="D1372" i="4"/>
  <c r="D1373" i="4"/>
  <c r="D1374" i="4"/>
  <c r="D1375" i="4"/>
  <c r="D1376" i="4"/>
  <c r="D1377" i="4"/>
  <c r="D1378" i="4"/>
  <c r="D1379" i="4"/>
  <c r="D1380" i="4"/>
  <c r="D1381" i="4"/>
  <c r="D1382" i="4"/>
  <c r="D1383" i="4"/>
  <c r="D1384" i="4"/>
  <c r="D1385" i="4"/>
  <c r="D1386" i="4"/>
  <c r="D1387" i="4"/>
  <c r="D1388" i="4"/>
  <c r="D1389" i="4"/>
  <c r="D1390" i="4"/>
  <c r="D1391" i="4"/>
  <c r="D1392" i="4"/>
  <c r="D1393" i="4"/>
  <c r="D1394" i="4"/>
  <c r="D1395" i="4"/>
  <c r="D1396" i="4"/>
  <c r="D1397" i="4"/>
  <c r="D1398" i="4"/>
  <c r="D1399" i="4"/>
  <c r="D1400" i="4"/>
  <c r="D1401" i="4"/>
  <c r="D1402" i="4"/>
  <c r="D1403" i="4"/>
  <c r="D1404" i="4"/>
  <c r="D1405" i="4"/>
  <c r="D1406" i="4"/>
  <c r="D1407" i="4"/>
  <c r="D1408" i="4"/>
  <c r="D1409" i="4"/>
  <c r="D1410" i="4"/>
  <c r="D1411" i="4"/>
  <c r="D1412" i="4"/>
  <c r="D1413" i="4"/>
  <c r="D1414" i="4"/>
  <c r="D1415" i="4"/>
  <c r="D1416" i="4"/>
  <c r="D1417" i="4"/>
  <c r="D1418" i="4"/>
  <c r="D1419" i="4"/>
  <c r="D1420" i="4"/>
  <c r="D1421" i="4"/>
  <c r="D1422" i="4"/>
  <c r="D1423" i="4"/>
  <c r="D1424" i="4"/>
  <c r="D1425" i="4"/>
  <c r="D1426" i="4"/>
  <c r="D1427" i="4"/>
  <c r="D1428" i="4"/>
  <c r="D1429" i="4"/>
  <c r="D1430" i="4"/>
  <c r="D1431" i="4"/>
  <c r="D1432" i="4"/>
  <c r="D1433" i="4"/>
  <c r="D1434" i="4"/>
  <c r="D1435" i="4"/>
  <c r="D1436" i="4"/>
  <c r="D1437" i="4"/>
  <c r="D1438" i="4"/>
  <c r="D1439" i="4"/>
  <c r="D1440" i="4"/>
  <c r="D1441" i="4"/>
  <c r="D1442" i="4"/>
  <c r="D1443" i="4"/>
  <c r="D1444" i="4"/>
  <c r="D1445" i="4"/>
  <c r="D1446" i="4"/>
  <c r="D1447" i="4"/>
  <c r="D1448" i="4"/>
  <c r="D1449" i="4"/>
  <c r="D1450" i="4"/>
  <c r="D1451" i="4"/>
  <c r="D1452" i="4"/>
  <c r="D1453" i="4"/>
  <c r="D1454" i="4"/>
  <c r="D1455" i="4"/>
  <c r="D1456" i="4"/>
  <c r="D1457" i="4"/>
  <c r="D1458" i="4"/>
  <c r="D1459" i="4"/>
  <c r="D1460" i="4"/>
  <c r="D1461" i="4"/>
  <c r="D1462" i="4"/>
  <c r="D1463" i="4"/>
  <c r="D1464" i="4"/>
  <c r="D1465" i="4"/>
  <c r="D1466" i="4"/>
  <c r="D1467" i="4"/>
  <c r="D1468" i="4"/>
  <c r="D1469" i="4"/>
  <c r="D1470" i="4"/>
  <c r="D1471" i="4"/>
  <c r="D1472" i="4"/>
  <c r="D1473" i="4"/>
  <c r="D1474" i="4"/>
  <c r="D1475" i="4"/>
  <c r="D1476" i="4"/>
  <c r="D1477" i="4"/>
  <c r="D1478" i="4"/>
  <c r="D1479" i="4"/>
  <c r="D1480" i="4"/>
  <c r="D1481" i="4"/>
  <c r="D1482" i="4"/>
  <c r="D1483" i="4"/>
  <c r="D1484" i="4"/>
  <c r="D1485" i="4"/>
  <c r="D1486" i="4"/>
  <c r="D1487" i="4"/>
  <c r="D1488" i="4"/>
  <c r="D1489" i="4"/>
  <c r="D1490" i="4"/>
  <c r="D1491" i="4"/>
  <c r="D1492" i="4"/>
  <c r="D1493" i="4"/>
  <c r="D1494" i="4"/>
  <c r="D1495" i="4"/>
  <c r="D1496" i="4"/>
  <c r="D1497" i="4"/>
  <c r="D1498" i="4"/>
  <c r="D1499" i="4"/>
  <c r="D1500" i="4"/>
  <c r="D1501" i="4"/>
  <c r="D1502" i="4"/>
  <c r="D1503" i="4"/>
  <c r="D1504" i="4"/>
  <c r="D1505" i="4"/>
  <c r="D1506" i="4"/>
  <c r="D1507" i="4"/>
  <c r="D1508" i="4"/>
  <c r="D1509" i="4"/>
  <c r="D1510" i="4"/>
  <c r="D1511" i="4"/>
  <c r="D1512" i="4"/>
  <c r="D1513" i="4"/>
  <c r="D1514" i="4"/>
  <c r="D1515" i="4"/>
  <c r="D1516" i="4"/>
  <c r="D1517" i="4"/>
  <c r="D1518" i="4"/>
  <c r="D1519" i="4"/>
  <c r="D1520" i="4"/>
  <c r="D1521" i="4"/>
  <c r="D1522" i="4"/>
  <c r="D1523" i="4"/>
  <c r="D1524" i="4"/>
  <c r="D1525" i="4"/>
  <c r="D1526" i="4"/>
  <c r="D1527" i="4"/>
  <c r="D1528" i="4"/>
  <c r="D1529" i="4"/>
  <c r="D1530" i="4"/>
  <c r="D1531" i="4"/>
  <c r="D1532" i="4"/>
  <c r="D1533" i="4"/>
  <c r="D1534" i="4"/>
  <c r="D1535" i="4"/>
  <c r="D1536" i="4"/>
  <c r="D1537" i="4"/>
  <c r="D1538" i="4"/>
  <c r="D1539" i="4"/>
  <c r="D1540" i="4"/>
  <c r="D1541" i="4"/>
  <c r="D1542" i="4"/>
  <c r="D1543" i="4"/>
  <c r="D1544" i="4"/>
  <c r="D1545" i="4"/>
  <c r="D1546" i="4"/>
  <c r="D1547" i="4"/>
  <c r="D1548" i="4"/>
  <c r="D1549" i="4"/>
  <c r="D1550" i="4"/>
  <c r="D1551" i="4"/>
  <c r="D1552" i="4"/>
  <c r="D1553" i="4"/>
  <c r="D1554" i="4"/>
  <c r="D1555" i="4"/>
  <c r="D1556" i="4"/>
  <c r="D1557" i="4"/>
  <c r="D1558" i="4"/>
  <c r="D1559" i="4"/>
  <c r="D1560" i="4"/>
  <c r="D1561" i="4"/>
  <c r="D1562" i="4"/>
  <c r="D1563" i="4"/>
  <c r="D1564" i="4"/>
  <c r="D1565" i="4"/>
  <c r="D1566" i="4"/>
  <c r="D1567" i="4"/>
  <c r="D1568" i="4"/>
  <c r="D1569" i="4"/>
  <c r="D1570" i="4"/>
  <c r="D1571" i="4"/>
  <c r="D1572" i="4"/>
  <c r="D1573" i="4"/>
  <c r="D1574" i="4"/>
  <c r="D1575" i="4"/>
  <c r="D1576" i="4"/>
  <c r="D1577" i="4"/>
  <c r="D1578" i="4"/>
  <c r="D1579" i="4"/>
  <c r="D1580" i="4"/>
  <c r="D1581" i="4"/>
  <c r="D1582" i="4"/>
  <c r="D1583" i="4"/>
  <c r="D1584" i="4"/>
  <c r="D1585" i="4"/>
  <c r="D1586" i="4"/>
  <c r="D1587" i="4"/>
  <c r="D1588" i="4"/>
  <c r="D1589" i="4"/>
  <c r="D1590" i="4"/>
  <c r="D1591" i="4"/>
  <c r="D1592" i="4"/>
  <c r="D1593" i="4"/>
  <c r="D1594" i="4"/>
  <c r="D1595" i="4"/>
  <c r="D1596" i="4"/>
  <c r="D1597" i="4"/>
  <c r="D1598" i="4"/>
  <c r="D1599" i="4"/>
  <c r="D1600" i="4"/>
  <c r="D1601" i="4"/>
  <c r="D1602" i="4"/>
  <c r="D1603" i="4"/>
  <c r="D1604" i="4"/>
  <c r="D1605" i="4"/>
  <c r="D1606" i="4"/>
  <c r="D1607" i="4"/>
  <c r="D1608" i="4"/>
  <c r="D1609" i="4"/>
  <c r="D1610" i="4"/>
  <c r="D1611" i="4"/>
  <c r="D1612" i="4"/>
  <c r="D1613" i="4"/>
  <c r="D1614" i="4"/>
  <c r="D1615" i="4"/>
  <c r="D1616" i="4"/>
  <c r="D1617" i="4"/>
  <c r="D1618" i="4"/>
  <c r="D1619" i="4"/>
  <c r="D1620" i="4"/>
  <c r="D1621" i="4"/>
  <c r="D1622" i="4"/>
  <c r="D1623" i="4"/>
  <c r="D1624" i="4"/>
  <c r="D1625" i="4"/>
  <c r="D1626" i="4"/>
  <c r="D1627" i="4"/>
  <c r="D1628" i="4"/>
  <c r="D1629" i="4"/>
  <c r="D1630" i="4"/>
  <c r="D1631" i="4"/>
  <c r="D1632" i="4"/>
  <c r="D1633" i="4"/>
  <c r="D1634" i="4"/>
  <c r="D1635" i="4"/>
  <c r="D1636" i="4"/>
  <c r="D1637" i="4"/>
  <c r="D1638" i="4"/>
  <c r="D1639" i="4"/>
  <c r="D1640" i="4"/>
  <c r="D1641" i="4"/>
  <c r="D1642" i="4"/>
  <c r="D1643" i="4"/>
  <c r="D1644" i="4"/>
  <c r="D1645" i="4"/>
  <c r="D1646" i="4"/>
  <c r="D1647" i="4"/>
  <c r="D1648" i="4"/>
  <c r="D1649" i="4"/>
  <c r="D1650" i="4"/>
  <c r="D1651" i="4"/>
  <c r="D1652" i="4"/>
  <c r="D1653" i="4"/>
  <c r="D1654" i="4"/>
  <c r="D1655" i="4"/>
  <c r="D1656" i="4"/>
  <c r="D1657" i="4"/>
  <c r="D1658" i="4"/>
  <c r="D1659" i="4"/>
  <c r="D1660" i="4"/>
  <c r="D1661" i="4"/>
  <c r="D1662" i="4"/>
  <c r="D1663" i="4"/>
  <c r="D1664" i="4"/>
  <c r="D1665" i="4"/>
  <c r="D1666" i="4"/>
  <c r="D1667" i="4"/>
  <c r="D1668" i="4"/>
  <c r="D1669" i="4"/>
  <c r="D1670" i="4"/>
  <c r="D1671" i="4"/>
  <c r="D1672" i="4"/>
  <c r="D1673" i="4"/>
  <c r="D1674" i="4"/>
  <c r="D1675" i="4"/>
  <c r="D1676" i="4"/>
  <c r="D1677" i="4"/>
  <c r="D1678" i="4"/>
  <c r="D1679" i="4"/>
  <c r="D1680" i="4"/>
  <c r="D1681" i="4"/>
  <c r="D1682" i="4"/>
  <c r="D1683" i="4"/>
  <c r="D1684" i="4"/>
  <c r="D1685" i="4"/>
  <c r="D1686" i="4"/>
  <c r="D1687" i="4"/>
  <c r="D1688" i="4"/>
  <c r="D1689" i="4"/>
  <c r="D1690" i="4"/>
  <c r="D1691" i="4"/>
  <c r="D1692" i="4"/>
  <c r="D1693" i="4"/>
  <c r="D1694" i="4"/>
  <c r="D1695" i="4"/>
  <c r="D1696" i="4"/>
  <c r="D1697" i="4"/>
  <c r="D1698" i="4"/>
  <c r="D1699" i="4"/>
  <c r="D1700" i="4"/>
  <c r="D1701" i="4"/>
  <c r="D1702" i="4"/>
  <c r="D1703" i="4"/>
  <c r="D1704" i="4"/>
  <c r="D1705" i="4"/>
  <c r="D1706" i="4"/>
  <c r="D1707" i="4"/>
  <c r="D1708" i="4"/>
  <c r="D1709" i="4"/>
  <c r="D1710" i="4"/>
  <c r="D1711" i="4"/>
  <c r="D1712" i="4"/>
  <c r="D1713" i="4"/>
  <c r="D1714" i="4"/>
  <c r="D1715" i="4"/>
  <c r="D1716" i="4"/>
  <c r="D1717" i="4"/>
  <c r="D1718" i="4"/>
  <c r="D1719" i="4"/>
  <c r="D1720" i="4"/>
  <c r="D1721" i="4"/>
  <c r="D1722" i="4"/>
  <c r="D1723" i="4"/>
  <c r="D1724" i="4"/>
  <c r="D1725" i="4"/>
  <c r="D1726" i="4"/>
  <c r="D1727" i="4"/>
  <c r="D1728" i="4"/>
  <c r="D1729" i="4"/>
  <c r="D1730" i="4"/>
  <c r="D1731" i="4"/>
  <c r="D1732" i="4"/>
  <c r="D1733" i="4"/>
  <c r="D1734" i="4"/>
  <c r="D1735" i="4"/>
  <c r="D1736" i="4"/>
  <c r="D1737" i="4"/>
  <c r="D1738" i="4"/>
  <c r="D1739" i="4"/>
  <c r="D1740" i="4"/>
  <c r="D1741" i="4"/>
  <c r="D1742" i="4"/>
  <c r="D1743" i="4"/>
  <c r="D1744" i="4"/>
  <c r="D1745" i="4"/>
  <c r="D1746" i="4"/>
  <c r="D1747" i="4"/>
  <c r="D1748" i="4"/>
  <c r="D1749" i="4"/>
  <c r="D1750" i="4"/>
  <c r="D1751" i="4"/>
  <c r="D1752" i="4"/>
  <c r="D1753" i="4"/>
  <c r="D1754" i="4"/>
  <c r="D1755" i="4"/>
  <c r="D1756" i="4"/>
  <c r="D1757" i="4"/>
  <c r="D1758" i="4"/>
  <c r="D1759" i="4"/>
  <c r="D1760" i="4"/>
  <c r="D1761" i="4"/>
  <c r="D1762" i="4"/>
  <c r="D1763" i="4"/>
  <c r="D1764" i="4"/>
  <c r="D1765" i="4"/>
  <c r="D1766" i="4"/>
  <c r="D1767" i="4"/>
  <c r="D1768" i="4"/>
  <c r="D1769" i="4"/>
  <c r="D1770" i="4"/>
  <c r="D1771" i="4"/>
  <c r="D1772" i="4"/>
  <c r="D1773" i="4"/>
  <c r="D1774" i="4"/>
  <c r="D1775" i="4"/>
  <c r="D1776" i="4"/>
  <c r="D1777" i="4"/>
  <c r="D1778" i="4"/>
  <c r="D1779" i="4"/>
  <c r="D1780" i="4"/>
  <c r="D1781" i="4"/>
  <c r="D1782" i="4"/>
  <c r="D1783" i="4"/>
  <c r="D1784" i="4"/>
  <c r="D1785" i="4"/>
  <c r="D1786" i="4"/>
  <c r="D1787" i="4"/>
  <c r="D1788" i="4"/>
  <c r="D1789" i="4"/>
  <c r="D1790" i="4"/>
  <c r="D1791" i="4"/>
  <c r="D1792" i="4"/>
  <c r="D1793" i="4"/>
  <c r="D1794" i="4"/>
  <c r="D1795" i="4"/>
  <c r="D1796" i="4"/>
  <c r="D1797" i="4"/>
  <c r="D1798" i="4"/>
  <c r="D1799" i="4"/>
  <c r="D1800" i="4"/>
  <c r="D1801" i="4"/>
  <c r="D1802" i="4"/>
  <c r="D1803" i="4"/>
  <c r="D1804" i="4"/>
  <c r="D1805" i="4"/>
  <c r="D1806" i="4"/>
  <c r="D1807" i="4"/>
  <c r="D1808" i="4"/>
  <c r="D1809" i="4"/>
  <c r="D1810" i="4"/>
  <c r="D1811" i="4"/>
  <c r="D1812" i="4"/>
  <c r="D1813" i="4"/>
  <c r="D1814" i="4"/>
  <c r="D1815" i="4"/>
  <c r="D1816" i="4"/>
  <c r="D1817" i="4"/>
  <c r="D1818" i="4"/>
  <c r="D1819" i="4"/>
  <c r="D1820" i="4"/>
  <c r="D1821" i="4"/>
  <c r="D1822" i="4"/>
  <c r="D1823" i="4"/>
  <c r="D1824" i="4"/>
  <c r="D1825" i="4"/>
  <c r="D1826" i="4"/>
  <c r="D1827" i="4"/>
  <c r="D1828" i="4"/>
  <c r="D1829" i="4"/>
  <c r="D1830" i="4"/>
  <c r="D1831" i="4"/>
  <c r="D1832" i="4"/>
  <c r="D1833" i="4"/>
  <c r="D1834" i="4"/>
  <c r="D1835" i="4"/>
  <c r="D1836" i="4"/>
  <c r="D1837" i="4"/>
  <c r="D1838" i="4"/>
  <c r="D1839" i="4"/>
  <c r="D1840" i="4"/>
  <c r="D1841" i="4"/>
  <c r="D1842" i="4"/>
  <c r="D1843" i="4"/>
  <c r="D1844" i="4"/>
  <c r="D1845" i="4"/>
  <c r="D1846" i="4"/>
  <c r="D1847" i="4"/>
  <c r="D1848" i="4"/>
  <c r="D1849" i="4"/>
  <c r="D1850" i="4"/>
  <c r="D1851" i="4"/>
  <c r="D1852" i="4"/>
  <c r="D1853" i="4"/>
  <c r="D1854" i="4"/>
  <c r="D1855" i="4"/>
  <c r="D1856" i="4"/>
  <c r="D1857" i="4"/>
  <c r="D1858" i="4"/>
  <c r="D1859" i="4"/>
  <c r="D1860" i="4"/>
  <c r="D1861" i="4"/>
  <c r="D1862" i="4"/>
  <c r="D1863" i="4"/>
  <c r="D1864" i="4"/>
  <c r="D1865" i="4"/>
  <c r="D1866" i="4"/>
  <c r="D1867" i="4"/>
  <c r="D1868" i="4"/>
  <c r="D1869" i="4"/>
  <c r="D1870" i="4"/>
  <c r="D1871" i="4"/>
  <c r="D1872" i="4"/>
  <c r="D1873" i="4"/>
  <c r="D1874" i="4"/>
  <c r="D1875" i="4"/>
  <c r="D1876" i="4"/>
  <c r="D1877" i="4"/>
  <c r="D1878" i="4"/>
  <c r="D1879" i="4"/>
  <c r="D1880" i="4"/>
  <c r="D1881" i="4"/>
  <c r="D1882" i="4"/>
  <c r="D1883" i="4"/>
  <c r="D1884" i="4"/>
  <c r="D1885" i="4"/>
  <c r="D1886" i="4"/>
  <c r="D1887" i="4"/>
  <c r="D1888" i="4"/>
  <c r="D1889" i="4"/>
  <c r="D1890" i="4"/>
  <c r="D1891" i="4"/>
  <c r="D1892" i="4"/>
  <c r="D1893" i="4"/>
  <c r="D1894" i="4"/>
  <c r="D1895" i="4"/>
  <c r="D1896" i="4"/>
  <c r="D1897" i="4"/>
  <c r="D1898" i="4"/>
  <c r="D1899" i="4"/>
  <c r="D1900" i="4"/>
  <c r="D1901" i="4"/>
  <c r="D1902" i="4"/>
  <c r="D1903" i="4"/>
  <c r="D1904" i="4"/>
  <c r="D1905" i="4"/>
  <c r="D1906" i="4"/>
  <c r="D1907" i="4"/>
  <c r="D1908" i="4"/>
  <c r="D1909" i="4"/>
  <c r="D1910" i="4"/>
  <c r="D1911" i="4"/>
  <c r="D1912" i="4"/>
  <c r="D1913" i="4"/>
  <c r="D1914" i="4"/>
  <c r="D1915" i="4"/>
  <c r="D1916" i="4"/>
  <c r="D1917" i="4"/>
  <c r="D1918" i="4"/>
  <c r="D1919" i="4"/>
  <c r="D1920" i="4"/>
  <c r="D1921" i="4"/>
  <c r="D1922" i="4"/>
  <c r="D1923" i="4"/>
  <c r="D1924" i="4"/>
  <c r="D1925" i="4"/>
  <c r="D1926" i="4"/>
  <c r="D1927" i="4"/>
  <c r="D1928" i="4"/>
  <c r="D1929" i="4"/>
  <c r="D1930" i="4"/>
  <c r="D1931" i="4"/>
  <c r="D1932" i="4"/>
  <c r="D1933" i="4"/>
  <c r="D1934" i="4"/>
  <c r="D1935" i="4"/>
  <c r="D1936" i="4"/>
  <c r="D1937" i="4"/>
  <c r="D1938" i="4"/>
  <c r="D1939" i="4"/>
  <c r="D1940" i="4"/>
  <c r="D1941" i="4"/>
  <c r="D1942" i="4"/>
  <c r="D1943" i="4"/>
  <c r="D1944" i="4"/>
  <c r="D1945" i="4"/>
  <c r="D1946" i="4"/>
  <c r="D1947" i="4"/>
  <c r="D1948" i="4"/>
  <c r="D1949" i="4"/>
  <c r="D1950" i="4"/>
  <c r="D1951" i="4"/>
  <c r="D1952" i="4"/>
  <c r="D1953" i="4"/>
  <c r="D1954" i="4"/>
  <c r="D1955" i="4"/>
  <c r="D1956" i="4"/>
  <c r="D1957" i="4"/>
  <c r="D1958" i="4"/>
  <c r="D1959" i="4"/>
  <c r="D1960" i="4"/>
  <c r="D1961" i="4"/>
  <c r="D1962" i="4"/>
  <c r="D1963" i="4"/>
  <c r="D1964" i="4"/>
  <c r="D1965" i="4"/>
  <c r="D1966" i="4"/>
  <c r="D1967" i="4"/>
  <c r="D1968" i="4"/>
  <c r="D1969" i="4"/>
  <c r="D1970" i="4"/>
  <c r="D1971" i="4"/>
  <c r="D1972" i="4"/>
  <c r="D1973" i="4"/>
  <c r="D1974" i="4"/>
  <c r="D1975" i="4"/>
  <c r="D1976" i="4"/>
  <c r="D1977" i="4"/>
  <c r="D1978" i="4"/>
  <c r="D1979" i="4"/>
  <c r="D1980" i="4"/>
  <c r="D1981" i="4"/>
  <c r="D1982" i="4"/>
  <c r="D1983" i="4"/>
  <c r="D1984" i="4"/>
  <c r="D1985" i="4"/>
  <c r="D1986" i="4"/>
  <c r="D1987" i="4"/>
  <c r="D1988" i="4"/>
  <c r="D1989" i="4"/>
  <c r="D1990" i="4"/>
  <c r="D1991" i="4"/>
  <c r="D1992" i="4"/>
  <c r="D1993" i="4"/>
  <c r="D1994" i="4"/>
  <c r="D1995" i="4"/>
  <c r="D1996" i="4"/>
  <c r="D1997" i="4"/>
  <c r="D1998" i="4"/>
  <c r="D1999" i="4"/>
  <c r="D2000" i="4"/>
  <c r="D2001" i="4"/>
  <c r="D2002" i="4"/>
  <c r="D2003" i="4"/>
  <c r="D2004" i="4"/>
  <c r="D2005" i="4"/>
  <c r="D2006" i="4"/>
  <c r="D2007" i="4"/>
  <c r="D2008" i="4"/>
  <c r="D2009" i="4"/>
  <c r="D2010" i="4"/>
  <c r="D2011" i="4"/>
  <c r="D2012" i="4"/>
  <c r="D2013" i="4"/>
  <c r="D2014" i="4"/>
  <c r="D2015" i="4"/>
  <c r="D2016" i="4"/>
  <c r="D2017" i="4"/>
  <c r="D2018" i="4"/>
  <c r="D2019" i="4"/>
  <c r="D2020" i="4"/>
  <c r="D2021" i="4"/>
  <c r="D2022" i="4"/>
  <c r="D2023" i="4"/>
  <c r="D2024" i="4"/>
  <c r="D2025" i="4"/>
  <c r="D2026" i="4"/>
  <c r="D2027" i="4"/>
  <c r="D2028" i="4"/>
  <c r="D2029" i="4"/>
  <c r="D2030" i="4"/>
  <c r="D2031" i="4"/>
  <c r="D2032" i="4"/>
  <c r="D2033" i="4"/>
  <c r="D2034" i="4"/>
  <c r="D2035" i="4"/>
  <c r="D2036" i="4"/>
  <c r="D2037" i="4"/>
  <c r="D2038" i="4"/>
  <c r="D2039" i="4"/>
  <c r="D2040" i="4"/>
  <c r="D2041" i="4"/>
  <c r="D2042" i="4"/>
  <c r="D2043" i="4"/>
  <c r="D2044" i="4"/>
  <c r="D2045" i="4"/>
  <c r="D2046" i="4"/>
  <c r="D2047" i="4"/>
  <c r="D2048" i="4"/>
  <c r="D2049" i="4"/>
  <c r="D2050" i="4"/>
  <c r="D2051" i="4"/>
  <c r="D2052" i="4"/>
  <c r="D2053" i="4"/>
  <c r="D2054" i="4"/>
  <c r="D2055" i="4"/>
  <c r="D2056" i="4"/>
  <c r="D2057" i="4"/>
  <c r="D2058" i="4"/>
  <c r="D2059" i="4"/>
  <c r="D2060" i="4"/>
  <c r="D2061" i="4"/>
  <c r="D2062" i="4"/>
  <c r="D2063" i="4"/>
  <c r="D2064" i="4"/>
  <c r="D2065" i="4"/>
  <c r="D2066" i="4"/>
  <c r="D2067" i="4"/>
  <c r="D2068" i="4"/>
  <c r="D2069" i="4"/>
  <c r="D2070" i="4"/>
  <c r="D2071" i="4"/>
  <c r="D2072" i="4"/>
  <c r="D2073" i="4"/>
  <c r="D2074" i="4"/>
  <c r="D2075" i="4"/>
  <c r="D2076" i="4"/>
  <c r="D2077" i="4"/>
  <c r="D2078" i="4"/>
  <c r="D2079" i="4"/>
  <c r="D2080" i="4"/>
  <c r="D2081" i="4"/>
  <c r="D2082" i="4"/>
  <c r="D2083" i="4"/>
  <c r="D2084" i="4"/>
  <c r="D2085" i="4"/>
  <c r="D2086" i="4"/>
  <c r="D2087" i="4"/>
  <c r="D2088" i="4"/>
  <c r="D2089" i="4"/>
  <c r="D2090" i="4"/>
  <c r="D2091" i="4"/>
  <c r="D2092" i="4"/>
  <c r="D2093" i="4"/>
  <c r="D2094" i="4"/>
  <c r="D2095" i="4"/>
  <c r="D2096" i="4"/>
  <c r="D2097" i="4"/>
  <c r="D2098" i="4"/>
  <c r="D2099" i="4"/>
  <c r="D2100" i="4"/>
  <c r="D2101" i="4"/>
  <c r="D2102" i="4"/>
  <c r="D2103" i="4"/>
  <c r="D2104" i="4"/>
  <c r="D2105" i="4"/>
  <c r="D2106" i="4"/>
  <c r="D2107" i="4"/>
  <c r="D2108" i="4"/>
  <c r="D2109" i="4"/>
  <c r="D2110" i="4"/>
  <c r="D2111" i="4"/>
  <c r="D2112" i="4"/>
  <c r="D2113" i="4"/>
  <c r="D2114" i="4"/>
  <c r="D2115" i="4"/>
  <c r="D2116" i="4"/>
  <c r="D2117" i="4"/>
  <c r="D2118" i="4"/>
  <c r="D2119" i="4"/>
  <c r="D2120" i="4"/>
  <c r="D2121" i="4"/>
  <c r="D2122" i="4"/>
  <c r="D2123" i="4"/>
  <c r="D2124" i="4"/>
  <c r="D2125" i="4"/>
  <c r="D2126" i="4"/>
  <c r="D2127" i="4"/>
  <c r="D2128" i="4"/>
  <c r="D2129" i="4"/>
  <c r="D2130" i="4"/>
  <c r="D2131" i="4"/>
  <c r="D2132" i="4"/>
  <c r="D2133" i="4"/>
  <c r="D2134" i="4"/>
  <c r="D2135" i="4"/>
  <c r="D2136" i="4"/>
  <c r="D2137" i="4"/>
  <c r="D2138" i="4"/>
  <c r="D2139" i="4"/>
  <c r="D2140" i="4"/>
  <c r="D2141" i="4"/>
  <c r="D2142" i="4"/>
  <c r="D2143" i="4"/>
  <c r="D2144" i="4"/>
  <c r="D2145" i="4"/>
  <c r="D2146" i="4"/>
  <c r="D2147" i="4"/>
  <c r="D2148" i="4"/>
  <c r="D2149" i="4"/>
  <c r="D2150" i="4"/>
  <c r="D2151" i="4"/>
  <c r="D2152" i="4"/>
  <c r="D2153" i="4"/>
  <c r="D2154" i="4"/>
  <c r="D2155" i="4"/>
  <c r="D2156" i="4"/>
  <c r="D2157" i="4"/>
  <c r="D2158" i="4"/>
  <c r="D2159" i="4"/>
  <c r="D2160" i="4"/>
  <c r="D2161" i="4"/>
  <c r="D2162" i="4"/>
  <c r="D2163" i="4"/>
  <c r="D2164" i="4"/>
  <c r="D2165" i="4"/>
  <c r="D2166" i="4"/>
  <c r="D2167" i="4"/>
  <c r="D2168" i="4"/>
  <c r="D2169" i="4"/>
  <c r="D2170" i="4"/>
  <c r="D2171" i="4"/>
  <c r="D2172" i="4"/>
  <c r="D2173" i="4"/>
  <c r="D2174" i="4"/>
  <c r="D2175" i="4"/>
  <c r="D2176" i="4"/>
  <c r="D2177" i="4"/>
  <c r="D2178" i="4"/>
  <c r="D2179" i="4"/>
  <c r="D2180" i="4"/>
  <c r="D2181" i="4"/>
  <c r="D2182" i="4"/>
  <c r="D2183" i="4"/>
  <c r="D2184" i="4"/>
  <c r="D2185" i="4"/>
  <c r="D2186" i="4"/>
  <c r="D2187" i="4"/>
  <c r="D2188" i="4"/>
  <c r="D2189" i="4"/>
  <c r="D2190" i="4"/>
  <c r="D2191" i="4"/>
  <c r="D2192" i="4"/>
  <c r="D2193" i="4"/>
  <c r="D2194" i="4"/>
  <c r="D2195" i="4"/>
  <c r="D2196" i="4"/>
  <c r="D2197" i="4"/>
  <c r="D2198" i="4"/>
  <c r="D2199" i="4"/>
  <c r="D2200" i="4"/>
  <c r="D2201" i="4"/>
  <c r="D2202" i="4"/>
  <c r="D2203" i="4"/>
  <c r="D2204" i="4"/>
  <c r="D2205" i="4"/>
  <c r="D2206" i="4"/>
  <c r="D2207" i="4"/>
  <c r="D2208" i="4"/>
  <c r="D2209" i="4"/>
  <c r="D2210" i="4"/>
  <c r="D2211" i="4"/>
  <c r="D2212" i="4"/>
  <c r="D2213" i="4"/>
  <c r="D2214" i="4"/>
  <c r="D2215" i="4"/>
  <c r="D2216" i="4"/>
  <c r="D2217" i="4"/>
  <c r="D2218" i="4"/>
  <c r="D2219" i="4"/>
  <c r="D2220" i="4"/>
  <c r="D2221" i="4"/>
  <c r="D2222" i="4"/>
  <c r="D2223" i="4"/>
  <c r="D2224" i="4"/>
  <c r="D2225" i="4"/>
  <c r="D2226" i="4"/>
  <c r="D2227" i="4"/>
  <c r="D2228" i="4"/>
  <c r="D2229" i="4"/>
  <c r="D2230" i="4"/>
  <c r="D2231" i="4"/>
  <c r="D2232" i="4"/>
  <c r="D2233" i="4"/>
  <c r="D2234" i="4"/>
  <c r="D2235" i="4"/>
  <c r="D2236" i="4"/>
  <c r="D2237" i="4"/>
  <c r="D2238" i="4"/>
  <c r="D2239" i="4"/>
  <c r="D2240" i="4"/>
  <c r="D2241" i="4"/>
  <c r="D2242" i="4"/>
  <c r="D2243" i="4"/>
  <c r="D2244" i="4"/>
  <c r="D2245" i="4"/>
  <c r="D2246" i="4"/>
  <c r="D2247" i="4"/>
  <c r="D2248" i="4"/>
  <c r="D2249" i="4"/>
  <c r="D2250" i="4"/>
  <c r="D2251" i="4"/>
  <c r="D2252" i="4"/>
  <c r="D2253" i="4"/>
  <c r="D2254" i="4"/>
  <c r="D2255" i="4"/>
  <c r="D2256" i="4"/>
  <c r="D2257" i="4"/>
  <c r="D2258" i="4"/>
  <c r="D2259" i="4"/>
  <c r="D2260" i="4"/>
  <c r="D2261" i="4"/>
  <c r="D2262" i="4"/>
  <c r="D2263" i="4"/>
  <c r="D2264" i="4"/>
  <c r="D2265" i="4"/>
  <c r="D2266" i="4"/>
  <c r="D2267" i="4"/>
  <c r="D2268" i="4"/>
  <c r="D2269" i="4"/>
  <c r="D2270" i="4"/>
  <c r="D2271" i="4"/>
  <c r="D2272" i="4"/>
  <c r="D2273" i="4"/>
  <c r="D2274" i="4"/>
  <c r="D2275" i="4"/>
  <c r="D2276" i="4"/>
  <c r="D2277" i="4"/>
  <c r="D2278" i="4"/>
  <c r="D2279" i="4"/>
  <c r="D2280" i="4"/>
  <c r="D2281" i="4"/>
  <c r="D2282" i="4"/>
  <c r="D2283" i="4"/>
  <c r="D2284" i="4"/>
  <c r="D2285" i="4"/>
  <c r="D2286" i="4"/>
  <c r="D2287" i="4"/>
  <c r="D2288" i="4"/>
  <c r="D2289" i="4"/>
  <c r="D2290" i="4"/>
  <c r="D2291" i="4"/>
  <c r="D2292" i="4"/>
  <c r="D2293" i="4"/>
  <c r="D2294" i="4"/>
  <c r="D2295" i="4"/>
  <c r="D2296" i="4"/>
  <c r="D2297" i="4"/>
  <c r="D2298" i="4"/>
  <c r="D2299" i="4"/>
  <c r="D2300" i="4"/>
  <c r="D2301" i="4"/>
  <c r="D2302" i="4"/>
  <c r="D2303" i="4"/>
  <c r="D2304" i="4"/>
  <c r="D2305" i="4"/>
  <c r="D2306" i="4"/>
  <c r="D2307" i="4"/>
  <c r="D2308" i="4"/>
  <c r="D2309" i="4"/>
  <c r="D2310" i="4"/>
  <c r="D2311" i="4"/>
  <c r="D2312" i="4"/>
  <c r="D2313" i="4"/>
  <c r="D2314" i="4"/>
  <c r="D2315" i="4"/>
  <c r="D2316" i="4"/>
  <c r="D2317" i="4"/>
  <c r="D2318" i="4"/>
  <c r="D2319" i="4"/>
  <c r="D2320" i="4"/>
  <c r="D2321" i="4"/>
  <c r="D2322" i="4"/>
  <c r="D2323" i="4"/>
  <c r="D2324" i="4"/>
  <c r="D2325" i="4"/>
  <c r="D2326" i="4"/>
  <c r="D2327" i="4"/>
  <c r="D2328" i="4"/>
  <c r="D2329" i="4"/>
  <c r="D2330" i="4"/>
  <c r="D2331" i="4"/>
  <c r="D2332" i="4"/>
  <c r="D2333" i="4"/>
  <c r="D2334" i="4"/>
  <c r="D2335" i="4"/>
  <c r="D2336" i="4"/>
  <c r="D2337" i="4"/>
  <c r="D2338" i="4"/>
  <c r="D2339" i="4"/>
  <c r="D2340" i="4"/>
  <c r="D2341" i="4"/>
  <c r="D2342" i="4"/>
  <c r="D2343" i="4"/>
  <c r="D2344" i="4"/>
  <c r="D2345" i="4"/>
  <c r="D2346" i="4"/>
  <c r="D2347" i="4"/>
  <c r="D2348" i="4"/>
  <c r="D2349" i="4"/>
  <c r="D2350" i="4"/>
  <c r="D2351" i="4"/>
  <c r="D2352" i="4"/>
  <c r="D2353" i="4"/>
  <c r="D2354" i="4"/>
  <c r="D2355" i="4"/>
  <c r="D2356" i="4"/>
  <c r="D2357" i="4"/>
  <c r="D2358" i="4"/>
  <c r="D2359" i="4"/>
  <c r="D2360" i="4"/>
  <c r="D2361" i="4"/>
  <c r="D2362" i="4"/>
  <c r="D2363" i="4"/>
  <c r="D2364" i="4"/>
  <c r="D2365" i="4"/>
  <c r="D2366" i="4"/>
  <c r="D2367" i="4"/>
  <c r="D2368" i="4"/>
  <c r="D2369" i="4"/>
  <c r="D2370" i="4"/>
  <c r="D2371" i="4"/>
  <c r="D2372" i="4"/>
  <c r="D2373" i="4"/>
  <c r="D2374" i="4"/>
  <c r="D2375" i="4"/>
  <c r="D2376" i="4"/>
  <c r="D2377" i="4"/>
  <c r="D2378" i="4"/>
  <c r="D2379" i="4"/>
  <c r="D2380" i="4"/>
  <c r="D2381" i="4"/>
  <c r="D2382" i="4"/>
  <c r="D2383" i="4"/>
  <c r="D2384" i="4"/>
  <c r="D2385" i="4"/>
  <c r="D2386" i="4"/>
  <c r="D2387" i="4"/>
  <c r="D2388" i="4"/>
  <c r="D2389" i="4"/>
  <c r="D2390" i="4"/>
  <c r="D2391" i="4"/>
  <c r="D2392" i="4"/>
  <c r="D2393" i="4"/>
  <c r="D2394" i="4"/>
  <c r="D2395" i="4"/>
  <c r="D2396" i="4"/>
  <c r="D2397" i="4"/>
  <c r="D2398" i="4"/>
  <c r="D2399" i="4"/>
  <c r="D2400" i="4"/>
  <c r="D2401" i="4"/>
  <c r="D2402" i="4"/>
  <c r="D2403" i="4"/>
  <c r="D2404" i="4"/>
  <c r="D2405" i="4"/>
  <c r="D2406" i="4"/>
  <c r="D2407" i="4"/>
  <c r="D2408" i="4"/>
  <c r="D2409" i="4"/>
  <c r="D2410" i="4"/>
  <c r="D2411" i="4"/>
  <c r="D2412" i="4"/>
  <c r="D2413" i="4"/>
  <c r="D2414" i="4"/>
  <c r="D2415" i="4"/>
  <c r="D2416" i="4"/>
  <c r="D2417" i="4"/>
  <c r="D2418" i="4"/>
  <c r="D2419" i="4"/>
  <c r="D2420" i="4"/>
  <c r="D2421" i="4"/>
  <c r="D2422" i="4"/>
  <c r="D2423" i="4"/>
  <c r="D2424" i="4"/>
  <c r="D2425" i="4"/>
  <c r="D2426" i="4"/>
  <c r="D2427" i="4"/>
  <c r="D2428" i="4"/>
  <c r="D2429" i="4"/>
  <c r="D2430" i="4"/>
  <c r="D2431" i="4"/>
  <c r="D2432" i="4"/>
  <c r="D2433" i="4"/>
  <c r="D2434" i="4"/>
  <c r="D2435" i="4"/>
  <c r="D2436" i="4"/>
  <c r="D2437" i="4"/>
  <c r="D2438" i="4"/>
  <c r="D2439" i="4"/>
  <c r="D2440" i="4"/>
  <c r="D2441" i="4"/>
  <c r="D2442" i="4"/>
  <c r="D2443" i="4"/>
  <c r="D2444" i="4"/>
  <c r="D2445" i="4"/>
  <c r="D2446" i="4"/>
  <c r="D2447" i="4"/>
  <c r="D2448" i="4"/>
  <c r="D2449" i="4"/>
  <c r="D2450" i="4"/>
  <c r="D2451" i="4"/>
  <c r="D2452" i="4"/>
  <c r="D2453" i="4"/>
  <c r="D2454" i="4"/>
  <c r="D2455" i="4"/>
  <c r="D2456" i="4"/>
  <c r="D2457" i="4"/>
  <c r="D2458" i="4"/>
  <c r="D2459" i="4"/>
  <c r="D2460" i="4"/>
  <c r="D2461" i="4"/>
  <c r="D2462" i="4"/>
  <c r="D2463" i="4"/>
  <c r="D2464" i="4"/>
  <c r="D2465" i="4"/>
  <c r="D2466" i="4"/>
  <c r="D2467" i="4"/>
  <c r="D2468" i="4"/>
  <c r="D2469" i="4"/>
  <c r="D2470" i="4"/>
  <c r="D2471" i="4"/>
  <c r="D2472" i="4"/>
  <c r="D2473" i="4"/>
  <c r="D2474" i="4"/>
  <c r="D2475" i="4"/>
  <c r="D2476" i="4"/>
  <c r="D2477" i="4"/>
  <c r="D2478" i="4"/>
  <c r="D2479" i="4"/>
  <c r="D2480" i="4"/>
  <c r="D2481" i="4"/>
  <c r="D2482" i="4"/>
  <c r="D2483" i="4"/>
  <c r="D2484" i="4"/>
  <c r="D2485" i="4"/>
  <c r="D2486" i="4"/>
  <c r="D2487" i="4"/>
  <c r="D2488" i="4"/>
  <c r="D2489" i="4"/>
  <c r="D2490" i="4"/>
  <c r="D2491" i="4"/>
  <c r="D2492" i="4"/>
  <c r="D2493" i="4"/>
  <c r="D2494" i="4"/>
  <c r="D2495" i="4"/>
  <c r="D2496" i="4"/>
  <c r="D2497" i="4"/>
  <c r="D2498" i="4"/>
  <c r="D2499" i="4"/>
  <c r="D2500" i="4"/>
  <c r="D2501" i="4"/>
  <c r="D2502" i="4"/>
  <c r="D2503" i="4"/>
  <c r="D2504" i="4"/>
  <c r="D2505" i="4"/>
  <c r="D2506" i="4"/>
  <c r="D2507" i="4"/>
  <c r="D2508" i="4"/>
  <c r="D2509" i="4"/>
  <c r="D2510" i="4"/>
  <c r="D2511" i="4"/>
  <c r="D2512" i="4"/>
  <c r="D2513" i="4"/>
  <c r="D2514" i="4"/>
  <c r="D2515" i="4"/>
  <c r="D2516" i="4"/>
  <c r="D2517" i="4"/>
  <c r="D2518" i="4"/>
  <c r="D2519" i="4"/>
  <c r="D2520" i="4"/>
  <c r="D2521" i="4"/>
  <c r="D2522" i="4"/>
  <c r="D2523" i="4"/>
  <c r="D2524" i="4"/>
  <c r="D2525" i="4"/>
  <c r="D2526" i="4"/>
  <c r="D2527" i="4"/>
  <c r="D2528" i="4"/>
  <c r="D2529" i="4"/>
  <c r="D2530" i="4"/>
  <c r="D2531" i="4"/>
  <c r="D2532" i="4"/>
  <c r="D2533" i="4"/>
  <c r="D2534" i="4"/>
  <c r="D2535" i="4"/>
  <c r="D2536" i="4"/>
  <c r="D2537" i="4"/>
  <c r="D2538" i="4"/>
  <c r="D2539" i="4"/>
  <c r="D2540" i="4"/>
  <c r="D2541" i="4"/>
  <c r="D2542" i="4"/>
  <c r="D2543" i="4"/>
  <c r="D2544" i="4"/>
  <c r="D2545" i="4"/>
  <c r="D2546" i="4"/>
  <c r="D2547" i="4"/>
  <c r="D2548" i="4"/>
  <c r="D2549" i="4"/>
  <c r="D2550" i="4"/>
  <c r="D2551" i="4"/>
  <c r="D2552" i="4"/>
  <c r="D2553" i="4"/>
  <c r="D2554" i="4"/>
  <c r="D2555" i="4"/>
  <c r="D2556" i="4"/>
  <c r="D2557" i="4"/>
  <c r="D2558" i="4"/>
  <c r="D2559" i="4"/>
  <c r="D2560" i="4"/>
  <c r="D2561" i="4"/>
  <c r="D2562" i="4"/>
  <c r="D2563" i="4"/>
  <c r="D2564" i="4"/>
  <c r="D2565" i="4"/>
  <c r="D2566" i="4"/>
  <c r="D2567" i="4"/>
  <c r="D2568" i="4"/>
  <c r="D2569" i="4"/>
  <c r="D2570" i="4"/>
  <c r="D2571" i="4"/>
  <c r="D2572" i="4"/>
  <c r="D2573" i="4"/>
  <c r="D2574" i="4"/>
  <c r="D2575" i="4"/>
  <c r="D2576" i="4"/>
  <c r="D2577" i="4"/>
  <c r="D2578" i="4"/>
  <c r="D2579" i="4"/>
  <c r="D2580" i="4"/>
  <c r="D2581" i="4"/>
  <c r="D2582" i="4"/>
  <c r="D2583" i="4"/>
  <c r="D2584" i="4"/>
  <c r="D2585" i="4"/>
  <c r="D2586" i="4"/>
  <c r="D2587" i="4"/>
  <c r="D2588" i="4"/>
  <c r="D2589" i="4"/>
  <c r="D2590" i="4"/>
  <c r="D2591" i="4"/>
  <c r="D2592" i="4"/>
  <c r="D2593" i="4"/>
  <c r="D2594" i="4"/>
  <c r="D2595" i="4"/>
  <c r="D2596" i="4"/>
  <c r="D2597" i="4"/>
  <c r="D2598" i="4"/>
  <c r="D2599" i="4"/>
  <c r="D2600" i="4"/>
  <c r="D2601" i="4"/>
  <c r="D2602" i="4"/>
  <c r="D2603" i="4"/>
  <c r="D2604" i="4"/>
  <c r="D2605" i="4"/>
  <c r="D2606" i="4"/>
  <c r="D2607" i="4"/>
  <c r="D2608" i="4"/>
  <c r="D2609" i="4"/>
  <c r="D2610" i="4"/>
  <c r="D2611" i="4"/>
  <c r="D2612" i="4"/>
  <c r="D2613" i="4"/>
  <c r="D2614" i="4"/>
  <c r="D2615" i="4"/>
  <c r="D2616" i="4"/>
  <c r="D2617" i="4"/>
  <c r="D2618" i="4"/>
  <c r="D2619" i="4"/>
  <c r="D2620" i="4"/>
  <c r="D2621" i="4"/>
  <c r="D2622" i="4"/>
  <c r="D2623" i="4"/>
  <c r="D2624" i="4"/>
  <c r="D2625" i="4"/>
  <c r="D2626" i="4"/>
  <c r="D2627" i="4"/>
  <c r="D2628" i="4"/>
  <c r="D2629" i="4"/>
  <c r="D2630" i="4"/>
  <c r="D2631" i="4"/>
  <c r="D2632" i="4"/>
  <c r="D2633" i="4"/>
  <c r="D2634" i="4"/>
  <c r="D2635" i="4"/>
  <c r="D2636" i="4"/>
  <c r="D2637" i="4"/>
  <c r="D2638" i="4"/>
  <c r="D2639" i="4"/>
  <c r="D2640" i="4"/>
  <c r="D2641" i="4"/>
  <c r="D2642" i="4"/>
  <c r="D2643" i="4"/>
  <c r="D2644" i="4"/>
  <c r="D2645" i="4"/>
  <c r="D2646" i="4"/>
  <c r="D2647" i="4"/>
  <c r="D2648" i="4"/>
  <c r="D2649" i="4"/>
  <c r="D2650" i="4"/>
  <c r="D2651" i="4"/>
  <c r="D2652" i="4"/>
  <c r="D2653" i="4"/>
  <c r="D2654" i="4"/>
  <c r="D2655" i="4"/>
  <c r="D2656" i="4"/>
  <c r="D2657" i="4"/>
  <c r="D2658" i="4"/>
  <c r="D2659" i="4"/>
  <c r="D2660" i="4"/>
  <c r="D2661" i="4"/>
  <c r="D2662" i="4"/>
  <c r="D2663" i="4"/>
  <c r="D2664" i="4"/>
  <c r="D2665" i="4"/>
  <c r="D2666" i="4"/>
  <c r="D2667" i="4"/>
  <c r="D2668" i="4"/>
  <c r="D2669" i="4"/>
  <c r="D2670" i="4"/>
  <c r="D2671" i="4"/>
  <c r="D2672" i="4"/>
  <c r="D2673" i="4"/>
  <c r="D2674" i="4"/>
  <c r="D2675" i="4"/>
  <c r="D2676" i="4"/>
  <c r="D2677" i="4"/>
  <c r="D2678" i="4"/>
  <c r="D2679" i="4"/>
  <c r="D2680" i="4"/>
  <c r="D2681" i="4"/>
  <c r="D2682" i="4"/>
  <c r="D2683" i="4"/>
  <c r="D2684" i="4"/>
  <c r="D2685" i="4"/>
  <c r="D2686" i="4"/>
  <c r="D2687" i="4"/>
  <c r="D2688" i="4"/>
  <c r="D2689" i="4"/>
  <c r="D2690" i="4"/>
  <c r="D2691" i="4"/>
  <c r="D2692" i="4"/>
  <c r="D2693" i="4"/>
  <c r="D2694" i="4"/>
  <c r="D2695" i="4"/>
  <c r="D2696" i="4"/>
  <c r="D2697" i="4"/>
  <c r="D2698" i="4"/>
  <c r="D2699" i="4"/>
  <c r="D2700" i="4"/>
  <c r="D2701" i="4"/>
  <c r="D2702" i="4"/>
  <c r="D2703" i="4"/>
  <c r="D2704" i="4"/>
  <c r="D2705" i="4"/>
  <c r="D2706" i="4"/>
  <c r="D2707" i="4"/>
  <c r="D2708" i="4"/>
  <c r="D2709" i="4"/>
  <c r="D2710" i="4"/>
  <c r="D2711" i="4"/>
  <c r="D2712" i="4"/>
  <c r="D2713" i="4"/>
  <c r="D2714" i="4"/>
  <c r="D2715" i="4"/>
  <c r="D2716" i="4"/>
  <c r="D2717" i="4"/>
  <c r="D2718" i="4"/>
  <c r="D2719" i="4"/>
  <c r="D2720" i="4"/>
  <c r="D2721" i="4"/>
  <c r="D2722" i="4"/>
  <c r="D2723" i="4"/>
  <c r="D2724" i="4"/>
  <c r="D2725" i="4"/>
  <c r="D2726" i="4"/>
  <c r="D2727" i="4"/>
  <c r="D2728" i="4"/>
  <c r="D2729" i="4"/>
  <c r="D2730" i="4"/>
  <c r="D2731" i="4"/>
  <c r="D2732" i="4"/>
  <c r="D2733" i="4"/>
  <c r="D2734" i="4"/>
  <c r="D2735" i="4"/>
  <c r="D2736" i="4"/>
  <c r="D2737" i="4"/>
  <c r="D2738" i="4"/>
  <c r="D2739" i="4"/>
  <c r="D2740" i="4"/>
  <c r="D2741" i="4"/>
  <c r="D2742" i="4"/>
  <c r="D2743" i="4"/>
  <c r="D2744" i="4"/>
  <c r="D2745" i="4"/>
  <c r="D2746" i="4"/>
  <c r="D2747" i="4"/>
  <c r="D2748" i="4"/>
  <c r="D2749" i="4"/>
  <c r="D2750" i="4"/>
  <c r="D2751" i="4"/>
  <c r="D2752" i="4"/>
  <c r="D2753" i="4"/>
  <c r="D2754" i="4"/>
  <c r="D2755" i="4"/>
  <c r="D2756" i="4"/>
  <c r="D2757" i="4"/>
  <c r="D2758" i="4"/>
  <c r="D2759" i="4"/>
  <c r="D2760" i="4"/>
  <c r="D2761" i="4"/>
  <c r="D2762" i="4"/>
  <c r="D2763" i="4"/>
  <c r="D2764" i="4"/>
  <c r="D2765" i="4"/>
  <c r="D2766" i="4"/>
  <c r="D2767" i="4"/>
  <c r="D2768" i="4"/>
  <c r="D2769" i="4"/>
  <c r="D2770" i="4"/>
  <c r="D2771" i="4"/>
  <c r="D2772" i="4"/>
  <c r="D2773" i="4"/>
  <c r="D2774" i="4"/>
  <c r="D2775" i="4"/>
  <c r="D2776" i="4"/>
  <c r="D2777" i="4"/>
  <c r="D2778" i="4"/>
  <c r="D2779" i="4"/>
  <c r="D2780" i="4"/>
  <c r="D2781" i="4"/>
  <c r="D2782" i="4"/>
  <c r="D2783" i="4"/>
  <c r="D2784" i="4"/>
  <c r="D2785" i="4"/>
  <c r="D2786" i="4"/>
  <c r="D2787" i="4"/>
  <c r="D2788" i="4"/>
  <c r="D2789" i="4"/>
  <c r="D2790" i="4"/>
  <c r="D2791" i="4"/>
  <c r="D2792" i="4"/>
  <c r="D2793" i="4"/>
  <c r="D2794" i="4"/>
  <c r="D2795" i="4"/>
  <c r="D2796" i="4"/>
  <c r="D2797" i="4"/>
  <c r="D2798" i="4"/>
  <c r="D2799" i="4"/>
  <c r="D2800" i="4"/>
  <c r="D2801" i="4"/>
  <c r="D2802" i="4"/>
  <c r="D2803" i="4"/>
  <c r="D2804" i="4"/>
  <c r="D2805" i="4"/>
  <c r="D2806" i="4"/>
  <c r="D2807" i="4"/>
  <c r="D2808" i="4"/>
  <c r="D2809" i="4"/>
  <c r="D2810" i="4"/>
  <c r="D2811" i="4"/>
  <c r="D2812" i="4"/>
  <c r="D2813" i="4"/>
  <c r="D2814" i="4"/>
  <c r="D2815" i="4"/>
  <c r="D2816" i="4"/>
  <c r="D2817" i="4"/>
  <c r="D2818" i="4"/>
  <c r="D2819" i="4"/>
  <c r="D2820" i="4"/>
  <c r="D2821" i="4"/>
  <c r="D2822" i="4"/>
  <c r="D2823" i="4"/>
  <c r="D2824" i="4"/>
  <c r="D2825" i="4"/>
  <c r="D2826" i="4"/>
  <c r="D2827" i="4"/>
  <c r="D2828" i="4"/>
  <c r="D2829" i="4"/>
  <c r="D2830" i="4"/>
  <c r="D2831" i="4"/>
  <c r="D2832" i="4"/>
  <c r="D2833" i="4"/>
  <c r="D2834" i="4"/>
  <c r="D2835" i="4"/>
  <c r="D2836" i="4"/>
  <c r="D2837" i="4"/>
  <c r="D2838" i="4"/>
  <c r="D2839" i="4"/>
  <c r="D2840" i="4"/>
  <c r="D2841" i="4"/>
  <c r="D2842" i="4"/>
  <c r="D2843" i="4"/>
  <c r="D2844" i="4"/>
  <c r="D2845" i="4"/>
  <c r="D2846" i="4"/>
  <c r="D2847" i="4"/>
  <c r="D2848" i="4"/>
  <c r="D2849" i="4"/>
  <c r="D2850" i="4"/>
  <c r="D2851" i="4"/>
  <c r="D2852" i="4"/>
  <c r="D2853" i="4"/>
  <c r="D2854" i="4"/>
  <c r="D2855" i="4"/>
  <c r="D2856" i="4"/>
  <c r="D2857" i="4"/>
  <c r="D2858" i="4"/>
  <c r="D2859" i="4"/>
  <c r="D2860" i="4"/>
  <c r="D2861" i="4"/>
  <c r="D2862" i="4"/>
  <c r="D2863" i="4"/>
  <c r="D2864" i="4"/>
  <c r="D2865" i="4"/>
  <c r="D2866" i="4"/>
  <c r="D2867" i="4"/>
  <c r="D2868" i="4"/>
  <c r="D2869" i="4"/>
  <c r="D2870" i="4"/>
  <c r="D2871" i="4"/>
  <c r="D2872" i="4"/>
  <c r="D2873" i="4"/>
  <c r="D2874" i="4"/>
  <c r="D2875" i="4"/>
  <c r="D2876" i="4"/>
  <c r="D2877" i="4"/>
  <c r="D2878" i="4"/>
  <c r="D2879" i="4"/>
  <c r="D2880" i="4"/>
  <c r="D2881" i="4"/>
  <c r="D2882" i="4"/>
  <c r="D2883" i="4"/>
  <c r="D2884" i="4"/>
  <c r="D2885" i="4"/>
  <c r="D2886" i="4"/>
  <c r="D2887" i="4"/>
  <c r="D2888" i="4"/>
  <c r="D2889" i="4"/>
  <c r="D2890" i="4"/>
  <c r="D2891" i="4"/>
  <c r="D2892" i="4"/>
  <c r="D2893" i="4"/>
  <c r="D2894" i="4"/>
  <c r="D2895" i="4"/>
  <c r="D2896" i="4"/>
  <c r="D2897" i="4"/>
  <c r="D2898" i="4"/>
  <c r="D2899" i="4"/>
  <c r="D2900" i="4"/>
  <c r="D2901" i="4"/>
  <c r="D2902" i="4"/>
  <c r="D2903" i="4"/>
  <c r="D2904" i="4"/>
  <c r="D2905" i="4"/>
  <c r="D2906" i="4"/>
  <c r="D2907" i="4"/>
  <c r="D2908" i="4"/>
  <c r="D2909" i="4"/>
  <c r="D2910" i="4"/>
  <c r="D2911" i="4"/>
  <c r="D2912" i="4"/>
  <c r="D2913" i="4"/>
  <c r="D2914" i="4"/>
  <c r="D2915" i="4"/>
  <c r="D2916" i="4"/>
  <c r="D2917" i="4"/>
  <c r="D2918" i="4"/>
  <c r="D2919" i="4"/>
  <c r="D2920" i="4"/>
  <c r="D2921" i="4"/>
  <c r="D2922" i="4"/>
  <c r="D2923" i="4"/>
  <c r="D2924" i="4"/>
  <c r="D2925" i="4"/>
  <c r="D2926" i="4"/>
  <c r="D2927" i="4"/>
  <c r="D2928" i="4"/>
  <c r="D2929" i="4"/>
  <c r="D2930" i="4"/>
  <c r="D2931" i="4"/>
  <c r="D2932" i="4"/>
  <c r="D2933" i="4"/>
  <c r="D2934" i="4"/>
  <c r="D2935" i="4"/>
  <c r="D2936" i="4"/>
  <c r="D2937" i="4"/>
  <c r="D2938" i="4"/>
  <c r="D2939" i="4"/>
  <c r="D2940" i="4"/>
  <c r="D2941" i="4"/>
  <c r="D2942" i="4"/>
  <c r="D2943" i="4"/>
  <c r="D2944" i="4"/>
  <c r="D2945" i="4"/>
  <c r="D2946" i="4"/>
  <c r="D2947" i="4"/>
  <c r="D2948" i="4"/>
  <c r="D2949" i="4"/>
  <c r="D2950" i="4"/>
  <c r="D2951" i="4"/>
  <c r="D2952" i="4"/>
  <c r="D2953" i="4"/>
  <c r="D2954" i="4"/>
  <c r="D2955" i="4"/>
  <c r="D2956" i="4"/>
  <c r="D2957" i="4"/>
  <c r="D2958" i="4"/>
  <c r="D2959" i="4"/>
  <c r="D2960" i="4"/>
  <c r="D2961" i="4"/>
  <c r="D2962" i="4"/>
  <c r="D2963" i="4"/>
  <c r="D2964" i="4"/>
  <c r="D2965" i="4"/>
  <c r="D2966" i="4"/>
  <c r="D2967" i="4"/>
  <c r="D2968" i="4"/>
  <c r="D2969" i="4"/>
  <c r="D2970" i="4"/>
  <c r="D2971" i="4"/>
  <c r="D2972" i="4"/>
  <c r="D2973" i="4"/>
  <c r="D2974" i="4"/>
  <c r="D2975" i="4"/>
  <c r="D2976" i="4"/>
  <c r="D2977" i="4"/>
  <c r="D2978" i="4"/>
  <c r="D2979" i="4"/>
  <c r="D2980" i="4"/>
  <c r="D2981" i="4"/>
  <c r="D2982" i="4"/>
  <c r="D2983" i="4"/>
  <c r="D2984" i="4"/>
  <c r="D2985" i="4"/>
  <c r="D2986" i="4"/>
  <c r="D2987" i="4"/>
  <c r="D2988" i="4"/>
  <c r="D2989" i="4"/>
  <c r="D2990" i="4"/>
  <c r="D2991" i="4"/>
  <c r="D2992" i="4"/>
  <c r="D2993" i="4"/>
  <c r="D2994" i="4"/>
  <c r="D2995" i="4"/>
  <c r="D2996" i="4"/>
  <c r="D2997" i="4"/>
  <c r="D2998" i="4"/>
  <c r="D2999" i="4"/>
  <c r="D3000" i="4"/>
  <c r="D3001" i="4"/>
  <c r="D3002" i="4"/>
  <c r="D3003" i="4"/>
  <c r="D3004" i="4"/>
  <c r="D3005" i="4"/>
  <c r="D3006" i="4"/>
  <c r="D3007" i="4"/>
  <c r="D3008" i="4"/>
  <c r="D3009" i="4"/>
  <c r="D3010" i="4"/>
  <c r="D3011" i="4"/>
  <c r="D3012" i="4"/>
  <c r="D3013" i="4"/>
  <c r="D3014" i="4"/>
  <c r="D3015" i="4"/>
  <c r="D3016" i="4"/>
  <c r="D3017" i="4"/>
  <c r="D3018" i="4"/>
  <c r="D3019" i="4"/>
  <c r="D3020" i="4"/>
  <c r="D3021" i="4"/>
  <c r="D3022" i="4"/>
  <c r="D3023" i="4"/>
  <c r="D3024" i="4"/>
  <c r="D3025" i="4"/>
  <c r="D3026" i="4"/>
  <c r="D3027" i="4"/>
  <c r="D3028" i="4"/>
  <c r="D3029" i="4"/>
  <c r="D3030" i="4"/>
  <c r="D3031" i="4"/>
  <c r="D3032" i="4"/>
  <c r="D3033" i="4"/>
  <c r="D3034" i="4"/>
  <c r="D3035" i="4"/>
  <c r="D3036" i="4"/>
  <c r="D3037" i="4"/>
  <c r="D3038" i="4"/>
  <c r="D3039" i="4"/>
  <c r="D3040" i="4"/>
  <c r="D3041" i="4"/>
  <c r="D3042" i="4"/>
  <c r="D3043" i="4"/>
  <c r="D3044" i="4"/>
  <c r="D3045" i="4"/>
  <c r="D3046" i="4"/>
  <c r="D3047" i="4"/>
  <c r="D3048" i="4"/>
  <c r="D3049" i="4"/>
  <c r="D3050" i="4"/>
  <c r="D3051" i="4"/>
  <c r="D3052" i="4"/>
  <c r="D3053" i="4"/>
  <c r="D3054" i="4"/>
  <c r="D3055" i="4"/>
  <c r="D3056" i="4"/>
  <c r="D3057" i="4"/>
  <c r="D3058" i="4"/>
  <c r="D3059" i="4"/>
  <c r="D3060" i="4"/>
  <c r="D3061" i="4"/>
  <c r="D3062" i="4"/>
  <c r="D3063" i="4"/>
  <c r="D3064" i="4"/>
  <c r="D3065" i="4"/>
  <c r="D3066" i="4"/>
  <c r="D3067" i="4"/>
  <c r="D3068" i="4"/>
  <c r="D3069" i="4"/>
  <c r="D3070" i="4"/>
  <c r="D3071" i="4"/>
  <c r="D3072" i="4"/>
  <c r="D3073" i="4"/>
  <c r="D3074" i="4"/>
  <c r="D3075" i="4"/>
  <c r="D3076" i="4"/>
  <c r="D3077" i="4"/>
  <c r="D3078" i="4"/>
  <c r="D3079" i="4"/>
  <c r="D3080" i="4"/>
  <c r="D3081" i="4"/>
  <c r="D3082" i="4"/>
  <c r="D3083" i="4"/>
  <c r="D3084" i="4"/>
  <c r="D3085" i="4"/>
  <c r="D3086" i="4"/>
  <c r="D3087" i="4"/>
  <c r="D3088" i="4"/>
  <c r="D3089" i="4"/>
  <c r="D3090" i="4"/>
  <c r="D3091" i="4"/>
  <c r="D3092" i="4"/>
  <c r="D3093" i="4"/>
  <c r="D3094" i="4"/>
  <c r="D3095" i="4"/>
  <c r="D3096" i="4"/>
  <c r="D3097" i="4"/>
  <c r="D3098" i="4"/>
  <c r="D3099" i="4"/>
  <c r="D3100" i="4"/>
  <c r="D3101" i="4"/>
  <c r="D3102" i="4"/>
  <c r="D3103" i="4"/>
  <c r="D3104" i="4"/>
  <c r="D3105" i="4"/>
  <c r="D3106" i="4"/>
  <c r="D3107" i="4"/>
  <c r="D3108" i="4"/>
  <c r="D3109" i="4"/>
  <c r="D3110" i="4"/>
  <c r="D3111" i="4"/>
  <c r="D3112" i="4"/>
  <c r="D3113" i="4"/>
  <c r="D3114" i="4"/>
  <c r="D3115" i="4"/>
  <c r="D3116" i="4"/>
  <c r="D3117" i="4"/>
  <c r="D3118" i="4"/>
  <c r="D3119" i="4"/>
  <c r="D3120" i="4"/>
  <c r="D3121" i="4"/>
  <c r="D3122" i="4"/>
  <c r="D3123" i="4"/>
  <c r="D3124" i="4"/>
  <c r="D3125" i="4"/>
  <c r="D3126" i="4"/>
  <c r="D3127" i="4"/>
  <c r="D3128" i="4"/>
  <c r="D3129" i="4"/>
  <c r="D3130" i="4"/>
  <c r="D3131" i="4"/>
  <c r="D3132" i="4"/>
  <c r="D3133" i="4"/>
  <c r="D3134" i="4"/>
  <c r="D3135" i="4"/>
  <c r="D3136" i="4"/>
  <c r="D3137" i="4"/>
  <c r="D3138" i="4"/>
  <c r="D3139" i="4"/>
  <c r="D3140" i="4"/>
  <c r="D3141" i="4"/>
  <c r="D3142" i="4"/>
  <c r="D3143" i="4"/>
  <c r="D3144" i="4"/>
  <c r="D3145" i="4"/>
  <c r="D3146" i="4"/>
  <c r="D3147" i="4"/>
  <c r="D3148" i="4"/>
  <c r="D3149" i="4"/>
  <c r="D3150" i="4"/>
  <c r="D3151" i="4"/>
  <c r="D3152" i="4"/>
  <c r="D3153" i="4"/>
  <c r="D3154" i="4"/>
  <c r="D3155" i="4"/>
  <c r="D3156" i="4"/>
  <c r="D3157" i="4"/>
  <c r="D3158" i="4"/>
  <c r="D3159" i="4"/>
  <c r="D3160" i="4"/>
  <c r="D3161" i="4"/>
  <c r="D3162" i="4"/>
  <c r="D3163" i="4"/>
  <c r="D3164" i="4"/>
  <c r="D3165" i="4"/>
  <c r="D3166" i="4"/>
  <c r="D3167" i="4"/>
  <c r="D3168" i="4"/>
  <c r="D3169" i="4"/>
  <c r="D3170" i="4"/>
  <c r="D3171" i="4"/>
  <c r="D3172" i="4"/>
  <c r="D3173" i="4"/>
  <c r="D3174" i="4"/>
  <c r="D3175" i="4"/>
  <c r="D3176" i="4"/>
  <c r="D3177" i="4"/>
  <c r="D3178" i="4"/>
  <c r="D3179" i="4"/>
  <c r="D3180" i="4"/>
  <c r="D3181" i="4"/>
  <c r="D3182" i="4"/>
  <c r="D3183" i="4"/>
  <c r="D3184" i="4"/>
  <c r="D3185" i="4"/>
  <c r="D3186" i="4"/>
  <c r="D3187" i="4"/>
  <c r="D3188" i="4"/>
  <c r="D3189" i="4"/>
  <c r="D3190" i="4"/>
  <c r="D3191" i="4"/>
  <c r="D3192" i="4"/>
  <c r="D3193" i="4"/>
  <c r="D3194" i="4"/>
  <c r="D3195" i="4"/>
  <c r="D3196" i="4"/>
  <c r="D3197" i="4"/>
  <c r="D3198" i="4"/>
  <c r="D3199" i="4"/>
  <c r="D3200" i="4"/>
  <c r="D3201" i="4"/>
  <c r="D3202" i="4"/>
  <c r="D3203" i="4"/>
  <c r="D3204" i="4"/>
  <c r="D3205" i="4"/>
  <c r="D3206" i="4"/>
  <c r="D3207" i="4"/>
  <c r="D3208" i="4"/>
  <c r="D3209" i="4"/>
  <c r="D3210" i="4"/>
  <c r="D3211" i="4"/>
  <c r="D3212" i="4"/>
  <c r="D3213" i="4"/>
  <c r="D3214" i="4"/>
  <c r="D3215" i="4"/>
  <c r="D3216" i="4"/>
  <c r="D3217" i="4"/>
  <c r="D3218" i="4"/>
  <c r="D3219" i="4"/>
  <c r="D3220" i="4"/>
  <c r="D3221" i="4"/>
  <c r="D3222" i="4"/>
  <c r="D3223" i="4"/>
  <c r="D3224" i="4"/>
  <c r="D3225" i="4"/>
  <c r="D3226" i="4"/>
  <c r="D3227" i="4"/>
  <c r="D3228" i="4"/>
  <c r="D3229" i="4"/>
  <c r="D3230" i="4"/>
  <c r="D3231" i="4"/>
  <c r="D3232" i="4"/>
  <c r="D3233" i="4"/>
  <c r="D3234" i="4"/>
  <c r="D3235" i="4"/>
  <c r="D3236" i="4"/>
  <c r="D3237" i="4"/>
  <c r="D3238" i="4"/>
  <c r="D3239" i="4"/>
  <c r="D3240" i="4"/>
  <c r="D3241" i="4"/>
  <c r="D3242" i="4"/>
  <c r="D3243" i="4"/>
  <c r="D3244" i="4"/>
  <c r="D3245" i="4"/>
  <c r="D3246" i="4"/>
  <c r="D3247" i="4"/>
  <c r="D3248" i="4"/>
  <c r="D3249" i="4"/>
  <c r="D3250" i="4"/>
  <c r="D3251" i="4"/>
  <c r="D3252" i="4"/>
  <c r="D3253" i="4"/>
  <c r="D3254" i="4"/>
  <c r="D3255" i="4"/>
  <c r="D3256" i="4"/>
  <c r="D3257" i="4"/>
  <c r="D3258" i="4"/>
  <c r="D3259" i="4"/>
  <c r="D3260" i="4"/>
  <c r="D3261" i="4"/>
  <c r="D3262" i="4"/>
  <c r="D3263" i="4"/>
  <c r="D3264" i="4"/>
  <c r="D3265" i="4"/>
  <c r="D3266" i="4"/>
  <c r="D3267" i="4"/>
  <c r="D3268" i="4"/>
  <c r="D3269" i="4"/>
  <c r="D3270" i="4"/>
  <c r="D3271" i="4"/>
  <c r="D3272" i="4"/>
  <c r="D3273" i="4"/>
  <c r="D3274" i="4"/>
  <c r="D3275" i="4"/>
  <c r="D3276" i="4"/>
  <c r="D3277" i="4"/>
  <c r="D3278" i="4"/>
  <c r="D3279" i="4"/>
  <c r="D3280" i="4"/>
  <c r="D3281" i="4"/>
  <c r="D3282" i="4"/>
  <c r="D3283" i="4"/>
  <c r="D3284" i="4"/>
  <c r="D3285" i="4"/>
  <c r="D3286" i="4"/>
  <c r="D3287" i="4"/>
  <c r="D3288" i="4"/>
  <c r="D3289" i="4"/>
  <c r="D3290" i="4"/>
  <c r="D3291" i="4"/>
  <c r="D3292" i="4"/>
  <c r="D3293" i="4"/>
  <c r="D3294" i="4"/>
  <c r="D3295" i="4"/>
  <c r="D3296" i="4"/>
  <c r="D3297" i="4"/>
  <c r="D3298" i="4"/>
  <c r="D3299" i="4"/>
  <c r="D3300" i="4"/>
  <c r="D3301" i="4"/>
  <c r="D3302" i="4"/>
  <c r="D3303" i="4"/>
  <c r="D3304" i="4"/>
  <c r="D3305" i="4"/>
  <c r="D3306" i="4"/>
  <c r="D3307" i="4"/>
  <c r="D3308" i="4"/>
  <c r="D3309" i="4"/>
  <c r="D3310" i="4"/>
  <c r="D3311" i="4"/>
  <c r="D3312" i="4"/>
  <c r="D3313" i="4"/>
  <c r="D3314" i="4"/>
  <c r="D3315" i="4"/>
  <c r="D3316" i="4"/>
  <c r="D3317" i="4"/>
  <c r="D3318" i="4"/>
  <c r="D3319" i="4"/>
  <c r="D3320" i="4"/>
  <c r="D3321" i="4"/>
  <c r="D3322" i="4"/>
  <c r="D3323" i="4"/>
  <c r="D3324" i="4"/>
  <c r="D3325" i="4"/>
  <c r="D3326" i="4"/>
  <c r="D3327" i="4"/>
  <c r="D3328" i="4"/>
  <c r="D3329" i="4"/>
  <c r="D3330" i="4"/>
  <c r="D3331" i="4"/>
  <c r="D3332" i="4"/>
  <c r="D3333" i="4"/>
  <c r="D3334" i="4"/>
  <c r="D3335" i="4"/>
  <c r="D3336" i="4"/>
  <c r="D3337" i="4"/>
  <c r="D3338" i="4"/>
  <c r="D3339" i="4"/>
  <c r="D3340" i="4"/>
  <c r="D3341" i="4"/>
  <c r="D3342" i="4"/>
  <c r="D3343" i="4"/>
  <c r="D3344" i="4"/>
  <c r="D3345" i="4"/>
  <c r="D3346" i="4"/>
  <c r="D3347" i="4"/>
  <c r="D3348" i="4"/>
  <c r="D3349" i="4"/>
  <c r="D3350" i="4"/>
  <c r="D3351" i="4"/>
  <c r="D3352" i="4"/>
  <c r="D3353" i="4"/>
  <c r="D3354" i="4"/>
  <c r="D3355" i="4"/>
  <c r="D3356" i="4"/>
  <c r="D3357" i="4"/>
  <c r="D3358" i="4"/>
  <c r="D3359" i="4"/>
  <c r="D3360" i="4"/>
  <c r="D3361" i="4"/>
  <c r="D3362" i="4"/>
  <c r="D3363" i="4"/>
  <c r="D3364" i="4"/>
  <c r="D3365" i="4"/>
  <c r="D3366" i="4"/>
  <c r="D3367" i="4"/>
  <c r="D3368" i="4"/>
  <c r="D3369" i="4"/>
  <c r="D3370" i="4"/>
  <c r="D3371" i="4"/>
  <c r="D3372" i="4"/>
  <c r="D3373" i="4"/>
  <c r="D3374" i="4"/>
  <c r="D3375" i="4"/>
  <c r="D3376" i="4"/>
  <c r="D3377" i="4"/>
  <c r="D3378" i="4"/>
  <c r="D3379" i="4"/>
  <c r="D3380" i="4"/>
  <c r="D3381" i="4"/>
  <c r="D3382" i="4"/>
  <c r="D3383" i="4"/>
  <c r="D3384" i="4"/>
  <c r="D3385" i="4"/>
  <c r="D3386" i="4"/>
  <c r="D3387" i="4"/>
  <c r="D3388" i="4"/>
  <c r="D3389" i="4"/>
  <c r="D3390" i="4"/>
  <c r="D3391" i="4"/>
  <c r="D3392" i="4"/>
  <c r="D3393" i="4"/>
  <c r="D3394" i="4"/>
  <c r="D3395" i="4"/>
  <c r="D3396" i="4"/>
  <c r="D3397" i="4"/>
  <c r="D3398" i="4"/>
  <c r="D3399" i="4"/>
  <c r="D3400" i="4"/>
  <c r="D3401" i="4"/>
  <c r="D3402" i="4"/>
  <c r="D3403" i="4"/>
  <c r="D3404" i="4"/>
  <c r="D3405" i="4"/>
  <c r="D3406" i="4"/>
  <c r="D3407" i="4"/>
  <c r="D3408" i="4"/>
  <c r="D3409" i="4"/>
  <c r="D3410" i="4"/>
  <c r="D3411" i="4"/>
  <c r="D3412" i="4"/>
  <c r="D3413" i="4"/>
  <c r="D3414" i="4"/>
  <c r="D3415" i="4"/>
  <c r="D3416" i="4"/>
  <c r="D3417" i="4"/>
  <c r="D3418" i="4"/>
  <c r="D3419" i="4"/>
  <c r="D3420" i="4"/>
  <c r="D3421" i="4"/>
  <c r="D3422" i="4"/>
  <c r="D3423" i="4"/>
  <c r="D3424" i="4"/>
  <c r="D3425" i="4"/>
  <c r="D3426" i="4"/>
  <c r="D3427" i="4"/>
  <c r="D3428" i="4"/>
  <c r="D3429" i="4"/>
  <c r="D3430" i="4"/>
  <c r="D3431" i="4"/>
  <c r="D3432" i="4"/>
  <c r="D3433" i="4"/>
  <c r="D3434" i="4"/>
  <c r="D3435" i="4"/>
  <c r="D3436" i="4"/>
  <c r="D3437" i="4"/>
  <c r="D3438" i="4"/>
  <c r="D3439" i="4"/>
  <c r="D3440" i="4"/>
  <c r="D3441" i="4"/>
  <c r="D3442" i="4"/>
  <c r="D3443" i="4"/>
  <c r="D3444" i="4"/>
  <c r="D3445" i="4"/>
  <c r="D3446" i="4"/>
  <c r="D3447" i="4"/>
  <c r="D3448" i="4"/>
  <c r="D3449" i="4"/>
  <c r="D3450" i="4"/>
  <c r="D3451" i="4"/>
  <c r="D3452" i="4"/>
  <c r="D3453" i="4"/>
  <c r="D3454" i="4"/>
  <c r="D3455" i="4"/>
  <c r="D3456" i="4"/>
  <c r="D3457" i="4"/>
  <c r="D3458" i="4"/>
  <c r="D3459" i="4"/>
  <c r="D3460" i="4"/>
  <c r="D3461" i="4"/>
  <c r="D3462" i="4"/>
  <c r="D3463" i="4"/>
  <c r="D3464" i="4"/>
  <c r="D3465" i="4"/>
  <c r="D3466" i="4"/>
  <c r="D3467" i="4"/>
  <c r="D3468" i="4"/>
  <c r="D3469" i="4"/>
  <c r="D3470" i="4"/>
  <c r="D3471" i="4"/>
  <c r="D3472" i="4"/>
  <c r="D3473" i="4"/>
  <c r="D3474" i="4"/>
  <c r="D3475" i="4"/>
  <c r="D3476" i="4"/>
  <c r="D3477" i="4"/>
  <c r="D3478" i="4"/>
  <c r="D3479" i="4"/>
  <c r="D3480" i="4"/>
  <c r="D3481" i="4"/>
  <c r="D3482" i="4"/>
  <c r="D3483" i="4"/>
  <c r="D3484" i="4"/>
  <c r="D3485" i="4"/>
  <c r="D3486" i="4"/>
  <c r="D3487" i="4"/>
  <c r="D3488" i="4"/>
  <c r="D3489" i="4"/>
  <c r="D3490" i="4"/>
  <c r="D3491" i="4"/>
  <c r="D3492" i="4"/>
  <c r="D3493" i="4"/>
  <c r="D3494" i="4"/>
  <c r="D3495" i="4"/>
  <c r="D3496" i="4"/>
  <c r="D3497" i="4"/>
  <c r="D3498" i="4"/>
  <c r="D3499" i="4"/>
  <c r="D3500" i="4"/>
  <c r="D3501" i="4"/>
  <c r="D3502" i="4"/>
  <c r="D3503" i="4"/>
  <c r="D3504" i="4"/>
  <c r="D3505" i="4"/>
  <c r="D3506" i="4"/>
  <c r="D3507" i="4"/>
  <c r="D3508" i="4"/>
  <c r="D3509" i="4"/>
  <c r="D3510" i="4"/>
  <c r="D3511" i="4"/>
  <c r="D3512" i="4"/>
  <c r="D3513" i="4"/>
  <c r="D3514" i="4"/>
  <c r="D3515" i="4"/>
  <c r="D3516" i="4"/>
  <c r="D3517" i="4"/>
  <c r="D3518" i="4"/>
  <c r="D3519" i="4"/>
  <c r="D3520" i="4"/>
  <c r="D3521" i="4"/>
  <c r="D3522" i="4"/>
  <c r="D3523" i="4"/>
  <c r="D3524" i="4"/>
  <c r="D3525" i="4"/>
  <c r="D3526" i="4"/>
  <c r="D3527" i="4"/>
  <c r="D3528" i="4"/>
  <c r="D3529" i="4"/>
  <c r="D3530" i="4"/>
  <c r="D3531" i="4"/>
  <c r="D3532" i="4"/>
  <c r="D3533" i="4"/>
  <c r="D3534" i="4"/>
  <c r="D3535" i="4"/>
  <c r="D3536" i="4"/>
  <c r="D3537" i="4"/>
  <c r="D3538" i="4"/>
  <c r="D3539" i="4"/>
  <c r="D3540" i="4"/>
  <c r="D3541" i="4"/>
  <c r="D3542" i="4"/>
  <c r="D3543" i="4"/>
  <c r="D3544" i="4"/>
  <c r="D3545" i="4"/>
  <c r="D3546" i="4"/>
  <c r="D3547" i="4"/>
  <c r="D3548" i="4"/>
  <c r="D3549" i="4"/>
  <c r="D3550" i="4"/>
  <c r="D3551" i="4"/>
  <c r="D3552" i="4"/>
  <c r="D3553" i="4"/>
  <c r="D3554" i="4"/>
  <c r="D3555" i="4"/>
  <c r="D3556" i="4"/>
  <c r="D3557" i="4"/>
  <c r="D3558" i="4"/>
  <c r="D3559" i="4"/>
  <c r="D3560" i="4"/>
  <c r="D3561" i="4"/>
  <c r="D3562" i="4"/>
  <c r="D3563" i="4"/>
  <c r="D3564" i="4"/>
  <c r="D3565" i="4"/>
  <c r="D3566" i="4"/>
  <c r="D3567" i="4"/>
  <c r="D3568" i="4"/>
  <c r="D3569" i="4"/>
  <c r="D3570" i="4"/>
  <c r="D3571" i="4"/>
  <c r="D3572" i="4"/>
  <c r="D3573" i="4"/>
  <c r="D3574" i="4"/>
  <c r="D3575" i="4"/>
  <c r="D3576" i="4"/>
  <c r="D3577" i="4"/>
  <c r="D3578" i="4"/>
  <c r="D3579" i="4"/>
  <c r="D3580" i="4"/>
  <c r="D3581" i="4"/>
  <c r="D3582" i="4"/>
  <c r="D3583" i="4"/>
  <c r="D3584" i="4"/>
  <c r="D3585" i="4"/>
  <c r="D3586" i="4"/>
  <c r="D3587" i="4"/>
  <c r="D3588" i="4"/>
  <c r="D3589" i="4"/>
  <c r="D3590" i="4"/>
  <c r="D3591" i="4"/>
  <c r="D3592" i="4"/>
  <c r="D3593" i="4"/>
  <c r="D3594" i="4"/>
  <c r="D3595" i="4"/>
  <c r="D3596" i="4"/>
  <c r="D3597" i="4"/>
  <c r="D3598" i="4"/>
  <c r="D3599" i="4"/>
  <c r="D3600" i="4"/>
  <c r="D3601" i="4"/>
  <c r="D3602" i="4"/>
  <c r="D3603" i="4"/>
  <c r="D3604" i="4"/>
  <c r="D3605" i="4"/>
  <c r="D3606" i="4"/>
  <c r="D3607" i="4"/>
  <c r="D3608" i="4"/>
  <c r="D3609" i="4"/>
  <c r="D3610" i="4"/>
  <c r="D3611" i="4"/>
  <c r="D3612" i="4"/>
  <c r="D3613" i="4"/>
  <c r="D3614" i="4"/>
  <c r="D3615" i="4"/>
  <c r="D3616" i="4"/>
  <c r="D3617" i="4"/>
  <c r="D3618" i="4"/>
  <c r="D3619" i="4"/>
  <c r="D3620" i="4"/>
  <c r="D3621" i="4"/>
  <c r="D3622" i="4"/>
  <c r="D3623" i="4"/>
  <c r="D3624" i="4"/>
  <c r="D3625" i="4"/>
  <c r="D3626" i="4"/>
  <c r="D3627" i="4"/>
  <c r="D3628" i="4"/>
  <c r="D3629" i="4"/>
  <c r="D3630" i="4"/>
  <c r="D3631" i="4"/>
  <c r="D3632" i="4"/>
  <c r="D3633" i="4"/>
  <c r="D3634" i="4"/>
  <c r="D3635" i="4"/>
  <c r="D3636" i="4"/>
  <c r="D3637" i="4"/>
  <c r="D3638" i="4"/>
  <c r="D3639" i="4"/>
  <c r="D3640" i="4"/>
  <c r="D3641" i="4"/>
  <c r="D3642" i="4"/>
  <c r="D3643" i="4"/>
  <c r="D3644" i="4"/>
  <c r="D3645" i="4"/>
  <c r="D3646" i="4"/>
  <c r="D3647" i="4"/>
  <c r="D3648" i="4"/>
  <c r="D3649" i="4"/>
  <c r="D3650" i="4"/>
  <c r="D3651" i="4"/>
  <c r="D3652" i="4"/>
  <c r="D3653" i="4"/>
  <c r="D3654" i="4"/>
  <c r="D3655" i="4"/>
  <c r="D3656" i="4"/>
  <c r="D3657" i="4"/>
  <c r="D3658" i="4"/>
  <c r="D3659" i="4"/>
  <c r="D3660" i="4"/>
  <c r="D3661" i="4"/>
  <c r="D3662" i="4"/>
  <c r="D3663" i="4"/>
  <c r="D3664" i="4"/>
  <c r="D3665" i="4"/>
  <c r="D3666" i="4"/>
  <c r="D3667" i="4"/>
  <c r="D3668" i="4"/>
  <c r="D3669" i="4"/>
  <c r="D3670" i="4"/>
  <c r="D3671" i="4"/>
  <c r="D3672" i="4"/>
  <c r="D3673" i="4"/>
  <c r="D3674" i="4"/>
  <c r="D3675" i="4"/>
  <c r="D3676" i="4"/>
  <c r="D3677" i="4"/>
  <c r="D3678" i="4"/>
  <c r="D3679" i="4"/>
  <c r="D3680" i="4"/>
  <c r="D3681" i="4"/>
  <c r="D3682" i="4"/>
  <c r="D3683" i="4"/>
  <c r="D3684" i="4"/>
  <c r="D3685" i="4"/>
  <c r="D3686" i="4"/>
  <c r="D3687" i="4"/>
  <c r="D3688" i="4"/>
  <c r="D3689" i="4"/>
  <c r="D3690" i="4"/>
  <c r="D3691" i="4"/>
  <c r="D3692" i="4"/>
  <c r="D3693" i="4"/>
  <c r="D3694" i="4"/>
  <c r="D3695" i="4"/>
  <c r="D3696" i="4"/>
  <c r="D3697" i="4"/>
  <c r="D3698" i="4"/>
  <c r="D3699" i="4"/>
  <c r="D3700" i="4"/>
  <c r="D3701" i="4"/>
  <c r="D3702" i="4"/>
  <c r="D3703" i="4"/>
  <c r="D3704" i="4"/>
  <c r="D3705" i="4"/>
  <c r="D3706" i="4"/>
  <c r="D3707" i="4"/>
  <c r="D3708" i="4"/>
  <c r="D3709" i="4"/>
  <c r="D3710" i="4"/>
  <c r="D3711" i="4"/>
  <c r="D3712" i="4"/>
  <c r="D3713" i="4"/>
  <c r="D3714" i="4"/>
  <c r="D3715" i="4"/>
  <c r="D3716" i="4"/>
  <c r="D3717" i="4"/>
  <c r="D3718" i="4"/>
  <c r="D3719" i="4"/>
  <c r="D3720" i="4"/>
  <c r="D3721" i="4"/>
  <c r="D3722" i="4"/>
  <c r="D3723" i="4"/>
  <c r="D3724" i="4"/>
  <c r="D3725" i="4"/>
  <c r="D3726" i="4"/>
  <c r="D3727" i="4"/>
  <c r="D3728" i="4"/>
  <c r="D3729" i="4"/>
  <c r="D3730" i="4"/>
  <c r="D3731" i="4"/>
  <c r="D3732" i="4"/>
  <c r="D3733" i="4"/>
  <c r="D3734" i="4"/>
  <c r="D3735" i="4"/>
  <c r="D3736" i="4"/>
  <c r="D3737" i="4"/>
  <c r="D3738" i="4"/>
  <c r="D3739" i="4"/>
  <c r="D3740" i="4"/>
  <c r="D3741" i="4"/>
  <c r="D3742" i="4"/>
  <c r="D3743" i="4"/>
  <c r="D7" i="4"/>
  <c r="A2606" i="5" l="1"/>
  <c r="A2607" i="5" l="1"/>
  <c r="B9" i="1"/>
  <c r="A2608" i="5" l="1"/>
  <c r="F3" i="5"/>
  <c r="E3" i="5"/>
  <c r="C3" i="5"/>
  <c r="D3" i="5"/>
  <c r="B3" i="5"/>
  <c r="H3" i="5"/>
  <c r="A2609" i="5" l="1"/>
  <c r="D4" i="5"/>
  <c r="C4" i="5"/>
  <c r="F4" i="5"/>
  <c r="E4" i="5"/>
  <c r="B4" i="5"/>
  <c r="H4" i="5"/>
  <c r="I3" i="5"/>
  <c r="J3" i="5" s="1"/>
  <c r="A2610" i="5" l="1"/>
  <c r="F5" i="5"/>
  <c r="E5" i="5"/>
  <c r="B5" i="5"/>
  <c r="D5" i="5"/>
  <c r="C5" i="5"/>
  <c r="I4" i="5"/>
  <c r="J4" i="5" s="1"/>
  <c r="H5" i="5"/>
  <c r="A2611" i="5" l="1"/>
  <c r="C6" i="5"/>
  <c r="F6" i="5"/>
  <c r="B6" i="5"/>
  <c r="D6" i="5"/>
  <c r="E6" i="5"/>
  <c r="H6" i="5"/>
  <c r="I5" i="5"/>
  <c r="J5" i="5" s="1"/>
  <c r="A2612" i="5" l="1"/>
  <c r="D7" i="5"/>
  <c r="B7" i="5"/>
  <c r="F7" i="5"/>
  <c r="E7" i="5"/>
  <c r="C7" i="5"/>
  <c r="I6" i="5"/>
  <c r="J6" i="5" s="1"/>
  <c r="H7" i="5"/>
  <c r="A2613" i="5" l="1"/>
  <c r="E8" i="5"/>
  <c r="F8" i="5"/>
  <c r="C8" i="5"/>
  <c r="D8" i="5"/>
  <c r="B8" i="5"/>
  <c r="H8" i="5"/>
  <c r="I7" i="5"/>
  <c r="J7" i="5" s="1"/>
  <c r="A2614" i="5" l="1"/>
  <c r="F9" i="5"/>
  <c r="B9" i="5"/>
  <c r="D9" i="5"/>
  <c r="E9" i="5"/>
  <c r="C9" i="5"/>
  <c r="I8" i="5"/>
  <c r="J8" i="5" s="1"/>
  <c r="H9" i="5"/>
  <c r="A2615" i="5" l="1"/>
  <c r="E10" i="5"/>
  <c r="C10" i="5"/>
  <c r="D10" i="5"/>
  <c r="B10" i="5"/>
  <c r="F10" i="5"/>
  <c r="H10" i="5"/>
  <c r="I9" i="5"/>
  <c r="J9" i="5" s="1"/>
  <c r="A2616" i="5" l="1"/>
  <c r="D11" i="5"/>
  <c r="F11" i="5"/>
  <c r="B11" i="5"/>
  <c r="E11" i="5"/>
  <c r="C11" i="5"/>
  <c r="I10" i="5"/>
  <c r="J10" i="5" s="1"/>
  <c r="H11" i="5"/>
  <c r="A2617" i="5" l="1"/>
  <c r="E12" i="5"/>
  <c r="D12" i="5"/>
  <c r="C12" i="5"/>
  <c r="B12" i="5"/>
  <c r="F12" i="5"/>
  <c r="H12" i="5"/>
  <c r="I11" i="5"/>
  <c r="J11" i="5" s="1"/>
  <c r="A2618" i="5" l="1"/>
  <c r="F13" i="5"/>
  <c r="E13" i="5"/>
  <c r="B13" i="5"/>
  <c r="C13" i="5"/>
  <c r="D13" i="5"/>
  <c r="I12" i="5"/>
  <c r="J12" i="5" s="1"/>
  <c r="H13" i="5"/>
  <c r="A2619" i="5" l="1"/>
  <c r="D14" i="5"/>
  <c r="C14" i="5"/>
  <c r="F14" i="5"/>
  <c r="B14" i="5"/>
  <c r="E14" i="5"/>
  <c r="I13" i="5"/>
  <c r="J13" i="5" s="1"/>
  <c r="H14" i="5"/>
  <c r="A2620" i="5" l="1"/>
  <c r="D15" i="5"/>
  <c r="F15" i="5"/>
  <c r="E15" i="5"/>
  <c r="B15" i="5"/>
  <c r="C15" i="5"/>
  <c r="H15" i="5"/>
  <c r="I14" i="5"/>
  <c r="J14" i="5" s="1"/>
  <c r="A2621" i="5" l="1"/>
  <c r="E16" i="5"/>
  <c r="C16" i="5"/>
  <c r="D16" i="5"/>
  <c r="F16" i="5"/>
  <c r="B16" i="5"/>
  <c r="H16" i="5"/>
  <c r="I15" i="5"/>
  <c r="J15" i="5" s="1"/>
  <c r="A2622" i="5" l="1"/>
  <c r="F17" i="5"/>
  <c r="E17" i="5"/>
  <c r="D17" i="5"/>
  <c r="B17" i="5"/>
  <c r="C17" i="5"/>
  <c r="I16" i="5"/>
  <c r="J16" i="5" s="1"/>
  <c r="H17" i="5"/>
  <c r="A2623" i="5" l="1"/>
  <c r="C18" i="5"/>
  <c r="F18" i="5"/>
  <c r="E18" i="5"/>
  <c r="B18" i="5"/>
  <c r="D18" i="5"/>
  <c r="H18" i="5"/>
  <c r="I17" i="5"/>
  <c r="J17" i="5" s="1"/>
  <c r="A2624" i="5" l="1"/>
  <c r="D19" i="5"/>
  <c r="E19" i="5"/>
  <c r="B19" i="5"/>
  <c r="C19" i="5"/>
  <c r="F19" i="5"/>
  <c r="I18" i="5"/>
  <c r="J18" i="5" s="1"/>
  <c r="H19" i="5"/>
  <c r="A2625" i="5" l="1"/>
  <c r="E20" i="5"/>
  <c r="C20" i="5"/>
  <c r="F20" i="5"/>
  <c r="D20" i="5"/>
  <c r="B20" i="5"/>
  <c r="H20" i="5"/>
  <c r="I19" i="5"/>
  <c r="J19" i="5" s="1"/>
  <c r="A2626" i="5" l="1"/>
  <c r="F21" i="5"/>
  <c r="D21" i="5"/>
  <c r="B21" i="5"/>
  <c r="C21" i="5"/>
  <c r="E21" i="5"/>
  <c r="H21" i="5"/>
  <c r="I20" i="5"/>
  <c r="J20" i="5" s="1"/>
  <c r="A2627" i="5" l="1"/>
  <c r="F22" i="5"/>
  <c r="C22" i="5"/>
  <c r="E22" i="5"/>
  <c r="D22" i="5"/>
  <c r="B22" i="5"/>
  <c r="I21" i="5"/>
  <c r="J21" i="5" s="1"/>
  <c r="H22" i="5"/>
  <c r="A2628" i="5" l="1"/>
  <c r="D23" i="5"/>
  <c r="B23" i="5"/>
  <c r="E23" i="5"/>
  <c r="F23" i="5"/>
  <c r="C23" i="5"/>
  <c r="H23" i="5"/>
  <c r="I22" i="5"/>
  <c r="J22" i="5" s="1"/>
  <c r="A2629" i="5" l="1"/>
  <c r="I23" i="5"/>
  <c r="J23" i="5" s="1"/>
  <c r="E24" i="5"/>
  <c r="F24" i="5"/>
  <c r="C24" i="5"/>
  <c r="D24" i="5"/>
  <c r="B24" i="5"/>
  <c r="H24" i="5"/>
  <c r="A2630" i="5" l="1"/>
  <c r="F25" i="5"/>
  <c r="B25" i="5"/>
  <c r="E25" i="5"/>
  <c r="D25" i="5"/>
  <c r="C25" i="5"/>
  <c r="H25" i="5"/>
  <c r="I24" i="5"/>
  <c r="J24" i="5" s="1"/>
  <c r="A2631" i="5" l="1"/>
  <c r="E26" i="5"/>
  <c r="C26" i="5"/>
  <c r="D26" i="5"/>
  <c r="B26" i="5"/>
  <c r="F26" i="5"/>
  <c r="H26" i="5"/>
  <c r="I25" i="5"/>
  <c r="J25" i="5" s="1"/>
  <c r="A2632" i="5" l="1"/>
  <c r="D27" i="5"/>
  <c r="F27" i="5"/>
  <c r="B27" i="5"/>
  <c r="C27" i="5"/>
  <c r="E27" i="5"/>
  <c r="I26" i="5"/>
  <c r="J26" i="5" s="1"/>
  <c r="H27" i="5"/>
  <c r="A2633" i="5" l="1"/>
  <c r="E28" i="5"/>
  <c r="D28" i="5"/>
  <c r="C28" i="5"/>
  <c r="F28" i="5"/>
  <c r="B28" i="5"/>
  <c r="H28" i="5"/>
  <c r="I27" i="5"/>
  <c r="J27" i="5" s="1"/>
  <c r="A2634" i="5" l="1"/>
  <c r="F29" i="5"/>
  <c r="E29" i="5"/>
  <c r="B29" i="5"/>
  <c r="D29" i="5"/>
  <c r="C29" i="5"/>
  <c r="H29" i="5"/>
  <c r="I28" i="5"/>
  <c r="J28" i="5" s="1"/>
  <c r="A2635" i="5" l="1"/>
  <c r="D30" i="5"/>
  <c r="C30" i="5"/>
  <c r="B30" i="5"/>
  <c r="E30" i="5"/>
  <c r="F30" i="5"/>
  <c r="H30" i="5"/>
  <c r="I29" i="5"/>
  <c r="J29" i="5" s="1"/>
  <c r="A2636" i="5" l="1"/>
  <c r="D31" i="5"/>
  <c r="F31" i="5"/>
  <c r="E31" i="5"/>
  <c r="B31" i="5"/>
  <c r="C31" i="5"/>
  <c r="I30" i="5"/>
  <c r="J30" i="5" s="1"/>
  <c r="H31" i="5"/>
  <c r="A2637" i="5" l="1"/>
  <c r="E32" i="5"/>
  <c r="C32" i="5"/>
  <c r="F32" i="5"/>
  <c r="B32" i="5"/>
  <c r="D32" i="5"/>
  <c r="I31" i="5"/>
  <c r="J31" i="5" s="1"/>
  <c r="H32" i="5"/>
  <c r="A2638" i="5" l="1"/>
  <c r="F33" i="5"/>
  <c r="E33" i="5"/>
  <c r="D33" i="5"/>
  <c r="B33" i="5"/>
  <c r="C33" i="5"/>
  <c r="I32" i="5"/>
  <c r="J32" i="5" s="1"/>
  <c r="H33" i="5"/>
  <c r="A2639" i="5" l="1"/>
  <c r="C34" i="5"/>
  <c r="F34" i="5"/>
  <c r="B34" i="5"/>
  <c r="D34" i="5"/>
  <c r="E34" i="5"/>
  <c r="H34" i="5"/>
  <c r="I33" i="5"/>
  <c r="J33" i="5" s="1"/>
  <c r="A2640" i="5" l="1"/>
  <c r="D35" i="5"/>
  <c r="E35" i="5"/>
  <c r="B35" i="5"/>
  <c r="F35" i="5"/>
  <c r="C35" i="5"/>
  <c r="H35" i="5"/>
  <c r="I34" i="5"/>
  <c r="J34" i="5" s="1"/>
  <c r="A2641" i="5" l="1"/>
  <c r="E36" i="5"/>
  <c r="C36" i="5"/>
  <c r="F36" i="5"/>
  <c r="D36" i="5"/>
  <c r="B36" i="5"/>
  <c r="H36" i="5"/>
  <c r="I35" i="5"/>
  <c r="J35" i="5" s="1"/>
  <c r="A2642" i="5" l="1"/>
  <c r="F37" i="5"/>
  <c r="D37" i="5"/>
  <c r="B37" i="5"/>
  <c r="E37" i="5"/>
  <c r="C37" i="5"/>
  <c r="H37" i="5"/>
  <c r="I36" i="5"/>
  <c r="J36" i="5" s="1"/>
  <c r="A2643" i="5" l="1"/>
  <c r="F38" i="5"/>
  <c r="C38" i="5"/>
  <c r="E38" i="5"/>
  <c r="B38" i="5"/>
  <c r="D38" i="5"/>
  <c r="H38" i="5"/>
  <c r="I37" i="5"/>
  <c r="J37" i="5" s="1"/>
  <c r="A2644" i="5" l="1"/>
  <c r="D39" i="5"/>
  <c r="B39" i="5"/>
  <c r="F39" i="5"/>
  <c r="E39" i="5"/>
  <c r="C39" i="5"/>
  <c r="H39" i="5"/>
  <c r="I38" i="5"/>
  <c r="J38" i="5" s="1"/>
  <c r="A2645" i="5" l="1"/>
  <c r="E40" i="5"/>
  <c r="F40" i="5"/>
  <c r="C40" i="5"/>
  <c r="D40" i="5"/>
  <c r="B40" i="5"/>
  <c r="H40" i="5"/>
  <c r="I39" i="5"/>
  <c r="J39" i="5" s="1"/>
  <c r="A2646" i="5" l="1"/>
  <c r="F41" i="5"/>
  <c r="B41" i="5"/>
  <c r="E41" i="5"/>
  <c r="D41" i="5"/>
  <c r="C41" i="5"/>
  <c r="H41" i="5"/>
  <c r="I40" i="5"/>
  <c r="J40" i="5" s="1"/>
  <c r="A2647" i="5" l="1"/>
  <c r="E42" i="5"/>
  <c r="C42" i="5"/>
  <c r="D42" i="5"/>
  <c r="B42" i="5"/>
  <c r="F42" i="5"/>
  <c r="H42" i="5"/>
  <c r="I41" i="5"/>
  <c r="J41" i="5" s="1"/>
  <c r="A2648" i="5" l="1"/>
  <c r="D43" i="5"/>
  <c r="F43" i="5"/>
  <c r="B43" i="5"/>
  <c r="E43" i="5"/>
  <c r="C43" i="5"/>
  <c r="I42" i="5"/>
  <c r="J42" i="5" s="1"/>
  <c r="H43" i="5"/>
  <c r="A2649" i="5" l="1"/>
  <c r="E44" i="5"/>
  <c r="D44" i="5"/>
  <c r="C44" i="5"/>
  <c r="F44" i="5"/>
  <c r="B44" i="5"/>
  <c r="H44" i="5"/>
  <c r="I43" i="5"/>
  <c r="J43" i="5" s="1"/>
  <c r="A2650" i="5" l="1"/>
  <c r="F45" i="5"/>
  <c r="E45" i="5"/>
  <c r="B45" i="5"/>
  <c r="C45" i="5"/>
  <c r="D45" i="5"/>
  <c r="H45" i="5"/>
  <c r="I44" i="5"/>
  <c r="J44" i="5" s="1"/>
  <c r="A2651" i="5" l="1"/>
  <c r="D46" i="5"/>
  <c r="C46" i="5"/>
  <c r="F46" i="5"/>
  <c r="B46" i="5"/>
  <c r="E46" i="5"/>
  <c r="H46" i="5"/>
  <c r="I45" i="5"/>
  <c r="J45" i="5" s="1"/>
  <c r="A2652" i="5" l="1"/>
  <c r="D47" i="5"/>
  <c r="F47" i="5"/>
  <c r="E47" i="5"/>
  <c r="B47" i="5"/>
  <c r="C47" i="5"/>
  <c r="I46" i="5"/>
  <c r="J46" i="5" s="1"/>
  <c r="H47" i="5"/>
  <c r="A2653" i="5" l="1"/>
  <c r="E48" i="5"/>
  <c r="C48" i="5"/>
  <c r="D48" i="5"/>
  <c r="F48" i="5"/>
  <c r="B48" i="5"/>
  <c r="H48" i="5"/>
  <c r="I47" i="5"/>
  <c r="J47" i="5" s="1"/>
  <c r="A2654" i="5" l="1"/>
  <c r="F49" i="5"/>
  <c r="E49" i="5"/>
  <c r="D49" i="5"/>
  <c r="B49" i="5"/>
  <c r="C49" i="5"/>
  <c r="I48" i="5"/>
  <c r="J48" i="5" s="1"/>
  <c r="H49" i="5"/>
  <c r="A2655" i="5" l="1"/>
  <c r="C50" i="5"/>
  <c r="F50" i="5"/>
  <c r="E50" i="5"/>
  <c r="B50" i="5"/>
  <c r="D50" i="5"/>
  <c r="H50" i="5"/>
  <c r="I49" i="5"/>
  <c r="J49" i="5" s="1"/>
  <c r="A2656" i="5" l="1"/>
  <c r="D51" i="5"/>
  <c r="E51" i="5"/>
  <c r="B51" i="5"/>
  <c r="C51" i="5"/>
  <c r="F51" i="5"/>
  <c r="H51" i="5"/>
  <c r="I50" i="5"/>
  <c r="J50" i="5" s="1"/>
  <c r="A2657" i="5" l="1"/>
  <c r="E52" i="5"/>
  <c r="C52" i="5"/>
  <c r="F52" i="5"/>
  <c r="D52" i="5"/>
  <c r="B52" i="5"/>
  <c r="I51" i="5"/>
  <c r="J51" i="5" s="1"/>
  <c r="H52" i="5"/>
  <c r="A2658" i="5" l="1"/>
  <c r="F53" i="5"/>
  <c r="D53" i="5"/>
  <c r="B53" i="5"/>
  <c r="C53" i="5"/>
  <c r="E53" i="5"/>
  <c r="I52" i="5"/>
  <c r="J52" i="5" s="1"/>
  <c r="H53" i="5"/>
  <c r="A2659" i="5" l="1"/>
  <c r="F54" i="5"/>
  <c r="C54" i="5"/>
  <c r="E54" i="5"/>
  <c r="D54" i="5"/>
  <c r="B54" i="5"/>
  <c r="H54" i="5"/>
  <c r="I53" i="5"/>
  <c r="J53" i="5" s="1"/>
  <c r="A2660" i="5" l="1"/>
  <c r="D55" i="5"/>
  <c r="B55" i="5"/>
  <c r="E55" i="5"/>
  <c r="F55" i="5"/>
  <c r="C55" i="5"/>
  <c r="I54" i="5"/>
  <c r="J54" i="5" s="1"/>
  <c r="H55" i="5"/>
  <c r="A2661" i="5" l="1"/>
  <c r="E56" i="5"/>
  <c r="F56" i="5"/>
  <c r="C56" i="5"/>
  <c r="D56" i="5"/>
  <c r="B56" i="5"/>
  <c r="I55" i="5"/>
  <c r="J55" i="5" s="1"/>
  <c r="H56" i="5"/>
  <c r="A2662" i="5" l="1"/>
  <c r="F57" i="5"/>
  <c r="B57" i="5"/>
  <c r="E57" i="5"/>
  <c r="D57" i="5"/>
  <c r="C57" i="5"/>
  <c r="H57" i="5"/>
  <c r="I56" i="5"/>
  <c r="J56" i="5" s="1"/>
  <c r="A2663" i="5" l="1"/>
  <c r="E58" i="5"/>
  <c r="C58" i="5"/>
  <c r="D58" i="5"/>
  <c r="B58" i="5"/>
  <c r="F58" i="5"/>
  <c r="I57" i="5"/>
  <c r="J57" i="5" s="1"/>
  <c r="H58" i="5"/>
  <c r="A2664" i="5" l="1"/>
  <c r="D59" i="5"/>
  <c r="F59" i="5"/>
  <c r="B59" i="5"/>
  <c r="C59" i="5"/>
  <c r="E59" i="5"/>
  <c r="H59" i="5"/>
  <c r="I58" i="5"/>
  <c r="J58" i="5" s="1"/>
  <c r="A2665" i="5" l="1"/>
  <c r="E60" i="5"/>
  <c r="D60" i="5"/>
  <c r="C60" i="5"/>
  <c r="F60" i="5"/>
  <c r="B60" i="5"/>
  <c r="I59" i="5"/>
  <c r="J59" i="5" s="1"/>
  <c r="H60" i="5"/>
  <c r="A2666" i="5" l="1"/>
  <c r="F61" i="5"/>
  <c r="E61" i="5"/>
  <c r="B61" i="5"/>
  <c r="D61" i="5"/>
  <c r="C61" i="5"/>
  <c r="I60" i="5"/>
  <c r="J60" i="5" s="1"/>
  <c r="H61" i="5"/>
  <c r="A2667" i="5" l="1"/>
  <c r="D62" i="5"/>
  <c r="C62" i="5"/>
  <c r="B62" i="5"/>
  <c r="F62" i="5"/>
  <c r="E62" i="5"/>
  <c r="I61" i="5"/>
  <c r="J61" i="5" s="1"/>
  <c r="H62" i="5"/>
  <c r="A2668" i="5" l="1"/>
  <c r="D63" i="5"/>
  <c r="F63" i="5"/>
  <c r="E63" i="5"/>
  <c r="B63" i="5"/>
  <c r="C63" i="5"/>
  <c r="H63" i="5"/>
  <c r="I62" i="5"/>
  <c r="J62" i="5" s="1"/>
  <c r="A2669" i="5" l="1"/>
  <c r="E64" i="5"/>
  <c r="C64" i="5"/>
  <c r="F64" i="5"/>
  <c r="B64" i="5"/>
  <c r="D64" i="5"/>
  <c r="I63" i="5"/>
  <c r="J63" i="5" s="1"/>
  <c r="H64" i="5"/>
  <c r="A2670" i="5" l="1"/>
  <c r="F65" i="5"/>
  <c r="E65" i="5"/>
  <c r="D65" i="5"/>
  <c r="B65" i="5"/>
  <c r="C65" i="5"/>
  <c r="H65" i="5"/>
  <c r="I64" i="5"/>
  <c r="J64" i="5" s="1"/>
  <c r="A2671" i="5" l="1"/>
  <c r="C66" i="5"/>
  <c r="F66" i="5"/>
  <c r="B66" i="5"/>
  <c r="D66" i="5"/>
  <c r="E66" i="5"/>
  <c r="I65" i="5"/>
  <c r="J65" i="5" s="1"/>
  <c r="H66" i="5"/>
  <c r="A2672" i="5" l="1"/>
  <c r="D67" i="5"/>
  <c r="E67" i="5"/>
  <c r="B67" i="5"/>
  <c r="F67" i="5"/>
  <c r="C67" i="5"/>
  <c r="I66" i="5"/>
  <c r="J66" i="5" s="1"/>
  <c r="H67" i="5"/>
  <c r="A2673" i="5" l="1"/>
  <c r="E68" i="5"/>
  <c r="C68" i="5"/>
  <c r="F68" i="5"/>
  <c r="D68" i="5"/>
  <c r="B68" i="5"/>
  <c r="I67" i="5"/>
  <c r="J67" i="5" s="1"/>
  <c r="H68" i="5"/>
  <c r="A2674" i="5" l="1"/>
  <c r="F69" i="5"/>
  <c r="D69" i="5"/>
  <c r="B69" i="5"/>
  <c r="C69" i="5"/>
  <c r="E69" i="5"/>
  <c r="I68" i="5"/>
  <c r="J68" i="5" s="1"/>
  <c r="H69" i="5"/>
  <c r="A2675" i="5" l="1"/>
  <c r="F70" i="5"/>
  <c r="C70" i="5"/>
  <c r="E70" i="5"/>
  <c r="B70" i="5"/>
  <c r="D70" i="5"/>
  <c r="H70" i="5"/>
  <c r="I69" i="5"/>
  <c r="J69" i="5" s="1"/>
  <c r="A2676" i="5" l="1"/>
  <c r="D71" i="5"/>
  <c r="B71" i="5"/>
  <c r="F71" i="5"/>
  <c r="E71" i="5"/>
  <c r="C71" i="5"/>
  <c r="I70" i="5"/>
  <c r="J70" i="5" s="1"/>
  <c r="H71" i="5"/>
  <c r="A2677" i="5" l="1"/>
  <c r="E72" i="5"/>
  <c r="F72" i="5"/>
  <c r="C72" i="5"/>
  <c r="D72" i="5"/>
  <c r="B72" i="5"/>
  <c r="I71" i="5"/>
  <c r="J71" i="5" s="1"/>
  <c r="H72" i="5"/>
  <c r="A2678" i="5" l="1"/>
  <c r="F73" i="5"/>
  <c r="B73" i="5"/>
  <c r="D73" i="5"/>
  <c r="C73" i="5"/>
  <c r="E73" i="5"/>
  <c r="H73" i="5"/>
  <c r="I72" i="5"/>
  <c r="J72" i="5" s="1"/>
  <c r="A2679" i="5" l="1"/>
  <c r="E74" i="5"/>
  <c r="C74" i="5"/>
  <c r="D74" i="5"/>
  <c r="B74" i="5"/>
  <c r="F74" i="5"/>
  <c r="I73" i="5"/>
  <c r="J73" i="5" s="1"/>
  <c r="H74" i="5"/>
  <c r="A2680" i="5" l="1"/>
  <c r="D75" i="5"/>
  <c r="F75" i="5"/>
  <c r="B75" i="5"/>
  <c r="E75" i="5"/>
  <c r="C75" i="5"/>
  <c r="I74" i="5"/>
  <c r="J74" i="5" s="1"/>
  <c r="H75" i="5"/>
  <c r="A2681" i="5" l="1"/>
  <c r="F76" i="5"/>
  <c r="E76" i="5"/>
  <c r="D76" i="5"/>
  <c r="C76" i="5"/>
  <c r="B76" i="5"/>
  <c r="I75" i="5"/>
  <c r="J75" i="5" s="1"/>
  <c r="H76" i="5"/>
  <c r="A2682" i="5" l="1"/>
  <c r="F77" i="5"/>
  <c r="B77" i="5"/>
  <c r="C77" i="5"/>
  <c r="E77" i="5"/>
  <c r="D77" i="5"/>
  <c r="H77" i="5"/>
  <c r="I76" i="5"/>
  <c r="J76" i="5" s="1"/>
  <c r="A2683" i="5" l="1"/>
  <c r="D78" i="5"/>
  <c r="F78" i="5"/>
  <c r="C78" i="5"/>
  <c r="E78" i="5"/>
  <c r="B78" i="5"/>
  <c r="H78" i="5"/>
  <c r="I77" i="5"/>
  <c r="J77" i="5" s="1"/>
  <c r="A2684" i="5" l="1"/>
  <c r="E79" i="5"/>
  <c r="D79" i="5"/>
  <c r="B79" i="5"/>
  <c r="F79" i="5"/>
  <c r="C79" i="5"/>
  <c r="H79" i="5"/>
  <c r="I78" i="5"/>
  <c r="J78" i="5" s="1"/>
  <c r="A2685" i="5" l="1"/>
  <c r="F80" i="5"/>
  <c r="E80" i="5"/>
  <c r="C80" i="5"/>
  <c r="D80" i="5"/>
  <c r="B80" i="5"/>
  <c r="I79" i="5"/>
  <c r="J79" i="5" s="1"/>
  <c r="H80" i="5"/>
  <c r="A2686" i="5" l="1"/>
  <c r="F81" i="5"/>
  <c r="E81" i="5"/>
  <c r="D81" i="5"/>
  <c r="B81" i="5"/>
  <c r="C81" i="5"/>
  <c r="H81" i="5"/>
  <c r="I80" i="5"/>
  <c r="J80" i="5" s="1"/>
  <c r="A2687" i="5" l="1"/>
  <c r="D82" i="5"/>
  <c r="C82" i="5"/>
  <c r="B82" i="5"/>
  <c r="E82" i="5"/>
  <c r="F82" i="5"/>
  <c r="I81" i="5"/>
  <c r="J81" i="5" s="1"/>
  <c r="H82" i="5"/>
  <c r="A2688" i="5" l="1"/>
  <c r="E83" i="5"/>
  <c r="D83" i="5"/>
  <c r="F83" i="5"/>
  <c r="B83" i="5"/>
  <c r="C83" i="5"/>
  <c r="I82" i="5"/>
  <c r="J82" i="5" s="1"/>
  <c r="H83" i="5"/>
  <c r="A2689" i="5" l="1"/>
  <c r="F84" i="5"/>
  <c r="E84" i="5"/>
  <c r="D84" i="5"/>
  <c r="C84" i="5"/>
  <c r="B84" i="5"/>
  <c r="H84" i="5"/>
  <c r="I83" i="5"/>
  <c r="J83" i="5" s="1"/>
  <c r="A2690" i="5" l="1"/>
  <c r="F85" i="5"/>
  <c r="B85" i="5"/>
  <c r="E85" i="5"/>
  <c r="C85" i="5"/>
  <c r="D85" i="5"/>
  <c r="I84" i="5"/>
  <c r="J84" i="5" s="1"/>
  <c r="H85" i="5"/>
  <c r="A2691" i="5" l="1"/>
  <c r="D86" i="5"/>
  <c r="F86" i="5"/>
  <c r="C86" i="5"/>
  <c r="E86" i="5"/>
  <c r="B86" i="5"/>
  <c r="H86" i="5"/>
  <c r="I85" i="5"/>
  <c r="J85" i="5" s="1"/>
  <c r="A2692" i="5" l="1"/>
  <c r="E87" i="5"/>
  <c r="D87" i="5"/>
  <c r="B87" i="5"/>
  <c r="C87" i="5"/>
  <c r="F87" i="5"/>
  <c r="I86" i="5"/>
  <c r="J86" i="5" s="1"/>
  <c r="H87" i="5"/>
  <c r="A2693" i="5" l="1"/>
  <c r="F88" i="5"/>
  <c r="E88" i="5"/>
  <c r="C88" i="5"/>
  <c r="D88" i="5"/>
  <c r="B88" i="5"/>
  <c r="I87" i="5"/>
  <c r="J87" i="5" s="1"/>
  <c r="H88" i="5"/>
  <c r="A2694" i="5" l="1"/>
  <c r="F89" i="5"/>
  <c r="E89" i="5"/>
  <c r="D89" i="5"/>
  <c r="B89" i="5"/>
  <c r="C89" i="5"/>
  <c r="H89" i="5"/>
  <c r="I88" i="5"/>
  <c r="J88" i="5" s="1"/>
  <c r="A2695" i="5" l="1"/>
  <c r="D90" i="5"/>
  <c r="C90" i="5"/>
  <c r="F90" i="5"/>
  <c r="B90" i="5"/>
  <c r="E90" i="5"/>
  <c r="I89" i="5"/>
  <c r="J89" i="5" s="1"/>
  <c r="H90" i="5"/>
  <c r="A2696" i="5" l="1"/>
  <c r="E91" i="5"/>
  <c r="D91" i="5"/>
  <c r="F91" i="5"/>
  <c r="B91" i="5"/>
  <c r="C91" i="5"/>
  <c r="H91" i="5"/>
  <c r="I90" i="5"/>
  <c r="J90" i="5" s="1"/>
  <c r="A2697" i="5" l="1"/>
  <c r="F92" i="5"/>
  <c r="E92" i="5"/>
  <c r="D92" i="5"/>
  <c r="C92" i="5"/>
  <c r="B92" i="5"/>
  <c r="H92" i="5"/>
  <c r="I91" i="5"/>
  <c r="J91" i="5" s="1"/>
  <c r="A2698" i="5" l="1"/>
  <c r="F93" i="5"/>
  <c r="B93" i="5"/>
  <c r="D93" i="5"/>
  <c r="C93" i="5"/>
  <c r="E93" i="5"/>
  <c r="H93" i="5"/>
  <c r="I92" i="5"/>
  <c r="J92" i="5" s="1"/>
  <c r="A2699" i="5" l="1"/>
  <c r="D94" i="5"/>
  <c r="F94" i="5"/>
  <c r="C94" i="5"/>
  <c r="E94" i="5"/>
  <c r="B94" i="5"/>
  <c r="H94" i="5"/>
  <c r="I93" i="5"/>
  <c r="J93" i="5" s="1"/>
  <c r="A2700" i="5" l="1"/>
  <c r="E95" i="5"/>
  <c r="D95" i="5"/>
  <c r="B95" i="5"/>
  <c r="F95" i="5"/>
  <c r="C95" i="5"/>
  <c r="I94" i="5"/>
  <c r="J94" i="5" s="1"/>
  <c r="H95" i="5"/>
  <c r="A2701" i="5" l="1"/>
  <c r="F96" i="5"/>
  <c r="E96" i="5"/>
  <c r="C96" i="5"/>
  <c r="D96" i="5"/>
  <c r="B96" i="5"/>
  <c r="H96" i="5"/>
  <c r="I95" i="5"/>
  <c r="J95" i="5" s="1"/>
  <c r="A2702" i="5" l="1"/>
  <c r="F97" i="5"/>
  <c r="E97" i="5"/>
  <c r="D97" i="5"/>
  <c r="B97" i="5"/>
  <c r="C97" i="5"/>
  <c r="I96" i="5"/>
  <c r="J96" i="5" s="1"/>
  <c r="H97" i="5"/>
  <c r="A2703" i="5" l="1"/>
  <c r="D98" i="5"/>
  <c r="C98" i="5"/>
  <c r="B98" i="5"/>
  <c r="F98" i="5"/>
  <c r="E98" i="5"/>
  <c r="H98" i="5"/>
  <c r="I97" i="5"/>
  <c r="J97" i="5" s="1"/>
  <c r="A2704" i="5" l="1"/>
  <c r="E99" i="5"/>
  <c r="D99" i="5"/>
  <c r="F99" i="5"/>
  <c r="B99" i="5"/>
  <c r="C99" i="5"/>
  <c r="H99" i="5"/>
  <c r="I98" i="5"/>
  <c r="J98" i="5" s="1"/>
  <c r="A2705" i="5" l="1"/>
  <c r="F100" i="5"/>
  <c r="E100" i="5"/>
  <c r="D100" i="5"/>
  <c r="C100" i="5"/>
  <c r="B100" i="5"/>
  <c r="I99" i="5"/>
  <c r="J99" i="5" s="1"/>
  <c r="H100" i="5"/>
  <c r="A2706" i="5" l="1"/>
  <c r="F101" i="5"/>
  <c r="B101" i="5"/>
  <c r="E101" i="5"/>
  <c r="C101" i="5"/>
  <c r="D101" i="5"/>
  <c r="I100" i="5"/>
  <c r="J100" i="5" s="1"/>
  <c r="H101" i="5"/>
  <c r="A2707" i="5" l="1"/>
  <c r="D102" i="5"/>
  <c r="F102" i="5"/>
  <c r="C102" i="5"/>
  <c r="E102" i="5"/>
  <c r="B102" i="5"/>
  <c r="I101" i="5"/>
  <c r="J101" i="5" s="1"/>
  <c r="H102" i="5"/>
  <c r="A2708" i="5" l="1"/>
  <c r="E103" i="5"/>
  <c r="D103" i="5"/>
  <c r="B103" i="5"/>
  <c r="F103" i="5"/>
  <c r="C103" i="5"/>
  <c r="H103" i="5"/>
  <c r="I102" i="5"/>
  <c r="J102" i="5" s="1"/>
  <c r="A2709" i="5" l="1"/>
  <c r="F104" i="5"/>
  <c r="E104" i="5"/>
  <c r="C104" i="5"/>
  <c r="D104" i="5"/>
  <c r="B104" i="5"/>
  <c r="H104" i="5"/>
  <c r="I103" i="5"/>
  <c r="J103" i="5" s="1"/>
  <c r="A2710" i="5" l="1"/>
  <c r="F105" i="5"/>
  <c r="E105" i="5"/>
  <c r="D105" i="5"/>
  <c r="B105" i="5"/>
  <c r="C105" i="5"/>
  <c r="I104" i="5"/>
  <c r="J104" i="5" s="1"/>
  <c r="H105" i="5"/>
  <c r="A2711" i="5" l="1"/>
  <c r="D106" i="5"/>
  <c r="C106" i="5"/>
  <c r="F106" i="5"/>
  <c r="B106" i="5"/>
  <c r="E106" i="5"/>
  <c r="I105" i="5"/>
  <c r="J105" i="5" s="1"/>
  <c r="H106" i="5"/>
  <c r="A2712" i="5" l="1"/>
  <c r="E107" i="5"/>
  <c r="D107" i="5"/>
  <c r="F107" i="5"/>
  <c r="B107" i="5"/>
  <c r="C107" i="5"/>
  <c r="I106" i="5"/>
  <c r="J106" i="5" s="1"/>
  <c r="H107" i="5"/>
  <c r="A2713" i="5" l="1"/>
  <c r="F108" i="5"/>
  <c r="E108" i="5"/>
  <c r="D108" i="5"/>
  <c r="C108" i="5"/>
  <c r="B108" i="5"/>
  <c r="I107" i="5"/>
  <c r="J107" i="5" s="1"/>
  <c r="H108" i="5"/>
  <c r="A2714" i="5" l="1"/>
  <c r="F109" i="5"/>
  <c r="B109" i="5"/>
  <c r="C109" i="5"/>
  <c r="E109" i="5"/>
  <c r="D109" i="5"/>
  <c r="H109" i="5"/>
  <c r="I108" i="5"/>
  <c r="J108" i="5" s="1"/>
  <c r="A2715" i="5" l="1"/>
  <c r="D110" i="5"/>
  <c r="F110" i="5"/>
  <c r="C110" i="5"/>
  <c r="E110" i="5"/>
  <c r="B110" i="5"/>
  <c r="H110" i="5"/>
  <c r="I109" i="5"/>
  <c r="J109" i="5" s="1"/>
  <c r="A2716" i="5" l="1"/>
  <c r="E111" i="5"/>
  <c r="D111" i="5"/>
  <c r="B111" i="5"/>
  <c r="F111" i="5"/>
  <c r="C111" i="5"/>
  <c r="I110" i="5"/>
  <c r="J110" i="5" s="1"/>
  <c r="H111" i="5"/>
  <c r="A2717" i="5" l="1"/>
  <c r="F112" i="5"/>
  <c r="E112" i="5"/>
  <c r="C112" i="5"/>
  <c r="D112" i="5"/>
  <c r="B112" i="5"/>
  <c r="H112" i="5"/>
  <c r="I111" i="5"/>
  <c r="J111" i="5" s="1"/>
  <c r="A2718" i="5" l="1"/>
  <c r="F113" i="5"/>
  <c r="E113" i="5"/>
  <c r="D113" i="5"/>
  <c r="B113" i="5"/>
  <c r="C113" i="5"/>
  <c r="H113" i="5"/>
  <c r="I112" i="5"/>
  <c r="J112" i="5" s="1"/>
  <c r="A2719" i="5" l="1"/>
  <c r="D114" i="5"/>
  <c r="C114" i="5"/>
  <c r="B114" i="5"/>
  <c r="E114" i="5"/>
  <c r="F114" i="5"/>
  <c r="I113" i="5"/>
  <c r="J113" i="5" s="1"/>
  <c r="H114" i="5"/>
  <c r="A2720" i="5" l="1"/>
  <c r="E115" i="5"/>
  <c r="D115" i="5"/>
  <c r="F115" i="5"/>
  <c r="B115" i="5"/>
  <c r="C115" i="5"/>
  <c r="H115" i="5"/>
  <c r="I114" i="5"/>
  <c r="J114" i="5" s="1"/>
  <c r="A2721" i="5" l="1"/>
  <c r="F116" i="5"/>
  <c r="E116" i="5"/>
  <c r="D116" i="5"/>
  <c r="C116" i="5"/>
  <c r="B116" i="5"/>
  <c r="H116" i="5"/>
  <c r="I115" i="5"/>
  <c r="J115" i="5" s="1"/>
  <c r="A2722" i="5" l="1"/>
  <c r="F117" i="5"/>
  <c r="B117" i="5"/>
  <c r="E117" i="5"/>
  <c r="C117" i="5"/>
  <c r="D117" i="5"/>
  <c r="H117" i="5"/>
  <c r="I116" i="5"/>
  <c r="J116" i="5" s="1"/>
  <c r="A2723" i="5" l="1"/>
  <c r="D118" i="5"/>
  <c r="F118" i="5"/>
  <c r="C118" i="5"/>
  <c r="E118" i="5"/>
  <c r="B118" i="5"/>
  <c r="H118" i="5"/>
  <c r="I117" i="5"/>
  <c r="J117" i="5" s="1"/>
  <c r="A2724" i="5" l="1"/>
  <c r="E119" i="5"/>
  <c r="D119" i="5"/>
  <c r="B119" i="5"/>
  <c r="F119" i="5"/>
  <c r="C119" i="5"/>
  <c r="I118" i="5"/>
  <c r="J118" i="5" s="1"/>
  <c r="H119" i="5"/>
  <c r="A2725" i="5" l="1"/>
  <c r="F120" i="5"/>
  <c r="E120" i="5"/>
  <c r="C120" i="5"/>
  <c r="D120" i="5"/>
  <c r="B120" i="5"/>
  <c r="H120" i="5"/>
  <c r="I119" i="5"/>
  <c r="J119" i="5" s="1"/>
  <c r="A2726" i="5" l="1"/>
  <c r="F121" i="5"/>
  <c r="E121" i="5"/>
  <c r="D121" i="5"/>
  <c r="B121" i="5"/>
  <c r="C121" i="5"/>
  <c r="I120" i="5"/>
  <c r="J120" i="5" s="1"/>
  <c r="H121" i="5"/>
  <c r="A2727" i="5" l="1"/>
  <c r="D122" i="5"/>
  <c r="C122" i="5"/>
  <c r="F122" i="5"/>
  <c r="B122" i="5"/>
  <c r="E122" i="5"/>
  <c r="H122" i="5"/>
  <c r="I121" i="5"/>
  <c r="J121" i="5" s="1"/>
  <c r="A2728" i="5" l="1"/>
  <c r="E123" i="5"/>
  <c r="D123" i="5"/>
  <c r="F123" i="5"/>
  <c r="B123" i="5"/>
  <c r="C123" i="5"/>
  <c r="H123" i="5"/>
  <c r="I122" i="5"/>
  <c r="J122" i="5" s="1"/>
  <c r="A2729" i="5" l="1"/>
  <c r="F124" i="5"/>
  <c r="E124" i="5"/>
  <c r="D124" i="5"/>
  <c r="C124" i="5"/>
  <c r="B124" i="5"/>
  <c r="H124" i="5"/>
  <c r="I123" i="5"/>
  <c r="J123" i="5" s="1"/>
  <c r="A2730" i="5" l="1"/>
  <c r="F125" i="5"/>
  <c r="B125" i="5"/>
  <c r="C125" i="5"/>
  <c r="D125" i="5"/>
  <c r="E125" i="5"/>
  <c r="I124" i="5"/>
  <c r="J124" i="5" s="1"/>
  <c r="H125" i="5"/>
  <c r="A2731" i="5" l="1"/>
  <c r="D126" i="5"/>
  <c r="F126" i="5"/>
  <c r="C126" i="5"/>
  <c r="E126" i="5"/>
  <c r="B126" i="5"/>
  <c r="I125" i="5"/>
  <c r="J125" i="5" s="1"/>
  <c r="H126" i="5"/>
  <c r="A2732" i="5" l="1"/>
  <c r="E127" i="5"/>
  <c r="D127" i="5"/>
  <c r="B127" i="5"/>
  <c r="F127" i="5"/>
  <c r="C127" i="5"/>
  <c r="I126" i="5"/>
  <c r="J126" i="5" s="1"/>
  <c r="H127" i="5"/>
  <c r="A2733" i="5" l="1"/>
  <c r="F128" i="5"/>
  <c r="E128" i="5"/>
  <c r="C128" i="5"/>
  <c r="D128" i="5"/>
  <c r="B128" i="5"/>
  <c r="I127" i="5"/>
  <c r="J127" i="5" s="1"/>
  <c r="H128" i="5"/>
  <c r="A2734" i="5" l="1"/>
  <c r="F129" i="5"/>
  <c r="E129" i="5"/>
  <c r="D129" i="5"/>
  <c r="B129" i="5"/>
  <c r="C129" i="5"/>
  <c r="I128" i="5"/>
  <c r="J128" i="5" s="1"/>
  <c r="H129" i="5"/>
  <c r="A2735" i="5" l="1"/>
  <c r="D130" i="5"/>
  <c r="C130" i="5"/>
  <c r="B130" i="5"/>
  <c r="E130" i="5"/>
  <c r="F130" i="5"/>
  <c r="I129" i="5"/>
  <c r="J129" i="5" s="1"/>
  <c r="H130" i="5"/>
  <c r="A2736" i="5" l="1"/>
  <c r="E131" i="5"/>
  <c r="D131" i="5"/>
  <c r="F131" i="5"/>
  <c r="B131" i="5"/>
  <c r="C131" i="5"/>
  <c r="I130" i="5"/>
  <c r="J130" i="5" s="1"/>
  <c r="H131" i="5"/>
  <c r="A2737" i="5" l="1"/>
  <c r="F132" i="5"/>
  <c r="E132" i="5"/>
  <c r="D132" i="5"/>
  <c r="C132" i="5"/>
  <c r="B132" i="5"/>
  <c r="H132" i="5"/>
  <c r="I131" i="5"/>
  <c r="J131" i="5" s="1"/>
  <c r="A2738" i="5" l="1"/>
  <c r="F133" i="5"/>
  <c r="B133" i="5"/>
  <c r="E133" i="5"/>
  <c r="C133" i="5"/>
  <c r="D133" i="5"/>
  <c r="I132" i="5"/>
  <c r="J132" i="5" s="1"/>
  <c r="H133" i="5"/>
  <c r="A2739" i="5" l="1"/>
  <c r="D134" i="5"/>
  <c r="F134" i="5"/>
  <c r="C134" i="5"/>
  <c r="E134" i="5"/>
  <c r="B134" i="5"/>
  <c r="H134" i="5"/>
  <c r="I133" i="5"/>
  <c r="J133" i="5" s="1"/>
  <c r="A2740" i="5" l="1"/>
  <c r="E135" i="5"/>
  <c r="D135" i="5"/>
  <c r="B135" i="5"/>
  <c r="C135" i="5"/>
  <c r="F135" i="5"/>
  <c r="I134" i="5"/>
  <c r="J134" i="5" s="1"/>
  <c r="H135" i="5"/>
  <c r="A2741" i="5" l="1"/>
  <c r="F136" i="5"/>
  <c r="E136" i="5"/>
  <c r="C136" i="5"/>
  <c r="D136" i="5"/>
  <c r="B136" i="5"/>
  <c r="I135" i="5"/>
  <c r="J135" i="5" s="1"/>
  <c r="H136" i="5"/>
  <c r="A2742" i="5" l="1"/>
  <c r="F137" i="5"/>
  <c r="E137" i="5"/>
  <c r="D137" i="5"/>
  <c r="B137" i="5"/>
  <c r="C137" i="5"/>
  <c r="H137" i="5"/>
  <c r="I136" i="5"/>
  <c r="J136" i="5" s="1"/>
  <c r="A2743" i="5" l="1"/>
  <c r="D138" i="5"/>
  <c r="C138" i="5"/>
  <c r="F138" i="5"/>
  <c r="B138" i="5"/>
  <c r="E138" i="5"/>
  <c r="I137" i="5"/>
  <c r="J137" i="5" s="1"/>
  <c r="H138" i="5"/>
  <c r="A2744" i="5" l="1"/>
  <c r="E139" i="5"/>
  <c r="D139" i="5"/>
  <c r="F139" i="5"/>
  <c r="B139" i="5"/>
  <c r="C139" i="5"/>
  <c r="I138" i="5"/>
  <c r="J138" i="5" s="1"/>
  <c r="H139" i="5"/>
  <c r="A2745" i="5" l="1"/>
  <c r="F140" i="5"/>
  <c r="E140" i="5"/>
  <c r="D140" i="5"/>
  <c r="C140" i="5"/>
  <c r="B140" i="5"/>
  <c r="I139" i="5"/>
  <c r="J139" i="5" s="1"/>
  <c r="H140" i="5"/>
  <c r="A2746" i="5" l="1"/>
  <c r="F141" i="5"/>
  <c r="B141" i="5"/>
  <c r="D141" i="5"/>
  <c r="C141" i="5"/>
  <c r="E141" i="5"/>
  <c r="I140" i="5"/>
  <c r="J140" i="5" s="1"/>
  <c r="H141" i="5"/>
  <c r="A2747" i="5" l="1"/>
  <c r="D142" i="5"/>
  <c r="F142" i="5"/>
  <c r="C142" i="5"/>
  <c r="E142" i="5"/>
  <c r="B142" i="5"/>
  <c r="H142" i="5"/>
  <c r="I141" i="5"/>
  <c r="J141" i="5" s="1"/>
  <c r="A2748" i="5" l="1"/>
  <c r="E143" i="5"/>
  <c r="D143" i="5"/>
  <c r="B143" i="5"/>
  <c r="F143" i="5"/>
  <c r="C143" i="5"/>
  <c r="H143" i="5"/>
  <c r="I142" i="5"/>
  <c r="J142" i="5" s="1"/>
  <c r="A2749" i="5" l="1"/>
  <c r="F144" i="5"/>
  <c r="E144" i="5"/>
  <c r="C144" i="5"/>
  <c r="D144" i="5"/>
  <c r="B144" i="5"/>
  <c r="I143" i="5"/>
  <c r="J143" i="5" s="1"/>
  <c r="H144" i="5"/>
  <c r="A2750" i="5" l="1"/>
  <c r="F145" i="5"/>
  <c r="E145" i="5"/>
  <c r="D145" i="5"/>
  <c r="B145" i="5"/>
  <c r="C145" i="5"/>
  <c r="I144" i="5"/>
  <c r="J144" i="5" s="1"/>
  <c r="H145" i="5"/>
  <c r="A2751" i="5" l="1"/>
  <c r="D146" i="5"/>
  <c r="C146" i="5"/>
  <c r="B146" i="5"/>
  <c r="E146" i="5"/>
  <c r="F146" i="5"/>
  <c r="I145" i="5"/>
  <c r="J145" i="5" s="1"/>
  <c r="H146" i="5"/>
  <c r="A2752" i="5" l="1"/>
  <c r="E147" i="5"/>
  <c r="D147" i="5"/>
  <c r="F147" i="5"/>
  <c r="B147" i="5"/>
  <c r="C147" i="5"/>
  <c r="I146" i="5"/>
  <c r="J146" i="5" s="1"/>
  <c r="H147" i="5"/>
  <c r="A2753" i="5" l="1"/>
  <c r="F148" i="5"/>
  <c r="E148" i="5"/>
  <c r="D148" i="5"/>
  <c r="C148" i="5"/>
  <c r="B148" i="5"/>
  <c r="H148" i="5"/>
  <c r="I147" i="5"/>
  <c r="J147" i="5" s="1"/>
  <c r="A2754" i="5" l="1"/>
  <c r="F149" i="5"/>
  <c r="B149" i="5"/>
  <c r="E149" i="5"/>
  <c r="D149" i="5"/>
  <c r="C149" i="5"/>
  <c r="I148" i="5"/>
  <c r="J148" i="5" s="1"/>
  <c r="H149" i="5"/>
  <c r="A2755" i="5" l="1"/>
  <c r="D150" i="5"/>
  <c r="F150" i="5"/>
  <c r="C150" i="5"/>
  <c r="E150" i="5"/>
  <c r="B150" i="5"/>
  <c r="I149" i="5"/>
  <c r="J149" i="5" s="1"/>
  <c r="H150" i="5"/>
  <c r="A2756" i="5" l="1"/>
  <c r="E151" i="5"/>
  <c r="D151" i="5"/>
  <c r="B151" i="5"/>
  <c r="F151" i="5"/>
  <c r="C151" i="5"/>
  <c r="H151" i="5"/>
  <c r="I150" i="5"/>
  <c r="J150" i="5" s="1"/>
  <c r="A2757" i="5" l="1"/>
  <c r="F152" i="5"/>
  <c r="E152" i="5"/>
  <c r="C152" i="5"/>
  <c r="D152" i="5"/>
  <c r="B152" i="5"/>
  <c r="I151" i="5"/>
  <c r="J151" i="5" s="1"/>
  <c r="H152" i="5"/>
  <c r="A2758" i="5" l="1"/>
  <c r="F153" i="5"/>
  <c r="E153" i="5"/>
  <c r="D153" i="5"/>
  <c r="B153" i="5"/>
  <c r="C153" i="5"/>
  <c r="I152" i="5"/>
  <c r="J152" i="5" s="1"/>
  <c r="H153" i="5"/>
  <c r="A2759" i="5" l="1"/>
  <c r="D154" i="5"/>
  <c r="C154" i="5"/>
  <c r="F154" i="5"/>
  <c r="B154" i="5"/>
  <c r="E154" i="5"/>
  <c r="I153" i="5"/>
  <c r="J153" i="5" s="1"/>
  <c r="H154" i="5"/>
  <c r="A2760" i="5" l="1"/>
  <c r="E155" i="5"/>
  <c r="D155" i="5"/>
  <c r="F155" i="5"/>
  <c r="B155" i="5"/>
  <c r="C155" i="5"/>
  <c r="H155" i="5"/>
  <c r="I154" i="5"/>
  <c r="J154" i="5" s="1"/>
  <c r="A2761" i="5" l="1"/>
  <c r="F156" i="5"/>
  <c r="E156" i="5"/>
  <c r="D156" i="5"/>
  <c r="C156" i="5"/>
  <c r="B156" i="5"/>
  <c r="I155" i="5"/>
  <c r="J155" i="5" s="1"/>
  <c r="H156" i="5"/>
  <c r="A2762" i="5" l="1"/>
  <c r="F157" i="5"/>
  <c r="B157" i="5"/>
  <c r="D157" i="5"/>
  <c r="C157" i="5"/>
  <c r="E157" i="5"/>
  <c r="H157" i="5"/>
  <c r="I156" i="5"/>
  <c r="J156" i="5" s="1"/>
  <c r="A2763" i="5" l="1"/>
  <c r="D158" i="5"/>
  <c r="F158" i="5"/>
  <c r="C158" i="5"/>
  <c r="E158" i="5"/>
  <c r="B158" i="5"/>
  <c r="I157" i="5"/>
  <c r="J157" i="5" s="1"/>
  <c r="H158" i="5"/>
  <c r="A2764" i="5" l="1"/>
  <c r="E159" i="5"/>
  <c r="D159" i="5"/>
  <c r="B159" i="5"/>
  <c r="F159" i="5"/>
  <c r="C159" i="5"/>
  <c r="I158" i="5"/>
  <c r="J158" i="5" s="1"/>
  <c r="H159" i="5"/>
  <c r="A2765" i="5" l="1"/>
  <c r="F160" i="5"/>
  <c r="E160" i="5"/>
  <c r="C160" i="5"/>
  <c r="D160" i="5"/>
  <c r="B160" i="5"/>
  <c r="H160" i="5"/>
  <c r="I159" i="5"/>
  <c r="J159" i="5" s="1"/>
  <c r="A2766" i="5" l="1"/>
  <c r="F161" i="5"/>
  <c r="E161" i="5"/>
  <c r="D161" i="5"/>
  <c r="B161" i="5"/>
  <c r="C161" i="5"/>
  <c r="I160" i="5"/>
  <c r="J160" i="5" s="1"/>
  <c r="H161" i="5"/>
  <c r="A2767" i="5" l="1"/>
  <c r="D162" i="5"/>
  <c r="C162" i="5"/>
  <c r="B162" i="5"/>
  <c r="E162" i="5"/>
  <c r="F162" i="5"/>
  <c r="H162" i="5"/>
  <c r="I161" i="5"/>
  <c r="J161" i="5" s="1"/>
  <c r="A2768" i="5" l="1"/>
  <c r="E163" i="5"/>
  <c r="D163" i="5"/>
  <c r="F163" i="5"/>
  <c r="B163" i="5"/>
  <c r="C163" i="5"/>
  <c r="I162" i="5"/>
  <c r="J162" i="5" s="1"/>
  <c r="H163" i="5"/>
  <c r="A2769" i="5" l="1"/>
  <c r="F164" i="5"/>
  <c r="E164" i="5"/>
  <c r="D164" i="5"/>
  <c r="C164" i="5"/>
  <c r="B164" i="5"/>
  <c r="H164" i="5"/>
  <c r="I163" i="5"/>
  <c r="J163" i="5" s="1"/>
  <c r="A2770" i="5" l="1"/>
  <c r="F165" i="5"/>
  <c r="B165" i="5"/>
  <c r="E165" i="5"/>
  <c r="D165" i="5"/>
  <c r="C165" i="5"/>
  <c r="H165" i="5"/>
  <c r="I164" i="5"/>
  <c r="J164" i="5" s="1"/>
  <c r="A2771" i="5" l="1"/>
  <c r="D166" i="5"/>
  <c r="F166" i="5"/>
  <c r="C166" i="5"/>
  <c r="E166" i="5"/>
  <c r="B166" i="5"/>
  <c r="H166" i="5"/>
  <c r="I165" i="5"/>
  <c r="J165" i="5" s="1"/>
  <c r="A2772" i="5" l="1"/>
  <c r="E167" i="5"/>
  <c r="D167" i="5"/>
  <c r="B167" i="5"/>
  <c r="C167" i="5"/>
  <c r="F167" i="5"/>
  <c r="I166" i="5"/>
  <c r="J166" i="5" s="1"/>
  <c r="H167" i="5"/>
  <c r="A2773" i="5" l="1"/>
  <c r="F168" i="5"/>
  <c r="E168" i="5"/>
  <c r="C168" i="5"/>
  <c r="D168" i="5"/>
  <c r="B168" i="5"/>
  <c r="I167" i="5"/>
  <c r="J167" i="5" s="1"/>
  <c r="H168" i="5"/>
  <c r="A2774" i="5" l="1"/>
  <c r="F169" i="5"/>
  <c r="E169" i="5"/>
  <c r="D169" i="5"/>
  <c r="B169" i="5"/>
  <c r="C169" i="5"/>
  <c r="I168" i="5"/>
  <c r="J168" i="5" s="1"/>
  <c r="H169" i="5"/>
  <c r="A2775" i="5" l="1"/>
  <c r="D170" i="5"/>
  <c r="C170" i="5"/>
  <c r="F170" i="5"/>
  <c r="B170" i="5"/>
  <c r="E170" i="5"/>
  <c r="I169" i="5"/>
  <c r="J169" i="5" s="1"/>
  <c r="H170" i="5"/>
  <c r="A2776" i="5" l="1"/>
  <c r="E171" i="5"/>
  <c r="D171" i="5"/>
  <c r="F171" i="5"/>
  <c r="B171" i="5"/>
  <c r="C171" i="5"/>
  <c r="H171" i="5"/>
  <c r="I170" i="5"/>
  <c r="J170" i="5" s="1"/>
  <c r="A2777" i="5" l="1"/>
  <c r="F172" i="5"/>
  <c r="E172" i="5"/>
  <c r="D172" i="5"/>
  <c r="C172" i="5"/>
  <c r="B172" i="5"/>
  <c r="H172" i="5"/>
  <c r="I171" i="5"/>
  <c r="J171" i="5" s="1"/>
  <c r="A2778" i="5" l="1"/>
  <c r="F173" i="5"/>
  <c r="B173" i="5"/>
  <c r="D173" i="5"/>
  <c r="E173" i="5"/>
  <c r="C173" i="5"/>
  <c r="I172" i="5"/>
  <c r="J172" i="5" s="1"/>
  <c r="H173" i="5"/>
  <c r="A2779" i="5" l="1"/>
  <c r="D174" i="5"/>
  <c r="F174" i="5"/>
  <c r="C174" i="5"/>
  <c r="E174" i="5"/>
  <c r="B174" i="5"/>
  <c r="I173" i="5"/>
  <c r="J173" i="5" s="1"/>
  <c r="H174" i="5"/>
  <c r="A2780" i="5" l="1"/>
  <c r="E175" i="5"/>
  <c r="D175" i="5"/>
  <c r="B175" i="5"/>
  <c r="F175" i="5"/>
  <c r="C175" i="5"/>
  <c r="I174" i="5"/>
  <c r="J174" i="5" s="1"/>
  <c r="H175" i="5"/>
  <c r="A2781" i="5" l="1"/>
  <c r="F176" i="5"/>
  <c r="E176" i="5"/>
  <c r="C176" i="5"/>
  <c r="D176" i="5"/>
  <c r="B176" i="5"/>
  <c r="I175" i="5"/>
  <c r="J175" i="5" s="1"/>
  <c r="H176" i="5"/>
  <c r="A2782" i="5" l="1"/>
  <c r="F177" i="5"/>
  <c r="E177" i="5"/>
  <c r="D177" i="5"/>
  <c r="B177" i="5"/>
  <c r="C177" i="5"/>
  <c r="I176" i="5"/>
  <c r="J176" i="5" s="1"/>
  <c r="H177" i="5"/>
  <c r="A2783" i="5" l="1"/>
  <c r="D178" i="5"/>
  <c r="C178" i="5"/>
  <c r="B178" i="5"/>
  <c r="E178" i="5"/>
  <c r="F178" i="5"/>
  <c r="I177" i="5"/>
  <c r="J177" i="5" s="1"/>
  <c r="H178" i="5"/>
  <c r="A2784" i="5" l="1"/>
  <c r="E179" i="5"/>
  <c r="D179" i="5"/>
  <c r="F179" i="5"/>
  <c r="B179" i="5"/>
  <c r="C179" i="5"/>
  <c r="I178" i="5"/>
  <c r="J178" i="5" s="1"/>
  <c r="H179" i="5"/>
  <c r="A2785" i="5" l="1"/>
  <c r="F180" i="5"/>
  <c r="E180" i="5"/>
  <c r="D180" i="5"/>
  <c r="C180" i="5"/>
  <c r="B180" i="5"/>
  <c r="H180" i="5"/>
  <c r="I179" i="5"/>
  <c r="J179" i="5" s="1"/>
  <c r="A2786" i="5" l="1"/>
  <c r="F181" i="5"/>
  <c r="B181" i="5"/>
  <c r="E181" i="5"/>
  <c r="D181" i="5"/>
  <c r="C181" i="5"/>
  <c r="I180" i="5"/>
  <c r="J180" i="5" s="1"/>
  <c r="H181" i="5"/>
  <c r="A2787" i="5" l="1"/>
  <c r="D182" i="5"/>
  <c r="F182" i="5"/>
  <c r="C182" i="5"/>
  <c r="E182" i="5"/>
  <c r="B182" i="5"/>
  <c r="H182" i="5"/>
  <c r="I181" i="5"/>
  <c r="J181" i="5" s="1"/>
  <c r="A2788" i="5" l="1"/>
  <c r="E183" i="5"/>
  <c r="D183" i="5"/>
  <c r="B183" i="5"/>
  <c r="F183" i="5"/>
  <c r="C183" i="5"/>
  <c r="I182" i="5"/>
  <c r="J182" i="5" s="1"/>
  <c r="H183" i="5"/>
  <c r="A2789" i="5" l="1"/>
  <c r="F184" i="5"/>
  <c r="E184" i="5"/>
  <c r="C184" i="5"/>
  <c r="D184" i="5"/>
  <c r="B184" i="5"/>
  <c r="H184" i="5"/>
  <c r="I183" i="5"/>
  <c r="J183" i="5" s="1"/>
  <c r="A2790" i="5" l="1"/>
  <c r="F185" i="5"/>
  <c r="E185" i="5"/>
  <c r="D185" i="5"/>
  <c r="B185" i="5"/>
  <c r="C185" i="5"/>
  <c r="I184" i="5"/>
  <c r="J184" i="5" s="1"/>
  <c r="H185" i="5"/>
  <c r="A2791" i="5" l="1"/>
  <c r="D186" i="5"/>
  <c r="C186" i="5"/>
  <c r="F186" i="5"/>
  <c r="B186" i="5"/>
  <c r="E186" i="5"/>
  <c r="I185" i="5"/>
  <c r="J185" i="5" s="1"/>
  <c r="H186" i="5"/>
  <c r="A2792" i="5" l="1"/>
  <c r="E187" i="5"/>
  <c r="D187" i="5"/>
  <c r="F187" i="5"/>
  <c r="B187" i="5"/>
  <c r="C187" i="5"/>
  <c r="I186" i="5"/>
  <c r="J186" i="5" s="1"/>
  <c r="H187" i="5"/>
  <c r="A2793" i="5" l="1"/>
  <c r="I187" i="5"/>
  <c r="J187" i="5" s="1"/>
  <c r="F188" i="5"/>
  <c r="E188" i="5"/>
  <c r="D188" i="5"/>
  <c r="C188" i="5"/>
  <c r="B188" i="5"/>
  <c r="H188" i="5"/>
  <c r="A2794" i="5" l="1"/>
  <c r="F189" i="5"/>
  <c r="B189" i="5"/>
  <c r="D189" i="5"/>
  <c r="C189" i="5"/>
  <c r="E189" i="5"/>
  <c r="H189" i="5"/>
  <c r="I188" i="5"/>
  <c r="J188" i="5" s="1"/>
  <c r="A2795" i="5" l="1"/>
  <c r="D190" i="5"/>
  <c r="F190" i="5"/>
  <c r="C190" i="5"/>
  <c r="E190" i="5"/>
  <c r="B190" i="5"/>
  <c r="H190" i="5"/>
  <c r="I189" i="5"/>
  <c r="J189" i="5" s="1"/>
  <c r="A2796" i="5" l="1"/>
  <c r="E191" i="5"/>
  <c r="D191" i="5"/>
  <c r="B191" i="5"/>
  <c r="F191" i="5"/>
  <c r="C191" i="5"/>
  <c r="H191" i="5"/>
  <c r="I190" i="5"/>
  <c r="J190" i="5" s="1"/>
  <c r="A2797" i="5" l="1"/>
  <c r="F192" i="5"/>
  <c r="E192" i="5"/>
  <c r="C192" i="5"/>
  <c r="D192" i="5"/>
  <c r="B192" i="5"/>
  <c r="H192" i="5"/>
  <c r="I191" i="5"/>
  <c r="J191" i="5" s="1"/>
  <c r="A2798" i="5" l="1"/>
  <c r="F193" i="5"/>
  <c r="E193" i="5"/>
  <c r="D193" i="5"/>
  <c r="B193" i="5"/>
  <c r="C193" i="5"/>
  <c r="I192" i="5"/>
  <c r="J192" i="5" s="1"/>
  <c r="H193" i="5"/>
  <c r="A2799" i="5" l="1"/>
  <c r="D194" i="5"/>
  <c r="C194" i="5"/>
  <c r="B194" i="5"/>
  <c r="E194" i="5"/>
  <c r="F194" i="5"/>
  <c r="I193" i="5"/>
  <c r="J193" i="5" s="1"/>
  <c r="H194" i="5"/>
  <c r="A2800" i="5" l="1"/>
  <c r="E195" i="5"/>
  <c r="D195" i="5"/>
  <c r="F195" i="5"/>
  <c r="B195" i="5"/>
  <c r="C195" i="5"/>
  <c r="I194" i="5"/>
  <c r="J194" i="5" s="1"/>
  <c r="H195" i="5"/>
  <c r="A2801" i="5" l="1"/>
  <c r="F196" i="5"/>
  <c r="E196" i="5"/>
  <c r="D196" i="5"/>
  <c r="C196" i="5"/>
  <c r="B196" i="5"/>
  <c r="H196" i="5"/>
  <c r="I195" i="5"/>
  <c r="J195" i="5" s="1"/>
  <c r="A2802" i="5" l="1"/>
  <c r="F197" i="5"/>
  <c r="B197" i="5"/>
  <c r="E197" i="5"/>
  <c r="C197" i="5"/>
  <c r="D197" i="5"/>
  <c r="I196" i="5"/>
  <c r="J196" i="5" s="1"/>
  <c r="H197" i="5"/>
  <c r="A2803" i="5" l="1"/>
  <c r="D198" i="5"/>
  <c r="F198" i="5"/>
  <c r="C198" i="5"/>
  <c r="E198" i="5"/>
  <c r="B198" i="5"/>
  <c r="H198" i="5"/>
  <c r="I197" i="5"/>
  <c r="J197" i="5" s="1"/>
  <c r="A2804" i="5" l="1"/>
  <c r="E199" i="5"/>
  <c r="D199" i="5"/>
  <c r="B199" i="5"/>
  <c r="C199" i="5"/>
  <c r="F199" i="5"/>
  <c r="I198" i="5"/>
  <c r="J198" i="5" s="1"/>
  <c r="H199" i="5"/>
  <c r="A2805" i="5" l="1"/>
  <c r="F200" i="5"/>
  <c r="E200" i="5"/>
  <c r="C200" i="5"/>
  <c r="B200" i="5"/>
  <c r="D200" i="5"/>
  <c r="I199" i="5"/>
  <c r="J199" i="5" s="1"/>
  <c r="H200" i="5"/>
  <c r="A2806" i="5" l="1"/>
  <c r="F201" i="5"/>
  <c r="E201" i="5"/>
  <c r="D201" i="5"/>
  <c r="B201" i="5"/>
  <c r="C201" i="5"/>
  <c r="I200" i="5"/>
  <c r="J200" i="5" s="1"/>
  <c r="H201" i="5"/>
  <c r="A2807" i="5" l="1"/>
  <c r="D202" i="5"/>
  <c r="C202" i="5"/>
  <c r="F202" i="5"/>
  <c r="B202" i="5"/>
  <c r="E202" i="5"/>
  <c r="H202" i="5"/>
  <c r="I201" i="5"/>
  <c r="J201" i="5" s="1"/>
  <c r="A2808" i="5" l="1"/>
  <c r="E203" i="5"/>
  <c r="D203" i="5"/>
  <c r="F203" i="5"/>
  <c r="B203" i="5"/>
  <c r="C203" i="5"/>
  <c r="I202" i="5"/>
  <c r="J202" i="5" s="1"/>
  <c r="H203" i="5"/>
  <c r="A2809" i="5" l="1"/>
  <c r="F204" i="5"/>
  <c r="E204" i="5"/>
  <c r="D204" i="5"/>
  <c r="C204" i="5"/>
  <c r="B204" i="5"/>
  <c r="I203" i="5"/>
  <c r="J203" i="5" s="1"/>
  <c r="H204" i="5"/>
  <c r="A2810" i="5" l="1"/>
  <c r="F205" i="5"/>
  <c r="B205" i="5"/>
  <c r="D205" i="5"/>
  <c r="C205" i="5"/>
  <c r="E205" i="5"/>
  <c r="I204" i="5"/>
  <c r="J204" i="5" s="1"/>
  <c r="H205" i="5"/>
  <c r="A2811" i="5" l="1"/>
  <c r="D206" i="5"/>
  <c r="F206" i="5"/>
  <c r="C206" i="5"/>
  <c r="E206" i="5"/>
  <c r="B206" i="5"/>
  <c r="H206" i="5"/>
  <c r="I205" i="5"/>
  <c r="J205" i="5" s="1"/>
  <c r="A2812" i="5" l="1"/>
  <c r="E207" i="5"/>
  <c r="D207" i="5"/>
  <c r="B207" i="5"/>
  <c r="F207" i="5"/>
  <c r="C207" i="5"/>
  <c r="H207" i="5"/>
  <c r="I206" i="5"/>
  <c r="J206" i="5" s="1"/>
  <c r="A2813" i="5" l="1"/>
  <c r="F208" i="5"/>
  <c r="E208" i="5"/>
  <c r="C208" i="5"/>
  <c r="D208" i="5"/>
  <c r="B208" i="5"/>
  <c r="H208" i="5"/>
  <c r="I207" i="5"/>
  <c r="J207" i="5" s="1"/>
  <c r="A2814" i="5" l="1"/>
  <c r="F209" i="5"/>
  <c r="E209" i="5"/>
  <c r="D209" i="5"/>
  <c r="B209" i="5"/>
  <c r="C209" i="5"/>
  <c r="I208" i="5"/>
  <c r="J208" i="5" s="1"/>
  <c r="H209" i="5"/>
  <c r="A2815" i="5" l="1"/>
  <c r="D210" i="5"/>
  <c r="C210" i="5"/>
  <c r="B210" i="5"/>
  <c r="E210" i="5"/>
  <c r="F210" i="5"/>
  <c r="I209" i="5"/>
  <c r="J209" i="5" s="1"/>
  <c r="H210" i="5"/>
  <c r="A2816" i="5" l="1"/>
  <c r="E211" i="5"/>
  <c r="D211" i="5"/>
  <c r="F211" i="5"/>
  <c r="B211" i="5"/>
  <c r="C211" i="5"/>
  <c r="I210" i="5"/>
  <c r="J210" i="5" s="1"/>
  <c r="H211" i="5"/>
  <c r="A2817" i="5" l="1"/>
  <c r="F212" i="5"/>
  <c r="E212" i="5"/>
  <c r="D212" i="5"/>
  <c r="C212" i="5"/>
  <c r="B212" i="5"/>
  <c r="I211" i="5"/>
  <c r="J211" i="5" s="1"/>
  <c r="H212" i="5"/>
  <c r="A2818" i="5" l="1"/>
  <c r="F213" i="5"/>
  <c r="B213" i="5"/>
  <c r="E213" i="5"/>
  <c r="C213" i="5"/>
  <c r="D213" i="5"/>
  <c r="H213" i="5"/>
  <c r="I212" i="5"/>
  <c r="J212" i="5" s="1"/>
  <c r="A2819" i="5" l="1"/>
  <c r="D214" i="5"/>
  <c r="F214" i="5"/>
  <c r="C214" i="5"/>
  <c r="E214" i="5"/>
  <c r="B214" i="5"/>
  <c r="H214" i="5"/>
  <c r="I213" i="5"/>
  <c r="J213" i="5" s="1"/>
  <c r="A2820" i="5" l="1"/>
  <c r="E215" i="5"/>
  <c r="D215" i="5"/>
  <c r="B215" i="5"/>
  <c r="F215" i="5"/>
  <c r="C215" i="5"/>
  <c r="I214" i="5"/>
  <c r="J214" i="5" s="1"/>
  <c r="H215" i="5"/>
  <c r="A2821" i="5" l="1"/>
  <c r="F216" i="5"/>
  <c r="E216" i="5"/>
  <c r="C216" i="5"/>
  <c r="D216" i="5"/>
  <c r="B216" i="5"/>
  <c r="I215" i="5"/>
  <c r="J215" i="5" s="1"/>
  <c r="H216" i="5"/>
  <c r="A2822" i="5" l="1"/>
  <c r="F217" i="5"/>
  <c r="E217" i="5"/>
  <c r="D217" i="5"/>
  <c r="B217" i="5"/>
  <c r="C217" i="5"/>
  <c r="H217" i="5"/>
  <c r="I216" i="5"/>
  <c r="J216" i="5" s="1"/>
  <c r="A2823" i="5" l="1"/>
  <c r="D218" i="5"/>
  <c r="C218" i="5"/>
  <c r="F218" i="5"/>
  <c r="B218" i="5"/>
  <c r="E218" i="5"/>
  <c r="I217" i="5"/>
  <c r="J217" i="5" s="1"/>
  <c r="H218" i="5"/>
  <c r="A2824" i="5" l="1"/>
  <c r="E219" i="5"/>
  <c r="D219" i="5"/>
  <c r="F219" i="5"/>
  <c r="B219" i="5"/>
  <c r="C219" i="5"/>
  <c r="I218" i="5"/>
  <c r="J218" i="5" s="1"/>
  <c r="H219" i="5"/>
  <c r="A2825" i="5" l="1"/>
  <c r="F220" i="5"/>
  <c r="E220" i="5"/>
  <c r="D220" i="5"/>
  <c r="C220" i="5"/>
  <c r="B220" i="5"/>
  <c r="I219" i="5"/>
  <c r="J219" i="5" s="1"/>
  <c r="H220" i="5"/>
  <c r="A2826" i="5" l="1"/>
  <c r="F221" i="5"/>
  <c r="B221" i="5"/>
  <c r="C221" i="5"/>
  <c r="D221" i="5"/>
  <c r="E221" i="5"/>
  <c r="I220" i="5"/>
  <c r="J220" i="5" s="1"/>
  <c r="H221" i="5"/>
  <c r="A2827" i="5" l="1"/>
  <c r="D222" i="5"/>
  <c r="F222" i="5"/>
  <c r="C222" i="5"/>
  <c r="E222" i="5"/>
  <c r="B222" i="5"/>
  <c r="I221" i="5"/>
  <c r="J221" i="5" s="1"/>
  <c r="H222" i="5"/>
  <c r="A2828" i="5" l="1"/>
  <c r="E223" i="5"/>
  <c r="D223" i="5"/>
  <c r="B223" i="5"/>
  <c r="F223" i="5"/>
  <c r="C223" i="5"/>
  <c r="I222" i="5"/>
  <c r="J222" i="5" s="1"/>
  <c r="H223" i="5"/>
  <c r="A2829" i="5" l="1"/>
  <c r="F224" i="5"/>
  <c r="E224" i="5"/>
  <c r="C224" i="5"/>
  <c r="D224" i="5"/>
  <c r="B224" i="5"/>
  <c r="H224" i="5"/>
  <c r="I223" i="5"/>
  <c r="J223" i="5" s="1"/>
  <c r="A2830" i="5" l="1"/>
  <c r="F225" i="5"/>
  <c r="E225" i="5"/>
  <c r="D225" i="5"/>
  <c r="B225" i="5"/>
  <c r="C225" i="5"/>
  <c r="I224" i="5"/>
  <c r="J224" i="5" s="1"/>
  <c r="H225" i="5"/>
  <c r="A2831" i="5" l="1"/>
  <c r="D226" i="5"/>
  <c r="C226" i="5"/>
  <c r="B226" i="5"/>
  <c r="E226" i="5"/>
  <c r="F226" i="5"/>
  <c r="I225" i="5"/>
  <c r="J225" i="5" s="1"/>
  <c r="H226" i="5"/>
  <c r="A2832" i="5" l="1"/>
  <c r="E227" i="5"/>
  <c r="D227" i="5"/>
  <c r="F227" i="5"/>
  <c r="B227" i="5"/>
  <c r="C227" i="5"/>
  <c r="H227" i="5"/>
  <c r="I226" i="5"/>
  <c r="J226" i="5" s="1"/>
  <c r="A2833" i="5" l="1"/>
  <c r="F228" i="5"/>
  <c r="E228" i="5"/>
  <c r="D228" i="5"/>
  <c r="C228" i="5"/>
  <c r="B228" i="5"/>
  <c r="I227" i="5"/>
  <c r="J227" i="5" s="1"/>
  <c r="H228" i="5"/>
  <c r="A2834" i="5" l="1"/>
  <c r="F229" i="5"/>
  <c r="B229" i="5"/>
  <c r="E229" i="5"/>
  <c r="C229" i="5"/>
  <c r="D229" i="5"/>
  <c r="H229" i="5"/>
  <c r="I228" i="5"/>
  <c r="J228" i="5" s="1"/>
  <c r="A2835" i="5" l="1"/>
  <c r="D230" i="5"/>
  <c r="F230" i="5"/>
  <c r="C230" i="5"/>
  <c r="E230" i="5"/>
  <c r="B230" i="5"/>
  <c r="I229" i="5"/>
  <c r="J229" i="5" s="1"/>
  <c r="H230" i="5"/>
  <c r="A2836" i="5" l="1"/>
  <c r="E231" i="5"/>
  <c r="D231" i="5"/>
  <c r="B231" i="5"/>
  <c r="F231" i="5"/>
  <c r="C231" i="5"/>
  <c r="H231" i="5"/>
  <c r="I230" i="5"/>
  <c r="J230" i="5" s="1"/>
  <c r="A2837" i="5" l="1"/>
  <c r="F232" i="5"/>
  <c r="E232" i="5"/>
  <c r="C232" i="5"/>
  <c r="B232" i="5"/>
  <c r="D232" i="5"/>
  <c r="I231" i="5"/>
  <c r="J231" i="5" s="1"/>
  <c r="H232" i="5"/>
  <c r="A2838" i="5" l="1"/>
  <c r="F233" i="5"/>
  <c r="E233" i="5"/>
  <c r="D233" i="5"/>
  <c r="B233" i="5"/>
  <c r="C233" i="5"/>
  <c r="H233" i="5"/>
  <c r="I232" i="5"/>
  <c r="J232" i="5" s="1"/>
  <c r="A2839" i="5" l="1"/>
  <c r="D234" i="5"/>
  <c r="C234" i="5"/>
  <c r="F234" i="5"/>
  <c r="B234" i="5"/>
  <c r="E234" i="5"/>
  <c r="I233" i="5"/>
  <c r="J233" i="5" s="1"/>
  <c r="H234" i="5"/>
  <c r="A2840" i="5" l="1"/>
  <c r="E235" i="5"/>
  <c r="D235" i="5"/>
  <c r="F235" i="5"/>
  <c r="B235" i="5"/>
  <c r="C235" i="5"/>
  <c r="H235" i="5"/>
  <c r="I234" i="5"/>
  <c r="J234" i="5" s="1"/>
  <c r="A2841" i="5" l="1"/>
  <c r="F236" i="5"/>
  <c r="E236" i="5"/>
  <c r="D236" i="5"/>
  <c r="C236" i="5"/>
  <c r="B236" i="5"/>
  <c r="H236" i="5"/>
  <c r="I235" i="5"/>
  <c r="J235" i="5" s="1"/>
  <c r="A2842" i="5" l="1"/>
  <c r="F237" i="5"/>
  <c r="B237" i="5"/>
  <c r="C237" i="5"/>
  <c r="E237" i="5"/>
  <c r="D237" i="5"/>
  <c r="H237" i="5"/>
  <c r="I236" i="5"/>
  <c r="J236" i="5" s="1"/>
  <c r="A2843" i="5" l="1"/>
  <c r="D238" i="5"/>
  <c r="F238" i="5"/>
  <c r="C238" i="5"/>
  <c r="E238" i="5"/>
  <c r="B238" i="5"/>
  <c r="I237" i="5"/>
  <c r="J237" i="5" s="1"/>
  <c r="H238" i="5"/>
  <c r="A2844" i="5" l="1"/>
  <c r="E239" i="5"/>
  <c r="D239" i="5"/>
  <c r="B239" i="5"/>
  <c r="F239" i="5"/>
  <c r="C239" i="5"/>
  <c r="I238" i="5"/>
  <c r="J238" i="5" s="1"/>
  <c r="H239" i="5"/>
  <c r="A2845" i="5" l="1"/>
  <c r="F240" i="5"/>
  <c r="E240" i="5"/>
  <c r="C240" i="5"/>
  <c r="D240" i="5"/>
  <c r="B240" i="5"/>
  <c r="I239" i="5"/>
  <c r="J239" i="5" s="1"/>
  <c r="H240" i="5"/>
  <c r="A2846" i="5" l="1"/>
  <c r="F241" i="5"/>
  <c r="E241" i="5"/>
  <c r="D241" i="5"/>
  <c r="B241" i="5"/>
  <c r="C241" i="5"/>
  <c r="I240" i="5"/>
  <c r="J240" i="5" s="1"/>
  <c r="H241" i="5"/>
  <c r="A2847" i="5" l="1"/>
  <c r="D242" i="5"/>
  <c r="C242" i="5"/>
  <c r="B242" i="5"/>
  <c r="E242" i="5"/>
  <c r="F242" i="5"/>
  <c r="I241" i="5"/>
  <c r="J241" i="5" s="1"/>
  <c r="H242" i="5"/>
  <c r="A2848" i="5" l="1"/>
  <c r="E243" i="5"/>
  <c r="D243" i="5"/>
  <c r="F243" i="5"/>
  <c r="B243" i="5"/>
  <c r="C243" i="5"/>
  <c r="I242" i="5"/>
  <c r="J242" i="5" s="1"/>
  <c r="H243" i="5"/>
  <c r="A2849" i="5" l="1"/>
  <c r="F244" i="5"/>
  <c r="E244" i="5"/>
  <c r="D244" i="5"/>
  <c r="C244" i="5"/>
  <c r="B244" i="5"/>
  <c r="I243" i="5"/>
  <c r="J243" i="5" s="1"/>
  <c r="H244" i="5"/>
  <c r="A2850" i="5" l="1"/>
  <c r="F245" i="5"/>
  <c r="B245" i="5"/>
  <c r="E245" i="5"/>
  <c r="C245" i="5"/>
  <c r="D245" i="5"/>
  <c r="H245" i="5"/>
  <c r="I244" i="5"/>
  <c r="J244" i="5" s="1"/>
  <c r="A2851" i="5" l="1"/>
  <c r="D246" i="5"/>
  <c r="F246" i="5"/>
  <c r="C246" i="5"/>
  <c r="E246" i="5"/>
  <c r="B246" i="5"/>
  <c r="I245" i="5"/>
  <c r="J245" i="5" s="1"/>
  <c r="H246" i="5"/>
  <c r="A2852" i="5" l="1"/>
  <c r="E247" i="5"/>
  <c r="D247" i="5"/>
  <c r="B247" i="5"/>
  <c r="F247" i="5"/>
  <c r="C247" i="5"/>
  <c r="H247" i="5"/>
  <c r="I246" i="5"/>
  <c r="J246" i="5" s="1"/>
  <c r="A2853" i="5" l="1"/>
  <c r="F248" i="5"/>
  <c r="E248" i="5"/>
  <c r="C248" i="5"/>
  <c r="B248" i="5"/>
  <c r="D248" i="5"/>
  <c r="I247" i="5"/>
  <c r="J247" i="5" s="1"/>
  <c r="H248" i="5"/>
  <c r="A2854" i="5" l="1"/>
  <c r="F249" i="5"/>
  <c r="E249" i="5"/>
  <c r="D249" i="5"/>
  <c r="B249" i="5"/>
  <c r="C249" i="5"/>
  <c r="H249" i="5"/>
  <c r="I248" i="5"/>
  <c r="J248" i="5" s="1"/>
  <c r="A2855" i="5" l="1"/>
  <c r="D250" i="5"/>
  <c r="C250" i="5"/>
  <c r="F250" i="5"/>
  <c r="B250" i="5"/>
  <c r="E250" i="5"/>
  <c r="I249" i="5"/>
  <c r="J249" i="5" s="1"/>
  <c r="H250" i="5"/>
  <c r="A2856" i="5" l="1"/>
  <c r="E251" i="5"/>
  <c r="D251" i="5"/>
  <c r="F251" i="5"/>
  <c r="B251" i="5"/>
  <c r="C251" i="5"/>
  <c r="H251" i="5"/>
  <c r="I250" i="5"/>
  <c r="J250" i="5" s="1"/>
  <c r="A2857" i="5" l="1"/>
  <c r="F252" i="5"/>
  <c r="E252" i="5"/>
  <c r="D252" i="5"/>
  <c r="C252" i="5"/>
  <c r="B252" i="5"/>
  <c r="I251" i="5"/>
  <c r="J251" i="5" s="1"/>
  <c r="H252" i="5"/>
  <c r="A2858" i="5" l="1"/>
  <c r="F253" i="5"/>
  <c r="B253" i="5"/>
  <c r="C253" i="5"/>
  <c r="E253" i="5"/>
  <c r="D253" i="5"/>
  <c r="I252" i="5"/>
  <c r="J252" i="5" s="1"/>
  <c r="H253" i="5"/>
  <c r="A2859" i="5" l="1"/>
  <c r="D254" i="5"/>
  <c r="F254" i="5"/>
  <c r="C254" i="5"/>
  <c r="E254" i="5"/>
  <c r="B254" i="5"/>
  <c r="H254" i="5"/>
  <c r="I253" i="5"/>
  <c r="J253" i="5" s="1"/>
  <c r="A2860" i="5" l="1"/>
  <c r="E255" i="5"/>
  <c r="D255" i="5"/>
  <c r="B255" i="5"/>
  <c r="F255" i="5"/>
  <c r="C255" i="5"/>
  <c r="I254" i="5"/>
  <c r="J254" i="5" s="1"/>
  <c r="H255" i="5"/>
  <c r="A2861" i="5" l="1"/>
  <c r="F256" i="5"/>
  <c r="E256" i="5"/>
  <c r="C256" i="5"/>
  <c r="D256" i="5"/>
  <c r="B256" i="5"/>
  <c r="I255" i="5"/>
  <c r="J255" i="5" s="1"/>
  <c r="H256" i="5"/>
  <c r="A2862" i="5" l="1"/>
  <c r="F257" i="5"/>
  <c r="E257" i="5"/>
  <c r="D257" i="5"/>
  <c r="B257" i="5"/>
  <c r="C257" i="5"/>
  <c r="H257" i="5"/>
  <c r="I256" i="5"/>
  <c r="J256" i="5" s="1"/>
  <c r="A2863" i="5" l="1"/>
  <c r="D258" i="5"/>
  <c r="C258" i="5"/>
  <c r="B258" i="5"/>
  <c r="E258" i="5"/>
  <c r="F258" i="5"/>
  <c r="I257" i="5"/>
  <c r="J257" i="5" s="1"/>
  <c r="H258" i="5"/>
  <c r="A2864" i="5" l="1"/>
  <c r="E259" i="5"/>
  <c r="D259" i="5"/>
  <c r="F259" i="5"/>
  <c r="B259" i="5"/>
  <c r="C259" i="5"/>
  <c r="I258" i="5"/>
  <c r="J258" i="5" s="1"/>
  <c r="H259" i="5"/>
  <c r="A2865" i="5" l="1"/>
  <c r="F260" i="5"/>
  <c r="E260" i="5"/>
  <c r="D260" i="5"/>
  <c r="C260" i="5"/>
  <c r="B260" i="5"/>
  <c r="I259" i="5"/>
  <c r="J259" i="5" s="1"/>
  <c r="H260" i="5"/>
  <c r="A2866" i="5" l="1"/>
  <c r="F261" i="5"/>
  <c r="B261" i="5"/>
  <c r="E261" i="5"/>
  <c r="C261" i="5"/>
  <c r="D261" i="5"/>
  <c r="I260" i="5"/>
  <c r="J260" i="5" s="1"/>
  <c r="H261" i="5"/>
  <c r="A2867" i="5" l="1"/>
  <c r="D262" i="5"/>
  <c r="F262" i="5"/>
  <c r="C262" i="5"/>
  <c r="E262" i="5"/>
  <c r="B262" i="5"/>
  <c r="I261" i="5"/>
  <c r="J261" i="5" s="1"/>
  <c r="H262" i="5"/>
  <c r="A2868" i="5" l="1"/>
  <c r="E263" i="5"/>
  <c r="D263" i="5"/>
  <c r="B263" i="5"/>
  <c r="C263" i="5"/>
  <c r="F263" i="5"/>
  <c r="I262" i="5"/>
  <c r="J262" i="5" s="1"/>
  <c r="H263" i="5"/>
  <c r="A2869" i="5" l="1"/>
  <c r="F264" i="5"/>
  <c r="E264" i="5"/>
  <c r="C264" i="5"/>
  <c r="D264" i="5"/>
  <c r="B264" i="5"/>
  <c r="I263" i="5"/>
  <c r="J263" i="5" s="1"/>
  <c r="H264" i="5"/>
  <c r="A2870" i="5" l="1"/>
  <c r="F265" i="5"/>
  <c r="E265" i="5"/>
  <c r="D265" i="5"/>
  <c r="B265" i="5"/>
  <c r="C265" i="5"/>
  <c r="H265" i="5"/>
  <c r="I264" i="5"/>
  <c r="J264" i="5" s="1"/>
  <c r="A2871" i="5" l="1"/>
  <c r="D266" i="5"/>
  <c r="C266" i="5"/>
  <c r="F266" i="5"/>
  <c r="B266" i="5"/>
  <c r="E266" i="5"/>
  <c r="I265" i="5"/>
  <c r="J265" i="5" s="1"/>
  <c r="H266" i="5"/>
  <c r="A2872" i="5" l="1"/>
  <c r="E267" i="5"/>
  <c r="D267" i="5"/>
  <c r="F267" i="5"/>
  <c r="B267" i="5"/>
  <c r="C267" i="5"/>
  <c r="H267" i="5"/>
  <c r="I266" i="5"/>
  <c r="J266" i="5" s="1"/>
  <c r="A2873" i="5" l="1"/>
  <c r="F268" i="5"/>
  <c r="E268" i="5"/>
  <c r="D268" i="5"/>
  <c r="C268" i="5"/>
  <c r="B268" i="5"/>
  <c r="I267" i="5"/>
  <c r="J267" i="5" s="1"/>
  <c r="H268" i="5"/>
  <c r="A2874" i="5" l="1"/>
  <c r="F269" i="5"/>
  <c r="B269" i="5"/>
  <c r="D269" i="5"/>
  <c r="C269" i="5"/>
  <c r="E269" i="5"/>
  <c r="I268" i="5"/>
  <c r="J268" i="5" s="1"/>
  <c r="H269" i="5"/>
  <c r="A2875" i="5" l="1"/>
  <c r="D270" i="5"/>
  <c r="F270" i="5"/>
  <c r="C270" i="5"/>
  <c r="E270" i="5"/>
  <c r="B270" i="5"/>
  <c r="I269" i="5"/>
  <c r="J269" i="5" s="1"/>
  <c r="H270" i="5"/>
  <c r="A2876" i="5" l="1"/>
  <c r="E271" i="5"/>
  <c r="D271" i="5"/>
  <c r="B271" i="5"/>
  <c r="F271" i="5"/>
  <c r="C271" i="5"/>
  <c r="I270" i="5"/>
  <c r="J270" i="5" s="1"/>
  <c r="H271" i="5"/>
  <c r="A2877" i="5" l="1"/>
  <c r="F272" i="5"/>
  <c r="E272" i="5"/>
  <c r="C272" i="5"/>
  <c r="D272" i="5"/>
  <c r="B272" i="5"/>
  <c r="I271" i="5"/>
  <c r="J271" i="5" s="1"/>
  <c r="H272" i="5"/>
  <c r="A2878" i="5" l="1"/>
  <c r="F273" i="5"/>
  <c r="E273" i="5"/>
  <c r="D273" i="5"/>
  <c r="B273" i="5"/>
  <c r="C273" i="5"/>
  <c r="I272" i="5"/>
  <c r="J272" i="5" s="1"/>
  <c r="H273" i="5"/>
  <c r="A2879" i="5" l="1"/>
  <c r="D274" i="5"/>
  <c r="C274" i="5"/>
  <c r="B274" i="5"/>
  <c r="F274" i="5"/>
  <c r="E274" i="5"/>
  <c r="I273" i="5"/>
  <c r="J273" i="5" s="1"/>
  <c r="H274" i="5"/>
  <c r="A2880" i="5" l="1"/>
  <c r="E275" i="5"/>
  <c r="D275" i="5"/>
  <c r="F275" i="5"/>
  <c r="B275" i="5"/>
  <c r="C275" i="5"/>
  <c r="H275" i="5"/>
  <c r="I274" i="5"/>
  <c r="J274" i="5" s="1"/>
  <c r="A2881" i="5" l="1"/>
  <c r="F276" i="5"/>
  <c r="E276" i="5"/>
  <c r="D276" i="5"/>
  <c r="C276" i="5"/>
  <c r="B276" i="5"/>
  <c r="I275" i="5"/>
  <c r="J275" i="5" s="1"/>
  <c r="H276" i="5"/>
  <c r="A2882" i="5" l="1"/>
  <c r="F277" i="5"/>
  <c r="B277" i="5"/>
  <c r="E277" i="5"/>
  <c r="C277" i="5"/>
  <c r="D277" i="5"/>
  <c r="H277" i="5"/>
  <c r="I276" i="5"/>
  <c r="J276" i="5" s="1"/>
  <c r="A2883" i="5" l="1"/>
  <c r="D278" i="5"/>
  <c r="F278" i="5"/>
  <c r="C278" i="5"/>
  <c r="E278" i="5"/>
  <c r="B278" i="5"/>
  <c r="I277" i="5"/>
  <c r="J277" i="5" s="1"/>
  <c r="H278" i="5"/>
  <c r="A2884" i="5" l="1"/>
  <c r="E279" i="5"/>
  <c r="D279" i="5"/>
  <c r="B279" i="5"/>
  <c r="F279" i="5"/>
  <c r="C279" i="5"/>
  <c r="H279" i="5"/>
  <c r="I278" i="5"/>
  <c r="J278" i="5" s="1"/>
  <c r="A2885" i="5" l="1"/>
  <c r="F280" i="5"/>
  <c r="E280" i="5"/>
  <c r="C280" i="5"/>
  <c r="B280" i="5"/>
  <c r="D280" i="5"/>
  <c r="H280" i="5"/>
  <c r="I279" i="5"/>
  <c r="J279" i="5" s="1"/>
  <c r="A2886" i="5" l="1"/>
  <c r="F281" i="5"/>
  <c r="E281" i="5"/>
  <c r="D281" i="5"/>
  <c r="B281" i="5"/>
  <c r="C281" i="5"/>
  <c r="I280" i="5"/>
  <c r="J280" i="5" s="1"/>
  <c r="H281" i="5"/>
  <c r="A2887" i="5" l="1"/>
  <c r="D282" i="5"/>
  <c r="C282" i="5"/>
  <c r="F282" i="5"/>
  <c r="B282" i="5"/>
  <c r="E282" i="5"/>
  <c r="I281" i="5"/>
  <c r="J281" i="5" s="1"/>
  <c r="H282" i="5"/>
  <c r="A2888" i="5" l="1"/>
  <c r="E283" i="5"/>
  <c r="D283" i="5"/>
  <c r="F283" i="5"/>
  <c r="B283" i="5"/>
  <c r="C283" i="5"/>
  <c r="I282" i="5"/>
  <c r="J282" i="5" s="1"/>
  <c r="H283" i="5"/>
  <c r="A2889" i="5" l="1"/>
  <c r="F284" i="5"/>
  <c r="E284" i="5"/>
  <c r="D284" i="5"/>
  <c r="C284" i="5"/>
  <c r="B284" i="5"/>
  <c r="I283" i="5"/>
  <c r="J283" i="5" s="1"/>
  <c r="H284" i="5"/>
  <c r="A2890" i="5" l="1"/>
  <c r="F285" i="5"/>
  <c r="B285" i="5"/>
  <c r="C285" i="5"/>
  <c r="E285" i="5"/>
  <c r="D285" i="5"/>
  <c r="I284" i="5"/>
  <c r="J284" i="5" s="1"/>
  <c r="H285" i="5"/>
  <c r="A2891" i="5" l="1"/>
  <c r="D286" i="5"/>
  <c r="F286" i="5"/>
  <c r="C286" i="5"/>
  <c r="E286" i="5"/>
  <c r="B286" i="5"/>
  <c r="I285" i="5"/>
  <c r="J285" i="5" s="1"/>
  <c r="H286" i="5"/>
  <c r="A2892" i="5" l="1"/>
  <c r="E287" i="5"/>
  <c r="D287" i="5"/>
  <c r="B287" i="5"/>
  <c r="F287" i="5"/>
  <c r="C287" i="5"/>
  <c r="I286" i="5"/>
  <c r="J286" i="5" s="1"/>
  <c r="H287" i="5"/>
  <c r="A2893" i="5" l="1"/>
  <c r="F288" i="5"/>
  <c r="E288" i="5"/>
  <c r="C288" i="5"/>
  <c r="D288" i="5"/>
  <c r="B288" i="5"/>
  <c r="I287" i="5"/>
  <c r="J287" i="5" s="1"/>
  <c r="H288" i="5"/>
  <c r="A2894" i="5" l="1"/>
  <c r="F289" i="5"/>
  <c r="E289" i="5"/>
  <c r="D289" i="5"/>
  <c r="B289" i="5"/>
  <c r="C289" i="5"/>
  <c r="I288" i="5"/>
  <c r="J288" i="5" s="1"/>
  <c r="H289" i="5"/>
  <c r="A2895" i="5" l="1"/>
  <c r="D290" i="5"/>
  <c r="C290" i="5"/>
  <c r="B290" i="5"/>
  <c r="E290" i="5"/>
  <c r="F290" i="5"/>
  <c r="H290" i="5"/>
  <c r="I289" i="5"/>
  <c r="J289" i="5" s="1"/>
  <c r="A2896" i="5" l="1"/>
  <c r="E291" i="5"/>
  <c r="D291" i="5"/>
  <c r="F291" i="5"/>
  <c r="B291" i="5"/>
  <c r="C291" i="5"/>
  <c r="I290" i="5"/>
  <c r="J290" i="5" s="1"/>
  <c r="H291" i="5"/>
  <c r="A2897" i="5" l="1"/>
  <c r="F292" i="5"/>
  <c r="E292" i="5"/>
  <c r="D292" i="5"/>
  <c r="C292" i="5"/>
  <c r="B292" i="5"/>
  <c r="I291" i="5"/>
  <c r="J291" i="5" s="1"/>
  <c r="H292" i="5"/>
  <c r="A2898" i="5" l="1"/>
  <c r="F293" i="5"/>
  <c r="B293" i="5"/>
  <c r="E293" i="5"/>
  <c r="C293" i="5"/>
  <c r="D293" i="5"/>
  <c r="I292" i="5"/>
  <c r="J292" i="5" s="1"/>
  <c r="H293" i="5"/>
  <c r="A2899" i="5" l="1"/>
  <c r="D294" i="5"/>
  <c r="F294" i="5"/>
  <c r="C294" i="5"/>
  <c r="E294" i="5"/>
  <c r="B294" i="5"/>
  <c r="I293" i="5"/>
  <c r="J293" i="5" s="1"/>
  <c r="H294" i="5"/>
  <c r="A2900" i="5" l="1"/>
  <c r="E295" i="5"/>
  <c r="D295" i="5"/>
  <c r="B295" i="5"/>
  <c r="C295" i="5"/>
  <c r="F295" i="5"/>
  <c r="I294" i="5"/>
  <c r="J294" i="5" s="1"/>
  <c r="H295" i="5"/>
  <c r="A2901" i="5" l="1"/>
  <c r="F296" i="5"/>
  <c r="E296" i="5"/>
  <c r="C296" i="5"/>
  <c r="D296" i="5"/>
  <c r="B296" i="5"/>
  <c r="H296" i="5"/>
  <c r="I295" i="5"/>
  <c r="J295" i="5" s="1"/>
  <c r="A2902" i="5" l="1"/>
  <c r="F297" i="5"/>
  <c r="E297" i="5"/>
  <c r="D297" i="5"/>
  <c r="B297" i="5"/>
  <c r="C297" i="5"/>
  <c r="I296" i="5"/>
  <c r="J296" i="5" s="1"/>
  <c r="H297" i="5"/>
  <c r="A2903" i="5" l="1"/>
  <c r="D298" i="5"/>
  <c r="C298" i="5"/>
  <c r="F298" i="5"/>
  <c r="B298" i="5"/>
  <c r="E298" i="5"/>
  <c r="H298" i="5"/>
  <c r="I297" i="5"/>
  <c r="J297" i="5" s="1"/>
  <c r="A2904" i="5" l="1"/>
  <c r="E299" i="5"/>
  <c r="D299" i="5"/>
  <c r="F299" i="5"/>
  <c r="B299" i="5"/>
  <c r="C299" i="5"/>
  <c r="I298" i="5"/>
  <c r="J298" i="5" s="1"/>
  <c r="H299" i="5"/>
  <c r="A2905" i="5" l="1"/>
  <c r="F300" i="5"/>
  <c r="E300" i="5"/>
  <c r="D300" i="5"/>
  <c r="C300" i="5"/>
  <c r="B300" i="5"/>
  <c r="I299" i="5"/>
  <c r="J299" i="5" s="1"/>
  <c r="H300" i="5"/>
  <c r="A2906" i="5" l="1"/>
  <c r="F301" i="5"/>
  <c r="B301" i="5"/>
  <c r="D301" i="5"/>
  <c r="C301" i="5"/>
  <c r="E301" i="5"/>
  <c r="I300" i="5"/>
  <c r="J300" i="5" s="1"/>
  <c r="H301" i="5"/>
  <c r="A2907" i="5" l="1"/>
  <c r="D302" i="5"/>
  <c r="F302" i="5"/>
  <c r="C302" i="5"/>
  <c r="E302" i="5"/>
  <c r="B302" i="5"/>
  <c r="I301" i="5"/>
  <c r="J301" i="5" s="1"/>
  <c r="H302" i="5"/>
  <c r="A2908" i="5" l="1"/>
  <c r="E303" i="5"/>
  <c r="D303" i="5"/>
  <c r="B303" i="5"/>
  <c r="F303" i="5"/>
  <c r="C303" i="5"/>
  <c r="I302" i="5"/>
  <c r="J302" i="5" s="1"/>
  <c r="H303" i="5"/>
  <c r="A2909" i="5" l="1"/>
  <c r="F304" i="5"/>
  <c r="E304" i="5"/>
  <c r="C304" i="5"/>
  <c r="D304" i="5"/>
  <c r="B304" i="5"/>
  <c r="I303" i="5"/>
  <c r="J303" i="5" s="1"/>
  <c r="H304" i="5"/>
  <c r="A2910" i="5" l="1"/>
  <c r="F305" i="5"/>
  <c r="E305" i="5"/>
  <c r="D305" i="5"/>
  <c r="B305" i="5"/>
  <c r="C305" i="5"/>
  <c r="H305" i="5"/>
  <c r="I304" i="5"/>
  <c r="J304" i="5" s="1"/>
  <c r="A2911" i="5" l="1"/>
  <c r="D306" i="5"/>
  <c r="C306" i="5"/>
  <c r="B306" i="5"/>
  <c r="F306" i="5"/>
  <c r="E306" i="5"/>
  <c r="I305" i="5"/>
  <c r="J305" i="5" s="1"/>
  <c r="H306" i="5"/>
  <c r="A2912" i="5" l="1"/>
  <c r="E307" i="5"/>
  <c r="D307" i="5"/>
  <c r="F307" i="5"/>
  <c r="B307" i="5"/>
  <c r="C307" i="5"/>
  <c r="H307" i="5"/>
  <c r="I306" i="5"/>
  <c r="J306" i="5" s="1"/>
  <c r="A2913" i="5" l="1"/>
  <c r="F308" i="5"/>
  <c r="E308" i="5"/>
  <c r="D308" i="5"/>
  <c r="C308" i="5"/>
  <c r="B308" i="5"/>
  <c r="I307" i="5"/>
  <c r="J307" i="5" s="1"/>
  <c r="H308" i="5"/>
  <c r="A2914" i="5" l="1"/>
  <c r="F309" i="5"/>
  <c r="B309" i="5"/>
  <c r="E309" i="5"/>
  <c r="C309" i="5"/>
  <c r="D309" i="5"/>
  <c r="I308" i="5"/>
  <c r="J308" i="5" s="1"/>
  <c r="H309" i="5"/>
  <c r="A2915" i="5" l="1"/>
  <c r="D310" i="5"/>
  <c r="F310" i="5"/>
  <c r="C310" i="5"/>
  <c r="E310" i="5"/>
  <c r="B310" i="5"/>
  <c r="I309" i="5"/>
  <c r="J309" i="5" s="1"/>
  <c r="H310" i="5"/>
  <c r="A2916" i="5" l="1"/>
  <c r="E311" i="5"/>
  <c r="D311" i="5"/>
  <c r="B311" i="5"/>
  <c r="F311" i="5"/>
  <c r="C311" i="5"/>
  <c r="I310" i="5"/>
  <c r="J310" i="5" s="1"/>
  <c r="H311" i="5"/>
  <c r="A2917" i="5" l="1"/>
  <c r="F312" i="5"/>
  <c r="E312" i="5"/>
  <c r="C312" i="5"/>
  <c r="D312" i="5"/>
  <c r="B312" i="5"/>
  <c r="I311" i="5"/>
  <c r="J311" i="5" s="1"/>
  <c r="H312" i="5"/>
  <c r="A2918" i="5" l="1"/>
  <c r="F313" i="5"/>
  <c r="E313" i="5"/>
  <c r="D313" i="5"/>
  <c r="B313" i="5"/>
  <c r="C313" i="5"/>
  <c r="I312" i="5"/>
  <c r="J312" i="5" s="1"/>
  <c r="H313" i="5"/>
  <c r="A2919" i="5" l="1"/>
  <c r="D314" i="5"/>
  <c r="C314" i="5"/>
  <c r="F314" i="5"/>
  <c r="B314" i="5"/>
  <c r="E314" i="5"/>
  <c r="I313" i="5"/>
  <c r="J313" i="5" s="1"/>
  <c r="H314" i="5"/>
  <c r="A2920" i="5" l="1"/>
  <c r="E315" i="5"/>
  <c r="D315" i="5"/>
  <c r="F315" i="5"/>
  <c r="B315" i="5"/>
  <c r="C315" i="5"/>
  <c r="I314" i="5"/>
  <c r="J314" i="5" s="1"/>
  <c r="H315" i="5"/>
  <c r="A2921" i="5" l="1"/>
  <c r="F316" i="5"/>
  <c r="E316" i="5"/>
  <c r="D316" i="5"/>
  <c r="C316" i="5"/>
  <c r="B316" i="5"/>
  <c r="I315" i="5"/>
  <c r="J315" i="5" s="1"/>
  <c r="H316" i="5"/>
  <c r="A2922" i="5" l="1"/>
  <c r="F317" i="5"/>
  <c r="B317" i="5"/>
  <c r="C317" i="5"/>
  <c r="E317" i="5"/>
  <c r="D317" i="5"/>
  <c r="H317" i="5"/>
  <c r="I316" i="5"/>
  <c r="J316" i="5" s="1"/>
  <c r="A2923" i="5" l="1"/>
  <c r="D318" i="5"/>
  <c r="F318" i="5"/>
  <c r="C318" i="5"/>
  <c r="E318" i="5"/>
  <c r="B318" i="5"/>
  <c r="H318" i="5"/>
  <c r="I317" i="5"/>
  <c r="J317" i="5" s="1"/>
  <c r="A2924" i="5" l="1"/>
  <c r="E319" i="5"/>
  <c r="D319" i="5"/>
  <c r="B319" i="5"/>
  <c r="F319" i="5"/>
  <c r="C319" i="5"/>
  <c r="H319" i="5"/>
  <c r="I318" i="5"/>
  <c r="J318" i="5" s="1"/>
  <c r="A2925" i="5" l="1"/>
  <c r="F320" i="5"/>
  <c r="E320" i="5"/>
  <c r="C320" i="5"/>
  <c r="D320" i="5"/>
  <c r="B320" i="5"/>
  <c r="I319" i="5"/>
  <c r="J319" i="5" s="1"/>
  <c r="H320" i="5"/>
  <c r="A2926" i="5" l="1"/>
  <c r="F321" i="5"/>
  <c r="E321" i="5"/>
  <c r="D321" i="5"/>
  <c r="B321" i="5"/>
  <c r="C321" i="5"/>
  <c r="I320" i="5"/>
  <c r="J320" i="5" s="1"/>
  <c r="H321" i="5"/>
  <c r="A2927" i="5" l="1"/>
  <c r="D322" i="5"/>
  <c r="C322" i="5"/>
  <c r="B322" i="5"/>
  <c r="E322" i="5"/>
  <c r="F322" i="5"/>
  <c r="H322" i="5"/>
  <c r="I321" i="5"/>
  <c r="J321" i="5" s="1"/>
  <c r="A2928" i="5" l="1"/>
  <c r="E323" i="5"/>
  <c r="D323" i="5"/>
  <c r="F323" i="5"/>
  <c r="B323" i="5"/>
  <c r="C323" i="5"/>
  <c r="I322" i="5"/>
  <c r="J322" i="5" s="1"/>
  <c r="H323" i="5"/>
  <c r="A2929" i="5" l="1"/>
  <c r="F324" i="5"/>
  <c r="E324" i="5"/>
  <c r="D324" i="5"/>
  <c r="C324" i="5"/>
  <c r="B324" i="5"/>
  <c r="I323" i="5"/>
  <c r="J323" i="5" s="1"/>
  <c r="H324" i="5"/>
  <c r="A2930" i="5" l="1"/>
  <c r="F325" i="5"/>
  <c r="B325" i="5"/>
  <c r="E325" i="5"/>
  <c r="C325" i="5"/>
  <c r="D325" i="5"/>
  <c r="H325" i="5"/>
  <c r="I324" i="5"/>
  <c r="J324" i="5" s="1"/>
  <c r="A2931" i="5" l="1"/>
  <c r="D326" i="5"/>
  <c r="F326" i="5"/>
  <c r="C326" i="5"/>
  <c r="E326" i="5"/>
  <c r="B326" i="5"/>
  <c r="I325" i="5"/>
  <c r="J325" i="5" s="1"/>
  <c r="H326" i="5"/>
  <c r="A2932" i="5" l="1"/>
  <c r="E327" i="5"/>
  <c r="D327" i="5"/>
  <c r="B327" i="5"/>
  <c r="C327" i="5"/>
  <c r="F327" i="5"/>
  <c r="I326" i="5"/>
  <c r="J326" i="5" s="1"/>
  <c r="H327" i="5"/>
  <c r="A2933" i="5" l="1"/>
  <c r="F328" i="5"/>
  <c r="E328" i="5"/>
  <c r="C328" i="5"/>
  <c r="D328" i="5"/>
  <c r="B328" i="5"/>
  <c r="I327" i="5"/>
  <c r="J327" i="5" s="1"/>
  <c r="H328" i="5"/>
  <c r="A2934" i="5" l="1"/>
  <c r="F329" i="5"/>
  <c r="E329" i="5"/>
  <c r="D329" i="5"/>
  <c r="B329" i="5"/>
  <c r="C329" i="5"/>
  <c r="I328" i="5"/>
  <c r="J328" i="5" s="1"/>
  <c r="H329" i="5"/>
  <c r="A2935" i="5" l="1"/>
  <c r="D330" i="5"/>
  <c r="C330" i="5"/>
  <c r="F330" i="5"/>
  <c r="B330" i="5"/>
  <c r="E330" i="5"/>
  <c r="I329" i="5"/>
  <c r="J329" i="5" s="1"/>
  <c r="H330" i="5"/>
  <c r="A2936" i="5" l="1"/>
  <c r="E331" i="5"/>
  <c r="D331" i="5"/>
  <c r="F331" i="5"/>
  <c r="B331" i="5"/>
  <c r="C331" i="5"/>
  <c r="H331" i="5"/>
  <c r="I330" i="5"/>
  <c r="J330" i="5" s="1"/>
  <c r="A2937" i="5" l="1"/>
  <c r="F332" i="5"/>
  <c r="E332" i="5"/>
  <c r="D332" i="5"/>
  <c r="C332" i="5"/>
  <c r="B332" i="5"/>
  <c r="H332" i="5"/>
  <c r="I331" i="5"/>
  <c r="J331" i="5" s="1"/>
  <c r="A2938" i="5" l="1"/>
  <c r="F333" i="5"/>
  <c r="B333" i="5"/>
  <c r="D333" i="5"/>
  <c r="C333" i="5"/>
  <c r="E333" i="5"/>
  <c r="I332" i="5"/>
  <c r="J332" i="5" s="1"/>
  <c r="H333" i="5"/>
  <c r="A2939" i="5" l="1"/>
  <c r="D334" i="5"/>
  <c r="F334" i="5"/>
  <c r="C334" i="5"/>
  <c r="E334" i="5"/>
  <c r="B334" i="5"/>
  <c r="I333" i="5"/>
  <c r="J333" i="5" s="1"/>
  <c r="H334" i="5"/>
  <c r="A2940" i="5" l="1"/>
  <c r="E335" i="5"/>
  <c r="D335" i="5"/>
  <c r="B335" i="5"/>
  <c r="F335" i="5"/>
  <c r="C335" i="5"/>
  <c r="I334" i="5"/>
  <c r="J334" i="5" s="1"/>
  <c r="H335" i="5"/>
  <c r="A2941" i="5" l="1"/>
  <c r="F336" i="5"/>
  <c r="E336" i="5"/>
  <c r="C336" i="5"/>
  <c r="D336" i="5"/>
  <c r="B336" i="5"/>
  <c r="I335" i="5"/>
  <c r="J335" i="5" s="1"/>
  <c r="H336" i="5"/>
  <c r="A2942" i="5" l="1"/>
  <c r="F337" i="5"/>
  <c r="E337" i="5"/>
  <c r="D337" i="5"/>
  <c r="B337" i="5"/>
  <c r="C337" i="5"/>
  <c r="H337" i="5"/>
  <c r="I336" i="5"/>
  <c r="J336" i="5" s="1"/>
  <c r="A2943" i="5" l="1"/>
  <c r="D338" i="5"/>
  <c r="C338" i="5"/>
  <c r="B338" i="5"/>
  <c r="F338" i="5"/>
  <c r="E338" i="5"/>
  <c r="H338" i="5"/>
  <c r="I337" i="5"/>
  <c r="J337" i="5" s="1"/>
  <c r="A2944" i="5" l="1"/>
  <c r="E339" i="5"/>
  <c r="D339" i="5"/>
  <c r="F339" i="5"/>
  <c r="B339" i="5"/>
  <c r="C339" i="5"/>
  <c r="I338" i="5"/>
  <c r="J338" i="5" s="1"/>
  <c r="H339" i="5"/>
  <c r="A2945" i="5" l="1"/>
  <c r="F340" i="5"/>
  <c r="E340" i="5"/>
  <c r="D340" i="5"/>
  <c r="C340" i="5"/>
  <c r="B340" i="5"/>
  <c r="I339" i="5"/>
  <c r="J339" i="5" s="1"/>
  <c r="H340" i="5"/>
  <c r="A2946" i="5" l="1"/>
  <c r="F341" i="5"/>
  <c r="B341" i="5"/>
  <c r="E341" i="5"/>
  <c r="C341" i="5"/>
  <c r="D341" i="5"/>
  <c r="H341" i="5"/>
  <c r="I340" i="5"/>
  <c r="J340" i="5" s="1"/>
  <c r="A2947" i="5" l="1"/>
  <c r="D342" i="5"/>
  <c r="F342" i="5"/>
  <c r="C342" i="5"/>
  <c r="E342" i="5"/>
  <c r="B342" i="5"/>
  <c r="I341" i="5"/>
  <c r="J341" i="5" s="1"/>
  <c r="H342" i="5"/>
  <c r="A2948" i="5" l="1"/>
  <c r="E343" i="5"/>
  <c r="D343" i="5"/>
  <c r="B343" i="5"/>
  <c r="F343" i="5"/>
  <c r="C343" i="5"/>
  <c r="H343" i="5"/>
  <c r="I342" i="5"/>
  <c r="J342" i="5" s="1"/>
  <c r="A2949" i="5" l="1"/>
  <c r="F344" i="5"/>
  <c r="E344" i="5"/>
  <c r="C344" i="5"/>
  <c r="D344" i="5"/>
  <c r="B344" i="5"/>
  <c r="I343" i="5"/>
  <c r="J343" i="5" s="1"/>
  <c r="H344" i="5"/>
  <c r="A2950" i="5" l="1"/>
  <c r="F345" i="5"/>
  <c r="E345" i="5"/>
  <c r="D345" i="5"/>
  <c r="B345" i="5"/>
  <c r="C345" i="5"/>
  <c r="I344" i="5"/>
  <c r="J344" i="5" s="1"/>
  <c r="H345" i="5"/>
  <c r="A2951" i="5" l="1"/>
  <c r="D346" i="5"/>
  <c r="C346" i="5"/>
  <c r="F346" i="5"/>
  <c r="B346" i="5"/>
  <c r="E346" i="5"/>
  <c r="I345" i="5"/>
  <c r="J345" i="5" s="1"/>
  <c r="H346" i="5"/>
  <c r="A2952" i="5" l="1"/>
  <c r="E347" i="5"/>
  <c r="D347" i="5"/>
  <c r="F347" i="5"/>
  <c r="B347" i="5"/>
  <c r="C347" i="5"/>
  <c r="I346" i="5"/>
  <c r="J346" i="5" s="1"/>
  <c r="H347" i="5"/>
  <c r="A2953" i="5" l="1"/>
  <c r="F348" i="5"/>
  <c r="E348" i="5"/>
  <c r="D348" i="5"/>
  <c r="C348" i="5"/>
  <c r="B348" i="5"/>
  <c r="H348" i="5"/>
  <c r="I347" i="5"/>
  <c r="J347" i="5" s="1"/>
  <c r="A2954" i="5" l="1"/>
  <c r="F349" i="5"/>
  <c r="B349" i="5"/>
  <c r="C349" i="5"/>
  <c r="E349" i="5"/>
  <c r="D349" i="5"/>
  <c r="I348" i="5"/>
  <c r="J348" i="5" s="1"/>
  <c r="H349" i="5"/>
  <c r="A2955" i="5" l="1"/>
  <c r="D350" i="5"/>
  <c r="F350" i="5"/>
  <c r="C350" i="5"/>
  <c r="E350" i="5"/>
  <c r="B350" i="5"/>
  <c r="I349" i="5"/>
  <c r="J349" i="5" s="1"/>
  <c r="H350" i="5"/>
  <c r="A2956" i="5" l="1"/>
  <c r="E351" i="5"/>
  <c r="D351" i="5"/>
  <c r="B351" i="5"/>
  <c r="F351" i="5"/>
  <c r="C351" i="5"/>
  <c r="I350" i="5"/>
  <c r="J350" i="5" s="1"/>
  <c r="H351" i="5"/>
  <c r="A2957" i="5" l="1"/>
  <c r="F352" i="5"/>
  <c r="E352" i="5"/>
  <c r="C352" i="5"/>
  <c r="D352" i="5"/>
  <c r="B352" i="5"/>
  <c r="I351" i="5"/>
  <c r="J351" i="5" s="1"/>
  <c r="H352" i="5"/>
  <c r="A2958" i="5" l="1"/>
  <c r="F353" i="5"/>
  <c r="E353" i="5"/>
  <c r="D353" i="5"/>
  <c r="B353" i="5"/>
  <c r="C353" i="5"/>
  <c r="I352" i="5"/>
  <c r="J352" i="5" s="1"/>
  <c r="H353" i="5"/>
  <c r="A2959" i="5" l="1"/>
  <c r="D354" i="5"/>
  <c r="C354" i="5"/>
  <c r="B354" i="5"/>
  <c r="E354" i="5"/>
  <c r="F354" i="5"/>
  <c r="H354" i="5"/>
  <c r="I353" i="5"/>
  <c r="J353" i="5" s="1"/>
  <c r="A2960" i="5" l="1"/>
  <c r="E355" i="5"/>
  <c r="D355" i="5"/>
  <c r="F355" i="5"/>
  <c r="B355" i="5"/>
  <c r="C355" i="5"/>
  <c r="H355" i="5"/>
  <c r="I354" i="5"/>
  <c r="J354" i="5" s="1"/>
  <c r="A2961" i="5" l="1"/>
  <c r="F356" i="5"/>
  <c r="E356" i="5"/>
  <c r="D356" i="5"/>
  <c r="C356" i="5"/>
  <c r="B356" i="5"/>
  <c r="I355" i="5"/>
  <c r="J355" i="5" s="1"/>
  <c r="H356" i="5"/>
  <c r="A2962" i="5" l="1"/>
  <c r="F357" i="5"/>
  <c r="B357" i="5"/>
  <c r="E357" i="5"/>
  <c r="C357" i="5"/>
  <c r="D357" i="5"/>
  <c r="I356" i="5"/>
  <c r="J356" i="5" s="1"/>
  <c r="H357" i="5"/>
  <c r="A2963" i="5" l="1"/>
  <c r="D358" i="5"/>
  <c r="F358" i="5"/>
  <c r="C358" i="5"/>
  <c r="E358" i="5"/>
  <c r="B358" i="5"/>
  <c r="H358" i="5"/>
  <c r="I357" i="5"/>
  <c r="J357" i="5" s="1"/>
  <c r="A2964" i="5" l="1"/>
  <c r="E359" i="5"/>
  <c r="D359" i="5"/>
  <c r="B359" i="5"/>
  <c r="C359" i="5"/>
  <c r="F359" i="5"/>
  <c r="I358" i="5"/>
  <c r="J358" i="5" s="1"/>
  <c r="H359" i="5"/>
  <c r="A2965" i="5" l="1"/>
  <c r="F360" i="5"/>
  <c r="E360" i="5"/>
  <c r="C360" i="5"/>
  <c r="D360" i="5"/>
  <c r="B360" i="5"/>
  <c r="I359" i="5"/>
  <c r="J359" i="5" s="1"/>
  <c r="H360" i="5"/>
  <c r="A2966" i="5" l="1"/>
  <c r="F361" i="5"/>
  <c r="E361" i="5"/>
  <c r="D361" i="5"/>
  <c r="B361" i="5"/>
  <c r="C361" i="5"/>
  <c r="I360" i="5"/>
  <c r="J360" i="5" s="1"/>
  <c r="H361" i="5"/>
  <c r="A2967" i="5" l="1"/>
  <c r="D362" i="5"/>
  <c r="C362" i="5"/>
  <c r="F362" i="5"/>
  <c r="B362" i="5"/>
  <c r="E362" i="5"/>
  <c r="H362" i="5"/>
  <c r="I361" i="5"/>
  <c r="J361" i="5" s="1"/>
  <c r="A2968" i="5" l="1"/>
  <c r="E363" i="5"/>
  <c r="D363" i="5"/>
  <c r="F363" i="5"/>
  <c r="B363" i="5"/>
  <c r="C363" i="5"/>
  <c r="I362" i="5"/>
  <c r="J362" i="5" s="1"/>
  <c r="H363" i="5"/>
  <c r="A2969" i="5" l="1"/>
  <c r="F364" i="5"/>
  <c r="E364" i="5"/>
  <c r="D364" i="5"/>
  <c r="C364" i="5"/>
  <c r="B364" i="5"/>
  <c r="H364" i="5"/>
  <c r="I363" i="5"/>
  <c r="J363" i="5" s="1"/>
  <c r="A2970" i="5" l="1"/>
  <c r="F365" i="5"/>
  <c r="B365" i="5"/>
  <c r="D365" i="5"/>
  <c r="C365" i="5"/>
  <c r="E365" i="5"/>
  <c r="I364" i="5"/>
  <c r="J364" i="5" s="1"/>
  <c r="H365" i="5"/>
  <c r="A2971" i="5" l="1"/>
  <c r="D366" i="5"/>
  <c r="F366" i="5"/>
  <c r="C366" i="5"/>
  <c r="E366" i="5"/>
  <c r="B366" i="5"/>
  <c r="I365" i="5"/>
  <c r="J365" i="5" s="1"/>
  <c r="H366" i="5"/>
  <c r="A2972" i="5" l="1"/>
  <c r="E367" i="5"/>
  <c r="D367" i="5"/>
  <c r="B367" i="5"/>
  <c r="F367" i="5"/>
  <c r="C367" i="5"/>
  <c r="H367" i="5"/>
  <c r="I366" i="5"/>
  <c r="J366" i="5" s="1"/>
  <c r="A2973" i="5" l="1"/>
  <c r="F368" i="5"/>
  <c r="E368" i="5"/>
  <c r="C368" i="5"/>
  <c r="D368" i="5"/>
  <c r="B368" i="5"/>
  <c r="H368" i="5"/>
  <c r="I367" i="5"/>
  <c r="J367" i="5" s="1"/>
  <c r="A2974" i="5" l="1"/>
  <c r="F369" i="5"/>
  <c r="E369" i="5"/>
  <c r="D369" i="5"/>
  <c r="B369" i="5"/>
  <c r="C369" i="5"/>
  <c r="H369" i="5"/>
  <c r="I368" i="5"/>
  <c r="J368" i="5" s="1"/>
  <c r="A2975" i="5" l="1"/>
  <c r="D370" i="5"/>
  <c r="C370" i="5"/>
  <c r="B370" i="5"/>
  <c r="F370" i="5"/>
  <c r="E370" i="5"/>
  <c r="H370" i="5"/>
  <c r="I369" i="5"/>
  <c r="J369" i="5" s="1"/>
  <c r="A2976" i="5" l="1"/>
  <c r="E371" i="5"/>
  <c r="D371" i="5"/>
  <c r="F371" i="5"/>
  <c r="B371" i="5"/>
  <c r="C371" i="5"/>
  <c r="I370" i="5"/>
  <c r="J370" i="5" s="1"/>
  <c r="H371" i="5"/>
  <c r="A2977" i="5" l="1"/>
  <c r="F372" i="5"/>
  <c r="E372" i="5"/>
  <c r="D372" i="5"/>
  <c r="C372" i="5"/>
  <c r="B372" i="5"/>
  <c r="I371" i="5"/>
  <c r="J371" i="5" s="1"/>
  <c r="H372" i="5"/>
  <c r="A2978" i="5" l="1"/>
  <c r="F373" i="5"/>
  <c r="B373" i="5"/>
  <c r="E373" i="5"/>
  <c r="C373" i="5"/>
  <c r="D373" i="5"/>
  <c r="H373" i="5"/>
  <c r="I372" i="5"/>
  <c r="J372" i="5" s="1"/>
  <c r="A2979" i="5" l="1"/>
  <c r="D374" i="5"/>
  <c r="F374" i="5"/>
  <c r="C374" i="5"/>
  <c r="E374" i="5"/>
  <c r="B374" i="5"/>
  <c r="H374" i="5"/>
  <c r="I373" i="5"/>
  <c r="J373" i="5" s="1"/>
  <c r="A2980" i="5" l="1"/>
  <c r="E375" i="5"/>
  <c r="D375" i="5"/>
  <c r="B375" i="5"/>
  <c r="F375" i="5"/>
  <c r="C375" i="5"/>
  <c r="I374" i="5"/>
  <c r="J374" i="5" s="1"/>
  <c r="H375" i="5"/>
  <c r="A2981" i="5" l="1"/>
  <c r="F376" i="5"/>
  <c r="E376" i="5"/>
  <c r="C376" i="5"/>
  <c r="B376" i="5"/>
  <c r="D376" i="5"/>
  <c r="I375" i="5"/>
  <c r="J375" i="5" s="1"/>
  <c r="H376" i="5"/>
  <c r="A2982" i="5" l="1"/>
  <c r="F377" i="5"/>
  <c r="E377" i="5"/>
  <c r="D377" i="5"/>
  <c r="B377" i="5"/>
  <c r="C377" i="5"/>
  <c r="I376" i="5"/>
  <c r="J376" i="5" s="1"/>
  <c r="H377" i="5"/>
  <c r="A2983" i="5" l="1"/>
  <c r="D378" i="5"/>
  <c r="C378" i="5"/>
  <c r="F378" i="5"/>
  <c r="B378" i="5"/>
  <c r="E378" i="5"/>
  <c r="I377" i="5"/>
  <c r="J377" i="5" s="1"/>
  <c r="H378" i="5"/>
  <c r="A2984" i="5" l="1"/>
  <c r="E379" i="5"/>
  <c r="D379" i="5"/>
  <c r="F379" i="5"/>
  <c r="B379" i="5"/>
  <c r="C379" i="5"/>
  <c r="I378" i="5"/>
  <c r="J378" i="5" s="1"/>
  <c r="H379" i="5"/>
  <c r="A2985" i="5" l="1"/>
  <c r="F380" i="5"/>
  <c r="E380" i="5"/>
  <c r="D380" i="5"/>
  <c r="C380" i="5"/>
  <c r="B380" i="5"/>
  <c r="H380" i="5"/>
  <c r="I379" i="5"/>
  <c r="J379" i="5" s="1"/>
  <c r="A2986" i="5" l="1"/>
  <c r="F381" i="5"/>
  <c r="B381" i="5"/>
  <c r="C381" i="5"/>
  <c r="E381" i="5"/>
  <c r="D381" i="5"/>
  <c r="H381" i="5"/>
  <c r="I380" i="5"/>
  <c r="J380" i="5" s="1"/>
  <c r="A2987" i="5" l="1"/>
  <c r="D382" i="5"/>
  <c r="F382" i="5"/>
  <c r="C382" i="5"/>
  <c r="E382" i="5"/>
  <c r="B382" i="5"/>
  <c r="I381" i="5"/>
  <c r="J381" i="5" s="1"/>
  <c r="H382" i="5"/>
  <c r="A2988" i="5" l="1"/>
  <c r="E383" i="5"/>
  <c r="D383" i="5"/>
  <c r="B383" i="5"/>
  <c r="F383" i="5"/>
  <c r="C383" i="5"/>
  <c r="I382" i="5"/>
  <c r="J382" i="5" s="1"/>
  <c r="H383" i="5"/>
  <c r="A2989" i="5" l="1"/>
  <c r="F384" i="5"/>
  <c r="E384" i="5"/>
  <c r="C384" i="5"/>
  <c r="D384" i="5"/>
  <c r="B384" i="5"/>
  <c r="H384" i="5"/>
  <c r="I383" i="5"/>
  <c r="J383" i="5" s="1"/>
  <c r="A2990" i="5" l="1"/>
  <c r="F385" i="5"/>
  <c r="E385" i="5"/>
  <c r="D385" i="5"/>
  <c r="B385" i="5"/>
  <c r="C385" i="5"/>
  <c r="H385" i="5"/>
  <c r="I384" i="5"/>
  <c r="J384" i="5" s="1"/>
  <c r="A2991" i="5" l="1"/>
  <c r="D386" i="5"/>
  <c r="C386" i="5"/>
  <c r="B386" i="5"/>
  <c r="E386" i="5"/>
  <c r="F386" i="5"/>
  <c r="I385" i="5"/>
  <c r="J385" i="5" s="1"/>
  <c r="H386" i="5"/>
  <c r="A2992" i="5" l="1"/>
  <c r="E387" i="5"/>
  <c r="D387" i="5"/>
  <c r="F387" i="5"/>
  <c r="B387" i="5"/>
  <c r="C387" i="5"/>
  <c r="H387" i="5"/>
  <c r="I386" i="5"/>
  <c r="J386" i="5" s="1"/>
  <c r="A2993" i="5" l="1"/>
  <c r="F388" i="5"/>
  <c r="E388" i="5"/>
  <c r="D388" i="5"/>
  <c r="C388" i="5"/>
  <c r="B388" i="5"/>
  <c r="I387" i="5"/>
  <c r="J387" i="5" s="1"/>
  <c r="H388" i="5"/>
  <c r="A2994" i="5" l="1"/>
  <c r="F389" i="5"/>
  <c r="B389" i="5"/>
  <c r="E389" i="5"/>
  <c r="C389" i="5"/>
  <c r="D389" i="5"/>
  <c r="H389" i="5"/>
  <c r="I388" i="5"/>
  <c r="J388" i="5" s="1"/>
  <c r="A2995" i="5" l="1"/>
  <c r="D390" i="5"/>
  <c r="F390" i="5"/>
  <c r="C390" i="5"/>
  <c r="E390" i="5"/>
  <c r="B390" i="5"/>
  <c r="I389" i="5"/>
  <c r="J389" i="5" s="1"/>
  <c r="H390" i="5"/>
  <c r="A2996" i="5" l="1"/>
  <c r="E391" i="5"/>
  <c r="D391" i="5"/>
  <c r="B391" i="5"/>
  <c r="C391" i="5"/>
  <c r="F391" i="5"/>
  <c r="I390" i="5"/>
  <c r="J390" i="5" s="1"/>
  <c r="H391" i="5"/>
  <c r="A2997" i="5" l="1"/>
  <c r="F392" i="5"/>
  <c r="E392" i="5"/>
  <c r="C392" i="5"/>
  <c r="D392" i="5"/>
  <c r="B392" i="5"/>
  <c r="H392" i="5"/>
  <c r="I391" i="5"/>
  <c r="J391" i="5" s="1"/>
  <c r="A2998" i="5" l="1"/>
  <c r="F393" i="5"/>
  <c r="E393" i="5"/>
  <c r="D393" i="5"/>
  <c r="B393" i="5"/>
  <c r="C393" i="5"/>
  <c r="I392" i="5"/>
  <c r="J392" i="5" s="1"/>
  <c r="H393" i="5"/>
  <c r="A2999" i="5" l="1"/>
  <c r="D394" i="5"/>
  <c r="C394" i="5"/>
  <c r="F394" i="5"/>
  <c r="B394" i="5"/>
  <c r="E394" i="5"/>
  <c r="I393" i="5"/>
  <c r="J393" i="5" s="1"/>
  <c r="H394" i="5"/>
  <c r="A3000" i="5" l="1"/>
  <c r="E395" i="5"/>
  <c r="D395" i="5"/>
  <c r="F395" i="5"/>
  <c r="B395" i="5"/>
  <c r="C395" i="5"/>
  <c r="H395" i="5"/>
  <c r="I394" i="5"/>
  <c r="J394" i="5" s="1"/>
  <c r="A3001" i="5" l="1"/>
  <c r="F396" i="5"/>
  <c r="E396" i="5"/>
  <c r="D396" i="5"/>
  <c r="C396" i="5"/>
  <c r="B396" i="5"/>
  <c r="I395" i="5"/>
  <c r="J395" i="5" s="1"/>
  <c r="H396" i="5"/>
  <c r="A3002" i="5" l="1"/>
  <c r="F397" i="5"/>
  <c r="B397" i="5"/>
  <c r="D397" i="5"/>
  <c r="C397" i="5"/>
  <c r="E397" i="5"/>
  <c r="H397" i="5"/>
  <c r="I396" i="5"/>
  <c r="J396" i="5" s="1"/>
  <c r="A3003" i="5" l="1"/>
  <c r="D398" i="5"/>
  <c r="F398" i="5"/>
  <c r="C398" i="5"/>
  <c r="E398" i="5"/>
  <c r="B398" i="5"/>
  <c r="I397" i="5"/>
  <c r="J397" i="5" s="1"/>
  <c r="H398" i="5"/>
  <c r="A3004" i="5" l="1"/>
  <c r="E399" i="5"/>
  <c r="D399" i="5"/>
  <c r="B399" i="5"/>
  <c r="F399" i="5"/>
  <c r="C399" i="5"/>
  <c r="H399" i="5"/>
  <c r="I398" i="5"/>
  <c r="J398" i="5" s="1"/>
  <c r="A3005" i="5" l="1"/>
  <c r="F400" i="5"/>
  <c r="E400" i="5"/>
  <c r="C400" i="5"/>
  <c r="D400" i="5"/>
  <c r="B400" i="5"/>
  <c r="I399" i="5"/>
  <c r="J399" i="5" s="1"/>
  <c r="H400" i="5"/>
  <c r="A3006" i="5" l="1"/>
  <c r="F401" i="5"/>
  <c r="E401" i="5"/>
  <c r="D401" i="5"/>
  <c r="B401" i="5"/>
  <c r="C401" i="5"/>
  <c r="H401" i="5"/>
  <c r="I400" i="5"/>
  <c r="J400" i="5" s="1"/>
  <c r="A3007" i="5" l="1"/>
  <c r="D402" i="5"/>
  <c r="C402" i="5"/>
  <c r="B402" i="5"/>
  <c r="F402" i="5"/>
  <c r="E402" i="5"/>
  <c r="H402" i="5"/>
  <c r="I401" i="5"/>
  <c r="J401" i="5" s="1"/>
  <c r="A3008" i="5" l="1"/>
  <c r="E403" i="5"/>
  <c r="D403" i="5"/>
  <c r="F403" i="5"/>
  <c r="B403" i="5"/>
  <c r="C403" i="5"/>
  <c r="H403" i="5"/>
  <c r="I402" i="5"/>
  <c r="J402" i="5" s="1"/>
  <c r="A3009" i="5" l="1"/>
  <c r="F404" i="5"/>
  <c r="E404" i="5"/>
  <c r="D404" i="5"/>
  <c r="C404" i="5"/>
  <c r="B404" i="5"/>
  <c r="I403" i="5"/>
  <c r="J403" i="5" s="1"/>
  <c r="H404" i="5"/>
  <c r="A3010" i="5" l="1"/>
  <c r="F405" i="5"/>
  <c r="B405" i="5"/>
  <c r="E405" i="5"/>
  <c r="C405" i="5"/>
  <c r="D405" i="5"/>
  <c r="H405" i="5"/>
  <c r="I404" i="5"/>
  <c r="J404" i="5" s="1"/>
  <c r="A3011" i="5" l="1"/>
  <c r="D406" i="5"/>
  <c r="F406" i="5"/>
  <c r="C406" i="5"/>
  <c r="E406" i="5"/>
  <c r="B406" i="5"/>
  <c r="I405" i="5"/>
  <c r="J405" i="5" s="1"/>
  <c r="H406" i="5"/>
  <c r="A3012" i="5" l="1"/>
  <c r="E407" i="5"/>
  <c r="D407" i="5"/>
  <c r="B407" i="5"/>
  <c r="F407" i="5"/>
  <c r="C407" i="5"/>
  <c r="I406" i="5"/>
  <c r="J406" i="5" s="1"/>
  <c r="H407" i="5"/>
  <c r="A3013" i="5" l="1"/>
  <c r="F408" i="5"/>
  <c r="E408" i="5"/>
  <c r="C408" i="5"/>
  <c r="B408" i="5"/>
  <c r="D408" i="5"/>
  <c r="I407" i="5"/>
  <c r="J407" i="5" s="1"/>
  <c r="H408" i="5"/>
  <c r="A3014" i="5" l="1"/>
  <c r="F409" i="5"/>
  <c r="E409" i="5"/>
  <c r="D409" i="5"/>
  <c r="B409" i="5"/>
  <c r="C409" i="5"/>
  <c r="H409" i="5"/>
  <c r="I408" i="5"/>
  <c r="J408" i="5" s="1"/>
  <c r="A3015" i="5" l="1"/>
  <c r="D410" i="5"/>
  <c r="C410" i="5"/>
  <c r="F410" i="5"/>
  <c r="B410" i="5"/>
  <c r="E410" i="5"/>
  <c r="I409" i="5"/>
  <c r="J409" i="5" s="1"/>
  <c r="H410" i="5"/>
  <c r="A3016" i="5" l="1"/>
  <c r="E411" i="5"/>
  <c r="D411" i="5"/>
  <c r="F411" i="5"/>
  <c r="B411" i="5"/>
  <c r="C411" i="5"/>
  <c r="I410" i="5"/>
  <c r="J410" i="5" s="1"/>
  <c r="H411" i="5"/>
  <c r="A3017" i="5" l="1"/>
  <c r="F412" i="5"/>
  <c r="E412" i="5"/>
  <c r="D412" i="5"/>
  <c r="C412" i="5"/>
  <c r="B412" i="5"/>
  <c r="I411" i="5"/>
  <c r="J411" i="5" s="1"/>
  <c r="H412" i="5"/>
  <c r="A3018" i="5" l="1"/>
  <c r="F413" i="5"/>
  <c r="B413" i="5"/>
  <c r="C413" i="5"/>
  <c r="E413" i="5"/>
  <c r="D413" i="5"/>
  <c r="H413" i="5"/>
  <c r="I412" i="5"/>
  <c r="J412" i="5" s="1"/>
  <c r="A3019" i="5" l="1"/>
  <c r="D414" i="5"/>
  <c r="F414" i="5"/>
  <c r="C414" i="5"/>
  <c r="E414" i="5"/>
  <c r="B414" i="5"/>
  <c r="I413" i="5"/>
  <c r="J413" i="5" s="1"/>
  <c r="H414" i="5"/>
  <c r="A3020" i="5" l="1"/>
  <c r="E415" i="5"/>
  <c r="D415" i="5"/>
  <c r="B415" i="5"/>
  <c r="F415" i="5"/>
  <c r="C415" i="5"/>
  <c r="I414" i="5"/>
  <c r="J414" i="5" s="1"/>
  <c r="H415" i="5"/>
  <c r="A3021" i="5" l="1"/>
  <c r="F416" i="5"/>
  <c r="E416" i="5"/>
  <c r="C416" i="5"/>
  <c r="D416" i="5"/>
  <c r="B416" i="5"/>
  <c r="H416" i="5"/>
  <c r="I415" i="5"/>
  <c r="J415" i="5" s="1"/>
  <c r="A3022" i="5" l="1"/>
  <c r="F417" i="5"/>
  <c r="E417" i="5"/>
  <c r="D417" i="5"/>
  <c r="B417" i="5"/>
  <c r="C417" i="5"/>
  <c r="I416" i="5"/>
  <c r="J416" i="5" s="1"/>
  <c r="H417" i="5"/>
  <c r="A3023" i="5" l="1"/>
  <c r="D418" i="5"/>
  <c r="C418" i="5"/>
  <c r="B418" i="5"/>
  <c r="E418" i="5"/>
  <c r="F418" i="5"/>
  <c r="I417" i="5"/>
  <c r="J417" i="5" s="1"/>
  <c r="H418" i="5"/>
  <c r="A3024" i="5" l="1"/>
  <c r="E419" i="5"/>
  <c r="D419" i="5"/>
  <c r="F419" i="5"/>
  <c r="B419" i="5"/>
  <c r="C419" i="5"/>
  <c r="I418" i="5"/>
  <c r="J418" i="5" s="1"/>
  <c r="H419" i="5"/>
  <c r="A3025" i="5" l="1"/>
  <c r="F420" i="5"/>
  <c r="E420" i="5"/>
  <c r="D420" i="5"/>
  <c r="C420" i="5"/>
  <c r="B420" i="5"/>
  <c r="I419" i="5"/>
  <c r="J419" i="5" s="1"/>
  <c r="H420" i="5"/>
  <c r="A3026" i="5" l="1"/>
  <c r="F421" i="5"/>
  <c r="B421" i="5"/>
  <c r="E421" i="5"/>
  <c r="C421" i="5"/>
  <c r="D421" i="5"/>
  <c r="I420" i="5"/>
  <c r="J420" i="5" s="1"/>
  <c r="H421" i="5"/>
  <c r="A3027" i="5" l="1"/>
  <c r="D422" i="5"/>
  <c r="F422" i="5"/>
  <c r="C422" i="5"/>
  <c r="E422" i="5"/>
  <c r="B422" i="5"/>
  <c r="H422" i="5"/>
  <c r="I421" i="5"/>
  <c r="J421" i="5" s="1"/>
  <c r="A3028" i="5" l="1"/>
  <c r="E423" i="5"/>
  <c r="D423" i="5"/>
  <c r="B423" i="5"/>
  <c r="C423" i="5"/>
  <c r="F423" i="5"/>
  <c r="H423" i="5"/>
  <c r="I422" i="5"/>
  <c r="J422" i="5" s="1"/>
  <c r="A3029" i="5" l="1"/>
  <c r="F424" i="5"/>
  <c r="E424" i="5"/>
  <c r="C424" i="5"/>
  <c r="D424" i="5"/>
  <c r="B424" i="5"/>
  <c r="H424" i="5"/>
  <c r="I423" i="5"/>
  <c r="J423" i="5" s="1"/>
  <c r="A3030" i="5" l="1"/>
  <c r="F425" i="5"/>
  <c r="E425" i="5"/>
  <c r="D425" i="5"/>
  <c r="B425" i="5"/>
  <c r="C425" i="5"/>
  <c r="I424" i="5"/>
  <c r="J424" i="5" s="1"/>
  <c r="H425" i="5"/>
  <c r="A3031" i="5" l="1"/>
  <c r="D426" i="5"/>
  <c r="C426" i="5"/>
  <c r="F426" i="5"/>
  <c r="B426" i="5"/>
  <c r="E426" i="5"/>
  <c r="I425" i="5"/>
  <c r="J425" i="5" s="1"/>
  <c r="H426" i="5"/>
  <c r="A3032" i="5" l="1"/>
  <c r="E427" i="5"/>
  <c r="D427" i="5"/>
  <c r="F427" i="5"/>
  <c r="B427" i="5"/>
  <c r="C427" i="5"/>
  <c r="H427" i="5"/>
  <c r="I426" i="5"/>
  <c r="J426" i="5" s="1"/>
  <c r="A3033" i="5" l="1"/>
  <c r="F428" i="5"/>
  <c r="E428" i="5"/>
  <c r="D428" i="5"/>
  <c r="C428" i="5"/>
  <c r="B428" i="5"/>
  <c r="I427" i="5"/>
  <c r="J427" i="5" s="1"/>
  <c r="H428" i="5"/>
  <c r="A3034" i="5" l="1"/>
  <c r="F429" i="5"/>
  <c r="B429" i="5"/>
  <c r="D429" i="5"/>
  <c r="C429" i="5"/>
  <c r="E429" i="5"/>
  <c r="H429" i="5"/>
  <c r="I428" i="5"/>
  <c r="J428" i="5" s="1"/>
  <c r="A3035" i="5" l="1"/>
  <c r="D430" i="5"/>
  <c r="F430" i="5"/>
  <c r="C430" i="5"/>
  <c r="E430" i="5"/>
  <c r="B430" i="5"/>
  <c r="I429" i="5"/>
  <c r="J429" i="5" s="1"/>
  <c r="H430" i="5"/>
  <c r="A3036" i="5" l="1"/>
  <c r="E431" i="5"/>
  <c r="D431" i="5"/>
  <c r="B431" i="5"/>
  <c r="F431" i="5"/>
  <c r="C431" i="5"/>
  <c r="H431" i="5"/>
  <c r="I430" i="5"/>
  <c r="J430" i="5" s="1"/>
  <c r="A3037" i="5" l="1"/>
  <c r="F432" i="5"/>
  <c r="E432" i="5"/>
  <c r="C432" i="5"/>
  <c r="D432" i="5"/>
  <c r="B432" i="5"/>
  <c r="H432" i="5"/>
  <c r="I431" i="5"/>
  <c r="J431" i="5" s="1"/>
  <c r="A3038" i="5" l="1"/>
  <c r="F433" i="5"/>
  <c r="E433" i="5"/>
  <c r="D433" i="5"/>
  <c r="B433" i="5"/>
  <c r="C433" i="5"/>
  <c r="I432" i="5"/>
  <c r="J432" i="5" s="1"/>
  <c r="H433" i="5"/>
  <c r="A3039" i="5" l="1"/>
  <c r="D434" i="5"/>
  <c r="C434" i="5"/>
  <c r="B434" i="5"/>
  <c r="F434" i="5"/>
  <c r="E434" i="5"/>
  <c r="H434" i="5"/>
  <c r="I433" i="5"/>
  <c r="J433" i="5" s="1"/>
  <c r="A3040" i="5" l="1"/>
  <c r="E435" i="5"/>
  <c r="D435" i="5"/>
  <c r="F435" i="5"/>
  <c r="B435" i="5"/>
  <c r="C435" i="5"/>
  <c r="I434" i="5"/>
  <c r="J434" i="5" s="1"/>
  <c r="H435" i="5"/>
  <c r="A3041" i="5" l="1"/>
  <c r="F436" i="5"/>
  <c r="E436" i="5"/>
  <c r="D436" i="5"/>
  <c r="C436" i="5"/>
  <c r="B436" i="5"/>
  <c r="I435" i="5"/>
  <c r="J435" i="5" s="1"/>
  <c r="H436" i="5"/>
  <c r="A3042" i="5" l="1"/>
  <c r="F437" i="5"/>
  <c r="B437" i="5"/>
  <c r="E437" i="5"/>
  <c r="C437" i="5"/>
  <c r="D437" i="5"/>
  <c r="H437" i="5"/>
  <c r="I436" i="5"/>
  <c r="J436" i="5" s="1"/>
  <c r="A3043" i="5" l="1"/>
  <c r="D438" i="5"/>
  <c r="F438" i="5"/>
  <c r="C438" i="5"/>
  <c r="E438" i="5"/>
  <c r="B438" i="5"/>
  <c r="I437" i="5"/>
  <c r="J437" i="5" s="1"/>
  <c r="H438" i="5"/>
  <c r="A3044" i="5" l="1"/>
  <c r="E439" i="5"/>
  <c r="D439" i="5"/>
  <c r="B439" i="5"/>
  <c r="F439" i="5"/>
  <c r="C439" i="5"/>
  <c r="I438" i="5"/>
  <c r="J438" i="5" s="1"/>
  <c r="H439" i="5"/>
  <c r="A3045" i="5" l="1"/>
  <c r="F440" i="5"/>
  <c r="E440" i="5"/>
  <c r="C440" i="5"/>
  <c r="D440" i="5"/>
  <c r="B440" i="5"/>
  <c r="I439" i="5"/>
  <c r="J439" i="5" s="1"/>
  <c r="H440" i="5"/>
  <c r="A3046" i="5" l="1"/>
  <c r="F441" i="5"/>
  <c r="E441" i="5"/>
  <c r="D441" i="5"/>
  <c r="B441" i="5"/>
  <c r="C441" i="5"/>
  <c r="H441" i="5"/>
  <c r="I440" i="5"/>
  <c r="J440" i="5" s="1"/>
  <c r="A3047" i="5" l="1"/>
  <c r="D442" i="5"/>
  <c r="C442" i="5"/>
  <c r="F442" i="5"/>
  <c r="B442" i="5"/>
  <c r="E442" i="5"/>
  <c r="H442" i="5"/>
  <c r="I441" i="5"/>
  <c r="J441" i="5" s="1"/>
  <c r="A3048" i="5" l="1"/>
  <c r="E443" i="5"/>
  <c r="D443" i="5"/>
  <c r="F443" i="5"/>
  <c r="B443" i="5"/>
  <c r="C443" i="5"/>
  <c r="H443" i="5"/>
  <c r="I442" i="5"/>
  <c r="J442" i="5" s="1"/>
  <c r="A3049" i="5" l="1"/>
  <c r="F444" i="5"/>
  <c r="E444" i="5"/>
  <c r="D444" i="5"/>
  <c r="C444" i="5"/>
  <c r="B444" i="5"/>
  <c r="H444" i="5"/>
  <c r="I443" i="5"/>
  <c r="J443" i="5" s="1"/>
  <c r="A3050" i="5" l="1"/>
  <c r="F445" i="5"/>
  <c r="B445" i="5"/>
  <c r="C445" i="5"/>
  <c r="E445" i="5"/>
  <c r="D445" i="5"/>
  <c r="I444" i="5"/>
  <c r="J444" i="5" s="1"/>
  <c r="H445" i="5"/>
  <c r="A3051" i="5" l="1"/>
  <c r="D446" i="5"/>
  <c r="F446" i="5"/>
  <c r="C446" i="5"/>
  <c r="E446" i="5"/>
  <c r="B446" i="5"/>
  <c r="H446" i="5"/>
  <c r="I445" i="5"/>
  <c r="J445" i="5" s="1"/>
  <c r="A3052" i="5" l="1"/>
  <c r="E447" i="5"/>
  <c r="D447" i="5"/>
  <c r="B447" i="5"/>
  <c r="F447" i="5"/>
  <c r="C447" i="5"/>
  <c r="H447" i="5"/>
  <c r="I446" i="5"/>
  <c r="J446" i="5" s="1"/>
  <c r="A3053" i="5" l="1"/>
  <c r="F448" i="5"/>
  <c r="E448" i="5"/>
  <c r="C448" i="5"/>
  <c r="D448" i="5"/>
  <c r="B448" i="5"/>
  <c r="H448" i="5"/>
  <c r="I447" i="5"/>
  <c r="J447" i="5" s="1"/>
  <c r="A3054" i="5" l="1"/>
  <c r="F449" i="5"/>
  <c r="E449" i="5"/>
  <c r="D449" i="5"/>
  <c r="B449" i="5"/>
  <c r="C449" i="5"/>
  <c r="I448" i="5"/>
  <c r="J448" i="5" s="1"/>
  <c r="H449" i="5"/>
  <c r="A3055" i="5" l="1"/>
  <c r="D450" i="5"/>
  <c r="C450" i="5"/>
  <c r="B450" i="5"/>
  <c r="E450" i="5"/>
  <c r="F450" i="5"/>
  <c r="I449" i="5"/>
  <c r="J449" i="5" s="1"/>
  <c r="H450" i="5"/>
  <c r="A3056" i="5" l="1"/>
  <c r="E451" i="5"/>
  <c r="D451" i="5"/>
  <c r="F451" i="5"/>
  <c r="B451" i="5"/>
  <c r="C451" i="5"/>
  <c r="I450" i="5"/>
  <c r="J450" i="5" s="1"/>
  <c r="H451" i="5"/>
  <c r="A3057" i="5" l="1"/>
  <c r="F452" i="5"/>
  <c r="E452" i="5"/>
  <c r="D452" i="5"/>
  <c r="C452" i="5"/>
  <c r="B452" i="5"/>
  <c r="H452" i="5"/>
  <c r="I451" i="5"/>
  <c r="J451" i="5" s="1"/>
  <c r="A3058" i="5" l="1"/>
  <c r="F453" i="5"/>
  <c r="B453" i="5"/>
  <c r="E453" i="5"/>
  <c r="C453" i="5"/>
  <c r="D453" i="5"/>
  <c r="I452" i="5"/>
  <c r="J452" i="5" s="1"/>
  <c r="H453" i="5"/>
  <c r="A3059" i="5" l="1"/>
  <c r="D454" i="5"/>
  <c r="F454" i="5"/>
  <c r="C454" i="5"/>
  <c r="E454" i="5"/>
  <c r="B454" i="5"/>
  <c r="H454" i="5"/>
  <c r="I453" i="5"/>
  <c r="J453" i="5" s="1"/>
  <c r="A3060" i="5" l="1"/>
  <c r="E455" i="5"/>
  <c r="D455" i="5"/>
  <c r="B455" i="5"/>
  <c r="C455" i="5"/>
  <c r="F455" i="5"/>
  <c r="I454" i="5"/>
  <c r="J454" i="5" s="1"/>
  <c r="H455" i="5"/>
  <c r="A3061" i="5" l="1"/>
  <c r="F456" i="5"/>
  <c r="E456" i="5"/>
  <c r="C456" i="5"/>
  <c r="D456" i="5"/>
  <c r="B456" i="5"/>
  <c r="I455" i="5"/>
  <c r="J455" i="5" s="1"/>
  <c r="H456" i="5"/>
  <c r="A3062" i="5" l="1"/>
  <c r="F457" i="5"/>
  <c r="E457" i="5"/>
  <c r="D457" i="5"/>
  <c r="B457" i="5"/>
  <c r="C457" i="5"/>
  <c r="H457" i="5"/>
  <c r="I456" i="5"/>
  <c r="J456" i="5" s="1"/>
  <c r="A3063" i="5" l="1"/>
  <c r="D458" i="5"/>
  <c r="C458" i="5"/>
  <c r="F458" i="5"/>
  <c r="B458" i="5"/>
  <c r="E458" i="5"/>
  <c r="H458" i="5"/>
  <c r="I457" i="5"/>
  <c r="J457" i="5" s="1"/>
  <c r="A3064" i="5" l="1"/>
  <c r="E459" i="5"/>
  <c r="D459" i="5"/>
  <c r="F459" i="5"/>
  <c r="B459" i="5"/>
  <c r="C459" i="5"/>
  <c r="I458" i="5"/>
  <c r="J458" i="5" s="1"/>
  <c r="H459" i="5"/>
  <c r="A3065" i="5" l="1"/>
  <c r="F460" i="5"/>
  <c r="E460" i="5"/>
  <c r="D460" i="5"/>
  <c r="C460" i="5"/>
  <c r="B460" i="5"/>
  <c r="H460" i="5"/>
  <c r="I459" i="5"/>
  <c r="J459" i="5" s="1"/>
  <c r="A3066" i="5" l="1"/>
  <c r="F461" i="5"/>
  <c r="B461" i="5"/>
  <c r="D461" i="5"/>
  <c r="C461" i="5"/>
  <c r="E461" i="5"/>
  <c r="I460" i="5"/>
  <c r="J460" i="5" s="1"/>
  <c r="H461" i="5"/>
  <c r="A3067" i="5" l="1"/>
  <c r="D462" i="5"/>
  <c r="F462" i="5"/>
  <c r="C462" i="5"/>
  <c r="E462" i="5"/>
  <c r="B462" i="5"/>
  <c r="H462" i="5"/>
  <c r="I461" i="5"/>
  <c r="J461" i="5" s="1"/>
  <c r="A3068" i="5" l="1"/>
  <c r="E463" i="5"/>
  <c r="D463" i="5"/>
  <c r="B463" i="5"/>
  <c r="F463" i="5"/>
  <c r="C463" i="5"/>
  <c r="H463" i="5"/>
  <c r="I462" i="5"/>
  <c r="J462" i="5" s="1"/>
  <c r="A3069" i="5" l="1"/>
  <c r="F464" i="5"/>
  <c r="E464" i="5"/>
  <c r="C464" i="5"/>
  <c r="D464" i="5"/>
  <c r="B464" i="5"/>
  <c r="I463" i="5"/>
  <c r="J463" i="5" s="1"/>
  <c r="H464" i="5"/>
  <c r="A3070" i="5" l="1"/>
  <c r="F465" i="5"/>
  <c r="E465" i="5"/>
  <c r="D465" i="5"/>
  <c r="B465" i="5"/>
  <c r="C465" i="5"/>
  <c r="H465" i="5"/>
  <c r="I464" i="5"/>
  <c r="J464" i="5" s="1"/>
  <c r="A3071" i="5" l="1"/>
  <c r="D466" i="5"/>
  <c r="C466" i="5"/>
  <c r="B466" i="5"/>
  <c r="F466" i="5"/>
  <c r="E466" i="5"/>
  <c r="I465" i="5"/>
  <c r="J465" i="5" s="1"/>
  <c r="H466" i="5"/>
  <c r="A3072" i="5" l="1"/>
  <c r="E467" i="5"/>
  <c r="D467" i="5"/>
  <c r="F467" i="5"/>
  <c r="B467" i="5"/>
  <c r="C467" i="5"/>
  <c r="I466" i="5"/>
  <c r="J466" i="5" s="1"/>
  <c r="H467" i="5"/>
  <c r="A3073" i="5" l="1"/>
  <c r="F468" i="5"/>
  <c r="E468" i="5"/>
  <c r="D468" i="5"/>
  <c r="C468" i="5"/>
  <c r="B468" i="5"/>
  <c r="H468" i="5"/>
  <c r="I467" i="5"/>
  <c r="J467" i="5" s="1"/>
  <c r="A3074" i="5" l="1"/>
  <c r="F469" i="5"/>
  <c r="B469" i="5"/>
  <c r="E469" i="5"/>
  <c r="C469" i="5"/>
  <c r="D469" i="5"/>
  <c r="H469" i="5"/>
  <c r="I468" i="5"/>
  <c r="J468" i="5" s="1"/>
  <c r="A3075" i="5" l="1"/>
  <c r="D470" i="5"/>
  <c r="F470" i="5"/>
  <c r="C470" i="5"/>
  <c r="E470" i="5"/>
  <c r="B470" i="5"/>
  <c r="H470" i="5"/>
  <c r="I469" i="5"/>
  <c r="J469" i="5" s="1"/>
  <c r="A3076" i="5" l="1"/>
  <c r="E471" i="5"/>
  <c r="D471" i="5"/>
  <c r="B471" i="5"/>
  <c r="F471" i="5"/>
  <c r="C471" i="5"/>
  <c r="I470" i="5"/>
  <c r="J470" i="5" s="1"/>
  <c r="H471" i="5"/>
  <c r="A3077" i="5" l="1"/>
  <c r="F472" i="5"/>
  <c r="E472" i="5"/>
  <c r="C472" i="5"/>
  <c r="B472" i="5"/>
  <c r="D472" i="5"/>
  <c r="I471" i="5"/>
  <c r="J471" i="5" s="1"/>
  <c r="H472" i="5"/>
  <c r="A3078" i="5" l="1"/>
  <c r="F473" i="5"/>
  <c r="E473" i="5"/>
  <c r="D473" i="5"/>
  <c r="B473" i="5"/>
  <c r="C473" i="5"/>
  <c r="I472" i="5"/>
  <c r="J472" i="5" s="1"/>
  <c r="H473" i="5"/>
  <c r="A3079" i="5" l="1"/>
  <c r="D474" i="5"/>
  <c r="C474" i="5"/>
  <c r="F474" i="5"/>
  <c r="B474" i="5"/>
  <c r="E474" i="5"/>
  <c r="I473" i="5"/>
  <c r="J473" i="5" s="1"/>
  <c r="H474" i="5"/>
  <c r="A3080" i="5" l="1"/>
  <c r="E475" i="5"/>
  <c r="D475" i="5"/>
  <c r="F475" i="5"/>
  <c r="B475" i="5"/>
  <c r="C475" i="5"/>
  <c r="H475" i="5"/>
  <c r="I474" i="5"/>
  <c r="J474" i="5" s="1"/>
  <c r="A3081" i="5" l="1"/>
  <c r="F476" i="5"/>
  <c r="E476" i="5"/>
  <c r="D476" i="5"/>
  <c r="C476" i="5"/>
  <c r="B476" i="5"/>
  <c r="I475" i="5"/>
  <c r="J475" i="5" s="1"/>
  <c r="H476" i="5"/>
  <c r="A3082" i="5" l="1"/>
  <c r="F477" i="5"/>
  <c r="B477" i="5"/>
  <c r="C477" i="5"/>
  <c r="E477" i="5"/>
  <c r="D477" i="5"/>
  <c r="H477" i="5"/>
  <c r="I476" i="5"/>
  <c r="J476" i="5" s="1"/>
  <c r="A3083" i="5" l="1"/>
  <c r="D478" i="5"/>
  <c r="F478" i="5"/>
  <c r="C478" i="5"/>
  <c r="E478" i="5"/>
  <c r="B478" i="5"/>
  <c r="I477" i="5"/>
  <c r="J477" i="5" s="1"/>
  <c r="H478" i="5"/>
  <c r="A3084" i="5" l="1"/>
  <c r="E479" i="5"/>
  <c r="D479" i="5"/>
  <c r="B479" i="5"/>
  <c r="F479" i="5"/>
  <c r="C479" i="5"/>
  <c r="H479" i="5"/>
  <c r="I478" i="5"/>
  <c r="J478" i="5" s="1"/>
  <c r="A3085" i="5" l="1"/>
  <c r="F480" i="5"/>
  <c r="E480" i="5"/>
  <c r="C480" i="5"/>
  <c r="D480" i="5"/>
  <c r="B480" i="5"/>
  <c r="I479" i="5"/>
  <c r="J479" i="5" s="1"/>
  <c r="H480" i="5"/>
  <c r="A3086" i="5" l="1"/>
  <c r="F481" i="5"/>
  <c r="E481" i="5"/>
  <c r="D481" i="5"/>
  <c r="B481" i="5"/>
  <c r="C481" i="5"/>
  <c r="H481" i="5"/>
  <c r="I480" i="5"/>
  <c r="J480" i="5" s="1"/>
  <c r="A3087" i="5" l="1"/>
  <c r="D482" i="5"/>
  <c r="C482" i="5"/>
  <c r="B482" i="5"/>
  <c r="E482" i="5"/>
  <c r="F482" i="5"/>
  <c r="I481" i="5"/>
  <c r="J481" i="5" s="1"/>
  <c r="H482" i="5"/>
  <c r="A3088" i="5" l="1"/>
  <c r="E483" i="5"/>
  <c r="D483" i="5"/>
  <c r="F483" i="5"/>
  <c r="B483" i="5"/>
  <c r="C483" i="5"/>
  <c r="H483" i="5"/>
  <c r="I482" i="5"/>
  <c r="J482" i="5" s="1"/>
  <c r="A3089" i="5" l="1"/>
  <c r="F484" i="5"/>
  <c r="E484" i="5"/>
  <c r="D484" i="5"/>
  <c r="C484" i="5"/>
  <c r="B484" i="5"/>
  <c r="I483" i="5"/>
  <c r="J483" i="5" s="1"/>
  <c r="H484" i="5"/>
  <c r="A3090" i="5" l="1"/>
  <c r="F485" i="5"/>
  <c r="B485" i="5"/>
  <c r="E485" i="5"/>
  <c r="D485" i="5"/>
  <c r="C485" i="5"/>
  <c r="I484" i="5"/>
  <c r="J484" i="5" s="1"/>
  <c r="H485" i="5"/>
  <c r="A3091" i="5" l="1"/>
  <c r="D486" i="5"/>
  <c r="F486" i="5"/>
  <c r="C486" i="5"/>
  <c r="E486" i="5"/>
  <c r="B486" i="5"/>
  <c r="I485" i="5"/>
  <c r="J485" i="5" s="1"/>
  <c r="H486" i="5"/>
  <c r="A3092" i="5" l="1"/>
  <c r="E487" i="5"/>
  <c r="D487" i="5"/>
  <c r="B487" i="5"/>
  <c r="C487" i="5"/>
  <c r="F487" i="5"/>
  <c r="I486" i="5"/>
  <c r="J486" i="5" s="1"/>
  <c r="H487" i="5"/>
  <c r="A3093" i="5" l="1"/>
  <c r="F488" i="5"/>
  <c r="E488" i="5"/>
  <c r="C488" i="5"/>
  <c r="D488" i="5"/>
  <c r="B488" i="5"/>
  <c r="I487" i="5"/>
  <c r="J487" i="5" s="1"/>
  <c r="H488" i="5"/>
  <c r="A3094" i="5" l="1"/>
  <c r="F489" i="5"/>
  <c r="E489" i="5"/>
  <c r="D489" i="5"/>
  <c r="B489" i="5"/>
  <c r="C489" i="5"/>
  <c r="H489" i="5"/>
  <c r="I488" i="5"/>
  <c r="J488" i="5" s="1"/>
  <c r="A3095" i="5" l="1"/>
  <c r="D490" i="5"/>
  <c r="C490" i="5"/>
  <c r="F490" i="5"/>
  <c r="B490" i="5"/>
  <c r="E490" i="5"/>
  <c r="H490" i="5"/>
  <c r="I489" i="5"/>
  <c r="J489" i="5" s="1"/>
  <c r="A3096" i="5" l="1"/>
  <c r="E491" i="5"/>
  <c r="D491" i="5"/>
  <c r="F491" i="5"/>
  <c r="B491" i="5"/>
  <c r="C491" i="5"/>
  <c r="I490" i="5"/>
  <c r="J490" i="5" s="1"/>
  <c r="H491" i="5"/>
  <c r="A3097" i="5" l="1"/>
  <c r="F492" i="5"/>
  <c r="E492" i="5"/>
  <c r="D492" i="5"/>
  <c r="C492" i="5"/>
  <c r="B492" i="5"/>
  <c r="I491" i="5"/>
  <c r="J491" i="5" s="1"/>
  <c r="H492" i="5"/>
  <c r="A3098" i="5" l="1"/>
  <c r="F493" i="5"/>
  <c r="B493" i="5"/>
  <c r="D493" i="5"/>
  <c r="C493" i="5"/>
  <c r="E493" i="5"/>
  <c r="I492" i="5"/>
  <c r="J492" i="5" s="1"/>
  <c r="H493" i="5"/>
  <c r="A3099" i="5" l="1"/>
  <c r="D494" i="5"/>
  <c r="F494" i="5"/>
  <c r="C494" i="5"/>
  <c r="E494" i="5"/>
  <c r="B494" i="5"/>
  <c r="I493" i="5"/>
  <c r="J493" i="5" s="1"/>
  <c r="H494" i="5"/>
  <c r="A3100" i="5" l="1"/>
  <c r="E495" i="5"/>
  <c r="D495" i="5"/>
  <c r="B495" i="5"/>
  <c r="F495" i="5"/>
  <c r="C495" i="5"/>
  <c r="H495" i="5"/>
  <c r="I494" i="5"/>
  <c r="J494" i="5" s="1"/>
  <c r="A3101" i="5" l="1"/>
  <c r="F496" i="5"/>
  <c r="E496" i="5"/>
  <c r="C496" i="5"/>
  <c r="D496" i="5"/>
  <c r="B496" i="5"/>
  <c r="I495" i="5"/>
  <c r="J495" i="5" s="1"/>
  <c r="H496" i="5"/>
  <c r="A3102" i="5" l="1"/>
  <c r="F497" i="5"/>
  <c r="E497" i="5"/>
  <c r="D497" i="5"/>
  <c r="B497" i="5"/>
  <c r="C497" i="5"/>
  <c r="I496" i="5"/>
  <c r="J496" i="5" s="1"/>
  <c r="H497" i="5"/>
  <c r="A3103" i="5" l="1"/>
  <c r="D498" i="5"/>
  <c r="C498" i="5"/>
  <c r="B498" i="5"/>
  <c r="F498" i="5"/>
  <c r="E498" i="5"/>
  <c r="I497" i="5"/>
  <c r="J497" i="5" s="1"/>
  <c r="H498" i="5"/>
  <c r="A3104" i="5" l="1"/>
  <c r="E499" i="5"/>
  <c r="D499" i="5"/>
  <c r="F499" i="5"/>
  <c r="B499" i="5"/>
  <c r="C499" i="5"/>
  <c r="I498" i="5"/>
  <c r="J498" i="5" s="1"/>
  <c r="H499" i="5"/>
  <c r="A3105" i="5" l="1"/>
  <c r="F500" i="5"/>
  <c r="E500" i="5"/>
  <c r="D500" i="5"/>
  <c r="C500" i="5"/>
  <c r="B500" i="5"/>
  <c r="I499" i="5"/>
  <c r="J499" i="5" s="1"/>
  <c r="H500" i="5"/>
  <c r="A3106" i="5" l="1"/>
  <c r="F501" i="5"/>
  <c r="B501" i="5"/>
  <c r="E501" i="5"/>
  <c r="D501" i="5"/>
  <c r="C501" i="5"/>
  <c r="H501" i="5"/>
  <c r="I500" i="5"/>
  <c r="J500" i="5" s="1"/>
  <c r="A3107" i="5" l="1"/>
  <c r="D502" i="5"/>
  <c r="F502" i="5"/>
  <c r="C502" i="5"/>
  <c r="E502" i="5"/>
  <c r="B502" i="5"/>
  <c r="I501" i="5"/>
  <c r="J501" i="5" s="1"/>
  <c r="H502" i="5"/>
  <c r="A3108" i="5" l="1"/>
  <c r="E503" i="5"/>
  <c r="D503" i="5"/>
  <c r="B503" i="5"/>
  <c r="F503" i="5"/>
  <c r="C503" i="5"/>
  <c r="I502" i="5"/>
  <c r="J502" i="5" s="1"/>
  <c r="H503" i="5"/>
  <c r="A3109" i="5" l="1"/>
  <c r="F504" i="5"/>
  <c r="E504" i="5"/>
  <c r="C504" i="5"/>
  <c r="D504" i="5"/>
  <c r="B504" i="5"/>
  <c r="H504" i="5"/>
  <c r="I503" i="5"/>
  <c r="J503" i="5" s="1"/>
  <c r="A3110" i="5" l="1"/>
  <c r="F505" i="5"/>
  <c r="E505" i="5"/>
  <c r="D505" i="5"/>
  <c r="B505" i="5"/>
  <c r="C505" i="5"/>
  <c r="H505" i="5"/>
  <c r="I504" i="5"/>
  <c r="J504" i="5" s="1"/>
  <c r="A3111" i="5" l="1"/>
  <c r="D506" i="5"/>
  <c r="C506" i="5"/>
  <c r="F506" i="5"/>
  <c r="B506" i="5"/>
  <c r="E506" i="5"/>
  <c r="H506" i="5"/>
  <c r="I505" i="5"/>
  <c r="J505" i="5" s="1"/>
  <c r="A3112" i="5" l="1"/>
  <c r="E507" i="5"/>
  <c r="D507" i="5"/>
  <c r="F507" i="5"/>
  <c r="B507" i="5"/>
  <c r="C507" i="5"/>
  <c r="I506" i="5"/>
  <c r="J506" i="5" s="1"/>
  <c r="H507" i="5"/>
  <c r="A3113" i="5" l="1"/>
  <c r="F508" i="5"/>
  <c r="E508" i="5"/>
  <c r="D508" i="5"/>
  <c r="C508" i="5"/>
  <c r="B508" i="5"/>
  <c r="H508" i="5"/>
  <c r="I507" i="5"/>
  <c r="J507" i="5" s="1"/>
  <c r="A3114" i="5" l="1"/>
  <c r="F509" i="5"/>
  <c r="B509" i="5"/>
  <c r="E509" i="5"/>
  <c r="D509" i="5"/>
  <c r="C509" i="5"/>
  <c r="I508" i="5"/>
  <c r="J508" i="5" s="1"/>
  <c r="H509" i="5"/>
  <c r="A3115" i="5" l="1"/>
  <c r="D510" i="5"/>
  <c r="F510" i="5"/>
  <c r="C510" i="5"/>
  <c r="E510" i="5"/>
  <c r="B510" i="5"/>
  <c r="H510" i="5"/>
  <c r="I509" i="5"/>
  <c r="J509" i="5" s="1"/>
  <c r="A3116" i="5" l="1"/>
  <c r="E511" i="5"/>
  <c r="D511" i="5"/>
  <c r="B511" i="5"/>
  <c r="F511" i="5"/>
  <c r="C511" i="5"/>
  <c r="I510" i="5"/>
  <c r="J510" i="5" s="1"/>
  <c r="H511" i="5"/>
  <c r="A3117" i="5" l="1"/>
  <c r="F512" i="5"/>
  <c r="E512" i="5"/>
  <c r="C512" i="5"/>
  <c r="D512" i="5"/>
  <c r="B512" i="5"/>
  <c r="H512" i="5"/>
  <c r="I511" i="5"/>
  <c r="J511" i="5" s="1"/>
  <c r="A3118" i="5" l="1"/>
  <c r="F513" i="5"/>
  <c r="E513" i="5"/>
  <c r="D513" i="5"/>
  <c r="B513" i="5"/>
  <c r="C513" i="5"/>
  <c r="I512" i="5"/>
  <c r="J512" i="5" s="1"/>
  <c r="H513" i="5"/>
  <c r="A3119" i="5" l="1"/>
  <c r="D514" i="5"/>
  <c r="C514" i="5"/>
  <c r="B514" i="5"/>
  <c r="E514" i="5"/>
  <c r="F514" i="5"/>
  <c r="I513" i="5"/>
  <c r="J513" i="5" s="1"/>
  <c r="H514" i="5"/>
  <c r="A3120" i="5" l="1"/>
  <c r="E515" i="5"/>
  <c r="D515" i="5"/>
  <c r="F515" i="5"/>
  <c r="B515" i="5"/>
  <c r="C515" i="5"/>
  <c r="I514" i="5"/>
  <c r="J514" i="5" s="1"/>
  <c r="H515" i="5"/>
  <c r="A3121" i="5" l="1"/>
  <c r="F516" i="5"/>
  <c r="E516" i="5"/>
  <c r="D516" i="5"/>
  <c r="C516" i="5"/>
  <c r="B516" i="5"/>
  <c r="I515" i="5"/>
  <c r="J515" i="5" s="1"/>
  <c r="H516" i="5"/>
  <c r="A3122" i="5" l="1"/>
  <c r="F517" i="5"/>
  <c r="B517" i="5"/>
  <c r="E517" i="5"/>
  <c r="D517" i="5"/>
  <c r="C517" i="5"/>
  <c r="H517" i="5"/>
  <c r="I516" i="5"/>
  <c r="J516" i="5" s="1"/>
  <c r="A3123" i="5" l="1"/>
  <c r="D518" i="5"/>
  <c r="F518" i="5"/>
  <c r="C518" i="5"/>
  <c r="E518" i="5"/>
  <c r="B518" i="5"/>
  <c r="I517" i="5"/>
  <c r="J517" i="5" s="1"/>
  <c r="H518" i="5"/>
  <c r="A3124" i="5" l="1"/>
  <c r="E519" i="5"/>
  <c r="D519" i="5"/>
  <c r="B519" i="5"/>
  <c r="C519" i="5"/>
  <c r="F519" i="5"/>
  <c r="I518" i="5"/>
  <c r="J518" i="5" s="1"/>
  <c r="H519" i="5"/>
  <c r="A3125" i="5" l="1"/>
  <c r="F520" i="5"/>
  <c r="E520" i="5"/>
  <c r="C520" i="5"/>
  <c r="D520" i="5"/>
  <c r="B520" i="5"/>
  <c r="I519" i="5"/>
  <c r="J519" i="5" s="1"/>
  <c r="H520" i="5"/>
  <c r="A3126" i="5" l="1"/>
  <c r="F521" i="5"/>
  <c r="E521" i="5"/>
  <c r="D521" i="5"/>
  <c r="B521" i="5"/>
  <c r="C521" i="5"/>
  <c r="H521" i="5"/>
  <c r="I520" i="5"/>
  <c r="J520" i="5" s="1"/>
  <c r="A3127" i="5" l="1"/>
  <c r="D522" i="5"/>
  <c r="C522" i="5"/>
  <c r="F522" i="5"/>
  <c r="B522" i="5"/>
  <c r="E522" i="5"/>
  <c r="H522" i="5"/>
  <c r="I521" i="5"/>
  <c r="J521" i="5" s="1"/>
  <c r="A3128" i="5" l="1"/>
  <c r="E523" i="5"/>
  <c r="D523" i="5"/>
  <c r="F523" i="5"/>
  <c r="B523" i="5"/>
  <c r="C523" i="5"/>
  <c r="I522" i="5"/>
  <c r="J522" i="5" s="1"/>
  <c r="H523" i="5"/>
  <c r="A3129" i="5" l="1"/>
  <c r="F524" i="5"/>
  <c r="E524" i="5"/>
  <c r="D524" i="5"/>
  <c r="C524" i="5"/>
  <c r="B524" i="5"/>
  <c r="H524" i="5"/>
  <c r="I523" i="5"/>
  <c r="J523" i="5" s="1"/>
  <c r="A3130" i="5" l="1"/>
  <c r="F525" i="5"/>
  <c r="B525" i="5"/>
  <c r="D525" i="5"/>
  <c r="C525" i="5"/>
  <c r="E525" i="5"/>
  <c r="H525" i="5"/>
  <c r="I524" i="5"/>
  <c r="J524" i="5" s="1"/>
  <c r="A3131" i="5" l="1"/>
  <c r="D526" i="5"/>
  <c r="F526" i="5"/>
  <c r="C526" i="5"/>
  <c r="E526" i="5"/>
  <c r="B526" i="5"/>
  <c r="I525" i="5"/>
  <c r="J525" i="5" s="1"/>
  <c r="H526" i="5"/>
  <c r="A3132" i="5" l="1"/>
  <c r="E527" i="5"/>
  <c r="D527" i="5"/>
  <c r="B527" i="5"/>
  <c r="F527" i="5"/>
  <c r="C527" i="5"/>
  <c r="H527" i="5"/>
  <c r="I526" i="5"/>
  <c r="J526" i="5" s="1"/>
  <c r="A3133" i="5" l="1"/>
  <c r="F528" i="5"/>
  <c r="E528" i="5"/>
  <c r="C528" i="5"/>
  <c r="D528" i="5"/>
  <c r="B528" i="5"/>
  <c r="I527" i="5"/>
  <c r="J527" i="5" s="1"/>
  <c r="H528" i="5"/>
  <c r="A3134" i="5" l="1"/>
  <c r="F529" i="5"/>
  <c r="E529" i="5"/>
  <c r="D529" i="5"/>
  <c r="B529" i="5"/>
  <c r="C529" i="5"/>
  <c r="H529" i="5"/>
  <c r="I528" i="5"/>
  <c r="J528" i="5" s="1"/>
  <c r="A3135" i="5" l="1"/>
  <c r="D530" i="5"/>
  <c r="C530" i="5"/>
  <c r="B530" i="5"/>
  <c r="F530" i="5"/>
  <c r="E530" i="5"/>
  <c r="H530" i="5"/>
  <c r="I529" i="5"/>
  <c r="J529" i="5" s="1"/>
  <c r="A3136" i="5" l="1"/>
  <c r="E531" i="5"/>
  <c r="D531" i="5"/>
  <c r="F531" i="5"/>
  <c r="B531" i="5"/>
  <c r="C531" i="5"/>
  <c r="I530" i="5"/>
  <c r="J530" i="5" s="1"/>
  <c r="H531" i="5"/>
  <c r="A3137" i="5" l="1"/>
  <c r="F532" i="5"/>
  <c r="E532" i="5"/>
  <c r="D532" i="5"/>
  <c r="C532" i="5"/>
  <c r="B532" i="5"/>
  <c r="I531" i="5"/>
  <c r="J531" i="5" s="1"/>
  <c r="H532" i="5"/>
  <c r="A3138" i="5" l="1"/>
  <c r="F533" i="5"/>
  <c r="B533" i="5"/>
  <c r="E533" i="5"/>
  <c r="D533" i="5"/>
  <c r="C533" i="5"/>
  <c r="H533" i="5"/>
  <c r="I532" i="5"/>
  <c r="J532" i="5" s="1"/>
  <c r="A3139" i="5" l="1"/>
  <c r="D534" i="5"/>
  <c r="F534" i="5"/>
  <c r="C534" i="5"/>
  <c r="E534" i="5"/>
  <c r="B534" i="5"/>
  <c r="I533" i="5"/>
  <c r="J533" i="5" s="1"/>
  <c r="H534" i="5"/>
  <c r="A3140" i="5" l="1"/>
  <c r="E535" i="5"/>
  <c r="D535" i="5"/>
  <c r="B535" i="5"/>
  <c r="F535" i="5"/>
  <c r="C535" i="5"/>
  <c r="I534" i="5"/>
  <c r="J534" i="5" s="1"/>
  <c r="H535" i="5"/>
  <c r="A3141" i="5" l="1"/>
  <c r="F536" i="5"/>
  <c r="E536" i="5"/>
  <c r="C536" i="5"/>
  <c r="D536" i="5"/>
  <c r="B536" i="5"/>
  <c r="H536" i="5"/>
  <c r="I535" i="5"/>
  <c r="J535" i="5" s="1"/>
  <c r="A3142" i="5" l="1"/>
  <c r="F537" i="5"/>
  <c r="E537" i="5"/>
  <c r="D537" i="5"/>
  <c r="B537" i="5"/>
  <c r="C537" i="5"/>
  <c r="I536" i="5"/>
  <c r="J536" i="5" s="1"/>
  <c r="H537" i="5"/>
  <c r="A3143" i="5" l="1"/>
  <c r="D538" i="5"/>
  <c r="C538" i="5"/>
  <c r="F538" i="5"/>
  <c r="B538" i="5"/>
  <c r="E538" i="5"/>
  <c r="H538" i="5"/>
  <c r="I537" i="5"/>
  <c r="J537" i="5" s="1"/>
  <c r="A3144" i="5" l="1"/>
  <c r="E539" i="5"/>
  <c r="D539" i="5"/>
  <c r="F539" i="5"/>
  <c r="B539" i="5"/>
  <c r="C539" i="5"/>
  <c r="I538" i="5"/>
  <c r="J538" i="5" s="1"/>
  <c r="H539" i="5"/>
  <c r="A3145" i="5" l="1"/>
  <c r="F540" i="5"/>
  <c r="E540" i="5"/>
  <c r="D540" i="5"/>
  <c r="C540" i="5"/>
  <c r="B540" i="5"/>
  <c r="I539" i="5"/>
  <c r="J539" i="5" s="1"/>
  <c r="H540" i="5"/>
  <c r="A3146" i="5" l="1"/>
  <c r="F541" i="5"/>
  <c r="B541" i="5"/>
  <c r="E541" i="5"/>
  <c r="D541" i="5"/>
  <c r="C541" i="5"/>
  <c r="I540" i="5"/>
  <c r="J540" i="5" s="1"/>
  <c r="H541" i="5"/>
  <c r="A3147" i="5" l="1"/>
  <c r="D542" i="5"/>
  <c r="F542" i="5"/>
  <c r="C542" i="5"/>
  <c r="E542" i="5"/>
  <c r="B542" i="5"/>
  <c r="I541" i="5"/>
  <c r="J541" i="5" s="1"/>
  <c r="H542" i="5"/>
  <c r="A3148" i="5" l="1"/>
  <c r="E543" i="5"/>
  <c r="D543" i="5"/>
  <c r="B543" i="5"/>
  <c r="F543" i="5"/>
  <c r="C543" i="5"/>
  <c r="I542" i="5"/>
  <c r="J542" i="5" s="1"/>
  <c r="H543" i="5"/>
  <c r="A3149" i="5" l="1"/>
  <c r="F544" i="5"/>
  <c r="E544" i="5"/>
  <c r="C544" i="5"/>
  <c r="D544" i="5"/>
  <c r="B544" i="5"/>
  <c r="H544" i="5"/>
  <c r="I543" i="5"/>
  <c r="J543" i="5" s="1"/>
  <c r="A3150" i="5" l="1"/>
  <c r="F545" i="5"/>
  <c r="E545" i="5"/>
  <c r="D545" i="5"/>
  <c r="B545" i="5"/>
  <c r="C545" i="5"/>
  <c r="I544" i="5"/>
  <c r="J544" i="5" s="1"/>
  <c r="H545" i="5"/>
  <c r="A3151" i="5" l="1"/>
  <c r="D546" i="5"/>
  <c r="C546" i="5"/>
  <c r="B546" i="5"/>
  <c r="E546" i="5"/>
  <c r="F546" i="5"/>
  <c r="I545" i="5"/>
  <c r="J545" i="5" s="1"/>
  <c r="H546" i="5"/>
  <c r="A3152" i="5" l="1"/>
  <c r="E547" i="5"/>
  <c r="D547" i="5"/>
  <c r="F547" i="5"/>
  <c r="B547" i="5"/>
  <c r="C547" i="5"/>
  <c r="H547" i="5"/>
  <c r="I546" i="5"/>
  <c r="J546" i="5" s="1"/>
  <c r="A3153" i="5" l="1"/>
  <c r="F548" i="5"/>
  <c r="E548" i="5"/>
  <c r="D548" i="5"/>
  <c r="C548" i="5"/>
  <c r="B548" i="5"/>
  <c r="H548" i="5"/>
  <c r="I547" i="5"/>
  <c r="J547" i="5" s="1"/>
  <c r="A3154" i="5" l="1"/>
  <c r="F549" i="5"/>
  <c r="B549" i="5"/>
  <c r="E549" i="5"/>
  <c r="D549" i="5"/>
  <c r="C549" i="5"/>
  <c r="H549" i="5"/>
  <c r="I548" i="5"/>
  <c r="J548" i="5" s="1"/>
  <c r="A3155" i="5" l="1"/>
  <c r="D550" i="5"/>
  <c r="F550" i="5"/>
  <c r="C550" i="5"/>
  <c r="E550" i="5"/>
  <c r="B550" i="5"/>
  <c r="I549" i="5"/>
  <c r="J549" i="5" s="1"/>
  <c r="H550" i="5"/>
  <c r="A3156" i="5" l="1"/>
  <c r="E551" i="5"/>
  <c r="D551" i="5"/>
  <c r="B551" i="5"/>
  <c r="C551" i="5"/>
  <c r="F551" i="5"/>
  <c r="H551" i="5"/>
  <c r="I550" i="5"/>
  <c r="J550" i="5" s="1"/>
  <c r="A3157" i="5" l="1"/>
  <c r="F552" i="5"/>
  <c r="E552" i="5"/>
  <c r="C552" i="5"/>
  <c r="D552" i="5"/>
  <c r="B552" i="5"/>
  <c r="I551" i="5"/>
  <c r="J551" i="5" s="1"/>
  <c r="H552" i="5"/>
  <c r="A3158" i="5" l="1"/>
  <c r="F553" i="5"/>
  <c r="E553" i="5"/>
  <c r="D553" i="5"/>
  <c r="B553" i="5"/>
  <c r="C553" i="5"/>
  <c r="H553" i="5"/>
  <c r="I552" i="5"/>
  <c r="J552" i="5" s="1"/>
  <c r="A3159" i="5" l="1"/>
  <c r="D554" i="5"/>
  <c r="C554" i="5"/>
  <c r="F554" i="5"/>
  <c r="B554" i="5"/>
  <c r="E554" i="5"/>
  <c r="H554" i="5"/>
  <c r="I553" i="5"/>
  <c r="J553" i="5" s="1"/>
  <c r="A3160" i="5" l="1"/>
  <c r="E555" i="5"/>
  <c r="D555" i="5"/>
  <c r="F555" i="5"/>
  <c r="B555" i="5"/>
  <c r="C555" i="5"/>
  <c r="H555" i="5"/>
  <c r="I554" i="5"/>
  <c r="J554" i="5" s="1"/>
  <c r="A3161" i="5" l="1"/>
  <c r="F556" i="5"/>
  <c r="E556" i="5"/>
  <c r="D556" i="5"/>
  <c r="C556" i="5"/>
  <c r="B556" i="5"/>
  <c r="I555" i="5"/>
  <c r="J555" i="5" s="1"/>
  <c r="H556" i="5"/>
  <c r="A3162" i="5" l="1"/>
  <c r="F557" i="5"/>
  <c r="B557" i="5"/>
  <c r="D557" i="5"/>
  <c r="C557" i="5"/>
  <c r="E557" i="5"/>
  <c r="I556" i="5"/>
  <c r="J556" i="5" s="1"/>
  <c r="H557" i="5"/>
  <c r="A3163" i="5" l="1"/>
  <c r="D558" i="5"/>
  <c r="F558" i="5"/>
  <c r="C558" i="5"/>
  <c r="E558" i="5"/>
  <c r="B558" i="5"/>
  <c r="I557" i="5"/>
  <c r="J557" i="5" s="1"/>
  <c r="H558" i="5"/>
  <c r="A3164" i="5" l="1"/>
  <c r="E559" i="5"/>
  <c r="D559" i="5"/>
  <c r="B559" i="5"/>
  <c r="F559" i="5"/>
  <c r="C559" i="5"/>
  <c r="I558" i="5"/>
  <c r="J558" i="5" s="1"/>
  <c r="H559" i="5"/>
  <c r="A3165" i="5" l="1"/>
  <c r="F560" i="5"/>
  <c r="E560" i="5"/>
  <c r="C560" i="5"/>
  <c r="D560" i="5"/>
  <c r="B560" i="5"/>
  <c r="I559" i="5"/>
  <c r="J559" i="5" s="1"/>
  <c r="H560" i="5"/>
  <c r="A3166" i="5" l="1"/>
  <c r="F561" i="5"/>
  <c r="E561" i="5"/>
  <c r="D561" i="5"/>
  <c r="B561" i="5"/>
  <c r="C561" i="5"/>
  <c r="I560" i="5"/>
  <c r="J560" i="5" s="1"/>
  <c r="H561" i="5"/>
  <c r="A3167" i="5" l="1"/>
  <c r="D562" i="5"/>
  <c r="C562" i="5"/>
  <c r="B562" i="5"/>
  <c r="E562" i="5"/>
  <c r="F562" i="5"/>
  <c r="I561" i="5"/>
  <c r="J561" i="5" s="1"/>
  <c r="H562" i="5"/>
  <c r="A3168" i="5" l="1"/>
  <c r="E563" i="5"/>
  <c r="D563" i="5"/>
  <c r="F563" i="5"/>
  <c r="B563" i="5"/>
  <c r="C563" i="5"/>
  <c r="H563" i="5"/>
  <c r="I562" i="5"/>
  <c r="J562" i="5" s="1"/>
  <c r="A3169" i="5" l="1"/>
  <c r="F564" i="5"/>
  <c r="E564" i="5"/>
  <c r="D564" i="5"/>
  <c r="C564" i="5"/>
  <c r="B564" i="5"/>
  <c r="I563" i="5"/>
  <c r="J563" i="5" s="1"/>
  <c r="H564" i="5"/>
  <c r="A3170" i="5" l="1"/>
  <c r="F565" i="5"/>
  <c r="B565" i="5"/>
  <c r="E565" i="5"/>
  <c r="D565" i="5"/>
  <c r="C565" i="5"/>
  <c r="H565" i="5"/>
  <c r="I564" i="5"/>
  <c r="J564" i="5" s="1"/>
  <c r="A3171" i="5" l="1"/>
  <c r="D566" i="5"/>
  <c r="F566" i="5"/>
  <c r="C566" i="5"/>
  <c r="E566" i="5"/>
  <c r="B566" i="5"/>
  <c r="I565" i="5"/>
  <c r="J565" i="5" s="1"/>
  <c r="H566" i="5"/>
  <c r="A3172" i="5" l="1"/>
  <c r="E567" i="5"/>
  <c r="D567" i="5"/>
  <c r="B567" i="5"/>
  <c r="C567" i="5"/>
  <c r="F567" i="5"/>
  <c r="H567" i="5"/>
  <c r="I566" i="5"/>
  <c r="J566" i="5" s="1"/>
  <c r="A3173" i="5" l="1"/>
  <c r="F568" i="5"/>
  <c r="E568" i="5"/>
  <c r="C568" i="5"/>
  <c r="D568" i="5"/>
  <c r="B568" i="5"/>
  <c r="I567" i="5"/>
  <c r="J567" i="5" s="1"/>
  <c r="H568" i="5"/>
  <c r="A3174" i="5" l="1"/>
  <c r="F569" i="5"/>
  <c r="E569" i="5"/>
  <c r="D569" i="5"/>
  <c r="B569" i="5"/>
  <c r="C569" i="5"/>
  <c r="H569" i="5"/>
  <c r="I568" i="5"/>
  <c r="J568" i="5" s="1"/>
  <c r="A3175" i="5" l="1"/>
  <c r="D570" i="5"/>
  <c r="C570" i="5"/>
  <c r="F570" i="5"/>
  <c r="B570" i="5"/>
  <c r="E570" i="5"/>
  <c r="I569" i="5"/>
  <c r="J569" i="5" s="1"/>
  <c r="H570" i="5"/>
  <c r="A3176" i="5" l="1"/>
  <c r="E571" i="5"/>
  <c r="D571" i="5"/>
  <c r="F571" i="5"/>
  <c r="B571" i="5"/>
  <c r="C571" i="5"/>
  <c r="H571" i="5"/>
  <c r="I570" i="5"/>
  <c r="J570" i="5" s="1"/>
  <c r="A3177" i="5" l="1"/>
  <c r="F572" i="5"/>
  <c r="E572" i="5"/>
  <c r="D572" i="5"/>
  <c r="C572" i="5"/>
  <c r="B572" i="5"/>
  <c r="I571" i="5"/>
  <c r="J571" i="5" s="1"/>
  <c r="H572" i="5"/>
  <c r="A3178" i="5" l="1"/>
  <c r="F573" i="5"/>
  <c r="B573" i="5"/>
  <c r="D573" i="5"/>
  <c r="E573" i="5"/>
  <c r="C573" i="5"/>
  <c r="I572" i="5"/>
  <c r="J572" i="5" s="1"/>
  <c r="H573" i="5"/>
  <c r="A3179" i="5" l="1"/>
  <c r="D574" i="5"/>
  <c r="F574" i="5"/>
  <c r="C574" i="5"/>
  <c r="E574" i="5"/>
  <c r="B574" i="5"/>
  <c r="I573" i="5"/>
  <c r="J573" i="5" s="1"/>
  <c r="H574" i="5"/>
  <c r="A3180" i="5" l="1"/>
  <c r="E575" i="5"/>
  <c r="D575" i="5"/>
  <c r="B575" i="5"/>
  <c r="F575" i="5"/>
  <c r="C575" i="5"/>
  <c r="H575" i="5"/>
  <c r="I574" i="5"/>
  <c r="J574" i="5" s="1"/>
  <c r="A3181" i="5" l="1"/>
  <c r="F576" i="5"/>
  <c r="E576" i="5"/>
  <c r="C576" i="5"/>
  <c r="D576" i="5"/>
  <c r="B576" i="5"/>
  <c r="I575" i="5"/>
  <c r="J575" i="5" s="1"/>
  <c r="H576" i="5"/>
  <c r="A3182" i="5" l="1"/>
  <c r="F577" i="5"/>
  <c r="E577" i="5"/>
  <c r="D577" i="5"/>
  <c r="B577" i="5"/>
  <c r="C577" i="5"/>
  <c r="H577" i="5"/>
  <c r="I576" i="5"/>
  <c r="J576" i="5" s="1"/>
  <c r="A3183" i="5" l="1"/>
  <c r="D578" i="5"/>
  <c r="C578" i="5"/>
  <c r="B578" i="5"/>
  <c r="E578" i="5"/>
  <c r="F578" i="5"/>
  <c r="I577" i="5"/>
  <c r="J577" i="5" s="1"/>
  <c r="H578" i="5"/>
  <c r="A3184" i="5" l="1"/>
  <c r="E579" i="5"/>
  <c r="D579" i="5"/>
  <c r="F579" i="5"/>
  <c r="B579" i="5"/>
  <c r="C579" i="5"/>
  <c r="H579" i="5"/>
  <c r="I578" i="5"/>
  <c r="J578" i="5" s="1"/>
  <c r="A3185" i="5" l="1"/>
  <c r="F580" i="5"/>
  <c r="E580" i="5"/>
  <c r="D580" i="5"/>
  <c r="C580" i="5"/>
  <c r="B580" i="5"/>
  <c r="H580" i="5"/>
  <c r="I579" i="5"/>
  <c r="J579" i="5" s="1"/>
  <c r="A3186" i="5" l="1"/>
  <c r="F581" i="5"/>
  <c r="B581" i="5"/>
  <c r="E581" i="5"/>
  <c r="D581" i="5"/>
  <c r="C581" i="5"/>
  <c r="H581" i="5"/>
  <c r="I580" i="5"/>
  <c r="J580" i="5" s="1"/>
  <c r="A3187" i="5" l="1"/>
  <c r="D582" i="5"/>
  <c r="F582" i="5"/>
  <c r="C582" i="5"/>
  <c r="E582" i="5"/>
  <c r="B582" i="5"/>
  <c r="I581" i="5"/>
  <c r="J581" i="5" s="1"/>
  <c r="H582" i="5"/>
  <c r="A3188" i="5" l="1"/>
  <c r="E583" i="5"/>
  <c r="D583" i="5"/>
  <c r="B583" i="5"/>
  <c r="F583" i="5"/>
  <c r="C583" i="5"/>
  <c r="H583" i="5"/>
  <c r="I582" i="5"/>
  <c r="J582" i="5" s="1"/>
  <c r="A3189" i="5" l="1"/>
  <c r="F584" i="5"/>
  <c r="E584" i="5"/>
  <c r="C584" i="5"/>
  <c r="D584" i="5"/>
  <c r="B584" i="5"/>
  <c r="I583" i="5"/>
  <c r="J583" i="5" s="1"/>
  <c r="H584" i="5"/>
  <c r="A3190" i="5" l="1"/>
  <c r="F585" i="5"/>
  <c r="E585" i="5"/>
  <c r="D585" i="5"/>
  <c r="B585" i="5"/>
  <c r="C585" i="5"/>
  <c r="I584" i="5"/>
  <c r="J584" i="5" s="1"/>
  <c r="H585" i="5"/>
  <c r="A3191" i="5" l="1"/>
  <c r="D586" i="5"/>
  <c r="C586" i="5"/>
  <c r="F586" i="5"/>
  <c r="B586" i="5"/>
  <c r="E586" i="5"/>
  <c r="I585" i="5"/>
  <c r="J585" i="5" s="1"/>
  <c r="H586" i="5"/>
  <c r="A3192" i="5" l="1"/>
  <c r="E587" i="5"/>
  <c r="D587" i="5"/>
  <c r="F587" i="5"/>
  <c r="B587" i="5"/>
  <c r="C587" i="5"/>
  <c r="H587" i="5"/>
  <c r="I586" i="5"/>
  <c r="J586" i="5" s="1"/>
  <c r="A3193" i="5" l="1"/>
  <c r="F588" i="5"/>
  <c r="E588" i="5"/>
  <c r="D588" i="5"/>
  <c r="C588" i="5"/>
  <c r="B588" i="5"/>
  <c r="I587" i="5"/>
  <c r="J587" i="5" s="1"/>
  <c r="H588" i="5"/>
  <c r="A3194" i="5" l="1"/>
  <c r="F589" i="5"/>
  <c r="B589" i="5"/>
  <c r="E589" i="5"/>
  <c r="D589" i="5"/>
  <c r="C589" i="5"/>
  <c r="I588" i="5"/>
  <c r="J588" i="5" s="1"/>
  <c r="H589" i="5"/>
  <c r="A3195" i="5" l="1"/>
  <c r="D590" i="5"/>
  <c r="F590" i="5"/>
  <c r="C590" i="5"/>
  <c r="E590" i="5"/>
  <c r="B590" i="5"/>
  <c r="I589" i="5"/>
  <c r="J589" i="5" s="1"/>
  <c r="H590" i="5"/>
  <c r="A3196" i="5" l="1"/>
  <c r="E591" i="5"/>
  <c r="D591" i="5"/>
  <c r="B591" i="5"/>
  <c r="F591" i="5"/>
  <c r="C591" i="5"/>
  <c r="H591" i="5"/>
  <c r="I590" i="5"/>
  <c r="J590" i="5" s="1"/>
  <c r="A3197" i="5" l="1"/>
  <c r="F592" i="5"/>
  <c r="E592" i="5"/>
  <c r="C592" i="5"/>
  <c r="D592" i="5"/>
  <c r="B592" i="5"/>
  <c r="I591" i="5"/>
  <c r="J591" i="5" s="1"/>
  <c r="H592" i="5"/>
  <c r="A3198" i="5" l="1"/>
  <c r="F593" i="5"/>
  <c r="E593" i="5"/>
  <c r="D593" i="5"/>
  <c r="B593" i="5"/>
  <c r="C593" i="5"/>
  <c r="I592" i="5"/>
  <c r="J592" i="5" s="1"/>
  <c r="H593" i="5"/>
  <c r="A3199" i="5" l="1"/>
  <c r="D594" i="5"/>
  <c r="C594" i="5"/>
  <c r="B594" i="5"/>
  <c r="E594" i="5"/>
  <c r="F594" i="5"/>
  <c r="I593" i="5"/>
  <c r="J593" i="5" s="1"/>
  <c r="H594" i="5"/>
  <c r="A3200" i="5" l="1"/>
  <c r="E595" i="5"/>
  <c r="D595" i="5"/>
  <c r="F595" i="5"/>
  <c r="B595" i="5"/>
  <c r="C595" i="5"/>
  <c r="H595" i="5"/>
  <c r="I594" i="5"/>
  <c r="J594" i="5" s="1"/>
  <c r="A3201" i="5" l="1"/>
  <c r="F596" i="5"/>
  <c r="E596" i="5"/>
  <c r="D596" i="5"/>
  <c r="C596" i="5"/>
  <c r="B596" i="5"/>
  <c r="H596" i="5"/>
  <c r="I595" i="5"/>
  <c r="J595" i="5" s="1"/>
  <c r="A3202" i="5" l="1"/>
  <c r="F597" i="5"/>
  <c r="B597" i="5"/>
  <c r="E597" i="5"/>
  <c r="D597" i="5"/>
  <c r="C597" i="5"/>
  <c r="H597" i="5"/>
  <c r="I596" i="5"/>
  <c r="J596" i="5" s="1"/>
  <c r="A3203" i="5" l="1"/>
  <c r="D598" i="5"/>
  <c r="F598" i="5"/>
  <c r="C598" i="5"/>
  <c r="E598" i="5"/>
  <c r="B598" i="5"/>
  <c r="I597" i="5"/>
  <c r="J597" i="5" s="1"/>
  <c r="H598" i="5"/>
  <c r="A3204" i="5" l="1"/>
  <c r="E599" i="5"/>
  <c r="D599" i="5"/>
  <c r="B599" i="5"/>
  <c r="C599" i="5"/>
  <c r="F599" i="5"/>
  <c r="H599" i="5"/>
  <c r="I598" i="5"/>
  <c r="J598" i="5" s="1"/>
  <c r="A3205" i="5" l="1"/>
  <c r="F600" i="5"/>
  <c r="E600" i="5"/>
  <c r="C600" i="5"/>
  <c r="D600" i="5"/>
  <c r="B600" i="5"/>
  <c r="I599" i="5"/>
  <c r="J599" i="5" s="1"/>
  <c r="H600" i="5"/>
  <c r="A3206" i="5" l="1"/>
  <c r="F601" i="5"/>
  <c r="E601" i="5"/>
  <c r="D601" i="5"/>
  <c r="B601" i="5"/>
  <c r="C601" i="5"/>
  <c r="I600" i="5"/>
  <c r="J600" i="5" s="1"/>
  <c r="H601" i="5"/>
  <c r="A3207" i="5" l="1"/>
  <c r="D602" i="5"/>
  <c r="C602" i="5"/>
  <c r="F602" i="5"/>
  <c r="B602" i="5"/>
  <c r="E602" i="5"/>
  <c r="I601" i="5"/>
  <c r="J601" i="5" s="1"/>
  <c r="H602" i="5"/>
  <c r="A3208" i="5" l="1"/>
  <c r="E603" i="5"/>
  <c r="D603" i="5"/>
  <c r="F603" i="5"/>
  <c r="B603" i="5"/>
  <c r="C603" i="5"/>
  <c r="H603" i="5"/>
  <c r="I602" i="5"/>
  <c r="J602" i="5" s="1"/>
  <c r="A3209" i="5" l="1"/>
  <c r="F604" i="5"/>
  <c r="E604" i="5"/>
  <c r="D604" i="5"/>
  <c r="C604" i="5"/>
  <c r="B604" i="5"/>
  <c r="I603" i="5"/>
  <c r="J603" i="5" s="1"/>
  <c r="H604" i="5"/>
  <c r="A3210" i="5" l="1"/>
  <c r="F605" i="5"/>
  <c r="B605" i="5"/>
  <c r="D605" i="5"/>
  <c r="C605" i="5"/>
  <c r="E605" i="5"/>
  <c r="I604" i="5"/>
  <c r="J604" i="5" s="1"/>
  <c r="H605" i="5"/>
  <c r="A3211" i="5" l="1"/>
  <c r="D606" i="5"/>
  <c r="F606" i="5"/>
  <c r="C606" i="5"/>
  <c r="E606" i="5"/>
  <c r="B606" i="5"/>
  <c r="I605" i="5"/>
  <c r="J605" i="5" s="1"/>
  <c r="H606" i="5"/>
  <c r="A3212" i="5" l="1"/>
  <c r="E607" i="5"/>
  <c r="D607" i="5"/>
  <c r="B607" i="5"/>
  <c r="F607" i="5"/>
  <c r="C607" i="5"/>
  <c r="I606" i="5"/>
  <c r="J606" i="5" s="1"/>
  <c r="H607" i="5"/>
  <c r="A3213" i="5" l="1"/>
  <c r="F608" i="5"/>
  <c r="E608" i="5"/>
  <c r="C608" i="5"/>
  <c r="D608" i="5"/>
  <c r="B608" i="5"/>
  <c r="I607" i="5"/>
  <c r="J607" i="5" s="1"/>
  <c r="H608" i="5"/>
  <c r="A3214" i="5" l="1"/>
  <c r="F609" i="5"/>
  <c r="E609" i="5"/>
  <c r="D609" i="5"/>
  <c r="B609" i="5"/>
  <c r="C609" i="5"/>
  <c r="I608" i="5"/>
  <c r="J608" i="5" s="1"/>
  <c r="H609" i="5"/>
  <c r="A3215" i="5" l="1"/>
  <c r="D610" i="5"/>
  <c r="C610" i="5"/>
  <c r="B610" i="5"/>
  <c r="F610" i="5"/>
  <c r="E610" i="5"/>
  <c r="I609" i="5"/>
  <c r="J609" i="5" s="1"/>
  <c r="H610" i="5"/>
  <c r="A3216" i="5" l="1"/>
  <c r="E611" i="5"/>
  <c r="D611" i="5"/>
  <c r="F611" i="5"/>
  <c r="B611" i="5"/>
  <c r="C611" i="5"/>
  <c r="H611" i="5"/>
  <c r="I610" i="5"/>
  <c r="J610" i="5" s="1"/>
  <c r="A3217" i="5" l="1"/>
  <c r="F612" i="5"/>
  <c r="E612" i="5"/>
  <c r="D612" i="5"/>
  <c r="C612" i="5"/>
  <c r="B612" i="5"/>
  <c r="I611" i="5"/>
  <c r="J611" i="5" s="1"/>
  <c r="H612" i="5"/>
  <c r="A3218" i="5" l="1"/>
  <c r="F613" i="5"/>
  <c r="B613" i="5"/>
  <c r="E613" i="5"/>
  <c r="D613" i="5"/>
  <c r="C613" i="5"/>
  <c r="I612" i="5"/>
  <c r="J612" i="5" s="1"/>
  <c r="H613" i="5"/>
  <c r="A3219" i="5" l="1"/>
  <c r="D614" i="5"/>
  <c r="F614" i="5"/>
  <c r="C614" i="5"/>
  <c r="E614" i="5"/>
  <c r="B614" i="5"/>
  <c r="I613" i="5"/>
  <c r="J613" i="5" s="1"/>
  <c r="H614" i="5"/>
  <c r="A3220" i="5" l="1"/>
  <c r="E615" i="5"/>
  <c r="D615" i="5"/>
  <c r="B615" i="5"/>
  <c r="F615" i="5"/>
  <c r="C615" i="5"/>
  <c r="I614" i="5"/>
  <c r="J614" i="5" s="1"/>
  <c r="H615" i="5"/>
  <c r="A3221" i="5" l="1"/>
  <c r="F616" i="5"/>
  <c r="E616" i="5"/>
  <c r="C616" i="5"/>
  <c r="D616" i="5"/>
  <c r="B616" i="5"/>
  <c r="I615" i="5"/>
  <c r="J615" i="5" s="1"/>
  <c r="H616" i="5"/>
  <c r="A3222" i="5" l="1"/>
  <c r="F617" i="5"/>
  <c r="E617" i="5"/>
  <c r="D617" i="5"/>
  <c r="B617" i="5"/>
  <c r="C617" i="5"/>
  <c r="H617" i="5"/>
  <c r="I616" i="5"/>
  <c r="J616" i="5" s="1"/>
  <c r="A3223" i="5" l="1"/>
  <c r="D618" i="5"/>
  <c r="C618" i="5"/>
  <c r="F618" i="5"/>
  <c r="B618" i="5"/>
  <c r="E618" i="5"/>
  <c r="I617" i="5"/>
  <c r="J617" i="5" s="1"/>
  <c r="H618" i="5"/>
  <c r="A3224" i="5" l="1"/>
  <c r="E619" i="5"/>
  <c r="D619" i="5"/>
  <c r="F619" i="5"/>
  <c r="B619" i="5"/>
  <c r="C619" i="5"/>
  <c r="I618" i="5"/>
  <c r="J618" i="5" s="1"/>
  <c r="H619" i="5"/>
  <c r="A3225" i="5" l="1"/>
  <c r="F620" i="5"/>
  <c r="E620" i="5"/>
  <c r="D620" i="5"/>
  <c r="C620" i="5"/>
  <c r="B620" i="5"/>
  <c r="H620" i="5"/>
  <c r="I619" i="5"/>
  <c r="J619" i="5" s="1"/>
  <c r="A3226" i="5" l="1"/>
  <c r="F621" i="5"/>
  <c r="B621" i="5"/>
  <c r="D621" i="5"/>
  <c r="C621" i="5"/>
  <c r="E621" i="5"/>
  <c r="H621" i="5"/>
  <c r="I620" i="5"/>
  <c r="J620" i="5" s="1"/>
  <c r="A3227" i="5" l="1"/>
  <c r="D622" i="5"/>
  <c r="F622" i="5"/>
  <c r="C622" i="5"/>
  <c r="E622" i="5"/>
  <c r="B622" i="5"/>
  <c r="I621" i="5"/>
  <c r="J621" i="5" s="1"/>
  <c r="H622" i="5"/>
  <c r="A3228" i="5" l="1"/>
  <c r="E623" i="5"/>
  <c r="D623" i="5"/>
  <c r="B623" i="5"/>
  <c r="F623" i="5"/>
  <c r="C623" i="5"/>
  <c r="I622" i="5"/>
  <c r="J622" i="5" s="1"/>
  <c r="H623" i="5"/>
  <c r="A3229" i="5" l="1"/>
  <c r="F624" i="5"/>
  <c r="E624" i="5"/>
  <c r="C624" i="5"/>
  <c r="D624" i="5"/>
  <c r="B624" i="5"/>
  <c r="I623" i="5"/>
  <c r="J623" i="5" s="1"/>
  <c r="H624" i="5"/>
  <c r="A3230" i="5" l="1"/>
  <c r="F625" i="5"/>
  <c r="E625" i="5"/>
  <c r="D625" i="5"/>
  <c r="B625" i="5"/>
  <c r="C625" i="5"/>
  <c r="I624" i="5"/>
  <c r="J624" i="5" s="1"/>
  <c r="H625" i="5"/>
  <c r="A3231" i="5" l="1"/>
  <c r="D626" i="5"/>
  <c r="C626" i="5"/>
  <c r="B626" i="5"/>
  <c r="E626" i="5"/>
  <c r="F626" i="5"/>
  <c r="I625" i="5"/>
  <c r="J625" i="5" s="1"/>
  <c r="H626" i="5"/>
  <c r="A3232" i="5" l="1"/>
  <c r="E627" i="5"/>
  <c r="D627" i="5"/>
  <c r="F627" i="5"/>
  <c r="B627" i="5"/>
  <c r="C627" i="5"/>
  <c r="H627" i="5"/>
  <c r="I626" i="5"/>
  <c r="J626" i="5" s="1"/>
  <c r="A3233" i="5" l="1"/>
  <c r="F628" i="5"/>
  <c r="E628" i="5"/>
  <c r="D628" i="5"/>
  <c r="C628" i="5"/>
  <c r="B628" i="5"/>
  <c r="I627" i="5"/>
  <c r="J627" i="5" s="1"/>
  <c r="H628" i="5"/>
  <c r="A3234" i="5" l="1"/>
  <c r="F629" i="5"/>
  <c r="B629" i="5"/>
  <c r="E629" i="5"/>
  <c r="D629" i="5"/>
  <c r="C629" i="5"/>
  <c r="H629" i="5"/>
  <c r="I628" i="5"/>
  <c r="J628" i="5" s="1"/>
  <c r="A3235" i="5" l="1"/>
  <c r="D630" i="5"/>
  <c r="F630" i="5"/>
  <c r="C630" i="5"/>
  <c r="E630" i="5"/>
  <c r="B630" i="5"/>
  <c r="I629" i="5"/>
  <c r="J629" i="5" s="1"/>
  <c r="H630" i="5"/>
  <c r="A3236" i="5" l="1"/>
  <c r="E631" i="5"/>
  <c r="D631" i="5"/>
  <c r="B631" i="5"/>
  <c r="C631" i="5"/>
  <c r="F631" i="5"/>
  <c r="H631" i="5"/>
  <c r="I630" i="5"/>
  <c r="J630" i="5" s="1"/>
  <c r="A3237" i="5" l="1"/>
  <c r="F632" i="5"/>
  <c r="E632" i="5"/>
  <c r="C632" i="5"/>
  <c r="D632" i="5"/>
  <c r="B632" i="5"/>
  <c r="H632" i="5"/>
  <c r="I631" i="5"/>
  <c r="J631" i="5" s="1"/>
  <c r="A3238" i="5" l="1"/>
  <c r="F633" i="5"/>
  <c r="E633" i="5"/>
  <c r="D633" i="5"/>
  <c r="B633" i="5"/>
  <c r="C633" i="5"/>
  <c r="I632" i="5"/>
  <c r="J632" i="5" s="1"/>
  <c r="H633" i="5"/>
  <c r="A3239" i="5" l="1"/>
  <c r="D634" i="5"/>
  <c r="C634" i="5"/>
  <c r="F634" i="5"/>
  <c r="B634" i="5"/>
  <c r="E634" i="5"/>
  <c r="H634" i="5"/>
  <c r="I633" i="5"/>
  <c r="J633" i="5" s="1"/>
  <c r="A3240" i="5" l="1"/>
  <c r="E635" i="5"/>
  <c r="D635" i="5"/>
  <c r="F635" i="5"/>
  <c r="B635" i="5"/>
  <c r="C635" i="5"/>
  <c r="I634" i="5"/>
  <c r="J634" i="5" s="1"/>
  <c r="H635" i="5"/>
  <c r="A3241" i="5" l="1"/>
  <c r="F636" i="5"/>
  <c r="E636" i="5"/>
  <c r="D636" i="5"/>
  <c r="C636" i="5"/>
  <c r="B636" i="5"/>
  <c r="H636" i="5"/>
  <c r="I635" i="5"/>
  <c r="J635" i="5" s="1"/>
  <c r="A3242" i="5" l="1"/>
  <c r="F637" i="5"/>
  <c r="B637" i="5"/>
  <c r="D637" i="5"/>
  <c r="C637" i="5"/>
  <c r="E637" i="5"/>
  <c r="I636" i="5"/>
  <c r="J636" i="5" s="1"/>
  <c r="H637" i="5"/>
  <c r="A3243" i="5" l="1"/>
  <c r="D638" i="5"/>
  <c r="F638" i="5"/>
  <c r="C638" i="5"/>
  <c r="E638" i="5"/>
  <c r="B638" i="5"/>
  <c r="I637" i="5"/>
  <c r="J637" i="5" s="1"/>
  <c r="H638" i="5"/>
  <c r="A3244" i="5" l="1"/>
  <c r="E639" i="5"/>
  <c r="D639" i="5"/>
  <c r="B639" i="5"/>
  <c r="F639" i="5"/>
  <c r="C639" i="5"/>
  <c r="I638" i="5"/>
  <c r="J638" i="5" s="1"/>
  <c r="H639" i="5"/>
  <c r="A3245" i="5" l="1"/>
  <c r="F640" i="5"/>
  <c r="E640" i="5"/>
  <c r="C640" i="5"/>
  <c r="D640" i="5"/>
  <c r="B640" i="5"/>
  <c r="H640" i="5"/>
  <c r="I639" i="5"/>
  <c r="J639" i="5" s="1"/>
  <c r="A3246" i="5" l="1"/>
  <c r="F641" i="5"/>
  <c r="E641" i="5"/>
  <c r="D641" i="5"/>
  <c r="B641" i="5"/>
  <c r="C641" i="5"/>
  <c r="H641" i="5"/>
  <c r="I640" i="5"/>
  <c r="J640" i="5" s="1"/>
  <c r="A3247" i="5" l="1"/>
  <c r="D642" i="5"/>
  <c r="C642" i="5"/>
  <c r="B642" i="5"/>
  <c r="E642" i="5"/>
  <c r="F642" i="5"/>
  <c r="I641" i="5"/>
  <c r="J641" i="5" s="1"/>
  <c r="H642" i="5"/>
  <c r="A3248" i="5" l="1"/>
  <c r="E643" i="5"/>
  <c r="D643" i="5"/>
  <c r="F643" i="5"/>
  <c r="B643" i="5"/>
  <c r="C643" i="5"/>
  <c r="I642" i="5"/>
  <c r="J642" i="5" s="1"/>
  <c r="H643" i="5"/>
  <c r="A3249" i="5" l="1"/>
  <c r="I643" i="5"/>
  <c r="J643" i="5" s="1"/>
  <c r="F644" i="5"/>
  <c r="E644" i="5"/>
  <c r="D644" i="5"/>
  <c r="C644" i="5"/>
  <c r="B644" i="5"/>
  <c r="H644" i="5"/>
  <c r="A3250" i="5" l="1"/>
  <c r="F645" i="5"/>
  <c r="B645" i="5"/>
  <c r="E645" i="5"/>
  <c r="C645" i="5"/>
  <c r="D645" i="5"/>
  <c r="H645" i="5"/>
  <c r="I644" i="5"/>
  <c r="J644" i="5" s="1"/>
  <c r="A3251" i="5" l="1"/>
  <c r="D646" i="5"/>
  <c r="F646" i="5"/>
  <c r="C646" i="5"/>
  <c r="E646" i="5"/>
  <c r="B646" i="5"/>
  <c r="H646" i="5"/>
  <c r="I645" i="5"/>
  <c r="J645" i="5" s="1"/>
  <c r="A3252" i="5" l="1"/>
  <c r="E647" i="5"/>
  <c r="D647" i="5"/>
  <c r="B647" i="5"/>
  <c r="F647" i="5"/>
  <c r="C647" i="5"/>
  <c r="I646" i="5"/>
  <c r="J646" i="5" s="1"/>
  <c r="H647" i="5"/>
  <c r="A3253" i="5" l="1"/>
  <c r="F648" i="5"/>
  <c r="E648" i="5"/>
  <c r="C648" i="5"/>
  <c r="D648" i="5"/>
  <c r="B648" i="5"/>
  <c r="H648" i="5"/>
  <c r="I647" i="5"/>
  <c r="J647" i="5" s="1"/>
  <c r="A3254" i="5" l="1"/>
  <c r="F649" i="5"/>
  <c r="E649" i="5"/>
  <c r="D649" i="5"/>
  <c r="B649" i="5"/>
  <c r="C649" i="5"/>
  <c r="I648" i="5"/>
  <c r="J648" i="5" s="1"/>
  <c r="H649" i="5"/>
  <c r="A3255" i="5" l="1"/>
  <c r="D650" i="5"/>
  <c r="C650" i="5"/>
  <c r="F650" i="5"/>
  <c r="B650" i="5"/>
  <c r="E650" i="5"/>
  <c r="I649" i="5"/>
  <c r="J649" i="5" s="1"/>
  <c r="H650" i="5"/>
  <c r="A3256" i="5" l="1"/>
  <c r="E651" i="5"/>
  <c r="D651" i="5"/>
  <c r="F651" i="5"/>
  <c r="B651" i="5"/>
  <c r="C651" i="5"/>
  <c r="H651" i="5"/>
  <c r="I650" i="5"/>
  <c r="J650" i="5" s="1"/>
  <c r="A3257" i="5" l="1"/>
  <c r="F652" i="5"/>
  <c r="E652" i="5"/>
  <c r="D652" i="5"/>
  <c r="C652" i="5"/>
  <c r="B652" i="5"/>
  <c r="I651" i="5"/>
  <c r="J651" i="5" s="1"/>
  <c r="H652" i="5"/>
  <c r="A3258" i="5" l="1"/>
  <c r="F653" i="5"/>
  <c r="B653" i="5"/>
  <c r="C653" i="5"/>
  <c r="D653" i="5"/>
  <c r="E653" i="5"/>
  <c r="I652" i="5"/>
  <c r="J652" i="5" s="1"/>
  <c r="H653" i="5"/>
  <c r="A3259" i="5" l="1"/>
  <c r="D654" i="5"/>
  <c r="F654" i="5"/>
  <c r="C654" i="5"/>
  <c r="E654" i="5"/>
  <c r="B654" i="5"/>
  <c r="H654" i="5"/>
  <c r="I653" i="5"/>
  <c r="J653" i="5" s="1"/>
  <c r="A3260" i="5" l="1"/>
  <c r="E655" i="5"/>
  <c r="D655" i="5"/>
  <c r="B655" i="5"/>
  <c r="F655" i="5"/>
  <c r="C655" i="5"/>
  <c r="H655" i="5"/>
  <c r="I654" i="5"/>
  <c r="J654" i="5" s="1"/>
  <c r="A3261" i="5" l="1"/>
  <c r="F656" i="5"/>
  <c r="E656" i="5"/>
  <c r="C656" i="5"/>
  <c r="D656" i="5"/>
  <c r="B656" i="5"/>
  <c r="H656" i="5"/>
  <c r="I655" i="5"/>
  <c r="J655" i="5" s="1"/>
  <c r="A3262" i="5" l="1"/>
  <c r="F657" i="5"/>
  <c r="E657" i="5"/>
  <c r="D657" i="5"/>
  <c r="B657" i="5"/>
  <c r="C657" i="5"/>
  <c r="H657" i="5"/>
  <c r="I656" i="5"/>
  <c r="J656" i="5" s="1"/>
  <c r="A3263" i="5" l="1"/>
  <c r="D658" i="5"/>
  <c r="C658" i="5"/>
  <c r="B658" i="5"/>
  <c r="E658" i="5"/>
  <c r="F658" i="5"/>
  <c r="I657" i="5"/>
  <c r="J657" i="5" s="1"/>
  <c r="H658" i="5"/>
  <c r="A3264" i="5" l="1"/>
  <c r="E659" i="5"/>
  <c r="D659" i="5"/>
  <c r="F659" i="5"/>
  <c r="B659" i="5"/>
  <c r="C659" i="5"/>
  <c r="I658" i="5"/>
  <c r="J658" i="5" s="1"/>
  <c r="H659" i="5"/>
  <c r="A3265" i="5" l="1"/>
  <c r="F660" i="5"/>
  <c r="E660" i="5"/>
  <c r="D660" i="5"/>
  <c r="C660" i="5"/>
  <c r="B660" i="5"/>
  <c r="I659" i="5"/>
  <c r="J659" i="5" s="1"/>
  <c r="H660" i="5"/>
  <c r="A3266" i="5" l="1"/>
  <c r="F661" i="5"/>
  <c r="B661" i="5"/>
  <c r="E661" i="5"/>
  <c r="C661" i="5"/>
  <c r="D661" i="5"/>
  <c r="I660" i="5"/>
  <c r="J660" i="5" s="1"/>
  <c r="H661" i="5"/>
  <c r="A3267" i="5" l="1"/>
  <c r="D662" i="5"/>
  <c r="F662" i="5"/>
  <c r="C662" i="5"/>
  <c r="E662" i="5"/>
  <c r="B662" i="5"/>
  <c r="H662" i="5"/>
  <c r="I661" i="5"/>
  <c r="J661" i="5" s="1"/>
  <c r="A3268" i="5" l="1"/>
  <c r="E663" i="5"/>
  <c r="D663" i="5"/>
  <c r="B663" i="5"/>
  <c r="C663" i="5"/>
  <c r="F663" i="5"/>
  <c r="H663" i="5"/>
  <c r="I662" i="5"/>
  <c r="J662" i="5" s="1"/>
  <c r="A3269" i="5" l="1"/>
  <c r="F664" i="5"/>
  <c r="E664" i="5"/>
  <c r="C664" i="5"/>
  <c r="D664" i="5"/>
  <c r="B664" i="5"/>
  <c r="H664" i="5"/>
  <c r="I663" i="5"/>
  <c r="J663" i="5" s="1"/>
  <c r="A3270" i="5" l="1"/>
  <c r="F665" i="5"/>
  <c r="E665" i="5"/>
  <c r="D665" i="5"/>
  <c r="B665" i="5"/>
  <c r="C665" i="5"/>
  <c r="H665" i="5"/>
  <c r="I664" i="5"/>
  <c r="J664" i="5" s="1"/>
  <c r="A3271" i="5" l="1"/>
  <c r="D666" i="5"/>
  <c r="C666" i="5"/>
  <c r="F666" i="5"/>
  <c r="B666" i="5"/>
  <c r="E666" i="5"/>
  <c r="I665" i="5"/>
  <c r="J665" i="5" s="1"/>
  <c r="H666" i="5"/>
  <c r="A3272" i="5" l="1"/>
  <c r="E667" i="5"/>
  <c r="D667" i="5"/>
  <c r="F667" i="5"/>
  <c r="B667" i="5"/>
  <c r="C667" i="5"/>
  <c r="H667" i="5"/>
  <c r="I666" i="5"/>
  <c r="J666" i="5" s="1"/>
  <c r="A3273" i="5" l="1"/>
  <c r="F668" i="5"/>
  <c r="E668" i="5"/>
  <c r="D668" i="5"/>
  <c r="C668" i="5"/>
  <c r="B668" i="5"/>
  <c r="I667" i="5"/>
  <c r="J667" i="5" s="1"/>
  <c r="H668" i="5"/>
  <c r="A3274" i="5" l="1"/>
  <c r="F669" i="5"/>
  <c r="B669" i="5"/>
  <c r="D669" i="5"/>
  <c r="C669" i="5"/>
  <c r="E669" i="5"/>
  <c r="H669" i="5"/>
  <c r="I668" i="5"/>
  <c r="J668" i="5" s="1"/>
  <c r="A3275" i="5" l="1"/>
  <c r="D670" i="5"/>
  <c r="F670" i="5"/>
  <c r="C670" i="5"/>
  <c r="E670" i="5"/>
  <c r="B670" i="5"/>
  <c r="I669" i="5"/>
  <c r="J669" i="5" s="1"/>
  <c r="H670" i="5"/>
  <c r="A3276" i="5" l="1"/>
  <c r="E671" i="5"/>
  <c r="D671" i="5"/>
  <c r="B671" i="5"/>
  <c r="F671" i="5"/>
  <c r="C671" i="5"/>
  <c r="I670" i="5"/>
  <c r="J670" i="5" s="1"/>
  <c r="H671" i="5"/>
  <c r="A3277" i="5" l="1"/>
  <c r="F672" i="5"/>
  <c r="E672" i="5"/>
  <c r="C672" i="5"/>
  <c r="D672" i="5"/>
  <c r="B672" i="5"/>
  <c r="H672" i="5"/>
  <c r="I671" i="5"/>
  <c r="J671" i="5" s="1"/>
  <c r="A3278" i="5" l="1"/>
  <c r="F673" i="5"/>
  <c r="E673" i="5"/>
  <c r="D673" i="5"/>
  <c r="B673" i="5"/>
  <c r="C673" i="5"/>
  <c r="I672" i="5"/>
  <c r="J672" i="5" s="1"/>
  <c r="H673" i="5"/>
  <c r="A3279" i="5" l="1"/>
  <c r="D674" i="5"/>
  <c r="C674" i="5"/>
  <c r="B674" i="5"/>
  <c r="E674" i="5"/>
  <c r="F674" i="5"/>
  <c r="H674" i="5"/>
  <c r="I673" i="5"/>
  <c r="J673" i="5" s="1"/>
  <c r="A3280" i="5" l="1"/>
  <c r="E675" i="5"/>
  <c r="D675" i="5"/>
  <c r="F675" i="5"/>
  <c r="B675" i="5"/>
  <c r="C675" i="5"/>
  <c r="I674" i="5"/>
  <c r="J674" i="5" s="1"/>
  <c r="H675" i="5"/>
  <c r="A3281" i="5" l="1"/>
  <c r="F676" i="5"/>
  <c r="E676" i="5"/>
  <c r="D676" i="5"/>
  <c r="C676" i="5"/>
  <c r="B676" i="5"/>
  <c r="I675" i="5"/>
  <c r="J675" i="5" s="1"/>
  <c r="H676" i="5"/>
  <c r="A3282" i="5" l="1"/>
  <c r="F677" i="5"/>
  <c r="B677" i="5"/>
  <c r="E677" i="5"/>
  <c r="C677" i="5"/>
  <c r="D677" i="5"/>
  <c r="I676" i="5"/>
  <c r="J676" i="5" s="1"/>
  <c r="H677" i="5"/>
  <c r="A3283" i="5" l="1"/>
  <c r="D678" i="5"/>
  <c r="F678" i="5"/>
  <c r="C678" i="5"/>
  <c r="E678" i="5"/>
  <c r="B678" i="5"/>
  <c r="H678" i="5"/>
  <c r="I677" i="5"/>
  <c r="J677" i="5" s="1"/>
  <c r="A3284" i="5" l="1"/>
  <c r="E679" i="5"/>
  <c r="D679" i="5"/>
  <c r="B679" i="5"/>
  <c r="F679" i="5"/>
  <c r="C679" i="5"/>
  <c r="H679" i="5"/>
  <c r="I678" i="5"/>
  <c r="J678" i="5" s="1"/>
  <c r="A3285" i="5" l="1"/>
  <c r="F680" i="5"/>
  <c r="E680" i="5"/>
  <c r="C680" i="5"/>
  <c r="D680" i="5"/>
  <c r="B680" i="5"/>
  <c r="I679" i="5"/>
  <c r="J679" i="5" s="1"/>
  <c r="H680" i="5"/>
  <c r="A3286" i="5" l="1"/>
  <c r="F681" i="5"/>
  <c r="E681" i="5"/>
  <c r="D681" i="5"/>
  <c r="B681" i="5"/>
  <c r="C681" i="5"/>
  <c r="H681" i="5"/>
  <c r="I680" i="5"/>
  <c r="J680" i="5" s="1"/>
  <c r="A3287" i="5" l="1"/>
  <c r="D682" i="5"/>
  <c r="C682" i="5"/>
  <c r="F682" i="5"/>
  <c r="B682" i="5"/>
  <c r="E682" i="5"/>
  <c r="I681" i="5"/>
  <c r="J681" i="5" s="1"/>
  <c r="H682" i="5"/>
  <c r="A3288" i="5" l="1"/>
  <c r="E683" i="5"/>
  <c r="D683" i="5"/>
  <c r="F683" i="5"/>
  <c r="B683" i="5"/>
  <c r="C683" i="5"/>
  <c r="H683" i="5"/>
  <c r="I682" i="5"/>
  <c r="J682" i="5" s="1"/>
  <c r="A3289" i="5" l="1"/>
  <c r="F684" i="5"/>
  <c r="E684" i="5"/>
  <c r="D684" i="5"/>
  <c r="C684" i="5"/>
  <c r="B684" i="5"/>
  <c r="I683" i="5"/>
  <c r="J683" i="5" s="1"/>
  <c r="H684" i="5"/>
  <c r="A3290" i="5" l="1"/>
  <c r="F685" i="5"/>
  <c r="B685" i="5"/>
  <c r="C685" i="5"/>
  <c r="D685" i="5"/>
  <c r="E685" i="5"/>
  <c r="H685" i="5"/>
  <c r="I684" i="5"/>
  <c r="J684" i="5" s="1"/>
  <c r="A3291" i="5" l="1"/>
  <c r="D686" i="5"/>
  <c r="F686" i="5"/>
  <c r="C686" i="5"/>
  <c r="E686" i="5"/>
  <c r="B686" i="5"/>
  <c r="H686" i="5"/>
  <c r="I685" i="5"/>
  <c r="J685" i="5" s="1"/>
  <c r="A3292" i="5" l="1"/>
  <c r="E687" i="5"/>
  <c r="D687" i="5"/>
  <c r="B687" i="5"/>
  <c r="F687" i="5"/>
  <c r="C687" i="5"/>
  <c r="H687" i="5"/>
  <c r="I686" i="5"/>
  <c r="J686" i="5" s="1"/>
  <c r="A3293" i="5" l="1"/>
  <c r="F688" i="5"/>
  <c r="E688" i="5"/>
  <c r="C688" i="5"/>
  <c r="D688" i="5"/>
  <c r="B688" i="5"/>
  <c r="H688" i="5"/>
  <c r="I687" i="5"/>
  <c r="J687" i="5" s="1"/>
  <c r="A3294" i="5" l="1"/>
  <c r="F689" i="5"/>
  <c r="E689" i="5"/>
  <c r="D689" i="5"/>
  <c r="B689" i="5"/>
  <c r="C689" i="5"/>
  <c r="I688" i="5"/>
  <c r="J688" i="5" s="1"/>
  <c r="H689" i="5"/>
  <c r="A3295" i="5" l="1"/>
  <c r="D690" i="5"/>
  <c r="C690" i="5"/>
  <c r="B690" i="5"/>
  <c r="E690" i="5"/>
  <c r="F690" i="5"/>
  <c r="H690" i="5"/>
  <c r="I689" i="5"/>
  <c r="J689" i="5" s="1"/>
  <c r="A3296" i="5" l="1"/>
  <c r="E691" i="5"/>
  <c r="D691" i="5"/>
  <c r="F691" i="5"/>
  <c r="B691" i="5"/>
  <c r="C691" i="5"/>
  <c r="I690" i="5"/>
  <c r="J690" i="5" s="1"/>
  <c r="H691" i="5"/>
  <c r="A3297" i="5" l="1"/>
  <c r="F692" i="5"/>
  <c r="E692" i="5"/>
  <c r="D692" i="5"/>
  <c r="C692" i="5"/>
  <c r="B692" i="5"/>
  <c r="I691" i="5"/>
  <c r="J691" i="5" s="1"/>
  <c r="H692" i="5"/>
  <c r="A3298" i="5" l="1"/>
  <c r="F693" i="5"/>
  <c r="B693" i="5"/>
  <c r="E693" i="5"/>
  <c r="C693" i="5"/>
  <c r="D693" i="5"/>
  <c r="H693" i="5"/>
  <c r="I692" i="5"/>
  <c r="J692" i="5" s="1"/>
  <c r="A3299" i="5" l="1"/>
  <c r="D694" i="5"/>
  <c r="F694" i="5"/>
  <c r="C694" i="5"/>
  <c r="E694" i="5"/>
  <c r="B694" i="5"/>
  <c r="H694" i="5"/>
  <c r="I693" i="5"/>
  <c r="J693" i="5" s="1"/>
  <c r="A3300" i="5" l="1"/>
  <c r="E695" i="5"/>
  <c r="D695" i="5"/>
  <c r="B695" i="5"/>
  <c r="C695" i="5"/>
  <c r="F695" i="5"/>
  <c r="I694" i="5"/>
  <c r="J694" i="5" s="1"/>
  <c r="H695" i="5"/>
  <c r="A3301" i="5" l="1"/>
  <c r="F696" i="5"/>
  <c r="E696" i="5"/>
  <c r="C696" i="5"/>
  <c r="D696" i="5"/>
  <c r="B696" i="5"/>
  <c r="I695" i="5"/>
  <c r="J695" i="5" s="1"/>
  <c r="H696" i="5"/>
  <c r="A3302" i="5" l="1"/>
  <c r="F697" i="5"/>
  <c r="E697" i="5"/>
  <c r="D697" i="5"/>
  <c r="B697" i="5"/>
  <c r="C697" i="5"/>
  <c r="H697" i="5"/>
  <c r="I696" i="5"/>
  <c r="J696" i="5" s="1"/>
  <c r="A3303" i="5" l="1"/>
  <c r="D698" i="5"/>
  <c r="C698" i="5"/>
  <c r="F698" i="5"/>
  <c r="B698" i="5"/>
  <c r="E698" i="5"/>
  <c r="H698" i="5"/>
  <c r="I697" i="5"/>
  <c r="J697" i="5" s="1"/>
  <c r="A3304" i="5" l="1"/>
  <c r="E699" i="5"/>
  <c r="D699" i="5"/>
  <c r="F699" i="5"/>
  <c r="B699" i="5"/>
  <c r="C699" i="5"/>
  <c r="H699" i="5"/>
  <c r="I698" i="5"/>
  <c r="J698" i="5" s="1"/>
  <c r="A3305" i="5" l="1"/>
  <c r="F700" i="5"/>
  <c r="E700" i="5"/>
  <c r="D700" i="5"/>
  <c r="C700" i="5"/>
  <c r="B700" i="5"/>
  <c r="I699" i="5"/>
  <c r="J699" i="5" s="1"/>
  <c r="H700" i="5"/>
  <c r="A3306" i="5" l="1"/>
  <c r="F701" i="5"/>
  <c r="B701" i="5"/>
  <c r="C701" i="5"/>
  <c r="E701" i="5"/>
  <c r="D701" i="5"/>
  <c r="H701" i="5"/>
  <c r="I700" i="5"/>
  <c r="J700" i="5" s="1"/>
  <c r="A3307" i="5" l="1"/>
  <c r="D702" i="5"/>
  <c r="F702" i="5"/>
  <c r="C702" i="5"/>
  <c r="E702" i="5"/>
  <c r="B702" i="5"/>
  <c r="I701" i="5"/>
  <c r="J701" i="5" s="1"/>
  <c r="H702" i="5"/>
  <c r="A3308" i="5" l="1"/>
  <c r="E703" i="5"/>
  <c r="D703" i="5"/>
  <c r="B703" i="5"/>
  <c r="F703" i="5"/>
  <c r="C703" i="5"/>
  <c r="H703" i="5"/>
  <c r="I702" i="5"/>
  <c r="J702" i="5" s="1"/>
  <c r="A3309" i="5" l="1"/>
  <c r="F704" i="5"/>
  <c r="E704" i="5"/>
  <c r="C704" i="5"/>
  <c r="D704" i="5"/>
  <c r="B704" i="5"/>
  <c r="H704" i="5"/>
  <c r="I703" i="5"/>
  <c r="J703" i="5" s="1"/>
  <c r="A3310" i="5" l="1"/>
  <c r="F705" i="5"/>
  <c r="E705" i="5"/>
  <c r="D705" i="5"/>
  <c r="B705" i="5"/>
  <c r="C705" i="5"/>
  <c r="H705" i="5"/>
  <c r="I704" i="5"/>
  <c r="J704" i="5" s="1"/>
  <c r="A3311" i="5" l="1"/>
  <c r="D706" i="5"/>
  <c r="C706" i="5"/>
  <c r="B706" i="5"/>
  <c r="E706" i="5"/>
  <c r="F706" i="5"/>
  <c r="I705" i="5"/>
  <c r="J705" i="5" s="1"/>
  <c r="H706" i="5"/>
  <c r="A3312" i="5" l="1"/>
  <c r="E707" i="5"/>
  <c r="D707" i="5"/>
  <c r="F707" i="5"/>
  <c r="B707" i="5"/>
  <c r="C707" i="5"/>
  <c r="I706" i="5"/>
  <c r="J706" i="5" s="1"/>
  <c r="H707" i="5"/>
  <c r="A3313" i="5" l="1"/>
  <c r="F708" i="5"/>
  <c r="E708" i="5"/>
  <c r="D708" i="5"/>
  <c r="C708" i="5"/>
  <c r="B708" i="5"/>
  <c r="H708" i="5"/>
  <c r="I707" i="5"/>
  <c r="J707" i="5" s="1"/>
  <c r="A3314" i="5" l="1"/>
  <c r="F709" i="5"/>
  <c r="B709" i="5"/>
  <c r="E709" i="5"/>
  <c r="C709" i="5"/>
  <c r="D709" i="5"/>
  <c r="H709" i="5"/>
  <c r="I708" i="5"/>
  <c r="J708" i="5" s="1"/>
  <c r="A3315" i="5" l="1"/>
  <c r="D710" i="5"/>
  <c r="F710" i="5"/>
  <c r="C710" i="5"/>
  <c r="E710" i="5"/>
  <c r="B710" i="5"/>
  <c r="I709" i="5"/>
  <c r="J709" i="5" s="1"/>
  <c r="H710" i="5"/>
  <c r="A3316" i="5" l="1"/>
  <c r="E711" i="5"/>
  <c r="D711" i="5"/>
  <c r="B711" i="5"/>
  <c r="C711" i="5"/>
  <c r="F711" i="5"/>
  <c r="I710" i="5"/>
  <c r="J710" i="5" s="1"/>
  <c r="H711" i="5"/>
  <c r="A3317" i="5" l="1"/>
  <c r="F712" i="5"/>
  <c r="E712" i="5"/>
  <c r="C712" i="5"/>
  <c r="D712" i="5"/>
  <c r="B712" i="5"/>
  <c r="H712" i="5"/>
  <c r="I711" i="5"/>
  <c r="J711" i="5" s="1"/>
  <c r="A3318" i="5" l="1"/>
  <c r="F713" i="5"/>
  <c r="E713" i="5"/>
  <c r="D713" i="5"/>
  <c r="B713" i="5"/>
  <c r="C713" i="5"/>
  <c r="H713" i="5"/>
  <c r="I712" i="5"/>
  <c r="J712" i="5" s="1"/>
  <c r="A3319" i="5" l="1"/>
  <c r="D714" i="5"/>
  <c r="C714" i="5"/>
  <c r="F714" i="5"/>
  <c r="B714" i="5"/>
  <c r="E714" i="5"/>
  <c r="I713" i="5"/>
  <c r="J713" i="5" s="1"/>
  <c r="H714" i="5"/>
  <c r="A3320" i="5" l="1"/>
  <c r="E715" i="5"/>
  <c r="D715" i="5"/>
  <c r="F715" i="5"/>
  <c r="B715" i="5"/>
  <c r="C715" i="5"/>
  <c r="H715" i="5"/>
  <c r="I714" i="5"/>
  <c r="J714" i="5" s="1"/>
  <c r="A3321" i="5" l="1"/>
  <c r="F716" i="5"/>
  <c r="E716" i="5"/>
  <c r="D716" i="5"/>
  <c r="C716" i="5"/>
  <c r="B716" i="5"/>
  <c r="H716" i="5"/>
  <c r="I715" i="5"/>
  <c r="J715" i="5" s="1"/>
  <c r="A3322" i="5" l="1"/>
  <c r="F717" i="5"/>
  <c r="B717" i="5"/>
  <c r="C717" i="5"/>
  <c r="E717" i="5"/>
  <c r="D717" i="5"/>
  <c r="H717" i="5"/>
  <c r="I716" i="5"/>
  <c r="J716" i="5" s="1"/>
  <c r="A3323" i="5" l="1"/>
  <c r="D718" i="5"/>
  <c r="F718" i="5"/>
  <c r="C718" i="5"/>
  <c r="E718" i="5"/>
  <c r="B718" i="5"/>
  <c r="I717" i="5"/>
  <c r="J717" i="5" s="1"/>
  <c r="H718" i="5"/>
  <c r="A3324" i="5" l="1"/>
  <c r="E719" i="5"/>
  <c r="D719" i="5"/>
  <c r="B719" i="5"/>
  <c r="F719" i="5"/>
  <c r="C719" i="5"/>
  <c r="H719" i="5"/>
  <c r="I718" i="5"/>
  <c r="J718" i="5" s="1"/>
  <c r="A3325" i="5" l="1"/>
  <c r="F720" i="5"/>
  <c r="E720" i="5"/>
  <c r="C720" i="5"/>
  <c r="D720" i="5"/>
  <c r="B720" i="5"/>
  <c r="H720" i="5"/>
  <c r="I719" i="5"/>
  <c r="J719" i="5" s="1"/>
  <c r="A3326" i="5" l="1"/>
  <c r="F721" i="5"/>
  <c r="E721" i="5"/>
  <c r="D721" i="5"/>
  <c r="B721" i="5"/>
  <c r="C721" i="5"/>
  <c r="H721" i="5"/>
  <c r="I720" i="5"/>
  <c r="J720" i="5" s="1"/>
  <c r="A3327" i="5" l="1"/>
  <c r="D722" i="5"/>
  <c r="C722" i="5"/>
  <c r="B722" i="5"/>
  <c r="E722" i="5"/>
  <c r="F722" i="5"/>
  <c r="I721" i="5"/>
  <c r="J721" i="5" s="1"/>
  <c r="H722" i="5"/>
  <c r="A3328" i="5" l="1"/>
  <c r="E723" i="5"/>
  <c r="D723" i="5"/>
  <c r="F723" i="5"/>
  <c r="B723" i="5"/>
  <c r="C723" i="5"/>
  <c r="H723" i="5"/>
  <c r="I722" i="5"/>
  <c r="J722" i="5" s="1"/>
  <c r="A3329" i="5" l="1"/>
  <c r="F724" i="5"/>
  <c r="E724" i="5"/>
  <c r="D724" i="5"/>
  <c r="C724" i="5"/>
  <c r="B724" i="5"/>
  <c r="H724" i="5"/>
  <c r="I723" i="5"/>
  <c r="J723" i="5" s="1"/>
  <c r="A3330" i="5" l="1"/>
  <c r="F725" i="5"/>
  <c r="B725" i="5"/>
  <c r="E725" i="5"/>
  <c r="C725" i="5"/>
  <c r="D725" i="5"/>
  <c r="H725" i="5"/>
  <c r="I724" i="5"/>
  <c r="J724" i="5" s="1"/>
  <c r="A3331" i="5" l="1"/>
  <c r="D726" i="5"/>
  <c r="F726" i="5"/>
  <c r="C726" i="5"/>
  <c r="E726" i="5"/>
  <c r="B726" i="5"/>
  <c r="I725" i="5"/>
  <c r="J725" i="5" s="1"/>
  <c r="H726" i="5"/>
  <c r="A3332" i="5" l="1"/>
  <c r="E727" i="5"/>
  <c r="D727" i="5"/>
  <c r="B727" i="5"/>
  <c r="C727" i="5"/>
  <c r="F727" i="5"/>
  <c r="I726" i="5"/>
  <c r="J726" i="5" s="1"/>
  <c r="H727" i="5"/>
  <c r="A3333" i="5" l="1"/>
  <c r="F728" i="5"/>
  <c r="E728" i="5"/>
  <c r="C728" i="5"/>
  <c r="D728" i="5"/>
  <c r="B728" i="5"/>
  <c r="H728" i="5"/>
  <c r="I727" i="5"/>
  <c r="J727" i="5" s="1"/>
  <c r="A3334" i="5" l="1"/>
  <c r="F729" i="5"/>
  <c r="E729" i="5"/>
  <c r="D729" i="5"/>
  <c r="B729" i="5"/>
  <c r="C729" i="5"/>
  <c r="I728" i="5"/>
  <c r="J728" i="5" s="1"/>
  <c r="H729" i="5"/>
  <c r="A3335" i="5" l="1"/>
  <c r="D730" i="5"/>
  <c r="C730" i="5"/>
  <c r="F730" i="5"/>
  <c r="B730" i="5"/>
  <c r="E730" i="5"/>
  <c r="I729" i="5"/>
  <c r="J729" i="5" s="1"/>
  <c r="H730" i="5"/>
  <c r="A3336" i="5" l="1"/>
  <c r="E731" i="5"/>
  <c r="D731" i="5"/>
  <c r="F731" i="5"/>
  <c r="B731" i="5"/>
  <c r="C731" i="5"/>
  <c r="H731" i="5"/>
  <c r="I730" i="5"/>
  <c r="J730" i="5" s="1"/>
  <c r="A3337" i="5" l="1"/>
  <c r="F732" i="5"/>
  <c r="E732" i="5"/>
  <c r="D732" i="5"/>
  <c r="C732" i="5"/>
  <c r="B732" i="5"/>
  <c r="H732" i="5"/>
  <c r="I731" i="5"/>
  <c r="J731" i="5" s="1"/>
  <c r="A3338" i="5" l="1"/>
  <c r="F733" i="5"/>
  <c r="B733" i="5"/>
  <c r="D733" i="5"/>
  <c r="C733" i="5"/>
  <c r="E733" i="5"/>
  <c r="H733" i="5"/>
  <c r="I732" i="5"/>
  <c r="J732" i="5" s="1"/>
  <c r="A3339" i="5" l="1"/>
  <c r="D734" i="5"/>
  <c r="F734" i="5"/>
  <c r="C734" i="5"/>
  <c r="E734" i="5"/>
  <c r="B734" i="5"/>
  <c r="H734" i="5"/>
  <c r="I733" i="5"/>
  <c r="J733" i="5" s="1"/>
  <c r="A3340" i="5" l="1"/>
  <c r="E735" i="5"/>
  <c r="D735" i="5"/>
  <c r="B735" i="5"/>
  <c r="F735" i="5"/>
  <c r="C735" i="5"/>
  <c r="I734" i="5"/>
  <c r="J734" i="5" s="1"/>
  <c r="H735" i="5"/>
  <c r="A3341" i="5" l="1"/>
  <c r="F736" i="5"/>
  <c r="E736" i="5"/>
  <c r="C736" i="5"/>
  <c r="D736" i="5"/>
  <c r="B736" i="5"/>
  <c r="I735" i="5"/>
  <c r="J735" i="5" s="1"/>
  <c r="H736" i="5"/>
  <c r="A3342" i="5" l="1"/>
  <c r="F737" i="5"/>
  <c r="E737" i="5"/>
  <c r="D737" i="5"/>
  <c r="B737" i="5"/>
  <c r="C737" i="5"/>
  <c r="H737" i="5"/>
  <c r="I736" i="5"/>
  <c r="J736" i="5" s="1"/>
  <c r="A3343" i="5" l="1"/>
  <c r="D738" i="5"/>
  <c r="C738" i="5"/>
  <c r="B738" i="5"/>
  <c r="F738" i="5"/>
  <c r="E738" i="5"/>
  <c r="I737" i="5"/>
  <c r="J737" i="5" s="1"/>
  <c r="H738" i="5"/>
  <c r="A3344" i="5" l="1"/>
  <c r="E739" i="5"/>
  <c r="D739" i="5"/>
  <c r="F739" i="5"/>
  <c r="B739" i="5"/>
  <c r="C739" i="5"/>
  <c r="H739" i="5"/>
  <c r="I738" i="5"/>
  <c r="J738" i="5" s="1"/>
  <c r="A3345" i="5" l="1"/>
  <c r="F740" i="5"/>
  <c r="E740" i="5"/>
  <c r="D740" i="5"/>
  <c r="C740" i="5"/>
  <c r="B740" i="5"/>
  <c r="I739" i="5"/>
  <c r="J739" i="5" s="1"/>
  <c r="H740" i="5"/>
  <c r="A3346" i="5" l="1"/>
  <c r="F741" i="5"/>
  <c r="B741" i="5"/>
  <c r="E741" i="5"/>
  <c r="D741" i="5"/>
  <c r="C741" i="5"/>
  <c r="I740" i="5"/>
  <c r="J740" i="5" s="1"/>
  <c r="H741" i="5"/>
  <c r="A3347" i="5" l="1"/>
  <c r="D742" i="5"/>
  <c r="F742" i="5"/>
  <c r="C742" i="5"/>
  <c r="E742" i="5"/>
  <c r="B742" i="5"/>
  <c r="H742" i="5"/>
  <c r="I741" i="5"/>
  <c r="J741" i="5" s="1"/>
  <c r="A3348" i="5" l="1"/>
  <c r="E743" i="5"/>
  <c r="D743" i="5"/>
  <c r="B743" i="5"/>
  <c r="F743" i="5"/>
  <c r="C743" i="5"/>
  <c r="H743" i="5"/>
  <c r="I742" i="5"/>
  <c r="J742" i="5" s="1"/>
  <c r="A3349" i="5" l="1"/>
  <c r="F744" i="5"/>
  <c r="E744" i="5"/>
  <c r="C744" i="5"/>
  <c r="D744" i="5"/>
  <c r="B744" i="5"/>
  <c r="H744" i="5"/>
  <c r="I743" i="5"/>
  <c r="J743" i="5" s="1"/>
  <c r="A3350" i="5" l="1"/>
  <c r="F745" i="5"/>
  <c r="E745" i="5"/>
  <c r="D745" i="5"/>
  <c r="B745" i="5"/>
  <c r="C745" i="5"/>
  <c r="I744" i="5"/>
  <c r="J744" i="5" s="1"/>
  <c r="H745" i="5"/>
  <c r="A3351" i="5" l="1"/>
  <c r="D746" i="5"/>
  <c r="C746" i="5"/>
  <c r="F746" i="5"/>
  <c r="B746" i="5"/>
  <c r="E746" i="5"/>
  <c r="I745" i="5"/>
  <c r="J745" i="5" s="1"/>
  <c r="H746" i="5"/>
  <c r="A3352" i="5" l="1"/>
  <c r="E747" i="5"/>
  <c r="D747" i="5"/>
  <c r="F747" i="5"/>
  <c r="B747" i="5"/>
  <c r="C747" i="5"/>
  <c r="H747" i="5"/>
  <c r="I746" i="5"/>
  <c r="J746" i="5" s="1"/>
  <c r="A3353" i="5" l="1"/>
  <c r="F748" i="5"/>
  <c r="E748" i="5"/>
  <c r="D748" i="5"/>
  <c r="C748" i="5"/>
  <c r="B748" i="5"/>
  <c r="I747" i="5"/>
  <c r="J747" i="5" s="1"/>
  <c r="H748" i="5"/>
  <c r="A3354" i="5" l="1"/>
  <c r="F749" i="5"/>
  <c r="B749" i="5"/>
  <c r="E749" i="5"/>
  <c r="D749" i="5"/>
  <c r="C749" i="5"/>
  <c r="H749" i="5"/>
  <c r="I748" i="5"/>
  <c r="J748" i="5" s="1"/>
  <c r="A3355" i="5" l="1"/>
  <c r="D750" i="5"/>
  <c r="F750" i="5"/>
  <c r="C750" i="5"/>
  <c r="E750" i="5"/>
  <c r="B750" i="5"/>
  <c r="H750" i="5"/>
  <c r="I749" i="5"/>
  <c r="J749" i="5" s="1"/>
  <c r="A3356" i="5" l="1"/>
  <c r="E751" i="5"/>
  <c r="D751" i="5"/>
  <c r="B751" i="5"/>
  <c r="F751" i="5"/>
  <c r="C751" i="5"/>
  <c r="H751" i="5"/>
  <c r="I750" i="5"/>
  <c r="J750" i="5" s="1"/>
  <c r="A3357" i="5" l="1"/>
  <c r="F752" i="5"/>
  <c r="E752" i="5"/>
  <c r="C752" i="5"/>
  <c r="D752" i="5"/>
  <c r="B752" i="5"/>
  <c r="H752" i="5"/>
  <c r="I751" i="5"/>
  <c r="J751" i="5" s="1"/>
  <c r="A3358" i="5" l="1"/>
  <c r="F753" i="5"/>
  <c r="E753" i="5"/>
  <c r="D753" i="5"/>
  <c r="B753" i="5"/>
  <c r="C753" i="5"/>
  <c r="H753" i="5"/>
  <c r="I752" i="5"/>
  <c r="J752" i="5" s="1"/>
  <c r="A3359" i="5" l="1"/>
  <c r="D754" i="5"/>
  <c r="C754" i="5"/>
  <c r="B754" i="5"/>
  <c r="E754" i="5"/>
  <c r="F754" i="5"/>
  <c r="H754" i="5"/>
  <c r="I753" i="5"/>
  <c r="J753" i="5" s="1"/>
  <c r="A3360" i="5" l="1"/>
  <c r="E755" i="5"/>
  <c r="D755" i="5"/>
  <c r="F755" i="5"/>
  <c r="B755" i="5"/>
  <c r="C755" i="5"/>
  <c r="I754" i="5"/>
  <c r="J754" i="5" s="1"/>
  <c r="H755" i="5"/>
  <c r="A3361" i="5" l="1"/>
  <c r="F756" i="5"/>
  <c r="E756" i="5"/>
  <c r="D756" i="5"/>
  <c r="C756" i="5"/>
  <c r="B756" i="5"/>
  <c r="I755" i="5"/>
  <c r="J755" i="5" s="1"/>
  <c r="H756" i="5"/>
  <c r="A3362" i="5" l="1"/>
  <c r="F757" i="5"/>
  <c r="B757" i="5"/>
  <c r="E757" i="5"/>
  <c r="D757" i="5"/>
  <c r="C757" i="5"/>
  <c r="I756" i="5"/>
  <c r="J756" i="5" s="1"/>
  <c r="H757" i="5"/>
  <c r="A3363" i="5" l="1"/>
  <c r="D758" i="5"/>
  <c r="F758" i="5"/>
  <c r="C758" i="5"/>
  <c r="E758" i="5"/>
  <c r="B758" i="5"/>
  <c r="I757" i="5"/>
  <c r="J757" i="5" s="1"/>
  <c r="H758" i="5"/>
  <c r="A3364" i="5" l="1"/>
  <c r="E759" i="5"/>
  <c r="D759" i="5"/>
  <c r="B759" i="5"/>
  <c r="F759" i="5"/>
  <c r="C759" i="5"/>
  <c r="I758" i="5"/>
  <c r="J758" i="5" s="1"/>
  <c r="H759" i="5"/>
  <c r="A3365" i="5" l="1"/>
  <c r="F760" i="5"/>
  <c r="E760" i="5"/>
  <c r="C760" i="5"/>
  <c r="D760" i="5"/>
  <c r="B760" i="5"/>
  <c r="I759" i="5"/>
  <c r="J759" i="5" s="1"/>
  <c r="H760" i="5"/>
  <c r="A3366" i="5" l="1"/>
  <c r="F761" i="5"/>
  <c r="E761" i="5"/>
  <c r="D761" i="5"/>
  <c r="B761" i="5"/>
  <c r="C761" i="5"/>
  <c r="I760" i="5"/>
  <c r="J760" i="5" s="1"/>
  <c r="H761" i="5"/>
  <c r="A3367" i="5" l="1"/>
  <c r="D762" i="5"/>
  <c r="C762" i="5"/>
  <c r="F762" i="5"/>
  <c r="B762" i="5"/>
  <c r="E762" i="5"/>
  <c r="H762" i="5"/>
  <c r="I761" i="5"/>
  <c r="J761" i="5" s="1"/>
  <c r="A3368" i="5" l="1"/>
  <c r="E763" i="5"/>
  <c r="D763" i="5"/>
  <c r="F763" i="5"/>
  <c r="B763" i="5"/>
  <c r="C763" i="5"/>
  <c r="H763" i="5"/>
  <c r="I762" i="5"/>
  <c r="J762" i="5" s="1"/>
  <c r="A3369" i="5" l="1"/>
  <c r="F764" i="5"/>
  <c r="E764" i="5"/>
  <c r="D764" i="5"/>
  <c r="C764" i="5"/>
  <c r="B764" i="5"/>
  <c r="I763" i="5"/>
  <c r="J763" i="5" s="1"/>
  <c r="H764" i="5"/>
  <c r="A3370" i="5" l="1"/>
  <c r="F765" i="5"/>
  <c r="B765" i="5"/>
  <c r="E765" i="5"/>
  <c r="D765" i="5"/>
  <c r="C765" i="5"/>
  <c r="H765" i="5"/>
  <c r="I764" i="5"/>
  <c r="J764" i="5" s="1"/>
  <c r="A3371" i="5" l="1"/>
  <c r="D766" i="5"/>
  <c r="F766" i="5"/>
  <c r="C766" i="5"/>
  <c r="E766" i="5"/>
  <c r="B766" i="5"/>
  <c r="H766" i="5"/>
  <c r="I765" i="5"/>
  <c r="J765" i="5" s="1"/>
  <c r="A3372" i="5" l="1"/>
  <c r="E767" i="5"/>
  <c r="D767" i="5"/>
  <c r="B767" i="5"/>
  <c r="F767" i="5"/>
  <c r="C767" i="5"/>
  <c r="I766" i="5"/>
  <c r="J766" i="5" s="1"/>
  <c r="H767" i="5"/>
  <c r="A3373" i="5" l="1"/>
  <c r="F768" i="5"/>
  <c r="E768" i="5"/>
  <c r="C768" i="5"/>
  <c r="D768" i="5"/>
  <c r="B768" i="5"/>
  <c r="I767" i="5"/>
  <c r="J767" i="5" s="1"/>
  <c r="H768" i="5"/>
  <c r="A3374" i="5" l="1"/>
  <c r="F769" i="5"/>
  <c r="E769" i="5"/>
  <c r="D769" i="5"/>
  <c r="B769" i="5"/>
  <c r="C769" i="5"/>
  <c r="I768" i="5"/>
  <c r="J768" i="5" s="1"/>
  <c r="H769" i="5"/>
  <c r="A3375" i="5" l="1"/>
  <c r="D770" i="5"/>
  <c r="C770" i="5"/>
  <c r="B770" i="5"/>
  <c r="E770" i="5"/>
  <c r="F770" i="5"/>
  <c r="I769" i="5"/>
  <c r="J769" i="5" s="1"/>
  <c r="H770" i="5"/>
  <c r="A3376" i="5" l="1"/>
  <c r="E771" i="5"/>
  <c r="D771" i="5"/>
  <c r="F771" i="5"/>
  <c r="B771" i="5"/>
  <c r="C771" i="5"/>
  <c r="I770" i="5"/>
  <c r="J770" i="5" s="1"/>
  <c r="H771" i="5"/>
  <c r="A3377" i="5" l="1"/>
  <c r="F772" i="5"/>
  <c r="E772" i="5"/>
  <c r="D772" i="5"/>
  <c r="C772" i="5"/>
  <c r="B772" i="5"/>
  <c r="I771" i="5"/>
  <c r="J771" i="5" s="1"/>
  <c r="H772" i="5"/>
  <c r="A3378" i="5" l="1"/>
  <c r="F773" i="5"/>
  <c r="B773" i="5"/>
  <c r="E773" i="5"/>
  <c r="D773" i="5"/>
  <c r="C773" i="5"/>
  <c r="I772" i="5"/>
  <c r="J772" i="5" s="1"/>
  <c r="H773" i="5"/>
  <c r="A3379" i="5" l="1"/>
  <c r="D774" i="5"/>
  <c r="F774" i="5"/>
  <c r="C774" i="5"/>
  <c r="E774" i="5"/>
  <c r="B774" i="5"/>
  <c r="I773" i="5"/>
  <c r="J773" i="5" s="1"/>
  <c r="H774" i="5"/>
  <c r="A3380" i="5" l="1"/>
  <c r="E775" i="5"/>
  <c r="D775" i="5"/>
  <c r="B775" i="5"/>
  <c r="C775" i="5"/>
  <c r="F775" i="5"/>
  <c r="H775" i="5"/>
  <c r="I774" i="5"/>
  <c r="J774" i="5" s="1"/>
  <c r="A3381" i="5" l="1"/>
  <c r="F776" i="5"/>
  <c r="E776" i="5"/>
  <c r="C776" i="5"/>
  <c r="D776" i="5"/>
  <c r="B776" i="5"/>
  <c r="H776" i="5"/>
  <c r="I775" i="5"/>
  <c r="J775" i="5" s="1"/>
  <c r="A3382" i="5" l="1"/>
  <c r="F777" i="5"/>
  <c r="E777" i="5"/>
  <c r="D777" i="5"/>
  <c r="B777" i="5"/>
  <c r="C777" i="5"/>
  <c r="I776" i="5"/>
  <c r="J776" i="5" s="1"/>
  <c r="H777" i="5"/>
  <c r="A3383" i="5" l="1"/>
  <c r="D778" i="5"/>
  <c r="C778" i="5"/>
  <c r="F778" i="5"/>
  <c r="B778" i="5"/>
  <c r="E778" i="5"/>
  <c r="H778" i="5"/>
  <c r="I777" i="5"/>
  <c r="J777" i="5" s="1"/>
  <c r="A3384" i="5" l="1"/>
  <c r="E779" i="5"/>
  <c r="D779" i="5"/>
  <c r="F779" i="5"/>
  <c r="B779" i="5"/>
  <c r="C779" i="5"/>
  <c r="H779" i="5"/>
  <c r="I778" i="5"/>
  <c r="J778" i="5" s="1"/>
  <c r="A3385" i="5" l="1"/>
  <c r="F780" i="5"/>
  <c r="E780" i="5"/>
  <c r="D780" i="5"/>
  <c r="C780" i="5"/>
  <c r="B780" i="5"/>
  <c r="I779" i="5"/>
  <c r="J779" i="5" s="1"/>
  <c r="H780" i="5"/>
  <c r="A3386" i="5" l="1"/>
  <c r="F781" i="5"/>
  <c r="B781" i="5"/>
  <c r="D781" i="5"/>
  <c r="C781" i="5"/>
  <c r="E781" i="5"/>
  <c r="H781" i="5"/>
  <c r="I780" i="5"/>
  <c r="J780" i="5" s="1"/>
  <c r="A3387" i="5" l="1"/>
  <c r="D782" i="5"/>
  <c r="F782" i="5"/>
  <c r="C782" i="5"/>
  <c r="E782" i="5"/>
  <c r="B782" i="5"/>
  <c r="H782" i="5"/>
  <c r="I781" i="5"/>
  <c r="J781" i="5" s="1"/>
  <c r="A3388" i="5" l="1"/>
  <c r="E783" i="5"/>
  <c r="D783" i="5"/>
  <c r="B783" i="5"/>
  <c r="F783" i="5"/>
  <c r="C783" i="5"/>
  <c r="H783" i="5"/>
  <c r="I782" i="5"/>
  <c r="J782" i="5" s="1"/>
  <c r="A3389" i="5" l="1"/>
  <c r="F784" i="5"/>
  <c r="E784" i="5"/>
  <c r="C784" i="5"/>
  <c r="D784" i="5"/>
  <c r="B784" i="5"/>
  <c r="H784" i="5"/>
  <c r="I783" i="5"/>
  <c r="J783" i="5" s="1"/>
  <c r="A3390" i="5" l="1"/>
  <c r="F785" i="5"/>
  <c r="E785" i="5"/>
  <c r="D785" i="5"/>
  <c r="B785" i="5"/>
  <c r="C785" i="5"/>
  <c r="I784" i="5"/>
  <c r="J784" i="5" s="1"/>
  <c r="H785" i="5"/>
  <c r="A3391" i="5" l="1"/>
  <c r="D786" i="5"/>
  <c r="C786" i="5"/>
  <c r="B786" i="5"/>
  <c r="F786" i="5"/>
  <c r="E786" i="5"/>
  <c r="I785" i="5"/>
  <c r="J785" i="5" s="1"/>
  <c r="H786" i="5"/>
  <c r="A3392" i="5" l="1"/>
  <c r="E787" i="5"/>
  <c r="D787" i="5"/>
  <c r="F787" i="5"/>
  <c r="B787" i="5"/>
  <c r="C787" i="5"/>
  <c r="I786" i="5"/>
  <c r="J786" i="5" s="1"/>
  <c r="H787" i="5"/>
  <c r="A3393" i="5" l="1"/>
  <c r="F788" i="5"/>
  <c r="E788" i="5"/>
  <c r="D788" i="5"/>
  <c r="C788" i="5"/>
  <c r="B788" i="5"/>
  <c r="I787" i="5"/>
  <c r="J787" i="5" s="1"/>
  <c r="H788" i="5"/>
  <c r="A3394" i="5" l="1"/>
  <c r="F789" i="5"/>
  <c r="B789" i="5"/>
  <c r="E789" i="5"/>
  <c r="D789" i="5"/>
  <c r="C789" i="5"/>
  <c r="H789" i="5"/>
  <c r="I788" i="5"/>
  <c r="J788" i="5" s="1"/>
  <c r="A3395" i="5" l="1"/>
  <c r="D790" i="5"/>
  <c r="F790" i="5"/>
  <c r="C790" i="5"/>
  <c r="E790" i="5"/>
  <c r="B790" i="5"/>
  <c r="I789" i="5"/>
  <c r="J789" i="5" s="1"/>
  <c r="H790" i="5"/>
  <c r="A3396" i="5" l="1"/>
  <c r="E791" i="5"/>
  <c r="D791" i="5"/>
  <c r="B791" i="5"/>
  <c r="F791" i="5"/>
  <c r="C791" i="5"/>
  <c r="H791" i="5"/>
  <c r="I790" i="5"/>
  <c r="J790" i="5" s="1"/>
  <c r="A3397" i="5" l="1"/>
  <c r="F792" i="5"/>
  <c r="E792" i="5"/>
  <c r="C792" i="5"/>
  <c r="D792" i="5"/>
  <c r="B792" i="5"/>
  <c r="H792" i="5"/>
  <c r="I791" i="5"/>
  <c r="J791" i="5" s="1"/>
  <c r="A3398" i="5" l="1"/>
  <c r="F793" i="5"/>
  <c r="E793" i="5"/>
  <c r="D793" i="5"/>
  <c r="B793" i="5"/>
  <c r="C793" i="5"/>
  <c r="I792" i="5"/>
  <c r="J792" i="5" s="1"/>
  <c r="H793" i="5"/>
  <c r="A3399" i="5" l="1"/>
  <c r="D794" i="5"/>
  <c r="C794" i="5"/>
  <c r="F794" i="5"/>
  <c r="B794" i="5"/>
  <c r="E794" i="5"/>
  <c r="I793" i="5"/>
  <c r="J793" i="5" s="1"/>
  <c r="H794" i="5"/>
  <c r="A3400" i="5" l="1"/>
  <c r="E795" i="5"/>
  <c r="D795" i="5"/>
  <c r="F795" i="5"/>
  <c r="B795" i="5"/>
  <c r="C795" i="5"/>
  <c r="H795" i="5"/>
  <c r="I794" i="5"/>
  <c r="J794" i="5" s="1"/>
  <c r="A3401" i="5" l="1"/>
  <c r="F796" i="5"/>
  <c r="E796" i="5"/>
  <c r="D796" i="5"/>
  <c r="C796" i="5"/>
  <c r="B796" i="5"/>
  <c r="H796" i="5"/>
  <c r="I795" i="5"/>
  <c r="J795" i="5" s="1"/>
  <c r="A3402" i="5" l="1"/>
  <c r="F797" i="5"/>
  <c r="B797" i="5"/>
  <c r="E797" i="5"/>
  <c r="D797" i="5"/>
  <c r="C797" i="5"/>
  <c r="I796" i="5"/>
  <c r="J796" i="5" s="1"/>
  <c r="H797" i="5"/>
  <c r="A3403" i="5" l="1"/>
  <c r="D798" i="5"/>
  <c r="F798" i="5"/>
  <c r="C798" i="5"/>
  <c r="E798" i="5"/>
  <c r="B798" i="5"/>
  <c r="H798" i="5"/>
  <c r="I797" i="5"/>
  <c r="J797" i="5" s="1"/>
  <c r="A3404" i="5" l="1"/>
  <c r="E799" i="5"/>
  <c r="D799" i="5"/>
  <c r="B799" i="5"/>
  <c r="F799" i="5"/>
  <c r="C799" i="5"/>
  <c r="H799" i="5"/>
  <c r="I798" i="5"/>
  <c r="J798" i="5" s="1"/>
  <c r="A3405" i="5" l="1"/>
  <c r="F800" i="5"/>
  <c r="E800" i="5"/>
  <c r="C800" i="5"/>
  <c r="D800" i="5"/>
  <c r="B800" i="5"/>
  <c r="I799" i="5"/>
  <c r="J799" i="5" s="1"/>
  <c r="H800" i="5"/>
  <c r="A3406" i="5" l="1"/>
  <c r="F801" i="5"/>
  <c r="E801" i="5"/>
  <c r="D801" i="5"/>
  <c r="B801" i="5"/>
  <c r="C801" i="5"/>
  <c r="I800" i="5"/>
  <c r="J800" i="5" s="1"/>
  <c r="H801" i="5"/>
  <c r="A3407" i="5" l="1"/>
  <c r="D802" i="5"/>
  <c r="C802" i="5"/>
  <c r="B802" i="5"/>
  <c r="E802" i="5"/>
  <c r="F802" i="5"/>
  <c r="I801" i="5"/>
  <c r="J801" i="5" s="1"/>
  <c r="H802" i="5"/>
  <c r="A3408" i="5" l="1"/>
  <c r="E803" i="5"/>
  <c r="D803" i="5"/>
  <c r="F803" i="5"/>
  <c r="B803" i="5"/>
  <c r="C803" i="5"/>
  <c r="I802" i="5"/>
  <c r="J802" i="5" s="1"/>
  <c r="H803" i="5"/>
  <c r="A3409" i="5" l="1"/>
  <c r="F804" i="5"/>
  <c r="E804" i="5"/>
  <c r="D804" i="5"/>
  <c r="C804" i="5"/>
  <c r="B804" i="5"/>
  <c r="I803" i="5"/>
  <c r="J803" i="5" s="1"/>
  <c r="H804" i="5"/>
  <c r="A3410" i="5" l="1"/>
  <c r="F805" i="5"/>
  <c r="B805" i="5"/>
  <c r="E805" i="5"/>
  <c r="D805" i="5"/>
  <c r="C805" i="5"/>
  <c r="I804" i="5"/>
  <c r="J804" i="5" s="1"/>
  <c r="H805" i="5"/>
  <c r="A3411" i="5" l="1"/>
  <c r="D806" i="5"/>
  <c r="F806" i="5"/>
  <c r="C806" i="5"/>
  <c r="E806" i="5"/>
  <c r="B806" i="5"/>
  <c r="I805" i="5"/>
  <c r="J805" i="5" s="1"/>
  <c r="H806" i="5"/>
  <c r="A3412" i="5" l="1"/>
  <c r="E807" i="5"/>
  <c r="D807" i="5"/>
  <c r="B807" i="5"/>
  <c r="C807" i="5"/>
  <c r="F807" i="5"/>
  <c r="I806" i="5"/>
  <c r="J806" i="5" s="1"/>
  <c r="H807" i="5"/>
  <c r="A3413" i="5" l="1"/>
  <c r="F808" i="5"/>
  <c r="E808" i="5"/>
  <c r="C808" i="5"/>
  <c r="D808" i="5"/>
  <c r="B808" i="5"/>
  <c r="I807" i="5"/>
  <c r="J807" i="5" s="1"/>
  <c r="H808" i="5"/>
  <c r="A3414" i="5" l="1"/>
  <c r="F809" i="5"/>
  <c r="E809" i="5"/>
  <c r="D809" i="5"/>
  <c r="B809" i="5"/>
  <c r="C809" i="5"/>
  <c r="I808" i="5"/>
  <c r="J808" i="5" s="1"/>
  <c r="H809" i="5"/>
  <c r="A3415" i="5" l="1"/>
  <c r="D810" i="5"/>
  <c r="C810" i="5"/>
  <c r="F810" i="5"/>
  <c r="B810" i="5"/>
  <c r="E810" i="5"/>
  <c r="I809" i="5"/>
  <c r="J809" i="5" s="1"/>
  <c r="H810" i="5"/>
  <c r="A3416" i="5" l="1"/>
  <c r="E811" i="5"/>
  <c r="D811" i="5"/>
  <c r="F811" i="5"/>
  <c r="B811" i="5"/>
  <c r="C811" i="5"/>
  <c r="H811" i="5"/>
  <c r="I810" i="5"/>
  <c r="J810" i="5" s="1"/>
  <c r="A3417" i="5" l="1"/>
  <c r="F812" i="5"/>
  <c r="E812" i="5"/>
  <c r="D812" i="5"/>
  <c r="C812" i="5"/>
  <c r="B812" i="5"/>
  <c r="I811" i="5"/>
  <c r="J811" i="5" s="1"/>
  <c r="H812" i="5"/>
  <c r="A3418" i="5" l="1"/>
  <c r="F813" i="5"/>
  <c r="B813" i="5"/>
  <c r="D813" i="5"/>
  <c r="E813" i="5"/>
  <c r="C813" i="5"/>
  <c r="H813" i="5"/>
  <c r="I812" i="5"/>
  <c r="J812" i="5" s="1"/>
  <c r="A3419" i="5" l="1"/>
  <c r="D814" i="5"/>
  <c r="F814" i="5"/>
  <c r="C814" i="5"/>
  <c r="E814" i="5"/>
  <c r="B814" i="5"/>
  <c r="H814" i="5"/>
  <c r="I813" i="5"/>
  <c r="J813" i="5" s="1"/>
  <c r="A3420" i="5" l="1"/>
  <c r="E815" i="5"/>
  <c r="D815" i="5"/>
  <c r="B815" i="5"/>
  <c r="F815" i="5"/>
  <c r="C815" i="5"/>
  <c r="I814" i="5"/>
  <c r="J814" i="5" s="1"/>
  <c r="H815" i="5"/>
  <c r="A3421" i="5" l="1"/>
  <c r="F816" i="5"/>
  <c r="E816" i="5"/>
  <c r="C816" i="5"/>
  <c r="D816" i="5"/>
  <c r="B816" i="5"/>
  <c r="I815" i="5"/>
  <c r="J815" i="5" s="1"/>
  <c r="H816" i="5"/>
  <c r="A3422" i="5" l="1"/>
  <c r="F817" i="5"/>
  <c r="E817" i="5"/>
  <c r="D817" i="5"/>
  <c r="B817" i="5"/>
  <c r="C817" i="5"/>
  <c r="H817" i="5"/>
  <c r="I816" i="5"/>
  <c r="J816" i="5" s="1"/>
  <c r="A3423" i="5" l="1"/>
  <c r="D818" i="5"/>
  <c r="C818" i="5"/>
  <c r="B818" i="5"/>
  <c r="E818" i="5"/>
  <c r="F818" i="5"/>
  <c r="I817" i="5"/>
  <c r="J817" i="5" s="1"/>
  <c r="H818" i="5"/>
  <c r="A3424" i="5" l="1"/>
  <c r="E819" i="5"/>
  <c r="D819" i="5"/>
  <c r="F819" i="5"/>
  <c r="B819" i="5"/>
  <c r="C819" i="5"/>
  <c r="H819" i="5"/>
  <c r="I818" i="5"/>
  <c r="J818" i="5" s="1"/>
  <c r="A3425" i="5" l="1"/>
  <c r="F820" i="5"/>
  <c r="E820" i="5"/>
  <c r="D820" i="5"/>
  <c r="C820" i="5"/>
  <c r="B820" i="5"/>
  <c r="I819" i="5"/>
  <c r="J819" i="5" s="1"/>
  <c r="H820" i="5"/>
  <c r="A3426" i="5" l="1"/>
  <c r="F821" i="5"/>
  <c r="B821" i="5"/>
  <c r="E821" i="5"/>
  <c r="D821" i="5"/>
  <c r="C821" i="5"/>
  <c r="I820" i="5"/>
  <c r="J820" i="5" s="1"/>
  <c r="H821" i="5"/>
  <c r="A3427" i="5" l="1"/>
  <c r="D822" i="5"/>
  <c r="F822" i="5"/>
  <c r="C822" i="5"/>
  <c r="E822" i="5"/>
  <c r="B822" i="5"/>
  <c r="I821" i="5"/>
  <c r="J821" i="5" s="1"/>
  <c r="H822" i="5"/>
  <c r="A3428" i="5" l="1"/>
  <c r="E823" i="5"/>
  <c r="D823" i="5"/>
  <c r="B823" i="5"/>
  <c r="C823" i="5"/>
  <c r="F823" i="5"/>
  <c r="H823" i="5"/>
  <c r="I822" i="5"/>
  <c r="J822" i="5" s="1"/>
  <c r="A3429" i="5" l="1"/>
  <c r="F824" i="5"/>
  <c r="E824" i="5"/>
  <c r="C824" i="5"/>
  <c r="D824" i="5"/>
  <c r="B824" i="5"/>
  <c r="I823" i="5"/>
  <c r="J823" i="5" s="1"/>
  <c r="H824" i="5"/>
  <c r="A3430" i="5" l="1"/>
  <c r="F825" i="5"/>
  <c r="E825" i="5"/>
  <c r="D825" i="5"/>
  <c r="B825" i="5"/>
  <c r="C825" i="5"/>
  <c r="I824" i="5"/>
  <c r="J824" i="5" s="1"/>
  <c r="H825" i="5"/>
  <c r="A3431" i="5" l="1"/>
  <c r="D826" i="5"/>
  <c r="C826" i="5"/>
  <c r="F826" i="5"/>
  <c r="B826" i="5"/>
  <c r="E826" i="5"/>
  <c r="I825" i="5"/>
  <c r="J825" i="5" s="1"/>
  <c r="H826" i="5"/>
  <c r="A3432" i="5" l="1"/>
  <c r="E827" i="5"/>
  <c r="D827" i="5"/>
  <c r="F827" i="5"/>
  <c r="B827" i="5"/>
  <c r="C827" i="5"/>
  <c r="H827" i="5"/>
  <c r="I826" i="5"/>
  <c r="J826" i="5" s="1"/>
  <c r="A3433" i="5" l="1"/>
  <c r="F828" i="5"/>
  <c r="E828" i="5"/>
  <c r="D828" i="5"/>
  <c r="C828" i="5"/>
  <c r="B828" i="5"/>
  <c r="I827" i="5"/>
  <c r="J827" i="5" s="1"/>
  <c r="H828" i="5"/>
  <c r="A3434" i="5" l="1"/>
  <c r="F829" i="5"/>
  <c r="B829" i="5"/>
  <c r="D829" i="5"/>
  <c r="C829" i="5"/>
  <c r="E829" i="5"/>
  <c r="H829" i="5"/>
  <c r="I828" i="5"/>
  <c r="J828" i="5" s="1"/>
  <c r="A3435" i="5" l="1"/>
  <c r="D830" i="5"/>
  <c r="F830" i="5"/>
  <c r="C830" i="5"/>
  <c r="E830" i="5"/>
  <c r="B830" i="5"/>
  <c r="I829" i="5"/>
  <c r="J829" i="5" s="1"/>
  <c r="H830" i="5"/>
  <c r="A3436" i="5" l="1"/>
  <c r="E831" i="5"/>
  <c r="D831" i="5"/>
  <c r="B831" i="5"/>
  <c r="F831" i="5"/>
  <c r="C831" i="5"/>
  <c r="I830" i="5"/>
  <c r="J830" i="5" s="1"/>
  <c r="H831" i="5"/>
  <c r="A3437" i="5" l="1"/>
  <c r="F832" i="5"/>
  <c r="E832" i="5"/>
  <c r="C832" i="5"/>
  <c r="D832" i="5"/>
  <c r="B832" i="5"/>
  <c r="I831" i="5"/>
  <c r="J831" i="5" s="1"/>
  <c r="H832" i="5"/>
  <c r="A3438" i="5" l="1"/>
  <c r="F833" i="5"/>
  <c r="E833" i="5"/>
  <c r="D833" i="5"/>
  <c r="B833" i="5"/>
  <c r="C833" i="5"/>
  <c r="H833" i="5"/>
  <c r="I832" i="5"/>
  <c r="J832" i="5" s="1"/>
  <c r="A3439" i="5" l="1"/>
  <c r="D834" i="5"/>
  <c r="C834" i="5"/>
  <c r="B834" i="5"/>
  <c r="F834" i="5"/>
  <c r="E834" i="5"/>
  <c r="I833" i="5"/>
  <c r="J833" i="5" s="1"/>
  <c r="H834" i="5"/>
  <c r="A3440" i="5" l="1"/>
  <c r="E835" i="5"/>
  <c r="D835" i="5"/>
  <c r="F835" i="5"/>
  <c r="B835" i="5"/>
  <c r="C835" i="5"/>
  <c r="I834" i="5"/>
  <c r="J834" i="5" s="1"/>
  <c r="H835" i="5"/>
  <c r="A3441" i="5" l="1"/>
  <c r="F836" i="5"/>
  <c r="E836" i="5"/>
  <c r="D836" i="5"/>
  <c r="C836" i="5"/>
  <c r="B836" i="5"/>
  <c r="I835" i="5"/>
  <c r="J835" i="5" s="1"/>
  <c r="H836" i="5"/>
  <c r="A3442" i="5" l="1"/>
  <c r="F837" i="5"/>
  <c r="B837" i="5"/>
  <c r="E837" i="5"/>
  <c r="D837" i="5"/>
  <c r="C837" i="5"/>
  <c r="I836" i="5"/>
  <c r="J836" i="5" s="1"/>
  <c r="H837" i="5"/>
  <c r="A3443" i="5" l="1"/>
  <c r="D838" i="5"/>
  <c r="F838" i="5"/>
  <c r="C838" i="5"/>
  <c r="E838" i="5"/>
  <c r="B838" i="5"/>
  <c r="I837" i="5"/>
  <c r="J837" i="5" s="1"/>
  <c r="H838" i="5"/>
  <c r="A3444" i="5" l="1"/>
  <c r="E839" i="5"/>
  <c r="D839" i="5"/>
  <c r="B839" i="5"/>
  <c r="F839" i="5"/>
  <c r="C839" i="5"/>
  <c r="H839" i="5"/>
  <c r="I838" i="5"/>
  <c r="J838" i="5" s="1"/>
  <c r="A3445" i="5" l="1"/>
  <c r="F840" i="5"/>
  <c r="E840" i="5"/>
  <c r="C840" i="5"/>
  <c r="D840" i="5"/>
  <c r="B840" i="5"/>
  <c r="H840" i="5"/>
  <c r="I839" i="5"/>
  <c r="J839" i="5" s="1"/>
  <c r="A3446" i="5" l="1"/>
  <c r="F841" i="5"/>
  <c r="E841" i="5"/>
  <c r="D841" i="5"/>
  <c r="B841" i="5"/>
  <c r="C841" i="5"/>
  <c r="I840" i="5"/>
  <c r="J840" i="5" s="1"/>
  <c r="H841" i="5"/>
  <c r="A3447" i="5" l="1"/>
  <c r="D842" i="5"/>
  <c r="C842" i="5"/>
  <c r="F842" i="5"/>
  <c r="B842" i="5"/>
  <c r="E842" i="5"/>
  <c r="I841" i="5"/>
  <c r="J841" i="5" s="1"/>
  <c r="H842" i="5"/>
  <c r="A3448" i="5" l="1"/>
  <c r="E843" i="5"/>
  <c r="D843" i="5"/>
  <c r="F843" i="5"/>
  <c r="B843" i="5"/>
  <c r="C843" i="5"/>
  <c r="H843" i="5"/>
  <c r="I842" i="5"/>
  <c r="J842" i="5" s="1"/>
  <c r="A3449" i="5" l="1"/>
  <c r="F844" i="5"/>
  <c r="E844" i="5"/>
  <c r="D844" i="5"/>
  <c r="C844" i="5"/>
  <c r="B844" i="5"/>
  <c r="I843" i="5"/>
  <c r="J843" i="5" s="1"/>
  <c r="H844" i="5"/>
  <c r="A3450" i="5" l="1"/>
  <c r="F845" i="5"/>
  <c r="B845" i="5"/>
  <c r="E845" i="5"/>
  <c r="D845" i="5"/>
  <c r="C845" i="5"/>
  <c r="I844" i="5"/>
  <c r="J844" i="5" s="1"/>
  <c r="H845" i="5"/>
  <c r="A3451" i="5" l="1"/>
  <c r="D846" i="5"/>
  <c r="F846" i="5"/>
  <c r="C846" i="5"/>
  <c r="E846" i="5"/>
  <c r="B846" i="5"/>
  <c r="I845" i="5"/>
  <c r="J845" i="5" s="1"/>
  <c r="H846" i="5"/>
  <c r="A3452" i="5" l="1"/>
  <c r="E847" i="5"/>
  <c r="D847" i="5"/>
  <c r="B847" i="5"/>
  <c r="F847" i="5"/>
  <c r="C847" i="5"/>
  <c r="H847" i="5"/>
  <c r="I846" i="5"/>
  <c r="J846" i="5" s="1"/>
  <c r="A3453" i="5" l="1"/>
  <c r="F848" i="5"/>
  <c r="E848" i="5"/>
  <c r="C848" i="5"/>
  <c r="D848" i="5"/>
  <c r="B848" i="5"/>
  <c r="I847" i="5"/>
  <c r="J847" i="5" s="1"/>
  <c r="H848" i="5"/>
  <c r="A3454" i="5" l="1"/>
  <c r="F849" i="5"/>
  <c r="E849" i="5"/>
  <c r="D849" i="5"/>
  <c r="B849" i="5"/>
  <c r="C849" i="5"/>
  <c r="H849" i="5"/>
  <c r="I848" i="5"/>
  <c r="J848" i="5" s="1"/>
  <c r="A3455" i="5" l="1"/>
  <c r="D850" i="5"/>
  <c r="C850" i="5"/>
  <c r="B850" i="5"/>
  <c r="E850" i="5"/>
  <c r="F850" i="5"/>
  <c r="I849" i="5"/>
  <c r="J849" i="5" s="1"/>
  <c r="H850" i="5"/>
  <c r="A3456" i="5" l="1"/>
  <c r="E851" i="5"/>
  <c r="D851" i="5"/>
  <c r="F851" i="5"/>
  <c r="B851" i="5"/>
  <c r="C851" i="5"/>
  <c r="I850" i="5"/>
  <c r="J850" i="5" s="1"/>
  <c r="H851" i="5"/>
  <c r="A3457" i="5" l="1"/>
  <c r="F852" i="5"/>
  <c r="E852" i="5"/>
  <c r="D852" i="5"/>
  <c r="C852" i="5"/>
  <c r="B852" i="5"/>
  <c r="I851" i="5"/>
  <c r="J851" i="5" s="1"/>
  <c r="H852" i="5"/>
  <c r="A3458" i="5" l="1"/>
  <c r="F853" i="5"/>
  <c r="B853" i="5"/>
  <c r="E853" i="5"/>
  <c r="D853" i="5"/>
  <c r="C853" i="5"/>
  <c r="I852" i="5"/>
  <c r="J852" i="5" s="1"/>
  <c r="H853" i="5"/>
  <c r="A3459" i="5" l="1"/>
  <c r="D854" i="5"/>
  <c r="F854" i="5"/>
  <c r="C854" i="5"/>
  <c r="E854" i="5"/>
  <c r="B854" i="5"/>
  <c r="I853" i="5"/>
  <c r="J853" i="5" s="1"/>
  <c r="H854" i="5"/>
  <c r="A3460" i="5" l="1"/>
  <c r="E855" i="5"/>
  <c r="D855" i="5"/>
  <c r="B855" i="5"/>
  <c r="F855" i="5"/>
  <c r="C855" i="5"/>
  <c r="H855" i="5"/>
  <c r="I854" i="5"/>
  <c r="J854" i="5" s="1"/>
  <c r="A3461" i="5" l="1"/>
  <c r="F856" i="5"/>
  <c r="E856" i="5"/>
  <c r="C856" i="5"/>
  <c r="D856" i="5"/>
  <c r="B856" i="5"/>
  <c r="I855" i="5"/>
  <c r="J855" i="5" s="1"/>
  <c r="H856" i="5"/>
  <c r="A3462" i="5" l="1"/>
  <c r="F857" i="5"/>
  <c r="E857" i="5"/>
  <c r="D857" i="5"/>
  <c r="B857" i="5"/>
  <c r="C857" i="5"/>
  <c r="H857" i="5"/>
  <c r="I856" i="5"/>
  <c r="J856" i="5" s="1"/>
  <c r="A3463" i="5" l="1"/>
  <c r="D858" i="5"/>
  <c r="C858" i="5"/>
  <c r="F858" i="5"/>
  <c r="B858" i="5"/>
  <c r="E858" i="5"/>
  <c r="H858" i="5"/>
  <c r="I857" i="5"/>
  <c r="J857" i="5" s="1"/>
  <c r="A3464" i="5" l="1"/>
  <c r="E859" i="5"/>
  <c r="D859" i="5"/>
  <c r="F859" i="5"/>
  <c r="B859" i="5"/>
  <c r="C859" i="5"/>
  <c r="I858" i="5"/>
  <c r="J858" i="5" s="1"/>
  <c r="H859" i="5"/>
  <c r="A3465" i="5" l="1"/>
  <c r="F860" i="5"/>
  <c r="E860" i="5"/>
  <c r="D860" i="5"/>
  <c r="C860" i="5"/>
  <c r="B860" i="5"/>
  <c r="I859" i="5"/>
  <c r="J859" i="5" s="1"/>
  <c r="H860" i="5"/>
  <c r="A3466" i="5" l="1"/>
  <c r="F861" i="5"/>
  <c r="B861" i="5"/>
  <c r="D861" i="5"/>
  <c r="C861" i="5"/>
  <c r="E861" i="5"/>
  <c r="H861" i="5"/>
  <c r="I860" i="5"/>
  <c r="J860" i="5" s="1"/>
  <c r="A3467" i="5" l="1"/>
  <c r="D862" i="5"/>
  <c r="F862" i="5"/>
  <c r="C862" i="5"/>
  <c r="E862" i="5"/>
  <c r="B862" i="5"/>
  <c r="H862" i="5"/>
  <c r="I861" i="5"/>
  <c r="J861" i="5" s="1"/>
  <c r="A3468" i="5" l="1"/>
  <c r="E863" i="5"/>
  <c r="D863" i="5"/>
  <c r="B863" i="5"/>
  <c r="F863" i="5"/>
  <c r="C863" i="5"/>
  <c r="I862" i="5"/>
  <c r="J862" i="5" s="1"/>
  <c r="H863" i="5"/>
  <c r="A3469" i="5" l="1"/>
  <c r="F864" i="5"/>
  <c r="E864" i="5"/>
  <c r="C864" i="5"/>
  <c r="D864" i="5"/>
  <c r="B864" i="5"/>
  <c r="H864" i="5"/>
  <c r="I863" i="5"/>
  <c r="J863" i="5" s="1"/>
  <c r="A3470" i="5" l="1"/>
  <c r="F865" i="5"/>
  <c r="E865" i="5"/>
  <c r="D865" i="5"/>
  <c r="B865" i="5"/>
  <c r="C865" i="5"/>
  <c r="I864" i="5"/>
  <c r="J864" i="5" s="1"/>
  <c r="H865" i="5"/>
  <c r="A3471" i="5" l="1"/>
  <c r="D866" i="5"/>
  <c r="C866" i="5"/>
  <c r="B866" i="5"/>
  <c r="E866" i="5"/>
  <c r="F866" i="5"/>
  <c r="I865" i="5"/>
  <c r="J865" i="5" s="1"/>
  <c r="H866" i="5"/>
  <c r="A3472" i="5" l="1"/>
  <c r="E867" i="5"/>
  <c r="D867" i="5"/>
  <c r="F867" i="5"/>
  <c r="B867" i="5"/>
  <c r="C867" i="5"/>
  <c r="H867" i="5"/>
  <c r="I866" i="5"/>
  <c r="J866" i="5" s="1"/>
  <c r="A3473" i="5" l="1"/>
  <c r="F868" i="5"/>
  <c r="E868" i="5"/>
  <c r="D868" i="5"/>
  <c r="C868" i="5"/>
  <c r="B868" i="5"/>
  <c r="H868" i="5"/>
  <c r="I867" i="5"/>
  <c r="J867" i="5" s="1"/>
  <c r="A3474" i="5" l="1"/>
  <c r="F869" i="5"/>
  <c r="B869" i="5"/>
  <c r="E869" i="5"/>
  <c r="D869" i="5"/>
  <c r="C869" i="5"/>
  <c r="I868" i="5"/>
  <c r="J868" i="5" s="1"/>
  <c r="H869" i="5"/>
  <c r="A3475" i="5" l="1"/>
  <c r="D870" i="5"/>
  <c r="F870" i="5"/>
  <c r="C870" i="5"/>
  <c r="E870" i="5"/>
  <c r="B870" i="5"/>
  <c r="I869" i="5"/>
  <c r="J869" i="5" s="1"/>
  <c r="H870" i="5"/>
  <c r="A3476" i="5" l="1"/>
  <c r="E871" i="5"/>
  <c r="D871" i="5"/>
  <c r="B871" i="5"/>
  <c r="C871" i="5"/>
  <c r="F871" i="5"/>
  <c r="I870" i="5"/>
  <c r="J870" i="5" s="1"/>
  <c r="H871" i="5"/>
  <c r="A3477" i="5" l="1"/>
  <c r="F872" i="5"/>
  <c r="E872" i="5"/>
  <c r="C872" i="5"/>
  <c r="D872" i="5"/>
  <c r="B872" i="5"/>
  <c r="H872" i="5"/>
  <c r="I871" i="5"/>
  <c r="J871" i="5" s="1"/>
  <c r="A3478" i="5" l="1"/>
  <c r="F873" i="5"/>
  <c r="E873" i="5"/>
  <c r="D873" i="5"/>
  <c r="B873" i="5"/>
  <c r="C873" i="5"/>
  <c r="I872" i="5"/>
  <c r="J872" i="5" s="1"/>
  <c r="H873" i="5"/>
  <c r="A3479" i="5" l="1"/>
  <c r="D874" i="5"/>
  <c r="C874" i="5"/>
  <c r="F874" i="5"/>
  <c r="B874" i="5"/>
  <c r="E874" i="5"/>
  <c r="H874" i="5"/>
  <c r="I873" i="5"/>
  <c r="J873" i="5" s="1"/>
  <c r="A3480" i="5" l="1"/>
  <c r="E875" i="5"/>
  <c r="D875" i="5"/>
  <c r="F875" i="5"/>
  <c r="B875" i="5"/>
  <c r="C875" i="5"/>
  <c r="I874" i="5"/>
  <c r="J874" i="5" s="1"/>
  <c r="H875" i="5"/>
  <c r="A3481" i="5" l="1"/>
  <c r="F876" i="5"/>
  <c r="E876" i="5"/>
  <c r="D876" i="5"/>
  <c r="C876" i="5"/>
  <c r="B876" i="5"/>
  <c r="H876" i="5"/>
  <c r="I875" i="5"/>
  <c r="J875" i="5" s="1"/>
  <c r="A3482" i="5" l="1"/>
  <c r="F877" i="5"/>
  <c r="B877" i="5"/>
  <c r="D877" i="5"/>
  <c r="E877" i="5"/>
  <c r="C877" i="5"/>
  <c r="H877" i="5"/>
  <c r="I876" i="5"/>
  <c r="J876" i="5" s="1"/>
  <c r="A3483" i="5" l="1"/>
  <c r="D878" i="5"/>
  <c r="F878" i="5"/>
  <c r="C878" i="5"/>
  <c r="E878" i="5"/>
  <c r="B878" i="5"/>
  <c r="H878" i="5"/>
  <c r="I877" i="5"/>
  <c r="J877" i="5" s="1"/>
  <c r="A3484" i="5" l="1"/>
  <c r="E879" i="5"/>
  <c r="D879" i="5"/>
  <c r="B879" i="5"/>
  <c r="F879" i="5"/>
  <c r="C879" i="5"/>
  <c r="I878" i="5"/>
  <c r="J878" i="5" s="1"/>
  <c r="H879" i="5"/>
  <c r="A3485" i="5" l="1"/>
  <c r="F880" i="5"/>
  <c r="E880" i="5"/>
  <c r="C880" i="5"/>
  <c r="D880" i="5"/>
  <c r="B880" i="5"/>
  <c r="I879" i="5"/>
  <c r="J879" i="5" s="1"/>
  <c r="H880" i="5"/>
  <c r="A3486" i="5" l="1"/>
  <c r="F881" i="5"/>
  <c r="E881" i="5"/>
  <c r="D881" i="5"/>
  <c r="B881" i="5"/>
  <c r="C881" i="5"/>
  <c r="H881" i="5"/>
  <c r="I880" i="5"/>
  <c r="J880" i="5" s="1"/>
  <c r="A3487" i="5" l="1"/>
  <c r="D882" i="5"/>
  <c r="C882" i="5"/>
  <c r="B882" i="5"/>
  <c r="F882" i="5"/>
  <c r="E882" i="5"/>
  <c r="H882" i="5"/>
  <c r="I881" i="5"/>
  <c r="J881" i="5" s="1"/>
  <c r="A3488" i="5" l="1"/>
  <c r="E883" i="5"/>
  <c r="D883" i="5"/>
  <c r="F883" i="5"/>
  <c r="B883" i="5"/>
  <c r="C883" i="5"/>
  <c r="I882" i="5"/>
  <c r="J882" i="5" s="1"/>
  <c r="H883" i="5"/>
  <c r="A3489" i="5" l="1"/>
  <c r="F884" i="5"/>
  <c r="E884" i="5"/>
  <c r="D884" i="5"/>
  <c r="C884" i="5"/>
  <c r="B884" i="5"/>
  <c r="H884" i="5"/>
  <c r="I883" i="5"/>
  <c r="J883" i="5" s="1"/>
  <c r="A3490" i="5" l="1"/>
  <c r="F885" i="5"/>
  <c r="B885" i="5"/>
  <c r="E885" i="5"/>
  <c r="D885" i="5"/>
  <c r="C885" i="5"/>
  <c r="I884" i="5"/>
  <c r="J884" i="5" s="1"/>
  <c r="H885" i="5"/>
  <c r="A3491" i="5" l="1"/>
  <c r="I885" i="5"/>
  <c r="J885" i="5" s="1"/>
  <c r="D886" i="5"/>
  <c r="F886" i="5"/>
  <c r="C886" i="5"/>
  <c r="E886" i="5"/>
  <c r="B886" i="5"/>
  <c r="H886" i="5"/>
  <c r="A3492" i="5" l="1"/>
  <c r="E887" i="5"/>
  <c r="D887" i="5"/>
  <c r="B887" i="5"/>
  <c r="F887" i="5"/>
  <c r="C887" i="5"/>
  <c r="I886" i="5"/>
  <c r="J886" i="5" s="1"/>
  <c r="H887" i="5"/>
  <c r="A3493" i="5" l="1"/>
  <c r="F888" i="5"/>
  <c r="E888" i="5"/>
  <c r="C888" i="5"/>
  <c r="D888" i="5"/>
  <c r="B888" i="5"/>
  <c r="I887" i="5"/>
  <c r="J887" i="5" s="1"/>
  <c r="H888" i="5"/>
  <c r="A3494" i="5" l="1"/>
  <c r="F889" i="5"/>
  <c r="E889" i="5"/>
  <c r="D889" i="5"/>
  <c r="B889" i="5"/>
  <c r="C889" i="5"/>
  <c r="I888" i="5"/>
  <c r="J888" i="5" s="1"/>
  <c r="H889" i="5"/>
  <c r="A3495" i="5" l="1"/>
  <c r="D890" i="5"/>
  <c r="C890" i="5"/>
  <c r="F890" i="5"/>
  <c r="B890" i="5"/>
  <c r="E890" i="5"/>
  <c r="H890" i="5"/>
  <c r="I889" i="5"/>
  <c r="J889" i="5" s="1"/>
  <c r="A3496" i="5" l="1"/>
  <c r="E891" i="5"/>
  <c r="D891" i="5"/>
  <c r="F891" i="5"/>
  <c r="B891" i="5"/>
  <c r="C891" i="5"/>
  <c r="H891" i="5"/>
  <c r="I890" i="5"/>
  <c r="J890" i="5" s="1"/>
  <c r="A3497" i="5" l="1"/>
  <c r="F892" i="5"/>
  <c r="E892" i="5"/>
  <c r="D892" i="5"/>
  <c r="C892" i="5"/>
  <c r="B892" i="5"/>
  <c r="I891" i="5"/>
  <c r="J891" i="5" s="1"/>
  <c r="H892" i="5"/>
  <c r="A3498" i="5" l="1"/>
  <c r="F893" i="5"/>
  <c r="B893" i="5"/>
  <c r="E893" i="5"/>
  <c r="D893" i="5"/>
  <c r="C893" i="5"/>
  <c r="H893" i="5"/>
  <c r="I892" i="5"/>
  <c r="J892" i="5" s="1"/>
  <c r="A3499" i="5" l="1"/>
  <c r="D894" i="5"/>
  <c r="F894" i="5"/>
  <c r="C894" i="5"/>
  <c r="E894" i="5"/>
  <c r="B894" i="5"/>
  <c r="H894" i="5"/>
  <c r="I893" i="5"/>
  <c r="J893" i="5" s="1"/>
  <c r="A3500" i="5" l="1"/>
  <c r="E895" i="5"/>
  <c r="D895" i="5"/>
  <c r="B895" i="5"/>
  <c r="F895" i="5"/>
  <c r="C895" i="5"/>
  <c r="I894" i="5"/>
  <c r="J894" i="5" s="1"/>
  <c r="H895" i="5"/>
  <c r="A3501" i="5" l="1"/>
  <c r="F896" i="5"/>
  <c r="E896" i="5"/>
  <c r="C896" i="5"/>
  <c r="D896" i="5"/>
  <c r="B896" i="5"/>
  <c r="I895" i="5"/>
  <c r="J895" i="5" s="1"/>
  <c r="H896" i="5"/>
  <c r="A3502" i="5" l="1"/>
  <c r="F897" i="5"/>
  <c r="E897" i="5"/>
  <c r="D897" i="5"/>
  <c r="B897" i="5"/>
  <c r="C897" i="5"/>
  <c r="H897" i="5"/>
  <c r="I896" i="5"/>
  <c r="J896" i="5" s="1"/>
  <c r="A3503" i="5" l="1"/>
  <c r="D898" i="5"/>
  <c r="C898" i="5"/>
  <c r="B898" i="5"/>
  <c r="E898" i="5"/>
  <c r="F898" i="5"/>
  <c r="H898" i="5"/>
  <c r="I897" i="5"/>
  <c r="J897" i="5" s="1"/>
  <c r="A3504" i="5" l="1"/>
  <c r="E899" i="5"/>
  <c r="D899" i="5"/>
  <c r="F899" i="5"/>
  <c r="B899" i="5"/>
  <c r="C899" i="5"/>
  <c r="H899" i="5"/>
  <c r="I898" i="5"/>
  <c r="J898" i="5" s="1"/>
  <c r="A3505" i="5" l="1"/>
  <c r="F900" i="5"/>
  <c r="E900" i="5"/>
  <c r="D900" i="5"/>
  <c r="C900" i="5"/>
  <c r="B900" i="5"/>
  <c r="I899" i="5"/>
  <c r="J899" i="5" s="1"/>
  <c r="H900" i="5"/>
  <c r="A3506" i="5" l="1"/>
  <c r="F901" i="5"/>
  <c r="B901" i="5"/>
  <c r="E901" i="5"/>
  <c r="D901" i="5"/>
  <c r="C901" i="5"/>
  <c r="H901" i="5"/>
  <c r="I900" i="5"/>
  <c r="J900" i="5" s="1"/>
  <c r="A3507" i="5" l="1"/>
  <c r="D902" i="5"/>
  <c r="F902" i="5"/>
  <c r="C902" i="5"/>
  <c r="E902" i="5"/>
  <c r="B902" i="5"/>
  <c r="I901" i="5"/>
  <c r="J901" i="5" s="1"/>
  <c r="H902" i="5"/>
  <c r="A3508" i="5" l="1"/>
  <c r="E903" i="5"/>
  <c r="D903" i="5"/>
  <c r="B903" i="5"/>
  <c r="C903" i="5"/>
  <c r="F903" i="5"/>
  <c r="I902" i="5"/>
  <c r="J902" i="5" s="1"/>
  <c r="H903" i="5"/>
  <c r="A3509" i="5" l="1"/>
  <c r="F904" i="5"/>
  <c r="E904" i="5"/>
  <c r="C904" i="5"/>
  <c r="D904" i="5"/>
  <c r="B904" i="5"/>
  <c r="H904" i="5"/>
  <c r="I903" i="5"/>
  <c r="J903" i="5" s="1"/>
  <c r="A3510" i="5" l="1"/>
  <c r="F905" i="5"/>
  <c r="E905" i="5"/>
  <c r="D905" i="5"/>
  <c r="B905" i="5"/>
  <c r="C905" i="5"/>
  <c r="H905" i="5"/>
  <c r="I904" i="5"/>
  <c r="J904" i="5" s="1"/>
  <c r="A3511" i="5" l="1"/>
  <c r="D906" i="5"/>
  <c r="C906" i="5"/>
  <c r="F906" i="5"/>
  <c r="B906" i="5"/>
  <c r="E906" i="5"/>
  <c r="H906" i="5"/>
  <c r="I905" i="5"/>
  <c r="J905" i="5" s="1"/>
  <c r="A3512" i="5" l="1"/>
  <c r="E907" i="5"/>
  <c r="D907" i="5"/>
  <c r="F907" i="5"/>
  <c r="B907" i="5"/>
  <c r="C907" i="5"/>
  <c r="I906" i="5"/>
  <c r="J906" i="5" s="1"/>
  <c r="H907" i="5"/>
  <c r="A3513" i="5" l="1"/>
  <c r="F908" i="5"/>
  <c r="E908" i="5"/>
  <c r="D908" i="5"/>
  <c r="C908" i="5"/>
  <c r="B908" i="5"/>
  <c r="H908" i="5"/>
  <c r="I907" i="5"/>
  <c r="J907" i="5" s="1"/>
  <c r="A3514" i="5" l="1"/>
  <c r="F909" i="5"/>
  <c r="B909" i="5"/>
  <c r="D909" i="5"/>
  <c r="C909" i="5"/>
  <c r="E909" i="5"/>
  <c r="I908" i="5"/>
  <c r="J908" i="5" s="1"/>
  <c r="H909" i="5"/>
  <c r="A3515" i="5" l="1"/>
  <c r="D910" i="5"/>
  <c r="F910" i="5"/>
  <c r="C910" i="5"/>
  <c r="E910" i="5"/>
  <c r="B910" i="5"/>
  <c r="I909" i="5"/>
  <c r="J909" i="5" s="1"/>
  <c r="H910" i="5"/>
  <c r="A3516" i="5" l="1"/>
  <c r="E911" i="5"/>
  <c r="D911" i="5"/>
  <c r="B911" i="5"/>
  <c r="F911" i="5"/>
  <c r="C911" i="5"/>
  <c r="I910" i="5"/>
  <c r="J910" i="5" s="1"/>
  <c r="H911" i="5"/>
  <c r="A3517" i="5" l="1"/>
  <c r="F912" i="5"/>
  <c r="E912" i="5"/>
  <c r="C912" i="5"/>
  <c r="D912" i="5"/>
  <c r="B912" i="5"/>
  <c r="I911" i="5"/>
  <c r="J911" i="5" s="1"/>
  <c r="H912" i="5"/>
  <c r="A3518" i="5" l="1"/>
  <c r="F913" i="5"/>
  <c r="E913" i="5"/>
  <c r="D913" i="5"/>
  <c r="B913" i="5"/>
  <c r="C913" i="5"/>
  <c r="I912" i="5"/>
  <c r="J912" i="5" s="1"/>
  <c r="H913" i="5"/>
  <c r="A3519" i="5" l="1"/>
  <c r="D914" i="5"/>
  <c r="C914" i="5"/>
  <c r="B914" i="5"/>
  <c r="F914" i="5"/>
  <c r="E914" i="5"/>
  <c r="I913" i="5"/>
  <c r="J913" i="5" s="1"/>
  <c r="H914" i="5"/>
  <c r="A3520" i="5" l="1"/>
  <c r="E915" i="5"/>
  <c r="D915" i="5"/>
  <c r="F915" i="5"/>
  <c r="B915" i="5"/>
  <c r="C915" i="5"/>
  <c r="H915" i="5"/>
  <c r="I914" i="5"/>
  <c r="J914" i="5" s="1"/>
  <c r="A3521" i="5" l="1"/>
  <c r="F916" i="5"/>
  <c r="E916" i="5"/>
  <c r="D916" i="5"/>
  <c r="C916" i="5"/>
  <c r="B916" i="5"/>
  <c r="H916" i="5"/>
  <c r="I915" i="5"/>
  <c r="J915" i="5" s="1"/>
  <c r="A3522" i="5" l="1"/>
  <c r="F917" i="5"/>
  <c r="B917" i="5"/>
  <c r="E917" i="5"/>
  <c r="D917" i="5"/>
  <c r="C917" i="5"/>
  <c r="H917" i="5"/>
  <c r="I916" i="5"/>
  <c r="J916" i="5" s="1"/>
  <c r="A3523" i="5" l="1"/>
  <c r="D918" i="5"/>
  <c r="F918" i="5"/>
  <c r="C918" i="5"/>
  <c r="E918" i="5"/>
  <c r="B918" i="5"/>
  <c r="I917" i="5"/>
  <c r="J917" i="5" s="1"/>
  <c r="H918" i="5"/>
  <c r="A3524" i="5" l="1"/>
  <c r="E919" i="5"/>
  <c r="D919" i="5"/>
  <c r="B919" i="5"/>
  <c r="F919" i="5"/>
  <c r="C919" i="5"/>
  <c r="H919" i="5"/>
  <c r="I918" i="5"/>
  <c r="J918" i="5" s="1"/>
  <c r="A3525" i="5" l="1"/>
  <c r="F920" i="5"/>
  <c r="E920" i="5"/>
  <c r="C920" i="5"/>
  <c r="B920" i="5"/>
  <c r="D920" i="5"/>
  <c r="I919" i="5"/>
  <c r="J919" i="5" s="1"/>
  <c r="H920" i="5"/>
  <c r="A3526" i="5" l="1"/>
  <c r="F921" i="5"/>
  <c r="E921" i="5"/>
  <c r="D921" i="5"/>
  <c r="B921" i="5"/>
  <c r="C921" i="5"/>
  <c r="H921" i="5"/>
  <c r="I920" i="5"/>
  <c r="J920" i="5" s="1"/>
  <c r="A3527" i="5" l="1"/>
  <c r="D922" i="5"/>
  <c r="C922" i="5"/>
  <c r="F922" i="5"/>
  <c r="B922" i="5"/>
  <c r="E922" i="5"/>
  <c r="H922" i="5"/>
  <c r="I921" i="5"/>
  <c r="J921" i="5" s="1"/>
  <c r="A3528" i="5" l="1"/>
  <c r="E923" i="5"/>
  <c r="D923" i="5"/>
  <c r="F923" i="5"/>
  <c r="B923" i="5"/>
  <c r="C923" i="5"/>
  <c r="H923" i="5"/>
  <c r="I922" i="5"/>
  <c r="J922" i="5" s="1"/>
  <c r="A3529" i="5" l="1"/>
  <c r="F924" i="5"/>
  <c r="E924" i="5"/>
  <c r="D924" i="5"/>
  <c r="C924" i="5"/>
  <c r="B924" i="5"/>
  <c r="I923" i="5"/>
  <c r="J923" i="5" s="1"/>
  <c r="H924" i="5"/>
  <c r="A3530" i="5" l="1"/>
  <c r="F925" i="5"/>
  <c r="B925" i="5"/>
  <c r="E925" i="5"/>
  <c r="D925" i="5"/>
  <c r="C925" i="5"/>
  <c r="I924" i="5"/>
  <c r="J924" i="5" s="1"/>
  <c r="H925" i="5"/>
  <c r="A3531" i="5" l="1"/>
  <c r="D926" i="5"/>
  <c r="F926" i="5"/>
  <c r="C926" i="5"/>
  <c r="E926" i="5"/>
  <c r="B926" i="5"/>
  <c r="I925" i="5"/>
  <c r="J925" i="5" s="1"/>
  <c r="H926" i="5"/>
  <c r="A3532" i="5" l="1"/>
  <c r="E927" i="5"/>
  <c r="D927" i="5"/>
  <c r="B927" i="5"/>
  <c r="F927" i="5"/>
  <c r="C927" i="5"/>
  <c r="I926" i="5"/>
  <c r="J926" i="5" s="1"/>
  <c r="H927" i="5"/>
  <c r="A3533" i="5" l="1"/>
  <c r="F928" i="5"/>
  <c r="E928" i="5"/>
  <c r="C928" i="5"/>
  <c r="D928" i="5"/>
  <c r="B928" i="5"/>
  <c r="H928" i="5"/>
  <c r="I927" i="5"/>
  <c r="J927" i="5" s="1"/>
  <c r="A3534" i="5" l="1"/>
  <c r="F929" i="5"/>
  <c r="E929" i="5"/>
  <c r="D929" i="5"/>
  <c r="B929" i="5"/>
  <c r="C929" i="5"/>
  <c r="I928" i="5"/>
  <c r="J928" i="5" s="1"/>
  <c r="H929" i="5"/>
  <c r="A3535" i="5" l="1"/>
  <c r="D930" i="5"/>
  <c r="C930" i="5"/>
  <c r="B930" i="5"/>
  <c r="E930" i="5"/>
  <c r="F930" i="5"/>
  <c r="I929" i="5"/>
  <c r="J929" i="5" s="1"/>
  <c r="H930" i="5"/>
  <c r="A3536" i="5" l="1"/>
  <c r="E931" i="5"/>
  <c r="D931" i="5"/>
  <c r="F931" i="5"/>
  <c r="B931" i="5"/>
  <c r="C931" i="5"/>
  <c r="I930" i="5"/>
  <c r="J930" i="5" s="1"/>
  <c r="H931" i="5"/>
  <c r="A3537" i="5" l="1"/>
  <c r="F932" i="5"/>
  <c r="E932" i="5"/>
  <c r="D932" i="5"/>
  <c r="C932" i="5"/>
  <c r="B932" i="5"/>
  <c r="H932" i="5"/>
  <c r="I931" i="5"/>
  <c r="J931" i="5" s="1"/>
  <c r="A3538" i="5" l="1"/>
  <c r="F933" i="5"/>
  <c r="B933" i="5"/>
  <c r="E933" i="5"/>
  <c r="D933" i="5"/>
  <c r="C933" i="5"/>
  <c r="I932" i="5"/>
  <c r="J932" i="5" s="1"/>
  <c r="H933" i="5"/>
  <c r="A3539" i="5" l="1"/>
  <c r="D934" i="5"/>
  <c r="F934" i="5"/>
  <c r="C934" i="5"/>
  <c r="E934" i="5"/>
  <c r="B934" i="5"/>
  <c r="I933" i="5"/>
  <c r="J933" i="5" s="1"/>
  <c r="H934" i="5"/>
  <c r="A3540" i="5" l="1"/>
  <c r="E935" i="5"/>
  <c r="D935" i="5"/>
  <c r="B935" i="5"/>
  <c r="C935" i="5"/>
  <c r="F935" i="5"/>
  <c r="H935" i="5"/>
  <c r="I934" i="5"/>
  <c r="J934" i="5" s="1"/>
  <c r="A3541" i="5" l="1"/>
  <c r="F936" i="5"/>
  <c r="E936" i="5"/>
  <c r="C936" i="5"/>
  <c r="D936" i="5"/>
  <c r="B936" i="5"/>
  <c r="I935" i="5"/>
  <c r="J935" i="5" s="1"/>
  <c r="H936" i="5"/>
  <c r="A3542" i="5" l="1"/>
  <c r="F937" i="5"/>
  <c r="E937" i="5"/>
  <c r="D937" i="5"/>
  <c r="B937" i="5"/>
  <c r="C937" i="5"/>
  <c r="H937" i="5"/>
  <c r="I936" i="5"/>
  <c r="J936" i="5" s="1"/>
  <c r="A3543" i="5" l="1"/>
  <c r="D938" i="5"/>
  <c r="C938" i="5"/>
  <c r="F938" i="5"/>
  <c r="B938" i="5"/>
  <c r="E938" i="5"/>
  <c r="I937" i="5"/>
  <c r="J937" i="5" s="1"/>
  <c r="H938" i="5"/>
  <c r="A3544" i="5" l="1"/>
  <c r="E939" i="5"/>
  <c r="D939" i="5"/>
  <c r="F939" i="5"/>
  <c r="B939" i="5"/>
  <c r="C939" i="5"/>
  <c r="H939" i="5"/>
  <c r="I938" i="5"/>
  <c r="J938" i="5" s="1"/>
  <c r="A3545" i="5" l="1"/>
  <c r="F940" i="5"/>
  <c r="E940" i="5"/>
  <c r="D940" i="5"/>
  <c r="C940" i="5"/>
  <c r="B940" i="5"/>
  <c r="I939" i="5"/>
  <c r="J939" i="5" s="1"/>
  <c r="H940" i="5"/>
  <c r="A3546" i="5" l="1"/>
  <c r="F941" i="5"/>
  <c r="B941" i="5"/>
  <c r="D941" i="5"/>
  <c r="C941" i="5"/>
  <c r="E941" i="5"/>
  <c r="I940" i="5"/>
  <c r="J940" i="5" s="1"/>
  <c r="H941" i="5"/>
  <c r="A3547" i="5" l="1"/>
  <c r="D942" i="5"/>
  <c r="F942" i="5"/>
  <c r="C942" i="5"/>
  <c r="E942" i="5"/>
  <c r="B942" i="5"/>
  <c r="H942" i="5"/>
  <c r="I941" i="5"/>
  <c r="J941" i="5" s="1"/>
  <c r="A3548" i="5" l="1"/>
  <c r="E943" i="5"/>
  <c r="D943" i="5"/>
  <c r="B943" i="5"/>
  <c r="F943" i="5"/>
  <c r="C943" i="5"/>
  <c r="I942" i="5"/>
  <c r="J942" i="5" s="1"/>
  <c r="H943" i="5"/>
  <c r="A3549" i="5" l="1"/>
  <c r="F944" i="5"/>
  <c r="E944" i="5"/>
  <c r="C944" i="5"/>
  <c r="D944" i="5"/>
  <c r="B944" i="5"/>
  <c r="H944" i="5"/>
  <c r="I943" i="5"/>
  <c r="J943" i="5" s="1"/>
  <c r="A3550" i="5" l="1"/>
  <c r="F945" i="5"/>
  <c r="E945" i="5"/>
  <c r="D945" i="5"/>
  <c r="B945" i="5"/>
  <c r="C945" i="5"/>
  <c r="I944" i="5"/>
  <c r="J944" i="5" s="1"/>
  <c r="H945" i="5"/>
  <c r="A3551" i="5" l="1"/>
  <c r="D946" i="5"/>
  <c r="C946" i="5"/>
  <c r="B946" i="5"/>
  <c r="F946" i="5"/>
  <c r="E946" i="5"/>
  <c r="I945" i="5"/>
  <c r="J945" i="5" s="1"/>
  <c r="H946" i="5"/>
  <c r="A3552" i="5" l="1"/>
  <c r="E947" i="5"/>
  <c r="D947" i="5"/>
  <c r="F947" i="5"/>
  <c r="B947" i="5"/>
  <c r="C947" i="5"/>
  <c r="H947" i="5"/>
  <c r="I946" i="5"/>
  <c r="J946" i="5" s="1"/>
  <c r="A3553" i="5" l="1"/>
  <c r="F948" i="5"/>
  <c r="E948" i="5"/>
  <c r="D948" i="5"/>
  <c r="C948" i="5"/>
  <c r="B948" i="5"/>
  <c r="H948" i="5"/>
  <c r="I947" i="5"/>
  <c r="J947" i="5" s="1"/>
  <c r="A3554" i="5" l="1"/>
  <c r="F949" i="5"/>
  <c r="B949" i="5"/>
  <c r="E949" i="5"/>
  <c r="D949" i="5"/>
  <c r="C949" i="5"/>
  <c r="I948" i="5"/>
  <c r="J948" i="5" s="1"/>
  <c r="H949" i="5"/>
  <c r="A3555" i="5" l="1"/>
  <c r="D950" i="5"/>
  <c r="F950" i="5"/>
  <c r="C950" i="5"/>
  <c r="E950" i="5"/>
  <c r="B950" i="5"/>
  <c r="I949" i="5"/>
  <c r="J949" i="5" s="1"/>
  <c r="H950" i="5"/>
  <c r="A3556" i="5" l="1"/>
  <c r="E951" i="5"/>
  <c r="D951" i="5"/>
  <c r="B951" i="5"/>
  <c r="F951" i="5"/>
  <c r="C951" i="5"/>
  <c r="I950" i="5"/>
  <c r="J950" i="5" s="1"/>
  <c r="H951" i="5"/>
  <c r="A3557" i="5" l="1"/>
  <c r="F952" i="5"/>
  <c r="E952" i="5"/>
  <c r="C952" i="5"/>
  <c r="B952" i="5"/>
  <c r="D952" i="5"/>
  <c r="H952" i="5"/>
  <c r="I951" i="5"/>
  <c r="J951" i="5" s="1"/>
  <c r="A3558" i="5" l="1"/>
  <c r="F953" i="5"/>
  <c r="E953" i="5"/>
  <c r="D953" i="5"/>
  <c r="B953" i="5"/>
  <c r="C953" i="5"/>
  <c r="H953" i="5"/>
  <c r="I952" i="5"/>
  <c r="J952" i="5" s="1"/>
  <c r="A3559" i="5" l="1"/>
  <c r="D954" i="5"/>
  <c r="C954" i="5"/>
  <c r="F954" i="5"/>
  <c r="B954" i="5"/>
  <c r="E954" i="5"/>
  <c r="I953" i="5"/>
  <c r="J953" i="5" s="1"/>
  <c r="H954" i="5"/>
  <c r="A3560" i="5" l="1"/>
  <c r="E955" i="5"/>
  <c r="D955" i="5"/>
  <c r="F955" i="5"/>
  <c r="B955" i="5"/>
  <c r="C955" i="5"/>
  <c r="H955" i="5"/>
  <c r="I954" i="5"/>
  <c r="J954" i="5" s="1"/>
  <c r="A3561" i="5" l="1"/>
  <c r="F956" i="5"/>
  <c r="E956" i="5"/>
  <c r="D956" i="5"/>
  <c r="C956" i="5"/>
  <c r="B956" i="5"/>
  <c r="I955" i="5"/>
  <c r="J955" i="5" s="1"/>
  <c r="H956" i="5"/>
  <c r="A3562" i="5" l="1"/>
  <c r="F957" i="5"/>
  <c r="B957" i="5"/>
  <c r="E957" i="5"/>
  <c r="D957" i="5"/>
  <c r="C957" i="5"/>
  <c r="H957" i="5"/>
  <c r="I956" i="5"/>
  <c r="J956" i="5" s="1"/>
  <c r="A3563" i="5" l="1"/>
  <c r="D958" i="5"/>
  <c r="F958" i="5"/>
  <c r="C958" i="5"/>
  <c r="E958" i="5"/>
  <c r="B958" i="5"/>
  <c r="H958" i="5"/>
  <c r="I957" i="5"/>
  <c r="J957" i="5" s="1"/>
  <c r="A3564" i="5" l="1"/>
  <c r="E959" i="5"/>
  <c r="D959" i="5"/>
  <c r="B959" i="5"/>
  <c r="F959" i="5"/>
  <c r="C959" i="5"/>
  <c r="I958" i="5"/>
  <c r="J958" i="5" s="1"/>
  <c r="H959" i="5"/>
  <c r="A3565" i="5" l="1"/>
  <c r="F960" i="5"/>
  <c r="E960" i="5"/>
  <c r="C960" i="5"/>
  <c r="D960" i="5"/>
  <c r="B960" i="5"/>
  <c r="I959" i="5"/>
  <c r="J959" i="5" s="1"/>
  <c r="H960" i="5"/>
  <c r="A3566" i="5" l="1"/>
  <c r="F961" i="5"/>
  <c r="E961" i="5"/>
  <c r="D961" i="5"/>
  <c r="B961" i="5"/>
  <c r="C961" i="5"/>
  <c r="H961" i="5"/>
  <c r="I960" i="5"/>
  <c r="J960" i="5" s="1"/>
  <c r="A3567" i="5" l="1"/>
  <c r="D962" i="5"/>
  <c r="C962" i="5"/>
  <c r="B962" i="5"/>
  <c r="E962" i="5"/>
  <c r="F962" i="5"/>
  <c r="I961" i="5"/>
  <c r="J961" i="5" s="1"/>
  <c r="H962" i="5"/>
  <c r="A3568" i="5" l="1"/>
  <c r="E963" i="5"/>
  <c r="D963" i="5"/>
  <c r="F963" i="5"/>
  <c r="B963" i="5"/>
  <c r="C963" i="5"/>
  <c r="H963" i="5"/>
  <c r="I962" i="5"/>
  <c r="J962" i="5" s="1"/>
  <c r="A3569" i="5" l="1"/>
  <c r="F964" i="5"/>
  <c r="E964" i="5"/>
  <c r="D964" i="5"/>
  <c r="C964" i="5"/>
  <c r="B964" i="5"/>
  <c r="I963" i="5"/>
  <c r="J963" i="5" s="1"/>
  <c r="H964" i="5"/>
  <c r="A3570" i="5" l="1"/>
  <c r="F965" i="5"/>
  <c r="B965" i="5"/>
  <c r="E965" i="5"/>
  <c r="D965" i="5"/>
  <c r="C965" i="5"/>
  <c r="H965" i="5"/>
  <c r="I964" i="5"/>
  <c r="J964" i="5" s="1"/>
  <c r="A3571" i="5" l="1"/>
  <c r="D966" i="5"/>
  <c r="F966" i="5"/>
  <c r="C966" i="5"/>
  <c r="E966" i="5"/>
  <c r="B966" i="5"/>
  <c r="H966" i="5"/>
  <c r="I965" i="5"/>
  <c r="J965" i="5" s="1"/>
  <c r="A3572" i="5" l="1"/>
  <c r="E967" i="5"/>
  <c r="D967" i="5"/>
  <c r="B967" i="5"/>
  <c r="C967" i="5"/>
  <c r="F967" i="5"/>
  <c r="I966" i="5"/>
  <c r="J966" i="5" s="1"/>
  <c r="H967" i="5"/>
  <c r="A3573" i="5" l="1"/>
  <c r="F968" i="5"/>
  <c r="E968" i="5"/>
  <c r="C968" i="5"/>
  <c r="D968" i="5"/>
  <c r="B968" i="5"/>
  <c r="I967" i="5"/>
  <c r="J967" i="5" s="1"/>
  <c r="H968" i="5"/>
  <c r="A3574" i="5" l="1"/>
  <c r="F969" i="5"/>
  <c r="E969" i="5"/>
  <c r="D969" i="5"/>
  <c r="B969" i="5"/>
  <c r="C969" i="5"/>
  <c r="H969" i="5"/>
  <c r="I968" i="5"/>
  <c r="J968" i="5" s="1"/>
  <c r="A3575" i="5" l="1"/>
  <c r="D970" i="5"/>
  <c r="C970" i="5"/>
  <c r="F970" i="5"/>
  <c r="B970" i="5"/>
  <c r="E970" i="5"/>
  <c r="I969" i="5"/>
  <c r="J969" i="5" s="1"/>
  <c r="H970" i="5"/>
  <c r="A3576" i="5" l="1"/>
  <c r="E971" i="5"/>
  <c r="D971" i="5"/>
  <c r="F971" i="5"/>
  <c r="B971" i="5"/>
  <c r="C971" i="5"/>
  <c r="I970" i="5"/>
  <c r="J970" i="5" s="1"/>
  <c r="H971" i="5"/>
  <c r="A3577" i="5" l="1"/>
  <c r="F972" i="5"/>
  <c r="E972" i="5"/>
  <c r="D972" i="5"/>
  <c r="C972" i="5"/>
  <c r="B972" i="5"/>
  <c r="H972" i="5"/>
  <c r="I971" i="5"/>
  <c r="J971" i="5" s="1"/>
  <c r="A3578" i="5" l="1"/>
  <c r="F973" i="5"/>
  <c r="B973" i="5"/>
  <c r="D973" i="5"/>
  <c r="C973" i="5"/>
  <c r="E973" i="5"/>
  <c r="H973" i="5"/>
  <c r="I972" i="5"/>
  <c r="J972" i="5" s="1"/>
  <c r="A3579" i="5" l="1"/>
  <c r="D974" i="5"/>
  <c r="F974" i="5"/>
  <c r="C974" i="5"/>
  <c r="E974" i="5"/>
  <c r="B974" i="5"/>
  <c r="I973" i="5"/>
  <c r="J973" i="5" s="1"/>
  <c r="H974" i="5"/>
  <c r="A3580" i="5" l="1"/>
  <c r="E975" i="5"/>
  <c r="D975" i="5"/>
  <c r="B975" i="5"/>
  <c r="F975" i="5"/>
  <c r="C975" i="5"/>
  <c r="H975" i="5"/>
  <c r="I974" i="5"/>
  <c r="J974" i="5" s="1"/>
  <c r="A3581" i="5" l="1"/>
  <c r="F976" i="5"/>
  <c r="E976" i="5"/>
  <c r="C976" i="5"/>
  <c r="D976" i="5"/>
  <c r="B976" i="5"/>
  <c r="I975" i="5"/>
  <c r="J975" i="5" s="1"/>
  <c r="H976" i="5"/>
  <c r="A3582" i="5" l="1"/>
  <c r="F977" i="5"/>
  <c r="E977" i="5"/>
  <c r="D977" i="5"/>
  <c r="B977" i="5"/>
  <c r="C977" i="5"/>
  <c r="H977" i="5"/>
  <c r="I976" i="5"/>
  <c r="J976" i="5" s="1"/>
  <c r="A3583" i="5" l="1"/>
  <c r="D978" i="5"/>
  <c r="C978" i="5"/>
  <c r="B978" i="5"/>
  <c r="F978" i="5"/>
  <c r="E978" i="5"/>
  <c r="I977" i="5"/>
  <c r="J977" i="5" s="1"/>
  <c r="H978" i="5"/>
  <c r="A3584" i="5" l="1"/>
  <c r="E979" i="5"/>
  <c r="D979" i="5"/>
  <c r="F979" i="5"/>
  <c r="B979" i="5"/>
  <c r="C979" i="5"/>
  <c r="I978" i="5"/>
  <c r="J978" i="5" s="1"/>
  <c r="H979" i="5"/>
  <c r="A3585" i="5" l="1"/>
  <c r="F980" i="5"/>
  <c r="E980" i="5"/>
  <c r="D980" i="5"/>
  <c r="C980" i="5"/>
  <c r="B980" i="5"/>
  <c r="I979" i="5"/>
  <c r="J979" i="5" s="1"/>
  <c r="H980" i="5"/>
  <c r="A3586" i="5" l="1"/>
  <c r="F981" i="5"/>
  <c r="B981" i="5"/>
  <c r="E981" i="5"/>
  <c r="D981" i="5"/>
  <c r="C981" i="5"/>
  <c r="H981" i="5"/>
  <c r="I980" i="5"/>
  <c r="J980" i="5" s="1"/>
  <c r="A3587" i="5" l="1"/>
  <c r="D982" i="5"/>
  <c r="F982" i="5"/>
  <c r="C982" i="5"/>
  <c r="E982" i="5"/>
  <c r="B982" i="5"/>
  <c r="I981" i="5"/>
  <c r="J981" i="5" s="1"/>
  <c r="H982" i="5"/>
  <c r="A3588" i="5" l="1"/>
  <c r="E983" i="5"/>
  <c r="D983" i="5"/>
  <c r="B983" i="5"/>
  <c r="F983" i="5"/>
  <c r="C983" i="5"/>
  <c r="I982" i="5"/>
  <c r="J982" i="5" s="1"/>
  <c r="H983" i="5"/>
  <c r="A3589" i="5" l="1"/>
  <c r="F984" i="5"/>
  <c r="E984" i="5"/>
  <c r="C984" i="5"/>
  <c r="B984" i="5"/>
  <c r="D984" i="5"/>
  <c r="H984" i="5"/>
  <c r="I983" i="5"/>
  <c r="J983" i="5" s="1"/>
  <c r="A3590" i="5" l="1"/>
  <c r="F985" i="5"/>
  <c r="E985" i="5"/>
  <c r="D985" i="5"/>
  <c r="B985" i="5"/>
  <c r="C985" i="5"/>
  <c r="H985" i="5"/>
  <c r="I984" i="5"/>
  <c r="J984" i="5" s="1"/>
  <c r="A3591" i="5" l="1"/>
  <c r="D986" i="5"/>
  <c r="C986" i="5"/>
  <c r="F986" i="5"/>
  <c r="B986" i="5"/>
  <c r="E986" i="5"/>
  <c r="I985" i="5"/>
  <c r="J985" i="5" s="1"/>
  <c r="H986" i="5"/>
  <c r="A3592" i="5" l="1"/>
  <c r="E987" i="5"/>
  <c r="D987" i="5"/>
  <c r="F987" i="5"/>
  <c r="B987" i="5"/>
  <c r="C987" i="5"/>
  <c r="I986" i="5"/>
  <c r="J986" i="5" s="1"/>
  <c r="H987" i="5"/>
  <c r="A3593" i="5" l="1"/>
  <c r="F988" i="5"/>
  <c r="E988" i="5"/>
  <c r="D988" i="5"/>
  <c r="C988" i="5"/>
  <c r="B988" i="5"/>
  <c r="H988" i="5"/>
  <c r="I987" i="5"/>
  <c r="J987" i="5" s="1"/>
  <c r="A3594" i="5" l="1"/>
  <c r="F989" i="5"/>
  <c r="B989" i="5"/>
  <c r="E989" i="5"/>
  <c r="D989" i="5"/>
  <c r="C989" i="5"/>
  <c r="H989" i="5"/>
  <c r="I988" i="5"/>
  <c r="J988" i="5" s="1"/>
  <c r="A3595" i="5" l="1"/>
  <c r="D990" i="5"/>
  <c r="F990" i="5"/>
  <c r="C990" i="5"/>
  <c r="E990" i="5"/>
  <c r="B990" i="5"/>
  <c r="H990" i="5"/>
  <c r="I989" i="5"/>
  <c r="J989" i="5" s="1"/>
  <c r="A3596" i="5" l="1"/>
  <c r="E991" i="5"/>
  <c r="D991" i="5"/>
  <c r="B991" i="5"/>
  <c r="F991" i="5"/>
  <c r="C991" i="5"/>
  <c r="I990" i="5"/>
  <c r="J990" i="5" s="1"/>
  <c r="H991" i="5"/>
  <c r="A3597" i="5" l="1"/>
  <c r="F992" i="5"/>
  <c r="E992" i="5"/>
  <c r="C992" i="5"/>
  <c r="D992" i="5"/>
  <c r="B992" i="5"/>
  <c r="I991" i="5"/>
  <c r="J991" i="5" s="1"/>
  <c r="H992" i="5"/>
  <c r="A3598" i="5" l="1"/>
  <c r="F993" i="5"/>
  <c r="E993" i="5"/>
  <c r="D993" i="5"/>
  <c r="B993" i="5"/>
  <c r="C993" i="5"/>
  <c r="I992" i="5"/>
  <c r="J992" i="5" s="1"/>
  <c r="H993" i="5"/>
  <c r="A3599" i="5" l="1"/>
  <c r="D994" i="5"/>
  <c r="C994" i="5"/>
  <c r="B994" i="5"/>
  <c r="E994" i="5"/>
  <c r="F994" i="5"/>
  <c r="I993" i="5"/>
  <c r="J993" i="5" s="1"/>
  <c r="H994" i="5"/>
  <c r="A3600" i="5" l="1"/>
  <c r="E995" i="5"/>
  <c r="D995" i="5"/>
  <c r="F995" i="5"/>
  <c r="B995" i="5"/>
  <c r="C995" i="5"/>
  <c r="H995" i="5"/>
  <c r="I994" i="5"/>
  <c r="J994" i="5" s="1"/>
  <c r="A3601" i="5" l="1"/>
  <c r="F996" i="5"/>
  <c r="E996" i="5"/>
  <c r="D996" i="5"/>
  <c r="C996" i="5"/>
  <c r="B996" i="5"/>
  <c r="I995" i="5"/>
  <c r="J995" i="5" s="1"/>
  <c r="H996" i="5"/>
  <c r="A3602" i="5" l="1"/>
  <c r="F997" i="5"/>
  <c r="B997" i="5"/>
  <c r="E997" i="5"/>
  <c r="D997" i="5"/>
  <c r="C997" i="5"/>
  <c r="H997" i="5"/>
  <c r="I996" i="5"/>
  <c r="J996" i="5" s="1"/>
  <c r="A3603" i="5" l="1"/>
  <c r="D998" i="5"/>
  <c r="F998" i="5"/>
  <c r="C998" i="5"/>
  <c r="E998" i="5"/>
  <c r="B998" i="5"/>
  <c r="I997" i="5"/>
  <c r="J997" i="5" s="1"/>
  <c r="H998" i="5"/>
  <c r="A3604" i="5" l="1"/>
  <c r="E999" i="5"/>
  <c r="D999" i="5"/>
  <c r="B999" i="5"/>
  <c r="C999" i="5"/>
  <c r="F999" i="5"/>
  <c r="I998" i="5"/>
  <c r="J998" i="5" s="1"/>
  <c r="H999" i="5"/>
  <c r="A3605" i="5" l="1"/>
  <c r="F1000" i="5"/>
  <c r="E1000" i="5"/>
  <c r="C1000" i="5"/>
  <c r="D1000" i="5"/>
  <c r="B1000" i="5"/>
  <c r="I999" i="5"/>
  <c r="J999" i="5" s="1"/>
  <c r="H1000" i="5"/>
  <c r="A3606" i="5" l="1"/>
  <c r="F1001" i="5"/>
  <c r="E1001" i="5"/>
  <c r="D1001" i="5"/>
  <c r="B1001" i="5"/>
  <c r="C1001" i="5"/>
  <c r="H1001" i="5"/>
  <c r="I1000" i="5"/>
  <c r="J1000" i="5" s="1"/>
  <c r="A3607" i="5" l="1"/>
  <c r="D1002" i="5"/>
  <c r="C1002" i="5"/>
  <c r="F1002" i="5"/>
  <c r="B1002" i="5"/>
  <c r="E1002" i="5"/>
  <c r="I1001" i="5"/>
  <c r="J1001" i="5" s="1"/>
  <c r="H1002" i="5"/>
  <c r="A3608" i="5" l="1"/>
  <c r="E1003" i="5"/>
  <c r="D1003" i="5"/>
  <c r="F1003" i="5"/>
  <c r="B1003" i="5"/>
  <c r="C1003" i="5"/>
  <c r="H1003" i="5"/>
  <c r="I1002" i="5"/>
  <c r="J1002" i="5" s="1"/>
  <c r="A3609" i="5" l="1"/>
  <c r="F1004" i="5"/>
  <c r="E1004" i="5"/>
  <c r="D1004" i="5"/>
  <c r="C1004" i="5"/>
  <c r="B1004" i="5"/>
  <c r="I1003" i="5"/>
  <c r="J1003" i="5" s="1"/>
  <c r="H1004" i="5"/>
  <c r="A3610" i="5" l="1"/>
  <c r="F1005" i="5"/>
  <c r="B1005" i="5"/>
  <c r="D1005" i="5"/>
  <c r="C1005" i="5"/>
  <c r="E1005" i="5"/>
  <c r="I1004" i="5"/>
  <c r="J1004" i="5" s="1"/>
  <c r="H1005" i="5"/>
  <c r="A3611" i="5" l="1"/>
  <c r="D1006" i="5"/>
  <c r="F1006" i="5"/>
  <c r="C1006" i="5"/>
  <c r="E1006" i="5"/>
  <c r="B1006" i="5"/>
  <c r="H1006" i="5"/>
  <c r="I1005" i="5"/>
  <c r="J1005" i="5" s="1"/>
  <c r="A3612" i="5" l="1"/>
  <c r="E1007" i="5"/>
  <c r="D1007" i="5"/>
  <c r="B1007" i="5"/>
  <c r="F1007" i="5"/>
  <c r="C1007" i="5"/>
  <c r="I1006" i="5"/>
  <c r="J1006" i="5" s="1"/>
  <c r="H1007" i="5"/>
  <c r="A3613" i="5" l="1"/>
  <c r="F1008" i="5"/>
  <c r="E1008" i="5"/>
  <c r="C1008" i="5"/>
  <c r="D1008" i="5"/>
  <c r="B1008" i="5"/>
  <c r="I1007" i="5"/>
  <c r="J1007" i="5" s="1"/>
  <c r="H1008" i="5"/>
  <c r="A3614" i="5" l="1"/>
  <c r="F1009" i="5"/>
  <c r="E1009" i="5"/>
  <c r="D1009" i="5"/>
  <c r="B1009" i="5"/>
  <c r="C1009" i="5"/>
  <c r="I1008" i="5"/>
  <c r="J1008" i="5" s="1"/>
  <c r="H1009" i="5"/>
  <c r="A3615" i="5" l="1"/>
  <c r="D1010" i="5"/>
  <c r="C1010" i="5"/>
  <c r="B1010" i="5"/>
  <c r="F1010" i="5"/>
  <c r="E1010" i="5"/>
  <c r="I1009" i="5"/>
  <c r="J1009" i="5" s="1"/>
  <c r="H1010" i="5"/>
  <c r="A3616" i="5" l="1"/>
  <c r="E1011" i="5"/>
  <c r="D1011" i="5"/>
  <c r="F1011" i="5"/>
  <c r="B1011" i="5"/>
  <c r="C1011" i="5"/>
  <c r="I1010" i="5"/>
  <c r="J1010" i="5" s="1"/>
  <c r="H1011" i="5"/>
  <c r="A3617" i="5" l="1"/>
  <c r="F1012" i="5"/>
  <c r="E1012" i="5"/>
  <c r="D1012" i="5"/>
  <c r="C1012" i="5"/>
  <c r="B1012" i="5"/>
  <c r="H1012" i="5"/>
  <c r="I1011" i="5"/>
  <c r="J1011" i="5" s="1"/>
  <c r="A3618" i="5" l="1"/>
  <c r="F1013" i="5"/>
  <c r="B1013" i="5"/>
  <c r="E1013" i="5"/>
  <c r="D1013" i="5"/>
  <c r="C1013" i="5"/>
  <c r="I1012" i="5"/>
  <c r="J1012" i="5" s="1"/>
  <c r="H1013" i="5"/>
  <c r="A3619" i="5" l="1"/>
  <c r="D1014" i="5"/>
  <c r="F1014" i="5"/>
  <c r="C1014" i="5"/>
  <c r="E1014" i="5"/>
  <c r="B1014" i="5"/>
  <c r="I1013" i="5"/>
  <c r="J1013" i="5" s="1"/>
  <c r="H1014" i="5"/>
  <c r="A3620" i="5" l="1"/>
  <c r="E1015" i="5"/>
  <c r="D1015" i="5"/>
  <c r="B1015" i="5"/>
  <c r="F1015" i="5"/>
  <c r="C1015" i="5"/>
  <c r="I1014" i="5"/>
  <c r="J1014" i="5" s="1"/>
  <c r="H1015" i="5"/>
  <c r="A3621" i="5" l="1"/>
  <c r="F1016" i="5"/>
  <c r="E1016" i="5"/>
  <c r="C1016" i="5"/>
  <c r="D1016" i="5"/>
  <c r="B1016" i="5"/>
  <c r="H1016" i="5"/>
  <c r="I1015" i="5"/>
  <c r="J1015" i="5" s="1"/>
  <c r="A3622" i="5" l="1"/>
  <c r="F1017" i="5"/>
  <c r="E1017" i="5"/>
  <c r="D1017" i="5"/>
  <c r="B1017" i="5"/>
  <c r="C1017" i="5"/>
  <c r="H1017" i="5"/>
  <c r="I1016" i="5"/>
  <c r="J1016" i="5" s="1"/>
  <c r="A3623" i="5" l="1"/>
  <c r="D1018" i="5"/>
  <c r="C1018" i="5"/>
  <c r="F1018" i="5"/>
  <c r="B1018" i="5"/>
  <c r="E1018" i="5"/>
  <c r="I1017" i="5"/>
  <c r="J1017" i="5" s="1"/>
  <c r="H1018" i="5"/>
  <c r="A3624" i="5" l="1"/>
  <c r="E1019" i="5"/>
  <c r="D1019" i="5"/>
  <c r="F1019" i="5"/>
  <c r="B1019" i="5"/>
  <c r="C1019" i="5"/>
  <c r="H1019" i="5"/>
  <c r="I1018" i="5"/>
  <c r="J1018" i="5" s="1"/>
  <c r="A3625" i="5" l="1"/>
  <c r="F1020" i="5"/>
  <c r="E1020" i="5"/>
  <c r="D1020" i="5"/>
  <c r="C1020" i="5"/>
  <c r="B1020" i="5"/>
  <c r="H1020" i="5"/>
  <c r="I1019" i="5"/>
  <c r="J1019" i="5" s="1"/>
  <c r="A3626" i="5" l="1"/>
  <c r="F1021" i="5"/>
  <c r="B1021" i="5"/>
  <c r="C1021" i="5"/>
  <c r="E1021" i="5"/>
  <c r="D1021" i="5"/>
  <c r="H1021" i="5"/>
  <c r="I1020" i="5"/>
  <c r="J1020" i="5" s="1"/>
  <c r="A3627" i="5" l="1"/>
  <c r="D1022" i="5"/>
  <c r="F1022" i="5"/>
  <c r="C1022" i="5"/>
  <c r="E1022" i="5"/>
  <c r="B1022" i="5"/>
  <c r="H1022" i="5"/>
  <c r="I1021" i="5"/>
  <c r="J1021" i="5" s="1"/>
  <c r="A3628" i="5" l="1"/>
  <c r="E1023" i="5"/>
  <c r="D1023" i="5"/>
  <c r="B1023" i="5"/>
  <c r="F1023" i="5"/>
  <c r="C1023" i="5"/>
  <c r="H1023" i="5"/>
  <c r="I1022" i="5"/>
  <c r="J1022" i="5" s="1"/>
  <c r="A3629" i="5" l="1"/>
  <c r="F1024" i="5"/>
  <c r="E1024" i="5"/>
  <c r="C1024" i="5"/>
  <c r="D1024" i="5"/>
  <c r="B1024" i="5"/>
  <c r="H1024" i="5"/>
  <c r="I1023" i="5"/>
  <c r="J1023" i="5" s="1"/>
  <c r="A3630" i="5" l="1"/>
  <c r="F1025" i="5"/>
  <c r="E1025" i="5"/>
  <c r="D1025" i="5"/>
  <c r="B1025" i="5"/>
  <c r="C1025" i="5"/>
  <c r="I1024" i="5"/>
  <c r="J1024" i="5" s="1"/>
  <c r="H1025" i="5"/>
  <c r="A3631" i="5" l="1"/>
  <c r="D1026" i="5"/>
  <c r="C1026" i="5"/>
  <c r="B1026" i="5"/>
  <c r="E1026" i="5"/>
  <c r="F1026" i="5"/>
  <c r="H1026" i="5"/>
  <c r="I1025" i="5"/>
  <c r="J1025" i="5" s="1"/>
  <c r="A3632" i="5" l="1"/>
  <c r="E1027" i="5"/>
  <c r="D1027" i="5"/>
  <c r="F1027" i="5"/>
  <c r="B1027" i="5"/>
  <c r="C1027" i="5"/>
  <c r="H1027" i="5"/>
  <c r="I1026" i="5"/>
  <c r="J1026" i="5" s="1"/>
  <c r="A3633" i="5" l="1"/>
  <c r="F1028" i="5"/>
  <c r="E1028" i="5"/>
  <c r="D1028" i="5"/>
  <c r="C1028" i="5"/>
  <c r="B1028" i="5"/>
  <c r="H1028" i="5"/>
  <c r="I1027" i="5"/>
  <c r="J1027" i="5" s="1"/>
  <c r="A3634" i="5" l="1"/>
  <c r="F1029" i="5"/>
  <c r="B1029" i="5"/>
  <c r="E1029" i="5"/>
  <c r="C1029" i="5"/>
  <c r="D1029" i="5"/>
  <c r="H1029" i="5"/>
  <c r="I1028" i="5"/>
  <c r="J1028" i="5" s="1"/>
  <c r="A3635" i="5" l="1"/>
  <c r="D1030" i="5"/>
  <c r="F1030" i="5"/>
  <c r="C1030" i="5"/>
  <c r="E1030" i="5"/>
  <c r="B1030" i="5"/>
  <c r="H1030" i="5"/>
  <c r="I1029" i="5"/>
  <c r="J1029" i="5" s="1"/>
  <c r="A3636" i="5" l="1"/>
  <c r="E1031" i="5"/>
  <c r="D1031" i="5"/>
  <c r="B1031" i="5"/>
  <c r="C1031" i="5"/>
  <c r="F1031" i="5"/>
  <c r="H1031" i="5"/>
  <c r="I1030" i="5"/>
  <c r="J1030" i="5" s="1"/>
  <c r="A3637" i="5" l="1"/>
  <c r="F1032" i="5"/>
  <c r="E1032" i="5"/>
  <c r="C1032" i="5"/>
  <c r="D1032" i="5"/>
  <c r="B1032" i="5"/>
  <c r="H1032" i="5"/>
  <c r="I1031" i="5"/>
  <c r="J1031" i="5" s="1"/>
  <c r="A3638" i="5" l="1"/>
  <c r="F1033" i="5"/>
  <c r="E1033" i="5"/>
  <c r="D1033" i="5"/>
  <c r="B1033" i="5"/>
  <c r="C1033" i="5"/>
  <c r="I1032" i="5"/>
  <c r="J1032" i="5" s="1"/>
  <c r="H1033" i="5"/>
  <c r="A3639" i="5" l="1"/>
  <c r="D1034" i="5"/>
  <c r="C1034" i="5"/>
  <c r="F1034" i="5"/>
  <c r="B1034" i="5"/>
  <c r="E1034" i="5"/>
  <c r="I1033" i="5"/>
  <c r="J1033" i="5" s="1"/>
  <c r="H1034" i="5"/>
  <c r="A3640" i="5" l="1"/>
  <c r="E1035" i="5"/>
  <c r="D1035" i="5"/>
  <c r="F1035" i="5"/>
  <c r="B1035" i="5"/>
  <c r="C1035" i="5"/>
  <c r="I1034" i="5"/>
  <c r="J1034" i="5" s="1"/>
  <c r="H1035" i="5"/>
  <c r="A3641" i="5" l="1"/>
  <c r="F1036" i="5"/>
  <c r="E1036" i="5"/>
  <c r="D1036" i="5"/>
  <c r="C1036" i="5"/>
  <c r="B1036" i="5"/>
  <c r="I1035" i="5"/>
  <c r="J1035" i="5" s="1"/>
  <c r="H1036" i="5"/>
  <c r="A3642" i="5" l="1"/>
  <c r="F1037" i="5"/>
  <c r="B1037" i="5"/>
  <c r="D1037" i="5"/>
  <c r="C1037" i="5"/>
  <c r="E1037" i="5"/>
  <c r="I1036" i="5"/>
  <c r="J1036" i="5" s="1"/>
  <c r="H1037" i="5"/>
  <c r="A3643" i="5" l="1"/>
  <c r="D1038" i="5"/>
  <c r="F1038" i="5"/>
  <c r="C1038" i="5"/>
  <c r="E1038" i="5"/>
  <c r="B1038" i="5"/>
  <c r="H1038" i="5"/>
  <c r="I1037" i="5"/>
  <c r="J1037" i="5" s="1"/>
  <c r="A3644" i="5" l="1"/>
  <c r="E1039" i="5"/>
  <c r="D1039" i="5"/>
  <c r="B1039" i="5"/>
  <c r="F1039" i="5"/>
  <c r="C1039" i="5"/>
  <c r="H1039" i="5"/>
  <c r="I1038" i="5"/>
  <c r="J1038" i="5" s="1"/>
  <c r="A3645" i="5" l="1"/>
  <c r="F1040" i="5"/>
  <c r="E1040" i="5"/>
  <c r="C1040" i="5"/>
  <c r="D1040" i="5"/>
  <c r="B1040" i="5"/>
  <c r="I1039" i="5"/>
  <c r="J1039" i="5" s="1"/>
  <c r="H1040" i="5"/>
  <c r="A3646" i="5" l="1"/>
  <c r="F1041" i="5"/>
  <c r="E1041" i="5"/>
  <c r="D1041" i="5"/>
  <c r="B1041" i="5"/>
  <c r="C1041" i="5"/>
  <c r="I1040" i="5"/>
  <c r="J1040" i="5" s="1"/>
  <c r="H1041" i="5"/>
  <c r="A3647" i="5" l="1"/>
  <c r="D1042" i="5"/>
  <c r="C1042" i="5"/>
  <c r="B1042" i="5"/>
  <c r="E1042" i="5"/>
  <c r="F1042" i="5"/>
  <c r="I1041" i="5"/>
  <c r="J1041" i="5" s="1"/>
  <c r="H1042" i="5"/>
  <c r="A3648" i="5" l="1"/>
  <c r="E1043" i="5"/>
  <c r="D1043" i="5"/>
  <c r="F1043" i="5"/>
  <c r="B1043" i="5"/>
  <c r="C1043" i="5"/>
  <c r="H1043" i="5"/>
  <c r="I1042" i="5"/>
  <c r="J1042" i="5" s="1"/>
  <c r="A3649" i="5" l="1"/>
  <c r="F1044" i="5"/>
  <c r="E1044" i="5"/>
  <c r="D1044" i="5"/>
  <c r="C1044" i="5"/>
  <c r="B1044" i="5"/>
  <c r="H1044" i="5"/>
  <c r="I1043" i="5"/>
  <c r="J1043" i="5" s="1"/>
  <c r="A3650" i="5" l="1"/>
  <c r="F1045" i="5"/>
  <c r="B1045" i="5"/>
  <c r="E1045" i="5"/>
  <c r="C1045" i="5"/>
  <c r="D1045" i="5"/>
  <c r="I1044" i="5"/>
  <c r="J1044" i="5" s="1"/>
  <c r="H1045" i="5"/>
  <c r="A3651" i="5" l="1"/>
  <c r="D1046" i="5"/>
  <c r="F1046" i="5"/>
  <c r="C1046" i="5"/>
  <c r="E1046" i="5"/>
  <c r="B1046" i="5"/>
  <c r="I1045" i="5"/>
  <c r="J1045" i="5" s="1"/>
  <c r="H1046" i="5"/>
  <c r="A3652" i="5" l="1"/>
  <c r="E1047" i="5"/>
  <c r="D1047" i="5"/>
  <c r="B1047" i="5"/>
  <c r="C1047" i="5"/>
  <c r="F1047" i="5"/>
  <c r="I1046" i="5"/>
  <c r="J1046" i="5" s="1"/>
  <c r="H1047" i="5"/>
  <c r="A3653" i="5" l="1"/>
  <c r="F1048" i="5"/>
  <c r="E1048" i="5"/>
  <c r="C1048" i="5"/>
  <c r="D1048" i="5"/>
  <c r="B1048" i="5"/>
  <c r="I1047" i="5"/>
  <c r="J1047" i="5" s="1"/>
  <c r="H1048" i="5"/>
  <c r="A3654" i="5" l="1"/>
  <c r="F1049" i="5"/>
  <c r="E1049" i="5"/>
  <c r="D1049" i="5"/>
  <c r="B1049" i="5"/>
  <c r="C1049" i="5"/>
  <c r="I1048" i="5"/>
  <c r="J1048" i="5" s="1"/>
  <c r="H1049" i="5"/>
  <c r="A3655" i="5" l="1"/>
  <c r="D1050" i="5"/>
  <c r="C1050" i="5"/>
  <c r="F1050" i="5"/>
  <c r="B1050" i="5"/>
  <c r="E1050" i="5"/>
  <c r="I1049" i="5"/>
  <c r="J1049" i="5" s="1"/>
  <c r="H1050" i="5"/>
  <c r="A3656" i="5" l="1"/>
  <c r="E1051" i="5"/>
  <c r="D1051" i="5"/>
  <c r="F1051" i="5"/>
  <c r="B1051" i="5"/>
  <c r="C1051" i="5"/>
  <c r="H1051" i="5"/>
  <c r="I1050" i="5"/>
  <c r="J1050" i="5" s="1"/>
  <c r="A3657" i="5" l="1"/>
  <c r="F1052" i="5"/>
  <c r="E1052" i="5"/>
  <c r="D1052" i="5"/>
  <c r="C1052" i="5"/>
  <c r="B1052" i="5"/>
  <c r="I1051" i="5"/>
  <c r="J1051" i="5" s="1"/>
  <c r="H1052" i="5"/>
  <c r="A3658" i="5" l="1"/>
  <c r="F1053" i="5"/>
  <c r="B1053" i="5"/>
  <c r="D1053" i="5"/>
  <c r="C1053" i="5"/>
  <c r="E1053" i="5"/>
  <c r="I1052" i="5"/>
  <c r="J1052" i="5" s="1"/>
  <c r="H1053" i="5"/>
  <c r="A3659" i="5" l="1"/>
  <c r="D1054" i="5"/>
  <c r="F1054" i="5"/>
  <c r="C1054" i="5"/>
  <c r="E1054" i="5"/>
  <c r="B1054" i="5"/>
  <c r="H1054" i="5"/>
  <c r="I1053" i="5"/>
  <c r="J1053" i="5" s="1"/>
  <c r="A3660" i="5" l="1"/>
  <c r="E1055" i="5"/>
  <c r="D1055" i="5"/>
  <c r="B1055" i="5"/>
  <c r="F1055" i="5"/>
  <c r="C1055" i="5"/>
  <c r="I1054" i="5"/>
  <c r="J1054" i="5" s="1"/>
  <c r="H1055" i="5"/>
  <c r="A3661" i="5" l="1"/>
  <c r="F1056" i="5"/>
  <c r="E1056" i="5"/>
  <c r="C1056" i="5"/>
  <c r="D1056" i="5"/>
  <c r="B1056" i="5"/>
  <c r="H1056" i="5"/>
  <c r="I1055" i="5"/>
  <c r="J1055" i="5" s="1"/>
  <c r="A3662" i="5" l="1"/>
  <c r="F1057" i="5"/>
  <c r="E1057" i="5"/>
  <c r="D1057" i="5"/>
  <c r="B1057" i="5"/>
  <c r="C1057" i="5"/>
  <c r="H1057" i="5"/>
  <c r="I1056" i="5"/>
  <c r="J1056" i="5" s="1"/>
  <c r="A3663" i="5" l="1"/>
  <c r="D1058" i="5"/>
  <c r="C1058" i="5"/>
  <c r="B1058" i="5"/>
  <c r="E1058" i="5"/>
  <c r="F1058" i="5"/>
  <c r="I1057" i="5"/>
  <c r="J1057" i="5" s="1"/>
  <c r="H1058" i="5"/>
  <c r="A3664" i="5" l="1"/>
  <c r="E1059" i="5"/>
  <c r="D1059" i="5"/>
  <c r="F1059" i="5"/>
  <c r="B1059" i="5"/>
  <c r="C1059" i="5"/>
  <c r="I1058" i="5"/>
  <c r="J1058" i="5" s="1"/>
  <c r="H1059" i="5"/>
  <c r="A3665" i="5" l="1"/>
  <c r="F1060" i="5"/>
  <c r="E1060" i="5"/>
  <c r="D1060" i="5"/>
  <c r="C1060" i="5"/>
  <c r="B1060" i="5"/>
  <c r="H1060" i="5"/>
  <c r="I1059" i="5"/>
  <c r="J1059" i="5" s="1"/>
  <c r="A3666" i="5" l="1"/>
  <c r="F1061" i="5"/>
  <c r="B1061" i="5"/>
  <c r="E1061" i="5"/>
  <c r="C1061" i="5"/>
  <c r="D1061" i="5"/>
  <c r="I1060" i="5"/>
  <c r="J1060" i="5" s="1"/>
  <c r="H1061" i="5"/>
  <c r="A3667" i="5" l="1"/>
  <c r="D1062" i="5"/>
  <c r="F1062" i="5"/>
  <c r="C1062" i="5"/>
  <c r="E1062" i="5"/>
  <c r="B1062" i="5"/>
  <c r="I1061" i="5"/>
  <c r="J1061" i="5" s="1"/>
  <c r="H1062" i="5"/>
  <c r="A3668" i="5" l="1"/>
  <c r="E1063" i="5"/>
  <c r="D1063" i="5"/>
  <c r="B1063" i="5"/>
  <c r="C1063" i="5"/>
  <c r="F1063" i="5"/>
  <c r="I1062" i="5"/>
  <c r="J1062" i="5" s="1"/>
  <c r="H1063" i="5"/>
  <c r="A3669" i="5" l="1"/>
  <c r="F1064" i="5"/>
  <c r="E1064" i="5"/>
  <c r="C1064" i="5"/>
  <c r="D1064" i="5"/>
  <c r="B1064" i="5"/>
  <c r="I1063" i="5"/>
  <c r="J1063" i="5" s="1"/>
  <c r="H1064" i="5"/>
  <c r="A3670" i="5" l="1"/>
  <c r="F1065" i="5"/>
  <c r="E1065" i="5"/>
  <c r="D1065" i="5"/>
  <c r="B1065" i="5"/>
  <c r="C1065" i="5"/>
  <c r="I1064" i="5"/>
  <c r="J1064" i="5" s="1"/>
  <c r="H1065" i="5"/>
  <c r="A3671" i="5" l="1"/>
  <c r="D1066" i="5"/>
  <c r="C1066" i="5"/>
  <c r="F1066" i="5"/>
  <c r="B1066" i="5"/>
  <c r="E1066" i="5"/>
  <c r="H1066" i="5"/>
  <c r="I1065" i="5"/>
  <c r="J1065" i="5" s="1"/>
  <c r="A3672" i="5" l="1"/>
  <c r="E1067" i="5"/>
  <c r="D1067" i="5"/>
  <c r="F1067" i="5"/>
  <c r="B1067" i="5"/>
  <c r="C1067" i="5"/>
  <c r="I1066" i="5"/>
  <c r="J1066" i="5" s="1"/>
  <c r="H1067" i="5"/>
  <c r="A3673" i="5" l="1"/>
  <c r="F1068" i="5"/>
  <c r="E1068" i="5"/>
  <c r="D1068" i="5"/>
  <c r="C1068" i="5"/>
  <c r="B1068" i="5"/>
  <c r="H1068" i="5"/>
  <c r="I1067" i="5"/>
  <c r="J1067" i="5" s="1"/>
  <c r="A3674" i="5" l="1"/>
  <c r="F1069" i="5"/>
  <c r="B1069" i="5"/>
  <c r="D1069" i="5"/>
  <c r="C1069" i="5"/>
  <c r="E1069" i="5"/>
  <c r="I1068" i="5"/>
  <c r="J1068" i="5" s="1"/>
  <c r="H1069" i="5"/>
  <c r="A3675" i="5" l="1"/>
  <c r="D1070" i="5"/>
  <c r="F1070" i="5"/>
  <c r="C1070" i="5"/>
  <c r="E1070" i="5"/>
  <c r="B1070" i="5"/>
  <c r="H1070" i="5"/>
  <c r="I1069" i="5"/>
  <c r="J1069" i="5" s="1"/>
  <c r="A3676" i="5" l="1"/>
  <c r="E1071" i="5"/>
  <c r="D1071" i="5"/>
  <c r="B1071" i="5"/>
  <c r="F1071" i="5"/>
  <c r="C1071" i="5"/>
  <c r="I1070" i="5"/>
  <c r="J1070" i="5" s="1"/>
  <c r="H1071" i="5"/>
  <c r="A3677" i="5" l="1"/>
  <c r="F1072" i="5"/>
  <c r="E1072" i="5"/>
  <c r="C1072" i="5"/>
  <c r="D1072" i="5"/>
  <c r="B1072" i="5"/>
  <c r="I1071" i="5"/>
  <c r="J1071" i="5" s="1"/>
  <c r="H1072" i="5"/>
  <c r="A3678" i="5" l="1"/>
  <c r="F1073" i="5"/>
  <c r="E1073" i="5"/>
  <c r="D1073" i="5"/>
  <c r="B1073" i="5"/>
  <c r="C1073" i="5"/>
  <c r="H1073" i="5"/>
  <c r="I1072" i="5"/>
  <c r="J1072" i="5" s="1"/>
  <c r="A3679" i="5" l="1"/>
  <c r="D1074" i="5"/>
  <c r="C1074" i="5"/>
  <c r="B1074" i="5"/>
  <c r="E1074" i="5"/>
  <c r="F1074" i="5"/>
  <c r="H1074" i="5"/>
  <c r="I1073" i="5"/>
  <c r="J1073" i="5" s="1"/>
  <c r="A3680" i="5" l="1"/>
  <c r="E1075" i="5"/>
  <c r="D1075" i="5"/>
  <c r="F1075" i="5"/>
  <c r="B1075" i="5"/>
  <c r="C1075" i="5"/>
  <c r="I1074" i="5"/>
  <c r="J1074" i="5" s="1"/>
  <c r="H1075" i="5"/>
  <c r="A3681" i="5" l="1"/>
  <c r="F1076" i="5"/>
  <c r="E1076" i="5"/>
  <c r="D1076" i="5"/>
  <c r="C1076" i="5"/>
  <c r="B1076" i="5"/>
  <c r="I1075" i="5"/>
  <c r="J1075" i="5" s="1"/>
  <c r="H1076" i="5"/>
  <c r="A3682" i="5" l="1"/>
  <c r="F1077" i="5"/>
  <c r="B1077" i="5"/>
  <c r="E1077" i="5"/>
  <c r="D1077" i="5"/>
  <c r="C1077" i="5"/>
  <c r="I1076" i="5"/>
  <c r="J1076" i="5" s="1"/>
  <c r="H1077" i="5"/>
  <c r="A3683" i="5" l="1"/>
  <c r="D1078" i="5"/>
  <c r="F1078" i="5"/>
  <c r="C1078" i="5"/>
  <c r="E1078" i="5"/>
  <c r="B1078" i="5"/>
  <c r="H1078" i="5"/>
  <c r="I1077" i="5"/>
  <c r="J1077" i="5" s="1"/>
  <c r="A3684" i="5" l="1"/>
  <c r="E1079" i="5"/>
  <c r="D1079" i="5"/>
  <c r="B1079" i="5"/>
  <c r="F1079" i="5"/>
  <c r="C1079" i="5"/>
  <c r="I1078" i="5"/>
  <c r="J1078" i="5" s="1"/>
  <c r="H1079" i="5"/>
  <c r="A3685" i="5" l="1"/>
  <c r="F1080" i="5"/>
  <c r="E1080" i="5"/>
  <c r="C1080" i="5"/>
  <c r="D1080" i="5"/>
  <c r="B1080" i="5"/>
  <c r="H1080" i="5"/>
  <c r="I1079" i="5"/>
  <c r="J1079" i="5" s="1"/>
  <c r="A3686" i="5" l="1"/>
  <c r="F1081" i="5"/>
  <c r="E1081" i="5"/>
  <c r="D1081" i="5"/>
  <c r="B1081" i="5"/>
  <c r="C1081" i="5"/>
  <c r="I1080" i="5"/>
  <c r="J1080" i="5" s="1"/>
  <c r="H1081" i="5"/>
  <c r="A3687" i="5" l="1"/>
  <c r="D1082" i="5"/>
  <c r="C1082" i="5"/>
  <c r="F1082" i="5"/>
  <c r="B1082" i="5"/>
  <c r="E1082" i="5"/>
  <c r="H1082" i="5"/>
  <c r="I1081" i="5"/>
  <c r="J1081" i="5" s="1"/>
  <c r="A3688" i="5" l="1"/>
  <c r="E1083" i="5"/>
  <c r="D1083" i="5"/>
  <c r="F1083" i="5"/>
  <c r="B1083" i="5"/>
  <c r="C1083" i="5"/>
  <c r="H1083" i="5"/>
  <c r="I1082" i="5"/>
  <c r="J1082" i="5" s="1"/>
  <c r="A3689" i="5" l="1"/>
  <c r="F1084" i="5"/>
  <c r="E1084" i="5"/>
  <c r="D1084" i="5"/>
  <c r="C1084" i="5"/>
  <c r="B1084" i="5"/>
  <c r="H1084" i="5"/>
  <c r="I1083" i="5"/>
  <c r="J1083" i="5" s="1"/>
  <c r="A3690" i="5" l="1"/>
  <c r="F1085" i="5"/>
  <c r="B1085" i="5"/>
  <c r="D1085" i="5"/>
  <c r="C1085" i="5"/>
  <c r="E1085" i="5"/>
  <c r="I1084" i="5"/>
  <c r="J1084" i="5" s="1"/>
  <c r="H1085" i="5"/>
  <c r="A3691" i="5" l="1"/>
  <c r="D1086" i="5"/>
  <c r="F1086" i="5"/>
  <c r="C1086" i="5"/>
  <c r="E1086" i="5"/>
  <c r="B1086" i="5"/>
  <c r="H1086" i="5"/>
  <c r="I1085" i="5"/>
  <c r="J1085" i="5" s="1"/>
  <c r="A3692" i="5" l="1"/>
  <c r="E1087" i="5"/>
  <c r="D1087" i="5"/>
  <c r="B1087" i="5"/>
  <c r="F1087" i="5"/>
  <c r="C1087" i="5"/>
  <c r="H1087" i="5"/>
  <c r="I1086" i="5"/>
  <c r="J1086" i="5" s="1"/>
  <c r="A3693" i="5" l="1"/>
  <c r="F1088" i="5"/>
  <c r="E1088" i="5"/>
  <c r="C1088" i="5"/>
  <c r="D1088" i="5"/>
  <c r="B1088" i="5"/>
  <c r="I1087" i="5"/>
  <c r="J1087" i="5" s="1"/>
  <c r="H1088" i="5"/>
  <c r="A3694" i="5" l="1"/>
  <c r="F1089" i="5"/>
  <c r="E1089" i="5"/>
  <c r="D1089" i="5"/>
  <c r="B1089" i="5"/>
  <c r="C1089" i="5"/>
  <c r="I1088" i="5"/>
  <c r="J1088" i="5" s="1"/>
  <c r="H1089" i="5"/>
  <c r="A3695" i="5" l="1"/>
  <c r="D1090" i="5"/>
  <c r="C1090" i="5"/>
  <c r="B1090" i="5"/>
  <c r="F1090" i="5"/>
  <c r="E1090" i="5"/>
  <c r="I1089" i="5"/>
  <c r="J1089" i="5" s="1"/>
  <c r="H1090" i="5"/>
  <c r="A3696" i="5" l="1"/>
  <c r="E1091" i="5"/>
  <c r="D1091" i="5"/>
  <c r="F1091" i="5"/>
  <c r="B1091" i="5"/>
  <c r="C1091" i="5"/>
  <c r="H1091" i="5"/>
  <c r="I1090" i="5"/>
  <c r="J1090" i="5" s="1"/>
  <c r="A3697" i="5" l="1"/>
  <c r="F1092" i="5"/>
  <c r="E1092" i="5"/>
  <c r="D1092" i="5"/>
  <c r="C1092" i="5"/>
  <c r="B1092" i="5"/>
  <c r="I1091" i="5"/>
  <c r="J1091" i="5" s="1"/>
  <c r="H1092" i="5"/>
  <c r="A3698" i="5" l="1"/>
  <c r="F1093" i="5"/>
  <c r="B1093" i="5"/>
  <c r="E1093" i="5"/>
  <c r="D1093" i="5"/>
  <c r="C1093" i="5"/>
  <c r="I1092" i="5"/>
  <c r="J1092" i="5" s="1"/>
  <c r="H1093" i="5"/>
  <c r="A3699" i="5" l="1"/>
  <c r="D1094" i="5"/>
  <c r="F1094" i="5"/>
  <c r="C1094" i="5"/>
  <c r="E1094" i="5"/>
  <c r="B1094" i="5"/>
  <c r="I1093" i="5"/>
  <c r="J1093" i="5" s="1"/>
  <c r="H1094" i="5"/>
  <c r="A3700" i="5" l="1"/>
  <c r="E1095" i="5"/>
  <c r="D1095" i="5"/>
  <c r="B1095" i="5"/>
  <c r="F1095" i="5"/>
  <c r="C1095" i="5"/>
  <c r="H1095" i="5"/>
  <c r="I1094" i="5"/>
  <c r="J1094" i="5" s="1"/>
  <c r="A3701" i="5" l="1"/>
  <c r="F1096" i="5"/>
  <c r="E1096" i="5"/>
  <c r="C1096" i="5"/>
  <c r="D1096" i="5"/>
  <c r="B1096" i="5"/>
  <c r="H1096" i="5"/>
  <c r="I1095" i="5"/>
  <c r="J1095" i="5" s="1"/>
  <c r="A3702" i="5" l="1"/>
  <c r="F1097" i="5"/>
  <c r="E1097" i="5"/>
  <c r="D1097" i="5"/>
  <c r="B1097" i="5"/>
  <c r="C1097" i="5"/>
  <c r="I1096" i="5"/>
  <c r="J1096" i="5" s="1"/>
  <c r="H1097" i="5"/>
  <c r="A3703" i="5" l="1"/>
  <c r="D1098" i="5"/>
  <c r="C1098" i="5"/>
  <c r="F1098" i="5"/>
  <c r="B1098" i="5"/>
  <c r="E1098" i="5"/>
  <c r="I1097" i="5"/>
  <c r="J1097" i="5" s="1"/>
  <c r="H1098" i="5"/>
  <c r="A3704" i="5" l="1"/>
  <c r="E1099" i="5"/>
  <c r="D1099" i="5"/>
  <c r="F1099" i="5"/>
  <c r="B1099" i="5"/>
  <c r="C1099" i="5"/>
  <c r="H1099" i="5"/>
  <c r="I1098" i="5"/>
  <c r="J1098" i="5" s="1"/>
  <c r="A3705" i="5" l="1"/>
  <c r="F1100" i="5"/>
  <c r="E1100" i="5"/>
  <c r="D1100" i="5"/>
  <c r="C1100" i="5"/>
  <c r="B1100" i="5"/>
  <c r="I1099" i="5"/>
  <c r="J1099" i="5" s="1"/>
  <c r="H1100" i="5"/>
  <c r="A3706" i="5" l="1"/>
  <c r="F1101" i="5"/>
  <c r="B1101" i="5"/>
  <c r="C1101" i="5"/>
  <c r="E1101" i="5"/>
  <c r="D1101" i="5"/>
  <c r="I1100" i="5"/>
  <c r="J1100" i="5" s="1"/>
  <c r="H1101" i="5"/>
  <c r="A3707" i="5" l="1"/>
  <c r="D1102" i="5"/>
  <c r="F1102" i="5"/>
  <c r="C1102" i="5"/>
  <c r="E1102" i="5"/>
  <c r="B1102" i="5"/>
  <c r="I1101" i="5"/>
  <c r="J1101" i="5" s="1"/>
  <c r="H1102" i="5"/>
  <c r="A3708" i="5" l="1"/>
  <c r="E1103" i="5"/>
  <c r="D1103" i="5"/>
  <c r="B1103" i="5"/>
  <c r="F1103" i="5"/>
  <c r="C1103" i="5"/>
  <c r="I1102" i="5"/>
  <c r="J1102" i="5" s="1"/>
  <c r="H1103" i="5"/>
  <c r="A3709" i="5" l="1"/>
  <c r="F1104" i="5"/>
  <c r="E1104" i="5"/>
  <c r="C1104" i="5"/>
  <c r="D1104" i="5"/>
  <c r="B1104" i="5"/>
  <c r="I1103" i="5"/>
  <c r="J1103" i="5" s="1"/>
  <c r="H1104" i="5"/>
  <c r="A3710" i="5" l="1"/>
  <c r="F1105" i="5"/>
  <c r="E1105" i="5"/>
  <c r="D1105" i="5"/>
  <c r="B1105" i="5"/>
  <c r="C1105" i="5"/>
  <c r="I1104" i="5"/>
  <c r="J1104" i="5" s="1"/>
  <c r="H1105" i="5"/>
  <c r="A3711" i="5" l="1"/>
  <c r="D1106" i="5"/>
  <c r="C1106" i="5"/>
  <c r="B1106" i="5"/>
  <c r="E1106" i="5"/>
  <c r="F1106" i="5"/>
  <c r="H1106" i="5"/>
  <c r="I1105" i="5"/>
  <c r="J1105" i="5" s="1"/>
  <c r="A3712" i="5" l="1"/>
  <c r="E1107" i="5"/>
  <c r="D1107" i="5"/>
  <c r="F1107" i="5"/>
  <c r="B1107" i="5"/>
  <c r="C1107" i="5"/>
  <c r="H1107" i="5"/>
  <c r="I1106" i="5"/>
  <c r="J1106" i="5" s="1"/>
  <c r="A3713" i="5" l="1"/>
  <c r="F1108" i="5"/>
  <c r="E1108" i="5"/>
  <c r="D1108" i="5"/>
  <c r="C1108" i="5"/>
  <c r="B1108" i="5"/>
  <c r="H1108" i="5"/>
  <c r="I1107" i="5"/>
  <c r="J1107" i="5" s="1"/>
  <c r="A3714" i="5" l="1"/>
  <c r="F1109" i="5"/>
  <c r="B1109" i="5"/>
  <c r="E1109" i="5"/>
  <c r="C1109" i="5"/>
  <c r="D1109" i="5"/>
  <c r="I1108" i="5"/>
  <c r="J1108" i="5" s="1"/>
  <c r="H1109" i="5"/>
  <c r="A3715" i="5" l="1"/>
  <c r="D1110" i="5"/>
  <c r="F1110" i="5"/>
  <c r="C1110" i="5"/>
  <c r="E1110" i="5"/>
  <c r="B1110" i="5"/>
  <c r="H1110" i="5"/>
  <c r="I1109" i="5"/>
  <c r="J1109" i="5" s="1"/>
  <c r="A3716" i="5" l="1"/>
  <c r="E1111" i="5"/>
  <c r="D1111" i="5"/>
  <c r="B1111" i="5"/>
  <c r="C1111" i="5"/>
  <c r="F1111" i="5"/>
  <c r="H1111" i="5"/>
  <c r="I1110" i="5"/>
  <c r="J1110" i="5" s="1"/>
  <c r="A3717" i="5" l="1"/>
  <c r="F1112" i="5"/>
  <c r="E1112" i="5"/>
  <c r="C1112" i="5"/>
  <c r="D1112" i="5"/>
  <c r="B1112" i="5"/>
  <c r="I1111" i="5"/>
  <c r="J1111" i="5" s="1"/>
  <c r="H1112" i="5"/>
  <c r="A3718" i="5" l="1"/>
  <c r="F1113" i="5"/>
  <c r="E1113" i="5"/>
  <c r="D1113" i="5"/>
  <c r="B1113" i="5"/>
  <c r="C1113" i="5"/>
  <c r="H1113" i="5"/>
  <c r="I1112" i="5"/>
  <c r="J1112" i="5" s="1"/>
  <c r="A3719" i="5" l="1"/>
  <c r="D1114" i="5"/>
  <c r="C1114" i="5"/>
  <c r="F1114" i="5"/>
  <c r="B1114" i="5"/>
  <c r="E1114" i="5"/>
  <c r="H1114" i="5"/>
  <c r="I1113" i="5"/>
  <c r="J1113" i="5" s="1"/>
  <c r="A3720" i="5" l="1"/>
  <c r="E1115" i="5"/>
  <c r="D1115" i="5"/>
  <c r="F1115" i="5"/>
  <c r="B1115" i="5"/>
  <c r="C1115" i="5"/>
  <c r="I1114" i="5"/>
  <c r="J1114" i="5" s="1"/>
  <c r="H1115" i="5"/>
  <c r="A3721" i="5" l="1"/>
  <c r="F1116" i="5"/>
  <c r="E1116" i="5"/>
  <c r="D1116" i="5"/>
  <c r="C1116" i="5"/>
  <c r="B1116" i="5"/>
  <c r="I1115" i="5"/>
  <c r="J1115" i="5" s="1"/>
  <c r="H1116" i="5"/>
  <c r="A3722" i="5" l="1"/>
  <c r="F1117" i="5"/>
  <c r="B1117" i="5"/>
  <c r="D1117" i="5"/>
  <c r="E1117" i="5"/>
  <c r="C1117" i="5"/>
  <c r="I1116" i="5"/>
  <c r="J1116" i="5" s="1"/>
  <c r="H1117" i="5"/>
  <c r="A3723" i="5" l="1"/>
  <c r="D1118" i="5"/>
  <c r="F1118" i="5"/>
  <c r="C1118" i="5"/>
  <c r="E1118" i="5"/>
  <c r="B1118" i="5"/>
  <c r="H1118" i="5"/>
  <c r="I1117" i="5"/>
  <c r="J1117" i="5" s="1"/>
  <c r="A3724" i="5" l="1"/>
  <c r="E1119" i="5"/>
  <c r="D1119" i="5"/>
  <c r="B1119" i="5"/>
  <c r="F1119" i="5"/>
  <c r="C1119" i="5"/>
  <c r="I1118" i="5"/>
  <c r="J1118" i="5" s="1"/>
  <c r="H1119" i="5"/>
  <c r="A3725" i="5" l="1"/>
  <c r="F1120" i="5"/>
  <c r="E1120" i="5"/>
  <c r="C1120" i="5"/>
  <c r="D1120" i="5"/>
  <c r="B1120" i="5"/>
  <c r="I1119" i="5"/>
  <c r="J1119" i="5" s="1"/>
  <c r="H1120" i="5"/>
  <c r="A3726" i="5" l="1"/>
  <c r="F1121" i="5"/>
  <c r="E1121" i="5"/>
  <c r="D1121" i="5"/>
  <c r="B1121" i="5"/>
  <c r="C1121" i="5"/>
  <c r="I1120" i="5"/>
  <c r="J1120" i="5" s="1"/>
  <c r="H1121" i="5"/>
  <c r="A3727" i="5" l="1"/>
  <c r="D1122" i="5"/>
  <c r="C1122" i="5"/>
  <c r="B1122" i="5"/>
  <c r="E1122" i="5"/>
  <c r="F1122" i="5"/>
  <c r="H1122" i="5"/>
  <c r="I1121" i="5"/>
  <c r="J1121" i="5" s="1"/>
  <c r="A3728" i="5" l="1"/>
  <c r="E1123" i="5"/>
  <c r="D1123" i="5"/>
  <c r="F1123" i="5"/>
  <c r="B1123" i="5"/>
  <c r="C1123" i="5"/>
  <c r="H1123" i="5"/>
  <c r="I1122" i="5"/>
  <c r="J1122" i="5" s="1"/>
  <c r="A3729" i="5" l="1"/>
  <c r="F1124" i="5"/>
  <c r="E1124" i="5"/>
  <c r="D1124" i="5"/>
  <c r="C1124" i="5"/>
  <c r="B1124" i="5"/>
  <c r="H1124" i="5"/>
  <c r="I1123" i="5"/>
  <c r="J1123" i="5" s="1"/>
  <c r="A3730" i="5" l="1"/>
  <c r="F1125" i="5"/>
  <c r="B1125" i="5"/>
  <c r="E1125" i="5"/>
  <c r="D1125" i="5"/>
  <c r="C1125" i="5"/>
  <c r="H1125" i="5"/>
  <c r="I1124" i="5"/>
  <c r="J1124" i="5" s="1"/>
  <c r="A3731" i="5" l="1"/>
  <c r="D1126" i="5"/>
  <c r="F1126" i="5"/>
  <c r="C1126" i="5"/>
  <c r="E1126" i="5"/>
  <c r="B1126" i="5"/>
  <c r="I1125" i="5"/>
  <c r="J1125" i="5" s="1"/>
  <c r="H1126" i="5"/>
  <c r="A3732" i="5" l="1"/>
  <c r="E1127" i="5"/>
  <c r="D1127" i="5"/>
  <c r="B1127" i="5"/>
  <c r="F1127" i="5"/>
  <c r="C1127" i="5"/>
  <c r="I1126" i="5"/>
  <c r="J1126" i="5" s="1"/>
  <c r="H1127" i="5"/>
  <c r="A3733" i="5" l="1"/>
  <c r="F1128" i="5"/>
  <c r="E1128" i="5"/>
  <c r="C1128" i="5"/>
  <c r="D1128" i="5"/>
  <c r="B1128" i="5"/>
  <c r="H1128" i="5"/>
  <c r="I1127" i="5"/>
  <c r="J1127" i="5" s="1"/>
  <c r="A3734" i="5" l="1"/>
  <c r="F1129" i="5"/>
  <c r="E1129" i="5"/>
  <c r="D1129" i="5"/>
  <c r="B1129" i="5"/>
  <c r="C1129" i="5"/>
  <c r="I1128" i="5"/>
  <c r="J1128" i="5" s="1"/>
  <c r="H1129" i="5"/>
  <c r="A3735" i="5" l="1"/>
  <c r="D1130" i="5"/>
  <c r="C1130" i="5"/>
  <c r="F1130" i="5"/>
  <c r="B1130" i="5"/>
  <c r="E1130" i="5"/>
  <c r="I1129" i="5"/>
  <c r="J1129" i="5" s="1"/>
  <c r="H1130" i="5"/>
  <c r="A3736" i="5" l="1"/>
  <c r="E1131" i="5"/>
  <c r="D1131" i="5"/>
  <c r="F1131" i="5"/>
  <c r="B1131" i="5"/>
  <c r="C1131" i="5"/>
  <c r="H1131" i="5"/>
  <c r="I1130" i="5"/>
  <c r="J1130" i="5" s="1"/>
  <c r="A3737" i="5" l="1"/>
  <c r="F1132" i="5"/>
  <c r="E1132" i="5"/>
  <c r="D1132" i="5"/>
  <c r="C1132" i="5"/>
  <c r="B1132" i="5"/>
  <c r="H1132" i="5"/>
  <c r="I1131" i="5"/>
  <c r="J1131" i="5" s="1"/>
  <c r="A3738" i="5" l="1"/>
  <c r="F1133" i="5"/>
  <c r="B1133" i="5"/>
  <c r="D1133" i="5"/>
  <c r="C1133" i="5"/>
  <c r="E1133" i="5"/>
  <c r="H1133" i="5"/>
  <c r="I1132" i="5"/>
  <c r="J1132" i="5" s="1"/>
  <c r="A3739" i="5" l="1"/>
  <c r="D1134" i="5"/>
  <c r="F1134" i="5"/>
  <c r="C1134" i="5"/>
  <c r="E1134" i="5"/>
  <c r="B1134" i="5"/>
  <c r="H1134" i="5"/>
  <c r="I1133" i="5"/>
  <c r="J1133" i="5" s="1"/>
  <c r="A3740" i="5" l="1"/>
  <c r="E1135" i="5"/>
  <c r="D1135" i="5"/>
  <c r="B1135" i="5"/>
  <c r="F1135" i="5"/>
  <c r="C1135" i="5"/>
  <c r="I1134" i="5"/>
  <c r="J1134" i="5" s="1"/>
  <c r="H1135" i="5"/>
  <c r="A3741" i="5" l="1"/>
  <c r="F1136" i="5"/>
  <c r="E1136" i="5"/>
  <c r="C1136" i="5"/>
  <c r="D1136" i="5"/>
  <c r="B1136" i="5"/>
  <c r="H1136" i="5"/>
  <c r="I1135" i="5"/>
  <c r="J1135" i="5" s="1"/>
  <c r="A3742" i="5" l="1"/>
  <c r="F1137" i="5"/>
  <c r="E1137" i="5"/>
  <c r="D1137" i="5"/>
  <c r="B1137" i="5"/>
  <c r="C1137" i="5"/>
  <c r="I1136" i="5"/>
  <c r="J1136" i="5" s="1"/>
  <c r="H1137" i="5"/>
  <c r="A3743" i="5" l="1"/>
  <c r="D1138" i="5"/>
  <c r="C1138" i="5"/>
  <c r="B1138" i="5"/>
  <c r="E1138" i="5"/>
  <c r="F1138" i="5"/>
  <c r="I1137" i="5"/>
  <c r="J1137" i="5" s="1"/>
  <c r="H1138" i="5"/>
  <c r="A3744" i="5" l="1"/>
  <c r="E1139" i="5"/>
  <c r="D1139" i="5"/>
  <c r="F1139" i="5"/>
  <c r="B1139" i="5"/>
  <c r="C1139" i="5"/>
  <c r="I1138" i="5"/>
  <c r="J1138" i="5" s="1"/>
  <c r="H1139" i="5"/>
  <c r="A3745" i="5" l="1"/>
  <c r="F1140" i="5"/>
  <c r="E1140" i="5"/>
  <c r="D1140" i="5"/>
  <c r="C1140" i="5"/>
  <c r="B1140" i="5"/>
  <c r="H1140" i="5"/>
  <c r="I1139" i="5"/>
  <c r="J1139" i="5" s="1"/>
  <c r="A3746" i="5" l="1"/>
  <c r="F1141" i="5"/>
  <c r="B1141" i="5"/>
  <c r="E1141" i="5"/>
  <c r="D1141" i="5"/>
  <c r="C1141" i="5"/>
  <c r="I1140" i="5"/>
  <c r="J1140" i="5" s="1"/>
  <c r="H1141" i="5"/>
  <c r="A3747" i="5" l="1"/>
  <c r="D1142" i="5"/>
  <c r="F1142" i="5"/>
  <c r="C1142" i="5"/>
  <c r="E1142" i="5"/>
  <c r="B1142" i="5"/>
  <c r="H1142" i="5"/>
  <c r="I1141" i="5"/>
  <c r="J1141" i="5" s="1"/>
  <c r="A3748" i="5" l="1"/>
  <c r="E1143" i="5"/>
  <c r="D1143" i="5"/>
  <c r="B1143" i="5"/>
  <c r="C1143" i="5"/>
  <c r="F1143" i="5"/>
  <c r="I1142" i="5"/>
  <c r="J1142" i="5" s="1"/>
  <c r="H1143" i="5"/>
  <c r="A3749" i="5" l="1"/>
  <c r="F1144" i="5"/>
  <c r="E1144" i="5"/>
  <c r="C1144" i="5"/>
  <c r="B1144" i="5"/>
  <c r="D1144" i="5"/>
  <c r="H1144" i="5"/>
  <c r="I1143" i="5"/>
  <c r="J1143" i="5" s="1"/>
  <c r="A3750" i="5" l="1"/>
  <c r="F1145" i="5"/>
  <c r="E1145" i="5"/>
  <c r="D1145" i="5"/>
  <c r="B1145" i="5"/>
  <c r="C1145" i="5"/>
  <c r="I1144" i="5"/>
  <c r="J1144" i="5" s="1"/>
  <c r="H1145" i="5"/>
  <c r="A3751" i="5" l="1"/>
  <c r="D1146" i="5"/>
  <c r="C1146" i="5"/>
  <c r="F1146" i="5"/>
  <c r="B1146" i="5"/>
  <c r="E1146" i="5"/>
  <c r="I1145" i="5"/>
  <c r="J1145" i="5" s="1"/>
  <c r="H1146" i="5"/>
  <c r="A3752" i="5" l="1"/>
  <c r="E1147" i="5"/>
  <c r="D1147" i="5"/>
  <c r="F1147" i="5"/>
  <c r="B1147" i="5"/>
  <c r="C1147" i="5"/>
  <c r="I1146" i="5"/>
  <c r="J1146" i="5" s="1"/>
  <c r="H1147" i="5"/>
  <c r="A3753" i="5" l="1"/>
  <c r="F1148" i="5"/>
  <c r="E1148" i="5"/>
  <c r="D1148" i="5"/>
  <c r="C1148" i="5"/>
  <c r="B1148" i="5"/>
  <c r="H1148" i="5"/>
  <c r="I1147" i="5"/>
  <c r="J1147" i="5" s="1"/>
  <c r="A3754" i="5" l="1"/>
  <c r="F1149" i="5"/>
  <c r="B1149" i="5"/>
  <c r="D1149" i="5"/>
  <c r="E1149" i="5"/>
  <c r="C1149" i="5"/>
  <c r="I1148" i="5"/>
  <c r="J1148" i="5" s="1"/>
  <c r="H1149" i="5"/>
  <c r="A3755" i="5" l="1"/>
  <c r="D1150" i="5"/>
  <c r="F1150" i="5"/>
  <c r="C1150" i="5"/>
  <c r="E1150" i="5"/>
  <c r="B1150" i="5"/>
  <c r="I1149" i="5"/>
  <c r="J1149" i="5" s="1"/>
  <c r="H1150" i="5"/>
  <c r="A3756" i="5" l="1"/>
  <c r="E1151" i="5"/>
  <c r="D1151" i="5"/>
  <c r="B1151" i="5"/>
  <c r="F1151" i="5"/>
  <c r="C1151" i="5"/>
  <c r="H1151" i="5"/>
  <c r="I1150" i="5"/>
  <c r="J1150" i="5" s="1"/>
  <c r="A3757" i="5" l="1"/>
  <c r="F1152" i="5"/>
  <c r="E1152" i="5"/>
  <c r="C1152" i="5"/>
  <c r="D1152" i="5"/>
  <c r="B1152" i="5"/>
  <c r="I1151" i="5"/>
  <c r="J1151" i="5" s="1"/>
  <c r="H1152" i="5"/>
  <c r="A3758" i="5" l="1"/>
  <c r="F1153" i="5"/>
  <c r="E1153" i="5"/>
  <c r="D1153" i="5"/>
  <c r="B1153" i="5"/>
  <c r="C1153" i="5"/>
  <c r="H1153" i="5"/>
  <c r="I1152" i="5"/>
  <c r="J1152" i="5" s="1"/>
  <c r="A3759" i="5" l="1"/>
  <c r="D1154" i="5"/>
  <c r="C1154" i="5"/>
  <c r="B1154" i="5"/>
  <c r="E1154" i="5"/>
  <c r="F1154" i="5"/>
  <c r="H1154" i="5"/>
  <c r="I1153" i="5"/>
  <c r="J1153" i="5" s="1"/>
  <c r="A3760" i="5" l="1"/>
  <c r="E1155" i="5"/>
  <c r="D1155" i="5"/>
  <c r="F1155" i="5"/>
  <c r="B1155" i="5"/>
  <c r="C1155" i="5"/>
  <c r="H1155" i="5"/>
  <c r="I1154" i="5"/>
  <c r="J1154" i="5" s="1"/>
  <c r="A3761" i="5" l="1"/>
  <c r="F1156" i="5"/>
  <c r="E1156" i="5"/>
  <c r="D1156" i="5"/>
  <c r="C1156" i="5"/>
  <c r="B1156" i="5"/>
  <c r="H1156" i="5"/>
  <c r="I1155" i="5"/>
  <c r="J1155" i="5" s="1"/>
  <c r="A3762" i="5" l="1"/>
  <c r="F1157" i="5"/>
  <c r="B1157" i="5"/>
  <c r="E1157" i="5"/>
  <c r="D1157" i="5"/>
  <c r="C1157" i="5"/>
  <c r="I1156" i="5"/>
  <c r="J1156" i="5" s="1"/>
  <c r="H1157" i="5"/>
  <c r="A3763" i="5" l="1"/>
  <c r="D1158" i="5"/>
  <c r="F1158" i="5"/>
  <c r="C1158" i="5"/>
  <c r="E1158" i="5"/>
  <c r="B1158" i="5"/>
  <c r="I1157" i="5"/>
  <c r="J1157" i="5" s="1"/>
  <c r="H1158" i="5"/>
  <c r="A3764" i="5" l="1"/>
  <c r="E1159" i="5"/>
  <c r="D1159" i="5"/>
  <c r="B1159" i="5"/>
  <c r="F1159" i="5"/>
  <c r="C1159" i="5"/>
  <c r="H1159" i="5"/>
  <c r="I1158" i="5"/>
  <c r="J1158" i="5" s="1"/>
  <c r="A3765" i="5" l="1"/>
  <c r="F1160" i="5"/>
  <c r="E1160" i="5"/>
  <c r="C1160" i="5"/>
  <c r="D1160" i="5"/>
  <c r="B1160" i="5"/>
  <c r="I1159" i="5"/>
  <c r="J1159" i="5" s="1"/>
  <c r="H1160" i="5"/>
  <c r="A3766" i="5" l="1"/>
  <c r="F1161" i="5"/>
  <c r="E1161" i="5"/>
  <c r="D1161" i="5"/>
  <c r="B1161" i="5"/>
  <c r="C1161" i="5"/>
  <c r="I1160" i="5"/>
  <c r="J1160" i="5" s="1"/>
  <c r="H1161" i="5"/>
  <c r="A3767" i="5" l="1"/>
  <c r="D1162" i="5"/>
  <c r="C1162" i="5"/>
  <c r="F1162" i="5"/>
  <c r="B1162" i="5"/>
  <c r="E1162" i="5"/>
  <c r="H1162" i="5"/>
  <c r="I1161" i="5"/>
  <c r="J1161" i="5" s="1"/>
  <c r="A3768" i="5" l="1"/>
  <c r="E1163" i="5"/>
  <c r="D1163" i="5"/>
  <c r="F1163" i="5"/>
  <c r="B1163" i="5"/>
  <c r="C1163" i="5"/>
  <c r="I1162" i="5"/>
  <c r="J1162" i="5" s="1"/>
  <c r="H1163" i="5"/>
  <c r="A3769" i="5" l="1"/>
  <c r="F1164" i="5"/>
  <c r="E1164" i="5"/>
  <c r="D1164" i="5"/>
  <c r="C1164" i="5"/>
  <c r="B1164" i="5"/>
  <c r="H1164" i="5"/>
  <c r="I1163" i="5"/>
  <c r="J1163" i="5" s="1"/>
  <c r="A3770" i="5" l="1"/>
  <c r="F1165" i="5"/>
  <c r="B1165" i="5"/>
  <c r="D1165" i="5"/>
  <c r="C1165" i="5"/>
  <c r="E1165" i="5"/>
  <c r="I1164" i="5"/>
  <c r="J1164" i="5" s="1"/>
  <c r="H1165" i="5"/>
  <c r="A3771" i="5" l="1"/>
  <c r="D1166" i="5"/>
  <c r="F1166" i="5"/>
  <c r="C1166" i="5"/>
  <c r="E1166" i="5"/>
  <c r="B1166" i="5"/>
  <c r="I1165" i="5"/>
  <c r="J1165" i="5" s="1"/>
  <c r="H1166" i="5"/>
  <c r="A3772" i="5" l="1"/>
  <c r="E1167" i="5"/>
  <c r="D1167" i="5"/>
  <c r="B1167" i="5"/>
  <c r="F1167" i="5"/>
  <c r="C1167" i="5"/>
  <c r="I1166" i="5"/>
  <c r="J1166" i="5" s="1"/>
  <c r="H1167" i="5"/>
  <c r="A3773" i="5" l="1"/>
  <c r="F1168" i="5"/>
  <c r="E1168" i="5"/>
  <c r="C1168" i="5"/>
  <c r="D1168" i="5"/>
  <c r="B1168" i="5"/>
  <c r="I1167" i="5"/>
  <c r="J1167" i="5" s="1"/>
  <c r="H1168" i="5"/>
  <c r="A3774" i="5" l="1"/>
  <c r="F1169" i="5"/>
  <c r="E1169" i="5"/>
  <c r="D1169" i="5"/>
  <c r="B1169" i="5"/>
  <c r="C1169" i="5"/>
  <c r="H1169" i="5"/>
  <c r="I1168" i="5"/>
  <c r="J1168" i="5" s="1"/>
  <c r="A3775" i="5" l="1"/>
  <c r="D1170" i="5"/>
  <c r="C1170" i="5"/>
  <c r="B1170" i="5"/>
  <c r="E1170" i="5"/>
  <c r="F1170" i="5"/>
  <c r="I1169" i="5"/>
  <c r="J1169" i="5" s="1"/>
  <c r="H1170" i="5"/>
  <c r="A3776" i="5" l="1"/>
  <c r="E1171" i="5"/>
  <c r="D1171" i="5"/>
  <c r="F1171" i="5"/>
  <c r="B1171" i="5"/>
  <c r="C1171" i="5"/>
  <c r="H1171" i="5"/>
  <c r="I1170" i="5"/>
  <c r="J1170" i="5" s="1"/>
  <c r="A3777" i="5" l="1"/>
  <c r="F1172" i="5"/>
  <c r="E1172" i="5"/>
  <c r="D1172" i="5"/>
  <c r="C1172" i="5"/>
  <c r="B1172" i="5"/>
  <c r="H1172" i="5"/>
  <c r="I1171" i="5"/>
  <c r="J1171" i="5" s="1"/>
  <c r="A3778" i="5" l="1"/>
  <c r="F1173" i="5"/>
  <c r="B1173" i="5"/>
  <c r="E1173" i="5"/>
  <c r="D1173" i="5"/>
  <c r="C1173" i="5"/>
  <c r="H1173" i="5"/>
  <c r="I1172" i="5"/>
  <c r="J1172" i="5" s="1"/>
  <c r="A3779" i="5" l="1"/>
  <c r="D1174" i="5"/>
  <c r="F1174" i="5"/>
  <c r="C1174" i="5"/>
  <c r="E1174" i="5"/>
  <c r="B1174" i="5"/>
  <c r="H1174" i="5"/>
  <c r="I1173" i="5"/>
  <c r="J1173" i="5" s="1"/>
  <c r="A3780" i="5" l="1"/>
  <c r="E1175" i="5"/>
  <c r="D1175" i="5"/>
  <c r="B1175" i="5"/>
  <c r="F1175" i="5"/>
  <c r="C1175" i="5"/>
  <c r="H1175" i="5"/>
  <c r="I1174" i="5"/>
  <c r="J1174" i="5" s="1"/>
  <c r="A3781" i="5" l="1"/>
  <c r="F1176" i="5"/>
  <c r="E1176" i="5"/>
  <c r="C1176" i="5"/>
  <c r="B1176" i="5"/>
  <c r="D1176" i="5"/>
  <c r="I1175" i="5"/>
  <c r="J1175" i="5" s="1"/>
  <c r="H1176" i="5"/>
  <c r="A3782" i="5" l="1"/>
  <c r="F1177" i="5"/>
  <c r="E1177" i="5"/>
  <c r="D1177" i="5"/>
  <c r="B1177" i="5"/>
  <c r="C1177" i="5"/>
  <c r="H1177" i="5"/>
  <c r="I1176" i="5"/>
  <c r="J1176" i="5" s="1"/>
  <c r="A3783" i="5" l="1"/>
  <c r="D1178" i="5"/>
  <c r="C1178" i="5"/>
  <c r="F1178" i="5"/>
  <c r="B1178" i="5"/>
  <c r="E1178" i="5"/>
  <c r="I1177" i="5"/>
  <c r="J1177" i="5" s="1"/>
  <c r="H1178" i="5"/>
  <c r="A3784" i="5" l="1"/>
  <c r="E1179" i="5"/>
  <c r="D1179" i="5"/>
  <c r="F1179" i="5"/>
  <c r="B1179" i="5"/>
  <c r="C1179" i="5"/>
  <c r="H1179" i="5"/>
  <c r="I1178" i="5"/>
  <c r="J1178" i="5" s="1"/>
  <c r="A3785" i="5" l="1"/>
  <c r="F1180" i="5"/>
  <c r="E1180" i="5"/>
  <c r="D1180" i="5"/>
  <c r="C1180" i="5"/>
  <c r="B1180" i="5"/>
  <c r="H1180" i="5"/>
  <c r="I1179" i="5"/>
  <c r="J1179" i="5" s="1"/>
  <c r="A3786" i="5" l="1"/>
  <c r="F1181" i="5"/>
  <c r="B1181" i="5"/>
  <c r="E1181" i="5"/>
  <c r="D1181" i="5"/>
  <c r="C1181" i="5"/>
  <c r="I1180" i="5"/>
  <c r="J1180" i="5" s="1"/>
  <c r="H1181" i="5"/>
  <c r="A3787" i="5" l="1"/>
  <c r="D1182" i="5"/>
  <c r="F1182" i="5"/>
  <c r="C1182" i="5"/>
  <c r="E1182" i="5"/>
  <c r="B1182" i="5"/>
  <c r="H1182" i="5"/>
  <c r="I1181" i="5"/>
  <c r="J1181" i="5" s="1"/>
  <c r="A3788" i="5" l="1"/>
  <c r="E1183" i="5"/>
  <c r="D1183" i="5"/>
  <c r="B1183" i="5"/>
  <c r="F1183" i="5"/>
  <c r="C1183" i="5"/>
  <c r="H1183" i="5"/>
  <c r="I1182" i="5"/>
  <c r="J1182" i="5" s="1"/>
  <c r="A3789" i="5" l="1"/>
  <c r="F1184" i="5"/>
  <c r="E1184" i="5"/>
  <c r="C1184" i="5"/>
  <c r="D1184" i="5"/>
  <c r="B1184" i="5"/>
  <c r="I1183" i="5"/>
  <c r="J1183" i="5" s="1"/>
  <c r="H1184" i="5"/>
  <c r="A3790" i="5" l="1"/>
  <c r="F1185" i="5"/>
  <c r="E1185" i="5"/>
  <c r="D1185" i="5"/>
  <c r="B1185" i="5"/>
  <c r="C1185" i="5"/>
  <c r="H1185" i="5"/>
  <c r="I1184" i="5"/>
  <c r="J1184" i="5" s="1"/>
  <c r="A3791" i="5" l="1"/>
  <c r="D1186" i="5"/>
  <c r="C1186" i="5"/>
  <c r="B1186" i="5"/>
  <c r="E1186" i="5"/>
  <c r="F1186" i="5"/>
  <c r="H1186" i="5"/>
  <c r="I1185" i="5"/>
  <c r="J1185" i="5" s="1"/>
  <c r="A3792" i="5" l="1"/>
  <c r="E1187" i="5"/>
  <c r="D1187" i="5"/>
  <c r="F1187" i="5"/>
  <c r="B1187" i="5"/>
  <c r="C1187" i="5"/>
  <c r="I1186" i="5"/>
  <c r="J1186" i="5" s="1"/>
  <c r="H1187" i="5"/>
  <c r="A3793" i="5" l="1"/>
  <c r="F1188" i="5"/>
  <c r="E1188" i="5"/>
  <c r="D1188" i="5"/>
  <c r="C1188" i="5"/>
  <c r="B1188" i="5"/>
  <c r="I1187" i="5"/>
  <c r="J1187" i="5" s="1"/>
  <c r="H1188" i="5"/>
  <c r="A3794" i="5" l="1"/>
  <c r="F1189" i="5"/>
  <c r="B1189" i="5"/>
  <c r="E1189" i="5"/>
  <c r="D1189" i="5"/>
  <c r="C1189" i="5"/>
  <c r="I1188" i="5"/>
  <c r="J1188" i="5" s="1"/>
  <c r="H1189" i="5"/>
  <c r="A3795" i="5" l="1"/>
  <c r="D1190" i="5"/>
  <c r="F1190" i="5"/>
  <c r="C1190" i="5"/>
  <c r="E1190" i="5"/>
  <c r="B1190" i="5"/>
  <c r="H1190" i="5"/>
  <c r="I1189" i="5"/>
  <c r="J1189" i="5" s="1"/>
  <c r="A3796" i="5" l="1"/>
  <c r="E1191" i="5"/>
  <c r="D1191" i="5"/>
  <c r="B1191" i="5"/>
  <c r="C1191" i="5"/>
  <c r="F1191" i="5"/>
  <c r="I1190" i="5"/>
  <c r="J1190" i="5" s="1"/>
  <c r="H1191" i="5"/>
  <c r="A3797" i="5" l="1"/>
  <c r="F1192" i="5"/>
  <c r="E1192" i="5"/>
  <c r="C1192" i="5"/>
  <c r="B1192" i="5"/>
  <c r="D1192" i="5"/>
  <c r="I1191" i="5"/>
  <c r="J1191" i="5" s="1"/>
  <c r="H1192" i="5"/>
  <c r="A3798" i="5" l="1"/>
  <c r="F1193" i="5"/>
  <c r="E1193" i="5"/>
  <c r="D1193" i="5"/>
  <c r="B1193" i="5"/>
  <c r="C1193" i="5"/>
  <c r="I1192" i="5"/>
  <c r="J1192" i="5" s="1"/>
  <c r="H1193" i="5"/>
  <c r="A3799" i="5" l="1"/>
  <c r="D1194" i="5"/>
  <c r="C1194" i="5"/>
  <c r="F1194" i="5"/>
  <c r="B1194" i="5"/>
  <c r="E1194" i="5"/>
  <c r="H1194" i="5"/>
  <c r="I1193" i="5"/>
  <c r="J1193" i="5" s="1"/>
  <c r="A3800" i="5" l="1"/>
  <c r="E1195" i="5"/>
  <c r="D1195" i="5"/>
  <c r="F1195" i="5"/>
  <c r="B1195" i="5"/>
  <c r="C1195" i="5"/>
  <c r="I1194" i="5"/>
  <c r="J1194" i="5" s="1"/>
  <c r="H1195" i="5"/>
  <c r="A3801" i="5" l="1"/>
  <c r="F1196" i="5"/>
  <c r="E1196" i="5"/>
  <c r="D1196" i="5"/>
  <c r="C1196" i="5"/>
  <c r="B1196" i="5"/>
  <c r="H1196" i="5"/>
  <c r="I1195" i="5"/>
  <c r="J1195" i="5" s="1"/>
  <c r="A3802" i="5" l="1"/>
  <c r="F1197" i="5"/>
  <c r="B1197" i="5"/>
  <c r="D1197" i="5"/>
  <c r="E1197" i="5"/>
  <c r="C1197" i="5"/>
  <c r="H1197" i="5"/>
  <c r="I1196" i="5"/>
  <c r="J1196" i="5" s="1"/>
  <c r="A3803" i="5" l="1"/>
  <c r="D1198" i="5"/>
  <c r="F1198" i="5"/>
  <c r="C1198" i="5"/>
  <c r="E1198" i="5"/>
  <c r="B1198" i="5"/>
  <c r="H1198" i="5"/>
  <c r="I1197" i="5"/>
  <c r="J1197" i="5" s="1"/>
  <c r="A3804" i="5" l="1"/>
  <c r="E1199" i="5"/>
  <c r="D1199" i="5"/>
  <c r="B1199" i="5"/>
  <c r="F1199" i="5"/>
  <c r="C1199" i="5"/>
  <c r="I1198" i="5"/>
  <c r="J1198" i="5" s="1"/>
  <c r="H1199" i="5"/>
  <c r="A3805" i="5" l="1"/>
  <c r="F1200" i="5"/>
  <c r="E1200" i="5"/>
  <c r="C1200" i="5"/>
  <c r="D1200" i="5"/>
  <c r="B1200" i="5"/>
  <c r="I1199" i="5"/>
  <c r="J1199" i="5" s="1"/>
  <c r="H1200" i="5"/>
  <c r="A3806" i="5" l="1"/>
  <c r="F1201" i="5"/>
  <c r="E1201" i="5"/>
  <c r="D1201" i="5"/>
  <c r="B1201" i="5"/>
  <c r="C1201" i="5"/>
  <c r="I1200" i="5"/>
  <c r="J1200" i="5" s="1"/>
  <c r="H1201" i="5"/>
  <c r="A3807" i="5" l="1"/>
  <c r="D1202" i="5"/>
  <c r="C1202" i="5"/>
  <c r="B1202" i="5"/>
  <c r="E1202" i="5"/>
  <c r="F1202" i="5"/>
  <c r="H1202" i="5"/>
  <c r="I1201" i="5"/>
  <c r="J1201" i="5" s="1"/>
  <c r="A3808" i="5" l="1"/>
  <c r="E1203" i="5"/>
  <c r="D1203" i="5"/>
  <c r="F1203" i="5"/>
  <c r="B1203" i="5"/>
  <c r="C1203" i="5"/>
  <c r="I1202" i="5"/>
  <c r="J1202" i="5" s="1"/>
  <c r="H1203" i="5"/>
  <c r="A3809" i="5" l="1"/>
  <c r="F1204" i="5"/>
  <c r="E1204" i="5"/>
  <c r="D1204" i="5"/>
  <c r="C1204" i="5"/>
  <c r="B1204" i="5"/>
  <c r="I1203" i="5"/>
  <c r="J1203" i="5" s="1"/>
  <c r="H1204" i="5"/>
  <c r="A3810" i="5" l="1"/>
  <c r="F1205" i="5"/>
  <c r="B1205" i="5"/>
  <c r="E1205" i="5"/>
  <c r="C1205" i="5"/>
  <c r="D1205" i="5"/>
  <c r="I1204" i="5"/>
  <c r="J1204" i="5" s="1"/>
  <c r="H1205" i="5"/>
  <c r="A3811" i="5" l="1"/>
  <c r="D1206" i="5"/>
  <c r="F1206" i="5"/>
  <c r="C1206" i="5"/>
  <c r="E1206" i="5"/>
  <c r="B1206" i="5"/>
  <c r="H1206" i="5"/>
  <c r="I1205" i="5"/>
  <c r="J1205" i="5" s="1"/>
  <c r="A3812" i="5" l="1"/>
  <c r="E1207" i="5"/>
  <c r="D1207" i="5"/>
  <c r="B1207" i="5"/>
  <c r="F1207" i="5"/>
  <c r="C1207" i="5"/>
  <c r="I1206" i="5"/>
  <c r="J1206" i="5" s="1"/>
  <c r="H1207" i="5"/>
  <c r="A3813" i="5" l="1"/>
  <c r="F1208" i="5"/>
  <c r="E1208" i="5"/>
  <c r="C1208" i="5"/>
  <c r="D1208" i="5"/>
  <c r="B1208" i="5"/>
  <c r="I1207" i="5"/>
  <c r="J1207" i="5" s="1"/>
  <c r="H1208" i="5"/>
  <c r="A3814" i="5" l="1"/>
  <c r="F1209" i="5"/>
  <c r="E1209" i="5"/>
  <c r="D1209" i="5"/>
  <c r="B1209" i="5"/>
  <c r="C1209" i="5"/>
  <c r="I1208" i="5"/>
  <c r="J1208" i="5" s="1"/>
  <c r="H1209" i="5"/>
  <c r="A3815" i="5" l="1"/>
  <c r="D1210" i="5"/>
  <c r="C1210" i="5"/>
  <c r="F1210" i="5"/>
  <c r="B1210" i="5"/>
  <c r="E1210" i="5"/>
  <c r="H1210" i="5"/>
  <c r="I1209" i="5"/>
  <c r="J1209" i="5" s="1"/>
  <c r="A3816" i="5" l="1"/>
  <c r="E1211" i="5"/>
  <c r="D1211" i="5"/>
  <c r="F1211" i="5"/>
  <c r="B1211" i="5"/>
  <c r="C1211" i="5"/>
  <c r="I1210" i="5"/>
  <c r="J1210" i="5" s="1"/>
  <c r="H1211" i="5"/>
  <c r="A3817" i="5" l="1"/>
  <c r="F1212" i="5"/>
  <c r="E1212" i="5"/>
  <c r="D1212" i="5"/>
  <c r="C1212" i="5"/>
  <c r="B1212" i="5"/>
  <c r="I1211" i="5"/>
  <c r="J1211" i="5" s="1"/>
  <c r="H1212" i="5"/>
  <c r="A3818" i="5" l="1"/>
  <c r="F1213" i="5"/>
  <c r="B1213" i="5"/>
  <c r="D1213" i="5"/>
  <c r="C1213" i="5"/>
  <c r="E1213" i="5"/>
  <c r="I1212" i="5"/>
  <c r="J1212" i="5" s="1"/>
  <c r="H1213" i="5"/>
  <c r="A3819" i="5" l="1"/>
  <c r="D1214" i="5"/>
  <c r="F1214" i="5"/>
  <c r="C1214" i="5"/>
  <c r="E1214" i="5"/>
  <c r="B1214" i="5"/>
  <c r="H1214" i="5"/>
  <c r="I1213" i="5"/>
  <c r="J1213" i="5" s="1"/>
  <c r="A3820" i="5" l="1"/>
  <c r="E1215" i="5"/>
  <c r="D1215" i="5"/>
  <c r="B1215" i="5"/>
  <c r="F1215" i="5"/>
  <c r="C1215" i="5"/>
  <c r="I1214" i="5"/>
  <c r="J1214" i="5" s="1"/>
  <c r="H1215" i="5"/>
  <c r="A3821" i="5" l="1"/>
  <c r="F1216" i="5"/>
  <c r="E1216" i="5"/>
  <c r="C1216" i="5"/>
  <c r="D1216" i="5"/>
  <c r="B1216" i="5"/>
  <c r="H1216" i="5"/>
  <c r="I1215" i="5"/>
  <c r="J1215" i="5" s="1"/>
  <c r="A3822" i="5" l="1"/>
  <c r="F1217" i="5"/>
  <c r="E1217" i="5"/>
  <c r="D1217" i="5"/>
  <c r="B1217" i="5"/>
  <c r="C1217" i="5"/>
  <c r="I1216" i="5"/>
  <c r="J1216" i="5" s="1"/>
  <c r="H1217" i="5"/>
  <c r="A3823" i="5" l="1"/>
  <c r="D1218" i="5"/>
  <c r="C1218" i="5"/>
  <c r="B1218" i="5"/>
  <c r="F1218" i="5"/>
  <c r="E1218" i="5"/>
  <c r="H1218" i="5"/>
  <c r="I1217" i="5"/>
  <c r="J1217" i="5" s="1"/>
  <c r="A3824" i="5" l="1"/>
  <c r="E1219" i="5"/>
  <c r="D1219" i="5"/>
  <c r="F1219" i="5"/>
  <c r="B1219" i="5"/>
  <c r="C1219" i="5"/>
  <c r="H1219" i="5"/>
  <c r="I1218" i="5"/>
  <c r="J1218" i="5" s="1"/>
  <c r="A3825" i="5" l="1"/>
  <c r="F1220" i="5"/>
  <c r="E1220" i="5"/>
  <c r="D1220" i="5"/>
  <c r="C1220" i="5"/>
  <c r="B1220" i="5"/>
  <c r="H1220" i="5"/>
  <c r="I1219" i="5"/>
  <c r="J1219" i="5" s="1"/>
  <c r="A3826" i="5" l="1"/>
  <c r="F1221" i="5"/>
  <c r="B1221" i="5"/>
  <c r="E1221" i="5"/>
  <c r="C1221" i="5"/>
  <c r="D1221" i="5"/>
  <c r="I1220" i="5"/>
  <c r="J1220" i="5" s="1"/>
  <c r="H1221" i="5"/>
  <c r="A3827" i="5" l="1"/>
  <c r="D1222" i="5"/>
  <c r="F1222" i="5"/>
  <c r="C1222" i="5"/>
  <c r="E1222" i="5"/>
  <c r="B1222" i="5"/>
  <c r="I1221" i="5"/>
  <c r="J1221" i="5" s="1"/>
  <c r="H1222" i="5"/>
  <c r="A3828" i="5" l="1"/>
  <c r="E1223" i="5"/>
  <c r="D1223" i="5"/>
  <c r="B1223" i="5"/>
  <c r="F1223" i="5"/>
  <c r="C1223" i="5"/>
  <c r="I1222" i="5"/>
  <c r="J1222" i="5" s="1"/>
  <c r="H1223" i="5"/>
  <c r="A3829" i="5" l="1"/>
  <c r="F1224" i="5"/>
  <c r="E1224" i="5"/>
  <c r="C1224" i="5"/>
  <c r="D1224" i="5"/>
  <c r="B1224" i="5"/>
  <c r="I1223" i="5"/>
  <c r="J1223" i="5" s="1"/>
  <c r="H1224" i="5"/>
  <c r="A3830" i="5" l="1"/>
  <c r="F1225" i="5"/>
  <c r="E1225" i="5"/>
  <c r="D1225" i="5"/>
  <c r="B1225" i="5"/>
  <c r="C1225" i="5"/>
  <c r="I1224" i="5"/>
  <c r="J1224" i="5" s="1"/>
  <c r="H1225" i="5"/>
  <c r="A3831" i="5" l="1"/>
  <c r="D1226" i="5"/>
  <c r="C1226" i="5"/>
  <c r="F1226" i="5"/>
  <c r="B1226" i="5"/>
  <c r="E1226" i="5"/>
  <c r="I1225" i="5"/>
  <c r="J1225" i="5" s="1"/>
  <c r="H1226" i="5"/>
  <c r="A3832" i="5" l="1"/>
  <c r="E1227" i="5"/>
  <c r="D1227" i="5"/>
  <c r="F1227" i="5"/>
  <c r="B1227" i="5"/>
  <c r="C1227" i="5"/>
  <c r="H1227" i="5"/>
  <c r="I1226" i="5"/>
  <c r="J1226" i="5" s="1"/>
  <c r="A3833" i="5" l="1"/>
  <c r="F1228" i="5"/>
  <c r="E1228" i="5"/>
  <c r="D1228" i="5"/>
  <c r="C1228" i="5"/>
  <c r="B1228" i="5"/>
  <c r="H1228" i="5"/>
  <c r="I1227" i="5"/>
  <c r="J1227" i="5" s="1"/>
  <c r="A3834" i="5" l="1"/>
  <c r="F1229" i="5"/>
  <c r="B1229" i="5"/>
  <c r="C1229" i="5"/>
  <c r="E1229" i="5"/>
  <c r="D1229" i="5"/>
  <c r="I1228" i="5"/>
  <c r="J1228" i="5" s="1"/>
  <c r="H1229" i="5"/>
  <c r="A3835" i="5" l="1"/>
  <c r="D1230" i="5"/>
  <c r="F1230" i="5"/>
  <c r="C1230" i="5"/>
  <c r="E1230" i="5"/>
  <c r="B1230" i="5"/>
  <c r="H1230" i="5"/>
  <c r="I1229" i="5"/>
  <c r="J1229" i="5" s="1"/>
  <c r="A3836" i="5" l="1"/>
  <c r="E1231" i="5"/>
  <c r="D1231" i="5"/>
  <c r="B1231" i="5"/>
  <c r="F1231" i="5"/>
  <c r="C1231" i="5"/>
  <c r="H1231" i="5"/>
  <c r="I1230" i="5"/>
  <c r="J1230" i="5" s="1"/>
  <c r="A3837" i="5" l="1"/>
  <c r="F1232" i="5"/>
  <c r="E1232" i="5"/>
  <c r="C1232" i="5"/>
  <c r="D1232" i="5"/>
  <c r="B1232" i="5"/>
  <c r="I1231" i="5"/>
  <c r="J1231" i="5" s="1"/>
  <c r="H1232" i="5"/>
  <c r="A3838" i="5" l="1"/>
  <c r="F1233" i="5"/>
  <c r="E1233" i="5"/>
  <c r="D1233" i="5"/>
  <c r="B1233" i="5"/>
  <c r="C1233" i="5"/>
  <c r="I1232" i="5"/>
  <c r="J1232" i="5" s="1"/>
  <c r="H1233" i="5"/>
  <c r="A3839" i="5" l="1"/>
  <c r="D1234" i="5"/>
  <c r="C1234" i="5"/>
  <c r="B1234" i="5"/>
  <c r="E1234" i="5"/>
  <c r="F1234" i="5"/>
  <c r="H1234" i="5"/>
  <c r="I1233" i="5"/>
  <c r="J1233" i="5" s="1"/>
  <c r="A3840" i="5" l="1"/>
  <c r="E1235" i="5"/>
  <c r="D1235" i="5"/>
  <c r="F1235" i="5"/>
  <c r="B1235" i="5"/>
  <c r="C1235" i="5"/>
  <c r="I1234" i="5"/>
  <c r="J1234" i="5" s="1"/>
  <c r="H1235" i="5"/>
  <c r="A3841" i="5" l="1"/>
  <c r="F1236" i="5"/>
  <c r="E1236" i="5"/>
  <c r="D1236" i="5"/>
  <c r="C1236" i="5"/>
  <c r="B1236" i="5"/>
  <c r="H1236" i="5"/>
  <c r="I1235" i="5"/>
  <c r="J1235" i="5" s="1"/>
  <c r="A3842" i="5" l="1"/>
  <c r="F1237" i="5"/>
  <c r="B1237" i="5"/>
  <c r="E1237" i="5"/>
  <c r="C1237" i="5"/>
  <c r="D1237" i="5"/>
  <c r="H1237" i="5"/>
  <c r="I1236" i="5"/>
  <c r="J1236" i="5" s="1"/>
  <c r="A3843" i="5" l="1"/>
  <c r="D1238" i="5"/>
  <c r="F1238" i="5"/>
  <c r="C1238" i="5"/>
  <c r="E1238" i="5"/>
  <c r="B1238" i="5"/>
  <c r="I1237" i="5"/>
  <c r="J1237" i="5" s="1"/>
  <c r="H1238" i="5"/>
  <c r="A3844" i="5" l="1"/>
  <c r="E1239" i="5"/>
  <c r="D1239" i="5"/>
  <c r="B1239" i="5"/>
  <c r="C1239" i="5"/>
  <c r="F1239" i="5"/>
  <c r="I1238" i="5"/>
  <c r="J1238" i="5" s="1"/>
  <c r="H1239" i="5"/>
  <c r="A3845" i="5" l="1"/>
  <c r="F1240" i="5"/>
  <c r="E1240" i="5"/>
  <c r="C1240" i="5"/>
  <c r="D1240" i="5"/>
  <c r="B1240" i="5"/>
  <c r="I1239" i="5"/>
  <c r="J1239" i="5" s="1"/>
  <c r="H1240" i="5"/>
  <c r="A3846" i="5" l="1"/>
  <c r="F1241" i="5"/>
  <c r="E1241" i="5"/>
  <c r="D1241" i="5"/>
  <c r="B1241" i="5"/>
  <c r="C1241" i="5"/>
  <c r="H1241" i="5"/>
  <c r="I1240" i="5"/>
  <c r="J1240" i="5" s="1"/>
  <c r="A3847" i="5" l="1"/>
  <c r="D1242" i="5"/>
  <c r="C1242" i="5"/>
  <c r="F1242" i="5"/>
  <c r="B1242" i="5"/>
  <c r="E1242" i="5"/>
  <c r="H1242" i="5"/>
  <c r="I1241" i="5"/>
  <c r="J1241" i="5" s="1"/>
  <c r="A3848" i="5" l="1"/>
  <c r="E1243" i="5"/>
  <c r="D1243" i="5"/>
  <c r="F1243" i="5"/>
  <c r="B1243" i="5"/>
  <c r="C1243" i="5"/>
  <c r="H1243" i="5"/>
  <c r="I1242" i="5"/>
  <c r="J1242" i="5" s="1"/>
  <c r="A3849" i="5" l="1"/>
  <c r="F1244" i="5"/>
  <c r="E1244" i="5"/>
  <c r="D1244" i="5"/>
  <c r="C1244" i="5"/>
  <c r="B1244" i="5"/>
  <c r="H1244" i="5"/>
  <c r="I1243" i="5"/>
  <c r="J1243" i="5" s="1"/>
  <c r="A3850" i="5" l="1"/>
  <c r="F1245" i="5"/>
  <c r="B1245" i="5"/>
  <c r="D1245" i="5"/>
  <c r="C1245" i="5"/>
  <c r="E1245" i="5"/>
  <c r="I1244" i="5"/>
  <c r="J1244" i="5" s="1"/>
  <c r="H1245" i="5"/>
  <c r="A3851" i="5" l="1"/>
  <c r="D1246" i="5"/>
  <c r="F1246" i="5"/>
  <c r="C1246" i="5"/>
  <c r="E1246" i="5"/>
  <c r="B1246" i="5"/>
  <c r="H1246" i="5"/>
  <c r="I1245" i="5"/>
  <c r="J1245" i="5" s="1"/>
  <c r="A3852" i="5" l="1"/>
  <c r="E1247" i="5"/>
  <c r="D1247" i="5"/>
  <c r="B1247" i="5"/>
  <c r="F1247" i="5"/>
  <c r="C1247" i="5"/>
  <c r="H1247" i="5"/>
  <c r="I1246" i="5"/>
  <c r="J1246" i="5" s="1"/>
  <c r="A3853" i="5" l="1"/>
  <c r="F1248" i="5"/>
  <c r="E1248" i="5"/>
  <c r="C1248" i="5"/>
  <c r="D1248" i="5"/>
  <c r="B1248" i="5"/>
  <c r="I1247" i="5"/>
  <c r="J1247" i="5" s="1"/>
  <c r="H1248" i="5"/>
  <c r="A3854" i="5" l="1"/>
  <c r="F1249" i="5"/>
  <c r="E1249" i="5"/>
  <c r="D1249" i="5"/>
  <c r="B1249" i="5"/>
  <c r="C1249" i="5"/>
  <c r="I1248" i="5"/>
  <c r="J1248" i="5" s="1"/>
  <c r="H1249" i="5"/>
  <c r="A3855" i="5" l="1"/>
  <c r="D1250" i="5"/>
  <c r="C1250" i="5"/>
  <c r="B1250" i="5"/>
  <c r="F1250" i="5"/>
  <c r="E1250" i="5"/>
  <c r="H1250" i="5"/>
  <c r="I1249" i="5"/>
  <c r="J1249" i="5" s="1"/>
  <c r="A3856" i="5" l="1"/>
  <c r="E1251" i="5"/>
  <c r="D1251" i="5"/>
  <c r="F1251" i="5"/>
  <c r="B1251" i="5"/>
  <c r="C1251" i="5"/>
  <c r="I1250" i="5"/>
  <c r="J1250" i="5" s="1"/>
  <c r="H1251" i="5"/>
  <c r="A3857" i="5" l="1"/>
  <c r="F1252" i="5"/>
  <c r="E1252" i="5"/>
  <c r="D1252" i="5"/>
  <c r="C1252" i="5"/>
  <c r="B1252" i="5"/>
  <c r="H1252" i="5"/>
  <c r="I1251" i="5"/>
  <c r="J1251" i="5" s="1"/>
  <c r="A3858" i="5" l="1"/>
  <c r="F1253" i="5"/>
  <c r="B1253" i="5"/>
  <c r="E1253" i="5"/>
  <c r="C1253" i="5"/>
  <c r="D1253" i="5"/>
  <c r="I1252" i="5"/>
  <c r="J1252" i="5" s="1"/>
  <c r="H1253" i="5"/>
  <c r="A3859" i="5" l="1"/>
  <c r="D1254" i="5"/>
  <c r="F1254" i="5"/>
  <c r="C1254" i="5"/>
  <c r="E1254" i="5"/>
  <c r="B1254" i="5"/>
  <c r="I1253" i="5"/>
  <c r="J1253" i="5" s="1"/>
  <c r="H1254" i="5"/>
  <c r="A3860" i="5" l="1"/>
  <c r="E1255" i="5"/>
  <c r="D1255" i="5"/>
  <c r="B1255" i="5"/>
  <c r="F1255" i="5"/>
  <c r="C1255" i="5"/>
  <c r="H1255" i="5"/>
  <c r="I1254" i="5"/>
  <c r="J1254" i="5" s="1"/>
  <c r="A3861" i="5" l="1"/>
  <c r="F1256" i="5"/>
  <c r="E1256" i="5"/>
  <c r="C1256" i="5"/>
  <c r="D1256" i="5"/>
  <c r="B1256" i="5"/>
  <c r="H1256" i="5"/>
  <c r="I1255" i="5"/>
  <c r="J1255" i="5" s="1"/>
  <c r="A3862" i="5" l="1"/>
  <c r="F1257" i="5"/>
  <c r="E1257" i="5"/>
  <c r="D1257" i="5"/>
  <c r="B1257" i="5"/>
  <c r="C1257" i="5"/>
  <c r="I1256" i="5"/>
  <c r="J1256" i="5" s="1"/>
  <c r="H1257" i="5"/>
  <c r="A3863" i="5" l="1"/>
  <c r="D1258" i="5"/>
  <c r="C1258" i="5"/>
  <c r="F1258" i="5"/>
  <c r="B1258" i="5"/>
  <c r="E1258" i="5"/>
  <c r="I1257" i="5"/>
  <c r="J1257" i="5" s="1"/>
  <c r="H1258" i="5"/>
  <c r="A3864" i="5" l="1"/>
  <c r="E1259" i="5"/>
  <c r="D1259" i="5"/>
  <c r="F1259" i="5"/>
  <c r="B1259" i="5"/>
  <c r="C1259" i="5"/>
  <c r="H1259" i="5"/>
  <c r="I1258" i="5"/>
  <c r="J1258" i="5" s="1"/>
  <c r="A3865" i="5" l="1"/>
  <c r="F1260" i="5"/>
  <c r="E1260" i="5"/>
  <c r="D1260" i="5"/>
  <c r="C1260" i="5"/>
  <c r="B1260" i="5"/>
  <c r="H1260" i="5"/>
  <c r="I1259" i="5"/>
  <c r="J1259" i="5" s="1"/>
  <c r="A3866" i="5" l="1"/>
  <c r="F1261" i="5"/>
  <c r="B1261" i="5"/>
  <c r="C1261" i="5"/>
  <c r="E1261" i="5"/>
  <c r="D1261" i="5"/>
  <c r="H1261" i="5"/>
  <c r="I1260" i="5"/>
  <c r="J1260" i="5" s="1"/>
  <c r="A3867" i="5" l="1"/>
  <c r="D1262" i="5"/>
  <c r="F1262" i="5"/>
  <c r="C1262" i="5"/>
  <c r="E1262" i="5"/>
  <c r="B1262" i="5"/>
  <c r="I1261" i="5"/>
  <c r="J1261" i="5" s="1"/>
  <c r="H1262" i="5"/>
  <c r="A3868" i="5" l="1"/>
  <c r="E1263" i="5"/>
  <c r="D1263" i="5"/>
  <c r="B1263" i="5"/>
  <c r="F1263" i="5"/>
  <c r="C1263" i="5"/>
  <c r="I1262" i="5"/>
  <c r="J1262" i="5" s="1"/>
  <c r="H1263" i="5"/>
  <c r="A3869" i="5" l="1"/>
  <c r="F1264" i="5"/>
  <c r="E1264" i="5"/>
  <c r="C1264" i="5"/>
  <c r="D1264" i="5"/>
  <c r="B1264" i="5"/>
  <c r="H1264" i="5"/>
  <c r="I1263" i="5"/>
  <c r="J1263" i="5" s="1"/>
  <c r="A3870" i="5" l="1"/>
  <c r="F1265" i="5"/>
  <c r="E1265" i="5"/>
  <c r="D1265" i="5"/>
  <c r="B1265" i="5"/>
  <c r="C1265" i="5"/>
  <c r="I1264" i="5"/>
  <c r="J1264" i="5" s="1"/>
  <c r="H1265" i="5"/>
  <c r="A3871" i="5" l="1"/>
  <c r="D1266" i="5"/>
  <c r="C1266" i="5"/>
  <c r="B1266" i="5"/>
  <c r="E1266" i="5"/>
  <c r="F1266" i="5"/>
  <c r="H1266" i="5"/>
  <c r="I1265" i="5"/>
  <c r="J1265" i="5" s="1"/>
  <c r="A3872" i="5" l="1"/>
  <c r="E1267" i="5"/>
  <c r="D1267" i="5"/>
  <c r="F1267" i="5"/>
  <c r="B1267" i="5"/>
  <c r="C1267" i="5"/>
  <c r="I1266" i="5"/>
  <c r="J1266" i="5" s="1"/>
  <c r="H1267" i="5"/>
  <c r="A3873" i="5" l="1"/>
  <c r="F1268" i="5"/>
  <c r="E1268" i="5"/>
  <c r="D1268" i="5"/>
  <c r="C1268" i="5"/>
  <c r="B1268" i="5"/>
  <c r="H1268" i="5"/>
  <c r="I1267" i="5"/>
  <c r="J1267" i="5" s="1"/>
  <c r="A3874" i="5" l="1"/>
  <c r="F1269" i="5"/>
  <c r="B1269" i="5"/>
  <c r="E1269" i="5"/>
  <c r="C1269" i="5"/>
  <c r="D1269" i="5"/>
  <c r="H1269" i="5"/>
  <c r="I1268" i="5"/>
  <c r="J1268" i="5" s="1"/>
  <c r="A3875" i="5" l="1"/>
  <c r="D1270" i="5"/>
  <c r="F1270" i="5"/>
  <c r="C1270" i="5"/>
  <c r="E1270" i="5"/>
  <c r="B1270" i="5"/>
  <c r="H1270" i="5"/>
  <c r="I1269" i="5"/>
  <c r="J1269" i="5" s="1"/>
  <c r="A3876" i="5" l="1"/>
  <c r="E1271" i="5"/>
  <c r="D1271" i="5"/>
  <c r="B1271" i="5"/>
  <c r="C1271" i="5"/>
  <c r="F1271" i="5"/>
  <c r="H1271" i="5"/>
  <c r="I1270" i="5"/>
  <c r="J1270" i="5" s="1"/>
  <c r="A3877" i="5" l="1"/>
  <c r="F1272" i="5"/>
  <c r="E1272" i="5"/>
  <c r="C1272" i="5"/>
  <c r="D1272" i="5"/>
  <c r="B1272" i="5"/>
  <c r="I1271" i="5"/>
  <c r="J1271" i="5" s="1"/>
  <c r="H1272" i="5"/>
  <c r="A3878" i="5" l="1"/>
  <c r="F1273" i="5"/>
  <c r="E1273" i="5"/>
  <c r="D1273" i="5"/>
  <c r="B1273" i="5"/>
  <c r="C1273" i="5"/>
  <c r="H1273" i="5"/>
  <c r="I1272" i="5"/>
  <c r="J1272" i="5" s="1"/>
  <c r="A3879" i="5" l="1"/>
  <c r="D1274" i="5"/>
  <c r="C1274" i="5"/>
  <c r="F1274" i="5"/>
  <c r="B1274" i="5"/>
  <c r="E1274" i="5"/>
  <c r="H1274" i="5"/>
  <c r="I1273" i="5"/>
  <c r="J1273" i="5" s="1"/>
  <c r="A3880" i="5" l="1"/>
  <c r="E1275" i="5"/>
  <c r="D1275" i="5"/>
  <c r="F1275" i="5"/>
  <c r="B1275" i="5"/>
  <c r="C1275" i="5"/>
  <c r="H1275" i="5"/>
  <c r="I1274" i="5"/>
  <c r="J1274" i="5" s="1"/>
  <c r="A3881" i="5" l="1"/>
  <c r="F1276" i="5"/>
  <c r="E1276" i="5"/>
  <c r="D1276" i="5"/>
  <c r="C1276" i="5"/>
  <c r="B1276" i="5"/>
  <c r="I1275" i="5"/>
  <c r="J1275" i="5" s="1"/>
  <c r="H1276" i="5"/>
  <c r="A3882" i="5" l="1"/>
  <c r="F1277" i="5"/>
  <c r="B1277" i="5"/>
  <c r="D1277" i="5"/>
  <c r="C1277" i="5"/>
  <c r="E1277" i="5"/>
  <c r="H1277" i="5"/>
  <c r="I1276" i="5"/>
  <c r="J1276" i="5" s="1"/>
  <c r="A3883" i="5" l="1"/>
  <c r="D1278" i="5"/>
  <c r="F1278" i="5"/>
  <c r="C1278" i="5"/>
  <c r="E1278" i="5"/>
  <c r="B1278" i="5"/>
  <c r="I1277" i="5"/>
  <c r="J1277" i="5" s="1"/>
  <c r="H1278" i="5"/>
  <c r="A3884" i="5" l="1"/>
  <c r="E1279" i="5"/>
  <c r="D1279" i="5"/>
  <c r="B1279" i="5"/>
  <c r="F1279" i="5"/>
  <c r="C1279" i="5"/>
  <c r="I1278" i="5"/>
  <c r="J1278" i="5" s="1"/>
  <c r="H1279" i="5"/>
  <c r="A3885" i="5" l="1"/>
  <c r="F1280" i="5"/>
  <c r="E1280" i="5"/>
  <c r="C1280" i="5"/>
  <c r="D1280" i="5"/>
  <c r="B1280" i="5"/>
  <c r="I1279" i="5"/>
  <c r="J1279" i="5" s="1"/>
  <c r="H1280" i="5"/>
  <c r="A3886" i="5" l="1"/>
  <c r="F1281" i="5"/>
  <c r="E1281" i="5"/>
  <c r="D1281" i="5"/>
  <c r="B1281" i="5"/>
  <c r="C1281" i="5"/>
  <c r="I1280" i="5"/>
  <c r="J1280" i="5" s="1"/>
  <c r="H1281" i="5"/>
  <c r="A3887" i="5" l="1"/>
  <c r="D1282" i="5"/>
  <c r="C1282" i="5"/>
  <c r="B1282" i="5"/>
  <c r="F1282" i="5"/>
  <c r="E1282" i="5"/>
  <c r="H1282" i="5"/>
  <c r="I1281" i="5"/>
  <c r="J1281" i="5" s="1"/>
  <c r="A3888" i="5" l="1"/>
  <c r="E1283" i="5"/>
  <c r="D1283" i="5"/>
  <c r="F1283" i="5"/>
  <c r="B1283" i="5"/>
  <c r="C1283" i="5"/>
  <c r="H1283" i="5"/>
  <c r="I1282" i="5"/>
  <c r="J1282" i="5" s="1"/>
  <c r="A3889" i="5" l="1"/>
  <c r="F1284" i="5"/>
  <c r="E1284" i="5"/>
  <c r="D1284" i="5"/>
  <c r="C1284" i="5"/>
  <c r="B1284" i="5"/>
  <c r="H1284" i="5"/>
  <c r="I1283" i="5"/>
  <c r="J1283" i="5" s="1"/>
  <c r="A3890" i="5" l="1"/>
  <c r="F1285" i="5"/>
  <c r="B1285" i="5"/>
  <c r="E1285" i="5"/>
  <c r="C1285" i="5"/>
  <c r="D1285" i="5"/>
  <c r="I1284" i="5"/>
  <c r="J1284" i="5" s="1"/>
  <c r="H1285" i="5"/>
  <c r="A3891" i="5" l="1"/>
  <c r="D1286" i="5"/>
  <c r="F1286" i="5"/>
  <c r="C1286" i="5"/>
  <c r="E1286" i="5"/>
  <c r="B1286" i="5"/>
  <c r="I1285" i="5"/>
  <c r="J1285" i="5" s="1"/>
  <c r="H1286" i="5"/>
  <c r="A3892" i="5" l="1"/>
  <c r="E1287" i="5"/>
  <c r="D1287" i="5"/>
  <c r="B1287" i="5"/>
  <c r="F1287" i="5"/>
  <c r="C1287" i="5"/>
  <c r="H1287" i="5"/>
  <c r="I1286" i="5"/>
  <c r="J1286" i="5" s="1"/>
  <c r="A3893" i="5" l="1"/>
  <c r="F1288" i="5"/>
  <c r="E1288" i="5"/>
  <c r="C1288" i="5"/>
  <c r="D1288" i="5"/>
  <c r="B1288" i="5"/>
  <c r="I1287" i="5"/>
  <c r="J1287" i="5" s="1"/>
  <c r="H1288" i="5"/>
  <c r="A3894" i="5" l="1"/>
  <c r="F1289" i="5"/>
  <c r="E1289" i="5"/>
  <c r="D1289" i="5"/>
  <c r="B1289" i="5"/>
  <c r="C1289" i="5"/>
  <c r="I1288" i="5"/>
  <c r="J1288" i="5" s="1"/>
  <c r="H1289" i="5"/>
  <c r="A3895" i="5" l="1"/>
  <c r="D1290" i="5"/>
  <c r="C1290" i="5"/>
  <c r="F1290" i="5"/>
  <c r="B1290" i="5"/>
  <c r="E1290" i="5"/>
  <c r="H1290" i="5"/>
  <c r="I1289" i="5"/>
  <c r="J1289" i="5" s="1"/>
  <c r="A3896" i="5" l="1"/>
  <c r="E1291" i="5"/>
  <c r="D1291" i="5"/>
  <c r="F1291" i="5"/>
  <c r="B1291" i="5"/>
  <c r="C1291" i="5"/>
  <c r="H1291" i="5"/>
  <c r="I1290" i="5"/>
  <c r="J1290" i="5" s="1"/>
  <c r="A3897" i="5" l="1"/>
  <c r="F1292" i="5"/>
  <c r="E1292" i="5"/>
  <c r="D1292" i="5"/>
  <c r="C1292" i="5"/>
  <c r="B1292" i="5"/>
  <c r="I1291" i="5"/>
  <c r="J1291" i="5" s="1"/>
  <c r="H1292" i="5"/>
  <c r="A3898" i="5" l="1"/>
  <c r="F1293" i="5"/>
  <c r="B1293" i="5"/>
  <c r="E1293" i="5"/>
  <c r="D1293" i="5"/>
  <c r="C1293" i="5"/>
  <c r="H1293" i="5"/>
  <c r="I1292" i="5"/>
  <c r="J1292" i="5" s="1"/>
  <c r="A3899" i="5" l="1"/>
  <c r="D1294" i="5"/>
  <c r="F1294" i="5"/>
  <c r="C1294" i="5"/>
  <c r="E1294" i="5"/>
  <c r="B1294" i="5"/>
  <c r="H1294" i="5"/>
  <c r="I1293" i="5"/>
  <c r="J1293" i="5" s="1"/>
  <c r="A3900" i="5" l="1"/>
  <c r="E1295" i="5"/>
  <c r="D1295" i="5"/>
  <c r="B1295" i="5"/>
  <c r="F1295" i="5"/>
  <c r="C1295" i="5"/>
  <c r="I1294" i="5"/>
  <c r="J1294" i="5" s="1"/>
  <c r="H1295" i="5"/>
  <c r="A3901" i="5" l="1"/>
  <c r="F1296" i="5"/>
  <c r="E1296" i="5"/>
  <c r="C1296" i="5"/>
  <c r="D1296" i="5"/>
  <c r="B1296" i="5"/>
  <c r="H1296" i="5"/>
  <c r="I1295" i="5"/>
  <c r="J1295" i="5" s="1"/>
  <c r="A3902" i="5" l="1"/>
  <c r="F1297" i="5"/>
  <c r="E1297" i="5"/>
  <c r="D1297" i="5"/>
  <c r="B1297" i="5"/>
  <c r="C1297" i="5"/>
  <c r="I1296" i="5"/>
  <c r="J1296" i="5" s="1"/>
  <c r="H1297" i="5"/>
  <c r="A3903" i="5" l="1"/>
  <c r="D1298" i="5"/>
  <c r="C1298" i="5"/>
  <c r="B1298" i="5"/>
  <c r="E1298" i="5"/>
  <c r="F1298" i="5"/>
  <c r="I1297" i="5"/>
  <c r="J1297" i="5" s="1"/>
  <c r="H1298" i="5"/>
  <c r="A3904" i="5" l="1"/>
  <c r="E1299" i="5"/>
  <c r="D1299" i="5"/>
  <c r="F1299" i="5"/>
  <c r="B1299" i="5"/>
  <c r="C1299" i="5"/>
  <c r="H1299" i="5"/>
  <c r="I1298" i="5"/>
  <c r="J1298" i="5" s="1"/>
  <c r="A3905" i="5" l="1"/>
  <c r="F1300" i="5"/>
  <c r="E1300" i="5"/>
  <c r="D1300" i="5"/>
  <c r="C1300" i="5"/>
  <c r="B1300" i="5"/>
  <c r="H1300" i="5"/>
  <c r="I1299" i="5"/>
  <c r="J1299" i="5" s="1"/>
  <c r="A3906" i="5" l="1"/>
  <c r="F1301" i="5"/>
  <c r="B1301" i="5"/>
  <c r="E1301" i="5"/>
  <c r="C1301" i="5"/>
  <c r="D1301" i="5"/>
  <c r="I1300" i="5"/>
  <c r="J1300" i="5" s="1"/>
  <c r="H1301" i="5"/>
  <c r="A3907" i="5" l="1"/>
  <c r="D1302" i="5"/>
  <c r="F1302" i="5"/>
  <c r="C1302" i="5"/>
  <c r="E1302" i="5"/>
  <c r="B1302" i="5"/>
  <c r="I1301" i="5"/>
  <c r="J1301" i="5" s="1"/>
  <c r="H1302" i="5"/>
  <c r="A3908" i="5" l="1"/>
  <c r="E1303" i="5"/>
  <c r="D1303" i="5"/>
  <c r="B1303" i="5"/>
  <c r="C1303" i="5"/>
  <c r="F1303" i="5"/>
  <c r="H1303" i="5"/>
  <c r="I1302" i="5"/>
  <c r="J1302" i="5" s="1"/>
  <c r="A3909" i="5" l="1"/>
  <c r="F1304" i="5"/>
  <c r="E1304" i="5"/>
  <c r="C1304" i="5"/>
  <c r="B1304" i="5"/>
  <c r="D1304" i="5"/>
  <c r="H1304" i="5"/>
  <c r="I1303" i="5"/>
  <c r="J1303" i="5" s="1"/>
  <c r="A3910" i="5" l="1"/>
  <c r="F1305" i="5"/>
  <c r="E1305" i="5"/>
  <c r="D1305" i="5"/>
  <c r="B1305" i="5"/>
  <c r="C1305" i="5"/>
  <c r="I1304" i="5"/>
  <c r="J1304" i="5" s="1"/>
  <c r="H1305" i="5"/>
  <c r="A3911" i="5" l="1"/>
  <c r="D1306" i="5"/>
  <c r="C1306" i="5"/>
  <c r="F1306" i="5"/>
  <c r="B1306" i="5"/>
  <c r="E1306" i="5"/>
  <c r="I1305" i="5"/>
  <c r="J1305" i="5" s="1"/>
  <c r="H1306" i="5"/>
  <c r="A3912" i="5" l="1"/>
  <c r="E1307" i="5"/>
  <c r="D1307" i="5"/>
  <c r="F1307" i="5"/>
  <c r="B1307" i="5"/>
  <c r="C1307" i="5"/>
  <c r="H1307" i="5"/>
  <c r="I1306" i="5"/>
  <c r="J1306" i="5" s="1"/>
  <c r="A3913" i="5" l="1"/>
  <c r="F1308" i="5"/>
  <c r="E1308" i="5"/>
  <c r="D1308" i="5"/>
  <c r="C1308" i="5"/>
  <c r="B1308" i="5"/>
  <c r="H1308" i="5"/>
  <c r="I1307" i="5"/>
  <c r="J1307" i="5" s="1"/>
  <c r="A3914" i="5" l="1"/>
  <c r="F1309" i="5"/>
  <c r="B1309" i="5"/>
  <c r="D1309" i="5"/>
  <c r="E1309" i="5"/>
  <c r="C1309" i="5"/>
  <c r="I1308" i="5"/>
  <c r="J1308" i="5" s="1"/>
  <c r="H1309" i="5"/>
  <c r="A3915" i="5" l="1"/>
  <c r="D1310" i="5"/>
  <c r="F1310" i="5"/>
  <c r="C1310" i="5"/>
  <c r="E1310" i="5"/>
  <c r="B1310" i="5"/>
  <c r="I1309" i="5"/>
  <c r="J1309" i="5" s="1"/>
  <c r="H1310" i="5"/>
  <c r="A3916" i="5" l="1"/>
  <c r="E1311" i="5"/>
  <c r="D1311" i="5"/>
  <c r="B1311" i="5"/>
  <c r="F1311" i="5"/>
  <c r="C1311" i="5"/>
  <c r="I1310" i="5"/>
  <c r="J1310" i="5" s="1"/>
  <c r="H1311" i="5"/>
  <c r="A3917" i="5" l="1"/>
  <c r="F1312" i="5"/>
  <c r="E1312" i="5"/>
  <c r="C1312" i="5"/>
  <c r="D1312" i="5"/>
  <c r="B1312" i="5"/>
  <c r="H1312" i="5"/>
  <c r="I1311" i="5"/>
  <c r="J1311" i="5" s="1"/>
  <c r="A3918" i="5" l="1"/>
  <c r="F1313" i="5"/>
  <c r="E1313" i="5"/>
  <c r="D1313" i="5"/>
  <c r="B1313" i="5"/>
  <c r="C1313" i="5"/>
  <c r="I1312" i="5"/>
  <c r="J1312" i="5" s="1"/>
  <c r="H1313" i="5"/>
  <c r="A3919" i="5" l="1"/>
  <c r="D1314" i="5"/>
  <c r="C1314" i="5"/>
  <c r="B1314" i="5"/>
  <c r="E1314" i="5"/>
  <c r="F1314" i="5"/>
  <c r="H1314" i="5"/>
  <c r="I1313" i="5"/>
  <c r="J1313" i="5" s="1"/>
  <c r="A3920" i="5" l="1"/>
  <c r="E1315" i="5"/>
  <c r="D1315" i="5"/>
  <c r="F1315" i="5"/>
  <c r="B1315" i="5"/>
  <c r="C1315" i="5"/>
  <c r="H1315" i="5"/>
  <c r="I1314" i="5"/>
  <c r="J1314" i="5" s="1"/>
  <c r="A3921" i="5" l="1"/>
  <c r="F1316" i="5"/>
  <c r="E1316" i="5"/>
  <c r="D1316" i="5"/>
  <c r="C1316" i="5"/>
  <c r="B1316" i="5"/>
  <c r="I1315" i="5"/>
  <c r="J1315" i="5" s="1"/>
  <c r="H1316" i="5"/>
  <c r="A3922" i="5" l="1"/>
  <c r="F1317" i="5"/>
  <c r="B1317" i="5"/>
  <c r="E1317" i="5"/>
  <c r="D1317" i="5"/>
  <c r="C1317" i="5"/>
  <c r="H1317" i="5"/>
  <c r="I1316" i="5"/>
  <c r="J1316" i="5" s="1"/>
  <c r="A3923" i="5" l="1"/>
  <c r="D1318" i="5"/>
  <c r="F1318" i="5"/>
  <c r="C1318" i="5"/>
  <c r="E1318" i="5"/>
  <c r="B1318" i="5"/>
  <c r="I1317" i="5"/>
  <c r="J1317" i="5" s="1"/>
  <c r="H1318" i="5"/>
  <c r="A3924" i="5" l="1"/>
  <c r="E1319" i="5"/>
  <c r="D1319" i="5"/>
  <c r="B1319" i="5"/>
  <c r="F1319" i="5"/>
  <c r="C1319" i="5"/>
  <c r="H1319" i="5"/>
  <c r="I1318" i="5"/>
  <c r="J1318" i="5" s="1"/>
  <c r="A3925" i="5" l="1"/>
  <c r="F1320" i="5"/>
  <c r="E1320" i="5"/>
  <c r="C1320" i="5"/>
  <c r="D1320" i="5"/>
  <c r="B1320" i="5"/>
  <c r="H1320" i="5"/>
  <c r="I1319" i="5"/>
  <c r="J1319" i="5" s="1"/>
  <c r="A3926" i="5" l="1"/>
  <c r="F1321" i="5"/>
  <c r="E1321" i="5"/>
  <c r="D1321" i="5"/>
  <c r="B1321" i="5"/>
  <c r="C1321" i="5"/>
  <c r="I1320" i="5"/>
  <c r="J1320" i="5" s="1"/>
  <c r="H1321" i="5"/>
  <c r="A3927" i="5" l="1"/>
  <c r="D1322" i="5"/>
  <c r="C1322" i="5"/>
  <c r="F1322" i="5"/>
  <c r="B1322" i="5"/>
  <c r="E1322" i="5"/>
  <c r="H1322" i="5"/>
  <c r="I1321" i="5"/>
  <c r="J1321" i="5" s="1"/>
  <c r="A3928" i="5" l="1"/>
  <c r="E1323" i="5"/>
  <c r="D1323" i="5"/>
  <c r="F1323" i="5"/>
  <c r="B1323" i="5"/>
  <c r="C1323" i="5"/>
  <c r="H1323" i="5"/>
  <c r="I1322" i="5"/>
  <c r="J1322" i="5" s="1"/>
  <c r="A3929" i="5" l="1"/>
  <c r="F1324" i="5"/>
  <c r="E1324" i="5"/>
  <c r="D1324" i="5"/>
  <c r="C1324" i="5"/>
  <c r="B1324" i="5"/>
  <c r="I1323" i="5"/>
  <c r="J1323" i="5" s="1"/>
  <c r="H1324" i="5"/>
  <c r="A3930" i="5" l="1"/>
  <c r="F1325" i="5"/>
  <c r="B1325" i="5"/>
  <c r="D1325" i="5"/>
  <c r="C1325" i="5"/>
  <c r="E1325" i="5"/>
  <c r="H1325" i="5"/>
  <c r="I1324" i="5"/>
  <c r="J1324" i="5" s="1"/>
  <c r="A3931" i="5" l="1"/>
  <c r="D1326" i="5"/>
  <c r="F1326" i="5"/>
  <c r="C1326" i="5"/>
  <c r="E1326" i="5"/>
  <c r="B1326" i="5"/>
  <c r="I1325" i="5"/>
  <c r="J1325" i="5" s="1"/>
  <c r="H1326" i="5"/>
  <c r="A3932" i="5" l="1"/>
  <c r="E1327" i="5"/>
  <c r="D1327" i="5"/>
  <c r="B1327" i="5"/>
  <c r="F1327" i="5"/>
  <c r="C1327" i="5"/>
  <c r="H1327" i="5"/>
  <c r="I1326" i="5"/>
  <c r="J1326" i="5" s="1"/>
  <c r="A3933" i="5" l="1"/>
  <c r="F1328" i="5"/>
  <c r="E1328" i="5"/>
  <c r="C1328" i="5"/>
  <c r="D1328" i="5"/>
  <c r="B1328" i="5"/>
  <c r="I1327" i="5"/>
  <c r="J1327" i="5" s="1"/>
  <c r="H1328" i="5"/>
  <c r="A3934" i="5" l="1"/>
  <c r="F1329" i="5"/>
  <c r="E1329" i="5"/>
  <c r="D1329" i="5"/>
  <c r="B1329" i="5"/>
  <c r="C1329" i="5"/>
  <c r="I1328" i="5"/>
  <c r="J1328" i="5" s="1"/>
  <c r="H1329" i="5"/>
  <c r="A3935" i="5" l="1"/>
  <c r="D1330" i="5"/>
  <c r="C1330" i="5"/>
  <c r="B1330" i="5"/>
  <c r="E1330" i="5"/>
  <c r="F1330" i="5"/>
  <c r="H1330" i="5"/>
  <c r="I1329" i="5"/>
  <c r="J1329" i="5" s="1"/>
  <c r="A3936" i="5" l="1"/>
  <c r="E1331" i="5"/>
  <c r="D1331" i="5"/>
  <c r="F1331" i="5"/>
  <c r="B1331" i="5"/>
  <c r="C1331" i="5"/>
  <c r="H1331" i="5"/>
  <c r="I1330" i="5"/>
  <c r="J1330" i="5" s="1"/>
  <c r="A3937" i="5" l="1"/>
  <c r="F1332" i="5"/>
  <c r="E1332" i="5"/>
  <c r="D1332" i="5"/>
  <c r="C1332" i="5"/>
  <c r="B1332" i="5"/>
  <c r="I1331" i="5"/>
  <c r="J1331" i="5" s="1"/>
  <c r="H1332" i="5"/>
  <c r="A3938" i="5" l="1"/>
  <c r="F1333" i="5"/>
  <c r="B1333" i="5"/>
  <c r="E1333" i="5"/>
  <c r="D1333" i="5"/>
  <c r="C1333" i="5"/>
  <c r="H1333" i="5"/>
  <c r="I1332" i="5"/>
  <c r="J1332" i="5" s="1"/>
  <c r="A3939" i="5" l="1"/>
  <c r="D1334" i="5"/>
  <c r="F1334" i="5"/>
  <c r="C1334" i="5"/>
  <c r="E1334" i="5"/>
  <c r="B1334" i="5"/>
  <c r="H1334" i="5"/>
  <c r="I1333" i="5"/>
  <c r="J1333" i="5" s="1"/>
  <c r="A3940" i="5" l="1"/>
  <c r="E1335" i="5"/>
  <c r="D1335" i="5"/>
  <c r="B1335" i="5"/>
  <c r="C1335" i="5"/>
  <c r="F1335" i="5"/>
  <c r="I1334" i="5"/>
  <c r="J1334" i="5" s="1"/>
  <c r="H1335" i="5"/>
  <c r="A3941" i="5" l="1"/>
  <c r="F1336" i="5"/>
  <c r="E1336" i="5"/>
  <c r="C1336" i="5"/>
  <c r="D1336" i="5"/>
  <c r="B1336" i="5"/>
  <c r="H1336" i="5"/>
  <c r="I1335" i="5"/>
  <c r="J1335" i="5" s="1"/>
  <c r="A3942" i="5" l="1"/>
  <c r="F1337" i="5"/>
  <c r="E1337" i="5"/>
  <c r="D1337" i="5"/>
  <c r="B1337" i="5"/>
  <c r="C1337" i="5"/>
  <c r="H1337" i="5"/>
  <c r="I1336" i="5"/>
  <c r="J1336" i="5" s="1"/>
  <c r="A3943" i="5" l="1"/>
  <c r="D1338" i="5"/>
  <c r="C1338" i="5"/>
  <c r="F1338" i="5"/>
  <c r="B1338" i="5"/>
  <c r="E1338" i="5"/>
  <c r="H1338" i="5"/>
  <c r="I1337" i="5"/>
  <c r="J1337" i="5" s="1"/>
  <c r="A3944" i="5" l="1"/>
  <c r="E1339" i="5"/>
  <c r="D1339" i="5"/>
  <c r="F1339" i="5"/>
  <c r="B1339" i="5"/>
  <c r="C1339" i="5"/>
  <c r="I1338" i="5"/>
  <c r="J1338" i="5" s="1"/>
  <c r="H1339" i="5"/>
  <c r="A3945" i="5" l="1"/>
  <c r="F1340" i="5"/>
  <c r="E1340" i="5"/>
  <c r="D1340" i="5"/>
  <c r="C1340" i="5"/>
  <c r="B1340" i="5"/>
  <c r="I1339" i="5"/>
  <c r="J1339" i="5" s="1"/>
  <c r="H1340" i="5"/>
  <c r="A3946" i="5" l="1"/>
  <c r="F1341" i="5"/>
  <c r="B1341" i="5"/>
  <c r="D1341" i="5"/>
  <c r="E1341" i="5"/>
  <c r="C1341" i="5"/>
  <c r="I1340" i="5"/>
  <c r="J1340" i="5" s="1"/>
  <c r="H1341" i="5"/>
  <c r="A3947" i="5" l="1"/>
  <c r="D1342" i="5"/>
  <c r="F1342" i="5"/>
  <c r="C1342" i="5"/>
  <c r="E1342" i="5"/>
  <c r="B1342" i="5"/>
  <c r="I1341" i="5"/>
  <c r="J1341" i="5" s="1"/>
  <c r="H1342" i="5"/>
  <c r="A3948" i="5" l="1"/>
  <c r="E1343" i="5"/>
  <c r="D1343" i="5"/>
  <c r="B1343" i="5"/>
  <c r="F1343" i="5"/>
  <c r="C1343" i="5"/>
  <c r="H1343" i="5"/>
  <c r="I1342" i="5"/>
  <c r="J1342" i="5" s="1"/>
  <c r="A3949" i="5" l="1"/>
  <c r="F1344" i="5"/>
  <c r="E1344" i="5"/>
  <c r="C1344" i="5"/>
  <c r="D1344" i="5"/>
  <c r="B1344" i="5"/>
  <c r="I1343" i="5"/>
  <c r="J1343" i="5" s="1"/>
  <c r="H1344" i="5"/>
  <c r="A3950" i="5" l="1"/>
  <c r="F1345" i="5"/>
  <c r="E1345" i="5"/>
  <c r="D1345" i="5"/>
  <c r="B1345" i="5"/>
  <c r="C1345" i="5"/>
  <c r="H1345" i="5"/>
  <c r="I1344" i="5"/>
  <c r="J1344" i="5" s="1"/>
  <c r="A3951" i="5" l="1"/>
  <c r="D1346" i="5"/>
  <c r="C1346" i="5"/>
  <c r="B1346" i="5"/>
  <c r="F1346" i="5"/>
  <c r="E1346" i="5"/>
  <c r="H1346" i="5"/>
  <c r="I1345" i="5"/>
  <c r="J1345" i="5" s="1"/>
  <c r="A3952" i="5" l="1"/>
  <c r="E1347" i="5"/>
  <c r="D1347" i="5"/>
  <c r="F1347" i="5"/>
  <c r="B1347" i="5"/>
  <c r="C1347" i="5"/>
  <c r="I1346" i="5"/>
  <c r="J1346" i="5" s="1"/>
  <c r="H1347" i="5"/>
  <c r="A3953" i="5" l="1"/>
  <c r="F1348" i="5"/>
  <c r="E1348" i="5"/>
  <c r="D1348" i="5"/>
  <c r="C1348" i="5"/>
  <c r="B1348" i="5"/>
  <c r="I1347" i="5"/>
  <c r="J1347" i="5" s="1"/>
  <c r="H1348" i="5"/>
  <c r="A3954" i="5" l="1"/>
  <c r="F1349" i="5"/>
  <c r="B1349" i="5"/>
  <c r="E1349" i="5"/>
  <c r="D1349" i="5"/>
  <c r="C1349" i="5"/>
  <c r="I1348" i="5"/>
  <c r="J1348" i="5" s="1"/>
  <c r="H1349" i="5"/>
  <c r="A3955" i="5" l="1"/>
  <c r="D1350" i="5"/>
  <c r="F1350" i="5"/>
  <c r="C1350" i="5"/>
  <c r="E1350" i="5"/>
  <c r="B1350" i="5"/>
  <c r="I1349" i="5"/>
  <c r="J1349" i="5" s="1"/>
  <c r="H1350" i="5"/>
  <c r="A3956" i="5" l="1"/>
  <c r="E1351" i="5"/>
  <c r="D1351" i="5"/>
  <c r="B1351" i="5"/>
  <c r="F1351" i="5"/>
  <c r="C1351" i="5"/>
  <c r="I1350" i="5"/>
  <c r="J1350" i="5" s="1"/>
  <c r="H1351" i="5"/>
  <c r="A3957" i="5" l="1"/>
  <c r="F1352" i="5"/>
  <c r="E1352" i="5"/>
  <c r="C1352" i="5"/>
  <c r="D1352" i="5"/>
  <c r="B1352" i="5"/>
  <c r="H1352" i="5"/>
  <c r="I1351" i="5"/>
  <c r="J1351" i="5" s="1"/>
  <c r="A3958" i="5" l="1"/>
  <c r="F1353" i="5"/>
  <c r="E1353" i="5"/>
  <c r="D1353" i="5"/>
  <c r="B1353" i="5"/>
  <c r="C1353" i="5"/>
  <c r="H1353" i="5"/>
  <c r="I1352" i="5"/>
  <c r="J1352" i="5" s="1"/>
  <c r="A3959" i="5" l="1"/>
  <c r="D1354" i="5"/>
  <c r="C1354" i="5"/>
  <c r="F1354" i="5"/>
  <c r="B1354" i="5"/>
  <c r="E1354" i="5"/>
  <c r="H1354" i="5"/>
  <c r="I1353" i="5"/>
  <c r="J1353" i="5" s="1"/>
  <c r="A3960" i="5" l="1"/>
  <c r="E1355" i="5"/>
  <c r="D1355" i="5"/>
  <c r="F1355" i="5"/>
  <c r="B1355" i="5"/>
  <c r="C1355" i="5"/>
  <c r="I1354" i="5"/>
  <c r="J1354" i="5" s="1"/>
  <c r="H1355" i="5"/>
  <c r="A3961" i="5" l="1"/>
  <c r="F1356" i="5"/>
  <c r="E1356" i="5"/>
  <c r="D1356" i="5"/>
  <c r="C1356" i="5"/>
  <c r="B1356" i="5"/>
  <c r="I1355" i="5"/>
  <c r="J1355" i="5" s="1"/>
  <c r="H1356" i="5"/>
  <c r="A3962" i="5" l="1"/>
  <c r="F1357" i="5"/>
  <c r="B1357" i="5"/>
  <c r="C1357" i="5"/>
  <c r="E1357" i="5"/>
  <c r="D1357" i="5"/>
  <c r="H1357" i="5"/>
  <c r="I1356" i="5"/>
  <c r="J1356" i="5" s="1"/>
  <c r="A3963" i="5" l="1"/>
  <c r="D1358" i="5"/>
  <c r="F1358" i="5"/>
  <c r="C1358" i="5"/>
  <c r="E1358" i="5"/>
  <c r="B1358" i="5"/>
  <c r="I1357" i="5"/>
  <c r="J1357" i="5" s="1"/>
  <c r="H1358" i="5"/>
  <c r="A3964" i="5" l="1"/>
  <c r="E1359" i="5"/>
  <c r="D1359" i="5"/>
  <c r="B1359" i="5"/>
  <c r="F1359" i="5"/>
  <c r="C1359" i="5"/>
  <c r="I1358" i="5"/>
  <c r="J1358" i="5" s="1"/>
  <c r="H1359" i="5"/>
  <c r="A3965" i="5" l="1"/>
  <c r="F1360" i="5"/>
  <c r="E1360" i="5"/>
  <c r="C1360" i="5"/>
  <c r="D1360" i="5"/>
  <c r="B1360" i="5"/>
  <c r="H1360" i="5"/>
  <c r="I1359" i="5"/>
  <c r="J1359" i="5" s="1"/>
  <c r="A3966" i="5" l="1"/>
  <c r="F1361" i="5"/>
  <c r="E1361" i="5"/>
  <c r="D1361" i="5"/>
  <c r="B1361" i="5"/>
  <c r="C1361" i="5"/>
  <c r="H1361" i="5"/>
  <c r="I1360" i="5"/>
  <c r="J1360" i="5" s="1"/>
  <c r="A3967" i="5" l="1"/>
  <c r="D1362" i="5"/>
  <c r="C1362" i="5"/>
  <c r="B1362" i="5"/>
  <c r="E1362" i="5"/>
  <c r="F1362" i="5"/>
  <c r="I1361" i="5"/>
  <c r="J1361" i="5" s="1"/>
  <c r="H1362" i="5"/>
  <c r="A3968" i="5" l="1"/>
  <c r="E1363" i="5"/>
  <c r="D1363" i="5"/>
  <c r="F1363" i="5"/>
  <c r="B1363" i="5"/>
  <c r="C1363" i="5"/>
  <c r="H1363" i="5"/>
  <c r="I1362" i="5"/>
  <c r="J1362" i="5" s="1"/>
  <c r="A3969" i="5" l="1"/>
  <c r="F1364" i="5"/>
  <c r="E1364" i="5"/>
  <c r="D1364" i="5"/>
  <c r="C1364" i="5"/>
  <c r="B1364" i="5"/>
  <c r="I1363" i="5"/>
  <c r="J1363" i="5" s="1"/>
  <c r="H1364" i="5"/>
  <c r="A3970" i="5" l="1"/>
  <c r="F1365" i="5"/>
  <c r="B1365" i="5"/>
  <c r="E1365" i="5"/>
  <c r="C1365" i="5"/>
  <c r="D1365" i="5"/>
  <c r="H1365" i="5"/>
  <c r="I1364" i="5"/>
  <c r="J1364" i="5" s="1"/>
  <c r="A3971" i="5" l="1"/>
  <c r="D1366" i="5"/>
  <c r="F1366" i="5"/>
  <c r="C1366" i="5"/>
  <c r="E1366" i="5"/>
  <c r="B1366" i="5"/>
  <c r="I1365" i="5"/>
  <c r="J1365" i="5" s="1"/>
  <c r="H1366" i="5"/>
  <c r="A3972" i="5" l="1"/>
  <c r="E1367" i="5"/>
  <c r="D1367" i="5"/>
  <c r="B1367" i="5"/>
  <c r="C1367" i="5"/>
  <c r="F1367" i="5"/>
  <c r="I1366" i="5"/>
  <c r="J1366" i="5" s="1"/>
  <c r="H1367" i="5"/>
  <c r="A3973" i="5" l="1"/>
  <c r="F1368" i="5"/>
  <c r="E1368" i="5"/>
  <c r="C1368" i="5"/>
  <c r="D1368" i="5"/>
  <c r="B1368" i="5"/>
  <c r="H1368" i="5"/>
  <c r="I1367" i="5"/>
  <c r="J1367" i="5" s="1"/>
  <c r="A3974" i="5" l="1"/>
  <c r="F1369" i="5"/>
  <c r="E1369" i="5"/>
  <c r="D1369" i="5"/>
  <c r="B1369" i="5"/>
  <c r="C1369" i="5"/>
  <c r="H1369" i="5"/>
  <c r="I1368" i="5"/>
  <c r="J1368" i="5" s="1"/>
  <c r="A3975" i="5" l="1"/>
  <c r="D1370" i="5"/>
  <c r="C1370" i="5"/>
  <c r="F1370" i="5"/>
  <c r="B1370" i="5"/>
  <c r="E1370" i="5"/>
  <c r="I1369" i="5"/>
  <c r="J1369" i="5" s="1"/>
  <c r="H1370" i="5"/>
  <c r="A3976" i="5" l="1"/>
  <c r="E1371" i="5"/>
  <c r="D1371" i="5"/>
  <c r="F1371" i="5"/>
  <c r="B1371" i="5"/>
  <c r="C1371" i="5"/>
  <c r="I1370" i="5"/>
  <c r="J1370" i="5" s="1"/>
  <c r="H1371" i="5"/>
  <c r="A3977" i="5" l="1"/>
  <c r="F1372" i="5"/>
  <c r="E1372" i="5"/>
  <c r="D1372" i="5"/>
  <c r="C1372" i="5"/>
  <c r="B1372" i="5"/>
  <c r="I1371" i="5"/>
  <c r="J1371" i="5" s="1"/>
  <c r="H1372" i="5"/>
  <c r="A3978" i="5" l="1"/>
  <c r="F1373" i="5"/>
  <c r="B1373" i="5"/>
  <c r="D1373" i="5"/>
  <c r="C1373" i="5"/>
  <c r="E1373" i="5"/>
  <c r="H1373" i="5"/>
  <c r="I1372" i="5"/>
  <c r="J1372" i="5" s="1"/>
  <c r="A3979" i="5" l="1"/>
  <c r="D1374" i="5"/>
  <c r="F1374" i="5"/>
  <c r="C1374" i="5"/>
  <c r="E1374" i="5"/>
  <c r="B1374" i="5"/>
  <c r="H1374" i="5"/>
  <c r="I1373" i="5"/>
  <c r="J1373" i="5" s="1"/>
  <c r="A3980" i="5" l="1"/>
  <c r="E1375" i="5"/>
  <c r="D1375" i="5"/>
  <c r="B1375" i="5"/>
  <c r="F1375" i="5"/>
  <c r="C1375" i="5"/>
  <c r="I1374" i="5"/>
  <c r="J1374" i="5" s="1"/>
  <c r="H1375" i="5"/>
  <c r="A3981" i="5" l="1"/>
  <c r="F1376" i="5"/>
  <c r="E1376" i="5"/>
  <c r="C1376" i="5"/>
  <c r="D1376" i="5"/>
  <c r="B1376" i="5"/>
  <c r="H1376" i="5"/>
  <c r="I1375" i="5"/>
  <c r="J1375" i="5" s="1"/>
  <c r="A3982" i="5" l="1"/>
  <c r="F1377" i="5"/>
  <c r="E1377" i="5"/>
  <c r="D1377" i="5"/>
  <c r="B1377" i="5"/>
  <c r="C1377" i="5"/>
  <c r="H1377" i="5"/>
  <c r="I1376" i="5"/>
  <c r="J1376" i="5" s="1"/>
  <c r="A3983" i="5" l="1"/>
  <c r="D1378" i="5"/>
  <c r="C1378" i="5"/>
  <c r="B1378" i="5"/>
  <c r="F1378" i="5"/>
  <c r="E1378" i="5"/>
  <c r="H1378" i="5"/>
  <c r="I1377" i="5"/>
  <c r="J1377" i="5" s="1"/>
  <c r="A3984" i="5" l="1"/>
  <c r="E1379" i="5"/>
  <c r="D1379" i="5"/>
  <c r="F1379" i="5"/>
  <c r="B1379" i="5"/>
  <c r="C1379" i="5"/>
  <c r="I1378" i="5"/>
  <c r="J1378" i="5" s="1"/>
  <c r="H1379" i="5"/>
  <c r="A3985" i="5" l="1"/>
  <c r="F1380" i="5"/>
  <c r="E1380" i="5"/>
  <c r="D1380" i="5"/>
  <c r="C1380" i="5"/>
  <c r="B1380" i="5"/>
  <c r="I1379" i="5"/>
  <c r="J1379" i="5" s="1"/>
  <c r="H1380" i="5"/>
  <c r="A3986" i="5" l="1"/>
  <c r="F1381" i="5"/>
  <c r="B1381" i="5"/>
  <c r="E1381" i="5"/>
  <c r="C1381" i="5"/>
  <c r="D1381" i="5"/>
  <c r="I1380" i="5"/>
  <c r="J1380" i="5" s="1"/>
  <c r="H1381" i="5"/>
  <c r="A3987" i="5" l="1"/>
  <c r="D1382" i="5"/>
  <c r="F1382" i="5"/>
  <c r="C1382" i="5"/>
  <c r="E1382" i="5"/>
  <c r="B1382" i="5"/>
  <c r="H1382" i="5"/>
  <c r="I1381" i="5"/>
  <c r="J1381" i="5" s="1"/>
  <c r="A3988" i="5" l="1"/>
  <c r="E1383" i="5"/>
  <c r="D1383" i="5"/>
  <c r="B1383" i="5"/>
  <c r="F1383" i="5"/>
  <c r="C1383" i="5"/>
  <c r="H1383" i="5"/>
  <c r="I1382" i="5"/>
  <c r="J1382" i="5" s="1"/>
  <c r="A3989" i="5" l="1"/>
  <c r="F1384" i="5"/>
  <c r="E1384" i="5"/>
  <c r="C1384" i="5"/>
  <c r="D1384" i="5"/>
  <c r="B1384" i="5"/>
  <c r="I1383" i="5"/>
  <c r="J1383" i="5" s="1"/>
  <c r="H1384" i="5"/>
  <c r="A3990" i="5" l="1"/>
  <c r="F1385" i="5"/>
  <c r="E1385" i="5"/>
  <c r="D1385" i="5"/>
  <c r="B1385" i="5"/>
  <c r="C1385" i="5"/>
  <c r="H1385" i="5"/>
  <c r="I1384" i="5"/>
  <c r="J1384" i="5" s="1"/>
  <c r="A3991" i="5" l="1"/>
  <c r="D1386" i="5"/>
  <c r="C1386" i="5"/>
  <c r="F1386" i="5"/>
  <c r="B1386" i="5"/>
  <c r="E1386" i="5"/>
  <c r="I1385" i="5"/>
  <c r="J1385" i="5" s="1"/>
  <c r="H1386" i="5"/>
  <c r="A3992" i="5" l="1"/>
  <c r="E1387" i="5"/>
  <c r="D1387" i="5"/>
  <c r="F1387" i="5"/>
  <c r="B1387" i="5"/>
  <c r="C1387" i="5"/>
  <c r="H1387" i="5"/>
  <c r="I1386" i="5"/>
  <c r="J1386" i="5" s="1"/>
  <c r="A3993" i="5" l="1"/>
  <c r="F1388" i="5"/>
  <c r="E1388" i="5"/>
  <c r="D1388" i="5"/>
  <c r="C1388" i="5"/>
  <c r="B1388" i="5"/>
  <c r="I1387" i="5"/>
  <c r="J1387" i="5" s="1"/>
  <c r="H1388" i="5"/>
  <c r="A3994" i="5" l="1"/>
  <c r="F1389" i="5"/>
  <c r="B1389" i="5"/>
  <c r="C1389" i="5"/>
  <c r="E1389" i="5"/>
  <c r="D1389" i="5"/>
  <c r="I1388" i="5"/>
  <c r="J1388" i="5" s="1"/>
  <c r="H1389" i="5"/>
  <c r="A3995" i="5" l="1"/>
  <c r="D1390" i="5"/>
  <c r="F1390" i="5"/>
  <c r="C1390" i="5"/>
  <c r="E1390" i="5"/>
  <c r="B1390" i="5"/>
  <c r="H1390" i="5"/>
  <c r="I1389" i="5"/>
  <c r="J1389" i="5" s="1"/>
  <c r="A3996" i="5" l="1"/>
  <c r="E1391" i="5"/>
  <c r="D1391" i="5"/>
  <c r="B1391" i="5"/>
  <c r="F1391" i="5"/>
  <c r="C1391" i="5"/>
  <c r="I1390" i="5"/>
  <c r="J1390" i="5" s="1"/>
  <c r="H1391" i="5"/>
  <c r="A3997" i="5" l="1"/>
  <c r="F1392" i="5"/>
  <c r="E1392" i="5"/>
  <c r="C1392" i="5"/>
  <c r="D1392" i="5"/>
  <c r="B1392" i="5"/>
  <c r="H1392" i="5"/>
  <c r="I1391" i="5"/>
  <c r="J1391" i="5" s="1"/>
  <c r="A3998" i="5" l="1"/>
  <c r="F1393" i="5"/>
  <c r="E1393" i="5"/>
  <c r="D1393" i="5"/>
  <c r="B1393" i="5"/>
  <c r="C1393" i="5"/>
  <c r="I1392" i="5"/>
  <c r="J1392" i="5" s="1"/>
  <c r="H1393" i="5"/>
  <c r="A3999" i="5" l="1"/>
  <c r="D1394" i="5"/>
  <c r="C1394" i="5"/>
  <c r="B1394" i="5"/>
  <c r="E1394" i="5"/>
  <c r="F1394" i="5"/>
  <c r="H1394" i="5"/>
  <c r="I1393" i="5"/>
  <c r="J1393" i="5" s="1"/>
  <c r="A4000" i="5" l="1"/>
  <c r="E1395" i="5"/>
  <c r="D1395" i="5"/>
  <c r="F1395" i="5"/>
  <c r="B1395" i="5"/>
  <c r="C1395" i="5"/>
  <c r="H1395" i="5"/>
  <c r="I1394" i="5"/>
  <c r="J1394" i="5" s="1"/>
  <c r="A4001" i="5" l="1"/>
  <c r="F1396" i="5"/>
  <c r="E1396" i="5"/>
  <c r="D1396" i="5"/>
  <c r="C1396" i="5"/>
  <c r="B1396" i="5"/>
  <c r="I1395" i="5"/>
  <c r="J1395" i="5" s="1"/>
  <c r="H1396" i="5"/>
  <c r="A4002" i="5" l="1"/>
  <c r="F1397" i="5"/>
  <c r="B1397" i="5"/>
  <c r="E1397" i="5"/>
  <c r="C1397" i="5"/>
  <c r="D1397" i="5"/>
  <c r="I1396" i="5"/>
  <c r="J1396" i="5" s="1"/>
  <c r="H1397" i="5"/>
  <c r="A4003" i="5" l="1"/>
  <c r="D1398" i="5"/>
  <c r="F1398" i="5"/>
  <c r="C1398" i="5"/>
  <c r="E1398" i="5"/>
  <c r="B1398" i="5"/>
  <c r="I1397" i="5"/>
  <c r="J1397" i="5" s="1"/>
  <c r="H1398" i="5"/>
  <c r="A4004" i="5" l="1"/>
  <c r="E1399" i="5"/>
  <c r="D1399" i="5"/>
  <c r="B1399" i="5"/>
  <c r="C1399" i="5"/>
  <c r="F1399" i="5"/>
  <c r="I1398" i="5"/>
  <c r="J1398" i="5" s="1"/>
  <c r="H1399" i="5"/>
  <c r="A4005" i="5" l="1"/>
  <c r="F1400" i="5"/>
  <c r="E1400" i="5"/>
  <c r="C1400" i="5"/>
  <c r="D1400" i="5"/>
  <c r="B1400" i="5"/>
  <c r="I1399" i="5"/>
  <c r="J1399" i="5" s="1"/>
  <c r="H1400" i="5"/>
  <c r="A4006" i="5" l="1"/>
  <c r="F1401" i="5"/>
  <c r="E1401" i="5"/>
  <c r="D1401" i="5"/>
  <c r="B1401" i="5"/>
  <c r="C1401" i="5"/>
  <c r="I1400" i="5"/>
  <c r="J1400" i="5" s="1"/>
  <c r="H1401" i="5"/>
  <c r="A4007" i="5" l="1"/>
  <c r="D1402" i="5"/>
  <c r="C1402" i="5"/>
  <c r="F1402" i="5"/>
  <c r="B1402" i="5"/>
  <c r="E1402" i="5"/>
  <c r="H1402" i="5"/>
  <c r="I1401" i="5"/>
  <c r="J1401" i="5" s="1"/>
  <c r="A4008" i="5" l="1"/>
  <c r="E1403" i="5"/>
  <c r="D1403" i="5"/>
  <c r="F1403" i="5"/>
  <c r="B1403" i="5"/>
  <c r="C1403" i="5"/>
  <c r="I1402" i="5"/>
  <c r="J1402" i="5" s="1"/>
  <c r="H1403" i="5"/>
  <c r="A4009" i="5" l="1"/>
  <c r="F1404" i="5"/>
  <c r="E1404" i="5"/>
  <c r="D1404" i="5"/>
  <c r="C1404" i="5"/>
  <c r="B1404" i="5"/>
  <c r="I1403" i="5"/>
  <c r="J1403" i="5" s="1"/>
  <c r="H1404" i="5"/>
  <c r="A4010" i="5" l="1"/>
  <c r="F1405" i="5"/>
  <c r="B1405" i="5"/>
  <c r="D1405" i="5"/>
  <c r="C1405" i="5"/>
  <c r="E1405" i="5"/>
  <c r="I1404" i="5"/>
  <c r="J1404" i="5" s="1"/>
  <c r="H1405" i="5"/>
  <c r="A4011" i="5" l="1"/>
  <c r="D1406" i="5"/>
  <c r="F1406" i="5"/>
  <c r="C1406" i="5"/>
  <c r="E1406" i="5"/>
  <c r="B1406" i="5"/>
  <c r="H1406" i="5"/>
  <c r="I1405" i="5"/>
  <c r="J1405" i="5" s="1"/>
  <c r="A4012" i="5" l="1"/>
  <c r="E1407" i="5"/>
  <c r="D1407" i="5"/>
  <c r="B1407" i="5"/>
  <c r="F1407" i="5"/>
  <c r="C1407" i="5"/>
  <c r="H1407" i="5"/>
  <c r="I1406" i="5"/>
  <c r="J1406" i="5" s="1"/>
  <c r="A4013" i="5" l="1"/>
  <c r="F1408" i="5"/>
  <c r="E1408" i="5"/>
  <c r="C1408" i="5"/>
  <c r="D1408" i="5"/>
  <c r="B1408" i="5"/>
  <c r="I1407" i="5"/>
  <c r="J1407" i="5" s="1"/>
  <c r="H1408" i="5"/>
  <c r="A4014" i="5" l="1"/>
  <c r="F1409" i="5"/>
  <c r="E1409" i="5"/>
  <c r="D1409" i="5"/>
  <c r="B1409" i="5"/>
  <c r="C1409" i="5"/>
  <c r="H1409" i="5"/>
  <c r="I1408" i="5"/>
  <c r="J1408" i="5" s="1"/>
  <c r="A4015" i="5" l="1"/>
  <c r="D1410" i="5"/>
  <c r="C1410" i="5"/>
  <c r="B1410" i="5"/>
  <c r="F1410" i="5"/>
  <c r="E1410" i="5"/>
  <c r="H1410" i="5"/>
  <c r="I1409" i="5"/>
  <c r="J1409" i="5" s="1"/>
  <c r="A4016" i="5" l="1"/>
  <c r="E1411" i="5"/>
  <c r="D1411" i="5"/>
  <c r="F1411" i="5"/>
  <c r="B1411" i="5"/>
  <c r="C1411" i="5"/>
  <c r="H1411" i="5"/>
  <c r="I1410" i="5"/>
  <c r="J1410" i="5" s="1"/>
  <c r="A4017" i="5" l="1"/>
  <c r="F1412" i="5"/>
  <c r="E1412" i="5"/>
  <c r="D1412" i="5"/>
  <c r="C1412" i="5"/>
  <c r="B1412" i="5"/>
  <c r="I1411" i="5"/>
  <c r="J1411" i="5" s="1"/>
  <c r="H1412" i="5"/>
  <c r="A4018" i="5" l="1"/>
  <c r="F1413" i="5"/>
  <c r="B1413" i="5"/>
  <c r="E1413" i="5"/>
  <c r="D1413" i="5"/>
  <c r="C1413" i="5"/>
  <c r="H1413" i="5"/>
  <c r="I1412" i="5"/>
  <c r="J1412" i="5" s="1"/>
  <c r="A4019" i="5" l="1"/>
  <c r="D1414" i="5"/>
  <c r="F1414" i="5"/>
  <c r="C1414" i="5"/>
  <c r="E1414" i="5"/>
  <c r="B1414" i="5"/>
  <c r="H1414" i="5"/>
  <c r="I1413" i="5"/>
  <c r="J1413" i="5" s="1"/>
  <c r="A4020" i="5" l="1"/>
  <c r="E1415" i="5"/>
  <c r="D1415" i="5"/>
  <c r="B1415" i="5"/>
  <c r="F1415" i="5"/>
  <c r="C1415" i="5"/>
  <c r="I1414" i="5"/>
  <c r="J1414" i="5" s="1"/>
  <c r="H1415" i="5"/>
  <c r="A4021" i="5" l="1"/>
  <c r="F1416" i="5"/>
  <c r="E1416" i="5"/>
  <c r="C1416" i="5"/>
  <c r="B1416" i="5"/>
  <c r="D1416" i="5"/>
  <c r="I1415" i="5"/>
  <c r="J1415" i="5" s="1"/>
  <c r="H1416" i="5"/>
  <c r="A4022" i="5" l="1"/>
  <c r="F1417" i="5"/>
  <c r="E1417" i="5"/>
  <c r="D1417" i="5"/>
  <c r="B1417" i="5"/>
  <c r="C1417" i="5"/>
  <c r="I1416" i="5"/>
  <c r="J1416" i="5" s="1"/>
  <c r="H1417" i="5"/>
  <c r="A4023" i="5" l="1"/>
  <c r="D1418" i="5"/>
  <c r="C1418" i="5"/>
  <c r="F1418" i="5"/>
  <c r="B1418" i="5"/>
  <c r="E1418" i="5"/>
  <c r="H1418" i="5"/>
  <c r="I1417" i="5"/>
  <c r="J1417" i="5" s="1"/>
  <c r="A4024" i="5" l="1"/>
  <c r="E1419" i="5"/>
  <c r="D1419" i="5"/>
  <c r="F1419" i="5"/>
  <c r="B1419" i="5"/>
  <c r="C1419" i="5"/>
  <c r="H1419" i="5"/>
  <c r="I1418" i="5"/>
  <c r="J1418" i="5" s="1"/>
  <c r="A4025" i="5" l="1"/>
  <c r="F1420" i="5"/>
  <c r="E1420" i="5"/>
  <c r="D1420" i="5"/>
  <c r="C1420" i="5"/>
  <c r="B1420" i="5"/>
  <c r="H1420" i="5"/>
  <c r="I1419" i="5"/>
  <c r="J1419" i="5" s="1"/>
  <c r="A4026" i="5" l="1"/>
  <c r="F1421" i="5"/>
  <c r="B1421" i="5"/>
  <c r="D1421" i="5"/>
  <c r="E1421" i="5"/>
  <c r="C1421" i="5"/>
  <c r="H1421" i="5"/>
  <c r="I1420" i="5"/>
  <c r="J1420" i="5" s="1"/>
  <c r="A4027" i="5" l="1"/>
  <c r="D1422" i="5"/>
  <c r="F1422" i="5"/>
  <c r="C1422" i="5"/>
  <c r="E1422" i="5"/>
  <c r="B1422" i="5"/>
  <c r="H1422" i="5"/>
  <c r="I1421" i="5"/>
  <c r="J1421" i="5" s="1"/>
  <c r="A4028" i="5" l="1"/>
  <c r="E1423" i="5"/>
  <c r="D1423" i="5"/>
  <c r="B1423" i="5"/>
  <c r="F1423" i="5"/>
  <c r="C1423" i="5"/>
  <c r="I1422" i="5"/>
  <c r="J1422" i="5" s="1"/>
  <c r="H1423" i="5"/>
  <c r="A4029" i="5" l="1"/>
  <c r="F1424" i="5"/>
  <c r="E1424" i="5"/>
  <c r="C1424" i="5"/>
  <c r="D1424" i="5"/>
  <c r="B1424" i="5"/>
  <c r="H1424" i="5"/>
  <c r="I1423" i="5"/>
  <c r="J1423" i="5" s="1"/>
  <c r="A4030" i="5" l="1"/>
  <c r="F1425" i="5"/>
  <c r="E1425" i="5"/>
  <c r="D1425" i="5"/>
  <c r="B1425" i="5"/>
  <c r="C1425" i="5"/>
  <c r="I1424" i="5"/>
  <c r="J1424" i="5" s="1"/>
  <c r="H1425" i="5"/>
  <c r="A4031" i="5" l="1"/>
  <c r="D1426" i="5"/>
  <c r="C1426" i="5"/>
  <c r="B1426" i="5"/>
  <c r="E1426" i="5"/>
  <c r="F1426" i="5"/>
  <c r="I1425" i="5"/>
  <c r="J1425" i="5" s="1"/>
  <c r="H1426" i="5"/>
  <c r="A4032" i="5" l="1"/>
  <c r="E1427" i="5"/>
  <c r="D1427" i="5"/>
  <c r="F1427" i="5"/>
  <c r="B1427" i="5"/>
  <c r="C1427" i="5"/>
  <c r="I1426" i="5"/>
  <c r="J1426" i="5" s="1"/>
  <c r="H1427" i="5"/>
  <c r="A4033" i="5" l="1"/>
  <c r="F1428" i="5"/>
  <c r="E1428" i="5"/>
  <c r="D1428" i="5"/>
  <c r="C1428" i="5"/>
  <c r="B1428" i="5"/>
  <c r="I1427" i="5"/>
  <c r="J1427" i="5" s="1"/>
  <c r="H1428" i="5"/>
  <c r="A4034" i="5" l="1"/>
  <c r="F1429" i="5"/>
  <c r="B1429" i="5"/>
  <c r="E1429" i="5"/>
  <c r="D1429" i="5"/>
  <c r="C1429" i="5"/>
  <c r="H1429" i="5"/>
  <c r="I1428" i="5"/>
  <c r="J1428" i="5" s="1"/>
  <c r="A4035" i="5" l="1"/>
  <c r="D1430" i="5"/>
  <c r="F1430" i="5"/>
  <c r="C1430" i="5"/>
  <c r="E1430" i="5"/>
  <c r="B1430" i="5"/>
  <c r="H1430" i="5"/>
  <c r="I1429" i="5"/>
  <c r="J1429" i="5" s="1"/>
  <c r="A4036" i="5" l="1"/>
  <c r="E1431" i="5"/>
  <c r="D1431" i="5"/>
  <c r="B1431" i="5"/>
  <c r="F1431" i="5"/>
  <c r="C1431" i="5"/>
  <c r="I1430" i="5"/>
  <c r="J1430" i="5" s="1"/>
  <c r="H1431" i="5"/>
  <c r="A4037" i="5" l="1"/>
  <c r="F1432" i="5"/>
  <c r="E1432" i="5"/>
  <c r="C1432" i="5"/>
  <c r="D1432" i="5"/>
  <c r="B1432" i="5"/>
  <c r="I1431" i="5"/>
  <c r="J1431" i="5" s="1"/>
  <c r="H1432" i="5"/>
  <c r="A4038" i="5" l="1"/>
  <c r="F1433" i="5"/>
  <c r="E1433" i="5"/>
  <c r="D1433" i="5"/>
  <c r="B1433" i="5"/>
  <c r="C1433" i="5"/>
  <c r="I1432" i="5"/>
  <c r="J1432" i="5" s="1"/>
  <c r="H1433" i="5"/>
  <c r="A4039" i="5" l="1"/>
  <c r="D1434" i="5"/>
  <c r="C1434" i="5"/>
  <c r="F1434" i="5"/>
  <c r="B1434" i="5"/>
  <c r="E1434" i="5"/>
  <c r="H1434" i="5"/>
  <c r="I1433" i="5"/>
  <c r="J1433" i="5" s="1"/>
  <c r="A4040" i="5" l="1"/>
  <c r="E1435" i="5"/>
  <c r="D1435" i="5"/>
  <c r="F1435" i="5"/>
  <c r="B1435" i="5"/>
  <c r="C1435" i="5"/>
  <c r="H1435" i="5"/>
  <c r="I1434" i="5"/>
  <c r="J1434" i="5" s="1"/>
  <c r="A4041" i="5" l="1"/>
  <c r="F1436" i="5"/>
  <c r="E1436" i="5"/>
  <c r="D1436" i="5"/>
  <c r="C1436" i="5"/>
  <c r="B1436" i="5"/>
  <c r="H1436" i="5"/>
  <c r="I1435" i="5"/>
  <c r="J1435" i="5" s="1"/>
  <c r="A4042" i="5" l="1"/>
  <c r="F1437" i="5"/>
  <c r="B1437" i="5"/>
  <c r="D1437" i="5"/>
  <c r="C1437" i="5"/>
  <c r="E1437" i="5"/>
  <c r="I1436" i="5"/>
  <c r="J1436" i="5" s="1"/>
  <c r="H1437" i="5"/>
  <c r="A4043" i="5" l="1"/>
  <c r="D1438" i="5"/>
  <c r="F1438" i="5"/>
  <c r="C1438" i="5"/>
  <c r="E1438" i="5"/>
  <c r="B1438" i="5"/>
  <c r="I1437" i="5"/>
  <c r="J1437" i="5" s="1"/>
  <c r="H1438" i="5"/>
  <c r="A4044" i="5" l="1"/>
  <c r="E1439" i="5"/>
  <c r="D1439" i="5"/>
  <c r="B1439" i="5"/>
  <c r="F1439" i="5"/>
  <c r="C1439" i="5"/>
  <c r="I1438" i="5"/>
  <c r="J1438" i="5" s="1"/>
  <c r="H1439" i="5"/>
  <c r="A4045" i="5" l="1"/>
  <c r="F1440" i="5"/>
  <c r="E1440" i="5"/>
  <c r="C1440" i="5"/>
  <c r="D1440" i="5"/>
  <c r="B1440" i="5"/>
  <c r="I1439" i="5"/>
  <c r="J1439" i="5" s="1"/>
  <c r="H1440" i="5"/>
  <c r="A4046" i="5" l="1"/>
  <c r="F1441" i="5"/>
  <c r="E1441" i="5"/>
  <c r="D1441" i="5"/>
  <c r="B1441" i="5"/>
  <c r="C1441" i="5"/>
  <c r="I1440" i="5"/>
  <c r="J1440" i="5" s="1"/>
  <c r="H1441" i="5"/>
  <c r="A4047" i="5" l="1"/>
  <c r="D1442" i="5"/>
  <c r="C1442" i="5"/>
  <c r="B1442" i="5"/>
  <c r="E1442" i="5"/>
  <c r="F1442" i="5"/>
  <c r="H1442" i="5"/>
  <c r="I1441" i="5"/>
  <c r="J1441" i="5" s="1"/>
  <c r="A4048" i="5" l="1"/>
  <c r="E1443" i="5"/>
  <c r="D1443" i="5"/>
  <c r="F1443" i="5"/>
  <c r="B1443" i="5"/>
  <c r="C1443" i="5"/>
  <c r="H1443" i="5"/>
  <c r="I1442" i="5"/>
  <c r="J1442" i="5" s="1"/>
  <c r="A4049" i="5" l="1"/>
  <c r="F1444" i="5"/>
  <c r="E1444" i="5"/>
  <c r="D1444" i="5"/>
  <c r="C1444" i="5"/>
  <c r="B1444" i="5"/>
  <c r="H1444" i="5"/>
  <c r="I1443" i="5"/>
  <c r="J1443" i="5" s="1"/>
  <c r="A4050" i="5" l="1"/>
  <c r="F1445" i="5"/>
  <c r="B1445" i="5"/>
  <c r="E1445" i="5"/>
  <c r="D1445" i="5"/>
  <c r="C1445" i="5"/>
  <c r="I1444" i="5"/>
  <c r="J1444" i="5" s="1"/>
  <c r="H1445" i="5"/>
  <c r="A4051" i="5" l="1"/>
  <c r="D1446" i="5"/>
  <c r="F1446" i="5"/>
  <c r="C1446" i="5"/>
  <c r="E1446" i="5"/>
  <c r="B1446" i="5"/>
  <c r="H1446" i="5"/>
  <c r="I1445" i="5"/>
  <c r="J1445" i="5" s="1"/>
  <c r="A4052" i="5" l="1"/>
  <c r="E1447" i="5"/>
  <c r="D1447" i="5"/>
  <c r="B1447" i="5"/>
  <c r="F1447" i="5"/>
  <c r="C1447" i="5"/>
  <c r="I1446" i="5"/>
  <c r="J1446" i="5" s="1"/>
  <c r="H1447" i="5"/>
  <c r="A4053" i="5" l="1"/>
  <c r="F1448" i="5"/>
  <c r="E1448" i="5"/>
  <c r="C1448" i="5"/>
  <c r="B1448" i="5"/>
  <c r="D1448" i="5"/>
  <c r="I1447" i="5"/>
  <c r="J1447" i="5" s="1"/>
  <c r="H1448" i="5"/>
  <c r="A4054" i="5" l="1"/>
  <c r="F1449" i="5"/>
  <c r="E1449" i="5"/>
  <c r="D1449" i="5"/>
  <c r="B1449" i="5"/>
  <c r="C1449" i="5"/>
  <c r="H1449" i="5"/>
  <c r="I1448" i="5"/>
  <c r="J1448" i="5" s="1"/>
  <c r="A4055" i="5" l="1"/>
  <c r="D1450" i="5"/>
  <c r="C1450" i="5"/>
  <c r="F1450" i="5"/>
  <c r="B1450" i="5"/>
  <c r="E1450" i="5"/>
  <c r="I1449" i="5"/>
  <c r="J1449" i="5" s="1"/>
  <c r="H1450" i="5"/>
  <c r="A4056" i="5" l="1"/>
  <c r="E1451" i="5"/>
  <c r="D1451" i="5"/>
  <c r="F1451" i="5"/>
  <c r="B1451" i="5"/>
  <c r="C1451" i="5"/>
  <c r="H1451" i="5"/>
  <c r="I1450" i="5"/>
  <c r="J1450" i="5" s="1"/>
  <c r="A4057" i="5" l="1"/>
  <c r="F1452" i="5"/>
  <c r="E1452" i="5"/>
  <c r="D1452" i="5"/>
  <c r="C1452" i="5"/>
  <c r="B1452" i="5"/>
  <c r="I1451" i="5"/>
  <c r="J1451" i="5" s="1"/>
  <c r="H1452" i="5"/>
  <c r="A4058" i="5" l="1"/>
  <c r="F1453" i="5"/>
  <c r="B1453" i="5"/>
  <c r="E1453" i="5"/>
  <c r="D1453" i="5"/>
  <c r="C1453" i="5"/>
  <c r="H1453" i="5"/>
  <c r="I1452" i="5"/>
  <c r="J1452" i="5" s="1"/>
  <c r="A4059" i="5" l="1"/>
  <c r="D1454" i="5"/>
  <c r="F1454" i="5"/>
  <c r="C1454" i="5"/>
  <c r="E1454" i="5"/>
  <c r="B1454" i="5"/>
  <c r="H1454" i="5"/>
  <c r="I1453" i="5"/>
  <c r="J1453" i="5" s="1"/>
  <c r="A4060" i="5" l="1"/>
  <c r="E1455" i="5"/>
  <c r="D1455" i="5"/>
  <c r="B1455" i="5"/>
  <c r="F1455" i="5"/>
  <c r="C1455" i="5"/>
  <c r="H1455" i="5"/>
  <c r="I1454" i="5"/>
  <c r="J1454" i="5" s="1"/>
  <c r="A4061" i="5" l="1"/>
  <c r="F1456" i="5"/>
  <c r="E1456" i="5"/>
  <c r="C1456" i="5"/>
  <c r="D1456" i="5"/>
  <c r="B1456" i="5"/>
  <c r="I1455" i="5"/>
  <c r="J1455" i="5" s="1"/>
  <c r="H1456" i="5"/>
  <c r="A4062" i="5" l="1"/>
  <c r="F1457" i="5"/>
  <c r="E1457" i="5"/>
  <c r="D1457" i="5"/>
  <c r="B1457" i="5"/>
  <c r="C1457" i="5"/>
  <c r="H1457" i="5"/>
  <c r="I1456" i="5"/>
  <c r="J1456" i="5" s="1"/>
  <c r="A4063" i="5" l="1"/>
  <c r="D1458" i="5"/>
  <c r="C1458" i="5"/>
  <c r="B1458" i="5"/>
  <c r="E1458" i="5"/>
  <c r="F1458" i="5"/>
  <c r="I1457" i="5"/>
  <c r="J1457" i="5" s="1"/>
  <c r="H1458" i="5"/>
  <c r="A4064" i="5" l="1"/>
  <c r="E1459" i="5"/>
  <c r="D1459" i="5"/>
  <c r="F1459" i="5"/>
  <c r="B1459" i="5"/>
  <c r="C1459" i="5"/>
  <c r="I1458" i="5"/>
  <c r="J1458" i="5" s="1"/>
  <c r="H1459" i="5"/>
  <c r="A4065" i="5" l="1"/>
  <c r="F1460" i="5"/>
  <c r="E1460" i="5"/>
  <c r="D1460" i="5"/>
  <c r="C1460" i="5"/>
  <c r="B1460" i="5"/>
  <c r="H1460" i="5"/>
  <c r="I1459" i="5"/>
  <c r="J1459" i="5" s="1"/>
  <c r="A4066" i="5" l="1"/>
  <c r="F1461" i="5"/>
  <c r="B1461" i="5"/>
  <c r="E1461" i="5"/>
  <c r="D1461" i="5"/>
  <c r="C1461" i="5"/>
  <c r="I1460" i="5"/>
  <c r="J1460" i="5" s="1"/>
  <c r="H1461" i="5"/>
  <c r="A4067" i="5" l="1"/>
  <c r="D1462" i="5"/>
  <c r="F1462" i="5"/>
  <c r="C1462" i="5"/>
  <c r="E1462" i="5"/>
  <c r="B1462" i="5"/>
  <c r="I1461" i="5"/>
  <c r="J1461" i="5" s="1"/>
  <c r="H1462" i="5"/>
  <c r="A4068" i="5" l="1"/>
  <c r="E1463" i="5"/>
  <c r="D1463" i="5"/>
  <c r="B1463" i="5"/>
  <c r="C1463" i="5"/>
  <c r="F1463" i="5"/>
  <c r="H1463" i="5"/>
  <c r="I1462" i="5"/>
  <c r="J1462" i="5" s="1"/>
  <c r="A4069" i="5" l="1"/>
  <c r="F1464" i="5"/>
  <c r="E1464" i="5"/>
  <c r="C1464" i="5"/>
  <c r="D1464" i="5"/>
  <c r="B1464" i="5"/>
  <c r="H1464" i="5"/>
  <c r="I1463" i="5"/>
  <c r="J1463" i="5" s="1"/>
  <c r="A4070" i="5" l="1"/>
  <c r="F1465" i="5"/>
  <c r="E1465" i="5"/>
  <c r="D1465" i="5"/>
  <c r="B1465" i="5"/>
  <c r="C1465" i="5"/>
  <c r="I1464" i="5"/>
  <c r="J1464" i="5" s="1"/>
  <c r="H1465" i="5"/>
  <c r="A4071" i="5" l="1"/>
  <c r="D1466" i="5"/>
  <c r="C1466" i="5"/>
  <c r="F1466" i="5"/>
  <c r="B1466" i="5"/>
  <c r="E1466" i="5"/>
  <c r="H1466" i="5"/>
  <c r="I1465" i="5"/>
  <c r="J1465" i="5" s="1"/>
  <c r="A4072" i="5" l="1"/>
  <c r="E1467" i="5"/>
  <c r="D1467" i="5"/>
  <c r="F1467" i="5"/>
  <c r="B1467" i="5"/>
  <c r="C1467" i="5"/>
  <c r="I1466" i="5"/>
  <c r="J1466" i="5" s="1"/>
  <c r="H1467" i="5"/>
  <c r="A4073" i="5" l="1"/>
  <c r="F1468" i="5"/>
  <c r="E1468" i="5"/>
  <c r="D1468" i="5"/>
  <c r="C1468" i="5"/>
  <c r="B1468" i="5"/>
  <c r="I1467" i="5"/>
  <c r="J1467" i="5" s="1"/>
  <c r="H1468" i="5"/>
  <c r="A4074" i="5" l="1"/>
  <c r="F1469" i="5"/>
  <c r="B1469" i="5"/>
  <c r="D1469" i="5"/>
  <c r="C1469" i="5"/>
  <c r="E1469" i="5"/>
  <c r="I1468" i="5"/>
  <c r="J1468" i="5" s="1"/>
  <c r="H1469" i="5"/>
  <c r="A4075" i="5" l="1"/>
  <c r="D1470" i="5"/>
  <c r="F1470" i="5"/>
  <c r="C1470" i="5"/>
  <c r="E1470" i="5"/>
  <c r="B1470" i="5"/>
  <c r="H1470" i="5"/>
  <c r="I1469" i="5"/>
  <c r="J1469" i="5" s="1"/>
  <c r="A4076" i="5" l="1"/>
  <c r="E1471" i="5"/>
  <c r="D1471" i="5"/>
  <c r="B1471" i="5"/>
  <c r="F1471" i="5"/>
  <c r="C1471" i="5"/>
  <c r="H1471" i="5"/>
  <c r="I1470" i="5"/>
  <c r="J1470" i="5" s="1"/>
  <c r="A4077" i="5" l="1"/>
  <c r="F1472" i="5"/>
  <c r="E1472" i="5"/>
  <c r="C1472" i="5"/>
  <c r="D1472" i="5"/>
  <c r="B1472" i="5"/>
  <c r="I1471" i="5"/>
  <c r="J1471" i="5" s="1"/>
  <c r="H1472" i="5"/>
  <c r="A4078" i="5" l="1"/>
  <c r="F1473" i="5"/>
  <c r="E1473" i="5"/>
  <c r="D1473" i="5"/>
  <c r="B1473" i="5"/>
  <c r="C1473" i="5"/>
  <c r="H1473" i="5"/>
  <c r="I1472" i="5"/>
  <c r="J1472" i="5" s="1"/>
  <c r="A4079" i="5" l="1"/>
  <c r="D1474" i="5"/>
  <c r="C1474" i="5"/>
  <c r="B1474" i="5"/>
  <c r="F1474" i="5"/>
  <c r="E1474" i="5"/>
  <c r="H1474" i="5"/>
  <c r="I1473" i="5"/>
  <c r="J1473" i="5" s="1"/>
  <c r="A4080" i="5" l="1"/>
  <c r="E1475" i="5"/>
  <c r="D1475" i="5"/>
  <c r="F1475" i="5"/>
  <c r="B1475" i="5"/>
  <c r="C1475" i="5"/>
  <c r="I1474" i="5"/>
  <c r="J1474" i="5" s="1"/>
  <c r="H1475" i="5"/>
  <c r="A4081" i="5" l="1"/>
  <c r="F1476" i="5"/>
  <c r="E1476" i="5"/>
  <c r="D1476" i="5"/>
  <c r="C1476" i="5"/>
  <c r="B1476" i="5"/>
  <c r="H1476" i="5"/>
  <c r="I1475" i="5"/>
  <c r="J1475" i="5" s="1"/>
  <c r="A4082" i="5" l="1"/>
  <c r="F1477" i="5"/>
  <c r="B1477" i="5"/>
  <c r="E1477" i="5"/>
  <c r="D1477" i="5"/>
  <c r="C1477" i="5"/>
  <c r="H1477" i="5"/>
  <c r="I1476" i="5"/>
  <c r="J1476" i="5" s="1"/>
  <c r="A4083" i="5" l="1"/>
  <c r="D1478" i="5"/>
  <c r="F1478" i="5"/>
  <c r="C1478" i="5"/>
  <c r="E1478" i="5"/>
  <c r="B1478" i="5"/>
  <c r="I1477" i="5"/>
  <c r="J1477" i="5" s="1"/>
  <c r="H1478" i="5"/>
  <c r="A4084" i="5" l="1"/>
  <c r="E1479" i="5"/>
  <c r="D1479" i="5"/>
  <c r="B1479" i="5"/>
  <c r="F1479" i="5"/>
  <c r="C1479" i="5"/>
  <c r="I1478" i="5"/>
  <c r="J1478" i="5" s="1"/>
  <c r="H1479" i="5"/>
  <c r="A4085" i="5" l="1"/>
  <c r="F1480" i="5"/>
  <c r="E1480" i="5"/>
  <c r="C1480" i="5"/>
  <c r="B1480" i="5"/>
  <c r="D1480" i="5"/>
  <c r="H1480" i="5"/>
  <c r="I1479" i="5"/>
  <c r="J1479" i="5" s="1"/>
  <c r="A4086" i="5" l="1"/>
  <c r="F1481" i="5"/>
  <c r="E1481" i="5"/>
  <c r="D1481" i="5"/>
  <c r="B1481" i="5"/>
  <c r="C1481" i="5"/>
  <c r="H1481" i="5"/>
  <c r="I1480" i="5"/>
  <c r="J1480" i="5" s="1"/>
  <c r="A4087" i="5" l="1"/>
  <c r="D1482" i="5"/>
  <c r="C1482" i="5"/>
  <c r="F1482" i="5"/>
  <c r="B1482" i="5"/>
  <c r="E1482" i="5"/>
  <c r="I1481" i="5"/>
  <c r="J1481" i="5" s="1"/>
  <c r="H1482" i="5"/>
  <c r="A4088" i="5" l="1"/>
  <c r="E1483" i="5"/>
  <c r="D1483" i="5"/>
  <c r="F1483" i="5"/>
  <c r="B1483" i="5"/>
  <c r="C1483" i="5"/>
  <c r="I1482" i="5"/>
  <c r="J1482" i="5" s="1"/>
  <c r="H1483" i="5"/>
  <c r="A4089" i="5" l="1"/>
  <c r="F1484" i="5"/>
  <c r="E1484" i="5"/>
  <c r="D1484" i="5"/>
  <c r="C1484" i="5"/>
  <c r="B1484" i="5"/>
  <c r="H1484" i="5"/>
  <c r="I1483" i="5"/>
  <c r="J1483" i="5" s="1"/>
  <c r="A4090" i="5" l="1"/>
  <c r="F1485" i="5"/>
  <c r="B1485" i="5"/>
  <c r="E1485" i="5"/>
  <c r="D1485" i="5"/>
  <c r="C1485" i="5"/>
  <c r="I1484" i="5"/>
  <c r="J1484" i="5" s="1"/>
  <c r="H1485" i="5"/>
  <c r="A4091" i="5" l="1"/>
  <c r="D1486" i="5"/>
  <c r="F1486" i="5"/>
  <c r="C1486" i="5"/>
  <c r="E1486" i="5"/>
  <c r="B1486" i="5"/>
  <c r="I1485" i="5"/>
  <c r="J1485" i="5" s="1"/>
  <c r="H1486" i="5"/>
  <c r="A4092" i="5" l="1"/>
  <c r="E1487" i="5"/>
  <c r="D1487" i="5"/>
  <c r="B1487" i="5"/>
  <c r="F1487" i="5"/>
  <c r="C1487" i="5"/>
  <c r="I1486" i="5"/>
  <c r="J1486" i="5" s="1"/>
  <c r="H1487" i="5"/>
  <c r="A4093" i="5" l="1"/>
  <c r="F1488" i="5"/>
  <c r="E1488" i="5"/>
  <c r="C1488" i="5"/>
  <c r="D1488" i="5"/>
  <c r="B1488" i="5"/>
  <c r="H1488" i="5"/>
  <c r="I1487" i="5"/>
  <c r="J1487" i="5" s="1"/>
  <c r="A4094" i="5" l="1"/>
  <c r="F1489" i="5"/>
  <c r="E1489" i="5"/>
  <c r="D1489" i="5"/>
  <c r="B1489" i="5"/>
  <c r="C1489" i="5"/>
  <c r="H1489" i="5"/>
  <c r="I1488" i="5"/>
  <c r="J1488" i="5" s="1"/>
  <c r="A4095" i="5" l="1"/>
  <c r="D1490" i="5"/>
  <c r="C1490" i="5"/>
  <c r="B1490" i="5"/>
  <c r="E1490" i="5"/>
  <c r="F1490" i="5"/>
  <c r="H1490" i="5"/>
  <c r="I1489" i="5"/>
  <c r="J1489" i="5" s="1"/>
  <c r="A4096" i="5" l="1"/>
  <c r="E1491" i="5"/>
  <c r="D1491" i="5"/>
  <c r="F1491" i="5"/>
  <c r="B1491" i="5"/>
  <c r="C1491" i="5"/>
  <c r="I1490" i="5"/>
  <c r="J1490" i="5" s="1"/>
  <c r="H1491" i="5"/>
  <c r="A4097" i="5" l="1"/>
  <c r="F1492" i="5"/>
  <c r="E1492" i="5"/>
  <c r="D1492" i="5"/>
  <c r="C1492" i="5"/>
  <c r="B1492" i="5"/>
  <c r="I1491" i="5"/>
  <c r="J1491" i="5" s="1"/>
  <c r="H1492" i="5"/>
  <c r="A4098" i="5" l="1"/>
  <c r="F1493" i="5"/>
  <c r="B1493" i="5"/>
  <c r="E1493" i="5"/>
  <c r="D1493" i="5"/>
  <c r="C1493" i="5"/>
  <c r="I1492" i="5"/>
  <c r="J1492" i="5" s="1"/>
  <c r="H1493" i="5"/>
  <c r="A4099" i="5" l="1"/>
  <c r="D1494" i="5"/>
  <c r="F1494" i="5"/>
  <c r="C1494" i="5"/>
  <c r="E1494" i="5"/>
  <c r="B1494" i="5"/>
  <c r="H1494" i="5"/>
  <c r="I1493" i="5"/>
  <c r="J1493" i="5" s="1"/>
  <c r="A4100" i="5" l="1"/>
  <c r="E1495" i="5"/>
  <c r="D1495" i="5"/>
  <c r="B1495" i="5"/>
  <c r="F1495" i="5"/>
  <c r="C1495" i="5"/>
  <c r="I1494" i="5"/>
  <c r="J1494" i="5" s="1"/>
  <c r="H1495" i="5"/>
  <c r="A4101" i="5" l="1"/>
  <c r="F1496" i="5"/>
  <c r="E1496" i="5"/>
  <c r="C1496" i="5"/>
  <c r="D1496" i="5"/>
  <c r="B1496" i="5"/>
  <c r="H1496" i="5"/>
  <c r="I1495" i="5"/>
  <c r="J1495" i="5" s="1"/>
  <c r="A4102" i="5" l="1"/>
  <c r="F1497" i="5"/>
  <c r="E1497" i="5"/>
  <c r="D1497" i="5"/>
  <c r="B1497" i="5"/>
  <c r="C1497" i="5"/>
  <c r="H1497" i="5"/>
  <c r="I1496" i="5"/>
  <c r="J1496" i="5" s="1"/>
  <c r="A4103" i="5" l="1"/>
  <c r="D1498" i="5"/>
  <c r="C1498" i="5"/>
  <c r="F1498" i="5"/>
  <c r="B1498" i="5"/>
  <c r="E1498" i="5"/>
  <c r="H1498" i="5"/>
  <c r="I1497" i="5"/>
  <c r="J1497" i="5" s="1"/>
  <c r="A4104" i="5" l="1"/>
  <c r="E1499" i="5"/>
  <c r="D1499" i="5"/>
  <c r="F1499" i="5"/>
  <c r="B1499" i="5"/>
  <c r="C1499" i="5"/>
  <c r="I1498" i="5"/>
  <c r="J1498" i="5" s="1"/>
  <c r="H1499" i="5"/>
  <c r="A4105" i="5" l="1"/>
  <c r="F1500" i="5"/>
  <c r="E1500" i="5"/>
  <c r="D1500" i="5"/>
  <c r="C1500" i="5"/>
  <c r="B1500" i="5"/>
  <c r="I1499" i="5"/>
  <c r="J1499" i="5" s="1"/>
  <c r="H1500" i="5"/>
  <c r="A4106" i="5" l="1"/>
  <c r="F1501" i="5"/>
  <c r="B1501" i="5"/>
  <c r="D1501" i="5"/>
  <c r="C1501" i="5"/>
  <c r="E1501" i="5"/>
  <c r="I1500" i="5"/>
  <c r="J1500" i="5" s="1"/>
  <c r="H1501" i="5"/>
  <c r="A4107" i="5" l="1"/>
  <c r="D1502" i="5"/>
  <c r="F1502" i="5"/>
  <c r="C1502" i="5"/>
  <c r="E1502" i="5"/>
  <c r="B1502" i="5"/>
  <c r="H1502" i="5"/>
  <c r="I1501" i="5"/>
  <c r="J1501" i="5" s="1"/>
  <c r="A4108" i="5" l="1"/>
  <c r="E1503" i="5"/>
  <c r="D1503" i="5"/>
  <c r="B1503" i="5"/>
  <c r="F1503" i="5"/>
  <c r="C1503" i="5"/>
  <c r="I1502" i="5"/>
  <c r="J1502" i="5" s="1"/>
  <c r="H1503" i="5"/>
  <c r="A4109" i="5" l="1"/>
  <c r="F1504" i="5"/>
  <c r="E1504" i="5"/>
  <c r="C1504" i="5"/>
  <c r="D1504" i="5"/>
  <c r="B1504" i="5"/>
  <c r="H1504" i="5"/>
  <c r="I1503" i="5"/>
  <c r="J1503" i="5" s="1"/>
  <c r="A4110" i="5" l="1"/>
  <c r="F1505" i="5"/>
  <c r="E1505" i="5"/>
  <c r="D1505" i="5"/>
  <c r="B1505" i="5"/>
  <c r="C1505" i="5"/>
  <c r="I1504" i="5"/>
  <c r="J1504" i="5" s="1"/>
  <c r="H1505" i="5"/>
  <c r="A4111" i="5" l="1"/>
  <c r="D1506" i="5"/>
  <c r="C1506" i="5"/>
  <c r="B1506" i="5"/>
  <c r="E1506" i="5"/>
  <c r="F1506" i="5"/>
  <c r="H1506" i="5"/>
  <c r="I1505" i="5"/>
  <c r="J1505" i="5" s="1"/>
  <c r="A4112" i="5" l="1"/>
  <c r="E1507" i="5"/>
  <c r="D1507" i="5"/>
  <c r="F1507" i="5"/>
  <c r="B1507" i="5"/>
  <c r="C1507" i="5"/>
  <c r="I1506" i="5"/>
  <c r="J1506" i="5" s="1"/>
  <c r="H1507" i="5"/>
  <c r="A4113" i="5" l="1"/>
  <c r="F1508" i="5"/>
  <c r="E1508" i="5"/>
  <c r="D1508" i="5"/>
  <c r="C1508" i="5"/>
  <c r="B1508" i="5"/>
  <c r="I1507" i="5"/>
  <c r="J1507" i="5" s="1"/>
  <c r="H1508" i="5"/>
  <c r="A4114" i="5" l="1"/>
  <c r="F1509" i="5"/>
  <c r="B1509" i="5"/>
  <c r="E1509" i="5"/>
  <c r="D1509" i="5"/>
  <c r="C1509" i="5"/>
  <c r="I1508" i="5"/>
  <c r="J1508" i="5" s="1"/>
  <c r="H1509" i="5"/>
  <c r="A4115" i="5" l="1"/>
  <c r="D1510" i="5"/>
  <c r="F1510" i="5"/>
  <c r="C1510" i="5"/>
  <c r="E1510" i="5"/>
  <c r="B1510" i="5"/>
  <c r="I1509" i="5"/>
  <c r="J1509" i="5" s="1"/>
  <c r="H1510" i="5"/>
  <c r="A4116" i="5" l="1"/>
  <c r="E1511" i="5"/>
  <c r="D1511" i="5"/>
  <c r="B1511" i="5"/>
  <c r="C1511" i="5"/>
  <c r="F1511" i="5"/>
  <c r="H1511" i="5"/>
  <c r="I1510" i="5"/>
  <c r="J1510" i="5" s="1"/>
  <c r="A4117" i="5" l="1"/>
  <c r="F1512" i="5"/>
  <c r="E1512" i="5"/>
  <c r="C1512" i="5"/>
  <c r="B1512" i="5"/>
  <c r="D1512" i="5"/>
  <c r="H1512" i="5"/>
  <c r="I1511" i="5"/>
  <c r="J1511" i="5" s="1"/>
  <c r="A4118" i="5" l="1"/>
  <c r="F1513" i="5"/>
  <c r="E1513" i="5"/>
  <c r="D1513" i="5"/>
  <c r="B1513" i="5"/>
  <c r="C1513" i="5"/>
  <c r="I1512" i="5"/>
  <c r="J1512" i="5" s="1"/>
  <c r="H1513" i="5"/>
  <c r="A4119" i="5" l="1"/>
  <c r="D1514" i="5"/>
  <c r="C1514" i="5"/>
  <c r="F1514" i="5"/>
  <c r="B1514" i="5"/>
  <c r="E1514" i="5"/>
  <c r="I1513" i="5"/>
  <c r="J1513" i="5" s="1"/>
  <c r="H1514" i="5"/>
  <c r="A4120" i="5" l="1"/>
  <c r="E1515" i="5"/>
  <c r="D1515" i="5"/>
  <c r="F1515" i="5"/>
  <c r="B1515" i="5"/>
  <c r="C1515" i="5"/>
  <c r="H1515" i="5"/>
  <c r="I1514" i="5"/>
  <c r="J1514" i="5" s="1"/>
  <c r="A4121" i="5" l="1"/>
  <c r="F1516" i="5"/>
  <c r="E1516" i="5"/>
  <c r="D1516" i="5"/>
  <c r="C1516" i="5"/>
  <c r="B1516" i="5"/>
  <c r="H1516" i="5"/>
  <c r="I1515" i="5"/>
  <c r="J1515" i="5" s="1"/>
  <c r="A4122" i="5" l="1"/>
  <c r="F1517" i="5"/>
  <c r="B1517" i="5"/>
  <c r="D1517" i="5"/>
  <c r="C1517" i="5"/>
  <c r="E1517" i="5"/>
  <c r="I1516" i="5"/>
  <c r="J1516" i="5" s="1"/>
  <c r="H1517" i="5"/>
  <c r="A4123" i="5" l="1"/>
  <c r="D1518" i="5"/>
  <c r="F1518" i="5"/>
  <c r="C1518" i="5"/>
  <c r="E1518" i="5"/>
  <c r="B1518" i="5"/>
  <c r="I1517" i="5"/>
  <c r="J1517" i="5" s="1"/>
  <c r="H1518" i="5"/>
  <c r="A4124" i="5" l="1"/>
  <c r="E1519" i="5"/>
  <c r="D1519" i="5"/>
  <c r="B1519" i="5"/>
  <c r="F1519" i="5"/>
  <c r="C1519" i="5"/>
  <c r="I1518" i="5"/>
  <c r="J1518" i="5" s="1"/>
  <c r="H1519" i="5"/>
  <c r="A4125" i="5" l="1"/>
  <c r="F1520" i="5"/>
  <c r="E1520" i="5"/>
  <c r="C1520" i="5"/>
  <c r="D1520" i="5"/>
  <c r="B1520" i="5"/>
  <c r="H1520" i="5"/>
  <c r="I1519" i="5"/>
  <c r="J1519" i="5" s="1"/>
  <c r="A4126" i="5" l="1"/>
  <c r="F1521" i="5"/>
  <c r="E1521" i="5"/>
  <c r="D1521" i="5"/>
  <c r="B1521" i="5"/>
  <c r="C1521" i="5"/>
  <c r="I1520" i="5"/>
  <c r="J1520" i="5" s="1"/>
  <c r="H1521" i="5"/>
  <c r="A4127" i="5" l="1"/>
  <c r="D1522" i="5"/>
  <c r="C1522" i="5"/>
  <c r="B1522" i="5"/>
  <c r="E1522" i="5"/>
  <c r="F1522" i="5"/>
  <c r="H1522" i="5"/>
  <c r="I1521" i="5"/>
  <c r="J1521" i="5" s="1"/>
  <c r="A4128" i="5" l="1"/>
  <c r="E1523" i="5"/>
  <c r="D1523" i="5"/>
  <c r="F1523" i="5"/>
  <c r="B1523" i="5"/>
  <c r="C1523" i="5"/>
  <c r="I1522" i="5"/>
  <c r="J1522" i="5" s="1"/>
  <c r="H1523" i="5"/>
  <c r="A4129" i="5" l="1"/>
  <c r="F1524" i="5"/>
  <c r="E1524" i="5"/>
  <c r="D1524" i="5"/>
  <c r="C1524" i="5"/>
  <c r="B1524" i="5"/>
  <c r="H1524" i="5"/>
  <c r="I1523" i="5"/>
  <c r="J1523" i="5" s="1"/>
  <c r="A4130" i="5" l="1"/>
  <c r="F1525" i="5"/>
  <c r="B1525" i="5"/>
  <c r="E1525" i="5"/>
  <c r="C1525" i="5"/>
  <c r="D1525" i="5"/>
  <c r="I1524" i="5"/>
  <c r="J1524" i="5" s="1"/>
  <c r="H1525" i="5"/>
  <c r="A4131" i="5" l="1"/>
  <c r="D1526" i="5"/>
  <c r="F1526" i="5"/>
  <c r="C1526" i="5"/>
  <c r="E1526" i="5"/>
  <c r="B1526" i="5"/>
  <c r="H1526" i="5"/>
  <c r="I1525" i="5"/>
  <c r="J1525" i="5" s="1"/>
  <c r="A4132" i="5" l="1"/>
  <c r="E1527" i="5"/>
  <c r="D1527" i="5"/>
  <c r="B1527" i="5"/>
  <c r="F1527" i="5"/>
  <c r="C1527" i="5"/>
  <c r="I1526" i="5"/>
  <c r="J1526" i="5" s="1"/>
  <c r="H1527" i="5"/>
  <c r="A4133" i="5" l="1"/>
  <c r="F1528" i="5"/>
  <c r="E1528" i="5"/>
  <c r="C1528" i="5"/>
  <c r="D1528" i="5"/>
  <c r="B1528" i="5"/>
  <c r="I1527" i="5"/>
  <c r="J1527" i="5" s="1"/>
  <c r="H1528" i="5"/>
  <c r="A4134" i="5" l="1"/>
  <c r="F1529" i="5"/>
  <c r="E1529" i="5"/>
  <c r="D1529" i="5"/>
  <c r="B1529" i="5"/>
  <c r="C1529" i="5"/>
  <c r="I1528" i="5"/>
  <c r="J1528" i="5" s="1"/>
  <c r="H1529" i="5"/>
  <c r="A4135" i="5" l="1"/>
  <c r="D1530" i="5"/>
  <c r="C1530" i="5"/>
  <c r="F1530" i="5"/>
  <c r="B1530" i="5"/>
  <c r="E1530" i="5"/>
  <c r="I1529" i="5"/>
  <c r="J1529" i="5" s="1"/>
  <c r="H1530" i="5"/>
  <c r="A4136" i="5" l="1"/>
  <c r="E1531" i="5"/>
  <c r="D1531" i="5"/>
  <c r="F1531" i="5"/>
  <c r="B1531" i="5"/>
  <c r="C1531" i="5"/>
  <c r="H1531" i="5"/>
  <c r="I1530" i="5"/>
  <c r="J1530" i="5" s="1"/>
  <c r="A4137" i="5" l="1"/>
  <c r="F1532" i="5"/>
  <c r="E1532" i="5"/>
  <c r="D1532" i="5"/>
  <c r="C1532" i="5"/>
  <c r="B1532" i="5"/>
  <c r="H1532" i="5"/>
  <c r="I1531" i="5"/>
  <c r="J1531" i="5" s="1"/>
  <c r="A4138" i="5" l="1"/>
  <c r="F1533" i="5"/>
  <c r="B1533" i="5"/>
  <c r="C1533" i="5"/>
  <c r="D1533" i="5"/>
  <c r="E1533" i="5"/>
  <c r="H1533" i="5"/>
  <c r="I1532" i="5"/>
  <c r="J1532" i="5" s="1"/>
  <c r="A4139" i="5" l="1"/>
  <c r="D1534" i="5"/>
  <c r="F1534" i="5"/>
  <c r="C1534" i="5"/>
  <c r="E1534" i="5"/>
  <c r="B1534" i="5"/>
  <c r="I1533" i="5"/>
  <c r="J1533" i="5" s="1"/>
  <c r="H1534" i="5"/>
  <c r="A4140" i="5" l="1"/>
  <c r="E1535" i="5"/>
  <c r="D1535" i="5"/>
  <c r="B1535" i="5"/>
  <c r="F1535" i="5"/>
  <c r="C1535" i="5"/>
  <c r="I1534" i="5"/>
  <c r="J1534" i="5" s="1"/>
  <c r="H1535" i="5"/>
  <c r="A4141" i="5" l="1"/>
  <c r="F1536" i="5"/>
  <c r="E1536" i="5"/>
  <c r="C1536" i="5"/>
  <c r="D1536" i="5"/>
  <c r="B1536" i="5"/>
  <c r="H1536" i="5"/>
  <c r="I1535" i="5"/>
  <c r="J1535" i="5" s="1"/>
  <c r="A4142" i="5" l="1"/>
  <c r="F1537" i="5"/>
  <c r="E1537" i="5"/>
  <c r="D1537" i="5"/>
  <c r="B1537" i="5"/>
  <c r="C1537" i="5"/>
  <c r="I1536" i="5"/>
  <c r="J1536" i="5" s="1"/>
  <c r="H1537" i="5"/>
  <c r="A4143" i="5" l="1"/>
  <c r="D1538" i="5"/>
  <c r="C1538" i="5"/>
  <c r="B1538" i="5"/>
  <c r="E1538" i="5"/>
  <c r="F1538" i="5"/>
  <c r="I1537" i="5"/>
  <c r="J1537" i="5" s="1"/>
  <c r="H1538" i="5"/>
  <c r="A4144" i="5" l="1"/>
  <c r="E1539" i="5"/>
  <c r="D1539" i="5"/>
  <c r="F1539" i="5"/>
  <c r="B1539" i="5"/>
  <c r="C1539" i="5"/>
  <c r="H1539" i="5"/>
  <c r="I1538" i="5"/>
  <c r="J1538" i="5" s="1"/>
  <c r="A4145" i="5" l="1"/>
  <c r="F1540" i="5"/>
  <c r="E1540" i="5"/>
  <c r="D1540" i="5"/>
  <c r="C1540" i="5"/>
  <c r="B1540" i="5"/>
  <c r="I1539" i="5"/>
  <c r="J1539" i="5" s="1"/>
  <c r="H1540" i="5"/>
  <c r="A4146" i="5" l="1"/>
  <c r="F1541" i="5"/>
  <c r="B1541" i="5"/>
  <c r="E1541" i="5"/>
  <c r="C1541" i="5"/>
  <c r="D1541" i="5"/>
  <c r="H1541" i="5"/>
  <c r="I1540" i="5"/>
  <c r="J1540" i="5" s="1"/>
  <c r="A4147" i="5" l="1"/>
  <c r="D1542" i="5"/>
  <c r="F1542" i="5"/>
  <c r="C1542" i="5"/>
  <c r="E1542" i="5"/>
  <c r="B1542" i="5"/>
  <c r="I1541" i="5"/>
  <c r="J1541" i="5" s="1"/>
  <c r="H1542" i="5"/>
  <c r="A4148" i="5" l="1"/>
  <c r="E1543" i="5"/>
  <c r="D1543" i="5"/>
  <c r="B1543" i="5"/>
  <c r="F1543" i="5"/>
  <c r="C1543" i="5"/>
  <c r="H1543" i="5"/>
  <c r="I1542" i="5"/>
  <c r="J1542" i="5" s="1"/>
  <c r="A4149" i="5" l="1"/>
  <c r="F1544" i="5"/>
  <c r="E1544" i="5"/>
  <c r="C1544" i="5"/>
  <c r="B1544" i="5"/>
  <c r="D1544" i="5"/>
  <c r="I1543" i="5"/>
  <c r="J1543" i="5" s="1"/>
  <c r="H1544" i="5"/>
  <c r="A4150" i="5" l="1"/>
  <c r="F1545" i="5"/>
  <c r="E1545" i="5"/>
  <c r="D1545" i="5"/>
  <c r="B1545" i="5"/>
  <c r="C1545" i="5"/>
  <c r="I1544" i="5"/>
  <c r="J1544" i="5" s="1"/>
  <c r="H1545" i="5"/>
  <c r="A4151" i="5" l="1"/>
  <c r="D1546" i="5"/>
  <c r="C1546" i="5"/>
  <c r="F1546" i="5"/>
  <c r="B1546" i="5"/>
  <c r="E1546" i="5"/>
  <c r="I1545" i="5"/>
  <c r="J1545" i="5" s="1"/>
  <c r="H1546" i="5"/>
  <c r="A4152" i="5" l="1"/>
  <c r="E1547" i="5"/>
  <c r="D1547" i="5"/>
  <c r="F1547" i="5"/>
  <c r="B1547" i="5"/>
  <c r="C1547" i="5"/>
  <c r="I1546" i="5"/>
  <c r="J1546" i="5" s="1"/>
  <c r="H1547" i="5"/>
  <c r="A4153" i="5" l="1"/>
  <c r="F1548" i="5"/>
  <c r="E1548" i="5"/>
  <c r="D1548" i="5"/>
  <c r="C1548" i="5"/>
  <c r="B1548" i="5"/>
  <c r="I1547" i="5"/>
  <c r="J1547" i="5" s="1"/>
  <c r="H1548" i="5"/>
  <c r="A4154" i="5" l="1"/>
  <c r="F1549" i="5"/>
  <c r="B1549" i="5"/>
  <c r="C1549" i="5"/>
  <c r="D1549" i="5"/>
  <c r="E1549" i="5"/>
  <c r="H1549" i="5"/>
  <c r="I1548" i="5"/>
  <c r="J1548" i="5" s="1"/>
  <c r="A4155" i="5" l="1"/>
  <c r="D1550" i="5"/>
  <c r="F1550" i="5"/>
  <c r="C1550" i="5"/>
  <c r="E1550" i="5"/>
  <c r="B1550" i="5"/>
  <c r="H1550" i="5"/>
  <c r="I1549" i="5"/>
  <c r="J1549" i="5" s="1"/>
  <c r="A4156" i="5" l="1"/>
  <c r="E1551" i="5"/>
  <c r="D1551" i="5"/>
  <c r="B1551" i="5"/>
  <c r="F1551" i="5"/>
  <c r="C1551" i="5"/>
  <c r="I1550" i="5"/>
  <c r="J1550" i="5" s="1"/>
  <c r="H1551" i="5"/>
  <c r="A4157" i="5" l="1"/>
  <c r="F1552" i="5"/>
  <c r="E1552" i="5"/>
  <c r="C1552" i="5"/>
  <c r="D1552" i="5"/>
  <c r="B1552" i="5"/>
  <c r="H1552" i="5"/>
  <c r="I1551" i="5"/>
  <c r="J1551" i="5" s="1"/>
  <c r="A4158" i="5" l="1"/>
  <c r="F1553" i="5"/>
  <c r="E1553" i="5"/>
  <c r="D1553" i="5"/>
  <c r="B1553" i="5"/>
  <c r="C1553" i="5"/>
  <c r="I1552" i="5"/>
  <c r="J1552" i="5" s="1"/>
  <c r="H1553" i="5"/>
  <c r="A4159" i="5" l="1"/>
  <c r="D1554" i="5"/>
  <c r="C1554" i="5"/>
  <c r="B1554" i="5"/>
  <c r="E1554" i="5"/>
  <c r="F1554" i="5"/>
  <c r="I1553" i="5"/>
  <c r="J1553" i="5" s="1"/>
  <c r="H1554" i="5"/>
  <c r="A4160" i="5" l="1"/>
  <c r="E1555" i="5"/>
  <c r="D1555" i="5"/>
  <c r="F1555" i="5"/>
  <c r="B1555" i="5"/>
  <c r="C1555" i="5"/>
  <c r="I1554" i="5"/>
  <c r="J1554" i="5" s="1"/>
  <c r="H1555" i="5"/>
  <c r="A4161" i="5" l="1"/>
  <c r="F1556" i="5"/>
  <c r="E1556" i="5"/>
  <c r="D1556" i="5"/>
  <c r="C1556" i="5"/>
  <c r="B1556" i="5"/>
  <c r="H1556" i="5"/>
  <c r="I1555" i="5"/>
  <c r="J1555" i="5" s="1"/>
  <c r="A4162" i="5" l="1"/>
  <c r="F1557" i="5"/>
  <c r="B1557" i="5"/>
  <c r="E1557" i="5"/>
  <c r="C1557" i="5"/>
  <c r="D1557" i="5"/>
  <c r="H1557" i="5"/>
  <c r="I1556" i="5"/>
  <c r="J1556" i="5" s="1"/>
  <c r="A4163" i="5" l="1"/>
  <c r="D1558" i="5"/>
  <c r="F1558" i="5"/>
  <c r="C1558" i="5"/>
  <c r="E1558" i="5"/>
  <c r="B1558" i="5"/>
  <c r="I1557" i="5"/>
  <c r="J1557" i="5" s="1"/>
  <c r="H1558" i="5"/>
  <c r="A4164" i="5" l="1"/>
  <c r="E1559" i="5"/>
  <c r="D1559" i="5"/>
  <c r="B1559" i="5"/>
  <c r="C1559" i="5"/>
  <c r="F1559" i="5"/>
  <c r="H1559" i="5"/>
  <c r="I1558" i="5"/>
  <c r="J1558" i="5" s="1"/>
  <c r="A4165" i="5" l="1"/>
  <c r="F1560" i="5"/>
  <c r="E1560" i="5"/>
  <c r="C1560" i="5"/>
  <c r="B1560" i="5"/>
  <c r="D1560" i="5"/>
  <c r="I1559" i="5"/>
  <c r="J1559" i="5" s="1"/>
  <c r="H1560" i="5"/>
  <c r="A4166" i="5" l="1"/>
  <c r="F1561" i="5"/>
  <c r="E1561" i="5"/>
  <c r="D1561" i="5"/>
  <c r="B1561" i="5"/>
  <c r="C1561" i="5"/>
  <c r="I1560" i="5"/>
  <c r="J1560" i="5" s="1"/>
  <c r="H1561" i="5"/>
  <c r="A4167" i="5" l="1"/>
  <c r="D1562" i="5"/>
  <c r="C1562" i="5"/>
  <c r="F1562" i="5"/>
  <c r="B1562" i="5"/>
  <c r="E1562" i="5"/>
  <c r="I1561" i="5"/>
  <c r="J1561" i="5" s="1"/>
  <c r="H1562" i="5"/>
  <c r="A4168" i="5" l="1"/>
  <c r="E1563" i="5"/>
  <c r="D1563" i="5"/>
  <c r="F1563" i="5"/>
  <c r="B1563" i="5"/>
  <c r="C1563" i="5"/>
  <c r="I1562" i="5"/>
  <c r="J1562" i="5" s="1"/>
  <c r="H1563" i="5"/>
  <c r="A4169" i="5" l="1"/>
  <c r="F1564" i="5"/>
  <c r="E1564" i="5"/>
  <c r="D1564" i="5"/>
  <c r="C1564" i="5"/>
  <c r="B1564" i="5"/>
  <c r="I1563" i="5"/>
  <c r="J1563" i="5" s="1"/>
  <c r="H1564" i="5"/>
  <c r="A4170" i="5" l="1"/>
  <c r="F1565" i="5"/>
  <c r="B1565" i="5"/>
  <c r="C1565" i="5"/>
  <c r="E1565" i="5"/>
  <c r="D1565" i="5"/>
  <c r="H1565" i="5"/>
  <c r="I1564" i="5"/>
  <c r="J1564" i="5" s="1"/>
  <c r="A4171" i="5" l="1"/>
  <c r="D1566" i="5"/>
  <c r="F1566" i="5"/>
  <c r="C1566" i="5"/>
  <c r="E1566" i="5"/>
  <c r="B1566" i="5"/>
  <c r="I1565" i="5"/>
  <c r="J1565" i="5" s="1"/>
  <c r="H1566" i="5"/>
  <c r="A4172" i="5" l="1"/>
  <c r="E1567" i="5"/>
  <c r="D1567" i="5"/>
  <c r="B1567" i="5"/>
  <c r="F1567" i="5"/>
  <c r="C1567" i="5"/>
  <c r="I1566" i="5"/>
  <c r="J1566" i="5" s="1"/>
  <c r="H1567" i="5"/>
  <c r="A4173" i="5" l="1"/>
  <c r="F1568" i="5"/>
  <c r="E1568" i="5"/>
  <c r="C1568" i="5"/>
  <c r="D1568" i="5"/>
  <c r="B1568" i="5"/>
  <c r="H1568" i="5"/>
  <c r="I1567" i="5"/>
  <c r="J1567" i="5" s="1"/>
  <c r="A4174" i="5" l="1"/>
  <c r="F1569" i="5"/>
  <c r="E1569" i="5"/>
  <c r="D1569" i="5"/>
  <c r="B1569" i="5"/>
  <c r="C1569" i="5"/>
  <c r="I1568" i="5"/>
  <c r="J1568" i="5" s="1"/>
  <c r="H1569" i="5"/>
  <c r="A4175" i="5" l="1"/>
  <c r="D1570" i="5"/>
  <c r="C1570" i="5"/>
  <c r="B1570" i="5"/>
  <c r="E1570" i="5"/>
  <c r="F1570" i="5"/>
  <c r="H1570" i="5"/>
  <c r="I1569" i="5"/>
  <c r="J1569" i="5" s="1"/>
  <c r="A4176" i="5" l="1"/>
  <c r="E1571" i="5"/>
  <c r="D1571" i="5"/>
  <c r="F1571" i="5"/>
  <c r="B1571" i="5"/>
  <c r="C1571" i="5"/>
  <c r="I1570" i="5"/>
  <c r="J1570" i="5" s="1"/>
  <c r="H1571" i="5"/>
  <c r="A4177" i="5" l="1"/>
  <c r="F1572" i="5"/>
  <c r="E1572" i="5"/>
  <c r="D1572" i="5"/>
  <c r="C1572" i="5"/>
  <c r="B1572" i="5"/>
  <c r="H1572" i="5"/>
  <c r="I1571" i="5"/>
  <c r="J1571" i="5" s="1"/>
  <c r="A4178" i="5" l="1"/>
  <c r="F1573" i="5"/>
  <c r="B1573" i="5"/>
  <c r="E1573" i="5"/>
  <c r="C1573" i="5"/>
  <c r="D1573" i="5"/>
  <c r="H1573" i="5"/>
  <c r="I1572" i="5"/>
  <c r="J1572" i="5" s="1"/>
  <c r="A4179" i="5" l="1"/>
  <c r="D1574" i="5"/>
  <c r="F1574" i="5"/>
  <c r="C1574" i="5"/>
  <c r="E1574" i="5"/>
  <c r="B1574" i="5"/>
  <c r="H1574" i="5"/>
  <c r="I1573" i="5"/>
  <c r="J1573" i="5" s="1"/>
  <c r="A4180" i="5" l="1"/>
  <c r="E1575" i="5"/>
  <c r="D1575" i="5"/>
  <c r="B1575" i="5"/>
  <c r="C1575" i="5"/>
  <c r="F1575" i="5"/>
  <c r="H1575" i="5"/>
  <c r="I1574" i="5"/>
  <c r="J1574" i="5" s="1"/>
  <c r="A4181" i="5" l="1"/>
  <c r="F1576" i="5"/>
  <c r="E1576" i="5"/>
  <c r="C1576" i="5"/>
  <c r="D1576" i="5"/>
  <c r="B1576" i="5"/>
  <c r="I1575" i="5"/>
  <c r="J1575" i="5" s="1"/>
  <c r="H1576" i="5"/>
  <c r="A4182" i="5" l="1"/>
  <c r="F1577" i="5"/>
  <c r="E1577" i="5"/>
  <c r="D1577" i="5"/>
  <c r="B1577" i="5"/>
  <c r="C1577" i="5"/>
  <c r="I1576" i="5"/>
  <c r="J1576" i="5" s="1"/>
  <c r="H1577" i="5"/>
  <c r="A4183" i="5" l="1"/>
  <c r="D1578" i="5"/>
  <c r="C1578" i="5"/>
  <c r="F1578" i="5"/>
  <c r="B1578" i="5"/>
  <c r="E1578" i="5"/>
  <c r="I1577" i="5"/>
  <c r="J1577" i="5" s="1"/>
  <c r="H1578" i="5"/>
  <c r="A4184" i="5" l="1"/>
  <c r="E1579" i="5"/>
  <c r="D1579" i="5"/>
  <c r="F1579" i="5"/>
  <c r="B1579" i="5"/>
  <c r="C1579" i="5"/>
  <c r="I1578" i="5"/>
  <c r="J1578" i="5" s="1"/>
  <c r="H1579" i="5"/>
  <c r="A4185" i="5" l="1"/>
  <c r="F1580" i="5"/>
  <c r="E1580" i="5"/>
  <c r="D1580" i="5"/>
  <c r="C1580" i="5"/>
  <c r="B1580" i="5"/>
  <c r="I1579" i="5"/>
  <c r="J1579" i="5" s="1"/>
  <c r="H1580" i="5"/>
  <c r="A4186" i="5" l="1"/>
  <c r="F1581" i="5"/>
  <c r="B1581" i="5"/>
  <c r="D1581" i="5"/>
  <c r="C1581" i="5"/>
  <c r="E1581" i="5"/>
  <c r="H1581" i="5"/>
  <c r="I1580" i="5"/>
  <c r="J1580" i="5" s="1"/>
  <c r="A4187" i="5" l="1"/>
  <c r="D1582" i="5"/>
  <c r="F1582" i="5"/>
  <c r="C1582" i="5"/>
  <c r="E1582" i="5"/>
  <c r="B1582" i="5"/>
  <c r="I1581" i="5"/>
  <c r="J1581" i="5" s="1"/>
  <c r="H1582" i="5"/>
  <c r="A4188" i="5" l="1"/>
  <c r="E1583" i="5"/>
  <c r="D1583" i="5"/>
  <c r="B1583" i="5"/>
  <c r="F1583" i="5"/>
  <c r="C1583" i="5"/>
  <c r="H1583" i="5"/>
  <c r="I1582" i="5"/>
  <c r="J1582" i="5" s="1"/>
  <c r="A4189" i="5" l="1"/>
  <c r="F1584" i="5"/>
  <c r="E1584" i="5"/>
  <c r="C1584" i="5"/>
  <c r="D1584" i="5"/>
  <c r="B1584" i="5"/>
  <c r="H1584" i="5"/>
  <c r="I1583" i="5"/>
  <c r="J1583" i="5" s="1"/>
  <c r="A4190" i="5" l="1"/>
  <c r="F1585" i="5"/>
  <c r="E1585" i="5"/>
  <c r="D1585" i="5"/>
  <c r="B1585" i="5"/>
  <c r="C1585" i="5"/>
  <c r="I1584" i="5"/>
  <c r="J1584" i="5" s="1"/>
  <c r="H1585" i="5"/>
  <c r="A4191" i="5" l="1"/>
  <c r="D1586" i="5"/>
  <c r="C1586" i="5"/>
  <c r="B1586" i="5"/>
  <c r="F1586" i="5"/>
  <c r="E1586" i="5"/>
  <c r="I1585" i="5"/>
  <c r="J1585" i="5" s="1"/>
  <c r="H1586" i="5"/>
  <c r="A4192" i="5" l="1"/>
  <c r="E1587" i="5"/>
  <c r="D1587" i="5"/>
  <c r="F1587" i="5"/>
  <c r="B1587" i="5"/>
  <c r="C1587" i="5"/>
  <c r="H1587" i="5"/>
  <c r="I1586" i="5"/>
  <c r="J1586" i="5" s="1"/>
  <c r="A4193" i="5" l="1"/>
  <c r="F1588" i="5"/>
  <c r="E1588" i="5"/>
  <c r="D1588" i="5"/>
  <c r="C1588" i="5"/>
  <c r="B1588" i="5"/>
  <c r="H1588" i="5"/>
  <c r="I1587" i="5"/>
  <c r="J1587" i="5" s="1"/>
  <c r="A4194" i="5" l="1"/>
  <c r="F1589" i="5"/>
  <c r="B1589" i="5"/>
  <c r="E1589" i="5"/>
  <c r="C1589" i="5"/>
  <c r="D1589" i="5"/>
  <c r="I1588" i="5"/>
  <c r="J1588" i="5" s="1"/>
  <c r="H1589" i="5"/>
  <c r="A4195" i="5" l="1"/>
  <c r="D1590" i="5"/>
  <c r="F1590" i="5"/>
  <c r="C1590" i="5"/>
  <c r="E1590" i="5"/>
  <c r="B1590" i="5"/>
  <c r="I1589" i="5"/>
  <c r="J1589" i="5" s="1"/>
  <c r="H1590" i="5"/>
  <c r="A4196" i="5" l="1"/>
  <c r="E1591" i="5"/>
  <c r="D1591" i="5"/>
  <c r="B1591" i="5"/>
  <c r="F1591" i="5"/>
  <c r="C1591" i="5"/>
  <c r="I1590" i="5"/>
  <c r="J1590" i="5" s="1"/>
  <c r="H1591" i="5"/>
  <c r="A4197" i="5" l="1"/>
  <c r="F1592" i="5"/>
  <c r="E1592" i="5"/>
  <c r="C1592" i="5"/>
  <c r="B1592" i="5"/>
  <c r="D1592" i="5"/>
  <c r="H1592" i="5"/>
  <c r="I1591" i="5"/>
  <c r="J1591" i="5" s="1"/>
  <c r="A4198" i="5" l="1"/>
  <c r="F1593" i="5"/>
  <c r="E1593" i="5"/>
  <c r="D1593" i="5"/>
  <c r="B1593" i="5"/>
  <c r="C1593" i="5"/>
  <c r="I1592" i="5"/>
  <c r="J1592" i="5" s="1"/>
  <c r="H1593" i="5"/>
  <c r="A4199" i="5" l="1"/>
  <c r="D1594" i="5"/>
  <c r="C1594" i="5"/>
  <c r="F1594" i="5"/>
  <c r="B1594" i="5"/>
  <c r="E1594" i="5"/>
  <c r="H1594" i="5"/>
  <c r="I1593" i="5"/>
  <c r="J1593" i="5" s="1"/>
  <c r="A4200" i="5" l="1"/>
  <c r="E1595" i="5"/>
  <c r="D1595" i="5"/>
  <c r="F1595" i="5"/>
  <c r="B1595" i="5"/>
  <c r="C1595" i="5"/>
  <c r="I1594" i="5"/>
  <c r="J1594" i="5" s="1"/>
  <c r="H1595" i="5"/>
  <c r="A4201" i="5" l="1"/>
  <c r="F1596" i="5"/>
  <c r="E1596" i="5"/>
  <c r="D1596" i="5"/>
  <c r="C1596" i="5"/>
  <c r="B1596" i="5"/>
  <c r="I1595" i="5"/>
  <c r="J1595" i="5" s="1"/>
  <c r="H1596" i="5"/>
  <c r="A4202" i="5" l="1"/>
  <c r="F1597" i="5"/>
  <c r="B1597" i="5"/>
  <c r="D1597" i="5"/>
  <c r="C1597" i="5"/>
  <c r="E1597" i="5"/>
  <c r="I1596" i="5"/>
  <c r="J1596" i="5" s="1"/>
  <c r="H1597" i="5"/>
  <c r="A4203" i="5" l="1"/>
  <c r="D1598" i="5"/>
  <c r="F1598" i="5"/>
  <c r="C1598" i="5"/>
  <c r="E1598" i="5"/>
  <c r="B1598" i="5"/>
  <c r="I1597" i="5"/>
  <c r="J1597" i="5" s="1"/>
  <c r="H1598" i="5"/>
  <c r="A4204" i="5" l="1"/>
  <c r="E1599" i="5"/>
  <c r="D1599" i="5"/>
  <c r="B1599" i="5"/>
  <c r="F1599" i="5"/>
  <c r="C1599" i="5"/>
  <c r="I1598" i="5"/>
  <c r="J1598" i="5" s="1"/>
  <c r="H1599" i="5"/>
  <c r="A4205" i="5" l="1"/>
  <c r="F1600" i="5"/>
  <c r="E1600" i="5"/>
  <c r="C1600" i="5"/>
  <c r="D1600" i="5"/>
  <c r="B1600" i="5"/>
  <c r="H1600" i="5"/>
  <c r="I1599" i="5"/>
  <c r="J1599" i="5" s="1"/>
  <c r="A4206" i="5" l="1"/>
  <c r="F1601" i="5"/>
  <c r="E1601" i="5"/>
  <c r="D1601" i="5"/>
  <c r="B1601" i="5"/>
  <c r="C1601" i="5"/>
  <c r="H1601" i="5"/>
  <c r="I1600" i="5"/>
  <c r="J1600" i="5" s="1"/>
  <c r="A4207" i="5" l="1"/>
  <c r="D1602" i="5"/>
  <c r="C1602" i="5"/>
  <c r="B1602" i="5"/>
  <c r="E1602" i="5"/>
  <c r="F1602" i="5"/>
  <c r="I1601" i="5"/>
  <c r="J1601" i="5" s="1"/>
  <c r="H1602" i="5"/>
  <c r="A4208" i="5" l="1"/>
  <c r="E1603" i="5"/>
  <c r="D1603" i="5"/>
  <c r="F1603" i="5"/>
  <c r="B1603" i="5"/>
  <c r="C1603" i="5"/>
  <c r="H1603" i="5"/>
  <c r="I1602" i="5"/>
  <c r="J1602" i="5" s="1"/>
  <c r="A4209" i="5" l="1"/>
  <c r="F1604" i="5"/>
  <c r="E1604" i="5"/>
  <c r="D1604" i="5"/>
  <c r="C1604" i="5"/>
  <c r="B1604" i="5"/>
  <c r="H1604" i="5"/>
  <c r="I1603" i="5"/>
  <c r="J1603" i="5" s="1"/>
  <c r="A4210" i="5" l="1"/>
  <c r="F1605" i="5"/>
  <c r="B1605" i="5"/>
  <c r="E1605" i="5"/>
  <c r="C1605" i="5"/>
  <c r="D1605" i="5"/>
  <c r="I1604" i="5"/>
  <c r="J1604" i="5" s="1"/>
  <c r="H1605" i="5"/>
  <c r="A4211" i="5" l="1"/>
  <c r="D1606" i="5"/>
  <c r="F1606" i="5"/>
  <c r="C1606" i="5"/>
  <c r="E1606" i="5"/>
  <c r="B1606" i="5"/>
  <c r="H1606" i="5"/>
  <c r="I1605" i="5"/>
  <c r="J1605" i="5" s="1"/>
  <c r="A4212" i="5" l="1"/>
  <c r="E1607" i="5"/>
  <c r="D1607" i="5"/>
  <c r="B1607" i="5"/>
  <c r="C1607" i="5"/>
  <c r="F1607" i="5"/>
  <c r="H1607" i="5"/>
  <c r="I1606" i="5"/>
  <c r="J1606" i="5" s="1"/>
  <c r="A4213" i="5" l="1"/>
  <c r="F1608" i="5"/>
  <c r="E1608" i="5"/>
  <c r="C1608" i="5"/>
  <c r="D1608" i="5"/>
  <c r="B1608" i="5"/>
  <c r="H1608" i="5"/>
  <c r="I1607" i="5"/>
  <c r="J1607" i="5" s="1"/>
  <c r="A4214" i="5" l="1"/>
  <c r="F1609" i="5"/>
  <c r="E1609" i="5"/>
  <c r="D1609" i="5"/>
  <c r="B1609" i="5"/>
  <c r="C1609" i="5"/>
  <c r="H1609" i="5"/>
  <c r="I1608" i="5"/>
  <c r="J1608" i="5" s="1"/>
  <c r="A4215" i="5" l="1"/>
  <c r="D1610" i="5"/>
  <c r="C1610" i="5"/>
  <c r="F1610" i="5"/>
  <c r="B1610" i="5"/>
  <c r="E1610" i="5"/>
  <c r="I1609" i="5"/>
  <c r="J1609" i="5" s="1"/>
  <c r="H1610" i="5"/>
  <c r="A4216" i="5" l="1"/>
  <c r="E1611" i="5"/>
  <c r="D1611" i="5"/>
  <c r="F1611" i="5"/>
  <c r="B1611" i="5"/>
  <c r="C1611" i="5"/>
  <c r="I1610" i="5"/>
  <c r="J1610" i="5" s="1"/>
  <c r="H1611" i="5"/>
  <c r="A4217" i="5" l="1"/>
  <c r="F1612" i="5"/>
  <c r="E1612" i="5"/>
  <c r="D1612" i="5"/>
  <c r="C1612" i="5"/>
  <c r="B1612" i="5"/>
  <c r="I1611" i="5"/>
  <c r="J1611" i="5" s="1"/>
  <c r="H1612" i="5"/>
  <c r="A4218" i="5" l="1"/>
  <c r="F1613" i="5"/>
  <c r="B1613" i="5"/>
  <c r="D1613" i="5"/>
  <c r="C1613" i="5"/>
  <c r="E1613" i="5"/>
  <c r="I1612" i="5"/>
  <c r="J1612" i="5" s="1"/>
  <c r="H1613" i="5"/>
  <c r="A4219" i="5" l="1"/>
  <c r="D1614" i="5"/>
  <c r="F1614" i="5"/>
  <c r="C1614" i="5"/>
  <c r="E1614" i="5"/>
  <c r="B1614" i="5"/>
  <c r="I1613" i="5"/>
  <c r="J1613" i="5" s="1"/>
  <c r="H1614" i="5"/>
  <c r="A4220" i="5" l="1"/>
  <c r="E1615" i="5"/>
  <c r="D1615" i="5"/>
  <c r="B1615" i="5"/>
  <c r="F1615" i="5"/>
  <c r="C1615" i="5"/>
  <c r="H1615" i="5"/>
  <c r="I1614" i="5"/>
  <c r="J1614" i="5" s="1"/>
  <c r="A4221" i="5" l="1"/>
  <c r="F1616" i="5"/>
  <c r="E1616" i="5"/>
  <c r="C1616" i="5"/>
  <c r="D1616" i="5"/>
  <c r="B1616" i="5"/>
  <c r="I1615" i="5"/>
  <c r="J1615" i="5" s="1"/>
  <c r="H1616" i="5"/>
  <c r="A4222" i="5" l="1"/>
  <c r="F1617" i="5"/>
  <c r="E1617" i="5"/>
  <c r="D1617" i="5"/>
  <c r="B1617" i="5"/>
  <c r="C1617" i="5"/>
  <c r="H1617" i="5"/>
  <c r="I1616" i="5"/>
  <c r="J1616" i="5" s="1"/>
  <c r="A4223" i="5" l="1"/>
  <c r="D1618" i="5"/>
  <c r="C1618" i="5"/>
  <c r="B1618" i="5"/>
  <c r="F1618" i="5"/>
  <c r="E1618" i="5"/>
  <c r="I1617" i="5"/>
  <c r="J1617" i="5" s="1"/>
  <c r="H1618" i="5"/>
  <c r="A4224" i="5" l="1"/>
  <c r="E1619" i="5"/>
  <c r="D1619" i="5"/>
  <c r="F1619" i="5"/>
  <c r="B1619" i="5"/>
  <c r="C1619" i="5"/>
  <c r="H1619" i="5"/>
  <c r="I1618" i="5"/>
  <c r="J1618" i="5" s="1"/>
  <c r="A4225" i="5" l="1"/>
  <c r="F1620" i="5"/>
  <c r="E1620" i="5"/>
  <c r="D1620" i="5"/>
  <c r="C1620" i="5"/>
  <c r="B1620" i="5"/>
  <c r="H1620" i="5"/>
  <c r="I1619" i="5"/>
  <c r="J1619" i="5" s="1"/>
  <c r="A4226" i="5" l="1"/>
  <c r="F1621" i="5"/>
  <c r="B1621" i="5"/>
  <c r="E1621" i="5"/>
  <c r="C1621" i="5"/>
  <c r="D1621" i="5"/>
  <c r="I1620" i="5"/>
  <c r="J1620" i="5" s="1"/>
  <c r="H1621" i="5"/>
  <c r="A4227" i="5" l="1"/>
  <c r="D1622" i="5"/>
  <c r="F1622" i="5"/>
  <c r="C1622" i="5"/>
  <c r="E1622" i="5"/>
  <c r="B1622" i="5"/>
  <c r="I1621" i="5"/>
  <c r="J1621" i="5" s="1"/>
  <c r="H1622" i="5"/>
  <c r="A4228" i="5" l="1"/>
  <c r="E1623" i="5"/>
  <c r="D1623" i="5"/>
  <c r="B1623" i="5"/>
  <c r="F1623" i="5"/>
  <c r="C1623" i="5"/>
  <c r="H1623" i="5"/>
  <c r="I1622" i="5"/>
  <c r="J1622" i="5" s="1"/>
  <c r="A4229" i="5" l="1"/>
  <c r="F1624" i="5"/>
  <c r="E1624" i="5"/>
  <c r="C1624" i="5"/>
  <c r="D1624" i="5"/>
  <c r="B1624" i="5"/>
  <c r="H1624" i="5"/>
  <c r="I1623" i="5"/>
  <c r="J1623" i="5" s="1"/>
  <c r="A4230" i="5" l="1"/>
  <c r="F1625" i="5"/>
  <c r="E1625" i="5"/>
  <c r="D1625" i="5"/>
  <c r="B1625" i="5"/>
  <c r="C1625" i="5"/>
  <c r="I1624" i="5"/>
  <c r="J1624" i="5" s="1"/>
  <c r="H1625" i="5"/>
  <c r="A4231" i="5" l="1"/>
  <c r="D1626" i="5"/>
  <c r="C1626" i="5"/>
  <c r="F1626" i="5"/>
  <c r="B1626" i="5"/>
  <c r="E1626" i="5"/>
  <c r="I1625" i="5"/>
  <c r="J1625" i="5" s="1"/>
  <c r="H1626" i="5"/>
  <c r="A4232" i="5" l="1"/>
  <c r="E1627" i="5"/>
  <c r="D1627" i="5"/>
  <c r="F1627" i="5"/>
  <c r="B1627" i="5"/>
  <c r="C1627" i="5"/>
  <c r="I1626" i="5"/>
  <c r="J1626" i="5" s="1"/>
  <c r="H1627" i="5"/>
  <c r="A4233" i="5" l="1"/>
  <c r="F1628" i="5"/>
  <c r="E1628" i="5"/>
  <c r="D1628" i="5"/>
  <c r="C1628" i="5"/>
  <c r="B1628" i="5"/>
  <c r="H1628" i="5"/>
  <c r="I1627" i="5"/>
  <c r="J1627" i="5" s="1"/>
  <c r="A4234" i="5" l="1"/>
  <c r="F1629" i="5"/>
  <c r="B1629" i="5"/>
  <c r="C1629" i="5"/>
  <c r="E1629" i="5"/>
  <c r="D1629" i="5"/>
  <c r="H1629" i="5"/>
  <c r="I1628" i="5"/>
  <c r="J1628" i="5" s="1"/>
  <c r="A4235" i="5" l="1"/>
  <c r="D1630" i="5"/>
  <c r="F1630" i="5"/>
  <c r="C1630" i="5"/>
  <c r="E1630" i="5"/>
  <c r="B1630" i="5"/>
  <c r="H1630" i="5"/>
  <c r="I1629" i="5"/>
  <c r="J1629" i="5" s="1"/>
  <c r="A4236" i="5" l="1"/>
  <c r="E1631" i="5"/>
  <c r="D1631" i="5"/>
  <c r="B1631" i="5"/>
  <c r="F1631" i="5"/>
  <c r="C1631" i="5"/>
  <c r="I1630" i="5"/>
  <c r="J1630" i="5" s="1"/>
  <c r="H1631" i="5"/>
  <c r="A4237" i="5" l="1"/>
  <c r="F1632" i="5"/>
  <c r="E1632" i="5"/>
  <c r="C1632" i="5"/>
  <c r="D1632" i="5"/>
  <c r="B1632" i="5"/>
  <c r="H1632" i="5"/>
  <c r="I1631" i="5"/>
  <c r="J1631" i="5" s="1"/>
  <c r="A4238" i="5" l="1"/>
  <c r="F1633" i="5"/>
  <c r="E1633" i="5"/>
  <c r="D1633" i="5"/>
  <c r="B1633" i="5"/>
  <c r="C1633" i="5"/>
  <c r="I1632" i="5"/>
  <c r="J1632" i="5" s="1"/>
  <c r="H1633" i="5"/>
  <c r="A4239" i="5" l="1"/>
  <c r="D1634" i="5"/>
  <c r="C1634" i="5"/>
  <c r="B1634" i="5"/>
  <c r="E1634" i="5"/>
  <c r="F1634" i="5"/>
  <c r="H1634" i="5"/>
  <c r="I1633" i="5"/>
  <c r="J1633" i="5" s="1"/>
  <c r="A4240" i="5" l="1"/>
  <c r="E1635" i="5"/>
  <c r="D1635" i="5"/>
  <c r="F1635" i="5"/>
  <c r="B1635" i="5"/>
  <c r="C1635" i="5"/>
  <c r="I1634" i="5"/>
  <c r="J1634" i="5" s="1"/>
  <c r="H1635" i="5"/>
  <c r="A4241" i="5" l="1"/>
  <c r="F1636" i="5"/>
  <c r="E1636" i="5"/>
  <c r="D1636" i="5"/>
  <c r="C1636" i="5"/>
  <c r="B1636" i="5"/>
  <c r="I1635" i="5"/>
  <c r="J1635" i="5" s="1"/>
  <c r="H1636" i="5"/>
  <c r="A4242" i="5" l="1"/>
  <c r="F1637" i="5"/>
  <c r="B1637" i="5"/>
  <c r="E1637" i="5"/>
  <c r="C1637" i="5"/>
  <c r="D1637" i="5"/>
  <c r="H1637" i="5"/>
  <c r="I1636" i="5"/>
  <c r="J1636" i="5" s="1"/>
  <c r="A4243" i="5" l="1"/>
  <c r="D1638" i="5"/>
  <c r="F1638" i="5"/>
  <c r="C1638" i="5"/>
  <c r="E1638" i="5"/>
  <c r="B1638" i="5"/>
  <c r="I1637" i="5"/>
  <c r="J1637" i="5" s="1"/>
  <c r="H1638" i="5"/>
  <c r="A4244" i="5" l="1"/>
  <c r="E1639" i="5"/>
  <c r="D1639" i="5"/>
  <c r="B1639" i="5"/>
  <c r="C1639" i="5"/>
  <c r="F1639" i="5"/>
  <c r="H1639" i="5"/>
  <c r="I1638" i="5"/>
  <c r="J1638" i="5" s="1"/>
  <c r="A4245" i="5" l="1"/>
  <c r="F1640" i="5"/>
  <c r="E1640" i="5"/>
  <c r="C1640" i="5"/>
  <c r="D1640" i="5"/>
  <c r="B1640" i="5"/>
  <c r="I1639" i="5"/>
  <c r="J1639" i="5" s="1"/>
  <c r="H1640" i="5"/>
  <c r="A4246" i="5" l="1"/>
  <c r="F1641" i="5"/>
  <c r="E1641" i="5"/>
  <c r="D1641" i="5"/>
  <c r="B1641" i="5"/>
  <c r="C1641" i="5"/>
  <c r="I1640" i="5"/>
  <c r="J1640" i="5" s="1"/>
  <c r="H1641" i="5"/>
  <c r="A4247" i="5" l="1"/>
  <c r="D1642" i="5"/>
  <c r="C1642" i="5"/>
  <c r="F1642" i="5"/>
  <c r="B1642" i="5"/>
  <c r="E1642" i="5"/>
  <c r="H1642" i="5"/>
  <c r="I1641" i="5"/>
  <c r="J1641" i="5" s="1"/>
  <c r="A4248" i="5" l="1"/>
  <c r="E1643" i="5"/>
  <c r="D1643" i="5"/>
  <c r="F1643" i="5"/>
  <c r="B1643" i="5"/>
  <c r="C1643" i="5"/>
  <c r="H1643" i="5"/>
  <c r="I1642" i="5"/>
  <c r="J1642" i="5" s="1"/>
  <c r="A4249" i="5" l="1"/>
  <c r="F1644" i="5"/>
  <c r="E1644" i="5"/>
  <c r="D1644" i="5"/>
  <c r="C1644" i="5"/>
  <c r="B1644" i="5"/>
  <c r="H1644" i="5"/>
  <c r="I1643" i="5"/>
  <c r="J1643" i="5" s="1"/>
  <c r="A4250" i="5" l="1"/>
  <c r="F1645" i="5"/>
  <c r="B1645" i="5"/>
  <c r="D1645" i="5"/>
  <c r="C1645" i="5"/>
  <c r="E1645" i="5"/>
  <c r="I1644" i="5"/>
  <c r="J1644" i="5" s="1"/>
  <c r="H1645" i="5"/>
  <c r="A4251" i="5" l="1"/>
  <c r="D1646" i="5"/>
  <c r="F1646" i="5"/>
  <c r="C1646" i="5"/>
  <c r="E1646" i="5"/>
  <c r="B1646" i="5"/>
  <c r="I1645" i="5"/>
  <c r="J1645" i="5" s="1"/>
  <c r="H1646" i="5"/>
  <c r="A4252" i="5" l="1"/>
  <c r="E1647" i="5"/>
  <c r="D1647" i="5"/>
  <c r="B1647" i="5"/>
  <c r="F1647" i="5"/>
  <c r="C1647" i="5"/>
  <c r="H1647" i="5"/>
  <c r="I1646" i="5"/>
  <c r="J1646" i="5" s="1"/>
  <c r="A4253" i="5" l="1"/>
  <c r="F1648" i="5"/>
  <c r="E1648" i="5"/>
  <c r="C1648" i="5"/>
  <c r="D1648" i="5"/>
  <c r="B1648" i="5"/>
  <c r="I1647" i="5"/>
  <c r="J1647" i="5" s="1"/>
  <c r="H1648" i="5"/>
  <c r="A4254" i="5" l="1"/>
  <c r="F1649" i="5"/>
  <c r="E1649" i="5"/>
  <c r="D1649" i="5"/>
  <c r="B1649" i="5"/>
  <c r="C1649" i="5"/>
  <c r="I1648" i="5"/>
  <c r="J1648" i="5" s="1"/>
  <c r="H1649" i="5"/>
  <c r="A4255" i="5" l="1"/>
  <c r="D1650" i="5"/>
  <c r="C1650" i="5"/>
  <c r="B1650" i="5"/>
  <c r="E1650" i="5"/>
  <c r="F1650" i="5"/>
  <c r="H1650" i="5"/>
  <c r="I1649" i="5"/>
  <c r="J1649" i="5" s="1"/>
  <c r="A4256" i="5" l="1"/>
  <c r="E1651" i="5"/>
  <c r="D1651" i="5"/>
  <c r="F1651" i="5"/>
  <c r="B1651" i="5"/>
  <c r="C1651" i="5"/>
  <c r="I1650" i="5"/>
  <c r="J1650" i="5" s="1"/>
  <c r="H1651" i="5"/>
  <c r="A4257" i="5" l="1"/>
  <c r="F1652" i="5"/>
  <c r="E1652" i="5"/>
  <c r="D1652" i="5"/>
  <c r="C1652" i="5"/>
  <c r="B1652" i="5"/>
  <c r="H1652" i="5"/>
  <c r="I1651" i="5"/>
  <c r="J1651" i="5" s="1"/>
  <c r="A4258" i="5" l="1"/>
  <c r="F1653" i="5"/>
  <c r="B1653" i="5"/>
  <c r="E1653" i="5"/>
  <c r="C1653" i="5"/>
  <c r="D1653" i="5"/>
  <c r="I1652" i="5"/>
  <c r="J1652" i="5" s="1"/>
  <c r="H1653" i="5"/>
  <c r="A4259" i="5" l="1"/>
  <c r="D1654" i="5"/>
  <c r="F1654" i="5"/>
  <c r="C1654" i="5"/>
  <c r="E1654" i="5"/>
  <c r="B1654" i="5"/>
  <c r="H1654" i="5"/>
  <c r="I1653" i="5"/>
  <c r="J1653" i="5" s="1"/>
  <c r="A4260" i="5" l="1"/>
  <c r="E1655" i="5"/>
  <c r="D1655" i="5"/>
  <c r="B1655" i="5"/>
  <c r="F1655" i="5"/>
  <c r="C1655" i="5"/>
  <c r="I1654" i="5"/>
  <c r="J1654" i="5" s="1"/>
  <c r="H1655" i="5"/>
  <c r="A4261" i="5" l="1"/>
  <c r="F1656" i="5"/>
  <c r="E1656" i="5"/>
  <c r="C1656" i="5"/>
  <c r="D1656" i="5"/>
  <c r="B1656" i="5"/>
  <c r="I1655" i="5"/>
  <c r="J1655" i="5" s="1"/>
  <c r="H1656" i="5"/>
  <c r="A4262" i="5" l="1"/>
  <c r="F1657" i="5"/>
  <c r="E1657" i="5"/>
  <c r="D1657" i="5"/>
  <c r="B1657" i="5"/>
  <c r="C1657" i="5"/>
  <c r="I1656" i="5"/>
  <c r="J1656" i="5" s="1"/>
  <c r="H1657" i="5"/>
  <c r="A4263" i="5" l="1"/>
  <c r="D1658" i="5"/>
  <c r="C1658" i="5"/>
  <c r="F1658" i="5"/>
  <c r="B1658" i="5"/>
  <c r="E1658" i="5"/>
  <c r="H1658" i="5"/>
  <c r="I1657" i="5"/>
  <c r="J1657" i="5" s="1"/>
  <c r="A4264" i="5" l="1"/>
  <c r="E1659" i="5"/>
  <c r="D1659" i="5"/>
  <c r="F1659" i="5"/>
  <c r="B1659" i="5"/>
  <c r="C1659" i="5"/>
  <c r="H1659" i="5"/>
  <c r="I1658" i="5"/>
  <c r="J1658" i="5" s="1"/>
  <c r="A4265" i="5" l="1"/>
  <c r="F1660" i="5"/>
  <c r="E1660" i="5"/>
  <c r="D1660" i="5"/>
  <c r="C1660" i="5"/>
  <c r="B1660" i="5"/>
  <c r="H1660" i="5"/>
  <c r="I1659" i="5"/>
  <c r="J1659" i="5" s="1"/>
  <c r="A4266" i="5" l="1"/>
  <c r="F1661" i="5"/>
  <c r="B1661" i="5"/>
  <c r="C1661" i="5"/>
  <c r="D1661" i="5"/>
  <c r="E1661" i="5"/>
  <c r="I1660" i="5"/>
  <c r="J1660" i="5" s="1"/>
  <c r="H1661" i="5"/>
  <c r="A4267" i="5" l="1"/>
  <c r="D1662" i="5"/>
  <c r="F1662" i="5"/>
  <c r="C1662" i="5"/>
  <c r="E1662" i="5"/>
  <c r="B1662" i="5"/>
  <c r="H1662" i="5"/>
  <c r="I1661" i="5"/>
  <c r="J1661" i="5" s="1"/>
  <c r="A4268" i="5" l="1"/>
  <c r="E1663" i="5"/>
  <c r="D1663" i="5"/>
  <c r="B1663" i="5"/>
  <c r="F1663" i="5"/>
  <c r="C1663" i="5"/>
  <c r="I1662" i="5"/>
  <c r="J1662" i="5" s="1"/>
  <c r="H1663" i="5"/>
  <c r="A4269" i="5" l="1"/>
  <c r="F1664" i="5"/>
  <c r="E1664" i="5"/>
  <c r="C1664" i="5"/>
  <c r="D1664" i="5"/>
  <c r="B1664" i="5"/>
  <c r="H1664" i="5"/>
  <c r="I1663" i="5"/>
  <c r="J1663" i="5" s="1"/>
  <c r="A4270" i="5" l="1"/>
  <c r="F1665" i="5"/>
  <c r="E1665" i="5"/>
  <c r="D1665" i="5"/>
  <c r="B1665" i="5"/>
  <c r="C1665" i="5"/>
  <c r="H1665" i="5"/>
  <c r="I1664" i="5"/>
  <c r="J1664" i="5" s="1"/>
  <c r="A4271" i="5" l="1"/>
  <c r="D1666" i="5"/>
  <c r="C1666" i="5"/>
  <c r="B1666" i="5"/>
  <c r="E1666" i="5"/>
  <c r="F1666" i="5"/>
  <c r="H1666" i="5"/>
  <c r="I1665" i="5"/>
  <c r="J1665" i="5" s="1"/>
  <c r="A4272" i="5" l="1"/>
  <c r="E1667" i="5"/>
  <c r="D1667" i="5"/>
  <c r="F1667" i="5"/>
  <c r="B1667" i="5"/>
  <c r="C1667" i="5"/>
  <c r="I1666" i="5"/>
  <c r="J1666" i="5" s="1"/>
  <c r="H1667" i="5"/>
  <c r="A4273" i="5" l="1"/>
  <c r="F1668" i="5"/>
  <c r="E1668" i="5"/>
  <c r="D1668" i="5"/>
  <c r="C1668" i="5"/>
  <c r="B1668" i="5"/>
  <c r="H1668" i="5"/>
  <c r="I1667" i="5"/>
  <c r="J1667" i="5" s="1"/>
  <c r="A4274" i="5" l="1"/>
  <c r="F1669" i="5"/>
  <c r="B1669" i="5"/>
  <c r="E1669" i="5"/>
  <c r="C1669" i="5"/>
  <c r="D1669" i="5"/>
  <c r="I1668" i="5"/>
  <c r="J1668" i="5" s="1"/>
  <c r="H1669" i="5"/>
  <c r="A4275" i="5" l="1"/>
  <c r="D1670" i="5"/>
  <c r="F1670" i="5"/>
  <c r="C1670" i="5"/>
  <c r="E1670" i="5"/>
  <c r="B1670" i="5"/>
  <c r="H1670" i="5"/>
  <c r="I1669" i="5"/>
  <c r="J1669" i="5" s="1"/>
  <c r="A4276" i="5" l="1"/>
  <c r="E1671" i="5"/>
  <c r="D1671" i="5"/>
  <c r="B1671" i="5"/>
  <c r="C1671" i="5"/>
  <c r="F1671" i="5"/>
  <c r="I1670" i="5"/>
  <c r="J1670" i="5" s="1"/>
  <c r="H1671" i="5"/>
  <c r="A4277" i="5" l="1"/>
  <c r="F1672" i="5"/>
  <c r="E1672" i="5"/>
  <c r="C1672" i="5"/>
  <c r="D1672" i="5"/>
  <c r="B1672" i="5"/>
  <c r="H1672" i="5"/>
  <c r="I1671" i="5"/>
  <c r="J1671" i="5" s="1"/>
  <c r="A4278" i="5" l="1"/>
  <c r="F1673" i="5"/>
  <c r="E1673" i="5"/>
  <c r="D1673" i="5"/>
  <c r="B1673" i="5"/>
  <c r="C1673" i="5"/>
  <c r="I1672" i="5"/>
  <c r="J1672" i="5" s="1"/>
  <c r="H1673" i="5"/>
  <c r="A4279" i="5" l="1"/>
  <c r="D1674" i="5"/>
  <c r="C1674" i="5"/>
  <c r="F1674" i="5"/>
  <c r="B1674" i="5"/>
  <c r="E1674" i="5"/>
  <c r="I1673" i="5"/>
  <c r="J1673" i="5" s="1"/>
  <c r="H1674" i="5"/>
  <c r="A4280" i="5" l="1"/>
  <c r="E1675" i="5"/>
  <c r="D1675" i="5"/>
  <c r="F1675" i="5"/>
  <c r="B1675" i="5"/>
  <c r="C1675" i="5"/>
  <c r="H1675" i="5"/>
  <c r="I1674" i="5"/>
  <c r="J1674" i="5" s="1"/>
  <c r="A4281" i="5" l="1"/>
  <c r="F1676" i="5"/>
  <c r="E1676" i="5"/>
  <c r="D1676" i="5"/>
  <c r="C1676" i="5"/>
  <c r="B1676" i="5"/>
  <c r="H1676" i="5"/>
  <c r="I1675" i="5"/>
  <c r="J1675" i="5" s="1"/>
  <c r="A4282" i="5" l="1"/>
  <c r="F1677" i="5"/>
  <c r="B1677" i="5"/>
  <c r="D1677" i="5"/>
  <c r="C1677" i="5"/>
  <c r="E1677" i="5"/>
  <c r="I1676" i="5"/>
  <c r="J1676" i="5" s="1"/>
  <c r="H1677" i="5"/>
  <c r="A4283" i="5" l="1"/>
  <c r="D1678" i="5"/>
  <c r="F1678" i="5"/>
  <c r="C1678" i="5"/>
  <c r="E1678" i="5"/>
  <c r="B1678" i="5"/>
  <c r="I1677" i="5"/>
  <c r="J1677" i="5" s="1"/>
  <c r="H1678" i="5"/>
  <c r="A4284" i="5" l="1"/>
  <c r="E1679" i="5"/>
  <c r="D1679" i="5"/>
  <c r="B1679" i="5"/>
  <c r="F1679" i="5"/>
  <c r="C1679" i="5"/>
  <c r="H1679" i="5"/>
  <c r="I1678" i="5"/>
  <c r="J1678" i="5" s="1"/>
  <c r="A4285" i="5" l="1"/>
  <c r="F1680" i="5"/>
  <c r="E1680" i="5"/>
  <c r="C1680" i="5"/>
  <c r="D1680" i="5"/>
  <c r="B1680" i="5"/>
  <c r="I1679" i="5"/>
  <c r="J1679" i="5" s="1"/>
  <c r="H1680" i="5"/>
  <c r="A4286" i="5" l="1"/>
  <c r="F1681" i="5"/>
  <c r="E1681" i="5"/>
  <c r="D1681" i="5"/>
  <c r="B1681" i="5"/>
  <c r="C1681" i="5"/>
  <c r="I1680" i="5"/>
  <c r="J1680" i="5" s="1"/>
  <c r="H1681" i="5"/>
  <c r="A4287" i="5" l="1"/>
  <c r="D1682" i="5"/>
  <c r="C1682" i="5"/>
  <c r="B1682" i="5"/>
  <c r="E1682" i="5"/>
  <c r="F1682" i="5"/>
  <c r="I1681" i="5"/>
  <c r="J1681" i="5" s="1"/>
  <c r="H1682" i="5"/>
  <c r="A4288" i="5" l="1"/>
  <c r="E1683" i="5"/>
  <c r="D1683" i="5"/>
  <c r="F1683" i="5"/>
  <c r="B1683" i="5"/>
  <c r="C1683" i="5"/>
  <c r="I1682" i="5"/>
  <c r="J1682" i="5" s="1"/>
  <c r="H1683" i="5"/>
  <c r="A4289" i="5" l="1"/>
  <c r="F1684" i="5"/>
  <c r="E1684" i="5"/>
  <c r="D1684" i="5"/>
  <c r="C1684" i="5"/>
  <c r="B1684" i="5"/>
  <c r="I1683" i="5"/>
  <c r="J1683" i="5" s="1"/>
  <c r="H1684" i="5"/>
  <c r="A4290" i="5" l="1"/>
  <c r="F1685" i="5"/>
  <c r="B1685" i="5"/>
  <c r="E1685" i="5"/>
  <c r="C1685" i="5"/>
  <c r="D1685" i="5"/>
  <c r="H1685" i="5"/>
  <c r="I1684" i="5"/>
  <c r="J1684" i="5" s="1"/>
  <c r="A4291" i="5" l="1"/>
  <c r="D1686" i="5"/>
  <c r="F1686" i="5"/>
  <c r="C1686" i="5"/>
  <c r="E1686" i="5"/>
  <c r="B1686" i="5"/>
  <c r="I1685" i="5"/>
  <c r="J1685" i="5" s="1"/>
  <c r="H1686" i="5"/>
  <c r="A4292" i="5" l="1"/>
  <c r="E1687" i="5"/>
  <c r="D1687" i="5"/>
  <c r="B1687" i="5"/>
  <c r="F1687" i="5"/>
  <c r="C1687" i="5"/>
  <c r="I1686" i="5"/>
  <c r="J1686" i="5" s="1"/>
  <c r="H1687" i="5"/>
  <c r="A4293" i="5" l="1"/>
  <c r="F1688" i="5"/>
  <c r="E1688" i="5"/>
  <c r="C1688" i="5"/>
  <c r="D1688" i="5"/>
  <c r="B1688" i="5"/>
  <c r="I1687" i="5"/>
  <c r="J1687" i="5" s="1"/>
  <c r="H1688" i="5"/>
  <c r="A4294" i="5" l="1"/>
  <c r="F1689" i="5"/>
  <c r="E1689" i="5"/>
  <c r="D1689" i="5"/>
  <c r="B1689" i="5"/>
  <c r="C1689" i="5"/>
  <c r="I1688" i="5"/>
  <c r="J1688" i="5" s="1"/>
  <c r="H1689" i="5"/>
  <c r="A4295" i="5" l="1"/>
  <c r="D1690" i="5"/>
  <c r="C1690" i="5"/>
  <c r="F1690" i="5"/>
  <c r="B1690" i="5"/>
  <c r="E1690" i="5"/>
  <c r="I1689" i="5"/>
  <c r="J1689" i="5" s="1"/>
  <c r="H1690" i="5"/>
  <c r="A4296" i="5" l="1"/>
  <c r="E1691" i="5"/>
  <c r="D1691" i="5"/>
  <c r="F1691" i="5"/>
  <c r="B1691" i="5"/>
  <c r="C1691" i="5"/>
  <c r="I1690" i="5"/>
  <c r="J1690" i="5" s="1"/>
  <c r="H1691" i="5"/>
  <c r="A4297" i="5" l="1"/>
  <c r="F1692" i="5"/>
  <c r="E1692" i="5"/>
  <c r="D1692" i="5"/>
  <c r="C1692" i="5"/>
  <c r="B1692" i="5"/>
  <c r="I1691" i="5"/>
  <c r="J1691" i="5" s="1"/>
  <c r="H1692" i="5"/>
  <c r="A4298" i="5" l="1"/>
  <c r="F1693" i="5"/>
  <c r="B1693" i="5"/>
  <c r="C1693" i="5"/>
  <c r="D1693" i="5"/>
  <c r="E1693" i="5"/>
  <c r="I1692" i="5"/>
  <c r="J1692" i="5" s="1"/>
  <c r="H1693" i="5"/>
  <c r="A4299" i="5" l="1"/>
  <c r="D1694" i="5"/>
  <c r="F1694" i="5"/>
  <c r="C1694" i="5"/>
  <c r="E1694" i="5"/>
  <c r="B1694" i="5"/>
  <c r="I1693" i="5"/>
  <c r="J1693" i="5" s="1"/>
  <c r="H1694" i="5"/>
  <c r="A4300" i="5" l="1"/>
  <c r="E1695" i="5"/>
  <c r="D1695" i="5"/>
  <c r="B1695" i="5"/>
  <c r="F1695" i="5"/>
  <c r="C1695" i="5"/>
  <c r="H1695" i="5"/>
  <c r="I1694" i="5"/>
  <c r="J1694" i="5" s="1"/>
  <c r="A4301" i="5" l="1"/>
  <c r="F1696" i="5"/>
  <c r="E1696" i="5"/>
  <c r="C1696" i="5"/>
  <c r="D1696" i="5"/>
  <c r="B1696" i="5"/>
  <c r="I1695" i="5"/>
  <c r="J1695" i="5" s="1"/>
  <c r="H1696" i="5"/>
  <c r="A4302" i="5" l="1"/>
  <c r="F1697" i="5"/>
  <c r="E1697" i="5"/>
  <c r="D1697" i="5"/>
  <c r="B1697" i="5"/>
  <c r="C1697" i="5"/>
  <c r="H1697" i="5"/>
  <c r="I1696" i="5"/>
  <c r="J1696" i="5" s="1"/>
  <c r="A4303" i="5" l="1"/>
  <c r="D1698" i="5"/>
  <c r="C1698" i="5"/>
  <c r="B1698" i="5"/>
  <c r="E1698" i="5"/>
  <c r="F1698" i="5"/>
  <c r="I1697" i="5"/>
  <c r="J1697" i="5" s="1"/>
  <c r="H1698" i="5"/>
  <c r="A4304" i="5" l="1"/>
  <c r="E1699" i="5"/>
  <c r="D1699" i="5"/>
  <c r="F1699" i="5"/>
  <c r="B1699" i="5"/>
  <c r="C1699" i="5"/>
  <c r="I1698" i="5"/>
  <c r="J1698" i="5" s="1"/>
  <c r="H1699" i="5"/>
  <c r="A4305" i="5" l="1"/>
  <c r="F1700" i="5"/>
  <c r="E1700" i="5"/>
  <c r="D1700" i="5"/>
  <c r="C1700" i="5"/>
  <c r="B1700" i="5"/>
  <c r="I1699" i="5"/>
  <c r="J1699" i="5" s="1"/>
  <c r="H1700" i="5"/>
  <c r="A4306" i="5" l="1"/>
  <c r="F1701" i="5"/>
  <c r="B1701" i="5"/>
  <c r="E1701" i="5"/>
  <c r="C1701" i="5"/>
  <c r="D1701" i="5"/>
  <c r="H1701" i="5"/>
  <c r="I1700" i="5"/>
  <c r="J1700" i="5" s="1"/>
  <c r="A4307" i="5" l="1"/>
  <c r="D1702" i="5"/>
  <c r="F1702" i="5"/>
  <c r="C1702" i="5"/>
  <c r="E1702" i="5"/>
  <c r="B1702" i="5"/>
  <c r="H1702" i="5"/>
  <c r="I1701" i="5"/>
  <c r="J1701" i="5" s="1"/>
  <c r="A4308" i="5" l="1"/>
  <c r="E1703" i="5"/>
  <c r="D1703" i="5"/>
  <c r="B1703" i="5"/>
  <c r="C1703" i="5"/>
  <c r="F1703" i="5"/>
  <c r="I1702" i="5"/>
  <c r="J1702" i="5" s="1"/>
  <c r="H1703" i="5"/>
  <c r="A4309" i="5" l="1"/>
  <c r="F1704" i="5"/>
  <c r="E1704" i="5"/>
  <c r="C1704" i="5"/>
  <c r="D1704" i="5"/>
  <c r="B1704" i="5"/>
  <c r="H1704" i="5"/>
  <c r="I1703" i="5"/>
  <c r="J1703" i="5" s="1"/>
  <c r="A4310" i="5" l="1"/>
  <c r="F1705" i="5"/>
  <c r="E1705" i="5"/>
  <c r="D1705" i="5"/>
  <c r="B1705" i="5"/>
  <c r="C1705" i="5"/>
  <c r="H1705" i="5"/>
  <c r="I1704" i="5"/>
  <c r="J1704" i="5" s="1"/>
  <c r="A4311" i="5" l="1"/>
  <c r="D1706" i="5"/>
  <c r="C1706" i="5"/>
  <c r="F1706" i="5"/>
  <c r="B1706" i="5"/>
  <c r="E1706" i="5"/>
  <c r="I1705" i="5"/>
  <c r="J1705" i="5" s="1"/>
  <c r="H1706" i="5"/>
  <c r="A4312" i="5" l="1"/>
  <c r="E1707" i="5"/>
  <c r="D1707" i="5"/>
  <c r="F1707" i="5"/>
  <c r="B1707" i="5"/>
  <c r="C1707" i="5"/>
  <c r="H1707" i="5"/>
  <c r="I1706" i="5"/>
  <c r="J1706" i="5" s="1"/>
  <c r="A4313" i="5" l="1"/>
  <c r="F1708" i="5"/>
  <c r="E1708" i="5"/>
  <c r="D1708" i="5"/>
  <c r="C1708" i="5"/>
  <c r="B1708" i="5"/>
  <c r="I1707" i="5"/>
  <c r="J1707" i="5" s="1"/>
  <c r="H1708" i="5"/>
  <c r="A4314" i="5" l="1"/>
  <c r="F1709" i="5"/>
  <c r="B1709" i="5"/>
  <c r="D1709" i="5"/>
  <c r="C1709" i="5"/>
  <c r="E1709" i="5"/>
  <c r="I1708" i="5"/>
  <c r="J1708" i="5" s="1"/>
  <c r="H1709" i="5"/>
  <c r="A4315" i="5" l="1"/>
  <c r="D1710" i="5"/>
  <c r="F1710" i="5"/>
  <c r="C1710" i="5"/>
  <c r="E1710" i="5"/>
  <c r="B1710" i="5"/>
  <c r="I1709" i="5"/>
  <c r="J1709" i="5" s="1"/>
  <c r="H1710" i="5"/>
  <c r="A4316" i="5" l="1"/>
  <c r="E1711" i="5"/>
  <c r="D1711" i="5"/>
  <c r="B1711" i="5"/>
  <c r="F1711" i="5"/>
  <c r="C1711" i="5"/>
  <c r="H1711" i="5"/>
  <c r="I1710" i="5"/>
  <c r="J1710" i="5" s="1"/>
  <c r="A4317" i="5" l="1"/>
  <c r="F1712" i="5"/>
  <c r="E1712" i="5"/>
  <c r="C1712" i="5"/>
  <c r="D1712" i="5"/>
  <c r="B1712" i="5"/>
  <c r="I1711" i="5"/>
  <c r="J1711" i="5" s="1"/>
  <c r="H1712" i="5"/>
  <c r="A4318" i="5" l="1"/>
  <c r="F1713" i="5"/>
  <c r="E1713" i="5"/>
  <c r="D1713" i="5"/>
  <c r="B1713" i="5"/>
  <c r="C1713" i="5"/>
  <c r="H1713" i="5"/>
  <c r="I1712" i="5"/>
  <c r="J1712" i="5" s="1"/>
  <c r="A4319" i="5" l="1"/>
  <c r="D1714" i="5"/>
  <c r="C1714" i="5"/>
  <c r="B1714" i="5"/>
  <c r="F1714" i="5"/>
  <c r="E1714" i="5"/>
  <c r="I1713" i="5"/>
  <c r="J1713" i="5" s="1"/>
  <c r="H1714" i="5"/>
  <c r="A4320" i="5" l="1"/>
  <c r="E1715" i="5"/>
  <c r="D1715" i="5"/>
  <c r="F1715" i="5"/>
  <c r="B1715" i="5"/>
  <c r="C1715" i="5"/>
  <c r="I1714" i="5"/>
  <c r="J1714" i="5" s="1"/>
  <c r="H1715" i="5"/>
  <c r="A4321" i="5" l="1"/>
  <c r="F1716" i="5"/>
  <c r="E1716" i="5"/>
  <c r="D1716" i="5"/>
  <c r="C1716" i="5"/>
  <c r="B1716" i="5"/>
  <c r="I1715" i="5"/>
  <c r="J1715" i="5" s="1"/>
  <c r="H1716" i="5"/>
  <c r="A4322" i="5" l="1"/>
  <c r="F1717" i="5"/>
  <c r="B1717" i="5"/>
  <c r="E1717" i="5"/>
  <c r="C1717" i="5"/>
  <c r="D1717" i="5"/>
  <c r="I1716" i="5"/>
  <c r="J1716" i="5" s="1"/>
  <c r="H1717" i="5"/>
  <c r="A4323" i="5" l="1"/>
  <c r="D1718" i="5"/>
  <c r="F1718" i="5"/>
  <c r="C1718" i="5"/>
  <c r="E1718" i="5"/>
  <c r="B1718" i="5"/>
  <c r="I1717" i="5"/>
  <c r="J1717" i="5" s="1"/>
  <c r="H1718" i="5"/>
  <c r="A4324" i="5" l="1"/>
  <c r="E1719" i="5"/>
  <c r="D1719" i="5"/>
  <c r="B1719" i="5"/>
  <c r="F1719" i="5"/>
  <c r="C1719" i="5"/>
  <c r="I1718" i="5"/>
  <c r="J1718" i="5" s="1"/>
  <c r="H1719" i="5"/>
  <c r="A4325" i="5" l="1"/>
  <c r="F1720" i="5"/>
  <c r="E1720" i="5"/>
  <c r="C1720" i="5"/>
  <c r="D1720" i="5"/>
  <c r="B1720" i="5"/>
  <c r="I1719" i="5"/>
  <c r="J1719" i="5" s="1"/>
  <c r="H1720" i="5"/>
  <c r="A4326" i="5" l="1"/>
  <c r="F1721" i="5"/>
  <c r="E1721" i="5"/>
  <c r="D1721" i="5"/>
  <c r="B1721" i="5"/>
  <c r="C1721" i="5"/>
  <c r="I1720" i="5"/>
  <c r="J1720" i="5" s="1"/>
  <c r="H1721" i="5"/>
  <c r="A4327" i="5" l="1"/>
  <c r="D1722" i="5"/>
  <c r="C1722" i="5"/>
  <c r="F1722" i="5"/>
  <c r="B1722" i="5"/>
  <c r="E1722" i="5"/>
  <c r="H1722" i="5"/>
  <c r="I1721" i="5"/>
  <c r="J1721" i="5" s="1"/>
  <c r="A4328" i="5" l="1"/>
  <c r="E1723" i="5"/>
  <c r="D1723" i="5"/>
  <c r="F1723" i="5"/>
  <c r="B1723" i="5"/>
  <c r="C1723" i="5"/>
  <c r="H1723" i="5"/>
  <c r="I1722" i="5"/>
  <c r="J1722" i="5" s="1"/>
  <c r="A4329" i="5" l="1"/>
  <c r="F1724" i="5"/>
  <c r="E1724" i="5"/>
  <c r="D1724" i="5"/>
  <c r="C1724" i="5"/>
  <c r="B1724" i="5"/>
  <c r="H1724" i="5"/>
  <c r="I1723" i="5"/>
  <c r="J1723" i="5" s="1"/>
  <c r="A4330" i="5" l="1"/>
  <c r="F1725" i="5"/>
  <c r="B1725" i="5"/>
  <c r="C1725" i="5"/>
  <c r="E1725" i="5"/>
  <c r="D1725" i="5"/>
  <c r="H1725" i="5"/>
  <c r="I1724" i="5"/>
  <c r="J1724" i="5" s="1"/>
  <c r="A4331" i="5" l="1"/>
  <c r="D1726" i="5"/>
  <c r="F1726" i="5"/>
  <c r="C1726" i="5"/>
  <c r="E1726" i="5"/>
  <c r="B1726" i="5"/>
  <c r="H1726" i="5"/>
  <c r="I1725" i="5"/>
  <c r="J1725" i="5" s="1"/>
  <c r="A4332" i="5" l="1"/>
  <c r="E1727" i="5"/>
  <c r="D1727" i="5"/>
  <c r="B1727" i="5"/>
  <c r="F1727" i="5"/>
  <c r="C1727" i="5"/>
  <c r="H1727" i="5"/>
  <c r="I1726" i="5"/>
  <c r="J1726" i="5" s="1"/>
  <c r="A4333" i="5" l="1"/>
  <c r="F1728" i="5"/>
  <c r="E1728" i="5"/>
  <c r="C1728" i="5"/>
  <c r="D1728" i="5"/>
  <c r="B1728" i="5"/>
  <c r="H1728" i="5"/>
  <c r="I1727" i="5"/>
  <c r="J1727" i="5" s="1"/>
  <c r="A4334" i="5" l="1"/>
  <c r="F1729" i="5"/>
  <c r="E1729" i="5"/>
  <c r="D1729" i="5"/>
  <c r="B1729" i="5"/>
  <c r="C1729" i="5"/>
  <c r="I1728" i="5"/>
  <c r="J1728" i="5" s="1"/>
  <c r="H1729" i="5"/>
  <c r="A4335" i="5" l="1"/>
  <c r="D1730" i="5"/>
  <c r="C1730" i="5"/>
  <c r="B1730" i="5"/>
  <c r="E1730" i="5"/>
  <c r="F1730" i="5"/>
  <c r="I1729" i="5"/>
  <c r="J1729" i="5" s="1"/>
  <c r="H1730" i="5"/>
  <c r="A4336" i="5" l="1"/>
  <c r="E1731" i="5"/>
  <c r="D1731" i="5"/>
  <c r="F1731" i="5"/>
  <c r="B1731" i="5"/>
  <c r="C1731" i="5"/>
  <c r="I1730" i="5"/>
  <c r="J1730" i="5" s="1"/>
  <c r="H1731" i="5"/>
  <c r="A4337" i="5" l="1"/>
  <c r="F1732" i="5"/>
  <c r="E1732" i="5"/>
  <c r="D1732" i="5"/>
  <c r="C1732" i="5"/>
  <c r="B1732" i="5"/>
  <c r="H1732" i="5"/>
  <c r="I1731" i="5"/>
  <c r="J1731" i="5" s="1"/>
  <c r="A4338" i="5" l="1"/>
  <c r="F1733" i="5"/>
  <c r="B1733" i="5"/>
  <c r="E1733" i="5"/>
  <c r="C1733" i="5"/>
  <c r="D1733" i="5"/>
  <c r="H1733" i="5"/>
  <c r="I1732" i="5"/>
  <c r="J1732" i="5" s="1"/>
  <c r="A4339" i="5" l="1"/>
  <c r="D1734" i="5"/>
  <c r="F1734" i="5"/>
  <c r="C1734" i="5"/>
  <c r="E1734" i="5"/>
  <c r="B1734" i="5"/>
  <c r="H1734" i="5"/>
  <c r="I1733" i="5"/>
  <c r="J1733" i="5" s="1"/>
  <c r="A4340" i="5" l="1"/>
  <c r="E1735" i="5"/>
  <c r="D1735" i="5"/>
  <c r="B1735" i="5"/>
  <c r="C1735" i="5"/>
  <c r="F1735" i="5"/>
  <c r="I1734" i="5"/>
  <c r="J1734" i="5" s="1"/>
  <c r="H1735" i="5"/>
  <c r="A4341" i="5" l="1"/>
  <c r="F1736" i="5"/>
  <c r="E1736" i="5"/>
  <c r="C1736" i="5"/>
  <c r="D1736" i="5"/>
  <c r="B1736" i="5"/>
  <c r="I1735" i="5"/>
  <c r="J1735" i="5" s="1"/>
  <c r="H1736" i="5"/>
  <c r="A4342" i="5" l="1"/>
  <c r="F1737" i="5"/>
  <c r="E1737" i="5"/>
  <c r="D1737" i="5"/>
  <c r="B1737" i="5"/>
  <c r="C1737" i="5"/>
  <c r="I1736" i="5"/>
  <c r="J1736" i="5" s="1"/>
  <c r="H1737" i="5"/>
  <c r="A4343" i="5" l="1"/>
  <c r="D1738" i="5"/>
  <c r="C1738" i="5"/>
  <c r="F1738" i="5"/>
  <c r="B1738" i="5"/>
  <c r="E1738" i="5"/>
  <c r="H1738" i="5"/>
  <c r="I1737" i="5"/>
  <c r="J1737" i="5" s="1"/>
  <c r="A4344" i="5" l="1"/>
  <c r="E1739" i="5"/>
  <c r="D1739" i="5"/>
  <c r="F1739" i="5"/>
  <c r="B1739" i="5"/>
  <c r="C1739" i="5"/>
  <c r="I1738" i="5"/>
  <c r="J1738" i="5" s="1"/>
  <c r="H1739" i="5"/>
  <c r="A4345" i="5" l="1"/>
  <c r="F1740" i="5"/>
  <c r="E1740" i="5"/>
  <c r="D1740" i="5"/>
  <c r="C1740" i="5"/>
  <c r="B1740" i="5"/>
  <c r="I1739" i="5"/>
  <c r="J1739" i="5" s="1"/>
  <c r="H1740" i="5"/>
  <c r="A4346" i="5" l="1"/>
  <c r="F1741" i="5"/>
  <c r="B1741" i="5"/>
  <c r="D1741" i="5"/>
  <c r="C1741" i="5"/>
  <c r="E1741" i="5"/>
  <c r="I1740" i="5"/>
  <c r="J1740" i="5" s="1"/>
  <c r="H1741" i="5"/>
  <c r="A4347" i="5" l="1"/>
  <c r="D1742" i="5"/>
  <c r="F1742" i="5"/>
  <c r="C1742" i="5"/>
  <c r="E1742" i="5"/>
  <c r="B1742" i="5"/>
  <c r="H1742" i="5"/>
  <c r="I1741" i="5"/>
  <c r="J1741" i="5" s="1"/>
  <c r="A4348" i="5" l="1"/>
  <c r="E1743" i="5"/>
  <c r="D1743" i="5"/>
  <c r="B1743" i="5"/>
  <c r="F1743" i="5"/>
  <c r="C1743" i="5"/>
  <c r="I1742" i="5"/>
  <c r="J1742" i="5" s="1"/>
  <c r="H1743" i="5"/>
  <c r="A4349" i="5" l="1"/>
  <c r="F1744" i="5"/>
  <c r="E1744" i="5"/>
  <c r="C1744" i="5"/>
  <c r="D1744" i="5"/>
  <c r="B1744" i="5"/>
  <c r="I1743" i="5"/>
  <c r="J1743" i="5" s="1"/>
  <c r="H1744" i="5"/>
  <c r="A4350" i="5" l="1"/>
  <c r="F1745" i="5"/>
  <c r="E1745" i="5"/>
  <c r="D1745" i="5"/>
  <c r="B1745" i="5"/>
  <c r="C1745" i="5"/>
  <c r="I1744" i="5"/>
  <c r="J1744" i="5" s="1"/>
  <c r="H1745" i="5"/>
  <c r="A4351" i="5" l="1"/>
  <c r="D1746" i="5"/>
  <c r="C1746" i="5"/>
  <c r="B1746" i="5"/>
  <c r="F1746" i="5"/>
  <c r="E1746" i="5"/>
  <c r="I1745" i="5"/>
  <c r="J1745" i="5" s="1"/>
  <c r="H1746" i="5"/>
  <c r="A4352" i="5" l="1"/>
  <c r="E1747" i="5"/>
  <c r="D1747" i="5"/>
  <c r="F1747" i="5"/>
  <c r="B1747" i="5"/>
  <c r="C1747" i="5"/>
  <c r="I1746" i="5"/>
  <c r="J1746" i="5" s="1"/>
  <c r="H1747" i="5"/>
  <c r="A4353" i="5" l="1"/>
  <c r="F1748" i="5"/>
  <c r="E1748" i="5"/>
  <c r="D1748" i="5"/>
  <c r="C1748" i="5"/>
  <c r="B1748" i="5"/>
  <c r="I1747" i="5"/>
  <c r="J1747" i="5" s="1"/>
  <c r="H1748" i="5"/>
  <c r="A4354" i="5" l="1"/>
  <c r="F1749" i="5"/>
  <c r="B1749" i="5"/>
  <c r="E1749" i="5"/>
  <c r="D1749" i="5"/>
  <c r="C1749" i="5"/>
  <c r="I1748" i="5"/>
  <c r="J1748" i="5" s="1"/>
  <c r="H1749" i="5"/>
  <c r="A4355" i="5" l="1"/>
  <c r="D1750" i="5"/>
  <c r="F1750" i="5"/>
  <c r="C1750" i="5"/>
  <c r="E1750" i="5"/>
  <c r="B1750" i="5"/>
  <c r="I1749" i="5"/>
  <c r="J1749" i="5" s="1"/>
  <c r="H1750" i="5"/>
  <c r="A4356" i="5" l="1"/>
  <c r="E1751" i="5"/>
  <c r="D1751" i="5"/>
  <c r="B1751" i="5"/>
  <c r="F1751" i="5"/>
  <c r="C1751" i="5"/>
  <c r="I1750" i="5"/>
  <c r="J1750" i="5" s="1"/>
  <c r="H1751" i="5"/>
  <c r="A4357" i="5" l="1"/>
  <c r="F1752" i="5"/>
  <c r="E1752" i="5"/>
  <c r="C1752" i="5"/>
  <c r="D1752" i="5"/>
  <c r="B1752" i="5"/>
  <c r="H1752" i="5"/>
  <c r="I1751" i="5"/>
  <c r="J1751" i="5" s="1"/>
  <c r="A4358" i="5" l="1"/>
  <c r="F1753" i="5"/>
  <c r="E1753" i="5"/>
  <c r="D1753" i="5"/>
  <c r="B1753" i="5"/>
  <c r="C1753" i="5"/>
  <c r="I1752" i="5"/>
  <c r="J1752" i="5" s="1"/>
  <c r="H1753" i="5"/>
  <c r="A4359" i="5" l="1"/>
  <c r="D1754" i="5"/>
  <c r="C1754" i="5"/>
  <c r="F1754" i="5"/>
  <c r="B1754" i="5"/>
  <c r="E1754" i="5"/>
  <c r="I1753" i="5"/>
  <c r="J1753" i="5" s="1"/>
  <c r="H1754" i="5"/>
  <c r="A4360" i="5" l="1"/>
  <c r="E1755" i="5"/>
  <c r="D1755" i="5"/>
  <c r="F1755" i="5"/>
  <c r="B1755" i="5"/>
  <c r="C1755" i="5"/>
  <c r="H1755" i="5"/>
  <c r="I1754" i="5"/>
  <c r="J1754" i="5" s="1"/>
  <c r="A4361" i="5" l="1"/>
  <c r="F1756" i="5"/>
  <c r="E1756" i="5"/>
  <c r="D1756" i="5"/>
  <c r="C1756" i="5"/>
  <c r="B1756" i="5"/>
  <c r="I1755" i="5"/>
  <c r="J1755" i="5" s="1"/>
  <c r="H1756" i="5"/>
  <c r="A4362" i="5" l="1"/>
  <c r="F1757" i="5"/>
  <c r="B1757" i="5"/>
  <c r="D1757" i="5"/>
  <c r="E1757" i="5"/>
  <c r="C1757" i="5"/>
  <c r="I1756" i="5"/>
  <c r="J1756" i="5" s="1"/>
  <c r="H1757" i="5"/>
  <c r="A4363" i="5" l="1"/>
  <c r="D1758" i="5"/>
  <c r="F1758" i="5"/>
  <c r="C1758" i="5"/>
  <c r="E1758" i="5"/>
  <c r="B1758" i="5"/>
  <c r="I1757" i="5"/>
  <c r="J1757" i="5" s="1"/>
  <c r="H1758" i="5"/>
  <c r="A4364" i="5" l="1"/>
  <c r="E1759" i="5"/>
  <c r="D1759" i="5"/>
  <c r="B1759" i="5"/>
  <c r="F1759" i="5"/>
  <c r="C1759" i="5"/>
  <c r="I1758" i="5"/>
  <c r="J1758" i="5" s="1"/>
  <c r="H1759" i="5"/>
  <c r="A4365" i="5" l="1"/>
  <c r="F1760" i="5"/>
  <c r="E1760" i="5"/>
  <c r="C1760" i="5"/>
  <c r="D1760" i="5"/>
  <c r="B1760" i="5"/>
  <c r="I1759" i="5"/>
  <c r="J1759" i="5" s="1"/>
  <c r="H1760" i="5"/>
  <c r="A4366" i="5" l="1"/>
  <c r="F1761" i="5"/>
  <c r="E1761" i="5"/>
  <c r="D1761" i="5"/>
  <c r="B1761" i="5"/>
  <c r="C1761" i="5"/>
  <c r="H1761" i="5"/>
  <c r="I1760" i="5"/>
  <c r="J1760" i="5" s="1"/>
  <c r="A4367" i="5" l="1"/>
  <c r="D1762" i="5"/>
  <c r="C1762" i="5"/>
  <c r="B1762" i="5"/>
  <c r="F1762" i="5"/>
  <c r="E1762" i="5"/>
  <c r="H1762" i="5"/>
  <c r="I1761" i="5"/>
  <c r="J1761" i="5" s="1"/>
  <c r="A4368" i="5" l="1"/>
  <c r="E1763" i="5"/>
  <c r="D1763" i="5"/>
  <c r="F1763" i="5"/>
  <c r="B1763" i="5"/>
  <c r="C1763" i="5"/>
  <c r="H1763" i="5"/>
  <c r="I1762" i="5"/>
  <c r="J1762" i="5" s="1"/>
  <c r="A4369" i="5" l="1"/>
  <c r="F1764" i="5"/>
  <c r="E1764" i="5"/>
  <c r="D1764" i="5"/>
  <c r="C1764" i="5"/>
  <c r="B1764" i="5"/>
  <c r="I1763" i="5"/>
  <c r="J1763" i="5" s="1"/>
  <c r="H1764" i="5"/>
  <c r="A4370" i="5" l="1"/>
  <c r="F1765" i="5"/>
  <c r="B1765" i="5"/>
  <c r="E1765" i="5"/>
  <c r="C1765" i="5"/>
  <c r="D1765" i="5"/>
  <c r="I1764" i="5"/>
  <c r="J1764" i="5" s="1"/>
  <c r="H1765" i="5"/>
  <c r="A4371" i="5" l="1"/>
  <c r="D1766" i="5"/>
  <c r="F1766" i="5"/>
  <c r="C1766" i="5"/>
  <c r="E1766" i="5"/>
  <c r="B1766" i="5"/>
  <c r="H1766" i="5"/>
  <c r="I1765" i="5"/>
  <c r="J1765" i="5" s="1"/>
  <c r="A4372" i="5" l="1"/>
  <c r="E1767" i="5"/>
  <c r="D1767" i="5"/>
  <c r="B1767" i="5"/>
  <c r="F1767" i="5"/>
  <c r="C1767" i="5"/>
  <c r="I1766" i="5"/>
  <c r="J1766" i="5" s="1"/>
  <c r="H1767" i="5"/>
  <c r="A4373" i="5" l="1"/>
  <c r="E1768" i="5"/>
  <c r="F1768" i="5"/>
  <c r="C1768" i="5"/>
  <c r="D1768" i="5"/>
  <c r="B1768" i="5"/>
  <c r="H1768" i="5"/>
  <c r="I1767" i="5"/>
  <c r="J1767" i="5" s="1"/>
  <c r="A4374" i="5" l="1"/>
  <c r="D1769" i="5"/>
  <c r="F1769" i="5"/>
  <c r="E1769" i="5"/>
  <c r="B1769" i="5"/>
  <c r="C1769" i="5"/>
  <c r="I1768" i="5"/>
  <c r="J1768" i="5" s="1"/>
  <c r="H1769" i="5"/>
  <c r="A4375" i="5" l="1"/>
  <c r="E1770" i="5"/>
  <c r="D1770" i="5"/>
  <c r="C1770" i="5"/>
  <c r="B1770" i="5"/>
  <c r="F1770" i="5"/>
  <c r="H1770" i="5"/>
  <c r="I1769" i="5"/>
  <c r="J1769" i="5" s="1"/>
  <c r="A4376" i="5" l="1"/>
  <c r="F1771" i="5"/>
  <c r="E1771" i="5"/>
  <c r="B1771" i="5"/>
  <c r="D1771" i="5"/>
  <c r="C1771" i="5"/>
  <c r="H1771" i="5"/>
  <c r="I1770" i="5"/>
  <c r="J1770" i="5" s="1"/>
  <c r="A4377" i="5" l="1"/>
  <c r="F1772" i="5"/>
  <c r="E1772" i="5"/>
  <c r="C1772" i="5"/>
  <c r="D1772" i="5"/>
  <c r="B1772" i="5"/>
  <c r="H1772" i="5"/>
  <c r="I1771" i="5"/>
  <c r="J1771" i="5" s="1"/>
  <c r="A4378" i="5" l="1"/>
  <c r="D1773" i="5"/>
  <c r="B1773" i="5"/>
  <c r="C1773" i="5"/>
  <c r="F1773" i="5"/>
  <c r="E1773" i="5"/>
  <c r="H1773" i="5"/>
  <c r="I1772" i="5"/>
  <c r="J1772" i="5" s="1"/>
  <c r="A4379" i="5" l="1"/>
  <c r="E1774" i="5"/>
  <c r="D1774" i="5"/>
  <c r="C1774" i="5"/>
  <c r="F1774" i="5"/>
  <c r="B1774" i="5"/>
  <c r="H1774" i="5"/>
  <c r="I1773" i="5"/>
  <c r="J1773" i="5" s="1"/>
  <c r="A4380" i="5" l="1"/>
  <c r="F1775" i="5"/>
  <c r="E1775" i="5"/>
  <c r="D1775" i="5"/>
  <c r="B1775" i="5"/>
  <c r="C1775" i="5"/>
  <c r="I1774" i="5"/>
  <c r="J1774" i="5" s="1"/>
  <c r="H1775" i="5"/>
  <c r="A4381" i="5" l="1"/>
  <c r="F1776" i="5"/>
  <c r="C1776" i="5"/>
  <c r="E1776" i="5"/>
  <c r="D1776" i="5"/>
  <c r="B1776" i="5"/>
  <c r="H1776" i="5"/>
  <c r="I1775" i="5"/>
  <c r="J1775" i="5" s="1"/>
  <c r="A4382" i="5" l="1"/>
  <c r="D1777" i="5"/>
  <c r="F1777" i="5"/>
  <c r="E1777" i="5"/>
  <c r="B1777" i="5"/>
  <c r="C1777" i="5"/>
  <c r="I1776" i="5"/>
  <c r="J1776" i="5" s="1"/>
  <c r="H1777" i="5"/>
  <c r="A4383" i="5" l="1"/>
  <c r="E1778" i="5"/>
  <c r="D1778" i="5"/>
  <c r="C1778" i="5"/>
  <c r="B1778" i="5"/>
  <c r="F1778" i="5"/>
  <c r="H1778" i="5"/>
  <c r="I1777" i="5"/>
  <c r="J1777" i="5" s="1"/>
  <c r="A4384" i="5" l="1"/>
  <c r="F1779" i="5"/>
  <c r="E1779" i="5"/>
  <c r="B1779" i="5"/>
  <c r="C1779" i="5"/>
  <c r="D1779" i="5"/>
  <c r="H1779" i="5"/>
  <c r="I1778" i="5"/>
  <c r="J1778" i="5" s="1"/>
  <c r="A4385" i="5" l="1"/>
  <c r="F1780" i="5"/>
  <c r="E1780" i="5"/>
  <c r="C1780" i="5"/>
  <c r="D1780" i="5"/>
  <c r="B1780" i="5"/>
  <c r="H1780" i="5"/>
  <c r="I1779" i="5"/>
  <c r="J1779" i="5" s="1"/>
  <c r="A4386" i="5" l="1"/>
  <c r="D1781" i="5"/>
  <c r="B1781" i="5"/>
  <c r="F1781" i="5"/>
  <c r="C1781" i="5"/>
  <c r="E1781" i="5"/>
  <c r="I1780" i="5"/>
  <c r="J1780" i="5" s="1"/>
  <c r="H1781" i="5"/>
  <c r="A4387" i="5" l="1"/>
  <c r="E1782" i="5"/>
  <c r="D1782" i="5"/>
  <c r="C1782" i="5"/>
  <c r="F1782" i="5"/>
  <c r="B1782" i="5"/>
  <c r="I1781" i="5"/>
  <c r="J1781" i="5" s="1"/>
  <c r="H1782" i="5"/>
  <c r="A4388" i="5" l="1"/>
  <c r="F1783" i="5"/>
  <c r="E1783" i="5"/>
  <c r="D1783" i="5"/>
  <c r="B1783" i="5"/>
  <c r="C1783" i="5"/>
  <c r="H1783" i="5"/>
  <c r="I1782" i="5"/>
  <c r="J1782" i="5" s="1"/>
  <c r="A4389" i="5" l="1"/>
  <c r="F1784" i="5"/>
  <c r="C1784" i="5"/>
  <c r="E1784" i="5"/>
  <c r="D1784" i="5"/>
  <c r="B1784" i="5"/>
  <c r="I1783" i="5"/>
  <c r="J1783" i="5" s="1"/>
  <c r="H1784" i="5"/>
  <c r="A4390" i="5" l="1"/>
  <c r="D1785" i="5"/>
  <c r="F1785" i="5"/>
  <c r="E1785" i="5"/>
  <c r="B1785" i="5"/>
  <c r="C1785" i="5"/>
  <c r="I1784" i="5"/>
  <c r="J1784" i="5" s="1"/>
  <c r="H1785" i="5"/>
  <c r="A4391" i="5" l="1"/>
  <c r="E1786" i="5"/>
  <c r="D1786" i="5"/>
  <c r="C1786" i="5"/>
  <c r="B1786" i="5"/>
  <c r="F1786" i="5"/>
  <c r="H1786" i="5"/>
  <c r="I1785" i="5"/>
  <c r="J1785" i="5" s="1"/>
  <c r="A4392" i="5" l="1"/>
  <c r="F1787" i="5"/>
  <c r="E1787" i="5"/>
  <c r="B1787" i="5"/>
  <c r="D1787" i="5"/>
  <c r="C1787" i="5"/>
  <c r="H1787" i="5"/>
  <c r="I1786" i="5"/>
  <c r="J1786" i="5" s="1"/>
  <c r="A4393" i="5" l="1"/>
  <c r="F1788" i="5"/>
  <c r="E1788" i="5"/>
  <c r="C1788" i="5"/>
  <c r="D1788" i="5"/>
  <c r="B1788" i="5"/>
  <c r="I1787" i="5"/>
  <c r="J1787" i="5" s="1"/>
  <c r="H1788" i="5"/>
  <c r="A4394" i="5" l="1"/>
  <c r="D1789" i="5"/>
  <c r="B1789" i="5"/>
  <c r="C1789" i="5"/>
  <c r="E1789" i="5"/>
  <c r="F1789" i="5"/>
  <c r="I1788" i="5"/>
  <c r="J1788" i="5" s="1"/>
  <c r="H1789" i="5"/>
  <c r="A4395" i="5" l="1"/>
  <c r="E1790" i="5"/>
  <c r="D1790" i="5"/>
  <c r="C1790" i="5"/>
  <c r="F1790" i="5"/>
  <c r="B1790" i="5"/>
  <c r="I1789" i="5"/>
  <c r="J1789" i="5" s="1"/>
  <c r="H1790" i="5"/>
  <c r="A4396" i="5" l="1"/>
  <c r="F1791" i="5"/>
  <c r="E1791" i="5"/>
  <c r="D1791" i="5"/>
  <c r="B1791" i="5"/>
  <c r="C1791" i="5"/>
  <c r="H1791" i="5"/>
  <c r="I1790" i="5"/>
  <c r="J1790" i="5" s="1"/>
  <c r="A4397" i="5" l="1"/>
  <c r="F1792" i="5"/>
  <c r="C1792" i="5"/>
  <c r="E1792" i="5"/>
  <c r="D1792" i="5"/>
  <c r="B1792" i="5"/>
  <c r="I1791" i="5"/>
  <c r="J1791" i="5" s="1"/>
  <c r="H1792" i="5"/>
  <c r="A4398" i="5" l="1"/>
  <c r="D1793" i="5"/>
  <c r="F1793" i="5"/>
  <c r="E1793" i="5"/>
  <c r="B1793" i="5"/>
  <c r="C1793" i="5"/>
  <c r="I1792" i="5"/>
  <c r="J1792" i="5" s="1"/>
  <c r="H1793" i="5"/>
  <c r="A4399" i="5" l="1"/>
  <c r="E1794" i="5"/>
  <c r="D1794" i="5"/>
  <c r="C1794" i="5"/>
  <c r="B1794" i="5"/>
  <c r="F1794" i="5"/>
  <c r="I1793" i="5"/>
  <c r="J1793" i="5" s="1"/>
  <c r="H1794" i="5"/>
  <c r="A4400" i="5" l="1"/>
  <c r="F1795" i="5"/>
  <c r="E1795" i="5"/>
  <c r="B1795" i="5"/>
  <c r="D1795" i="5"/>
  <c r="C1795" i="5"/>
  <c r="I1794" i="5"/>
  <c r="J1794" i="5" s="1"/>
  <c r="H1795" i="5"/>
  <c r="A4401" i="5" l="1"/>
  <c r="F1796" i="5"/>
  <c r="E1796" i="5"/>
  <c r="C1796" i="5"/>
  <c r="D1796" i="5"/>
  <c r="B1796" i="5"/>
  <c r="I1795" i="5"/>
  <c r="J1795" i="5" s="1"/>
  <c r="H1796" i="5"/>
  <c r="A4402" i="5" l="1"/>
  <c r="D1797" i="5"/>
  <c r="B1797" i="5"/>
  <c r="F1797" i="5"/>
  <c r="C1797" i="5"/>
  <c r="E1797" i="5"/>
  <c r="H1797" i="5"/>
  <c r="I1796" i="5"/>
  <c r="J1796" i="5" s="1"/>
  <c r="A4403" i="5" l="1"/>
  <c r="E1798" i="5"/>
  <c r="D1798" i="5"/>
  <c r="C1798" i="5"/>
  <c r="F1798" i="5"/>
  <c r="B1798" i="5"/>
  <c r="I1797" i="5"/>
  <c r="J1797" i="5" s="1"/>
  <c r="H1798" i="5"/>
  <c r="A4404" i="5" l="1"/>
  <c r="F1799" i="5"/>
  <c r="E1799" i="5"/>
  <c r="D1799" i="5"/>
  <c r="B1799" i="5"/>
  <c r="C1799" i="5"/>
  <c r="H1799" i="5"/>
  <c r="I1798" i="5"/>
  <c r="J1798" i="5" s="1"/>
  <c r="A4405" i="5" l="1"/>
  <c r="F1800" i="5"/>
  <c r="C1800" i="5"/>
  <c r="D1800" i="5"/>
  <c r="E1800" i="5"/>
  <c r="B1800" i="5"/>
  <c r="I1799" i="5"/>
  <c r="J1799" i="5" s="1"/>
  <c r="H1800" i="5"/>
  <c r="A4406" i="5" l="1"/>
  <c r="D1801" i="5"/>
  <c r="F1801" i="5"/>
  <c r="E1801" i="5"/>
  <c r="B1801" i="5"/>
  <c r="C1801" i="5"/>
  <c r="H1801" i="5"/>
  <c r="I1800" i="5"/>
  <c r="J1800" i="5" s="1"/>
  <c r="A4407" i="5" l="1"/>
  <c r="E1802" i="5"/>
  <c r="D1802" i="5"/>
  <c r="C1802" i="5"/>
  <c r="B1802" i="5"/>
  <c r="F1802" i="5"/>
  <c r="H1802" i="5"/>
  <c r="I1801" i="5"/>
  <c r="J1801" i="5" s="1"/>
  <c r="A4408" i="5" l="1"/>
  <c r="F1803" i="5"/>
  <c r="E1803" i="5"/>
  <c r="B1803" i="5"/>
  <c r="D1803" i="5"/>
  <c r="C1803" i="5"/>
  <c r="H1803" i="5"/>
  <c r="I1802" i="5"/>
  <c r="J1802" i="5" s="1"/>
  <c r="A4409" i="5" l="1"/>
  <c r="F1804" i="5"/>
  <c r="E1804" i="5"/>
  <c r="C1804" i="5"/>
  <c r="D1804" i="5"/>
  <c r="B1804" i="5"/>
  <c r="H1804" i="5"/>
  <c r="I1803" i="5"/>
  <c r="J1803" i="5" s="1"/>
  <c r="A4410" i="5" l="1"/>
  <c r="D1805" i="5"/>
  <c r="B1805" i="5"/>
  <c r="E1805" i="5"/>
  <c r="C1805" i="5"/>
  <c r="F1805" i="5"/>
  <c r="I1804" i="5"/>
  <c r="J1804" i="5" s="1"/>
  <c r="H1805" i="5"/>
  <c r="A4411" i="5" l="1"/>
  <c r="E1806" i="5"/>
  <c r="D1806" i="5"/>
  <c r="C1806" i="5"/>
  <c r="F1806" i="5"/>
  <c r="B1806" i="5"/>
  <c r="I1805" i="5"/>
  <c r="J1805" i="5" s="1"/>
  <c r="H1806" i="5"/>
  <c r="A4412" i="5" l="1"/>
  <c r="F1807" i="5"/>
  <c r="E1807" i="5"/>
  <c r="D1807" i="5"/>
  <c r="B1807" i="5"/>
  <c r="C1807" i="5"/>
  <c r="H1807" i="5"/>
  <c r="I1806" i="5"/>
  <c r="J1806" i="5" s="1"/>
  <c r="A4413" i="5" l="1"/>
  <c r="F1808" i="5"/>
  <c r="C1808" i="5"/>
  <c r="E1808" i="5"/>
  <c r="D1808" i="5"/>
  <c r="B1808" i="5"/>
  <c r="I1807" i="5"/>
  <c r="J1807" i="5" s="1"/>
  <c r="H1808" i="5"/>
  <c r="A4414" i="5" l="1"/>
  <c r="D1809" i="5"/>
  <c r="F1809" i="5"/>
  <c r="E1809" i="5"/>
  <c r="B1809" i="5"/>
  <c r="C1809" i="5"/>
  <c r="I1808" i="5"/>
  <c r="J1808" i="5" s="1"/>
  <c r="H1809" i="5"/>
  <c r="A4415" i="5" l="1"/>
  <c r="E1810" i="5"/>
  <c r="D1810" i="5"/>
  <c r="C1810" i="5"/>
  <c r="B1810" i="5"/>
  <c r="F1810" i="5"/>
  <c r="H1810" i="5"/>
  <c r="I1809" i="5"/>
  <c r="J1809" i="5" s="1"/>
  <c r="A4416" i="5" l="1"/>
  <c r="F1811" i="5"/>
  <c r="E1811" i="5"/>
  <c r="B1811" i="5"/>
  <c r="C1811" i="5"/>
  <c r="D1811" i="5"/>
  <c r="H1811" i="5"/>
  <c r="I1810" i="5"/>
  <c r="J1810" i="5" s="1"/>
  <c r="A4417" i="5" l="1"/>
  <c r="F1812" i="5"/>
  <c r="E1812" i="5"/>
  <c r="C1812" i="5"/>
  <c r="D1812" i="5"/>
  <c r="B1812" i="5"/>
  <c r="H1812" i="5"/>
  <c r="I1811" i="5"/>
  <c r="J1811" i="5" s="1"/>
  <c r="A4418" i="5" l="1"/>
  <c r="D1813" i="5"/>
  <c r="B1813" i="5"/>
  <c r="F1813" i="5"/>
  <c r="C1813" i="5"/>
  <c r="E1813" i="5"/>
  <c r="I1812" i="5"/>
  <c r="J1812" i="5" s="1"/>
  <c r="H1813" i="5"/>
  <c r="A4419" i="5" l="1"/>
  <c r="E1814" i="5"/>
  <c r="D1814" i="5"/>
  <c r="C1814" i="5"/>
  <c r="F1814" i="5"/>
  <c r="B1814" i="5"/>
  <c r="I1813" i="5"/>
  <c r="J1813" i="5" s="1"/>
  <c r="H1814" i="5"/>
  <c r="A4420" i="5" l="1"/>
  <c r="F1815" i="5"/>
  <c r="E1815" i="5"/>
  <c r="D1815" i="5"/>
  <c r="B1815" i="5"/>
  <c r="C1815" i="5"/>
  <c r="H1815" i="5"/>
  <c r="I1814" i="5"/>
  <c r="J1814" i="5" s="1"/>
  <c r="A4421" i="5" l="1"/>
  <c r="F1816" i="5"/>
  <c r="C1816" i="5"/>
  <c r="D1816" i="5"/>
  <c r="E1816" i="5"/>
  <c r="B1816" i="5"/>
  <c r="I1815" i="5"/>
  <c r="J1815" i="5" s="1"/>
  <c r="H1816" i="5"/>
  <c r="A4422" i="5" l="1"/>
  <c r="D1817" i="5"/>
  <c r="F1817" i="5"/>
  <c r="E1817" i="5"/>
  <c r="B1817" i="5"/>
  <c r="C1817" i="5"/>
  <c r="H1817" i="5"/>
  <c r="I1816" i="5"/>
  <c r="J1816" i="5" s="1"/>
  <c r="A4423" i="5" l="1"/>
  <c r="E1818" i="5"/>
  <c r="D1818" i="5"/>
  <c r="C1818" i="5"/>
  <c r="B1818" i="5"/>
  <c r="F1818" i="5"/>
  <c r="H1818" i="5"/>
  <c r="I1817" i="5"/>
  <c r="J1817" i="5" s="1"/>
  <c r="A4424" i="5" l="1"/>
  <c r="F1819" i="5"/>
  <c r="E1819" i="5"/>
  <c r="B1819" i="5"/>
  <c r="D1819" i="5"/>
  <c r="C1819" i="5"/>
  <c r="H1819" i="5"/>
  <c r="I1818" i="5"/>
  <c r="J1818" i="5" s="1"/>
  <c r="A4425" i="5" l="1"/>
  <c r="F1820" i="5"/>
  <c r="E1820" i="5"/>
  <c r="C1820" i="5"/>
  <c r="D1820" i="5"/>
  <c r="B1820" i="5"/>
  <c r="I1819" i="5"/>
  <c r="J1819" i="5" s="1"/>
  <c r="H1820" i="5"/>
  <c r="A4426" i="5" l="1"/>
  <c r="D1821" i="5"/>
  <c r="B1821" i="5"/>
  <c r="C1821" i="5"/>
  <c r="E1821" i="5"/>
  <c r="F1821" i="5"/>
  <c r="H1821" i="5"/>
  <c r="I1820" i="5"/>
  <c r="J1820" i="5" s="1"/>
  <c r="A4427" i="5" l="1"/>
  <c r="E1822" i="5"/>
  <c r="D1822" i="5"/>
  <c r="C1822" i="5"/>
  <c r="F1822" i="5"/>
  <c r="B1822" i="5"/>
  <c r="I1821" i="5"/>
  <c r="J1821" i="5" s="1"/>
  <c r="H1822" i="5"/>
  <c r="A4428" i="5" l="1"/>
  <c r="F1823" i="5"/>
  <c r="E1823" i="5"/>
  <c r="D1823" i="5"/>
  <c r="B1823" i="5"/>
  <c r="C1823" i="5"/>
  <c r="I1822" i="5"/>
  <c r="J1822" i="5" s="1"/>
  <c r="H1823" i="5"/>
  <c r="A4429" i="5" l="1"/>
  <c r="F1824" i="5"/>
  <c r="C1824" i="5"/>
  <c r="E1824" i="5"/>
  <c r="D1824" i="5"/>
  <c r="B1824" i="5"/>
  <c r="I1823" i="5"/>
  <c r="J1823" i="5" s="1"/>
  <c r="H1824" i="5"/>
  <c r="A4430" i="5" l="1"/>
  <c r="D1825" i="5"/>
  <c r="F1825" i="5"/>
  <c r="E1825" i="5"/>
  <c r="B1825" i="5"/>
  <c r="C1825" i="5"/>
  <c r="H1825" i="5"/>
  <c r="I1824" i="5"/>
  <c r="J1824" i="5" s="1"/>
  <c r="A4431" i="5" l="1"/>
  <c r="E1826" i="5"/>
  <c r="D1826" i="5"/>
  <c r="C1826" i="5"/>
  <c r="B1826" i="5"/>
  <c r="F1826" i="5"/>
  <c r="H1826" i="5"/>
  <c r="I1825" i="5"/>
  <c r="J1825" i="5" s="1"/>
  <c r="A4432" i="5" l="1"/>
  <c r="F1827" i="5"/>
  <c r="E1827" i="5"/>
  <c r="B1827" i="5"/>
  <c r="D1827" i="5"/>
  <c r="C1827" i="5"/>
  <c r="H1827" i="5"/>
  <c r="I1826" i="5"/>
  <c r="J1826" i="5" s="1"/>
  <c r="A4433" i="5" l="1"/>
  <c r="F1828" i="5"/>
  <c r="E1828" i="5"/>
  <c r="C1828" i="5"/>
  <c r="D1828" i="5"/>
  <c r="B1828" i="5"/>
  <c r="H1828" i="5"/>
  <c r="I1827" i="5"/>
  <c r="J1827" i="5" s="1"/>
  <c r="A4434" i="5" l="1"/>
  <c r="D1829" i="5"/>
  <c r="B1829" i="5"/>
  <c r="F1829" i="5"/>
  <c r="C1829" i="5"/>
  <c r="E1829" i="5"/>
  <c r="H1829" i="5"/>
  <c r="I1828" i="5"/>
  <c r="J1828" i="5" s="1"/>
  <c r="A4435" i="5" l="1"/>
  <c r="E1830" i="5"/>
  <c r="D1830" i="5"/>
  <c r="C1830" i="5"/>
  <c r="F1830" i="5"/>
  <c r="B1830" i="5"/>
  <c r="H1830" i="5"/>
  <c r="I1829" i="5"/>
  <c r="J1829" i="5" s="1"/>
  <c r="A4436" i="5" l="1"/>
  <c r="F1831" i="5"/>
  <c r="E1831" i="5"/>
  <c r="D1831" i="5"/>
  <c r="B1831" i="5"/>
  <c r="C1831" i="5"/>
  <c r="H1831" i="5"/>
  <c r="I1830" i="5"/>
  <c r="J1830" i="5" s="1"/>
  <c r="A4437" i="5" l="1"/>
  <c r="F1832" i="5"/>
  <c r="C1832" i="5"/>
  <c r="D1832" i="5"/>
  <c r="E1832" i="5"/>
  <c r="B1832" i="5"/>
  <c r="H1832" i="5"/>
  <c r="I1831" i="5"/>
  <c r="J1831" i="5" s="1"/>
  <c r="A4438" i="5" l="1"/>
  <c r="D1833" i="5"/>
  <c r="F1833" i="5"/>
  <c r="E1833" i="5"/>
  <c r="B1833" i="5"/>
  <c r="C1833" i="5"/>
  <c r="I1832" i="5"/>
  <c r="J1832" i="5" s="1"/>
  <c r="H1833" i="5"/>
  <c r="A4439" i="5" l="1"/>
  <c r="E1834" i="5"/>
  <c r="D1834" i="5"/>
  <c r="C1834" i="5"/>
  <c r="B1834" i="5"/>
  <c r="F1834" i="5"/>
  <c r="H1834" i="5"/>
  <c r="I1833" i="5"/>
  <c r="J1833" i="5" s="1"/>
  <c r="A4440" i="5" l="1"/>
  <c r="F1835" i="5"/>
  <c r="E1835" i="5"/>
  <c r="B1835" i="5"/>
  <c r="D1835" i="5"/>
  <c r="C1835" i="5"/>
  <c r="H1835" i="5"/>
  <c r="I1834" i="5"/>
  <c r="J1834" i="5" s="1"/>
  <c r="A4441" i="5" l="1"/>
  <c r="F1836" i="5"/>
  <c r="E1836" i="5"/>
  <c r="C1836" i="5"/>
  <c r="D1836" i="5"/>
  <c r="B1836" i="5"/>
  <c r="H1836" i="5"/>
  <c r="I1835" i="5"/>
  <c r="J1835" i="5" s="1"/>
  <c r="A4442" i="5" l="1"/>
  <c r="D1837" i="5"/>
  <c r="B1837" i="5"/>
  <c r="E1837" i="5"/>
  <c r="C1837" i="5"/>
  <c r="F1837" i="5"/>
  <c r="I1836" i="5"/>
  <c r="J1836" i="5" s="1"/>
  <c r="H1837" i="5"/>
  <c r="A4443" i="5" l="1"/>
  <c r="E1838" i="5"/>
  <c r="D1838" i="5"/>
  <c r="C1838" i="5"/>
  <c r="F1838" i="5"/>
  <c r="B1838" i="5"/>
  <c r="I1837" i="5"/>
  <c r="J1837" i="5" s="1"/>
  <c r="H1838" i="5"/>
  <c r="A4444" i="5" l="1"/>
  <c r="F1839" i="5"/>
  <c r="E1839" i="5"/>
  <c r="D1839" i="5"/>
  <c r="B1839" i="5"/>
  <c r="C1839" i="5"/>
  <c r="H1839" i="5"/>
  <c r="I1838" i="5"/>
  <c r="J1838" i="5" s="1"/>
  <c r="A4445" i="5" l="1"/>
  <c r="F1840" i="5"/>
  <c r="C1840" i="5"/>
  <c r="E1840" i="5"/>
  <c r="D1840" i="5"/>
  <c r="B1840" i="5"/>
  <c r="I1839" i="5"/>
  <c r="J1839" i="5" s="1"/>
  <c r="H1840" i="5"/>
  <c r="A4446" i="5" l="1"/>
  <c r="D1841" i="5"/>
  <c r="F1841" i="5"/>
  <c r="E1841" i="5"/>
  <c r="B1841" i="5"/>
  <c r="C1841" i="5"/>
  <c r="I1840" i="5"/>
  <c r="J1840" i="5" s="1"/>
  <c r="H1841" i="5"/>
  <c r="A4447" i="5" l="1"/>
  <c r="E1842" i="5"/>
  <c r="D1842" i="5"/>
  <c r="C1842" i="5"/>
  <c r="B1842" i="5"/>
  <c r="F1842" i="5"/>
  <c r="H1842" i="5"/>
  <c r="I1841" i="5"/>
  <c r="J1841" i="5" s="1"/>
  <c r="A4448" i="5" l="1"/>
  <c r="F1843" i="5"/>
  <c r="E1843" i="5"/>
  <c r="B1843" i="5"/>
  <c r="C1843" i="5"/>
  <c r="D1843" i="5"/>
  <c r="I1842" i="5"/>
  <c r="J1842" i="5" s="1"/>
  <c r="H1843" i="5"/>
  <c r="A4449" i="5" l="1"/>
  <c r="F1844" i="5"/>
  <c r="E1844" i="5"/>
  <c r="C1844" i="5"/>
  <c r="D1844" i="5"/>
  <c r="B1844" i="5"/>
  <c r="I1843" i="5"/>
  <c r="J1843" i="5" s="1"/>
  <c r="H1844" i="5"/>
  <c r="A4450" i="5" l="1"/>
  <c r="D1845" i="5"/>
  <c r="B1845" i="5"/>
  <c r="F1845" i="5"/>
  <c r="C1845" i="5"/>
  <c r="E1845" i="5"/>
  <c r="I1844" i="5"/>
  <c r="J1844" i="5" s="1"/>
  <c r="H1845" i="5"/>
  <c r="A4451" i="5" l="1"/>
  <c r="E1846" i="5"/>
  <c r="D1846" i="5"/>
  <c r="C1846" i="5"/>
  <c r="F1846" i="5"/>
  <c r="B1846" i="5"/>
  <c r="I1845" i="5"/>
  <c r="J1845" i="5" s="1"/>
  <c r="H1846" i="5"/>
  <c r="A4452" i="5" l="1"/>
  <c r="F1847" i="5"/>
  <c r="E1847" i="5"/>
  <c r="D1847" i="5"/>
  <c r="B1847" i="5"/>
  <c r="C1847" i="5"/>
  <c r="I1846" i="5"/>
  <c r="J1846" i="5" s="1"/>
  <c r="H1847" i="5"/>
  <c r="A4453" i="5" l="1"/>
  <c r="F1848" i="5"/>
  <c r="C1848" i="5"/>
  <c r="D1848" i="5"/>
  <c r="E1848" i="5"/>
  <c r="B1848" i="5"/>
  <c r="I1847" i="5"/>
  <c r="J1847" i="5" s="1"/>
  <c r="H1848" i="5"/>
  <c r="A4454" i="5" l="1"/>
  <c r="D1849" i="5"/>
  <c r="F1849" i="5"/>
  <c r="E1849" i="5"/>
  <c r="B1849" i="5"/>
  <c r="C1849" i="5"/>
  <c r="H1849" i="5"/>
  <c r="I1848" i="5"/>
  <c r="J1848" i="5" s="1"/>
  <c r="A4455" i="5" l="1"/>
  <c r="E1850" i="5"/>
  <c r="E1851" i="5" s="1"/>
  <c r="D1850" i="5"/>
  <c r="C1850" i="5"/>
  <c r="B1850" i="5"/>
  <c r="F1850" i="5"/>
  <c r="H1850" i="5"/>
  <c r="I1849" i="5"/>
  <c r="J1849" i="5" s="1"/>
  <c r="A4456" i="5" l="1"/>
  <c r="B1851" i="5"/>
  <c r="F1851" i="5"/>
  <c r="C1851" i="5"/>
  <c r="D1851" i="5"/>
  <c r="H1851" i="5"/>
  <c r="I1850" i="5"/>
  <c r="J1850" i="5" s="1"/>
  <c r="A4457" i="5" l="1"/>
  <c r="E1852" i="5"/>
  <c r="D1852" i="5"/>
  <c r="C1852" i="5"/>
  <c r="F1852" i="5"/>
  <c r="B1852" i="5"/>
  <c r="H1852" i="5"/>
  <c r="I1851" i="5"/>
  <c r="J1851" i="5" s="1"/>
  <c r="A4458" i="5" l="1"/>
  <c r="F1853" i="5"/>
  <c r="E1853" i="5"/>
  <c r="D1853" i="5"/>
  <c r="B1853" i="5"/>
  <c r="C1853" i="5"/>
  <c r="H1853" i="5"/>
  <c r="I1852" i="5"/>
  <c r="J1852" i="5" s="1"/>
  <c r="A4459" i="5" l="1"/>
  <c r="F1854" i="5"/>
  <c r="C1854" i="5"/>
  <c r="B1854" i="5"/>
  <c r="D1854" i="5"/>
  <c r="E1854" i="5"/>
  <c r="H1854" i="5"/>
  <c r="I1853" i="5"/>
  <c r="J1853" i="5" s="1"/>
  <c r="A4460" i="5" l="1"/>
  <c r="D1855" i="5"/>
  <c r="F1855" i="5"/>
  <c r="E1855" i="5"/>
  <c r="B1855" i="5"/>
  <c r="C1855" i="5"/>
  <c r="H1855" i="5"/>
  <c r="I1854" i="5"/>
  <c r="J1854" i="5" s="1"/>
  <c r="A4461" i="5" l="1"/>
  <c r="E1856" i="5"/>
  <c r="D1856" i="5"/>
  <c r="C1856" i="5"/>
  <c r="F1856" i="5"/>
  <c r="B1856" i="5"/>
  <c r="H1856" i="5"/>
  <c r="I1855" i="5"/>
  <c r="J1855" i="5" s="1"/>
  <c r="A4462" i="5" l="1"/>
  <c r="F1857" i="5"/>
  <c r="E1857" i="5"/>
  <c r="B1857" i="5"/>
  <c r="D1857" i="5"/>
  <c r="C1857" i="5"/>
  <c r="I1856" i="5"/>
  <c r="J1856" i="5" s="1"/>
  <c r="H1857" i="5"/>
  <c r="A4463" i="5" l="1"/>
  <c r="F1858" i="5"/>
  <c r="E1858" i="5"/>
  <c r="C1858" i="5"/>
  <c r="D1858" i="5"/>
  <c r="B1858" i="5"/>
  <c r="I1857" i="5"/>
  <c r="J1857" i="5" s="1"/>
  <c r="H1858" i="5"/>
  <c r="A4464" i="5" l="1"/>
  <c r="D1859" i="5"/>
  <c r="B1859" i="5"/>
  <c r="F1859" i="5"/>
  <c r="C1859" i="5"/>
  <c r="E1859" i="5"/>
  <c r="I1858" i="5"/>
  <c r="J1858" i="5" s="1"/>
  <c r="H1859" i="5"/>
  <c r="A4465" i="5" l="1"/>
  <c r="E1860" i="5"/>
  <c r="D1860" i="5"/>
  <c r="C1860" i="5"/>
  <c r="F1860" i="5"/>
  <c r="B1860" i="5"/>
  <c r="H1860" i="5"/>
  <c r="I1859" i="5"/>
  <c r="J1859" i="5" s="1"/>
  <c r="A4466" i="5" l="1"/>
  <c r="F1861" i="5"/>
  <c r="E1861" i="5"/>
  <c r="D1861" i="5"/>
  <c r="B1861" i="5"/>
  <c r="C1861" i="5"/>
  <c r="H1861" i="5"/>
  <c r="I1860" i="5"/>
  <c r="J1860" i="5" s="1"/>
  <c r="A4467" i="5" l="1"/>
  <c r="F1862" i="5"/>
  <c r="C1862" i="5"/>
  <c r="E1862" i="5"/>
  <c r="B1862" i="5"/>
  <c r="D1862" i="5"/>
  <c r="I1861" i="5"/>
  <c r="J1861" i="5" s="1"/>
  <c r="H1862" i="5"/>
  <c r="A4468" i="5" l="1"/>
  <c r="D1863" i="5"/>
  <c r="F1863" i="5"/>
  <c r="E1863" i="5"/>
  <c r="B1863" i="5"/>
  <c r="C1863" i="5"/>
  <c r="I1862" i="5"/>
  <c r="J1862" i="5" s="1"/>
  <c r="H1863" i="5"/>
  <c r="A4469" i="5" l="1"/>
  <c r="E1864" i="5"/>
  <c r="F1864" i="5"/>
  <c r="D1864" i="5"/>
  <c r="C1864" i="5"/>
  <c r="B1864" i="5"/>
  <c r="H1864" i="5"/>
  <c r="I1863" i="5"/>
  <c r="J1863" i="5" s="1"/>
  <c r="A4470" i="5" l="1"/>
  <c r="F1865" i="5"/>
  <c r="B1865" i="5"/>
  <c r="D1865" i="5"/>
  <c r="C1865" i="5"/>
  <c r="E1865" i="5"/>
  <c r="I1864" i="5"/>
  <c r="J1864" i="5" s="1"/>
  <c r="H1865" i="5"/>
  <c r="A4471" i="5" l="1"/>
  <c r="E1866" i="5"/>
  <c r="D1866" i="5"/>
  <c r="C1866" i="5"/>
  <c r="F1866" i="5"/>
  <c r="B1866" i="5"/>
  <c r="I1865" i="5"/>
  <c r="J1865" i="5" s="1"/>
  <c r="H1866" i="5"/>
  <c r="A4472" i="5" l="1"/>
  <c r="D1867" i="5"/>
  <c r="F1867" i="5"/>
  <c r="E1867" i="5"/>
  <c r="B1867" i="5"/>
  <c r="C1867" i="5"/>
  <c r="H1867" i="5"/>
  <c r="I1866" i="5"/>
  <c r="J1866" i="5" s="1"/>
  <c r="A4473" i="5" l="1"/>
  <c r="E1868" i="5"/>
  <c r="D1868" i="5"/>
  <c r="C1868" i="5"/>
  <c r="B1868" i="5"/>
  <c r="F1868" i="5"/>
  <c r="I1867" i="5"/>
  <c r="J1867" i="5" s="1"/>
  <c r="H1868" i="5"/>
  <c r="A4474" i="5" l="1"/>
  <c r="F1869" i="5"/>
  <c r="E1869" i="5"/>
  <c r="B1869" i="5"/>
  <c r="D1869" i="5"/>
  <c r="C1869" i="5"/>
  <c r="I1868" i="5"/>
  <c r="J1868" i="5" s="1"/>
  <c r="H1869" i="5"/>
  <c r="A4475" i="5" l="1"/>
  <c r="D1870" i="5"/>
  <c r="F1870" i="5"/>
  <c r="C1870" i="5"/>
  <c r="E1870" i="5"/>
  <c r="B1870" i="5"/>
  <c r="I1869" i="5"/>
  <c r="J1869" i="5" s="1"/>
  <c r="H1870" i="5"/>
  <c r="A4476" i="5" l="1"/>
  <c r="D1871" i="5"/>
  <c r="F1871" i="5"/>
  <c r="E1871" i="5"/>
  <c r="B1871" i="5"/>
  <c r="C1871" i="5"/>
  <c r="I1870" i="5"/>
  <c r="J1870" i="5" s="1"/>
  <c r="H1871" i="5"/>
  <c r="A4477" i="5" l="1"/>
  <c r="E1872" i="5"/>
  <c r="C1872" i="5"/>
  <c r="F1872" i="5"/>
  <c r="D1872" i="5"/>
  <c r="B1872" i="5"/>
  <c r="H1872" i="5"/>
  <c r="I1871" i="5"/>
  <c r="J1871" i="5" s="1"/>
  <c r="A4478" i="5" l="1"/>
  <c r="F1873" i="5"/>
  <c r="E1873" i="5"/>
  <c r="D1873" i="5"/>
  <c r="B1873" i="5"/>
  <c r="C1873" i="5"/>
  <c r="I1872" i="5"/>
  <c r="J1872" i="5" s="1"/>
  <c r="H1873" i="5"/>
  <c r="A4479" i="5" l="1"/>
  <c r="F1874" i="5"/>
  <c r="E1874" i="5"/>
  <c r="C1874" i="5"/>
  <c r="D1874" i="5"/>
  <c r="B1874" i="5"/>
  <c r="I1873" i="5"/>
  <c r="J1873" i="5" s="1"/>
  <c r="H1874" i="5"/>
  <c r="A4480" i="5" l="1"/>
  <c r="D1875" i="5"/>
  <c r="E1875" i="5"/>
  <c r="B1875" i="5"/>
  <c r="F1875" i="5"/>
  <c r="C1875" i="5"/>
  <c r="H1875" i="5"/>
  <c r="I1874" i="5"/>
  <c r="J1874" i="5" s="1"/>
  <c r="A4481" i="5" l="1"/>
  <c r="E1876" i="5"/>
  <c r="F1876" i="5"/>
  <c r="C1876" i="5"/>
  <c r="D1876" i="5"/>
  <c r="B1876" i="5"/>
  <c r="H1876" i="5"/>
  <c r="I1875" i="5"/>
  <c r="J1875" i="5" s="1"/>
  <c r="A4482" i="5" l="1"/>
  <c r="F1877" i="5"/>
  <c r="D1877" i="5"/>
  <c r="E1877" i="5"/>
  <c r="B1877" i="5"/>
  <c r="C1877" i="5"/>
  <c r="H1877" i="5"/>
  <c r="I1876" i="5"/>
  <c r="J1876" i="5" s="1"/>
  <c r="A4483" i="5" l="1"/>
  <c r="F1878" i="5"/>
  <c r="E1878" i="5"/>
  <c r="D1878" i="5"/>
  <c r="C1878" i="5"/>
  <c r="B1878" i="5"/>
  <c r="I1877" i="5"/>
  <c r="J1877" i="5" s="1"/>
  <c r="H1878" i="5"/>
  <c r="A4484" i="5" l="1"/>
  <c r="D1879" i="5"/>
  <c r="B1879" i="5"/>
  <c r="E1879" i="5"/>
  <c r="F1879" i="5"/>
  <c r="C1879" i="5"/>
  <c r="H1879" i="5"/>
  <c r="I1878" i="5"/>
  <c r="J1878" i="5" s="1"/>
  <c r="A4485" i="5" l="1"/>
  <c r="E1880" i="5"/>
  <c r="F1880" i="5"/>
  <c r="D1880" i="5"/>
  <c r="C1880" i="5"/>
  <c r="B1880" i="5"/>
  <c r="H1880" i="5"/>
  <c r="I1879" i="5"/>
  <c r="J1879" i="5" s="1"/>
  <c r="A4486" i="5" l="1"/>
  <c r="F1881" i="5"/>
  <c r="E1881" i="5"/>
  <c r="D1881" i="5"/>
  <c r="B1881" i="5"/>
  <c r="C1881" i="5"/>
  <c r="H1881" i="5"/>
  <c r="I1880" i="5"/>
  <c r="J1880" i="5" s="1"/>
  <c r="A4487" i="5" l="1"/>
  <c r="E1882" i="5"/>
  <c r="D1882" i="5"/>
  <c r="C1882" i="5"/>
  <c r="B1882" i="5"/>
  <c r="F1882" i="5"/>
  <c r="H1882" i="5"/>
  <c r="I1881" i="5"/>
  <c r="J1881" i="5" s="1"/>
  <c r="A4488" i="5" l="1"/>
  <c r="D1883" i="5"/>
  <c r="F1883" i="5"/>
  <c r="B1883" i="5"/>
  <c r="E1883" i="5"/>
  <c r="C1883" i="5"/>
  <c r="I1882" i="5"/>
  <c r="J1882" i="5" s="1"/>
  <c r="H1883" i="5"/>
  <c r="A4489" i="5" l="1"/>
  <c r="E1884" i="5"/>
  <c r="D1884" i="5"/>
  <c r="C1884" i="5"/>
  <c r="F1884" i="5"/>
  <c r="B1884" i="5"/>
  <c r="I1883" i="5"/>
  <c r="J1883" i="5" s="1"/>
  <c r="H1884" i="5"/>
  <c r="A4490" i="5" l="1"/>
  <c r="F1885" i="5"/>
  <c r="E1885" i="5"/>
  <c r="D1885" i="5"/>
  <c r="B1885" i="5"/>
  <c r="C1885" i="5"/>
  <c r="I1884" i="5"/>
  <c r="J1884" i="5" s="1"/>
  <c r="H1885" i="5"/>
  <c r="A4491" i="5" l="1"/>
  <c r="D1886" i="5"/>
  <c r="C1886" i="5"/>
  <c r="B1886" i="5"/>
  <c r="E1886" i="5"/>
  <c r="F1886" i="5"/>
  <c r="I1885" i="5"/>
  <c r="J1885" i="5" s="1"/>
  <c r="H1886" i="5"/>
  <c r="A4492" i="5" l="1"/>
  <c r="D1887" i="5"/>
  <c r="F1887" i="5"/>
  <c r="E1887" i="5"/>
  <c r="B1887" i="5"/>
  <c r="C1887" i="5"/>
  <c r="I1886" i="5"/>
  <c r="J1886" i="5" s="1"/>
  <c r="H1887" i="5"/>
  <c r="A4493" i="5" l="1"/>
  <c r="E1888" i="5"/>
  <c r="F1888" i="5"/>
  <c r="C1888" i="5"/>
  <c r="D1888" i="5"/>
  <c r="B1888" i="5"/>
  <c r="I1887" i="5"/>
  <c r="J1887" i="5" s="1"/>
  <c r="H1888" i="5"/>
  <c r="A4494" i="5" l="1"/>
  <c r="F1889" i="5"/>
  <c r="E1889" i="5"/>
  <c r="D1889" i="5"/>
  <c r="B1889" i="5"/>
  <c r="C1889" i="5"/>
  <c r="I1888" i="5"/>
  <c r="J1888" i="5" s="1"/>
  <c r="H1889" i="5"/>
  <c r="A4495" i="5" l="1"/>
  <c r="F1890" i="5"/>
  <c r="C1890" i="5"/>
  <c r="E1890" i="5"/>
  <c r="B1890" i="5"/>
  <c r="D1890" i="5"/>
  <c r="I1889" i="5"/>
  <c r="J1889" i="5" s="1"/>
  <c r="H1890" i="5"/>
  <c r="A4496" i="5" l="1"/>
  <c r="D1891" i="5"/>
  <c r="E1891" i="5"/>
  <c r="F1891" i="5"/>
  <c r="B1891" i="5"/>
  <c r="C1891" i="5"/>
  <c r="I1890" i="5"/>
  <c r="J1890" i="5" s="1"/>
  <c r="H1891" i="5"/>
  <c r="A4497" i="5" l="1"/>
  <c r="E1892" i="5"/>
  <c r="F1892" i="5"/>
  <c r="D1892" i="5"/>
  <c r="C1892" i="5"/>
  <c r="B1892" i="5"/>
  <c r="H1892" i="5"/>
  <c r="I1891" i="5"/>
  <c r="J1891" i="5" s="1"/>
  <c r="A4498" i="5" l="1"/>
  <c r="F1893" i="5"/>
  <c r="D1893" i="5"/>
  <c r="B1893" i="5"/>
  <c r="E1893" i="5"/>
  <c r="C1893" i="5"/>
  <c r="I1892" i="5"/>
  <c r="J1892" i="5" s="1"/>
  <c r="H1893" i="5"/>
  <c r="A4499" i="5" l="1"/>
  <c r="F1894" i="5"/>
  <c r="E1894" i="5"/>
  <c r="C1894" i="5"/>
  <c r="B1894" i="5"/>
  <c r="D1894" i="5"/>
  <c r="H1894" i="5"/>
  <c r="I1893" i="5"/>
  <c r="J1893" i="5" s="1"/>
  <c r="A4500" i="5" l="1"/>
  <c r="D1895" i="5"/>
  <c r="F1895" i="5"/>
  <c r="E1895" i="5"/>
  <c r="B1895" i="5"/>
  <c r="C1895" i="5"/>
  <c r="I1894" i="5"/>
  <c r="J1894" i="5" s="1"/>
  <c r="H1895" i="5"/>
  <c r="A4501" i="5" l="1"/>
  <c r="E1896" i="5"/>
  <c r="F1896" i="5"/>
  <c r="D1896" i="5"/>
  <c r="C1896" i="5"/>
  <c r="B1896" i="5"/>
  <c r="H1896" i="5"/>
  <c r="I1895" i="5"/>
  <c r="J1895" i="5" s="1"/>
  <c r="A4502" i="5" l="1"/>
  <c r="F1897" i="5"/>
  <c r="B1897" i="5"/>
  <c r="E1897" i="5"/>
  <c r="D1897" i="5"/>
  <c r="C1897" i="5"/>
  <c r="I1896" i="5"/>
  <c r="J1896" i="5" s="1"/>
  <c r="H1897" i="5"/>
  <c r="A4503" i="5" l="1"/>
  <c r="E1898" i="5"/>
  <c r="D1898" i="5"/>
  <c r="C1898" i="5"/>
  <c r="F1898" i="5"/>
  <c r="B1898" i="5"/>
  <c r="H1898" i="5"/>
  <c r="I1897" i="5"/>
  <c r="J1897" i="5" s="1"/>
  <c r="A4504" i="5" l="1"/>
  <c r="D1899" i="5"/>
  <c r="F1899" i="5"/>
  <c r="E1899" i="5"/>
  <c r="B1899" i="5"/>
  <c r="C1899" i="5"/>
  <c r="I1898" i="5"/>
  <c r="J1898" i="5" s="1"/>
  <c r="H1899" i="5"/>
  <c r="A4505" i="5" l="1"/>
  <c r="E1900" i="5"/>
  <c r="D1900" i="5"/>
  <c r="C1900" i="5"/>
  <c r="B1900" i="5"/>
  <c r="F1900" i="5"/>
  <c r="H1900" i="5"/>
  <c r="I1899" i="5"/>
  <c r="J1899" i="5" s="1"/>
  <c r="A4506" i="5" l="1"/>
  <c r="F1901" i="5"/>
  <c r="E1901" i="5"/>
  <c r="B1901" i="5"/>
  <c r="C1901" i="5"/>
  <c r="D1901" i="5"/>
  <c r="H1901" i="5"/>
  <c r="I1900" i="5"/>
  <c r="J1900" i="5" s="1"/>
  <c r="A4507" i="5" l="1"/>
  <c r="D1902" i="5"/>
  <c r="F1902" i="5"/>
  <c r="C1902" i="5"/>
  <c r="E1902" i="5"/>
  <c r="B1902" i="5"/>
  <c r="I1901" i="5"/>
  <c r="J1901" i="5" s="1"/>
  <c r="H1902" i="5"/>
  <c r="A4508" i="5" l="1"/>
  <c r="D1903" i="5"/>
  <c r="F1903" i="5"/>
  <c r="E1903" i="5"/>
  <c r="B1903" i="5"/>
  <c r="C1903" i="5"/>
  <c r="I1902" i="5"/>
  <c r="J1902" i="5" s="1"/>
  <c r="H1903" i="5"/>
  <c r="A4509" i="5" l="1"/>
  <c r="E1904" i="5"/>
  <c r="C1904" i="5"/>
  <c r="F1904" i="5"/>
  <c r="D1904" i="5"/>
  <c r="B1904" i="5"/>
  <c r="H1904" i="5"/>
  <c r="I1903" i="5"/>
  <c r="J1903" i="5" s="1"/>
  <c r="A4510" i="5" l="1"/>
  <c r="F1905" i="5"/>
  <c r="E1905" i="5"/>
  <c r="D1905" i="5"/>
  <c r="B1905" i="5"/>
  <c r="C1905" i="5"/>
  <c r="H1905" i="5"/>
  <c r="I1904" i="5"/>
  <c r="J1904" i="5" s="1"/>
  <c r="A4511" i="5" l="1"/>
  <c r="F1906" i="5"/>
  <c r="E1906" i="5"/>
  <c r="C1906" i="5"/>
  <c r="D1906" i="5"/>
  <c r="B1906" i="5"/>
  <c r="I1905" i="5"/>
  <c r="J1905" i="5" s="1"/>
  <c r="H1906" i="5"/>
  <c r="A4512" i="5" l="1"/>
  <c r="D1907" i="5"/>
  <c r="E1907" i="5"/>
  <c r="B1907" i="5"/>
  <c r="F1907" i="5"/>
  <c r="C1907" i="5"/>
  <c r="H1907" i="5"/>
  <c r="I1906" i="5"/>
  <c r="J1906" i="5" s="1"/>
  <c r="A4513" i="5" l="1"/>
  <c r="E1908" i="5"/>
  <c r="F1908" i="5"/>
  <c r="C1908" i="5"/>
  <c r="D1908" i="5"/>
  <c r="B1908" i="5"/>
  <c r="H1908" i="5"/>
  <c r="I1907" i="5"/>
  <c r="J1907" i="5" s="1"/>
  <c r="A4514" i="5" l="1"/>
  <c r="F1909" i="5"/>
  <c r="D1909" i="5"/>
  <c r="E1909" i="5"/>
  <c r="B1909" i="5"/>
  <c r="C1909" i="5"/>
  <c r="H1909" i="5"/>
  <c r="I1908" i="5"/>
  <c r="J1908" i="5" s="1"/>
  <c r="A4515" i="5" l="1"/>
  <c r="F1910" i="5"/>
  <c r="E1910" i="5"/>
  <c r="D1910" i="5"/>
  <c r="C1910" i="5"/>
  <c r="B1910" i="5"/>
  <c r="I1909" i="5"/>
  <c r="J1909" i="5" s="1"/>
  <c r="H1910" i="5"/>
  <c r="A4516" i="5" l="1"/>
  <c r="D1911" i="5"/>
  <c r="B1911" i="5"/>
  <c r="F1911" i="5"/>
  <c r="E1911" i="5"/>
  <c r="C1911" i="5"/>
  <c r="I1910" i="5"/>
  <c r="J1910" i="5" s="1"/>
  <c r="H1911" i="5"/>
  <c r="A4517" i="5" l="1"/>
  <c r="E1912" i="5"/>
  <c r="F1912" i="5"/>
  <c r="D1912" i="5"/>
  <c r="C1912" i="5"/>
  <c r="B1912" i="5"/>
  <c r="I1911" i="5"/>
  <c r="J1911" i="5" s="1"/>
  <c r="H1912" i="5"/>
  <c r="A4518" i="5" l="1"/>
  <c r="F1913" i="5"/>
  <c r="E1913" i="5"/>
  <c r="D1913" i="5"/>
  <c r="B1913" i="5"/>
  <c r="C1913" i="5"/>
  <c r="I1912" i="5"/>
  <c r="J1912" i="5" s="1"/>
  <c r="H1913" i="5"/>
  <c r="A4519" i="5" l="1"/>
  <c r="E1914" i="5"/>
  <c r="D1914" i="5"/>
  <c r="C1914" i="5"/>
  <c r="B1914" i="5"/>
  <c r="F1914" i="5"/>
  <c r="I1913" i="5"/>
  <c r="J1913" i="5" s="1"/>
  <c r="H1914" i="5"/>
  <c r="A4520" i="5" l="1"/>
  <c r="D1915" i="5"/>
  <c r="F1915" i="5"/>
  <c r="B1915" i="5"/>
  <c r="C1915" i="5"/>
  <c r="E1915" i="5"/>
  <c r="I1914" i="5"/>
  <c r="J1914" i="5" s="1"/>
  <c r="H1915" i="5"/>
  <c r="A4521" i="5" l="1"/>
  <c r="E1916" i="5"/>
  <c r="D1916" i="5"/>
  <c r="C1916" i="5"/>
  <c r="F1916" i="5"/>
  <c r="B1916" i="5"/>
  <c r="H1916" i="5"/>
  <c r="I1915" i="5"/>
  <c r="J1915" i="5" s="1"/>
  <c r="A4522" i="5" l="1"/>
  <c r="F1917" i="5"/>
  <c r="E1917" i="5"/>
  <c r="D1917" i="5"/>
  <c r="D1918" i="5" s="1"/>
  <c r="B1917" i="5"/>
  <c r="C1917" i="5"/>
  <c r="H1917" i="5"/>
  <c r="I1916" i="5"/>
  <c r="J1916" i="5" s="1"/>
  <c r="A4523" i="5" l="1"/>
  <c r="E1918" i="5"/>
  <c r="C1918" i="5"/>
  <c r="B1918" i="5"/>
  <c r="F1918" i="5"/>
  <c r="H1918" i="5"/>
  <c r="I1917" i="5"/>
  <c r="J1917" i="5" s="1"/>
  <c r="A4524" i="5" l="1"/>
  <c r="E1919" i="5"/>
  <c r="F1919" i="5"/>
  <c r="B1919" i="5"/>
  <c r="D1919" i="5"/>
  <c r="C1919" i="5"/>
  <c r="I1918" i="5"/>
  <c r="J1918" i="5" s="1"/>
  <c r="H1919" i="5"/>
  <c r="A4525" i="5" l="1"/>
  <c r="F1920" i="5"/>
  <c r="D1920" i="5"/>
  <c r="C1920" i="5"/>
  <c r="E1920" i="5"/>
  <c r="B1920" i="5"/>
  <c r="I1919" i="5"/>
  <c r="J1919" i="5" s="1"/>
  <c r="H1920" i="5"/>
  <c r="A4526" i="5" l="1"/>
  <c r="F1921" i="5"/>
  <c r="E1921" i="5"/>
  <c r="D1921" i="5"/>
  <c r="B1921" i="5"/>
  <c r="C1921" i="5"/>
  <c r="H1921" i="5"/>
  <c r="I1920" i="5"/>
  <c r="J1920" i="5" s="1"/>
  <c r="A4527" i="5" l="1"/>
  <c r="D1922" i="5"/>
  <c r="C1922" i="5"/>
  <c r="B1922" i="5"/>
  <c r="E1922" i="5"/>
  <c r="F1922" i="5"/>
  <c r="I1921" i="5"/>
  <c r="J1921" i="5" s="1"/>
  <c r="H1922" i="5"/>
  <c r="A4528" i="5" l="1"/>
  <c r="E1923" i="5"/>
  <c r="F1923" i="5"/>
  <c r="D1923" i="5"/>
  <c r="B1923" i="5"/>
  <c r="C1923" i="5"/>
  <c r="I1922" i="5"/>
  <c r="J1922" i="5" s="1"/>
  <c r="H1923" i="5"/>
  <c r="A4529" i="5" l="1"/>
  <c r="F1924" i="5"/>
  <c r="E1924" i="5"/>
  <c r="C1924" i="5"/>
  <c r="D1924" i="5"/>
  <c r="B1924" i="5"/>
  <c r="I1923" i="5"/>
  <c r="J1923" i="5" s="1"/>
  <c r="H1924" i="5"/>
  <c r="A4530" i="5" l="1"/>
  <c r="E1925" i="5"/>
  <c r="D1925" i="5"/>
  <c r="B1925" i="5"/>
  <c r="C1925" i="5"/>
  <c r="F1925" i="5"/>
  <c r="I1924" i="5"/>
  <c r="J1924" i="5" s="1"/>
  <c r="H1925" i="5"/>
  <c r="A4531" i="5" l="1"/>
  <c r="D1926" i="5"/>
  <c r="F1926" i="5"/>
  <c r="C1926" i="5"/>
  <c r="E1926" i="5"/>
  <c r="B1926" i="5"/>
  <c r="H1926" i="5"/>
  <c r="I1925" i="5"/>
  <c r="J1925" i="5" s="1"/>
  <c r="A4532" i="5" l="1"/>
  <c r="E1927" i="5"/>
  <c r="D1927" i="5"/>
  <c r="F1927" i="5"/>
  <c r="B1927" i="5"/>
  <c r="C1927" i="5"/>
  <c r="H1927" i="5"/>
  <c r="I1926" i="5"/>
  <c r="J1926" i="5" s="1"/>
  <c r="A4533" i="5" l="1"/>
  <c r="F1928" i="5"/>
  <c r="E1928" i="5"/>
  <c r="D1928" i="5"/>
  <c r="C1928" i="5"/>
  <c r="B1928" i="5"/>
  <c r="I1927" i="5"/>
  <c r="J1927" i="5" s="1"/>
  <c r="H1928" i="5"/>
  <c r="A4534" i="5" l="1"/>
  <c r="D1929" i="5"/>
  <c r="B1929" i="5"/>
  <c r="E1929" i="5"/>
  <c r="C1929" i="5"/>
  <c r="F1929" i="5"/>
  <c r="H1929" i="5"/>
  <c r="I1928" i="5"/>
  <c r="J1928" i="5" s="1"/>
  <c r="A4535" i="5" l="1"/>
  <c r="D1930" i="5"/>
  <c r="F1930" i="5"/>
  <c r="E1930" i="5"/>
  <c r="C1930" i="5"/>
  <c r="B1930" i="5"/>
  <c r="H1930" i="5"/>
  <c r="I1929" i="5"/>
  <c r="J1929" i="5" s="1"/>
  <c r="A4536" i="5" l="1"/>
  <c r="E1931" i="5"/>
  <c r="F1931" i="5"/>
  <c r="D1931" i="5"/>
  <c r="B1931" i="5"/>
  <c r="C1931" i="5"/>
  <c r="H1931" i="5"/>
  <c r="I1930" i="5"/>
  <c r="J1930" i="5" s="1"/>
  <c r="A4537" i="5" l="1"/>
  <c r="F1932" i="5"/>
  <c r="E1932" i="5"/>
  <c r="D1932" i="5"/>
  <c r="C1932" i="5"/>
  <c r="B1932" i="5"/>
  <c r="H1932" i="5"/>
  <c r="I1931" i="5"/>
  <c r="J1931" i="5" s="1"/>
  <c r="A4538" i="5" l="1"/>
  <c r="F1933" i="5"/>
  <c r="B1933" i="5"/>
  <c r="E1933" i="5"/>
  <c r="C1933" i="5"/>
  <c r="D1933" i="5"/>
  <c r="H1933" i="5"/>
  <c r="I1932" i="5"/>
  <c r="J1932" i="5" s="1"/>
  <c r="A4539" i="5" l="1"/>
  <c r="D1934" i="5"/>
  <c r="E1934" i="5"/>
  <c r="C1934" i="5"/>
  <c r="F1934" i="5"/>
  <c r="B1934" i="5"/>
  <c r="H1934" i="5"/>
  <c r="I1933" i="5"/>
  <c r="J1933" i="5" s="1"/>
  <c r="A4540" i="5" l="1"/>
  <c r="E1935" i="5"/>
  <c r="F1935" i="5"/>
  <c r="D1935" i="5"/>
  <c r="B1935" i="5"/>
  <c r="C1935" i="5"/>
  <c r="I1934" i="5"/>
  <c r="J1934" i="5" s="1"/>
  <c r="H1935" i="5"/>
  <c r="A4541" i="5" l="1"/>
  <c r="F1936" i="5"/>
  <c r="D1936" i="5"/>
  <c r="C1936" i="5"/>
  <c r="E1936" i="5"/>
  <c r="B1936" i="5"/>
  <c r="H1936" i="5"/>
  <c r="I1935" i="5"/>
  <c r="J1935" i="5" s="1"/>
  <c r="A4542" i="5" l="1"/>
  <c r="F1937" i="5"/>
  <c r="E1937" i="5"/>
  <c r="B1937" i="5"/>
  <c r="D1937" i="5"/>
  <c r="C1937" i="5"/>
  <c r="H1937" i="5"/>
  <c r="I1936" i="5"/>
  <c r="J1936" i="5" s="1"/>
  <c r="A4543" i="5" l="1"/>
  <c r="D1938" i="5"/>
  <c r="F1938" i="5"/>
  <c r="C1938" i="5"/>
  <c r="E1938" i="5"/>
  <c r="B1938" i="5"/>
  <c r="I1937" i="5"/>
  <c r="J1937" i="5" s="1"/>
  <c r="H1938" i="5"/>
  <c r="A4544" i="5" l="1"/>
  <c r="E1939" i="5"/>
  <c r="F1939" i="5"/>
  <c r="D1939" i="5"/>
  <c r="B1939" i="5"/>
  <c r="C1939" i="5"/>
  <c r="I1938" i="5"/>
  <c r="J1938" i="5" s="1"/>
  <c r="H1939" i="5"/>
  <c r="A4545" i="5" l="1"/>
  <c r="F1940" i="5"/>
  <c r="C1940" i="5"/>
  <c r="E1940" i="5"/>
  <c r="B1940" i="5"/>
  <c r="D1940" i="5"/>
  <c r="H1940" i="5"/>
  <c r="I1939" i="5"/>
  <c r="J1939" i="5" s="1"/>
  <c r="A4546" i="5" l="1"/>
  <c r="E1941" i="5"/>
  <c r="D1941" i="5"/>
  <c r="F1941" i="5"/>
  <c r="B1941" i="5"/>
  <c r="C1941" i="5"/>
  <c r="H1941" i="5"/>
  <c r="I1940" i="5"/>
  <c r="J1940" i="5" s="1"/>
  <c r="A4547" i="5" l="1"/>
  <c r="D1942" i="5"/>
  <c r="F1942" i="5"/>
  <c r="E1942" i="5"/>
  <c r="C1942" i="5"/>
  <c r="B1942" i="5"/>
  <c r="H1942" i="5"/>
  <c r="I1941" i="5"/>
  <c r="J1941" i="5" s="1"/>
  <c r="A4548" i="5" l="1"/>
  <c r="E1943" i="5"/>
  <c r="D1943" i="5"/>
  <c r="B1943" i="5"/>
  <c r="C1943" i="5"/>
  <c r="F1943" i="5"/>
  <c r="H1943" i="5"/>
  <c r="I1942" i="5"/>
  <c r="J1942" i="5" s="1"/>
  <c r="A4549" i="5" l="1"/>
  <c r="F1944" i="5"/>
  <c r="E1944" i="5"/>
  <c r="C1944" i="5"/>
  <c r="D1944" i="5"/>
  <c r="B1944" i="5"/>
  <c r="H1944" i="5"/>
  <c r="I1943" i="5"/>
  <c r="J1943" i="5" s="1"/>
  <c r="A4550" i="5" l="1"/>
  <c r="D1945" i="5"/>
  <c r="F1945" i="5"/>
  <c r="E1945" i="5"/>
  <c r="B1945" i="5"/>
  <c r="C1945" i="5"/>
  <c r="I1944" i="5"/>
  <c r="J1944" i="5" s="1"/>
  <c r="H1945" i="5"/>
  <c r="A4551" i="5" l="1"/>
  <c r="D1946" i="5"/>
  <c r="F1946" i="5"/>
  <c r="E1946" i="5"/>
  <c r="C1946" i="5"/>
  <c r="B1946" i="5"/>
  <c r="H1946" i="5"/>
  <c r="I1945" i="5"/>
  <c r="J1945" i="5" s="1"/>
  <c r="A4552" i="5" l="1"/>
  <c r="E1947" i="5"/>
  <c r="B1947" i="5"/>
  <c r="F1947" i="5"/>
  <c r="D1947" i="5"/>
  <c r="C1947" i="5"/>
  <c r="I1946" i="5"/>
  <c r="J1946" i="5" s="1"/>
  <c r="H1947" i="5"/>
  <c r="A4553" i="5" l="1"/>
  <c r="F1948" i="5"/>
  <c r="E1948" i="5"/>
  <c r="D1948" i="5"/>
  <c r="C1948" i="5"/>
  <c r="B1948" i="5"/>
  <c r="I1947" i="5"/>
  <c r="J1947" i="5" s="1"/>
  <c r="H1948" i="5"/>
  <c r="A4554" i="5" l="1"/>
  <c r="F1949" i="5"/>
  <c r="E1949" i="5"/>
  <c r="D1949" i="5"/>
  <c r="B1949" i="5"/>
  <c r="C1949" i="5"/>
  <c r="I1948" i="5"/>
  <c r="J1948" i="5" s="1"/>
  <c r="H1949" i="5"/>
  <c r="A4555" i="5" l="1"/>
  <c r="D1950" i="5"/>
  <c r="E1950" i="5"/>
  <c r="C1950" i="5"/>
  <c r="B1950" i="5"/>
  <c r="F1950" i="5"/>
  <c r="H1950" i="5"/>
  <c r="I1949" i="5"/>
  <c r="J1949" i="5" s="1"/>
  <c r="A4556" i="5" l="1"/>
  <c r="E1951" i="5"/>
  <c r="F1951" i="5"/>
  <c r="B1951" i="5"/>
  <c r="D1951" i="5"/>
  <c r="C1951" i="5"/>
  <c r="I1950" i="5"/>
  <c r="J1950" i="5" s="1"/>
  <c r="H1951" i="5"/>
  <c r="A4557" i="5" l="1"/>
  <c r="F1952" i="5"/>
  <c r="D1952" i="5"/>
  <c r="C1952" i="5"/>
  <c r="E1952" i="5"/>
  <c r="B1952" i="5"/>
  <c r="I1951" i="5"/>
  <c r="J1951" i="5" s="1"/>
  <c r="H1952" i="5"/>
  <c r="A4558" i="5" l="1"/>
  <c r="F1953" i="5"/>
  <c r="E1953" i="5"/>
  <c r="D1953" i="5"/>
  <c r="B1953" i="5"/>
  <c r="C1953" i="5"/>
  <c r="I1952" i="5"/>
  <c r="J1952" i="5" s="1"/>
  <c r="H1953" i="5"/>
  <c r="A4559" i="5" l="1"/>
  <c r="D1954" i="5"/>
  <c r="C1954" i="5"/>
  <c r="F1954" i="5"/>
  <c r="B1954" i="5"/>
  <c r="E1954" i="5"/>
  <c r="I1953" i="5"/>
  <c r="J1953" i="5" s="1"/>
  <c r="H1954" i="5"/>
  <c r="A4560" i="5" l="1"/>
  <c r="E1955" i="5"/>
  <c r="F1955" i="5"/>
  <c r="D1955" i="5"/>
  <c r="B1955" i="5"/>
  <c r="C1955" i="5"/>
  <c r="I1954" i="5"/>
  <c r="J1954" i="5" s="1"/>
  <c r="H1955" i="5"/>
  <c r="A4561" i="5" l="1"/>
  <c r="F1956" i="5"/>
  <c r="E1956" i="5"/>
  <c r="C1956" i="5"/>
  <c r="D1956" i="5"/>
  <c r="B1956" i="5"/>
  <c r="I1955" i="5"/>
  <c r="J1955" i="5" s="1"/>
  <c r="H1956" i="5"/>
  <c r="A4562" i="5" l="1"/>
  <c r="E1957" i="5"/>
  <c r="D1957" i="5"/>
  <c r="B1957" i="5"/>
  <c r="F1957" i="5"/>
  <c r="C1957" i="5"/>
  <c r="H1957" i="5"/>
  <c r="I1956" i="5"/>
  <c r="J1956" i="5" s="1"/>
  <c r="A4563" i="5" l="1"/>
  <c r="D1958" i="5"/>
  <c r="F1958" i="5"/>
  <c r="C1958" i="5"/>
  <c r="B1958" i="5"/>
  <c r="E1958" i="5"/>
  <c r="H1958" i="5"/>
  <c r="I1957" i="5"/>
  <c r="J1957" i="5" s="1"/>
  <c r="A4564" i="5" l="1"/>
  <c r="E1959" i="5"/>
  <c r="D1959" i="5"/>
  <c r="F1959" i="5"/>
  <c r="B1959" i="5"/>
  <c r="C1959" i="5"/>
  <c r="H1959" i="5"/>
  <c r="I1958" i="5"/>
  <c r="J1958" i="5" s="1"/>
  <c r="A4565" i="5" l="1"/>
  <c r="F1960" i="5"/>
  <c r="E1960" i="5"/>
  <c r="D1960" i="5"/>
  <c r="C1960" i="5"/>
  <c r="B1960" i="5"/>
  <c r="H1960" i="5"/>
  <c r="I1959" i="5"/>
  <c r="J1959" i="5" s="1"/>
  <c r="A4566" i="5" l="1"/>
  <c r="D1961" i="5"/>
  <c r="B1961" i="5"/>
  <c r="F1961" i="5"/>
  <c r="E1961" i="5"/>
  <c r="C1961" i="5"/>
  <c r="H1961" i="5"/>
  <c r="I1960" i="5"/>
  <c r="J1960" i="5" s="1"/>
  <c r="A4567" i="5" l="1"/>
  <c r="D1962" i="5"/>
  <c r="F1962" i="5"/>
  <c r="E1962" i="5"/>
  <c r="C1962" i="5"/>
  <c r="B1962" i="5"/>
  <c r="I1961" i="5"/>
  <c r="J1961" i="5" s="1"/>
  <c r="H1962" i="5"/>
  <c r="A4568" i="5" l="1"/>
  <c r="E1963" i="5"/>
  <c r="F1963" i="5"/>
  <c r="D1963" i="5"/>
  <c r="B1963" i="5"/>
  <c r="C1963" i="5"/>
  <c r="H1963" i="5"/>
  <c r="I1962" i="5"/>
  <c r="J1962" i="5" s="1"/>
  <c r="A4569" i="5" l="1"/>
  <c r="F1964" i="5"/>
  <c r="E1964" i="5"/>
  <c r="D1964" i="5"/>
  <c r="C1964" i="5"/>
  <c r="B1964" i="5"/>
  <c r="H1964" i="5"/>
  <c r="I1963" i="5"/>
  <c r="J1963" i="5" s="1"/>
  <c r="A4570" i="5" l="1"/>
  <c r="F1965" i="5"/>
  <c r="B1965" i="5"/>
  <c r="C1965" i="5"/>
  <c r="E1965" i="5"/>
  <c r="D1965" i="5"/>
  <c r="I1964" i="5"/>
  <c r="J1964" i="5" s="1"/>
  <c r="H1965" i="5"/>
  <c r="A4571" i="5" l="1"/>
  <c r="D1966" i="5"/>
  <c r="E1966" i="5"/>
  <c r="C1966" i="5"/>
  <c r="F1966" i="5"/>
  <c r="B1966" i="5"/>
  <c r="H1966" i="5"/>
  <c r="I1965" i="5"/>
  <c r="J1965" i="5" s="1"/>
  <c r="A4572" i="5" l="1"/>
  <c r="E1967" i="5"/>
  <c r="F1967" i="5"/>
  <c r="D1967" i="5"/>
  <c r="B1967" i="5"/>
  <c r="C1967" i="5"/>
  <c r="I1966" i="5"/>
  <c r="J1966" i="5" s="1"/>
  <c r="H1967" i="5"/>
  <c r="A4573" i="5" l="1"/>
  <c r="F1968" i="5"/>
  <c r="D1968" i="5"/>
  <c r="C1968" i="5"/>
  <c r="E1968" i="5"/>
  <c r="B1968" i="5"/>
  <c r="I1967" i="5"/>
  <c r="J1967" i="5" s="1"/>
  <c r="H1968" i="5"/>
  <c r="A4574" i="5" l="1"/>
  <c r="F1969" i="5"/>
  <c r="E1969" i="5"/>
  <c r="B1969" i="5"/>
  <c r="D1969" i="5"/>
  <c r="C1969" i="5"/>
  <c r="I1968" i="5"/>
  <c r="J1968" i="5" s="1"/>
  <c r="H1969" i="5"/>
  <c r="A4575" i="5" l="1"/>
  <c r="D1970" i="5"/>
  <c r="F1970" i="5"/>
  <c r="C1970" i="5"/>
  <c r="E1970" i="5"/>
  <c r="B1970" i="5"/>
  <c r="I1969" i="5"/>
  <c r="J1969" i="5" s="1"/>
  <c r="H1970" i="5"/>
  <c r="A4576" i="5" l="1"/>
  <c r="E1971" i="5"/>
  <c r="F1971" i="5"/>
  <c r="D1971" i="5"/>
  <c r="B1971" i="5"/>
  <c r="C1971" i="5"/>
  <c r="I1970" i="5"/>
  <c r="J1970" i="5" s="1"/>
  <c r="H1971" i="5"/>
  <c r="A4577" i="5" l="1"/>
  <c r="F1972" i="5"/>
  <c r="C1972" i="5"/>
  <c r="D1972" i="5"/>
  <c r="B1972" i="5"/>
  <c r="E1972" i="5"/>
  <c r="H1972" i="5"/>
  <c r="I1971" i="5"/>
  <c r="J1971" i="5" s="1"/>
  <c r="A4578" i="5" l="1"/>
  <c r="E1973" i="5"/>
  <c r="D1973" i="5"/>
  <c r="F1973" i="5"/>
  <c r="B1973" i="5"/>
  <c r="C1973" i="5"/>
  <c r="I1972" i="5"/>
  <c r="J1972" i="5" s="1"/>
  <c r="H1973" i="5"/>
  <c r="A4579" i="5" l="1"/>
  <c r="D1974" i="5"/>
  <c r="F1974" i="5"/>
  <c r="E1974" i="5"/>
  <c r="C1974" i="5"/>
  <c r="B1974" i="5"/>
  <c r="H1974" i="5"/>
  <c r="I1973" i="5"/>
  <c r="J1973" i="5" s="1"/>
  <c r="A4580" i="5" l="1"/>
  <c r="E1975" i="5"/>
  <c r="D1975" i="5"/>
  <c r="B1975" i="5"/>
  <c r="F1975" i="5"/>
  <c r="C1975" i="5"/>
  <c r="H1975" i="5"/>
  <c r="I1974" i="5"/>
  <c r="J1974" i="5" s="1"/>
  <c r="A4581" i="5" l="1"/>
  <c r="F1976" i="5"/>
  <c r="E1976" i="5"/>
  <c r="C1976" i="5"/>
  <c r="D1976" i="5"/>
  <c r="B1976" i="5"/>
  <c r="I1975" i="5"/>
  <c r="J1975" i="5" s="1"/>
  <c r="H1976" i="5"/>
  <c r="A4582" i="5" l="1"/>
  <c r="D1977" i="5"/>
  <c r="F1977" i="5"/>
  <c r="E1977" i="5"/>
  <c r="B1977" i="5"/>
  <c r="C1977" i="5"/>
  <c r="I1976" i="5"/>
  <c r="J1976" i="5" s="1"/>
  <c r="H1977" i="5"/>
  <c r="A4583" i="5" l="1"/>
  <c r="D1978" i="5"/>
  <c r="F1978" i="5"/>
  <c r="E1978" i="5"/>
  <c r="C1978" i="5"/>
  <c r="B1978" i="5"/>
  <c r="I1977" i="5"/>
  <c r="J1977" i="5" s="1"/>
  <c r="H1978" i="5"/>
  <c r="A4584" i="5" l="1"/>
  <c r="E1979" i="5"/>
  <c r="B1979" i="5"/>
  <c r="F1979" i="5"/>
  <c r="C1979" i="5"/>
  <c r="D1979" i="5"/>
  <c r="I1978" i="5"/>
  <c r="J1978" i="5" s="1"/>
  <c r="H1979" i="5"/>
  <c r="A4585" i="5" l="1"/>
  <c r="F1980" i="5"/>
  <c r="E1980" i="5"/>
  <c r="D1980" i="5"/>
  <c r="C1980" i="5"/>
  <c r="B1980" i="5"/>
  <c r="I1979" i="5"/>
  <c r="J1979" i="5" s="1"/>
  <c r="H1980" i="5"/>
  <c r="A4586" i="5" l="1"/>
  <c r="F1981" i="5"/>
  <c r="E1981" i="5"/>
  <c r="D1981" i="5"/>
  <c r="B1981" i="5"/>
  <c r="C1981" i="5"/>
  <c r="I1980" i="5"/>
  <c r="J1980" i="5" s="1"/>
  <c r="H1981" i="5"/>
  <c r="A4587" i="5" l="1"/>
  <c r="D1982" i="5"/>
  <c r="E1982" i="5"/>
  <c r="C1982" i="5"/>
  <c r="B1982" i="5"/>
  <c r="F1982" i="5"/>
  <c r="H1982" i="5"/>
  <c r="I1981" i="5"/>
  <c r="J1981" i="5" s="1"/>
  <c r="A4588" i="5" l="1"/>
  <c r="E1983" i="5"/>
  <c r="F1983" i="5"/>
  <c r="B1983" i="5"/>
  <c r="D1983" i="5"/>
  <c r="C1983" i="5"/>
  <c r="H1983" i="5"/>
  <c r="I1982" i="5"/>
  <c r="J1982" i="5" s="1"/>
  <c r="A4589" i="5" l="1"/>
  <c r="F1984" i="5"/>
  <c r="D1984" i="5"/>
  <c r="C1984" i="5"/>
  <c r="E1984" i="5"/>
  <c r="B1984" i="5"/>
  <c r="H1984" i="5"/>
  <c r="I1983" i="5"/>
  <c r="J1983" i="5" s="1"/>
  <c r="A4590" i="5" l="1"/>
  <c r="F1985" i="5"/>
  <c r="E1985" i="5"/>
  <c r="D1985" i="5"/>
  <c r="B1985" i="5"/>
  <c r="C1985" i="5"/>
  <c r="H1985" i="5"/>
  <c r="I1984" i="5"/>
  <c r="J1984" i="5" s="1"/>
  <c r="A4591" i="5" l="1"/>
  <c r="D1986" i="5"/>
  <c r="C1986" i="5"/>
  <c r="B1986" i="5"/>
  <c r="E1986" i="5"/>
  <c r="F1986" i="5"/>
  <c r="H1986" i="5"/>
  <c r="I1985" i="5"/>
  <c r="J1985" i="5" s="1"/>
  <c r="A4592" i="5" l="1"/>
  <c r="E1987" i="5"/>
  <c r="F1987" i="5"/>
  <c r="D1987" i="5"/>
  <c r="B1987" i="5"/>
  <c r="C1987" i="5"/>
  <c r="I1986" i="5"/>
  <c r="J1986" i="5" s="1"/>
  <c r="H1987" i="5"/>
  <c r="A4593" i="5" l="1"/>
  <c r="F1988" i="5"/>
  <c r="E1988" i="5"/>
  <c r="C1988" i="5"/>
  <c r="D1988" i="5"/>
  <c r="B1988" i="5"/>
  <c r="I1987" i="5"/>
  <c r="J1987" i="5" s="1"/>
  <c r="H1988" i="5"/>
  <c r="A4594" i="5" l="1"/>
  <c r="E1989" i="5"/>
  <c r="D1989" i="5"/>
  <c r="B1989" i="5"/>
  <c r="F1989" i="5"/>
  <c r="C1989" i="5"/>
  <c r="I1988" i="5"/>
  <c r="J1988" i="5" s="1"/>
  <c r="H1989" i="5"/>
  <c r="A4595" i="5" l="1"/>
  <c r="D1990" i="5"/>
  <c r="F1990" i="5"/>
  <c r="C1990" i="5"/>
  <c r="E1990" i="5"/>
  <c r="B1990" i="5"/>
  <c r="H1990" i="5"/>
  <c r="I1989" i="5"/>
  <c r="J1989" i="5" s="1"/>
  <c r="A4596" i="5" l="1"/>
  <c r="E1991" i="5"/>
  <c r="D1991" i="5"/>
  <c r="F1991" i="5"/>
  <c r="B1991" i="5"/>
  <c r="C1991" i="5"/>
  <c r="I1990" i="5"/>
  <c r="J1990" i="5" s="1"/>
  <c r="H1991" i="5"/>
  <c r="A4597" i="5" l="1"/>
  <c r="F1992" i="5"/>
  <c r="E1992" i="5"/>
  <c r="D1992" i="5"/>
  <c r="C1992" i="5"/>
  <c r="B1992" i="5"/>
  <c r="I1991" i="5"/>
  <c r="J1991" i="5" s="1"/>
  <c r="H1992" i="5"/>
  <c r="A4598" i="5" l="1"/>
  <c r="D1993" i="5"/>
  <c r="B1993" i="5"/>
  <c r="C1993" i="5"/>
  <c r="F1993" i="5"/>
  <c r="E1993" i="5"/>
  <c r="I1992" i="5"/>
  <c r="J1992" i="5" s="1"/>
  <c r="H1993" i="5"/>
  <c r="A4599" i="5" l="1"/>
  <c r="D1994" i="5"/>
  <c r="F1994" i="5"/>
  <c r="E1994" i="5"/>
  <c r="C1994" i="5"/>
  <c r="B1994" i="5"/>
  <c r="I1993" i="5"/>
  <c r="J1993" i="5" s="1"/>
  <c r="H1994" i="5"/>
  <c r="A4600" i="5" l="1"/>
  <c r="E1995" i="5"/>
  <c r="F1995" i="5"/>
  <c r="D1995" i="5"/>
  <c r="B1995" i="5"/>
  <c r="C1995" i="5"/>
  <c r="H1995" i="5"/>
  <c r="I1994" i="5"/>
  <c r="J1994" i="5" s="1"/>
  <c r="A4601" i="5" l="1"/>
  <c r="F1996" i="5"/>
  <c r="E1996" i="5"/>
  <c r="D1996" i="5"/>
  <c r="C1996" i="5"/>
  <c r="B1996" i="5"/>
  <c r="H1996" i="5"/>
  <c r="I1995" i="5"/>
  <c r="J1995" i="5" s="1"/>
  <c r="A4602" i="5" l="1"/>
  <c r="F1997" i="5"/>
  <c r="B1997" i="5"/>
  <c r="E1997" i="5"/>
  <c r="D1997" i="5"/>
  <c r="C1997" i="5"/>
  <c r="I1996" i="5"/>
  <c r="J1996" i="5" s="1"/>
  <c r="H1997" i="5"/>
  <c r="A4603" i="5" l="1"/>
  <c r="D1998" i="5"/>
  <c r="E1998" i="5"/>
  <c r="C1998" i="5"/>
  <c r="F1998" i="5"/>
  <c r="B1998" i="5"/>
  <c r="I1997" i="5"/>
  <c r="J1997" i="5" s="1"/>
  <c r="H1998" i="5"/>
  <c r="A4604" i="5" l="1"/>
  <c r="E1999" i="5"/>
  <c r="F1999" i="5"/>
  <c r="D1999" i="5"/>
  <c r="B1999" i="5"/>
  <c r="C1999" i="5"/>
  <c r="I1998" i="5"/>
  <c r="J1998" i="5" s="1"/>
  <c r="H1999" i="5"/>
  <c r="A4605" i="5" l="1"/>
  <c r="F2000" i="5"/>
  <c r="D2000" i="5"/>
  <c r="C2000" i="5"/>
  <c r="E2000" i="5"/>
  <c r="B2000" i="5"/>
  <c r="H2000" i="5"/>
  <c r="I1999" i="5"/>
  <c r="J1999" i="5" s="1"/>
  <c r="A4606" i="5" l="1"/>
  <c r="F2001" i="5"/>
  <c r="E2001" i="5"/>
  <c r="B2001" i="5"/>
  <c r="C2001" i="5"/>
  <c r="D2001" i="5"/>
  <c r="I2000" i="5"/>
  <c r="J2000" i="5" s="1"/>
  <c r="H2001" i="5"/>
  <c r="A4607" i="5" l="1"/>
  <c r="D2002" i="5"/>
  <c r="F2002" i="5"/>
  <c r="C2002" i="5"/>
  <c r="E2002" i="5"/>
  <c r="B2002" i="5"/>
  <c r="I2001" i="5"/>
  <c r="J2001" i="5" s="1"/>
  <c r="H2002" i="5"/>
  <c r="A4608" i="5" l="1"/>
  <c r="E2003" i="5"/>
  <c r="F2003" i="5"/>
  <c r="D2003" i="5"/>
  <c r="B2003" i="5"/>
  <c r="C2003" i="5"/>
  <c r="H2003" i="5"/>
  <c r="I2002" i="5"/>
  <c r="J2002" i="5" s="1"/>
  <c r="A4609" i="5" l="1"/>
  <c r="F2004" i="5"/>
  <c r="C2004" i="5"/>
  <c r="E2004" i="5"/>
  <c r="B2004" i="5"/>
  <c r="D2004" i="5"/>
  <c r="I2003" i="5"/>
  <c r="J2003" i="5" s="1"/>
  <c r="H2004" i="5"/>
  <c r="A4610" i="5" l="1"/>
  <c r="E2005" i="5"/>
  <c r="D2005" i="5"/>
  <c r="F2005" i="5"/>
  <c r="B2005" i="5"/>
  <c r="C2005" i="5"/>
  <c r="H2005" i="5"/>
  <c r="I2004" i="5"/>
  <c r="J2004" i="5" s="1"/>
  <c r="A4611" i="5" l="1"/>
  <c r="D2006" i="5"/>
  <c r="F2006" i="5"/>
  <c r="E2006" i="5"/>
  <c r="C2006" i="5"/>
  <c r="B2006" i="5"/>
  <c r="H2006" i="5"/>
  <c r="I2005" i="5"/>
  <c r="J2005" i="5" s="1"/>
  <c r="A4612" i="5" l="1"/>
  <c r="E2007" i="5"/>
  <c r="D2007" i="5"/>
  <c r="B2007" i="5"/>
  <c r="C2007" i="5"/>
  <c r="F2007" i="5"/>
  <c r="H2007" i="5"/>
  <c r="I2006" i="5"/>
  <c r="J2006" i="5" s="1"/>
  <c r="A4613" i="5" l="1"/>
  <c r="F2008" i="5"/>
  <c r="E2008" i="5"/>
  <c r="C2008" i="5"/>
  <c r="D2008" i="5"/>
  <c r="B2008" i="5"/>
  <c r="H2008" i="5"/>
  <c r="I2007" i="5"/>
  <c r="J2007" i="5" s="1"/>
  <c r="A4614" i="5" l="1"/>
  <c r="D2009" i="5"/>
  <c r="F2009" i="5"/>
  <c r="E2009" i="5"/>
  <c r="B2009" i="5"/>
  <c r="C2009" i="5"/>
  <c r="I2008" i="5"/>
  <c r="J2008" i="5" s="1"/>
  <c r="H2009" i="5"/>
  <c r="A4615" i="5" l="1"/>
  <c r="D2010" i="5"/>
  <c r="F2010" i="5"/>
  <c r="E2010" i="5"/>
  <c r="C2010" i="5"/>
  <c r="B2010" i="5"/>
  <c r="H2010" i="5"/>
  <c r="I2009" i="5"/>
  <c r="J2009" i="5" s="1"/>
  <c r="A4616" i="5" l="1"/>
  <c r="E2011" i="5"/>
  <c r="B2011" i="5"/>
  <c r="F2011" i="5"/>
  <c r="D2011" i="5"/>
  <c r="C2011" i="5"/>
  <c r="I2010" i="5"/>
  <c r="J2010" i="5" s="1"/>
  <c r="H2011" i="5"/>
  <c r="A4617" i="5" l="1"/>
  <c r="F2012" i="5"/>
  <c r="E2012" i="5"/>
  <c r="D2012" i="5"/>
  <c r="C2012" i="5"/>
  <c r="B2012" i="5"/>
  <c r="H2012" i="5"/>
  <c r="I2011" i="5"/>
  <c r="J2011" i="5" s="1"/>
  <c r="A4618" i="5" l="1"/>
  <c r="F2013" i="5"/>
  <c r="E2013" i="5"/>
  <c r="D2013" i="5"/>
  <c r="B2013" i="5"/>
  <c r="C2013" i="5"/>
  <c r="I2012" i="5"/>
  <c r="J2012" i="5" s="1"/>
  <c r="H2013" i="5"/>
  <c r="A4619" i="5" l="1"/>
  <c r="D2014" i="5"/>
  <c r="E2014" i="5"/>
  <c r="C2014" i="5"/>
  <c r="B2014" i="5"/>
  <c r="F2014" i="5"/>
  <c r="I2013" i="5"/>
  <c r="J2013" i="5" s="1"/>
  <c r="H2014" i="5"/>
  <c r="A4620" i="5" l="1"/>
  <c r="E2015" i="5"/>
  <c r="F2015" i="5"/>
  <c r="B2015" i="5"/>
  <c r="D2015" i="5"/>
  <c r="C2015" i="5"/>
  <c r="I2014" i="5"/>
  <c r="J2014" i="5" s="1"/>
  <c r="H2015" i="5"/>
  <c r="A4621" i="5" l="1"/>
  <c r="F2016" i="5"/>
  <c r="D2016" i="5"/>
  <c r="C2016" i="5"/>
  <c r="E2016" i="5"/>
  <c r="B2016" i="5"/>
  <c r="H2016" i="5"/>
  <c r="I2015" i="5"/>
  <c r="J2015" i="5" s="1"/>
  <c r="A4622" i="5" l="1"/>
  <c r="F2017" i="5"/>
  <c r="E2017" i="5"/>
  <c r="D2017" i="5"/>
  <c r="B2017" i="5"/>
  <c r="C2017" i="5"/>
  <c r="I2016" i="5"/>
  <c r="J2016" i="5" s="1"/>
  <c r="H2017" i="5"/>
  <c r="A4623" i="5" l="1"/>
  <c r="D2018" i="5"/>
  <c r="C2018" i="5"/>
  <c r="F2018" i="5"/>
  <c r="B2018" i="5"/>
  <c r="E2018" i="5"/>
  <c r="H2018" i="5"/>
  <c r="I2017" i="5"/>
  <c r="J2017" i="5" s="1"/>
  <c r="A4624" i="5" l="1"/>
  <c r="E2019" i="5"/>
  <c r="F2019" i="5"/>
  <c r="D2019" i="5"/>
  <c r="B2019" i="5"/>
  <c r="C2019" i="5"/>
  <c r="I2018" i="5"/>
  <c r="J2018" i="5" s="1"/>
  <c r="H2019" i="5"/>
  <c r="A4625" i="5" l="1"/>
  <c r="F2020" i="5"/>
  <c r="E2020" i="5"/>
  <c r="C2020" i="5"/>
  <c r="D2020" i="5"/>
  <c r="B2020" i="5"/>
  <c r="I2019" i="5"/>
  <c r="J2019" i="5" s="1"/>
  <c r="H2020" i="5"/>
  <c r="A4626" i="5" l="1"/>
  <c r="E2021" i="5"/>
  <c r="D2021" i="5"/>
  <c r="B2021" i="5"/>
  <c r="F2021" i="5"/>
  <c r="C2021" i="5"/>
  <c r="I2020" i="5"/>
  <c r="J2020" i="5" s="1"/>
  <c r="H2021" i="5"/>
  <c r="A4627" i="5" l="1"/>
  <c r="D2022" i="5"/>
  <c r="F2022" i="5"/>
  <c r="C2022" i="5"/>
  <c r="B2022" i="5"/>
  <c r="E2022" i="5"/>
  <c r="H2022" i="5"/>
  <c r="I2021" i="5"/>
  <c r="J2021" i="5" s="1"/>
  <c r="A4628" i="5" l="1"/>
  <c r="E2023" i="5"/>
  <c r="D2023" i="5"/>
  <c r="F2023" i="5"/>
  <c r="B2023" i="5"/>
  <c r="C2023" i="5"/>
  <c r="I2022" i="5"/>
  <c r="J2022" i="5" s="1"/>
  <c r="H2023" i="5"/>
  <c r="A4629" i="5" l="1"/>
  <c r="F2024" i="5"/>
  <c r="E2024" i="5"/>
  <c r="D2024" i="5"/>
  <c r="C2024" i="5"/>
  <c r="B2024" i="5"/>
  <c r="H2024" i="5"/>
  <c r="I2023" i="5"/>
  <c r="J2023" i="5" s="1"/>
  <c r="A4630" i="5" l="1"/>
  <c r="D2025" i="5"/>
  <c r="B2025" i="5"/>
  <c r="F2025" i="5"/>
  <c r="C2025" i="5"/>
  <c r="E2025" i="5"/>
  <c r="H2025" i="5"/>
  <c r="I2024" i="5"/>
  <c r="J2024" i="5" s="1"/>
  <c r="A4631" i="5" l="1"/>
  <c r="D2026" i="5"/>
  <c r="F2026" i="5"/>
  <c r="E2026" i="5"/>
  <c r="C2026" i="5"/>
  <c r="B2026" i="5"/>
  <c r="I2025" i="5"/>
  <c r="J2025" i="5" s="1"/>
  <c r="H2026" i="5"/>
  <c r="A4632" i="5" l="1"/>
  <c r="E2027" i="5"/>
  <c r="F2027" i="5"/>
  <c r="D2027" i="5"/>
  <c r="B2027" i="5"/>
  <c r="C2027" i="5"/>
  <c r="I2026" i="5"/>
  <c r="J2026" i="5" s="1"/>
  <c r="H2027" i="5"/>
  <c r="A4633" i="5" l="1"/>
  <c r="F2028" i="5"/>
  <c r="E2028" i="5"/>
  <c r="D2028" i="5"/>
  <c r="B2028" i="5"/>
  <c r="C2028" i="5"/>
  <c r="I2027" i="5"/>
  <c r="J2027" i="5" s="1"/>
  <c r="H2028" i="5"/>
  <c r="A4634" i="5" l="1"/>
  <c r="F2029" i="5"/>
  <c r="B2029" i="5"/>
  <c r="E2029" i="5"/>
  <c r="D2029" i="5"/>
  <c r="C2029" i="5"/>
  <c r="H2029" i="5"/>
  <c r="I2028" i="5"/>
  <c r="J2028" i="5" s="1"/>
  <c r="A4635" i="5" l="1"/>
  <c r="D2030" i="5"/>
  <c r="E2030" i="5"/>
  <c r="F2030" i="5"/>
  <c r="C2030" i="5"/>
  <c r="B2030" i="5"/>
  <c r="I2029" i="5"/>
  <c r="J2029" i="5" s="1"/>
  <c r="H2030" i="5"/>
  <c r="A4636" i="5" l="1"/>
  <c r="E2031" i="5"/>
  <c r="F2031" i="5"/>
  <c r="D2031" i="5"/>
  <c r="B2031" i="5"/>
  <c r="C2031" i="5"/>
  <c r="I2030" i="5"/>
  <c r="J2030" i="5" s="1"/>
  <c r="H2031" i="5"/>
  <c r="A4637" i="5" l="1"/>
  <c r="F2032" i="5"/>
  <c r="D2032" i="5"/>
  <c r="B2032" i="5"/>
  <c r="E2032" i="5"/>
  <c r="C2032" i="5"/>
  <c r="I2031" i="5"/>
  <c r="J2031" i="5" s="1"/>
  <c r="H2032" i="5"/>
  <c r="A4638" i="5" l="1"/>
  <c r="F2033" i="5"/>
  <c r="E2033" i="5"/>
  <c r="B2033" i="5"/>
  <c r="D2033" i="5"/>
  <c r="C2033" i="5"/>
  <c r="I2032" i="5"/>
  <c r="J2032" i="5" s="1"/>
  <c r="H2033" i="5"/>
  <c r="A4639" i="5" l="1"/>
  <c r="D2034" i="5"/>
  <c r="F2034" i="5"/>
  <c r="E2034" i="5"/>
  <c r="B2034" i="5"/>
  <c r="C2034" i="5"/>
  <c r="I2033" i="5"/>
  <c r="J2033" i="5" s="1"/>
  <c r="H2034" i="5"/>
  <c r="A4640" i="5" l="1"/>
  <c r="E2035" i="5"/>
  <c r="F2035" i="5"/>
  <c r="D2035" i="5"/>
  <c r="B2035" i="5"/>
  <c r="C2035" i="5"/>
  <c r="I2034" i="5"/>
  <c r="J2034" i="5" s="1"/>
  <c r="H2035" i="5"/>
  <c r="A4641" i="5" l="1"/>
  <c r="F2036" i="5"/>
  <c r="B2036" i="5"/>
  <c r="D2036" i="5"/>
  <c r="C2036" i="5"/>
  <c r="E2036" i="5"/>
  <c r="I2035" i="5"/>
  <c r="J2035" i="5" s="1"/>
  <c r="H2036" i="5"/>
  <c r="A4642" i="5" l="1"/>
  <c r="E2037" i="5"/>
  <c r="D2037" i="5"/>
  <c r="F2037" i="5"/>
  <c r="B2037" i="5"/>
  <c r="C2037" i="5"/>
  <c r="H2037" i="5"/>
  <c r="I2036" i="5"/>
  <c r="J2036" i="5" s="1"/>
  <c r="A4643" i="5" l="1"/>
  <c r="D2038" i="5"/>
  <c r="F2038" i="5"/>
  <c r="E2038" i="5"/>
  <c r="C2038" i="5"/>
  <c r="B2038" i="5"/>
  <c r="I2037" i="5"/>
  <c r="J2037" i="5" s="1"/>
  <c r="H2038" i="5"/>
  <c r="A4644" i="5" l="1"/>
  <c r="E2039" i="5"/>
  <c r="D2039" i="5"/>
  <c r="B2039" i="5"/>
  <c r="F2039" i="5"/>
  <c r="C2039" i="5"/>
  <c r="I2038" i="5"/>
  <c r="J2038" i="5" s="1"/>
  <c r="H2039" i="5"/>
  <c r="A4645" i="5" l="1"/>
  <c r="F2040" i="5"/>
  <c r="E2040" i="5"/>
  <c r="D2040" i="5"/>
  <c r="C2040" i="5"/>
  <c r="B2040" i="5"/>
  <c r="H2040" i="5"/>
  <c r="I2039" i="5"/>
  <c r="J2039" i="5" s="1"/>
  <c r="A4646" i="5" l="1"/>
  <c r="D2041" i="5"/>
  <c r="F2041" i="5"/>
  <c r="E2041" i="5"/>
  <c r="B2041" i="5"/>
  <c r="C2041" i="5"/>
  <c r="I2040" i="5"/>
  <c r="J2040" i="5" s="1"/>
  <c r="H2041" i="5"/>
  <c r="A4647" i="5" l="1"/>
  <c r="D2042" i="5"/>
  <c r="F2042" i="5"/>
  <c r="E2042" i="5"/>
  <c r="C2042" i="5"/>
  <c r="B2042" i="5"/>
  <c r="H2042" i="5"/>
  <c r="I2041" i="5"/>
  <c r="J2041" i="5" s="1"/>
  <c r="A4648" i="5" l="1"/>
  <c r="E2043" i="5"/>
  <c r="B2043" i="5"/>
  <c r="F2043" i="5"/>
  <c r="D2043" i="5"/>
  <c r="C2043" i="5"/>
  <c r="I2042" i="5"/>
  <c r="J2042" i="5" s="1"/>
  <c r="H2043" i="5"/>
  <c r="A4649" i="5" l="1"/>
  <c r="F2044" i="5"/>
  <c r="E2044" i="5"/>
  <c r="D2044" i="5"/>
  <c r="B2044" i="5"/>
  <c r="C2044" i="5"/>
  <c r="H2044" i="5"/>
  <c r="I2043" i="5"/>
  <c r="J2043" i="5" s="1"/>
  <c r="A4650" i="5" l="1"/>
  <c r="F2045" i="5"/>
  <c r="E2045" i="5"/>
  <c r="D2045" i="5"/>
  <c r="B2045" i="5"/>
  <c r="C2045" i="5"/>
  <c r="I2044" i="5"/>
  <c r="J2044" i="5" s="1"/>
  <c r="H2045" i="5"/>
  <c r="A4651" i="5" l="1"/>
  <c r="D2046" i="5"/>
  <c r="E2046" i="5"/>
  <c r="C2046" i="5"/>
  <c r="B2046" i="5"/>
  <c r="F2046" i="5"/>
  <c r="I2045" i="5"/>
  <c r="J2045" i="5" s="1"/>
  <c r="H2046" i="5"/>
  <c r="A4652" i="5" l="1"/>
  <c r="E2047" i="5"/>
  <c r="F2047" i="5"/>
  <c r="B2047" i="5"/>
  <c r="D2047" i="5"/>
  <c r="C2047" i="5"/>
  <c r="I2046" i="5"/>
  <c r="J2046" i="5" s="1"/>
  <c r="H2047" i="5"/>
  <c r="A4653" i="5" l="1"/>
  <c r="F2048" i="5"/>
  <c r="D2048" i="5"/>
  <c r="E2048" i="5"/>
  <c r="B2048" i="5"/>
  <c r="C2048" i="5"/>
  <c r="I2047" i="5"/>
  <c r="J2047" i="5" s="1"/>
  <c r="H2048" i="5"/>
  <c r="A4654" i="5" l="1"/>
  <c r="F2049" i="5"/>
  <c r="E2049" i="5"/>
  <c r="D2049" i="5"/>
  <c r="B2049" i="5"/>
  <c r="C2049" i="5"/>
  <c r="I2048" i="5"/>
  <c r="J2048" i="5" s="1"/>
  <c r="H2049" i="5"/>
  <c r="A4655" i="5" l="1"/>
  <c r="D2050" i="5"/>
  <c r="E2050" i="5"/>
  <c r="B2050" i="5"/>
  <c r="F2050" i="5"/>
  <c r="C2050" i="5"/>
  <c r="H2050" i="5"/>
  <c r="I2049" i="5"/>
  <c r="J2049" i="5" s="1"/>
  <c r="A4656" i="5" l="1"/>
  <c r="E2051" i="5"/>
  <c r="F2051" i="5"/>
  <c r="D2051" i="5"/>
  <c r="B2051" i="5"/>
  <c r="C2051" i="5"/>
  <c r="I2050" i="5"/>
  <c r="J2050" i="5" s="1"/>
  <c r="H2051" i="5"/>
  <c r="A4657" i="5" l="1"/>
  <c r="F2052" i="5"/>
  <c r="E2052" i="5"/>
  <c r="D2052" i="5"/>
  <c r="B2052" i="5"/>
  <c r="C2052" i="5"/>
  <c r="I2051" i="5"/>
  <c r="J2051" i="5" s="1"/>
  <c r="H2052" i="5"/>
  <c r="A4658" i="5" l="1"/>
  <c r="E2053" i="5"/>
  <c r="D2053" i="5"/>
  <c r="B2053" i="5"/>
  <c r="C2053" i="5"/>
  <c r="F2053" i="5"/>
  <c r="I2052" i="5"/>
  <c r="J2052" i="5" s="1"/>
  <c r="H2053" i="5"/>
  <c r="A4659" i="5" l="1"/>
  <c r="D2054" i="5"/>
  <c r="F2054" i="5"/>
  <c r="E2054" i="5"/>
  <c r="C2054" i="5"/>
  <c r="B2054" i="5"/>
  <c r="H2054" i="5"/>
  <c r="I2053" i="5"/>
  <c r="J2053" i="5" s="1"/>
  <c r="A4660" i="5" l="1"/>
  <c r="E2055" i="5"/>
  <c r="D2055" i="5"/>
  <c r="F2055" i="5"/>
  <c r="B2055" i="5"/>
  <c r="C2055" i="5"/>
  <c r="I2054" i="5"/>
  <c r="J2054" i="5" s="1"/>
  <c r="H2055" i="5"/>
  <c r="A4661" i="5" l="1"/>
  <c r="F2056" i="5"/>
  <c r="E2056" i="5"/>
  <c r="D2056" i="5"/>
  <c r="C2056" i="5"/>
  <c r="B2056" i="5"/>
  <c r="H2056" i="5"/>
  <c r="I2055" i="5"/>
  <c r="J2055" i="5" s="1"/>
  <c r="A4662" i="5" l="1"/>
  <c r="D2057" i="5"/>
  <c r="B2057" i="5"/>
  <c r="C2057" i="5"/>
  <c r="F2057" i="5"/>
  <c r="E2057" i="5"/>
  <c r="I2056" i="5"/>
  <c r="J2056" i="5" s="1"/>
  <c r="H2057" i="5"/>
  <c r="A4663" i="5" l="1"/>
  <c r="D2058" i="5"/>
  <c r="F2058" i="5"/>
  <c r="E2058" i="5"/>
  <c r="C2058" i="5"/>
  <c r="B2058" i="5"/>
  <c r="I2057" i="5"/>
  <c r="J2057" i="5" s="1"/>
  <c r="H2058" i="5"/>
  <c r="A4664" i="5" l="1"/>
  <c r="E2059" i="5"/>
  <c r="F2059" i="5"/>
  <c r="D2059" i="5"/>
  <c r="B2059" i="5"/>
  <c r="C2059" i="5"/>
  <c r="I2058" i="5"/>
  <c r="J2058" i="5" s="1"/>
  <c r="H2059" i="5"/>
  <c r="A4665" i="5" l="1"/>
  <c r="F2060" i="5"/>
  <c r="E2060" i="5"/>
  <c r="D2060" i="5"/>
  <c r="B2060" i="5"/>
  <c r="C2060" i="5"/>
  <c r="H2060" i="5"/>
  <c r="I2059" i="5"/>
  <c r="J2059" i="5" s="1"/>
  <c r="A4666" i="5" l="1"/>
  <c r="F2061" i="5"/>
  <c r="B2061" i="5"/>
  <c r="E2061" i="5"/>
  <c r="C2061" i="5"/>
  <c r="D2061" i="5"/>
  <c r="H2061" i="5"/>
  <c r="I2060" i="5"/>
  <c r="J2060" i="5" s="1"/>
  <c r="A4667" i="5" l="1"/>
  <c r="D2062" i="5"/>
  <c r="E2062" i="5"/>
  <c r="F2062" i="5"/>
  <c r="C2062" i="5"/>
  <c r="B2062" i="5"/>
  <c r="I2061" i="5"/>
  <c r="J2061" i="5" s="1"/>
  <c r="H2062" i="5"/>
  <c r="A4668" i="5" l="1"/>
  <c r="E2063" i="5"/>
  <c r="F2063" i="5"/>
  <c r="D2063" i="5"/>
  <c r="B2063" i="5"/>
  <c r="C2063" i="5"/>
  <c r="I2062" i="5"/>
  <c r="J2062" i="5" s="1"/>
  <c r="H2063" i="5"/>
  <c r="A4669" i="5" l="1"/>
  <c r="F2064" i="5"/>
  <c r="D2064" i="5"/>
  <c r="E2064" i="5"/>
  <c r="C2064" i="5"/>
  <c r="B2064" i="5"/>
  <c r="I2063" i="5"/>
  <c r="J2063" i="5" s="1"/>
  <c r="H2064" i="5"/>
  <c r="A4670" i="5" l="1"/>
  <c r="F2065" i="5"/>
  <c r="E2065" i="5"/>
  <c r="B2065" i="5"/>
  <c r="C2065" i="5"/>
  <c r="D2065" i="5"/>
  <c r="I2064" i="5"/>
  <c r="J2064" i="5" s="1"/>
  <c r="H2065" i="5"/>
  <c r="A4671" i="5" l="1"/>
  <c r="D2066" i="5"/>
  <c r="F2066" i="5"/>
  <c r="E2066" i="5"/>
  <c r="C2066" i="5"/>
  <c r="B2066" i="5"/>
  <c r="I2065" i="5"/>
  <c r="J2065" i="5" s="1"/>
  <c r="H2066" i="5"/>
  <c r="A4672" i="5" l="1"/>
  <c r="E2067" i="5"/>
  <c r="F2067" i="5"/>
  <c r="D2067" i="5"/>
  <c r="B2067" i="5"/>
  <c r="C2067" i="5"/>
  <c r="H2067" i="5"/>
  <c r="I2066" i="5"/>
  <c r="J2066" i="5" s="1"/>
  <c r="A4673" i="5" l="1"/>
  <c r="F2068" i="5"/>
  <c r="E2068" i="5"/>
  <c r="B2068" i="5"/>
  <c r="D2068" i="5"/>
  <c r="C2068" i="5"/>
  <c r="I2067" i="5"/>
  <c r="J2067" i="5" s="1"/>
  <c r="H2068" i="5"/>
  <c r="A4674" i="5" l="1"/>
  <c r="E2069" i="5"/>
  <c r="D2069" i="5"/>
  <c r="F2069" i="5"/>
  <c r="B2069" i="5"/>
  <c r="C2069" i="5"/>
  <c r="H2069" i="5"/>
  <c r="I2068" i="5"/>
  <c r="J2068" i="5" s="1"/>
  <c r="A4675" i="5" l="1"/>
  <c r="D2070" i="5"/>
  <c r="F2070" i="5"/>
  <c r="E2070" i="5"/>
  <c r="C2070" i="5"/>
  <c r="B2070" i="5"/>
  <c r="H2070" i="5"/>
  <c r="I2069" i="5"/>
  <c r="J2069" i="5" s="1"/>
  <c r="A4676" i="5" l="1"/>
  <c r="E2071" i="5"/>
  <c r="D2071" i="5"/>
  <c r="B2071" i="5"/>
  <c r="F2071" i="5"/>
  <c r="C2071" i="5"/>
  <c r="I2070" i="5"/>
  <c r="J2070" i="5" s="1"/>
  <c r="H2071" i="5"/>
  <c r="A4677" i="5" l="1"/>
  <c r="F2072" i="5"/>
  <c r="E2072" i="5"/>
  <c r="C2072" i="5"/>
  <c r="B2072" i="5"/>
  <c r="D2072" i="5"/>
  <c r="I2071" i="5"/>
  <c r="J2071" i="5" s="1"/>
  <c r="H2072" i="5"/>
  <c r="A4678" i="5" l="1"/>
  <c r="D2073" i="5"/>
  <c r="F2073" i="5"/>
  <c r="E2073" i="5"/>
  <c r="B2073" i="5"/>
  <c r="C2073" i="5"/>
  <c r="I2072" i="5"/>
  <c r="J2072" i="5" s="1"/>
  <c r="H2073" i="5"/>
  <c r="A4679" i="5" l="1"/>
  <c r="D2074" i="5"/>
  <c r="F2074" i="5"/>
  <c r="E2074" i="5"/>
  <c r="B2074" i="5"/>
  <c r="C2074" i="5"/>
  <c r="H2074" i="5"/>
  <c r="I2073" i="5"/>
  <c r="J2073" i="5" s="1"/>
  <c r="A4680" i="5" l="1"/>
  <c r="E2075" i="5"/>
  <c r="B2075" i="5"/>
  <c r="F2075" i="5"/>
  <c r="D2075" i="5"/>
  <c r="C2075" i="5"/>
  <c r="H2075" i="5"/>
  <c r="I2074" i="5"/>
  <c r="J2074" i="5" s="1"/>
  <c r="A4681" i="5" l="1"/>
  <c r="F2076" i="5"/>
  <c r="E2076" i="5"/>
  <c r="D2076" i="5"/>
  <c r="B2076" i="5"/>
  <c r="C2076" i="5"/>
  <c r="H2076" i="5"/>
  <c r="I2075" i="5"/>
  <c r="J2075" i="5" s="1"/>
  <c r="A4682" i="5" l="1"/>
  <c r="F2077" i="5"/>
  <c r="E2077" i="5"/>
  <c r="D2077" i="5"/>
  <c r="B2077" i="5"/>
  <c r="C2077" i="5"/>
  <c r="I2076" i="5"/>
  <c r="J2076" i="5" s="1"/>
  <c r="H2077" i="5"/>
  <c r="A4683" i="5" l="1"/>
  <c r="D2078" i="5"/>
  <c r="E2078" i="5"/>
  <c r="C2078" i="5"/>
  <c r="B2078" i="5"/>
  <c r="F2078" i="5"/>
  <c r="I2077" i="5"/>
  <c r="J2077" i="5" s="1"/>
  <c r="H2078" i="5"/>
  <c r="A4684" i="5" l="1"/>
  <c r="E2079" i="5"/>
  <c r="F2079" i="5"/>
  <c r="B2079" i="5"/>
  <c r="D2079" i="5"/>
  <c r="C2079" i="5"/>
  <c r="H2079" i="5"/>
  <c r="I2078" i="5"/>
  <c r="J2078" i="5" s="1"/>
  <c r="A4685" i="5" l="1"/>
  <c r="F2080" i="5"/>
  <c r="D2080" i="5"/>
  <c r="E2080" i="5"/>
  <c r="C2080" i="5"/>
  <c r="B2080" i="5"/>
  <c r="I2079" i="5"/>
  <c r="J2079" i="5" s="1"/>
  <c r="H2080" i="5"/>
  <c r="A4686" i="5" l="1"/>
  <c r="F2081" i="5"/>
  <c r="E2081" i="5"/>
  <c r="D2081" i="5"/>
  <c r="B2081" i="5"/>
  <c r="C2081" i="5"/>
  <c r="I2080" i="5"/>
  <c r="J2080" i="5" s="1"/>
  <c r="H2081" i="5"/>
  <c r="A4687" i="5" l="1"/>
  <c r="D2082" i="5"/>
  <c r="F2082" i="5"/>
  <c r="C2082" i="5"/>
  <c r="E2082" i="5"/>
  <c r="B2082" i="5"/>
  <c r="I2081" i="5"/>
  <c r="J2081" i="5" s="1"/>
  <c r="H2082" i="5"/>
  <c r="A4688" i="5" l="1"/>
  <c r="E2083" i="5"/>
  <c r="F2083" i="5"/>
  <c r="D2083" i="5"/>
  <c r="B2083" i="5"/>
  <c r="C2083" i="5"/>
  <c r="H2083" i="5"/>
  <c r="I2082" i="5"/>
  <c r="J2082" i="5" s="1"/>
  <c r="A4689" i="5" l="1"/>
  <c r="F2084" i="5"/>
  <c r="E2084" i="5"/>
  <c r="D2084" i="5"/>
  <c r="B2084" i="5"/>
  <c r="C2084" i="5"/>
  <c r="H2084" i="5"/>
  <c r="I2083" i="5"/>
  <c r="J2083" i="5" s="1"/>
  <c r="A4690" i="5" l="1"/>
  <c r="E2085" i="5"/>
  <c r="D2085" i="5"/>
  <c r="B2085" i="5"/>
  <c r="F2085" i="5"/>
  <c r="C2085" i="5"/>
  <c r="H2085" i="5"/>
  <c r="I2084" i="5"/>
  <c r="J2084" i="5" s="1"/>
  <c r="A4691" i="5" l="1"/>
  <c r="D2086" i="5"/>
  <c r="F2086" i="5"/>
  <c r="C2086" i="5"/>
  <c r="B2086" i="5"/>
  <c r="E2086" i="5"/>
  <c r="H2086" i="5"/>
  <c r="I2085" i="5"/>
  <c r="J2085" i="5" s="1"/>
  <c r="A4692" i="5" l="1"/>
  <c r="E2087" i="5"/>
  <c r="D2087" i="5"/>
  <c r="F2087" i="5"/>
  <c r="B2087" i="5"/>
  <c r="C2087" i="5"/>
  <c r="I2086" i="5"/>
  <c r="J2086" i="5" s="1"/>
  <c r="H2087" i="5"/>
  <c r="A4693" i="5" l="1"/>
  <c r="F2088" i="5"/>
  <c r="E2088" i="5"/>
  <c r="D2088" i="5"/>
  <c r="C2088" i="5"/>
  <c r="B2088" i="5"/>
  <c r="I2087" i="5"/>
  <c r="J2087" i="5" s="1"/>
  <c r="H2088" i="5"/>
  <c r="A4694" i="5" l="1"/>
  <c r="D2089" i="5"/>
  <c r="B2089" i="5"/>
  <c r="F2089" i="5"/>
  <c r="C2089" i="5"/>
  <c r="E2089" i="5"/>
  <c r="I2088" i="5"/>
  <c r="J2088" i="5" s="1"/>
  <c r="H2089" i="5"/>
  <c r="A4695" i="5" l="1"/>
  <c r="D2090" i="5"/>
  <c r="F2090" i="5"/>
  <c r="E2090" i="5"/>
  <c r="C2090" i="5"/>
  <c r="B2090" i="5"/>
  <c r="I2089" i="5"/>
  <c r="J2089" i="5" s="1"/>
  <c r="H2090" i="5"/>
  <c r="A4696" i="5" l="1"/>
  <c r="E2091" i="5"/>
  <c r="F2091" i="5"/>
  <c r="D2091" i="5"/>
  <c r="B2091" i="5"/>
  <c r="C2091" i="5"/>
  <c r="I2090" i="5"/>
  <c r="J2090" i="5" s="1"/>
  <c r="H2091" i="5"/>
  <c r="A4697" i="5" l="1"/>
  <c r="F2092" i="5"/>
  <c r="E2092" i="5"/>
  <c r="D2092" i="5"/>
  <c r="B2092" i="5"/>
  <c r="C2092" i="5"/>
  <c r="H2092" i="5"/>
  <c r="I2091" i="5"/>
  <c r="J2091" i="5" s="1"/>
  <c r="A4698" i="5" l="1"/>
  <c r="F2093" i="5"/>
  <c r="B2093" i="5"/>
  <c r="D2093" i="5"/>
  <c r="E2093" i="5"/>
  <c r="C2093" i="5"/>
  <c r="H2093" i="5"/>
  <c r="I2092" i="5"/>
  <c r="J2092" i="5" s="1"/>
  <c r="A4699" i="5" l="1"/>
  <c r="D2094" i="5"/>
  <c r="E2094" i="5"/>
  <c r="F2094" i="5"/>
  <c r="C2094" i="5"/>
  <c r="B2094" i="5"/>
  <c r="H2094" i="5"/>
  <c r="I2093" i="5"/>
  <c r="J2093" i="5" s="1"/>
  <c r="A4700" i="5" l="1"/>
  <c r="E2095" i="5"/>
  <c r="F2095" i="5"/>
  <c r="D2095" i="5"/>
  <c r="B2095" i="5"/>
  <c r="C2095" i="5"/>
  <c r="H2095" i="5"/>
  <c r="I2094" i="5"/>
  <c r="J2094" i="5" s="1"/>
  <c r="A4701" i="5" l="1"/>
  <c r="F2096" i="5"/>
  <c r="D2096" i="5"/>
  <c r="C2096" i="5"/>
  <c r="B2096" i="5"/>
  <c r="E2096" i="5"/>
  <c r="I2095" i="5"/>
  <c r="J2095" i="5" s="1"/>
  <c r="H2096" i="5"/>
  <c r="A4702" i="5" l="1"/>
  <c r="F2097" i="5"/>
  <c r="E2097" i="5"/>
  <c r="B2097" i="5"/>
  <c r="D2097" i="5"/>
  <c r="C2097" i="5"/>
  <c r="I2096" i="5"/>
  <c r="J2096" i="5" s="1"/>
  <c r="H2097" i="5"/>
  <c r="A4703" i="5" l="1"/>
  <c r="D2098" i="5"/>
  <c r="F2098" i="5"/>
  <c r="E2098" i="5"/>
  <c r="B2098" i="5"/>
  <c r="C2098" i="5"/>
  <c r="H2098" i="5"/>
  <c r="I2097" i="5"/>
  <c r="J2097" i="5" s="1"/>
  <c r="A4704" i="5" l="1"/>
  <c r="E2099" i="5"/>
  <c r="F2099" i="5"/>
  <c r="D2099" i="5"/>
  <c r="B2099" i="5"/>
  <c r="C2099" i="5"/>
  <c r="I2098" i="5"/>
  <c r="J2098" i="5" s="1"/>
  <c r="H2099" i="5"/>
  <c r="A4705" i="5" l="1"/>
  <c r="F2100" i="5"/>
  <c r="B2100" i="5"/>
  <c r="C2100" i="5"/>
  <c r="D2100" i="5"/>
  <c r="E2100" i="5"/>
  <c r="I2099" i="5"/>
  <c r="J2099" i="5" s="1"/>
  <c r="H2100" i="5"/>
  <c r="A4706" i="5" l="1"/>
  <c r="E2101" i="5"/>
  <c r="D2101" i="5"/>
  <c r="F2101" i="5"/>
  <c r="B2101" i="5"/>
  <c r="C2101" i="5"/>
  <c r="H2101" i="5"/>
  <c r="I2100" i="5"/>
  <c r="J2100" i="5" s="1"/>
  <c r="A4707" i="5" l="1"/>
  <c r="D2102" i="5"/>
  <c r="F2102" i="5"/>
  <c r="E2102" i="5"/>
  <c r="C2102" i="5"/>
  <c r="B2102" i="5"/>
  <c r="H2102" i="5"/>
  <c r="I2101" i="5"/>
  <c r="J2101" i="5" s="1"/>
  <c r="A4708" i="5" l="1"/>
  <c r="E2103" i="5"/>
  <c r="D2103" i="5"/>
  <c r="B2103" i="5"/>
  <c r="F2103" i="5"/>
  <c r="C2103" i="5"/>
  <c r="H2103" i="5"/>
  <c r="I2102" i="5"/>
  <c r="J2102" i="5" s="1"/>
  <c r="A4709" i="5" l="1"/>
  <c r="F2104" i="5"/>
  <c r="E2104" i="5"/>
  <c r="D2104" i="5"/>
  <c r="C2104" i="5"/>
  <c r="B2104" i="5"/>
  <c r="H2104" i="5"/>
  <c r="I2103" i="5"/>
  <c r="J2103" i="5" s="1"/>
  <c r="A4710" i="5" l="1"/>
  <c r="D2105" i="5"/>
  <c r="F2105" i="5"/>
  <c r="E2105" i="5"/>
  <c r="B2105" i="5"/>
  <c r="C2105" i="5"/>
  <c r="I2104" i="5"/>
  <c r="J2104" i="5" s="1"/>
  <c r="H2105" i="5"/>
  <c r="A4711" i="5" l="1"/>
  <c r="D2106" i="5"/>
  <c r="F2106" i="5"/>
  <c r="E2106" i="5"/>
  <c r="C2106" i="5"/>
  <c r="B2106" i="5"/>
  <c r="I2105" i="5"/>
  <c r="J2105" i="5" s="1"/>
  <c r="H2106" i="5"/>
  <c r="A4712" i="5" l="1"/>
  <c r="E2107" i="5"/>
  <c r="B2107" i="5"/>
  <c r="D2107" i="5"/>
  <c r="C2107" i="5"/>
  <c r="F2107" i="5"/>
  <c r="I2106" i="5"/>
  <c r="J2106" i="5" s="1"/>
  <c r="H2107" i="5"/>
  <c r="A4713" i="5" l="1"/>
  <c r="F2108" i="5"/>
  <c r="E2108" i="5"/>
  <c r="D2108" i="5"/>
  <c r="B2108" i="5"/>
  <c r="C2108" i="5"/>
  <c r="I2107" i="5"/>
  <c r="J2107" i="5" s="1"/>
  <c r="H2108" i="5"/>
  <c r="A4714" i="5" l="1"/>
  <c r="F2109" i="5"/>
  <c r="E2109" i="5"/>
  <c r="D2109" i="5"/>
  <c r="B2109" i="5"/>
  <c r="C2109" i="5"/>
  <c r="H2109" i="5"/>
  <c r="I2108" i="5"/>
  <c r="J2108" i="5" s="1"/>
  <c r="A4715" i="5" l="1"/>
  <c r="D2110" i="5"/>
  <c r="E2110" i="5"/>
  <c r="C2110" i="5"/>
  <c r="F2110" i="5"/>
  <c r="B2110" i="5"/>
  <c r="H2110" i="5"/>
  <c r="I2109" i="5"/>
  <c r="J2109" i="5" s="1"/>
  <c r="A4716" i="5" l="1"/>
  <c r="E2111" i="5"/>
  <c r="F2111" i="5"/>
  <c r="B2111" i="5"/>
  <c r="D2111" i="5"/>
  <c r="C2111" i="5"/>
  <c r="H2111" i="5"/>
  <c r="I2110" i="5"/>
  <c r="J2110" i="5" s="1"/>
  <c r="A4717" i="5" l="1"/>
  <c r="F2112" i="5"/>
  <c r="D2112" i="5"/>
  <c r="E2112" i="5"/>
  <c r="C2112" i="5"/>
  <c r="B2112" i="5"/>
  <c r="I2111" i="5"/>
  <c r="J2111" i="5" s="1"/>
  <c r="H2112" i="5"/>
  <c r="A4718" i="5" l="1"/>
  <c r="F2113" i="5"/>
  <c r="E2113" i="5"/>
  <c r="D2113" i="5"/>
  <c r="B2113" i="5"/>
  <c r="C2113" i="5"/>
  <c r="I2112" i="5"/>
  <c r="J2112" i="5" s="1"/>
  <c r="H2113" i="5"/>
  <c r="A4719" i="5" l="1"/>
  <c r="D2114" i="5"/>
  <c r="B2114" i="5"/>
  <c r="E2114" i="5"/>
  <c r="F2114" i="5"/>
  <c r="C2114" i="5"/>
  <c r="I2113" i="5"/>
  <c r="J2113" i="5" s="1"/>
  <c r="H2114" i="5"/>
  <c r="A4720" i="5" l="1"/>
  <c r="E2115" i="5"/>
  <c r="F2115" i="5"/>
  <c r="D2115" i="5"/>
  <c r="B2115" i="5"/>
  <c r="C2115" i="5"/>
  <c r="H2115" i="5"/>
  <c r="I2114" i="5"/>
  <c r="J2114" i="5" s="1"/>
  <c r="A4721" i="5" l="1"/>
  <c r="F2116" i="5"/>
  <c r="E2116" i="5"/>
  <c r="D2116" i="5"/>
  <c r="B2116" i="5"/>
  <c r="C2116" i="5"/>
  <c r="I2115" i="5"/>
  <c r="J2115" i="5" s="1"/>
  <c r="H2116" i="5"/>
  <c r="A4722" i="5" l="1"/>
  <c r="E2117" i="5"/>
  <c r="D2117" i="5"/>
  <c r="B2117" i="5"/>
  <c r="C2117" i="5"/>
  <c r="F2117" i="5"/>
  <c r="H2117" i="5"/>
  <c r="I2116" i="5"/>
  <c r="J2116" i="5" s="1"/>
  <c r="A4723" i="5" l="1"/>
  <c r="D2118" i="5"/>
  <c r="F2118" i="5"/>
  <c r="E2118" i="5"/>
  <c r="C2118" i="5"/>
  <c r="B2118" i="5"/>
  <c r="I2117" i="5"/>
  <c r="J2117" i="5" s="1"/>
  <c r="H2118" i="5"/>
  <c r="A4724" i="5" l="1"/>
  <c r="E2119" i="5"/>
  <c r="D2119" i="5"/>
  <c r="F2119" i="5"/>
  <c r="B2119" i="5"/>
  <c r="C2119" i="5"/>
  <c r="I2118" i="5"/>
  <c r="J2118" i="5" s="1"/>
  <c r="H2119" i="5"/>
  <c r="A4725" i="5" l="1"/>
  <c r="F2120" i="5"/>
  <c r="E2120" i="5"/>
  <c r="D2120" i="5"/>
  <c r="C2120" i="5"/>
  <c r="B2120" i="5"/>
  <c r="I2119" i="5"/>
  <c r="J2119" i="5" s="1"/>
  <c r="H2120" i="5"/>
  <c r="A4726" i="5" l="1"/>
  <c r="D2121" i="5"/>
  <c r="B2121" i="5"/>
  <c r="C2121" i="5"/>
  <c r="E2121" i="5"/>
  <c r="F2121" i="5"/>
  <c r="I2120" i="5"/>
  <c r="J2120" i="5" s="1"/>
  <c r="H2121" i="5"/>
  <c r="A4727" i="5" l="1"/>
  <c r="E2122" i="5"/>
  <c r="D2122" i="5"/>
  <c r="F2122" i="5"/>
  <c r="C2122" i="5"/>
  <c r="B2122" i="5"/>
  <c r="H2122" i="5"/>
  <c r="I2121" i="5"/>
  <c r="J2121" i="5" s="1"/>
  <c r="A4728" i="5" l="1"/>
  <c r="F2123" i="5"/>
  <c r="E2123" i="5"/>
  <c r="D2123" i="5"/>
  <c r="B2123" i="5"/>
  <c r="C2123" i="5"/>
  <c r="I2122" i="5"/>
  <c r="J2122" i="5" s="1"/>
  <c r="H2123" i="5"/>
  <c r="A4729" i="5" l="1"/>
  <c r="F2124" i="5"/>
  <c r="E2124" i="5"/>
  <c r="D2124" i="5"/>
  <c r="B2124" i="5"/>
  <c r="C2124" i="5"/>
  <c r="I2123" i="5"/>
  <c r="J2123" i="5" s="1"/>
  <c r="H2124" i="5"/>
  <c r="A4730" i="5" l="1"/>
  <c r="D2125" i="5"/>
  <c r="F2125" i="5"/>
  <c r="E2125" i="5"/>
  <c r="B2125" i="5"/>
  <c r="C2125" i="5"/>
  <c r="I2124" i="5"/>
  <c r="J2124" i="5" s="1"/>
  <c r="H2125" i="5"/>
  <c r="A4731" i="5" l="1"/>
  <c r="E2126" i="5"/>
  <c r="D2126" i="5"/>
  <c r="C2126" i="5"/>
  <c r="F2126" i="5"/>
  <c r="B2126" i="5"/>
  <c r="H2126" i="5"/>
  <c r="I2125" i="5"/>
  <c r="J2125" i="5" s="1"/>
  <c r="A4732" i="5" l="1"/>
  <c r="F2127" i="5"/>
  <c r="E2127" i="5"/>
  <c r="B2127" i="5"/>
  <c r="D2127" i="5"/>
  <c r="C2127" i="5"/>
  <c r="I2126" i="5"/>
  <c r="J2126" i="5" s="1"/>
  <c r="H2127" i="5"/>
  <c r="A4733" i="5" l="1"/>
  <c r="F2128" i="5"/>
  <c r="E2128" i="5"/>
  <c r="D2128" i="5"/>
  <c r="C2128" i="5"/>
  <c r="B2128" i="5"/>
  <c r="H2128" i="5"/>
  <c r="I2127" i="5"/>
  <c r="J2127" i="5" s="1"/>
  <c r="A4734" i="5" l="1"/>
  <c r="D2129" i="5"/>
  <c r="F2129" i="5"/>
  <c r="E2129" i="5"/>
  <c r="B2129" i="5"/>
  <c r="C2129" i="5"/>
  <c r="I2128" i="5"/>
  <c r="J2128" i="5" s="1"/>
  <c r="H2129" i="5"/>
  <c r="A4735" i="5" l="1"/>
  <c r="E2130" i="5"/>
  <c r="D2130" i="5"/>
  <c r="F2130" i="5"/>
  <c r="B2130" i="5"/>
  <c r="C2130" i="5"/>
  <c r="I2129" i="5"/>
  <c r="J2129" i="5" s="1"/>
  <c r="H2130" i="5"/>
  <c r="A4736" i="5" l="1"/>
  <c r="F2131" i="5"/>
  <c r="E2131" i="5"/>
  <c r="D2131" i="5"/>
  <c r="B2131" i="5"/>
  <c r="C2131" i="5"/>
  <c r="H2131" i="5"/>
  <c r="I2130" i="5"/>
  <c r="J2130" i="5" s="1"/>
  <c r="A4737" i="5" l="1"/>
  <c r="F2132" i="5"/>
  <c r="B2132" i="5"/>
  <c r="C2132" i="5"/>
  <c r="D2132" i="5"/>
  <c r="E2132" i="5"/>
  <c r="I2131" i="5"/>
  <c r="J2131" i="5" s="1"/>
  <c r="H2132" i="5"/>
  <c r="A4738" i="5" l="1"/>
  <c r="D2133" i="5"/>
  <c r="F2133" i="5"/>
  <c r="E2133" i="5"/>
  <c r="B2133" i="5"/>
  <c r="C2133" i="5"/>
  <c r="H2133" i="5"/>
  <c r="I2132" i="5"/>
  <c r="J2132" i="5" s="1"/>
  <c r="A4739" i="5" l="1"/>
  <c r="E2134" i="5"/>
  <c r="D2134" i="5"/>
  <c r="F2134" i="5"/>
  <c r="C2134" i="5"/>
  <c r="B2134" i="5"/>
  <c r="I2133" i="5"/>
  <c r="J2133" i="5" s="1"/>
  <c r="H2134" i="5"/>
  <c r="A4740" i="5" l="1"/>
  <c r="F2135" i="5"/>
  <c r="E2135" i="5"/>
  <c r="D2135" i="5"/>
  <c r="B2135" i="5"/>
  <c r="C2135" i="5"/>
  <c r="I2134" i="5"/>
  <c r="J2134" i="5" s="1"/>
  <c r="H2135" i="5"/>
  <c r="A4741" i="5" l="1"/>
  <c r="F2136" i="5"/>
  <c r="E2136" i="5"/>
  <c r="D2136" i="5"/>
  <c r="B2136" i="5"/>
  <c r="C2136" i="5"/>
  <c r="I2135" i="5"/>
  <c r="J2135" i="5" s="1"/>
  <c r="H2136" i="5"/>
  <c r="A4742" i="5" l="1"/>
  <c r="D2137" i="5"/>
  <c r="B2137" i="5"/>
  <c r="F2137" i="5"/>
  <c r="C2137" i="5"/>
  <c r="E2137" i="5"/>
  <c r="H2137" i="5"/>
  <c r="I2136" i="5"/>
  <c r="J2136" i="5" s="1"/>
  <c r="A4743" i="5" l="1"/>
  <c r="E2138" i="5"/>
  <c r="D2138" i="5"/>
  <c r="F2138" i="5"/>
  <c r="B2138" i="5"/>
  <c r="C2138" i="5"/>
  <c r="I2137" i="5"/>
  <c r="J2137" i="5" s="1"/>
  <c r="H2138" i="5"/>
  <c r="A4744" i="5" l="1"/>
  <c r="F2139" i="5"/>
  <c r="E2139" i="5"/>
  <c r="D2139" i="5"/>
  <c r="B2139" i="5"/>
  <c r="C2139" i="5"/>
  <c r="I2138" i="5"/>
  <c r="J2138" i="5" s="1"/>
  <c r="H2139" i="5"/>
  <c r="A4745" i="5" l="1"/>
  <c r="F2140" i="5"/>
  <c r="E2140" i="5"/>
  <c r="D2140" i="5"/>
  <c r="B2140" i="5"/>
  <c r="C2140" i="5"/>
  <c r="I2139" i="5"/>
  <c r="J2139" i="5" s="1"/>
  <c r="H2140" i="5"/>
  <c r="A4746" i="5" l="1"/>
  <c r="D2141" i="5"/>
  <c r="F2141" i="5"/>
  <c r="E2141" i="5"/>
  <c r="B2141" i="5"/>
  <c r="C2141" i="5"/>
  <c r="H2141" i="5"/>
  <c r="I2140" i="5"/>
  <c r="J2140" i="5" s="1"/>
  <c r="A4747" i="5" l="1"/>
  <c r="E2142" i="5"/>
  <c r="D2142" i="5"/>
  <c r="C2142" i="5"/>
  <c r="F2142" i="5"/>
  <c r="B2142" i="5"/>
  <c r="H2142" i="5"/>
  <c r="I2141" i="5"/>
  <c r="J2141" i="5" s="1"/>
  <c r="A4748" i="5" l="1"/>
  <c r="F2143" i="5"/>
  <c r="E2143" i="5"/>
  <c r="B2143" i="5"/>
  <c r="D2143" i="5"/>
  <c r="C2143" i="5"/>
  <c r="I2142" i="5"/>
  <c r="J2142" i="5" s="1"/>
  <c r="H2143" i="5"/>
  <c r="A4749" i="5" l="1"/>
  <c r="F2144" i="5"/>
  <c r="E2144" i="5"/>
  <c r="D2144" i="5"/>
  <c r="C2144" i="5"/>
  <c r="B2144" i="5"/>
  <c r="I2143" i="5"/>
  <c r="J2143" i="5" s="1"/>
  <c r="H2144" i="5"/>
  <c r="A4750" i="5" l="1"/>
  <c r="D2145" i="5"/>
  <c r="F2145" i="5"/>
  <c r="E2145" i="5"/>
  <c r="B2145" i="5"/>
  <c r="C2145" i="5"/>
  <c r="H2145" i="5"/>
  <c r="I2144" i="5"/>
  <c r="J2144" i="5" s="1"/>
  <c r="A4751" i="5" l="1"/>
  <c r="E2146" i="5"/>
  <c r="D2146" i="5"/>
  <c r="F2146" i="5"/>
  <c r="C2146" i="5"/>
  <c r="B2146" i="5"/>
  <c r="H2146" i="5"/>
  <c r="I2145" i="5"/>
  <c r="J2145" i="5" s="1"/>
  <c r="A4752" i="5" l="1"/>
  <c r="F2147" i="5"/>
  <c r="E2147" i="5"/>
  <c r="D2147" i="5"/>
  <c r="B2147" i="5"/>
  <c r="C2147" i="5"/>
  <c r="I2146" i="5"/>
  <c r="J2146" i="5" s="1"/>
  <c r="H2147" i="5"/>
  <c r="A4753" i="5" l="1"/>
  <c r="F2148" i="5"/>
  <c r="E2148" i="5"/>
  <c r="B2148" i="5"/>
  <c r="D2148" i="5"/>
  <c r="C2148" i="5"/>
  <c r="I2147" i="5"/>
  <c r="J2147" i="5" s="1"/>
  <c r="H2148" i="5"/>
  <c r="A4754" i="5" l="1"/>
  <c r="D2149" i="5"/>
  <c r="F2149" i="5"/>
  <c r="E2149" i="5"/>
  <c r="B2149" i="5"/>
  <c r="C2149" i="5"/>
  <c r="I2148" i="5"/>
  <c r="J2148" i="5" s="1"/>
  <c r="H2149" i="5"/>
  <c r="A4755" i="5" l="1"/>
  <c r="E2150" i="5"/>
  <c r="D2150" i="5"/>
  <c r="F2150" i="5"/>
  <c r="C2150" i="5"/>
  <c r="B2150" i="5"/>
  <c r="I2149" i="5"/>
  <c r="J2149" i="5" s="1"/>
  <c r="H2150" i="5"/>
  <c r="A4756" i="5" l="1"/>
  <c r="F2151" i="5"/>
  <c r="E2151" i="5"/>
  <c r="D2151" i="5"/>
  <c r="B2151" i="5"/>
  <c r="C2151" i="5"/>
  <c r="I2150" i="5"/>
  <c r="J2150" i="5" s="1"/>
  <c r="H2151" i="5"/>
  <c r="A4757" i="5" l="1"/>
  <c r="F2152" i="5"/>
  <c r="E2152" i="5"/>
  <c r="D2152" i="5"/>
  <c r="B2152" i="5"/>
  <c r="C2152" i="5"/>
  <c r="I2151" i="5"/>
  <c r="J2151" i="5" s="1"/>
  <c r="H2152" i="5"/>
  <c r="A4758" i="5" l="1"/>
  <c r="D2153" i="5"/>
  <c r="B2153" i="5"/>
  <c r="C2153" i="5"/>
  <c r="E2153" i="5"/>
  <c r="F2153" i="5"/>
  <c r="I2152" i="5"/>
  <c r="J2152" i="5" s="1"/>
  <c r="H2153" i="5"/>
  <c r="A4759" i="5" l="1"/>
  <c r="E2154" i="5"/>
  <c r="D2154" i="5"/>
  <c r="F2154" i="5"/>
  <c r="C2154" i="5"/>
  <c r="B2154" i="5"/>
  <c r="H2154" i="5"/>
  <c r="I2153" i="5"/>
  <c r="J2153" i="5" s="1"/>
  <c r="A4760" i="5" l="1"/>
  <c r="F2155" i="5"/>
  <c r="E2155" i="5"/>
  <c r="D2155" i="5"/>
  <c r="B2155" i="5"/>
  <c r="C2155" i="5"/>
  <c r="I2154" i="5"/>
  <c r="J2154" i="5" s="1"/>
  <c r="H2155" i="5"/>
  <c r="A4761" i="5" l="1"/>
  <c r="F2156" i="5"/>
  <c r="E2156" i="5"/>
  <c r="D2156" i="5"/>
  <c r="B2156" i="5"/>
  <c r="C2156" i="5"/>
  <c r="I2155" i="5"/>
  <c r="J2155" i="5" s="1"/>
  <c r="H2156" i="5"/>
  <c r="A4762" i="5" l="1"/>
  <c r="D2157" i="5"/>
  <c r="F2157" i="5"/>
  <c r="E2157" i="5"/>
  <c r="B2157" i="5"/>
  <c r="C2157" i="5"/>
  <c r="I2156" i="5"/>
  <c r="J2156" i="5" s="1"/>
  <c r="H2157" i="5"/>
  <c r="A4763" i="5" l="1"/>
  <c r="E2158" i="5"/>
  <c r="D2158" i="5"/>
  <c r="C2158" i="5"/>
  <c r="F2158" i="5"/>
  <c r="B2158" i="5"/>
  <c r="I2157" i="5"/>
  <c r="J2157" i="5" s="1"/>
  <c r="H2158" i="5"/>
  <c r="A4764" i="5" l="1"/>
  <c r="F2159" i="5"/>
  <c r="E2159" i="5"/>
  <c r="B2159" i="5"/>
  <c r="D2159" i="5"/>
  <c r="C2159" i="5"/>
  <c r="H2159" i="5"/>
  <c r="I2158" i="5"/>
  <c r="J2158" i="5" s="1"/>
  <c r="A4765" i="5" l="1"/>
  <c r="F2160" i="5"/>
  <c r="E2160" i="5"/>
  <c r="D2160" i="5"/>
  <c r="C2160" i="5"/>
  <c r="B2160" i="5"/>
  <c r="H2160" i="5"/>
  <c r="I2159" i="5"/>
  <c r="J2159" i="5" s="1"/>
  <c r="A4766" i="5" l="1"/>
  <c r="D2161" i="5"/>
  <c r="F2161" i="5"/>
  <c r="E2161" i="5"/>
  <c r="B2161" i="5"/>
  <c r="C2161" i="5"/>
  <c r="H2161" i="5"/>
  <c r="I2160" i="5"/>
  <c r="J2160" i="5" s="1"/>
  <c r="A4767" i="5" l="1"/>
  <c r="E2162" i="5"/>
  <c r="D2162" i="5"/>
  <c r="F2162" i="5"/>
  <c r="B2162" i="5"/>
  <c r="C2162" i="5"/>
  <c r="I2161" i="5"/>
  <c r="J2161" i="5" s="1"/>
  <c r="H2162" i="5"/>
  <c r="A4768" i="5" l="1"/>
  <c r="F2163" i="5"/>
  <c r="E2163" i="5"/>
  <c r="D2163" i="5"/>
  <c r="B2163" i="5"/>
  <c r="C2163" i="5"/>
  <c r="H2163" i="5"/>
  <c r="I2162" i="5"/>
  <c r="J2162" i="5" s="1"/>
  <c r="A4769" i="5" l="1"/>
  <c r="F2164" i="5"/>
  <c r="B2164" i="5"/>
  <c r="D2164" i="5"/>
  <c r="E2164" i="5"/>
  <c r="C2164" i="5"/>
  <c r="H2164" i="5"/>
  <c r="I2163" i="5"/>
  <c r="J2163" i="5" s="1"/>
  <c r="A4770" i="5" l="1"/>
  <c r="D2165" i="5"/>
  <c r="F2165" i="5"/>
  <c r="E2165" i="5"/>
  <c r="B2165" i="5"/>
  <c r="C2165" i="5"/>
  <c r="I2164" i="5"/>
  <c r="J2164" i="5" s="1"/>
  <c r="H2165" i="5"/>
  <c r="A4771" i="5" l="1"/>
  <c r="E2166" i="5"/>
  <c r="D2166" i="5"/>
  <c r="F2166" i="5"/>
  <c r="C2166" i="5"/>
  <c r="B2166" i="5"/>
  <c r="I2165" i="5"/>
  <c r="J2165" i="5" s="1"/>
  <c r="H2166" i="5"/>
  <c r="A4772" i="5" l="1"/>
  <c r="F2167" i="5"/>
  <c r="E2167" i="5"/>
  <c r="D2167" i="5"/>
  <c r="B2167" i="5"/>
  <c r="C2167" i="5"/>
  <c r="I2166" i="5"/>
  <c r="J2166" i="5" s="1"/>
  <c r="H2167" i="5"/>
  <c r="A4773" i="5" l="1"/>
  <c r="F2168" i="5"/>
  <c r="E2168" i="5"/>
  <c r="D2168" i="5"/>
  <c r="C2168" i="5"/>
  <c r="B2168" i="5"/>
  <c r="I2167" i="5"/>
  <c r="J2167" i="5" s="1"/>
  <c r="H2168" i="5"/>
  <c r="A4774" i="5" l="1"/>
  <c r="D2169" i="5"/>
  <c r="B2169" i="5"/>
  <c r="F2169" i="5"/>
  <c r="C2169" i="5"/>
  <c r="E2169" i="5"/>
  <c r="H2169" i="5"/>
  <c r="I2168" i="5"/>
  <c r="J2168" i="5" s="1"/>
  <c r="A4775" i="5" l="1"/>
  <c r="E2170" i="5"/>
  <c r="D2170" i="5"/>
  <c r="F2170" i="5"/>
  <c r="C2170" i="5"/>
  <c r="B2170" i="5"/>
  <c r="H2170" i="5"/>
  <c r="I2169" i="5"/>
  <c r="J2169" i="5" s="1"/>
  <c r="A4776" i="5" l="1"/>
  <c r="F2171" i="5"/>
  <c r="E2171" i="5"/>
  <c r="D2171" i="5"/>
  <c r="B2171" i="5"/>
  <c r="C2171" i="5"/>
  <c r="H2171" i="5"/>
  <c r="I2170" i="5"/>
  <c r="J2170" i="5" s="1"/>
  <c r="A4777" i="5" l="1"/>
  <c r="F2172" i="5"/>
  <c r="E2172" i="5"/>
  <c r="D2172" i="5"/>
  <c r="B2172" i="5"/>
  <c r="C2172" i="5"/>
  <c r="H2172" i="5"/>
  <c r="I2171" i="5"/>
  <c r="J2171" i="5" s="1"/>
  <c r="A4778" i="5" l="1"/>
  <c r="D2173" i="5"/>
  <c r="F2173" i="5"/>
  <c r="E2173" i="5"/>
  <c r="B2173" i="5"/>
  <c r="C2173" i="5"/>
  <c r="H2173" i="5"/>
  <c r="I2172" i="5"/>
  <c r="J2172" i="5" s="1"/>
  <c r="A4779" i="5" l="1"/>
  <c r="E2174" i="5"/>
  <c r="D2174" i="5"/>
  <c r="C2174" i="5"/>
  <c r="F2174" i="5"/>
  <c r="B2174" i="5"/>
  <c r="I2173" i="5"/>
  <c r="J2173" i="5" s="1"/>
  <c r="H2174" i="5"/>
  <c r="A4780" i="5" l="1"/>
  <c r="F2175" i="5"/>
  <c r="E2175" i="5"/>
  <c r="B2175" i="5"/>
  <c r="C2175" i="5"/>
  <c r="D2175" i="5"/>
  <c r="H2175" i="5"/>
  <c r="I2174" i="5"/>
  <c r="J2174" i="5" s="1"/>
  <c r="A4781" i="5" l="1"/>
  <c r="F2176" i="5"/>
  <c r="E2176" i="5"/>
  <c r="D2176" i="5"/>
  <c r="C2176" i="5"/>
  <c r="B2176" i="5"/>
  <c r="H2176" i="5"/>
  <c r="I2175" i="5"/>
  <c r="J2175" i="5" s="1"/>
  <c r="A4782" i="5" l="1"/>
  <c r="D2177" i="5"/>
  <c r="F2177" i="5"/>
  <c r="E2177" i="5"/>
  <c r="B2177" i="5"/>
  <c r="C2177" i="5"/>
  <c r="I2176" i="5"/>
  <c r="J2176" i="5" s="1"/>
  <c r="H2177" i="5"/>
  <c r="A4783" i="5" l="1"/>
  <c r="E2178" i="5"/>
  <c r="D2178" i="5"/>
  <c r="F2178" i="5"/>
  <c r="B2178" i="5"/>
  <c r="C2178" i="5"/>
  <c r="I2177" i="5"/>
  <c r="J2177" i="5" s="1"/>
  <c r="H2178" i="5"/>
  <c r="A4784" i="5" l="1"/>
  <c r="F2179" i="5"/>
  <c r="E2179" i="5"/>
  <c r="D2179" i="5"/>
  <c r="B2179" i="5"/>
  <c r="C2179" i="5"/>
  <c r="H2179" i="5"/>
  <c r="I2178" i="5"/>
  <c r="J2178" i="5" s="1"/>
  <c r="A4785" i="5" l="1"/>
  <c r="F2180" i="5"/>
  <c r="E2180" i="5"/>
  <c r="B2180" i="5"/>
  <c r="D2180" i="5"/>
  <c r="C2180" i="5"/>
  <c r="I2179" i="5"/>
  <c r="J2179" i="5" s="1"/>
  <c r="H2180" i="5"/>
  <c r="A4786" i="5" l="1"/>
  <c r="D2181" i="5"/>
  <c r="F2181" i="5"/>
  <c r="E2181" i="5"/>
  <c r="B2181" i="5"/>
  <c r="C2181" i="5"/>
  <c r="I2180" i="5"/>
  <c r="J2180" i="5" s="1"/>
  <c r="H2181" i="5"/>
  <c r="A4787" i="5" l="1"/>
  <c r="E2182" i="5"/>
  <c r="D2182" i="5"/>
  <c r="F2182" i="5"/>
  <c r="C2182" i="5"/>
  <c r="B2182" i="5"/>
  <c r="I2181" i="5"/>
  <c r="J2181" i="5" s="1"/>
  <c r="H2182" i="5"/>
  <c r="A4788" i="5" l="1"/>
  <c r="F2183" i="5"/>
  <c r="E2183" i="5"/>
  <c r="D2183" i="5"/>
  <c r="B2183" i="5"/>
  <c r="C2183" i="5"/>
  <c r="H2183" i="5"/>
  <c r="I2182" i="5"/>
  <c r="J2182" i="5" s="1"/>
  <c r="A4789" i="5" l="1"/>
  <c r="F2184" i="5"/>
  <c r="E2184" i="5"/>
  <c r="D2184" i="5"/>
  <c r="C2184" i="5"/>
  <c r="B2184" i="5"/>
  <c r="I2183" i="5"/>
  <c r="J2183" i="5" s="1"/>
  <c r="H2184" i="5"/>
  <c r="A4790" i="5" l="1"/>
  <c r="D2185" i="5"/>
  <c r="B2185" i="5"/>
  <c r="C2185" i="5"/>
  <c r="E2185" i="5"/>
  <c r="F2185" i="5"/>
  <c r="I2184" i="5"/>
  <c r="J2184" i="5" s="1"/>
  <c r="H2185" i="5"/>
  <c r="A4791" i="5" l="1"/>
  <c r="E2186" i="5"/>
  <c r="D2186" i="5"/>
  <c r="F2186" i="5"/>
  <c r="C2186" i="5"/>
  <c r="B2186" i="5"/>
  <c r="H2186" i="5"/>
  <c r="I2185" i="5"/>
  <c r="J2185" i="5" s="1"/>
  <c r="A4792" i="5" l="1"/>
  <c r="F2187" i="5"/>
  <c r="E2187" i="5"/>
  <c r="D2187" i="5"/>
  <c r="B2187" i="5"/>
  <c r="C2187" i="5"/>
  <c r="H2187" i="5"/>
  <c r="I2186" i="5"/>
  <c r="J2186" i="5" s="1"/>
  <c r="A4793" i="5" l="1"/>
  <c r="F2188" i="5"/>
  <c r="E2188" i="5"/>
  <c r="D2188" i="5"/>
  <c r="B2188" i="5"/>
  <c r="C2188" i="5"/>
  <c r="I2187" i="5"/>
  <c r="J2187" i="5" s="1"/>
  <c r="H2188" i="5"/>
  <c r="A4794" i="5" l="1"/>
  <c r="D2189" i="5"/>
  <c r="F2189" i="5"/>
  <c r="E2189" i="5"/>
  <c r="B2189" i="5"/>
  <c r="C2189" i="5"/>
  <c r="H2189" i="5"/>
  <c r="I2188" i="5"/>
  <c r="J2188" i="5" s="1"/>
  <c r="A4795" i="5" l="1"/>
  <c r="E2190" i="5"/>
  <c r="D2190" i="5"/>
  <c r="C2190" i="5"/>
  <c r="F2190" i="5"/>
  <c r="B2190" i="5"/>
  <c r="I2189" i="5"/>
  <c r="J2189" i="5" s="1"/>
  <c r="H2190" i="5"/>
  <c r="A4796" i="5" l="1"/>
  <c r="F2191" i="5"/>
  <c r="E2191" i="5"/>
  <c r="B2191" i="5"/>
  <c r="D2191" i="5"/>
  <c r="C2191" i="5"/>
  <c r="I2190" i="5"/>
  <c r="J2190" i="5" s="1"/>
  <c r="H2191" i="5"/>
  <c r="A4797" i="5" l="1"/>
  <c r="F2192" i="5"/>
  <c r="E2192" i="5"/>
  <c r="D2192" i="5"/>
  <c r="C2192" i="5"/>
  <c r="B2192" i="5"/>
  <c r="I2191" i="5"/>
  <c r="J2191" i="5" s="1"/>
  <c r="H2192" i="5"/>
  <c r="A4798" i="5" l="1"/>
  <c r="D2193" i="5"/>
  <c r="F2193" i="5"/>
  <c r="E2193" i="5"/>
  <c r="B2193" i="5"/>
  <c r="C2193" i="5"/>
  <c r="H2193" i="5"/>
  <c r="I2192" i="5"/>
  <c r="J2192" i="5" s="1"/>
  <c r="A4799" i="5" l="1"/>
  <c r="E2194" i="5"/>
  <c r="D2194" i="5"/>
  <c r="F2194" i="5"/>
  <c r="B2194" i="5"/>
  <c r="C2194" i="5"/>
  <c r="H2194" i="5"/>
  <c r="I2193" i="5"/>
  <c r="J2193" i="5" s="1"/>
  <c r="A4800" i="5" l="1"/>
  <c r="F2195" i="5"/>
  <c r="E2195" i="5"/>
  <c r="D2195" i="5"/>
  <c r="B2195" i="5"/>
  <c r="C2195" i="5"/>
  <c r="H2195" i="5"/>
  <c r="I2194" i="5"/>
  <c r="J2194" i="5" s="1"/>
  <c r="A4801" i="5" l="1"/>
  <c r="F2196" i="5"/>
  <c r="B2196" i="5"/>
  <c r="C2196" i="5"/>
  <c r="D2196" i="5"/>
  <c r="E2196" i="5"/>
  <c r="H2196" i="5"/>
  <c r="I2195" i="5"/>
  <c r="J2195" i="5" s="1"/>
  <c r="A4802" i="5" l="1"/>
  <c r="D2197" i="5"/>
  <c r="F2197" i="5"/>
  <c r="E2197" i="5"/>
  <c r="B2197" i="5"/>
  <c r="C2197" i="5"/>
  <c r="I2196" i="5"/>
  <c r="J2196" i="5" s="1"/>
  <c r="H2197" i="5"/>
  <c r="C4802" i="5" l="1"/>
  <c r="A4803" i="5"/>
  <c r="B4802" i="5"/>
  <c r="H4802" i="5"/>
  <c r="E2198" i="5"/>
  <c r="D2198" i="5"/>
  <c r="F2198" i="5"/>
  <c r="C2198" i="5"/>
  <c r="B2198" i="5"/>
  <c r="H2198" i="5"/>
  <c r="I2197" i="5"/>
  <c r="J2197" i="5" s="1"/>
  <c r="B4803" i="5" l="1"/>
  <c r="A4804" i="5"/>
  <c r="C4803" i="5"/>
  <c r="H4803" i="5"/>
  <c r="F2199" i="5"/>
  <c r="E2199" i="5"/>
  <c r="D2199" i="5"/>
  <c r="B2199" i="5"/>
  <c r="C2199" i="5"/>
  <c r="I2198" i="5"/>
  <c r="J2198" i="5" s="1"/>
  <c r="H2199" i="5"/>
  <c r="B4804" i="5" l="1"/>
  <c r="A4805" i="5"/>
  <c r="C4804" i="5"/>
  <c r="H4804" i="5"/>
  <c r="F2200" i="5"/>
  <c r="E2200" i="5"/>
  <c r="D2200" i="5"/>
  <c r="C2200" i="5"/>
  <c r="B2200" i="5"/>
  <c r="H2200" i="5"/>
  <c r="I2199" i="5"/>
  <c r="J2199" i="5" s="1"/>
  <c r="C4805" i="5" l="1"/>
  <c r="A4806" i="5"/>
  <c r="H4805" i="5"/>
  <c r="B4805" i="5"/>
  <c r="D2201" i="5"/>
  <c r="B2201" i="5"/>
  <c r="F2201" i="5"/>
  <c r="C2201" i="5"/>
  <c r="E2201" i="5"/>
  <c r="I2200" i="5"/>
  <c r="J2200" i="5" s="1"/>
  <c r="H2201" i="5"/>
  <c r="C4806" i="5" l="1"/>
  <c r="A4807" i="5"/>
  <c r="B4806" i="5"/>
  <c r="H4806" i="5"/>
  <c r="E2202" i="5"/>
  <c r="D2202" i="5"/>
  <c r="F2202" i="5"/>
  <c r="C2202" i="5"/>
  <c r="B2202" i="5"/>
  <c r="I2201" i="5"/>
  <c r="J2201" i="5" s="1"/>
  <c r="H2202" i="5"/>
  <c r="C4807" i="5" l="1"/>
  <c r="A4808" i="5"/>
  <c r="B4807" i="5"/>
  <c r="H4807" i="5"/>
  <c r="F2203" i="5"/>
  <c r="E2203" i="5"/>
  <c r="D2203" i="5"/>
  <c r="B2203" i="5"/>
  <c r="C2203" i="5"/>
  <c r="H2203" i="5"/>
  <c r="I2202" i="5"/>
  <c r="J2202" i="5" s="1"/>
  <c r="C4808" i="5" l="1"/>
  <c r="A4809" i="5"/>
  <c r="B4808" i="5"/>
  <c r="H4808" i="5"/>
  <c r="F2204" i="5"/>
  <c r="E2204" i="5"/>
  <c r="D2204" i="5"/>
  <c r="B2204" i="5"/>
  <c r="C2204" i="5"/>
  <c r="I2203" i="5"/>
  <c r="J2203" i="5" s="1"/>
  <c r="H2204" i="5"/>
  <c r="H4809" i="5" l="1"/>
  <c r="A4810" i="5"/>
  <c r="C4809" i="5"/>
  <c r="B4809" i="5"/>
  <c r="D2205" i="5"/>
  <c r="F2205" i="5"/>
  <c r="E2205" i="5"/>
  <c r="B2205" i="5"/>
  <c r="C2205" i="5"/>
  <c r="H2205" i="5"/>
  <c r="I2204" i="5"/>
  <c r="J2204" i="5" s="1"/>
  <c r="H4810" i="5" l="1"/>
  <c r="A4811" i="5"/>
  <c r="C4810" i="5"/>
  <c r="B4810" i="5"/>
  <c r="E2206" i="5"/>
  <c r="D2206" i="5"/>
  <c r="C2206" i="5"/>
  <c r="B2206" i="5"/>
  <c r="F2206" i="5"/>
  <c r="I2205" i="5"/>
  <c r="J2205" i="5" s="1"/>
  <c r="H2206" i="5"/>
  <c r="H4811" i="5" l="1"/>
  <c r="A4812" i="5"/>
  <c r="C4811" i="5"/>
  <c r="B4811" i="5"/>
  <c r="F2207" i="5"/>
  <c r="E2207" i="5"/>
  <c r="B2207" i="5"/>
  <c r="D2207" i="5"/>
  <c r="C2207" i="5"/>
  <c r="I2206" i="5"/>
  <c r="J2206" i="5" s="1"/>
  <c r="H2207" i="5"/>
  <c r="H4812" i="5" l="1"/>
  <c r="A4813" i="5"/>
  <c r="B4812" i="5"/>
  <c r="C4812" i="5"/>
  <c r="F2208" i="5"/>
  <c r="E2208" i="5"/>
  <c r="D2208" i="5"/>
  <c r="B2208" i="5"/>
  <c r="C2208" i="5"/>
  <c r="I2207" i="5"/>
  <c r="J2207" i="5" s="1"/>
  <c r="H2208" i="5"/>
  <c r="H4813" i="5" l="1"/>
  <c r="A4814" i="5"/>
  <c r="C4813" i="5"/>
  <c r="B4813" i="5"/>
  <c r="D2209" i="5"/>
  <c r="F2209" i="5"/>
  <c r="E2209" i="5"/>
  <c r="B2209" i="5"/>
  <c r="C2209" i="5"/>
  <c r="I2208" i="5"/>
  <c r="J2208" i="5" s="1"/>
  <c r="H2209" i="5"/>
  <c r="C4814" i="5" l="1"/>
  <c r="A4815" i="5"/>
  <c r="H4814" i="5"/>
  <c r="B4814" i="5"/>
  <c r="E2210" i="5"/>
  <c r="D2210" i="5"/>
  <c r="F2210" i="5"/>
  <c r="B2210" i="5"/>
  <c r="C2210" i="5"/>
  <c r="I2209" i="5"/>
  <c r="J2209" i="5" s="1"/>
  <c r="H2210" i="5"/>
  <c r="C4815" i="5" l="1"/>
  <c r="A4816" i="5"/>
  <c r="B4815" i="5"/>
  <c r="H4815" i="5"/>
  <c r="F2211" i="5"/>
  <c r="E2211" i="5"/>
  <c r="D2211" i="5"/>
  <c r="B2211" i="5"/>
  <c r="C2211" i="5"/>
  <c r="H2211" i="5"/>
  <c r="I2210" i="5"/>
  <c r="J2210" i="5" s="1"/>
  <c r="C4816" i="5" l="1"/>
  <c r="A4817" i="5"/>
  <c r="B4816" i="5"/>
  <c r="H4816" i="5"/>
  <c r="F2212" i="5"/>
  <c r="E2212" i="5"/>
  <c r="B2212" i="5"/>
  <c r="D2212" i="5"/>
  <c r="C2212" i="5"/>
  <c r="H2212" i="5"/>
  <c r="I2211" i="5"/>
  <c r="J2211" i="5" s="1"/>
  <c r="C4817" i="5" l="1"/>
  <c r="A4818" i="5"/>
  <c r="H4817" i="5"/>
  <c r="B4817" i="5"/>
  <c r="D2213" i="5"/>
  <c r="F2213" i="5"/>
  <c r="E2213" i="5"/>
  <c r="B2213" i="5"/>
  <c r="C2213" i="5"/>
  <c r="I2212" i="5"/>
  <c r="J2212" i="5" s="1"/>
  <c r="H2213" i="5"/>
  <c r="C4818" i="5" l="1"/>
  <c r="A4819" i="5"/>
  <c r="B4818" i="5"/>
  <c r="H4818" i="5"/>
  <c r="E2214" i="5"/>
  <c r="D2214" i="5"/>
  <c r="F2214" i="5"/>
  <c r="C2214" i="5"/>
  <c r="B2214" i="5"/>
  <c r="I2213" i="5"/>
  <c r="J2213" i="5" s="1"/>
  <c r="H2214" i="5"/>
  <c r="B4819" i="5" l="1"/>
  <c r="A4820" i="5"/>
  <c r="H4819" i="5"/>
  <c r="C4819" i="5"/>
  <c r="F2215" i="5"/>
  <c r="E2215" i="5"/>
  <c r="D2215" i="5"/>
  <c r="B2215" i="5"/>
  <c r="C2215" i="5"/>
  <c r="I2214" i="5"/>
  <c r="J2214" i="5" s="1"/>
  <c r="H2215" i="5"/>
  <c r="H4820" i="5" l="1"/>
  <c r="A4821" i="5"/>
  <c r="B4820" i="5"/>
  <c r="C4820" i="5"/>
  <c r="F2216" i="5"/>
  <c r="E2216" i="5"/>
  <c r="D2216" i="5"/>
  <c r="C2216" i="5"/>
  <c r="B2216" i="5"/>
  <c r="I2215" i="5"/>
  <c r="J2215" i="5" s="1"/>
  <c r="H2216" i="5"/>
  <c r="H4821" i="5" l="1"/>
  <c r="A4822" i="5"/>
  <c r="B4821" i="5"/>
  <c r="C4821" i="5"/>
  <c r="D2217" i="5"/>
  <c r="B2217" i="5"/>
  <c r="C2217" i="5"/>
  <c r="E2217" i="5"/>
  <c r="F2217" i="5"/>
  <c r="I2216" i="5"/>
  <c r="J2216" i="5" s="1"/>
  <c r="H2217" i="5"/>
  <c r="C4822" i="5" l="1"/>
  <c r="A4823" i="5"/>
  <c r="H4822" i="5"/>
  <c r="B4822" i="5"/>
  <c r="E2218" i="5"/>
  <c r="D2218" i="5"/>
  <c r="F2218" i="5"/>
  <c r="C2218" i="5"/>
  <c r="B2218" i="5"/>
  <c r="I2217" i="5"/>
  <c r="J2217" i="5" s="1"/>
  <c r="H2218" i="5"/>
  <c r="H4823" i="5" l="1"/>
  <c r="A4824" i="5"/>
  <c r="C4823" i="5"/>
  <c r="B4823" i="5"/>
  <c r="F2219" i="5"/>
  <c r="E2219" i="5"/>
  <c r="D2219" i="5"/>
  <c r="B2219" i="5"/>
  <c r="C2219" i="5"/>
  <c r="I2218" i="5"/>
  <c r="J2218" i="5" s="1"/>
  <c r="H2219" i="5"/>
  <c r="H4824" i="5" l="1"/>
  <c r="A4825" i="5"/>
  <c r="B4824" i="5"/>
  <c r="C4824" i="5"/>
  <c r="F2220" i="5"/>
  <c r="E2220" i="5"/>
  <c r="D2220" i="5"/>
  <c r="B2220" i="5"/>
  <c r="C2220" i="5"/>
  <c r="I2219" i="5"/>
  <c r="J2219" i="5" s="1"/>
  <c r="H2220" i="5"/>
  <c r="H4825" i="5" l="1"/>
  <c r="A4826" i="5"/>
  <c r="B4825" i="5"/>
  <c r="C4825" i="5"/>
  <c r="D2221" i="5"/>
  <c r="F2221" i="5"/>
  <c r="E2221" i="5"/>
  <c r="B2221" i="5"/>
  <c r="C2221" i="5"/>
  <c r="I2220" i="5"/>
  <c r="J2220" i="5" s="1"/>
  <c r="H2221" i="5"/>
  <c r="B4826" i="5" l="1"/>
  <c r="A4827" i="5"/>
  <c r="H4826" i="5"/>
  <c r="C4826" i="5"/>
  <c r="E2222" i="5"/>
  <c r="D2222" i="5"/>
  <c r="C2222" i="5"/>
  <c r="F2222" i="5"/>
  <c r="B2222" i="5"/>
  <c r="I2221" i="5"/>
  <c r="J2221" i="5" s="1"/>
  <c r="H2222" i="5"/>
  <c r="B4827" i="5" l="1"/>
  <c r="A4828" i="5"/>
  <c r="H4827" i="5"/>
  <c r="C4827" i="5"/>
  <c r="F2223" i="5"/>
  <c r="E2223" i="5"/>
  <c r="B2223" i="5"/>
  <c r="D2223" i="5"/>
  <c r="C2223" i="5"/>
  <c r="H2223" i="5"/>
  <c r="I2222" i="5"/>
  <c r="J2222" i="5" s="1"/>
  <c r="C4828" i="5" l="1"/>
  <c r="A4829" i="5"/>
  <c r="H4828" i="5"/>
  <c r="B4828" i="5"/>
  <c r="F2224" i="5"/>
  <c r="E2224" i="5"/>
  <c r="D2224" i="5"/>
  <c r="C2224" i="5"/>
  <c r="B2224" i="5"/>
  <c r="I2223" i="5"/>
  <c r="J2223" i="5" s="1"/>
  <c r="H2224" i="5"/>
  <c r="B4829" i="5" l="1"/>
  <c r="A4830" i="5"/>
  <c r="C4829" i="5"/>
  <c r="H4829" i="5"/>
  <c r="D2225" i="5"/>
  <c r="F2225" i="5"/>
  <c r="E2225" i="5"/>
  <c r="B2225" i="5"/>
  <c r="C2225" i="5"/>
  <c r="I2224" i="5"/>
  <c r="J2224" i="5" s="1"/>
  <c r="H2225" i="5"/>
  <c r="H4830" i="5" l="1"/>
  <c r="A4831" i="5"/>
  <c r="C4830" i="5"/>
  <c r="B4830" i="5"/>
  <c r="E2226" i="5"/>
  <c r="D2226" i="5"/>
  <c r="F2226" i="5"/>
  <c r="B2226" i="5"/>
  <c r="C2226" i="5"/>
  <c r="H2226" i="5"/>
  <c r="I2225" i="5"/>
  <c r="J2225" i="5" s="1"/>
  <c r="B4831" i="5" l="1"/>
  <c r="A4832" i="5"/>
  <c r="H4831" i="5"/>
  <c r="C4831" i="5"/>
  <c r="F2227" i="5"/>
  <c r="E2227" i="5"/>
  <c r="D2227" i="5"/>
  <c r="B2227" i="5"/>
  <c r="C2227" i="5"/>
  <c r="I2226" i="5"/>
  <c r="J2226" i="5" s="1"/>
  <c r="H2227" i="5"/>
  <c r="B4832" i="5" l="1"/>
  <c r="A4833" i="5"/>
  <c r="H4832" i="5"/>
  <c r="C4832" i="5"/>
  <c r="F2228" i="5"/>
  <c r="B2228" i="5"/>
  <c r="C2228" i="5"/>
  <c r="D2228" i="5"/>
  <c r="E2228" i="5"/>
  <c r="H2228" i="5"/>
  <c r="I2227" i="5"/>
  <c r="J2227" i="5" s="1"/>
  <c r="C4833" i="5" l="1"/>
  <c r="A4834" i="5"/>
  <c r="H4833" i="5"/>
  <c r="B4833" i="5"/>
  <c r="D2229" i="5"/>
  <c r="F2229" i="5"/>
  <c r="E2229" i="5"/>
  <c r="B2229" i="5"/>
  <c r="C2229" i="5"/>
  <c r="I2228" i="5"/>
  <c r="J2228" i="5" s="1"/>
  <c r="H2229" i="5"/>
  <c r="B4834" i="5" l="1"/>
  <c r="A4835" i="5"/>
  <c r="C4834" i="5"/>
  <c r="H4834" i="5"/>
  <c r="E2230" i="5"/>
  <c r="D2230" i="5"/>
  <c r="F2230" i="5"/>
  <c r="C2230" i="5"/>
  <c r="B2230" i="5"/>
  <c r="I2229" i="5"/>
  <c r="J2229" i="5" s="1"/>
  <c r="H2230" i="5"/>
  <c r="B4835" i="5" l="1"/>
  <c r="A4836" i="5"/>
  <c r="C4835" i="5"/>
  <c r="H4835" i="5"/>
  <c r="F2231" i="5"/>
  <c r="E2231" i="5"/>
  <c r="D2231" i="5"/>
  <c r="B2231" i="5"/>
  <c r="C2231" i="5"/>
  <c r="H2231" i="5"/>
  <c r="I2230" i="5"/>
  <c r="J2230" i="5" s="1"/>
  <c r="C4836" i="5" l="1"/>
  <c r="A4837" i="5"/>
  <c r="B4836" i="5"/>
  <c r="H4836" i="5"/>
  <c r="F2232" i="5"/>
  <c r="E2232" i="5"/>
  <c r="D2232" i="5"/>
  <c r="C2232" i="5"/>
  <c r="B2232" i="5"/>
  <c r="H2232" i="5"/>
  <c r="I2231" i="5"/>
  <c r="J2231" i="5" s="1"/>
  <c r="B4837" i="5" l="1"/>
  <c r="A4838" i="5"/>
  <c r="C4837" i="5"/>
  <c r="H4837" i="5"/>
  <c r="D2233" i="5"/>
  <c r="B2233" i="5"/>
  <c r="F2233" i="5"/>
  <c r="C2233" i="5"/>
  <c r="E2233" i="5"/>
  <c r="H2233" i="5"/>
  <c r="I2232" i="5"/>
  <c r="J2232" i="5" s="1"/>
  <c r="H4838" i="5" l="1"/>
  <c r="A4839" i="5"/>
  <c r="B4838" i="5"/>
  <c r="C4838" i="5"/>
  <c r="E2234" i="5"/>
  <c r="D2234" i="5"/>
  <c r="F2234" i="5"/>
  <c r="C2234" i="5"/>
  <c r="B2234" i="5"/>
  <c r="I2233" i="5"/>
  <c r="J2233" i="5" s="1"/>
  <c r="H2234" i="5"/>
  <c r="C4839" i="5" l="1"/>
  <c r="A4840" i="5"/>
  <c r="B4839" i="5"/>
  <c r="H4839" i="5"/>
  <c r="F2235" i="5"/>
  <c r="E2235" i="5"/>
  <c r="D2235" i="5"/>
  <c r="B2235" i="5"/>
  <c r="C2235" i="5"/>
  <c r="I2234" i="5"/>
  <c r="J2234" i="5" s="1"/>
  <c r="H2235" i="5"/>
  <c r="C4840" i="5" l="1"/>
  <c r="A4841" i="5"/>
  <c r="B4840" i="5"/>
  <c r="H4840" i="5"/>
  <c r="F2236" i="5"/>
  <c r="E2236" i="5"/>
  <c r="D2236" i="5"/>
  <c r="B2236" i="5"/>
  <c r="C2236" i="5"/>
  <c r="H2236" i="5"/>
  <c r="I2235" i="5"/>
  <c r="J2235" i="5" s="1"/>
  <c r="C4841" i="5" l="1"/>
  <c r="A4842" i="5"/>
  <c r="H4841" i="5"/>
  <c r="B4841" i="5"/>
  <c r="D2237" i="5"/>
  <c r="F2237" i="5"/>
  <c r="E2237" i="5"/>
  <c r="B2237" i="5"/>
  <c r="C2237" i="5"/>
  <c r="I2236" i="5"/>
  <c r="J2236" i="5" s="1"/>
  <c r="H2237" i="5"/>
  <c r="H4842" i="5" l="1"/>
  <c r="A4843" i="5"/>
  <c r="C4842" i="5"/>
  <c r="B4842" i="5"/>
  <c r="E2238" i="5"/>
  <c r="D2238" i="5"/>
  <c r="C2238" i="5"/>
  <c r="F2238" i="5"/>
  <c r="B2238" i="5"/>
  <c r="I2237" i="5"/>
  <c r="J2237" i="5" s="1"/>
  <c r="H2238" i="5"/>
  <c r="H4843" i="5" l="1"/>
  <c r="A4844" i="5"/>
  <c r="B4843" i="5"/>
  <c r="C4843" i="5"/>
  <c r="F2239" i="5"/>
  <c r="E2239" i="5"/>
  <c r="B2239" i="5"/>
  <c r="D2239" i="5"/>
  <c r="C2239" i="5"/>
  <c r="I2238" i="5"/>
  <c r="J2238" i="5" s="1"/>
  <c r="H2239" i="5"/>
  <c r="C4844" i="5" l="1"/>
  <c r="A4845" i="5"/>
  <c r="H4844" i="5"/>
  <c r="B4844" i="5"/>
  <c r="F2240" i="5"/>
  <c r="E2240" i="5"/>
  <c r="D2240" i="5"/>
  <c r="C2240" i="5"/>
  <c r="B2240" i="5"/>
  <c r="H2240" i="5"/>
  <c r="I2239" i="5"/>
  <c r="J2239" i="5" s="1"/>
  <c r="H4845" i="5" l="1"/>
  <c r="A4846" i="5"/>
  <c r="B4845" i="5"/>
  <c r="C4845" i="5"/>
  <c r="D2241" i="5"/>
  <c r="F2241" i="5"/>
  <c r="E2241" i="5"/>
  <c r="B2241" i="5"/>
  <c r="C2241" i="5"/>
  <c r="I2240" i="5"/>
  <c r="J2240" i="5" s="1"/>
  <c r="H2241" i="5"/>
  <c r="H4846" i="5" l="1"/>
  <c r="A4847" i="5"/>
  <c r="C4846" i="5"/>
  <c r="B4846" i="5"/>
  <c r="E2242" i="5"/>
  <c r="D2242" i="5"/>
  <c r="F2242" i="5"/>
  <c r="B2242" i="5"/>
  <c r="C2242" i="5"/>
  <c r="I2241" i="5"/>
  <c r="J2241" i="5" s="1"/>
  <c r="H2242" i="5"/>
  <c r="C4847" i="5" l="1"/>
  <c r="A4848" i="5"/>
  <c r="H4847" i="5"/>
  <c r="B4847" i="5"/>
  <c r="F2243" i="5"/>
  <c r="E2243" i="5"/>
  <c r="D2243" i="5"/>
  <c r="B2243" i="5"/>
  <c r="C2243" i="5"/>
  <c r="H2243" i="5"/>
  <c r="I2242" i="5"/>
  <c r="J2242" i="5" s="1"/>
  <c r="C4848" i="5" l="1"/>
  <c r="A4849" i="5"/>
  <c r="B4848" i="5"/>
  <c r="H4848" i="5"/>
  <c r="F2244" i="5"/>
  <c r="E2244" i="5"/>
  <c r="B2244" i="5"/>
  <c r="D2244" i="5"/>
  <c r="C2244" i="5"/>
  <c r="I2243" i="5"/>
  <c r="J2243" i="5" s="1"/>
  <c r="H2244" i="5"/>
  <c r="C4849" i="5" l="1"/>
  <c r="A4850" i="5"/>
  <c r="B4849" i="5"/>
  <c r="H4849" i="5"/>
  <c r="D2245" i="5"/>
  <c r="F2245" i="5"/>
  <c r="E2245" i="5"/>
  <c r="B2245" i="5"/>
  <c r="C2245" i="5"/>
  <c r="I2244" i="5"/>
  <c r="J2244" i="5" s="1"/>
  <c r="H2245" i="5"/>
  <c r="C4850" i="5" l="1"/>
  <c r="A4851" i="5"/>
  <c r="H4850" i="5"/>
  <c r="B4850" i="5"/>
  <c r="E2246" i="5"/>
  <c r="D2246" i="5"/>
  <c r="F2246" i="5"/>
  <c r="C2246" i="5"/>
  <c r="B2246" i="5"/>
  <c r="H2246" i="5"/>
  <c r="I2245" i="5"/>
  <c r="J2245" i="5" s="1"/>
  <c r="B4851" i="5" l="1"/>
  <c r="A4852" i="5"/>
  <c r="C4851" i="5"/>
  <c r="H4851" i="5"/>
  <c r="F2247" i="5"/>
  <c r="E2247" i="5"/>
  <c r="D2247" i="5"/>
  <c r="B2247" i="5"/>
  <c r="C2247" i="5"/>
  <c r="I2246" i="5"/>
  <c r="J2246" i="5" s="1"/>
  <c r="H2247" i="5"/>
  <c r="B4852" i="5" l="1"/>
  <c r="A4853" i="5"/>
  <c r="C4852" i="5"/>
  <c r="H4852" i="5"/>
  <c r="F2248" i="5"/>
  <c r="E2248" i="5"/>
  <c r="D2248" i="5"/>
  <c r="C2248" i="5"/>
  <c r="B2248" i="5"/>
  <c r="H2248" i="5"/>
  <c r="I2247" i="5"/>
  <c r="J2247" i="5" s="1"/>
  <c r="H4853" i="5" l="1"/>
  <c r="A4854" i="5"/>
  <c r="C4853" i="5"/>
  <c r="B4853" i="5"/>
  <c r="D2249" i="5"/>
  <c r="B2249" i="5"/>
  <c r="C2249" i="5"/>
  <c r="E2249" i="5"/>
  <c r="F2249" i="5"/>
  <c r="H2249" i="5"/>
  <c r="I2248" i="5"/>
  <c r="J2248" i="5" s="1"/>
  <c r="B4854" i="5" l="1"/>
  <c r="A4855" i="5"/>
  <c r="H4854" i="5"/>
  <c r="C4854" i="5"/>
  <c r="E2250" i="5"/>
  <c r="D2250" i="5"/>
  <c r="F2250" i="5"/>
  <c r="C2250" i="5"/>
  <c r="B2250" i="5"/>
  <c r="H2250" i="5"/>
  <c r="I2249" i="5"/>
  <c r="J2249" i="5" s="1"/>
  <c r="C4855" i="5" l="1"/>
  <c r="A4856" i="5"/>
  <c r="B4855" i="5"/>
  <c r="H4855" i="5"/>
  <c r="F2251" i="5"/>
  <c r="E2251" i="5"/>
  <c r="D2251" i="5"/>
  <c r="B2251" i="5"/>
  <c r="C2251" i="5"/>
  <c r="H2251" i="5"/>
  <c r="I2250" i="5"/>
  <c r="J2250" i="5" s="1"/>
  <c r="H4856" i="5" l="1"/>
  <c r="A4857" i="5"/>
  <c r="B4856" i="5"/>
  <c r="C4856" i="5"/>
  <c r="F2252" i="5"/>
  <c r="E2252" i="5"/>
  <c r="D2252" i="5"/>
  <c r="B2252" i="5"/>
  <c r="C2252" i="5"/>
  <c r="H2252" i="5"/>
  <c r="I2251" i="5"/>
  <c r="J2251" i="5" s="1"/>
  <c r="C4857" i="5" l="1"/>
  <c r="A4858" i="5"/>
  <c r="H4857" i="5"/>
  <c r="B4857" i="5"/>
  <c r="D2253" i="5"/>
  <c r="F2253" i="5"/>
  <c r="E2253" i="5"/>
  <c r="B2253" i="5"/>
  <c r="C2253" i="5"/>
  <c r="I2252" i="5"/>
  <c r="J2252" i="5" s="1"/>
  <c r="H2253" i="5"/>
  <c r="C4858" i="5" l="1"/>
  <c r="A4859" i="5"/>
  <c r="H4858" i="5"/>
  <c r="B4858" i="5"/>
  <c r="E2254" i="5"/>
  <c r="D2254" i="5"/>
  <c r="C2254" i="5"/>
  <c r="F2254" i="5"/>
  <c r="B2254" i="5"/>
  <c r="I2253" i="5"/>
  <c r="J2253" i="5" s="1"/>
  <c r="H2254" i="5"/>
  <c r="H4859" i="5" l="1"/>
  <c r="A4860" i="5"/>
  <c r="C4859" i="5"/>
  <c r="B4859" i="5"/>
  <c r="F2255" i="5"/>
  <c r="E2255" i="5"/>
  <c r="B2255" i="5"/>
  <c r="D2255" i="5"/>
  <c r="C2255" i="5"/>
  <c r="I2254" i="5"/>
  <c r="J2254" i="5" s="1"/>
  <c r="H2255" i="5"/>
  <c r="B4860" i="5" l="1"/>
  <c r="A4861" i="5"/>
  <c r="H4860" i="5"/>
  <c r="C4860" i="5"/>
  <c r="F2256" i="5"/>
  <c r="E2256" i="5"/>
  <c r="D2256" i="5"/>
  <c r="B2256" i="5"/>
  <c r="C2256" i="5"/>
  <c r="I2255" i="5"/>
  <c r="J2255" i="5" s="1"/>
  <c r="H2256" i="5"/>
  <c r="C4861" i="5" l="1"/>
  <c r="A4862" i="5"/>
  <c r="B4861" i="5"/>
  <c r="H4861" i="5"/>
  <c r="D2257" i="5"/>
  <c r="F2257" i="5"/>
  <c r="E2257" i="5"/>
  <c r="B2257" i="5"/>
  <c r="C2257" i="5"/>
  <c r="I2256" i="5"/>
  <c r="J2256" i="5" s="1"/>
  <c r="H2257" i="5"/>
  <c r="C4862" i="5" l="1"/>
  <c r="A4863" i="5"/>
  <c r="H4862" i="5"/>
  <c r="B4862" i="5"/>
  <c r="E2258" i="5"/>
  <c r="D2258" i="5"/>
  <c r="F2258" i="5"/>
  <c r="B2258" i="5"/>
  <c r="C2258" i="5"/>
  <c r="I2257" i="5"/>
  <c r="J2257" i="5" s="1"/>
  <c r="H2258" i="5"/>
  <c r="H4863" i="5" l="1"/>
  <c r="A4864" i="5"/>
  <c r="C4863" i="5"/>
  <c r="B4863" i="5"/>
  <c r="F2259" i="5"/>
  <c r="E2259" i="5"/>
  <c r="D2259" i="5"/>
  <c r="B2259" i="5"/>
  <c r="C2259" i="5"/>
  <c r="H2259" i="5"/>
  <c r="I2258" i="5"/>
  <c r="J2258" i="5" s="1"/>
  <c r="H4864" i="5" l="1"/>
  <c r="A4865" i="5"/>
  <c r="B4864" i="5"/>
  <c r="C4864" i="5"/>
  <c r="F2260" i="5"/>
  <c r="B2260" i="5"/>
  <c r="E2260" i="5"/>
  <c r="C2260" i="5"/>
  <c r="D2260" i="5"/>
  <c r="H2260" i="5"/>
  <c r="I2259" i="5"/>
  <c r="J2259" i="5" s="1"/>
  <c r="B4865" i="5" l="1"/>
  <c r="A4866" i="5"/>
  <c r="C4865" i="5"/>
  <c r="H4865" i="5"/>
  <c r="D2261" i="5"/>
  <c r="F2261" i="5"/>
  <c r="E2261" i="5"/>
  <c r="B2261" i="5"/>
  <c r="C2261" i="5"/>
  <c r="H2261" i="5"/>
  <c r="I2260" i="5"/>
  <c r="J2260" i="5" s="1"/>
  <c r="C4866" i="5" l="1"/>
  <c r="A4867" i="5"/>
  <c r="H4866" i="5"/>
  <c r="B4866" i="5"/>
  <c r="E2262" i="5"/>
  <c r="D2262" i="5"/>
  <c r="F2262" i="5"/>
  <c r="C2262" i="5"/>
  <c r="B2262" i="5"/>
  <c r="I2261" i="5"/>
  <c r="J2261" i="5" s="1"/>
  <c r="H2262" i="5"/>
  <c r="B4867" i="5" l="1"/>
  <c r="A4868" i="5"/>
  <c r="C4867" i="5"/>
  <c r="H4867" i="5"/>
  <c r="F2263" i="5"/>
  <c r="E2263" i="5"/>
  <c r="D2263" i="5"/>
  <c r="B2263" i="5"/>
  <c r="C2263" i="5"/>
  <c r="I2262" i="5"/>
  <c r="J2262" i="5" s="1"/>
  <c r="H2263" i="5"/>
  <c r="B4868" i="5" l="1"/>
  <c r="A4869" i="5"/>
  <c r="C4868" i="5"/>
  <c r="H4868" i="5"/>
  <c r="F2264" i="5"/>
  <c r="E2264" i="5"/>
  <c r="D2264" i="5"/>
  <c r="C2264" i="5"/>
  <c r="B2264" i="5"/>
  <c r="I2263" i="5"/>
  <c r="J2263" i="5" s="1"/>
  <c r="H2264" i="5"/>
  <c r="C4869" i="5" l="1"/>
  <c r="A4870" i="5"/>
  <c r="H4869" i="5"/>
  <c r="B4869" i="5"/>
  <c r="D2265" i="5"/>
  <c r="B2265" i="5"/>
  <c r="F2265" i="5"/>
  <c r="C2265" i="5"/>
  <c r="E2265" i="5"/>
  <c r="I2264" i="5"/>
  <c r="J2264" i="5" s="1"/>
  <c r="H2265" i="5"/>
  <c r="B4870" i="5" l="1"/>
  <c r="A4871" i="5"/>
  <c r="H4870" i="5"/>
  <c r="C4870" i="5"/>
  <c r="E2266" i="5"/>
  <c r="D2266" i="5"/>
  <c r="F2266" i="5"/>
  <c r="C2266" i="5"/>
  <c r="B2266" i="5"/>
  <c r="I2265" i="5"/>
  <c r="J2265" i="5" s="1"/>
  <c r="H2266" i="5"/>
  <c r="H4871" i="5" l="1"/>
  <c r="A4872" i="5"/>
  <c r="B4871" i="5"/>
  <c r="C4871" i="5"/>
  <c r="F2267" i="5"/>
  <c r="E2267" i="5"/>
  <c r="D2267" i="5"/>
  <c r="B2267" i="5"/>
  <c r="C2267" i="5"/>
  <c r="I2266" i="5"/>
  <c r="J2266" i="5" s="1"/>
  <c r="H2267" i="5"/>
  <c r="B4872" i="5" l="1"/>
  <c r="A4873" i="5"/>
  <c r="C4872" i="5"/>
  <c r="H4872" i="5"/>
  <c r="F2268" i="5"/>
  <c r="E2268" i="5"/>
  <c r="D2268" i="5"/>
  <c r="B2268" i="5"/>
  <c r="C2268" i="5"/>
  <c r="I2267" i="5"/>
  <c r="J2267" i="5" s="1"/>
  <c r="H2268" i="5"/>
  <c r="C4873" i="5" l="1"/>
  <c r="A4874" i="5"/>
  <c r="B4873" i="5"/>
  <c r="H4873" i="5"/>
  <c r="D2269" i="5"/>
  <c r="F2269" i="5"/>
  <c r="E2269" i="5"/>
  <c r="B2269" i="5"/>
  <c r="C2269" i="5"/>
  <c r="H2269" i="5"/>
  <c r="I2268" i="5"/>
  <c r="J2268" i="5" s="1"/>
  <c r="B4874" i="5" l="1"/>
  <c r="A4875" i="5"/>
  <c r="H4874" i="5"/>
  <c r="C4874" i="5"/>
  <c r="E2270" i="5"/>
  <c r="D2270" i="5"/>
  <c r="C2270" i="5"/>
  <c r="F2270" i="5"/>
  <c r="B2270" i="5"/>
  <c r="I2269" i="5"/>
  <c r="J2269" i="5" s="1"/>
  <c r="H2270" i="5"/>
  <c r="B4875" i="5" l="1"/>
  <c r="A4876" i="5"/>
  <c r="H4875" i="5"/>
  <c r="C4875" i="5"/>
  <c r="F2271" i="5"/>
  <c r="E2271" i="5"/>
  <c r="B2271" i="5"/>
  <c r="C2271" i="5"/>
  <c r="D2271" i="5"/>
  <c r="I2270" i="5"/>
  <c r="J2270" i="5" s="1"/>
  <c r="H2271" i="5"/>
  <c r="H4876" i="5" l="1"/>
  <c r="A4877" i="5"/>
  <c r="B4876" i="5"/>
  <c r="C4876" i="5"/>
  <c r="F2272" i="5"/>
  <c r="E2272" i="5"/>
  <c r="D2272" i="5"/>
  <c r="C2272" i="5"/>
  <c r="B2272" i="5"/>
  <c r="I2271" i="5"/>
  <c r="J2271" i="5" s="1"/>
  <c r="H2272" i="5"/>
  <c r="H4877" i="5" l="1"/>
  <c r="A4878" i="5"/>
  <c r="C4877" i="5"/>
  <c r="B4877" i="5"/>
  <c r="D2273" i="5"/>
  <c r="F2273" i="5"/>
  <c r="E2273" i="5"/>
  <c r="B2273" i="5"/>
  <c r="C2273" i="5"/>
  <c r="H2273" i="5"/>
  <c r="I2272" i="5"/>
  <c r="J2272" i="5" s="1"/>
  <c r="H4878" i="5" l="1"/>
  <c r="A4879" i="5"/>
  <c r="B4878" i="5"/>
  <c r="C4878" i="5"/>
  <c r="E2274" i="5"/>
  <c r="D2274" i="5"/>
  <c r="F2274" i="5"/>
  <c r="B2274" i="5"/>
  <c r="C2274" i="5"/>
  <c r="I2273" i="5"/>
  <c r="J2273" i="5" s="1"/>
  <c r="H2274" i="5"/>
  <c r="H4879" i="5" l="1"/>
  <c r="A4880" i="5"/>
  <c r="C4879" i="5"/>
  <c r="B4879" i="5"/>
  <c r="F2275" i="5"/>
  <c r="E2275" i="5"/>
  <c r="D2275" i="5"/>
  <c r="B2275" i="5"/>
  <c r="C2275" i="5"/>
  <c r="H2275" i="5"/>
  <c r="I2274" i="5"/>
  <c r="J2274" i="5" s="1"/>
  <c r="C4880" i="5" l="1"/>
  <c r="A4881" i="5"/>
  <c r="B4880" i="5"/>
  <c r="H4880" i="5"/>
  <c r="F2276" i="5"/>
  <c r="E2276" i="5"/>
  <c r="B2276" i="5"/>
  <c r="D2276" i="5"/>
  <c r="C2276" i="5"/>
  <c r="I2275" i="5"/>
  <c r="J2275" i="5" s="1"/>
  <c r="H2276" i="5"/>
  <c r="B4881" i="5" l="1"/>
  <c r="A4882" i="5"/>
  <c r="C4881" i="5"/>
  <c r="H4881" i="5"/>
  <c r="D2277" i="5"/>
  <c r="F2277" i="5"/>
  <c r="E2277" i="5"/>
  <c r="B2277" i="5"/>
  <c r="C2277" i="5"/>
  <c r="I2276" i="5"/>
  <c r="J2276" i="5" s="1"/>
  <c r="H2277" i="5"/>
  <c r="C4882" i="5" l="1"/>
  <c r="A4883" i="5"/>
  <c r="H4882" i="5"/>
  <c r="B4882" i="5"/>
  <c r="E2278" i="5"/>
  <c r="D2278" i="5"/>
  <c r="F2278" i="5"/>
  <c r="C2278" i="5"/>
  <c r="B2278" i="5"/>
  <c r="H2278" i="5"/>
  <c r="I2277" i="5"/>
  <c r="J2277" i="5" s="1"/>
  <c r="H4883" i="5" l="1"/>
  <c r="A4884" i="5"/>
  <c r="C4883" i="5"/>
  <c r="B4883" i="5"/>
  <c r="F2279" i="5"/>
  <c r="E2279" i="5"/>
  <c r="D2279" i="5"/>
  <c r="B2279" i="5"/>
  <c r="C2279" i="5"/>
  <c r="H2279" i="5"/>
  <c r="I2278" i="5"/>
  <c r="J2278" i="5" s="1"/>
  <c r="C4884" i="5" l="1"/>
  <c r="A4885" i="5"/>
  <c r="H4884" i="5"/>
  <c r="B4884" i="5"/>
  <c r="F2280" i="5"/>
  <c r="E2280" i="5"/>
  <c r="D2280" i="5"/>
  <c r="C2280" i="5"/>
  <c r="B2280" i="5"/>
  <c r="H2280" i="5"/>
  <c r="I2279" i="5"/>
  <c r="J2279" i="5" s="1"/>
  <c r="B4885" i="5" l="1"/>
  <c r="A4886" i="5"/>
  <c r="C4885" i="5"/>
  <c r="H4885" i="5"/>
  <c r="D2281" i="5"/>
  <c r="B2281" i="5"/>
  <c r="C2281" i="5"/>
  <c r="F2281" i="5"/>
  <c r="E2281" i="5"/>
  <c r="H2281" i="5"/>
  <c r="I2280" i="5"/>
  <c r="J2280" i="5" s="1"/>
  <c r="H4886" i="5" l="1"/>
  <c r="A4887" i="5"/>
  <c r="B4886" i="5"/>
  <c r="C4886" i="5"/>
  <c r="E2282" i="5"/>
  <c r="D2282" i="5"/>
  <c r="F2282" i="5"/>
  <c r="C2282" i="5"/>
  <c r="B2282" i="5"/>
  <c r="I2281" i="5"/>
  <c r="J2281" i="5" s="1"/>
  <c r="H2282" i="5"/>
  <c r="B4887" i="5" l="1"/>
  <c r="A4888" i="5"/>
  <c r="C4887" i="5"/>
  <c r="H4887" i="5"/>
  <c r="F2283" i="5"/>
  <c r="E2283" i="5"/>
  <c r="D2283" i="5"/>
  <c r="B2283" i="5"/>
  <c r="C2283" i="5"/>
  <c r="I2282" i="5"/>
  <c r="J2282" i="5" s="1"/>
  <c r="H2283" i="5"/>
  <c r="H4888" i="5" l="1"/>
  <c r="A4889" i="5"/>
  <c r="C4888" i="5"/>
  <c r="B4888" i="5"/>
  <c r="F2284" i="5"/>
  <c r="E2284" i="5"/>
  <c r="D2284" i="5"/>
  <c r="B2284" i="5"/>
  <c r="C2284" i="5"/>
  <c r="I2283" i="5"/>
  <c r="J2283" i="5" s="1"/>
  <c r="H2284" i="5"/>
  <c r="C4889" i="5" l="1"/>
  <c r="A4890" i="5"/>
  <c r="B4889" i="5"/>
  <c r="H4889" i="5"/>
  <c r="D2285" i="5"/>
  <c r="F2285" i="5"/>
  <c r="E2285" i="5"/>
  <c r="B2285" i="5"/>
  <c r="C2285" i="5"/>
  <c r="I2284" i="5"/>
  <c r="J2284" i="5" s="1"/>
  <c r="H2285" i="5"/>
  <c r="B4890" i="5" l="1"/>
  <c r="A4891" i="5"/>
  <c r="H4890" i="5"/>
  <c r="C4890" i="5"/>
  <c r="E2286" i="5"/>
  <c r="D2286" i="5"/>
  <c r="C2286" i="5"/>
  <c r="F2286" i="5"/>
  <c r="B2286" i="5"/>
  <c r="H2286" i="5"/>
  <c r="I2285" i="5"/>
  <c r="J2285" i="5" s="1"/>
  <c r="B4891" i="5" l="1"/>
  <c r="A4892" i="5"/>
  <c r="H4891" i="5"/>
  <c r="C4891" i="5"/>
  <c r="F2287" i="5"/>
  <c r="E2287" i="5"/>
  <c r="B2287" i="5"/>
  <c r="D2287" i="5"/>
  <c r="C2287" i="5"/>
  <c r="I2286" i="5"/>
  <c r="J2286" i="5" s="1"/>
  <c r="H2287" i="5"/>
  <c r="B4892" i="5" l="1"/>
  <c r="A4893" i="5"/>
  <c r="H4892" i="5"/>
  <c r="C4892" i="5"/>
  <c r="F2288" i="5"/>
  <c r="E2288" i="5"/>
  <c r="D2288" i="5"/>
  <c r="B2288" i="5"/>
  <c r="C2288" i="5"/>
  <c r="I2287" i="5"/>
  <c r="J2287" i="5" s="1"/>
  <c r="H2288" i="5"/>
  <c r="B4893" i="5" l="1"/>
  <c r="A4894" i="5"/>
  <c r="H4893" i="5"/>
  <c r="C4893" i="5"/>
  <c r="D2289" i="5"/>
  <c r="F2289" i="5"/>
  <c r="E2289" i="5"/>
  <c r="B2289" i="5"/>
  <c r="C2289" i="5"/>
  <c r="H2289" i="5"/>
  <c r="I2288" i="5"/>
  <c r="J2288" i="5" s="1"/>
  <c r="B4894" i="5" l="1"/>
  <c r="A4895" i="5"/>
  <c r="C4894" i="5"/>
  <c r="H4894" i="5"/>
  <c r="E2290" i="5"/>
  <c r="D2290" i="5"/>
  <c r="F2290" i="5"/>
  <c r="B2290" i="5"/>
  <c r="C2290" i="5"/>
  <c r="I2289" i="5"/>
  <c r="J2289" i="5" s="1"/>
  <c r="H2290" i="5"/>
  <c r="H4895" i="5" l="1"/>
  <c r="A4896" i="5"/>
  <c r="C4895" i="5"/>
  <c r="B4895" i="5"/>
  <c r="F2291" i="5"/>
  <c r="E2291" i="5"/>
  <c r="D2291" i="5"/>
  <c r="B2291" i="5"/>
  <c r="C2291" i="5"/>
  <c r="I2290" i="5"/>
  <c r="J2290" i="5" s="1"/>
  <c r="H2291" i="5"/>
  <c r="C4896" i="5" l="1"/>
  <c r="A4897" i="5"/>
  <c r="B4896" i="5"/>
  <c r="H4896" i="5"/>
  <c r="F2292" i="5"/>
  <c r="B2292" i="5"/>
  <c r="D2292" i="5"/>
  <c r="C2292" i="5"/>
  <c r="E2292" i="5"/>
  <c r="H2292" i="5"/>
  <c r="I2291" i="5"/>
  <c r="J2291" i="5" s="1"/>
  <c r="H4897" i="5" l="1"/>
  <c r="A4898" i="5"/>
  <c r="C4897" i="5"/>
  <c r="B4897" i="5"/>
  <c r="D2293" i="5"/>
  <c r="F2293" i="5"/>
  <c r="E2293" i="5"/>
  <c r="B2293" i="5"/>
  <c r="C2293" i="5"/>
  <c r="I2292" i="5"/>
  <c r="J2292" i="5" s="1"/>
  <c r="H2293" i="5"/>
  <c r="C4898" i="5" l="1"/>
  <c r="A4899" i="5"/>
  <c r="B4898" i="5"/>
  <c r="H4898" i="5"/>
  <c r="E2294" i="5"/>
  <c r="D2294" i="5"/>
  <c r="F2294" i="5"/>
  <c r="C2294" i="5"/>
  <c r="B2294" i="5"/>
  <c r="H2294" i="5"/>
  <c r="I2293" i="5"/>
  <c r="J2293" i="5" s="1"/>
  <c r="B4899" i="5" l="1"/>
  <c r="A4900" i="5"/>
  <c r="H4899" i="5"/>
  <c r="C4899" i="5"/>
  <c r="F2295" i="5"/>
  <c r="E2295" i="5"/>
  <c r="D2295" i="5"/>
  <c r="B2295" i="5"/>
  <c r="C2295" i="5"/>
  <c r="I2294" i="5"/>
  <c r="J2294" i="5" s="1"/>
  <c r="H2295" i="5"/>
  <c r="B4900" i="5" l="1"/>
  <c r="A4901" i="5"/>
  <c r="H4900" i="5"/>
  <c r="C4900" i="5"/>
  <c r="F2296" i="5"/>
  <c r="E2296" i="5"/>
  <c r="D2296" i="5"/>
  <c r="C2296" i="5"/>
  <c r="B2296" i="5"/>
  <c r="I2295" i="5"/>
  <c r="J2295" i="5" s="1"/>
  <c r="H2296" i="5"/>
  <c r="B4901" i="5" l="1"/>
  <c r="A4902" i="5"/>
  <c r="C4901" i="5"/>
  <c r="H4901" i="5"/>
  <c r="D2297" i="5"/>
  <c r="B2297" i="5"/>
  <c r="F2297" i="5"/>
  <c r="C2297" i="5"/>
  <c r="E2297" i="5"/>
  <c r="H2297" i="5"/>
  <c r="I2296" i="5"/>
  <c r="J2296" i="5" s="1"/>
  <c r="H4902" i="5" l="1"/>
  <c r="A4903" i="5"/>
  <c r="B4902" i="5"/>
  <c r="C4902" i="5"/>
  <c r="E2298" i="5"/>
  <c r="D2298" i="5"/>
  <c r="F2298" i="5"/>
  <c r="C2298" i="5"/>
  <c r="B2298" i="5"/>
  <c r="H2298" i="5"/>
  <c r="I2297" i="5"/>
  <c r="J2297" i="5" s="1"/>
  <c r="C4903" i="5" l="1"/>
  <c r="A4904" i="5"/>
  <c r="B4903" i="5"/>
  <c r="H4903" i="5"/>
  <c r="F2299" i="5"/>
  <c r="E2299" i="5"/>
  <c r="D2299" i="5"/>
  <c r="B2299" i="5"/>
  <c r="C2299" i="5"/>
  <c r="H2299" i="5"/>
  <c r="I2298" i="5"/>
  <c r="J2298" i="5" s="1"/>
  <c r="B4904" i="5" l="1"/>
  <c r="A4905" i="5"/>
  <c r="C4904" i="5"/>
  <c r="H4904" i="5"/>
  <c r="F2300" i="5"/>
  <c r="E2300" i="5"/>
  <c r="D2300" i="5"/>
  <c r="B2300" i="5"/>
  <c r="C2300" i="5"/>
  <c r="H2300" i="5"/>
  <c r="I2299" i="5"/>
  <c r="J2299" i="5" s="1"/>
  <c r="H4905" i="5" l="1"/>
  <c r="A4906" i="5"/>
  <c r="B4905" i="5"/>
  <c r="C4905" i="5"/>
  <c r="D2301" i="5"/>
  <c r="F2301" i="5"/>
  <c r="E2301" i="5"/>
  <c r="B2301" i="5"/>
  <c r="C2301" i="5"/>
  <c r="I2300" i="5"/>
  <c r="J2300" i="5" s="1"/>
  <c r="H2301" i="5"/>
  <c r="C4906" i="5" l="1"/>
  <c r="A4907" i="5"/>
  <c r="H4906" i="5"/>
  <c r="B4906" i="5"/>
  <c r="E2302" i="5"/>
  <c r="D2302" i="5"/>
  <c r="C2302" i="5"/>
  <c r="B2302" i="5"/>
  <c r="F2302" i="5"/>
  <c r="H2302" i="5"/>
  <c r="I2301" i="5"/>
  <c r="J2301" i="5" s="1"/>
  <c r="B4907" i="5" l="1"/>
  <c r="A4908" i="5"/>
  <c r="H4907" i="5"/>
  <c r="C4907" i="5"/>
  <c r="F2303" i="5"/>
  <c r="E2303" i="5"/>
  <c r="B2303" i="5"/>
  <c r="D2303" i="5"/>
  <c r="C2303" i="5"/>
  <c r="I2302" i="5"/>
  <c r="J2302" i="5" s="1"/>
  <c r="H2303" i="5"/>
  <c r="C4908" i="5" l="1"/>
  <c r="A4909" i="5"/>
  <c r="B4908" i="5"/>
  <c r="H4908" i="5"/>
  <c r="F2304" i="5"/>
  <c r="E2304" i="5"/>
  <c r="D2304" i="5"/>
  <c r="B2304" i="5"/>
  <c r="C2304" i="5"/>
  <c r="H2304" i="5"/>
  <c r="I2303" i="5"/>
  <c r="J2303" i="5" s="1"/>
  <c r="B4909" i="5" l="1"/>
  <c r="A4910" i="5"/>
  <c r="C4909" i="5"/>
  <c r="H4909" i="5"/>
  <c r="D2305" i="5"/>
  <c r="F2305" i="5"/>
  <c r="E2305" i="5"/>
  <c r="B2305" i="5"/>
  <c r="C2305" i="5"/>
  <c r="I2304" i="5"/>
  <c r="J2304" i="5" s="1"/>
  <c r="H2305" i="5"/>
  <c r="H4910" i="5" l="1"/>
  <c r="A4911" i="5"/>
  <c r="B4910" i="5"/>
  <c r="C4910" i="5"/>
  <c r="E2306" i="5"/>
  <c r="D2306" i="5"/>
  <c r="F2306" i="5"/>
  <c r="B2306" i="5"/>
  <c r="C2306" i="5"/>
  <c r="H2306" i="5"/>
  <c r="I2305" i="5"/>
  <c r="J2305" i="5" s="1"/>
  <c r="B4911" i="5" l="1"/>
  <c r="A4912" i="5"/>
  <c r="C4911" i="5"/>
  <c r="H4911" i="5"/>
  <c r="F2307" i="5"/>
  <c r="E2307" i="5"/>
  <c r="D2307" i="5"/>
  <c r="B2307" i="5"/>
  <c r="C2307" i="5"/>
  <c r="H2307" i="5"/>
  <c r="I2306" i="5"/>
  <c r="J2306" i="5" s="1"/>
  <c r="C4912" i="5" l="1"/>
  <c r="A4913" i="5"/>
  <c r="B4912" i="5"/>
  <c r="H4912" i="5"/>
  <c r="F2308" i="5"/>
  <c r="E2308" i="5"/>
  <c r="B2308" i="5"/>
  <c r="D2308" i="5"/>
  <c r="C2308" i="5"/>
  <c r="I2307" i="5"/>
  <c r="J2307" i="5" s="1"/>
  <c r="H2308" i="5"/>
  <c r="C4913" i="5" l="1"/>
  <c r="A4914" i="5"/>
  <c r="B4913" i="5"/>
  <c r="H4913" i="5"/>
  <c r="D2309" i="5"/>
  <c r="F2309" i="5"/>
  <c r="E2309" i="5"/>
  <c r="B2309" i="5"/>
  <c r="C2309" i="5"/>
  <c r="I2308" i="5"/>
  <c r="J2308" i="5" s="1"/>
  <c r="H2309" i="5"/>
  <c r="H4914" i="5" l="1"/>
  <c r="A4915" i="5"/>
  <c r="B4914" i="5"/>
  <c r="C4914" i="5"/>
  <c r="E2310" i="5"/>
  <c r="D2310" i="5"/>
  <c r="F2310" i="5"/>
  <c r="C2310" i="5"/>
  <c r="B2310" i="5"/>
  <c r="H2310" i="5"/>
  <c r="I2309" i="5"/>
  <c r="J2309" i="5" s="1"/>
  <c r="B4915" i="5" l="1"/>
  <c r="A4916" i="5"/>
  <c r="H4915" i="5"/>
  <c r="C4915" i="5"/>
  <c r="F2311" i="5"/>
  <c r="E2311" i="5"/>
  <c r="D2311" i="5"/>
  <c r="B2311" i="5"/>
  <c r="C2311" i="5"/>
  <c r="H2311" i="5"/>
  <c r="I2310" i="5"/>
  <c r="J2310" i="5" s="1"/>
  <c r="H4916" i="5" l="1"/>
  <c r="A4917" i="5"/>
  <c r="B4916" i="5"/>
  <c r="C4916" i="5"/>
  <c r="F2312" i="5"/>
  <c r="E2312" i="5"/>
  <c r="D2312" i="5"/>
  <c r="C2312" i="5"/>
  <c r="B2312" i="5"/>
  <c r="I2311" i="5"/>
  <c r="J2311" i="5" s="1"/>
  <c r="H2312" i="5"/>
  <c r="B4917" i="5" l="1"/>
  <c r="A4918" i="5"/>
  <c r="H4917" i="5"/>
  <c r="C4917" i="5"/>
  <c r="D2313" i="5"/>
  <c r="B2313" i="5"/>
  <c r="C2313" i="5"/>
  <c r="E2313" i="5"/>
  <c r="F2313" i="5"/>
  <c r="H2313" i="5"/>
  <c r="I2312" i="5"/>
  <c r="J2312" i="5" s="1"/>
  <c r="B4918" i="5" l="1"/>
  <c r="A4919" i="5"/>
  <c r="C4918" i="5"/>
  <c r="H4918" i="5"/>
  <c r="E2314" i="5"/>
  <c r="D2314" i="5"/>
  <c r="F2314" i="5"/>
  <c r="C2314" i="5"/>
  <c r="B2314" i="5"/>
  <c r="I2313" i="5"/>
  <c r="J2313" i="5" s="1"/>
  <c r="H2314" i="5"/>
  <c r="H4919" i="5" l="1"/>
  <c r="A4920" i="5"/>
  <c r="C4919" i="5"/>
  <c r="B4919" i="5"/>
  <c r="F2315" i="5"/>
  <c r="E2315" i="5"/>
  <c r="D2315" i="5"/>
  <c r="B2315" i="5"/>
  <c r="C2315" i="5"/>
  <c r="I2314" i="5"/>
  <c r="J2314" i="5" s="1"/>
  <c r="H2315" i="5"/>
  <c r="B4920" i="5" l="1"/>
  <c r="A4921" i="5"/>
  <c r="H4920" i="5"/>
  <c r="C4920" i="5"/>
  <c r="F2316" i="5"/>
  <c r="E2316" i="5"/>
  <c r="D2316" i="5"/>
  <c r="B2316" i="5"/>
  <c r="C2316" i="5"/>
  <c r="H2316" i="5"/>
  <c r="I2315" i="5"/>
  <c r="J2315" i="5" s="1"/>
  <c r="B4921" i="5" l="1"/>
  <c r="A4922" i="5"/>
  <c r="H4921" i="5"/>
  <c r="C4921" i="5"/>
  <c r="D2317" i="5"/>
  <c r="F2317" i="5"/>
  <c r="E2317" i="5"/>
  <c r="B2317" i="5"/>
  <c r="C2317" i="5"/>
  <c r="I2316" i="5"/>
  <c r="J2316" i="5" s="1"/>
  <c r="H2317" i="5"/>
  <c r="C4922" i="5" l="1"/>
  <c r="A4923" i="5"/>
  <c r="B4922" i="5"/>
  <c r="H4922" i="5"/>
  <c r="E2318" i="5"/>
  <c r="D2318" i="5"/>
  <c r="C2318" i="5"/>
  <c r="B2318" i="5"/>
  <c r="F2318" i="5"/>
  <c r="H2318" i="5"/>
  <c r="I2317" i="5"/>
  <c r="J2317" i="5" s="1"/>
  <c r="H4923" i="5" l="1"/>
  <c r="A4924" i="5"/>
  <c r="C4923" i="5"/>
  <c r="B4923" i="5"/>
  <c r="F2319" i="5"/>
  <c r="E2319" i="5"/>
  <c r="B2319" i="5"/>
  <c r="D2319" i="5"/>
  <c r="C2319" i="5"/>
  <c r="H2319" i="5"/>
  <c r="I2318" i="5"/>
  <c r="J2318" i="5" s="1"/>
  <c r="H4924" i="5" l="1"/>
  <c r="A4925" i="5"/>
  <c r="B4924" i="5"/>
  <c r="C4924" i="5"/>
  <c r="F2320" i="5"/>
  <c r="E2320" i="5"/>
  <c r="D2320" i="5"/>
  <c r="B2320" i="5"/>
  <c r="C2320" i="5"/>
  <c r="H2320" i="5"/>
  <c r="I2319" i="5"/>
  <c r="J2319" i="5" s="1"/>
  <c r="B4925" i="5" l="1"/>
  <c r="A4926" i="5"/>
  <c r="C4925" i="5"/>
  <c r="H4925" i="5"/>
  <c r="D2321" i="5"/>
  <c r="F2321" i="5"/>
  <c r="E2321" i="5"/>
  <c r="B2321" i="5"/>
  <c r="C2321" i="5"/>
  <c r="H2321" i="5"/>
  <c r="I2320" i="5"/>
  <c r="J2320" i="5" s="1"/>
  <c r="C4926" i="5" l="1"/>
  <c r="A4927" i="5"/>
  <c r="B4926" i="5"/>
  <c r="H4926" i="5"/>
  <c r="E2322" i="5"/>
  <c r="D2322" i="5"/>
  <c r="F2322" i="5"/>
  <c r="B2322" i="5"/>
  <c r="C2322" i="5"/>
  <c r="I2321" i="5"/>
  <c r="J2321" i="5" s="1"/>
  <c r="H2322" i="5"/>
  <c r="B4927" i="5" l="1"/>
  <c r="A4928" i="5"/>
  <c r="C4927" i="5"/>
  <c r="H4927" i="5"/>
  <c r="F2323" i="5"/>
  <c r="E2323" i="5"/>
  <c r="D2323" i="5"/>
  <c r="B2323" i="5"/>
  <c r="C2323" i="5"/>
  <c r="I2322" i="5"/>
  <c r="J2322" i="5" s="1"/>
  <c r="H2323" i="5"/>
  <c r="H4928" i="5" l="1"/>
  <c r="A4929" i="5"/>
  <c r="B4928" i="5"/>
  <c r="C4928" i="5"/>
  <c r="F2324" i="5"/>
  <c r="B2324" i="5"/>
  <c r="E2324" i="5"/>
  <c r="C2324" i="5"/>
  <c r="D2324" i="5"/>
  <c r="I2323" i="5"/>
  <c r="J2323" i="5" s="1"/>
  <c r="H2324" i="5"/>
  <c r="C4929" i="5" l="1"/>
  <c r="A4930" i="5"/>
  <c r="H4929" i="5"/>
  <c r="B4929" i="5"/>
  <c r="D2325" i="5"/>
  <c r="F2325" i="5"/>
  <c r="E2325" i="5"/>
  <c r="B2325" i="5"/>
  <c r="C2325" i="5"/>
  <c r="H2325" i="5"/>
  <c r="I2324" i="5"/>
  <c r="J2324" i="5" s="1"/>
  <c r="C4930" i="5" l="1"/>
  <c r="A4931" i="5"/>
  <c r="B4930" i="5"/>
  <c r="H4930" i="5"/>
  <c r="E2326" i="5"/>
  <c r="D2326" i="5"/>
  <c r="F2326" i="5"/>
  <c r="C2326" i="5"/>
  <c r="B2326" i="5"/>
  <c r="H2326" i="5"/>
  <c r="I2325" i="5"/>
  <c r="J2325" i="5" s="1"/>
  <c r="H4931" i="5" l="1"/>
  <c r="A4932" i="5"/>
  <c r="B4931" i="5"/>
  <c r="C4931" i="5"/>
  <c r="F2327" i="5"/>
  <c r="E2327" i="5"/>
  <c r="D2327" i="5"/>
  <c r="B2327" i="5"/>
  <c r="C2327" i="5"/>
  <c r="H2327" i="5"/>
  <c r="I2326" i="5"/>
  <c r="J2326" i="5" s="1"/>
  <c r="B4932" i="5" l="1"/>
  <c r="A4933" i="5"/>
  <c r="C4932" i="5"/>
  <c r="H4932" i="5"/>
  <c r="F2328" i="5"/>
  <c r="E2328" i="5"/>
  <c r="D2328" i="5"/>
  <c r="C2328" i="5"/>
  <c r="B2328" i="5"/>
  <c r="H2328" i="5"/>
  <c r="I2327" i="5"/>
  <c r="J2327" i="5" s="1"/>
  <c r="B4933" i="5" l="1"/>
  <c r="A4934" i="5"/>
  <c r="H4933" i="5"/>
  <c r="C4933" i="5"/>
  <c r="D2329" i="5"/>
  <c r="B2329" i="5"/>
  <c r="F2329" i="5"/>
  <c r="C2329" i="5"/>
  <c r="E2329" i="5"/>
  <c r="I2328" i="5"/>
  <c r="J2328" i="5" s="1"/>
  <c r="H2329" i="5"/>
  <c r="C4934" i="5" l="1"/>
  <c r="A4935" i="5"/>
  <c r="H4934" i="5"/>
  <c r="B4934" i="5"/>
  <c r="E2330" i="5"/>
  <c r="D2330" i="5"/>
  <c r="F2330" i="5"/>
  <c r="C2330" i="5"/>
  <c r="B2330" i="5"/>
  <c r="I2329" i="5"/>
  <c r="J2329" i="5" s="1"/>
  <c r="H2330" i="5"/>
  <c r="H4935" i="5" l="1"/>
  <c r="A4936" i="5"/>
  <c r="C4935" i="5"/>
  <c r="B4935" i="5"/>
  <c r="F2331" i="5"/>
  <c r="E2331" i="5"/>
  <c r="D2331" i="5"/>
  <c r="B2331" i="5"/>
  <c r="C2331" i="5"/>
  <c r="I2330" i="5"/>
  <c r="J2330" i="5" s="1"/>
  <c r="H2331" i="5"/>
  <c r="H4936" i="5" l="1"/>
  <c r="A4937" i="5"/>
  <c r="C4936" i="5"/>
  <c r="B4936" i="5"/>
  <c r="F2332" i="5"/>
  <c r="E2332" i="5"/>
  <c r="D2332" i="5"/>
  <c r="B2332" i="5"/>
  <c r="C2332" i="5"/>
  <c r="H2332" i="5"/>
  <c r="I2331" i="5"/>
  <c r="J2331" i="5" s="1"/>
  <c r="B4937" i="5" l="1"/>
  <c r="A4938" i="5"/>
  <c r="H4937" i="5"/>
  <c r="C4937" i="5"/>
  <c r="D2333" i="5"/>
  <c r="F2333" i="5"/>
  <c r="E2333" i="5"/>
  <c r="B2333" i="5"/>
  <c r="C2333" i="5"/>
  <c r="I2332" i="5"/>
  <c r="J2332" i="5" s="1"/>
  <c r="H2333" i="5"/>
  <c r="C4938" i="5" l="1"/>
  <c r="A4939" i="5"/>
  <c r="H4938" i="5"/>
  <c r="B4938" i="5"/>
  <c r="E2334" i="5"/>
  <c r="D2334" i="5"/>
  <c r="C2334" i="5"/>
  <c r="B2334" i="5"/>
  <c r="F2334" i="5"/>
  <c r="H2334" i="5"/>
  <c r="I2333" i="5"/>
  <c r="J2333" i="5" s="1"/>
  <c r="H4939" i="5" l="1"/>
  <c r="A4940" i="5"/>
  <c r="B4939" i="5"/>
  <c r="C4939" i="5"/>
  <c r="F2335" i="5"/>
  <c r="E2335" i="5"/>
  <c r="B2335" i="5"/>
  <c r="C2335" i="5"/>
  <c r="D2335" i="5"/>
  <c r="I2334" i="5"/>
  <c r="J2334" i="5" s="1"/>
  <c r="H2335" i="5"/>
  <c r="B4940" i="5" l="1"/>
  <c r="A4941" i="5"/>
  <c r="H4940" i="5"/>
  <c r="C4940" i="5"/>
  <c r="F2336" i="5"/>
  <c r="E2336" i="5"/>
  <c r="D2336" i="5"/>
  <c r="B2336" i="5"/>
  <c r="C2336" i="5"/>
  <c r="H2336" i="5"/>
  <c r="I2335" i="5"/>
  <c r="J2335" i="5" s="1"/>
  <c r="H4941" i="5" l="1"/>
  <c r="A4942" i="5"/>
  <c r="C4941" i="5"/>
  <c r="B4941" i="5"/>
  <c r="D2337" i="5"/>
  <c r="F2337" i="5"/>
  <c r="E2337" i="5"/>
  <c r="B2337" i="5"/>
  <c r="C2337" i="5"/>
  <c r="I2336" i="5"/>
  <c r="J2336" i="5" s="1"/>
  <c r="H2337" i="5"/>
  <c r="H4942" i="5" l="1"/>
  <c r="A4943" i="5"/>
  <c r="C4942" i="5"/>
  <c r="B4942" i="5"/>
  <c r="E2338" i="5"/>
  <c r="D2338" i="5"/>
  <c r="F2338" i="5"/>
  <c r="B2338" i="5"/>
  <c r="C2338" i="5"/>
  <c r="H2338" i="5"/>
  <c r="I2337" i="5"/>
  <c r="J2337" i="5" s="1"/>
  <c r="H4943" i="5" l="1"/>
  <c r="A4944" i="5"/>
  <c r="B4943" i="5"/>
  <c r="C4943" i="5"/>
  <c r="F2339" i="5"/>
  <c r="E2339" i="5"/>
  <c r="D2339" i="5"/>
  <c r="B2339" i="5"/>
  <c r="C2339" i="5"/>
  <c r="I2338" i="5"/>
  <c r="J2338" i="5" s="1"/>
  <c r="H2339" i="5"/>
  <c r="H4944" i="5" l="1"/>
  <c r="A4945" i="5"/>
  <c r="B4944" i="5"/>
  <c r="C4944" i="5"/>
  <c r="F2340" i="5"/>
  <c r="E2340" i="5"/>
  <c r="B2340" i="5"/>
  <c r="D2340" i="5"/>
  <c r="C2340" i="5"/>
  <c r="H2340" i="5"/>
  <c r="I2339" i="5"/>
  <c r="J2339" i="5" s="1"/>
  <c r="B4945" i="5" l="1"/>
  <c r="A4946" i="5"/>
  <c r="C4945" i="5"/>
  <c r="H4945" i="5"/>
  <c r="D2341" i="5"/>
  <c r="F2341" i="5"/>
  <c r="E2341" i="5"/>
  <c r="B2341" i="5"/>
  <c r="C2341" i="5"/>
  <c r="H2341" i="5"/>
  <c r="I2340" i="5"/>
  <c r="J2340" i="5" s="1"/>
  <c r="H4946" i="5" l="1"/>
  <c r="A4947" i="5"/>
  <c r="B4946" i="5"/>
  <c r="C4946" i="5"/>
  <c r="E2342" i="5"/>
  <c r="D2342" i="5"/>
  <c r="F2342" i="5"/>
  <c r="C2342" i="5"/>
  <c r="B2342" i="5"/>
  <c r="H2342" i="5"/>
  <c r="I2341" i="5"/>
  <c r="J2341" i="5" s="1"/>
  <c r="C4947" i="5" l="1"/>
  <c r="A4948" i="5"/>
  <c r="B4947" i="5"/>
  <c r="H4947" i="5"/>
  <c r="F2343" i="5"/>
  <c r="E2343" i="5"/>
  <c r="D2343" i="5"/>
  <c r="B2343" i="5"/>
  <c r="C2343" i="5"/>
  <c r="I2342" i="5"/>
  <c r="J2342" i="5" s="1"/>
  <c r="H2343" i="5"/>
  <c r="B4948" i="5" l="1"/>
  <c r="A4949" i="5"/>
  <c r="C4948" i="5"/>
  <c r="H4948" i="5"/>
  <c r="F2344" i="5"/>
  <c r="E2344" i="5"/>
  <c r="D2344" i="5"/>
  <c r="C2344" i="5"/>
  <c r="B2344" i="5"/>
  <c r="H2344" i="5"/>
  <c r="I2343" i="5"/>
  <c r="J2343" i="5" s="1"/>
  <c r="B4949" i="5" l="1"/>
  <c r="A4950" i="5"/>
  <c r="H4949" i="5"/>
  <c r="C4949" i="5"/>
  <c r="D2345" i="5"/>
  <c r="B2345" i="5"/>
  <c r="C2345" i="5"/>
  <c r="E2345" i="5"/>
  <c r="F2345" i="5"/>
  <c r="H2345" i="5"/>
  <c r="I2344" i="5"/>
  <c r="J2344" i="5" s="1"/>
  <c r="C4950" i="5" l="1"/>
  <c r="A4951" i="5"/>
  <c r="H4950" i="5"/>
  <c r="B4950" i="5"/>
  <c r="E2346" i="5"/>
  <c r="D2346" i="5"/>
  <c r="F2346" i="5"/>
  <c r="B2346" i="5"/>
  <c r="C2346" i="5"/>
  <c r="I2345" i="5"/>
  <c r="J2345" i="5" s="1"/>
  <c r="H2346" i="5"/>
  <c r="B4951" i="5" l="1"/>
  <c r="A4952" i="5"/>
  <c r="C4951" i="5"/>
  <c r="H4951" i="5"/>
  <c r="F2347" i="5"/>
  <c r="E2347" i="5"/>
  <c r="D2347" i="5"/>
  <c r="B2347" i="5"/>
  <c r="C2347" i="5"/>
  <c r="H2347" i="5"/>
  <c r="I2346" i="5"/>
  <c r="J2346" i="5" s="1"/>
  <c r="B4952" i="5" l="1"/>
  <c r="A4953" i="5"/>
  <c r="H4952" i="5"/>
  <c r="C4952" i="5"/>
  <c r="F2348" i="5"/>
  <c r="E2348" i="5"/>
  <c r="D2348" i="5"/>
  <c r="B2348" i="5"/>
  <c r="C2348" i="5"/>
  <c r="I2347" i="5"/>
  <c r="J2347" i="5" s="1"/>
  <c r="H2348" i="5"/>
  <c r="B4953" i="5" l="1"/>
  <c r="A4954" i="5"/>
  <c r="C4953" i="5"/>
  <c r="H4953" i="5"/>
  <c r="D2349" i="5"/>
  <c r="F2349" i="5"/>
  <c r="E2349" i="5"/>
  <c r="B2349" i="5"/>
  <c r="C2349" i="5"/>
  <c r="I2348" i="5"/>
  <c r="J2348" i="5" s="1"/>
  <c r="H2349" i="5"/>
  <c r="H4954" i="5" l="1"/>
  <c r="A4955" i="5"/>
  <c r="B4954" i="5"/>
  <c r="C4954" i="5"/>
  <c r="E2350" i="5"/>
  <c r="D2350" i="5"/>
  <c r="C2350" i="5"/>
  <c r="B2350" i="5"/>
  <c r="F2350" i="5"/>
  <c r="H2350" i="5"/>
  <c r="I2349" i="5"/>
  <c r="J2349" i="5" s="1"/>
  <c r="B4955" i="5" l="1"/>
  <c r="A4956" i="5"/>
  <c r="H4955" i="5"/>
  <c r="C4955" i="5"/>
  <c r="F2351" i="5"/>
  <c r="E2351" i="5"/>
  <c r="B2351" i="5"/>
  <c r="D2351" i="5"/>
  <c r="C2351" i="5"/>
  <c r="H2351" i="5"/>
  <c r="I2350" i="5"/>
  <c r="J2350" i="5" s="1"/>
  <c r="H4956" i="5" l="1"/>
  <c r="A4957" i="5"/>
  <c r="B4956" i="5"/>
  <c r="C4956" i="5"/>
  <c r="F2352" i="5"/>
  <c r="E2352" i="5"/>
  <c r="D2352" i="5"/>
  <c r="C2352" i="5"/>
  <c r="B2352" i="5"/>
  <c r="H2352" i="5"/>
  <c r="I2351" i="5"/>
  <c r="J2351" i="5" s="1"/>
  <c r="B4957" i="5" l="1"/>
  <c r="A4958" i="5"/>
  <c r="C4957" i="5"/>
  <c r="H4957" i="5"/>
  <c r="D2353" i="5"/>
  <c r="F2353" i="5"/>
  <c r="E2353" i="5"/>
  <c r="B2353" i="5"/>
  <c r="C2353" i="5"/>
  <c r="H2353" i="5"/>
  <c r="I2352" i="5"/>
  <c r="J2352" i="5" s="1"/>
  <c r="H4958" i="5" l="1"/>
  <c r="A4959" i="5"/>
  <c r="C4958" i="5"/>
  <c r="B4958" i="5"/>
  <c r="E2354" i="5"/>
  <c r="D2354" i="5"/>
  <c r="F2354" i="5"/>
  <c r="C2354" i="5"/>
  <c r="B2354" i="5"/>
  <c r="I2353" i="5"/>
  <c r="J2353" i="5" s="1"/>
  <c r="H2354" i="5"/>
  <c r="H4959" i="5" l="1"/>
  <c r="A4960" i="5"/>
  <c r="B4959" i="5"/>
  <c r="C4959" i="5"/>
  <c r="F2355" i="5"/>
  <c r="E2355" i="5"/>
  <c r="D2355" i="5"/>
  <c r="B2355" i="5"/>
  <c r="C2355" i="5"/>
  <c r="I2354" i="5"/>
  <c r="J2354" i="5" s="1"/>
  <c r="H2355" i="5"/>
  <c r="H4960" i="5" l="1"/>
  <c r="A4961" i="5"/>
  <c r="B4960" i="5"/>
  <c r="C4960" i="5"/>
  <c r="F2356" i="5"/>
  <c r="B2356" i="5"/>
  <c r="C2356" i="5"/>
  <c r="D2356" i="5"/>
  <c r="E2356" i="5"/>
  <c r="I2355" i="5"/>
  <c r="J2355" i="5" s="1"/>
  <c r="H2356" i="5"/>
  <c r="H4961" i="5" l="1"/>
  <c r="A4962" i="5"/>
  <c r="B4961" i="5"/>
  <c r="C4961" i="5"/>
  <c r="D2357" i="5"/>
  <c r="F2357" i="5"/>
  <c r="E2357" i="5"/>
  <c r="B2357" i="5"/>
  <c r="C2357" i="5"/>
  <c r="H2357" i="5"/>
  <c r="I2356" i="5"/>
  <c r="J2356" i="5" s="1"/>
  <c r="H4962" i="5" l="1"/>
  <c r="A4963" i="5"/>
  <c r="C4962" i="5"/>
  <c r="B4962" i="5"/>
  <c r="E2358" i="5"/>
  <c r="D2358" i="5"/>
  <c r="F2358" i="5"/>
  <c r="C2358" i="5"/>
  <c r="B2358" i="5"/>
  <c r="I2357" i="5"/>
  <c r="J2357" i="5" s="1"/>
  <c r="H2358" i="5"/>
  <c r="H4963" i="5" l="1"/>
  <c r="A4964" i="5"/>
  <c r="B4963" i="5"/>
  <c r="C4963" i="5"/>
  <c r="F2359" i="5"/>
  <c r="E2359" i="5"/>
  <c r="D2359" i="5"/>
  <c r="B2359" i="5"/>
  <c r="C2359" i="5"/>
  <c r="H2359" i="5"/>
  <c r="I2358" i="5"/>
  <c r="J2358" i="5" s="1"/>
  <c r="B4964" i="5" l="1"/>
  <c r="A4965" i="5"/>
  <c r="C4964" i="5"/>
  <c r="H4964" i="5"/>
  <c r="F2360" i="5"/>
  <c r="E2360" i="5"/>
  <c r="D2360" i="5"/>
  <c r="C2360" i="5"/>
  <c r="B2360" i="5"/>
  <c r="I2359" i="5"/>
  <c r="J2359" i="5" s="1"/>
  <c r="H2360" i="5"/>
  <c r="B4965" i="5" l="1"/>
  <c r="A4966" i="5"/>
  <c r="C4965" i="5"/>
  <c r="H4965" i="5"/>
  <c r="D2361" i="5"/>
  <c r="B2361" i="5"/>
  <c r="F2361" i="5"/>
  <c r="C2361" i="5"/>
  <c r="E2361" i="5"/>
  <c r="H2361" i="5"/>
  <c r="I2360" i="5"/>
  <c r="J2360" i="5" s="1"/>
  <c r="H4966" i="5" l="1"/>
  <c r="A4967" i="5"/>
  <c r="B4966" i="5"/>
  <c r="C4966" i="5"/>
  <c r="E2362" i="5"/>
  <c r="D2362" i="5"/>
  <c r="F2362" i="5"/>
  <c r="B2362" i="5"/>
  <c r="C2362" i="5"/>
  <c r="H2362" i="5"/>
  <c r="I2361" i="5"/>
  <c r="J2361" i="5" s="1"/>
  <c r="H4967" i="5" l="1"/>
  <c r="A4968" i="5"/>
  <c r="C4967" i="5"/>
  <c r="B4967" i="5"/>
  <c r="F2363" i="5"/>
  <c r="E2363" i="5"/>
  <c r="D2363" i="5"/>
  <c r="B2363" i="5"/>
  <c r="C2363" i="5"/>
  <c r="I2362" i="5"/>
  <c r="J2362" i="5" s="1"/>
  <c r="H2363" i="5"/>
  <c r="H4968" i="5" l="1"/>
  <c r="A4969" i="5"/>
  <c r="B4968" i="5"/>
  <c r="C4968" i="5"/>
  <c r="F2364" i="5"/>
  <c r="E2364" i="5"/>
  <c r="D2364" i="5"/>
  <c r="B2364" i="5"/>
  <c r="C2364" i="5"/>
  <c r="H2364" i="5"/>
  <c r="I2363" i="5"/>
  <c r="J2363" i="5" s="1"/>
  <c r="B4969" i="5" l="1"/>
  <c r="A4970" i="5"/>
  <c r="C4969" i="5"/>
  <c r="H4969" i="5"/>
  <c r="D2365" i="5"/>
  <c r="F2365" i="5"/>
  <c r="E2365" i="5"/>
  <c r="B2365" i="5"/>
  <c r="C2365" i="5"/>
  <c r="I2364" i="5"/>
  <c r="J2364" i="5" s="1"/>
  <c r="H2365" i="5"/>
  <c r="H4970" i="5" l="1"/>
  <c r="A4971" i="5"/>
  <c r="C4970" i="5"/>
  <c r="B4970" i="5"/>
  <c r="E2366" i="5"/>
  <c r="D2366" i="5"/>
  <c r="C2366" i="5"/>
  <c r="F2366" i="5"/>
  <c r="B2366" i="5"/>
  <c r="H2366" i="5"/>
  <c r="I2365" i="5"/>
  <c r="J2365" i="5" s="1"/>
  <c r="B4971" i="5" l="1"/>
  <c r="A4972" i="5"/>
  <c r="H4971" i="5"/>
  <c r="C4971" i="5"/>
  <c r="F2367" i="5"/>
  <c r="E2367" i="5"/>
  <c r="B2367" i="5"/>
  <c r="D2367" i="5"/>
  <c r="C2367" i="5"/>
  <c r="H2367" i="5"/>
  <c r="I2366" i="5"/>
  <c r="J2366" i="5" s="1"/>
  <c r="B4972" i="5" l="1"/>
  <c r="A4973" i="5"/>
  <c r="H4972" i="5"/>
  <c r="C4972" i="5"/>
  <c r="F2368" i="5"/>
  <c r="E2368" i="5"/>
  <c r="D2368" i="5"/>
  <c r="C2368" i="5"/>
  <c r="B2368" i="5"/>
  <c r="H2368" i="5"/>
  <c r="I2367" i="5"/>
  <c r="J2367" i="5" s="1"/>
  <c r="C4973" i="5" l="1"/>
  <c r="A4974" i="5"/>
  <c r="B4973" i="5"/>
  <c r="H4973" i="5"/>
  <c r="D2369" i="5"/>
  <c r="F2369" i="5"/>
  <c r="E2369" i="5"/>
  <c r="B2369" i="5"/>
  <c r="C2369" i="5"/>
  <c r="I2368" i="5"/>
  <c r="J2368" i="5" s="1"/>
  <c r="H2369" i="5"/>
  <c r="B4974" i="5" l="1"/>
  <c r="A4975" i="5"/>
  <c r="H4974" i="5"/>
  <c r="C4974" i="5"/>
  <c r="E2370" i="5"/>
  <c r="D2370" i="5"/>
  <c r="F2370" i="5"/>
  <c r="B2370" i="5"/>
  <c r="C2370" i="5"/>
  <c r="I2369" i="5"/>
  <c r="J2369" i="5" s="1"/>
  <c r="H2370" i="5"/>
  <c r="H4975" i="5" l="1"/>
  <c r="A4976" i="5"/>
  <c r="C4975" i="5"/>
  <c r="B4975" i="5"/>
  <c r="F2371" i="5"/>
  <c r="E2371" i="5"/>
  <c r="D2371" i="5"/>
  <c r="B2371" i="5"/>
  <c r="C2371" i="5"/>
  <c r="H2371" i="5"/>
  <c r="I2370" i="5"/>
  <c r="J2370" i="5" s="1"/>
  <c r="H4976" i="5" l="1"/>
  <c r="A4977" i="5"/>
  <c r="B4976" i="5"/>
  <c r="C4976" i="5"/>
  <c r="F2372" i="5"/>
  <c r="E2372" i="5"/>
  <c r="B2372" i="5"/>
  <c r="D2372" i="5"/>
  <c r="C2372" i="5"/>
  <c r="H2372" i="5"/>
  <c r="I2371" i="5"/>
  <c r="J2371" i="5" s="1"/>
  <c r="B4977" i="5" l="1"/>
  <c r="A4978" i="5"/>
  <c r="C4977" i="5"/>
  <c r="H4977" i="5"/>
  <c r="D2373" i="5"/>
  <c r="F2373" i="5"/>
  <c r="E2373" i="5"/>
  <c r="B2373" i="5"/>
  <c r="C2373" i="5"/>
  <c r="H2373" i="5"/>
  <c r="I2372" i="5"/>
  <c r="J2372" i="5" s="1"/>
  <c r="B4978" i="5" l="1"/>
  <c r="A4979" i="5"/>
  <c r="C4978" i="5"/>
  <c r="H4978" i="5"/>
  <c r="E2374" i="5"/>
  <c r="D2374" i="5"/>
  <c r="F2374" i="5"/>
  <c r="C2374" i="5"/>
  <c r="B2374" i="5"/>
  <c r="H2374" i="5"/>
  <c r="I2373" i="5"/>
  <c r="J2373" i="5" s="1"/>
  <c r="B4979" i="5" l="1"/>
  <c r="A4980" i="5"/>
  <c r="C4979" i="5"/>
  <c r="H4979" i="5"/>
  <c r="F2375" i="5"/>
  <c r="E2375" i="5"/>
  <c r="D2375" i="5"/>
  <c r="B2375" i="5"/>
  <c r="C2375" i="5"/>
  <c r="I2374" i="5"/>
  <c r="J2374" i="5" s="1"/>
  <c r="H2375" i="5"/>
  <c r="C4980" i="5" l="1"/>
  <c r="A4981" i="5"/>
  <c r="B4980" i="5"/>
  <c r="H4980" i="5"/>
  <c r="F2376" i="5"/>
  <c r="E2376" i="5"/>
  <c r="D2376" i="5"/>
  <c r="C2376" i="5"/>
  <c r="B2376" i="5"/>
  <c r="I2375" i="5"/>
  <c r="J2375" i="5" s="1"/>
  <c r="H2376" i="5"/>
  <c r="C4981" i="5" l="1"/>
  <c r="A4982" i="5"/>
  <c r="B4981" i="5"/>
  <c r="H4981" i="5"/>
  <c r="D2377" i="5"/>
  <c r="B2377" i="5"/>
  <c r="C2377" i="5"/>
  <c r="E2377" i="5"/>
  <c r="F2377" i="5"/>
  <c r="I2376" i="5"/>
  <c r="J2376" i="5" s="1"/>
  <c r="H2377" i="5"/>
  <c r="H4982" i="5" l="1"/>
  <c r="A4983" i="5"/>
  <c r="B4982" i="5"/>
  <c r="C4982" i="5"/>
  <c r="E2378" i="5"/>
  <c r="D2378" i="5"/>
  <c r="F2378" i="5"/>
  <c r="B2378" i="5"/>
  <c r="C2378" i="5"/>
  <c r="H2378" i="5"/>
  <c r="I2377" i="5"/>
  <c r="J2377" i="5" s="1"/>
  <c r="C4983" i="5" l="1"/>
  <c r="A4984" i="5"/>
  <c r="B4983" i="5"/>
  <c r="H4983" i="5"/>
  <c r="F2379" i="5"/>
  <c r="E2379" i="5"/>
  <c r="D2379" i="5"/>
  <c r="B2379" i="5"/>
  <c r="C2379" i="5"/>
  <c r="H2379" i="5"/>
  <c r="I2378" i="5"/>
  <c r="J2378" i="5" s="1"/>
  <c r="C4984" i="5" l="1"/>
  <c r="A4985" i="5"/>
  <c r="H4984" i="5"/>
  <c r="B4984" i="5"/>
  <c r="F2380" i="5"/>
  <c r="E2380" i="5"/>
  <c r="D2380" i="5"/>
  <c r="B2380" i="5"/>
  <c r="C2380" i="5"/>
  <c r="I2379" i="5"/>
  <c r="J2379" i="5" s="1"/>
  <c r="H2380" i="5"/>
  <c r="B4985" i="5" l="1"/>
  <c r="A4986" i="5"/>
  <c r="H4985" i="5"/>
  <c r="C4985" i="5"/>
  <c r="D2381" i="5"/>
  <c r="F2381" i="5"/>
  <c r="E2381" i="5"/>
  <c r="B2381" i="5"/>
  <c r="C2381" i="5"/>
  <c r="I2380" i="5"/>
  <c r="J2380" i="5" s="1"/>
  <c r="H2381" i="5"/>
  <c r="B4986" i="5" l="1"/>
  <c r="A4987" i="5"/>
  <c r="H4986" i="5"/>
  <c r="C4986" i="5"/>
  <c r="E2382" i="5"/>
  <c r="D2382" i="5"/>
  <c r="C2382" i="5"/>
  <c r="F2382" i="5"/>
  <c r="B2382" i="5"/>
  <c r="I2381" i="5"/>
  <c r="J2381" i="5" s="1"/>
  <c r="H2382" i="5"/>
  <c r="B4987" i="5" l="1"/>
  <c r="A4988" i="5"/>
  <c r="H4987" i="5"/>
  <c r="C4987" i="5"/>
  <c r="F2383" i="5"/>
  <c r="E2383" i="5"/>
  <c r="B2383" i="5"/>
  <c r="D2383" i="5"/>
  <c r="C2383" i="5"/>
  <c r="H2383" i="5"/>
  <c r="I2382" i="5"/>
  <c r="J2382" i="5" s="1"/>
  <c r="C4988" i="5" l="1"/>
  <c r="A4989" i="5"/>
  <c r="B4988" i="5"/>
  <c r="H4988" i="5"/>
  <c r="F2384" i="5"/>
  <c r="E2384" i="5"/>
  <c r="D2384" i="5"/>
  <c r="C2384" i="5"/>
  <c r="B2384" i="5"/>
  <c r="H2384" i="5"/>
  <c r="I2383" i="5"/>
  <c r="J2383" i="5" s="1"/>
  <c r="B4989" i="5" l="1"/>
  <c r="A4990" i="5"/>
  <c r="H4989" i="5"/>
  <c r="C4989" i="5"/>
  <c r="D2385" i="5"/>
  <c r="F2385" i="5"/>
  <c r="E2385" i="5"/>
  <c r="B2385" i="5"/>
  <c r="C2385" i="5"/>
  <c r="H2385" i="5"/>
  <c r="I2384" i="5"/>
  <c r="J2384" i="5" s="1"/>
  <c r="B4990" i="5" l="1"/>
  <c r="A4991" i="5"/>
  <c r="C4990" i="5"/>
  <c r="H4990" i="5"/>
  <c r="E2386" i="5"/>
  <c r="D2386" i="5"/>
  <c r="F2386" i="5"/>
  <c r="B2386" i="5"/>
  <c r="C2386" i="5"/>
  <c r="I2385" i="5"/>
  <c r="J2385" i="5" s="1"/>
  <c r="H2386" i="5"/>
  <c r="B4991" i="5" l="1"/>
  <c r="A4992" i="5"/>
  <c r="H4991" i="5"/>
  <c r="C4991" i="5"/>
  <c r="F2387" i="5"/>
  <c r="E2387" i="5"/>
  <c r="D2387" i="5"/>
  <c r="B2387" i="5"/>
  <c r="C2387" i="5"/>
  <c r="I2386" i="5"/>
  <c r="J2386" i="5" s="1"/>
  <c r="H2387" i="5"/>
  <c r="C4992" i="5" l="1"/>
  <c r="A4993" i="5"/>
  <c r="H4992" i="5"/>
  <c r="B4992" i="5"/>
  <c r="F2388" i="5"/>
  <c r="B2388" i="5"/>
  <c r="D2388" i="5"/>
  <c r="E2388" i="5"/>
  <c r="C2388" i="5"/>
  <c r="H2388" i="5"/>
  <c r="I2387" i="5"/>
  <c r="J2387" i="5" s="1"/>
  <c r="B4993" i="5" l="1"/>
  <c r="A4994" i="5"/>
  <c r="H4993" i="5"/>
  <c r="C4993" i="5"/>
  <c r="D2389" i="5"/>
  <c r="F2389" i="5"/>
  <c r="E2389" i="5"/>
  <c r="B2389" i="5"/>
  <c r="C2389" i="5"/>
  <c r="I2388" i="5"/>
  <c r="J2388" i="5" s="1"/>
  <c r="H2389" i="5"/>
  <c r="H4994" i="5" l="1"/>
  <c r="A4995" i="5"/>
  <c r="B4994" i="5"/>
  <c r="C4994" i="5"/>
  <c r="E2390" i="5"/>
  <c r="D2390" i="5"/>
  <c r="F2390" i="5"/>
  <c r="C2390" i="5"/>
  <c r="B2390" i="5"/>
  <c r="I2389" i="5"/>
  <c r="J2389" i="5" s="1"/>
  <c r="H2390" i="5"/>
  <c r="C4995" i="5" l="1"/>
  <c r="A4996" i="5"/>
  <c r="B4995" i="5"/>
  <c r="H4995" i="5"/>
  <c r="F2391" i="5"/>
  <c r="E2391" i="5"/>
  <c r="D2391" i="5"/>
  <c r="B2391" i="5"/>
  <c r="C2391" i="5"/>
  <c r="H2391" i="5"/>
  <c r="I2390" i="5"/>
  <c r="J2390" i="5" s="1"/>
  <c r="C4996" i="5" l="1"/>
  <c r="A4997" i="5"/>
  <c r="B4996" i="5"/>
  <c r="H4996" i="5"/>
  <c r="F2392" i="5"/>
  <c r="E2392" i="5"/>
  <c r="D2392" i="5"/>
  <c r="C2392" i="5"/>
  <c r="B2392" i="5"/>
  <c r="H2392" i="5"/>
  <c r="I2391" i="5"/>
  <c r="J2391" i="5" s="1"/>
  <c r="H4997" i="5" l="1"/>
  <c r="A4998" i="5"/>
  <c r="C4997" i="5"/>
  <c r="B4997" i="5"/>
  <c r="D2393" i="5"/>
  <c r="B2393" i="5"/>
  <c r="F2393" i="5"/>
  <c r="C2393" i="5"/>
  <c r="E2393" i="5"/>
  <c r="I2392" i="5"/>
  <c r="J2392" i="5" s="1"/>
  <c r="H2393" i="5"/>
  <c r="C4998" i="5" l="1"/>
  <c r="A4999" i="5"/>
  <c r="H4998" i="5"/>
  <c r="B4998" i="5"/>
  <c r="E2394" i="5"/>
  <c r="D2394" i="5"/>
  <c r="F2394" i="5"/>
  <c r="B2394" i="5"/>
  <c r="C2394" i="5"/>
  <c r="H2394" i="5"/>
  <c r="I2393" i="5"/>
  <c r="J2393" i="5" s="1"/>
  <c r="B4999" i="5" l="1"/>
  <c r="A5000" i="5"/>
  <c r="C4999" i="5"/>
  <c r="H4999" i="5"/>
  <c r="F2395" i="5"/>
  <c r="E2395" i="5"/>
  <c r="D2395" i="5"/>
  <c r="B2395" i="5"/>
  <c r="C2395" i="5"/>
  <c r="H2395" i="5"/>
  <c r="I2394" i="5"/>
  <c r="J2394" i="5" s="1"/>
  <c r="B5000" i="5" l="1"/>
  <c r="A5001" i="5"/>
  <c r="H5000" i="5"/>
  <c r="C5000" i="5"/>
  <c r="F2396" i="5"/>
  <c r="E2396" i="5"/>
  <c r="D2396" i="5"/>
  <c r="B2396" i="5"/>
  <c r="C2396" i="5"/>
  <c r="I2395" i="5"/>
  <c r="J2395" i="5" s="1"/>
  <c r="H2396" i="5"/>
  <c r="H5001" i="5" l="1"/>
  <c r="A5002" i="5"/>
  <c r="C5001" i="5"/>
  <c r="B5001" i="5"/>
  <c r="D2397" i="5"/>
  <c r="F2397" i="5"/>
  <c r="E2397" i="5"/>
  <c r="B2397" i="5"/>
  <c r="C2397" i="5"/>
  <c r="H2397" i="5"/>
  <c r="I2396" i="5"/>
  <c r="J2396" i="5" s="1"/>
  <c r="C5002" i="5" l="1"/>
  <c r="A5003" i="5"/>
  <c r="B5002" i="5"/>
  <c r="H5002" i="5"/>
  <c r="E2398" i="5"/>
  <c r="D2398" i="5"/>
  <c r="C2398" i="5"/>
  <c r="F2398" i="5"/>
  <c r="B2398" i="5"/>
  <c r="I2397" i="5"/>
  <c r="J2397" i="5" s="1"/>
  <c r="H2398" i="5"/>
  <c r="H5003" i="5" l="1"/>
  <c r="A5004" i="5"/>
  <c r="C5003" i="5"/>
  <c r="B5003" i="5"/>
  <c r="F2399" i="5"/>
  <c r="E2399" i="5"/>
  <c r="B2399" i="5"/>
  <c r="C2399" i="5"/>
  <c r="D2399" i="5"/>
  <c r="H2399" i="5"/>
  <c r="I2398" i="5"/>
  <c r="J2398" i="5" s="1"/>
  <c r="B5004" i="5" l="1"/>
  <c r="A5005" i="5"/>
  <c r="H5004" i="5"/>
  <c r="C5004" i="5"/>
  <c r="F2400" i="5"/>
  <c r="E2400" i="5"/>
  <c r="D2400" i="5"/>
  <c r="C2400" i="5"/>
  <c r="B2400" i="5"/>
  <c r="H2400" i="5"/>
  <c r="I2399" i="5"/>
  <c r="J2399" i="5" s="1"/>
  <c r="C5005" i="5" l="1"/>
  <c r="A5006" i="5"/>
  <c r="H5005" i="5"/>
  <c r="B5005" i="5"/>
  <c r="D2401" i="5"/>
  <c r="F2401" i="5"/>
  <c r="E2401" i="5"/>
  <c r="B2401" i="5"/>
  <c r="C2401" i="5"/>
  <c r="H2401" i="5"/>
  <c r="I2400" i="5"/>
  <c r="J2400" i="5" s="1"/>
  <c r="B5006" i="5" l="1"/>
  <c r="A5007" i="5"/>
  <c r="H5006" i="5"/>
  <c r="C5006" i="5"/>
  <c r="E2402" i="5"/>
  <c r="D2402" i="5"/>
  <c r="F2402" i="5"/>
  <c r="B2402" i="5"/>
  <c r="C2402" i="5"/>
  <c r="I2401" i="5"/>
  <c r="J2401" i="5" s="1"/>
  <c r="H2402" i="5"/>
  <c r="B5007" i="5" l="1"/>
  <c r="A5008" i="5"/>
  <c r="C5007" i="5"/>
  <c r="H5007" i="5"/>
  <c r="F2403" i="5"/>
  <c r="E2403" i="5"/>
  <c r="D2403" i="5"/>
  <c r="B2403" i="5"/>
  <c r="C2403" i="5"/>
  <c r="H2403" i="5"/>
  <c r="I2402" i="5"/>
  <c r="J2402" i="5" s="1"/>
  <c r="C5008" i="5" l="1"/>
  <c r="A5009" i="5"/>
  <c r="B5008" i="5"/>
  <c r="H5008" i="5"/>
  <c r="F2404" i="5"/>
  <c r="E2404" i="5"/>
  <c r="B2404" i="5"/>
  <c r="D2404" i="5"/>
  <c r="C2404" i="5"/>
  <c r="H2404" i="5"/>
  <c r="I2403" i="5"/>
  <c r="J2403" i="5" s="1"/>
  <c r="H5009" i="5" l="1"/>
  <c r="A5010" i="5"/>
  <c r="C5009" i="5"/>
  <c r="B5009" i="5"/>
  <c r="D2405" i="5"/>
  <c r="F2405" i="5"/>
  <c r="E2405" i="5"/>
  <c r="B2405" i="5"/>
  <c r="C2405" i="5"/>
  <c r="H2405" i="5"/>
  <c r="I2404" i="5"/>
  <c r="J2404" i="5" s="1"/>
  <c r="C5010" i="5" l="1"/>
  <c r="A5011" i="5"/>
  <c r="H5010" i="5"/>
  <c r="B5010" i="5"/>
  <c r="E2406" i="5"/>
  <c r="D2406" i="5"/>
  <c r="F2406" i="5"/>
  <c r="C2406" i="5"/>
  <c r="B2406" i="5"/>
  <c r="I2405" i="5"/>
  <c r="J2405" i="5" s="1"/>
  <c r="H2406" i="5"/>
  <c r="H5011" i="5" l="1"/>
  <c r="A5012" i="5"/>
  <c r="C5011" i="5"/>
  <c r="B5011" i="5"/>
  <c r="F2407" i="5"/>
  <c r="E2407" i="5"/>
  <c r="D2407" i="5"/>
  <c r="B2407" i="5"/>
  <c r="C2407" i="5"/>
  <c r="I2406" i="5"/>
  <c r="J2406" i="5" s="1"/>
  <c r="H2407" i="5"/>
  <c r="B5012" i="5" l="1"/>
  <c r="A5013" i="5"/>
  <c r="C5012" i="5"/>
  <c r="H5012" i="5"/>
  <c r="F2408" i="5"/>
  <c r="E2408" i="5"/>
  <c r="D2408" i="5"/>
  <c r="C2408" i="5"/>
  <c r="B2408" i="5"/>
  <c r="H2408" i="5"/>
  <c r="I2407" i="5"/>
  <c r="J2407" i="5" s="1"/>
  <c r="B5013" i="5" l="1"/>
  <c r="A5014" i="5"/>
  <c r="C5013" i="5"/>
  <c r="H5013" i="5"/>
  <c r="D2409" i="5"/>
  <c r="B2409" i="5"/>
  <c r="C2409" i="5"/>
  <c r="E2409" i="5"/>
  <c r="F2409" i="5"/>
  <c r="H2409" i="5"/>
  <c r="I2408" i="5"/>
  <c r="J2408" i="5" s="1"/>
  <c r="B5014" i="5" l="1"/>
  <c r="A5015" i="5"/>
  <c r="H5014" i="5"/>
  <c r="C5014" i="5"/>
  <c r="E2410" i="5"/>
  <c r="D2410" i="5"/>
  <c r="F2410" i="5"/>
  <c r="B2410" i="5"/>
  <c r="C2410" i="5"/>
  <c r="I2409" i="5"/>
  <c r="J2409" i="5" s="1"/>
  <c r="H2410" i="5"/>
  <c r="B5015" i="5" l="1"/>
  <c r="A5016" i="5"/>
  <c r="C5015" i="5"/>
  <c r="H5015" i="5"/>
  <c r="F2411" i="5"/>
  <c r="E2411" i="5"/>
  <c r="D2411" i="5"/>
  <c r="B2411" i="5"/>
  <c r="C2411" i="5"/>
  <c r="H2411" i="5"/>
  <c r="I2410" i="5"/>
  <c r="J2410" i="5" s="1"/>
  <c r="H5016" i="5" l="1"/>
  <c r="A5017" i="5"/>
  <c r="C5016" i="5"/>
  <c r="B5016" i="5"/>
  <c r="F2412" i="5"/>
  <c r="E2412" i="5"/>
  <c r="D2412" i="5"/>
  <c r="B2412" i="5"/>
  <c r="C2412" i="5"/>
  <c r="H2412" i="5"/>
  <c r="I2411" i="5"/>
  <c r="J2411" i="5" s="1"/>
  <c r="H5017" i="5" l="1"/>
  <c r="A5018" i="5"/>
  <c r="C5017" i="5"/>
  <c r="B5017" i="5"/>
  <c r="D2413" i="5"/>
  <c r="F2413" i="5"/>
  <c r="E2413" i="5"/>
  <c r="B2413" i="5"/>
  <c r="C2413" i="5"/>
  <c r="H2413" i="5"/>
  <c r="I2412" i="5"/>
  <c r="J2412" i="5" s="1"/>
  <c r="C5018" i="5" l="1"/>
  <c r="A5019" i="5"/>
  <c r="B5018" i="5"/>
  <c r="H5018" i="5"/>
  <c r="E2414" i="5"/>
  <c r="D2414" i="5"/>
  <c r="C2414" i="5"/>
  <c r="B2414" i="5"/>
  <c r="F2414" i="5"/>
  <c r="H2414" i="5"/>
  <c r="I2413" i="5"/>
  <c r="J2413" i="5" s="1"/>
  <c r="H5019" i="5" l="1"/>
  <c r="A5020" i="5"/>
  <c r="C5019" i="5"/>
  <c r="B5019" i="5"/>
  <c r="F2415" i="5"/>
  <c r="E2415" i="5"/>
  <c r="B2415" i="5"/>
  <c r="D2415" i="5"/>
  <c r="C2415" i="5"/>
  <c r="H2415" i="5"/>
  <c r="I2414" i="5"/>
  <c r="J2414" i="5" s="1"/>
  <c r="C5020" i="5" l="1"/>
  <c r="A5021" i="5"/>
  <c r="H5020" i="5"/>
  <c r="B5020" i="5"/>
  <c r="F2416" i="5"/>
  <c r="E2416" i="5"/>
  <c r="D2416" i="5"/>
  <c r="C2416" i="5"/>
  <c r="B2416" i="5"/>
  <c r="H2416" i="5"/>
  <c r="I2415" i="5"/>
  <c r="J2415" i="5" s="1"/>
  <c r="C5021" i="5" l="1"/>
  <c r="A5022" i="5"/>
  <c r="H5021" i="5"/>
  <c r="B5021" i="5"/>
  <c r="D2417" i="5"/>
  <c r="F2417" i="5"/>
  <c r="E2417" i="5"/>
  <c r="B2417" i="5"/>
  <c r="C2417" i="5"/>
  <c r="H2417" i="5"/>
  <c r="I2416" i="5"/>
  <c r="J2416" i="5" s="1"/>
  <c r="C5022" i="5" l="1"/>
  <c r="A5023" i="5"/>
  <c r="B5022" i="5"/>
  <c r="H5022" i="5"/>
  <c r="E2418" i="5"/>
  <c r="D2418" i="5"/>
  <c r="F2418" i="5"/>
  <c r="B2418" i="5"/>
  <c r="C2418" i="5"/>
  <c r="H2418" i="5"/>
  <c r="I2417" i="5"/>
  <c r="J2417" i="5" s="1"/>
  <c r="B5023" i="5" l="1"/>
  <c r="A5024" i="5"/>
  <c r="H5023" i="5"/>
  <c r="C5023" i="5"/>
  <c r="F2419" i="5"/>
  <c r="E2419" i="5"/>
  <c r="D2419" i="5"/>
  <c r="B2419" i="5"/>
  <c r="C2419" i="5"/>
  <c r="H2419" i="5"/>
  <c r="I2418" i="5"/>
  <c r="J2418" i="5" s="1"/>
  <c r="B5024" i="5" l="1"/>
  <c r="A5025" i="5"/>
  <c r="C5024" i="5"/>
  <c r="H5024" i="5"/>
  <c r="F2420" i="5"/>
  <c r="B2420" i="5"/>
  <c r="C2420" i="5"/>
  <c r="D2420" i="5"/>
  <c r="E2420" i="5"/>
  <c r="I2419" i="5"/>
  <c r="J2419" i="5" s="1"/>
  <c r="H2420" i="5"/>
  <c r="C5025" i="5" l="1"/>
  <c r="A5026" i="5"/>
  <c r="B5025" i="5"/>
  <c r="H5025" i="5"/>
  <c r="D2421" i="5"/>
  <c r="F2421" i="5"/>
  <c r="E2421" i="5"/>
  <c r="B2421" i="5"/>
  <c r="C2421" i="5"/>
  <c r="I2420" i="5"/>
  <c r="J2420" i="5" s="1"/>
  <c r="H2421" i="5"/>
  <c r="C5026" i="5" l="1"/>
  <c r="A5027" i="5"/>
  <c r="B5026" i="5"/>
  <c r="H5026" i="5"/>
  <c r="E2422" i="5"/>
  <c r="D2422" i="5"/>
  <c r="F2422" i="5"/>
  <c r="C2422" i="5"/>
  <c r="B2422" i="5"/>
  <c r="I2421" i="5"/>
  <c r="J2421" i="5" s="1"/>
  <c r="H2422" i="5"/>
  <c r="H5027" i="5" l="1"/>
  <c r="A5028" i="5"/>
  <c r="B5027" i="5"/>
  <c r="C5027" i="5"/>
  <c r="F2423" i="5"/>
  <c r="E2423" i="5"/>
  <c r="D2423" i="5"/>
  <c r="B2423" i="5"/>
  <c r="C2423" i="5"/>
  <c r="I2422" i="5"/>
  <c r="J2422" i="5" s="1"/>
  <c r="H2423" i="5"/>
  <c r="B5028" i="5" l="1"/>
  <c r="A5029" i="5"/>
  <c r="C5028" i="5"/>
  <c r="H5028" i="5"/>
  <c r="F2424" i="5"/>
  <c r="E2424" i="5"/>
  <c r="D2424" i="5"/>
  <c r="C2424" i="5"/>
  <c r="B2424" i="5"/>
  <c r="H2424" i="5"/>
  <c r="I2423" i="5"/>
  <c r="J2423" i="5" s="1"/>
  <c r="H5029" i="5" l="1"/>
  <c r="A5030" i="5"/>
  <c r="C5029" i="5"/>
  <c r="B5029" i="5"/>
  <c r="D2425" i="5"/>
  <c r="B2425" i="5"/>
  <c r="F2425" i="5"/>
  <c r="C2425" i="5"/>
  <c r="E2425" i="5"/>
  <c r="I2424" i="5"/>
  <c r="J2424" i="5" s="1"/>
  <c r="H2425" i="5"/>
  <c r="C5030" i="5" l="1"/>
  <c r="A5031" i="5"/>
  <c r="H5030" i="5"/>
  <c r="B5030" i="5"/>
  <c r="E2426" i="5"/>
  <c r="D2426" i="5"/>
  <c r="F2426" i="5"/>
  <c r="B2426" i="5"/>
  <c r="C2426" i="5"/>
  <c r="I2425" i="5"/>
  <c r="J2425" i="5" s="1"/>
  <c r="H2426" i="5"/>
  <c r="H5031" i="5" l="1"/>
  <c r="A5032" i="5"/>
  <c r="C5031" i="5"/>
  <c r="B5031" i="5"/>
  <c r="F2427" i="5"/>
  <c r="E2427" i="5"/>
  <c r="D2427" i="5"/>
  <c r="B2427" i="5"/>
  <c r="C2427" i="5"/>
  <c r="I2426" i="5"/>
  <c r="J2426" i="5" s="1"/>
  <c r="H2427" i="5"/>
  <c r="B5032" i="5" l="1"/>
  <c r="A5033" i="5"/>
  <c r="C5032" i="5"/>
  <c r="H5032" i="5"/>
  <c r="F2428" i="5"/>
  <c r="E2428" i="5"/>
  <c r="D2428" i="5"/>
  <c r="B2428" i="5"/>
  <c r="C2428" i="5"/>
  <c r="H2428" i="5"/>
  <c r="I2427" i="5"/>
  <c r="J2427" i="5" s="1"/>
  <c r="H5033" i="5" l="1"/>
  <c r="A5034" i="5"/>
  <c r="C5033" i="5"/>
  <c r="B5033" i="5"/>
  <c r="D2429" i="5"/>
  <c r="F2429" i="5"/>
  <c r="E2429" i="5"/>
  <c r="B2429" i="5"/>
  <c r="C2429" i="5"/>
  <c r="H2429" i="5"/>
  <c r="I2428" i="5"/>
  <c r="J2428" i="5" s="1"/>
  <c r="C5034" i="5" l="1"/>
  <c r="A5035" i="5"/>
  <c r="B5034" i="5"/>
  <c r="H5034" i="5"/>
  <c r="E2430" i="5"/>
  <c r="D2430" i="5"/>
  <c r="C2430" i="5"/>
  <c r="F2430" i="5"/>
  <c r="B2430" i="5"/>
  <c r="H2430" i="5"/>
  <c r="I2429" i="5"/>
  <c r="J2429" i="5" s="1"/>
  <c r="H5035" i="5" l="1"/>
  <c r="A5036" i="5"/>
  <c r="B5035" i="5"/>
  <c r="C5035" i="5"/>
  <c r="F2431" i="5"/>
  <c r="E2431" i="5"/>
  <c r="B2431" i="5"/>
  <c r="D2431" i="5"/>
  <c r="C2431" i="5"/>
  <c r="I2430" i="5"/>
  <c r="J2430" i="5" s="1"/>
  <c r="H2431" i="5"/>
  <c r="B5036" i="5" l="1"/>
  <c r="A5037" i="5"/>
  <c r="C5036" i="5"/>
  <c r="H5036" i="5"/>
  <c r="F2432" i="5"/>
  <c r="E2432" i="5"/>
  <c r="D2432" i="5"/>
  <c r="C2432" i="5"/>
  <c r="B2432" i="5"/>
  <c r="H2432" i="5"/>
  <c r="I2431" i="5"/>
  <c r="J2431" i="5" s="1"/>
  <c r="H5037" i="5" l="1"/>
  <c r="A5038" i="5"/>
  <c r="B5037" i="5"/>
  <c r="C5037" i="5"/>
  <c r="D2433" i="5"/>
  <c r="F2433" i="5"/>
  <c r="E2433" i="5"/>
  <c r="B2433" i="5"/>
  <c r="C2433" i="5"/>
  <c r="H2433" i="5"/>
  <c r="I2432" i="5"/>
  <c r="J2432" i="5" s="1"/>
  <c r="B5038" i="5" l="1"/>
  <c r="A5039" i="5"/>
  <c r="H5038" i="5"/>
  <c r="C5038" i="5"/>
  <c r="E2434" i="5"/>
  <c r="D2434" i="5"/>
  <c r="F2434" i="5"/>
  <c r="B2434" i="5"/>
  <c r="C2434" i="5"/>
  <c r="I2433" i="5"/>
  <c r="J2433" i="5" s="1"/>
  <c r="H2434" i="5"/>
  <c r="C5039" i="5" l="1"/>
  <c r="A5040" i="5"/>
  <c r="B5039" i="5"/>
  <c r="H5039" i="5"/>
  <c r="F2435" i="5"/>
  <c r="E2435" i="5"/>
  <c r="D2435" i="5"/>
  <c r="B2435" i="5"/>
  <c r="C2435" i="5"/>
  <c r="H2435" i="5"/>
  <c r="I2434" i="5"/>
  <c r="J2434" i="5" s="1"/>
  <c r="B5040" i="5" l="1"/>
  <c r="A5041" i="5"/>
  <c r="C5040" i="5"/>
  <c r="H5040" i="5"/>
  <c r="F2436" i="5"/>
  <c r="E2436" i="5"/>
  <c r="B2436" i="5"/>
  <c r="D2436" i="5"/>
  <c r="C2436" i="5"/>
  <c r="H2436" i="5"/>
  <c r="I2435" i="5"/>
  <c r="J2435" i="5" s="1"/>
  <c r="C5041" i="5" l="1"/>
  <c r="A5042" i="5"/>
  <c r="H5041" i="5"/>
  <c r="B5041" i="5"/>
  <c r="D2437" i="5"/>
  <c r="F2437" i="5"/>
  <c r="E2437" i="5"/>
  <c r="B2437" i="5"/>
  <c r="C2437" i="5"/>
  <c r="H2437" i="5"/>
  <c r="I2436" i="5"/>
  <c r="J2436" i="5" s="1"/>
  <c r="B5042" i="5" l="1"/>
  <c r="A5043" i="5"/>
  <c r="C5042" i="5"/>
  <c r="H5042" i="5"/>
  <c r="E2438" i="5"/>
  <c r="D2438" i="5"/>
  <c r="F2438" i="5"/>
  <c r="C2438" i="5"/>
  <c r="B2438" i="5"/>
  <c r="I2437" i="5"/>
  <c r="J2437" i="5" s="1"/>
  <c r="H2438" i="5"/>
  <c r="H5043" i="5" l="1"/>
  <c r="A5044" i="5"/>
  <c r="B5043" i="5"/>
  <c r="C5043" i="5"/>
  <c r="F2439" i="5"/>
  <c r="E2439" i="5"/>
  <c r="D2439" i="5"/>
  <c r="B2439" i="5"/>
  <c r="C2439" i="5"/>
  <c r="H2439" i="5"/>
  <c r="I2438" i="5"/>
  <c r="J2438" i="5" s="1"/>
  <c r="C5044" i="5" l="1"/>
  <c r="A5045" i="5"/>
  <c r="H5044" i="5"/>
  <c r="B5044" i="5"/>
  <c r="F2440" i="5"/>
  <c r="E2440" i="5"/>
  <c r="D2440" i="5"/>
  <c r="C2440" i="5"/>
  <c r="B2440" i="5"/>
  <c r="H2440" i="5"/>
  <c r="I2439" i="5"/>
  <c r="J2439" i="5" s="1"/>
  <c r="B5045" i="5" l="1"/>
  <c r="A5046" i="5"/>
  <c r="C5045" i="5"/>
  <c r="H5045" i="5"/>
  <c r="D2441" i="5"/>
  <c r="B2441" i="5"/>
  <c r="C2441" i="5"/>
  <c r="E2441" i="5"/>
  <c r="F2441" i="5"/>
  <c r="H2441" i="5"/>
  <c r="I2440" i="5"/>
  <c r="J2440" i="5" s="1"/>
  <c r="B5046" i="5" l="1"/>
  <c r="A5047" i="5"/>
  <c r="C5046" i="5"/>
  <c r="H5046" i="5"/>
  <c r="E2442" i="5"/>
  <c r="D2442" i="5"/>
  <c r="F2442" i="5"/>
  <c r="B2442" i="5"/>
  <c r="C2442" i="5"/>
  <c r="H2442" i="5"/>
  <c r="I2441" i="5"/>
  <c r="J2441" i="5" s="1"/>
  <c r="H5047" i="5" l="1"/>
  <c r="A5048" i="5"/>
  <c r="C5047" i="5"/>
  <c r="B5047" i="5"/>
  <c r="F2443" i="5"/>
  <c r="E2443" i="5"/>
  <c r="D2443" i="5"/>
  <c r="B2443" i="5"/>
  <c r="C2443" i="5"/>
  <c r="I2442" i="5"/>
  <c r="J2442" i="5" s="1"/>
  <c r="H2443" i="5"/>
  <c r="B5048" i="5" l="1"/>
  <c r="A5049" i="5"/>
  <c r="C5048" i="5"/>
  <c r="H5048" i="5"/>
  <c r="F2444" i="5"/>
  <c r="E2444" i="5"/>
  <c r="D2444" i="5"/>
  <c r="B2444" i="5"/>
  <c r="C2444" i="5"/>
  <c r="H2444" i="5"/>
  <c r="I2443" i="5"/>
  <c r="J2443" i="5" s="1"/>
  <c r="B5049" i="5" l="1"/>
  <c r="A5050" i="5"/>
  <c r="H5049" i="5"/>
  <c r="C5049" i="5"/>
  <c r="D2445" i="5"/>
  <c r="F2445" i="5"/>
  <c r="E2445" i="5"/>
  <c r="B2445" i="5"/>
  <c r="C2445" i="5"/>
  <c r="I2444" i="5"/>
  <c r="J2444" i="5" s="1"/>
  <c r="H2445" i="5"/>
  <c r="H5050" i="5" l="1"/>
  <c r="A5051" i="5"/>
  <c r="B5050" i="5"/>
  <c r="C5050" i="5"/>
  <c r="E2446" i="5"/>
  <c r="D2446" i="5"/>
  <c r="C2446" i="5"/>
  <c r="B2446" i="5"/>
  <c r="F2446" i="5"/>
  <c r="H2446" i="5"/>
  <c r="I2445" i="5"/>
  <c r="J2445" i="5" s="1"/>
  <c r="H5051" i="5" l="1"/>
  <c r="A5052" i="5"/>
  <c r="C5051" i="5"/>
  <c r="B5051" i="5"/>
  <c r="F2447" i="5"/>
  <c r="E2447" i="5"/>
  <c r="B2447" i="5"/>
  <c r="D2447" i="5"/>
  <c r="C2447" i="5"/>
  <c r="I2446" i="5"/>
  <c r="J2446" i="5" s="1"/>
  <c r="H2447" i="5"/>
  <c r="H5052" i="5" l="1"/>
  <c r="A5053" i="5"/>
  <c r="C5052" i="5"/>
  <c r="B5052" i="5"/>
  <c r="F2448" i="5"/>
  <c r="E2448" i="5"/>
  <c r="D2448" i="5"/>
  <c r="C2448" i="5"/>
  <c r="B2448" i="5"/>
  <c r="H2448" i="5"/>
  <c r="I2447" i="5"/>
  <c r="J2447" i="5" s="1"/>
  <c r="C5053" i="5" l="1"/>
  <c r="A5054" i="5"/>
  <c r="B5053" i="5"/>
  <c r="H5053" i="5"/>
  <c r="D2449" i="5"/>
  <c r="F2449" i="5"/>
  <c r="E2449" i="5"/>
  <c r="B2449" i="5"/>
  <c r="C2449" i="5"/>
  <c r="H2449" i="5"/>
  <c r="I2448" i="5"/>
  <c r="J2448" i="5" s="1"/>
  <c r="C5054" i="5" l="1"/>
  <c r="A5055" i="5"/>
  <c r="B5054" i="5"/>
  <c r="H5054" i="5"/>
  <c r="E2450" i="5"/>
  <c r="D2450" i="5"/>
  <c r="F2450" i="5"/>
  <c r="B2450" i="5"/>
  <c r="C2450" i="5"/>
  <c r="H2450" i="5"/>
  <c r="I2449" i="5"/>
  <c r="J2449" i="5" s="1"/>
  <c r="H5055" i="5" l="1"/>
  <c r="A5056" i="5"/>
  <c r="B5055" i="5"/>
  <c r="C5055" i="5"/>
  <c r="F2451" i="5"/>
  <c r="E2451" i="5"/>
  <c r="D2451" i="5"/>
  <c r="B2451" i="5"/>
  <c r="C2451" i="5"/>
  <c r="H2451" i="5"/>
  <c r="I2450" i="5"/>
  <c r="J2450" i="5" s="1"/>
  <c r="C5056" i="5" l="1"/>
  <c r="A5057" i="5"/>
  <c r="B5056" i="5"/>
  <c r="H5056" i="5"/>
  <c r="F2452" i="5"/>
  <c r="B2452" i="5"/>
  <c r="D2452" i="5"/>
  <c r="E2452" i="5"/>
  <c r="C2452" i="5"/>
  <c r="H2452" i="5"/>
  <c r="I2451" i="5"/>
  <c r="J2451" i="5" s="1"/>
  <c r="C5057" i="5" l="1"/>
  <c r="A5058" i="5"/>
  <c r="B5057" i="5"/>
  <c r="H5057" i="5"/>
  <c r="D2453" i="5"/>
  <c r="F2453" i="5"/>
  <c r="E2453" i="5"/>
  <c r="B2453" i="5"/>
  <c r="C2453" i="5"/>
  <c r="H2453" i="5"/>
  <c r="I2452" i="5"/>
  <c r="J2452" i="5" s="1"/>
  <c r="C5058" i="5" l="1"/>
  <c r="A5059" i="5"/>
  <c r="H5058" i="5"/>
  <c r="B5058" i="5"/>
  <c r="E2454" i="5"/>
  <c r="D2454" i="5"/>
  <c r="F2454" i="5"/>
  <c r="C2454" i="5"/>
  <c r="B2454" i="5"/>
  <c r="I2453" i="5"/>
  <c r="J2453" i="5" s="1"/>
  <c r="H2454" i="5"/>
  <c r="B5059" i="5" l="1"/>
  <c r="A5060" i="5"/>
  <c r="C5059" i="5"/>
  <c r="H5059" i="5"/>
  <c r="F2455" i="5"/>
  <c r="E2455" i="5"/>
  <c r="D2455" i="5"/>
  <c r="B2455" i="5"/>
  <c r="C2455" i="5"/>
  <c r="H2455" i="5"/>
  <c r="I2454" i="5"/>
  <c r="J2454" i="5" s="1"/>
  <c r="H5060" i="5" l="1"/>
  <c r="A5061" i="5"/>
  <c r="C5060" i="5"/>
  <c r="B5060" i="5"/>
  <c r="F2456" i="5"/>
  <c r="E2456" i="5"/>
  <c r="D2456" i="5"/>
  <c r="C2456" i="5"/>
  <c r="B2456" i="5"/>
  <c r="I2455" i="5"/>
  <c r="J2455" i="5" s="1"/>
  <c r="H2456" i="5"/>
  <c r="C5061" i="5" l="1"/>
  <c r="A5062" i="5"/>
  <c r="B5061" i="5"/>
  <c r="H5061" i="5"/>
  <c r="D2457" i="5"/>
  <c r="B2457" i="5"/>
  <c r="F2457" i="5"/>
  <c r="C2457" i="5"/>
  <c r="E2457" i="5"/>
  <c r="I2456" i="5"/>
  <c r="J2456" i="5" s="1"/>
  <c r="H2457" i="5"/>
  <c r="H5062" i="5" l="1"/>
  <c r="A5063" i="5"/>
  <c r="C5062" i="5"/>
  <c r="B5062" i="5"/>
  <c r="E2458" i="5"/>
  <c r="D2458" i="5"/>
  <c r="F2458" i="5"/>
  <c r="B2458" i="5"/>
  <c r="C2458" i="5"/>
  <c r="H2458" i="5"/>
  <c r="I2457" i="5"/>
  <c r="J2457" i="5" s="1"/>
  <c r="C5063" i="5" l="1"/>
  <c r="A5064" i="5"/>
  <c r="B5063" i="5"/>
  <c r="H5063" i="5"/>
  <c r="F2459" i="5"/>
  <c r="E2459" i="5"/>
  <c r="D2459" i="5"/>
  <c r="B2459" i="5"/>
  <c r="C2459" i="5"/>
  <c r="I2458" i="5"/>
  <c r="J2458" i="5" s="1"/>
  <c r="H2459" i="5"/>
  <c r="C5064" i="5" l="1"/>
  <c r="A5065" i="5"/>
  <c r="H5064" i="5"/>
  <c r="B5064" i="5"/>
  <c r="F2460" i="5"/>
  <c r="E2460" i="5"/>
  <c r="D2460" i="5"/>
  <c r="B2460" i="5"/>
  <c r="C2460" i="5"/>
  <c r="I2459" i="5"/>
  <c r="J2459" i="5" s="1"/>
  <c r="H2460" i="5"/>
  <c r="C5065" i="5" l="1"/>
  <c r="A5066" i="5"/>
  <c r="B5065" i="5"/>
  <c r="H5065" i="5"/>
  <c r="D2461" i="5"/>
  <c r="F2461" i="5"/>
  <c r="E2461" i="5"/>
  <c r="B2461" i="5"/>
  <c r="C2461" i="5"/>
  <c r="H2461" i="5"/>
  <c r="I2460" i="5"/>
  <c r="J2460" i="5" s="1"/>
  <c r="C5066" i="5" l="1"/>
  <c r="A5067" i="5"/>
  <c r="H5066" i="5"/>
  <c r="B5066" i="5"/>
  <c r="E2462" i="5"/>
  <c r="D2462" i="5"/>
  <c r="C2462" i="5"/>
  <c r="F2462" i="5"/>
  <c r="B2462" i="5"/>
  <c r="I2461" i="5"/>
  <c r="J2461" i="5" s="1"/>
  <c r="H2462" i="5"/>
  <c r="C5067" i="5" l="1"/>
  <c r="A5068" i="5"/>
  <c r="B5067" i="5"/>
  <c r="H5067" i="5"/>
  <c r="F2463" i="5"/>
  <c r="E2463" i="5"/>
  <c r="B2463" i="5"/>
  <c r="C2463" i="5"/>
  <c r="D2463" i="5"/>
  <c r="I2462" i="5"/>
  <c r="J2462" i="5" s="1"/>
  <c r="H2463" i="5"/>
  <c r="C5068" i="5" l="1"/>
  <c r="A5069" i="5"/>
  <c r="B5068" i="5"/>
  <c r="H5068" i="5"/>
  <c r="F2464" i="5"/>
  <c r="E2464" i="5"/>
  <c r="D2464" i="5"/>
  <c r="C2464" i="5"/>
  <c r="B2464" i="5"/>
  <c r="H2464" i="5"/>
  <c r="I2463" i="5"/>
  <c r="J2463" i="5" s="1"/>
  <c r="B5069" i="5" l="1"/>
  <c r="A5070" i="5"/>
  <c r="H5069" i="5"/>
  <c r="C5069" i="5"/>
  <c r="D2465" i="5"/>
  <c r="F2465" i="5"/>
  <c r="E2465" i="5"/>
  <c r="B2465" i="5"/>
  <c r="C2465" i="5"/>
  <c r="H2465" i="5"/>
  <c r="I2464" i="5"/>
  <c r="J2464" i="5" s="1"/>
  <c r="B5070" i="5" l="1"/>
  <c r="A5071" i="5"/>
  <c r="C5070" i="5"/>
  <c r="H5070" i="5"/>
  <c r="E2466" i="5"/>
  <c r="D2466" i="5"/>
  <c r="F2466" i="5"/>
  <c r="B2466" i="5"/>
  <c r="C2466" i="5"/>
  <c r="I2465" i="5"/>
  <c r="J2465" i="5" s="1"/>
  <c r="H2466" i="5"/>
  <c r="C5071" i="5" l="1"/>
  <c r="A5072" i="5"/>
  <c r="H5071" i="5"/>
  <c r="B5071" i="5"/>
  <c r="F2467" i="5"/>
  <c r="E2467" i="5"/>
  <c r="D2467" i="5"/>
  <c r="B2467" i="5"/>
  <c r="C2467" i="5"/>
  <c r="I2466" i="5"/>
  <c r="J2466" i="5" s="1"/>
  <c r="H2467" i="5"/>
  <c r="C5072" i="5" l="1"/>
  <c r="A5073" i="5"/>
  <c r="H5072" i="5"/>
  <c r="B5072" i="5"/>
  <c r="F2468" i="5"/>
  <c r="E2468" i="5"/>
  <c r="B2468" i="5"/>
  <c r="D2468" i="5"/>
  <c r="C2468" i="5"/>
  <c r="I2467" i="5"/>
  <c r="J2467" i="5" s="1"/>
  <c r="H2468" i="5"/>
  <c r="C5073" i="5" l="1"/>
  <c r="A5074" i="5"/>
  <c r="B5073" i="5"/>
  <c r="H5073" i="5"/>
  <c r="D2469" i="5"/>
  <c r="F2469" i="5"/>
  <c r="E2469" i="5"/>
  <c r="B2469" i="5"/>
  <c r="C2469" i="5"/>
  <c r="H2469" i="5"/>
  <c r="I2468" i="5"/>
  <c r="J2468" i="5" s="1"/>
  <c r="C5074" i="5" l="1"/>
  <c r="A5075" i="5"/>
  <c r="H5074" i="5"/>
  <c r="B5074" i="5"/>
  <c r="E2470" i="5"/>
  <c r="D2470" i="5"/>
  <c r="F2470" i="5"/>
  <c r="C2470" i="5"/>
  <c r="B2470" i="5"/>
  <c r="I2469" i="5"/>
  <c r="J2469" i="5" s="1"/>
  <c r="H2470" i="5"/>
  <c r="C5075" i="5" l="1"/>
  <c r="A5076" i="5"/>
  <c r="H5075" i="5"/>
  <c r="B5075" i="5"/>
  <c r="F2471" i="5"/>
  <c r="E2471" i="5"/>
  <c r="D2471" i="5"/>
  <c r="B2471" i="5"/>
  <c r="C2471" i="5"/>
  <c r="H2471" i="5"/>
  <c r="I2470" i="5"/>
  <c r="J2470" i="5" s="1"/>
  <c r="C5076" i="5" l="1"/>
  <c r="A5077" i="5"/>
  <c r="B5076" i="5"/>
  <c r="H5076" i="5"/>
  <c r="F2472" i="5"/>
  <c r="E2472" i="5"/>
  <c r="D2472" i="5"/>
  <c r="C2472" i="5"/>
  <c r="B2472" i="5"/>
  <c r="H2472" i="5"/>
  <c r="I2471" i="5"/>
  <c r="J2471" i="5" s="1"/>
  <c r="B5077" i="5" l="1"/>
  <c r="A5078" i="5"/>
  <c r="H5077" i="5"/>
  <c r="C5077" i="5"/>
  <c r="D2473" i="5"/>
  <c r="B2473" i="5"/>
  <c r="C2473" i="5"/>
  <c r="F2473" i="5"/>
  <c r="E2473" i="5"/>
  <c r="I2472" i="5"/>
  <c r="J2472" i="5" s="1"/>
  <c r="H2473" i="5"/>
  <c r="B5078" i="5" l="1"/>
  <c r="A5079" i="5"/>
  <c r="C5078" i="5"/>
  <c r="H5078" i="5"/>
  <c r="E2474" i="5"/>
  <c r="D2474" i="5"/>
  <c r="F2474" i="5"/>
  <c r="B2474" i="5"/>
  <c r="C2474" i="5"/>
  <c r="H2474" i="5"/>
  <c r="I2473" i="5"/>
  <c r="J2473" i="5" s="1"/>
  <c r="H5079" i="5" l="1"/>
  <c r="A5080" i="5"/>
  <c r="C5079" i="5"/>
  <c r="B5079" i="5"/>
  <c r="F2475" i="5"/>
  <c r="E2475" i="5"/>
  <c r="D2475" i="5"/>
  <c r="B2475" i="5"/>
  <c r="C2475" i="5"/>
  <c r="H2475" i="5"/>
  <c r="I2474" i="5"/>
  <c r="J2474" i="5" s="1"/>
  <c r="H5080" i="5" l="1"/>
  <c r="A5081" i="5"/>
  <c r="C5080" i="5"/>
  <c r="B5080" i="5"/>
  <c r="F2476" i="5"/>
  <c r="E2476" i="5"/>
  <c r="D2476" i="5"/>
  <c r="B2476" i="5"/>
  <c r="C2476" i="5"/>
  <c r="I2475" i="5"/>
  <c r="J2475" i="5" s="1"/>
  <c r="H2476" i="5"/>
  <c r="B5081" i="5" l="1"/>
  <c r="A5082" i="5"/>
  <c r="H5081" i="5"/>
  <c r="C5081" i="5"/>
  <c r="D2477" i="5"/>
  <c r="F2477" i="5"/>
  <c r="E2477" i="5"/>
  <c r="B2477" i="5"/>
  <c r="C2477" i="5"/>
  <c r="H2477" i="5"/>
  <c r="I2476" i="5"/>
  <c r="J2476" i="5" s="1"/>
  <c r="C5082" i="5" l="1"/>
  <c r="A5083" i="5"/>
  <c r="H5082" i="5"/>
  <c r="B5082" i="5"/>
  <c r="E2478" i="5"/>
  <c r="D2478" i="5"/>
  <c r="C2478" i="5"/>
  <c r="F2478" i="5"/>
  <c r="B2478" i="5"/>
  <c r="H2478" i="5"/>
  <c r="I2477" i="5"/>
  <c r="J2477" i="5" s="1"/>
  <c r="C5083" i="5" l="1"/>
  <c r="A5084" i="5"/>
  <c r="B5083" i="5"/>
  <c r="H5083" i="5"/>
  <c r="F2479" i="5"/>
  <c r="E2479" i="5"/>
  <c r="B2479" i="5"/>
  <c r="D2479" i="5"/>
  <c r="C2479" i="5"/>
  <c r="H2479" i="5"/>
  <c r="I2478" i="5"/>
  <c r="J2478" i="5" s="1"/>
  <c r="C5084" i="5" l="1"/>
  <c r="A5085" i="5"/>
  <c r="B5084" i="5"/>
  <c r="H5084" i="5"/>
  <c r="F2480" i="5"/>
  <c r="E2480" i="5"/>
  <c r="D2480" i="5"/>
  <c r="C2480" i="5"/>
  <c r="B2480" i="5"/>
  <c r="I2479" i="5"/>
  <c r="J2479" i="5" s="1"/>
  <c r="H2480" i="5"/>
  <c r="B5085" i="5" l="1"/>
  <c r="A5086" i="5"/>
  <c r="H5085" i="5"/>
  <c r="C5085" i="5"/>
  <c r="D2481" i="5"/>
  <c r="F2481" i="5"/>
  <c r="E2481" i="5"/>
  <c r="B2481" i="5"/>
  <c r="C2481" i="5"/>
  <c r="H2481" i="5"/>
  <c r="I2480" i="5"/>
  <c r="J2480" i="5" s="1"/>
  <c r="H5086" i="5" l="1"/>
  <c r="A5087" i="5"/>
  <c r="B5086" i="5"/>
  <c r="C5086" i="5"/>
  <c r="E2482" i="5"/>
  <c r="D2482" i="5"/>
  <c r="F2482" i="5"/>
  <c r="B2482" i="5"/>
  <c r="C2482" i="5"/>
  <c r="H2482" i="5"/>
  <c r="I2481" i="5"/>
  <c r="J2481" i="5" s="1"/>
  <c r="H5087" i="5" l="1"/>
  <c r="A5088" i="5"/>
  <c r="C5087" i="5"/>
  <c r="B5087" i="5"/>
  <c r="F2483" i="5"/>
  <c r="E2483" i="5"/>
  <c r="D2483" i="5"/>
  <c r="B2483" i="5"/>
  <c r="C2483" i="5"/>
  <c r="I2482" i="5"/>
  <c r="J2482" i="5" s="1"/>
  <c r="H2483" i="5"/>
  <c r="H5088" i="5" l="1"/>
  <c r="A5089" i="5"/>
  <c r="C5088" i="5"/>
  <c r="B5088" i="5"/>
  <c r="F2484" i="5"/>
  <c r="B2484" i="5"/>
  <c r="D2484" i="5"/>
  <c r="C2484" i="5"/>
  <c r="E2484" i="5"/>
  <c r="I2483" i="5"/>
  <c r="J2483" i="5" s="1"/>
  <c r="H2484" i="5"/>
  <c r="B5089" i="5" l="1"/>
  <c r="A5090" i="5"/>
  <c r="H5089" i="5"/>
  <c r="C5089" i="5"/>
  <c r="D2485" i="5"/>
  <c r="F2485" i="5"/>
  <c r="E2485" i="5"/>
  <c r="B2485" i="5"/>
  <c r="C2485" i="5"/>
  <c r="H2485" i="5"/>
  <c r="I2484" i="5"/>
  <c r="J2484" i="5" s="1"/>
  <c r="C5090" i="5" l="1"/>
  <c r="A5091" i="5"/>
  <c r="H5090" i="5"/>
  <c r="B5090" i="5"/>
  <c r="E2486" i="5"/>
  <c r="D2486" i="5"/>
  <c r="F2486" i="5"/>
  <c r="C2486" i="5"/>
  <c r="B2486" i="5"/>
  <c r="H2486" i="5"/>
  <c r="I2485" i="5"/>
  <c r="J2485" i="5" s="1"/>
  <c r="B5091" i="5" l="1"/>
  <c r="A5092" i="5"/>
  <c r="C5091" i="5"/>
  <c r="H5091" i="5"/>
  <c r="F2487" i="5"/>
  <c r="E2487" i="5"/>
  <c r="D2487" i="5"/>
  <c r="B2487" i="5"/>
  <c r="C2487" i="5"/>
  <c r="I2486" i="5"/>
  <c r="J2486" i="5" s="1"/>
  <c r="H2487" i="5"/>
  <c r="H5092" i="5" l="1"/>
  <c r="A5093" i="5"/>
  <c r="C5092" i="5"/>
  <c r="B5092" i="5"/>
  <c r="F2488" i="5"/>
  <c r="E2488" i="5"/>
  <c r="D2488" i="5"/>
  <c r="C2488" i="5"/>
  <c r="B2488" i="5"/>
  <c r="I2487" i="5"/>
  <c r="J2487" i="5" s="1"/>
  <c r="H2488" i="5"/>
  <c r="B5093" i="5" l="1"/>
  <c r="A5094" i="5"/>
  <c r="H5093" i="5"/>
  <c r="C5093" i="5"/>
  <c r="D2489" i="5"/>
  <c r="B2489" i="5"/>
  <c r="F2489" i="5"/>
  <c r="C2489" i="5"/>
  <c r="E2489" i="5"/>
  <c r="I2488" i="5"/>
  <c r="J2488" i="5" s="1"/>
  <c r="H2489" i="5"/>
  <c r="B5094" i="5" l="1"/>
  <c r="A5095" i="5"/>
  <c r="C5094" i="5"/>
  <c r="H5094" i="5"/>
  <c r="E2490" i="5"/>
  <c r="D2490" i="5"/>
  <c r="F2490" i="5"/>
  <c r="B2490" i="5"/>
  <c r="C2490" i="5"/>
  <c r="H2490" i="5"/>
  <c r="I2489" i="5"/>
  <c r="J2489" i="5" s="1"/>
  <c r="H5095" i="5" l="1"/>
  <c r="A5096" i="5"/>
  <c r="C5095" i="5"/>
  <c r="B5095" i="5"/>
  <c r="F2491" i="5"/>
  <c r="E2491" i="5"/>
  <c r="D2491" i="5"/>
  <c r="B2491" i="5"/>
  <c r="C2491" i="5"/>
  <c r="I2490" i="5"/>
  <c r="J2490" i="5" s="1"/>
  <c r="H2491" i="5"/>
  <c r="H5096" i="5" l="1"/>
  <c r="A5097" i="5"/>
  <c r="C5096" i="5"/>
  <c r="B5096" i="5"/>
  <c r="F2492" i="5"/>
  <c r="E2492" i="5"/>
  <c r="D2492" i="5"/>
  <c r="B2492" i="5"/>
  <c r="C2492" i="5"/>
  <c r="I2491" i="5"/>
  <c r="J2491" i="5" s="1"/>
  <c r="H2492" i="5"/>
  <c r="C5097" i="5" l="1"/>
  <c r="A5098" i="5"/>
  <c r="B5097" i="5"/>
  <c r="H5097" i="5"/>
  <c r="D2493" i="5"/>
  <c r="F2493" i="5"/>
  <c r="E2493" i="5"/>
  <c r="B2493" i="5"/>
  <c r="C2493" i="5"/>
  <c r="I2492" i="5"/>
  <c r="J2492" i="5" s="1"/>
  <c r="H2493" i="5"/>
  <c r="C5098" i="5" l="1"/>
  <c r="A5099" i="5"/>
  <c r="B5098" i="5"/>
  <c r="H5098" i="5"/>
  <c r="E2494" i="5"/>
  <c r="D2494" i="5"/>
  <c r="C2494" i="5"/>
  <c r="F2494" i="5"/>
  <c r="B2494" i="5"/>
  <c r="H2494" i="5"/>
  <c r="I2493" i="5"/>
  <c r="J2493" i="5" s="1"/>
  <c r="B5099" i="5" l="1"/>
  <c r="A5100" i="5"/>
  <c r="C5099" i="5"/>
  <c r="H5099" i="5"/>
  <c r="F2495" i="5"/>
  <c r="E2495" i="5"/>
  <c r="B2495" i="5"/>
  <c r="D2495" i="5"/>
  <c r="C2495" i="5"/>
  <c r="H2495" i="5"/>
  <c r="I2494" i="5"/>
  <c r="J2494" i="5" s="1"/>
  <c r="H5100" i="5" l="1"/>
  <c r="A5101" i="5"/>
  <c r="C5100" i="5"/>
  <c r="B5100" i="5"/>
  <c r="F2496" i="5"/>
  <c r="E2496" i="5"/>
  <c r="D2496" i="5"/>
  <c r="C2496" i="5"/>
  <c r="B2496" i="5"/>
  <c r="I2495" i="5"/>
  <c r="J2495" i="5" s="1"/>
  <c r="H2496" i="5"/>
  <c r="B5101" i="5" l="1"/>
  <c r="A5102" i="5"/>
  <c r="H5101" i="5"/>
  <c r="C5101" i="5"/>
  <c r="D2497" i="5"/>
  <c r="F2497" i="5"/>
  <c r="E2497" i="5"/>
  <c r="B2497" i="5"/>
  <c r="C2497" i="5"/>
  <c r="I2496" i="5"/>
  <c r="J2496" i="5" s="1"/>
  <c r="H2497" i="5"/>
  <c r="B5102" i="5" l="1"/>
  <c r="A5103" i="5"/>
  <c r="H5102" i="5"/>
  <c r="C5102" i="5"/>
  <c r="E2498" i="5"/>
  <c r="D2498" i="5"/>
  <c r="F2498" i="5"/>
  <c r="B2498" i="5"/>
  <c r="C2498" i="5"/>
  <c r="I2497" i="5"/>
  <c r="J2497" i="5" s="1"/>
  <c r="H2498" i="5"/>
  <c r="C5103" i="5" l="1"/>
  <c r="A5104" i="5"/>
  <c r="H5103" i="5"/>
  <c r="B5103" i="5"/>
  <c r="F2499" i="5"/>
  <c r="E2499" i="5"/>
  <c r="D2499" i="5"/>
  <c r="B2499" i="5"/>
  <c r="C2499" i="5"/>
  <c r="H2499" i="5"/>
  <c r="I2498" i="5"/>
  <c r="J2498" i="5" s="1"/>
  <c r="H5104" i="5" l="1"/>
  <c r="A5105" i="5"/>
  <c r="B5104" i="5"/>
  <c r="C5104" i="5"/>
  <c r="F2500" i="5"/>
  <c r="E2500" i="5"/>
  <c r="B2500" i="5"/>
  <c r="D2500" i="5"/>
  <c r="C2500" i="5"/>
  <c r="I2499" i="5"/>
  <c r="J2499" i="5" s="1"/>
  <c r="H2500" i="5"/>
  <c r="B5105" i="5" l="1"/>
  <c r="A5106" i="5"/>
  <c r="H5105" i="5"/>
  <c r="C5105" i="5"/>
  <c r="D2501" i="5"/>
  <c r="F2501" i="5"/>
  <c r="E2501" i="5"/>
  <c r="B2501" i="5"/>
  <c r="C2501" i="5"/>
  <c r="I2500" i="5"/>
  <c r="J2500" i="5" s="1"/>
  <c r="H2501" i="5"/>
  <c r="C5106" i="5" l="1"/>
  <c r="A5107" i="5"/>
  <c r="H5106" i="5"/>
  <c r="B5106" i="5"/>
  <c r="E2502" i="5"/>
  <c r="D2502" i="5"/>
  <c r="F2502" i="5"/>
  <c r="C2502" i="5"/>
  <c r="B2502" i="5"/>
  <c r="H2502" i="5"/>
  <c r="I2501" i="5"/>
  <c r="J2501" i="5" s="1"/>
  <c r="B5107" i="5" l="1"/>
  <c r="A5108" i="5"/>
  <c r="C5107" i="5"/>
  <c r="H5107" i="5"/>
  <c r="F2503" i="5"/>
  <c r="E2503" i="5"/>
  <c r="D2503" i="5"/>
  <c r="B2503" i="5"/>
  <c r="C2503" i="5"/>
  <c r="I2502" i="5"/>
  <c r="J2502" i="5" s="1"/>
  <c r="H2503" i="5"/>
  <c r="C5108" i="5" l="1"/>
  <c r="A5109" i="5"/>
  <c r="B5108" i="5"/>
  <c r="H5108" i="5"/>
  <c r="F2504" i="5"/>
  <c r="E2504" i="5"/>
  <c r="D2504" i="5"/>
  <c r="C2504" i="5"/>
  <c r="B2504" i="5"/>
  <c r="H2504" i="5"/>
  <c r="I2503" i="5"/>
  <c r="J2503" i="5" s="1"/>
  <c r="B5109" i="5" l="1"/>
  <c r="A5110" i="5"/>
  <c r="H5109" i="5"/>
  <c r="C5109" i="5"/>
  <c r="D2505" i="5"/>
  <c r="B2505" i="5"/>
  <c r="C2505" i="5"/>
  <c r="E2505" i="5"/>
  <c r="F2505" i="5"/>
  <c r="H2505" i="5"/>
  <c r="I2504" i="5"/>
  <c r="J2504" i="5" s="1"/>
  <c r="B5110" i="5" l="1"/>
  <c r="A5111" i="5"/>
  <c r="C5110" i="5"/>
  <c r="H5110" i="5"/>
  <c r="E2506" i="5"/>
  <c r="D2506" i="5"/>
  <c r="F2506" i="5"/>
  <c r="B2506" i="5"/>
  <c r="C2506" i="5"/>
  <c r="H2506" i="5"/>
  <c r="I2505" i="5"/>
  <c r="J2505" i="5" s="1"/>
  <c r="C5111" i="5" l="1"/>
  <c r="A5112" i="5"/>
  <c r="B5111" i="5"/>
  <c r="H5111" i="5"/>
  <c r="F2507" i="5"/>
  <c r="E2507" i="5"/>
  <c r="D2507" i="5"/>
  <c r="B2507" i="5"/>
  <c r="C2507" i="5"/>
  <c r="I2506" i="5"/>
  <c r="J2506" i="5" s="1"/>
  <c r="H2507" i="5"/>
  <c r="H5112" i="5" l="1"/>
  <c r="A5113" i="5"/>
  <c r="C5112" i="5"/>
  <c r="B5112" i="5"/>
  <c r="F2508" i="5"/>
  <c r="E2508" i="5"/>
  <c r="D2508" i="5"/>
  <c r="B2508" i="5"/>
  <c r="C2508" i="5"/>
  <c r="I2507" i="5"/>
  <c r="J2507" i="5" s="1"/>
  <c r="H2508" i="5"/>
  <c r="B5113" i="5" l="1"/>
  <c r="A5114" i="5"/>
  <c r="H5113" i="5"/>
  <c r="C5113" i="5"/>
  <c r="D2509" i="5"/>
  <c r="F2509" i="5"/>
  <c r="E2509" i="5"/>
  <c r="B2509" i="5"/>
  <c r="C2509" i="5"/>
  <c r="I2508" i="5"/>
  <c r="J2508" i="5" s="1"/>
  <c r="H2509" i="5"/>
  <c r="C5114" i="5" l="1"/>
  <c r="A5115" i="5"/>
  <c r="H5114" i="5"/>
  <c r="B5114" i="5"/>
  <c r="E2510" i="5"/>
  <c r="D2510" i="5"/>
  <c r="C2510" i="5"/>
  <c r="F2510" i="5"/>
  <c r="B2510" i="5"/>
  <c r="H2510" i="5"/>
  <c r="I2509" i="5"/>
  <c r="J2509" i="5" s="1"/>
  <c r="B5115" i="5" l="1"/>
  <c r="A5116" i="5"/>
  <c r="C5115" i="5"/>
  <c r="H5115" i="5"/>
  <c r="F2511" i="5"/>
  <c r="E2511" i="5"/>
  <c r="B2511" i="5"/>
  <c r="D2511" i="5"/>
  <c r="C2511" i="5"/>
  <c r="H2511" i="5"/>
  <c r="I2510" i="5"/>
  <c r="J2510" i="5" s="1"/>
  <c r="H5116" i="5" l="1"/>
  <c r="A5117" i="5"/>
  <c r="C5116" i="5"/>
  <c r="B5116" i="5"/>
  <c r="F2512" i="5"/>
  <c r="E2512" i="5"/>
  <c r="D2512" i="5"/>
  <c r="C2512" i="5"/>
  <c r="B2512" i="5"/>
  <c r="H2512" i="5"/>
  <c r="I2511" i="5"/>
  <c r="J2511" i="5" s="1"/>
  <c r="B5117" i="5" l="1"/>
  <c r="A5118" i="5"/>
  <c r="H5117" i="5"/>
  <c r="C5117" i="5"/>
  <c r="D2513" i="5"/>
  <c r="F2513" i="5"/>
  <c r="E2513" i="5"/>
  <c r="B2513" i="5"/>
  <c r="C2513" i="5"/>
  <c r="H2513" i="5"/>
  <c r="I2512" i="5"/>
  <c r="J2512" i="5" s="1"/>
  <c r="B5118" i="5" l="1"/>
  <c r="A5119" i="5"/>
  <c r="C5118" i="5"/>
  <c r="H5118" i="5"/>
  <c r="E2514" i="5"/>
  <c r="D2514" i="5"/>
  <c r="F2514" i="5"/>
  <c r="B2514" i="5"/>
  <c r="C2514" i="5"/>
  <c r="I2513" i="5"/>
  <c r="J2513" i="5" s="1"/>
  <c r="H2514" i="5"/>
  <c r="H5119" i="5" l="1"/>
  <c r="A5120" i="5"/>
  <c r="C5119" i="5"/>
  <c r="B5119" i="5"/>
  <c r="F2515" i="5"/>
  <c r="E2515" i="5"/>
  <c r="D2515" i="5"/>
  <c r="B2515" i="5"/>
  <c r="C2515" i="5"/>
  <c r="H2515" i="5"/>
  <c r="I2514" i="5"/>
  <c r="J2514" i="5" s="1"/>
  <c r="H5120" i="5" l="1"/>
  <c r="A5121" i="5"/>
  <c r="C5120" i="5"/>
  <c r="B5120" i="5"/>
  <c r="F2516" i="5"/>
  <c r="B2516" i="5"/>
  <c r="E2516" i="5"/>
  <c r="C2516" i="5"/>
  <c r="D2516" i="5"/>
  <c r="H2516" i="5"/>
  <c r="I2515" i="5"/>
  <c r="J2515" i="5" s="1"/>
  <c r="B5121" i="5" l="1"/>
  <c r="A5122" i="5"/>
  <c r="H5121" i="5"/>
  <c r="C5121" i="5"/>
  <c r="D2517" i="5"/>
  <c r="F2517" i="5"/>
  <c r="E2517" i="5"/>
  <c r="B2517" i="5"/>
  <c r="C2517" i="5"/>
  <c r="I2516" i="5"/>
  <c r="J2516" i="5" s="1"/>
  <c r="H2517" i="5"/>
  <c r="C5122" i="5" l="1"/>
  <c r="A5123" i="5"/>
  <c r="H5122" i="5"/>
  <c r="B5122" i="5"/>
  <c r="E2518" i="5"/>
  <c r="D2518" i="5"/>
  <c r="F2518" i="5"/>
  <c r="C2518" i="5"/>
  <c r="B2518" i="5"/>
  <c r="I2517" i="5"/>
  <c r="J2517" i="5" s="1"/>
  <c r="H2518" i="5"/>
  <c r="B5123" i="5" l="1"/>
  <c r="A5124" i="5"/>
  <c r="C5123" i="5"/>
  <c r="H5123" i="5"/>
  <c r="F2519" i="5"/>
  <c r="E2519" i="5"/>
  <c r="D2519" i="5"/>
  <c r="B2519" i="5"/>
  <c r="C2519" i="5"/>
  <c r="H2519" i="5"/>
  <c r="I2518" i="5"/>
  <c r="J2518" i="5" s="1"/>
  <c r="H5124" i="5" l="1"/>
  <c r="A5125" i="5"/>
  <c r="C5124" i="5"/>
  <c r="B5124" i="5"/>
  <c r="F2520" i="5"/>
  <c r="E2520" i="5"/>
  <c r="D2520" i="5"/>
  <c r="C2520" i="5"/>
  <c r="B2520" i="5"/>
  <c r="I2519" i="5"/>
  <c r="J2519" i="5" s="1"/>
  <c r="H2520" i="5"/>
  <c r="B5125" i="5" l="1"/>
  <c r="A5126" i="5"/>
  <c r="H5125" i="5"/>
  <c r="C5125" i="5"/>
  <c r="D2521" i="5"/>
  <c r="B2521" i="5"/>
  <c r="F2521" i="5"/>
  <c r="C2521" i="5"/>
  <c r="E2521" i="5"/>
  <c r="H2521" i="5"/>
  <c r="I2520" i="5"/>
  <c r="J2520" i="5" s="1"/>
  <c r="B5126" i="5" l="1"/>
  <c r="A5127" i="5"/>
  <c r="C5126" i="5"/>
  <c r="H5126" i="5"/>
  <c r="E2522" i="5"/>
  <c r="D2522" i="5"/>
  <c r="F2522" i="5"/>
  <c r="B2522" i="5"/>
  <c r="C2522" i="5"/>
  <c r="I2521" i="5"/>
  <c r="J2521" i="5" s="1"/>
  <c r="H2522" i="5"/>
  <c r="C5127" i="5" l="1"/>
  <c r="A5128" i="5"/>
  <c r="B5127" i="5"/>
  <c r="H5127" i="5"/>
  <c r="F2523" i="5"/>
  <c r="E2523" i="5"/>
  <c r="D2523" i="5"/>
  <c r="B2523" i="5"/>
  <c r="C2523" i="5"/>
  <c r="I2522" i="5"/>
  <c r="J2522" i="5" s="1"/>
  <c r="H2523" i="5"/>
  <c r="H5128" i="5" l="1"/>
  <c r="A5129" i="5"/>
  <c r="B5128" i="5"/>
  <c r="C5128" i="5"/>
  <c r="F2524" i="5"/>
  <c r="E2524" i="5"/>
  <c r="D2524" i="5"/>
  <c r="B2524" i="5"/>
  <c r="C2524" i="5"/>
  <c r="I2523" i="5"/>
  <c r="J2523" i="5" s="1"/>
  <c r="H2524" i="5"/>
  <c r="B5129" i="5" l="1"/>
  <c r="A5130" i="5"/>
  <c r="C5129" i="5"/>
  <c r="H5129" i="5"/>
  <c r="D2525" i="5"/>
  <c r="F2525" i="5"/>
  <c r="E2525" i="5"/>
  <c r="B2525" i="5"/>
  <c r="C2525" i="5"/>
  <c r="H2525" i="5"/>
  <c r="I2524" i="5"/>
  <c r="J2524" i="5" s="1"/>
  <c r="C5130" i="5" l="1"/>
  <c r="A5131" i="5"/>
  <c r="H5130" i="5"/>
  <c r="B5130" i="5"/>
  <c r="E2526" i="5"/>
  <c r="D2526" i="5"/>
  <c r="C2526" i="5"/>
  <c r="F2526" i="5"/>
  <c r="B2526" i="5"/>
  <c r="I2525" i="5"/>
  <c r="J2525" i="5" s="1"/>
  <c r="H2526" i="5"/>
  <c r="B5131" i="5" l="1"/>
  <c r="A5132" i="5"/>
  <c r="C5131" i="5"/>
  <c r="H5131" i="5"/>
  <c r="F2527" i="5"/>
  <c r="E2527" i="5"/>
  <c r="B2527" i="5"/>
  <c r="C2527" i="5"/>
  <c r="D2527" i="5"/>
  <c r="H2527" i="5"/>
  <c r="I2526" i="5"/>
  <c r="J2526" i="5" s="1"/>
  <c r="H5132" i="5" l="1"/>
  <c r="A5133" i="5"/>
  <c r="C5132" i="5"/>
  <c r="B5132" i="5"/>
  <c r="F2528" i="5"/>
  <c r="E2528" i="5"/>
  <c r="D2528" i="5"/>
  <c r="C2528" i="5"/>
  <c r="B2528" i="5"/>
  <c r="H2528" i="5"/>
  <c r="I2527" i="5"/>
  <c r="J2527" i="5" s="1"/>
  <c r="B5133" i="5" l="1"/>
  <c r="A5134" i="5"/>
  <c r="H5133" i="5"/>
  <c r="C5133" i="5"/>
  <c r="D2529" i="5"/>
  <c r="F2529" i="5"/>
  <c r="E2529" i="5"/>
  <c r="B2529" i="5"/>
  <c r="C2529" i="5"/>
  <c r="H2529" i="5"/>
  <c r="I2528" i="5"/>
  <c r="J2528" i="5" s="1"/>
  <c r="B5134" i="5" l="1"/>
  <c r="A5135" i="5"/>
  <c r="H5134" i="5"/>
  <c r="C5134" i="5"/>
  <c r="E2530" i="5"/>
  <c r="D2530" i="5"/>
  <c r="F2530" i="5"/>
  <c r="B2530" i="5"/>
  <c r="C2530" i="5"/>
  <c r="I2529" i="5"/>
  <c r="J2529" i="5" s="1"/>
  <c r="H2530" i="5"/>
  <c r="B5135" i="5" l="1"/>
  <c r="A5136" i="5"/>
  <c r="H5135" i="5"/>
  <c r="C5135" i="5"/>
  <c r="F2531" i="5"/>
  <c r="E2531" i="5"/>
  <c r="D2531" i="5"/>
  <c r="B2531" i="5"/>
  <c r="C2531" i="5"/>
  <c r="H2531" i="5"/>
  <c r="I2530" i="5"/>
  <c r="J2530" i="5" s="1"/>
  <c r="B5136" i="5" l="1"/>
  <c r="A5137" i="5"/>
  <c r="C5136" i="5"/>
  <c r="H5136" i="5"/>
  <c r="F2532" i="5"/>
  <c r="E2532" i="5"/>
  <c r="B2532" i="5"/>
  <c r="D2532" i="5"/>
  <c r="C2532" i="5"/>
  <c r="I2531" i="5"/>
  <c r="J2531" i="5" s="1"/>
  <c r="H2532" i="5"/>
  <c r="C5137" i="5" l="1"/>
  <c r="A5138" i="5"/>
  <c r="B5137" i="5"/>
  <c r="H5137" i="5"/>
  <c r="D2533" i="5"/>
  <c r="F2533" i="5"/>
  <c r="E2533" i="5"/>
  <c r="B2533" i="5"/>
  <c r="C2533" i="5"/>
  <c r="I2532" i="5"/>
  <c r="J2532" i="5" s="1"/>
  <c r="H2533" i="5"/>
  <c r="C5138" i="5" l="1"/>
  <c r="A5139" i="5"/>
  <c r="H5138" i="5"/>
  <c r="B5138" i="5"/>
  <c r="E2534" i="5"/>
  <c r="D2534" i="5"/>
  <c r="F2534" i="5"/>
  <c r="C2534" i="5"/>
  <c r="B2534" i="5"/>
  <c r="H2534" i="5"/>
  <c r="I2533" i="5"/>
  <c r="J2533" i="5" s="1"/>
  <c r="H5139" i="5" l="1"/>
  <c r="A5140" i="5"/>
  <c r="C5139" i="5"/>
  <c r="B5139" i="5"/>
  <c r="F2535" i="5"/>
  <c r="E2535" i="5"/>
  <c r="D2535" i="5"/>
  <c r="B2535" i="5"/>
  <c r="C2535" i="5"/>
  <c r="I2534" i="5"/>
  <c r="J2534" i="5" s="1"/>
  <c r="H2535" i="5"/>
  <c r="C5140" i="5" l="1"/>
  <c r="A5141" i="5"/>
  <c r="H5140" i="5"/>
  <c r="B5140" i="5"/>
  <c r="F2536" i="5"/>
  <c r="E2536" i="5"/>
  <c r="D2536" i="5"/>
  <c r="C2536" i="5"/>
  <c r="B2536" i="5"/>
  <c r="H2536" i="5"/>
  <c r="I2535" i="5"/>
  <c r="J2535" i="5" s="1"/>
  <c r="C5141" i="5" l="1"/>
  <c r="A5142" i="5"/>
  <c r="B5141" i="5"/>
  <c r="H5141" i="5"/>
  <c r="D2537" i="5"/>
  <c r="B2537" i="5"/>
  <c r="C2537" i="5"/>
  <c r="F2537" i="5"/>
  <c r="E2537" i="5"/>
  <c r="I2536" i="5"/>
  <c r="J2536" i="5" s="1"/>
  <c r="H2537" i="5"/>
  <c r="B5142" i="5" l="1"/>
  <c r="A5143" i="5"/>
  <c r="H5142" i="5"/>
  <c r="C5142" i="5"/>
  <c r="E2538" i="5"/>
  <c r="D2538" i="5"/>
  <c r="F2538" i="5"/>
  <c r="B2538" i="5"/>
  <c r="C2538" i="5"/>
  <c r="H2538" i="5"/>
  <c r="I2537" i="5"/>
  <c r="J2537" i="5" s="1"/>
  <c r="B5143" i="5" l="1"/>
  <c r="A5144" i="5"/>
  <c r="H5143" i="5"/>
  <c r="C5143" i="5"/>
  <c r="F2539" i="5"/>
  <c r="E2539" i="5"/>
  <c r="D2539" i="5"/>
  <c r="B2539" i="5"/>
  <c r="C2539" i="5"/>
  <c r="H2539" i="5"/>
  <c r="I2538" i="5"/>
  <c r="J2538" i="5" s="1"/>
  <c r="H5144" i="5" l="1"/>
  <c r="A5145" i="5"/>
  <c r="B5144" i="5"/>
  <c r="C5144" i="5"/>
  <c r="F2540" i="5"/>
  <c r="E2540" i="5"/>
  <c r="D2540" i="5"/>
  <c r="B2540" i="5"/>
  <c r="C2540" i="5"/>
  <c r="I2539" i="5"/>
  <c r="J2539" i="5" s="1"/>
  <c r="H2540" i="5"/>
  <c r="C5145" i="5" l="1"/>
  <c r="A5146" i="5"/>
  <c r="B5145" i="5"/>
  <c r="H5145" i="5"/>
  <c r="D2541" i="5"/>
  <c r="F2541" i="5"/>
  <c r="E2541" i="5"/>
  <c r="B2541" i="5"/>
  <c r="C2541" i="5"/>
  <c r="I2540" i="5"/>
  <c r="J2540" i="5" s="1"/>
  <c r="H2541" i="5"/>
  <c r="B5146" i="5" l="1"/>
  <c r="A5147" i="5"/>
  <c r="C5146" i="5"/>
  <c r="H5146" i="5"/>
  <c r="E2542" i="5"/>
  <c r="D2542" i="5"/>
  <c r="C2542" i="5"/>
  <c r="F2542" i="5"/>
  <c r="B2542" i="5"/>
  <c r="I2541" i="5"/>
  <c r="J2541" i="5" s="1"/>
  <c r="H2542" i="5"/>
  <c r="B5147" i="5" l="1"/>
  <c r="A5148" i="5"/>
  <c r="C5147" i="5"/>
  <c r="H5147" i="5"/>
  <c r="F2543" i="5"/>
  <c r="E2543" i="5"/>
  <c r="B2543" i="5"/>
  <c r="D2543" i="5"/>
  <c r="C2543" i="5"/>
  <c r="H2543" i="5"/>
  <c r="I2542" i="5"/>
  <c r="J2542" i="5" s="1"/>
  <c r="C5148" i="5" l="1"/>
  <c r="A5149" i="5"/>
  <c r="H5148" i="5"/>
  <c r="B5148" i="5"/>
  <c r="F2544" i="5"/>
  <c r="E2544" i="5"/>
  <c r="D2544" i="5"/>
  <c r="C2544" i="5"/>
  <c r="B2544" i="5"/>
  <c r="H2544" i="5"/>
  <c r="I2543" i="5"/>
  <c r="J2543" i="5" s="1"/>
  <c r="C5149" i="5" l="1"/>
  <c r="A5150" i="5"/>
  <c r="B5149" i="5"/>
  <c r="H5149" i="5"/>
  <c r="D2545" i="5"/>
  <c r="F2545" i="5"/>
  <c r="E2545" i="5"/>
  <c r="B2545" i="5"/>
  <c r="C2545" i="5"/>
  <c r="I2544" i="5"/>
  <c r="J2544" i="5" s="1"/>
  <c r="H2545" i="5"/>
  <c r="H5150" i="5" l="1"/>
  <c r="A5151" i="5"/>
  <c r="B5150" i="5"/>
  <c r="C5150" i="5"/>
  <c r="E2546" i="5"/>
  <c r="D2546" i="5"/>
  <c r="F2546" i="5"/>
  <c r="B2546" i="5"/>
  <c r="C2546" i="5"/>
  <c r="I2545" i="5"/>
  <c r="J2545" i="5" s="1"/>
  <c r="H2546" i="5"/>
  <c r="B5151" i="5" l="1"/>
  <c r="A5152" i="5"/>
  <c r="H5151" i="5"/>
  <c r="C5151" i="5"/>
  <c r="F2547" i="5"/>
  <c r="E2547" i="5"/>
  <c r="D2547" i="5"/>
  <c r="B2547" i="5"/>
  <c r="C2547" i="5"/>
  <c r="H2547" i="5"/>
  <c r="I2546" i="5"/>
  <c r="J2546" i="5" s="1"/>
  <c r="C5152" i="5" l="1"/>
  <c r="A5153" i="5"/>
  <c r="B5152" i="5"/>
  <c r="H5152" i="5"/>
  <c r="F2548" i="5"/>
  <c r="B2548" i="5"/>
  <c r="D2548" i="5"/>
  <c r="C2548" i="5"/>
  <c r="E2548" i="5"/>
  <c r="I2547" i="5"/>
  <c r="J2547" i="5" s="1"/>
  <c r="H2548" i="5"/>
  <c r="H5153" i="5" l="1"/>
  <c r="A5154" i="5"/>
  <c r="C5153" i="5"/>
  <c r="B5153" i="5"/>
  <c r="D2549" i="5"/>
  <c r="F2549" i="5"/>
  <c r="E2549" i="5"/>
  <c r="B2549" i="5"/>
  <c r="C2549" i="5"/>
  <c r="H2549" i="5"/>
  <c r="I2548" i="5"/>
  <c r="J2548" i="5" s="1"/>
  <c r="B5154" i="5" l="1"/>
  <c r="A5155" i="5"/>
  <c r="C5154" i="5"/>
  <c r="H5154" i="5"/>
  <c r="E2550" i="5"/>
  <c r="D2550" i="5"/>
  <c r="F2550" i="5"/>
  <c r="C2550" i="5"/>
  <c r="B2550" i="5"/>
  <c r="I2549" i="5"/>
  <c r="J2549" i="5" s="1"/>
  <c r="H2550" i="5"/>
  <c r="H5155" i="5" l="1"/>
  <c r="A5156" i="5"/>
  <c r="C5155" i="5"/>
  <c r="B5155" i="5"/>
  <c r="F2551" i="5"/>
  <c r="E2551" i="5"/>
  <c r="D2551" i="5"/>
  <c r="B2551" i="5"/>
  <c r="C2551" i="5"/>
  <c r="H2551" i="5"/>
  <c r="I2550" i="5"/>
  <c r="J2550" i="5" s="1"/>
  <c r="C5156" i="5" l="1"/>
  <c r="A5157" i="5"/>
  <c r="H5156" i="5"/>
  <c r="B5156" i="5"/>
  <c r="F2552" i="5"/>
  <c r="E2552" i="5"/>
  <c r="D2552" i="5"/>
  <c r="C2552" i="5"/>
  <c r="B2552" i="5"/>
  <c r="I2551" i="5"/>
  <c r="J2551" i="5" s="1"/>
  <c r="H2552" i="5"/>
  <c r="C5157" i="5" l="1"/>
  <c r="A5158" i="5"/>
  <c r="B5157" i="5"/>
  <c r="H5157" i="5"/>
  <c r="D2553" i="5"/>
  <c r="B2553" i="5"/>
  <c r="F2553" i="5"/>
  <c r="C2553" i="5"/>
  <c r="E2553" i="5"/>
  <c r="H2553" i="5"/>
  <c r="I2552" i="5"/>
  <c r="J2552" i="5" s="1"/>
  <c r="B5158" i="5" l="1"/>
  <c r="A5159" i="5"/>
  <c r="H5158" i="5"/>
  <c r="C5158" i="5"/>
  <c r="E2554" i="5"/>
  <c r="D2554" i="5"/>
  <c r="F2554" i="5"/>
  <c r="B2554" i="5"/>
  <c r="C2554" i="5"/>
  <c r="H2554" i="5"/>
  <c r="I2553" i="5"/>
  <c r="J2553" i="5" s="1"/>
  <c r="C5159" i="5" l="1"/>
  <c r="A5160" i="5"/>
  <c r="B5159" i="5"/>
  <c r="H5159" i="5"/>
  <c r="F2555" i="5"/>
  <c r="E2555" i="5"/>
  <c r="D2555" i="5"/>
  <c r="B2555" i="5"/>
  <c r="C2555" i="5"/>
  <c r="H2555" i="5"/>
  <c r="I2554" i="5"/>
  <c r="J2554" i="5" s="1"/>
  <c r="B5160" i="5" l="1"/>
  <c r="A5161" i="5"/>
  <c r="C5160" i="5"/>
  <c r="H5160" i="5"/>
  <c r="F2556" i="5"/>
  <c r="E2556" i="5"/>
  <c r="D2556" i="5"/>
  <c r="B2556" i="5"/>
  <c r="C2556" i="5"/>
  <c r="H2556" i="5"/>
  <c r="I2555" i="5"/>
  <c r="J2555" i="5" s="1"/>
  <c r="H5161" i="5" l="1"/>
  <c r="A5162" i="5"/>
  <c r="B5161" i="5"/>
  <c r="C5161" i="5"/>
  <c r="D2557" i="5"/>
  <c r="F2557" i="5"/>
  <c r="E2557" i="5"/>
  <c r="B2557" i="5"/>
  <c r="C2557" i="5"/>
  <c r="I2556" i="5"/>
  <c r="J2556" i="5" s="1"/>
  <c r="H2557" i="5"/>
  <c r="B5162" i="5" l="1"/>
  <c r="A5163" i="5"/>
  <c r="C5162" i="5"/>
  <c r="H5162" i="5"/>
  <c r="E2558" i="5"/>
  <c r="D2558" i="5"/>
  <c r="C2558" i="5"/>
  <c r="F2558" i="5"/>
  <c r="B2558" i="5"/>
  <c r="H2558" i="5"/>
  <c r="I2557" i="5"/>
  <c r="J2557" i="5" s="1"/>
  <c r="H5163" i="5" l="1"/>
  <c r="A5164" i="5"/>
  <c r="B5163" i="5"/>
  <c r="C5163" i="5"/>
  <c r="F2559" i="5"/>
  <c r="E2559" i="5"/>
  <c r="B2559" i="5"/>
  <c r="D2559" i="5"/>
  <c r="C2559" i="5"/>
  <c r="H2559" i="5"/>
  <c r="I2558" i="5"/>
  <c r="J2558" i="5" s="1"/>
  <c r="B5164" i="5" l="1"/>
  <c r="A5165" i="5"/>
  <c r="C5164" i="5"/>
  <c r="H5164" i="5"/>
  <c r="F2560" i="5"/>
  <c r="E2560" i="5"/>
  <c r="D2560" i="5"/>
  <c r="C2560" i="5"/>
  <c r="B2560" i="5"/>
  <c r="H2560" i="5"/>
  <c r="I2559" i="5"/>
  <c r="J2559" i="5" s="1"/>
  <c r="H5165" i="5" l="1"/>
  <c r="A5166" i="5"/>
  <c r="C5165" i="5"/>
  <c r="B5165" i="5"/>
  <c r="D2561" i="5"/>
  <c r="F2561" i="5"/>
  <c r="E2561" i="5"/>
  <c r="B2561" i="5"/>
  <c r="C2561" i="5"/>
  <c r="H2561" i="5"/>
  <c r="I2560" i="5"/>
  <c r="J2560" i="5" s="1"/>
  <c r="H5166" i="5" l="1"/>
  <c r="A5167" i="5"/>
  <c r="C5166" i="5"/>
  <c r="B5166" i="5"/>
  <c r="E2562" i="5"/>
  <c r="D2562" i="5"/>
  <c r="F2562" i="5"/>
  <c r="B2562" i="5"/>
  <c r="C2562" i="5"/>
  <c r="H2562" i="5"/>
  <c r="I2561" i="5"/>
  <c r="J2561" i="5" s="1"/>
  <c r="B5167" i="5" l="1"/>
  <c r="A5168" i="5"/>
  <c r="H5167" i="5"/>
  <c r="C5167" i="5"/>
  <c r="F2563" i="5"/>
  <c r="E2563" i="5"/>
  <c r="D2563" i="5"/>
  <c r="B2563" i="5"/>
  <c r="C2563" i="5"/>
  <c r="I2562" i="5"/>
  <c r="J2562" i="5" s="1"/>
  <c r="H2563" i="5"/>
  <c r="C5168" i="5" l="1"/>
  <c r="A5169" i="5"/>
  <c r="B5168" i="5"/>
  <c r="H5168" i="5"/>
  <c r="F2564" i="5"/>
  <c r="E2564" i="5"/>
  <c r="B2564" i="5"/>
  <c r="D2564" i="5"/>
  <c r="C2564" i="5"/>
  <c r="I2563" i="5"/>
  <c r="J2563" i="5" s="1"/>
  <c r="H2564" i="5"/>
  <c r="H5169" i="5" l="1"/>
  <c r="A5170" i="5"/>
  <c r="C5169" i="5"/>
  <c r="B5169" i="5"/>
  <c r="D2565" i="5"/>
  <c r="F2565" i="5"/>
  <c r="E2565" i="5"/>
  <c r="B2565" i="5"/>
  <c r="C2565" i="5"/>
  <c r="H2565" i="5"/>
  <c r="I2564" i="5"/>
  <c r="J2564" i="5" s="1"/>
  <c r="C5170" i="5" l="1"/>
  <c r="A5171" i="5"/>
  <c r="H5170" i="5"/>
  <c r="B5170" i="5"/>
  <c r="E2566" i="5"/>
  <c r="D2566" i="5"/>
  <c r="F2566" i="5"/>
  <c r="C2566" i="5"/>
  <c r="B2566" i="5"/>
  <c r="H2566" i="5"/>
  <c r="I2565" i="5"/>
  <c r="J2565" i="5" s="1"/>
  <c r="C5171" i="5" l="1"/>
  <c r="A5172" i="5"/>
  <c r="H5171" i="5"/>
  <c r="B5171" i="5"/>
  <c r="F2567" i="5"/>
  <c r="E2567" i="5"/>
  <c r="D2567" i="5"/>
  <c r="B2567" i="5"/>
  <c r="C2567" i="5"/>
  <c r="H2567" i="5"/>
  <c r="I2566" i="5"/>
  <c r="J2566" i="5" s="1"/>
  <c r="C5172" i="5" l="1"/>
  <c r="A5173" i="5"/>
  <c r="H5172" i="5"/>
  <c r="B5172" i="5"/>
  <c r="F2568" i="5"/>
  <c r="E2568" i="5"/>
  <c r="D2568" i="5"/>
  <c r="C2568" i="5"/>
  <c r="B2568" i="5"/>
  <c r="I2567" i="5"/>
  <c r="J2567" i="5" s="1"/>
  <c r="H2568" i="5"/>
  <c r="H5173" i="5" l="1"/>
  <c r="A5174" i="5"/>
  <c r="C5173" i="5"/>
  <c r="B5173" i="5"/>
  <c r="D2569" i="5"/>
  <c r="B2569" i="5"/>
  <c r="C2569" i="5"/>
  <c r="E2569" i="5"/>
  <c r="F2569" i="5"/>
  <c r="I2568" i="5"/>
  <c r="J2568" i="5" s="1"/>
  <c r="H2569" i="5"/>
  <c r="C5174" i="5" l="1"/>
  <c r="A5175" i="5"/>
  <c r="B5174" i="5"/>
  <c r="H5174" i="5"/>
  <c r="E2570" i="5"/>
  <c r="D2570" i="5"/>
  <c r="F2570" i="5"/>
  <c r="B2570" i="5"/>
  <c r="C2570" i="5"/>
  <c r="H2570" i="5"/>
  <c r="I2569" i="5"/>
  <c r="J2569" i="5" s="1"/>
  <c r="B5175" i="5" l="1"/>
  <c r="A5176" i="5"/>
  <c r="H5175" i="5"/>
  <c r="C5175" i="5"/>
  <c r="F2571" i="5"/>
  <c r="E2571" i="5"/>
  <c r="D2571" i="5"/>
  <c r="B2571" i="5"/>
  <c r="C2571" i="5"/>
  <c r="H2571" i="5"/>
  <c r="I2570" i="5"/>
  <c r="J2570" i="5" s="1"/>
  <c r="H5176" i="5" l="1"/>
  <c r="A5177" i="5"/>
  <c r="B5176" i="5"/>
  <c r="C5176" i="5"/>
  <c r="F2572" i="5"/>
  <c r="E2572" i="5"/>
  <c r="D2572" i="5"/>
  <c r="B2572" i="5"/>
  <c r="C2572" i="5"/>
  <c r="I2571" i="5"/>
  <c r="J2571" i="5" s="1"/>
  <c r="H2572" i="5"/>
  <c r="H5177" i="5" l="1"/>
  <c r="A5178" i="5"/>
  <c r="B5177" i="5"/>
  <c r="C5177" i="5"/>
  <c r="D2573" i="5"/>
  <c r="F2573" i="5"/>
  <c r="E2573" i="5"/>
  <c r="B2573" i="5"/>
  <c r="C2573" i="5"/>
  <c r="H2573" i="5"/>
  <c r="I2572" i="5"/>
  <c r="J2572" i="5" s="1"/>
  <c r="B5178" i="5" l="1"/>
  <c r="A5179" i="5"/>
  <c r="C5178" i="5"/>
  <c r="H5178" i="5"/>
  <c r="E2574" i="5"/>
  <c r="D2574" i="5"/>
  <c r="C2574" i="5"/>
  <c r="F2574" i="5"/>
  <c r="B2574" i="5"/>
  <c r="H2574" i="5"/>
  <c r="I2573" i="5"/>
  <c r="J2573" i="5" s="1"/>
  <c r="B5179" i="5" l="1"/>
  <c r="A5180" i="5"/>
  <c r="C5179" i="5"/>
  <c r="H5179" i="5"/>
  <c r="F2575" i="5"/>
  <c r="E2575" i="5"/>
  <c r="B2575" i="5"/>
  <c r="D2575" i="5"/>
  <c r="C2575" i="5"/>
  <c r="H2575" i="5"/>
  <c r="I2574" i="5"/>
  <c r="J2574" i="5" s="1"/>
  <c r="B5180" i="5" l="1"/>
  <c r="A5181" i="5"/>
  <c r="C5180" i="5"/>
  <c r="H5180" i="5"/>
  <c r="F2576" i="5"/>
  <c r="E2576" i="5"/>
  <c r="D2576" i="5"/>
  <c r="C2576" i="5"/>
  <c r="B2576" i="5"/>
  <c r="H2576" i="5"/>
  <c r="I2575" i="5"/>
  <c r="J2575" i="5" s="1"/>
  <c r="C5181" i="5" l="1"/>
  <c r="A5182" i="5"/>
  <c r="B5181" i="5"/>
  <c r="H5181" i="5"/>
  <c r="D2577" i="5"/>
  <c r="F2577" i="5"/>
  <c r="E2577" i="5"/>
  <c r="B2577" i="5"/>
  <c r="C2577" i="5"/>
  <c r="I2576" i="5"/>
  <c r="J2576" i="5" s="1"/>
  <c r="H2577" i="5"/>
  <c r="H5182" i="5" l="1"/>
  <c r="A5183" i="5"/>
  <c r="C5182" i="5"/>
  <c r="B5182" i="5"/>
  <c r="E2578" i="5"/>
  <c r="D2578" i="5"/>
  <c r="F2578" i="5"/>
  <c r="B2578" i="5"/>
  <c r="C2578" i="5"/>
  <c r="I2577" i="5"/>
  <c r="J2577" i="5" s="1"/>
  <c r="H2578" i="5"/>
  <c r="B5183" i="5" l="1"/>
  <c r="A5184" i="5"/>
  <c r="C5183" i="5"/>
  <c r="H5183" i="5"/>
  <c r="F2579" i="5"/>
  <c r="E2579" i="5"/>
  <c r="D2579" i="5"/>
  <c r="B2579" i="5"/>
  <c r="C2579" i="5"/>
  <c r="H2579" i="5"/>
  <c r="I2578" i="5"/>
  <c r="J2578" i="5" s="1"/>
  <c r="B5184" i="5" l="1"/>
  <c r="A5185" i="5"/>
  <c r="H5184" i="5"/>
  <c r="C5184" i="5"/>
  <c r="F2580" i="5"/>
  <c r="B2580" i="5"/>
  <c r="E2580" i="5"/>
  <c r="C2580" i="5"/>
  <c r="D2580" i="5"/>
  <c r="H2580" i="5"/>
  <c r="I2579" i="5"/>
  <c r="J2579" i="5" s="1"/>
  <c r="C5185" i="5" l="1"/>
  <c r="A5186" i="5"/>
  <c r="B5185" i="5"/>
  <c r="H5185" i="5"/>
  <c r="D2581" i="5"/>
  <c r="F2581" i="5"/>
  <c r="E2581" i="5"/>
  <c r="B2581" i="5"/>
  <c r="C2581" i="5"/>
  <c r="H2581" i="5"/>
  <c r="I2580" i="5"/>
  <c r="J2580" i="5" s="1"/>
  <c r="B5186" i="5" l="1"/>
  <c r="A5187" i="5"/>
  <c r="C5186" i="5"/>
  <c r="H5186" i="5"/>
  <c r="E2582" i="5"/>
  <c r="D2582" i="5"/>
  <c r="F2582" i="5"/>
  <c r="C2582" i="5"/>
  <c r="B2582" i="5"/>
  <c r="H2582" i="5"/>
  <c r="I2581" i="5"/>
  <c r="J2581" i="5" s="1"/>
  <c r="H5187" i="5" l="1"/>
  <c r="A5188" i="5"/>
  <c r="C5187" i="5"/>
  <c r="B5187" i="5"/>
  <c r="F2583" i="5"/>
  <c r="E2583" i="5"/>
  <c r="D2583" i="5"/>
  <c r="B2583" i="5"/>
  <c r="C2583" i="5"/>
  <c r="I2582" i="5"/>
  <c r="J2582" i="5" s="1"/>
  <c r="H2583" i="5"/>
  <c r="H5188" i="5" l="1"/>
  <c r="A5189" i="5"/>
  <c r="B5188" i="5"/>
  <c r="C5188" i="5"/>
  <c r="F2584" i="5"/>
  <c r="E2584" i="5"/>
  <c r="D2584" i="5"/>
  <c r="C2584" i="5"/>
  <c r="B2584" i="5"/>
  <c r="I2583" i="5"/>
  <c r="J2583" i="5" s="1"/>
  <c r="H2584" i="5"/>
  <c r="C5189" i="5" l="1"/>
  <c r="A5190" i="5"/>
  <c r="B5189" i="5"/>
  <c r="H5189" i="5"/>
  <c r="D2585" i="5"/>
  <c r="B2585" i="5"/>
  <c r="F2585" i="5"/>
  <c r="C2585" i="5"/>
  <c r="E2585" i="5"/>
  <c r="H2585" i="5"/>
  <c r="I2584" i="5"/>
  <c r="J2584" i="5" s="1"/>
  <c r="B5190" i="5" l="1"/>
  <c r="A5191" i="5"/>
  <c r="H5190" i="5"/>
  <c r="C5190" i="5"/>
  <c r="E2586" i="5"/>
  <c r="D2586" i="5"/>
  <c r="F2586" i="5"/>
  <c r="B2586" i="5"/>
  <c r="C2586" i="5"/>
  <c r="I2585" i="5"/>
  <c r="J2585" i="5" s="1"/>
  <c r="H2586" i="5"/>
  <c r="H5191" i="5" l="1"/>
  <c r="A5192" i="5"/>
  <c r="C5191" i="5"/>
  <c r="B5191" i="5"/>
  <c r="F2587" i="5"/>
  <c r="E2587" i="5"/>
  <c r="D2587" i="5"/>
  <c r="B2587" i="5"/>
  <c r="C2587" i="5"/>
  <c r="I2586" i="5"/>
  <c r="J2586" i="5" s="1"/>
  <c r="H2587" i="5"/>
  <c r="C5192" i="5" l="1"/>
  <c r="A5193" i="5"/>
  <c r="B5192" i="5"/>
  <c r="H5192" i="5"/>
  <c r="F2588" i="5"/>
  <c r="E2588" i="5"/>
  <c r="D2588" i="5"/>
  <c r="B2588" i="5"/>
  <c r="C2588" i="5"/>
  <c r="I2587" i="5"/>
  <c r="J2587" i="5" s="1"/>
  <c r="H2588" i="5"/>
  <c r="H5193" i="5" l="1"/>
  <c r="A5194" i="5"/>
  <c r="C5193" i="5"/>
  <c r="B5193" i="5"/>
  <c r="D2589" i="5"/>
  <c r="F2589" i="5"/>
  <c r="E2589" i="5"/>
  <c r="B2589" i="5"/>
  <c r="C2589" i="5"/>
  <c r="I2588" i="5"/>
  <c r="J2588" i="5" s="1"/>
  <c r="H2589" i="5"/>
  <c r="C5194" i="5" l="1"/>
  <c r="A5195" i="5"/>
  <c r="H5194" i="5"/>
  <c r="B5194" i="5"/>
  <c r="E2590" i="5"/>
  <c r="D2590" i="5"/>
  <c r="C2590" i="5"/>
  <c r="F2590" i="5"/>
  <c r="B2590" i="5"/>
  <c r="I2589" i="5"/>
  <c r="J2589" i="5" s="1"/>
  <c r="H2590" i="5"/>
  <c r="B5195" i="5" l="1"/>
  <c r="A5196" i="5"/>
  <c r="H5195" i="5"/>
  <c r="C5195" i="5"/>
  <c r="F2591" i="5"/>
  <c r="E2591" i="5"/>
  <c r="B2591" i="5"/>
  <c r="C2591" i="5"/>
  <c r="D2591" i="5"/>
  <c r="I2590" i="5"/>
  <c r="J2590" i="5" s="1"/>
  <c r="H2591" i="5"/>
  <c r="C5196" i="5" l="1"/>
  <c r="A5197" i="5"/>
  <c r="H5196" i="5"/>
  <c r="B5196" i="5"/>
  <c r="F2592" i="5"/>
  <c r="E2592" i="5"/>
  <c r="D2592" i="5"/>
  <c r="C2592" i="5"/>
  <c r="B2592" i="5"/>
  <c r="I2591" i="5"/>
  <c r="J2591" i="5" s="1"/>
  <c r="H2592" i="5"/>
  <c r="H5197" i="5" l="1"/>
  <c r="A5198" i="5"/>
  <c r="C5197" i="5"/>
  <c r="B5197" i="5"/>
  <c r="D2593" i="5"/>
  <c r="F2593" i="5"/>
  <c r="E2593" i="5"/>
  <c r="B2593" i="5"/>
  <c r="C2593" i="5"/>
  <c r="I2592" i="5"/>
  <c r="J2592" i="5" s="1"/>
  <c r="H2593" i="5"/>
  <c r="H5198" i="5" l="1"/>
  <c r="A5199" i="5"/>
  <c r="B5198" i="5"/>
  <c r="C5198" i="5"/>
  <c r="E2594" i="5"/>
  <c r="D2594" i="5"/>
  <c r="F2594" i="5"/>
  <c r="B2594" i="5"/>
  <c r="C2594" i="5"/>
  <c r="H2594" i="5"/>
  <c r="I2593" i="5"/>
  <c r="J2593" i="5" s="1"/>
  <c r="H5199" i="5" l="1"/>
  <c r="A5200" i="5"/>
  <c r="C5199" i="5"/>
  <c r="B5199" i="5"/>
  <c r="F2595" i="5"/>
  <c r="E2595" i="5"/>
  <c r="D2595" i="5"/>
  <c r="B2595" i="5"/>
  <c r="C2595" i="5"/>
  <c r="I2594" i="5"/>
  <c r="J2594" i="5" s="1"/>
  <c r="H2595" i="5"/>
  <c r="C5200" i="5" l="1"/>
  <c r="A5201" i="5"/>
  <c r="B5200" i="5"/>
  <c r="H5200" i="5"/>
  <c r="F2596" i="5"/>
  <c r="E2596" i="5"/>
  <c r="B2596" i="5"/>
  <c r="D2596" i="5"/>
  <c r="C2596" i="5"/>
  <c r="H2596" i="5"/>
  <c r="I2595" i="5"/>
  <c r="J2595" i="5" s="1"/>
  <c r="H5201" i="5" l="1"/>
  <c r="A5202" i="5"/>
  <c r="C5201" i="5"/>
  <c r="B5201" i="5"/>
  <c r="D2597" i="5"/>
  <c r="F2597" i="5"/>
  <c r="E2597" i="5"/>
  <c r="B2597" i="5"/>
  <c r="C2597" i="5"/>
  <c r="H2597" i="5"/>
  <c r="I2596" i="5"/>
  <c r="J2596" i="5" s="1"/>
  <c r="H5202" i="5" l="1"/>
  <c r="A5203" i="5"/>
  <c r="B5202" i="5"/>
  <c r="C5202" i="5"/>
  <c r="E2598" i="5"/>
  <c r="D2598" i="5"/>
  <c r="F2598" i="5"/>
  <c r="C2598" i="5"/>
  <c r="B2598" i="5"/>
  <c r="H2598" i="5"/>
  <c r="I2597" i="5"/>
  <c r="J2597" i="5" s="1"/>
  <c r="C5203" i="5" l="1"/>
  <c r="A5204" i="5"/>
  <c r="B5203" i="5"/>
  <c r="H5203" i="5"/>
  <c r="F2599" i="5"/>
  <c r="E2599" i="5"/>
  <c r="D2599" i="5"/>
  <c r="B2599" i="5"/>
  <c r="C2599" i="5"/>
  <c r="I2598" i="5"/>
  <c r="J2598" i="5" s="1"/>
  <c r="H2599" i="5"/>
  <c r="H5204" i="5" l="1"/>
  <c r="A5205" i="5"/>
  <c r="B5204" i="5"/>
  <c r="C5204" i="5"/>
  <c r="F2600" i="5"/>
  <c r="E2600" i="5"/>
  <c r="D2600" i="5"/>
  <c r="C2600" i="5"/>
  <c r="B2600" i="5"/>
  <c r="H2600" i="5"/>
  <c r="I2599" i="5"/>
  <c r="J2599" i="5" s="1"/>
  <c r="C5205" i="5" l="1"/>
  <c r="A5206" i="5"/>
  <c r="B5205" i="5"/>
  <c r="H5205" i="5"/>
  <c r="D2601" i="5"/>
  <c r="B2601" i="5"/>
  <c r="C2601" i="5"/>
  <c r="F2601" i="5"/>
  <c r="E2601" i="5"/>
  <c r="H2601" i="5"/>
  <c r="I2600" i="5"/>
  <c r="J2600" i="5" s="1"/>
  <c r="H5206" i="5" l="1"/>
  <c r="A5207" i="5"/>
  <c r="B5206" i="5"/>
  <c r="C5206" i="5"/>
  <c r="E2602" i="5"/>
  <c r="D2602" i="5"/>
  <c r="F2602" i="5"/>
  <c r="B2602" i="5"/>
  <c r="C2602" i="5"/>
  <c r="H2602" i="5"/>
  <c r="I2601" i="5"/>
  <c r="J2601" i="5" s="1"/>
  <c r="H5207" i="5" l="1"/>
  <c r="A5208" i="5"/>
  <c r="C5207" i="5"/>
  <c r="B5207" i="5"/>
  <c r="F2603" i="5"/>
  <c r="E2603" i="5"/>
  <c r="D2603" i="5"/>
  <c r="C2603" i="5"/>
  <c r="B2603" i="5"/>
  <c r="H2603" i="5"/>
  <c r="I2602" i="5"/>
  <c r="J2602" i="5" s="1"/>
  <c r="B5208" i="5" l="1"/>
  <c r="A5209" i="5"/>
  <c r="C5208" i="5"/>
  <c r="H5208" i="5"/>
  <c r="F2604" i="5"/>
  <c r="E2604" i="5"/>
  <c r="D2604" i="5"/>
  <c r="B2604" i="5"/>
  <c r="C2604" i="5"/>
  <c r="H2604" i="5"/>
  <c r="I2603" i="5"/>
  <c r="J2603" i="5" s="1"/>
  <c r="H5209" i="5" l="1"/>
  <c r="A5210" i="5"/>
  <c r="C5209" i="5"/>
  <c r="B5209" i="5"/>
  <c r="D2605" i="5"/>
  <c r="F2605" i="5"/>
  <c r="E2605" i="5"/>
  <c r="C2605" i="5"/>
  <c r="B2605" i="5"/>
  <c r="I2604" i="5"/>
  <c r="J2604" i="5" s="1"/>
  <c r="H2605" i="5"/>
  <c r="H5210" i="5" l="1"/>
  <c r="A5211" i="5"/>
  <c r="C5210" i="5"/>
  <c r="B5210" i="5"/>
  <c r="E2606" i="5"/>
  <c r="D2606" i="5"/>
  <c r="F2606" i="5"/>
  <c r="B2606" i="5"/>
  <c r="C2606" i="5"/>
  <c r="I2605" i="5"/>
  <c r="J2605" i="5" s="1"/>
  <c r="H2606" i="5"/>
  <c r="C5211" i="5" l="1"/>
  <c r="A5212" i="5"/>
  <c r="B5211" i="5"/>
  <c r="H5211" i="5"/>
  <c r="F2607" i="5"/>
  <c r="E2607" i="5"/>
  <c r="D2607" i="5"/>
  <c r="C2607" i="5"/>
  <c r="B2607" i="5"/>
  <c r="H2607" i="5"/>
  <c r="I2606" i="5"/>
  <c r="J2606" i="5" s="1"/>
  <c r="B5212" i="5" l="1"/>
  <c r="A5213" i="5"/>
  <c r="C5212" i="5"/>
  <c r="H5212" i="5"/>
  <c r="F2608" i="5"/>
  <c r="E2608" i="5"/>
  <c r="D2608" i="5"/>
  <c r="B2608" i="5"/>
  <c r="C2608" i="5"/>
  <c r="I2607" i="5"/>
  <c r="J2607" i="5" s="1"/>
  <c r="H2608" i="5"/>
  <c r="H5213" i="5" l="1"/>
  <c r="A5214" i="5"/>
  <c r="C5213" i="5"/>
  <c r="B5213" i="5"/>
  <c r="D2609" i="5"/>
  <c r="F2609" i="5"/>
  <c r="E2609" i="5"/>
  <c r="C2609" i="5"/>
  <c r="B2609" i="5"/>
  <c r="I2608" i="5"/>
  <c r="J2608" i="5" s="1"/>
  <c r="H2609" i="5"/>
  <c r="C5214" i="5" l="1"/>
  <c r="A5215" i="5"/>
  <c r="B5214" i="5"/>
  <c r="H5214" i="5"/>
  <c r="E2610" i="5"/>
  <c r="D2610" i="5"/>
  <c r="F2610" i="5"/>
  <c r="B2610" i="5"/>
  <c r="C2610" i="5"/>
  <c r="I2609" i="5"/>
  <c r="J2609" i="5" s="1"/>
  <c r="H2610" i="5"/>
  <c r="H5215" i="5" l="1"/>
  <c r="A5216" i="5"/>
  <c r="B5215" i="5"/>
  <c r="C5215" i="5"/>
  <c r="F2611" i="5"/>
  <c r="E2611" i="5"/>
  <c r="D2611" i="5"/>
  <c r="C2611" i="5"/>
  <c r="B2611" i="5"/>
  <c r="H2611" i="5"/>
  <c r="I2610" i="5"/>
  <c r="J2610" i="5" s="1"/>
  <c r="H5216" i="5" l="1"/>
  <c r="A5217" i="5"/>
  <c r="B5216" i="5"/>
  <c r="C5216" i="5"/>
  <c r="F2612" i="5"/>
  <c r="D2612" i="5"/>
  <c r="B2612" i="5"/>
  <c r="E2612" i="5"/>
  <c r="C2612" i="5"/>
  <c r="I2611" i="5"/>
  <c r="J2611" i="5" s="1"/>
  <c r="H2612" i="5"/>
  <c r="H5217" i="5" l="1"/>
  <c r="A5218" i="5"/>
  <c r="C5217" i="5"/>
  <c r="B5217" i="5"/>
  <c r="D2613" i="5"/>
  <c r="F2613" i="5"/>
  <c r="E2613" i="5"/>
  <c r="C2613" i="5"/>
  <c r="B2613" i="5"/>
  <c r="H2613" i="5"/>
  <c r="I2612" i="5"/>
  <c r="J2612" i="5" s="1"/>
  <c r="H5218" i="5" l="1"/>
  <c r="A5219" i="5"/>
  <c r="B5218" i="5"/>
  <c r="C5218" i="5"/>
  <c r="E2614" i="5"/>
  <c r="D2614" i="5"/>
  <c r="F2614" i="5"/>
  <c r="B2614" i="5"/>
  <c r="C2614" i="5"/>
  <c r="H2614" i="5"/>
  <c r="I2613" i="5"/>
  <c r="J2613" i="5" s="1"/>
  <c r="B5219" i="5" l="1"/>
  <c r="A5220" i="5"/>
  <c r="H5219" i="5"/>
  <c r="C5219" i="5"/>
  <c r="F2615" i="5"/>
  <c r="E2615" i="5"/>
  <c r="D2615" i="5"/>
  <c r="C2615" i="5"/>
  <c r="B2615" i="5"/>
  <c r="H2615" i="5"/>
  <c r="I2614" i="5"/>
  <c r="J2614" i="5" s="1"/>
  <c r="H5220" i="5" l="1"/>
  <c r="A5221" i="5"/>
  <c r="B5220" i="5"/>
  <c r="C5220" i="5"/>
  <c r="F2616" i="5"/>
  <c r="E2616" i="5"/>
  <c r="D2616" i="5"/>
  <c r="B2616" i="5"/>
  <c r="C2616" i="5"/>
  <c r="I2615" i="5"/>
  <c r="J2615" i="5" s="1"/>
  <c r="H2616" i="5"/>
  <c r="H5221" i="5" l="1"/>
  <c r="A5222" i="5"/>
  <c r="C5221" i="5"/>
  <c r="B5221" i="5"/>
  <c r="D2617" i="5"/>
  <c r="F2617" i="5"/>
  <c r="C2617" i="5"/>
  <c r="B2617" i="5"/>
  <c r="E2617" i="5"/>
  <c r="I2616" i="5"/>
  <c r="J2616" i="5" s="1"/>
  <c r="H2617" i="5"/>
  <c r="C5222" i="5" l="1"/>
  <c r="A5223" i="5"/>
  <c r="B5222" i="5"/>
  <c r="H5222" i="5"/>
  <c r="E2618" i="5"/>
  <c r="D2618" i="5"/>
  <c r="F2618" i="5"/>
  <c r="B2618" i="5"/>
  <c r="C2618" i="5"/>
  <c r="H2618" i="5"/>
  <c r="I2617" i="5"/>
  <c r="J2617" i="5" s="1"/>
  <c r="B5223" i="5" l="1"/>
  <c r="A5224" i="5"/>
  <c r="H5223" i="5"/>
  <c r="C5223" i="5"/>
  <c r="F2619" i="5"/>
  <c r="E2619" i="5"/>
  <c r="D2619" i="5"/>
  <c r="C2619" i="5"/>
  <c r="B2619" i="5"/>
  <c r="H2619" i="5"/>
  <c r="I2618" i="5"/>
  <c r="J2618" i="5" s="1"/>
  <c r="B5224" i="5" l="1"/>
  <c r="A5225" i="5"/>
  <c r="C5224" i="5"/>
  <c r="H5224" i="5"/>
  <c r="F2620" i="5"/>
  <c r="E2620" i="5"/>
  <c r="D2620" i="5"/>
  <c r="B2620" i="5"/>
  <c r="C2620" i="5"/>
  <c r="H2620" i="5"/>
  <c r="I2619" i="5"/>
  <c r="J2619" i="5" s="1"/>
  <c r="C5225" i="5" l="1"/>
  <c r="A5226" i="5"/>
  <c r="B5225" i="5"/>
  <c r="H5225" i="5"/>
  <c r="D2621" i="5"/>
  <c r="F2621" i="5"/>
  <c r="E2621" i="5"/>
  <c r="C2621" i="5"/>
  <c r="B2621" i="5"/>
  <c r="H2621" i="5"/>
  <c r="I2620" i="5"/>
  <c r="J2620" i="5" s="1"/>
  <c r="H5226" i="5" l="1"/>
  <c r="A5227" i="5"/>
  <c r="B5226" i="5"/>
  <c r="C5226" i="5"/>
  <c r="E2622" i="5"/>
  <c r="D2622" i="5"/>
  <c r="B2622" i="5"/>
  <c r="F2622" i="5"/>
  <c r="C2622" i="5"/>
  <c r="H2622" i="5"/>
  <c r="I2621" i="5"/>
  <c r="J2621" i="5" s="1"/>
  <c r="C5227" i="5" l="1"/>
  <c r="A5228" i="5"/>
  <c r="B5227" i="5"/>
  <c r="H5227" i="5"/>
  <c r="F2623" i="5"/>
  <c r="E2623" i="5"/>
  <c r="C2623" i="5"/>
  <c r="D2623" i="5"/>
  <c r="B2623" i="5"/>
  <c r="H2623" i="5"/>
  <c r="I2622" i="5"/>
  <c r="J2622" i="5" s="1"/>
  <c r="H5228" i="5" l="1"/>
  <c r="A5229" i="5"/>
  <c r="B5228" i="5"/>
  <c r="C5228" i="5"/>
  <c r="F2624" i="5"/>
  <c r="E2624" i="5"/>
  <c r="D2624" i="5"/>
  <c r="B2624" i="5"/>
  <c r="C2624" i="5"/>
  <c r="H2624" i="5"/>
  <c r="I2623" i="5"/>
  <c r="J2623" i="5" s="1"/>
  <c r="H5229" i="5" l="1"/>
  <c r="A5230" i="5"/>
  <c r="C5229" i="5"/>
  <c r="B5229" i="5"/>
  <c r="D2625" i="5"/>
  <c r="F2625" i="5"/>
  <c r="E2625" i="5"/>
  <c r="C2625" i="5"/>
  <c r="B2625" i="5"/>
  <c r="H2625" i="5"/>
  <c r="I2624" i="5"/>
  <c r="J2624" i="5" s="1"/>
  <c r="H5230" i="5" l="1"/>
  <c r="A5231" i="5"/>
  <c r="C5230" i="5"/>
  <c r="B5230" i="5"/>
  <c r="E2626" i="5"/>
  <c r="D2626" i="5"/>
  <c r="F2626" i="5"/>
  <c r="B2626" i="5"/>
  <c r="C2626" i="5"/>
  <c r="H2626" i="5"/>
  <c r="I2625" i="5"/>
  <c r="J2625" i="5" s="1"/>
  <c r="H5231" i="5" l="1"/>
  <c r="A5232" i="5"/>
  <c r="C5231" i="5"/>
  <c r="B5231" i="5"/>
  <c r="F2627" i="5"/>
  <c r="E2627" i="5"/>
  <c r="D2627" i="5"/>
  <c r="C2627" i="5"/>
  <c r="B2627" i="5"/>
  <c r="I2626" i="5"/>
  <c r="J2626" i="5" s="1"/>
  <c r="H2627" i="5"/>
  <c r="B5232" i="5" l="1"/>
  <c r="A5233" i="5"/>
  <c r="C5232" i="5"/>
  <c r="H5232" i="5"/>
  <c r="F2628" i="5"/>
  <c r="E2628" i="5"/>
  <c r="D2628" i="5"/>
  <c r="B2628" i="5"/>
  <c r="C2628" i="5"/>
  <c r="I2627" i="5"/>
  <c r="J2627" i="5" s="1"/>
  <c r="H2628" i="5"/>
  <c r="C5233" i="5" l="1"/>
  <c r="A5234" i="5"/>
  <c r="B5233" i="5"/>
  <c r="H5233" i="5"/>
  <c r="D2629" i="5"/>
  <c r="F2629" i="5"/>
  <c r="E2629" i="5"/>
  <c r="C2629" i="5"/>
  <c r="B2629" i="5"/>
  <c r="H2629" i="5"/>
  <c r="I2628" i="5"/>
  <c r="J2628" i="5" s="1"/>
  <c r="C5234" i="5" l="1"/>
  <c r="A5235" i="5"/>
  <c r="H5234" i="5"/>
  <c r="B5234" i="5"/>
  <c r="E2630" i="5"/>
  <c r="D2630" i="5"/>
  <c r="F2630" i="5"/>
  <c r="B2630" i="5"/>
  <c r="C2630" i="5"/>
  <c r="H2630" i="5"/>
  <c r="I2629" i="5"/>
  <c r="J2629" i="5" s="1"/>
  <c r="B5235" i="5" l="1"/>
  <c r="A5236" i="5"/>
  <c r="H5235" i="5"/>
  <c r="C5235" i="5"/>
  <c r="F2631" i="5"/>
  <c r="E2631" i="5"/>
  <c r="D2631" i="5"/>
  <c r="C2631" i="5"/>
  <c r="B2631" i="5"/>
  <c r="H2631" i="5"/>
  <c r="I2630" i="5"/>
  <c r="J2630" i="5" s="1"/>
  <c r="B5236" i="5" l="1"/>
  <c r="A5237" i="5"/>
  <c r="C5236" i="5"/>
  <c r="H5236" i="5"/>
  <c r="F2632" i="5"/>
  <c r="E2632" i="5"/>
  <c r="D2632" i="5"/>
  <c r="B2632" i="5"/>
  <c r="C2632" i="5"/>
  <c r="H2632" i="5"/>
  <c r="I2631" i="5"/>
  <c r="J2631" i="5" s="1"/>
  <c r="H5237" i="5" l="1"/>
  <c r="A5238" i="5"/>
  <c r="C5237" i="5"/>
  <c r="B5237" i="5"/>
  <c r="D2633" i="5"/>
  <c r="C2633" i="5"/>
  <c r="E2633" i="5"/>
  <c r="B2633" i="5"/>
  <c r="F2633" i="5"/>
  <c r="H2633" i="5"/>
  <c r="I2632" i="5"/>
  <c r="J2632" i="5" s="1"/>
  <c r="B5238" i="5" l="1"/>
  <c r="A5239" i="5"/>
  <c r="C5238" i="5"/>
  <c r="H5238" i="5"/>
  <c r="E2634" i="5"/>
  <c r="D2634" i="5"/>
  <c r="F2634" i="5"/>
  <c r="B2634" i="5"/>
  <c r="C2634" i="5"/>
  <c r="H2634" i="5"/>
  <c r="I2633" i="5"/>
  <c r="J2633" i="5" s="1"/>
  <c r="C5239" i="5" l="1"/>
  <c r="A5240" i="5"/>
  <c r="H5239" i="5"/>
  <c r="B5239" i="5"/>
  <c r="F2635" i="5"/>
  <c r="E2635" i="5"/>
  <c r="D2635" i="5"/>
  <c r="C2635" i="5"/>
  <c r="B2635" i="5"/>
  <c r="I2634" i="5"/>
  <c r="J2634" i="5" s="1"/>
  <c r="H2635" i="5"/>
  <c r="C5240" i="5" l="1"/>
  <c r="A5241" i="5"/>
  <c r="B5240" i="5"/>
  <c r="H5240" i="5"/>
  <c r="F2636" i="5"/>
  <c r="E2636" i="5"/>
  <c r="D2636" i="5"/>
  <c r="B2636" i="5"/>
  <c r="C2636" i="5"/>
  <c r="H2636" i="5"/>
  <c r="I2635" i="5"/>
  <c r="J2635" i="5" s="1"/>
  <c r="H5241" i="5" l="1"/>
  <c r="A5242" i="5"/>
  <c r="C5241" i="5"/>
  <c r="B5241" i="5"/>
  <c r="D2637" i="5"/>
  <c r="F2637" i="5"/>
  <c r="E2637" i="5"/>
  <c r="C2637" i="5"/>
  <c r="B2637" i="5"/>
  <c r="H2637" i="5"/>
  <c r="I2636" i="5"/>
  <c r="J2636" i="5" s="1"/>
  <c r="H5242" i="5" l="1"/>
  <c r="A5243" i="5"/>
  <c r="C5242" i="5"/>
  <c r="B5242" i="5"/>
  <c r="E2638" i="5"/>
  <c r="D2638" i="5"/>
  <c r="F2638" i="5"/>
  <c r="B2638" i="5"/>
  <c r="C2638" i="5"/>
  <c r="H2638" i="5"/>
  <c r="I2637" i="5"/>
  <c r="J2637" i="5" s="1"/>
  <c r="H5243" i="5" l="1"/>
  <c r="A5244" i="5"/>
  <c r="C5243" i="5"/>
  <c r="B5243" i="5"/>
  <c r="F2639" i="5"/>
  <c r="E2639" i="5"/>
  <c r="D2639" i="5"/>
  <c r="C2639" i="5"/>
  <c r="B2639" i="5"/>
  <c r="H2639" i="5"/>
  <c r="I2638" i="5"/>
  <c r="J2638" i="5" s="1"/>
  <c r="B5244" i="5" l="1"/>
  <c r="A5245" i="5"/>
  <c r="H5244" i="5"/>
  <c r="C5244" i="5"/>
  <c r="F2640" i="5"/>
  <c r="E2640" i="5"/>
  <c r="D2640" i="5"/>
  <c r="B2640" i="5"/>
  <c r="C2640" i="5"/>
  <c r="H2640" i="5"/>
  <c r="I2639" i="5"/>
  <c r="J2639" i="5" s="1"/>
  <c r="B5245" i="5" l="1"/>
  <c r="A5246" i="5"/>
  <c r="H5245" i="5"/>
  <c r="C5245" i="5"/>
  <c r="D2641" i="5"/>
  <c r="F2641" i="5"/>
  <c r="E2641" i="5"/>
  <c r="C2641" i="5"/>
  <c r="B2641" i="5"/>
  <c r="I2640" i="5"/>
  <c r="J2640" i="5" s="1"/>
  <c r="H2641" i="5"/>
  <c r="H5246" i="5" l="1"/>
  <c r="A5247" i="5"/>
  <c r="C5246" i="5"/>
  <c r="B5246" i="5"/>
  <c r="E2642" i="5"/>
  <c r="D2642" i="5"/>
  <c r="F2642" i="5"/>
  <c r="B2642" i="5"/>
  <c r="C2642" i="5"/>
  <c r="I2641" i="5"/>
  <c r="J2641" i="5" s="1"/>
  <c r="H2642" i="5"/>
  <c r="H5247" i="5" l="1"/>
  <c r="A5248" i="5"/>
  <c r="B5247" i="5"/>
  <c r="C5247" i="5"/>
  <c r="F2643" i="5"/>
  <c r="E2643" i="5"/>
  <c r="D2643" i="5"/>
  <c r="C2643" i="5"/>
  <c r="B2643" i="5"/>
  <c r="H2643" i="5"/>
  <c r="I2642" i="5"/>
  <c r="J2642" i="5" s="1"/>
  <c r="B5248" i="5" l="1"/>
  <c r="A5249" i="5"/>
  <c r="H5248" i="5"/>
  <c r="C5248" i="5"/>
  <c r="F2644" i="5"/>
  <c r="E2644" i="5"/>
  <c r="B2644" i="5"/>
  <c r="D2644" i="5"/>
  <c r="C2644" i="5"/>
  <c r="H2644" i="5"/>
  <c r="I2643" i="5"/>
  <c r="J2643" i="5" s="1"/>
  <c r="H5249" i="5" l="1"/>
  <c r="A5250" i="5"/>
  <c r="C5249" i="5"/>
  <c r="B5249" i="5"/>
  <c r="D2645" i="5"/>
  <c r="F2645" i="5"/>
  <c r="E2645" i="5"/>
  <c r="C2645" i="5"/>
  <c r="B2645" i="5"/>
  <c r="H2645" i="5"/>
  <c r="I2644" i="5"/>
  <c r="J2644" i="5" s="1"/>
  <c r="B5250" i="5" l="1"/>
  <c r="A5251" i="5"/>
  <c r="H5250" i="5"/>
  <c r="C5250" i="5"/>
  <c r="E2646" i="5"/>
  <c r="D2646" i="5"/>
  <c r="F2646" i="5"/>
  <c r="B2646" i="5"/>
  <c r="C2646" i="5"/>
  <c r="H2646" i="5"/>
  <c r="I2645" i="5"/>
  <c r="J2645" i="5" s="1"/>
  <c r="C5251" i="5" l="1"/>
  <c r="A5252" i="5"/>
  <c r="B5251" i="5"/>
  <c r="H5251" i="5"/>
  <c r="F2647" i="5"/>
  <c r="E2647" i="5"/>
  <c r="D2647" i="5"/>
  <c r="C2647" i="5"/>
  <c r="B2647" i="5"/>
  <c r="H2647" i="5"/>
  <c r="I2646" i="5"/>
  <c r="J2646" i="5" s="1"/>
  <c r="B5252" i="5" l="1"/>
  <c r="A5253" i="5"/>
  <c r="H5252" i="5"/>
  <c r="C5252" i="5"/>
  <c r="F2648" i="5"/>
  <c r="E2648" i="5"/>
  <c r="D2648" i="5"/>
  <c r="B2648" i="5"/>
  <c r="C2648" i="5"/>
  <c r="H2648" i="5"/>
  <c r="I2647" i="5"/>
  <c r="J2647" i="5" s="1"/>
  <c r="C5253" i="5" l="1"/>
  <c r="A5254" i="5"/>
  <c r="B5253" i="5"/>
  <c r="H5253" i="5"/>
  <c r="D2649" i="5"/>
  <c r="F2649" i="5"/>
  <c r="C2649" i="5"/>
  <c r="E2649" i="5"/>
  <c r="B2649" i="5"/>
  <c r="I2648" i="5"/>
  <c r="J2648" i="5" s="1"/>
  <c r="H2649" i="5"/>
  <c r="B5254" i="5" l="1"/>
  <c r="A5255" i="5"/>
  <c r="C5254" i="5"/>
  <c r="H5254" i="5"/>
  <c r="E2650" i="5"/>
  <c r="D2650" i="5"/>
  <c r="F2650" i="5"/>
  <c r="B2650" i="5"/>
  <c r="C2650" i="5"/>
  <c r="I2649" i="5"/>
  <c r="J2649" i="5" s="1"/>
  <c r="H2650" i="5"/>
  <c r="H5255" i="5" l="1"/>
  <c r="A5256" i="5"/>
  <c r="B5255" i="5"/>
  <c r="C5255" i="5"/>
  <c r="F2651" i="5"/>
  <c r="E2651" i="5"/>
  <c r="D2651" i="5"/>
  <c r="C2651" i="5"/>
  <c r="B2651" i="5"/>
  <c r="I2650" i="5"/>
  <c r="J2650" i="5" s="1"/>
  <c r="H2651" i="5"/>
  <c r="C5256" i="5" l="1"/>
  <c r="A5257" i="5"/>
  <c r="B5256" i="5"/>
  <c r="H5256" i="5"/>
  <c r="F2652" i="5"/>
  <c r="E2652" i="5"/>
  <c r="D2652" i="5"/>
  <c r="B2652" i="5"/>
  <c r="C2652" i="5"/>
  <c r="I2651" i="5"/>
  <c r="J2651" i="5" s="1"/>
  <c r="H2652" i="5"/>
  <c r="H5257" i="5" l="1"/>
  <c r="A5258" i="5"/>
  <c r="B5257" i="5"/>
  <c r="C5257" i="5"/>
  <c r="D2653" i="5"/>
  <c r="F2653" i="5"/>
  <c r="E2653" i="5"/>
  <c r="C2653" i="5"/>
  <c r="B2653" i="5"/>
  <c r="H2653" i="5"/>
  <c r="I2652" i="5"/>
  <c r="J2652" i="5" s="1"/>
  <c r="H5258" i="5" l="1"/>
  <c r="A5259" i="5"/>
  <c r="B5258" i="5"/>
  <c r="C5258" i="5"/>
  <c r="E2654" i="5"/>
  <c r="D2654" i="5"/>
  <c r="F2654" i="5"/>
  <c r="B2654" i="5"/>
  <c r="C2654" i="5"/>
  <c r="I2653" i="5"/>
  <c r="J2653" i="5" s="1"/>
  <c r="H2654" i="5"/>
  <c r="H5259" i="5" l="1"/>
  <c r="A5260" i="5"/>
  <c r="C5259" i="5"/>
  <c r="B5259" i="5"/>
  <c r="F2655" i="5"/>
  <c r="E2655" i="5"/>
  <c r="C2655" i="5"/>
  <c r="B2655" i="5"/>
  <c r="D2655" i="5"/>
  <c r="H2655" i="5"/>
  <c r="I2654" i="5"/>
  <c r="J2654" i="5" s="1"/>
  <c r="C5260" i="5" l="1"/>
  <c r="A5261" i="5"/>
  <c r="B5260" i="5"/>
  <c r="H5260" i="5"/>
  <c r="F2656" i="5"/>
  <c r="E2656" i="5"/>
  <c r="D2656" i="5"/>
  <c r="B2656" i="5"/>
  <c r="C2656" i="5"/>
  <c r="I2655" i="5"/>
  <c r="J2655" i="5" s="1"/>
  <c r="H2656" i="5"/>
  <c r="C5261" i="5" l="1"/>
  <c r="A5262" i="5"/>
  <c r="B5261" i="5"/>
  <c r="H5261" i="5"/>
  <c r="D2657" i="5"/>
  <c r="F2657" i="5"/>
  <c r="E2657" i="5"/>
  <c r="C2657" i="5"/>
  <c r="B2657" i="5"/>
  <c r="H2657" i="5"/>
  <c r="I2656" i="5"/>
  <c r="J2656" i="5" s="1"/>
  <c r="H5262" i="5" l="1"/>
  <c r="A5263" i="5"/>
  <c r="B5262" i="5"/>
  <c r="C5262" i="5"/>
  <c r="E2658" i="5"/>
  <c r="D2658" i="5"/>
  <c r="F2658" i="5"/>
  <c r="B2658" i="5"/>
  <c r="C2658" i="5"/>
  <c r="I2657" i="5"/>
  <c r="J2657" i="5" s="1"/>
  <c r="H2658" i="5"/>
  <c r="C5263" i="5" l="1"/>
  <c r="A5264" i="5"/>
  <c r="H5263" i="5"/>
  <c r="B5263" i="5"/>
  <c r="F2659" i="5"/>
  <c r="E2659" i="5"/>
  <c r="D2659" i="5"/>
  <c r="C2659" i="5"/>
  <c r="B2659" i="5"/>
  <c r="I2658" i="5"/>
  <c r="J2658" i="5" s="1"/>
  <c r="H2659" i="5"/>
  <c r="C5264" i="5" l="1"/>
  <c r="A5265" i="5"/>
  <c r="B5264" i="5"/>
  <c r="H5264" i="5"/>
  <c r="F2660" i="5"/>
  <c r="E2660" i="5"/>
  <c r="D2660" i="5"/>
  <c r="B2660" i="5"/>
  <c r="C2660" i="5"/>
  <c r="I2659" i="5"/>
  <c r="J2659" i="5" s="1"/>
  <c r="H2660" i="5"/>
  <c r="B5265" i="5" l="1"/>
  <c r="A5266" i="5"/>
  <c r="C5265" i="5"/>
  <c r="H5265" i="5"/>
  <c r="D2661" i="5"/>
  <c r="F2661" i="5"/>
  <c r="E2661" i="5"/>
  <c r="C2661" i="5"/>
  <c r="B2661" i="5"/>
  <c r="I2660" i="5"/>
  <c r="J2660" i="5" s="1"/>
  <c r="H2661" i="5"/>
  <c r="B5266" i="5" l="1"/>
  <c r="A5267" i="5"/>
  <c r="H5266" i="5"/>
  <c r="C5266" i="5"/>
  <c r="E2662" i="5"/>
  <c r="D2662" i="5"/>
  <c r="F2662" i="5"/>
  <c r="B2662" i="5"/>
  <c r="C2662" i="5"/>
  <c r="H2662" i="5"/>
  <c r="I2661" i="5"/>
  <c r="J2661" i="5" s="1"/>
  <c r="H5267" i="5" l="1"/>
  <c r="A5268" i="5"/>
  <c r="C5267" i="5"/>
  <c r="B5267" i="5"/>
  <c r="F2663" i="5"/>
  <c r="E2663" i="5"/>
  <c r="D2663" i="5"/>
  <c r="C2663" i="5"/>
  <c r="B2663" i="5"/>
  <c r="I2662" i="5"/>
  <c r="J2662" i="5" s="1"/>
  <c r="H2663" i="5"/>
  <c r="B5268" i="5" l="1"/>
  <c r="A5269" i="5"/>
  <c r="H5268" i="5"/>
  <c r="C5268" i="5"/>
  <c r="F2664" i="5"/>
  <c r="E2664" i="5"/>
  <c r="D2664" i="5"/>
  <c r="B2664" i="5"/>
  <c r="C2664" i="5"/>
  <c r="I2663" i="5"/>
  <c r="J2663" i="5" s="1"/>
  <c r="H2664" i="5"/>
  <c r="C5269" i="5" l="1"/>
  <c r="A5270" i="5"/>
  <c r="B5269" i="5"/>
  <c r="H5269" i="5"/>
  <c r="D2665" i="5"/>
  <c r="C2665" i="5"/>
  <c r="F2665" i="5"/>
  <c r="E2665" i="5"/>
  <c r="B2665" i="5"/>
  <c r="H2665" i="5"/>
  <c r="I2664" i="5"/>
  <c r="J2664" i="5" s="1"/>
  <c r="B5270" i="5" l="1"/>
  <c r="A5271" i="5"/>
  <c r="H5270" i="5"/>
  <c r="C5270" i="5"/>
  <c r="E2666" i="5"/>
  <c r="D2666" i="5"/>
  <c r="F2666" i="5"/>
  <c r="B2666" i="5"/>
  <c r="C2666" i="5"/>
  <c r="I2665" i="5"/>
  <c r="J2665" i="5" s="1"/>
  <c r="H2666" i="5"/>
  <c r="H5271" i="5" l="1"/>
  <c r="A5272" i="5"/>
  <c r="B5271" i="5"/>
  <c r="C5271" i="5"/>
  <c r="F2667" i="5"/>
  <c r="E2667" i="5"/>
  <c r="D2667" i="5"/>
  <c r="C2667" i="5"/>
  <c r="B2667" i="5"/>
  <c r="I2666" i="5"/>
  <c r="J2666" i="5" s="1"/>
  <c r="H2667" i="5"/>
  <c r="B5272" i="5" l="1"/>
  <c r="A5273" i="5"/>
  <c r="H5272" i="5"/>
  <c r="C5272" i="5"/>
  <c r="F2668" i="5"/>
  <c r="E2668" i="5"/>
  <c r="D2668" i="5"/>
  <c r="B2668" i="5"/>
  <c r="C2668" i="5"/>
  <c r="I2667" i="5"/>
  <c r="J2667" i="5" s="1"/>
  <c r="H2668" i="5"/>
  <c r="B5273" i="5" l="1"/>
  <c r="A5274" i="5"/>
  <c r="C5273" i="5"/>
  <c r="H5273" i="5"/>
  <c r="D2669" i="5"/>
  <c r="F2669" i="5"/>
  <c r="E2669" i="5"/>
  <c r="C2669" i="5"/>
  <c r="B2669" i="5"/>
  <c r="I2668" i="5"/>
  <c r="J2668" i="5" s="1"/>
  <c r="H2669" i="5"/>
  <c r="H5274" i="5" l="1"/>
  <c r="A5275" i="5"/>
  <c r="B5274" i="5"/>
  <c r="C5274" i="5"/>
  <c r="E2670" i="5"/>
  <c r="D2670" i="5"/>
  <c r="F2670" i="5"/>
  <c r="B2670" i="5"/>
  <c r="C2670" i="5"/>
  <c r="I2669" i="5"/>
  <c r="J2669" i="5" s="1"/>
  <c r="H2670" i="5"/>
  <c r="C5275" i="5" l="1"/>
  <c r="A5276" i="5"/>
  <c r="B5275" i="5"/>
  <c r="H5275" i="5"/>
  <c r="F2671" i="5"/>
  <c r="E2671" i="5"/>
  <c r="D2671" i="5"/>
  <c r="C2671" i="5"/>
  <c r="B2671" i="5"/>
  <c r="H2671" i="5"/>
  <c r="I2670" i="5"/>
  <c r="J2670" i="5" s="1"/>
  <c r="B5276" i="5" l="1"/>
  <c r="A5277" i="5"/>
  <c r="H5276" i="5"/>
  <c r="C5276" i="5"/>
  <c r="F2672" i="5"/>
  <c r="E2672" i="5"/>
  <c r="D2672" i="5"/>
  <c r="B2672" i="5"/>
  <c r="C2672" i="5"/>
  <c r="I2671" i="5"/>
  <c r="J2671" i="5" s="1"/>
  <c r="H2672" i="5"/>
  <c r="B5277" i="5" l="1"/>
  <c r="A5278" i="5"/>
  <c r="H5277" i="5"/>
  <c r="C5277" i="5"/>
  <c r="D2673" i="5"/>
  <c r="F2673" i="5"/>
  <c r="E2673" i="5"/>
  <c r="C2673" i="5"/>
  <c r="B2673" i="5"/>
  <c r="H2673" i="5"/>
  <c r="I2672" i="5"/>
  <c r="J2672" i="5" s="1"/>
  <c r="H5278" i="5" l="1"/>
  <c r="A5279" i="5"/>
  <c r="B5278" i="5"/>
  <c r="C5278" i="5"/>
  <c r="E2674" i="5"/>
  <c r="D2674" i="5"/>
  <c r="F2674" i="5"/>
  <c r="B2674" i="5"/>
  <c r="C2674" i="5"/>
  <c r="H2674" i="5"/>
  <c r="I2673" i="5"/>
  <c r="J2673" i="5" s="1"/>
  <c r="H5279" i="5" l="1"/>
  <c r="A5280" i="5"/>
  <c r="B5279" i="5"/>
  <c r="C5279" i="5"/>
  <c r="F2675" i="5"/>
  <c r="E2675" i="5"/>
  <c r="D2675" i="5"/>
  <c r="C2675" i="5"/>
  <c r="B2675" i="5"/>
  <c r="H2675" i="5"/>
  <c r="I2674" i="5"/>
  <c r="J2674" i="5" s="1"/>
  <c r="C5280" i="5" l="1"/>
  <c r="A5281" i="5"/>
  <c r="B5280" i="5"/>
  <c r="H5280" i="5"/>
  <c r="F2676" i="5"/>
  <c r="D2676" i="5"/>
  <c r="B2676" i="5"/>
  <c r="E2676" i="5"/>
  <c r="C2676" i="5"/>
  <c r="H2676" i="5"/>
  <c r="I2675" i="5"/>
  <c r="J2675" i="5" s="1"/>
  <c r="B5281" i="5" l="1"/>
  <c r="A5282" i="5"/>
  <c r="C5281" i="5"/>
  <c r="H5281" i="5"/>
  <c r="D2677" i="5"/>
  <c r="F2677" i="5"/>
  <c r="E2677" i="5"/>
  <c r="C2677" i="5"/>
  <c r="B2677" i="5"/>
  <c r="I2676" i="5"/>
  <c r="J2676" i="5" s="1"/>
  <c r="H2677" i="5"/>
  <c r="B5282" i="5" l="1"/>
  <c r="A5283" i="5"/>
  <c r="H5282" i="5"/>
  <c r="C5282" i="5"/>
  <c r="E2678" i="5"/>
  <c r="D2678" i="5"/>
  <c r="F2678" i="5"/>
  <c r="B2678" i="5"/>
  <c r="C2678" i="5"/>
  <c r="H2678" i="5"/>
  <c r="I2677" i="5"/>
  <c r="J2677" i="5" s="1"/>
  <c r="H5283" i="5" l="1"/>
  <c r="A5284" i="5"/>
  <c r="C5283" i="5"/>
  <c r="B5283" i="5"/>
  <c r="F2679" i="5"/>
  <c r="E2679" i="5"/>
  <c r="D2679" i="5"/>
  <c r="C2679" i="5"/>
  <c r="B2679" i="5"/>
  <c r="H2679" i="5"/>
  <c r="I2678" i="5"/>
  <c r="J2678" i="5" s="1"/>
  <c r="C5284" i="5" l="1"/>
  <c r="A5285" i="5"/>
  <c r="B5284" i="5"/>
  <c r="H5284" i="5"/>
  <c r="F2680" i="5"/>
  <c r="E2680" i="5"/>
  <c r="D2680" i="5"/>
  <c r="B2680" i="5"/>
  <c r="C2680" i="5"/>
  <c r="H2680" i="5"/>
  <c r="I2679" i="5"/>
  <c r="J2679" i="5" s="1"/>
  <c r="B5285" i="5" l="1"/>
  <c r="A5286" i="5"/>
  <c r="H5285" i="5"/>
  <c r="C5285" i="5"/>
  <c r="D2681" i="5"/>
  <c r="F2681" i="5"/>
  <c r="C2681" i="5"/>
  <c r="E2681" i="5"/>
  <c r="B2681" i="5"/>
  <c r="H2681" i="5"/>
  <c r="I2680" i="5"/>
  <c r="J2680" i="5" s="1"/>
  <c r="B5286" i="5" l="1"/>
  <c r="A5287" i="5"/>
  <c r="C5286" i="5"/>
  <c r="H5286" i="5"/>
  <c r="E2682" i="5"/>
  <c r="D2682" i="5"/>
  <c r="F2682" i="5"/>
  <c r="B2682" i="5"/>
  <c r="C2682" i="5"/>
  <c r="H2682" i="5"/>
  <c r="I2681" i="5"/>
  <c r="J2681" i="5" s="1"/>
  <c r="C5287" i="5" l="1"/>
  <c r="A5288" i="5"/>
  <c r="H5287" i="5"/>
  <c r="B5287" i="5"/>
  <c r="F2683" i="5"/>
  <c r="E2683" i="5"/>
  <c r="D2683" i="5"/>
  <c r="C2683" i="5"/>
  <c r="B2683" i="5"/>
  <c r="H2683" i="5"/>
  <c r="I2682" i="5"/>
  <c r="J2682" i="5" s="1"/>
  <c r="C5288" i="5" l="1"/>
  <c r="A5289" i="5"/>
  <c r="H5288" i="5"/>
  <c r="B5288" i="5"/>
  <c r="F2684" i="5"/>
  <c r="E2684" i="5"/>
  <c r="D2684" i="5"/>
  <c r="B2684" i="5"/>
  <c r="C2684" i="5"/>
  <c r="H2684" i="5"/>
  <c r="I2683" i="5"/>
  <c r="J2683" i="5" s="1"/>
  <c r="H5289" i="5" l="1"/>
  <c r="A5290" i="5"/>
  <c r="B5289" i="5"/>
  <c r="C5289" i="5"/>
  <c r="D2685" i="5"/>
  <c r="F2685" i="5"/>
  <c r="E2685" i="5"/>
  <c r="C2685" i="5"/>
  <c r="B2685" i="5"/>
  <c r="I2684" i="5"/>
  <c r="J2684" i="5" s="1"/>
  <c r="H2685" i="5"/>
  <c r="H5290" i="5" l="1"/>
  <c r="A5291" i="5"/>
  <c r="B5290" i="5"/>
  <c r="C5290" i="5"/>
  <c r="E2686" i="5"/>
  <c r="D2686" i="5"/>
  <c r="B2686" i="5"/>
  <c r="F2686" i="5"/>
  <c r="C2686" i="5"/>
  <c r="I2685" i="5"/>
  <c r="J2685" i="5" s="1"/>
  <c r="H2686" i="5"/>
  <c r="H5291" i="5" l="1"/>
  <c r="A5292" i="5"/>
  <c r="C5291" i="5"/>
  <c r="B5291" i="5"/>
  <c r="F2687" i="5"/>
  <c r="E2687" i="5"/>
  <c r="C2687" i="5"/>
  <c r="D2687" i="5"/>
  <c r="B2687" i="5"/>
  <c r="H2687" i="5"/>
  <c r="I2686" i="5"/>
  <c r="J2686" i="5" s="1"/>
  <c r="B5292" i="5" l="1"/>
  <c r="A5293" i="5"/>
  <c r="H5292" i="5"/>
  <c r="C5292" i="5"/>
  <c r="F2688" i="5"/>
  <c r="E2688" i="5"/>
  <c r="D2688" i="5"/>
  <c r="B2688" i="5"/>
  <c r="C2688" i="5"/>
  <c r="H2688" i="5"/>
  <c r="I2687" i="5"/>
  <c r="J2687" i="5" s="1"/>
  <c r="B5293" i="5" l="1"/>
  <c r="A5294" i="5"/>
  <c r="H5293" i="5"/>
  <c r="C5293" i="5"/>
  <c r="D2689" i="5"/>
  <c r="F2689" i="5"/>
  <c r="E2689" i="5"/>
  <c r="C2689" i="5"/>
  <c r="B2689" i="5"/>
  <c r="H2689" i="5"/>
  <c r="I2688" i="5"/>
  <c r="J2688" i="5" s="1"/>
  <c r="H5294" i="5" l="1"/>
  <c r="A5295" i="5"/>
  <c r="C5294" i="5"/>
  <c r="B5294" i="5"/>
  <c r="E2690" i="5"/>
  <c r="D2690" i="5"/>
  <c r="F2690" i="5"/>
  <c r="B2690" i="5"/>
  <c r="C2690" i="5"/>
  <c r="I2689" i="5"/>
  <c r="J2689" i="5" s="1"/>
  <c r="H2690" i="5"/>
  <c r="H5295" i="5" l="1"/>
  <c r="A5296" i="5"/>
  <c r="B5295" i="5"/>
  <c r="C5295" i="5"/>
  <c r="F2691" i="5"/>
  <c r="E2691" i="5"/>
  <c r="D2691" i="5"/>
  <c r="C2691" i="5"/>
  <c r="B2691" i="5"/>
  <c r="H2691" i="5"/>
  <c r="I2690" i="5"/>
  <c r="J2690" i="5" s="1"/>
  <c r="B5296" i="5" l="1"/>
  <c r="A5297" i="5"/>
  <c r="H5296" i="5"/>
  <c r="C5296" i="5"/>
  <c r="F2692" i="5"/>
  <c r="E2692" i="5"/>
  <c r="D2692" i="5"/>
  <c r="B2692" i="5"/>
  <c r="C2692" i="5"/>
  <c r="H2692" i="5"/>
  <c r="I2691" i="5"/>
  <c r="J2691" i="5" s="1"/>
  <c r="C5297" i="5" l="1"/>
  <c r="A5298" i="5"/>
  <c r="H5297" i="5"/>
  <c r="B5297" i="5"/>
  <c r="D2693" i="5"/>
  <c r="F2693" i="5"/>
  <c r="E2693" i="5"/>
  <c r="C2693" i="5"/>
  <c r="B2693" i="5"/>
  <c r="I2692" i="5"/>
  <c r="J2692" i="5" s="1"/>
  <c r="H2693" i="5"/>
  <c r="B5298" i="5" l="1"/>
  <c r="A5299" i="5"/>
  <c r="H5298" i="5"/>
  <c r="C5298" i="5"/>
  <c r="E2694" i="5"/>
  <c r="D2694" i="5"/>
  <c r="F2694" i="5"/>
  <c r="B2694" i="5"/>
  <c r="C2694" i="5"/>
  <c r="H2694" i="5"/>
  <c r="I2693" i="5"/>
  <c r="J2693" i="5" s="1"/>
  <c r="C5299" i="5" l="1"/>
  <c r="A5300" i="5"/>
  <c r="B5299" i="5"/>
  <c r="H5299" i="5"/>
  <c r="F2695" i="5"/>
  <c r="E2695" i="5"/>
  <c r="D2695" i="5"/>
  <c r="C2695" i="5"/>
  <c r="B2695" i="5"/>
  <c r="I2694" i="5"/>
  <c r="J2694" i="5" s="1"/>
  <c r="H2695" i="5"/>
  <c r="B5300" i="5" l="1"/>
  <c r="A5301" i="5"/>
  <c r="H5300" i="5"/>
  <c r="C5300" i="5"/>
  <c r="F2696" i="5"/>
  <c r="E2696" i="5"/>
  <c r="D2696" i="5"/>
  <c r="B2696" i="5"/>
  <c r="C2696" i="5"/>
  <c r="H2696" i="5"/>
  <c r="I2695" i="5"/>
  <c r="J2695" i="5" s="1"/>
  <c r="H5301" i="5" l="1"/>
  <c r="C5301" i="5"/>
  <c r="B5301" i="5"/>
  <c r="A5302" i="5"/>
  <c r="D2697" i="5"/>
  <c r="C2697" i="5"/>
  <c r="E2697" i="5"/>
  <c r="B2697" i="5"/>
  <c r="F2697" i="5"/>
  <c r="I2696" i="5"/>
  <c r="J2696" i="5" s="1"/>
  <c r="H2697" i="5"/>
  <c r="H5302" i="5" l="1"/>
  <c r="B5302" i="5"/>
  <c r="C5302" i="5"/>
  <c r="A5303" i="5"/>
  <c r="E2698" i="5"/>
  <c r="D2698" i="5"/>
  <c r="F2698" i="5"/>
  <c r="B2698" i="5"/>
  <c r="C2698" i="5"/>
  <c r="H2698" i="5"/>
  <c r="I2697" i="5"/>
  <c r="J2697" i="5" s="1"/>
  <c r="C5303" i="5" l="1"/>
  <c r="H5303" i="5"/>
  <c r="B5303" i="5"/>
  <c r="A5304" i="5"/>
  <c r="F2699" i="5"/>
  <c r="E2699" i="5"/>
  <c r="D2699" i="5"/>
  <c r="C2699" i="5"/>
  <c r="B2699" i="5"/>
  <c r="H2699" i="5"/>
  <c r="I2698" i="5"/>
  <c r="J2698" i="5" s="1"/>
  <c r="C5304" i="5" l="1"/>
  <c r="B5304" i="5"/>
  <c r="A5305" i="5"/>
  <c r="H5304" i="5"/>
  <c r="F2700" i="5"/>
  <c r="E2700" i="5"/>
  <c r="D2700" i="5"/>
  <c r="B2700" i="5"/>
  <c r="C2700" i="5"/>
  <c r="I2699" i="5"/>
  <c r="J2699" i="5" s="1"/>
  <c r="H2700" i="5"/>
  <c r="B5305" i="5" l="1"/>
  <c r="H5305" i="5"/>
  <c r="C5305" i="5"/>
  <c r="A5306" i="5"/>
  <c r="D2701" i="5"/>
  <c r="F2701" i="5"/>
  <c r="E2701" i="5"/>
  <c r="C2701" i="5"/>
  <c r="B2701" i="5"/>
  <c r="I2700" i="5"/>
  <c r="J2700" i="5" s="1"/>
  <c r="H2701" i="5"/>
  <c r="C5306" i="5" l="1"/>
  <c r="A5307" i="5"/>
  <c r="H5306" i="5"/>
  <c r="B5306" i="5"/>
  <c r="E2702" i="5"/>
  <c r="D2702" i="5"/>
  <c r="F2702" i="5"/>
  <c r="B2702" i="5"/>
  <c r="C2702" i="5"/>
  <c r="H2702" i="5"/>
  <c r="I2701" i="5"/>
  <c r="J2701" i="5" s="1"/>
  <c r="H5307" i="5" l="1"/>
  <c r="A5308" i="5"/>
  <c r="C5307" i="5"/>
  <c r="B5307" i="5"/>
  <c r="F2703" i="5"/>
  <c r="E2703" i="5"/>
  <c r="D2703" i="5"/>
  <c r="C2703" i="5"/>
  <c r="B2703" i="5"/>
  <c r="H2703" i="5"/>
  <c r="I2702" i="5"/>
  <c r="J2702" i="5" s="1"/>
  <c r="C5308" i="5" l="1"/>
  <c r="A5309" i="5"/>
  <c r="B5308" i="5"/>
  <c r="H5308" i="5"/>
  <c r="F2704" i="5"/>
  <c r="E2704" i="5"/>
  <c r="D2704" i="5"/>
  <c r="B2704" i="5"/>
  <c r="C2704" i="5"/>
  <c r="H2704" i="5"/>
  <c r="I2703" i="5"/>
  <c r="J2703" i="5" s="1"/>
  <c r="H5309" i="5" l="1"/>
  <c r="A5310" i="5"/>
  <c r="C5309" i="5"/>
  <c r="B5309" i="5"/>
  <c r="D2705" i="5"/>
  <c r="F2705" i="5"/>
  <c r="E2705" i="5"/>
  <c r="C2705" i="5"/>
  <c r="B2705" i="5"/>
  <c r="I2704" i="5"/>
  <c r="J2704" i="5" s="1"/>
  <c r="H2705" i="5"/>
  <c r="H5310" i="5" l="1"/>
  <c r="A5311" i="5"/>
  <c r="C5310" i="5"/>
  <c r="B5310" i="5"/>
  <c r="E2706" i="5"/>
  <c r="D2706" i="5"/>
  <c r="F2706" i="5"/>
  <c r="B2706" i="5"/>
  <c r="C2706" i="5"/>
  <c r="I2705" i="5"/>
  <c r="J2705" i="5" s="1"/>
  <c r="H2706" i="5"/>
  <c r="B5311" i="5" l="1"/>
  <c r="A5312" i="5"/>
  <c r="C5311" i="5"/>
  <c r="H5311" i="5"/>
  <c r="F2707" i="5"/>
  <c r="E2707" i="5"/>
  <c r="D2707" i="5"/>
  <c r="C2707" i="5"/>
  <c r="B2707" i="5"/>
  <c r="I2706" i="5"/>
  <c r="J2706" i="5" s="1"/>
  <c r="H2707" i="5"/>
  <c r="C5312" i="5" l="1"/>
  <c r="B5312" i="5"/>
  <c r="A5313" i="5"/>
  <c r="H5312" i="5"/>
  <c r="F2708" i="5"/>
  <c r="E2708" i="5"/>
  <c r="B2708" i="5"/>
  <c r="D2708" i="5"/>
  <c r="C2708" i="5"/>
  <c r="H2708" i="5"/>
  <c r="I2707" i="5"/>
  <c r="J2707" i="5" s="1"/>
  <c r="B5313" i="5" l="1"/>
  <c r="H5313" i="5"/>
  <c r="A5314" i="5"/>
  <c r="C5313" i="5"/>
  <c r="D2709" i="5"/>
  <c r="F2709" i="5"/>
  <c r="E2709" i="5"/>
  <c r="C2709" i="5"/>
  <c r="B2709" i="5"/>
  <c r="H2709" i="5"/>
  <c r="I2708" i="5"/>
  <c r="J2708" i="5" s="1"/>
  <c r="C5314" i="5" l="1"/>
  <c r="A5315" i="5"/>
  <c r="B5314" i="5"/>
  <c r="H5314" i="5"/>
  <c r="E2710" i="5"/>
  <c r="D2710" i="5"/>
  <c r="F2710" i="5"/>
  <c r="B2710" i="5"/>
  <c r="C2710" i="5"/>
  <c r="I2709" i="5"/>
  <c r="J2709" i="5" s="1"/>
  <c r="H2710" i="5"/>
  <c r="B5315" i="5" l="1"/>
  <c r="H5315" i="5"/>
  <c r="C5315" i="5"/>
  <c r="A5316" i="5"/>
  <c r="F2711" i="5"/>
  <c r="E2711" i="5"/>
  <c r="D2711" i="5"/>
  <c r="C2711" i="5"/>
  <c r="B2711" i="5"/>
  <c r="H2711" i="5"/>
  <c r="I2710" i="5"/>
  <c r="J2710" i="5" s="1"/>
  <c r="B5316" i="5" l="1"/>
  <c r="H5316" i="5"/>
  <c r="A5317" i="5"/>
  <c r="C5316" i="5"/>
  <c r="F2712" i="5"/>
  <c r="E2712" i="5"/>
  <c r="D2712" i="5"/>
  <c r="B2712" i="5"/>
  <c r="C2712" i="5"/>
  <c r="H2712" i="5"/>
  <c r="I2711" i="5"/>
  <c r="J2711" i="5" s="1"/>
  <c r="C5317" i="5" l="1"/>
  <c r="B5317" i="5"/>
  <c r="A5318" i="5"/>
  <c r="H5317" i="5"/>
  <c r="D2713" i="5"/>
  <c r="F2713" i="5"/>
  <c r="C2713" i="5"/>
  <c r="B2713" i="5"/>
  <c r="E2713" i="5"/>
  <c r="I2712" i="5"/>
  <c r="J2712" i="5" s="1"/>
  <c r="H2713" i="5"/>
  <c r="H5318" i="5" l="1"/>
  <c r="A5319" i="5"/>
  <c r="B5318" i="5"/>
  <c r="C5318" i="5"/>
  <c r="E2714" i="5"/>
  <c r="D2714" i="5"/>
  <c r="F2714" i="5"/>
  <c r="B2714" i="5"/>
  <c r="C2714" i="5"/>
  <c r="I2713" i="5"/>
  <c r="J2713" i="5" s="1"/>
  <c r="H2714" i="5"/>
  <c r="C5319" i="5" l="1"/>
  <c r="A5320" i="5"/>
  <c r="H5319" i="5"/>
  <c r="B5319" i="5"/>
  <c r="F2715" i="5"/>
  <c r="E2715" i="5"/>
  <c r="D2715" i="5"/>
  <c r="C2715" i="5"/>
  <c r="B2715" i="5"/>
  <c r="H2715" i="5"/>
  <c r="I2714" i="5"/>
  <c r="J2714" i="5" s="1"/>
  <c r="C5320" i="5" l="1"/>
  <c r="A5321" i="5"/>
  <c r="B5320" i="5"/>
  <c r="H5320" i="5"/>
  <c r="F2716" i="5"/>
  <c r="E2716" i="5"/>
  <c r="D2716" i="5"/>
  <c r="B2716" i="5"/>
  <c r="C2716" i="5"/>
  <c r="I2715" i="5"/>
  <c r="J2715" i="5" s="1"/>
  <c r="H2716" i="5"/>
  <c r="B5321" i="5" l="1"/>
  <c r="A5322" i="5"/>
  <c r="H5321" i="5"/>
  <c r="C5321" i="5"/>
  <c r="D2717" i="5"/>
  <c r="F2717" i="5"/>
  <c r="E2717" i="5"/>
  <c r="C2717" i="5"/>
  <c r="B2717" i="5"/>
  <c r="H2717" i="5"/>
  <c r="I2716" i="5"/>
  <c r="J2716" i="5" s="1"/>
  <c r="C5322" i="5" l="1"/>
  <c r="H5322" i="5"/>
  <c r="B5322" i="5"/>
  <c r="A5323" i="5"/>
  <c r="E2718" i="5"/>
  <c r="D2718" i="5"/>
  <c r="F2718" i="5"/>
  <c r="B2718" i="5"/>
  <c r="C2718" i="5"/>
  <c r="I2717" i="5"/>
  <c r="J2717" i="5" s="1"/>
  <c r="H2718" i="5"/>
  <c r="H5323" i="5" l="1"/>
  <c r="A5324" i="5"/>
  <c r="C5323" i="5"/>
  <c r="B5323" i="5"/>
  <c r="F2719" i="5"/>
  <c r="E2719" i="5"/>
  <c r="C2719" i="5"/>
  <c r="B2719" i="5"/>
  <c r="D2719" i="5"/>
  <c r="I2718" i="5"/>
  <c r="J2718" i="5" s="1"/>
  <c r="H2719" i="5"/>
  <c r="C5324" i="5" l="1"/>
  <c r="A5325" i="5"/>
  <c r="B5324" i="5"/>
  <c r="H5324" i="5"/>
  <c r="F2720" i="5"/>
  <c r="E2720" i="5"/>
  <c r="D2720" i="5"/>
  <c r="B2720" i="5"/>
  <c r="C2720" i="5"/>
  <c r="H2720" i="5"/>
  <c r="I2719" i="5"/>
  <c r="J2719" i="5" s="1"/>
  <c r="C5325" i="5" l="1"/>
  <c r="A5326" i="5"/>
  <c r="B5325" i="5"/>
  <c r="H5325" i="5"/>
  <c r="D2721" i="5"/>
  <c r="F2721" i="5"/>
  <c r="E2721" i="5"/>
  <c r="C2721" i="5"/>
  <c r="B2721" i="5"/>
  <c r="I2720" i="5"/>
  <c r="J2720" i="5" s="1"/>
  <c r="H2721" i="5"/>
  <c r="H5326" i="5" l="1"/>
  <c r="A5327" i="5"/>
  <c r="C5326" i="5"/>
  <c r="B5326" i="5"/>
  <c r="E2722" i="5"/>
  <c r="D2722" i="5"/>
  <c r="F2722" i="5"/>
  <c r="B2722" i="5"/>
  <c r="C2722" i="5"/>
  <c r="H2722" i="5"/>
  <c r="I2721" i="5"/>
  <c r="J2721" i="5" s="1"/>
  <c r="H5327" i="5" l="1"/>
  <c r="A5328" i="5"/>
  <c r="B5327" i="5"/>
  <c r="C5327" i="5"/>
  <c r="F2723" i="5"/>
  <c r="E2723" i="5"/>
  <c r="D2723" i="5"/>
  <c r="C2723" i="5"/>
  <c r="B2723" i="5"/>
  <c r="I2722" i="5"/>
  <c r="J2722" i="5" s="1"/>
  <c r="H2723" i="5"/>
  <c r="C5328" i="5" l="1"/>
  <c r="A5329" i="5"/>
  <c r="B5328" i="5"/>
  <c r="H5328" i="5"/>
  <c r="F2724" i="5"/>
  <c r="E2724" i="5"/>
  <c r="D2724" i="5"/>
  <c r="B2724" i="5"/>
  <c r="C2724" i="5"/>
  <c r="I2723" i="5"/>
  <c r="J2723" i="5" s="1"/>
  <c r="H2724" i="5"/>
  <c r="B5329" i="5" l="1"/>
  <c r="A5330" i="5"/>
  <c r="C5329" i="5"/>
  <c r="H5329" i="5"/>
  <c r="D2725" i="5"/>
  <c r="F2725" i="5"/>
  <c r="E2725" i="5"/>
  <c r="C2725" i="5"/>
  <c r="B2725" i="5"/>
  <c r="H2725" i="5"/>
  <c r="I2724" i="5"/>
  <c r="J2724" i="5" s="1"/>
  <c r="B5330" i="5" l="1"/>
  <c r="H5330" i="5"/>
  <c r="A5331" i="5"/>
  <c r="C5330" i="5"/>
  <c r="E2726" i="5"/>
  <c r="D2726" i="5"/>
  <c r="F2726" i="5"/>
  <c r="B2726" i="5"/>
  <c r="C2726" i="5"/>
  <c r="H2726" i="5"/>
  <c r="I2725" i="5"/>
  <c r="J2725" i="5" s="1"/>
  <c r="H5331" i="5" l="1"/>
  <c r="A5332" i="5"/>
  <c r="B5331" i="5"/>
  <c r="C5331" i="5"/>
  <c r="F2727" i="5"/>
  <c r="E2727" i="5"/>
  <c r="D2727" i="5"/>
  <c r="C2727" i="5"/>
  <c r="B2727" i="5"/>
  <c r="H2727" i="5"/>
  <c r="I2726" i="5"/>
  <c r="J2726" i="5" s="1"/>
  <c r="H5332" i="5" l="1"/>
  <c r="A5333" i="5"/>
  <c r="C5332" i="5"/>
  <c r="B5332" i="5"/>
  <c r="F2728" i="5"/>
  <c r="E2728" i="5"/>
  <c r="D2728" i="5"/>
  <c r="B2728" i="5"/>
  <c r="C2728" i="5"/>
  <c r="H2728" i="5"/>
  <c r="I2727" i="5"/>
  <c r="J2727" i="5" s="1"/>
  <c r="H5333" i="5" l="1"/>
  <c r="A5334" i="5"/>
  <c r="B5333" i="5"/>
  <c r="C5333" i="5"/>
  <c r="D2729" i="5"/>
  <c r="C2729" i="5"/>
  <c r="F2729" i="5"/>
  <c r="E2729" i="5"/>
  <c r="B2729" i="5"/>
  <c r="I2728" i="5"/>
  <c r="J2728" i="5" s="1"/>
  <c r="H2729" i="5"/>
  <c r="B5334" i="5" l="1"/>
  <c r="H5334" i="5"/>
  <c r="C5334" i="5"/>
  <c r="A5335" i="5"/>
  <c r="E2730" i="5"/>
  <c r="D2730" i="5"/>
  <c r="F2730" i="5"/>
  <c r="B2730" i="5"/>
  <c r="C2730" i="5"/>
  <c r="H2730" i="5"/>
  <c r="I2729" i="5"/>
  <c r="J2729" i="5" s="1"/>
  <c r="C5335" i="5" l="1"/>
  <c r="B5335" i="5"/>
  <c r="A5336" i="5"/>
  <c r="H5335" i="5"/>
  <c r="F2731" i="5"/>
  <c r="E2731" i="5"/>
  <c r="D2731" i="5"/>
  <c r="C2731" i="5"/>
  <c r="B2731" i="5"/>
  <c r="H2731" i="5"/>
  <c r="I2730" i="5"/>
  <c r="J2730" i="5" s="1"/>
  <c r="B5336" i="5" l="1"/>
  <c r="A5337" i="5"/>
  <c r="H5336" i="5"/>
  <c r="C5336" i="5"/>
  <c r="F2732" i="5"/>
  <c r="E2732" i="5"/>
  <c r="D2732" i="5"/>
  <c r="B2732" i="5"/>
  <c r="C2732" i="5"/>
  <c r="I2731" i="5"/>
  <c r="J2731" i="5" s="1"/>
  <c r="H2732" i="5"/>
  <c r="H5337" i="5" l="1"/>
  <c r="C5337" i="5"/>
  <c r="A5338" i="5"/>
  <c r="B5337" i="5"/>
  <c r="D2733" i="5"/>
  <c r="F2733" i="5"/>
  <c r="E2733" i="5"/>
  <c r="C2733" i="5"/>
  <c r="B2733" i="5"/>
  <c r="I2732" i="5"/>
  <c r="J2732" i="5" s="1"/>
  <c r="H2733" i="5"/>
  <c r="C5338" i="5" l="1"/>
  <c r="H5338" i="5"/>
  <c r="B5338" i="5"/>
  <c r="A5339" i="5"/>
  <c r="E2734" i="5"/>
  <c r="D2734" i="5"/>
  <c r="F2734" i="5"/>
  <c r="B2734" i="5"/>
  <c r="C2734" i="5"/>
  <c r="H2734" i="5"/>
  <c r="I2733" i="5"/>
  <c r="J2733" i="5" s="1"/>
  <c r="C5339" i="5" l="1"/>
  <c r="A5340" i="5"/>
  <c r="H5339" i="5"/>
  <c r="B5339" i="5"/>
  <c r="F2735" i="5"/>
  <c r="E2735" i="5"/>
  <c r="D2735" i="5"/>
  <c r="C2735" i="5"/>
  <c r="B2735" i="5"/>
  <c r="I2734" i="5"/>
  <c r="J2734" i="5" s="1"/>
  <c r="H2735" i="5"/>
  <c r="C5340" i="5" l="1"/>
  <c r="A5341" i="5"/>
  <c r="B5340" i="5"/>
  <c r="H5340" i="5"/>
  <c r="F2736" i="5"/>
  <c r="E2736" i="5"/>
  <c r="D2736" i="5"/>
  <c r="B2736" i="5"/>
  <c r="C2736" i="5"/>
  <c r="I2735" i="5"/>
  <c r="J2735" i="5" s="1"/>
  <c r="H2736" i="5"/>
  <c r="B5341" i="5" l="1"/>
  <c r="A5342" i="5"/>
  <c r="H5341" i="5"/>
  <c r="C5341" i="5"/>
  <c r="D2737" i="5"/>
  <c r="F2737" i="5"/>
  <c r="E2737" i="5"/>
  <c r="C2737" i="5"/>
  <c r="B2737" i="5"/>
  <c r="I2736" i="5"/>
  <c r="J2736" i="5" s="1"/>
  <c r="H2737" i="5"/>
  <c r="H5342" i="5" l="1"/>
  <c r="A5343" i="5"/>
  <c r="C5342" i="5"/>
  <c r="B5342" i="5"/>
  <c r="E2738" i="5"/>
  <c r="D2738" i="5"/>
  <c r="F2738" i="5"/>
  <c r="B2738" i="5"/>
  <c r="C2738" i="5"/>
  <c r="I2737" i="5"/>
  <c r="J2737" i="5" s="1"/>
  <c r="H2738" i="5"/>
  <c r="B5343" i="5" l="1"/>
  <c r="A5344" i="5"/>
  <c r="C5343" i="5"/>
  <c r="H5343" i="5"/>
  <c r="F2739" i="5"/>
  <c r="E2739" i="5"/>
  <c r="D2739" i="5"/>
  <c r="C2739" i="5"/>
  <c r="B2739" i="5"/>
  <c r="H2739" i="5"/>
  <c r="I2738" i="5"/>
  <c r="J2738" i="5" s="1"/>
  <c r="H5344" i="5" l="1"/>
  <c r="A5345" i="5"/>
  <c r="B5344" i="5"/>
  <c r="C5344" i="5"/>
  <c r="F2740" i="5"/>
  <c r="D2740" i="5"/>
  <c r="B2740" i="5"/>
  <c r="E2740" i="5"/>
  <c r="C2740" i="5"/>
  <c r="H2740" i="5"/>
  <c r="I2739" i="5"/>
  <c r="J2739" i="5" s="1"/>
  <c r="H5345" i="5" l="1"/>
  <c r="B5345" i="5"/>
  <c r="C5345" i="5"/>
  <c r="A5346" i="5"/>
  <c r="D2741" i="5"/>
  <c r="F2741" i="5"/>
  <c r="E2741" i="5"/>
  <c r="C2741" i="5"/>
  <c r="B2741" i="5"/>
  <c r="I2740" i="5"/>
  <c r="J2740" i="5" s="1"/>
  <c r="H2741" i="5"/>
  <c r="B5346" i="5" l="1"/>
  <c r="A5347" i="5"/>
  <c r="H5346" i="5"/>
  <c r="C5346" i="5"/>
  <c r="E2742" i="5"/>
  <c r="D2742" i="5"/>
  <c r="F2742" i="5"/>
  <c r="B2742" i="5"/>
  <c r="C2742" i="5"/>
  <c r="H2742" i="5"/>
  <c r="I2741" i="5"/>
  <c r="J2741" i="5" s="1"/>
  <c r="H5347" i="5" l="1"/>
  <c r="A5348" i="5"/>
  <c r="B5347" i="5"/>
  <c r="C5347" i="5"/>
  <c r="F2743" i="5"/>
  <c r="E2743" i="5"/>
  <c r="D2743" i="5"/>
  <c r="C2743" i="5"/>
  <c r="B2743" i="5"/>
  <c r="I2742" i="5"/>
  <c r="J2742" i="5" s="1"/>
  <c r="H2743" i="5"/>
  <c r="H5348" i="5" l="1"/>
  <c r="C5348" i="5"/>
  <c r="A5349" i="5"/>
  <c r="B5348" i="5"/>
  <c r="F2744" i="5"/>
  <c r="E2744" i="5"/>
  <c r="D2744" i="5"/>
  <c r="B2744" i="5"/>
  <c r="C2744" i="5"/>
  <c r="H2744" i="5"/>
  <c r="I2743" i="5"/>
  <c r="J2743" i="5" s="1"/>
  <c r="C5349" i="5" l="1"/>
  <c r="A5350" i="5"/>
  <c r="H5349" i="5"/>
  <c r="B5349" i="5"/>
  <c r="E2745" i="5"/>
  <c r="D2745" i="5"/>
  <c r="C2745" i="5"/>
  <c r="F2745" i="5"/>
  <c r="B2745" i="5"/>
  <c r="I2744" i="5"/>
  <c r="J2744" i="5" s="1"/>
  <c r="H2745" i="5"/>
  <c r="B5350" i="5" l="1"/>
  <c r="A5351" i="5"/>
  <c r="H5350" i="5"/>
  <c r="C5350" i="5"/>
  <c r="F2746" i="5"/>
  <c r="E2746" i="5"/>
  <c r="D2746" i="5"/>
  <c r="B2746" i="5"/>
  <c r="C2746" i="5"/>
  <c r="I2745" i="5"/>
  <c r="J2745" i="5" s="1"/>
  <c r="H2746" i="5"/>
  <c r="C5351" i="5" l="1"/>
  <c r="H5351" i="5"/>
  <c r="B5351" i="5"/>
  <c r="A5352" i="5"/>
  <c r="D2747" i="5"/>
  <c r="F2747" i="5"/>
  <c r="E2747" i="5"/>
  <c r="C2747" i="5"/>
  <c r="B2747" i="5"/>
  <c r="I2746" i="5"/>
  <c r="J2746" i="5" s="1"/>
  <c r="H2747" i="5"/>
  <c r="H5352" i="5" l="1"/>
  <c r="A5353" i="5"/>
  <c r="C5352" i="5"/>
  <c r="B5352" i="5"/>
  <c r="D2748" i="5"/>
  <c r="F2748" i="5"/>
  <c r="E2748" i="5"/>
  <c r="B2748" i="5"/>
  <c r="C2748" i="5"/>
  <c r="I2747" i="5"/>
  <c r="J2747" i="5" s="1"/>
  <c r="H2748" i="5"/>
  <c r="C5353" i="5" l="1"/>
  <c r="A5354" i="5"/>
  <c r="H5353" i="5"/>
  <c r="B5353" i="5"/>
  <c r="E2749" i="5"/>
  <c r="F2749" i="5"/>
  <c r="D2749" i="5"/>
  <c r="C2749" i="5"/>
  <c r="B2749" i="5"/>
  <c r="I2748" i="5"/>
  <c r="J2748" i="5" s="1"/>
  <c r="H2749" i="5"/>
  <c r="H5354" i="5" l="1"/>
  <c r="A5355" i="5"/>
  <c r="B5354" i="5"/>
  <c r="C5354" i="5"/>
  <c r="F2750" i="5"/>
  <c r="E2750" i="5"/>
  <c r="D2750" i="5"/>
  <c r="B2750" i="5"/>
  <c r="C2750" i="5"/>
  <c r="I2749" i="5"/>
  <c r="J2749" i="5" s="1"/>
  <c r="H2750" i="5"/>
  <c r="H5355" i="5" l="1"/>
  <c r="B5355" i="5"/>
  <c r="C5355" i="5"/>
  <c r="A5356" i="5"/>
  <c r="F2751" i="5"/>
  <c r="E2751" i="5"/>
  <c r="D2751" i="5"/>
  <c r="C2751" i="5"/>
  <c r="B2751" i="5"/>
  <c r="I2750" i="5"/>
  <c r="J2750" i="5" s="1"/>
  <c r="H2751" i="5"/>
  <c r="H5356" i="5" l="1"/>
  <c r="C5356" i="5"/>
  <c r="A5357" i="5"/>
  <c r="B5356" i="5"/>
  <c r="D2752" i="5"/>
  <c r="E2752" i="5"/>
  <c r="B2752" i="5"/>
  <c r="F2752" i="5"/>
  <c r="C2752" i="5"/>
  <c r="H2752" i="5"/>
  <c r="I2751" i="5"/>
  <c r="J2751" i="5" s="1"/>
  <c r="B5357" i="5" l="1"/>
  <c r="A5358" i="5"/>
  <c r="H5357" i="5"/>
  <c r="C5357" i="5"/>
  <c r="E2753" i="5"/>
  <c r="F2753" i="5"/>
  <c r="C2753" i="5"/>
  <c r="B2753" i="5"/>
  <c r="D2753" i="5"/>
  <c r="I2752" i="5"/>
  <c r="J2752" i="5" s="1"/>
  <c r="H2753" i="5"/>
  <c r="H5358" i="5" l="1"/>
  <c r="A5359" i="5"/>
  <c r="C5358" i="5"/>
  <c r="B5358" i="5"/>
  <c r="F2754" i="5"/>
  <c r="D2754" i="5"/>
  <c r="E2754" i="5"/>
  <c r="B2754" i="5"/>
  <c r="C2754" i="5"/>
  <c r="H2754" i="5"/>
  <c r="I2753" i="5"/>
  <c r="J2753" i="5" s="1"/>
  <c r="B5359" i="5" l="1"/>
  <c r="A5360" i="5"/>
  <c r="H5359" i="5"/>
  <c r="C5359" i="5"/>
  <c r="F2755" i="5"/>
  <c r="E2755" i="5"/>
  <c r="D2755" i="5"/>
  <c r="C2755" i="5"/>
  <c r="B2755" i="5"/>
  <c r="I2754" i="5"/>
  <c r="J2754" i="5" s="1"/>
  <c r="H2755" i="5"/>
  <c r="H5360" i="5" l="1"/>
  <c r="A5361" i="5"/>
  <c r="C5360" i="5"/>
  <c r="B5360" i="5"/>
  <c r="D2756" i="5"/>
  <c r="F2756" i="5"/>
  <c r="E2756" i="5"/>
  <c r="B2756" i="5"/>
  <c r="C2756" i="5"/>
  <c r="H2756" i="5"/>
  <c r="I2755" i="5"/>
  <c r="J2755" i="5" s="1"/>
  <c r="H5361" i="5" l="1"/>
  <c r="A5362" i="5"/>
  <c r="C5361" i="5"/>
  <c r="B5361" i="5"/>
  <c r="E2757" i="5"/>
  <c r="F2757" i="5"/>
  <c r="D2757" i="5"/>
  <c r="C2757" i="5"/>
  <c r="B2757" i="5"/>
  <c r="I2756" i="5"/>
  <c r="J2756" i="5" s="1"/>
  <c r="H2757" i="5"/>
  <c r="B5362" i="5" l="1"/>
  <c r="A5363" i="5"/>
  <c r="H5362" i="5"/>
  <c r="C5362" i="5"/>
  <c r="F2758" i="5"/>
  <c r="E2758" i="5"/>
  <c r="D2758" i="5"/>
  <c r="B2758" i="5"/>
  <c r="C2758" i="5"/>
  <c r="I2757" i="5"/>
  <c r="J2757" i="5" s="1"/>
  <c r="H2758" i="5"/>
  <c r="H5363" i="5" l="1"/>
  <c r="C5363" i="5"/>
  <c r="A5364" i="5"/>
  <c r="B5363" i="5"/>
  <c r="E2759" i="5"/>
  <c r="D2759" i="5"/>
  <c r="C2759" i="5"/>
  <c r="F2759" i="5"/>
  <c r="B2759" i="5"/>
  <c r="H2759" i="5"/>
  <c r="I2758" i="5"/>
  <c r="J2758" i="5" s="1"/>
  <c r="C5364" i="5" l="1"/>
  <c r="A5365" i="5"/>
  <c r="B5364" i="5"/>
  <c r="H5364" i="5"/>
  <c r="D2760" i="5"/>
  <c r="F2760" i="5"/>
  <c r="E2760" i="5"/>
  <c r="B2760" i="5"/>
  <c r="C2760" i="5"/>
  <c r="I2759" i="5"/>
  <c r="J2759" i="5" s="1"/>
  <c r="H2760" i="5"/>
  <c r="B5365" i="5" l="1"/>
  <c r="A5366" i="5"/>
  <c r="H5365" i="5"/>
  <c r="C5365" i="5"/>
  <c r="E2761" i="5"/>
  <c r="D2761" i="5"/>
  <c r="F2761" i="5"/>
  <c r="C2761" i="5"/>
  <c r="B2761" i="5"/>
  <c r="H2761" i="5"/>
  <c r="I2760" i="5"/>
  <c r="J2760" i="5" s="1"/>
  <c r="H5366" i="5" l="1"/>
  <c r="A5367" i="5"/>
  <c r="B5366" i="5"/>
  <c r="C5366" i="5"/>
  <c r="F2762" i="5"/>
  <c r="E2762" i="5"/>
  <c r="D2762" i="5"/>
  <c r="B2762" i="5"/>
  <c r="C2762" i="5"/>
  <c r="H2762" i="5"/>
  <c r="I2761" i="5"/>
  <c r="J2761" i="5" s="1"/>
  <c r="B5367" i="5" l="1"/>
  <c r="A5368" i="5"/>
  <c r="H5367" i="5"/>
  <c r="C5367" i="5"/>
  <c r="D2763" i="5"/>
  <c r="F2763" i="5"/>
  <c r="E2763" i="5"/>
  <c r="C2763" i="5"/>
  <c r="B2763" i="5"/>
  <c r="H2763" i="5"/>
  <c r="I2762" i="5"/>
  <c r="J2762" i="5" s="1"/>
  <c r="H5368" i="5" l="1"/>
  <c r="C5368" i="5"/>
  <c r="A5369" i="5"/>
  <c r="B5368" i="5"/>
  <c r="D2764" i="5"/>
  <c r="F2764" i="5"/>
  <c r="E2764" i="5"/>
  <c r="B2764" i="5"/>
  <c r="C2764" i="5"/>
  <c r="I2763" i="5"/>
  <c r="J2763" i="5" s="1"/>
  <c r="H2764" i="5"/>
  <c r="H5369" i="5" l="1"/>
  <c r="C5369" i="5"/>
  <c r="B5369" i="5"/>
  <c r="A5370" i="5"/>
  <c r="E2765" i="5"/>
  <c r="F2765" i="5"/>
  <c r="D2765" i="5"/>
  <c r="C2765" i="5"/>
  <c r="B2765" i="5"/>
  <c r="I2764" i="5"/>
  <c r="J2764" i="5" s="1"/>
  <c r="H2765" i="5"/>
  <c r="B5370" i="5" l="1"/>
  <c r="H5370" i="5"/>
  <c r="A5371" i="5"/>
  <c r="C5370" i="5"/>
  <c r="F2766" i="5"/>
  <c r="E2766" i="5"/>
  <c r="D2766" i="5"/>
  <c r="B2766" i="5"/>
  <c r="C2766" i="5"/>
  <c r="H2766" i="5"/>
  <c r="I2765" i="5"/>
  <c r="J2765" i="5" s="1"/>
  <c r="C5371" i="5" l="1"/>
  <c r="B5371" i="5"/>
  <c r="H5371" i="5"/>
  <c r="A5372" i="5"/>
  <c r="F2767" i="5"/>
  <c r="C2767" i="5"/>
  <c r="D2767" i="5"/>
  <c r="B2767" i="5"/>
  <c r="E2767" i="5"/>
  <c r="H2767" i="5"/>
  <c r="I2766" i="5"/>
  <c r="J2766" i="5" s="1"/>
  <c r="H5372" i="5" l="1"/>
  <c r="A5373" i="5"/>
  <c r="C5372" i="5"/>
  <c r="B5372" i="5"/>
  <c r="D2768" i="5"/>
  <c r="E2768" i="5"/>
  <c r="F2768" i="5"/>
  <c r="B2768" i="5"/>
  <c r="C2768" i="5"/>
  <c r="H2768" i="5"/>
  <c r="I2767" i="5"/>
  <c r="J2767" i="5" s="1"/>
  <c r="B5373" i="5" l="1"/>
  <c r="A5374" i="5"/>
  <c r="H5373" i="5"/>
  <c r="C5373" i="5"/>
  <c r="E2769" i="5"/>
  <c r="F2769" i="5"/>
  <c r="D2769" i="5"/>
  <c r="C2769" i="5"/>
  <c r="B2769" i="5"/>
  <c r="I2768" i="5"/>
  <c r="J2768" i="5" s="1"/>
  <c r="H2769" i="5"/>
  <c r="H5374" i="5" l="1"/>
  <c r="A5375" i="5"/>
  <c r="C5374" i="5"/>
  <c r="B5374" i="5"/>
  <c r="F2770" i="5"/>
  <c r="D2770" i="5"/>
  <c r="E2770" i="5"/>
  <c r="B2770" i="5"/>
  <c r="C2770" i="5"/>
  <c r="H2770" i="5"/>
  <c r="I2769" i="5"/>
  <c r="J2769" i="5" s="1"/>
  <c r="C5375" i="5" l="1"/>
  <c r="B5375" i="5"/>
  <c r="H5375" i="5"/>
  <c r="A5376" i="5"/>
  <c r="F2771" i="5"/>
  <c r="E2771" i="5"/>
  <c r="D2771" i="5"/>
  <c r="C2771" i="5"/>
  <c r="B2771" i="5"/>
  <c r="H2771" i="5"/>
  <c r="I2770" i="5"/>
  <c r="J2770" i="5" s="1"/>
  <c r="H5376" i="5" l="1"/>
  <c r="A5377" i="5"/>
  <c r="C5376" i="5"/>
  <c r="B5376" i="5"/>
  <c r="D2772" i="5"/>
  <c r="F2772" i="5"/>
  <c r="E2772" i="5"/>
  <c r="B2772" i="5"/>
  <c r="C2772" i="5"/>
  <c r="I2771" i="5"/>
  <c r="J2771" i="5" s="1"/>
  <c r="H2772" i="5"/>
  <c r="C5377" i="5" l="1"/>
  <c r="A5378" i="5"/>
  <c r="H5377" i="5"/>
  <c r="B5377" i="5"/>
  <c r="E2773" i="5"/>
  <c r="F2773" i="5"/>
  <c r="D2773" i="5"/>
  <c r="C2773" i="5"/>
  <c r="B2773" i="5"/>
  <c r="I2772" i="5"/>
  <c r="J2772" i="5" s="1"/>
  <c r="H2773" i="5"/>
  <c r="H5378" i="5" l="1"/>
  <c r="C5378" i="5"/>
  <c r="A5379" i="5"/>
  <c r="B5378" i="5"/>
  <c r="F2774" i="5"/>
  <c r="E2774" i="5"/>
  <c r="D2774" i="5"/>
  <c r="B2774" i="5"/>
  <c r="C2774" i="5"/>
  <c r="I2773" i="5"/>
  <c r="J2773" i="5" s="1"/>
  <c r="H2774" i="5"/>
  <c r="H5379" i="5" l="1"/>
  <c r="A5380" i="5"/>
  <c r="C5379" i="5"/>
  <c r="B5379" i="5"/>
  <c r="E2775" i="5"/>
  <c r="D2775" i="5"/>
  <c r="F2775" i="5"/>
  <c r="C2775" i="5"/>
  <c r="B2775" i="5"/>
  <c r="H2775" i="5"/>
  <c r="I2774" i="5"/>
  <c r="J2774" i="5" s="1"/>
  <c r="B5380" i="5" l="1"/>
  <c r="H5380" i="5"/>
  <c r="C5380" i="5"/>
  <c r="A5381" i="5"/>
  <c r="D2776" i="5"/>
  <c r="F2776" i="5"/>
  <c r="E2776" i="5"/>
  <c r="B2776" i="5"/>
  <c r="C2776" i="5"/>
  <c r="I2775" i="5"/>
  <c r="J2775" i="5" s="1"/>
  <c r="H2776" i="5"/>
  <c r="B5381" i="5" l="1"/>
  <c r="A5382" i="5"/>
  <c r="H5381" i="5"/>
  <c r="C5381" i="5"/>
  <c r="E2777" i="5"/>
  <c r="D2777" i="5"/>
  <c r="F2777" i="5"/>
  <c r="C2777" i="5"/>
  <c r="B2777" i="5"/>
  <c r="H2777" i="5"/>
  <c r="I2776" i="5"/>
  <c r="J2776" i="5" s="1"/>
  <c r="C5382" i="5" l="1"/>
  <c r="A5383" i="5"/>
  <c r="B5382" i="5"/>
  <c r="H5382" i="5"/>
  <c r="F2778" i="5"/>
  <c r="E2778" i="5"/>
  <c r="D2778" i="5"/>
  <c r="B2778" i="5"/>
  <c r="C2778" i="5"/>
  <c r="H2778" i="5"/>
  <c r="I2777" i="5"/>
  <c r="J2777" i="5" s="1"/>
  <c r="B5383" i="5" l="1"/>
  <c r="A5384" i="5"/>
  <c r="H5383" i="5"/>
  <c r="C5383" i="5"/>
  <c r="D2779" i="5"/>
  <c r="F2779" i="5"/>
  <c r="E2779" i="5"/>
  <c r="C2779" i="5"/>
  <c r="B2779" i="5"/>
  <c r="I2778" i="5"/>
  <c r="J2778" i="5" s="1"/>
  <c r="H2779" i="5"/>
  <c r="B5384" i="5" l="1"/>
  <c r="A5385" i="5"/>
  <c r="H5384" i="5"/>
  <c r="C5384" i="5"/>
  <c r="D2780" i="5"/>
  <c r="F2780" i="5"/>
  <c r="E2780" i="5"/>
  <c r="B2780" i="5"/>
  <c r="C2780" i="5"/>
  <c r="I2779" i="5"/>
  <c r="J2779" i="5" s="1"/>
  <c r="H2780" i="5"/>
  <c r="H5385" i="5" l="1"/>
  <c r="A5386" i="5"/>
  <c r="C5385" i="5"/>
  <c r="B5385" i="5"/>
  <c r="E2781" i="5"/>
  <c r="C2781" i="5"/>
  <c r="F2781" i="5"/>
  <c r="D2781" i="5"/>
  <c r="B2781" i="5"/>
  <c r="I2780" i="5"/>
  <c r="J2780" i="5" s="1"/>
  <c r="H2781" i="5"/>
  <c r="B5386" i="5" l="1"/>
  <c r="A5387" i="5"/>
  <c r="C5386" i="5"/>
  <c r="H5386" i="5"/>
  <c r="F2782" i="5"/>
  <c r="E2782" i="5"/>
  <c r="D2782" i="5"/>
  <c r="B2782" i="5"/>
  <c r="C2782" i="5"/>
  <c r="I2781" i="5"/>
  <c r="J2781" i="5" s="1"/>
  <c r="H2782" i="5"/>
  <c r="H5387" i="5" l="1"/>
  <c r="B5387" i="5"/>
  <c r="C5387" i="5"/>
  <c r="A5388" i="5"/>
  <c r="F2783" i="5"/>
  <c r="E2783" i="5"/>
  <c r="D2783" i="5"/>
  <c r="C2783" i="5"/>
  <c r="B2783" i="5"/>
  <c r="H2783" i="5"/>
  <c r="I2782" i="5"/>
  <c r="J2782" i="5" s="1"/>
  <c r="C5388" i="5" l="1"/>
  <c r="A5389" i="5"/>
  <c r="B5388" i="5"/>
  <c r="H5388" i="5"/>
  <c r="D2784" i="5"/>
  <c r="E2784" i="5"/>
  <c r="F2784" i="5"/>
  <c r="B2784" i="5"/>
  <c r="C2784" i="5"/>
  <c r="I2783" i="5"/>
  <c r="J2783" i="5" s="1"/>
  <c r="H2784" i="5"/>
  <c r="C5389" i="5" l="1"/>
  <c r="B5389" i="5"/>
  <c r="H5389" i="5"/>
  <c r="A5390" i="5"/>
  <c r="E2785" i="5"/>
  <c r="F2785" i="5"/>
  <c r="D2785" i="5"/>
  <c r="C2785" i="5"/>
  <c r="B2785" i="5"/>
  <c r="I2784" i="5"/>
  <c r="J2784" i="5" s="1"/>
  <c r="H2785" i="5"/>
  <c r="C5390" i="5" l="1"/>
  <c r="A5391" i="5"/>
  <c r="B5390" i="5"/>
  <c r="H5390" i="5"/>
  <c r="F2786" i="5"/>
  <c r="D2786" i="5"/>
  <c r="E2786" i="5"/>
  <c r="B2786" i="5"/>
  <c r="C2786" i="5"/>
  <c r="H2786" i="5"/>
  <c r="I2785" i="5"/>
  <c r="J2785" i="5" s="1"/>
  <c r="H5391" i="5" l="1"/>
  <c r="A5392" i="5"/>
  <c r="B5391" i="5"/>
  <c r="C5391" i="5"/>
  <c r="F2787" i="5"/>
  <c r="E2787" i="5"/>
  <c r="D2787" i="5"/>
  <c r="C2787" i="5"/>
  <c r="B2787" i="5"/>
  <c r="I2786" i="5"/>
  <c r="J2786" i="5" s="1"/>
  <c r="H2787" i="5"/>
  <c r="B5392" i="5" l="1"/>
  <c r="A5393" i="5"/>
  <c r="H5392" i="5"/>
  <c r="C5392" i="5"/>
  <c r="D2788" i="5"/>
  <c r="F2788" i="5"/>
  <c r="E2788" i="5"/>
  <c r="B2788" i="5"/>
  <c r="C2788" i="5"/>
  <c r="H2788" i="5"/>
  <c r="I2787" i="5"/>
  <c r="J2787" i="5" s="1"/>
  <c r="C5393" i="5" l="1"/>
  <c r="A5394" i="5"/>
  <c r="H5393" i="5"/>
  <c r="B5393" i="5"/>
  <c r="E2789" i="5"/>
  <c r="F2789" i="5"/>
  <c r="D2789" i="5"/>
  <c r="C2789" i="5"/>
  <c r="B2789" i="5"/>
  <c r="H2789" i="5"/>
  <c r="I2788" i="5"/>
  <c r="J2788" i="5" s="1"/>
  <c r="H5394" i="5" l="1"/>
  <c r="C5394" i="5"/>
  <c r="A5395" i="5"/>
  <c r="B5394" i="5"/>
  <c r="F2790" i="5"/>
  <c r="E2790" i="5"/>
  <c r="D2790" i="5"/>
  <c r="B2790" i="5"/>
  <c r="C2790" i="5"/>
  <c r="I2789" i="5"/>
  <c r="J2789" i="5" s="1"/>
  <c r="H2790" i="5"/>
  <c r="H5395" i="5" l="1"/>
  <c r="A5396" i="5"/>
  <c r="C5395" i="5"/>
  <c r="B5395" i="5"/>
  <c r="E2791" i="5"/>
  <c r="D2791" i="5"/>
  <c r="F2791" i="5"/>
  <c r="C2791" i="5"/>
  <c r="B2791" i="5"/>
  <c r="I2790" i="5"/>
  <c r="J2790" i="5" s="1"/>
  <c r="H2791" i="5"/>
  <c r="H5396" i="5" l="1"/>
  <c r="A5397" i="5"/>
  <c r="C5396" i="5"/>
  <c r="B5396" i="5"/>
  <c r="D2792" i="5"/>
  <c r="F2792" i="5"/>
  <c r="E2792" i="5"/>
  <c r="B2792" i="5"/>
  <c r="C2792" i="5"/>
  <c r="I2791" i="5"/>
  <c r="J2791" i="5" s="1"/>
  <c r="H2792" i="5"/>
  <c r="B5397" i="5" l="1"/>
  <c r="H5397" i="5"/>
  <c r="A5398" i="5"/>
  <c r="C5397" i="5"/>
  <c r="E2793" i="5"/>
  <c r="D2793" i="5"/>
  <c r="F2793" i="5"/>
  <c r="C2793" i="5"/>
  <c r="B2793" i="5"/>
  <c r="I2792" i="5"/>
  <c r="J2792" i="5" s="1"/>
  <c r="H2793" i="5"/>
  <c r="C5398" i="5" l="1"/>
  <c r="A5399" i="5"/>
  <c r="B5398" i="5"/>
  <c r="H5398" i="5"/>
  <c r="F2794" i="5"/>
  <c r="E2794" i="5"/>
  <c r="D2794" i="5"/>
  <c r="B2794" i="5"/>
  <c r="C2794" i="5"/>
  <c r="H2794" i="5"/>
  <c r="I2793" i="5"/>
  <c r="J2793" i="5" s="1"/>
  <c r="C5399" i="5" l="1"/>
  <c r="A5400" i="5"/>
  <c r="H5399" i="5"/>
  <c r="B5399" i="5"/>
  <c r="D2795" i="5"/>
  <c r="C2795" i="5"/>
  <c r="E2795" i="5"/>
  <c r="B2795" i="5"/>
  <c r="F2795" i="5"/>
  <c r="I2794" i="5"/>
  <c r="J2794" i="5" s="1"/>
  <c r="H2795" i="5"/>
  <c r="C5400" i="5" l="1"/>
  <c r="A5401" i="5"/>
  <c r="B5400" i="5"/>
  <c r="H5400" i="5"/>
  <c r="D2796" i="5"/>
  <c r="F2796" i="5"/>
  <c r="E2796" i="5"/>
  <c r="B2796" i="5"/>
  <c r="C2796" i="5"/>
  <c r="H2796" i="5"/>
  <c r="I2795" i="5"/>
  <c r="J2795" i="5" s="1"/>
  <c r="C5401" i="5" l="1"/>
  <c r="A5402" i="5"/>
  <c r="B5401" i="5"/>
  <c r="H5401" i="5"/>
  <c r="E2797" i="5"/>
  <c r="F2797" i="5"/>
  <c r="D2797" i="5"/>
  <c r="C2797" i="5"/>
  <c r="B2797" i="5"/>
  <c r="H2797" i="5"/>
  <c r="I2796" i="5"/>
  <c r="J2796" i="5" s="1"/>
  <c r="B5402" i="5" l="1"/>
  <c r="C5402" i="5"/>
  <c r="A5403" i="5"/>
  <c r="H5402" i="5"/>
  <c r="F2798" i="5"/>
  <c r="E2798" i="5"/>
  <c r="D2798" i="5"/>
  <c r="B2798" i="5"/>
  <c r="C2798" i="5"/>
  <c r="I2797" i="5"/>
  <c r="J2797" i="5" s="1"/>
  <c r="H2798" i="5"/>
  <c r="B5403" i="5" l="1"/>
  <c r="A5404" i="5"/>
  <c r="C5403" i="5"/>
  <c r="H5403" i="5"/>
  <c r="F2799" i="5"/>
  <c r="E2799" i="5"/>
  <c r="D2799" i="5"/>
  <c r="C2799" i="5"/>
  <c r="B2799" i="5"/>
  <c r="H2799" i="5"/>
  <c r="I2798" i="5"/>
  <c r="J2798" i="5" s="1"/>
  <c r="H5404" i="5" l="1"/>
  <c r="A5405" i="5"/>
  <c r="B5404" i="5"/>
  <c r="C5404" i="5"/>
  <c r="D2800" i="5"/>
  <c r="E2800" i="5"/>
  <c r="F2800" i="5"/>
  <c r="B2800" i="5"/>
  <c r="C2800" i="5"/>
  <c r="H2800" i="5"/>
  <c r="I2799" i="5"/>
  <c r="J2799" i="5" s="1"/>
  <c r="C5405" i="5" l="1"/>
  <c r="A5406" i="5"/>
  <c r="B5405" i="5"/>
  <c r="H5405" i="5"/>
  <c r="E2801" i="5"/>
  <c r="F2801" i="5"/>
  <c r="D2801" i="5"/>
  <c r="C2801" i="5"/>
  <c r="B2801" i="5"/>
  <c r="I2800" i="5"/>
  <c r="J2800" i="5" s="1"/>
  <c r="H2801" i="5"/>
  <c r="H5406" i="5" l="1"/>
  <c r="B5406" i="5"/>
  <c r="A5407" i="5"/>
  <c r="C5406" i="5"/>
  <c r="F2802" i="5"/>
  <c r="D2802" i="5"/>
  <c r="E2802" i="5"/>
  <c r="B2802" i="5"/>
  <c r="C2802" i="5"/>
  <c r="H2802" i="5"/>
  <c r="I2801" i="5"/>
  <c r="J2801" i="5" s="1"/>
  <c r="C5407" i="5" l="1"/>
  <c r="A5408" i="5"/>
  <c r="H5407" i="5"/>
  <c r="B5407" i="5"/>
  <c r="F2803" i="5"/>
  <c r="E2803" i="5"/>
  <c r="D2803" i="5"/>
  <c r="C2803" i="5"/>
  <c r="B2803" i="5"/>
  <c r="I2802" i="5"/>
  <c r="J2802" i="5" s="1"/>
  <c r="H2803" i="5"/>
  <c r="H5408" i="5" l="1"/>
  <c r="C5408" i="5"/>
  <c r="A5409" i="5"/>
  <c r="B5408" i="5"/>
  <c r="D2804" i="5"/>
  <c r="F2804" i="5"/>
  <c r="E2804" i="5"/>
  <c r="B2804" i="5"/>
  <c r="C2804" i="5"/>
  <c r="H2804" i="5"/>
  <c r="I2803" i="5"/>
  <c r="J2803" i="5" s="1"/>
  <c r="B5409" i="5" l="1"/>
  <c r="A5410" i="5"/>
  <c r="H5409" i="5"/>
  <c r="C5409" i="5"/>
  <c r="E2805" i="5"/>
  <c r="F2805" i="5"/>
  <c r="D2805" i="5"/>
  <c r="C2805" i="5"/>
  <c r="B2805" i="5"/>
  <c r="I2804" i="5"/>
  <c r="J2804" i="5" s="1"/>
  <c r="H2805" i="5"/>
  <c r="H5410" i="5" l="1"/>
  <c r="A5411" i="5"/>
  <c r="B5410" i="5"/>
  <c r="C5410" i="5"/>
  <c r="F2806" i="5"/>
  <c r="E2806" i="5"/>
  <c r="D2806" i="5"/>
  <c r="B2806" i="5"/>
  <c r="C2806" i="5"/>
  <c r="H2806" i="5"/>
  <c r="I2805" i="5"/>
  <c r="J2805" i="5" s="1"/>
  <c r="C5411" i="5" l="1"/>
  <c r="H5411" i="5"/>
  <c r="B5411" i="5"/>
  <c r="A5412" i="5"/>
  <c r="E2807" i="5"/>
  <c r="D2807" i="5"/>
  <c r="F2807" i="5"/>
  <c r="C2807" i="5"/>
  <c r="B2807" i="5"/>
  <c r="H2807" i="5"/>
  <c r="I2806" i="5"/>
  <c r="J2806" i="5" s="1"/>
  <c r="H5412" i="5" l="1"/>
  <c r="A5413" i="5"/>
  <c r="C5412" i="5"/>
  <c r="B5412" i="5"/>
  <c r="D2808" i="5"/>
  <c r="F2808" i="5"/>
  <c r="E2808" i="5"/>
  <c r="B2808" i="5"/>
  <c r="C2808" i="5"/>
  <c r="H2808" i="5"/>
  <c r="I2807" i="5"/>
  <c r="J2807" i="5" s="1"/>
  <c r="H5413" i="5" l="1"/>
  <c r="A5414" i="5"/>
  <c r="C5413" i="5"/>
  <c r="B5413" i="5"/>
  <c r="E2809" i="5"/>
  <c r="D2809" i="5"/>
  <c r="C2809" i="5"/>
  <c r="B2809" i="5"/>
  <c r="F2809" i="5"/>
  <c r="I2808" i="5"/>
  <c r="J2808" i="5" s="1"/>
  <c r="H2809" i="5"/>
  <c r="B5414" i="5" l="1"/>
  <c r="A5415" i="5"/>
  <c r="C5414" i="5"/>
  <c r="H5414" i="5"/>
  <c r="F2810" i="5"/>
  <c r="E2810" i="5"/>
  <c r="D2810" i="5"/>
  <c r="B2810" i="5"/>
  <c r="C2810" i="5"/>
  <c r="H2810" i="5"/>
  <c r="I2809" i="5"/>
  <c r="J2809" i="5" s="1"/>
  <c r="B5415" i="5" l="1"/>
  <c r="C5415" i="5"/>
  <c r="H5415" i="5"/>
  <c r="A5416" i="5"/>
  <c r="D2811" i="5"/>
  <c r="F2811" i="5"/>
  <c r="E2811" i="5"/>
  <c r="C2811" i="5"/>
  <c r="B2811" i="5"/>
  <c r="I2810" i="5"/>
  <c r="J2810" i="5" s="1"/>
  <c r="H2811" i="5"/>
  <c r="B5416" i="5" l="1"/>
  <c r="C5416" i="5"/>
  <c r="A5417" i="5"/>
  <c r="H5416" i="5"/>
  <c r="D2812" i="5"/>
  <c r="F2812" i="5"/>
  <c r="E2812" i="5"/>
  <c r="B2812" i="5"/>
  <c r="C2812" i="5"/>
  <c r="I2811" i="5"/>
  <c r="J2811" i="5" s="1"/>
  <c r="H2812" i="5"/>
  <c r="C5417" i="5" l="1"/>
  <c r="A5418" i="5"/>
  <c r="B5417" i="5"/>
  <c r="H5417" i="5"/>
  <c r="E2813" i="5"/>
  <c r="F2813" i="5"/>
  <c r="D2813" i="5"/>
  <c r="C2813" i="5"/>
  <c r="B2813" i="5"/>
  <c r="H2813" i="5"/>
  <c r="I2812" i="5"/>
  <c r="J2812" i="5" s="1"/>
  <c r="C5418" i="5" l="1"/>
  <c r="A5419" i="5"/>
  <c r="H5418" i="5"/>
  <c r="B5418" i="5"/>
  <c r="F2814" i="5"/>
  <c r="E2814" i="5"/>
  <c r="D2814" i="5"/>
  <c r="B2814" i="5"/>
  <c r="C2814" i="5"/>
  <c r="I2813" i="5"/>
  <c r="J2813" i="5" s="1"/>
  <c r="H2814" i="5"/>
  <c r="C5419" i="5" l="1"/>
  <c r="A5420" i="5"/>
  <c r="H5419" i="5"/>
  <c r="B5419" i="5"/>
  <c r="F2815" i="5"/>
  <c r="E2815" i="5"/>
  <c r="D2815" i="5"/>
  <c r="C2815" i="5"/>
  <c r="B2815" i="5"/>
  <c r="H2815" i="5"/>
  <c r="I2814" i="5"/>
  <c r="J2814" i="5" s="1"/>
  <c r="H5420" i="5" l="1"/>
  <c r="B5420" i="5"/>
  <c r="A5421" i="5"/>
  <c r="C5420" i="5"/>
  <c r="D2816" i="5"/>
  <c r="E2816" i="5"/>
  <c r="F2816" i="5"/>
  <c r="B2816" i="5"/>
  <c r="C2816" i="5"/>
  <c r="I2815" i="5"/>
  <c r="J2815" i="5" s="1"/>
  <c r="H2816" i="5"/>
  <c r="B5421" i="5" l="1"/>
  <c r="A5422" i="5"/>
  <c r="H5421" i="5"/>
  <c r="C5421" i="5"/>
  <c r="E2817" i="5"/>
  <c r="F2817" i="5"/>
  <c r="D2817" i="5"/>
  <c r="C2817" i="5"/>
  <c r="B2817" i="5"/>
  <c r="I2816" i="5"/>
  <c r="J2816" i="5" s="1"/>
  <c r="H2817" i="5"/>
  <c r="C5422" i="5" l="1"/>
  <c r="A5423" i="5"/>
  <c r="B5422" i="5"/>
  <c r="H5422" i="5"/>
  <c r="F2818" i="5"/>
  <c r="D2818" i="5"/>
  <c r="E2818" i="5"/>
  <c r="B2818" i="5"/>
  <c r="C2818" i="5"/>
  <c r="H2818" i="5"/>
  <c r="I2817" i="5"/>
  <c r="J2817" i="5" s="1"/>
  <c r="H5423" i="5" l="1"/>
  <c r="B5423" i="5"/>
  <c r="A5424" i="5"/>
  <c r="C5423" i="5"/>
  <c r="F2819" i="5"/>
  <c r="E2819" i="5"/>
  <c r="D2819" i="5"/>
  <c r="C2819" i="5"/>
  <c r="B2819" i="5"/>
  <c r="H2819" i="5"/>
  <c r="I2818" i="5"/>
  <c r="J2818" i="5" s="1"/>
  <c r="B5424" i="5" l="1"/>
  <c r="A5425" i="5"/>
  <c r="C5424" i="5"/>
  <c r="H5424" i="5"/>
  <c r="D2820" i="5"/>
  <c r="F2820" i="5"/>
  <c r="E2820" i="5"/>
  <c r="B2820" i="5"/>
  <c r="C2820" i="5"/>
  <c r="H2820" i="5"/>
  <c r="I2819" i="5"/>
  <c r="J2819" i="5" s="1"/>
  <c r="H5425" i="5" l="1"/>
  <c r="A5426" i="5"/>
  <c r="C5425" i="5"/>
  <c r="B5425" i="5"/>
  <c r="E2821" i="5"/>
  <c r="F2821" i="5"/>
  <c r="D2821" i="5"/>
  <c r="C2821" i="5"/>
  <c r="B2821" i="5"/>
  <c r="H2821" i="5"/>
  <c r="I2820" i="5"/>
  <c r="J2820" i="5" s="1"/>
  <c r="C5426" i="5" l="1"/>
  <c r="A5427" i="5"/>
  <c r="B5426" i="5"/>
  <c r="H5426" i="5"/>
  <c r="F2822" i="5"/>
  <c r="E2822" i="5"/>
  <c r="D2822" i="5"/>
  <c r="B2822" i="5"/>
  <c r="C2822" i="5"/>
  <c r="I2821" i="5"/>
  <c r="J2821" i="5" s="1"/>
  <c r="H2822" i="5"/>
  <c r="C5427" i="5" l="1"/>
  <c r="H5427" i="5"/>
  <c r="B5427" i="5"/>
  <c r="A5428" i="5"/>
  <c r="E2823" i="5"/>
  <c r="D2823" i="5"/>
  <c r="C2823" i="5"/>
  <c r="F2823" i="5"/>
  <c r="B2823" i="5"/>
  <c r="H2823" i="5"/>
  <c r="I2822" i="5"/>
  <c r="J2822" i="5" s="1"/>
  <c r="B5428" i="5" l="1"/>
  <c r="C5428" i="5"/>
  <c r="H5428" i="5"/>
  <c r="A5429" i="5"/>
  <c r="D2824" i="5"/>
  <c r="F2824" i="5"/>
  <c r="B2824" i="5"/>
  <c r="E2824" i="5"/>
  <c r="C2824" i="5"/>
  <c r="H2824" i="5"/>
  <c r="I2823" i="5"/>
  <c r="J2823" i="5" s="1"/>
  <c r="H5429" i="5" l="1"/>
  <c r="A5430" i="5"/>
  <c r="C5429" i="5"/>
  <c r="B5429" i="5"/>
  <c r="E2825" i="5"/>
  <c r="D2825" i="5"/>
  <c r="F2825" i="5"/>
  <c r="C2825" i="5"/>
  <c r="B2825" i="5"/>
  <c r="H2825" i="5"/>
  <c r="I2824" i="5"/>
  <c r="J2824" i="5" s="1"/>
  <c r="H5430" i="5" l="1"/>
  <c r="A5431" i="5"/>
  <c r="B5430" i="5"/>
  <c r="C5430" i="5"/>
  <c r="F2826" i="5"/>
  <c r="E2826" i="5"/>
  <c r="D2826" i="5"/>
  <c r="B2826" i="5"/>
  <c r="C2826" i="5"/>
  <c r="I2825" i="5"/>
  <c r="J2825" i="5" s="1"/>
  <c r="H2826" i="5"/>
  <c r="H5431" i="5" l="1"/>
  <c r="B5431" i="5"/>
  <c r="A5432" i="5"/>
  <c r="C5431" i="5"/>
  <c r="D2827" i="5"/>
  <c r="F2827" i="5"/>
  <c r="E2827" i="5"/>
  <c r="C2827" i="5"/>
  <c r="B2827" i="5"/>
  <c r="I2826" i="5"/>
  <c r="J2826" i="5" s="1"/>
  <c r="H2827" i="5"/>
  <c r="B5432" i="5" l="1"/>
  <c r="A5433" i="5"/>
  <c r="C5432" i="5"/>
  <c r="H5432" i="5"/>
  <c r="D2828" i="5"/>
  <c r="F2828" i="5"/>
  <c r="E2828" i="5"/>
  <c r="B2828" i="5"/>
  <c r="C2828" i="5"/>
  <c r="H2828" i="5"/>
  <c r="I2827" i="5"/>
  <c r="J2827" i="5" s="1"/>
  <c r="C5433" i="5" l="1"/>
  <c r="H5433" i="5"/>
  <c r="B5433" i="5"/>
  <c r="A5434" i="5"/>
  <c r="E2829" i="5"/>
  <c r="F2829" i="5"/>
  <c r="D2829" i="5"/>
  <c r="C2829" i="5"/>
  <c r="B2829" i="5"/>
  <c r="H2829" i="5"/>
  <c r="I2828" i="5"/>
  <c r="J2828" i="5" s="1"/>
  <c r="C5434" i="5" l="1"/>
  <c r="B5434" i="5"/>
  <c r="H5434" i="5"/>
  <c r="A5435" i="5"/>
  <c r="F2830" i="5"/>
  <c r="E2830" i="5"/>
  <c r="D2830" i="5"/>
  <c r="B2830" i="5"/>
  <c r="C2830" i="5"/>
  <c r="I2829" i="5"/>
  <c r="J2829" i="5" s="1"/>
  <c r="H2830" i="5"/>
  <c r="B5435" i="5" l="1"/>
  <c r="C5435" i="5"/>
  <c r="A5436" i="5"/>
  <c r="H5435" i="5"/>
  <c r="F2831" i="5"/>
  <c r="E2831" i="5"/>
  <c r="C2831" i="5"/>
  <c r="D2831" i="5"/>
  <c r="B2831" i="5"/>
  <c r="I2830" i="5"/>
  <c r="J2830" i="5" s="1"/>
  <c r="H2831" i="5"/>
  <c r="B5436" i="5" l="1"/>
  <c r="C5436" i="5"/>
  <c r="A5437" i="5"/>
  <c r="H5436" i="5"/>
  <c r="D2832" i="5"/>
  <c r="E2832" i="5"/>
  <c r="F2832" i="5"/>
  <c r="B2832" i="5"/>
  <c r="C2832" i="5"/>
  <c r="I2831" i="5"/>
  <c r="J2831" i="5" s="1"/>
  <c r="H2832" i="5"/>
  <c r="C5437" i="5" l="1"/>
  <c r="A5438" i="5"/>
  <c r="B5437" i="5"/>
  <c r="H5437" i="5"/>
  <c r="E2833" i="5"/>
  <c r="F2833" i="5"/>
  <c r="D2833" i="5"/>
  <c r="C2833" i="5"/>
  <c r="B2833" i="5"/>
  <c r="H2833" i="5"/>
  <c r="I2832" i="5"/>
  <c r="J2832" i="5" s="1"/>
  <c r="B5438" i="5" l="1"/>
  <c r="H5438" i="5"/>
  <c r="A5439" i="5"/>
  <c r="C5438" i="5"/>
  <c r="F2834" i="5"/>
  <c r="D2834" i="5"/>
  <c r="E2834" i="5"/>
  <c r="B2834" i="5"/>
  <c r="C2834" i="5"/>
  <c r="H2834" i="5"/>
  <c r="I2833" i="5"/>
  <c r="J2833" i="5" s="1"/>
  <c r="H5439" i="5" l="1"/>
  <c r="A5440" i="5"/>
  <c r="C5439" i="5"/>
  <c r="B5439" i="5"/>
  <c r="F2835" i="5"/>
  <c r="E2835" i="5"/>
  <c r="D2835" i="5"/>
  <c r="C2835" i="5"/>
  <c r="B2835" i="5"/>
  <c r="I2834" i="5"/>
  <c r="J2834" i="5" s="1"/>
  <c r="H2835" i="5"/>
  <c r="H5440" i="5" l="1"/>
  <c r="A5441" i="5"/>
  <c r="B5440" i="5"/>
  <c r="C5440" i="5"/>
  <c r="D2836" i="5"/>
  <c r="F2836" i="5"/>
  <c r="E2836" i="5"/>
  <c r="B2836" i="5"/>
  <c r="C2836" i="5"/>
  <c r="I2835" i="5"/>
  <c r="J2835" i="5" s="1"/>
  <c r="H2836" i="5"/>
  <c r="B5441" i="5" l="1"/>
  <c r="A5442" i="5"/>
  <c r="C5441" i="5"/>
  <c r="H5441" i="5"/>
  <c r="E2837" i="5"/>
  <c r="F2837" i="5"/>
  <c r="D2837" i="5"/>
  <c r="C2837" i="5"/>
  <c r="B2837" i="5"/>
  <c r="H2837" i="5"/>
  <c r="I2836" i="5"/>
  <c r="J2836" i="5" s="1"/>
  <c r="C5442" i="5" l="1"/>
  <c r="A5443" i="5"/>
  <c r="B5442" i="5"/>
  <c r="H5442" i="5"/>
  <c r="F2838" i="5"/>
  <c r="E2838" i="5"/>
  <c r="B2838" i="5"/>
  <c r="D2838" i="5"/>
  <c r="C2838" i="5"/>
  <c r="I2837" i="5"/>
  <c r="J2837" i="5" s="1"/>
  <c r="H2838" i="5"/>
  <c r="H5443" i="5" l="1"/>
  <c r="A5444" i="5"/>
  <c r="B5443" i="5"/>
  <c r="C5443" i="5"/>
  <c r="E2839" i="5"/>
  <c r="D2839" i="5"/>
  <c r="F2839" i="5"/>
  <c r="C2839" i="5"/>
  <c r="B2839" i="5"/>
  <c r="I2838" i="5"/>
  <c r="J2838" i="5" s="1"/>
  <c r="H2839" i="5"/>
  <c r="B5444" i="5" l="1"/>
  <c r="A5445" i="5"/>
  <c r="H5444" i="5"/>
  <c r="C5444" i="5"/>
  <c r="D2840" i="5"/>
  <c r="F2840" i="5"/>
  <c r="E2840" i="5"/>
  <c r="B2840" i="5"/>
  <c r="C2840" i="5"/>
  <c r="H2840" i="5"/>
  <c r="I2839" i="5"/>
  <c r="J2839" i="5" s="1"/>
  <c r="H5445" i="5" l="1"/>
  <c r="A5446" i="5"/>
  <c r="C5445" i="5"/>
  <c r="B5445" i="5"/>
  <c r="E2841" i="5"/>
  <c r="D2841" i="5"/>
  <c r="F2841" i="5"/>
  <c r="C2841" i="5"/>
  <c r="B2841" i="5"/>
  <c r="H2841" i="5"/>
  <c r="I2840" i="5"/>
  <c r="J2840" i="5" s="1"/>
  <c r="H5446" i="5" l="1"/>
  <c r="B5446" i="5"/>
  <c r="A5447" i="5"/>
  <c r="C5446" i="5"/>
  <c r="F2842" i="5"/>
  <c r="E2842" i="5"/>
  <c r="D2842" i="5"/>
  <c r="B2842" i="5"/>
  <c r="C2842" i="5"/>
  <c r="I2841" i="5"/>
  <c r="J2841" i="5" s="1"/>
  <c r="H2842" i="5"/>
  <c r="H5447" i="5" l="1"/>
  <c r="A5448" i="5"/>
  <c r="C5447" i="5"/>
  <c r="B5447" i="5"/>
  <c r="D2843" i="5"/>
  <c r="F2843" i="5"/>
  <c r="E2843" i="5"/>
  <c r="C2843" i="5"/>
  <c r="B2843" i="5"/>
  <c r="H2843" i="5"/>
  <c r="I2842" i="5"/>
  <c r="J2842" i="5" s="1"/>
  <c r="C5448" i="5" l="1"/>
  <c r="H5448" i="5"/>
  <c r="A5449" i="5"/>
  <c r="B5448" i="5"/>
  <c r="D2844" i="5"/>
  <c r="F2844" i="5"/>
  <c r="E2844" i="5"/>
  <c r="B2844" i="5"/>
  <c r="C2844" i="5"/>
  <c r="I2843" i="5"/>
  <c r="J2843" i="5" s="1"/>
  <c r="H2844" i="5"/>
  <c r="C5449" i="5" l="1"/>
  <c r="A5450" i="5"/>
  <c r="B5449" i="5"/>
  <c r="H5449" i="5"/>
  <c r="E2845" i="5"/>
  <c r="F2845" i="5"/>
  <c r="C2845" i="5"/>
  <c r="B2845" i="5"/>
  <c r="D2845" i="5"/>
  <c r="I2844" i="5"/>
  <c r="J2844" i="5" s="1"/>
  <c r="H2845" i="5"/>
  <c r="C5450" i="5" l="1"/>
  <c r="B5450" i="5"/>
  <c r="H5450" i="5"/>
  <c r="A5451" i="5"/>
  <c r="F2846" i="5"/>
  <c r="E2846" i="5"/>
  <c r="D2846" i="5"/>
  <c r="B2846" i="5"/>
  <c r="C2846" i="5"/>
  <c r="I2845" i="5"/>
  <c r="J2845" i="5" s="1"/>
  <c r="H2846" i="5"/>
  <c r="C5451" i="5" l="1"/>
  <c r="H5451" i="5"/>
  <c r="A5452" i="5"/>
  <c r="B5451" i="5"/>
  <c r="F2847" i="5"/>
  <c r="E2847" i="5"/>
  <c r="D2847" i="5"/>
  <c r="C2847" i="5"/>
  <c r="B2847" i="5"/>
  <c r="H2847" i="5"/>
  <c r="I2846" i="5"/>
  <c r="J2846" i="5" s="1"/>
  <c r="H5452" i="5" l="1"/>
  <c r="B5452" i="5"/>
  <c r="A5453" i="5"/>
  <c r="C5452" i="5"/>
  <c r="D2848" i="5"/>
  <c r="E2848" i="5"/>
  <c r="F2848" i="5"/>
  <c r="B2848" i="5"/>
  <c r="C2848" i="5"/>
  <c r="H2848" i="5"/>
  <c r="I2847" i="5"/>
  <c r="J2847" i="5" s="1"/>
  <c r="C5453" i="5" l="1"/>
  <c r="B5453" i="5"/>
  <c r="A5454" i="5"/>
  <c r="H5453" i="5"/>
  <c r="E2849" i="5"/>
  <c r="F2849" i="5"/>
  <c r="D2849" i="5"/>
  <c r="C2849" i="5"/>
  <c r="B2849" i="5"/>
  <c r="H2849" i="5"/>
  <c r="I2848" i="5"/>
  <c r="J2848" i="5" s="1"/>
  <c r="C5454" i="5" l="1"/>
  <c r="B5454" i="5"/>
  <c r="H5454" i="5"/>
  <c r="A5455" i="5"/>
  <c r="F2850" i="5"/>
  <c r="D2850" i="5"/>
  <c r="E2850" i="5"/>
  <c r="B2850" i="5"/>
  <c r="C2850" i="5"/>
  <c r="I2849" i="5"/>
  <c r="J2849" i="5" s="1"/>
  <c r="H2850" i="5"/>
  <c r="H5455" i="5" l="1"/>
  <c r="B5455" i="5"/>
  <c r="A5456" i="5"/>
  <c r="C5455" i="5"/>
  <c r="F2851" i="5"/>
  <c r="E2851" i="5"/>
  <c r="D2851" i="5"/>
  <c r="C2851" i="5"/>
  <c r="B2851" i="5"/>
  <c r="H2851" i="5"/>
  <c r="I2850" i="5"/>
  <c r="J2850" i="5" s="1"/>
  <c r="H5456" i="5" l="1"/>
  <c r="A5457" i="5"/>
  <c r="B5456" i="5"/>
  <c r="C5456" i="5"/>
  <c r="D2852" i="5"/>
  <c r="E2852" i="5"/>
  <c r="B2852" i="5"/>
  <c r="F2852" i="5"/>
  <c r="C2852" i="5"/>
  <c r="H2852" i="5"/>
  <c r="I2851" i="5"/>
  <c r="J2851" i="5" s="1"/>
  <c r="H5457" i="5" l="1"/>
  <c r="A5458" i="5"/>
  <c r="B5457" i="5"/>
  <c r="C5457" i="5"/>
  <c r="E2853" i="5"/>
  <c r="F2853" i="5"/>
  <c r="D2853" i="5"/>
  <c r="C2853" i="5"/>
  <c r="B2853" i="5"/>
  <c r="I2852" i="5"/>
  <c r="J2852" i="5" s="1"/>
  <c r="H2853" i="5"/>
  <c r="H5458" i="5" l="1"/>
  <c r="C5458" i="5"/>
  <c r="A5459" i="5"/>
  <c r="B5458" i="5"/>
  <c r="F2854" i="5"/>
  <c r="E2854" i="5"/>
  <c r="D2854" i="5"/>
  <c r="B2854" i="5"/>
  <c r="C2854" i="5"/>
  <c r="H2854" i="5"/>
  <c r="I2853" i="5"/>
  <c r="J2853" i="5" s="1"/>
  <c r="C5459" i="5" l="1"/>
  <c r="H5459" i="5"/>
  <c r="B5459" i="5"/>
  <c r="A5460" i="5"/>
  <c r="E2855" i="5"/>
  <c r="D2855" i="5"/>
  <c r="F2855" i="5"/>
  <c r="C2855" i="5"/>
  <c r="B2855" i="5"/>
  <c r="H2855" i="5"/>
  <c r="I2854" i="5"/>
  <c r="J2854" i="5" s="1"/>
  <c r="B5460" i="5" l="1"/>
  <c r="C5460" i="5"/>
  <c r="A5461" i="5"/>
  <c r="H5460" i="5"/>
  <c r="D2856" i="5"/>
  <c r="F2856" i="5"/>
  <c r="E2856" i="5"/>
  <c r="B2856" i="5"/>
  <c r="C2856" i="5"/>
  <c r="I2855" i="5"/>
  <c r="J2855" i="5" s="1"/>
  <c r="H2856" i="5"/>
  <c r="C5461" i="5" l="1"/>
  <c r="A5462" i="5"/>
  <c r="B5461" i="5"/>
  <c r="H5461" i="5"/>
  <c r="E2857" i="5"/>
  <c r="D2857" i="5"/>
  <c r="F2857" i="5"/>
  <c r="C2857" i="5"/>
  <c r="B2857" i="5"/>
  <c r="H2857" i="5"/>
  <c r="I2856" i="5"/>
  <c r="J2856" i="5" s="1"/>
  <c r="B5462" i="5" l="1"/>
  <c r="H5462" i="5"/>
  <c r="C5462" i="5"/>
  <c r="A5463" i="5"/>
  <c r="F2858" i="5"/>
  <c r="E2858" i="5"/>
  <c r="D2858" i="5"/>
  <c r="B2858" i="5"/>
  <c r="C2858" i="5"/>
  <c r="I2857" i="5"/>
  <c r="J2857" i="5" s="1"/>
  <c r="H2858" i="5"/>
  <c r="C5463" i="5" l="1"/>
  <c r="A5464" i="5"/>
  <c r="H5463" i="5"/>
  <c r="B5463" i="5"/>
  <c r="D2859" i="5"/>
  <c r="F2859" i="5"/>
  <c r="C2859" i="5"/>
  <c r="E2859" i="5"/>
  <c r="B2859" i="5"/>
  <c r="I2858" i="5"/>
  <c r="J2858" i="5" s="1"/>
  <c r="H2859" i="5"/>
  <c r="B5464" i="5" l="1"/>
  <c r="A5465" i="5"/>
  <c r="C5464" i="5"/>
  <c r="H5464" i="5"/>
  <c r="D2860" i="5"/>
  <c r="F2860" i="5"/>
  <c r="E2860" i="5"/>
  <c r="B2860" i="5"/>
  <c r="C2860" i="5"/>
  <c r="H2860" i="5"/>
  <c r="I2859" i="5"/>
  <c r="J2859" i="5" s="1"/>
  <c r="C5465" i="5" l="1"/>
  <c r="A5466" i="5"/>
  <c r="B5465" i="5"/>
  <c r="H5465" i="5"/>
  <c r="E2861" i="5"/>
  <c r="F2861" i="5"/>
  <c r="D2861" i="5"/>
  <c r="C2861" i="5"/>
  <c r="B2861" i="5"/>
  <c r="I2860" i="5"/>
  <c r="J2860" i="5" s="1"/>
  <c r="H2861" i="5"/>
  <c r="B5466" i="5" l="1"/>
  <c r="A5467" i="5"/>
  <c r="C5466" i="5"/>
  <c r="H5466" i="5"/>
  <c r="F2862" i="5"/>
  <c r="E2862" i="5"/>
  <c r="D2862" i="5"/>
  <c r="B2862" i="5"/>
  <c r="C2862" i="5"/>
  <c r="H2862" i="5"/>
  <c r="I2861" i="5"/>
  <c r="J2861" i="5" s="1"/>
  <c r="H5467" i="5" l="1"/>
  <c r="B5467" i="5"/>
  <c r="C5467" i="5"/>
  <c r="A5468" i="5"/>
  <c r="F2863" i="5"/>
  <c r="E2863" i="5"/>
  <c r="D2863" i="5"/>
  <c r="C2863" i="5"/>
  <c r="B2863" i="5"/>
  <c r="H2863" i="5"/>
  <c r="I2862" i="5"/>
  <c r="J2862" i="5" s="1"/>
  <c r="H5468" i="5" l="1"/>
  <c r="B5468" i="5"/>
  <c r="A5469" i="5"/>
  <c r="C5468" i="5"/>
  <c r="D2864" i="5"/>
  <c r="E2864" i="5"/>
  <c r="F2864" i="5"/>
  <c r="B2864" i="5"/>
  <c r="C2864" i="5"/>
  <c r="H2864" i="5"/>
  <c r="I2863" i="5"/>
  <c r="J2863" i="5" s="1"/>
  <c r="H5469" i="5" l="1"/>
  <c r="A5470" i="5"/>
  <c r="C5469" i="5"/>
  <c r="B5469" i="5"/>
  <c r="E2865" i="5"/>
  <c r="F2865" i="5"/>
  <c r="D2865" i="5"/>
  <c r="C2865" i="5"/>
  <c r="B2865" i="5"/>
  <c r="H2865" i="5"/>
  <c r="I2864" i="5"/>
  <c r="J2864" i="5" s="1"/>
  <c r="H5470" i="5" l="1"/>
  <c r="A5471" i="5"/>
  <c r="B5470" i="5"/>
  <c r="C5470" i="5"/>
  <c r="F2866" i="5"/>
  <c r="D2866" i="5"/>
  <c r="B2866" i="5"/>
  <c r="E2866" i="5"/>
  <c r="C2866" i="5"/>
  <c r="I2865" i="5"/>
  <c r="J2865" i="5" s="1"/>
  <c r="H2866" i="5"/>
  <c r="H5471" i="5" l="1"/>
  <c r="A5472" i="5"/>
  <c r="C5471" i="5"/>
  <c r="B5471" i="5"/>
  <c r="F2867" i="5"/>
  <c r="E2867" i="5"/>
  <c r="C2867" i="5"/>
  <c r="D2867" i="5"/>
  <c r="B2867" i="5"/>
  <c r="I2866" i="5"/>
  <c r="J2866" i="5" s="1"/>
  <c r="H2867" i="5"/>
  <c r="B5472" i="5" l="1"/>
  <c r="A5473" i="5"/>
  <c r="C5472" i="5"/>
  <c r="H5472" i="5"/>
  <c r="D2868" i="5"/>
  <c r="F2868" i="5"/>
  <c r="E2868" i="5"/>
  <c r="B2868" i="5"/>
  <c r="C2868" i="5"/>
  <c r="H2868" i="5"/>
  <c r="I2867" i="5"/>
  <c r="J2867" i="5" s="1"/>
  <c r="C5473" i="5" l="1"/>
  <c r="A5474" i="5"/>
  <c r="H5473" i="5"/>
  <c r="B5473" i="5"/>
  <c r="E2869" i="5"/>
  <c r="F2869" i="5"/>
  <c r="D2869" i="5"/>
  <c r="C2869" i="5"/>
  <c r="B2869" i="5"/>
  <c r="I2868" i="5"/>
  <c r="J2868" i="5" s="1"/>
  <c r="H2869" i="5"/>
  <c r="H5474" i="5" l="1"/>
  <c r="B5474" i="5"/>
  <c r="A5475" i="5"/>
  <c r="C5474" i="5"/>
  <c r="F2870" i="5"/>
  <c r="E2870" i="5"/>
  <c r="D2870" i="5"/>
  <c r="B2870" i="5"/>
  <c r="C2870" i="5"/>
  <c r="I2869" i="5"/>
  <c r="J2869" i="5" s="1"/>
  <c r="H2870" i="5"/>
  <c r="H5475" i="5" l="1"/>
  <c r="A5476" i="5"/>
  <c r="B5475" i="5"/>
  <c r="C5475" i="5"/>
  <c r="E2871" i="5"/>
  <c r="D2871" i="5"/>
  <c r="F2871" i="5"/>
  <c r="C2871" i="5"/>
  <c r="B2871" i="5"/>
  <c r="I2870" i="5"/>
  <c r="J2870" i="5" s="1"/>
  <c r="H2871" i="5"/>
  <c r="B5476" i="5" l="1"/>
  <c r="A5477" i="5"/>
  <c r="H5476" i="5"/>
  <c r="C5476" i="5"/>
  <c r="D2872" i="5"/>
  <c r="F2872" i="5"/>
  <c r="E2872" i="5"/>
  <c r="B2872" i="5"/>
  <c r="C2872" i="5"/>
  <c r="H2872" i="5"/>
  <c r="I2871" i="5"/>
  <c r="J2871" i="5" s="1"/>
  <c r="H5477" i="5" l="1"/>
  <c r="A5478" i="5"/>
  <c r="C5477" i="5"/>
  <c r="B5477" i="5"/>
  <c r="E2873" i="5"/>
  <c r="D2873" i="5"/>
  <c r="C2873" i="5"/>
  <c r="F2873" i="5"/>
  <c r="B2873" i="5"/>
  <c r="I2872" i="5"/>
  <c r="J2872" i="5" s="1"/>
  <c r="H2873" i="5"/>
  <c r="B5478" i="5" l="1"/>
  <c r="A5479" i="5"/>
  <c r="H5478" i="5"/>
  <c r="C5478" i="5"/>
  <c r="F2874" i="5"/>
  <c r="E2874" i="5"/>
  <c r="D2874" i="5"/>
  <c r="B2874" i="5"/>
  <c r="C2874" i="5"/>
  <c r="H2874" i="5"/>
  <c r="I2873" i="5"/>
  <c r="J2873" i="5" s="1"/>
  <c r="H5479" i="5" l="1"/>
  <c r="A5480" i="5"/>
  <c r="C5479" i="5"/>
  <c r="B5479" i="5"/>
  <c r="D2875" i="5"/>
  <c r="F2875" i="5"/>
  <c r="E2875" i="5"/>
  <c r="C2875" i="5"/>
  <c r="B2875" i="5"/>
  <c r="H2875" i="5"/>
  <c r="I2874" i="5"/>
  <c r="J2874" i="5" s="1"/>
  <c r="C5480" i="5" l="1"/>
  <c r="A5481" i="5"/>
  <c r="B5480" i="5"/>
  <c r="H5480" i="5"/>
  <c r="D2876" i="5"/>
  <c r="F2876" i="5"/>
  <c r="E2876" i="5"/>
  <c r="B2876" i="5"/>
  <c r="C2876" i="5"/>
  <c r="I2875" i="5"/>
  <c r="J2875" i="5" s="1"/>
  <c r="H2876" i="5"/>
  <c r="H5481" i="5" l="1"/>
  <c r="A5482" i="5"/>
  <c r="C5481" i="5"/>
  <c r="B5481" i="5"/>
  <c r="E2877" i="5"/>
  <c r="F2877" i="5"/>
  <c r="D2877" i="5"/>
  <c r="C2877" i="5"/>
  <c r="B2877" i="5"/>
  <c r="H2877" i="5"/>
  <c r="I2876" i="5"/>
  <c r="J2876" i="5" s="1"/>
  <c r="B5482" i="5" l="1"/>
  <c r="A5483" i="5"/>
  <c r="C5482" i="5"/>
  <c r="H5482" i="5"/>
  <c r="F2878" i="5"/>
  <c r="E2878" i="5"/>
  <c r="D2878" i="5"/>
  <c r="B2878" i="5"/>
  <c r="C2878" i="5"/>
  <c r="I2877" i="5"/>
  <c r="J2877" i="5" s="1"/>
  <c r="H2878" i="5"/>
  <c r="B5483" i="5" l="1"/>
  <c r="A5484" i="5"/>
  <c r="H5483" i="5"/>
  <c r="C5483" i="5"/>
  <c r="F2879" i="5"/>
  <c r="E2879" i="5"/>
  <c r="D2879" i="5"/>
  <c r="C2879" i="5"/>
  <c r="B2879" i="5"/>
  <c r="I2878" i="5"/>
  <c r="J2878" i="5" s="1"/>
  <c r="H2879" i="5"/>
  <c r="C5484" i="5" l="1"/>
  <c r="A5485" i="5"/>
  <c r="B5484" i="5"/>
  <c r="H5484" i="5"/>
  <c r="D2880" i="5"/>
  <c r="E2880" i="5"/>
  <c r="F2880" i="5"/>
  <c r="B2880" i="5"/>
  <c r="C2880" i="5"/>
  <c r="H2880" i="5"/>
  <c r="I2879" i="5"/>
  <c r="J2879" i="5" s="1"/>
  <c r="H5485" i="5" l="1"/>
  <c r="A5486" i="5"/>
  <c r="B5485" i="5"/>
  <c r="C5485" i="5"/>
  <c r="E2881" i="5"/>
  <c r="F2881" i="5"/>
  <c r="C2881" i="5"/>
  <c r="B2881" i="5"/>
  <c r="D2881" i="5"/>
  <c r="H2881" i="5"/>
  <c r="I2880" i="5"/>
  <c r="J2880" i="5" s="1"/>
  <c r="C5486" i="5" l="1"/>
  <c r="B5486" i="5"/>
  <c r="A5487" i="5"/>
  <c r="H5486" i="5"/>
  <c r="F2882" i="5"/>
  <c r="D2882" i="5"/>
  <c r="E2882" i="5"/>
  <c r="B2882" i="5"/>
  <c r="C2882" i="5"/>
  <c r="I2881" i="5"/>
  <c r="J2881" i="5" s="1"/>
  <c r="H2882" i="5"/>
  <c r="H5487" i="5" l="1"/>
  <c r="A5488" i="5"/>
  <c r="B5487" i="5"/>
  <c r="C5487" i="5"/>
  <c r="F2883" i="5"/>
  <c r="E2883" i="5"/>
  <c r="D2883" i="5"/>
  <c r="C2883" i="5"/>
  <c r="B2883" i="5"/>
  <c r="H2883" i="5"/>
  <c r="I2882" i="5"/>
  <c r="J2882" i="5" s="1"/>
  <c r="C5488" i="5" l="1"/>
  <c r="A5489" i="5"/>
  <c r="B5488" i="5"/>
  <c r="H5488" i="5"/>
  <c r="D2884" i="5"/>
  <c r="F2884" i="5"/>
  <c r="E2884" i="5"/>
  <c r="B2884" i="5"/>
  <c r="C2884" i="5"/>
  <c r="H2884" i="5"/>
  <c r="I2883" i="5"/>
  <c r="J2883" i="5" s="1"/>
  <c r="C5489" i="5" l="1"/>
  <c r="B5489" i="5"/>
  <c r="H5489" i="5"/>
  <c r="A5490" i="5"/>
  <c r="E2885" i="5"/>
  <c r="F2885" i="5"/>
  <c r="D2885" i="5"/>
  <c r="C2885" i="5"/>
  <c r="B2885" i="5"/>
  <c r="H2885" i="5"/>
  <c r="I2884" i="5"/>
  <c r="J2884" i="5" s="1"/>
  <c r="C5490" i="5" l="1"/>
  <c r="A5491" i="5"/>
  <c r="B5490" i="5"/>
  <c r="H5490" i="5"/>
  <c r="F2886" i="5"/>
  <c r="E2886" i="5"/>
  <c r="D2886" i="5"/>
  <c r="B2886" i="5"/>
  <c r="C2886" i="5"/>
  <c r="I2885" i="5"/>
  <c r="J2885" i="5" s="1"/>
  <c r="H2886" i="5"/>
  <c r="C5491" i="5" l="1"/>
  <c r="A5492" i="5"/>
  <c r="B5491" i="5"/>
  <c r="H5491" i="5"/>
  <c r="E2887" i="5"/>
  <c r="D2887" i="5"/>
  <c r="C2887" i="5"/>
  <c r="B2887" i="5"/>
  <c r="F2887" i="5"/>
  <c r="H2887" i="5"/>
  <c r="I2886" i="5"/>
  <c r="J2886" i="5" s="1"/>
  <c r="C5492" i="5" l="1"/>
  <c r="A5493" i="5"/>
  <c r="B5492" i="5"/>
  <c r="H5492" i="5"/>
  <c r="D2888" i="5"/>
  <c r="F2888" i="5"/>
  <c r="E2888" i="5"/>
  <c r="B2888" i="5"/>
  <c r="C2888" i="5"/>
  <c r="I2887" i="5"/>
  <c r="J2887" i="5" s="1"/>
  <c r="H2888" i="5"/>
  <c r="H5493" i="5" l="1"/>
  <c r="B5493" i="5"/>
  <c r="C5493" i="5"/>
  <c r="A5494" i="5"/>
  <c r="E2889" i="5"/>
  <c r="D2889" i="5"/>
  <c r="F2889" i="5"/>
  <c r="C2889" i="5"/>
  <c r="B2889" i="5"/>
  <c r="I2888" i="5"/>
  <c r="J2888" i="5" s="1"/>
  <c r="H2889" i="5"/>
  <c r="H5494" i="5" l="1"/>
  <c r="A5495" i="5"/>
  <c r="C5494" i="5"/>
  <c r="B5494" i="5"/>
  <c r="F2890" i="5"/>
  <c r="E2890" i="5"/>
  <c r="D2890" i="5"/>
  <c r="B2890" i="5"/>
  <c r="C2890" i="5"/>
  <c r="I2889" i="5"/>
  <c r="J2889" i="5" s="1"/>
  <c r="H2890" i="5"/>
  <c r="C5495" i="5" l="1"/>
  <c r="H5495" i="5"/>
  <c r="B5495" i="5"/>
  <c r="A5496" i="5"/>
  <c r="D2891" i="5"/>
  <c r="F2891" i="5"/>
  <c r="E2891" i="5"/>
  <c r="C2891" i="5"/>
  <c r="B2891" i="5"/>
  <c r="I2890" i="5"/>
  <c r="J2890" i="5" s="1"/>
  <c r="H2891" i="5"/>
  <c r="H5496" i="5" l="1"/>
  <c r="A5497" i="5"/>
  <c r="C5496" i="5"/>
  <c r="B5496" i="5"/>
  <c r="D2892" i="5"/>
  <c r="F2892" i="5"/>
  <c r="E2892" i="5"/>
  <c r="B2892" i="5"/>
  <c r="C2892" i="5"/>
  <c r="I2891" i="5"/>
  <c r="J2891" i="5" s="1"/>
  <c r="H2892" i="5"/>
  <c r="H5497" i="5" l="1"/>
  <c r="A5498" i="5"/>
  <c r="B5497" i="5"/>
  <c r="C5497" i="5"/>
  <c r="E2893" i="5"/>
  <c r="F2893" i="5"/>
  <c r="D2893" i="5"/>
  <c r="C2893" i="5"/>
  <c r="B2893" i="5"/>
  <c r="I2892" i="5"/>
  <c r="J2892" i="5" s="1"/>
  <c r="H2893" i="5"/>
  <c r="H5498" i="5" l="1"/>
  <c r="A5499" i="5"/>
  <c r="B5498" i="5"/>
  <c r="C5498" i="5"/>
  <c r="F2894" i="5"/>
  <c r="E2894" i="5"/>
  <c r="D2894" i="5"/>
  <c r="B2894" i="5"/>
  <c r="C2894" i="5"/>
  <c r="H2894" i="5"/>
  <c r="I2893" i="5"/>
  <c r="J2893" i="5" s="1"/>
  <c r="H5499" i="5" l="1"/>
  <c r="A5500" i="5"/>
  <c r="C5499" i="5"/>
  <c r="B5499" i="5"/>
  <c r="F2895" i="5"/>
  <c r="C2895" i="5"/>
  <c r="B2895" i="5"/>
  <c r="E2895" i="5"/>
  <c r="D2895" i="5"/>
  <c r="I2894" i="5"/>
  <c r="J2894" i="5" s="1"/>
  <c r="H2895" i="5"/>
  <c r="B5500" i="5" l="1"/>
  <c r="A5501" i="5"/>
  <c r="H5500" i="5"/>
  <c r="C5500" i="5"/>
  <c r="D2896" i="5"/>
  <c r="E2896" i="5"/>
  <c r="F2896" i="5"/>
  <c r="B2896" i="5"/>
  <c r="C2896" i="5"/>
  <c r="H2896" i="5"/>
  <c r="I2895" i="5"/>
  <c r="J2895" i="5" s="1"/>
  <c r="C5501" i="5" l="1"/>
  <c r="B5501" i="5"/>
  <c r="H5501" i="5"/>
  <c r="A5502" i="5"/>
  <c r="E2897" i="5"/>
  <c r="F2897" i="5"/>
  <c r="D2897" i="5"/>
  <c r="C2897" i="5"/>
  <c r="B2897" i="5"/>
  <c r="I2896" i="5"/>
  <c r="J2896" i="5" s="1"/>
  <c r="H2897" i="5"/>
  <c r="B5502" i="5" l="1"/>
  <c r="A5503" i="5"/>
  <c r="H5502" i="5"/>
  <c r="C5502" i="5"/>
  <c r="F2898" i="5"/>
  <c r="D2898" i="5"/>
  <c r="E2898" i="5"/>
  <c r="B2898" i="5"/>
  <c r="C2898" i="5"/>
  <c r="I2897" i="5"/>
  <c r="J2897" i="5" s="1"/>
  <c r="H2898" i="5"/>
  <c r="B5503" i="5" l="1"/>
  <c r="C5503" i="5"/>
  <c r="H5503" i="5"/>
  <c r="A5504" i="5"/>
  <c r="F2899" i="5"/>
  <c r="E2899" i="5"/>
  <c r="D2899" i="5"/>
  <c r="C2899" i="5"/>
  <c r="B2899" i="5"/>
  <c r="H2899" i="5"/>
  <c r="I2898" i="5"/>
  <c r="J2898" i="5" s="1"/>
  <c r="C5504" i="5" l="1"/>
  <c r="A5505" i="5"/>
  <c r="B5504" i="5"/>
  <c r="H5504" i="5"/>
  <c r="D2900" i="5"/>
  <c r="F2900" i="5"/>
  <c r="E2900" i="5"/>
  <c r="B2900" i="5"/>
  <c r="C2900" i="5"/>
  <c r="H2900" i="5"/>
  <c r="I2899" i="5"/>
  <c r="J2899" i="5" s="1"/>
  <c r="B5505" i="5" l="1"/>
  <c r="A5506" i="5"/>
  <c r="C5505" i="5"/>
  <c r="H5505" i="5"/>
  <c r="E2901" i="5"/>
  <c r="F2901" i="5"/>
  <c r="D2901" i="5"/>
  <c r="C2901" i="5"/>
  <c r="B2901" i="5"/>
  <c r="H2901" i="5"/>
  <c r="I2900" i="5"/>
  <c r="J2900" i="5" s="1"/>
  <c r="C5506" i="5" l="1"/>
  <c r="A5507" i="5"/>
  <c r="B5506" i="5"/>
  <c r="H5506" i="5"/>
  <c r="F2902" i="5"/>
  <c r="E2902" i="5"/>
  <c r="D2902" i="5"/>
  <c r="B2902" i="5"/>
  <c r="C2902" i="5"/>
  <c r="I2901" i="5"/>
  <c r="J2901" i="5" s="1"/>
  <c r="H2902" i="5"/>
  <c r="H5507" i="5" l="1"/>
  <c r="A5508" i="5"/>
  <c r="C5507" i="5"/>
  <c r="B5507" i="5"/>
  <c r="E2903" i="5"/>
  <c r="D2903" i="5"/>
  <c r="F2903" i="5"/>
  <c r="C2903" i="5"/>
  <c r="B2903" i="5"/>
  <c r="H2903" i="5"/>
  <c r="I2902" i="5"/>
  <c r="J2902" i="5" s="1"/>
  <c r="C5508" i="5" l="1"/>
  <c r="B5508" i="5"/>
  <c r="H5508" i="5"/>
  <c r="A5509" i="5"/>
  <c r="D2904" i="5"/>
  <c r="F2904" i="5"/>
  <c r="E2904" i="5"/>
  <c r="B2904" i="5"/>
  <c r="C2904" i="5"/>
  <c r="I2903" i="5"/>
  <c r="J2903" i="5" s="1"/>
  <c r="H2904" i="5"/>
  <c r="C5509" i="5" l="1"/>
  <c r="H5509" i="5"/>
  <c r="B5509" i="5"/>
  <c r="A5510" i="5"/>
  <c r="E2905" i="5"/>
  <c r="D2905" i="5"/>
  <c r="F2905" i="5"/>
  <c r="C2905" i="5"/>
  <c r="B2905" i="5"/>
  <c r="H2905" i="5"/>
  <c r="I2904" i="5"/>
  <c r="J2904" i="5" s="1"/>
  <c r="H5510" i="5" l="1"/>
  <c r="A5511" i="5"/>
  <c r="B5510" i="5"/>
  <c r="C5510" i="5"/>
  <c r="F2906" i="5"/>
  <c r="E2906" i="5"/>
  <c r="D2906" i="5"/>
  <c r="B2906" i="5"/>
  <c r="C2906" i="5"/>
  <c r="I2905" i="5"/>
  <c r="J2905" i="5" s="1"/>
  <c r="H2906" i="5"/>
  <c r="B5511" i="5" l="1"/>
  <c r="H5511" i="5"/>
  <c r="C5511" i="5"/>
  <c r="A5512" i="5"/>
  <c r="D2907" i="5"/>
  <c r="F2907" i="5"/>
  <c r="E2907" i="5"/>
  <c r="C2907" i="5"/>
  <c r="B2907" i="5"/>
  <c r="H2907" i="5"/>
  <c r="I2906" i="5"/>
  <c r="J2906" i="5" s="1"/>
  <c r="B5512" i="5" l="1"/>
  <c r="A5513" i="5"/>
  <c r="C5512" i="5"/>
  <c r="H5512" i="5"/>
  <c r="D2908" i="5"/>
  <c r="F2908" i="5"/>
  <c r="E2908" i="5"/>
  <c r="B2908" i="5"/>
  <c r="C2908" i="5"/>
  <c r="I2907" i="5"/>
  <c r="J2907" i="5" s="1"/>
  <c r="H2908" i="5"/>
  <c r="H5513" i="5" l="1"/>
  <c r="A5514" i="5"/>
  <c r="C5513" i="5"/>
  <c r="B5513" i="5"/>
  <c r="E2909" i="5"/>
  <c r="C2909" i="5"/>
  <c r="D2909" i="5"/>
  <c r="B2909" i="5"/>
  <c r="F2909" i="5"/>
  <c r="I2908" i="5"/>
  <c r="J2908" i="5" s="1"/>
  <c r="H2909" i="5"/>
  <c r="B5514" i="5" l="1"/>
  <c r="A5515" i="5"/>
  <c r="C5514" i="5"/>
  <c r="H5514" i="5"/>
  <c r="F2910" i="5"/>
  <c r="E2910" i="5"/>
  <c r="D2910" i="5"/>
  <c r="B2910" i="5"/>
  <c r="C2910" i="5"/>
  <c r="I2909" i="5"/>
  <c r="J2909" i="5" s="1"/>
  <c r="H2910" i="5"/>
  <c r="H5515" i="5" l="1"/>
  <c r="A5516" i="5"/>
  <c r="C5515" i="5"/>
  <c r="B5515" i="5"/>
  <c r="F2911" i="5"/>
  <c r="E2911" i="5"/>
  <c r="D2911" i="5"/>
  <c r="C2911" i="5"/>
  <c r="B2911" i="5"/>
  <c r="H2911" i="5"/>
  <c r="I2910" i="5"/>
  <c r="J2910" i="5" s="1"/>
  <c r="B5516" i="5" l="1"/>
  <c r="A5517" i="5"/>
  <c r="H5516" i="5"/>
  <c r="C5516" i="5"/>
  <c r="D2912" i="5"/>
  <c r="E2912" i="5"/>
  <c r="F2912" i="5"/>
  <c r="B2912" i="5"/>
  <c r="C2912" i="5"/>
  <c r="I2911" i="5"/>
  <c r="J2911" i="5" s="1"/>
  <c r="H2912" i="5"/>
  <c r="C5517" i="5" l="1"/>
  <c r="H5517" i="5"/>
  <c r="A5518" i="5"/>
  <c r="B5517" i="5"/>
  <c r="E2913" i="5"/>
  <c r="F2913" i="5"/>
  <c r="D2913" i="5"/>
  <c r="C2913" i="5"/>
  <c r="B2913" i="5"/>
  <c r="H2913" i="5"/>
  <c r="I2912" i="5"/>
  <c r="J2912" i="5" s="1"/>
  <c r="H5518" i="5" l="1"/>
  <c r="A5519" i="5"/>
  <c r="C5518" i="5"/>
  <c r="B5518" i="5"/>
  <c r="F2914" i="5"/>
  <c r="D2914" i="5"/>
  <c r="E2914" i="5"/>
  <c r="B2914" i="5"/>
  <c r="C2914" i="5"/>
  <c r="I2913" i="5"/>
  <c r="J2913" i="5" s="1"/>
  <c r="H2914" i="5"/>
  <c r="H5519" i="5" l="1"/>
  <c r="C5519" i="5"/>
  <c r="A5520" i="5"/>
  <c r="B5519" i="5"/>
  <c r="F2915" i="5"/>
  <c r="E2915" i="5"/>
  <c r="D2915" i="5"/>
  <c r="C2915" i="5"/>
  <c r="B2915" i="5"/>
  <c r="H2915" i="5"/>
  <c r="I2914" i="5"/>
  <c r="J2914" i="5" s="1"/>
  <c r="C5520" i="5" l="1"/>
  <c r="A5521" i="5"/>
  <c r="B5520" i="5"/>
  <c r="H5520" i="5"/>
  <c r="D2916" i="5"/>
  <c r="F2916" i="5"/>
  <c r="E2916" i="5"/>
  <c r="B2916" i="5"/>
  <c r="C2916" i="5"/>
  <c r="I2915" i="5"/>
  <c r="J2915" i="5" s="1"/>
  <c r="H2916" i="5"/>
  <c r="B5521" i="5" l="1"/>
  <c r="C5521" i="5"/>
  <c r="H5521" i="5"/>
  <c r="A5522" i="5"/>
  <c r="E2917" i="5"/>
  <c r="F2917" i="5"/>
  <c r="D2917" i="5"/>
  <c r="C2917" i="5"/>
  <c r="B2917" i="5"/>
  <c r="H2917" i="5"/>
  <c r="I2916" i="5"/>
  <c r="J2916" i="5" s="1"/>
  <c r="C5522" i="5" l="1"/>
  <c r="A5523" i="5"/>
  <c r="B5522" i="5"/>
  <c r="H5522" i="5"/>
  <c r="F2918" i="5"/>
  <c r="E2918" i="5"/>
  <c r="D2918" i="5"/>
  <c r="B2918" i="5"/>
  <c r="C2918" i="5"/>
  <c r="I2917" i="5"/>
  <c r="J2917" i="5" s="1"/>
  <c r="H2918" i="5"/>
  <c r="B5523" i="5" l="1"/>
  <c r="H5523" i="5"/>
  <c r="C5523" i="5"/>
  <c r="A5524" i="5"/>
  <c r="E2919" i="5"/>
  <c r="D2919" i="5"/>
  <c r="F2919" i="5"/>
  <c r="C2919" i="5"/>
  <c r="B2919" i="5"/>
  <c r="H2919" i="5"/>
  <c r="I2918" i="5"/>
  <c r="J2918" i="5" s="1"/>
  <c r="B5524" i="5" l="1"/>
  <c r="A5525" i="5"/>
  <c r="H5524" i="5"/>
  <c r="C5524" i="5"/>
  <c r="D2920" i="5"/>
  <c r="F2920" i="5"/>
  <c r="E2920" i="5"/>
  <c r="B2920" i="5"/>
  <c r="C2920" i="5"/>
  <c r="I2919" i="5"/>
  <c r="J2919" i="5" s="1"/>
  <c r="H2920" i="5"/>
  <c r="H5525" i="5" l="1"/>
  <c r="B5525" i="5"/>
  <c r="C5525" i="5"/>
  <c r="A5526" i="5"/>
  <c r="E2921" i="5"/>
  <c r="D2921" i="5"/>
  <c r="F2921" i="5"/>
  <c r="C2921" i="5"/>
  <c r="B2921" i="5"/>
  <c r="H2921" i="5"/>
  <c r="I2920" i="5"/>
  <c r="J2920" i="5" s="1"/>
  <c r="H5526" i="5" l="1"/>
  <c r="A5527" i="5"/>
  <c r="B5526" i="5"/>
  <c r="C5526" i="5"/>
  <c r="F2922" i="5"/>
  <c r="E2922" i="5"/>
  <c r="D2922" i="5"/>
  <c r="B2922" i="5"/>
  <c r="C2922" i="5"/>
  <c r="I2921" i="5"/>
  <c r="J2921" i="5" s="1"/>
  <c r="H2922" i="5"/>
  <c r="C5527" i="5" l="1"/>
  <c r="H5527" i="5"/>
  <c r="A5528" i="5"/>
  <c r="B5527" i="5"/>
  <c r="D2923" i="5"/>
  <c r="C2923" i="5"/>
  <c r="B2923" i="5"/>
  <c r="F2923" i="5"/>
  <c r="E2923" i="5"/>
  <c r="I2922" i="5"/>
  <c r="J2922" i="5" s="1"/>
  <c r="H2923" i="5"/>
  <c r="C5528" i="5" l="1"/>
  <c r="A5529" i="5"/>
  <c r="B5528" i="5"/>
  <c r="H5528" i="5"/>
  <c r="D2924" i="5"/>
  <c r="F2924" i="5"/>
  <c r="E2924" i="5"/>
  <c r="B2924" i="5"/>
  <c r="C2924" i="5"/>
  <c r="I2923" i="5"/>
  <c r="J2923" i="5" s="1"/>
  <c r="H2924" i="5"/>
  <c r="C5529" i="5" l="1"/>
  <c r="H5529" i="5"/>
  <c r="A5530" i="5"/>
  <c r="B5529" i="5"/>
  <c r="E2925" i="5"/>
  <c r="F2925" i="5"/>
  <c r="D2925" i="5"/>
  <c r="C2925" i="5"/>
  <c r="B2925" i="5"/>
  <c r="H2925" i="5"/>
  <c r="I2924" i="5"/>
  <c r="J2924" i="5" s="1"/>
  <c r="C5530" i="5" l="1"/>
  <c r="A5531" i="5"/>
  <c r="B5530" i="5"/>
  <c r="H5530" i="5"/>
  <c r="F2926" i="5"/>
  <c r="E2926" i="5"/>
  <c r="D2926" i="5"/>
  <c r="B2926" i="5"/>
  <c r="C2926" i="5"/>
  <c r="I2925" i="5"/>
  <c r="J2925" i="5" s="1"/>
  <c r="H2926" i="5"/>
  <c r="H5531" i="5" l="1"/>
  <c r="A5532" i="5"/>
  <c r="C5531" i="5"/>
  <c r="B5531" i="5"/>
  <c r="F2927" i="5"/>
  <c r="E2927" i="5"/>
  <c r="D2927" i="5"/>
  <c r="C2927" i="5"/>
  <c r="B2927" i="5"/>
  <c r="H2927" i="5"/>
  <c r="I2926" i="5"/>
  <c r="J2926" i="5" s="1"/>
  <c r="B5532" i="5" l="1"/>
  <c r="A5533" i="5"/>
  <c r="H5532" i="5"/>
  <c r="C5532" i="5"/>
  <c r="D2928" i="5"/>
  <c r="E2928" i="5"/>
  <c r="F2928" i="5"/>
  <c r="B2928" i="5"/>
  <c r="C2928" i="5"/>
  <c r="H2928" i="5"/>
  <c r="I2927" i="5"/>
  <c r="J2927" i="5" s="1"/>
  <c r="H5533" i="5" l="1"/>
  <c r="A5534" i="5"/>
  <c r="B5533" i="5"/>
  <c r="C5533" i="5"/>
  <c r="E2929" i="5"/>
  <c r="F2929" i="5"/>
  <c r="D2929" i="5"/>
  <c r="C2929" i="5"/>
  <c r="B2929" i="5"/>
  <c r="I2928" i="5"/>
  <c r="J2928" i="5" s="1"/>
  <c r="H2929" i="5"/>
  <c r="H5534" i="5" l="1"/>
  <c r="A5535" i="5"/>
  <c r="C5534" i="5"/>
  <c r="B5534" i="5"/>
  <c r="F2930" i="5"/>
  <c r="D2930" i="5"/>
  <c r="E2930" i="5"/>
  <c r="B2930" i="5"/>
  <c r="C2930" i="5"/>
  <c r="H2930" i="5"/>
  <c r="I2929" i="5"/>
  <c r="J2929" i="5" s="1"/>
  <c r="H5535" i="5" l="1"/>
  <c r="C5535" i="5"/>
  <c r="A5536" i="5"/>
  <c r="B5535" i="5"/>
  <c r="F2931" i="5"/>
  <c r="E2931" i="5"/>
  <c r="D2931" i="5"/>
  <c r="C2931" i="5"/>
  <c r="B2931" i="5"/>
  <c r="I2930" i="5"/>
  <c r="J2930" i="5" s="1"/>
  <c r="H2931" i="5"/>
  <c r="B5536" i="5" l="1"/>
  <c r="A5537" i="5"/>
  <c r="C5536" i="5"/>
  <c r="H5536" i="5"/>
  <c r="D2932" i="5"/>
  <c r="F2932" i="5"/>
  <c r="E2932" i="5"/>
  <c r="B2932" i="5"/>
  <c r="C2932" i="5"/>
  <c r="I2931" i="5"/>
  <c r="J2931" i="5" s="1"/>
  <c r="H2932" i="5"/>
  <c r="B5537" i="5" l="1"/>
  <c r="A5538" i="5"/>
  <c r="H5537" i="5"/>
  <c r="C5537" i="5"/>
  <c r="E2933" i="5"/>
  <c r="F2933" i="5"/>
  <c r="D2933" i="5"/>
  <c r="C2933" i="5"/>
  <c r="B2933" i="5"/>
  <c r="I2932" i="5"/>
  <c r="J2932" i="5" s="1"/>
  <c r="H2933" i="5"/>
  <c r="B5538" i="5" l="1"/>
  <c r="A5539" i="5"/>
  <c r="C5538" i="5"/>
  <c r="H5538" i="5"/>
  <c r="F2934" i="5"/>
  <c r="E2934" i="5"/>
  <c r="D2934" i="5"/>
  <c r="B2934" i="5"/>
  <c r="C2934" i="5"/>
  <c r="H2934" i="5"/>
  <c r="I2933" i="5"/>
  <c r="J2933" i="5" s="1"/>
  <c r="H5539" i="5" l="1"/>
  <c r="C5539" i="5"/>
  <c r="B5539" i="5"/>
  <c r="A5540" i="5"/>
  <c r="E2935" i="5"/>
  <c r="D2935" i="5"/>
  <c r="F2935" i="5"/>
  <c r="C2935" i="5"/>
  <c r="B2935" i="5"/>
  <c r="I2934" i="5"/>
  <c r="J2934" i="5" s="1"/>
  <c r="H2935" i="5"/>
  <c r="B5540" i="5" l="1"/>
  <c r="A5541" i="5"/>
  <c r="H5540" i="5"/>
  <c r="C5540" i="5"/>
  <c r="D2936" i="5"/>
  <c r="F2936" i="5"/>
  <c r="E2936" i="5"/>
  <c r="B2936" i="5"/>
  <c r="C2936" i="5"/>
  <c r="H2936" i="5"/>
  <c r="I2935" i="5"/>
  <c r="J2935" i="5" s="1"/>
  <c r="H5541" i="5" l="1"/>
  <c r="A5542" i="5"/>
  <c r="B5541" i="5"/>
  <c r="C5541" i="5"/>
  <c r="E2937" i="5"/>
  <c r="D2937" i="5"/>
  <c r="C2937" i="5"/>
  <c r="F2937" i="5"/>
  <c r="B2937" i="5"/>
  <c r="I2936" i="5"/>
  <c r="J2936" i="5" s="1"/>
  <c r="H2937" i="5"/>
  <c r="H5542" i="5" l="1"/>
  <c r="B5542" i="5"/>
  <c r="A5543" i="5"/>
  <c r="C5542" i="5"/>
  <c r="F2938" i="5"/>
  <c r="E2938" i="5"/>
  <c r="B2938" i="5"/>
  <c r="D2938" i="5"/>
  <c r="C2938" i="5"/>
  <c r="I2937" i="5"/>
  <c r="J2937" i="5" s="1"/>
  <c r="H2938" i="5"/>
  <c r="C5543" i="5" l="1"/>
  <c r="H5543" i="5"/>
  <c r="B5543" i="5"/>
  <c r="A5544" i="5"/>
  <c r="D2939" i="5"/>
  <c r="F2939" i="5"/>
  <c r="E2939" i="5"/>
  <c r="C2939" i="5"/>
  <c r="B2939" i="5"/>
  <c r="H2939" i="5"/>
  <c r="I2938" i="5"/>
  <c r="J2938" i="5" s="1"/>
  <c r="H5544" i="5" l="1"/>
  <c r="C5544" i="5"/>
  <c r="B5544" i="5"/>
  <c r="A5545" i="5"/>
  <c r="D2940" i="5"/>
  <c r="F2940" i="5"/>
  <c r="E2940" i="5"/>
  <c r="B2940" i="5"/>
  <c r="C2940" i="5"/>
  <c r="I2939" i="5"/>
  <c r="J2939" i="5" s="1"/>
  <c r="H2940" i="5"/>
  <c r="B5545" i="5" l="1"/>
  <c r="A5546" i="5"/>
  <c r="C5545" i="5"/>
  <c r="H5545" i="5"/>
  <c r="E2941" i="5"/>
  <c r="F2941" i="5"/>
  <c r="D2941" i="5"/>
  <c r="C2941" i="5"/>
  <c r="B2941" i="5"/>
  <c r="I2940" i="5"/>
  <c r="J2940" i="5" s="1"/>
  <c r="H2941" i="5"/>
  <c r="B5546" i="5" l="1"/>
  <c r="A5547" i="5"/>
  <c r="H5546" i="5"/>
  <c r="C5546" i="5"/>
  <c r="F2942" i="5"/>
  <c r="E2942" i="5"/>
  <c r="D2942" i="5"/>
  <c r="B2942" i="5"/>
  <c r="C2942" i="5"/>
  <c r="I2941" i="5"/>
  <c r="J2941" i="5" s="1"/>
  <c r="H2942" i="5"/>
  <c r="H5547" i="5" l="1"/>
  <c r="C5547" i="5"/>
  <c r="A5548" i="5"/>
  <c r="B5547" i="5"/>
  <c r="F2943" i="5"/>
  <c r="E2943" i="5"/>
  <c r="D2943" i="5"/>
  <c r="C2943" i="5"/>
  <c r="B2943" i="5"/>
  <c r="H2943" i="5"/>
  <c r="I2942" i="5"/>
  <c r="J2942" i="5" s="1"/>
  <c r="B5548" i="5" l="1"/>
  <c r="A5549" i="5"/>
  <c r="H5548" i="5"/>
  <c r="C5548" i="5"/>
  <c r="D2944" i="5"/>
  <c r="E2944" i="5"/>
  <c r="F2944" i="5"/>
  <c r="B2944" i="5"/>
  <c r="C2944" i="5"/>
  <c r="I2943" i="5"/>
  <c r="J2943" i="5" s="1"/>
  <c r="H2944" i="5"/>
  <c r="H5549" i="5" l="1"/>
  <c r="A5550" i="5"/>
  <c r="B5549" i="5"/>
  <c r="C5549" i="5"/>
  <c r="E2945" i="5"/>
  <c r="F2945" i="5"/>
  <c r="D2945" i="5"/>
  <c r="C2945" i="5"/>
  <c r="B2945" i="5"/>
  <c r="H2945" i="5"/>
  <c r="I2944" i="5"/>
  <c r="J2944" i="5" s="1"/>
  <c r="B5550" i="5" l="1"/>
  <c r="A5551" i="5"/>
  <c r="H5550" i="5"/>
  <c r="C5550" i="5"/>
  <c r="F2946" i="5"/>
  <c r="D2946" i="5"/>
  <c r="E2946" i="5"/>
  <c r="B2946" i="5"/>
  <c r="C2946" i="5"/>
  <c r="H2946" i="5"/>
  <c r="I2945" i="5"/>
  <c r="J2945" i="5" s="1"/>
  <c r="C5551" i="5" l="1"/>
  <c r="A5552" i="5"/>
  <c r="H5551" i="5"/>
  <c r="B5551" i="5"/>
  <c r="F2947" i="5"/>
  <c r="E2947" i="5"/>
  <c r="D2947" i="5"/>
  <c r="C2947" i="5"/>
  <c r="B2947" i="5"/>
  <c r="H2947" i="5"/>
  <c r="I2946" i="5"/>
  <c r="J2946" i="5" s="1"/>
  <c r="H5552" i="5" l="1"/>
  <c r="C5552" i="5"/>
  <c r="B5552" i="5"/>
  <c r="A5553" i="5"/>
  <c r="D2948" i="5"/>
  <c r="F2948" i="5"/>
  <c r="E2948" i="5"/>
  <c r="B2948" i="5"/>
  <c r="C2948" i="5"/>
  <c r="H2948" i="5"/>
  <c r="I2947" i="5"/>
  <c r="J2947" i="5" s="1"/>
  <c r="B5553" i="5" l="1"/>
  <c r="A5554" i="5"/>
  <c r="H5553" i="5"/>
  <c r="C5553" i="5"/>
  <c r="E2949" i="5"/>
  <c r="F2949" i="5"/>
  <c r="D2949" i="5"/>
  <c r="C2949" i="5"/>
  <c r="B2949" i="5"/>
  <c r="I2948" i="5"/>
  <c r="J2948" i="5" s="1"/>
  <c r="H2949" i="5"/>
  <c r="H5554" i="5" l="1"/>
  <c r="B5554" i="5"/>
  <c r="C5554" i="5"/>
  <c r="A5555" i="5"/>
  <c r="F2950" i="5"/>
  <c r="E2950" i="5"/>
  <c r="D2950" i="5"/>
  <c r="B2950" i="5"/>
  <c r="C2950" i="5"/>
  <c r="H2950" i="5"/>
  <c r="I2949" i="5"/>
  <c r="J2949" i="5" s="1"/>
  <c r="H5555" i="5" l="1"/>
  <c r="A5556" i="5"/>
  <c r="B5555" i="5"/>
  <c r="C5555" i="5"/>
  <c r="E2951" i="5"/>
  <c r="D2951" i="5"/>
  <c r="C2951" i="5"/>
  <c r="F2951" i="5"/>
  <c r="B2951" i="5"/>
  <c r="I2950" i="5"/>
  <c r="J2950" i="5" s="1"/>
  <c r="H2951" i="5"/>
  <c r="C5556" i="5" l="1"/>
  <c r="A5557" i="5"/>
  <c r="B5556" i="5"/>
  <c r="H5556" i="5"/>
  <c r="D2952" i="5"/>
  <c r="F2952" i="5"/>
  <c r="E2952" i="5"/>
  <c r="B2952" i="5"/>
  <c r="C2952" i="5"/>
  <c r="H2952" i="5"/>
  <c r="I2951" i="5"/>
  <c r="J2951" i="5" s="1"/>
  <c r="H5557" i="5" l="1"/>
  <c r="A5558" i="5"/>
  <c r="B5557" i="5"/>
  <c r="C5557" i="5"/>
  <c r="E2953" i="5"/>
  <c r="D2953" i="5"/>
  <c r="F2953" i="5"/>
  <c r="C2953" i="5"/>
  <c r="B2953" i="5"/>
  <c r="I2952" i="5"/>
  <c r="J2952" i="5" s="1"/>
  <c r="H2953" i="5"/>
  <c r="C5558" i="5" l="1"/>
  <c r="A5559" i="5"/>
  <c r="H5558" i="5"/>
  <c r="B5558" i="5"/>
  <c r="F2954" i="5"/>
  <c r="E2954" i="5"/>
  <c r="D2954" i="5"/>
  <c r="B2954" i="5"/>
  <c r="C2954" i="5"/>
  <c r="H2954" i="5"/>
  <c r="I2953" i="5"/>
  <c r="J2953" i="5" s="1"/>
  <c r="H5559" i="5" l="1"/>
  <c r="A5560" i="5"/>
  <c r="B5559" i="5"/>
  <c r="C5559" i="5"/>
  <c r="D2955" i="5"/>
  <c r="F2955" i="5"/>
  <c r="E2955" i="5"/>
  <c r="C2955" i="5"/>
  <c r="B2955" i="5"/>
  <c r="H2955" i="5"/>
  <c r="I2954" i="5"/>
  <c r="J2954" i="5" s="1"/>
  <c r="C5560" i="5" l="1"/>
  <c r="A5561" i="5"/>
  <c r="B5560" i="5"/>
  <c r="H5560" i="5"/>
  <c r="D2956" i="5"/>
  <c r="F2956" i="5"/>
  <c r="E2956" i="5"/>
  <c r="B2956" i="5"/>
  <c r="C2956" i="5"/>
  <c r="H2956" i="5"/>
  <c r="I2955" i="5"/>
  <c r="J2955" i="5" s="1"/>
  <c r="B5561" i="5" l="1"/>
  <c r="A5562" i="5"/>
  <c r="C5561" i="5"/>
  <c r="H5561" i="5"/>
  <c r="E2957" i="5"/>
  <c r="F2957" i="5"/>
  <c r="D2957" i="5"/>
  <c r="C2957" i="5"/>
  <c r="B2957" i="5"/>
  <c r="I2956" i="5"/>
  <c r="J2956" i="5" s="1"/>
  <c r="H2957" i="5"/>
  <c r="B5562" i="5" l="1"/>
  <c r="A5563" i="5"/>
  <c r="H5562" i="5"/>
  <c r="C5562" i="5"/>
  <c r="F2958" i="5"/>
  <c r="E2958" i="5"/>
  <c r="D2958" i="5"/>
  <c r="B2958" i="5"/>
  <c r="C2958" i="5"/>
  <c r="I2957" i="5"/>
  <c r="J2957" i="5" s="1"/>
  <c r="H2958" i="5"/>
  <c r="H5563" i="5" l="1"/>
  <c r="A5564" i="5"/>
  <c r="C5563" i="5"/>
  <c r="B5563" i="5"/>
  <c r="F2959" i="5"/>
  <c r="E2959" i="5"/>
  <c r="C2959" i="5"/>
  <c r="B2959" i="5"/>
  <c r="D2959" i="5"/>
  <c r="I2958" i="5"/>
  <c r="J2958" i="5" s="1"/>
  <c r="H2959" i="5"/>
  <c r="C5564" i="5" l="1"/>
  <c r="A5565" i="5"/>
  <c r="B5564" i="5"/>
  <c r="H5564" i="5"/>
  <c r="D2960" i="5"/>
  <c r="E2960" i="5"/>
  <c r="F2960" i="5"/>
  <c r="B2960" i="5"/>
  <c r="C2960" i="5"/>
  <c r="I2959" i="5"/>
  <c r="J2959" i="5" s="1"/>
  <c r="H2960" i="5"/>
  <c r="H5565" i="5" l="1"/>
  <c r="A5566" i="5"/>
  <c r="B5565" i="5"/>
  <c r="C5565" i="5"/>
  <c r="E2961" i="5"/>
  <c r="F2961" i="5"/>
  <c r="D2961" i="5"/>
  <c r="C2961" i="5"/>
  <c r="B2961" i="5"/>
  <c r="I2960" i="5"/>
  <c r="J2960" i="5" s="1"/>
  <c r="H2961" i="5"/>
  <c r="B5566" i="5" l="1"/>
  <c r="A5567" i="5"/>
  <c r="H5566" i="5"/>
  <c r="C5566" i="5"/>
  <c r="F2962" i="5"/>
  <c r="D2962" i="5"/>
  <c r="E2962" i="5"/>
  <c r="B2962" i="5"/>
  <c r="C2962" i="5"/>
  <c r="I2961" i="5"/>
  <c r="J2961" i="5" s="1"/>
  <c r="H2962" i="5"/>
  <c r="B5567" i="5" l="1"/>
  <c r="A5568" i="5"/>
  <c r="H5567" i="5"/>
  <c r="C5567" i="5"/>
  <c r="F2963" i="5"/>
  <c r="E2963" i="5"/>
  <c r="D2963" i="5"/>
  <c r="C2963" i="5"/>
  <c r="B2963" i="5"/>
  <c r="I2962" i="5"/>
  <c r="J2962" i="5" s="1"/>
  <c r="H2963" i="5"/>
  <c r="C5568" i="5" l="1"/>
  <c r="A5569" i="5"/>
  <c r="B5568" i="5"/>
  <c r="H5568" i="5"/>
  <c r="D2964" i="5"/>
  <c r="F2964" i="5"/>
  <c r="E2964" i="5"/>
  <c r="B2964" i="5"/>
  <c r="C2964" i="5"/>
  <c r="H2964" i="5"/>
  <c r="I2963" i="5"/>
  <c r="J2963" i="5" s="1"/>
  <c r="H5569" i="5" l="1"/>
  <c r="A5570" i="5"/>
  <c r="C5569" i="5"/>
  <c r="B5569" i="5"/>
  <c r="E2965" i="5"/>
  <c r="F2965" i="5"/>
  <c r="D2965" i="5"/>
  <c r="C2965" i="5"/>
  <c r="B2965" i="5"/>
  <c r="H2965" i="5"/>
  <c r="I2964" i="5"/>
  <c r="J2964" i="5" s="1"/>
  <c r="B5570" i="5" l="1"/>
  <c r="A5571" i="5"/>
  <c r="C5570" i="5"/>
  <c r="H5570" i="5"/>
  <c r="F2966" i="5"/>
  <c r="B2966" i="5"/>
  <c r="D2966" i="5"/>
  <c r="E2966" i="5"/>
  <c r="C2966" i="5"/>
  <c r="I2965" i="5"/>
  <c r="J2965" i="5" s="1"/>
  <c r="H2966" i="5"/>
  <c r="B5571" i="5" l="1"/>
  <c r="H5571" i="5"/>
  <c r="C5571" i="5"/>
  <c r="A5572" i="5"/>
  <c r="E2967" i="5"/>
  <c r="D2967" i="5"/>
  <c r="F2967" i="5"/>
  <c r="C2967" i="5"/>
  <c r="B2967" i="5"/>
  <c r="I2966" i="5"/>
  <c r="J2966" i="5" s="1"/>
  <c r="H2967" i="5"/>
  <c r="C5572" i="5" l="1"/>
  <c r="B5572" i="5"/>
  <c r="H5572" i="5"/>
  <c r="A5573" i="5"/>
  <c r="D2968" i="5"/>
  <c r="F2968" i="5"/>
  <c r="E2968" i="5"/>
  <c r="B2968" i="5"/>
  <c r="C2968" i="5"/>
  <c r="H2968" i="5"/>
  <c r="I2967" i="5"/>
  <c r="J2967" i="5" s="1"/>
  <c r="H5573" i="5" l="1"/>
  <c r="A5574" i="5"/>
  <c r="B5573" i="5"/>
  <c r="C5573" i="5"/>
  <c r="E2969" i="5"/>
  <c r="D2969" i="5"/>
  <c r="F2969" i="5"/>
  <c r="C2969" i="5"/>
  <c r="B2969" i="5"/>
  <c r="H2969" i="5"/>
  <c r="I2968" i="5"/>
  <c r="J2968" i="5" s="1"/>
  <c r="C5574" i="5" l="1"/>
  <c r="A5575" i="5"/>
  <c r="H5574" i="5"/>
  <c r="B5574" i="5"/>
  <c r="F2970" i="5"/>
  <c r="E2970" i="5"/>
  <c r="D2970" i="5"/>
  <c r="B2970" i="5"/>
  <c r="C2970" i="5"/>
  <c r="H2970" i="5"/>
  <c r="I2969" i="5"/>
  <c r="J2969" i="5" s="1"/>
  <c r="C5575" i="5" l="1"/>
  <c r="A5576" i="5"/>
  <c r="H5575" i="5"/>
  <c r="B5575" i="5"/>
  <c r="D2971" i="5"/>
  <c r="F2971" i="5"/>
  <c r="E2971" i="5"/>
  <c r="C2971" i="5"/>
  <c r="B2971" i="5"/>
  <c r="H2971" i="5"/>
  <c r="I2970" i="5"/>
  <c r="J2970" i="5" s="1"/>
  <c r="C5576" i="5" l="1"/>
  <c r="A5577" i="5"/>
  <c r="H5576" i="5"/>
  <c r="B5576" i="5"/>
  <c r="D2972" i="5"/>
  <c r="F2972" i="5"/>
  <c r="E2972" i="5"/>
  <c r="B2972" i="5"/>
  <c r="C2972" i="5"/>
  <c r="H2972" i="5"/>
  <c r="I2971" i="5"/>
  <c r="J2971" i="5" s="1"/>
  <c r="B5577" i="5" l="1"/>
  <c r="A5578" i="5"/>
  <c r="C5577" i="5"/>
  <c r="H5577" i="5"/>
  <c r="E2973" i="5"/>
  <c r="F2973" i="5"/>
  <c r="C2973" i="5"/>
  <c r="D2973" i="5"/>
  <c r="B2973" i="5"/>
  <c r="H2973" i="5"/>
  <c r="I2972" i="5"/>
  <c r="J2972" i="5" s="1"/>
  <c r="B5578" i="5" l="1"/>
  <c r="H5578" i="5"/>
  <c r="A5579" i="5"/>
  <c r="C5578" i="5"/>
  <c r="F2974" i="5"/>
  <c r="E2974" i="5"/>
  <c r="D2974" i="5"/>
  <c r="B2974" i="5"/>
  <c r="C2974" i="5"/>
  <c r="H2974" i="5"/>
  <c r="I2973" i="5"/>
  <c r="J2973" i="5" s="1"/>
  <c r="B5579" i="5" l="1"/>
  <c r="H5579" i="5"/>
  <c r="C5579" i="5"/>
  <c r="A5580" i="5"/>
  <c r="F2975" i="5"/>
  <c r="E2975" i="5"/>
  <c r="D2975" i="5"/>
  <c r="C2975" i="5"/>
  <c r="B2975" i="5"/>
  <c r="I2974" i="5"/>
  <c r="J2974" i="5" s="1"/>
  <c r="H2975" i="5"/>
  <c r="C5580" i="5" l="1"/>
  <c r="B5580" i="5"/>
  <c r="H5580" i="5"/>
  <c r="A5581" i="5"/>
  <c r="D2976" i="5"/>
  <c r="E2976" i="5"/>
  <c r="F2976" i="5"/>
  <c r="B2976" i="5"/>
  <c r="C2976" i="5"/>
  <c r="I2975" i="5"/>
  <c r="J2975" i="5" s="1"/>
  <c r="H2976" i="5"/>
  <c r="C5581" i="5" l="1"/>
  <c r="A5582" i="5"/>
  <c r="H5581" i="5"/>
  <c r="B5581" i="5"/>
  <c r="E2977" i="5"/>
  <c r="F2977" i="5"/>
  <c r="D2977" i="5"/>
  <c r="C2977" i="5"/>
  <c r="B2977" i="5"/>
  <c r="H2977" i="5"/>
  <c r="I2976" i="5"/>
  <c r="J2976" i="5" s="1"/>
  <c r="H5582" i="5" l="1"/>
  <c r="A5583" i="5"/>
  <c r="C5582" i="5"/>
  <c r="B5582" i="5"/>
  <c r="F2978" i="5"/>
  <c r="D2978" i="5"/>
  <c r="E2978" i="5"/>
  <c r="B2978" i="5"/>
  <c r="C2978" i="5"/>
  <c r="I2977" i="5"/>
  <c r="J2977" i="5" s="1"/>
  <c r="H2978" i="5"/>
  <c r="C5583" i="5" l="1"/>
  <c r="A5584" i="5"/>
  <c r="B5583" i="5"/>
  <c r="H5583" i="5"/>
  <c r="F2979" i="5"/>
  <c r="E2979" i="5"/>
  <c r="D2979" i="5"/>
  <c r="C2979" i="5"/>
  <c r="B2979" i="5"/>
  <c r="H2979" i="5"/>
  <c r="I2978" i="5"/>
  <c r="J2978" i="5" s="1"/>
  <c r="C5584" i="5" l="1"/>
  <c r="H5584" i="5"/>
  <c r="B5584" i="5"/>
  <c r="A5585" i="5"/>
  <c r="D2980" i="5"/>
  <c r="E2980" i="5"/>
  <c r="F2980" i="5"/>
  <c r="B2980" i="5"/>
  <c r="C2980" i="5"/>
  <c r="H2980" i="5"/>
  <c r="I2979" i="5"/>
  <c r="J2979" i="5" s="1"/>
  <c r="H5585" i="5" l="1"/>
  <c r="A5586" i="5"/>
  <c r="C5585" i="5"/>
  <c r="B5585" i="5"/>
  <c r="E2981" i="5"/>
  <c r="F2981" i="5"/>
  <c r="D2981" i="5"/>
  <c r="C2981" i="5"/>
  <c r="B2981" i="5"/>
  <c r="I2980" i="5"/>
  <c r="J2980" i="5" s="1"/>
  <c r="H2981" i="5"/>
  <c r="C5586" i="5" l="1"/>
  <c r="A5587" i="5"/>
  <c r="B5586" i="5"/>
  <c r="H5586" i="5"/>
  <c r="F2982" i="5"/>
  <c r="E2982" i="5"/>
  <c r="D2982" i="5"/>
  <c r="B2982" i="5"/>
  <c r="C2982" i="5"/>
  <c r="H2982" i="5"/>
  <c r="I2981" i="5"/>
  <c r="J2981" i="5" s="1"/>
  <c r="B5587" i="5" l="1"/>
  <c r="H5587" i="5"/>
  <c r="C5587" i="5"/>
  <c r="A5588" i="5"/>
  <c r="D2983" i="5"/>
  <c r="F2983" i="5"/>
  <c r="E2983" i="5"/>
  <c r="C2983" i="5"/>
  <c r="B2983" i="5"/>
  <c r="I2982" i="5"/>
  <c r="J2982" i="5" s="1"/>
  <c r="H2983" i="5"/>
  <c r="C5588" i="5" l="1"/>
  <c r="B5588" i="5"/>
  <c r="H5588" i="5"/>
  <c r="A5589" i="5"/>
  <c r="E2984" i="5"/>
  <c r="D2984" i="5"/>
  <c r="F2984" i="5"/>
  <c r="B2984" i="5"/>
  <c r="C2984" i="5"/>
  <c r="H2984" i="5"/>
  <c r="I2983" i="5"/>
  <c r="J2983" i="5" s="1"/>
  <c r="H5589" i="5" l="1"/>
  <c r="A5590" i="5"/>
  <c r="C5589" i="5"/>
  <c r="B5589" i="5"/>
  <c r="F2985" i="5"/>
  <c r="E2985" i="5"/>
  <c r="D2985" i="5"/>
  <c r="C2985" i="5"/>
  <c r="B2985" i="5"/>
  <c r="I2984" i="5"/>
  <c r="J2984" i="5" s="1"/>
  <c r="H2985" i="5"/>
  <c r="C5590" i="5" l="1"/>
  <c r="A5591" i="5"/>
  <c r="H5590" i="5"/>
  <c r="B5590" i="5"/>
  <c r="F2986" i="5"/>
  <c r="E2986" i="5"/>
  <c r="D2986" i="5"/>
  <c r="B2986" i="5"/>
  <c r="C2986" i="5"/>
  <c r="H2986" i="5"/>
  <c r="I2985" i="5"/>
  <c r="J2985" i="5" s="1"/>
  <c r="C5591" i="5" l="1"/>
  <c r="A5592" i="5"/>
  <c r="H5591" i="5"/>
  <c r="B5591" i="5"/>
  <c r="D2987" i="5"/>
  <c r="F2987" i="5"/>
  <c r="E2987" i="5"/>
  <c r="C2987" i="5"/>
  <c r="B2987" i="5"/>
  <c r="H2987" i="5"/>
  <c r="I2986" i="5"/>
  <c r="J2986" i="5" s="1"/>
  <c r="B5592" i="5" l="1"/>
  <c r="H5592" i="5"/>
  <c r="C5592" i="5"/>
  <c r="A5593" i="5"/>
  <c r="E2988" i="5"/>
  <c r="D2988" i="5"/>
  <c r="F2988" i="5"/>
  <c r="B2988" i="5"/>
  <c r="C2988" i="5"/>
  <c r="H2988" i="5"/>
  <c r="I2987" i="5"/>
  <c r="J2987" i="5" s="1"/>
  <c r="B5593" i="5" l="1"/>
  <c r="A5594" i="5"/>
  <c r="C5593" i="5"/>
  <c r="H5593" i="5"/>
  <c r="F2989" i="5"/>
  <c r="E2989" i="5"/>
  <c r="D2989" i="5"/>
  <c r="C2989" i="5"/>
  <c r="B2989" i="5"/>
  <c r="I2988" i="5"/>
  <c r="J2988" i="5" s="1"/>
  <c r="H2989" i="5"/>
  <c r="B5594" i="5" l="1"/>
  <c r="A5595" i="5"/>
  <c r="H5594" i="5"/>
  <c r="C5594" i="5"/>
  <c r="F2990" i="5"/>
  <c r="E2990" i="5"/>
  <c r="D2990" i="5"/>
  <c r="B2990" i="5"/>
  <c r="C2990" i="5"/>
  <c r="I2989" i="5"/>
  <c r="J2989" i="5" s="1"/>
  <c r="H2990" i="5"/>
  <c r="H5595" i="5" l="1"/>
  <c r="A5596" i="5"/>
  <c r="C5595" i="5"/>
  <c r="B5595" i="5"/>
  <c r="D2991" i="5"/>
  <c r="F2991" i="5"/>
  <c r="E2991" i="5"/>
  <c r="C2991" i="5"/>
  <c r="B2991" i="5"/>
  <c r="H2991" i="5"/>
  <c r="I2990" i="5"/>
  <c r="J2990" i="5" s="1"/>
  <c r="B5596" i="5" l="1"/>
  <c r="H5596" i="5"/>
  <c r="A5597" i="5"/>
  <c r="C5596" i="5"/>
  <c r="E2992" i="5"/>
  <c r="D2992" i="5"/>
  <c r="F2992" i="5"/>
  <c r="B2992" i="5"/>
  <c r="C2992" i="5"/>
  <c r="H2992" i="5"/>
  <c r="I2991" i="5"/>
  <c r="J2991" i="5" s="1"/>
  <c r="C5597" i="5" l="1"/>
  <c r="A5598" i="5"/>
  <c r="B5597" i="5"/>
  <c r="H5597" i="5"/>
  <c r="F2993" i="5"/>
  <c r="E2993" i="5"/>
  <c r="D2993" i="5"/>
  <c r="C2993" i="5"/>
  <c r="B2993" i="5"/>
  <c r="I2992" i="5"/>
  <c r="J2992" i="5" s="1"/>
  <c r="H2993" i="5"/>
  <c r="H5598" i="5" l="1"/>
  <c r="A5599" i="5"/>
  <c r="C5598" i="5"/>
  <c r="B5598" i="5"/>
  <c r="F2994" i="5"/>
  <c r="E2994" i="5"/>
  <c r="D2994" i="5"/>
  <c r="B2994" i="5"/>
  <c r="C2994" i="5"/>
  <c r="I2993" i="5"/>
  <c r="J2993" i="5" s="1"/>
  <c r="H2994" i="5"/>
  <c r="C5599" i="5" l="1"/>
  <c r="A5600" i="5"/>
  <c r="H5599" i="5"/>
  <c r="B5599" i="5"/>
  <c r="D2995" i="5"/>
  <c r="F2995" i="5"/>
  <c r="E2995" i="5"/>
  <c r="C2995" i="5"/>
  <c r="B2995" i="5"/>
  <c r="H2995" i="5"/>
  <c r="I2994" i="5"/>
  <c r="J2994" i="5" s="1"/>
  <c r="H5600" i="5" l="1"/>
  <c r="A5601" i="5"/>
  <c r="B5600" i="5"/>
  <c r="C5600" i="5"/>
  <c r="E2996" i="5"/>
  <c r="D2996" i="5"/>
  <c r="F2996" i="5"/>
  <c r="B2996" i="5"/>
  <c r="C2996" i="5"/>
  <c r="H2996" i="5"/>
  <c r="I2995" i="5"/>
  <c r="J2995" i="5" s="1"/>
  <c r="B5601" i="5" l="1"/>
  <c r="A5602" i="5"/>
  <c r="C5601" i="5"/>
  <c r="H5601" i="5"/>
  <c r="F2997" i="5"/>
  <c r="E2997" i="5"/>
  <c r="D2997" i="5"/>
  <c r="C2997" i="5"/>
  <c r="B2997" i="5"/>
  <c r="I2996" i="5"/>
  <c r="J2996" i="5" s="1"/>
  <c r="H2997" i="5"/>
  <c r="H5602" i="5" l="1"/>
  <c r="A5603" i="5"/>
  <c r="B5602" i="5"/>
  <c r="C5602" i="5"/>
  <c r="F2998" i="5"/>
  <c r="E2998" i="5"/>
  <c r="D2998" i="5"/>
  <c r="B2998" i="5"/>
  <c r="C2998" i="5"/>
  <c r="H2998" i="5"/>
  <c r="I2997" i="5"/>
  <c r="J2997" i="5" s="1"/>
  <c r="C5603" i="5" l="1"/>
  <c r="A5604" i="5"/>
  <c r="B5603" i="5"/>
  <c r="H5603" i="5"/>
  <c r="D2999" i="5"/>
  <c r="F2999" i="5"/>
  <c r="E2999" i="5"/>
  <c r="C2999" i="5"/>
  <c r="B2999" i="5"/>
  <c r="H2999" i="5"/>
  <c r="I2998" i="5"/>
  <c r="J2998" i="5" s="1"/>
  <c r="C5604" i="5" l="1"/>
  <c r="B5604" i="5"/>
  <c r="H5604" i="5"/>
  <c r="A5605" i="5"/>
  <c r="E3000" i="5"/>
  <c r="D3000" i="5"/>
  <c r="B3000" i="5"/>
  <c r="F3000" i="5"/>
  <c r="C3000" i="5"/>
  <c r="H3000" i="5"/>
  <c r="I2999" i="5"/>
  <c r="J2999" i="5" s="1"/>
  <c r="C5605" i="5" l="1"/>
  <c r="A5606" i="5"/>
  <c r="B5605" i="5"/>
  <c r="H5605" i="5"/>
  <c r="F3001" i="5"/>
  <c r="E3001" i="5"/>
  <c r="C3001" i="5"/>
  <c r="B3001" i="5"/>
  <c r="D3001" i="5"/>
  <c r="H3001" i="5"/>
  <c r="I3000" i="5"/>
  <c r="J3000" i="5" s="1"/>
  <c r="B5606" i="5" l="1"/>
  <c r="A5607" i="5"/>
  <c r="C5606" i="5"/>
  <c r="H5606" i="5"/>
  <c r="F3002" i="5"/>
  <c r="E3002" i="5"/>
  <c r="D3002" i="5"/>
  <c r="B3002" i="5"/>
  <c r="C3002" i="5"/>
  <c r="I3001" i="5"/>
  <c r="J3001" i="5" s="1"/>
  <c r="H3002" i="5"/>
  <c r="H5607" i="5" l="1"/>
  <c r="A5608" i="5"/>
  <c r="B5607" i="5"/>
  <c r="C5607" i="5"/>
  <c r="D3003" i="5"/>
  <c r="F3003" i="5"/>
  <c r="E3003" i="5"/>
  <c r="C3003" i="5"/>
  <c r="B3003" i="5"/>
  <c r="I3002" i="5"/>
  <c r="J3002" i="5" s="1"/>
  <c r="H3003" i="5"/>
  <c r="H5608" i="5" l="1"/>
  <c r="B5608" i="5"/>
  <c r="C5608" i="5"/>
  <c r="A5609" i="5"/>
  <c r="E3004" i="5"/>
  <c r="D3004" i="5"/>
  <c r="F3004" i="5"/>
  <c r="B3004" i="5"/>
  <c r="C3004" i="5"/>
  <c r="I3003" i="5"/>
  <c r="J3003" i="5" s="1"/>
  <c r="H3004" i="5"/>
  <c r="B5609" i="5" l="1"/>
  <c r="A5610" i="5"/>
  <c r="C5609" i="5"/>
  <c r="H5609" i="5"/>
  <c r="F3005" i="5"/>
  <c r="E3005" i="5"/>
  <c r="D3005" i="5"/>
  <c r="C3005" i="5"/>
  <c r="B3005" i="5"/>
  <c r="H3005" i="5"/>
  <c r="I3004" i="5"/>
  <c r="J3004" i="5" s="1"/>
  <c r="C5610" i="5" l="1"/>
  <c r="A5611" i="5"/>
  <c r="H5610" i="5"/>
  <c r="B5610" i="5"/>
  <c r="F3006" i="5"/>
  <c r="E3006" i="5"/>
  <c r="D3006" i="5"/>
  <c r="B3006" i="5"/>
  <c r="C3006" i="5"/>
  <c r="H3006" i="5"/>
  <c r="I3005" i="5"/>
  <c r="J3005" i="5" s="1"/>
  <c r="H5611" i="5" l="1"/>
  <c r="C5611" i="5"/>
  <c r="B5611" i="5"/>
  <c r="A5612" i="5"/>
  <c r="D3007" i="5"/>
  <c r="F3007" i="5"/>
  <c r="E3007" i="5"/>
  <c r="C3007" i="5"/>
  <c r="B3007" i="5"/>
  <c r="I3006" i="5"/>
  <c r="J3006" i="5" s="1"/>
  <c r="H3007" i="5"/>
  <c r="C5612" i="5" l="1"/>
  <c r="B5612" i="5"/>
  <c r="H5612" i="5"/>
  <c r="A5613" i="5"/>
  <c r="E3008" i="5"/>
  <c r="D3008" i="5"/>
  <c r="F3008" i="5"/>
  <c r="B3008" i="5"/>
  <c r="C3008" i="5"/>
  <c r="H3008" i="5"/>
  <c r="I3007" i="5"/>
  <c r="J3007" i="5" s="1"/>
  <c r="C5613" i="5" l="1"/>
  <c r="A5614" i="5"/>
  <c r="B5613" i="5"/>
  <c r="H5613" i="5"/>
  <c r="F3009" i="5"/>
  <c r="E3009" i="5"/>
  <c r="D3009" i="5"/>
  <c r="C3009" i="5"/>
  <c r="B3009" i="5"/>
  <c r="I3008" i="5"/>
  <c r="J3008" i="5" s="1"/>
  <c r="H3009" i="5"/>
  <c r="H5614" i="5" l="1"/>
  <c r="A5615" i="5"/>
  <c r="C5614" i="5"/>
  <c r="B5614" i="5"/>
  <c r="F3010" i="5"/>
  <c r="E3010" i="5"/>
  <c r="D3010" i="5"/>
  <c r="B3010" i="5"/>
  <c r="C3010" i="5"/>
  <c r="I3009" i="5"/>
  <c r="J3009" i="5" s="1"/>
  <c r="H3010" i="5"/>
  <c r="H5615" i="5" l="1"/>
  <c r="A5616" i="5"/>
  <c r="B5615" i="5"/>
  <c r="C5615" i="5"/>
  <c r="D3011" i="5"/>
  <c r="F3011" i="5"/>
  <c r="C3011" i="5"/>
  <c r="B3011" i="5"/>
  <c r="E3011" i="5"/>
  <c r="H3011" i="5"/>
  <c r="I3010" i="5"/>
  <c r="J3010" i="5" s="1"/>
  <c r="H5616" i="5" l="1"/>
  <c r="B5616" i="5"/>
  <c r="C5616" i="5"/>
  <c r="A5617" i="5"/>
  <c r="E3012" i="5"/>
  <c r="D3012" i="5"/>
  <c r="F3012" i="5"/>
  <c r="B3012" i="5"/>
  <c r="C3012" i="5"/>
  <c r="I3011" i="5"/>
  <c r="J3011" i="5" s="1"/>
  <c r="H3012" i="5"/>
  <c r="B5617" i="5" l="1"/>
  <c r="A5618" i="5"/>
  <c r="C5617" i="5"/>
  <c r="H5617" i="5"/>
  <c r="F3013" i="5"/>
  <c r="E3013" i="5"/>
  <c r="D3013" i="5"/>
  <c r="C3013" i="5"/>
  <c r="B3013" i="5"/>
  <c r="H3013" i="5"/>
  <c r="I3012" i="5"/>
  <c r="J3012" i="5" s="1"/>
  <c r="C5618" i="5" l="1"/>
  <c r="A5619" i="5"/>
  <c r="B5618" i="5"/>
  <c r="H5618" i="5"/>
  <c r="F3014" i="5"/>
  <c r="E3014" i="5"/>
  <c r="D3014" i="5"/>
  <c r="B3014" i="5"/>
  <c r="C3014" i="5"/>
  <c r="I3013" i="5"/>
  <c r="J3013" i="5" s="1"/>
  <c r="H3014" i="5"/>
  <c r="C5619" i="5" l="1"/>
  <c r="A5620" i="5"/>
  <c r="B5619" i="5"/>
  <c r="H5619" i="5"/>
  <c r="D3015" i="5"/>
  <c r="F3015" i="5"/>
  <c r="E3015" i="5"/>
  <c r="C3015" i="5"/>
  <c r="B3015" i="5"/>
  <c r="H3015" i="5"/>
  <c r="I3014" i="5"/>
  <c r="J3014" i="5" s="1"/>
  <c r="C5620" i="5" l="1"/>
  <c r="B5620" i="5"/>
  <c r="A5621" i="5"/>
  <c r="H5620" i="5"/>
  <c r="E3016" i="5"/>
  <c r="D3016" i="5"/>
  <c r="F3016" i="5"/>
  <c r="B3016" i="5"/>
  <c r="C3016" i="5"/>
  <c r="H3016" i="5"/>
  <c r="I3015" i="5"/>
  <c r="J3015" i="5" s="1"/>
  <c r="H5621" i="5" l="1"/>
  <c r="A5622" i="5"/>
  <c r="C5621" i="5"/>
  <c r="B5621" i="5"/>
  <c r="F3017" i="5"/>
  <c r="E3017" i="5"/>
  <c r="D3017" i="5"/>
  <c r="C3017" i="5"/>
  <c r="B3017" i="5"/>
  <c r="H3017" i="5"/>
  <c r="I3016" i="5"/>
  <c r="J3016" i="5" s="1"/>
  <c r="H5622" i="5" l="1"/>
  <c r="A5623" i="5"/>
  <c r="C5622" i="5"/>
  <c r="B5622" i="5"/>
  <c r="F3018" i="5"/>
  <c r="E3018" i="5"/>
  <c r="D3018" i="5"/>
  <c r="B3018" i="5"/>
  <c r="C3018" i="5"/>
  <c r="I3017" i="5"/>
  <c r="J3017" i="5" s="1"/>
  <c r="H3018" i="5"/>
  <c r="C5623" i="5" l="1"/>
  <c r="A5624" i="5"/>
  <c r="B5623" i="5"/>
  <c r="H5623" i="5"/>
  <c r="D3019" i="5"/>
  <c r="F3019" i="5"/>
  <c r="E3019" i="5"/>
  <c r="C3019" i="5"/>
  <c r="B3019" i="5"/>
  <c r="I3018" i="5"/>
  <c r="J3018" i="5" s="1"/>
  <c r="H3019" i="5"/>
  <c r="H5624" i="5" l="1"/>
  <c r="B5624" i="5"/>
  <c r="C5624" i="5"/>
  <c r="A5625" i="5"/>
  <c r="E3020" i="5"/>
  <c r="D3020" i="5"/>
  <c r="F3020" i="5"/>
  <c r="B3020" i="5"/>
  <c r="C3020" i="5"/>
  <c r="I3019" i="5"/>
  <c r="J3019" i="5" s="1"/>
  <c r="H3020" i="5"/>
  <c r="B5625" i="5" l="1"/>
  <c r="A5626" i="5"/>
  <c r="C5625" i="5"/>
  <c r="H5625" i="5"/>
  <c r="F3021" i="5"/>
  <c r="E3021" i="5"/>
  <c r="D3021" i="5"/>
  <c r="C3021" i="5"/>
  <c r="B3021" i="5"/>
  <c r="H3021" i="5"/>
  <c r="I3020" i="5"/>
  <c r="J3020" i="5" s="1"/>
  <c r="H5626" i="5" l="1"/>
  <c r="A5627" i="5"/>
  <c r="C5626" i="5"/>
  <c r="B5626" i="5"/>
  <c r="F3022" i="5"/>
  <c r="D3022" i="5"/>
  <c r="E3022" i="5"/>
  <c r="B3022" i="5"/>
  <c r="C3022" i="5"/>
  <c r="I3021" i="5"/>
  <c r="J3021" i="5" s="1"/>
  <c r="H3022" i="5"/>
  <c r="H5627" i="5" l="1"/>
  <c r="A5628" i="5"/>
  <c r="C5627" i="5"/>
  <c r="B5627" i="5"/>
  <c r="D3023" i="5"/>
  <c r="F3023" i="5"/>
  <c r="E3023" i="5"/>
  <c r="C3023" i="5"/>
  <c r="B3023" i="5"/>
  <c r="H3023" i="5"/>
  <c r="I3022" i="5"/>
  <c r="J3022" i="5" s="1"/>
  <c r="C5628" i="5" l="1"/>
  <c r="A5629" i="5"/>
  <c r="B5628" i="5"/>
  <c r="H5628" i="5"/>
  <c r="E3024" i="5"/>
  <c r="D3024" i="5"/>
  <c r="F3024" i="5"/>
  <c r="B3024" i="5"/>
  <c r="C3024" i="5"/>
  <c r="I3023" i="5"/>
  <c r="J3023" i="5" s="1"/>
  <c r="H3024" i="5"/>
  <c r="H5629" i="5" l="1"/>
  <c r="A5630" i="5"/>
  <c r="C5629" i="5"/>
  <c r="B5629" i="5"/>
  <c r="F3025" i="5"/>
  <c r="E3025" i="5"/>
  <c r="D3025" i="5"/>
  <c r="C3025" i="5"/>
  <c r="B3025" i="5"/>
  <c r="H3025" i="5"/>
  <c r="I3024" i="5"/>
  <c r="J3024" i="5" s="1"/>
  <c r="B5630" i="5" l="1"/>
  <c r="A5631" i="5"/>
  <c r="C5630" i="5"/>
  <c r="H5630" i="5"/>
  <c r="F3026" i="5"/>
  <c r="E3026" i="5"/>
  <c r="D3026" i="5"/>
  <c r="B3026" i="5"/>
  <c r="C3026" i="5"/>
  <c r="I3025" i="5"/>
  <c r="J3025" i="5" s="1"/>
  <c r="H3026" i="5"/>
  <c r="H5631" i="5" l="1"/>
  <c r="C5631" i="5"/>
  <c r="B5631" i="5"/>
  <c r="A5632" i="5"/>
  <c r="D3027" i="5"/>
  <c r="F3027" i="5"/>
  <c r="E3027" i="5"/>
  <c r="C3027" i="5"/>
  <c r="B3027" i="5"/>
  <c r="H3027" i="5"/>
  <c r="I3026" i="5"/>
  <c r="J3026" i="5" s="1"/>
  <c r="H5632" i="5" l="1"/>
  <c r="A5633" i="5"/>
  <c r="B5632" i="5"/>
  <c r="C5632" i="5"/>
  <c r="E3028" i="5"/>
  <c r="D3028" i="5"/>
  <c r="F3028" i="5"/>
  <c r="B3028" i="5"/>
  <c r="C3028" i="5"/>
  <c r="H3028" i="5"/>
  <c r="I3027" i="5"/>
  <c r="J3027" i="5" s="1"/>
  <c r="C5633" i="5" l="1"/>
  <c r="A5634" i="5"/>
  <c r="H5633" i="5"/>
  <c r="B5633" i="5"/>
  <c r="F3029" i="5"/>
  <c r="E3029" i="5"/>
  <c r="D3029" i="5"/>
  <c r="C3029" i="5"/>
  <c r="B3029" i="5"/>
  <c r="I3028" i="5"/>
  <c r="J3028" i="5" s="1"/>
  <c r="H3029" i="5"/>
  <c r="B5634" i="5" l="1"/>
  <c r="A5635" i="5"/>
  <c r="H5634" i="5"/>
  <c r="C5634" i="5"/>
  <c r="F3030" i="5"/>
  <c r="E3030" i="5"/>
  <c r="D3030" i="5"/>
  <c r="B3030" i="5"/>
  <c r="C3030" i="5"/>
  <c r="I3029" i="5"/>
  <c r="J3029" i="5" s="1"/>
  <c r="H3030" i="5"/>
  <c r="H5635" i="5" l="1"/>
  <c r="A5636" i="5"/>
  <c r="C5635" i="5"/>
  <c r="B5635" i="5"/>
  <c r="D3031" i="5"/>
  <c r="F3031" i="5"/>
  <c r="E3031" i="5"/>
  <c r="C3031" i="5"/>
  <c r="B3031" i="5"/>
  <c r="I3030" i="5"/>
  <c r="J3030" i="5" s="1"/>
  <c r="H3031" i="5"/>
  <c r="B5636" i="5" l="1"/>
  <c r="H5636" i="5"/>
  <c r="A5637" i="5"/>
  <c r="C5636" i="5"/>
  <c r="E3032" i="5"/>
  <c r="D3032" i="5"/>
  <c r="F3032" i="5"/>
  <c r="B3032" i="5"/>
  <c r="C3032" i="5"/>
  <c r="H3032" i="5"/>
  <c r="I3031" i="5"/>
  <c r="J3031" i="5" s="1"/>
  <c r="H5637" i="5" l="1"/>
  <c r="A5638" i="5"/>
  <c r="C5637" i="5"/>
  <c r="B5637" i="5"/>
  <c r="F3033" i="5"/>
  <c r="E3033" i="5"/>
  <c r="D3033" i="5"/>
  <c r="C3033" i="5"/>
  <c r="B3033" i="5"/>
  <c r="I3032" i="5"/>
  <c r="J3032" i="5" s="1"/>
  <c r="H3033" i="5"/>
  <c r="C5638" i="5" l="1"/>
  <c r="A5639" i="5"/>
  <c r="H5638" i="5"/>
  <c r="B5638" i="5"/>
  <c r="F3034" i="5"/>
  <c r="E3034" i="5"/>
  <c r="D3034" i="5"/>
  <c r="B3034" i="5"/>
  <c r="C3034" i="5"/>
  <c r="H3034" i="5"/>
  <c r="I3033" i="5"/>
  <c r="J3033" i="5" s="1"/>
  <c r="C5639" i="5" l="1"/>
  <c r="A5640" i="5"/>
  <c r="H5639" i="5"/>
  <c r="B5639" i="5"/>
  <c r="D3035" i="5"/>
  <c r="F3035" i="5"/>
  <c r="E3035" i="5"/>
  <c r="C3035" i="5"/>
  <c r="B3035" i="5"/>
  <c r="I3034" i="5"/>
  <c r="J3034" i="5" s="1"/>
  <c r="H3035" i="5"/>
  <c r="H5640" i="5" l="1"/>
  <c r="A5641" i="5"/>
  <c r="B5640" i="5"/>
  <c r="C5640" i="5"/>
  <c r="E3036" i="5"/>
  <c r="D3036" i="5"/>
  <c r="F3036" i="5"/>
  <c r="B3036" i="5"/>
  <c r="C3036" i="5"/>
  <c r="I3035" i="5"/>
  <c r="J3035" i="5" s="1"/>
  <c r="H3036" i="5"/>
  <c r="C5641" i="5" l="1"/>
  <c r="A5642" i="5"/>
  <c r="H5641" i="5"/>
  <c r="B5641" i="5"/>
  <c r="F3037" i="5"/>
  <c r="E3037" i="5"/>
  <c r="D3037" i="5"/>
  <c r="C3037" i="5"/>
  <c r="B3037" i="5"/>
  <c r="H3037" i="5"/>
  <c r="I3036" i="5"/>
  <c r="J3036" i="5" s="1"/>
  <c r="H5642" i="5" l="1"/>
  <c r="B5642" i="5"/>
  <c r="A5643" i="5"/>
  <c r="C5642" i="5"/>
  <c r="F3038" i="5"/>
  <c r="E3038" i="5"/>
  <c r="D3038" i="5"/>
  <c r="B3038" i="5"/>
  <c r="C3038" i="5"/>
  <c r="H3038" i="5"/>
  <c r="I3037" i="5"/>
  <c r="J3037" i="5" s="1"/>
  <c r="B5643" i="5" l="1"/>
  <c r="A5644" i="5"/>
  <c r="C5643" i="5"/>
  <c r="H5643" i="5"/>
  <c r="D3039" i="5"/>
  <c r="F3039" i="5"/>
  <c r="E3039" i="5"/>
  <c r="C3039" i="5"/>
  <c r="B3039" i="5"/>
  <c r="H3039" i="5"/>
  <c r="I3038" i="5"/>
  <c r="J3038" i="5" s="1"/>
  <c r="B5644" i="5" l="1"/>
  <c r="A5645" i="5"/>
  <c r="H5644" i="5"/>
  <c r="C5644" i="5"/>
  <c r="E3040" i="5"/>
  <c r="D3040" i="5"/>
  <c r="F3040" i="5"/>
  <c r="B3040" i="5"/>
  <c r="C3040" i="5"/>
  <c r="H3040" i="5"/>
  <c r="I3039" i="5"/>
  <c r="J3039" i="5" s="1"/>
  <c r="B5645" i="5" l="1"/>
  <c r="H5645" i="5"/>
  <c r="C5645" i="5"/>
  <c r="A5646" i="5"/>
  <c r="F3041" i="5"/>
  <c r="E3041" i="5"/>
  <c r="D3041" i="5"/>
  <c r="C3041" i="5"/>
  <c r="B3041" i="5"/>
  <c r="H3041" i="5"/>
  <c r="I3040" i="5"/>
  <c r="J3040" i="5" s="1"/>
  <c r="C5646" i="5" l="1"/>
  <c r="A5647" i="5"/>
  <c r="H5646" i="5"/>
  <c r="B5646" i="5"/>
  <c r="F3042" i="5"/>
  <c r="E3042" i="5"/>
  <c r="D3042" i="5"/>
  <c r="B3042" i="5"/>
  <c r="C3042" i="5"/>
  <c r="H3042" i="5"/>
  <c r="I3041" i="5"/>
  <c r="J3041" i="5" s="1"/>
  <c r="C5647" i="5" l="1"/>
  <c r="H5647" i="5"/>
  <c r="B5647" i="5"/>
  <c r="A5648" i="5"/>
  <c r="D3043" i="5"/>
  <c r="C3043" i="5"/>
  <c r="B3043" i="5"/>
  <c r="E3043" i="5"/>
  <c r="F3043" i="5"/>
  <c r="I3042" i="5"/>
  <c r="J3042" i="5" s="1"/>
  <c r="H3043" i="5"/>
  <c r="H5648" i="5" l="1"/>
  <c r="A5649" i="5"/>
  <c r="B5648" i="5"/>
  <c r="C5648" i="5"/>
  <c r="E3044" i="5"/>
  <c r="D3044" i="5"/>
  <c r="F3044" i="5"/>
  <c r="B3044" i="5"/>
  <c r="C3044" i="5"/>
  <c r="I3043" i="5"/>
  <c r="J3043" i="5" s="1"/>
  <c r="H3044" i="5"/>
  <c r="C5649" i="5" l="1"/>
  <c r="A5650" i="5"/>
  <c r="B5649" i="5"/>
  <c r="H5649" i="5"/>
  <c r="F3045" i="5"/>
  <c r="E3045" i="5"/>
  <c r="D3045" i="5"/>
  <c r="C3045" i="5"/>
  <c r="B3045" i="5"/>
  <c r="I3044" i="5"/>
  <c r="J3044" i="5" s="1"/>
  <c r="H3045" i="5"/>
  <c r="B5650" i="5" l="1"/>
  <c r="A5651" i="5"/>
  <c r="H5650" i="5"/>
  <c r="C5650" i="5"/>
  <c r="F3046" i="5"/>
  <c r="E3046" i="5"/>
  <c r="D3046" i="5"/>
  <c r="B3046" i="5"/>
  <c r="C3046" i="5"/>
  <c r="H3046" i="5"/>
  <c r="I3045" i="5"/>
  <c r="J3045" i="5" s="1"/>
  <c r="C5651" i="5" l="1"/>
  <c r="A5652" i="5"/>
  <c r="B5651" i="5"/>
  <c r="H5651" i="5"/>
  <c r="D3047" i="5"/>
  <c r="F3047" i="5"/>
  <c r="E3047" i="5"/>
  <c r="C3047" i="5"/>
  <c r="B3047" i="5"/>
  <c r="I3046" i="5"/>
  <c r="J3046" i="5" s="1"/>
  <c r="H3047" i="5"/>
  <c r="B5652" i="5" l="1"/>
  <c r="A5653" i="5"/>
  <c r="H5652" i="5"/>
  <c r="C5652" i="5"/>
  <c r="E3048" i="5"/>
  <c r="D3048" i="5"/>
  <c r="F3048" i="5"/>
  <c r="B3048" i="5"/>
  <c r="C3048" i="5"/>
  <c r="H3048" i="5"/>
  <c r="I3047" i="5"/>
  <c r="J3047" i="5" s="1"/>
  <c r="H5653" i="5" l="1"/>
  <c r="C5653" i="5"/>
  <c r="A5654" i="5"/>
  <c r="B5653" i="5"/>
  <c r="F3049" i="5"/>
  <c r="E3049" i="5"/>
  <c r="D3049" i="5"/>
  <c r="C3049" i="5"/>
  <c r="B3049" i="5"/>
  <c r="I3048" i="5"/>
  <c r="J3048" i="5" s="1"/>
  <c r="H3049" i="5"/>
  <c r="C5654" i="5" l="1"/>
  <c r="A5655" i="5"/>
  <c r="B5654" i="5"/>
  <c r="H5654" i="5"/>
  <c r="F3050" i="5"/>
  <c r="E3050" i="5"/>
  <c r="D3050" i="5"/>
  <c r="B3050" i="5"/>
  <c r="C3050" i="5"/>
  <c r="H3050" i="5"/>
  <c r="I3049" i="5"/>
  <c r="J3049" i="5" s="1"/>
  <c r="H5655" i="5" l="1"/>
  <c r="B5655" i="5"/>
  <c r="A5656" i="5"/>
  <c r="C5655" i="5"/>
  <c r="D3051" i="5"/>
  <c r="F3051" i="5"/>
  <c r="E3051" i="5"/>
  <c r="C3051" i="5"/>
  <c r="B3051" i="5"/>
  <c r="I3050" i="5"/>
  <c r="J3050" i="5" s="1"/>
  <c r="H3051" i="5"/>
  <c r="B5656" i="5" l="1"/>
  <c r="A5657" i="5"/>
  <c r="H5656" i="5"/>
  <c r="C5656" i="5"/>
  <c r="E3052" i="5"/>
  <c r="D3052" i="5"/>
  <c r="F3052" i="5"/>
  <c r="B3052" i="5"/>
  <c r="C3052" i="5"/>
  <c r="I3051" i="5"/>
  <c r="J3051" i="5" s="1"/>
  <c r="H3052" i="5"/>
  <c r="B5657" i="5" l="1"/>
  <c r="C5657" i="5"/>
  <c r="H5657" i="5"/>
  <c r="A5658" i="5"/>
  <c r="F3053" i="5"/>
  <c r="E3053" i="5"/>
  <c r="D3053" i="5"/>
  <c r="C3053" i="5"/>
  <c r="B3053" i="5"/>
  <c r="H3053" i="5"/>
  <c r="I3052" i="5"/>
  <c r="J3052" i="5" s="1"/>
  <c r="C5658" i="5" l="1"/>
  <c r="H5658" i="5"/>
  <c r="B5658" i="5"/>
  <c r="A5659" i="5"/>
  <c r="F3054" i="5"/>
  <c r="E3054" i="5"/>
  <c r="D3054" i="5"/>
  <c r="B3054" i="5"/>
  <c r="C3054" i="5"/>
  <c r="I3053" i="5"/>
  <c r="J3053" i="5" s="1"/>
  <c r="H3054" i="5"/>
  <c r="B5659" i="5" l="1"/>
  <c r="A5660" i="5"/>
  <c r="C5659" i="5"/>
  <c r="H5659" i="5"/>
  <c r="D3055" i="5"/>
  <c r="F3055" i="5"/>
  <c r="E3055" i="5"/>
  <c r="C3055" i="5"/>
  <c r="B3055" i="5"/>
  <c r="I3054" i="5"/>
  <c r="J3054" i="5" s="1"/>
  <c r="H3055" i="5"/>
  <c r="C5660" i="5" l="1"/>
  <c r="A5661" i="5"/>
  <c r="B5660" i="5"/>
  <c r="H5660" i="5"/>
  <c r="E3056" i="5"/>
  <c r="D3056" i="5"/>
  <c r="F3056" i="5"/>
  <c r="B3056" i="5"/>
  <c r="C3056" i="5"/>
  <c r="H3056" i="5"/>
  <c r="I3055" i="5"/>
  <c r="J3055" i="5" s="1"/>
  <c r="B5661" i="5" l="1"/>
  <c r="H5661" i="5"/>
  <c r="C5661" i="5"/>
  <c r="A5662" i="5"/>
  <c r="F3057" i="5"/>
  <c r="E3057" i="5"/>
  <c r="D3057" i="5"/>
  <c r="C3057" i="5"/>
  <c r="B3057" i="5"/>
  <c r="H3057" i="5"/>
  <c r="I3056" i="5"/>
  <c r="J3056" i="5" s="1"/>
  <c r="H5662" i="5" l="1"/>
  <c r="A5663" i="5"/>
  <c r="C5662" i="5"/>
  <c r="B5662" i="5"/>
  <c r="F3058" i="5"/>
  <c r="E3058" i="5"/>
  <c r="D3058" i="5"/>
  <c r="B3058" i="5"/>
  <c r="C3058" i="5"/>
  <c r="H3058" i="5"/>
  <c r="I3057" i="5"/>
  <c r="J3057" i="5" s="1"/>
  <c r="C5663" i="5" l="1"/>
  <c r="A5664" i="5"/>
  <c r="H5663" i="5"/>
  <c r="B5663" i="5"/>
  <c r="D3059" i="5"/>
  <c r="F3059" i="5"/>
  <c r="E3059" i="5"/>
  <c r="C3059" i="5"/>
  <c r="B3059" i="5"/>
  <c r="I3058" i="5"/>
  <c r="J3058" i="5" s="1"/>
  <c r="H3059" i="5"/>
  <c r="C5664" i="5" l="1"/>
  <c r="A5665" i="5"/>
  <c r="B5664" i="5"/>
  <c r="H5664" i="5"/>
  <c r="E3060" i="5"/>
  <c r="D3060" i="5"/>
  <c r="F3060" i="5"/>
  <c r="B3060" i="5"/>
  <c r="C3060" i="5"/>
  <c r="H3060" i="5"/>
  <c r="I3059" i="5"/>
  <c r="J3059" i="5" s="1"/>
  <c r="H5665" i="5" l="1"/>
  <c r="C5665" i="5"/>
  <c r="B5665" i="5"/>
  <c r="A5666" i="5"/>
  <c r="F3061" i="5"/>
  <c r="E3061" i="5"/>
  <c r="D3061" i="5"/>
  <c r="C3061" i="5"/>
  <c r="B3061" i="5"/>
  <c r="I3060" i="5"/>
  <c r="J3060" i="5" s="1"/>
  <c r="H3061" i="5"/>
  <c r="H5666" i="5" l="1"/>
  <c r="A5667" i="5"/>
  <c r="B5666" i="5"/>
  <c r="C5666" i="5"/>
  <c r="F3062" i="5"/>
  <c r="E3062" i="5"/>
  <c r="D3062" i="5"/>
  <c r="B3062" i="5"/>
  <c r="C3062" i="5"/>
  <c r="I3061" i="5"/>
  <c r="J3061" i="5" s="1"/>
  <c r="H3062" i="5"/>
  <c r="C5667" i="5" l="1"/>
  <c r="A5668" i="5"/>
  <c r="B5667" i="5"/>
  <c r="H5667" i="5"/>
  <c r="D3063" i="5"/>
  <c r="F3063" i="5"/>
  <c r="E3063" i="5"/>
  <c r="C3063" i="5"/>
  <c r="B3063" i="5"/>
  <c r="H3063" i="5"/>
  <c r="I3062" i="5"/>
  <c r="J3062" i="5" s="1"/>
  <c r="C5668" i="5" l="1"/>
  <c r="H5668" i="5"/>
  <c r="A5669" i="5"/>
  <c r="B5668" i="5"/>
  <c r="E3064" i="5"/>
  <c r="D3064" i="5"/>
  <c r="F3064" i="5"/>
  <c r="B3064" i="5"/>
  <c r="C3064" i="5"/>
  <c r="I3063" i="5"/>
  <c r="J3063" i="5" s="1"/>
  <c r="H3064" i="5"/>
  <c r="B5669" i="5" l="1"/>
  <c r="H5669" i="5"/>
  <c r="A5670" i="5"/>
  <c r="C5669" i="5"/>
  <c r="F3065" i="5"/>
  <c r="E3065" i="5"/>
  <c r="C3065" i="5"/>
  <c r="D3065" i="5"/>
  <c r="B3065" i="5"/>
  <c r="H3065" i="5"/>
  <c r="I3064" i="5"/>
  <c r="J3064" i="5" s="1"/>
  <c r="C5670" i="5" l="1"/>
  <c r="A5671" i="5"/>
  <c r="H5670" i="5"/>
  <c r="B5670" i="5"/>
  <c r="F3066" i="5"/>
  <c r="E3066" i="5"/>
  <c r="D3066" i="5"/>
  <c r="B3066" i="5"/>
  <c r="C3066" i="5"/>
  <c r="I3065" i="5"/>
  <c r="J3065" i="5" s="1"/>
  <c r="H3066" i="5"/>
  <c r="C5671" i="5" l="1"/>
  <c r="A5672" i="5"/>
  <c r="H5671" i="5"/>
  <c r="B5671" i="5"/>
  <c r="D3067" i="5"/>
  <c r="F3067" i="5"/>
  <c r="E3067" i="5"/>
  <c r="C3067" i="5"/>
  <c r="B3067" i="5"/>
  <c r="H3067" i="5"/>
  <c r="I3066" i="5"/>
  <c r="J3066" i="5" s="1"/>
  <c r="C5672" i="5" l="1"/>
  <c r="A5673" i="5"/>
  <c r="H5672" i="5"/>
  <c r="B5672" i="5"/>
  <c r="E3068" i="5"/>
  <c r="D3068" i="5"/>
  <c r="F3068" i="5"/>
  <c r="B3068" i="5"/>
  <c r="C3068" i="5"/>
  <c r="H3068" i="5"/>
  <c r="I3067" i="5"/>
  <c r="J3067" i="5" s="1"/>
  <c r="B5673" i="5" l="1"/>
  <c r="A5674" i="5"/>
  <c r="H5673" i="5"/>
  <c r="C5673" i="5"/>
  <c r="F3069" i="5"/>
  <c r="E3069" i="5"/>
  <c r="D3069" i="5"/>
  <c r="C3069" i="5"/>
  <c r="B3069" i="5"/>
  <c r="H3069" i="5"/>
  <c r="I3068" i="5"/>
  <c r="J3068" i="5" s="1"/>
  <c r="C5674" i="5" l="1"/>
  <c r="H5674" i="5"/>
  <c r="B5674" i="5"/>
  <c r="A5675" i="5"/>
  <c r="F3070" i="5"/>
  <c r="E3070" i="5"/>
  <c r="D3070" i="5"/>
  <c r="B3070" i="5"/>
  <c r="C3070" i="5"/>
  <c r="H3070" i="5"/>
  <c r="I3069" i="5"/>
  <c r="J3069" i="5" s="1"/>
  <c r="B5675" i="5" l="1"/>
  <c r="A5676" i="5"/>
  <c r="C5675" i="5"/>
  <c r="H5675" i="5"/>
  <c r="D3071" i="5"/>
  <c r="F3071" i="5"/>
  <c r="E3071" i="5"/>
  <c r="C3071" i="5"/>
  <c r="B3071" i="5"/>
  <c r="H3071" i="5"/>
  <c r="I3070" i="5"/>
  <c r="J3070" i="5" s="1"/>
  <c r="B5676" i="5" l="1"/>
  <c r="A5677" i="5"/>
  <c r="H5676" i="5"/>
  <c r="C5676" i="5"/>
  <c r="E3072" i="5"/>
  <c r="D3072" i="5"/>
  <c r="F3072" i="5"/>
  <c r="B3072" i="5"/>
  <c r="C3072" i="5"/>
  <c r="I3071" i="5"/>
  <c r="J3071" i="5" s="1"/>
  <c r="H3072" i="5"/>
  <c r="B5677" i="5" l="1"/>
  <c r="A5678" i="5"/>
  <c r="C5677" i="5"/>
  <c r="H5677" i="5"/>
  <c r="F3073" i="5"/>
  <c r="E3073" i="5"/>
  <c r="D3073" i="5"/>
  <c r="C3073" i="5"/>
  <c r="B3073" i="5"/>
  <c r="I3072" i="5"/>
  <c r="J3072" i="5" s="1"/>
  <c r="H3073" i="5"/>
  <c r="H5678" i="5" l="1"/>
  <c r="A5679" i="5"/>
  <c r="B5678" i="5"/>
  <c r="C5678" i="5"/>
  <c r="F3074" i="5"/>
  <c r="E3074" i="5"/>
  <c r="D3074" i="5"/>
  <c r="B3074" i="5"/>
  <c r="C3074" i="5"/>
  <c r="I3073" i="5"/>
  <c r="J3073" i="5" s="1"/>
  <c r="H3074" i="5"/>
  <c r="B5679" i="5" l="1"/>
  <c r="H5679" i="5"/>
  <c r="C5679" i="5"/>
  <c r="A5680" i="5"/>
  <c r="D3075" i="5"/>
  <c r="F3075" i="5"/>
  <c r="C3075" i="5"/>
  <c r="E3075" i="5"/>
  <c r="B3075" i="5"/>
  <c r="I3074" i="5"/>
  <c r="J3074" i="5" s="1"/>
  <c r="H3075" i="5"/>
  <c r="H5680" i="5" l="1"/>
  <c r="C5680" i="5"/>
  <c r="A5681" i="5"/>
  <c r="B5680" i="5"/>
  <c r="E3076" i="5"/>
  <c r="D3076" i="5"/>
  <c r="F3076" i="5"/>
  <c r="B3076" i="5"/>
  <c r="C3076" i="5"/>
  <c r="I3075" i="5"/>
  <c r="J3075" i="5" s="1"/>
  <c r="H3076" i="5"/>
  <c r="B5681" i="5" l="1"/>
  <c r="A5682" i="5"/>
  <c r="C5681" i="5"/>
  <c r="H5681" i="5"/>
  <c r="F3077" i="5"/>
  <c r="E3077" i="5"/>
  <c r="D3077" i="5"/>
  <c r="C3077" i="5"/>
  <c r="B3077" i="5"/>
  <c r="H3077" i="5"/>
  <c r="I3076" i="5"/>
  <c r="J3076" i="5" s="1"/>
  <c r="C5682" i="5" l="1"/>
  <c r="A5683" i="5"/>
  <c r="H5682" i="5"/>
  <c r="B5682" i="5"/>
  <c r="F3078" i="5"/>
  <c r="E3078" i="5"/>
  <c r="D3078" i="5"/>
  <c r="B3078" i="5"/>
  <c r="C3078" i="5"/>
  <c r="I3077" i="5"/>
  <c r="J3077" i="5" s="1"/>
  <c r="H3078" i="5"/>
  <c r="C5683" i="5" l="1"/>
  <c r="B5683" i="5"/>
  <c r="H5683" i="5"/>
  <c r="A5684" i="5"/>
  <c r="D3079" i="5"/>
  <c r="F3079" i="5"/>
  <c r="E3079" i="5"/>
  <c r="C3079" i="5"/>
  <c r="B3079" i="5"/>
  <c r="H3079" i="5"/>
  <c r="I3078" i="5"/>
  <c r="J3078" i="5" s="1"/>
  <c r="C5684" i="5" l="1"/>
  <c r="A5685" i="5"/>
  <c r="H5684" i="5"/>
  <c r="B5684" i="5"/>
  <c r="E3080" i="5"/>
  <c r="D3080" i="5"/>
  <c r="F3080" i="5"/>
  <c r="B3080" i="5"/>
  <c r="C3080" i="5"/>
  <c r="I3079" i="5"/>
  <c r="J3079" i="5" s="1"/>
  <c r="H3080" i="5"/>
  <c r="C5685" i="5" l="1"/>
  <c r="B5685" i="5"/>
  <c r="H5685" i="5"/>
  <c r="A5686" i="5"/>
  <c r="F3081" i="5"/>
  <c r="E3081" i="5"/>
  <c r="D3081" i="5"/>
  <c r="C3081" i="5"/>
  <c r="B3081" i="5"/>
  <c r="I3080" i="5"/>
  <c r="J3080" i="5" s="1"/>
  <c r="H3081" i="5"/>
  <c r="H5686" i="5" l="1"/>
  <c r="A5687" i="5"/>
  <c r="C5686" i="5"/>
  <c r="B5686" i="5"/>
  <c r="F3082" i="5"/>
  <c r="E3082" i="5"/>
  <c r="D3082" i="5"/>
  <c r="B3082" i="5"/>
  <c r="C3082" i="5"/>
  <c r="I3081" i="5"/>
  <c r="J3081" i="5" s="1"/>
  <c r="H3082" i="5"/>
  <c r="B5687" i="5" l="1"/>
  <c r="A5688" i="5"/>
  <c r="H5687" i="5"/>
  <c r="C5687" i="5"/>
  <c r="D3083" i="5"/>
  <c r="F3083" i="5"/>
  <c r="E3083" i="5"/>
  <c r="C3083" i="5"/>
  <c r="B3083" i="5"/>
  <c r="I3082" i="5"/>
  <c r="J3082" i="5" s="1"/>
  <c r="H3083" i="5"/>
  <c r="H5688" i="5" l="1"/>
  <c r="A5689" i="5"/>
  <c r="B5688" i="5"/>
  <c r="C5688" i="5"/>
  <c r="E3084" i="5"/>
  <c r="D3084" i="5"/>
  <c r="F3084" i="5"/>
  <c r="B3084" i="5"/>
  <c r="C3084" i="5"/>
  <c r="H3084" i="5"/>
  <c r="I3083" i="5"/>
  <c r="J3083" i="5" s="1"/>
  <c r="H5689" i="5" l="1"/>
  <c r="B5689" i="5"/>
  <c r="C5689" i="5"/>
  <c r="A5690" i="5"/>
  <c r="F3085" i="5"/>
  <c r="E3085" i="5"/>
  <c r="D3085" i="5"/>
  <c r="C3085" i="5"/>
  <c r="B3085" i="5"/>
  <c r="H3085" i="5"/>
  <c r="I3084" i="5"/>
  <c r="J3084" i="5" s="1"/>
  <c r="C5690" i="5" l="1"/>
  <c r="H5690" i="5"/>
  <c r="A5691" i="5"/>
  <c r="B5690" i="5"/>
  <c r="F3086" i="5"/>
  <c r="B3086" i="5"/>
  <c r="D3086" i="5"/>
  <c r="E3086" i="5"/>
  <c r="C3086" i="5"/>
  <c r="H3086" i="5"/>
  <c r="I3085" i="5"/>
  <c r="J3085" i="5" s="1"/>
  <c r="C5691" i="5" l="1"/>
  <c r="H5691" i="5"/>
  <c r="B5691" i="5"/>
  <c r="A5692" i="5"/>
  <c r="D3087" i="5"/>
  <c r="F3087" i="5"/>
  <c r="E3087" i="5"/>
  <c r="C3087" i="5"/>
  <c r="B3087" i="5"/>
  <c r="I3086" i="5"/>
  <c r="J3086" i="5" s="1"/>
  <c r="H3087" i="5"/>
  <c r="B5692" i="5" l="1"/>
  <c r="A5693" i="5"/>
  <c r="C5692" i="5"/>
  <c r="H5692" i="5"/>
  <c r="E3088" i="5"/>
  <c r="D3088" i="5"/>
  <c r="F3088" i="5"/>
  <c r="B3088" i="5"/>
  <c r="C3088" i="5"/>
  <c r="I3087" i="5"/>
  <c r="J3087" i="5" s="1"/>
  <c r="H3088" i="5"/>
  <c r="C5693" i="5" l="1"/>
  <c r="H5693" i="5"/>
  <c r="B5693" i="5"/>
  <c r="A5694" i="5"/>
  <c r="F3089" i="5"/>
  <c r="E3089" i="5"/>
  <c r="D3089" i="5"/>
  <c r="C3089" i="5"/>
  <c r="B3089" i="5"/>
  <c r="I3088" i="5"/>
  <c r="J3088" i="5" s="1"/>
  <c r="H3089" i="5"/>
  <c r="C5694" i="5" l="1"/>
  <c r="B5694" i="5"/>
  <c r="A5695" i="5"/>
  <c r="H5694" i="5"/>
  <c r="F3090" i="5"/>
  <c r="E3090" i="5"/>
  <c r="D3090" i="5"/>
  <c r="B3090" i="5"/>
  <c r="C3090" i="5"/>
  <c r="I3089" i="5"/>
  <c r="J3089" i="5" s="1"/>
  <c r="H3090" i="5"/>
  <c r="C5695" i="5" l="1"/>
  <c r="A5696" i="5"/>
  <c r="H5695" i="5"/>
  <c r="B5695" i="5"/>
  <c r="D3091" i="5"/>
  <c r="F3091" i="5"/>
  <c r="E3091" i="5"/>
  <c r="C3091" i="5"/>
  <c r="B3091" i="5"/>
  <c r="I3090" i="5"/>
  <c r="J3090" i="5" s="1"/>
  <c r="H3091" i="5"/>
  <c r="H5696" i="5" l="1"/>
  <c r="C5696" i="5"/>
  <c r="A5697" i="5"/>
  <c r="B5696" i="5"/>
  <c r="E3092" i="5"/>
  <c r="D3092" i="5"/>
  <c r="F3092" i="5"/>
  <c r="B3092" i="5"/>
  <c r="C3092" i="5"/>
  <c r="I3091" i="5"/>
  <c r="J3091" i="5" s="1"/>
  <c r="H3092" i="5"/>
  <c r="B5697" i="5" l="1"/>
  <c r="A5698" i="5"/>
  <c r="H5697" i="5"/>
  <c r="C5697" i="5"/>
  <c r="F3093" i="5"/>
  <c r="E3093" i="5"/>
  <c r="D3093" i="5"/>
  <c r="C3093" i="5"/>
  <c r="B3093" i="5"/>
  <c r="H3093" i="5"/>
  <c r="I3092" i="5"/>
  <c r="J3092" i="5" s="1"/>
  <c r="H5698" i="5" l="1"/>
  <c r="B5698" i="5"/>
  <c r="A5699" i="5"/>
  <c r="C5698" i="5"/>
  <c r="F3094" i="5"/>
  <c r="E3094" i="5"/>
  <c r="D3094" i="5"/>
  <c r="B3094" i="5"/>
  <c r="C3094" i="5"/>
  <c r="I3093" i="5"/>
  <c r="J3093" i="5" s="1"/>
  <c r="H3094" i="5"/>
  <c r="H5699" i="5" l="1"/>
  <c r="B5699" i="5"/>
  <c r="C5699" i="5"/>
  <c r="A5700" i="5"/>
  <c r="D3095" i="5"/>
  <c r="F3095" i="5"/>
  <c r="E3095" i="5"/>
  <c r="C3095" i="5"/>
  <c r="B3095" i="5"/>
  <c r="I3094" i="5"/>
  <c r="J3094" i="5" s="1"/>
  <c r="H3095" i="5"/>
  <c r="H5700" i="5" l="1"/>
  <c r="A5701" i="5"/>
  <c r="C5700" i="5"/>
  <c r="B5700" i="5"/>
  <c r="E3096" i="5"/>
  <c r="D3096" i="5"/>
  <c r="F3096" i="5"/>
  <c r="B3096" i="5"/>
  <c r="C3096" i="5"/>
  <c r="H3096" i="5"/>
  <c r="I3095" i="5"/>
  <c r="J3095" i="5" s="1"/>
  <c r="C5701" i="5" l="1"/>
  <c r="B5701" i="5"/>
  <c r="H5701" i="5"/>
  <c r="A5702" i="5"/>
  <c r="F3097" i="5"/>
  <c r="E3097" i="5"/>
  <c r="D3097" i="5"/>
  <c r="C3097" i="5"/>
  <c r="B3097" i="5"/>
  <c r="I3096" i="5"/>
  <c r="J3096" i="5" s="1"/>
  <c r="H3097" i="5"/>
  <c r="H5702" i="5" l="1"/>
  <c r="B5702" i="5"/>
  <c r="C5702" i="5"/>
  <c r="A5703" i="5"/>
  <c r="F3098" i="5"/>
  <c r="E3098" i="5"/>
  <c r="D3098" i="5"/>
  <c r="B3098" i="5"/>
  <c r="C3098" i="5"/>
  <c r="I3097" i="5"/>
  <c r="J3097" i="5" s="1"/>
  <c r="H3098" i="5"/>
  <c r="C5703" i="5" l="1"/>
  <c r="A5704" i="5"/>
  <c r="B5703" i="5"/>
  <c r="H5703" i="5"/>
  <c r="D3099" i="5"/>
  <c r="F3099" i="5"/>
  <c r="E3099" i="5"/>
  <c r="C3099" i="5"/>
  <c r="B3099" i="5"/>
  <c r="I3098" i="5"/>
  <c r="J3098" i="5" s="1"/>
  <c r="H3099" i="5"/>
  <c r="H5704" i="5" l="1"/>
  <c r="A5705" i="5"/>
  <c r="C5704" i="5"/>
  <c r="B5704" i="5"/>
  <c r="E3100" i="5"/>
  <c r="D3100" i="5"/>
  <c r="F3100" i="5"/>
  <c r="B3100" i="5"/>
  <c r="C3100" i="5"/>
  <c r="I3099" i="5"/>
  <c r="J3099" i="5" s="1"/>
  <c r="H3100" i="5"/>
  <c r="C5705" i="5" l="1"/>
  <c r="B5705" i="5"/>
  <c r="H5705" i="5"/>
  <c r="A5706" i="5"/>
  <c r="F3101" i="5"/>
  <c r="E3101" i="5"/>
  <c r="D3101" i="5"/>
  <c r="C3101" i="5"/>
  <c r="B3101" i="5"/>
  <c r="H3101" i="5"/>
  <c r="I3100" i="5"/>
  <c r="J3100" i="5" s="1"/>
  <c r="B5706" i="5" l="1"/>
  <c r="A5707" i="5"/>
  <c r="H5706" i="5"/>
  <c r="C5706" i="5"/>
  <c r="F3102" i="5"/>
  <c r="E3102" i="5"/>
  <c r="D3102" i="5"/>
  <c r="B3102" i="5"/>
  <c r="C3102" i="5"/>
  <c r="I3101" i="5"/>
  <c r="J3101" i="5" s="1"/>
  <c r="H3102" i="5"/>
  <c r="C5707" i="5" l="1"/>
  <c r="B5707" i="5"/>
  <c r="A5708" i="5"/>
  <c r="H5707" i="5"/>
  <c r="D3103" i="5"/>
  <c r="F3103" i="5"/>
  <c r="E3103" i="5"/>
  <c r="C3103" i="5"/>
  <c r="B3103" i="5"/>
  <c r="H3103" i="5"/>
  <c r="I3102" i="5"/>
  <c r="J3102" i="5" s="1"/>
  <c r="C5708" i="5" l="1"/>
  <c r="B5708" i="5"/>
  <c r="A5709" i="5"/>
  <c r="H5708" i="5"/>
  <c r="E3104" i="5"/>
  <c r="D3104" i="5"/>
  <c r="F3104" i="5"/>
  <c r="B3104" i="5"/>
  <c r="C3104" i="5"/>
  <c r="H3104" i="5"/>
  <c r="I3103" i="5"/>
  <c r="J3103" i="5" s="1"/>
  <c r="H5709" i="5" l="1"/>
  <c r="C5709" i="5"/>
  <c r="B5709" i="5"/>
  <c r="A5710" i="5"/>
  <c r="F3105" i="5"/>
  <c r="E3105" i="5"/>
  <c r="D3105" i="5"/>
  <c r="C3105" i="5"/>
  <c r="B3105" i="5"/>
  <c r="I3104" i="5"/>
  <c r="J3104" i="5" s="1"/>
  <c r="H3105" i="5"/>
  <c r="C5710" i="5" l="1"/>
  <c r="B5710" i="5"/>
  <c r="A5711" i="5"/>
  <c r="H5710" i="5"/>
  <c r="F3106" i="5"/>
  <c r="E3106" i="5"/>
  <c r="D3106" i="5"/>
  <c r="B3106" i="5"/>
  <c r="C3106" i="5"/>
  <c r="I3105" i="5"/>
  <c r="J3105" i="5" s="1"/>
  <c r="H3106" i="5"/>
  <c r="H5711" i="5" l="1"/>
  <c r="A5712" i="5"/>
  <c r="B5711" i="5"/>
  <c r="C5711" i="5"/>
  <c r="D3107" i="5"/>
  <c r="C3107" i="5"/>
  <c r="E3107" i="5"/>
  <c r="B3107" i="5"/>
  <c r="F3107" i="5"/>
  <c r="H3107" i="5"/>
  <c r="I3106" i="5"/>
  <c r="J3106" i="5" s="1"/>
  <c r="C5712" i="5" l="1"/>
  <c r="B5712" i="5"/>
  <c r="A5713" i="5"/>
  <c r="H5712" i="5"/>
  <c r="E3108" i="5"/>
  <c r="D3108" i="5"/>
  <c r="F3108" i="5"/>
  <c r="B3108" i="5"/>
  <c r="C3108" i="5"/>
  <c r="I3107" i="5"/>
  <c r="J3107" i="5" s="1"/>
  <c r="H3108" i="5"/>
  <c r="B5713" i="5" l="1"/>
  <c r="C5713" i="5"/>
  <c r="H5713" i="5"/>
  <c r="A5714" i="5"/>
  <c r="F3109" i="5"/>
  <c r="E3109" i="5"/>
  <c r="D3109" i="5"/>
  <c r="C3109" i="5"/>
  <c r="B3109" i="5"/>
  <c r="H3109" i="5"/>
  <c r="I3108" i="5"/>
  <c r="J3108" i="5" s="1"/>
  <c r="C5714" i="5" l="1"/>
  <c r="A5715" i="5"/>
  <c r="H5714" i="5"/>
  <c r="B5714" i="5"/>
  <c r="F3110" i="5"/>
  <c r="E3110" i="5"/>
  <c r="D3110" i="5"/>
  <c r="B3110" i="5"/>
  <c r="C3110" i="5"/>
  <c r="I3109" i="5"/>
  <c r="J3109" i="5" s="1"/>
  <c r="H3110" i="5"/>
  <c r="H5715" i="5" l="1"/>
  <c r="A5716" i="5"/>
  <c r="B5715" i="5"/>
  <c r="C5715" i="5"/>
  <c r="D3111" i="5"/>
  <c r="F3111" i="5"/>
  <c r="E3111" i="5"/>
  <c r="C3111" i="5"/>
  <c r="B3111" i="5"/>
  <c r="H3111" i="5"/>
  <c r="I3110" i="5"/>
  <c r="J3110" i="5" s="1"/>
  <c r="C5716" i="5" l="1"/>
  <c r="A5717" i="5"/>
  <c r="H5716" i="5"/>
  <c r="B5716" i="5"/>
  <c r="E3112" i="5"/>
  <c r="D3112" i="5"/>
  <c r="F3112" i="5"/>
  <c r="B3112" i="5"/>
  <c r="C3112" i="5"/>
  <c r="I3111" i="5"/>
  <c r="J3111" i="5" s="1"/>
  <c r="H3112" i="5"/>
  <c r="H5717" i="5" l="1"/>
  <c r="A5718" i="5"/>
  <c r="B5717" i="5"/>
  <c r="C5717" i="5"/>
  <c r="F3113" i="5"/>
  <c r="E3113" i="5"/>
  <c r="D3113" i="5"/>
  <c r="C3113" i="5"/>
  <c r="B3113" i="5"/>
  <c r="I3112" i="5"/>
  <c r="J3112" i="5" s="1"/>
  <c r="H3113" i="5"/>
  <c r="B5718" i="5" l="1"/>
  <c r="C5718" i="5"/>
  <c r="A5719" i="5"/>
  <c r="H5718" i="5"/>
  <c r="F3114" i="5"/>
  <c r="E3114" i="5"/>
  <c r="D3114" i="5"/>
  <c r="B3114" i="5"/>
  <c r="C3114" i="5"/>
  <c r="I3113" i="5"/>
  <c r="J3113" i="5" s="1"/>
  <c r="H3114" i="5"/>
  <c r="C5719" i="5" l="1"/>
  <c r="A5720" i="5"/>
  <c r="B5719" i="5"/>
  <c r="H5719" i="5"/>
  <c r="D3115" i="5"/>
  <c r="F3115" i="5"/>
  <c r="E3115" i="5"/>
  <c r="C3115" i="5"/>
  <c r="B3115" i="5"/>
  <c r="H3115" i="5"/>
  <c r="I3114" i="5"/>
  <c r="J3114" i="5" s="1"/>
  <c r="C5720" i="5" l="1"/>
  <c r="B5720" i="5"/>
  <c r="A5721" i="5"/>
  <c r="H5720" i="5"/>
  <c r="E3116" i="5"/>
  <c r="D3116" i="5"/>
  <c r="F3116" i="5"/>
  <c r="B3116" i="5"/>
  <c r="C3116" i="5"/>
  <c r="H3116" i="5"/>
  <c r="I3115" i="5"/>
  <c r="J3115" i="5" s="1"/>
  <c r="H5721" i="5" l="1"/>
  <c r="B5721" i="5"/>
  <c r="C5721" i="5"/>
  <c r="A5722" i="5"/>
  <c r="F3117" i="5"/>
  <c r="E3117" i="5"/>
  <c r="D3117" i="5"/>
  <c r="C3117" i="5"/>
  <c r="B3117" i="5"/>
  <c r="I3116" i="5"/>
  <c r="J3116" i="5" s="1"/>
  <c r="H3117" i="5"/>
  <c r="H5722" i="5" l="1"/>
  <c r="C5722" i="5"/>
  <c r="B5722" i="5"/>
  <c r="A5723" i="5"/>
  <c r="F3118" i="5"/>
  <c r="E3118" i="5"/>
  <c r="D3118" i="5"/>
  <c r="B3118" i="5"/>
  <c r="C3118" i="5"/>
  <c r="H3118" i="5"/>
  <c r="I3117" i="5"/>
  <c r="J3117" i="5" s="1"/>
  <c r="H5723" i="5" l="1"/>
  <c r="C5723" i="5"/>
  <c r="B5723" i="5"/>
  <c r="A5724" i="5"/>
  <c r="D3119" i="5"/>
  <c r="F3119" i="5"/>
  <c r="E3119" i="5"/>
  <c r="C3119" i="5"/>
  <c r="B3119" i="5"/>
  <c r="I3118" i="5"/>
  <c r="J3118" i="5" s="1"/>
  <c r="H3119" i="5"/>
  <c r="C5724" i="5" l="1"/>
  <c r="A5725" i="5"/>
  <c r="H5724" i="5"/>
  <c r="B5724" i="5"/>
  <c r="E3120" i="5"/>
  <c r="D3120" i="5"/>
  <c r="F3120" i="5"/>
  <c r="B3120" i="5"/>
  <c r="C3120" i="5"/>
  <c r="I3119" i="5"/>
  <c r="J3119" i="5" s="1"/>
  <c r="H3120" i="5"/>
  <c r="B5725" i="5" l="1"/>
  <c r="A5726" i="5"/>
  <c r="H5725" i="5"/>
  <c r="C5725" i="5"/>
  <c r="F3121" i="5"/>
  <c r="E3121" i="5"/>
  <c r="D3121" i="5"/>
  <c r="C3121" i="5"/>
  <c r="B3121" i="5"/>
  <c r="H3121" i="5"/>
  <c r="I3120" i="5"/>
  <c r="J3120" i="5" s="1"/>
  <c r="B5726" i="5" l="1"/>
  <c r="A5727" i="5"/>
  <c r="C5726" i="5"/>
  <c r="H5726" i="5"/>
  <c r="F3122" i="5"/>
  <c r="E3122" i="5"/>
  <c r="D3122" i="5"/>
  <c r="B3122" i="5"/>
  <c r="C3122" i="5"/>
  <c r="I3121" i="5"/>
  <c r="J3121" i="5" s="1"/>
  <c r="H3122" i="5"/>
  <c r="H5727" i="5" l="1"/>
  <c r="A5728" i="5"/>
  <c r="C5727" i="5"/>
  <c r="B5727" i="5"/>
  <c r="D3123" i="5"/>
  <c r="F3123" i="5"/>
  <c r="E3123" i="5"/>
  <c r="C3123" i="5"/>
  <c r="B3123" i="5"/>
  <c r="H3123" i="5"/>
  <c r="I3122" i="5"/>
  <c r="J3122" i="5" s="1"/>
  <c r="C5728" i="5" l="1"/>
  <c r="A5729" i="5"/>
  <c r="B5728" i="5"/>
  <c r="H5728" i="5"/>
  <c r="E3124" i="5"/>
  <c r="D3124" i="5"/>
  <c r="F3124" i="5"/>
  <c r="B3124" i="5"/>
  <c r="C3124" i="5"/>
  <c r="I3123" i="5"/>
  <c r="J3123" i="5" s="1"/>
  <c r="H3124" i="5"/>
  <c r="C5729" i="5" l="1"/>
  <c r="B5729" i="5"/>
  <c r="H5729" i="5"/>
  <c r="A5730" i="5"/>
  <c r="F3125" i="5"/>
  <c r="E3125" i="5"/>
  <c r="D3125" i="5"/>
  <c r="C3125" i="5"/>
  <c r="B3125" i="5"/>
  <c r="H3125" i="5"/>
  <c r="I3124" i="5"/>
  <c r="J3124" i="5" s="1"/>
  <c r="B5730" i="5" l="1"/>
  <c r="A5731" i="5"/>
  <c r="H5730" i="5"/>
  <c r="C5730" i="5"/>
  <c r="F3126" i="5"/>
  <c r="E3126" i="5"/>
  <c r="D3126" i="5"/>
  <c r="B3126" i="5"/>
  <c r="C3126" i="5"/>
  <c r="H3126" i="5"/>
  <c r="I3125" i="5"/>
  <c r="J3125" i="5" s="1"/>
  <c r="H5731" i="5" l="1"/>
  <c r="A5732" i="5"/>
  <c r="B5731" i="5"/>
  <c r="C5731" i="5"/>
  <c r="D3127" i="5"/>
  <c r="F3127" i="5"/>
  <c r="E3127" i="5"/>
  <c r="C3127" i="5"/>
  <c r="B3127" i="5"/>
  <c r="H3127" i="5"/>
  <c r="I3126" i="5"/>
  <c r="J3126" i="5" s="1"/>
  <c r="C5732" i="5" l="1"/>
  <c r="A5733" i="5"/>
  <c r="H5732" i="5"/>
  <c r="B5732" i="5"/>
  <c r="E3128" i="5"/>
  <c r="D3128" i="5"/>
  <c r="B3128" i="5"/>
  <c r="F3128" i="5"/>
  <c r="C3128" i="5"/>
  <c r="I3127" i="5"/>
  <c r="J3127" i="5" s="1"/>
  <c r="H3128" i="5"/>
  <c r="C5733" i="5" l="1"/>
  <c r="B5733" i="5"/>
  <c r="H5733" i="5"/>
  <c r="A5734" i="5"/>
  <c r="F3129" i="5"/>
  <c r="E3129" i="5"/>
  <c r="C3129" i="5"/>
  <c r="D3129" i="5"/>
  <c r="B3129" i="5"/>
  <c r="I3128" i="5"/>
  <c r="J3128" i="5" s="1"/>
  <c r="H3129" i="5"/>
  <c r="H5734" i="5" l="1"/>
  <c r="B5734" i="5"/>
  <c r="C5734" i="5"/>
  <c r="A5735" i="5"/>
  <c r="F3130" i="5"/>
  <c r="E3130" i="5"/>
  <c r="D3130" i="5"/>
  <c r="B3130" i="5"/>
  <c r="C3130" i="5"/>
  <c r="I3129" i="5"/>
  <c r="J3129" i="5" s="1"/>
  <c r="H3130" i="5"/>
  <c r="H5735" i="5" l="1"/>
  <c r="C5735" i="5"/>
  <c r="B5735" i="5"/>
  <c r="A5736" i="5"/>
  <c r="D3131" i="5"/>
  <c r="F3131" i="5"/>
  <c r="E3131" i="5"/>
  <c r="C3131" i="5"/>
  <c r="B3131" i="5"/>
  <c r="I3130" i="5"/>
  <c r="J3130" i="5" s="1"/>
  <c r="H3131" i="5"/>
  <c r="H5736" i="5" l="1"/>
  <c r="A5737" i="5"/>
  <c r="C5736" i="5"/>
  <c r="B5736" i="5"/>
  <c r="E3132" i="5"/>
  <c r="D3132" i="5"/>
  <c r="F3132" i="5"/>
  <c r="B3132" i="5"/>
  <c r="C3132" i="5"/>
  <c r="H3132" i="5"/>
  <c r="I3131" i="5"/>
  <c r="J3131" i="5" s="1"/>
  <c r="C5737" i="5" l="1"/>
  <c r="A5738" i="5"/>
  <c r="B5737" i="5"/>
  <c r="H5737" i="5"/>
  <c r="F3133" i="5"/>
  <c r="E3133" i="5"/>
  <c r="D3133" i="5"/>
  <c r="C3133" i="5"/>
  <c r="B3133" i="5"/>
  <c r="H3133" i="5"/>
  <c r="I3132" i="5"/>
  <c r="J3132" i="5" s="1"/>
  <c r="H5738" i="5" l="1"/>
  <c r="C5738" i="5"/>
  <c r="B5738" i="5"/>
  <c r="A5739" i="5"/>
  <c r="F3134" i="5"/>
  <c r="E3134" i="5"/>
  <c r="D3134" i="5"/>
  <c r="B3134" i="5"/>
  <c r="C3134" i="5"/>
  <c r="I3133" i="5"/>
  <c r="J3133" i="5" s="1"/>
  <c r="H3134" i="5"/>
  <c r="C5739" i="5" l="1"/>
  <c r="B5739" i="5"/>
  <c r="A5740" i="5"/>
  <c r="H5739" i="5"/>
  <c r="D3135" i="5"/>
  <c r="F3135" i="5"/>
  <c r="E3135" i="5"/>
  <c r="C3135" i="5"/>
  <c r="B3135" i="5"/>
  <c r="H3135" i="5"/>
  <c r="I3134" i="5"/>
  <c r="J3134" i="5" s="1"/>
  <c r="H5740" i="5" l="1"/>
  <c r="A5741" i="5"/>
  <c r="C5740" i="5"/>
  <c r="B5740" i="5"/>
  <c r="E3136" i="5"/>
  <c r="D3136" i="5"/>
  <c r="F3136" i="5"/>
  <c r="B3136" i="5"/>
  <c r="C3136" i="5"/>
  <c r="H3136" i="5"/>
  <c r="I3135" i="5"/>
  <c r="J3135" i="5" s="1"/>
  <c r="C5741" i="5" l="1"/>
  <c r="B5741" i="5"/>
  <c r="H5741" i="5"/>
  <c r="A5742" i="5"/>
  <c r="F3137" i="5"/>
  <c r="E3137" i="5"/>
  <c r="D3137" i="5"/>
  <c r="C3137" i="5"/>
  <c r="B3137" i="5"/>
  <c r="H3137" i="5"/>
  <c r="I3136" i="5"/>
  <c r="J3136" i="5" s="1"/>
  <c r="B5742" i="5" l="1"/>
  <c r="A5743" i="5"/>
  <c r="C5742" i="5"/>
  <c r="H5742" i="5"/>
  <c r="F3138" i="5"/>
  <c r="E3138" i="5"/>
  <c r="D3138" i="5"/>
  <c r="B3138" i="5"/>
  <c r="C3138" i="5"/>
  <c r="I3137" i="5"/>
  <c r="J3137" i="5" s="1"/>
  <c r="H3138" i="5"/>
  <c r="H5743" i="5" l="1"/>
  <c r="A5744" i="5"/>
  <c r="C5743" i="5"/>
  <c r="B5743" i="5"/>
  <c r="D3139" i="5"/>
  <c r="F3139" i="5"/>
  <c r="C3139" i="5"/>
  <c r="B3139" i="5"/>
  <c r="E3139" i="5"/>
  <c r="I3138" i="5"/>
  <c r="J3138" i="5" s="1"/>
  <c r="H3139" i="5"/>
  <c r="H5744" i="5" l="1"/>
  <c r="A5745" i="5"/>
  <c r="C5744" i="5"/>
  <c r="B5744" i="5"/>
  <c r="E3140" i="5"/>
  <c r="D3140" i="5"/>
  <c r="F3140" i="5"/>
  <c r="B3140" i="5"/>
  <c r="C3140" i="5"/>
  <c r="H3140" i="5"/>
  <c r="I3139" i="5"/>
  <c r="J3139" i="5" s="1"/>
  <c r="C5745" i="5" l="1"/>
  <c r="A5746" i="5"/>
  <c r="B5745" i="5"/>
  <c r="H5745" i="5"/>
  <c r="F3141" i="5"/>
  <c r="E3141" i="5"/>
  <c r="D3141" i="5"/>
  <c r="C3141" i="5"/>
  <c r="B3141" i="5"/>
  <c r="H3141" i="5"/>
  <c r="I3140" i="5"/>
  <c r="J3140" i="5" s="1"/>
  <c r="B5746" i="5" l="1"/>
  <c r="A5747" i="5"/>
  <c r="H5746" i="5"/>
  <c r="C5746" i="5"/>
  <c r="F3142" i="5"/>
  <c r="E3142" i="5"/>
  <c r="D3142" i="5"/>
  <c r="B3142" i="5"/>
  <c r="C3142" i="5"/>
  <c r="H3142" i="5"/>
  <c r="I3141" i="5"/>
  <c r="J3141" i="5" s="1"/>
  <c r="H5747" i="5" l="1"/>
  <c r="B5747" i="5"/>
  <c r="A5748" i="5"/>
  <c r="C5747" i="5"/>
  <c r="D3143" i="5"/>
  <c r="F3143" i="5"/>
  <c r="E3143" i="5"/>
  <c r="C3143" i="5"/>
  <c r="B3143" i="5"/>
  <c r="H3143" i="5"/>
  <c r="I3142" i="5"/>
  <c r="J3142" i="5" s="1"/>
  <c r="C5748" i="5" l="1"/>
  <c r="A5749" i="5"/>
  <c r="B5748" i="5"/>
  <c r="H5748" i="5"/>
  <c r="E3144" i="5"/>
  <c r="D3144" i="5"/>
  <c r="F3144" i="5"/>
  <c r="B3144" i="5"/>
  <c r="C3144" i="5"/>
  <c r="H3144" i="5"/>
  <c r="I3143" i="5"/>
  <c r="J3143" i="5" s="1"/>
  <c r="C5749" i="5" l="1"/>
  <c r="B5749" i="5"/>
  <c r="A5750" i="5"/>
  <c r="H5749" i="5"/>
  <c r="F3145" i="5"/>
  <c r="E3145" i="5"/>
  <c r="D3145" i="5"/>
  <c r="C3145" i="5"/>
  <c r="B3145" i="5"/>
  <c r="H3145" i="5"/>
  <c r="I3144" i="5"/>
  <c r="J3144" i="5" s="1"/>
  <c r="C5750" i="5" l="1"/>
  <c r="B5750" i="5"/>
  <c r="A5751" i="5"/>
  <c r="H5750" i="5"/>
  <c r="F3146" i="5"/>
  <c r="E3146" i="5"/>
  <c r="D3146" i="5"/>
  <c r="B3146" i="5"/>
  <c r="C3146" i="5"/>
  <c r="H3146" i="5"/>
  <c r="I3145" i="5"/>
  <c r="J3145" i="5" s="1"/>
  <c r="B5751" i="5" l="1"/>
  <c r="C5751" i="5"/>
  <c r="H5751" i="5"/>
  <c r="A5752" i="5"/>
  <c r="D3147" i="5"/>
  <c r="F3147" i="5"/>
  <c r="E3147" i="5"/>
  <c r="C3147" i="5"/>
  <c r="B3147" i="5"/>
  <c r="I3146" i="5"/>
  <c r="J3146" i="5" s="1"/>
  <c r="H3147" i="5"/>
  <c r="C5752" i="5" l="1"/>
  <c r="A5753" i="5"/>
  <c r="B5752" i="5"/>
  <c r="H5752" i="5"/>
  <c r="E3148" i="5"/>
  <c r="D3148" i="5"/>
  <c r="F3148" i="5"/>
  <c r="B3148" i="5"/>
  <c r="C3148" i="5"/>
  <c r="H3148" i="5"/>
  <c r="I3147" i="5"/>
  <c r="J3147" i="5" s="1"/>
  <c r="C5753" i="5" l="1"/>
  <c r="A5754" i="5"/>
  <c r="B5753" i="5"/>
  <c r="H5753" i="5"/>
  <c r="F3149" i="5"/>
  <c r="E3149" i="5"/>
  <c r="D3149" i="5"/>
  <c r="C3149" i="5"/>
  <c r="B3149" i="5"/>
  <c r="H3149" i="5"/>
  <c r="I3148" i="5"/>
  <c r="J3148" i="5" s="1"/>
  <c r="B5754" i="5" l="1"/>
  <c r="H5754" i="5"/>
  <c r="A5755" i="5"/>
  <c r="C5754" i="5"/>
  <c r="F3150" i="5"/>
  <c r="D3150" i="5"/>
  <c r="B3150" i="5"/>
  <c r="E3150" i="5"/>
  <c r="C3150" i="5"/>
  <c r="H3150" i="5"/>
  <c r="I3149" i="5"/>
  <c r="J3149" i="5" s="1"/>
  <c r="B5755" i="5" l="1"/>
  <c r="A5756" i="5"/>
  <c r="H5755" i="5"/>
  <c r="C5755" i="5"/>
  <c r="D3151" i="5"/>
  <c r="F3151" i="5"/>
  <c r="E3151" i="5"/>
  <c r="C3151" i="5"/>
  <c r="B3151" i="5"/>
  <c r="I3150" i="5"/>
  <c r="J3150" i="5" s="1"/>
  <c r="H3151" i="5"/>
  <c r="H5756" i="5" l="1"/>
  <c r="A5757" i="5"/>
  <c r="C5756" i="5"/>
  <c r="B5756" i="5"/>
  <c r="E3152" i="5"/>
  <c r="D3152" i="5"/>
  <c r="F3152" i="5"/>
  <c r="B3152" i="5"/>
  <c r="C3152" i="5"/>
  <c r="I3151" i="5"/>
  <c r="J3151" i="5" s="1"/>
  <c r="H3152" i="5"/>
  <c r="C5757" i="5" l="1"/>
  <c r="A5758" i="5"/>
  <c r="B5757" i="5"/>
  <c r="H5757" i="5"/>
  <c r="F3153" i="5"/>
  <c r="E3153" i="5"/>
  <c r="D3153" i="5"/>
  <c r="C3153" i="5"/>
  <c r="B3153" i="5"/>
  <c r="H3153" i="5"/>
  <c r="I3152" i="5"/>
  <c r="J3152" i="5" s="1"/>
  <c r="H5758" i="5" l="1"/>
  <c r="A5759" i="5"/>
  <c r="B5758" i="5"/>
  <c r="C5758" i="5"/>
  <c r="F3154" i="5"/>
  <c r="E3154" i="5"/>
  <c r="D3154" i="5"/>
  <c r="B3154" i="5"/>
  <c r="C3154" i="5"/>
  <c r="H3154" i="5"/>
  <c r="I3153" i="5"/>
  <c r="J3153" i="5" s="1"/>
  <c r="C5759" i="5" l="1"/>
  <c r="B5759" i="5"/>
  <c r="H5759" i="5"/>
  <c r="A5760" i="5"/>
  <c r="D3155" i="5"/>
  <c r="F3155" i="5"/>
  <c r="E3155" i="5"/>
  <c r="C3155" i="5"/>
  <c r="B3155" i="5"/>
  <c r="H3155" i="5"/>
  <c r="I3154" i="5"/>
  <c r="J3154" i="5" s="1"/>
  <c r="B5760" i="5" l="1"/>
  <c r="A5761" i="5"/>
  <c r="H5760" i="5"/>
  <c r="C5760" i="5"/>
  <c r="E3156" i="5"/>
  <c r="D3156" i="5"/>
  <c r="F3156" i="5"/>
  <c r="B3156" i="5"/>
  <c r="C3156" i="5"/>
  <c r="H3156" i="5"/>
  <c r="I3155" i="5"/>
  <c r="J3155" i="5" s="1"/>
  <c r="C5761" i="5" l="1"/>
  <c r="A5762" i="5"/>
  <c r="B5761" i="5"/>
  <c r="H5761" i="5"/>
  <c r="F3157" i="5"/>
  <c r="E3157" i="5"/>
  <c r="D3157" i="5"/>
  <c r="C3157" i="5"/>
  <c r="B3157" i="5"/>
  <c r="H3157" i="5"/>
  <c r="I3156" i="5"/>
  <c r="J3156" i="5" s="1"/>
  <c r="C5762" i="5" l="1"/>
  <c r="A5763" i="5"/>
  <c r="B5762" i="5"/>
  <c r="H5762" i="5"/>
  <c r="F3158" i="5"/>
  <c r="E3158" i="5"/>
  <c r="D3158" i="5"/>
  <c r="B3158" i="5"/>
  <c r="C3158" i="5"/>
  <c r="H3158" i="5"/>
  <c r="I3157" i="5"/>
  <c r="J3157" i="5" s="1"/>
  <c r="H5763" i="5" l="1"/>
  <c r="B5763" i="5"/>
  <c r="A5764" i="5"/>
  <c r="C5763" i="5"/>
  <c r="D3159" i="5"/>
  <c r="F3159" i="5"/>
  <c r="E3159" i="5"/>
  <c r="C3159" i="5"/>
  <c r="B3159" i="5"/>
  <c r="H3159" i="5"/>
  <c r="I3158" i="5"/>
  <c r="J3158" i="5" s="1"/>
  <c r="H5764" i="5" l="1"/>
  <c r="A5765" i="5"/>
  <c r="C5764" i="5"/>
  <c r="B5764" i="5"/>
  <c r="E3160" i="5"/>
  <c r="D3160" i="5"/>
  <c r="F3160" i="5"/>
  <c r="B3160" i="5"/>
  <c r="C3160" i="5"/>
  <c r="H3160" i="5"/>
  <c r="I3159" i="5"/>
  <c r="J3159" i="5" s="1"/>
  <c r="C5765" i="5" l="1"/>
  <c r="A5766" i="5"/>
  <c r="B5765" i="5"/>
  <c r="H5765" i="5"/>
  <c r="F3161" i="5"/>
  <c r="E3161" i="5"/>
  <c r="D3161" i="5"/>
  <c r="C3161" i="5"/>
  <c r="B3161" i="5"/>
  <c r="I3160" i="5"/>
  <c r="J3160" i="5" s="1"/>
  <c r="H3161" i="5"/>
  <c r="B5766" i="5" l="1"/>
  <c r="C5766" i="5"/>
  <c r="A5767" i="5"/>
  <c r="H5766" i="5"/>
  <c r="F3162" i="5"/>
  <c r="E3162" i="5"/>
  <c r="D3162" i="5"/>
  <c r="B3162" i="5"/>
  <c r="C3162" i="5"/>
  <c r="I3161" i="5"/>
  <c r="J3161" i="5" s="1"/>
  <c r="H3162" i="5"/>
  <c r="C5767" i="5" l="1"/>
  <c r="A5768" i="5"/>
  <c r="B5767" i="5"/>
  <c r="H5767" i="5"/>
  <c r="D3163" i="5"/>
  <c r="F3163" i="5"/>
  <c r="E3163" i="5"/>
  <c r="C3163" i="5"/>
  <c r="B3163" i="5"/>
  <c r="H3163" i="5"/>
  <c r="I3162" i="5"/>
  <c r="J3162" i="5" s="1"/>
  <c r="B5768" i="5" l="1"/>
  <c r="A5769" i="5"/>
  <c r="H5768" i="5"/>
  <c r="C5768" i="5"/>
  <c r="E3164" i="5"/>
  <c r="D3164" i="5"/>
  <c r="F3164" i="5"/>
  <c r="B3164" i="5"/>
  <c r="C3164" i="5"/>
  <c r="I3163" i="5"/>
  <c r="J3163" i="5" s="1"/>
  <c r="H3164" i="5"/>
  <c r="C5769" i="5" l="1"/>
  <c r="A5770" i="5"/>
  <c r="H5769" i="5"/>
  <c r="B5769" i="5"/>
  <c r="F3165" i="5"/>
  <c r="E3165" i="5"/>
  <c r="D3165" i="5"/>
  <c r="C3165" i="5"/>
  <c r="B3165" i="5"/>
  <c r="I3164" i="5"/>
  <c r="J3164" i="5" s="1"/>
  <c r="H3165" i="5"/>
  <c r="B5770" i="5" l="1"/>
  <c r="H5770" i="5"/>
  <c r="A5771" i="5"/>
  <c r="C5770" i="5"/>
  <c r="F3166" i="5"/>
  <c r="E3166" i="5"/>
  <c r="D3166" i="5"/>
  <c r="B3166" i="5"/>
  <c r="C3166" i="5"/>
  <c r="H3166" i="5"/>
  <c r="I3165" i="5"/>
  <c r="J3165" i="5" s="1"/>
  <c r="H5771" i="5" l="1"/>
  <c r="B5771" i="5"/>
  <c r="A5772" i="5"/>
  <c r="C5771" i="5"/>
  <c r="D3167" i="5"/>
  <c r="F3167" i="5"/>
  <c r="E3167" i="5"/>
  <c r="C3167" i="5"/>
  <c r="B3167" i="5"/>
  <c r="H3167" i="5"/>
  <c r="I3166" i="5"/>
  <c r="J3166" i="5" s="1"/>
  <c r="C5772" i="5" l="1"/>
  <c r="A5773" i="5"/>
  <c r="B5772" i="5"/>
  <c r="H5772" i="5"/>
  <c r="E3168" i="5"/>
  <c r="D3168" i="5"/>
  <c r="F3168" i="5"/>
  <c r="B3168" i="5"/>
  <c r="C3168" i="5"/>
  <c r="H3168" i="5"/>
  <c r="I3167" i="5"/>
  <c r="J3167" i="5" s="1"/>
  <c r="H5773" i="5" l="1"/>
  <c r="A5774" i="5"/>
  <c r="C5773" i="5"/>
  <c r="B5773" i="5"/>
  <c r="F3169" i="5"/>
  <c r="E3169" i="5"/>
  <c r="D3169" i="5"/>
  <c r="C3169" i="5"/>
  <c r="B3169" i="5"/>
  <c r="I3168" i="5"/>
  <c r="J3168" i="5" s="1"/>
  <c r="H3169" i="5"/>
  <c r="H5774" i="5" l="1"/>
  <c r="A5775" i="5"/>
  <c r="B5774" i="5"/>
  <c r="C5774" i="5"/>
  <c r="F3170" i="5"/>
  <c r="E3170" i="5"/>
  <c r="D3170" i="5"/>
  <c r="B3170" i="5"/>
  <c r="C3170" i="5"/>
  <c r="H3170" i="5"/>
  <c r="I3169" i="5"/>
  <c r="J3169" i="5" s="1"/>
  <c r="B5775" i="5" l="1"/>
  <c r="H5775" i="5"/>
  <c r="C5775" i="5"/>
  <c r="A5776" i="5"/>
  <c r="D3171" i="5"/>
  <c r="C3171" i="5"/>
  <c r="B3171" i="5"/>
  <c r="F3171" i="5"/>
  <c r="E3171" i="5"/>
  <c r="I3170" i="5"/>
  <c r="J3170" i="5" s="1"/>
  <c r="H3171" i="5"/>
  <c r="H5776" i="5" l="1"/>
  <c r="A5777" i="5"/>
  <c r="C5776" i="5"/>
  <c r="B5776" i="5"/>
  <c r="E3172" i="5"/>
  <c r="D3172" i="5"/>
  <c r="F3172" i="5"/>
  <c r="B3172" i="5"/>
  <c r="C3172" i="5"/>
  <c r="H3172" i="5"/>
  <c r="I3171" i="5"/>
  <c r="J3171" i="5" s="1"/>
  <c r="B5777" i="5" l="1"/>
  <c r="A5778" i="5"/>
  <c r="C5777" i="5"/>
  <c r="H5777" i="5"/>
  <c r="F3173" i="5"/>
  <c r="E3173" i="5"/>
  <c r="D3173" i="5"/>
  <c r="C3173" i="5"/>
  <c r="B3173" i="5"/>
  <c r="I3172" i="5"/>
  <c r="J3172" i="5" s="1"/>
  <c r="H3173" i="5"/>
  <c r="B5778" i="5" l="1"/>
  <c r="A5779" i="5"/>
  <c r="H5778" i="5"/>
  <c r="C5778" i="5"/>
  <c r="F3174" i="5"/>
  <c r="E3174" i="5"/>
  <c r="D3174" i="5"/>
  <c r="B3174" i="5"/>
  <c r="C3174" i="5"/>
  <c r="I3173" i="5"/>
  <c r="J3173" i="5" s="1"/>
  <c r="H3174" i="5"/>
  <c r="B5779" i="5" l="1"/>
  <c r="A5780" i="5"/>
  <c r="H5779" i="5"/>
  <c r="C5779" i="5"/>
  <c r="D3175" i="5"/>
  <c r="F3175" i="5"/>
  <c r="E3175" i="5"/>
  <c r="C3175" i="5"/>
  <c r="B3175" i="5"/>
  <c r="I3174" i="5"/>
  <c r="J3174" i="5" s="1"/>
  <c r="H3175" i="5"/>
  <c r="H5780" i="5" l="1"/>
  <c r="A5781" i="5"/>
  <c r="C5780" i="5"/>
  <c r="B5780" i="5"/>
  <c r="E3176" i="5"/>
  <c r="D3176" i="5"/>
  <c r="F3176" i="5"/>
  <c r="B3176" i="5"/>
  <c r="C3176" i="5"/>
  <c r="H3176" i="5"/>
  <c r="I3175" i="5"/>
  <c r="J3175" i="5" s="1"/>
  <c r="H5781" i="5" l="1"/>
  <c r="C5781" i="5"/>
  <c r="A5782" i="5"/>
  <c r="B5781" i="5"/>
  <c r="F3177" i="5"/>
  <c r="E3177" i="5"/>
  <c r="D3177" i="5"/>
  <c r="C3177" i="5"/>
  <c r="B3177" i="5"/>
  <c r="I3176" i="5"/>
  <c r="J3176" i="5" s="1"/>
  <c r="H3177" i="5"/>
  <c r="C5782" i="5" l="1"/>
  <c r="B5782" i="5"/>
  <c r="A5783" i="5"/>
  <c r="H5782" i="5"/>
  <c r="F3178" i="5"/>
  <c r="E3178" i="5"/>
  <c r="D3178" i="5"/>
  <c r="B3178" i="5"/>
  <c r="C3178" i="5"/>
  <c r="I3177" i="5"/>
  <c r="J3177" i="5" s="1"/>
  <c r="H3178" i="5"/>
  <c r="C5783" i="5" l="1"/>
  <c r="H5783" i="5"/>
  <c r="B5783" i="5"/>
  <c r="A5784" i="5"/>
  <c r="D3179" i="5"/>
  <c r="F3179" i="5"/>
  <c r="E3179" i="5"/>
  <c r="C3179" i="5"/>
  <c r="B3179" i="5"/>
  <c r="H3179" i="5"/>
  <c r="I3178" i="5"/>
  <c r="J3178" i="5" s="1"/>
  <c r="B5784" i="5" l="1"/>
  <c r="A5785" i="5"/>
  <c r="H5784" i="5"/>
  <c r="C5784" i="5"/>
  <c r="E3180" i="5"/>
  <c r="D3180" i="5"/>
  <c r="F3180" i="5"/>
  <c r="B3180" i="5"/>
  <c r="C3180" i="5"/>
  <c r="I3179" i="5"/>
  <c r="J3179" i="5" s="1"/>
  <c r="H3180" i="5"/>
  <c r="H5785" i="5" l="1"/>
  <c r="A5786" i="5"/>
  <c r="C5785" i="5"/>
  <c r="B5785" i="5"/>
  <c r="F3181" i="5"/>
  <c r="E3181" i="5"/>
  <c r="D3181" i="5"/>
  <c r="C3181" i="5"/>
  <c r="B3181" i="5"/>
  <c r="I3180" i="5"/>
  <c r="J3180" i="5" s="1"/>
  <c r="H3181" i="5"/>
  <c r="B5786" i="5" l="1"/>
  <c r="H5786" i="5"/>
  <c r="C5786" i="5"/>
  <c r="A5787" i="5"/>
  <c r="F3182" i="5"/>
  <c r="E3182" i="5"/>
  <c r="D3182" i="5"/>
  <c r="B3182" i="5"/>
  <c r="C3182" i="5"/>
  <c r="I3181" i="5"/>
  <c r="J3181" i="5" s="1"/>
  <c r="H3182" i="5"/>
  <c r="B5787" i="5" l="1"/>
  <c r="H5787" i="5"/>
  <c r="A5788" i="5"/>
  <c r="C5787" i="5"/>
  <c r="D3183" i="5"/>
  <c r="F3183" i="5"/>
  <c r="E3183" i="5"/>
  <c r="C3183" i="5"/>
  <c r="B3183" i="5"/>
  <c r="I3182" i="5"/>
  <c r="J3182" i="5" s="1"/>
  <c r="H3183" i="5"/>
  <c r="B5788" i="5" l="1"/>
  <c r="A5789" i="5"/>
  <c r="H5788" i="5"/>
  <c r="C5788" i="5"/>
  <c r="E3184" i="5"/>
  <c r="D3184" i="5"/>
  <c r="F3184" i="5"/>
  <c r="B3184" i="5"/>
  <c r="C3184" i="5"/>
  <c r="H3184" i="5"/>
  <c r="I3183" i="5"/>
  <c r="J3183" i="5" s="1"/>
  <c r="H5789" i="5" l="1"/>
  <c r="A5790" i="5"/>
  <c r="C5789" i="5"/>
  <c r="B5789" i="5"/>
  <c r="F3185" i="5"/>
  <c r="E3185" i="5"/>
  <c r="D3185" i="5"/>
  <c r="C3185" i="5"/>
  <c r="B3185" i="5"/>
  <c r="I3184" i="5"/>
  <c r="J3184" i="5" s="1"/>
  <c r="H3185" i="5"/>
  <c r="H5790" i="5" l="1"/>
  <c r="A5791" i="5"/>
  <c r="B5790" i="5"/>
  <c r="C5790" i="5"/>
  <c r="F3186" i="5"/>
  <c r="E3186" i="5"/>
  <c r="D3186" i="5"/>
  <c r="B3186" i="5"/>
  <c r="C3186" i="5"/>
  <c r="H3186" i="5"/>
  <c r="I3185" i="5"/>
  <c r="J3185" i="5" s="1"/>
  <c r="C5791" i="5" l="1"/>
  <c r="A5792" i="5"/>
  <c r="B5791" i="5"/>
  <c r="H5791" i="5"/>
  <c r="D3187" i="5"/>
  <c r="F3187" i="5"/>
  <c r="E3187" i="5"/>
  <c r="C3187" i="5"/>
  <c r="B3187" i="5"/>
  <c r="I3186" i="5"/>
  <c r="J3186" i="5" s="1"/>
  <c r="H3187" i="5"/>
  <c r="B5792" i="5" l="1"/>
  <c r="A5793" i="5"/>
  <c r="H5792" i="5"/>
  <c r="C5792" i="5"/>
  <c r="E3188" i="5"/>
  <c r="D3188" i="5"/>
  <c r="F3188" i="5"/>
  <c r="B3188" i="5"/>
  <c r="C3188" i="5"/>
  <c r="I3187" i="5"/>
  <c r="J3187" i="5" s="1"/>
  <c r="H3188" i="5"/>
  <c r="B5793" i="5" l="1"/>
  <c r="A5794" i="5"/>
  <c r="H5793" i="5"/>
  <c r="C5793" i="5"/>
  <c r="F3189" i="5"/>
  <c r="E3189" i="5"/>
  <c r="D3189" i="5"/>
  <c r="C3189" i="5"/>
  <c r="B3189" i="5"/>
  <c r="H3189" i="5"/>
  <c r="I3188" i="5"/>
  <c r="J3188" i="5" s="1"/>
  <c r="H5794" i="5" l="1"/>
  <c r="A5795" i="5"/>
  <c r="C5794" i="5"/>
  <c r="B5794" i="5"/>
  <c r="F3190" i="5"/>
  <c r="E3190" i="5"/>
  <c r="D3190" i="5"/>
  <c r="B3190" i="5"/>
  <c r="C3190" i="5"/>
  <c r="H3190" i="5"/>
  <c r="I3189" i="5"/>
  <c r="J3189" i="5" s="1"/>
  <c r="H5795" i="5" l="1"/>
  <c r="A5796" i="5"/>
  <c r="C5795" i="5"/>
  <c r="B5795" i="5"/>
  <c r="D3191" i="5"/>
  <c r="F3191" i="5"/>
  <c r="E3191" i="5"/>
  <c r="C3191" i="5"/>
  <c r="B3191" i="5"/>
  <c r="I3190" i="5"/>
  <c r="J3190" i="5" s="1"/>
  <c r="H3191" i="5"/>
  <c r="B5796" i="5" l="1"/>
  <c r="A5797" i="5"/>
  <c r="C5796" i="5"/>
  <c r="H5796" i="5"/>
  <c r="E3192" i="5"/>
  <c r="D3192" i="5"/>
  <c r="F3192" i="5"/>
  <c r="B3192" i="5"/>
  <c r="C3192" i="5"/>
  <c r="I3191" i="5"/>
  <c r="J3191" i="5" s="1"/>
  <c r="H3192" i="5"/>
  <c r="H5797" i="5" l="1"/>
  <c r="A5798" i="5"/>
  <c r="B5797" i="5"/>
  <c r="C5797" i="5"/>
  <c r="F3193" i="5"/>
  <c r="E3193" i="5"/>
  <c r="C3193" i="5"/>
  <c r="B3193" i="5"/>
  <c r="D3193" i="5"/>
  <c r="I3192" i="5"/>
  <c r="J3192" i="5" s="1"/>
  <c r="H3193" i="5"/>
  <c r="H5798" i="5" l="1"/>
  <c r="A5799" i="5"/>
  <c r="C5798" i="5"/>
  <c r="B5798" i="5"/>
  <c r="F3194" i="5"/>
  <c r="E3194" i="5"/>
  <c r="D3194" i="5"/>
  <c r="B3194" i="5"/>
  <c r="C3194" i="5"/>
  <c r="I3193" i="5"/>
  <c r="J3193" i="5" s="1"/>
  <c r="H3194" i="5"/>
  <c r="C5799" i="5" l="1"/>
  <c r="H5799" i="5"/>
  <c r="B5799" i="5"/>
  <c r="A5800" i="5"/>
  <c r="D3195" i="5"/>
  <c r="F3195" i="5"/>
  <c r="E3195" i="5"/>
  <c r="C3195" i="5"/>
  <c r="B3195" i="5"/>
  <c r="H3195" i="5"/>
  <c r="I3194" i="5"/>
  <c r="J3194" i="5" s="1"/>
  <c r="C5800" i="5" l="1"/>
  <c r="A5801" i="5"/>
  <c r="B5800" i="5"/>
  <c r="H5800" i="5"/>
  <c r="E3196" i="5"/>
  <c r="D3196" i="5"/>
  <c r="F3196" i="5"/>
  <c r="B3196" i="5"/>
  <c r="C3196" i="5"/>
  <c r="H3196" i="5"/>
  <c r="I3195" i="5"/>
  <c r="J3195" i="5" s="1"/>
  <c r="H5801" i="5" l="1"/>
  <c r="C5801" i="5"/>
  <c r="B5801" i="5"/>
  <c r="A5802" i="5"/>
  <c r="F3197" i="5"/>
  <c r="E3197" i="5"/>
  <c r="D3197" i="5"/>
  <c r="C3197" i="5"/>
  <c r="B3197" i="5"/>
  <c r="I3196" i="5"/>
  <c r="J3196" i="5" s="1"/>
  <c r="H3197" i="5"/>
  <c r="B5802" i="5" l="1"/>
  <c r="C5802" i="5"/>
  <c r="H5802" i="5"/>
  <c r="A5803" i="5"/>
  <c r="F3198" i="5"/>
  <c r="E3198" i="5"/>
  <c r="D3198" i="5"/>
  <c r="B3198" i="5"/>
  <c r="C3198" i="5"/>
  <c r="H3198" i="5"/>
  <c r="I3197" i="5"/>
  <c r="J3197" i="5" s="1"/>
  <c r="C5803" i="5" l="1"/>
  <c r="A5804" i="5"/>
  <c r="B5803" i="5"/>
  <c r="H5803" i="5"/>
  <c r="D3199" i="5"/>
  <c r="F3199" i="5"/>
  <c r="E3199" i="5"/>
  <c r="C3199" i="5"/>
  <c r="B3199" i="5"/>
  <c r="I3198" i="5"/>
  <c r="J3198" i="5" s="1"/>
  <c r="H3199" i="5"/>
  <c r="H5804" i="5" l="1"/>
  <c r="A5805" i="5"/>
  <c r="B5804" i="5"/>
  <c r="C5804" i="5"/>
  <c r="E3200" i="5"/>
  <c r="D3200" i="5"/>
  <c r="F3200" i="5"/>
  <c r="B3200" i="5"/>
  <c r="C3200" i="5"/>
  <c r="I3199" i="5"/>
  <c r="J3199" i="5" s="1"/>
  <c r="H3200" i="5"/>
  <c r="H5805" i="5" l="1"/>
  <c r="C5805" i="5"/>
  <c r="A5806" i="5"/>
  <c r="B5805" i="5"/>
  <c r="F3201" i="5"/>
  <c r="E3201" i="5"/>
  <c r="D3201" i="5"/>
  <c r="C3201" i="5"/>
  <c r="B3201" i="5"/>
  <c r="I3200" i="5"/>
  <c r="J3200" i="5" s="1"/>
  <c r="H3201" i="5"/>
  <c r="C5806" i="5" l="1"/>
  <c r="A5807" i="5"/>
  <c r="B5806" i="5"/>
  <c r="H5806" i="5"/>
  <c r="F3202" i="5"/>
  <c r="E3202" i="5"/>
  <c r="D3202" i="5"/>
  <c r="B3202" i="5"/>
  <c r="C3202" i="5"/>
  <c r="H3202" i="5"/>
  <c r="I3201" i="5"/>
  <c r="J3201" i="5" s="1"/>
  <c r="H5807" i="5" l="1"/>
  <c r="A5808" i="5"/>
  <c r="C5807" i="5"/>
  <c r="B5807" i="5"/>
  <c r="D3203" i="5"/>
  <c r="F3203" i="5"/>
  <c r="C3203" i="5"/>
  <c r="B3203" i="5"/>
  <c r="E3203" i="5"/>
  <c r="H3203" i="5"/>
  <c r="I3202" i="5"/>
  <c r="J3202" i="5" s="1"/>
  <c r="B5808" i="5" l="1"/>
  <c r="H5808" i="5"/>
  <c r="A5809" i="5"/>
  <c r="C5808" i="5"/>
  <c r="E3204" i="5"/>
  <c r="D3204" i="5"/>
  <c r="F3204" i="5"/>
  <c r="B3204" i="5"/>
  <c r="C3204" i="5"/>
  <c r="I3203" i="5"/>
  <c r="J3203" i="5" s="1"/>
  <c r="H3204" i="5"/>
  <c r="B5809" i="5" l="1"/>
  <c r="A5810" i="5"/>
  <c r="H5809" i="5"/>
  <c r="C5809" i="5"/>
  <c r="F3205" i="5"/>
  <c r="E3205" i="5"/>
  <c r="D3205" i="5"/>
  <c r="C3205" i="5"/>
  <c r="B3205" i="5"/>
  <c r="I3204" i="5"/>
  <c r="J3204" i="5" s="1"/>
  <c r="H3205" i="5"/>
  <c r="H5810" i="5" l="1"/>
  <c r="C5810" i="5"/>
  <c r="A5811" i="5"/>
  <c r="B5810" i="5"/>
  <c r="F3206" i="5"/>
  <c r="E3206" i="5"/>
  <c r="D3206" i="5"/>
  <c r="B3206" i="5"/>
  <c r="C3206" i="5"/>
  <c r="I3205" i="5"/>
  <c r="J3205" i="5" s="1"/>
  <c r="H3206" i="5"/>
  <c r="B5811" i="5" l="1"/>
  <c r="A5812" i="5"/>
  <c r="C5811" i="5"/>
  <c r="H5811" i="5"/>
  <c r="D3207" i="5"/>
  <c r="F3207" i="5"/>
  <c r="E3207" i="5"/>
  <c r="C3207" i="5"/>
  <c r="B3207" i="5"/>
  <c r="I3206" i="5"/>
  <c r="J3206" i="5" s="1"/>
  <c r="H3207" i="5"/>
  <c r="H5812" i="5" l="1"/>
  <c r="A5813" i="5"/>
  <c r="C5812" i="5"/>
  <c r="B5812" i="5"/>
  <c r="E3208" i="5"/>
  <c r="D3208" i="5"/>
  <c r="F3208" i="5"/>
  <c r="B3208" i="5"/>
  <c r="C3208" i="5"/>
  <c r="I3207" i="5"/>
  <c r="J3207" i="5" s="1"/>
  <c r="H3208" i="5"/>
  <c r="H5813" i="5" l="1"/>
  <c r="A5814" i="5"/>
  <c r="C5813" i="5"/>
  <c r="B5813" i="5"/>
  <c r="F3209" i="5"/>
  <c r="E3209" i="5"/>
  <c r="D3209" i="5"/>
  <c r="C3209" i="5"/>
  <c r="B3209" i="5"/>
  <c r="I3208" i="5"/>
  <c r="J3208" i="5" s="1"/>
  <c r="H3209" i="5"/>
  <c r="H5814" i="5" l="1"/>
  <c r="A5815" i="5"/>
  <c r="B5814" i="5"/>
  <c r="C5814" i="5"/>
  <c r="F3210" i="5"/>
  <c r="E3210" i="5"/>
  <c r="D3210" i="5"/>
  <c r="B3210" i="5"/>
  <c r="C3210" i="5"/>
  <c r="I3209" i="5"/>
  <c r="J3209" i="5" s="1"/>
  <c r="H3210" i="5"/>
  <c r="H5815" i="5" l="1"/>
  <c r="C5815" i="5"/>
  <c r="B5815" i="5"/>
  <c r="A5816" i="5"/>
  <c r="D3211" i="5"/>
  <c r="F3211" i="5"/>
  <c r="E3211" i="5"/>
  <c r="C3211" i="5"/>
  <c r="B3211" i="5"/>
  <c r="H3211" i="5"/>
  <c r="I3210" i="5"/>
  <c r="J3210" i="5" s="1"/>
  <c r="C5816" i="5" l="1"/>
  <c r="A5817" i="5"/>
  <c r="B5816" i="5"/>
  <c r="H5816" i="5"/>
  <c r="E3212" i="5"/>
  <c r="D3212" i="5"/>
  <c r="F3212" i="5"/>
  <c r="B3212" i="5"/>
  <c r="C3212" i="5"/>
  <c r="I3211" i="5"/>
  <c r="J3211" i="5" s="1"/>
  <c r="H3212" i="5"/>
  <c r="B5817" i="5" l="1"/>
  <c r="A5818" i="5"/>
  <c r="H5817" i="5"/>
  <c r="C5817" i="5"/>
  <c r="F3213" i="5"/>
  <c r="E3213" i="5"/>
  <c r="D3213" i="5"/>
  <c r="C3213" i="5"/>
  <c r="B3213" i="5"/>
  <c r="I3212" i="5"/>
  <c r="J3212" i="5" s="1"/>
  <c r="H3213" i="5"/>
  <c r="H5818" i="5" l="1"/>
  <c r="C5818" i="5"/>
  <c r="B5818" i="5"/>
  <c r="A5819" i="5"/>
  <c r="F3214" i="5"/>
  <c r="E3214" i="5"/>
  <c r="B3214" i="5"/>
  <c r="D3214" i="5"/>
  <c r="C3214" i="5"/>
  <c r="I3213" i="5"/>
  <c r="J3213" i="5" s="1"/>
  <c r="H3214" i="5"/>
  <c r="C5819" i="5" l="1"/>
  <c r="B5819" i="5"/>
  <c r="A5820" i="5"/>
  <c r="H5819" i="5"/>
  <c r="D3215" i="5"/>
  <c r="F3215" i="5"/>
  <c r="E3215" i="5"/>
  <c r="C3215" i="5"/>
  <c r="B3215" i="5"/>
  <c r="H3215" i="5"/>
  <c r="I3214" i="5"/>
  <c r="J3214" i="5" s="1"/>
  <c r="H5820" i="5" l="1"/>
  <c r="A5821" i="5"/>
  <c r="C5820" i="5"/>
  <c r="B5820" i="5"/>
  <c r="E3216" i="5"/>
  <c r="D3216" i="5"/>
  <c r="F3216" i="5"/>
  <c r="B3216" i="5"/>
  <c r="C3216" i="5"/>
  <c r="H3216" i="5"/>
  <c r="I3215" i="5"/>
  <c r="J3215" i="5" s="1"/>
  <c r="C5821" i="5" l="1"/>
  <c r="A5822" i="5"/>
  <c r="B5821" i="5"/>
  <c r="H5821" i="5"/>
  <c r="F3217" i="5"/>
  <c r="E3217" i="5"/>
  <c r="D3217" i="5"/>
  <c r="C3217" i="5"/>
  <c r="B3217" i="5"/>
  <c r="I3216" i="5"/>
  <c r="J3216" i="5" s="1"/>
  <c r="H3217" i="5"/>
  <c r="H5822" i="5" l="1"/>
  <c r="B5822" i="5"/>
  <c r="A5823" i="5"/>
  <c r="C5822" i="5"/>
  <c r="F3218" i="5"/>
  <c r="E3218" i="5"/>
  <c r="D3218" i="5"/>
  <c r="B3218" i="5"/>
  <c r="C3218" i="5"/>
  <c r="I3217" i="5"/>
  <c r="J3217" i="5" s="1"/>
  <c r="H3218" i="5"/>
  <c r="H5823" i="5" l="1"/>
  <c r="C5823" i="5"/>
  <c r="A5824" i="5"/>
  <c r="B5823" i="5"/>
  <c r="D3219" i="5"/>
  <c r="F3219" i="5"/>
  <c r="E3219" i="5"/>
  <c r="C3219" i="5"/>
  <c r="B3219" i="5"/>
  <c r="I3218" i="5"/>
  <c r="J3218" i="5" s="1"/>
  <c r="H3219" i="5"/>
  <c r="H5824" i="5" l="1"/>
  <c r="C5824" i="5"/>
  <c r="B5824" i="5"/>
  <c r="A5825" i="5"/>
  <c r="E3220" i="5"/>
  <c r="D3220" i="5"/>
  <c r="F3220" i="5"/>
  <c r="B3220" i="5"/>
  <c r="C3220" i="5"/>
  <c r="I3219" i="5"/>
  <c r="J3219" i="5" s="1"/>
  <c r="H3220" i="5"/>
  <c r="H5825" i="5" l="1"/>
  <c r="C5825" i="5"/>
  <c r="A5826" i="5"/>
  <c r="B5825" i="5"/>
  <c r="F3221" i="5"/>
  <c r="E3221" i="5"/>
  <c r="D3221" i="5"/>
  <c r="C3221" i="5"/>
  <c r="B3221" i="5"/>
  <c r="I3220" i="5"/>
  <c r="J3220" i="5" s="1"/>
  <c r="H3221" i="5"/>
  <c r="B5826" i="5" l="1"/>
  <c r="A5827" i="5"/>
  <c r="H5826" i="5"/>
  <c r="C5826" i="5"/>
  <c r="F3222" i="5"/>
  <c r="E3222" i="5"/>
  <c r="D3222" i="5"/>
  <c r="B3222" i="5"/>
  <c r="C3222" i="5"/>
  <c r="H3222" i="5"/>
  <c r="I3221" i="5"/>
  <c r="J3221" i="5" s="1"/>
  <c r="H5827" i="5" l="1"/>
  <c r="A5828" i="5"/>
  <c r="C5827" i="5"/>
  <c r="B5827" i="5"/>
  <c r="D3223" i="5"/>
  <c r="F3223" i="5"/>
  <c r="E3223" i="5"/>
  <c r="C3223" i="5"/>
  <c r="B3223" i="5"/>
  <c r="H3223" i="5"/>
  <c r="I3222" i="5"/>
  <c r="J3222" i="5" s="1"/>
  <c r="H5828" i="5" l="1"/>
  <c r="A5829" i="5"/>
  <c r="C5828" i="5"/>
  <c r="B5828" i="5"/>
  <c r="E3224" i="5"/>
  <c r="D3224" i="5"/>
  <c r="F3224" i="5"/>
  <c r="B3224" i="5"/>
  <c r="C3224" i="5"/>
  <c r="I3223" i="5"/>
  <c r="J3223" i="5" s="1"/>
  <c r="H3224" i="5"/>
  <c r="H5829" i="5" l="1"/>
  <c r="C5829" i="5"/>
  <c r="B5829" i="5"/>
  <c r="A5830" i="5"/>
  <c r="F3225" i="5"/>
  <c r="E3225" i="5"/>
  <c r="D3225" i="5"/>
  <c r="C3225" i="5"/>
  <c r="B3225" i="5"/>
  <c r="H3225" i="5"/>
  <c r="I3224" i="5"/>
  <c r="J3224" i="5" s="1"/>
  <c r="C5830" i="5" l="1"/>
  <c r="A5831" i="5"/>
  <c r="H5830" i="5"/>
  <c r="B5830" i="5"/>
  <c r="F3226" i="5"/>
  <c r="E3226" i="5"/>
  <c r="D3226" i="5"/>
  <c r="B3226" i="5"/>
  <c r="C3226" i="5"/>
  <c r="H3226" i="5"/>
  <c r="I3225" i="5"/>
  <c r="J3225" i="5" s="1"/>
  <c r="B5831" i="5" l="1"/>
  <c r="A5832" i="5"/>
  <c r="C5831" i="5"/>
  <c r="H5831" i="5"/>
  <c r="D3227" i="5"/>
  <c r="F3227" i="5"/>
  <c r="E3227" i="5"/>
  <c r="C3227" i="5"/>
  <c r="B3227" i="5"/>
  <c r="H3227" i="5"/>
  <c r="I3226" i="5"/>
  <c r="J3226" i="5" s="1"/>
  <c r="C5832" i="5" l="1"/>
  <c r="A5833" i="5"/>
  <c r="H5832" i="5"/>
  <c r="B5832" i="5"/>
  <c r="E3228" i="5"/>
  <c r="D3228" i="5"/>
  <c r="F3228" i="5"/>
  <c r="B3228" i="5"/>
  <c r="C3228" i="5"/>
  <c r="I3227" i="5"/>
  <c r="J3227" i="5" s="1"/>
  <c r="H3228" i="5"/>
  <c r="H5833" i="5" l="1"/>
  <c r="A5834" i="5"/>
  <c r="C5833" i="5"/>
  <c r="B5833" i="5"/>
  <c r="F3229" i="5"/>
  <c r="E3229" i="5"/>
  <c r="D3229" i="5"/>
  <c r="C3229" i="5"/>
  <c r="B3229" i="5"/>
  <c r="H3229" i="5"/>
  <c r="I3228" i="5"/>
  <c r="J3228" i="5" s="1"/>
  <c r="B5834" i="5" l="1"/>
  <c r="C5834" i="5"/>
  <c r="H5834" i="5"/>
  <c r="A5835" i="5"/>
  <c r="F3230" i="5"/>
  <c r="E3230" i="5"/>
  <c r="D3230" i="5"/>
  <c r="B3230" i="5"/>
  <c r="C3230" i="5"/>
  <c r="H3230" i="5"/>
  <c r="I3229" i="5"/>
  <c r="J3229" i="5" s="1"/>
  <c r="B5835" i="5" l="1"/>
  <c r="A5836" i="5"/>
  <c r="C5835" i="5"/>
  <c r="H5835" i="5"/>
  <c r="D3231" i="5"/>
  <c r="F3231" i="5"/>
  <c r="E3231" i="5"/>
  <c r="C3231" i="5"/>
  <c r="B3231" i="5"/>
  <c r="I3230" i="5"/>
  <c r="J3230" i="5" s="1"/>
  <c r="H3231" i="5"/>
  <c r="H5836" i="5" l="1"/>
  <c r="C5836" i="5"/>
  <c r="A5837" i="5"/>
  <c r="B5836" i="5"/>
  <c r="E3232" i="5"/>
  <c r="D3232" i="5"/>
  <c r="F3232" i="5"/>
  <c r="B3232" i="5"/>
  <c r="C3232" i="5"/>
  <c r="I3231" i="5"/>
  <c r="J3231" i="5" s="1"/>
  <c r="H3232" i="5"/>
  <c r="H5837" i="5" l="1"/>
  <c r="A5838" i="5"/>
  <c r="B5837" i="5"/>
  <c r="C5837" i="5"/>
  <c r="F3233" i="5"/>
  <c r="E3233" i="5"/>
  <c r="D3233" i="5"/>
  <c r="C3233" i="5"/>
  <c r="B3233" i="5"/>
  <c r="H3233" i="5"/>
  <c r="I3232" i="5"/>
  <c r="J3232" i="5" s="1"/>
  <c r="C5838" i="5" l="1"/>
  <c r="A5839" i="5"/>
  <c r="H5838" i="5"/>
  <c r="B5838" i="5"/>
  <c r="F3234" i="5"/>
  <c r="E3234" i="5"/>
  <c r="D3234" i="5"/>
  <c r="B3234" i="5"/>
  <c r="C3234" i="5"/>
  <c r="I3233" i="5"/>
  <c r="J3233" i="5" s="1"/>
  <c r="H3234" i="5"/>
  <c r="C5839" i="5" l="1"/>
  <c r="H5839" i="5"/>
  <c r="A5840" i="5"/>
  <c r="B5839" i="5"/>
  <c r="D3235" i="5"/>
  <c r="C3235" i="5"/>
  <c r="E3235" i="5"/>
  <c r="B3235" i="5"/>
  <c r="F3235" i="5"/>
  <c r="H3235" i="5"/>
  <c r="I3234" i="5"/>
  <c r="J3234" i="5" s="1"/>
  <c r="H5840" i="5" l="1"/>
  <c r="C5840" i="5"/>
  <c r="B5840" i="5"/>
  <c r="A5841" i="5"/>
  <c r="E3236" i="5"/>
  <c r="D3236" i="5"/>
  <c r="F3236" i="5"/>
  <c r="B3236" i="5"/>
  <c r="C3236" i="5"/>
  <c r="I3235" i="5"/>
  <c r="J3235" i="5" s="1"/>
  <c r="H3236" i="5"/>
  <c r="H5841" i="5" l="1"/>
  <c r="A5842" i="5"/>
  <c r="B5841" i="5"/>
  <c r="C5841" i="5"/>
  <c r="F3237" i="5"/>
  <c r="E3237" i="5"/>
  <c r="D3237" i="5"/>
  <c r="C3237" i="5"/>
  <c r="B3237" i="5"/>
  <c r="H3237" i="5"/>
  <c r="I3236" i="5"/>
  <c r="J3236" i="5" s="1"/>
  <c r="C5842" i="5" l="1"/>
  <c r="A5843" i="5"/>
  <c r="B5842" i="5"/>
  <c r="H5842" i="5"/>
  <c r="F3238" i="5"/>
  <c r="E3238" i="5"/>
  <c r="D3238" i="5"/>
  <c r="B3238" i="5"/>
  <c r="C3238" i="5"/>
  <c r="H3238" i="5"/>
  <c r="I3237" i="5"/>
  <c r="J3237" i="5" s="1"/>
  <c r="C5843" i="5" l="1"/>
  <c r="A5844" i="5"/>
  <c r="B5843" i="5"/>
  <c r="H5843" i="5"/>
  <c r="D3239" i="5"/>
  <c r="F3239" i="5"/>
  <c r="E3239" i="5"/>
  <c r="C3239" i="5"/>
  <c r="B3239" i="5"/>
  <c r="I3238" i="5"/>
  <c r="J3238" i="5" s="1"/>
  <c r="H3239" i="5"/>
  <c r="H5844" i="5" l="1"/>
  <c r="B5844" i="5"/>
  <c r="C5844" i="5"/>
  <c r="A5845" i="5"/>
  <c r="E3240" i="5"/>
  <c r="D3240" i="5"/>
  <c r="F3240" i="5"/>
  <c r="B3240" i="5"/>
  <c r="C3240" i="5"/>
  <c r="H3240" i="5"/>
  <c r="I3239" i="5"/>
  <c r="J3239" i="5" s="1"/>
  <c r="H5845" i="5" l="1"/>
  <c r="A5846" i="5"/>
  <c r="B5845" i="5"/>
  <c r="C5845" i="5"/>
  <c r="F3241" i="5"/>
  <c r="E3241" i="5"/>
  <c r="D3241" i="5"/>
  <c r="C3241" i="5"/>
  <c r="B3241" i="5"/>
  <c r="H3241" i="5"/>
  <c r="I3240" i="5"/>
  <c r="J3240" i="5" s="1"/>
  <c r="B5846" i="5" l="1"/>
  <c r="H5846" i="5"/>
  <c r="A5847" i="5"/>
  <c r="C5846" i="5"/>
  <c r="F3242" i="5"/>
  <c r="E3242" i="5"/>
  <c r="D3242" i="5"/>
  <c r="B3242" i="5"/>
  <c r="C3242" i="5"/>
  <c r="H3242" i="5"/>
  <c r="I3241" i="5"/>
  <c r="J3241" i="5" s="1"/>
  <c r="B5847" i="5" l="1"/>
  <c r="A5848" i="5"/>
  <c r="C5847" i="5"/>
  <c r="H5847" i="5"/>
  <c r="D3243" i="5"/>
  <c r="F3243" i="5"/>
  <c r="E3243" i="5"/>
  <c r="C3243" i="5"/>
  <c r="B3243" i="5"/>
  <c r="H3243" i="5"/>
  <c r="I3242" i="5"/>
  <c r="J3242" i="5" s="1"/>
  <c r="B5848" i="5" l="1"/>
  <c r="H5848" i="5"/>
  <c r="C5848" i="5"/>
  <c r="A5849" i="5"/>
  <c r="E3244" i="5"/>
  <c r="D3244" i="5"/>
  <c r="F3244" i="5"/>
  <c r="B3244" i="5"/>
  <c r="C3244" i="5"/>
  <c r="I3243" i="5"/>
  <c r="J3243" i="5" s="1"/>
  <c r="H3244" i="5"/>
  <c r="C5849" i="5" l="1"/>
  <c r="A5850" i="5"/>
  <c r="H5849" i="5"/>
  <c r="B5849" i="5"/>
  <c r="F3245" i="5"/>
  <c r="E3245" i="5"/>
  <c r="D3245" i="5"/>
  <c r="C3245" i="5"/>
  <c r="B3245" i="5"/>
  <c r="H3245" i="5"/>
  <c r="I3244" i="5"/>
  <c r="J3244" i="5" s="1"/>
  <c r="C5850" i="5" l="1"/>
  <c r="H5850" i="5"/>
  <c r="B5850" i="5"/>
  <c r="A5851" i="5"/>
  <c r="F3246" i="5"/>
  <c r="E3246" i="5"/>
  <c r="D3246" i="5"/>
  <c r="B3246" i="5"/>
  <c r="C3246" i="5"/>
  <c r="H3246" i="5"/>
  <c r="I3245" i="5"/>
  <c r="J3245" i="5" s="1"/>
  <c r="C5851" i="5" l="1"/>
  <c r="A5852" i="5"/>
  <c r="H5851" i="5"/>
  <c r="B5851" i="5"/>
  <c r="D3247" i="5"/>
  <c r="F3247" i="5"/>
  <c r="E3247" i="5"/>
  <c r="C3247" i="5"/>
  <c r="B3247" i="5"/>
  <c r="I3246" i="5"/>
  <c r="J3246" i="5" s="1"/>
  <c r="H3247" i="5"/>
  <c r="H5852" i="5" l="1"/>
  <c r="B5852" i="5"/>
  <c r="C5852" i="5"/>
  <c r="A5853" i="5"/>
  <c r="E3248" i="5"/>
  <c r="D3248" i="5"/>
  <c r="F3248" i="5"/>
  <c r="B3248" i="5"/>
  <c r="C3248" i="5"/>
  <c r="H3248" i="5"/>
  <c r="I3247" i="5"/>
  <c r="J3247" i="5" s="1"/>
  <c r="H5853" i="5" l="1"/>
  <c r="B5853" i="5"/>
  <c r="C5853" i="5"/>
  <c r="A5854" i="5"/>
  <c r="F3249" i="5"/>
  <c r="E3249" i="5"/>
  <c r="D3249" i="5"/>
  <c r="C3249" i="5"/>
  <c r="B3249" i="5"/>
  <c r="H3249" i="5"/>
  <c r="I3248" i="5"/>
  <c r="J3248" i="5" s="1"/>
  <c r="H5854" i="5" l="1"/>
  <c r="A5855" i="5"/>
  <c r="C5854" i="5"/>
  <c r="B5854" i="5"/>
  <c r="F3250" i="5"/>
  <c r="E3250" i="5"/>
  <c r="D3250" i="5"/>
  <c r="B3250" i="5"/>
  <c r="C3250" i="5"/>
  <c r="H3250" i="5"/>
  <c r="I3249" i="5"/>
  <c r="J3249" i="5" s="1"/>
  <c r="H5855" i="5" l="1"/>
  <c r="B5855" i="5"/>
  <c r="C5855" i="5"/>
  <c r="A5856" i="5"/>
  <c r="D3251" i="5"/>
  <c r="F3251" i="5"/>
  <c r="E3251" i="5"/>
  <c r="C3251" i="5"/>
  <c r="B3251" i="5"/>
  <c r="H3251" i="5"/>
  <c r="I3250" i="5"/>
  <c r="J3250" i="5" s="1"/>
  <c r="H5856" i="5" l="1"/>
  <c r="A5857" i="5"/>
  <c r="C5856" i="5"/>
  <c r="B5856" i="5"/>
  <c r="E3252" i="5"/>
  <c r="D3252" i="5"/>
  <c r="F3252" i="5"/>
  <c r="B3252" i="5"/>
  <c r="C3252" i="5"/>
  <c r="I3251" i="5"/>
  <c r="J3251" i="5" s="1"/>
  <c r="H3252" i="5"/>
  <c r="H5857" i="5" l="1"/>
  <c r="A5858" i="5"/>
  <c r="C5857" i="5"/>
  <c r="B5857" i="5"/>
  <c r="F3253" i="5"/>
  <c r="E3253" i="5"/>
  <c r="D3253" i="5"/>
  <c r="C3253" i="5"/>
  <c r="B3253" i="5"/>
  <c r="I3252" i="5"/>
  <c r="J3252" i="5" s="1"/>
  <c r="H3253" i="5"/>
  <c r="C5858" i="5" l="1"/>
  <c r="H5858" i="5"/>
  <c r="A5859" i="5"/>
  <c r="B5858" i="5"/>
  <c r="F3254" i="5"/>
  <c r="E3254" i="5"/>
  <c r="D3254" i="5"/>
  <c r="B3254" i="5"/>
  <c r="C3254" i="5"/>
  <c r="H3254" i="5"/>
  <c r="I3253" i="5"/>
  <c r="J3253" i="5" s="1"/>
  <c r="H5859" i="5" l="1"/>
  <c r="A5860" i="5"/>
  <c r="B5859" i="5"/>
  <c r="C5859" i="5"/>
  <c r="D3255" i="5"/>
  <c r="F3255" i="5"/>
  <c r="E3255" i="5"/>
  <c r="C3255" i="5"/>
  <c r="B3255" i="5"/>
  <c r="H3255" i="5"/>
  <c r="I3254" i="5"/>
  <c r="J3254" i="5" s="1"/>
  <c r="H5860" i="5" l="1"/>
  <c r="C5860" i="5"/>
  <c r="B5860" i="5"/>
  <c r="A5861" i="5"/>
  <c r="E3256" i="5"/>
  <c r="D3256" i="5"/>
  <c r="B3256" i="5"/>
  <c r="F3256" i="5"/>
  <c r="C3256" i="5"/>
  <c r="I3255" i="5"/>
  <c r="J3255" i="5" s="1"/>
  <c r="H3256" i="5"/>
  <c r="H5861" i="5" l="1"/>
  <c r="A5862" i="5"/>
  <c r="C5861" i="5"/>
  <c r="B5861" i="5"/>
  <c r="F3257" i="5"/>
  <c r="E3257" i="5"/>
  <c r="C3257" i="5"/>
  <c r="D3257" i="5"/>
  <c r="B3257" i="5"/>
  <c r="H3257" i="5"/>
  <c r="I3256" i="5"/>
  <c r="J3256" i="5" s="1"/>
  <c r="B5862" i="5" l="1"/>
  <c r="H5862" i="5"/>
  <c r="A5863" i="5"/>
  <c r="C5862" i="5"/>
  <c r="F3258" i="5"/>
  <c r="E3258" i="5"/>
  <c r="D3258" i="5"/>
  <c r="B3258" i="5"/>
  <c r="C3258" i="5"/>
  <c r="H3258" i="5"/>
  <c r="I3257" i="5"/>
  <c r="J3257" i="5" s="1"/>
  <c r="H5863" i="5" l="1"/>
  <c r="C5863" i="5"/>
  <c r="B5863" i="5"/>
  <c r="A5864" i="5"/>
  <c r="D3259" i="5"/>
  <c r="F3259" i="5"/>
  <c r="E3259" i="5"/>
  <c r="C3259" i="5"/>
  <c r="B3259" i="5"/>
  <c r="I3258" i="5"/>
  <c r="J3258" i="5" s="1"/>
  <c r="H3259" i="5"/>
  <c r="C5864" i="5" l="1"/>
  <c r="B5864" i="5"/>
  <c r="H5864" i="5"/>
  <c r="A5865" i="5"/>
  <c r="E3260" i="5"/>
  <c r="D3260" i="5"/>
  <c r="F3260" i="5"/>
  <c r="B3260" i="5"/>
  <c r="C3260" i="5"/>
  <c r="H3260" i="5"/>
  <c r="I3259" i="5"/>
  <c r="J3259" i="5" s="1"/>
  <c r="C5865" i="5" l="1"/>
  <c r="A5866" i="5"/>
  <c r="B5865" i="5"/>
  <c r="H5865" i="5"/>
  <c r="F3261" i="5"/>
  <c r="E3261" i="5"/>
  <c r="D3261" i="5"/>
  <c r="C3261" i="5"/>
  <c r="B3261" i="5"/>
  <c r="H3261" i="5"/>
  <c r="I3260" i="5"/>
  <c r="J3260" i="5" s="1"/>
  <c r="B5866" i="5" l="1"/>
  <c r="C5866" i="5"/>
  <c r="H5866" i="5"/>
  <c r="A5867" i="5"/>
  <c r="F3262" i="5"/>
  <c r="E3262" i="5"/>
  <c r="D3262" i="5"/>
  <c r="B3262" i="5"/>
  <c r="C3262" i="5"/>
  <c r="H3262" i="5"/>
  <c r="I3261" i="5"/>
  <c r="J3261" i="5" s="1"/>
  <c r="H5867" i="5" l="1"/>
  <c r="B5867" i="5"/>
  <c r="C5867" i="5"/>
  <c r="A5868" i="5"/>
  <c r="D3263" i="5"/>
  <c r="F3263" i="5"/>
  <c r="E3263" i="5"/>
  <c r="C3263" i="5"/>
  <c r="B3263" i="5"/>
  <c r="H3263" i="5"/>
  <c r="I3262" i="5"/>
  <c r="J3262" i="5" s="1"/>
  <c r="B5868" i="5" l="1"/>
  <c r="C5868" i="5"/>
  <c r="H5868" i="5"/>
  <c r="A5869" i="5"/>
  <c r="E3264" i="5"/>
  <c r="D3264" i="5"/>
  <c r="F3264" i="5"/>
  <c r="B3264" i="5"/>
  <c r="C3264" i="5"/>
  <c r="H3264" i="5"/>
  <c r="I3263" i="5"/>
  <c r="J3263" i="5" s="1"/>
  <c r="B5869" i="5" l="1"/>
  <c r="A5870" i="5"/>
  <c r="H5869" i="5"/>
  <c r="C5869" i="5"/>
  <c r="F3265" i="5"/>
  <c r="E3265" i="5"/>
  <c r="D3265" i="5"/>
  <c r="C3265" i="5"/>
  <c r="B3265" i="5"/>
  <c r="H3265" i="5"/>
  <c r="I3264" i="5"/>
  <c r="J3264" i="5" s="1"/>
  <c r="H5870" i="5" l="1"/>
  <c r="B5870" i="5"/>
  <c r="C5870" i="5"/>
  <c r="A5871" i="5"/>
  <c r="F3266" i="5"/>
  <c r="E3266" i="5"/>
  <c r="D3266" i="5"/>
  <c r="B3266" i="5"/>
  <c r="C3266" i="5"/>
  <c r="I3265" i="5"/>
  <c r="J3265" i="5" s="1"/>
  <c r="H3266" i="5"/>
  <c r="B5871" i="5" l="1"/>
  <c r="H5871" i="5"/>
  <c r="C5871" i="5"/>
  <c r="A5872" i="5"/>
  <c r="D3267" i="5"/>
  <c r="F3267" i="5"/>
  <c r="C3267" i="5"/>
  <c r="B3267" i="5"/>
  <c r="E3267" i="5"/>
  <c r="H3267" i="5"/>
  <c r="I3266" i="5"/>
  <c r="J3266" i="5" s="1"/>
  <c r="H5872" i="5" l="1"/>
  <c r="A5873" i="5"/>
  <c r="C5872" i="5"/>
  <c r="B5872" i="5"/>
  <c r="E3268" i="5"/>
  <c r="D3268" i="5"/>
  <c r="F3268" i="5"/>
  <c r="B3268" i="5"/>
  <c r="C3268" i="5"/>
  <c r="H3268" i="5"/>
  <c r="I3267" i="5"/>
  <c r="J3267" i="5" s="1"/>
  <c r="B5873" i="5" l="1"/>
  <c r="A5874" i="5"/>
  <c r="C5873" i="5"/>
  <c r="H5873" i="5"/>
  <c r="F3269" i="5"/>
  <c r="E3269" i="5"/>
  <c r="D3269" i="5"/>
  <c r="C3269" i="5"/>
  <c r="B3269" i="5"/>
  <c r="I3268" i="5"/>
  <c r="J3268" i="5" s="1"/>
  <c r="H3269" i="5"/>
  <c r="H5874" i="5" l="1"/>
  <c r="A5875" i="5"/>
  <c r="C5874" i="5"/>
  <c r="B5874" i="5"/>
  <c r="F3270" i="5"/>
  <c r="E3270" i="5"/>
  <c r="D3270" i="5"/>
  <c r="B3270" i="5"/>
  <c r="C3270" i="5"/>
  <c r="I3269" i="5"/>
  <c r="J3269" i="5" s="1"/>
  <c r="H3270" i="5"/>
  <c r="C5875" i="5" l="1"/>
  <c r="A5876" i="5"/>
  <c r="H5875" i="5"/>
  <c r="B5875" i="5"/>
  <c r="D3271" i="5"/>
  <c r="F3271" i="5"/>
  <c r="E3271" i="5"/>
  <c r="C3271" i="5"/>
  <c r="B3271" i="5"/>
  <c r="H3271" i="5"/>
  <c r="I3270" i="5"/>
  <c r="J3270" i="5" s="1"/>
  <c r="B5876" i="5" l="1"/>
  <c r="A5877" i="5"/>
  <c r="H5876" i="5"/>
  <c r="C5876" i="5"/>
  <c r="E3272" i="5"/>
  <c r="D3272" i="5"/>
  <c r="F3272" i="5"/>
  <c r="B3272" i="5"/>
  <c r="C3272" i="5"/>
  <c r="I3271" i="5"/>
  <c r="J3271" i="5" s="1"/>
  <c r="H3272" i="5"/>
  <c r="H5877" i="5" l="1"/>
  <c r="C5877" i="5"/>
  <c r="B5877" i="5"/>
  <c r="A5878" i="5"/>
  <c r="F3273" i="5"/>
  <c r="E3273" i="5"/>
  <c r="D3273" i="5"/>
  <c r="C3273" i="5"/>
  <c r="B3273" i="5"/>
  <c r="H3273" i="5"/>
  <c r="I3272" i="5"/>
  <c r="J3272" i="5" s="1"/>
  <c r="C5878" i="5" l="1"/>
  <c r="A5879" i="5"/>
  <c r="B5878" i="5"/>
  <c r="H5878" i="5"/>
  <c r="F3274" i="5"/>
  <c r="E3274" i="5"/>
  <c r="D3274" i="5"/>
  <c r="B3274" i="5"/>
  <c r="C3274" i="5"/>
  <c r="I3273" i="5"/>
  <c r="J3273" i="5" s="1"/>
  <c r="H3274" i="5"/>
  <c r="B5879" i="5" l="1"/>
  <c r="A5880" i="5"/>
  <c r="C5879" i="5"/>
  <c r="H5879" i="5"/>
  <c r="D3275" i="5"/>
  <c r="F3275" i="5"/>
  <c r="E3275" i="5"/>
  <c r="C3275" i="5"/>
  <c r="B3275" i="5"/>
  <c r="H3275" i="5"/>
  <c r="I3274" i="5"/>
  <c r="J3274" i="5" s="1"/>
  <c r="H5880" i="5" l="1"/>
  <c r="A5881" i="5"/>
  <c r="C5880" i="5"/>
  <c r="B5880" i="5"/>
  <c r="E3276" i="5"/>
  <c r="D3276" i="5"/>
  <c r="F3276" i="5"/>
  <c r="B3276" i="5"/>
  <c r="C3276" i="5"/>
  <c r="H3276" i="5"/>
  <c r="I3275" i="5"/>
  <c r="J3275" i="5" s="1"/>
  <c r="B5881" i="5" l="1"/>
  <c r="C5881" i="5"/>
  <c r="H5881" i="5"/>
  <c r="A5882" i="5"/>
  <c r="F3277" i="5"/>
  <c r="E3277" i="5"/>
  <c r="D3277" i="5"/>
  <c r="C3277" i="5"/>
  <c r="B3277" i="5"/>
  <c r="H3277" i="5"/>
  <c r="I3276" i="5"/>
  <c r="J3276" i="5" s="1"/>
  <c r="H5882" i="5" l="1"/>
  <c r="A5883" i="5"/>
  <c r="C5882" i="5"/>
  <c r="B5882" i="5"/>
  <c r="F3278" i="5"/>
  <c r="D3278" i="5"/>
  <c r="B3278" i="5"/>
  <c r="E3278" i="5"/>
  <c r="C3278" i="5"/>
  <c r="I3277" i="5"/>
  <c r="J3277" i="5" s="1"/>
  <c r="H3278" i="5"/>
  <c r="C5883" i="5" l="1"/>
  <c r="B5883" i="5"/>
  <c r="A5884" i="5"/>
  <c r="H5883" i="5"/>
  <c r="D3279" i="5"/>
  <c r="F3279" i="5"/>
  <c r="E3279" i="5"/>
  <c r="C3279" i="5"/>
  <c r="B3279" i="5"/>
  <c r="H3279" i="5"/>
  <c r="I3278" i="5"/>
  <c r="J3278" i="5" s="1"/>
  <c r="B5884" i="5" l="1"/>
  <c r="A5885" i="5"/>
  <c r="H5884" i="5"/>
  <c r="C5884" i="5"/>
  <c r="E3280" i="5"/>
  <c r="D3280" i="5"/>
  <c r="F3280" i="5"/>
  <c r="B3280" i="5"/>
  <c r="C3280" i="5"/>
  <c r="H3280" i="5"/>
  <c r="I3279" i="5"/>
  <c r="J3279" i="5" s="1"/>
  <c r="B5885" i="5" l="1"/>
  <c r="A5886" i="5"/>
  <c r="H5885" i="5"/>
  <c r="C5885" i="5"/>
  <c r="F3281" i="5"/>
  <c r="E3281" i="5"/>
  <c r="D3281" i="5"/>
  <c r="C3281" i="5"/>
  <c r="B3281" i="5"/>
  <c r="I3280" i="5"/>
  <c r="J3280" i="5" s="1"/>
  <c r="H3281" i="5"/>
  <c r="H5886" i="5" l="1"/>
  <c r="B5886" i="5"/>
  <c r="C5886" i="5"/>
  <c r="A5887" i="5"/>
  <c r="F3282" i="5"/>
  <c r="E3282" i="5"/>
  <c r="D3282" i="5"/>
  <c r="B3282" i="5"/>
  <c r="C3282" i="5"/>
  <c r="I3281" i="5"/>
  <c r="J3281" i="5" s="1"/>
  <c r="H3282" i="5"/>
  <c r="B5887" i="5" l="1"/>
  <c r="C5887" i="5"/>
  <c r="H5887" i="5"/>
  <c r="A5888" i="5"/>
  <c r="D3283" i="5"/>
  <c r="F3283" i="5"/>
  <c r="E3283" i="5"/>
  <c r="C3283" i="5"/>
  <c r="B3283" i="5"/>
  <c r="I3282" i="5"/>
  <c r="J3282" i="5" s="1"/>
  <c r="H3283" i="5"/>
  <c r="C5888" i="5" l="1"/>
  <c r="B5888" i="5"/>
  <c r="H5888" i="5"/>
  <c r="A5889" i="5"/>
  <c r="E3284" i="5"/>
  <c r="D3284" i="5"/>
  <c r="F3284" i="5"/>
  <c r="B3284" i="5"/>
  <c r="C3284" i="5"/>
  <c r="H3284" i="5"/>
  <c r="I3283" i="5"/>
  <c r="J3283" i="5" s="1"/>
  <c r="B5889" i="5" l="1"/>
  <c r="H5889" i="5"/>
  <c r="A5890" i="5"/>
  <c r="C5889" i="5"/>
  <c r="F3285" i="5"/>
  <c r="E3285" i="5"/>
  <c r="D3285" i="5"/>
  <c r="C3285" i="5"/>
  <c r="B3285" i="5"/>
  <c r="I3284" i="5"/>
  <c r="J3284" i="5" s="1"/>
  <c r="H3285" i="5"/>
  <c r="C5890" i="5" l="1"/>
  <c r="A5891" i="5"/>
  <c r="B5890" i="5"/>
  <c r="H5890" i="5"/>
  <c r="F3286" i="5"/>
  <c r="E3286" i="5"/>
  <c r="D3286" i="5"/>
  <c r="B3286" i="5"/>
  <c r="C3286" i="5"/>
  <c r="I3285" i="5"/>
  <c r="J3285" i="5" s="1"/>
  <c r="H3286" i="5"/>
  <c r="H5891" i="5" l="1"/>
  <c r="A5892" i="5"/>
  <c r="C5891" i="5"/>
  <c r="B5891" i="5"/>
  <c r="D3287" i="5"/>
  <c r="F3287" i="5"/>
  <c r="E3287" i="5"/>
  <c r="C3287" i="5"/>
  <c r="B3287" i="5"/>
  <c r="H3287" i="5"/>
  <c r="I3286" i="5"/>
  <c r="J3286" i="5" s="1"/>
  <c r="C5892" i="5" l="1"/>
  <c r="A5893" i="5"/>
  <c r="H5892" i="5"/>
  <c r="B5892" i="5"/>
  <c r="E3288" i="5"/>
  <c r="D3288" i="5"/>
  <c r="F3288" i="5"/>
  <c r="B3288" i="5"/>
  <c r="C3288" i="5"/>
  <c r="H3288" i="5"/>
  <c r="I3287" i="5"/>
  <c r="J3287" i="5" s="1"/>
  <c r="H5893" i="5" l="1"/>
  <c r="A5894" i="5"/>
  <c r="C5893" i="5"/>
  <c r="B5893" i="5"/>
  <c r="F3289" i="5"/>
  <c r="E3289" i="5"/>
  <c r="D3289" i="5"/>
  <c r="C3289" i="5"/>
  <c r="B3289" i="5"/>
  <c r="H3289" i="5"/>
  <c r="I3288" i="5"/>
  <c r="J3288" i="5" s="1"/>
  <c r="H5894" i="5" l="1"/>
  <c r="A5895" i="5"/>
  <c r="B5894" i="5"/>
  <c r="C5894" i="5"/>
  <c r="F3290" i="5"/>
  <c r="E3290" i="5"/>
  <c r="D3290" i="5"/>
  <c r="B3290" i="5"/>
  <c r="C3290" i="5"/>
  <c r="H3290" i="5"/>
  <c r="I3289" i="5"/>
  <c r="J3289" i="5" s="1"/>
  <c r="C5895" i="5" l="1"/>
  <c r="A5896" i="5"/>
  <c r="H5895" i="5"/>
  <c r="B5895" i="5"/>
  <c r="D3291" i="5"/>
  <c r="F3291" i="5"/>
  <c r="E3291" i="5"/>
  <c r="C3291" i="5"/>
  <c r="B3291" i="5"/>
  <c r="I3290" i="5"/>
  <c r="J3290" i="5" s="1"/>
  <c r="H3291" i="5"/>
  <c r="C5896" i="5" l="1"/>
  <c r="H5896" i="5"/>
  <c r="A5897" i="5"/>
  <c r="B5896" i="5"/>
  <c r="E3292" i="5"/>
  <c r="D3292" i="5"/>
  <c r="F3292" i="5"/>
  <c r="B3292" i="5"/>
  <c r="C3292" i="5"/>
  <c r="H3292" i="5"/>
  <c r="I3291" i="5"/>
  <c r="J3291" i="5" s="1"/>
  <c r="H5897" i="5" l="1"/>
  <c r="A5898" i="5"/>
  <c r="C5897" i="5"/>
  <c r="B5897" i="5"/>
  <c r="F3293" i="5"/>
  <c r="E3293" i="5"/>
  <c r="D3293" i="5"/>
  <c r="C3293" i="5"/>
  <c r="B3293" i="5"/>
  <c r="I3292" i="5"/>
  <c r="J3292" i="5" s="1"/>
  <c r="H3293" i="5"/>
  <c r="B5898" i="5" l="1"/>
  <c r="H5898" i="5"/>
  <c r="A5899" i="5"/>
  <c r="C5898" i="5"/>
  <c r="F3294" i="5"/>
  <c r="E3294" i="5"/>
  <c r="D3294" i="5"/>
  <c r="B3294" i="5"/>
  <c r="C3294" i="5"/>
  <c r="I3293" i="5"/>
  <c r="J3293" i="5" s="1"/>
  <c r="H3294" i="5"/>
  <c r="H5899" i="5" l="1"/>
  <c r="A5900" i="5"/>
  <c r="C5899" i="5"/>
  <c r="B5899" i="5"/>
  <c r="D3295" i="5"/>
  <c r="F3295" i="5"/>
  <c r="E3295" i="5"/>
  <c r="C3295" i="5"/>
  <c r="B3295" i="5"/>
  <c r="H3295" i="5"/>
  <c r="I3294" i="5"/>
  <c r="J3294" i="5" s="1"/>
  <c r="B5900" i="5" l="1"/>
  <c r="C5900" i="5"/>
  <c r="H5900" i="5"/>
  <c r="A5901" i="5"/>
  <c r="E3296" i="5"/>
  <c r="D3296" i="5"/>
  <c r="F3296" i="5"/>
  <c r="B3296" i="5"/>
  <c r="C3296" i="5"/>
  <c r="I3295" i="5"/>
  <c r="J3295" i="5" s="1"/>
  <c r="H3296" i="5"/>
  <c r="B5901" i="5" l="1"/>
  <c r="A5902" i="5"/>
  <c r="C5901" i="5"/>
  <c r="H5901" i="5"/>
  <c r="F3297" i="5"/>
  <c r="E3297" i="5"/>
  <c r="D3297" i="5"/>
  <c r="C3297" i="5"/>
  <c r="B3297" i="5"/>
  <c r="I3296" i="5"/>
  <c r="J3296" i="5" s="1"/>
  <c r="H3297" i="5"/>
  <c r="H5902" i="5" l="1"/>
  <c r="C5902" i="5"/>
  <c r="A5903" i="5"/>
  <c r="B5902" i="5"/>
  <c r="F3298" i="5"/>
  <c r="E3298" i="5"/>
  <c r="D3298" i="5"/>
  <c r="B3298" i="5"/>
  <c r="C3298" i="5"/>
  <c r="H3298" i="5"/>
  <c r="I3297" i="5"/>
  <c r="J3297" i="5" s="1"/>
  <c r="H5903" i="5" l="1"/>
  <c r="A5904" i="5"/>
  <c r="C5903" i="5"/>
  <c r="B5903" i="5"/>
  <c r="D3299" i="5"/>
  <c r="C3299" i="5"/>
  <c r="B3299" i="5"/>
  <c r="F3299" i="5"/>
  <c r="E3299" i="5"/>
  <c r="I3298" i="5"/>
  <c r="J3298" i="5" s="1"/>
  <c r="H3299" i="5"/>
  <c r="B5904" i="5" l="1"/>
  <c r="C5904" i="5"/>
  <c r="H5904" i="5"/>
  <c r="A5905" i="5"/>
  <c r="E3300" i="5"/>
  <c r="D3300" i="5"/>
  <c r="F3300" i="5"/>
  <c r="B3300" i="5"/>
  <c r="C3300" i="5"/>
  <c r="I3299" i="5"/>
  <c r="J3299" i="5" s="1"/>
  <c r="H3300" i="5"/>
  <c r="H5905" i="5" l="1"/>
  <c r="C5905" i="5"/>
  <c r="B5905" i="5"/>
  <c r="A5906" i="5"/>
  <c r="F3301" i="5"/>
  <c r="E3301" i="5"/>
  <c r="D3301" i="5"/>
  <c r="C3301" i="5"/>
  <c r="B3301" i="5"/>
  <c r="H3301" i="5"/>
  <c r="I3300" i="5"/>
  <c r="J3300" i="5" s="1"/>
  <c r="H5906" i="5" l="1"/>
  <c r="A5907" i="5"/>
  <c r="C5906" i="5"/>
  <c r="B5906" i="5"/>
  <c r="F3302" i="5"/>
  <c r="E3302" i="5"/>
  <c r="D3302" i="5"/>
  <c r="B3302" i="5"/>
  <c r="C3302" i="5"/>
  <c r="H3302" i="5"/>
  <c r="I3301" i="5"/>
  <c r="J3301" i="5" s="1"/>
  <c r="H5907" i="5" l="1"/>
  <c r="C5907" i="5"/>
  <c r="B5907" i="5"/>
  <c r="A5908" i="5"/>
  <c r="D3303" i="5"/>
  <c r="F3303" i="5"/>
  <c r="E3303" i="5"/>
  <c r="C3303" i="5"/>
  <c r="B3303" i="5"/>
  <c r="I3302" i="5"/>
  <c r="J3302" i="5" s="1"/>
  <c r="H3303" i="5"/>
  <c r="B5908" i="5" l="1"/>
  <c r="A5909" i="5"/>
  <c r="C5908" i="5"/>
  <c r="H5908" i="5"/>
  <c r="E3304" i="5"/>
  <c r="D3304" i="5"/>
  <c r="F3304" i="5"/>
  <c r="B3304" i="5"/>
  <c r="C3304" i="5"/>
  <c r="H3304" i="5"/>
  <c r="I3303" i="5"/>
  <c r="J3303" i="5" s="1"/>
  <c r="C5909" i="5" l="1"/>
  <c r="A5910" i="5"/>
  <c r="B5909" i="5"/>
  <c r="H5909" i="5"/>
  <c r="F3305" i="5"/>
  <c r="E3305" i="5"/>
  <c r="D3305" i="5"/>
  <c r="C3305" i="5"/>
  <c r="B3305" i="5"/>
  <c r="H3305" i="5"/>
  <c r="I3304" i="5"/>
  <c r="J3304" i="5" s="1"/>
  <c r="C5910" i="5" l="1"/>
  <c r="A5911" i="5"/>
  <c r="H5910" i="5"/>
  <c r="B5910" i="5"/>
  <c r="F3306" i="5"/>
  <c r="E3306" i="5"/>
  <c r="D3306" i="5"/>
  <c r="B3306" i="5"/>
  <c r="C3306" i="5"/>
  <c r="H3306" i="5"/>
  <c r="I3305" i="5"/>
  <c r="J3305" i="5" s="1"/>
  <c r="H5911" i="5" l="1"/>
  <c r="A5912" i="5"/>
  <c r="B5911" i="5"/>
  <c r="C5911" i="5"/>
  <c r="D3307" i="5"/>
  <c r="F3307" i="5"/>
  <c r="E3307" i="5"/>
  <c r="C3307" i="5"/>
  <c r="B3307" i="5"/>
  <c r="I3306" i="5"/>
  <c r="J3306" i="5" s="1"/>
  <c r="H3307" i="5"/>
  <c r="H5912" i="5" l="1"/>
  <c r="B5912" i="5"/>
  <c r="A5913" i="5"/>
  <c r="C5912" i="5"/>
  <c r="E3308" i="5"/>
  <c r="D3308" i="5"/>
  <c r="F3308" i="5"/>
  <c r="B3308" i="5"/>
  <c r="C3308" i="5"/>
  <c r="I3307" i="5"/>
  <c r="J3307" i="5" s="1"/>
  <c r="H3308" i="5"/>
  <c r="H5913" i="5" l="1"/>
  <c r="A5914" i="5"/>
  <c r="C5913" i="5"/>
  <c r="B5913" i="5"/>
  <c r="F3309" i="5"/>
  <c r="E3309" i="5"/>
  <c r="D3309" i="5"/>
  <c r="C3309" i="5"/>
  <c r="B3309" i="5"/>
  <c r="I3308" i="5"/>
  <c r="J3308" i="5" s="1"/>
  <c r="H3309" i="5"/>
  <c r="B5914" i="5" l="1"/>
  <c r="A5915" i="5"/>
  <c r="H5914" i="5"/>
  <c r="C5914" i="5"/>
  <c r="F3310" i="5"/>
  <c r="E3310" i="5"/>
  <c r="D3310" i="5"/>
  <c r="B3310" i="5"/>
  <c r="C3310" i="5"/>
  <c r="I3309" i="5"/>
  <c r="J3309" i="5" s="1"/>
  <c r="H3310" i="5"/>
  <c r="H5915" i="5" l="1"/>
  <c r="B5915" i="5"/>
  <c r="A5916" i="5"/>
  <c r="C5915" i="5"/>
  <c r="D3311" i="5"/>
  <c r="F3311" i="5"/>
  <c r="E3311" i="5"/>
  <c r="C3311" i="5"/>
  <c r="B3311" i="5"/>
  <c r="I3310" i="5"/>
  <c r="J3310" i="5" s="1"/>
  <c r="H3311" i="5"/>
  <c r="H5916" i="5" l="1"/>
  <c r="A5917" i="5"/>
  <c r="B5916" i="5"/>
  <c r="C5916" i="5"/>
  <c r="E3312" i="5"/>
  <c r="D3312" i="5"/>
  <c r="F3312" i="5"/>
  <c r="B3312" i="5"/>
  <c r="C3312" i="5"/>
  <c r="H3312" i="5"/>
  <c r="I3311" i="5"/>
  <c r="J3311" i="5" s="1"/>
  <c r="H5917" i="5" l="1"/>
  <c r="C5917" i="5"/>
  <c r="B5917" i="5"/>
  <c r="A5918" i="5"/>
  <c r="F3313" i="5"/>
  <c r="E3313" i="5"/>
  <c r="D3313" i="5"/>
  <c r="C3313" i="5"/>
  <c r="B3313" i="5"/>
  <c r="H3313" i="5"/>
  <c r="I3312" i="5"/>
  <c r="J3312" i="5" s="1"/>
  <c r="H5918" i="5" l="1"/>
  <c r="A5919" i="5"/>
  <c r="B5918" i="5"/>
  <c r="C5918" i="5"/>
  <c r="F3314" i="5"/>
  <c r="E3314" i="5"/>
  <c r="D3314" i="5"/>
  <c r="B3314" i="5"/>
  <c r="C3314" i="5"/>
  <c r="I3313" i="5"/>
  <c r="J3313" i="5" s="1"/>
  <c r="H3314" i="5"/>
  <c r="H5919" i="5" l="1"/>
  <c r="A5920" i="5"/>
  <c r="B5919" i="5"/>
  <c r="C5919" i="5"/>
  <c r="D3315" i="5"/>
  <c r="F3315" i="5"/>
  <c r="E3315" i="5"/>
  <c r="C3315" i="5"/>
  <c r="B3315" i="5"/>
  <c r="H3315" i="5"/>
  <c r="I3314" i="5"/>
  <c r="J3314" i="5" s="1"/>
  <c r="H5920" i="5" l="1"/>
  <c r="C5920" i="5"/>
  <c r="B5920" i="5"/>
  <c r="A5921" i="5"/>
  <c r="E3316" i="5"/>
  <c r="D3316" i="5"/>
  <c r="F3316" i="5"/>
  <c r="B3316" i="5"/>
  <c r="C3316" i="5"/>
  <c r="H3316" i="5"/>
  <c r="I3315" i="5"/>
  <c r="J3315" i="5" s="1"/>
  <c r="B5921" i="5" l="1"/>
  <c r="H5921" i="5"/>
  <c r="C5921" i="5"/>
  <c r="A5922" i="5"/>
  <c r="F3317" i="5"/>
  <c r="E3317" i="5"/>
  <c r="D3317" i="5"/>
  <c r="C3317" i="5"/>
  <c r="B3317" i="5"/>
  <c r="H3317" i="5"/>
  <c r="I3316" i="5"/>
  <c r="J3316" i="5" s="1"/>
  <c r="C5922" i="5" l="1"/>
  <c r="B5922" i="5"/>
  <c r="A5923" i="5"/>
  <c r="H5922" i="5"/>
  <c r="F3318" i="5"/>
  <c r="E3318" i="5"/>
  <c r="D3318" i="5"/>
  <c r="B3318" i="5"/>
  <c r="C3318" i="5"/>
  <c r="H3318" i="5"/>
  <c r="I3317" i="5"/>
  <c r="J3317" i="5" s="1"/>
  <c r="C5923" i="5" l="1"/>
  <c r="H5923" i="5"/>
  <c r="A5924" i="5"/>
  <c r="B5923" i="5"/>
  <c r="D3319" i="5"/>
  <c r="F3319" i="5"/>
  <c r="E3319" i="5"/>
  <c r="C3319" i="5"/>
  <c r="B3319" i="5"/>
  <c r="I3318" i="5"/>
  <c r="J3318" i="5" s="1"/>
  <c r="H3319" i="5"/>
  <c r="H5924" i="5" l="1"/>
  <c r="A5925" i="5"/>
  <c r="C5924" i="5"/>
  <c r="B5924" i="5"/>
  <c r="E3320" i="5"/>
  <c r="D3320" i="5"/>
  <c r="F3320" i="5"/>
  <c r="B3320" i="5"/>
  <c r="C3320" i="5"/>
  <c r="H3320" i="5"/>
  <c r="I3319" i="5"/>
  <c r="J3319" i="5" s="1"/>
  <c r="C5925" i="5" l="1"/>
  <c r="A5926" i="5"/>
  <c r="B5925" i="5"/>
  <c r="H5925" i="5"/>
  <c r="F3321" i="5"/>
  <c r="E3321" i="5"/>
  <c r="C3321" i="5"/>
  <c r="B3321" i="5"/>
  <c r="D3321" i="5"/>
  <c r="H3321" i="5"/>
  <c r="I3320" i="5"/>
  <c r="J3320" i="5" s="1"/>
  <c r="H5926" i="5" l="1"/>
  <c r="B5926" i="5"/>
  <c r="C5926" i="5"/>
  <c r="A5927" i="5"/>
  <c r="F3322" i="5"/>
  <c r="E3322" i="5"/>
  <c r="D3322" i="5"/>
  <c r="B3322" i="5"/>
  <c r="C3322" i="5"/>
  <c r="I3321" i="5"/>
  <c r="J3321" i="5" s="1"/>
  <c r="H3322" i="5"/>
  <c r="B5927" i="5" l="1"/>
  <c r="A5928" i="5"/>
  <c r="H5927" i="5"/>
  <c r="C5927" i="5"/>
  <c r="D3323" i="5"/>
  <c r="F3323" i="5"/>
  <c r="E3323" i="5"/>
  <c r="C3323" i="5"/>
  <c r="B3323" i="5"/>
  <c r="H3323" i="5"/>
  <c r="I3322" i="5"/>
  <c r="J3322" i="5" s="1"/>
  <c r="B5928" i="5" l="1"/>
  <c r="A5929" i="5"/>
  <c r="C5928" i="5"/>
  <c r="H5928" i="5"/>
  <c r="E3324" i="5"/>
  <c r="D3324" i="5"/>
  <c r="F3324" i="5"/>
  <c r="B3324" i="5"/>
  <c r="C3324" i="5"/>
  <c r="H3324" i="5"/>
  <c r="I3323" i="5"/>
  <c r="J3323" i="5" s="1"/>
  <c r="H5929" i="5" l="1"/>
  <c r="A5930" i="5"/>
  <c r="C5929" i="5"/>
  <c r="B5929" i="5"/>
  <c r="F3325" i="5"/>
  <c r="E3325" i="5"/>
  <c r="D3325" i="5"/>
  <c r="C3325" i="5"/>
  <c r="B3325" i="5"/>
  <c r="H3325" i="5"/>
  <c r="I3324" i="5"/>
  <c r="J3324" i="5" s="1"/>
  <c r="C5930" i="5" l="1"/>
  <c r="H5930" i="5"/>
  <c r="A5931" i="5"/>
  <c r="B5930" i="5"/>
  <c r="F3326" i="5"/>
  <c r="E3326" i="5"/>
  <c r="D3326" i="5"/>
  <c r="B3326" i="5"/>
  <c r="C3326" i="5"/>
  <c r="I3325" i="5"/>
  <c r="J3325" i="5" s="1"/>
  <c r="H3326" i="5"/>
  <c r="H5931" i="5" l="1"/>
  <c r="B5931" i="5"/>
  <c r="C5931" i="5"/>
  <c r="A5932" i="5"/>
  <c r="D3327" i="5"/>
  <c r="F3327" i="5"/>
  <c r="E3327" i="5"/>
  <c r="C3327" i="5"/>
  <c r="B3327" i="5"/>
  <c r="I3326" i="5"/>
  <c r="J3326" i="5" s="1"/>
  <c r="H3327" i="5"/>
  <c r="H5932" i="5" l="1"/>
  <c r="B5932" i="5"/>
  <c r="A5933" i="5"/>
  <c r="C5932" i="5"/>
  <c r="E3328" i="5"/>
  <c r="D3328" i="5"/>
  <c r="F3328" i="5"/>
  <c r="B3328" i="5"/>
  <c r="C3328" i="5"/>
  <c r="H3328" i="5"/>
  <c r="I3327" i="5"/>
  <c r="J3327" i="5" s="1"/>
  <c r="B5933" i="5" l="1"/>
  <c r="A5934" i="5"/>
  <c r="C5933" i="5"/>
  <c r="H5933" i="5"/>
  <c r="F3329" i="5"/>
  <c r="E3329" i="5"/>
  <c r="D3329" i="5"/>
  <c r="C3329" i="5"/>
  <c r="B3329" i="5"/>
  <c r="H3329" i="5"/>
  <c r="I3328" i="5"/>
  <c r="J3328" i="5" s="1"/>
  <c r="C5934" i="5" l="1"/>
  <c r="A5935" i="5"/>
  <c r="B5934" i="5"/>
  <c r="H5934" i="5"/>
  <c r="F3330" i="5"/>
  <c r="E3330" i="5"/>
  <c r="D3330" i="5"/>
  <c r="B3330" i="5"/>
  <c r="C3330" i="5"/>
  <c r="I3329" i="5"/>
  <c r="J3329" i="5" s="1"/>
  <c r="H3330" i="5"/>
  <c r="C5935" i="5" l="1"/>
  <c r="B5935" i="5"/>
  <c r="A5936" i="5"/>
  <c r="H5935" i="5"/>
  <c r="D3331" i="5"/>
  <c r="F3331" i="5"/>
  <c r="C3331" i="5"/>
  <c r="B3331" i="5"/>
  <c r="E3331" i="5"/>
  <c r="H3331" i="5"/>
  <c r="I3330" i="5"/>
  <c r="J3330" i="5" s="1"/>
  <c r="C5936" i="5" l="1"/>
  <c r="A5937" i="5"/>
  <c r="H5936" i="5"/>
  <c r="B5936" i="5"/>
  <c r="E3332" i="5"/>
  <c r="D3332" i="5"/>
  <c r="F3332" i="5"/>
  <c r="B3332" i="5"/>
  <c r="C3332" i="5"/>
  <c r="H3332" i="5"/>
  <c r="I3331" i="5"/>
  <c r="J3331" i="5" s="1"/>
  <c r="B5937" i="5" l="1"/>
  <c r="H5937" i="5"/>
  <c r="C5937" i="5"/>
  <c r="A5938" i="5"/>
  <c r="F3333" i="5"/>
  <c r="E3333" i="5"/>
  <c r="D3333" i="5"/>
  <c r="C3333" i="5"/>
  <c r="B3333" i="5"/>
  <c r="I3332" i="5"/>
  <c r="J3332" i="5" s="1"/>
  <c r="H3333" i="5"/>
  <c r="H5938" i="5" l="1"/>
  <c r="C5938" i="5"/>
  <c r="A5939" i="5"/>
  <c r="B5938" i="5"/>
  <c r="F3334" i="5"/>
  <c r="E3334" i="5"/>
  <c r="D3334" i="5"/>
  <c r="B3334" i="5"/>
  <c r="C3334" i="5"/>
  <c r="I3333" i="5"/>
  <c r="J3333" i="5" s="1"/>
  <c r="H3334" i="5"/>
  <c r="H5939" i="5" l="1"/>
  <c r="C5939" i="5"/>
  <c r="B5939" i="5"/>
  <c r="A5940" i="5"/>
  <c r="D3335" i="5"/>
  <c r="F3335" i="5"/>
  <c r="E3335" i="5"/>
  <c r="C3335" i="5"/>
  <c r="B3335" i="5"/>
  <c r="H3335" i="5"/>
  <c r="I3334" i="5"/>
  <c r="J3334" i="5" s="1"/>
  <c r="H5940" i="5" l="1"/>
  <c r="C5940" i="5"/>
  <c r="A5941" i="5"/>
  <c r="B5940" i="5"/>
  <c r="E3336" i="5"/>
  <c r="D3336" i="5"/>
  <c r="F3336" i="5"/>
  <c r="B3336" i="5"/>
  <c r="C3336" i="5"/>
  <c r="I3335" i="5"/>
  <c r="J3335" i="5" s="1"/>
  <c r="H3336" i="5"/>
  <c r="H5941" i="5" l="1"/>
  <c r="A5942" i="5"/>
  <c r="C5941" i="5"/>
  <c r="B5941" i="5"/>
  <c r="F3337" i="5"/>
  <c r="E3337" i="5"/>
  <c r="D3337" i="5"/>
  <c r="C3337" i="5"/>
  <c r="B3337" i="5"/>
  <c r="H3337" i="5"/>
  <c r="I3336" i="5"/>
  <c r="J3336" i="5" s="1"/>
  <c r="C5942" i="5" l="1"/>
  <c r="H5942" i="5"/>
  <c r="B5942" i="5"/>
  <c r="A5943" i="5"/>
  <c r="F3338" i="5"/>
  <c r="E3338" i="5"/>
  <c r="D3338" i="5"/>
  <c r="B3338" i="5"/>
  <c r="C3338" i="5"/>
  <c r="I3337" i="5"/>
  <c r="J3337" i="5" s="1"/>
  <c r="H3338" i="5"/>
  <c r="H5943" i="5" l="1"/>
  <c r="B5943" i="5"/>
  <c r="A5944" i="5"/>
  <c r="C5943" i="5"/>
  <c r="D3339" i="5"/>
  <c r="F3339" i="5"/>
  <c r="E3339" i="5"/>
  <c r="C3339" i="5"/>
  <c r="B3339" i="5"/>
  <c r="I3338" i="5"/>
  <c r="J3338" i="5" s="1"/>
  <c r="H3339" i="5"/>
  <c r="B5944" i="5" l="1"/>
  <c r="H5944" i="5"/>
  <c r="A5945" i="5"/>
  <c r="C5944" i="5"/>
  <c r="E3340" i="5"/>
  <c r="D3340" i="5"/>
  <c r="F3340" i="5"/>
  <c r="B3340" i="5"/>
  <c r="C3340" i="5"/>
  <c r="I3339" i="5"/>
  <c r="J3339" i="5" s="1"/>
  <c r="H3340" i="5"/>
  <c r="C5945" i="5" l="1"/>
  <c r="A5946" i="5"/>
  <c r="B5945" i="5"/>
  <c r="H5945" i="5"/>
  <c r="F3341" i="5"/>
  <c r="E3341" i="5"/>
  <c r="D3341" i="5"/>
  <c r="C3341" i="5"/>
  <c r="B3341" i="5"/>
  <c r="I3340" i="5"/>
  <c r="J3340" i="5" s="1"/>
  <c r="H3341" i="5"/>
  <c r="C5946" i="5" l="1"/>
  <c r="H5946" i="5"/>
  <c r="B5946" i="5"/>
  <c r="A5947" i="5"/>
  <c r="F3342" i="5"/>
  <c r="E3342" i="5"/>
  <c r="B3342" i="5"/>
  <c r="D3342" i="5"/>
  <c r="C3342" i="5"/>
  <c r="I3341" i="5"/>
  <c r="J3341" i="5" s="1"/>
  <c r="H3342" i="5"/>
  <c r="B5947" i="5" l="1"/>
  <c r="C5947" i="5"/>
  <c r="A5948" i="5"/>
  <c r="H5947" i="5"/>
  <c r="D3343" i="5"/>
  <c r="F3343" i="5"/>
  <c r="E3343" i="5"/>
  <c r="C3343" i="5"/>
  <c r="B3343" i="5"/>
  <c r="H3343" i="5"/>
  <c r="I3342" i="5"/>
  <c r="J3342" i="5" s="1"/>
  <c r="C5948" i="5" l="1"/>
  <c r="B5948" i="5"/>
  <c r="A5949" i="5"/>
  <c r="H5948" i="5"/>
  <c r="E3344" i="5"/>
  <c r="D3344" i="5"/>
  <c r="F3344" i="5"/>
  <c r="B3344" i="5"/>
  <c r="C3344" i="5"/>
  <c r="H3344" i="5"/>
  <c r="I3343" i="5"/>
  <c r="J3343" i="5" s="1"/>
  <c r="H5949" i="5" l="1"/>
  <c r="C5949" i="5"/>
  <c r="A5950" i="5"/>
  <c r="B5949" i="5"/>
  <c r="F3345" i="5"/>
  <c r="E3345" i="5"/>
  <c r="D3345" i="5"/>
  <c r="C3345" i="5"/>
  <c r="B3345" i="5"/>
  <c r="H3345" i="5"/>
  <c r="I3344" i="5"/>
  <c r="J3344" i="5" s="1"/>
  <c r="H5950" i="5" l="1"/>
  <c r="C5950" i="5"/>
  <c r="B5950" i="5"/>
  <c r="A5951" i="5"/>
  <c r="F3346" i="5"/>
  <c r="E3346" i="5"/>
  <c r="D3346" i="5"/>
  <c r="B3346" i="5"/>
  <c r="C3346" i="5"/>
  <c r="H3346" i="5"/>
  <c r="I3345" i="5"/>
  <c r="J3345" i="5" s="1"/>
  <c r="C5951" i="5" l="1"/>
  <c r="A5952" i="5"/>
  <c r="B5951" i="5"/>
  <c r="H5951" i="5"/>
  <c r="D3347" i="5"/>
  <c r="F3347" i="5"/>
  <c r="E3347" i="5"/>
  <c r="C3347" i="5"/>
  <c r="B3347" i="5"/>
  <c r="H3347" i="5"/>
  <c r="I3346" i="5"/>
  <c r="J3346" i="5" s="1"/>
  <c r="H5952" i="5" l="1"/>
  <c r="A5953" i="5"/>
  <c r="B5952" i="5"/>
  <c r="C5952" i="5"/>
  <c r="E3348" i="5"/>
  <c r="D3348" i="5"/>
  <c r="F3348" i="5"/>
  <c r="B3348" i="5"/>
  <c r="C3348" i="5"/>
  <c r="I3347" i="5"/>
  <c r="J3347" i="5" s="1"/>
  <c r="H3348" i="5"/>
  <c r="B5953" i="5" l="1"/>
  <c r="A5954" i="5"/>
  <c r="C5953" i="5"/>
  <c r="H5953" i="5"/>
  <c r="F3349" i="5"/>
  <c r="E3349" i="5"/>
  <c r="D3349" i="5"/>
  <c r="C3349" i="5"/>
  <c r="B3349" i="5"/>
  <c r="I3348" i="5"/>
  <c r="J3348" i="5" s="1"/>
  <c r="H3349" i="5"/>
  <c r="C5954" i="5" l="1"/>
  <c r="H5954" i="5"/>
  <c r="A5955" i="5"/>
  <c r="B5954" i="5"/>
  <c r="F3350" i="5"/>
  <c r="E3350" i="5"/>
  <c r="D3350" i="5"/>
  <c r="B3350" i="5"/>
  <c r="C3350" i="5"/>
  <c r="I3349" i="5"/>
  <c r="J3349" i="5" s="1"/>
  <c r="H3350" i="5"/>
  <c r="C5955" i="5" l="1"/>
  <c r="A5956" i="5"/>
  <c r="H5955" i="5"/>
  <c r="B5955" i="5"/>
  <c r="D3351" i="5"/>
  <c r="F3351" i="5"/>
  <c r="E3351" i="5"/>
  <c r="C3351" i="5"/>
  <c r="B3351" i="5"/>
  <c r="H3351" i="5"/>
  <c r="I3350" i="5"/>
  <c r="J3350" i="5" s="1"/>
  <c r="H5956" i="5" l="1"/>
  <c r="A5957" i="5"/>
  <c r="C5956" i="5"/>
  <c r="B5956" i="5"/>
  <c r="E3352" i="5"/>
  <c r="D3352" i="5"/>
  <c r="F3352" i="5"/>
  <c r="B3352" i="5"/>
  <c r="C3352" i="5"/>
  <c r="I3351" i="5"/>
  <c r="J3351" i="5" s="1"/>
  <c r="H3352" i="5"/>
  <c r="H5957" i="5" l="1"/>
  <c r="A5958" i="5"/>
  <c r="C5957" i="5"/>
  <c r="B5957" i="5"/>
  <c r="F3353" i="5"/>
  <c r="E3353" i="5"/>
  <c r="D3353" i="5"/>
  <c r="C3353" i="5"/>
  <c r="B3353" i="5"/>
  <c r="I3352" i="5"/>
  <c r="J3352" i="5" s="1"/>
  <c r="H3353" i="5"/>
  <c r="H5958" i="5" l="1"/>
  <c r="A5959" i="5"/>
  <c r="B5958" i="5"/>
  <c r="C5958" i="5"/>
  <c r="F3354" i="5"/>
  <c r="E3354" i="5"/>
  <c r="D3354" i="5"/>
  <c r="B3354" i="5"/>
  <c r="C3354" i="5"/>
  <c r="I3353" i="5"/>
  <c r="J3353" i="5" s="1"/>
  <c r="H3354" i="5"/>
  <c r="H5959" i="5" l="1"/>
  <c r="A5960" i="5"/>
  <c r="C5959" i="5"/>
  <c r="B5959" i="5"/>
  <c r="D3355" i="5"/>
  <c r="F3355" i="5"/>
  <c r="E3355" i="5"/>
  <c r="C3355" i="5"/>
  <c r="B3355" i="5"/>
  <c r="H3355" i="5"/>
  <c r="I3354" i="5"/>
  <c r="J3354" i="5" s="1"/>
  <c r="B5960" i="5" l="1"/>
  <c r="H5960" i="5"/>
  <c r="A5961" i="5"/>
  <c r="C5960" i="5"/>
  <c r="E3356" i="5"/>
  <c r="D3356" i="5"/>
  <c r="F3356" i="5"/>
  <c r="B3356" i="5"/>
  <c r="C3356" i="5"/>
  <c r="I3355" i="5"/>
  <c r="J3355" i="5" s="1"/>
  <c r="H3356" i="5"/>
  <c r="H5961" i="5" l="1"/>
  <c r="B5961" i="5"/>
  <c r="C5961" i="5"/>
  <c r="A5962" i="5"/>
  <c r="F3357" i="5"/>
  <c r="E3357" i="5"/>
  <c r="D3357" i="5"/>
  <c r="C3357" i="5"/>
  <c r="B3357" i="5"/>
  <c r="I3356" i="5"/>
  <c r="J3356" i="5" s="1"/>
  <c r="H3357" i="5"/>
  <c r="H5962" i="5" l="1"/>
  <c r="A5963" i="5"/>
  <c r="C5962" i="5"/>
  <c r="B5962" i="5"/>
  <c r="F3358" i="5"/>
  <c r="E3358" i="5"/>
  <c r="D3358" i="5"/>
  <c r="B3358" i="5"/>
  <c r="C3358" i="5"/>
  <c r="H3358" i="5"/>
  <c r="I3357" i="5"/>
  <c r="J3357" i="5" s="1"/>
  <c r="H5963" i="5" l="1"/>
  <c r="B5963" i="5"/>
  <c r="C5963" i="5"/>
  <c r="A5964" i="5"/>
  <c r="D3359" i="5"/>
  <c r="F3359" i="5"/>
  <c r="E3359" i="5"/>
  <c r="C3359" i="5"/>
  <c r="B3359" i="5"/>
  <c r="H3359" i="5"/>
  <c r="I3358" i="5"/>
  <c r="J3358" i="5" s="1"/>
  <c r="C5964" i="5" l="1"/>
  <c r="A5965" i="5"/>
  <c r="B5964" i="5"/>
  <c r="H5964" i="5"/>
  <c r="E3360" i="5"/>
  <c r="D3360" i="5"/>
  <c r="F3360" i="5"/>
  <c r="B3360" i="5"/>
  <c r="C3360" i="5"/>
  <c r="H3360" i="5"/>
  <c r="I3359" i="5"/>
  <c r="J3359" i="5" s="1"/>
  <c r="H5965" i="5" l="1"/>
  <c r="A5966" i="5"/>
  <c r="B5965" i="5"/>
  <c r="C5965" i="5"/>
  <c r="F3361" i="5"/>
  <c r="E3361" i="5"/>
  <c r="D3361" i="5"/>
  <c r="C3361" i="5"/>
  <c r="B3361" i="5"/>
  <c r="I3360" i="5"/>
  <c r="J3360" i="5" s="1"/>
  <c r="H3361" i="5"/>
  <c r="H5966" i="5" l="1"/>
  <c r="C5966" i="5"/>
  <c r="A5967" i="5"/>
  <c r="B5966" i="5"/>
  <c r="F3362" i="5"/>
  <c r="E3362" i="5"/>
  <c r="D3362" i="5"/>
  <c r="B3362" i="5"/>
  <c r="C3362" i="5"/>
  <c r="H3362" i="5"/>
  <c r="I3361" i="5"/>
  <c r="J3361" i="5" s="1"/>
  <c r="H5967" i="5" l="1"/>
  <c r="B5967" i="5"/>
  <c r="A5968" i="5"/>
  <c r="C5967" i="5"/>
  <c r="D3363" i="5"/>
  <c r="C3363" i="5"/>
  <c r="E3363" i="5"/>
  <c r="B3363" i="5"/>
  <c r="F3363" i="5"/>
  <c r="H3363" i="5"/>
  <c r="I3362" i="5"/>
  <c r="J3362" i="5" s="1"/>
  <c r="C5968" i="5" l="1"/>
  <c r="A5969" i="5"/>
  <c r="H5968" i="5"/>
  <c r="B5968" i="5"/>
  <c r="E3364" i="5"/>
  <c r="D3364" i="5"/>
  <c r="F3364" i="5"/>
  <c r="B3364" i="5"/>
  <c r="C3364" i="5"/>
  <c r="H3364" i="5"/>
  <c r="I3363" i="5"/>
  <c r="J3363" i="5" s="1"/>
  <c r="B5969" i="5" l="1"/>
  <c r="H5969" i="5"/>
  <c r="C5969" i="5"/>
  <c r="A5970" i="5"/>
  <c r="F3365" i="5"/>
  <c r="E3365" i="5"/>
  <c r="D3365" i="5"/>
  <c r="C3365" i="5"/>
  <c r="B3365" i="5"/>
  <c r="I3364" i="5"/>
  <c r="J3364" i="5" s="1"/>
  <c r="H3365" i="5"/>
  <c r="C5970" i="5" l="1"/>
  <c r="A5971" i="5"/>
  <c r="H5970" i="5"/>
  <c r="B5970" i="5"/>
  <c r="F3366" i="5"/>
  <c r="E3366" i="5"/>
  <c r="D3366" i="5"/>
  <c r="B3366" i="5"/>
  <c r="C3366" i="5"/>
  <c r="I3365" i="5"/>
  <c r="J3365" i="5" s="1"/>
  <c r="H3366" i="5"/>
  <c r="C5971" i="5" l="1"/>
  <c r="H5971" i="5"/>
  <c r="B5971" i="5"/>
  <c r="A5972" i="5"/>
  <c r="D3367" i="5"/>
  <c r="F3367" i="5"/>
  <c r="E3367" i="5"/>
  <c r="C3367" i="5"/>
  <c r="B3367" i="5"/>
  <c r="I3366" i="5"/>
  <c r="J3366" i="5" s="1"/>
  <c r="H3367" i="5"/>
  <c r="H5972" i="5" l="1"/>
  <c r="A5973" i="5"/>
  <c r="C5972" i="5"/>
  <c r="B5972" i="5"/>
  <c r="E3368" i="5"/>
  <c r="D3368" i="5"/>
  <c r="F3368" i="5"/>
  <c r="F3369" i="5" s="1"/>
  <c r="B3368" i="5"/>
  <c r="C3368" i="5"/>
  <c r="H3368" i="5"/>
  <c r="I3367" i="5"/>
  <c r="J3367" i="5" s="1"/>
  <c r="B5973" i="5" l="1"/>
  <c r="H5973" i="5"/>
  <c r="C5973" i="5"/>
  <c r="A5974" i="5"/>
  <c r="E3369" i="5"/>
  <c r="D3369" i="5"/>
  <c r="C3369" i="5"/>
  <c r="B3369" i="5"/>
  <c r="H3369" i="5"/>
  <c r="I3368" i="5"/>
  <c r="J3368" i="5" s="1"/>
  <c r="H5974" i="5" l="1"/>
  <c r="A5975" i="5"/>
  <c r="B5974" i="5"/>
  <c r="C5974" i="5"/>
  <c r="D3370" i="5"/>
  <c r="F3370" i="5"/>
  <c r="E3370" i="5"/>
  <c r="B3370" i="5"/>
  <c r="C3370" i="5"/>
  <c r="I3369" i="5"/>
  <c r="J3369" i="5" s="1"/>
  <c r="H3370" i="5"/>
  <c r="H5975" i="5" l="1"/>
  <c r="A5976" i="5"/>
  <c r="C5975" i="5"/>
  <c r="B5975" i="5"/>
  <c r="E3371" i="5"/>
  <c r="D3371" i="5"/>
  <c r="F3371" i="5"/>
  <c r="C3371" i="5"/>
  <c r="B3371" i="5"/>
  <c r="I3370" i="5"/>
  <c r="J3370" i="5" s="1"/>
  <c r="H3371" i="5"/>
  <c r="H5976" i="5" l="1"/>
  <c r="A5977" i="5"/>
  <c r="C5976" i="5"/>
  <c r="B5976" i="5"/>
  <c r="F3372" i="5"/>
  <c r="E3372" i="5"/>
  <c r="D3372" i="5"/>
  <c r="B3372" i="5"/>
  <c r="C3372" i="5"/>
  <c r="I3371" i="5"/>
  <c r="J3371" i="5" s="1"/>
  <c r="H3372" i="5"/>
  <c r="B5977" i="5" l="1"/>
  <c r="C5977" i="5"/>
  <c r="A5978" i="5"/>
  <c r="H5977" i="5"/>
  <c r="F3373" i="5"/>
  <c r="E3373" i="5"/>
  <c r="D3373" i="5"/>
  <c r="C3373" i="5"/>
  <c r="B3373" i="5"/>
  <c r="I3372" i="5"/>
  <c r="J3372" i="5" s="1"/>
  <c r="H3373" i="5"/>
  <c r="C5978" i="5" l="1"/>
  <c r="A5979" i="5"/>
  <c r="H5978" i="5"/>
  <c r="B5978" i="5"/>
  <c r="D3374" i="5"/>
  <c r="F3374" i="5"/>
  <c r="E3374" i="5"/>
  <c r="B3374" i="5"/>
  <c r="C3374" i="5"/>
  <c r="H3374" i="5"/>
  <c r="I3373" i="5"/>
  <c r="J3373" i="5" s="1"/>
  <c r="C5979" i="5" l="1"/>
  <c r="B5979" i="5"/>
  <c r="A5980" i="5"/>
  <c r="H5979" i="5"/>
  <c r="E3375" i="5"/>
  <c r="D3375" i="5"/>
  <c r="F3375" i="5"/>
  <c r="C3375" i="5"/>
  <c r="B3375" i="5"/>
  <c r="I3374" i="5"/>
  <c r="J3374" i="5" s="1"/>
  <c r="H3375" i="5"/>
  <c r="B5980" i="5" l="1"/>
  <c r="A5981" i="5"/>
  <c r="H5980" i="5"/>
  <c r="C5980" i="5"/>
  <c r="F3376" i="5"/>
  <c r="E3376" i="5"/>
  <c r="D3376" i="5"/>
  <c r="B3376" i="5"/>
  <c r="C3376" i="5"/>
  <c r="I3375" i="5"/>
  <c r="J3375" i="5" s="1"/>
  <c r="H3376" i="5"/>
  <c r="B5981" i="5" l="1"/>
  <c r="H5981" i="5"/>
  <c r="C5981" i="5"/>
  <c r="A5982" i="5"/>
  <c r="F3377" i="5"/>
  <c r="E3377" i="5"/>
  <c r="D3377" i="5"/>
  <c r="C3377" i="5"/>
  <c r="B3377" i="5"/>
  <c r="I3376" i="5"/>
  <c r="J3376" i="5" s="1"/>
  <c r="H3377" i="5"/>
  <c r="C5982" i="5" l="1"/>
  <c r="A5983" i="5"/>
  <c r="B5982" i="5"/>
  <c r="H5982" i="5"/>
  <c r="D3378" i="5"/>
  <c r="F3378" i="5"/>
  <c r="E3378" i="5"/>
  <c r="B3378" i="5"/>
  <c r="C3378" i="5"/>
  <c r="H3378" i="5"/>
  <c r="I3377" i="5"/>
  <c r="J3377" i="5" s="1"/>
  <c r="H5983" i="5" l="1"/>
  <c r="A5984" i="5"/>
  <c r="B5983" i="5"/>
  <c r="C5983" i="5"/>
  <c r="E3379" i="5"/>
  <c r="D3379" i="5"/>
  <c r="F3379" i="5"/>
  <c r="C3379" i="5"/>
  <c r="B3379" i="5"/>
  <c r="H3379" i="5"/>
  <c r="I3378" i="5"/>
  <c r="J3378" i="5" s="1"/>
  <c r="B5984" i="5" l="1"/>
  <c r="A5985" i="5"/>
  <c r="C5984" i="5"/>
  <c r="H5984" i="5"/>
  <c r="F3380" i="5"/>
  <c r="E3380" i="5"/>
  <c r="D3380" i="5"/>
  <c r="B3380" i="5"/>
  <c r="C3380" i="5"/>
  <c r="I3379" i="5"/>
  <c r="J3379" i="5" s="1"/>
  <c r="H3380" i="5"/>
  <c r="H5985" i="5" l="1"/>
  <c r="A5986" i="5"/>
  <c r="C5985" i="5"/>
  <c r="B5985" i="5"/>
  <c r="F3381" i="5"/>
  <c r="E3381" i="5"/>
  <c r="D3381" i="5"/>
  <c r="C3381" i="5"/>
  <c r="B3381" i="5"/>
  <c r="I3380" i="5"/>
  <c r="J3380" i="5" s="1"/>
  <c r="H3381" i="5"/>
  <c r="H5986" i="5" l="1"/>
  <c r="C5986" i="5"/>
  <c r="B5986" i="5"/>
  <c r="A5987" i="5"/>
  <c r="D3382" i="5"/>
  <c r="F3382" i="5"/>
  <c r="E3382" i="5"/>
  <c r="B3382" i="5"/>
  <c r="C3382" i="5"/>
  <c r="H3382" i="5"/>
  <c r="I3381" i="5"/>
  <c r="J3381" i="5" s="1"/>
  <c r="H5987" i="5" l="1"/>
  <c r="A5988" i="5"/>
  <c r="B5987" i="5"/>
  <c r="C5987" i="5"/>
  <c r="E3383" i="5"/>
  <c r="D3383" i="5"/>
  <c r="F3383" i="5"/>
  <c r="C3383" i="5"/>
  <c r="B3383" i="5"/>
  <c r="I3382" i="5"/>
  <c r="J3382" i="5" s="1"/>
  <c r="H3383" i="5"/>
  <c r="B5988" i="5" l="1"/>
  <c r="C5988" i="5"/>
  <c r="H5988" i="5"/>
  <c r="A5989" i="5"/>
  <c r="F3384" i="5"/>
  <c r="E3384" i="5"/>
  <c r="D3384" i="5"/>
  <c r="B3384" i="5"/>
  <c r="C3384" i="5"/>
  <c r="H3384" i="5"/>
  <c r="I3383" i="5"/>
  <c r="J3383" i="5" s="1"/>
  <c r="H5989" i="5" l="1"/>
  <c r="C5989" i="5"/>
  <c r="A5990" i="5"/>
  <c r="B5989" i="5"/>
  <c r="F3385" i="5"/>
  <c r="C3385" i="5"/>
  <c r="E3385" i="5"/>
  <c r="D3385" i="5"/>
  <c r="B3385" i="5"/>
  <c r="H3385" i="5"/>
  <c r="I3384" i="5"/>
  <c r="J3384" i="5" s="1"/>
  <c r="H5990" i="5" l="1"/>
  <c r="B5990" i="5"/>
  <c r="A5991" i="5"/>
  <c r="C5990" i="5"/>
  <c r="D3386" i="5"/>
  <c r="F3386" i="5"/>
  <c r="E3386" i="5"/>
  <c r="B3386" i="5"/>
  <c r="C3386" i="5"/>
  <c r="I3385" i="5"/>
  <c r="J3385" i="5" s="1"/>
  <c r="H3386" i="5"/>
  <c r="C5991" i="5" l="1"/>
  <c r="B5991" i="5"/>
  <c r="H5991" i="5"/>
  <c r="A5992" i="5"/>
  <c r="E3387" i="5"/>
  <c r="D3387" i="5"/>
  <c r="F3387" i="5"/>
  <c r="C3387" i="5"/>
  <c r="B3387" i="5"/>
  <c r="I3386" i="5"/>
  <c r="J3386" i="5" s="1"/>
  <c r="H3387" i="5"/>
  <c r="B5992" i="5" l="1"/>
  <c r="A5993" i="5"/>
  <c r="H5992" i="5"/>
  <c r="C5992" i="5"/>
  <c r="F3388" i="5"/>
  <c r="E3388" i="5"/>
  <c r="D3388" i="5"/>
  <c r="B3388" i="5"/>
  <c r="C3388" i="5"/>
  <c r="I3387" i="5"/>
  <c r="J3387" i="5" s="1"/>
  <c r="H3388" i="5"/>
  <c r="H5993" i="5" l="1"/>
  <c r="A5994" i="5"/>
  <c r="B5993" i="5"/>
  <c r="C5993" i="5"/>
  <c r="F3389" i="5"/>
  <c r="E3389" i="5"/>
  <c r="D3389" i="5"/>
  <c r="C3389" i="5"/>
  <c r="B3389" i="5"/>
  <c r="H3389" i="5"/>
  <c r="I3388" i="5"/>
  <c r="J3388" i="5" s="1"/>
  <c r="H5994" i="5" l="1"/>
  <c r="A5995" i="5"/>
  <c r="C5994" i="5"/>
  <c r="B5994" i="5"/>
  <c r="D3390" i="5"/>
  <c r="F3390" i="5"/>
  <c r="E3390" i="5"/>
  <c r="B3390" i="5"/>
  <c r="C3390" i="5"/>
  <c r="I3389" i="5"/>
  <c r="J3389" i="5" s="1"/>
  <c r="H3390" i="5"/>
  <c r="H5995" i="5" l="1"/>
  <c r="C5995" i="5"/>
  <c r="B5995" i="5"/>
  <c r="A5996" i="5"/>
  <c r="E3391" i="5"/>
  <c r="D3391" i="5"/>
  <c r="F3391" i="5"/>
  <c r="C3391" i="5"/>
  <c r="B3391" i="5"/>
  <c r="H3391" i="5"/>
  <c r="I3390" i="5"/>
  <c r="J3390" i="5" s="1"/>
  <c r="B5996" i="5" l="1"/>
  <c r="A5997" i="5"/>
  <c r="H5996" i="5"/>
  <c r="C5996" i="5"/>
  <c r="F3392" i="5"/>
  <c r="E3392" i="5"/>
  <c r="D3392" i="5"/>
  <c r="B3392" i="5"/>
  <c r="C3392" i="5"/>
  <c r="I3391" i="5"/>
  <c r="J3391" i="5" s="1"/>
  <c r="H3392" i="5"/>
  <c r="B5997" i="5" l="1"/>
  <c r="A5998" i="5"/>
  <c r="C5997" i="5"/>
  <c r="H5997" i="5"/>
  <c r="F3393" i="5"/>
  <c r="E3393" i="5"/>
  <c r="D3393" i="5"/>
  <c r="C3393" i="5"/>
  <c r="B3393" i="5"/>
  <c r="I3392" i="5"/>
  <c r="J3392" i="5" s="1"/>
  <c r="H3393" i="5"/>
  <c r="C5998" i="5" l="1"/>
  <c r="A5999" i="5"/>
  <c r="B5998" i="5"/>
  <c r="H5998" i="5"/>
  <c r="D3394" i="5"/>
  <c r="F3394" i="5"/>
  <c r="E3394" i="5"/>
  <c r="B3394" i="5"/>
  <c r="C3394" i="5"/>
  <c r="I3393" i="5"/>
  <c r="J3393" i="5" s="1"/>
  <c r="H3394" i="5"/>
  <c r="H5999" i="5" l="1"/>
  <c r="C5999" i="5"/>
  <c r="B5999" i="5"/>
  <c r="A6000" i="5"/>
  <c r="E3395" i="5"/>
  <c r="D3395" i="5"/>
  <c r="C3395" i="5"/>
  <c r="B3395" i="5"/>
  <c r="F3395" i="5"/>
  <c r="H3395" i="5"/>
  <c r="I3394" i="5"/>
  <c r="J3394" i="5" s="1"/>
  <c r="H6000" i="5" l="1"/>
  <c r="B6000" i="5"/>
  <c r="A6001" i="5"/>
  <c r="C6000" i="5"/>
  <c r="F3396" i="5"/>
  <c r="E3396" i="5"/>
  <c r="D3396" i="5"/>
  <c r="B3396" i="5"/>
  <c r="C3396" i="5"/>
  <c r="I3395" i="5"/>
  <c r="J3395" i="5" s="1"/>
  <c r="H3396" i="5"/>
  <c r="C6001" i="5" l="1"/>
  <c r="A6002" i="5"/>
  <c r="B6001" i="5"/>
  <c r="H6001" i="5"/>
  <c r="F3397" i="5"/>
  <c r="E3397" i="5"/>
  <c r="D3397" i="5"/>
  <c r="C3397" i="5"/>
  <c r="B3397" i="5"/>
  <c r="I3396" i="5"/>
  <c r="J3396" i="5" s="1"/>
  <c r="H3397" i="5"/>
  <c r="C6002" i="5" l="1"/>
  <c r="B6002" i="5"/>
  <c r="A6003" i="5"/>
  <c r="H6002" i="5"/>
  <c r="D3398" i="5"/>
  <c r="F3398" i="5"/>
  <c r="E3398" i="5"/>
  <c r="B3398" i="5"/>
  <c r="C3398" i="5"/>
  <c r="H3398" i="5"/>
  <c r="I3397" i="5"/>
  <c r="J3397" i="5" s="1"/>
  <c r="H6003" i="5" l="1"/>
  <c r="C6003" i="5"/>
  <c r="A6004" i="5"/>
  <c r="B6003" i="5"/>
  <c r="E3399" i="5"/>
  <c r="D3399" i="5"/>
  <c r="F3399" i="5"/>
  <c r="C3399" i="5"/>
  <c r="B3399" i="5"/>
  <c r="H3399" i="5"/>
  <c r="I3398" i="5"/>
  <c r="J3398" i="5" s="1"/>
  <c r="H6004" i="5" l="1"/>
  <c r="A6005" i="5"/>
  <c r="C6004" i="5"/>
  <c r="B6004" i="5"/>
  <c r="F3400" i="5"/>
  <c r="E3400" i="5"/>
  <c r="D3400" i="5"/>
  <c r="B3400" i="5"/>
  <c r="C3400" i="5"/>
  <c r="H3400" i="5"/>
  <c r="I3399" i="5"/>
  <c r="J3399" i="5" s="1"/>
  <c r="B6005" i="5" l="1"/>
  <c r="H6005" i="5"/>
  <c r="C6005" i="5"/>
  <c r="A6006" i="5"/>
  <c r="F3401" i="5"/>
  <c r="E3401" i="5"/>
  <c r="D3401" i="5"/>
  <c r="C3401" i="5"/>
  <c r="B3401" i="5"/>
  <c r="H3401" i="5"/>
  <c r="I3400" i="5"/>
  <c r="J3400" i="5" s="1"/>
  <c r="H6006" i="5" l="1"/>
  <c r="A6007" i="5"/>
  <c r="B6006" i="5"/>
  <c r="C6006" i="5"/>
  <c r="D3402" i="5"/>
  <c r="F3402" i="5"/>
  <c r="E3402" i="5"/>
  <c r="B3402" i="5"/>
  <c r="C3402" i="5"/>
  <c r="I3401" i="5"/>
  <c r="J3401" i="5" s="1"/>
  <c r="H3402" i="5"/>
  <c r="C6007" i="5" l="1"/>
  <c r="H6007" i="5"/>
  <c r="B6007" i="5"/>
  <c r="A6008" i="5"/>
  <c r="E3403" i="5"/>
  <c r="D3403" i="5"/>
  <c r="F3403" i="5"/>
  <c r="C3403" i="5"/>
  <c r="B3403" i="5"/>
  <c r="H3403" i="5"/>
  <c r="I3402" i="5"/>
  <c r="J3402" i="5" s="1"/>
  <c r="H6008" i="5" l="1"/>
  <c r="A6009" i="5"/>
  <c r="C6008" i="5"/>
  <c r="B6008" i="5"/>
  <c r="F3404" i="5"/>
  <c r="E3404" i="5"/>
  <c r="D3404" i="5"/>
  <c r="B3404" i="5"/>
  <c r="C3404" i="5"/>
  <c r="I3403" i="5"/>
  <c r="J3403" i="5" s="1"/>
  <c r="H3404" i="5"/>
  <c r="H6009" i="5" l="1"/>
  <c r="C6009" i="5"/>
  <c r="A6010" i="5"/>
  <c r="B6009" i="5"/>
  <c r="F3405" i="5"/>
  <c r="E3405" i="5"/>
  <c r="D3405" i="5"/>
  <c r="C3405" i="5"/>
  <c r="B3405" i="5"/>
  <c r="I3404" i="5"/>
  <c r="J3404" i="5" s="1"/>
  <c r="H3405" i="5"/>
  <c r="H6010" i="5" l="1"/>
  <c r="C6010" i="5"/>
  <c r="B6010" i="5"/>
  <c r="A6011" i="5"/>
  <c r="E3406" i="5"/>
  <c r="D3406" i="5"/>
  <c r="F3406" i="5"/>
  <c r="B3406" i="5"/>
  <c r="C3406" i="5"/>
  <c r="I3405" i="5"/>
  <c r="J3405" i="5" s="1"/>
  <c r="H3406" i="5"/>
  <c r="H6011" i="5" l="1"/>
  <c r="C6011" i="5"/>
  <c r="B6011" i="5"/>
  <c r="A6012" i="5"/>
  <c r="F3407" i="5"/>
  <c r="E3407" i="5"/>
  <c r="C3407" i="5"/>
  <c r="B3407" i="5"/>
  <c r="D3407" i="5"/>
  <c r="H3407" i="5"/>
  <c r="I3406" i="5"/>
  <c r="J3406" i="5" s="1"/>
  <c r="H6012" i="5" l="1"/>
  <c r="A6013" i="5"/>
  <c r="C6012" i="5"/>
  <c r="B6012" i="5"/>
  <c r="F3408" i="5"/>
  <c r="E3408" i="5"/>
  <c r="D3408" i="5"/>
  <c r="B3408" i="5"/>
  <c r="C3408" i="5"/>
  <c r="I3407" i="5"/>
  <c r="J3407" i="5" s="1"/>
  <c r="H3408" i="5"/>
  <c r="B6013" i="5" l="1"/>
  <c r="H6013" i="5"/>
  <c r="A6014" i="5"/>
  <c r="C6013" i="5"/>
  <c r="D3409" i="5"/>
  <c r="F3409" i="5"/>
  <c r="E3409" i="5"/>
  <c r="C3409" i="5"/>
  <c r="B3409" i="5"/>
  <c r="H3409" i="5"/>
  <c r="I3408" i="5"/>
  <c r="J3408" i="5" s="1"/>
  <c r="B6014" i="5" l="1"/>
  <c r="A6015" i="5"/>
  <c r="C6014" i="5"/>
  <c r="H6014" i="5"/>
  <c r="E3410" i="5"/>
  <c r="D3410" i="5"/>
  <c r="F3410" i="5"/>
  <c r="B3410" i="5"/>
  <c r="C3410" i="5"/>
  <c r="I3409" i="5"/>
  <c r="J3409" i="5" s="1"/>
  <c r="H3410" i="5"/>
  <c r="H6015" i="5" l="1"/>
  <c r="A6016" i="5"/>
  <c r="B6015" i="5"/>
  <c r="C6015" i="5"/>
  <c r="F3411" i="5"/>
  <c r="E3411" i="5"/>
  <c r="D3411" i="5"/>
  <c r="C3411" i="5"/>
  <c r="B3411" i="5"/>
  <c r="I3410" i="5"/>
  <c r="J3410" i="5" s="1"/>
  <c r="H3411" i="5"/>
  <c r="H6016" i="5" l="1"/>
  <c r="A6017" i="5"/>
  <c r="B6016" i="5"/>
  <c r="C6016" i="5"/>
  <c r="F3412" i="5"/>
  <c r="E3412" i="5"/>
  <c r="D3412" i="5"/>
  <c r="B3412" i="5"/>
  <c r="C3412" i="5"/>
  <c r="H3412" i="5"/>
  <c r="I3411" i="5"/>
  <c r="J3411" i="5" s="1"/>
  <c r="C6017" i="5" l="1"/>
  <c r="H6017" i="5"/>
  <c r="A6018" i="5"/>
  <c r="B6017" i="5"/>
  <c r="D3413" i="5"/>
  <c r="F3413" i="5"/>
  <c r="E3413" i="5"/>
  <c r="C3413" i="5"/>
  <c r="B3413" i="5"/>
  <c r="I3412" i="5"/>
  <c r="J3412" i="5" s="1"/>
  <c r="H3413" i="5"/>
  <c r="H6018" i="5" l="1"/>
  <c r="C6018" i="5"/>
  <c r="A6019" i="5"/>
  <c r="B6018" i="5"/>
  <c r="E3414" i="5"/>
  <c r="D3414" i="5"/>
  <c r="F3414" i="5"/>
  <c r="B3414" i="5"/>
  <c r="C3414" i="5"/>
  <c r="I3413" i="5"/>
  <c r="J3413" i="5" s="1"/>
  <c r="H3414" i="5"/>
  <c r="H6019" i="5" l="1"/>
  <c r="C6019" i="5"/>
  <c r="A6020" i="5"/>
  <c r="B6019" i="5"/>
  <c r="F3415" i="5"/>
  <c r="E3415" i="5"/>
  <c r="D3415" i="5"/>
  <c r="C3415" i="5"/>
  <c r="B3415" i="5"/>
  <c r="H3415" i="5"/>
  <c r="I3414" i="5"/>
  <c r="J3414" i="5" s="1"/>
  <c r="H6020" i="5" l="1"/>
  <c r="A6021" i="5"/>
  <c r="B6020" i="5"/>
  <c r="C6020" i="5"/>
  <c r="F3416" i="5"/>
  <c r="E3416" i="5"/>
  <c r="D3416" i="5"/>
  <c r="B3416" i="5"/>
  <c r="C3416" i="5"/>
  <c r="H3416" i="5"/>
  <c r="I3415" i="5"/>
  <c r="J3415" i="5" s="1"/>
  <c r="B6021" i="5" l="1"/>
  <c r="H6021" i="5"/>
  <c r="A6022" i="5"/>
  <c r="C6021" i="5"/>
  <c r="D3417" i="5"/>
  <c r="F3417" i="5"/>
  <c r="C3417" i="5"/>
  <c r="E3417" i="5"/>
  <c r="B3417" i="5"/>
  <c r="H3417" i="5"/>
  <c r="I3416" i="5"/>
  <c r="J3416" i="5" s="1"/>
  <c r="B6022" i="5" l="1"/>
  <c r="A6023" i="5"/>
  <c r="C6022" i="5"/>
  <c r="H6022" i="5"/>
  <c r="E3418" i="5"/>
  <c r="D3418" i="5"/>
  <c r="F3418" i="5"/>
  <c r="B3418" i="5"/>
  <c r="C3418" i="5"/>
  <c r="I3417" i="5"/>
  <c r="J3417" i="5" s="1"/>
  <c r="H3418" i="5"/>
  <c r="H6023" i="5" l="1"/>
  <c r="C6023" i="5"/>
  <c r="B6023" i="5"/>
  <c r="A6024" i="5"/>
  <c r="F3419" i="5"/>
  <c r="E3419" i="5"/>
  <c r="D3419" i="5"/>
  <c r="C3419" i="5"/>
  <c r="B3419" i="5"/>
  <c r="I3418" i="5"/>
  <c r="J3418" i="5" s="1"/>
  <c r="H3419" i="5"/>
  <c r="C6024" i="5" l="1"/>
  <c r="A6025" i="5"/>
  <c r="H6024" i="5"/>
  <c r="B6024" i="5"/>
  <c r="F3420" i="5"/>
  <c r="E3420" i="5"/>
  <c r="D3420" i="5"/>
  <c r="B3420" i="5"/>
  <c r="C3420" i="5"/>
  <c r="I3419" i="5"/>
  <c r="J3419" i="5" s="1"/>
  <c r="H3420" i="5"/>
  <c r="C6025" i="5" l="1"/>
  <c r="B6025" i="5"/>
  <c r="A6026" i="5"/>
  <c r="H6025" i="5"/>
  <c r="D3421" i="5"/>
  <c r="F3421" i="5"/>
  <c r="E3421" i="5"/>
  <c r="C3421" i="5"/>
  <c r="B3421" i="5"/>
  <c r="I3420" i="5"/>
  <c r="J3420" i="5" s="1"/>
  <c r="H3421" i="5"/>
  <c r="B6026" i="5" l="1"/>
  <c r="H6026" i="5"/>
  <c r="C6026" i="5"/>
  <c r="A6027" i="5"/>
  <c r="E3422" i="5"/>
  <c r="D3422" i="5"/>
  <c r="F3422" i="5"/>
  <c r="B3422" i="5"/>
  <c r="C3422" i="5"/>
  <c r="I3421" i="5"/>
  <c r="J3421" i="5" s="1"/>
  <c r="H3422" i="5"/>
  <c r="H6027" i="5" l="1"/>
  <c r="C6027" i="5"/>
  <c r="B6027" i="5"/>
  <c r="A6028" i="5"/>
  <c r="F3423" i="5"/>
  <c r="E3423" i="5"/>
  <c r="D3423" i="5"/>
  <c r="C3423" i="5"/>
  <c r="B3423" i="5"/>
  <c r="I3422" i="5"/>
  <c r="J3422" i="5" s="1"/>
  <c r="H3423" i="5"/>
  <c r="H6028" i="5" l="1"/>
  <c r="A6029" i="5"/>
  <c r="C6028" i="5"/>
  <c r="B6028" i="5"/>
  <c r="F3424" i="5"/>
  <c r="E3424" i="5"/>
  <c r="D3424" i="5"/>
  <c r="B3424" i="5"/>
  <c r="C3424" i="5"/>
  <c r="H3424" i="5"/>
  <c r="I3423" i="5"/>
  <c r="J3423" i="5" s="1"/>
  <c r="B6029" i="5" l="1"/>
  <c r="A6030" i="5"/>
  <c r="H6029" i="5"/>
  <c r="C6029" i="5"/>
  <c r="D3425" i="5"/>
  <c r="F3425" i="5"/>
  <c r="E3425" i="5"/>
  <c r="C3425" i="5"/>
  <c r="B3425" i="5"/>
  <c r="H3425" i="5"/>
  <c r="I3424" i="5"/>
  <c r="J3424" i="5" s="1"/>
  <c r="H6030" i="5" l="1"/>
  <c r="A6031" i="5"/>
  <c r="C6030" i="5"/>
  <c r="B6030" i="5"/>
  <c r="E3426" i="5"/>
  <c r="D3426" i="5"/>
  <c r="F3426" i="5"/>
  <c r="B3426" i="5"/>
  <c r="C3426" i="5"/>
  <c r="H3426" i="5"/>
  <c r="I3425" i="5"/>
  <c r="J3425" i="5" s="1"/>
  <c r="C6031" i="5" l="1"/>
  <c r="A6032" i="5"/>
  <c r="B6031" i="5"/>
  <c r="H6031" i="5"/>
  <c r="F3427" i="5"/>
  <c r="E3427" i="5"/>
  <c r="D3427" i="5"/>
  <c r="C3427" i="5"/>
  <c r="B3427" i="5"/>
  <c r="I3426" i="5"/>
  <c r="J3426" i="5" s="1"/>
  <c r="H3427" i="5"/>
  <c r="B6032" i="5" l="1"/>
  <c r="A6033" i="5"/>
  <c r="H6032" i="5"/>
  <c r="C6032" i="5"/>
  <c r="F3428" i="5"/>
  <c r="E3428" i="5"/>
  <c r="B3428" i="5"/>
  <c r="D3428" i="5"/>
  <c r="C3428" i="5"/>
  <c r="H3428" i="5"/>
  <c r="I3427" i="5"/>
  <c r="J3427" i="5" s="1"/>
  <c r="H6033" i="5" l="1"/>
  <c r="B6033" i="5"/>
  <c r="A6034" i="5"/>
  <c r="C6033" i="5"/>
  <c r="D3429" i="5"/>
  <c r="F3429" i="5"/>
  <c r="E3429" i="5"/>
  <c r="C3429" i="5"/>
  <c r="B3429" i="5"/>
  <c r="I3428" i="5"/>
  <c r="J3428" i="5" s="1"/>
  <c r="H3429" i="5"/>
  <c r="B6034" i="5" l="1"/>
  <c r="H6034" i="5"/>
  <c r="A6035" i="5"/>
  <c r="C6034" i="5"/>
  <c r="E3430" i="5"/>
  <c r="D3430" i="5"/>
  <c r="F3430" i="5"/>
  <c r="B3430" i="5"/>
  <c r="C3430" i="5"/>
  <c r="I3429" i="5"/>
  <c r="J3429" i="5" s="1"/>
  <c r="H3430" i="5"/>
  <c r="H6035" i="5" l="1"/>
  <c r="A6036" i="5"/>
  <c r="B6035" i="5"/>
  <c r="C6035" i="5"/>
  <c r="F3431" i="5"/>
  <c r="E3431" i="5"/>
  <c r="D3431" i="5"/>
  <c r="C3431" i="5"/>
  <c r="B3431" i="5"/>
  <c r="H3431" i="5"/>
  <c r="I3430" i="5"/>
  <c r="J3430" i="5" s="1"/>
  <c r="C6036" i="5" l="1"/>
  <c r="A6037" i="5"/>
  <c r="B6036" i="5"/>
  <c r="H6036" i="5"/>
  <c r="F3432" i="5"/>
  <c r="E3432" i="5"/>
  <c r="D3432" i="5"/>
  <c r="B3432" i="5"/>
  <c r="C3432" i="5"/>
  <c r="I3431" i="5"/>
  <c r="J3431" i="5" s="1"/>
  <c r="H3432" i="5"/>
  <c r="B6037" i="5" l="1"/>
  <c r="A6038" i="5"/>
  <c r="C6037" i="5"/>
  <c r="H6037" i="5"/>
  <c r="D3433" i="5"/>
  <c r="F3433" i="5"/>
  <c r="E3433" i="5"/>
  <c r="C3433" i="5"/>
  <c r="B3433" i="5"/>
  <c r="H3433" i="5"/>
  <c r="I3432" i="5"/>
  <c r="J3432" i="5" s="1"/>
  <c r="H6038" i="5" l="1"/>
  <c r="A6039" i="5"/>
  <c r="B6038" i="5"/>
  <c r="C6038" i="5"/>
  <c r="E3434" i="5"/>
  <c r="D3434" i="5"/>
  <c r="F3434" i="5"/>
  <c r="B3434" i="5"/>
  <c r="C3434" i="5"/>
  <c r="I3433" i="5"/>
  <c r="J3433" i="5" s="1"/>
  <c r="H3434" i="5"/>
  <c r="C6039" i="5" l="1"/>
  <c r="H6039" i="5"/>
  <c r="B6039" i="5"/>
  <c r="A6040" i="5"/>
  <c r="F3435" i="5"/>
  <c r="E3435" i="5"/>
  <c r="D3435" i="5"/>
  <c r="C3435" i="5"/>
  <c r="B3435" i="5"/>
  <c r="H3435" i="5"/>
  <c r="I3434" i="5"/>
  <c r="J3434" i="5" s="1"/>
  <c r="C6040" i="5" l="1"/>
  <c r="A6041" i="5"/>
  <c r="H6040" i="5"/>
  <c r="B6040" i="5"/>
  <c r="F3436" i="5"/>
  <c r="E3436" i="5"/>
  <c r="D3436" i="5"/>
  <c r="B3436" i="5"/>
  <c r="C3436" i="5"/>
  <c r="H3436" i="5"/>
  <c r="I3435" i="5"/>
  <c r="J3435" i="5" s="1"/>
  <c r="C6041" i="5" l="1"/>
  <c r="B6041" i="5"/>
  <c r="A6042" i="5"/>
  <c r="H6041" i="5"/>
  <c r="D3437" i="5"/>
  <c r="F3437" i="5"/>
  <c r="E3437" i="5"/>
  <c r="C3437" i="5"/>
  <c r="B3437" i="5"/>
  <c r="I3436" i="5"/>
  <c r="J3436" i="5" s="1"/>
  <c r="H3437" i="5"/>
  <c r="B6042" i="5" l="1"/>
  <c r="A6043" i="5"/>
  <c r="H6042" i="5"/>
  <c r="C6042" i="5"/>
  <c r="E3438" i="5"/>
  <c r="D3438" i="5"/>
  <c r="F3438" i="5"/>
  <c r="B3438" i="5"/>
  <c r="C3438" i="5"/>
  <c r="H3438" i="5"/>
  <c r="I3437" i="5"/>
  <c r="J3437" i="5" s="1"/>
  <c r="C6043" i="5" l="1"/>
  <c r="A6044" i="5"/>
  <c r="H6043" i="5"/>
  <c r="B6043" i="5"/>
  <c r="F3439" i="5"/>
  <c r="E3439" i="5"/>
  <c r="D3439" i="5"/>
  <c r="C3439" i="5"/>
  <c r="B3439" i="5"/>
  <c r="H3439" i="5"/>
  <c r="I3438" i="5"/>
  <c r="J3438" i="5" s="1"/>
  <c r="B6044" i="5" l="1"/>
  <c r="A6045" i="5"/>
  <c r="C6044" i="5"/>
  <c r="H6044" i="5"/>
  <c r="F3440" i="5"/>
  <c r="E3440" i="5"/>
  <c r="D3440" i="5"/>
  <c r="B3440" i="5"/>
  <c r="C3440" i="5"/>
  <c r="H3440" i="5"/>
  <c r="I3439" i="5"/>
  <c r="J3439" i="5" s="1"/>
  <c r="B6045" i="5" l="1"/>
  <c r="A6046" i="5"/>
  <c r="H6045" i="5"/>
  <c r="C6045" i="5"/>
  <c r="D3441" i="5"/>
  <c r="F3441" i="5"/>
  <c r="E3441" i="5"/>
  <c r="C3441" i="5"/>
  <c r="B3441" i="5"/>
  <c r="I3440" i="5"/>
  <c r="J3440" i="5" s="1"/>
  <c r="H3441" i="5"/>
  <c r="B6046" i="5" l="1"/>
  <c r="A6047" i="5"/>
  <c r="C6046" i="5"/>
  <c r="H6046" i="5"/>
  <c r="E3442" i="5"/>
  <c r="D3442" i="5"/>
  <c r="F3442" i="5"/>
  <c r="B3442" i="5"/>
  <c r="C3442" i="5"/>
  <c r="H3442" i="5"/>
  <c r="I3441" i="5"/>
  <c r="J3441" i="5" s="1"/>
  <c r="C6047" i="5" l="1"/>
  <c r="B6047" i="5"/>
  <c r="A6048" i="5"/>
  <c r="H6047" i="5"/>
  <c r="F3443" i="5"/>
  <c r="E3443" i="5"/>
  <c r="D3443" i="5"/>
  <c r="C3443" i="5"/>
  <c r="B3443" i="5"/>
  <c r="H3443" i="5"/>
  <c r="I3442" i="5"/>
  <c r="J3442" i="5" s="1"/>
  <c r="B6048" i="5" l="1"/>
  <c r="A6049" i="5"/>
  <c r="C6048" i="5"/>
  <c r="H6048" i="5"/>
  <c r="F3444" i="5"/>
  <c r="F3445" i="5" s="1"/>
  <c r="E3444" i="5"/>
  <c r="D3444" i="5"/>
  <c r="B3444" i="5"/>
  <c r="C3444" i="5"/>
  <c r="H3444" i="5"/>
  <c r="I3443" i="5"/>
  <c r="J3443" i="5" s="1"/>
  <c r="C6049" i="5" l="1"/>
  <c r="B6049" i="5"/>
  <c r="A6050" i="5"/>
  <c r="H6049" i="5"/>
  <c r="D3445" i="5"/>
  <c r="E3445" i="5"/>
  <c r="C3445" i="5"/>
  <c r="B3445" i="5"/>
  <c r="I3444" i="5"/>
  <c r="J3444" i="5" s="1"/>
  <c r="H3445" i="5"/>
  <c r="H6050" i="5" l="1"/>
  <c r="A6051" i="5"/>
  <c r="B6050" i="5"/>
  <c r="C6050" i="5"/>
  <c r="F3446" i="5"/>
  <c r="E3446" i="5"/>
  <c r="D3446" i="5"/>
  <c r="B3446" i="5"/>
  <c r="C3446" i="5"/>
  <c r="I3445" i="5"/>
  <c r="J3445" i="5" s="1"/>
  <c r="H3446" i="5"/>
  <c r="H6051" i="5" l="1"/>
  <c r="C6051" i="5"/>
  <c r="A6052" i="5"/>
  <c r="B6051" i="5"/>
  <c r="F3447" i="5"/>
  <c r="E3447" i="5"/>
  <c r="D3447" i="5"/>
  <c r="C3447" i="5"/>
  <c r="B3447" i="5"/>
  <c r="I3446" i="5"/>
  <c r="J3446" i="5" s="1"/>
  <c r="H3447" i="5"/>
  <c r="H6052" i="5" l="1"/>
  <c r="A6053" i="5"/>
  <c r="B6052" i="5"/>
  <c r="C6052" i="5"/>
  <c r="D3448" i="5"/>
  <c r="F3448" i="5"/>
  <c r="E3448" i="5"/>
  <c r="B3448" i="5"/>
  <c r="C3448" i="5"/>
  <c r="H3448" i="5"/>
  <c r="I3447" i="5"/>
  <c r="J3447" i="5" s="1"/>
  <c r="C6053" i="5" l="1"/>
  <c r="A6054" i="5"/>
  <c r="H6053" i="5"/>
  <c r="B6053" i="5"/>
  <c r="E3449" i="5"/>
  <c r="D3449" i="5"/>
  <c r="C3449" i="5"/>
  <c r="F3449" i="5"/>
  <c r="B3449" i="5"/>
  <c r="I3448" i="5"/>
  <c r="J3448" i="5" s="1"/>
  <c r="H3449" i="5"/>
  <c r="H6054" i="5" l="1"/>
  <c r="A6055" i="5"/>
  <c r="B6054" i="5"/>
  <c r="C6054" i="5"/>
  <c r="F3450" i="5"/>
  <c r="E3450" i="5"/>
  <c r="B3450" i="5"/>
  <c r="D3450" i="5"/>
  <c r="C3450" i="5"/>
  <c r="I3449" i="5"/>
  <c r="J3449" i="5" s="1"/>
  <c r="H3450" i="5"/>
  <c r="C6055" i="5" l="1"/>
  <c r="H6055" i="5"/>
  <c r="B6055" i="5"/>
  <c r="A6056" i="5"/>
  <c r="F3451" i="5"/>
  <c r="E3451" i="5"/>
  <c r="D3451" i="5"/>
  <c r="C3451" i="5"/>
  <c r="B3451" i="5"/>
  <c r="I3450" i="5"/>
  <c r="J3450" i="5" s="1"/>
  <c r="H3451" i="5"/>
  <c r="C6056" i="5" l="1"/>
  <c r="A6057" i="5"/>
  <c r="B6056" i="5"/>
  <c r="H6056" i="5"/>
  <c r="D3452" i="5"/>
  <c r="F3452" i="5"/>
  <c r="E3452" i="5"/>
  <c r="B3452" i="5"/>
  <c r="C3452" i="5"/>
  <c r="H3452" i="5"/>
  <c r="I3451" i="5"/>
  <c r="J3451" i="5" s="1"/>
  <c r="B6057" i="5" l="1"/>
  <c r="H6057" i="5"/>
  <c r="A6058" i="5"/>
  <c r="C6057" i="5"/>
  <c r="E3453" i="5"/>
  <c r="D3453" i="5"/>
  <c r="F3453" i="5"/>
  <c r="C3453" i="5"/>
  <c r="B3453" i="5"/>
  <c r="H3453" i="5"/>
  <c r="I3452" i="5"/>
  <c r="J3452" i="5" s="1"/>
  <c r="B6058" i="5" l="1"/>
  <c r="A6059" i="5"/>
  <c r="H6058" i="5"/>
  <c r="C6058" i="5"/>
  <c r="F3454" i="5"/>
  <c r="E3454" i="5"/>
  <c r="D3454" i="5"/>
  <c r="B3454" i="5"/>
  <c r="C3454" i="5"/>
  <c r="H3454" i="5"/>
  <c r="I3453" i="5"/>
  <c r="J3453" i="5" s="1"/>
  <c r="H6059" i="5" l="1"/>
  <c r="A6060" i="5"/>
  <c r="C6059" i="5"/>
  <c r="B6059" i="5"/>
  <c r="F3455" i="5"/>
  <c r="E3455" i="5"/>
  <c r="D3455" i="5"/>
  <c r="C3455" i="5"/>
  <c r="B3455" i="5"/>
  <c r="H3455" i="5"/>
  <c r="I3454" i="5"/>
  <c r="J3454" i="5" s="1"/>
  <c r="H6060" i="5" l="1"/>
  <c r="A6061" i="5"/>
  <c r="B6060" i="5"/>
  <c r="C6060" i="5"/>
  <c r="D3456" i="5"/>
  <c r="F3456" i="5"/>
  <c r="E3456" i="5"/>
  <c r="B3456" i="5"/>
  <c r="C3456" i="5"/>
  <c r="I3455" i="5"/>
  <c r="J3455" i="5" s="1"/>
  <c r="H3456" i="5"/>
  <c r="H6061" i="5" l="1"/>
  <c r="B6061" i="5"/>
  <c r="C6061" i="5"/>
  <c r="A6062" i="5"/>
  <c r="E3457" i="5"/>
  <c r="D3457" i="5"/>
  <c r="F3457" i="5"/>
  <c r="C3457" i="5"/>
  <c r="B3457" i="5"/>
  <c r="I3456" i="5"/>
  <c r="J3456" i="5" s="1"/>
  <c r="H3457" i="5"/>
  <c r="B6062" i="5" l="1"/>
  <c r="A6063" i="5"/>
  <c r="C6062" i="5"/>
  <c r="H6062" i="5"/>
  <c r="F3458" i="5"/>
  <c r="E3458" i="5"/>
  <c r="D3458" i="5"/>
  <c r="B3458" i="5"/>
  <c r="C3458" i="5"/>
  <c r="H3458" i="5"/>
  <c r="I3457" i="5"/>
  <c r="J3457" i="5" s="1"/>
  <c r="C6063" i="5" l="1"/>
  <c r="H6063" i="5"/>
  <c r="A6064" i="5"/>
  <c r="B6063" i="5"/>
  <c r="F3459" i="5"/>
  <c r="E3459" i="5"/>
  <c r="D3459" i="5"/>
  <c r="C3459" i="5"/>
  <c r="B3459" i="5"/>
  <c r="I3458" i="5"/>
  <c r="J3458" i="5" s="1"/>
  <c r="H3459" i="5"/>
  <c r="B6064" i="5" l="1"/>
  <c r="H6064" i="5"/>
  <c r="C6064" i="5"/>
  <c r="A6065" i="5"/>
  <c r="D3460" i="5"/>
  <c r="F3460" i="5"/>
  <c r="E3460" i="5"/>
  <c r="B3460" i="5"/>
  <c r="C3460" i="5"/>
  <c r="I3459" i="5"/>
  <c r="J3459" i="5" s="1"/>
  <c r="H3460" i="5"/>
  <c r="H6065" i="5" l="1"/>
  <c r="B6065" i="5"/>
  <c r="A6066" i="5"/>
  <c r="C6065" i="5"/>
  <c r="E3461" i="5"/>
  <c r="D3461" i="5"/>
  <c r="F3461" i="5"/>
  <c r="C3461" i="5"/>
  <c r="B3461" i="5"/>
  <c r="I3460" i="5"/>
  <c r="J3460" i="5" s="1"/>
  <c r="H3461" i="5"/>
  <c r="H6066" i="5" l="1"/>
  <c r="A6067" i="5"/>
  <c r="C6066" i="5"/>
  <c r="B6066" i="5"/>
  <c r="F3462" i="5"/>
  <c r="E3462" i="5"/>
  <c r="D3462" i="5"/>
  <c r="B3462" i="5"/>
  <c r="C3462" i="5"/>
  <c r="H3462" i="5"/>
  <c r="I3461" i="5"/>
  <c r="J3461" i="5" s="1"/>
  <c r="C6067" i="5" l="1"/>
  <c r="A6068" i="5"/>
  <c r="H6067" i="5"/>
  <c r="B6067" i="5"/>
  <c r="F3463" i="5"/>
  <c r="E3463" i="5"/>
  <c r="D3463" i="5"/>
  <c r="C3463" i="5"/>
  <c r="B3463" i="5"/>
  <c r="I3462" i="5"/>
  <c r="J3462" i="5" s="1"/>
  <c r="H3463" i="5"/>
  <c r="C6068" i="5" l="1"/>
  <c r="A6069" i="5"/>
  <c r="H6068" i="5"/>
  <c r="B6068" i="5"/>
  <c r="D3464" i="5"/>
  <c r="F3464" i="5"/>
  <c r="E3464" i="5"/>
  <c r="B3464" i="5"/>
  <c r="C3464" i="5"/>
  <c r="H3464" i="5"/>
  <c r="I3463" i="5"/>
  <c r="J3463" i="5" s="1"/>
  <c r="H6069" i="5" l="1"/>
  <c r="A6070" i="5"/>
  <c r="C6069" i="5"/>
  <c r="B6069" i="5"/>
  <c r="E3465" i="5"/>
  <c r="D3465" i="5"/>
  <c r="F3465" i="5"/>
  <c r="C3465" i="5"/>
  <c r="B3465" i="5"/>
  <c r="I3464" i="5"/>
  <c r="J3464" i="5" s="1"/>
  <c r="H3465" i="5"/>
  <c r="B6070" i="5" l="1"/>
  <c r="C6070" i="5"/>
  <c r="A6071" i="5"/>
  <c r="H6070" i="5"/>
  <c r="F3466" i="5"/>
  <c r="E3466" i="5"/>
  <c r="D3466" i="5"/>
  <c r="B3466" i="5"/>
  <c r="C3466" i="5"/>
  <c r="I3465" i="5"/>
  <c r="J3465" i="5" s="1"/>
  <c r="H3466" i="5"/>
  <c r="B6071" i="5" l="1"/>
  <c r="C6071" i="5"/>
  <c r="A6072" i="5"/>
  <c r="H6071" i="5"/>
  <c r="F3467" i="5"/>
  <c r="E3467" i="5"/>
  <c r="D3467" i="5"/>
  <c r="C3467" i="5"/>
  <c r="B3467" i="5"/>
  <c r="H3467" i="5"/>
  <c r="I3466" i="5"/>
  <c r="J3466" i="5" s="1"/>
  <c r="B6072" i="5" l="1"/>
  <c r="H6072" i="5"/>
  <c r="A6073" i="5"/>
  <c r="C6072" i="5"/>
  <c r="D3468" i="5"/>
  <c r="F3468" i="5"/>
  <c r="E3468" i="5"/>
  <c r="B3468" i="5"/>
  <c r="C3468" i="5"/>
  <c r="I3467" i="5"/>
  <c r="J3467" i="5" s="1"/>
  <c r="H3468" i="5"/>
  <c r="H6073" i="5" l="1"/>
  <c r="A6074" i="5"/>
  <c r="B6073" i="5"/>
  <c r="C6073" i="5"/>
  <c r="E3469" i="5"/>
  <c r="D3469" i="5"/>
  <c r="F3469" i="5"/>
  <c r="C3469" i="5"/>
  <c r="B3469" i="5"/>
  <c r="H3469" i="5"/>
  <c r="I3468" i="5"/>
  <c r="J3468" i="5" s="1"/>
  <c r="H6074" i="5" l="1"/>
  <c r="C6074" i="5"/>
  <c r="B6074" i="5"/>
  <c r="A6075" i="5"/>
  <c r="F3470" i="5"/>
  <c r="E3470" i="5"/>
  <c r="D3470" i="5"/>
  <c r="B3470" i="5"/>
  <c r="C3470" i="5"/>
  <c r="H3470" i="5"/>
  <c r="I3469" i="5"/>
  <c r="J3469" i="5" s="1"/>
  <c r="H6075" i="5" l="1"/>
  <c r="A6076" i="5"/>
  <c r="C6075" i="5"/>
  <c r="B6075" i="5"/>
  <c r="F3471" i="5"/>
  <c r="C3471" i="5"/>
  <c r="E3471" i="5"/>
  <c r="D3471" i="5"/>
  <c r="B3471" i="5"/>
  <c r="H3471" i="5"/>
  <c r="I3470" i="5"/>
  <c r="J3470" i="5" s="1"/>
  <c r="B6076" i="5" l="1"/>
  <c r="A6077" i="5"/>
  <c r="C6076" i="5"/>
  <c r="H6076" i="5"/>
  <c r="D3472" i="5"/>
  <c r="F3472" i="5"/>
  <c r="E3472" i="5"/>
  <c r="B3472" i="5"/>
  <c r="C3472" i="5"/>
  <c r="H3472" i="5"/>
  <c r="I3471" i="5"/>
  <c r="J3471" i="5" s="1"/>
  <c r="B6077" i="5" l="1"/>
  <c r="H6077" i="5"/>
  <c r="C6077" i="5"/>
  <c r="A6078" i="5"/>
  <c r="E3473" i="5"/>
  <c r="D3473" i="5"/>
  <c r="F3473" i="5"/>
  <c r="C3473" i="5"/>
  <c r="B3473" i="5"/>
  <c r="I3472" i="5"/>
  <c r="J3472" i="5" s="1"/>
  <c r="H3473" i="5"/>
  <c r="H6078" i="5" l="1"/>
  <c r="A6079" i="5"/>
  <c r="B6078" i="5"/>
  <c r="C6078" i="5"/>
  <c r="F3474" i="5"/>
  <c r="E3474" i="5"/>
  <c r="D3474" i="5"/>
  <c r="B3474" i="5"/>
  <c r="C3474" i="5"/>
  <c r="I3473" i="5"/>
  <c r="J3473" i="5" s="1"/>
  <c r="H3474" i="5"/>
  <c r="A6080" i="5" l="1"/>
  <c r="B6079" i="5"/>
  <c r="H6079" i="5"/>
  <c r="C6079" i="5"/>
  <c r="F3475" i="5"/>
  <c r="E3475" i="5"/>
  <c r="D3475" i="5"/>
  <c r="C3475" i="5"/>
  <c r="B3475" i="5"/>
  <c r="H3475" i="5"/>
  <c r="I3474" i="5"/>
  <c r="J3474" i="5" s="1"/>
  <c r="H6080" i="5" l="1"/>
  <c r="B6080" i="5"/>
  <c r="A6081" i="5"/>
  <c r="C6080" i="5"/>
  <c r="D3476" i="5"/>
  <c r="F3476" i="5"/>
  <c r="E3476" i="5"/>
  <c r="B3476" i="5"/>
  <c r="C3476" i="5"/>
  <c r="H3476" i="5"/>
  <c r="I3475" i="5"/>
  <c r="J3475" i="5" s="1"/>
  <c r="B6081" i="5" l="1"/>
  <c r="H6081" i="5"/>
  <c r="C6081" i="5"/>
  <c r="A6082" i="5"/>
  <c r="E3477" i="5"/>
  <c r="D3477" i="5"/>
  <c r="F3477" i="5"/>
  <c r="C3477" i="5"/>
  <c r="B3477" i="5"/>
  <c r="H3477" i="5"/>
  <c r="I3476" i="5"/>
  <c r="J3476" i="5" s="1"/>
  <c r="H6082" i="5" l="1"/>
  <c r="A6083" i="5"/>
  <c r="C6082" i="5"/>
  <c r="B6082" i="5"/>
  <c r="F3478" i="5"/>
  <c r="E3478" i="5"/>
  <c r="D3478" i="5"/>
  <c r="B3478" i="5"/>
  <c r="C3478" i="5"/>
  <c r="H3478" i="5"/>
  <c r="I3477" i="5"/>
  <c r="J3477" i="5" s="1"/>
  <c r="H6083" i="5" l="1"/>
  <c r="A6084" i="5"/>
  <c r="B6083" i="5"/>
  <c r="C6083" i="5"/>
  <c r="F3479" i="5"/>
  <c r="E3479" i="5"/>
  <c r="D3479" i="5"/>
  <c r="C3479" i="5"/>
  <c r="B3479" i="5"/>
  <c r="H3479" i="5"/>
  <c r="I3478" i="5"/>
  <c r="J3478" i="5" s="1"/>
  <c r="H6084" i="5" l="1"/>
  <c r="C6084" i="5"/>
  <c r="A6085" i="5"/>
  <c r="B6084" i="5"/>
  <c r="D3480" i="5"/>
  <c r="F3480" i="5"/>
  <c r="E3480" i="5"/>
  <c r="B3480" i="5"/>
  <c r="C3480" i="5"/>
  <c r="I3479" i="5"/>
  <c r="J3479" i="5" s="1"/>
  <c r="H3480" i="5"/>
  <c r="A6086" i="5" l="1"/>
  <c r="C6085" i="5"/>
  <c r="B6085" i="5"/>
  <c r="H6085" i="5"/>
  <c r="E3481" i="5"/>
  <c r="D3481" i="5"/>
  <c r="C3481" i="5"/>
  <c r="B3481" i="5"/>
  <c r="F3481" i="5"/>
  <c r="H3481" i="5"/>
  <c r="I3480" i="5"/>
  <c r="J3480" i="5" s="1"/>
  <c r="C6086" i="5" l="1"/>
  <c r="A6087" i="5"/>
  <c r="H6086" i="5"/>
  <c r="B6086" i="5"/>
  <c r="F3482" i="5"/>
  <c r="E3482" i="5"/>
  <c r="D3482" i="5"/>
  <c r="B3482" i="5"/>
  <c r="C3482" i="5"/>
  <c r="I3481" i="5"/>
  <c r="J3481" i="5" s="1"/>
  <c r="H3482" i="5"/>
  <c r="C6087" i="5" l="1"/>
  <c r="B6087" i="5"/>
  <c r="H6087" i="5"/>
  <c r="A6088" i="5"/>
  <c r="F3483" i="5"/>
  <c r="E3483" i="5"/>
  <c r="D3483" i="5"/>
  <c r="C3483" i="5"/>
  <c r="B3483" i="5"/>
  <c r="H3483" i="5"/>
  <c r="I3482" i="5"/>
  <c r="J3482" i="5" s="1"/>
  <c r="H6088" i="5" l="1"/>
  <c r="B6088" i="5"/>
  <c r="A6089" i="5"/>
  <c r="C6088" i="5"/>
  <c r="D3484" i="5"/>
  <c r="F3484" i="5"/>
  <c r="E3484" i="5"/>
  <c r="B3484" i="5"/>
  <c r="C3484" i="5"/>
  <c r="I3483" i="5"/>
  <c r="J3483" i="5" s="1"/>
  <c r="H3484" i="5"/>
  <c r="H6089" i="5" l="1"/>
  <c r="A6090" i="5"/>
  <c r="C6089" i="5"/>
  <c r="B6089" i="5"/>
  <c r="E3485" i="5"/>
  <c r="D3485" i="5"/>
  <c r="F3485" i="5"/>
  <c r="C3485" i="5"/>
  <c r="B3485" i="5"/>
  <c r="H3485" i="5"/>
  <c r="I3484" i="5"/>
  <c r="J3484" i="5" s="1"/>
  <c r="C6090" i="5" l="1"/>
  <c r="H6090" i="5"/>
  <c r="B6090" i="5"/>
  <c r="A6091" i="5"/>
  <c r="F3486" i="5"/>
  <c r="E3486" i="5"/>
  <c r="D3486" i="5"/>
  <c r="B3486" i="5"/>
  <c r="C3486" i="5"/>
  <c r="I3485" i="5"/>
  <c r="J3485" i="5" s="1"/>
  <c r="H3486" i="5"/>
  <c r="H6091" i="5" l="1"/>
  <c r="A6092" i="5"/>
  <c r="B6091" i="5"/>
  <c r="C6091" i="5"/>
  <c r="F3487" i="5"/>
  <c r="E3487" i="5"/>
  <c r="D3487" i="5"/>
  <c r="C3487" i="5"/>
  <c r="B3487" i="5"/>
  <c r="I3486" i="5"/>
  <c r="J3486" i="5" s="1"/>
  <c r="H3487" i="5"/>
  <c r="H6092" i="5" l="1"/>
  <c r="C6092" i="5"/>
  <c r="A6093" i="5"/>
  <c r="B6092" i="5"/>
  <c r="D3488" i="5"/>
  <c r="F3488" i="5"/>
  <c r="E3488" i="5"/>
  <c r="B3488" i="5"/>
  <c r="C3488" i="5"/>
  <c r="H3488" i="5"/>
  <c r="I3487" i="5"/>
  <c r="J3487" i="5" s="1"/>
  <c r="C6093" i="5" l="1"/>
  <c r="A6094" i="5"/>
  <c r="B6093" i="5"/>
  <c r="H6093" i="5"/>
  <c r="E3489" i="5"/>
  <c r="D3489" i="5"/>
  <c r="F3489" i="5"/>
  <c r="C3489" i="5"/>
  <c r="B3489" i="5"/>
  <c r="I3488" i="5"/>
  <c r="J3488" i="5" s="1"/>
  <c r="H3489" i="5"/>
  <c r="C6094" i="5" l="1"/>
  <c r="B6094" i="5"/>
  <c r="A6095" i="5"/>
  <c r="H6094" i="5"/>
  <c r="F3490" i="5"/>
  <c r="E3490" i="5"/>
  <c r="D3490" i="5"/>
  <c r="B3490" i="5"/>
  <c r="C3490" i="5"/>
  <c r="I3489" i="5"/>
  <c r="J3489" i="5" s="1"/>
  <c r="H3490" i="5"/>
  <c r="C6095" i="5" l="1"/>
  <c r="A6096" i="5"/>
  <c r="H6095" i="5"/>
  <c r="B6095" i="5"/>
  <c r="F3491" i="5"/>
  <c r="E3491" i="5"/>
  <c r="D3491" i="5"/>
  <c r="C3491" i="5"/>
  <c r="B3491" i="5"/>
  <c r="I3490" i="5"/>
  <c r="J3490" i="5" s="1"/>
  <c r="H3491" i="5"/>
  <c r="H6096" i="5" l="1"/>
  <c r="B6096" i="5"/>
  <c r="C6096" i="5"/>
  <c r="A6097" i="5"/>
  <c r="D3492" i="5"/>
  <c r="E3492" i="5"/>
  <c r="B3492" i="5"/>
  <c r="F3492" i="5"/>
  <c r="C3492" i="5"/>
  <c r="H3492" i="5"/>
  <c r="I3491" i="5"/>
  <c r="J3491" i="5" s="1"/>
  <c r="B6097" i="5" l="1"/>
  <c r="A6098" i="5"/>
  <c r="C6097" i="5"/>
  <c r="H6097" i="5"/>
  <c r="E3493" i="5"/>
  <c r="D3493" i="5"/>
  <c r="F3493" i="5"/>
  <c r="C3493" i="5"/>
  <c r="B3493" i="5"/>
  <c r="H3493" i="5"/>
  <c r="I3492" i="5"/>
  <c r="J3492" i="5" s="1"/>
  <c r="A6099" i="5" l="1"/>
  <c r="H6098" i="5"/>
  <c r="B6098" i="5"/>
  <c r="C6098" i="5"/>
  <c r="F3494" i="5"/>
  <c r="E3494" i="5"/>
  <c r="D3494" i="5"/>
  <c r="B3494" i="5"/>
  <c r="C3494" i="5"/>
  <c r="H3494" i="5"/>
  <c r="I3493" i="5"/>
  <c r="J3493" i="5" s="1"/>
  <c r="H6099" i="5" l="1"/>
  <c r="C6099" i="5"/>
  <c r="A6100" i="5"/>
  <c r="B6099" i="5"/>
  <c r="F3495" i="5"/>
  <c r="E3495" i="5"/>
  <c r="D3495" i="5"/>
  <c r="C3495" i="5"/>
  <c r="B3495" i="5"/>
  <c r="H3495" i="5"/>
  <c r="I3494" i="5"/>
  <c r="J3494" i="5" s="1"/>
  <c r="B6100" i="5" l="1"/>
  <c r="A6101" i="5"/>
  <c r="C6100" i="5"/>
  <c r="H6100" i="5"/>
  <c r="D3496" i="5"/>
  <c r="F3496" i="5"/>
  <c r="E3496" i="5"/>
  <c r="B3496" i="5"/>
  <c r="C3496" i="5"/>
  <c r="H3496" i="5"/>
  <c r="I3495" i="5"/>
  <c r="J3495" i="5" s="1"/>
  <c r="A6102" i="5" l="1"/>
  <c r="C6101" i="5"/>
  <c r="B6101" i="5"/>
  <c r="H6101" i="5"/>
  <c r="E3497" i="5"/>
  <c r="D3497" i="5"/>
  <c r="F3497" i="5"/>
  <c r="C3497" i="5"/>
  <c r="B3497" i="5"/>
  <c r="I3496" i="5"/>
  <c r="J3496" i="5" s="1"/>
  <c r="H3497" i="5"/>
  <c r="H6102" i="5" l="1"/>
  <c r="A6103" i="5"/>
  <c r="C6102" i="5"/>
  <c r="B6102" i="5"/>
  <c r="F3498" i="5"/>
  <c r="E3498" i="5"/>
  <c r="D3498" i="5"/>
  <c r="B3498" i="5"/>
  <c r="C3498" i="5"/>
  <c r="H3498" i="5"/>
  <c r="I3497" i="5"/>
  <c r="J3497" i="5" s="1"/>
  <c r="C6103" i="5" l="1"/>
  <c r="A6104" i="5"/>
  <c r="H6103" i="5"/>
  <c r="B6103" i="5"/>
  <c r="F3499" i="5"/>
  <c r="E3499" i="5"/>
  <c r="D3499" i="5"/>
  <c r="C3499" i="5"/>
  <c r="B3499" i="5"/>
  <c r="I3498" i="5"/>
  <c r="J3498" i="5" s="1"/>
  <c r="H3499" i="5"/>
  <c r="B6104" i="5" l="1"/>
  <c r="H6104" i="5"/>
  <c r="C6104" i="5"/>
  <c r="A6105" i="5"/>
  <c r="D3500" i="5"/>
  <c r="F3500" i="5"/>
  <c r="E3500" i="5"/>
  <c r="B3500" i="5"/>
  <c r="C3500" i="5"/>
  <c r="I3499" i="5"/>
  <c r="J3499" i="5" s="1"/>
  <c r="H3500" i="5"/>
  <c r="B6105" i="5" l="1"/>
  <c r="A6106" i="5"/>
  <c r="C6105" i="5"/>
  <c r="H6105" i="5"/>
  <c r="E3501" i="5"/>
  <c r="D3501" i="5"/>
  <c r="F3501" i="5"/>
  <c r="C3501" i="5"/>
  <c r="B3501" i="5"/>
  <c r="H3501" i="5"/>
  <c r="I3500" i="5"/>
  <c r="J3500" i="5" s="1"/>
  <c r="H6106" i="5" l="1"/>
  <c r="C6106" i="5"/>
  <c r="B6106" i="5"/>
  <c r="A6107" i="5"/>
  <c r="F3502" i="5"/>
  <c r="E3502" i="5"/>
  <c r="D3502" i="5"/>
  <c r="B3502" i="5"/>
  <c r="C3502" i="5"/>
  <c r="H3502" i="5"/>
  <c r="I3501" i="5"/>
  <c r="J3501" i="5" s="1"/>
  <c r="H6107" i="5" l="1"/>
  <c r="C6107" i="5"/>
  <c r="A6108" i="5"/>
  <c r="B6107" i="5"/>
  <c r="F3503" i="5"/>
  <c r="E3503" i="5"/>
  <c r="C3503" i="5"/>
  <c r="B3503" i="5"/>
  <c r="D3503" i="5"/>
  <c r="I3502" i="5"/>
  <c r="J3502" i="5" s="1"/>
  <c r="H3503" i="5"/>
  <c r="H6108" i="5" l="1"/>
  <c r="A6109" i="5"/>
  <c r="C6108" i="5"/>
  <c r="B6108" i="5"/>
  <c r="D3504" i="5"/>
  <c r="F3504" i="5"/>
  <c r="E3504" i="5"/>
  <c r="B3504" i="5"/>
  <c r="C3504" i="5"/>
  <c r="I3503" i="5"/>
  <c r="J3503" i="5" s="1"/>
  <c r="H3504" i="5"/>
  <c r="A6110" i="5" l="1"/>
  <c r="C6109" i="5"/>
  <c r="B6109" i="5"/>
  <c r="H6109" i="5"/>
  <c r="E3505" i="5"/>
  <c r="D3505" i="5"/>
  <c r="F3505" i="5"/>
  <c r="C3505" i="5"/>
  <c r="B3505" i="5"/>
  <c r="H3505" i="5"/>
  <c r="I3504" i="5"/>
  <c r="J3504" i="5" s="1"/>
  <c r="C6110" i="5" l="1"/>
  <c r="A6111" i="5"/>
  <c r="B6110" i="5"/>
  <c r="H6110" i="5"/>
  <c r="F3506" i="5"/>
  <c r="E3506" i="5"/>
  <c r="D3506" i="5"/>
  <c r="B3506" i="5"/>
  <c r="C3506" i="5"/>
  <c r="H3506" i="5"/>
  <c r="I3505" i="5"/>
  <c r="J3505" i="5" s="1"/>
  <c r="C6111" i="5" l="1"/>
  <c r="A6112" i="5"/>
  <c r="H6111" i="5"/>
  <c r="B6111" i="5"/>
  <c r="F3507" i="5"/>
  <c r="E3507" i="5"/>
  <c r="D3507" i="5"/>
  <c r="C3507" i="5"/>
  <c r="B3507" i="5"/>
  <c r="H3507" i="5"/>
  <c r="I3506" i="5"/>
  <c r="J3506" i="5" s="1"/>
  <c r="B6112" i="5" l="1"/>
  <c r="A6113" i="5"/>
  <c r="C6112" i="5"/>
  <c r="H6112" i="5"/>
  <c r="D3508" i="5"/>
  <c r="F3508" i="5"/>
  <c r="E3508" i="5"/>
  <c r="B3508" i="5"/>
  <c r="C3508" i="5"/>
  <c r="I3507" i="5"/>
  <c r="J3507" i="5" s="1"/>
  <c r="H3508" i="5"/>
  <c r="B6113" i="5" l="1"/>
  <c r="H6113" i="5"/>
  <c r="C6113" i="5"/>
  <c r="A6114" i="5"/>
  <c r="E3509" i="5"/>
  <c r="D3509" i="5"/>
  <c r="F3509" i="5"/>
  <c r="C3509" i="5"/>
  <c r="B3509" i="5"/>
  <c r="H3509" i="5"/>
  <c r="I3508" i="5"/>
  <c r="J3508" i="5" s="1"/>
  <c r="H6114" i="5" l="1"/>
  <c r="C6114" i="5"/>
  <c r="B6114" i="5"/>
  <c r="A6115" i="5"/>
  <c r="F3510" i="5"/>
  <c r="E3510" i="5"/>
  <c r="D3510" i="5"/>
  <c r="B3510" i="5"/>
  <c r="C3510" i="5"/>
  <c r="H3510" i="5"/>
  <c r="I3509" i="5"/>
  <c r="J3509" i="5" s="1"/>
  <c r="H6115" i="5" l="1"/>
  <c r="A6116" i="5"/>
  <c r="C6115" i="5"/>
  <c r="B6115" i="5"/>
  <c r="F3511" i="5"/>
  <c r="E3511" i="5"/>
  <c r="D3511" i="5"/>
  <c r="C3511" i="5"/>
  <c r="B3511" i="5"/>
  <c r="H3511" i="5"/>
  <c r="I3510" i="5"/>
  <c r="J3510" i="5" s="1"/>
  <c r="H6116" i="5" l="1"/>
  <c r="B6116" i="5"/>
  <c r="A6117" i="5"/>
  <c r="C6116" i="5"/>
  <c r="D3512" i="5"/>
  <c r="F3512" i="5"/>
  <c r="E3512" i="5"/>
  <c r="B3512" i="5"/>
  <c r="C3512" i="5"/>
  <c r="I3511" i="5"/>
  <c r="J3511" i="5" s="1"/>
  <c r="H3512" i="5"/>
  <c r="A6118" i="5" l="1"/>
  <c r="C6117" i="5"/>
  <c r="B6117" i="5"/>
  <c r="H6117" i="5"/>
  <c r="E3513" i="5"/>
  <c r="D3513" i="5"/>
  <c r="C3513" i="5"/>
  <c r="F3513" i="5"/>
  <c r="B3513" i="5"/>
  <c r="H3513" i="5"/>
  <c r="I3512" i="5"/>
  <c r="J3512" i="5" s="1"/>
  <c r="C6118" i="5" l="1"/>
  <c r="H6118" i="5"/>
  <c r="B6118" i="5"/>
  <c r="A6119" i="5"/>
  <c r="F3514" i="5"/>
  <c r="E3514" i="5"/>
  <c r="D3514" i="5"/>
  <c r="B3514" i="5"/>
  <c r="C3514" i="5"/>
  <c r="H3514" i="5"/>
  <c r="I3513" i="5"/>
  <c r="J3513" i="5" s="1"/>
  <c r="C6119" i="5" l="1"/>
  <c r="B6119" i="5"/>
  <c r="H6119" i="5"/>
  <c r="A6120" i="5"/>
  <c r="F3515" i="5"/>
  <c r="E3515" i="5"/>
  <c r="D3515" i="5"/>
  <c r="C3515" i="5"/>
  <c r="B3515" i="5"/>
  <c r="H3515" i="5"/>
  <c r="I3514" i="5"/>
  <c r="J3514" i="5" s="1"/>
  <c r="B6120" i="5" l="1"/>
  <c r="A6121" i="5"/>
  <c r="C6120" i="5"/>
  <c r="H6120" i="5"/>
  <c r="D3516" i="5"/>
  <c r="F3516" i="5"/>
  <c r="E3516" i="5"/>
  <c r="B3516" i="5"/>
  <c r="C3516" i="5"/>
  <c r="H3516" i="5"/>
  <c r="I3515" i="5"/>
  <c r="J3515" i="5" s="1"/>
  <c r="B6121" i="5" l="1"/>
  <c r="H6121" i="5"/>
  <c r="C6121" i="5"/>
  <c r="A6122" i="5"/>
  <c r="E3517" i="5"/>
  <c r="D3517" i="5"/>
  <c r="F3517" i="5"/>
  <c r="C3517" i="5"/>
  <c r="B3517" i="5"/>
  <c r="I3516" i="5"/>
  <c r="J3516" i="5" s="1"/>
  <c r="H3517" i="5"/>
  <c r="A6123" i="5" l="1"/>
  <c r="H6122" i="5"/>
  <c r="B6122" i="5"/>
  <c r="C6122" i="5"/>
  <c r="F3518" i="5"/>
  <c r="E3518" i="5"/>
  <c r="D3518" i="5"/>
  <c r="B3518" i="5"/>
  <c r="C3518" i="5"/>
  <c r="H3518" i="5"/>
  <c r="I3517" i="5"/>
  <c r="J3517" i="5" s="1"/>
  <c r="C6123" i="5" l="1"/>
  <c r="A6124" i="5"/>
  <c r="B6123" i="5"/>
  <c r="H6123" i="5"/>
  <c r="F3519" i="5"/>
  <c r="E3519" i="5"/>
  <c r="D3519" i="5"/>
  <c r="C3519" i="5"/>
  <c r="B3519" i="5"/>
  <c r="H3519" i="5"/>
  <c r="I3518" i="5"/>
  <c r="J3518" i="5" s="1"/>
  <c r="H6124" i="5" l="1"/>
  <c r="C6124" i="5"/>
  <c r="B6124" i="5"/>
  <c r="A6125" i="5"/>
  <c r="D3520" i="5"/>
  <c r="F3520" i="5"/>
  <c r="E3520" i="5"/>
  <c r="B3520" i="5"/>
  <c r="C3520" i="5"/>
  <c r="I3519" i="5"/>
  <c r="J3519" i="5" s="1"/>
  <c r="H3520" i="5"/>
  <c r="H6125" i="5" l="1"/>
  <c r="A6126" i="5"/>
  <c r="C6125" i="5"/>
  <c r="B6125" i="5"/>
  <c r="E3521" i="5"/>
  <c r="D3521" i="5"/>
  <c r="F3521" i="5"/>
  <c r="C3521" i="5"/>
  <c r="B3521" i="5"/>
  <c r="I3520" i="5"/>
  <c r="J3520" i="5" s="1"/>
  <c r="H3521" i="5"/>
  <c r="C6126" i="5" l="1"/>
  <c r="A6127" i="5"/>
  <c r="H6126" i="5"/>
  <c r="B6126" i="5"/>
  <c r="F3522" i="5"/>
  <c r="E3522" i="5"/>
  <c r="D3522" i="5"/>
  <c r="B3522" i="5"/>
  <c r="C3522" i="5"/>
  <c r="H3522" i="5"/>
  <c r="I3521" i="5"/>
  <c r="J3521" i="5" s="1"/>
  <c r="H6127" i="5" l="1"/>
  <c r="B6127" i="5"/>
  <c r="C6127" i="5"/>
  <c r="A6128" i="5"/>
  <c r="F3523" i="5"/>
  <c r="E3523" i="5"/>
  <c r="D3523" i="5"/>
  <c r="C3523" i="5"/>
  <c r="B3523" i="5"/>
  <c r="H3523" i="5"/>
  <c r="I3522" i="5"/>
  <c r="J3522" i="5" s="1"/>
  <c r="B6128" i="5" l="1"/>
  <c r="H6128" i="5"/>
  <c r="A6129" i="5"/>
  <c r="C6128" i="5"/>
  <c r="D3524" i="5"/>
  <c r="F3524" i="5"/>
  <c r="E3524" i="5"/>
  <c r="B3524" i="5"/>
  <c r="C3524" i="5"/>
  <c r="H3524" i="5"/>
  <c r="I3523" i="5"/>
  <c r="J3523" i="5" s="1"/>
  <c r="B6129" i="5" l="1"/>
  <c r="H6129" i="5"/>
  <c r="C6129" i="5"/>
  <c r="A6130" i="5"/>
  <c r="E3525" i="5"/>
  <c r="D3525" i="5"/>
  <c r="F3525" i="5"/>
  <c r="C3525" i="5"/>
  <c r="B3525" i="5"/>
  <c r="H3525" i="5"/>
  <c r="I3524" i="5"/>
  <c r="J3524" i="5" s="1"/>
  <c r="C6130" i="5" l="1"/>
  <c r="A6131" i="5"/>
  <c r="H6130" i="5"/>
  <c r="B6130" i="5"/>
  <c r="F3526" i="5"/>
  <c r="E3526" i="5"/>
  <c r="D3526" i="5"/>
  <c r="B3526" i="5"/>
  <c r="C3526" i="5"/>
  <c r="I3525" i="5"/>
  <c r="J3525" i="5" s="1"/>
  <c r="H3526" i="5"/>
  <c r="H6131" i="5" l="1"/>
  <c r="A6132" i="5"/>
  <c r="B6131" i="5"/>
  <c r="C6131" i="5"/>
  <c r="F3527" i="5"/>
  <c r="E3527" i="5"/>
  <c r="D3527" i="5"/>
  <c r="C3527" i="5"/>
  <c r="B3527" i="5"/>
  <c r="I3526" i="5"/>
  <c r="J3526" i="5" s="1"/>
  <c r="H3527" i="5"/>
  <c r="C6132" i="5" l="1"/>
  <c r="H6132" i="5"/>
  <c r="A6133" i="5"/>
  <c r="B6132" i="5"/>
  <c r="D3528" i="5"/>
  <c r="F3528" i="5"/>
  <c r="E3528" i="5"/>
  <c r="B3528" i="5"/>
  <c r="C3528" i="5"/>
  <c r="I3527" i="5"/>
  <c r="J3527" i="5" s="1"/>
  <c r="H3528" i="5"/>
  <c r="H6133" i="5" l="1"/>
  <c r="A6134" i="5"/>
  <c r="C6133" i="5"/>
  <c r="B6133" i="5"/>
  <c r="E3529" i="5"/>
  <c r="D3529" i="5"/>
  <c r="F3529" i="5"/>
  <c r="C3529" i="5"/>
  <c r="B3529" i="5"/>
  <c r="H3529" i="5"/>
  <c r="I3528" i="5"/>
  <c r="J3528" i="5" s="1"/>
  <c r="C6134" i="5" l="1"/>
  <c r="H6134" i="5"/>
  <c r="A6135" i="5"/>
  <c r="B6134" i="5"/>
  <c r="F3530" i="5"/>
  <c r="E3530" i="5"/>
  <c r="D3530" i="5"/>
  <c r="B3530" i="5"/>
  <c r="C3530" i="5"/>
  <c r="H3530" i="5"/>
  <c r="I3529" i="5"/>
  <c r="J3529" i="5" s="1"/>
  <c r="B6135" i="5" l="1"/>
  <c r="A6136" i="5"/>
  <c r="C6135" i="5"/>
  <c r="H6135" i="5"/>
  <c r="F3531" i="5"/>
  <c r="E3531" i="5"/>
  <c r="D3531" i="5"/>
  <c r="C3531" i="5"/>
  <c r="B3531" i="5"/>
  <c r="I3530" i="5"/>
  <c r="J3530" i="5" s="1"/>
  <c r="H3531" i="5"/>
  <c r="C6136" i="5" l="1"/>
  <c r="A6137" i="5"/>
  <c r="H6136" i="5"/>
  <c r="B6136" i="5"/>
  <c r="D3532" i="5"/>
  <c r="F3532" i="5"/>
  <c r="E3532" i="5"/>
  <c r="B3532" i="5"/>
  <c r="C3532" i="5"/>
  <c r="H3532" i="5"/>
  <c r="I3531" i="5"/>
  <c r="J3531" i="5" s="1"/>
  <c r="H6137" i="5" l="1"/>
  <c r="B6137" i="5"/>
  <c r="A6138" i="5"/>
  <c r="C6137" i="5"/>
  <c r="E3533" i="5"/>
  <c r="D3533" i="5"/>
  <c r="F3533" i="5"/>
  <c r="C3533" i="5"/>
  <c r="B3533" i="5"/>
  <c r="H3533" i="5"/>
  <c r="I3532" i="5"/>
  <c r="J3532" i="5" s="1"/>
  <c r="C6138" i="5" l="1"/>
  <c r="A6139" i="5"/>
  <c r="H6138" i="5"/>
  <c r="B6138" i="5"/>
  <c r="F3534" i="5"/>
  <c r="E3534" i="5"/>
  <c r="D3534" i="5"/>
  <c r="B3534" i="5"/>
  <c r="C3534" i="5"/>
  <c r="I3533" i="5"/>
  <c r="J3533" i="5" s="1"/>
  <c r="H3534" i="5"/>
  <c r="C6139" i="5" l="1"/>
  <c r="A6140" i="5"/>
  <c r="B6139" i="5"/>
  <c r="H6139" i="5"/>
  <c r="F3535" i="5"/>
  <c r="C3535" i="5"/>
  <c r="D3535" i="5"/>
  <c r="B3535" i="5"/>
  <c r="E3535" i="5"/>
  <c r="I3534" i="5"/>
  <c r="J3534" i="5" s="1"/>
  <c r="H3535" i="5"/>
  <c r="B6140" i="5" l="1"/>
  <c r="H6140" i="5"/>
  <c r="A6141" i="5"/>
  <c r="C6140" i="5"/>
  <c r="D3536" i="5"/>
  <c r="F3536" i="5"/>
  <c r="E3536" i="5"/>
  <c r="B3536" i="5"/>
  <c r="C3536" i="5"/>
  <c r="I3535" i="5"/>
  <c r="J3535" i="5" s="1"/>
  <c r="H3536" i="5"/>
  <c r="B6141" i="5" l="1"/>
  <c r="A6142" i="5"/>
  <c r="C6141" i="5"/>
  <c r="H6141" i="5"/>
  <c r="E3537" i="5"/>
  <c r="D3537" i="5"/>
  <c r="F3537" i="5"/>
  <c r="C3537" i="5"/>
  <c r="B3537" i="5"/>
  <c r="I3536" i="5"/>
  <c r="J3536" i="5" s="1"/>
  <c r="H3537" i="5"/>
  <c r="C6142" i="5" l="1"/>
  <c r="A6143" i="5"/>
  <c r="H6142" i="5"/>
  <c r="B6142" i="5"/>
  <c r="F3538" i="5"/>
  <c r="E3538" i="5"/>
  <c r="D3538" i="5"/>
  <c r="B3538" i="5"/>
  <c r="C3538" i="5"/>
  <c r="I3537" i="5"/>
  <c r="J3537" i="5" s="1"/>
  <c r="H3538" i="5"/>
  <c r="B6143" i="5" l="1"/>
  <c r="A6144" i="5"/>
  <c r="C6143" i="5"/>
  <c r="H6143" i="5"/>
  <c r="F3539" i="5"/>
  <c r="E3539" i="5"/>
  <c r="D3539" i="5"/>
  <c r="C3539" i="5"/>
  <c r="B3539" i="5"/>
  <c r="I3538" i="5"/>
  <c r="J3538" i="5" s="1"/>
  <c r="H3539" i="5"/>
  <c r="B6144" i="5" l="1"/>
  <c r="A6145" i="5"/>
  <c r="H6144" i="5"/>
  <c r="C6144" i="5"/>
  <c r="D3540" i="5"/>
  <c r="F3540" i="5"/>
  <c r="E3540" i="5"/>
  <c r="B3540" i="5"/>
  <c r="C3540" i="5"/>
  <c r="I3539" i="5"/>
  <c r="J3539" i="5" s="1"/>
  <c r="H3540" i="5"/>
  <c r="H6145" i="5" l="1"/>
  <c r="C6145" i="5"/>
  <c r="B6145" i="5"/>
  <c r="A6146" i="5"/>
  <c r="E3541" i="5"/>
  <c r="D3541" i="5"/>
  <c r="F3541" i="5"/>
  <c r="C3541" i="5"/>
  <c r="B3541" i="5"/>
  <c r="H3541" i="5"/>
  <c r="I3540" i="5"/>
  <c r="J3540" i="5" s="1"/>
  <c r="B6146" i="5" l="1"/>
  <c r="A6147" i="5"/>
  <c r="H6146" i="5"/>
  <c r="C6146" i="5"/>
  <c r="F3542" i="5"/>
  <c r="E3542" i="5"/>
  <c r="D3542" i="5"/>
  <c r="B3542" i="5"/>
  <c r="C3542" i="5"/>
  <c r="H3542" i="5"/>
  <c r="I3541" i="5"/>
  <c r="J3541" i="5" s="1"/>
  <c r="B6147" i="5" l="1"/>
  <c r="H6147" i="5"/>
  <c r="A6148" i="5"/>
  <c r="C6147" i="5"/>
  <c r="F3543" i="5"/>
  <c r="E3543" i="5"/>
  <c r="D3543" i="5"/>
  <c r="C3543" i="5"/>
  <c r="B3543" i="5"/>
  <c r="I3542" i="5"/>
  <c r="J3542" i="5" s="1"/>
  <c r="H3543" i="5"/>
  <c r="H6148" i="5" l="1"/>
  <c r="A6149" i="5"/>
  <c r="B6148" i="5"/>
  <c r="C6148" i="5"/>
  <c r="D3544" i="5"/>
  <c r="F3544" i="5"/>
  <c r="E3544" i="5"/>
  <c r="B3544" i="5"/>
  <c r="C3544" i="5"/>
  <c r="H3544" i="5"/>
  <c r="I3543" i="5"/>
  <c r="J3543" i="5" s="1"/>
  <c r="H6149" i="5" l="1"/>
  <c r="B6149" i="5"/>
  <c r="A6150" i="5"/>
  <c r="C6149" i="5"/>
  <c r="E3545" i="5"/>
  <c r="D3545" i="5"/>
  <c r="C3545" i="5"/>
  <c r="B3545" i="5"/>
  <c r="F3545" i="5"/>
  <c r="I3544" i="5"/>
  <c r="J3544" i="5" s="1"/>
  <c r="H3545" i="5"/>
  <c r="C6150" i="5" l="1"/>
  <c r="A6151" i="5"/>
  <c r="B6150" i="5"/>
  <c r="H6150" i="5"/>
  <c r="F3546" i="5"/>
  <c r="E3546" i="5"/>
  <c r="D3546" i="5"/>
  <c r="B3546" i="5"/>
  <c r="C3546" i="5"/>
  <c r="H3546" i="5"/>
  <c r="I3545" i="5"/>
  <c r="J3545" i="5" s="1"/>
  <c r="A6152" i="5" l="1"/>
  <c r="B6151" i="5"/>
  <c r="H6151" i="5"/>
  <c r="C6151" i="5"/>
  <c r="F3547" i="5"/>
  <c r="E3547" i="5"/>
  <c r="D3547" i="5"/>
  <c r="C3547" i="5"/>
  <c r="B3547" i="5"/>
  <c r="I3546" i="5"/>
  <c r="J3546" i="5" s="1"/>
  <c r="H3547" i="5"/>
  <c r="H6152" i="5" l="1"/>
  <c r="A6153" i="5"/>
  <c r="B6152" i="5"/>
  <c r="C6152" i="5"/>
  <c r="D3548" i="5"/>
  <c r="F3548" i="5"/>
  <c r="E3548" i="5"/>
  <c r="B3548" i="5"/>
  <c r="C3548" i="5"/>
  <c r="I3547" i="5"/>
  <c r="J3547" i="5" s="1"/>
  <c r="H3548" i="5"/>
  <c r="H6153" i="5" l="1"/>
  <c r="B6153" i="5"/>
  <c r="A6154" i="5"/>
  <c r="C6153" i="5"/>
  <c r="E3549" i="5"/>
  <c r="D3549" i="5"/>
  <c r="F3549" i="5"/>
  <c r="C3549" i="5"/>
  <c r="B3549" i="5"/>
  <c r="H3549" i="5"/>
  <c r="I3548" i="5"/>
  <c r="J3548" i="5" s="1"/>
  <c r="C6154" i="5" l="1"/>
  <c r="H6154" i="5"/>
  <c r="B6154" i="5"/>
  <c r="A6155" i="5"/>
  <c r="F3550" i="5"/>
  <c r="E3550" i="5"/>
  <c r="D3550" i="5"/>
  <c r="B3550" i="5"/>
  <c r="C3550" i="5"/>
  <c r="H3550" i="5"/>
  <c r="I3549" i="5"/>
  <c r="J3549" i="5" s="1"/>
  <c r="H6155" i="5" l="1"/>
  <c r="A6156" i="5"/>
  <c r="C6155" i="5"/>
  <c r="B6155" i="5"/>
  <c r="F3551" i="5"/>
  <c r="E3551" i="5"/>
  <c r="D3551" i="5"/>
  <c r="C3551" i="5"/>
  <c r="B3551" i="5"/>
  <c r="I3550" i="5"/>
  <c r="J3550" i="5" s="1"/>
  <c r="H3551" i="5"/>
  <c r="B6156" i="5" l="1"/>
  <c r="A6157" i="5"/>
  <c r="C6156" i="5"/>
  <c r="H6156" i="5"/>
  <c r="D3552" i="5"/>
  <c r="F3552" i="5"/>
  <c r="E3552" i="5"/>
  <c r="B3552" i="5"/>
  <c r="C3552" i="5"/>
  <c r="I3551" i="5"/>
  <c r="J3551" i="5" s="1"/>
  <c r="H3552" i="5"/>
  <c r="B6157" i="5" l="1"/>
  <c r="A6158" i="5"/>
  <c r="C6157" i="5"/>
  <c r="H6157" i="5"/>
  <c r="E3553" i="5"/>
  <c r="D3553" i="5"/>
  <c r="F3553" i="5"/>
  <c r="C3553" i="5"/>
  <c r="B3553" i="5"/>
  <c r="H3553" i="5"/>
  <c r="I3552" i="5"/>
  <c r="J3552" i="5" s="1"/>
  <c r="H6158" i="5" l="1"/>
  <c r="A6159" i="5"/>
  <c r="B6158" i="5"/>
  <c r="C6158" i="5"/>
  <c r="F3554" i="5"/>
  <c r="E3554" i="5"/>
  <c r="D3554" i="5"/>
  <c r="B3554" i="5"/>
  <c r="C3554" i="5"/>
  <c r="I3553" i="5"/>
  <c r="J3553" i="5" s="1"/>
  <c r="H3554" i="5"/>
  <c r="H6159" i="5" l="1"/>
  <c r="A6160" i="5"/>
  <c r="C6159" i="5"/>
  <c r="B6159" i="5"/>
  <c r="F3555" i="5"/>
  <c r="E3555" i="5"/>
  <c r="D3555" i="5"/>
  <c r="C3555" i="5"/>
  <c r="B3555" i="5"/>
  <c r="I3554" i="5"/>
  <c r="J3554" i="5" s="1"/>
  <c r="H3555" i="5"/>
  <c r="B6160" i="5" l="1"/>
  <c r="H6160" i="5"/>
  <c r="C6160" i="5"/>
  <c r="A6161" i="5"/>
  <c r="D3556" i="5"/>
  <c r="F3556" i="5"/>
  <c r="B3556" i="5"/>
  <c r="E3556" i="5"/>
  <c r="C3556" i="5"/>
  <c r="I3555" i="5"/>
  <c r="J3555" i="5" s="1"/>
  <c r="H3556" i="5"/>
  <c r="B6161" i="5" l="1"/>
  <c r="H6161" i="5"/>
  <c r="A6162" i="5"/>
  <c r="C6161" i="5"/>
  <c r="E3557" i="5"/>
  <c r="D3557" i="5"/>
  <c r="F3557" i="5"/>
  <c r="C3557" i="5"/>
  <c r="B3557" i="5"/>
  <c r="H3557" i="5"/>
  <c r="I3556" i="5"/>
  <c r="J3556" i="5" s="1"/>
  <c r="C6162" i="5" l="1"/>
  <c r="A6163" i="5"/>
  <c r="H6162" i="5"/>
  <c r="B6162" i="5"/>
  <c r="F3558" i="5"/>
  <c r="E3558" i="5"/>
  <c r="D3558" i="5"/>
  <c r="B3558" i="5"/>
  <c r="C3558" i="5"/>
  <c r="H3558" i="5"/>
  <c r="I3557" i="5"/>
  <c r="J3557" i="5" s="1"/>
  <c r="H6163" i="5" l="1"/>
  <c r="A6164" i="5"/>
  <c r="B6163" i="5"/>
  <c r="C6163" i="5"/>
  <c r="F3559" i="5"/>
  <c r="E3559" i="5"/>
  <c r="D3559" i="5"/>
  <c r="C3559" i="5"/>
  <c r="B3559" i="5"/>
  <c r="I3558" i="5"/>
  <c r="J3558" i="5" s="1"/>
  <c r="H3559" i="5"/>
  <c r="B6164" i="5" l="1"/>
  <c r="C6164" i="5"/>
  <c r="A6165" i="5"/>
  <c r="H6164" i="5"/>
  <c r="D3560" i="5"/>
  <c r="F3560" i="5"/>
  <c r="E3560" i="5"/>
  <c r="B3560" i="5"/>
  <c r="C3560" i="5"/>
  <c r="I3559" i="5"/>
  <c r="J3559" i="5" s="1"/>
  <c r="H3560" i="5"/>
  <c r="H6165" i="5" l="1"/>
  <c r="A6166" i="5"/>
  <c r="C6165" i="5"/>
  <c r="B6165" i="5"/>
  <c r="E3561" i="5"/>
  <c r="D3561" i="5"/>
  <c r="F3561" i="5"/>
  <c r="C3561" i="5"/>
  <c r="B3561" i="5"/>
  <c r="H3561" i="5"/>
  <c r="I3560" i="5"/>
  <c r="J3560" i="5" s="1"/>
  <c r="C6166" i="5" l="1"/>
  <c r="A6167" i="5"/>
  <c r="B6166" i="5"/>
  <c r="H6166" i="5"/>
  <c r="F3562" i="5"/>
  <c r="E3562" i="5"/>
  <c r="D3562" i="5"/>
  <c r="B3562" i="5"/>
  <c r="C3562" i="5"/>
  <c r="I3561" i="5"/>
  <c r="J3561" i="5" s="1"/>
  <c r="H3562" i="5"/>
  <c r="A6168" i="5" l="1"/>
  <c r="H6167" i="5"/>
  <c r="C6167" i="5"/>
  <c r="B6167" i="5"/>
  <c r="F3563" i="5"/>
  <c r="E3563" i="5"/>
  <c r="D3563" i="5"/>
  <c r="C3563" i="5"/>
  <c r="B3563" i="5"/>
  <c r="H3563" i="5"/>
  <c r="I3562" i="5"/>
  <c r="J3562" i="5" s="1"/>
  <c r="C6168" i="5" l="1"/>
  <c r="A6169" i="5"/>
  <c r="H6168" i="5"/>
  <c r="B6168" i="5"/>
  <c r="D3564" i="5"/>
  <c r="F3564" i="5"/>
  <c r="E3564" i="5"/>
  <c r="B3564" i="5"/>
  <c r="C3564" i="5"/>
  <c r="I3563" i="5"/>
  <c r="J3563" i="5" s="1"/>
  <c r="H3564" i="5"/>
  <c r="A6170" i="5" l="1"/>
  <c r="B6169" i="5"/>
  <c r="C6169" i="5"/>
  <c r="H6169" i="5"/>
  <c r="E3565" i="5"/>
  <c r="D3565" i="5"/>
  <c r="F3565" i="5"/>
  <c r="C3565" i="5"/>
  <c r="B3565" i="5"/>
  <c r="I3564" i="5"/>
  <c r="J3564" i="5" s="1"/>
  <c r="H3565" i="5"/>
  <c r="C6170" i="5" l="1"/>
  <c r="B6170" i="5"/>
  <c r="A6171" i="5"/>
  <c r="H6170" i="5"/>
  <c r="F3566" i="5"/>
  <c r="E3566" i="5"/>
  <c r="D3566" i="5"/>
  <c r="B3566" i="5"/>
  <c r="C3566" i="5"/>
  <c r="H3566" i="5"/>
  <c r="I3565" i="5"/>
  <c r="J3565" i="5" s="1"/>
  <c r="H6171" i="5" l="1"/>
  <c r="C6171" i="5"/>
  <c r="A6172" i="5"/>
  <c r="B6171" i="5"/>
  <c r="F3567" i="5"/>
  <c r="E3567" i="5"/>
  <c r="C3567" i="5"/>
  <c r="B3567" i="5"/>
  <c r="D3567" i="5"/>
  <c r="I3566" i="5"/>
  <c r="J3566" i="5" s="1"/>
  <c r="H3567" i="5"/>
  <c r="H6172" i="5" l="1"/>
  <c r="C6172" i="5"/>
  <c r="B6172" i="5"/>
  <c r="A6173" i="5"/>
  <c r="D3568" i="5"/>
  <c r="F3568" i="5"/>
  <c r="E3568" i="5"/>
  <c r="B3568" i="5"/>
  <c r="C3568" i="5"/>
  <c r="I3567" i="5"/>
  <c r="J3567" i="5" s="1"/>
  <c r="H3568" i="5"/>
  <c r="H6173" i="5" l="1"/>
  <c r="A6174" i="5"/>
  <c r="C6173" i="5"/>
  <c r="B6173" i="5"/>
  <c r="E3569" i="5"/>
  <c r="D3569" i="5"/>
  <c r="F3569" i="5"/>
  <c r="C3569" i="5"/>
  <c r="B3569" i="5"/>
  <c r="I3568" i="5"/>
  <c r="J3568" i="5" s="1"/>
  <c r="H3569" i="5"/>
  <c r="H6174" i="5" l="1"/>
  <c r="A6175" i="5"/>
  <c r="B6174" i="5"/>
  <c r="C6174" i="5"/>
  <c r="F3570" i="5"/>
  <c r="E3570" i="5"/>
  <c r="D3570" i="5"/>
  <c r="B3570" i="5"/>
  <c r="C3570" i="5"/>
  <c r="I3569" i="5"/>
  <c r="J3569" i="5" s="1"/>
  <c r="H3570" i="5"/>
  <c r="H6175" i="5" l="1"/>
  <c r="B6175" i="5"/>
  <c r="C6175" i="5"/>
  <c r="A6176" i="5"/>
  <c r="F3571" i="5"/>
  <c r="E3571" i="5"/>
  <c r="D3571" i="5"/>
  <c r="C3571" i="5"/>
  <c r="B3571" i="5"/>
  <c r="H3571" i="5"/>
  <c r="I3570" i="5"/>
  <c r="J3570" i="5" s="1"/>
  <c r="B6176" i="5" l="1"/>
  <c r="A6177" i="5"/>
  <c r="H6176" i="5"/>
  <c r="C6176" i="5"/>
  <c r="D3572" i="5"/>
  <c r="F3572" i="5"/>
  <c r="E3572" i="5"/>
  <c r="B3572" i="5"/>
  <c r="C3572" i="5"/>
  <c r="I3571" i="5"/>
  <c r="J3571" i="5" s="1"/>
  <c r="H3572" i="5"/>
  <c r="H6177" i="5" l="1"/>
  <c r="B6177" i="5"/>
  <c r="C6177" i="5"/>
  <c r="A6178" i="5"/>
  <c r="E3573" i="5"/>
  <c r="D3573" i="5"/>
  <c r="F3573" i="5"/>
  <c r="C3573" i="5"/>
  <c r="B3573" i="5"/>
  <c r="H3573" i="5"/>
  <c r="I3572" i="5"/>
  <c r="J3572" i="5" s="1"/>
  <c r="C6178" i="5" l="1"/>
  <c r="B6178" i="5"/>
  <c r="H6178" i="5"/>
  <c r="A6179" i="5"/>
  <c r="F3574" i="5"/>
  <c r="E3574" i="5"/>
  <c r="D3574" i="5"/>
  <c r="B3574" i="5"/>
  <c r="C3574" i="5"/>
  <c r="I3573" i="5"/>
  <c r="J3573" i="5" s="1"/>
  <c r="H3574" i="5"/>
  <c r="B6179" i="5" l="1"/>
  <c r="A6180" i="5"/>
  <c r="H6179" i="5"/>
  <c r="C6179" i="5"/>
  <c r="F3575" i="5"/>
  <c r="E3575" i="5"/>
  <c r="D3575" i="5"/>
  <c r="C3575" i="5"/>
  <c r="B3575" i="5"/>
  <c r="I3574" i="5"/>
  <c r="J3574" i="5" s="1"/>
  <c r="H3575" i="5"/>
  <c r="H6180" i="5" l="1"/>
  <c r="C6180" i="5"/>
  <c r="A6181" i="5"/>
  <c r="B6180" i="5"/>
  <c r="D3576" i="5"/>
  <c r="F3576" i="5"/>
  <c r="E3576" i="5"/>
  <c r="B3576" i="5"/>
  <c r="C3576" i="5"/>
  <c r="I3575" i="5"/>
  <c r="J3575" i="5" s="1"/>
  <c r="H3576" i="5"/>
  <c r="B6181" i="5" l="1"/>
  <c r="A6182" i="5"/>
  <c r="C6181" i="5"/>
  <c r="H6181" i="5"/>
  <c r="E3577" i="5"/>
  <c r="D3577" i="5"/>
  <c r="C3577" i="5"/>
  <c r="F3577" i="5"/>
  <c r="B3577" i="5"/>
  <c r="H3577" i="5"/>
  <c r="I3576" i="5"/>
  <c r="J3576" i="5" s="1"/>
  <c r="H6182" i="5" l="1"/>
  <c r="B6182" i="5"/>
  <c r="C6182" i="5"/>
  <c r="A6183" i="5"/>
  <c r="F3578" i="5"/>
  <c r="E3578" i="5"/>
  <c r="B3578" i="5"/>
  <c r="D3578" i="5"/>
  <c r="C3578" i="5"/>
  <c r="H3578" i="5"/>
  <c r="I3577" i="5"/>
  <c r="J3577" i="5" s="1"/>
  <c r="C6183" i="5" l="1"/>
  <c r="A6184" i="5"/>
  <c r="H6183" i="5"/>
  <c r="B6183" i="5"/>
  <c r="F3579" i="5"/>
  <c r="E3579" i="5"/>
  <c r="D3579" i="5"/>
  <c r="C3579" i="5"/>
  <c r="B3579" i="5"/>
  <c r="I3578" i="5"/>
  <c r="J3578" i="5" s="1"/>
  <c r="H3579" i="5"/>
  <c r="A6185" i="5" l="1"/>
  <c r="C6184" i="5"/>
  <c r="B6184" i="5"/>
  <c r="H6184" i="5"/>
  <c r="D3580" i="5"/>
  <c r="F3580" i="5"/>
  <c r="E3580" i="5"/>
  <c r="B3580" i="5"/>
  <c r="C3580" i="5"/>
  <c r="I3579" i="5"/>
  <c r="J3579" i="5" s="1"/>
  <c r="H3580" i="5"/>
  <c r="B6185" i="5" l="1"/>
  <c r="A6186" i="5"/>
  <c r="C6185" i="5"/>
  <c r="H6185" i="5"/>
  <c r="E3581" i="5"/>
  <c r="F3581" i="5"/>
  <c r="D3581" i="5"/>
  <c r="C3581" i="5"/>
  <c r="B3581" i="5"/>
  <c r="H3581" i="5"/>
  <c r="I3580" i="5"/>
  <c r="J3580" i="5" s="1"/>
  <c r="H6186" i="5" l="1"/>
  <c r="A6187" i="5"/>
  <c r="C6186" i="5"/>
  <c r="B6186" i="5"/>
  <c r="F3582" i="5"/>
  <c r="E3582" i="5"/>
  <c r="D3582" i="5"/>
  <c r="B3582" i="5"/>
  <c r="C3582" i="5"/>
  <c r="I3581" i="5"/>
  <c r="J3581" i="5" s="1"/>
  <c r="H3582" i="5"/>
  <c r="B6187" i="5" l="1"/>
  <c r="A6188" i="5"/>
  <c r="H6187" i="5"/>
  <c r="C6187" i="5"/>
  <c r="E3583" i="5"/>
  <c r="D3583" i="5"/>
  <c r="F3583" i="5"/>
  <c r="C3583" i="5"/>
  <c r="B3583" i="5"/>
  <c r="H3583" i="5"/>
  <c r="I3582" i="5"/>
  <c r="J3582" i="5" s="1"/>
  <c r="H6188" i="5" l="1"/>
  <c r="B6188" i="5"/>
  <c r="C6188" i="5"/>
  <c r="A6189" i="5"/>
  <c r="D3584" i="5"/>
  <c r="F3584" i="5"/>
  <c r="E3584" i="5"/>
  <c r="B3584" i="5"/>
  <c r="C3584" i="5"/>
  <c r="I3583" i="5"/>
  <c r="J3583" i="5" s="1"/>
  <c r="H3584" i="5"/>
  <c r="B6189" i="5" l="1"/>
  <c r="A6190" i="5"/>
  <c r="C6189" i="5"/>
  <c r="H6189" i="5"/>
  <c r="E3585" i="5"/>
  <c r="D3585" i="5"/>
  <c r="F3585" i="5"/>
  <c r="C3585" i="5"/>
  <c r="B3585" i="5"/>
  <c r="I3584" i="5"/>
  <c r="J3584" i="5" s="1"/>
  <c r="H3585" i="5"/>
  <c r="B6190" i="5" l="1"/>
  <c r="H6190" i="5"/>
  <c r="A6191" i="5"/>
  <c r="C6190" i="5"/>
  <c r="F3586" i="5"/>
  <c r="E3586" i="5"/>
  <c r="D3586" i="5"/>
  <c r="B3586" i="5"/>
  <c r="C3586" i="5"/>
  <c r="H3586" i="5"/>
  <c r="I3585" i="5"/>
  <c r="J3585" i="5" s="1"/>
  <c r="H6191" i="5" l="1"/>
  <c r="A6192" i="5"/>
  <c r="C6191" i="5"/>
  <c r="B6191" i="5"/>
  <c r="D3587" i="5"/>
  <c r="F3587" i="5"/>
  <c r="E3587" i="5"/>
  <c r="C3587" i="5"/>
  <c r="B3587" i="5"/>
  <c r="H3587" i="5"/>
  <c r="I3586" i="5"/>
  <c r="J3586" i="5" s="1"/>
  <c r="C6192" i="5" l="1"/>
  <c r="B6192" i="5"/>
  <c r="H6192" i="5"/>
  <c r="A6193" i="5"/>
  <c r="D3588" i="5"/>
  <c r="F3588" i="5"/>
  <c r="E3588" i="5"/>
  <c r="B3588" i="5"/>
  <c r="C3588" i="5"/>
  <c r="I3587" i="5"/>
  <c r="J3587" i="5" s="1"/>
  <c r="H3588" i="5"/>
  <c r="H6193" i="5" l="1"/>
  <c r="B6193" i="5"/>
  <c r="A6194" i="5"/>
  <c r="C6193" i="5"/>
  <c r="E3589" i="5"/>
  <c r="F3589" i="5"/>
  <c r="D3589" i="5"/>
  <c r="C3589" i="5"/>
  <c r="B3589" i="5"/>
  <c r="H3589" i="5"/>
  <c r="I3588" i="5"/>
  <c r="J3588" i="5" s="1"/>
  <c r="B6194" i="5" l="1"/>
  <c r="A6195" i="5"/>
  <c r="C6194" i="5"/>
  <c r="H6194" i="5"/>
  <c r="F3590" i="5"/>
  <c r="E3590" i="5"/>
  <c r="D3590" i="5"/>
  <c r="B3590" i="5"/>
  <c r="C3590" i="5"/>
  <c r="I3589" i="5"/>
  <c r="J3589" i="5" s="1"/>
  <c r="H3590" i="5"/>
  <c r="H6195" i="5" l="1"/>
  <c r="A6196" i="5"/>
  <c r="C6195" i="5"/>
  <c r="B6195" i="5"/>
  <c r="F3591" i="5"/>
  <c r="E3591" i="5"/>
  <c r="C3591" i="5"/>
  <c r="D3591" i="5"/>
  <c r="B3591" i="5"/>
  <c r="H3591" i="5"/>
  <c r="I3590" i="5"/>
  <c r="J3590" i="5" s="1"/>
  <c r="H6196" i="5" l="1"/>
  <c r="C6196" i="5"/>
  <c r="B6196" i="5"/>
  <c r="A6197" i="5"/>
  <c r="D3592" i="5"/>
  <c r="E3592" i="5"/>
  <c r="F3592" i="5"/>
  <c r="B3592" i="5"/>
  <c r="C3592" i="5"/>
  <c r="H3592" i="5"/>
  <c r="I3591" i="5"/>
  <c r="J3591" i="5" s="1"/>
  <c r="C6197" i="5" l="1"/>
  <c r="H6197" i="5"/>
  <c r="A6198" i="5"/>
  <c r="B6197" i="5"/>
  <c r="E3593" i="5"/>
  <c r="F3593" i="5"/>
  <c r="D3593" i="5"/>
  <c r="C3593" i="5"/>
  <c r="B3593" i="5"/>
  <c r="I3592" i="5"/>
  <c r="J3592" i="5" s="1"/>
  <c r="H3593" i="5"/>
  <c r="H6198" i="5" l="1"/>
  <c r="A6199" i="5"/>
  <c r="B6198" i="5"/>
  <c r="C6198" i="5"/>
  <c r="F3594" i="5"/>
  <c r="D3594" i="5"/>
  <c r="E3594" i="5"/>
  <c r="B3594" i="5"/>
  <c r="C3594" i="5"/>
  <c r="I3593" i="5"/>
  <c r="J3593" i="5" s="1"/>
  <c r="H3594" i="5"/>
  <c r="H6199" i="5" l="1"/>
  <c r="A6200" i="5"/>
  <c r="C6199" i="5"/>
  <c r="B6199" i="5"/>
  <c r="F3595" i="5"/>
  <c r="E3595" i="5"/>
  <c r="D3595" i="5"/>
  <c r="C3595" i="5"/>
  <c r="B3595" i="5"/>
  <c r="H3595" i="5"/>
  <c r="I3594" i="5"/>
  <c r="J3594" i="5" s="1"/>
  <c r="C6200" i="5" l="1"/>
  <c r="A6201" i="5"/>
  <c r="B6200" i="5"/>
  <c r="H6200" i="5"/>
  <c r="D3596" i="5"/>
  <c r="F3596" i="5"/>
  <c r="E3596" i="5"/>
  <c r="B3596" i="5"/>
  <c r="C3596" i="5"/>
  <c r="H3596" i="5"/>
  <c r="I3595" i="5"/>
  <c r="J3595" i="5" s="1"/>
  <c r="B6201" i="5" l="1"/>
  <c r="A6202" i="5"/>
  <c r="C6201" i="5"/>
  <c r="H6201" i="5"/>
  <c r="E3597" i="5"/>
  <c r="F3597" i="5"/>
  <c r="D3597" i="5"/>
  <c r="C3597" i="5"/>
  <c r="B3597" i="5"/>
  <c r="I3596" i="5"/>
  <c r="J3596" i="5" s="1"/>
  <c r="H3597" i="5"/>
  <c r="H6202" i="5" l="1"/>
  <c r="A6203" i="5"/>
  <c r="C6202" i="5"/>
  <c r="B6202" i="5"/>
  <c r="F3598" i="5"/>
  <c r="E3598" i="5"/>
  <c r="D3598" i="5"/>
  <c r="B3598" i="5"/>
  <c r="C3598" i="5"/>
  <c r="I3597" i="5"/>
  <c r="J3597" i="5" s="1"/>
  <c r="H3598" i="5"/>
  <c r="C6203" i="5" l="1"/>
  <c r="B6203" i="5"/>
  <c r="A6204" i="5"/>
  <c r="H6203" i="5"/>
  <c r="E3599" i="5"/>
  <c r="D3599" i="5"/>
  <c r="F3599" i="5"/>
  <c r="C3599" i="5"/>
  <c r="B3599" i="5"/>
  <c r="I3598" i="5"/>
  <c r="J3598" i="5" s="1"/>
  <c r="H3599" i="5"/>
  <c r="C6204" i="5" l="1"/>
  <c r="A6205" i="5"/>
  <c r="B6204" i="5"/>
  <c r="H6204" i="5"/>
  <c r="D3600" i="5"/>
  <c r="F3600" i="5"/>
  <c r="E3600" i="5"/>
  <c r="B3600" i="5"/>
  <c r="C3600" i="5"/>
  <c r="H3600" i="5"/>
  <c r="I3599" i="5"/>
  <c r="J3599" i="5" s="1"/>
  <c r="B6205" i="5" l="1"/>
  <c r="C6205" i="5"/>
  <c r="A6206" i="5"/>
  <c r="H6205" i="5"/>
  <c r="E3601" i="5"/>
  <c r="D3601" i="5"/>
  <c r="F3601" i="5"/>
  <c r="C3601" i="5"/>
  <c r="B3601" i="5"/>
  <c r="I3600" i="5"/>
  <c r="J3600" i="5" s="1"/>
  <c r="H3601" i="5"/>
  <c r="H6206" i="5" l="1"/>
  <c r="A6207" i="5"/>
  <c r="C6206" i="5"/>
  <c r="B6206" i="5"/>
  <c r="F3602" i="5"/>
  <c r="E3602" i="5"/>
  <c r="D3602" i="5"/>
  <c r="B3602" i="5"/>
  <c r="C3602" i="5"/>
  <c r="H3602" i="5"/>
  <c r="I3601" i="5"/>
  <c r="J3601" i="5" s="1"/>
  <c r="B6207" i="5" l="1"/>
  <c r="C6207" i="5"/>
  <c r="A6208" i="5"/>
  <c r="H6207" i="5"/>
  <c r="D3603" i="5"/>
  <c r="F3603" i="5"/>
  <c r="E3603" i="5"/>
  <c r="C3603" i="5"/>
  <c r="B3603" i="5"/>
  <c r="H3603" i="5"/>
  <c r="I3602" i="5"/>
  <c r="J3602" i="5" s="1"/>
  <c r="H6208" i="5" l="1"/>
  <c r="A6209" i="5"/>
  <c r="C6208" i="5"/>
  <c r="B6208" i="5"/>
  <c r="D3604" i="5"/>
  <c r="F3604" i="5"/>
  <c r="E3604" i="5"/>
  <c r="B3604" i="5"/>
  <c r="C3604" i="5"/>
  <c r="I3603" i="5"/>
  <c r="J3603" i="5" s="1"/>
  <c r="H3604" i="5"/>
  <c r="B6209" i="5" l="1"/>
  <c r="C6209" i="5"/>
  <c r="A6210" i="5"/>
  <c r="H6209" i="5"/>
  <c r="E3605" i="5"/>
  <c r="C3605" i="5"/>
  <c r="B3605" i="5"/>
  <c r="F3605" i="5"/>
  <c r="D3605" i="5"/>
  <c r="I3604" i="5"/>
  <c r="J3604" i="5" s="1"/>
  <c r="H3605" i="5"/>
  <c r="H6210" i="5" l="1"/>
  <c r="A6211" i="5"/>
  <c r="C6210" i="5"/>
  <c r="B6210" i="5"/>
  <c r="F3606" i="5"/>
  <c r="E3606" i="5"/>
  <c r="D3606" i="5"/>
  <c r="B3606" i="5"/>
  <c r="C3606" i="5"/>
  <c r="H3606" i="5"/>
  <c r="I3605" i="5"/>
  <c r="J3605" i="5" s="1"/>
  <c r="H6211" i="5" l="1"/>
  <c r="A6212" i="5"/>
  <c r="C6211" i="5"/>
  <c r="B6211" i="5"/>
  <c r="F3607" i="5"/>
  <c r="E3607" i="5"/>
  <c r="D3607" i="5"/>
  <c r="C3607" i="5"/>
  <c r="B3607" i="5"/>
  <c r="H3607" i="5"/>
  <c r="I3606" i="5"/>
  <c r="J3606" i="5" s="1"/>
  <c r="H6212" i="5" l="1"/>
  <c r="A6213" i="5"/>
  <c r="B6212" i="5"/>
  <c r="C6212" i="5"/>
  <c r="D3608" i="5"/>
  <c r="E3608" i="5"/>
  <c r="F3608" i="5"/>
  <c r="B3608" i="5"/>
  <c r="C3608" i="5"/>
  <c r="I3607" i="5"/>
  <c r="J3607" i="5" s="1"/>
  <c r="H3608" i="5"/>
  <c r="C6213" i="5" l="1"/>
  <c r="A6214" i="5"/>
  <c r="H6213" i="5"/>
  <c r="B6213" i="5"/>
  <c r="E3609" i="5"/>
  <c r="F3609" i="5"/>
  <c r="D3609" i="5"/>
  <c r="C3609" i="5"/>
  <c r="B3609" i="5"/>
  <c r="I3608" i="5"/>
  <c r="J3608" i="5" s="1"/>
  <c r="H3609" i="5"/>
  <c r="H6214" i="5" l="1"/>
  <c r="A6215" i="5"/>
  <c r="C6214" i="5"/>
  <c r="B6214" i="5"/>
  <c r="F3610" i="5"/>
  <c r="D3610" i="5"/>
  <c r="E3610" i="5"/>
  <c r="B3610" i="5"/>
  <c r="C3610" i="5"/>
  <c r="I3609" i="5"/>
  <c r="J3609" i="5" s="1"/>
  <c r="H3610" i="5"/>
  <c r="B6215" i="5" l="1"/>
  <c r="A6216" i="5"/>
  <c r="C6215" i="5"/>
  <c r="H6215" i="5"/>
  <c r="F3611" i="5"/>
  <c r="E3611" i="5"/>
  <c r="D3611" i="5"/>
  <c r="C3611" i="5"/>
  <c r="B3611" i="5"/>
  <c r="H3611" i="5"/>
  <c r="I3610" i="5"/>
  <c r="J3610" i="5" s="1"/>
  <c r="C6216" i="5" l="1"/>
  <c r="A6217" i="5"/>
  <c r="H6216" i="5"/>
  <c r="B6216" i="5"/>
  <c r="D3612" i="5"/>
  <c r="F3612" i="5"/>
  <c r="E3612" i="5"/>
  <c r="B3612" i="5"/>
  <c r="C3612" i="5"/>
  <c r="I3611" i="5"/>
  <c r="J3611" i="5" s="1"/>
  <c r="H3612" i="5"/>
  <c r="B6217" i="5" l="1"/>
  <c r="A6218" i="5"/>
  <c r="H6217" i="5"/>
  <c r="C6217" i="5"/>
  <c r="E3613" i="5"/>
  <c r="F3613" i="5"/>
  <c r="D3613" i="5"/>
  <c r="C3613" i="5"/>
  <c r="B3613" i="5"/>
  <c r="H3613" i="5"/>
  <c r="I3612" i="5"/>
  <c r="J3612" i="5" s="1"/>
  <c r="A6219" i="5" l="1"/>
  <c r="H6218" i="5"/>
  <c r="C6218" i="5"/>
  <c r="B6218" i="5"/>
  <c r="F3614" i="5"/>
  <c r="E3614" i="5"/>
  <c r="D3614" i="5"/>
  <c r="B3614" i="5"/>
  <c r="C3614" i="5"/>
  <c r="H3614" i="5"/>
  <c r="I3613" i="5"/>
  <c r="J3613" i="5" s="1"/>
  <c r="H6219" i="5" l="1"/>
  <c r="C6219" i="5"/>
  <c r="B6219" i="5"/>
  <c r="A6220" i="5"/>
  <c r="E3615" i="5"/>
  <c r="D3615" i="5"/>
  <c r="F3615" i="5"/>
  <c r="C3615" i="5"/>
  <c r="B3615" i="5"/>
  <c r="H3615" i="5"/>
  <c r="I3614" i="5"/>
  <c r="J3614" i="5" s="1"/>
  <c r="C6220" i="5" l="1"/>
  <c r="A6221" i="5"/>
  <c r="B6220" i="5"/>
  <c r="H6220" i="5"/>
  <c r="D3616" i="5"/>
  <c r="F3616" i="5"/>
  <c r="E3616" i="5"/>
  <c r="B3616" i="5"/>
  <c r="C3616" i="5"/>
  <c r="I3615" i="5"/>
  <c r="J3615" i="5" s="1"/>
  <c r="H3616" i="5"/>
  <c r="B6221" i="5" l="1"/>
  <c r="C6221" i="5"/>
  <c r="A6222" i="5"/>
  <c r="H6221" i="5"/>
  <c r="E3617" i="5"/>
  <c r="D3617" i="5"/>
  <c r="F3617" i="5"/>
  <c r="C3617" i="5"/>
  <c r="B3617" i="5"/>
  <c r="I3616" i="5"/>
  <c r="J3616" i="5" s="1"/>
  <c r="H3617" i="5"/>
  <c r="H6222" i="5" l="1"/>
  <c r="A6223" i="5"/>
  <c r="B6222" i="5"/>
  <c r="C6222" i="5"/>
  <c r="F3618" i="5"/>
  <c r="E3618" i="5"/>
  <c r="D3618" i="5"/>
  <c r="B3618" i="5"/>
  <c r="C3618" i="5"/>
  <c r="I3617" i="5"/>
  <c r="J3617" i="5" s="1"/>
  <c r="H3618" i="5"/>
  <c r="B6223" i="5" l="1"/>
  <c r="C6223" i="5"/>
  <c r="H6223" i="5"/>
  <c r="A6224" i="5"/>
  <c r="D3619" i="5"/>
  <c r="F3619" i="5"/>
  <c r="C3619" i="5"/>
  <c r="E3619" i="5"/>
  <c r="B3619" i="5"/>
  <c r="H3619" i="5"/>
  <c r="I3618" i="5"/>
  <c r="J3618" i="5" s="1"/>
  <c r="C6224" i="5" l="1"/>
  <c r="A6225" i="5"/>
  <c r="H6224" i="5"/>
  <c r="B6224" i="5"/>
  <c r="D3620" i="5"/>
  <c r="F3620" i="5"/>
  <c r="E3620" i="5"/>
  <c r="B3620" i="5"/>
  <c r="C3620" i="5"/>
  <c r="H3620" i="5"/>
  <c r="I3619" i="5"/>
  <c r="J3619" i="5" s="1"/>
  <c r="H6225" i="5" l="1"/>
  <c r="B6225" i="5"/>
  <c r="A6226" i="5"/>
  <c r="C6225" i="5"/>
  <c r="E3621" i="5"/>
  <c r="F3621" i="5"/>
  <c r="D3621" i="5"/>
  <c r="C3621" i="5"/>
  <c r="B3621" i="5"/>
  <c r="H3621" i="5"/>
  <c r="I3620" i="5"/>
  <c r="J3620" i="5" s="1"/>
  <c r="B6226" i="5" l="1"/>
  <c r="A6227" i="5"/>
  <c r="C6226" i="5"/>
  <c r="H6226" i="5"/>
  <c r="F3622" i="5"/>
  <c r="E3622" i="5"/>
  <c r="D3622" i="5"/>
  <c r="B3622" i="5"/>
  <c r="C3622" i="5"/>
  <c r="I3621" i="5"/>
  <c r="J3621" i="5" s="1"/>
  <c r="H3622" i="5"/>
  <c r="H6227" i="5" l="1"/>
  <c r="A6228" i="5"/>
  <c r="C6227" i="5"/>
  <c r="B6227" i="5"/>
  <c r="F3623" i="5"/>
  <c r="E3623" i="5"/>
  <c r="D3623" i="5"/>
  <c r="C3623" i="5"/>
  <c r="B3623" i="5"/>
  <c r="I3622" i="5"/>
  <c r="J3622" i="5" s="1"/>
  <c r="H3623" i="5"/>
  <c r="B6228" i="5" l="1"/>
  <c r="H6228" i="5"/>
  <c r="C6228" i="5"/>
  <c r="A6229" i="5"/>
  <c r="D3624" i="5"/>
  <c r="E3624" i="5"/>
  <c r="F3624" i="5"/>
  <c r="B3624" i="5"/>
  <c r="C3624" i="5"/>
  <c r="I3623" i="5"/>
  <c r="J3623" i="5" s="1"/>
  <c r="H3624" i="5"/>
  <c r="B6229" i="5" l="1"/>
  <c r="A6230" i="5"/>
  <c r="C6229" i="5"/>
  <c r="H6229" i="5"/>
  <c r="E3625" i="5"/>
  <c r="F3625" i="5"/>
  <c r="D3625" i="5"/>
  <c r="C3625" i="5"/>
  <c r="B3625" i="5"/>
  <c r="H3625" i="5"/>
  <c r="I3624" i="5"/>
  <c r="J3624" i="5" s="1"/>
  <c r="H6230" i="5" l="1"/>
  <c r="A6231" i="5"/>
  <c r="B6230" i="5"/>
  <c r="C6230" i="5"/>
  <c r="F3626" i="5"/>
  <c r="D3626" i="5"/>
  <c r="E3626" i="5"/>
  <c r="B3626" i="5"/>
  <c r="C3626" i="5"/>
  <c r="H3626" i="5"/>
  <c r="I3625" i="5"/>
  <c r="J3625" i="5" s="1"/>
  <c r="H6231" i="5" l="1"/>
  <c r="A6232" i="5"/>
  <c r="C6231" i="5"/>
  <c r="B6231" i="5"/>
  <c r="F3627" i="5"/>
  <c r="E3627" i="5"/>
  <c r="D3627" i="5"/>
  <c r="C3627" i="5"/>
  <c r="B3627" i="5"/>
  <c r="I3626" i="5"/>
  <c r="J3626" i="5" s="1"/>
  <c r="H3627" i="5"/>
  <c r="B6232" i="5" l="1"/>
  <c r="H6232" i="5"/>
  <c r="C6232" i="5"/>
  <c r="A6233" i="5"/>
  <c r="D3628" i="5"/>
  <c r="F3628" i="5"/>
  <c r="E3628" i="5"/>
  <c r="B3628" i="5"/>
  <c r="C3628" i="5"/>
  <c r="H3628" i="5"/>
  <c r="I3627" i="5"/>
  <c r="J3627" i="5" s="1"/>
  <c r="H6233" i="5" l="1"/>
  <c r="B6233" i="5"/>
  <c r="A6234" i="5"/>
  <c r="C6233" i="5"/>
  <c r="E3629" i="5"/>
  <c r="F3629" i="5"/>
  <c r="D3629" i="5"/>
  <c r="C3629" i="5"/>
  <c r="B3629" i="5"/>
  <c r="I3628" i="5"/>
  <c r="J3628" i="5" s="1"/>
  <c r="H3629" i="5"/>
  <c r="A6235" i="5" l="1"/>
  <c r="H6234" i="5"/>
  <c r="B6234" i="5"/>
  <c r="C6234" i="5"/>
  <c r="F3630" i="5"/>
  <c r="E3630" i="5"/>
  <c r="D3630" i="5"/>
  <c r="B3630" i="5"/>
  <c r="C3630" i="5"/>
  <c r="I3629" i="5"/>
  <c r="J3629" i="5" s="1"/>
  <c r="H3630" i="5"/>
  <c r="B6235" i="5" l="1"/>
  <c r="H6235" i="5"/>
  <c r="C6235" i="5"/>
  <c r="A6236" i="5"/>
  <c r="E3631" i="5"/>
  <c r="D3631" i="5"/>
  <c r="F3631" i="5"/>
  <c r="C3631" i="5"/>
  <c r="B3631" i="5"/>
  <c r="I3630" i="5"/>
  <c r="J3630" i="5" s="1"/>
  <c r="H3631" i="5"/>
  <c r="H6236" i="5" l="1"/>
  <c r="B6236" i="5"/>
  <c r="C6236" i="5"/>
  <c r="A6237" i="5"/>
  <c r="D3632" i="5"/>
  <c r="F3632" i="5"/>
  <c r="E3632" i="5"/>
  <c r="B3632" i="5"/>
  <c r="C3632" i="5"/>
  <c r="H3632" i="5"/>
  <c r="I3631" i="5"/>
  <c r="J3631" i="5" s="1"/>
  <c r="B6237" i="5" l="1"/>
  <c r="A6238" i="5"/>
  <c r="C6237" i="5"/>
  <c r="H6237" i="5"/>
  <c r="E3633" i="5"/>
  <c r="D3633" i="5"/>
  <c r="C3633" i="5"/>
  <c r="F3633" i="5"/>
  <c r="B3633" i="5"/>
  <c r="H3633" i="5"/>
  <c r="I3632" i="5"/>
  <c r="J3632" i="5" s="1"/>
  <c r="C6238" i="5" l="1"/>
  <c r="A6239" i="5"/>
  <c r="H6238" i="5"/>
  <c r="B6238" i="5"/>
  <c r="F3634" i="5"/>
  <c r="E3634" i="5"/>
  <c r="D3634" i="5"/>
  <c r="B3634" i="5"/>
  <c r="C3634" i="5"/>
  <c r="I3633" i="5"/>
  <c r="J3633" i="5" s="1"/>
  <c r="H3634" i="5"/>
  <c r="H6239" i="5" l="1"/>
  <c r="B6239" i="5"/>
  <c r="A6240" i="5"/>
  <c r="C6239" i="5"/>
  <c r="D3635" i="5"/>
  <c r="F3635" i="5"/>
  <c r="E3635" i="5"/>
  <c r="C3635" i="5"/>
  <c r="B3635" i="5"/>
  <c r="H3635" i="5"/>
  <c r="I3634" i="5"/>
  <c r="J3634" i="5" s="1"/>
  <c r="H6240" i="5" l="1"/>
  <c r="A6241" i="5"/>
  <c r="C6240" i="5"/>
  <c r="B6240" i="5"/>
  <c r="D3636" i="5"/>
  <c r="F3636" i="5"/>
  <c r="E3636" i="5"/>
  <c r="B3636" i="5"/>
  <c r="C3636" i="5"/>
  <c r="H3636" i="5"/>
  <c r="I3635" i="5"/>
  <c r="J3635" i="5" s="1"/>
  <c r="B6241" i="5" l="1"/>
  <c r="A6242" i="5"/>
  <c r="C6241" i="5"/>
  <c r="H6241" i="5"/>
  <c r="E3637" i="5"/>
  <c r="F3637" i="5"/>
  <c r="D3637" i="5"/>
  <c r="C3637" i="5"/>
  <c r="B3637" i="5"/>
  <c r="H3637" i="5"/>
  <c r="I3636" i="5"/>
  <c r="J3636" i="5" s="1"/>
  <c r="H6242" i="5" l="1"/>
  <c r="A6243" i="5"/>
  <c r="B6242" i="5"/>
  <c r="C6242" i="5"/>
  <c r="F3638" i="5"/>
  <c r="E3638" i="5"/>
  <c r="D3638" i="5"/>
  <c r="B3638" i="5"/>
  <c r="C3638" i="5"/>
  <c r="H3638" i="5"/>
  <c r="I3637" i="5"/>
  <c r="J3637" i="5" s="1"/>
  <c r="B6243" i="5" l="1"/>
  <c r="C6243" i="5"/>
  <c r="A6244" i="5"/>
  <c r="H6243" i="5"/>
  <c r="F3639" i="5"/>
  <c r="E3639" i="5"/>
  <c r="D3639" i="5"/>
  <c r="C3639" i="5"/>
  <c r="B3639" i="5"/>
  <c r="I3638" i="5"/>
  <c r="J3638" i="5" s="1"/>
  <c r="H3639" i="5"/>
  <c r="H6244" i="5" l="1"/>
  <c r="A6245" i="5"/>
  <c r="C6244" i="5"/>
  <c r="B6244" i="5"/>
  <c r="D3640" i="5"/>
  <c r="E3640" i="5"/>
  <c r="F3640" i="5"/>
  <c r="B3640" i="5"/>
  <c r="C3640" i="5"/>
  <c r="H3640" i="5"/>
  <c r="I3639" i="5"/>
  <c r="J3639" i="5" s="1"/>
  <c r="B6245" i="5" l="1"/>
  <c r="A6246" i="5"/>
  <c r="C6245" i="5"/>
  <c r="H6245" i="5"/>
  <c r="E3641" i="5"/>
  <c r="F3641" i="5"/>
  <c r="D3641" i="5"/>
  <c r="C3641" i="5"/>
  <c r="B3641" i="5"/>
  <c r="H3641" i="5"/>
  <c r="I3640" i="5"/>
  <c r="J3640" i="5" s="1"/>
  <c r="C6246" i="5" l="1"/>
  <c r="H6246" i="5"/>
  <c r="A6247" i="5"/>
  <c r="B6246" i="5"/>
  <c r="F3642" i="5"/>
  <c r="D3642" i="5"/>
  <c r="E3642" i="5"/>
  <c r="B3642" i="5"/>
  <c r="C3642" i="5"/>
  <c r="I3641" i="5"/>
  <c r="J3641" i="5" s="1"/>
  <c r="H3642" i="5"/>
  <c r="B6247" i="5" l="1"/>
  <c r="A6248" i="5"/>
  <c r="H6247" i="5"/>
  <c r="C6247" i="5"/>
  <c r="F3643" i="5"/>
  <c r="E3643" i="5"/>
  <c r="D3643" i="5"/>
  <c r="C3643" i="5"/>
  <c r="B3643" i="5"/>
  <c r="I3642" i="5"/>
  <c r="J3642" i="5" s="1"/>
  <c r="H3643" i="5"/>
  <c r="B6248" i="5" l="1"/>
  <c r="H6248" i="5"/>
  <c r="C6248" i="5"/>
  <c r="A6249" i="5"/>
  <c r="D3644" i="5"/>
  <c r="F3644" i="5"/>
  <c r="E3644" i="5"/>
  <c r="B3644" i="5"/>
  <c r="C3644" i="5"/>
  <c r="I3643" i="5"/>
  <c r="J3643" i="5" s="1"/>
  <c r="H3644" i="5"/>
  <c r="H6249" i="5" l="1"/>
  <c r="A6250" i="5"/>
  <c r="C6249" i="5"/>
  <c r="B6249" i="5"/>
  <c r="E3645" i="5"/>
  <c r="F3645" i="5"/>
  <c r="D3645" i="5"/>
  <c r="C3645" i="5"/>
  <c r="B3645" i="5"/>
  <c r="I3644" i="5"/>
  <c r="J3644" i="5" s="1"/>
  <c r="H3645" i="5"/>
  <c r="H6250" i="5" l="1"/>
  <c r="C6250" i="5"/>
  <c r="A6251" i="5"/>
  <c r="B6250" i="5"/>
  <c r="F3646" i="5"/>
  <c r="E3646" i="5"/>
  <c r="D3646" i="5"/>
  <c r="B3646" i="5"/>
  <c r="C3646" i="5"/>
  <c r="H3646" i="5"/>
  <c r="I3645" i="5"/>
  <c r="J3645" i="5" s="1"/>
  <c r="B6251" i="5" l="1"/>
  <c r="C6251" i="5"/>
  <c r="H6251" i="5"/>
  <c r="A6252" i="5"/>
  <c r="E3647" i="5"/>
  <c r="D3647" i="5"/>
  <c r="C3647" i="5"/>
  <c r="F3647" i="5"/>
  <c r="B3647" i="5"/>
  <c r="H3647" i="5"/>
  <c r="I3646" i="5"/>
  <c r="J3646" i="5" s="1"/>
  <c r="B6252" i="5" l="1"/>
  <c r="A6253" i="5"/>
  <c r="H6252" i="5"/>
  <c r="C6252" i="5"/>
  <c r="D3648" i="5"/>
  <c r="F3648" i="5"/>
  <c r="E3648" i="5"/>
  <c r="B3648" i="5"/>
  <c r="C3648" i="5"/>
  <c r="H3648" i="5"/>
  <c r="I3647" i="5"/>
  <c r="J3647" i="5" s="1"/>
  <c r="B6253" i="5" l="1"/>
  <c r="A6254" i="5"/>
  <c r="C6253" i="5"/>
  <c r="H6253" i="5"/>
  <c r="E3649" i="5"/>
  <c r="D3649" i="5"/>
  <c r="F3649" i="5"/>
  <c r="C3649" i="5"/>
  <c r="B3649" i="5"/>
  <c r="I3648" i="5"/>
  <c r="J3648" i="5" s="1"/>
  <c r="H3649" i="5"/>
  <c r="H6254" i="5" l="1"/>
  <c r="A6255" i="5"/>
  <c r="B6254" i="5"/>
  <c r="C6254" i="5"/>
  <c r="F3650" i="5"/>
  <c r="E3650" i="5"/>
  <c r="D3650" i="5"/>
  <c r="B3650" i="5"/>
  <c r="C3650" i="5"/>
  <c r="I3649" i="5"/>
  <c r="J3649" i="5" s="1"/>
  <c r="H3650" i="5"/>
  <c r="H6255" i="5" l="1"/>
  <c r="B6255" i="5"/>
  <c r="A6256" i="5"/>
  <c r="C6255" i="5"/>
  <c r="D3651" i="5"/>
  <c r="F3651" i="5"/>
  <c r="E3651" i="5"/>
  <c r="C3651" i="5"/>
  <c r="B3651" i="5"/>
  <c r="H3651" i="5"/>
  <c r="I3650" i="5"/>
  <c r="J3650" i="5" s="1"/>
  <c r="H6256" i="5" l="1"/>
  <c r="B6256" i="5"/>
  <c r="C6256" i="5"/>
  <c r="A6257" i="5"/>
  <c r="D3652" i="5"/>
  <c r="F3652" i="5"/>
  <c r="E3652" i="5"/>
  <c r="B3652" i="5"/>
  <c r="C3652" i="5"/>
  <c r="H3652" i="5"/>
  <c r="I3651" i="5"/>
  <c r="J3651" i="5" s="1"/>
  <c r="C6257" i="5" l="1"/>
  <c r="A6258" i="5"/>
  <c r="B6257" i="5"/>
  <c r="H6257" i="5"/>
  <c r="E3653" i="5"/>
  <c r="F3653" i="5"/>
  <c r="D3653" i="5"/>
  <c r="C3653" i="5"/>
  <c r="B3653" i="5"/>
  <c r="I3652" i="5"/>
  <c r="J3652" i="5" s="1"/>
  <c r="H3653" i="5"/>
  <c r="H6258" i="5" l="1"/>
  <c r="A6259" i="5"/>
  <c r="B6258" i="5"/>
  <c r="C6258" i="5"/>
  <c r="F3654" i="5"/>
  <c r="E3654" i="5"/>
  <c r="D3654" i="5"/>
  <c r="B3654" i="5"/>
  <c r="C3654" i="5"/>
  <c r="H3654" i="5"/>
  <c r="I3653" i="5"/>
  <c r="J3653" i="5" s="1"/>
  <c r="C6259" i="5" l="1"/>
  <c r="A6260" i="5"/>
  <c r="H6259" i="5"/>
  <c r="B6259" i="5"/>
  <c r="F3655" i="5"/>
  <c r="E3655" i="5"/>
  <c r="D3655" i="5"/>
  <c r="C3655" i="5"/>
  <c r="B3655" i="5"/>
  <c r="H3655" i="5"/>
  <c r="I3654" i="5"/>
  <c r="J3654" i="5" s="1"/>
  <c r="B6260" i="5" l="1"/>
  <c r="A6261" i="5"/>
  <c r="H6260" i="5"/>
  <c r="C6260" i="5"/>
  <c r="D3656" i="5"/>
  <c r="E3656" i="5"/>
  <c r="F3656" i="5"/>
  <c r="B3656" i="5"/>
  <c r="C3656" i="5"/>
  <c r="I3655" i="5"/>
  <c r="J3655" i="5" s="1"/>
  <c r="H3656" i="5"/>
  <c r="B6261" i="5" l="1"/>
  <c r="A6262" i="5"/>
  <c r="H6261" i="5"/>
  <c r="C6261" i="5"/>
  <c r="E3657" i="5"/>
  <c r="F3657" i="5"/>
  <c r="D3657" i="5"/>
  <c r="C3657" i="5"/>
  <c r="B3657" i="5"/>
  <c r="I3656" i="5"/>
  <c r="J3656" i="5" s="1"/>
  <c r="H3657" i="5"/>
  <c r="C6262" i="5" l="1"/>
  <c r="H6262" i="5"/>
  <c r="A6263" i="5"/>
  <c r="B6262" i="5"/>
  <c r="F3658" i="5"/>
  <c r="D3658" i="5"/>
  <c r="E3658" i="5"/>
  <c r="B3658" i="5"/>
  <c r="C3658" i="5"/>
  <c r="I3657" i="5"/>
  <c r="J3657" i="5" s="1"/>
  <c r="H3658" i="5"/>
  <c r="H6263" i="5" l="1"/>
  <c r="B6263" i="5"/>
  <c r="A6264" i="5"/>
  <c r="C6263" i="5"/>
  <c r="F3659" i="5"/>
  <c r="E3659" i="5"/>
  <c r="D3659" i="5"/>
  <c r="C3659" i="5"/>
  <c r="B3659" i="5"/>
  <c r="H3659" i="5"/>
  <c r="I3658" i="5"/>
  <c r="J3658" i="5" s="1"/>
  <c r="H6264" i="5" l="1"/>
  <c r="A6265" i="5"/>
  <c r="C6264" i="5"/>
  <c r="B6264" i="5"/>
  <c r="D3660" i="5"/>
  <c r="F3660" i="5"/>
  <c r="E3660" i="5"/>
  <c r="B3660" i="5"/>
  <c r="C3660" i="5"/>
  <c r="I3659" i="5"/>
  <c r="J3659" i="5" s="1"/>
  <c r="H3660" i="5"/>
  <c r="H6265" i="5" l="1"/>
  <c r="C6265" i="5"/>
  <c r="B6265" i="5"/>
  <c r="A6266" i="5"/>
  <c r="E3661" i="5"/>
  <c r="F3661" i="5"/>
  <c r="D3661" i="5"/>
  <c r="C3661" i="5"/>
  <c r="B3661" i="5"/>
  <c r="H3661" i="5"/>
  <c r="I3660" i="5"/>
  <c r="J3660" i="5" s="1"/>
  <c r="C6266" i="5" l="1"/>
  <c r="H6266" i="5"/>
  <c r="A6267" i="5"/>
  <c r="B6266" i="5"/>
  <c r="F3662" i="5"/>
  <c r="D3662" i="5"/>
  <c r="B3662" i="5"/>
  <c r="E3662" i="5"/>
  <c r="C3662" i="5"/>
  <c r="I3661" i="5"/>
  <c r="J3661" i="5" s="1"/>
  <c r="H3662" i="5"/>
  <c r="B6267" i="5" l="1"/>
  <c r="C6267" i="5"/>
  <c r="A6268" i="5"/>
  <c r="H6267" i="5"/>
  <c r="E3663" i="5"/>
  <c r="D3663" i="5"/>
  <c r="F3663" i="5"/>
  <c r="C3663" i="5"/>
  <c r="B3663" i="5"/>
  <c r="H3663" i="5"/>
  <c r="I3662" i="5"/>
  <c r="J3662" i="5" s="1"/>
  <c r="B6268" i="5" l="1"/>
  <c r="H6268" i="5"/>
  <c r="C6268" i="5"/>
  <c r="A6269" i="5"/>
  <c r="D3664" i="5"/>
  <c r="F3664" i="5"/>
  <c r="E3664" i="5"/>
  <c r="B3664" i="5"/>
  <c r="C3664" i="5"/>
  <c r="H3664" i="5"/>
  <c r="I3663" i="5"/>
  <c r="J3663" i="5" s="1"/>
  <c r="A6270" i="5" l="1"/>
  <c r="B6269" i="5"/>
  <c r="C6269" i="5"/>
  <c r="H6269" i="5"/>
  <c r="E3665" i="5"/>
  <c r="D3665" i="5"/>
  <c r="F3665" i="5"/>
  <c r="C3665" i="5"/>
  <c r="B3665" i="5"/>
  <c r="H3665" i="5"/>
  <c r="I3664" i="5"/>
  <c r="J3664" i="5" s="1"/>
  <c r="H6270" i="5" l="1"/>
  <c r="A6271" i="5"/>
  <c r="C6270" i="5"/>
  <c r="B6270" i="5"/>
  <c r="F3666" i="5"/>
  <c r="E3666" i="5"/>
  <c r="D3666" i="5"/>
  <c r="B3666" i="5"/>
  <c r="C3666" i="5"/>
  <c r="I3665" i="5"/>
  <c r="J3665" i="5" s="1"/>
  <c r="H3666" i="5"/>
  <c r="H6271" i="5" l="1"/>
  <c r="A6272" i="5"/>
  <c r="B6271" i="5"/>
  <c r="C6271" i="5"/>
  <c r="D3667" i="5"/>
  <c r="F3667" i="5"/>
  <c r="E3667" i="5"/>
  <c r="C3667" i="5"/>
  <c r="B3667" i="5"/>
  <c r="I3666" i="5"/>
  <c r="J3666" i="5" s="1"/>
  <c r="H3667" i="5"/>
  <c r="H6272" i="5" l="1"/>
  <c r="B6272" i="5"/>
  <c r="C6272" i="5"/>
  <c r="A6273" i="5"/>
  <c r="D3668" i="5"/>
  <c r="F3668" i="5"/>
  <c r="E3668" i="5"/>
  <c r="B3668" i="5"/>
  <c r="C3668" i="5"/>
  <c r="H3668" i="5"/>
  <c r="I3667" i="5"/>
  <c r="J3667" i="5" s="1"/>
  <c r="H6273" i="5" l="1"/>
  <c r="B6273" i="5"/>
  <c r="C6273" i="5"/>
  <c r="A6274" i="5"/>
  <c r="E3669" i="5"/>
  <c r="F3669" i="5"/>
  <c r="D3669" i="5"/>
  <c r="C3669" i="5"/>
  <c r="B3669" i="5"/>
  <c r="I3668" i="5"/>
  <c r="J3668" i="5" s="1"/>
  <c r="H3669" i="5"/>
  <c r="H6274" i="5" l="1"/>
  <c r="A6275" i="5"/>
  <c r="B6274" i="5"/>
  <c r="C6274" i="5"/>
  <c r="F3670" i="5"/>
  <c r="E3670" i="5"/>
  <c r="D3670" i="5"/>
  <c r="B3670" i="5"/>
  <c r="C3670" i="5"/>
  <c r="H3670" i="5"/>
  <c r="I3669" i="5"/>
  <c r="J3669" i="5" s="1"/>
  <c r="B6275" i="5" l="1"/>
  <c r="A6276" i="5"/>
  <c r="H6275" i="5"/>
  <c r="C6275" i="5"/>
  <c r="F3671" i="5"/>
  <c r="E3671" i="5"/>
  <c r="D3671" i="5"/>
  <c r="C3671" i="5"/>
  <c r="B3671" i="5"/>
  <c r="I3670" i="5"/>
  <c r="J3670" i="5" s="1"/>
  <c r="H3671" i="5"/>
  <c r="B6276" i="5" l="1"/>
  <c r="A6277" i="5"/>
  <c r="H6276" i="5"/>
  <c r="C6276" i="5"/>
  <c r="D3672" i="5"/>
  <c r="E3672" i="5"/>
  <c r="F3672" i="5"/>
  <c r="B3672" i="5"/>
  <c r="C3672" i="5"/>
  <c r="H3672" i="5"/>
  <c r="I3671" i="5"/>
  <c r="J3671" i="5" s="1"/>
  <c r="H6277" i="5" l="1"/>
  <c r="B6277" i="5"/>
  <c r="C6277" i="5"/>
  <c r="A6278" i="5"/>
  <c r="E3673" i="5"/>
  <c r="F3673" i="5"/>
  <c r="D3673" i="5"/>
  <c r="C3673" i="5"/>
  <c r="B3673" i="5"/>
  <c r="I3672" i="5"/>
  <c r="J3672" i="5" s="1"/>
  <c r="H3673" i="5"/>
  <c r="C6278" i="5" l="1"/>
  <c r="H6278" i="5"/>
  <c r="A6279" i="5"/>
  <c r="B6278" i="5"/>
  <c r="F3674" i="5"/>
  <c r="D3674" i="5"/>
  <c r="E3674" i="5"/>
  <c r="B3674" i="5"/>
  <c r="C3674" i="5"/>
  <c r="I3673" i="5"/>
  <c r="J3673" i="5" s="1"/>
  <c r="H3674" i="5"/>
  <c r="B6279" i="5" l="1"/>
  <c r="H6279" i="5"/>
  <c r="A6280" i="5"/>
  <c r="C6279" i="5"/>
  <c r="F3675" i="5"/>
  <c r="E3675" i="5"/>
  <c r="D3675" i="5"/>
  <c r="C3675" i="5"/>
  <c r="B3675" i="5"/>
  <c r="I3674" i="5"/>
  <c r="J3674" i="5" s="1"/>
  <c r="H3675" i="5"/>
  <c r="H6280" i="5" l="1"/>
  <c r="A6281" i="5"/>
  <c r="B6280" i="5"/>
  <c r="C6280" i="5"/>
  <c r="D3676" i="5"/>
  <c r="F3676" i="5"/>
  <c r="E3676" i="5"/>
  <c r="B3676" i="5"/>
  <c r="C3676" i="5"/>
  <c r="H3676" i="5"/>
  <c r="I3675" i="5"/>
  <c r="J3675" i="5" s="1"/>
  <c r="H6281" i="5" l="1"/>
  <c r="C6281" i="5"/>
  <c r="B6281" i="5"/>
  <c r="A6282" i="5"/>
  <c r="E3677" i="5"/>
  <c r="F3677" i="5"/>
  <c r="D3677" i="5"/>
  <c r="C3677" i="5"/>
  <c r="B3677" i="5"/>
  <c r="I3676" i="5"/>
  <c r="J3676" i="5" s="1"/>
  <c r="H3677" i="5"/>
  <c r="C6282" i="5" l="1"/>
  <c r="H6282" i="5"/>
  <c r="A6283" i="5"/>
  <c r="B6282" i="5"/>
  <c r="F3678" i="5"/>
  <c r="E3678" i="5"/>
  <c r="D3678" i="5"/>
  <c r="B3678" i="5"/>
  <c r="C3678" i="5"/>
  <c r="H3678" i="5"/>
  <c r="I3677" i="5"/>
  <c r="J3677" i="5" s="1"/>
  <c r="C6283" i="5" l="1"/>
  <c r="A6284" i="5"/>
  <c r="H6283" i="5"/>
  <c r="B6283" i="5"/>
  <c r="E3679" i="5"/>
  <c r="D3679" i="5"/>
  <c r="F3679" i="5"/>
  <c r="C3679" i="5"/>
  <c r="B3679" i="5"/>
  <c r="I3678" i="5"/>
  <c r="J3678" i="5" s="1"/>
  <c r="H3679" i="5"/>
  <c r="H6284" i="5" l="1"/>
  <c r="A6285" i="5"/>
  <c r="B6284" i="5"/>
  <c r="C6284" i="5"/>
  <c r="D3680" i="5"/>
  <c r="F3680" i="5"/>
  <c r="E3680" i="5"/>
  <c r="B3680" i="5"/>
  <c r="C3680" i="5"/>
  <c r="I3679" i="5"/>
  <c r="J3679" i="5" s="1"/>
  <c r="H3680" i="5"/>
  <c r="H6285" i="5" l="1"/>
  <c r="A6286" i="5"/>
  <c r="B6285" i="5"/>
  <c r="C6285" i="5"/>
  <c r="E3681" i="5"/>
  <c r="D3681" i="5"/>
  <c r="F3681" i="5"/>
  <c r="C3681" i="5"/>
  <c r="B3681" i="5"/>
  <c r="I3680" i="5"/>
  <c r="J3680" i="5" s="1"/>
  <c r="H3681" i="5"/>
  <c r="H6286" i="5" l="1"/>
  <c r="C6286" i="5"/>
  <c r="B6286" i="5"/>
  <c r="A6287" i="5"/>
  <c r="F3682" i="5"/>
  <c r="E3682" i="5"/>
  <c r="D3682" i="5"/>
  <c r="B3682" i="5"/>
  <c r="C3682" i="5"/>
  <c r="H3682" i="5"/>
  <c r="I3681" i="5"/>
  <c r="J3681" i="5" s="1"/>
  <c r="B6287" i="5" l="1"/>
  <c r="H6287" i="5"/>
  <c r="C6287" i="5"/>
  <c r="A6288" i="5"/>
  <c r="D3683" i="5"/>
  <c r="F3683" i="5"/>
  <c r="E3683" i="5"/>
  <c r="C3683" i="5"/>
  <c r="B3683" i="5"/>
  <c r="I3682" i="5"/>
  <c r="J3682" i="5" s="1"/>
  <c r="H3683" i="5"/>
  <c r="A6289" i="5" l="1"/>
  <c r="B6288" i="5"/>
  <c r="C6288" i="5"/>
  <c r="H6288" i="5"/>
  <c r="D3684" i="5"/>
  <c r="F3684" i="5"/>
  <c r="E3684" i="5"/>
  <c r="B3684" i="5"/>
  <c r="C3684" i="5"/>
  <c r="I3683" i="5"/>
  <c r="J3683" i="5" s="1"/>
  <c r="H3684" i="5"/>
  <c r="C6289" i="5" l="1"/>
  <c r="H6289" i="5"/>
  <c r="A6290" i="5"/>
  <c r="B6289" i="5"/>
  <c r="E3685" i="5"/>
  <c r="F3685" i="5"/>
  <c r="D3685" i="5"/>
  <c r="C3685" i="5"/>
  <c r="B3685" i="5"/>
  <c r="H3685" i="5"/>
  <c r="I3684" i="5"/>
  <c r="J3684" i="5" s="1"/>
  <c r="H6290" i="5" l="1"/>
  <c r="C6290" i="5"/>
  <c r="B6290" i="5"/>
  <c r="A6291" i="5"/>
  <c r="F3686" i="5"/>
  <c r="E3686" i="5"/>
  <c r="D3686" i="5"/>
  <c r="B3686" i="5"/>
  <c r="C3686" i="5"/>
  <c r="I3685" i="5"/>
  <c r="J3685" i="5" s="1"/>
  <c r="H3686" i="5"/>
  <c r="H6291" i="5" l="1"/>
  <c r="A6292" i="5"/>
  <c r="B6291" i="5"/>
  <c r="C6291" i="5"/>
  <c r="F3687" i="5"/>
  <c r="E3687" i="5"/>
  <c r="D3687" i="5"/>
  <c r="C3687" i="5"/>
  <c r="B3687" i="5"/>
  <c r="I3686" i="5"/>
  <c r="J3686" i="5" s="1"/>
  <c r="H3687" i="5"/>
  <c r="H6292" i="5" l="1"/>
  <c r="A6293" i="5"/>
  <c r="C6292" i="5"/>
  <c r="B6292" i="5"/>
  <c r="D3688" i="5"/>
  <c r="E3688" i="5"/>
  <c r="F3688" i="5"/>
  <c r="B3688" i="5"/>
  <c r="C3688" i="5"/>
  <c r="I3687" i="5"/>
  <c r="J3687" i="5" s="1"/>
  <c r="H3688" i="5"/>
  <c r="H6293" i="5" l="1"/>
  <c r="A6294" i="5"/>
  <c r="C6293" i="5"/>
  <c r="B6293" i="5"/>
  <c r="E3689" i="5"/>
  <c r="F3689" i="5"/>
  <c r="D3689" i="5"/>
  <c r="C3689" i="5"/>
  <c r="B3689" i="5"/>
  <c r="I3688" i="5"/>
  <c r="J3688" i="5" s="1"/>
  <c r="H3689" i="5"/>
  <c r="H6294" i="5" l="1"/>
  <c r="C6294" i="5"/>
  <c r="A6295" i="5"/>
  <c r="B6294" i="5"/>
  <c r="F3690" i="5"/>
  <c r="D3690" i="5"/>
  <c r="B3690" i="5"/>
  <c r="E3690" i="5"/>
  <c r="C3690" i="5"/>
  <c r="I3689" i="5"/>
  <c r="J3689" i="5" s="1"/>
  <c r="H3690" i="5"/>
  <c r="C6295" i="5" l="1"/>
  <c r="A6296" i="5"/>
  <c r="H6295" i="5"/>
  <c r="B6295" i="5"/>
  <c r="F3691" i="5"/>
  <c r="E3691" i="5"/>
  <c r="C3691" i="5"/>
  <c r="D3691" i="5"/>
  <c r="B3691" i="5"/>
  <c r="I3690" i="5"/>
  <c r="J3690" i="5" s="1"/>
  <c r="H3691" i="5"/>
  <c r="B6296" i="5" l="1"/>
  <c r="H6296" i="5"/>
  <c r="A6297" i="5"/>
  <c r="C6296" i="5"/>
  <c r="D3692" i="5"/>
  <c r="F3692" i="5"/>
  <c r="E3692" i="5"/>
  <c r="B3692" i="5"/>
  <c r="C3692" i="5"/>
  <c r="H3692" i="5"/>
  <c r="I3691" i="5"/>
  <c r="J3691" i="5" s="1"/>
  <c r="H6297" i="5" l="1"/>
  <c r="B6297" i="5"/>
  <c r="C6297" i="5"/>
  <c r="A6298" i="5"/>
  <c r="E3693" i="5"/>
  <c r="F3693" i="5"/>
  <c r="D3693" i="5"/>
  <c r="C3693" i="5"/>
  <c r="B3693" i="5"/>
  <c r="I3692" i="5"/>
  <c r="J3692" i="5" s="1"/>
  <c r="H3693" i="5"/>
  <c r="H6298" i="5" l="1"/>
  <c r="A6299" i="5"/>
  <c r="B6298" i="5"/>
  <c r="C6298" i="5"/>
  <c r="F3694" i="5"/>
  <c r="E3694" i="5"/>
  <c r="D3694" i="5"/>
  <c r="B3694" i="5"/>
  <c r="C3694" i="5"/>
  <c r="H3694" i="5"/>
  <c r="I3693" i="5"/>
  <c r="J3693" i="5" s="1"/>
  <c r="C6299" i="5" l="1"/>
  <c r="H6299" i="5"/>
  <c r="B6299" i="5"/>
  <c r="A6300" i="5"/>
  <c r="E3695" i="5"/>
  <c r="D3695" i="5"/>
  <c r="F3695" i="5"/>
  <c r="C3695" i="5"/>
  <c r="B3695" i="5"/>
  <c r="I3694" i="5"/>
  <c r="J3694" i="5" s="1"/>
  <c r="H3695" i="5"/>
  <c r="H6300" i="5" l="1"/>
  <c r="B6300" i="5"/>
  <c r="A6301" i="5"/>
  <c r="C6300" i="5"/>
  <c r="D3696" i="5"/>
  <c r="F3696" i="5"/>
  <c r="E3696" i="5"/>
  <c r="B3696" i="5"/>
  <c r="C3696" i="5"/>
  <c r="I3695" i="5"/>
  <c r="J3695" i="5" s="1"/>
  <c r="H3696" i="5"/>
  <c r="B6301" i="5" l="1"/>
  <c r="A6302" i="5"/>
  <c r="H6301" i="5"/>
  <c r="C6301" i="5"/>
  <c r="E3697" i="5"/>
  <c r="D3697" i="5"/>
  <c r="F3697" i="5"/>
  <c r="C3697" i="5"/>
  <c r="B3697" i="5"/>
  <c r="H3697" i="5"/>
  <c r="I3696" i="5"/>
  <c r="J3696" i="5" s="1"/>
  <c r="H6302" i="5" l="1"/>
  <c r="B6302" i="5"/>
  <c r="C6302" i="5"/>
  <c r="A6303" i="5"/>
  <c r="F3698" i="5"/>
  <c r="E3698" i="5"/>
  <c r="D3698" i="5"/>
  <c r="B3698" i="5"/>
  <c r="C3698" i="5"/>
  <c r="H3698" i="5"/>
  <c r="I3697" i="5"/>
  <c r="J3697" i="5" s="1"/>
  <c r="A6304" i="5" l="1"/>
  <c r="C6303" i="5"/>
  <c r="B6303" i="5"/>
  <c r="H6303" i="5"/>
  <c r="D3699" i="5"/>
  <c r="F3699" i="5"/>
  <c r="E3699" i="5"/>
  <c r="C3699" i="5"/>
  <c r="B3699" i="5"/>
  <c r="I3698" i="5"/>
  <c r="J3698" i="5" s="1"/>
  <c r="H3699" i="5"/>
  <c r="H6304" i="5" l="1"/>
  <c r="B6304" i="5"/>
  <c r="C6304" i="5"/>
  <c r="A6305" i="5"/>
  <c r="D3700" i="5"/>
  <c r="F3700" i="5"/>
  <c r="E3700" i="5"/>
  <c r="B3700" i="5"/>
  <c r="C3700" i="5"/>
  <c r="H3700" i="5"/>
  <c r="I3699" i="5"/>
  <c r="J3699" i="5" s="1"/>
  <c r="B6305" i="5" l="1"/>
  <c r="H6305" i="5"/>
  <c r="C6305" i="5"/>
  <c r="A6306" i="5"/>
  <c r="E3701" i="5"/>
  <c r="F3701" i="5"/>
  <c r="D3701" i="5"/>
  <c r="C3701" i="5"/>
  <c r="B3701" i="5"/>
  <c r="H3701" i="5"/>
  <c r="I3700" i="5"/>
  <c r="J3700" i="5" s="1"/>
  <c r="C6306" i="5" l="1"/>
  <c r="H6306" i="5"/>
  <c r="A6307" i="5"/>
  <c r="B6306" i="5"/>
  <c r="F3702" i="5"/>
  <c r="E3702" i="5"/>
  <c r="D3702" i="5"/>
  <c r="B3702" i="5"/>
  <c r="C3702" i="5"/>
  <c r="I3701" i="5"/>
  <c r="J3701" i="5" s="1"/>
  <c r="H3702" i="5"/>
  <c r="H6307" i="5" l="1"/>
  <c r="A6308" i="5"/>
  <c r="B6307" i="5"/>
  <c r="C6307" i="5"/>
  <c r="F3703" i="5"/>
  <c r="E3703" i="5"/>
  <c r="D3703" i="5"/>
  <c r="C3703" i="5"/>
  <c r="B3703" i="5"/>
  <c r="I3702" i="5"/>
  <c r="J3702" i="5" s="1"/>
  <c r="H3703" i="5"/>
  <c r="B6308" i="5" l="1"/>
  <c r="A6309" i="5"/>
  <c r="C6308" i="5"/>
  <c r="H6308" i="5"/>
  <c r="D3704" i="5"/>
  <c r="E3704" i="5"/>
  <c r="F3704" i="5"/>
  <c r="B3704" i="5"/>
  <c r="C3704" i="5"/>
  <c r="H3704" i="5"/>
  <c r="I3703" i="5"/>
  <c r="J3703" i="5" s="1"/>
  <c r="H6309" i="5" l="1"/>
  <c r="A6310" i="5"/>
  <c r="C6309" i="5"/>
  <c r="B6309" i="5"/>
  <c r="E3705" i="5"/>
  <c r="F3705" i="5"/>
  <c r="D3705" i="5"/>
  <c r="C3705" i="5"/>
  <c r="B3705" i="5"/>
  <c r="I3704" i="5"/>
  <c r="J3704" i="5" s="1"/>
  <c r="H3705" i="5"/>
  <c r="C6310" i="5" l="1"/>
  <c r="A6311" i="5"/>
  <c r="B6310" i="5"/>
  <c r="H6310" i="5"/>
  <c r="F3706" i="5"/>
  <c r="D3706" i="5"/>
  <c r="E3706" i="5"/>
  <c r="B3706" i="5"/>
  <c r="C3706" i="5"/>
  <c r="I3705" i="5"/>
  <c r="J3705" i="5" s="1"/>
  <c r="H3706" i="5"/>
  <c r="C6311" i="5" l="1"/>
  <c r="A6312" i="5"/>
  <c r="B6311" i="5"/>
  <c r="H6311" i="5"/>
  <c r="F3707" i="5"/>
  <c r="E3707" i="5"/>
  <c r="D3707" i="5"/>
  <c r="C3707" i="5"/>
  <c r="B3707" i="5"/>
  <c r="H3707" i="5"/>
  <c r="I3706" i="5"/>
  <c r="J3706" i="5" s="1"/>
  <c r="B6312" i="5" l="1"/>
  <c r="H6312" i="5"/>
  <c r="C6312" i="5"/>
  <c r="A6313" i="5"/>
  <c r="D3708" i="5"/>
  <c r="F3708" i="5"/>
  <c r="E3708" i="5"/>
  <c r="B3708" i="5"/>
  <c r="C3708" i="5"/>
  <c r="H3708" i="5"/>
  <c r="I3707" i="5"/>
  <c r="J3707" i="5" s="1"/>
  <c r="H6313" i="5" l="1"/>
  <c r="A6314" i="5"/>
  <c r="C6313" i="5"/>
  <c r="B6313" i="5"/>
  <c r="E3709" i="5"/>
  <c r="F3709" i="5"/>
  <c r="D3709" i="5"/>
  <c r="C3709" i="5"/>
  <c r="B3709" i="5"/>
  <c r="H3709" i="5"/>
  <c r="I3708" i="5"/>
  <c r="J3708" i="5" s="1"/>
  <c r="C6314" i="5" l="1"/>
  <c r="H6314" i="5"/>
  <c r="A6315" i="5"/>
  <c r="B6314" i="5"/>
  <c r="F3710" i="5"/>
  <c r="E3710" i="5"/>
  <c r="D3710" i="5"/>
  <c r="B3710" i="5"/>
  <c r="C3710" i="5"/>
  <c r="I3709" i="5"/>
  <c r="J3709" i="5" s="1"/>
  <c r="H3710" i="5"/>
  <c r="C6315" i="5" l="1"/>
  <c r="B6315" i="5"/>
  <c r="H6315" i="5"/>
  <c r="A6316" i="5"/>
  <c r="E3711" i="5"/>
  <c r="D3711" i="5"/>
  <c r="F3711" i="5"/>
  <c r="C3711" i="5"/>
  <c r="B3711" i="5"/>
  <c r="I3710" i="5"/>
  <c r="J3710" i="5" s="1"/>
  <c r="H3711" i="5"/>
  <c r="B6316" i="5" l="1"/>
  <c r="A6317" i="5"/>
  <c r="C6316" i="5"/>
  <c r="H6316" i="5"/>
  <c r="D3712" i="5"/>
  <c r="F3712" i="5"/>
  <c r="E3712" i="5"/>
  <c r="B3712" i="5"/>
  <c r="C3712" i="5"/>
  <c r="I3711" i="5"/>
  <c r="J3711" i="5" s="1"/>
  <c r="H3712" i="5"/>
  <c r="H6317" i="5" l="1"/>
  <c r="C6317" i="5"/>
  <c r="B6317" i="5"/>
  <c r="A6318" i="5"/>
  <c r="E3713" i="5"/>
  <c r="D3713" i="5"/>
  <c r="F3713" i="5"/>
  <c r="C3713" i="5"/>
  <c r="B3713" i="5"/>
  <c r="H3713" i="5"/>
  <c r="I3712" i="5"/>
  <c r="J3712" i="5" s="1"/>
  <c r="H6318" i="5" l="1"/>
  <c r="A6319" i="5"/>
  <c r="C6318" i="5"/>
  <c r="B6318" i="5"/>
  <c r="F3714" i="5"/>
  <c r="E3714" i="5"/>
  <c r="D3714" i="5"/>
  <c r="B3714" i="5"/>
  <c r="C3714" i="5"/>
  <c r="H3714" i="5"/>
  <c r="I3713" i="5"/>
  <c r="J3713" i="5" s="1"/>
  <c r="B6319" i="5" l="1"/>
  <c r="H6319" i="5"/>
  <c r="C6319" i="5"/>
  <c r="A6320" i="5"/>
  <c r="D3715" i="5"/>
  <c r="F3715" i="5"/>
  <c r="E3715" i="5"/>
  <c r="C3715" i="5"/>
  <c r="B3715" i="5"/>
  <c r="H3715" i="5"/>
  <c r="I3714" i="5"/>
  <c r="J3714" i="5" s="1"/>
  <c r="H6320" i="5" l="1"/>
  <c r="B6320" i="5"/>
  <c r="C6320" i="5"/>
  <c r="A6321" i="5"/>
  <c r="D3716" i="5"/>
  <c r="F3716" i="5"/>
  <c r="E3716" i="5"/>
  <c r="B3716" i="5"/>
  <c r="C3716" i="5"/>
  <c r="H3716" i="5"/>
  <c r="I3715" i="5"/>
  <c r="J3715" i="5" s="1"/>
  <c r="H6321" i="5" l="1"/>
  <c r="A6322" i="5"/>
  <c r="C6321" i="5"/>
  <c r="B6321" i="5"/>
  <c r="E3717" i="5"/>
  <c r="F3717" i="5"/>
  <c r="D3717" i="5"/>
  <c r="C3717" i="5"/>
  <c r="B3717" i="5"/>
  <c r="I3716" i="5"/>
  <c r="J3716" i="5" s="1"/>
  <c r="H3717" i="5"/>
  <c r="C6322" i="5" l="1"/>
  <c r="A6323" i="5"/>
  <c r="H6322" i="5"/>
  <c r="B6322" i="5"/>
  <c r="F3718" i="5"/>
  <c r="E3718" i="5"/>
  <c r="D3718" i="5"/>
  <c r="B3718" i="5"/>
  <c r="C3718" i="5"/>
  <c r="H3718" i="5"/>
  <c r="I3717" i="5"/>
  <c r="J3717" i="5" s="1"/>
  <c r="A6324" i="5" l="1"/>
  <c r="H6323" i="5"/>
  <c r="B6323" i="5"/>
  <c r="C6323" i="5"/>
  <c r="F3719" i="5"/>
  <c r="C3719" i="5"/>
  <c r="D3719" i="5"/>
  <c r="B3719" i="5"/>
  <c r="E3719" i="5"/>
  <c r="I3718" i="5"/>
  <c r="J3718" i="5" s="1"/>
  <c r="H3719" i="5"/>
  <c r="H6324" i="5" l="1"/>
  <c r="A6325" i="5"/>
  <c r="B6324" i="5"/>
  <c r="C6324" i="5"/>
  <c r="D3720" i="5"/>
  <c r="E3720" i="5"/>
  <c r="F3720" i="5"/>
  <c r="B3720" i="5"/>
  <c r="C3720" i="5"/>
  <c r="I3719" i="5"/>
  <c r="J3719" i="5" s="1"/>
  <c r="H3720" i="5"/>
  <c r="B6325" i="5" l="1"/>
  <c r="H6325" i="5"/>
  <c r="C6325" i="5"/>
  <c r="A6326" i="5"/>
  <c r="E3721" i="5"/>
  <c r="F3721" i="5"/>
  <c r="D3721" i="5"/>
  <c r="C3721" i="5"/>
  <c r="B3721" i="5"/>
  <c r="H3721" i="5"/>
  <c r="I3720" i="5"/>
  <c r="J3720" i="5" s="1"/>
  <c r="C6326" i="5" l="1"/>
  <c r="H6326" i="5"/>
  <c r="A6327" i="5"/>
  <c r="B6326" i="5"/>
  <c r="F3722" i="5"/>
  <c r="D3722" i="5"/>
  <c r="E3722" i="5"/>
  <c r="B3722" i="5"/>
  <c r="C3722" i="5"/>
  <c r="H3722" i="5"/>
  <c r="I3721" i="5"/>
  <c r="J3721" i="5" s="1"/>
  <c r="A6328" i="5" l="1"/>
  <c r="C6327" i="5"/>
  <c r="H6327" i="5"/>
  <c r="B6327" i="5"/>
  <c r="F3723" i="5"/>
  <c r="E3723" i="5"/>
  <c r="D3723" i="5"/>
  <c r="C3723" i="5"/>
  <c r="B3723" i="5"/>
  <c r="I3722" i="5"/>
  <c r="J3722" i="5" s="1"/>
  <c r="H3723" i="5"/>
  <c r="B6328" i="5" l="1"/>
  <c r="C6328" i="5"/>
  <c r="H6328" i="5"/>
  <c r="A6329" i="5"/>
  <c r="D3724" i="5"/>
  <c r="F3724" i="5"/>
  <c r="E3724" i="5"/>
  <c r="B3724" i="5"/>
  <c r="C3724" i="5"/>
  <c r="I3723" i="5"/>
  <c r="J3723" i="5" s="1"/>
  <c r="H3724" i="5"/>
  <c r="H6329" i="5" l="1"/>
  <c r="B6329" i="5"/>
  <c r="A6330" i="5"/>
  <c r="C6329" i="5"/>
  <c r="E3725" i="5"/>
  <c r="F3725" i="5"/>
  <c r="D3725" i="5"/>
  <c r="C3725" i="5"/>
  <c r="B3725" i="5"/>
  <c r="H3725" i="5"/>
  <c r="I3724" i="5"/>
  <c r="J3724" i="5" s="1"/>
  <c r="C6330" i="5" l="1"/>
  <c r="A6331" i="5"/>
  <c r="H6330" i="5"/>
  <c r="B6330" i="5"/>
  <c r="F3726" i="5"/>
  <c r="E3726" i="5"/>
  <c r="D3726" i="5"/>
  <c r="B3726" i="5"/>
  <c r="C3726" i="5"/>
  <c r="I3725" i="5"/>
  <c r="J3725" i="5" s="1"/>
  <c r="H3726" i="5"/>
  <c r="C6331" i="5" l="1"/>
  <c r="B6331" i="5"/>
  <c r="H6331" i="5"/>
  <c r="A6332" i="5"/>
  <c r="E3727" i="5"/>
  <c r="D3727" i="5"/>
  <c r="F3727" i="5"/>
  <c r="C3727" i="5"/>
  <c r="B3727" i="5"/>
  <c r="H3727" i="5"/>
  <c r="I3726" i="5"/>
  <c r="J3726" i="5" s="1"/>
  <c r="B6332" i="5" l="1"/>
  <c r="A6333" i="5"/>
  <c r="C6332" i="5"/>
  <c r="H6332" i="5"/>
  <c r="D3728" i="5"/>
  <c r="F3728" i="5"/>
  <c r="E3728" i="5"/>
  <c r="B3728" i="5"/>
  <c r="C3728" i="5"/>
  <c r="I3727" i="5"/>
  <c r="J3727" i="5" s="1"/>
  <c r="H3728" i="5"/>
  <c r="H6333" i="5" l="1"/>
  <c r="B6333" i="5"/>
  <c r="A6334" i="5"/>
  <c r="C6333" i="5"/>
  <c r="E3729" i="5"/>
  <c r="D3729" i="5"/>
  <c r="F3729" i="5"/>
  <c r="C3729" i="5"/>
  <c r="B3729" i="5"/>
  <c r="I3728" i="5"/>
  <c r="J3728" i="5" s="1"/>
  <c r="H3729" i="5"/>
  <c r="C6334" i="5" l="1"/>
  <c r="A6335" i="5"/>
  <c r="B6334" i="5"/>
  <c r="H6334" i="5"/>
  <c r="F3730" i="5"/>
  <c r="E3730" i="5"/>
  <c r="D3730" i="5"/>
  <c r="B3730" i="5"/>
  <c r="C3730" i="5"/>
  <c r="H3730" i="5"/>
  <c r="I3729" i="5"/>
  <c r="J3729" i="5" s="1"/>
  <c r="C6335" i="5" l="1"/>
  <c r="A6336" i="5"/>
  <c r="B6335" i="5"/>
  <c r="H6335" i="5"/>
  <c r="D3731" i="5"/>
  <c r="F3731" i="5"/>
  <c r="E3731" i="5"/>
  <c r="C3731" i="5"/>
  <c r="B3731" i="5"/>
  <c r="H3731" i="5"/>
  <c r="I3730" i="5"/>
  <c r="J3730" i="5" s="1"/>
  <c r="B6336" i="5" l="1"/>
  <c r="A6337" i="5"/>
  <c r="C6336" i="5"/>
  <c r="H6336" i="5"/>
  <c r="D3732" i="5"/>
  <c r="F3732" i="5"/>
  <c r="E3732" i="5"/>
  <c r="B3732" i="5"/>
  <c r="C3732" i="5"/>
  <c r="I3731" i="5"/>
  <c r="J3731" i="5" s="1"/>
  <c r="H3732" i="5"/>
  <c r="H6337" i="5" l="1"/>
  <c r="B6337" i="5"/>
  <c r="A6338" i="5"/>
  <c r="C6337" i="5"/>
  <c r="E3733" i="5"/>
  <c r="F3733" i="5"/>
  <c r="C3733" i="5"/>
  <c r="B3733" i="5"/>
  <c r="D3733" i="5"/>
  <c r="I3732" i="5"/>
  <c r="J3732" i="5" s="1"/>
  <c r="H3733" i="5"/>
  <c r="C6338" i="5" l="1"/>
  <c r="H6338" i="5"/>
  <c r="A6339" i="5"/>
  <c r="B6338" i="5"/>
  <c r="F3734" i="5"/>
  <c r="E3734" i="5"/>
  <c r="D3734" i="5"/>
  <c r="B3734" i="5"/>
  <c r="C3734" i="5"/>
  <c r="H3734" i="5"/>
  <c r="I3733" i="5"/>
  <c r="J3733" i="5" s="1"/>
  <c r="A6340" i="5" l="1"/>
  <c r="H6339" i="5"/>
  <c r="B6339" i="5"/>
  <c r="C6339" i="5"/>
  <c r="F3735" i="5"/>
  <c r="E3735" i="5"/>
  <c r="D3735" i="5"/>
  <c r="C3735" i="5"/>
  <c r="B3735" i="5"/>
  <c r="I3734" i="5"/>
  <c r="J3734" i="5" s="1"/>
  <c r="H3735" i="5"/>
  <c r="B6340" i="5" l="1"/>
  <c r="H6340" i="5"/>
  <c r="A6341" i="5"/>
  <c r="C6340" i="5"/>
  <c r="D3736" i="5"/>
  <c r="E3736" i="5"/>
  <c r="F3736" i="5"/>
  <c r="B3736" i="5"/>
  <c r="C3736" i="5"/>
  <c r="H3736" i="5"/>
  <c r="I3735" i="5"/>
  <c r="J3735" i="5" s="1"/>
  <c r="H6341" i="5" l="1"/>
  <c r="A6342" i="5"/>
  <c r="C6341" i="5"/>
  <c r="B6341" i="5"/>
  <c r="E3737" i="5"/>
  <c r="F3737" i="5"/>
  <c r="D3737" i="5"/>
  <c r="C3737" i="5"/>
  <c r="B3737" i="5"/>
  <c r="H3737" i="5"/>
  <c r="I3736" i="5"/>
  <c r="J3736" i="5" s="1"/>
  <c r="H6342" i="5" l="1"/>
  <c r="A6343" i="5"/>
  <c r="B6342" i="5"/>
  <c r="C6342" i="5"/>
  <c r="F3738" i="5"/>
  <c r="D3738" i="5"/>
  <c r="E3738" i="5"/>
  <c r="B3738" i="5"/>
  <c r="C3738" i="5"/>
  <c r="H3738" i="5"/>
  <c r="I3737" i="5"/>
  <c r="J3737" i="5" s="1"/>
  <c r="H6343" i="5" l="1"/>
  <c r="A6344" i="5"/>
  <c r="C6343" i="5"/>
  <c r="B6343" i="5"/>
  <c r="F3739" i="5"/>
  <c r="E3739" i="5"/>
  <c r="D3739" i="5"/>
  <c r="C3739" i="5"/>
  <c r="B3739" i="5"/>
  <c r="H3739" i="5"/>
  <c r="I3738" i="5"/>
  <c r="J3738" i="5" s="1"/>
  <c r="B6344" i="5" l="1"/>
  <c r="A6345" i="5"/>
  <c r="C6344" i="5"/>
  <c r="H6344" i="5"/>
  <c r="D3740" i="5"/>
  <c r="F3740" i="5"/>
  <c r="E3740" i="5"/>
  <c r="B3740" i="5"/>
  <c r="C3740" i="5"/>
  <c r="I3739" i="5"/>
  <c r="J3739" i="5" s="1"/>
  <c r="H3740" i="5"/>
  <c r="B6345" i="5" l="1"/>
  <c r="A6346" i="5"/>
  <c r="C6345" i="5"/>
  <c r="H6345" i="5"/>
  <c r="E3741" i="5"/>
  <c r="F3741" i="5"/>
  <c r="D3741" i="5"/>
  <c r="C3741" i="5"/>
  <c r="B3741" i="5"/>
  <c r="H3741" i="5"/>
  <c r="I3740" i="5"/>
  <c r="J3740" i="5" s="1"/>
  <c r="C6346" i="5" l="1"/>
  <c r="H6346" i="5"/>
  <c r="B6346" i="5"/>
  <c r="A6347" i="5"/>
  <c r="F3742" i="5"/>
  <c r="E3742" i="5"/>
  <c r="D3742" i="5"/>
  <c r="B3742" i="5"/>
  <c r="C3742" i="5"/>
  <c r="I3741" i="5"/>
  <c r="J3741" i="5" s="1"/>
  <c r="H3742" i="5"/>
  <c r="C6347" i="5" l="1"/>
  <c r="A6348" i="5"/>
  <c r="B6347" i="5"/>
  <c r="H6347" i="5"/>
  <c r="E3743" i="5"/>
  <c r="D3743" i="5"/>
  <c r="F3743" i="5"/>
  <c r="C3743" i="5"/>
  <c r="B3743" i="5"/>
  <c r="H3743" i="5"/>
  <c r="I3742" i="5"/>
  <c r="J3742" i="5" s="1"/>
  <c r="H6348" i="5" l="1"/>
  <c r="B6348" i="5"/>
  <c r="C6348" i="5"/>
  <c r="A6349" i="5"/>
  <c r="D3744" i="5"/>
  <c r="F3744" i="5"/>
  <c r="E3744" i="5"/>
  <c r="B3744" i="5"/>
  <c r="C3744" i="5"/>
  <c r="H3744" i="5"/>
  <c r="I3743" i="5"/>
  <c r="J3743" i="5" s="1"/>
  <c r="H6349" i="5" l="1"/>
  <c r="B6349" i="5"/>
  <c r="C6349" i="5"/>
  <c r="A6350" i="5"/>
  <c r="E3745" i="5"/>
  <c r="D3745" i="5"/>
  <c r="F3745" i="5"/>
  <c r="C3745" i="5"/>
  <c r="B3745" i="5"/>
  <c r="H3745" i="5"/>
  <c r="I3744" i="5"/>
  <c r="J3744" i="5" s="1"/>
  <c r="C6350" i="5" l="1"/>
  <c r="B6350" i="5"/>
  <c r="H6350" i="5"/>
  <c r="A6351" i="5"/>
  <c r="F3746" i="5"/>
  <c r="E3746" i="5"/>
  <c r="D3746" i="5"/>
  <c r="B3746" i="5"/>
  <c r="C3746" i="5"/>
  <c r="I3745" i="5"/>
  <c r="J3745" i="5" s="1"/>
  <c r="H3746" i="5"/>
  <c r="H6351" i="5" l="1"/>
  <c r="B6351" i="5"/>
  <c r="A6352" i="5"/>
  <c r="C6351" i="5"/>
  <c r="D3747" i="5"/>
  <c r="C3747" i="5"/>
  <c r="F3747" i="5"/>
  <c r="E3747" i="5"/>
  <c r="B3747" i="5"/>
  <c r="H3747" i="5"/>
  <c r="I3746" i="5"/>
  <c r="J3746" i="5" s="1"/>
  <c r="H6352" i="5" l="1"/>
  <c r="A6353" i="5"/>
  <c r="C6352" i="5"/>
  <c r="B6352" i="5"/>
  <c r="D3748" i="5"/>
  <c r="F3748" i="5"/>
  <c r="E3748" i="5"/>
  <c r="B3748" i="5"/>
  <c r="C3748" i="5"/>
  <c r="H3748" i="5"/>
  <c r="I3747" i="5"/>
  <c r="J3747" i="5" s="1"/>
  <c r="B6353" i="5" l="1"/>
  <c r="H6353" i="5"/>
  <c r="C6353" i="5"/>
  <c r="A6354" i="5"/>
  <c r="E3749" i="5"/>
  <c r="F3749" i="5"/>
  <c r="D3749" i="5"/>
  <c r="C3749" i="5"/>
  <c r="B3749" i="5"/>
  <c r="H3749" i="5"/>
  <c r="I3748" i="5"/>
  <c r="J3748" i="5" s="1"/>
  <c r="H6354" i="5" l="1"/>
  <c r="C6354" i="5"/>
  <c r="A6355" i="5"/>
  <c r="B6354" i="5"/>
  <c r="F3750" i="5"/>
  <c r="E3750" i="5"/>
  <c r="D3750" i="5"/>
  <c r="B3750" i="5"/>
  <c r="C3750" i="5"/>
  <c r="H3750" i="5"/>
  <c r="I3749" i="5"/>
  <c r="J3749" i="5" s="1"/>
  <c r="H6355" i="5" l="1"/>
  <c r="A6356" i="5"/>
  <c r="B6355" i="5"/>
  <c r="C6355" i="5"/>
  <c r="F3751" i="5"/>
  <c r="E3751" i="5"/>
  <c r="D3751" i="5"/>
  <c r="C3751" i="5"/>
  <c r="B3751" i="5"/>
  <c r="H3751" i="5"/>
  <c r="I3750" i="5"/>
  <c r="J3750" i="5" s="1"/>
  <c r="B6356" i="5" l="1"/>
  <c r="H6356" i="5"/>
  <c r="A6357" i="5"/>
  <c r="C6356" i="5"/>
  <c r="D3752" i="5"/>
  <c r="E3752" i="5"/>
  <c r="F3752" i="5"/>
  <c r="B3752" i="5"/>
  <c r="C3752" i="5"/>
  <c r="I3751" i="5"/>
  <c r="J3751" i="5" s="1"/>
  <c r="H3752" i="5"/>
  <c r="B6357" i="5" l="1"/>
  <c r="A6358" i="5"/>
  <c r="C6357" i="5"/>
  <c r="H6357" i="5"/>
  <c r="E3753" i="5"/>
  <c r="F3753" i="5"/>
  <c r="D3753" i="5"/>
  <c r="C3753" i="5"/>
  <c r="B3753" i="5"/>
  <c r="H3753" i="5"/>
  <c r="I3752" i="5"/>
  <c r="J3752" i="5" s="1"/>
  <c r="C6358" i="5" l="1"/>
  <c r="H6358" i="5"/>
  <c r="A6359" i="5"/>
  <c r="B6358" i="5"/>
  <c r="F3754" i="5"/>
  <c r="D3754" i="5"/>
  <c r="E3754" i="5"/>
  <c r="B3754" i="5"/>
  <c r="C3754" i="5"/>
  <c r="H3754" i="5"/>
  <c r="I3753" i="5"/>
  <c r="J3753" i="5" s="1"/>
  <c r="B6359" i="5" l="1"/>
  <c r="A6360" i="5"/>
  <c r="H6359" i="5"/>
  <c r="C6359" i="5"/>
  <c r="F3755" i="5"/>
  <c r="E3755" i="5"/>
  <c r="D3755" i="5"/>
  <c r="C3755" i="5"/>
  <c r="B3755" i="5"/>
  <c r="I3754" i="5"/>
  <c r="J3754" i="5" s="1"/>
  <c r="H3755" i="5"/>
  <c r="B6360" i="5" l="1"/>
  <c r="H6360" i="5"/>
  <c r="A6361" i="5"/>
  <c r="C6360" i="5"/>
  <c r="D3756" i="5"/>
  <c r="F3756" i="5"/>
  <c r="E3756" i="5"/>
  <c r="B3756" i="5"/>
  <c r="C3756" i="5"/>
  <c r="I3755" i="5"/>
  <c r="J3755" i="5" s="1"/>
  <c r="H3756" i="5"/>
  <c r="B6361" i="5" l="1"/>
  <c r="A6362" i="5"/>
  <c r="H6361" i="5"/>
  <c r="C6361" i="5"/>
  <c r="E3757" i="5"/>
  <c r="F3757" i="5"/>
  <c r="D3757" i="5"/>
  <c r="C3757" i="5"/>
  <c r="B3757" i="5"/>
  <c r="I3756" i="5"/>
  <c r="J3756" i="5" s="1"/>
  <c r="H3757" i="5"/>
  <c r="C6362" i="5" l="1"/>
  <c r="A6363" i="5"/>
  <c r="B6362" i="5"/>
  <c r="H6362" i="5"/>
  <c r="F3758" i="5"/>
  <c r="E3758" i="5"/>
  <c r="D3758" i="5"/>
  <c r="B3758" i="5"/>
  <c r="C3758" i="5"/>
  <c r="H3758" i="5"/>
  <c r="I3757" i="5"/>
  <c r="J3757" i="5" s="1"/>
  <c r="C6363" i="5" l="1"/>
  <c r="H6363" i="5"/>
  <c r="A6364" i="5"/>
  <c r="B6363" i="5"/>
  <c r="E3759" i="5"/>
  <c r="D3759" i="5"/>
  <c r="F3759" i="5"/>
  <c r="C3759" i="5"/>
  <c r="B3759" i="5"/>
  <c r="H3759" i="5"/>
  <c r="I3758" i="5"/>
  <c r="J3758" i="5" s="1"/>
  <c r="B6364" i="5" l="1"/>
  <c r="H6364" i="5"/>
  <c r="C6364" i="5"/>
  <c r="A6365" i="5"/>
  <c r="D3760" i="5"/>
  <c r="F3760" i="5"/>
  <c r="E3760" i="5"/>
  <c r="B3760" i="5"/>
  <c r="C3760" i="5"/>
  <c r="I3759" i="5"/>
  <c r="J3759" i="5" s="1"/>
  <c r="H3760" i="5"/>
  <c r="A6366" i="5" l="1"/>
  <c r="H6365" i="5"/>
  <c r="C6365" i="5"/>
  <c r="B6365" i="5"/>
  <c r="E3761" i="5"/>
  <c r="D3761" i="5"/>
  <c r="C3761" i="5"/>
  <c r="B3761" i="5"/>
  <c r="F3761" i="5"/>
  <c r="H3761" i="5"/>
  <c r="I3760" i="5"/>
  <c r="J3760" i="5" s="1"/>
  <c r="B6366" i="5" l="1"/>
  <c r="C6366" i="5"/>
  <c r="H6366" i="5"/>
  <c r="A6367" i="5"/>
  <c r="F3762" i="5"/>
  <c r="E3762" i="5"/>
  <c r="D3762" i="5"/>
  <c r="B3762" i="5"/>
  <c r="C3762" i="5"/>
  <c r="I3761" i="5"/>
  <c r="J3761" i="5" s="1"/>
  <c r="H3762" i="5"/>
  <c r="C6367" i="5" l="1"/>
  <c r="A6368" i="5"/>
  <c r="H6367" i="5"/>
  <c r="B6367" i="5"/>
  <c r="D3763" i="5"/>
  <c r="F3763" i="5"/>
  <c r="E3763" i="5"/>
  <c r="C3763" i="5"/>
  <c r="B3763" i="5"/>
  <c r="I3762" i="5"/>
  <c r="J3762" i="5" s="1"/>
  <c r="H3763" i="5"/>
  <c r="H6368" i="5" l="1"/>
  <c r="A6369" i="5"/>
  <c r="B6368" i="5"/>
  <c r="C6368" i="5"/>
  <c r="D3764" i="5"/>
  <c r="F3764" i="5"/>
  <c r="E3764" i="5"/>
  <c r="B3764" i="5"/>
  <c r="C3764" i="5"/>
  <c r="I3763" i="5"/>
  <c r="J3763" i="5" s="1"/>
  <c r="H3764" i="5"/>
  <c r="H6369" i="5" l="1"/>
  <c r="A6370" i="5"/>
  <c r="C6369" i="5"/>
  <c r="B6369" i="5"/>
  <c r="E3765" i="5"/>
  <c r="F3765" i="5"/>
  <c r="D3765" i="5"/>
  <c r="C3765" i="5"/>
  <c r="B3765" i="5"/>
  <c r="I3764" i="5"/>
  <c r="J3764" i="5" s="1"/>
  <c r="H3765" i="5"/>
  <c r="C6370" i="5" l="1"/>
  <c r="A6371" i="5"/>
  <c r="B6370" i="5"/>
  <c r="H6370" i="5"/>
  <c r="F3766" i="5"/>
  <c r="E3766" i="5"/>
  <c r="D3766" i="5"/>
  <c r="B3766" i="5"/>
  <c r="C3766" i="5"/>
  <c r="H3766" i="5"/>
  <c r="I3765" i="5"/>
  <c r="J3765" i="5" s="1"/>
  <c r="A6372" i="5" l="1"/>
  <c r="C6371" i="5"/>
  <c r="B6371" i="5"/>
  <c r="H6371" i="5"/>
  <c r="F3767" i="5"/>
  <c r="E3767" i="5"/>
  <c r="D3767" i="5"/>
  <c r="C3767" i="5"/>
  <c r="B3767" i="5"/>
  <c r="I3766" i="5"/>
  <c r="J3766" i="5" s="1"/>
  <c r="H3767" i="5"/>
  <c r="B6372" i="5" l="1"/>
  <c r="H6372" i="5"/>
  <c r="C6372" i="5"/>
  <c r="A6373" i="5"/>
  <c r="D3768" i="5"/>
  <c r="E3768" i="5"/>
  <c r="F3768" i="5"/>
  <c r="B3768" i="5"/>
  <c r="C3768" i="5"/>
  <c r="I3767" i="5"/>
  <c r="J3767" i="5" s="1"/>
  <c r="H3768" i="5"/>
  <c r="H6373" i="5" l="1"/>
  <c r="C6373" i="5"/>
  <c r="A6374" i="5"/>
  <c r="B6373" i="5"/>
  <c r="E3769" i="5"/>
  <c r="F3769" i="5"/>
  <c r="D3769" i="5"/>
  <c r="C3769" i="5"/>
  <c r="B3769" i="5"/>
  <c r="I3768" i="5"/>
  <c r="J3768" i="5" s="1"/>
  <c r="H3769" i="5"/>
  <c r="C6374" i="5" l="1"/>
  <c r="H6374" i="5"/>
  <c r="B6374" i="5"/>
  <c r="A6375" i="5"/>
  <c r="F3770" i="5"/>
  <c r="D3770" i="5"/>
  <c r="E3770" i="5"/>
  <c r="B3770" i="5"/>
  <c r="C3770" i="5"/>
  <c r="I3769" i="5"/>
  <c r="J3769" i="5" s="1"/>
  <c r="H3770" i="5"/>
  <c r="H6375" i="5" l="1"/>
  <c r="A6376" i="5"/>
  <c r="B6375" i="5"/>
  <c r="C6375" i="5"/>
  <c r="F3771" i="5"/>
  <c r="E3771" i="5"/>
  <c r="D3771" i="5"/>
  <c r="C3771" i="5"/>
  <c r="B3771" i="5"/>
  <c r="I3770" i="5"/>
  <c r="J3770" i="5" s="1"/>
  <c r="H3771" i="5"/>
  <c r="B6376" i="5" l="1"/>
  <c r="A6377" i="5"/>
  <c r="H6376" i="5"/>
  <c r="C6376" i="5"/>
  <c r="D3772" i="5"/>
  <c r="F3772" i="5"/>
  <c r="E3772" i="5"/>
  <c r="B3772" i="5"/>
  <c r="C3772" i="5"/>
  <c r="I3771" i="5"/>
  <c r="J3771" i="5" s="1"/>
  <c r="H3772" i="5"/>
  <c r="B6377" i="5" l="1"/>
  <c r="A6378" i="5"/>
  <c r="H6377" i="5"/>
  <c r="C6377" i="5"/>
  <c r="E3773" i="5"/>
  <c r="F3773" i="5"/>
  <c r="D3773" i="5"/>
  <c r="C3773" i="5"/>
  <c r="B3773" i="5"/>
  <c r="I3772" i="5"/>
  <c r="J3772" i="5" s="1"/>
  <c r="H3773" i="5"/>
  <c r="H6378" i="5" l="1"/>
  <c r="A6379" i="5"/>
  <c r="B6378" i="5"/>
  <c r="C6378" i="5"/>
  <c r="F3774" i="5"/>
  <c r="E3774" i="5"/>
  <c r="D3774" i="5"/>
  <c r="B3774" i="5"/>
  <c r="C3774" i="5"/>
  <c r="H3774" i="5"/>
  <c r="I3773" i="5"/>
  <c r="J3773" i="5" s="1"/>
  <c r="C6379" i="5" l="1"/>
  <c r="H6379" i="5"/>
  <c r="A6380" i="5"/>
  <c r="B6379" i="5"/>
  <c r="E3775" i="5"/>
  <c r="D3775" i="5"/>
  <c r="C3775" i="5"/>
  <c r="F3775" i="5"/>
  <c r="B3775" i="5"/>
  <c r="H3775" i="5"/>
  <c r="I3774" i="5"/>
  <c r="J3774" i="5" s="1"/>
  <c r="B6380" i="5" l="1"/>
  <c r="H6380" i="5"/>
  <c r="A6381" i="5"/>
  <c r="C6380" i="5"/>
  <c r="D3776" i="5"/>
  <c r="F3776" i="5"/>
  <c r="B3776" i="5"/>
  <c r="E3776" i="5"/>
  <c r="C3776" i="5"/>
  <c r="I3775" i="5"/>
  <c r="J3775" i="5" s="1"/>
  <c r="H3776" i="5"/>
  <c r="B6381" i="5" l="1"/>
  <c r="H6381" i="5"/>
  <c r="A6382" i="5"/>
  <c r="C6381" i="5"/>
  <c r="E3777" i="5"/>
  <c r="D3777" i="5"/>
  <c r="F3777" i="5"/>
  <c r="C3777" i="5"/>
  <c r="B3777" i="5"/>
  <c r="I3776" i="5"/>
  <c r="J3776" i="5" s="1"/>
  <c r="H3777" i="5"/>
  <c r="C6382" i="5" l="1"/>
  <c r="A6383" i="5"/>
  <c r="B6382" i="5"/>
  <c r="H6382" i="5"/>
  <c r="F3778" i="5"/>
  <c r="E3778" i="5"/>
  <c r="D3778" i="5"/>
  <c r="B3778" i="5"/>
  <c r="C3778" i="5"/>
  <c r="I3777" i="5"/>
  <c r="J3777" i="5" s="1"/>
  <c r="H3778" i="5"/>
  <c r="B6383" i="5" l="1"/>
  <c r="H6383" i="5"/>
  <c r="C6383" i="5"/>
  <c r="A6384" i="5"/>
  <c r="D3779" i="5"/>
  <c r="F3779" i="5"/>
  <c r="E3779" i="5"/>
  <c r="C3779" i="5"/>
  <c r="B3779" i="5"/>
  <c r="H3779" i="5"/>
  <c r="I3778" i="5"/>
  <c r="J3778" i="5" s="1"/>
  <c r="H6384" i="5" l="1"/>
  <c r="A6385" i="5"/>
  <c r="B6384" i="5"/>
  <c r="C6384" i="5"/>
  <c r="D3780" i="5"/>
  <c r="F3780" i="5"/>
  <c r="E3780" i="5"/>
  <c r="B3780" i="5"/>
  <c r="C3780" i="5"/>
  <c r="H3780" i="5"/>
  <c r="I3779" i="5"/>
  <c r="J3779" i="5" s="1"/>
  <c r="H6385" i="5" l="1"/>
  <c r="B6385" i="5"/>
  <c r="C6385" i="5"/>
  <c r="A6386" i="5"/>
  <c r="E3781" i="5"/>
  <c r="F3781" i="5"/>
  <c r="D3781" i="5"/>
  <c r="C3781" i="5"/>
  <c r="B3781" i="5"/>
  <c r="I3780" i="5"/>
  <c r="J3780" i="5" s="1"/>
  <c r="H3781" i="5"/>
  <c r="C6386" i="5" l="1"/>
  <c r="H6386" i="5"/>
  <c r="A6387" i="5"/>
  <c r="B6386" i="5"/>
  <c r="F3782" i="5"/>
  <c r="E3782" i="5"/>
  <c r="D3782" i="5"/>
  <c r="B3782" i="5"/>
  <c r="C3782" i="5"/>
  <c r="H3782" i="5"/>
  <c r="I3781" i="5"/>
  <c r="J3781" i="5" s="1"/>
  <c r="C6387" i="5" l="1"/>
  <c r="A6388" i="5"/>
  <c r="H6387" i="5"/>
  <c r="B6387" i="5"/>
  <c r="F3783" i="5"/>
  <c r="E3783" i="5"/>
  <c r="D3783" i="5"/>
  <c r="C3783" i="5"/>
  <c r="B3783" i="5"/>
  <c r="I3782" i="5"/>
  <c r="J3782" i="5" s="1"/>
  <c r="H3783" i="5"/>
  <c r="B6388" i="5" l="1"/>
  <c r="C6388" i="5"/>
  <c r="H6388" i="5"/>
  <c r="A6389" i="5"/>
  <c r="D3784" i="5"/>
  <c r="E3784" i="5"/>
  <c r="F3784" i="5"/>
  <c r="B3784" i="5"/>
  <c r="C3784" i="5"/>
  <c r="I3783" i="5"/>
  <c r="J3783" i="5" s="1"/>
  <c r="H3784" i="5"/>
  <c r="H6389" i="5" l="1"/>
  <c r="B6389" i="5"/>
  <c r="C6389" i="5"/>
  <c r="A6390" i="5"/>
  <c r="E3785" i="5"/>
  <c r="F3785" i="5"/>
  <c r="D3785" i="5"/>
  <c r="C3785" i="5"/>
  <c r="B3785" i="5"/>
  <c r="H3785" i="5"/>
  <c r="I3784" i="5"/>
  <c r="J3784" i="5" s="1"/>
  <c r="C6390" i="5" l="1"/>
  <c r="H6390" i="5"/>
  <c r="A6391" i="5"/>
  <c r="B6390" i="5"/>
  <c r="F3786" i="5"/>
  <c r="D3786" i="5"/>
  <c r="E3786" i="5"/>
  <c r="B3786" i="5"/>
  <c r="C3786" i="5"/>
  <c r="H3786" i="5"/>
  <c r="I3785" i="5"/>
  <c r="J3785" i="5" s="1"/>
  <c r="B6391" i="5" l="1"/>
  <c r="C6391" i="5"/>
  <c r="H6391" i="5"/>
  <c r="A6392" i="5"/>
  <c r="F3787" i="5"/>
  <c r="E3787" i="5"/>
  <c r="D3787" i="5"/>
  <c r="C3787" i="5"/>
  <c r="B3787" i="5"/>
  <c r="H3787" i="5"/>
  <c r="I3786" i="5"/>
  <c r="J3786" i="5" s="1"/>
  <c r="H6392" i="5" l="1"/>
  <c r="B6392" i="5"/>
  <c r="A6393" i="5"/>
  <c r="C6392" i="5"/>
  <c r="D3788" i="5"/>
  <c r="F3788" i="5"/>
  <c r="E3788" i="5"/>
  <c r="B3788" i="5"/>
  <c r="C3788" i="5"/>
  <c r="H3788" i="5"/>
  <c r="I3787" i="5"/>
  <c r="J3787" i="5" s="1"/>
  <c r="A6394" i="5" l="1"/>
  <c r="H6393" i="5"/>
  <c r="C6393" i="5"/>
  <c r="B6393" i="5"/>
  <c r="E3789" i="5"/>
  <c r="F3789" i="5"/>
  <c r="D3789" i="5"/>
  <c r="C3789" i="5"/>
  <c r="B3789" i="5"/>
  <c r="I3788" i="5"/>
  <c r="J3788" i="5" s="1"/>
  <c r="H3789" i="5"/>
  <c r="H6394" i="5" l="1"/>
  <c r="B6394" i="5"/>
  <c r="C6394" i="5"/>
  <c r="A6395" i="5"/>
  <c r="F3790" i="5"/>
  <c r="E3790" i="5"/>
  <c r="D3790" i="5"/>
  <c r="B3790" i="5"/>
  <c r="C3790" i="5"/>
  <c r="I3789" i="5"/>
  <c r="J3789" i="5" s="1"/>
  <c r="H3790" i="5"/>
  <c r="H6395" i="5" l="1"/>
  <c r="C6395" i="5"/>
  <c r="B6395" i="5"/>
  <c r="A6396" i="5"/>
  <c r="E3791" i="5"/>
  <c r="D3791" i="5"/>
  <c r="F3791" i="5"/>
  <c r="C3791" i="5"/>
  <c r="B3791" i="5"/>
  <c r="H3791" i="5"/>
  <c r="I3790" i="5"/>
  <c r="J3790" i="5" s="1"/>
  <c r="H6396" i="5" l="1"/>
  <c r="B6396" i="5"/>
  <c r="A6397" i="5"/>
  <c r="C6396" i="5"/>
  <c r="D3792" i="5"/>
  <c r="F3792" i="5"/>
  <c r="E3792" i="5"/>
  <c r="B3792" i="5"/>
  <c r="C3792" i="5"/>
  <c r="I3791" i="5"/>
  <c r="J3791" i="5" s="1"/>
  <c r="H3792" i="5"/>
  <c r="B6397" i="5" l="1"/>
  <c r="A6398" i="5"/>
  <c r="C6397" i="5"/>
  <c r="H6397" i="5"/>
  <c r="E3793" i="5"/>
  <c r="D3793" i="5"/>
  <c r="F3793" i="5"/>
  <c r="C3793" i="5"/>
  <c r="B3793" i="5"/>
  <c r="H3793" i="5"/>
  <c r="I3792" i="5"/>
  <c r="J3792" i="5" s="1"/>
  <c r="H6398" i="5" l="1"/>
  <c r="B6398" i="5"/>
  <c r="C6398" i="5"/>
  <c r="A6399" i="5"/>
  <c r="F3794" i="5"/>
  <c r="E3794" i="5"/>
  <c r="D3794" i="5"/>
  <c r="B3794" i="5"/>
  <c r="C3794" i="5"/>
  <c r="H3794" i="5"/>
  <c r="I3793" i="5"/>
  <c r="J3793" i="5" s="1"/>
  <c r="H6399" i="5" l="1"/>
  <c r="A6400" i="5"/>
  <c r="B6399" i="5"/>
  <c r="C6399" i="5"/>
  <c r="D3795" i="5"/>
  <c r="F3795" i="5"/>
  <c r="E3795" i="5"/>
  <c r="C3795" i="5"/>
  <c r="B3795" i="5"/>
  <c r="H3795" i="5"/>
  <c r="I3794" i="5"/>
  <c r="J3794" i="5" s="1"/>
  <c r="A6401" i="5" l="1"/>
  <c r="C6400" i="5"/>
  <c r="B6400" i="5"/>
  <c r="H6400" i="5"/>
  <c r="D3796" i="5"/>
  <c r="F3796" i="5"/>
  <c r="E3796" i="5"/>
  <c r="B3796" i="5"/>
  <c r="C3796" i="5"/>
  <c r="H3796" i="5"/>
  <c r="I3795" i="5"/>
  <c r="J3795" i="5" s="1"/>
  <c r="B6401" i="5" l="1"/>
  <c r="A6402" i="5"/>
  <c r="H6401" i="5"/>
  <c r="C6401" i="5"/>
  <c r="E3797" i="5"/>
  <c r="F3797" i="5"/>
  <c r="D3797" i="5"/>
  <c r="C3797" i="5"/>
  <c r="B3797" i="5"/>
  <c r="H3797" i="5"/>
  <c r="I3796" i="5"/>
  <c r="J3796" i="5" s="1"/>
  <c r="B6402" i="5" l="1"/>
  <c r="A6403" i="5"/>
  <c r="H6402" i="5"/>
  <c r="C6402" i="5"/>
  <c r="F3798" i="5"/>
  <c r="E3798" i="5"/>
  <c r="D3798" i="5"/>
  <c r="B3798" i="5"/>
  <c r="C3798" i="5"/>
  <c r="I3797" i="5"/>
  <c r="J3797" i="5" s="1"/>
  <c r="H3798" i="5"/>
  <c r="H6403" i="5" l="1"/>
  <c r="C6403" i="5"/>
  <c r="A6404" i="5"/>
  <c r="B6403" i="5"/>
  <c r="F3799" i="5"/>
  <c r="E3799" i="5"/>
  <c r="D3799" i="5"/>
  <c r="C3799" i="5"/>
  <c r="B3799" i="5"/>
  <c r="H3799" i="5"/>
  <c r="I3798" i="5"/>
  <c r="J3798" i="5" s="1"/>
  <c r="H6404" i="5" l="1"/>
  <c r="C6404" i="5"/>
  <c r="A6405" i="5"/>
  <c r="B6404" i="5"/>
  <c r="D3800" i="5"/>
  <c r="E3800" i="5"/>
  <c r="F3800" i="5"/>
  <c r="B3800" i="5"/>
  <c r="C3800" i="5"/>
  <c r="I3799" i="5"/>
  <c r="J3799" i="5" s="1"/>
  <c r="H3800" i="5"/>
  <c r="H6405" i="5" l="1"/>
  <c r="C6405" i="5"/>
  <c r="B6405" i="5"/>
  <c r="A6406" i="5"/>
  <c r="E3801" i="5"/>
  <c r="F3801" i="5"/>
  <c r="D3801" i="5"/>
  <c r="C3801" i="5"/>
  <c r="B3801" i="5"/>
  <c r="I3800" i="5"/>
  <c r="J3800" i="5" s="1"/>
  <c r="H3801" i="5"/>
  <c r="H6406" i="5" l="1"/>
  <c r="A6407" i="5"/>
  <c r="B6406" i="5"/>
  <c r="C6406" i="5"/>
  <c r="F3802" i="5"/>
  <c r="D3802" i="5"/>
  <c r="E3802" i="5"/>
  <c r="B3802" i="5"/>
  <c r="C3802" i="5"/>
  <c r="H3802" i="5"/>
  <c r="I3801" i="5"/>
  <c r="J3801" i="5" s="1"/>
  <c r="H6407" i="5" l="1"/>
  <c r="C6407" i="5"/>
  <c r="A6408" i="5"/>
  <c r="B6407" i="5"/>
  <c r="F3803" i="5"/>
  <c r="E3803" i="5"/>
  <c r="D3803" i="5"/>
  <c r="C3803" i="5"/>
  <c r="B3803" i="5"/>
  <c r="H3803" i="5"/>
  <c r="I3802" i="5"/>
  <c r="J3802" i="5" s="1"/>
  <c r="H6408" i="5" l="1"/>
  <c r="C6408" i="5"/>
  <c r="A6409" i="5"/>
  <c r="B6408" i="5"/>
  <c r="D3804" i="5"/>
  <c r="B3804" i="5"/>
  <c r="F3804" i="5"/>
  <c r="C3804" i="5"/>
  <c r="E3804" i="5"/>
  <c r="I3803" i="5"/>
  <c r="J3803" i="5" s="1"/>
  <c r="H3804" i="5"/>
  <c r="C6409" i="5" l="1"/>
  <c r="A6410" i="5"/>
  <c r="H6409" i="5"/>
  <c r="B6409" i="5"/>
  <c r="F3805" i="5"/>
  <c r="E3805" i="5"/>
  <c r="C3805" i="5"/>
  <c r="B3805" i="5"/>
  <c r="D3805" i="5"/>
  <c r="H3805" i="5"/>
  <c r="I3804" i="5"/>
  <c r="J3804" i="5" s="1"/>
  <c r="B6410" i="5" l="1"/>
  <c r="H6410" i="5"/>
  <c r="A6411" i="5"/>
  <c r="C6410" i="5"/>
  <c r="D3806" i="5"/>
  <c r="F3806" i="5"/>
  <c r="E3806" i="5"/>
  <c r="B3806" i="5"/>
  <c r="C3806" i="5"/>
  <c r="H3806" i="5"/>
  <c r="I3805" i="5"/>
  <c r="J3805" i="5" s="1"/>
  <c r="H6411" i="5" l="1"/>
  <c r="C6411" i="5"/>
  <c r="A6412" i="5"/>
  <c r="B6411" i="5"/>
  <c r="D3807" i="5"/>
  <c r="F3807" i="5"/>
  <c r="E3807" i="5"/>
  <c r="C3807" i="5"/>
  <c r="B3807" i="5"/>
  <c r="I3806" i="5"/>
  <c r="J3806" i="5" s="1"/>
  <c r="H3807" i="5"/>
  <c r="C6412" i="5" l="1"/>
  <c r="A6413" i="5"/>
  <c r="B6412" i="5"/>
  <c r="H6412" i="5"/>
  <c r="E3808" i="5"/>
  <c r="F3808" i="5"/>
  <c r="D3808" i="5"/>
  <c r="B3808" i="5"/>
  <c r="C3808" i="5"/>
  <c r="I3807" i="5"/>
  <c r="J3807" i="5" s="1"/>
  <c r="H3808" i="5"/>
  <c r="B6413" i="5" l="1"/>
  <c r="H6413" i="5"/>
  <c r="A6414" i="5"/>
  <c r="C6413" i="5"/>
  <c r="F3809" i="5"/>
  <c r="E3809" i="5"/>
  <c r="D3809" i="5"/>
  <c r="C3809" i="5"/>
  <c r="B3809" i="5"/>
  <c r="H3809" i="5"/>
  <c r="I3808" i="5"/>
  <c r="J3808" i="5" s="1"/>
  <c r="H6414" i="5" l="1"/>
  <c r="A6415" i="5"/>
  <c r="C6414" i="5"/>
  <c r="B6414" i="5"/>
  <c r="F3810" i="5"/>
  <c r="E3810" i="5"/>
  <c r="D3810" i="5"/>
  <c r="B3810" i="5"/>
  <c r="C3810" i="5"/>
  <c r="I3809" i="5"/>
  <c r="J3809" i="5" s="1"/>
  <c r="H3810" i="5"/>
  <c r="H6415" i="5" l="1"/>
  <c r="C6415" i="5"/>
  <c r="B6415" i="5"/>
  <c r="A6416" i="5"/>
  <c r="D3811" i="5"/>
  <c r="E3811" i="5"/>
  <c r="F3811" i="5"/>
  <c r="C3811" i="5"/>
  <c r="B3811" i="5"/>
  <c r="H3811" i="5"/>
  <c r="I3810" i="5"/>
  <c r="J3810" i="5" s="1"/>
  <c r="H6416" i="5" l="1"/>
  <c r="C6416" i="5"/>
  <c r="B6416" i="5"/>
  <c r="A6417" i="5"/>
  <c r="E3812" i="5"/>
  <c r="F3812" i="5"/>
  <c r="D3812" i="5"/>
  <c r="B3812" i="5"/>
  <c r="C3812" i="5"/>
  <c r="H3812" i="5"/>
  <c r="I3811" i="5"/>
  <c r="J3811" i="5" s="1"/>
  <c r="C6417" i="5" l="1"/>
  <c r="A6418" i="5"/>
  <c r="H6417" i="5"/>
  <c r="B6417" i="5"/>
  <c r="F3813" i="5"/>
  <c r="D3813" i="5"/>
  <c r="E3813" i="5"/>
  <c r="C3813" i="5"/>
  <c r="B3813" i="5"/>
  <c r="H3813" i="5"/>
  <c r="I3812" i="5"/>
  <c r="J3812" i="5" s="1"/>
  <c r="H6418" i="5" l="1"/>
  <c r="A6419" i="5"/>
  <c r="C6418" i="5"/>
  <c r="B6418" i="5"/>
  <c r="F3814" i="5"/>
  <c r="E3814" i="5"/>
  <c r="D3814" i="5"/>
  <c r="B3814" i="5"/>
  <c r="C3814" i="5"/>
  <c r="H3814" i="5"/>
  <c r="I3813" i="5"/>
  <c r="J3813" i="5" s="1"/>
  <c r="C6419" i="5" l="1"/>
  <c r="A6420" i="5"/>
  <c r="H6419" i="5"/>
  <c r="B6419" i="5"/>
  <c r="D3815" i="5"/>
  <c r="F3815" i="5"/>
  <c r="E3815" i="5"/>
  <c r="C3815" i="5"/>
  <c r="B3815" i="5"/>
  <c r="I3814" i="5"/>
  <c r="J3814" i="5" s="1"/>
  <c r="H3815" i="5"/>
  <c r="A6421" i="5" l="1"/>
  <c r="C6420" i="5"/>
  <c r="B6420" i="5"/>
  <c r="H6420" i="5"/>
  <c r="E3816" i="5"/>
  <c r="F3816" i="5"/>
  <c r="D3816" i="5"/>
  <c r="B3816" i="5"/>
  <c r="C3816" i="5"/>
  <c r="I3815" i="5"/>
  <c r="J3815" i="5" s="1"/>
  <c r="H3816" i="5"/>
  <c r="B6421" i="5" l="1"/>
  <c r="H6421" i="5"/>
  <c r="C6421" i="5"/>
  <c r="A6422" i="5"/>
  <c r="F3817" i="5"/>
  <c r="E3817" i="5"/>
  <c r="D3817" i="5"/>
  <c r="C3817" i="5"/>
  <c r="B3817" i="5"/>
  <c r="I3816" i="5"/>
  <c r="J3816" i="5" s="1"/>
  <c r="H3817" i="5"/>
  <c r="B6422" i="5" l="1"/>
  <c r="C6422" i="5"/>
  <c r="H6422" i="5"/>
  <c r="A6423" i="5"/>
  <c r="E3818" i="5"/>
  <c r="D3818" i="5"/>
  <c r="F3818" i="5"/>
  <c r="B3818" i="5"/>
  <c r="C3818" i="5"/>
  <c r="H3818" i="5"/>
  <c r="I3817" i="5"/>
  <c r="J3817" i="5" s="1"/>
  <c r="C6423" i="5" l="1"/>
  <c r="B6423" i="5"/>
  <c r="A6424" i="5"/>
  <c r="H6423" i="5"/>
  <c r="D3819" i="5"/>
  <c r="F3819" i="5"/>
  <c r="E3819" i="5"/>
  <c r="C3819" i="5"/>
  <c r="B3819" i="5"/>
  <c r="H3819" i="5"/>
  <c r="I3818" i="5"/>
  <c r="J3818" i="5" s="1"/>
  <c r="H6424" i="5" l="1"/>
  <c r="C6424" i="5"/>
  <c r="A6425" i="5"/>
  <c r="B6424" i="5"/>
  <c r="E3820" i="5"/>
  <c r="D3820" i="5"/>
  <c r="F3820" i="5"/>
  <c r="B3820" i="5"/>
  <c r="C3820" i="5"/>
  <c r="H3820" i="5"/>
  <c r="I3819" i="5"/>
  <c r="J3819" i="5" s="1"/>
  <c r="A6426" i="5" l="1"/>
  <c r="C6425" i="5"/>
  <c r="H6425" i="5"/>
  <c r="B6425" i="5"/>
  <c r="F3821" i="5"/>
  <c r="E3821" i="5"/>
  <c r="D3821" i="5"/>
  <c r="C3821" i="5"/>
  <c r="B3821" i="5"/>
  <c r="H3821" i="5"/>
  <c r="I3820" i="5"/>
  <c r="J3820" i="5" s="1"/>
  <c r="B6426" i="5" l="1"/>
  <c r="A6427" i="5"/>
  <c r="C6426" i="5"/>
  <c r="H6426" i="5"/>
  <c r="D3822" i="5"/>
  <c r="F3822" i="5"/>
  <c r="E3822" i="5"/>
  <c r="B3822" i="5"/>
  <c r="C3822" i="5"/>
  <c r="H3822" i="5"/>
  <c r="I3821" i="5"/>
  <c r="J3821" i="5" s="1"/>
  <c r="H6427" i="5" l="1"/>
  <c r="A6428" i="5"/>
  <c r="B6427" i="5"/>
  <c r="C6427" i="5"/>
  <c r="D3823" i="5"/>
  <c r="F3823" i="5"/>
  <c r="E3823" i="5"/>
  <c r="C3823" i="5"/>
  <c r="B3823" i="5"/>
  <c r="H3823" i="5"/>
  <c r="I3822" i="5"/>
  <c r="J3822" i="5" s="1"/>
  <c r="C6428" i="5" l="1"/>
  <c r="A6429" i="5"/>
  <c r="H6428" i="5"/>
  <c r="B6428" i="5"/>
  <c r="E3824" i="5"/>
  <c r="F3824" i="5"/>
  <c r="D3824" i="5"/>
  <c r="B3824" i="5"/>
  <c r="C3824" i="5"/>
  <c r="I3823" i="5"/>
  <c r="J3823" i="5" s="1"/>
  <c r="H3824" i="5"/>
  <c r="B6429" i="5" l="1"/>
  <c r="C6429" i="5"/>
  <c r="A6430" i="5"/>
  <c r="H6429" i="5"/>
  <c r="F3825" i="5"/>
  <c r="E3825" i="5"/>
  <c r="D3825" i="5"/>
  <c r="C3825" i="5"/>
  <c r="B3825" i="5"/>
  <c r="H3825" i="5"/>
  <c r="I3824" i="5"/>
  <c r="J3824" i="5" s="1"/>
  <c r="H6430" i="5" l="1"/>
  <c r="C6430" i="5"/>
  <c r="B6430" i="5"/>
  <c r="A6431" i="5"/>
  <c r="F3826" i="5"/>
  <c r="E3826" i="5"/>
  <c r="D3826" i="5"/>
  <c r="B3826" i="5"/>
  <c r="C3826" i="5"/>
  <c r="I3825" i="5"/>
  <c r="J3825" i="5" s="1"/>
  <c r="H3826" i="5"/>
  <c r="B6431" i="5" l="1"/>
  <c r="A6432" i="5"/>
  <c r="H6431" i="5"/>
  <c r="C6431" i="5"/>
  <c r="D3827" i="5"/>
  <c r="E3827" i="5"/>
  <c r="F3827" i="5"/>
  <c r="C3827" i="5"/>
  <c r="B3827" i="5"/>
  <c r="I3826" i="5"/>
  <c r="J3826" i="5" s="1"/>
  <c r="H3827" i="5"/>
  <c r="H6432" i="5" l="1"/>
  <c r="B6432" i="5"/>
  <c r="C6432" i="5"/>
  <c r="A6433" i="5"/>
  <c r="E3828" i="5"/>
  <c r="F3828" i="5"/>
  <c r="D3828" i="5"/>
  <c r="B3828" i="5"/>
  <c r="C3828" i="5"/>
  <c r="I3827" i="5"/>
  <c r="J3827" i="5" s="1"/>
  <c r="H3828" i="5"/>
  <c r="C6433" i="5" l="1"/>
  <c r="B6433" i="5"/>
  <c r="H6433" i="5"/>
  <c r="A6434" i="5"/>
  <c r="F3829" i="5"/>
  <c r="D3829" i="5"/>
  <c r="E3829" i="5"/>
  <c r="C3829" i="5"/>
  <c r="B3829" i="5"/>
  <c r="H3829" i="5"/>
  <c r="I3828" i="5"/>
  <c r="J3828" i="5" s="1"/>
  <c r="B6434" i="5" l="1"/>
  <c r="A6435" i="5"/>
  <c r="C6434" i="5"/>
  <c r="H6434" i="5"/>
  <c r="F3830" i="5"/>
  <c r="E3830" i="5"/>
  <c r="D3830" i="5"/>
  <c r="B3830" i="5"/>
  <c r="C3830" i="5"/>
  <c r="I3829" i="5"/>
  <c r="J3829" i="5" s="1"/>
  <c r="H3830" i="5"/>
  <c r="H6435" i="5" l="1"/>
  <c r="C6435" i="5"/>
  <c r="A6436" i="5"/>
  <c r="B6435" i="5"/>
  <c r="D3831" i="5"/>
  <c r="F3831" i="5"/>
  <c r="E3831" i="5"/>
  <c r="C3831" i="5"/>
  <c r="B3831" i="5"/>
  <c r="I3830" i="5"/>
  <c r="J3830" i="5" s="1"/>
  <c r="H3831" i="5"/>
  <c r="H6436" i="5" l="1"/>
  <c r="C6436" i="5"/>
  <c r="A6437" i="5"/>
  <c r="B6436" i="5"/>
  <c r="E3832" i="5"/>
  <c r="F3832" i="5"/>
  <c r="D3832" i="5"/>
  <c r="B3832" i="5"/>
  <c r="C3832" i="5"/>
  <c r="H3832" i="5"/>
  <c r="I3831" i="5"/>
  <c r="J3831" i="5" s="1"/>
  <c r="C6437" i="5" l="1"/>
  <c r="A6438" i="5"/>
  <c r="B6437" i="5"/>
  <c r="H6437" i="5"/>
  <c r="F3833" i="5"/>
  <c r="C3833" i="5"/>
  <c r="D3833" i="5"/>
  <c r="B3833" i="5"/>
  <c r="E3833" i="5"/>
  <c r="I3832" i="5"/>
  <c r="J3832" i="5" s="1"/>
  <c r="H3833" i="5"/>
  <c r="B6438" i="5" l="1"/>
  <c r="A6439" i="5"/>
  <c r="C6438" i="5"/>
  <c r="H6438" i="5"/>
  <c r="D3834" i="5"/>
  <c r="F3834" i="5"/>
  <c r="E3834" i="5"/>
  <c r="B3834" i="5"/>
  <c r="C3834" i="5"/>
  <c r="I3833" i="5"/>
  <c r="J3833" i="5" s="1"/>
  <c r="H3834" i="5"/>
  <c r="C6439" i="5" l="1"/>
  <c r="A6440" i="5"/>
  <c r="H6439" i="5"/>
  <c r="B6439" i="5"/>
  <c r="E3835" i="5"/>
  <c r="D3835" i="5"/>
  <c r="F3835" i="5"/>
  <c r="C3835" i="5"/>
  <c r="B3835" i="5"/>
  <c r="H3835" i="5"/>
  <c r="I3834" i="5"/>
  <c r="J3834" i="5" s="1"/>
  <c r="C6440" i="5" l="1"/>
  <c r="A6441" i="5"/>
  <c r="B6440" i="5"/>
  <c r="H6440" i="5"/>
  <c r="F3836" i="5"/>
  <c r="E3836" i="5"/>
  <c r="D3836" i="5"/>
  <c r="B3836" i="5"/>
  <c r="C3836" i="5"/>
  <c r="H3836" i="5"/>
  <c r="I3835" i="5"/>
  <c r="J3835" i="5" s="1"/>
  <c r="B6441" i="5" l="1"/>
  <c r="H6441" i="5"/>
  <c r="C6441" i="5"/>
  <c r="A6442" i="5"/>
  <c r="F3837" i="5"/>
  <c r="E3837" i="5"/>
  <c r="D3837" i="5"/>
  <c r="C3837" i="5"/>
  <c r="B3837" i="5"/>
  <c r="H3837" i="5"/>
  <c r="I3836" i="5"/>
  <c r="J3836" i="5" s="1"/>
  <c r="H6442" i="5" l="1"/>
  <c r="A6443" i="5"/>
  <c r="C6442" i="5"/>
  <c r="B6442" i="5"/>
  <c r="D3838" i="5"/>
  <c r="F3838" i="5"/>
  <c r="E3838" i="5"/>
  <c r="B3838" i="5"/>
  <c r="C3838" i="5"/>
  <c r="H3838" i="5"/>
  <c r="I3837" i="5"/>
  <c r="J3837" i="5" s="1"/>
  <c r="B6443" i="5" l="1"/>
  <c r="A6444" i="5"/>
  <c r="H6443" i="5"/>
  <c r="C6443" i="5"/>
  <c r="E3839" i="5"/>
  <c r="D3839" i="5"/>
  <c r="F3839" i="5"/>
  <c r="C3839" i="5"/>
  <c r="B3839" i="5"/>
  <c r="H3839" i="5"/>
  <c r="I3838" i="5"/>
  <c r="J3838" i="5" s="1"/>
  <c r="C6444" i="5" l="1"/>
  <c r="H6444" i="5"/>
  <c r="A6445" i="5"/>
  <c r="B6444" i="5"/>
  <c r="F3840" i="5"/>
  <c r="E3840" i="5"/>
  <c r="D3840" i="5"/>
  <c r="B3840" i="5"/>
  <c r="C3840" i="5"/>
  <c r="I3839" i="5"/>
  <c r="J3839" i="5" s="1"/>
  <c r="H3840" i="5"/>
  <c r="A6446" i="5" l="1"/>
  <c r="C6445" i="5"/>
  <c r="B6445" i="5"/>
  <c r="H6445" i="5"/>
  <c r="F3841" i="5"/>
  <c r="E3841" i="5"/>
  <c r="D3841" i="5"/>
  <c r="C3841" i="5"/>
  <c r="B3841" i="5"/>
  <c r="I3840" i="5"/>
  <c r="J3840" i="5" s="1"/>
  <c r="H3841" i="5"/>
  <c r="H6446" i="5" l="1"/>
  <c r="C6446" i="5"/>
  <c r="B6446" i="5"/>
  <c r="A6447" i="5"/>
  <c r="D3842" i="5"/>
  <c r="F3842" i="5"/>
  <c r="E3842" i="5"/>
  <c r="B3842" i="5"/>
  <c r="C3842" i="5"/>
  <c r="I3841" i="5"/>
  <c r="J3841" i="5" s="1"/>
  <c r="H3842" i="5"/>
  <c r="C6447" i="5" l="1"/>
  <c r="A6448" i="5"/>
  <c r="B6447" i="5"/>
  <c r="H6447" i="5"/>
  <c r="E3843" i="5"/>
  <c r="D3843" i="5"/>
  <c r="F3843" i="5"/>
  <c r="C3843" i="5"/>
  <c r="B3843" i="5"/>
  <c r="I3842" i="5"/>
  <c r="J3842" i="5" s="1"/>
  <c r="H3843" i="5"/>
  <c r="C6448" i="5" l="1"/>
  <c r="H6448" i="5"/>
  <c r="B6448" i="5"/>
  <c r="A6449" i="5"/>
  <c r="F3844" i="5"/>
  <c r="E3844" i="5"/>
  <c r="D3844" i="5"/>
  <c r="B3844" i="5"/>
  <c r="C3844" i="5"/>
  <c r="I3843" i="5"/>
  <c r="J3843" i="5" s="1"/>
  <c r="H3844" i="5"/>
  <c r="C6449" i="5" l="1"/>
  <c r="B6449" i="5"/>
  <c r="H6449" i="5"/>
  <c r="A6450" i="5"/>
  <c r="F3845" i="5"/>
  <c r="E3845" i="5"/>
  <c r="D3845" i="5"/>
  <c r="C3845" i="5"/>
  <c r="B3845" i="5"/>
  <c r="I3844" i="5"/>
  <c r="J3844" i="5" s="1"/>
  <c r="H3845" i="5"/>
  <c r="B6450" i="5" l="1"/>
  <c r="H6450" i="5"/>
  <c r="A6451" i="5"/>
  <c r="C6450" i="5"/>
  <c r="D3846" i="5"/>
  <c r="F3846" i="5"/>
  <c r="E3846" i="5"/>
  <c r="B3846" i="5"/>
  <c r="C3846" i="5"/>
  <c r="I3845" i="5"/>
  <c r="J3845" i="5" s="1"/>
  <c r="H3846" i="5"/>
  <c r="C6451" i="5" l="1"/>
  <c r="H6451" i="5"/>
  <c r="B6451" i="5"/>
  <c r="A6452" i="5"/>
  <c r="E3847" i="5"/>
  <c r="D3847" i="5"/>
  <c r="F3847" i="5"/>
  <c r="C3847" i="5"/>
  <c r="B3847" i="5"/>
  <c r="H3847" i="5"/>
  <c r="I3846" i="5"/>
  <c r="J3846" i="5" s="1"/>
  <c r="C6452" i="5" l="1"/>
  <c r="H6452" i="5"/>
  <c r="A6453" i="5"/>
  <c r="B6452" i="5"/>
  <c r="F3848" i="5"/>
  <c r="E3848" i="5"/>
  <c r="D3848" i="5"/>
  <c r="B3848" i="5"/>
  <c r="C3848" i="5"/>
  <c r="H3848" i="5"/>
  <c r="I3847" i="5"/>
  <c r="J3847" i="5" s="1"/>
  <c r="B6453" i="5" l="1"/>
  <c r="A6454" i="5"/>
  <c r="H6453" i="5"/>
  <c r="C6453" i="5"/>
  <c r="F3849" i="5"/>
  <c r="E3849" i="5"/>
  <c r="D3849" i="5"/>
  <c r="C3849" i="5"/>
  <c r="B3849" i="5"/>
  <c r="H3849" i="5"/>
  <c r="I3848" i="5"/>
  <c r="J3848" i="5" s="1"/>
  <c r="B6454" i="5" l="1"/>
  <c r="H6454" i="5"/>
  <c r="C6454" i="5"/>
  <c r="A6455" i="5"/>
  <c r="D3850" i="5"/>
  <c r="F3850" i="5"/>
  <c r="E3850" i="5"/>
  <c r="B3850" i="5"/>
  <c r="C3850" i="5"/>
  <c r="I3849" i="5"/>
  <c r="J3849" i="5" s="1"/>
  <c r="H3850" i="5"/>
  <c r="C6455" i="5" l="1"/>
  <c r="A6456" i="5"/>
  <c r="H6455" i="5"/>
  <c r="B6455" i="5"/>
  <c r="E3851" i="5"/>
  <c r="D3851" i="5"/>
  <c r="F3851" i="5"/>
  <c r="C3851" i="5"/>
  <c r="B3851" i="5"/>
  <c r="H3851" i="5"/>
  <c r="I3850" i="5"/>
  <c r="J3850" i="5" s="1"/>
  <c r="H6456" i="5" l="1"/>
  <c r="A6457" i="5"/>
  <c r="B6456" i="5"/>
  <c r="C6456" i="5"/>
  <c r="F3852" i="5"/>
  <c r="E3852" i="5"/>
  <c r="D3852" i="5"/>
  <c r="B3852" i="5"/>
  <c r="C3852" i="5"/>
  <c r="I3851" i="5"/>
  <c r="J3851" i="5" s="1"/>
  <c r="H3852" i="5"/>
  <c r="H6457" i="5" l="1"/>
  <c r="B6457" i="5"/>
  <c r="A6458" i="5"/>
  <c r="C6457" i="5"/>
  <c r="F3853" i="5"/>
  <c r="E3853" i="5"/>
  <c r="D3853" i="5"/>
  <c r="C3853" i="5"/>
  <c r="B3853" i="5"/>
  <c r="H3853" i="5"/>
  <c r="I3852" i="5"/>
  <c r="J3852" i="5" s="1"/>
  <c r="H6458" i="5" l="1"/>
  <c r="C6458" i="5"/>
  <c r="B6458" i="5"/>
  <c r="A6459" i="5"/>
  <c r="D3854" i="5"/>
  <c r="F3854" i="5"/>
  <c r="E3854" i="5"/>
  <c r="B3854" i="5"/>
  <c r="C3854" i="5"/>
  <c r="I3853" i="5"/>
  <c r="J3853" i="5" s="1"/>
  <c r="H3854" i="5"/>
  <c r="C6459" i="5" l="1"/>
  <c r="H6459" i="5"/>
  <c r="A6460" i="5"/>
  <c r="B6459" i="5"/>
  <c r="E3855" i="5"/>
  <c r="D3855" i="5"/>
  <c r="F3855" i="5"/>
  <c r="C3855" i="5"/>
  <c r="B3855" i="5"/>
  <c r="H3855" i="5"/>
  <c r="I3854" i="5"/>
  <c r="J3854" i="5" s="1"/>
  <c r="C6460" i="5" l="1"/>
  <c r="A6461" i="5"/>
  <c r="H6460" i="5"/>
  <c r="B6460" i="5"/>
  <c r="F3856" i="5"/>
  <c r="E3856" i="5"/>
  <c r="D3856" i="5"/>
  <c r="B3856" i="5"/>
  <c r="C3856" i="5"/>
  <c r="I3855" i="5"/>
  <c r="J3855" i="5" s="1"/>
  <c r="H3856" i="5"/>
  <c r="B6461" i="5" l="1"/>
  <c r="C6461" i="5"/>
  <c r="A6462" i="5"/>
  <c r="H6461" i="5"/>
  <c r="F3857" i="5"/>
  <c r="E3857" i="5"/>
  <c r="D3857" i="5"/>
  <c r="C3857" i="5"/>
  <c r="B3857" i="5"/>
  <c r="I3856" i="5"/>
  <c r="J3856" i="5" s="1"/>
  <c r="H3857" i="5"/>
  <c r="B6462" i="5" l="1"/>
  <c r="A6463" i="5"/>
  <c r="H6462" i="5"/>
  <c r="C6462" i="5"/>
  <c r="D3858" i="5"/>
  <c r="F3858" i="5"/>
  <c r="E3858" i="5"/>
  <c r="B3858" i="5"/>
  <c r="C3858" i="5"/>
  <c r="H3858" i="5"/>
  <c r="I3857" i="5"/>
  <c r="J3857" i="5" s="1"/>
  <c r="B6463" i="5" l="1"/>
  <c r="A6464" i="5"/>
  <c r="H6463" i="5"/>
  <c r="C6463" i="5"/>
  <c r="E3859" i="5"/>
  <c r="D3859" i="5"/>
  <c r="F3859" i="5"/>
  <c r="C3859" i="5"/>
  <c r="B3859" i="5"/>
  <c r="I3858" i="5"/>
  <c r="J3858" i="5" s="1"/>
  <c r="H3859" i="5"/>
  <c r="H6464" i="5" l="1"/>
  <c r="C6464" i="5"/>
  <c r="B6464" i="5"/>
  <c r="A6465" i="5"/>
  <c r="F3860" i="5"/>
  <c r="E3860" i="5"/>
  <c r="D3860" i="5"/>
  <c r="B3860" i="5"/>
  <c r="C3860" i="5"/>
  <c r="H3860" i="5"/>
  <c r="I3859" i="5"/>
  <c r="J3859" i="5" s="1"/>
  <c r="C6465" i="5" l="1"/>
  <c r="B6465" i="5"/>
  <c r="A6466" i="5"/>
  <c r="H6465" i="5"/>
  <c r="F3861" i="5"/>
  <c r="E3861" i="5"/>
  <c r="D3861" i="5"/>
  <c r="C3861" i="5"/>
  <c r="B3861" i="5"/>
  <c r="I3860" i="5"/>
  <c r="J3860" i="5" s="1"/>
  <c r="H3861" i="5"/>
  <c r="H6466" i="5" l="1"/>
  <c r="B6466" i="5"/>
  <c r="A6467" i="5"/>
  <c r="C6466" i="5"/>
  <c r="D3862" i="5"/>
  <c r="F3862" i="5"/>
  <c r="E3862" i="5"/>
  <c r="B3862" i="5"/>
  <c r="C3862" i="5"/>
  <c r="I3861" i="5"/>
  <c r="J3861" i="5" s="1"/>
  <c r="H3862" i="5"/>
  <c r="C6467" i="5" l="1"/>
  <c r="B6467" i="5"/>
  <c r="H6467" i="5"/>
  <c r="A6468" i="5"/>
  <c r="E3863" i="5"/>
  <c r="D3863" i="5"/>
  <c r="F3863" i="5"/>
  <c r="C3863" i="5"/>
  <c r="B3863" i="5"/>
  <c r="I3862" i="5"/>
  <c r="J3862" i="5" s="1"/>
  <c r="H3863" i="5"/>
  <c r="H6468" i="5" l="1"/>
  <c r="C6468" i="5"/>
  <c r="B6468" i="5"/>
  <c r="A6469" i="5"/>
  <c r="F3864" i="5"/>
  <c r="E3864" i="5"/>
  <c r="D3864" i="5"/>
  <c r="B3864" i="5"/>
  <c r="C3864" i="5"/>
  <c r="H3864" i="5"/>
  <c r="I3863" i="5"/>
  <c r="J3863" i="5" s="1"/>
  <c r="H6469" i="5" l="1"/>
  <c r="A6470" i="5"/>
  <c r="B6469" i="5"/>
  <c r="C6469" i="5"/>
  <c r="F3865" i="5"/>
  <c r="E3865" i="5"/>
  <c r="D3865" i="5"/>
  <c r="C3865" i="5"/>
  <c r="B3865" i="5"/>
  <c r="I3864" i="5"/>
  <c r="J3864" i="5" s="1"/>
  <c r="H3865" i="5"/>
  <c r="B6470" i="5" l="1"/>
  <c r="A6471" i="5"/>
  <c r="H6470" i="5"/>
  <c r="C6470" i="5"/>
  <c r="D3866" i="5"/>
  <c r="F3866" i="5"/>
  <c r="E3866" i="5"/>
  <c r="B3866" i="5"/>
  <c r="C3866" i="5"/>
  <c r="H3866" i="5"/>
  <c r="I3865" i="5"/>
  <c r="J3865" i="5" s="1"/>
  <c r="H6471" i="5" l="1"/>
  <c r="A6472" i="5"/>
  <c r="B6471" i="5"/>
  <c r="C6471" i="5"/>
  <c r="E3867" i="5"/>
  <c r="D3867" i="5"/>
  <c r="F3867" i="5"/>
  <c r="C3867" i="5"/>
  <c r="B3867" i="5"/>
  <c r="H3867" i="5"/>
  <c r="I3866" i="5"/>
  <c r="J3866" i="5" s="1"/>
  <c r="C6472" i="5" l="1"/>
  <c r="A6473" i="5"/>
  <c r="H6472" i="5"/>
  <c r="B6472" i="5"/>
  <c r="F3868" i="5"/>
  <c r="E3868" i="5"/>
  <c r="D3868" i="5"/>
  <c r="B3868" i="5"/>
  <c r="C3868" i="5"/>
  <c r="I3867" i="5"/>
  <c r="J3867" i="5" s="1"/>
  <c r="H3868" i="5"/>
  <c r="C6473" i="5" l="1"/>
  <c r="B6473" i="5"/>
  <c r="A6474" i="5"/>
  <c r="H6473" i="5"/>
  <c r="F3869" i="5"/>
  <c r="E3869" i="5"/>
  <c r="D3869" i="5"/>
  <c r="C3869" i="5"/>
  <c r="B3869" i="5"/>
  <c r="I3868" i="5"/>
  <c r="J3868" i="5" s="1"/>
  <c r="H3869" i="5"/>
  <c r="H6474" i="5" l="1"/>
  <c r="A6475" i="5"/>
  <c r="C6474" i="5"/>
  <c r="B6474" i="5"/>
  <c r="D3870" i="5"/>
  <c r="F3870" i="5"/>
  <c r="E3870" i="5"/>
  <c r="B3870" i="5"/>
  <c r="C3870" i="5"/>
  <c r="I3869" i="5"/>
  <c r="J3869" i="5" s="1"/>
  <c r="H3870" i="5"/>
  <c r="B6475" i="5" l="1"/>
  <c r="C6475" i="5"/>
  <c r="A6476" i="5"/>
  <c r="H6475" i="5"/>
  <c r="E3871" i="5"/>
  <c r="D3871" i="5"/>
  <c r="F3871" i="5"/>
  <c r="C3871" i="5"/>
  <c r="B3871" i="5"/>
  <c r="H3871" i="5"/>
  <c r="I3870" i="5"/>
  <c r="J3870" i="5" s="1"/>
  <c r="A6477" i="5" l="1"/>
  <c r="H6476" i="5"/>
  <c r="B6476" i="5"/>
  <c r="C6476" i="5"/>
  <c r="F3872" i="5"/>
  <c r="E3872" i="5"/>
  <c r="D3872" i="5"/>
  <c r="B3872" i="5"/>
  <c r="C3872" i="5"/>
  <c r="I3871" i="5"/>
  <c r="J3871" i="5" s="1"/>
  <c r="H3872" i="5"/>
  <c r="H6477" i="5" l="1"/>
  <c r="C6477" i="5"/>
  <c r="B6477" i="5"/>
  <c r="A6478" i="5"/>
  <c r="F3873" i="5"/>
  <c r="E3873" i="5"/>
  <c r="D3873" i="5"/>
  <c r="C3873" i="5"/>
  <c r="B3873" i="5"/>
  <c r="I3872" i="5"/>
  <c r="J3872" i="5" s="1"/>
  <c r="H3873" i="5"/>
  <c r="B6478" i="5" l="1"/>
  <c r="A6479" i="5"/>
  <c r="C6478" i="5"/>
  <c r="H6478" i="5"/>
  <c r="D3874" i="5"/>
  <c r="F3874" i="5"/>
  <c r="E3874" i="5"/>
  <c r="B3874" i="5"/>
  <c r="C3874" i="5"/>
  <c r="I3873" i="5"/>
  <c r="J3873" i="5" s="1"/>
  <c r="H3874" i="5"/>
  <c r="B6479" i="5" l="1"/>
  <c r="C6479" i="5"/>
  <c r="A6480" i="5"/>
  <c r="H6479" i="5"/>
  <c r="E3875" i="5"/>
  <c r="D3875" i="5"/>
  <c r="C3875" i="5"/>
  <c r="F3875" i="5"/>
  <c r="B3875" i="5"/>
  <c r="H3875" i="5"/>
  <c r="I3874" i="5"/>
  <c r="J3874" i="5" s="1"/>
  <c r="H6480" i="5" l="1"/>
  <c r="C6480" i="5"/>
  <c r="A6481" i="5"/>
  <c r="B6480" i="5"/>
  <c r="F3876" i="5"/>
  <c r="E3876" i="5"/>
  <c r="D3876" i="5"/>
  <c r="B3876" i="5"/>
  <c r="C3876" i="5"/>
  <c r="H3876" i="5"/>
  <c r="I3875" i="5"/>
  <c r="J3875" i="5" s="1"/>
  <c r="C6481" i="5" l="1"/>
  <c r="B6481" i="5"/>
  <c r="H6481" i="5"/>
  <c r="A6482" i="5"/>
  <c r="F3877" i="5"/>
  <c r="E3877" i="5"/>
  <c r="D3877" i="5"/>
  <c r="C3877" i="5"/>
  <c r="B3877" i="5"/>
  <c r="I3876" i="5"/>
  <c r="J3876" i="5" s="1"/>
  <c r="H3877" i="5"/>
  <c r="H6482" i="5" l="1"/>
  <c r="B6482" i="5"/>
  <c r="A6483" i="5"/>
  <c r="C6482" i="5"/>
  <c r="D3878" i="5"/>
  <c r="F3878" i="5"/>
  <c r="E3878" i="5"/>
  <c r="B3878" i="5"/>
  <c r="C3878" i="5"/>
  <c r="I3877" i="5"/>
  <c r="J3877" i="5" s="1"/>
  <c r="H3878" i="5"/>
  <c r="C6483" i="5" l="1"/>
  <c r="H6483" i="5"/>
  <c r="A6484" i="5"/>
  <c r="B6483" i="5"/>
  <c r="E3879" i="5"/>
  <c r="D3879" i="5"/>
  <c r="F3879" i="5"/>
  <c r="C3879" i="5"/>
  <c r="B3879" i="5"/>
  <c r="I3878" i="5"/>
  <c r="J3878" i="5" s="1"/>
  <c r="H3879" i="5"/>
  <c r="C6484" i="5" l="1"/>
  <c r="A6485" i="5"/>
  <c r="H6484" i="5"/>
  <c r="B6484" i="5"/>
  <c r="F3880" i="5"/>
  <c r="E3880" i="5"/>
  <c r="D3880" i="5"/>
  <c r="B3880" i="5"/>
  <c r="C3880" i="5"/>
  <c r="I3879" i="5"/>
  <c r="J3879" i="5" s="1"/>
  <c r="H3880" i="5"/>
  <c r="H6485" i="5" l="1"/>
  <c r="B6485" i="5"/>
  <c r="A6486" i="5"/>
  <c r="C6485" i="5"/>
  <c r="F3881" i="5"/>
  <c r="E3881" i="5"/>
  <c r="D3881" i="5"/>
  <c r="C3881" i="5"/>
  <c r="B3881" i="5"/>
  <c r="I3880" i="5"/>
  <c r="J3880" i="5" s="1"/>
  <c r="H3881" i="5"/>
  <c r="B6486" i="5" l="1"/>
  <c r="H6486" i="5"/>
  <c r="C6486" i="5"/>
  <c r="A6487" i="5"/>
  <c r="D3882" i="5"/>
  <c r="F3882" i="5"/>
  <c r="E3882" i="5"/>
  <c r="B3882" i="5"/>
  <c r="C3882" i="5"/>
  <c r="H3882" i="5"/>
  <c r="I3881" i="5"/>
  <c r="J3881" i="5" s="1"/>
  <c r="B6487" i="5" l="1"/>
  <c r="A6488" i="5"/>
  <c r="H6487" i="5"/>
  <c r="C6487" i="5"/>
  <c r="E3883" i="5"/>
  <c r="D3883" i="5"/>
  <c r="F3883" i="5"/>
  <c r="C3883" i="5"/>
  <c r="B3883" i="5"/>
  <c r="H3883" i="5"/>
  <c r="I3882" i="5"/>
  <c r="J3882" i="5" s="1"/>
  <c r="C6488" i="5" l="1"/>
  <c r="A6489" i="5"/>
  <c r="H6488" i="5"/>
  <c r="B6488" i="5"/>
  <c r="F3884" i="5"/>
  <c r="E3884" i="5"/>
  <c r="D3884" i="5"/>
  <c r="B3884" i="5"/>
  <c r="C3884" i="5"/>
  <c r="H3884" i="5"/>
  <c r="I3883" i="5"/>
  <c r="J3883" i="5" s="1"/>
  <c r="A6490" i="5" l="1"/>
  <c r="H6489" i="5"/>
  <c r="B6489" i="5"/>
  <c r="C6489" i="5"/>
  <c r="F3885" i="5"/>
  <c r="E3885" i="5"/>
  <c r="D3885" i="5"/>
  <c r="C3885" i="5"/>
  <c r="B3885" i="5"/>
  <c r="H3885" i="5"/>
  <c r="I3884" i="5"/>
  <c r="J3884" i="5" s="1"/>
  <c r="H6490" i="5" l="1"/>
  <c r="A6491" i="5"/>
  <c r="C6490" i="5"/>
  <c r="B6490" i="5"/>
  <c r="D3886" i="5"/>
  <c r="F3886" i="5"/>
  <c r="E3886" i="5"/>
  <c r="B3886" i="5"/>
  <c r="C3886" i="5"/>
  <c r="I3885" i="5"/>
  <c r="J3885" i="5" s="1"/>
  <c r="H3886" i="5"/>
  <c r="H6491" i="5" l="1"/>
  <c r="A6492" i="5"/>
  <c r="B6491" i="5"/>
  <c r="C6491" i="5"/>
  <c r="E3887" i="5"/>
  <c r="D3887" i="5"/>
  <c r="F3887" i="5"/>
  <c r="C3887" i="5"/>
  <c r="B3887" i="5"/>
  <c r="H3887" i="5"/>
  <c r="I3886" i="5"/>
  <c r="J3886" i="5" s="1"/>
  <c r="C6492" i="5" l="1"/>
  <c r="H6492" i="5"/>
  <c r="A6493" i="5"/>
  <c r="B6492" i="5"/>
  <c r="F3888" i="5"/>
  <c r="E3888" i="5"/>
  <c r="D3888" i="5"/>
  <c r="B3888" i="5"/>
  <c r="C3888" i="5"/>
  <c r="I3887" i="5"/>
  <c r="J3887" i="5" s="1"/>
  <c r="H3888" i="5"/>
  <c r="C6493" i="5" l="1"/>
  <c r="A6494" i="5"/>
  <c r="H6493" i="5"/>
  <c r="B6493" i="5"/>
  <c r="F3889" i="5"/>
  <c r="E3889" i="5"/>
  <c r="D3889" i="5"/>
  <c r="C3889" i="5"/>
  <c r="B3889" i="5"/>
  <c r="I3888" i="5"/>
  <c r="J3888" i="5" s="1"/>
  <c r="H3889" i="5"/>
  <c r="H6494" i="5" l="1"/>
  <c r="A6495" i="5"/>
  <c r="C6494" i="5"/>
  <c r="B6494" i="5"/>
  <c r="D3890" i="5"/>
  <c r="F3890" i="5"/>
  <c r="E3890" i="5"/>
  <c r="B3890" i="5"/>
  <c r="C3890" i="5"/>
  <c r="H3890" i="5"/>
  <c r="I3889" i="5"/>
  <c r="J3889" i="5" s="1"/>
  <c r="H6495" i="5" l="1"/>
  <c r="B6495" i="5"/>
  <c r="C6495" i="5"/>
  <c r="A6496" i="5"/>
  <c r="E3891" i="5"/>
  <c r="D3891" i="5"/>
  <c r="F3891" i="5"/>
  <c r="C3891" i="5"/>
  <c r="B3891" i="5"/>
  <c r="I3890" i="5"/>
  <c r="J3890" i="5" s="1"/>
  <c r="H3891" i="5"/>
  <c r="H6496" i="5" l="1"/>
  <c r="C6496" i="5"/>
  <c r="B6496" i="5"/>
  <c r="A6497" i="5"/>
  <c r="F3892" i="5"/>
  <c r="E3892" i="5"/>
  <c r="D3892" i="5"/>
  <c r="B3892" i="5"/>
  <c r="C3892" i="5"/>
  <c r="I3891" i="5"/>
  <c r="J3891" i="5" s="1"/>
  <c r="H3892" i="5"/>
  <c r="C6497" i="5" l="1"/>
  <c r="B6497" i="5"/>
  <c r="A6498" i="5"/>
  <c r="H6497" i="5"/>
  <c r="F3893" i="5"/>
  <c r="E3893" i="5"/>
  <c r="D3893" i="5"/>
  <c r="C3893" i="5"/>
  <c r="B3893" i="5"/>
  <c r="I3892" i="5"/>
  <c r="J3892" i="5" s="1"/>
  <c r="H3893" i="5"/>
  <c r="H6498" i="5" l="1"/>
  <c r="B6498" i="5"/>
  <c r="A6499" i="5"/>
  <c r="C6498" i="5"/>
  <c r="D3894" i="5"/>
  <c r="F3894" i="5"/>
  <c r="E3894" i="5"/>
  <c r="B3894" i="5"/>
  <c r="C3894" i="5"/>
  <c r="H3894" i="5"/>
  <c r="I3893" i="5"/>
  <c r="J3893" i="5" s="1"/>
  <c r="C6499" i="5" l="1"/>
  <c r="A6500" i="5"/>
  <c r="B6499" i="5"/>
  <c r="H6499" i="5"/>
  <c r="E3895" i="5"/>
  <c r="D3895" i="5"/>
  <c r="F3895" i="5"/>
  <c r="C3895" i="5"/>
  <c r="B3895" i="5"/>
  <c r="H3895" i="5"/>
  <c r="I3894" i="5"/>
  <c r="J3894" i="5" s="1"/>
  <c r="H6500" i="5" l="1"/>
  <c r="C6500" i="5"/>
  <c r="B6500" i="5"/>
  <c r="A6501" i="5"/>
  <c r="F3896" i="5"/>
  <c r="E3896" i="5"/>
  <c r="D3896" i="5"/>
  <c r="B3896" i="5"/>
  <c r="C3896" i="5"/>
  <c r="I3895" i="5"/>
  <c r="J3895" i="5" s="1"/>
  <c r="H3896" i="5"/>
  <c r="H6501" i="5" l="1"/>
  <c r="B6501" i="5"/>
  <c r="C6501" i="5"/>
  <c r="A6502" i="5"/>
  <c r="F3897" i="5"/>
  <c r="E3897" i="5"/>
  <c r="C3897" i="5"/>
  <c r="B3897" i="5"/>
  <c r="D3897" i="5"/>
  <c r="I3896" i="5"/>
  <c r="J3896" i="5" s="1"/>
  <c r="H3897" i="5"/>
  <c r="H6502" i="5" l="1"/>
  <c r="A6503" i="5"/>
  <c r="C6502" i="5"/>
  <c r="B6502" i="5"/>
  <c r="D3898" i="5"/>
  <c r="F3898" i="5"/>
  <c r="E3898" i="5"/>
  <c r="B3898" i="5"/>
  <c r="C3898" i="5"/>
  <c r="I3897" i="5"/>
  <c r="J3897" i="5" s="1"/>
  <c r="H3898" i="5"/>
  <c r="B6503" i="5" l="1"/>
  <c r="A6504" i="5"/>
  <c r="H6503" i="5"/>
  <c r="C6503" i="5"/>
  <c r="E3899" i="5"/>
  <c r="D3899" i="5"/>
  <c r="F3899" i="5"/>
  <c r="C3899" i="5"/>
  <c r="B3899" i="5"/>
  <c r="I3898" i="5"/>
  <c r="J3898" i="5" s="1"/>
  <c r="H3899" i="5"/>
  <c r="C6504" i="5" l="1"/>
  <c r="B6504" i="5"/>
  <c r="H6504" i="5"/>
  <c r="A6505" i="5"/>
  <c r="F3900" i="5"/>
  <c r="E3900" i="5"/>
  <c r="D3900" i="5"/>
  <c r="B3900" i="5"/>
  <c r="C3900" i="5"/>
  <c r="I3899" i="5"/>
  <c r="J3899" i="5" s="1"/>
  <c r="H3900" i="5"/>
  <c r="B6505" i="5" l="1"/>
  <c r="H6505" i="5"/>
  <c r="A6506" i="5"/>
  <c r="C6505" i="5"/>
  <c r="F3901" i="5"/>
  <c r="E3901" i="5"/>
  <c r="D3901" i="5"/>
  <c r="C3901" i="5"/>
  <c r="B3901" i="5"/>
  <c r="H3901" i="5"/>
  <c r="I3900" i="5"/>
  <c r="J3900" i="5" s="1"/>
  <c r="A6507" i="5" l="1"/>
  <c r="H6506" i="5"/>
  <c r="C6506" i="5"/>
  <c r="B6506" i="5"/>
  <c r="D3902" i="5"/>
  <c r="F3902" i="5"/>
  <c r="E3902" i="5"/>
  <c r="B3902" i="5"/>
  <c r="C3902" i="5"/>
  <c r="I3901" i="5"/>
  <c r="J3901" i="5" s="1"/>
  <c r="H3902" i="5"/>
  <c r="H6507" i="5" l="1"/>
  <c r="B6507" i="5"/>
  <c r="A6508" i="5"/>
  <c r="C6507" i="5"/>
  <c r="E3903" i="5"/>
  <c r="D3903" i="5"/>
  <c r="F3903" i="5"/>
  <c r="C3903" i="5"/>
  <c r="B3903" i="5"/>
  <c r="I3902" i="5"/>
  <c r="J3902" i="5" s="1"/>
  <c r="H3903" i="5"/>
  <c r="B6508" i="5" l="1"/>
  <c r="C6508" i="5"/>
  <c r="A6509" i="5"/>
  <c r="H6508" i="5"/>
  <c r="F3904" i="5"/>
  <c r="E3904" i="5"/>
  <c r="D3904" i="5"/>
  <c r="B3904" i="5"/>
  <c r="C3904" i="5"/>
  <c r="I3903" i="5"/>
  <c r="J3903" i="5" s="1"/>
  <c r="H3904" i="5"/>
  <c r="B6509" i="5" l="1"/>
  <c r="H6509" i="5"/>
  <c r="C6509" i="5"/>
  <c r="A6510" i="5"/>
  <c r="F3905" i="5"/>
  <c r="E3905" i="5"/>
  <c r="D3905" i="5"/>
  <c r="C3905" i="5"/>
  <c r="B3905" i="5"/>
  <c r="I3904" i="5"/>
  <c r="J3904" i="5" s="1"/>
  <c r="H3905" i="5"/>
  <c r="B6510" i="5" l="1"/>
  <c r="H6510" i="5"/>
  <c r="C6510" i="5"/>
  <c r="A6511" i="5"/>
  <c r="D3906" i="5"/>
  <c r="F3906" i="5"/>
  <c r="E3906" i="5"/>
  <c r="B3906" i="5"/>
  <c r="C3906" i="5"/>
  <c r="I3905" i="5"/>
  <c r="J3905" i="5" s="1"/>
  <c r="H3906" i="5"/>
  <c r="H6511" i="5" l="1"/>
  <c r="C6511" i="5"/>
  <c r="B6511" i="5"/>
  <c r="A6512" i="5"/>
  <c r="E3907" i="5"/>
  <c r="D3907" i="5"/>
  <c r="F3907" i="5"/>
  <c r="C3907" i="5"/>
  <c r="B3907" i="5"/>
  <c r="I3906" i="5"/>
  <c r="J3906" i="5" s="1"/>
  <c r="H3907" i="5"/>
  <c r="C6512" i="5" l="1"/>
  <c r="B6512" i="5"/>
  <c r="A6513" i="5"/>
  <c r="H6512" i="5"/>
  <c r="F3908" i="5"/>
  <c r="E3908" i="5"/>
  <c r="D3908" i="5"/>
  <c r="B3908" i="5"/>
  <c r="C3908" i="5"/>
  <c r="I3907" i="5"/>
  <c r="J3907" i="5" s="1"/>
  <c r="H3908" i="5"/>
  <c r="H6513" i="5" l="1"/>
  <c r="B6513" i="5"/>
  <c r="A6514" i="5"/>
  <c r="C6513" i="5"/>
  <c r="F3909" i="5"/>
  <c r="E3909" i="5"/>
  <c r="D3909" i="5"/>
  <c r="C3909" i="5"/>
  <c r="B3909" i="5"/>
  <c r="H3909" i="5"/>
  <c r="I3908" i="5"/>
  <c r="J3908" i="5" s="1"/>
  <c r="A6515" i="5" l="1"/>
  <c r="B6514" i="5"/>
  <c r="H6514" i="5"/>
  <c r="C6514" i="5"/>
  <c r="D3910" i="5"/>
  <c r="F3910" i="5"/>
  <c r="E3910" i="5"/>
  <c r="B3910" i="5"/>
  <c r="C3910" i="5"/>
  <c r="I3909" i="5"/>
  <c r="J3909" i="5" s="1"/>
  <c r="H3910" i="5"/>
  <c r="H6515" i="5" l="1"/>
  <c r="A6516" i="5"/>
  <c r="B6515" i="5"/>
  <c r="C6515" i="5"/>
  <c r="E3911" i="5"/>
  <c r="D3911" i="5"/>
  <c r="F3911" i="5"/>
  <c r="C3911" i="5"/>
  <c r="B3911" i="5"/>
  <c r="I3910" i="5"/>
  <c r="J3910" i="5" s="1"/>
  <c r="H3911" i="5"/>
  <c r="C6516" i="5" l="1"/>
  <c r="A6517" i="5"/>
  <c r="B6516" i="5"/>
  <c r="H6516" i="5"/>
  <c r="F3912" i="5"/>
  <c r="E3912" i="5"/>
  <c r="D3912" i="5"/>
  <c r="B3912" i="5"/>
  <c r="C3912" i="5"/>
  <c r="H3912" i="5"/>
  <c r="I3911" i="5"/>
  <c r="J3911" i="5" s="1"/>
  <c r="H6517" i="5" l="1"/>
  <c r="A6518" i="5"/>
  <c r="B6517" i="5"/>
  <c r="C6517" i="5"/>
  <c r="F3913" i="5"/>
  <c r="E3913" i="5"/>
  <c r="D3913" i="5"/>
  <c r="C3913" i="5"/>
  <c r="B3913" i="5"/>
  <c r="I3912" i="5"/>
  <c r="J3912" i="5" s="1"/>
  <c r="H3913" i="5"/>
  <c r="B6518" i="5" l="1"/>
  <c r="A6519" i="5"/>
  <c r="C6518" i="5"/>
  <c r="H6518" i="5"/>
  <c r="D3914" i="5"/>
  <c r="F3914" i="5"/>
  <c r="E3914" i="5"/>
  <c r="B3914" i="5"/>
  <c r="C3914" i="5"/>
  <c r="H3914" i="5"/>
  <c r="I3913" i="5"/>
  <c r="J3913" i="5" s="1"/>
  <c r="H6519" i="5" l="1"/>
  <c r="A6520" i="5"/>
  <c r="C6519" i="5"/>
  <c r="B6519" i="5"/>
  <c r="E3915" i="5"/>
  <c r="D3915" i="5"/>
  <c r="F3915" i="5"/>
  <c r="C3915" i="5"/>
  <c r="B3915" i="5"/>
  <c r="I3914" i="5"/>
  <c r="J3914" i="5" s="1"/>
  <c r="H3915" i="5"/>
  <c r="C6520" i="5" l="1"/>
  <c r="H6520" i="5"/>
  <c r="B6520" i="5"/>
  <c r="A6521" i="5"/>
  <c r="F3916" i="5"/>
  <c r="E3916" i="5"/>
  <c r="D3916" i="5"/>
  <c r="B3916" i="5"/>
  <c r="C3916" i="5"/>
  <c r="H3916" i="5"/>
  <c r="I3915" i="5"/>
  <c r="J3915" i="5" s="1"/>
  <c r="C6521" i="5" l="1"/>
  <c r="A6522" i="5"/>
  <c r="H6521" i="5"/>
  <c r="B6521" i="5"/>
  <c r="F3917" i="5"/>
  <c r="E3917" i="5"/>
  <c r="D3917" i="5"/>
  <c r="C3917" i="5"/>
  <c r="B3917" i="5"/>
  <c r="H3917" i="5"/>
  <c r="I3916" i="5"/>
  <c r="J3916" i="5" s="1"/>
  <c r="C6522" i="5" l="1"/>
  <c r="B6522" i="5"/>
  <c r="H6522" i="5"/>
  <c r="A6523" i="5"/>
  <c r="D3918" i="5"/>
  <c r="E3918" i="5"/>
  <c r="B3918" i="5"/>
  <c r="F3918" i="5"/>
  <c r="C3918" i="5"/>
  <c r="I3917" i="5"/>
  <c r="J3917" i="5" s="1"/>
  <c r="H3918" i="5"/>
  <c r="H6523" i="5" l="1"/>
  <c r="A6524" i="5"/>
  <c r="B6523" i="5"/>
  <c r="C6523" i="5"/>
  <c r="E3919" i="5"/>
  <c r="D3919" i="5"/>
  <c r="F3919" i="5"/>
  <c r="C3919" i="5"/>
  <c r="B3919" i="5"/>
  <c r="H3919" i="5"/>
  <c r="I3918" i="5"/>
  <c r="J3918" i="5" s="1"/>
  <c r="H6524" i="5" l="1"/>
  <c r="A6525" i="5"/>
  <c r="B6524" i="5"/>
  <c r="C6524" i="5"/>
  <c r="F3920" i="5"/>
  <c r="E3920" i="5"/>
  <c r="D3920" i="5"/>
  <c r="B3920" i="5"/>
  <c r="C3920" i="5"/>
  <c r="I3919" i="5"/>
  <c r="J3919" i="5" s="1"/>
  <c r="H3920" i="5"/>
  <c r="H6525" i="5" l="1"/>
  <c r="C6525" i="5"/>
  <c r="A6526" i="5"/>
  <c r="B6525" i="5"/>
  <c r="F3921" i="5"/>
  <c r="E3921" i="5"/>
  <c r="D3921" i="5"/>
  <c r="C3921" i="5"/>
  <c r="B3921" i="5"/>
  <c r="I3920" i="5"/>
  <c r="J3920" i="5" s="1"/>
  <c r="H3921" i="5"/>
  <c r="C6526" i="5" l="1"/>
  <c r="B6526" i="5"/>
  <c r="A6527" i="5"/>
  <c r="H6526" i="5"/>
  <c r="D3922" i="5"/>
  <c r="F3922" i="5"/>
  <c r="E3922" i="5"/>
  <c r="B3922" i="5"/>
  <c r="C3922" i="5"/>
  <c r="H3922" i="5"/>
  <c r="I3921" i="5"/>
  <c r="J3921" i="5" s="1"/>
  <c r="B6527" i="5" l="1"/>
  <c r="C6527" i="5"/>
  <c r="A6528" i="5"/>
  <c r="H6527" i="5"/>
  <c r="E3923" i="5"/>
  <c r="D3923" i="5"/>
  <c r="F3923" i="5"/>
  <c r="C3923" i="5"/>
  <c r="B3923" i="5"/>
  <c r="H3923" i="5"/>
  <c r="I3922" i="5"/>
  <c r="J3922" i="5" s="1"/>
  <c r="C6528" i="5" l="1"/>
  <c r="A6529" i="5"/>
  <c r="B6528" i="5"/>
  <c r="H6528" i="5"/>
  <c r="F3924" i="5"/>
  <c r="E3924" i="5"/>
  <c r="D3924" i="5"/>
  <c r="B3924" i="5"/>
  <c r="C3924" i="5"/>
  <c r="H3924" i="5"/>
  <c r="I3923" i="5"/>
  <c r="J3923" i="5" s="1"/>
  <c r="A6530" i="5" l="1"/>
  <c r="B6529" i="5"/>
  <c r="H6529" i="5"/>
  <c r="C6529" i="5"/>
  <c r="F3925" i="5"/>
  <c r="E3925" i="5"/>
  <c r="D3925" i="5"/>
  <c r="C3925" i="5"/>
  <c r="B3925" i="5"/>
  <c r="I3924" i="5"/>
  <c r="J3924" i="5" s="1"/>
  <c r="H3925" i="5"/>
  <c r="C6530" i="5" l="1"/>
  <c r="B6530" i="5"/>
  <c r="A6531" i="5"/>
  <c r="H6530" i="5"/>
  <c r="D3926" i="5"/>
  <c r="F3926" i="5"/>
  <c r="E3926" i="5"/>
  <c r="B3926" i="5"/>
  <c r="C3926" i="5"/>
  <c r="H3926" i="5"/>
  <c r="I3925" i="5"/>
  <c r="J3925" i="5" s="1"/>
  <c r="C6531" i="5" l="1"/>
  <c r="A6532" i="5"/>
  <c r="H6531" i="5"/>
  <c r="B6531" i="5"/>
  <c r="E3927" i="5"/>
  <c r="D3927" i="5"/>
  <c r="F3927" i="5"/>
  <c r="C3927" i="5"/>
  <c r="B3927" i="5"/>
  <c r="I3926" i="5"/>
  <c r="J3926" i="5" s="1"/>
  <c r="H3927" i="5"/>
  <c r="C6532" i="5" l="1"/>
  <c r="A6533" i="5"/>
  <c r="H6532" i="5"/>
  <c r="B6532" i="5"/>
  <c r="F3928" i="5"/>
  <c r="E3928" i="5"/>
  <c r="D3928" i="5"/>
  <c r="B3928" i="5"/>
  <c r="C3928" i="5"/>
  <c r="H3928" i="5"/>
  <c r="I3927" i="5"/>
  <c r="J3927" i="5" s="1"/>
  <c r="H6533" i="5" l="1"/>
  <c r="A6534" i="5"/>
  <c r="B6533" i="5"/>
  <c r="C6533" i="5"/>
  <c r="F3929" i="5"/>
  <c r="E3929" i="5"/>
  <c r="D3929" i="5"/>
  <c r="C3929" i="5"/>
  <c r="B3929" i="5"/>
  <c r="I3928" i="5"/>
  <c r="J3928" i="5" s="1"/>
  <c r="H3929" i="5"/>
  <c r="B6534" i="5" l="1"/>
  <c r="A6535" i="5"/>
  <c r="H6534" i="5"/>
  <c r="C6534" i="5"/>
  <c r="E3930" i="5"/>
  <c r="D3930" i="5"/>
  <c r="F3930" i="5"/>
  <c r="B3930" i="5"/>
  <c r="C3930" i="5"/>
  <c r="H3930" i="5"/>
  <c r="I3929" i="5"/>
  <c r="J3929" i="5" s="1"/>
  <c r="C6535" i="5" l="1"/>
  <c r="A6536" i="5"/>
  <c r="B6535" i="5"/>
  <c r="H6535" i="5"/>
  <c r="F3931" i="5"/>
  <c r="E3931" i="5"/>
  <c r="D3931" i="5"/>
  <c r="C3931" i="5"/>
  <c r="B3931" i="5"/>
  <c r="H3931" i="5"/>
  <c r="I3930" i="5"/>
  <c r="J3930" i="5" s="1"/>
  <c r="A6537" i="5" l="1"/>
  <c r="B6536" i="5"/>
  <c r="H6536" i="5"/>
  <c r="C6536" i="5"/>
  <c r="F3932" i="5"/>
  <c r="E3932" i="5"/>
  <c r="D3932" i="5"/>
  <c r="B3932" i="5"/>
  <c r="C3932" i="5"/>
  <c r="I3931" i="5"/>
  <c r="J3931" i="5" s="1"/>
  <c r="H3932" i="5"/>
  <c r="H6537" i="5" l="1"/>
  <c r="A6538" i="5"/>
  <c r="C6537" i="5"/>
  <c r="B6537" i="5"/>
  <c r="D3933" i="5"/>
  <c r="F3933" i="5"/>
  <c r="E3933" i="5"/>
  <c r="C3933" i="5"/>
  <c r="B3933" i="5"/>
  <c r="I3932" i="5"/>
  <c r="J3932" i="5" s="1"/>
  <c r="H3933" i="5"/>
  <c r="A6539" i="5" l="1"/>
  <c r="C6538" i="5"/>
  <c r="H6538" i="5"/>
  <c r="B6538" i="5"/>
  <c r="E3934" i="5"/>
  <c r="D3934" i="5"/>
  <c r="F3934" i="5"/>
  <c r="B3934" i="5"/>
  <c r="C3934" i="5"/>
  <c r="I3933" i="5"/>
  <c r="J3933" i="5" s="1"/>
  <c r="H3934" i="5"/>
  <c r="B6539" i="5" l="1"/>
  <c r="A6540" i="5"/>
  <c r="H6539" i="5"/>
  <c r="C6539" i="5"/>
  <c r="F3935" i="5"/>
  <c r="E3935" i="5"/>
  <c r="D3935" i="5"/>
  <c r="C3935" i="5"/>
  <c r="B3935" i="5"/>
  <c r="I3934" i="5"/>
  <c r="J3934" i="5" s="1"/>
  <c r="H3935" i="5"/>
  <c r="A6541" i="5" l="1"/>
  <c r="B6540" i="5"/>
  <c r="C6540" i="5"/>
  <c r="H6540" i="5"/>
  <c r="F3936" i="5"/>
  <c r="E3936" i="5"/>
  <c r="D3936" i="5"/>
  <c r="B3936" i="5"/>
  <c r="C3936" i="5"/>
  <c r="H3936" i="5"/>
  <c r="I3935" i="5"/>
  <c r="J3935" i="5" s="1"/>
  <c r="H6541" i="5" l="1"/>
  <c r="A6542" i="5"/>
  <c r="C6541" i="5"/>
  <c r="B6541" i="5"/>
  <c r="D3937" i="5"/>
  <c r="F3937" i="5"/>
  <c r="E3937" i="5"/>
  <c r="C3937" i="5"/>
  <c r="B3937" i="5"/>
  <c r="H3937" i="5"/>
  <c r="I3936" i="5"/>
  <c r="J3936" i="5" s="1"/>
  <c r="B6542" i="5" l="1"/>
  <c r="H6542" i="5"/>
  <c r="A6543" i="5"/>
  <c r="C6542" i="5"/>
  <c r="E3938" i="5"/>
  <c r="D3938" i="5"/>
  <c r="F3938" i="5"/>
  <c r="B3938" i="5"/>
  <c r="C3938" i="5"/>
  <c r="H3938" i="5"/>
  <c r="I3937" i="5"/>
  <c r="J3937" i="5" s="1"/>
  <c r="C6543" i="5" l="1"/>
  <c r="H6543" i="5"/>
  <c r="B6543" i="5"/>
  <c r="A6544" i="5"/>
  <c r="F3939" i="5"/>
  <c r="E3939" i="5"/>
  <c r="D3939" i="5"/>
  <c r="C3939" i="5"/>
  <c r="B3939" i="5"/>
  <c r="I3938" i="5"/>
  <c r="J3938" i="5" s="1"/>
  <c r="H3939" i="5"/>
  <c r="B6544" i="5" l="1"/>
  <c r="C6544" i="5"/>
  <c r="A6545" i="5"/>
  <c r="H6544" i="5"/>
  <c r="F3940" i="5"/>
  <c r="E3940" i="5"/>
  <c r="D3940" i="5"/>
  <c r="B3940" i="5"/>
  <c r="C3940" i="5"/>
  <c r="I3939" i="5"/>
  <c r="J3939" i="5" s="1"/>
  <c r="H3940" i="5"/>
  <c r="B6545" i="5" l="1"/>
  <c r="A6546" i="5"/>
  <c r="C6545" i="5"/>
  <c r="H6545" i="5"/>
  <c r="D3941" i="5"/>
  <c r="F3941" i="5"/>
  <c r="E3941" i="5"/>
  <c r="C3941" i="5"/>
  <c r="B3941" i="5"/>
  <c r="H3941" i="5"/>
  <c r="I3940" i="5"/>
  <c r="J3940" i="5" s="1"/>
  <c r="B6546" i="5" l="1"/>
  <c r="H6546" i="5"/>
  <c r="A6547" i="5"/>
  <c r="C6546" i="5"/>
  <c r="E3942" i="5"/>
  <c r="D3942" i="5"/>
  <c r="F3942" i="5"/>
  <c r="B3942" i="5"/>
  <c r="C3942" i="5"/>
  <c r="I3941" i="5"/>
  <c r="J3941" i="5" s="1"/>
  <c r="H3942" i="5"/>
  <c r="C6547" i="5" l="1"/>
  <c r="A6548" i="5"/>
  <c r="H6547" i="5"/>
  <c r="B6547" i="5"/>
  <c r="F3943" i="5"/>
  <c r="E3943" i="5"/>
  <c r="D3943" i="5"/>
  <c r="C3943" i="5"/>
  <c r="B3943" i="5"/>
  <c r="I3942" i="5"/>
  <c r="J3942" i="5" s="1"/>
  <c r="H3943" i="5"/>
  <c r="B6548" i="5" l="1"/>
  <c r="A6549" i="5"/>
  <c r="C6548" i="5"/>
  <c r="H6548" i="5"/>
  <c r="F3944" i="5"/>
  <c r="E3944" i="5"/>
  <c r="D3944" i="5"/>
  <c r="B3944" i="5"/>
  <c r="C3944" i="5"/>
  <c r="H3944" i="5"/>
  <c r="I3943" i="5"/>
  <c r="J3943" i="5" s="1"/>
  <c r="C6549" i="5" l="1"/>
  <c r="B6549" i="5"/>
  <c r="A6550" i="5"/>
  <c r="H6549" i="5"/>
  <c r="D3945" i="5"/>
  <c r="F3945" i="5"/>
  <c r="E3945" i="5"/>
  <c r="C3945" i="5"/>
  <c r="B3945" i="5"/>
  <c r="I3944" i="5"/>
  <c r="J3944" i="5" s="1"/>
  <c r="H3945" i="5"/>
  <c r="H6550" i="5" l="1"/>
  <c r="A6551" i="5"/>
  <c r="C6550" i="5"/>
  <c r="B6550" i="5"/>
  <c r="E3946" i="5"/>
  <c r="D3946" i="5"/>
  <c r="F3946" i="5"/>
  <c r="B3946" i="5"/>
  <c r="C3946" i="5"/>
  <c r="I3945" i="5"/>
  <c r="J3945" i="5" s="1"/>
  <c r="H3946" i="5"/>
  <c r="B6551" i="5" l="1"/>
  <c r="H6551" i="5"/>
  <c r="C6551" i="5"/>
  <c r="A6552" i="5"/>
  <c r="F3947" i="5"/>
  <c r="E3947" i="5"/>
  <c r="D3947" i="5"/>
  <c r="C3947" i="5"/>
  <c r="B3947" i="5"/>
  <c r="I3946" i="5"/>
  <c r="J3946" i="5" s="1"/>
  <c r="H3947" i="5"/>
  <c r="B6552" i="5" l="1"/>
  <c r="C6552" i="5"/>
  <c r="A6553" i="5"/>
  <c r="H6552" i="5"/>
  <c r="F3948" i="5"/>
  <c r="E3948" i="5"/>
  <c r="D3948" i="5"/>
  <c r="B3948" i="5"/>
  <c r="C3948" i="5"/>
  <c r="I3947" i="5"/>
  <c r="J3947" i="5" s="1"/>
  <c r="H3948" i="5"/>
  <c r="H6553" i="5" l="1"/>
  <c r="A6554" i="5"/>
  <c r="B6553" i="5"/>
  <c r="C6553" i="5"/>
  <c r="D3949" i="5"/>
  <c r="F3949" i="5"/>
  <c r="E3949" i="5"/>
  <c r="C3949" i="5"/>
  <c r="B3949" i="5"/>
  <c r="I3948" i="5"/>
  <c r="J3948" i="5" s="1"/>
  <c r="H3949" i="5"/>
  <c r="A6555" i="5" l="1"/>
  <c r="H6554" i="5"/>
  <c r="B6554" i="5"/>
  <c r="C6554" i="5"/>
  <c r="I3949" i="5"/>
  <c r="J3949" i="5" s="1"/>
  <c r="E3950" i="5"/>
  <c r="D3950" i="5"/>
  <c r="F3950" i="5"/>
  <c r="B3950" i="5"/>
  <c r="C3950" i="5"/>
  <c r="H3950" i="5"/>
  <c r="H6555" i="5" l="1"/>
  <c r="B6555" i="5"/>
  <c r="C6555" i="5"/>
  <c r="A6556" i="5"/>
  <c r="F3951" i="5"/>
  <c r="E3951" i="5"/>
  <c r="D3951" i="5"/>
  <c r="C3951" i="5"/>
  <c r="B3951" i="5"/>
  <c r="H3951" i="5"/>
  <c r="I3950" i="5"/>
  <c r="J3950" i="5" s="1"/>
  <c r="B6556" i="5" l="1"/>
  <c r="C6556" i="5"/>
  <c r="A6557" i="5"/>
  <c r="H6556" i="5"/>
  <c r="F3952" i="5"/>
  <c r="E3952" i="5"/>
  <c r="D3952" i="5"/>
  <c r="B3952" i="5"/>
  <c r="C3952" i="5"/>
  <c r="H3952" i="5"/>
  <c r="I3951" i="5"/>
  <c r="J3951" i="5" s="1"/>
  <c r="B6557" i="5" l="1"/>
  <c r="C6557" i="5"/>
  <c r="A6558" i="5"/>
  <c r="H6557" i="5"/>
  <c r="D3953" i="5"/>
  <c r="F3953" i="5"/>
  <c r="E3953" i="5"/>
  <c r="C3953" i="5"/>
  <c r="B3953" i="5"/>
  <c r="H3953" i="5"/>
  <c r="I3952" i="5"/>
  <c r="J3952" i="5" s="1"/>
  <c r="H6558" i="5" l="1"/>
  <c r="B6558" i="5"/>
  <c r="C6558" i="5"/>
  <c r="A6559" i="5"/>
  <c r="E3954" i="5"/>
  <c r="D3954" i="5"/>
  <c r="F3954" i="5"/>
  <c r="B3954" i="5"/>
  <c r="C3954" i="5"/>
  <c r="H3954" i="5"/>
  <c r="I3953" i="5"/>
  <c r="J3953" i="5" s="1"/>
  <c r="H6559" i="5" l="1"/>
  <c r="A6560" i="5"/>
  <c r="B6559" i="5"/>
  <c r="C6559" i="5"/>
  <c r="F3955" i="5"/>
  <c r="E3955" i="5"/>
  <c r="D3955" i="5"/>
  <c r="C3955" i="5"/>
  <c r="B3955" i="5"/>
  <c r="H3955" i="5"/>
  <c r="I3954" i="5"/>
  <c r="J3954" i="5" s="1"/>
  <c r="B6560" i="5" l="1"/>
  <c r="A6561" i="5"/>
  <c r="H6560" i="5"/>
  <c r="C6560" i="5"/>
  <c r="F3956" i="5"/>
  <c r="E3956" i="5"/>
  <c r="D3956" i="5"/>
  <c r="B3956" i="5"/>
  <c r="C3956" i="5"/>
  <c r="I3955" i="5"/>
  <c r="J3955" i="5" s="1"/>
  <c r="H3956" i="5"/>
  <c r="H6561" i="5" l="1"/>
  <c r="C6561" i="5"/>
  <c r="B6561" i="5"/>
  <c r="A6562" i="5"/>
  <c r="D3957" i="5"/>
  <c r="F3957" i="5"/>
  <c r="E3957" i="5"/>
  <c r="C3957" i="5"/>
  <c r="B3957" i="5"/>
  <c r="H3957" i="5"/>
  <c r="I3956" i="5"/>
  <c r="J3956" i="5" s="1"/>
  <c r="H6562" i="5" l="1"/>
  <c r="A6563" i="5"/>
  <c r="B6562" i="5"/>
  <c r="C6562" i="5"/>
  <c r="E3958" i="5"/>
  <c r="D3958" i="5"/>
  <c r="F3958" i="5"/>
  <c r="B3958" i="5"/>
  <c r="C3958" i="5"/>
  <c r="H3958" i="5"/>
  <c r="I3957" i="5"/>
  <c r="J3957" i="5" s="1"/>
  <c r="H6563" i="5" l="1"/>
  <c r="A6564" i="5"/>
  <c r="B6563" i="5"/>
  <c r="C6563" i="5"/>
  <c r="F3959" i="5"/>
  <c r="E3959" i="5"/>
  <c r="D3959" i="5"/>
  <c r="C3959" i="5"/>
  <c r="B3959" i="5"/>
  <c r="I3958" i="5"/>
  <c r="J3958" i="5" s="1"/>
  <c r="H3959" i="5"/>
  <c r="B6564" i="5" l="1"/>
  <c r="H6564" i="5"/>
  <c r="A6565" i="5"/>
  <c r="C6564" i="5"/>
  <c r="F3960" i="5"/>
  <c r="E3960" i="5"/>
  <c r="D3960" i="5"/>
  <c r="B3960" i="5"/>
  <c r="C3960" i="5"/>
  <c r="H3960" i="5"/>
  <c r="I3959" i="5"/>
  <c r="J3959" i="5" s="1"/>
  <c r="C6565" i="5" l="1"/>
  <c r="H6565" i="5"/>
  <c r="A6566" i="5"/>
  <c r="B6565" i="5"/>
  <c r="D3961" i="5"/>
  <c r="C3961" i="5"/>
  <c r="B3961" i="5"/>
  <c r="F3961" i="5"/>
  <c r="E3961" i="5"/>
  <c r="I3960" i="5"/>
  <c r="J3960" i="5" s="1"/>
  <c r="H3961" i="5"/>
  <c r="C6566" i="5" l="1"/>
  <c r="A6567" i="5"/>
  <c r="H6566" i="5"/>
  <c r="B6566" i="5"/>
  <c r="E3962" i="5"/>
  <c r="D3962" i="5"/>
  <c r="F3962" i="5"/>
  <c r="B3962" i="5"/>
  <c r="C3962" i="5"/>
  <c r="I3961" i="5"/>
  <c r="J3961" i="5" s="1"/>
  <c r="H3962" i="5"/>
  <c r="H6567" i="5" l="1"/>
  <c r="B6567" i="5"/>
  <c r="A6568" i="5"/>
  <c r="C6567" i="5"/>
  <c r="F3963" i="5"/>
  <c r="E3963" i="5"/>
  <c r="D3963" i="5"/>
  <c r="C3963" i="5"/>
  <c r="B3963" i="5"/>
  <c r="H3963" i="5"/>
  <c r="I3962" i="5"/>
  <c r="J3962" i="5" s="1"/>
  <c r="A6569" i="5" l="1"/>
  <c r="C6568" i="5"/>
  <c r="H6568" i="5"/>
  <c r="B6568" i="5"/>
  <c r="F3964" i="5"/>
  <c r="E3964" i="5"/>
  <c r="D3964" i="5"/>
  <c r="B3964" i="5"/>
  <c r="C3964" i="5"/>
  <c r="H3964" i="5"/>
  <c r="I3963" i="5"/>
  <c r="J3963" i="5" s="1"/>
  <c r="B6569" i="5" l="1"/>
  <c r="C6569" i="5"/>
  <c r="A6570" i="5"/>
  <c r="H6569" i="5"/>
  <c r="D3965" i="5"/>
  <c r="F3965" i="5"/>
  <c r="E3965" i="5"/>
  <c r="C3965" i="5"/>
  <c r="B3965" i="5"/>
  <c r="H3965" i="5"/>
  <c r="I3964" i="5"/>
  <c r="J3964" i="5" s="1"/>
  <c r="B6570" i="5" l="1"/>
  <c r="H6570" i="5"/>
  <c r="A6571" i="5"/>
  <c r="C6570" i="5"/>
  <c r="E3966" i="5"/>
  <c r="D3966" i="5"/>
  <c r="F3966" i="5"/>
  <c r="B3966" i="5"/>
  <c r="C3966" i="5"/>
  <c r="H3966" i="5"/>
  <c r="I3965" i="5"/>
  <c r="J3965" i="5" s="1"/>
  <c r="C6571" i="5" l="1"/>
  <c r="H6571" i="5"/>
  <c r="A6572" i="5"/>
  <c r="B6571" i="5"/>
  <c r="F3967" i="5"/>
  <c r="E3967" i="5"/>
  <c r="D3967" i="5"/>
  <c r="C3967" i="5"/>
  <c r="B3967" i="5"/>
  <c r="H3967" i="5"/>
  <c r="I3966" i="5"/>
  <c r="J3966" i="5" s="1"/>
  <c r="B6572" i="5" l="1"/>
  <c r="H6572" i="5"/>
  <c r="A6573" i="5"/>
  <c r="C6572" i="5"/>
  <c r="F3968" i="5"/>
  <c r="E3968" i="5"/>
  <c r="D3968" i="5"/>
  <c r="B3968" i="5"/>
  <c r="C3968" i="5"/>
  <c r="I3967" i="5"/>
  <c r="J3967" i="5" s="1"/>
  <c r="H3968" i="5"/>
  <c r="C6573" i="5" l="1"/>
  <c r="B6573" i="5"/>
  <c r="A6574" i="5"/>
  <c r="H6573" i="5"/>
  <c r="D3969" i="5"/>
  <c r="F3969" i="5"/>
  <c r="E3969" i="5"/>
  <c r="C3969" i="5"/>
  <c r="B3969" i="5"/>
  <c r="I3968" i="5"/>
  <c r="J3968" i="5" s="1"/>
  <c r="H3969" i="5"/>
  <c r="H6574" i="5" l="1"/>
  <c r="C6574" i="5"/>
  <c r="B6574" i="5"/>
  <c r="A6575" i="5"/>
  <c r="E3970" i="5"/>
  <c r="D3970" i="5"/>
  <c r="F3970" i="5"/>
  <c r="B3970" i="5"/>
  <c r="C3970" i="5"/>
  <c r="H3970" i="5"/>
  <c r="I3969" i="5"/>
  <c r="J3969" i="5" s="1"/>
  <c r="H6575" i="5" l="1"/>
  <c r="C6575" i="5"/>
  <c r="A6576" i="5"/>
  <c r="B6575" i="5"/>
  <c r="F3971" i="5"/>
  <c r="E3971" i="5"/>
  <c r="D3971" i="5"/>
  <c r="C3971" i="5"/>
  <c r="B3971" i="5"/>
  <c r="H3971" i="5"/>
  <c r="I3970" i="5"/>
  <c r="J3970" i="5" s="1"/>
  <c r="C6576" i="5" l="1"/>
  <c r="B6576" i="5"/>
  <c r="H6576" i="5"/>
  <c r="A6577" i="5"/>
  <c r="F3972" i="5"/>
  <c r="D3972" i="5"/>
  <c r="B3972" i="5"/>
  <c r="C3972" i="5"/>
  <c r="E3972" i="5"/>
  <c r="I3971" i="5"/>
  <c r="J3971" i="5" s="1"/>
  <c r="H3972" i="5"/>
  <c r="C6577" i="5" l="1"/>
  <c r="A6578" i="5"/>
  <c r="H6577" i="5"/>
  <c r="B6577" i="5"/>
  <c r="E3973" i="5"/>
  <c r="D3973" i="5"/>
  <c r="F3973" i="5"/>
  <c r="C3973" i="5"/>
  <c r="B3973" i="5"/>
  <c r="I3972" i="5"/>
  <c r="J3972" i="5" s="1"/>
  <c r="H3973" i="5"/>
  <c r="C6578" i="5" l="1"/>
  <c r="A6579" i="5"/>
  <c r="H6578" i="5"/>
  <c r="B6578" i="5"/>
  <c r="F3974" i="5"/>
  <c r="E3974" i="5"/>
  <c r="D3974" i="5"/>
  <c r="B3974" i="5"/>
  <c r="C3974" i="5"/>
  <c r="H3974" i="5"/>
  <c r="I3973" i="5"/>
  <c r="J3973" i="5" s="1"/>
  <c r="B6579" i="5" l="1"/>
  <c r="H6579" i="5"/>
  <c r="A6580" i="5"/>
  <c r="C6579" i="5"/>
  <c r="F3975" i="5"/>
  <c r="E3975" i="5"/>
  <c r="D3975" i="5"/>
  <c r="C3975" i="5"/>
  <c r="B3975" i="5"/>
  <c r="H3975" i="5"/>
  <c r="I3974" i="5"/>
  <c r="J3974" i="5" s="1"/>
  <c r="B6580" i="5" l="1"/>
  <c r="C6580" i="5"/>
  <c r="A6581" i="5"/>
  <c r="H6580" i="5"/>
  <c r="D3976" i="5"/>
  <c r="F3976" i="5"/>
  <c r="E3976" i="5"/>
  <c r="B3976" i="5"/>
  <c r="C3976" i="5"/>
  <c r="I3975" i="5"/>
  <c r="J3975" i="5" s="1"/>
  <c r="H3976" i="5"/>
  <c r="B6581" i="5" l="1"/>
  <c r="C6581" i="5"/>
  <c r="H6581" i="5"/>
  <c r="A6582" i="5"/>
  <c r="E3977" i="5"/>
  <c r="D3977" i="5"/>
  <c r="F3977" i="5"/>
  <c r="C3977" i="5"/>
  <c r="B3977" i="5"/>
  <c r="I3976" i="5"/>
  <c r="J3976" i="5" s="1"/>
  <c r="H3977" i="5"/>
  <c r="C6582" i="5" l="1"/>
  <c r="A6583" i="5"/>
  <c r="H6582" i="5"/>
  <c r="B6582" i="5"/>
  <c r="F3978" i="5"/>
  <c r="E3978" i="5"/>
  <c r="D3978" i="5"/>
  <c r="B3978" i="5"/>
  <c r="C3978" i="5"/>
  <c r="I3977" i="5"/>
  <c r="J3977" i="5" s="1"/>
  <c r="H3978" i="5"/>
  <c r="C6583" i="5" l="1"/>
  <c r="H6583" i="5"/>
  <c r="A6584" i="5"/>
  <c r="B6583" i="5"/>
  <c r="F3979" i="5"/>
  <c r="E3979" i="5"/>
  <c r="D3979" i="5"/>
  <c r="C3979" i="5"/>
  <c r="B3979" i="5"/>
  <c r="H3979" i="5"/>
  <c r="I3978" i="5"/>
  <c r="J3978" i="5" s="1"/>
  <c r="C6584" i="5" l="1"/>
  <c r="H6584" i="5"/>
  <c r="B6584" i="5"/>
  <c r="A6585" i="5"/>
  <c r="D3980" i="5"/>
  <c r="F3980" i="5"/>
  <c r="E3980" i="5"/>
  <c r="B3980" i="5"/>
  <c r="C3980" i="5"/>
  <c r="H3980" i="5"/>
  <c r="I3979" i="5"/>
  <c r="J3979" i="5" s="1"/>
  <c r="H6585" i="5" l="1"/>
  <c r="A6586" i="5"/>
  <c r="B6585" i="5"/>
  <c r="C6585" i="5"/>
  <c r="E3981" i="5"/>
  <c r="D3981" i="5"/>
  <c r="F3981" i="5"/>
  <c r="C3981" i="5"/>
  <c r="B3981" i="5"/>
  <c r="I3980" i="5"/>
  <c r="J3980" i="5" s="1"/>
  <c r="H3981" i="5"/>
  <c r="H6586" i="5" l="1"/>
  <c r="A6587" i="5"/>
  <c r="B6586" i="5"/>
  <c r="C6586" i="5"/>
  <c r="F3982" i="5"/>
  <c r="E3982" i="5"/>
  <c r="D3982" i="5"/>
  <c r="B3982" i="5"/>
  <c r="C3982" i="5"/>
  <c r="I3981" i="5"/>
  <c r="J3981" i="5" s="1"/>
  <c r="H3982" i="5"/>
  <c r="B6587" i="5" l="1"/>
  <c r="A6588" i="5"/>
  <c r="H6587" i="5"/>
  <c r="C6587" i="5"/>
  <c r="F3983" i="5"/>
  <c r="E3983" i="5"/>
  <c r="C3983" i="5"/>
  <c r="D3983" i="5"/>
  <c r="B3983" i="5"/>
  <c r="H3983" i="5"/>
  <c r="I3982" i="5"/>
  <c r="J3982" i="5" s="1"/>
  <c r="H6588" i="5" l="1"/>
  <c r="A6589" i="5"/>
  <c r="B6588" i="5"/>
  <c r="C6588" i="5"/>
  <c r="D3984" i="5"/>
  <c r="F3984" i="5"/>
  <c r="E3984" i="5"/>
  <c r="B3984" i="5"/>
  <c r="C3984" i="5"/>
  <c r="H3984" i="5"/>
  <c r="I3983" i="5"/>
  <c r="J3983" i="5" s="1"/>
  <c r="A6590" i="5" l="1"/>
  <c r="H6589" i="5"/>
  <c r="C6589" i="5"/>
  <c r="B6589" i="5"/>
  <c r="E3985" i="5"/>
  <c r="D3985" i="5"/>
  <c r="F3985" i="5"/>
  <c r="C3985" i="5"/>
  <c r="B3985" i="5"/>
  <c r="I3984" i="5"/>
  <c r="J3984" i="5" s="1"/>
  <c r="H3985" i="5"/>
  <c r="C6590" i="5" l="1"/>
  <c r="A6591" i="5"/>
  <c r="H6590" i="5"/>
  <c r="B6590" i="5"/>
  <c r="F3986" i="5"/>
  <c r="E3986" i="5"/>
  <c r="D3986" i="5"/>
  <c r="B3986" i="5"/>
  <c r="C3986" i="5"/>
  <c r="H3986" i="5"/>
  <c r="I3985" i="5"/>
  <c r="J3985" i="5" s="1"/>
  <c r="C6591" i="5" l="1"/>
  <c r="B6591" i="5"/>
  <c r="H6591" i="5"/>
  <c r="A6592" i="5"/>
  <c r="F3987" i="5"/>
  <c r="E3987" i="5"/>
  <c r="D3987" i="5"/>
  <c r="C3987" i="5"/>
  <c r="B3987" i="5"/>
  <c r="I3986" i="5"/>
  <c r="J3986" i="5" s="1"/>
  <c r="H3987" i="5"/>
  <c r="A6593" i="5" l="1"/>
  <c r="H6592" i="5"/>
  <c r="B6592" i="5"/>
  <c r="C6592" i="5"/>
  <c r="D3988" i="5"/>
  <c r="F3988" i="5"/>
  <c r="E3988" i="5"/>
  <c r="B3988" i="5"/>
  <c r="C3988" i="5"/>
  <c r="I3987" i="5"/>
  <c r="J3987" i="5" s="1"/>
  <c r="H3988" i="5"/>
  <c r="H6593" i="5" l="1"/>
  <c r="A6594" i="5"/>
  <c r="B6593" i="5"/>
  <c r="C6593" i="5"/>
  <c r="E3989" i="5"/>
  <c r="D3989" i="5"/>
  <c r="F3989" i="5"/>
  <c r="C3989" i="5"/>
  <c r="B3989" i="5"/>
  <c r="I3988" i="5"/>
  <c r="J3988" i="5" s="1"/>
  <c r="H3989" i="5"/>
  <c r="H6594" i="5" l="1"/>
  <c r="B6594" i="5"/>
  <c r="C6594" i="5"/>
  <c r="A6595" i="5"/>
  <c r="F3990" i="5"/>
  <c r="E3990" i="5"/>
  <c r="D3990" i="5"/>
  <c r="B3990" i="5"/>
  <c r="C3990" i="5"/>
  <c r="H3990" i="5"/>
  <c r="I3989" i="5"/>
  <c r="J3989" i="5" s="1"/>
  <c r="C6595" i="5" l="1"/>
  <c r="A6596" i="5"/>
  <c r="B6595" i="5"/>
  <c r="H6595" i="5"/>
  <c r="F3991" i="5"/>
  <c r="E3991" i="5"/>
  <c r="D3991" i="5"/>
  <c r="C3991" i="5"/>
  <c r="B3991" i="5"/>
  <c r="H3991" i="5"/>
  <c r="I3990" i="5"/>
  <c r="J3990" i="5" s="1"/>
  <c r="B6596" i="5" l="1"/>
  <c r="C6596" i="5"/>
  <c r="A6597" i="5"/>
  <c r="H6596" i="5"/>
  <c r="D3992" i="5"/>
  <c r="F3992" i="5"/>
  <c r="E3992" i="5"/>
  <c r="B3992" i="5"/>
  <c r="C3992" i="5"/>
  <c r="I3991" i="5"/>
  <c r="J3991" i="5" s="1"/>
  <c r="H3992" i="5"/>
  <c r="A6598" i="5" l="1"/>
  <c r="C6597" i="5"/>
  <c r="H6597" i="5"/>
  <c r="B6597" i="5"/>
  <c r="E3993" i="5"/>
  <c r="D3993" i="5"/>
  <c r="F3993" i="5"/>
  <c r="C3993" i="5"/>
  <c r="B3993" i="5"/>
  <c r="I3992" i="5"/>
  <c r="J3992" i="5" s="1"/>
  <c r="H3993" i="5"/>
  <c r="B6598" i="5" l="1"/>
  <c r="A6599" i="5"/>
  <c r="H6598" i="5"/>
  <c r="C6598" i="5"/>
  <c r="F3994" i="5"/>
  <c r="E3994" i="5"/>
  <c r="D3994" i="5"/>
  <c r="B3994" i="5"/>
  <c r="C3994" i="5"/>
  <c r="H3994" i="5"/>
  <c r="I3993" i="5"/>
  <c r="J3993" i="5" s="1"/>
  <c r="H6599" i="5" l="1"/>
  <c r="C6599" i="5"/>
  <c r="B6599" i="5"/>
  <c r="A6600" i="5"/>
  <c r="F3995" i="5"/>
  <c r="E3995" i="5"/>
  <c r="D3995" i="5"/>
  <c r="C3995" i="5"/>
  <c r="B3995" i="5"/>
  <c r="H3995" i="5"/>
  <c r="I3994" i="5"/>
  <c r="J3994" i="5" s="1"/>
  <c r="H6600" i="5" l="1"/>
  <c r="B6600" i="5"/>
  <c r="C6600" i="5"/>
  <c r="A6601" i="5"/>
  <c r="D3996" i="5"/>
  <c r="F3996" i="5"/>
  <c r="E3996" i="5"/>
  <c r="B3996" i="5"/>
  <c r="C3996" i="5"/>
  <c r="H3996" i="5"/>
  <c r="I3995" i="5"/>
  <c r="J3995" i="5" s="1"/>
  <c r="H6601" i="5" l="1"/>
  <c r="A6602" i="5"/>
  <c r="C6601" i="5"/>
  <c r="B6601" i="5"/>
  <c r="E3997" i="5"/>
  <c r="D3997" i="5"/>
  <c r="F3997" i="5"/>
  <c r="C3997" i="5"/>
  <c r="B3997" i="5"/>
  <c r="I3996" i="5"/>
  <c r="J3996" i="5" s="1"/>
  <c r="H3997" i="5"/>
  <c r="C6602" i="5" l="1"/>
  <c r="A6603" i="5"/>
  <c r="B6602" i="5"/>
  <c r="H6602" i="5"/>
  <c r="F3998" i="5"/>
  <c r="E3998" i="5"/>
  <c r="D3998" i="5"/>
  <c r="B3998" i="5"/>
  <c r="C3998" i="5"/>
  <c r="I3997" i="5"/>
  <c r="J3997" i="5" s="1"/>
  <c r="H3998" i="5"/>
  <c r="B6603" i="5" l="1"/>
  <c r="A6604" i="5"/>
  <c r="C6603" i="5"/>
  <c r="H6603" i="5"/>
  <c r="F3999" i="5"/>
  <c r="E3999" i="5"/>
  <c r="D3999" i="5"/>
  <c r="C3999" i="5"/>
  <c r="B3999" i="5"/>
  <c r="H3999" i="5"/>
  <c r="I3998" i="5"/>
  <c r="J3998" i="5" s="1"/>
  <c r="A6605" i="5" l="1"/>
  <c r="B6604" i="5"/>
  <c r="C6604" i="5"/>
  <c r="H6604" i="5"/>
  <c r="D4000" i="5"/>
  <c r="F4000" i="5"/>
  <c r="E4000" i="5"/>
  <c r="B4000" i="5"/>
  <c r="C4000" i="5"/>
  <c r="I3999" i="5"/>
  <c r="J3999" i="5" s="1"/>
  <c r="H4000" i="5"/>
  <c r="H6605" i="5" l="1"/>
  <c r="B6605" i="5"/>
  <c r="A6606" i="5"/>
  <c r="C6605" i="5"/>
  <c r="E4001" i="5"/>
  <c r="D4001" i="5"/>
  <c r="F4001" i="5"/>
  <c r="C4001" i="5"/>
  <c r="B4001" i="5"/>
  <c r="I4000" i="5"/>
  <c r="J4000" i="5" s="1"/>
  <c r="H4001" i="5"/>
  <c r="H6606" i="5" l="1"/>
  <c r="A6607" i="5"/>
  <c r="B6606" i="5"/>
  <c r="C6606" i="5"/>
  <c r="F4002" i="5"/>
  <c r="E4002" i="5"/>
  <c r="D4002" i="5"/>
  <c r="B4002" i="5"/>
  <c r="C4002" i="5"/>
  <c r="H4002" i="5"/>
  <c r="I4001" i="5"/>
  <c r="J4001" i="5" s="1"/>
  <c r="H6607" i="5" l="1"/>
  <c r="C6607" i="5"/>
  <c r="B6607" i="5"/>
  <c r="A6608" i="5"/>
  <c r="F4003" i="5"/>
  <c r="E4003" i="5"/>
  <c r="D4003" i="5"/>
  <c r="C4003" i="5"/>
  <c r="B4003" i="5"/>
  <c r="H4003" i="5"/>
  <c r="I4002" i="5"/>
  <c r="J4002" i="5" s="1"/>
  <c r="C6608" i="5" l="1"/>
  <c r="B6608" i="5"/>
  <c r="A6609" i="5"/>
  <c r="H6608" i="5"/>
  <c r="D4004" i="5"/>
  <c r="E4004" i="5"/>
  <c r="B4004" i="5"/>
  <c r="F4004" i="5"/>
  <c r="C4004" i="5"/>
  <c r="I4003" i="5"/>
  <c r="J4003" i="5" s="1"/>
  <c r="H4004" i="5"/>
  <c r="B6609" i="5" l="1"/>
  <c r="A6610" i="5"/>
  <c r="H6609" i="5"/>
  <c r="C6609" i="5"/>
  <c r="E4005" i="5"/>
  <c r="D4005" i="5"/>
  <c r="F4005" i="5"/>
  <c r="C4005" i="5"/>
  <c r="B4005" i="5"/>
  <c r="I4004" i="5"/>
  <c r="J4004" i="5" s="1"/>
  <c r="H4005" i="5"/>
  <c r="C6610" i="5" l="1"/>
  <c r="A6611" i="5"/>
  <c r="H6610" i="5"/>
  <c r="B6610" i="5"/>
  <c r="F4006" i="5"/>
  <c r="E4006" i="5"/>
  <c r="D4006" i="5"/>
  <c r="B4006" i="5"/>
  <c r="C4006" i="5"/>
  <c r="H4006" i="5"/>
  <c r="I4005" i="5"/>
  <c r="J4005" i="5" s="1"/>
  <c r="B6611" i="5" l="1"/>
  <c r="C6611" i="5"/>
  <c r="A6612" i="5"/>
  <c r="H6611" i="5"/>
  <c r="F4007" i="5"/>
  <c r="E4007" i="5"/>
  <c r="D4007" i="5"/>
  <c r="C4007" i="5"/>
  <c r="B4007" i="5"/>
  <c r="I4006" i="5"/>
  <c r="J4006" i="5" s="1"/>
  <c r="H4007" i="5"/>
  <c r="A6613" i="5" l="1"/>
  <c r="B6612" i="5"/>
  <c r="H6612" i="5"/>
  <c r="C6612" i="5"/>
  <c r="D4008" i="5"/>
  <c r="F4008" i="5"/>
  <c r="E4008" i="5"/>
  <c r="B4008" i="5"/>
  <c r="C4008" i="5"/>
  <c r="H4008" i="5"/>
  <c r="I4007" i="5"/>
  <c r="J4007" i="5" s="1"/>
  <c r="B6613" i="5" l="1"/>
  <c r="C6613" i="5"/>
  <c r="A6614" i="5"/>
  <c r="H6613" i="5"/>
  <c r="E4009" i="5"/>
  <c r="D4009" i="5"/>
  <c r="F4009" i="5"/>
  <c r="C4009" i="5"/>
  <c r="B4009" i="5"/>
  <c r="H4009" i="5"/>
  <c r="I4008" i="5"/>
  <c r="J4008" i="5" s="1"/>
  <c r="C6614" i="5" l="1"/>
  <c r="A6615" i="5"/>
  <c r="B6614" i="5"/>
  <c r="H6614" i="5"/>
  <c r="F4010" i="5"/>
  <c r="E4010" i="5"/>
  <c r="D4010" i="5"/>
  <c r="B4010" i="5"/>
  <c r="C4010" i="5"/>
  <c r="H4010" i="5"/>
  <c r="I4009" i="5"/>
  <c r="J4009" i="5" s="1"/>
  <c r="H6615" i="5" l="1"/>
  <c r="A6616" i="5"/>
  <c r="C6615" i="5"/>
  <c r="B6615" i="5"/>
  <c r="F4011" i="5"/>
  <c r="E4011" i="5"/>
  <c r="D4011" i="5"/>
  <c r="C4011" i="5"/>
  <c r="B4011" i="5"/>
  <c r="H4011" i="5"/>
  <c r="I4010" i="5"/>
  <c r="J4010" i="5" s="1"/>
  <c r="B6616" i="5" l="1"/>
  <c r="H6616" i="5"/>
  <c r="A6617" i="5"/>
  <c r="C6616" i="5"/>
  <c r="D4012" i="5"/>
  <c r="F4012" i="5"/>
  <c r="E4012" i="5"/>
  <c r="B4012" i="5"/>
  <c r="C4012" i="5"/>
  <c r="I4011" i="5"/>
  <c r="J4011" i="5" s="1"/>
  <c r="H4012" i="5"/>
  <c r="B6617" i="5" l="1"/>
  <c r="H6617" i="5"/>
  <c r="C6617" i="5"/>
  <c r="A6618" i="5"/>
  <c r="E4013" i="5"/>
  <c r="D4013" i="5"/>
  <c r="F4013" i="5"/>
  <c r="C4013" i="5"/>
  <c r="B4013" i="5"/>
  <c r="H4013" i="5"/>
  <c r="I4012" i="5"/>
  <c r="J4012" i="5" s="1"/>
  <c r="B6618" i="5" l="1"/>
  <c r="A6619" i="5"/>
  <c r="H6618" i="5"/>
  <c r="C6618" i="5"/>
  <c r="F4014" i="5"/>
  <c r="E4014" i="5"/>
  <c r="D4014" i="5"/>
  <c r="B4014" i="5"/>
  <c r="C4014" i="5"/>
  <c r="H4014" i="5"/>
  <c r="I4013" i="5"/>
  <c r="J4013" i="5" s="1"/>
  <c r="C6619" i="5" l="1"/>
  <c r="A6620" i="5"/>
  <c r="H6619" i="5"/>
  <c r="B6619" i="5"/>
  <c r="F4015" i="5"/>
  <c r="E4015" i="5"/>
  <c r="D4015" i="5"/>
  <c r="C4015" i="5"/>
  <c r="B4015" i="5"/>
  <c r="I4014" i="5"/>
  <c r="J4014" i="5" s="1"/>
  <c r="H4015" i="5"/>
  <c r="C6620" i="5" l="1"/>
  <c r="H6620" i="5"/>
  <c r="A6621" i="5"/>
  <c r="B6620" i="5"/>
  <c r="D4016" i="5"/>
  <c r="F4016" i="5"/>
  <c r="E4016" i="5"/>
  <c r="B4016" i="5"/>
  <c r="C4016" i="5"/>
  <c r="I4015" i="5"/>
  <c r="J4015" i="5" s="1"/>
  <c r="H4016" i="5"/>
  <c r="H6621" i="5" l="1"/>
  <c r="C6621" i="5"/>
  <c r="A6622" i="5"/>
  <c r="B6621" i="5"/>
  <c r="E4017" i="5"/>
  <c r="D4017" i="5"/>
  <c r="F4017" i="5"/>
  <c r="C4017" i="5"/>
  <c r="B4017" i="5"/>
  <c r="H4017" i="5"/>
  <c r="I4016" i="5"/>
  <c r="J4016" i="5" s="1"/>
  <c r="H6622" i="5" l="1"/>
  <c r="A6623" i="5"/>
  <c r="B6622" i="5"/>
  <c r="C6622" i="5"/>
  <c r="F4018" i="5"/>
  <c r="E4018" i="5"/>
  <c r="D4018" i="5"/>
  <c r="B4018" i="5"/>
  <c r="C4018" i="5"/>
  <c r="H4018" i="5"/>
  <c r="I4017" i="5"/>
  <c r="J4017" i="5" s="1"/>
  <c r="B6623" i="5" l="1"/>
  <c r="C6623" i="5"/>
  <c r="A6624" i="5"/>
  <c r="H6623" i="5"/>
  <c r="F4019" i="5"/>
  <c r="E4019" i="5"/>
  <c r="D4019" i="5"/>
  <c r="C4019" i="5"/>
  <c r="B4019" i="5"/>
  <c r="H4019" i="5"/>
  <c r="I4018" i="5"/>
  <c r="J4018" i="5" s="1"/>
  <c r="B6624" i="5" l="1"/>
  <c r="H6624" i="5"/>
  <c r="C6624" i="5"/>
  <c r="A6625" i="5"/>
  <c r="D4020" i="5"/>
  <c r="F4020" i="5"/>
  <c r="E4020" i="5"/>
  <c r="B4020" i="5"/>
  <c r="C4020" i="5"/>
  <c r="H4020" i="5"/>
  <c r="I4019" i="5"/>
  <c r="J4019" i="5" s="1"/>
  <c r="B6625" i="5" l="1"/>
  <c r="C6625" i="5"/>
  <c r="H6625" i="5"/>
  <c r="A6626" i="5"/>
  <c r="E4021" i="5"/>
  <c r="D4021" i="5"/>
  <c r="F4021" i="5"/>
  <c r="C4021" i="5"/>
  <c r="B4021" i="5"/>
  <c r="I4020" i="5"/>
  <c r="J4020" i="5" s="1"/>
  <c r="H4021" i="5"/>
  <c r="B6626" i="5" l="1"/>
  <c r="H6626" i="5"/>
  <c r="C6626" i="5"/>
  <c r="A6627" i="5"/>
  <c r="F4022" i="5"/>
  <c r="E4022" i="5"/>
  <c r="D4022" i="5"/>
  <c r="B4022" i="5"/>
  <c r="C4022" i="5"/>
  <c r="I4021" i="5"/>
  <c r="J4021" i="5" s="1"/>
  <c r="H4022" i="5"/>
  <c r="A6628" i="5" l="1"/>
  <c r="B6627" i="5"/>
  <c r="H6627" i="5"/>
  <c r="C6627" i="5"/>
  <c r="F4023" i="5"/>
  <c r="E4023" i="5"/>
  <c r="D4023" i="5"/>
  <c r="C4023" i="5"/>
  <c r="B4023" i="5"/>
  <c r="I4022" i="5"/>
  <c r="J4022" i="5" s="1"/>
  <c r="H4023" i="5"/>
  <c r="C6628" i="5" l="1"/>
  <c r="A6629" i="5"/>
  <c r="B6628" i="5"/>
  <c r="H6628" i="5"/>
  <c r="D4024" i="5"/>
  <c r="F4024" i="5"/>
  <c r="E4024" i="5"/>
  <c r="B4024" i="5"/>
  <c r="C4024" i="5"/>
  <c r="H4024" i="5"/>
  <c r="I4023" i="5"/>
  <c r="J4023" i="5" s="1"/>
  <c r="C6629" i="5" l="1"/>
  <c r="H6629" i="5"/>
  <c r="A6630" i="5"/>
  <c r="B6629" i="5"/>
  <c r="E4025" i="5"/>
  <c r="D4025" i="5"/>
  <c r="C4025" i="5"/>
  <c r="F4025" i="5"/>
  <c r="B4025" i="5"/>
  <c r="H4025" i="5"/>
  <c r="I4024" i="5"/>
  <c r="J4024" i="5" s="1"/>
  <c r="B6630" i="5" l="1"/>
  <c r="A6631" i="5"/>
  <c r="H6630" i="5"/>
  <c r="C6630" i="5"/>
  <c r="F4026" i="5"/>
  <c r="E4026" i="5"/>
  <c r="D4026" i="5"/>
  <c r="B4026" i="5"/>
  <c r="C4026" i="5"/>
  <c r="H4026" i="5"/>
  <c r="I4025" i="5"/>
  <c r="J4025" i="5" s="1"/>
  <c r="B6631" i="5" l="1"/>
  <c r="A6632" i="5"/>
  <c r="C6631" i="5"/>
  <c r="H6631" i="5"/>
  <c r="F4027" i="5"/>
  <c r="E4027" i="5"/>
  <c r="D4027" i="5"/>
  <c r="C4027" i="5"/>
  <c r="B4027" i="5"/>
  <c r="H4027" i="5"/>
  <c r="I4026" i="5"/>
  <c r="J4026" i="5" s="1"/>
  <c r="C6632" i="5" l="1"/>
  <c r="B6632" i="5"/>
  <c r="A6633" i="5"/>
  <c r="H6632" i="5"/>
  <c r="D4028" i="5"/>
  <c r="F4028" i="5"/>
  <c r="E4028" i="5"/>
  <c r="B4028" i="5"/>
  <c r="C4028" i="5"/>
  <c r="H4028" i="5"/>
  <c r="I4027" i="5"/>
  <c r="J4027" i="5" s="1"/>
  <c r="A6634" i="5" l="1"/>
  <c r="C6633" i="5"/>
  <c r="H6633" i="5"/>
  <c r="B6633" i="5"/>
  <c r="E4029" i="5"/>
  <c r="D4029" i="5"/>
  <c r="F4029" i="5"/>
  <c r="C4029" i="5"/>
  <c r="B4029" i="5"/>
  <c r="H4029" i="5"/>
  <c r="I4028" i="5"/>
  <c r="J4028" i="5" s="1"/>
  <c r="B6634" i="5" l="1"/>
  <c r="A6635" i="5"/>
  <c r="H6634" i="5"/>
  <c r="C6634" i="5"/>
  <c r="F4030" i="5"/>
  <c r="E4030" i="5"/>
  <c r="D4030" i="5"/>
  <c r="B4030" i="5"/>
  <c r="C4030" i="5"/>
  <c r="H4030" i="5"/>
  <c r="I4029" i="5"/>
  <c r="J4029" i="5" s="1"/>
  <c r="A6636" i="5" l="1"/>
  <c r="H6635" i="5"/>
  <c r="B6635" i="5"/>
  <c r="C6635" i="5"/>
  <c r="F4031" i="5"/>
  <c r="E4031" i="5"/>
  <c r="D4031" i="5"/>
  <c r="C4031" i="5"/>
  <c r="B4031" i="5"/>
  <c r="I4030" i="5"/>
  <c r="J4030" i="5" s="1"/>
  <c r="H4031" i="5"/>
  <c r="B6636" i="5" l="1"/>
  <c r="A6637" i="5"/>
  <c r="H6636" i="5"/>
  <c r="C6636" i="5"/>
  <c r="D4032" i="5"/>
  <c r="F4032" i="5"/>
  <c r="E4032" i="5"/>
  <c r="B4032" i="5"/>
  <c r="C4032" i="5"/>
  <c r="I4031" i="5"/>
  <c r="J4031" i="5" s="1"/>
  <c r="H4032" i="5"/>
  <c r="C6637" i="5" l="1"/>
  <c r="A6638" i="5"/>
  <c r="H6637" i="5"/>
  <c r="B6637" i="5"/>
  <c r="E4033" i="5"/>
  <c r="D4033" i="5"/>
  <c r="F4033" i="5"/>
  <c r="C4033" i="5"/>
  <c r="B4033" i="5"/>
  <c r="H4033" i="5"/>
  <c r="I4032" i="5"/>
  <c r="J4032" i="5" s="1"/>
  <c r="H6638" i="5" l="1"/>
  <c r="A6639" i="5"/>
  <c r="B6638" i="5"/>
  <c r="C6638" i="5"/>
  <c r="F4034" i="5"/>
  <c r="E4034" i="5"/>
  <c r="D4034" i="5"/>
  <c r="B4034" i="5"/>
  <c r="C4034" i="5"/>
  <c r="H4034" i="5"/>
  <c r="I4033" i="5"/>
  <c r="J4033" i="5" s="1"/>
  <c r="C6639" i="5" l="1"/>
  <c r="H6639" i="5"/>
  <c r="A6640" i="5"/>
  <c r="B6639" i="5"/>
  <c r="F4035" i="5"/>
  <c r="E4035" i="5"/>
  <c r="D4035" i="5"/>
  <c r="C4035" i="5"/>
  <c r="B4035" i="5"/>
  <c r="H4035" i="5"/>
  <c r="I4034" i="5"/>
  <c r="J4034" i="5" s="1"/>
  <c r="C6640" i="5" l="1"/>
  <c r="B6640" i="5"/>
  <c r="A6641" i="5"/>
  <c r="H6640" i="5"/>
  <c r="D4036" i="5"/>
  <c r="F4036" i="5"/>
  <c r="E4036" i="5"/>
  <c r="B4036" i="5"/>
  <c r="C4036" i="5"/>
  <c r="H4036" i="5"/>
  <c r="I4035" i="5"/>
  <c r="J4035" i="5" s="1"/>
  <c r="H6641" i="5" l="1"/>
  <c r="C6641" i="5"/>
  <c r="A6642" i="5"/>
  <c r="B6641" i="5"/>
  <c r="E4037" i="5"/>
  <c r="D4037" i="5"/>
  <c r="F4037" i="5"/>
  <c r="C4037" i="5"/>
  <c r="B4037" i="5"/>
  <c r="H4037" i="5"/>
  <c r="I4036" i="5"/>
  <c r="J4036" i="5" s="1"/>
  <c r="B6642" i="5" l="1"/>
  <c r="A6643" i="5"/>
  <c r="H6642" i="5"/>
  <c r="C6642" i="5"/>
  <c r="F4038" i="5"/>
  <c r="E4038" i="5"/>
  <c r="D4038" i="5"/>
  <c r="B4038" i="5"/>
  <c r="C4038" i="5"/>
  <c r="H4038" i="5"/>
  <c r="I4037" i="5"/>
  <c r="J4037" i="5" s="1"/>
  <c r="B6643" i="5" l="1"/>
  <c r="H6643" i="5"/>
  <c r="A6644" i="5"/>
  <c r="C6643" i="5"/>
  <c r="F4039" i="5"/>
  <c r="E4039" i="5"/>
  <c r="D4039" i="5"/>
  <c r="C4039" i="5"/>
  <c r="B4039" i="5"/>
  <c r="I4038" i="5"/>
  <c r="J4038" i="5" s="1"/>
  <c r="H4039" i="5"/>
  <c r="H6644" i="5" l="1"/>
  <c r="B6644" i="5"/>
  <c r="A6645" i="5"/>
  <c r="C6644" i="5"/>
  <c r="D4040" i="5"/>
  <c r="F4040" i="5"/>
  <c r="E4040" i="5"/>
  <c r="B4040" i="5"/>
  <c r="C4040" i="5"/>
  <c r="I4039" i="5"/>
  <c r="J4039" i="5" s="1"/>
  <c r="H4040" i="5"/>
  <c r="C6645" i="5" l="1"/>
  <c r="B6645" i="5"/>
  <c r="A6646" i="5"/>
  <c r="H6645" i="5"/>
  <c r="E4041" i="5"/>
  <c r="D4041" i="5"/>
  <c r="F4041" i="5"/>
  <c r="C4041" i="5"/>
  <c r="B4041" i="5"/>
  <c r="H4041" i="5"/>
  <c r="I4040" i="5"/>
  <c r="J4040" i="5" s="1"/>
  <c r="B6646" i="5" l="1"/>
  <c r="C6646" i="5"/>
  <c r="A6647" i="5"/>
  <c r="H6646" i="5"/>
  <c r="F4042" i="5"/>
  <c r="E4042" i="5"/>
  <c r="D4042" i="5"/>
  <c r="B4042" i="5"/>
  <c r="C4042" i="5"/>
  <c r="I4041" i="5"/>
  <c r="J4041" i="5" s="1"/>
  <c r="H4042" i="5"/>
  <c r="C6647" i="5" l="1"/>
  <c r="B6647" i="5"/>
  <c r="H6647" i="5"/>
  <c r="A6648" i="5"/>
  <c r="F4043" i="5"/>
  <c r="E4043" i="5"/>
  <c r="D4043" i="5"/>
  <c r="C4043" i="5"/>
  <c r="B4043" i="5"/>
  <c r="I4042" i="5"/>
  <c r="J4042" i="5" s="1"/>
  <c r="H4043" i="5"/>
  <c r="A6649" i="5" l="1"/>
  <c r="C6648" i="5"/>
  <c r="B6648" i="5"/>
  <c r="H6648" i="5"/>
  <c r="D4044" i="5"/>
  <c r="F4044" i="5"/>
  <c r="E4044" i="5"/>
  <c r="B4044" i="5"/>
  <c r="C4044" i="5"/>
  <c r="H4044" i="5"/>
  <c r="I4043" i="5"/>
  <c r="J4043" i="5" s="1"/>
  <c r="A6650" i="5" l="1"/>
  <c r="B6649" i="5"/>
  <c r="C6649" i="5"/>
  <c r="H6649" i="5"/>
  <c r="E4045" i="5"/>
  <c r="D4045" i="5"/>
  <c r="F4045" i="5"/>
  <c r="C4045" i="5"/>
  <c r="B4045" i="5"/>
  <c r="H4045" i="5"/>
  <c r="I4044" i="5"/>
  <c r="J4044" i="5" s="1"/>
  <c r="H6650" i="5" l="1"/>
  <c r="B6650" i="5"/>
  <c r="A6651" i="5"/>
  <c r="C6650" i="5"/>
  <c r="F4046" i="5"/>
  <c r="E4046" i="5"/>
  <c r="D4046" i="5"/>
  <c r="B4046" i="5"/>
  <c r="C4046" i="5"/>
  <c r="H4046" i="5"/>
  <c r="I4045" i="5"/>
  <c r="J4045" i="5" s="1"/>
  <c r="C6651" i="5" l="1"/>
  <c r="H6651" i="5"/>
  <c r="B6651" i="5"/>
  <c r="A6652" i="5"/>
  <c r="F4047" i="5"/>
  <c r="C4047" i="5"/>
  <c r="B4047" i="5"/>
  <c r="E4047" i="5"/>
  <c r="D4047" i="5"/>
  <c r="H4047" i="5"/>
  <c r="I4046" i="5"/>
  <c r="J4046" i="5" s="1"/>
  <c r="B6652" i="5" l="1"/>
  <c r="C6652" i="5"/>
  <c r="A6653" i="5"/>
  <c r="H6652" i="5"/>
  <c r="D4048" i="5"/>
  <c r="F4048" i="5"/>
  <c r="E4048" i="5"/>
  <c r="B4048" i="5"/>
  <c r="C4048" i="5"/>
  <c r="I4047" i="5"/>
  <c r="J4047" i="5" s="1"/>
  <c r="H4048" i="5"/>
  <c r="C6653" i="5" l="1"/>
  <c r="H6653" i="5"/>
  <c r="A6654" i="5"/>
  <c r="B6653" i="5"/>
  <c r="E4049" i="5"/>
  <c r="D4049" i="5"/>
  <c r="F4049" i="5"/>
  <c r="C4049" i="5"/>
  <c r="B4049" i="5"/>
  <c r="I4048" i="5"/>
  <c r="J4048" i="5" s="1"/>
  <c r="H4049" i="5"/>
  <c r="B6654" i="5" l="1"/>
  <c r="A6655" i="5"/>
  <c r="C6654" i="5"/>
  <c r="H6654" i="5"/>
  <c r="F4050" i="5"/>
  <c r="E4050" i="5"/>
  <c r="D4050" i="5"/>
  <c r="B4050" i="5"/>
  <c r="C4050" i="5"/>
  <c r="I4049" i="5"/>
  <c r="J4049" i="5" s="1"/>
  <c r="H4050" i="5"/>
  <c r="H6655" i="5" l="1"/>
  <c r="B6655" i="5"/>
  <c r="A6656" i="5"/>
  <c r="C6655" i="5"/>
  <c r="F4051" i="5"/>
  <c r="E4051" i="5"/>
  <c r="D4051" i="5"/>
  <c r="C4051" i="5"/>
  <c r="B4051" i="5"/>
  <c r="H4051" i="5"/>
  <c r="I4050" i="5"/>
  <c r="J4050" i="5" s="1"/>
  <c r="H6656" i="5" l="1"/>
  <c r="A6657" i="5"/>
  <c r="B6656" i="5"/>
  <c r="C6656" i="5"/>
  <c r="D4052" i="5"/>
  <c r="F4052" i="5"/>
  <c r="E4052" i="5"/>
  <c r="B4052" i="5"/>
  <c r="C4052" i="5"/>
  <c r="I4051" i="5"/>
  <c r="J4051" i="5" s="1"/>
  <c r="H4052" i="5"/>
  <c r="B6657" i="5" l="1"/>
  <c r="H6657" i="5"/>
  <c r="C6657" i="5"/>
  <c r="A6658" i="5"/>
  <c r="E4053" i="5"/>
  <c r="D4053" i="5"/>
  <c r="F4053" i="5"/>
  <c r="C4053" i="5"/>
  <c r="B4053" i="5"/>
  <c r="I4052" i="5"/>
  <c r="J4052" i="5" s="1"/>
  <c r="H4053" i="5"/>
  <c r="C6658" i="5" l="1"/>
  <c r="A6659" i="5"/>
  <c r="B6658" i="5"/>
  <c r="H6658" i="5"/>
  <c r="F4054" i="5"/>
  <c r="E4054" i="5"/>
  <c r="D4054" i="5"/>
  <c r="B4054" i="5"/>
  <c r="C4054" i="5"/>
  <c r="H4054" i="5"/>
  <c r="I4053" i="5"/>
  <c r="J4053" i="5" s="1"/>
  <c r="B6659" i="5" l="1"/>
  <c r="C6659" i="5"/>
  <c r="A6660" i="5"/>
  <c r="H6659" i="5"/>
  <c r="F4055" i="5"/>
  <c r="E4055" i="5"/>
  <c r="D4055" i="5"/>
  <c r="C4055" i="5"/>
  <c r="B4055" i="5"/>
  <c r="I4054" i="5"/>
  <c r="J4054" i="5" s="1"/>
  <c r="H4055" i="5"/>
  <c r="B6660" i="5" l="1"/>
  <c r="A6661" i="5"/>
  <c r="C6660" i="5"/>
  <c r="H6660" i="5"/>
  <c r="D4056" i="5"/>
  <c r="F4056" i="5"/>
  <c r="E4056" i="5"/>
  <c r="B4056" i="5"/>
  <c r="C4056" i="5"/>
  <c r="H4056" i="5"/>
  <c r="I4055" i="5"/>
  <c r="J4055" i="5" s="1"/>
  <c r="H6661" i="5" l="1"/>
  <c r="A6662" i="5"/>
  <c r="B6661" i="5"/>
  <c r="C6661" i="5"/>
  <c r="E4057" i="5"/>
  <c r="D4057" i="5"/>
  <c r="F4057" i="5"/>
  <c r="C4057" i="5"/>
  <c r="B4057" i="5"/>
  <c r="I4056" i="5"/>
  <c r="J4056" i="5" s="1"/>
  <c r="H4057" i="5"/>
  <c r="C6662" i="5" l="1"/>
  <c r="A6663" i="5"/>
  <c r="H6662" i="5"/>
  <c r="B6662" i="5"/>
  <c r="F4058" i="5"/>
  <c r="E4058" i="5"/>
  <c r="D4058" i="5"/>
  <c r="B4058" i="5"/>
  <c r="C4058" i="5"/>
  <c r="I4057" i="5"/>
  <c r="J4057" i="5" s="1"/>
  <c r="H4058" i="5"/>
  <c r="B6663" i="5" l="1"/>
  <c r="H6663" i="5"/>
  <c r="C6663" i="5"/>
  <c r="A6664" i="5"/>
  <c r="F4059" i="5"/>
  <c r="E4059" i="5"/>
  <c r="D4059" i="5"/>
  <c r="C4059" i="5"/>
  <c r="B4059" i="5"/>
  <c r="I4058" i="5"/>
  <c r="J4058" i="5" s="1"/>
  <c r="H4059" i="5"/>
  <c r="B6664" i="5" l="1"/>
  <c r="C6664" i="5"/>
  <c r="A6665" i="5"/>
  <c r="H6664" i="5"/>
  <c r="D4060" i="5"/>
  <c r="F4060" i="5"/>
  <c r="E4060" i="5"/>
  <c r="B4060" i="5"/>
  <c r="C4060" i="5"/>
  <c r="H4060" i="5"/>
  <c r="I4059" i="5"/>
  <c r="J4059" i="5" s="1"/>
  <c r="B6665" i="5" l="1"/>
  <c r="H6665" i="5"/>
  <c r="C6665" i="5"/>
  <c r="A6666" i="5"/>
  <c r="E4061" i="5"/>
  <c r="D4061" i="5"/>
  <c r="F4061" i="5"/>
  <c r="C4061" i="5"/>
  <c r="B4061" i="5"/>
  <c r="I4060" i="5"/>
  <c r="J4060" i="5" s="1"/>
  <c r="H4061" i="5"/>
  <c r="C6666" i="5" l="1"/>
  <c r="B6666" i="5"/>
  <c r="A6667" i="5"/>
  <c r="H6666" i="5"/>
  <c r="F4062" i="5"/>
  <c r="E4062" i="5"/>
  <c r="D4062" i="5"/>
  <c r="B4062" i="5"/>
  <c r="C4062" i="5"/>
  <c r="I4061" i="5"/>
  <c r="J4061" i="5" s="1"/>
  <c r="H4062" i="5"/>
  <c r="B6667" i="5" l="1"/>
  <c r="A6668" i="5"/>
  <c r="H6667" i="5"/>
  <c r="C6667" i="5"/>
  <c r="F4063" i="5"/>
  <c r="E4063" i="5"/>
  <c r="D4063" i="5"/>
  <c r="C4063" i="5"/>
  <c r="B4063" i="5"/>
  <c r="I4062" i="5"/>
  <c r="J4062" i="5" s="1"/>
  <c r="H4063" i="5"/>
  <c r="B6668" i="5" l="1"/>
  <c r="A6669" i="5"/>
  <c r="C6668" i="5"/>
  <c r="H6668" i="5"/>
  <c r="D4064" i="5"/>
  <c r="F4064" i="5"/>
  <c r="E4064" i="5"/>
  <c r="B4064" i="5"/>
  <c r="C4064" i="5"/>
  <c r="I4063" i="5"/>
  <c r="J4063" i="5" s="1"/>
  <c r="H4064" i="5"/>
  <c r="C6669" i="5" l="1"/>
  <c r="A6670" i="5"/>
  <c r="H6669" i="5"/>
  <c r="B6669" i="5"/>
  <c r="E4065" i="5"/>
  <c r="D4065" i="5"/>
  <c r="F4065" i="5"/>
  <c r="C4065" i="5"/>
  <c r="B4065" i="5"/>
  <c r="I4064" i="5"/>
  <c r="J4064" i="5" s="1"/>
  <c r="H4065" i="5"/>
  <c r="B6670" i="5" l="1"/>
  <c r="C6670" i="5"/>
  <c r="A6671" i="5"/>
  <c r="H6670" i="5"/>
  <c r="F4066" i="5"/>
  <c r="E4066" i="5"/>
  <c r="D4066" i="5"/>
  <c r="B4066" i="5"/>
  <c r="C4066" i="5"/>
  <c r="H4066" i="5"/>
  <c r="I4065" i="5"/>
  <c r="J4065" i="5" s="1"/>
  <c r="B6671" i="5" l="1"/>
  <c r="A6672" i="5"/>
  <c r="C6671" i="5"/>
  <c r="H6671" i="5"/>
  <c r="F4067" i="5"/>
  <c r="E4067" i="5"/>
  <c r="D4067" i="5"/>
  <c r="C4067" i="5"/>
  <c r="B4067" i="5"/>
  <c r="H4067" i="5"/>
  <c r="I4066" i="5"/>
  <c r="J4066" i="5" s="1"/>
  <c r="H6672" i="5" l="1"/>
  <c r="B6672" i="5"/>
  <c r="C6672" i="5"/>
  <c r="A6673" i="5"/>
  <c r="D4068" i="5"/>
  <c r="F4068" i="5"/>
  <c r="E4068" i="5"/>
  <c r="B4068" i="5"/>
  <c r="C4068" i="5"/>
  <c r="H4068" i="5"/>
  <c r="I4067" i="5"/>
  <c r="J4067" i="5" s="1"/>
  <c r="A6674" i="5" l="1"/>
  <c r="C6673" i="5"/>
  <c r="H6673" i="5"/>
  <c r="B6673" i="5"/>
  <c r="E4069" i="5"/>
  <c r="D4069" i="5"/>
  <c r="F4069" i="5"/>
  <c r="C4069" i="5"/>
  <c r="B4069" i="5"/>
  <c r="H4069" i="5"/>
  <c r="I4068" i="5"/>
  <c r="J4068" i="5" s="1"/>
  <c r="B6674" i="5" l="1"/>
  <c r="C6674" i="5"/>
  <c r="A6675" i="5"/>
  <c r="H6674" i="5"/>
  <c r="F4070" i="5"/>
  <c r="E4070" i="5"/>
  <c r="D4070" i="5"/>
  <c r="B4070" i="5"/>
  <c r="C4070" i="5"/>
  <c r="I4069" i="5"/>
  <c r="J4069" i="5" s="1"/>
  <c r="H4070" i="5"/>
  <c r="H6675" i="5" l="1"/>
  <c r="A6676" i="5"/>
  <c r="C6675" i="5"/>
  <c r="B6675" i="5"/>
  <c r="F4071" i="5"/>
  <c r="E4071" i="5"/>
  <c r="D4071" i="5"/>
  <c r="C4071" i="5"/>
  <c r="B4071" i="5"/>
  <c r="I4070" i="5"/>
  <c r="J4070" i="5" s="1"/>
  <c r="H4071" i="5"/>
  <c r="C6676" i="5" l="1"/>
  <c r="A6677" i="5"/>
  <c r="H6676" i="5"/>
  <c r="B6676" i="5"/>
  <c r="D4072" i="5"/>
  <c r="F4072" i="5"/>
  <c r="E4072" i="5"/>
  <c r="B4072" i="5"/>
  <c r="C4072" i="5"/>
  <c r="I4071" i="5"/>
  <c r="J4071" i="5" s="1"/>
  <c r="H4072" i="5"/>
  <c r="A6678" i="5" l="1"/>
  <c r="B6677" i="5"/>
  <c r="H6677" i="5"/>
  <c r="C6677" i="5"/>
  <c r="I4072" i="5"/>
  <c r="J4072" i="5" s="1"/>
  <c r="E4073" i="5"/>
  <c r="D4073" i="5"/>
  <c r="F4073" i="5"/>
  <c r="C4073" i="5"/>
  <c r="B4073" i="5"/>
  <c r="H4073" i="5"/>
  <c r="B6678" i="5" l="1"/>
  <c r="C6678" i="5"/>
  <c r="H6678" i="5"/>
  <c r="A6679" i="5"/>
  <c r="F4074" i="5"/>
  <c r="E4074" i="5"/>
  <c r="D4074" i="5"/>
  <c r="B4074" i="5"/>
  <c r="C4074" i="5"/>
  <c r="H4074" i="5"/>
  <c r="I4073" i="5"/>
  <c r="J4073" i="5" s="1"/>
  <c r="B6679" i="5" l="1"/>
  <c r="A6680" i="5"/>
  <c r="H6679" i="5"/>
  <c r="C6679" i="5"/>
  <c r="F4075" i="5"/>
  <c r="E4075" i="5"/>
  <c r="D4075" i="5"/>
  <c r="C4075" i="5"/>
  <c r="B4075" i="5"/>
  <c r="I4074" i="5"/>
  <c r="J4074" i="5" s="1"/>
  <c r="H4075" i="5"/>
  <c r="H6680" i="5" l="1"/>
  <c r="B6680" i="5"/>
  <c r="A6681" i="5"/>
  <c r="C6680" i="5"/>
  <c r="D4076" i="5"/>
  <c r="F4076" i="5"/>
  <c r="E4076" i="5"/>
  <c r="B4076" i="5"/>
  <c r="C4076" i="5"/>
  <c r="H4076" i="5"/>
  <c r="I4075" i="5"/>
  <c r="J4075" i="5" s="1"/>
  <c r="A6682" i="5" l="1"/>
  <c r="H6681" i="5"/>
  <c r="B6681" i="5"/>
  <c r="C6681" i="5"/>
  <c r="E4077" i="5"/>
  <c r="D4077" i="5"/>
  <c r="F4077" i="5"/>
  <c r="C4077" i="5"/>
  <c r="B4077" i="5"/>
  <c r="I4076" i="5"/>
  <c r="J4076" i="5" s="1"/>
  <c r="H4077" i="5"/>
  <c r="B6682" i="5" l="1"/>
  <c r="C6682" i="5"/>
  <c r="A6683" i="5"/>
  <c r="H6682" i="5"/>
  <c r="F4078" i="5"/>
  <c r="E4078" i="5"/>
  <c r="D4078" i="5"/>
  <c r="B4078" i="5"/>
  <c r="C4078" i="5"/>
  <c r="H4078" i="5"/>
  <c r="I4077" i="5"/>
  <c r="J4077" i="5" s="1"/>
  <c r="B6683" i="5" l="1"/>
  <c r="H6683" i="5"/>
  <c r="C6683" i="5"/>
  <c r="A6684" i="5"/>
  <c r="F4079" i="5"/>
  <c r="E4079" i="5"/>
  <c r="D4079" i="5"/>
  <c r="C4079" i="5"/>
  <c r="B4079" i="5"/>
  <c r="H4079" i="5"/>
  <c r="I4078" i="5"/>
  <c r="J4078" i="5" s="1"/>
  <c r="C6684" i="5" l="1"/>
  <c r="B6684" i="5"/>
  <c r="A6685" i="5"/>
  <c r="H6684" i="5"/>
  <c r="D4080" i="5"/>
  <c r="F4080" i="5"/>
  <c r="E4080" i="5"/>
  <c r="B4080" i="5"/>
  <c r="C4080" i="5"/>
  <c r="I4079" i="5"/>
  <c r="J4079" i="5" s="1"/>
  <c r="H4080" i="5"/>
  <c r="B6685" i="5" l="1"/>
  <c r="H6685" i="5"/>
  <c r="A6686" i="5"/>
  <c r="C6685" i="5"/>
  <c r="E4081" i="5"/>
  <c r="D4081" i="5"/>
  <c r="F4081" i="5"/>
  <c r="C4081" i="5"/>
  <c r="B4081" i="5"/>
  <c r="H4081" i="5"/>
  <c r="I4080" i="5"/>
  <c r="J4080" i="5" s="1"/>
  <c r="A6687" i="5" l="1"/>
  <c r="B6686" i="5"/>
  <c r="C6686" i="5"/>
  <c r="H6686" i="5"/>
  <c r="F4082" i="5"/>
  <c r="E4082" i="5"/>
  <c r="D4082" i="5"/>
  <c r="B4082" i="5"/>
  <c r="C4082" i="5"/>
  <c r="I4081" i="5"/>
  <c r="J4081" i="5" s="1"/>
  <c r="H4082" i="5"/>
  <c r="C6687" i="5" l="1"/>
  <c r="B6687" i="5"/>
  <c r="H6687" i="5"/>
  <c r="A6688" i="5"/>
  <c r="F4083" i="5"/>
  <c r="E4083" i="5"/>
  <c r="D4083" i="5"/>
  <c r="C4083" i="5"/>
  <c r="B4083" i="5"/>
  <c r="I4082" i="5"/>
  <c r="J4082" i="5" s="1"/>
  <c r="H4083" i="5"/>
  <c r="C6688" i="5" l="1"/>
  <c r="H6688" i="5"/>
  <c r="A6689" i="5"/>
  <c r="B6688" i="5"/>
  <c r="D4084" i="5"/>
  <c r="F4084" i="5"/>
  <c r="E4084" i="5"/>
  <c r="B4084" i="5"/>
  <c r="C4084" i="5"/>
  <c r="I4083" i="5"/>
  <c r="J4083" i="5" s="1"/>
  <c r="H4084" i="5"/>
  <c r="C6689" i="5" l="1"/>
  <c r="B6689" i="5"/>
  <c r="H6689" i="5"/>
  <c r="A6690" i="5"/>
  <c r="E4085" i="5"/>
  <c r="D4085" i="5"/>
  <c r="F4085" i="5"/>
  <c r="C4085" i="5"/>
  <c r="B4085" i="5"/>
  <c r="I4084" i="5"/>
  <c r="J4084" i="5" s="1"/>
  <c r="H4085" i="5"/>
  <c r="B6690" i="5" l="1"/>
  <c r="H6690" i="5"/>
  <c r="A6691" i="5"/>
  <c r="C6690" i="5"/>
  <c r="F4086" i="5"/>
  <c r="E4086" i="5"/>
  <c r="D4086" i="5"/>
  <c r="B4086" i="5"/>
  <c r="C4086" i="5"/>
  <c r="I4085" i="5"/>
  <c r="J4085" i="5" s="1"/>
  <c r="H4086" i="5"/>
  <c r="H6691" i="5" l="1"/>
  <c r="B6691" i="5"/>
  <c r="C6691" i="5"/>
  <c r="A6692" i="5"/>
  <c r="F4087" i="5"/>
  <c r="E4087" i="5"/>
  <c r="D4087" i="5"/>
  <c r="C4087" i="5"/>
  <c r="B4087" i="5"/>
  <c r="I4086" i="5"/>
  <c r="J4086" i="5" s="1"/>
  <c r="H4087" i="5"/>
  <c r="C6692" i="5" l="1"/>
  <c r="A6693" i="5"/>
  <c r="B6692" i="5"/>
  <c r="H6692" i="5"/>
  <c r="D4088" i="5"/>
  <c r="F4088" i="5"/>
  <c r="E4088" i="5"/>
  <c r="B4088" i="5"/>
  <c r="C4088" i="5"/>
  <c r="I4087" i="5"/>
  <c r="J4087" i="5" s="1"/>
  <c r="H4088" i="5"/>
  <c r="A6694" i="5" l="1"/>
  <c r="C6693" i="5"/>
  <c r="B6693" i="5"/>
  <c r="H6693" i="5"/>
  <c r="E4089" i="5"/>
  <c r="D4089" i="5"/>
  <c r="C4089" i="5"/>
  <c r="F4089" i="5"/>
  <c r="B4089" i="5"/>
  <c r="I4088" i="5"/>
  <c r="J4088" i="5" s="1"/>
  <c r="H4089" i="5"/>
  <c r="B6694" i="5" l="1"/>
  <c r="H6694" i="5"/>
  <c r="C6694" i="5"/>
  <c r="A6695" i="5"/>
  <c r="F4090" i="5"/>
  <c r="E4090" i="5"/>
  <c r="B4090" i="5"/>
  <c r="D4090" i="5"/>
  <c r="C4090" i="5"/>
  <c r="I4089" i="5"/>
  <c r="J4089" i="5" s="1"/>
  <c r="H4090" i="5"/>
  <c r="H6695" i="5" l="1"/>
  <c r="A6696" i="5"/>
  <c r="C6695" i="5"/>
  <c r="B6695" i="5"/>
  <c r="F4091" i="5"/>
  <c r="E4091" i="5"/>
  <c r="D4091" i="5"/>
  <c r="C4091" i="5"/>
  <c r="B4091" i="5"/>
  <c r="H4091" i="5"/>
  <c r="I4090" i="5"/>
  <c r="J4090" i="5" s="1"/>
  <c r="B6696" i="5" l="1"/>
  <c r="A6697" i="5"/>
  <c r="C6696" i="5"/>
  <c r="H6696" i="5"/>
  <c r="D4092" i="5"/>
  <c r="F4092" i="5"/>
  <c r="E4092" i="5"/>
  <c r="B4092" i="5"/>
  <c r="C4092" i="5"/>
  <c r="I4091" i="5"/>
  <c r="J4091" i="5" s="1"/>
  <c r="H4092" i="5"/>
  <c r="B6697" i="5" l="1"/>
  <c r="A6698" i="5"/>
  <c r="C6697" i="5"/>
  <c r="H6697" i="5"/>
  <c r="E4093" i="5"/>
  <c r="D4093" i="5"/>
  <c r="F4093" i="5"/>
  <c r="C4093" i="5"/>
  <c r="B4093" i="5"/>
  <c r="H4093" i="5"/>
  <c r="I4092" i="5"/>
  <c r="J4092" i="5" s="1"/>
  <c r="C6698" i="5" l="1"/>
  <c r="B6698" i="5"/>
  <c r="H6698" i="5"/>
  <c r="A6699" i="5"/>
  <c r="F4094" i="5"/>
  <c r="E4094" i="5"/>
  <c r="D4094" i="5"/>
  <c r="B4094" i="5"/>
  <c r="C4094" i="5"/>
  <c r="I4093" i="5"/>
  <c r="J4093" i="5" s="1"/>
  <c r="H4094" i="5"/>
  <c r="H6699" i="5" l="1"/>
  <c r="A6700" i="5"/>
  <c r="B6699" i="5"/>
  <c r="C6699" i="5"/>
  <c r="F4095" i="5"/>
  <c r="E4095" i="5"/>
  <c r="D4095" i="5"/>
  <c r="C4095" i="5"/>
  <c r="B4095" i="5"/>
  <c r="H4095" i="5"/>
  <c r="I4094" i="5"/>
  <c r="J4094" i="5" s="1"/>
  <c r="C6700" i="5" l="1"/>
  <c r="B6700" i="5"/>
  <c r="H6700" i="5"/>
  <c r="A6701" i="5"/>
  <c r="D4096" i="5"/>
  <c r="F4096" i="5"/>
  <c r="E4096" i="5"/>
  <c r="B4096" i="5"/>
  <c r="C4096" i="5"/>
  <c r="I4095" i="5"/>
  <c r="J4095" i="5" s="1"/>
  <c r="H4096" i="5"/>
  <c r="B6701" i="5" l="1"/>
  <c r="A6702" i="5"/>
  <c r="H6701" i="5"/>
  <c r="C6701" i="5"/>
  <c r="E4097" i="5"/>
  <c r="D4097" i="5"/>
  <c r="F4097" i="5"/>
  <c r="C4097" i="5"/>
  <c r="B4097" i="5"/>
  <c r="I4096" i="5"/>
  <c r="J4096" i="5" s="1"/>
  <c r="H4097" i="5"/>
  <c r="C6702" i="5" l="1"/>
  <c r="H6702" i="5"/>
  <c r="B6702" i="5"/>
  <c r="A6703" i="5"/>
  <c r="F4098" i="5"/>
  <c r="E4098" i="5"/>
  <c r="D4098" i="5"/>
  <c r="B4098" i="5"/>
  <c r="C4098" i="5"/>
  <c r="I4097" i="5"/>
  <c r="J4097" i="5" s="1"/>
  <c r="H4098" i="5"/>
  <c r="B6703" i="5" l="1"/>
  <c r="H6703" i="5"/>
  <c r="C6703" i="5"/>
  <c r="A6704" i="5"/>
  <c r="F4099" i="5"/>
  <c r="E4099" i="5"/>
  <c r="D4099" i="5"/>
  <c r="C4099" i="5"/>
  <c r="B4099" i="5"/>
  <c r="I4098" i="5"/>
  <c r="J4098" i="5" s="1"/>
  <c r="H4099" i="5"/>
  <c r="B6704" i="5" l="1"/>
  <c r="H6704" i="5"/>
  <c r="A6705" i="5"/>
  <c r="C6704" i="5"/>
  <c r="D4100" i="5"/>
  <c r="F4100" i="5"/>
  <c r="E4100" i="5"/>
  <c r="B4100" i="5"/>
  <c r="C4100" i="5"/>
  <c r="I4099" i="5"/>
  <c r="J4099" i="5" s="1"/>
  <c r="H4100" i="5"/>
  <c r="C6705" i="5" l="1"/>
  <c r="A6706" i="5"/>
  <c r="B6705" i="5"/>
  <c r="H6705" i="5"/>
  <c r="I4100" i="5"/>
  <c r="J4100" i="5" s="1"/>
  <c r="E4101" i="5"/>
  <c r="D4101" i="5"/>
  <c r="F4101" i="5"/>
  <c r="C4101" i="5"/>
  <c r="B4101" i="5"/>
  <c r="H4101" i="5"/>
  <c r="H6706" i="5" l="1"/>
  <c r="B6706" i="5"/>
  <c r="C6706" i="5"/>
  <c r="A6707" i="5"/>
  <c r="F4102" i="5"/>
  <c r="E4102" i="5"/>
  <c r="D4102" i="5"/>
  <c r="B4102" i="5"/>
  <c r="C4102" i="5"/>
  <c r="H4102" i="5"/>
  <c r="I4101" i="5"/>
  <c r="J4101" i="5" s="1"/>
  <c r="A6708" i="5" l="1"/>
  <c r="H6707" i="5"/>
  <c r="B6707" i="5"/>
  <c r="C6707" i="5"/>
  <c r="F4103" i="5"/>
  <c r="E4103" i="5"/>
  <c r="D4103" i="5"/>
  <c r="C4103" i="5"/>
  <c r="B4103" i="5"/>
  <c r="H4103" i="5"/>
  <c r="I4102" i="5"/>
  <c r="J4102" i="5" s="1"/>
  <c r="H6708" i="5" l="1"/>
  <c r="A6709" i="5"/>
  <c r="B6708" i="5"/>
  <c r="C6708" i="5"/>
  <c r="D4104" i="5"/>
  <c r="F4104" i="5"/>
  <c r="E4104" i="5"/>
  <c r="B4104" i="5"/>
  <c r="C4104" i="5"/>
  <c r="H4104" i="5"/>
  <c r="I4103" i="5"/>
  <c r="J4103" i="5" s="1"/>
  <c r="C6709" i="5" l="1"/>
  <c r="A6710" i="5"/>
  <c r="B6709" i="5"/>
  <c r="H6709" i="5"/>
  <c r="E4105" i="5"/>
  <c r="D4105" i="5"/>
  <c r="F4105" i="5"/>
  <c r="C4105" i="5"/>
  <c r="B4105" i="5"/>
  <c r="I4104" i="5"/>
  <c r="J4104" i="5" s="1"/>
  <c r="H4105" i="5"/>
  <c r="C6710" i="5" l="1"/>
  <c r="H6710" i="5"/>
  <c r="A6711" i="5"/>
  <c r="B6710" i="5"/>
  <c r="F4106" i="5"/>
  <c r="E4106" i="5"/>
  <c r="D4106" i="5"/>
  <c r="B4106" i="5"/>
  <c r="C4106" i="5"/>
  <c r="I4105" i="5"/>
  <c r="J4105" i="5" s="1"/>
  <c r="H4106" i="5"/>
  <c r="C6711" i="5" l="1"/>
  <c r="B6711" i="5"/>
  <c r="A6712" i="5"/>
  <c r="H6711" i="5"/>
  <c r="F4107" i="5"/>
  <c r="E4107" i="5"/>
  <c r="D4107" i="5"/>
  <c r="C4107" i="5"/>
  <c r="B4107" i="5"/>
  <c r="H4107" i="5"/>
  <c r="I4106" i="5"/>
  <c r="J4106" i="5" s="1"/>
  <c r="H6712" i="5" l="1"/>
  <c r="A6713" i="5"/>
  <c r="C6712" i="5"/>
  <c r="B6712" i="5"/>
  <c r="D4108" i="5"/>
  <c r="F4108" i="5"/>
  <c r="E4108" i="5"/>
  <c r="B4108" i="5"/>
  <c r="C4108" i="5"/>
  <c r="I4107" i="5"/>
  <c r="J4107" i="5" s="1"/>
  <c r="H4108" i="5"/>
  <c r="C6713" i="5" l="1"/>
  <c r="A6714" i="5"/>
  <c r="B6713" i="5"/>
  <c r="H6713" i="5"/>
  <c r="E4109" i="5"/>
  <c r="D4109" i="5"/>
  <c r="F4109" i="5"/>
  <c r="C4109" i="5"/>
  <c r="B4109" i="5"/>
  <c r="I4108" i="5"/>
  <c r="J4108" i="5" s="1"/>
  <c r="H4109" i="5"/>
  <c r="B6714" i="5" l="1"/>
  <c r="C6714" i="5"/>
  <c r="A6715" i="5"/>
  <c r="H6714" i="5"/>
  <c r="F4110" i="5"/>
  <c r="E4110" i="5"/>
  <c r="D4110" i="5"/>
  <c r="B4110" i="5"/>
  <c r="C4110" i="5"/>
  <c r="I4109" i="5"/>
  <c r="J4109" i="5" s="1"/>
  <c r="H4110" i="5"/>
  <c r="C6715" i="5" l="1"/>
  <c r="B6715" i="5"/>
  <c r="A6716" i="5"/>
  <c r="H6715" i="5"/>
  <c r="F4111" i="5"/>
  <c r="E4111" i="5"/>
  <c r="C4111" i="5"/>
  <c r="D4111" i="5"/>
  <c r="B4111" i="5"/>
  <c r="H4111" i="5"/>
  <c r="I4110" i="5"/>
  <c r="J4110" i="5" s="1"/>
  <c r="H6716" i="5" l="1"/>
  <c r="A6717" i="5"/>
  <c r="B6716" i="5"/>
  <c r="C6716" i="5"/>
  <c r="D4112" i="5"/>
  <c r="F4112" i="5"/>
  <c r="E4112" i="5"/>
  <c r="B4112" i="5"/>
  <c r="C4112" i="5"/>
  <c r="H4112" i="5"/>
  <c r="I4111" i="5"/>
  <c r="J4111" i="5" s="1"/>
  <c r="H6717" i="5" l="1"/>
  <c r="C6717" i="5"/>
  <c r="A6718" i="5"/>
  <c r="B6717" i="5"/>
  <c r="E4113" i="5"/>
  <c r="D4113" i="5"/>
  <c r="F4113" i="5"/>
  <c r="C4113" i="5"/>
  <c r="B4113" i="5"/>
  <c r="I4112" i="5"/>
  <c r="J4112" i="5" s="1"/>
  <c r="H4113" i="5"/>
  <c r="A6719" i="5" l="1"/>
  <c r="H6718" i="5"/>
  <c r="B6718" i="5"/>
  <c r="C6718" i="5"/>
  <c r="F4114" i="5"/>
  <c r="E4114" i="5"/>
  <c r="D4114" i="5"/>
  <c r="B4114" i="5"/>
  <c r="C4114" i="5"/>
  <c r="H4114" i="5"/>
  <c r="I4113" i="5"/>
  <c r="J4113" i="5" s="1"/>
  <c r="B6719" i="5" l="1"/>
  <c r="H6719" i="5"/>
  <c r="C6719" i="5"/>
  <c r="A6720" i="5"/>
  <c r="F4115" i="5"/>
  <c r="E4115" i="5"/>
  <c r="D4115" i="5"/>
  <c r="C4115" i="5"/>
  <c r="B4115" i="5"/>
  <c r="H4115" i="5"/>
  <c r="I4114" i="5"/>
  <c r="J4114" i="5" s="1"/>
  <c r="B6720" i="5" l="1"/>
  <c r="H6720" i="5"/>
  <c r="A6721" i="5"/>
  <c r="C6720" i="5"/>
  <c r="D4116" i="5"/>
  <c r="F4116" i="5"/>
  <c r="E4116" i="5"/>
  <c r="B4116" i="5"/>
  <c r="C4116" i="5"/>
  <c r="I4115" i="5"/>
  <c r="J4115" i="5" s="1"/>
  <c r="H4116" i="5"/>
  <c r="A6722" i="5" l="1"/>
  <c r="B6721" i="5"/>
  <c r="H6721" i="5"/>
  <c r="C6721" i="5"/>
  <c r="E4117" i="5"/>
  <c r="D4117" i="5"/>
  <c r="F4117" i="5"/>
  <c r="C4117" i="5"/>
  <c r="B4117" i="5"/>
  <c r="H4117" i="5"/>
  <c r="I4116" i="5"/>
  <c r="J4116" i="5" s="1"/>
  <c r="B6722" i="5" l="1"/>
  <c r="H6722" i="5"/>
  <c r="A6723" i="5"/>
  <c r="C6722" i="5"/>
  <c r="F4118" i="5"/>
  <c r="E4118" i="5"/>
  <c r="D4118" i="5"/>
  <c r="B4118" i="5"/>
  <c r="C4118" i="5"/>
  <c r="I4117" i="5"/>
  <c r="J4117" i="5" s="1"/>
  <c r="H4118" i="5"/>
  <c r="H6723" i="5" l="1"/>
  <c r="B6723" i="5"/>
  <c r="C6723" i="5"/>
  <c r="A6724" i="5"/>
  <c r="D4119" i="5"/>
  <c r="F4119" i="5"/>
  <c r="E4119" i="5"/>
  <c r="C4119" i="5"/>
  <c r="B4119" i="5"/>
  <c r="I4118" i="5"/>
  <c r="J4118" i="5" s="1"/>
  <c r="H4119" i="5"/>
  <c r="C6724" i="5" l="1"/>
  <c r="H6724" i="5"/>
  <c r="A6725" i="5"/>
  <c r="B6724" i="5"/>
  <c r="E4120" i="5"/>
  <c r="F4120" i="5"/>
  <c r="D4120" i="5"/>
  <c r="B4120" i="5"/>
  <c r="C4120" i="5"/>
  <c r="I4119" i="5"/>
  <c r="J4119" i="5" s="1"/>
  <c r="H4120" i="5"/>
  <c r="C6725" i="5" l="1"/>
  <c r="B6725" i="5"/>
  <c r="A6726" i="5"/>
  <c r="H6725" i="5"/>
  <c r="F4121" i="5"/>
  <c r="E4121" i="5"/>
  <c r="D4121" i="5"/>
  <c r="C4121" i="5"/>
  <c r="B4121" i="5"/>
  <c r="H4121" i="5"/>
  <c r="I4120" i="5"/>
  <c r="J4120" i="5" s="1"/>
  <c r="C6726" i="5" l="1"/>
  <c r="A6727" i="5"/>
  <c r="H6726" i="5"/>
  <c r="B6726" i="5"/>
  <c r="E4122" i="5"/>
  <c r="D4122" i="5"/>
  <c r="F4122" i="5"/>
  <c r="B4122" i="5"/>
  <c r="C4122" i="5"/>
  <c r="H4122" i="5"/>
  <c r="I4121" i="5"/>
  <c r="J4121" i="5" s="1"/>
  <c r="B6727" i="5" l="1"/>
  <c r="H6727" i="5"/>
  <c r="A6728" i="5"/>
  <c r="C6727" i="5"/>
  <c r="D4123" i="5"/>
  <c r="F4123" i="5"/>
  <c r="E4123" i="5"/>
  <c r="C4123" i="5"/>
  <c r="B4123" i="5"/>
  <c r="I4122" i="5"/>
  <c r="J4122" i="5" s="1"/>
  <c r="H4123" i="5"/>
  <c r="B6728" i="5" l="1"/>
  <c r="C6728" i="5"/>
  <c r="A6729" i="5"/>
  <c r="H6728" i="5"/>
  <c r="E4124" i="5"/>
  <c r="D4124" i="5"/>
  <c r="F4124" i="5"/>
  <c r="B4124" i="5"/>
  <c r="C4124" i="5"/>
  <c r="H4124" i="5"/>
  <c r="I4123" i="5"/>
  <c r="J4123" i="5" s="1"/>
  <c r="A6730" i="5" l="1"/>
  <c r="C6729" i="5"/>
  <c r="B6729" i="5"/>
  <c r="H6729" i="5"/>
  <c r="F4125" i="5"/>
  <c r="E4125" i="5"/>
  <c r="D4125" i="5"/>
  <c r="C4125" i="5"/>
  <c r="B4125" i="5"/>
  <c r="I4124" i="5"/>
  <c r="J4124" i="5" s="1"/>
  <c r="H4125" i="5"/>
  <c r="C6730" i="5" l="1"/>
  <c r="A6731" i="5"/>
  <c r="H6730" i="5"/>
  <c r="B6730" i="5"/>
  <c r="D4126" i="5"/>
  <c r="F4126" i="5"/>
  <c r="E4126" i="5"/>
  <c r="B4126" i="5"/>
  <c r="C4126" i="5"/>
  <c r="H4126" i="5"/>
  <c r="I4125" i="5"/>
  <c r="J4125" i="5" s="1"/>
  <c r="C6731" i="5" l="1"/>
  <c r="B6731" i="5"/>
  <c r="A6732" i="5"/>
  <c r="H6731" i="5"/>
  <c r="D4127" i="5"/>
  <c r="F4127" i="5"/>
  <c r="E4127" i="5"/>
  <c r="C4127" i="5"/>
  <c r="B4127" i="5"/>
  <c r="H4127" i="5"/>
  <c r="I4126" i="5"/>
  <c r="J4126" i="5" s="1"/>
  <c r="B6732" i="5" l="1"/>
  <c r="H6732" i="5"/>
  <c r="C6732" i="5"/>
  <c r="A6733" i="5"/>
  <c r="E4128" i="5"/>
  <c r="F4128" i="5"/>
  <c r="D4128" i="5"/>
  <c r="B4128" i="5"/>
  <c r="C4128" i="5"/>
  <c r="H4128" i="5"/>
  <c r="I4127" i="5"/>
  <c r="J4127" i="5" s="1"/>
  <c r="A6734" i="5" l="1"/>
  <c r="H6733" i="5"/>
  <c r="B6733" i="5"/>
  <c r="C6733" i="5"/>
  <c r="F4129" i="5"/>
  <c r="E4129" i="5"/>
  <c r="D4129" i="5"/>
  <c r="C4129" i="5"/>
  <c r="B4129" i="5"/>
  <c r="H4129" i="5"/>
  <c r="I4128" i="5"/>
  <c r="J4128" i="5" s="1"/>
  <c r="C6734" i="5" l="1"/>
  <c r="H6734" i="5"/>
  <c r="A6735" i="5"/>
  <c r="B6734" i="5"/>
  <c r="F4130" i="5"/>
  <c r="E4130" i="5"/>
  <c r="D4130" i="5"/>
  <c r="B4130" i="5"/>
  <c r="C4130" i="5"/>
  <c r="I4129" i="5"/>
  <c r="J4129" i="5" s="1"/>
  <c r="H4130" i="5"/>
  <c r="B6735" i="5" l="1"/>
  <c r="A6736" i="5"/>
  <c r="C6735" i="5"/>
  <c r="H6735" i="5"/>
  <c r="D4131" i="5"/>
  <c r="E4131" i="5"/>
  <c r="F4131" i="5"/>
  <c r="C4131" i="5"/>
  <c r="B4131" i="5"/>
  <c r="I4130" i="5"/>
  <c r="J4130" i="5" s="1"/>
  <c r="H4131" i="5"/>
  <c r="B6736" i="5" l="1"/>
  <c r="C6736" i="5"/>
  <c r="H6736" i="5"/>
  <c r="A6737" i="5"/>
  <c r="E4132" i="5"/>
  <c r="F4132" i="5"/>
  <c r="D4132" i="5"/>
  <c r="B4132" i="5"/>
  <c r="C4132" i="5"/>
  <c r="H4132" i="5"/>
  <c r="I4131" i="5"/>
  <c r="J4131" i="5" s="1"/>
  <c r="A6738" i="5" l="1"/>
  <c r="H6737" i="5"/>
  <c r="C6737" i="5"/>
  <c r="B6737" i="5"/>
  <c r="F4133" i="5"/>
  <c r="D4133" i="5"/>
  <c r="E4133" i="5"/>
  <c r="C4133" i="5"/>
  <c r="B4133" i="5"/>
  <c r="H4133" i="5"/>
  <c r="I4132" i="5"/>
  <c r="J4132" i="5" s="1"/>
  <c r="C6738" i="5" l="1"/>
  <c r="B6738" i="5"/>
  <c r="H6738" i="5"/>
  <c r="A6739" i="5"/>
  <c r="F4134" i="5"/>
  <c r="E4134" i="5"/>
  <c r="D4134" i="5"/>
  <c r="B4134" i="5"/>
  <c r="C4134" i="5"/>
  <c r="I4133" i="5"/>
  <c r="J4133" i="5" s="1"/>
  <c r="H4134" i="5"/>
  <c r="H6739" i="5" l="1"/>
  <c r="A6740" i="5"/>
  <c r="C6739" i="5"/>
  <c r="B6739" i="5"/>
  <c r="D4135" i="5"/>
  <c r="F4135" i="5"/>
  <c r="E4135" i="5"/>
  <c r="C4135" i="5"/>
  <c r="B4135" i="5"/>
  <c r="H4135" i="5"/>
  <c r="I4134" i="5"/>
  <c r="J4134" i="5" s="1"/>
  <c r="B6740" i="5" l="1"/>
  <c r="H6740" i="5"/>
  <c r="A6741" i="5"/>
  <c r="C6740" i="5"/>
  <c r="E4136" i="5"/>
  <c r="F4136" i="5"/>
  <c r="D4136" i="5"/>
  <c r="B4136" i="5"/>
  <c r="C4136" i="5"/>
  <c r="I4135" i="5"/>
  <c r="J4135" i="5" s="1"/>
  <c r="H4136" i="5"/>
  <c r="B6741" i="5" l="1"/>
  <c r="C6741" i="5"/>
  <c r="H6741" i="5"/>
  <c r="A6742" i="5"/>
  <c r="F4137" i="5"/>
  <c r="C4137" i="5"/>
  <c r="E4137" i="5"/>
  <c r="D4137" i="5"/>
  <c r="B4137" i="5"/>
  <c r="H4137" i="5"/>
  <c r="I4136" i="5"/>
  <c r="J4136" i="5" s="1"/>
  <c r="H6742" i="5" l="1"/>
  <c r="B6742" i="5"/>
  <c r="A6743" i="5"/>
  <c r="C6742" i="5"/>
  <c r="E4138" i="5"/>
  <c r="D4138" i="5"/>
  <c r="F4138" i="5"/>
  <c r="B4138" i="5"/>
  <c r="C4138" i="5"/>
  <c r="I4137" i="5"/>
  <c r="J4137" i="5" s="1"/>
  <c r="H4138" i="5"/>
  <c r="C6743" i="5" l="1"/>
  <c r="B6743" i="5"/>
  <c r="A6744" i="5"/>
  <c r="H6743" i="5"/>
  <c r="D4139" i="5"/>
  <c r="F4139" i="5"/>
  <c r="E4139" i="5"/>
  <c r="C4139" i="5"/>
  <c r="B4139" i="5"/>
  <c r="H4139" i="5"/>
  <c r="I4138" i="5"/>
  <c r="J4138" i="5" s="1"/>
  <c r="B6744" i="5" l="1"/>
  <c r="A6745" i="5"/>
  <c r="C6744" i="5"/>
  <c r="H6744" i="5"/>
  <c r="E4140" i="5"/>
  <c r="D4140" i="5"/>
  <c r="F4140" i="5"/>
  <c r="B4140" i="5"/>
  <c r="C4140" i="5"/>
  <c r="H4140" i="5"/>
  <c r="I4139" i="5"/>
  <c r="J4139" i="5" s="1"/>
  <c r="A6746" i="5" l="1"/>
  <c r="H6745" i="5"/>
  <c r="C6745" i="5"/>
  <c r="B6745" i="5"/>
  <c r="F4141" i="5"/>
  <c r="E4141" i="5"/>
  <c r="D4141" i="5"/>
  <c r="C4141" i="5"/>
  <c r="B4141" i="5"/>
  <c r="I4140" i="5"/>
  <c r="J4140" i="5" s="1"/>
  <c r="H4141" i="5"/>
  <c r="H6746" i="5" l="1"/>
  <c r="C6746" i="5"/>
  <c r="A6747" i="5"/>
  <c r="B6746" i="5"/>
  <c r="D4142" i="5"/>
  <c r="F4142" i="5"/>
  <c r="E4142" i="5"/>
  <c r="B4142" i="5"/>
  <c r="C4142" i="5"/>
  <c r="H4142" i="5"/>
  <c r="I4141" i="5"/>
  <c r="J4141" i="5" s="1"/>
  <c r="B6747" i="5" l="1"/>
  <c r="H6747" i="5"/>
  <c r="A6748" i="5"/>
  <c r="C6747" i="5"/>
  <c r="D4143" i="5"/>
  <c r="F4143" i="5"/>
  <c r="E4143" i="5"/>
  <c r="C4143" i="5"/>
  <c r="B4143" i="5"/>
  <c r="H4143" i="5"/>
  <c r="I4142" i="5"/>
  <c r="J4142" i="5" s="1"/>
  <c r="B6748" i="5" l="1"/>
  <c r="H6748" i="5"/>
  <c r="A6749" i="5"/>
  <c r="C6748" i="5"/>
  <c r="E4144" i="5"/>
  <c r="F4144" i="5"/>
  <c r="D4144" i="5"/>
  <c r="B4144" i="5"/>
  <c r="C4144" i="5"/>
  <c r="H4144" i="5"/>
  <c r="I4143" i="5"/>
  <c r="J4143" i="5" s="1"/>
  <c r="H6749" i="5" l="1"/>
  <c r="A6750" i="5"/>
  <c r="B6749" i="5"/>
  <c r="C6749" i="5"/>
  <c r="F4145" i="5"/>
  <c r="E4145" i="5"/>
  <c r="D4145" i="5"/>
  <c r="C4145" i="5"/>
  <c r="B4145" i="5"/>
  <c r="H4145" i="5"/>
  <c r="I4144" i="5"/>
  <c r="J4144" i="5" s="1"/>
  <c r="H6750" i="5" l="1"/>
  <c r="B6750" i="5"/>
  <c r="A6751" i="5"/>
  <c r="C6750" i="5"/>
  <c r="F4146" i="5"/>
  <c r="E4146" i="5"/>
  <c r="D4146" i="5"/>
  <c r="B4146" i="5"/>
  <c r="C4146" i="5"/>
  <c r="H4146" i="5"/>
  <c r="I4145" i="5"/>
  <c r="J4145" i="5" s="1"/>
  <c r="H6751" i="5" l="1"/>
  <c r="A6752" i="5"/>
  <c r="B6751" i="5"/>
  <c r="C6751" i="5"/>
  <c r="D4147" i="5"/>
  <c r="E4147" i="5"/>
  <c r="F4147" i="5"/>
  <c r="C4147" i="5"/>
  <c r="B4147" i="5"/>
  <c r="I4146" i="5"/>
  <c r="J4146" i="5" s="1"/>
  <c r="H4147" i="5"/>
  <c r="B6752" i="5" l="1"/>
  <c r="A6753" i="5"/>
  <c r="C6752" i="5"/>
  <c r="H6752" i="5"/>
  <c r="E4148" i="5"/>
  <c r="F4148" i="5"/>
  <c r="D4148" i="5"/>
  <c r="B4148" i="5"/>
  <c r="C4148" i="5"/>
  <c r="I4147" i="5"/>
  <c r="J4147" i="5" s="1"/>
  <c r="H4148" i="5"/>
  <c r="H6753" i="5" l="1"/>
  <c r="A6754" i="5"/>
  <c r="B6753" i="5"/>
  <c r="C6753" i="5"/>
  <c r="F4149" i="5"/>
  <c r="D4149" i="5"/>
  <c r="E4149" i="5"/>
  <c r="C4149" i="5"/>
  <c r="B4149" i="5"/>
  <c r="H4149" i="5"/>
  <c r="I4148" i="5"/>
  <c r="J4148" i="5" s="1"/>
  <c r="C6754" i="5" l="1"/>
  <c r="H6754" i="5"/>
  <c r="B6754" i="5"/>
  <c r="A6755" i="5"/>
  <c r="F4150" i="5"/>
  <c r="E4150" i="5"/>
  <c r="D4150" i="5"/>
  <c r="B4150" i="5"/>
  <c r="C4150" i="5"/>
  <c r="I4149" i="5"/>
  <c r="J4149" i="5" s="1"/>
  <c r="H4150" i="5"/>
  <c r="H6755" i="5" l="1"/>
  <c r="B6755" i="5"/>
  <c r="A6756" i="5"/>
  <c r="C6755" i="5"/>
  <c r="D4151" i="5"/>
  <c r="F4151" i="5"/>
  <c r="E4151" i="5"/>
  <c r="C4151" i="5"/>
  <c r="B4151" i="5"/>
  <c r="H4151" i="5"/>
  <c r="I4150" i="5"/>
  <c r="J4150" i="5" s="1"/>
  <c r="B6756" i="5" l="1"/>
  <c r="C6756" i="5"/>
  <c r="H6756" i="5"/>
  <c r="A6757" i="5"/>
  <c r="E4152" i="5"/>
  <c r="F4152" i="5"/>
  <c r="D4152" i="5"/>
  <c r="B4152" i="5"/>
  <c r="C4152" i="5"/>
  <c r="I4151" i="5"/>
  <c r="J4151" i="5" s="1"/>
  <c r="H4152" i="5"/>
  <c r="B6757" i="5" l="1"/>
  <c r="C6757" i="5"/>
  <c r="A6758" i="5"/>
  <c r="H6757" i="5"/>
  <c r="F4153" i="5"/>
  <c r="E4153" i="5"/>
  <c r="D4153" i="5"/>
  <c r="C4153" i="5"/>
  <c r="B4153" i="5"/>
  <c r="H4153" i="5"/>
  <c r="I4152" i="5"/>
  <c r="J4152" i="5" s="1"/>
  <c r="B6758" i="5" l="1"/>
  <c r="H6758" i="5"/>
  <c r="C6758" i="5"/>
  <c r="A6759" i="5"/>
  <c r="E4154" i="5"/>
  <c r="D4154" i="5"/>
  <c r="F4154" i="5"/>
  <c r="B4154" i="5"/>
  <c r="C4154" i="5"/>
  <c r="I4153" i="5"/>
  <c r="J4153" i="5" s="1"/>
  <c r="H4154" i="5"/>
  <c r="H6759" i="5" l="1"/>
  <c r="A6760" i="5"/>
  <c r="B6759" i="5"/>
  <c r="C6759" i="5"/>
  <c r="D4155" i="5"/>
  <c r="F4155" i="5"/>
  <c r="E4155" i="5"/>
  <c r="C4155" i="5"/>
  <c r="B4155" i="5"/>
  <c r="H4155" i="5"/>
  <c r="I4154" i="5"/>
  <c r="J4154" i="5" s="1"/>
  <c r="C6760" i="5" l="1"/>
  <c r="B6760" i="5"/>
  <c r="A6761" i="5"/>
  <c r="H6760" i="5"/>
  <c r="E4156" i="5"/>
  <c r="D4156" i="5"/>
  <c r="F4156" i="5"/>
  <c r="B4156" i="5"/>
  <c r="C4156" i="5"/>
  <c r="I4155" i="5"/>
  <c r="J4155" i="5" s="1"/>
  <c r="H4156" i="5"/>
  <c r="H6761" i="5" l="1"/>
  <c r="A6762" i="5"/>
  <c r="B6761" i="5"/>
  <c r="C6761" i="5"/>
  <c r="F4157" i="5"/>
  <c r="E4157" i="5"/>
  <c r="D4157" i="5"/>
  <c r="C4157" i="5"/>
  <c r="B4157" i="5"/>
  <c r="H4157" i="5"/>
  <c r="I4156" i="5"/>
  <c r="J4156" i="5" s="1"/>
  <c r="H6762" i="5" l="1"/>
  <c r="C6762" i="5"/>
  <c r="B6762" i="5"/>
  <c r="A6763" i="5"/>
  <c r="D4158" i="5"/>
  <c r="F4158" i="5"/>
  <c r="E4158" i="5"/>
  <c r="B4158" i="5"/>
  <c r="C4158" i="5"/>
  <c r="H4158" i="5"/>
  <c r="I4157" i="5"/>
  <c r="J4157" i="5" s="1"/>
  <c r="H6763" i="5" l="1"/>
  <c r="B6763" i="5"/>
  <c r="A6764" i="5"/>
  <c r="C6763" i="5"/>
  <c r="D4159" i="5"/>
  <c r="F4159" i="5"/>
  <c r="E4159" i="5"/>
  <c r="C4159" i="5"/>
  <c r="B4159" i="5"/>
  <c r="I4158" i="5"/>
  <c r="J4158" i="5" s="1"/>
  <c r="H4159" i="5"/>
  <c r="C6764" i="5" l="1"/>
  <c r="B6764" i="5"/>
  <c r="A6765" i="5"/>
  <c r="H6764" i="5"/>
  <c r="E4160" i="5"/>
  <c r="F4160" i="5"/>
  <c r="D4160" i="5"/>
  <c r="B4160" i="5"/>
  <c r="C4160" i="5"/>
  <c r="H4160" i="5"/>
  <c r="I4159" i="5"/>
  <c r="J4159" i="5" s="1"/>
  <c r="B6765" i="5" l="1"/>
  <c r="C6765" i="5"/>
  <c r="A6766" i="5"/>
  <c r="H6765" i="5"/>
  <c r="F4161" i="5"/>
  <c r="E4161" i="5"/>
  <c r="D4161" i="5"/>
  <c r="C4161" i="5"/>
  <c r="B4161" i="5"/>
  <c r="H4161" i="5"/>
  <c r="I4160" i="5"/>
  <c r="J4160" i="5" s="1"/>
  <c r="H6766" i="5" l="1"/>
  <c r="C6766" i="5"/>
  <c r="A6767" i="5"/>
  <c r="B6766" i="5"/>
  <c r="F4162" i="5"/>
  <c r="E4162" i="5"/>
  <c r="D4162" i="5"/>
  <c r="B4162" i="5"/>
  <c r="C4162" i="5"/>
  <c r="H4162" i="5"/>
  <c r="I4161" i="5"/>
  <c r="J4161" i="5" s="1"/>
  <c r="C6767" i="5" l="1"/>
  <c r="A6768" i="5"/>
  <c r="B6767" i="5"/>
  <c r="H6767" i="5"/>
  <c r="D4163" i="5"/>
  <c r="E4163" i="5"/>
  <c r="F4163" i="5"/>
  <c r="C4163" i="5"/>
  <c r="B4163" i="5"/>
  <c r="H4163" i="5"/>
  <c r="I4162" i="5"/>
  <c r="J4162" i="5" s="1"/>
  <c r="H6768" i="5" l="1"/>
  <c r="A6769" i="5"/>
  <c r="B6768" i="5"/>
  <c r="C6768" i="5"/>
  <c r="E4164" i="5"/>
  <c r="F4164" i="5"/>
  <c r="D4164" i="5"/>
  <c r="B4164" i="5"/>
  <c r="C4164" i="5"/>
  <c r="I4163" i="5"/>
  <c r="J4163" i="5" s="1"/>
  <c r="H4164" i="5"/>
  <c r="B6769" i="5" l="1"/>
  <c r="H6769" i="5"/>
  <c r="A6770" i="5"/>
  <c r="C6769" i="5"/>
  <c r="F4165" i="5"/>
  <c r="D4165" i="5"/>
  <c r="C4165" i="5"/>
  <c r="B4165" i="5"/>
  <c r="E4165" i="5"/>
  <c r="I4164" i="5"/>
  <c r="J4164" i="5" s="1"/>
  <c r="H4165" i="5"/>
  <c r="B6770" i="5" l="1"/>
  <c r="C6770" i="5"/>
  <c r="H6770" i="5"/>
  <c r="A6771" i="5"/>
  <c r="F4166" i="5"/>
  <c r="E4166" i="5"/>
  <c r="D4166" i="5"/>
  <c r="B4166" i="5"/>
  <c r="C4166" i="5"/>
  <c r="I4165" i="5"/>
  <c r="J4165" i="5" s="1"/>
  <c r="H4166" i="5"/>
  <c r="H6771" i="5" l="1"/>
  <c r="B6771" i="5"/>
  <c r="A6772" i="5"/>
  <c r="C6771" i="5"/>
  <c r="D4167" i="5"/>
  <c r="F4167" i="5"/>
  <c r="E4167" i="5"/>
  <c r="C4167" i="5"/>
  <c r="B4167" i="5"/>
  <c r="I4166" i="5"/>
  <c r="J4166" i="5" s="1"/>
  <c r="H4167" i="5"/>
  <c r="C6772" i="5" l="1"/>
  <c r="H6772" i="5"/>
  <c r="A6773" i="5"/>
  <c r="B6772" i="5"/>
  <c r="E4168" i="5"/>
  <c r="F4168" i="5"/>
  <c r="D4168" i="5"/>
  <c r="B4168" i="5"/>
  <c r="C4168" i="5"/>
  <c r="H4168" i="5"/>
  <c r="I4167" i="5"/>
  <c r="J4167" i="5" s="1"/>
  <c r="H6773" i="5" l="1"/>
  <c r="B6773" i="5"/>
  <c r="A6774" i="5"/>
  <c r="C6773" i="5"/>
  <c r="F4169" i="5"/>
  <c r="E4169" i="5"/>
  <c r="D4169" i="5"/>
  <c r="C4169" i="5"/>
  <c r="B4169" i="5"/>
  <c r="I4168" i="5"/>
  <c r="J4168" i="5" s="1"/>
  <c r="H4169" i="5"/>
  <c r="B6774" i="5" l="1"/>
  <c r="H6774" i="5"/>
  <c r="C6774" i="5"/>
  <c r="A6775" i="5"/>
  <c r="E4170" i="5"/>
  <c r="D4170" i="5"/>
  <c r="F4170" i="5"/>
  <c r="B4170" i="5"/>
  <c r="C4170" i="5"/>
  <c r="I4169" i="5"/>
  <c r="J4169" i="5" s="1"/>
  <c r="H4170" i="5"/>
  <c r="H6775" i="5" l="1"/>
  <c r="A6776" i="5"/>
  <c r="C6775" i="5"/>
  <c r="B6775" i="5"/>
  <c r="D4171" i="5"/>
  <c r="F4171" i="5"/>
  <c r="E4171" i="5"/>
  <c r="C4171" i="5"/>
  <c r="B4171" i="5"/>
  <c r="H4171" i="5"/>
  <c r="I4170" i="5"/>
  <c r="J4170" i="5" s="1"/>
  <c r="H6776" i="5" l="1"/>
  <c r="C6776" i="5"/>
  <c r="A6777" i="5"/>
  <c r="B6776" i="5"/>
  <c r="E4172" i="5"/>
  <c r="D4172" i="5"/>
  <c r="F4172" i="5"/>
  <c r="B4172" i="5"/>
  <c r="C4172" i="5"/>
  <c r="I4171" i="5"/>
  <c r="J4171" i="5" s="1"/>
  <c r="H4172" i="5"/>
  <c r="H6777" i="5" l="1"/>
  <c r="C6777" i="5"/>
  <c r="A6778" i="5"/>
  <c r="B6777" i="5"/>
  <c r="F4173" i="5"/>
  <c r="E4173" i="5"/>
  <c r="D4173" i="5"/>
  <c r="C4173" i="5"/>
  <c r="B4173" i="5"/>
  <c r="I4172" i="5"/>
  <c r="J4172" i="5" s="1"/>
  <c r="H4173" i="5"/>
  <c r="H6778" i="5" l="1"/>
  <c r="B6778" i="5"/>
  <c r="A6779" i="5"/>
  <c r="C6778" i="5"/>
  <c r="E4174" i="5"/>
  <c r="D4174" i="5"/>
  <c r="F4174" i="5"/>
  <c r="B4174" i="5"/>
  <c r="C4174" i="5"/>
  <c r="H4174" i="5"/>
  <c r="I4173" i="5"/>
  <c r="J4173" i="5" s="1"/>
  <c r="B6779" i="5" l="1"/>
  <c r="H6779" i="5"/>
  <c r="A6780" i="5"/>
  <c r="C6779" i="5"/>
  <c r="E4175" i="5"/>
  <c r="D4175" i="5"/>
  <c r="F4175" i="5"/>
  <c r="C4175" i="5"/>
  <c r="B4175" i="5"/>
  <c r="I4174" i="5"/>
  <c r="J4174" i="5" s="1"/>
  <c r="H4175" i="5"/>
  <c r="H6780" i="5" l="1"/>
  <c r="A6781" i="5"/>
  <c r="C6780" i="5"/>
  <c r="B6780" i="5"/>
  <c r="E4176" i="5"/>
  <c r="D4176" i="5"/>
  <c r="F4176" i="5"/>
  <c r="B4176" i="5"/>
  <c r="C4176" i="5"/>
  <c r="I4175" i="5"/>
  <c r="J4175" i="5" s="1"/>
  <c r="H4176" i="5"/>
  <c r="H6781" i="5" l="1"/>
  <c r="B6781" i="5"/>
  <c r="C6781" i="5"/>
  <c r="A6782" i="5"/>
  <c r="E4177" i="5"/>
  <c r="D4177" i="5"/>
  <c r="F4177" i="5"/>
  <c r="C4177" i="5"/>
  <c r="B4177" i="5"/>
  <c r="I4176" i="5"/>
  <c r="J4176" i="5" s="1"/>
  <c r="H4177" i="5"/>
  <c r="B6782" i="5" l="1"/>
  <c r="H6782" i="5"/>
  <c r="A6783" i="5"/>
  <c r="C6782" i="5"/>
  <c r="F4178" i="5"/>
  <c r="D4178" i="5"/>
  <c r="E4178" i="5"/>
  <c r="B4178" i="5"/>
  <c r="C4178" i="5"/>
  <c r="H4178" i="5"/>
  <c r="I4177" i="5"/>
  <c r="J4177" i="5" s="1"/>
  <c r="C6783" i="5" l="1"/>
  <c r="B6783" i="5"/>
  <c r="A6784" i="5"/>
  <c r="H6783" i="5"/>
  <c r="F4179" i="5"/>
  <c r="E4179" i="5"/>
  <c r="D4179" i="5"/>
  <c r="C4179" i="5"/>
  <c r="B4179" i="5"/>
  <c r="I4178" i="5"/>
  <c r="J4178" i="5" s="1"/>
  <c r="H4179" i="5"/>
  <c r="C6784" i="5" l="1"/>
  <c r="B6784" i="5"/>
  <c r="H6784" i="5"/>
  <c r="A6785" i="5"/>
  <c r="D4180" i="5"/>
  <c r="F4180" i="5"/>
  <c r="E4180" i="5"/>
  <c r="B4180" i="5"/>
  <c r="C4180" i="5"/>
  <c r="I4179" i="5"/>
  <c r="J4179" i="5" s="1"/>
  <c r="H4180" i="5"/>
  <c r="B6785" i="5" l="1"/>
  <c r="H6785" i="5"/>
  <c r="C6785" i="5"/>
  <c r="A6786" i="5"/>
  <c r="E4181" i="5"/>
  <c r="F4181" i="5"/>
  <c r="D4181" i="5"/>
  <c r="C4181" i="5"/>
  <c r="B4181" i="5"/>
  <c r="H4181" i="5"/>
  <c r="I4180" i="5"/>
  <c r="J4180" i="5" s="1"/>
  <c r="B6786" i="5" l="1"/>
  <c r="C6786" i="5"/>
  <c r="H6786" i="5"/>
  <c r="A6787" i="5"/>
  <c r="F4182" i="5"/>
  <c r="E4182" i="5"/>
  <c r="D4182" i="5"/>
  <c r="B4182" i="5"/>
  <c r="C4182" i="5"/>
  <c r="I4181" i="5"/>
  <c r="J4181" i="5" s="1"/>
  <c r="H4182" i="5"/>
  <c r="H6787" i="5" l="1"/>
  <c r="A6788" i="5"/>
  <c r="B6787" i="5"/>
  <c r="C6787" i="5"/>
  <c r="E4183" i="5"/>
  <c r="D4183" i="5"/>
  <c r="F4183" i="5"/>
  <c r="C4183" i="5"/>
  <c r="B4183" i="5"/>
  <c r="H4183" i="5"/>
  <c r="I4182" i="5"/>
  <c r="J4182" i="5" s="1"/>
  <c r="B6788" i="5" l="1"/>
  <c r="C6788" i="5"/>
  <c r="A6789" i="5"/>
  <c r="H6788" i="5"/>
  <c r="D4184" i="5"/>
  <c r="F4184" i="5"/>
  <c r="E4184" i="5"/>
  <c r="B4184" i="5"/>
  <c r="C4184" i="5"/>
  <c r="I4183" i="5"/>
  <c r="J4183" i="5" s="1"/>
  <c r="H4184" i="5"/>
  <c r="B6789" i="5" l="1"/>
  <c r="C6789" i="5"/>
  <c r="A6790" i="5"/>
  <c r="H6789" i="5"/>
  <c r="E4185" i="5"/>
  <c r="D4185" i="5"/>
  <c r="F4185" i="5"/>
  <c r="C4185" i="5"/>
  <c r="B4185" i="5"/>
  <c r="H4185" i="5"/>
  <c r="I4184" i="5"/>
  <c r="J4184" i="5" s="1"/>
  <c r="B6790" i="5" l="1"/>
  <c r="C6790" i="5"/>
  <c r="A6791" i="5"/>
  <c r="H6790" i="5"/>
  <c r="F4186" i="5"/>
  <c r="E4186" i="5"/>
  <c r="D4186" i="5"/>
  <c r="B4186" i="5"/>
  <c r="C4186" i="5"/>
  <c r="I4185" i="5"/>
  <c r="J4185" i="5" s="1"/>
  <c r="H4186" i="5"/>
  <c r="H6791" i="5" l="1"/>
  <c r="C6791" i="5"/>
  <c r="A6792" i="5"/>
  <c r="B6791" i="5"/>
  <c r="D4187" i="5"/>
  <c r="F4187" i="5"/>
  <c r="E4187" i="5"/>
  <c r="C4187" i="5"/>
  <c r="B4187" i="5"/>
  <c r="I4186" i="5"/>
  <c r="J4186" i="5" s="1"/>
  <c r="H4187" i="5"/>
  <c r="H6792" i="5" l="1"/>
  <c r="B6792" i="5"/>
  <c r="A6793" i="5"/>
  <c r="C6792" i="5"/>
  <c r="D4188" i="5"/>
  <c r="F4188" i="5"/>
  <c r="E4188" i="5"/>
  <c r="B4188" i="5"/>
  <c r="C4188" i="5"/>
  <c r="I4187" i="5"/>
  <c r="J4187" i="5" s="1"/>
  <c r="H4188" i="5"/>
  <c r="H6793" i="5" l="1"/>
  <c r="A6794" i="5"/>
  <c r="C6793" i="5"/>
  <c r="B6793" i="5"/>
  <c r="E4189" i="5"/>
  <c r="F4189" i="5"/>
  <c r="D4189" i="5"/>
  <c r="C4189" i="5"/>
  <c r="B4189" i="5"/>
  <c r="H4189" i="5"/>
  <c r="I4188" i="5"/>
  <c r="J4188" i="5" s="1"/>
  <c r="B6794" i="5" l="1"/>
  <c r="H6794" i="5"/>
  <c r="A6795" i="5"/>
  <c r="C6794" i="5"/>
  <c r="F4190" i="5"/>
  <c r="E4190" i="5"/>
  <c r="D4190" i="5"/>
  <c r="B4190" i="5"/>
  <c r="C4190" i="5"/>
  <c r="H4190" i="5"/>
  <c r="I4189" i="5"/>
  <c r="J4189" i="5" s="1"/>
  <c r="H6795" i="5" l="1"/>
  <c r="A6796" i="5"/>
  <c r="C6795" i="5"/>
  <c r="B6795" i="5"/>
  <c r="F4191" i="5"/>
  <c r="E4191" i="5"/>
  <c r="D4191" i="5"/>
  <c r="C4191" i="5"/>
  <c r="B4191" i="5"/>
  <c r="H4191" i="5"/>
  <c r="I4190" i="5"/>
  <c r="J4190" i="5" s="1"/>
  <c r="H6796" i="5" l="1"/>
  <c r="B6796" i="5"/>
  <c r="A6797" i="5"/>
  <c r="C6796" i="5"/>
  <c r="D4192" i="5"/>
  <c r="E4192" i="5"/>
  <c r="F4192" i="5"/>
  <c r="B4192" i="5"/>
  <c r="C4192" i="5"/>
  <c r="I4191" i="5"/>
  <c r="J4191" i="5" s="1"/>
  <c r="H4192" i="5"/>
  <c r="H6797" i="5" l="1"/>
  <c r="C6797" i="5"/>
  <c r="A6798" i="5"/>
  <c r="B6797" i="5"/>
  <c r="E4193" i="5"/>
  <c r="F4193" i="5"/>
  <c r="D4193" i="5"/>
  <c r="C4193" i="5"/>
  <c r="B4193" i="5"/>
  <c r="H4193" i="5"/>
  <c r="I4192" i="5"/>
  <c r="J4192" i="5" s="1"/>
  <c r="B6798" i="5" l="1"/>
  <c r="H6798" i="5"/>
  <c r="C6798" i="5"/>
  <c r="A6799" i="5"/>
  <c r="F4194" i="5"/>
  <c r="D4194" i="5"/>
  <c r="E4194" i="5"/>
  <c r="B4194" i="5"/>
  <c r="C4194" i="5"/>
  <c r="I4193" i="5"/>
  <c r="J4193" i="5" s="1"/>
  <c r="H4194" i="5"/>
  <c r="B6799" i="5" l="1"/>
  <c r="H6799" i="5"/>
  <c r="A6800" i="5"/>
  <c r="C6799" i="5"/>
  <c r="F4195" i="5"/>
  <c r="E4195" i="5"/>
  <c r="D4195" i="5"/>
  <c r="C4195" i="5"/>
  <c r="B4195" i="5"/>
  <c r="H4195" i="5"/>
  <c r="I4194" i="5"/>
  <c r="J4194" i="5" s="1"/>
  <c r="A6801" i="5" l="1"/>
  <c r="B6800" i="5"/>
  <c r="H6800" i="5"/>
  <c r="C6800" i="5"/>
  <c r="D4196" i="5"/>
  <c r="E4196" i="5"/>
  <c r="B4196" i="5"/>
  <c r="F4196" i="5"/>
  <c r="C4196" i="5"/>
  <c r="I4195" i="5"/>
  <c r="J4195" i="5" s="1"/>
  <c r="H4196" i="5"/>
  <c r="B6801" i="5" l="1"/>
  <c r="H6801" i="5"/>
  <c r="C6801" i="5"/>
  <c r="A6802" i="5"/>
  <c r="E4197" i="5"/>
  <c r="F4197" i="5"/>
  <c r="D4197" i="5"/>
  <c r="C4197" i="5"/>
  <c r="B4197" i="5"/>
  <c r="H4197" i="5"/>
  <c r="I4196" i="5"/>
  <c r="J4196" i="5" s="1"/>
  <c r="H6802" i="5" l="1"/>
  <c r="A6803" i="5"/>
  <c r="C6802" i="5"/>
  <c r="B6802" i="5"/>
  <c r="F4198" i="5"/>
  <c r="E4198" i="5"/>
  <c r="D4198" i="5"/>
  <c r="B4198" i="5"/>
  <c r="C4198" i="5"/>
  <c r="H4198" i="5"/>
  <c r="I4197" i="5"/>
  <c r="J4197" i="5" s="1"/>
  <c r="H6803" i="5" l="1"/>
  <c r="A6804" i="5"/>
  <c r="B6803" i="5"/>
  <c r="C6803" i="5"/>
  <c r="E4199" i="5"/>
  <c r="D4199" i="5"/>
  <c r="F4199" i="5"/>
  <c r="C4199" i="5"/>
  <c r="B4199" i="5"/>
  <c r="I4198" i="5"/>
  <c r="J4198" i="5" s="1"/>
  <c r="H4199" i="5"/>
  <c r="H6804" i="5" l="1"/>
  <c r="C6804" i="5"/>
  <c r="A6805" i="5"/>
  <c r="B6804" i="5"/>
  <c r="D4200" i="5"/>
  <c r="F4200" i="5"/>
  <c r="E4200" i="5"/>
  <c r="B4200" i="5"/>
  <c r="C4200" i="5"/>
  <c r="I4199" i="5"/>
  <c r="J4199" i="5" s="1"/>
  <c r="H4200" i="5"/>
  <c r="C6805" i="5" l="1"/>
  <c r="B6805" i="5"/>
  <c r="H6805" i="5"/>
  <c r="A6806" i="5"/>
  <c r="E4201" i="5"/>
  <c r="D4201" i="5"/>
  <c r="F4201" i="5"/>
  <c r="C4201" i="5"/>
  <c r="B4201" i="5"/>
  <c r="H4201" i="5"/>
  <c r="I4200" i="5"/>
  <c r="J4200" i="5" s="1"/>
  <c r="B6806" i="5" l="1"/>
  <c r="C6806" i="5"/>
  <c r="H6806" i="5"/>
  <c r="A6807" i="5"/>
  <c r="F4202" i="5"/>
  <c r="E4202" i="5"/>
  <c r="D4202" i="5"/>
  <c r="B4202" i="5"/>
  <c r="C4202" i="5"/>
  <c r="I4201" i="5"/>
  <c r="J4201" i="5" s="1"/>
  <c r="H4202" i="5"/>
  <c r="H6807" i="5" l="1"/>
  <c r="C6807" i="5"/>
  <c r="A6808" i="5"/>
  <c r="B6807" i="5"/>
  <c r="D4203" i="5"/>
  <c r="F4203" i="5"/>
  <c r="E4203" i="5"/>
  <c r="C4203" i="5"/>
  <c r="B4203" i="5"/>
  <c r="H4203" i="5"/>
  <c r="I4202" i="5"/>
  <c r="J4202" i="5" s="1"/>
  <c r="A6809" i="5" l="1"/>
  <c r="B6808" i="5"/>
  <c r="H6808" i="5"/>
  <c r="C6808" i="5"/>
  <c r="D4204" i="5"/>
  <c r="F4204" i="5"/>
  <c r="E4204" i="5"/>
  <c r="B4204" i="5"/>
  <c r="C4204" i="5"/>
  <c r="H4204" i="5"/>
  <c r="I4203" i="5"/>
  <c r="J4203" i="5" s="1"/>
  <c r="H6809" i="5" l="1"/>
  <c r="C6809" i="5"/>
  <c r="A6810" i="5"/>
  <c r="B6809" i="5"/>
  <c r="E4205" i="5"/>
  <c r="F4205" i="5"/>
  <c r="D4205" i="5"/>
  <c r="C4205" i="5"/>
  <c r="B4205" i="5"/>
  <c r="I4204" i="5"/>
  <c r="J4204" i="5" s="1"/>
  <c r="H4205" i="5"/>
  <c r="B6810" i="5" l="1"/>
  <c r="H6810" i="5"/>
  <c r="C6810" i="5"/>
  <c r="A6811" i="5"/>
  <c r="F4206" i="5"/>
  <c r="E4206" i="5"/>
  <c r="D4206" i="5"/>
  <c r="B4206" i="5"/>
  <c r="C4206" i="5"/>
  <c r="H4206" i="5"/>
  <c r="I4205" i="5"/>
  <c r="J4205" i="5" s="1"/>
  <c r="B6811" i="5" l="1"/>
  <c r="H6811" i="5"/>
  <c r="A6812" i="5"/>
  <c r="C6811" i="5"/>
  <c r="F4207" i="5"/>
  <c r="E4207" i="5"/>
  <c r="D4207" i="5"/>
  <c r="C4207" i="5"/>
  <c r="B4207" i="5"/>
  <c r="I4206" i="5"/>
  <c r="J4206" i="5" s="1"/>
  <c r="H4207" i="5"/>
  <c r="C6812" i="5" l="1"/>
  <c r="B6812" i="5"/>
  <c r="A6813" i="5"/>
  <c r="H6812" i="5"/>
  <c r="D4208" i="5"/>
  <c r="E4208" i="5"/>
  <c r="F4208" i="5"/>
  <c r="B4208" i="5"/>
  <c r="C4208" i="5"/>
  <c r="H4208" i="5"/>
  <c r="I4207" i="5"/>
  <c r="J4207" i="5" s="1"/>
  <c r="H6813" i="5" l="1"/>
  <c r="C6813" i="5"/>
  <c r="B6813" i="5"/>
  <c r="A6814" i="5"/>
  <c r="E4209" i="5"/>
  <c r="F4209" i="5"/>
  <c r="D4209" i="5"/>
  <c r="C4209" i="5"/>
  <c r="B4209" i="5"/>
  <c r="I4208" i="5"/>
  <c r="J4208" i="5" s="1"/>
  <c r="H4209" i="5"/>
  <c r="H6814" i="5" l="1"/>
  <c r="A6815" i="5"/>
  <c r="B6814" i="5"/>
  <c r="C6814" i="5"/>
  <c r="F4210" i="5"/>
  <c r="D4210" i="5"/>
  <c r="E4210" i="5"/>
  <c r="B4210" i="5"/>
  <c r="C4210" i="5"/>
  <c r="H4210" i="5"/>
  <c r="I4209" i="5"/>
  <c r="J4209" i="5" s="1"/>
  <c r="C6815" i="5" l="1"/>
  <c r="B6815" i="5"/>
  <c r="A6816" i="5"/>
  <c r="H6815" i="5"/>
  <c r="F4211" i="5"/>
  <c r="E4211" i="5"/>
  <c r="D4211" i="5"/>
  <c r="C4211" i="5"/>
  <c r="B4211" i="5"/>
  <c r="I4210" i="5"/>
  <c r="J4210" i="5" s="1"/>
  <c r="H4211" i="5"/>
  <c r="C6816" i="5" l="1"/>
  <c r="B6816" i="5"/>
  <c r="A6817" i="5"/>
  <c r="H6816" i="5"/>
  <c r="D4212" i="5"/>
  <c r="F4212" i="5"/>
  <c r="E4212" i="5"/>
  <c r="B4212" i="5"/>
  <c r="C4212" i="5"/>
  <c r="H4212" i="5"/>
  <c r="I4211" i="5"/>
  <c r="J4211" i="5" s="1"/>
  <c r="H6817" i="5" l="1"/>
  <c r="B6817" i="5"/>
  <c r="A6818" i="5"/>
  <c r="C6817" i="5"/>
  <c r="E4213" i="5"/>
  <c r="F4213" i="5"/>
  <c r="D4213" i="5"/>
  <c r="C4213" i="5"/>
  <c r="B4213" i="5"/>
  <c r="I4212" i="5"/>
  <c r="J4212" i="5" s="1"/>
  <c r="H4213" i="5"/>
  <c r="B6818" i="5" l="1"/>
  <c r="C6818" i="5"/>
  <c r="H6818" i="5"/>
  <c r="A6819" i="5"/>
  <c r="F4214" i="5"/>
  <c r="E4214" i="5"/>
  <c r="D4214" i="5"/>
  <c r="B4214" i="5"/>
  <c r="C4214" i="5"/>
  <c r="I4213" i="5"/>
  <c r="J4213" i="5" s="1"/>
  <c r="H4214" i="5"/>
  <c r="H6819" i="5" l="1"/>
  <c r="B6819" i="5"/>
  <c r="A6820" i="5"/>
  <c r="C6819" i="5"/>
  <c r="E4215" i="5"/>
  <c r="D4215" i="5"/>
  <c r="F4215" i="5"/>
  <c r="C4215" i="5"/>
  <c r="B4215" i="5"/>
  <c r="I4214" i="5"/>
  <c r="J4214" i="5" s="1"/>
  <c r="H4215" i="5"/>
  <c r="H6820" i="5" l="1"/>
  <c r="B6820" i="5"/>
  <c r="A6821" i="5"/>
  <c r="C6820" i="5"/>
  <c r="D4216" i="5"/>
  <c r="F4216" i="5"/>
  <c r="E4216" i="5"/>
  <c r="B4216" i="5"/>
  <c r="C4216" i="5"/>
  <c r="H4216" i="5"/>
  <c r="I4215" i="5"/>
  <c r="J4215" i="5" s="1"/>
  <c r="H6821" i="5" l="1"/>
  <c r="C6821" i="5"/>
  <c r="A6822" i="5"/>
  <c r="B6821" i="5"/>
  <c r="E4217" i="5"/>
  <c r="D4217" i="5"/>
  <c r="F4217" i="5"/>
  <c r="C4217" i="5"/>
  <c r="B4217" i="5"/>
  <c r="H4217" i="5"/>
  <c r="I4216" i="5"/>
  <c r="J4216" i="5" s="1"/>
  <c r="B6822" i="5" l="1"/>
  <c r="A6823" i="5"/>
  <c r="H6822" i="5"/>
  <c r="C6822" i="5"/>
  <c r="F4218" i="5"/>
  <c r="E4218" i="5"/>
  <c r="D4218" i="5"/>
  <c r="B4218" i="5"/>
  <c r="C4218" i="5"/>
  <c r="H4218" i="5"/>
  <c r="I4217" i="5"/>
  <c r="J4217" i="5" s="1"/>
  <c r="H6823" i="5" l="1"/>
  <c r="C6823" i="5"/>
  <c r="A6824" i="5"/>
  <c r="B6823" i="5"/>
  <c r="D4219" i="5"/>
  <c r="F4219" i="5"/>
  <c r="E4219" i="5"/>
  <c r="C4219" i="5"/>
  <c r="B4219" i="5"/>
  <c r="I4218" i="5"/>
  <c r="J4218" i="5" s="1"/>
  <c r="H4219" i="5"/>
  <c r="A6825" i="5" l="1"/>
  <c r="B6824" i="5"/>
  <c r="H6824" i="5"/>
  <c r="C6824" i="5"/>
  <c r="D4220" i="5"/>
  <c r="F4220" i="5"/>
  <c r="E4220" i="5"/>
  <c r="B4220" i="5"/>
  <c r="C4220" i="5"/>
  <c r="I4219" i="5"/>
  <c r="J4219" i="5" s="1"/>
  <c r="H4220" i="5"/>
  <c r="H6825" i="5" l="1"/>
  <c r="C6825" i="5"/>
  <c r="A6826" i="5"/>
  <c r="B6825" i="5"/>
  <c r="E4221" i="5"/>
  <c r="F4221" i="5"/>
  <c r="D4221" i="5"/>
  <c r="C4221" i="5"/>
  <c r="B4221" i="5"/>
  <c r="I4220" i="5"/>
  <c r="J4220" i="5" s="1"/>
  <c r="H4221" i="5"/>
  <c r="B6826" i="5" l="1"/>
  <c r="A6827" i="5"/>
  <c r="C6826" i="5"/>
  <c r="H6826" i="5"/>
  <c r="F4222" i="5"/>
  <c r="E4222" i="5"/>
  <c r="D4222" i="5"/>
  <c r="B4222" i="5"/>
  <c r="C4222" i="5"/>
  <c r="I4221" i="5"/>
  <c r="J4221" i="5" s="1"/>
  <c r="H4222" i="5"/>
  <c r="H6827" i="5" l="1"/>
  <c r="A6828" i="5"/>
  <c r="C6827" i="5"/>
  <c r="B6827" i="5"/>
  <c r="F4223" i="5"/>
  <c r="E4223" i="5"/>
  <c r="D4223" i="5"/>
  <c r="C4223" i="5"/>
  <c r="B4223" i="5"/>
  <c r="H4223" i="5"/>
  <c r="I4222" i="5"/>
  <c r="J4222" i="5" s="1"/>
  <c r="A6829" i="5" l="1"/>
  <c r="B6828" i="5"/>
  <c r="C6828" i="5"/>
  <c r="H6828" i="5"/>
  <c r="D4224" i="5"/>
  <c r="E4224" i="5"/>
  <c r="F4224" i="5"/>
  <c r="B4224" i="5"/>
  <c r="C4224" i="5"/>
  <c r="I4223" i="5"/>
  <c r="J4223" i="5" s="1"/>
  <c r="H4224" i="5"/>
  <c r="C6829" i="5" l="1"/>
  <c r="H6829" i="5"/>
  <c r="A6830" i="5"/>
  <c r="B6829" i="5"/>
  <c r="E4225" i="5"/>
  <c r="F4225" i="5"/>
  <c r="D4225" i="5"/>
  <c r="C4225" i="5"/>
  <c r="B4225" i="5"/>
  <c r="I4224" i="5"/>
  <c r="J4224" i="5" s="1"/>
  <c r="H4225" i="5"/>
  <c r="B6830" i="5" l="1"/>
  <c r="H6830" i="5"/>
  <c r="C6830" i="5"/>
  <c r="A6831" i="5"/>
  <c r="F4226" i="5"/>
  <c r="D4226" i="5"/>
  <c r="E4226" i="5"/>
  <c r="B4226" i="5"/>
  <c r="C4226" i="5"/>
  <c r="H4226" i="5"/>
  <c r="I4225" i="5"/>
  <c r="J4225" i="5" s="1"/>
  <c r="C6831" i="5" l="1"/>
  <c r="B6831" i="5"/>
  <c r="A6832" i="5"/>
  <c r="H6831" i="5"/>
  <c r="F4227" i="5"/>
  <c r="E4227" i="5"/>
  <c r="D4227" i="5"/>
  <c r="C4227" i="5"/>
  <c r="B4227" i="5"/>
  <c r="H4227" i="5"/>
  <c r="I4226" i="5"/>
  <c r="J4226" i="5" s="1"/>
  <c r="C6832" i="5" l="1"/>
  <c r="B6832" i="5"/>
  <c r="A6833" i="5"/>
  <c r="H6832" i="5"/>
  <c r="D4228" i="5"/>
  <c r="F4228" i="5"/>
  <c r="E4228" i="5"/>
  <c r="B4228" i="5"/>
  <c r="C4228" i="5"/>
  <c r="H4228" i="5"/>
  <c r="I4227" i="5"/>
  <c r="J4227" i="5" s="1"/>
  <c r="B6833" i="5" l="1"/>
  <c r="H6833" i="5"/>
  <c r="C6833" i="5"/>
  <c r="A6834" i="5"/>
  <c r="E4229" i="5"/>
  <c r="F4229" i="5"/>
  <c r="D4229" i="5"/>
  <c r="C4229" i="5"/>
  <c r="B4229" i="5"/>
  <c r="I4228" i="5"/>
  <c r="J4228" i="5" s="1"/>
  <c r="H4229" i="5"/>
  <c r="B6834" i="5" l="1"/>
  <c r="H6834" i="5"/>
  <c r="A6835" i="5"/>
  <c r="C6834" i="5"/>
  <c r="F4230" i="5"/>
  <c r="E4230" i="5"/>
  <c r="D4230" i="5"/>
  <c r="B4230" i="5"/>
  <c r="C4230" i="5"/>
  <c r="H4230" i="5"/>
  <c r="I4229" i="5"/>
  <c r="J4229" i="5" s="1"/>
  <c r="H6835" i="5" l="1"/>
  <c r="C6835" i="5"/>
  <c r="B6835" i="5"/>
  <c r="A6836" i="5"/>
  <c r="E4231" i="5"/>
  <c r="D4231" i="5"/>
  <c r="F4231" i="5"/>
  <c r="C4231" i="5"/>
  <c r="B4231" i="5"/>
  <c r="I4230" i="5"/>
  <c r="J4230" i="5" s="1"/>
  <c r="H4231" i="5"/>
  <c r="A6837" i="5" l="1"/>
  <c r="H6836" i="5"/>
  <c r="B6836" i="5"/>
  <c r="C6836" i="5"/>
  <c r="D4232" i="5"/>
  <c r="F4232" i="5"/>
  <c r="E4232" i="5"/>
  <c r="B4232" i="5"/>
  <c r="C4232" i="5"/>
  <c r="I4231" i="5"/>
  <c r="J4231" i="5" s="1"/>
  <c r="H4232" i="5"/>
  <c r="A6838" i="5" l="1"/>
  <c r="C6837" i="5"/>
  <c r="B6837" i="5"/>
  <c r="H6837" i="5"/>
  <c r="E4233" i="5"/>
  <c r="D4233" i="5"/>
  <c r="F4233" i="5"/>
  <c r="C4233" i="5"/>
  <c r="B4233" i="5"/>
  <c r="H4233" i="5"/>
  <c r="I4232" i="5"/>
  <c r="J4232" i="5" s="1"/>
  <c r="H6838" i="5" l="1"/>
  <c r="C6838" i="5"/>
  <c r="A6839" i="5"/>
  <c r="B6838" i="5"/>
  <c r="F4234" i="5"/>
  <c r="E4234" i="5"/>
  <c r="D4234" i="5"/>
  <c r="B4234" i="5"/>
  <c r="C4234" i="5"/>
  <c r="I4233" i="5"/>
  <c r="J4233" i="5" s="1"/>
  <c r="H4234" i="5"/>
  <c r="C6839" i="5" l="1"/>
  <c r="A6840" i="5"/>
  <c r="B6839" i="5"/>
  <c r="H6839" i="5"/>
  <c r="D4235" i="5"/>
  <c r="F4235" i="5"/>
  <c r="E4235" i="5"/>
  <c r="C4235" i="5"/>
  <c r="B4235" i="5"/>
  <c r="H4235" i="5"/>
  <c r="I4234" i="5"/>
  <c r="J4234" i="5" s="1"/>
  <c r="C6840" i="5" l="1"/>
  <c r="B6840" i="5"/>
  <c r="A6841" i="5"/>
  <c r="H6840" i="5"/>
  <c r="D4236" i="5"/>
  <c r="F4236" i="5"/>
  <c r="E4236" i="5"/>
  <c r="B4236" i="5"/>
  <c r="C4236" i="5"/>
  <c r="I4235" i="5"/>
  <c r="J4235" i="5" s="1"/>
  <c r="H4236" i="5"/>
  <c r="B6841" i="5" l="1"/>
  <c r="H6841" i="5"/>
  <c r="A6842" i="5"/>
  <c r="C6841" i="5"/>
  <c r="E4237" i="5"/>
  <c r="F4237" i="5"/>
  <c r="D4237" i="5"/>
  <c r="C4237" i="5"/>
  <c r="B4237" i="5"/>
  <c r="H4237" i="5"/>
  <c r="I4236" i="5"/>
  <c r="J4236" i="5" s="1"/>
  <c r="H6842" i="5" l="1"/>
  <c r="C6842" i="5"/>
  <c r="A6843" i="5"/>
  <c r="B6842" i="5"/>
  <c r="F4238" i="5"/>
  <c r="E4238" i="5"/>
  <c r="D4238" i="5"/>
  <c r="B4238" i="5"/>
  <c r="C4238" i="5"/>
  <c r="H4238" i="5"/>
  <c r="I4237" i="5"/>
  <c r="J4237" i="5" s="1"/>
  <c r="C6843" i="5" l="1"/>
  <c r="B6843" i="5"/>
  <c r="A6844" i="5"/>
  <c r="H6843" i="5"/>
  <c r="F4239" i="5"/>
  <c r="E4239" i="5"/>
  <c r="D4239" i="5"/>
  <c r="C4239" i="5"/>
  <c r="B4239" i="5"/>
  <c r="I4238" i="5"/>
  <c r="J4238" i="5" s="1"/>
  <c r="H4239" i="5"/>
  <c r="C6844" i="5" l="1"/>
  <c r="H6844" i="5"/>
  <c r="B6844" i="5"/>
  <c r="A6845" i="5"/>
  <c r="D4240" i="5"/>
  <c r="E4240" i="5"/>
  <c r="F4240" i="5"/>
  <c r="B4240" i="5"/>
  <c r="C4240" i="5"/>
  <c r="H4240" i="5"/>
  <c r="I4239" i="5"/>
  <c r="J4239" i="5" s="1"/>
  <c r="C6845" i="5" l="1"/>
  <c r="H6845" i="5"/>
  <c r="A6846" i="5"/>
  <c r="B6845" i="5"/>
  <c r="E4241" i="5"/>
  <c r="F4241" i="5"/>
  <c r="D4241" i="5"/>
  <c r="C4241" i="5"/>
  <c r="B4241" i="5"/>
  <c r="I4240" i="5"/>
  <c r="J4240" i="5" s="1"/>
  <c r="H4241" i="5"/>
  <c r="H6846" i="5" l="1"/>
  <c r="B6846" i="5"/>
  <c r="C6846" i="5"/>
  <c r="A6847" i="5"/>
  <c r="F4242" i="5"/>
  <c r="D4242" i="5"/>
  <c r="E4242" i="5"/>
  <c r="B4242" i="5"/>
  <c r="C4242" i="5"/>
  <c r="I4241" i="5"/>
  <c r="J4241" i="5" s="1"/>
  <c r="H4242" i="5"/>
  <c r="B6847" i="5" l="1"/>
  <c r="H6847" i="5"/>
  <c r="A6848" i="5"/>
  <c r="C6847" i="5"/>
  <c r="F4243" i="5"/>
  <c r="E4243" i="5"/>
  <c r="D4243" i="5"/>
  <c r="C4243" i="5"/>
  <c r="B4243" i="5"/>
  <c r="H4243" i="5"/>
  <c r="I4242" i="5"/>
  <c r="J4242" i="5" s="1"/>
  <c r="C6848" i="5" l="1"/>
  <c r="B6848" i="5"/>
  <c r="A6849" i="5"/>
  <c r="H6848" i="5"/>
  <c r="D4244" i="5"/>
  <c r="F4244" i="5"/>
  <c r="E4244" i="5"/>
  <c r="B4244" i="5"/>
  <c r="C4244" i="5"/>
  <c r="H4244" i="5"/>
  <c r="I4243" i="5"/>
  <c r="J4243" i="5" s="1"/>
  <c r="A6850" i="5" l="1"/>
  <c r="B6849" i="5"/>
  <c r="H6849" i="5"/>
  <c r="C6849" i="5"/>
  <c r="E4245" i="5"/>
  <c r="F4245" i="5"/>
  <c r="D4245" i="5"/>
  <c r="C4245" i="5"/>
  <c r="B4245" i="5"/>
  <c r="H4245" i="5"/>
  <c r="I4244" i="5"/>
  <c r="J4244" i="5" s="1"/>
  <c r="H6850" i="5" l="1"/>
  <c r="B6850" i="5"/>
  <c r="C6850" i="5"/>
  <c r="A6851" i="5"/>
  <c r="F4246" i="5"/>
  <c r="E4246" i="5"/>
  <c r="D4246" i="5"/>
  <c r="B4246" i="5"/>
  <c r="C4246" i="5"/>
  <c r="I4245" i="5"/>
  <c r="J4245" i="5" s="1"/>
  <c r="H4246" i="5"/>
  <c r="C6851" i="5" l="1"/>
  <c r="A6852" i="5"/>
  <c r="B6851" i="5"/>
  <c r="H6851" i="5"/>
  <c r="E4247" i="5"/>
  <c r="D4247" i="5"/>
  <c r="F4247" i="5"/>
  <c r="C4247" i="5"/>
  <c r="B4247" i="5"/>
  <c r="I4246" i="5"/>
  <c r="J4246" i="5" s="1"/>
  <c r="H4247" i="5"/>
  <c r="C6852" i="5" l="1"/>
  <c r="H6852" i="5"/>
  <c r="A6853" i="5"/>
  <c r="B6852" i="5"/>
  <c r="D4248" i="5"/>
  <c r="F4248" i="5"/>
  <c r="E4248" i="5"/>
  <c r="B4248" i="5"/>
  <c r="C4248" i="5"/>
  <c r="I4247" i="5"/>
  <c r="J4247" i="5" s="1"/>
  <c r="H4248" i="5"/>
  <c r="H6853" i="5" l="1"/>
  <c r="A6854" i="5"/>
  <c r="C6853" i="5"/>
  <c r="B6853" i="5"/>
  <c r="E4249" i="5"/>
  <c r="D4249" i="5"/>
  <c r="F4249" i="5"/>
  <c r="C4249" i="5"/>
  <c r="B4249" i="5"/>
  <c r="H4249" i="5"/>
  <c r="I4248" i="5"/>
  <c r="J4248" i="5" s="1"/>
  <c r="C6854" i="5" l="1"/>
  <c r="A6855" i="5"/>
  <c r="B6854" i="5"/>
  <c r="H6854" i="5"/>
  <c r="F4250" i="5"/>
  <c r="E4250" i="5"/>
  <c r="D4250" i="5"/>
  <c r="B4250" i="5"/>
  <c r="C4250" i="5"/>
  <c r="H4250" i="5"/>
  <c r="I4249" i="5"/>
  <c r="J4249" i="5" s="1"/>
  <c r="C6855" i="5" l="1"/>
  <c r="H6855" i="5"/>
  <c r="B6855" i="5"/>
  <c r="A6856" i="5"/>
  <c r="D4251" i="5"/>
  <c r="F4251" i="5"/>
  <c r="E4251" i="5"/>
  <c r="C4251" i="5"/>
  <c r="B4251" i="5"/>
  <c r="I4250" i="5"/>
  <c r="J4250" i="5" s="1"/>
  <c r="H4251" i="5"/>
  <c r="C6856" i="5" l="1"/>
  <c r="B6856" i="5"/>
  <c r="A6857" i="5"/>
  <c r="H6856" i="5"/>
  <c r="D4252" i="5"/>
  <c r="F4252" i="5"/>
  <c r="E4252" i="5"/>
  <c r="B4252" i="5"/>
  <c r="C4252" i="5"/>
  <c r="H4252" i="5"/>
  <c r="I4251" i="5"/>
  <c r="J4251" i="5" s="1"/>
  <c r="B6857" i="5" l="1"/>
  <c r="H6857" i="5"/>
  <c r="A6858" i="5"/>
  <c r="C6857" i="5"/>
  <c r="E4253" i="5"/>
  <c r="C4253" i="5"/>
  <c r="B4253" i="5"/>
  <c r="F4253" i="5"/>
  <c r="D4253" i="5"/>
  <c r="H4253" i="5"/>
  <c r="I4252" i="5"/>
  <c r="J4252" i="5" s="1"/>
  <c r="H6858" i="5" l="1"/>
  <c r="C6858" i="5"/>
  <c r="A6859" i="5"/>
  <c r="B6858" i="5"/>
  <c r="F4254" i="5"/>
  <c r="E4254" i="5"/>
  <c r="D4254" i="5"/>
  <c r="B4254" i="5"/>
  <c r="C4254" i="5"/>
  <c r="H4254" i="5"/>
  <c r="I4253" i="5"/>
  <c r="J4253" i="5" s="1"/>
  <c r="C6859" i="5" l="1"/>
  <c r="A6860" i="5"/>
  <c r="B6859" i="5"/>
  <c r="H6859" i="5"/>
  <c r="F4255" i="5"/>
  <c r="E4255" i="5"/>
  <c r="D4255" i="5"/>
  <c r="C4255" i="5"/>
  <c r="B4255" i="5"/>
  <c r="I4254" i="5"/>
  <c r="J4254" i="5" s="1"/>
  <c r="H4255" i="5"/>
  <c r="H6860" i="5" l="1"/>
  <c r="B6860" i="5"/>
  <c r="A6861" i="5"/>
  <c r="C6860" i="5"/>
  <c r="D4256" i="5"/>
  <c r="E4256" i="5"/>
  <c r="F4256" i="5"/>
  <c r="B4256" i="5"/>
  <c r="C4256" i="5"/>
  <c r="I4255" i="5"/>
  <c r="J4255" i="5" s="1"/>
  <c r="H4256" i="5"/>
  <c r="C6861" i="5" l="1"/>
  <c r="H6861" i="5"/>
  <c r="B6861" i="5"/>
  <c r="A6862" i="5"/>
  <c r="E4257" i="5"/>
  <c r="F4257" i="5"/>
  <c r="D4257" i="5"/>
  <c r="C4257" i="5"/>
  <c r="B4257" i="5"/>
  <c r="I4256" i="5"/>
  <c r="J4256" i="5" s="1"/>
  <c r="H4257" i="5"/>
  <c r="C6862" i="5" l="1"/>
  <c r="A6863" i="5"/>
  <c r="B6862" i="5"/>
  <c r="H6862" i="5"/>
  <c r="F4258" i="5"/>
  <c r="D4258" i="5"/>
  <c r="E4258" i="5"/>
  <c r="B4258" i="5"/>
  <c r="C4258" i="5"/>
  <c r="I4257" i="5"/>
  <c r="J4257" i="5" s="1"/>
  <c r="H4258" i="5"/>
  <c r="H6863" i="5" l="1"/>
  <c r="A6864" i="5"/>
  <c r="C6863" i="5"/>
  <c r="B6863" i="5"/>
  <c r="F4259" i="5"/>
  <c r="E4259" i="5"/>
  <c r="D4259" i="5"/>
  <c r="C4259" i="5"/>
  <c r="B4259" i="5"/>
  <c r="I4258" i="5"/>
  <c r="J4258" i="5" s="1"/>
  <c r="H4259" i="5"/>
  <c r="C6864" i="5" l="1"/>
  <c r="B6864" i="5"/>
  <c r="A6865" i="5"/>
  <c r="H6864" i="5"/>
  <c r="D4260" i="5"/>
  <c r="F4260" i="5"/>
  <c r="E4260" i="5"/>
  <c r="B4260" i="5"/>
  <c r="C4260" i="5"/>
  <c r="I4259" i="5"/>
  <c r="J4259" i="5" s="1"/>
  <c r="H4260" i="5"/>
  <c r="B6865" i="5" l="1"/>
  <c r="H6865" i="5"/>
  <c r="A6866" i="5"/>
  <c r="C6865" i="5"/>
  <c r="E4261" i="5"/>
  <c r="F4261" i="5"/>
  <c r="D4261" i="5"/>
  <c r="C4261" i="5"/>
  <c r="B4261" i="5"/>
  <c r="I4260" i="5"/>
  <c r="J4260" i="5" s="1"/>
  <c r="H4261" i="5"/>
  <c r="H6866" i="5" l="1"/>
  <c r="C6866" i="5"/>
  <c r="A6867" i="5"/>
  <c r="B6866" i="5"/>
  <c r="F4262" i="5"/>
  <c r="E4262" i="5"/>
  <c r="D4262" i="5"/>
  <c r="B4262" i="5"/>
  <c r="C4262" i="5"/>
  <c r="H4262" i="5"/>
  <c r="I4261" i="5"/>
  <c r="J4261" i="5" s="1"/>
  <c r="C6867" i="5" l="1"/>
  <c r="B6867" i="5"/>
  <c r="A6868" i="5"/>
  <c r="H6867" i="5"/>
  <c r="E4263" i="5"/>
  <c r="D4263" i="5"/>
  <c r="F4263" i="5"/>
  <c r="C4263" i="5"/>
  <c r="B4263" i="5"/>
  <c r="H4263" i="5"/>
  <c r="I4262" i="5"/>
  <c r="J4262" i="5" s="1"/>
  <c r="C6868" i="5" l="1"/>
  <c r="A6869" i="5"/>
  <c r="H6868" i="5"/>
  <c r="B6868" i="5"/>
  <c r="D4264" i="5"/>
  <c r="F4264" i="5"/>
  <c r="E4264" i="5"/>
  <c r="B4264" i="5"/>
  <c r="C4264" i="5"/>
  <c r="I4263" i="5"/>
  <c r="J4263" i="5" s="1"/>
  <c r="H4264" i="5"/>
  <c r="H6869" i="5" l="1"/>
  <c r="A6870" i="5"/>
  <c r="C6869" i="5"/>
  <c r="B6869" i="5"/>
  <c r="E4265" i="5"/>
  <c r="D4265" i="5"/>
  <c r="F4265" i="5"/>
  <c r="C4265" i="5"/>
  <c r="B4265" i="5"/>
  <c r="H4265" i="5"/>
  <c r="I4264" i="5"/>
  <c r="J4264" i="5" s="1"/>
  <c r="H6870" i="5" l="1"/>
  <c r="C6870" i="5"/>
  <c r="A6871" i="5"/>
  <c r="B6870" i="5"/>
  <c r="F4266" i="5"/>
  <c r="E4266" i="5"/>
  <c r="D4266" i="5"/>
  <c r="B4266" i="5"/>
  <c r="C4266" i="5"/>
  <c r="I4265" i="5"/>
  <c r="J4265" i="5" s="1"/>
  <c r="H4266" i="5"/>
  <c r="H6871" i="5" l="1"/>
  <c r="B6871" i="5"/>
  <c r="C6871" i="5"/>
  <c r="A6872" i="5"/>
  <c r="D4267" i="5"/>
  <c r="F4267" i="5"/>
  <c r="E4267" i="5"/>
  <c r="C4267" i="5"/>
  <c r="B4267" i="5"/>
  <c r="I4266" i="5"/>
  <c r="J4266" i="5" s="1"/>
  <c r="H4267" i="5"/>
  <c r="H6872" i="5" l="1"/>
  <c r="C6872" i="5"/>
  <c r="A6873" i="5"/>
  <c r="B6872" i="5"/>
  <c r="D4268" i="5"/>
  <c r="F4268" i="5"/>
  <c r="E4268" i="5"/>
  <c r="B4268" i="5"/>
  <c r="C4268" i="5"/>
  <c r="I4267" i="5"/>
  <c r="J4267" i="5" s="1"/>
  <c r="H4268" i="5"/>
  <c r="B6873" i="5" l="1"/>
  <c r="H6873" i="5"/>
  <c r="A6874" i="5"/>
  <c r="C6873" i="5"/>
  <c r="E4269" i="5"/>
  <c r="F4269" i="5"/>
  <c r="D4269" i="5"/>
  <c r="C4269" i="5"/>
  <c r="B4269" i="5"/>
  <c r="I4268" i="5"/>
  <c r="J4268" i="5" s="1"/>
  <c r="H4269" i="5"/>
  <c r="C6874" i="5" l="1"/>
  <c r="A6875" i="5"/>
  <c r="B6874" i="5"/>
  <c r="H6874" i="5"/>
  <c r="F4270" i="5"/>
  <c r="E4270" i="5"/>
  <c r="D4270" i="5"/>
  <c r="B4270" i="5"/>
  <c r="C4270" i="5"/>
  <c r="H4270" i="5"/>
  <c r="I4269" i="5"/>
  <c r="J4269" i="5" s="1"/>
  <c r="B6875" i="5" l="1"/>
  <c r="H6875" i="5"/>
  <c r="A6876" i="5"/>
  <c r="C6875" i="5"/>
  <c r="F4271" i="5"/>
  <c r="E4271" i="5"/>
  <c r="D4271" i="5"/>
  <c r="C4271" i="5"/>
  <c r="B4271" i="5"/>
  <c r="H4271" i="5"/>
  <c r="I4270" i="5"/>
  <c r="J4270" i="5" s="1"/>
  <c r="C6876" i="5" l="1"/>
  <c r="H6876" i="5"/>
  <c r="A6877" i="5"/>
  <c r="B6876" i="5"/>
  <c r="D4272" i="5"/>
  <c r="E4272" i="5"/>
  <c r="F4272" i="5"/>
  <c r="B4272" i="5"/>
  <c r="C4272" i="5"/>
  <c r="H4272" i="5"/>
  <c r="I4271" i="5"/>
  <c r="J4271" i="5" s="1"/>
  <c r="C6877" i="5" l="1"/>
  <c r="H6877" i="5"/>
  <c r="A6878" i="5"/>
  <c r="B6877" i="5"/>
  <c r="E4273" i="5"/>
  <c r="F4273" i="5"/>
  <c r="D4273" i="5"/>
  <c r="C4273" i="5"/>
  <c r="B4273" i="5"/>
  <c r="I4272" i="5"/>
  <c r="J4272" i="5" s="1"/>
  <c r="H4273" i="5"/>
  <c r="H6878" i="5" l="1"/>
  <c r="B6878" i="5"/>
  <c r="C6878" i="5"/>
  <c r="A6879" i="5"/>
  <c r="F4274" i="5"/>
  <c r="D4274" i="5"/>
  <c r="E4274" i="5"/>
  <c r="B4274" i="5"/>
  <c r="C4274" i="5"/>
  <c r="H4274" i="5"/>
  <c r="I4273" i="5"/>
  <c r="J4273" i="5" s="1"/>
  <c r="B6879" i="5" l="1"/>
  <c r="A6880" i="5"/>
  <c r="H6879" i="5"/>
  <c r="C6879" i="5"/>
  <c r="F4275" i="5"/>
  <c r="E4275" i="5"/>
  <c r="D4275" i="5"/>
  <c r="C4275" i="5"/>
  <c r="B4275" i="5"/>
  <c r="H4275" i="5"/>
  <c r="I4274" i="5"/>
  <c r="J4274" i="5" s="1"/>
  <c r="C6880" i="5" l="1"/>
  <c r="B6880" i="5"/>
  <c r="A6881" i="5"/>
  <c r="H6880" i="5"/>
  <c r="D4276" i="5"/>
  <c r="F4276" i="5"/>
  <c r="E4276" i="5"/>
  <c r="B4276" i="5"/>
  <c r="C4276" i="5"/>
  <c r="H4276" i="5"/>
  <c r="I4275" i="5"/>
  <c r="J4275" i="5" s="1"/>
  <c r="B6881" i="5" l="1"/>
  <c r="H6881" i="5"/>
  <c r="A6882" i="5"/>
  <c r="C6881" i="5"/>
  <c r="E4277" i="5"/>
  <c r="F4277" i="5"/>
  <c r="D4277" i="5"/>
  <c r="C4277" i="5"/>
  <c r="B4277" i="5"/>
  <c r="H4277" i="5"/>
  <c r="I4276" i="5"/>
  <c r="J4276" i="5" s="1"/>
  <c r="H6882" i="5" l="1"/>
  <c r="B6882" i="5"/>
  <c r="C6882" i="5"/>
  <c r="A6883" i="5"/>
  <c r="F4278" i="5"/>
  <c r="E4278" i="5"/>
  <c r="D4278" i="5"/>
  <c r="B4278" i="5"/>
  <c r="C4278" i="5"/>
  <c r="I4277" i="5"/>
  <c r="J4277" i="5" s="1"/>
  <c r="H4278" i="5"/>
  <c r="C6883" i="5" l="1"/>
  <c r="B6883" i="5"/>
  <c r="A6884" i="5"/>
  <c r="H6883" i="5"/>
  <c r="E4279" i="5"/>
  <c r="D4279" i="5"/>
  <c r="F4279" i="5"/>
  <c r="C4279" i="5"/>
  <c r="B4279" i="5"/>
  <c r="I4278" i="5"/>
  <c r="J4278" i="5" s="1"/>
  <c r="H4279" i="5"/>
  <c r="H6884" i="5" l="1"/>
  <c r="B6884" i="5"/>
  <c r="A6885" i="5"/>
  <c r="C6884" i="5"/>
  <c r="D4280" i="5"/>
  <c r="F4280" i="5"/>
  <c r="E4280" i="5"/>
  <c r="B4280" i="5"/>
  <c r="C4280" i="5"/>
  <c r="H4280" i="5"/>
  <c r="I4279" i="5"/>
  <c r="J4279" i="5" s="1"/>
  <c r="B6885" i="5" l="1"/>
  <c r="H6885" i="5"/>
  <c r="A6886" i="5"/>
  <c r="C6885" i="5"/>
  <c r="E4281" i="5"/>
  <c r="D4281" i="5"/>
  <c r="C4281" i="5"/>
  <c r="B4281" i="5"/>
  <c r="F4281" i="5"/>
  <c r="H4281" i="5"/>
  <c r="I4280" i="5"/>
  <c r="J4280" i="5" s="1"/>
  <c r="H6886" i="5" l="1"/>
  <c r="C6886" i="5"/>
  <c r="A6887" i="5"/>
  <c r="B6886" i="5"/>
  <c r="F4282" i="5"/>
  <c r="E4282" i="5"/>
  <c r="D4282" i="5"/>
  <c r="B4282" i="5"/>
  <c r="C4282" i="5"/>
  <c r="I4281" i="5"/>
  <c r="J4281" i="5" s="1"/>
  <c r="H4282" i="5"/>
  <c r="C6887" i="5" l="1"/>
  <c r="B6887" i="5"/>
  <c r="A6888" i="5"/>
  <c r="H6887" i="5"/>
  <c r="D4283" i="5"/>
  <c r="F4283" i="5"/>
  <c r="E4283" i="5"/>
  <c r="C4283" i="5"/>
  <c r="B4283" i="5"/>
  <c r="I4282" i="5"/>
  <c r="J4282" i="5" s="1"/>
  <c r="H4283" i="5"/>
  <c r="C6888" i="5" l="1"/>
  <c r="B6888" i="5"/>
  <c r="A6889" i="5"/>
  <c r="H6888" i="5"/>
  <c r="D4284" i="5"/>
  <c r="F4284" i="5"/>
  <c r="E4284" i="5"/>
  <c r="B4284" i="5"/>
  <c r="C4284" i="5"/>
  <c r="I4283" i="5"/>
  <c r="J4283" i="5" s="1"/>
  <c r="H4284" i="5"/>
  <c r="A6890" i="5" l="1"/>
  <c r="C6889" i="5"/>
  <c r="H6889" i="5"/>
  <c r="B6889" i="5"/>
  <c r="E4285" i="5"/>
  <c r="F4285" i="5"/>
  <c r="D4285" i="5"/>
  <c r="C4285" i="5"/>
  <c r="B4285" i="5"/>
  <c r="H4285" i="5"/>
  <c r="I4284" i="5"/>
  <c r="J4284" i="5" s="1"/>
  <c r="H6890" i="5" l="1"/>
  <c r="B6890" i="5"/>
  <c r="A6891" i="5"/>
  <c r="C6890" i="5"/>
  <c r="F4286" i="5"/>
  <c r="E4286" i="5"/>
  <c r="D4286" i="5"/>
  <c r="B4286" i="5"/>
  <c r="C4286" i="5"/>
  <c r="H4286" i="5"/>
  <c r="I4285" i="5"/>
  <c r="J4285" i="5" s="1"/>
  <c r="H6891" i="5" l="1"/>
  <c r="C6891" i="5"/>
  <c r="A6892" i="5"/>
  <c r="B6891" i="5"/>
  <c r="F4287" i="5"/>
  <c r="E4287" i="5"/>
  <c r="D4287" i="5"/>
  <c r="C4287" i="5"/>
  <c r="B4287" i="5"/>
  <c r="H4287" i="5"/>
  <c r="I4286" i="5"/>
  <c r="J4286" i="5" s="1"/>
  <c r="B6892" i="5" l="1"/>
  <c r="A6893" i="5"/>
  <c r="C6892" i="5"/>
  <c r="H6892" i="5"/>
  <c r="I4287" i="5"/>
  <c r="J4287" i="5" s="1"/>
  <c r="D4288" i="5"/>
  <c r="E4288" i="5"/>
  <c r="F4288" i="5"/>
  <c r="B4288" i="5"/>
  <c r="C4288" i="5"/>
  <c r="H4288" i="5"/>
  <c r="B6893" i="5" l="1"/>
  <c r="A6894" i="5"/>
  <c r="C6893" i="5"/>
  <c r="H6893" i="5"/>
  <c r="I4288" i="5"/>
  <c r="J4288" i="5" s="1"/>
  <c r="E4289" i="5"/>
  <c r="F4289" i="5"/>
  <c r="D4289" i="5"/>
  <c r="C4289" i="5"/>
  <c r="B4289" i="5"/>
  <c r="H4289" i="5"/>
  <c r="B6894" i="5" l="1"/>
  <c r="A6895" i="5"/>
  <c r="C6894" i="5"/>
  <c r="H6894" i="5"/>
  <c r="F4290" i="5"/>
  <c r="D4290" i="5"/>
  <c r="E4290" i="5"/>
  <c r="B4290" i="5"/>
  <c r="C4290" i="5"/>
  <c r="H4290" i="5"/>
  <c r="I4289" i="5"/>
  <c r="J4289" i="5" s="1"/>
  <c r="H6895" i="5" l="1"/>
  <c r="C6895" i="5"/>
  <c r="A6896" i="5"/>
  <c r="B6895" i="5"/>
  <c r="I4290" i="5"/>
  <c r="J4290" i="5" s="1"/>
  <c r="F4291" i="5"/>
  <c r="E4291" i="5"/>
  <c r="D4291" i="5"/>
  <c r="C4291" i="5"/>
  <c r="B4291" i="5"/>
  <c r="H4291" i="5"/>
  <c r="C6896" i="5" l="1"/>
  <c r="B6896" i="5"/>
  <c r="H6896" i="5"/>
  <c r="A6897" i="5"/>
  <c r="D4292" i="5"/>
  <c r="F4292" i="5"/>
  <c r="E4292" i="5"/>
  <c r="B4292" i="5"/>
  <c r="C4292" i="5"/>
  <c r="H4292" i="5"/>
  <c r="I4291" i="5"/>
  <c r="J4291" i="5" s="1"/>
  <c r="B6897" i="5" l="1"/>
  <c r="H6897" i="5"/>
  <c r="A6898" i="5"/>
  <c r="C6897" i="5"/>
  <c r="I4292" i="5"/>
  <c r="J4292" i="5" s="1"/>
  <c r="E4293" i="5"/>
  <c r="F4293" i="5"/>
  <c r="D4293" i="5"/>
  <c r="C4293" i="5"/>
  <c r="B4293" i="5"/>
  <c r="H4293" i="5"/>
  <c r="H6898" i="5" l="1"/>
  <c r="B6898" i="5"/>
  <c r="A6899" i="5"/>
  <c r="C6898" i="5"/>
  <c r="F4294" i="5"/>
  <c r="E4294" i="5"/>
  <c r="D4294" i="5"/>
  <c r="B4294" i="5"/>
  <c r="C4294" i="5"/>
  <c r="H4294" i="5"/>
  <c r="I4293" i="5"/>
  <c r="J4293" i="5" s="1"/>
  <c r="H6899" i="5" l="1"/>
  <c r="C6899" i="5"/>
  <c r="A6900" i="5"/>
  <c r="B6899" i="5"/>
  <c r="E4295" i="5"/>
  <c r="D4295" i="5"/>
  <c r="F4295" i="5"/>
  <c r="C4295" i="5"/>
  <c r="B4295" i="5"/>
  <c r="H4295" i="5"/>
  <c r="I4294" i="5"/>
  <c r="J4294" i="5" s="1"/>
  <c r="C6900" i="5" l="1"/>
  <c r="B6900" i="5"/>
  <c r="A6901" i="5"/>
  <c r="H6900" i="5"/>
  <c r="D4296" i="5"/>
  <c r="F4296" i="5"/>
  <c r="E4296" i="5"/>
  <c r="B4296" i="5"/>
  <c r="C4296" i="5"/>
  <c r="H4296" i="5"/>
  <c r="I4295" i="5"/>
  <c r="J4295" i="5" s="1"/>
  <c r="H6901" i="5" l="1"/>
  <c r="A6902" i="5"/>
  <c r="C6901" i="5"/>
  <c r="B6901" i="5"/>
  <c r="I4296" i="5"/>
  <c r="J4296" i="5" s="1"/>
  <c r="E4297" i="5"/>
  <c r="D4297" i="5"/>
  <c r="F4297" i="5"/>
  <c r="C4297" i="5"/>
  <c r="B4297" i="5"/>
  <c r="H4297" i="5"/>
  <c r="H6902" i="5" l="1"/>
  <c r="B6902" i="5"/>
  <c r="A6903" i="5"/>
  <c r="C6902" i="5"/>
  <c r="I4297" i="5"/>
  <c r="J4297" i="5" s="1"/>
  <c r="F4298" i="5"/>
  <c r="E4298" i="5"/>
  <c r="D4298" i="5"/>
  <c r="B4298" i="5"/>
  <c r="C4298" i="5"/>
  <c r="H4298" i="5"/>
  <c r="H6903" i="5" l="1"/>
  <c r="B6903" i="5"/>
  <c r="C6903" i="5"/>
  <c r="A6904" i="5"/>
  <c r="I4298" i="5"/>
  <c r="J4298" i="5" s="1"/>
  <c r="D4299" i="5"/>
  <c r="F4299" i="5"/>
  <c r="E4299" i="5"/>
  <c r="C4299" i="5"/>
  <c r="B4299" i="5"/>
  <c r="H4299" i="5"/>
  <c r="B6904" i="5" l="1"/>
  <c r="A6905" i="5"/>
  <c r="H6904" i="5"/>
  <c r="C6904" i="5"/>
  <c r="I4299" i="5"/>
  <c r="J4299" i="5" s="1"/>
  <c r="D4300" i="5"/>
  <c r="F4300" i="5"/>
  <c r="E4300" i="5"/>
  <c r="B4300" i="5"/>
  <c r="C4300" i="5"/>
  <c r="H4300" i="5"/>
  <c r="H6905" i="5" l="1"/>
  <c r="B6905" i="5"/>
  <c r="A6906" i="5"/>
  <c r="C6905" i="5"/>
  <c r="E4301" i="5"/>
  <c r="F4301" i="5"/>
  <c r="D4301" i="5"/>
  <c r="C4301" i="5"/>
  <c r="B4301" i="5"/>
  <c r="H4301" i="5"/>
  <c r="I4300" i="5"/>
  <c r="J4300" i="5" s="1"/>
  <c r="H6906" i="5" l="1"/>
  <c r="B6906" i="5"/>
  <c r="A6907" i="5"/>
  <c r="C6906" i="5"/>
  <c r="I4301" i="5"/>
  <c r="J4301" i="5" s="1"/>
  <c r="F4302" i="5"/>
  <c r="E4302" i="5"/>
  <c r="D4302" i="5"/>
  <c r="B4302" i="5"/>
  <c r="C4302" i="5"/>
  <c r="H4302" i="5"/>
  <c r="H6907" i="5" l="1"/>
  <c r="C6907" i="5"/>
  <c r="A6908" i="5"/>
  <c r="B6907" i="5"/>
  <c r="I4302" i="5"/>
  <c r="J4302" i="5" s="1"/>
  <c r="F4303" i="5"/>
  <c r="E4303" i="5"/>
  <c r="D4303" i="5"/>
  <c r="C4303" i="5"/>
  <c r="B4303" i="5"/>
  <c r="H4303" i="5"/>
  <c r="H6908" i="5" l="1"/>
  <c r="B6908" i="5"/>
  <c r="A6909" i="5"/>
  <c r="C6908" i="5"/>
  <c r="D4304" i="5"/>
  <c r="E4304" i="5"/>
  <c r="F4304" i="5"/>
  <c r="B4304" i="5"/>
  <c r="C4304" i="5"/>
  <c r="H4304" i="5"/>
  <c r="I4303" i="5"/>
  <c r="J4303" i="5" s="1"/>
  <c r="H6909" i="5" l="1"/>
  <c r="A6910" i="5"/>
  <c r="B6909" i="5"/>
  <c r="C6909" i="5"/>
  <c r="I4304" i="5"/>
  <c r="J4304" i="5" s="1"/>
  <c r="E4305" i="5"/>
  <c r="F4305" i="5"/>
  <c r="D4305" i="5"/>
  <c r="C4305" i="5"/>
  <c r="B4305" i="5"/>
  <c r="H4305" i="5"/>
  <c r="H6910" i="5" l="1"/>
  <c r="C6910" i="5"/>
  <c r="A6911" i="5"/>
  <c r="B6910" i="5"/>
  <c r="F4306" i="5"/>
  <c r="D4306" i="5"/>
  <c r="E4306" i="5"/>
  <c r="B4306" i="5"/>
  <c r="C4306" i="5"/>
  <c r="H4306" i="5"/>
  <c r="I4305" i="5"/>
  <c r="J4305" i="5" s="1"/>
  <c r="H6911" i="5" l="1"/>
  <c r="A6912" i="5"/>
  <c r="C6911" i="5"/>
  <c r="B6911" i="5"/>
  <c r="F4307" i="5"/>
  <c r="E4307" i="5"/>
  <c r="D4307" i="5"/>
  <c r="C4307" i="5"/>
  <c r="B4307" i="5"/>
  <c r="H4307" i="5"/>
  <c r="I4306" i="5"/>
  <c r="J4306" i="5" s="1"/>
  <c r="B6912" i="5" l="1"/>
  <c r="A6913" i="5"/>
  <c r="C6912" i="5"/>
  <c r="H6912" i="5"/>
  <c r="D4308" i="5"/>
  <c r="F4308" i="5"/>
  <c r="E4308" i="5"/>
  <c r="B4308" i="5"/>
  <c r="C4308" i="5"/>
  <c r="H4308" i="5"/>
  <c r="I4307" i="5"/>
  <c r="J4307" i="5" s="1"/>
  <c r="B6913" i="5" l="1"/>
  <c r="C6913" i="5"/>
  <c r="A6914" i="5"/>
  <c r="H6913" i="5"/>
  <c r="I4308" i="5"/>
  <c r="J4308" i="5" s="1"/>
  <c r="C4309" i="5"/>
  <c r="B4309" i="5"/>
  <c r="D4309" i="5"/>
  <c r="F4309" i="5"/>
  <c r="H4309" i="5"/>
  <c r="E4309" i="5"/>
  <c r="H6914" i="5" l="1"/>
  <c r="C6914" i="5"/>
  <c r="A6915" i="5"/>
  <c r="B6914" i="5"/>
  <c r="D4310" i="5"/>
  <c r="F4310" i="5"/>
  <c r="E4310" i="5"/>
  <c r="B4310" i="5"/>
  <c r="C4310" i="5"/>
  <c r="H4310" i="5"/>
  <c r="I4309" i="5"/>
  <c r="J4309" i="5" s="1"/>
  <c r="H6915" i="5" l="1"/>
  <c r="A6916" i="5"/>
  <c r="B6915" i="5"/>
  <c r="C6915" i="5"/>
  <c r="I4310" i="5"/>
  <c r="J4310" i="5" s="1"/>
  <c r="E4311" i="5"/>
  <c r="D4311" i="5"/>
  <c r="F4311" i="5"/>
  <c r="C4311" i="5"/>
  <c r="B4311" i="5"/>
  <c r="H4311" i="5"/>
  <c r="C6916" i="5" l="1"/>
  <c r="H6916" i="5"/>
  <c r="B6916" i="5"/>
  <c r="A6917" i="5"/>
  <c r="I4311" i="5"/>
  <c r="J4311" i="5" s="1"/>
  <c r="F4312" i="5"/>
  <c r="E4312" i="5"/>
  <c r="D4312" i="5"/>
  <c r="B4312" i="5"/>
  <c r="C4312" i="5"/>
  <c r="H4312" i="5"/>
  <c r="H6917" i="5" l="1"/>
  <c r="B6917" i="5"/>
  <c r="A6918" i="5"/>
  <c r="C6917" i="5"/>
  <c r="D4313" i="5"/>
  <c r="E4313" i="5"/>
  <c r="F4313" i="5"/>
  <c r="C4313" i="5"/>
  <c r="B4313" i="5"/>
  <c r="I4312" i="5"/>
  <c r="J4312" i="5" s="1"/>
  <c r="H4313" i="5"/>
  <c r="A6919" i="5" l="1"/>
  <c r="B6918" i="5"/>
  <c r="C6918" i="5"/>
  <c r="H6918" i="5"/>
  <c r="I4313" i="5"/>
  <c r="J4313" i="5" s="1"/>
  <c r="D4314" i="5"/>
  <c r="E4314" i="5"/>
  <c r="F4314" i="5"/>
  <c r="B4314" i="5"/>
  <c r="C4314" i="5"/>
  <c r="H4314" i="5"/>
  <c r="H6919" i="5" l="1"/>
  <c r="C6919" i="5"/>
  <c r="A6920" i="5"/>
  <c r="B6919" i="5"/>
  <c r="I4314" i="5"/>
  <c r="J4314" i="5" s="1"/>
  <c r="E4315" i="5"/>
  <c r="D4315" i="5"/>
  <c r="F4315" i="5"/>
  <c r="C4315" i="5"/>
  <c r="B4315" i="5"/>
  <c r="H4315" i="5"/>
  <c r="H6920" i="5" l="1"/>
  <c r="A6921" i="5"/>
  <c r="C6920" i="5"/>
  <c r="B6920" i="5"/>
  <c r="I4315" i="5"/>
  <c r="J4315" i="5" s="1"/>
  <c r="F4316" i="5"/>
  <c r="D4316" i="5"/>
  <c r="E4316" i="5"/>
  <c r="B4316" i="5"/>
  <c r="C4316" i="5"/>
  <c r="H4316" i="5"/>
  <c r="H6921" i="5" l="1"/>
  <c r="A6922" i="5"/>
  <c r="C6921" i="5"/>
  <c r="B6921" i="5"/>
  <c r="I4316" i="5"/>
  <c r="J4316" i="5" s="1"/>
  <c r="F4317" i="5"/>
  <c r="D4317" i="5"/>
  <c r="E4317" i="5"/>
  <c r="C4317" i="5"/>
  <c r="B4317" i="5"/>
  <c r="H4317" i="5"/>
  <c r="H6922" i="5" l="1"/>
  <c r="B6922" i="5"/>
  <c r="A6923" i="5"/>
  <c r="C6922" i="5"/>
  <c r="I4317" i="5"/>
  <c r="J4317" i="5" s="1"/>
  <c r="D4318" i="5"/>
  <c r="E4318" i="5"/>
  <c r="F4318" i="5"/>
  <c r="B4318" i="5"/>
  <c r="C4318" i="5"/>
  <c r="H4318" i="5"/>
  <c r="H6923" i="5" l="1"/>
  <c r="A6924" i="5"/>
  <c r="C6923" i="5"/>
  <c r="B6923" i="5"/>
  <c r="I4318" i="5"/>
  <c r="J4318" i="5" s="1"/>
  <c r="E4319" i="5"/>
  <c r="F4319" i="5"/>
  <c r="D4319" i="5"/>
  <c r="C4319" i="5"/>
  <c r="B4319" i="5"/>
  <c r="H4319" i="5"/>
  <c r="C6924" i="5" l="1"/>
  <c r="H6924" i="5"/>
  <c r="A6925" i="5"/>
  <c r="B6924" i="5"/>
  <c r="F4320" i="5"/>
  <c r="D4320" i="5"/>
  <c r="E4320" i="5"/>
  <c r="B4320" i="5"/>
  <c r="C4320" i="5"/>
  <c r="I4319" i="5"/>
  <c r="J4319" i="5" s="1"/>
  <c r="H4320" i="5"/>
  <c r="H6925" i="5" l="1"/>
  <c r="B6925" i="5"/>
  <c r="A6926" i="5"/>
  <c r="C6925" i="5"/>
  <c r="I4320" i="5"/>
  <c r="J4320" i="5" s="1"/>
  <c r="E4321" i="5"/>
  <c r="F4321" i="5"/>
  <c r="D4321" i="5"/>
  <c r="C4321" i="5"/>
  <c r="B4321" i="5"/>
  <c r="H4321" i="5"/>
  <c r="A6927" i="5" l="1"/>
  <c r="C6926" i="5"/>
  <c r="H6926" i="5"/>
  <c r="B6926" i="5"/>
  <c r="I4321" i="5"/>
  <c r="J4321" i="5" s="1"/>
  <c r="D4322" i="5"/>
  <c r="E4322" i="5"/>
  <c r="F4322" i="5"/>
  <c r="B4322" i="5"/>
  <c r="C4322" i="5"/>
  <c r="H4322" i="5"/>
  <c r="H6927" i="5" l="1"/>
  <c r="C6927" i="5"/>
  <c r="A6928" i="5"/>
  <c r="B6927" i="5"/>
  <c r="I4322" i="5"/>
  <c r="J4322" i="5" s="1"/>
  <c r="E4323" i="5"/>
  <c r="D4323" i="5"/>
  <c r="F4323" i="5"/>
  <c r="C4323" i="5"/>
  <c r="B4323" i="5"/>
  <c r="H4323" i="5"/>
  <c r="H6928" i="5" l="1"/>
  <c r="B6928" i="5"/>
  <c r="A6929" i="5"/>
  <c r="C6928" i="5"/>
  <c r="I4323" i="5"/>
  <c r="J4323" i="5" s="1"/>
  <c r="F4324" i="5"/>
  <c r="D4324" i="5"/>
  <c r="E4324" i="5"/>
  <c r="B4324" i="5"/>
  <c r="C4324" i="5"/>
  <c r="H4324" i="5"/>
  <c r="C6929" i="5" l="1"/>
  <c r="A6930" i="5"/>
  <c r="B6929" i="5"/>
  <c r="H6929" i="5"/>
  <c r="I4324" i="5"/>
  <c r="J4324" i="5" s="1"/>
  <c r="D4325" i="5"/>
  <c r="E4325" i="5"/>
  <c r="F4325" i="5"/>
  <c r="C4325" i="5"/>
  <c r="B4325" i="5"/>
  <c r="H4325" i="5"/>
  <c r="A6931" i="5" l="1"/>
  <c r="B6930" i="5"/>
  <c r="H6930" i="5"/>
  <c r="C6930" i="5"/>
  <c r="I4325" i="5"/>
  <c r="J4325" i="5" s="1"/>
  <c r="D4326" i="5"/>
  <c r="F4326" i="5"/>
  <c r="E4326" i="5"/>
  <c r="B4326" i="5"/>
  <c r="C4326" i="5"/>
  <c r="H4326" i="5"/>
  <c r="H6931" i="5" l="1"/>
  <c r="A6932" i="5"/>
  <c r="C6931" i="5"/>
  <c r="B6931" i="5"/>
  <c r="I4326" i="5"/>
  <c r="J4326" i="5" s="1"/>
  <c r="E4327" i="5"/>
  <c r="D4327" i="5"/>
  <c r="F4327" i="5"/>
  <c r="C4327" i="5"/>
  <c r="B4327" i="5"/>
  <c r="H4327" i="5"/>
  <c r="B6932" i="5" l="1"/>
  <c r="A6933" i="5"/>
  <c r="H6932" i="5"/>
  <c r="C6932" i="5"/>
  <c r="I4327" i="5"/>
  <c r="J4327" i="5" s="1"/>
  <c r="F4328" i="5"/>
  <c r="E4328" i="5"/>
  <c r="D4328" i="5"/>
  <c r="B4328" i="5"/>
  <c r="C4328" i="5"/>
  <c r="H4328" i="5"/>
  <c r="H6933" i="5" l="1"/>
  <c r="C6933" i="5"/>
  <c r="A6934" i="5"/>
  <c r="B6933" i="5"/>
  <c r="D4329" i="5"/>
  <c r="E4329" i="5"/>
  <c r="F4329" i="5"/>
  <c r="C4329" i="5"/>
  <c r="B4329" i="5"/>
  <c r="I4328" i="5"/>
  <c r="J4328" i="5" s="1"/>
  <c r="H4329" i="5"/>
  <c r="H6934" i="5" l="1"/>
  <c r="B6934" i="5"/>
  <c r="C6934" i="5"/>
  <c r="A6935" i="5"/>
  <c r="I4329" i="5"/>
  <c r="J4329" i="5" s="1"/>
  <c r="D4330" i="5"/>
  <c r="E4330" i="5"/>
  <c r="F4330" i="5"/>
  <c r="B4330" i="5"/>
  <c r="C4330" i="5"/>
  <c r="H4330" i="5"/>
  <c r="B6935" i="5" l="1"/>
  <c r="A6936" i="5"/>
  <c r="H6935" i="5"/>
  <c r="C6935" i="5"/>
  <c r="I4330" i="5"/>
  <c r="J4330" i="5" s="1"/>
  <c r="E4331" i="5"/>
  <c r="C4331" i="5"/>
  <c r="B4331" i="5"/>
  <c r="D4331" i="5"/>
  <c r="F4331" i="5"/>
  <c r="H4331" i="5"/>
  <c r="C6936" i="5" l="1"/>
  <c r="H6936" i="5"/>
  <c r="A6937" i="5"/>
  <c r="B6936" i="5"/>
  <c r="I4331" i="5"/>
  <c r="J4331" i="5" s="1"/>
  <c r="F4332" i="5"/>
  <c r="E4332" i="5"/>
  <c r="D4332" i="5"/>
  <c r="B4332" i="5"/>
  <c r="C4332" i="5"/>
  <c r="H4332" i="5"/>
  <c r="B6937" i="5" l="1"/>
  <c r="A6938" i="5"/>
  <c r="C6937" i="5"/>
  <c r="H6937" i="5"/>
  <c r="I4332" i="5"/>
  <c r="J4332" i="5" s="1"/>
  <c r="D4333" i="5"/>
  <c r="E4333" i="5"/>
  <c r="F4333" i="5"/>
  <c r="C4333" i="5"/>
  <c r="B4333" i="5"/>
  <c r="H4333" i="5"/>
  <c r="H6938" i="5" l="1"/>
  <c r="A6939" i="5"/>
  <c r="C6938" i="5"/>
  <c r="B6938" i="5"/>
  <c r="I4333" i="5"/>
  <c r="J4333" i="5" s="1"/>
  <c r="D4334" i="5"/>
  <c r="E4334" i="5"/>
  <c r="F4334" i="5"/>
  <c r="B4334" i="5"/>
  <c r="C4334" i="5"/>
  <c r="H4334" i="5"/>
  <c r="C6939" i="5" l="1"/>
  <c r="A6940" i="5"/>
  <c r="B6939" i="5"/>
  <c r="H6939" i="5"/>
  <c r="I4334" i="5"/>
  <c r="J4334" i="5" s="1"/>
  <c r="E4335" i="5"/>
  <c r="D4335" i="5"/>
  <c r="F4335" i="5"/>
  <c r="C4335" i="5"/>
  <c r="B4335" i="5"/>
  <c r="H4335" i="5"/>
  <c r="C6940" i="5" l="1"/>
  <c r="H6940" i="5"/>
  <c r="A6941" i="5"/>
  <c r="B6940" i="5"/>
  <c r="I4335" i="5"/>
  <c r="J4335" i="5" s="1"/>
  <c r="F4336" i="5"/>
  <c r="D4336" i="5"/>
  <c r="E4336" i="5"/>
  <c r="B4336" i="5"/>
  <c r="C4336" i="5"/>
  <c r="H4336" i="5"/>
  <c r="H6941" i="5" l="1"/>
  <c r="B6941" i="5"/>
  <c r="A6942" i="5"/>
  <c r="C6941" i="5"/>
  <c r="I4336" i="5"/>
  <c r="J4336" i="5" s="1"/>
  <c r="F4337" i="5"/>
  <c r="D4337" i="5"/>
  <c r="E4337" i="5"/>
  <c r="C4337" i="5"/>
  <c r="B4337" i="5"/>
  <c r="H4337" i="5"/>
  <c r="H6942" i="5" l="1"/>
  <c r="C6942" i="5"/>
  <c r="A6943" i="5"/>
  <c r="B6942" i="5"/>
  <c r="I4337" i="5"/>
  <c r="J4337" i="5" s="1"/>
  <c r="D4338" i="5"/>
  <c r="E4338" i="5"/>
  <c r="F4338" i="5"/>
  <c r="B4338" i="5"/>
  <c r="C4338" i="5"/>
  <c r="H4338" i="5"/>
  <c r="H6943" i="5" l="1"/>
  <c r="C6943" i="5"/>
  <c r="A6944" i="5"/>
  <c r="B6943" i="5"/>
  <c r="I4338" i="5"/>
  <c r="J4338" i="5" s="1"/>
  <c r="E4339" i="5"/>
  <c r="F4339" i="5"/>
  <c r="D4339" i="5"/>
  <c r="C4339" i="5"/>
  <c r="B4339" i="5"/>
  <c r="H4339" i="5"/>
  <c r="H6944" i="5" l="1"/>
  <c r="B6944" i="5"/>
  <c r="A6945" i="5"/>
  <c r="C6944" i="5"/>
  <c r="I4339" i="5"/>
  <c r="J4339" i="5" s="1"/>
  <c r="F4340" i="5"/>
  <c r="D4340" i="5"/>
  <c r="E4340" i="5"/>
  <c r="B4340" i="5"/>
  <c r="C4340" i="5"/>
  <c r="H4340" i="5"/>
  <c r="H6945" i="5" l="1"/>
  <c r="A6946" i="5"/>
  <c r="B6945" i="5"/>
  <c r="C6945" i="5"/>
  <c r="I4340" i="5"/>
  <c r="J4340" i="5" s="1"/>
  <c r="E4341" i="5"/>
  <c r="F4341" i="5"/>
  <c r="D4341" i="5"/>
  <c r="C4341" i="5"/>
  <c r="B4341" i="5"/>
  <c r="H4341" i="5"/>
  <c r="B6946" i="5" l="1"/>
  <c r="H6946" i="5"/>
  <c r="A6947" i="5"/>
  <c r="C6946" i="5"/>
  <c r="D4342" i="5"/>
  <c r="E4342" i="5"/>
  <c r="F4342" i="5"/>
  <c r="B4342" i="5"/>
  <c r="C4342" i="5"/>
  <c r="I4341" i="5"/>
  <c r="J4341" i="5" s="1"/>
  <c r="H4342" i="5"/>
  <c r="H6947" i="5" l="1"/>
  <c r="A6948" i="5"/>
  <c r="C6947" i="5"/>
  <c r="B6947" i="5"/>
  <c r="I4342" i="5"/>
  <c r="J4342" i="5" s="1"/>
  <c r="E4343" i="5"/>
  <c r="D4343" i="5"/>
  <c r="F4343" i="5"/>
  <c r="C4343" i="5"/>
  <c r="B4343" i="5"/>
  <c r="H4343" i="5"/>
  <c r="C6948" i="5" l="1"/>
  <c r="B6948" i="5"/>
  <c r="A6949" i="5"/>
  <c r="H6948" i="5"/>
  <c r="F4344" i="5"/>
  <c r="D4344" i="5"/>
  <c r="E4344" i="5"/>
  <c r="B4344" i="5"/>
  <c r="C4344" i="5"/>
  <c r="I4343" i="5"/>
  <c r="J4343" i="5" s="1"/>
  <c r="H4344" i="5"/>
  <c r="C6949" i="5" l="1"/>
  <c r="H6949" i="5"/>
  <c r="A6950" i="5"/>
  <c r="B6949" i="5"/>
  <c r="I4344" i="5"/>
  <c r="J4344" i="5" s="1"/>
  <c r="D4345" i="5"/>
  <c r="E4345" i="5"/>
  <c r="F4345" i="5"/>
  <c r="C4345" i="5"/>
  <c r="B4345" i="5"/>
  <c r="H4345" i="5"/>
  <c r="C6950" i="5" l="1"/>
  <c r="B6950" i="5"/>
  <c r="A6951" i="5"/>
  <c r="H6950" i="5"/>
  <c r="I4345" i="5"/>
  <c r="J4345" i="5" s="1"/>
  <c r="D4346" i="5"/>
  <c r="F4346" i="5"/>
  <c r="E4346" i="5"/>
  <c r="B4346" i="5"/>
  <c r="C4346" i="5"/>
  <c r="H4346" i="5"/>
  <c r="C6951" i="5" l="1"/>
  <c r="H6951" i="5"/>
  <c r="B6951" i="5"/>
  <c r="A6952" i="5"/>
  <c r="I4346" i="5"/>
  <c r="J4346" i="5" s="1"/>
  <c r="E4347" i="5"/>
  <c r="D4347" i="5"/>
  <c r="F4347" i="5"/>
  <c r="C4347" i="5"/>
  <c r="B4347" i="5"/>
  <c r="H4347" i="5"/>
  <c r="H6952" i="5" l="1"/>
  <c r="A6953" i="5"/>
  <c r="C6952" i="5"/>
  <c r="B6952" i="5"/>
  <c r="I4347" i="5"/>
  <c r="J4347" i="5" s="1"/>
  <c r="F4348" i="5"/>
  <c r="E4348" i="5"/>
  <c r="D4348" i="5"/>
  <c r="B4348" i="5"/>
  <c r="C4348" i="5"/>
  <c r="H4348" i="5"/>
  <c r="H6953" i="5" l="1"/>
  <c r="A6954" i="5"/>
  <c r="B6953" i="5"/>
  <c r="C6953" i="5"/>
  <c r="D4349" i="5"/>
  <c r="E4349" i="5"/>
  <c r="F4349" i="5"/>
  <c r="C4349" i="5"/>
  <c r="B4349" i="5"/>
  <c r="I4348" i="5"/>
  <c r="J4348" i="5" s="1"/>
  <c r="H4349" i="5"/>
  <c r="H6954" i="5" l="1"/>
  <c r="A6955" i="5"/>
  <c r="B6954" i="5"/>
  <c r="C6954" i="5"/>
  <c r="I4349" i="5"/>
  <c r="J4349" i="5" s="1"/>
  <c r="D4350" i="5"/>
  <c r="E4350" i="5"/>
  <c r="F4350" i="5"/>
  <c r="B4350" i="5"/>
  <c r="C4350" i="5"/>
  <c r="H4350" i="5"/>
  <c r="H6955" i="5" l="1"/>
  <c r="A6956" i="5"/>
  <c r="C6955" i="5"/>
  <c r="B6955" i="5"/>
  <c r="I4350" i="5"/>
  <c r="J4350" i="5" s="1"/>
  <c r="E4351" i="5"/>
  <c r="D4351" i="5"/>
  <c r="F4351" i="5"/>
  <c r="C4351" i="5"/>
  <c r="B4351" i="5"/>
  <c r="H4351" i="5"/>
  <c r="H6956" i="5" l="1"/>
  <c r="C6956" i="5"/>
  <c r="A6957" i="5"/>
  <c r="B6956" i="5"/>
  <c r="F4352" i="5"/>
  <c r="D4352" i="5"/>
  <c r="E4352" i="5"/>
  <c r="B4352" i="5"/>
  <c r="C4352" i="5"/>
  <c r="I4351" i="5"/>
  <c r="J4351" i="5" s="1"/>
  <c r="H4352" i="5"/>
  <c r="C6957" i="5" l="1"/>
  <c r="A6958" i="5"/>
  <c r="H6957" i="5"/>
  <c r="B6957" i="5"/>
  <c r="I4352" i="5"/>
  <c r="J4352" i="5" s="1"/>
  <c r="F4353" i="5"/>
  <c r="E4353" i="5"/>
  <c r="D4353" i="5"/>
  <c r="C4353" i="5"/>
  <c r="B4353" i="5"/>
  <c r="H4353" i="5"/>
  <c r="C6958" i="5" l="1"/>
  <c r="B6958" i="5"/>
  <c r="A6959" i="5"/>
  <c r="H6958" i="5"/>
  <c r="D4354" i="5"/>
  <c r="E4354" i="5"/>
  <c r="F4354" i="5"/>
  <c r="B4354" i="5"/>
  <c r="C4354" i="5"/>
  <c r="I4353" i="5"/>
  <c r="J4353" i="5" s="1"/>
  <c r="H4354" i="5"/>
  <c r="B6959" i="5" l="1"/>
  <c r="H6959" i="5"/>
  <c r="A6960" i="5"/>
  <c r="C6959" i="5"/>
  <c r="I4354" i="5"/>
  <c r="J4354" i="5" s="1"/>
  <c r="E4355" i="5"/>
  <c r="F4355" i="5"/>
  <c r="D4355" i="5"/>
  <c r="C4355" i="5"/>
  <c r="B4355" i="5"/>
  <c r="H4355" i="5"/>
  <c r="H6960" i="5" l="1"/>
  <c r="C6960" i="5"/>
  <c r="A6961" i="5"/>
  <c r="B6960" i="5"/>
  <c r="F4356" i="5"/>
  <c r="D4356" i="5"/>
  <c r="E4356" i="5"/>
  <c r="B4356" i="5"/>
  <c r="C4356" i="5"/>
  <c r="I4355" i="5"/>
  <c r="J4355" i="5" s="1"/>
  <c r="H4356" i="5"/>
  <c r="C6961" i="5" l="1"/>
  <c r="B6961" i="5"/>
  <c r="A6962" i="5"/>
  <c r="H6961" i="5"/>
  <c r="I4356" i="5"/>
  <c r="J4356" i="5" s="1"/>
  <c r="E4357" i="5"/>
  <c r="D4357" i="5"/>
  <c r="F4357" i="5"/>
  <c r="C4357" i="5"/>
  <c r="B4357" i="5"/>
  <c r="H4357" i="5"/>
  <c r="H6962" i="5" l="1"/>
  <c r="A6963" i="5"/>
  <c r="B6962" i="5"/>
  <c r="C6962" i="5"/>
  <c r="D4358" i="5"/>
  <c r="E4358" i="5"/>
  <c r="F4358" i="5"/>
  <c r="B4358" i="5"/>
  <c r="C4358" i="5"/>
  <c r="I4357" i="5"/>
  <c r="J4357" i="5" s="1"/>
  <c r="H4358" i="5"/>
  <c r="B6963" i="5" l="1"/>
  <c r="C6963" i="5"/>
  <c r="A6964" i="5"/>
  <c r="H6963" i="5"/>
  <c r="I4358" i="5"/>
  <c r="J4358" i="5" s="1"/>
  <c r="E4359" i="5"/>
  <c r="D4359" i="5"/>
  <c r="F4359" i="5"/>
  <c r="C4359" i="5"/>
  <c r="B4359" i="5"/>
  <c r="H4359" i="5"/>
  <c r="B6964" i="5" l="1"/>
  <c r="A6965" i="5"/>
  <c r="H6964" i="5"/>
  <c r="C6964" i="5"/>
  <c r="F4360" i="5"/>
  <c r="E4360" i="5"/>
  <c r="D4360" i="5"/>
  <c r="B4360" i="5"/>
  <c r="C4360" i="5"/>
  <c r="I4359" i="5"/>
  <c r="J4359" i="5" s="1"/>
  <c r="H4360" i="5"/>
  <c r="B6965" i="5" l="1"/>
  <c r="A6966" i="5"/>
  <c r="C6965" i="5"/>
  <c r="H6965" i="5"/>
  <c r="D4361" i="5"/>
  <c r="E4361" i="5"/>
  <c r="F4361" i="5"/>
  <c r="C4361" i="5"/>
  <c r="B4361" i="5"/>
  <c r="I4360" i="5"/>
  <c r="J4360" i="5" s="1"/>
  <c r="H4361" i="5"/>
  <c r="C6966" i="5" l="1"/>
  <c r="B6966" i="5"/>
  <c r="A6967" i="5"/>
  <c r="H6966" i="5"/>
  <c r="I4361" i="5"/>
  <c r="J4361" i="5" s="1"/>
  <c r="D4362" i="5"/>
  <c r="F4362" i="5"/>
  <c r="E4362" i="5"/>
  <c r="B4362" i="5"/>
  <c r="C4362" i="5"/>
  <c r="H4362" i="5"/>
  <c r="C6967" i="5" l="1"/>
  <c r="A6968" i="5"/>
  <c r="H6967" i="5"/>
  <c r="B6967" i="5"/>
  <c r="I4362" i="5"/>
  <c r="J4362" i="5" s="1"/>
  <c r="E4363" i="5"/>
  <c r="D4363" i="5"/>
  <c r="F4363" i="5"/>
  <c r="C4363" i="5"/>
  <c r="B4363" i="5"/>
  <c r="H4363" i="5"/>
  <c r="H6968" i="5" l="1"/>
  <c r="C6968" i="5"/>
  <c r="A6969" i="5"/>
  <c r="B6968" i="5"/>
  <c r="I4363" i="5"/>
  <c r="J4363" i="5" s="1"/>
  <c r="F4364" i="5"/>
  <c r="E4364" i="5"/>
  <c r="D4364" i="5"/>
  <c r="B4364" i="5"/>
  <c r="C4364" i="5"/>
  <c r="H4364" i="5"/>
  <c r="H6969" i="5" l="1"/>
  <c r="C6969" i="5"/>
  <c r="A6970" i="5"/>
  <c r="B6969" i="5"/>
  <c r="E4365" i="5"/>
  <c r="F4365" i="5"/>
  <c r="D4365" i="5"/>
  <c r="C4365" i="5"/>
  <c r="B4365" i="5"/>
  <c r="I4364" i="5"/>
  <c r="J4364" i="5" s="1"/>
  <c r="H4365" i="5"/>
  <c r="A6971" i="5" l="1"/>
  <c r="B6970" i="5"/>
  <c r="C6970" i="5"/>
  <c r="H6970" i="5"/>
  <c r="D4366" i="5"/>
  <c r="E4366" i="5"/>
  <c r="F4366" i="5"/>
  <c r="B4366" i="5"/>
  <c r="C4366" i="5"/>
  <c r="I4365" i="5"/>
  <c r="J4365" i="5" s="1"/>
  <c r="H4366" i="5"/>
  <c r="B6971" i="5" l="1"/>
  <c r="A6972" i="5"/>
  <c r="C6971" i="5"/>
  <c r="H6971" i="5"/>
  <c r="I4366" i="5"/>
  <c r="J4366" i="5" s="1"/>
  <c r="E4367" i="5"/>
  <c r="F4367" i="5"/>
  <c r="D4367" i="5"/>
  <c r="C4367" i="5"/>
  <c r="B4367" i="5"/>
  <c r="H4367" i="5"/>
  <c r="H6972" i="5" l="1"/>
  <c r="C6972" i="5"/>
  <c r="A6973" i="5"/>
  <c r="B6972" i="5"/>
  <c r="I4367" i="5"/>
  <c r="J4367" i="5" s="1"/>
  <c r="F4368" i="5"/>
  <c r="D4368" i="5"/>
  <c r="E4368" i="5"/>
  <c r="B4368" i="5"/>
  <c r="C4368" i="5"/>
  <c r="H4368" i="5"/>
  <c r="C6973" i="5" l="1"/>
  <c r="B6973" i="5"/>
  <c r="A6974" i="5"/>
  <c r="H6973" i="5"/>
  <c r="I4368" i="5"/>
  <c r="J4368" i="5" s="1"/>
  <c r="F4369" i="5"/>
  <c r="D4369" i="5"/>
  <c r="E4369" i="5"/>
  <c r="C4369" i="5"/>
  <c r="B4369" i="5"/>
  <c r="H4369" i="5"/>
  <c r="C6974" i="5" l="1"/>
  <c r="B6974" i="5"/>
  <c r="A6975" i="5"/>
  <c r="H6974" i="5"/>
  <c r="I4369" i="5"/>
  <c r="J4369" i="5" s="1"/>
  <c r="D4370" i="5"/>
  <c r="E4370" i="5"/>
  <c r="F4370" i="5"/>
  <c r="B4370" i="5"/>
  <c r="C4370" i="5"/>
  <c r="H4370" i="5"/>
  <c r="B6975" i="5" l="1"/>
  <c r="C6975" i="5"/>
  <c r="H6975" i="5"/>
  <c r="A6976" i="5"/>
  <c r="I4370" i="5"/>
  <c r="J4370" i="5" s="1"/>
  <c r="E4371" i="5"/>
  <c r="F4371" i="5"/>
  <c r="D4371" i="5"/>
  <c r="C4371" i="5"/>
  <c r="B4371" i="5"/>
  <c r="H4371" i="5"/>
  <c r="H6976" i="5" l="1"/>
  <c r="A6977" i="5"/>
  <c r="C6976" i="5"/>
  <c r="B6976" i="5"/>
  <c r="F4372" i="5"/>
  <c r="E4372" i="5"/>
  <c r="D4372" i="5"/>
  <c r="B4372" i="5"/>
  <c r="C4372" i="5"/>
  <c r="I4371" i="5"/>
  <c r="J4371" i="5" s="1"/>
  <c r="H4372" i="5"/>
  <c r="H6977" i="5" l="1"/>
  <c r="C6977" i="5"/>
  <c r="A6978" i="5"/>
  <c r="B6977" i="5"/>
  <c r="E4373" i="5"/>
  <c r="D4373" i="5"/>
  <c r="F4373" i="5"/>
  <c r="C4373" i="5"/>
  <c r="B4373" i="5"/>
  <c r="I4372" i="5"/>
  <c r="J4372" i="5" s="1"/>
  <c r="H4373" i="5"/>
  <c r="C6978" i="5" l="1"/>
  <c r="H6978" i="5"/>
  <c r="A6979" i="5"/>
  <c r="B6978" i="5"/>
  <c r="I4373" i="5"/>
  <c r="J4373" i="5" s="1"/>
  <c r="D4374" i="5"/>
  <c r="F4374" i="5"/>
  <c r="E4374" i="5"/>
  <c r="B4374" i="5"/>
  <c r="C4374" i="5"/>
  <c r="H4374" i="5"/>
  <c r="C6979" i="5" l="1"/>
  <c r="A6980" i="5"/>
  <c r="H6979" i="5"/>
  <c r="B6979" i="5"/>
  <c r="I4374" i="5"/>
  <c r="J4374" i="5" s="1"/>
  <c r="E4375" i="5"/>
  <c r="D4375" i="5"/>
  <c r="F4375" i="5"/>
  <c r="C4375" i="5"/>
  <c r="B4375" i="5"/>
  <c r="H4375" i="5"/>
  <c r="H6980" i="5" l="1"/>
  <c r="A6981" i="5"/>
  <c r="C6980" i="5"/>
  <c r="B6980" i="5"/>
  <c r="F4376" i="5"/>
  <c r="D4376" i="5"/>
  <c r="E4376" i="5"/>
  <c r="B4376" i="5"/>
  <c r="C4376" i="5"/>
  <c r="I4375" i="5"/>
  <c r="J4375" i="5" s="1"/>
  <c r="H4376" i="5"/>
  <c r="B6981" i="5" l="1"/>
  <c r="H6981" i="5"/>
  <c r="A6982" i="5"/>
  <c r="C6981" i="5"/>
  <c r="I4376" i="5"/>
  <c r="J4376" i="5" s="1"/>
  <c r="D4377" i="5"/>
  <c r="E4377" i="5"/>
  <c r="F4377" i="5"/>
  <c r="C4377" i="5"/>
  <c r="B4377" i="5"/>
  <c r="H4377" i="5"/>
  <c r="C6982" i="5" l="1"/>
  <c r="B6982" i="5"/>
  <c r="A6983" i="5"/>
  <c r="H6982" i="5"/>
  <c r="I4377" i="5"/>
  <c r="J4377" i="5" s="1"/>
  <c r="D4378" i="5"/>
  <c r="F4378" i="5"/>
  <c r="E4378" i="5"/>
  <c r="B4378" i="5"/>
  <c r="C4378" i="5"/>
  <c r="H4378" i="5"/>
  <c r="C6983" i="5" l="1"/>
  <c r="B6983" i="5"/>
  <c r="A6984" i="5"/>
  <c r="H6983" i="5"/>
  <c r="I4378" i="5"/>
  <c r="J4378" i="5" s="1"/>
  <c r="E4379" i="5"/>
  <c r="F4379" i="5"/>
  <c r="D4379" i="5"/>
  <c r="C4379" i="5"/>
  <c r="B4379" i="5"/>
  <c r="H4379" i="5"/>
  <c r="H6984" i="5" l="1"/>
  <c r="C6984" i="5"/>
  <c r="A6985" i="5"/>
  <c r="B6984" i="5"/>
  <c r="I4379" i="5"/>
  <c r="J4379" i="5" s="1"/>
  <c r="F4380" i="5"/>
  <c r="E4380" i="5"/>
  <c r="D4380" i="5"/>
  <c r="B4380" i="5"/>
  <c r="C4380" i="5"/>
  <c r="H4380" i="5"/>
  <c r="C6985" i="5" l="1"/>
  <c r="A6986" i="5"/>
  <c r="B6985" i="5"/>
  <c r="H6985" i="5"/>
  <c r="F4381" i="5"/>
  <c r="D4381" i="5"/>
  <c r="E4381" i="5"/>
  <c r="C4381" i="5"/>
  <c r="B4381" i="5"/>
  <c r="I4380" i="5"/>
  <c r="J4380" i="5" s="1"/>
  <c r="H4381" i="5"/>
  <c r="C6986" i="5" l="1"/>
  <c r="H6986" i="5"/>
  <c r="A6987" i="5"/>
  <c r="B6986" i="5"/>
  <c r="I4381" i="5"/>
  <c r="J4381" i="5" s="1"/>
  <c r="D4382" i="5"/>
  <c r="E4382" i="5"/>
  <c r="F4382" i="5"/>
  <c r="B4382" i="5"/>
  <c r="C4382" i="5"/>
  <c r="H4382" i="5"/>
  <c r="C6987" i="5" l="1"/>
  <c r="B6987" i="5"/>
  <c r="A6988" i="5"/>
  <c r="H6987" i="5"/>
  <c r="I4382" i="5"/>
  <c r="J4382" i="5" s="1"/>
  <c r="E4383" i="5"/>
  <c r="D4383" i="5"/>
  <c r="F4383" i="5"/>
  <c r="C4383" i="5"/>
  <c r="B4383" i="5"/>
  <c r="H4383" i="5"/>
  <c r="B6988" i="5" l="1"/>
  <c r="H6988" i="5"/>
  <c r="A6989" i="5"/>
  <c r="C6988" i="5"/>
  <c r="F4384" i="5"/>
  <c r="D4384" i="5"/>
  <c r="E4384" i="5"/>
  <c r="B4384" i="5"/>
  <c r="C4384" i="5"/>
  <c r="I4383" i="5"/>
  <c r="J4383" i="5" s="1"/>
  <c r="H4384" i="5"/>
  <c r="C6989" i="5" l="1"/>
  <c r="A6990" i="5"/>
  <c r="H6989" i="5"/>
  <c r="B6989" i="5"/>
  <c r="I4384" i="5"/>
  <c r="J4384" i="5" s="1"/>
  <c r="F4385" i="5"/>
  <c r="D4385" i="5"/>
  <c r="E4385" i="5"/>
  <c r="C4385" i="5"/>
  <c r="B4385" i="5"/>
  <c r="H4385" i="5"/>
  <c r="C6990" i="5" l="1"/>
  <c r="B6990" i="5"/>
  <c r="A6991" i="5"/>
  <c r="H6990" i="5"/>
  <c r="I4385" i="5"/>
  <c r="J4385" i="5" s="1"/>
  <c r="D4386" i="5"/>
  <c r="F4386" i="5"/>
  <c r="E4386" i="5"/>
  <c r="B4386" i="5"/>
  <c r="C4386" i="5"/>
  <c r="H4386" i="5"/>
  <c r="H6991" i="5" l="1"/>
  <c r="A6992" i="5"/>
  <c r="C6991" i="5"/>
  <c r="B6991" i="5"/>
  <c r="I4386" i="5"/>
  <c r="J4386" i="5" s="1"/>
  <c r="E4387" i="5"/>
  <c r="F4387" i="5"/>
  <c r="D4387" i="5"/>
  <c r="C4387" i="5"/>
  <c r="B4387" i="5"/>
  <c r="H4387" i="5"/>
  <c r="H6992" i="5" l="1"/>
  <c r="C6992" i="5"/>
  <c r="A6993" i="5"/>
  <c r="B6992" i="5"/>
  <c r="F4388" i="5"/>
  <c r="D4388" i="5"/>
  <c r="E4388" i="5"/>
  <c r="B4388" i="5"/>
  <c r="C4388" i="5"/>
  <c r="I4387" i="5"/>
  <c r="J4387" i="5" s="1"/>
  <c r="H4388" i="5"/>
  <c r="C6993" i="5" l="1"/>
  <c r="B6993" i="5"/>
  <c r="A6994" i="5"/>
  <c r="H6993" i="5"/>
  <c r="I4388" i="5"/>
  <c r="J4388" i="5" s="1"/>
  <c r="E4389" i="5"/>
  <c r="D4389" i="5"/>
  <c r="F4389" i="5"/>
  <c r="C4389" i="5"/>
  <c r="B4389" i="5"/>
  <c r="H4389" i="5"/>
  <c r="C6994" i="5" l="1"/>
  <c r="H6994" i="5"/>
  <c r="A6995" i="5"/>
  <c r="B6994" i="5"/>
  <c r="D4390" i="5"/>
  <c r="E4390" i="5"/>
  <c r="F4390" i="5"/>
  <c r="B4390" i="5"/>
  <c r="C4390" i="5"/>
  <c r="I4389" i="5"/>
  <c r="J4389" i="5" s="1"/>
  <c r="H4390" i="5"/>
  <c r="C6995" i="5" l="1"/>
  <c r="A6996" i="5"/>
  <c r="H6995" i="5"/>
  <c r="B6995" i="5"/>
  <c r="I4390" i="5"/>
  <c r="J4390" i="5" s="1"/>
  <c r="E4391" i="5"/>
  <c r="D4391" i="5"/>
  <c r="F4391" i="5"/>
  <c r="C4391" i="5"/>
  <c r="B4391" i="5"/>
  <c r="H4391" i="5"/>
  <c r="H6996" i="5" l="1"/>
  <c r="C6996" i="5"/>
  <c r="A6997" i="5"/>
  <c r="B6996" i="5"/>
  <c r="F4392" i="5"/>
  <c r="D4392" i="5"/>
  <c r="E4392" i="5"/>
  <c r="B4392" i="5"/>
  <c r="C4392" i="5"/>
  <c r="I4391" i="5"/>
  <c r="J4391" i="5" s="1"/>
  <c r="H4392" i="5"/>
  <c r="C6997" i="5" l="1"/>
  <c r="B6997" i="5"/>
  <c r="A6998" i="5"/>
  <c r="H6997" i="5"/>
  <c r="I4392" i="5"/>
  <c r="J4392" i="5" s="1"/>
  <c r="D4393" i="5"/>
  <c r="F4393" i="5"/>
  <c r="E4393" i="5"/>
  <c r="C4393" i="5"/>
  <c r="B4393" i="5"/>
  <c r="H4393" i="5"/>
  <c r="C6998" i="5" l="1"/>
  <c r="B6998" i="5"/>
  <c r="A6999" i="5"/>
  <c r="H6998" i="5"/>
  <c r="I4393" i="5"/>
  <c r="J4393" i="5" s="1"/>
  <c r="D4394" i="5"/>
  <c r="F4394" i="5"/>
  <c r="E4394" i="5"/>
  <c r="B4394" i="5"/>
  <c r="C4394" i="5"/>
  <c r="H4394" i="5"/>
  <c r="C6999" i="5" l="1"/>
  <c r="B6999" i="5"/>
  <c r="A7000" i="5"/>
  <c r="H6999" i="5"/>
  <c r="I4394" i="5"/>
  <c r="J4394" i="5" s="1"/>
  <c r="E4395" i="5"/>
  <c r="D4395" i="5"/>
  <c r="F4395" i="5"/>
  <c r="C4395" i="5"/>
  <c r="B4395" i="5"/>
  <c r="H4395" i="5"/>
  <c r="H7000" i="5" l="1"/>
  <c r="A7001" i="5"/>
  <c r="B7000" i="5"/>
  <c r="C7000" i="5"/>
  <c r="I4395" i="5"/>
  <c r="J4395" i="5" s="1"/>
  <c r="F4396" i="5"/>
  <c r="E4396" i="5"/>
  <c r="D4396" i="5"/>
  <c r="B4396" i="5"/>
  <c r="C4396" i="5"/>
  <c r="H4396" i="5"/>
  <c r="H7001" i="5" l="1"/>
  <c r="C7001" i="5"/>
  <c r="A7002" i="5"/>
  <c r="B7001" i="5"/>
  <c r="D4397" i="5"/>
  <c r="E4397" i="5"/>
  <c r="F4397" i="5"/>
  <c r="C4397" i="5"/>
  <c r="B4397" i="5"/>
  <c r="I4396" i="5"/>
  <c r="J4396" i="5" s="1"/>
  <c r="H4397" i="5"/>
  <c r="H7002" i="5" l="1"/>
  <c r="B7002" i="5"/>
  <c r="A7003" i="5"/>
  <c r="C7002" i="5"/>
  <c r="I4397" i="5"/>
  <c r="J4397" i="5" s="1"/>
  <c r="D4398" i="5"/>
  <c r="E4398" i="5"/>
  <c r="F4398" i="5"/>
  <c r="B4398" i="5"/>
  <c r="C4398" i="5"/>
  <c r="H4398" i="5"/>
  <c r="C7003" i="5" l="1"/>
  <c r="B7003" i="5"/>
  <c r="A7004" i="5"/>
  <c r="H7003" i="5"/>
  <c r="I4398" i="5"/>
  <c r="J4398" i="5" s="1"/>
  <c r="E4399" i="5"/>
  <c r="D4399" i="5"/>
  <c r="F4399" i="5"/>
  <c r="C4399" i="5"/>
  <c r="B4399" i="5"/>
  <c r="H4399" i="5"/>
  <c r="H7004" i="5" l="1"/>
  <c r="A7005" i="5"/>
  <c r="B7004" i="5"/>
  <c r="C7004" i="5"/>
  <c r="F4400" i="5"/>
  <c r="D4400" i="5"/>
  <c r="E4400" i="5"/>
  <c r="B4400" i="5"/>
  <c r="C4400" i="5"/>
  <c r="I4399" i="5"/>
  <c r="J4399" i="5" s="1"/>
  <c r="H4400" i="5"/>
  <c r="B7005" i="5" l="1"/>
  <c r="H7005" i="5"/>
  <c r="A7006" i="5"/>
  <c r="C7005" i="5"/>
  <c r="I4400" i="5"/>
  <c r="J4400" i="5" s="1"/>
  <c r="F4401" i="5"/>
  <c r="D4401" i="5"/>
  <c r="E4401" i="5"/>
  <c r="C4401" i="5"/>
  <c r="B4401" i="5"/>
  <c r="H4401" i="5"/>
  <c r="C7006" i="5" l="1"/>
  <c r="B7006" i="5"/>
  <c r="A7007" i="5"/>
  <c r="H7006" i="5"/>
  <c r="I4401" i="5"/>
  <c r="J4401" i="5" s="1"/>
  <c r="D4402" i="5"/>
  <c r="E4402" i="5"/>
  <c r="F4402" i="5"/>
  <c r="B4402" i="5"/>
  <c r="C4402" i="5"/>
  <c r="H4402" i="5"/>
  <c r="H7007" i="5" l="1"/>
  <c r="C7007" i="5"/>
  <c r="A7008" i="5"/>
  <c r="B7007" i="5"/>
  <c r="I4402" i="5"/>
  <c r="J4402" i="5" s="1"/>
  <c r="E4403" i="5"/>
  <c r="F4403" i="5"/>
  <c r="D4403" i="5"/>
  <c r="C4403" i="5"/>
  <c r="B4403" i="5"/>
  <c r="H4403" i="5"/>
  <c r="C7008" i="5" l="1"/>
  <c r="A7009" i="5"/>
  <c r="B7008" i="5"/>
  <c r="H7008" i="5"/>
  <c r="I4403" i="5"/>
  <c r="J4403" i="5" s="1"/>
  <c r="F4404" i="5"/>
  <c r="D4404" i="5"/>
  <c r="E4404" i="5"/>
  <c r="B4404" i="5"/>
  <c r="C4404" i="5"/>
  <c r="H4404" i="5"/>
  <c r="B7009" i="5" l="1"/>
  <c r="H7009" i="5"/>
  <c r="A7010" i="5"/>
  <c r="C7009" i="5"/>
  <c r="I4404" i="5"/>
  <c r="J4404" i="5" s="1"/>
  <c r="E4405" i="5"/>
  <c r="F4405" i="5"/>
  <c r="D4405" i="5"/>
  <c r="C4405" i="5"/>
  <c r="B4405" i="5"/>
  <c r="H4405" i="5"/>
  <c r="A7011" i="5" l="1"/>
  <c r="B7010" i="5"/>
  <c r="C7010" i="5"/>
  <c r="H7010" i="5"/>
  <c r="I4405" i="5"/>
  <c r="J4405" i="5" s="1"/>
  <c r="F4406" i="5"/>
  <c r="D4406" i="5"/>
  <c r="E4406" i="5"/>
  <c r="B4406" i="5"/>
  <c r="C4406" i="5"/>
  <c r="H4406" i="5"/>
  <c r="C7011" i="5" l="1"/>
  <c r="H7011" i="5"/>
  <c r="A7012" i="5"/>
  <c r="B7011" i="5"/>
  <c r="I4406" i="5"/>
  <c r="J4406" i="5" s="1"/>
  <c r="E4407" i="5"/>
  <c r="F4407" i="5"/>
  <c r="C4407" i="5"/>
  <c r="D4407" i="5"/>
  <c r="B4407" i="5"/>
  <c r="H4407" i="5"/>
  <c r="B7012" i="5" l="1"/>
  <c r="H7012" i="5"/>
  <c r="A7013" i="5"/>
  <c r="C7012" i="5"/>
  <c r="D4408" i="5"/>
  <c r="E4408" i="5"/>
  <c r="F4408" i="5"/>
  <c r="B4408" i="5"/>
  <c r="C4408" i="5"/>
  <c r="I4407" i="5"/>
  <c r="J4407" i="5" s="1"/>
  <c r="H4408" i="5"/>
  <c r="B7013" i="5" l="1"/>
  <c r="A7014" i="5"/>
  <c r="H7013" i="5"/>
  <c r="C7013" i="5"/>
  <c r="I4408" i="5"/>
  <c r="J4408" i="5" s="1"/>
  <c r="E4409" i="5"/>
  <c r="D4409" i="5"/>
  <c r="F4409" i="5"/>
  <c r="C4409" i="5"/>
  <c r="B4409" i="5"/>
  <c r="H4409" i="5"/>
  <c r="H7014" i="5" l="1"/>
  <c r="C7014" i="5"/>
  <c r="A7015" i="5"/>
  <c r="B7014" i="5"/>
  <c r="F4410" i="5"/>
  <c r="D4410" i="5"/>
  <c r="E4410" i="5"/>
  <c r="B4410" i="5"/>
  <c r="C4410" i="5"/>
  <c r="I4409" i="5"/>
  <c r="J4409" i="5" s="1"/>
  <c r="H4410" i="5"/>
  <c r="C7015" i="5" l="1"/>
  <c r="B7015" i="5"/>
  <c r="A7016" i="5"/>
  <c r="H7015" i="5"/>
  <c r="I4410" i="5"/>
  <c r="J4410" i="5" s="1"/>
  <c r="D4411" i="5"/>
  <c r="E4411" i="5"/>
  <c r="F4411" i="5"/>
  <c r="C4411" i="5"/>
  <c r="B4411" i="5"/>
  <c r="H4411" i="5"/>
  <c r="H7016" i="5" l="1"/>
  <c r="C7016" i="5"/>
  <c r="A7017" i="5"/>
  <c r="B7016" i="5"/>
  <c r="I4411" i="5"/>
  <c r="J4411" i="5" s="1"/>
  <c r="D4412" i="5"/>
  <c r="F4412" i="5"/>
  <c r="E4412" i="5"/>
  <c r="B4412" i="5"/>
  <c r="C4412" i="5"/>
  <c r="H4412" i="5"/>
  <c r="H7017" i="5" l="1"/>
  <c r="C7017" i="5"/>
  <c r="A7018" i="5"/>
  <c r="B7017" i="5"/>
  <c r="I4412" i="5"/>
  <c r="J4412" i="5" s="1"/>
  <c r="E4413" i="5"/>
  <c r="D4413" i="5"/>
  <c r="F4413" i="5"/>
  <c r="C4413" i="5"/>
  <c r="B4413" i="5"/>
  <c r="H4413" i="5"/>
  <c r="H7018" i="5" l="1"/>
  <c r="A7019" i="5"/>
  <c r="C7018" i="5"/>
  <c r="B7018" i="5"/>
  <c r="F4414" i="5"/>
  <c r="E4414" i="5"/>
  <c r="D4414" i="5"/>
  <c r="B4414" i="5"/>
  <c r="C4414" i="5"/>
  <c r="I4413" i="5"/>
  <c r="J4413" i="5" s="1"/>
  <c r="H4414" i="5"/>
  <c r="C7019" i="5" l="1"/>
  <c r="A7020" i="5"/>
  <c r="H7019" i="5"/>
  <c r="B7019" i="5"/>
  <c r="D4415" i="5"/>
  <c r="E4415" i="5"/>
  <c r="F4415" i="5"/>
  <c r="C4415" i="5"/>
  <c r="B4415" i="5"/>
  <c r="I4414" i="5"/>
  <c r="J4414" i="5" s="1"/>
  <c r="H4415" i="5"/>
  <c r="C7020" i="5" l="1"/>
  <c r="A7021" i="5"/>
  <c r="B7020" i="5"/>
  <c r="H7020" i="5"/>
  <c r="I4415" i="5"/>
  <c r="J4415" i="5" s="1"/>
  <c r="D4416" i="5"/>
  <c r="E4416" i="5"/>
  <c r="F4416" i="5"/>
  <c r="B4416" i="5"/>
  <c r="C4416" i="5"/>
  <c r="H4416" i="5"/>
  <c r="H7021" i="5" l="1"/>
  <c r="C7021" i="5"/>
  <c r="A7022" i="5"/>
  <c r="B7021" i="5"/>
  <c r="I4416" i="5"/>
  <c r="J4416" i="5" s="1"/>
  <c r="E4417" i="5"/>
  <c r="D4417" i="5"/>
  <c r="F4417" i="5"/>
  <c r="C4417" i="5"/>
  <c r="B4417" i="5"/>
  <c r="H4417" i="5"/>
  <c r="H7022" i="5" l="1"/>
  <c r="A7023" i="5"/>
  <c r="B7022" i="5"/>
  <c r="C7022" i="5"/>
  <c r="F4418" i="5"/>
  <c r="D4418" i="5"/>
  <c r="E4418" i="5"/>
  <c r="B4418" i="5"/>
  <c r="C4418" i="5"/>
  <c r="I4417" i="5"/>
  <c r="J4417" i="5" s="1"/>
  <c r="H4418" i="5"/>
  <c r="H7023" i="5" l="1"/>
  <c r="A7024" i="5"/>
  <c r="C7023" i="5"/>
  <c r="B7023" i="5"/>
  <c r="I4418" i="5"/>
  <c r="J4418" i="5" s="1"/>
  <c r="F4419" i="5"/>
  <c r="D4419" i="5"/>
  <c r="E4419" i="5"/>
  <c r="C4419" i="5"/>
  <c r="B4419" i="5"/>
  <c r="H4419" i="5"/>
  <c r="H7024" i="5" l="1"/>
  <c r="A7025" i="5"/>
  <c r="C7024" i="5"/>
  <c r="B7024" i="5"/>
  <c r="I4419" i="5"/>
  <c r="J4419" i="5" s="1"/>
  <c r="D4420" i="5"/>
  <c r="E4420" i="5"/>
  <c r="F4420" i="5"/>
  <c r="B4420" i="5"/>
  <c r="C4420" i="5"/>
  <c r="H4420" i="5"/>
  <c r="C7025" i="5" l="1"/>
  <c r="B7025" i="5"/>
  <c r="A7026" i="5"/>
  <c r="H7025" i="5"/>
  <c r="I4420" i="5"/>
  <c r="J4420" i="5" s="1"/>
  <c r="E4421" i="5"/>
  <c r="F4421" i="5"/>
  <c r="D4421" i="5"/>
  <c r="C4421" i="5"/>
  <c r="B4421" i="5"/>
  <c r="H4421" i="5"/>
  <c r="C7026" i="5" l="1"/>
  <c r="A7027" i="5"/>
  <c r="H7026" i="5"/>
  <c r="B7026" i="5"/>
  <c r="F4422" i="5"/>
  <c r="D4422" i="5"/>
  <c r="E4422" i="5"/>
  <c r="B4422" i="5"/>
  <c r="C4422" i="5"/>
  <c r="I4421" i="5"/>
  <c r="J4421" i="5" s="1"/>
  <c r="H4422" i="5"/>
  <c r="H7027" i="5" l="1"/>
  <c r="A7028" i="5"/>
  <c r="B7027" i="5"/>
  <c r="C7027" i="5"/>
  <c r="I4422" i="5"/>
  <c r="J4422" i="5" s="1"/>
  <c r="E4423" i="5"/>
  <c r="F4423" i="5"/>
  <c r="D4423" i="5"/>
  <c r="C4423" i="5"/>
  <c r="B4423" i="5"/>
  <c r="H4423" i="5"/>
  <c r="H7028" i="5" l="1"/>
  <c r="C7028" i="5"/>
  <c r="A7029" i="5"/>
  <c r="B7028" i="5"/>
  <c r="D4424" i="5"/>
  <c r="E4424" i="5"/>
  <c r="F4424" i="5"/>
  <c r="B4424" i="5"/>
  <c r="C4424" i="5"/>
  <c r="I4423" i="5"/>
  <c r="J4423" i="5" s="1"/>
  <c r="H4424" i="5"/>
  <c r="B7029" i="5" l="1"/>
  <c r="H7029" i="5"/>
  <c r="A7030" i="5"/>
  <c r="C7029" i="5"/>
  <c r="I4424" i="5"/>
  <c r="J4424" i="5" s="1"/>
  <c r="E4425" i="5"/>
  <c r="D4425" i="5"/>
  <c r="F4425" i="5"/>
  <c r="C4425" i="5"/>
  <c r="B4425" i="5"/>
  <c r="H4425" i="5"/>
  <c r="C7030" i="5" l="1"/>
  <c r="B7030" i="5"/>
  <c r="A7031" i="5"/>
  <c r="H7030" i="5"/>
  <c r="F4426" i="5"/>
  <c r="D4426" i="5"/>
  <c r="E4426" i="5"/>
  <c r="B4426" i="5"/>
  <c r="C4426" i="5"/>
  <c r="I4425" i="5"/>
  <c r="J4425" i="5" s="1"/>
  <c r="H4426" i="5"/>
  <c r="C7031" i="5" l="1"/>
  <c r="A7032" i="5"/>
  <c r="B7031" i="5"/>
  <c r="H7031" i="5"/>
  <c r="I4426" i="5"/>
  <c r="J4426" i="5" s="1"/>
  <c r="D4427" i="5"/>
  <c r="E4427" i="5"/>
  <c r="F4427" i="5"/>
  <c r="C4427" i="5"/>
  <c r="B4427" i="5"/>
  <c r="H4427" i="5"/>
  <c r="C7032" i="5" l="1"/>
  <c r="A7033" i="5"/>
  <c r="B7032" i="5"/>
  <c r="H7032" i="5"/>
  <c r="I4427" i="5"/>
  <c r="J4427" i="5" s="1"/>
  <c r="D4428" i="5"/>
  <c r="F4428" i="5"/>
  <c r="E4428" i="5"/>
  <c r="B4428" i="5"/>
  <c r="C4428" i="5"/>
  <c r="H4428" i="5"/>
  <c r="C7033" i="5" l="1"/>
  <c r="B7033" i="5"/>
  <c r="A7034" i="5"/>
  <c r="H7033" i="5"/>
  <c r="I4428" i="5"/>
  <c r="J4428" i="5" s="1"/>
  <c r="E4429" i="5"/>
  <c r="D4429" i="5"/>
  <c r="F4429" i="5"/>
  <c r="C4429" i="5"/>
  <c r="B4429" i="5"/>
  <c r="H4429" i="5"/>
  <c r="H7034" i="5" l="1"/>
  <c r="B7034" i="5"/>
  <c r="A7035" i="5"/>
  <c r="C7034" i="5"/>
  <c r="I4429" i="5"/>
  <c r="J4429" i="5" s="1"/>
  <c r="F4430" i="5"/>
  <c r="E4430" i="5"/>
  <c r="D4430" i="5"/>
  <c r="B4430" i="5"/>
  <c r="C4430" i="5"/>
  <c r="H4430" i="5"/>
  <c r="H7035" i="5" l="1"/>
  <c r="C7035" i="5"/>
  <c r="A7036" i="5"/>
  <c r="B7035" i="5"/>
  <c r="D4431" i="5"/>
  <c r="E4431" i="5"/>
  <c r="F4431" i="5"/>
  <c r="C4431" i="5"/>
  <c r="B4431" i="5"/>
  <c r="I4430" i="5"/>
  <c r="J4430" i="5" s="1"/>
  <c r="H4431" i="5"/>
  <c r="H7036" i="5" l="1"/>
  <c r="A7037" i="5"/>
  <c r="B7036" i="5"/>
  <c r="C7036" i="5"/>
  <c r="I4431" i="5"/>
  <c r="J4431" i="5" s="1"/>
  <c r="D4432" i="5"/>
  <c r="E4432" i="5"/>
  <c r="F4432" i="5"/>
  <c r="B4432" i="5"/>
  <c r="C4432" i="5"/>
  <c r="H4432" i="5"/>
  <c r="A7038" i="5" l="1"/>
  <c r="B7037" i="5"/>
  <c r="H7037" i="5"/>
  <c r="C7037" i="5"/>
  <c r="I4432" i="5"/>
  <c r="J4432" i="5" s="1"/>
  <c r="E4433" i="5"/>
  <c r="D4433" i="5"/>
  <c r="F4433" i="5"/>
  <c r="C4433" i="5"/>
  <c r="B4433" i="5"/>
  <c r="H4433" i="5"/>
  <c r="C7038" i="5" l="1"/>
  <c r="B7038" i="5"/>
  <c r="A7039" i="5"/>
  <c r="H7038" i="5"/>
  <c r="F4434" i="5"/>
  <c r="D4434" i="5"/>
  <c r="E4434" i="5"/>
  <c r="B4434" i="5"/>
  <c r="C4434" i="5"/>
  <c r="I4433" i="5"/>
  <c r="J4433" i="5" s="1"/>
  <c r="H4434" i="5"/>
  <c r="H7039" i="5" l="1"/>
  <c r="A7040" i="5"/>
  <c r="C7039" i="5"/>
  <c r="B7039" i="5"/>
  <c r="I4434" i="5"/>
  <c r="J4434" i="5" s="1"/>
  <c r="F4435" i="5"/>
  <c r="D4435" i="5"/>
  <c r="E4435" i="5"/>
  <c r="C4435" i="5"/>
  <c r="B4435" i="5"/>
  <c r="H4435" i="5"/>
  <c r="A7041" i="5" l="1"/>
  <c r="C7040" i="5"/>
  <c r="B7040" i="5"/>
  <c r="H7040" i="5"/>
  <c r="I4435" i="5"/>
  <c r="J4435" i="5" s="1"/>
  <c r="D4436" i="5"/>
  <c r="E4436" i="5"/>
  <c r="F4436" i="5"/>
  <c r="B4436" i="5"/>
  <c r="C4436" i="5"/>
  <c r="H4436" i="5"/>
  <c r="B7041" i="5" l="1"/>
  <c r="A7042" i="5"/>
  <c r="C7041" i="5"/>
  <c r="H7041" i="5"/>
  <c r="I4436" i="5"/>
  <c r="J4436" i="5" s="1"/>
  <c r="E4437" i="5"/>
  <c r="F4437" i="5"/>
  <c r="D4437" i="5"/>
  <c r="C4437" i="5"/>
  <c r="B4437" i="5"/>
  <c r="H4437" i="5"/>
  <c r="C7042" i="5" l="1"/>
  <c r="H7042" i="5"/>
  <c r="A7043" i="5"/>
  <c r="B7042" i="5"/>
  <c r="F4438" i="5"/>
  <c r="D4438" i="5"/>
  <c r="E4438" i="5"/>
  <c r="B4438" i="5"/>
  <c r="C4438" i="5"/>
  <c r="I4437" i="5"/>
  <c r="J4437" i="5" s="1"/>
  <c r="H4438" i="5"/>
  <c r="C7043" i="5" l="1"/>
  <c r="H7043" i="5"/>
  <c r="A7044" i="5"/>
  <c r="B7043" i="5"/>
  <c r="I4438" i="5"/>
  <c r="J4438" i="5" s="1"/>
  <c r="E4439" i="5"/>
  <c r="F4439" i="5"/>
  <c r="D4439" i="5"/>
  <c r="C4439" i="5"/>
  <c r="B4439" i="5"/>
  <c r="H4439" i="5"/>
  <c r="H7044" i="5" l="1"/>
  <c r="A7045" i="5"/>
  <c r="B7044" i="5"/>
  <c r="C7044" i="5"/>
  <c r="I4439" i="5"/>
  <c r="J4439" i="5" s="1"/>
  <c r="D4440" i="5"/>
  <c r="E4440" i="5"/>
  <c r="F4440" i="5"/>
  <c r="B4440" i="5"/>
  <c r="C4440" i="5"/>
  <c r="H4440" i="5"/>
  <c r="B7045" i="5" l="1"/>
  <c r="H7045" i="5"/>
  <c r="A7046" i="5"/>
  <c r="C7045" i="5"/>
  <c r="I4440" i="5"/>
  <c r="J4440" i="5" s="1"/>
  <c r="E4441" i="5"/>
  <c r="D4441" i="5"/>
  <c r="F4441" i="5"/>
  <c r="C4441" i="5"/>
  <c r="B4441" i="5"/>
  <c r="H4441" i="5"/>
  <c r="C7046" i="5" l="1"/>
  <c r="B7046" i="5"/>
  <c r="A7047" i="5"/>
  <c r="H7046" i="5"/>
  <c r="F4442" i="5"/>
  <c r="D4442" i="5"/>
  <c r="E4442" i="5"/>
  <c r="B4442" i="5"/>
  <c r="C4442" i="5"/>
  <c r="I4441" i="5"/>
  <c r="J4441" i="5" s="1"/>
  <c r="H4442" i="5"/>
  <c r="B7047" i="5" l="1"/>
  <c r="H7047" i="5"/>
  <c r="A7048" i="5"/>
  <c r="C7047" i="5"/>
  <c r="I4442" i="5"/>
  <c r="J4442" i="5" s="1"/>
  <c r="D4443" i="5"/>
  <c r="E4443" i="5"/>
  <c r="F4443" i="5"/>
  <c r="C4443" i="5"/>
  <c r="B4443" i="5"/>
  <c r="H4443" i="5"/>
  <c r="H7048" i="5" l="1"/>
  <c r="A7049" i="5"/>
  <c r="B7048" i="5"/>
  <c r="C7048" i="5"/>
  <c r="I4443" i="5"/>
  <c r="J4443" i="5" s="1"/>
  <c r="D4444" i="5"/>
  <c r="F4444" i="5"/>
  <c r="E4444" i="5"/>
  <c r="B4444" i="5"/>
  <c r="C4444" i="5"/>
  <c r="H4444" i="5"/>
  <c r="C7049" i="5" l="1"/>
  <c r="A7050" i="5"/>
  <c r="H7049" i="5"/>
  <c r="B7049" i="5"/>
  <c r="I4444" i="5"/>
  <c r="J4444" i="5" s="1"/>
  <c r="E4445" i="5"/>
  <c r="D4445" i="5"/>
  <c r="F4445" i="5"/>
  <c r="C4445" i="5"/>
  <c r="B4445" i="5"/>
  <c r="H4445" i="5"/>
  <c r="H7050" i="5" l="1"/>
  <c r="B7050" i="5"/>
  <c r="A7051" i="5"/>
  <c r="C7050" i="5"/>
  <c r="F4446" i="5"/>
  <c r="E4446" i="5"/>
  <c r="D4446" i="5"/>
  <c r="B4446" i="5"/>
  <c r="C4446" i="5"/>
  <c r="I4445" i="5"/>
  <c r="J4445" i="5" s="1"/>
  <c r="H4446" i="5"/>
  <c r="H7051" i="5" l="1"/>
  <c r="C7051" i="5"/>
  <c r="A7052" i="5"/>
  <c r="B7051" i="5"/>
  <c r="D4447" i="5"/>
  <c r="E4447" i="5"/>
  <c r="F4447" i="5"/>
  <c r="C4447" i="5"/>
  <c r="B4447" i="5"/>
  <c r="I4446" i="5"/>
  <c r="J4446" i="5" s="1"/>
  <c r="H4447" i="5"/>
  <c r="H7052" i="5" l="1"/>
  <c r="A7053" i="5"/>
  <c r="C7052" i="5"/>
  <c r="B7052" i="5"/>
  <c r="I4447" i="5"/>
  <c r="J4447" i="5" s="1"/>
  <c r="D4448" i="5"/>
  <c r="E4448" i="5"/>
  <c r="F4448" i="5"/>
  <c r="B4448" i="5"/>
  <c r="C4448" i="5"/>
  <c r="H4448" i="5"/>
  <c r="C7053" i="5" l="1"/>
  <c r="B7053" i="5"/>
  <c r="A7054" i="5"/>
  <c r="H7053" i="5"/>
  <c r="I4448" i="5"/>
  <c r="J4448" i="5" s="1"/>
  <c r="E4449" i="5"/>
  <c r="D4449" i="5"/>
  <c r="F4449" i="5"/>
  <c r="C4449" i="5"/>
  <c r="B4449" i="5"/>
  <c r="H4449" i="5"/>
  <c r="H7054" i="5" l="1"/>
  <c r="C7054" i="5"/>
  <c r="A7055" i="5"/>
  <c r="B7054" i="5"/>
  <c r="F4450" i="5"/>
  <c r="D4450" i="5"/>
  <c r="E4450" i="5"/>
  <c r="B4450" i="5"/>
  <c r="C4450" i="5"/>
  <c r="I4449" i="5"/>
  <c r="J4449" i="5" s="1"/>
  <c r="H4450" i="5"/>
  <c r="H7055" i="5" l="1"/>
  <c r="C7055" i="5"/>
  <c r="A7056" i="5"/>
  <c r="B7055" i="5"/>
  <c r="I4450" i="5"/>
  <c r="J4450" i="5" s="1"/>
  <c r="F4451" i="5"/>
  <c r="D4451" i="5"/>
  <c r="E4451" i="5"/>
  <c r="C4451" i="5"/>
  <c r="B4451" i="5"/>
  <c r="H4451" i="5"/>
  <c r="H7056" i="5" l="1"/>
  <c r="C7056" i="5"/>
  <c r="A7057" i="5"/>
  <c r="B7056" i="5"/>
  <c r="I4451" i="5"/>
  <c r="J4451" i="5" s="1"/>
  <c r="D4452" i="5"/>
  <c r="E4452" i="5"/>
  <c r="F4452" i="5"/>
  <c r="B4452" i="5"/>
  <c r="C4452" i="5"/>
  <c r="H4452" i="5"/>
  <c r="B7057" i="5" l="1"/>
  <c r="H7057" i="5"/>
  <c r="A7058" i="5"/>
  <c r="C7057" i="5"/>
  <c r="I4452" i="5"/>
  <c r="J4452" i="5" s="1"/>
  <c r="E4453" i="5"/>
  <c r="F4453" i="5"/>
  <c r="D4453" i="5"/>
  <c r="C4453" i="5"/>
  <c r="B4453" i="5"/>
  <c r="H4453" i="5"/>
  <c r="C7058" i="5" l="1"/>
  <c r="A7059" i="5"/>
  <c r="H7058" i="5"/>
  <c r="B7058" i="5"/>
  <c r="F4454" i="5"/>
  <c r="D4454" i="5"/>
  <c r="E4454" i="5"/>
  <c r="B4454" i="5"/>
  <c r="C4454" i="5"/>
  <c r="I4453" i="5"/>
  <c r="J4453" i="5" s="1"/>
  <c r="H4454" i="5"/>
  <c r="C7059" i="5" l="1"/>
  <c r="H7059" i="5"/>
  <c r="A7060" i="5"/>
  <c r="B7059" i="5"/>
  <c r="I4454" i="5"/>
  <c r="J4454" i="5" s="1"/>
  <c r="E4455" i="5"/>
  <c r="F4455" i="5"/>
  <c r="D4455" i="5"/>
  <c r="C4455" i="5"/>
  <c r="B4455" i="5"/>
  <c r="H4455" i="5"/>
  <c r="B7060" i="5" l="1"/>
  <c r="H7060" i="5"/>
  <c r="A7061" i="5"/>
  <c r="C7060" i="5"/>
  <c r="D4456" i="5"/>
  <c r="E4456" i="5"/>
  <c r="F4456" i="5"/>
  <c r="B4456" i="5"/>
  <c r="C4456" i="5"/>
  <c r="I4455" i="5"/>
  <c r="J4455" i="5" s="1"/>
  <c r="H4456" i="5"/>
  <c r="B7061" i="5" l="1"/>
  <c r="A7062" i="5"/>
  <c r="C7061" i="5"/>
  <c r="H7061" i="5"/>
  <c r="I4456" i="5"/>
  <c r="J4456" i="5" s="1"/>
  <c r="E4457" i="5"/>
  <c r="D4457" i="5"/>
  <c r="F4457" i="5"/>
  <c r="C4457" i="5"/>
  <c r="B4457" i="5"/>
  <c r="H4457" i="5"/>
  <c r="C7062" i="5" l="1"/>
  <c r="B7062" i="5"/>
  <c r="A7063" i="5"/>
  <c r="H7062" i="5"/>
  <c r="F4458" i="5"/>
  <c r="D4458" i="5"/>
  <c r="E4458" i="5"/>
  <c r="B4458" i="5"/>
  <c r="C4458" i="5"/>
  <c r="I4457" i="5"/>
  <c r="J4457" i="5" s="1"/>
  <c r="H4458" i="5"/>
  <c r="B7063" i="5" l="1"/>
  <c r="H7063" i="5"/>
  <c r="A7064" i="5"/>
  <c r="C7063" i="5"/>
  <c r="I4458" i="5"/>
  <c r="J4458" i="5" s="1"/>
  <c r="D4459" i="5"/>
  <c r="E4459" i="5"/>
  <c r="F4459" i="5"/>
  <c r="C4459" i="5"/>
  <c r="B4459" i="5"/>
  <c r="H4459" i="5"/>
  <c r="H7064" i="5" l="1"/>
  <c r="C7064" i="5"/>
  <c r="A7065" i="5"/>
  <c r="B7064" i="5"/>
  <c r="I4459" i="5"/>
  <c r="J4459" i="5" s="1"/>
  <c r="D4460" i="5"/>
  <c r="F4460" i="5"/>
  <c r="E4460" i="5"/>
  <c r="B4460" i="5"/>
  <c r="C4460" i="5"/>
  <c r="H4460" i="5"/>
  <c r="C7065" i="5" l="1"/>
  <c r="A7066" i="5"/>
  <c r="H7065" i="5"/>
  <c r="B7065" i="5"/>
  <c r="I4460" i="5"/>
  <c r="J4460" i="5" s="1"/>
  <c r="E4461" i="5"/>
  <c r="D4461" i="5"/>
  <c r="F4461" i="5"/>
  <c r="C4461" i="5"/>
  <c r="B4461" i="5"/>
  <c r="H4461" i="5"/>
  <c r="C7066" i="5" l="1"/>
  <c r="H7066" i="5"/>
  <c r="A7067" i="5"/>
  <c r="B7066" i="5"/>
  <c r="F4462" i="5"/>
  <c r="E4462" i="5"/>
  <c r="D4462" i="5"/>
  <c r="B4462" i="5"/>
  <c r="C4462" i="5"/>
  <c r="I4461" i="5"/>
  <c r="J4461" i="5" s="1"/>
  <c r="H4462" i="5"/>
  <c r="H7067" i="5" l="1"/>
  <c r="C7067" i="5"/>
  <c r="A7068" i="5"/>
  <c r="B7067" i="5"/>
  <c r="D4463" i="5"/>
  <c r="C4463" i="5"/>
  <c r="B4463" i="5"/>
  <c r="E4463" i="5"/>
  <c r="F4463" i="5"/>
  <c r="I4462" i="5"/>
  <c r="J4462" i="5" s="1"/>
  <c r="H4463" i="5"/>
  <c r="H7068" i="5" l="1"/>
  <c r="C7068" i="5"/>
  <c r="A7069" i="5"/>
  <c r="B7068" i="5"/>
  <c r="I4463" i="5"/>
  <c r="J4463" i="5" s="1"/>
  <c r="D4464" i="5"/>
  <c r="E4464" i="5"/>
  <c r="F4464" i="5"/>
  <c r="B4464" i="5"/>
  <c r="C4464" i="5"/>
  <c r="H4464" i="5"/>
  <c r="C7069" i="5" l="1"/>
  <c r="A7070" i="5"/>
  <c r="B7069" i="5"/>
  <c r="H7069" i="5"/>
  <c r="I4464" i="5"/>
  <c r="J4464" i="5" s="1"/>
  <c r="E4465" i="5"/>
  <c r="D4465" i="5"/>
  <c r="F4465" i="5"/>
  <c r="C4465" i="5"/>
  <c r="B4465" i="5"/>
  <c r="H4465" i="5"/>
  <c r="C7070" i="5" l="1"/>
  <c r="A7071" i="5"/>
  <c r="B7070" i="5"/>
  <c r="H7070" i="5"/>
  <c r="F4466" i="5"/>
  <c r="D4466" i="5"/>
  <c r="E4466" i="5"/>
  <c r="B4466" i="5"/>
  <c r="C4466" i="5"/>
  <c r="I4465" i="5"/>
  <c r="J4465" i="5" s="1"/>
  <c r="H4466" i="5"/>
  <c r="B7071" i="5" l="1"/>
  <c r="H7071" i="5"/>
  <c r="A7072" i="5"/>
  <c r="C7071" i="5"/>
  <c r="I4466" i="5"/>
  <c r="J4466" i="5" s="1"/>
  <c r="F4467" i="5"/>
  <c r="D4467" i="5"/>
  <c r="E4467" i="5"/>
  <c r="C4467" i="5"/>
  <c r="B4467" i="5"/>
  <c r="H4467" i="5"/>
  <c r="B7072" i="5" l="1"/>
  <c r="A7073" i="5"/>
  <c r="C7072" i="5"/>
  <c r="H7072" i="5"/>
  <c r="I4467" i="5"/>
  <c r="J4467" i="5" s="1"/>
  <c r="D4468" i="5"/>
  <c r="E4468" i="5"/>
  <c r="F4468" i="5"/>
  <c r="B4468" i="5"/>
  <c r="C4468" i="5"/>
  <c r="H4468" i="5"/>
  <c r="B7073" i="5" l="1"/>
  <c r="H7073" i="5"/>
  <c r="A7074" i="5"/>
  <c r="C7073" i="5"/>
  <c r="I4468" i="5"/>
  <c r="J4468" i="5" s="1"/>
  <c r="E4469" i="5"/>
  <c r="F4469" i="5"/>
  <c r="D4469" i="5"/>
  <c r="C4469" i="5"/>
  <c r="B4469" i="5"/>
  <c r="H4469" i="5"/>
  <c r="C7074" i="5" l="1"/>
  <c r="A7075" i="5"/>
  <c r="H7074" i="5"/>
  <c r="B7074" i="5"/>
  <c r="F4470" i="5"/>
  <c r="D4470" i="5"/>
  <c r="E4470" i="5"/>
  <c r="B4470" i="5"/>
  <c r="C4470" i="5"/>
  <c r="I4469" i="5"/>
  <c r="J4469" i="5" s="1"/>
  <c r="H4470" i="5"/>
  <c r="C7075" i="5" l="1"/>
  <c r="H7075" i="5"/>
  <c r="A7076" i="5"/>
  <c r="B7075" i="5"/>
  <c r="I4470" i="5"/>
  <c r="J4470" i="5" s="1"/>
  <c r="E4471" i="5"/>
  <c r="F4471" i="5"/>
  <c r="D4471" i="5"/>
  <c r="C4471" i="5"/>
  <c r="B4471" i="5"/>
  <c r="H4471" i="5"/>
  <c r="B7076" i="5" l="1"/>
  <c r="H7076" i="5"/>
  <c r="A7077" i="5"/>
  <c r="C7076" i="5"/>
  <c r="D4472" i="5"/>
  <c r="E4472" i="5"/>
  <c r="F4472" i="5"/>
  <c r="B4472" i="5"/>
  <c r="C4472" i="5"/>
  <c r="I4471" i="5"/>
  <c r="J4471" i="5" s="1"/>
  <c r="H4472" i="5"/>
  <c r="B7077" i="5" l="1"/>
  <c r="H7077" i="5"/>
  <c r="A7078" i="5"/>
  <c r="C7077" i="5"/>
  <c r="I4472" i="5"/>
  <c r="J4472" i="5" s="1"/>
  <c r="E4473" i="5"/>
  <c r="D4473" i="5"/>
  <c r="F4473" i="5"/>
  <c r="C4473" i="5"/>
  <c r="B4473" i="5"/>
  <c r="H4473" i="5"/>
  <c r="H7078" i="5" l="1"/>
  <c r="C7078" i="5"/>
  <c r="A7079" i="5"/>
  <c r="B7078" i="5"/>
  <c r="I4473" i="5"/>
  <c r="J4473" i="5" s="1"/>
  <c r="F4474" i="5"/>
  <c r="D4474" i="5"/>
  <c r="E4474" i="5"/>
  <c r="B4474" i="5"/>
  <c r="C4474" i="5"/>
  <c r="H4474" i="5"/>
  <c r="B7079" i="5" l="1"/>
  <c r="A7080" i="5"/>
  <c r="H7079" i="5"/>
  <c r="C7079" i="5"/>
  <c r="I4474" i="5"/>
  <c r="J4474" i="5" s="1"/>
  <c r="D4475" i="5"/>
  <c r="E4475" i="5"/>
  <c r="F4475" i="5"/>
  <c r="C4475" i="5"/>
  <c r="B4475" i="5"/>
  <c r="H4475" i="5"/>
  <c r="H7080" i="5" l="1"/>
  <c r="C7080" i="5"/>
  <c r="A7081" i="5"/>
  <c r="B7080" i="5"/>
  <c r="I4475" i="5"/>
  <c r="J4475" i="5" s="1"/>
  <c r="D4476" i="5"/>
  <c r="F4476" i="5"/>
  <c r="E4476" i="5"/>
  <c r="B4476" i="5"/>
  <c r="C4476" i="5"/>
  <c r="H4476" i="5"/>
  <c r="C7081" i="5" l="1"/>
  <c r="B7081" i="5"/>
  <c r="A7082" i="5"/>
  <c r="H7081" i="5"/>
  <c r="I4476" i="5"/>
  <c r="J4476" i="5" s="1"/>
  <c r="E4477" i="5"/>
  <c r="D4477" i="5"/>
  <c r="F4477" i="5"/>
  <c r="C4477" i="5"/>
  <c r="B4477" i="5"/>
  <c r="H4477" i="5"/>
  <c r="C7082" i="5" l="1"/>
  <c r="A7083" i="5"/>
  <c r="H7082" i="5"/>
  <c r="B7082" i="5"/>
  <c r="I4477" i="5"/>
  <c r="J4477" i="5" s="1"/>
  <c r="F4478" i="5"/>
  <c r="E4478" i="5"/>
  <c r="D4478" i="5"/>
  <c r="B4478" i="5"/>
  <c r="C4478" i="5"/>
  <c r="H4478" i="5"/>
  <c r="B7083" i="5" l="1"/>
  <c r="H7083" i="5"/>
  <c r="A7084" i="5"/>
  <c r="C7083" i="5"/>
  <c r="D4479" i="5"/>
  <c r="E4479" i="5"/>
  <c r="F4479" i="5"/>
  <c r="C4479" i="5"/>
  <c r="B4479" i="5"/>
  <c r="I4478" i="5"/>
  <c r="J4478" i="5" s="1"/>
  <c r="H4479" i="5"/>
  <c r="H7084" i="5" l="1"/>
  <c r="C7084" i="5"/>
  <c r="A7085" i="5"/>
  <c r="B7084" i="5"/>
  <c r="I4479" i="5"/>
  <c r="J4479" i="5" s="1"/>
  <c r="D4480" i="5"/>
  <c r="E4480" i="5"/>
  <c r="F4480" i="5"/>
  <c r="B4480" i="5"/>
  <c r="C4480" i="5"/>
  <c r="H4480" i="5"/>
  <c r="C7085" i="5" l="1"/>
  <c r="B7085" i="5"/>
  <c r="A7086" i="5"/>
  <c r="H7085" i="5"/>
  <c r="I4480" i="5"/>
  <c r="J4480" i="5" s="1"/>
  <c r="E4481" i="5"/>
  <c r="D4481" i="5"/>
  <c r="F4481" i="5"/>
  <c r="C4481" i="5"/>
  <c r="B4481" i="5"/>
  <c r="H4481" i="5"/>
  <c r="C7086" i="5" l="1"/>
  <c r="B7086" i="5"/>
  <c r="A7087" i="5"/>
  <c r="H7086" i="5"/>
  <c r="I4481" i="5"/>
  <c r="J4481" i="5" s="1"/>
  <c r="F4482" i="5"/>
  <c r="D4482" i="5"/>
  <c r="E4482" i="5"/>
  <c r="B4482" i="5"/>
  <c r="C4482" i="5"/>
  <c r="H4482" i="5"/>
  <c r="C7087" i="5" l="1"/>
  <c r="A7088" i="5"/>
  <c r="B7087" i="5"/>
  <c r="H7087" i="5"/>
  <c r="I4482" i="5"/>
  <c r="J4482" i="5" s="1"/>
  <c r="F4483" i="5"/>
  <c r="D4483" i="5"/>
  <c r="E4483" i="5"/>
  <c r="C4483" i="5"/>
  <c r="B4483" i="5"/>
  <c r="H4483" i="5"/>
  <c r="H7088" i="5" l="1"/>
  <c r="C7088" i="5"/>
  <c r="A7089" i="5"/>
  <c r="B7088" i="5"/>
  <c r="I4483" i="5"/>
  <c r="J4483" i="5" s="1"/>
  <c r="D4484" i="5"/>
  <c r="E4484" i="5"/>
  <c r="F4484" i="5"/>
  <c r="B4484" i="5"/>
  <c r="C4484" i="5"/>
  <c r="H4484" i="5"/>
  <c r="B7089" i="5" l="1"/>
  <c r="H7089" i="5"/>
  <c r="A7090" i="5"/>
  <c r="C7089" i="5"/>
  <c r="I4484" i="5"/>
  <c r="J4484" i="5" s="1"/>
  <c r="E4485" i="5"/>
  <c r="F4485" i="5"/>
  <c r="D4485" i="5"/>
  <c r="C4485" i="5"/>
  <c r="B4485" i="5"/>
  <c r="H4485" i="5"/>
  <c r="C7090" i="5" l="1"/>
  <c r="A7091" i="5"/>
  <c r="H7090" i="5"/>
  <c r="B7090" i="5"/>
  <c r="F4486" i="5"/>
  <c r="D4486" i="5"/>
  <c r="E4486" i="5"/>
  <c r="B4486" i="5"/>
  <c r="C4486" i="5"/>
  <c r="I4485" i="5"/>
  <c r="J4485" i="5" s="1"/>
  <c r="H4486" i="5"/>
  <c r="C7091" i="5" l="1"/>
  <c r="H7091" i="5"/>
  <c r="A7092" i="5"/>
  <c r="B7091" i="5"/>
  <c r="I4486" i="5"/>
  <c r="J4486" i="5" s="1"/>
  <c r="E4487" i="5"/>
  <c r="F4487" i="5"/>
  <c r="D4487" i="5"/>
  <c r="C4487" i="5"/>
  <c r="B4487" i="5"/>
  <c r="H4487" i="5"/>
  <c r="H7092" i="5" l="1"/>
  <c r="C7092" i="5"/>
  <c r="A7093" i="5"/>
  <c r="B7092" i="5"/>
  <c r="I4487" i="5"/>
  <c r="J4487" i="5" s="1"/>
  <c r="D4488" i="5"/>
  <c r="E4488" i="5"/>
  <c r="F4488" i="5"/>
  <c r="B4488" i="5"/>
  <c r="C4488" i="5"/>
  <c r="H4488" i="5"/>
  <c r="B7093" i="5" l="1"/>
  <c r="H7093" i="5"/>
  <c r="A7094" i="5"/>
  <c r="C7093" i="5"/>
  <c r="I4488" i="5"/>
  <c r="J4488" i="5" s="1"/>
  <c r="E4489" i="5"/>
  <c r="D4489" i="5"/>
  <c r="F4489" i="5"/>
  <c r="C4489" i="5"/>
  <c r="B4489" i="5"/>
  <c r="H4489" i="5"/>
  <c r="C7094" i="5" l="1"/>
  <c r="A7095" i="5"/>
  <c r="B7094" i="5"/>
  <c r="H7094" i="5"/>
  <c r="F4490" i="5"/>
  <c r="D4490" i="5"/>
  <c r="E4490" i="5"/>
  <c r="B4490" i="5"/>
  <c r="C4490" i="5"/>
  <c r="I4489" i="5"/>
  <c r="J4489" i="5" s="1"/>
  <c r="H4490" i="5"/>
  <c r="A7096" i="5" l="1"/>
  <c r="H7095" i="5"/>
  <c r="C7095" i="5"/>
  <c r="B7095" i="5"/>
  <c r="I4490" i="5"/>
  <c r="J4490" i="5" s="1"/>
  <c r="D4491" i="5"/>
  <c r="E4491" i="5"/>
  <c r="F4491" i="5"/>
  <c r="C4491" i="5"/>
  <c r="B4491" i="5"/>
  <c r="H4491" i="5"/>
  <c r="H7096" i="5" l="1"/>
  <c r="A7097" i="5"/>
  <c r="B7096" i="5"/>
  <c r="C7096" i="5"/>
  <c r="I4491" i="5"/>
  <c r="J4491" i="5" s="1"/>
  <c r="D4492" i="5"/>
  <c r="F4492" i="5"/>
  <c r="E4492" i="5"/>
  <c r="B4492" i="5"/>
  <c r="C4492" i="5"/>
  <c r="H4492" i="5"/>
  <c r="C7097" i="5" l="1"/>
  <c r="B7097" i="5"/>
  <c r="A7098" i="5"/>
  <c r="H7097" i="5"/>
  <c r="I4492" i="5"/>
  <c r="J4492" i="5" s="1"/>
  <c r="E4493" i="5"/>
  <c r="D4493" i="5"/>
  <c r="F4493" i="5"/>
  <c r="C4493" i="5"/>
  <c r="B4493" i="5"/>
  <c r="H4493" i="5"/>
  <c r="C7098" i="5" l="1"/>
  <c r="H7098" i="5"/>
  <c r="A7099" i="5"/>
  <c r="B7098" i="5"/>
  <c r="I4493" i="5"/>
  <c r="J4493" i="5" s="1"/>
  <c r="F4494" i="5"/>
  <c r="E4494" i="5"/>
  <c r="D4494" i="5"/>
  <c r="B4494" i="5"/>
  <c r="C4494" i="5"/>
  <c r="H4494" i="5"/>
  <c r="B7099" i="5" l="1"/>
  <c r="H7099" i="5"/>
  <c r="A7100" i="5"/>
  <c r="C7099" i="5"/>
  <c r="D4495" i="5"/>
  <c r="E4495" i="5"/>
  <c r="F4495" i="5"/>
  <c r="C4495" i="5"/>
  <c r="B4495" i="5"/>
  <c r="I4494" i="5"/>
  <c r="J4494" i="5" s="1"/>
  <c r="H4495" i="5"/>
  <c r="H7100" i="5" l="1"/>
  <c r="A7101" i="5"/>
  <c r="B7100" i="5"/>
  <c r="C7100" i="5"/>
  <c r="I4495" i="5"/>
  <c r="J4495" i="5" s="1"/>
  <c r="D4496" i="5"/>
  <c r="E4496" i="5"/>
  <c r="F4496" i="5"/>
  <c r="B4496" i="5"/>
  <c r="C4496" i="5"/>
  <c r="H4496" i="5"/>
  <c r="C7101" i="5" l="1"/>
  <c r="A7102" i="5"/>
  <c r="B7101" i="5"/>
  <c r="H7101" i="5"/>
  <c r="I4496" i="5"/>
  <c r="J4496" i="5" s="1"/>
  <c r="E4497" i="5"/>
  <c r="D4497" i="5"/>
  <c r="F4497" i="5"/>
  <c r="C4497" i="5"/>
  <c r="B4497" i="5"/>
  <c r="H4497" i="5"/>
  <c r="C7102" i="5" l="1"/>
  <c r="A7103" i="5"/>
  <c r="B7102" i="5"/>
  <c r="H7102" i="5"/>
  <c r="F4498" i="5"/>
  <c r="D4498" i="5"/>
  <c r="E4498" i="5"/>
  <c r="B4498" i="5"/>
  <c r="C4498" i="5"/>
  <c r="I4497" i="5"/>
  <c r="J4497" i="5" s="1"/>
  <c r="H4498" i="5"/>
  <c r="H7103" i="5" l="1"/>
  <c r="A7104" i="5"/>
  <c r="B7103" i="5"/>
  <c r="C7103" i="5"/>
  <c r="I4498" i="5"/>
  <c r="J4498" i="5" s="1"/>
  <c r="F4499" i="5"/>
  <c r="D4499" i="5"/>
  <c r="E4499" i="5"/>
  <c r="C4499" i="5"/>
  <c r="B4499" i="5"/>
  <c r="H4499" i="5"/>
  <c r="H7104" i="5" l="1"/>
  <c r="C7104" i="5"/>
  <c r="A7105" i="5"/>
  <c r="B7104" i="5"/>
  <c r="I4499" i="5"/>
  <c r="J4499" i="5" s="1"/>
  <c r="D4500" i="5"/>
  <c r="E4500" i="5"/>
  <c r="F4500" i="5"/>
  <c r="B4500" i="5"/>
  <c r="C4500" i="5"/>
  <c r="H4500" i="5"/>
  <c r="B7105" i="5" l="1"/>
  <c r="A7106" i="5"/>
  <c r="C7105" i="5"/>
  <c r="H7105" i="5"/>
  <c r="I4500" i="5"/>
  <c r="J4500" i="5" s="1"/>
  <c r="E4501" i="5"/>
  <c r="F4501" i="5"/>
  <c r="D4501" i="5"/>
  <c r="C4501" i="5"/>
  <c r="B4501" i="5"/>
  <c r="H4501" i="5"/>
  <c r="B7106" i="5" l="1"/>
  <c r="A7107" i="5"/>
  <c r="C7106" i="5"/>
  <c r="H7106" i="5"/>
  <c r="F4502" i="5"/>
  <c r="D4502" i="5"/>
  <c r="E4502" i="5"/>
  <c r="B4502" i="5"/>
  <c r="C4502" i="5"/>
  <c r="I4501" i="5"/>
  <c r="J4501" i="5" s="1"/>
  <c r="H4502" i="5"/>
  <c r="C7107" i="5" l="1"/>
  <c r="H7107" i="5"/>
  <c r="A7108" i="5"/>
  <c r="B7107" i="5"/>
  <c r="I4502" i="5"/>
  <c r="J4502" i="5" s="1"/>
  <c r="E4503" i="5"/>
  <c r="F4503" i="5"/>
  <c r="D4503" i="5"/>
  <c r="C4503" i="5"/>
  <c r="B4503" i="5"/>
  <c r="H4503" i="5"/>
  <c r="H7108" i="5" l="1"/>
  <c r="C7108" i="5"/>
  <c r="A7109" i="5"/>
  <c r="B7108" i="5"/>
  <c r="D4504" i="5"/>
  <c r="E4504" i="5"/>
  <c r="F4504" i="5"/>
  <c r="B4504" i="5"/>
  <c r="C4504" i="5"/>
  <c r="I4503" i="5"/>
  <c r="J4503" i="5" s="1"/>
  <c r="H4504" i="5"/>
  <c r="B7109" i="5" l="1"/>
  <c r="H7109" i="5"/>
  <c r="A7110" i="5"/>
  <c r="C7109" i="5"/>
  <c r="I4504" i="5"/>
  <c r="J4504" i="5" s="1"/>
  <c r="E4505" i="5"/>
  <c r="D4505" i="5"/>
  <c r="F4505" i="5"/>
  <c r="C4505" i="5"/>
  <c r="B4505" i="5"/>
  <c r="H4505" i="5"/>
  <c r="C7110" i="5" l="1"/>
  <c r="A7111" i="5"/>
  <c r="B7110" i="5"/>
  <c r="H7110" i="5"/>
  <c r="F4506" i="5"/>
  <c r="D4506" i="5"/>
  <c r="E4506" i="5"/>
  <c r="B4506" i="5"/>
  <c r="C4506" i="5"/>
  <c r="I4505" i="5"/>
  <c r="J4505" i="5" s="1"/>
  <c r="H4506" i="5"/>
  <c r="B7111" i="5" l="1"/>
  <c r="A7112" i="5"/>
  <c r="H7111" i="5"/>
  <c r="C7111" i="5"/>
  <c r="I4506" i="5"/>
  <c r="J4506" i="5" s="1"/>
  <c r="D4507" i="5"/>
  <c r="E4507" i="5"/>
  <c r="F4507" i="5"/>
  <c r="C4507" i="5"/>
  <c r="B4507" i="5"/>
  <c r="H4507" i="5"/>
  <c r="H7112" i="5" l="1"/>
  <c r="C7112" i="5"/>
  <c r="A7113" i="5"/>
  <c r="B7112" i="5"/>
  <c r="I4507" i="5"/>
  <c r="J4507" i="5" s="1"/>
  <c r="D4508" i="5"/>
  <c r="F4508" i="5"/>
  <c r="E4508" i="5"/>
  <c r="B4508" i="5"/>
  <c r="C4508" i="5"/>
  <c r="H4508" i="5"/>
  <c r="C7113" i="5" l="1"/>
  <c r="B7113" i="5"/>
  <c r="A7114" i="5"/>
  <c r="H7113" i="5"/>
  <c r="I4508" i="5"/>
  <c r="J4508" i="5" s="1"/>
  <c r="E4509" i="5"/>
  <c r="D4509" i="5"/>
  <c r="F4509" i="5"/>
  <c r="C4509" i="5"/>
  <c r="B4509" i="5"/>
  <c r="H4509" i="5"/>
  <c r="H7114" i="5" l="1"/>
  <c r="B7114" i="5"/>
  <c r="A7115" i="5"/>
  <c r="C7114" i="5"/>
  <c r="I4509" i="5"/>
  <c r="J4509" i="5" s="1"/>
  <c r="F4510" i="5"/>
  <c r="E4510" i="5"/>
  <c r="D4510" i="5"/>
  <c r="B4510" i="5"/>
  <c r="C4510" i="5"/>
  <c r="H4510" i="5"/>
  <c r="H7115" i="5" l="1"/>
  <c r="A7116" i="5"/>
  <c r="B7115" i="5"/>
  <c r="C7115" i="5"/>
  <c r="D4511" i="5"/>
  <c r="E4511" i="5"/>
  <c r="F4511" i="5"/>
  <c r="C4511" i="5"/>
  <c r="B4511" i="5"/>
  <c r="I4510" i="5"/>
  <c r="J4510" i="5" s="1"/>
  <c r="H4511" i="5"/>
  <c r="B7116" i="5" l="1"/>
  <c r="H7116" i="5"/>
  <c r="A7117" i="5"/>
  <c r="C7116" i="5"/>
  <c r="I4511" i="5"/>
  <c r="J4511" i="5" s="1"/>
  <c r="D4512" i="5"/>
  <c r="E4512" i="5"/>
  <c r="F4512" i="5"/>
  <c r="B4512" i="5"/>
  <c r="C4512" i="5"/>
  <c r="H4512" i="5"/>
  <c r="C7117" i="5" l="1"/>
  <c r="B7117" i="5"/>
  <c r="A7118" i="5"/>
  <c r="H7117" i="5"/>
  <c r="I4512" i="5"/>
  <c r="J4512" i="5" s="1"/>
  <c r="E4513" i="5"/>
  <c r="D4513" i="5"/>
  <c r="F4513" i="5"/>
  <c r="C4513" i="5"/>
  <c r="B4513" i="5"/>
  <c r="H4513" i="5"/>
  <c r="C7118" i="5" l="1"/>
  <c r="B7118" i="5"/>
  <c r="A7119" i="5"/>
  <c r="H7118" i="5"/>
  <c r="F4514" i="5"/>
  <c r="D4514" i="5"/>
  <c r="E4514" i="5"/>
  <c r="B4514" i="5"/>
  <c r="C4514" i="5"/>
  <c r="I4513" i="5"/>
  <c r="J4513" i="5" s="1"/>
  <c r="H4514" i="5"/>
  <c r="B7119" i="5" l="1"/>
  <c r="H7119" i="5"/>
  <c r="A7120" i="5"/>
  <c r="C7119" i="5"/>
  <c r="I4514" i="5"/>
  <c r="J4514" i="5" s="1"/>
  <c r="F4515" i="5"/>
  <c r="D4515" i="5"/>
  <c r="E4515" i="5"/>
  <c r="C4515" i="5"/>
  <c r="B4515" i="5"/>
  <c r="H4515" i="5"/>
  <c r="H7120" i="5" l="1"/>
  <c r="A7121" i="5"/>
  <c r="C7120" i="5"/>
  <c r="B7120" i="5"/>
  <c r="I4515" i="5"/>
  <c r="J4515" i="5" s="1"/>
  <c r="D4516" i="5"/>
  <c r="E4516" i="5"/>
  <c r="F4516" i="5"/>
  <c r="B4516" i="5"/>
  <c r="C4516" i="5"/>
  <c r="H4516" i="5"/>
  <c r="B7121" i="5" l="1"/>
  <c r="H7121" i="5"/>
  <c r="A7122" i="5"/>
  <c r="C7121" i="5"/>
  <c r="I4516" i="5"/>
  <c r="J4516" i="5" s="1"/>
  <c r="E4517" i="5"/>
  <c r="F4517" i="5"/>
  <c r="D4517" i="5"/>
  <c r="C4517" i="5"/>
  <c r="B4517" i="5"/>
  <c r="H4517" i="5"/>
  <c r="H7122" i="5" l="1"/>
  <c r="A7123" i="5"/>
  <c r="B7122" i="5"/>
  <c r="C7122" i="5"/>
  <c r="F4518" i="5"/>
  <c r="D4518" i="5"/>
  <c r="E4518" i="5"/>
  <c r="B4518" i="5"/>
  <c r="C4518" i="5"/>
  <c r="I4517" i="5"/>
  <c r="J4517" i="5" s="1"/>
  <c r="H4518" i="5"/>
  <c r="A7124" i="5" l="1"/>
  <c r="H7123" i="5"/>
  <c r="B7123" i="5"/>
  <c r="C7123" i="5"/>
  <c r="I4518" i="5"/>
  <c r="J4518" i="5" s="1"/>
  <c r="E4519" i="5"/>
  <c r="F4519" i="5"/>
  <c r="D4519" i="5"/>
  <c r="C4519" i="5"/>
  <c r="B4519" i="5"/>
  <c r="H4519" i="5"/>
  <c r="H7124" i="5" l="1"/>
  <c r="A7125" i="5"/>
  <c r="B7124" i="5"/>
  <c r="C7124" i="5"/>
  <c r="D4520" i="5"/>
  <c r="E4520" i="5"/>
  <c r="F4520" i="5"/>
  <c r="B4520" i="5"/>
  <c r="C4520" i="5"/>
  <c r="I4519" i="5"/>
  <c r="J4519" i="5" s="1"/>
  <c r="H4520" i="5"/>
  <c r="B7125" i="5" l="1"/>
  <c r="H7125" i="5"/>
  <c r="A7126" i="5"/>
  <c r="C7125" i="5"/>
  <c r="I4520" i="5"/>
  <c r="J4520" i="5" s="1"/>
  <c r="D4521" i="5"/>
  <c r="E4521" i="5"/>
  <c r="F4521" i="5"/>
  <c r="C4521" i="5"/>
  <c r="B4521" i="5"/>
  <c r="H4521" i="5"/>
  <c r="C7126" i="5" l="1"/>
  <c r="A7127" i="5"/>
  <c r="B7126" i="5"/>
  <c r="H7126" i="5"/>
  <c r="I4521" i="5"/>
  <c r="J4521" i="5" s="1"/>
  <c r="E4522" i="5"/>
  <c r="F4522" i="5"/>
  <c r="D4522" i="5"/>
  <c r="B4522" i="5"/>
  <c r="C4522" i="5"/>
  <c r="H4522" i="5"/>
  <c r="C7127" i="5" l="1"/>
  <c r="B7127" i="5"/>
  <c r="A7128" i="5"/>
  <c r="H7127" i="5"/>
  <c r="F4523" i="5"/>
  <c r="D4523" i="5"/>
  <c r="E4523" i="5"/>
  <c r="C4523" i="5"/>
  <c r="B4523" i="5"/>
  <c r="I4522" i="5"/>
  <c r="J4522" i="5" s="1"/>
  <c r="H4523" i="5"/>
  <c r="H7128" i="5" l="1"/>
  <c r="A7129" i="5"/>
  <c r="C7128" i="5"/>
  <c r="B7128" i="5"/>
  <c r="I4523" i="5"/>
  <c r="J4523" i="5" s="1"/>
  <c r="D4524" i="5"/>
  <c r="E4524" i="5"/>
  <c r="F4524" i="5"/>
  <c r="B4524" i="5"/>
  <c r="C4524" i="5"/>
  <c r="H4524" i="5"/>
  <c r="H7129" i="5" l="1"/>
  <c r="A7130" i="5"/>
  <c r="C7129" i="5"/>
  <c r="B7129" i="5"/>
  <c r="I4524" i="5"/>
  <c r="J4524" i="5" s="1"/>
  <c r="D4525" i="5"/>
  <c r="E4525" i="5"/>
  <c r="F4525" i="5"/>
  <c r="C4525" i="5"/>
  <c r="B4525" i="5"/>
  <c r="H4525" i="5"/>
  <c r="H7130" i="5" l="1"/>
  <c r="B7130" i="5"/>
  <c r="A7131" i="5"/>
  <c r="C7130" i="5"/>
  <c r="I4525" i="5"/>
  <c r="J4525" i="5" s="1"/>
  <c r="E4526" i="5"/>
  <c r="F4526" i="5"/>
  <c r="D4526" i="5"/>
  <c r="B4526" i="5"/>
  <c r="C4526" i="5"/>
  <c r="H4526" i="5"/>
  <c r="B7131" i="5" l="1"/>
  <c r="C7131" i="5"/>
  <c r="A7132" i="5"/>
  <c r="H7131" i="5"/>
  <c r="F4527" i="5"/>
  <c r="D4527" i="5"/>
  <c r="E4527" i="5"/>
  <c r="C4527" i="5"/>
  <c r="B4527" i="5"/>
  <c r="I4526" i="5"/>
  <c r="J4526" i="5" s="1"/>
  <c r="H4527" i="5"/>
  <c r="H7132" i="5" l="1"/>
  <c r="A7133" i="5"/>
  <c r="B7132" i="5"/>
  <c r="C7132" i="5"/>
  <c r="I4527" i="5"/>
  <c r="J4527" i="5" s="1"/>
  <c r="D4528" i="5"/>
  <c r="E4528" i="5"/>
  <c r="F4528" i="5"/>
  <c r="B4528" i="5"/>
  <c r="C4528" i="5"/>
  <c r="H4528" i="5"/>
  <c r="H7133" i="5" l="1"/>
  <c r="C7133" i="5"/>
  <c r="A7134" i="5"/>
  <c r="B7133" i="5"/>
  <c r="I4528" i="5"/>
  <c r="J4528" i="5" s="1"/>
  <c r="D4529" i="5"/>
  <c r="E4529" i="5"/>
  <c r="F4529" i="5"/>
  <c r="C4529" i="5"/>
  <c r="B4529" i="5"/>
  <c r="H4529" i="5"/>
  <c r="C7134" i="5" l="1"/>
  <c r="A7135" i="5"/>
  <c r="B7134" i="5"/>
  <c r="H7134" i="5"/>
  <c r="I4529" i="5"/>
  <c r="J4529" i="5" s="1"/>
  <c r="E4530" i="5"/>
  <c r="F4530" i="5"/>
  <c r="D4530" i="5"/>
  <c r="B4530" i="5"/>
  <c r="C4530" i="5"/>
  <c r="H4530" i="5"/>
  <c r="B7135" i="5" l="1"/>
  <c r="H7135" i="5"/>
  <c r="A7136" i="5"/>
  <c r="C7135" i="5"/>
  <c r="F4531" i="5"/>
  <c r="D4531" i="5"/>
  <c r="E4531" i="5"/>
  <c r="C4531" i="5"/>
  <c r="B4531" i="5"/>
  <c r="I4530" i="5"/>
  <c r="J4530" i="5" s="1"/>
  <c r="H4531" i="5"/>
  <c r="H7136" i="5" l="1"/>
  <c r="C7136" i="5"/>
  <c r="A7137" i="5"/>
  <c r="B7136" i="5"/>
  <c r="I4531" i="5"/>
  <c r="J4531" i="5" s="1"/>
  <c r="D4532" i="5"/>
  <c r="E4532" i="5"/>
  <c r="F4532" i="5"/>
  <c r="B4532" i="5"/>
  <c r="C4532" i="5"/>
  <c r="H4532" i="5"/>
  <c r="B7137" i="5" l="1"/>
  <c r="A7138" i="5"/>
  <c r="C7137" i="5"/>
  <c r="H7137" i="5"/>
  <c r="I4532" i="5"/>
  <c r="J4532" i="5" s="1"/>
  <c r="D4533" i="5"/>
  <c r="E4533" i="5"/>
  <c r="F4533" i="5"/>
  <c r="C4533" i="5"/>
  <c r="B4533" i="5"/>
  <c r="H4533" i="5"/>
  <c r="H7138" i="5" l="1"/>
  <c r="B7138" i="5"/>
  <c r="C7138" i="5"/>
  <c r="A7139" i="5"/>
  <c r="I4533" i="5"/>
  <c r="J4533" i="5" s="1"/>
  <c r="E4534" i="5"/>
  <c r="F4534" i="5"/>
  <c r="D4534" i="5"/>
  <c r="B4534" i="5"/>
  <c r="C4534" i="5"/>
  <c r="H4534" i="5"/>
  <c r="B7139" i="5" l="1"/>
  <c r="C7139" i="5"/>
  <c r="A7140" i="5"/>
  <c r="H7139" i="5"/>
  <c r="F4535" i="5"/>
  <c r="D4535" i="5"/>
  <c r="E4535" i="5"/>
  <c r="C4535" i="5"/>
  <c r="B4535" i="5"/>
  <c r="I4534" i="5"/>
  <c r="J4534" i="5" s="1"/>
  <c r="H4535" i="5"/>
  <c r="C7140" i="5" l="1"/>
  <c r="A7141" i="5"/>
  <c r="B7140" i="5"/>
  <c r="H7140" i="5"/>
  <c r="I4535" i="5"/>
  <c r="J4535" i="5" s="1"/>
  <c r="D4536" i="5"/>
  <c r="E4536" i="5"/>
  <c r="F4536" i="5"/>
  <c r="B4536" i="5"/>
  <c r="C4536" i="5"/>
  <c r="H4536" i="5"/>
  <c r="H7141" i="5" l="1"/>
  <c r="A7142" i="5"/>
  <c r="C7141" i="5"/>
  <c r="B7141" i="5"/>
  <c r="I4536" i="5"/>
  <c r="J4536" i="5" s="1"/>
  <c r="D4537" i="5"/>
  <c r="E4537" i="5"/>
  <c r="F4537" i="5"/>
  <c r="C4537" i="5"/>
  <c r="B4537" i="5"/>
  <c r="H4537" i="5"/>
  <c r="H7142" i="5" l="1"/>
  <c r="C7142" i="5"/>
  <c r="A7143" i="5"/>
  <c r="B7142" i="5"/>
  <c r="I4537" i="5"/>
  <c r="J4537" i="5" s="1"/>
  <c r="E4538" i="5"/>
  <c r="F4538" i="5"/>
  <c r="D4538" i="5"/>
  <c r="B4538" i="5"/>
  <c r="C4538" i="5"/>
  <c r="H4538" i="5"/>
  <c r="C7143" i="5" l="1"/>
  <c r="B7143" i="5"/>
  <c r="A7144" i="5"/>
  <c r="H7143" i="5"/>
  <c r="F4539" i="5"/>
  <c r="D4539" i="5"/>
  <c r="E4539" i="5"/>
  <c r="C4539" i="5"/>
  <c r="B4539" i="5"/>
  <c r="I4538" i="5"/>
  <c r="J4538" i="5" s="1"/>
  <c r="H4539" i="5"/>
  <c r="H7144" i="5" l="1"/>
  <c r="C7144" i="5"/>
  <c r="B7144" i="5"/>
  <c r="A7145" i="5"/>
  <c r="I4539" i="5"/>
  <c r="J4539" i="5" s="1"/>
  <c r="D4540" i="5"/>
  <c r="E4540" i="5"/>
  <c r="F4540" i="5"/>
  <c r="B4540" i="5"/>
  <c r="C4540" i="5"/>
  <c r="H4540" i="5"/>
  <c r="C7145" i="5" l="1"/>
  <c r="B7145" i="5"/>
  <c r="A7146" i="5"/>
  <c r="H7145" i="5"/>
  <c r="I4540" i="5"/>
  <c r="J4540" i="5" s="1"/>
  <c r="D4541" i="5"/>
  <c r="E4541" i="5"/>
  <c r="F4541" i="5"/>
  <c r="C4541" i="5"/>
  <c r="B4541" i="5"/>
  <c r="H4541" i="5"/>
  <c r="H7146" i="5" l="1"/>
  <c r="B7146" i="5"/>
  <c r="C7146" i="5"/>
  <c r="A7147" i="5"/>
  <c r="I4541" i="5"/>
  <c r="J4541" i="5" s="1"/>
  <c r="E4542" i="5"/>
  <c r="F4542" i="5"/>
  <c r="D4542" i="5"/>
  <c r="B4542" i="5"/>
  <c r="C4542" i="5"/>
  <c r="H4542" i="5"/>
  <c r="H7147" i="5" l="1"/>
  <c r="C7147" i="5"/>
  <c r="A7148" i="5"/>
  <c r="B7147" i="5"/>
  <c r="F4543" i="5"/>
  <c r="D4543" i="5"/>
  <c r="E4543" i="5"/>
  <c r="C4543" i="5"/>
  <c r="B4543" i="5"/>
  <c r="I4542" i="5"/>
  <c r="J4542" i="5" s="1"/>
  <c r="H4543" i="5"/>
  <c r="H7148" i="5" l="1"/>
  <c r="C7148" i="5"/>
  <c r="A7149" i="5"/>
  <c r="B7148" i="5"/>
  <c r="I4543" i="5"/>
  <c r="J4543" i="5" s="1"/>
  <c r="D4544" i="5"/>
  <c r="E4544" i="5"/>
  <c r="F4544" i="5"/>
  <c r="B4544" i="5"/>
  <c r="C4544" i="5"/>
  <c r="H4544" i="5"/>
  <c r="H7149" i="5" l="1"/>
  <c r="C7149" i="5"/>
  <c r="A7150" i="5"/>
  <c r="B7149" i="5"/>
  <c r="I4544" i="5"/>
  <c r="J4544" i="5" s="1"/>
  <c r="D4545" i="5"/>
  <c r="E4545" i="5"/>
  <c r="F4545" i="5"/>
  <c r="C4545" i="5"/>
  <c r="B4545" i="5"/>
  <c r="H4545" i="5"/>
  <c r="B7150" i="5" l="1"/>
  <c r="A7151" i="5"/>
  <c r="H7150" i="5"/>
  <c r="C7150" i="5"/>
  <c r="I4545" i="5"/>
  <c r="J4545" i="5" s="1"/>
  <c r="E4546" i="5"/>
  <c r="F4546" i="5"/>
  <c r="D4546" i="5"/>
  <c r="B4546" i="5"/>
  <c r="C4546" i="5"/>
  <c r="H4546" i="5"/>
  <c r="B7151" i="5" l="1"/>
  <c r="A7152" i="5"/>
  <c r="C7151" i="5"/>
  <c r="H7151" i="5"/>
  <c r="F4547" i="5"/>
  <c r="D4547" i="5"/>
  <c r="E4547" i="5"/>
  <c r="C4547" i="5"/>
  <c r="B4547" i="5"/>
  <c r="I4546" i="5"/>
  <c r="J4546" i="5" s="1"/>
  <c r="H4547" i="5"/>
  <c r="B7152" i="5" l="1"/>
  <c r="H7152" i="5"/>
  <c r="C7152" i="5"/>
  <c r="A7153" i="5"/>
  <c r="I4547" i="5"/>
  <c r="J4547" i="5" s="1"/>
  <c r="D4548" i="5"/>
  <c r="E4548" i="5"/>
  <c r="F4548" i="5"/>
  <c r="B4548" i="5"/>
  <c r="C4548" i="5"/>
  <c r="H4548" i="5"/>
  <c r="B7153" i="5" l="1"/>
  <c r="H7153" i="5"/>
  <c r="A7154" i="5"/>
  <c r="C7153" i="5"/>
  <c r="I4548" i="5"/>
  <c r="J4548" i="5" s="1"/>
  <c r="D4549" i="5"/>
  <c r="E4549" i="5"/>
  <c r="F4549" i="5"/>
  <c r="C4549" i="5"/>
  <c r="B4549" i="5"/>
  <c r="H4549" i="5"/>
  <c r="H7154" i="5" l="1"/>
  <c r="A7155" i="5"/>
  <c r="B7154" i="5"/>
  <c r="C7154" i="5"/>
  <c r="I4549" i="5"/>
  <c r="J4549" i="5" s="1"/>
  <c r="E4550" i="5"/>
  <c r="F4550" i="5"/>
  <c r="D4550" i="5"/>
  <c r="B4550" i="5"/>
  <c r="C4550" i="5"/>
  <c r="H4550" i="5"/>
  <c r="B7155" i="5" l="1"/>
  <c r="C7155" i="5"/>
  <c r="A7156" i="5"/>
  <c r="H7155" i="5"/>
  <c r="F4551" i="5"/>
  <c r="D4551" i="5"/>
  <c r="E4551" i="5"/>
  <c r="C4551" i="5"/>
  <c r="B4551" i="5"/>
  <c r="I4550" i="5"/>
  <c r="J4550" i="5" s="1"/>
  <c r="H4551" i="5"/>
  <c r="H7156" i="5" l="1"/>
  <c r="C7156" i="5"/>
  <c r="B7156" i="5"/>
  <c r="A7157" i="5"/>
  <c r="I4551" i="5"/>
  <c r="J4551" i="5" s="1"/>
  <c r="D4552" i="5"/>
  <c r="E4552" i="5"/>
  <c r="F4552" i="5"/>
  <c r="B4552" i="5"/>
  <c r="C4552" i="5"/>
  <c r="H4552" i="5"/>
  <c r="B7157" i="5" l="1"/>
  <c r="H7157" i="5"/>
  <c r="A7158" i="5"/>
  <c r="C7157" i="5"/>
  <c r="I4552" i="5"/>
  <c r="J4552" i="5" s="1"/>
  <c r="D4553" i="5"/>
  <c r="E4553" i="5"/>
  <c r="F4553" i="5"/>
  <c r="C4553" i="5"/>
  <c r="B4553" i="5"/>
  <c r="H4553" i="5"/>
  <c r="C7158" i="5" l="1"/>
  <c r="A7159" i="5"/>
  <c r="H7158" i="5"/>
  <c r="B7158" i="5"/>
  <c r="I4553" i="5"/>
  <c r="J4553" i="5" s="1"/>
  <c r="E4554" i="5"/>
  <c r="F4554" i="5"/>
  <c r="D4554" i="5"/>
  <c r="B4554" i="5"/>
  <c r="C4554" i="5"/>
  <c r="H4554" i="5"/>
  <c r="B7159" i="5" l="1"/>
  <c r="A7160" i="5"/>
  <c r="H7159" i="5"/>
  <c r="C7159" i="5"/>
  <c r="F4555" i="5"/>
  <c r="D4555" i="5"/>
  <c r="E4555" i="5"/>
  <c r="C4555" i="5"/>
  <c r="B4555" i="5"/>
  <c r="I4554" i="5"/>
  <c r="J4554" i="5" s="1"/>
  <c r="H4555" i="5"/>
  <c r="H7160" i="5" l="1"/>
  <c r="C7160" i="5"/>
  <c r="B7160" i="5"/>
  <c r="A7161" i="5"/>
  <c r="I4555" i="5"/>
  <c r="J4555" i="5" s="1"/>
  <c r="D4556" i="5"/>
  <c r="E4556" i="5"/>
  <c r="F4556" i="5"/>
  <c r="B4556" i="5"/>
  <c r="C4556" i="5"/>
  <c r="H4556" i="5"/>
  <c r="C7161" i="5" l="1"/>
  <c r="A7162" i="5"/>
  <c r="B7161" i="5"/>
  <c r="H7161" i="5"/>
  <c r="I4556" i="5"/>
  <c r="J4556" i="5" s="1"/>
  <c r="D4557" i="5"/>
  <c r="E4557" i="5"/>
  <c r="F4557" i="5"/>
  <c r="C4557" i="5"/>
  <c r="B4557" i="5"/>
  <c r="H4557" i="5"/>
  <c r="H7162" i="5" l="1"/>
  <c r="B7162" i="5"/>
  <c r="C7162" i="5"/>
  <c r="A7163" i="5"/>
  <c r="I4557" i="5"/>
  <c r="J4557" i="5" s="1"/>
  <c r="E4558" i="5"/>
  <c r="F4558" i="5"/>
  <c r="D4558" i="5"/>
  <c r="B4558" i="5"/>
  <c r="C4558" i="5"/>
  <c r="H4558" i="5"/>
  <c r="A7164" i="5" l="1"/>
  <c r="B7163" i="5"/>
  <c r="C7163" i="5"/>
  <c r="H7163" i="5"/>
  <c r="F4559" i="5"/>
  <c r="D4559" i="5"/>
  <c r="E4559" i="5"/>
  <c r="C4559" i="5"/>
  <c r="B4559" i="5"/>
  <c r="I4558" i="5"/>
  <c r="J4558" i="5" s="1"/>
  <c r="H4559" i="5"/>
  <c r="H7164" i="5" l="1"/>
  <c r="C7164" i="5"/>
  <c r="A7165" i="5"/>
  <c r="B7164" i="5"/>
  <c r="I4559" i="5"/>
  <c r="J4559" i="5" s="1"/>
  <c r="D4560" i="5"/>
  <c r="E4560" i="5"/>
  <c r="F4560" i="5"/>
  <c r="B4560" i="5"/>
  <c r="C4560" i="5"/>
  <c r="H4560" i="5"/>
  <c r="B7165" i="5" l="1"/>
  <c r="H7165" i="5"/>
  <c r="A7166" i="5"/>
  <c r="C7165" i="5"/>
  <c r="I4560" i="5"/>
  <c r="J4560" i="5" s="1"/>
  <c r="D4561" i="5"/>
  <c r="E4561" i="5"/>
  <c r="F4561" i="5"/>
  <c r="C4561" i="5"/>
  <c r="B4561" i="5"/>
  <c r="H4561" i="5"/>
  <c r="H7166" i="5" l="1"/>
  <c r="B7166" i="5"/>
  <c r="C7166" i="5"/>
  <c r="A7167" i="5"/>
  <c r="I4561" i="5"/>
  <c r="J4561" i="5" s="1"/>
  <c r="E4562" i="5"/>
  <c r="F4562" i="5"/>
  <c r="D4562" i="5"/>
  <c r="B4562" i="5"/>
  <c r="C4562" i="5"/>
  <c r="H4562" i="5"/>
  <c r="B7167" i="5" l="1"/>
  <c r="C7167" i="5"/>
  <c r="A7168" i="5"/>
  <c r="H7167" i="5"/>
  <c r="F4563" i="5"/>
  <c r="C4563" i="5"/>
  <c r="E4563" i="5"/>
  <c r="B4563" i="5"/>
  <c r="D4563" i="5"/>
  <c r="I4562" i="5"/>
  <c r="J4562" i="5" s="1"/>
  <c r="H4563" i="5"/>
  <c r="H7168" i="5" l="1"/>
  <c r="A7169" i="5"/>
  <c r="C7168" i="5"/>
  <c r="B7168" i="5"/>
  <c r="I4563" i="5"/>
  <c r="J4563" i="5" s="1"/>
  <c r="D4564" i="5"/>
  <c r="E4564" i="5"/>
  <c r="F4564" i="5"/>
  <c r="B4564" i="5"/>
  <c r="C4564" i="5"/>
  <c r="H4564" i="5"/>
  <c r="C7169" i="5" l="1"/>
  <c r="B7169" i="5"/>
  <c r="A7170" i="5"/>
  <c r="H7169" i="5"/>
  <c r="I4564" i="5"/>
  <c r="J4564" i="5" s="1"/>
  <c r="D4565" i="5"/>
  <c r="E4565" i="5"/>
  <c r="F4565" i="5"/>
  <c r="C4565" i="5"/>
  <c r="B4565" i="5"/>
  <c r="H4565" i="5"/>
  <c r="C7170" i="5" l="1"/>
  <c r="B7170" i="5"/>
  <c r="A7171" i="5"/>
  <c r="H7170" i="5"/>
  <c r="I4565" i="5"/>
  <c r="J4565" i="5" s="1"/>
  <c r="E4566" i="5"/>
  <c r="F4566" i="5"/>
  <c r="D4566" i="5"/>
  <c r="B4566" i="5"/>
  <c r="C4566" i="5"/>
  <c r="H4566" i="5"/>
  <c r="H7171" i="5" l="1"/>
  <c r="A7172" i="5"/>
  <c r="B7171" i="5"/>
  <c r="C7171" i="5"/>
  <c r="F4567" i="5"/>
  <c r="D4567" i="5"/>
  <c r="E4567" i="5"/>
  <c r="C4567" i="5"/>
  <c r="B4567" i="5"/>
  <c r="I4566" i="5"/>
  <c r="J4566" i="5" s="1"/>
  <c r="H4567" i="5"/>
  <c r="H7172" i="5" l="1"/>
  <c r="B7172" i="5"/>
  <c r="A7173" i="5"/>
  <c r="C7172" i="5"/>
  <c r="I4567" i="5"/>
  <c r="J4567" i="5" s="1"/>
  <c r="D4568" i="5"/>
  <c r="E4568" i="5"/>
  <c r="F4568" i="5"/>
  <c r="B4568" i="5"/>
  <c r="C4568" i="5"/>
  <c r="H4568" i="5"/>
  <c r="C7173" i="5" l="1"/>
  <c r="B7173" i="5"/>
  <c r="A7174" i="5"/>
  <c r="H7173" i="5"/>
  <c r="I4568" i="5"/>
  <c r="J4568" i="5" s="1"/>
  <c r="D4569" i="5"/>
  <c r="E4569" i="5"/>
  <c r="F4569" i="5"/>
  <c r="C4569" i="5"/>
  <c r="B4569" i="5"/>
  <c r="H4569" i="5"/>
  <c r="H7174" i="5" l="1"/>
  <c r="C7174" i="5"/>
  <c r="B7174" i="5"/>
  <c r="A7175" i="5"/>
  <c r="I4569" i="5"/>
  <c r="J4569" i="5" s="1"/>
  <c r="E4570" i="5"/>
  <c r="F4570" i="5"/>
  <c r="D4570" i="5"/>
  <c r="B4570" i="5"/>
  <c r="C4570" i="5"/>
  <c r="H4570" i="5"/>
  <c r="H7175" i="5" l="1"/>
  <c r="B7175" i="5"/>
  <c r="A7176" i="5"/>
  <c r="C7175" i="5"/>
  <c r="I4570" i="5"/>
  <c r="J4570" i="5" s="1"/>
  <c r="F4571" i="5"/>
  <c r="D4571" i="5"/>
  <c r="E4571" i="5"/>
  <c r="C4571" i="5"/>
  <c r="B4571" i="5"/>
  <c r="H4571" i="5"/>
  <c r="H7176" i="5" l="1"/>
  <c r="A7177" i="5"/>
  <c r="C7176" i="5"/>
  <c r="B7176" i="5"/>
  <c r="I4571" i="5"/>
  <c r="J4571" i="5" s="1"/>
  <c r="D4572" i="5"/>
  <c r="E4572" i="5"/>
  <c r="F4572" i="5"/>
  <c r="B4572" i="5"/>
  <c r="C4572" i="5"/>
  <c r="H4572" i="5"/>
  <c r="H7177" i="5" l="1"/>
  <c r="C7177" i="5"/>
  <c r="A7178" i="5"/>
  <c r="B7177" i="5"/>
  <c r="I4572" i="5"/>
  <c r="J4572" i="5" s="1"/>
  <c r="D4573" i="5"/>
  <c r="E4573" i="5"/>
  <c r="F4573" i="5"/>
  <c r="C4573" i="5"/>
  <c r="B4573" i="5"/>
  <c r="H4573" i="5"/>
  <c r="H7178" i="5" l="1"/>
  <c r="A7179" i="5"/>
  <c r="C7178" i="5"/>
  <c r="B7178" i="5"/>
  <c r="I4573" i="5"/>
  <c r="J4573" i="5" s="1"/>
  <c r="E4574" i="5"/>
  <c r="F4574" i="5"/>
  <c r="D4574" i="5"/>
  <c r="B4574" i="5"/>
  <c r="C4574" i="5"/>
  <c r="H4574" i="5"/>
  <c r="H7179" i="5" l="1"/>
  <c r="B7179" i="5"/>
  <c r="A7180" i="5"/>
  <c r="C7179" i="5"/>
  <c r="F4575" i="5"/>
  <c r="D4575" i="5"/>
  <c r="E4575" i="5"/>
  <c r="C4575" i="5"/>
  <c r="B4575" i="5"/>
  <c r="I4574" i="5"/>
  <c r="J4574" i="5" s="1"/>
  <c r="H4575" i="5"/>
  <c r="B7180" i="5" l="1"/>
  <c r="C7180" i="5"/>
  <c r="A7181" i="5"/>
  <c r="H7180" i="5"/>
  <c r="I4575" i="5"/>
  <c r="J4575" i="5" s="1"/>
  <c r="D4576" i="5"/>
  <c r="E4576" i="5"/>
  <c r="F4576" i="5"/>
  <c r="B4576" i="5"/>
  <c r="C4576" i="5"/>
  <c r="H4576" i="5"/>
  <c r="C7181" i="5" l="1"/>
  <c r="B7181" i="5"/>
  <c r="A7182" i="5"/>
  <c r="H7181" i="5"/>
  <c r="I4576" i="5"/>
  <c r="J4576" i="5" s="1"/>
  <c r="D4577" i="5"/>
  <c r="E4577" i="5"/>
  <c r="F4577" i="5"/>
  <c r="C4577" i="5"/>
  <c r="B4577" i="5"/>
  <c r="H4577" i="5"/>
  <c r="H7182" i="5" l="1"/>
  <c r="B7182" i="5"/>
  <c r="A7183" i="5"/>
  <c r="C7182" i="5"/>
  <c r="I4577" i="5"/>
  <c r="J4577" i="5" s="1"/>
  <c r="E4578" i="5"/>
  <c r="F4578" i="5"/>
  <c r="D4578" i="5"/>
  <c r="B4578" i="5"/>
  <c r="C4578" i="5"/>
  <c r="H4578" i="5"/>
  <c r="H7183" i="5" l="1"/>
  <c r="C7183" i="5"/>
  <c r="A7184" i="5"/>
  <c r="B7183" i="5"/>
  <c r="F4579" i="5"/>
  <c r="D4579" i="5"/>
  <c r="E4579" i="5"/>
  <c r="C4579" i="5"/>
  <c r="B4579" i="5"/>
  <c r="I4578" i="5"/>
  <c r="J4578" i="5" s="1"/>
  <c r="H4579" i="5"/>
  <c r="B7184" i="5" l="1"/>
  <c r="A7185" i="5"/>
  <c r="C7184" i="5"/>
  <c r="H7184" i="5"/>
  <c r="I4579" i="5"/>
  <c r="J4579" i="5" s="1"/>
  <c r="D4580" i="5"/>
  <c r="E4580" i="5"/>
  <c r="F4580" i="5"/>
  <c r="B4580" i="5"/>
  <c r="C4580" i="5"/>
  <c r="H4580" i="5"/>
  <c r="H7185" i="5" l="1"/>
  <c r="A7186" i="5"/>
  <c r="C7185" i="5"/>
  <c r="B7185" i="5"/>
  <c r="I4580" i="5"/>
  <c r="J4580" i="5" s="1"/>
  <c r="D4581" i="5"/>
  <c r="E4581" i="5"/>
  <c r="F4581" i="5"/>
  <c r="C4581" i="5"/>
  <c r="B4581" i="5"/>
  <c r="H4581" i="5"/>
  <c r="C7186" i="5" l="1"/>
  <c r="B7186" i="5"/>
  <c r="A7187" i="5"/>
  <c r="H7186" i="5"/>
  <c r="I4581" i="5"/>
  <c r="J4581" i="5" s="1"/>
  <c r="E4582" i="5"/>
  <c r="F4582" i="5"/>
  <c r="D4582" i="5"/>
  <c r="B4582" i="5"/>
  <c r="C4582" i="5"/>
  <c r="H4582" i="5"/>
  <c r="H7187" i="5" l="1"/>
  <c r="C7187" i="5"/>
  <c r="A7188" i="5"/>
  <c r="B7187" i="5"/>
  <c r="F4583" i="5"/>
  <c r="D4583" i="5"/>
  <c r="E4583" i="5"/>
  <c r="C4583" i="5"/>
  <c r="B4583" i="5"/>
  <c r="I4582" i="5"/>
  <c r="J4582" i="5" s="1"/>
  <c r="H4583" i="5"/>
  <c r="H7188" i="5" l="1"/>
  <c r="B7188" i="5"/>
  <c r="C7188" i="5"/>
  <c r="A7189" i="5"/>
  <c r="I4583" i="5"/>
  <c r="J4583" i="5" s="1"/>
  <c r="D4584" i="5"/>
  <c r="E4584" i="5"/>
  <c r="F4584" i="5"/>
  <c r="B4584" i="5"/>
  <c r="C4584" i="5"/>
  <c r="H4584" i="5"/>
  <c r="H7189" i="5" l="1"/>
  <c r="C7189" i="5"/>
  <c r="B7189" i="5"/>
  <c r="A7190" i="5"/>
  <c r="I4584" i="5"/>
  <c r="J4584" i="5" s="1"/>
  <c r="D4585" i="5"/>
  <c r="E4585" i="5"/>
  <c r="F4585" i="5"/>
  <c r="C4585" i="5"/>
  <c r="B4585" i="5"/>
  <c r="H4585" i="5"/>
  <c r="H7190" i="5" l="1"/>
  <c r="C7190" i="5"/>
  <c r="A7191" i="5"/>
  <c r="B7190" i="5"/>
  <c r="I4585" i="5"/>
  <c r="J4585" i="5" s="1"/>
  <c r="E4586" i="5"/>
  <c r="F4586" i="5"/>
  <c r="D4586" i="5"/>
  <c r="B4586" i="5"/>
  <c r="C4586" i="5"/>
  <c r="H4586" i="5"/>
  <c r="C7191" i="5" l="1"/>
  <c r="H7191" i="5"/>
  <c r="A7192" i="5"/>
  <c r="B7191" i="5"/>
  <c r="F4587" i="5"/>
  <c r="D4587" i="5"/>
  <c r="E4587" i="5"/>
  <c r="C4587" i="5"/>
  <c r="B4587" i="5"/>
  <c r="I4586" i="5"/>
  <c r="J4586" i="5" s="1"/>
  <c r="H4587" i="5"/>
  <c r="H7192" i="5" l="1"/>
  <c r="B7192" i="5"/>
  <c r="A7193" i="5"/>
  <c r="C7192" i="5"/>
  <c r="I4587" i="5"/>
  <c r="J4587" i="5" s="1"/>
  <c r="D4588" i="5"/>
  <c r="E4588" i="5"/>
  <c r="F4588" i="5"/>
  <c r="B4588" i="5"/>
  <c r="C4588" i="5"/>
  <c r="H4588" i="5"/>
  <c r="B7193" i="5" l="1"/>
  <c r="A7194" i="5"/>
  <c r="H7193" i="5"/>
  <c r="C7193" i="5"/>
  <c r="I4588" i="5"/>
  <c r="J4588" i="5" s="1"/>
  <c r="D4589" i="5"/>
  <c r="E4589" i="5"/>
  <c r="F4589" i="5"/>
  <c r="C4589" i="5"/>
  <c r="B4589" i="5"/>
  <c r="H4589" i="5"/>
  <c r="H7194" i="5" l="1"/>
  <c r="B7194" i="5"/>
  <c r="A7195" i="5"/>
  <c r="C7194" i="5"/>
  <c r="I4589" i="5"/>
  <c r="J4589" i="5" s="1"/>
  <c r="E4590" i="5"/>
  <c r="F4590" i="5"/>
  <c r="D4590" i="5"/>
  <c r="B4590" i="5"/>
  <c r="C4590" i="5"/>
  <c r="H4590" i="5"/>
  <c r="H7195" i="5" l="1"/>
  <c r="B7195" i="5"/>
  <c r="A7196" i="5"/>
  <c r="C7195" i="5"/>
  <c r="F4591" i="5"/>
  <c r="D4591" i="5"/>
  <c r="E4591" i="5"/>
  <c r="C4591" i="5"/>
  <c r="B4591" i="5"/>
  <c r="I4590" i="5"/>
  <c r="J4590" i="5" s="1"/>
  <c r="H4591" i="5"/>
  <c r="H7196" i="5" l="1"/>
  <c r="C7196" i="5"/>
  <c r="A7197" i="5"/>
  <c r="B7196" i="5"/>
  <c r="I4591" i="5"/>
  <c r="J4591" i="5" s="1"/>
  <c r="D4592" i="5"/>
  <c r="E4592" i="5"/>
  <c r="F4592" i="5"/>
  <c r="B4592" i="5"/>
  <c r="C4592" i="5"/>
  <c r="H4592" i="5"/>
  <c r="C7197" i="5" l="1"/>
  <c r="A7198" i="5"/>
  <c r="B7197" i="5"/>
  <c r="H7197" i="5"/>
  <c r="I4592" i="5"/>
  <c r="J4592" i="5" s="1"/>
  <c r="D4593" i="5"/>
  <c r="E4593" i="5"/>
  <c r="F4593" i="5"/>
  <c r="C4593" i="5"/>
  <c r="B4593" i="5"/>
  <c r="H4593" i="5"/>
  <c r="H7198" i="5" l="1"/>
  <c r="B7198" i="5"/>
  <c r="A7199" i="5"/>
  <c r="C7198" i="5"/>
  <c r="I4593" i="5"/>
  <c r="J4593" i="5" s="1"/>
  <c r="E4594" i="5"/>
  <c r="F4594" i="5"/>
  <c r="D4594" i="5"/>
  <c r="B4594" i="5"/>
  <c r="C4594" i="5"/>
  <c r="H4594" i="5"/>
  <c r="B7199" i="5" l="1"/>
  <c r="C7199" i="5"/>
  <c r="A7200" i="5"/>
  <c r="H7199" i="5"/>
  <c r="F4595" i="5"/>
  <c r="D4595" i="5"/>
  <c r="E4595" i="5"/>
  <c r="C4595" i="5"/>
  <c r="B4595" i="5"/>
  <c r="I4594" i="5"/>
  <c r="J4594" i="5" s="1"/>
  <c r="H4595" i="5"/>
  <c r="H7200" i="5" l="1"/>
  <c r="C7200" i="5"/>
  <c r="A7201" i="5"/>
  <c r="B7200" i="5"/>
  <c r="I4595" i="5"/>
  <c r="J4595" i="5" s="1"/>
  <c r="D4596" i="5"/>
  <c r="E4596" i="5"/>
  <c r="F4596" i="5"/>
  <c r="B4596" i="5"/>
  <c r="C4596" i="5"/>
  <c r="H4596" i="5"/>
  <c r="H7201" i="5" l="1"/>
  <c r="A7202" i="5"/>
  <c r="C7201" i="5"/>
  <c r="B7201" i="5"/>
  <c r="I4596" i="5"/>
  <c r="J4596" i="5" s="1"/>
  <c r="D4597" i="5"/>
  <c r="E4597" i="5"/>
  <c r="F4597" i="5"/>
  <c r="C4597" i="5"/>
  <c r="B4597" i="5"/>
  <c r="H4597" i="5"/>
  <c r="H7202" i="5" l="1"/>
  <c r="C7202" i="5"/>
  <c r="A7203" i="5"/>
  <c r="B7202" i="5"/>
  <c r="I4597" i="5"/>
  <c r="J4597" i="5" s="1"/>
  <c r="E4598" i="5"/>
  <c r="F4598" i="5"/>
  <c r="D4598" i="5"/>
  <c r="B4598" i="5"/>
  <c r="C4598" i="5"/>
  <c r="H4598" i="5"/>
  <c r="C7203" i="5" l="1"/>
  <c r="A7204" i="5"/>
  <c r="B7203" i="5"/>
  <c r="H7203" i="5"/>
  <c r="F4599" i="5"/>
  <c r="D4599" i="5"/>
  <c r="E4599" i="5"/>
  <c r="C4599" i="5"/>
  <c r="B4599" i="5"/>
  <c r="I4598" i="5"/>
  <c r="J4598" i="5" s="1"/>
  <c r="H4599" i="5"/>
  <c r="C7204" i="5" l="1"/>
  <c r="H7204" i="5"/>
  <c r="A7205" i="5"/>
  <c r="B7204" i="5"/>
  <c r="I4599" i="5"/>
  <c r="J4599" i="5" s="1"/>
  <c r="D4600" i="5"/>
  <c r="E4600" i="5"/>
  <c r="F4600" i="5"/>
  <c r="B4600" i="5"/>
  <c r="C4600" i="5"/>
  <c r="H4600" i="5"/>
  <c r="C7205" i="5" l="1"/>
  <c r="A7206" i="5"/>
  <c r="B7205" i="5"/>
  <c r="H7205" i="5"/>
  <c r="I4600" i="5"/>
  <c r="J4600" i="5" s="1"/>
  <c r="D4601" i="5"/>
  <c r="E4601" i="5"/>
  <c r="F4601" i="5"/>
  <c r="C4601" i="5"/>
  <c r="B4601" i="5"/>
  <c r="H4601" i="5"/>
  <c r="C7206" i="5" l="1"/>
  <c r="B7206" i="5"/>
  <c r="H7206" i="5"/>
  <c r="A7207" i="5"/>
  <c r="I4601" i="5"/>
  <c r="J4601" i="5" s="1"/>
  <c r="E4602" i="5"/>
  <c r="F4602" i="5"/>
  <c r="D4602" i="5"/>
  <c r="B4602" i="5"/>
  <c r="C4602" i="5"/>
  <c r="H4602" i="5"/>
  <c r="C7207" i="5" l="1"/>
  <c r="A7208" i="5"/>
  <c r="B7207" i="5"/>
  <c r="H7207" i="5"/>
  <c r="F4603" i="5"/>
  <c r="D4603" i="5"/>
  <c r="E4603" i="5"/>
  <c r="C4603" i="5"/>
  <c r="B4603" i="5"/>
  <c r="I4602" i="5"/>
  <c r="J4602" i="5" s="1"/>
  <c r="H4603" i="5"/>
  <c r="H7208" i="5" l="1"/>
  <c r="B7208" i="5"/>
  <c r="A7209" i="5"/>
  <c r="C7208" i="5"/>
  <c r="I4603" i="5"/>
  <c r="J4603" i="5" s="1"/>
  <c r="D4604" i="5"/>
  <c r="E4604" i="5"/>
  <c r="F4604" i="5"/>
  <c r="B4604" i="5"/>
  <c r="C4604" i="5"/>
  <c r="H4604" i="5"/>
  <c r="B7209" i="5" l="1"/>
  <c r="H7209" i="5"/>
  <c r="A7210" i="5"/>
  <c r="C7209" i="5"/>
  <c r="I4604" i="5"/>
  <c r="J4604" i="5" s="1"/>
  <c r="D4605" i="5"/>
  <c r="E4605" i="5"/>
  <c r="F4605" i="5"/>
  <c r="C4605" i="5"/>
  <c r="B4605" i="5"/>
  <c r="H4605" i="5"/>
  <c r="H7210" i="5" l="1"/>
  <c r="B7210" i="5"/>
  <c r="A7211" i="5"/>
  <c r="C7210" i="5"/>
  <c r="I4605" i="5"/>
  <c r="J4605" i="5" s="1"/>
  <c r="E4606" i="5"/>
  <c r="F4606" i="5"/>
  <c r="D4606" i="5"/>
  <c r="B4606" i="5"/>
  <c r="C4606" i="5"/>
  <c r="H4606" i="5"/>
  <c r="H7211" i="5" l="1"/>
  <c r="B7211" i="5"/>
  <c r="A7212" i="5"/>
  <c r="C7211" i="5"/>
  <c r="F4607" i="5"/>
  <c r="D4607" i="5"/>
  <c r="E4607" i="5"/>
  <c r="C4607" i="5"/>
  <c r="B4607" i="5"/>
  <c r="I4606" i="5"/>
  <c r="J4606" i="5" s="1"/>
  <c r="H4607" i="5"/>
  <c r="B7212" i="5" l="1"/>
  <c r="C7212" i="5"/>
  <c r="A7213" i="5"/>
  <c r="H7212" i="5"/>
  <c r="I4607" i="5"/>
  <c r="J4607" i="5" s="1"/>
  <c r="D4608" i="5"/>
  <c r="E4608" i="5"/>
  <c r="F4608" i="5"/>
  <c r="B4608" i="5"/>
  <c r="C4608" i="5"/>
  <c r="H4608" i="5"/>
  <c r="B7213" i="5" l="1"/>
  <c r="H7213" i="5"/>
  <c r="A7214" i="5"/>
  <c r="C7213" i="5"/>
  <c r="I4608" i="5"/>
  <c r="J4608" i="5" s="1"/>
  <c r="D4609" i="5"/>
  <c r="E4609" i="5"/>
  <c r="F4609" i="5"/>
  <c r="C4609" i="5"/>
  <c r="B4609" i="5"/>
  <c r="H4609" i="5"/>
  <c r="H7214" i="5" l="1"/>
  <c r="B7214" i="5"/>
  <c r="A7215" i="5"/>
  <c r="C7214" i="5"/>
  <c r="I4609" i="5"/>
  <c r="J4609" i="5" s="1"/>
  <c r="E4610" i="5"/>
  <c r="F4610" i="5"/>
  <c r="D4610" i="5"/>
  <c r="B4610" i="5"/>
  <c r="C4610" i="5"/>
  <c r="H4610" i="5"/>
  <c r="H7215" i="5" l="1"/>
  <c r="C7215" i="5"/>
  <c r="A7216" i="5"/>
  <c r="B7215" i="5"/>
  <c r="F4611" i="5"/>
  <c r="D4611" i="5"/>
  <c r="E4611" i="5"/>
  <c r="C4611" i="5"/>
  <c r="B4611" i="5"/>
  <c r="I4610" i="5"/>
  <c r="J4610" i="5" s="1"/>
  <c r="H4611" i="5"/>
  <c r="B7216" i="5" l="1"/>
  <c r="C7216" i="5"/>
  <c r="A7217" i="5"/>
  <c r="H7216" i="5"/>
  <c r="I4611" i="5"/>
  <c r="J4611" i="5" s="1"/>
  <c r="D4612" i="5"/>
  <c r="E4612" i="5"/>
  <c r="F4612" i="5"/>
  <c r="B4612" i="5"/>
  <c r="C4612" i="5"/>
  <c r="H4612" i="5"/>
  <c r="H7217" i="5" l="1"/>
  <c r="A7218" i="5"/>
  <c r="B7217" i="5"/>
  <c r="C7217" i="5"/>
  <c r="I4612" i="5"/>
  <c r="J4612" i="5" s="1"/>
  <c r="D4613" i="5"/>
  <c r="E4613" i="5"/>
  <c r="F4613" i="5"/>
  <c r="C4613" i="5"/>
  <c r="B4613" i="5"/>
  <c r="H4613" i="5"/>
  <c r="C7218" i="5" l="1"/>
  <c r="A7219" i="5"/>
  <c r="B7218" i="5"/>
  <c r="H7218" i="5"/>
  <c r="I4613" i="5"/>
  <c r="J4613" i="5" s="1"/>
  <c r="E4614" i="5"/>
  <c r="F4614" i="5"/>
  <c r="D4614" i="5"/>
  <c r="B4614" i="5"/>
  <c r="C4614" i="5"/>
  <c r="H4614" i="5"/>
  <c r="H7219" i="5" l="1"/>
  <c r="C7219" i="5"/>
  <c r="A7220" i="5"/>
  <c r="B7219" i="5"/>
  <c r="F4615" i="5"/>
  <c r="D4615" i="5"/>
  <c r="E4615" i="5"/>
  <c r="C4615" i="5"/>
  <c r="B4615" i="5"/>
  <c r="I4614" i="5"/>
  <c r="J4614" i="5" s="1"/>
  <c r="H4615" i="5"/>
  <c r="H7220" i="5" l="1"/>
  <c r="B7220" i="5"/>
  <c r="C7220" i="5"/>
  <c r="A7221" i="5"/>
  <c r="I4615" i="5"/>
  <c r="J4615" i="5" s="1"/>
  <c r="D4616" i="5"/>
  <c r="E4616" i="5"/>
  <c r="F4616" i="5"/>
  <c r="B4616" i="5"/>
  <c r="C4616" i="5"/>
  <c r="H4616" i="5"/>
  <c r="C7221" i="5" l="1"/>
  <c r="A7222" i="5"/>
  <c r="B7221" i="5"/>
  <c r="H7221" i="5"/>
  <c r="I4616" i="5"/>
  <c r="J4616" i="5" s="1"/>
  <c r="D4617" i="5"/>
  <c r="E4617" i="5"/>
  <c r="F4617" i="5"/>
  <c r="C4617" i="5"/>
  <c r="B4617" i="5"/>
  <c r="H4617" i="5"/>
  <c r="C7222" i="5" l="1"/>
  <c r="A7223" i="5"/>
  <c r="H7222" i="5"/>
  <c r="B7222" i="5"/>
  <c r="I4617" i="5"/>
  <c r="J4617" i="5" s="1"/>
  <c r="E4618" i="5"/>
  <c r="F4618" i="5"/>
  <c r="D4618" i="5"/>
  <c r="B4618" i="5"/>
  <c r="C4618" i="5"/>
  <c r="H4618" i="5"/>
  <c r="C7223" i="5" l="1"/>
  <c r="A7224" i="5"/>
  <c r="B7223" i="5"/>
  <c r="H7223" i="5"/>
  <c r="F4619" i="5"/>
  <c r="D4619" i="5"/>
  <c r="E4619" i="5"/>
  <c r="C4619" i="5"/>
  <c r="B4619" i="5"/>
  <c r="I4618" i="5"/>
  <c r="J4618" i="5" s="1"/>
  <c r="H4619" i="5"/>
  <c r="H7224" i="5" l="1"/>
  <c r="B7224" i="5"/>
  <c r="A7225" i="5"/>
  <c r="C7224" i="5"/>
  <c r="I4619" i="5"/>
  <c r="J4619" i="5" s="1"/>
  <c r="D4620" i="5"/>
  <c r="E4620" i="5"/>
  <c r="F4620" i="5"/>
  <c r="B4620" i="5"/>
  <c r="C4620" i="5"/>
  <c r="H4620" i="5"/>
  <c r="B7225" i="5" l="1"/>
  <c r="H7225" i="5"/>
  <c r="A7226" i="5"/>
  <c r="C7225" i="5"/>
  <c r="I4620" i="5"/>
  <c r="J4620" i="5" s="1"/>
  <c r="D4621" i="5"/>
  <c r="E4621" i="5"/>
  <c r="F4621" i="5"/>
  <c r="C4621" i="5"/>
  <c r="B4621" i="5"/>
  <c r="H4621" i="5"/>
  <c r="H7226" i="5" l="1"/>
  <c r="B7226" i="5"/>
  <c r="A7227" i="5"/>
  <c r="C7226" i="5"/>
  <c r="I4621" i="5"/>
  <c r="J4621" i="5" s="1"/>
  <c r="E4622" i="5"/>
  <c r="F4622" i="5"/>
  <c r="D4622" i="5"/>
  <c r="B4622" i="5"/>
  <c r="C4622" i="5"/>
  <c r="H4622" i="5"/>
  <c r="H7227" i="5" l="1"/>
  <c r="B7227" i="5"/>
  <c r="C7227" i="5"/>
  <c r="A7228" i="5"/>
  <c r="F4623" i="5"/>
  <c r="D4623" i="5"/>
  <c r="E4623" i="5"/>
  <c r="C4623" i="5"/>
  <c r="B4623" i="5"/>
  <c r="I4622" i="5"/>
  <c r="J4622" i="5" s="1"/>
  <c r="H4623" i="5"/>
  <c r="B7228" i="5" l="1"/>
  <c r="H7228" i="5"/>
  <c r="A7229" i="5"/>
  <c r="C7228" i="5"/>
  <c r="I4623" i="5"/>
  <c r="J4623" i="5" s="1"/>
  <c r="D4624" i="5"/>
  <c r="E4624" i="5"/>
  <c r="F4624" i="5"/>
  <c r="B4624" i="5"/>
  <c r="C4624" i="5"/>
  <c r="H4624" i="5"/>
  <c r="H7229" i="5" l="1"/>
  <c r="C7229" i="5"/>
  <c r="A7230" i="5"/>
  <c r="B7229" i="5"/>
  <c r="I4624" i="5"/>
  <c r="J4624" i="5" s="1"/>
  <c r="D4625" i="5"/>
  <c r="E4625" i="5"/>
  <c r="F4625" i="5"/>
  <c r="C4625" i="5"/>
  <c r="B4625" i="5"/>
  <c r="H4625" i="5"/>
  <c r="C7230" i="5" l="1"/>
  <c r="H7230" i="5"/>
  <c r="A7231" i="5"/>
  <c r="B7230" i="5"/>
  <c r="I4625" i="5"/>
  <c r="J4625" i="5" s="1"/>
  <c r="E4626" i="5"/>
  <c r="F4626" i="5"/>
  <c r="D4626" i="5"/>
  <c r="B4626" i="5"/>
  <c r="C4626" i="5"/>
  <c r="H4626" i="5"/>
  <c r="H7231" i="5" l="1"/>
  <c r="B7231" i="5"/>
  <c r="A7232" i="5"/>
  <c r="C7231" i="5"/>
  <c r="F4627" i="5"/>
  <c r="D4627" i="5"/>
  <c r="E4627" i="5"/>
  <c r="C4627" i="5"/>
  <c r="B4627" i="5"/>
  <c r="I4626" i="5"/>
  <c r="J4626" i="5" s="1"/>
  <c r="H4627" i="5"/>
  <c r="H7232" i="5" l="1"/>
  <c r="C7232" i="5"/>
  <c r="A7233" i="5"/>
  <c r="B7232" i="5"/>
  <c r="I4627" i="5"/>
  <c r="J4627" i="5" s="1"/>
  <c r="D4628" i="5"/>
  <c r="E4628" i="5"/>
  <c r="F4628" i="5"/>
  <c r="B4628" i="5"/>
  <c r="C4628" i="5"/>
  <c r="H4628" i="5"/>
  <c r="B7233" i="5" l="1"/>
  <c r="H7233" i="5"/>
  <c r="A7234" i="5"/>
  <c r="C7233" i="5"/>
  <c r="I4628" i="5"/>
  <c r="J4628" i="5" s="1"/>
  <c r="D4629" i="5"/>
  <c r="E4629" i="5"/>
  <c r="F4629" i="5"/>
  <c r="C4629" i="5"/>
  <c r="B4629" i="5"/>
  <c r="H4629" i="5"/>
  <c r="C7234" i="5" l="1"/>
  <c r="B7234" i="5"/>
  <c r="A7235" i="5"/>
  <c r="H7234" i="5"/>
  <c r="I4629" i="5"/>
  <c r="J4629" i="5" s="1"/>
  <c r="E4630" i="5"/>
  <c r="F4630" i="5"/>
  <c r="D4630" i="5"/>
  <c r="B4630" i="5"/>
  <c r="C4630" i="5"/>
  <c r="H4630" i="5"/>
  <c r="C7235" i="5" l="1"/>
  <c r="A7236" i="5"/>
  <c r="B7235" i="5"/>
  <c r="H7235" i="5"/>
  <c r="F4631" i="5"/>
  <c r="D4631" i="5"/>
  <c r="E4631" i="5"/>
  <c r="C4631" i="5"/>
  <c r="B4631" i="5"/>
  <c r="I4630" i="5"/>
  <c r="J4630" i="5" s="1"/>
  <c r="H4631" i="5"/>
  <c r="H7236" i="5" l="1"/>
  <c r="B7236" i="5"/>
  <c r="C7236" i="5"/>
  <c r="A7237" i="5"/>
  <c r="I4631" i="5"/>
  <c r="J4631" i="5" s="1"/>
  <c r="D4632" i="5"/>
  <c r="E4632" i="5"/>
  <c r="F4632" i="5"/>
  <c r="B4632" i="5"/>
  <c r="C4632" i="5"/>
  <c r="H4632" i="5"/>
  <c r="B7237" i="5" l="1"/>
  <c r="H7237" i="5"/>
  <c r="A7238" i="5"/>
  <c r="C7237" i="5"/>
  <c r="I4632" i="5"/>
  <c r="J4632" i="5" s="1"/>
  <c r="D4633" i="5"/>
  <c r="E4633" i="5"/>
  <c r="F4633" i="5"/>
  <c r="C4633" i="5"/>
  <c r="B4633" i="5"/>
  <c r="H4633" i="5"/>
  <c r="H7238" i="5" l="1"/>
  <c r="C7238" i="5"/>
  <c r="A7239" i="5"/>
  <c r="B7238" i="5"/>
  <c r="I4633" i="5"/>
  <c r="J4633" i="5" s="1"/>
  <c r="E4634" i="5"/>
  <c r="F4634" i="5"/>
  <c r="D4634" i="5"/>
  <c r="B4634" i="5"/>
  <c r="C4634" i="5"/>
  <c r="H4634" i="5"/>
  <c r="H7239" i="5" l="1"/>
  <c r="B7239" i="5"/>
  <c r="A7240" i="5"/>
  <c r="C7239" i="5"/>
  <c r="F4635" i="5"/>
  <c r="D4635" i="5"/>
  <c r="E4635" i="5"/>
  <c r="C4635" i="5"/>
  <c r="B4635" i="5"/>
  <c r="I4634" i="5"/>
  <c r="J4634" i="5" s="1"/>
  <c r="H4635" i="5"/>
  <c r="H7240" i="5" l="1"/>
  <c r="B7240" i="5"/>
  <c r="A7241" i="5"/>
  <c r="C7240" i="5"/>
  <c r="I4635" i="5"/>
  <c r="J4635" i="5" s="1"/>
  <c r="D4636" i="5"/>
  <c r="E4636" i="5"/>
  <c r="F4636" i="5"/>
  <c r="B4636" i="5"/>
  <c r="C4636" i="5"/>
  <c r="H4636" i="5"/>
  <c r="B7241" i="5" l="1"/>
  <c r="H7241" i="5"/>
  <c r="A7242" i="5"/>
  <c r="C7241" i="5"/>
  <c r="I4636" i="5"/>
  <c r="J4636" i="5" s="1"/>
  <c r="D4637" i="5"/>
  <c r="E4637" i="5"/>
  <c r="F4637" i="5"/>
  <c r="C4637" i="5"/>
  <c r="B4637" i="5"/>
  <c r="H4637" i="5"/>
  <c r="H7242" i="5" l="1"/>
  <c r="B7242" i="5"/>
  <c r="A7243" i="5"/>
  <c r="C7242" i="5"/>
  <c r="I4637" i="5"/>
  <c r="J4637" i="5" s="1"/>
  <c r="E4638" i="5"/>
  <c r="F4638" i="5"/>
  <c r="D4638" i="5"/>
  <c r="B4638" i="5"/>
  <c r="C4638" i="5"/>
  <c r="H4638" i="5"/>
  <c r="C7243" i="5" l="1"/>
  <c r="B7243" i="5"/>
  <c r="A7244" i="5"/>
  <c r="H7243" i="5"/>
  <c r="F4639" i="5"/>
  <c r="D4639" i="5"/>
  <c r="E4639" i="5"/>
  <c r="C4639" i="5"/>
  <c r="B4639" i="5"/>
  <c r="I4638" i="5"/>
  <c r="J4638" i="5" s="1"/>
  <c r="H4639" i="5"/>
  <c r="C7244" i="5" l="1"/>
  <c r="B7244" i="5"/>
  <c r="H7244" i="5"/>
  <c r="A7245" i="5"/>
  <c r="I4639" i="5"/>
  <c r="J4639" i="5" s="1"/>
  <c r="D4640" i="5"/>
  <c r="E4640" i="5"/>
  <c r="F4640" i="5"/>
  <c r="B4640" i="5"/>
  <c r="C4640" i="5"/>
  <c r="H4640" i="5"/>
  <c r="B7245" i="5" l="1"/>
  <c r="H7245" i="5"/>
  <c r="A7246" i="5"/>
  <c r="C7245" i="5"/>
  <c r="I4640" i="5"/>
  <c r="J4640" i="5" s="1"/>
  <c r="D4641" i="5"/>
  <c r="E4641" i="5"/>
  <c r="F4641" i="5"/>
  <c r="C4641" i="5"/>
  <c r="B4641" i="5"/>
  <c r="H4641" i="5"/>
  <c r="H7246" i="5" l="1"/>
  <c r="C7246" i="5"/>
  <c r="A7247" i="5"/>
  <c r="B7246" i="5"/>
  <c r="I4641" i="5"/>
  <c r="J4641" i="5" s="1"/>
  <c r="E4642" i="5"/>
  <c r="F4642" i="5"/>
  <c r="D4642" i="5"/>
  <c r="B4642" i="5"/>
  <c r="C4642" i="5"/>
  <c r="H4642" i="5"/>
  <c r="H7247" i="5" l="1"/>
  <c r="C7247" i="5"/>
  <c r="A7248" i="5"/>
  <c r="B7247" i="5"/>
  <c r="F4643" i="5"/>
  <c r="D4643" i="5"/>
  <c r="E4643" i="5"/>
  <c r="C4643" i="5"/>
  <c r="B4643" i="5"/>
  <c r="I4642" i="5"/>
  <c r="J4642" i="5" s="1"/>
  <c r="H4643" i="5"/>
  <c r="C7248" i="5" l="1"/>
  <c r="A7249" i="5"/>
  <c r="B7248" i="5"/>
  <c r="H7248" i="5"/>
  <c r="I4643" i="5"/>
  <c r="J4643" i="5" s="1"/>
  <c r="D4644" i="5"/>
  <c r="E4644" i="5"/>
  <c r="F4644" i="5"/>
  <c r="B4644" i="5"/>
  <c r="C4644" i="5"/>
  <c r="H4644" i="5"/>
  <c r="B7249" i="5" l="1"/>
  <c r="C7249" i="5"/>
  <c r="H7249" i="5"/>
  <c r="A7250" i="5"/>
  <c r="I4644" i="5"/>
  <c r="J4644" i="5" s="1"/>
  <c r="D4645" i="5"/>
  <c r="E4645" i="5"/>
  <c r="F4645" i="5"/>
  <c r="C4645" i="5"/>
  <c r="B4645" i="5"/>
  <c r="H4645" i="5"/>
  <c r="H7250" i="5" l="1"/>
  <c r="C7250" i="5"/>
  <c r="A7251" i="5"/>
  <c r="B7250" i="5"/>
  <c r="I4645" i="5"/>
  <c r="J4645" i="5" s="1"/>
  <c r="E4646" i="5"/>
  <c r="F4646" i="5"/>
  <c r="D4646" i="5"/>
  <c r="B4646" i="5"/>
  <c r="C4646" i="5"/>
  <c r="H4646" i="5"/>
  <c r="C7251" i="5" l="1"/>
  <c r="B7251" i="5"/>
  <c r="A7252" i="5"/>
  <c r="H7251" i="5"/>
  <c r="F4647" i="5"/>
  <c r="D4647" i="5"/>
  <c r="E4647" i="5"/>
  <c r="C4647" i="5"/>
  <c r="B4647" i="5"/>
  <c r="I4646" i="5"/>
  <c r="J4646" i="5" s="1"/>
  <c r="H4647" i="5"/>
  <c r="H7252" i="5" l="1"/>
  <c r="A7253" i="5"/>
  <c r="B7252" i="5"/>
  <c r="C7252" i="5"/>
  <c r="I4647" i="5"/>
  <c r="J4647" i="5" s="1"/>
  <c r="D4648" i="5"/>
  <c r="F4648" i="5"/>
  <c r="E4648" i="5"/>
  <c r="B4648" i="5"/>
  <c r="C4648" i="5"/>
  <c r="H4648" i="5"/>
  <c r="B7253" i="5" l="1"/>
  <c r="H7253" i="5"/>
  <c r="A7254" i="5"/>
  <c r="C7253" i="5"/>
  <c r="I4648" i="5"/>
  <c r="J4648" i="5" s="1"/>
  <c r="D4649" i="5"/>
  <c r="E4649" i="5"/>
  <c r="F4649" i="5"/>
  <c r="C4649" i="5"/>
  <c r="B4649" i="5"/>
  <c r="H4649" i="5"/>
  <c r="B7254" i="5" l="1"/>
  <c r="H7254" i="5"/>
  <c r="A7255" i="5"/>
  <c r="C7254" i="5"/>
  <c r="I4649" i="5"/>
  <c r="J4649" i="5" s="1"/>
  <c r="E4650" i="5"/>
  <c r="F4650" i="5"/>
  <c r="D4650" i="5"/>
  <c r="B4650" i="5"/>
  <c r="C4650" i="5"/>
  <c r="H4650" i="5"/>
  <c r="C7255" i="5" l="1"/>
  <c r="B7255" i="5"/>
  <c r="A7256" i="5"/>
  <c r="H7255" i="5"/>
  <c r="F4651" i="5"/>
  <c r="D4651" i="5"/>
  <c r="E4651" i="5"/>
  <c r="C4651" i="5"/>
  <c r="B4651" i="5"/>
  <c r="I4650" i="5"/>
  <c r="J4650" i="5" s="1"/>
  <c r="H4651" i="5"/>
  <c r="H7256" i="5" l="1"/>
  <c r="A7257" i="5"/>
  <c r="C7256" i="5"/>
  <c r="B7256" i="5"/>
  <c r="I4651" i="5"/>
  <c r="J4651" i="5" s="1"/>
  <c r="D4652" i="5"/>
  <c r="E4652" i="5"/>
  <c r="F4652" i="5"/>
  <c r="B4652" i="5"/>
  <c r="C4652" i="5"/>
  <c r="H4652" i="5"/>
  <c r="H7257" i="5" l="1"/>
  <c r="B7257" i="5"/>
  <c r="C7257" i="5"/>
  <c r="A7258" i="5"/>
  <c r="I4652" i="5"/>
  <c r="J4652" i="5" s="1"/>
  <c r="D4653" i="5"/>
  <c r="E4653" i="5"/>
  <c r="F4653" i="5"/>
  <c r="C4653" i="5"/>
  <c r="B4653" i="5"/>
  <c r="H4653" i="5"/>
  <c r="H7258" i="5" l="1"/>
  <c r="C7258" i="5"/>
  <c r="A7259" i="5"/>
  <c r="B7258" i="5"/>
  <c r="I4653" i="5"/>
  <c r="J4653" i="5" s="1"/>
  <c r="E4654" i="5"/>
  <c r="F4654" i="5"/>
  <c r="D4654" i="5"/>
  <c r="B4654" i="5"/>
  <c r="C4654" i="5"/>
  <c r="H4654" i="5"/>
  <c r="H7259" i="5" l="1"/>
  <c r="A7260" i="5"/>
  <c r="C7259" i="5"/>
  <c r="B7259" i="5"/>
  <c r="F4655" i="5"/>
  <c r="D4655" i="5"/>
  <c r="E4655" i="5"/>
  <c r="C4655" i="5"/>
  <c r="B4655" i="5"/>
  <c r="I4654" i="5"/>
  <c r="J4654" i="5" s="1"/>
  <c r="H4655" i="5"/>
  <c r="B7260" i="5" l="1"/>
  <c r="H7260" i="5"/>
  <c r="A7261" i="5"/>
  <c r="C7260" i="5"/>
  <c r="I4655" i="5"/>
  <c r="J4655" i="5" s="1"/>
  <c r="D4656" i="5"/>
  <c r="E4656" i="5"/>
  <c r="F4656" i="5"/>
  <c r="B4656" i="5"/>
  <c r="C4656" i="5"/>
  <c r="H4656" i="5"/>
  <c r="B7261" i="5" l="1"/>
  <c r="H7261" i="5"/>
  <c r="A7262" i="5"/>
  <c r="C7261" i="5"/>
  <c r="I4656" i="5"/>
  <c r="J4656" i="5" s="1"/>
  <c r="D4657" i="5"/>
  <c r="E4657" i="5"/>
  <c r="F4657" i="5"/>
  <c r="C4657" i="5"/>
  <c r="B4657" i="5"/>
  <c r="H4657" i="5"/>
  <c r="B7262" i="5" l="1"/>
  <c r="A7263" i="5"/>
  <c r="H7262" i="5"/>
  <c r="C7262" i="5"/>
  <c r="I4657" i="5"/>
  <c r="J4657" i="5" s="1"/>
  <c r="E4658" i="5"/>
  <c r="F4658" i="5"/>
  <c r="D4658" i="5"/>
  <c r="B4658" i="5"/>
  <c r="C4658" i="5"/>
  <c r="H4658" i="5"/>
  <c r="C7263" i="5" l="1"/>
  <c r="B7263" i="5"/>
  <c r="A7264" i="5"/>
  <c r="H7263" i="5"/>
  <c r="F4659" i="5"/>
  <c r="D4659" i="5"/>
  <c r="E4659" i="5"/>
  <c r="C4659" i="5"/>
  <c r="B4659" i="5"/>
  <c r="I4658" i="5"/>
  <c r="J4658" i="5" s="1"/>
  <c r="H4659" i="5"/>
  <c r="C7264" i="5" l="1"/>
  <c r="B7264" i="5"/>
  <c r="A7265" i="5"/>
  <c r="H7264" i="5"/>
  <c r="I4659" i="5"/>
  <c r="J4659" i="5" s="1"/>
  <c r="D4660" i="5"/>
  <c r="E4660" i="5"/>
  <c r="F4660" i="5"/>
  <c r="B4660" i="5"/>
  <c r="C4660" i="5"/>
  <c r="H4660" i="5"/>
  <c r="H7265" i="5" l="1"/>
  <c r="B7265" i="5"/>
  <c r="A7266" i="5"/>
  <c r="C7265" i="5"/>
  <c r="I4660" i="5"/>
  <c r="J4660" i="5" s="1"/>
  <c r="D4661" i="5"/>
  <c r="E4661" i="5"/>
  <c r="F4661" i="5"/>
  <c r="C4661" i="5"/>
  <c r="B4661" i="5"/>
  <c r="H4661" i="5"/>
  <c r="H7266" i="5" l="1"/>
  <c r="C7266" i="5"/>
  <c r="A7267" i="5"/>
  <c r="B7266" i="5"/>
  <c r="I4661" i="5"/>
  <c r="J4661" i="5" s="1"/>
  <c r="E4662" i="5"/>
  <c r="F4662" i="5"/>
  <c r="D4662" i="5"/>
  <c r="B4662" i="5"/>
  <c r="C4662" i="5"/>
  <c r="H4662" i="5"/>
  <c r="B7267" i="5" l="1"/>
  <c r="H7267" i="5"/>
  <c r="A7268" i="5"/>
  <c r="C7267" i="5"/>
  <c r="F4663" i="5"/>
  <c r="D4663" i="5"/>
  <c r="E4663" i="5"/>
  <c r="C4663" i="5"/>
  <c r="B4663" i="5"/>
  <c r="I4662" i="5"/>
  <c r="J4662" i="5" s="1"/>
  <c r="H4663" i="5"/>
  <c r="C7268" i="5" l="1"/>
  <c r="B7268" i="5"/>
  <c r="A7269" i="5"/>
  <c r="H7268" i="5"/>
  <c r="I4663" i="5"/>
  <c r="J4663" i="5" s="1"/>
  <c r="D4664" i="5"/>
  <c r="E4664" i="5"/>
  <c r="F4664" i="5"/>
  <c r="B4664" i="5"/>
  <c r="C4664" i="5"/>
  <c r="H4664" i="5"/>
  <c r="B7269" i="5" l="1"/>
  <c r="H7269" i="5"/>
  <c r="A7270" i="5"/>
  <c r="C7269" i="5"/>
  <c r="I4664" i="5"/>
  <c r="J4664" i="5" s="1"/>
  <c r="D4665" i="5"/>
  <c r="E4665" i="5"/>
  <c r="F4665" i="5"/>
  <c r="C4665" i="5"/>
  <c r="B4665" i="5"/>
  <c r="H4665" i="5"/>
  <c r="H7270" i="5" l="1"/>
  <c r="C7270" i="5"/>
  <c r="A7271" i="5"/>
  <c r="B7270" i="5"/>
  <c r="I4665" i="5"/>
  <c r="J4665" i="5" s="1"/>
  <c r="E4666" i="5"/>
  <c r="F4666" i="5"/>
  <c r="D4666" i="5"/>
  <c r="B4666" i="5"/>
  <c r="C4666" i="5"/>
  <c r="H4666" i="5"/>
  <c r="C7271" i="5" l="1"/>
  <c r="B7271" i="5"/>
  <c r="A7272" i="5"/>
  <c r="H7271" i="5"/>
  <c r="F4667" i="5"/>
  <c r="D4667" i="5"/>
  <c r="E4667" i="5"/>
  <c r="C4667" i="5"/>
  <c r="B4667" i="5"/>
  <c r="I4666" i="5"/>
  <c r="J4666" i="5" s="1"/>
  <c r="H4667" i="5"/>
  <c r="H7272" i="5" l="1"/>
  <c r="B7272" i="5"/>
  <c r="A7273" i="5"/>
  <c r="C7272" i="5"/>
  <c r="I4667" i="5"/>
  <c r="J4667" i="5" s="1"/>
  <c r="D4668" i="5"/>
  <c r="E4668" i="5"/>
  <c r="F4668" i="5"/>
  <c r="B4668" i="5"/>
  <c r="C4668" i="5"/>
  <c r="H4668" i="5"/>
  <c r="B7273" i="5" l="1"/>
  <c r="C7273" i="5"/>
  <c r="A7274" i="5"/>
  <c r="H7273" i="5"/>
  <c r="I4668" i="5"/>
  <c r="J4668" i="5" s="1"/>
  <c r="D4669" i="5"/>
  <c r="E4669" i="5"/>
  <c r="F4669" i="5"/>
  <c r="C4669" i="5"/>
  <c r="B4669" i="5"/>
  <c r="H4669" i="5"/>
  <c r="H7274" i="5" l="1"/>
  <c r="C7274" i="5"/>
  <c r="A7275" i="5"/>
  <c r="B7274" i="5"/>
  <c r="I4669" i="5"/>
  <c r="J4669" i="5" s="1"/>
  <c r="E4670" i="5"/>
  <c r="F4670" i="5"/>
  <c r="D4670" i="5"/>
  <c r="B4670" i="5"/>
  <c r="C4670" i="5"/>
  <c r="H4670" i="5"/>
  <c r="B7275" i="5" l="1"/>
  <c r="A7276" i="5"/>
  <c r="C7275" i="5"/>
  <c r="H7275" i="5"/>
  <c r="F4671" i="5"/>
  <c r="D4671" i="5"/>
  <c r="E4671" i="5"/>
  <c r="C4671" i="5"/>
  <c r="B4671" i="5"/>
  <c r="I4670" i="5"/>
  <c r="J4670" i="5" s="1"/>
  <c r="H4671" i="5"/>
  <c r="C7276" i="5" l="1"/>
  <c r="H7276" i="5"/>
  <c r="A7277" i="5"/>
  <c r="B7276" i="5"/>
  <c r="I4671" i="5"/>
  <c r="J4671" i="5" s="1"/>
  <c r="D4672" i="5"/>
  <c r="E4672" i="5"/>
  <c r="F4672" i="5"/>
  <c r="B4672" i="5"/>
  <c r="C4672" i="5"/>
  <c r="H4672" i="5"/>
  <c r="B7277" i="5" l="1"/>
  <c r="H7277" i="5"/>
  <c r="A7278" i="5"/>
  <c r="C7277" i="5"/>
  <c r="I4672" i="5"/>
  <c r="J4672" i="5" s="1"/>
  <c r="D4673" i="5"/>
  <c r="E4673" i="5"/>
  <c r="F4673" i="5"/>
  <c r="C4673" i="5"/>
  <c r="B4673" i="5"/>
  <c r="H4673" i="5"/>
  <c r="B7278" i="5" l="1"/>
  <c r="A7279" i="5"/>
  <c r="H7278" i="5"/>
  <c r="C7278" i="5"/>
  <c r="I4673" i="5"/>
  <c r="J4673" i="5" s="1"/>
  <c r="E4674" i="5"/>
  <c r="F4674" i="5"/>
  <c r="D4674" i="5"/>
  <c r="B4674" i="5"/>
  <c r="C4674" i="5"/>
  <c r="H4674" i="5"/>
  <c r="H7279" i="5" l="1"/>
  <c r="C7279" i="5"/>
  <c r="A7280" i="5"/>
  <c r="B7279" i="5"/>
  <c r="F4675" i="5"/>
  <c r="D4675" i="5"/>
  <c r="E4675" i="5"/>
  <c r="C4675" i="5"/>
  <c r="B4675" i="5"/>
  <c r="I4674" i="5"/>
  <c r="J4674" i="5" s="1"/>
  <c r="H4675" i="5"/>
  <c r="C7280" i="5" l="1"/>
  <c r="B7280" i="5"/>
  <c r="H7280" i="5"/>
  <c r="A7281" i="5"/>
  <c r="I4675" i="5"/>
  <c r="J4675" i="5" s="1"/>
  <c r="D4676" i="5"/>
  <c r="E4676" i="5"/>
  <c r="F4676" i="5"/>
  <c r="B4676" i="5"/>
  <c r="C4676" i="5"/>
  <c r="H4676" i="5"/>
  <c r="B7281" i="5" l="1"/>
  <c r="C7281" i="5"/>
  <c r="H7281" i="5"/>
  <c r="A7282" i="5"/>
  <c r="I4676" i="5"/>
  <c r="J4676" i="5" s="1"/>
  <c r="D4677" i="5"/>
  <c r="E4677" i="5"/>
  <c r="F4677" i="5"/>
  <c r="C4677" i="5"/>
  <c r="B4677" i="5"/>
  <c r="H4677" i="5"/>
  <c r="H7282" i="5" l="1"/>
  <c r="C7282" i="5"/>
  <c r="B7282" i="5"/>
  <c r="A7283" i="5"/>
  <c r="I4677" i="5"/>
  <c r="J4677" i="5" s="1"/>
  <c r="E4678" i="5"/>
  <c r="F4678" i="5"/>
  <c r="D4678" i="5"/>
  <c r="B4678" i="5"/>
  <c r="C4678" i="5"/>
  <c r="H4678" i="5"/>
  <c r="B7283" i="5" l="1"/>
  <c r="H7283" i="5"/>
  <c r="A7284" i="5"/>
  <c r="C7283" i="5"/>
  <c r="F4679" i="5"/>
  <c r="D4679" i="5"/>
  <c r="E4679" i="5"/>
  <c r="C4679" i="5"/>
  <c r="B4679" i="5"/>
  <c r="I4678" i="5"/>
  <c r="J4678" i="5" s="1"/>
  <c r="H4679" i="5"/>
  <c r="C7284" i="5" l="1"/>
  <c r="B7284" i="5"/>
  <c r="A7285" i="5"/>
  <c r="H7284" i="5"/>
  <c r="I4679" i="5"/>
  <c r="J4679" i="5" s="1"/>
  <c r="D4680" i="5"/>
  <c r="E4680" i="5"/>
  <c r="F4680" i="5"/>
  <c r="B4680" i="5"/>
  <c r="C4680" i="5"/>
  <c r="H4680" i="5"/>
  <c r="B7285" i="5" l="1"/>
  <c r="H7285" i="5"/>
  <c r="A7286" i="5"/>
  <c r="C7285" i="5"/>
  <c r="I4680" i="5"/>
  <c r="J4680" i="5" s="1"/>
  <c r="D4681" i="5"/>
  <c r="E4681" i="5"/>
  <c r="F4681" i="5"/>
  <c r="C4681" i="5"/>
  <c r="B4681" i="5"/>
  <c r="H4681" i="5"/>
  <c r="H7286" i="5" l="1"/>
  <c r="C7286" i="5"/>
  <c r="A7287" i="5"/>
  <c r="B7286" i="5"/>
  <c r="I4681" i="5"/>
  <c r="J4681" i="5" s="1"/>
  <c r="E4682" i="5"/>
  <c r="F4682" i="5"/>
  <c r="D4682" i="5"/>
  <c r="B4682" i="5"/>
  <c r="C4682" i="5"/>
  <c r="H4682" i="5"/>
  <c r="B7287" i="5" l="1"/>
  <c r="H7287" i="5"/>
  <c r="A7288" i="5"/>
  <c r="C7287" i="5"/>
  <c r="F4683" i="5"/>
  <c r="D4683" i="5"/>
  <c r="E4683" i="5"/>
  <c r="C4683" i="5"/>
  <c r="B4683" i="5"/>
  <c r="I4682" i="5"/>
  <c r="J4682" i="5" s="1"/>
  <c r="H4683" i="5"/>
  <c r="H7288" i="5" l="1"/>
  <c r="B7288" i="5"/>
  <c r="A7289" i="5"/>
  <c r="C7288" i="5"/>
  <c r="I4683" i="5"/>
  <c r="J4683" i="5" s="1"/>
  <c r="D4684" i="5"/>
  <c r="E4684" i="5"/>
  <c r="F4684" i="5"/>
  <c r="B4684" i="5"/>
  <c r="C4684" i="5"/>
  <c r="H4684" i="5"/>
  <c r="B7289" i="5" l="1"/>
  <c r="C7289" i="5"/>
  <c r="A7290" i="5"/>
  <c r="H7289" i="5"/>
  <c r="I4684" i="5"/>
  <c r="J4684" i="5" s="1"/>
  <c r="D4685" i="5"/>
  <c r="E4685" i="5"/>
  <c r="F4685" i="5"/>
  <c r="C4685" i="5"/>
  <c r="B4685" i="5"/>
  <c r="H4685" i="5"/>
  <c r="H7290" i="5" l="1"/>
  <c r="C7290" i="5"/>
  <c r="A7291" i="5"/>
  <c r="B7290" i="5"/>
  <c r="I4685" i="5"/>
  <c r="J4685" i="5" s="1"/>
  <c r="E4686" i="5"/>
  <c r="F4686" i="5"/>
  <c r="D4686" i="5"/>
  <c r="B4686" i="5"/>
  <c r="C4686" i="5"/>
  <c r="H4686" i="5"/>
  <c r="H7291" i="5" l="1"/>
  <c r="C7291" i="5"/>
  <c r="A7292" i="5"/>
  <c r="B7291" i="5"/>
  <c r="F4687" i="5"/>
  <c r="D4687" i="5"/>
  <c r="E4687" i="5"/>
  <c r="C4687" i="5"/>
  <c r="B4687" i="5"/>
  <c r="I4686" i="5"/>
  <c r="J4686" i="5" s="1"/>
  <c r="H4687" i="5"/>
  <c r="H7292" i="5" l="1"/>
  <c r="C7292" i="5"/>
  <c r="A7293" i="5"/>
  <c r="B7292" i="5"/>
  <c r="I4687" i="5"/>
  <c r="J4687" i="5" s="1"/>
  <c r="D4688" i="5"/>
  <c r="E4688" i="5"/>
  <c r="F4688" i="5"/>
  <c r="B4688" i="5"/>
  <c r="C4688" i="5"/>
  <c r="H4688" i="5"/>
  <c r="B7293" i="5" l="1"/>
  <c r="H7293" i="5"/>
  <c r="A7294" i="5"/>
  <c r="C7293" i="5"/>
  <c r="I4688" i="5"/>
  <c r="J4688" i="5" s="1"/>
  <c r="D4689" i="5"/>
  <c r="E4689" i="5"/>
  <c r="F4689" i="5"/>
  <c r="C4689" i="5"/>
  <c r="B4689" i="5"/>
  <c r="H4689" i="5"/>
  <c r="B7294" i="5" l="1"/>
  <c r="H7294" i="5"/>
  <c r="A7295" i="5"/>
  <c r="C7294" i="5"/>
  <c r="I4689" i="5"/>
  <c r="J4689" i="5" s="1"/>
  <c r="E4690" i="5"/>
  <c r="F4690" i="5"/>
  <c r="D4690" i="5"/>
  <c r="B4690" i="5"/>
  <c r="C4690" i="5"/>
  <c r="H4690" i="5"/>
  <c r="B7295" i="5" l="1"/>
  <c r="H7295" i="5"/>
  <c r="A7296" i="5"/>
  <c r="C7295" i="5"/>
  <c r="F4691" i="5"/>
  <c r="D4691" i="5"/>
  <c r="C4691" i="5"/>
  <c r="E4691" i="5"/>
  <c r="B4691" i="5"/>
  <c r="I4690" i="5"/>
  <c r="J4690" i="5" s="1"/>
  <c r="H4691" i="5"/>
  <c r="C7296" i="5" l="1"/>
  <c r="B7296" i="5"/>
  <c r="A7297" i="5"/>
  <c r="H7296" i="5"/>
  <c r="I4691" i="5"/>
  <c r="J4691" i="5" s="1"/>
  <c r="D4692" i="5"/>
  <c r="E4692" i="5"/>
  <c r="F4692" i="5"/>
  <c r="B4692" i="5"/>
  <c r="C4692" i="5"/>
  <c r="H4692" i="5"/>
  <c r="B7297" i="5" l="1"/>
  <c r="C7297" i="5"/>
  <c r="A7298" i="5"/>
  <c r="H7297" i="5"/>
  <c r="I4692" i="5"/>
  <c r="J4692" i="5" s="1"/>
  <c r="D4693" i="5"/>
  <c r="E4693" i="5"/>
  <c r="F4693" i="5"/>
  <c r="C4693" i="5"/>
  <c r="B4693" i="5"/>
  <c r="H4693" i="5"/>
  <c r="B7298" i="5" l="1"/>
  <c r="A7299" i="5"/>
  <c r="H7298" i="5"/>
  <c r="C7298" i="5"/>
  <c r="I4693" i="5"/>
  <c r="J4693" i="5" s="1"/>
  <c r="E4694" i="5"/>
  <c r="F4694" i="5"/>
  <c r="D4694" i="5"/>
  <c r="B4694" i="5"/>
  <c r="C4694" i="5"/>
  <c r="H4694" i="5"/>
  <c r="B7299" i="5" l="1"/>
  <c r="H7299" i="5"/>
  <c r="A7300" i="5"/>
  <c r="C7299" i="5"/>
  <c r="F4695" i="5"/>
  <c r="D4695" i="5"/>
  <c r="E4695" i="5"/>
  <c r="C4695" i="5"/>
  <c r="B4695" i="5"/>
  <c r="I4694" i="5"/>
  <c r="J4694" i="5" s="1"/>
  <c r="H4695" i="5"/>
  <c r="H7300" i="5" l="1"/>
  <c r="C7300" i="5"/>
  <c r="A7301" i="5"/>
  <c r="B7300" i="5"/>
  <c r="I4695" i="5"/>
  <c r="J4695" i="5" s="1"/>
  <c r="D4696" i="5"/>
  <c r="E4696" i="5"/>
  <c r="F4696" i="5"/>
  <c r="B4696" i="5"/>
  <c r="C4696" i="5"/>
  <c r="H4696" i="5"/>
  <c r="H7301" i="5" l="1"/>
  <c r="C7301" i="5"/>
  <c r="A7302" i="5"/>
  <c r="B7301" i="5"/>
  <c r="I4696" i="5"/>
  <c r="J4696" i="5" s="1"/>
  <c r="D4697" i="5"/>
  <c r="E4697" i="5"/>
  <c r="F4697" i="5"/>
  <c r="C4697" i="5"/>
  <c r="B4697" i="5"/>
  <c r="H4697" i="5"/>
  <c r="B7302" i="5" l="1"/>
  <c r="H7302" i="5"/>
  <c r="A7303" i="5"/>
  <c r="C7302" i="5"/>
  <c r="I4697" i="5"/>
  <c r="J4697" i="5" s="1"/>
  <c r="E4698" i="5"/>
  <c r="F4698" i="5"/>
  <c r="D4698" i="5"/>
  <c r="B4698" i="5"/>
  <c r="C4698" i="5"/>
  <c r="H4698" i="5"/>
  <c r="B7303" i="5" l="1"/>
  <c r="H7303" i="5"/>
  <c r="A7304" i="5"/>
  <c r="C7303" i="5"/>
  <c r="F4699" i="5"/>
  <c r="D4699" i="5"/>
  <c r="E4699" i="5"/>
  <c r="C4699" i="5"/>
  <c r="B4699" i="5"/>
  <c r="I4698" i="5"/>
  <c r="J4698" i="5" s="1"/>
  <c r="H4699" i="5"/>
  <c r="H7304" i="5" l="1"/>
  <c r="A7305" i="5"/>
  <c r="C7304" i="5"/>
  <c r="B7304" i="5"/>
  <c r="I4699" i="5"/>
  <c r="J4699" i="5" s="1"/>
  <c r="D4700" i="5"/>
  <c r="E4700" i="5"/>
  <c r="F4700" i="5"/>
  <c r="B4700" i="5"/>
  <c r="C4700" i="5"/>
  <c r="H4700" i="5"/>
  <c r="H7305" i="5" l="1"/>
  <c r="B7305" i="5"/>
  <c r="A7306" i="5"/>
  <c r="C7305" i="5"/>
  <c r="I4700" i="5"/>
  <c r="J4700" i="5" s="1"/>
  <c r="D4701" i="5"/>
  <c r="E4701" i="5"/>
  <c r="F4701" i="5"/>
  <c r="C4701" i="5"/>
  <c r="B4701" i="5"/>
  <c r="H4701" i="5"/>
  <c r="B7306" i="5" l="1"/>
  <c r="H7306" i="5"/>
  <c r="A7307" i="5"/>
  <c r="C7306" i="5"/>
  <c r="I4701" i="5"/>
  <c r="J4701" i="5" s="1"/>
  <c r="E4702" i="5"/>
  <c r="F4702" i="5"/>
  <c r="D4702" i="5"/>
  <c r="B4702" i="5"/>
  <c r="C4702" i="5"/>
  <c r="H4702" i="5"/>
  <c r="C7307" i="5" l="1"/>
  <c r="A7308" i="5"/>
  <c r="H7307" i="5"/>
  <c r="B7307" i="5"/>
  <c r="F4703" i="5"/>
  <c r="D4703" i="5"/>
  <c r="E4703" i="5"/>
  <c r="C4703" i="5"/>
  <c r="B4703" i="5"/>
  <c r="I4702" i="5"/>
  <c r="J4702" i="5" s="1"/>
  <c r="H4703" i="5"/>
  <c r="H7308" i="5" l="1"/>
  <c r="A7309" i="5"/>
  <c r="C7308" i="5"/>
  <c r="B7308" i="5"/>
  <c r="I4703" i="5"/>
  <c r="J4703" i="5" s="1"/>
  <c r="D4704" i="5"/>
  <c r="E4704" i="5"/>
  <c r="F4704" i="5"/>
  <c r="B4704" i="5"/>
  <c r="C4704" i="5"/>
  <c r="H4704" i="5"/>
  <c r="H7309" i="5" l="1"/>
  <c r="C7309" i="5"/>
  <c r="A7310" i="5"/>
  <c r="B7309" i="5"/>
  <c r="I4704" i="5"/>
  <c r="J4704" i="5" s="1"/>
  <c r="D4705" i="5"/>
  <c r="E4705" i="5"/>
  <c r="F4705" i="5"/>
  <c r="C4705" i="5"/>
  <c r="B4705" i="5"/>
  <c r="H4705" i="5"/>
  <c r="B7310" i="5" l="1"/>
  <c r="A7311" i="5"/>
  <c r="H7310" i="5"/>
  <c r="C7310" i="5"/>
  <c r="I4705" i="5"/>
  <c r="J4705" i="5" s="1"/>
  <c r="E4706" i="5"/>
  <c r="F4706" i="5"/>
  <c r="D4706" i="5"/>
  <c r="B4706" i="5"/>
  <c r="C4706" i="5"/>
  <c r="H4706" i="5"/>
  <c r="C7311" i="5" l="1"/>
  <c r="B7311" i="5"/>
  <c r="A7312" i="5"/>
  <c r="H7311" i="5"/>
  <c r="F4707" i="5"/>
  <c r="D4707" i="5"/>
  <c r="E4707" i="5"/>
  <c r="C4707" i="5"/>
  <c r="B4707" i="5"/>
  <c r="I4706" i="5"/>
  <c r="J4706" i="5" s="1"/>
  <c r="H4707" i="5"/>
  <c r="H7312" i="5" l="1"/>
  <c r="B7312" i="5"/>
  <c r="A7313" i="5"/>
  <c r="C7312" i="5"/>
  <c r="I4707" i="5"/>
  <c r="J4707" i="5" s="1"/>
  <c r="D4708" i="5"/>
  <c r="E4708" i="5"/>
  <c r="F4708" i="5"/>
  <c r="B4708" i="5"/>
  <c r="C4708" i="5"/>
  <c r="H4708" i="5"/>
  <c r="B7313" i="5" l="1"/>
  <c r="C7313" i="5"/>
  <c r="A7314" i="5"/>
  <c r="H7313" i="5"/>
  <c r="I4708" i="5"/>
  <c r="J4708" i="5" s="1"/>
  <c r="D4709" i="5"/>
  <c r="E4709" i="5"/>
  <c r="F4709" i="5"/>
  <c r="C4709" i="5"/>
  <c r="B4709" i="5"/>
  <c r="H4709" i="5"/>
  <c r="B7314" i="5" l="1"/>
  <c r="A7315" i="5"/>
  <c r="H7314" i="5"/>
  <c r="C7314" i="5"/>
  <c r="I4709" i="5"/>
  <c r="J4709" i="5" s="1"/>
  <c r="E4710" i="5"/>
  <c r="F4710" i="5"/>
  <c r="D4710" i="5"/>
  <c r="B4710" i="5"/>
  <c r="C4710" i="5"/>
  <c r="H4710" i="5"/>
  <c r="C7315" i="5" l="1"/>
  <c r="B7315" i="5"/>
  <c r="A7316" i="5"/>
  <c r="H7315" i="5"/>
  <c r="F4711" i="5"/>
  <c r="D4711" i="5"/>
  <c r="E4711" i="5"/>
  <c r="C4711" i="5"/>
  <c r="B4711" i="5"/>
  <c r="I4710" i="5"/>
  <c r="J4710" i="5" s="1"/>
  <c r="H4711" i="5"/>
  <c r="H7316" i="5" l="1"/>
  <c r="B7316" i="5"/>
  <c r="A7317" i="5"/>
  <c r="C7316" i="5"/>
  <c r="I4711" i="5"/>
  <c r="J4711" i="5" s="1"/>
  <c r="D4712" i="5"/>
  <c r="E4712" i="5"/>
  <c r="F4712" i="5"/>
  <c r="B4712" i="5"/>
  <c r="C4712" i="5"/>
  <c r="H4712" i="5"/>
  <c r="H7317" i="5" l="1"/>
  <c r="C7317" i="5"/>
  <c r="A7318" i="5"/>
  <c r="B7317" i="5"/>
  <c r="I4712" i="5"/>
  <c r="J4712" i="5" s="1"/>
  <c r="D4713" i="5"/>
  <c r="E4713" i="5"/>
  <c r="F4713" i="5"/>
  <c r="C4713" i="5"/>
  <c r="B4713" i="5"/>
  <c r="H4713" i="5"/>
  <c r="B7318" i="5" l="1"/>
  <c r="H7318" i="5"/>
  <c r="C7318" i="5"/>
  <c r="A7319" i="5"/>
  <c r="I4713" i="5"/>
  <c r="J4713" i="5" s="1"/>
  <c r="E4714" i="5"/>
  <c r="F4714" i="5"/>
  <c r="D4714" i="5"/>
  <c r="B4714" i="5"/>
  <c r="C4714" i="5"/>
  <c r="H4714" i="5"/>
  <c r="C7319" i="5" l="1"/>
  <c r="B7319" i="5"/>
  <c r="A7320" i="5"/>
  <c r="H7319" i="5"/>
  <c r="F4715" i="5"/>
  <c r="D4715" i="5"/>
  <c r="E4715" i="5"/>
  <c r="C4715" i="5"/>
  <c r="B4715" i="5"/>
  <c r="I4714" i="5"/>
  <c r="J4714" i="5" s="1"/>
  <c r="H4715" i="5"/>
  <c r="H7320" i="5" l="1"/>
  <c r="A7321" i="5"/>
  <c r="C7320" i="5"/>
  <c r="B7320" i="5"/>
  <c r="I4715" i="5"/>
  <c r="J4715" i="5" s="1"/>
  <c r="D4716" i="5"/>
  <c r="E4716" i="5"/>
  <c r="F4716" i="5"/>
  <c r="B4716" i="5"/>
  <c r="C4716" i="5"/>
  <c r="H4716" i="5"/>
  <c r="C7321" i="5" l="1"/>
  <c r="H7321" i="5"/>
  <c r="A7322" i="5"/>
  <c r="B7321" i="5"/>
  <c r="I4716" i="5"/>
  <c r="J4716" i="5" s="1"/>
  <c r="D4717" i="5"/>
  <c r="E4717" i="5"/>
  <c r="F4717" i="5"/>
  <c r="C4717" i="5"/>
  <c r="B4717" i="5"/>
  <c r="H4717" i="5"/>
  <c r="H7322" i="5" l="1"/>
  <c r="C7322" i="5"/>
  <c r="A7323" i="5"/>
  <c r="B7322" i="5"/>
  <c r="I4717" i="5"/>
  <c r="J4717" i="5" s="1"/>
  <c r="E4718" i="5"/>
  <c r="F4718" i="5"/>
  <c r="D4718" i="5"/>
  <c r="B4718" i="5"/>
  <c r="C4718" i="5"/>
  <c r="H4718" i="5"/>
  <c r="C7323" i="5" l="1"/>
  <c r="A7324" i="5"/>
  <c r="H7323" i="5"/>
  <c r="B7323" i="5"/>
  <c r="F4719" i="5"/>
  <c r="D4719" i="5"/>
  <c r="E4719" i="5"/>
  <c r="C4719" i="5"/>
  <c r="B4719" i="5"/>
  <c r="I4718" i="5"/>
  <c r="J4718" i="5" s="1"/>
  <c r="H4719" i="5"/>
  <c r="H7324" i="5" l="1"/>
  <c r="A7325" i="5"/>
  <c r="C7324" i="5"/>
  <c r="B7324" i="5"/>
  <c r="I4719" i="5"/>
  <c r="J4719" i="5" s="1"/>
  <c r="D4720" i="5"/>
  <c r="E4720" i="5"/>
  <c r="F4720" i="5"/>
  <c r="B4720" i="5"/>
  <c r="C4720" i="5"/>
  <c r="H4720" i="5"/>
  <c r="H7325" i="5" l="1"/>
  <c r="C7325" i="5"/>
  <c r="A7326" i="5"/>
  <c r="B7325" i="5"/>
  <c r="I4720" i="5"/>
  <c r="J4720" i="5" s="1"/>
  <c r="D4721" i="5"/>
  <c r="E4721" i="5"/>
  <c r="F4721" i="5"/>
  <c r="C4721" i="5"/>
  <c r="B4721" i="5"/>
  <c r="H4721" i="5"/>
  <c r="B7326" i="5" l="1"/>
  <c r="H7326" i="5"/>
  <c r="A7327" i="5"/>
  <c r="C7326" i="5"/>
  <c r="I4721" i="5"/>
  <c r="J4721" i="5" s="1"/>
  <c r="E4722" i="5"/>
  <c r="F4722" i="5"/>
  <c r="D4722" i="5"/>
  <c r="B4722" i="5"/>
  <c r="C4722" i="5"/>
  <c r="H4722" i="5"/>
  <c r="B7327" i="5" l="1"/>
  <c r="H7327" i="5"/>
  <c r="A7328" i="5"/>
  <c r="C7327" i="5"/>
  <c r="F4723" i="5"/>
  <c r="D4723" i="5"/>
  <c r="E4723" i="5"/>
  <c r="C4723" i="5"/>
  <c r="B4723" i="5"/>
  <c r="I4722" i="5"/>
  <c r="J4722" i="5" s="1"/>
  <c r="H4723" i="5"/>
  <c r="H7328" i="5" l="1"/>
  <c r="B7328" i="5"/>
  <c r="A7329" i="5"/>
  <c r="C7328" i="5"/>
  <c r="I4723" i="5"/>
  <c r="J4723" i="5" s="1"/>
  <c r="D4724" i="5"/>
  <c r="E4724" i="5"/>
  <c r="F4724" i="5"/>
  <c r="B4724" i="5"/>
  <c r="C4724" i="5"/>
  <c r="H4724" i="5"/>
  <c r="C7329" i="5" l="1"/>
  <c r="A7330" i="5"/>
  <c r="H7329" i="5"/>
  <c r="B7329" i="5"/>
  <c r="I4724" i="5"/>
  <c r="J4724" i="5" s="1"/>
  <c r="D4725" i="5"/>
  <c r="E4725" i="5"/>
  <c r="F4725" i="5"/>
  <c r="C4725" i="5"/>
  <c r="B4725" i="5"/>
  <c r="H4725" i="5"/>
  <c r="H7330" i="5" l="1"/>
  <c r="C7330" i="5"/>
  <c r="A7331" i="5"/>
  <c r="B7330" i="5"/>
  <c r="I4725" i="5"/>
  <c r="J4725" i="5" s="1"/>
  <c r="E4726" i="5"/>
  <c r="F4726" i="5"/>
  <c r="D4726" i="5"/>
  <c r="B4726" i="5"/>
  <c r="C4726" i="5"/>
  <c r="H4726" i="5"/>
  <c r="C7331" i="5" l="1"/>
  <c r="A7332" i="5"/>
  <c r="B7331" i="5"/>
  <c r="H7331" i="5"/>
  <c r="F4727" i="5"/>
  <c r="D4727" i="5"/>
  <c r="E4727" i="5"/>
  <c r="C4727" i="5"/>
  <c r="B4727" i="5"/>
  <c r="I4726" i="5"/>
  <c r="J4726" i="5" s="1"/>
  <c r="H4727" i="5"/>
  <c r="H7332" i="5" l="1"/>
  <c r="A7333" i="5"/>
  <c r="C7332" i="5"/>
  <c r="B7332" i="5"/>
  <c r="I4727" i="5"/>
  <c r="J4727" i="5" s="1"/>
  <c r="D4728" i="5"/>
  <c r="E4728" i="5"/>
  <c r="F4728" i="5"/>
  <c r="B4728" i="5"/>
  <c r="C4728" i="5"/>
  <c r="H4728" i="5"/>
  <c r="B7333" i="5" l="1"/>
  <c r="H7333" i="5"/>
  <c r="A7334" i="5"/>
  <c r="C7333" i="5"/>
  <c r="I4728" i="5"/>
  <c r="J4728" i="5" s="1"/>
  <c r="D4729" i="5"/>
  <c r="E4729" i="5"/>
  <c r="F4729" i="5"/>
  <c r="C4729" i="5"/>
  <c r="B4729" i="5"/>
  <c r="H4729" i="5"/>
  <c r="B7334" i="5" l="1"/>
  <c r="H7334" i="5"/>
  <c r="A7335" i="5"/>
  <c r="C7334" i="5"/>
  <c r="I4729" i="5"/>
  <c r="J4729" i="5" s="1"/>
  <c r="E4730" i="5"/>
  <c r="F4730" i="5"/>
  <c r="D4730" i="5"/>
  <c r="B4730" i="5"/>
  <c r="C4730" i="5"/>
  <c r="H4730" i="5"/>
  <c r="B7335" i="5" l="1"/>
  <c r="A7336" i="5"/>
  <c r="C7335" i="5"/>
  <c r="H7335" i="5"/>
  <c r="F4731" i="5"/>
  <c r="D4731" i="5"/>
  <c r="E4731" i="5"/>
  <c r="C4731" i="5"/>
  <c r="B4731" i="5"/>
  <c r="I4730" i="5"/>
  <c r="J4730" i="5" s="1"/>
  <c r="H4731" i="5"/>
  <c r="H7336" i="5" l="1"/>
  <c r="B7336" i="5"/>
  <c r="A7337" i="5"/>
  <c r="C7336" i="5"/>
  <c r="I4731" i="5"/>
  <c r="J4731" i="5" s="1"/>
  <c r="D4732" i="5"/>
  <c r="E4732" i="5"/>
  <c r="F4732" i="5"/>
  <c r="B4732" i="5"/>
  <c r="C4732" i="5"/>
  <c r="H4732" i="5"/>
  <c r="H7337" i="5" l="1"/>
  <c r="B7337" i="5"/>
  <c r="A7338" i="5"/>
  <c r="C7337" i="5"/>
  <c r="I4732" i="5"/>
  <c r="J4732" i="5" s="1"/>
  <c r="D4733" i="5"/>
  <c r="E4733" i="5"/>
  <c r="C4733" i="5"/>
  <c r="F4733" i="5"/>
  <c r="B4733" i="5"/>
  <c r="H4733" i="5"/>
  <c r="H7338" i="5" l="1"/>
  <c r="C7338" i="5"/>
  <c r="A7339" i="5"/>
  <c r="B7338" i="5"/>
  <c r="I4733" i="5"/>
  <c r="J4733" i="5" s="1"/>
  <c r="E4734" i="5"/>
  <c r="F4734" i="5"/>
  <c r="B4734" i="5"/>
  <c r="D4734" i="5"/>
  <c r="C4734" i="5"/>
  <c r="H4734" i="5"/>
  <c r="H7339" i="5" l="1"/>
  <c r="C7339" i="5"/>
  <c r="A7340" i="5"/>
  <c r="B7339" i="5"/>
  <c r="I4734" i="5"/>
  <c r="J4734" i="5" s="1"/>
  <c r="F4735" i="5"/>
  <c r="D4735" i="5"/>
  <c r="E4735" i="5"/>
  <c r="C4735" i="5"/>
  <c r="B4735" i="5"/>
  <c r="H4735" i="5"/>
  <c r="C7340" i="5" l="1"/>
  <c r="A7341" i="5"/>
  <c r="B7340" i="5"/>
  <c r="H7340" i="5"/>
  <c r="I4735" i="5"/>
  <c r="J4735" i="5" s="1"/>
  <c r="D4736" i="5"/>
  <c r="E4736" i="5"/>
  <c r="F4736" i="5"/>
  <c r="B4736" i="5"/>
  <c r="C4736" i="5"/>
  <c r="H4736" i="5"/>
  <c r="H7341" i="5" l="1"/>
  <c r="C7341" i="5"/>
  <c r="A7342" i="5"/>
  <c r="B7341" i="5"/>
  <c r="I4736" i="5"/>
  <c r="J4736" i="5" s="1"/>
  <c r="D4737" i="5"/>
  <c r="E4737" i="5"/>
  <c r="F4737" i="5"/>
  <c r="C4737" i="5"/>
  <c r="B4737" i="5"/>
  <c r="H4737" i="5"/>
  <c r="B7342" i="5" l="1"/>
  <c r="H7342" i="5"/>
  <c r="A7343" i="5"/>
  <c r="C7342" i="5"/>
  <c r="I4737" i="5"/>
  <c r="J4737" i="5" s="1"/>
  <c r="E4738" i="5"/>
  <c r="F4738" i="5"/>
  <c r="D4738" i="5"/>
  <c r="B4738" i="5"/>
  <c r="C4738" i="5"/>
  <c r="H4738" i="5"/>
  <c r="B7343" i="5" l="1"/>
  <c r="A7344" i="5"/>
  <c r="H7343" i="5"/>
  <c r="C7343" i="5"/>
  <c r="F4739" i="5"/>
  <c r="D4739" i="5"/>
  <c r="E4739" i="5"/>
  <c r="C4739" i="5"/>
  <c r="B4739" i="5"/>
  <c r="I4738" i="5"/>
  <c r="J4738" i="5" s="1"/>
  <c r="H4739" i="5"/>
  <c r="C7344" i="5" l="1"/>
  <c r="H7344" i="5"/>
  <c r="A7345" i="5"/>
  <c r="B7344" i="5"/>
  <c r="I4739" i="5"/>
  <c r="J4739" i="5" s="1"/>
  <c r="D4740" i="5"/>
  <c r="E4740" i="5"/>
  <c r="F4740" i="5"/>
  <c r="B4740" i="5"/>
  <c r="C4740" i="5"/>
  <c r="H4740" i="5"/>
  <c r="H7345" i="5" l="1"/>
  <c r="B7345" i="5"/>
  <c r="A7346" i="5"/>
  <c r="C7345" i="5"/>
  <c r="I4740" i="5"/>
  <c r="J4740" i="5" s="1"/>
  <c r="D4741" i="5"/>
  <c r="E4741" i="5"/>
  <c r="F4741" i="5"/>
  <c r="C4741" i="5"/>
  <c r="B4741" i="5"/>
  <c r="H4741" i="5"/>
  <c r="C7346" i="5" l="1"/>
  <c r="A7347" i="5"/>
  <c r="B7346" i="5"/>
  <c r="H7346" i="5"/>
  <c r="I4741" i="5"/>
  <c r="J4741" i="5" s="1"/>
  <c r="E4742" i="5"/>
  <c r="F4742" i="5"/>
  <c r="D4742" i="5"/>
  <c r="B4742" i="5"/>
  <c r="C4742" i="5"/>
  <c r="H4742" i="5"/>
  <c r="C7347" i="5" l="1"/>
  <c r="B7347" i="5"/>
  <c r="A7348" i="5"/>
  <c r="H7347" i="5"/>
  <c r="F4743" i="5"/>
  <c r="D4743" i="5"/>
  <c r="E4743" i="5"/>
  <c r="C4743" i="5"/>
  <c r="B4743" i="5"/>
  <c r="I4742" i="5"/>
  <c r="J4742" i="5" s="1"/>
  <c r="H4743" i="5"/>
  <c r="H7348" i="5" l="1"/>
  <c r="A7349" i="5"/>
  <c r="C7348" i="5"/>
  <c r="B7348" i="5"/>
  <c r="I4743" i="5"/>
  <c r="J4743" i="5" s="1"/>
  <c r="D4744" i="5"/>
  <c r="E4744" i="5"/>
  <c r="F4744" i="5"/>
  <c r="B4744" i="5"/>
  <c r="C4744" i="5"/>
  <c r="H4744" i="5"/>
  <c r="H7349" i="5" l="1"/>
  <c r="C7349" i="5"/>
  <c r="A7350" i="5"/>
  <c r="B7349" i="5"/>
  <c r="I4744" i="5"/>
  <c r="J4744" i="5" s="1"/>
  <c r="D4745" i="5"/>
  <c r="E4745" i="5"/>
  <c r="F4745" i="5"/>
  <c r="C4745" i="5"/>
  <c r="B4745" i="5"/>
  <c r="H4745" i="5"/>
  <c r="H7350" i="5" l="1"/>
  <c r="C7350" i="5"/>
  <c r="A7351" i="5"/>
  <c r="B7350" i="5"/>
  <c r="I4745" i="5"/>
  <c r="J4745" i="5" s="1"/>
  <c r="E4746" i="5"/>
  <c r="F4746" i="5"/>
  <c r="D4746" i="5"/>
  <c r="B4746" i="5"/>
  <c r="C4746" i="5"/>
  <c r="H4746" i="5"/>
  <c r="B7351" i="5" l="1"/>
  <c r="A7352" i="5"/>
  <c r="H7351" i="5"/>
  <c r="C7351" i="5"/>
  <c r="F4747" i="5"/>
  <c r="D4747" i="5"/>
  <c r="E4747" i="5"/>
  <c r="C4747" i="5"/>
  <c r="B4747" i="5"/>
  <c r="I4746" i="5"/>
  <c r="J4746" i="5" s="1"/>
  <c r="H4747" i="5"/>
  <c r="H7352" i="5" l="1"/>
  <c r="B7352" i="5"/>
  <c r="A7353" i="5"/>
  <c r="C7352" i="5"/>
  <c r="I4747" i="5"/>
  <c r="J4747" i="5" s="1"/>
  <c r="D4748" i="5"/>
  <c r="E4748" i="5"/>
  <c r="F4748" i="5"/>
  <c r="B4748" i="5"/>
  <c r="C4748" i="5"/>
  <c r="H4748" i="5"/>
  <c r="B7353" i="5" l="1"/>
  <c r="A7354" i="5"/>
  <c r="H7353" i="5"/>
  <c r="C7353" i="5"/>
  <c r="I4748" i="5"/>
  <c r="J4748" i="5" s="1"/>
  <c r="D4749" i="5"/>
  <c r="E4749" i="5"/>
  <c r="F4749" i="5"/>
  <c r="C4749" i="5"/>
  <c r="B4749" i="5"/>
  <c r="H4749" i="5"/>
  <c r="C7354" i="5" l="1"/>
  <c r="A7355" i="5"/>
  <c r="H7354" i="5"/>
  <c r="B7354" i="5"/>
  <c r="I4749" i="5"/>
  <c r="J4749" i="5" s="1"/>
  <c r="E4750" i="5"/>
  <c r="F4750" i="5"/>
  <c r="D4750" i="5"/>
  <c r="B4750" i="5"/>
  <c r="C4750" i="5"/>
  <c r="H4750" i="5"/>
  <c r="C7355" i="5" l="1"/>
  <c r="B7355" i="5"/>
  <c r="H7355" i="5"/>
  <c r="A7356" i="5"/>
  <c r="F4751" i="5"/>
  <c r="D4751" i="5"/>
  <c r="E4751" i="5"/>
  <c r="C4751" i="5"/>
  <c r="B4751" i="5"/>
  <c r="I4750" i="5"/>
  <c r="J4750" i="5" s="1"/>
  <c r="H4751" i="5"/>
  <c r="H7356" i="5" l="1"/>
  <c r="B7356" i="5"/>
  <c r="A7357" i="5"/>
  <c r="C7356" i="5"/>
  <c r="I4751" i="5"/>
  <c r="J4751" i="5" s="1"/>
  <c r="D4752" i="5"/>
  <c r="E4752" i="5"/>
  <c r="F4752" i="5"/>
  <c r="B4752" i="5"/>
  <c r="C4752" i="5"/>
  <c r="H4752" i="5"/>
  <c r="B7357" i="5" l="1"/>
  <c r="H7357" i="5"/>
  <c r="A7358" i="5"/>
  <c r="C7357" i="5"/>
  <c r="I4752" i="5"/>
  <c r="J4752" i="5" s="1"/>
  <c r="D4753" i="5"/>
  <c r="E4753" i="5"/>
  <c r="F4753" i="5"/>
  <c r="C4753" i="5"/>
  <c r="B4753" i="5"/>
  <c r="H4753" i="5"/>
  <c r="H7358" i="5" l="1"/>
  <c r="A7359" i="5"/>
  <c r="B7358" i="5"/>
  <c r="C7358" i="5"/>
  <c r="I4753" i="5"/>
  <c r="J4753" i="5" s="1"/>
  <c r="E4754" i="5"/>
  <c r="F4754" i="5"/>
  <c r="D4754" i="5"/>
  <c r="B4754" i="5"/>
  <c r="C4754" i="5"/>
  <c r="H4754" i="5"/>
  <c r="H7359" i="5" l="1"/>
  <c r="C7359" i="5"/>
  <c r="B7359" i="5"/>
  <c r="A7360" i="5"/>
  <c r="F4755" i="5"/>
  <c r="D4755" i="5"/>
  <c r="E4755" i="5"/>
  <c r="C4755" i="5"/>
  <c r="B4755" i="5"/>
  <c r="I4754" i="5"/>
  <c r="J4754" i="5" s="1"/>
  <c r="H4755" i="5"/>
  <c r="A7361" i="5" l="1"/>
  <c r="C7360" i="5"/>
  <c r="H7360" i="5"/>
  <c r="B7360" i="5"/>
  <c r="I4755" i="5"/>
  <c r="J4755" i="5" s="1"/>
  <c r="D4756" i="5"/>
  <c r="E4756" i="5"/>
  <c r="F4756" i="5"/>
  <c r="B4756" i="5"/>
  <c r="C4756" i="5"/>
  <c r="H4756" i="5"/>
  <c r="C7361" i="5" l="1"/>
  <c r="H7361" i="5"/>
  <c r="B7361" i="5"/>
  <c r="A7362" i="5"/>
  <c r="I4756" i="5"/>
  <c r="J4756" i="5" s="1"/>
  <c r="D4757" i="5"/>
  <c r="E4757" i="5"/>
  <c r="F4757" i="5"/>
  <c r="C4757" i="5"/>
  <c r="B4757" i="5"/>
  <c r="H4757" i="5"/>
  <c r="C7362" i="5" l="1"/>
  <c r="A7363" i="5"/>
  <c r="H7362" i="5"/>
  <c r="B7362" i="5"/>
  <c r="I4757" i="5"/>
  <c r="J4757" i="5" s="1"/>
  <c r="E4758" i="5"/>
  <c r="F4758" i="5"/>
  <c r="D4758" i="5"/>
  <c r="B4758" i="5"/>
  <c r="C4758" i="5"/>
  <c r="H4758" i="5"/>
  <c r="H7363" i="5" l="1"/>
  <c r="C7363" i="5"/>
  <c r="B7363" i="5"/>
  <c r="A7364" i="5"/>
  <c r="F4759" i="5"/>
  <c r="D4759" i="5"/>
  <c r="E4759" i="5"/>
  <c r="C4759" i="5"/>
  <c r="B4759" i="5"/>
  <c r="I4758" i="5"/>
  <c r="J4758" i="5" s="1"/>
  <c r="H4759" i="5"/>
  <c r="B7364" i="5" l="1"/>
  <c r="A7365" i="5"/>
  <c r="H7364" i="5"/>
  <c r="C7364" i="5"/>
  <c r="I4759" i="5"/>
  <c r="J4759" i="5" s="1"/>
  <c r="D4760" i="5"/>
  <c r="E4760" i="5"/>
  <c r="F4760" i="5"/>
  <c r="B4760" i="5"/>
  <c r="C4760" i="5"/>
  <c r="H4760" i="5"/>
  <c r="A7366" i="5" l="1"/>
  <c r="H7365" i="5"/>
  <c r="C7365" i="5"/>
  <c r="B7365" i="5"/>
  <c r="I4760" i="5"/>
  <c r="J4760" i="5" s="1"/>
  <c r="D4761" i="5"/>
  <c r="E4761" i="5"/>
  <c r="F4761" i="5"/>
  <c r="C4761" i="5"/>
  <c r="B4761" i="5"/>
  <c r="H4761" i="5"/>
  <c r="C7366" i="5" l="1"/>
  <c r="A7367" i="5"/>
  <c r="H7366" i="5"/>
  <c r="B7366" i="5"/>
  <c r="I4761" i="5"/>
  <c r="J4761" i="5" s="1"/>
  <c r="E4762" i="5"/>
  <c r="F4762" i="5"/>
  <c r="D4762" i="5"/>
  <c r="B4762" i="5"/>
  <c r="C4762" i="5"/>
  <c r="H4762" i="5"/>
  <c r="B7367" i="5" l="1"/>
  <c r="A7368" i="5"/>
  <c r="C7367" i="5"/>
  <c r="H7367" i="5"/>
  <c r="F4763" i="5"/>
  <c r="D4763" i="5"/>
  <c r="E4763" i="5"/>
  <c r="C4763" i="5"/>
  <c r="B4763" i="5"/>
  <c r="I4762" i="5"/>
  <c r="J4762" i="5" s="1"/>
  <c r="H4763" i="5"/>
  <c r="H7368" i="5" l="1"/>
  <c r="B7368" i="5"/>
  <c r="A7369" i="5"/>
  <c r="C7368" i="5"/>
  <c r="I4763" i="5"/>
  <c r="J4763" i="5" s="1"/>
  <c r="D4764" i="5"/>
  <c r="E4764" i="5"/>
  <c r="F4764" i="5"/>
  <c r="B4764" i="5"/>
  <c r="C4764" i="5"/>
  <c r="H4764" i="5"/>
  <c r="B7369" i="5" l="1"/>
  <c r="A7370" i="5"/>
  <c r="H7369" i="5"/>
  <c r="C7369" i="5"/>
  <c r="I4764" i="5"/>
  <c r="J4764" i="5" s="1"/>
  <c r="E4765" i="5"/>
  <c r="F4765" i="5"/>
  <c r="D4765" i="5"/>
  <c r="C4765" i="5"/>
  <c r="B4765" i="5"/>
  <c r="H4765" i="5"/>
  <c r="B7370" i="5" l="1"/>
  <c r="C7370" i="5"/>
  <c r="H7370" i="5"/>
  <c r="A7371" i="5"/>
  <c r="F4766" i="5"/>
  <c r="D4766" i="5"/>
  <c r="E4766" i="5"/>
  <c r="B4766" i="5"/>
  <c r="C4766" i="5"/>
  <c r="I4765" i="5"/>
  <c r="J4765" i="5" s="1"/>
  <c r="H4766" i="5"/>
  <c r="C7371" i="5" l="1"/>
  <c r="B7371" i="5"/>
  <c r="A7372" i="5"/>
  <c r="H7371" i="5"/>
  <c r="I4766" i="5"/>
  <c r="J4766" i="5" s="1"/>
  <c r="E4767" i="5"/>
  <c r="F4767" i="5"/>
  <c r="D4767" i="5"/>
  <c r="C4767" i="5"/>
  <c r="B4767" i="5"/>
  <c r="H4767" i="5"/>
  <c r="B7372" i="5" l="1"/>
  <c r="C7372" i="5"/>
  <c r="H7372" i="5"/>
  <c r="A7373" i="5"/>
  <c r="I4767" i="5"/>
  <c r="J4767" i="5" s="1"/>
  <c r="D4768" i="5"/>
  <c r="E4768" i="5"/>
  <c r="F4768" i="5"/>
  <c r="B4768" i="5"/>
  <c r="C4768" i="5"/>
  <c r="H4768" i="5"/>
  <c r="B7373" i="5" l="1"/>
  <c r="A7374" i="5"/>
  <c r="C7373" i="5"/>
  <c r="H7373" i="5"/>
  <c r="I4768" i="5"/>
  <c r="J4768" i="5" s="1"/>
  <c r="E4769" i="5"/>
  <c r="D4769" i="5"/>
  <c r="F4769" i="5"/>
  <c r="C4769" i="5"/>
  <c r="B4769" i="5"/>
  <c r="H4769" i="5"/>
  <c r="C7374" i="5" l="1"/>
  <c r="B7374" i="5"/>
  <c r="H7374" i="5"/>
  <c r="A7375" i="5"/>
  <c r="F4770" i="5"/>
  <c r="D4770" i="5"/>
  <c r="E4770" i="5"/>
  <c r="B4770" i="5"/>
  <c r="C4770" i="5"/>
  <c r="I4769" i="5"/>
  <c r="J4769" i="5" s="1"/>
  <c r="H4770" i="5"/>
  <c r="C7375" i="5" l="1"/>
  <c r="B7375" i="5"/>
  <c r="H7375" i="5"/>
  <c r="A7376" i="5"/>
  <c r="I4770" i="5"/>
  <c r="J4770" i="5" s="1"/>
  <c r="D4771" i="5"/>
  <c r="E4771" i="5"/>
  <c r="F4771" i="5"/>
  <c r="C4771" i="5"/>
  <c r="B4771" i="5"/>
  <c r="H4771" i="5"/>
  <c r="H7376" i="5" l="1"/>
  <c r="B7376" i="5"/>
  <c r="C7376" i="5"/>
  <c r="A7377" i="5"/>
  <c r="I4771" i="5"/>
  <c r="J4771" i="5" s="1"/>
  <c r="D4772" i="5"/>
  <c r="F4772" i="5"/>
  <c r="E4772" i="5"/>
  <c r="B4772" i="5"/>
  <c r="C4772" i="5"/>
  <c r="H4772" i="5"/>
  <c r="C7377" i="5" l="1"/>
  <c r="B7377" i="5"/>
  <c r="A7378" i="5"/>
  <c r="H7377" i="5"/>
  <c r="I4772" i="5"/>
  <c r="J4772" i="5" s="1"/>
  <c r="E4773" i="5"/>
  <c r="D4773" i="5"/>
  <c r="F4773" i="5"/>
  <c r="C4773" i="5"/>
  <c r="B4773" i="5"/>
  <c r="H4773" i="5"/>
  <c r="A7379" i="5" l="1"/>
  <c r="H7378" i="5"/>
  <c r="C7378" i="5"/>
  <c r="B7378" i="5"/>
  <c r="I4773" i="5"/>
  <c r="J4773" i="5" s="1"/>
  <c r="F4774" i="5"/>
  <c r="E4774" i="5"/>
  <c r="D4774" i="5"/>
  <c r="B4774" i="5"/>
  <c r="C4774" i="5"/>
  <c r="H4774" i="5"/>
  <c r="C7379" i="5" l="1"/>
  <c r="B7379" i="5"/>
  <c r="H7379" i="5"/>
  <c r="A7380" i="5"/>
  <c r="D4775" i="5"/>
  <c r="E4775" i="5"/>
  <c r="F4775" i="5"/>
  <c r="C4775" i="5"/>
  <c r="B4775" i="5"/>
  <c r="I4774" i="5"/>
  <c r="J4774" i="5" s="1"/>
  <c r="H4775" i="5"/>
  <c r="C7380" i="5" l="1"/>
  <c r="H7380" i="5"/>
  <c r="B7380" i="5"/>
  <c r="A7381" i="5"/>
  <c r="I4775" i="5"/>
  <c r="J4775" i="5" s="1"/>
  <c r="D4776" i="5"/>
  <c r="E4776" i="5"/>
  <c r="F4776" i="5"/>
  <c r="B4776" i="5"/>
  <c r="C4776" i="5"/>
  <c r="H4776" i="5"/>
  <c r="B7381" i="5" l="1"/>
  <c r="H7381" i="5"/>
  <c r="A7382" i="5"/>
  <c r="C7381" i="5"/>
  <c r="I4776" i="5"/>
  <c r="J4776" i="5" s="1"/>
  <c r="E4777" i="5"/>
  <c r="D4777" i="5"/>
  <c r="F4777" i="5"/>
  <c r="C4777" i="5"/>
  <c r="B4777" i="5"/>
  <c r="H4777" i="5"/>
  <c r="C7382" i="5" l="1"/>
  <c r="A7383" i="5"/>
  <c r="B7382" i="5"/>
  <c r="H7382" i="5"/>
  <c r="F4778" i="5"/>
  <c r="D4778" i="5"/>
  <c r="E4778" i="5"/>
  <c r="B4778" i="5"/>
  <c r="C4778" i="5"/>
  <c r="I4777" i="5"/>
  <c r="J4777" i="5" s="1"/>
  <c r="H4778" i="5"/>
  <c r="A7384" i="5" l="1"/>
  <c r="C7383" i="5"/>
  <c r="B7383" i="5"/>
  <c r="H7383" i="5"/>
  <c r="I4778" i="5"/>
  <c r="J4778" i="5" s="1"/>
  <c r="F4779" i="5"/>
  <c r="D4779" i="5"/>
  <c r="E4779" i="5"/>
  <c r="C4779" i="5"/>
  <c r="B4779" i="5"/>
  <c r="H4779" i="5"/>
  <c r="B7384" i="5" l="1"/>
  <c r="A7385" i="5"/>
  <c r="H7384" i="5"/>
  <c r="C7384" i="5"/>
  <c r="I4779" i="5"/>
  <c r="J4779" i="5" s="1"/>
  <c r="D4780" i="5"/>
  <c r="E4780" i="5"/>
  <c r="F4780" i="5"/>
  <c r="B4780" i="5"/>
  <c r="C4780" i="5"/>
  <c r="H4780" i="5"/>
  <c r="H7385" i="5" l="1"/>
  <c r="B7385" i="5"/>
  <c r="A7386" i="5"/>
  <c r="C7385" i="5"/>
  <c r="I4780" i="5"/>
  <c r="J4780" i="5" s="1"/>
  <c r="E4781" i="5"/>
  <c r="F4781" i="5"/>
  <c r="D4781" i="5"/>
  <c r="C4781" i="5"/>
  <c r="B4781" i="5"/>
  <c r="H4781" i="5"/>
  <c r="C7386" i="5" l="1"/>
  <c r="H7386" i="5"/>
  <c r="A7387" i="5"/>
  <c r="B7386" i="5"/>
  <c r="F4782" i="5"/>
  <c r="D4782" i="5"/>
  <c r="E4782" i="5"/>
  <c r="B4782" i="5"/>
  <c r="C4782" i="5"/>
  <c r="I4781" i="5"/>
  <c r="J4781" i="5" s="1"/>
  <c r="H4782" i="5"/>
  <c r="A7388" i="5" l="1"/>
  <c r="C7387" i="5"/>
  <c r="B7387" i="5"/>
  <c r="H7387" i="5"/>
  <c r="I4782" i="5"/>
  <c r="J4782" i="5" s="1"/>
  <c r="E4783" i="5"/>
  <c r="F4783" i="5"/>
  <c r="D4783" i="5"/>
  <c r="C4783" i="5"/>
  <c r="B4783" i="5"/>
  <c r="H4783" i="5"/>
  <c r="B7388" i="5" l="1"/>
  <c r="A7389" i="5"/>
  <c r="C7388" i="5"/>
  <c r="H7388" i="5"/>
  <c r="D4784" i="5"/>
  <c r="E4784" i="5"/>
  <c r="F4784" i="5"/>
  <c r="B4784" i="5"/>
  <c r="C4784" i="5"/>
  <c r="I4783" i="5"/>
  <c r="J4783" i="5" s="1"/>
  <c r="H4784" i="5"/>
  <c r="C7389" i="5" l="1"/>
  <c r="A7390" i="5"/>
  <c r="B7389" i="5"/>
  <c r="H7389" i="5"/>
  <c r="I4784" i="5"/>
  <c r="J4784" i="5" s="1"/>
  <c r="E4785" i="5"/>
  <c r="D4785" i="5"/>
  <c r="F4785" i="5"/>
  <c r="C4785" i="5"/>
  <c r="B4785" i="5"/>
  <c r="H4785" i="5"/>
  <c r="B7390" i="5" l="1"/>
  <c r="H7390" i="5"/>
  <c r="C7390" i="5"/>
  <c r="A7391" i="5"/>
  <c r="F4786" i="5"/>
  <c r="D4786" i="5"/>
  <c r="E4786" i="5"/>
  <c r="B4786" i="5"/>
  <c r="C4786" i="5"/>
  <c r="I4785" i="5"/>
  <c r="J4785" i="5" s="1"/>
  <c r="H4786" i="5"/>
  <c r="H7391" i="5" l="1"/>
  <c r="C7391" i="5"/>
  <c r="B7391" i="5"/>
  <c r="A7392" i="5"/>
  <c r="I4786" i="5"/>
  <c r="J4786" i="5" s="1"/>
  <c r="D4787" i="5"/>
  <c r="E4787" i="5"/>
  <c r="F4787" i="5"/>
  <c r="C4787" i="5"/>
  <c r="B4787" i="5"/>
  <c r="H4787" i="5"/>
  <c r="C7392" i="5" l="1"/>
  <c r="H7392" i="5"/>
  <c r="B7392" i="5"/>
  <c r="A7393" i="5"/>
  <c r="I4787" i="5"/>
  <c r="J4787" i="5" s="1"/>
  <c r="D4788" i="5"/>
  <c r="F4788" i="5"/>
  <c r="E4788" i="5"/>
  <c r="B4788" i="5"/>
  <c r="C4788" i="5"/>
  <c r="H4788" i="5"/>
  <c r="B7393" i="5" l="1"/>
  <c r="A7394" i="5"/>
  <c r="C7393" i="5"/>
  <c r="H7393" i="5"/>
  <c r="I4788" i="5"/>
  <c r="J4788" i="5" s="1"/>
  <c r="E4789" i="5"/>
  <c r="D4789" i="5"/>
  <c r="F4789" i="5"/>
  <c r="C4789" i="5"/>
  <c r="B4789" i="5"/>
  <c r="H4789" i="5"/>
  <c r="H7394" i="5" l="1"/>
  <c r="C7394" i="5"/>
  <c r="A7395" i="5"/>
  <c r="B7394" i="5"/>
  <c r="F4790" i="5"/>
  <c r="E4790" i="5"/>
  <c r="D4790" i="5"/>
  <c r="B4790" i="5"/>
  <c r="C4790" i="5"/>
  <c r="I4789" i="5"/>
  <c r="J4789" i="5" s="1"/>
  <c r="H4790" i="5"/>
  <c r="A7396" i="5" l="1"/>
  <c r="C7395" i="5"/>
  <c r="B7395" i="5"/>
  <c r="H7395" i="5"/>
  <c r="D4791" i="5"/>
  <c r="E4791" i="5"/>
  <c r="F4791" i="5"/>
  <c r="C4791" i="5"/>
  <c r="B4791" i="5"/>
  <c r="I4790" i="5"/>
  <c r="J4790" i="5" s="1"/>
  <c r="H4791" i="5"/>
  <c r="H7396" i="5" l="1"/>
  <c r="B7396" i="5"/>
  <c r="C7396" i="5"/>
  <c r="A7397" i="5"/>
  <c r="I4791" i="5"/>
  <c r="J4791" i="5" s="1"/>
  <c r="D4792" i="5"/>
  <c r="E4792" i="5"/>
  <c r="F4792" i="5"/>
  <c r="B4792" i="5"/>
  <c r="C4792" i="5"/>
  <c r="H4792" i="5"/>
  <c r="C7397" i="5" l="1"/>
  <c r="B7397" i="5"/>
  <c r="H7397" i="5"/>
  <c r="A7398" i="5"/>
  <c r="I4792" i="5"/>
  <c r="J4792" i="5" s="1"/>
  <c r="E4793" i="5"/>
  <c r="D4793" i="5"/>
  <c r="F4793" i="5"/>
  <c r="C4793" i="5"/>
  <c r="B4793" i="5"/>
  <c r="H4793" i="5"/>
  <c r="B7398" i="5" l="1"/>
  <c r="H7398" i="5"/>
  <c r="A7399" i="5"/>
  <c r="C7398" i="5"/>
  <c r="F4794" i="5"/>
  <c r="D4794" i="5"/>
  <c r="E4794" i="5"/>
  <c r="B4794" i="5"/>
  <c r="C4794" i="5"/>
  <c r="I4793" i="5"/>
  <c r="J4793" i="5" s="1"/>
  <c r="H4794" i="5"/>
  <c r="C7399" i="5" l="1"/>
  <c r="A7400" i="5"/>
  <c r="B7399" i="5"/>
  <c r="H7399" i="5"/>
  <c r="I4794" i="5"/>
  <c r="J4794" i="5" s="1"/>
  <c r="F4795" i="5"/>
  <c r="D4795" i="5"/>
  <c r="E4795" i="5"/>
  <c r="C4795" i="5"/>
  <c r="B4795" i="5"/>
  <c r="H4795" i="5"/>
  <c r="B7400" i="5" l="1"/>
  <c r="A7401" i="5"/>
  <c r="C7400" i="5"/>
  <c r="H7400" i="5"/>
  <c r="I4795" i="5"/>
  <c r="J4795" i="5" s="1"/>
  <c r="D4796" i="5"/>
  <c r="E4796" i="5"/>
  <c r="F4796" i="5"/>
  <c r="B4796" i="5"/>
  <c r="C4796" i="5"/>
  <c r="H4796" i="5"/>
  <c r="H7401" i="5" l="1"/>
  <c r="A7402" i="5"/>
  <c r="B7401" i="5"/>
  <c r="C7401" i="5"/>
  <c r="I4796" i="5"/>
  <c r="J4796" i="5" s="1"/>
  <c r="E4797" i="5"/>
  <c r="F4797" i="5"/>
  <c r="D4797" i="5"/>
  <c r="C4797" i="5"/>
  <c r="B4797" i="5"/>
  <c r="H4797" i="5"/>
  <c r="C7402" i="5" l="1"/>
  <c r="B7402" i="5"/>
  <c r="H7402" i="5"/>
  <c r="A7403" i="5"/>
  <c r="I4797" i="5"/>
  <c r="J4797" i="5" s="1"/>
  <c r="F4798" i="5"/>
  <c r="D4798" i="5"/>
  <c r="E4798" i="5"/>
  <c r="B4798" i="5"/>
  <c r="C4798" i="5"/>
  <c r="H4798" i="5"/>
  <c r="C7403" i="5" l="1"/>
  <c r="B7403" i="5"/>
  <c r="H7403" i="5"/>
  <c r="A7404" i="5"/>
  <c r="I4798" i="5"/>
  <c r="J4798" i="5" s="1"/>
  <c r="E4799" i="5"/>
  <c r="F4799" i="5"/>
  <c r="D4799" i="5"/>
  <c r="C4799" i="5"/>
  <c r="B4799" i="5"/>
  <c r="H4799" i="5"/>
  <c r="C7404" i="5" l="1"/>
  <c r="H7404" i="5"/>
  <c r="B7404" i="5"/>
  <c r="A7405" i="5"/>
  <c r="I4799" i="5"/>
  <c r="J4799" i="5" s="1"/>
  <c r="D4800" i="5"/>
  <c r="F4800" i="5"/>
  <c r="B4800" i="5"/>
  <c r="E4800" i="5"/>
  <c r="C4800" i="5"/>
  <c r="H4800" i="5"/>
  <c r="A7406" i="5" l="1"/>
  <c r="C7405" i="5"/>
  <c r="B7405" i="5"/>
  <c r="H7405" i="5"/>
  <c r="I4800" i="5"/>
  <c r="J4800" i="5" s="1"/>
  <c r="E4801" i="5"/>
  <c r="E4802" i="5" s="1"/>
  <c r="E4803" i="5" s="1"/>
  <c r="E4804" i="5" s="1"/>
  <c r="E4805" i="5" s="1"/>
  <c r="E4806" i="5" s="1"/>
  <c r="E4807" i="5" s="1"/>
  <c r="E4808" i="5" s="1"/>
  <c r="E4809" i="5" s="1"/>
  <c r="E4810" i="5" s="1"/>
  <c r="E4811" i="5" s="1"/>
  <c r="E4812" i="5" s="1"/>
  <c r="E4813" i="5" s="1"/>
  <c r="E4814" i="5" s="1"/>
  <c r="E4815" i="5" s="1"/>
  <c r="E4816" i="5" s="1"/>
  <c r="E4817" i="5" s="1"/>
  <c r="E4818" i="5" s="1"/>
  <c r="E4819" i="5" s="1"/>
  <c r="E4820" i="5" s="1"/>
  <c r="E4821" i="5" s="1"/>
  <c r="E4822" i="5" s="1"/>
  <c r="E4823" i="5" s="1"/>
  <c r="E4824" i="5" s="1"/>
  <c r="E4825" i="5" s="1"/>
  <c r="E4826" i="5" s="1"/>
  <c r="E4827" i="5" s="1"/>
  <c r="E4828" i="5" s="1"/>
  <c r="E4829" i="5" s="1"/>
  <c r="E4830" i="5" s="1"/>
  <c r="E4831" i="5" s="1"/>
  <c r="E4832" i="5" s="1"/>
  <c r="E4833" i="5" s="1"/>
  <c r="E4834" i="5" s="1"/>
  <c r="E4835" i="5" s="1"/>
  <c r="E4836" i="5" s="1"/>
  <c r="E4837" i="5" s="1"/>
  <c r="E4838" i="5" s="1"/>
  <c r="E4839" i="5" s="1"/>
  <c r="E4840" i="5" s="1"/>
  <c r="E4841" i="5" s="1"/>
  <c r="E4842" i="5" s="1"/>
  <c r="E4843" i="5" s="1"/>
  <c r="E4844" i="5" s="1"/>
  <c r="E4845" i="5" s="1"/>
  <c r="E4846" i="5" s="1"/>
  <c r="E4847" i="5" s="1"/>
  <c r="E4848" i="5" s="1"/>
  <c r="E4849" i="5" s="1"/>
  <c r="E4850" i="5" s="1"/>
  <c r="E4851" i="5" s="1"/>
  <c r="E4852" i="5" s="1"/>
  <c r="E4853" i="5" s="1"/>
  <c r="E4854" i="5" s="1"/>
  <c r="E4855" i="5" s="1"/>
  <c r="E4856" i="5" s="1"/>
  <c r="E4857" i="5" s="1"/>
  <c r="E4858" i="5" s="1"/>
  <c r="E4859" i="5" s="1"/>
  <c r="E4860" i="5" s="1"/>
  <c r="E4861" i="5" s="1"/>
  <c r="E4862" i="5" s="1"/>
  <c r="E4863" i="5" s="1"/>
  <c r="E4864" i="5" s="1"/>
  <c r="E4865" i="5" s="1"/>
  <c r="E4866" i="5" s="1"/>
  <c r="E4867" i="5" s="1"/>
  <c r="E4868" i="5" s="1"/>
  <c r="E4869" i="5" s="1"/>
  <c r="E4870" i="5" s="1"/>
  <c r="E4871" i="5" s="1"/>
  <c r="E4872" i="5" s="1"/>
  <c r="E4873" i="5" s="1"/>
  <c r="E4874" i="5" s="1"/>
  <c r="E4875" i="5" s="1"/>
  <c r="E4876" i="5" s="1"/>
  <c r="E4877" i="5" s="1"/>
  <c r="E4878" i="5" s="1"/>
  <c r="E4879" i="5" s="1"/>
  <c r="E4880" i="5" s="1"/>
  <c r="E4881" i="5" s="1"/>
  <c r="E4882" i="5" s="1"/>
  <c r="E4883" i="5" s="1"/>
  <c r="E4884" i="5" s="1"/>
  <c r="E4885" i="5" s="1"/>
  <c r="E4886" i="5" s="1"/>
  <c r="E4887" i="5" s="1"/>
  <c r="E4888" i="5" s="1"/>
  <c r="E4889" i="5" s="1"/>
  <c r="E4890" i="5" s="1"/>
  <c r="E4891" i="5" s="1"/>
  <c r="E4892" i="5" s="1"/>
  <c r="E4893" i="5" s="1"/>
  <c r="E4894" i="5" s="1"/>
  <c r="E4895" i="5" s="1"/>
  <c r="E4896" i="5" s="1"/>
  <c r="E4897" i="5" s="1"/>
  <c r="E4898" i="5" s="1"/>
  <c r="E4899" i="5" s="1"/>
  <c r="E4900" i="5" s="1"/>
  <c r="E4901" i="5" s="1"/>
  <c r="E4902" i="5" s="1"/>
  <c r="E4903" i="5" s="1"/>
  <c r="E4904" i="5" s="1"/>
  <c r="E4905" i="5" s="1"/>
  <c r="E4906" i="5" s="1"/>
  <c r="E4907" i="5" s="1"/>
  <c r="E4908" i="5" s="1"/>
  <c r="E4909" i="5" s="1"/>
  <c r="E4910" i="5" s="1"/>
  <c r="E4911" i="5" s="1"/>
  <c r="E4912" i="5" s="1"/>
  <c r="E4913" i="5" s="1"/>
  <c r="E4914" i="5" s="1"/>
  <c r="E4915" i="5" s="1"/>
  <c r="E4916" i="5" s="1"/>
  <c r="E4917" i="5" s="1"/>
  <c r="E4918" i="5" s="1"/>
  <c r="E4919" i="5" s="1"/>
  <c r="E4920" i="5" s="1"/>
  <c r="E4921" i="5" s="1"/>
  <c r="E4922" i="5" s="1"/>
  <c r="E4923" i="5" s="1"/>
  <c r="E4924" i="5" s="1"/>
  <c r="E4925" i="5" s="1"/>
  <c r="E4926" i="5" s="1"/>
  <c r="E4927" i="5" s="1"/>
  <c r="E4928" i="5" s="1"/>
  <c r="E4929" i="5" s="1"/>
  <c r="E4930" i="5" s="1"/>
  <c r="E4931" i="5" s="1"/>
  <c r="E4932" i="5" s="1"/>
  <c r="E4933" i="5" s="1"/>
  <c r="E4934" i="5" s="1"/>
  <c r="E4935" i="5" s="1"/>
  <c r="E4936" i="5" s="1"/>
  <c r="E4937" i="5" s="1"/>
  <c r="E4938" i="5" s="1"/>
  <c r="E4939" i="5" s="1"/>
  <c r="E4940" i="5" s="1"/>
  <c r="E4941" i="5" s="1"/>
  <c r="E4942" i="5" s="1"/>
  <c r="E4943" i="5" s="1"/>
  <c r="E4944" i="5" s="1"/>
  <c r="E4945" i="5" s="1"/>
  <c r="E4946" i="5" s="1"/>
  <c r="E4947" i="5" s="1"/>
  <c r="E4948" i="5" s="1"/>
  <c r="E4949" i="5" s="1"/>
  <c r="E4950" i="5" s="1"/>
  <c r="E4951" i="5" s="1"/>
  <c r="E4952" i="5" s="1"/>
  <c r="E4953" i="5" s="1"/>
  <c r="E4954" i="5" s="1"/>
  <c r="E4955" i="5" s="1"/>
  <c r="E4956" i="5" s="1"/>
  <c r="E4957" i="5" s="1"/>
  <c r="E4958" i="5" s="1"/>
  <c r="E4959" i="5" s="1"/>
  <c r="E4960" i="5" s="1"/>
  <c r="E4961" i="5" s="1"/>
  <c r="E4962" i="5" s="1"/>
  <c r="E4963" i="5" s="1"/>
  <c r="E4964" i="5" s="1"/>
  <c r="E4965" i="5" s="1"/>
  <c r="E4966" i="5" s="1"/>
  <c r="E4967" i="5" s="1"/>
  <c r="E4968" i="5" s="1"/>
  <c r="E4969" i="5" s="1"/>
  <c r="E4970" i="5" s="1"/>
  <c r="E4971" i="5" s="1"/>
  <c r="E4972" i="5" s="1"/>
  <c r="E4973" i="5" s="1"/>
  <c r="E4974" i="5" s="1"/>
  <c r="E4975" i="5" s="1"/>
  <c r="E4976" i="5" s="1"/>
  <c r="E4977" i="5" s="1"/>
  <c r="E4978" i="5" s="1"/>
  <c r="E4979" i="5" s="1"/>
  <c r="E4980" i="5" s="1"/>
  <c r="E4981" i="5" s="1"/>
  <c r="E4982" i="5" s="1"/>
  <c r="E4983" i="5" s="1"/>
  <c r="E4984" i="5" s="1"/>
  <c r="E4985" i="5" s="1"/>
  <c r="E4986" i="5" s="1"/>
  <c r="E4987" i="5" s="1"/>
  <c r="E4988" i="5" s="1"/>
  <c r="E4989" i="5" s="1"/>
  <c r="E4990" i="5" s="1"/>
  <c r="E4991" i="5" s="1"/>
  <c r="E4992" i="5" s="1"/>
  <c r="E4993" i="5" s="1"/>
  <c r="E4994" i="5" s="1"/>
  <c r="E4995" i="5" s="1"/>
  <c r="E4996" i="5" s="1"/>
  <c r="E4997" i="5" s="1"/>
  <c r="E4998" i="5" s="1"/>
  <c r="E4999" i="5" s="1"/>
  <c r="E5000" i="5" s="1"/>
  <c r="E5001" i="5" s="1"/>
  <c r="E5002" i="5" s="1"/>
  <c r="E5003" i="5" s="1"/>
  <c r="E5004" i="5" s="1"/>
  <c r="E5005" i="5" s="1"/>
  <c r="E5006" i="5" s="1"/>
  <c r="E5007" i="5" s="1"/>
  <c r="E5008" i="5" s="1"/>
  <c r="E5009" i="5" s="1"/>
  <c r="E5010" i="5" s="1"/>
  <c r="E5011" i="5" s="1"/>
  <c r="E5012" i="5" s="1"/>
  <c r="E5013" i="5" s="1"/>
  <c r="E5014" i="5" s="1"/>
  <c r="E5015" i="5" s="1"/>
  <c r="E5016" i="5" s="1"/>
  <c r="E5017" i="5" s="1"/>
  <c r="E5018" i="5" s="1"/>
  <c r="E5019" i="5" s="1"/>
  <c r="E5020" i="5" s="1"/>
  <c r="E5021" i="5" s="1"/>
  <c r="E5022" i="5" s="1"/>
  <c r="E5023" i="5" s="1"/>
  <c r="E5024" i="5" s="1"/>
  <c r="E5025" i="5" s="1"/>
  <c r="E5026" i="5" s="1"/>
  <c r="E5027" i="5" s="1"/>
  <c r="E5028" i="5" s="1"/>
  <c r="E5029" i="5" s="1"/>
  <c r="E5030" i="5" s="1"/>
  <c r="E5031" i="5" s="1"/>
  <c r="E5032" i="5" s="1"/>
  <c r="E5033" i="5" s="1"/>
  <c r="E5034" i="5" s="1"/>
  <c r="E5035" i="5" s="1"/>
  <c r="E5036" i="5" s="1"/>
  <c r="E5037" i="5" s="1"/>
  <c r="E5038" i="5" s="1"/>
  <c r="E5039" i="5" s="1"/>
  <c r="E5040" i="5" s="1"/>
  <c r="E5041" i="5" s="1"/>
  <c r="E5042" i="5" s="1"/>
  <c r="E5043" i="5" s="1"/>
  <c r="E5044" i="5" s="1"/>
  <c r="E5045" i="5" s="1"/>
  <c r="E5046" i="5" s="1"/>
  <c r="E5047" i="5" s="1"/>
  <c r="E5048" i="5" s="1"/>
  <c r="E5049" i="5" s="1"/>
  <c r="E5050" i="5" s="1"/>
  <c r="E5051" i="5" s="1"/>
  <c r="E5052" i="5" s="1"/>
  <c r="E5053" i="5" s="1"/>
  <c r="E5054" i="5" s="1"/>
  <c r="E5055" i="5" s="1"/>
  <c r="E5056" i="5" s="1"/>
  <c r="E5057" i="5" s="1"/>
  <c r="E5058" i="5" s="1"/>
  <c r="E5059" i="5" s="1"/>
  <c r="E5060" i="5" s="1"/>
  <c r="E5061" i="5" s="1"/>
  <c r="E5062" i="5" s="1"/>
  <c r="E5063" i="5" s="1"/>
  <c r="E5064" i="5" s="1"/>
  <c r="E5065" i="5" s="1"/>
  <c r="E5066" i="5" s="1"/>
  <c r="E5067" i="5" s="1"/>
  <c r="E5068" i="5" s="1"/>
  <c r="E5069" i="5" s="1"/>
  <c r="E5070" i="5" s="1"/>
  <c r="E5071" i="5" s="1"/>
  <c r="E5072" i="5" s="1"/>
  <c r="E5073" i="5" s="1"/>
  <c r="E5074" i="5" s="1"/>
  <c r="E5075" i="5" s="1"/>
  <c r="E5076" i="5" s="1"/>
  <c r="E5077" i="5" s="1"/>
  <c r="E5078" i="5" s="1"/>
  <c r="E5079" i="5" s="1"/>
  <c r="E5080" i="5" s="1"/>
  <c r="E5081" i="5" s="1"/>
  <c r="E5082" i="5" s="1"/>
  <c r="E5083" i="5" s="1"/>
  <c r="E5084" i="5" s="1"/>
  <c r="E5085" i="5" s="1"/>
  <c r="E5086" i="5" s="1"/>
  <c r="E5087" i="5" s="1"/>
  <c r="E5088" i="5" s="1"/>
  <c r="E5089" i="5" s="1"/>
  <c r="E5090" i="5" s="1"/>
  <c r="E5091" i="5" s="1"/>
  <c r="E5092" i="5" s="1"/>
  <c r="E5093" i="5" s="1"/>
  <c r="E5094" i="5" s="1"/>
  <c r="E5095" i="5" s="1"/>
  <c r="E5096" i="5" s="1"/>
  <c r="E5097" i="5" s="1"/>
  <c r="E5098" i="5" s="1"/>
  <c r="E5099" i="5" s="1"/>
  <c r="E5100" i="5" s="1"/>
  <c r="E5101" i="5" s="1"/>
  <c r="E5102" i="5" s="1"/>
  <c r="E5103" i="5" s="1"/>
  <c r="E5104" i="5" s="1"/>
  <c r="E5105" i="5" s="1"/>
  <c r="E5106" i="5" s="1"/>
  <c r="E5107" i="5" s="1"/>
  <c r="E5108" i="5" s="1"/>
  <c r="E5109" i="5" s="1"/>
  <c r="E5110" i="5" s="1"/>
  <c r="E5111" i="5" s="1"/>
  <c r="E5112" i="5" s="1"/>
  <c r="E5113" i="5" s="1"/>
  <c r="E5114" i="5" s="1"/>
  <c r="E5115" i="5" s="1"/>
  <c r="E5116" i="5" s="1"/>
  <c r="E5117" i="5" s="1"/>
  <c r="E5118" i="5" s="1"/>
  <c r="E5119" i="5" s="1"/>
  <c r="E5120" i="5" s="1"/>
  <c r="E5121" i="5" s="1"/>
  <c r="E5122" i="5" s="1"/>
  <c r="E5123" i="5" s="1"/>
  <c r="E5124" i="5" s="1"/>
  <c r="E5125" i="5" s="1"/>
  <c r="E5126" i="5" s="1"/>
  <c r="E5127" i="5" s="1"/>
  <c r="E5128" i="5" s="1"/>
  <c r="E5129" i="5" s="1"/>
  <c r="E5130" i="5" s="1"/>
  <c r="E5131" i="5" s="1"/>
  <c r="E5132" i="5" s="1"/>
  <c r="E5133" i="5" s="1"/>
  <c r="E5134" i="5" s="1"/>
  <c r="E5135" i="5" s="1"/>
  <c r="E5136" i="5" s="1"/>
  <c r="E5137" i="5" s="1"/>
  <c r="E5138" i="5" s="1"/>
  <c r="E5139" i="5" s="1"/>
  <c r="E5140" i="5" s="1"/>
  <c r="E5141" i="5" s="1"/>
  <c r="E5142" i="5" s="1"/>
  <c r="E5143" i="5" s="1"/>
  <c r="E5144" i="5" s="1"/>
  <c r="E5145" i="5" s="1"/>
  <c r="E5146" i="5" s="1"/>
  <c r="E5147" i="5" s="1"/>
  <c r="E5148" i="5" s="1"/>
  <c r="E5149" i="5" s="1"/>
  <c r="E5150" i="5" s="1"/>
  <c r="E5151" i="5" s="1"/>
  <c r="E5152" i="5" s="1"/>
  <c r="E5153" i="5" s="1"/>
  <c r="E5154" i="5" s="1"/>
  <c r="E5155" i="5" s="1"/>
  <c r="E5156" i="5" s="1"/>
  <c r="E5157" i="5" s="1"/>
  <c r="E5158" i="5" s="1"/>
  <c r="E5159" i="5" s="1"/>
  <c r="E5160" i="5" s="1"/>
  <c r="E5161" i="5" s="1"/>
  <c r="E5162" i="5" s="1"/>
  <c r="E5163" i="5" s="1"/>
  <c r="E5164" i="5" s="1"/>
  <c r="E5165" i="5" s="1"/>
  <c r="E5166" i="5" s="1"/>
  <c r="E5167" i="5" s="1"/>
  <c r="E5168" i="5" s="1"/>
  <c r="E5169" i="5" s="1"/>
  <c r="E5170" i="5" s="1"/>
  <c r="E5171" i="5" s="1"/>
  <c r="E5172" i="5" s="1"/>
  <c r="E5173" i="5" s="1"/>
  <c r="E5174" i="5" s="1"/>
  <c r="E5175" i="5" s="1"/>
  <c r="E5176" i="5" s="1"/>
  <c r="E5177" i="5" s="1"/>
  <c r="E5178" i="5" s="1"/>
  <c r="E5179" i="5" s="1"/>
  <c r="E5180" i="5" s="1"/>
  <c r="E5181" i="5" s="1"/>
  <c r="E5182" i="5" s="1"/>
  <c r="E5183" i="5" s="1"/>
  <c r="E5184" i="5" s="1"/>
  <c r="E5185" i="5" s="1"/>
  <c r="E5186" i="5" s="1"/>
  <c r="E5187" i="5" s="1"/>
  <c r="E5188" i="5" s="1"/>
  <c r="E5189" i="5" s="1"/>
  <c r="E5190" i="5" s="1"/>
  <c r="E5191" i="5" s="1"/>
  <c r="E5192" i="5" s="1"/>
  <c r="E5193" i="5" s="1"/>
  <c r="E5194" i="5" s="1"/>
  <c r="E5195" i="5" s="1"/>
  <c r="E5196" i="5" s="1"/>
  <c r="E5197" i="5" s="1"/>
  <c r="E5198" i="5" s="1"/>
  <c r="E5199" i="5" s="1"/>
  <c r="E5200" i="5" s="1"/>
  <c r="E5201" i="5" s="1"/>
  <c r="E5202" i="5" s="1"/>
  <c r="E5203" i="5" s="1"/>
  <c r="E5204" i="5" s="1"/>
  <c r="E5205" i="5" s="1"/>
  <c r="E5206" i="5" s="1"/>
  <c r="E5207" i="5" s="1"/>
  <c r="E5208" i="5" s="1"/>
  <c r="E5209" i="5" s="1"/>
  <c r="E5210" i="5" s="1"/>
  <c r="E5211" i="5" s="1"/>
  <c r="E5212" i="5" s="1"/>
  <c r="E5213" i="5" s="1"/>
  <c r="E5214" i="5" s="1"/>
  <c r="E5215" i="5" s="1"/>
  <c r="E5216" i="5" s="1"/>
  <c r="E5217" i="5" s="1"/>
  <c r="E5218" i="5" s="1"/>
  <c r="E5219" i="5" s="1"/>
  <c r="E5220" i="5" s="1"/>
  <c r="E5221" i="5" s="1"/>
  <c r="E5222" i="5" s="1"/>
  <c r="E5223" i="5" s="1"/>
  <c r="E5224" i="5" s="1"/>
  <c r="E5225" i="5" s="1"/>
  <c r="E5226" i="5" s="1"/>
  <c r="E5227" i="5" s="1"/>
  <c r="E5228" i="5" s="1"/>
  <c r="E5229" i="5" s="1"/>
  <c r="E5230" i="5" s="1"/>
  <c r="E5231" i="5" s="1"/>
  <c r="E5232" i="5" s="1"/>
  <c r="E5233" i="5" s="1"/>
  <c r="E5234" i="5" s="1"/>
  <c r="E5235" i="5" s="1"/>
  <c r="E5236" i="5" s="1"/>
  <c r="E5237" i="5" s="1"/>
  <c r="E5238" i="5" s="1"/>
  <c r="E5239" i="5" s="1"/>
  <c r="E5240" i="5" s="1"/>
  <c r="E5241" i="5" s="1"/>
  <c r="E5242" i="5" s="1"/>
  <c r="E5243" i="5" s="1"/>
  <c r="E5244" i="5" s="1"/>
  <c r="E5245" i="5" s="1"/>
  <c r="E5246" i="5" s="1"/>
  <c r="E5247" i="5" s="1"/>
  <c r="E5248" i="5" s="1"/>
  <c r="E5249" i="5" s="1"/>
  <c r="E5250" i="5" s="1"/>
  <c r="E5251" i="5" s="1"/>
  <c r="E5252" i="5" s="1"/>
  <c r="E5253" i="5" s="1"/>
  <c r="E5254" i="5" s="1"/>
  <c r="E5255" i="5" s="1"/>
  <c r="E5256" i="5" s="1"/>
  <c r="E5257" i="5" s="1"/>
  <c r="E5258" i="5" s="1"/>
  <c r="E5259" i="5" s="1"/>
  <c r="E5260" i="5" s="1"/>
  <c r="E5261" i="5" s="1"/>
  <c r="E5262" i="5" s="1"/>
  <c r="E5263" i="5" s="1"/>
  <c r="E5264" i="5" s="1"/>
  <c r="E5265" i="5" s="1"/>
  <c r="E5266" i="5" s="1"/>
  <c r="E5267" i="5" s="1"/>
  <c r="E5268" i="5" s="1"/>
  <c r="E5269" i="5" s="1"/>
  <c r="E5270" i="5" s="1"/>
  <c r="E5271" i="5" s="1"/>
  <c r="E5272" i="5" s="1"/>
  <c r="E5273" i="5" s="1"/>
  <c r="E5274" i="5" s="1"/>
  <c r="E5275" i="5" s="1"/>
  <c r="E5276" i="5" s="1"/>
  <c r="E5277" i="5" s="1"/>
  <c r="E5278" i="5" s="1"/>
  <c r="E5279" i="5" s="1"/>
  <c r="E5280" i="5" s="1"/>
  <c r="E5281" i="5" s="1"/>
  <c r="E5282" i="5" s="1"/>
  <c r="E5283" i="5" s="1"/>
  <c r="E5284" i="5" s="1"/>
  <c r="E5285" i="5" s="1"/>
  <c r="E5286" i="5" s="1"/>
  <c r="E5287" i="5" s="1"/>
  <c r="E5288" i="5" s="1"/>
  <c r="E5289" i="5" s="1"/>
  <c r="E5290" i="5" s="1"/>
  <c r="E5291" i="5" s="1"/>
  <c r="E5292" i="5" s="1"/>
  <c r="E5293" i="5" s="1"/>
  <c r="E5294" i="5" s="1"/>
  <c r="E5295" i="5" s="1"/>
  <c r="E5296" i="5" s="1"/>
  <c r="E5297" i="5" s="1"/>
  <c r="E5298" i="5" s="1"/>
  <c r="E5299" i="5" s="1"/>
  <c r="E5300" i="5" s="1"/>
  <c r="E5301" i="5" s="1"/>
  <c r="E5302" i="5" s="1"/>
  <c r="E5303" i="5" s="1"/>
  <c r="E5304" i="5" s="1"/>
  <c r="E5305" i="5" s="1"/>
  <c r="E5306" i="5" s="1"/>
  <c r="E5307" i="5" s="1"/>
  <c r="E5308" i="5" s="1"/>
  <c r="E5309" i="5" s="1"/>
  <c r="E5310" i="5" s="1"/>
  <c r="E5311" i="5" s="1"/>
  <c r="E5312" i="5" s="1"/>
  <c r="E5313" i="5" s="1"/>
  <c r="E5314" i="5" s="1"/>
  <c r="E5315" i="5" s="1"/>
  <c r="E5316" i="5" s="1"/>
  <c r="E5317" i="5" s="1"/>
  <c r="E5318" i="5" s="1"/>
  <c r="E5319" i="5" s="1"/>
  <c r="E5320" i="5" s="1"/>
  <c r="E5321" i="5" s="1"/>
  <c r="E5322" i="5" s="1"/>
  <c r="E5323" i="5" s="1"/>
  <c r="E5324" i="5" s="1"/>
  <c r="E5325" i="5" s="1"/>
  <c r="E5326" i="5" s="1"/>
  <c r="E5327" i="5" s="1"/>
  <c r="E5328" i="5" s="1"/>
  <c r="E5329" i="5" s="1"/>
  <c r="E5330" i="5" s="1"/>
  <c r="E5331" i="5" s="1"/>
  <c r="E5332" i="5" s="1"/>
  <c r="E5333" i="5" s="1"/>
  <c r="E5334" i="5" s="1"/>
  <c r="E5335" i="5" s="1"/>
  <c r="E5336" i="5" s="1"/>
  <c r="E5337" i="5" s="1"/>
  <c r="E5338" i="5" s="1"/>
  <c r="E5339" i="5" s="1"/>
  <c r="E5340" i="5" s="1"/>
  <c r="E5341" i="5" s="1"/>
  <c r="E5342" i="5" s="1"/>
  <c r="E5343" i="5" s="1"/>
  <c r="E5344" i="5" s="1"/>
  <c r="E5345" i="5" s="1"/>
  <c r="E5346" i="5" s="1"/>
  <c r="E5347" i="5" s="1"/>
  <c r="E5348" i="5" s="1"/>
  <c r="E5349" i="5" s="1"/>
  <c r="E5350" i="5" s="1"/>
  <c r="E5351" i="5" s="1"/>
  <c r="E5352" i="5" s="1"/>
  <c r="E5353" i="5" s="1"/>
  <c r="E5354" i="5" s="1"/>
  <c r="E5355" i="5" s="1"/>
  <c r="E5356" i="5" s="1"/>
  <c r="E5357" i="5" s="1"/>
  <c r="E5358" i="5" s="1"/>
  <c r="E5359" i="5" s="1"/>
  <c r="E5360" i="5" s="1"/>
  <c r="E5361" i="5" s="1"/>
  <c r="E5362" i="5" s="1"/>
  <c r="E5363" i="5" s="1"/>
  <c r="E5364" i="5" s="1"/>
  <c r="E5365" i="5" s="1"/>
  <c r="E5366" i="5" s="1"/>
  <c r="E5367" i="5" s="1"/>
  <c r="E5368" i="5" s="1"/>
  <c r="E5369" i="5" s="1"/>
  <c r="E5370" i="5" s="1"/>
  <c r="E5371" i="5" s="1"/>
  <c r="E5372" i="5" s="1"/>
  <c r="E5373" i="5" s="1"/>
  <c r="E5374" i="5" s="1"/>
  <c r="E5375" i="5" s="1"/>
  <c r="E5376" i="5" s="1"/>
  <c r="E5377" i="5" s="1"/>
  <c r="E5378" i="5" s="1"/>
  <c r="E5379" i="5" s="1"/>
  <c r="E5380" i="5" s="1"/>
  <c r="E5381" i="5" s="1"/>
  <c r="E5382" i="5" s="1"/>
  <c r="E5383" i="5" s="1"/>
  <c r="E5384" i="5" s="1"/>
  <c r="E5385" i="5" s="1"/>
  <c r="E5386" i="5" s="1"/>
  <c r="E5387" i="5" s="1"/>
  <c r="E5388" i="5" s="1"/>
  <c r="E5389" i="5" s="1"/>
  <c r="E5390" i="5" s="1"/>
  <c r="E5391" i="5" s="1"/>
  <c r="E5392" i="5" s="1"/>
  <c r="E5393" i="5" s="1"/>
  <c r="E5394" i="5" s="1"/>
  <c r="E5395" i="5" s="1"/>
  <c r="E5396" i="5" s="1"/>
  <c r="E5397" i="5" s="1"/>
  <c r="E5398" i="5" s="1"/>
  <c r="E5399" i="5" s="1"/>
  <c r="E5400" i="5" s="1"/>
  <c r="E5401" i="5" s="1"/>
  <c r="E5402" i="5" s="1"/>
  <c r="E5403" i="5" s="1"/>
  <c r="E5404" i="5" s="1"/>
  <c r="E5405" i="5" s="1"/>
  <c r="E5406" i="5" s="1"/>
  <c r="E5407" i="5" s="1"/>
  <c r="E5408" i="5" s="1"/>
  <c r="E5409" i="5" s="1"/>
  <c r="E5410" i="5" s="1"/>
  <c r="E5411" i="5" s="1"/>
  <c r="E5412" i="5" s="1"/>
  <c r="E5413" i="5" s="1"/>
  <c r="E5414" i="5" s="1"/>
  <c r="E5415" i="5" s="1"/>
  <c r="E5416" i="5" s="1"/>
  <c r="E5417" i="5" s="1"/>
  <c r="E5418" i="5" s="1"/>
  <c r="E5419" i="5" s="1"/>
  <c r="E5420" i="5" s="1"/>
  <c r="E5421" i="5" s="1"/>
  <c r="E5422" i="5" s="1"/>
  <c r="E5423" i="5" s="1"/>
  <c r="E5424" i="5" s="1"/>
  <c r="E5425" i="5" s="1"/>
  <c r="E5426" i="5" s="1"/>
  <c r="E5427" i="5" s="1"/>
  <c r="E5428" i="5" s="1"/>
  <c r="E5429" i="5" s="1"/>
  <c r="E5430" i="5" s="1"/>
  <c r="E5431" i="5" s="1"/>
  <c r="E5432" i="5" s="1"/>
  <c r="E5433" i="5" s="1"/>
  <c r="E5434" i="5" s="1"/>
  <c r="E5435" i="5" s="1"/>
  <c r="E5436" i="5" s="1"/>
  <c r="E5437" i="5" s="1"/>
  <c r="E5438" i="5" s="1"/>
  <c r="E5439" i="5" s="1"/>
  <c r="E5440" i="5" s="1"/>
  <c r="E5441" i="5" s="1"/>
  <c r="E5442" i="5" s="1"/>
  <c r="E5443" i="5" s="1"/>
  <c r="E5444" i="5" s="1"/>
  <c r="E5445" i="5" s="1"/>
  <c r="E5446" i="5" s="1"/>
  <c r="E5447" i="5" s="1"/>
  <c r="E5448" i="5" s="1"/>
  <c r="E5449" i="5" s="1"/>
  <c r="E5450" i="5" s="1"/>
  <c r="E5451" i="5" s="1"/>
  <c r="E5452" i="5" s="1"/>
  <c r="E5453" i="5" s="1"/>
  <c r="E5454" i="5" s="1"/>
  <c r="E5455" i="5" s="1"/>
  <c r="E5456" i="5" s="1"/>
  <c r="E5457" i="5" s="1"/>
  <c r="E5458" i="5" s="1"/>
  <c r="E5459" i="5" s="1"/>
  <c r="E5460" i="5" s="1"/>
  <c r="E5461" i="5" s="1"/>
  <c r="E5462" i="5" s="1"/>
  <c r="E5463" i="5" s="1"/>
  <c r="E5464" i="5" s="1"/>
  <c r="E5465" i="5" s="1"/>
  <c r="E5466" i="5" s="1"/>
  <c r="E5467" i="5" s="1"/>
  <c r="E5468" i="5" s="1"/>
  <c r="E5469" i="5" s="1"/>
  <c r="E5470" i="5" s="1"/>
  <c r="E5471" i="5" s="1"/>
  <c r="E5472" i="5" s="1"/>
  <c r="E5473" i="5" s="1"/>
  <c r="E5474" i="5" s="1"/>
  <c r="E5475" i="5" s="1"/>
  <c r="E5476" i="5" s="1"/>
  <c r="E5477" i="5" s="1"/>
  <c r="E5478" i="5" s="1"/>
  <c r="E5479" i="5" s="1"/>
  <c r="E5480" i="5" s="1"/>
  <c r="E5481" i="5" s="1"/>
  <c r="E5482" i="5" s="1"/>
  <c r="E5483" i="5" s="1"/>
  <c r="E5484" i="5" s="1"/>
  <c r="E5485" i="5" s="1"/>
  <c r="E5486" i="5" s="1"/>
  <c r="E5487" i="5" s="1"/>
  <c r="E5488" i="5" s="1"/>
  <c r="E5489" i="5" s="1"/>
  <c r="E5490" i="5" s="1"/>
  <c r="E5491" i="5" s="1"/>
  <c r="E5492" i="5" s="1"/>
  <c r="E5493" i="5" s="1"/>
  <c r="E5494" i="5" s="1"/>
  <c r="E5495" i="5" s="1"/>
  <c r="E5496" i="5" s="1"/>
  <c r="E5497" i="5" s="1"/>
  <c r="E5498" i="5" s="1"/>
  <c r="E5499" i="5" s="1"/>
  <c r="E5500" i="5" s="1"/>
  <c r="E5501" i="5" s="1"/>
  <c r="E5502" i="5" s="1"/>
  <c r="E5503" i="5" s="1"/>
  <c r="E5504" i="5" s="1"/>
  <c r="E5505" i="5" s="1"/>
  <c r="E5506" i="5" s="1"/>
  <c r="E5507" i="5" s="1"/>
  <c r="E5508" i="5" s="1"/>
  <c r="E5509" i="5" s="1"/>
  <c r="E5510" i="5" s="1"/>
  <c r="E5511" i="5" s="1"/>
  <c r="E5512" i="5" s="1"/>
  <c r="E5513" i="5" s="1"/>
  <c r="E5514" i="5" s="1"/>
  <c r="E5515" i="5" s="1"/>
  <c r="E5516" i="5" s="1"/>
  <c r="E5517" i="5" s="1"/>
  <c r="E5518" i="5" s="1"/>
  <c r="E5519" i="5" s="1"/>
  <c r="E5520" i="5" s="1"/>
  <c r="E5521" i="5" s="1"/>
  <c r="E5522" i="5" s="1"/>
  <c r="E5523" i="5" s="1"/>
  <c r="E5524" i="5" s="1"/>
  <c r="E5525" i="5" s="1"/>
  <c r="E5526" i="5" s="1"/>
  <c r="E5527" i="5" s="1"/>
  <c r="E5528" i="5" s="1"/>
  <c r="E5529" i="5" s="1"/>
  <c r="E5530" i="5" s="1"/>
  <c r="E5531" i="5" s="1"/>
  <c r="E5532" i="5" s="1"/>
  <c r="E5533" i="5" s="1"/>
  <c r="E5534" i="5" s="1"/>
  <c r="E5535" i="5" s="1"/>
  <c r="E5536" i="5" s="1"/>
  <c r="E5537" i="5" s="1"/>
  <c r="E5538" i="5" s="1"/>
  <c r="E5539" i="5" s="1"/>
  <c r="E5540" i="5" s="1"/>
  <c r="E5541" i="5" s="1"/>
  <c r="E5542" i="5" s="1"/>
  <c r="E5543" i="5" s="1"/>
  <c r="E5544" i="5" s="1"/>
  <c r="E5545" i="5" s="1"/>
  <c r="E5546" i="5" s="1"/>
  <c r="E5547" i="5" s="1"/>
  <c r="E5548" i="5" s="1"/>
  <c r="E5549" i="5" s="1"/>
  <c r="E5550" i="5" s="1"/>
  <c r="E5551" i="5" s="1"/>
  <c r="E5552" i="5" s="1"/>
  <c r="E5553" i="5" s="1"/>
  <c r="E5554" i="5" s="1"/>
  <c r="E5555" i="5" s="1"/>
  <c r="E5556" i="5" s="1"/>
  <c r="E5557" i="5" s="1"/>
  <c r="E5558" i="5" s="1"/>
  <c r="E5559" i="5" s="1"/>
  <c r="E5560" i="5" s="1"/>
  <c r="E5561" i="5" s="1"/>
  <c r="E5562" i="5" s="1"/>
  <c r="E5563" i="5" s="1"/>
  <c r="E5564" i="5" s="1"/>
  <c r="E5565" i="5" s="1"/>
  <c r="E5566" i="5" s="1"/>
  <c r="E5567" i="5" s="1"/>
  <c r="E5568" i="5" s="1"/>
  <c r="E5569" i="5" s="1"/>
  <c r="E5570" i="5" s="1"/>
  <c r="E5571" i="5" s="1"/>
  <c r="E5572" i="5" s="1"/>
  <c r="E5573" i="5" s="1"/>
  <c r="E5574" i="5" s="1"/>
  <c r="E5575" i="5" s="1"/>
  <c r="E5576" i="5" s="1"/>
  <c r="E5577" i="5" s="1"/>
  <c r="E5578" i="5" s="1"/>
  <c r="E5579" i="5" s="1"/>
  <c r="E5580" i="5" s="1"/>
  <c r="E5581" i="5" s="1"/>
  <c r="E5582" i="5" s="1"/>
  <c r="E5583" i="5" s="1"/>
  <c r="E5584" i="5" s="1"/>
  <c r="E5585" i="5" s="1"/>
  <c r="E5586" i="5" s="1"/>
  <c r="E5587" i="5" s="1"/>
  <c r="E5588" i="5" s="1"/>
  <c r="E5589" i="5" s="1"/>
  <c r="E5590" i="5" s="1"/>
  <c r="E5591" i="5" s="1"/>
  <c r="E5592" i="5" s="1"/>
  <c r="E5593" i="5" s="1"/>
  <c r="E5594" i="5" s="1"/>
  <c r="E5595" i="5" s="1"/>
  <c r="E5596" i="5" s="1"/>
  <c r="E5597" i="5" s="1"/>
  <c r="E5598" i="5" s="1"/>
  <c r="E5599" i="5" s="1"/>
  <c r="E5600" i="5" s="1"/>
  <c r="E5601" i="5" s="1"/>
  <c r="E5602" i="5" s="1"/>
  <c r="E5603" i="5" s="1"/>
  <c r="E5604" i="5" s="1"/>
  <c r="E5605" i="5" s="1"/>
  <c r="E5606" i="5" s="1"/>
  <c r="E5607" i="5" s="1"/>
  <c r="E5608" i="5" s="1"/>
  <c r="E5609" i="5" s="1"/>
  <c r="E5610" i="5" s="1"/>
  <c r="E5611" i="5" s="1"/>
  <c r="E5612" i="5" s="1"/>
  <c r="E5613" i="5" s="1"/>
  <c r="E5614" i="5" s="1"/>
  <c r="E5615" i="5" s="1"/>
  <c r="E5616" i="5" s="1"/>
  <c r="E5617" i="5" s="1"/>
  <c r="E5618" i="5" s="1"/>
  <c r="E5619" i="5" s="1"/>
  <c r="E5620" i="5" s="1"/>
  <c r="E5621" i="5" s="1"/>
  <c r="E5622" i="5" s="1"/>
  <c r="E5623" i="5" s="1"/>
  <c r="E5624" i="5" s="1"/>
  <c r="E5625" i="5" s="1"/>
  <c r="E5626" i="5" s="1"/>
  <c r="E5627" i="5" s="1"/>
  <c r="E5628" i="5" s="1"/>
  <c r="E5629" i="5" s="1"/>
  <c r="E5630" i="5" s="1"/>
  <c r="E5631" i="5" s="1"/>
  <c r="E5632" i="5" s="1"/>
  <c r="E5633" i="5" s="1"/>
  <c r="E5634" i="5" s="1"/>
  <c r="E5635" i="5" s="1"/>
  <c r="E5636" i="5" s="1"/>
  <c r="E5637" i="5" s="1"/>
  <c r="E5638" i="5" s="1"/>
  <c r="E5639" i="5" s="1"/>
  <c r="E5640" i="5" s="1"/>
  <c r="E5641" i="5" s="1"/>
  <c r="E5642" i="5" s="1"/>
  <c r="E5643" i="5" s="1"/>
  <c r="E5644" i="5" s="1"/>
  <c r="E5645" i="5" s="1"/>
  <c r="E5646" i="5" s="1"/>
  <c r="E5647" i="5" s="1"/>
  <c r="E5648" i="5" s="1"/>
  <c r="E5649" i="5" s="1"/>
  <c r="E5650" i="5" s="1"/>
  <c r="E5651" i="5" s="1"/>
  <c r="E5652" i="5" s="1"/>
  <c r="E5653" i="5" s="1"/>
  <c r="E5654" i="5" s="1"/>
  <c r="E5655" i="5" s="1"/>
  <c r="E5656" i="5" s="1"/>
  <c r="E5657" i="5" s="1"/>
  <c r="E5658" i="5" s="1"/>
  <c r="E5659" i="5" s="1"/>
  <c r="E5660" i="5" s="1"/>
  <c r="E5661" i="5" s="1"/>
  <c r="E5662" i="5" s="1"/>
  <c r="E5663" i="5" s="1"/>
  <c r="E5664" i="5" s="1"/>
  <c r="E5665" i="5" s="1"/>
  <c r="E5666" i="5" s="1"/>
  <c r="E5667" i="5" s="1"/>
  <c r="E5668" i="5" s="1"/>
  <c r="E5669" i="5" s="1"/>
  <c r="E5670" i="5" s="1"/>
  <c r="E5671" i="5" s="1"/>
  <c r="E5672" i="5" s="1"/>
  <c r="E5673" i="5" s="1"/>
  <c r="E5674" i="5" s="1"/>
  <c r="E5675" i="5" s="1"/>
  <c r="E5676" i="5" s="1"/>
  <c r="E5677" i="5" s="1"/>
  <c r="E5678" i="5" s="1"/>
  <c r="E5679" i="5" s="1"/>
  <c r="E5680" i="5" s="1"/>
  <c r="E5681" i="5" s="1"/>
  <c r="E5682" i="5" s="1"/>
  <c r="E5683" i="5" s="1"/>
  <c r="E5684" i="5" s="1"/>
  <c r="E5685" i="5" s="1"/>
  <c r="E5686" i="5" s="1"/>
  <c r="E5687" i="5" s="1"/>
  <c r="E5688" i="5" s="1"/>
  <c r="E5689" i="5" s="1"/>
  <c r="E5690" i="5" s="1"/>
  <c r="E5691" i="5" s="1"/>
  <c r="E5692" i="5" s="1"/>
  <c r="E5693" i="5" s="1"/>
  <c r="E5694" i="5" s="1"/>
  <c r="E5695" i="5" s="1"/>
  <c r="E5696" i="5" s="1"/>
  <c r="E5697" i="5" s="1"/>
  <c r="E5698" i="5" s="1"/>
  <c r="E5699" i="5" s="1"/>
  <c r="E5700" i="5" s="1"/>
  <c r="E5701" i="5" s="1"/>
  <c r="E5702" i="5" s="1"/>
  <c r="E5703" i="5" s="1"/>
  <c r="E5704" i="5" s="1"/>
  <c r="E5705" i="5" s="1"/>
  <c r="E5706" i="5" s="1"/>
  <c r="E5707" i="5" s="1"/>
  <c r="E5708" i="5" s="1"/>
  <c r="E5709" i="5" s="1"/>
  <c r="E5710" i="5" s="1"/>
  <c r="E5711" i="5" s="1"/>
  <c r="E5712" i="5" s="1"/>
  <c r="E5713" i="5" s="1"/>
  <c r="E5714" i="5" s="1"/>
  <c r="E5715" i="5" s="1"/>
  <c r="E5716" i="5" s="1"/>
  <c r="E5717" i="5" s="1"/>
  <c r="E5718" i="5" s="1"/>
  <c r="E5719" i="5" s="1"/>
  <c r="E5720" i="5" s="1"/>
  <c r="E5721" i="5" s="1"/>
  <c r="E5722" i="5" s="1"/>
  <c r="E5723" i="5" s="1"/>
  <c r="E5724" i="5" s="1"/>
  <c r="E5725" i="5" s="1"/>
  <c r="E5726" i="5" s="1"/>
  <c r="E5727" i="5" s="1"/>
  <c r="E5728" i="5" s="1"/>
  <c r="E5729" i="5" s="1"/>
  <c r="E5730" i="5" s="1"/>
  <c r="E5731" i="5" s="1"/>
  <c r="E5732" i="5" s="1"/>
  <c r="E5733" i="5" s="1"/>
  <c r="E5734" i="5" s="1"/>
  <c r="E5735" i="5" s="1"/>
  <c r="E5736" i="5" s="1"/>
  <c r="E5737" i="5" s="1"/>
  <c r="E5738" i="5" s="1"/>
  <c r="E5739" i="5" s="1"/>
  <c r="E5740" i="5" s="1"/>
  <c r="E5741" i="5" s="1"/>
  <c r="E5742" i="5" s="1"/>
  <c r="E5743" i="5" s="1"/>
  <c r="E5744" i="5" s="1"/>
  <c r="E5745" i="5" s="1"/>
  <c r="E5746" i="5" s="1"/>
  <c r="E5747" i="5" s="1"/>
  <c r="E5748" i="5" s="1"/>
  <c r="E5749" i="5" s="1"/>
  <c r="E5750" i="5" s="1"/>
  <c r="E5751" i="5" s="1"/>
  <c r="E5752" i="5" s="1"/>
  <c r="E5753" i="5" s="1"/>
  <c r="E5754" i="5" s="1"/>
  <c r="E5755" i="5" s="1"/>
  <c r="E5756" i="5" s="1"/>
  <c r="E5757" i="5" s="1"/>
  <c r="E5758" i="5" s="1"/>
  <c r="E5759" i="5" s="1"/>
  <c r="E5760" i="5" s="1"/>
  <c r="E5761" i="5" s="1"/>
  <c r="E5762" i="5" s="1"/>
  <c r="E5763" i="5" s="1"/>
  <c r="E5764" i="5" s="1"/>
  <c r="E5765" i="5" s="1"/>
  <c r="E5766" i="5" s="1"/>
  <c r="E5767" i="5" s="1"/>
  <c r="E5768" i="5" s="1"/>
  <c r="E5769" i="5" s="1"/>
  <c r="E5770" i="5" s="1"/>
  <c r="E5771" i="5" s="1"/>
  <c r="E5772" i="5" s="1"/>
  <c r="E5773" i="5" s="1"/>
  <c r="E5774" i="5" s="1"/>
  <c r="E5775" i="5" s="1"/>
  <c r="E5776" i="5" s="1"/>
  <c r="E5777" i="5" s="1"/>
  <c r="E5778" i="5" s="1"/>
  <c r="E5779" i="5" s="1"/>
  <c r="E5780" i="5" s="1"/>
  <c r="E5781" i="5" s="1"/>
  <c r="E5782" i="5" s="1"/>
  <c r="E5783" i="5" s="1"/>
  <c r="E5784" i="5" s="1"/>
  <c r="E5785" i="5" s="1"/>
  <c r="E5786" i="5" s="1"/>
  <c r="E5787" i="5" s="1"/>
  <c r="E5788" i="5" s="1"/>
  <c r="E5789" i="5" s="1"/>
  <c r="E5790" i="5" s="1"/>
  <c r="E5791" i="5" s="1"/>
  <c r="E5792" i="5" s="1"/>
  <c r="E5793" i="5" s="1"/>
  <c r="E5794" i="5" s="1"/>
  <c r="E5795" i="5" s="1"/>
  <c r="E5796" i="5" s="1"/>
  <c r="E5797" i="5" s="1"/>
  <c r="E5798" i="5" s="1"/>
  <c r="E5799" i="5" s="1"/>
  <c r="E5800" i="5" s="1"/>
  <c r="E5801" i="5" s="1"/>
  <c r="E5802" i="5" s="1"/>
  <c r="E5803" i="5" s="1"/>
  <c r="E5804" i="5" s="1"/>
  <c r="E5805" i="5" s="1"/>
  <c r="E5806" i="5" s="1"/>
  <c r="E5807" i="5" s="1"/>
  <c r="E5808" i="5" s="1"/>
  <c r="E5809" i="5" s="1"/>
  <c r="E5810" i="5" s="1"/>
  <c r="E5811" i="5" s="1"/>
  <c r="E5812" i="5" s="1"/>
  <c r="E5813" i="5" s="1"/>
  <c r="E5814" i="5" s="1"/>
  <c r="E5815" i="5" s="1"/>
  <c r="E5816" i="5" s="1"/>
  <c r="E5817" i="5" s="1"/>
  <c r="E5818" i="5" s="1"/>
  <c r="E5819" i="5" s="1"/>
  <c r="E5820" i="5" s="1"/>
  <c r="E5821" i="5" s="1"/>
  <c r="E5822" i="5" s="1"/>
  <c r="E5823" i="5" s="1"/>
  <c r="E5824" i="5" s="1"/>
  <c r="E5825" i="5" s="1"/>
  <c r="E5826" i="5" s="1"/>
  <c r="E5827" i="5" s="1"/>
  <c r="E5828" i="5" s="1"/>
  <c r="E5829" i="5" s="1"/>
  <c r="E5830" i="5" s="1"/>
  <c r="E5831" i="5" s="1"/>
  <c r="E5832" i="5" s="1"/>
  <c r="E5833" i="5" s="1"/>
  <c r="E5834" i="5" s="1"/>
  <c r="E5835" i="5" s="1"/>
  <c r="E5836" i="5" s="1"/>
  <c r="E5837" i="5" s="1"/>
  <c r="E5838" i="5" s="1"/>
  <c r="E5839" i="5" s="1"/>
  <c r="E5840" i="5" s="1"/>
  <c r="E5841" i="5" s="1"/>
  <c r="E5842" i="5" s="1"/>
  <c r="E5843" i="5" s="1"/>
  <c r="E5844" i="5" s="1"/>
  <c r="E5845" i="5" s="1"/>
  <c r="E5846" i="5" s="1"/>
  <c r="E5847" i="5" s="1"/>
  <c r="E5848" i="5" s="1"/>
  <c r="E5849" i="5" s="1"/>
  <c r="E5850" i="5" s="1"/>
  <c r="E5851" i="5" s="1"/>
  <c r="E5852" i="5" s="1"/>
  <c r="E5853" i="5" s="1"/>
  <c r="E5854" i="5" s="1"/>
  <c r="E5855" i="5" s="1"/>
  <c r="E5856" i="5" s="1"/>
  <c r="E5857" i="5" s="1"/>
  <c r="E5858" i="5" s="1"/>
  <c r="E5859" i="5" s="1"/>
  <c r="E5860" i="5" s="1"/>
  <c r="E5861" i="5" s="1"/>
  <c r="E5862" i="5" s="1"/>
  <c r="E5863" i="5" s="1"/>
  <c r="E5864" i="5" s="1"/>
  <c r="E5865" i="5" s="1"/>
  <c r="E5866" i="5" s="1"/>
  <c r="E5867" i="5" s="1"/>
  <c r="E5868" i="5" s="1"/>
  <c r="E5869" i="5" s="1"/>
  <c r="E5870" i="5" s="1"/>
  <c r="E5871" i="5" s="1"/>
  <c r="E5872" i="5" s="1"/>
  <c r="E5873" i="5" s="1"/>
  <c r="E5874" i="5" s="1"/>
  <c r="E5875" i="5" s="1"/>
  <c r="E5876" i="5" s="1"/>
  <c r="E5877" i="5" s="1"/>
  <c r="E5878" i="5" s="1"/>
  <c r="E5879" i="5" s="1"/>
  <c r="E5880" i="5" s="1"/>
  <c r="E5881" i="5" s="1"/>
  <c r="E5882" i="5" s="1"/>
  <c r="E5883" i="5" s="1"/>
  <c r="E5884" i="5" s="1"/>
  <c r="E5885" i="5" s="1"/>
  <c r="E5886" i="5" s="1"/>
  <c r="E5887" i="5" s="1"/>
  <c r="E5888" i="5" s="1"/>
  <c r="E5889" i="5" s="1"/>
  <c r="E5890" i="5" s="1"/>
  <c r="E5891" i="5" s="1"/>
  <c r="E5892" i="5" s="1"/>
  <c r="E5893" i="5" s="1"/>
  <c r="E5894" i="5" s="1"/>
  <c r="E5895" i="5" s="1"/>
  <c r="E5896" i="5" s="1"/>
  <c r="E5897" i="5" s="1"/>
  <c r="E5898" i="5" s="1"/>
  <c r="E5899" i="5" s="1"/>
  <c r="E5900" i="5" s="1"/>
  <c r="E5901" i="5" s="1"/>
  <c r="E5902" i="5" s="1"/>
  <c r="E5903" i="5" s="1"/>
  <c r="E5904" i="5" s="1"/>
  <c r="E5905" i="5" s="1"/>
  <c r="E5906" i="5" s="1"/>
  <c r="E5907" i="5" s="1"/>
  <c r="E5908" i="5" s="1"/>
  <c r="E5909" i="5" s="1"/>
  <c r="E5910" i="5" s="1"/>
  <c r="E5911" i="5" s="1"/>
  <c r="E5912" i="5" s="1"/>
  <c r="E5913" i="5" s="1"/>
  <c r="E5914" i="5" s="1"/>
  <c r="E5915" i="5" s="1"/>
  <c r="E5916" i="5" s="1"/>
  <c r="E5917" i="5" s="1"/>
  <c r="E5918" i="5" s="1"/>
  <c r="E5919" i="5" s="1"/>
  <c r="E5920" i="5" s="1"/>
  <c r="E5921" i="5" s="1"/>
  <c r="E5922" i="5" s="1"/>
  <c r="E5923" i="5" s="1"/>
  <c r="E5924" i="5" s="1"/>
  <c r="E5925" i="5" s="1"/>
  <c r="E5926" i="5" s="1"/>
  <c r="E5927" i="5" s="1"/>
  <c r="E5928" i="5" s="1"/>
  <c r="E5929" i="5" s="1"/>
  <c r="E5930" i="5" s="1"/>
  <c r="E5931" i="5" s="1"/>
  <c r="E5932" i="5" s="1"/>
  <c r="E5933" i="5" s="1"/>
  <c r="E5934" i="5" s="1"/>
  <c r="E5935" i="5" s="1"/>
  <c r="E5936" i="5" s="1"/>
  <c r="E5937" i="5" s="1"/>
  <c r="E5938" i="5" s="1"/>
  <c r="E5939" i="5" s="1"/>
  <c r="E5940" i="5" s="1"/>
  <c r="E5941" i="5" s="1"/>
  <c r="E5942" i="5" s="1"/>
  <c r="E5943" i="5" s="1"/>
  <c r="E5944" i="5" s="1"/>
  <c r="E5945" i="5" s="1"/>
  <c r="E5946" i="5" s="1"/>
  <c r="E5947" i="5" s="1"/>
  <c r="E5948" i="5" s="1"/>
  <c r="E5949" i="5" s="1"/>
  <c r="E5950" i="5" s="1"/>
  <c r="E5951" i="5" s="1"/>
  <c r="E5952" i="5" s="1"/>
  <c r="E5953" i="5" s="1"/>
  <c r="E5954" i="5" s="1"/>
  <c r="E5955" i="5" s="1"/>
  <c r="E5956" i="5" s="1"/>
  <c r="E5957" i="5" s="1"/>
  <c r="E5958" i="5" s="1"/>
  <c r="E5959" i="5" s="1"/>
  <c r="E5960" i="5" s="1"/>
  <c r="E5961" i="5" s="1"/>
  <c r="E5962" i="5" s="1"/>
  <c r="E5963" i="5" s="1"/>
  <c r="E5964" i="5" s="1"/>
  <c r="E5965" i="5" s="1"/>
  <c r="E5966" i="5" s="1"/>
  <c r="E5967" i="5" s="1"/>
  <c r="E5968" i="5" s="1"/>
  <c r="E5969" i="5" s="1"/>
  <c r="E5970" i="5" s="1"/>
  <c r="E5971" i="5" s="1"/>
  <c r="E5972" i="5" s="1"/>
  <c r="E5973" i="5" s="1"/>
  <c r="E5974" i="5" s="1"/>
  <c r="E5975" i="5" s="1"/>
  <c r="E5976" i="5" s="1"/>
  <c r="E5977" i="5" s="1"/>
  <c r="E5978" i="5" s="1"/>
  <c r="E5979" i="5" s="1"/>
  <c r="E5980" i="5" s="1"/>
  <c r="E5981" i="5" s="1"/>
  <c r="E5982" i="5" s="1"/>
  <c r="E5983" i="5" s="1"/>
  <c r="E5984" i="5" s="1"/>
  <c r="E5985" i="5" s="1"/>
  <c r="E5986" i="5" s="1"/>
  <c r="E5987" i="5" s="1"/>
  <c r="E5988" i="5" s="1"/>
  <c r="E5989" i="5" s="1"/>
  <c r="E5990" i="5" s="1"/>
  <c r="E5991" i="5" s="1"/>
  <c r="E5992" i="5" s="1"/>
  <c r="E5993" i="5" s="1"/>
  <c r="E5994" i="5" s="1"/>
  <c r="E5995" i="5" s="1"/>
  <c r="E5996" i="5" s="1"/>
  <c r="E5997" i="5" s="1"/>
  <c r="E5998" i="5" s="1"/>
  <c r="E5999" i="5" s="1"/>
  <c r="E6000" i="5" s="1"/>
  <c r="E6001" i="5" s="1"/>
  <c r="E6002" i="5" s="1"/>
  <c r="E6003" i="5" s="1"/>
  <c r="E6004" i="5" s="1"/>
  <c r="E6005" i="5" s="1"/>
  <c r="E6006" i="5" s="1"/>
  <c r="E6007" i="5" s="1"/>
  <c r="E6008" i="5" s="1"/>
  <c r="E6009" i="5" s="1"/>
  <c r="E6010" i="5" s="1"/>
  <c r="E6011" i="5" s="1"/>
  <c r="E6012" i="5" s="1"/>
  <c r="E6013" i="5" s="1"/>
  <c r="E6014" i="5" s="1"/>
  <c r="E6015" i="5" s="1"/>
  <c r="E6016" i="5" s="1"/>
  <c r="E6017" i="5" s="1"/>
  <c r="E6018" i="5" s="1"/>
  <c r="E6019" i="5" s="1"/>
  <c r="E6020" i="5" s="1"/>
  <c r="E6021" i="5" s="1"/>
  <c r="E6022" i="5" s="1"/>
  <c r="E6023" i="5" s="1"/>
  <c r="E6024" i="5" s="1"/>
  <c r="E6025" i="5" s="1"/>
  <c r="E6026" i="5" s="1"/>
  <c r="E6027" i="5" s="1"/>
  <c r="E6028" i="5" s="1"/>
  <c r="E6029" i="5" s="1"/>
  <c r="E6030" i="5" s="1"/>
  <c r="E6031" i="5" s="1"/>
  <c r="E6032" i="5" s="1"/>
  <c r="E6033" i="5" s="1"/>
  <c r="E6034" i="5" s="1"/>
  <c r="E6035" i="5" s="1"/>
  <c r="E6036" i="5" s="1"/>
  <c r="E6037" i="5" s="1"/>
  <c r="E6038" i="5" s="1"/>
  <c r="E6039" i="5" s="1"/>
  <c r="E6040" i="5" s="1"/>
  <c r="E6041" i="5" s="1"/>
  <c r="E6042" i="5" s="1"/>
  <c r="E6043" i="5" s="1"/>
  <c r="E6044" i="5" s="1"/>
  <c r="E6045" i="5" s="1"/>
  <c r="E6046" i="5" s="1"/>
  <c r="E6047" i="5" s="1"/>
  <c r="E6048" i="5" s="1"/>
  <c r="E6049" i="5" s="1"/>
  <c r="E6050" i="5" s="1"/>
  <c r="E6051" i="5" s="1"/>
  <c r="E6052" i="5" s="1"/>
  <c r="E6053" i="5" s="1"/>
  <c r="E6054" i="5" s="1"/>
  <c r="E6055" i="5" s="1"/>
  <c r="E6056" i="5" s="1"/>
  <c r="E6057" i="5" s="1"/>
  <c r="E6058" i="5" s="1"/>
  <c r="E6059" i="5" s="1"/>
  <c r="E6060" i="5" s="1"/>
  <c r="E6061" i="5" s="1"/>
  <c r="E6062" i="5" s="1"/>
  <c r="E6063" i="5" s="1"/>
  <c r="E6064" i="5" s="1"/>
  <c r="E6065" i="5" s="1"/>
  <c r="E6066" i="5" s="1"/>
  <c r="E6067" i="5" s="1"/>
  <c r="E6068" i="5" s="1"/>
  <c r="E6069" i="5" s="1"/>
  <c r="E6070" i="5" s="1"/>
  <c r="E6071" i="5" s="1"/>
  <c r="E6072" i="5" s="1"/>
  <c r="E6073" i="5" s="1"/>
  <c r="E6074" i="5" s="1"/>
  <c r="E6075" i="5" s="1"/>
  <c r="E6076" i="5" s="1"/>
  <c r="E6077" i="5" s="1"/>
  <c r="E6078" i="5" s="1"/>
  <c r="E6079" i="5" s="1"/>
  <c r="E6080" i="5" s="1"/>
  <c r="E6081" i="5" s="1"/>
  <c r="E6082" i="5" s="1"/>
  <c r="E6083" i="5" s="1"/>
  <c r="E6084" i="5" s="1"/>
  <c r="E6085" i="5" s="1"/>
  <c r="E6086" i="5" s="1"/>
  <c r="E6087" i="5" s="1"/>
  <c r="E6088" i="5" s="1"/>
  <c r="E6089" i="5" s="1"/>
  <c r="E6090" i="5" s="1"/>
  <c r="E6091" i="5" s="1"/>
  <c r="E6092" i="5" s="1"/>
  <c r="E6093" i="5" s="1"/>
  <c r="E6094" i="5" s="1"/>
  <c r="E6095" i="5" s="1"/>
  <c r="E6096" i="5" s="1"/>
  <c r="E6097" i="5" s="1"/>
  <c r="E6098" i="5" s="1"/>
  <c r="E6099" i="5" s="1"/>
  <c r="E6100" i="5" s="1"/>
  <c r="E6101" i="5" s="1"/>
  <c r="E6102" i="5" s="1"/>
  <c r="E6103" i="5" s="1"/>
  <c r="E6104" i="5" s="1"/>
  <c r="E6105" i="5" s="1"/>
  <c r="E6106" i="5" s="1"/>
  <c r="E6107" i="5" s="1"/>
  <c r="E6108" i="5" s="1"/>
  <c r="E6109" i="5" s="1"/>
  <c r="E6110" i="5" s="1"/>
  <c r="E6111" i="5" s="1"/>
  <c r="E6112" i="5" s="1"/>
  <c r="E6113" i="5" s="1"/>
  <c r="E6114" i="5" s="1"/>
  <c r="E6115" i="5" s="1"/>
  <c r="E6116" i="5" s="1"/>
  <c r="E6117" i="5" s="1"/>
  <c r="E6118" i="5" s="1"/>
  <c r="E6119" i="5" s="1"/>
  <c r="E6120" i="5" s="1"/>
  <c r="E6121" i="5" s="1"/>
  <c r="E6122" i="5" s="1"/>
  <c r="E6123" i="5" s="1"/>
  <c r="E6124" i="5" s="1"/>
  <c r="E6125" i="5" s="1"/>
  <c r="E6126" i="5" s="1"/>
  <c r="E6127" i="5" s="1"/>
  <c r="E6128" i="5" s="1"/>
  <c r="E6129" i="5" s="1"/>
  <c r="E6130" i="5" s="1"/>
  <c r="E6131" i="5" s="1"/>
  <c r="E6132" i="5" s="1"/>
  <c r="E6133" i="5" s="1"/>
  <c r="E6134" i="5" s="1"/>
  <c r="E6135" i="5" s="1"/>
  <c r="E6136" i="5" s="1"/>
  <c r="E6137" i="5" s="1"/>
  <c r="E6138" i="5" s="1"/>
  <c r="E6139" i="5" s="1"/>
  <c r="E6140" i="5" s="1"/>
  <c r="E6141" i="5" s="1"/>
  <c r="E6142" i="5" s="1"/>
  <c r="E6143" i="5" s="1"/>
  <c r="E6144" i="5" s="1"/>
  <c r="E6145" i="5" s="1"/>
  <c r="E6146" i="5" s="1"/>
  <c r="E6147" i="5" s="1"/>
  <c r="E6148" i="5" s="1"/>
  <c r="E6149" i="5" s="1"/>
  <c r="E6150" i="5" s="1"/>
  <c r="E6151" i="5" s="1"/>
  <c r="E6152" i="5" s="1"/>
  <c r="E6153" i="5" s="1"/>
  <c r="E6154" i="5" s="1"/>
  <c r="E6155" i="5" s="1"/>
  <c r="E6156" i="5" s="1"/>
  <c r="E6157" i="5" s="1"/>
  <c r="E6158" i="5" s="1"/>
  <c r="E6159" i="5" s="1"/>
  <c r="E6160" i="5" s="1"/>
  <c r="E6161" i="5" s="1"/>
  <c r="E6162" i="5" s="1"/>
  <c r="E6163" i="5" s="1"/>
  <c r="E6164" i="5" s="1"/>
  <c r="E6165" i="5" s="1"/>
  <c r="E6166" i="5" s="1"/>
  <c r="E6167" i="5" s="1"/>
  <c r="E6168" i="5" s="1"/>
  <c r="E6169" i="5" s="1"/>
  <c r="E6170" i="5" s="1"/>
  <c r="E6171" i="5" s="1"/>
  <c r="E6172" i="5" s="1"/>
  <c r="E6173" i="5" s="1"/>
  <c r="E6174" i="5" s="1"/>
  <c r="E6175" i="5" s="1"/>
  <c r="E6176" i="5" s="1"/>
  <c r="E6177" i="5" s="1"/>
  <c r="E6178" i="5" s="1"/>
  <c r="E6179" i="5" s="1"/>
  <c r="E6180" i="5" s="1"/>
  <c r="E6181" i="5" s="1"/>
  <c r="E6182" i="5" s="1"/>
  <c r="E6183" i="5" s="1"/>
  <c r="E6184" i="5" s="1"/>
  <c r="E6185" i="5" s="1"/>
  <c r="E6186" i="5" s="1"/>
  <c r="E6187" i="5" s="1"/>
  <c r="E6188" i="5" s="1"/>
  <c r="E6189" i="5" s="1"/>
  <c r="E6190" i="5" s="1"/>
  <c r="E6191" i="5" s="1"/>
  <c r="E6192" i="5" s="1"/>
  <c r="E6193" i="5" s="1"/>
  <c r="E6194" i="5" s="1"/>
  <c r="E6195" i="5" s="1"/>
  <c r="E6196" i="5" s="1"/>
  <c r="E6197" i="5" s="1"/>
  <c r="E6198" i="5" s="1"/>
  <c r="E6199" i="5" s="1"/>
  <c r="E6200" i="5" s="1"/>
  <c r="E6201" i="5" s="1"/>
  <c r="E6202" i="5" s="1"/>
  <c r="E6203" i="5" s="1"/>
  <c r="E6204" i="5" s="1"/>
  <c r="E6205" i="5" s="1"/>
  <c r="E6206" i="5" s="1"/>
  <c r="E6207" i="5" s="1"/>
  <c r="E6208" i="5" s="1"/>
  <c r="E6209" i="5" s="1"/>
  <c r="E6210" i="5" s="1"/>
  <c r="E6211" i="5" s="1"/>
  <c r="E6212" i="5" s="1"/>
  <c r="E6213" i="5" s="1"/>
  <c r="E6214" i="5" s="1"/>
  <c r="E6215" i="5" s="1"/>
  <c r="E6216" i="5" s="1"/>
  <c r="E6217" i="5" s="1"/>
  <c r="E6218" i="5" s="1"/>
  <c r="E6219" i="5" s="1"/>
  <c r="E6220" i="5" s="1"/>
  <c r="E6221" i="5" s="1"/>
  <c r="E6222" i="5" s="1"/>
  <c r="E6223" i="5" s="1"/>
  <c r="E6224" i="5" s="1"/>
  <c r="E6225" i="5" s="1"/>
  <c r="E6226" i="5" s="1"/>
  <c r="E6227" i="5" s="1"/>
  <c r="E6228" i="5" s="1"/>
  <c r="E6229" i="5" s="1"/>
  <c r="E6230" i="5" s="1"/>
  <c r="E6231" i="5" s="1"/>
  <c r="E6232" i="5" s="1"/>
  <c r="E6233" i="5" s="1"/>
  <c r="E6234" i="5" s="1"/>
  <c r="E6235" i="5" s="1"/>
  <c r="E6236" i="5" s="1"/>
  <c r="E6237" i="5" s="1"/>
  <c r="E6238" i="5" s="1"/>
  <c r="E6239" i="5" s="1"/>
  <c r="E6240" i="5" s="1"/>
  <c r="E6241" i="5" s="1"/>
  <c r="E6242" i="5" s="1"/>
  <c r="E6243" i="5" s="1"/>
  <c r="E6244" i="5" s="1"/>
  <c r="E6245" i="5" s="1"/>
  <c r="E6246" i="5" s="1"/>
  <c r="E6247" i="5" s="1"/>
  <c r="E6248" i="5" s="1"/>
  <c r="E6249" i="5" s="1"/>
  <c r="E6250" i="5" s="1"/>
  <c r="E6251" i="5" s="1"/>
  <c r="E6252" i="5" s="1"/>
  <c r="E6253" i="5" s="1"/>
  <c r="E6254" i="5" s="1"/>
  <c r="E6255" i="5" s="1"/>
  <c r="E6256" i="5" s="1"/>
  <c r="E6257" i="5" s="1"/>
  <c r="E6258" i="5" s="1"/>
  <c r="E6259" i="5" s="1"/>
  <c r="E6260" i="5" s="1"/>
  <c r="E6261" i="5" s="1"/>
  <c r="E6262" i="5" s="1"/>
  <c r="E6263" i="5" s="1"/>
  <c r="E6264" i="5" s="1"/>
  <c r="E6265" i="5" s="1"/>
  <c r="E6266" i="5" s="1"/>
  <c r="E6267" i="5" s="1"/>
  <c r="E6268" i="5" s="1"/>
  <c r="E6269" i="5" s="1"/>
  <c r="E6270" i="5" s="1"/>
  <c r="E6271" i="5" s="1"/>
  <c r="E6272" i="5" s="1"/>
  <c r="E6273" i="5" s="1"/>
  <c r="E6274" i="5" s="1"/>
  <c r="E6275" i="5" s="1"/>
  <c r="E6276" i="5" s="1"/>
  <c r="E6277" i="5" s="1"/>
  <c r="E6278" i="5" s="1"/>
  <c r="E6279" i="5" s="1"/>
  <c r="E6280" i="5" s="1"/>
  <c r="E6281" i="5" s="1"/>
  <c r="E6282" i="5" s="1"/>
  <c r="E6283" i="5" s="1"/>
  <c r="E6284" i="5" s="1"/>
  <c r="E6285" i="5" s="1"/>
  <c r="E6286" i="5" s="1"/>
  <c r="E6287" i="5" s="1"/>
  <c r="E6288" i="5" s="1"/>
  <c r="E6289" i="5" s="1"/>
  <c r="E6290" i="5" s="1"/>
  <c r="E6291" i="5" s="1"/>
  <c r="E6292" i="5" s="1"/>
  <c r="E6293" i="5" s="1"/>
  <c r="E6294" i="5" s="1"/>
  <c r="E6295" i="5" s="1"/>
  <c r="E6296" i="5" s="1"/>
  <c r="E6297" i="5" s="1"/>
  <c r="E6298" i="5" s="1"/>
  <c r="E6299" i="5" s="1"/>
  <c r="E6300" i="5" s="1"/>
  <c r="E6301" i="5" s="1"/>
  <c r="E6302" i="5" s="1"/>
  <c r="E6303" i="5" s="1"/>
  <c r="E6304" i="5" s="1"/>
  <c r="E6305" i="5" s="1"/>
  <c r="E6306" i="5" s="1"/>
  <c r="E6307" i="5" s="1"/>
  <c r="E6308" i="5" s="1"/>
  <c r="E6309" i="5" s="1"/>
  <c r="E6310" i="5" s="1"/>
  <c r="E6311" i="5" s="1"/>
  <c r="E6312" i="5" s="1"/>
  <c r="E6313" i="5" s="1"/>
  <c r="E6314" i="5" s="1"/>
  <c r="E6315" i="5" s="1"/>
  <c r="E6316" i="5" s="1"/>
  <c r="E6317" i="5" s="1"/>
  <c r="E6318" i="5" s="1"/>
  <c r="E6319" i="5" s="1"/>
  <c r="E6320" i="5" s="1"/>
  <c r="E6321" i="5" s="1"/>
  <c r="E6322" i="5" s="1"/>
  <c r="E6323" i="5" s="1"/>
  <c r="E6324" i="5" s="1"/>
  <c r="E6325" i="5" s="1"/>
  <c r="E6326" i="5" s="1"/>
  <c r="E6327" i="5" s="1"/>
  <c r="E6328" i="5" s="1"/>
  <c r="E6329" i="5" s="1"/>
  <c r="E6330" i="5" s="1"/>
  <c r="E6331" i="5" s="1"/>
  <c r="E6332" i="5" s="1"/>
  <c r="E6333" i="5" s="1"/>
  <c r="E6334" i="5" s="1"/>
  <c r="E6335" i="5" s="1"/>
  <c r="E6336" i="5" s="1"/>
  <c r="E6337" i="5" s="1"/>
  <c r="E6338" i="5" s="1"/>
  <c r="E6339" i="5" s="1"/>
  <c r="E6340" i="5" s="1"/>
  <c r="E6341" i="5" s="1"/>
  <c r="E6342" i="5" s="1"/>
  <c r="E6343" i="5" s="1"/>
  <c r="E6344" i="5" s="1"/>
  <c r="E6345" i="5" s="1"/>
  <c r="E6346" i="5" s="1"/>
  <c r="E6347" i="5" s="1"/>
  <c r="E6348" i="5" s="1"/>
  <c r="E6349" i="5" s="1"/>
  <c r="E6350" i="5" s="1"/>
  <c r="E6351" i="5" s="1"/>
  <c r="E6352" i="5" s="1"/>
  <c r="E6353" i="5" s="1"/>
  <c r="E6354" i="5" s="1"/>
  <c r="E6355" i="5" s="1"/>
  <c r="E6356" i="5" s="1"/>
  <c r="E6357" i="5" s="1"/>
  <c r="E6358" i="5" s="1"/>
  <c r="E6359" i="5" s="1"/>
  <c r="E6360" i="5" s="1"/>
  <c r="E6361" i="5" s="1"/>
  <c r="E6362" i="5" s="1"/>
  <c r="E6363" i="5" s="1"/>
  <c r="E6364" i="5" s="1"/>
  <c r="E6365" i="5" s="1"/>
  <c r="E6366" i="5" s="1"/>
  <c r="E6367" i="5" s="1"/>
  <c r="E6368" i="5" s="1"/>
  <c r="E6369" i="5" s="1"/>
  <c r="E6370" i="5" s="1"/>
  <c r="E6371" i="5" s="1"/>
  <c r="E6372" i="5" s="1"/>
  <c r="E6373" i="5" s="1"/>
  <c r="E6374" i="5" s="1"/>
  <c r="E6375" i="5" s="1"/>
  <c r="E6376" i="5" s="1"/>
  <c r="E6377" i="5" s="1"/>
  <c r="E6378" i="5" s="1"/>
  <c r="E6379" i="5" s="1"/>
  <c r="E6380" i="5" s="1"/>
  <c r="E6381" i="5" s="1"/>
  <c r="E6382" i="5" s="1"/>
  <c r="E6383" i="5" s="1"/>
  <c r="E6384" i="5" s="1"/>
  <c r="E6385" i="5" s="1"/>
  <c r="E6386" i="5" s="1"/>
  <c r="E6387" i="5" s="1"/>
  <c r="E6388" i="5" s="1"/>
  <c r="E6389" i="5" s="1"/>
  <c r="E6390" i="5" s="1"/>
  <c r="E6391" i="5" s="1"/>
  <c r="E6392" i="5" s="1"/>
  <c r="E6393" i="5" s="1"/>
  <c r="E6394" i="5" s="1"/>
  <c r="E6395" i="5" s="1"/>
  <c r="E6396" i="5" s="1"/>
  <c r="E6397" i="5" s="1"/>
  <c r="E6398" i="5" s="1"/>
  <c r="E6399" i="5" s="1"/>
  <c r="E6400" i="5" s="1"/>
  <c r="E6401" i="5" s="1"/>
  <c r="E6402" i="5" s="1"/>
  <c r="E6403" i="5" s="1"/>
  <c r="E6404" i="5" s="1"/>
  <c r="E6405" i="5" s="1"/>
  <c r="E6406" i="5" s="1"/>
  <c r="E6407" i="5" s="1"/>
  <c r="E6408" i="5" s="1"/>
  <c r="E6409" i="5" s="1"/>
  <c r="E6410" i="5" s="1"/>
  <c r="E6411" i="5" s="1"/>
  <c r="E6412" i="5" s="1"/>
  <c r="E6413" i="5" s="1"/>
  <c r="E6414" i="5" s="1"/>
  <c r="E6415" i="5" s="1"/>
  <c r="E6416" i="5" s="1"/>
  <c r="E6417" i="5" s="1"/>
  <c r="E6418" i="5" s="1"/>
  <c r="E6419" i="5" s="1"/>
  <c r="E6420" i="5" s="1"/>
  <c r="E6421" i="5" s="1"/>
  <c r="E6422" i="5" s="1"/>
  <c r="E6423" i="5" s="1"/>
  <c r="E6424" i="5" s="1"/>
  <c r="E6425" i="5" s="1"/>
  <c r="E6426" i="5" s="1"/>
  <c r="E6427" i="5" s="1"/>
  <c r="E6428" i="5" s="1"/>
  <c r="E6429" i="5" s="1"/>
  <c r="E6430" i="5" s="1"/>
  <c r="E6431" i="5" s="1"/>
  <c r="E6432" i="5" s="1"/>
  <c r="E6433" i="5" s="1"/>
  <c r="E6434" i="5" s="1"/>
  <c r="E6435" i="5" s="1"/>
  <c r="E6436" i="5" s="1"/>
  <c r="E6437" i="5" s="1"/>
  <c r="E6438" i="5" s="1"/>
  <c r="E6439" i="5" s="1"/>
  <c r="E6440" i="5" s="1"/>
  <c r="E6441" i="5" s="1"/>
  <c r="E6442" i="5" s="1"/>
  <c r="E6443" i="5" s="1"/>
  <c r="E6444" i="5" s="1"/>
  <c r="E6445" i="5" s="1"/>
  <c r="E6446" i="5" s="1"/>
  <c r="E6447" i="5" s="1"/>
  <c r="E6448" i="5" s="1"/>
  <c r="E6449" i="5" s="1"/>
  <c r="E6450" i="5" s="1"/>
  <c r="E6451" i="5" s="1"/>
  <c r="E6452" i="5" s="1"/>
  <c r="E6453" i="5" s="1"/>
  <c r="E6454" i="5" s="1"/>
  <c r="E6455" i="5" s="1"/>
  <c r="E6456" i="5" s="1"/>
  <c r="E6457" i="5" s="1"/>
  <c r="E6458" i="5" s="1"/>
  <c r="E6459" i="5" s="1"/>
  <c r="E6460" i="5" s="1"/>
  <c r="E6461" i="5" s="1"/>
  <c r="E6462" i="5" s="1"/>
  <c r="E6463" i="5" s="1"/>
  <c r="E6464" i="5" s="1"/>
  <c r="E6465" i="5" s="1"/>
  <c r="E6466" i="5" s="1"/>
  <c r="E6467" i="5" s="1"/>
  <c r="E6468" i="5" s="1"/>
  <c r="E6469" i="5" s="1"/>
  <c r="E6470" i="5" s="1"/>
  <c r="E6471" i="5" s="1"/>
  <c r="E6472" i="5" s="1"/>
  <c r="E6473" i="5" s="1"/>
  <c r="E6474" i="5" s="1"/>
  <c r="E6475" i="5" s="1"/>
  <c r="E6476" i="5" s="1"/>
  <c r="E6477" i="5" s="1"/>
  <c r="E6478" i="5" s="1"/>
  <c r="E6479" i="5" s="1"/>
  <c r="E6480" i="5" s="1"/>
  <c r="E6481" i="5" s="1"/>
  <c r="E6482" i="5" s="1"/>
  <c r="E6483" i="5" s="1"/>
  <c r="E6484" i="5" s="1"/>
  <c r="E6485" i="5" s="1"/>
  <c r="E6486" i="5" s="1"/>
  <c r="E6487" i="5" s="1"/>
  <c r="E6488" i="5" s="1"/>
  <c r="E6489" i="5" s="1"/>
  <c r="E6490" i="5" s="1"/>
  <c r="E6491" i="5" s="1"/>
  <c r="E6492" i="5" s="1"/>
  <c r="E6493" i="5" s="1"/>
  <c r="E6494" i="5" s="1"/>
  <c r="E6495" i="5" s="1"/>
  <c r="E6496" i="5" s="1"/>
  <c r="E6497" i="5" s="1"/>
  <c r="E6498" i="5" s="1"/>
  <c r="E6499" i="5" s="1"/>
  <c r="E6500" i="5" s="1"/>
  <c r="E6501" i="5" s="1"/>
  <c r="E6502" i="5" s="1"/>
  <c r="E6503" i="5" s="1"/>
  <c r="E6504" i="5" s="1"/>
  <c r="E6505" i="5" s="1"/>
  <c r="E6506" i="5" s="1"/>
  <c r="E6507" i="5" s="1"/>
  <c r="E6508" i="5" s="1"/>
  <c r="E6509" i="5" s="1"/>
  <c r="E6510" i="5" s="1"/>
  <c r="E6511" i="5" s="1"/>
  <c r="E6512" i="5" s="1"/>
  <c r="E6513" i="5" s="1"/>
  <c r="E6514" i="5" s="1"/>
  <c r="E6515" i="5" s="1"/>
  <c r="E6516" i="5" s="1"/>
  <c r="E6517" i="5" s="1"/>
  <c r="E6518" i="5" s="1"/>
  <c r="E6519" i="5" s="1"/>
  <c r="E6520" i="5" s="1"/>
  <c r="E6521" i="5" s="1"/>
  <c r="E6522" i="5" s="1"/>
  <c r="E6523" i="5" s="1"/>
  <c r="E6524" i="5" s="1"/>
  <c r="E6525" i="5" s="1"/>
  <c r="E6526" i="5" s="1"/>
  <c r="E6527" i="5" s="1"/>
  <c r="E6528" i="5" s="1"/>
  <c r="E6529" i="5" s="1"/>
  <c r="E6530" i="5" s="1"/>
  <c r="E6531" i="5" s="1"/>
  <c r="E6532" i="5" s="1"/>
  <c r="E6533" i="5" s="1"/>
  <c r="E6534" i="5" s="1"/>
  <c r="E6535" i="5" s="1"/>
  <c r="E6536" i="5" s="1"/>
  <c r="E6537" i="5" s="1"/>
  <c r="E6538" i="5" s="1"/>
  <c r="E6539" i="5" s="1"/>
  <c r="E6540" i="5" s="1"/>
  <c r="E6541" i="5" s="1"/>
  <c r="E6542" i="5" s="1"/>
  <c r="E6543" i="5" s="1"/>
  <c r="E6544" i="5" s="1"/>
  <c r="E6545" i="5" s="1"/>
  <c r="E6546" i="5" s="1"/>
  <c r="E6547" i="5" s="1"/>
  <c r="E6548" i="5" s="1"/>
  <c r="E6549" i="5" s="1"/>
  <c r="E6550" i="5" s="1"/>
  <c r="E6551" i="5" s="1"/>
  <c r="E6552" i="5" s="1"/>
  <c r="E6553" i="5" s="1"/>
  <c r="E6554" i="5" s="1"/>
  <c r="E6555" i="5" s="1"/>
  <c r="E6556" i="5" s="1"/>
  <c r="E6557" i="5" s="1"/>
  <c r="E6558" i="5" s="1"/>
  <c r="E6559" i="5" s="1"/>
  <c r="E6560" i="5" s="1"/>
  <c r="E6561" i="5" s="1"/>
  <c r="E6562" i="5" s="1"/>
  <c r="E6563" i="5" s="1"/>
  <c r="E6564" i="5" s="1"/>
  <c r="E6565" i="5" s="1"/>
  <c r="E6566" i="5" s="1"/>
  <c r="E6567" i="5" s="1"/>
  <c r="E6568" i="5" s="1"/>
  <c r="E6569" i="5" s="1"/>
  <c r="E6570" i="5" s="1"/>
  <c r="E6571" i="5" s="1"/>
  <c r="E6572" i="5" s="1"/>
  <c r="E6573" i="5" s="1"/>
  <c r="E6574" i="5" s="1"/>
  <c r="E6575" i="5" s="1"/>
  <c r="E6576" i="5" s="1"/>
  <c r="E6577" i="5" s="1"/>
  <c r="E6578" i="5" s="1"/>
  <c r="E6579" i="5" s="1"/>
  <c r="E6580" i="5" s="1"/>
  <c r="E6581" i="5" s="1"/>
  <c r="E6582" i="5" s="1"/>
  <c r="E6583" i="5" s="1"/>
  <c r="E6584" i="5" s="1"/>
  <c r="E6585" i="5" s="1"/>
  <c r="E6586" i="5" s="1"/>
  <c r="E6587" i="5" s="1"/>
  <c r="E6588" i="5" s="1"/>
  <c r="E6589" i="5" s="1"/>
  <c r="E6590" i="5" s="1"/>
  <c r="E6591" i="5" s="1"/>
  <c r="E6592" i="5" s="1"/>
  <c r="E6593" i="5" s="1"/>
  <c r="E6594" i="5" s="1"/>
  <c r="E6595" i="5" s="1"/>
  <c r="E6596" i="5" s="1"/>
  <c r="E6597" i="5" s="1"/>
  <c r="E6598" i="5" s="1"/>
  <c r="E6599" i="5" s="1"/>
  <c r="E6600" i="5" s="1"/>
  <c r="E6601" i="5" s="1"/>
  <c r="E6602" i="5" s="1"/>
  <c r="E6603" i="5" s="1"/>
  <c r="E6604" i="5" s="1"/>
  <c r="E6605" i="5" s="1"/>
  <c r="E6606" i="5" s="1"/>
  <c r="E6607" i="5" s="1"/>
  <c r="E6608" i="5" s="1"/>
  <c r="E6609" i="5" s="1"/>
  <c r="E6610" i="5" s="1"/>
  <c r="E6611" i="5" s="1"/>
  <c r="E6612" i="5" s="1"/>
  <c r="E6613" i="5" s="1"/>
  <c r="E6614" i="5" s="1"/>
  <c r="E6615" i="5" s="1"/>
  <c r="E6616" i="5" s="1"/>
  <c r="E6617" i="5" s="1"/>
  <c r="E6618" i="5" s="1"/>
  <c r="E6619" i="5" s="1"/>
  <c r="E6620" i="5" s="1"/>
  <c r="E6621" i="5" s="1"/>
  <c r="E6622" i="5" s="1"/>
  <c r="E6623" i="5" s="1"/>
  <c r="E6624" i="5" s="1"/>
  <c r="E6625" i="5" s="1"/>
  <c r="E6626" i="5" s="1"/>
  <c r="E6627" i="5" s="1"/>
  <c r="E6628" i="5" s="1"/>
  <c r="E6629" i="5" s="1"/>
  <c r="E6630" i="5" s="1"/>
  <c r="E6631" i="5" s="1"/>
  <c r="E6632" i="5" s="1"/>
  <c r="E6633" i="5" s="1"/>
  <c r="E6634" i="5" s="1"/>
  <c r="E6635" i="5" s="1"/>
  <c r="E6636" i="5" s="1"/>
  <c r="E6637" i="5" s="1"/>
  <c r="E6638" i="5" s="1"/>
  <c r="E6639" i="5" s="1"/>
  <c r="E6640" i="5" s="1"/>
  <c r="E6641" i="5" s="1"/>
  <c r="E6642" i="5" s="1"/>
  <c r="E6643" i="5" s="1"/>
  <c r="E6644" i="5" s="1"/>
  <c r="E6645" i="5" s="1"/>
  <c r="E6646" i="5" s="1"/>
  <c r="E6647" i="5" s="1"/>
  <c r="E6648" i="5" s="1"/>
  <c r="E6649" i="5" s="1"/>
  <c r="E6650" i="5" s="1"/>
  <c r="E6651" i="5" s="1"/>
  <c r="E6652" i="5" s="1"/>
  <c r="E6653" i="5" s="1"/>
  <c r="E6654" i="5" s="1"/>
  <c r="E6655" i="5" s="1"/>
  <c r="E6656" i="5" s="1"/>
  <c r="E6657" i="5" s="1"/>
  <c r="E6658" i="5" s="1"/>
  <c r="E6659" i="5" s="1"/>
  <c r="E6660" i="5" s="1"/>
  <c r="E6661" i="5" s="1"/>
  <c r="E6662" i="5" s="1"/>
  <c r="E6663" i="5" s="1"/>
  <c r="E6664" i="5" s="1"/>
  <c r="E6665" i="5" s="1"/>
  <c r="E6666" i="5" s="1"/>
  <c r="E6667" i="5" s="1"/>
  <c r="E6668" i="5" s="1"/>
  <c r="E6669" i="5" s="1"/>
  <c r="E6670" i="5" s="1"/>
  <c r="E6671" i="5" s="1"/>
  <c r="E6672" i="5" s="1"/>
  <c r="E6673" i="5" s="1"/>
  <c r="E6674" i="5" s="1"/>
  <c r="E6675" i="5" s="1"/>
  <c r="E6676" i="5" s="1"/>
  <c r="E6677" i="5" s="1"/>
  <c r="E6678" i="5" s="1"/>
  <c r="E6679" i="5" s="1"/>
  <c r="E6680" i="5" s="1"/>
  <c r="E6681" i="5" s="1"/>
  <c r="E6682" i="5" s="1"/>
  <c r="E6683" i="5" s="1"/>
  <c r="E6684" i="5" s="1"/>
  <c r="E6685" i="5" s="1"/>
  <c r="E6686" i="5" s="1"/>
  <c r="E6687" i="5" s="1"/>
  <c r="E6688" i="5" s="1"/>
  <c r="E6689" i="5" s="1"/>
  <c r="E6690" i="5" s="1"/>
  <c r="E6691" i="5" s="1"/>
  <c r="E6692" i="5" s="1"/>
  <c r="E6693" i="5" s="1"/>
  <c r="E6694" i="5" s="1"/>
  <c r="E6695" i="5" s="1"/>
  <c r="E6696" i="5" s="1"/>
  <c r="E6697" i="5" s="1"/>
  <c r="E6698" i="5" s="1"/>
  <c r="E6699" i="5" s="1"/>
  <c r="E6700" i="5" s="1"/>
  <c r="E6701" i="5" s="1"/>
  <c r="E6702" i="5" s="1"/>
  <c r="E6703" i="5" s="1"/>
  <c r="E6704" i="5" s="1"/>
  <c r="E6705" i="5" s="1"/>
  <c r="E6706" i="5" s="1"/>
  <c r="E6707" i="5" s="1"/>
  <c r="E6708" i="5" s="1"/>
  <c r="E6709" i="5" s="1"/>
  <c r="E6710" i="5" s="1"/>
  <c r="E6711" i="5" s="1"/>
  <c r="E6712" i="5" s="1"/>
  <c r="E6713" i="5" s="1"/>
  <c r="E6714" i="5" s="1"/>
  <c r="E6715" i="5" s="1"/>
  <c r="E6716" i="5" s="1"/>
  <c r="E6717" i="5" s="1"/>
  <c r="E6718" i="5" s="1"/>
  <c r="E6719" i="5" s="1"/>
  <c r="E6720" i="5" s="1"/>
  <c r="E6721" i="5" s="1"/>
  <c r="E6722" i="5" s="1"/>
  <c r="E6723" i="5" s="1"/>
  <c r="E6724" i="5" s="1"/>
  <c r="E6725" i="5" s="1"/>
  <c r="E6726" i="5" s="1"/>
  <c r="E6727" i="5" s="1"/>
  <c r="E6728" i="5" s="1"/>
  <c r="E6729" i="5" s="1"/>
  <c r="E6730" i="5" s="1"/>
  <c r="E6731" i="5" s="1"/>
  <c r="E6732" i="5" s="1"/>
  <c r="E6733" i="5" s="1"/>
  <c r="E6734" i="5" s="1"/>
  <c r="E6735" i="5" s="1"/>
  <c r="E6736" i="5" s="1"/>
  <c r="E6737" i="5" s="1"/>
  <c r="E6738" i="5" s="1"/>
  <c r="E6739" i="5" s="1"/>
  <c r="E6740" i="5" s="1"/>
  <c r="E6741" i="5" s="1"/>
  <c r="E6742" i="5" s="1"/>
  <c r="E6743" i="5" s="1"/>
  <c r="E6744" i="5" s="1"/>
  <c r="E6745" i="5" s="1"/>
  <c r="E6746" i="5" s="1"/>
  <c r="E6747" i="5" s="1"/>
  <c r="E6748" i="5" s="1"/>
  <c r="E6749" i="5" s="1"/>
  <c r="E6750" i="5" s="1"/>
  <c r="E6751" i="5" s="1"/>
  <c r="E6752" i="5" s="1"/>
  <c r="E6753" i="5" s="1"/>
  <c r="E6754" i="5" s="1"/>
  <c r="E6755" i="5" s="1"/>
  <c r="E6756" i="5" s="1"/>
  <c r="E6757" i="5" s="1"/>
  <c r="E6758" i="5" s="1"/>
  <c r="E6759" i="5" s="1"/>
  <c r="E6760" i="5" s="1"/>
  <c r="E6761" i="5" s="1"/>
  <c r="E6762" i="5" s="1"/>
  <c r="E6763" i="5" s="1"/>
  <c r="E6764" i="5" s="1"/>
  <c r="E6765" i="5" s="1"/>
  <c r="E6766" i="5" s="1"/>
  <c r="E6767" i="5" s="1"/>
  <c r="E6768" i="5" s="1"/>
  <c r="E6769" i="5" s="1"/>
  <c r="E6770" i="5" s="1"/>
  <c r="E6771" i="5" s="1"/>
  <c r="E6772" i="5" s="1"/>
  <c r="E6773" i="5" s="1"/>
  <c r="E6774" i="5" s="1"/>
  <c r="E6775" i="5" s="1"/>
  <c r="E6776" i="5" s="1"/>
  <c r="E6777" i="5" s="1"/>
  <c r="E6778" i="5" s="1"/>
  <c r="E6779" i="5" s="1"/>
  <c r="E6780" i="5" s="1"/>
  <c r="E6781" i="5" s="1"/>
  <c r="E6782" i="5" s="1"/>
  <c r="E6783" i="5" s="1"/>
  <c r="E6784" i="5" s="1"/>
  <c r="E6785" i="5" s="1"/>
  <c r="E6786" i="5" s="1"/>
  <c r="E6787" i="5" s="1"/>
  <c r="E6788" i="5" s="1"/>
  <c r="E6789" i="5" s="1"/>
  <c r="E6790" i="5" s="1"/>
  <c r="E6791" i="5" s="1"/>
  <c r="E6792" i="5" s="1"/>
  <c r="E6793" i="5" s="1"/>
  <c r="E6794" i="5" s="1"/>
  <c r="E6795" i="5" s="1"/>
  <c r="E6796" i="5" s="1"/>
  <c r="E6797" i="5" s="1"/>
  <c r="E6798" i="5" s="1"/>
  <c r="E6799" i="5" s="1"/>
  <c r="E6800" i="5" s="1"/>
  <c r="E6801" i="5" s="1"/>
  <c r="E6802" i="5" s="1"/>
  <c r="E6803" i="5" s="1"/>
  <c r="E6804" i="5" s="1"/>
  <c r="E6805" i="5" s="1"/>
  <c r="E6806" i="5" s="1"/>
  <c r="E6807" i="5" s="1"/>
  <c r="E6808" i="5" s="1"/>
  <c r="E6809" i="5" s="1"/>
  <c r="E6810" i="5" s="1"/>
  <c r="E6811" i="5" s="1"/>
  <c r="E6812" i="5" s="1"/>
  <c r="E6813" i="5" s="1"/>
  <c r="E6814" i="5" s="1"/>
  <c r="E6815" i="5" s="1"/>
  <c r="E6816" i="5" s="1"/>
  <c r="E6817" i="5" s="1"/>
  <c r="E6818" i="5" s="1"/>
  <c r="E6819" i="5" s="1"/>
  <c r="E6820" i="5" s="1"/>
  <c r="E6821" i="5" s="1"/>
  <c r="E6822" i="5" s="1"/>
  <c r="E6823" i="5" s="1"/>
  <c r="E6824" i="5" s="1"/>
  <c r="E6825" i="5" s="1"/>
  <c r="E6826" i="5" s="1"/>
  <c r="E6827" i="5" s="1"/>
  <c r="E6828" i="5" s="1"/>
  <c r="E6829" i="5" s="1"/>
  <c r="E6830" i="5" s="1"/>
  <c r="E6831" i="5" s="1"/>
  <c r="E6832" i="5" s="1"/>
  <c r="E6833" i="5" s="1"/>
  <c r="E6834" i="5" s="1"/>
  <c r="E6835" i="5" s="1"/>
  <c r="E6836" i="5" s="1"/>
  <c r="E6837" i="5" s="1"/>
  <c r="E6838" i="5" s="1"/>
  <c r="E6839" i="5" s="1"/>
  <c r="E6840" i="5" s="1"/>
  <c r="E6841" i="5" s="1"/>
  <c r="E6842" i="5" s="1"/>
  <c r="E6843" i="5" s="1"/>
  <c r="E6844" i="5" s="1"/>
  <c r="E6845" i="5" s="1"/>
  <c r="E6846" i="5" s="1"/>
  <c r="E6847" i="5" s="1"/>
  <c r="E6848" i="5" s="1"/>
  <c r="E6849" i="5" s="1"/>
  <c r="E6850" i="5" s="1"/>
  <c r="E6851" i="5" s="1"/>
  <c r="E6852" i="5" s="1"/>
  <c r="E6853" i="5" s="1"/>
  <c r="E6854" i="5" s="1"/>
  <c r="E6855" i="5" s="1"/>
  <c r="E6856" i="5" s="1"/>
  <c r="E6857" i="5" s="1"/>
  <c r="E6858" i="5" s="1"/>
  <c r="E6859" i="5" s="1"/>
  <c r="E6860" i="5" s="1"/>
  <c r="E6861" i="5" s="1"/>
  <c r="E6862" i="5" s="1"/>
  <c r="E6863" i="5" s="1"/>
  <c r="E6864" i="5" s="1"/>
  <c r="E6865" i="5" s="1"/>
  <c r="E6866" i="5" s="1"/>
  <c r="E6867" i="5" s="1"/>
  <c r="E6868" i="5" s="1"/>
  <c r="E6869" i="5" s="1"/>
  <c r="E6870" i="5" s="1"/>
  <c r="E6871" i="5" s="1"/>
  <c r="E6872" i="5" s="1"/>
  <c r="E6873" i="5" s="1"/>
  <c r="E6874" i="5" s="1"/>
  <c r="E6875" i="5" s="1"/>
  <c r="E6876" i="5" s="1"/>
  <c r="E6877" i="5" s="1"/>
  <c r="E6878" i="5" s="1"/>
  <c r="E6879" i="5" s="1"/>
  <c r="E6880" i="5" s="1"/>
  <c r="E6881" i="5" s="1"/>
  <c r="E6882" i="5" s="1"/>
  <c r="E6883" i="5" s="1"/>
  <c r="E6884" i="5" s="1"/>
  <c r="E6885" i="5" s="1"/>
  <c r="E6886" i="5" s="1"/>
  <c r="E6887" i="5" s="1"/>
  <c r="E6888" i="5" s="1"/>
  <c r="E6889" i="5" s="1"/>
  <c r="E6890" i="5" s="1"/>
  <c r="E6891" i="5" s="1"/>
  <c r="E6892" i="5" s="1"/>
  <c r="E6893" i="5" s="1"/>
  <c r="E6894" i="5" s="1"/>
  <c r="E6895" i="5" s="1"/>
  <c r="E6896" i="5" s="1"/>
  <c r="E6897" i="5" s="1"/>
  <c r="E6898" i="5" s="1"/>
  <c r="E6899" i="5" s="1"/>
  <c r="E6900" i="5" s="1"/>
  <c r="E6901" i="5" s="1"/>
  <c r="E6902" i="5" s="1"/>
  <c r="E6903" i="5" s="1"/>
  <c r="E6904" i="5" s="1"/>
  <c r="E6905" i="5" s="1"/>
  <c r="E6906" i="5" s="1"/>
  <c r="E6907" i="5" s="1"/>
  <c r="E6908" i="5" s="1"/>
  <c r="E6909" i="5" s="1"/>
  <c r="E6910" i="5" s="1"/>
  <c r="E6911" i="5" s="1"/>
  <c r="E6912" i="5" s="1"/>
  <c r="E6913" i="5" s="1"/>
  <c r="E6914" i="5" s="1"/>
  <c r="E6915" i="5" s="1"/>
  <c r="E6916" i="5" s="1"/>
  <c r="E6917" i="5" s="1"/>
  <c r="E6918" i="5" s="1"/>
  <c r="E6919" i="5" s="1"/>
  <c r="E6920" i="5" s="1"/>
  <c r="E6921" i="5" s="1"/>
  <c r="E6922" i="5" s="1"/>
  <c r="E6923" i="5" s="1"/>
  <c r="E6924" i="5" s="1"/>
  <c r="E6925" i="5" s="1"/>
  <c r="E6926" i="5" s="1"/>
  <c r="E6927" i="5" s="1"/>
  <c r="E6928" i="5" s="1"/>
  <c r="E6929" i="5" s="1"/>
  <c r="E6930" i="5" s="1"/>
  <c r="E6931" i="5" s="1"/>
  <c r="E6932" i="5" s="1"/>
  <c r="E6933" i="5" s="1"/>
  <c r="E6934" i="5" s="1"/>
  <c r="E6935" i="5" s="1"/>
  <c r="E6936" i="5" s="1"/>
  <c r="E6937" i="5" s="1"/>
  <c r="E6938" i="5" s="1"/>
  <c r="E6939" i="5" s="1"/>
  <c r="E6940" i="5" s="1"/>
  <c r="E6941" i="5" s="1"/>
  <c r="E6942" i="5" s="1"/>
  <c r="E6943" i="5" s="1"/>
  <c r="E6944" i="5" s="1"/>
  <c r="E6945" i="5" s="1"/>
  <c r="E6946" i="5" s="1"/>
  <c r="E6947" i="5" s="1"/>
  <c r="E6948" i="5" s="1"/>
  <c r="E6949" i="5" s="1"/>
  <c r="E6950" i="5" s="1"/>
  <c r="E6951" i="5" s="1"/>
  <c r="E6952" i="5" s="1"/>
  <c r="E6953" i="5" s="1"/>
  <c r="E6954" i="5" s="1"/>
  <c r="E6955" i="5" s="1"/>
  <c r="E6956" i="5" s="1"/>
  <c r="E6957" i="5" s="1"/>
  <c r="E6958" i="5" s="1"/>
  <c r="E6959" i="5" s="1"/>
  <c r="E6960" i="5" s="1"/>
  <c r="E6961" i="5" s="1"/>
  <c r="E6962" i="5" s="1"/>
  <c r="E6963" i="5" s="1"/>
  <c r="E6964" i="5" s="1"/>
  <c r="E6965" i="5" s="1"/>
  <c r="E6966" i="5" s="1"/>
  <c r="E6967" i="5" s="1"/>
  <c r="E6968" i="5" s="1"/>
  <c r="E6969" i="5" s="1"/>
  <c r="E6970" i="5" s="1"/>
  <c r="E6971" i="5" s="1"/>
  <c r="E6972" i="5" s="1"/>
  <c r="E6973" i="5" s="1"/>
  <c r="E6974" i="5" s="1"/>
  <c r="E6975" i="5" s="1"/>
  <c r="E6976" i="5" s="1"/>
  <c r="E6977" i="5" s="1"/>
  <c r="E6978" i="5" s="1"/>
  <c r="E6979" i="5" s="1"/>
  <c r="E6980" i="5" s="1"/>
  <c r="E6981" i="5" s="1"/>
  <c r="E6982" i="5" s="1"/>
  <c r="E6983" i="5" s="1"/>
  <c r="E6984" i="5" s="1"/>
  <c r="E6985" i="5" s="1"/>
  <c r="E6986" i="5" s="1"/>
  <c r="E6987" i="5" s="1"/>
  <c r="E6988" i="5" s="1"/>
  <c r="E6989" i="5" s="1"/>
  <c r="E6990" i="5" s="1"/>
  <c r="E6991" i="5" s="1"/>
  <c r="E6992" i="5" s="1"/>
  <c r="E6993" i="5" s="1"/>
  <c r="E6994" i="5" s="1"/>
  <c r="E6995" i="5" s="1"/>
  <c r="E6996" i="5" s="1"/>
  <c r="E6997" i="5" s="1"/>
  <c r="E6998" i="5" s="1"/>
  <c r="E6999" i="5" s="1"/>
  <c r="E7000" i="5" s="1"/>
  <c r="E7001" i="5" s="1"/>
  <c r="E7002" i="5" s="1"/>
  <c r="E7003" i="5" s="1"/>
  <c r="E7004" i="5" s="1"/>
  <c r="E7005" i="5" s="1"/>
  <c r="E7006" i="5" s="1"/>
  <c r="E7007" i="5" s="1"/>
  <c r="E7008" i="5" s="1"/>
  <c r="E7009" i="5" s="1"/>
  <c r="E7010" i="5" s="1"/>
  <c r="E7011" i="5" s="1"/>
  <c r="E7012" i="5" s="1"/>
  <c r="E7013" i="5" s="1"/>
  <c r="E7014" i="5" s="1"/>
  <c r="E7015" i="5" s="1"/>
  <c r="E7016" i="5" s="1"/>
  <c r="E7017" i="5" s="1"/>
  <c r="E7018" i="5" s="1"/>
  <c r="E7019" i="5" s="1"/>
  <c r="E7020" i="5" s="1"/>
  <c r="E7021" i="5" s="1"/>
  <c r="E7022" i="5" s="1"/>
  <c r="E7023" i="5" s="1"/>
  <c r="E7024" i="5" s="1"/>
  <c r="E7025" i="5" s="1"/>
  <c r="E7026" i="5" s="1"/>
  <c r="E7027" i="5" s="1"/>
  <c r="E7028" i="5" s="1"/>
  <c r="E7029" i="5" s="1"/>
  <c r="E7030" i="5" s="1"/>
  <c r="E7031" i="5" s="1"/>
  <c r="E7032" i="5" s="1"/>
  <c r="E7033" i="5" s="1"/>
  <c r="E7034" i="5" s="1"/>
  <c r="E7035" i="5" s="1"/>
  <c r="E7036" i="5" s="1"/>
  <c r="E7037" i="5" s="1"/>
  <c r="E7038" i="5" s="1"/>
  <c r="E7039" i="5" s="1"/>
  <c r="E7040" i="5" s="1"/>
  <c r="E7041" i="5" s="1"/>
  <c r="E7042" i="5" s="1"/>
  <c r="E7043" i="5" s="1"/>
  <c r="E7044" i="5" s="1"/>
  <c r="E7045" i="5" s="1"/>
  <c r="E7046" i="5" s="1"/>
  <c r="E7047" i="5" s="1"/>
  <c r="E7048" i="5" s="1"/>
  <c r="E7049" i="5" s="1"/>
  <c r="E7050" i="5" s="1"/>
  <c r="E7051" i="5" s="1"/>
  <c r="E7052" i="5" s="1"/>
  <c r="E7053" i="5" s="1"/>
  <c r="E7054" i="5" s="1"/>
  <c r="E7055" i="5" s="1"/>
  <c r="E7056" i="5" s="1"/>
  <c r="E7057" i="5" s="1"/>
  <c r="E7058" i="5" s="1"/>
  <c r="E7059" i="5" s="1"/>
  <c r="E7060" i="5" s="1"/>
  <c r="E7061" i="5" s="1"/>
  <c r="E7062" i="5" s="1"/>
  <c r="E7063" i="5" s="1"/>
  <c r="E7064" i="5" s="1"/>
  <c r="E7065" i="5" s="1"/>
  <c r="E7066" i="5" s="1"/>
  <c r="E7067" i="5" s="1"/>
  <c r="E7068" i="5" s="1"/>
  <c r="E7069" i="5" s="1"/>
  <c r="E7070" i="5" s="1"/>
  <c r="E7071" i="5" s="1"/>
  <c r="E7072" i="5" s="1"/>
  <c r="E7073" i="5" s="1"/>
  <c r="E7074" i="5" s="1"/>
  <c r="E7075" i="5" s="1"/>
  <c r="E7076" i="5" s="1"/>
  <c r="E7077" i="5" s="1"/>
  <c r="E7078" i="5" s="1"/>
  <c r="E7079" i="5" s="1"/>
  <c r="E7080" i="5" s="1"/>
  <c r="E7081" i="5" s="1"/>
  <c r="E7082" i="5" s="1"/>
  <c r="E7083" i="5" s="1"/>
  <c r="E7084" i="5" s="1"/>
  <c r="E7085" i="5" s="1"/>
  <c r="E7086" i="5" s="1"/>
  <c r="E7087" i="5" s="1"/>
  <c r="E7088" i="5" s="1"/>
  <c r="E7089" i="5" s="1"/>
  <c r="E7090" i="5" s="1"/>
  <c r="E7091" i="5" s="1"/>
  <c r="E7092" i="5" s="1"/>
  <c r="E7093" i="5" s="1"/>
  <c r="E7094" i="5" s="1"/>
  <c r="E7095" i="5" s="1"/>
  <c r="E7096" i="5" s="1"/>
  <c r="E7097" i="5" s="1"/>
  <c r="E7098" i="5" s="1"/>
  <c r="E7099" i="5" s="1"/>
  <c r="E7100" i="5" s="1"/>
  <c r="E7101" i="5" s="1"/>
  <c r="E7102" i="5" s="1"/>
  <c r="E7103" i="5" s="1"/>
  <c r="E7104" i="5" s="1"/>
  <c r="E7105" i="5" s="1"/>
  <c r="E7106" i="5" s="1"/>
  <c r="E7107" i="5" s="1"/>
  <c r="E7108" i="5" s="1"/>
  <c r="E7109" i="5" s="1"/>
  <c r="E7110" i="5" s="1"/>
  <c r="E7111" i="5" s="1"/>
  <c r="E7112" i="5" s="1"/>
  <c r="E7113" i="5" s="1"/>
  <c r="E7114" i="5" s="1"/>
  <c r="E7115" i="5" s="1"/>
  <c r="E7116" i="5" s="1"/>
  <c r="E7117" i="5" s="1"/>
  <c r="E7118" i="5" s="1"/>
  <c r="E7119" i="5" s="1"/>
  <c r="E7120" i="5" s="1"/>
  <c r="E7121" i="5" s="1"/>
  <c r="E7122" i="5" s="1"/>
  <c r="E7123" i="5" s="1"/>
  <c r="E7124" i="5" s="1"/>
  <c r="E7125" i="5" s="1"/>
  <c r="E7126" i="5" s="1"/>
  <c r="E7127" i="5" s="1"/>
  <c r="E7128" i="5" s="1"/>
  <c r="E7129" i="5" s="1"/>
  <c r="E7130" i="5" s="1"/>
  <c r="E7131" i="5" s="1"/>
  <c r="E7132" i="5" s="1"/>
  <c r="E7133" i="5" s="1"/>
  <c r="E7134" i="5" s="1"/>
  <c r="E7135" i="5" s="1"/>
  <c r="E7136" i="5" s="1"/>
  <c r="E7137" i="5" s="1"/>
  <c r="E7138" i="5" s="1"/>
  <c r="E7139" i="5" s="1"/>
  <c r="E7140" i="5" s="1"/>
  <c r="E7141" i="5" s="1"/>
  <c r="E7142" i="5" s="1"/>
  <c r="E7143" i="5" s="1"/>
  <c r="E7144" i="5" s="1"/>
  <c r="E7145" i="5" s="1"/>
  <c r="E7146" i="5" s="1"/>
  <c r="E7147" i="5" s="1"/>
  <c r="E7148" i="5" s="1"/>
  <c r="E7149" i="5" s="1"/>
  <c r="E7150" i="5" s="1"/>
  <c r="E7151" i="5" s="1"/>
  <c r="E7152" i="5" s="1"/>
  <c r="E7153" i="5" s="1"/>
  <c r="E7154" i="5" s="1"/>
  <c r="E7155" i="5" s="1"/>
  <c r="E7156" i="5" s="1"/>
  <c r="E7157" i="5" s="1"/>
  <c r="E7158" i="5" s="1"/>
  <c r="E7159" i="5" s="1"/>
  <c r="E7160" i="5" s="1"/>
  <c r="E7161" i="5" s="1"/>
  <c r="E7162" i="5" s="1"/>
  <c r="E7163" i="5" s="1"/>
  <c r="E7164" i="5" s="1"/>
  <c r="E7165" i="5" s="1"/>
  <c r="E7166" i="5" s="1"/>
  <c r="E7167" i="5" s="1"/>
  <c r="E7168" i="5" s="1"/>
  <c r="E7169" i="5" s="1"/>
  <c r="E7170" i="5" s="1"/>
  <c r="E7171" i="5" s="1"/>
  <c r="E7172" i="5" s="1"/>
  <c r="E7173" i="5" s="1"/>
  <c r="E7174" i="5" s="1"/>
  <c r="E7175" i="5" s="1"/>
  <c r="E7176" i="5" s="1"/>
  <c r="E7177" i="5" s="1"/>
  <c r="E7178" i="5" s="1"/>
  <c r="E7179" i="5" s="1"/>
  <c r="E7180" i="5" s="1"/>
  <c r="E7181" i="5" s="1"/>
  <c r="E7182" i="5" s="1"/>
  <c r="E7183" i="5" s="1"/>
  <c r="E7184" i="5" s="1"/>
  <c r="E7185" i="5" s="1"/>
  <c r="E7186" i="5" s="1"/>
  <c r="E7187" i="5" s="1"/>
  <c r="E7188" i="5" s="1"/>
  <c r="E7189" i="5" s="1"/>
  <c r="E7190" i="5" s="1"/>
  <c r="E7191" i="5" s="1"/>
  <c r="E7192" i="5" s="1"/>
  <c r="E7193" i="5" s="1"/>
  <c r="E7194" i="5" s="1"/>
  <c r="E7195" i="5" s="1"/>
  <c r="E7196" i="5" s="1"/>
  <c r="E7197" i="5" s="1"/>
  <c r="E7198" i="5" s="1"/>
  <c r="E7199" i="5" s="1"/>
  <c r="E7200" i="5" s="1"/>
  <c r="E7201" i="5" s="1"/>
  <c r="E7202" i="5" s="1"/>
  <c r="E7203" i="5" s="1"/>
  <c r="E7204" i="5" s="1"/>
  <c r="E7205" i="5" s="1"/>
  <c r="E7206" i="5" s="1"/>
  <c r="E7207" i="5" s="1"/>
  <c r="E7208" i="5" s="1"/>
  <c r="E7209" i="5" s="1"/>
  <c r="E7210" i="5" s="1"/>
  <c r="E7211" i="5" s="1"/>
  <c r="E7212" i="5" s="1"/>
  <c r="E7213" i="5" s="1"/>
  <c r="E7214" i="5" s="1"/>
  <c r="E7215" i="5" s="1"/>
  <c r="E7216" i="5" s="1"/>
  <c r="E7217" i="5" s="1"/>
  <c r="E7218" i="5" s="1"/>
  <c r="E7219" i="5" s="1"/>
  <c r="E7220" i="5" s="1"/>
  <c r="E7221" i="5" s="1"/>
  <c r="E7222" i="5" s="1"/>
  <c r="E7223" i="5" s="1"/>
  <c r="E7224" i="5" s="1"/>
  <c r="E7225" i="5" s="1"/>
  <c r="E7226" i="5" s="1"/>
  <c r="E7227" i="5" s="1"/>
  <c r="E7228" i="5" s="1"/>
  <c r="E7229" i="5" s="1"/>
  <c r="E7230" i="5" s="1"/>
  <c r="E7231" i="5" s="1"/>
  <c r="E7232" i="5" s="1"/>
  <c r="E7233" i="5" s="1"/>
  <c r="E7234" i="5" s="1"/>
  <c r="E7235" i="5" s="1"/>
  <c r="E7236" i="5" s="1"/>
  <c r="E7237" i="5" s="1"/>
  <c r="E7238" i="5" s="1"/>
  <c r="E7239" i="5" s="1"/>
  <c r="E7240" i="5" s="1"/>
  <c r="E7241" i="5" s="1"/>
  <c r="E7242" i="5" s="1"/>
  <c r="E7243" i="5" s="1"/>
  <c r="E7244" i="5" s="1"/>
  <c r="E7245" i="5" s="1"/>
  <c r="E7246" i="5" s="1"/>
  <c r="E7247" i="5" s="1"/>
  <c r="E7248" i="5" s="1"/>
  <c r="E7249" i="5" s="1"/>
  <c r="E7250" i="5" s="1"/>
  <c r="E7251" i="5" s="1"/>
  <c r="E7252" i="5" s="1"/>
  <c r="E7253" i="5" s="1"/>
  <c r="E7254" i="5" s="1"/>
  <c r="E7255" i="5" s="1"/>
  <c r="E7256" i="5" s="1"/>
  <c r="E7257" i="5" s="1"/>
  <c r="E7258" i="5" s="1"/>
  <c r="E7259" i="5" s="1"/>
  <c r="E7260" i="5" s="1"/>
  <c r="E7261" i="5" s="1"/>
  <c r="E7262" i="5" s="1"/>
  <c r="E7263" i="5" s="1"/>
  <c r="E7264" i="5" s="1"/>
  <c r="E7265" i="5" s="1"/>
  <c r="E7266" i="5" s="1"/>
  <c r="E7267" i="5" s="1"/>
  <c r="E7268" i="5" s="1"/>
  <c r="E7269" i="5" s="1"/>
  <c r="E7270" i="5" s="1"/>
  <c r="E7271" i="5" s="1"/>
  <c r="E7272" i="5" s="1"/>
  <c r="E7273" i="5" s="1"/>
  <c r="E7274" i="5" s="1"/>
  <c r="E7275" i="5" s="1"/>
  <c r="E7276" i="5" s="1"/>
  <c r="E7277" i="5" s="1"/>
  <c r="E7278" i="5" s="1"/>
  <c r="E7279" i="5" s="1"/>
  <c r="E7280" i="5" s="1"/>
  <c r="E7281" i="5" s="1"/>
  <c r="E7282" i="5" s="1"/>
  <c r="E7283" i="5" s="1"/>
  <c r="E7284" i="5" s="1"/>
  <c r="E7285" i="5" s="1"/>
  <c r="E7286" i="5" s="1"/>
  <c r="E7287" i="5" s="1"/>
  <c r="E7288" i="5" s="1"/>
  <c r="E7289" i="5" s="1"/>
  <c r="E7290" i="5" s="1"/>
  <c r="E7291" i="5" s="1"/>
  <c r="E7292" i="5" s="1"/>
  <c r="E7293" i="5" s="1"/>
  <c r="E7294" i="5" s="1"/>
  <c r="E7295" i="5" s="1"/>
  <c r="E7296" i="5" s="1"/>
  <c r="E7297" i="5" s="1"/>
  <c r="E7298" i="5" s="1"/>
  <c r="E7299" i="5" s="1"/>
  <c r="E7300" i="5" s="1"/>
  <c r="E7301" i="5" s="1"/>
  <c r="E7302" i="5" s="1"/>
  <c r="E7303" i="5" s="1"/>
  <c r="E7304" i="5" s="1"/>
  <c r="E7305" i="5" s="1"/>
  <c r="E7306" i="5" s="1"/>
  <c r="E7307" i="5" s="1"/>
  <c r="E7308" i="5" s="1"/>
  <c r="E7309" i="5" s="1"/>
  <c r="E7310" i="5" s="1"/>
  <c r="E7311" i="5" s="1"/>
  <c r="E7312" i="5" s="1"/>
  <c r="E7313" i="5" s="1"/>
  <c r="E7314" i="5" s="1"/>
  <c r="E7315" i="5" s="1"/>
  <c r="E7316" i="5" s="1"/>
  <c r="E7317" i="5" s="1"/>
  <c r="E7318" i="5" s="1"/>
  <c r="E7319" i="5" s="1"/>
  <c r="E7320" i="5" s="1"/>
  <c r="E7321" i="5" s="1"/>
  <c r="E7322" i="5" s="1"/>
  <c r="E7323" i="5" s="1"/>
  <c r="E7324" i="5" s="1"/>
  <c r="E7325" i="5" s="1"/>
  <c r="E7326" i="5" s="1"/>
  <c r="E7327" i="5" s="1"/>
  <c r="E7328" i="5" s="1"/>
  <c r="E7329" i="5" s="1"/>
  <c r="E7330" i="5" s="1"/>
  <c r="E7331" i="5" s="1"/>
  <c r="E7332" i="5" s="1"/>
  <c r="E7333" i="5" s="1"/>
  <c r="E7334" i="5" s="1"/>
  <c r="E7335" i="5" s="1"/>
  <c r="E7336" i="5" s="1"/>
  <c r="E7337" i="5" s="1"/>
  <c r="E7338" i="5" s="1"/>
  <c r="E7339" i="5" s="1"/>
  <c r="E7340" i="5" s="1"/>
  <c r="E7341" i="5" s="1"/>
  <c r="E7342" i="5" s="1"/>
  <c r="E7343" i="5" s="1"/>
  <c r="E7344" i="5" s="1"/>
  <c r="E7345" i="5" s="1"/>
  <c r="E7346" i="5" s="1"/>
  <c r="E7347" i="5" s="1"/>
  <c r="E7348" i="5" s="1"/>
  <c r="E7349" i="5" s="1"/>
  <c r="E7350" i="5" s="1"/>
  <c r="E7351" i="5" s="1"/>
  <c r="E7352" i="5" s="1"/>
  <c r="E7353" i="5" s="1"/>
  <c r="E7354" i="5" s="1"/>
  <c r="E7355" i="5" s="1"/>
  <c r="E7356" i="5" s="1"/>
  <c r="E7357" i="5" s="1"/>
  <c r="E7358" i="5" s="1"/>
  <c r="E7359" i="5" s="1"/>
  <c r="E7360" i="5" s="1"/>
  <c r="E7361" i="5" s="1"/>
  <c r="E7362" i="5" s="1"/>
  <c r="E7363" i="5" s="1"/>
  <c r="E7364" i="5" s="1"/>
  <c r="E7365" i="5" s="1"/>
  <c r="E7366" i="5" s="1"/>
  <c r="E7367" i="5" s="1"/>
  <c r="E7368" i="5" s="1"/>
  <c r="E7369" i="5" s="1"/>
  <c r="E7370" i="5" s="1"/>
  <c r="E7371" i="5" s="1"/>
  <c r="E7372" i="5" s="1"/>
  <c r="E7373" i="5" s="1"/>
  <c r="E7374" i="5" s="1"/>
  <c r="E7375" i="5" s="1"/>
  <c r="E7376" i="5" s="1"/>
  <c r="E7377" i="5" s="1"/>
  <c r="E7378" i="5" s="1"/>
  <c r="E7379" i="5" s="1"/>
  <c r="E7380" i="5" s="1"/>
  <c r="E7381" i="5" s="1"/>
  <c r="E7382" i="5" s="1"/>
  <c r="E7383" i="5" s="1"/>
  <c r="E7384" i="5" s="1"/>
  <c r="E7385" i="5" s="1"/>
  <c r="E7386" i="5" s="1"/>
  <c r="E7387" i="5" s="1"/>
  <c r="E7388" i="5" s="1"/>
  <c r="E7389" i="5" s="1"/>
  <c r="E7390" i="5" s="1"/>
  <c r="E7391" i="5" s="1"/>
  <c r="E7392" i="5" s="1"/>
  <c r="E7393" i="5" s="1"/>
  <c r="E7394" i="5" s="1"/>
  <c r="E7395" i="5" s="1"/>
  <c r="E7396" i="5" s="1"/>
  <c r="E7397" i="5" s="1"/>
  <c r="E7398" i="5" s="1"/>
  <c r="E7399" i="5" s="1"/>
  <c r="E7400" i="5" s="1"/>
  <c r="E7401" i="5" s="1"/>
  <c r="E7402" i="5" s="1"/>
  <c r="E7403" i="5" s="1"/>
  <c r="E7404" i="5" s="1"/>
  <c r="E7405" i="5" s="1"/>
  <c r="E7406" i="5" s="1"/>
  <c r="D4801" i="5"/>
  <c r="D4802" i="5" s="1"/>
  <c r="F4801" i="5"/>
  <c r="F4802" i="5" s="1"/>
  <c r="F4803" i="5" s="1"/>
  <c r="F4804" i="5" s="1"/>
  <c r="F4805" i="5" s="1"/>
  <c r="F4806" i="5" s="1"/>
  <c r="F4807" i="5" s="1"/>
  <c r="F4808" i="5" s="1"/>
  <c r="F4809" i="5" s="1"/>
  <c r="F4810" i="5" s="1"/>
  <c r="F4811" i="5" s="1"/>
  <c r="F4812" i="5" s="1"/>
  <c r="F4813" i="5" s="1"/>
  <c r="F4814" i="5" s="1"/>
  <c r="F4815" i="5" s="1"/>
  <c r="F4816" i="5" s="1"/>
  <c r="F4817" i="5" s="1"/>
  <c r="F4818" i="5" s="1"/>
  <c r="F4819" i="5" s="1"/>
  <c r="F4820" i="5" s="1"/>
  <c r="F4821" i="5" s="1"/>
  <c r="F4822" i="5" s="1"/>
  <c r="F4823" i="5" s="1"/>
  <c r="F4824" i="5" s="1"/>
  <c r="F4825" i="5" s="1"/>
  <c r="F4826" i="5" s="1"/>
  <c r="F4827" i="5" s="1"/>
  <c r="F4828" i="5" s="1"/>
  <c r="F4829" i="5" s="1"/>
  <c r="F4830" i="5" s="1"/>
  <c r="F4831" i="5" s="1"/>
  <c r="F4832" i="5" s="1"/>
  <c r="F4833" i="5" s="1"/>
  <c r="F4834" i="5" s="1"/>
  <c r="F4835" i="5" s="1"/>
  <c r="F4836" i="5" s="1"/>
  <c r="F4837" i="5" s="1"/>
  <c r="F4838" i="5" s="1"/>
  <c r="F4839" i="5" s="1"/>
  <c r="F4840" i="5" s="1"/>
  <c r="F4841" i="5" s="1"/>
  <c r="F4842" i="5" s="1"/>
  <c r="F4843" i="5" s="1"/>
  <c r="F4844" i="5" s="1"/>
  <c r="F4845" i="5" s="1"/>
  <c r="F4846" i="5" s="1"/>
  <c r="F4847" i="5" s="1"/>
  <c r="F4848" i="5" s="1"/>
  <c r="F4849" i="5" s="1"/>
  <c r="F4850" i="5" s="1"/>
  <c r="F4851" i="5" s="1"/>
  <c r="F4852" i="5" s="1"/>
  <c r="F4853" i="5" s="1"/>
  <c r="F4854" i="5" s="1"/>
  <c r="F4855" i="5" s="1"/>
  <c r="F4856" i="5" s="1"/>
  <c r="F4857" i="5" s="1"/>
  <c r="F4858" i="5" s="1"/>
  <c r="F4859" i="5" s="1"/>
  <c r="F4860" i="5" s="1"/>
  <c r="F4861" i="5" s="1"/>
  <c r="F4862" i="5" s="1"/>
  <c r="F4863" i="5" s="1"/>
  <c r="F4864" i="5" s="1"/>
  <c r="F4865" i="5" s="1"/>
  <c r="F4866" i="5" s="1"/>
  <c r="F4867" i="5" s="1"/>
  <c r="F4868" i="5" s="1"/>
  <c r="F4869" i="5" s="1"/>
  <c r="F4870" i="5" s="1"/>
  <c r="F4871" i="5" s="1"/>
  <c r="F4872" i="5" s="1"/>
  <c r="F4873" i="5" s="1"/>
  <c r="F4874" i="5" s="1"/>
  <c r="F4875" i="5" s="1"/>
  <c r="F4876" i="5" s="1"/>
  <c r="F4877" i="5" s="1"/>
  <c r="F4878" i="5" s="1"/>
  <c r="F4879" i="5" s="1"/>
  <c r="F4880" i="5" s="1"/>
  <c r="F4881" i="5" s="1"/>
  <c r="F4882" i="5" s="1"/>
  <c r="F4883" i="5" s="1"/>
  <c r="F4884" i="5" s="1"/>
  <c r="F4885" i="5" s="1"/>
  <c r="F4886" i="5" s="1"/>
  <c r="F4887" i="5" s="1"/>
  <c r="F4888" i="5" s="1"/>
  <c r="F4889" i="5" s="1"/>
  <c r="F4890" i="5" s="1"/>
  <c r="F4891" i="5" s="1"/>
  <c r="F4892" i="5" s="1"/>
  <c r="F4893" i="5" s="1"/>
  <c r="F4894" i="5" s="1"/>
  <c r="F4895" i="5" s="1"/>
  <c r="F4896" i="5" s="1"/>
  <c r="F4897" i="5" s="1"/>
  <c r="F4898" i="5" s="1"/>
  <c r="F4899" i="5" s="1"/>
  <c r="F4900" i="5" s="1"/>
  <c r="F4901" i="5" s="1"/>
  <c r="F4902" i="5" s="1"/>
  <c r="F4903" i="5" s="1"/>
  <c r="F4904" i="5" s="1"/>
  <c r="F4905" i="5" s="1"/>
  <c r="F4906" i="5" s="1"/>
  <c r="F4907" i="5" s="1"/>
  <c r="F4908" i="5" s="1"/>
  <c r="F4909" i="5" s="1"/>
  <c r="F4910" i="5" s="1"/>
  <c r="F4911" i="5" s="1"/>
  <c r="F4912" i="5" s="1"/>
  <c r="F4913" i="5" s="1"/>
  <c r="F4914" i="5" s="1"/>
  <c r="F4915" i="5" s="1"/>
  <c r="F4916" i="5" s="1"/>
  <c r="F4917" i="5" s="1"/>
  <c r="F4918" i="5" s="1"/>
  <c r="F4919" i="5" s="1"/>
  <c r="F4920" i="5" s="1"/>
  <c r="F4921" i="5" s="1"/>
  <c r="F4922" i="5" s="1"/>
  <c r="F4923" i="5" s="1"/>
  <c r="F4924" i="5" s="1"/>
  <c r="F4925" i="5" s="1"/>
  <c r="F4926" i="5" s="1"/>
  <c r="F4927" i="5" s="1"/>
  <c r="F4928" i="5" s="1"/>
  <c r="F4929" i="5" s="1"/>
  <c r="F4930" i="5" s="1"/>
  <c r="F4931" i="5" s="1"/>
  <c r="F4932" i="5" s="1"/>
  <c r="F4933" i="5" s="1"/>
  <c r="F4934" i="5" s="1"/>
  <c r="F4935" i="5" s="1"/>
  <c r="F4936" i="5" s="1"/>
  <c r="F4937" i="5" s="1"/>
  <c r="F4938" i="5" s="1"/>
  <c r="F4939" i="5" s="1"/>
  <c r="F4940" i="5" s="1"/>
  <c r="F4941" i="5" s="1"/>
  <c r="F4942" i="5" s="1"/>
  <c r="F4943" i="5" s="1"/>
  <c r="F4944" i="5" s="1"/>
  <c r="F4945" i="5" s="1"/>
  <c r="F4946" i="5" s="1"/>
  <c r="F4947" i="5" s="1"/>
  <c r="F4948" i="5" s="1"/>
  <c r="F4949" i="5" s="1"/>
  <c r="F4950" i="5" s="1"/>
  <c r="F4951" i="5" s="1"/>
  <c r="F4952" i="5" s="1"/>
  <c r="F4953" i="5" s="1"/>
  <c r="F4954" i="5" s="1"/>
  <c r="F4955" i="5" s="1"/>
  <c r="F4956" i="5" s="1"/>
  <c r="F4957" i="5" s="1"/>
  <c r="F4958" i="5" s="1"/>
  <c r="F4959" i="5" s="1"/>
  <c r="F4960" i="5" s="1"/>
  <c r="F4961" i="5" s="1"/>
  <c r="F4962" i="5" s="1"/>
  <c r="F4963" i="5" s="1"/>
  <c r="F4964" i="5" s="1"/>
  <c r="F4965" i="5" s="1"/>
  <c r="F4966" i="5" s="1"/>
  <c r="F4967" i="5" s="1"/>
  <c r="F4968" i="5" s="1"/>
  <c r="F4969" i="5" s="1"/>
  <c r="F4970" i="5" s="1"/>
  <c r="F4971" i="5" s="1"/>
  <c r="F4972" i="5" s="1"/>
  <c r="F4973" i="5" s="1"/>
  <c r="F4974" i="5" s="1"/>
  <c r="F4975" i="5" s="1"/>
  <c r="F4976" i="5" s="1"/>
  <c r="F4977" i="5" s="1"/>
  <c r="F4978" i="5" s="1"/>
  <c r="F4979" i="5" s="1"/>
  <c r="F4980" i="5" s="1"/>
  <c r="F4981" i="5" s="1"/>
  <c r="F4982" i="5" s="1"/>
  <c r="F4983" i="5" s="1"/>
  <c r="F4984" i="5" s="1"/>
  <c r="F4985" i="5" s="1"/>
  <c r="F4986" i="5" s="1"/>
  <c r="F4987" i="5" s="1"/>
  <c r="F4988" i="5" s="1"/>
  <c r="F4989" i="5" s="1"/>
  <c r="F4990" i="5" s="1"/>
  <c r="F4991" i="5" s="1"/>
  <c r="F4992" i="5" s="1"/>
  <c r="F4993" i="5" s="1"/>
  <c r="F4994" i="5" s="1"/>
  <c r="F4995" i="5" s="1"/>
  <c r="F4996" i="5" s="1"/>
  <c r="F4997" i="5" s="1"/>
  <c r="F4998" i="5" s="1"/>
  <c r="F4999" i="5" s="1"/>
  <c r="F5000" i="5" s="1"/>
  <c r="F5001" i="5" s="1"/>
  <c r="F5002" i="5" s="1"/>
  <c r="F5003" i="5" s="1"/>
  <c r="F5004" i="5" s="1"/>
  <c r="F5005" i="5" s="1"/>
  <c r="F5006" i="5" s="1"/>
  <c r="F5007" i="5" s="1"/>
  <c r="F5008" i="5" s="1"/>
  <c r="F5009" i="5" s="1"/>
  <c r="F5010" i="5" s="1"/>
  <c r="F5011" i="5" s="1"/>
  <c r="F5012" i="5" s="1"/>
  <c r="F5013" i="5" s="1"/>
  <c r="F5014" i="5" s="1"/>
  <c r="F5015" i="5" s="1"/>
  <c r="F5016" i="5" s="1"/>
  <c r="F5017" i="5" s="1"/>
  <c r="F5018" i="5" s="1"/>
  <c r="F5019" i="5" s="1"/>
  <c r="F5020" i="5" s="1"/>
  <c r="F5021" i="5" s="1"/>
  <c r="F5022" i="5" s="1"/>
  <c r="F5023" i="5" s="1"/>
  <c r="F5024" i="5" s="1"/>
  <c r="F5025" i="5" s="1"/>
  <c r="F5026" i="5" s="1"/>
  <c r="F5027" i="5" s="1"/>
  <c r="F5028" i="5" s="1"/>
  <c r="F5029" i="5" s="1"/>
  <c r="F5030" i="5" s="1"/>
  <c r="F5031" i="5" s="1"/>
  <c r="F5032" i="5" s="1"/>
  <c r="F5033" i="5" s="1"/>
  <c r="F5034" i="5" s="1"/>
  <c r="F5035" i="5" s="1"/>
  <c r="F5036" i="5" s="1"/>
  <c r="F5037" i="5" s="1"/>
  <c r="F5038" i="5" s="1"/>
  <c r="F5039" i="5" s="1"/>
  <c r="F5040" i="5" s="1"/>
  <c r="F5041" i="5" s="1"/>
  <c r="F5042" i="5" s="1"/>
  <c r="F5043" i="5" s="1"/>
  <c r="F5044" i="5" s="1"/>
  <c r="F5045" i="5" s="1"/>
  <c r="F5046" i="5" s="1"/>
  <c r="F5047" i="5" s="1"/>
  <c r="F5048" i="5" s="1"/>
  <c r="F5049" i="5" s="1"/>
  <c r="F5050" i="5" s="1"/>
  <c r="F5051" i="5" s="1"/>
  <c r="F5052" i="5" s="1"/>
  <c r="F5053" i="5" s="1"/>
  <c r="F5054" i="5" s="1"/>
  <c r="F5055" i="5" s="1"/>
  <c r="F5056" i="5" s="1"/>
  <c r="F5057" i="5" s="1"/>
  <c r="F5058" i="5" s="1"/>
  <c r="F5059" i="5" s="1"/>
  <c r="F5060" i="5" s="1"/>
  <c r="F5061" i="5" s="1"/>
  <c r="F5062" i="5" s="1"/>
  <c r="F5063" i="5" s="1"/>
  <c r="F5064" i="5" s="1"/>
  <c r="F5065" i="5" s="1"/>
  <c r="F5066" i="5" s="1"/>
  <c r="F5067" i="5" s="1"/>
  <c r="F5068" i="5" s="1"/>
  <c r="F5069" i="5" s="1"/>
  <c r="F5070" i="5" s="1"/>
  <c r="F5071" i="5" s="1"/>
  <c r="F5072" i="5" s="1"/>
  <c r="F5073" i="5" s="1"/>
  <c r="F5074" i="5" s="1"/>
  <c r="F5075" i="5" s="1"/>
  <c r="F5076" i="5" s="1"/>
  <c r="F5077" i="5" s="1"/>
  <c r="F5078" i="5" s="1"/>
  <c r="F5079" i="5" s="1"/>
  <c r="F5080" i="5" s="1"/>
  <c r="F5081" i="5" s="1"/>
  <c r="F5082" i="5" s="1"/>
  <c r="F5083" i="5" s="1"/>
  <c r="F5084" i="5" s="1"/>
  <c r="F5085" i="5" s="1"/>
  <c r="F5086" i="5" s="1"/>
  <c r="F5087" i="5" s="1"/>
  <c r="F5088" i="5" s="1"/>
  <c r="F5089" i="5" s="1"/>
  <c r="F5090" i="5" s="1"/>
  <c r="F5091" i="5" s="1"/>
  <c r="F5092" i="5" s="1"/>
  <c r="F5093" i="5" s="1"/>
  <c r="F5094" i="5" s="1"/>
  <c r="F5095" i="5" s="1"/>
  <c r="F5096" i="5" s="1"/>
  <c r="F5097" i="5" s="1"/>
  <c r="F5098" i="5" s="1"/>
  <c r="F5099" i="5" s="1"/>
  <c r="F5100" i="5" s="1"/>
  <c r="F5101" i="5" s="1"/>
  <c r="F5102" i="5" s="1"/>
  <c r="F5103" i="5" s="1"/>
  <c r="F5104" i="5" s="1"/>
  <c r="F5105" i="5" s="1"/>
  <c r="F5106" i="5" s="1"/>
  <c r="F5107" i="5" s="1"/>
  <c r="F5108" i="5" s="1"/>
  <c r="F5109" i="5" s="1"/>
  <c r="F5110" i="5" s="1"/>
  <c r="F5111" i="5" s="1"/>
  <c r="F5112" i="5" s="1"/>
  <c r="F5113" i="5" s="1"/>
  <c r="F5114" i="5" s="1"/>
  <c r="F5115" i="5" s="1"/>
  <c r="F5116" i="5" s="1"/>
  <c r="F5117" i="5" s="1"/>
  <c r="F5118" i="5" s="1"/>
  <c r="F5119" i="5" s="1"/>
  <c r="F5120" i="5" s="1"/>
  <c r="F5121" i="5" s="1"/>
  <c r="F5122" i="5" s="1"/>
  <c r="F5123" i="5" s="1"/>
  <c r="F5124" i="5" s="1"/>
  <c r="F5125" i="5" s="1"/>
  <c r="F5126" i="5" s="1"/>
  <c r="F5127" i="5" s="1"/>
  <c r="F5128" i="5" s="1"/>
  <c r="F5129" i="5" s="1"/>
  <c r="F5130" i="5" s="1"/>
  <c r="F5131" i="5" s="1"/>
  <c r="F5132" i="5" s="1"/>
  <c r="F5133" i="5" s="1"/>
  <c r="F5134" i="5" s="1"/>
  <c r="F5135" i="5" s="1"/>
  <c r="F5136" i="5" s="1"/>
  <c r="F5137" i="5" s="1"/>
  <c r="F5138" i="5" s="1"/>
  <c r="F5139" i="5" s="1"/>
  <c r="F5140" i="5" s="1"/>
  <c r="F5141" i="5" s="1"/>
  <c r="F5142" i="5" s="1"/>
  <c r="F5143" i="5" s="1"/>
  <c r="F5144" i="5" s="1"/>
  <c r="F5145" i="5" s="1"/>
  <c r="F5146" i="5" s="1"/>
  <c r="F5147" i="5" s="1"/>
  <c r="F5148" i="5" s="1"/>
  <c r="F5149" i="5" s="1"/>
  <c r="F5150" i="5" s="1"/>
  <c r="F5151" i="5" s="1"/>
  <c r="F5152" i="5" s="1"/>
  <c r="F5153" i="5" s="1"/>
  <c r="F5154" i="5" s="1"/>
  <c r="F5155" i="5" s="1"/>
  <c r="F5156" i="5" s="1"/>
  <c r="F5157" i="5" s="1"/>
  <c r="F5158" i="5" s="1"/>
  <c r="F5159" i="5" s="1"/>
  <c r="F5160" i="5" s="1"/>
  <c r="F5161" i="5" s="1"/>
  <c r="F5162" i="5" s="1"/>
  <c r="F5163" i="5" s="1"/>
  <c r="F5164" i="5" s="1"/>
  <c r="F5165" i="5" s="1"/>
  <c r="F5166" i="5" s="1"/>
  <c r="F5167" i="5" s="1"/>
  <c r="F5168" i="5" s="1"/>
  <c r="F5169" i="5" s="1"/>
  <c r="F5170" i="5" s="1"/>
  <c r="F5171" i="5" s="1"/>
  <c r="F5172" i="5" s="1"/>
  <c r="F5173" i="5" s="1"/>
  <c r="F5174" i="5" s="1"/>
  <c r="F5175" i="5" s="1"/>
  <c r="F5176" i="5" s="1"/>
  <c r="F5177" i="5" s="1"/>
  <c r="F5178" i="5" s="1"/>
  <c r="F5179" i="5" s="1"/>
  <c r="F5180" i="5" s="1"/>
  <c r="F5181" i="5" s="1"/>
  <c r="F5182" i="5" s="1"/>
  <c r="F5183" i="5" s="1"/>
  <c r="F5184" i="5" s="1"/>
  <c r="F5185" i="5" s="1"/>
  <c r="F5186" i="5" s="1"/>
  <c r="F5187" i="5" s="1"/>
  <c r="F5188" i="5" s="1"/>
  <c r="F5189" i="5" s="1"/>
  <c r="F5190" i="5" s="1"/>
  <c r="F5191" i="5" s="1"/>
  <c r="F5192" i="5" s="1"/>
  <c r="F5193" i="5" s="1"/>
  <c r="F5194" i="5" s="1"/>
  <c r="F5195" i="5" s="1"/>
  <c r="F5196" i="5" s="1"/>
  <c r="F5197" i="5" s="1"/>
  <c r="F5198" i="5" s="1"/>
  <c r="F5199" i="5" s="1"/>
  <c r="F5200" i="5" s="1"/>
  <c r="F5201" i="5" s="1"/>
  <c r="F5202" i="5" s="1"/>
  <c r="F5203" i="5" s="1"/>
  <c r="F5204" i="5" s="1"/>
  <c r="F5205" i="5" s="1"/>
  <c r="F5206" i="5" s="1"/>
  <c r="F5207" i="5" s="1"/>
  <c r="F5208" i="5" s="1"/>
  <c r="F5209" i="5" s="1"/>
  <c r="F5210" i="5" s="1"/>
  <c r="F5211" i="5" s="1"/>
  <c r="F5212" i="5" s="1"/>
  <c r="F5213" i="5" s="1"/>
  <c r="F5214" i="5" s="1"/>
  <c r="F5215" i="5" s="1"/>
  <c r="F5216" i="5" s="1"/>
  <c r="F5217" i="5" s="1"/>
  <c r="F5218" i="5" s="1"/>
  <c r="F5219" i="5" s="1"/>
  <c r="F5220" i="5" s="1"/>
  <c r="F5221" i="5" s="1"/>
  <c r="F5222" i="5" s="1"/>
  <c r="F5223" i="5" s="1"/>
  <c r="F5224" i="5" s="1"/>
  <c r="F5225" i="5" s="1"/>
  <c r="F5226" i="5" s="1"/>
  <c r="F5227" i="5" s="1"/>
  <c r="F5228" i="5" s="1"/>
  <c r="F5229" i="5" s="1"/>
  <c r="F5230" i="5" s="1"/>
  <c r="F5231" i="5" s="1"/>
  <c r="F5232" i="5" s="1"/>
  <c r="F5233" i="5" s="1"/>
  <c r="F5234" i="5" s="1"/>
  <c r="F5235" i="5" s="1"/>
  <c r="F5236" i="5" s="1"/>
  <c r="F5237" i="5" s="1"/>
  <c r="F5238" i="5" s="1"/>
  <c r="F5239" i="5" s="1"/>
  <c r="F5240" i="5" s="1"/>
  <c r="F5241" i="5" s="1"/>
  <c r="F5242" i="5" s="1"/>
  <c r="F5243" i="5" s="1"/>
  <c r="F5244" i="5" s="1"/>
  <c r="F5245" i="5" s="1"/>
  <c r="F5246" i="5" s="1"/>
  <c r="F5247" i="5" s="1"/>
  <c r="F5248" i="5" s="1"/>
  <c r="F5249" i="5" s="1"/>
  <c r="F5250" i="5" s="1"/>
  <c r="F5251" i="5" s="1"/>
  <c r="F5252" i="5" s="1"/>
  <c r="F5253" i="5" s="1"/>
  <c r="F5254" i="5" s="1"/>
  <c r="F5255" i="5" s="1"/>
  <c r="F5256" i="5" s="1"/>
  <c r="F5257" i="5" s="1"/>
  <c r="F5258" i="5" s="1"/>
  <c r="F5259" i="5" s="1"/>
  <c r="F5260" i="5" s="1"/>
  <c r="F5261" i="5" s="1"/>
  <c r="F5262" i="5" s="1"/>
  <c r="F5263" i="5" s="1"/>
  <c r="F5264" i="5" s="1"/>
  <c r="F5265" i="5" s="1"/>
  <c r="F5266" i="5" s="1"/>
  <c r="F5267" i="5" s="1"/>
  <c r="F5268" i="5" s="1"/>
  <c r="F5269" i="5" s="1"/>
  <c r="F5270" i="5" s="1"/>
  <c r="F5271" i="5" s="1"/>
  <c r="F5272" i="5" s="1"/>
  <c r="F5273" i="5" s="1"/>
  <c r="F5274" i="5" s="1"/>
  <c r="F5275" i="5" s="1"/>
  <c r="F5276" i="5" s="1"/>
  <c r="F5277" i="5" s="1"/>
  <c r="F5278" i="5" s="1"/>
  <c r="F5279" i="5" s="1"/>
  <c r="F5280" i="5" s="1"/>
  <c r="F5281" i="5" s="1"/>
  <c r="F5282" i="5" s="1"/>
  <c r="F5283" i="5" s="1"/>
  <c r="F5284" i="5" s="1"/>
  <c r="F5285" i="5" s="1"/>
  <c r="F5286" i="5" s="1"/>
  <c r="F5287" i="5" s="1"/>
  <c r="F5288" i="5" s="1"/>
  <c r="F5289" i="5" s="1"/>
  <c r="F5290" i="5" s="1"/>
  <c r="F5291" i="5" s="1"/>
  <c r="F5292" i="5" s="1"/>
  <c r="F5293" i="5" s="1"/>
  <c r="F5294" i="5" s="1"/>
  <c r="F5295" i="5" s="1"/>
  <c r="F5296" i="5" s="1"/>
  <c r="F5297" i="5" s="1"/>
  <c r="F5298" i="5" s="1"/>
  <c r="F5299" i="5" s="1"/>
  <c r="F5300" i="5" s="1"/>
  <c r="F5301" i="5" s="1"/>
  <c r="F5302" i="5" s="1"/>
  <c r="F5303" i="5" s="1"/>
  <c r="F5304" i="5" s="1"/>
  <c r="F5305" i="5" s="1"/>
  <c r="F5306" i="5" s="1"/>
  <c r="F5307" i="5" s="1"/>
  <c r="F5308" i="5" s="1"/>
  <c r="F5309" i="5" s="1"/>
  <c r="F5310" i="5" s="1"/>
  <c r="F5311" i="5" s="1"/>
  <c r="F5312" i="5" s="1"/>
  <c r="F5313" i="5" s="1"/>
  <c r="F5314" i="5" s="1"/>
  <c r="F5315" i="5" s="1"/>
  <c r="F5316" i="5" s="1"/>
  <c r="F5317" i="5" s="1"/>
  <c r="F5318" i="5" s="1"/>
  <c r="F5319" i="5" s="1"/>
  <c r="F5320" i="5" s="1"/>
  <c r="F5321" i="5" s="1"/>
  <c r="F5322" i="5" s="1"/>
  <c r="F5323" i="5" s="1"/>
  <c r="F5324" i="5" s="1"/>
  <c r="F5325" i="5" s="1"/>
  <c r="F5326" i="5" s="1"/>
  <c r="F5327" i="5" s="1"/>
  <c r="F5328" i="5" s="1"/>
  <c r="F5329" i="5" s="1"/>
  <c r="F5330" i="5" s="1"/>
  <c r="F5331" i="5" s="1"/>
  <c r="F5332" i="5" s="1"/>
  <c r="F5333" i="5" s="1"/>
  <c r="F5334" i="5" s="1"/>
  <c r="F5335" i="5" s="1"/>
  <c r="F5336" i="5" s="1"/>
  <c r="F5337" i="5" s="1"/>
  <c r="F5338" i="5" s="1"/>
  <c r="F5339" i="5" s="1"/>
  <c r="F5340" i="5" s="1"/>
  <c r="F5341" i="5" s="1"/>
  <c r="F5342" i="5" s="1"/>
  <c r="F5343" i="5" s="1"/>
  <c r="F5344" i="5" s="1"/>
  <c r="F5345" i="5" s="1"/>
  <c r="F5346" i="5" s="1"/>
  <c r="F5347" i="5" s="1"/>
  <c r="F5348" i="5" s="1"/>
  <c r="F5349" i="5" s="1"/>
  <c r="F5350" i="5" s="1"/>
  <c r="F5351" i="5" s="1"/>
  <c r="F5352" i="5" s="1"/>
  <c r="F5353" i="5" s="1"/>
  <c r="F5354" i="5" s="1"/>
  <c r="F5355" i="5" s="1"/>
  <c r="F5356" i="5" s="1"/>
  <c r="F5357" i="5" s="1"/>
  <c r="F5358" i="5" s="1"/>
  <c r="F5359" i="5" s="1"/>
  <c r="F5360" i="5" s="1"/>
  <c r="F5361" i="5" s="1"/>
  <c r="F5362" i="5" s="1"/>
  <c r="F5363" i="5" s="1"/>
  <c r="F5364" i="5" s="1"/>
  <c r="F5365" i="5" s="1"/>
  <c r="F5366" i="5" s="1"/>
  <c r="F5367" i="5" s="1"/>
  <c r="F5368" i="5" s="1"/>
  <c r="F5369" i="5" s="1"/>
  <c r="F5370" i="5" s="1"/>
  <c r="F5371" i="5" s="1"/>
  <c r="F5372" i="5" s="1"/>
  <c r="F5373" i="5" s="1"/>
  <c r="F5374" i="5" s="1"/>
  <c r="F5375" i="5" s="1"/>
  <c r="F5376" i="5" s="1"/>
  <c r="F5377" i="5" s="1"/>
  <c r="F5378" i="5" s="1"/>
  <c r="F5379" i="5" s="1"/>
  <c r="F5380" i="5" s="1"/>
  <c r="F5381" i="5" s="1"/>
  <c r="F5382" i="5" s="1"/>
  <c r="F5383" i="5" s="1"/>
  <c r="F5384" i="5" s="1"/>
  <c r="F5385" i="5" s="1"/>
  <c r="F5386" i="5" s="1"/>
  <c r="F5387" i="5" s="1"/>
  <c r="F5388" i="5" s="1"/>
  <c r="F5389" i="5" s="1"/>
  <c r="F5390" i="5" s="1"/>
  <c r="F5391" i="5" s="1"/>
  <c r="F5392" i="5" s="1"/>
  <c r="F5393" i="5" s="1"/>
  <c r="F5394" i="5" s="1"/>
  <c r="F5395" i="5" s="1"/>
  <c r="F5396" i="5" s="1"/>
  <c r="F5397" i="5" s="1"/>
  <c r="F5398" i="5" s="1"/>
  <c r="F5399" i="5" s="1"/>
  <c r="F5400" i="5" s="1"/>
  <c r="F5401" i="5" s="1"/>
  <c r="F5402" i="5" s="1"/>
  <c r="F5403" i="5" s="1"/>
  <c r="F5404" i="5" s="1"/>
  <c r="F5405" i="5" s="1"/>
  <c r="F5406" i="5" s="1"/>
  <c r="F5407" i="5" s="1"/>
  <c r="F5408" i="5" s="1"/>
  <c r="F5409" i="5" s="1"/>
  <c r="F5410" i="5" s="1"/>
  <c r="F5411" i="5" s="1"/>
  <c r="F5412" i="5" s="1"/>
  <c r="F5413" i="5" s="1"/>
  <c r="F5414" i="5" s="1"/>
  <c r="F5415" i="5" s="1"/>
  <c r="F5416" i="5" s="1"/>
  <c r="F5417" i="5" s="1"/>
  <c r="F5418" i="5" s="1"/>
  <c r="F5419" i="5" s="1"/>
  <c r="F5420" i="5" s="1"/>
  <c r="F5421" i="5" s="1"/>
  <c r="F5422" i="5" s="1"/>
  <c r="F5423" i="5" s="1"/>
  <c r="F5424" i="5" s="1"/>
  <c r="F5425" i="5" s="1"/>
  <c r="F5426" i="5" s="1"/>
  <c r="F5427" i="5" s="1"/>
  <c r="F5428" i="5" s="1"/>
  <c r="F5429" i="5" s="1"/>
  <c r="F5430" i="5" s="1"/>
  <c r="F5431" i="5" s="1"/>
  <c r="F5432" i="5" s="1"/>
  <c r="F5433" i="5" s="1"/>
  <c r="F5434" i="5" s="1"/>
  <c r="F5435" i="5" s="1"/>
  <c r="F5436" i="5" s="1"/>
  <c r="F5437" i="5" s="1"/>
  <c r="F5438" i="5" s="1"/>
  <c r="F5439" i="5" s="1"/>
  <c r="F5440" i="5" s="1"/>
  <c r="F5441" i="5" s="1"/>
  <c r="F5442" i="5" s="1"/>
  <c r="F5443" i="5" s="1"/>
  <c r="F5444" i="5" s="1"/>
  <c r="F5445" i="5" s="1"/>
  <c r="F5446" i="5" s="1"/>
  <c r="F5447" i="5" s="1"/>
  <c r="F5448" i="5" s="1"/>
  <c r="F5449" i="5" s="1"/>
  <c r="F5450" i="5" s="1"/>
  <c r="F5451" i="5" s="1"/>
  <c r="F5452" i="5" s="1"/>
  <c r="F5453" i="5" s="1"/>
  <c r="F5454" i="5" s="1"/>
  <c r="F5455" i="5" s="1"/>
  <c r="F5456" i="5" s="1"/>
  <c r="F5457" i="5" s="1"/>
  <c r="F5458" i="5" s="1"/>
  <c r="F5459" i="5" s="1"/>
  <c r="F5460" i="5" s="1"/>
  <c r="F5461" i="5" s="1"/>
  <c r="F5462" i="5" s="1"/>
  <c r="F5463" i="5" s="1"/>
  <c r="F5464" i="5" s="1"/>
  <c r="F5465" i="5" s="1"/>
  <c r="F5466" i="5" s="1"/>
  <c r="F5467" i="5" s="1"/>
  <c r="F5468" i="5" s="1"/>
  <c r="F5469" i="5" s="1"/>
  <c r="F5470" i="5" s="1"/>
  <c r="F5471" i="5" s="1"/>
  <c r="F5472" i="5" s="1"/>
  <c r="F5473" i="5" s="1"/>
  <c r="F5474" i="5" s="1"/>
  <c r="F5475" i="5" s="1"/>
  <c r="F5476" i="5" s="1"/>
  <c r="F5477" i="5" s="1"/>
  <c r="F5478" i="5" s="1"/>
  <c r="F5479" i="5" s="1"/>
  <c r="F5480" i="5" s="1"/>
  <c r="F5481" i="5" s="1"/>
  <c r="F5482" i="5" s="1"/>
  <c r="F5483" i="5" s="1"/>
  <c r="F5484" i="5" s="1"/>
  <c r="F5485" i="5" s="1"/>
  <c r="F5486" i="5" s="1"/>
  <c r="F5487" i="5" s="1"/>
  <c r="F5488" i="5" s="1"/>
  <c r="F5489" i="5" s="1"/>
  <c r="F5490" i="5" s="1"/>
  <c r="F5491" i="5" s="1"/>
  <c r="F5492" i="5" s="1"/>
  <c r="F5493" i="5" s="1"/>
  <c r="F5494" i="5" s="1"/>
  <c r="F5495" i="5" s="1"/>
  <c r="F5496" i="5" s="1"/>
  <c r="F5497" i="5" s="1"/>
  <c r="F5498" i="5" s="1"/>
  <c r="F5499" i="5" s="1"/>
  <c r="F5500" i="5" s="1"/>
  <c r="F5501" i="5" s="1"/>
  <c r="F5502" i="5" s="1"/>
  <c r="F5503" i="5" s="1"/>
  <c r="F5504" i="5" s="1"/>
  <c r="F5505" i="5" s="1"/>
  <c r="F5506" i="5" s="1"/>
  <c r="F5507" i="5" s="1"/>
  <c r="F5508" i="5" s="1"/>
  <c r="F5509" i="5" s="1"/>
  <c r="F5510" i="5" s="1"/>
  <c r="F5511" i="5" s="1"/>
  <c r="F5512" i="5" s="1"/>
  <c r="F5513" i="5" s="1"/>
  <c r="F5514" i="5" s="1"/>
  <c r="F5515" i="5" s="1"/>
  <c r="F5516" i="5" s="1"/>
  <c r="F5517" i="5" s="1"/>
  <c r="F5518" i="5" s="1"/>
  <c r="F5519" i="5" s="1"/>
  <c r="F5520" i="5" s="1"/>
  <c r="F5521" i="5" s="1"/>
  <c r="F5522" i="5" s="1"/>
  <c r="F5523" i="5" s="1"/>
  <c r="F5524" i="5" s="1"/>
  <c r="F5525" i="5" s="1"/>
  <c r="F5526" i="5" s="1"/>
  <c r="F5527" i="5" s="1"/>
  <c r="F5528" i="5" s="1"/>
  <c r="F5529" i="5" s="1"/>
  <c r="F5530" i="5" s="1"/>
  <c r="F5531" i="5" s="1"/>
  <c r="F5532" i="5" s="1"/>
  <c r="F5533" i="5" s="1"/>
  <c r="F5534" i="5" s="1"/>
  <c r="F5535" i="5" s="1"/>
  <c r="F5536" i="5" s="1"/>
  <c r="F5537" i="5" s="1"/>
  <c r="F5538" i="5" s="1"/>
  <c r="F5539" i="5" s="1"/>
  <c r="F5540" i="5" s="1"/>
  <c r="F5541" i="5" s="1"/>
  <c r="F5542" i="5" s="1"/>
  <c r="F5543" i="5" s="1"/>
  <c r="F5544" i="5" s="1"/>
  <c r="F5545" i="5" s="1"/>
  <c r="F5546" i="5" s="1"/>
  <c r="F5547" i="5" s="1"/>
  <c r="F5548" i="5" s="1"/>
  <c r="F5549" i="5" s="1"/>
  <c r="F5550" i="5" s="1"/>
  <c r="F5551" i="5" s="1"/>
  <c r="F5552" i="5" s="1"/>
  <c r="F5553" i="5" s="1"/>
  <c r="F5554" i="5" s="1"/>
  <c r="F5555" i="5" s="1"/>
  <c r="F5556" i="5" s="1"/>
  <c r="F5557" i="5" s="1"/>
  <c r="F5558" i="5" s="1"/>
  <c r="F5559" i="5" s="1"/>
  <c r="F5560" i="5" s="1"/>
  <c r="F5561" i="5" s="1"/>
  <c r="F5562" i="5" s="1"/>
  <c r="F5563" i="5" s="1"/>
  <c r="F5564" i="5" s="1"/>
  <c r="F5565" i="5" s="1"/>
  <c r="F5566" i="5" s="1"/>
  <c r="F5567" i="5" s="1"/>
  <c r="F5568" i="5" s="1"/>
  <c r="F5569" i="5" s="1"/>
  <c r="F5570" i="5" s="1"/>
  <c r="F5571" i="5" s="1"/>
  <c r="F5572" i="5" s="1"/>
  <c r="F5573" i="5" s="1"/>
  <c r="F5574" i="5" s="1"/>
  <c r="F5575" i="5" s="1"/>
  <c r="F5576" i="5" s="1"/>
  <c r="F5577" i="5" s="1"/>
  <c r="F5578" i="5" s="1"/>
  <c r="F5579" i="5" s="1"/>
  <c r="F5580" i="5" s="1"/>
  <c r="F5581" i="5" s="1"/>
  <c r="F5582" i="5" s="1"/>
  <c r="F5583" i="5" s="1"/>
  <c r="F5584" i="5" s="1"/>
  <c r="F5585" i="5" s="1"/>
  <c r="F5586" i="5" s="1"/>
  <c r="F5587" i="5" s="1"/>
  <c r="F5588" i="5" s="1"/>
  <c r="F5589" i="5" s="1"/>
  <c r="F5590" i="5" s="1"/>
  <c r="F5591" i="5" s="1"/>
  <c r="F5592" i="5" s="1"/>
  <c r="F5593" i="5" s="1"/>
  <c r="F5594" i="5" s="1"/>
  <c r="F5595" i="5" s="1"/>
  <c r="F5596" i="5" s="1"/>
  <c r="F5597" i="5" s="1"/>
  <c r="F5598" i="5" s="1"/>
  <c r="F5599" i="5" s="1"/>
  <c r="F5600" i="5" s="1"/>
  <c r="F5601" i="5" s="1"/>
  <c r="F5602" i="5" s="1"/>
  <c r="F5603" i="5" s="1"/>
  <c r="F5604" i="5" s="1"/>
  <c r="F5605" i="5" s="1"/>
  <c r="F5606" i="5" s="1"/>
  <c r="F5607" i="5" s="1"/>
  <c r="F5608" i="5" s="1"/>
  <c r="F5609" i="5" s="1"/>
  <c r="F5610" i="5" s="1"/>
  <c r="F5611" i="5" s="1"/>
  <c r="F5612" i="5" s="1"/>
  <c r="F5613" i="5" s="1"/>
  <c r="F5614" i="5" s="1"/>
  <c r="F5615" i="5" s="1"/>
  <c r="F5616" i="5" s="1"/>
  <c r="F5617" i="5" s="1"/>
  <c r="F5618" i="5" s="1"/>
  <c r="F5619" i="5" s="1"/>
  <c r="F5620" i="5" s="1"/>
  <c r="F5621" i="5" s="1"/>
  <c r="F5622" i="5" s="1"/>
  <c r="F5623" i="5" s="1"/>
  <c r="F5624" i="5" s="1"/>
  <c r="F5625" i="5" s="1"/>
  <c r="F5626" i="5" s="1"/>
  <c r="F5627" i="5" s="1"/>
  <c r="F5628" i="5" s="1"/>
  <c r="F5629" i="5" s="1"/>
  <c r="F5630" i="5" s="1"/>
  <c r="F5631" i="5" s="1"/>
  <c r="F5632" i="5" s="1"/>
  <c r="F5633" i="5" s="1"/>
  <c r="F5634" i="5" s="1"/>
  <c r="F5635" i="5" s="1"/>
  <c r="F5636" i="5" s="1"/>
  <c r="F5637" i="5" s="1"/>
  <c r="F5638" i="5" s="1"/>
  <c r="F5639" i="5" s="1"/>
  <c r="F5640" i="5" s="1"/>
  <c r="F5641" i="5" s="1"/>
  <c r="F5642" i="5" s="1"/>
  <c r="F5643" i="5" s="1"/>
  <c r="F5644" i="5" s="1"/>
  <c r="F5645" i="5" s="1"/>
  <c r="F5646" i="5" s="1"/>
  <c r="F5647" i="5" s="1"/>
  <c r="F5648" i="5" s="1"/>
  <c r="F5649" i="5" s="1"/>
  <c r="F5650" i="5" s="1"/>
  <c r="F5651" i="5" s="1"/>
  <c r="F5652" i="5" s="1"/>
  <c r="F5653" i="5" s="1"/>
  <c r="F5654" i="5" s="1"/>
  <c r="F5655" i="5" s="1"/>
  <c r="F5656" i="5" s="1"/>
  <c r="F5657" i="5" s="1"/>
  <c r="F5658" i="5" s="1"/>
  <c r="F5659" i="5" s="1"/>
  <c r="F5660" i="5" s="1"/>
  <c r="F5661" i="5" s="1"/>
  <c r="F5662" i="5" s="1"/>
  <c r="F5663" i="5" s="1"/>
  <c r="F5664" i="5" s="1"/>
  <c r="F5665" i="5" s="1"/>
  <c r="F5666" i="5" s="1"/>
  <c r="F5667" i="5" s="1"/>
  <c r="F5668" i="5" s="1"/>
  <c r="F5669" i="5" s="1"/>
  <c r="F5670" i="5" s="1"/>
  <c r="F5671" i="5" s="1"/>
  <c r="F5672" i="5" s="1"/>
  <c r="F5673" i="5" s="1"/>
  <c r="F5674" i="5" s="1"/>
  <c r="F5675" i="5" s="1"/>
  <c r="F5676" i="5" s="1"/>
  <c r="F5677" i="5" s="1"/>
  <c r="F5678" i="5" s="1"/>
  <c r="F5679" i="5" s="1"/>
  <c r="F5680" i="5" s="1"/>
  <c r="F5681" i="5" s="1"/>
  <c r="F5682" i="5" s="1"/>
  <c r="F5683" i="5" s="1"/>
  <c r="F5684" i="5" s="1"/>
  <c r="F5685" i="5" s="1"/>
  <c r="F5686" i="5" s="1"/>
  <c r="F5687" i="5" s="1"/>
  <c r="F5688" i="5" s="1"/>
  <c r="F5689" i="5" s="1"/>
  <c r="F5690" i="5" s="1"/>
  <c r="F5691" i="5" s="1"/>
  <c r="F5692" i="5" s="1"/>
  <c r="F5693" i="5" s="1"/>
  <c r="F5694" i="5" s="1"/>
  <c r="F5695" i="5" s="1"/>
  <c r="F5696" i="5" s="1"/>
  <c r="F5697" i="5" s="1"/>
  <c r="F5698" i="5" s="1"/>
  <c r="F5699" i="5" s="1"/>
  <c r="F5700" i="5" s="1"/>
  <c r="F5701" i="5" s="1"/>
  <c r="F5702" i="5" s="1"/>
  <c r="F5703" i="5" s="1"/>
  <c r="F5704" i="5" s="1"/>
  <c r="F5705" i="5" s="1"/>
  <c r="F5706" i="5" s="1"/>
  <c r="F5707" i="5" s="1"/>
  <c r="F5708" i="5" s="1"/>
  <c r="F5709" i="5" s="1"/>
  <c r="F5710" i="5" s="1"/>
  <c r="F5711" i="5" s="1"/>
  <c r="F5712" i="5" s="1"/>
  <c r="F5713" i="5" s="1"/>
  <c r="F5714" i="5" s="1"/>
  <c r="F5715" i="5" s="1"/>
  <c r="F5716" i="5" s="1"/>
  <c r="F5717" i="5" s="1"/>
  <c r="F5718" i="5" s="1"/>
  <c r="F5719" i="5" s="1"/>
  <c r="F5720" i="5" s="1"/>
  <c r="F5721" i="5" s="1"/>
  <c r="F5722" i="5" s="1"/>
  <c r="F5723" i="5" s="1"/>
  <c r="F5724" i="5" s="1"/>
  <c r="F5725" i="5" s="1"/>
  <c r="F5726" i="5" s="1"/>
  <c r="F5727" i="5" s="1"/>
  <c r="F5728" i="5" s="1"/>
  <c r="F5729" i="5" s="1"/>
  <c r="F5730" i="5" s="1"/>
  <c r="F5731" i="5" s="1"/>
  <c r="F5732" i="5" s="1"/>
  <c r="F5733" i="5" s="1"/>
  <c r="F5734" i="5" s="1"/>
  <c r="F5735" i="5" s="1"/>
  <c r="F5736" i="5" s="1"/>
  <c r="F5737" i="5" s="1"/>
  <c r="F5738" i="5" s="1"/>
  <c r="F5739" i="5" s="1"/>
  <c r="F5740" i="5" s="1"/>
  <c r="F5741" i="5" s="1"/>
  <c r="F5742" i="5" s="1"/>
  <c r="F5743" i="5" s="1"/>
  <c r="F5744" i="5" s="1"/>
  <c r="F5745" i="5" s="1"/>
  <c r="F5746" i="5" s="1"/>
  <c r="F5747" i="5" s="1"/>
  <c r="F5748" i="5" s="1"/>
  <c r="F5749" i="5" s="1"/>
  <c r="F5750" i="5" s="1"/>
  <c r="F5751" i="5" s="1"/>
  <c r="F5752" i="5" s="1"/>
  <c r="F5753" i="5" s="1"/>
  <c r="F5754" i="5" s="1"/>
  <c r="F5755" i="5" s="1"/>
  <c r="F5756" i="5" s="1"/>
  <c r="F5757" i="5" s="1"/>
  <c r="F5758" i="5" s="1"/>
  <c r="F5759" i="5" s="1"/>
  <c r="F5760" i="5" s="1"/>
  <c r="F5761" i="5" s="1"/>
  <c r="F5762" i="5" s="1"/>
  <c r="F5763" i="5" s="1"/>
  <c r="F5764" i="5" s="1"/>
  <c r="F5765" i="5" s="1"/>
  <c r="F5766" i="5" s="1"/>
  <c r="F5767" i="5" s="1"/>
  <c r="F5768" i="5" s="1"/>
  <c r="F5769" i="5" s="1"/>
  <c r="F5770" i="5" s="1"/>
  <c r="F5771" i="5" s="1"/>
  <c r="F5772" i="5" s="1"/>
  <c r="F5773" i="5" s="1"/>
  <c r="F5774" i="5" s="1"/>
  <c r="F5775" i="5" s="1"/>
  <c r="F5776" i="5" s="1"/>
  <c r="F5777" i="5" s="1"/>
  <c r="F5778" i="5" s="1"/>
  <c r="F5779" i="5" s="1"/>
  <c r="F5780" i="5" s="1"/>
  <c r="F5781" i="5" s="1"/>
  <c r="F5782" i="5" s="1"/>
  <c r="F5783" i="5" s="1"/>
  <c r="F5784" i="5" s="1"/>
  <c r="F5785" i="5" s="1"/>
  <c r="F5786" i="5" s="1"/>
  <c r="F5787" i="5" s="1"/>
  <c r="F5788" i="5" s="1"/>
  <c r="F5789" i="5" s="1"/>
  <c r="F5790" i="5" s="1"/>
  <c r="F5791" i="5" s="1"/>
  <c r="F5792" i="5" s="1"/>
  <c r="F5793" i="5" s="1"/>
  <c r="F5794" i="5" s="1"/>
  <c r="F5795" i="5" s="1"/>
  <c r="F5796" i="5" s="1"/>
  <c r="F5797" i="5" s="1"/>
  <c r="F5798" i="5" s="1"/>
  <c r="F5799" i="5" s="1"/>
  <c r="F5800" i="5" s="1"/>
  <c r="F5801" i="5" s="1"/>
  <c r="F5802" i="5" s="1"/>
  <c r="F5803" i="5" s="1"/>
  <c r="F5804" i="5" s="1"/>
  <c r="F5805" i="5" s="1"/>
  <c r="F5806" i="5" s="1"/>
  <c r="F5807" i="5" s="1"/>
  <c r="F5808" i="5" s="1"/>
  <c r="F5809" i="5" s="1"/>
  <c r="F5810" i="5" s="1"/>
  <c r="F5811" i="5" s="1"/>
  <c r="F5812" i="5" s="1"/>
  <c r="F5813" i="5" s="1"/>
  <c r="F5814" i="5" s="1"/>
  <c r="F5815" i="5" s="1"/>
  <c r="F5816" i="5" s="1"/>
  <c r="F5817" i="5" s="1"/>
  <c r="F5818" i="5" s="1"/>
  <c r="F5819" i="5" s="1"/>
  <c r="F5820" i="5" s="1"/>
  <c r="F5821" i="5" s="1"/>
  <c r="F5822" i="5" s="1"/>
  <c r="F5823" i="5" s="1"/>
  <c r="F5824" i="5" s="1"/>
  <c r="F5825" i="5" s="1"/>
  <c r="F5826" i="5" s="1"/>
  <c r="F5827" i="5" s="1"/>
  <c r="F5828" i="5" s="1"/>
  <c r="F5829" i="5" s="1"/>
  <c r="F5830" i="5" s="1"/>
  <c r="F5831" i="5" s="1"/>
  <c r="F5832" i="5" s="1"/>
  <c r="F5833" i="5" s="1"/>
  <c r="F5834" i="5" s="1"/>
  <c r="F5835" i="5" s="1"/>
  <c r="F5836" i="5" s="1"/>
  <c r="F5837" i="5" s="1"/>
  <c r="F5838" i="5" s="1"/>
  <c r="F5839" i="5" s="1"/>
  <c r="F5840" i="5" s="1"/>
  <c r="F5841" i="5" s="1"/>
  <c r="F5842" i="5" s="1"/>
  <c r="F5843" i="5" s="1"/>
  <c r="F5844" i="5" s="1"/>
  <c r="F5845" i="5" s="1"/>
  <c r="F5846" i="5" s="1"/>
  <c r="F5847" i="5" s="1"/>
  <c r="F5848" i="5" s="1"/>
  <c r="F5849" i="5" s="1"/>
  <c r="F5850" i="5" s="1"/>
  <c r="F5851" i="5" s="1"/>
  <c r="F5852" i="5" s="1"/>
  <c r="F5853" i="5" s="1"/>
  <c r="F5854" i="5" s="1"/>
  <c r="F5855" i="5" s="1"/>
  <c r="F5856" i="5" s="1"/>
  <c r="F5857" i="5" s="1"/>
  <c r="F5858" i="5" s="1"/>
  <c r="F5859" i="5" s="1"/>
  <c r="F5860" i="5" s="1"/>
  <c r="F5861" i="5" s="1"/>
  <c r="F5862" i="5" s="1"/>
  <c r="F5863" i="5" s="1"/>
  <c r="F5864" i="5" s="1"/>
  <c r="F5865" i="5" s="1"/>
  <c r="F5866" i="5" s="1"/>
  <c r="F5867" i="5" s="1"/>
  <c r="F5868" i="5" s="1"/>
  <c r="F5869" i="5" s="1"/>
  <c r="F5870" i="5" s="1"/>
  <c r="F5871" i="5" s="1"/>
  <c r="F5872" i="5" s="1"/>
  <c r="F5873" i="5" s="1"/>
  <c r="F5874" i="5" s="1"/>
  <c r="F5875" i="5" s="1"/>
  <c r="F5876" i="5" s="1"/>
  <c r="F5877" i="5" s="1"/>
  <c r="F5878" i="5" s="1"/>
  <c r="F5879" i="5" s="1"/>
  <c r="F5880" i="5" s="1"/>
  <c r="F5881" i="5" s="1"/>
  <c r="F5882" i="5" s="1"/>
  <c r="F5883" i="5" s="1"/>
  <c r="F5884" i="5" s="1"/>
  <c r="F5885" i="5" s="1"/>
  <c r="F5886" i="5" s="1"/>
  <c r="F5887" i="5" s="1"/>
  <c r="F5888" i="5" s="1"/>
  <c r="F5889" i="5" s="1"/>
  <c r="F5890" i="5" s="1"/>
  <c r="F5891" i="5" s="1"/>
  <c r="F5892" i="5" s="1"/>
  <c r="F5893" i="5" s="1"/>
  <c r="F5894" i="5" s="1"/>
  <c r="F5895" i="5" s="1"/>
  <c r="F5896" i="5" s="1"/>
  <c r="F5897" i="5" s="1"/>
  <c r="F5898" i="5" s="1"/>
  <c r="F5899" i="5" s="1"/>
  <c r="F5900" i="5" s="1"/>
  <c r="F5901" i="5" s="1"/>
  <c r="F5902" i="5" s="1"/>
  <c r="F5903" i="5" s="1"/>
  <c r="F5904" i="5" s="1"/>
  <c r="F5905" i="5" s="1"/>
  <c r="F5906" i="5" s="1"/>
  <c r="F5907" i="5" s="1"/>
  <c r="F5908" i="5" s="1"/>
  <c r="F5909" i="5" s="1"/>
  <c r="F5910" i="5" s="1"/>
  <c r="F5911" i="5" s="1"/>
  <c r="F5912" i="5" s="1"/>
  <c r="F5913" i="5" s="1"/>
  <c r="F5914" i="5" s="1"/>
  <c r="F5915" i="5" s="1"/>
  <c r="F5916" i="5" s="1"/>
  <c r="F5917" i="5" s="1"/>
  <c r="F5918" i="5" s="1"/>
  <c r="F5919" i="5" s="1"/>
  <c r="F5920" i="5" s="1"/>
  <c r="F5921" i="5" s="1"/>
  <c r="F5922" i="5" s="1"/>
  <c r="F5923" i="5" s="1"/>
  <c r="F5924" i="5" s="1"/>
  <c r="F5925" i="5" s="1"/>
  <c r="F5926" i="5" s="1"/>
  <c r="F5927" i="5" s="1"/>
  <c r="F5928" i="5" s="1"/>
  <c r="F5929" i="5" s="1"/>
  <c r="F5930" i="5" s="1"/>
  <c r="F5931" i="5" s="1"/>
  <c r="F5932" i="5" s="1"/>
  <c r="F5933" i="5" s="1"/>
  <c r="F5934" i="5" s="1"/>
  <c r="F5935" i="5" s="1"/>
  <c r="F5936" i="5" s="1"/>
  <c r="F5937" i="5" s="1"/>
  <c r="F5938" i="5" s="1"/>
  <c r="F5939" i="5" s="1"/>
  <c r="F5940" i="5" s="1"/>
  <c r="F5941" i="5" s="1"/>
  <c r="F5942" i="5" s="1"/>
  <c r="F5943" i="5" s="1"/>
  <c r="F5944" i="5" s="1"/>
  <c r="F5945" i="5" s="1"/>
  <c r="F5946" i="5" s="1"/>
  <c r="F5947" i="5" s="1"/>
  <c r="F5948" i="5" s="1"/>
  <c r="F5949" i="5" s="1"/>
  <c r="F5950" i="5" s="1"/>
  <c r="F5951" i="5" s="1"/>
  <c r="F5952" i="5" s="1"/>
  <c r="F5953" i="5" s="1"/>
  <c r="F5954" i="5" s="1"/>
  <c r="F5955" i="5" s="1"/>
  <c r="F5956" i="5" s="1"/>
  <c r="F5957" i="5" s="1"/>
  <c r="F5958" i="5" s="1"/>
  <c r="F5959" i="5" s="1"/>
  <c r="F5960" i="5" s="1"/>
  <c r="F5961" i="5" s="1"/>
  <c r="F5962" i="5" s="1"/>
  <c r="F5963" i="5" s="1"/>
  <c r="F5964" i="5" s="1"/>
  <c r="F5965" i="5" s="1"/>
  <c r="F5966" i="5" s="1"/>
  <c r="F5967" i="5" s="1"/>
  <c r="F5968" i="5" s="1"/>
  <c r="F5969" i="5" s="1"/>
  <c r="F5970" i="5" s="1"/>
  <c r="F5971" i="5" s="1"/>
  <c r="F5972" i="5" s="1"/>
  <c r="F5973" i="5" s="1"/>
  <c r="F5974" i="5" s="1"/>
  <c r="F5975" i="5" s="1"/>
  <c r="F5976" i="5" s="1"/>
  <c r="F5977" i="5" s="1"/>
  <c r="F5978" i="5" s="1"/>
  <c r="F5979" i="5" s="1"/>
  <c r="F5980" i="5" s="1"/>
  <c r="F5981" i="5" s="1"/>
  <c r="F5982" i="5" s="1"/>
  <c r="F5983" i="5" s="1"/>
  <c r="F5984" i="5" s="1"/>
  <c r="F5985" i="5" s="1"/>
  <c r="F5986" i="5" s="1"/>
  <c r="F5987" i="5" s="1"/>
  <c r="F5988" i="5" s="1"/>
  <c r="F5989" i="5" s="1"/>
  <c r="F5990" i="5" s="1"/>
  <c r="F5991" i="5" s="1"/>
  <c r="F5992" i="5" s="1"/>
  <c r="F5993" i="5" s="1"/>
  <c r="F5994" i="5" s="1"/>
  <c r="F5995" i="5" s="1"/>
  <c r="F5996" i="5" s="1"/>
  <c r="F5997" i="5" s="1"/>
  <c r="F5998" i="5" s="1"/>
  <c r="F5999" i="5" s="1"/>
  <c r="F6000" i="5" s="1"/>
  <c r="F6001" i="5" s="1"/>
  <c r="F6002" i="5" s="1"/>
  <c r="F6003" i="5" s="1"/>
  <c r="F6004" i="5" s="1"/>
  <c r="F6005" i="5" s="1"/>
  <c r="F6006" i="5" s="1"/>
  <c r="F6007" i="5" s="1"/>
  <c r="F6008" i="5" s="1"/>
  <c r="F6009" i="5" s="1"/>
  <c r="F6010" i="5" s="1"/>
  <c r="F6011" i="5" s="1"/>
  <c r="F6012" i="5" s="1"/>
  <c r="F6013" i="5" s="1"/>
  <c r="F6014" i="5" s="1"/>
  <c r="F6015" i="5" s="1"/>
  <c r="F6016" i="5" s="1"/>
  <c r="F6017" i="5" s="1"/>
  <c r="F6018" i="5" s="1"/>
  <c r="F6019" i="5" s="1"/>
  <c r="F6020" i="5" s="1"/>
  <c r="F6021" i="5" s="1"/>
  <c r="F6022" i="5" s="1"/>
  <c r="F6023" i="5" s="1"/>
  <c r="F6024" i="5" s="1"/>
  <c r="F6025" i="5" s="1"/>
  <c r="F6026" i="5" s="1"/>
  <c r="F6027" i="5" s="1"/>
  <c r="F6028" i="5" s="1"/>
  <c r="F6029" i="5" s="1"/>
  <c r="F6030" i="5" s="1"/>
  <c r="F6031" i="5" s="1"/>
  <c r="F6032" i="5" s="1"/>
  <c r="F6033" i="5" s="1"/>
  <c r="F6034" i="5" s="1"/>
  <c r="F6035" i="5" s="1"/>
  <c r="F6036" i="5" s="1"/>
  <c r="F6037" i="5" s="1"/>
  <c r="F6038" i="5" s="1"/>
  <c r="F6039" i="5" s="1"/>
  <c r="F6040" i="5" s="1"/>
  <c r="F6041" i="5" s="1"/>
  <c r="F6042" i="5" s="1"/>
  <c r="F6043" i="5" s="1"/>
  <c r="F6044" i="5" s="1"/>
  <c r="F6045" i="5" s="1"/>
  <c r="F6046" i="5" s="1"/>
  <c r="F6047" i="5" s="1"/>
  <c r="F6048" i="5" s="1"/>
  <c r="F6049" i="5" s="1"/>
  <c r="F6050" i="5" s="1"/>
  <c r="F6051" i="5" s="1"/>
  <c r="F6052" i="5" s="1"/>
  <c r="F6053" i="5" s="1"/>
  <c r="F6054" i="5" s="1"/>
  <c r="F6055" i="5" s="1"/>
  <c r="F6056" i="5" s="1"/>
  <c r="F6057" i="5" s="1"/>
  <c r="F6058" i="5" s="1"/>
  <c r="F6059" i="5" s="1"/>
  <c r="F6060" i="5" s="1"/>
  <c r="F6061" i="5" s="1"/>
  <c r="F6062" i="5" s="1"/>
  <c r="F6063" i="5" s="1"/>
  <c r="F6064" i="5" s="1"/>
  <c r="F6065" i="5" s="1"/>
  <c r="F6066" i="5" s="1"/>
  <c r="F6067" i="5" s="1"/>
  <c r="F6068" i="5" s="1"/>
  <c r="F6069" i="5" s="1"/>
  <c r="F6070" i="5" s="1"/>
  <c r="F6071" i="5" s="1"/>
  <c r="F6072" i="5" s="1"/>
  <c r="F6073" i="5" s="1"/>
  <c r="F6074" i="5" s="1"/>
  <c r="F6075" i="5" s="1"/>
  <c r="F6076" i="5" s="1"/>
  <c r="F6077" i="5" s="1"/>
  <c r="F6078" i="5" s="1"/>
  <c r="F6079" i="5" s="1"/>
  <c r="F6080" i="5" s="1"/>
  <c r="F6081" i="5" s="1"/>
  <c r="F6082" i="5" s="1"/>
  <c r="F6083" i="5" s="1"/>
  <c r="F6084" i="5" s="1"/>
  <c r="F6085" i="5" s="1"/>
  <c r="F6086" i="5" s="1"/>
  <c r="F6087" i="5" s="1"/>
  <c r="F6088" i="5" s="1"/>
  <c r="F6089" i="5" s="1"/>
  <c r="F6090" i="5" s="1"/>
  <c r="F6091" i="5" s="1"/>
  <c r="F6092" i="5" s="1"/>
  <c r="F6093" i="5" s="1"/>
  <c r="F6094" i="5" s="1"/>
  <c r="F6095" i="5" s="1"/>
  <c r="F6096" i="5" s="1"/>
  <c r="F6097" i="5" s="1"/>
  <c r="F6098" i="5" s="1"/>
  <c r="F6099" i="5" s="1"/>
  <c r="F6100" i="5" s="1"/>
  <c r="F6101" i="5" s="1"/>
  <c r="F6102" i="5" s="1"/>
  <c r="F6103" i="5" s="1"/>
  <c r="F6104" i="5" s="1"/>
  <c r="F6105" i="5" s="1"/>
  <c r="F6106" i="5" s="1"/>
  <c r="F6107" i="5" s="1"/>
  <c r="F6108" i="5" s="1"/>
  <c r="F6109" i="5" s="1"/>
  <c r="F6110" i="5" s="1"/>
  <c r="F6111" i="5" s="1"/>
  <c r="F6112" i="5" s="1"/>
  <c r="F6113" i="5" s="1"/>
  <c r="F6114" i="5" s="1"/>
  <c r="F6115" i="5" s="1"/>
  <c r="F6116" i="5" s="1"/>
  <c r="F6117" i="5" s="1"/>
  <c r="F6118" i="5" s="1"/>
  <c r="F6119" i="5" s="1"/>
  <c r="F6120" i="5" s="1"/>
  <c r="F6121" i="5" s="1"/>
  <c r="F6122" i="5" s="1"/>
  <c r="F6123" i="5" s="1"/>
  <c r="F6124" i="5" s="1"/>
  <c r="F6125" i="5" s="1"/>
  <c r="F6126" i="5" s="1"/>
  <c r="F6127" i="5" s="1"/>
  <c r="F6128" i="5" s="1"/>
  <c r="F6129" i="5" s="1"/>
  <c r="F6130" i="5" s="1"/>
  <c r="F6131" i="5" s="1"/>
  <c r="F6132" i="5" s="1"/>
  <c r="F6133" i="5" s="1"/>
  <c r="F6134" i="5" s="1"/>
  <c r="F6135" i="5" s="1"/>
  <c r="F6136" i="5" s="1"/>
  <c r="F6137" i="5" s="1"/>
  <c r="F6138" i="5" s="1"/>
  <c r="F6139" i="5" s="1"/>
  <c r="F6140" i="5" s="1"/>
  <c r="F6141" i="5" s="1"/>
  <c r="F6142" i="5" s="1"/>
  <c r="F6143" i="5" s="1"/>
  <c r="F6144" i="5" s="1"/>
  <c r="F6145" i="5" s="1"/>
  <c r="F6146" i="5" s="1"/>
  <c r="F6147" i="5" s="1"/>
  <c r="F6148" i="5" s="1"/>
  <c r="F6149" i="5" s="1"/>
  <c r="F6150" i="5" s="1"/>
  <c r="F6151" i="5" s="1"/>
  <c r="F6152" i="5" s="1"/>
  <c r="F6153" i="5" s="1"/>
  <c r="F6154" i="5" s="1"/>
  <c r="F6155" i="5" s="1"/>
  <c r="F6156" i="5" s="1"/>
  <c r="F6157" i="5" s="1"/>
  <c r="F6158" i="5" s="1"/>
  <c r="F6159" i="5" s="1"/>
  <c r="F6160" i="5" s="1"/>
  <c r="F6161" i="5" s="1"/>
  <c r="F6162" i="5" s="1"/>
  <c r="F6163" i="5" s="1"/>
  <c r="F6164" i="5" s="1"/>
  <c r="F6165" i="5" s="1"/>
  <c r="F6166" i="5" s="1"/>
  <c r="F6167" i="5" s="1"/>
  <c r="F6168" i="5" s="1"/>
  <c r="F6169" i="5" s="1"/>
  <c r="F6170" i="5" s="1"/>
  <c r="F6171" i="5" s="1"/>
  <c r="F6172" i="5" s="1"/>
  <c r="F6173" i="5" s="1"/>
  <c r="F6174" i="5" s="1"/>
  <c r="F6175" i="5" s="1"/>
  <c r="F6176" i="5" s="1"/>
  <c r="F6177" i="5" s="1"/>
  <c r="F6178" i="5" s="1"/>
  <c r="F6179" i="5" s="1"/>
  <c r="F6180" i="5" s="1"/>
  <c r="F6181" i="5" s="1"/>
  <c r="F6182" i="5" s="1"/>
  <c r="F6183" i="5" s="1"/>
  <c r="F6184" i="5" s="1"/>
  <c r="F6185" i="5" s="1"/>
  <c r="F6186" i="5" s="1"/>
  <c r="F6187" i="5" s="1"/>
  <c r="F6188" i="5" s="1"/>
  <c r="F6189" i="5" s="1"/>
  <c r="F6190" i="5" s="1"/>
  <c r="F6191" i="5" s="1"/>
  <c r="F6192" i="5" s="1"/>
  <c r="F6193" i="5" s="1"/>
  <c r="F6194" i="5" s="1"/>
  <c r="F6195" i="5" s="1"/>
  <c r="F6196" i="5" s="1"/>
  <c r="F6197" i="5" s="1"/>
  <c r="F6198" i="5" s="1"/>
  <c r="F6199" i="5" s="1"/>
  <c r="F6200" i="5" s="1"/>
  <c r="F6201" i="5" s="1"/>
  <c r="F6202" i="5" s="1"/>
  <c r="F6203" i="5" s="1"/>
  <c r="F6204" i="5" s="1"/>
  <c r="F6205" i="5" s="1"/>
  <c r="F6206" i="5" s="1"/>
  <c r="F6207" i="5" s="1"/>
  <c r="F6208" i="5" s="1"/>
  <c r="F6209" i="5" s="1"/>
  <c r="F6210" i="5" s="1"/>
  <c r="F6211" i="5" s="1"/>
  <c r="F6212" i="5" s="1"/>
  <c r="F6213" i="5" s="1"/>
  <c r="F6214" i="5" s="1"/>
  <c r="F6215" i="5" s="1"/>
  <c r="F6216" i="5" s="1"/>
  <c r="F6217" i="5" s="1"/>
  <c r="F6218" i="5" s="1"/>
  <c r="F6219" i="5" s="1"/>
  <c r="F6220" i="5" s="1"/>
  <c r="F6221" i="5" s="1"/>
  <c r="F6222" i="5" s="1"/>
  <c r="F6223" i="5" s="1"/>
  <c r="F6224" i="5" s="1"/>
  <c r="F6225" i="5" s="1"/>
  <c r="F6226" i="5" s="1"/>
  <c r="F6227" i="5" s="1"/>
  <c r="F6228" i="5" s="1"/>
  <c r="F6229" i="5" s="1"/>
  <c r="F6230" i="5" s="1"/>
  <c r="F6231" i="5" s="1"/>
  <c r="F6232" i="5" s="1"/>
  <c r="F6233" i="5" s="1"/>
  <c r="F6234" i="5" s="1"/>
  <c r="F6235" i="5" s="1"/>
  <c r="F6236" i="5" s="1"/>
  <c r="F6237" i="5" s="1"/>
  <c r="F6238" i="5" s="1"/>
  <c r="F6239" i="5" s="1"/>
  <c r="F6240" i="5" s="1"/>
  <c r="F6241" i="5" s="1"/>
  <c r="F6242" i="5" s="1"/>
  <c r="F6243" i="5" s="1"/>
  <c r="F6244" i="5" s="1"/>
  <c r="F6245" i="5" s="1"/>
  <c r="F6246" i="5" s="1"/>
  <c r="F6247" i="5" s="1"/>
  <c r="F6248" i="5" s="1"/>
  <c r="F6249" i="5" s="1"/>
  <c r="F6250" i="5" s="1"/>
  <c r="F6251" i="5" s="1"/>
  <c r="F6252" i="5" s="1"/>
  <c r="F6253" i="5" s="1"/>
  <c r="F6254" i="5" s="1"/>
  <c r="F6255" i="5" s="1"/>
  <c r="F6256" i="5" s="1"/>
  <c r="F6257" i="5" s="1"/>
  <c r="F6258" i="5" s="1"/>
  <c r="F6259" i="5" s="1"/>
  <c r="F6260" i="5" s="1"/>
  <c r="F6261" i="5" s="1"/>
  <c r="F6262" i="5" s="1"/>
  <c r="F6263" i="5" s="1"/>
  <c r="F6264" i="5" s="1"/>
  <c r="F6265" i="5" s="1"/>
  <c r="F6266" i="5" s="1"/>
  <c r="F6267" i="5" s="1"/>
  <c r="F6268" i="5" s="1"/>
  <c r="F6269" i="5" s="1"/>
  <c r="F6270" i="5" s="1"/>
  <c r="F6271" i="5" s="1"/>
  <c r="F6272" i="5" s="1"/>
  <c r="F6273" i="5" s="1"/>
  <c r="F6274" i="5" s="1"/>
  <c r="F6275" i="5" s="1"/>
  <c r="F6276" i="5" s="1"/>
  <c r="F6277" i="5" s="1"/>
  <c r="F6278" i="5" s="1"/>
  <c r="F6279" i="5" s="1"/>
  <c r="F6280" i="5" s="1"/>
  <c r="F6281" i="5" s="1"/>
  <c r="F6282" i="5" s="1"/>
  <c r="F6283" i="5" s="1"/>
  <c r="F6284" i="5" s="1"/>
  <c r="F6285" i="5" s="1"/>
  <c r="F6286" i="5" s="1"/>
  <c r="F6287" i="5" s="1"/>
  <c r="F6288" i="5" s="1"/>
  <c r="F6289" i="5" s="1"/>
  <c r="F6290" i="5" s="1"/>
  <c r="F6291" i="5" s="1"/>
  <c r="F6292" i="5" s="1"/>
  <c r="F6293" i="5" s="1"/>
  <c r="F6294" i="5" s="1"/>
  <c r="F6295" i="5" s="1"/>
  <c r="F6296" i="5" s="1"/>
  <c r="F6297" i="5" s="1"/>
  <c r="F6298" i="5" s="1"/>
  <c r="F6299" i="5" s="1"/>
  <c r="F6300" i="5" s="1"/>
  <c r="F6301" i="5" s="1"/>
  <c r="F6302" i="5" s="1"/>
  <c r="F6303" i="5" s="1"/>
  <c r="F6304" i="5" s="1"/>
  <c r="F6305" i="5" s="1"/>
  <c r="F6306" i="5" s="1"/>
  <c r="F6307" i="5" s="1"/>
  <c r="F6308" i="5" s="1"/>
  <c r="F6309" i="5" s="1"/>
  <c r="F6310" i="5" s="1"/>
  <c r="F6311" i="5" s="1"/>
  <c r="F6312" i="5" s="1"/>
  <c r="F6313" i="5" s="1"/>
  <c r="F6314" i="5" s="1"/>
  <c r="F6315" i="5" s="1"/>
  <c r="F6316" i="5" s="1"/>
  <c r="F6317" i="5" s="1"/>
  <c r="F6318" i="5" s="1"/>
  <c r="F6319" i="5" s="1"/>
  <c r="F6320" i="5" s="1"/>
  <c r="F6321" i="5" s="1"/>
  <c r="F6322" i="5" s="1"/>
  <c r="F6323" i="5" s="1"/>
  <c r="F6324" i="5" s="1"/>
  <c r="F6325" i="5" s="1"/>
  <c r="F6326" i="5" s="1"/>
  <c r="F6327" i="5" s="1"/>
  <c r="F6328" i="5" s="1"/>
  <c r="F6329" i="5" s="1"/>
  <c r="F6330" i="5" s="1"/>
  <c r="F6331" i="5" s="1"/>
  <c r="F6332" i="5" s="1"/>
  <c r="F6333" i="5" s="1"/>
  <c r="F6334" i="5" s="1"/>
  <c r="F6335" i="5" s="1"/>
  <c r="F6336" i="5" s="1"/>
  <c r="F6337" i="5" s="1"/>
  <c r="F6338" i="5" s="1"/>
  <c r="F6339" i="5" s="1"/>
  <c r="F6340" i="5" s="1"/>
  <c r="F6341" i="5" s="1"/>
  <c r="F6342" i="5" s="1"/>
  <c r="F6343" i="5" s="1"/>
  <c r="F6344" i="5" s="1"/>
  <c r="F6345" i="5" s="1"/>
  <c r="F6346" i="5" s="1"/>
  <c r="F6347" i="5" s="1"/>
  <c r="F6348" i="5" s="1"/>
  <c r="F6349" i="5" s="1"/>
  <c r="F6350" i="5" s="1"/>
  <c r="F6351" i="5" s="1"/>
  <c r="F6352" i="5" s="1"/>
  <c r="F6353" i="5" s="1"/>
  <c r="F6354" i="5" s="1"/>
  <c r="F6355" i="5" s="1"/>
  <c r="F6356" i="5" s="1"/>
  <c r="F6357" i="5" s="1"/>
  <c r="F6358" i="5" s="1"/>
  <c r="F6359" i="5" s="1"/>
  <c r="F6360" i="5" s="1"/>
  <c r="F6361" i="5" s="1"/>
  <c r="F6362" i="5" s="1"/>
  <c r="F6363" i="5" s="1"/>
  <c r="F6364" i="5" s="1"/>
  <c r="F6365" i="5" s="1"/>
  <c r="F6366" i="5" s="1"/>
  <c r="F6367" i="5" s="1"/>
  <c r="F6368" i="5" s="1"/>
  <c r="F6369" i="5" s="1"/>
  <c r="F6370" i="5" s="1"/>
  <c r="F6371" i="5" s="1"/>
  <c r="F6372" i="5" s="1"/>
  <c r="F6373" i="5" s="1"/>
  <c r="F6374" i="5" s="1"/>
  <c r="F6375" i="5" s="1"/>
  <c r="F6376" i="5" s="1"/>
  <c r="F6377" i="5" s="1"/>
  <c r="F6378" i="5" s="1"/>
  <c r="F6379" i="5" s="1"/>
  <c r="F6380" i="5" s="1"/>
  <c r="F6381" i="5" s="1"/>
  <c r="F6382" i="5" s="1"/>
  <c r="F6383" i="5" s="1"/>
  <c r="F6384" i="5" s="1"/>
  <c r="F6385" i="5" s="1"/>
  <c r="F6386" i="5" s="1"/>
  <c r="F6387" i="5" s="1"/>
  <c r="F6388" i="5" s="1"/>
  <c r="F6389" i="5" s="1"/>
  <c r="F6390" i="5" s="1"/>
  <c r="F6391" i="5" s="1"/>
  <c r="F6392" i="5" s="1"/>
  <c r="F6393" i="5" s="1"/>
  <c r="F6394" i="5" s="1"/>
  <c r="F6395" i="5" s="1"/>
  <c r="F6396" i="5" s="1"/>
  <c r="F6397" i="5" s="1"/>
  <c r="F6398" i="5" s="1"/>
  <c r="F6399" i="5" s="1"/>
  <c r="F6400" i="5" s="1"/>
  <c r="F6401" i="5" s="1"/>
  <c r="F6402" i="5" s="1"/>
  <c r="F6403" i="5" s="1"/>
  <c r="F6404" i="5" s="1"/>
  <c r="F6405" i="5" s="1"/>
  <c r="F6406" i="5" s="1"/>
  <c r="F6407" i="5" s="1"/>
  <c r="F6408" i="5" s="1"/>
  <c r="F6409" i="5" s="1"/>
  <c r="F6410" i="5" s="1"/>
  <c r="F6411" i="5" s="1"/>
  <c r="F6412" i="5" s="1"/>
  <c r="F6413" i="5" s="1"/>
  <c r="F6414" i="5" s="1"/>
  <c r="F6415" i="5" s="1"/>
  <c r="F6416" i="5" s="1"/>
  <c r="F6417" i="5" s="1"/>
  <c r="F6418" i="5" s="1"/>
  <c r="F6419" i="5" s="1"/>
  <c r="F6420" i="5" s="1"/>
  <c r="F6421" i="5" s="1"/>
  <c r="F6422" i="5" s="1"/>
  <c r="F6423" i="5" s="1"/>
  <c r="F6424" i="5" s="1"/>
  <c r="F6425" i="5" s="1"/>
  <c r="F6426" i="5" s="1"/>
  <c r="F6427" i="5" s="1"/>
  <c r="F6428" i="5" s="1"/>
  <c r="F6429" i="5" s="1"/>
  <c r="F6430" i="5" s="1"/>
  <c r="F6431" i="5" s="1"/>
  <c r="F6432" i="5" s="1"/>
  <c r="F6433" i="5" s="1"/>
  <c r="F6434" i="5" s="1"/>
  <c r="F6435" i="5" s="1"/>
  <c r="F6436" i="5" s="1"/>
  <c r="F6437" i="5" s="1"/>
  <c r="F6438" i="5" s="1"/>
  <c r="F6439" i="5" s="1"/>
  <c r="F6440" i="5" s="1"/>
  <c r="F6441" i="5" s="1"/>
  <c r="F6442" i="5" s="1"/>
  <c r="F6443" i="5" s="1"/>
  <c r="F6444" i="5" s="1"/>
  <c r="F6445" i="5" s="1"/>
  <c r="F6446" i="5" s="1"/>
  <c r="F6447" i="5" s="1"/>
  <c r="F6448" i="5" s="1"/>
  <c r="F6449" i="5" s="1"/>
  <c r="F6450" i="5" s="1"/>
  <c r="F6451" i="5" s="1"/>
  <c r="F6452" i="5" s="1"/>
  <c r="F6453" i="5" s="1"/>
  <c r="F6454" i="5" s="1"/>
  <c r="F6455" i="5" s="1"/>
  <c r="F6456" i="5" s="1"/>
  <c r="F6457" i="5" s="1"/>
  <c r="F6458" i="5" s="1"/>
  <c r="F6459" i="5" s="1"/>
  <c r="F6460" i="5" s="1"/>
  <c r="F6461" i="5" s="1"/>
  <c r="F6462" i="5" s="1"/>
  <c r="F6463" i="5" s="1"/>
  <c r="F6464" i="5" s="1"/>
  <c r="F6465" i="5" s="1"/>
  <c r="F6466" i="5" s="1"/>
  <c r="F6467" i="5" s="1"/>
  <c r="F6468" i="5" s="1"/>
  <c r="F6469" i="5" s="1"/>
  <c r="F6470" i="5" s="1"/>
  <c r="F6471" i="5" s="1"/>
  <c r="F6472" i="5" s="1"/>
  <c r="F6473" i="5" s="1"/>
  <c r="F6474" i="5" s="1"/>
  <c r="F6475" i="5" s="1"/>
  <c r="F6476" i="5" s="1"/>
  <c r="F6477" i="5" s="1"/>
  <c r="F6478" i="5" s="1"/>
  <c r="F6479" i="5" s="1"/>
  <c r="F6480" i="5" s="1"/>
  <c r="F6481" i="5" s="1"/>
  <c r="F6482" i="5" s="1"/>
  <c r="F6483" i="5" s="1"/>
  <c r="F6484" i="5" s="1"/>
  <c r="F6485" i="5" s="1"/>
  <c r="F6486" i="5" s="1"/>
  <c r="F6487" i="5" s="1"/>
  <c r="F6488" i="5" s="1"/>
  <c r="F6489" i="5" s="1"/>
  <c r="F6490" i="5" s="1"/>
  <c r="F6491" i="5" s="1"/>
  <c r="F6492" i="5" s="1"/>
  <c r="F6493" i="5" s="1"/>
  <c r="F6494" i="5" s="1"/>
  <c r="F6495" i="5" s="1"/>
  <c r="F6496" i="5" s="1"/>
  <c r="F6497" i="5" s="1"/>
  <c r="F6498" i="5" s="1"/>
  <c r="F6499" i="5" s="1"/>
  <c r="F6500" i="5" s="1"/>
  <c r="F6501" i="5" s="1"/>
  <c r="F6502" i="5" s="1"/>
  <c r="F6503" i="5" s="1"/>
  <c r="F6504" i="5" s="1"/>
  <c r="F6505" i="5" s="1"/>
  <c r="F6506" i="5" s="1"/>
  <c r="F6507" i="5" s="1"/>
  <c r="F6508" i="5" s="1"/>
  <c r="F6509" i="5" s="1"/>
  <c r="F6510" i="5" s="1"/>
  <c r="F6511" i="5" s="1"/>
  <c r="F6512" i="5" s="1"/>
  <c r="F6513" i="5" s="1"/>
  <c r="F6514" i="5" s="1"/>
  <c r="F6515" i="5" s="1"/>
  <c r="F6516" i="5" s="1"/>
  <c r="F6517" i="5" s="1"/>
  <c r="F6518" i="5" s="1"/>
  <c r="F6519" i="5" s="1"/>
  <c r="F6520" i="5" s="1"/>
  <c r="F6521" i="5" s="1"/>
  <c r="F6522" i="5" s="1"/>
  <c r="F6523" i="5" s="1"/>
  <c r="F6524" i="5" s="1"/>
  <c r="F6525" i="5" s="1"/>
  <c r="F6526" i="5" s="1"/>
  <c r="F6527" i="5" s="1"/>
  <c r="F6528" i="5" s="1"/>
  <c r="F6529" i="5" s="1"/>
  <c r="F6530" i="5" s="1"/>
  <c r="F6531" i="5" s="1"/>
  <c r="F6532" i="5" s="1"/>
  <c r="F6533" i="5" s="1"/>
  <c r="F6534" i="5" s="1"/>
  <c r="F6535" i="5" s="1"/>
  <c r="F6536" i="5" s="1"/>
  <c r="F6537" i="5" s="1"/>
  <c r="F6538" i="5" s="1"/>
  <c r="F6539" i="5" s="1"/>
  <c r="F6540" i="5" s="1"/>
  <c r="F6541" i="5" s="1"/>
  <c r="F6542" i="5" s="1"/>
  <c r="F6543" i="5" s="1"/>
  <c r="F6544" i="5" s="1"/>
  <c r="F6545" i="5" s="1"/>
  <c r="F6546" i="5" s="1"/>
  <c r="F6547" i="5" s="1"/>
  <c r="F6548" i="5" s="1"/>
  <c r="F6549" i="5" s="1"/>
  <c r="F6550" i="5" s="1"/>
  <c r="F6551" i="5" s="1"/>
  <c r="F6552" i="5" s="1"/>
  <c r="F6553" i="5" s="1"/>
  <c r="F6554" i="5" s="1"/>
  <c r="F6555" i="5" s="1"/>
  <c r="F6556" i="5" s="1"/>
  <c r="F6557" i="5" s="1"/>
  <c r="F6558" i="5" s="1"/>
  <c r="F6559" i="5" s="1"/>
  <c r="F6560" i="5" s="1"/>
  <c r="F6561" i="5" s="1"/>
  <c r="F6562" i="5" s="1"/>
  <c r="F6563" i="5" s="1"/>
  <c r="F6564" i="5" s="1"/>
  <c r="F6565" i="5" s="1"/>
  <c r="F6566" i="5" s="1"/>
  <c r="F6567" i="5" s="1"/>
  <c r="F6568" i="5" s="1"/>
  <c r="F6569" i="5" s="1"/>
  <c r="F6570" i="5" s="1"/>
  <c r="F6571" i="5" s="1"/>
  <c r="F6572" i="5" s="1"/>
  <c r="F6573" i="5" s="1"/>
  <c r="F6574" i="5" s="1"/>
  <c r="F6575" i="5" s="1"/>
  <c r="F6576" i="5" s="1"/>
  <c r="F6577" i="5" s="1"/>
  <c r="F6578" i="5" s="1"/>
  <c r="F6579" i="5" s="1"/>
  <c r="F6580" i="5" s="1"/>
  <c r="F6581" i="5" s="1"/>
  <c r="F6582" i="5" s="1"/>
  <c r="F6583" i="5" s="1"/>
  <c r="F6584" i="5" s="1"/>
  <c r="F6585" i="5" s="1"/>
  <c r="F6586" i="5" s="1"/>
  <c r="F6587" i="5" s="1"/>
  <c r="F6588" i="5" s="1"/>
  <c r="F6589" i="5" s="1"/>
  <c r="F6590" i="5" s="1"/>
  <c r="F6591" i="5" s="1"/>
  <c r="F6592" i="5" s="1"/>
  <c r="F6593" i="5" s="1"/>
  <c r="F6594" i="5" s="1"/>
  <c r="F6595" i="5" s="1"/>
  <c r="F6596" i="5" s="1"/>
  <c r="F6597" i="5" s="1"/>
  <c r="F6598" i="5" s="1"/>
  <c r="F6599" i="5" s="1"/>
  <c r="F6600" i="5" s="1"/>
  <c r="F6601" i="5" s="1"/>
  <c r="F6602" i="5" s="1"/>
  <c r="F6603" i="5" s="1"/>
  <c r="F6604" i="5" s="1"/>
  <c r="F6605" i="5" s="1"/>
  <c r="F6606" i="5" s="1"/>
  <c r="F6607" i="5" s="1"/>
  <c r="F6608" i="5" s="1"/>
  <c r="F6609" i="5" s="1"/>
  <c r="F6610" i="5" s="1"/>
  <c r="F6611" i="5" s="1"/>
  <c r="F6612" i="5" s="1"/>
  <c r="F6613" i="5" s="1"/>
  <c r="F6614" i="5" s="1"/>
  <c r="F6615" i="5" s="1"/>
  <c r="F6616" i="5" s="1"/>
  <c r="F6617" i="5" s="1"/>
  <c r="F6618" i="5" s="1"/>
  <c r="F6619" i="5" s="1"/>
  <c r="F6620" i="5" s="1"/>
  <c r="F6621" i="5" s="1"/>
  <c r="F6622" i="5" s="1"/>
  <c r="F6623" i="5" s="1"/>
  <c r="F6624" i="5" s="1"/>
  <c r="F6625" i="5" s="1"/>
  <c r="F6626" i="5" s="1"/>
  <c r="F6627" i="5" s="1"/>
  <c r="F6628" i="5" s="1"/>
  <c r="F6629" i="5" s="1"/>
  <c r="F6630" i="5" s="1"/>
  <c r="F6631" i="5" s="1"/>
  <c r="F6632" i="5" s="1"/>
  <c r="F6633" i="5" s="1"/>
  <c r="F6634" i="5" s="1"/>
  <c r="F6635" i="5" s="1"/>
  <c r="F6636" i="5" s="1"/>
  <c r="F6637" i="5" s="1"/>
  <c r="F6638" i="5" s="1"/>
  <c r="F6639" i="5" s="1"/>
  <c r="F6640" i="5" s="1"/>
  <c r="F6641" i="5" s="1"/>
  <c r="F6642" i="5" s="1"/>
  <c r="F6643" i="5" s="1"/>
  <c r="F6644" i="5" s="1"/>
  <c r="F6645" i="5" s="1"/>
  <c r="F6646" i="5" s="1"/>
  <c r="F6647" i="5" s="1"/>
  <c r="F6648" i="5" s="1"/>
  <c r="F6649" i="5" s="1"/>
  <c r="F6650" i="5" s="1"/>
  <c r="F6651" i="5" s="1"/>
  <c r="F6652" i="5" s="1"/>
  <c r="F6653" i="5" s="1"/>
  <c r="F6654" i="5" s="1"/>
  <c r="F6655" i="5" s="1"/>
  <c r="F6656" i="5" s="1"/>
  <c r="F6657" i="5" s="1"/>
  <c r="F6658" i="5" s="1"/>
  <c r="F6659" i="5" s="1"/>
  <c r="F6660" i="5" s="1"/>
  <c r="F6661" i="5" s="1"/>
  <c r="F6662" i="5" s="1"/>
  <c r="F6663" i="5" s="1"/>
  <c r="F6664" i="5" s="1"/>
  <c r="F6665" i="5" s="1"/>
  <c r="F6666" i="5" s="1"/>
  <c r="F6667" i="5" s="1"/>
  <c r="F6668" i="5" s="1"/>
  <c r="F6669" i="5" s="1"/>
  <c r="F6670" i="5" s="1"/>
  <c r="F6671" i="5" s="1"/>
  <c r="F6672" i="5" s="1"/>
  <c r="F6673" i="5" s="1"/>
  <c r="F6674" i="5" s="1"/>
  <c r="F6675" i="5" s="1"/>
  <c r="F6676" i="5" s="1"/>
  <c r="F6677" i="5" s="1"/>
  <c r="F6678" i="5" s="1"/>
  <c r="F6679" i="5" s="1"/>
  <c r="F6680" i="5" s="1"/>
  <c r="F6681" i="5" s="1"/>
  <c r="F6682" i="5" s="1"/>
  <c r="F6683" i="5" s="1"/>
  <c r="F6684" i="5" s="1"/>
  <c r="F6685" i="5" s="1"/>
  <c r="F6686" i="5" s="1"/>
  <c r="F6687" i="5" s="1"/>
  <c r="F6688" i="5" s="1"/>
  <c r="F6689" i="5" s="1"/>
  <c r="F6690" i="5" s="1"/>
  <c r="F6691" i="5" s="1"/>
  <c r="F6692" i="5" s="1"/>
  <c r="F6693" i="5" s="1"/>
  <c r="F6694" i="5" s="1"/>
  <c r="F6695" i="5" s="1"/>
  <c r="F6696" i="5" s="1"/>
  <c r="F6697" i="5" s="1"/>
  <c r="F6698" i="5" s="1"/>
  <c r="F6699" i="5" s="1"/>
  <c r="F6700" i="5" s="1"/>
  <c r="F6701" i="5" s="1"/>
  <c r="F6702" i="5" s="1"/>
  <c r="F6703" i="5" s="1"/>
  <c r="F6704" i="5" s="1"/>
  <c r="F6705" i="5" s="1"/>
  <c r="F6706" i="5" s="1"/>
  <c r="F6707" i="5" s="1"/>
  <c r="F6708" i="5" s="1"/>
  <c r="F6709" i="5" s="1"/>
  <c r="F6710" i="5" s="1"/>
  <c r="F6711" i="5" s="1"/>
  <c r="F6712" i="5" s="1"/>
  <c r="F6713" i="5" s="1"/>
  <c r="F6714" i="5" s="1"/>
  <c r="F6715" i="5" s="1"/>
  <c r="F6716" i="5" s="1"/>
  <c r="F6717" i="5" s="1"/>
  <c r="F6718" i="5" s="1"/>
  <c r="F6719" i="5" s="1"/>
  <c r="F6720" i="5" s="1"/>
  <c r="F6721" i="5" s="1"/>
  <c r="F6722" i="5" s="1"/>
  <c r="F6723" i="5" s="1"/>
  <c r="F6724" i="5" s="1"/>
  <c r="F6725" i="5" s="1"/>
  <c r="F6726" i="5" s="1"/>
  <c r="F6727" i="5" s="1"/>
  <c r="F6728" i="5" s="1"/>
  <c r="F6729" i="5" s="1"/>
  <c r="F6730" i="5" s="1"/>
  <c r="F6731" i="5" s="1"/>
  <c r="F6732" i="5" s="1"/>
  <c r="F6733" i="5" s="1"/>
  <c r="F6734" i="5" s="1"/>
  <c r="F6735" i="5" s="1"/>
  <c r="F6736" i="5" s="1"/>
  <c r="F6737" i="5" s="1"/>
  <c r="F6738" i="5" s="1"/>
  <c r="F6739" i="5" s="1"/>
  <c r="F6740" i="5" s="1"/>
  <c r="F6741" i="5" s="1"/>
  <c r="F6742" i="5" s="1"/>
  <c r="F6743" i="5" s="1"/>
  <c r="F6744" i="5" s="1"/>
  <c r="F6745" i="5" s="1"/>
  <c r="F6746" i="5" s="1"/>
  <c r="F6747" i="5" s="1"/>
  <c r="F6748" i="5" s="1"/>
  <c r="F6749" i="5" s="1"/>
  <c r="F6750" i="5" s="1"/>
  <c r="F6751" i="5" s="1"/>
  <c r="F6752" i="5" s="1"/>
  <c r="F6753" i="5" s="1"/>
  <c r="F6754" i="5" s="1"/>
  <c r="F6755" i="5" s="1"/>
  <c r="F6756" i="5" s="1"/>
  <c r="F6757" i="5" s="1"/>
  <c r="F6758" i="5" s="1"/>
  <c r="F6759" i="5" s="1"/>
  <c r="F6760" i="5" s="1"/>
  <c r="F6761" i="5" s="1"/>
  <c r="F6762" i="5" s="1"/>
  <c r="F6763" i="5" s="1"/>
  <c r="F6764" i="5" s="1"/>
  <c r="F6765" i="5" s="1"/>
  <c r="F6766" i="5" s="1"/>
  <c r="F6767" i="5" s="1"/>
  <c r="F6768" i="5" s="1"/>
  <c r="F6769" i="5" s="1"/>
  <c r="F6770" i="5" s="1"/>
  <c r="F6771" i="5" s="1"/>
  <c r="F6772" i="5" s="1"/>
  <c r="F6773" i="5" s="1"/>
  <c r="F6774" i="5" s="1"/>
  <c r="F6775" i="5" s="1"/>
  <c r="F6776" i="5" s="1"/>
  <c r="F6777" i="5" s="1"/>
  <c r="F6778" i="5" s="1"/>
  <c r="F6779" i="5" s="1"/>
  <c r="F6780" i="5" s="1"/>
  <c r="F6781" i="5" s="1"/>
  <c r="F6782" i="5" s="1"/>
  <c r="F6783" i="5" s="1"/>
  <c r="F6784" i="5" s="1"/>
  <c r="F6785" i="5" s="1"/>
  <c r="F6786" i="5" s="1"/>
  <c r="F6787" i="5" s="1"/>
  <c r="F6788" i="5" s="1"/>
  <c r="F6789" i="5" s="1"/>
  <c r="F6790" i="5" s="1"/>
  <c r="F6791" i="5" s="1"/>
  <c r="F6792" i="5" s="1"/>
  <c r="F6793" i="5" s="1"/>
  <c r="F6794" i="5" s="1"/>
  <c r="F6795" i="5" s="1"/>
  <c r="F6796" i="5" s="1"/>
  <c r="F6797" i="5" s="1"/>
  <c r="F6798" i="5" s="1"/>
  <c r="F6799" i="5" s="1"/>
  <c r="F6800" i="5" s="1"/>
  <c r="F6801" i="5" s="1"/>
  <c r="F6802" i="5" s="1"/>
  <c r="F6803" i="5" s="1"/>
  <c r="F6804" i="5" s="1"/>
  <c r="F6805" i="5" s="1"/>
  <c r="F6806" i="5" s="1"/>
  <c r="F6807" i="5" s="1"/>
  <c r="F6808" i="5" s="1"/>
  <c r="F6809" i="5" s="1"/>
  <c r="F6810" i="5" s="1"/>
  <c r="F6811" i="5" s="1"/>
  <c r="F6812" i="5" s="1"/>
  <c r="F6813" i="5" s="1"/>
  <c r="F6814" i="5" s="1"/>
  <c r="F6815" i="5" s="1"/>
  <c r="F6816" i="5" s="1"/>
  <c r="F6817" i="5" s="1"/>
  <c r="F6818" i="5" s="1"/>
  <c r="F6819" i="5" s="1"/>
  <c r="F6820" i="5" s="1"/>
  <c r="F6821" i="5" s="1"/>
  <c r="F6822" i="5" s="1"/>
  <c r="F6823" i="5" s="1"/>
  <c r="F6824" i="5" s="1"/>
  <c r="F6825" i="5" s="1"/>
  <c r="F6826" i="5" s="1"/>
  <c r="F6827" i="5" s="1"/>
  <c r="F6828" i="5" s="1"/>
  <c r="F6829" i="5" s="1"/>
  <c r="F6830" i="5" s="1"/>
  <c r="F6831" i="5" s="1"/>
  <c r="F6832" i="5" s="1"/>
  <c r="F6833" i="5" s="1"/>
  <c r="F6834" i="5" s="1"/>
  <c r="F6835" i="5" s="1"/>
  <c r="F6836" i="5" s="1"/>
  <c r="F6837" i="5" s="1"/>
  <c r="F6838" i="5" s="1"/>
  <c r="F6839" i="5" s="1"/>
  <c r="F6840" i="5" s="1"/>
  <c r="F6841" i="5" s="1"/>
  <c r="F6842" i="5" s="1"/>
  <c r="F6843" i="5" s="1"/>
  <c r="F6844" i="5" s="1"/>
  <c r="F6845" i="5" s="1"/>
  <c r="F6846" i="5" s="1"/>
  <c r="F6847" i="5" s="1"/>
  <c r="F6848" i="5" s="1"/>
  <c r="F6849" i="5" s="1"/>
  <c r="F6850" i="5" s="1"/>
  <c r="F6851" i="5" s="1"/>
  <c r="F6852" i="5" s="1"/>
  <c r="F6853" i="5" s="1"/>
  <c r="F6854" i="5" s="1"/>
  <c r="F6855" i="5" s="1"/>
  <c r="F6856" i="5" s="1"/>
  <c r="F6857" i="5" s="1"/>
  <c r="F6858" i="5" s="1"/>
  <c r="F6859" i="5" s="1"/>
  <c r="F6860" i="5" s="1"/>
  <c r="F6861" i="5" s="1"/>
  <c r="F6862" i="5" s="1"/>
  <c r="F6863" i="5" s="1"/>
  <c r="F6864" i="5" s="1"/>
  <c r="F6865" i="5" s="1"/>
  <c r="F6866" i="5" s="1"/>
  <c r="F6867" i="5" s="1"/>
  <c r="F6868" i="5" s="1"/>
  <c r="F6869" i="5" s="1"/>
  <c r="F6870" i="5" s="1"/>
  <c r="F6871" i="5" s="1"/>
  <c r="F6872" i="5" s="1"/>
  <c r="F6873" i="5" s="1"/>
  <c r="F6874" i="5" s="1"/>
  <c r="F6875" i="5" s="1"/>
  <c r="F6876" i="5" s="1"/>
  <c r="F6877" i="5" s="1"/>
  <c r="F6878" i="5" s="1"/>
  <c r="F6879" i="5" s="1"/>
  <c r="F6880" i="5" s="1"/>
  <c r="F6881" i="5" s="1"/>
  <c r="F6882" i="5" s="1"/>
  <c r="F6883" i="5" s="1"/>
  <c r="F6884" i="5" s="1"/>
  <c r="F6885" i="5" s="1"/>
  <c r="F6886" i="5" s="1"/>
  <c r="F6887" i="5" s="1"/>
  <c r="F6888" i="5" s="1"/>
  <c r="F6889" i="5" s="1"/>
  <c r="F6890" i="5" s="1"/>
  <c r="F6891" i="5" s="1"/>
  <c r="F6892" i="5" s="1"/>
  <c r="F6893" i="5" s="1"/>
  <c r="F6894" i="5" s="1"/>
  <c r="F6895" i="5" s="1"/>
  <c r="F6896" i="5" s="1"/>
  <c r="F6897" i="5" s="1"/>
  <c r="F6898" i="5" s="1"/>
  <c r="F6899" i="5" s="1"/>
  <c r="F6900" i="5" s="1"/>
  <c r="F6901" i="5" s="1"/>
  <c r="F6902" i="5" s="1"/>
  <c r="F6903" i="5" s="1"/>
  <c r="F6904" i="5" s="1"/>
  <c r="F6905" i="5" s="1"/>
  <c r="F6906" i="5" s="1"/>
  <c r="F6907" i="5" s="1"/>
  <c r="F6908" i="5" s="1"/>
  <c r="F6909" i="5" s="1"/>
  <c r="F6910" i="5" s="1"/>
  <c r="F6911" i="5" s="1"/>
  <c r="F6912" i="5" s="1"/>
  <c r="F6913" i="5" s="1"/>
  <c r="F6914" i="5" s="1"/>
  <c r="F6915" i="5" s="1"/>
  <c r="F6916" i="5" s="1"/>
  <c r="F6917" i="5" s="1"/>
  <c r="F6918" i="5" s="1"/>
  <c r="F6919" i="5" s="1"/>
  <c r="F6920" i="5" s="1"/>
  <c r="F6921" i="5" s="1"/>
  <c r="F6922" i="5" s="1"/>
  <c r="F6923" i="5" s="1"/>
  <c r="F6924" i="5" s="1"/>
  <c r="F6925" i="5" s="1"/>
  <c r="F6926" i="5" s="1"/>
  <c r="F6927" i="5" s="1"/>
  <c r="F6928" i="5" s="1"/>
  <c r="F6929" i="5" s="1"/>
  <c r="F6930" i="5" s="1"/>
  <c r="F6931" i="5" s="1"/>
  <c r="F6932" i="5" s="1"/>
  <c r="F6933" i="5" s="1"/>
  <c r="F6934" i="5" s="1"/>
  <c r="F6935" i="5" s="1"/>
  <c r="F6936" i="5" s="1"/>
  <c r="F6937" i="5" s="1"/>
  <c r="F6938" i="5" s="1"/>
  <c r="F6939" i="5" s="1"/>
  <c r="F6940" i="5" s="1"/>
  <c r="F6941" i="5" s="1"/>
  <c r="F6942" i="5" s="1"/>
  <c r="F6943" i="5" s="1"/>
  <c r="F6944" i="5" s="1"/>
  <c r="F6945" i="5" s="1"/>
  <c r="F6946" i="5" s="1"/>
  <c r="F6947" i="5" s="1"/>
  <c r="F6948" i="5" s="1"/>
  <c r="F6949" i="5" s="1"/>
  <c r="F6950" i="5" s="1"/>
  <c r="F6951" i="5" s="1"/>
  <c r="F6952" i="5" s="1"/>
  <c r="F6953" i="5" s="1"/>
  <c r="F6954" i="5" s="1"/>
  <c r="F6955" i="5" s="1"/>
  <c r="F6956" i="5" s="1"/>
  <c r="F6957" i="5" s="1"/>
  <c r="F6958" i="5" s="1"/>
  <c r="F6959" i="5" s="1"/>
  <c r="F6960" i="5" s="1"/>
  <c r="F6961" i="5" s="1"/>
  <c r="F6962" i="5" s="1"/>
  <c r="F6963" i="5" s="1"/>
  <c r="F6964" i="5" s="1"/>
  <c r="F6965" i="5" s="1"/>
  <c r="F6966" i="5" s="1"/>
  <c r="F6967" i="5" s="1"/>
  <c r="F6968" i="5" s="1"/>
  <c r="F6969" i="5" s="1"/>
  <c r="F6970" i="5" s="1"/>
  <c r="F6971" i="5" s="1"/>
  <c r="F6972" i="5" s="1"/>
  <c r="F6973" i="5" s="1"/>
  <c r="F6974" i="5" s="1"/>
  <c r="F6975" i="5" s="1"/>
  <c r="F6976" i="5" s="1"/>
  <c r="F6977" i="5" s="1"/>
  <c r="F6978" i="5" s="1"/>
  <c r="F6979" i="5" s="1"/>
  <c r="F6980" i="5" s="1"/>
  <c r="F6981" i="5" s="1"/>
  <c r="F6982" i="5" s="1"/>
  <c r="F6983" i="5" s="1"/>
  <c r="F6984" i="5" s="1"/>
  <c r="F6985" i="5" s="1"/>
  <c r="F6986" i="5" s="1"/>
  <c r="F6987" i="5" s="1"/>
  <c r="F6988" i="5" s="1"/>
  <c r="F6989" i="5" s="1"/>
  <c r="F6990" i="5" s="1"/>
  <c r="F6991" i="5" s="1"/>
  <c r="F6992" i="5" s="1"/>
  <c r="F6993" i="5" s="1"/>
  <c r="F6994" i="5" s="1"/>
  <c r="F6995" i="5" s="1"/>
  <c r="F6996" i="5" s="1"/>
  <c r="F6997" i="5" s="1"/>
  <c r="F6998" i="5" s="1"/>
  <c r="F6999" i="5" s="1"/>
  <c r="F7000" i="5" s="1"/>
  <c r="F7001" i="5" s="1"/>
  <c r="F7002" i="5" s="1"/>
  <c r="F7003" i="5" s="1"/>
  <c r="F7004" i="5" s="1"/>
  <c r="F7005" i="5" s="1"/>
  <c r="F7006" i="5" s="1"/>
  <c r="F7007" i="5" s="1"/>
  <c r="F7008" i="5" s="1"/>
  <c r="F7009" i="5" s="1"/>
  <c r="F7010" i="5" s="1"/>
  <c r="F7011" i="5" s="1"/>
  <c r="F7012" i="5" s="1"/>
  <c r="F7013" i="5" s="1"/>
  <c r="F7014" i="5" s="1"/>
  <c r="F7015" i="5" s="1"/>
  <c r="F7016" i="5" s="1"/>
  <c r="F7017" i="5" s="1"/>
  <c r="F7018" i="5" s="1"/>
  <c r="F7019" i="5" s="1"/>
  <c r="F7020" i="5" s="1"/>
  <c r="F7021" i="5" s="1"/>
  <c r="F7022" i="5" s="1"/>
  <c r="F7023" i="5" s="1"/>
  <c r="F7024" i="5" s="1"/>
  <c r="F7025" i="5" s="1"/>
  <c r="F7026" i="5" s="1"/>
  <c r="F7027" i="5" s="1"/>
  <c r="F7028" i="5" s="1"/>
  <c r="F7029" i="5" s="1"/>
  <c r="F7030" i="5" s="1"/>
  <c r="F7031" i="5" s="1"/>
  <c r="F7032" i="5" s="1"/>
  <c r="F7033" i="5" s="1"/>
  <c r="F7034" i="5" s="1"/>
  <c r="F7035" i="5" s="1"/>
  <c r="F7036" i="5" s="1"/>
  <c r="F7037" i="5" s="1"/>
  <c r="F7038" i="5" s="1"/>
  <c r="F7039" i="5" s="1"/>
  <c r="F7040" i="5" s="1"/>
  <c r="F7041" i="5" s="1"/>
  <c r="F7042" i="5" s="1"/>
  <c r="F7043" i="5" s="1"/>
  <c r="F7044" i="5" s="1"/>
  <c r="F7045" i="5" s="1"/>
  <c r="F7046" i="5" s="1"/>
  <c r="F7047" i="5" s="1"/>
  <c r="F7048" i="5" s="1"/>
  <c r="F7049" i="5" s="1"/>
  <c r="F7050" i="5" s="1"/>
  <c r="F7051" i="5" s="1"/>
  <c r="F7052" i="5" s="1"/>
  <c r="F7053" i="5" s="1"/>
  <c r="F7054" i="5" s="1"/>
  <c r="F7055" i="5" s="1"/>
  <c r="F7056" i="5" s="1"/>
  <c r="F7057" i="5" s="1"/>
  <c r="F7058" i="5" s="1"/>
  <c r="F7059" i="5" s="1"/>
  <c r="F7060" i="5" s="1"/>
  <c r="F7061" i="5" s="1"/>
  <c r="F7062" i="5" s="1"/>
  <c r="F7063" i="5" s="1"/>
  <c r="F7064" i="5" s="1"/>
  <c r="F7065" i="5" s="1"/>
  <c r="F7066" i="5" s="1"/>
  <c r="F7067" i="5" s="1"/>
  <c r="F7068" i="5" s="1"/>
  <c r="F7069" i="5" s="1"/>
  <c r="F7070" i="5" s="1"/>
  <c r="F7071" i="5" s="1"/>
  <c r="F7072" i="5" s="1"/>
  <c r="F7073" i="5" s="1"/>
  <c r="F7074" i="5" s="1"/>
  <c r="F7075" i="5" s="1"/>
  <c r="F7076" i="5" s="1"/>
  <c r="F7077" i="5" s="1"/>
  <c r="F7078" i="5" s="1"/>
  <c r="F7079" i="5" s="1"/>
  <c r="F7080" i="5" s="1"/>
  <c r="F7081" i="5" s="1"/>
  <c r="F7082" i="5" s="1"/>
  <c r="F7083" i="5" s="1"/>
  <c r="F7084" i="5" s="1"/>
  <c r="F7085" i="5" s="1"/>
  <c r="F7086" i="5" s="1"/>
  <c r="F7087" i="5" s="1"/>
  <c r="F7088" i="5" s="1"/>
  <c r="F7089" i="5" s="1"/>
  <c r="F7090" i="5" s="1"/>
  <c r="F7091" i="5" s="1"/>
  <c r="F7092" i="5" s="1"/>
  <c r="F7093" i="5" s="1"/>
  <c r="F7094" i="5" s="1"/>
  <c r="F7095" i="5" s="1"/>
  <c r="F7096" i="5" s="1"/>
  <c r="F7097" i="5" s="1"/>
  <c r="F7098" i="5" s="1"/>
  <c r="F7099" i="5" s="1"/>
  <c r="F7100" i="5" s="1"/>
  <c r="F7101" i="5" s="1"/>
  <c r="F7102" i="5" s="1"/>
  <c r="F7103" i="5" s="1"/>
  <c r="F7104" i="5" s="1"/>
  <c r="F7105" i="5" s="1"/>
  <c r="F7106" i="5" s="1"/>
  <c r="F7107" i="5" s="1"/>
  <c r="F7108" i="5" s="1"/>
  <c r="F7109" i="5" s="1"/>
  <c r="F7110" i="5" s="1"/>
  <c r="F7111" i="5" s="1"/>
  <c r="F7112" i="5" s="1"/>
  <c r="F7113" i="5" s="1"/>
  <c r="F7114" i="5" s="1"/>
  <c r="F7115" i="5" s="1"/>
  <c r="F7116" i="5" s="1"/>
  <c r="F7117" i="5" s="1"/>
  <c r="F7118" i="5" s="1"/>
  <c r="F7119" i="5" s="1"/>
  <c r="F7120" i="5" s="1"/>
  <c r="F7121" i="5" s="1"/>
  <c r="F7122" i="5" s="1"/>
  <c r="F7123" i="5" s="1"/>
  <c r="F7124" i="5" s="1"/>
  <c r="F7125" i="5" s="1"/>
  <c r="F7126" i="5" s="1"/>
  <c r="F7127" i="5" s="1"/>
  <c r="F7128" i="5" s="1"/>
  <c r="F7129" i="5" s="1"/>
  <c r="F7130" i="5" s="1"/>
  <c r="F7131" i="5" s="1"/>
  <c r="F7132" i="5" s="1"/>
  <c r="F7133" i="5" s="1"/>
  <c r="F7134" i="5" s="1"/>
  <c r="F7135" i="5" s="1"/>
  <c r="F7136" i="5" s="1"/>
  <c r="F7137" i="5" s="1"/>
  <c r="F7138" i="5" s="1"/>
  <c r="F7139" i="5" s="1"/>
  <c r="F7140" i="5" s="1"/>
  <c r="F7141" i="5" s="1"/>
  <c r="F7142" i="5" s="1"/>
  <c r="F7143" i="5" s="1"/>
  <c r="F7144" i="5" s="1"/>
  <c r="F7145" i="5" s="1"/>
  <c r="F7146" i="5" s="1"/>
  <c r="F7147" i="5" s="1"/>
  <c r="F7148" i="5" s="1"/>
  <c r="F7149" i="5" s="1"/>
  <c r="F7150" i="5" s="1"/>
  <c r="F7151" i="5" s="1"/>
  <c r="F7152" i="5" s="1"/>
  <c r="F7153" i="5" s="1"/>
  <c r="F7154" i="5" s="1"/>
  <c r="F7155" i="5" s="1"/>
  <c r="F7156" i="5" s="1"/>
  <c r="F7157" i="5" s="1"/>
  <c r="F7158" i="5" s="1"/>
  <c r="F7159" i="5" s="1"/>
  <c r="F7160" i="5" s="1"/>
  <c r="F7161" i="5" s="1"/>
  <c r="F7162" i="5" s="1"/>
  <c r="F7163" i="5" s="1"/>
  <c r="F7164" i="5" s="1"/>
  <c r="F7165" i="5" s="1"/>
  <c r="F7166" i="5" s="1"/>
  <c r="F7167" i="5" s="1"/>
  <c r="F7168" i="5" s="1"/>
  <c r="F7169" i="5" s="1"/>
  <c r="F7170" i="5" s="1"/>
  <c r="F7171" i="5" s="1"/>
  <c r="F7172" i="5" s="1"/>
  <c r="F7173" i="5" s="1"/>
  <c r="F7174" i="5" s="1"/>
  <c r="F7175" i="5" s="1"/>
  <c r="F7176" i="5" s="1"/>
  <c r="F7177" i="5" s="1"/>
  <c r="F7178" i="5" s="1"/>
  <c r="F7179" i="5" s="1"/>
  <c r="F7180" i="5" s="1"/>
  <c r="F7181" i="5" s="1"/>
  <c r="F7182" i="5" s="1"/>
  <c r="F7183" i="5" s="1"/>
  <c r="F7184" i="5" s="1"/>
  <c r="F7185" i="5" s="1"/>
  <c r="F7186" i="5" s="1"/>
  <c r="F7187" i="5" s="1"/>
  <c r="F7188" i="5" s="1"/>
  <c r="F7189" i="5" s="1"/>
  <c r="F7190" i="5" s="1"/>
  <c r="F7191" i="5" s="1"/>
  <c r="F7192" i="5" s="1"/>
  <c r="F7193" i="5" s="1"/>
  <c r="F7194" i="5" s="1"/>
  <c r="F7195" i="5" s="1"/>
  <c r="F7196" i="5" s="1"/>
  <c r="F7197" i="5" s="1"/>
  <c r="F7198" i="5" s="1"/>
  <c r="F7199" i="5" s="1"/>
  <c r="F7200" i="5" s="1"/>
  <c r="F7201" i="5" s="1"/>
  <c r="F7202" i="5" s="1"/>
  <c r="F7203" i="5" s="1"/>
  <c r="F7204" i="5" s="1"/>
  <c r="F7205" i="5" s="1"/>
  <c r="F7206" i="5" s="1"/>
  <c r="F7207" i="5" s="1"/>
  <c r="F7208" i="5" s="1"/>
  <c r="F7209" i="5" s="1"/>
  <c r="F7210" i="5" s="1"/>
  <c r="F7211" i="5" s="1"/>
  <c r="F7212" i="5" s="1"/>
  <c r="F7213" i="5" s="1"/>
  <c r="F7214" i="5" s="1"/>
  <c r="F7215" i="5" s="1"/>
  <c r="F7216" i="5" s="1"/>
  <c r="F7217" i="5" s="1"/>
  <c r="F7218" i="5" s="1"/>
  <c r="F7219" i="5" s="1"/>
  <c r="F7220" i="5" s="1"/>
  <c r="F7221" i="5" s="1"/>
  <c r="F7222" i="5" s="1"/>
  <c r="F7223" i="5" s="1"/>
  <c r="F7224" i="5" s="1"/>
  <c r="F7225" i="5" s="1"/>
  <c r="F7226" i="5" s="1"/>
  <c r="F7227" i="5" s="1"/>
  <c r="F7228" i="5" s="1"/>
  <c r="F7229" i="5" s="1"/>
  <c r="F7230" i="5" s="1"/>
  <c r="F7231" i="5" s="1"/>
  <c r="F7232" i="5" s="1"/>
  <c r="F7233" i="5" s="1"/>
  <c r="F7234" i="5" s="1"/>
  <c r="F7235" i="5" s="1"/>
  <c r="F7236" i="5" s="1"/>
  <c r="F7237" i="5" s="1"/>
  <c r="F7238" i="5" s="1"/>
  <c r="F7239" i="5" s="1"/>
  <c r="F7240" i="5" s="1"/>
  <c r="F7241" i="5" s="1"/>
  <c r="F7242" i="5" s="1"/>
  <c r="F7243" i="5" s="1"/>
  <c r="F7244" i="5" s="1"/>
  <c r="F7245" i="5" s="1"/>
  <c r="F7246" i="5" s="1"/>
  <c r="F7247" i="5" s="1"/>
  <c r="F7248" i="5" s="1"/>
  <c r="F7249" i="5" s="1"/>
  <c r="F7250" i="5" s="1"/>
  <c r="F7251" i="5" s="1"/>
  <c r="F7252" i="5" s="1"/>
  <c r="F7253" i="5" s="1"/>
  <c r="F7254" i="5" s="1"/>
  <c r="F7255" i="5" s="1"/>
  <c r="F7256" i="5" s="1"/>
  <c r="F7257" i="5" s="1"/>
  <c r="F7258" i="5" s="1"/>
  <c r="F7259" i="5" s="1"/>
  <c r="F7260" i="5" s="1"/>
  <c r="F7261" i="5" s="1"/>
  <c r="F7262" i="5" s="1"/>
  <c r="F7263" i="5" s="1"/>
  <c r="F7264" i="5" s="1"/>
  <c r="F7265" i="5" s="1"/>
  <c r="F7266" i="5" s="1"/>
  <c r="F7267" i="5" s="1"/>
  <c r="F7268" i="5" s="1"/>
  <c r="F7269" i="5" s="1"/>
  <c r="F7270" i="5" s="1"/>
  <c r="F7271" i="5" s="1"/>
  <c r="F7272" i="5" s="1"/>
  <c r="F7273" i="5" s="1"/>
  <c r="F7274" i="5" s="1"/>
  <c r="F7275" i="5" s="1"/>
  <c r="F7276" i="5" s="1"/>
  <c r="F7277" i="5" s="1"/>
  <c r="F7278" i="5" s="1"/>
  <c r="F7279" i="5" s="1"/>
  <c r="F7280" i="5" s="1"/>
  <c r="F7281" i="5" s="1"/>
  <c r="F7282" i="5" s="1"/>
  <c r="F7283" i="5" s="1"/>
  <c r="F7284" i="5" s="1"/>
  <c r="F7285" i="5" s="1"/>
  <c r="F7286" i="5" s="1"/>
  <c r="F7287" i="5" s="1"/>
  <c r="F7288" i="5" s="1"/>
  <c r="F7289" i="5" s="1"/>
  <c r="F7290" i="5" s="1"/>
  <c r="F7291" i="5" s="1"/>
  <c r="F7292" i="5" s="1"/>
  <c r="F7293" i="5" s="1"/>
  <c r="F7294" i="5" s="1"/>
  <c r="F7295" i="5" s="1"/>
  <c r="F7296" i="5" s="1"/>
  <c r="F7297" i="5" s="1"/>
  <c r="F7298" i="5" s="1"/>
  <c r="F7299" i="5" s="1"/>
  <c r="F7300" i="5" s="1"/>
  <c r="F7301" i="5" s="1"/>
  <c r="F7302" i="5" s="1"/>
  <c r="F7303" i="5" s="1"/>
  <c r="F7304" i="5" s="1"/>
  <c r="F7305" i="5" s="1"/>
  <c r="F7306" i="5" s="1"/>
  <c r="F7307" i="5" s="1"/>
  <c r="F7308" i="5" s="1"/>
  <c r="F7309" i="5" s="1"/>
  <c r="F7310" i="5" s="1"/>
  <c r="F7311" i="5" s="1"/>
  <c r="F7312" i="5" s="1"/>
  <c r="F7313" i="5" s="1"/>
  <c r="F7314" i="5" s="1"/>
  <c r="F7315" i="5" s="1"/>
  <c r="F7316" i="5" s="1"/>
  <c r="F7317" i="5" s="1"/>
  <c r="F7318" i="5" s="1"/>
  <c r="F7319" i="5" s="1"/>
  <c r="F7320" i="5" s="1"/>
  <c r="F7321" i="5" s="1"/>
  <c r="F7322" i="5" s="1"/>
  <c r="F7323" i="5" s="1"/>
  <c r="F7324" i="5" s="1"/>
  <c r="F7325" i="5" s="1"/>
  <c r="F7326" i="5" s="1"/>
  <c r="F7327" i="5" s="1"/>
  <c r="F7328" i="5" s="1"/>
  <c r="F7329" i="5" s="1"/>
  <c r="F7330" i="5" s="1"/>
  <c r="F7331" i="5" s="1"/>
  <c r="F7332" i="5" s="1"/>
  <c r="F7333" i="5" s="1"/>
  <c r="F7334" i="5" s="1"/>
  <c r="F7335" i="5" s="1"/>
  <c r="F7336" i="5" s="1"/>
  <c r="F7337" i="5" s="1"/>
  <c r="F7338" i="5" s="1"/>
  <c r="F7339" i="5" s="1"/>
  <c r="F7340" i="5" s="1"/>
  <c r="F7341" i="5" s="1"/>
  <c r="F7342" i="5" s="1"/>
  <c r="F7343" i="5" s="1"/>
  <c r="F7344" i="5" s="1"/>
  <c r="F7345" i="5" s="1"/>
  <c r="F7346" i="5" s="1"/>
  <c r="F7347" i="5" s="1"/>
  <c r="F7348" i="5" s="1"/>
  <c r="F7349" i="5" s="1"/>
  <c r="F7350" i="5" s="1"/>
  <c r="F7351" i="5" s="1"/>
  <c r="F7352" i="5" s="1"/>
  <c r="F7353" i="5" s="1"/>
  <c r="F7354" i="5" s="1"/>
  <c r="F7355" i="5" s="1"/>
  <c r="F7356" i="5" s="1"/>
  <c r="F7357" i="5" s="1"/>
  <c r="F7358" i="5" s="1"/>
  <c r="F7359" i="5" s="1"/>
  <c r="F7360" i="5" s="1"/>
  <c r="F7361" i="5" s="1"/>
  <c r="F7362" i="5" s="1"/>
  <c r="F7363" i="5" s="1"/>
  <c r="F7364" i="5" s="1"/>
  <c r="F7365" i="5" s="1"/>
  <c r="F7366" i="5" s="1"/>
  <c r="F7367" i="5" s="1"/>
  <c r="F7368" i="5" s="1"/>
  <c r="F7369" i="5" s="1"/>
  <c r="F7370" i="5" s="1"/>
  <c r="F7371" i="5" s="1"/>
  <c r="F7372" i="5" s="1"/>
  <c r="F7373" i="5" s="1"/>
  <c r="F7374" i="5" s="1"/>
  <c r="F7375" i="5" s="1"/>
  <c r="F7376" i="5" s="1"/>
  <c r="F7377" i="5" s="1"/>
  <c r="F7378" i="5" s="1"/>
  <c r="F7379" i="5" s="1"/>
  <c r="F7380" i="5" s="1"/>
  <c r="F7381" i="5" s="1"/>
  <c r="F7382" i="5" s="1"/>
  <c r="F7383" i="5" s="1"/>
  <c r="F7384" i="5" s="1"/>
  <c r="F7385" i="5" s="1"/>
  <c r="F7386" i="5" s="1"/>
  <c r="F7387" i="5" s="1"/>
  <c r="F7388" i="5" s="1"/>
  <c r="F7389" i="5" s="1"/>
  <c r="F7390" i="5" s="1"/>
  <c r="F7391" i="5" s="1"/>
  <c r="F7392" i="5" s="1"/>
  <c r="F7393" i="5" s="1"/>
  <c r="F7394" i="5" s="1"/>
  <c r="F7395" i="5" s="1"/>
  <c r="F7396" i="5" s="1"/>
  <c r="F7397" i="5" s="1"/>
  <c r="F7398" i="5" s="1"/>
  <c r="F7399" i="5" s="1"/>
  <c r="F7400" i="5" s="1"/>
  <c r="F7401" i="5" s="1"/>
  <c r="F7402" i="5" s="1"/>
  <c r="F7403" i="5" s="1"/>
  <c r="F7404" i="5" s="1"/>
  <c r="F7405" i="5" s="1"/>
  <c r="F7406" i="5" s="1"/>
  <c r="C4801" i="5"/>
  <c r="B4801" i="5"/>
  <c r="H4801" i="5"/>
  <c r="H7406" i="5" l="1"/>
  <c r="A7407" i="5"/>
  <c r="F7407" i="5" s="1"/>
  <c r="B7406" i="5"/>
  <c r="C7406" i="5"/>
  <c r="D4803" i="5"/>
  <c r="I4802" i="5"/>
  <c r="J4802" i="5" s="1"/>
  <c r="I4801" i="5"/>
  <c r="J4801" i="5" s="1"/>
  <c r="E7407" i="5" l="1"/>
  <c r="H7407" i="5"/>
  <c r="A7408" i="5"/>
  <c r="F7408" i="5" s="1"/>
  <c r="C7407" i="5"/>
  <c r="B7407" i="5"/>
  <c r="I4803" i="5"/>
  <c r="J4803" i="5" s="1"/>
  <c r="D4804" i="5"/>
  <c r="A7409" i="5" l="1"/>
  <c r="F7409" i="5" s="1"/>
  <c r="C7408" i="5"/>
  <c r="H7408" i="5"/>
  <c r="B7408" i="5"/>
  <c r="E7408" i="5"/>
  <c r="I4804" i="5"/>
  <c r="J4804" i="5" s="1"/>
  <c r="D4805" i="5"/>
  <c r="E7409" i="5" l="1"/>
  <c r="B7409" i="5"/>
  <c r="C7409" i="5"/>
  <c r="H7409" i="5"/>
  <c r="A7410" i="5"/>
  <c r="F7410" i="5" s="1"/>
  <c r="I4805" i="5"/>
  <c r="J4805" i="5" s="1"/>
  <c r="D4806" i="5"/>
  <c r="E7410" i="5" l="1"/>
  <c r="B7410" i="5"/>
  <c r="H7410" i="5"/>
  <c r="A7411" i="5"/>
  <c r="F7411" i="5" s="1"/>
  <c r="C7410" i="5"/>
  <c r="I4806" i="5"/>
  <c r="J4806" i="5" s="1"/>
  <c r="D4807" i="5"/>
  <c r="A7412" i="5" l="1"/>
  <c r="F7412" i="5" s="1"/>
  <c r="C7411" i="5"/>
  <c r="B7411" i="5"/>
  <c r="H7411" i="5"/>
  <c r="E7411" i="5"/>
  <c r="I4807" i="5"/>
  <c r="J4807" i="5" s="1"/>
  <c r="D4808" i="5"/>
  <c r="E7412" i="5" l="1"/>
  <c r="C7412" i="5"/>
  <c r="H7412" i="5"/>
  <c r="A7413" i="5"/>
  <c r="F7413" i="5" s="1"/>
  <c r="B7412" i="5"/>
  <c r="I4808" i="5"/>
  <c r="J4808" i="5" s="1"/>
  <c r="D4809" i="5"/>
  <c r="A7414" i="5" l="1"/>
  <c r="F7414" i="5" s="1"/>
  <c r="B7413" i="5"/>
  <c r="H7413" i="5"/>
  <c r="C7413" i="5"/>
  <c r="E7413" i="5"/>
  <c r="I4809" i="5"/>
  <c r="J4809" i="5" s="1"/>
  <c r="D4810" i="5"/>
  <c r="E7414" i="5" l="1"/>
  <c r="A7415" i="5"/>
  <c r="B7414" i="5"/>
  <c r="C7414" i="5"/>
  <c r="H7414" i="5"/>
  <c r="D4811" i="5"/>
  <c r="I4810" i="5"/>
  <c r="J4810" i="5" s="1"/>
  <c r="H7415" i="5" l="1"/>
  <c r="A7416" i="5"/>
  <c r="C7415" i="5"/>
  <c r="B7415" i="5"/>
  <c r="F7415" i="5"/>
  <c r="E7415" i="5"/>
  <c r="I4811" i="5"/>
  <c r="J4811" i="5" s="1"/>
  <c r="D4812" i="5"/>
  <c r="E7416" i="5" l="1"/>
  <c r="F7416" i="5"/>
  <c r="A7417" i="5"/>
  <c r="C7416" i="5"/>
  <c r="H7416" i="5"/>
  <c r="B7416" i="5"/>
  <c r="I4812" i="5"/>
  <c r="J4812" i="5" s="1"/>
  <c r="D4813" i="5"/>
  <c r="E7417" i="5" l="1"/>
  <c r="F7417" i="5"/>
  <c r="C7417" i="5"/>
  <c r="H7417" i="5"/>
  <c r="A7418" i="5"/>
  <c r="B7417" i="5"/>
  <c r="D4814" i="5"/>
  <c r="I4813" i="5"/>
  <c r="J4813" i="5" s="1"/>
  <c r="E7418" i="5" l="1"/>
  <c r="C7418" i="5"/>
  <c r="B7418" i="5"/>
  <c r="H7418" i="5"/>
  <c r="A7419" i="5"/>
  <c r="F7418" i="5"/>
  <c r="I4814" i="5"/>
  <c r="J4814" i="5" s="1"/>
  <c r="D4815" i="5"/>
  <c r="F7419" i="5" l="1"/>
  <c r="E7419" i="5"/>
  <c r="A7420" i="5"/>
  <c r="C7419" i="5"/>
  <c r="B7419" i="5"/>
  <c r="H7419" i="5"/>
  <c r="I4815" i="5"/>
  <c r="J4815" i="5" s="1"/>
  <c r="D4816" i="5"/>
  <c r="A7421" i="5" l="1"/>
  <c r="H7420" i="5"/>
  <c r="C7420" i="5"/>
  <c r="B7420" i="5"/>
  <c r="F7420" i="5"/>
  <c r="E7420" i="5"/>
  <c r="I4816" i="5"/>
  <c r="J4816" i="5" s="1"/>
  <c r="D4817" i="5"/>
  <c r="B7421" i="5" l="1"/>
  <c r="H7421" i="5"/>
  <c r="A7422" i="5"/>
  <c r="C7421" i="5"/>
  <c r="F7421" i="5"/>
  <c r="E7421" i="5"/>
  <c r="D4818" i="5"/>
  <c r="I4817" i="5"/>
  <c r="J4817" i="5" s="1"/>
  <c r="F7422" i="5" l="1"/>
  <c r="E7422" i="5"/>
  <c r="B7422" i="5"/>
  <c r="H7422" i="5"/>
  <c r="C7422" i="5"/>
  <c r="A7423" i="5"/>
  <c r="I4818" i="5"/>
  <c r="J4818" i="5" s="1"/>
  <c r="D4819" i="5"/>
  <c r="F7423" i="5" l="1"/>
  <c r="E7423" i="5"/>
  <c r="A7424" i="5"/>
  <c r="C7423" i="5"/>
  <c r="B7423" i="5"/>
  <c r="H7423" i="5"/>
  <c r="D4820" i="5"/>
  <c r="I4819" i="5"/>
  <c r="J4819" i="5" s="1"/>
  <c r="F7424" i="5" l="1"/>
  <c r="E7424" i="5"/>
  <c r="A7425" i="5"/>
  <c r="C7424" i="5"/>
  <c r="H7424" i="5"/>
  <c r="B7424" i="5"/>
  <c r="I4820" i="5"/>
  <c r="J4820" i="5" s="1"/>
  <c r="D4821" i="5"/>
  <c r="H7425" i="5" l="1"/>
  <c r="B7425" i="5"/>
  <c r="C7425" i="5"/>
  <c r="A7426" i="5"/>
  <c r="F7425" i="5"/>
  <c r="E7425" i="5"/>
  <c r="D4822" i="5"/>
  <c r="I4821" i="5"/>
  <c r="J4821" i="5" s="1"/>
  <c r="E7426" i="5" l="1"/>
  <c r="C7426" i="5"/>
  <c r="B7426" i="5"/>
  <c r="A7427" i="5"/>
  <c r="H7426" i="5"/>
  <c r="F7426" i="5"/>
  <c r="D4823" i="5"/>
  <c r="I4822" i="5"/>
  <c r="J4822" i="5" s="1"/>
  <c r="B7427" i="5" l="1"/>
  <c r="H7427" i="5"/>
  <c r="A7428" i="5"/>
  <c r="C7427" i="5"/>
  <c r="E7427" i="5"/>
  <c r="F7427" i="5"/>
  <c r="D4824" i="5"/>
  <c r="I4823" i="5"/>
  <c r="J4823" i="5" s="1"/>
  <c r="E7428" i="5" l="1"/>
  <c r="F7428" i="5"/>
  <c r="B7428" i="5"/>
  <c r="C7428" i="5"/>
  <c r="H7428" i="5"/>
  <c r="A7429" i="5"/>
  <c r="I4824" i="5"/>
  <c r="J4824" i="5" s="1"/>
  <c r="D4825" i="5"/>
  <c r="E7429" i="5" l="1"/>
  <c r="F7429" i="5"/>
  <c r="B7429" i="5"/>
  <c r="H7429" i="5"/>
  <c r="A7430" i="5"/>
  <c r="C7429" i="5"/>
  <c r="D4826" i="5"/>
  <c r="I4825" i="5"/>
  <c r="J4825" i="5" s="1"/>
  <c r="E7430" i="5" l="1"/>
  <c r="H7430" i="5"/>
  <c r="A7431" i="5"/>
  <c r="B7430" i="5"/>
  <c r="C7430" i="5"/>
  <c r="F7430" i="5"/>
  <c r="D4827" i="5"/>
  <c r="I4826" i="5"/>
  <c r="J4826" i="5" s="1"/>
  <c r="B7431" i="5" l="1"/>
  <c r="H7431" i="5"/>
  <c r="A7432" i="5"/>
  <c r="C7431" i="5"/>
  <c r="E7431" i="5"/>
  <c r="F7431" i="5"/>
  <c r="I4827" i="5"/>
  <c r="J4827" i="5" s="1"/>
  <c r="D4828" i="5"/>
  <c r="E7432" i="5" l="1"/>
  <c r="F7432" i="5"/>
  <c r="H7432" i="5"/>
  <c r="A7433" i="5"/>
  <c r="C7432" i="5"/>
  <c r="B7432" i="5"/>
  <c r="I4828" i="5"/>
  <c r="J4828" i="5" s="1"/>
  <c r="D4829" i="5"/>
  <c r="A7434" i="5" l="1"/>
  <c r="H7433" i="5"/>
  <c r="B7433" i="5"/>
  <c r="C7433" i="5"/>
  <c r="E7433" i="5"/>
  <c r="F7433" i="5"/>
  <c r="D4830" i="5"/>
  <c r="I4829" i="5"/>
  <c r="J4829" i="5" s="1"/>
  <c r="A7435" i="5" l="1"/>
  <c r="C7434" i="5"/>
  <c r="B7434" i="5"/>
  <c r="H7434" i="5"/>
  <c r="E7434" i="5"/>
  <c r="F7434" i="5"/>
  <c r="I4830" i="5"/>
  <c r="J4830" i="5" s="1"/>
  <c r="D4831" i="5"/>
  <c r="E7435" i="5" l="1"/>
  <c r="F7435" i="5"/>
  <c r="A7436" i="5"/>
  <c r="H7435" i="5"/>
  <c r="C7435" i="5"/>
  <c r="B7435" i="5"/>
  <c r="I4831" i="5"/>
  <c r="J4831" i="5" s="1"/>
  <c r="D4832" i="5"/>
  <c r="A7437" i="5" l="1"/>
  <c r="C7436" i="5"/>
  <c r="H7436" i="5"/>
  <c r="B7436" i="5"/>
  <c r="E7436" i="5"/>
  <c r="F7436" i="5"/>
  <c r="D4833" i="5"/>
  <c r="I4832" i="5"/>
  <c r="J4832" i="5" s="1"/>
  <c r="H7437" i="5" l="1"/>
  <c r="A7438" i="5"/>
  <c r="C7437" i="5"/>
  <c r="B7437" i="5"/>
  <c r="E7437" i="5"/>
  <c r="F7437" i="5"/>
  <c r="D4834" i="5"/>
  <c r="I4833" i="5"/>
  <c r="J4833" i="5" s="1"/>
  <c r="F7438" i="5" l="1"/>
  <c r="E7438" i="5"/>
  <c r="C7438" i="5"/>
  <c r="B7438" i="5"/>
  <c r="A7439" i="5"/>
  <c r="H7438" i="5"/>
  <c r="I4834" i="5"/>
  <c r="J4834" i="5" s="1"/>
  <c r="D4835" i="5"/>
  <c r="F7439" i="5" l="1"/>
  <c r="C7439" i="5"/>
  <c r="A7440" i="5"/>
  <c r="B7439" i="5"/>
  <c r="H7439" i="5"/>
  <c r="E7439" i="5"/>
  <c r="I4835" i="5"/>
  <c r="J4835" i="5" s="1"/>
  <c r="D4836" i="5"/>
  <c r="F7440" i="5" l="1"/>
  <c r="E7440" i="5"/>
  <c r="C7440" i="5"/>
  <c r="H7440" i="5"/>
  <c r="B7440" i="5"/>
  <c r="A7441" i="5"/>
  <c r="I4836" i="5"/>
  <c r="J4836" i="5" s="1"/>
  <c r="D4837" i="5"/>
  <c r="F7441" i="5" l="1"/>
  <c r="E7441" i="5"/>
  <c r="A7442" i="5"/>
  <c r="H7441" i="5"/>
  <c r="B7441" i="5"/>
  <c r="C7441" i="5"/>
  <c r="D4838" i="5"/>
  <c r="I4837" i="5"/>
  <c r="J4837" i="5" s="1"/>
  <c r="F7442" i="5" l="1"/>
  <c r="E7442" i="5"/>
  <c r="C7442" i="5"/>
  <c r="B7442" i="5"/>
  <c r="H7442" i="5"/>
  <c r="A7443" i="5"/>
  <c r="I4838" i="5"/>
  <c r="J4838" i="5" s="1"/>
  <c r="D4839" i="5"/>
  <c r="F7443" i="5" l="1"/>
  <c r="E7443" i="5"/>
  <c r="C7443" i="5"/>
  <c r="B7443" i="5"/>
  <c r="H7443" i="5"/>
  <c r="A7444" i="5"/>
  <c r="I4839" i="5"/>
  <c r="J4839" i="5" s="1"/>
  <c r="D4840" i="5"/>
  <c r="F7444" i="5" l="1"/>
  <c r="E7444" i="5"/>
  <c r="C7444" i="5"/>
  <c r="A7445" i="5"/>
  <c r="H7444" i="5"/>
  <c r="B7444" i="5"/>
  <c r="D4841" i="5"/>
  <c r="I4840" i="5"/>
  <c r="J4840" i="5" s="1"/>
  <c r="F7445" i="5" l="1"/>
  <c r="C7445" i="5"/>
  <c r="B7445" i="5"/>
  <c r="H7445" i="5"/>
  <c r="A7446" i="5"/>
  <c r="E7445" i="5"/>
  <c r="D4842" i="5"/>
  <c r="I4841" i="5"/>
  <c r="J4841" i="5" s="1"/>
  <c r="E7446" i="5" l="1"/>
  <c r="F7446" i="5"/>
  <c r="B7446" i="5"/>
  <c r="A7447" i="5"/>
  <c r="H7446" i="5"/>
  <c r="C7446" i="5"/>
  <c r="I4842" i="5"/>
  <c r="J4842" i="5" s="1"/>
  <c r="D4843" i="5"/>
  <c r="H7447" i="5" l="1"/>
  <c r="C7447" i="5"/>
  <c r="A7448" i="5"/>
  <c r="B7447" i="5"/>
  <c r="E7447" i="5"/>
  <c r="F7447" i="5"/>
  <c r="D4844" i="5"/>
  <c r="I4843" i="5"/>
  <c r="J4843" i="5" s="1"/>
  <c r="F7448" i="5" l="1"/>
  <c r="E7448" i="5"/>
  <c r="B7448" i="5"/>
  <c r="A7449" i="5"/>
  <c r="H7448" i="5"/>
  <c r="C7448" i="5"/>
  <c r="I4844" i="5"/>
  <c r="J4844" i="5" s="1"/>
  <c r="D4845" i="5"/>
  <c r="A7450" i="5" l="1"/>
  <c r="H7449" i="5"/>
  <c r="B7449" i="5"/>
  <c r="C7449" i="5"/>
  <c r="F7449" i="5"/>
  <c r="E7449" i="5"/>
  <c r="D4846" i="5"/>
  <c r="I4845" i="5"/>
  <c r="J4845" i="5" s="1"/>
  <c r="E7450" i="5" l="1"/>
  <c r="B7450" i="5"/>
  <c r="H7450" i="5"/>
  <c r="C7450" i="5"/>
  <c r="A7451" i="5"/>
  <c r="F7450" i="5"/>
  <c r="I4846" i="5"/>
  <c r="J4846" i="5" s="1"/>
  <c r="D4847" i="5"/>
  <c r="F7451" i="5" l="1"/>
  <c r="E7451" i="5"/>
  <c r="A7452" i="5"/>
  <c r="H7451" i="5"/>
  <c r="C7451" i="5"/>
  <c r="B7451" i="5"/>
  <c r="I4847" i="5"/>
  <c r="J4847" i="5" s="1"/>
  <c r="D4848" i="5"/>
  <c r="F7452" i="5" l="1"/>
  <c r="E7452" i="5"/>
  <c r="B7452" i="5"/>
  <c r="C7452" i="5"/>
  <c r="H7452" i="5"/>
  <c r="A7453" i="5"/>
  <c r="I4848" i="5"/>
  <c r="J4848" i="5" s="1"/>
  <c r="D4849" i="5"/>
  <c r="F7453" i="5" l="1"/>
  <c r="E7453" i="5"/>
  <c r="B7453" i="5"/>
  <c r="H7453" i="5"/>
  <c r="C7453" i="5"/>
  <c r="A7454" i="5"/>
  <c r="D4850" i="5"/>
  <c r="I4849" i="5"/>
  <c r="J4849" i="5" s="1"/>
  <c r="F7454" i="5" l="1"/>
  <c r="E7454" i="5"/>
  <c r="B7454" i="5"/>
  <c r="H7454" i="5"/>
  <c r="C7454" i="5"/>
  <c r="A7455" i="5"/>
  <c r="I4850" i="5"/>
  <c r="J4850" i="5" s="1"/>
  <c r="D4851" i="5"/>
  <c r="F7455" i="5" l="1"/>
  <c r="E7455" i="5"/>
  <c r="A7456" i="5"/>
  <c r="B7455" i="5"/>
  <c r="H7455" i="5"/>
  <c r="C7455" i="5"/>
  <c r="D4852" i="5"/>
  <c r="I4851" i="5"/>
  <c r="J4851" i="5" s="1"/>
  <c r="A7457" i="5" l="1"/>
  <c r="H7456" i="5"/>
  <c r="B7456" i="5"/>
  <c r="C7456" i="5"/>
  <c r="F7456" i="5"/>
  <c r="E7456" i="5"/>
  <c r="I4852" i="5"/>
  <c r="J4852" i="5" s="1"/>
  <c r="D4853" i="5"/>
  <c r="B7457" i="5" l="1"/>
  <c r="C7457" i="5"/>
  <c r="H7457" i="5"/>
  <c r="A7458" i="5"/>
  <c r="F7457" i="5"/>
  <c r="E7457" i="5"/>
  <c r="I4853" i="5"/>
  <c r="J4853" i="5" s="1"/>
  <c r="D4854" i="5"/>
  <c r="A7459" i="5" l="1"/>
  <c r="B7458" i="5"/>
  <c r="H7458" i="5"/>
  <c r="C7458" i="5"/>
  <c r="F7458" i="5"/>
  <c r="E7458" i="5"/>
  <c r="D4855" i="5"/>
  <c r="I4854" i="5"/>
  <c r="J4854" i="5" s="1"/>
  <c r="A7460" i="5" l="1"/>
  <c r="C7459" i="5"/>
  <c r="B7459" i="5"/>
  <c r="H7459" i="5"/>
  <c r="F7459" i="5"/>
  <c r="E7459" i="5"/>
  <c r="I4855" i="5"/>
  <c r="J4855" i="5" s="1"/>
  <c r="D4856" i="5"/>
  <c r="F7460" i="5" l="1"/>
  <c r="E7460" i="5"/>
  <c r="A7461" i="5"/>
  <c r="B7460" i="5"/>
  <c r="C7460" i="5"/>
  <c r="H7460" i="5"/>
  <c r="D4857" i="5"/>
  <c r="I4856" i="5"/>
  <c r="J4856" i="5" s="1"/>
  <c r="H7461" i="5" l="1"/>
  <c r="C7461" i="5"/>
  <c r="B7461" i="5"/>
  <c r="A7462" i="5"/>
  <c r="F7461" i="5"/>
  <c r="E7461" i="5"/>
  <c r="I4857" i="5"/>
  <c r="J4857" i="5" s="1"/>
  <c r="D4858" i="5"/>
  <c r="H7462" i="5" l="1"/>
  <c r="B7462" i="5"/>
  <c r="C7462" i="5"/>
  <c r="A7463" i="5"/>
  <c r="E7462" i="5"/>
  <c r="F7462" i="5"/>
  <c r="I4858" i="5"/>
  <c r="J4858" i="5" s="1"/>
  <c r="D4859" i="5"/>
  <c r="F7463" i="5" l="1"/>
  <c r="B7463" i="5"/>
  <c r="H7463" i="5"/>
  <c r="A7464" i="5"/>
  <c r="C7463" i="5"/>
  <c r="E7463" i="5"/>
  <c r="D4860" i="5"/>
  <c r="I4859" i="5"/>
  <c r="J4859" i="5" s="1"/>
  <c r="A7465" i="5" l="1"/>
  <c r="C7464" i="5"/>
  <c r="H7464" i="5"/>
  <c r="B7464" i="5"/>
  <c r="F7464" i="5"/>
  <c r="E7464" i="5"/>
  <c r="I4860" i="5"/>
  <c r="J4860" i="5" s="1"/>
  <c r="D4861" i="5"/>
  <c r="H7465" i="5" l="1"/>
  <c r="B7465" i="5"/>
  <c r="C7465" i="5"/>
  <c r="A7466" i="5"/>
  <c r="F7465" i="5"/>
  <c r="E7465" i="5"/>
  <c r="I4861" i="5"/>
  <c r="J4861" i="5" s="1"/>
  <c r="D4862" i="5"/>
  <c r="E7466" i="5" l="1"/>
  <c r="B7466" i="5"/>
  <c r="H7466" i="5"/>
  <c r="C7466" i="5"/>
  <c r="A7467" i="5"/>
  <c r="F7466" i="5"/>
  <c r="D4863" i="5"/>
  <c r="I4862" i="5"/>
  <c r="J4862" i="5" s="1"/>
  <c r="E7467" i="5" l="1"/>
  <c r="A7468" i="5"/>
  <c r="C7467" i="5"/>
  <c r="H7467" i="5"/>
  <c r="B7467" i="5"/>
  <c r="F7467" i="5"/>
  <c r="D4864" i="5"/>
  <c r="I4863" i="5"/>
  <c r="J4863" i="5" s="1"/>
  <c r="F7468" i="5" l="1"/>
  <c r="E7468" i="5"/>
  <c r="C7468" i="5"/>
  <c r="H7468" i="5"/>
  <c r="B7468" i="5"/>
  <c r="A7469" i="5"/>
  <c r="D4865" i="5"/>
  <c r="I4864" i="5"/>
  <c r="J4864" i="5" s="1"/>
  <c r="F7469" i="5" l="1"/>
  <c r="E7469" i="5"/>
  <c r="C7469" i="5"/>
  <c r="B7469" i="5"/>
  <c r="H7469" i="5"/>
  <c r="A7470" i="5"/>
  <c r="D4866" i="5"/>
  <c r="I4865" i="5"/>
  <c r="J4865" i="5" s="1"/>
  <c r="F7470" i="5" l="1"/>
  <c r="E7470" i="5"/>
  <c r="A7471" i="5"/>
  <c r="B7470" i="5"/>
  <c r="H7470" i="5"/>
  <c r="C7470" i="5"/>
  <c r="D4867" i="5"/>
  <c r="I4866" i="5"/>
  <c r="J4866" i="5" s="1"/>
  <c r="C7471" i="5" l="1"/>
  <c r="A7472" i="5"/>
  <c r="B7471" i="5"/>
  <c r="H7471" i="5"/>
  <c r="F7471" i="5"/>
  <c r="E7471" i="5"/>
  <c r="D4868" i="5"/>
  <c r="I4867" i="5"/>
  <c r="J4867" i="5" s="1"/>
  <c r="F7472" i="5" l="1"/>
  <c r="E7472" i="5"/>
  <c r="B7472" i="5"/>
  <c r="H7472" i="5"/>
  <c r="A7473" i="5"/>
  <c r="C7472" i="5"/>
  <c r="I4868" i="5"/>
  <c r="J4868" i="5" s="1"/>
  <c r="D4869" i="5"/>
  <c r="F7473" i="5" l="1"/>
  <c r="A7474" i="5"/>
  <c r="B7473" i="5"/>
  <c r="C7473" i="5"/>
  <c r="H7473" i="5"/>
  <c r="E7473" i="5"/>
  <c r="D4870" i="5"/>
  <c r="I4869" i="5"/>
  <c r="J4869" i="5" s="1"/>
  <c r="F7474" i="5" l="1"/>
  <c r="E7474" i="5"/>
  <c r="A7475" i="5"/>
  <c r="H7474" i="5"/>
  <c r="B7474" i="5"/>
  <c r="C7474" i="5"/>
  <c r="D4871" i="5"/>
  <c r="I4870" i="5"/>
  <c r="J4870" i="5" s="1"/>
  <c r="H7475" i="5" l="1"/>
  <c r="C7475" i="5"/>
  <c r="B7475" i="5"/>
  <c r="A7476" i="5"/>
  <c r="F7475" i="5"/>
  <c r="E7475" i="5"/>
  <c r="I4871" i="5"/>
  <c r="J4871" i="5" s="1"/>
  <c r="D4872" i="5"/>
  <c r="E7476" i="5" l="1"/>
  <c r="C7476" i="5"/>
  <c r="A7477" i="5"/>
  <c r="H7476" i="5"/>
  <c r="B7476" i="5"/>
  <c r="F7476" i="5"/>
  <c r="D4873" i="5"/>
  <c r="I4872" i="5"/>
  <c r="J4872" i="5" s="1"/>
  <c r="F7477" i="5" l="1"/>
  <c r="E7477" i="5"/>
  <c r="C7477" i="5"/>
  <c r="B7477" i="5"/>
  <c r="H7477" i="5"/>
  <c r="A7478" i="5"/>
  <c r="I4873" i="5"/>
  <c r="J4873" i="5" s="1"/>
  <c r="D4874" i="5"/>
  <c r="F7478" i="5" l="1"/>
  <c r="E7478" i="5"/>
  <c r="A7479" i="5"/>
  <c r="C7478" i="5"/>
  <c r="B7478" i="5"/>
  <c r="H7478" i="5"/>
  <c r="I4874" i="5"/>
  <c r="J4874" i="5" s="1"/>
  <c r="D4875" i="5"/>
  <c r="F7479" i="5" l="1"/>
  <c r="E7479" i="5"/>
  <c r="A7480" i="5"/>
  <c r="H7479" i="5"/>
  <c r="B7479" i="5"/>
  <c r="C7479" i="5"/>
  <c r="D4876" i="5"/>
  <c r="I4875" i="5"/>
  <c r="J4875" i="5" s="1"/>
  <c r="C7480" i="5" l="1"/>
  <c r="H7480" i="5"/>
  <c r="B7480" i="5"/>
  <c r="A7481" i="5"/>
  <c r="F7480" i="5"/>
  <c r="E7480" i="5"/>
  <c r="I4876" i="5"/>
  <c r="J4876" i="5" s="1"/>
  <c r="D4877" i="5"/>
  <c r="E7481" i="5" l="1"/>
  <c r="A7482" i="5"/>
  <c r="H7481" i="5"/>
  <c r="B7481" i="5"/>
  <c r="C7481" i="5"/>
  <c r="F7481" i="5"/>
  <c r="D4878" i="5"/>
  <c r="I4877" i="5"/>
  <c r="J4877" i="5" s="1"/>
  <c r="E7482" i="5" l="1"/>
  <c r="A7483" i="5"/>
  <c r="H7482" i="5"/>
  <c r="B7482" i="5"/>
  <c r="C7482" i="5"/>
  <c r="F7482" i="5"/>
  <c r="I4878" i="5"/>
  <c r="J4878" i="5" s="1"/>
  <c r="D4879" i="5"/>
  <c r="E7483" i="5" l="1"/>
  <c r="C7483" i="5"/>
  <c r="A7484" i="5"/>
  <c r="B7483" i="5"/>
  <c r="H7483" i="5"/>
  <c r="F7483" i="5"/>
  <c r="D4880" i="5"/>
  <c r="I4879" i="5"/>
  <c r="J4879" i="5" s="1"/>
  <c r="E7484" i="5" l="1"/>
  <c r="F7484" i="5"/>
  <c r="C7484" i="5"/>
  <c r="H7484" i="5"/>
  <c r="B7484" i="5"/>
  <c r="A7485" i="5"/>
  <c r="D4881" i="5"/>
  <c r="I4880" i="5"/>
  <c r="J4880" i="5" s="1"/>
  <c r="E7485" i="5" l="1"/>
  <c r="F7485" i="5"/>
  <c r="C7485" i="5"/>
  <c r="B7485" i="5"/>
  <c r="H7485" i="5"/>
  <c r="A7486" i="5"/>
  <c r="D4882" i="5"/>
  <c r="I4881" i="5"/>
  <c r="J4881" i="5" s="1"/>
  <c r="E7486" i="5" l="1"/>
  <c r="F7486" i="5"/>
  <c r="A7487" i="5"/>
  <c r="B7486" i="5"/>
  <c r="H7486" i="5"/>
  <c r="C7486" i="5"/>
  <c r="I4882" i="5"/>
  <c r="J4882" i="5" s="1"/>
  <c r="D4883" i="5"/>
  <c r="E7487" i="5" l="1"/>
  <c r="F7487" i="5"/>
  <c r="A7488" i="5"/>
  <c r="C7487" i="5"/>
  <c r="B7487" i="5"/>
  <c r="H7487" i="5"/>
  <c r="D4884" i="5"/>
  <c r="I4883" i="5"/>
  <c r="J4883" i="5" s="1"/>
  <c r="B7488" i="5" l="1"/>
  <c r="H7488" i="5"/>
  <c r="C7488" i="5"/>
  <c r="A7489" i="5"/>
  <c r="E7488" i="5"/>
  <c r="F7488" i="5"/>
  <c r="I4884" i="5"/>
  <c r="J4884" i="5" s="1"/>
  <c r="D4885" i="5"/>
  <c r="H7489" i="5" l="1"/>
  <c r="B7489" i="5"/>
  <c r="C7489" i="5"/>
  <c r="A7490" i="5"/>
  <c r="E7489" i="5"/>
  <c r="F7489" i="5"/>
  <c r="D4886" i="5"/>
  <c r="I4885" i="5"/>
  <c r="J4885" i="5" s="1"/>
  <c r="B7490" i="5" l="1"/>
  <c r="H7490" i="5"/>
  <c r="C7490" i="5"/>
  <c r="A7491" i="5"/>
  <c r="F7490" i="5"/>
  <c r="E7490" i="5"/>
  <c r="D4887" i="5"/>
  <c r="I4886" i="5"/>
  <c r="J4886" i="5" s="1"/>
  <c r="A7492" i="5" l="1"/>
  <c r="B7491" i="5"/>
  <c r="C7491" i="5"/>
  <c r="H7491" i="5"/>
  <c r="F7491" i="5"/>
  <c r="E7491" i="5"/>
  <c r="D4888" i="5"/>
  <c r="I4887" i="5"/>
  <c r="J4887" i="5" s="1"/>
  <c r="F7492" i="5" l="1"/>
  <c r="E7492" i="5"/>
  <c r="H7492" i="5"/>
  <c r="A7493" i="5"/>
  <c r="C7492" i="5"/>
  <c r="B7492" i="5"/>
  <c r="I4888" i="5"/>
  <c r="J4888" i="5" s="1"/>
  <c r="D4889" i="5"/>
  <c r="F7493" i="5" l="1"/>
  <c r="C7493" i="5"/>
  <c r="B7493" i="5"/>
  <c r="H7493" i="5"/>
  <c r="A7494" i="5"/>
  <c r="E7493" i="5"/>
  <c r="D4890" i="5"/>
  <c r="I4889" i="5"/>
  <c r="J4889" i="5" s="1"/>
  <c r="E7494" i="5" l="1"/>
  <c r="F7494" i="5"/>
  <c r="C7494" i="5"/>
  <c r="B7494" i="5"/>
  <c r="A7495" i="5"/>
  <c r="H7494" i="5"/>
  <c r="D4891" i="5"/>
  <c r="I4890" i="5"/>
  <c r="J4890" i="5" s="1"/>
  <c r="E7495" i="5" l="1"/>
  <c r="A7496" i="5"/>
  <c r="H7495" i="5"/>
  <c r="C7495" i="5"/>
  <c r="B7495" i="5"/>
  <c r="F7495" i="5"/>
  <c r="D4892" i="5"/>
  <c r="I4891" i="5"/>
  <c r="J4891" i="5" s="1"/>
  <c r="E7496" i="5" l="1"/>
  <c r="C7496" i="5"/>
  <c r="H7496" i="5"/>
  <c r="B7496" i="5"/>
  <c r="A7497" i="5"/>
  <c r="F7496" i="5"/>
  <c r="D4893" i="5"/>
  <c r="I4892" i="5"/>
  <c r="J4892" i="5" s="1"/>
  <c r="E7497" i="5" l="1"/>
  <c r="A7498" i="5"/>
  <c r="B7497" i="5"/>
  <c r="C7497" i="5"/>
  <c r="H7497" i="5"/>
  <c r="F7497" i="5"/>
  <c r="D4894" i="5"/>
  <c r="I4893" i="5"/>
  <c r="J4893" i="5" s="1"/>
  <c r="E7498" i="5" l="1"/>
  <c r="F7498" i="5"/>
  <c r="B7498" i="5"/>
  <c r="H7498" i="5"/>
  <c r="C7498" i="5"/>
  <c r="A7499" i="5"/>
  <c r="I4894" i="5"/>
  <c r="J4894" i="5" s="1"/>
  <c r="D4895" i="5"/>
  <c r="E7499" i="5" l="1"/>
  <c r="F7499" i="5"/>
  <c r="C7499" i="5"/>
  <c r="A7500" i="5"/>
  <c r="B7499" i="5"/>
  <c r="H7499" i="5"/>
  <c r="D4896" i="5"/>
  <c r="I4895" i="5"/>
  <c r="J4895" i="5" s="1"/>
  <c r="C7500" i="5" l="1"/>
  <c r="H7500" i="5"/>
  <c r="A7501" i="5"/>
  <c r="B7500" i="5"/>
  <c r="E7500" i="5"/>
  <c r="F7500" i="5"/>
  <c r="D4897" i="5"/>
  <c r="I4896" i="5"/>
  <c r="J4896" i="5" s="1"/>
  <c r="E7501" i="5" l="1"/>
  <c r="F7501" i="5"/>
  <c r="A7502" i="5"/>
  <c r="B7501" i="5"/>
  <c r="H7501" i="5"/>
  <c r="C7501" i="5"/>
  <c r="D4898" i="5"/>
  <c r="I4897" i="5"/>
  <c r="J4897" i="5" s="1"/>
  <c r="B7502" i="5" l="1"/>
  <c r="H7502" i="5"/>
  <c r="A7503" i="5"/>
  <c r="C7502" i="5"/>
  <c r="E7502" i="5"/>
  <c r="F7502" i="5"/>
  <c r="I4898" i="5"/>
  <c r="J4898" i="5" s="1"/>
  <c r="D4899" i="5"/>
  <c r="F7503" i="5" l="1"/>
  <c r="E7503" i="5"/>
  <c r="B7503" i="5"/>
  <c r="H7503" i="5"/>
  <c r="C7503" i="5"/>
  <c r="A7504" i="5"/>
  <c r="D4900" i="5"/>
  <c r="I4899" i="5"/>
  <c r="J4899" i="5" s="1"/>
  <c r="F7504" i="5" l="1"/>
  <c r="E7504" i="5"/>
  <c r="B7504" i="5"/>
  <c r="A7505" i="5"/>
  <c r="H7504" i="5"/>
  <c r="C7504" i="5"/>
  <c r="D4901" i="5"/>
  <c r="I4900" i="5"/>
  <c r="J4900" i="5" s="1"/>
  <c r="A7506" i="5" l="1"/>
  <c r="B7505" i="5"/>
  <c r="C7505" i="5"/>
  <c r="H7505" i="5"/>
  <c r="F7505" i="5"/>
  <c r="E7505" i="5"/>
  <c r="D4902" i="5"/>
  <c r="I4901" i="5"/>
  <c r="J4901" i="5" s="1"/>
  <c r="F7506" i="5" l="1"/>
  <c r="E7506" i="5"/>
  <c r="B7506" i="5"/>
  <c r="H7506" i="5"/>
  <c r="C7506" i="5"/>
  <c r="A7507" i="5"/>
  <c r="I4902" i="5"/>
  <c r="J4902" i="5" s="1"/>
  <c r="D4903" i="5"/>
  <c r="F7507" i="5" l="1"/>
  <c r="E7507" i="5"/>
  <c r="A7508" i="5"/>
  <c r="B7507" i="5"/>
  <c r="C7507" i="5"/>
  <c r="H7507" i="5"/>
  <c r="I4903" i="5"/>
  <c r="J4903" i="5" s="1"/>
  <c r="D4904" i="5"/>
  <c r="C7508" i="5" l="1"/>
  <c r="H7508" i="5"/>
  <c r="A7509" i="5"/>
  <c r="B7508" i="5"/>
  <c r="F7508" i="5"/>
  <c r="E7508" i="5"/>
  <c r="I4904" i="5"/>
  <c r="J4904" i="5" s="1"/>
  <c r="D4905" i="5"/>
  <c r="F7509" i="5" l="1"/>
  <c r="E7509" i="5"/>
  <c r="A7510" i="5"/>
  <c r="C7509" i="5"/>
  <c r="B7509" i="5"/>
  <c r="H7509" i="5"/>
  <c r="I4905" i="5"/>
  <c r="J4905" i="5" s="1"/>
  <c r="D4906" i="5"/>
  <c r="F7510" i="5" l="1"/>
  <c r="E7510" i="5"/>
  <c r="C7510" i="5"/>
  <c r="B7510" i="5"/>
  <c r="H7510" i="5"/>
  <c r="A7511" i="5"/>
  <c r="D4907" i="5"/>
  <c r="I4906" i="5"/>
  <c r="J4906" i="5" s="1"/>
  <c r="F7511" i="5" l="1"/>
  <c r="E7511" i="5"/>
  <c r="A7512" i="5"/>
  <c r="C7511" i="5"/>
  <c r="B7511" i="5"/>
  <c r="H7511" i="5"/>
  <c r="I4907" i="5"/>
  <c r="J4907" i="5" s="1"/>
  <c r="D4908" i="5"/>
  <c r="B7512" i="5" l="1"/>
  <c r="C7512" i="5"/>
  <c r="A7513" i="5"/>
  <c r="H7512" i="5"/>
  <c r="F7512" i="5"/>
  <c r="E7512" i="5"/>
  <c r="I4908" i="5"/>
  <c r="J4908" i="5" s="1"/>
  <c r="D4909" i="5"/>
  <c r="F7513" i="5" l="1"/>
  <c r="E7513" i="5"/>
  <c r="B7513" i="5"/>
  <c r="C7513" i="5"/>
  <c r="A7514" i="5"/>
  <c r="H7513" i="5"/>
  <c r="I4909" i="5"/>
  <c r="J4909" i="5" s="1"/>
  <c r="D4910" i="5"/>
  <c r="F7514" i="5" l="1"/>
  <c r="A7515" i="5"/>
  <c r="B7514" i="5"/>
  <c r="H7514" i="5"/>
  <c r="C7514" i="5"/>
  <c r="E7514" i="5"/>
  <c r="I4910" i="5"/>
  <c r="J4910" i="5" s="1"/>
  <c r="D4911" i="5"/>
  <c r="E7515" i="5" l="1"/>
  <c r="F7515" i="5"/>
  <c r="H7515" i="5"/>
  <c r="A7516" i="5"/>
  <c r="C7515" i="5"/>
  <c r="B7515" i="5"/>
  <c r="D4912" i="5"/>
  <c r="I4911" i="5"/>
  <c r="J4911" i="5" s="1"/>
  <c r="E7516" i="5" l="1"/>
  <c r="C7516" i="5"/>
  <c r="A7517" i="5"/>
  <c r="H7516" i="5"/>
  <c r="B7516" i="5"/>
  <c r="F7516" i="5"/>
  <c r="D4913" i="5"/>
  <c r="I4912" i="5"/>
  <c r="J4912" i="5" s="1"/>
  <c r="A7518" i="5" l="1"/>
  <c r="B7517" i="5"/>
  <c r="C7517" i="5"/>
  <c r="H7517" i="5"/>
  <c r="F7517" i="5"/>
  <c r="E7517" i="5"/>
  <c r="D4914" i="5"/>
  <c r="I4913" i="5"/>
  <c r="J4913" i="5" s="1"/>
  <c r="F7518" i="5" l="1"/>
  <c r="E7518" i="5"/>
  <c r="C7518" i="5"/>
  <c r="B7518" i="5"/>
  <c r="H7518" i="5"/>
  <c r="A7519" i="5"/>
  <c r="I4914" i="5"/>
  <c r="J4914" i="5" s="1"/>
  <c r="D4915" i="5"/>
  <c r="F7519" i="5" l="1"/>
  <c r="E7519" i="5"/>
  <c r="A7520" i="5"/>
  <c r="C7519" i="5"/>
  <c r="B7519" i="5"/>
  <c r="H7519" i="5"/>
  <c r="D4916" i="5"/>
  <c r="I4915" i="5"/>
  <c r="J4915" i="5" s="1"/>
  <c r="F7520" i="5" l="1"/>
  <c r="E7520" i="5"/>
  <c r="C7520" i="5"/>
  <c r="H7520" i="5"/>
  <c r="B7520" i="5"/>
  <c r="A7521" i="5"/>
  <c r="I4916" i="5"/>
  <c r="J4916" i="5" s="1"/>
  <c r="D4917" i="5"/>
  <c r="F7521" i="5" l="1"/>
  <c r="E7521" i="5"/>
  <c r="A7522" i="5"/>
  <c r="B7521" i="5"/>
  <c r="C7521" i="5"/>
  <c r="H7521" i="5"/>
  <c r="I4917" i="5"/>
  <c r="J4917" i="5" s="1"/>
  <c r="D4918" i="5"/>
  <c r="B7522" i="5" l="1"/>
  <c r="H7522" i="5"/>
  <c r="C7522" i="5"/>
  <c r="A7523" i="5"/>
  <c r="F7522" i="5"/>
  <c r="E7522" i="5"/>
  <c r="I4918" i="5"/>
  <c r="J4918" i="5" s="1"/>
  <c r="D4919" i="5"/>
  <c r="B7523" i="5" l="1"/>
  <c r="H7523" i="5"/>
  <c r="C7523" i="5"/>
  <c r="A7524" i="5"/>
  <c r="F7523" i="5"/>
  <c r="E7523" i="5"/>
  <c r="I4919" i="5"/>
  <c r="J4919" i="5" s="1"/>
  <c r="D4920" i="5"/>
  <c r="A7525" i="5" l="1"/>
  <c r="C7524" i="5"/>
  <c r="H7524" i="5"/>
  <c r="B7524" i="5"/>
  <c r="F7524" i="5"/>
  <c r="E7524" i="5"/>
  <c r="I4920" i="5"/>
  <c r="J4920" i="5" s="1"/>
  <c r="D4921" i="5"/>
  <c r="A7526" i="5" l="1"/>
  <c r="H7525" i="5"/>
  <c r="B7525" i="5"/>
  <c r="C7525" i="5"/>
  <c r="F7525" i="5"/>
  <c r="E7525" i="5"/>
  <c r="D4922" i="5"/>
  <c r="I4921" i="5"/>
  <c r="J4921" i="5" s="1"/>
  <c r="E7526" i="5" l="1"/>
  <c r="A7527" i="5"/>
  <c r="H7526" i="5"/>
  <c r="B7526" i="5"/>
  <c r="C7526" i="5"/>
  <c r="F7526" i="5"/>
  <c r="I4922" i="5"/>
  <c r="J4922" i="5" s="1"/>
  <c r="D4923" i="5"/>
  <c r="E7527" i="5" l="1"/>
  <c r="H7527" i="5"/>
  <c r="C7527" i="5"/>
  <c r="B7527" i="5"/>
  <c r="A7528" i="5"/>
  <c r="F7527" i="5"/>
  <c r="I4923" i="5"/>
  <c r="J4923" i="5" s="1"/>
  <c r="D4924" i="5"/>
  <c r="E7528" i="5" l="1"/>
  <c r="H7528" i="5"/>
  <c r="A7529" i="5"/>
  <c r="B7528" i="5"/>
  <c r="C7528" i="5"/>
  <c r="F7528" i="5"/>
  <c r="I4924" i="5"/>
  <c r="J4924" i="5" s="1"/>
  <c r="D4925" i="5"/>
  <c r="E7529" i="5" l="1"/>
  <c r="F7529" i="5"/>
  <c r="C7529" i="5"/>
  <c r="H7529" i="5"/>
  <c r="B7529" i="5"/>
  <c r="A7530" i="5"/>
  <c r="D4926" i="5"/>
  <c r="I4925" i="5"/>
  <c r="J4925" i="5" s="1"/>
  <c r="E7530" i="5" l="1"/>
  <c r="F7530" i="5"/>
  <c r="B7530" i="5"/>
  <c r="H7530" i="5"/>
  <c r="C7530" i="5"/>
  <c r="A7531" i="5"/>
  <c r="I4926" i="5"/>
  <c r="J4926" i="5" s="1"/>
  <c r="D4927" i="5"/>
  <c r="E7531" i="5" l="1"/>
  <c r="F7531" i="5"/>
  <c r="H7531" i="5"/>
  <c r="A7532" i="5"/>
  <c r="C7531" i="5"/>
  <c r="B7531" i="5"/>
  <c r="D4928" i="5"/>
  <c r="I4927" i="5"/>
  <c r="J4927" i="5" s="1"/>
  <c r="B7532" i="5" l="1"/>
  <c r="C7532" i="5"/>
  <c r="A7533" i="5"/>
  <c r="H7532" i="5"/>
  <c r="E7532" i="5"/>
  <c r="F7532" i="5"/>
  <c r="D4929" i="5"/>
  <c r="I4928" i="5"/>
  <c r="J4928" i="5" s="1"/>
  <c r="E7533" i="5" l="1"/>
  <c r="F7533" i="5"/>
  <c r="C7533" i="5"/>
  <c r="B7533" i="5"/>
  <c r="H7533" i="5"/>
  <c r="A7534" i="5"/>
  <c r="I4929" i="5"/>
  <c r="J4929" i="5" s="1"/>
  <c r="D4930" i="5"/>
  <c r="E7534" i="5" l="1"/>
  <c r="F7534" i="5"/>
  <c r="C7534" i="5"/>
  <c r="A7535" i="5"/>
  <c r="H7534" i="5"/>
  <c r="B7534" i="5"/>
  <c r="I4930" i="5"/>
  <c r="J4930" i="5" s="1"/>
  <c r="D4931" i="5"/>
  <c r="A7536" i="5" l="1"/>
  <c r="H7535" i="5"/>
  <c r="C7535" i="5"/>
  <c r="B7535" i="5"/>
  <c r="E7535" i="5"/>
  <c r="F7535" i="5"/>
  <c r="I4931" i="5"/>
  <c r="J4931" i="5" s="1"/>
  <c r="D4932" i="5"/>
  <c r="C7536" i="5" l="1"/>
  <c r="A7537" i="5"/>
  <c r="H7536" i="5"/>
  <c r="B7536" i="5"/>
  <c r="F7536" i="5"/>
  <c r="E7536" i="5"/>
  <c r="I4932" i="5"/>
  <c r="J4932" i="5" s="1"/>
  <c r="D4933" i="5"/>
  <c r="A7538" i="5" l="1"/>
  <c r="H7537" i="5"/>
  <c r="B7537" i="5"/>
  <c r="C7537" i="5"/>
  <c r="F7537" i="5"/>
  <c r="E7537" i="5"/>
  <c r="I4933" i="5"/>
  <c r="J4933" i="5" s="1"/>
  <c r="D4934" i="5"/>
  <c r="B7538" i="5" l="1"/>
  <c r="C7538" i="5"/>
  <c r="H7538" i="5"/>
  <c r="A7539" i="5"/>
  <c r="F7538" i="5"/>
  <c r="E7538" i="5"/>
  <c r="I4934" i="5"/>
  <c r="J4934" i="5" s="1"/>
  <c r="D4935" i="5"/>
  <c r="B7539" i="5" l="1"/>
  <c r="H7539" i="5"/>
  <c r="C7539" i="5"/>
  <c r="A7540" i="5"/>
  <c r="F7539" i="5"/>
  <c r="E7539" i="5"/>
  <c r="D4936" i="5"/>
  <c r="I4935" i="5"/>
  <c r="J4935" i="5" s="1"/>
  <c r="B7540" i="5" l="1"/>
  <c r="A7541" i="5"/>
  <c r="C7540" i="5"/>
  <c r="H7540" i="5"/>
  <c r="F7540" i="5"/>
  <c r="E7540" i="5"/>
  <c r="I4936" i="5"/>
  <c r="J4936" i="5" s="1"/>
  <c r="D4937" i="5"/>
  <c r="F7541" i="5" l="1"/>
  <c r="E7541" i="5"/>
  <c r="A7542" i="5"/>
  <c r="B7541" i="5"/>
  <c r="H7541" i="5"/>
  <c r="C7541" i="5"/>
  <c r="D4938" i="5"/>
  <c r="I4937" i="5"/>
  <c r="J4937" i="5" s="1"/>
  <c r="B7542" i="5" l="1"/>
  <c r="H7542" i="5"/>
  <c r="C7542" i="5"/>
  <c r="A7543" i="5"/>
  <c r="F7542" i="5"/>
  <c r="E7542" i="5"/>
  <c r="D4939" i="5"/>
  <c r="I4938" i="5"/>
  <c r="J4938" i="5" s="1"/>
  <c r="B7543" i="5" l="1"/>
  <c r="C7543" i="5"/>
  <c r="H7543" i="5"/>
  <c r="A7544" i="5"/>
  <c r="F7543" i="5"/>
  <c r="E7543" i="5"/>
  <c r="I4939" i="5"/>
  <c r="J4939" i="5" s="1"/>
  <c r="D4940" i="5"/>
  <c r="B7544" i="5" l="1"/>
  <c r="A7545" i="5"/>
  <c r="H7544" i="5"/>
  <c r="C7544" i="5"/>
  <c r="F7544" i="5"/>
  <c r="E7544" i="5"/>
  <c r="I4940" i="5"/>
  <c r="J4940" i="5" s="1"/>
  <c r="D4941" i="5"/>
  <c r="A7546" i="5" l="1"/>
  <c r="C7545" i="5"/>
  <c r="B7545" i="5"/>
  <c r="H7545" i="5"/>
  <c r="F7545" i="5"/>
  <c r="E7545" i="5"/>
  <c r="I4941" i="5"/>
  <c r="J4941" i="5" s="1"/>
  <c r="D4942" i="5"/>
  <c r="F7546" i="5" l="1"/>
  <c r="E7546" i="5"/>
  <c r="B7546" i="5"/>
  <c r="H7546" i="5"/>
  <c r="C7546" i="5"/>
  <c r="A7547" i="5"/>
  <c r="I4942" i="5"/>
  <c r="J4942" i="5" s="1"/>
  <c r="D4943" i="5"/>
  <c r="F7547" i="5" l="1"/>
  <c r="E7547" i="5"/>
  <c r="A7548" i="5"/>
  <c r="B7547" i="5"/>
  <c r="H7547" i="5"/>
  <c r="C7547" i="5"/>
  <c r="D4944" i="5"/>
  <c r="I4943" i="5"/>
  <c r="J4943" i="5" s="1"/>
  <c r="F7548" i="5" l="1"/>
  <c r="E7548" i="5"/>
  <c r="C7548" i="5"/>
  <c r="H7548" i="5"/>
  <c r="A7549" i="5"/>
  <c r="B7548" i="5"/>
  <c r="I4944" i="5"/>
  <c r="J4944" i="5" s="1"/>
  <c r="D4945" i="5"/>
  <c r="F7549" i="5" l="1"/>
  <c r="C7549" i="5"/>
  <c r="A7550" i="5"/>
  <c r="B7549" i="5"/>
  <c r="H7549" i="5"/>
  <c r="E7549" i="5"/>
  <c r="I4945" i="5"/>
  <c r="J4945" i="5" s="1"/>
  <c r="D4946" i="5"/>
  <c r="F7550" i="5" l="1"/>
  <c r="E7550" i="5"/>
  <c r="A7551" i="5"/>
  <c r="H7550" i="5"/>
  <c r="C7550" i="5"/>
  <c r="B7550" i="5"/>
  <c r="I4946" i="5"/>
  <c r="J4946" i="5" s="1"/>
  <c r="D4947" i="5"/>
  <c r="A7552" i="5" l="1"/>
  <c r="C7551" i="5"/>
  <c r="B7551" i="5"/>
  <c r="H7551" i="5"/>
  <c r="F7551" i="5"/>
  <c r="E7551" i="5"/>
  <c r="I4947" i="5"/>
  <c r="J4947" i="5" s="1"/>
  <c r="D4948" i="5"/>
  <c r="F7552" i="5" l="1"/>
  <c r="E7552" i="5"/>
  <c r="A7553" i="5"/>
  <c r="C7552" i="5"/>
  <c r="B7552" i="5"/>
  <c r="H7552" i="5"/>
  <c r="I4948" i="5"/>
  <c r="J4948" i="5" s="1"/>
  <c r="D4949" i="5"/>
  <c r="F7553" i="5" l="1"/>
  <c r="E7553" i="5"/>
  <c r="H7553" i="5"/>
  <c r="B7553" i="5"/>
  <c r="C7553" i="5"/>
  <c r="A7554" i="5"/>
  <c r="I4949" i="5"/>
  <c r="J4949" i="5" s="1"/>
  <c r="D4950" i="5"/>
  <c r="F7554" i="5" l="1"/>
  <c r="E7554" i="5"/>
  <c r="B7554" i="5"/>
  <c r="H7554" i="5"/>
  <c r="C7554" i="5"/>
  <c r="A7555" i="5"/>
  <c r="I4950" i="5"/>
  <c r="J4950" i="5" s="1"/>
  <c r="D4951" i="5"/>
  <c r="F7555" i="5" l="1"/>
  <c r="E7555" i="5"/>
  <c r="A7556" i="5"/>
  <c r="H7555" i="5"/>
  <c r="C7555" i="5"/>
  <c r="B7555" i="5"/>
  <c r="I4951" i="5"/>
  <c r="J4951" i="5" s="1"/>
  <c r="D4952" i="5"/>
  <c r="A7557" i="5" l="1"/>
  <c r="C7556" i="5"/>
  <c r="H7556" i="5"/>
  <c r="B7556" i="5"/>
  <c r="F7556" i="5"/>
  <c r="E7556" i="5"/>
  <c r="I4952" i="5"/>
  <c r="J4952" i="5" s="1"/>
  <c r="D4953" i="5"/>
  <c r="A7558" i="5" l="1"/>
  <c r="C7557" i="5"/>
  <c r="B7557" i="5"/>
  <c r="H7557" i="5"/>
  <c r="F7557" i="5"/>
  <c r="E7557" i="5"/>
  <c r="I4953" i="5"/>
  <c r="J4953" i="5" s="1"/>
  <c r="D4954" i="5"/>
  <c r="F7558" i="5" l="1"/>
  <c r="E7558" i="5"/>
  <c r="B7558" i="5"/>
  <c r="H7558" i="5"/>
  <c r="C7558" i="5"/>
  <c r="A7559" i="5"/>
  <c r="I4954" i="5"/>
  <c r="J4954" i="5" s="1"/>
  <c r="D4955" i="5"/>
  <c r="F7559" i="5" l="1"/>
  <c r="E7559" i="5"/>
  <c r="A7560" i="5"/>
  <c r="H7559" i="5"/>
  <c r="C7559" i="5"/>
  <c r="B7559" i="5"/>
  <c r="I4955" i="5"/>
  <c r="J4955" i="5" s="1"/>
  <c r="D4956" i="5"/>
  <c r="F7560" i="5" l="1"/>
  <c r="E7560" i="5"/>
  <c r="A7561" i="5"/>
  <c r="H7560" i="5"/>
  <c r="C7560" i="5"/>
  <c r="B7560" i="5"/>
  <c r="D4957" i="5"/>
  <c r="I4956" i="5"/>
  <c r="J4956" i="5" s="1"/>
  <c r="H7561" i="5" l="1"/>
  <c r="B7561" i="5"/>
  <c r="A7562" i="5"/>
  <c r="C7561" i="5"/>
  <c r="F7561" i="5"/>
  <c r="E7561" i="5"/>
  <c r="D4958" i="5"/>
  <c r="I4957" i="5"/>
  <c r="J4957" i="5" s="1"/>
  <c r="F7562" i="5" l="1"/>
  <c r="E7562" i="5"/>
  <c r="B7562" i="5"/>
  <c r="H7562" i="5"/>
  <c r="C7562" i="5"/>
  <c r="A7563" i="5"/>
  <c r="I4958" i="5"/>
  <c r="J4958" i="5" s="1"/>
  <c r="D4959" i="5"/>
  <c r="F7563" i="5" l="1"/>
  <c r="E7563" i="5"/>
  <c r="H7563" i="5"/>
  <c r="A7564" i="5"/>
  <c r="C7563" i="5"/>
  <c r="B7563" i="5"/>
  <c r="I4959" i="5"/>
  <c r="J4959" i="5" s="1"/>
  <c r="D4960" i="5"/>
  <c r="H7564" i="5" l="1"/>
  <c r="C7564" i="5"/>
  <c r="A7565" i="5"/>
  <c r="B7564" i="5"/>
  <c r="F7564" i="5"/>
  <c r="E7564" i="5"/>
  <c r="D4961" i="5"/>
  <c r="I4960" i="5"/>
  <c r="J4960" i="5" s="1"/>
  <c r="E7565" i="5" l="1"/>
  <c r="F7565" i="5"/>
  <c r="A7566" i="5"/>
  <c r="C7565" i="5"/>
  <c r="B7565" i="5"/>
  <c r="H7565" i="5"/>
  <c r="I4961" i="5"/>
  <c r="J4961" i="5" s="1"/>
  <c r="D4962" i="5"/>
  <c r="A7567" i="5" l="1"/>
  <c r="B7566" i="5"/>
  <c r="H7566" i="5"/>
  <c r="C7566" i="5"/>
  <c r="E7566" i="5"/>
  <c r="F7566" i="5"/>
  <c r="I4962" i="5"/>
  <c r="J4962" i="5" s="1"/>
  <c r="D4963" i="5"/>
  <c r="B7567" i="5" l="1"/>
  <c r="A7568" i="5"/>
  <c r="H7567" i="5"/>
  <c r="C7567" i="5"/>
  <c r="E7567" i="5"/>
  <c r="F7567" i="5"/>
  <c r="I4963" i="5"/>
  <c r="J4963" i="5" s="1"/>
  <c r="D4964" i="5"/>
  <c r="B7568" i="5" l="1"/>
  <c r="C7568" i="5"/>
  <c r="A7569" i="5"/>
  <c r="H7568" i="5"/>
  <c r="E7568" i="5"/>
  <c r="F7568" i="5"/>
  <c r="I4964" i="5"/>
  <c r="J4964" i="5" s="1"/>
  <c r="D4965" i="5"/>
  <c r="E7569" i="5" l="1"/>
  <c r="F7569" i="5"/>
  <c r="A7570" i="5"/>
  <c r="C7569" i="5"/>
  <c r="H7569" i="5"/>
  <c r="B7569" i="5"/>
  <c r="I4965" i="5"/>
  <c r="J4965" i="5" s="1"/>
  <c r="D4966" i="5"/>
  <c r="E7570" i="5" l="1"/>
  <c r="F7570" i="5"/>
  <c r="A7571" i="5"/>
  <c r="B7570" i="5"/>
  <c r="H7570" i="5"/>
  <c r="C7570" i="5"/>
  <c r="D4967" i="5"/>
  <c r="I4966" i="5"/>
  <c r="J4966" i="5" s="1"/>
  <c r="A7572" i="5" l="1"/>
  <c r="C7571" i="5"/>
  <c r="B7571" i="5"/>
  <c r="H7571" i="5"/>
  <c r="E7571" i="5"/>
  <c r="F7571" i="5"/>
  <c r="D4968" i="5"/>
  <c r="I4967" i="5"/>
  <c r="J4967" i="5" s="1"/>
  <c r="E7572" i="5" l="1"/>
  <c r="F7572" i="5"/>
  <c r="C7572" i="5"/>
  <c r="H7572" i="5"/>
  <c r="A7573" i="5"/>
  <c r="B7572" i="5"/>
  <c r="I4968" i="5"/>
  <c r="J4968" i="5" s="1"/>
  <c r="D4969" i="5"/>
  <c r="E7573" i="5" l="1"/>
  <c r="A7574" i="5"/>
  <c r="B7573" i="5"/>
  <c r="H7573" i="5"/>
  <c r="C7573" i="5"/>
  <c r="F7573" i="5"/>
  <c r="I4969" i="5"/>
  <c r="J4969" i="5" s="1"/>
  <c r="D4970" i="5"/>
  <c r="F7574" i="5" l="1"/>
  <c r="E7574" i="5"/>
  <c r="A7575" i="5"/>
  <c r="C7574" i="5"/>
  <c r="B7574" i="5"/>
  <c r="H7574" i="5"/>
  <c r="I4970" i="5"/>
  <c r="J4970" i="5" s="1"/>
  <c r="D4971" i="5"/>
  <c r="F7575" i="5" l="1"/>
  <c r="E7575" i="5"/>
  <c r="A7576" i="5"/>
  <c r="H7575" i="5"/>
  <c r="C7575" i="5"/>
  <c r="B7575" i="5"/>
  <c r="D4972" i="5"/>
  <c r="I4971" i="5"/>
  <c r="J4971" i="5" s="1"/>
  <c r="A7577" i="5" l="1"/>
  <c r="H7576" i="5"/>
  <c r="C7576" i="5"/>
  <c r="B7576" i="5"/>
  <c r="F7576" i="5"/>
  <c r="E7576" i="5"/>
  <c r="I4972" i="5"/>
  <c r="J4972" i="5" s="1"/>
  <c r="D4973" i="5"/>
  <c r="E7577" i="5" l="1"/>
  <c r="H7577" i="5"/>
  <c r="B7577" i="5"/>
  <c r="C7577" i="5"/>
  <c r="A7578" i="5"/>
  <c r="F7577" i="5"/>
  <c r="D4974" i="5"/>
  <c r="I4973" i="5"/>
  <c r="J4973" i="5" s="1"/>
  <c r="E7578" i="5" l="1"/>
  <c r="B7578" i="5"/>
  <c r="H7578" i="5"/>
  <c r="C7578" i="5"/>
  <c r="A7579" i="5"/>
  <c r="F7578" i="5"/>
  <c r="D4975" i="5"/>
  <c r="I4974" i="5"/>
  <c r="J4974" i="5" s="1"/>
  <c r="E7579" i="5" l="1"/>
  <c r="H7579" i="5"/>
  <c r="C7579" i="5"/>
  <c r="A7580" i="5"/>
  <c r="B7579" i="5"/>
  <c r="F7579" i="5"/>
  <c r="I4975" i="5"/>
  <c r="J4975" i="5" s="1"/>
  <c r="D4976" i="5"/>
  <c r="E7580" i="5" l="1"/>
  <c r="A7581" i="5"/>
  <c r="H7580" i="5"/>
  <c r="C7580" i="5"/>
  <c r="B7580" i="5"/>
  <c r="F7580" i="5"/>
  <c r="I4976" i="5"/>
  <c r="J4976" i="5" s="1"/>
  <c r="D4977" i="5"/>
  <c r="E7581" i="5" l="1"/>
  <c r="A7582" i="5"/>
  <c r="C7581" i="5"/>
  <c r="B7581" i="5"/>
  <c r="H7581" i="5"/>
  <c r="F7581" i="5"/>
  <c r="D4978" i="5"/>
  <c r="I4977" i="5"/>
  <c r="J4977" i="5" s="1"/>
  <c r="E7582" i="5" l="1"/>
  <c r="F7582" i="5"/>
  <c r="C7582" i="5"/>
  <c r="B7582" i="5"/>
  <c r="H7582" i="5"/>
  <c r="A7583" i="5"/>
  <c r="I4978" i="5"/>
  <c r="J4978" i="5" s="1"/>
  <c r="D4979" i="5"/>
  <c r="E7583" i="5" l="1"/>
  <c r="F7583" i="5"/>
  <c r="B7583" i="5"/>
  <c r="A7584" i="5"/>
  <c r="C7583" i="5"/>
  <c r="H7583" i="5"/>
  <c r="D4980" i="5"/>
  <c r="I4979" i="5"/>
  <c r="J4979" i="5" s="1"/>
  <c r="A7585" i="5" l="1"/>
  <c r="C7584" i="5"/>
  <c r="H7584" i="5"/>
  <c r="B7584" i="5"/>
  <c r="E7584" i="5"/>
  <c r="F7584" i="5"/>
  <c r="I4980" i="5"/>
  <c r="J4980" i="5" s="1"/>
  <c r="D4981" i="5"/>
  <c r="A7586" i="5" l="1"/>
  <c r="B7585" i="5"/>
  <c r="C7585" i="5"/>
  <c r="H7585" i="5"/>
  <c r="E7585" i="5"/>
  <c r="F7585" i="5"/>
  <c r="I4981" i="5"/>
  <c r="J4981" i="5" s="1"/>
  <c r="D4982" i="5"/>
  <c r="E7586" i="5" l="1"/>
  <c r="F7586" i="5"/>
  <c r="B7586" i="5"/>
  <c r="H7586" i="5"/>
  <c r="C7586" i="5"/>
  <c r="A7587" i="5"/>
  <c r="I4982" i="5"/>
  <c r="J4982" i="5" s="1"/>
  <c r="D4983" i="5"/>
  <c r="E7587" i="5" l="1"/>
  <c r="F7587" i="5"/>
  <c r="H7587" i="5"/>
  <c r="C7587" i="5"/>
  <c r="B7587" i="5"/>
  <c r="A7588" i="5"/>
  <c r="I4983" i="5"/>
  <c r="J4983" i="5" s="1"/>
  <c r="D4984" i="5"/>
  <c r="E7588" i="5" l="1"/>
  <c r="F7588" i="5"/>
  <c r="A7589" i="5"/>
  <c r="B7588" i="5"/>
  <c r="C7588" i="5"/>
  <c r="H7588" i="5"/>
  <c r="I4984" i="5"/>
  <c r="J4984" i="5" s="1"/>
  <c r="D4985" i="5"/>
  <c r="E7589" i="5" l="1"/>
  <c r="F7589" i="5"/>
  <c r="A7590" i="5"/>
  <c r="C7589" i="5"/>
  <c r="H7589" i="5"/>
  <c r="B7589" i="5"/>
  <c r="I4985" i="5"/>
  <c r="J4985" i="5" s="1"/>
  <c r="D4986" i="5"/>
  <c r="A7591" i="5" l="1"/>
  <c r="B7590" i="5"/>
  <c r="H7590" i="5"/>
  <c r="C7590" i="5"/>
  <c r="E7590" i="5"/>
  <c r="F7590" i="5"/>
  <c r="I4986" i="5"/>
  <c r="J4986" i="5" s="1"/>
  <c r="D4987" i="5"/>
  <c r="A7592" i="5" l="1"/>
  <c r="H7591" i="5"/>
  <c r="C7591" i="5"/>
  <c r="B7591" i="5"/>
  <c r="E7591" i="5"/>
  <c r="F7591" i="5"/>
  <c r="I4987" i="5"/>
  <c r="J4987" i="5" s="1"/>
  <c r="D4988" i="5"/>
  <c r="H7592" i="5" l="1"/>
  <c r="A7593" i="5"/>
  <c r="B7592" i="5"/>
  <c r="C7592" i="5"/>
  <c r="E7592" i="5"/>
  <c r="F7592" i="5"/>
  <c r="I4988" i="5"/>
  <c r="J4988" i="5" s="1"/>
  <c r="D4989" i="5"/>
  <c r="F7593" i="5" l="1"/>
  <c r="E7593" i="5"/>
  <c r="A7594" i="5"/>
  <c r="C7593" i="5"/>
  <c r="H7593" i="5"/>
  <c r="B7593" i="5"/>
  <c r="D4990" i="5"/>
  <c r="I4989" i="5"/>
  <c r="J4989" i="5" s="1"/>
  <c r="F7594" i="5" l="1"/>
  <c r="E7594" i="5"/>
  <c r="B7594" i="5"/>
  <c r="H7594" i="5"/>
  <c r="C7594" i="5"/>
  <c r="A7595" i="5"/>
  <c r="I4990" i="5"/>
  <c r="J4990" i="5" s="1"/>
  <c r="D4991" i="5"/>
  <c r="F7595" i="5" l="1"/>
  <c r="E7595" i="5"/>
  <c r="C7595" i="5"/>
  <c r="A7596" i="5"/>
  <c r="B7595" i="5"/>
  <c r="H7595" i="5"/>
  <c r="I4991" i="5"/>
  <c r="J4991" i="5" s="1"/>
  <c r="D4992" i="5"/>
  <c r="F7596" i="5" l="1"/>
  <c r="A7597" i="5"/>
  <c r="B7596" i="5"/>
  <c r="C7596" i="5"/>
  <c r="H7596" i="5"/>
  <c r="E7596" i="5"/>
  <c r="I4992" i="5"/>
  <c r="J4992" i="5" s="1"/>
  <c r="D4993" i="5"/>
  <c r="F7597" i="5" l="1"/>
  <c r="E7597" i="5"/>
  <c r="H7597" i="5"/>
  <c r="C7597" i="5"/>
  <c r="B7597" i="5"/>
  <c r="A7598" i="5"/>
  <c r="I4993" i="5"/>
  <c r="J4993" i="5" s="1"/>
  <c r="D4994" i="5"/>
  <c r="F7598" i="5" l="1"/>
  <c r="E7598" i="5"/>
  <c r="C7598" i="5"/>
  <c r="A7599" i="5"/>
  <c r="B7598" i="5"/>
  <c r="H7598" i="5"/>
  <c r="I4994" i="5"/>
  <c r="J4994" i="5" s="1"/>
  <c r="D4995" i="5"/>
  <c r="A7600" i="5" l="1"/>
  <c r="C7599" i="5"/>
  <c r="B7599" i="5"/>
  <c r="H7599" i="5"/>
  <c r="F7599" i="5"/>
  <c r="E7599" i="5"/>
  <c r="I4995" i="5"/>
  <c r="J4995" i="5" s="1"/>
  <c r="D4996" i="5"/>
  <c r="F7600" i="5" l="1"/>
  <c r="E7600" i="5"/>
  <c r="H7600" i="5"/>
  <c r="C7600" i="5"/>
  <c r="B7600" i="5"/>
  <c r="A7601" i="5"/>
  <c r="I4996" i="5"/>
  <c r="J4996" i="5" s="1"/>
  <c r="D4997" i="5"/>
  <c r="F7601" i="5" l="1"/>
  <c r="E7601" i="5"/>
  <c r="A7602" i="5"/>
  <c r="C7601" i="5"/>
  <c r="H7601" i="5"/>
  <c r="B7601" i="5"/>
  <c r="I4997" i="5"/>
  <c r="J4997" i="5" s="1"/>
  <c r="D4998" i="5"/>
  <c r="F7602" i="5" l="1"/>
  <c r="E7602" i="5"/>
  <c r="B7602" i="5"/>
  <c r="H7602" i="5"/>
  <c r="C7602" i="5"/>
  <c r="A7603" i="5"/>
  <c r="I4998" i="5"/>
  <c r="J4998" i="5" s="1"/>
  <c r="D4999" i="5"/>
  <c r="F7603" i="5" l="1"/>
  <c r="E7603" i="5"/>
  <c r="H7603" i="5"/>
  <c r="A7604" i="5"/>
  <c r="B7603" i="5"/>
  <c r="C7603" i="5"/>
  <c r="I4999" i="5"/>
  <c r="J4999" i="5" s="1"/>
  <c r="D5000" i="5"/>
  <c r="A7605" i="5" l="1"/>
  <c r="H7604" i="5"/>
  <c r="C7604" i="5"/>
  <c r="B7604" i="5"/>
  <c r="F7604" i="5"/>
  <c r="E7604" i="5"/>
  <c r="I5000" i="5"/>
  <c r="J5000" i="5" s="1"/>
  <c r="D5001" i="5"/>
  <c r="A7606" i="5" l="1"/>
  <c r="C7605" i="5"/>
  <c r="H7605" i="5"/>
  <c r="B7605" i="5"/>
  <c r="F7605" i="5"/>
  <c r="E7605" i="5"/>
  <c r="D5002" i="5"/>
  <c r="I5001" i="5"/>
  <c r="J5001" i="5" s="1"/>
  <c r="A7607" i="5" l="1"/>
  <c r="H7606" i="5"/>
  <c r="B7606" i="5"/>
  <c r="C7606" i="5"/>
  <c r="F7606" i="5"/>
  <c r="E7606" i="5"/>
  <c r="I5002" i="5"/>
  <c r="J5002" i="5" s="1"/>
  <c r="D5003" i="5"/>
  <c r="C7607" i="5" l="1"/>
  <c r="H7607" i="5"/>
  <c r="B7607" i="5"/>
  <c r="A7608" i="5"/>
  <c r="F7607" i="5"/>
  <c r="E7607" i="5"/>
  <c r="D5004" i="5"/>
  <c r="I5003" i="5"/>
  <c r="J5003" i="5" s="1"/>
  <c r="B7608" i="5" l="1"/>
  <c r="H7608" i="5"/>
  <c r="C7608" i="5"/>
  <c r="A7609" i="5"/>
  <c r="F7608" i="5"/>
  <c r="E7608" i="5"/>
  <c r="I5004" i="5"/>
  <c r="J5004" i="5" s="1"/>
  <c r="D5005" i="5"/>
  <c r="A7610" i="5" l="1"/>
  <c r="C7609" i="5"/>
  <c r="B7609" i="5"/>
  <c r="H7609" i="5"/>
  <c r="F7609" i="5"/>
  <c r="E7609" i="5"/>
  <c r="D5006" i="5"/>
  <c r="I5005" i="5"/>
  <c r="J5005" i="5" s="1"/>
  <c r="F7610" i="5" l="1"/>
  <c r="E7610" i="5"/>
  <c r="B7610" i="5"/>
  <c r="H7610" i="5"/>
  <c r="C7610" i="5"/>
  <c r="A7611" i="5"/>
  <c r="D5007" i="5"/>
  <c r="I5006" i="5"/>
  <c r="J5006" i="5" s="1"/>
  <c r="F7611" i="5" l="1"/>
  <c r="E7611" i="5"/>
  <c r="A7612" i="5"/>
  <c r="C7611" i="5"/>
  <c r="B7611" i="5"/>
  <c r="H7611" i="5"/>
  <c r="I5007" i="5"/>
  <c r="J5007" i="5" s="1"/>
  <c r="D5008" i="5"/>
  <c r="F7612" i="5" l="1"/>
  <c r="E7612" i="5"/>
  <c r="H7612" i="5"/>
  <c r="C7612" i="5"/>
  <c r="A7613" i="5"/>
  <c r="B7612" i="5"/>
  <c r="I5008" i="5"/>
  <c r="J5008" i="5" s="1"/>
  <c r="D5009" i="5"/>
  <c r="F7613" i="5" l="1"/>
  <c r="C7613" i="5"/>
  <c r="A7614" i="5"/>
  <c r="B7613" i="5"/>
  <c r="H7613" i="5"/>
  <c r="E7613" i="5"/>
  <c r="D5010" i="5"/>
  <c r="I5009" i="5"/>
  <c r="J5009" i="5" s="1"/>
  <c r="F7614" i="5" l="1"/>
  <c r="E7614" i="5"/>
  <c r="B7614" i="5"/>
  <c r="H7614" i="5"/>
  <c r="C7614" i="5"/>
  <c r="A7615" i="5"/>
  <c r="I5010" i="5"/>
  <c r="J5010" i="5" s="1"/>
  <c r="D5011" i="5"/>
  <c r="F7615" i="5" l="1"/>
  <c r="E7615" i="5"/>
  <c r="B7615" i="5"/>
  <c r="H7615" i="5"/>
  <c r="A7616" i="5"/>
  <c r="C7615" i="5"/>
  <c r="D5012" i="5"/>
  <c r="I5011" i="5"/>
  <c r="J5011" i="5" s="1"/>
  <c r="F7616" i="5" l="1"/>
  <c r="C7616" i="5"/>
  <c r="H7616" i="5"/>
  <c r="B7616" i="5"/>
  <c r="A7617" i="5"/>
  <c r="E7616" i="5"/>
  <c r="I5012" i="5"/>
  <c r="J5012" i="5" s="1"/>
  <c r="D5013" i="5"/>
  <c r="F7617" i="5" l="1"/>
  <c r="B7617" i="5"/>
  <c r="A7618" i="5"/>
  <c r="C7617" i="5"/>
  <c r="H7617" i="5"/>
  <c r="E7617" i="5"/>
  <c r="I5013" i="5"/>
  <c r="J5013" i="5" s="1"/>
  <c r="D5014" i="5"/>
  <c r="F7618" i="5" l="1"/>
  <c r="E7618" i="5"/>
  <c r="A7619" i="5"/>
  <c r="B7618" i="5"/>
  <c r="H7618" i="5"/>
  <c r="C7618" i="5"/>
  <c r="I5014" i="5"/>
  <c r="J5014" i="5" s="1"/>
  <c r="D5015" i="5"/>
  <c r="F7619" i="5" l="1"/>
  <c r="E7619" i="5"/>
  <c r="C7619" i="5"/>
  <c r="B7619" i="5"/>
  <c r="H7619" i="5"/>
  <c r="A7620" i="5"/>
  <c r="I5015" i="5"/>
  <c r="J5015" i="5" s="1"/>
  <c r="D5016" i="5"/>
  <c r="F7620" i="5" l="1"/>
  <c r="E7620" i="5"/>
  <c r="C7620" i="5"/>
  <c r="A7621" i="5"/>
  <c r="H7620" i="5"/>
  <c r="B7620" i="5"/>
  <c r="D5017" i="5"/>
  <c r="I5016" i="5"/>
  <c r="J5016" i="5" s="1"/>
  <c r="F7621" i="5" l="1"/>
  <c r="C7621" i="5"/>
  <c r="A7622" i="5"/>
  <c r="B7621" i="5"/>
  <c r="H7621" i="5"/>
  <c r="E7621" i="5"/>
  <c r="D5018" i="5"/>
  <c r="I5017" i="5"/>
  <c r="J5017" i="5" s="1"/>
  <c r="F7622" i="5" l="1"/>
  <c r="E7622" i="5"/>
  <c r="B7622" i="5"/>
  <c r="H7622" i="5"/>
  <c r="A7623" i="5"/>
  <c r="C7622" i="5"/>
  <c r="I5018" i="5"/>
  <c r="J5018" i="5" s="1"/>
  <c r="D5019" i="5"/>
  <c r="F7623" i="5" l="1"/>
  <c r="C7623" i="5"/>
  <c r="B7623" i="5"/>
  <c r="H7623" i="5"/>
  <c r="A7624" i="5"/>
  <c r="E7623" i="5"/>
  <c r="I5019" i="5"/>
  <c r="J5019" i="5" s="1"/>
  <c r="D5020" i="5"/>
  <c r="E7624" i="5" l="1"/>
  <c r="F7624" i="5"/>
  <c r="C7624" i="5"/>
  <c r="A7625" i="5"/>
  <c r="H7624" i="5"/>
  <c r="B7624" i="5"/>
  <c r="D5021" i="5"/>
  <c r="I5020" i="5"/>
  <c r="J5020" i="5" s="1"/>
  <c r="E7625" i="5" l="1"/>
  <c r="A7626" i="5"/>
  <c r="B7625" i="5"/>
  <c r="C7625" i="5"/>
  <c r="H7625" i="5"/>
  <c r="F7625" i="5"/>
  <c r="I5021" i="5"/>
  <c r="J5021" i="5" s="1"/>
  <c r="D5022" i="5"/>
  <c r="E7626" i="5" l="1"/>
  <c r="F7626" i="5"/>
  <c r="B7626" i="5"/>
  <c r="H7626" i="5"/>
  <c r="A7627" i="5"/>
  <c r="C7626" i="5"/>
  <c r="I5022" i="5"/>
  <c r="J5022" i="5" s="1"/>
  <c r="D5023" i="5"/>
  <c r="E7627" i="5" l="1"/>
  <c r="H7627" i="5"/>
  <c r="C7627" i="5"/>
  <c r="B7627" i="5"/>
  <c r="A7628" i="5"/>
  <c r="F7627" i="5"/>
  <c r="I5023" i="5"/>
  <c r="J5023" i="5" s="1"/>
  <c r="D5024" i="5"/>
  <c r="E7628" i="5" l="1"/>
  <c r="B7628" i="5"/>
  <c r="A7629" i="5"/>
  <c r="C7628" i="5"/>
  <c r="H7628" i="5"/>
  <c r="F7628" i="5"/>
  <c r="D5025" i="5"/>
  <c r="I5024" i="5"/>
  <c r="J5024" i="5" s="1"/>
  <c r="E7629" i="5" l="1"/>
  <c r="F7629" i="5"/>
  <c r="C7629" i="5"/>
  <c r="B7629" i="5"/>
  <c r="A7630" i="5"/>
  <c r="H7629" i="5"/>
  <c r="D5026" i="5"/>
  <c r="I5025" i="5"/>
  <c r="J5025" i="5" s="1"/>
  <c r="E7630" i="5" l="1"/>
  <c r="F7630" i="5"/>
  <c r="B7630" i="5"/>
  <c r="H7630" i="5"/>
  <c r="A7631" i="5"/>
  <c r="C7630" i="5"/>
  <c r="I5026" i="5"/>
  <c r="J5026" i="5" s="1"/>
  <c r="D5027" i="5"/>
  <c r="E7631" i="5" l="1"/>
  <c r="C7631" i="5"/>
  <c r="B7631" i="5"/>
  <c r="H7631" i="5"/>
  <c r="A7632" i="5"/>
  <c r="F7631" i="5"/>
  <c r="I5027" i="5"/>
  <c r="J5027" i="5" s="1"/>
  <c r="D5028" i="5"/>
  <c r="F7632" i="5" l="1"/>
  <c r="E7632" i="5"/>
  <c r="H7632" i="5"/>
  <c r="B7632" i="5"/>
  <c r="C7632" i="5"/>
  <c r="A7633" i="5"/>
  <c r="I5028" i="5"/>
  <c r="J5028" i="5" s="1"/>
  <c r="D5029" i="5"/>
  <c r="F7633" i="5" l="1"/>
  <c r="E7633" i="5"/>
  <c r="H7633" i="5"/>
  <c r="A7634" i="5"/>
  <c r="B7633" i="5"/>
  <c r="C7633" i="5"/>
  <c r="I5029" i="5"/>
  <c r="J5029" i="5" s="1"/>
  <c r="D5030" i="5"/>
  <c r="A7635" i="5" l="1"/>
  <c r="B7634" i="5"/>
  <c r="H7634" i="5"/>
  <c r="C7634" i="5"/>
  <c r="F7634" i="5"/>
  <c r="E7634" i="5"/>
  <c r="I5030" i="5"/>
  <c r="J5030" i="5" s="1"/>
  <c r="D5031" i="5"/>
  <c r="C7635" i="5" l="1"/>
  <c r="B7635" i="5"/>
  <c r="H7635" i="5"/>
  <c r="A7636" i="5"/>
  <c r="F7635" i="5"/>
  <c r="E7635" i="5"/>
  <c r="I5031" i="5"/>
  <c r="J5031" i="5" s="1"/>
  <c r="D5032" i="5"/>
  <c r="C7636" i="5" l="1"/>
  <c r="H7636" i="5"/>
  <c r="A7637" i="5"/>
  <c r="B7636" i="5"/>
  <c r="F7636" i="5"/>
  <c r="E7636" i="5"/>
  <c r="D5033" i="5"/>
  <c r="I5032" i="5"/>
  <c r="J5032" i="5" s="1"/>
  <c r="F7637" i="5" l="1"/>
  <c r="E7637" i="5"/>
  <c r="B7637" i="5"/>
  <c r="H7637" i="5"/>
  <c r="C7637" i="5"/>
  <c r="A7638" i="5"/>
  <c r="D5034" i="5"/>
  <c r="I5033" i="5"/>
  <c r="J5033" i="5" s="1"/>
  <c r="F7638" i="5" l="1"/>
  <c r="E7638" i="5"/>
  <c r="A7639" i="5"/>
  <c r="B7638" i="5"/>
  <c r="H7638" i="5"/>
  <c r="C7638" i="5"/>
  <c r="I5034" i="5"/>
  <c r="J5034" i="5" s="1"/>
  <c r="D5035" i="5"/>
  <c r="F7639" i="5" l="1"/>
  <c r="E7639" i="5"/>
  <c r="C7639" i="5"/>
  <c r="B7639" i="5"/>
  <c r="H7639" i="5"/>
  <c r="A7640" i="5"/>
  <c r="I5035" i="5"/>
  <c r="J5035" i="5" s="1"/>
  <c r="D5036" i="5"/>
  <c r="F7640" i="5" l="1"/>
  <c r="E7640" i="5"/>
  <c r="A7641" i="5"/>
  <c r="C7640" i="5"/>
  <c r="H7640" i="5"/>
  <c r="B7640" i="5"/>
  <c r="I5036" i="5"/>
  <c r="J5036" i="5" s="1"/>
  <c r="D5037" i="5"/>
  <c r="F7641" i="5" l="1"/>
  <c r="A7642" i="5"/>
  <c r="H7641" i="5"/>
  <c r="B7641" i="5"/>
  <c r="C7641" i="5"/>
  <c r="E7641" i="5"/>
  <c r="D5038" i="5"/>
  <c r="I5037" i="5"/>
  <c r="J5037" i="5" s="1"/>
  <c r="F7642" i="5" l="1"/>
  <c r="B7642" i="5"/>
  <c r="H7642" i="5"/>
  <c r="C7642" i="5"/>
  <c r="A7643" i="5"/>
  <c r="E7642" i="5"/>
  <c r="D5039" i="5"/>
  <c r="I5038" i="5"/>
  <c r="J5038" i="5" s="1"/>
  <c r="F7643" i="5" l="1"/>
  <c r="C7643" i="5"/>
  <c r="B7643" i="5"/>
  <c r="H7643" i="5"/>
  <c r="A7644" i="5"/>
  <c r="E7643" i="5"/>
  <c r="I5039" i="5"/>
  <c r="J5039" i="5" s="1"/>
  <c r="D5040" i="5"/>
  <c r="E7644" i="5" l="1"/>
  <c r="F7644" i="5"/>
  <c r="C7644" i="5"/>
  <c r="H7644" i="5"/>
  <c r="A7645" i="5"/>
  <c r="B7644" i="5"/>
  <c r="I5040" i="5"/>
  <c r="J5040" i="5" s="1"/>
  <c r="D5041" i="5"/>
  <c r="E7645" i="5" l="1"/>
  <c r="A7646" i="5"/>
  <c r="B7645" i="5"/>
  <c r="H7645" i="5"/>
  <c r="C7645" i="5"/>
  <c r="F7645" i="5"/>
  <c r="D5042" i="5"/>
  <c r="I5041" i="5"/>
  <c r="J5041" i="5" s="1"/>
  <c r="F7646" i="5" l="1"/>
  <c r="E7646" i="5"/>
  <c r="B7646" i="5"/>
  <c r="A7647" i="5"/>
  <c r="H7646" i="5"/>
  <c r="C7646" i="5"/>
  <c r="D5043" i="5"/>
  <c r="I5042" i="5"/>
  <c r="J5042" i="5" s="1"/>
  <c r="C7647" i="5" l="1"/>
  <c r="B7647" i="5"/>
  <c r="H7647" i="5"/>
  <c r="A7648" i="5"/>
  <c r="F7647" i="5"/>
  <c r="E7647" i="5"/>
  <c r="I5043" i="5"/>
  <c r="J5043" i="5" s="1"/>
  <c r="D5044" i="5"/>
  <c r="B7648" i="5" l="1"/>
  <c r="C7648" i="5"/>
  <c r="A7649" i="5"/>
  <c r="H7648" i="5"/>
  <c r="F7648" i="5"/>
  <c r="E7648" i="5"/>
  <c r="I5044" i="5"/>
  <c r="J5044" i="5" s="1"/>
  <c r="D5045" i="5"/>
  <c r="F7649" i="5" l="1"/>
  <c r="E7649" i="5"/>
  <c r="B7649" i="5"/>
  <c r="A7650" i="5"/>
  <c r="C7649" i="5"/>
  <c r="H7649" i="5"/>
  <c r="I5045" i="5"/>
  <c r="J5045" i="5" s="1"/>
  <c r="D5046" i="5"/>
  <c r="F7650" i="5" l="1"/>
  <c r="C7650" i="5"/>
  <c r="A7651" i="5"/>
  <c r="B7650" i="5"/>
  <c r="H7650" i="5"/>
  <c r="E7650" i="5"/>
  <c r="D5047" i="5"/>
  <c r="I5046" i="5"/>
  <c r="J5046" i="5" s="1"/>
  <c r="F7651" i="5" l="1"/>
  <c r="E7651" i="5"/>
  <c r="A7652" i="5"/>
  <c r="H7651" i="5"/>
  <c r="B7651" i="5"/>
  <c r="C7651" i="5"/>
  <c r="I5047" i="5"/>
  <c r="J5047" i="5" s="1"/>
  <c r="D5048" i="5"/>
  <c r="F7652" i="5" l="1"/>
  <c r="E7652" i="5"/>
  <c r="C7652" i="5"/>
  <c r="H7652" i="5"/>
  <c r="A7653" i="5"/>
  <c r="B7652" i="5"/>
  <c r="I5048" i="5"/>
  <c r="J5048" i="5" s="1"/>
  <c r="D5049" i="5"/>
  <c r="F7653" i="5" l="1"/>
  <c r="B7653" i="5"/>
  <c r="H7653" i="5"/>
  <c r="A7654" i="5"/>
  <c r="C7653" i="5"/>
  <c r="E7653" i="5"/>
  <c r="I5049" i="5"/>
  <c r="J5049" i="5" s="1"/>
  <c r="D5050" i="5"/>
  <c r="B7654" i="5" l="1"/>
  <c r="H7654" i="5"/>
  <c r="C7654" i="5"/>
  <c r="A7655" i="5"/>
  <c r="F7654" i="5"/>
  <c r="E7654" i="5"/>
  <c r="I5050" i="5"/>
  <c r="J5050" i="5" s="1"/>
  <c r="D5051" i="5"/>
  <c r="H7655" i="5" l="1"/>
  <c r="C7655" i="5"/>
  <c r="B7655" i="5"/>
  <c r="A7656" i="5"/>
  <c r="E7655" i="5"/>
  <c r="F7655" i="5"/>
  <c r="D5052" i="5"/>
  <c r="I5051" i="5"/>
  <c r="J5051" i="5" s="1"/>
  <c r="F7656" i="5" l="1"/>
  <c r="A7657" i="5"/>
  <c r="H7656" i="5"/>
  <c r="C7656" i="5"/>
  <c r="B7656" i="5"/>
  <c r="E7656" i="5"/>
  <c r="I5052" i="5"/>
  <c r="J5052" i="5" s="1"/>
  <c r="D5053" i="5"/>
  <c r="F7657" i="5" l="1"/>
  <c r="A7658" i="5"/>
  <c r="B7657" i="5"/>
  <c r="C7657" i="5"/>
  <c r="H7657" i="5"/>
  <c r="E7657" i="5"/>
  <c r="I5053" i="5"/>
  <c r="J5053" i="5" s="1"/>
  <c r="D5054" i="5"/>
  <c r="F7658" i="5" l="1"/>
  <c r="E7658" i="5"/>
  <c r="B7658" i="5"/>
  <c r="H7658" i="5"/>
  <c r="A7659" i="5"/>
  <c r="C7658" i="5"/>
  <c r="D5055" i="5"/>
  <c r="I5054" i="5"/>
  <c r="J5054" i="5" s="1"/>
  <c r="F7659" i="5" l="1"/>
  <c r="C7659" i="5"/>
  <c r="B7659" i="5"/>
  <c r="A7660" i="5"/>
  <c r="H7659" i="5"/>
  <c r="E7659" i="5"/>
  <c r="D5056" i="5"/>
  <c r="I5055" i="5"/>
  <c r="J5055" i="5" s="1"/>
  <c r="B7660" i="5" l="1"/>
  <c r="A7661" i="5"/>
  <c r="C7660" i="5"/>
  <c r="H7660" i="5"/>
  <c r="F7660" i="5"/>
  <c r="E7660" i="5"/>
  <c r="I5056" i="5"/>
  <c r="J5056" i="5" s="1"/>
  <c r="D5057" i="5"/>
  <c r="F7661" i="5" l="1"/>
  <c r="E7661" i="5"/>
  <c r="A7662" i="5"/>
  <c r="H7661" i="5"/>
  <c r="B7661" i="5"/>
  <c r="C7661" i="5"/>
  <c r="I5057" i="5"/>
  <c r="J5057" i="5" s="1"/>
  <c r="D5058" i="5"/>
  <c r="F7662" i="5" l="1"/>
  <c r="E7662" i="5"/>
  <c r="A7663" i="5"/>
  <c r="H7662" i="5"/>
  <c r="B7662" i="5"/>
  <c r="C7662" i="5"/>
  <c r="I5058" i="5"/>
  <c r="J5058" i="5" s="1"/>
  <c r="D5059" i="5"/>
  <c r="C7663" i="5" l="1"/>
  <c r="B7663" i="5"/>
  <c r="H7663" i="5"/>
  <c r="A7664" i="5"/>
  <c r="F7663" i="5"/>
  <c r="E7663" i="5"/>
  <c r="I5059" i="5"/>
  <c r="J5059" i="5" s="1"/>
  <c r="D5060" i="5"/>
  <c r="C7664" i="5" l="1"/>
  <c r="H7664" i="5"/>
  <c r="A7665" i="5"/>
  <c r="B7664" i="5"/>
  <c r="F7664" i="5"/>
  <c r="E7664" i="5"/>
  <c r="I5060" i="5"/>
  <c r="J5060" i="5" s="1"/>
  <c r="D5061" i="5"/>
  <c r="F7665" i="5" l="1"/>
  <c r="E7665" i="5"/>
  <c r="A7666" i="5"/>
  <c r="H7665" i="5"/>
  <c r="B7665" i="5"/>
  <c r="C7665" i="5"/>
  <c r="I5061" i="5"/>
  <c r="J5061" i="5" s="1"/>
  <c r="D5062" i="5"/>
  <c r="F7666" i="5" l="1"/>
  <c r="E7666" i="5"/>
  <c r="B7666" i="5"/>
  <c r="H7666" i="5"/>
  <c r="A7667" i="5"/>
  <c r="C7666" i="5"/>
  <c r="I5062" i="5"/>
  <c r="J5062" i="5" s="1"/>
  <c r="D5063" i="5"/>
  <c r="F7667" i="5" l="1"/>
  <c r="A7668" i="5"/>
  <c r="C7667" i="5"/>
  <c r="H7667" i="5"/>
  <c r="B7667" i="5"/>
  <c r="E7667" i="5"/>
  <c r="I5063" i="5"/>
  <c r="J5063" i="5" s="1"/>
  <c r="D5064" i="5"/>
  <c r="E7668" i="5" l="1"/>
  <c r="F7668" i="5"/>
  <c r="C7668" i="5"/>
  <c r="A7669" i="5"/>
  <c r="H7668" i="5"/>
  <c r="B7668" i="5"/>
  <c r="I5064" i="5"/>
  <c r="J5064" i="5" s="1"/>
  <c r="D5065" i="5"/>
  <c r="C7669" i="5" l="1"/>
  <c r="B7669" i="5"/>
  <c r="A7670" i="5"/>
  <c r="H7669" i="5"/>
  <c r="E7669" i="5"/>
  <c r="F7669" i="5"/>
  <c r="I5065" i="5"/>
  <c r="J5065" i="5" s="1"/>
  <c r="D5066" i="5"/>
  <c r="E7670" i="5" l="1"/>
  <c r="F7670" i="5"/>
  <c r="A7671" i="5"/>
  <c r="B7670" i="5"/>
  <c r="H7670" i="5"/>
  <c r="C7670" i="5"/>
  <c r="I5066" i="5"/>
  <c r="J5066" i="5" s="1"/>
  <c r="D5067" i="5"/>
  <c r="E7671" i="5" l="1"/>
  <c r="F7671" i="5"/>
  <c r="C7671" i="5"/>
  <c r="B7671" i="5"/>
  <c r="H7671" i="5"/>
  <c r="A7672" i="5"/>
  <c r="I5067" i="5"/>
  <c r="J5067" i="5" s="1"/>
  <c r="D5068" i="5"/>
  <c r="E7672" i="5" l="1"/>
  <c r="F7672" i="5"/>
  <c r="A7673" i="5"/>
  <c r="C7672" i="5"/>
  <c r="H7672" i="5"/>
  <c r="B7672" i="5"/>
  <c r="D5069" i="5"/>
  <c r="I5068" i="5"/>
  <c r="J5068" i="5" s="1"/>
  <c r="A7674" i="5" l="1"/>
  <c r="B7673" i="5"/>
  <c r="H7673" i="5"/>
  <c r="C7673" i="5"/>
  <c r="E7673" i="5"/>
  <c r="F7673" i="5"/>
  <c r="I5069" i="5"/>
  <c r="J5069" i="5" s="1"/>
  <c r="D5070" i="5"/>
  <c r="B7674" i="5" l="1"/>
  <c r="H7674" i="5"/>
  <c r="A7675" i="5"/>
  <c r="C7674" i="5"/>
  <c r="E7674" i="5"/>
  <c r="F7674" i="5"/>
  <c r="D5071" i="5"/>
  <c r="I5070" i="5"/>
  <c r="J5070" i="5" s="1"/>
  <c r="E7675" i="5" l="1"/>
  <c r="F7675" i="5"/>
  <c r="B7675" i="5"/>
  <c r="A7676" i="5"/>
  <c r="C7675" i="5"/>
  <c r="H7675" i="5"/>
  <c r="D5072" i="5"/>
  <c r="I5071" i="5"/>
  <c r="J5071" i="5" s="1"/>
  <c r="C7676" i="5" l="1"/>
  <c r="H7676" i="5"/>
  <c r="A7677" i="5"/>
  <c r="B7676" i="5"/>
  <c r="E7676" i="5"/>
  <c r="F7676" i="5"/>
  <c r="I5072" i="5"/>
  <c r="J5072" i="5" s="1"/>
  <c r="D5073" i="5"/>
  <c r="E7677" i="5" l="1"/>
  <c r="F7677" i="5"/>
  <c r="B7677" i="5"/>
  <c r="A7678" i="5"/>
  <c r="H7677" i="5"/>
  <c r="C7677" i="5"/>
  <c r="I5073" i="5"/>
  <c r="J5073" i="5" s="1"/>
  <c r="D5074" i="5"/>
  <c r="A7679" i="5" l="1"/>
  <c r="H7678" i="5"/>
  <c r="B7678" i="5"/>
  <c r="C7678" i="5"/>
  <c r="E7678" i="5"/>
  <c r="F7678" i="5"/>
  <c r="I5074" i="5"/>
  <c r="J5074" i="5" s="1"/>
  <c r="D5075" i="5"/>
  <c r="C7679" i="5" l="1"/>
  <c r="H7679" i="5"/>
  <c r="B7679" i="5"/>
  <c r="A7680" i="5"/>
  <c r="E7679" i="5"/>
  <c r="F7679" i="5"/>
  <c r="I5075" i="5"/>
  <c r="J5075" i="5" s="1"/>
  <c r="D5076" i="5"/>
  <c r="A7681" i="5" l="1"/>
  <c r="C7680" i="5"/>
  <c r="H7680" i="5"/>
  <c r="B7680" i="5"/>
  <c r="E7680" i="5"/>
  <c r="F7680" i="5"/>
  <c r="I5076" i="5"/>
  <c r="J5076" i="5" s="1"/>
  <c r="D5077" i="5"/>
  <c r="C7681" i="5" l="1"/>
  <c r="H7681" i="5"/>
  <c r="A7682" i="5"/>
  <c r="B7681" i="5"/>
  <c r="E7681" i="5"/>
  <c r="F7681" i="5"/>
  <c r="I5077" i="5"/>
  <c r="J5077" i="5" s="1"/>
  <c r="D5078" i="5"/>
  <c r="F7682" i="5" l="1"/>
  <c r="E7682" i="5"/>
  <c r="A7683" i="5"/>
  <c r="B7682" i="5"/>
  <c r="H7682" i="5"/>
  <c r="C7682" i="5"/>
  <c r="I5078" i="5"/>
  <c r="J5078" i="5" s="1"/>
  <c r="D5079" i="5"/>
  <c r="A7684" i="5" l="1"/>
  <c r="C7683" i="5"/>
  <c r="B7683" i="5"/>
  <c r="H7683" i="5"/>
  <c r="F7683" i="5"/>
  <c r="E7683" i="5"/>
  <c r="D5080" i="5"/>
  <c r="I5079" i="5"/>
  <c r="J5079" i="5" s="1"/>
  <c r="F7684" i="5" l="1"/>
  <c r="E7684" i="5"/>
  <c r="C7684" i="5"/>
  <c r="H7684" i="5"/>
  <c r="A7685" i="5"/>
  <c r="B7684" i="5"/>
  <c r="I5080" i="5"/>
  <c r="J5080" i="5" s="1"/>
  <c r="D5081" i="5"/>
  <c r="F7685" i="5" l="1"/>
  <c r="C7685" i="5"/>
  <c r="A7686" i="5"/>
  <c r="H7685" i="5"/>
  <c r="B7685" i="5"/>
  <c r="E7685" i="5"/>
  <c r="I5081" i="5"/>
  <c r="J5081" i="5" s="1"/>
  <c r="D5082" i="5"/>
  <c r="E7686" i="5" l="1"/>
  <c r="F7686" i="5"/>
  <c r="A7687" i="5"/>
  <c r="B7686" i="5"/>
  <c r="C7686" i="5"/>
  <c r="H7686" i="5"/>
  <c r="I5082" i="5"/>
  <c r="J5082" i="5" s="1"/>
  <c r="D5083" i="5"/>
  <c r="H7687" i="5" l="1"/>
  <c r="C7687" i="5"/>
  <c r="B7687" i="5"/>
  <c r="A7688" i="5"/>
  <c r="E7687" i="5"/>
  <c r="F7687" i="5"/>
  <c r="I5083" i="5"/>
  <c r="J5083" i="5" s="1"/>
  <c r="D5084" i="5"/>
  <c r="A7689" i="5" l="1"/>
  <c r="C7688" i="5"/>
  <c r="H7688" i="5"/>
  <c r="B7688" i="5"/>
  <c r="F7688" i="5"/>
  <c r="E7688" i="5"/>
  <c r="D5085" i="5"/>
  <c r="I5084" i="5"/>
  <c r="J5084" i="5" s="1"/>
  <c r="H7689" i="5" l="1"/>
  <c r="B7689" i="5"/>
  <c r="C7689" i="5"/>
  <c r="A7690" i="5"/>
  <c r="F7689" i="5"/>
  <c r="E7689" i="5"/>
  <c r="I5085" i="5"/>
  <c r="J5085" i="5" s="1"/>
  <c r="D5086" i="5"/>
  <c r="A7691" i="5" l="1"/>
  <c r="B7690" i="5"/>
  <c r="H7690" i="5"/>
  <c r="C7690" i="5"/>
  <c r="E7690" i="5"/>
  <c r="F7690" i="5"/>
  <c r="D5087" i="5"/>
  <c r="I5086" i="5"/>
  <c r="J5086" i="5" s="1"/>
  <c r="H7691" i="5" l="1"/>
  <c r="C7691" i="5"/>
  <c r="B7691" i="5"/>
  <c r="A7692" i="5"/>
  <c r="E7691" i="5"/>
  <c r="F7691" i="5"/>
  <c r="D5088" i="5"/>
  <c r="I5087" i="5"/>
  <c r="J5087" i="5" s="1"/>
  <c r="E7692" i="5" l="1"/>
  <c r="F7692" i="5"/>
  <c r="A7693" i="5"/>
  <c r="B7692" i="5"/>
  <c r="C7692" i="5"/>
  <c r="H7692" i="5"/>
  <c r="I5088" i="5"/>
  <c r="J5088" i="5" s="1"/>
  <c r="D5089" i="5"/>
  <c r="C7693" i="5" l="1"/>
  <c r="A7694" i="5"/>
  <c r="B7693" i="5"/>
  <c r="H7693" i="5"/>
  <c r="E7693" i="5"/>
  <c r="F7693" i="5"/>
  <c r="I5089" i="5"/>
  <c r="J5089" i="5" s="1"/>
  <c r="D5090" i="5"/>
  <c r="E7694" i="5" l="1"/>
  <c r="F7694" i="5"/>
  <c r="H7694" i="5"/>
  <c r="C7694" i="5"/>
  <c r="B7694" i="5"/>
  <c r="A7695" i="5"/>
  <c r="I5090" i="5"/>
  <c r="J5090" i="5" s="1"/>
  <c r="D5091" i="5"/>
  <c r="E7695" i="5" l="1"/>
  <c r="F7695" i="5"/>
  <c r="B7695" i="5"/>
  <c r="A7696" i="5"/>
  <c r="C7695" i="5"/>
  <c r="H7695" i="5"/>
  <c r="I5091" i="5"/>
  <c r="J5091" i="5" s="1"/>
  <c r="D5092" i="5"/>
  <c r="B7696" i="5" l="1"/>
  <c r="A7697" i="5"/>
  <c r="C7696" i="5"/>
  <c r="H7696" i="5"/>
  <c r="E7696" i="5"/>
  <c r="F7696" i="5"/>
  <c r="I5092" i="5"/>
  <c r="J5092" i="5" s="1"/>
  <c r="D5093" i="5"/>
  <c r="E7697" i="5" l="1"/>
  <c r="F7697" i="5"/>
  <c r="H7697" i="5"/>
  <c r="B7697" i="5"/>
  <c r="A7698" i="5"/>
  <c r="C7697" i="5"/>
  <c r="I5093" i="5"/>
  <c r="J5093" i="5" s="1"/>
  <c r="D5094" i="5"/>
  <c r="E7698" i="5" l="1"/>
  <c r="A7699" i="5"/>
  <c r="H7698" i="5"/>
  <c r="B7698" i="5"/>
  <c r="C7698" i="5"/>
  <c r="F7698" i="5"/>
  <c r="D5095" i="5"/>
  <c r="I5094" i="5"/>
  <c r="J5094" i="5" s="1"/>
  <c r="E7699" i="5" l="1"/>
  <c r="B7699" i="5"/>
  <c r="A7700" i="5"/>
  <c r="C7699" i="5"/>
  <c r="H7699" i="5"/>
  <c r="F7699" i="5"/>
  <c r="D5096" i="5"/>
  <c r="I5095" i="5"/>
  <c r="J5095" i="5" s="1"/>
  <c r="E7700" i="5" l="1"/>
  <c r="F7700" i="5"/>
  <c r="A7701" i="5"/>
  <c r="C7700" i="5"/>
  <c r="H7700" i="5"/>
  <c r="B7700" i="5"/>
  <c r="I5096" i="5"/>
  <c r="J5096" i="5" s="1"/>
  <c r="D5097" i="5"/>
  <c r="E7701" i="5" l="1"/>
  <c r="F7701" i="5"/>
  <c r="H7701" i="5"/>
  <c r="A7702" i="5"/>
  <c r="C7701" i="5"/>
  <c r="B7701" i="5"/>
  <c r="I5097" i="5"/>
  <c r="J5097" i="5" s="1"/>
  <c r="D5098" i="5"/>
  <c r="A7703" i="5" l="1"/>
  <c r="H7702" i="5"/>
  <c r="B7702" i="5"/>
  <c r="C7702" i="5"/>
  <c r="E7702" i="5"/>
  <c r="F7702" i="5"/>
  <c r="I5098" i="5"/>
  <c r="J5098" i="5" s="1"/>
  <c r="D5099" i="5"/>
  <c r="H7703" i="5" l="1"/>
  <c r="C7703" i="5"/>
  <c r="B7703" i="5"/>
  <c r="A7704" i="5"/>
  <c r="E7703" i="5"/>
  <c r="F7703" i="5"/>
  <c r="I5099" i="5"/>
  <c r="J5099" i="5" s="1"/>
  <c r="D5100" i="5"/>
  <c r="A7705" i="5" l="1"/>
  <c r="H7704" i="5"/>
  <c r="C7704" i="5"/>
  <c r="B7704" i="5"/>
  <c r="F7704" i="5"/>
  <c r="E7704" i="5"/>
  <c r="I5100" i="5"/>
  <c r="J5100" i="5" s="1"/>
  <c r="D5101" i="5"/>
  <c r="C7705" i="5" l="1"/>
  <c r="A7706" i="5"/>
  <c r="H7705" i="5"/>
  <c r="B7705" i="5"/>
  <c r="F7705" i="5"/>
  <c r="E7705" i="5"/>
  <c r="I5101" i="5"/>
  <c r="J5101" i="5" s="1"/>
  <c r="D5102" i="5"/>
  <c r="A7707" i="5" l="1"/>
  <c r="B7706" i="5"/>
  <c r="H7706" i="5"/>
  <c r="C7706" i="5"/>
  <c r="F7706" i="5"/>
  <c r="E7706" i="5"/>
  <c r="D5103" i="5"/>
  <c r="I5102" i="5"/>
  <c r="J5102" i="5" s="1"/>
  <c r="C7707" i="5" l="1"/>
  <c r="B7707" i="5"/>
  <c r="H7707" i="5"/>
  <c r="A7708" i="5"/>
  <c r="F7707" i="5"/>
  <c r="E7707" i="5"/>
  <c r="D5104" i="5"/>
  <c r="I5103" i="5"/>
  <c r="J5103" i="5" s="1"/>
  <c r="A7709" i="5" l="1"/>
  <c r="H7708" i="5"/>
  <c r="C7708" i="5"/>
  <c r="B7708" i="5"/>
  <c r="F7708" i="5"/>
  <c r="E7708" i="5"/>
  <c r="I5104" i="5"/>
  <c r="J5104" i="5" s="1"/>
  <c r="D5105" i="5"/>
  <c r="A7710" i="5" l="1"/>
  <c r="C7709" i="5"/>
  <c r="B7709" i="5"/>
  <c r="H7709" i="5"/>
  <c r="F7709" i="5"/>
  <c r="E7709" i="5"/>
  <c r="I5105" i="5"/>
  <c r="J5105" i="5" s="1"/>
  <c r="D5106" i="5"/>
  <c r="F7710" i="5" l="1"/>
  <c r="E7710" i="5"/>
  <c r="B7710" i="5"/>
  <c r="H7710" i="5"/>
  <c r="A7711" i="5"/>
  <c r="C7710" i="5"/>
  <c r="I5106" i="5"/>
  <c r="J5106" i="5" s="1"/>
  <c r="D5107" i="5"/>
  <c r="F7711" i="5" l="1"/>
  <c r="H7711" i="5"/>
  <c r="B7711" i="5"/>
  <c r="C7711" i="5"/>
  <c r="A7712" i="5"/>
  <c r="E7711" i="5"/>
  <c r="D5108" i="5"/>
  <c r="I5107" i="5"/>
  <c r="J5107" i="5" s="1"/>
  <c r="F7712" i="5" l="1"/>
  <c r="H7712" i="5"/>
  <c r="C7712" i="5"/>
  <c r="B7712" i="5"/>
  <c r="A7713" i="5"/>
  <c r="E7712" i="5"/>
  <c r="I5108" i="5"/>
  <c r="J5108" i="5" s="1"/>
  <c r="D5109" i="5"/>
  <c r="F7713" i="5" l="1"/>
  <c r="A7714" i="5"/>
  <c r="H7713" i="5"/>
  <c r="B7713" i="5"/>
  <c r="C7713" i="5"/>
  <c r="E7713" i="5"/>
  <c r="I5109" i="5"/>
  <c r="J5109" i="5" s="1"/>
  <c r="D5110" i="5"/>
  <c r="F7714" i="5" l="1"/>
  <c r="H7714" i="5"/>
  <c r="A7715" i="5"/>
  <c r="C7714" i="5"/>
  <c r="B7714" i="5"/>
  <c r="E7714" i="5"/>
  <c r="D5111" i="5"/>
  <c r="I5110" i="5"/>
  <c r="J5110" i="5" s="1"/>
  <c r="F7715" i="5" l="1"/>
  <c r="E7715" i="5"/>
  <c r="C7715" i="5"/>
  <c r="B7715" i="5"/>
  <c r="H7715" i="5"/>
  <c r="A7716" i="5"/>
  <c r="I5111" i="5"/>
  <c r="J5111" i="5" s="1"/>
  <c r="D5112" i="5"/>
  <c r="F7716" i="5" l="1"/>
  <c r="E7716" i="5"/>
  <c r="A7717" i="5"/>
  <c r="C7716" i="5"/>
  <c r="H7716" i="5"/>
  <c r="B7716" i="5"/>
  <c r="I5112" i="5"/>
  <c r="J5112" i="5" s="1"/>
  <c r="D5113" i="5"/>
  <c r="B7717" i="5" l="1"/>
  <c r="A7718" i="5"/>
  <c r="H7717" i="5"/>
  <c r="C7717" i="5"/>
  <c r="F7717" i="5"/>
  <c r="E7717" i="5"/>
  <c r="I5113" i="5"/>
  <c r="J5113" i="5" s="1"/>
  <c r="D5114" i="5"/>
  <c r="A7719" i="5" l="1"/>
  <c r="B7718" i="5"/>
  <c r="H7718" i="5"/>
  <c r="C7718" i="5"/>
  <c r="F7718" i="5"/>
  <c r="E7718" i="5"/>
  <c r="I5114" i="5"/>
  <c r="J5114" i="5" s="1"/>
  <c r="D5115" i="5"/>
  <c r="H7719" i="5" l="1"/>
  <c r="C7719" i="5"/>
  <c r="B7719" i="5"/>
  <c r="A7720" i="5"/>
  <c r="F7719" i="5"/>
  <c r="E7719" i="5"/>
  <c r="I5115" i="5"/>
  <c r="J5115" i="5" s="1"/>
  <c r="D5116" i="5"/>
  <c r="E7720" i="5" l="1"/>
  <c r="A7721" i="5"/>
  <c r="H7720" i="5"/>
  <c r="C7720" i="5"/>
  <c r="B7720" i="5"/>
  <c r="F7720" i="5"/>
  <c r="I5116" i="5"/>
  <c r="J5116" i="5" s="1"/>
  <c r="D5117" i="5"/>
  <c r="E7721" i="5" l="1"/>
  <c r="A7722" i="5"/>
  <c r="B7721" i="5"/>
  <c r="C7721" i="5"/>
  <c r="H7721" i="5"/>
  <c r="F7721" i="5"/>
  <c r="I5117" i="5"/>
  <c r="J5117" i="5" s="1"/>
  <c r="D5118" i="5"/>
  <c r="E7722" i="5" l="1"/>
  <c r="F7722" i="5"/>
  <c r="H7722" i="5"/>
  <c r="A7723" i="5"/>
  <c r="C7722" i="5"/>
  <c r="B7722" i="5"/>
  <c r="D5119" i="5"/>
  <c r="I5118" i="5"/>
  <c r="J5118" i="5" s="1"/>
  <c r="H7723" i="5" l="1"/>
  <c r="A7724" i="5"/>
  <c r="C7723" i="5"/>
  <c r="B7723" i="5"/>
  <c r="E7723" i="5"/>
  <c r="F7723" i="5"/>
  <c r="D5120" i="5"/>
  <c r="I5119" i="5"/>
  <c r="J5119" i="5" s="1"/>
  <c r="F7724" i="5" l="1"/>
  <c r="E7724" i="5"/>
  <c r="A7725" i="5"/>
  <c r="H7724" i="5"/>
  <c r="C7724" i="5"/>
  <c r="B7724" i="5"/>
  <c r="I5120" i="5"/>
  <c r="J5120" i="5" s="1"/>
  <c r="D5121" i="5"/>
  <c r="F7725" i="5" l="1"/>
  <c r="E7725" i="5"/>
  <c r="A7726" i="5"/>
  <c r="C7725" i="5"/>
  <c r="B7725" i="5"/>
  <c r="H7725" i="5"/>
  <c r="I5121" i="5"/>
  <c r="J5121" i="5" s="1"/>
  <c r="D5122" i="5"/>
  <c r="F7726" i="5" l="1"/>
  <c r="E7726" i="5"/>
  <c r="A7727" i="5"/>
  <c r="H7726" i="5"/>
  <c r="B7726" i="5"/>
  <c r="C7726" i="5"/>
  <c r="I5122" i="5"/>
  <c r="J5122" i="5" s="1"/>
  <c r="D5123" i="5"/>
  <c r="F7727" i="5" l="1"/>
  <c r="E7727" i="5"/>
  <c r="C7727" i="5"/>
  <c r="A7728" i="5"/>
  <c r="H7727" i="5"/>
  <c r="B7727" i="5"/>
  <c r="I5123" i="5"/>
  <c r="J5123" i="5" s="1"/>
  <c r="D5124" i="5"/>
  <c r="H7728" i="5" l="1"/>
  <c r="A7729" i="5"/>
  <c r="C7728" i="5"/>
  <c r="B7728" i="5"/>
  <c r="F7728" i="5"/>
  <c r="E7728" i="5"/>
  <c r="I5124" i="5"/>
  <c r="J5124" i="5" s="1"/>
  <c r="D5125" i="5"/>
  <c r="E7729" i="5" l="1"/>
  <c r="F7729" i="5"/>
  <c r="C7729" i="5"/>
  <c r="A7730" i="5"/>
  <c r="H7729" i="5"/>
  <c r="B7729" i="5"/>
  <c r="I5125" i="5"/>
  <c r="J5125" i="5" s="1"/>
  <c r="D5126" i="5"/>
  <c r="E7730" i="5" l="1"/>
  <c r="A7731" i="5"/>
  <c r="C7730" i="5"/>
  <c r="B7730" i="5"/>
  <c r="H7730" i="5"/>
  <c r="F7730" i="5"/>
  <c r="D5127" i="5"/>
  <c r="I5126" i="5"/>
  <c r="J5126" i="5" s="1"/>
  <c r="E7731" i="5" l="1"/>
  <c r="F7731" i="5"/>
  <c r="H7731" i="5"/>
  <c r="C7731" i="5"/>
  <c r="B7731" i="5"/>
  <c r="A7732" i="5"/>
  <c r="I5127" i="5"/>
  <c r="J5127" i="5" s="1"/>
  <c r="D5128" i="5"/>
  <c r="E7732" i="5" l="1"/>
  <c r="F7732" i="5"/>
  <c r="H7732" i="5"/>
  <c r="B7732" i="5"/>
  <c r="A7733" i="5"/>
  <c r="C7732" i="5"/>
  <c r="I5128" i="5"/>
  <c r="J5128" i="5" s="1"/>
  <c r="D5129" i="5"/>
  <c r="E7733" i="5" l="1"/>
  <c r="H7733" i="5"/>
  <c r="C7733" i="5"/>
  <c r="B7733" i="5"/>
  <c r="A7734" i="5"/>
  <c r="F7733" i="5"/>
  <c r="I5129" i="5"/>
  <c r="J5129" i="5" s="1"/>
  <c r="D5130" i="5"/>
  <c r="E7734" i="5" l="1"/>
  <c r="A7735" i="5"/>
  <c r="B7734" i="5"/>
  <c r="H7734" i="5"/>
  <c r="C7734" i="5"/>
  <c r="F7734" i="5"/>
  <c r="I5130" i="5"/>
  <c r="J5130" i="5" s="1"/>
  <c r="D5131" i="5"/>
  <c r="F7735" i="5" l="1"/>
  <c r="E7735" i="5"/>
  <c r="C7735" i="5"/>
  <c r="H7735" i="5"/>
  <c r="B7735" i="5"/>
  <c r="A7736" i="5"/>
  <c r="I5131" i="5"/>
  <c r="J5131" i="5" s="1"/>
  <c r="D5132" i="5"/>
  <c r="F7736" i="5" l="1"/>
  <c r="E7736" i="5"/>
  <c r="H7736" i="5"/>
  <c r="B7736" i="5"/>
  <c r="C7736" i="5"/>
  <c r="A7737" i="5"/>
  <c r="D5133" i="5"/>
  <c r="I5132" i="5"/>
  <c r="J5132" i="5" s="1"/>
  <c r="F7737" i="5" l="1"/>
  <c r="E7737" i="5"/>
  <c r="H7737" i="5"/>
  <c r="A7738" i="5"/>
  <c r="B7737" i="5"/>
  <c r="C7737" i="5"/>
  <c r="I5133" i="5"/>
  <c r="J5133" i="5" s="1"/>
  <c r="D5134" i="5"/>
  <c r="B7738" i="5" l="1"/>
  <c r="A7739" i="5"/>
  <c r="H7738" i="5"/>
  <c r="C7738" i="5"/>
  <c r="F7738" i="5"/>
  <c r="E7738" i="5"/>
  <c r="I5134" i="5"/>
  <c r="J5134" i="5" s="1"/>
  <c r="D5135" i="5"/>
  <c r="C7739" i="5" l="1"/>
  <c r="B7739" i="5"/>
  <c r="H7739" i="5"/>
  <c r="A7740" i="5"/>
  <c r="F7739" i="5"/>
  <c r="E7739" i="5"/>
  <c r="I5135" i="5"/>
  <c r="J5135" i="5" s="1"/>
  <c r="D5136" i="5"/>
  <c r="C7740" i="5" l="1"/>
  <c r="H7740" i="5"/>
  <c r="A7741" i="5"/>
  <c r="B7740" i="5"/>
  <c r="F7740" i="5"/>
  <c r="E7740" i="5"/>
  <c r="I5136" i="5"/>
  <c r="J5136" i="5" s="1"/>
  <c r="D5137" i="5"/>
  <c r="F7741" i="5" l="1"/>
  <c r="E7741" i="5"/>
  <c r="B7741" i="5"/>
  <c r="H7741" i="5"/>
  <c r="C7741" i="5"/>
  <c r="A7742" i="5"/>
  <c r="D5138" i="5"/>
  <c r="I5137" i="5"/>
  <c r="J5137" i="5" s="1"/>
  <c r="F7742" i="5" l="1"/>
  <c r="E7742" i="5"/>
  <c r="A7743" i="5"/>
  <c r="B7742" i="5"/>
  <c r="H7742" i="5"/>
  <c r="C7742" i="5"/>
  <c r="I5138" i="5"/>
  <c r="J5138" i="5" s="1"/>
  <c r="D5139" i="5"/>
  <c r="F7743" i="5" l="1"/>
  <c r="E7743" i="5"/>
  <c r="H7743" i="5"/>
  <c r="B7743" i="5"/>
  <c r="C7743" i="5"/>
  <c r="A7744" i="5"/>
  <c r="I5139" i="5"/>
  <c r="J5139" i="5" s="1"/>
  <c r="D5140" i="5"/>
  <c r="F7744" i="5" l="1"/>
  <c r="E7744" i="5"/>
  <c r="H7744" i="5"/>
  <c r="A7745" i="5"/>
  <c r="C7744" i="5"/>
  <c r="B7744" i="5"/>
  <c r="I5140" i="5"/>
  <c r="J5140" i="5" s="1"/>
  <c r="D5141" i="5"/>
  <c r="A7746" i="5" l="1"/>
  <c r="B7745" i="5"/>
  <c r="C7745" i="5"/>
  <c r="H7745" i="5"/>
  <c r="F7745" i="5"/>
  <c r="E7745" i="5"/>
  <c r="I5141" i="5"/>
  <c r="J5141" i="5" s="1"/>
  <c r="D5142" i="5"/>
  <c r="F7746" i="5" l="1"/>
  <c r="E7746" i="5"/>
  <c r="B7746" i="5"/>
  <c r="A7747" i="5"/>
  <c r="H7746" i="5"/>
  <c r="C7746" i="5"/>
  <c r="I5142" i="5"/>
  <c r="J5142" i="5" s="1"/>
  <c r="D5143" i="5"/>
  <c r="H7747" i="5" l="1"/>
  <c r="C7747" i="5"/>
  <c r="B7747" i="5"/>
  <c r="A7748" i="5"/>
  <c r="F7747" i="5"/>
  <c r="E7747" i="5"/>
  <c r="I5143" i="5"/>
  <c r="J5143" i="5" s="1"/>
  <c r="D5144" i="5"/>
  <c r="E7748" i="5" l="1"/>
  <c r="B7748" i="5"/>
  <c r="A7749" i="5"/>
  <c r="C7748" i="5"/>
  <c r="H7748" i="5"/>
  <c r="F7748" i="5"/>
  <c r="D5145" i="5"/>
  <c r="I5144" i="5"/>
  <c r="J5144" i="5" s="1"/>
  <c r="E7749" i="5" l="1"/>
  <c r="F7749" i="5"/>
  <c r="A7750" i="5"/>
  <c r="C7749" i="5"/>
  <c r="B7749" i="5"/>
  <c r="H7749" i="5"/>
  <c r="I5145" i="5"/>
  <c r="J5145" i="5" s="1"/>
  <c r="D5146" i="5"/>
  <c r="E7750" i="5" l="1"/>
  <c r="F7750" i="5"/>
  <c r="A7751" i="5"/>
  <c r="B7750" i="5"/>
  <c r="H7750" i="5"/>
  <c r="C7750" i="5"/>
  <c r="I5146" i="5"/>
  <c r="J5146" i="5" s="1"/>
  <c r="D5147" i="5"/>
  <c r="E7751" i="5" l="1"/>
  <c r="F7751" i="5"/>
  <c r="B7751" i="5"/>
  <c r="H7751" i="5"/>
  <c r="C7751" i="5"/>
  <c r="A7752" i="5"/>
  <c r="I5147" i="5"/>
  <c r="J5147" i="5" s="1"/>
  <c r="D5148" i="5"/>
  <c r="E7752" i="5" l="1"/>
  <c r="F7752" i="5"/>
  <c r="B7752" i="5"/>
  <c r="A7753" i="5"/>
  <c r="C7752" i="5"/>
  <c r="H7752" i="5"/>
  <c r="I5148" i="5"/>
  <c r="J5148" i="5" s="1"/>
  <c r="D5149" i="5"/>
  <c r="A7754" i="5" l="1"/>
  <c r="B7753" i="5"/>
  <c r="C7753" i="5"/>
  <c r="H7753" i="5"/>
  <c r="E7753" i="5"/>
  <c r="F7753" i="5"/>
  <c r="I5149" i="5"/>
  <c r="J5149" i="5" s="1"/>
  <c r="D5150" i="5"/>
  <c r="E7754" i="5" l="1"/>
  <c r="F7754" i="5"/>
  <c r="A7755" i="5"/>
  <c r="C7754" i="5"/>
  <c r="B7754" i="5"/>
  <c r="H7754" i="5"/>
  <c r="I5150" i="5"/>
  <c r="J5150" i="5" s="1"/>
  <c r="D5151" i="5"/>
  <c r="E7755" i="5" l="1"/>
  <c r="F7755" i="5"/>
  <c r="B7755" i="5"/>
  <c r="H7755" i="5"/>
  <c r="A7756" i="5"/>
  <c r="C7755" i="5"/>
  <c r="I5151" i="5"/>
  <c r="J5151" i="5" s="1"/>
  <c r="D5152" i="5"/>
  <c r="E7756" i="5" l="1"/>
  <c r="A7757" i="5"/>
  <c r="H7756" i="5"/>
  <c r="C7756" i="5"/>
  <c r="B7756" i="5"/>
  <c r="F7756" i="5"/>
  <c r="I5152" i="5"/>
  <c r="J5152" i="5" s="1"/>
  <c r="D5153" i="5"/>
  <c r="E7757" i="5" l="1"/>
  <c r="A7758" i="5"/>
  <c r="B7757" i="5"/>
  <c r="H7757" i="5"/>
  <c r="C7757" i="5"/>
  <c r="F7757" i="5"/>
  <c r="I5153" i="5"/>
  <c r="J5153" i="5" s="1"/>
  <c r="D5154" i="5"/>
  <c r="F7758" i="5" l="1"/>
  <c r="E7758" i="5"/>
  <c r="A7759" i="5"/>
  <c r="H7758" i="5"/>
  <c r="B7758" i="5"/>
  <c r="C7758" i="5"/>
  <c r="I5154" i="5"/>
  <c r="J5154" i="5" s="1"/>
  <c r="D5155" i="5"/>
  <c r="A7760" i="5" l="1"/>
  <c r="H7759" i="5"/>
  <c r="C7759" i="5"/>
  <c r="B7759" i="5"/>
  <c r="F7759" i="5"/>
  <c r="E7759" i="5"/>
  <c r="D5156" i="5"/>
  <c r="I5155" i="5"/>
  <c r="J5155" i="5" s="1"/>
  <c r="A7761" i="5" l="1"/>
  <c r="C7760" i="5"/>
  <c r="H7760" i="5"/>
  <c r="B7760" i="5"/>
  <c r="F7760" i="5"/>
  <c r="E7760" i="5"/>
  <c r="I5156" i="5"/>
  <c r="J5156" i="5" s="1"/>
  <c r="D5157" i="5"/>
  <c r="H7761" i="5" l="1"/>
  <c r="A7762" i="5"/>
  <c r="B7761" i="5"/>
  <c r="C7761" i="5"/>
  <c r="F7761" i="5"/>
  <c r="E7761" i="5"/>
  <c r="D5158" i="5"/>
  <c r="I5157" i="5"/>
  <c r="J5157" i="5" s="1"/>
  <c r="E7762" i="5" l="1"/>
  <c r="F7762" i="5"/>
  <c r="B7762" i="5"/>
  <c r="A7763" i="5"/>
  <c r="H7762" i="5"/>
  <c r="C7762" i="5"/>
  <c r="I5158" i="5"/>
  <c r="J5158" i="5" s="1"/>
  <c r="D5159" i="5"/>
  <c r="C7763" i="5" l="1"/>
  <c r="B7763" i="5"/>
  <c r="H7763" i="5"/>
  <c r="A7764" i="5"/>
  <c r="E7763" i="5"/>
  <c r="F7763" i="5"/>
  <c r="D5160" i="5"/>
  <c r="I5159" i="5"/>
  <c r="J5159" i="5" s="1"/>
  <c r="A7765" i="5" l="1"/>
  <c r="H7764" i="5"/>
  <c r="C7764" i="5"/>
  <c r="B7764" i="5"/>
  <c r="E7764" i="5"/>
  <c r="F7764" i="5"/>
  <c r="D5161" i="5"/>
  <c r="I5160" i="5"/>
  <c r="J5160" i="5" s="1"/>
  <c r="A7766" i="5" l="1"/>
  <c r="C7765" i="5"/>
  <c r="B7765" i="5"/>
  <c r="H7765" i="5"/>
  <c r="E7765" i="5"/>
  <c r="F7765" i="5"/>
  <c r="I5161" i="5"/>
  <c r="J5161" i="5" s="1"/>
  <c r="D5162" i="5"/>
  <c r="E7766" i="5" l="1"/>
  <c r="F7766" i="5"/>
  <c r="A7767" i="5"/>
  <c r="B7766" i="5"/>
  <c r="H7766" i="5"/>
  <c r="C7766" i="5"/>
  <c r="I5162" i="5"/>
  <c r="J5162" i="5" s="1"/>
  <c r="D5163" i="5"/>
  <c r="E7767" i="5" l="1"/>
  <c r="F7767" i="5"/>
  <c r="C7767" i="5"/>
  <c r="B7767" i="5"/>
  <c r="H7767" i="5"/>
  <c r="A7768" i="5"/>
  <c r="I5163" i="5"/>
  <c r="J5163" i="5" s="1"/>
  <c r="D5164" i="5"/>
  <c r="E7768" i="5" l="1"/>
  <c r="F7768" i="5"/>
  <c r="A7769" i="5"/>
  <c r="H7768" i="5"/>
  <c r="C7768" i="5"/>
  <c r="B7768" i="5"/>
  <c r="I5164" i="5"/>
  <c r="J5164" i="5" s="1"/>
  <c r="D5165" i="5"/>
  <c r="E7769" i="5" l="1"/>
  <c r="F7769" i="5"/>
  <c r="A7770" i="5"/>
  <c r="B7769" i="5"/>
  <c r="C7769" i="5"/>
  <c r="H7769" i="5"/>
  <c r="I5165" i="5"/>
  <c r="J5165" i="5" s="1"/>
  <c r="D5166" i="5"/>
  <c r="E7770" i="5" l="1"/>
  <c r="F7770" i="5"/>
  <c r="B7770" i="5"/>
  <c r="H7770" i="5"/>
  <c r="C7770" i="5"/>
  <c r="A7771" i="5"/>
  <c r="I5166" i="5"/>
  <c r="J5166" i="5" s="1"/>
  <c r="D5167" i="5"/>
  <c r="E7771" i="5" l="1"/>
  <c r="F7771" i="5"/>
  <c r="C7771" i="5"/>
  <c r="A7772" i="5"/>
  <c r="H7771" i="5"/>
  <c r="B7771" i="5"/>
  <c r="I5167" i="5"/>
  <c r="J5167" i="5" s="1"/>
  <c r="D5168" i="5"/>
  <c r="C7772" i="5" l="1"/>
  <c r="B7772" i="5"/>
  <c r="H7772" i="5"/>
  <c r="A7773" i="5"/>
  <c r="E7772" i="5"/>
  <c r="F7772" i="5"/>
  <c r="I5168" i="5"/>
  <c r="J5168" i="5" s="1"/>
  <c r="D5169" i="5"/>
  <c r="A7774" i="5" l="1"/>
  <c r="C7773" i="5"/>
  <c r="B7773" i="5"/>
  <c r="H7773" i="5"/>
  <c r="E7773" i="5"/>
  <c r="F7773" i="5"/>
  <c r="D5170" i="5"/>
  <c r="I5169" i="5"/>
  <c r="J5169" i="5" s="1"/>
  <c r="E7774" i="5" l="1"/>
  <c r="F7774" i="5"/>
  <c r="B7774" i="5"/>
  <c r="H7774" i="5"/>
  <c r="A7775" i="5"/>
  <c r="C7774" i="5"/>
  <c r="I5170" i="5"/>
  <c r="J5170" i="5" s="1"/>
  <c r="D5171" i="5"/>
  <c r="E7775" i="5" l="1"/>
  <c r="B7775" i="5"/>
  <c r="H7775" i="5"/>
  <c r="C7775" i="5"/>
  <c r="A7776" i="5"/>
  <c r="F7775" i="5"/>
  <c r="I5171" i="5"/>
  <c r="J5171" i="5" s="1"/>
  <c r="D5172" i="5"/>
  <c r="E7776" i="5" l="1"/>
  <c r="B7776" i="5"/>
  <c r="C7776" i="5"/>
  <c r="H7776" i="5"/>
  <c r="A7777" i="5"/>
  <c r="F7776" i="5"/>
  <c r="I5172" i="5"/>
  <c r="J5172" i="5" s="1"/>
  <c r="D5173" i="5"/>
  <c r="F7777" i="5" l="1"/>
  <c r="E7777" i="5"/>
  <c r="H7777" i="5"/>
  <c r="A7778" i="5"/>
  <c r="B7777" i="5"/>
  <c r="C7777" i="5"/>
  <c r="I5173" i="5"/>
  <c r="J5173" i="5" s="1"/>
  <c r="D5174" i="5"/>
  <c r="F7778" i="5" l="1"/>
  <c r="A7779" i="5"/>
  <c r="C7778" i="5"/>
  <c r="B7778" i="5"/>
  <c r="H7778" i="5"/>
  <c r="E7778" i="5"/>
  <c r="I5174" i="5"/>
  <c r="J5174" i="5" s="1"/>
  <c r="D5175" i="5"/>
  <c r="F7779" i="5" l="1"/>
  <c r="E7779" i="5"/>
  <c r="A7780" i="5"/>
  <c r="H7779" i="5"/>
  <c r="C7779" i="5"/>
  <c r="B7779" i="5"/>
  <c r="I5175" i="5"/>
  <c r="J5175" i="5" s="1"/>
  <c r="D5176" i="5"/>
  <c r="F7780" i="5" l="1"/>
  <c r="E7780" i="5"/>
  <c r="C7780" i="5"/>
  <c r="B7780" i="5"/>
  <c r="A7781" i="5"/>
  <c r="H7780" i="5"/>
  <c r="D5177" i="5"/>
  <c r="I5176" i="5"/>
  <c r="J5176" i="5" s="1"/>
  <c r="F7781" i="5" l="1"/>
  <c r="B7781" i="5"/>
  <c r="H7781" i="5"/>
  <c r="C7781" i="5"/>
  <c r="A7782" i="5"/>
  <c r="E7781" i="5"/>
  <c r="I5177" i="5"/>
  <c r="J5177" i="5" s="1"/>
  <c r="D5178" i="5"/>
  <c r="F7782" i="5" l="1"/>
  <c r="A7783" i="5"/>
  <c r="C7782" i="5"/>
  <c r="B7782" i="5"/>
  <c r="H7782" i="5"/>
  <c r="E7782" i="5"/>
  <c r="I5178" i="5"/>
  <c r="J5178" i="5" s="1"/>
  <c r="D5179" i="5"/>
  <c r="F7783" i="5" l="1"/>
  <c r="E7783" i="5"/>
  <c r="C7783" i="5"/>
  <c r="B7783" i="5"/>
  <c r="H7783" i="5"/>
  <c r="A7784" i="5"/>
  <c r="I5179" i="5"/>
  <c r="J5179" i="5" s="1"/>
  <c r="D5180" i="5"/>
  <c r="F7784" i="5" l="1"/>
  <c r="E7784" i="5"/>
  <c r="A7785" i="5"/>
  <c r="C7784" i="5"/>
  <c r="H7784" i="5"/>
  <c r="B7784" i="5"/>
  <c r="D5181" i="5"/>
  <c r="I5180" i="5"/>
  <c r="J5180" i="5" s="1"/>
  <c r="F7785" i="5" l="1"/>
  <c r="E7785" i="5"/>
  <c r="B7785" i="5"/>
  <c r="A7786" i="5"/>
  <c r="C7785" i="5"/>
  <c r="H7785" i="5"/>
  <c r="I5181" i="5"/>
  <c r="J5181" i="5" s="1"/>
  <c r="D5182" i="5"/>
  <c r="C7786" i="5" l="1"/>
  <c r="A7787" i="5"/>
  <c r="H7786" i="5"/>
  <c r="B7786" i="5"/>
  <c r="F7786" i="5"/>
  <c r="E7786" i="5"/>
  <c r="I5182" i="5"/>
  <c r="J5182" i="5" s="1"/>
  <c r="D5183" i="5"/>
  <c r="B7787" i="5" l="1"/>
  <c r="A7788" i="5"/>
  <c r="H7787" i="5"/>
  <c r="C7787" i="5"/>
  <c r="F7787" i="5"/>
  <c r="E7787" i="5"/>
  <c r="I5183" i="5"/>
  <c r="J5183" i="5" s="1"/>
  <c r="D5184" i="5"/>
  <c r="A7789" i="5" l="1"/>
  <c r="C7788" i="5"/>
  <c r="H7788" i="5"/>
  <c r="B7788" i="5"/>
  <c r="F7788" i="5"/>
  <c r="E7788" i="5"/>
  <c r="D5185" i="5"/>
  <c r="I5184" i="5"/>
  <c r="J5184" i="5" s="1"/>
  <c r="A7790" i="5" l="1"/>
  <c r="B7789" i="5"/>
  <c r="H7789" i="5"/>
  <c r="C7789" i="5"/>
  <c r="F7789" i="5"/>
  <c r="E7789" i="5"/>
  <c r="I5185" i="5"/>
  <c r="J5185" i="5" s="1"/>
  <c r="D5186" i="5"/>
  <c r="B7790" i="5" l="1"/>
  <c r="H7790" i="5"/>
  <c r="C7790" i="5"/>
  <c r="A7791" i="5"/>
  <c r="F7790" i="5"/>
  <c r="E7790" i="5"/>
  <c r="I5186" i="5"/>
  <c r="J5186" i="5" s="1"/>
  <c r="D5187" i="5"/>
  <c r="C7791" i="5" l="1"/>
  <c r="H7791" i="5"/>
  <c r="A7792" i="5"/>
  <c r="B7791" i="5"/>
  <c r="F7791" i="5"/>
  <c r="E7791" i="5"/>
  <c r="D5188" i="5"/>
  <c r="I5187" i="5"/>
  <c r="J5187" i="5" s="1"/>
  <c r="F7792" i="5" l="1"/>
  <c r="E7792" i="5"/>
  <c r="A7793" i="5"/>
  <c r="C7792" i="5"/>
  <c r="H7792" i="5"/>
  <c r="B7792" i="5"/>
  <c r="D5189" i="5"/>
  <c r="I5188" i="5"/>
  <c r="J5188" i="5" s="1"/>
  <c r="A7794" i="5" l="1"/>
  <c r="C7793" i="5"/>
  <c r="H7793" i="5"/>
  <c r="B7793" i="5"/>
  <c r="F7793" i="5"/>
  <c r="E7793" i="5"/>
  <c r="D5190" i="5"/>
  <c r="I5189" i="5"/>
  <c r="J5189" i="5" s="1"/>
  <c r="A7795" i="5" l="1"/>
  <c r="B7794" i="5"/>
  <c r="H7794" i="5"/>
  <c r="C7794" i="5"/>
  <c r="F7794" i="5"/>
  <c r="E7794" i="5"/>
  <c r="D5191" i="5"/>
  <c r="I5190" i="5"/>
  <c r="J5190" i="5" s="1"/>
  <c r="C7795" i="5" l="1"/>
  <c r="H7795" i="5"/>
  <c r="B7795" i="5"/>
  <c r="A7796" i="5"/>
  <c r="F7795" i="5"/>
  <c r="E7795" i="5"/>
  <c r="I5191" i="5"/>
  <c r="J5191" i="5" s="1"/>
  <c r="D5192" i="5"/>
  <c r="H7796" i="5" l="1"/>
  <c r="A7797" i="5"/>
  <c r="C7796" i="5"/>
  <c r="B7796" i="5"/>
  <c r="F7796" i="5"/>
  <c r="E7796" i="5"/>
  <c r="I5192" i="5"/>
  <c r="J5192" i="5" s="1"/>
  <c r="D5193" i="5"/>
  <c r="E7797" i="5" l="1"/>
  <c r="F7797" i="5"/>
  <c r="A7798" i="5"/>
  <c r="B7797" i="5"/>
  <c r="H7797" i="5"/>
  <c r="C7797" i="5"/>
  <c r="D5194" i="5"/>
  <c r="I5193" i="5"/>
  <c r="J5193" i="5" s="1"/>
  <c r="A7799" i="5" l="1"/>
  <c r="B7798" i="5"/>
  <c r="H7798" i="5"/>
  <c r="C7798" i="5"/>
  <c r="E7798" i="5"/>
  <c r="F7798" i="5"/>
  <c r="I5194" i="5"/>
  <c r="J5194" i="5" s="1"/>
  <c r="D5195" i="5"/>
  <c r="A7800" i="5" l="1"/>
  <c r="C7799" i="5"/>
  <c r="B7799" i="5"/>
  <c r="H7799" i="5"/>
  <c r="E7799" i="5"/>
  <c r="F7799" i="5"/>
  <c r="I5195" i="5"/>
  <c r="J5195" i="5" s="1"/>
  <c r="D5196" i="5"/>
  <c r="E7800" i="5" l="1"/>
  <c r="F7800" i="5"/>
  <c r="C7800" i="5"/>
  <c r="B7800" i="5"/>
  <c r="H7800" i="5"/>
  <c r="A7801" i="5"/>
  <c r="I5196" i="5"/>
  <c r="J5196" i="5" s="1"/>
  <c r="D5197" i="5"/>
  <c r="E7801" i="5" l="1"/>
  <c r="F7801" i="5"/>
  <c r="C7801" i="5"/>
  <c r="A7802" i="5"/>
  <c r="H7801" i="5"/>
  <c r="B7801" i="5"/>
  <c r="D5198" i="5"/>
  <c r="I5197" i="5"/>
  <c r="J5197" i="5" s="1"/>
  <c r="C7802" i="5" l="1"/>
  <c r="B7802" i="5"/>
  <c r="H7802" i="5"/>
  <c r="A7803" i="5"/>
  <c r="E7802" i="5"/>
  <c r="F7802" i="5"/>
  <c r="I5198" i="5"/>
  <c r="J5198" i="5" s="1"/>
  <c r="D5199" i="5"/>
  <c r="H7803" i="5" l="1"/>
  <c r="C7803" i="5"/>
  <c r="B7803" i="5"/>
  <c r="A7804" i="5"/>
  <c r="E7803" i="5"/>
  <c r="F7803" i="5"/>
  <c r="I5199" i="5"/>
  <c r="J5199" i="5" s="1"/>
  <c r="D5200" i="5"/>
  <c r="F7804" i="5" l="1"/>
  <c r="A7805" i="5"/>
  <c r="C7804" i="5"/>
  <c r="B7804" i="5"/>
  <c r="H7804" i="5"/>
  <c r="E7804" i="5"/>
  <c r="I5200" i="5"/>
  <c r="J5200" i="5" s="1"/>
  <c r="D5201" i="5"/>
  <c r="F7805" i="5" l="1"/>
  <c r="E7805" i="5"/>
  <c r="A7806" i="5"/>
  <c r="C7805" i="5"/>
  <c r="B7805" i="5"/>
  <c r="H7805" i="5"/>
  <c r="D5202" i="5"/>
  <c r="I5201" i="5"/>
  <c r="J5201" i="5" s="1"/>
  <c r="F7806" i="5" l="1"/>
  <c r="E7806" i="5"/>
  <c r="C7806" i="5"/>
  <c r="B7806" i="5"/>
  <c r="H7806" i="5"/>
  <c r="A7807" i="5"/>
  <c r="I5202" i="5"/>
  <c r="J5202" i="5" s="1"/>
  <c r="D5203" i="5"/>
  <c r="F7807" i="5" l="1"/>
  <c r="E7807" i="5"/>
  <c r="C7807" i="5"/>
  <c r="B7807" i="5"/>
  <c r="H7807" i="5"/>
  <c r="A7808" i="5"/>
  <c r="I5203" i="5"/>
  <c r="J5203" i="5" s="1"/>
  <c r="D5204" i="5"/>
  <c r="F7808" i="5" l="1"/>
  <c r="E7808" i="5"/>
  <c r="A7809" i="5"/>
  <c r="H7808" i="5"/>
  <c r="B7808" i="5"/>
  <c r="C7808" i="5"/>
  <c r="D5205" i="5"/>
  <c r="I5204" i="5"/>
  <c r="J5204" i="5" s="1"/>
  <c r="F7809" i="5" l="1"/>
  <c r="E7809" i="5"/>
  <c r="A7810" i="5"/>
  <c r="H7809" i="5"/>
  <c r="B7809" i="5"/>
  <c r="C7809" i="5"/>
  <c r="I5205" i="5"/>
  <c r="J5205" i="5" s="1"/>
  <c r="D5206" i="5"/>
  <c r="F7810" i="5" l="1"/>
  <c r="E7810" i="5"/>
  <c r="C7810" i="5"/>
  <c r="B7810" i="5"/>
  <c r="H7810" i="5"/>
  <c r="A7811" i="5"/>
  <c r="I5206" i="5"/>
  <c r="J5206" i="5" s="1"/>
  <c r="D5207" i="5"/>
  <c r="F7811" i="5" l="1"/>
  <c r="E7811" i="5"/>
  <c r="H7811" i="5"/>
  <c r="C7811" i="5"/>
  <c r="B7811" i="5"/>
  <c r="A7812" i="5"/>
  <c r="I5207" i="5"/>
  <c r="J5207" i="5" s="1"/>
  <c r="D5208" i="5"/>
  <c r="F7812" i="5" l="1"/>
  <c r="E7812" i="5"/>
  <c r="C7812" i="5"/>
  <c r="A7813" i="5"/>
  <c r="H7812" i="5"/>
  <c r="B7812" i="5"/>
  <c r="I5208" i="5"/>
  <c r="J5208" i="5" s="1"/>
  <c r="D5209" i="5"/>
  <c r="A7814" i="5" l="1"/>
  <c r="C7813" i="5"/>
  <c r="B7813" i="5"/>
  <c r="H7813" i="5"/>
  <c r="F7813" i="5"/>
  <c r="E7813" i="5"/>
  <c r="D5210" i="5"/>
  <c r="I5209" i="5"/>
  <c r="J5209" i="5" s="1"/>
  <c r="F7814" i="5" l="1"/>
  <c r="E7814" i="5"/>
  <c r="A7815" i="5"/>
  <c r="C7814" i="5"/>
  <c r="B7814" i="5"/>
  <c r="H7814" i="5"/>
  <c r="I5210" i="5"/>
  <c r="J5210" i="5" s="1"/>
  <c r="D5211" i="5"/>
  <c r="F7815" i="5" l="1"/>
  <c r="E7815" i="5"/>
  <c r="B7815" i="5"/>
  <c r="H7815" i="5"/>
  <c r="A7816" i="5"/>
  <c r="C7815" i="5"/>
  <c r="I5211" i="5"/>
  <c r="J5211" i="5" s="1"/>
  <c r="D5212" i="5"/>
  <c r="F7816" i="5" l="1"/>
  <c r="A7817" i="5"/>
  <c r="B7816" i="5"/>
  <c r="H7816" i="5"/>
  <c r="C7816" i="5"/>
  <c r="E7816" i="5"/>
  <c r="I5212" i="5"/>
  <c r="J5212" i="5" s="1"/>
  <c r="D5213" i="5"/>
  <c r="E7817" i="5" l="1"/>
  <c r="F7817" i="5"/>
  <c r="A7818" i="5"/>
  <c r="C7817" i="5"/>
  <c r="H7817" i="5"/>
  <c r="B7817" i="5"/>
  <c r="I5213" i="5"/>
  <c r="J5213" i="5" s="1"/>
  <c r="D5214" i="5"/>
  <c r="A7819" i="5" l="1"/>
  <c r="C7818" i="5"/>
  <c r="H7818" i="5"/>
  <c r="B7818" i="5"/>
  <c r="E7818" i="5"/>
  <c r="F7818" i="5"/>
  <c r="I5214" i="5"/>
  <c r="J5214" i="5" s="1"/>
  <c r="D5215" i="5"/>
  <c r="H7819" i="5" l="1"/>
  <c r="B7819" i="5"/>
  <c r="C7819" i="5"/>
  <c r="A7820" i="5"/>
  <c r="E7819" i="5"/>
  <c r="F7819" i="5"/>
  <c r="I5215" i="5"/>
  <c r="J5215" i="5" s="1"/>
  <c r="D5216" i="5"/>
  <c r="F7820" i="5" l="1"/>
  <c r="A7821" i="5"/>
  <c r="H7820" i="5"/>
  <c r="C7820" i="5"/>
  <c r="B7820" i="5"/>
  <c r="E7820" i="5"/>
  <c r="D5217" i="5"/>
  <c r="I5216" i="5"/>
  <c r="J5216" i="5" s="1"/>
  <c r="F7821" i="5" l="1"/>
  <c r="C7821" i="5"/>
  <c r="A7822" i="5"/>
  <c r="H7821" i="5"/>
  <c r="B7821" i="5"/>
  <c r="E7821" i="5"/>
  <c r="I5217" i="5"/>
  <c r="J5217" i="5" s="1"/>
  <c r="D5218" i="5"/>
  <c r="E7822" i="5" l="1"/>
  <c r="F7822" i="5"/>
  <c r="A7823" i="5"/>
  <c r="C7822" i="5"/>
  <c r="B7822" i="5"/>
  <c r="H7822" i="5"/>
  <c r="I5218" i="5"/>
  <c r="J5218" i="5" s="1"/>
  <c r="D5219" i="5"/>
  <c r="H7823" i="5" l="1"/>
  <c r="C7823" i="5"/>
  <c r="B7823" i="5"/>
  <c r="A7824" i="5"/>
  <c r="E7823" i="5"/>
  <c r="F7823" i="5"/>
  <c r="I5219" i="5"/>
  <c r="J5219" i="5" s="1"/>
  <c r="D5220" i="5"/>
  <c r="F7824" i="5" l="1"/>
  <c r="H7824" i="5"/>
  <c r="C7824" i="5"/>
  <c r="B7824" i="5"/>
  <c r="A7825" i="5"/>
  <c r="E7824" i="5"/>
  <c r="I5220" i="5"/>
  <c r="J5220" i="5" s="1"/>
  <c r="D5221" i="5"/>
  <c r="F7825" i="5" l="1"/>
  <c r="B7825" i="5"/>
  <c r="C7825" i="5"/>
  <c r="H7825" i="5"/>
  <c r="A7826" i="5"/>
  <c r="E7825" i="5"/>
  <c r="D5222" i="5"/>
  <c r="I5221" i="5"/>
  <c r="J5221" i="5" s="1"/>
  <c r="E7826" i="5" l="1"/>
  <c r="F7826" i="5"/>
  <c r="C7826" i="5"/>
  <c r="A7827" i="5"/>
  <c r="H7826" i="5"/>
  <c r="B7826" i="5"/>
  <c r="I5222" i="5"/>
  <c r="J5222" i="5" s="1"/>
  <c r="D5223" i="5"/>
  <c r="H7827" i="5" l="1"/>
  <c r="B7827" i="5"/>
  <c r="C7827" i="5"/>
  <c r="A7828" i="5"/>
  <c r="E7827" i="5"/>
  <c r="F7827" i="5"/>
  <c r="I5223" i="5"/>
  <c r="J5223" i="5" s="1"/>
  <c r="D5224" i="5"/>
  <c r="F7828" i="5" l="1"/>
  <c r="A7829" i="5"/>
  <c r="C7828" i="5"/>
  <c r="H7828" i="5"/>
  <c r="B7828" i="5"/>
  <c r="E7828" i="5"/>
  <c r="D5225" i="5"/>
  <c r="I5224" i="5"/>
  <c r="J5224" i="5" s="1"/>
  <c r="E7829" i="5" l="1"/>
  <c r="F7829" i="5"/>
  <c r="H7829" i="5"/>
  <c r="C7829" i="5"/>
  <c r="A7830" i="5"/>
  <c r="B7829" i="5"/>
  <c r="I5225" i="5"/>
  <c r="J5225" i="5" s="1"/>
  <c r="D5226" i="5"/>
  <c r="E7830" i="5" l="1"/>
  <c r="A7831" i="5"/>
  <c r="B7830" i="5"/>
  <c r="C7830" i="5"/>
  <c r="H7830" i="5"/>
  <c r="F7830" i="5"/>
  <c r="I5226" i="5"/>
  <c r="J5226" i="5" s="1"/>
  <c r="D5227" i="5"/>
  <c r="E7831" i="5" l="1"/>
  <c r="F7831" i="5"/>
  <c r="A7832" i="5"/>
  <c r="B7831" i="5"/>
  <c r="H7831" i="5"/>
  <c r="C7831" i="5"/>
  <c r="I5227" i="5"/>
  <c r="J5227" i="5" s="1"/>
  <c r="D5228" i="5"/>
  <c r="H7832" i="5" l="1"/>
  <c r="C7832" i="5"/>
  <c r="A7833" i="5"/>
  <c r="B7832" i="5"/>
  <c r="E7832" i="5"/>
  <c r="F7832" i="5"/>
  <c r="D5229" i="5"/>
  <c r="I5228" i="5"/>
  <c r="J5228" i="5" s="1"/>
  <c r="F7833" i="5" l="1"/>
  <c r="E7833" i="5"/>
  <c r="A7834" i="5"/>
  <c r="B7833" i="5"/>
  <c r="C7833" i="5"/>
  <c r="H7833" i="5"/>
  <c r="I5229" i="5"/>
  <c r="J5229" i="5" s="1"/>
  <c r="D5230" i="5"/>
  <c r="F7834" i="5" l="1"/>
  <c r="E7834" i="5"/>
  <c r="H7834" i="5"/>
  <c r="A7835" i="5"/>
  <c r="B7834" i="5"/>
  <c r="C7834" i="5"/>
  <c r="I5230" i="5"/>
  <c r="J5230" i="5" s="1"/>
  <c r="D5231" i="5"/>
  <c r="C7835" i="5" l="1"/>
  <c r="A7836" i="5"/>
  <c r="B7835" i="5"/>
  <c r="H7835" i="5"/>
  <c r="F7835" i="5"/>
  <c r="E7835" i="5"/>
  <c r="I5231" i="5"/>
  <c r="J5231" i="5" s="1"/>
  <c r="D5232" i="5"/>
  <c r="F7836" i="5" l="1"/>
  <c r="E7836" i="5"/>
  <c r="B7836" i="5"/>
  <c r="A7837" i="5"/>
  <c r="C7836" i="5"/>
  <c r="H7836" i="5"/>
  <c r="I5232" i="5"/>
  <c r="J5232" i="5" s="1"/>
  <c r="D5233" i="5"/>
  <c r="F7837" i="5" l="1"/>
  <c r="A7838" i="5"/>
  <c r="C7837" i="5"/>
  <c r="B7837" i="5"/>
  <c r="H7837" i="5"/>
  <c r="E7837" i="5"/>
  <c r="D5234" i="5"/>
  <c r="I5233" i="5"/>
  <c r="J5233" i="5" s="1"/>
  <c r="F7838" i="5" l="1"/>
  <c r="E7838" i="5"/>
  <c r="H7838" i="5"/>
  <c r="B7838" i="5"/>
  <c r="A7839" i="5"/>
  <c r="C7838" i="5"/>
  <c r="I5234" i="5"/>
  <c r="J5234" i="5" s="1"/>
  <c r="D5235" i="5"/>
  <c r="F7839" i="5" l="1"/>
  <c r="H7839" i="5"/>
  <c r="C7839" i="5"/>
  <c r="A7840" i="5"/>
  <c r="B7839" i="5"/>
  <c r="E7839" i="5"/>
  <c r="I5235" i="5"/>
  <c r="J5235" i="5" s="1"/>
  <c r="D5236" i="5"/>
  <c r="A7841" i="5" l="1"/>
  <c r="B7840" i="5"/>
  <c r="C7840" i="5"/>
  <c r="H7840" i="5"/>
  <c r="F7840" i="5"/>
  <c r="E7840" i="5"/>
  <c r="I5236" i="5"/>
  <c r="J5236" i="5" s="1"/>
  <c r="D5237" i="5"/>
  <c r="F7841" i="5" l="1"/>
  <c r="E7841" i="5"/>
  <c r="A7842" i="5"/>
  <c r="B7841" i="5"/>
  <c r="H7841" i="5"/>
  <c r="C7841" i="5"/>
  <c r="D5238" i="5"/>
  <c r="I5237" i="5"/>
  <c r="J5237" i="5" s="1"/>
  <c r="A7843" i="5" l="1"/>
  <c r="H7842" i="5"/>
  <c r="B7842" i="5"/>
  <c r="C7842" i="5"/>
  <c r="F7842" i="5"/>
  <c r="E7842" i="5"/>
  <c r="D5239" i="5"/>
  <c r="I5238" i="5"/>
  <c r="J5238" i="5" s="1"/>
  <c r="A7844" i="5" l="1"/>
  <c r="C7843" i="5"/>
  <c r="H7843" i="5"/>
  <c r="B7843" i="5"/>
  <c r="F7843" i="5"/>
  <c r="E7843" i="5"/>
  <c r="I5239" i="5"/>
  <c r="J5239" i="5" s="1"/>
  <c r="D5240" i="5"/>
  <c r="C7844" i="5" l="1"/>
  <c r="B7844" i="5"/>
  <c r="A7845" i="5"/>
  <c r="H7844" i="5"/>
  <c r="F7844" i="5"/>
  <c r="E7844" i="5"/>
  <c r="I5240" i="5"/>
  <c r="J5240" i="5" s="1"/>
  <c r="D5241" i="5"/>
  <c r="F7845" i="5" l="1"/>
  <c r="E7845" i="5"/>
  <c r="A7846" i="5"/>
  <c r="H7845" i="5"/>
  <c r="B7845" i="5"/>
  <c r="C7845" i="5"/>
  <c r="I5241" i="5"/>
  <c r="J5241" i="5" s="1"/>
  <c r="D5242" i="5"/>
  <c r="F7846" i="5" l="1"/>
  <c r="E7846" i="5"/>
  <c r="B7846" i="5"/>
  <c r="A7847" i="5"/>
  <c r="C7846" i="5"/>
  <c r="H7846" i="5"/>
  <c r="D5243" i="5"/>
  <c r="I5242" i="5"/>
  <c r="J5242" i="5" s="1"/>
  <c r="A7848" i="5" l="1"/>
  <c r="H7847" i="5"/>
  <c r="C7847" i="5"/>
  <c r="B7847" i="5"/>
  <c r="F7847" i="5"/>
  <c r="E7847" i="5"/>
  <c r="I5243" i="5"/>
  <c r="J5243" i="5" s="1"/>
  <c r="D5244" i="5"/>
  <c r="A7849" i="5" l="1"/>
  <c r="H7848" i="5"/>
  <c r="C7848" i="5"/>
  <c r="B7848" i="5"/>
  <c r="F7848" i="5"/>
  <c r="E7848" i="5"/>
  <c r="I5244" i="5"/>
  <c r="J5244" i="5" s="1"/>
  <c r="D5245" i="5"/>
  <c r="H7849" i="5" l="1"/>
  <c r="A7850" i="5"/>
  <c r="B7849" i="5"/>
  <c r="C7849" i="5"/>
  <c r="F7849" i="5"/>
  <c r="E7849" i="5"/>
  <c r="I5245" i="5"/>
  <c r="J5245" i="5" s="1"/>
  <c r="D5246" i="5"/>
  <c r="E7850" i="5" l="1"/>
  <c r="F7850" i="5"/>
  <c r="A7851" i="5"/>
  <c r="C7850" i="5"/>
  <c r="H7850" i="5"/>
  <c r="B7850" i="5"/>
  <c r="I5246" i="5"/>
  <c r="J5246" i="5" s="1"/>
  <c r="D5247" i="5"/>
  <c r="E7851" i="5" l="1"/>
  <c r="F7851" i="5"/>
  <c r="C7851" i="5"/>
  <c r="B7851" i="5"/>
  <c r="H7851" i="5"/>
  <c r="A7852" i="5"/>
  <c r="I5247" i="5"/>
  <c r="J5247" i="5" s="1"/>
  <c r="D5248" i="5"/>
  <c r="E7852" i="5" l="1"/>
  <c r="F7852" i="5"/>
  <c r="A7853" i="5"/>
  <c r="H7852" i="5"/>
  <c r="B7852" i="5"/>
  <c r="C7852" i="5"/>
  <c r="I5248" i="5"/>
  <c r="J5248" i="5" s="1"/>
  <c r="D5249" i="5"/>
  <c r="E7853" i="5" l="1"/>
  <c r="F7853" i="5"/>
  <c r="B7853" i="5"/>
  <c r="C7853" i="5"/>
  <c r="A7854" i="5"/>
  <c r="H7853" i="5"/>
  <c r="I5249" i="5"/>
  <c r="J5249" i="5" s="1"/>
  <c r="D5250" i="5"/>
  <c r="E7854" i="5" l="1"/>
  <c r="B7854" i="5"/>
  <c r="C7854" i="5"/>
  <c r="A7855" i="5"/>
  <c r="H7854" i="5"/>
  <c r="F7854" i="5"/>
  <c r="D5251" i="5"/>
  <c r="I5250" i="5"/>
  <c r="J5250" i="5" s="1"/>
  <c r="C7855" i="5" l="1"/>
  <c r="B7855" i="5"/>
  <c r="H7855" i="5"/>
  <c r="A7856" i="5"/>
  <c r="E7855" i="5"/>
  <c r="F7855" i="5"/>
  <c r="I5251" i="5"/>
  <c r="J5251" i="5" s="1"/>
  <c r="D5252" i="5"/>
  <c r="B7856" i="5" l="1"/>
  <c r="C7856" i="5"/>
  <c r="H7856" i="5"/>
  <c r="A7857" i="5"/>
  <c r="E7856" i="5"/>
  <c r="F7856" i="5"/>
  <c r="I5252" i="5"/>
  <c r="J5252" i="5" s="1"/>
  <c r="D5253" i="5"/>
  <c r="B7857" i="5" l="1"/>
  <c r="H7857" i="5"/>
  <c r="A7858" i="5"/>
  <c r="C7857" i="5"/>
  <c r="E7857" i="5"/>
  <c r="F7857" i="5"/>
  <c r="I5253" i="5"/>
  <c r="J5253" i="5" s="1"/>
  <c r="D5254" i="5"/>
  <c r="E7858" i="5" l="1"/>
  <c r="F7858" i="5"/>
  <c r="A7859" i="5"/>
  <c r="B7858" i="5"/>
  <c r="H7858" i="5"/>
  <c r="C7858" i="5"/>
  <c r="I5254" i="5"/>
  <c r="J5254" i="5" s="1"/>
  <c r="D5255" i="5"/>
  <c r="E7859" i="5" l="1"/>
  <c r="F7859" i="5"/>
  <c r="H7859" i="5"/>
  <c r="C7859" i="5"/>
  <c r="A7860" i="5"/>
  <c r="B7859" i="5"/>
  <c r="I5255" i="5"/>
  <c r="J5255" i="5" s="1"/>
  <c r="D5256" i="5"/>
  <c r="E7860" i="5" l="1"/>
  <c r="A7861" i="5"/>
  <c r="C7860" i="5"/>
  <c r="H7860" i="5"/>
  <c r="B7860" i="5"/>
  <c r="F7860" i="5"/>
  <c r="I5256" i="5"/>
  <c r="J5256" i="5" s="1"/>
  <c r="D5257" i="5"/>
  <c r="F7861" i="5" l="1"/>
  <c r="E7861" i="5"/>
  <c r="C7861" i="5"/>
  <c r="A7862" i="5"/>
  <c r="B7861" i="5"/>
  <c r="H7861" i="5"/>
  <c r="I5257" i="5"/>
  <c r="J5257" i="5" s="1"/>
  <c r="D5258" i="5"/>
  <c r="F7862" i="5" l="1"/>
  <c r="A7863" i="5"/>
  <c r="C7862" i="5"/>
  <c r="B7862" i="5"/>
  <c r="H7862" i="5"/>
  <c r="E7862" i="5"/>
  <c r="I5258" i="5"/>
  <c r="J5258" i="5" s="1"/>
  <c r="D5259" i="5"/>
  <c r="F7863" i="5" l="1"/>
  <c r="E7863" i="5"/>
  <c r="A7864" i="5"/>
  <c r="B7863" i="5"/>
  <c r="C7863" i="5"/>
  <c r="H7863" i="5"/>
  <c r="I5259" i="5"/>
  <c r="J5259" i="5" s="1"/>
  <c r="D5260" i="5"/>
  <c r="F7864" i="5" l="1"/>
  <c r="E7864" i="5"/>
  <c r="C7864" i="5"/>
  <c r="B7864" i="5"/>
  <c r="H7864" i="5"/>
  <c r="A7865" i="5"/>
  <c r="I5260" i="5"/>
  <c r="J5260" i="5" s="1"/>
  <c r="D5261" i="5"/>
  <c r="F7865" i="5" l="1"/>
  <c r="E7865" i="5"/>
  <c r="C7865" i="5"/>
  <c r="A7866" i="5"/>
  <c r="H7865" i="5"/>
  <c r="B7865" i="5"/>
  <c r="I5261" i="5"/>
  <c r="J5261" i="5" s="1"/>
  <c r="D5262" i="5"/>
  <c r="C7866" i="5" l="1"/>
  <c r="A7867" i="5"/>
  <c r="H7866" i="5"/>
  <c r="B7866" i="5"/>
  <c r="F7866" i="5"/>
  <c r="E7866" i="5"/>
  <c r="I5262" i="5"/>
  <c r="J5262" i="5" s="1"/>
  <c r="D5263" i="5"/>
  <c r="A7868" i="5" l="1"/>
  <c r="C7867" i="5"/>
  <c r="B7867" i="5"/>
  <c r="H7867" i="5"/>
  <c r="F7867" i="5"/>
  <c r="E7867" i="5"/>
  <c r="I5263" i="5"/>
  <c r="J5263" i="5" s="1"/>
  <c r="D5264" i="5"/>
  <c r="F7868" i="5" l="1"/>
  <c r="E7868" i="5"/>
  <c r="B7868" i="5"/>
  <c r="C7868" i="5"/>
  <c r="A7869" i="5"/>
  <c r="H7868" i="5"/>
  <c r="I5264" i="5"/>
  <c r="J5264" i="5" s="1"/>
  <c r="D5265" i="5"/>
  <c r="F7869" i="5" l="1"/>
  <c r="A7870" i="5"/>
  <c r="B7869" i="5"/>
  <c r="H7869" i="5"/>
  <c r="C7869" i="5"/>
  <c r="E7869" i="5"/>
  <c r="I5265" i="5"/>
  <c r="J5265" i="5" s="1"/>
  <c r="D5266" i="5"/>
  <c r="E7870" i="5" l="1"/>
  <c r="F7870" i="5"/>
  <c r="A7871" i="5"/>
  <c r="H7870" i="5"/>
  <c r="C7870" i="5"/>
  <c r="B7870" i="5"/>
  <c r="I5266" i="5"/>
  <c r="J5266" i="5" s="1"/>
  <c r="D5267" i="5"/>
  <c r="E7871" i="5" l="1"/>
  <c r="F7871" i="5"/>
  <c r="H7871" i="5"/>
  <c r="A7872" i="5"/>
  <c r="B7871" i="5"/>
  <c r="C7871" i="5"/>
  <c r="I5267" i="5"/>
  <c r="J5267" i="5" s="1"/>
  <c r="D5268" i="5"/>
  <c r="B7872" i="5" l="1"/>
  <c r="H7872" i="5"/>
  <c r="A7873" i="5"/>
  <c r="C7872" i="5"/>
  <c r="E7872" i="5"/>
  <c r="F7872" i="5"/>
  <c r="I5268" i="5"/>
  <c r="J5268" i="5" s="1"/>
  <c r="D5269" i="5"/>
  <c r="E7873" i="5" l="1"/>
  <c r="F7873" i="5"/>
  <c r="A7874" i="5"/>
  <c r="H7873" i="5"/>
  <c r="C7873" i="5"/>
  <c r="B7873" i="5"/>
  <c r="I5269" i="5"/>
  <c r="J5269" i="5" s="1"/>
  <c r="D5270" i="5"/>
  <c r="E7874" i="5" l="1"/>
  <c r="F7874" i="5"/>
  <c r="H7874" i="5"/>
  <c r="A7875" i="5"/>
  <c r="C7874" i="5"/>
  <c r="B7874" i="5"/>
  <c r="I5270" i="5"/>
  <c r="J5270" i="5" s="1"/>
  <c r="D5271" i="5"/>
  <c r="C7875" i="5" l="1"/>
  <c r="A7876" i="5"/>
  <c r="B7875" i="5"/>
  <c r="H7875" i="5"/>
  <c r="E7875" i="5"/>
  <c r="F7875" i="5"/>
  <c r="D5272" i="5"/>
  <c r="I5271" i="5"/>
  <c r="J5271" i="5" s="1"/>
  <c r="E7876" i="5" l="1"/>
  <c r="F7876" i="5"/>
  <c r="C7876" i="5"/>
  <c r="B7876" i="5"/>
  <c r="H7876" i="5"/>
  <c r="A7877" i="5"/>
  <c r="I5272" i="5"/>
  <c r="J5272" i="5" s="1"/>
  <c r="D5273" i="5"/>
  <c r="E7877" i="5" l="1"/>
  <c r="F7877" i="5"/>
  <c r="A7878" i="5"/>
  <c r="C7877" i="5"/>
  <c r="H7877" i="5"/>
  <c r="B7877" i="5"/>
  <c r="I5273" i="5"/>
  <c r="J5273" i="5" s="1"/>
  <c r="D5274" i="5"/>
  <c r="E7878" i="5" l="1"/>
  <c r="F7878" i="5"/>
  <c r="A7879" i="5"/>
  <c r="H7878" i="5"/>
  <c r="B7878" i="5"/>
  <c r="C7878" i="5"/>
  <c r="D5275" i="5"/>
  <c r="I5274" i="5"/>
  <c r="J5274" i="5" s="1"/>
  <c r="E7879" i="5" l="1"/>
  <c r="F7879" i="5"/>
  <c r="A7880" i="5"/>
  <c r="C7879" i="5"/>
  <c r="B7879" i="5"/>
  <c r="H7879" i="5"/>
  <c r="I5275" i="5"/>
  <c r="J5275" i="5" s="1"/>
  <c r="D5276" i="5"/>
  <c r="E7880" i="5" l="1"/>
  <c r="F7880" i="5"/>
  <c r="H7880" i="5"/>
  <c r="B7880" i="5"/>
  <c r="C7880" i="5"/>
  <c r="A7881" i="5"/>
  <c r="I5276" i="5"/>
  <c r="J5276" i="5" s="1"/>
  <c r="D5277" i="5"/>
  <c r="E7881" i="5" l="1"/>
  <c r="F7881" i="5"/>
  <c r="A7882" i="5"/>
  <c r="H7881" i="5"/>
  <c r="C7881" i="5"/>
  <c r="B7881" i="5"/>
  <c r="I5277" i="5"/>
  <c r="J5277" i="5" s="1"/>
  <c r="D5278" i="5"/>
  <c r="E7882" i="5" l="1"/>
  <c r="F7882" i="5"/>
  <c r="B7882" i="5"/>
  <c r="C7882" i="5"/>
  <c r="H7882" i="5"/>
  <c r="A7883" i="5"/>
  <c r="D5279" i="5"/>
  <c r="I5278" i="5"/>
  <c r="J5278" i="5" s="1"/>
  <c r="E7883" i="5" l="1"/>
  <c r="F7883" i="5"/>
  <c r="A7884" i="5"/>
  <c r="H7883" i="5"/>
  <c r="C7883" i="5"/>
  <c r="B7883" i="5"/>
  <c r="I5279" i="5"/>
  <c r="J5279" i="5" s="1"/>
  <c r="D5280" i="5"/>
  <c r="E7884" i="5" l="1"/>
  <c r="F7884" i="5"/>
  <c r="C7884" i="5"/>
  <c r="B7884" i="5"/>
  <c r="H7884" i="5"/>
  <c r="A7885" i="5"/>
  <c r="I5280" i="5"/>
  <c r="J5280" i="5" s="1"/>
  <c r="D5281" i="5"/>
  <c r="E7885" i="5" l="1"/>
  <c r="F7885" i="5"/>
  <c r="B7885" i="5"/>
  <c r="A7886" i="5"/>
  <c r="H7885" i="5"/>
  <c r="C7885" i="5"/>
  <c r="I5281" i="5"/>
  <c r="J5281" i="5" s="1"/>
  <c r="D5282" i="5"/>
  <c r="C7886" i="5" l="1"/>
  <c r="A7887" i="5"/>
  <c r="B7886" i="5"/>
  <c r="H7886" i="5"/>
  <c r="E7886" i="5"/>
  <c r="F7886" i="5"/>
  <c r="I5282" i="5"/>
  <c r="J5282" i="5" s="1"/>
  <c r="D5283" i="5"/>
  <c r="E7887" i="5" l="1"/>
  <c r="F7887" i="5"/>
  <c r="B7887" i="5"/>
  <c r="C7887" i="5"/>
  <c r="H7887" i="5"/>
  <c r="A7888" i="5"/>
  <c r="I5283" i="5"/>
  <c r="J5283" i="5" s="1"/>
  <c r="D5284" i="5"/>
  <c r="E7888" i="5" l="1"/>
  <c r="F7888" i="5"/>
  <c r="H7888" i="5"/>
  <c r="B7888" i="5"/>
  <c r="A7889" i="5"/>
  <c r="C7888" i="5"/>
  <c r="I5284" i="5"/>
  <c r="J5284" i="5" s="1"/>
  <c r="D5285" i="5"/>
  <c r="E7889" i="5" l="1"/>
  <c r="C7889" i="5"/>
  <c r="H7889" i="5"/>
  <c r="B7889" i="5"/>
  <c r="A7890" i="5"/>
  <c r="F7889" i="5"/>
  <c r="I5285" i="5"/>
  <c r="J5285" i="5" s="1"/>
  <c r="D5286" i="5"/>
  <c r="E7890" i="5" l="1"/>
  <c r="H7890" i="5"/>
  <c r="B7890" i="5"/>
  <c r="A7891" i="5"/>
  <c r="C7890" i="5"/>
  <c r="F7890" i="5"/>
  <c r="I5286" i="5"/>
  <c r="J5286" i="5" s="1"/>
  <c r="D5287" i="5"/>
  <c r="A7892" i="5" l="1"/>
  <c r="B7891" i="5"/>
  <c r="C7891" i="5"/>
  <c r="H7891" i="5"/>
  <c r="E7891" i="5"/>
  <c r="F7891" i="5"/>
  <c r="I5287" i="5"/>
  <c r="J5287" i="5" s="1"/>
  <c r="D5288" i="5"/>
  <c r="E7892" i="5" l="1"/>
  <c r="F7892" i="5"/>
  <c r="H7892" i="5"/>
  <c r="C7892" i="5"/>
  <c r="A7893" i="5"/>
  <c r="B7892" i="5"/>
  <c r="I5288" i="5"/>
  <c r="J5288" i="5" s="1"/>
  <c r="D5289" i="5"/>
  <c r="E7893" i="5" l="1"/>
  <c r="C7893" i="5"/>
  <c r="A7894" i="5"/>
  <c r="H7893" i="5"/>
  <c r="B7893" i="5"/>
  <c r="F7893" i="5"/>
  <c r="I5289" i="5"/>
  <c r="J5289" i="5" s="1"/>
  <c r="D5290" i="5"/>
  <c r="F7894" i="5" l="1"/>
  <c r="E7894" i="5"/>
  <c r="C7894" i="5"/>
  <c r="H7894" i="5"/>
  <c r="B7894" i="5"/>
  <c r="A7895" i="5"/>
  <c r="D5291" i="5"/>
  <c r="I5290" i="5"/>
  <c r="J5290" i="5" s="1"/>
  <c r="F7895" i="5" l="1"/>
  <c r="E7895" i="5"/>
  <c r="H7895" i="5"/>
  <c r="B7895" i="5"/>
  <c r="C7895" i="5"/>
  <c r="A7896" i="5"/>
  <c r="I5291" i="5"/>
  <c r="J5291" i="5" s="1"/>
  <c r="D5292" i="5"/>
  <c r="F7896" i="5" l="1"/>
  <c r="E7896" i="5"/>
  <c r="A7897" i="5"/>
  <c r="H7896" i="5"/>
  <c r="B7896" i="5"/>
  <c r="C7896" i="5"/>
  <c r="I5292" i="5"/>
  <c r="J5292" i="5" s="1"/>
  <c r="D5293" i="5"/>
  <c r="F7897" i="5" l="1"/>
  <c r="E7897" i="5"/>
  <c r="A7898" i="5"/>
  <c r="B7897" i="5"/>
  <c r="C7897" i="5"/>
  <c r="H7897" i="5"/>
  <c r="I5293" i="5"/>
  <c r="J5293" i="5" s="1"/>
  <c r="D5294" i="5"/>
  <c r="F7898" i="5" l="1"/>
  <c r="E7898" i="5"/>
  <c r="C7898" i="5"/>
  <c r="A7899" i="5"/>
  <c r="H7898" i="5"/>
  <c r="B7898" i="5"/>
  <c r="I5294" i="5"/>
  <c r="J5294" i="5" s="1"/>
  <c r="D5295" i="5"/>
  <c r="H7899" i="5" l="1"/>
  <c r="A7900" i="5"/>
  <c r="F7899" i="5"/>
  <c r="C7899" i="5"/>
  <c r="E7899" i="5"/>
  <c r="B7899" i="5"/>
  <c r="I5295" i="5"/>
  <c r="J5295" i="5" s="1"/>
  <c r="D5296" i="5"/>
  <c r="B7900" i="5" l="1"/>
  <c r="A7901" i="5"/>
  <c r="F7900" i="5"/>
  <c r="H7900" i="5"/>
  <c r="E7900" i="5"/>
  <c r="C7900" i="5"/>
  <c r="I5296" i="5"/>
  <c r="J5296" i="5" s="1"/>
  <c r="D5297" i="5"/>
  <c r="C7901" i="5" l="1"/>
  <c r="A7902" i="5"/>
  <c r="E7901" i="5"/>
  <c r="B7901" i="5"/>
  <c r="F7901" i="5"/>
  <c r="H7901" i="5"/>
  <c r="I5297" i="5"/>
  <c r="J5297" i="5" s="1"/>
  <c r="D5298" i="5"/>
  <c r="C7902" i="5" l="1"/>
  <c r="F7902" i="5"/>
  <c r="H7902" i="5"/>
  <c r="A7903" i="5"/>
  <c r="E7902" i="5"/>
  <c r="B7902" i="5"/>
  <c r="D5299" i="5"/>
  <c r="I5298" i="5"/>
  <c r="J5298" i="5" s="1"/>
  <c r="F7903" i="5" l="1"/>
  <c r="B7903" i="5"/>
  <c r="H7903" i="5"/>
  <c r="A7904" i="5"/>
  <c r="E7903" i="5"/>
  <c r="C7903" i="5"/>
  <c r="I5299" i="5"/>
  <c r="J5299" i="5" s="1"/>
  <c r="D5300" i="5"/>
  <c r="H7904" i="5" l="1"/>
  <c r="A7905" i="5"/>
  <c r="F7904" i="5"/>
  <c r="C7904" i="5"/>
  <c r="E7904" i="5"/>
  <c r="B7904" i="5"/>
  <c r="I5300" i="5"/>
  <c r="J5300" i="5" s="1"/>
  <c r="D5301" i="5"/>
  <c r="C7905" i="5" l="1"/>
  <c r="E7905" i="5"/>
  <c r="H7905" i="5"/>
  <c r="A7906" i="5"/>
  <c r="F7905" i="5"/>
  <c r="B7905" i="5"/>
  <c r="I5301" i="5"/>
  <c r="J5301" i="5" s="1"/>
  <c r="D5302" i="5"/>
  <c r="A7907" i="5" l="1"/>
  <c r="F7906" i="5"/>
  <c r="H7906" i="5"/>
  <c r="B7906" i="5"/>
  <c r="E7906" i="5"/>
  <c r="C7906" i="5"/>
  <c r="I5302" i="5"/>
  <c r="J5302" i="5" s="1"/>
  <c r="D5303" i="5"/>
  <c r="H7907" i="5" l="1"/>
  <c r="E7907" i="5"/>
  <c r="B7907" i="5"/>
  <c r="A7908" i="5"/>
  <c r="F7907" i="5"/>
  <c r="C7907" i="5"/>
  <c r="I5303" i="5"/>
  <c r="J5303" i="5" s="1"/>
  <c r="D5304" i="5"/>
  <c r="H7908" i="5" l="1"/>
  <c r="A7909" i="5"/>
  <c r="E7908" i="5"/>
  <c r="F7908" i="5"/>
  <c r="C7908" i="5"/>
  <c r="B7908" i="5"/>
  <c r="I5304" i="5"/>
  <c r="J5304" i="5" s="1"/>
  <c r="D5305" i="5"/>
  <c r="A7910" i="5" l="1"/>
  <c r="E7909" i="5"/>
  <c r="F7909" i="5"/>
  <c r="B7909" i="5"/>
  <c r="C7909" i="5"/>
  <c r="H7909" i="5"/>
  <c r="I5305" i="5"/>
  <c r="J5305" i="5" s="1"/>
  <c r="D5306" i="5"/>
  <c r="H7910" i="5" l="1"/>
  <c r="E7910" i="5"/>
  <c r="B7910" i="5"/>
  <c r="A7911" i="5"/>
  <c r="F7910" i="5"/>
  <c r="C7910" i="5"/>
  <c r="I5306" i="5"/>
  <c r="J5306" i="5" s="1"/>
  <c r="D5307" i="5"/>
  <c r="A7912" i="5" l="1"/>
  <c r="F7911" i="5"/>
  <c r="H7911" i="5"/>
  <c r="B7911" i="5"/>
  <c r="E7911" i="5"/>
  <c r="C7911" i="5"/>
  <c r="I5307" i="5"/>
  <c r="J5307" i="5" s="1"/>
  <c r="D5308" i="5"/>
  <c r="F7912" i="5" l="1"/>
  <c r="C7912" i="5"/>
  <c r="H7912" i="5"/>
  <c r="E7912" i="5"/>
  <c r="B7912" i="5"/>
  <c r="A7913" i="5"/>
  <c r="I5308" i="5"/>
  <c r="J5308" i="5" s="1"/>
  <c r="D5309" i="5"/>
  <c r="C7913" i="5" l="1"/>
  <c r="B7913" i="5"/>
  <c r="A7914" i="5"/>
  <c r="E7913" i="5"/>
  <c r="F7913" i="5"/>
  <c r="H7913" i="5"/>
  <c r="I5309" i="5"/>
  <c r="J5309" i="5" s="1"/>
  <c r="D5310" i="5"/>
  <c r="A7915" i="5" l="1"/>
  <c r="E7914" i="5"/>
  <c r="F7914" i="5"/>
  <c r="B7914" i="5"/>
  <c r="C7914" i="5"/>
  <c r="H7914" i="5"/>
  <c r="I5310" i="5"/>
  <c r="J5310" i="5" s="1"/>
  <c r="D5311" i="5"/>
  <c r="A7916" i="5" l="1"/>
  <c r="F7915" i="5"/>
  <c r="B7915" i="5"/>
  <c r="C7915" i="5"/>
  <c r="E7915" i="5"/>
  <c r="H7915" i="5"/>
  <c r="I5311" i="5"/>
  <c r="J5311" i="5" s="1"/>
  <c r="D5312" i="5"/>
  <c r="F7916" i="5" l="1"/>
  <c r="B7916" i="5"/>
  <c r="H7916" i="5"/>
  <c r="E7916" i="5"/>
  <c r="C7916" i="5"/>
  <c r="A7917" i="5"/>
  <c r="I5312" i="5"/>
  <c r="J5312" i="5" s="1"/>
  <c r="D5313" i="5"/>
  <c r="H7917" i="5" l="1"/>
  <c r="E7917" i="5"/>
  <c r="B7917" i="5"/>
  <c r="A7918" i="5"/>
  <c r="F7917" i="5"/>
  <c r="C7917" i="5"/>
  <c r="I5313" i="5"/>
  <c r="J5313" i="5" s="1"/>
  <c r="D5314" i="5"/>
  <c r="C7918" i="5" l="1"/>
  <c r="A7919" i="5"/>
  <c r="E7918" i="5"/>
  <c r="F7918" i="5"/>
  <c r="H7918" i="5"/>
  <c r="B7918" i="5"/>
  <c r="D5315" i="5"/>
  <c r="I5314" i="5"/>
  <c r="J5314" i="5" s="1"/>
  <c r="B7919" i="5" l="1"/>
  <c r="C7919" i="5"/>
  <c r="A7920" i="5"/>
  <c r="E7919" i="5"/>
  <c r="F7919" i="5"/>
  <c r="H7919" i="5"/>
  <c r="I5315" i="5"/>
  <c r="J5315" i="5" s="1"/>
  <c r="D5316" i="5"/>
  <c r="F7920" i="5" l="1"/>
  <c r="C7920" i="5"/>
  <c r="B7920" i="5"/>
  <c r="E7920" i="5"/>
  <c r="H7920" i="5"/>
  <c r="A7921" i="5"/>
  <c r="I5316" i="5"/>
  <c r="J5316" i="5" s="1"/>
  <c r="D5317" i="5"/>
  <c r="C7921" i="5" l="1"/>
  <c r="E7921" i="5"/>
  <c r="H7921" i="5"/>
  <c r="A7922" i="5"/>
  <c r="F7921" i="5"/>
  <c r="B7921" i="5"/>
  <c r="I5317" i="5"/>
  <c r="J5317" i="5" s="1"/>
  <c r="D5318" i="5"/>
  <c r="A7923" i="5" l="1"/>
  <c r="F7922" i="5"/>
  <c r="B7922" i="5"/>
  <c r="H7922" i="5"/>
  <c r="E7922" i="5"/>
  <c r="C7922" i="5"/>
  <c r="I5318" i="5"/>
  <c r="J5318" i="5" s="1"/>
  <c r="D5319" i="5"/>
  <c r="B7923" i="5" l="1"/>
  <c r="C7923" i="5"/>
  <c r="A7924" i="5"/>
  <c r="E7923" i="5"/>
  <c r="F7923" i="5"/>
  <c r="H7923" i="5"/>
  <c r="I5319" i="5"/>
  <c r="J5319" i="5" s="1"/>
  <c r="D5320" i="5"/>
  <c r="E7924" i="5" l="1"/>
  <c r="F7924" i="5"/>
  <c r="C7924" i="5"/>
  <c r="H7924" i="5"/>
  <c r="B7924" i="5"/>
  <c r="A7925" i="5"/>
  <c r="I5320" i="5"/>
  <c r="J5320" i="5" s="1"/>
  <c r="D5321" i="5"/>
  <c r="A7926" i="5" l="1"/>
  <c r="F7925" i="5"/>
  <c r="B7925" i="5"/>
  <c r="C7925" i="5"/>
  <c r="E7925" i="5"/>
  <c r="H7925" i="5"/>
  <c r="I5321" i="5"/>
  <c r="J5321" i="5" s="1"/>
  <c r="D5322" i="5"/>
  <c r="E7926" i="5" l="1"/>
  <c r="C7926" i="5"/>
  <c r="A7927" i="5"/>
  <c r="F7926" i="5"/>
  <c r="H7926" i="5"/>
  <c r="B7926" i="5"/>
  <c r="I5322" i="5"/>
  <c r="J5322" i="5" s="1"/>
  <c r="D5323" i="5"/>
  <c r="B7927" i="5" l="1"/>
  <c r="E7927" i="5"/>
  <c r="H7927" i="5"/>
  <c r="A7928" i="5"/>
  <c r="F7927" i="5"/>
  <c r="C7927" i="5"/>
  <c r="I5323" i="5"/>
  <c r="J5323" i="5" s="1"/>
  <c r="D5324" i="5"/>
  <c r="E7928" i="5" l="1"/>
  <c r="F7928" i="5"/>
  <c r="C7928" i="5"/>
  <c r="B7928" i="5"/>
  <c r="H7928" i="5"/>
  <c r="A7929" i="5"/>
  <c r="I5324" i="5"/>
  <c r="J5324" i="5" s="1"/>
  <c r="D5325" i="5"/>
  <c r="B7929" i="5" l="1"/>
  <c r="A7930" i="5"/>
  <c r="E7929" i="5"/>
  <c r="F7929" i="5"/>
  <c r="C7929" i="5"/>
  <c r="H7929" i="5"/>
  <c r="I5325" i="5"/>
  <c r="J5325" i="5" s="1"/>
  <c r="D5326" i="5"/>
  <c r="A7931" i="5" l="1"/>
  <c r="F7930" i="5"/>
  <c r="C7930" i="5"/>
  <c r="B7930" i="5"/>
  <c r="E7930" i="5"/>
  <c r="H7930" i="5"/>
  <c r="D5327" i="5"/>
  <c r="I5326" i="5"/>
  <c r="J5326" i="5" s="1"/>
  <c r="B7931" i="5" l="1"/>
  <c r="E7931" i="5"/>
  <c r="H7931" i="5"/>
  <c r="A7932" i="5"/>
  <c r="F7931" i="5"/>
  <c r="C7931" i="5"/>
  <c r="I5327" i="5"/>
  <c r="J5327" i="5" s="1"/>
  <c r="D5328" i="5"/>
  <c r="H7932" i="5" l="1"/>
  <c r="E7932" i="5"/>
  <c r="B7932" i="5"/>
  <c r="A7933" i="5"/>
  <c r="F7932" i="5"/>
  <c r="C7932" i="5"/>
  <c r="I5328" i="5"/>
  <c r="J5328" i="5" s="1"/>
  <c r="D5329" i="5"/>
  <c r="A7934" i="5" l="1"/>
  <c r="E7933" i="5"/>
  <c r="F7933" i="5"/>
  <c r="C7933" i="5"/>
  <c r="H7933" i="5"/>
  <c r="B7933" i="5"/>
  <c r="I5329" i="5"/>
  <c r="J5329" i="5" s="1"/>
  <c r="D5330" i="5"/>
  <c r="H7934" i="5" l="1"/>
  <c r="A7935" i="5"/>
  <c r="E7934" i="5"/>
  <c r="F7934" i="5"/>
  <c r="C7934" i="5"/>
  <c r="B7934" i="5"/>
  <c r="I5330" i="5"/>
  <c r="J5330" i="5" s="1"/>
  <c r="D5331" i="5"/>
  <c r="F7935" i="5" l="1"/>
  <c r="C7935" i="5"/>
  <c r="B7935" i="5"/>
  <c r="E7935" i="5"/>
  <c r="H7935" i="5"/>
  <c r="A7936" i="5"/>
  <c r="D5332" i="5"/>
  <c r="I5331" i="5"/>
  <c r="J5331" i="5" s="1"/>
  <c r="F7936" i="5" l="1"/>
  <c r="C7936" i="5"/>
  <c r="B7936" i="5"/>
  <c r="E7936" i="5"/>
  <c r="H7936" i="5"/>
  <c r="A7937" i="5"/>
  <c r="I5332" i="5"/>
  <c r="J5332" i="5" s="1"/>
  <c r="D5333" i="5"/>
  <c r="E7937" i="5" l="1"/>
  <c r="B7937" i="5"/>
  <c r="A7938" i="5"/>
  <c r="F7937" i="5"/>
  <c r="C7937" i="5"/>
  <c r="H7937" i="5"/>
  <c r="I5333" i="5"/>
  <c r="J5333" i="5" s="1"/>
  <c r="D5334" i="5"/>
  <c r="C7938" i="5" l="1"/>
  <c r="A7939" i="5"/>
  <c r="E7938" i="5"/>
  <c r="F7938" i="5"/>
  <c r="H7938" i="5"/>
  <c r="B7938" i="5"/>
  <c r="I5334" i="5"/>
  <c r="J5334" i="5" s="1"/>
  <c r="D5335" i="5"/>
  <c r="H7939" i="5" l="1"/>
  <c r="A7940" i="5"/>
  <c r="E7939" i="5"/>
  <c r="F7939" i="5"/>
  <c r="B7939" i="5"/>
  <c r="C7939" i="5"/>
  <c r="I5335" i="5"/>
  <c r="J5335" i="5" s="1"/>
  <c r="D5336" i="5"/>
  <c r="F7940" i="5" l="1"/>
  <c r="B7940" i="5"/>
  <c r="H7940" i="5"/>
  <c r="E7940" i="5"/>
  <c r="C7940" i="5"/>
  <c r="A7941" i="5"/>
  <c r="D5337" i="5"/>
  <c r="I5336" i="5"/>
  <c r="J5336" i="5" s="1"/>
  <c r="F7941" i="5" l="1"/>
  <c r="B7941" i="5"/>
  <c r="C7941" i="5"/>
  <c r="E7941" i="5"/>
  <c r="H7941" i="5"/>
  <c r="A7942" i="5"/>
  <c r="I5337" i="5"/>
  <c r="J5337" i="5" s="1"/>
  <c r="D5338" i="5"/>
  <c r="E7942" i="5" l="1"/>
  <c r="H7942" i="5"/>
  <c r="A7943" i="5"/>
  <c r="F7942" i="5"/>
  <c r="C7942" i="5"/>
  <c r="B7942" i="5"/>
  <c r="I5338" i="5"/>
  <c r="J5338" i="5" s="1"/>
  <c r="D5339" i="5"/>
  <c r="A7944" i="5" l="1"/>
  <c r="E7943" i="5"/>
  <c r="F7943" i="5"/>
  <c r="B7943" i="5"/>
  <c r="C7943" i="5"/>
  <c r="H7943" i="5"/>
  <c r="I5339" i="5"/>
  <c r="J5339" i="5" s="1"/>
  <c r="D5340" i="5"/>
  <c r="B7944" i="5" l="1"/>
  <c r="A7945" i="5"/>
  <c r="E7944" i="5"/>
  <c r="F7944" i="5"/>
  <c r="H7944" i="5"/>
  <c r="C7944" i="5"/>
  <c r="I5340" i="5"/>
  <c r="J5340" i="5" s="1"/>
  <c r="D5341" i="5"/>
  <c r="C7945" i="5" l="1"/>
  <c r="E7945" i="5"/>
  <c r="H7945" i="5"/>
  <c r="A7946" i="5"/>
  <c r="F7945" i="5"/>
  <c r="B7945" i="5"/>
  <c r="I5341" i="5"/>
  <c r="J5341" i="5" s="1"/>
  <c r="D5342" i="5"/>
  <c r="B7946" i="5" l="1"/>
  <c r="E7946" i="5"/>
  <c r="C7946" i="5"/>
  <c r="A7947" i="5"/>
  <c r="F7946" i="5"/>
  <c r="H7946" i="5"/>
  <c r="I5342" i="5"/>
  <c r="J5342" i="5" s="1"/>
  <c r="D5343" i="5"/>
  <c r="F7947" i="5" l="1"/>
  <c r="C7947" i="5"/>
  <c r="H7947" i="5"/>
  <c r="E7947" i="5"/>
  <c r="B7947" i="5"/>
  <c r="A7948" i="5"/>
  <c r="I5343" i="5"/>
  <c r="J5343" i="5" s="1"/>
  <c r="D5344" i="5"/>
  <c r="H7948" i="5" l="1"/>
  <c r="B7948" i="5"/>
  <c r="A7949" i="5"/>
  <c r="E7948" i="5"/>
  <c r="F7948" i="5"/>
  <c r="C7948" i="5"/>
  <c r="I5344" i="5"/>
  <c r="J5344" i="5" s="1"/>
  <c r="D5345" i="5"/>
  <c r="E7949" i="5" l="1"/>
  <c r="F7949" i="5"/>
  <c r="H7949" i="5"/>
  <c r="C7949" i="5"/>
  <c r="B7949" i="5"/>
  <c r="A7950" i="5"/>
  <c r="I5345" i="5"/>
  <c r="J5345" i="5" s="1"/>
  <c r="D5346" i="5"/>
  <c r="E7950" i="5" l="1"/>
  <c r="H7950" i="5"/>
  <c r="A7951" i="5"/>
  <c r="F7950" i="5"/>
  <c r="B7950" i="5"/>
  <c r="C7950" i="5"/>
  <c r="I5346" i="5"/>
  <c r="J5346" i="5" s="1"/>
  <c r="D5347" i="5"/>
  <c r="E7951" i="5" l="1"/>
  <c r="B7951" i="5"/>
  <c r="A7952" i="5"/>
  <c r="F7951" i="5"/>
  <c r="C7951" i="5"/>
  <c r="H7951" i="5"/>
  <c r="D5348" i="5"/>
  <c r="I5347" i="5"/>
  <c r="J5347" i="5" s="1"/>
  <c r="A7953" i="5" l="1"/>
  <c r="F7952" i="5"/>
  <c r="B7952" i="5"/>
  <c r="H7952" i="5"/>
  <c r="E7952" i="5"/>
  <c r="C7952" i="5"/>
  <c r="I5348" i="5"/>
  <c r="J5348" i="5" s="1"/>
  <c r="D5349" i="5"/>
  <c r="H7953" i="5" l="1"/>
  <c r="A7954" i="5"/>
  <c r="E7953" i="5"/>
  <c r="F7953" i="5"/>
  <c r="B7953" i="5"/>
  <c r="C7953" i="5"/>
  <c r="I5349" i="5"/>
  <c r="J5349" i="5" s="1"/>
  <c r="D5350" i="5"/>
  <c r="H7954" i="5" l="1"/>
  <c r="A7955" i="5"/>
  <c r="E7954" i="5"/>
  <c r="F7954" i="5"/>
  <c r="B7954" i="5"/>
  <c r="C7954" i="5"/>
  <c r="I5350" i="5"/>
  <c r="J5350" i="5" s="1"/>
  <c r="D5351" i="5"/>
  <c r="E7955" i="5" l="1"/>
  <c r="H7955" i="5"/>
  <c r="A7956" i="5"/>
  <c r="F7955" i="5"/>
  <c r="C7955" i="5"/>
  <c r="B7955" i="5"/>
  <c r="D5352" i="5"/>
  <c r="I5351" i="5"/>
  <c r="J5351" i="5" s="1"/>
  <c r="A7957" i="5" l="1"/>
  <c r="F7956" i="5"/>
  <c r="B7956" i="5"/>
  <c r="H7956" i="5"/>
  <c r="E7956" i="5"/>
  <c r="C7956" i="5"/>
  <c r="I5352" i="5"/>
  <c r="J5352" i="5" s="1"/>
  <c r="D5353" i="5"/>
  <c r="B7957" i="5" l="1"/>
  <c r="E7957" i="5"/>
  <c r="H7957" i="5"/>
  <c r="A7958" i="5"/>
  <c r="F7957" i="5"/>
  <c r="C7957" i="5"/>
  <c r="I5353" i="5"/>
  <c r="J5353" i="5" s="1"/>
  <c r="D5354" i="5"/>
  <c r="E7958" i="5" l="1"/>
  <c r="F7958" i="5"/>
  <c r="H7958" i="5"/>
  <c r="B7958" i="5"/>
  <c r="C7958" i="5"/>
  <c r="A7959" i="5"/>
  <c r="I5354" i="5"/>
  <c r="J5354" i="5" s="1"/>
  <c r="D5355" i="5"/>
  <c r="A7960" i="5" l="1"/>
  <c r="E7959" i="5"/>
  <c r="F7959" i="5"/>
  <c r="C7959" i="5"/>
  <c r="B7959" i="5"/>
  <c r="H7959" i="5"/>
  <c r="D5356" i="5"/>
  <c r="I5355" i="5"/>
  <c r="J5355" i="5" s="1"/>
  <c r="F7960" i="5" l="1"/>
  <c r="H7960" i="5"/>
  <c r="E7960" i="5"/>
  <c r="C7960" i="5"/>
  <c r="B7960" i="5"/>
  <c r="A7961" i="5"/>
  <c r="I5356" i="5"/>
  <c r="J5356" i="5" s="1"/>
  <c r="D5357" i="5"/>
  <c r="F7961" i="5" l="1"/>
  <c r="H7961" i="5"/>
  <c r="C7961" i="5"/>
  <c r="E7961" i="5"/>
  <c r="B7961" i="5"/>
  <c r="A7962" i="5"/>
  <c r="I5357" i="5"/>
  <c r="J5357" i="5" s="1"/>
  <c r="D5358" i="5"/>
  <c r="F7962" i="5" l="1"/>
  <c r="C7962" i="5"/>
  <c r="B7962" i="5"/>
  <c r="E7962" i="5"/>
  <c r="H7962" i="5"/>
  <c r="A7963" i="5"/>
  <c r="I5358" i="5"/>
  <c r="J5358" i="5" s="1"/>
  <c r="D5359" i="5"/>
  <c r="E7963" i="5" l="1"/>
  <c r="H7963" i="5"/>
  <c r="A7964" i="5"/>
  <c r="F7963" i="5"/>
  <c r="C7963" i="5"/>
  <c r="B7963" i="5"/>
  <c r="I5359" i="5"/>
  <c r="J5359" i="5" s="1"/>
  <c r="D5360" i="5"/>
  <c r="A7965" i="5" l="1"/>
  <c r="E7964" i="5"/>
  <c r="F7964" i="5"/>
  <c r="B7964" i="5"/>
  <c r="C7964" i="5"/>
  <c r="H7964" i="5"/>
  <c r="I5360" i="5"/>
  <c r="J5360" i="5" s="1"/>
  <c r="D5361" i="5"/>
  <c r="F7965" i="5" l="1"/>
  <c r="H7965" i="5"/>
  <c r="C7965" i="5"/>
  <c r="E7965" i="5"/>
  <c r="B7965" i="5"/>
  <c r="A7966" i="5"/>
  <c r="I5361" i="5"/>
  <c r="J5361" i="5" s="1"/>
  <c r="D5362" i="5"/>
  <c r="H7966" i="5" l="1"/>
  <c r="E7966" i="5"/>
  <c r="B7966" i="5"/>
  <c r="A7967" i="5"/>
  <c r="F7966" i="5"/>
  <c r="C7966" i="5"/>
  <c r="I5362" i="5"/>
  <c r="J5362" i="5" s="1"/>
  <c r="D5363" i="5"/>
  <c r="B7967" i="5" l="1"/>
  <c r="E7967" i="5"/>
  <c r="C7967" i="5"/>
  <c r="A7968" i="5"/>
  <c r="F7967" i="5"/>
  <c r="H7967" i="5"/>
  <c r="I5363" i="5"/>
  <c r="J5363" i="5" s="1"/>
  <c r="D5364" i="5"/>
  <c r="A7969" i="5" l="1"/>
  <c r="E7968" i="5"/>
  <c r="F7968" i="5"/>
  <c r="B7968" i="5"/>
  <c r="H7968" i="5"/>
  <c r="C7968" i="5"/>
  <c r="I5364" i="5"/>
  <c r="J5364" i="5" s="1"/>
  <c r="D5365" i="5"/>
  <c r="B7969" i="5" l="1"/>
  <c r="A7970" i="5"/>
  <c r="E7969" i="5"/>
  <c r="F7969" i="5"/>
  <c r="C7969" i="5"/>
  <c r="H7969" i="5"/>
  <c r="I5365" i="5"/>
  <c r="J5365" i="5" s="1"/>
  <c r="D5366" i="5"/>
  <c r="A7971" i="5" l="1"/>
  <c r="F7970" i="5"/>
  <c r="C7970" i="5"/>
  <c r="H7970" i="5"/>
  <c r="E7970" i="5"/>
  <c r="B7970" i="5"/>
  <c r="I5366" i="5"/>
  <c r="J5366" i="5" s="1"/>
  <c r="D5367" i="5"/>
  <c r="B7971" i="5" l="1"/>
  <c r="E7971" i="5"/>
  <c r="C7971" i="5"/>
  <c r="A7972" i="5"/>
  <c r="F7971" i="5"/>
  <c r="H7971" i="5"/>
  <c r="I5367" i="5"/>
  <c r="J5367" i="5" s="1"/>
  <c r="D5368" i="5"/>
  <c r="F7972" i="5" l="1"/>
  <c r="B7972" i="5"/>
  <c r="H7972" i="5"/>
  <c r="E7972" i="5"/>
  <c r="C7972" i="5"/>
  <c r="A7973" i="5"/>
  <c r="I5368" i="5"/>
  <c r="J5368" i="5" s="1"/>
  <c r="D5369" i="5"/>
  <c r="E7973" i="5" l="1"/>
  <c r="F7973" i="5"/>
  <c r="C7973" i="5"/>
  <c r="H7973" i="5"/>
  <c r="B7973" i="5"/>
  <c r="A7974" i="5"/>
  <c r="I5369" i="5"/>
  <c r="J5369" i="5" s="1"/>
  <c r="D5370" i="5"/>
  <c r="E7974" i="5" l="1"/>
  <c r="A7975" i="5"/>
  <c r="F7974" i="5"/>
  <c r="H7974" i="5"/>
  <c r="B7974" i="5"/>
  <c r="C7974" i="5"/>
  <c r="I5370" i="5"/>
  <c r="J5370" i="5" s="1"/>
  <c r="D5371" i="5"/>
  <c r="B7975" i="5" l="1"/>
  <c r="E7975" i="5"/>
  <c r="H7975" i="5"/>
  <c r="A7976" i="5"/>
  <c r="F7975" i="5"/>
  <c r="C7975" i="5"/>
  <c r="I5371" i="5"/>
  <c r="J5371" i="5" s="1"/>
  <c r="D5372" i="5"/>
  <c r="A7977" i="5" l="1"/>
  <c r="E7976" i="5"/>
  <c r="F7976" i="5"/>
  <c r="B7976" i="5"/>
  <c r="C7976" i="5"/>
  <c r="H7976" i="5"/>
  <c r="I5372" i="5"/>
  <c r="J5372" i="5" s="1"/>
  <c r="D5373" i="5"/>
  <c r="B7977" i="5" l="1"/>
  <c r="A7978" i="5"/>
  <c r="E7977" i="5"/>
  <c r="F7977" i="5"/>
  <c r="C7977" i="5"/>
  <c r="H7977" i="5"/>
  <c r="I5373" i="5"/>
  <c r="J5373" i="5" s="1"/>
  <c r="D5374" i="5"/>
  <c r="F7978" i="5" l="1"/>
  <c r="C7978" i="5"/>
  <c r="H7978" i="5"/>
  <c r="E7978" i="5"/>
  <c r="B7978" i="5"/>
  <c r="A7979" i="5"/>
  <c r="I5374" i="5"/>
  <c r="J5374" i="5" s="1"/>
  <c r="D5375" i="5"/>
  <c r="A7980" i="5" l="1"/>
  <c r="F7979" i="5"/>
  <c r="C7979" i="5"/>
  <c r="B7979" i="5"/>
  <c r="E7979" i="5"/>
  <c r="H7979" i="5"/>
  <c r="D5376" i="5"/>
  <c r="I5375" i="5"/>
  <c r="J5375" i="5" s="1"/>
  <c r="F7980" i="5" l="1"/>
  <c r="C7980" i="5"/>
  <c r="B7980" i="5"/>
  <c r="E7980" i="5"/>
  <c r="H7980" i="5"/>
  <c r="A7981" i="5"/>
  <c r="I5376" i="5"/>
  <c r="J5376" i="5" s="1"/>
  <c r="D5377" i="5"/>
  <c r="B7981" i="5" l="1"/>
  <c r="A7982" i="5"/>
  <c r="E7981" i="5"/>
  <c r="F7981" i="5"/>
  <c r="C7981" i="5"/>
  <c r="H7981" i="5"/>
  <c r="I5377" i="5"/>
  <c r="J5377" i="5" s="1"/>
  <c r="D5378" i="5"/>
  <c r="H7982" i="5" l="1"/>
  <c r="B7982" i="5"/>
  <c r="A7983" i="5"/>
  <c r="E7982" i="5"/>
  <c r="F7982" i="5"/>
  <c r="C7982" i="5"/>
  <c r="I5378" i="5"/>
  <c r="J5378" i="5" s="1"/>
  <c r="D5379" i="5"/>
  <c r="B7983" i="5" l="1"/>
  <c r="E7983" i="5"/>
  <c r="C7983" i="5"/>
  <c r="A7984" i="5"/>
  <c r="F7983" i="5"/>
  <c r="H7983" i="5"/>
  <c r="I5379" i="5"/>
  <c r="J5379" i="5" s="1"/>
  <c r="D5380" i="5"/>
  <c r="E7984" i="5" l="1"/>
  <c r="C7984" i="5"/>
  <c r="A7985" i="5"/>
  <c r="F7984" i="5"/>
  <c r="B7984" i="5"/>
  <c r="H7984" i="5"/>
  <c r="I5380" i="5"/>
  <c r="J5380" i="5" s="1"/>
  <c r="D5381" i="5"/>
  <c r="B7985" i="5" l="1"/>
  <c r="E7985" i="5"/>
  <c r="C7985" i="5"/>
  <c r="A7986" i="5"/>
  <c r="F7985" i="5"/>
  <c r="H7985" i="5"/>
  <c r="I5381" i="5"/>
  <c r="J5381" i="5" s="1"/>
  <c r="D5382" i="5"/>
  <c r="B7986" i="5" l="1"/>
  <c r="H7986" i="5"/>
  <c r="A7987" i="5"/>
  <c r="E7986" i="5"/>
  <c r="F7986" i="5"/>
  <c r="C7986" i="5"/>
  <c r="I5382" i="5"/>
  <c r="J5382" i="5" s="1"/>
  <c r="D5383" i="5"/>
  <c r="E7987" i="5" l="1"/>
  <c r="C7987" i="5"/>
  <c r="A7988" i="5"/>
  <c r="F7987" i="5"/>
  <c r="H7987" i="5"/>
  <c r="B7987" i="5"/>
  <c r="D5384" i="5"/>
  <c r="I5383" i="5"/>
  <c r="J5383" i="5" s="1"/>
  <c r="A7989" i="5" l="1"/>
  <c r="F7988" i="5"/>
  <c r="C7988" i="5"/>
  <c r="B7988" i="5"/>
  <c r="E7988" i="5"/>
  <c r="H7988" i="5"/>
  <c r="I5384" i="5"/>
  <c r="J5384" i="5" s="1"/>
  <c r="D5385" i="5"/>
  <c r="F7989" i="5" l="1"/>
  <c r="C7989" i="5"/>
  <c r="H7989" i="5"/>
  <c r="E7989" i="5"/>
  <c r="B7989" i="5"/>
  <c r="A7990" i="5"/>
  <c r="I5385" i="5"/>
  <c r="J5385" i="5" s="1"/>
  <c r="D5386" i="5"/>
  <c r="A7991" i="5" l="1"/>
  <c r="E7990" i="5"/>
  <c r="F7990" i="5"/>
  <c r="H7990" i="5"/>
  <c r="B7990" i="5"/>
  <c r="C7990" i="5"/>
  <c r="I5386" i="5"/>
  <c r="J5386" i="5" s="1"/>
  <c r="D5387" i="5"/>
  <c r="B7991" i="5" l="1"/>
  <c r="H7991" i="5"/>
  <c r="A7992" i="5"/>
  <c r="E7991" i="5"/>
  <c r="F7991" i="5"/>
  <c r="C7991" i="5"/>
  <c r="I5387" i="5"/>
  <c r="J5387" i="5" s="1"/>
  <c r="D5388" i="5"/>
  <c r="A7993" i="5" l="1"/>
  <c r="F7992" i="5"/>
  <c r="C7992" i="5"/>
  <c r="B7992" i="5"/>
  <c r="E7992" i="5"/>
  <c r="H7992" i="5"/>
  <c r="D5389" i="5"/>
  <c r="I5388" i="5"/>
  <c r="J5388" i="5" s="1"/>
  <c r="F7993" i="5" l="1"/>
  <c r="B7993" i="5"/>
  <c r="H7993" i="5"/>
  <c r="E7993" i="5"/>
  <c r="C7993" i="5"/>
  <c r="A7994" i="5"/>
  <c r="I5389" i="5"/>
  <c r="J5389" i="5" s="1"/>
  <c r="D5390" i="5"/>
  <c r="F7994" i="5" l="1"/>
  <c r="H7994" i="5"/>
  <c r="C7994" i="5"/>
  <c r="E7994" i="5"/>
  <c r="B7994" i="5"/>
  <c r="A7995" i="5"/>
  <c r="I5390" i="5"/>
  <c r="J5390" i="5" s="1"/>
  <c r="D5391" i="5"/>
  <c r="A7996" i="5" l="1"/>
  <c r="E7995" i="5"/>
  <c r="F7995" i="5"/>
  <c r="C7995" i="5"/>
  <c r="B7995" i="5"/>
  <c r="H7995" i="5"/>
  <c r="D5392" i="5"/>
  <c r="I5391" i="5"/>
  <c r="J5391" i="5" s="1"/>
  <c r="H7996" i="5" l="1"/>
  <c r="A7997" i="5"/>
  <c r="E7996" i="5"/>
  <c r="F7996" i="5"/>
  <c r="B7996" i="5"/>
  <c r="C7996" i="5"/>
  <c r="I5392" i="5"/>
  <c r="J5392" i="5" s="1"/>
  <c r="D5393" i="5"/>
  <c r="H7997" i="5" l="1"/>
  <c r="E7997" i="5"/>
  <c r="B7997" i="5"/>
  <c r="A7998" i="5"/>
  <c r="F7997" i="5"/>
  <c r="C7997" i="5"/>
  <c r="I5393" i="5"/>
  <c r="J5393" i="5" s="1"/>
  <c r="D5394" i="5"/>
  <c r="H7998" i="5" l="1"/>
  <c r="E7998" i="5"/>
  <c r="B7998" i="5"/>
  <c r="A7999" i="5"/>
  <c r="F7998" i="5"/>
  <c r="C7998" i="5"/>
  <c r="I5394" i="5"/>
  <c r="J5394" i="5" s="1"/>
  <c r="D5395" i="5"/>
  <c r="A8000" i="5" l="1"/>
  <c r="F7999" i="5"/>
  <c r="H7999" i="5"/>
  <c r="B7999" i="5"/>
  <c r="E7999" i="5"/>
  <c r="C7999" i="5"/>
  <c r="I5395" i="5"/>
  <c r="J5395" i="5" s="1"/>
  <c r="D5396" i="5"/>
  <c r="B8000" i="5" l="1"/>
  <c r="H8000" i="5"/>
  <c r="A8001" i="5"/>
  <c r="E8000" i="5"/>
  <c r="F8000" i="5"/>
  <c r="C8000" i="5"/>
  <c r="I5396" i="5"/>
  <c r="J5396" i="5" s="1"/>
  <c r="D5397" i="5"/>
  <c r="C8001" i="5" l="1"/>
  <c r="B8001" i="5"/>
  <c r="A8002" i="5"/>
  <c r="E8001" i="5"/>
  <c r="F8001" i="5"/>
  <c r="H8001" i="5"/>
  <c r="I5397" i="5"/>
  <c r="J5397" i="5" s="1"/>
  <c r="D5398" i="5"/>
  <c r="F8002" i="5" l="1"/>
  <c r="B8002" i="5"/>
  <c r="C8002" i="5"/>
  <c r="E8002" i="5"/>
  <c r="H8002" i="5"/>
  <c r="A8003" i="5"/>
  <c r="I5398" i="5"/>
  <c r="J5398" i="5" s="1"/>
  <c r="D5399" i="5"/>
  <c r="E8003" i="5" l="1"/>
  <c r="B8003" i="5"/>
  <c r="C8003" i="5"/>
  <c r="A8004" i="5"/>
  <c r="F8003" i="5"/>
  <c r="H8003" i="5"/>
  <c r="I5399" i="5"/>
  <c r="J5399" i="5" s="1"/>
  <c r="D5400" i="5"/>
  <c r="E8004" i="5" l="1"/>
  <c r="F8004" i="5"/>
  <c r="H8004" i="5"/>
  <c r="B8004" i="5"/>
  <c r="C8004" i="5"/>
  <c r="A8005" i="5"/>
  <c r="I5400" i="5"/>
  <c r="J5400" i="5" s="1"/>
  <c r="D5401" i="5"/>
  <c r="E8005" i="5" l="1"/>
  <c r="A8006" i="5"/>
  <c r="F8005" i="5"/>
  <c r="C8005" i="5"/>
  <c r="H8005" i="5"/>
  <c r="B8005" i="5"/>
  <c r="I5401" i="5"/>
  <c r="J5401" i="5" s="1"/>
  <c r="D5402" i="5"/>
  <c r="E8006" i="5" l="1"/>
  <c r="A8007" i="5"/>
  <c r="F8006" i="5"/>
  <c r="H8006" i="5"/>
  <c r="B8006" i="5"/>
  <c r="C8006" i="5"/>
  <c r="I5402" i="5"/>
  <c r="J5402" i="5" s="1"/>
  <c r="D5403" i="5"/>
  <c r="E8007" i="5" l="1"/>
  <c r="F8007" i="5"/>
  <c r="H8007" i="5"/>
  <c r="B8007" i="5"/>
  <c r="C8007" i="5"/>
  <c r="A8008" i="5"/>
  <c r="I5403" i="5"/>
  <c r="J5403" i="5" s="1"/>
  <c r="D5404" i="5"/>
  <c r="E8008" i="5" l="1"/>
  <c r="A8009" i="5"/>
  <c r="F8008" i="5"/>
  <c r="C8008" i="5"/>
  <c r="B8008" i="5"/>
  <c r="H8008" i="5"/>
  <c r="D5405" i="5"/>
  <c r="I5404" i="5"/>
  <c r="J5404" i="5" s="1"/>
  <c r="E8009" i="5" l="1"/>
  <c r="B8009" i="5"/>
  <c r="C8009" i="5"/>
  <c r="A8010" i="5"/>
  <c r="F8009" i="5"/>
  <c r="H8009" i="5"/>
  <c r="I5405" i="5"/>
  <c r="J5405" i="5" s="1"/>
  <c r="D5406" i="5"/>
  <c r="E8010" i="5" l="1"/>
  <c r="F8010" i="5"/>
  <c r="B8010" i="5"/>
  <c r="C8010" i="5"/>
  <c r="H8010" i="5"/>
  <c r="A8011" i="5"/>
  <c r="I5406" i="5"/>
  <c r="J5406" i="5" s="1"/>
  <c r="D5407" i="5"/>
  <c r="E8011" i="5" l="1"/>
  <c r="B8011" i="5"/>
  <c r="H8011" i="5"/>
  <c r="A8012" i="5"/>
  <c r="F8011" i="5"/>
  <c r="C8011" i="5"/>
  <c r="I5407" i="5"/>
  <c r="J5407" i="5" s="1"/>
  <c r="D5408" i="5"/>
  <c r="E8012" i="5" l="1"/>
  <c r="A8013" i="5"/>
  <c r="F8012" i="5"/>
  <c r="C8012" i="5"/>
  <c r="B8012" i="5"/>
  <c r="H8012" i="5"/>
  <c r="I5408" i="5"/>
  <c r="J5408" i="5" s="1"/>
  <c r="D5409" i="5"/>
  <c r="E8013" i="5" l="1"/>
  <c r="C8013" i="5"/>
  <c r="B8013" i="5"/>
  <c r="A8014" i="5"/>
  <c r="F8013" i="5"/>
  <c r="H8013" i="5"/>
  <c r="I5409" i="5"/>
  <c r="J5409" i="5" s="1"/>
  <c r="D5410" i="5"/>
  <c r="E8014" i="5" l="1"/>
  <c r="A8015" i="5"/>
  <c r="F8014" i="5"/>
  <c r="B8014" i="5"/>
  <c r="H8014" i="5"/>
  <c r="C8014" i="5"/>
  <c r="I5410" i="5"/>
  <c r="J5410" i="5" s="1"/>
  <c r="D5411" i="5"/>
  <c r="E8015" i="5" l="1"/>
  <c r="A8016" i="5"/>
  <c r="F8015" i="5"/>
  <c r="H8015" i="5"/>
  <c r="B8015" i="5"/>
  <c r="C8015" i="5"/>
  <c r="I5411" i="5"/>
  <c r="J5411" i="5" s="1"/>
  <c r="D5412" i="5"/>
  <c r="E8016" i="5" l="1"/>
  <c r="F8016" i="5"/>
  <c r="C8016" i="5"/>
  <c r="B8016" i="5"/>
  <c r="H8016" i="5"/>
  <c r="A8017" i="5"/>
  <c r="I5412" i="5"/>
  <c r="J5412" i="5" s="1"/>
  <c r="D5413" i="5"/>
  <c r="E8017" i="5" l="1"/>
  <c r="B8017" i="5"/>
  <c r="A8018" i="5"/>
  <c r="F8017" i="5"/>
  <c r="H8017" i="5"/>
  <c r="C8017" i="5"/>
  <c r="I5413" i="5"/>
  <c r="J5413" i="5" s="1"/>
  <c r="D5414" i="5"/>
  <c r="E8018" i="5" l="1"/>
  <c r="B8018" i="5"/>
  <c r="H8018" i="5"/>
  <c r="A8019" i="5"/>
  <c r="F8018" i="5"/>
  <c r="C8018" i="5"/>
  <c r="I5414" i="5"/>
  <c r="J5414" i="5" s="1"/>
  <c r="D5415" i="5"/>
  <c r="E8019" i="5" l="1"/>
  <c r="A8020" i="5"/>
  <c r="F8019" i="5"/>
  <c r="C8019" i="5"/>
  <c r="B8019" i="5"/>
  <c r="H8019" i="5"/>
  <c r="D5416" i="5"/>
  <c r="I5415" i="5"/>
  <c r="J5415" i="5" s="1"/>
  <c r="E8020" i="5" l="1"/>
  <c r="A8021" i="5"/>
  <c r="F8020" i="5"/>
  <c r="C8020" i="5"/>
  <c r="B8020" i="5"/>
  <c r="H8020" i="5"/>
  <c r="D5417" i="5"/>
  <c r="I5416" i="5"/>
  <c r="J5416" i="5" s="1"/>
  <c r="E8021" i="5" l="1"/>
  <c r="A8022" i="5"/>
  <c r="F8021" i="5"/>
  <c r="C8021" i="5"/>
  <c r="B8021" i="5"/>
  <c r="H8021" i="5"/>
  <c r="I5417" i="5"/>
  <c r="J5417" i="5" s="1"/>
  <c r="D5418" i="5"/>
  <c r="E8022" i="5" l="1"/>
  <c r="A8023" i="5"/>
  <c r="F8022" i="5"/>
  <c r="H8022" i="5"/>
  <c r="B8022" i="5"/>
  <c r="C8022" i="5"/>
  <c r="I5418" i="5"/>
  <c r="J5418" i="5" s="1"/>
  <c r="D5419" i="5"/>
  <c r="E8023" i="5" l="1"/>
  <c r="F8023" i="5"/>
  <c r="C8023" i="5"/>
  <c r="B8023" i="5"/>
  <c r="H8023" i="5"/>
  <c r="A8024" i="5"/>
  <c r="D5420" i="5"/>
  <c r="I5419" i="5"/>
  <c r="J5419" i="5" s="1"/>
  <c r="E8024" i="5" l="1"/>
  <c r="B8024" i="5"/>
  <c r="H8024" i="5"/>
  <c r="A8025" i="5"/>
  <c r="F8024" i="5"/>
  <c r="C8024" i="5"/>
  <c r="D5421" i="5"/>
  <c r="I5420" i="5"/>
  <c r="J5420" i="5" s="1"/>
  <c r="E8025" i="5" l="1"/>
  <c r="F8025" i="5"/>
  <c r="H8025" i="5"/>
  <c r="B8025" i="5"/>
  <c r="C8025" i="5"/>
  <c r="A8026" i="5"/>
  <c r="D5422" i="5"/>
  <c r="I5421" i="5"/>
  <c r="J5421" i="5" s="1"/>
  <c r="E8026" i="5" l="1"/>
  <c r="B8026" i="5"/>
  <c r="A8027" i="5"/>
  <c r="F8026" i="5"/>
  <c r="H8026" i="5"/>
  <c r="C8026" i="5"/>
  <c r="I5422" i="5"/>
  <c r="J5422" i="5" s="1"/>
  <c r="D5423" i="5"/>
  <c r="E8027" i="5" l="1"/>
  <c r="C8027" i="5"/>
  <c r="A8028" i="5"/>
  <c r="F8027" i="5"/>
  <c r="H8027" i="5"/>
  <c r="B8027" i="5"/>
  <c r="I5423" i="5"/>
  <c r="J5423" i="5" s="1"/>
  <c r="D5424" i="5"/>
  <c r="E8028" i="5" l="1"/>
  <c r="C8028" i="5"/>
  <c r="H8028" i="5"/>
  <c r="A8029" i="5"/>
  <c r="F8028" i="5"/>
  <c r="B8028" i="5"/>
  <c r="D5425" i="5"/>
  <c r="I5424" i="5"/>
  <c r="J5424" i="5" s="1"/>
  <c r="E8029" i="5" l="1"/>
  <c r="A8030" i="5"/>
  <c r="F8029" i="5"/>
  <c r="H8029" i="5"/>
  <c r="C8029" i="5"/>
  <c r="B8029" i="5"/>
  <c r="I5425" i="5"/>
  <c r="J5425" i="5" s="1"/>
  <c r="D5426" i="5"/>
  <c r="E8030" i="5" l="1"/>
  <c r="C8030" i="5"/>
  <c r="A8031" i="5"/>
  <c r="F8030" i="5"/>
  <c r="B8030" i="5"/>
  <c r="H8030" i="5"/>
  <c r="I5426" i="5"/>
  <c r="J5426" i="5" s="1"/>
  <c r="D5427" i="5"/>
  <c r="E8031" i="5" l="1"/>
  <c r="B8031" i="5"/>
  <c r="C8031" i="5"/>
  <c r="A8032" i="5"/>
  <c r="F8031" i="5"/>
  <c r="H8031" i="5"/>
  <c r="I5427" i="5"/>
  <c r="J5427" i="5" s="1"/>
  <c r="D5428" i="5"/>
  <c r="E8032" i="5" l="1"/>
  <c r="F8032" i="5"/>
  <c r="C8032" i="5"/>
  <c r="B8032" i="5"/>
  <c r="H8032" i="5"/>
  <c r="A8033" i="5"/>
  <c r="I5428" i="5"/>
  <c r="J5428" i="5" s="1"/>
  <c r="D5429" i="5"/>
  <c r="E8033" i="5" l="1"/>
  <c r="B8033" i="5"/>
  <c r="A8034" i="5"/>
  <c r="F8033" i="5"/>
  <c r="H8033" i="5"/>
  <c r="C8033" i="5"/>
  <c r="I5429" i="5"/>
  <c r="J5429" i="5" s="1"/>
  <c r="D5430" i="5"/>
  <c r="E8034" i="5" l="1"/>
  <c r="A8035" i="5"/>
  <c r="F8034" i="5"/>
  <c r="H8034" i="5"/>
  <c r="C8034" i="5"/>
  <c r="B8034" i="5"/>
  <c r="I5430" i="5"/>
  <c r="J5430" i="5" s="1"/>
  <c r="D5431" i="5"/>
  <c r="E8035" i="5" l="1"/>
  <c r="H8035" i="5"/>
  <c r="A8036" i="5"/>
  <c r="F8035" i="5"/>
  <c r="C8035" i="5"/>
  <c r="B8035" i="5"/>
  <c r="D5432" i="5"/>
  <c r="I5431" i="5"/>
  <c r="J5431" i="5" s="1"/>
  <c r="E8036" i="5" l="1"/>
  <c r="F8036" i="5"/>
  <c r="C8036" i="5"/>
  <c r="B8036" i="5"/>
  <c r="H8036" i="5"/>
  <c r="A8037" i="5"/>
  <c r="I5432" i="5"/>
  <c r="J5432" i="5" s="1"/>
  <c r="D5433" i="5"/>
  <c r="E8037" i="5" l="1"/>
  <c r="A8038" i="5"/>
  <c r="F8037" i="5"/>
  <c r="B8037" i="5"/>
  <c r="C8037" i="5"/>
  <c r="H8037" i="5"/>
  <c r="I5433" i="5"/>
  <c r="J5433" i="5" s="1"/>
  <c r="D5434" i="5"/>
  <c r="E8038" i="5" l="1"/>
  <c r="A8039" i="5"/>
  <c r="F8038" i="5"/>
  <c r="C8038" i="5"/>
  <c r="B8038" i="5"/>
  <c r="H8038" i="5"/>
  <c r="I5434" i="5"/>
  <c r="J5434" i="5" s="1"/>
  <c r="D5435" i="5"/>
  <c r="E8039" i="5" l="1"/>
  <c r="F8039" i="5"/>
  <c r="H8039" i="5"/>
  <c r="B8039" i="5"/>
  <c r="C8039" i="5"/>
  <c r="A8040" i="5"/>
  <c r="D5436" i="5"/>
  <c r="I5435" i="5"/>
  <c r="J5435" i="5" s="1"/>
  <c r="E8040" i="5" l="1"/>
  <c r="B8040" i="5"/>
  <c r="H8040" i="5"/>
  <c r="A8041" i="5"/>
  <c r="F8040" i="5"/>
  <c r="C8040" i="5"/>
  <c r="I5436" i="5"/>
  <c r="J5436" i="5" s="1"/>
  <c r="D5437" i="5"/>
  <c r="E8041" i="5" l="1"/>
  <c r="C8041" i="5"/>
  <c r="A8042" i="5"/>
  <c r="F8041" i="5"/>
  <c r="B8041" i="5"/>
  <c r="H8041" i="5"/>
  <c r="I5437" i="5"/>
  <c r="J5437" i="5" s="1"/>
  <c r="D5438" i="5"/>
  <c r="E8042" i="5" l="1"/>
  <c r="A8043" i="5"/>
  <c r="F8042" i="5"/>
  <c r="H8042" i="5"/>
  <c r="C8042" i="5"/>
  <c r="B8042" i="5"/>
  <c r="I5438" i="5"/>
  <c r="J5438" i="5" s="1"/>
  <c r="D5439" i="5"/>
  <c r="E8043" i="5" l="1"/>
  <c r="F8043" i="5"/>
  <c r="C8043" i="5"/>
  <c r="B8043" i="5"/>
  <c r="H8043" i="5"/>
  <c r="A8044" i="5"/>
  <c r="I5439" i="5"/>
  <c r="J5439" i="5" s="1"/>
  <c r="D5440" i="5"/>
  <c r="E8044" i="5" l="1"/>
  <c r="A8045" i="5"/>
  <c r="F8044" i="5"/>
  <c r="C8044" i="5"/>
  <c r="H8044" i="5"/>
  <c r="B8044" i="5"/>
  <c r="D5441" i="5"/>
  <c r="I5440" i="5"/>
  <c r="J5440" i="5" s="1"/>
  <c r="E8045" i="5" l="1"/>
  <c r="C8045" i="5"/>
  <c r="A8046" i="5"/>
  <c r="F8045" i="5"/>
  <c r="B8045" i="5"/>
  <c r="H8045" i="5"/>
  <c r="I5441" i="5"/>
  <c r="J5441" i="5" s="1"/>
  <c r="D5442" i="5"/>
  <c r="E8046" i="5" l="1"/>
  <c r="A8047" i="5"/>
  <c r="F8046" i="5"/>
  <c r="H8046" i="5"/>
  <c r="C8046" i="5"/>
  <c r="B8046" i="5"/>
  <c r="I5442" i="5"/>
  <c r="J5442" i="5" s="1"/>
  <c r="D5443" i="5"/>
  <c r="E8047" i="5" l="1"/>
  <c r="A8048" i="5"/>
  <c r="F8047" i="5"/>
  <c r="H8047" i="5"/>
  <c r="B8047" i="5"/>
  <c r="C8047" i="5"/>
  <c r="I5443" i="5"/>
  <c r="J5443" i="5" s="1"/>
  <c r="D5444" i="5"/>
  <c r="E8048" i="5" l="1"/>
  <c r="H8048" i="5"/>
  <c r="C8048" i="5"/>
  <c r="A8049" i="5"/>
  <c r="F8048" i="5"/>
  <c r="B8048" i="5"/>
  <c r="I5444" i="5"/>
  <c r="J5444" i="5" s="1"/>
  <c r="D5445" i="5"/>
  <c r="E8049" i="5" l="1"/>
  <c r="B8049" i="5"/>
  <c r="H8049" i="5"/>
  <c r="A8050" i="5"/>
  <c r="F8049" i="5"/>
  <c r="C8049" i="5"/>
  <c r="I5445" i="5"/>
  <c r="J5445" i="5" s="1"/>
  <c r="D5446" i="5"/>
  <c r="E8050" i="5" l="1"/>
  <c r="C8050" i="5"/>
  <c r="H8050" i="5"/>
  <c r="A8051" i="5"/>
  <c r="F8050" i="5"/>
  <c r="B8050" i="5"/>
  <c r="I5446" i="5"/>
  <c r="J5446" i="5" s="1"/>
  <c r="D5447" i="5"/>
  <c r="E8051" i="5" l="1"/>
  <c r="A8052" i="5"/>
  <c r="F8051" i="5"/>
  <c r="B8051" i="5"/>
  <c r="C8051" i="5"/>
  <c r="H8051" i="5"/>
  <c r="D5448" i="5"/>
  <c r="I5447" i="5"/>
  <c r="J5447" i="5" s="1"/>
  <c r="E8052" i="5" l="1"/>
  <c r="A8053" i="5"/>
  <c r="F8052" i="5"/>
  <c r="C8052" i="5"/>
  <c r="H8052" i="5"/>
  <c r="B8052" i="5"/>
  <c r="I5448" i="5"/>
  <c r="J5448" i="5" s="1"/>
  <c r="D5449" i="5"/>
  <c r="E8053" i="5" l="1"/>
  <c r="A8054" i="5"/>
  <c r="F8053" i="5"/>
  <c r="H8053" i="5"/>
  <c r="B8053" i="5"/>
  <c r="C8053" i="5"/>
  <c r="I5449" i="5"/>
  <c r="J5449" i="5" s="1"/>
  <c r="D5450" i="5"/>
  <c r="E8054" i="5" l="1"/>
  <c r="H8054" i="5"/>
  <c r="C8054" i="5"/>
  <c r="A8055" i="5"/>
  <c r="F8054" i="5"/>
  <c r="B8054" i="5"/>
  <c r="I5450" i="5"/>
  <c r="J5450" i="5" s="1"/>
  <c r="D5451" i="5"/>
  <c r="E8055" i="5" l="1"/>
  <c r="C8055" i="5"/>
  <c r="A8056" i="5"/>
  <c r="F8055" i="5"/>
  <c r="H8055" i="5"/>
  <c r="B8055" i="5"/>
  <c r="I5451" i="5"/>
  <c r="J5451" i="5" s="1"/>
  <c r="D5452" i="5"/>
  <c r="E8056" i="5" l="1"/>
  <c r="C8056" i="5"/>
  <c r="A8057" i="5"/>
  <c r="F8056" i="5"/>
  <c r="B8056" i="5"/>
  <c r="H8056" i="5"/>
  <c r="D5453" i="5"/>
  <c r="I5452" i="5"/>
  <c r="J5452" i="5" s="1"/>
  <c r="E8057" i="5" l="1"/>
  <c r="B8057" i="5"/>
  <c r="H8057" i="5"/>
  <c r="A8058" i="5"/>
  <c r="F8057" i="5"/>
  <c r="C8057" i="5"/>
  <c r="D5454" i="5"/>
  <c r="I5453" i="5"/>
  <c r="J5453" i="5" s="1"/>
  <c r="E8058" i="5" l="1"/>
  <c r="C8058" i="5"/>
  <c r="H8058" i="5"/>
  <c r="A8059" i="5"/>
  <c r="F8058" i="5"/>
  <c r="B8058" i="5"/>
  <c r="I5454" i="5"/>
  <c r="J5454" i="5" s="1"/>
  <c r="D5455" i="5"/>
  <c r="E8059" i="5" l="1"/>
  <c r="H8059" i="5"/>
  <c r="A8060" i="5"/>
  <c r="F8059" i="5"/>
  <c r="C8059" i="5"/>
  <c r="B8059" i="5"/>
  <c r="I5455" i="5"/>
  <c r="J5455" i="5" s="1"/>
  <c r="D5456" i="5"/>
  <c r="E8060" i="5" l="1"/>
  <c r="H8060" i="5"/>
  <c r="B8060" i="5"/>
  <c r="A8061" i="5"/>
  <c r="F8060" i="5"/>
  <c r="C8060" i="5"/>
  <c r="D5457" i="5"/>
  <c r="I5456" i="5"/>
  <c r="J5456" i="5" s="1"/>
  <c r="E8061" i="5" l="1"/>
  <c r="B8061" i="5"/>
  <c r="A8062" i="5"/>
  <c r="F8061" i="5"/>
  <c r="H8061" i="5"/>
  <c r="C8061" i="5"/>
  <c r="I5457" i="5"/>
  <c r="J5457" i="5" s="1"/>
  <c r="D5458" i="5"/>
  <c r="E8062" i="5" l="1"/>
  <c r="B8062" i="5"/>
  <c r="A8063" i="5"/>
  <c r="F8062" i="5"/>
  <c r="H8062" i="5"/>
  <c r="C8062" i="5"/>
  <c r="I5458" i="5"/>
  <c r="J5458" i="5" s="1"/>
  <c r="D5459" i="5"/>
  <c r="E8063" i="5" l="1"/>
  <c r="F8063" i="5"/>
  <c r="C8063" i="5"/>
  <c r="B8063" i="5"/>
  <c r="H8063" i="5"/>
  <c r="A8064" i="5"/>
  <c r="I5459" i="5"/>
  <c r="J5459" i="5" s="1"/>
  <c r="D5460" i="5"/>
  <c r="E8064" i="5" l="1"/>
  <c r="C8064" i="5"/>
  <c r="H8064" i="5"/>
  <c r="A8065" i="5"/>
  <c r="F8064" i="5"/>
  <c r="B8064" i="5"/>
  <c r="I5460" i="5"/>
  <c r="J5460" i="5" s="1"/>
  <c r="D5461" i="5"/>
  <c r="E8065" i="5" l="1"/>
  <c r="C8065" i="5"/>
  <c r="B8065" i="5"/>
  <c r="A8066" i="5"/>
  <c r="F8065" i="5"/>
  <c r="H8065" i="5"/>
  <c r="I5461" i="5"/>
  <c r="J5461" i="5" s="1"/>
  <c r="D5462" i="5"/>
  <c r="E8066" i="5" l="1"/>
  <c r="H8066" i="5"/>
  <c r="C8066" i="5"/>
  <c r="A8067" i="5"/>
  <c r="F8066" i="5"/>
  <c r="B8066" i="5"/>
  <c r="I5462" i="5"/>
  <c r="J5462" i="5" s="1"/>
  <c r="D5463" i="5"/>
  <c r="E8067" i="5" l="1"/>
  <c r="A8068" i="5"/>
  <c r="F8067" i="5"/>
  <c r="B8067" i="5"/>
  <c r="H8067" i="5"/>
  <c r="C8067" i="5"/>
  <c r="I5463" i="5"/>
  <c r="J5463" i="5" s="1"/>
  <c r="D5464" i="5"/>
  <c r="E8068" i="5" l="1"/>
  <c r="B8068" i="5"/>
  <c r="A8069" i="5"/>
  <c r="F8068" i="5"/>
  <c r="H8068" i="5"/>
  <c r="C8068" i="5"/>
  <c r="I5464" i="5"/>
  <c r="J5464" i="5" s="1"/>
  <c r="D5465" i="5"/>
  <c r="E8069" i="5" l="1"/>
  <c r="A8070" i="5"/>
  <c r="F8069" i="5"/>
  <c r="B8069" i="5"/>
  <c r="H8069" i="5"/>
  <c r="C8069" i="5"/>
  <c r="I5465" i="5"/>
  <c r="J5465" i="5" s="1"/>
  <c r="D5466" i="5"/>
  <c r="E8070" i="5" l="1"/>
  <c r="F8070" i="5"/>
  <c r="B8070" i="5"/>
  <c r="H8070" i="5"/>
  <c r="C8070" i="5"/>
  <c r="A8071" i="5"/>
  <c r="I5466" i="5"/>
  <c r="J5466" i="5" s="1"/>
  <c r="D5467" i="5"/>
  <c r="E8071" i="5" l="1"/>
  <c r="B8071" i="5"/>
  <c r="H8071" i="5"/>
  <c r="A8072" i="5"/>
  <c r="F8071" i="5"/>
  <c r="C8071" i="5"/>
  <c r="I5467" i="5"/>
  <c r="J5467" i="5" s="1"/>
  <c r="D5468" i="5"/>
  <c r="E8072" i="5" l="1"/>
  <c r="H8072" i="5"/>
  <c r="C8072" i="5"/>
  <c r="A8073" i="5"/>
  <c r="F8072" i="5"/>
  <c r="B8072" i="5"/>
  <c r="D5469" i="5"/>
  <c r="I5468" i="5"/>
  <c r="J5468" i="5" s="1"/>
  <c r="E8073" i="5" l="1"/>
  <c r="F8073" i="5"/>
  <c r="B8073" i="5"/>
  <c r="H8073" i="5"/>
  <c r="C8073" i="5"/>
  <c r="A8074" i="5"/>
  <c r="I5469" i="5"/>
  <c r="J5469" i="5" s="1"/>
  <c r="D5470" i="5"/>
  <c r="E8074" i="5" l="1"/>
  <c r="F8074" i="5"/>
  <c r="B8074" i="5"/>
  <c r="H8074" i="5"/>
  <c r="C8074" i="5"/>
  <c r="A8075" i="5"/>
  <c r="I5470" i="5"/>
  <c r="J5470" i="5" s="1"/>
  <c r="D5471" i="5"/>
  <c r="E8075" i="5" l="1"/>
  <c r="B8075" i="5"/>
  <c r="H8075" i="5"/>
  <c r="A8076" i="5"/>
  <c r="F8075" i="5"/>
  <c r="C8075" i="5"/>
  <c r="I5471" i="5"/>
  <c r="J5471" i="5" s="1"/>
  <c r="D5472" i="5"/>
  <c r="E8076" i="5" l="1"/>
  <c r="C8076" i="5"/>
  <c r="H8076" i="5"/>
  <c r="A8077" i="5"/>
  <c r="F8076" i="5"/>
  <c r="B8076" i="5"/>
  <c r="I5472" i="5"/>
  <c r="J5472" i="5" s="1"/>
  <c r="D5473" i="5"/>
  <c r="E8077" i="5" l="1"/>
  <c r="F8077" i="5"/>
  <c r="B8077" i="5"/>
  <c r="H8077" i="5"/>
  <c r="C8077" i="5"/>
  <c r="A8078" i="5"/>
  <c r="I5473" i="5"/>
  <c r="J5473" i="5" s="1"/>
  <c r="D5474" i="5"/>
  <c r="E8078" i="5" l="1"/>
  <c r="B8078" i="5"/>
  <c r="C8078" i="5"/>
  <c r="A8079" i="5"/>
  <c r="F8078" i="5"/>
  <c r="H8078" i="5"/>
  <c r="I5474" i="5"/>
  <c r="J5474" i="5" s="1"/>
  <c r="D5475" i="5"/>
  <c r="E8079" i="5" l="1"/>
  <c r="H8079" i="5"/>
  <c r="A8080" i="5"/>
  <c r="F8079" i="5"/>
  <c r="B8079" i="5"/>
  <c r="C8079" i="5"/>
  <c r="I5475" i="5"/>
  <c r="J5475" i="5" s="1"/>
  <c r="D5476" i="5"/>
  <c r="E8080" i="5" l="1"/>
  <c r="H8080" i="5"/>
  <c r="B8080" i="5"/>
  <c r="A8081" i="5"/>
  <c r="F8080" i="5"/>
  <c r="C8080" i="5"/>
  <c r="I5476" i="5"/>
  <c r="J5476" i="5" s="1"/>
  <c r="D5477" i="5"/>
  <c r="E8081" i="5" l="1"/>
  <c r="H8081" i="5"/>
  <c r="A8082" i="5"/>
  <c r="F8081" i="5"/>
  <c r="C8081" i="5"/>
  <c r="B8081" i="5"/>
  <c r="I5477" i="5"/>
  <c r="J5477" i="5" s="1"/>
  <c r="D5478" i="5"/>
  <c r="E8082" i="5" l="1"/>
  <c r="B8082" i="5"/>
  <c r="C8082" i="5"/>
  <c r="A8083" i="5"/>
  <c r="F8082" i="5"/>
  <c r="H8082" i="5"/>
  <c r="I5478" i="5"/>
  <c r="J5478" i="5" s="1"/>
  <c r="D5479" i="5"/>
  <c r="E8083" i="5" l="1"/>
  <c r="A8084" i="5"/>
  <c r="F8083" i="5"/>
  <c r="H8083" i="5"/>
  <c r="C8083" i="5"/>
  <c r="B8083" i="5"/>
  <c r="I5479" i="5"/>
  <c r="J5479" i="5" s="1"/>
  <c r="D5480" i="5"/>
  <c r="E8084" i="5" l="1"/>
  <c r="F8084" i="5"/>
  <c r="H8084" i="5"/>
  <c r="B8084" i="5"/>
  <c r="C8084" i="5"/>
  <c r="A8085" i="5"/>
  <c r="I5480" i="5"/>
  <c r="J5480" i="5" s="1"/>
  <c r="D5481" i="5"/>
  <c r="E8085" i="5" l="1"/>
  <c r="C8085" i="5"/>
  <c r="A8086" i="5"/>
  <c r="F8085" i="5"/>
  <c r="H8085" i="5"/>
  <c r="B8085" i="5"/>
  <c r="I5481" i="5"/>
  <c r="J5481" i="5" s="1"/>
  <c r="D5482" i="5"/>
  <c r="E8086" i="5" l="1"/>
  <c r="A8087" i="5"/>
  <c r="F8086" i="5"/>
  <c r="B8086" i="5"/>
  <c r="H8086" i="5"/>
  <c r="C8086" i="5"/>
  <c r="I5482" i="5"/>
  <c r="J5482" i="5" s="1"/>
  <c r="D5483" i="5"/>
  <c r="E8087" i="5" l="1"/>
  <c r="H8087" i="5"/>
  <c r="C8087" i="5"/>
  <c r="A8088" i="5"/>
  <c r="F8087" i="5"/>
  <c r="B8087" i="5"/>
  <c r="I5483" i="5"/>
  <c r="J5483" i="5" s="1"/>
  <c r="D5484" i="5"/>
  <c r="E8088" i="5" l="1"/>
  <c r="F8088" i="5"/>
  <c r="B8088" i="5"/>
  <c r="H8088" i="5"/>
  <c r="C8088" i="5"/>
  <c r="A8089" i="5"/>
  <c r="I5484" i="5"/>
  <c r="J5484" i="5" s="1"/>
  <c r="D5485" i="5"/>
  <c r="E8089" i="5" l="1"/>
  <c r="B8089" i="5"/>
  <c r="A8090" i="5"/>
  <c r="F8089" i="5"/>
  <c r="H8089" i="5"/>
  <c r="C8089" i="5"/>
  <c r="I5485" i="5"/>
  <c r="J5485" i="5" s="1"/>
  <c r="D5486" i="5"/>
  <c r="E8090" i="5" l="1"/>
  <c r="H8090" i="5"/>
  <c r="C8090" i="5"/>
  <c r="A8091" i="5"/>
  <c r="F8090" i="5"/>
  <c r="B8090" i="5"/>
  <c r="I5486" i="5"/>
  <c r="J5486" i="5" s="1"/>
  <c r="D5487" i="5"/>
  <c r="F8091" i="5" l="1"/>
  <c r="E8091" i="5"/>
  <c r="B8091" i="5"/>
  <c r="C8091" i="5"/>
  <c r="H8091" i="5"/>
  <c r="A8092" i="5"/>
  <c r="I5487" i="5"/>
  <c r="J5487" i="5" s="1"/>
  <c r="D5488" i="5"/>
  <c r="F8092" i="5" l="1"/>
  <c r="E8092" i="5"/>
  <c r="H8092" i="5"/>
  <c r="B8092" i="5"/>
  <c r="C8092" i="5"/>
  <c r="A8093" i="5"/>
  <c r="I5488" i="5"/>
  <c r="J5488" i="5" s="1"/>
  <c r="D5489" i="5"/>
  <c r="F8093" i="5" l="1"/>
  <c r="E8093" i="5"/>
  <c r="H8093" i="5"/>
  <c r="B8093" i="5"/>
  <c r="C8093" i="5"/>
  <c r="A8094" i="5"/>
  <c r="I5489" i="5"/>
  <c r="J5489" i="5" s="1"/>
  <c r="D5490" i="5"/>
  <c r="F8094" i="5" l="1"/>
  <c r="B8094" i="5"/>
  <c r="C8094" i="5"/>
  <c r="A8095" i="5"/>
  <c r="E8094" i="5"/>
  <c r="H8094" i="5"/>
  <c r="I5490" i="5"/>
  <c r="J5490" i="5" s="1"/>
  <c r="D5491" i="5"/>
  <c r="F8095" i="5" l="1"/>
  <c r="E8095" i="5"/>
  <c r="C8095" i="5"/>
  <c r="H8095" i="5"/>
  <c r="B8095" i="5"/>
  <c r="A8096" i="5"/>
  <c r="I5491" i="5"/>
  <c r="J5491" i="5" s="1"/>
  <c r="D5492" i="5"/>
  <c r="F8096" i="5" l="1"/>
  <c r="C8096" i="5"/>
  <c r="A8097" i="5"/>
  <c r="E8096" i="5"/>
  <c r="B8096" i="5"/>
  <c r="H8096" i="5"/>
  <c r="I5492" i="5"/>
  <c r="J5492" i="5" s="1"/>
  <c r="D5493" i="5"/>
  <c r="F8097" i="5" l="1"/>
  <c r="H8097" i="5"/>
  <c r="C8097" i="5"/>
  <c r="A8098" i="5"/>
  <c r="E8097" i="5"/>
  <c r="B8097" i="5"/>
  <c r="I5493" i="5"/>
  <c r="J5493" i="5" s="1"/>
  <c r="D5494" i="5"/>
  <c r="F8098" i="5" l="1"/>
  <c r="A8099" i="5"/>
  <c r="E8098" i="5"/>
  <c r="H8098" i="5"/>
  <c r="C8098" i="5"/>
  <c r="B8098" i="5"/>
  <c r="I5494" i="5"/>
  <c r="J5494" i="5" s="1"/>
  <c r="D5495" i="5"/>
  <c r="F8099" i="5" l="1"/>
  <c r="A8100" i="5"/>
  <c r="E8099" i="5"/>
  <c r="H8099" i="5"/>
  <c r="C8099" i="5"/>
  <c r="B8099" i="5"/>
  <c r="I5495" i="5"/>
  <c r="J5495" i="5" s="1"/>
  <c r="D5496" i="5"/>
  <c r="F8100" i="5" l="1"/>
  <c r="B8100" i="5"/>
  <c r="C8100" i="5"/>
  <c r="A8101" i="5"/>
  <c r="E8100" i="5"/>
  <c r="H8100" i="5"/>
  <c r="I5496" i="5"/>
  <c r="J5496" i="5" s="1"/>
  <c r="D5497" i="5"/>
  <c r="F8101" i="5" l="1"/>
  <c r="E8101" i="5"/>
  <c r="C8101" i="5"/>
  <c r="B8101" i="5"/>
  <c r="H8101" i="5"/>
  <c r="A8102" i="5"/>
  <c r="I5497" i="5"/>
  <c r="J5497" i="5" s="1"/>
  <c r="D5498" i="5"/>
  <c r="F8102" i="5" l="1"/>
  <c r="A8103" i="5"/>
  <c r="E8102" i="5"/>
  <c r="B8102" i="5"/>
  <c r="H8102" i="5"/>
  <c r="C8102" i="5"/>
  <c r="I5498" i="5"/>
  <c r="J5498" i="5" s="1"/>
  <c r="D5499" i="5"/>
  <c r="F8103" i="5" l="1"/>
  <c r="A8104" i="5"/>
  <c r="E8103" i="5"/>
  <c r="C8103" i="5"/>
  <c r="H8103" i="5"/>
  <c r="B8103" i="5"/>
  <c r="I5499" i="5"/>
  <c r="J5499" i="5" s="1"/>
  <c r="D5500" i="5"/>
  <c r="F8104" i="5" l="1"/>
  <c r="H8104" i="5"/>
  <c r="A8105" i="5"/>
  <c r="E8104" i="5"/>
  <c r="B8104" i="5"/>
  <c r="C8104" i="5"/>
  <c r="I5500" i="5"/>
  <c r="J5500" i="5" s="1"/>
  <c r="D5501" i="5"/>
  <c r="F8105" i="5" l="1"/>
  <c r="H8105" i="5"/>
  <c r="A8106" i="5"/>
  <c r="E8105" i="5"/>
  <c r="B8105" i="5"/>
  <c r="C8105" i="5"/>
  <c r="I5501" i="5"/>
  <c r="J5501" i="5" s="1"/>
  <c r="D5502" i="5"/>
  <c r="F8106" i="5" l="1"/>
  <c r="A8107" i="5"/>
  <c r="E8106" i="5"/>
  <c r="C8106" i="5"/>
  <c r="B8106" i="5"/>
  <c r="H8106" i="5"/>
  <c r="D5503" i="5"/>
  <c r="I5502" i="5"/>
  <c r="J5502" i="5" s="1"/>
  <c r="F8107" i="5" l="1"/>
  <c r="A8108" i="5"/>
  <c r="E8107" i="5"/>
  <c r="C8107" i="5"/>
  <c r="B8107" i="5"/>
  <c r="H8107" i="5"/>
  <c r="I5503" i="5"/>
  <c r="J5503" i="5" s="1"/>
  <c r="D5504" i="5"/>
  <c r="F8108" i="5" l="1"/>
  <c r="B8108" i="5"/>
  <c r="A8109" i="5"/>
  <c r="E8108" i="5"/>
  <c r="C8108" i="5"/>
  <c r="H8108" i="5"/>
  <c r="I5504" i="5"/>
  <c r="J5504" i="5" s="1"/>
  <c r="D5505" i="5"/>
  <c r="F8109" i="5" l="1"/>
  <c r="E8109" i="5"/>
  <c r="C8109" i="5"/>
  <c r="H8109" i="5"/>
  <c r="B8109" i="5"/>
  <c r="A8110" i="5"/>
  <c r="I5505" i="5"/>
  <c r="J5505" i="5" s="1"/>
  <c r="D5506" i="5"/>
  <c r="F8110" i="5" l="1"/>
  <c r="B8110" i="5"/>
  <c r="A8111" i="5"/>
  <c r="E8110" i="5"/>
  <c r="H8110" i="5"/>
  <c r="C8110" i="5"/>
  <c r="I5506" i="5"/>
  <c r="J5506" i="5" s="1"/>
  <c r="D5507" i="5"/>
  <c r="F8111" i="5" l="1"/>
  <c r="B8111" i="5"/>
  <c r="A8112" i="5"/>
  <c r="E8111" i="5"/>
  <c r="C8111" i="5"/>
  <c r="H8111" i="5"/>
  <c r="I5507" i="5"/>
  <c r="J5507" i="5" s="1"/>
  <c r="D5508" i="5"/>
  <c r="F8112" i="5" l="1"/>
  <c r="B8112" i="5"/>
  <c r="A8113" i="5"/>
  <c r="E8112" i="5"/>
  <c r="C8112" i="5"/>
  <c r="H8112" i="5"/>
  <c r="I5508" i="5"/>
  <c r="J5508" i="5" s="1"/>
  <c r="D5509" i="5"/>
  <c r="F8113" i="5" l="1"/>
  <c r="E8113" i="5"/>
  <c r="C8113" i="5"/>
  <c r="H8113" i="5"/>
  <c r="B8113" i="5"/>
  <c r="A8114" i="5"/>
  <c r="I5509" i="5"/>
  <c r="J5509" i="5" s="1"/>
  <c r="D5510" i="5"/>
  <c r="F8114" i="5" l="1"/>
  <c r="B8114" i="5"/>
  <c r="C8114" i="5"/>
  <c r="A8115" i="5"/>
  <c r="E8114" i="5"/>
  <c r="H8114" i="5"/>
  <c r="D5511" i="5"/>
  <c r="I5510" i="5"/>
  <c r="J5510" i="5" s="1"/>
  <c r="F8115" i="5" l="1"/>
  <c r="A8116" i="5"/>
  <c r="E8115" i="5"/>
  <c r="H8115" i="5"/>
  <c r="B8115" i="5"/>
  <c r="C8115" i="5"/>
  <c r="I5511" i="5"/>
  <c r="J5511" i="5" s="1"/>
  <c r="D5512" i="5"/>
  <c r="F8116" i="5" l="1"/>
  <c r="C8116" i="5"/>
  <c r="A8117" i="5"/>
  <c r="E8116" i="5"/>
  <c r="B8116" i="5"/>
  <c r="H8116" i="5"/>
  <c r="I5512" i="5"/>
  <c r="J5512" i="5" s="1"/>
  <c r="D5513" i="5"/>
  <c r="F8117" i="5" l="1"/>
  <c r="A8118" i="5"/>
  <c r="E8117" i="5"/>
  <c r="B8117" i="5"/>
  <c r="C8117" i="5"/>
  <c r="H8117" i="5"/>
  <c r="I5513" i="5"/>
  <c r="J5513" i="5" s="1"/>
  <c r="D5514" i="5"/>
  <c r="F8118" i="5" l="1"/>
  <c r="H8118" i="5"/>
  <c r="C8118" i="5"/>
  <c r="A8119" i="5"/>
  <c r="E8118" i="5"/>
  <c r="B8118" i="5"/>
  <c r="D5515" i="5"/>
  <c r="I5514" i="5"/>
  <c r="J5514" i="5" s="1"/>
  <c r="F8119" i="5" l="1"/>
  <c r="A8120" i="5"/>
  <c r="E8119" i="5"/>
  <c r="H8119" i="5"/>
  <c r="C8119" i="5"/>
  <c r="B8119" i="5"/>
  <c r="I5515" i="5"/>
  <c r="J5515" i="5" s="1"/>
  <c r="D5516" i="5"/>
  <c r="F8120" i="5" l="1"/>
  <c r="H8120" i="5"/>
  <c r="A8121" i="5"/>
  <c r="E8120" i="5"/>
  <c r="C8120" i="5"/>
  <c r="B8120" i="5"/>
  <c r="I5516" i="5"/>
  <c r="J5516" i="5" s="1"/>
  <c r="D5517" i="5"/>
  <c r="F8121" i="5" l="1"/>
  <c r="C8121" i="5"/>
  <c r="H8121" i="5"/>
  <c r="A8122" i="5"/>
  <c r="E8121" i="5"/>
  <c r="B8121" i="5"/>
  <c r="I5517" i="5"/>
  <c r="J5517" i="5" s="1"/>
  <c r="D5518" i="5"/>
  <c r="F8122" i="5" l="1"/>
  <c r="E8122" i="5"/>
  <c r="C8122" i="5"/>
  <c r="H8122" i="5"/>
  <c r="B8122" i="5"/>
  <c r="A8123" i="5"/>
  <c r="D5519" i="5"/>
  <c r="I5518" i="5"/>
  <c r="J5518" i="5" s="1"/>
  <c r="F8123" i="5" l="1"/>
  <c r="H8123" i="5"/>
  <c r="C8123" i="5"/>
  <c r="A8124" i="5"/>
  <c r="E8123" i="5"/>
  <c r="B8123" i="5"/>
  <c r="I5519" i="5"/>
  <c r="J5519" i="5" s="1"/>
  <c r="D5520" i="5"/>
  <c r="F8124" i="5" l="1"/>
  <c r="C8124" i="5"/>
  <c r="A8125" i="5"/>
  <c r="E8124" i="5"/>
  <c r="H8124" i="5"/>
  <c r="B8124" i="5"/>
  <c r="I5520" i="5"/>
  <c r="J5520" i="5" s="1"/>
  <c r="D5521" i="5"/>
  <c r="F8125" i="5" l="1"/>
  <c r="E8125" i="5"/>
  <c r="C8125" i="5"/>
  <c r="B8125" i="5"/>
  <c r="H8125" i="5"/>
  <c r="A8126" i="5"/>
  <c r="I5521" i="5"/>
  <c r="J5521" i="5" s="1"/>
  <c r="D5522" i="5"/>
  <c r="F8126" i="5" l="1"/>
  <c r="C8126" i="5"/>
  <c r="B8126" i="5"/>
  <c r="A8127" i="5"/>
  <c r="E8126" i="5"/>
  <c r="H8126" i="5"/>
  <c r="D5523" i="5"/>
  <c r="I5522" i="5"/>
  <c r="J5522" i="5" s="1"/>
  <c r="F8127" i="5" l="1"/>
  <c r="H8127" i="5"/>
  <c r="C8127" i="5"/>
  <c r="A8128" i="5"/>
  <c r="E8127" i="5"/>
  <c r="B8127" i="5"/>
  <c r="I5523" i="5"/>
  <c r="J5523" i="5" s="1"/>
  <c r="D5524" i="5"/>
  <c r="F8128" i="5" l="1"/>
  <c r="A8129" i="5"/>
  <c r="E8128" i="5"/>
  <c r="B8128" i="5"/>
  <c r="H8128" i="5"/>
  <c r="C8128" i="5"/>
  <c r="I5524" i="5"/>
  <c r="J5524" i="5" s="1"/>
  <c r="D5525" i="5"/>
  <c r="F8129" i="5" l="1"/>
  <c r="B8129" i="5"/>
  <c r="H8129" i="5"/>
  <c r="A8130" i="5"/>
  <c r="E8129" i="5"/>
  <c r="C8129" i="5"/>
  <c r="I5525" i="5"/>
  <c r="J5525" i="5" s="1"/>
  <c r="D5526" i="5"/>
  <c r="F8130" i="5" l="1"/>
  <c r="C8130" i="5"/>
  <c r="A8131" i="5"/>
  <c r="E8130" i="5"/>
  <c r="H8130" i="5"/>
  <c r="B8130" i="5"/>
  <c r="D5527" i="5"/>
  <c r="I5526" i="5"/>
  <c r="J5526" i="5" s="1"/>
  <c r="F8131" i="5" l="1"/>
  <c r="C8131" i="5"/>
  <c r="A8132" i="5"/>
  <c r="E8131" i="5"/>
  <c r="B8131" i="5"/>
  <c r="H8131" i="5"/>
  <c r="I5527" i="5"/>
  <c r="J5527" i="5" s="1"/>
  <c r="D5528" i="5"/>
  <c r="F8132" i="5" l="1"/>
  <c r="C8132" i="5"/>
  <c r="A8133" i="5"/>
  <c r="E8132" i="5"/>
  <c r="B8132" i="5"/>
  <c r="H8132" i="5"/>
  <c r="I5528" i="5"/>
  <c r="J5528" i="5" s="1"/>
  <c r="D5529" i="5"/>
  <c r="F8133" i="5" l="1"/>
  <c r="H8133" i="5"/>
  <c r="A8134" i="5"/>
  <c r="E8133" i="5"/>
  <c r="C8133" i="5"/>
  <c r="B8133" i="5"/>
  <c r="I5529" i="5"/>
  <c r="J5529" i="5" s="1"/>
  <c r="D5530" i="5"/>
  <c r="F8134" i="5" l="1"/>
  <c r="B8134" i="5"/>
  <c r="A8135" i="5"/>
  <c r="E8134" i="5"/>
  <c r="H8134" i="5"/>
  <c r="C8134" i="5"/>
  <c r="I5530" i="5"/>
  <c r="J5530" i="5" s="1"/>
  <c r="D5531" i="5"/>
  <c r="F8135" i="5" l="1"/>
  <c r="A8136" i="5"/>
  <c r="E8135" i="5"/>
  <c r="C8135" i="5"/>
  <c r="B8135" i="5"/>
  <c r="H8135" i="5"/>
  <c r="I5531" i="5"/>
  <c r="J5531" i="5" s="1"/>
  <c r="D5532" i="5"/>
  <c r="F8136" i="5" l="1"/>
  <c r="A8137" i="5"/>
  <c r="E8136" i="5"/>
  <c r="C8136" i="5"/>
  <c r="B8136" i="5"/>
  <c r="H8136" i="5"/>
  <c r="I5532" i="5"/>
  <c r="J5532" i="5" s="1"/>
  <c r="D5533" i="5"/>
  <c r="F8137" i="5" l="1"/>
  <c r="A8138" i="5"/>
  <c r="E8137" i="5"/>
  <c r="C8137" i="5"/>
  <c r="B8137" i="5"/>
  <c r="H8137" i="5"/>
  <c r="I5533" i="5"/>
  <c r="J5533" i="5" s="1"/>
  <c r="D5534" i="5"/>
  <c r="F8138" i="5" l="1"/>
  <c r="E8138" i="5"/>
  <c r="C8138" i="5"/>
  <c r="H8138" i="5"/>
  <c r="B8138" i="5"/>
  <c r="A8139" i="5"/>
  <c r="I5534" i="5"/>
  <c r="J5534" i="5" s="1"/>
  <c r="D5535" i="5"/>
  <c r="F8139" i="5" l="1"/>
  <c r="H8139" i="5"/>
  <c r="A8140" i="5"/>
  <c r="E8139" i="5"/>
  <c r="B8139" i="5"/>
  <c r="C8139" i="5"/>
  <c r="I5535" i="5"/>
  <c r="J5535" i="5" s="1"/>
  <c r="D5536" i="5"/>
  <c r="F8140" i="5" l="1"/>
  <c r="A8141" i="5"/>
  <c r="E8140" i="5"/>
  <c r="B8140" i="5"/>
  <c r="H8140" i="5"/>
  <c r="C8140" i="5"/>
  <c r="I5536" i="5"/>
  <c r="J5536" i="5" s="1"/>
  <c r="D5537" i="5"/>
  <c r="F8141" i="5" l="1"/>
  <c r="B8141" i="5"/>
  <c r="H8141" i="5"/>
  <c r="A8142" i="5"/>
  <c r="E8141" i="5"/>
  <c r="C8141" i="5"/>
  <c r="I5537" i="5"/>
  <c r="J5537" i="5" s="1"/>
  <c r="D5538" i="5"/>
  <c r="F8142" i="5" l="1"/>
  <c r="A8143" i="5"/>
  <c r="E8142" i="5"/>
  <c r="H8142" i="5"/>
  <c r="C8142" i="5"/>
  <c r="B8142" i="5"/>
  <c r="I5538" i="5"/>
  <c r="J5538" i="5" s="1"/>
  <c r="D5539" i="5"/>
  <c r="F8143" i="5" l="1"/>
  <c r="C8143" i="5"/>
  <c r="H8143" i="5"/>
  <c r="A8144" i="5"/>
  <c r="E8143" i="5"/>
  <c r="B8143" i="5"/>
  <c r="I5539" i="5"/>
  <c r="J5539" i="5" s="1"/>
  <c r="D5540" i="5"/>
  <c r="F8144" i="5" l="1"/>
  <c r="H8144" i="5"/>
  <c r="C8144" i="5"/>
  <c r="A8145" i="5"/>
  <c r="E8144" i="5"/>
  <c r="B8144" i="5"/>
  <c r="I5540" i="5"/>
  <c r="J5540" i="5" s="1"/>
  <c r="D5541" i="5"/>
  <c r="F8145" i="5" l="1"/>
  <c r="E8145" i="5"/>
  <c r="B8145" i="5"/>
  <c r="H8145" i="5"/>
  <c r="C8145" i="5"/>
  <c r="A8146" i="5"/>
  <c r="I5541" i="5"/>
  <c r="J5541" i="5" s="1"/>
  <c r="D5542" i="5"/>
  <c r="F8146" i="5" l="1"/>
  <c r="H8146" i="5"/>
  <c r="A8147" i="5"/>
  <c r="E8146" i="5"/>
  <c r="B8146" i="5"/>
  <c r="C8146" i="5"/>
  <c r="I5542" i="5"/>
  <c r="J5542" i="5" s="1"/>
  <c r="D5543" i="5"/>
  <c r="F8147" i="5" l="1"/>
  <c r="A8148" i="5"/>
  <c r="E8147" i="5"/>
  <c r="B8147" i="5"/>
  <c r="H8147" i="5"/>
  <c r="C8147" i="5"/>
  <c r="I5543" i="5"/>
  <c r="J5543" i="5" s="1"/>
  <c r="D5544" i="5"/>
  <c r="F8148" i="5" l="1"/>
  <c r="C8148" i="5"/>
  <c r="A8149" i="5"/>
  <c r="E8148" i="5"/>
  <c r="B8148" i="5"/>
  <c r="H8148" i="5"/>
  <c r="I5544" i="5"/>
  <c r="J5544" i="5" s="1"/>
  <c r="D5545" i="5"/>
  <c r="F8149" i="5" l="1"/>
  <c r="E8149" i="5"/>
  <c r="C8149" i="5"/>
  <c r="B8149" i="5"/>
  <c r="H8149" i="5"/>
  <c r="A8150" i="5"/>
  <c r="I5545" i="5"/>
  <c r="J5545" i="5" s="1"/>
  <c r="D5546" i="5"/>
  <c r="F8150" i="5" l="1"/>
  <c r="A8151" i="5"/>
  <c r="E8150" i="5"/>
  <c r="C8150" i="5"/>
  <c r="B8150" i="5"/>
  <c r="H8150" i="5"/>
  <c r="I5546" i="5"/>
  <c r="J5546" i="5" s="1"/>
  <c r="D5547" i="5"/>
  <c r="F8151" i="5" l="1"/>
  <c r="H8151" i="5"/>
  <c r="A8152" i="5"/>
  <c r="E8151" i="5"/>
  <c r="C8151" i="5"/>
  <c r="B8151" i="5"/>
  <c r="I5547" i="5"/>
  <c r="J5547" i="5" s="1"/>
  <c r="D5548" i="5"/>
  <c r="F8152" i="5" l="1"/>
  <c r="E8152" i="5"/>
  <c r="C8152" i="5"/>
  <c r="B8152" i="5"/>
  <c r="H8152" i="5"/>
  <c r="A8153" i="5"/>
  <c r="I5548" i="5"/>
  <c r="J5548" i="5" s="1"/>
  <c r="D5549" i="5"/>
  <c r="F8153" i="5" l="1"/>
  <c r="A8154" i="5"/>
  <c r="E8153" i="5"/>
  <c r="B8153" i="5"/>
  <c r="H8153" i="5"/>
  <c r="C8153" i="5"/>
  <c r="I5549" i="5"/>
  <c r="J5549" i="5" s="1"/>
  <c r="D5550" i="5"/>
  <c r="F8154" i="5" l="1"/>
  <c r="A8155" i="5"/>
  <c r="E8154" i="5"/>
  <c r="C8154" i="5"/>
  <c r="B8154" i="5"/>
  <c r="H8154" i="5"/>
  <c r="I5550" i="5"/>
  <c r="J5550" i="5" s="1"/>
  <c r="D5551" i="5"/>
  <c r="F8155" i="5" l="1"/>
  <c r="H8155" i="5"/>
  <c r="C8155" i="5"/>
  <c r="A8156" i="5"/>
  <c r="E8155" i="5"/>
  <c r="B8155" i="5"/>
  <c r="I5551" i="5"/>
  <c r="J5551" i="5" s="1"/>
  <c r="D5552" i="5"/>
  <c r="F8156" i="5" l="1"/>
  <c r="A8157" i="5"/>
  <c r="E8156" i="5"/>
  <c r="B8156" i="5"/>
  <c r="H8156" i="5"/>
  <c r="C8156" i="5"/>
  <c r="I5552" i="5"/>
  <c r="J5552" i="5" s="1"/>
  <c r="D5553" i="5"/>
  <c r="F8157" i="5" l="1"/>
  <c r="A8158" i="5"/>
  <c r="E8157" i="5"/>
  <c r="C8157" i="5"/>
  <c r="B8157" i="5"/>
  <c r="H8157" i="5"/>
  <c r="I5553" i="5"/>
  <c r="J5553" i="5" s="1"/>
  <c r="D5554" i="5"/>
  <c r="F8158" i="5" l="1"/>
  <c r="A8159" i="5"/>
  <c r="E8158" i="5"/>
  <c r="B8158" i="5"/>
  <c r="C8158" i="5"/>
  <c r="H8158" i="5"/>
  <c r="I5554" i="5"/>
  <c r="J5554" i="5" s="1"/>
  <c r="D5555" i="5"/>
  <c r="F8159" i="5" l="1"/>
  <c r="A8160" i="5"/>
  <c r="E8159" i="5"/>
  <c r="C8159" i="5"/>
  <c r="B8159" i="5"/>
  <c r="H8159" i="5"/>
  <c r="I5555" i="5"/>
  <c r="J5555" i="5" s="1"/>
  <c r="D5556" i="5"/>
  <c r="F8160" i="5" l="1"/>
  <c r="E8160" i="5"/>
  <c r="C8160" i="5"/>
  <c r="B8160" i="5"/>
  <c r="H8160" i="5"/>
  <c r="A8161" i="5"/>
  <c r="I5556" i="5"/>
  <c r="J5556" i="5" s="1"/>
  <c r="D5557" i="5"/>
  <c r="F8161" i="5" l="1"/>
  <c r="B8161" i="5"/>
  <c r="H8161" i="5"/>
  <c r="A8162" i="5"/>
  <c r="E8161" i="5"/>
  <c r="C8161" i="5"/>
  <c r="I5557" i="5"/>
  <c r="J5557" i="5" s="1"/>
  <c r="D5558" i="5"/>
  <c r="F8162" i="5" l="1"/>
  <c r="B8162" i="5"/>
  <c r="A8163" i="5"/>
  <c r="E8162" i="5"/>
  <c r="C8162" i="5"/>
  <c r="H8162" i="5"/>
  <c r="D5559" i="5"/>
  <c r="I5558" i="5"/>
  <c r="J5558" i="5" s="1"/>
  <c r="F8163" i="5" l="1"/>
  <c r="C8163" i="5"/>
  <c r="A8164" i="5"/>
  <c r="E8163" i="5"/>
  <c r="H8163" i="5"/>
  <c r="B8163" i="5"/>
  <c r="I5559" i="5"/>
  <c r="J5559" i="5" s="1"/>
  <c r="D5560" i="5"/>
  <c r="F8164" i="5" l="1"/>
  <c r="C8164" i="5"/>
  <c r="A8165" i="5"/>
  <c r="E8164" i="5"/>
  <c r="B8164" i="5"/>
  <c r="H8164" i="5"/>
  <c r="I5560" i="5"/>
  <c r="J5560" i="5" s="1"/>
  <c r="D5561" i="5"/>
  <c r="F8165" i="5" l="1"/>
  <c r="C8165" i="5"/>
  <c r="A8166" i="5"/>
  <c r="E8165" i="5"/>
  <c r="H8165" i="5"/>
  <c r="B8165" i="5"/>
  <c r="I5561" i="5"/>
  <c r="J5561" i="5" s="1"/>
  <c r="D5562" i="5"/>
  <c r="F8166" i="5" l="1"/>
  <c r="A8167" i="5"/>
  <c r="E8166" i="5"/>
  <c r="H8166" i="5"/>
  <c r="B8166" i="5"/>
  <c r="C8166" i="5"/>
  <c r="I5562" i="5"/>
  <c r="J5562" i="5" s="1"/>
  <c r="D5563" i="5"/>
  <c r="F8167" i="5" l="1"/>
  <c r="B8167" i="5"/>
  <c r="C8167" i="5"/>
  <c r="A8168" i="5"/>
  <c r="E8167" i="5"/>
  <c r="H8167" i="5"/>
  <c r="I5563" i="5"/>
  <c r="J5563" i="5" s="1"/>
  <c r="D5564" i="5"/>
  <c r="F8168" i="5" l="1"/>
  <c r="C8168" i="5"/>
  <c r="A8169" i="5"/>
  <c r="E8168" i="5"/>
  <c r="B8168" i="5"/>
  <c r="H8168" i="5"/>
  <c r="I5564" i="5"/>
  <c r="J5564" i="5" s="1"/>
  <c r="D5565" i="5"/>
  <c r="F8169" i="5" l="1"/>
  <c r="B8169" i="5"/>
  <c r="A8170" i="5"/>
  <c r="E8169" i="5"/>
  <c r="C8169" i="5"/>
  <c r="H8169" i="5"/>
  <c r="I5565" i="5"/>
  <c r="J5565" i="5" s="1"/>
  <c r="D5566" i="5"/>
  <c r="F8170" i="5" l="1"/>
  <c r="A8171" i="5"/>
  <c r="E8170" i="5"/>
  <c r="H8170" i="5"/>
  <c r="B8170" i="5"/>
  <c r="C8170" i="5"/>
  <c r="D5567" i="5"/>
  <c r="I5566" i="5"/>
  <c r="J5566" i="5" s="1"/>
  <c r="F8171" i="5" l="1"/>
  <c r="A8172" i="5"/>
  <c r="E8171" i="5"/>
  <c r="B8171" i="5"/>
  <c r="H8171" i="5"/>
  <c r="C8171" i="5"/>
  <c r="I5567" i="5"/>
  <c r="J5567" i="5" s="1"/>
  <c r="D5568" i="5"/>
  <c r="F8172" i="5" l="1"/>
  <c r="E8172" i="5"/>
  <c r="C8172" i="5"/>
  <c r="B8172" i="5"/>
  <c r="H8172" i="5"/>
  <c r="A8173" i="5"/>
  <c r="I5568" i="5"/>
  <c r="J5568" i="5" s="1"/>
  <c r="D5569" i="5"/>
  <c r="F8173" i="5" l="1"/>
  <c r="B8173" i="5"/>
  <c r="A8174" i="5"/>
  <c r="E8173" i="5"/>
  <c r="H8173" i="5"/>
  <c r="C8173" i="5"/>
  <c r="I5569" i="5"/>
  <c r="J5569" i="5" s="1"/>
  <c r="D5570" i="5"/>
  <c r="F8174" i="5" l="1"/>
  <c r="C8174" i="5"/>
  <c r="A8175" i="5"/>
  <c r="E8174" i="5"/>
  <c r="B8174" i="5"/>
  <c r="H8174" i="5"/>
  <c r="D5571" i="5"/>
  <c r="I5570" i="5"/>
  <c r="J5570" i="5" s="1"/>
  <c r="F8175" i="5" l="1"/>
  <c r="C8175" i="5"/>
  <c r="B8175" i="5"/>
  <c r="A8176" i="5"/>
  <c r="E8175" i="5"/>
  <c r="H8175" i="5"/>
  <c r="I5571" i="5"/>
  <c r="J5571" i="5" s="1"/>
  <c r="D5572" i="5"/>
  <c r="F8176" i="5" l="1"/>
  <c r="H8176" i="5"/>
  <c r="C8176" i="5"/>
  <c r="A8177" i="5"/>
  <c r="E8176" i="5"/>
  <c r="B8176" i="5"/>
  <c r="I5572" i="5"/>
  <c r="J5572" i="5" s="1"/>
  <c r="D5573" i="5"/>
  <c r="F8177" i="5" l="1"/>
  <c r="A8178" i="5"/>
  <c r="E8177" i="5"/>
  <c r="B8177" i="5"/>
  <c r="H8177" i="5"/>
  <c r="C8177" i="5"/>
  <c r="I5573" i="5"/>
  <c r="J5573" i="5" s="1"/>
  <c r="D5574" i="5"/>
  <c r="F8178" i="5" l="1"/>
  <c r="C8178" i="5"/>
  <c r="H8178" i="5"/>
  <c r="A8179" i="5"/>
  <c r="E8178" i="5"/>
  <c r="B8178" i="5"/>
  <c r="D5575" i="5"/>
  <c r="I5574" i="5"/>
  <c r="J5574" i="5" s="1"/>
  <c r="F8179" i="5" l="1"/>
  <c r="A8180" i="5"/>
  <c r="E8179" i="5"/>
  <c r="C8179" i="5"/>
  <c r="H8179" i="5"/>
  <c r="B8179" i="5"/>
  <c r="I5575" i="5"/>
  <c r="J5575" i="5" s="1"/>
  <c r="D5576" i="5"/>
  <c r="F8180" i="5" l="1"/>
  <c r="C8180" i="5"/>
  <c r="A8181" i="5"/>
  <c r="E8180" i="5"/>
  <c r="B8180" i="5"/>
  <c r="H8180" i="5"/>
  <c r="I5576" i="5"/>
  <c r="J5576" i="5" s="1"/>
  <c r="D5577" i="5"/>
  <c r="F8181" i="5" l="1"/>
  <c r="E8181" i="5"/>
  <c r="B8181" i="5"/>
  <c r="C8181" i="5"/>
  <c r="H8181" i="5"/>
  <c r="A8182" i="5"/>
  <c r="I5577" i="5"/>
  <c r="J5577" i="5" s="1"/>
  <c r="D5578" i="5"/>
  <c r="F8182" i="5" l="1"/>
  <c r="E8182" i="5"/>
  <c r="B8182" i="5"/>
  <c r="C8182" i="5"/>
  <c r="H8182" i="5"/>
  <c r="A8183" i="5"/>
  <c r="D5579" i="5"/>
  <c r="I5578" i="5"/>
  <c r="J5578" i="5" s="1"/>
  <c r="F8183" i="5" l="1"/>
  <c r="A8184" i="5"/>
  <c r="E8183" i="5"/>
  <c r="H8183" i="5"/>
  <c r="B8183" i="5"/>
  <c r="C8183" i="5"/>
  <c r="I5579" i="5"/>
  <c r="J5579" i="5" s="1"/>
  <c r="D5580" i="5"/>
  <c r="F8184" i="5" l="1"/>
  <c r="H8184" i="5"/>
  <c r="C8184" i="5"/>
  <c r="A8185" i="5"/>
  <c r="E8184" i="5"/>
  <c r="B8184" i="5"/>
  <c r="D5581" i="5"/>
  <c r="I5580" i="5"/>
  <c r="J5580" i="5" s="1"/>
  <c r="F8185" i="5" l="1"/>
  <c r="C8185" i="5"/>
  <c r="B8185" i="5"/>
  <c r="A8186" i="5"/>
  <c r="E8185" i="5"/>
  <c r="H8185" i="5"/>
  <c r="I5581" i="5"/>
  <c r="J5581" i="5" s="1"/>
  <c r="D5582" i="5"/>
  <c r="F8186" i="5" l="1"/>
  <c r="B8186" i="5"/>
  <c r="A8187" i="5"/>
  <c r="E8186" i="5"/>
  <c r="C8186" i="5"/>
  <c r="H8186" i="5"/>
  <c r="I5582" i="5"/>
  <c r="J5582" i="5" s="1"/>
  <c r="D5583" i="5"/>
  <c r="F8187" i="5" l="1"/>
  <c r="B8187" i="5"/>
  <c r="H8187" i="5"/>
  <c r="A8188" i="5"/>
  <c r="E8187" i="5"/>
  <c r="C8187" i="5"/>
  <c r="I5583" i="5"/>
  <c r="J5583" i="5" s="1"/>
  <c r="D5584" i="5"/>
  <c r="F8188" i="5" l="1"/>
  <c r="E8188" i="5"/>
  <c r="H8188" i="5"/>
  <c r="C8188" i="5"/>
  <c r="B8188" i="5"/>
  <c r="A8189" i="5"/>
  <c r="I5584" i="5"/>
  <c r="J5584" i="5" s="1"/>
  <c r="D5585" i="5"/>
  <c r="F8189" i="5" l="1"/>
  <c r="H8189" i="5"/>
  <c r="C8189" i="5"/>
  <c r="A8190" i="5"/>
  <c r="E8189" i="5"/>
  <c r="B8189" i="5"/>
  <c r="I5585" i="5"/>
  <c r="J5585" i="5" s="1"/>
  <c r="D5586" i="5"/>
  <c r="F8190" i="5" l="1"/>
  <c r="B8190" i="5"/>
  <c r="A8191" i="5"/>
  <c r="E8190" i="5"/>
  <c r="C8190" i="5"/>
  <c r="H8190" i="5"/>
  <c r="I5586" i="5"/>
  <c r="J5586" i="5" s="1"/>
  <c r="D5587" i="5"/>
  <c r="F8191" i="5" l="1"/>
  <c r="E8191" i="5"/>
  <c r="C8191" i="5"/>
  <c r="H8191" i="5"/>
  <c r="B8191" i="5"/>
  <c r="A8192" i="5"/>
  <c r="I5587" i="5"/>
  <c r="J5587" i="5" s="1"/>
  <c r="D5588" i="5"/>
  <c r="K5470" i="5" l="1"/>
  <c r="L5470" i="5" s="1"/>
  <c r="K5471" i="5"/>
  <c r="L5471" i="5" s="1"/>
  <c r="K5472" i="5"/>
  <c r="L5472" i="5" s="1"/>
  <c r="K5473" i="5"/>
  <c r="L5473" i="5" s="1"/>
  <c r="K5474" i="5"/>
  <c r="L5474" i="5" s="1"/>
  <c r="K5475" i="5"/>
  <c r="L5475" i="5" s="1"/>
  <c r="K5476" i="5"/>
  <c r="L5476" i="5" s="1"/>
  <c r="K5477" i="5"/>
  <c r="L5477" i="5" s="1"/>
  <c r="K5478" i="5"/>
  <c r="L5478" i="5" s="1"/>
  <c r="K5479" i="5"/>
  <c r="L5479" i="5" s="1"/>
  <c r="K5480" i="5"/>
  <c r="L5480" i="5" s="1"/>
  <c r="K5481" i="5"/>
  <c r="L5481" i="5" s="1"/>
  <c r="K5482" i="5"/>
  <c r="L5482" i="5" s="1"/>
  <c r="K5483" i="5"/>
  <c r="L5483" i="5" s="1"/>
  <c r="K5484" i="5"/>
  <c r="L5484" i="5" s="1"/>
  <c r="K5485" i="5"/>
  <c r="L5485" i="5" s="1"/>
  <c r="K5486" i="5"/>
  <c r="L5486" i="5" s="1"/>
  <c r="K5487" i="5"/>
  <c r="L5487" i="5" s="1"/>
  <c r="K5488" i="5"/>
  <c r="L5488" i="5" s="1"/>
  <c r="K5489" i="5"/>
  <c r="L5489" i="5" s="1"/>
  <c r="K5490" i="5"/>
  <c r="L5490" i="5" s="1"/>
  <c r="K5491" i="5"/>
  <c r="L5491" i="5" s="1"/>
  <c r="K5492" i="5"/>
  <c r="L5492" i="5" s="1"/>
  <c r="K5493" i="5"/>
  <c r="L5493" i="5" s="1"/>
  <c r="K5494" i="5"/>
  <c r="L5494" i="5" s="1"/>
  <c r="K5495" i="5"/>
  <c r="L5495" i="5" s="1"/>
  <c r="K5496" i="5"/>
  <c r="L5496" i="5" s="1"/>
  <c r="K5497" i="5"/>
  <c r="L5497" i="5" s="1"/>
  <c r="K5498" i="5"/>
  <c r="L5498" i="5" s="1"/>
  <c r="K5499" i="5"/>
  <c r="L5499" i="5" s="1"/>
  <c r="K5500" i="5"/>
  <c r="L5500" i="5" s="1"/>
  <c r="K5501" i="5"/>
  <c r="L5501" i="5" s="1"/>
  <c r="K5502" i="5"/>
  <c r="L5502" i="5" s="1"/>
  <c r="K5503" i="5"/>
  <c r="L5503" i="5" s="1"/>
  <c r="K5504" i="5"/>
  <c r="L5504" i="5" s="1"/>
  <c r="K5505" i="5"/>
  <c r="L5505" i="5" s="1"/>
  <c r="K5506" i="5"/>
  <c r="L5506" i="5" s="1"/>
  <c r="K5507" i="5"/>
  <c r="L5507" i="5" s="1"/>
  <c r="K5508" i="5"/>
  <c r="L5508" i="5" s="1"/>
  <c r="K5509" i="5"/>
  <c r="L5509" i="5" s="1"/>
  <c r="K5510" i="5"/>
  <c r="L5510" i="5" s="1"/>
  <c r="K5511" i="5"/>
  <c r="L5511" i="5" s="1"/>
  <c r="K5512" i="5"/>
  <c r="L5512" i="5" s="1"/>
  <c r="K5513" i="5"/>
  <c r="L5513" i="5" s="1"/>
  <c r="K5514" i="5"/>
  <c r="L5514" i="5" s="1"/>
  <c r="K5515" i="5"/>
  <c r="L5515" i="5" s="1"/>
  <c r="K5516" i="5"/>
  <c r="L5516" i="5" s="1"/>
  <c r="K5517" i="5"/>
  <c r="L5517" i="5" s="1"/>
  <c r="K5518" i="5"/>
  <c r="L5518" i="5" s="1"/>
  <c r="K5519" i="5"/>
  <c r="L5519" i="5" s="1"/>
  <c r="K5520" i="5"/>
  <c r="L5520" i="5" s="1"/>
  <c r="K5521" i="5"/>
  <c r="L5521" i="5" s="1"/>
  <c r="K5522" i="5"/>
  <c r="L5522" i="5" s="1"/>
  <c r="K5523" i="5"/>
  <c r="L5523" i="5" s="1"/>
  <c r="K5524" i="5"/>
  <c r="L5524" i="5" s="1"/>
  <c r="K5525" i="5"/>
  <c r="L5525" i="5" s="1"/>
  <c r="K5526" i="5"/>
  <c r="L5526" i="5" s="1"/>
  <c r="K5527" i="5"/>
  <c r="L5527" i="5" s="1"/>
  <c r="K5528" i="5"/>
  <c r="L5528" i="5" s="1"/>
  <c r="K5529" i="5"/>
  <c r="L5529" i="5" s="1"/>
  <c r="K5530" i="5"/>
  <c r="L5530" i="5" s="1"/>
  <c r="K5531" i="5"/>
  <c r="L5531" i="5" s="1"/>
  <c r="K5532" i="5"/>
  <c r="L5532" i="5" s="1"/>
  <c r="K5533" i="5"/>
  <c r="L5533" i="5" s="1"/>
  <c r="K5534" i="5"/>
  <c r="L5534" i="5" s="1"/>
  <c r="K5535" i="5"/>
  <c r="L5535" i="5" s="1"/>
  <c r="K5536" i="5"/>
  <c r="L5536" i="5" s="1"/>
  <c r="K5537" i="5"/>
  <c r="L5537" i="5" s="1"/>
  <c r="K5538" i="5"/>
  <c r="L5538" i="5" s="1"/>
  <c r="K5539" i="5"/>
  <c r="L5539" i="5" s="1"/>
  <c r="K5540" i="5"/>
  <c r="L5540" i="5" s="1"/>
  <c r="K5541" i="5"/>
  <c r="L5541" i="5" s="1"/>
  <c r="K5542" i="5"/>
  <c r="L5542" i="5" s="1"/>
  <c r="K5543" i="5"/>
  <c r="L5543" i="5" s="1"/>
  <c r="K5544" i="5"/>
  <c r="L5544" i="5" s="1"/>
  <c r="K5545" i="5"/>
  <c r="L5545" i="5" s="1"/>
  <c r="K5546" i="5"/>
  <c r="L5546" i="5" s="1"/>
  <c r="K5547" i="5"/>
  <c r="L5547" i="5" s="1"/>
  <c r="K5548" i="5"/>
  <c r="L5548" i="5" s="1"/>
  <c r="K5549" i="5"/>
  <c r="L5549" i="5" s="1"/>
  <c r="K5550" i="5"/>
  <c r="L5550" i="5" s="1"/>
  <c r="K5551" i="5"/>
  <c r="L5551" i="5" s="1"/>
  <c r="K5552" i="5"/>
  <c r="L5552" i="5" s="1"/>
  <c r="K5553" i="5"/>
  <c r="L5553" i="5" s="1"/>
  <c r="K5554" i="5"/>
  <c r="L5554" i="5" s="1"/>
  <c r="K5555" i="5"/>
  <c r="L5555" i="5" s="1"/>
  <c r="K5556" i="5"/>
  <c r="L5556" i="5" s="1"/>
  <c r="K5557" i="5"/>
  <c r="L5557" i="5" s="1"/>
  <c r="K5558" i="5"/>
  <c r="L5558" i="5" s="1"/>
  <c r="K5559" i="5"/>
  <c r="L5559" i="5" s="1"/>
  <c r="K5560" i="5"/>
  <c r="L5560" i="5" s="1"/>
  <c r="K5561" i="5"/>
  <c r="L5561" i="5" s="1"/>
  <c r="K5562" i="5"/>
  <c r="L5562" i="5" s="1"/>
  <c r="K5563" i="5"/>
  <c r="L5563" i="5" s="1"/>
  <c r="K5564" i="5"/>
  <c r="L5564" i="5" s="1"/>
  <c r="K5565" i="5"/>
  <c r="L5565" i="5" s="1"/>
  <c r="K5566" i="5"/>
  <c r="L5566" i="5" s="1"/>
  <c r="K5567" i="5"/>
  <c r="L5567" i="5" s="1"/>
  <c r="K5568" i="5"/>
  <c r="L5568" i="5" s="1"/>
  <c r="K5569" i="5"/>
  <c r="L5569" i="5" s="1"/>
  <c r="K5570" i="5"/>
  <c r="L5570" i="5" s="1"/>
  <c r="K5571" i="5"/>
  <c r="L5571" i="5" s="1"/>
  <c r="K5572" i="5"/>
  <c r="L5572" i="5" s="1"/>
  <c r="K5573" i="5"/>
  <c r="L5573" i="5" s="1"/>
  <c r="K5574" i="5"/>
  <c r="L5574" i="5" s="1"/>
  <c r="K5575" i="5"/>
  <c r="L5575" i="5" s="1"/>
  <c r="K5576" i="5"/>
  <c r="L5576" i="5" s="1"/>
  <c r="K5577" i="5"/>
  <c r="L5577" i="5" s="1"/>
  <c r="K5578" i="5"/>
  <c r="L5578" i="5" s="1"/>
  <c r="K5579" i="5"/>
  <c r="L5579" i="5" s="1"/>
  <c r="K5580" i="5"/>
  <c r="L5580" i="5" s="1"/>
  <c r="K5581" i="5"/>
  <c r="L5581" i="5" s="1"/>
  <c r="K5582" i="5"/>
  <c r="L5582" i="5" s="1"/>
  <c r="K5583" i="5"/>
  <c r="L5583" i="5" s="1"/>
  <c r="K5584" i="5"/>
  <c r="L5584" i="5" s="1"/>
  <c r="K5585" i="5"/>
  <c r="L5585" i="5" s="1"/>
  <c r="K5586" i="5"/>
  <c r="L5586" i="5" s="1"/>
  <c r="K5587" i="5"/>
  <c r="L5587" i="5" s="1"/>
  <c r="K5588" i="5"/>
  <c r="K5589" i="5"/>
  <c r="K5590" i="5"/>
  <c r="K5591" i="5"/>
  <c r="K5592" i="5"/>
  <c r="K5593" i="5"/>
  <c r="K5594" i="5"/>
  <c r="K5595" i="5"/>
  <c r="K5596" i="5"/>
  <c r="K5597" i="5"/>
  <c r="K5598" i="5"/>
  <c r="K5599" i="5"/>
  <c r="K5600" i="5"/>
  <c r="K5601" i="5"/>
  <c r="K5602" i="5"/>
  <c r="K5603" i="5"/>
  <c r="K5604" i="5"/>
  <c r="K5605" i="5"/>
  <c r="K5606" i="5"/>
  <c r="K5607" i="5"/>
  <c r="K5608" i="5"/>
  <c r="K5609" i="5"/>
  <c r="K5610" i="5"/>
  <c r="K5611" i="5"/>
  <c r="K5612" i="5"/>
  <c r="K5613" i="5"/>
  <c r="K5614" i="5"/>
  <c r="K5615" i="5"/>
  <c r="K5616" i="5"/>
  <c r="K5617" i="5"/>
  <c r="K5618" i="5"/>
  <c r="K5619" i="5"/>
  <c r="K5620" i="5"/>
  <c r="K5621" i="5"/>
  <c r="K5622" i="5"/>
  <c r="K5623" i="5"/>
  <c r="K5624" i="5"/>
  <c r="K5625" i="5"/>
  <c r="K5626" i="5"/>
  <c r="K5627" i="5"/>
  <c r="K5628" i="5"/>
  <c r="K5629" i="5"/>
  <c r="K5630" i="5"/>
  <c r="K5631" i="5"/>
  <c r="K5632" i="5"/>
  <c r="K5633" i="5"/>
  <c r="K5634" i="5"/>
  <c r="K5635" i="5"/>
  <c r="K5636" i="5"/>
  <c r="K5637" i="5"/>
  <c r="K5638" i="5"/>
  <c r="K5639" i="5"/>
  <c r="K5640" i="5"/>
  <c r="K5641" i="5"/>
  <c r="K5642" i="5"/>
  <c r="K5643" i="5"/>
  <c r="K5644" i="5"/>
  <c r="K5645" i="5"/>
  <c r="K5646" i="5"/>
  <c r="K5647" i="5"/>
  <c r="K5648" i="5"/>
  <c r="K5649" i="5"/>
  <c r="K5650" i="5"/>
  <c r="K5651" i="5"/>
  <c r="K5652" i="5"/>
  <c r="K5653" i="5"/>
  <c r="K5654" i="5"/>
  <c r="K5655" i="5"/>
  <c r="K5656" i="5"/>
  <c r="K5657" i="5"/>
  <c r="K5658" i="5"/>
  <c r="K5659" i="5"/>
  <c r="K5660" i="5"/>
  <c r="K5661" i="5"/>
  <c r="K5662" i="5"/>
  <c r="K5663" i="5"/>
  <c r="K5664" i="5"/>
  <c r="K5665" i="5"/>
  <c r="K5666" i="5"/>
  <c r="K5667" i="5"/>
  <c r="K5668" i="5"/>
  <c r="K5669" i="5"/>
  <c r="K5670" i="5"/>
  <c r="K5671" i="5"/>
  <c r="K5672" i="5"/>
  <c r="K5673" i="5"/>
  <c r="K5674" i="5"/>
  <c r="K5675" i="5"/>
  <c r="K5676" i="5"/>
  <c r="K5677" i="5"/>
  <c r="K5678" i="5"/>
  <c r="K5679" i="5"/>
  <c r="K5680" i="5"/>
  <c r="K5681" i="5"/>
  <c r="K5682" i="5"/>
  <c r="K5683" i="5"/>
  <c r="K5684" i="5"/>
  <c r="K5685" i="5"/>
  <c r="K5686" i="5"/>
  <c r="K5687" i="5"/>
  <c r="K5688" i="5"/>
  <c r="K5689" i="5"/>
  <c r="K5690" i="5"/>
  <c r="K5691" i="5"/>
  <c r="K5692" i="5"/>
  <c r="K5693" i="5"/>
  <c r="K5694" i="5"/>
  <c r="K5695" i="5"/>
  <c r="K5696" i="5"/>
  <c r="K5697" i="5"/>
  <c r="K5698" i="5"/>
  <c r="K5699" i="5"/>
  <c r="K5700" i="5"/>
  <c r="K5701" i="5"/>
  <c r="K5702" i="5"/>
  <c r="K5703" i="5"/>
  <c r="K5704" i="5"/>
  <c r="K5705" i="5"/>
  <c r="K5706" i="5"/>
  <c r="K5707" i="5"/>
  <c r="K5708" i="5"/>
  <c r="K5709" i="5"/>
  <c r="K5710" i="5"/>
  <c r="K5711" i="5"/>
  <c r="K5712" i="5"/>
  <c r="K5713" i="5"/>
  <c r="K5714" i="5"/>
  <c r="K5715" i="5"/>
  <c r="K5716" i="5"/>
  <c r="K5717" i="5"/>
  <c r="K5718" i="5"/>
  <c r="K5719" i="5"/>
  <c r="K5720" i="5"/>
  <c r="K5721" i="5"/>
  <c r="K5722" i="5"/>
  <c r="K5723" i="5"/>
  <c r="K5724" i="5"/>
  <c r="K5725" i="5"/>
  <c r="K5726" i="5"/>
  <c r="K5727" i="5"/>
  <c r="K5728" i="5"/>
  <c r="K5729" i="5"/>
  <c r="K5730" i="5"/>
  <c r="K5731" i="5"/>
  <c r="K5732" i="5"/>
  <c r="K5733" i="5"/>
  <c r="K5734" i="5"/>
  <c r="K5735" i="5"/>
  <c r="K5736" i="5"/>
  <c r="K5737" i="5"/>
  <c r="K5738" i="5"/>
  <c r="K5739" i="5"/>
  <c r="K5740" i="5"/>
  <c r="K5741" i="5"/>
  <c r="K5742" i="5"/>
  <c r="K5743" i="5"/>
  <c r="K5744" i="5"/>
  <c r="K5745" i="5"/>
  <c r="K5746" i="5"/>
  <c r="K5747" i="5"/>
  <c r="K5748" i="5"/>
  <c r="K5749" i="5"/>
  <c r="K5750" i="5"/>
  <c r="K5751" i="5"/>
  <c r="K5752" i="5"/>
  <c r="K5753" i="5"/>
  <c r="K5754" i="5"/>
  <c r="K5755" i="5"/>
  <c r="K5756" i="5"/>
  <c r="K5757" i="5"/>
  <c r="K5758" i="5"/>
  <c r="K5759" i="5"/>
  <c r="K5760" i="5"/>
  <c r="K5761" i="5"/>
  <c r="K5762" i="5"/>
  <c r="K5763" i="5"/>
  <c r="K5764" i="5"/>
  <c r="K5765" i="5"/>
  <c r="K5766" i="5"/>
  <c r="K5767" i="5"/>
  <c r="K5768" i="5"/>
  <c r="K5769" i="5"/>
  <c r="K5770" i="5"/>
  <c r="K5771" i="5"/>
  <c r="K5772" i="5"/>
  <c r="K5773" i="5"/>
  <c r="K5774" i="5"/>
  <c r="K5775" i="5"/>
  <c r="K5776" i="5"/>
  <c r="K5777" i="5"/>
  <c r="K5778" i="5"/>
  <c r="K5779" i="5"/>
  <c r="K5780" i="5"/>
  <c r="K5781" i="5"/>
  <c r="K5782" i="5"/>
  <c r="K5783" i="5"/>
  <c r="K5784" i="5"/>
  <c r="K5785" i="5"/>
  <c r="K5786" i="5"/>
  <c r="K5787" i="5"/>
  <c r="K5788" i="5"/>
  <c r="K5789" i="5"/>
  <c r="K5790" i="5"/>
  <c r="K5791" i="5"/>
  <c r="K5792" i="5"/>
  <c r="K5793" i="5"/>
  <c r="K5794" i="5"/>
  <c r="K5795" i="5"/>
  <c r="K5796" i="5"/>
  <c r="K5797" i="5"/>
  <c r="K5798" i="5"/>
  <c r="K5799" i="5"/>
  <c r="K5800" i="5"/>
  <c r="K5801" i="5"/>
  <c r="K5802" i="5"/>
  <c r="K5803" i="5"/>
  <c r="K5804" i="5"/>
  <c r="K5805" i="5"/>
  <c r="K5806" i="5"/>
  <c r="K5807" i="5"/>
  <c r="K5808" i="5"/>
  <c r="K5809" i="5"/>
  <c r="K5810" i="5"/>
  <c r="K5811" i="5"/>
  <c r="K5812" i="5"/>
  <c r="K5813" i="5"/>
  <c r="K5814" i="5"/>
  <c r="K5815" i="5"/>
  <c r="K5816" i="5"/>
  <c r="K5817" i="5"/>
  <c r="K5818" i="5"/>
  <c r="K5819" i="5"/>
  <c r="K5820" i="5"/>
  <c r="K5821" i="5"/>
  <c r="K5822" i="5"/>
  <c r="K5823" i="5"/>
  <c r="K5824" i="5"/>
  <c r="K5825" i="5"/>
  <c r="K5826" i="5"/>
  <c r="K5827" i="5"/>
  <c r="K5828" i="5"/>
  <c r="K5829" i="5"/>
  <c r="K5830" i="5"/>
  <c r="K5831" i="5"/>
  <c r="K5832" i="5"/>
  <c r="K5833" i="5"/>
  <c r="K5834" i="5"/>
  <c r="K5835" i="5"/>
  <c r="K5836" i="5"/>
  <c r="K5837" i="5"/>
  <c r="K5838" i="5"/>
  <c r="K5839" i="5"/>
  <c r="K5840" i="5"/>
  <c r="K5841" i="5"/>
  <c r="K5842" i="5"/>
  <c r="K5843" i="5"/>
  <c r="K5844" i="5"/>
  <c r="K5845" i="5"/>
  <c r="K5846" i="5"/>
  <c r="K5847" i="5"/>
  <c r="K5848" i="5"/>
  <c r="K5849" i="5"/>
  <c r="K5850" i="5"/>
  <c r="K5851" i="5"/>
  <c r="K5852" i="5"/>
  <c r="K5853" i="5"/>
  <c r="K5854" i="5"/>
  <c r="K5855" i="5"/>
  <c r="K5856" i="5"/>
  <c r="K5857" i="5"/>
  <c r="K5858" i="5"/>
  <c r="K5859" i="5"/>
  <c r="K5860" i="5"/>
  <c r="K5861" i="5"/>
  <c r="K5862" i="5"/>
  <c r="K5863" i="5"/>
  <c r="K5864" i="5"/>
  <c r="K5865" i="5"/>
  <c r="K5866" i="5"/>
  <c r="K5867" i="5"/>
  <c r="K5868" i="5"/>
  <c r="K5869" i="5"/>
  <c r="K5870" i="5"/>
  <c r="K5871" i="5"/>
  <c r="K5872" i="5"/>
  <c r="K5873" i="5"/>
  <c r="K5874" i="5"/>
  <c r="K5875" i="5"/>
  <c r="K5876" i="5"/>
  <c r="K5877" i="5"/>
  <c r="K5878" i="5"/>
  <c r="K5879" i="5"/>
  <c r="K5880" i="5"/>
  <c r="K5881" i="5"/>
  <c r="K5882" i="5"/>
  <c r="K5883" i="5"/>
  <c r="K5884" i="5"/>
  <c r="K5885" i="5"/>
  <c r="K5886" i="5"/>
  <c r="K5887" i="5"/>
  <c r="K5888" i="5"/>
  <c r="K5889" i="5"/>
  <c r="K5890" i="5"/>
  <c r="K5891" i="5"/>
  <c r="K5892" i="5"/>
  <c r="K5893" i="5"/>
  <c r="K5894" i="5"/>
  <c r="K5895" i="5"/>
  <c r="K5896" i="5"/>
  <c r="K5897" i="5"/>
  <c r="K5898" i="5"/>
  <c r="K5899" i="5"/>
  <c r="K5900" i="5"/>
  <c r="K5901" i="5"/>
  <c r="K5902" i="5"/>
  <c r="K5903" i="5"/>
  <c r="K5904" i="5"/>
  <c r="K5905" i="5"/>
  <c r="K5906" i="5"/>
  <c r="K5907" i="5"/>
  <c r="K5908" i="5"/>
  <c r="K5909" i="5"/>
  <c r="K5910" i="5"/>
  <c r="K5911" i="5"/>
  <c r="K5912" i="5"/>
  <c r="K5913" i="5"/>
  <c r="K5914" i="5"/>
  <c r="K5915" i="5"/>
  <c r="K5916" i="5"/>
  <c r="K5917" i="5"/>
  <c r="K5918" i="5"/>
  <c r="K5919" i="5"/>
  <c r="K5920" i="5"/>
  <c r="K5921" i="5"/>
  <c r="K5922" i="5"/>
  <c r="K5923" i="5"/>
  <c r="K5924" i="5"/>
  <c r="K5925" i="5"/>
  <c r="K5926" i="5"/>
  <c r="K5927" i="5"/>
  <c r="K5928" i="5"/>
  <c r="K5929" i="5"/>
  <c r="K5930" i="5"/>
  <c r="K5931" i="5"/>
  <c r="K5932" i="5"/>
  <c r="K5933" i="5"/>
  <c r="K5934" i="5"/>
  <c r="K5935" i="5"/>
  <c r="K5936" i="5"/>
  <c r="K5937" i="5"/>
  <c r="K5938" i="5"/>
  <c r="K5939" i="5"/>
  <c r="K5940" i="5"/>
  <c r="K5941" i="5"/>
  <c r="K5942" i="5"/>
  <c r="K5943" i="5"/>
  <c r="K5944" i="5"/>
  <c r="K5945" i="5"/>
  <c r="K5946" i="5"/>
  <c r="K5947" i="5"/>
  <c r="K5948" i="5"/>
  <c r="K5949" i="5"/>
  <c r="K5950" i="5"/>
  <c r="K5951" i="5"/>
  <c r="K5952" i="5"/>
  <c r="K5953" i="5"/>
  <c r="K5954" i="5"/>
  <c r="K5955" i="5"/>
  <c r="K5956" i="5"/>
  <c r="K5957" i="5"/>
  <c r="K5958" i="5"/>
  <c r="K5959" i="5"/>
  <c r="K5960" i="5"/>
  <c r="K5961" i="5"/>
  <c r="K5962" i="5"/>
  <c r="K5963" i="5"/>
  <c r="K5964" i="5"/>
  <c r="K5965" i="5"/>
  <c r="K5966" i="5"/>
  <c r="K5967" i="5"/>
  <c r="K5968" i="5"/>
  <c r="K5969" i="5"/>
  <c r="K5970" i="5"/>
  <c r="K5971" i="5"/>
  <c r="K5972" i="5"/>
  <c r="K5973" i="5"/>
  <c r="K5974" i="5"/>
  <c r="K5975" i="5"/>
  <c r="K5976" i="5"/>
  <c r="K5977" i="5"/>
  <c r="K5978" i="5"/>
  <c r="K5979" i="5"/>
  <c r="K5980" i="5"/>
  <c r="K5981" i="5"/>
  <c r="K5982" i="5"/>
  <c r="K5983" i="5"/>
  <c r="K5984" i="5"/>
  <c r="K5985" i="5"/>
  <c r="K5986" i="5"/>
  <c r="K5987" i="5"/>
  <c r="K5988" i="5"/>
  <c r="K5989" i="5"/>
  <c r="K5990" i="5"/>
  <c r="K5991" i="5"/>
  <c r="K5992" i="5"/>
  <c r="K5993" i="5"/>
  <c r="K5994" i="5"/>
  <c r="K5995" i="5"/>
  <c r="K5996" i="5"/>
  <c r="K5997" i="5"/>
  <c r="K5998" i="5"/>
  <c r="K5999" i="5"/>
  <c r="K6000" i="5"/>
  <c r="K6001" i="5"/>
  <c r="K6002" i="5"/>
  <c r="K6003" i="5"/>
  <c r="K6004" i="5"/>
  <c r="K6005" i="5"/>
  <c r="K6006" i="5"/>
  <c r="K6007" i="5"/>
  <c r="K6008" i="5"/>
  <c r="K6009" i="5"/>
  <c r="K6010" i="5"/>
  <c r="K6011" i="5"/>
  <c r="K6012" i="5"/>
  <c r="K6013" i="5"/>
  <c r="K6014" i="5"/>
  <c r="K6015" i="5"/>
  <c r="K6016" i="5"/>
  <c r="K6017" i="5"/>
  <c r="K6018" i="5"/>
  <c r="K6019" i="5"/>
  <c r="K6020" i="5"/>
  <c r="K6021" i="5"/>
  <c r="K6022" i="5"/>
  <c r="K6023" i="5"/>
  <c r="K6024" i="5"/>
  <c r="K6025" i="5"/>
  <c r="K6026" i="5"/>
  <c r="K6027" i="5"/>
  <c r="K6028" i="5"/>
  <c r="K6029" i="5"/>
  <c r="K6030" i="5"/>
  <c r="K6031" i="5"/>
  <c r="K6032" i="5"/>
  <c r="K6033" i="5"/>
  <c r="K6034" i="5"/>
  <c r="K6035" i="5"/>
  <c r="K6036" i="5"/>
  <c r="K6037" i="5"/>
  <c r="K6038" i="5"/>
  <c r="K6039" i="5"/>
  <c r="K6040" i="5"/>
  <c r="K6041" i="5"/>
  <c r="K6042" i="5"/>
  <c r="K6043" i="5"/>
  <c r="K6044" i="5"/>
  <c r="K6045" i="5"/>
  <c r="K6046" i="5"/>
  <c r="K6047" i="5"/>
  <c r="K6048" i="5"/>
  <c r="K6049" i="5"/>
  <c r="K6050" i="5"/>
  <c r="K6051" i="5"/>
  <c r="K6052" i="5"/>
  <c r="K6053" i="5"/>
  <c r="K6054" i="5"/>
  <c r="K6055" i="5"/>
  <c r="K6056" i="5"/>
  <c r="K6057" i="5"/>
  <c r="K6058" i="5"/>
  <c r="K6059" i="5"/>
  <c r="K6060" i="5"/>
  <c r="K6061" i="5"/>
  <c r="K6062" i="5"/>
  <c r="K6063" i="5"/>
  <c r="K6064" i="5"/>
  <c r="K6065" i="5"/>
  <c r="K6066" i="5"/>
  <c r="K6067" i="5"/>
  <c r="K6068" i="5"/>
  <c r="K6069" i="5"/>
  <c r="K6070" i="5"/>
  <c r="K6071" i="5"/>
  <c r="K6072" i="5"/>
  <c r="K6073" i="5"/>
  <c r="K6074" i="5"/>
  <c r="K6075" i="5"/>
  <c r="K6076" i="5"/>
  <c r="K6077" i="5"/>
  <c r="K6078" i="5"/>
  <c r="K6079" i="5"/>
  <c r="K6080" i="5"/>
  <c r="K6081" i="5"/>
  <c r="K6082" i="5"/>
  <c r="K6083" i="5"/>
  <c r="K6084" i="5"/>
  <c r="K6085" i="5"/>
  <c r="K6086" i="5"/>
  <c r="K6087" i="5"/>
  <c r="K6088" i="5"/>
  <c r="K6089" i="5"/>
  <c r="K6090" i="5"/>
  <c r="K6091" i="5"/>
  <c r="K6092" i="5"/>
  <c r="K6093" i="5"/>
  <c r="K6094" i="5"/>
  <c r="K6095" i="5"/>
  <c r="K6096" i="5"/>
  <c r="K6097" i="5"/>
  <c r="K6098" i="5"/>
  <c r="K6099" i="5"/>
  <c r="K6100" i="5"/>
  <c r="K6101" i="5"/>
  <c r="K6102" i="5"/>
  <c r="K6103" i="5"/>
  <c r="K6104" i="5"/>
  <c r="K6105" i="5"/>
  <c r="K6106" i="5"/>
  <c r="K6107" i="5"/>
  <c r="K6108" i="5"/>
  <c r="K6109" i="5"/>
  <c r="K6110" i="5"/>
  <c r="K6111" i="5"/>
  <c r="K6112" i="5"/>
  <c r="K6113" i="5"/>
  <c r="K6114" i="5"/>
  <c r="K6115" i="5"/>
  <c r="K6116" i="5"/>
  <c r="K6117" i="5"/>
  <c r="K6118" i="5"/>
  <c r="K6119" i="5"/>
  <c r="K6120" i="5"/>
  <c r="K6121" i="5"/>
  <c r="K6122" i="5"/>
  <c r="K6123" i="5"/>
  <c r="K6124" i="5"/>
  <c r="K6125" i="5"/>
  <c r="K6126" i="5"/>
  <c r="K6127" i="5"/>
  <c r="K6128" i="5"/>
  <c r="K6129" i="5"/>
  <c r="K6130" i="5"/>
  <c r="K6131" i="5"/>
  <c r="K6132" i="5"/>
  <c r="K6133" i="5"/>
  <c r="K6134" i="5"/>
  <c r="K6135" i="5"/>
  <c r="K6136" i="5"/>
  <c r="K6137" i="5"/>
  <c r="K6138" i="5"/>
  <c r="K6139" i="5"/>
  <c r="K6140" i="5"/>
  <c r="K6141" i="5"/>
  <c r="K6142" i="5"/>
  <c r="K6143" i="5"/>
  <c r="K6144" i="5"/>
  <c r="K6145" i="5"/>
  <c r="K6146" i="5"/>
  <c r="K6147" i="5"/>
  <c r="K6148" i="5"/>
  <c r="K6149" i="5"/>
  <c r="K6150" i="5"/>
  <c r="K6151" i="5"/>
  <c r="K6152" i="5"/>
  <c r="K6153" i="5"/>
  <c r="K6154" i="5"/>
  <c r="K6155" i="5"/>
  <c r="K6156" i="5"/>
  <c r="K6157" i="5"/>
  <c r="K6158" i="5"/>
  <c r="K6159" i="5"/>
  <c r="K6160" i="5"/>
  <c r="K6161" i="5"/>
  <c r="K6162" i="5"/>
  <c r="K6163" i="5"/>
  <c r="K6164" i="5"/>
  <c r="K6165" i="5"/>
  <c r="K6166" i="5"/>
  <c r="K6167" i="5"/>
  <c r="K6168" i="5"/>
  <c r="K6169" i="5"/>
  <c r="K6170" i="5"/>
  <c r="K6171" i="5"/>
  <c r="K6172" i="5"/>
  <c r="K6173" i="5"/>
  <c r="K6174" i="5"/>
  <c r="K6175" i="5"/>
  <c r="K6176" i="5"/>
  <c r="K6177" i="5"/>
  <c r="K6178" i="5"/>
  <c r="K6179" i="5"/>
  <c r="K6180" i="5"/>
  <c r="K6181" i="5"/>
  <c r="K6182" i="5"/>
  <c r="K6183" i="5"/>
  <c r="K6184" i="5"/>
  <c r="K6185" i="5"/>
  <c r="K6186" i="5"/>
  <c r="K6187" i="5"/>
  <c r="K6188" i="5"/>
  <c r="K6189" i="5"/>
  <c r="K6190" i="5"/>
  <c r="K6191" i="5"/>
  <c r="K6192" i="5"/>
  <c r="K6193" i="5"/>
  <c r="K6194" i="5"/>
  <c r="K6195" i="5"/>
  <c r="K6196" i="5"/>
  <c r="K6197" i="5"/>
  <c r="K6198" i="5"/>
  <c r="K6199" i="5"/>
  <c r="K6200" i="5"/>
  <c r="K6201" i="5"/>
  <c r="K6202" i="5"/>
  <c r="K6203" i="5"/>
  <c r="K6204" i="5"/>
  <c r="K6205" i="5"/>
  <c r="K6206" i="5"/>
  <c r="K6207" i="5"/>
  <c r="K6208" i="5"/>
  <c r="K6209" i="5"/>
  <c r="K6210" i="5"/>
  <c r="K6211" i="5"/>
  <c r="K6212" i="5"/>
  <c r="K6213" i="5"/>
  <c r="K6214" i="5"/>
  <c r="K6215" i="5"/>
  <c r="K6216" i="5"/>
  <c r="K6217" i="5"/>
  <c r="K6218" i="5"/>
  <c r="K6219" i="5"/>
  <c r="K6220" i="5"/>
  <c r="K6221" i="5"/>
  <c r="K6222" i="5"/>
  <c r="K6223" i="5"/>
  <c r="K6224" i="5"/>
  <c r="K6225" i="5"/>
  <c r="K6226" i="5"/>
  <c r="K6227" i="5"/>
  <c r="K6228" i="5"/>
  <c r="K6229" i="5"/>
  <c r="K6230" i="5"/>
  <c r="K6231" i="5"/>
  <c r="K6232" i="5"/>
  <c r="K6233" i="5"/>
  <c r="K6234" i="5"/>
  <c r="K6235" i="5"/>
  <c r="K6236" i="5"/>
  <c r="K6237" i="5"/>
  <c r="K6238" i="5"/>
  <c r="K6239" i="5"/>
  <c r="K6240" i="5"/>
  <c r="K6241" i="5"/>
  <c r="K6242" i="5"/>
  <c r="K6243" i="5"/>
  <c r="K6244" i="5"/>
  <c r="K6245" i="5"/>
  <c r="K6246" i="5"/>
  <c r="K6247" i="5"/>
  <c r="K6248" i="5"/>
  <c r="K6249" i="5"/>
  <c r="K6250" i="5"/>
  <c r="K6251" i="5"/>
  <c r="K6252" i="5"/>
  <c r="K6253" i="5"/>
  <c r="K6254" i="5"/>
  <c r="K6255" i="5"/>
  <c r="K6256" i="5"/>
  <c r="K6257" i="5"/>
  <c r="K6258" i="5"/>
  <c r="K6259" i="5"/>
  <c r="K6260" i="5"/>
  <c r="K6261" i="5"/>
  <c r="K6262" i="5"/>
  <c r="K6263" i="5"/>
  <c r="K6264" i="5"/>
  <c r="K6265" i="5"/>
  <c r="K6266" i="5"/>
  <c r="K6267" i="5"/>
  <c r="K6268" i="5"/>
  <c r="K6269" i="5"/>
  <c r="K6270" i="5"/>
  <c r="K6271" i="5"/>
  <c r="K6272" i="5"/>
  <c r="K6273" i="5"/>
  <c r="K6274" i="5"/>
  <c r="K6275" i="5"/>
  <c r="K6276" i="5"/>
  <c r="K6277" i="5"/>
  <c r="K6278" i="5"/>
  <c r="K6279" i="5"/>
  <c r="K6280" i="5"/>
  <c r="K6281" i="5"/>
  <c r="K6282" i="5"/>
  <c r="K6283" i="5"/>
  <c r="K6284" i="5"/>
  <c r="K6285" i="5"/>
  <c r="K6286" i="5"/>
  <c r="K6287" i="5"/>
  <c r="K6288" i="5"/>
  <c r="K6289" i="5"/>
  <c r="K6290" i="5"/>
  <c r="K6291" i="5"/>
  <c r="K6292" i="5"/>
  <c r="K6293" i="5"/>
  <c r="K6294" i="5"/>
  <c r="K6295" i="5"/>
  <c r="K6296" i="5"/>
  <c r="K6297" i="5"/>
  <c r="K6298" i="5"/>
  <c r="K6299" i="5"/>
  <c r="K6300" i="5"/>
  <c r="K6301" i="5"/>
  <c r="K6302" i="5"/>
  <c r="K6303" i="5"/>
  <c r="K6304" i="5"/>
  <c r="K6305" i="5"/>
  <c r="K6306" i="5"/>
  <c r="K6307" i="5"/>
  <c r="K6308" i="5"/>
  <c r="K6309" i="5"/>
  <c r="K6310" i="5"/>
  <c r="K6311" i="5"/>
  <c r="K6312" i="5"/>
  <c r="K6313" i="5"/>
  <c r="K6314" i="5"/>
  <c r="K6315" i="5"/>
  <c r="K6316" i="5"/>
  <c r="K6317" i="5"/>
  <c r="K6318" i="5"/>
  <c r="K6319" i="5"/>
  <c r="K6320" i="5"/>
  <c r="K6321" i="5"/>
  <c r="K6322" i="5"/>
  <c r="K6323" i="5"/>
  <c r="K6324" i="5"/>
  <c r="K6325" i="5"/>
  <c r="K6326" i="5"/>
  <c r="K6327" i="5"/>
  <c r="K6328" i="5"/>
  <c r="K6329" i="5"/>
  <c r="K6330" i="5"/>
  <c r="K6331" i="5"/>
  <c r="K6332" i="5"/>
  <c r="K6333" i="5"/>
  <c r="K6334" i="5"/>
  <c r="K6335" i="5"/>
  <c r="K6336" i="5"/>
  <c r="K6337" i="5"/>
  <c r="K6338" i="5"/>
  <c r="K6339" i="5"/>
  <c r="K6340" i="5"/>
  <c r="K6341" i="5"/>
  <c r="K6342" i="5"/>
  <c r="K6343" i="5"/>
  <c r="K6344" i="5"/>
  <c r="K6345" i="5"/>
  <c r="K6346" i="5"/>
  <c r="K6347" i="5"/>
  <c r="K6348" i="5"/>
  <c r="K6349" i="5"/>
  <c r="K6350" i="5"/>
  <c r="K6351" i="5"/>
  <c r="K6352" i="5"/>
  <c r="K6353" i="5"/>
  <c r="K6354" i="5"/>
  <c r="K6355" i="5"/>
  <c r="K6356" i="5"/>
  <c r="K6357" i="5"/>
  <c r="K6358" i="5"/>
  <c r="K6359" i="5"/>
  <c r="K6360" i="5"/>
  <c r="K6361" i="5"/>
  <c r="K6362" i="5"/>
  <c r="K6363" i="5"/>
  <c r="K6364" i="5"/>
  <c r="K6365" i="5"/>
  <c r="K6366" i="5"/>
  <c r="K6367" i="5"/>
  <c r="K6368" i="5"/>
  <c r="K6369" i="5"/>
  <c r="K6370" i="5"/>
  <c r="K6371" i="5"/>
  <c r="K6372" i="5"/>
  <c r="K6373" i="5"/>
  <c r="K6374" i="5"/>
  <c r="K6375" i="5"/>
  <c r="K6376" i="5"/>
  <c r="K6377" i="5"/>
  <c r="K6378" i="5"/>
  <c r="K6379" i="5"/>
  <c r="K6380" i="5"/>
  <c r="K6381" i="5"/>
  <c r="K6382" i="5"/>
  <c r="K6383" i="5"/>
  <c r="K6384" i="5"/>
  <c r="K6385" i="5"/>
  <c r="K6386" i="5"/>
  <c r="K6387" i="5"/>
  <c r="K6388" i="5"/>
  <c r="K6389" i="5"/>
  <c r="K6390" i="5"/>
  <c r="K6391" i="5"/>
  <c r="K6392" i="5"/>
  <c r="K6393" i="5"/>
  <c r="K6394" i="5"/>
  <c r="K6395" i="5"/>
  <c r="K6396" i="5"/>
  <c r="K6397" i="5"/>
  <c r="K6398" i="5"/>
  <c r="K6399" i="5"/>
  <c r="K6400" i="5"/>
  <c r="K6401" i="5"/>
  <c r="K6402" i="5"/>
  <c r="K6403" i="5"/>
  <c r="K6404" i="5"/>
  <c r="K6405" i="5"/>
  <c r="K6406" i="5"/>
  <c r="K6407" i="5"/>
  <c r="K6408" i="5"/>
  <c r="K6409" i="5"/>
  <c r="K6410" i="5"/>
  <c r="K6411" i="5"/>
  <c r="K6412" i="5"/>
  <c r="K6413" i="5"/>
  <c r="K6414" i="5"/>
  <c r="K6415" i="5"/>
  <c r="K6416" i="5"/>
  <c r="K6417" i="5"/>
  <c r="K6418" i="5"/>
  <c r="K6419" i="5"/>
  <c r="K6420" i="5"/>
  <c r="K6421" i="5"/>
  <c r="K6422" i="5"/>
  <c r="K6423" i="5"/>
  <c r="K6424" i="5"/>
  <c r="K6425" i="5"/>
  <c r="K6426" i="5"/>
  <c r="K6427" i="5"/>
  <c r="K6428" i="5"/>
  <c r="K6429" i="5"/>
  <c r="K6430" i="5"/>
  <c r="K6431" i="5"/>
  <c r="K6432" i="5"/>
  <c r="K6433" i="5"/>
  <c r="K6434" i="5"/>
  <c r="K6435" i="5"/>
  <c r="K6436" i="5"/>
  <c r="K6437" i="5"/>
  <c r="K6438" i="5"/>
  <c r="K6439" i="5"/>
  <c r="K6440" i="5"/>
  <c r="K6441" i="5"/>
  <c r="K6442" i="5"/>
  <c r="K6443" i="5"/>
  <c r="K6444" i="5"/>
  <c r="K6445" i="5"/>
  <c r="K6446" i="5"/>
  <c r="K6447" i="5"/>
  <c r="K6448" i="5"/>
  <c r="K6449" i="5"/>
  <c r="K6450" i="5"/>
  <c r="K6451" i="5"/>
  <c r="K6452" i="5"/>
  <c r="K6453" i="5"/>
  <c r="K6454" i="5"/>
  <c r="K6455" i="5"/>
  <c r="K6456" i="5"/>
  <c r="K6457" i="5"/>
  <c r="K6458" i="5"/>
  <c r="K6459" i="5"/>
  <c r="K6460" i="5"/>
  <c r="K6461" i="5"/>
  <c r="K6462" i="5"/>
  <c r="K6463" i="5"/>
  <c r="K6464" i="5"/>
  <c r="K6465" i="5"/>
  <c r="K6466" i="5"/>
  <c r="K6467" i="5"/>
  <c r="K6468" i="5"/>
  <c r="K6469" i="5"/>
  <c r="K6470" i="5"/>
  <c r="K6471" i="5"/>
  <c r="K6472" i="5"/>
  <c r="K6473" i="5"/>
  <c r="K6474" i="5"/>
  <c r="K6475" i="5"/>
  <c r="K6476" i="5"/>
  <c r="K6477" i="5"/>
  <c r="K6478" i="5"/>
  <c r="K6479" i="5"/>
  <c r="K6480" i="5"/>
  <c r="K6481" i="5"/>
  <c r="K6482" i="5"/>
  <c r="K6483" i="5"/>
  <c r="K6484" i="5"/>
  <c r="K6485" i="5"/>
  <c r="K6486" i="5"/>
  <c r="K6487" i="5"/>
  <c r="K6488" i="5"/>
  <c r="K6489" i="5"/>
  <c r="K6490" i="5"/>
  <c r="K6491" i="5"/>
  <c r="K6492" i="5"/>
  <c r="K6493" i="5"/>
  <c r="K6494" i="5"/>
  <c r="K6495" i="5"/>
  <c r="K6496" i="5"/>
  <c r="K6497" i="5"/>
  <c r="K6498" i="5"/>
  <c r="K6499" i="5"/>
  <c r="K6500" i="5"/>
  <c r="K6501" i="5"/>
  <c r="K6502" i="5"/>
  <c r="K6503" i="5"/>
  <c r="K6504" i="5"/>
  <c r="K6505" i="5"/>
  <c r="K6506" i="5"/>
  <c r="K6507" i="5"/>
  <c r="K6508" i="5"/>
  <c r="K6509" i="5"/>
  <c r="K6510" i="5"/>
  <c r="K6511" i="5"/>
  <c r="K6512" i="5"/>
  <c r="K6513" i="5"/>
  <c r="K6514" i="5"/>
  <c r="K6515" i="5"/>
  <c r="K6516" i="5"/>
  <c r="K6517" i="5"/>
  <c r="K6518" i="5"/>
  <c r="K6519" i="5"/>
  <c r="K6520" i="5"/>
  <c r="K6521" i="5"/>
  <c r="K6522" i="5"/>
  <c r="K6523" i="5"/>
  <c r="K6524" i="5"/>
  <c r="K6525" i="5"/>
  <c r="K6526" i="5"/>
  <c r="K6527" i="5"/>
  <c r="K6528" i="5"/>
  <c r="K6529" i="5"/>
  <c r="K6530" i="5"/>
  <c r="K6531" i="5"/>
  <c r="K6532" i="5"/>
  <c r="K6533" i="5"/>
  <c r="K6534" i="5"/>
  <c r="K6535" i="5"/>
  <c r="K6536" i="5"/>
  <c r="K6537" i="5"/>
  <c r="K6538" i="5"/>
  <c r="K6539" i="5"/>
  <c r="K6540" i="5"/>
  <c r="K6541" i="5"/>
  <c r="K6542" i="5"/>
  <c r="K6543" i="5"/>
  <c r="K6544" i="5"/>
  <c r="K6545" i="5"/>
  <c r="K6546" i="5"/>
  <c r="K6547" i="5"/>
  <c r="K6548" i="5"/>
  <c r="K6549" i="5"/>
  <c r="K6550" i="5"/>
  <c r="K6551" i="5"/>
  <c r="K6552" i="5"/>
  <c r="K6553" i="5"/>
  <c r="K6554" i="5"/>
  <c r="K6555" i="5"/>
  <c r="K6556" i="5"/>
  <c r="K6557" i="5"/>
  <c r="K6558" i="5"/>
  <c r="K6559" i="5"/>
  <c r="K6560" i="5"/>
  <c r="K6561" i="5"/>
  <c r="K6562" i="5"/>
  <c r="K6563" i="5"/>
  <c r="K6564" i="5"/>
  <c r="K6565" i="5"/>
  <c r="K6566" i="5"/>
  <c r="K6567" i="5"/>
  <c r="K6568" i="5"/>
  <c r="K6569" i="5"/>
  <c r="K6570" i="5"/>
  <c r="K6571" i="5"/>
  <c r="K6572" i="5"/>
  <c r="K6573" i="5"/>
  <c r="K6574" i="5"/>
  <c r="K6575" i="5"/>
  <c r="K6576" i="5"/>
  <c r="K6577" i="5"/>
  <c r="K6578" i="5"/>
  <c r="K6579" i="5"/>
  <c r="K6580" i="5"/>
  <c r="K6581" i="5"/>
  <c r="K6582" i="5"/>
  <c r="K6583" i="5"/>
  <c r="K6584" i="5"/>
  <c r="K6585" i="5"/>
  <c r="K6586" i="5"/>
  <c r="K6587" i="5"/>
  <c r="K6588" i="5"/>
  <c r="K6589" i="5"/>
  <c r="K6590" i="5"/>
  <c r="K6591" i="5"/>
  <c r="K6592" i="5"/>
  <c r="K6593" i="5"/>
  <c r="K6594" i="5"/>
  <c r="K6595" i="5"/>
  <c r="K6596" i="5"/>
  <c r="K6597" i="5"/>
  <c r="K6598" i="5"/>
  <c r="K6599" i="5"/>
  <c r="K6600" i="5"/>
  <c r="K6601" i="5"/>
  <c r="K6602" i="5"/>
  <c r="K6603" i="5"/>
  <c r="K6604" i="5"/>
  <c r="K6605" i="5"/>
  <c r="K6606" i="5"/>
  <c r="K6607" i="5"/>
  <c r="K6608" i="5"/>
  <c r="K6609" i="5"/>
  <c r="K6610" i="5"/>
  <c r="K6611" i="5"/>
  <c r="K6612" i="5"/>
  <c r="K6613" i="5"/>
  <c r="K6614" i="5"/>
  <c r="K6615" i="5"/>
  <c r="K6616" i="5"/>
  <c r="K6617" i="5"/>
  <c r="K6618" i="5"/>
  <c r="K6619" i="5"/>
  <c r="K6620" i="5"/>
  <c r="K6621" i="5"/>
  <c r="K6622" i="5"/>
  <c r="K6623" i="5"/>
  <c r="K6624" i="5"/>
  <c r="K6625" i="5"/>
  <c r="K6626" i="5"/>
  <c r="K6627" i="5"/>
  <c r="K6628" i="5"/>
  <c r="K6629" i="5"/>
  <c r="K6630" i="5"/>
  <c r="K6631" i="5"/>
  <c r="K6632" i="5"/>
  <c r="K6633" i="5"/>
  <c r="K6634" i="5"/>
  <c r="K6635" i="5"/>
  <c r="K6636" i="5"/>
  <c r="K6637" i="5"/>
  <c r="K6638" i="5"/>
  <c r="K6639" i="5"/>
  <c r="K6640" i="5"/>
  <c r="K6641" i="5"/>
  <c r="K6642" i="5"/>
  <c r="K6643" i="5"/>
  <c r="K6644" i="5"/>
  <c r="K6645" i="5"/>
  <c r="K6646" i="5"/>
  <c r="K6647" i="5"/>
  <c r="K6648" i="5"/>
  <c r="K6649" i="5"/>
  <c r="K6650" i="5"/>
  <c r="K6651" i="5"/>
  <c r="K6652" i="5"/>
  <c r="K6653" i="5"/>
  <c r="K6654" i="5"/>
  <c r="K6655" i="5"/>
  <c r="K6656" i="5"/>
  <c r="K6657" i="5"/>
  <c r="K6658" i="5"/>
  <c r="K6659" i="5"/>
  <c r="K6660" i="5"/>
  <c r="K6661" i="5"/>
  <c r="K6662" i="5"/>
  <c r="K6663" i="5"/>
  <c r="K6664" i="5"/>
  <c r="K6665" i="5"/>
  <c r="K6666" i="5"/>
  <c r="K6667" i="5"/>
  <c r="K6668" i="5"/>
  <c r="K6669" i="5"/>
  <c r="K6670" i="5"/>
  <c r="K6671" i="5"/>
  <c r="K6672" i="5"/>
  <c r="K6673" i="5"/>
  <c r="K6674" i="5"/>
  <c r="K6675" i="5"/>
  <c r="K6676" i="5"/>
  <c r="K6677" i="5"/>
  <c r="K6678" i="5"/>
  <c r="K6679" i="5"/>
  <c r="K6680" i="5"/>
  <c r="K6681" i="5"/>
  <c r="K6682" i="5"/>
  <c r="K6683" i="5"/>
  <c r="K6684" i="5"/>
  <c r="K6685" i="5"/>
  <c r="K6686" i="5"/>
  <c r="K6687" i="5"/>
  <c r="K6688" i="5"/>
  <c r="K6689" i="5"/>
  <c r="K6690" i="5"/>
  <c r="K6691" i="5"/>
  <c r="K6692" i="5"/>
  <c r="K6693" i="5"/>
  <c r="K6694" i="5"/>
  <c r="K6695" i="5"/>
  <c r="K6696" i="5"/>
  <c r="K6697" i="5"/>
  <c r="K6698" i="5"/>
  <c r="K6699" i="5"/>
  <c r="K6700" i="5"/>
  <c r="K6701" i="5"/>
  <c r="K6702" i="5"/>
  <c r="K6703" i="5"/>
  <c r="K6704" i="5"/>
  <c r="K6705" i="5"/>
  <c r="K6706" i="5"/>
  <c r="K6707" i="5"/>
  <c r="K6708" i="5"/>
  <c r="K6709" i="5"/>
  <c r="K6710" i="5"/>
  <c r="K6711" i="5"/>
  <c r="K6712" i="5"/>
  <c r="K6713" i="5"/>
  <c r="K6714" i="5"/>
  <c r="K6715" i="5"/>
  <c r="K6716" i="5"/>
  <c r="K6717" i="5"/>
  <c r="K6718" i="5"/>
  <c r="K6719" i="5"/>
  <c r="K6720" i="5"/>
  <c r="K6721" i="5"/>
  <c r="K6722" i="5"/>
  <c r="K6723" i="5"/>
  <c r="K6724" i="5"/>
  <c r="K6725" i="5"/>
  <c r="K6726" i="5"/>
  <c r="K6727" i="5"/>
  <c r="K6728" i="5"/>
  <c r="K6729" i="5"/>
  <c r="K6730" i="5"/>
  <c r="K6731" i="5"/>
  <c r="K6732" i="5"/>
  <c r="K6733" i="5"/>
  <c r="K6734" i="5"/>
  <c r="K6735" i="5"/>
  <c r="K6736" i="5"/>
  <c r="K6737" i="5"/>
  <c r="K6738" i="5"/>
  <c r="K6739" i="5"/>
  <c r="K6740" i="5"/>
  <c r="K6741" i="5"/>
  <c r="K6742" i="5"/>
  <c r="K6743" i="5"/>
  <c r="K6744" i="5"/>
  <c r="K6745" i="5"/>
  <c r="K6746" i="5"/>
  <c r="K6747" i="5"/>
  <c r="K6748" i="5"/>
  <c r="K6749" i="5"/>
  <c r="K6750" i="5"/>
  <c r="K6751" i="5"/>
  <c r="K6752" i="5"/>
  <c r="K6753" i="5"/>
  <c r="K6754" i="5"/>
  <c r="K6755" i="5"/>
  <c r="K6756" i="5"/>
  <c r="K6757" i="5"/>
  <c r="K6758" i="5"/>
  <c r="K6759" i="5"/>
  <c r="K6760" i="5"/>
  <c r="K6761" i="5"/>
  <c r="K6762" i="5"/>
  <c r="K6763" i="5"/>
  <c r="K6764" i="5"/>
  <c r="K6765" i="5"/>
  <c r="K6766" i="5"/>
  <c r="K6767" i="5"/>
  <c r="K6768" i="5"/>
  <c r="K6769" i="5"/>
  <c r="K6770" i="5"/>
  <c r="K6771" i="5"/>
  <c r="K6772" i="5"/>
  <c r="K6773" i="5"/>
  <c r="K6774" i="5"/>
  <c r="K6775" i="5"/>
  <c r="K6776" i="5"/>
  <c r="K6777" i="5"/>
  <c r="K6778" i="5"/>
  <c r="K6779" i="5"/>
  <c r="L6779" i="5" s="1"/>
  <c r="K6780" i="5"/>
  <c r="L6780" i="5" s="1"/>
  <c r="K6781" i="5"/>
  <c r="L6781" i="5" s="1"/>
  <c r="K6782" i="5"/>
  <c r="L6782" i="5" s="1"/>
  <c r="K6783" i="5"/>
  <c r="L6783" i="5" s="1"/>
  <c r="K6784" i="5"/>
  <c r="L6784" i="5" s="1"/>
  <c r="K6785" i="5"/>
  <c r="L6785" i="5" s="1"/>
  <c r="K6786" i="5"/>
  <c r="L6786" i="5" s="1"/>
  <c r="K6787" i="5"/>
  <c r="L6787" i="5" s="1"/>
  <c r="K6788" i="5"/>
  <c r="L6788" i="5" s="1"/>
  <c r="K6789" i="5"/>
  <c r="L6789" i="5" s="1"/>
  <c r="K6790" i="5"/>
  <c r="L6790" i="5" s="1"/>
  <c r="K6791" i="5"/>
  <c r="L6791" i="5" s="1"/>
  <c r="K6792" i="5"/>
  <c r="L6792" i="5" s="1"/>
  <c r="K6793" i="5"/>
  <c r="L6793" i="5" s="1"/>
  <c r="K6794" i="5"/>
  <c r="L6794" i="5" s="1"/>
  <c r="K6795" i="5"/>
  <c r="L6795" i="5" s="1"/>
  <c r="K6796" i="5"/>
  <c r="L6796" i="5" s="1"/>
  <c r="K6797" i="5"/>
  <c r="L6797" i="5" s="1"/>
  <c r="K6798" i="5"/>
  <c r="L6798" i="5" s="1"/>
  <c r="K6799" i="5"/>
  <c r="L6799" i="5" s="1"/>
  <c r="K6800" i="5"/>
  <c r="L6800" i="5" s="1"/>
  <c r="K6801" i="5"/>
  <c r="L6801" i="5" s="1"/>
  <c r="K6802" i="5"/>
  <c r="L6802" i="5" s="1"/>
  <c r="K6803" i="5"/>
  <c r="L6803" i="5" s="1"/>
  <c r="K6804" i="5"/>
  <c r="L6804" i="5" s="1"/>
  <c r="K6805" i="5"/>
  <c r="L6805" i="5" s="1"/>
  <c r="K6806" i="5"/>
  <c r="L6806" i="5" s="1"/>
  <c r="K6807" i="5"/>
  <c r="L6807" i="5" s="1"/>
  <c r="K6808" i="5"/>
  <c r="L6808" i="5" s="1"/>
  <c r="K6809" i="5"/>
  <c r="L6809" i="5" s="1"/>
  <c r="K6810" i="5"/>
  <c r="L6810" i="5" s="1"/>
  <c r="K6811" i="5"/>
  <c r="L6811" i="5" s="1"/>
  <c r="K6812" i="5"/>
  <c r="L6812" i="5" s="1"/>
  <c r="K6813" i="5"/>
  <c r="L6813" i="5" s="1"/>
  <c r="K6814" i="5"/>
  <c r="L6814" i="5" s="1"/>
  <c r="K6815" i="5"/>
  <c r="L6815" i="5" s="1"/>
  <c r="K6816" i="5"/>
  <c r="L6816" i="5" s="1"/>
  <c r="K6817" i="5"/>
  <c r="L6817" i="5" s="1"/>
  <c r="K6818" i="5"/>
  <c r="L6818" i="5" s="1"/>
  <c r="K6819" i="5"/>
  <c r="L6819" i="5" s="1"/>
  <c r="K6820" i="5"/>
  <c r="L6820" i="5" s="1"/>
  <c r="K6821" i="5"/>
  <c r="L6821" i="5" s="1"/>
  <c r="K6822" i="5"/>
  <c r="L6822" i="5" s="1"/>
  <c r="K6823" i="5"/>
  <c r="L6823" i="5" s="1"/>
  <c r="K6824" i="5"/>
  <c r="L6824" i="5" s="1"/>
  <c r="K6825" i="5"/>
  <c r="L6825" i="5" s="1"/>
  <c r="K6826" i="5"/>
  <c r="L6826" i="5" s="1"/>
  <c r="K6827" i="5"/>
  <c r="L6827" i="5" s="1"/>
  <c r="K6828" i="5"/>
  <c r="L6828" i="5" s="1"/>
  <c r="K6829" i="5"/>
  <c r="L6829" i="5" s="1"/>
  <c r="K6830" i="5"/>
  <c r="L6830" i="5" s="1"/>
  <c r="K6831" i="5"/>
  <c r="L6831" i="5" s="1"/>
  <c r="K6832" i="5"/>
  <c r="L6832" i="5" s="1"/>
  <c r="K6833" i="5"/>
  <c r="L6833" i="5" s="1"/>
  <c r="K6834" i="5"/>
  <c r="L6834" i="5" s="1"/>
  <c r="K6835" i="5"/>
  <c r="L6835" i="5" s="1"/>
  <c r="K6836" i="5"/>
  <c r="L6836" i="5" s="1"/>
  <c r="K6837" i="5"/>
  <c r="L6837" i="5" s="1"/>
  <c r="K6838" i="5"/>
  <c r="L6838" i="5" s="1"/>
  <c r="K6839" i="5"/>
  <c r="L6839" i="5" s="1"/>
  <c r="K6840" i="5"/>
  <c r="L6840" i="5" s="1"/>
  <c r="K6841" i="5"/>
  <c r="L6841" i="5" s="1"/>
  <c r="K6842" i="5"/>
  <c r="L6842" i="5" s="1"/>
  <c r="K6843" i="5"/>
  <c r="L6843" i="5" s="1"/>
  <c r="K6844" i="5"/>
  <c r="L6844" i="5" s="1"/>
  <c r="K6845" i="5"/>
  <c r="L6845" i="5" s="1"/>
  <c r="K6846" i="5"/>
  <c r="L6846" i="5" s="1"/>
  <c r="K6847" i="5"/>
  <c r="L6847" i="5" s="1"/>
  <c r="K6848" i="5"/>
  <c r="L6848" i="5" s="1"/>
  <c r="K6849" i="5"/>
  <c r="L6849" i="5" s="1"/>
  <c r="K6850" i="5"/>
  <c r="L6850" i="5" s="1"/>
  <c r="K6851" i="5"/>
  <c r="L6851" i="5" s="1"/>
  <c r="K6852" i="5"/>
  <c r="L6852" i="5" s="1"/>
  <c r="K6853" i="5"/>
  <c r="L6853" i="5" s="1"/>
  <c r="K6854" i="5"/>
  <c r="L6854" i="5" s="1"/>
  <c r="K6855" i="5"/>
  <c r="L6855" i="5" s="1"/>
  <c r="K6856" i="5"/>
  <c r="L6856" i="5" s="1"/>
  <c r="K6857" i="5"/>
  <c r="L6857" i="5" s="1"/>
  <c r="K6858" i="5"/>
  <c r="L6858" i="5" s="1"/>
  <c r="K6859" i="5"/>
  <c r="L6859" i="5" s="1"/>
  <c r="K6860" i="5"/>
  <c r="L6860" i="5" s="1"/>
  <c r="K6861" i="5"/>
  <c r="L6861" i="5" s="1"/>
  <c r="K6862" i="5"/>
  <c r="L6862" i="5" s="1"/>
  <c r="K6863" i="5"/>
  <c r="L6863" i="5" s="1"/>
  <c r="K6864" i="5"/>
  <c r="L6864" i="5" s="1"/>
  <c r="K6865" i="5"/>
  <c r="L6865" i="5" s="1"/>
  <c r="K6866" i="5"/>
  <c r="L6866" i="5" s="1"/>
  <c r="K6867" i="5"/>
  <c r="L6867" i="5" s="1"/>
  <c r="K6868" i="5"/>
  <c r="L6868" i="5" s="1"/>
  <c r="K6869" i="5"/>
  <c r="L6869" i="5" s="1"/>
  <c r="K6870" i="5"/>
  <c r="L6870" i="5" s="1"/>
  <c r="K6871" i="5"/>
  <c r="L6871" i="5" s="1"/>
  <c r="K6872" i="5"/>
  <c r="L6872" i="5" s="1"/>
  <c r="K6873" i="5"/>
  <c r="L6873" i="5" s="1"/>
  <c r="K6874" i="5"/>
  <c r="L6874" i="5" s="1"/>
  <c r="K6875" i="5"/>
  <c r="L6875" i="5" s="1"/>
  <c r="K6876" i="5"/>
  <c r="L6876" i="5" s="1"/>
  <c r="K6877" i="5"/>
  <c r="L6877" i="5" s="1"/>
  <c r="K6878" i="5"/>
  <c r="L6878" i="5" s="1"/>
  <c r="K6879" i="5"/>
  <c r="L6879" i="5" s="1"/>
  <c r="K6880" i="5"/>
  <c r="L6880" i="5" s="1"/>
  <c r="K6881" i="5"/>
  <c r="L6881" i="5" s="1"/>
  <c r="K6882" i="5"/>
  <c r="L6882" i="5" s="1"/>
  <c r="K6883" i="5"/>
  <c r="L6883" i="5" s="1"/>
  <c r="K6884" i="5"/>
  <c r="L6884" i="5" s="1"/>
  <c r="K6885" i="5"/>
  <c r="L6885" i="5" s="1"/>
  <c r="K6886" i="5"/>
  <c r="L6886" i="5" s="1"/>
  <c r="K6887" i="5"/>
  <c r="L6887" i="5" s="1"/>
  <c r="K6888" i="5"/>
  <c r="L6888" i="5" s="1"/>
  <c r="K6889" i="5"/>
  <c r="L6889" i="5" s="1"/>
  <c r="K6890" i="5"/>
  <c r="L6890" i="5" s="1"/>
  <c r="K6891" i="5"/>
  <c r="L6891" i="5" s="1"/>
  <c r="K6892" i="5"/>
  <c r="L6892" i="5" s="1"/>
  <c r="K6893" i="5"/>
  <c r="L6893" i="5" s="1"/>
  <c r="K6894" i="5"/>
  <c r="L6894" i="5" s="1"/>
  <c r="K6895" i="5"/>
  <c r="L6895" i="5" s="1"/>
  <c r="K6896" i="5"/>
  <c r="L6896" i="5" s="1"/>
  <c r="K6897" i="5"/>
  <c r="L6897" i="5" s="1"/>
  <c r="K6898" i="5"/>
  <c r="L6898" i="5" s="1"/>
  <c r="K6899" i="5"/>
  <c r="L6899" i="5" s="1"/>
  <c r="K6900" i="5"/>
  <c r="L6900" i="5" s="1"/>
  <c r="K6901" i="5"/>
  <c r="L6901" i="5" s="1"/>
  <c r="K6902" i="5"/>
  <c r="L6902" i="5" s="1"/>
  <c r="K6903" i="5"/>
  <c r="L6903" i="5" s="1"/>
  <c r="K6904" i="5"/>
  <c r="L6904" i="5" s="1"/>
  <c r="K6905" i="5"/>
  <c r="L6905" i="5" s="1"/>
  <c r="K6906" i="5"/>
  <c r="L6906" i="5" s="1"/>
  <c r="K6907" i="5"/>
  <c r="L6907" i="5" s="1"/>
  <c r="K6908" i="5"/>
  <c r="L6908" i="5" s="1"/>
  <c r="K6909" i="5"/>
  <c r="L6909" i="5" s="1"/>
  <c r="K6910" i="5"/>
  <c r="L6910" i="5" s="1"/>
  <c r="K6911" i="5"/>
  <c r="L6911" i="5" s="1"/>
  <c r="K6912" i="5"/>
  <c r="L6912" i="5" s="1"/>
  <c r="K6913" i="5"/>
  <c r="L6913" i="5" s="1"/>
  <c r="K6914" i="5"/>
  <c r="L6914" i="5" s="1"/>
  <c r="K6915" i="5"/>
  <c r="L6915" i="5" s="1"/>
  <c r="K6916" i="5"/>
  <c r="L6916" i="5" s="1"/>
  <c r="K6917" i="5"/>
  <c r="L6917" i="5" s="1"/>
  <c r="K6918" i="5"/>
  <c r="L6918" i="5" s="1"/>
  <c r="K6919" i="5"/>
  <c r="L6919" i="5" s="1"/>
  <c r="K6920" i="5"/>
  <c r="L6920" i="5" s="1"/>
  <c r="K6921" i="5"/>
  <c r="L6921" i="5" s="1"/>
  <c r="K6922" i="5"/>
  <c r="L6922" i="5" s="1"/>
  <c r="K6923" i="5"/>
  <c r="L6923" i="5" s="1"/>
  <c r="K6924" i="5"/>
  <c r="L6924" i="5" s="1"/>
  <c r="K6925" i="5"/>
  <c r="L6925" i="5" s="1"/>
  <c r="K6926" i="5"/>
  <c r="L6926" i="5" s="1"/>
  <c r="K6927" i="5"/>
  <c r="L6927" i="5" s="1"/>
  <c r="K6928" i="5"/>
  <c r="L6928" i="5" s="1"/>
  <c r="K6929" i="5"/>
  <c r="L6929" i="5" s="1"/>
  <c r="K6930" i="5"/>
  <c r="L6930" i="5" s="1"/>
  <c r="K6931" i="5"/>
  <c r="L6931" i="5" s="1"/>
  <c r="K6932" i="5"/>
  <c r="L6932" i="5" s="1"/>
  <c r="K6933" i="5"/>
  <c r="L6933" i="5" s="1"/>
  <c r="K6934" i="5"/>
  <c r="L6934" i="5" s="1"/>
  <c r="K6935" i="5"/>
  <c r="L6935" i="5" s="1"/>
  <c r="K6936" i="5"/>
  <c r="L6936" i="5" s="1"/>
  <c r="K6937" i="5"/>
  <c r="L6937" i="5" s="1"/>
  <c r="K6938" i="5"/>
  <c r="L6938" i="5" s="1"/>
  <c r="K6939" i="5"/>
  <c r="L6939" i="5" s="1"/>
  <c r="K6940" i="5"/>
  <c r="L6940" i="5" s="1"/>
  <c r="K6941" i="5"/>
  <c r="L6941" i="5" s="1"/>
  <c r="K6942" i="5"/>
  <c r="L6942" i="5" s="1"/>
  <c r="K6943" i="5"/>
  <c r="L6943" i="5" s="1"/>
  <c r="K6944" i="5"/>
  <c r="L6944" i="5" s="1"/>
  <c r="K6945" i="5"/>
  <c r="L6945" i="5" s="1"/>
  <c r="K6946" i="5"/>
  <c r="L6946" i="5" s="1"/>
  <c r="K6947" i="5"/>
  <c r="L6947" i="5" s="1"/>
  <c r="K6948" i="5"/>
  <c r="L6948" i="5" s="1"/>
  <c r="K6949" i="5"/>
  <c r="L6949" i="5" s="1"/>
  <c r="K6950" i="5"/>
  <c r="L6950" i="5" s="1"/>
  <c r="K6951" i="5"/>
  <c r="L6951" i="5" s="1"/>
  <c r="K6952" i="5"/>
  <c r="L6952" i="5" s="1"/>
  <c r="K6953" i="5"/>
  <c r="L6953" i="5" s="1"/>
  <c r="K6954" i="5"/>
  <c r="L6954" i="5" s="1"/>
  <c r="K6955" i="5"/>
  <c r="L6955" i="5" s="1"/>
  <c r="K6956" i="5"/>
  <c r="L6956" i="5" s="1"/>
  <c r="K6957" i="5"/>
  <c r="L6957" i="5" s="1"/>
  <c r="K6958" i="5"/>
  <c r="L6958" i="5" s="1"/>
  <c r="K6959" i="5"/>
  <c r="L6959" i="5" s="1"/>
  <c r="K6960" i="5"/>
  <c r="L6960" i="5" s="1"/>
  <c r="K6961" i="5"/>
  <c r="L6961" i="5" s="1"/>
  <c r="K6962" i="5"/>
  <c r="L6962" i="5" s="1"/>
  <c r="K6963" i="5"/>
  <c r="L6963" i="5" s="1"/>
  <c r="K6964" i="5"/>
  <c r="L6964" i="5" s="1"/>
  <c r="K6965" i="5"/>
  <c r="L6965" i="5" s="1"/>
  <c r="K6966" i="5"/>
  <c r="L6966" i="5" s="1"/>
  <c r="K6967" i="5"/>
  <c r="L6967" i="5" s="1"/>
  <c r="K6968" i="5"/>
  <c r="L6968" i="5" s="1"/>
  <c r="K6969" i="5"/>
  <c r="L6969" i="5" s="1"/>
  <c r="K6970" i="5"/>
  <c r="L6970" i="5" s="1"/>
  <c r="K6971" i="5"/>
  <c r="L6971" i="5" s="1"/>
  <c r="K6972" i="5"/>
  <c r="L6972" i="5" s="1"/>
  <c r="K6973" i="5"/>
  <c r="L6973" i="5" s="1"/>
  <c r="K6974" i="5"/>
  <c r="L6974" i="5" s="1"/>
  <c r="K6975" i="5"/>
  <c r="L6975" i="5" s="1"/>
  <c r="K6976" i="5"/>
  <c r="L6976" i="5" s="1"/>
  <c r="K6977" i="5"/>
  <c r="L6977" i="5" s="1"/>
  <c r="K6978" i="5"/>
  <c r="L6978" i="5" s="1"/>
  <c r="K6979" i="5"/>
  <c r="L6979" i="5" s="1"/>
  <c r="K6980" i="5"/>
  <c r="L6980" i="5" s="1"/>
  <c r="K6981" i="5"/>
  <c r="L6981" i="5" s="1"/>
  <c r="K6982" i="5"/>
  <c r="L6982" i="5" s="1"/>
  <c r="K6983" i="5"/>
  <c r="L6983" i="5" s="1"/>
  <c r="K6984" i="5"/>
  <c r="L6984" i="5" s="1"/>
  <c r="K6985" i="5"/>
  <c r="L6985" i="5" s="1"/>
  <c r="K6986" i="5"/>
  <c r="L6986" i="5" s="1"/>
  <c r="K6987" i="5"/>
  <c r="L6987" i="5" s="1"/>
  <c r="K6988" i="5"/>
  <c r="L6988" i="5" s="1"/>
  <c r="K6989" i="5"/>
  <c r="L6989" i="5" s="1"/>
  <c r="K6990" i="5"/>
  <c r="L6990" i="5" s="1"/>
  <c r="K6991" i="5"/>
  <c r="L6991" i="5" s="1"/>
  <c r="K6992" i="5"/>
  <c r="L6992" i="5" s="1"/>
  <c r="K6993" i="5"/>
  <c r="L6993" i="5" s="1"/>
  <c r="K6994" i="5"/>
  <c r="L6994" i="5" s="1"/>
  <c r="K6995" i="5"/>
  <c r="L6995" i="5" s="1"/>
  <c r="K6996" i="5"/>
  <c r="L6996" i="5" s="1"/>
  <c r="K6997" i="5"/>
  <c r="L6997" i="5" s="1"/>
  <c r="K6998" i="5"/>
  <c r="L6998" i="5" s="1"/>
  <c r="K6999" i="5"/>
  <c r="L6999" i="5" s="1"/>
  <c r="K7000" i="5"/>
  <c r="L7000" i="5" s="1"/>
  <c r="K7001" i="5"/>
  <c r="L7001" i="5" s="1"/>
  <c r="K7002" i="5"/>
  <c r="L7002" i="5" s="1"/>
  <c r="K7003" i="5"/>
  <c r="L7003" i="5" s="1"/>
  <c r="K7004" i="5"/>
  <c r="L7004" i="5" s="1"/>
  <c r="K7005" i="5"/>
  <c r="L7005" i="5" s="1"/>
  <c r="K7006" i="5"/>
  <c r="L7006" i="5" s="1"/>
  <c r="K7007" i="5"/>
  <c r="L7007" i="5" s="1"/>
  <c r="K7008" i="5"/>
  <c r="L7008" i="5" s="1"/>
  <c r="K7009" i="5"/>
  <c r="L7009" i="5" s="1"/>
  <c r="K7010" i="5"/>
  <c r="L7010" i="5" s="1"/>
  <c r="K7011" i="5"/>
  <c r="L7011" i="5" s="1"/>
  <c r="K7012" i="5"/>
  <c r="L7012" i="5" s="1"/>
  <c r="K7013" i="5"/>
  <c r="L7013" i="5" s="1"/>
  <c r="K7014" i="5"/>
  <c r="L7014" i="5" s="1"/>
  <c r="K7015" i="5"/>
  <c r="L7015" i="5" s="1"/>
  <c r="K7016" i="5"/>
  <c r="L7016" i="5" s="1"/>
  <c r="K7017" i="5"/>
  <c r="L7017" i="5" s="1"/>
  <c r="K7018" i="5"/>
  <c r="L7018" i="5" s="1"/>
  <c r="K7019" i="5"/>
  <c r="L7019" i="5" s="1"/>
  <c r="K7020" i="5"/>
  <c r="L7020" i="5" s="1"/>
  <c r="K7021" i="5"/>
  <c r="L7021" i="5" s="1"/>
  <c r="K7022" i="5"/>
  <c r="L7022" i="5" s="1"/>
  <c r="K7023" i="5"/>
  <c r="L7023" i="5" s="1"/>
  <c r="K7024" i="5"/>
  <c r="L7024" i="5" s="1"/>
  <c r="K7025" i="5"/>
  <c r="L7025" i="5" s="1"/>
  <c r="K7026" i="5"/>
  <c r="L7026" i="5" s="1"/>
  <c r="K7027" i="5"/>
  <c r="L7027" i="5" s="1"/>
  <c r="K7028" i="5"/>
  <c r="L7028" i="5" s="1"/>
  <c r="K7029" i="5"/>
  <c r="L7029" i="5" s="1"/>
  <c r="K7030" i="5"/>
  <c r="L7030" i="5" s="1"/>
  <c r="K7031" i="5"/>
  <c r="L7031" i="5" s="1"/>
  <c r="K7032" i="5"/>
  <c r="L7032" i="5" s="1"/>
  <c r="K7033" i="5"/>
  <c r="L7033" i="5" s="1"/>
  <c r="K7034" i="5"/>
  <c r="L7034" i="5" s="1"/>
  <c r="K7035" i="5"/>
  <c r="L7035" i="5" s="1"/>
  <c r="K7036" i="5"/>
  <c r="L7036" i="5" s="1"/>
  <c r="K7037" i="5"/>
  <c r="L7037" i="5" s="1"/>
  <c r="K7038" i="5"/>
  <c r="L7038" i="5" s="1"/>
  <c r="K7039" i="5"/>
  <c r="L7039" i="5" s="1"/>
  <c r="K7040" i="5"/>
  <c r="L7040" i="5" s="1"/>
  <c r="K7041" i="5"/>
  <c r="L7041" i="5" s="1"/>
  <c r="K7042" i="5"/>
  <c r="L7042" i="5" s="1"/>
  <c r="K7043" i="5"/>
  <c r="L7043" i="5" s="1"/>
  <c r="K7044" i="5"/>
  <c r="L7044" i="5" s="1"/>
  <c r="K7045" i="5"/>
  <c r="L7045" i="5" s="1"/>
  <c r="K7046" i="5"/>
  <c r="L7046" i="5" s="1"/>
  <c r="K7047" i="5"/>
  <c r="L7047" i="5" s="1"/>
  <c r="K7048" i="5"/>
  <c r="L7048" i="5" s="1"/>
  <c r="K7049" i="5"/>
  <c r="L7049" i="5" s="1"/>
  <c r="K7050" i="5"/>
  <c r="L7050" i="5" s="1"/>
  <c r="K7051" i="5"/>
  <c r="L7051" i="5" s="1"/>
  <c r="K7052" i="5"/>
  <c r="L7052" i="5" s="1"/>
  <c r="K7053" i="5"/>
  <c r="L7053" i="5" s="1"/>
  <c r="K7054" i="5"/>
  <c r="L7054" i="5" s="1"/>
  <c r="K7055" i="5"/>
  <c r="L7055" i="5" s="1"/>
  <c r="K7056" i="5"/>
  <c r="L7056" i="5" s="1"/>
  <c r="K7057" i="5"/>
  <c r="L7057" i="5" s="1"/>
  <c r="K7058" i="5"/>
  <c r="L7058" i="5" s="1"/>
  <c r="K7059" i="5"/>
  <c r="L7059" i="5" s="1"/>
  <c r="K7060" i="5"/>
  <c r="L7060" i="5" s="1"/>
  <c r="K7061" i="5"/>
  <c r="L7061" i="5" s="1"/>
  <c r="K7062" i="5"/>
  <c r="L7062" i="5" s="1"/>
  <c r="K7063" i="5"/>
  <c r="L7063" i="5" s="1"/>
  <c r="K7064" i="5"/>
  <c r="L7064" i="5" s="1"/>
  <c r="K7065" i="5"/>
  <c r="L7065" i="5" s="1"/>
  <c r="K7066" i="5"/>
  <c r="L7066" i="5" s="1"/>
  <c r="K7067" i="5"/>
  <c r="L7067" i="5" s="1"/>
  <c r="K7068" i="5"/>
  <c r="L7068" i="5" s="1"/>
  <c r="K7069" i="5"/>
  <c r="L7069" i="5" s="1"/>
  <c r="K7070" i="5"/>
  <c r="L7070" i="5" s="1"/>
  <c r="K7071" i="5"/>
  <c r="L7071" i="5" s="1"/>
  <c r="K7072" i="5"/>
  <c r="L7072" i="5" s="1"/>
  <c r="K7073" i="5"/>
  <c r="L7073" i="5" s="1"/>
  <c r="K7074" i="5"/>
  <c r="L7074" i="5" s="1"/>
  <c r="K7075" i="5"/>
  <c r="L7075" i="5" s="1"/>
  <c r="K7076" i="5"/>
  <c r="L7076" i="5" s="1"/>
  <c r="K7077" i="5"/>
  <c r="L7077" i="5" s="1"/>
  <c r="K7078" i="5"/>
  <c r="L7078" i="5" s="1"/>
  <c r="K7079" i="5"/>
  <c r="L7079" i="5" s="1"/>
  <c r="K7080" i="5"/>
  <c r="L7080" i="5" s="1"/>
  <c r="K7081" i="5"/>
  <c r="L7081" i="5" s="1"/>
  <c r="K7082" i="5"/>
  <c r="L7082" i="5" s="1"/>
  <c r="K7083" i="5"/>
  <c r="L7083" i="5" s="1"/>
  <c r="K7084" i="5"/>
  <c r="L7084" i="5" s="1"/>
  <c r="K7085" i="5"/>
  <c r="L7085" i="5" s="1"/>
  <c r="K7086" i="5"/>
  <c r="L7086" i="5" s="1"/>
  <c r="K7087" i="5"/>
  <c r="L7087" i="5" s="1"/>
  <c r="K7088" i="5"/>
  <c r="L7088" i="5" s="1"/>
  <c r="K7089" i="5"/>
  <c r="L7089" i="5" s="1"/>
  <c r="K7090" i="5"/>
  <c r="L7090" i="5" s="1"/>
  <c r="K7091" i="5"/>
  <c r="L7091" i="5" s="1"/>
  <c r="K7092" i="5"/>
  <c r="L7092" i="5" s="1"/>
  <c r="K7093" i="5"/>
  <c r="L7093" i="5" s="1"/>
  <c r="K7094" i="5"/>
  <c r="L7094" i="5" s="1"/>
  <c r="K7095" i="5"/>
  <c r="L7095" i="5" s="1"/>
  <c r="K7096" i="5"/>
  <c r="L7096" i="5" s="1"/>
  <c r="K7097" i="5"/>
  <c r="L7097" i="5" s="1"/>
  <c r="K7098" i="5"/>
  <c r="L7098" i="5" s="1"/>
  <c r="K7099" i="5"/>
  <c r="L7099" i="5" s="1"/>
  <c r="K7100" i="5"/>
  <c r="L7100" i="5" s="1"/>
  <c r="K7101" i="5"/>
  <c r="L7101" i="5" s="1"/>
  <c r="K7102" i="5"/>
  <c r="L7102" i="5" s="1"/>
  <c r="K7103" i="5"/>
  <c r="L7103" i="5" s="1"/>
  <c r="K7104" i="5"/>
  <c r="L7104" i="5" s="1"/>
  <c r="K7105" i="5"/>
  <c r="L7105" i="5" s="1"/>
  <c r="K7106" i="5"/>
  <c r="L7106" i="5" s="1"/>
  <c r="K7107" i="5"/>
  <c r="L7107" i="5" s="1"/>
  <c r="K7108" i="5"/>
  <c r="L7108" i="5" s="1"/>
  <c r="K7109" i="5"/>
  <c r="L7109" i="5" s="1"/>
  <c r="K7110" i="5"/>
  <c r="L7110" i="5" s="1"/>
  <c r="K7111" i="5"/>
  <c r="L7111" i="5" s="1"/>
  <c r="K7112" i="5"/>
  <c r="L7112" i="5" s="1"/>
  <c r="K7113" i="5"/>
  <c r="L7113" i="5" s="1"/>
  <c r="K7114" i="5"/>
  <c r="L7114" i="5" s="1"/>
  <c r="K7115" i="5"/>
  <c r="L7115" i="5" s="1"/>
  <c r="K7116" i="5"/>
  <c r="L7116" i="5" s="1"/>
  <c r="K7117" i="5"/>
  <c r="L7117" i="5" s="1"/>
  <c r="K7118" i="5"/>
  <c r="L7118" i="5" s="1"/>
  <c r="K7119" i="5"/>
  <c r="L7119" i="5" s="1"/>
  <c r="K7120" i="5"/>
  <c r="L7120" i="5" s="1"/>
  <c r="K7121" i="5"/>
  <c r="L7121" i="5" s="1"/>
  <c r="K7122" i="5"/>
  <c r="L7122" i="5" s="1"/>
  <c r="K7123" i="5"/>
  <c r="L7123" i="5" s="1"/>
  <c r="K7124" i="5"/>
  <c r="L7124" i="5" s="1"/>
  <c r="K7125" i="5"/>
  <c r="L7125" i="5" s="1"/>
  <c r="K7126" i="5"/>
  <c r="L7126" i="5" s="1"/>
  <c r="K7127" i="5"/>
  <c r="L7127" i="5" s="1"/>
  <c r="K7128" i="5"/>
  <c r="L7128" i="5" s="1"/>
  <c r="K7129" i="5"/>
  <c r="L7129" i="5" s="1"/>
  <c r="K7130" i="5"/>
  <c r="L7130" i="5" s="1"/>
  <c r="K7131" i="5"/>
  <c r="L7131" i="5" s="1"/>
  <c r="K7132" i="5"/>
  <c r="L7132" i="5" s="1"/>
  <c r="K7133" i="5"/>
  <c r="L7133" i="5" s="1"/>
  <c r="K7134" i="5"/>
  <c r="L7134" i="5" s="1"/>
  <c r="K7135" i="5"/>
  <c r="L7135" i="5" s="1"/>
  <c r="K7136" i="5"/>
  <c r="L7136" i="5" s="1"/>
  <c r="K7137" i="5"/>
  <c r="L7137" i="5" s="1"/>
  <c r="K7138" i="5"/>
  <c r="L7138" i="5" s="1"/>
  <c r="K7139" i="5"/>
  <c r="L7139" i="5" s="1"/>
  <c r="K7140" i="5"/>
  <c r="L7140" i="5" s="1"/>
  <c r="K7141" i="5"/>
  <c r="L7141" i="5" s="1"/>
  <c r="K7142" i="5"/>
  <c r="L7142" i="5" s="1"/>
  <c r="K7143" i="5"/>
  <c r="L7143" i="5" s="1"/>
  <c r="K7144" i="5"/>
  <c r="L7144" i="5" s="1"/>
  <c r="K7145" i="5"/>
  <c r="L7145" i="5" s="1"/>
  <c r="K7146" i="5"/>
  <c r="L7146" i="5" s="1"/>
  <c r="K7147" i="5"/>
  <c r="L7147" i="5" s="1"/>
  <c r="K7148" i="5"/>
  <c r="L7148" i="5" s="1"/>
  <c r="K7149" i="5"/>
  <c r="L7149" i="5" s="1"/>
  <c r="K7150" i="5"/>
  <c r="L7150" i="5" s="1"/>
  <c r="K7151" i="5"/>
  <c r="L7151" i="5" s="1"/>
  <c r="K7152" i="5"/>
  <c r="L7152" i="5" s="1"/>
  <c r="K7153" i="5"/>
  <c r="L7153" i="5" s="1"/>
  <c r="K7154" i="5"/>
  <c r="L7154" i="5" s="1"/>
  <c r="K7155" i="5"/>
  <c r="L7155" i="5" s="1"/>
  <c r="K7156" i="5"/>
  <c r="L7156" i="5" s="1"/>
  <c r="K7157" i="5"/>
  <c r="L7157" i="5" s="1"/>
  <c r="K7158" i="5"/>
  <c r="L7158" i="5" s="1"/>
  <c r="K7159" i="5"/>
  <c r="L7159" i="5" s="1"/>
  <c r="K7160" i="5"/>
  <c r="L7160" i="5" s="1"/>
  <c r="K7161" i="5"/>
  <c r="L7161" i="5" s="1"/>
  <c r="K7162" i="5"/>
  <c r="L7162" i="5" s="1"/>
  <c r="K7163" i="5"/>
  <c r="L7163" i="5" s="1"/>
  <c r="K7164" i="5"/>
  <c r="L7164" i="5" s="1"/>
  <c r="K7165" i="5"/>
  <c r="L7165" i="5" s="1"/>
  <c r="K7166" i="5"/>
  <c r="L7166" i="5" s="1"/>
  <c r="K7167" i="5"/>
  <c r="L7167" i="5" s="1"/>
  <c r="K7168" i="5"/>
  <c r="L7168" i="5" s="1"/>
  <c r="K7169" i="5"/>
  <c r="L7169" i="5" s="1"/>
  <c r="K7170" i="5"/>
  <c r="L7170" i="5" s="1"/>
  <c r="K7171" i="5"/>
  <c r="L7171" i="5" s="1"/>
  <c r="K7172" i="5"/>
  <c r="L7172" i="5" s="1"/>
  <c r="K7173" i="5"/>
  <c r="L7173" i="5" s="1"/>
  <c r="K7174" i="5"/>
  <c r="L7174" i="5" s="1"/>
  <c r="K7175" i="5"/>
  <c r="L7175" i="5" s="1"/>
  <c r="K7176" i="5"/>
  <c r="L7176" i="5" s="1"/>
  <c r="K7177" i="5"/>
  <c r="L7177" i="5" s="1"/>
  <c r="K7178" i="5"/>
  <c r="L7178" i="5" s="1"/>
  <c r="K7179" i="5"/>
  <c r="L7179" i="5" s="1"/>
  <c r="K7180" i="5"/>
  <c r="L7180" i="5" s="1"/>
  <c r="K7181" i="5"/>
  <c r="L7181" i="5" s="1"/>
  <c r="K7182" i="5"/>
  <c r="L7182" i="5" s="1"/>
  <c r="K7183" i="5"/>
  <c r="L7183" i="5" s="1"/>
  <c r="K7184" i="5"/>
  <c r="L7184" i="5" s="1"/>
  <c r="K7185" i="5"/>
  <c r="L7185" i="5" s="1"/>
  <c r="K7186" i="5"/>
  <c r="L7186" i="5" s="1"/>
  <c r="K7187" i="5"/>
  <c r="L7187" i="5" s="1"/>
  <c r="K7188" i="5"/>
  <c r="L7188" i="5" s="1"/>
  <c r="K7189" i="5"/>
  <c r="L7189" i="5" s="1"/>
  <c r="K7190" i="5"/>
  <c r="L7190" i="5" s="1"/>
  <c r="K7191" i="5"/>
  <c r="L7191" i="5" s="1"/>
  <c r="K7192" i="5"/>
  <c r="L7192" i="5" s="1"/>
  <c r="K7193" i="5"/>
  <c r="L7193" i="5" s="1"/>
  <c r="K7194" i="5"/>
  <c r="L7194" i="5" s="1"/>
  <c r="K7195" i="5"/>
  <c r="L7195" i="5" s="1"/>
  <c r="K7196" i="5"/>
  <c r="L7196" i="5" s="1"/>
  <c r="K7197" i="5"/>
  <c r="L7197" i="5" s="1"/>
  <c r="K7198" i="5"/>
  <c r="L7198" i="5" s="1"/>
  <c r="K7199" i="5"/>
  <c r="L7199" i="5" s="1"/>
  <c r="K7200" i="5"/>
  <c r="L7200" i="5" s="1"/>
  <c r="K7201" i="5"/>
  <c r="L7201" i="5" s="1"/>
  <c r="K7202" i="5"/>
  <c r="L7202" i="5" s="1"/>
  <c r="K7203" i="5"/>
  <c r="L7203" i="5" s="1"/>
  <c r="K7204" i="5"/>
  <c r="L7204" i="5" s="1"/>
  <c r="K7205" i="5"/>
  <c r="L7205" i="5" s="1"/>
  <c r="K7206" i="5"/>
  <c r="L7206" i="5" s="1"/>
  <c r="K7207" i="5"/>
  <c r="L7207" i="5" s="1"/>
  <c r="K7208" i="5"/>
  <c r="L7208" i="5" s="1"/>
  <c r="K7209" i="5"/>
  <c r="L7209" i="5" s="1"/>
  <c r="K7210" i="5"/>
  <c r="L7210" i="5" s="1"/>
  <c r="K7211" i="5"/>
  <c r="L7211" i="5" s="1"/>
  <c r="K7212" i="5"/>
  <c r="L7212" i="5" s="1"/>
  <c r="K7213" i="5"/>
  <c r="L7213" i="5" s="1"/>
  <c r="K7214" i="5"/>
  <c r="L7214" i="5" s="1"/>
  <c r="K7215" i="5"/>
  <c r="L7215" i="5" s="1"/>
  <c r="K7216" i="5"/>
  <c r="L7216" i="5" s="1"/>
  <c r="K7217" i="5"/>
  <c r="L7217" i="5" s="1"/>
  <c r="K7218" i="5"/>
  <c r="L7218" i="5" s="1"/>
  <c r="K7219" i="5"/>
  <c r="L7219" i="5" s="1"/>
  <c r="K7220" i="5"/>
  <c r="L7220" i="5" s="1"/>
  <c r="K7221" i="5"/>
  <c r="L7221" i="5" s="1"/>
  <c r="K7222" i="5"/>
  <c r="L7222" i="5" s="1"/>
  <c r="K7223" i="5"/>
  <c r="L7223" i="5" s="1"/>
  <c r="K7224" i="5"/>
  <c r="L7224" i="5" s="1"/>
  <c r="K7225" i="5"/>
  <c r="L7225" i="5" s="1"/>
  <c r="K7226" i="5"/>
  <c r="L7226" i="5" s="1"/>
  <c r="K7227" i="5"/>
  <c r="L7227" i="5" s="1"/>
  <c r="K7228" i="5"/>
  <c r="L7228" i="5" s="1"/>
  <c r="K7229" i="5"/>
  <c r="L7229" i="5" s="1"/>
  <c r="K7230" i="5"/>
  <c r="L7230" i="5" s="1"/>
  <c r="K7231" i="5"/>
  <c r="L7231" i="5" s="1"/>
  <c r="K7232" i="5"/>
  <c r="L7232" i="5" s="1"/>
  <c r="K7233" i="5"/>
  <c r="L7233" i="5" s="1"/>
  <c r="K7234" i="5"/>
  <c r="L7234" i="5" s="1"/>
  <c r="K7235" i="5"/>
  <c r="L7235" i="5" s="1"/>
  <c r="K7236" i="5"/>
  <c r="L7236" i="5" s="1"/>
  <c r="K7237" i="5"/>
  <c r="L7237" i="5" s="1"/>
  <c r="K7238" i="5"/>
  <c r="L7238" i="5" s="1"/>
  <c r="K7239" i="5"/>
  <c r="L7239" i="5" s="1"/>
  <c r="K7240" i="5"/>
  <c r="L7240" i="5" s="1"/>
  <c r="K7241" i="5"/>
  <c r="L7241" i="5" s="1"/>
  <c r="K7242" i="5"/>
  <c r="L7242" i="5" s="1"/>
  <c r="K7243" i="5"/>
  <c r="L7243" i="5" s="1"/>
  <c r="K7244" i="5"/>
  <c r="L7244" i="5" s="1"/>
  <c r="K7245" i="5"/>
  <c r="L7245" i="5" s="1"/>
  <c r="K7246" i="5"/>
  <c r="L7246" i="5" s="1"/>
  <c r="K7247" i="5"/>
  <c r="L7247" i="5" s="1"/>
  <c r="K7248" i="5"/>
  <c r="L7248" i="5" s="1"/>
  <c r="K7249" i="5"/>
  <c r="L7249" i="5" s="1"/>
  <c r="K7250" i="5"/>
  <c r="L7250" i="5" s="1"/>
  <c r="K7251" i="5"/>
  <c r="L7251" i="5" s="1"/>
  <c r="K7252" i="5"/>
  <c r="L7252" i="5" s="1"/>
  <c r="K7253" i="5"/>
  <c r="L7253" i="5" s="1"/>
  <c r="K7254" i="5"/>
  <c r="L7254" i="5" s="1"/>
  <c r="K7255" i="5"/>
  <c r="L7255" i="5" s="1"/>
  <c r="K7256" i="5"/>
  <c r="L7256" i="5" s="1"/>
  <c r="K7257" i="5"/>
  <c r="L7257" i="5" s="1"/>
  <c r="K7258" i="5"/>
  <c r="L7258" i="5" s="1"/>
  <c r="K7259" i="5"/>
  <c r="L7259" i="5" s="1"/>
  <c r="K7260" i="5"/>
  <c r="L7260" i="5" s="1"/>
  <c r="K7261" i="5"/>
  <c r="L7261" i="5" s="1"/>
  <c r="K7262" i="5"/>
  <c r="L7262" i="5" s="1"/>
  <c r="K7263" i="5"/>
  <c r="L7263" i="5" s="1"/>
  <c r="K7264" i="5"/>
  <c r="L7264" i="5" s="1"/>
  <c r="K7265" i="5"/>
  <c r="L7265" i="5" s="1"/>
  <c r="K7266" i="5"/>
  <c r="L7266" i="5" s="1"/>
  <c r="K7267" i="5"/>
  <c r="L7267" i="5" s="1"/>
  <c r="K7268" i="5"/>
  <c r="L7268" i="5" s="1"/>
  <c r="K7269" i="5"/>
  <c r="L7269" i="5" s="1"/>
  <c r="K7270" i="5"/>
  <c r="L7270" i="5" s="1"/>
  <c r="K7271" i="5"/>
  <c r="L7271" i="5" s="1"/>
  <c r="K7272" i="5"/>
  <c r="L7272" i="5" s="1"/>
  <c r="K7273" i="5"/>
  <c r="L7273" i="5" s="1"/>
  <c r="K7274" i="5"/>
  <c r="L7274" i="5" s="1"/>
  <c r="K7275" i="5"/>
  <c r="L7275" i="5" s="1"/>
  <c r="K7276" i="5"/>
  <c r="L7276" i="5" s="1"/>
  <c r="K7277" i="5"/>
  <c r="L7277" i="5" s="1"/>
  <c r="K7278" i="5"/>
  <c r="L7278" i="5" s="1"/>
  <c r="K7279" i="5"/>
  <c r="L7279" i="5" s="1"/>
  <c r="K7280" i="5"/>
  <c r="L7280" i="5" s="1"/>
  <c r="K7281" i="5"/>
  <c r="L7281" i="5" s="1"/>
  <c r="K7282" i="5"/>
  <c r="L7282" i="5" s="1"/>
  <c r="K7283" i="5"/>
  <c r="L7283" i="5" s="1"/>
  <c r="K7284" i="5"/>
  <c r="L7284" i="5" s="1"/>
  <c r="K7285" i="5"/>
  <c r="L7285" i="5" s="1"/>
  <c r="K7286" i="5"/>
  <c r="L7286" i="5" s="1"/>
  <c r="K7287" i="5"/>
  <c r="L7287" i="5" s="1"/>
  <c r="K7288" i="5"/>
  <c r="L7288" i="5" s="1"/>
  <c r="K7289" i="5"/>
  <c r="L7289" i="5" s="1"/>
  <c r="K7290" i="5"/>
  <c r="L7290" i="5" s="1"/>
  <c r="K7291" i="5"/>
  <c r="L7291" i="5" s="1"/>
  <c r="K7292" i="5"/>
  <c r="L7292" i="5" s="1"/>
  <c r="K7293" i="5"/>
  <c r="L7293" i="5" s="1"/>
  <c r="K7294" i="5"/>
  <c r="L7294" i="5" s="1"/>
  <c r="K7295" i="5"/>
  <c r="L7295" i="5" s="1"/>
  <c r="K7296" i="5"/>
  <c r="L7296" i="5" s="1"/>
  <c r="K7297" i="5"/>
  <c r="L7297" i="5" s="1"/>
  <c r="K7298" i="5"/>
  <c r="L7298" i="5" s="1"/>
  <c r="K7299" i="5"/>
  <c r="L7299" i="5" s="1"/>
  <c r="K7300" i="5"/>
  <c r="L7300" i="5" s="1"/>
  <c r="K7301" i="5"/>
  <c r="L7301" i="5" s="1"/>
  <c r="K7302" i="5"/>
  <c r="L7302" i="5" s="1"/>
  <c r="K7303" i="5"/>
  <c r="L7303" i="5" s="1"/>
  <c r="K7304" i="5"/>
  <c r="L7304" i="5" s="1"/>
  <c r="K7305" i="5"/>
  <c r="L7305" i="5" s="1"/>
  <c r="K7306" i="5"/>
  <c r="L7306" i="5" s="1"/>
  <c r="K7307" i="5"/>
  <c r="L7307" i="5" s="1"/>
  <c r="K7308" i="5"/>
  <c r="L7308" i="5" s="1"/>
  <c r="K7309" i="5"/>
  <c r="L7309" i="5" s="1"/>
  <c r="K7310" i="5"/>
  <c r="L7310" i="5" s="1"/>
  <c r="K7311" i="5"/>
  <c r="L7311" i="5" s="1"/>
  <c r="K7312" i="5"/>
  <c r="L7312" i="5" s="1"/>
  <c r="K7313" i="5"/>
  <c r="L7313" i="5" s="1"/>
  <c r="K7314" i="5"/>
  <c r="L7314" i="5" s="1"/>
  <c r="K7315" i="5"/>
  <c r="L7315" i="5" s="1"/>
  <c r="K7316" i="5"/>
  <c r="L7316" i="5" s="1"/>
  <c r="K7317" i="5"/>
  <c r="L7317" i="5" s="1"/>
  <c r="K7318" i="5"/>
  <c r="L7318" i="5" s="1"/>
  <c r="K7319" i="5"/>
  <c r="L7319" i="5" s="1"/>
  <c r="K7320" i="5"/>
  <c r="L7320" i="5" s="1"/>
  <c r="K7321" i="5"/>
  <c r="L7321" i="5" s="1"/>
  <c r="K7322" i="5"/>
  <c r="L7322" i="5" s="1"/>
  <c r="K7323" i="5"/>
  <c r="L7323" i="5" s="1"/>
  <c r="K7324" i="5"/>
  <c r="L7324" i="5" s="1"/>
  <c r="K7325" i="5"/>
  <c r="L7325" i="5" s="1"/>
  <c r="K7326" i="5"/>
  <c r="L7326" i="5" s="1"/>
  <c r="K7327" i="5"/>
  <c r="L7327" i="5" s="1"/>
  <c r="K7328" i="5"/>
  <c r="L7328" i="5" s="1"/>
  <c r="K7329" i="5"/>
  <c r="L7329" i="5" s="1"/>
  <c r="K7330" i="5"/>
  <c r="L7330" i="5" s="1"/>
  <c r="K7331" i="5"/>
  <c r="L7331" i="5" s="1"/>
  <c r="K7332" i="5"/>
  <c r="L7332" i="5" s="1"/>
  <c r="K7333" i="5"/>
  <c r="L7333" i="5" s="1"/>
  <c r="K7334" i="5"/>
  <c r="L7334" i="5" s="1"/>
  <c r="K7335" i="5"/>
  <c r="L7335" i="5" s="1"/>
  <c r="K7336" i="5"/>
  <c r="L7336" i="5" s="1"/>
  <c r="K7337" i="5"/>
  <c r="L7337" i="5" s="1"/>
  <c r="K7338" i="5"/>
  <c r="L7338" i="5" s="1"/>
  <c r="K7339" i="5"/>
  <c r="L7339" i="5" s="1"/>
  <c r="K7340" i="5"/>
  <c r="L7340" i="5" s="1"/>
  <c r="K7341" i="5"/>
  <c r="L7341" i="5" s="1"/>
  <c r="K7342" i="5"/>
  <c r="L7342" i="5" s="1"/>
  <c r="K7343" i="5"/>
  <c r="L7343" i="5" s="1"/>
  <c r="K7344" i="5"/>
  <c r="L7344" i="5" s="1"/>
  <c r="K7345" i="5"/>
  <c r="L7345" i="5" s="1"/>
  <c r="K7346" i="5"/>
  <c r="L7346" i="5" s="1"/>
  <c r="K7347" i="5"/>
  <c r="L7347" i="5" s="1"/>
  <c r="K7348" i="5"/>
  <c r="L7348" i="5" s="1"/>
  <c r="K7349" i="5"/>
  <c r="L7349" i="5" s="1"/>
  <c r="K7350" i="5"/>
  <c r="L7350" i="5" s="1"/>
  <c r="K7351" i="5"/>
  <c r="L7351" i="5" s="1"/>
  <c r="K7352" i="5"/>
  <c r="L7352" i="5" s="1"/>
  <c r="K7353" i="5"/>
  <c r="L7353" i="5" s="1"/>
  <c r="K7354" i="5"/>
  <c r="L7354" i="5" s="1"/>
  <c r="K7355" i="5"/>
  <c r="L7355" i="5" s="1"/>
  <c r="K7356" i="5"/>
  <c r="L7356" i="5" s="1"/>
  <c r="K7357" i="5"/>
  <c r="L7357" i="5" s="1"/>
  <c r="K7358" i="5"/>
  <c r="L7358" i="5" s="1"/>
  <c r="K7359" i="5"/>
  <c r="L7359" i="5" s="1"/>
  <c r="K7360" i="5"/>
  <c r="L7360" i="5" s="1"/>
  <c r="K7361" i="5"/>
  <c r="L7361" i="5" s="1"/>
  <c r="K7362" i="5"/>
  <c r="L7362" i="5" s="1"/>
  <c r="K7363" i="5"/>
  <c r="L7363" i="5" s="1"/>
  <c r="K7364" i="5"/>
  <c r="L7364" i="5" s="1"/>
  <c r="K7365" i="5"/>
  <c r="L7365" i="5" s="1"/>
  <c r="K7366" i="5"/>
  <c r="L7366" i="5" s="1"/>
  <c r="K7367" i="5"/>
  <c r="L7367" i="5" s="1"/>
  <c r="K7368" i="5"/>
  <c r="L7368" i="5" s="1"/>
  <c r="K7369" i="5"/>
  <c r="L7369" i="5" s="1"/>
  <c r="K7370" i="5"/>
  <c r="L7370" i="5" s="1"/>
  <c r="K7371" i="5"/>
  <c r="L7371" i="5" s="1"/>
  <c r="K7372" i="5"/>
  <c r="L7372" i="5" s="1"/>
  <c r="K7373" i="5"/>
  <c r="L7373" i="5" s="1"/>
  <c r="K7374" i="5"/>
  <c r="L7374" i="5" s="1"/>
  <c r="K7375" i="5"/>
  <c r="L7375" i="5" s="1"/>
  <c r="K7376" i="5"/>
  <c r="L7376" i="5" s="1"/>
  <c r="K7377" i="5"/>
  <c r="L7377" i="5" s="1"/>
  <c r="K7378" i="5"/>
  <c r="L7378" i="5" s="1"/>
  <c r="K7379" i="5"/>
  <c r="L7379" i="5" s="1"/>
  <c r="K7380" i="5"/>
  <c r="L7380" i="5" s="1"/>
  <c r="K7381" i="5"/>
  <c r="L7381" i="5" s="1"/>
  <c r="K7382" i="5"/>
  <c r="L7382" i="5" s="1"/>
  <c r="K7383" i="5"/>
  <c r="L7383" i="5" s="1"/>
  <c r="K7384" i="5"/>
  <c r="L7384" i="5" s="1"/>
  <c r="K7385" i="5"/>
  <c r="L7385" i="5" s="1"/>
  <c r="K7386" i="5"/>
  <c r="L7386" i="5" s="1"/>
  <c r="K7387" i="5"/>
  <c r="L7387" i="5" s="1"/>
  <c r="K7388" i="5"/>
  <c r="L7388" i="5" s="1"/>
  <c r="K7389" i="5"/>
  <c r="L7389" i="5" s="1"/>
  <c r="K7390" i="5"/>
  <c r="L7390" i="5" s="1"/>
  <c r="K7391" i="5"/>
  <c r="L7391" i="5" s="1"/>
  <c r="K7392" i="5"/>
  <c r="L7392" i="5" s="1"/>
  <c r="K7393" i="5"/>
  <c r="L7393" i="5" s="1"/>
  <c r="K7394" i="5"/>
  <c r="L7394" i="5" s="1"/>
  <c r="K7395" i="5"/>
  <c r="L7395" i="5" s="1"/>
  <c r="K7396" i="5"/>
  <c r="L7396" i="5" s="1"/>
  <c r="K7397" i="5"/>
  <c r="L7397" i="5" s="1"/>
  <c r="K7398" i="5"/>
  <c r="L7398" i="5" s="1"/>
  <c r="K7399" i="5"/>
  <c r="L7399" i="5" s="1"/>
  <c r="K7400" i="5"/>
  <c r="L7400" i="5" s="1"/>
  <c r="K7401" i="5"/>
  <c r="L7401" i="5" s="1"/>
  <c r="K7402" i="5"/>
  <c r="L7402" i="5" s="1"/>
  <c r="K7403" i="5"/>
  <c r="L7403" i="5" s="1"/>
  <c r="K7404" i="5"/>
  <c r="L7404" i="5" s="1"/>
  <c r="K7405" i="5"/>
  <c r="L7405" i="5" s="1"/>
  <c r="K7406" i="5"/>
  <c r="L7406" i="5" s="1"/>
  <c r="K7407" i="5"/>
  <c r="L7407" i="5" s="1"/>
  <c r="K7408" i="5"/>
  <c r="L7408" i="5" s="1"/>
  <c r="K7409" i="5"/>
  <c r="L7409" i="5" s="1"/>
  <c r="K7410" i="5"/>
  <c r="L7410" i="5" s="1"/>
  <c r="K7411" i="5"/>
  <c r="L7411" i="5" s="1"/>
  <c r="K7412" i="5"/>
  <c r="L7412" i="5" s="1"/>
  <c r="K7413" i="5"/>
  <c r="L7413" i="5" s="1"/>
  <c r="K7414" i="5"/>
  <c r="L7414" i="5" s="1"/>
  <c r="K7415" i="5"/>
  <c r="L7415" i="5" s="1"/>
  <c r="K7416" i="5"/>
  <c r="L7416" i="5" s="1"/>
  <c r="K7417" i="5"/>
  <c r="L7417" i="5" s="1"/>
  <c r="K7418" i="5"/>
  <c r="L7418" i="5" s="1"/>
  <c r="K7419" i="5"/>
  <c r="L7419" i="5" s="1"/>
  <c r="K7420" i="5"/>
  <c r="L7420" i="5" s="1"/>
  <c r="K7421" i="5"/>
  <c r="L7421" i="5" s="1"/>
  <c r="K7422" i="5"/>
  <c r="L7422" i="5" s="1"/>
  <c r="K7423" i="5"/>
  <c r="L7423" i="5" s="1"/>
  <c r="K7424" i="5"/>
  <c r="L7424" i="5" s="1"/>
  <c r="K7425" i="5"/>
  <c r="L7425" i="5" s="1"/>
  <c r="K7426" i="5"/>
  <c r="L7426" i="5" s="1"/>
  <c r="K7427" i="5"/>
  <c r="L7427" i="5" s="1"/>
  <c r="K7428" i="5"/>
  <c r="L7428" i="5" s="1"/>
  <c r="K7429" i="5"/>
  <c r="L7429" i="5" s="1"/>
  <c r="K7430" i="5"/>
  <c r="L7430" i="5" s="1"/>
  <c r="K7431" i="5"/>
  <c r="L7431" i="5" s="1"/>
  <c r="K7432" i="5"/>
  <c r="L7432" i="5" s="1"/>
  <c r="K7433" i="5"/>
  <c r="L7433" i="5" s="1"/>
  <c r="K7434" i="5"/>
  <c r="L7434" i="5" s="1"/>
  <c r="K7435" i="5"/>
  <c r="L7435" i="5" s="1"/>
  <c r="K7436" i="5"/>
  <c r="L7436" i="5" s="1"/>
  <c r="K7437" i="5"/>
  <c r="L7437" i="5" s="1"/>
  <c r="K7438" i="5"/>
  <c r="L7438" i="5" s="1"/>
  <c r="K7439" i="5"/>
  <c r="L7439" i="5" s="1"/>
  <c r="K7440" i="5"/>
  <c r="L7440" i="5" s="1"/>
  <c r="K7441" i="5"/>
  <c r="L7441" i="5" s="1"/>
  <c r="K7442" i="5"/>
  <c r="L7442" i="5" s="1"/>
  <c r="K7443" i="5"/>
  <c r="L7443" i="5" s="1"/>
  <c r="K7444" i="5"/>
  <c r="L7444" i="5" s="1"/>
  <c r="K7445" i="5"/>
  <c r="L7445" i="5" s="1"/>
  <c r="K7446" i="5"/>
  <c r="L7446" i="5" s="1"/>
  <c r="K7447" i="5"/>
  <c r="L7447" i="5" s="1"/>
  <c r="K7448" i="5"/>
  <c r="L7448" i="5" s="1"/>
  <c r="K7449" i="5"/>
  <c r="L7449" i="5" s="1"/>
  <c r="K7450" i="5"/>
  <c r="L7450" i="5" s="1"/>
  <c r="K7451" i="5"/>
  <c r="L7451" i="5" s="1"/>
  <c r="K7452" i="5"/>
  <c r="L7452" i="5" s="1"/>
  <c r="K7453" i="5"/>
  <c r="L7453" i="5" s="1"/>
  <c r="K7454" i="5"/>
  <c r="L7454" i="5" s="1"/>
  <c r="K7455" i="5"/>
  <c r="L7455" i="5" s="1"/>
  <c r="K7456" i="5"/>
  <c r="L7456" i="5" s="1"/>
  <c r="K7457" i="5"/>
  <c r="L7457" i="5" s="1"/>
  <c r="K7458" i="5"/>
  <c r="L7458" i="5" s="1"/>
  <c r="K7459" i="5"/>
  <c r="L7459" i="5" s="1"/>
  <c r="K7460" i="5"/>
  <c r="L7460" i="5" s="1"/>
  <c r="K7461" i="5"/>
  <c r="L7461" i="5" s="1"/>
  <c r="K7462" i="5"/>
  <c r="L7462" i="5" s="1"/>
  <c r="K7463" i="5"/>
  <c r="L7463" i="5" s="1"/>
  <c r="K7464" i="5"/>
  <c r="L7464" i="5" s="1"/>
  <c r="K7465" i="5"/>
  <c r="L7465" i="5" s="1"/>
  <c r="K7466" i="5"/>
  <c r="L7466" i="5" s="1"/>
  <c r="K7467" i="5"/>
  <c r="L7467" i="5" s="1"/>
  <c r="K7468" i="5"/>
  <c r="L7468" i="5" s="1"/>
  <c r="K7469" i="5"/>
  <c r="L7469" i="5" s="1"/>
  <c r="K7470" i="5"/>
  <c r="L7470" i="5" s="1"/>
  <c r="K7471" i="5"/>
  <c r="L7471" i="5" s="1"/>
  <c r="K7472" i="5"/>
  <c r="L7472" i="5" s="1"/>
  <c r="K7473" i="5"/>
  <c r="L7473" i="5" s="1"/>
  <c r="K7474" i="5"/>
  <c r="L7474" i="5" s="1"/>
  <c r="K7475" i="5"/>
  <c r="L7475" i="5" s="1"/>
  <c r="K7476" i="5"/>
  <c r="L7476" i="5" s="1"/>
  <c r="K7477" i="5"/>
  <c r="L7477" i="5" s="1"/>
  <c r="K7478" i="5"/>
  <c r="L7478" i="5" s="1"/>
  <c r="K7479" i="5"/>
  <c r="L7479" i="5" s="1"/>
  <c r="K7480" i="5"/>
  <c r="L7480" i="5" s="1"/>
  <c r="K7481" i="5"/>
  <c r="L7481" i="5" s="1"/>
  <c r="K7482" i="5"/>
  <c r="L7482" i="5" s="1"/>
  <c r="K7483" i="5"/>
  <c r="L7483" i="5" s="1"/>
  <c r="K7484" i="5"/>
  <c r="L7484" i="5" s="1"/>
  <c r="K7485" i="5"/>
  <c r="L7485" i="5" s="1"/>
  <c r="K7486" i="5"/>
  <c r="L7486" i="5" s="1"/>
  <c r="K7487" i="5"/>
  <c r="L7487" i="5" s="1"/>
  <c r="K7488" i="5"/>
  <c r="L7488" i="5" s="1"/>
  <c r="K7489" i="5"/>
  <c r="L7489" i="5" s="1"/>
  <c r="K7490" i="5"/>
  <c r="L7490" i="5" s="1"/>
  <c r="K7491" i="5"/>
  <c r="L7491" i="5" s="1"/>
  <c r="K7492" i="5"/>
  <c r="L7492" i="5" s="1"/>
  <c r="K7493" i="5"/>
  <c r="L7493" i="5" s="1"/>
  <c r="K7494" i="5"/>
  <c r="L7494" i="5" s="1"/>
  <c r="K7495" i="5"/>
  <c r="L7495" i="5" s="1"/>
  <c r="K7496" i="5"/>
  <c r="L7496" i="5" s="1"/>
  <c r="K7497" i="5"/>
  <c r="L7497" i="5" s="1"/>
  <c r="K7498" i="5"/>
  <c r="L7498" i="5" s="1"/>
  <c r="K7499" i="5"/>
  <c r="L7499" i="5" s="1"/>
  <c r="K7500" i="5"/>
  <c r="L7500" i="5" s="1"/>
  <c r="K7501" i="5"/>
  <c r="L7501" i="5" s="1"/>
  <c r="K7502" i="5"/>
  <c r="L7502" i="5" s="1"/>
  <c r="K7503" i="5"/>
  <c r="L7503" i="5" s="1"/>
  <c r="K7504" i="5"/>
  <c r="L7504" i="5" s="1"/>
  <c r="K7505" i="5"/>
  <c r="L7505" i="5" s="1"/>
  <c r="K7506" i="5"/>
  <c r="L7506" i="5" s="1"/>
  <c r="K7507" i="5"/>
  <c r="L7507" i="5" s="1"/>
  <c r="K7508" i="5"/>
  <c r="L7508" i="5" s="1"/>
  <c r="K7509" i="5"/>
  <c r="L7509" i="5" s="1"/>
  <c r="K7510" i="5"/>
  <c r="L7510" i="5" s="1"/>
  <c r="K7511" i="5"/>
  <c r="L7511" i="5" s="1"/>
  <c r="K7512" i="5"/>
  <c r="L7512" i="5" s="1"/>
  <c r="K7513" i="5"/>
  <c r="L7513" i="5" s="1"/>
  <c r="K7514" i="5"/>
  <c r="L7514" i="5" s="1"/>
  <c r="K7515" i="5"/>
  <c r="L7515" i="5" s="1"/>
  <c r="K7516" i="5"/>
  <c r="L7516" i="5" s="1"/>
  <c r="K7517" i="5"/>
  <c r="L7517" i="5" s="1"/>
  <c r="K7518" i="5"/>
  <c r="L7518" i="5" s="1"/>
  <c r="K7519" i="5"/>
  <c r="L7519" i="5" s="1"/>
  <c r="K7520" i="5"/>
  <c r="L7520" i="5" s="1"/>
  <c r="K7521" i="5"/>
  <c r="L7521" i="5" s="1"/>
  <c r="K7522" i="5"/>
  <c r="L7522" i="5" s="1"/>
  <c r="K7523" i="5"/>
  <c r="L7523" i="5" s="1"/>
  <c r="K7524" i="5"/>
  <c r="L7524" i="5" s="1"/>
  <c r="K7525" i="5"/>
  <c r="L7525" i="5" s="1"/>
  <c r="K7526" i="5"/>
  <c r="L7526" i="5" s="1"/>
  <c r="K7527" i="5"/>
  <c r="L7527" i="5" s="1"/>
  <c r="K7528" i="5"/>
  <c r="L7528" i="5" s="1"/>
  <c r="K7529" i="5"/>
  <c r="L7529" i="5" s="1"/>
  <c r="K7530" i="5"/>
  <c r="L7530" i="5" s="1"/>
  <c r="K7531" i="5"/>
  <c r="L7531" i="5" s="1"/>
  <c r="K7532" i="5"/>
  <c r="L7532" i="5" s="1"/>
  <c r="K7533" i="5"/>
  <c r="L7533" i="5" s="1"/>
  <c r="K7534" i="5"/>
  <c r="L7534" i="5" s="1"/>
  <c r="K7535" i="5"/>
  <c r="L7535" i="5" s="1"/>
  <c r="K7536" i="5"/>
  <c r="L7536" i="5" s="1"/>
  <c r="K7537" i="5"/>
  <c r="L7537" i="5" s="1"/>
  <c r="K7538" i="5"/>
  <c r="L7538" i="5" s="1"/>
  <c r="K7539" i="5"/>
  <c r="L7539" i="5" s="1"/>
  <c r="K7540" i="5"/>
  <c r="L7540" i="5" s="1"/>
  <c r="K7541" i="5"/>
  <c r="L7541" i="5" s="1"/>
  <c r="K7542" i="5"/>
  <c r="L7542" i="5" s="1"/>
  <c r="K7543" i="5"/>
  <c r="L7543" i="5" s="1"/>
  <c r="K7544" i="5"/>
  <c r="L7544" i="5" s="1"/>
  <c r="K7545" i="5"/>
  <c r="L7545" i="5" s="1"/>
  <c r="K7546" i="5"/>
  <c r="L7546" i="5" s="1"/>
  <c r="K7547" i="5"/>
  <c r="L7547" i="5" s="1"/>
  <c r="K7548" i="5"/>
  <c r="L7548" i="5" s="1"/>
  <c r="K7549" i="5"/>
  <c r="L7549" i="5" s="1"/>
  <c r="K7550" i="5"/>
  <c r="L7550" i="5" s="1"/>
  <c r="K7551" i="5"/>
  <c r="L7551" i="5" s="1"/>
  <c r="K7552" i="5"/>
  <c r="L7552" i="5" s="1"/>
  <c r="K7553" i="5"/>
  <c r="L7553" i="5" s="1"/>
  <c r="K7554" i="5"/>
  <c r="L7554" i="5" s="1"/>
  <c r="K7555" i="5"/>
  <c r="L7555" i="5" s="1"/>
  <c r="K7556" i="5"/>
  <c r="L7556" i="5" s="1"/>
  <c r="K7557" i="5"/>
  <c r="L7557" i="5" s="1"/>
  <c r="K7558" i="5"/>
  <c r="L7558" i="5" s="1"/>
  <c r="K7559" i="5"/>
  <c r="L7559" i="5" s="1"/>
  <c r="K7560" i="5"/>
  <c r="L7560" i="5" s="1"/>
  <c r="K7561" i="5"/>
  <c r="L7561" i="5" s="1"/>
  <c r="K7562" i="5"/>
  <c r="L7562" i="5" s="1"/>
  <c r="K7563" i="5"/>
  <c r="L7563" i="5" s="1"/>
  <c r="K7564" i="5"/>
  <c r="L7564" i="5" s="1"/>
  <c r="K7565" i="5"/>
  <c r="L7565" i="5" s="1"/>
  <c r="K7566" i="5"/>
  <c r="L7566" i="5" s="1"/>
  <c r="K7567" i="5"/>
  <c r="L7567" i="5" s="1"/>
  <c r="K7568" i="5"/>
  <c r="L7568" i="5" s="1"/>
  <c r="K7569" i="5"/>
  <c r="L7569" i="5" s="1"/>
  <c r="K7570" i="5"/>
  <c r="L7570" i="5" s="1"/>
  <c r="K7571" i="5"/>
  <c r="L7571" i="5" s="1"/>
  <c r="K7572" i="5"/>
  <c r="L7572" i="5" s="1"/>
  <c r="K7573" i="5"/>
  <c r="L7573" i="5" s="1"/>
  <c r="K7574" i="5"/>
  <c r="L7574" i="5" s="1"/>
  <c r="K7575" i="5"/>
  <c r="L7575" i="5" s="1"/>
  <c r="K7576" i="5"/>
  <c r="L7576" i="5" s="1"/>
  <c r="K7577" i="5"/>
  <c r="L7577" i="5" s="1"/>
  <c r="K7578" i="5"/>
  <c r="L7578" i="5" s="1"/>
  <c r="K7579" i="5"/>
  <c r="L7579" i="5" s="1"/>
  <c r="K7580" i="5"/>
  <c r="L7580" i="5" s="1"/>
  <c r="K7581" i="5"/>
  <c r="L7581" i="5" s="1"/>
  <c r="K7582" i="5"/>
  <c r="L7582" i="5" s="1"/>
  <c r="K7583" i="5"/>
  <c r="L7583" i="5" s="1"/>
  <c r="K7584" i="5"/>
  <c r="L7584" i="5" s="1"/>
  <c r="K7585" i="5"/>
  <c r="L7585" i="5" s="1"/>
  <c r="K7586" i="5"/>
  <c r="L7586" i="5" s="1"/>
  <c r="K7587" i="5"/>
  <c r="L7587" i="5" s="1"/>
  <c r="K7588" i="5"/>
  <c r="L7588" i="5" s="1"/>
  <c r="K7589" i="5"/>
  <c r="L7589" i="5" s="1"/>
  <c r="K7590" i="5"/>
  <c r="L7590" i="5" s="1"/>
  <c r="K7591" i="5"/>
  <c r="L7591" i="5" s="1"/>
  <c r="K7592" i="5"/>
  <c r="L7592" i="5" s="1"/>
  <c r="K7593" i="5"/>
  <c r="L7593" i="5" s="1"/>
  <c r="K7594" i="5"/>
  <c r="L7594" i="5" s="1"/>
  <c r="K7595" i="5"/>
  <c r="L7595" i="5" s="1"/>
  <c r="K7596" i="5"/>
  <c r="L7596" i="5" s="1"/>
  <c r="K7597" i="5"/>
  <c r="L7597" i="5" s="1"/>
  <c r="K7598" i="5"/>
  <c r="L7598" i="5" s="1"/>
  <c r="K7599" i="5"/>
  <c r="L7599" i="5" s="1"/>
  <c r="K7600" i="5"/>
  <c r="L7600" i="5" s="1"/>
  <c r="K7601" i="5"/>
  <c r="L7601" i="5" s="1"/>
  <c r="K7602" i="5"/>
  <c r="L7602" i="5" s="1"/>
  <c r="K7603" i="5"/>
  <c r="L7603" i="5" s="1"/>
  <c r="K7604" i="5"/>
  <c r="L7604" i="5" s="1"/>
  <c r="K7605" i="5"/>
  <c r="L7605" i="5" s="1"/>
  <c r="K7606" i="5"/>
  <c r="L7606" i="5" s="1"/>
  <c r="K7607" i="5"/>
  <c r="L7607" i="5" s="1"/>
  <c r="K7608" i="5"/>
  <c r="L7608" i="5" s="1"/>
  <c r="K7609" i="5"/>
  <c r="L7609" i="5" s="1"/>
  <c r="K7610" i="5"/>
  <c r="L7610" i="5" s="1"/>
  <c r="K7611" i="5"/>
  <c r="L7611" i="5" s="1"/>
  <c r="K7612" i="5"/>
  <c r="L7612" i="5" s="1"/>
  <c r="K7613" i="5"/>
  <c r="L7613" i="5" s="1"/>
  <c r="K7614" i="5"/>
  <c r="L7614" i="5" s="1"/>
  <c r="K7615" i="5"/>
  <c r="L7615" i="5" s="1"/>
  <c r="K7616" i="5"/>
  <c r="L7616" i="5" s="1"/>
  <c r="K7617" i="5"/>
  <c r="L7617" i="5" s="1"/>
  <c r="K7618" i="5"/>
  <c r="L7618" i="5" s="1"/>
  <c r="K7619" i="5"/>
  <c r="L7619" i="5" s="1"/>
  <c r="K7620" i="5"/>
  <c r="L7620" i="5" s="1"/>
  <c r="K7621" i="5"/>
  <c r="L7621" i="5" s="1"/>
  <c r="K7622" i="5"/>
  <c r="L7622" i="5" s="1"/>
  <c r="K7623" i="5"/>
  <c r="L7623" i="5" s="1"/>
  <c r="K7624" i="5"/>
  <c r="L7624" i="5" s="1"/>
  <c r="K7625" i="5"/>
  <c r="L7625" i="5" s="1"/>
  <c r="K7626" i="5"/>
  <c r="L7626" i="5" s="1"/>
  <c r="K7627" i="5"/>
  <c r="L7627" i="5" s="1"/>
  <c r="K7628" i="5"/>
  <c r="L7628" i="5" s="1"/>
  <c r="K7629" i="5"/>
  <c r="L7629" i="5" s="1"/>
  <c r="K7630" i="5"/>
  <c r="L7630" i="5" s="1"/>
  <c r="K7631" i="5"/>
  <c r="L7631" i="5" s="1"/>
  <c r="K7632" i="5"/>
  <c r="L7632" i="5" s="1"/>
  <c r="K7633" i="5"/>
  <c r="L7633" i="5" s="1"/>
  <c r="K7634" i="5"/>
  <c r="L7634" i="5" s="1"/>
  <c r="K7635" i="5"/>
  <c r="L7635" i="5" s="1"/>
  <c r="K7636" i="5"/>
  <c r="L7636" i="5" s="1"/>
  <c r="K7637" i="5"/>
  <c r="L7637" i="5" s="1"/>
  <c r="K7638" i="5"/>
  <c r="L7638" i="5" s="1"/>
  <c r="K7639" i="5"/>
  <c r="L7639" i="5" s="1"/>
  <c r="K7640" i="5"/>
  <c r="L7640" i="5" s="1"/>
  <c r="K7641" i="5"/>
  <c r="L7641" i="5" s="1"/>
  <c r="K7642" i="5"/>
  <c r="L7642" i="5" s="1"/>
  <c r="K7643" i="5"/>
  <c r="L7643" i="5" s="1"/>
  <c r="K7644" i="5"/>
  <c r="L7644" i="5" s="1"/>
  <c r="K7645" i="5"/>
  <c r="L7645" i="5" s="1"/>
  <c r="K7646" i="5"/>
  <c r="L7646" i="5" s="1"/>
  <c r="K7647" i="5"/>
  <c r="L7647" i="5" s="1"/>
  <c r="K7648" i="5"/>
  <c r="L7648" i="5" s="1"/>
  <c r="K7649" i="5"/>
  <c r="L7649" i="5" s="1"/>
  <c r="K7650" i="5"/>
  <c r="L7650" i="5" s="1"/>
  <c r="K7651" i="5"/>
  <c r="L7651" i="5" s="1"/>
  <c r="K7652" i="5"/>
  <c r="L7652" i="5" s="1"/>
  <c r="K7653" i="5"/>
  <c r="L7653" i="5" s="1"/>
  <c r="K7654" i="5"/>
  <c r="L7654" i="5" s="1"/>
  <c r="K7655" i="5"/>
  <c r="L7655" i="5" s="1"/>
  <c r="K7656" i="5"/>
  <c r="L7656" i="5" s="1"/>
  <c r="K7657" i="5"/>
  <c r="L7657" i="5" s="1"/>
  <c r="K7658" i="5"/>
  <c r="L7658" i="5" s="1"/>
  <c r="K7659" i="5"/>
  <c r="L7659" i="5" s="1"/>
  <c r="K7660" i="5"/>
  <c r="L7660" i="5" s="1"/>
  <c r="K7661" i="5"/>
  <c r="L7661" i="5" s="1"/>
  <c r="K7662" i="5"/>
  <c r="L7662" i="5" s="1"/>
  <c r="K7663" i="5"/>
  <c r="L7663" i="5" s="1"/>
  <c r="K7664" i="5"/>
  <c r="L7664" i="5" s="1"/>
  <c r="K7665" i="5"/>
  <c r="L7665" i="5" s="1"/>
  <c r="K7666" i="5"/>
  <c r="L7666" i="5" s="1"/>
  <c r="K7667" i="5"/>
  <c r="L7667" i="5" s="1"/>
  <c r="K7668" i="5"/>
  <c r="L7668" i="5" s="1"/>
  <c r="K7669" i="5"/>
  <c r="L7669" i="5" s="1"/>
  <c r="K7670" i="5"/>
  <c r="L7670" i="5" s="1"/>
  <c r="K7671" i="5"/>
  <c r="L7671" i="5" s="1"/>
  <c r="K7672" i="5"/>
  <c r="L7672" i="5" s="1"/>
  <c r="K7673" i="5"/>
  <c r="L7673" i="5" s="1"/>
  <c r="K7674" i="5"/>
  <c r="L7674" i="5" s="1"/>
  <c r="K7675" i="5"/>
  <c r="L7675" i="5" s="1"/>
  <c r="K7676" i="5"/>
  <c r="L7676" i="5" s="1"/>
  <c r="K7677" i="5"/>
  <c r="L7677" i="5" s="1"/>
  <c r="K7678" i="5"/>
  <c r="L7678" i="5" s="1"/>
  <c r="K7679" i="5"/>
  <c r="L7679" i="5" s="1"/>
  <c r="K7680" i="5"/>
  <c r="L7680" i="5" s="1"/>
  <c r="K7681" i="5"/>
  <c r="L7681" i="5" s="1"/>
  <c r="K7682" i="5"/>
  <c r="L7682" i="5" s="1"/>
  <c r="K7683" i="5"/>
  <c r="L7683" i="5" s="1"/>
  <c r="K7684" i="5"/>
  <c r="L7684" i="5" s="1"/>
  <c r="K7685" i="5"/>
  <c r="L7685" i="5" s="1"/>
  <c r="K7686" i="5"/>
  <c r="L7686" i="5" s="1"/>
  <c r="K7687" i="5"/>
  <c r="L7687" i="5" s="1"/>
  <c r="K7688" i="5"/>
  <c r="L7688" i="5" s="1"/>
  <c r="K7689" i="5"/>
  <c r="L7689" i="5" s="1"/>
  <c r="K7690" i="5"/>
  <c r="L7690" i="5" s="1"/>
  <c r="K7691" i="5"/>
  <c r="L7691" i="5" s="1"/>
  <c r="K7692" i="5"/>
  <c r="L7692" i="5" s="1"/>
  <c r="K7693" i="5"/>
  <c r="L7693" i="5" s="1"/>
  <c r="K7694" i="5"/>
  <c r="L7694" i="5" s="1"/>
  <c r="K7695" i="5"/>
  <c r="L7695" i="5" s="1"/>
  <c r="K7696" i="5"/>
  <c r="L7696" i="5" s="1"/>
  <c r="K7697" i="5"/>
  <c r="L7697" i="5" s="1"/>
  <c r="K7698" i="5"/>
  <c r="L7698" i="5" s="1"/>
  <c r="K7699" i="5"/>
  <c r="L7699" i="5" s="1"/>
  <c r="F8192" i="5"/>
  <c r="K4313" i="5"/>
  <c r="L4313" i="5" s="1"/>
  <c r="K4317" i="5"/>
  <c r="L4317" i="5" s="1"/>
  <c r="K4321" i="5"/>
  <c r="L4321" i="5" s="1"/>
  <c r="K4325" i="5"/>
  <c r="L4325" i="5" s="1"/>
  <c r="K4329" i="5"/>
  <c r="L4329" i="5" s="1"/>
  <c r="K4333" i="5"/>
  <c r="L4333" i="5" s="1"/>
  <c r="K4337" i="5"/>
  <c r="L4337" i="5" s="1"/>
  <c r="K4341" i="5"/>
  <c r="L4341" i="5" s="1"/>
  <c r="K4345" i="5"/>
  <c r="L4345" i="5" s="1"/>
  <c r="K4349" i="5"/>
  <c r="L4349" i="5" s="1"/>
  <c r="K4353" i="5"/>
  <c r="L4353" i="5" s="1"/>
  <c r="K4357" i="5"/>
  <c r="L4357" i="5" s="1"/>
  <c r="K4361" i="5"/>
  <c r="L4361" i="5" s="1"/>
  <c r="K4365" i="5"/>
  <c r="L4365" i="5" s="1"/>
  <c r="K4369" i="5"/>
  <c r="L4369" i="5" s="1"/>
  <c r="K4373" i="5"/>
  <c r="L4373" i="5" s="1"/>
  <c r="K4377" i="5"/>
  <c r="L4377" i="5" s="1"/>
  <c r="K4381" i="5"/>
  <c r="L4381" i="5" s="1"/>
  <c r="K4385" i="5"/>
  <c r="L4385" i="5" s="1"/>
  <c r="K4389" i="5"/>
  <c r="L4389" i="5" s="1"/>
  <c r="K4393" i="5"/>
  <c r="L4393" i="5" s="1"/>
  <c r="K4397" i="5"/>
  <c r="L4397" i="5" s="1"/>
  <c r="K4401" i="5"/>
  <c r="L4401" i="5" s="1"/>
  <c r="K4405" i="5"/>
  <c r="L4405" i="5" s="1"/>
  <c r="K4409" i="5"/>
  <c r="L4409" i="5" s="1"/>
  <c r="K4413" i="5"/>
  <c r="L4413" i="5" s="1"/>
  <c r="K4417" i="5"/>
  <c r="L4417" i="5" s="1"/>
  <c r="K4421" i="5"/>
  <c r="L4421" i="5" s="1"/>
  <c r="K4425" i="5"/>
  <c r="L4425" i="5" s="1"/>
  <c r="K4429" i="5"/>
  <c r="L4429" i="5" s="1"/>
  <c r="K4433" i="5"/>
  <c r="L4433" i="5" s="1"/>
  <c r="K4437" i="5"/>
  <c r="L4437" i="5" s="1"/>
  <c r="K4441" i="5"/>
  <c r="L4441" i="5" s="1"/>
  <c r="K4445" i="5"/>
  <c r="L4445" i="5" s="1"/>
  <c r="K4449" i="5"/>
  <c r="L4449" i="5" s="1"/>
  <c r="K4453" i="5"/>
  <c r="L4453" i="5" s="1"/>
  <c r="K4457" i="5"/>
  <c r="L4457" i="5" s="1"/>
  <c r="K4461" i="5"/>
  <c r="L4461" i="5" s="1"/>
  <c r="K4465" i="5"/>
  <c r="L4465" i="5" s="1"/>
  <c r="K4469" i="5"/>
  <c r="L4469" i="5" s="1"/>
  <c r="K4473" i="5"/>
  <c r="L4473" i="5" s="1"/>
  <c r="K4477" i="5"/>
  <c r="L4477" i="5" s="1"/>
  <c r="K4481" i="5"/>
  <c r="L4481" i="5" s="1"/>
  <c r="K4485" i="5"/>
  <c r="L4485" i="5" s="1"/>
  <c r="K4489" i="5"/>
  <c r="L4489" i="5" s="1"/>
  <c r="K4493" i="5"/>
  <c r="L4493" i="5" s="1"/>
  <c r="K4497" i="5"/>
  <c r="L4497" i="5" s="1"/>
  <c r="K4501" i="5"/>
  <c r="L4501" i="5" s="1"/>
  <c r="K4505" i="5"/>
  <c r="L4505" i="5" s="1"/>
  <c r="K4509" i="5"/>
  <c r="L4509" i="5" s="1"/>
  <c r="K4513" i="5"/>
  <c r="L4513" i="5" s="1"/>
  <c r="K4517" i="5"/>
  <c r="L4517" i="5" s="1"/>
  <c r="K4521" i="5"/>
  <c r="L4521" i="5" s="1"/>
  <c r="K4525" i="5"/>
  <c r="L4525" i="5" s="1"/>
  <c r="K4529" i="5"/>
  <c r="L4529" i="5" s="1"/>
  <c r="K4533" i="5"/>
  <c r="L4533" i="5" s="1"/>
  <c r="K4537" i="5"/>
  <c r="L4537" i="5" s="1"/>
  <c r="K4541" i="5"/>
  <c r="L4541" i="5" s="1"/>
  <c r="K4545" i="5"/>
  <c r="L4545" i="5" s="1"/>
  <c r="K4549" i="5"/>
  <c r="L4549" i="5" s="1"/>
  <c r="K4553" i="5"/>
  <c r="L4553" i="5" s="1"/>
  <c r="K4557" i="5"/>
  <c r="L4557" i="5" s="1"/>
  <c r="K4561" i="5"/>
  <c r="L4561" i="5" s="1"/>
  <c r="K4565" i="5"/>
  <c r="L4565" i="5" s="1"/>
  <c r="K4569" i="5"/>
  <c r="L4569" i="5" s="1"/>
  <c r="K4573" i="5"/>
  <c r="L4573" i="5" s="1"/>
  <c r="K4577" i="5"/>
  <c r="L4577" i="5" s="1"/>
  <c r="K4581" i="5"/>
  <c r="L4581" i="5" s="1"/>
  <c r="K4585" i="5"/>
  <c r="L4585" i="5" s="1"/>
  <c r="K4589" i="5"/>
  <c r="L4589" i="5" s="1"/>
  <c r="K4593" i="5"/>
  <c r="L4593" i="5" s="1"/>
  <c r="K4597" i="5"/>
  <c r="L4597" i="5" s="1"/>
  <c r="K4601" i="5"/>
  <c r="L4601" i="5" s="1"/>
  <c r="K4605" i="5"/>
  <c r="L4605" i="5" s="1"/>
  <c r="K4609" i="5"/>
  <c r="L4609" i="5" s="1"/>
  <c r="K4613" i="5"/>
  <c r="L4613" i="5" s="1"/>
  <c r="K4617" i="5"/>
  <c r="L4617" i="5" s="1"/>
  <c r="K4621" i="5"/>
  <c r="L4621" i="5" s="1"/>
  <c r="K4625" i="5"/>
  <c r="L4625" i="5" s="1"/>
  <c r="K4629" i="5"/>
  <c r="L4629" i="5" s="1"/>
  <c r="K4633" i="5"/>
  <c r="L4633" i="5" s="1"/>
  <c r="K4637" i="5"/>
  <c r="L4637" i="5" s="1"/>
  <c r="K4641" i="5"/>
  <c r="L4641" i="5" s="1"/>
  <c r="K4645" i="5"/>
  <c r="L4645" i="5" s="1"/>
  <c r="K4649" i="5"/>
  <c r="L4649" i="5" s="1"/>
  <c r="K4653" i="5"/>
  <c r="L4653" i="5" s="1"/>
  <c r="K4657" i="5"/>
  <c r="L4657" i="5" s="1"/>
  <c r="K4661" i="5"/>
  <c r="L4661" i="5" s="1"/>
  <c r="K4665" i="5"/>
  <c r="L4665" i="5" s="1"/>
  <c r="K4669" i="5"/>
  <c r="L4669" i="5" s="1"/>
  <c r="K4673" i="5"/>
  <c r="L4673" i="5" s="1"/>
  <c r="K4677" i="5"/>
  <c r="L4677" i="5" s="1"/>
  <c r="K4681" i="5"/>
  <c r="L4681" i="5" s="1"/>
  <c r="K4685" i="5"/>
  <c r="L4685" i="5" s="1"/>
  <c r="K4689" i="5"/>
  <c r="L4689" i="5" s="1"/>
  <c r="K4693" i="5"/>
  <c r="L4693" i="5" s="1"/>
  <c r="K4697" i="5"/>
  <c r="L4697" i="5" s="1"/>
  <c r="K4701" i="5"/>
  <c r="L4701" i="5" s="1"/>
  <c r="K4705" i="5"/>
  <c r="L4705" i="5" s="1"/>
  <c r="K4709" i="5"/>
  <c r="L4709" i="5" s="1"/>
  <c r="K4713" i="5"/>
  <c r="L4713" i="5" s="1"/>
  <c r="K4717" i="5"/>
  <c r="L4717" i="5" s="1"/>
  <c r="K4721" i="5"/>
  <c r="L4721" i="5" s="1"/>
  <c r="K4725" i="5"/>
  <c r="L4725" i="5" s="1"/>
  <c r="K4729" i="5"/>
  <c r="L4729" i="5" s="1"/>
  <c r="K4733" i="5"/>
  <c r="L4733" i="5" s="1"/>
  <c r="K4737" i="5"/>
  <c r="L4737" i="5" s="1"/>
  <c r="K4741" i="5"/>
  <c r="L4741" i="5" s="1"/>
  <c r="K4745" i="5"/>
  <c r="L4745" i="5" s="1"/>
  <c r="K4749" i="5"/>
  <c r="L4749" i="5" s="1"/>
  <c r="K4753" i="5"/>
  <c r="L4753" i="5" s="1"/>
  <c r="K4757" i="5"/>
  <c r="L4757" i="5" s="1"/>
  <c r="K4761" i="5"/>
  <c r="L4761" i="5" s="1"/>
  <c r="K4765" i="5"/>
  <c r="L4765" i="5" s="1"/>
  <c r="K4769" i="5"/>
  <c r="L4769" i="5" s="1"/>
  <c r="K4773" i="5"/>
  <c r="L4773" i="5" s="1"/>
  <c r="K4777" i="5"/>
  <c r="L4777" i="5" s="1"/>
  <c r="K4781" i="5"/>
  <c r="L4781" i="5" s="1"/>
  <c r="K4785" i="5"/>
  <c r="L4785" i="5" s="1"/>
  <c r="K4789" i="5"/>
  <c r="L4789" i="5" s="1"/>
  <c r="K4793" i="5"/>
  <c r="L4793" i="5" s="1"/>
  <c r="K4797" i="5"/>
  <c r="L4797" i="5" s="1"/>
  <c r="K4801" i="5"/>
  <c r="L4801" i="5" s="1"/>
  <c r="K4805" i="5"/>
  <c r="L4805" i="5" s="1"/>
  <c r="K4809" i="5"/>
  <c r="L4809" i="5" s="1"/>
  <c r="K4813" i="5"/>
  <c r="L4813" i="5" s="1"/>
  <c r="K4817" i="5"/>
  <c r="L4817" i="5" s="1"/>
  <c r="K4821" i="5"/>
  <c r="L4821" i="5" s="1"/>
  <c r="K4825" i="5"/>
  <c r="L4825" i="5" s="1"/>
  <c r="K4829" i="5"/>
  <c r="L4829" i="5" s="1"/>
  <c r="K4833" i="5"/>
  <c r="L4833" i="5" s="1"/>
  <c r="K4837" i="5"/>
  <c r="L4837" i="5" s="1"/>
  <c r="K4841" i="5"/>
  <c r="L4841" i="5" s="1"/>
  <c r="K4845" i="5"/>
  <c r="L4845" i="5" s="1"/>
  <c r="K4849" i="5"/>
  <c r="L4849" i="5" s="1"/>
  <c r="K4853" i="5"/>
  <c r="L4853" i="5" s="1"/>
  <c r="K4857" i="5"/>
  <c r="L4857" i="5" s="1"/>
  <c r="K4861" i="5"/>
  <c r="L4861" i="5" s="1"/>
  <c r="K4865" i="5"/>
  <c r="L4865" i="5" s="1"/>
  <c r="K4869" i="5"/>
  <c r="L4869" i="5" s="1"/>
  <c r="K4873" i="5"/>
  <c r="L4873" i="5" s="1"/>
  <c r="K4877" i="5"/>
  <c r="L4877" i="5" s="1"/>
  <c r="K4881" i="5"/>
  <c r="L4881" i="5" s="1"/>
  <c r="K4885" i="5"/>
  <c r="L4885" i="5" s="1"/>
  <c r="K4889" i="5"/>
  <c r="L4889" i="5" s="1"/>
  <c r="K4893" i="5"/>
  <c r="L4893" i="5" s="1"/>
  <c r="K4897" i="5"/>
  <c r="L4897" i="5" s="1"/>
  <c r="K4901" i="5"/>
  <c r="L4901" i="5" s="1"/>
  <c r="K4905" i="5"/>
  <c r="L4905" i="5" s="1"/>
  <c r="K4909" i="5"/>
  <c r="L4909" i="5" s="1"/>
  <c r="K4913" i="5"/>
  <c r="L4913" i="5" s="1"/>
  <c r="K4917" i="5"/>
  <c r="L4917" i="5" s="1"/>
  <c r="K4921" i="5"/>
  <c r="L4921" i="5" s="1"/>
  <c r="K4925" i="5"/>
  <c r="L4925" i="5" s="1"/>
  <c r="K4929" i="5"/>
  <c r="L4929" i="5" s="1"/>
  <c r="K4933" i="5"/>
  <c r="L4933" i="5" s="1"/>
  <c r="K4937" i="5"/>
  <c r="L4937" i="5" s="1"/>
  <c r="K4941" i="5"/>
  <c r="L4941" i="5" s="1"/>
  <c r="K4945" i="5"/>
  <c r="L4945" i="5" s="1"/>
  <c r="K4949" i="5"/>
  <c r="L4949" i="5" s="1"/>
  <c r="K4953" i="5"/>
  <c r="L4953" i="5" s="1"/>
  <c r="K4957" i="5"/>
  <c r="L4957" i="5" s="1"/>
  <c r="K4961" i="5"/>
  <c r="L4961" i="5" s="1"/>
  <c r="K4965" i="5"/>
  <c r="L4965" i="5" s="1"/>
  <c r="K4969" i="5"/>
  <c r="L4969" i="5" s="1"/>
  <c r="K4973" i="5"/>
  <c r="L4973" i="5" s="1"/>
  <c r="K4977" i="5"/>
  <c r="L4977" i="5" s="1"/>
  <c r="K4981" i="5"/>
  <c r="L4981" i="5" s="1"/>
  <c r="K4985" i="5"/>
  <c r="L4985" i="5" s="1"/>
  <c r="K4989" i="5"/>
  <c r="L4989" i="5" s="1"/>
  <c r="K4993" i="5"/>
  <c r="L4993" i="5" s="1"/>
  <c r="K4997" i="5"/>
  <c r="L4997" i="5" s="1"/>
  <c r="K5001" i="5"/>
  <c r="L5001" i="5" s="1"/>
  <c r="K5005" i="5"/>
  <c r="L5005" i="5" s="1"/>
  <c r="K5009" i="5"/>
  <c r="L5009" i="5" s="1"/>
  <c r="K5013" i="5"/>
  <c r="L5013" i="5" s="1"/>
  <c r="K5017" i="5"/>
  <c r="L5017" i="5" s="1"/>
  <c r="K5021" i="5"/>
  <c r="L5021" i="5" s="1"/>
  <c r="K5025" i="5"/>
  <c r="L5025" i="5" s="1"/>
  <c r="K5029" i="5"/>
  <c r="L5029" i="5" s="1"/>
  <c r="K5033" i="5"/>
  <c r="L5033" i="5" s="1"/>
  <c r="K5037" i="5"/>
  <c r="L5037" i="5" s="1"/>
  <c r="K5041" i="5"/>
  <c r="L5041" i="5" s="1"/>
  <c r="K5045" i="5"/>
  <c r="L5045" i="5" s="1"/>
  <c r="K5049" i="5"/>
  <c r="L5049" i="5" s="1"/>
  <c r="K5053" i="5"/>
  <c r="L5053" i="5" s="1"/>
  <c r="K5057" i="5"/>
  <c r="L5057" i="5" s="1"/>
  <c r="K5061" i="5"/>
  <c r="L5061" i="5" s="1"/>
  <c r="K5065" i="5"/>
  <c r="L5065" i="5" s="1"/>
  <c r="K5069" i="5"/>
  <c r="L5069" i="5" s="1"/>
  <c r="K5073" i="5"/>
  <c r="L5073" i="5" s="1"/>
  <c r="K5077" i="5"/>
  <c r="L5077" i="5" s="1"/>
  <c r="K5081" i="5"/>
  <c r="L5081" i="5" s="1"/>
  <c r="K5085" i="5"/>
  <c r="L5085" i="5" s="1"/>
  <c r="K5089" i="5"/>
  <c r="L5089" i="5" s="1"/>
  <c r="K5093" i="5"/>
  <c r="L5093" i="5" s="1"/>
  <c r="K5097" i="5"/>
  <c r="L5097" i="5" s="1"/>
  <c r="K5101" i="5"/>
  <c r="L5101" i="5" s="1"/>
  <c r="K5105" i="5"/>
  <c r="L5105" i="5" s="1"/>
  <c r="K5109" i="5"/>
  <c r="L5109" i="5" s="1"/>
  <c r="K5113" i="5"/>
  <c r="L5113" i="5" s="1"/>
  <c r="K5117" i="5"/>
  <c r="L5117" i="5" s="1"/>
  <c r="K5121" i="5"/>
  <c r="L5121" i="5" s="1"/>
  <c r="K5125" i="5"/>
  <c r="L5125" i="5" s="1"/>
  <c r="K5129" i="5"/>
  <c r="L5129" i="5" s="1"/>
  <c r="K5133" i="5"/>
  <c r="L5133" i="5" s="1"/>
  <c r="K5137" i="5"/>
  <c r="L5137" i="5" s="1"/>
  <c r="K5141" i="5"/>
  <c r="L5141" i="5" s="1"/>
  <c r="K5145" i="5"/>
  <c r="L5145" i="5" s="1"/>
  <c r="K5149" i="5"/>
  <c r="L5149" i="5" s="1"/>
  <c r="K5153" i="5"/>
  <c r="L5153" i="5" s="1"/>
  <c r="K5157" i="5"/>
  <c r="L5157" i="5" s="1"/>
  <c r="K5161" i="5"/>
  <c r="L5161" i="5" s="1"/>
  <c r="K5165" i="5"/>
  <c r="L5165" i="5" s="1"/>
  <c r="K5169" i="5"/>
  <c r="L5169" i="5" s="1"/>
  <c r="K5173" i="5"/>
  <c r="L5173" i="5" s="1"/>
  <c r="K5177" i="5"/>
  <c r="L5177" i="5" s="1"/>
  <c r="K5181" i="5"/>
  <c r="L5181" i="5" s="1"/>
  <c r="K5185" i="5"/>
  <c r="L5185" i="5" s="1"/>
  <c r="K5189" i="5"/>
  <c r="L5189" i="5" s="1"/>
  <c r="K5193" i="5"/>
  <c r="L5193" i="5" s="1"/>
  <c r="K5197" i="5"/>
  <c r="L5197" i="5" s="1"/>
  <c r="K5201" i="5"/>
  <c r="L5201" i="5" s="1"/>
  <c r="K5205" i="5"/>
  <c r="L5205" i="5" s="1"/>
  <c r="K5209" i="5"/>
  <c r="L5209" i="5" s="1"/>
  <c r="K5213" i="5"/>
  <c r="L5213" i="5" s="1"/>
  <c r="K5217" i="5"/>
  <c r="L5217" i="5" s="1"/>
  <c r="K5221" i="5"/>
  <c r="L5221" i="5" s="1"/>
  <c r="K5225" i="5"/>
  <c r="L5225" i="5" s="1"/>
  <c r="K5229" i="5"/>
  <c r="L5229" i="5" s="1"/>
  <c r="K5233" i="5"/>
  <c r="L5233" i="5" s="1"/>
  <c r="K5237" i="5"/>
  <c r="L5237" i="5" s="1"/>
  <c r="K5241" i="5"/>
  <c r="L5241" i="5" s="1"/>
  <c r="K5245" i="5"/>
  <c r="L5245" i="5" s="1"/>
  <c r="K5249" i="5"/>
  <c r="L5249" i="5" s="1"/>
  <c r="K5253" i="5"/>
  <c r="L5253" i="5" s="1"/>
  <c r="K5257" i="5"/>
  <c r="L5257" i="5" s="1"/>
  <c r="K5261" i="5"/>
  <c r="L5261" i="5" s="1"/>
  <c r="K5265" i="5"/>
  <c r="L5265" i="5" s="1"/>
  <c r="K5269" i="5"/>
  <c r="L5269" i="5" s="1"/>
  <c r="K5273" i="5"/>
  <c r="L5273" i="5" s="1"/>
  <c r="K5277" i="5"/>
  <c r="L5277" i="5" s="1"/>
  <c r="K5281" i="5"/>
  <c r="L5281" i="5" s="1"/>
  <c r="K5285" i="5"/>
  <c r="L5285" i="5" s="1"/>
  <c r="K5289" i="5"/>
  <c r="L5289" i="5" s="1"/>
  <c r="K5293" i="5"/>
  <c r="L5293" i="5" s="1"/>
  <c r="K5297" i="5"/>
  <c r="L5297" i="5" s="1"/>
  <c r="K5301" i="5"/>
  <c r="L5301" i="5" s="1"/>
  <c r="K5305" i="5"/>
  <c r="L5305" i="5" s="1"/>
  <c r="K5309" i="5"/>
  <c r="L5309" i="5" s="1"/>
  <c r="K5313" i="5"/>
  <c r="L5313" i="5" s="1"/>
  <c r="K5317" i="5"/>
  <c r="L5317" i="5" s="1"/>
  <c r="K5321" i="5"/>
  <c r="L5321" i="5" s="1"/>
  <c r="K7700" i="5"/>
  <c r="L7700" i="5" s="1"/>
  <c r="K4312" i="5"/>
  <c r="L4312" i="5" s="1"/>
  <c r="K4316" i="5"/>
  <c r="L4316" i="5" s="1"/>
  <c r="K4320" i="5"/>
  <c r="L4320" i="5" s="1"/>
  <c r="K4324" i="5"/>
  <c r="L4324" i="5" s="1"/>
  <c r="K4328" i="5"/>
  <c r="L4328" i="5" s="1"/>
  <c r="K4332" i="5"/>
  <c r="L4332" i="5" s="1"/>
  <c r="K4336" i="5"/>
  <c r="L4336" i="5" s="1"/>
  <c r="K4340" i="5"/>
  <c r="L4340" i="5" s="1"/>
  <c r="K4344" i="5"/>
  <c r="L4344" i="5" s="1"/>
  <c r="K4348" i="5"/>
  <c r="L4348" i="5" s="1"/>
  <c r="K4352" i="5"/>
  <c r="L4352" i="5" s="1"/>
  <c r="K4356" i="5"/>
  <c r="L4356" i="5" s="1"/>
  <c r="K4360" i="5"/>
  <c r="L4360" i="5" s="1"/>
  <c r="K4364" i="5"/>
  <c r="L4364" i="5" s="1"/>
  <c r="K4368" i="5"/>
  <c r="L4368" i="5" s="1"/>
  <c r="K4372" i="5"/>
  <c r="L4372" i="5" s="1"/>
  <c r="K4376" i="5"/>
  <c r="L4376" i="5" s="1"/>
  <c r="K4380" i="5"/>
  <c r="L4380" i="5" s="1"/>
  <c r="K4384" i="5"/>
  <c r="L4384" i="5" s="1"/>
  <c r="K4388" i="5"/>
  <c r="L4388" i="5" s="1"/>
  <c r="K4392" i="5"/>
  <c r="L4392" i="5" s="1"/>
  <c r="K4396" i="5"/>
  <c r="L4396" i="5" s="1"/>
  <c r="K4400" i="5"/>
  <c r="L4400" i="5" s="1"/>
  <c r="K4404" i="5"/>
  <c r="L4404" i="5" s="1"/>
  <c r="K4408" i="5"/>
  <c r="L4408" i="5" s="1"/>
  <c r="K4412" i="5"/>
  <c r="L4412" i="5" s="1"/>
  <c r="K4416" i="5"/>
  <c r="L4416" i="5" s="1"/>
  <c r="K4420" i="5"/>
  <c r="L4420" i="5" s="1"/>
  <c r="K4424" i="5"/>
  <c r="L4424" i="5" s="1"/>
  <c r="K4428" i="5"/>
  <c r="L4428" i="5" s="1"/>
  <c r="K4432" i="5"/>
  <c r="L4432" i="5" s="1"/>
  <c r="K4436" i="5"/>
  <c r="L4436" i="5" s="1"/>
  <c r="K4440" i="5"/>
  <c r="L4440" i="5" s="1"/>
  <c r="K4444" i="5"/>
  <c r="L4444" i="5" s="1"/>
  <c r="K4448" i="5"/>
  <c r="L4448" i="5" s="1"/>
  <c r="K4452" i="5"/>
  <c r="L4452" i="5" s="1"/>
  <c r="K4456" i="5"/>
  <c r="L4456" i="5" s="1"/>
  <c r="K4460" i="5"/>
  <c r="L4460" i="5" s="1"/>
  <c r="K4464" i="5"/>
  <c r="L4464" i="5" s="1"/>
  <c r="K4468" i="5"/>
  <c r="L4468" i="5" s="1"/>
  <c r="K4472" i="5"/>
  <c r="L4472" i="5" s="1"/>
  <c r="K4476" i="5"/>
  <c r="L4476" i="5" s="1"/>
  <c r="K4480" i="5"/>
  <c r="L4480" i="5" s="1"/>
  <c r="K4484" i="5"/>
  <c r="L4484" i="5" s="1"/>
  <c r="K4488" i="5"/>
  <c r="L4488" i="5" s="1"/>
  <c r="K4492" i="5"/>
  <c r="L4492" i="5" s="1"/>
  <c r="K4496" i="5"/>
  <c r="L4496" i="5" s="1"/>
  <c r="K4500" i="5"/>
  <c r="L4500" i="5" s="1"/>
  <c r="K4504" i="5"/>
  <c r="L4504" i="5" s="1"/>
  <c r="K4508" i="5"/>
  <c r="L4508" i="5" s="1"/>
  <c r="K4512" i="5"/>
  <c r="L4512" i="5" s="1"/>
  <c r="K4516" i="5"/>
  <c r="L4516" i="5" s="1"/>
  <c r="K4520" i="5"/>
  <c r="L4520" i="5" s="1"/>
  <c r="K4524" i="5"/>
  <c r="L4524" i="5" s="1"/>
  <c r="K4528" i="5"/>
  <c r="L4528" i="5" s="1"/>
  <c r="K4532" i="5"/>
  <c r="L4532" i="5" s="1"/>
  <c r="K4536" i="5"/>
  <c r="L4536" i="5" s="1"/>
  <c r="K4540" i="5"/>
  <c r="L4540" i="5" s="1"/>
  <c r="K4544" i="5"/>
  <c r="L4544" i="5" s="1"/>
  <c r="K4548" i="5"/>
  <c r="L4548" i="5" s="1"/>
  <c r="K4552" i="5"/>
  <c r="L4552" i="5" s="1"/>
  <c r="K4556" i="5"/>
  <c r="L4556" i="5" s="1"/>
  <c r="K4560" i="5"/>
  <c r="L4560" i="5" s="1"/>
  <c r="K4564" i="5"/>
  <c r="L4564" i="5" s="1"/>
  <c r="K4568" i="5"/>
  <c r="L4568" i="5" s="1"/>
  <c r="K4572" i="5"/>
  <c r="L4572" i="5" s="1"/>
  <c r="K4576" i="5"/>
  <c r="L4576" i="5" s="1"/>
  <c r="K4580" i="5"/>
  <c r="L4580" i="5" s="1"/>
  <c r="K4584" i="5"/>
  <c r="L4584" i="5" s="1"/>
  <c r="K4588" i="5"/>
  <c r="L4588" i="5" s="1"/>
  <c r="K4592" i="5"/>
  <c r="L4592" i="5" s="1"/>
  <c r="K4596" i="5"/>
  <c r="L4596" i="5" s="1"/>
  <c r="K4600" i="5"/>
  <c r="L4600" i="5" s="1"/>
  <c r="K4604" i="5"/>
  <c r="L4604" i="5" s="1"/>
  <c r="K4608" i="5"/>
  <c r="L4608" i="5" s="1"/>
  <c r="K4612" i="5"/>
  <c r="L4612" i="5" s="1"/>
  <c r="K4616" i="5"/>
  <c r="L4616" i="5" s="1"/>
  <c r="K4620" i="5"/>
  <c r="L4620" i="5" s="1"/>
  <c r="K4624" i="5"/>
  <c r="L4624" i="5" s="1"/>
  <c r="K4628" i="5"/>
  <c r="L4628" i="5" s="1"/>
  <c r="K4632" i="5"/>
  <c r="L4632" i="5" s="1"/>
  <c r="K4636" i="5"/>
  <c r="L4636" i="5" s="1"/>
  <c r="K4640" i="5"/>
  <c r="L4640" i="5" s="1"/>
  <c r="K4644" i="5"/>
  <c r="L4644" i="5" s="1"/>
  <c r="K4648" i="5"/>
  <c r="L4648" i="5" s="1"/>
  <c r="K4652" i="5"/>
  <c r="L4652" i="5" s="1"/>
  <c r="K4656" i="5"/>
  <c r="L4656" i="5" s="1"/>
  <c r="K4660" i="5"/>
  <c r="L4660" i="5" s="1"/>
  <c r="K4664" i="5"/>
  <c r="L4664" i="5" s="1"/>
  <c r="K4668" i="5"/>
  <c r="L4668" i="5" s="1"/>
  <c r="K4672" i="5"/>
  <c r="L4672" i="5" s="1"/>
  <c r="K4676" i="5"/>
  <c r="L4676" i="5" s="1"/>
  <c r="K4680" i="5"/>
  <c r="L4680" i="5" s="1"/>
  <c r="K4684" i="5"/>
  <c r="L4684" i="5" s="1"/>
  <c r="K4688" i="5"/>
  <c r="L4688" i="5" s="1"/>
  <c r="K4692" i="5"/>
  <c r="L4692" i="5" s="1"/>
  <c r="K4696" i="5"/>
  <c r="L4696" i="5" s="1"/>
  <c r="K4700" i="5"/>
  <c r="L4700" i="5" s="1"/>
  <c r="K4704" i="5"/>
  <c r="L4704" i="5" s="1"/>
  <c r="K4708" i="5"/>
  <c r="L4708" i="5" s="1"/>
  <c r="K4712" i="5"/>
  <c r="L4712" i="5" s="1"/>
  <c r="K4716" i="5"/>
  <c r="L4716" i="5" s="1"/>
  <c r="K4720" i="5"/>
  <c r="L4720" i="5" s="1"/>
  <c r="K4724" i="5"/>
  <c r="L4724" i="5" s="1"/>
  <c r="K4728" i="5"/>
  <c r="L4728" i="5" s="1"/>
  <c r="K4732" i="5"/>
  <c r="L4732" i="5" s="1"/>
  <c r="K4736" i="5"/>
  <c r="L4736" i="5" s="1"/>
  <c r="K4740" i="5"/>
  <c r="L4740" i="5" s="1"/>
  <c r="K4744" i="5"/>
  <c r="L4744" i="5" s="1"/>
  <c r="K4748" i="5"/>
  <c r="L4748" i="5" s="1"/>
  <c r="K4752" i="5"/>
  <c r="L4752" i="5" s="1"/>
  <c r="K4756" i="5"/>
  <c r="L4756" i="5" s="1"/>
  <c r="K4760" i="5"/>
  <c r="L4760" i="5" s="1"/>
  <c r="K4764" i="5"/>
  <c r="L4764" i="5" s="1"/>
  <c r="K4768" i="5"/>
  <c r="L4768" i="5" s="1"/>
  <c r="K4772" i="5"/>
  <c r="L4772" i="5" s="1"/>
  <c r="K4776" i="5"/>
  <c r="L4776" i="5" s="1"/>
  <c r="K4780" i="5"/>
  <c r="L4780" i="5" s="1"/>
  <c r="K4784" i="5"/>
  <c r="L4784" i="5" s="1"/>
  <c r="K4788" i="5"/>
  <c r="L4788" i="5" s="1"/>
  <c r="K4792" i="5"/>
  <c r="L4792" i="5" s="1"/>
  <c r="K4796" i="5"/>
  <c r="L4796" i="5" s="1"/>
  <c r="K4800" i="5"/>
  <c r="L4800" i="5" s="1"/>
  <c r="K4804" i="5"/>
  <c r="L4804" i="5" s="1"/>
  <c r="K4808" i="5"/>
  <c r="L4808" i="5" s="1"/>
  <c r="K4812" i="5"/>
  <c r="L4812" i="5" s="1"/>
  <c r="K4816" i="5"/>
  <c r="L4816" i="5" s="1"/>
  <c r="K4820" i="5"/>
  <c r="L4820" i="5" s="1"/>
  <c r="K4824" i="5"/>
  <c r="L4824" i="5" s="1"/>
  <c r="K4828" i="5"/>
  <c r="L4828" i="5" s="1"/>
  <c r="K4832" i="5"/>
  <c r="L4832" i="5" s="1"/>
  <c r="K4836" i="5"/>
  <c r="L4836" i="5" s="1"/>
  <c r="K4840" i="5"/>
  <c r="L4840" i="5" s="1"/>
  <c r="K4844" i="5"/>
  <c r="L4844" i="5" s="1"/>
  <c r="K4848" i="5"/>
  <c r="L4848" i="5" s="1"/>
  <c r="K4852" i="5"/>
  <c r="L4852" i="5" s="1"/>
  <c r="K4856" i="5"/>
  <c r="L4856" i="5" s="1"/>
  <c r="K4860" i="5"/>
  <c r="L4860" i="5" s="1"/>
  <c r="K4864" i="5"/>
  <c r="L4864" i="5" s="1"/>
  <c r="K4868" i="5"/>
  <c r="L4868" i="5" s="1"/>
  <c r="K4872" i="5"/>
  <c r="L4872" i="5" s="1"/>
  <c r="K4876" i="5"/>
  <c r="L4876" i="5" s="1"/>
  <c r="K4880" i="5"/>
  <c r="L4880" i="5" s="1"/>
  <c r="K4884" i="5"/>
  <c r="L4884" i="5" s="1"/>
  <c r="K4888" i="5"/>
  <c r="L4888" i="5" s="1"/>
  <c r="K4892" i="5"/>
  <c r="L4892" i="5" s="1"/>
  <c r="K4896" i="5"/>
  <c r="L4896" i="5" s="1"/>
  <c r="K4900" i="5"/>
  <c r="L4900" i="5" s="1"/>
  <c r="K4904" i="5"/>
  <c r="L4904" i="5" s="1"/>
  <c r="K4908" i="5"/>
  <c r="L4908" i="5" s="1"/>
  <c r="K4912" i="5"/>
  <c r="L4912" i="5" s="1"/>
  <c r="K4916" i="5"/>
  <c r="L4916" i="5" s="1"/>
  <c r="K4920" i="5"/>
  <c r="L4920" i="5" s="1"/>
  <c r="K4924" i="5"/>
  <c r="L4924" i="5" s="1"/>
  <c r="K4928" i="5"/>
  <c r="L4928" i="5" s="1"/>
  <c r="K4932" i="5"/>
  <c r="L4932" i="5" s="1"/>
  <c r="K4936" i="5"/>
  <c r="L4936" i="5" s="1"/>
  <c r="K4940" i="5"/>
  <c r="L4940" i="5" s="1"/>
  <c r="K4944" i="5"/>
  <c r="L4944" i="5" s="1"/>
  <c r="K4948" i="5"/>
  <c r="L4948" i="5" s="1"/>
  <c r="K4952" i="5"/>
  <c r="L4952" i="5" s="1"/>
  <c r="K4956" i="5"/>
  <c r="L4956" i="5" s="1"/>
  <c r="K4960" i="5"/>
  <c r="L4960" i="5" s="1"/>
  <c r="K4964" i="5"/>
  <c r="L4964" i="5" s="1"/>
  <c r="K4968" i="5"/>
  <c r="L4968" i="5" s="1"/>
  <c r="K4972" i="5"/>
  <c r="L4972" i="5" s="1"/>
  <c r="K4976" i="5"/>
  <c r="L4976" i="5" s="1"/>
  <c r="K4980" i="5"/>
  <c r="L4980" i="5" s="1"/>
  <c r="K4984" i="5"/>
  <c r="L4984" i="5" s="1"/>
  <c r="K4988" i="5"/>
  <c r="L4988" i="5" s="1"/>
  <c r="K4992" i="5"/>
  <c r="L4992" i="5" s="1"/>
  <c r="K4996" i="5"/>
  <c r="L4996" i="5" s="1"/>
  <c r="K5000" i="5"/>
  <c r="L5000" i="5" s="1"/>
  <c r="K5004" i="5"/>
  <c r="L5004" i="5" s="1"/>
  <c r="K5008" i="5"/>
  <c r="L5008" i="5" s="1"/>
  <c r="K5012" i="5"/>
  <c r="L5012" i="5" s="1"/>
  <c r="K5016" i="5"/>
  <c r="L5016" i="5" s="1"/>
  <c r="K5020" i="5"/>
  <c r="L5020" i="5" s="1"/>
  <c r="K5024" i="5"/>
  <c r="L5024" i="5" s="1"/>
  <c r="K5028" i="5"/>
  <c r="L5028" i="5" s="1"/>
  <c r="K5032" i="5"/>
  <c r="L5032" i="5" s="1"/>
  <c r="K5036" i="5"/>
  <c r="L5036" i="5" s="1"/>
  <c r="K5040" i="5"/>
  <c r="L5040" i="5" s="1"/>
  <c r="K5044" i="5"/>
  <c r="L5044" i="5" s="1"/>
  <c r="K5048" i="5"/>
  <c r="L5048" i="5" s="1"/>
  <c r="K5052" i="5"/>
  <c r="L5052" i="5" s="1"/>
  <c r="K5056" i="5"/>
  <c r="L5056" i="5" s="1"/>
  <c r="K5060" i="5"/>
  <c r="L5060" i="5" s="1"/>
  <c r="K4311" i="5"/>
  <c r="L4311" i="5" s="1"/>
  <c r="K4315" i="5"/>
  <c r="L4315" i="5" s="1"/>
  <c r="K4319" i="5"/>
  <c r="L4319" i="5" s="1"/>
  <c r="K4323" i="5"/>
  <c r="L4323" i="5" s="1"/>
  <c r="K4327" i="5"/>
  <c r="L4327" i="5" s="1"/>
  <c r="K4331" i="5"/>
  <c r="L4331" i="5" s="1"/>
  <c r="K4335" i="5"/>
  <c r="L4335" i="5" s="1"/>
  <c r="K4339" i="5"/>
  <c r="L4339" i="5" s="1"/>
  <c r="K4343" i="5"/>
  <c r="L4343" i="5" s="1"/>
  <c r="K4347" i="5"/>
  <c r="L4347" i="5" s="1"/>
  <c r="K4351" i="5"/>
  <c r="L4351" i="5" s="1"/>
  <c r="K4355" i="5"/>
  <c r="L4355" i="5" s="1"/>
  <c r="K4359" i="5"/>
  <c r="L4359" i="5" s="1"/>
  <c r="K4363" i="5"/>
  <c r="L4363" i="5" s="1"/>
  <c r="K4367" i="5"/>
  <c r="L4367" i="5" s="1"/>
  <c r="K4371" i="5"/>
  <c r="L4371" i="5" s="1"/>
  <c r="K4375" i="5"/>
  <c r="L4375" i="5" s="1"/>
  <c r="K4379" i="5"/>
  <c r="L4379" i="5" s="1"/>
  <c r="K4383" i="5"/>
  <c r="L4383" i="5" s="1"/>
  <c r="K4387" i="5"/>
  <c r="L4387" i="5" s="1"/>
  <c r="K4391" i="5"/>
  <c r="L4391" i="5" s="1"/>
  <c r="K4395" i="5"/>
  <c r="L4395" i="5" s="1"/>
  <c r="K4399" i="5"/>
  <c r="L4399" i="5" s="1"/>
  <c r="K4403" i="5"/>
  <c r="L4403" i="5" s="1"/>
  <c r="K4407" i="5"/>
  <c r="L4407" i="5" s="1"/>
  <c r="K4411" i="5"/>
  <c r="L4411" i="5" s="1"/>
  <c r="K4415" i="5"/>
  <c r="L4415" i="5" s="1"/>
  <c r="K4419" i="5"/>
  <c r="L4419" i="5" s="1"/>
  <c r="K4423" i="5"/>
  <c r="L4423" i="5" s="1"/>
  <c r="K4427" i="5"/>
  <c r="L4427" i="5" s="1"/>
  <c r="K4431" i="5"/>
  <c r="L4431" i="5" s="1"/>
  <c r="K4435" i="5"/>
  <c r="L4435" i="5" s="1"/>
  <c r="K4439" i="5"/>
  <c r="L4439" i="5" s="1"/>
  <c r="K4443" i="5"/>
  <c r="L4443" i="5" s="1"/>
  <c r="K4447" i="5"/>
  <c r="L4447" i="5" s="1"/>
  <c r="K4451" i="5"/>
  <c r="L4451" i="5" s="1"/>
  <c r="K4455" i="5"/>
  <c r="L4455" i="5" s="1"/>
  <c r="K4459" i="5"/>
  <c r="L4459" i="5" s="1"/>
  <c r="K4463" i="5"/>
  <c r="L4463" i="5" s="1"/>
  <c r="K4467" i="5"/>
  <c r="L4467" i="5" s="1"/>
  <c r="K4471" i="5"/>
  <c r="L4471" i="5" s="1"/>
  <c r="K4475" i="5"/>
  <c r="L4475" i="5" s="1"/>
  <c r="K4479" i="5"/>
  <c r="L4479" i="5" s="1"/>
  <c r="K4483" i="5"/>
  <c r="L4483" i="5" s="1"/>
  <c r="K4487" i="5"/>
  <c r="L4487" i="5" s="1"/>
  <c r="K4491" i="5"/>
  <c r="L4491" i="5" s="1"/>
  <c r="K4495" i="5"/>
  <c r="L4495" i="5" s="1"/>
  <c r="K4499" i="5"/>
  <c r="L4499" i="5" s="1"/>
  <c r="K4503" i="5"/>
  <c r="L4503" i="5" s="1"/>
  <c r="K4507" i="5"/>
  <c r="L4507" i="5" s="1"/>
  <c r="K4511" i="5"/>
  <c r="L4511" i="5" s="1"/>
  <c r="K4515" i="5"/>
  <c r="L4515" i="5" s="1"/>
  <c r="K4519" i="5"/>
  <c r="L4519" i="5" s="1"/>
  <c r="K4523" i="5"/>
  <c r="L4523" i="5" s="1"/>
  <c r="K4527" i="5"/>
  <c r="L4527" i="5" s="1"/>
  <c r="K4531" i="5"/>
  <c r="L4531" i="5" s="1"/>
  <c r="K4535" i="5"/>
  <c r="L4535" i="5" s="1"/>
  <c r="K4539" i="5"/>
  <c r="L4539" i="5" s="1"/>
  <c r="K4543" i="5"/>
  <c r="L4543" i="5" s="1"/>
  <c r="K4547" i="5"/>
  <c r="L4547" i="5" s="1"/>
  <c r="K4551" i="5"/>
  <c r="L4551" i="5" s="1"/>
  <c r="K4555" i="5"/>
  <c r="L4555" i="5" s="1"/>
  <c r="K4559" i="5"/>
  <c r="L4559" i="5" s="1"/>
  <c r="K4563" i="5"/>
  <c r="L4563" i="5" s="1"/>
  <c r="K4567" i="5"/>
  <c r="L4567" i="5" s="1"/>
  <c r="K4571" i="5"/>
  <c r="L4571" i="5" s="1"/>
  <c r="K4575" i="5"/>
  <c r="L4575" i="5" s="1"/>
  <c r="K4579" i="5"/>
  <c r="L4579" i="5" s="1"/>
  <c r="K4583" i="5"/>
  <c r="L4583" i="5" s="1"/>
  <c r="K4587" i="5"/>
  <c r="L4587" i="5" s="1"/>
  <c r="K4591" i="5"/>
  <c r="L4591" i="5" s="1"/>
  <c r="K4595" i="5"/>
  <c r="L4595" i="5" s="1"/>
  <c r="K4599" i="5"/>
  <c r="L4599" i="5" s="1"/>
  <c r="K4603" i="5"/>
  <c r="L4603" i="5" s="1"/>
  <c r="K4607" i="5"/>
  <c r="L4607" i="5" s="1"/>
  <c r="K4611" i="5"/>
  <c r="L4611" i="5" s="1"/>
  <c r="K4615" i="5"/>
  <c r="L4615" i="5" s="1"/>
  <c r="K4619" i="5"/>
  <c r="L4619" i="5" s="1"/>
  <c r="K4623" i="5"/>
  <c r="L4623" i="5" s="1"/>
  <c r="K4627" i="5"/>
  <c r="L4627" i="5" s="1"/>
  <c r="K4631" i="5"/>
  <c r="L4631" i="5" s="1"/>
  <c r="K4635" i="5"/>
  <c r="L4635" i="5" s="1"/>
  <c r="K4639" i="5"/>
  <c r="L4639" i="5" s="1"/>
  <c r="K4643" i="5"/>
  <c r="L4643" i="5" s="1"/>
  <c r="K4647" i="5"/>
  <c r="L4647" i="5" s="1"/>
  <c r="K4651" i="5"/>
  <c r="L4651" i="5" s="1"/>
  <c r="K4655" i="5"/>
  <c r="L4655" i="5" s="1"/>
  <c r="K4659" i="5"/>
  <c r="L4659" i="5" s="1"/>
  <c r="K4663" i="5"/>
  <c r="L4663" i="5" s="1"/>
  <c r="K4667" i="5"/>
  <c r="L4667" i="5" s="1"/>
  <c r="K4671" i="5"/>
  <c r="L4671" i="5" s="1"/>
  <c r="K4675" i="5"/>
  <c r="L4675" i="5" s="1"/>
  <c r="K4679" i="5"/>
  <c r="L4679" i="5" s="1"/>
  <c r="K4683" i="5"/>
  <c r="L4683" i="5" s="1"/>
  <c r="K4687" i="5"/>
  <c r="L4687" i="5" s="1"/>
  <c r="K4691" i="5"/>
  <c r="L4691" i="5" s="1"/>
  <c r="K4695" i="5"/>
  <c r="L4695" i="5" s="1"/>
  <c r="K4699" i="5"/>
  <c r="L4699" i="5" s="1"/>
  <c r="K4703" i="5"/>
  <c r="L4703" i="5" s="1"/>
  <c r="K4707" i="5"/>
  <c r="L4707" i="5" s="1"/>
  <c r="K4711" i="5"/>
  <c r="L4711" i="5" s="1"/>
  <c r="K4715" i="5"/>
  <c r="L4715" i="5" s="1"/>
  <c r="K4719" i="5"/>
  <c r="L4719" i="5" s="1"/>
  <c r="K4723" i="5"/>
  <c r="L4723" i="5" s="1"/>
  <c r="K4727" i="5"/>
  <c r="L4727" i="5" s="1"/>
  <c r="K4731" i="5"/>
  <c r="L4731" i="5" s="1"/>
  <c r="K4735" i="5"/>
  <c r="L4735" i="5" s="1"/>
  <c r="K4739" i="5"/>
  <c r="L4739" i="5" s="1"/>
  <c r="K4743" i="5"/>
  <c r="L4743" i="5" s="1"/>
  <c r="K4747" i="5"/>
  <c r="L4747" i="5" s="1"/>
  <c r="K4751" i="5"/>
  <c r="L4751" i="5" s="1"/>
  <c r="K4755" i="5"/>
  <c r="L4755" i="5" s="1"/>
  <c r="K4759" i="5"/>
  <c r="L4759" i="5" s="1"/>
  <c r="K4763" i="5"/>
  <c r="L4763" i="5" s="1"/>
  <c r="K4767" i="5"/>
  <c r="L4767" i="5" s="1"/>
  <c r="K4771" i="5"/>
  <c r="L4771" i="5" s="1"/>
  <c r="K4775" i="5"/>
  <c r="L4775" i="5" s="1"/>
  <c r="K4779" i="5"/>
  <c r="L4779" i="5" s="1"/>
  <c r="K4783" i="5"/>
  <c r="L4783" i="5" s="1"/>
  <c r="K4787" i="5"/>
  <c r="L4787" i="5" s="1"/>
  <c r="K4791" i="5"/>
  <c r="L4791" i="5" s="1"/>
  <c r="K4795" i="5"/>
  <c r="L4795" i="5" s="1"/>
  <c r="K4799" i="5"/>
  <c r="L4799" i="5" s="1"/>
  <c r="K4803" i="5"/>
  <c r="L4803" i="5" s="1"/>
  <c r="K4807" i="5"/>
  <c r="L4807" i="5" s="1"/>
  <c r="K4811" i="5"/>
  <c r="L4811" i="5" s="1"/>
  <c r="K4815" i="5"/>
  <c r="L4815" i="5" s="1"/>
  <c r="K4819" i="5"/>
  <c r="L4819" i="5" s="1"/>
  <c r="K4823" i="5"/>
  <c r="L4823" i="5" s="1"/>
  <c r="K4827" i="5"/>
  <c r="L4827" i="5" s="1"/>
  <c r="K4831" i="5"/>
  <c r="L4831" i="5" s="1"/>
  <c r="K4835" i="5"/>
  <c r="L4835" i="5" s="1"/>
  <c r="K4839" i="5"/>
  <c r="L4839" i="5" s="1"/>
  <c r="K4843" i="5"/>
  <c r="L4843" i="5" s="1"/>
  <c r="K4847" i="5"/>
  <c r="L4847" i="5" s="1"/>
  <c r="K4851" i="5"/>
  <c r="L4851" i="5" s="1"/>
  <c r="K4855" i="5"/>
  <c r="L4855" i="5" s="1"/>
  <c r="K4859" i="5"/>
  <c r="L4859" i="5" s="1"/>
  <c r="K4863" i="5"/>
  <c r="L4863" i="5" s="1"/>
  <c r="K4867" i="5"/>
  <c r="L4867" i="5" s="1"/>
  <c r="K4871" i="5"/>
  <c r="L4871" i="5" s="1"/>
  <c r="K4875" i="5"/>
  <c r="L4875" i="5" s="1"/>
  <c r="K4879" i="5"/>
  <c r="L4879" i="5" s="1"/>
  <c r="K4883" i="5"/>
  <c r="L4883" i="5" s="1"/>
  <c r="K4887" i="5"/>
  <c r="L4887" i="5" s="1"/>
  <c r="K4891" i="5"/>
  <c r="L4891" i="5" s="1"/>
  <c r="K4895" i="5"/>
  <c r="L4895" i="5" s="1"/>
  <c r="K4899" i="5"/>
  <c r="L4899" i="5" s="1"/>
  <c r="K4903" i="5"/>
  <c r="L4903" i="5" s="1"/>
  <c r="K4907" i="5"/>
  <c r="L4907" i="5" s="1"/>
  <c r="K4911" i="5"/>
  <c r="L4911" i="5" s="1"/>
  <c r="K4915" i="5"/>
  <c r="L4915" i="5" s="1"/>
  <c r="K4919" i="5"/>
  <c r="L4919" i="5" s="1"/>
  <c r="K4923" i="5"/>
  <c r="L4923" i="5" s="1"/>
  <c r="K4927" i="5"/>
  <c r="L4927" i="5" s="1"/>
  <c r="K4931" i="5"/>
  <c r="L4931" i="5" s="1"/>
  <c r="K4935" i="5"/>
  <c r="L4935" i="5" s="1"/>
  <c r="K4939" i="5"/>
  <c r="L4939" i="5" s="1"/>
  <c r="K4943" i="5"/>
  <c r="L4943" i="5" s="1"/>
  <c r="K4947" i="5"/>
  <c r="L4947" i="5" s="1"/>
  <c r="K4951" i="5"/>
  <c r="L4951" i="5" s="1"/>
  <c r="K4955" i="5"/>
  <c r="L4955" i="5" s="1"/>
  <c r="K4959" i="5"/>
  <c r="L4959" i="5" s="1"/>
  <c r="K4963" i="5"/>
  <c r="L4963" i="5" s="1"/>
  <c r="K4967" i="5"/>
  <c r="L4967" i="5" s="1"/>
  <c r="K4971" i="5"/>
  <c r="L4971" i="5" s="1"/>
  <c r="K4975" i="5"/>
  <c r="L4975" i="5" s="1"/>
  <c r="K4979" i="5"/>
  <c r="L4979" i="5" s="1"/>
  <c r="K4983" i="5"/>
  <c r="L4983" i="5" s="1"/>
  <c r="K4987" i="5"/>
  <c r="L4987" i="5" s="1"/>
  <c r="K4991" i="5"/>
  <c r="L4991" i="5" s="1"/>
  <c r="K4995" i="5"/>
  <c r="L4995" i="5" s="1"/>
  <c r="K4999" i="5"/>
  <c r="L4999" i="5" s="1"/>
  <c r="K5003" i="5"/>
  <c r="L5003" i="5" s="1"/>
  <c r="K5007" i="5"/>
  <c r="L5007" i="5" s="1"/>
  <c r="K5011" i="5"/>
  <c r="L5011" i="5" s="1"/>
  <c r="K5015" i="5"/>
  <c r="L5015" i="5" s="1"/>
  <c r="K5019" i="5"/>
  <c r="L5019" i="5" s="1"/>
  <c r="K5023" i="5"/>
  <c r="L5023" i="5" s="1"/>
  <c r="K5027" i="5"/>
  <c r="L5027" i="5" s="1"/>
  <c r="K5031" i="5"/>
  <c r="L5031" i="5" s="1"/>
  <c r="K5035" i="5"/>
  <c r="L5035" i="5" s="1"/>
  <c r="K5039" i="5"/>
  <c r="L5039" i="5" s="1"/>
  <c r="K5043" i="5"/>
  <c r="L5043" i="5" s="1"/>
  <c r="K5047" i="5"/>
  <c r="L5047" i="5" s="1"/>
  <c r="K5051" i="5"/>
  <c r="L5051" i="5" s="1"/>
  <c r="K5055" i="5"/>
  <c r="L5055" i="5" s="1"/>
  <c r="K5059" i="5"/>
  <c r="L5059" i="5" s="1"/>
  <c r="K5063" i="5"/>
  <c r="L5063" i="5" s="1"/>
  <c r="K5067" i="5"/>
  <c r="L5067" i="5" s="1"/>
  <c r="K5071" i="5"/>
  <c r="L5071" i="5" s="1"/>
  <c r="K5075" i="5"/>
  <c r="L5075" i="5" s="1"/>
  <c r="K5079" i="5"/>
  <c r="L5079" i="5" s="1"/>
  <c r="K5083" i="5"/>
  <c r="L5083" i="5" s="1"/>
  <c r="K5087" i="5"/>
  <c r="L5087" i="5" s="1"/>
  <c r="K5091" i="5"/>
  <c r="L5091" i="5" s="1"/>
  <c r="K5095" i="5"/>
  <c r="L5095" i="5" s="1"/>
  <c r="K5099" i="5"/>
  <c r="L5099" i="5" s="1"/>
  <c r="K5103" i="5"/>
  <c r="L5103" i="5" s="1"/>
  <c r="K5107" i="5"/>
  <c r="L5107" i="5" s="1"/>
  <c r="K5111" i="5"/>
  <c r="L5111" i="5" s="1"/>
  <c r="K5115" i="5"/>
  <c r="L5115" i="5" s="1"/>
  <c r="K5119" i="5"/>
  <c r="L5119" i="5" s="1"/>
  <c r="K5123" i="5"/>
  <c r="L5123" i="5" s="1"/>
  <c r="K5127" i="5"/>
  <c r="L5127" i="5" s="1"/>
  <c r="K5131" i="5"/>
  <c r="L5131" i="5" s="1"/>
  <c r="K5135" i="5"/>
  <c r="L5135" i="5" s="1"/>
  <c r="K5139" i="5"/>
  <c r="L5139" i="5" s="1"/>
  <c r="K5143" i="5"/>
  <c r="L5143" i="5" s="1"/>
  <c r="K5147" i="5"/>
  <c r="L5147" i="5" s="1"/>
  <c r="K5151" i="5"/>
  <c r="L5151" i="5" s="1"/>
  <c r="K5155" i="5"/>
  <c r="L5155" i="5" s="1"/>
  <c r="K5159" i="5"/>
  <c r="L5159" i="5" s="1"/>
  <c r="K5163" i="5"/>
  <c r="L5163" i="5" s="1"/>
  <c r="K5167" i="5"/>
  <c r="L5167" i="5" s="1"/>
  <c r="K5171" i="5"/>
  <c r="L5171" i="5" s="1"/>
  <c r="K5175" i="5"/>
  <c r="L5175" i="5" s="1"/>
  <c r="K5179" i="5"/>
  <c r="L5179" i="5" s="1"/>
  <c r="K5183" i="5"/>
  <c r="L5183" i="5" s="1"/>
  <c r="K5187" i="5"/>
  <c r="L5187" i="5" s="1"/>
  <c r="K5191" i="5"/>
  <c r="L5191" i="5" s="1"/>
  <c r="K5195" i="5"/>
  <c r="L5195" i="5" s="1"/>
  <c r="K5199" i="5"/>
  <c r="L5199" i="5" s="1"/>
  <c r="K5203" i="5"/>
  <c r="L5203" i="5" s="1"/>
  <c r="K5207" i="5"/>
  <c r="L5207" i="5" s="1"/>
  <c r="K5211" i="5"/>
  <c r="L5211" i="5" s="1"/>
  <c r="K5215" i="5"/>
  <c r="L5215" i="5" s="1"/>
  <c r="K5219" i="5"/>
  <c r="L5219" i="5" s="1"/>
  <c r="K5223" i="5"/>
  <c r="L5223" i="5" s="1"/>
  <c r="K5227" i="5"/>
  <c r="L5227" i="5" s="1"/>
  <c r="K5231" i="5"/>
  <c r="L5231" i="5" s="1"/>
  <c r="K5235" i="5"/>
  <c r="L5235" i="5" s="1"/>
  <c r="K5239" i="5"/>
  <c r="L5239" i="5" s="1"/>
  <c r="K5243" i="5"/>
  <c r="L5243" i="5" s="1"/>
  <c r="K5247" i="5"/>
  <c r="L5247" i="5" s="1"/>
  <c r="K5251" i="5"/>
  <c r="L5251" i="5" s="1"/>
  <c r="K5255" i="5"/>
  <c r="L5255" i="5" s="1"/>
  <c r="K5259" i="5"/>
  <c r="L5259" i="5" s="1"/>
  <c r="K5263" i="5"/>
  <c r="L5263" i="5" s="1"/>
  <c r="K5267" i="5"/>
  <c r="L5267" i="5" s="1"/>
  <c r="K5271" i="5"/>
  <c r="L5271" i="5" s="1"/>
  <c r="K5275" i="5"/>
  <c r="L5275" i="5" s="1"/>
  <c r="K5279" i="5"/>
  <c r="L5279" i="5" s="1"/>
  <c r="K5283" i="5"/>
  <c r="L5283" i="5" s="1"/>
  <c r="K5287" i="5"/>
  <c r="L5287" i="5" s="1"/>
  <c r="K5291" i="5"/>
  <c r="L5291" i="5" s="1"/>
  <c r="K5295" i="5"/>
  <c r="L5295" i="5" s="1"/>
  <c r="K5299" i="5"/>
  <c r="L5299" i="5" s="1"/>
  <c r="K5303" i="5"/>
  <c r="L5303" i="5" s="1"/>
  <c r="K5307" i="5"/>
  <c r="L5307" i="5" s="1"/>
  <c r="K5311" i="5"/>
  <c r="L5311" i="5" s="1"/>
  <c r="K5315" i="5"/>
  <c r="L5315" i="5" s="1"/>
  <c r="K5319" i="5"/>
  <c r="L5319" i="5" s="1"/>
  <c r="K5323" i="5"/>
  <c r="L5323" i="5" s="1"/>
  <c r="K5327" i="5"/>
  <c r="L5327" i="5" s="1"/>
  <c r="K4310" i="5"/>
  <c r="L4310" i="5" s="1"/>
  <c r="K4314" i="5"/>
  <c r="L4314" i="5" s="1"/>
  <c r="K4318" i="5"/>
  <c r="L4318" i="5" s="1"/>
  <c r="K4322" i="5"/>
  <c r="L4322" i="5" s="1"/>
  <c r="K4326" i="5"/>
  <c r="L4326" i="5" s="1"/>
  <c r="K4330" i="5"/>
  <c r="L4330" i="5" s="1"/>
  <c r="K4334" i="5"/>
  <c r="L4334" i="5" s="1"/>
  <c r="K4338" i="5"/>
  <c r="L4338" i="5" s="1"/>
  <c r="K4342" i="5"/>
  <c r="L4342" i="5" s="1"/>
  <c r="K4346" i="5"/>
  <c r="L4346" i="5" s="1"/>
  <c r="K4350" i="5"/>
  <c r="L4350" i="5" s="1"/>
  <c r="K4354" i="5"/>
  <c r="L4354" i="5" s="1"/>
  <c r="K4358" i="5"/>
  <c r="L4358" i="5" s="1"/>
  <c r="K4362" i="5"/>
  <c r="L4362" i="5" s="1"/>
  <c r="K4366" i="5"/>
  <c r="L4366" i="5" s="1"/>
  <c r="K4370" i="5"/>
  <c r="L4370" i="5" s="1"/>
  <c r="K4374" i="5"/>
  <c r="L4374" i="5" s="1"/>
  <c r="K4378" i="5"/>
  <c r="L4378" i="5" s="1"/>
  <c r="K4382" i="5"/>
  <c r="L4382" i="5" s="1"/>
  <c r="K4386" i="5"/>
  <c r="L4386" i="5" s="1"/>
  <c r="K4390" i="5"/>
  <c r="L4390" i="5" s="1"/>
  <c r="K4394" i="5"/>
  <c r="L4394" i="5" s="1"/>
  <c r="K4398" i="5"/>
  <c r="L4398" i="5" s="1"/>
  <c r="K4402" i="5"/>
  <c r="L4402" i="5" s="1"/>
  <c r="K4406" i="5"/>
  <c r="L4406" i="5" s="1"/>
  <c r="K4410" i="5"/>
  <c r="L4410" i="5" s="1"/>
  <c r="K4414" i="5"/>
  <c r="L4414" i="5" s="1"/>
  <c r="K4418" i="5"/>
  <c r="L4418" i="5" s="1"/>
  <c r="K4422" i="5"/>
  <c r="L4422" i="5" s="1"/>
  <c r="K4426" i="5"/>
  <c r="L4426" i="5" s="1"/>
  <c r="K4430" i="5"/>
  <c r="L4430" i="5" s="1"/>
  <c r="K4434" i="5"/>
  <c r="L4434" i="5" s="1"/>
  <c r="K4438" i="5"/>
  <c r="L4438" i="5" s="1"/>
  <c r="K4442" i="5"/>
  <c r="L4442" i="5" s="1"/>
  <c r="K4446" i="5"/>
  <c r="L4446" i="5" s="1"/>
  <c r="K4450" i="5"/>
  <c r="L4450" i="5" s="1"/>
  <c r="K4454" i="5"/>
  <c r="L4454" i="5" s="1"/>
  <c r="K4458" i="5"/>
  <c r="L4458" i="5" s="1"/>
  <c r="K4462" i="5"/>
  <c r="L4462" i="5" s="1"/>
  <c r="K4466" i="5"/>
  <c r="L4466" i="5" s="1"/>
  <c r="K4470" i="5"/>
  <c r="L4470" i="5" s="1"/>
  <c r="K4474" i="5"/>
  <c r="L4474" i="5" s="1"/>
  <c r="K4478" i="5"/>
  <c r="L4478" i="5" s="1"/>
  <c r="K4482" i="5"/>
  <c r="L4482" i="5" s="1"/>
  <c r="K4486" i="5"/>
  <c r="L4486" i="5" s="1"/>
  <c r="K4490" i="5"/>
  <c r="L4490" i="5" s="1"/>
  <c r="K4494" i="5"/>
  <c r="L4494" i="5" s="1"/>
  <c r="K4498" i="5"/>
  <c r="L4498" i="5" s="1"/>
  <c r="K4502" i="5"/>
  <c r="L4502" i="5" s="1"/>
  <c r="K4506" i="5"/>
  <c r="L4506" i="5" s="1"/>
  <c r="K4510" i="5"/>
  <c r="L4510" i="5" s="1"/>
  <c r="K4514" i="5"/>
  <c r="L4514" i="5" s="1"/>
  <c r="K4518" i="5"/>
  <c r="L4518" i="5" s="1"/>
  <c r="K4522" i="5"/>
  <c r="L4522" i="5" s="1"/>
  <c r="K4526" i="5"/>
  <c r="L4526" i="5" s="1"/>
  <c r="K4530" i="5"/>
  <c r="L4530" i="5" s="1"/>
  <c r="K4534" i="5"/>
  <c r="L4534" i="5" s="1"/>
  <c r="K4538" i="5"/>
  <c r="L4538" i="5" s="1"/>
  <c r="K4542" i="5"/>
  <c r="L4542" i="5" s="1"/>
  <c r="K4546" i="5"/>
  <c r="L4546" i="5" s="1"/>
  <c r="K4550" i="5"/>
  <c r="L4550" i="5" s="1"/>
  <c r="K4554" i="5"/>
  <c r="L4554" i="5" s="1"/>
  <c r="K4558" i="5"/>
  <c r="L4558" i="5" s="1"/>
  <c r="K4562" i="5"/>
  <c r="L4562" i="5" s="1"/>
  <c r="K4566" i="5"/>
  <c r="L4566" i="5" s="1"/>
  <c r="K4570" i="5"/>
  <c r="L4570" i="5" s="1"/>
  <c r="K4574" i="5"/>
  <c r="L4574" i="5" s="1"/>
  <c r="K4578" i="5"/>
  <c r="L4578" i="5" s="1"/>
  <c r="K4582" i="5"/>
  <c r="L4582" i="5" s="1"/>
  <c r="K4586" i="5"/>
  <c r="L4586" i="5" s="1"/>
  <c r="K4590" i="5"/>
  <c r="L4590" i="5" s="1"/>
  <c r="K4594" i="5"/>
  <c r="L4594" i="5" s="1"/>
  <c r="K4598" i="5"/>
  <c r="L4598" i="5" s="1"/>
  <c r="K4602" i="5"/>
  <c r="L4602" i="5" s="1"/>
  <c r="K4606" i="5"/>
  <c r="L4606" i="5" s="1"/>
  <c r="K4610" i="5"/>
  <c r="L4610" i="5" s="1"/>
  <c r="K4614" i="5"/>
  <c r="L4614" i="5" s="1"/>
  <c r="K4618" i="5"/>
  <c r="L4618" i="5" s="1"/>
  <c r="K4622" i="5"/>
  <c r="L4622" i="5" s="1"/>
  <c r="K4626" i="5"/>
  <c r="L4626" i="5" s="1"/>
  <c r="K4630" i="5"/>
  <c r="L4630" i="5" s="1"/>
  <c r="K4634" i="5"/>
  <c r="L4634" i="5" s="1"/>
  <c r="K4638" i="5"/>
  <c r="L4638" i="5" s="1"/>
  <c r="K4642" i="5"/>
  <c r="L4642" i="5" s="1"/>
  <c r="K4646" i="5"/>
  <c r="L4646" i="5" s="1"/>
  <c r="K4650" i="5"/>
  <c r="L4650" i="5" s="1"/>
  <c r="K4654" i="5"/>
  <c r="L4654" i="5" s="1"/>
  <c r="K4658" i="5"/>
  <c r="L4658" i="5" s="1"/>
  <c r="K4662" i="5"/>
  <c r="L4662" i="5" s="1"/>
  <c r="K4666" i="5"/>
  <c r="L4666" i="5" s="1"/>
  <c r="K4670" i="5"/>
  <c r="L4670" i="5" s="1"/>
  <c r="K4674" i="5"/>
  <c r="L4674" i="5" s="1"/>
  <c r="K4678" i="5"/>
  <c r="L4678" i="5" s="1"/>
  <c r="K4682" i="5"/>
  <c r="L4682" i="5" s="1"/>
  <c r="K4686" i="5"/>
  <c r="L4686" i="5" s="1"/>
  <c r="K4690" i="5"/>
  <c r="L4690" i="5" s="1"/>
  <c r="K4694" i="5"/>
  <c r="L4694" i="5" s="1"/>
  <c r="K4698" i="5"/>
  <c r="L4698" i="5" s="1"/>
  <c r="K4702" i="5"/>
  <c r="L4702" i="5" s="1"/>
  <c r="K4706" i="5"/>
  <c r="L4706" i="5" s="1"/>
  <c r="K4710" i="5"/>
  <c r="L4710" i="5" s="1"/>
  <c r="K4714" i="5"/>
  <c r="L4714" i="5" s="1"/>
  <c r="K4718" i="5"/>
  <c r="L4718" i="5" s="1"/>
  <c r="K4722" i="5"/>
  <c r="L4722" i="5" s="1"/>
  <c r="K4726" i="5"/>
  <c r="L4726" i="5" s="1"/>
  <c r="K4730" i="5"/>
  <c r="L4730" i="5" s="1"/>
  <c r="K4734" i="5"/>
  <c r="L4734" i="5" s="1"/>
  <c r="K4738" i="5"/>
  <c r="L4738" i="5" s="1"/>
  <c r="K4742" i="5"/>
  <c r="L4742" i="5" s="1"/>
  <c r="K4746" i="5"/>
  <c r="L4746" i="5" s="1"/>
  <c r="K4750" i="5"/>
  <c r="L4750" i="5" s="1"/>
  <c r="K4754" i="5"/>
  <c r="L4754" i="5" s="1"/>
  <c r="K4758" i="5"/>
  <c r="L4758" i="5" s="1"/>
  <c r="K4762" i="5"/>
  <c r="L4762" i="5" s="1"/>
  <c r="K4766" i="5"/>
  <c r="L4766" i="5" s="1"/>
  <c r="K4770" i="5"/>
  <c r="L4770" i="5" s="1"/>
  <c r="K4774" i="5"/>
  <c r="L4774" i="5" s="1"/>
  <c r="K4778" i="5"/>
  <c r="L4778" i="5" s="1"/>
  <c r="K4782" i="5"/>
  <c r="L4782" i="5" s="1"/>
  <c r="K4786" i="5"/>
  <c r="L4786" i="5" s="1"/>
  <c r="K4790" i="5"/>
  <c r="L4790" i="5" s="1"/>
  <c r="K4794" i="5"/>
  <c r="L4794" i="5" s="1"/>
  <c r="K4798" i="5"/>
  <c r="L4798" i="5" s="1"/>
  <c r="K4802" i="5"/>
  <c r="L4802" i="5" s="1"/>
  <c r="K4806" i="5"/>
  <c r="L4806" i="5" s="1"/>
  <c r="K4810" i="5"/>
  <c r="L4810" i="5" s="1"/>
  <c r="K4814" i="5"/>
  <c r="L4814" i="5" s="1"/>
  <c r="K4818" i="5"/>
  <c r="L4818" i="5" s="1"/>
  <c r="K4822" i="5"/>
  <c r="L4822" i="5" s="1"/>
  <c r="K4826" i="5"/>
  <c r="L4826" i="5" s="1"/>
  <c r="K4830" i="5"/>
  <c r="L4830" i="5" s="1"/>
  <c r="K4834" i="5"/>
  <c r="L4834" i="5" s="1"/>
  <c r="K4838" i="5"/>
  <c r="L4838" i="5" s="1"/>
  <c r="K4842" i="5"/>
  <c r="L4842" i="5" s="1"/>
  <c r="K4846" i="5"/>
  <c r="L4846" i="5" s="1"/>
  <c r="K4850" i="5"/>
  <c r="L4850" i="5" s="1"/>
  <c r="K4854" i="5"/>
  <c r="L4854" i="5" s="1"/>
  <c r="K4858" i="5"/>
  <c r="L4858" i="5" s="1"/>
  <c r="K4862" i="5"/>
  <c r="L4862" i="5" s="1"/>
  <c r="K4866" i="5"/>
  <c r="L4866" i="5" s="1"/>
  <c r="K4870" i="5"/>
  <c r="L4870" i="5" s="1"/>
  <c r="K4874" i="5"/>
  <c r="L4874" i="5" s="1"/>
  <c r="K4878" i="5"/>
  <c r="L4878" i="5" s="1"/>
  <c r="K4882" i="5"/>
  <c r="L4882" i="5" s="1"/>
  <c r="K4886" i="5"/>
  <c r="L4886" i="5" s="1"/>
  <c r="K4890" i="5"/>
  <c r="L4890" i="5" s="1"/>
  <c r="K4894" i="5"/>
  <c r="L4894" i="5" s="1"/>
  <c r="K4898" i="5"/>
  <c r="L4898" i="5" s="1"/>
  <c r="K4902" i="5"/>
  <c r="L4902" i="5" s="1"/>
  <c r="K4906" i="5"/>
  <c r="L4906" i="5" s="1"/>
  <c r="K4910" i="5"/>
  <c r="L4910" i="5" s="1"/>
  <c r="K4914" i="5"/>
  <c r="L4914" i="5" s="1"/>
  <c r="K4918" i="5"/>
  <c r="L4918" i="5" s="1"/>
  <c r="K4922" i="5"/>
  <c r="L4922" i="5" s="1"/>
  <c r="K4926" i="5"/>
  <c r="L4926" i="5" s="1"/>
  <c r="K4930" i="5"/>
  <c r="L4930" i="5" s="1"/>
  <c r="K4934" i="5"/>
  <c r="L4934" i="5" s="1"/>
  <c r="K4938" i="5"/>
  <c r="L4938" i="5" s="1"/>
  <c r="K4942" i="5"/>
  <c r="L4942" i="5" s="1"/>
  <c r="K4946" i="5"/>
  <c r="L4946" i="5" s="1"/>
  <c r="K4950" i="5"/>
  <c r="L4950" i="5" s="1"/>
  <c r="K4954" i="5"/>
  <c r="L4954" i="5" s="1"/>
  <c r="K4958" i="5"/>
  <c r="L4958" i="5" s="1"/>
  <c r="K4962" i="5"/>
  <c r="L4962" i="5" s="1"/>
  <c r="K4966" i="5"/>
  <c r="L4966" i="5" s="1"/>
  <c r="K4970" i="5"/>
  <c r="L4970" i="5" s="1"/>
  <c r="K4974" i="5"/>
  <c r="L4974" i="5" s="1"/>
  <c r="K4978" i="5"/>
  <c r="L4978" i="5" s="1"/>
  <c r="K4982" i="5"/>
  <c r="L4982" i="5" s="1"/>
  <c r="K4986" i="5"/>
  <c r="L4986" i="5" s="1"/>
  <c r="K4990" i="5"/>
  <c r="L4990" i="5" s="1"/>
  <c r="K4994" i="5"/>
  <c r="L4994" i="5" s="1"/>
  <c r="K4998" i="5"/>
  <c r="L4998" i="5" s="1"/>
  <c r="K5002" i="5"/>
  <c r="L5002" i="5" s="1"/>
  <c r="K5006" i="5"/>
  <c r="L5006" i="5" s="1"/>
  <c r="K5010" i="5"/>
  <c r="L5010" i="5" s="1"/>
  <c r="K5014" i="5"/>
  <c r="L5014" i="5" s="1"/>
  <c r="K5018" i="5"/>
  <c r="L5018" i="5" s="1"/>
  <c r="K5022" i="5"/>
  <c r="L5022" i="5" s="1"/>
  <c r="K5026" i="5"/>
  <c r="L5026" i="5" s="1"/>
  <c r="K5030" i="5"/>
  <c r="L5030" i="5" s="1"/>
  <c r="K5034" i="5"/>
  <c r="L5034" i="5" s="1"/>
  <c r="K5038" i="5"/>
  <c r="L5038" i="5" s="1"/>
  <c r="K5042" i="5"/>
  <c r="L5042" i="5" s="1"/>
  <c r="K5046" i="5"/>
  <c r="L5046" i="5" s="1"/>
  <c r="K5050" i="5"/>
  <c r="L5050" i="5" s="1"/>
  <c r="K5054" i="5"/>
  <c r="L5054" i="5" s="1"/>
  <c r="K5058" i="5"/>
  <c r="L5058" i="5" s="1"/>
  <c r="K5062" i="5"/>
  <c r="L5062" i="5" s="1"/>
  <c r="K5066" i="5"/>
  <c r="L5066" i="5" s="1"/>
  <c r="K5070" i="5"/>
  <c r="L5070" i="5" s="1"/>
  <c r="K5074" i="5"/>
  <c r="L5074" i="5" s="1"/>
  <c r="K5078" i="5"/>
  <c r="L5078" i="5" s="1"/>
  <c r="K5082" i="5"/>
  <c r="L5082" i="5" s="1"/>
  <c r="K5086" i="5"/>
  <c r="L5086" i="5" s="1"/>
  <c r="K5090" i="5"/>
  <c r="L5090" i="5" s="1"/>
  <c r="K5094" i="5"/>
  <c r="L5094" i="5" s="1"/>
  <c r="K5098" i="5"/>
  <c r="L5098" i="5" s="1"/>
  <c r="K5102" i="5"/>
  <c r="L5102" i="5" s="1"/>
  <c r="K5106" i="5"/>
  <c r="L5106" i="5" s="1"/>
  <c r="K5068" i="5"/>
  <c r="L5068" i="5" s="1"/>
  <c r="K5084" i="5"/>
  <c r="L5084" i="5" s="1"/>
  <c r="K5100" i="5"/>
  <c r="L5100" i="5" s="1"/>
  <c r="K5112" i="5"/>
  <c r="L5112" i="5" s="1"/>
  <c r="K5120" i="5"/>
  <c r="L5120" i="5" s="1"/>
  <c r="K5128" i="5"/>
  <c r="L5128" i="5" s="1"/>
  <c r="K5136" i="5"/>
  <c r="L5136" i="5" s="1"/>
  <c r="K5144" i="5"/>
  <c r="L5144" i="5" s="1"/>
  <c r="K5152" i="5"/>
  <c r="L5152" i="5" s="1"/>
  <c r="K5160" i="5"/>
  <c r="L5160" i="5" s="1"/>
  <c r="K5168" i="5"/>
  <c r="L5168" i="5" s="1"/>
  <c r="K5176" i="5"/>
  <c r="L5176" i="5" s="1"/>
  <c r="K5184" i="5"/>
  <c r="L5184" i="5" s="1"/>
  <c r="K5192" i="5"/>
  <c r="L5192" i="5" s="1"/>
  <c r="K5200" i="5"/>
  <c r="L5200" i="5" s="1"/>
  <c r="K5208" i="5"/>
  <c r="L5208" i="5" s="1"/>
  <c r="K5216" i="5"/>
  <c r="L5216" i="5" s="1"/>
  <c r="K5224" i="5"/>
  <c r="L5224" i="5" s="1"/>
  <c r="K5232" i="5"/>
  <c r="L5232" i="5" s="1"/>
  <c r="K5240" i="5"/>
  <c r="L5240" i="5" s="1"/>
  <c r="K5248" i="5"/>
  <c r="L5248" i="5" s="1"/>
  <c r="K5256" i="5"/>
  <c r="L5256" i="5" s="1"/>
  <c r="K5264" i="5"/>
  <c r="L5264" i="5" s="1"/>
  <c r="K5272" i="5"/>
  <c r="L5272" i="5" s="1"/>
  <c r="K5280" i="5"/>
  <c r="L5280" i="5" s="1"/>
  <c r="K5288" i="5"/>
  <c r="L5288" i="5" s="1"/>
  <c r="K5296" i="5"/>
  <c r="L5296" i="5" s="1"/>
  <c r="K5304" i="5"/>
  <c r="L5304" i="5" s="1"/>
  <c r="K5312" i="5"/>
  <c r="L5312" i="5" s="1"/>
  <c r="K5320" i="5"/>
  <c r="L5320" i="5" s="1"/>
  <c r="K5326" i="5"/>
  <c r="L5326" i="5" s="1"/>
  <c r="K5331" i="5"/>
  <c r="L5331" i="5" s="1"/>
  <c r="K5335" i="5"/>
  <c r="L5335" i="5" s="1"/>
  <c r="K5339" i="5"/>
  <c r="L5339" i="5" s="1"/>
  <c r="K5343" i="5"/>
  <c r="L5343" i="5" s="1"/>
  <c r="K5347" i="5"/>
  <c r="L5347" i="5" s="1"/>
  <c r="K5351" i="5"/>
  <c r="L5351" i="5" s="1"/>
  <c r="K5355" i="5"/>
  <c r="L5355" i="5" s="1"/>
  <c r="K5359" i="5"/>
  <c r="L5359" i="5" s="1"/>
  <c r="K5363" i="5"/>
  <c r="L5363" i="5" s="1"/>
  <c r="K5367" i="5"/>
  <c r="L5367" i="5" s="1"/>
  <c r="K5371" i="5"/>
  <c r="L5371" i="5" s="1"/>
  <c r="K5375" i="5"/>
  <c r="L5375" i="5" s="1"/>
  <c r="K5379" i="5"/>
  <c r="L5379" i="5" s="1"/>
  <c r="K5383" i="5"/>
  <c r="L5383" i="5" s="1"/>
  <c r="K5387" i="5"/>
  <c r="L5387" i="5" s="1"/>
  <c r="K5391" i="5"/>
  <c r="L5391" i="5" s="1"/>
  <c r="K5395" i="5"/>
  <c r="L5395" i="5" s="1"/>
  <c r="K5399" i="5"/>
  <c r="L5399" i="5" s="1"/>
  <c r="K5403" i="5"/>
  <c r="L5403" i="5" s="1"/>
  <c r="K5407" i="5"/>
  <c r="L5407" i="5" s="1"/>
  <c r="K5411" i="5"/>
  <c r="L5411" i="5" s="1"/>
  <c r="K5415" i="5"/>
  <c r="L5415" i="5" s="1"/>
  <c r="K5419" i="5"/>
  <c r="L5419" i="5" s="1"/>
  <c r="K5423" i="5"/>
  <c r="L5423" i="5" s="1"/>
  <c r="K5427" i="5"/>
  <c r="L5427" i="5" s="1"/>
  <c r="K5431" i="5"/>
  <c r="L5431" i="5" s="1"/>
  <c r="K5435" i="5"/>
  <c r="L5435" i="5" s="1"/>
  <c r="K5439" i="5"/>
  <c r="L5439" i="5" s="1"/>
  <c r="K5443" i="5"/>
  <c r="L5443" i="5" s="1"/>
  <c r="K5447" i="5"/>
  <c r="L5447" i="5" s="1"/>
  <c r="K5451" i="5"/>
  <c r="L5451" i="5" s="1"/>
  <c r="K5455" i="5"/>
  <c r="L5455" i="5" s="1"/>
  <c r="K5459" i="5"/>
  <c r="L5459" i="5" s="1"/>
  <c r="K5463" i="5"/>
  <c r="L5463" i="5" s="1"/>
  <c r="K5467" i="5"/>
  <c r="L5467" i="5" s="1"/>
  <c r="K3162" i="5"/>
  <c r="K3146" i="5"/>
  <c r="K3130" i="5"/>
  <c r="K3434" i="5"/>
  <c r="K3781" i="5"/>
  <c r="K3765" i="5"/>
  <c r="K3749" i="5"/>
  <c r="K2804" i="5"/>
  <c r="K3717" i="5"/>
  <c r="K3701" i="5"/>
  <c r="K3685" i="5"/>
  <c r="K2740" i="5"/>
  <c r="K2629" i="5"/>
  <c r="K2613" i="5"/>
  <c r="K3621" i="5"/>
  <c r="K2676" i="5"/>
  <c r="K3700" i="5"/>
  <c r="K2879" i="5"/>
  <c r="K2984" i="5"/>
  <c r="K3909" i="5"/>
  <c r="K4156" i="5"/>
  <c r="K4138" i="5"/>
  <c r="K4052" i="5"/>
  <c r="K3663" i="5"/>
  <c r="K4096" i="5"/>
  <c r="K3340" i="5"/>
  <c r="K3324" i="5"/>
  <c r="K3308" i="5"/>
  <c r="K3612" i="5"/>
  <c r="K3501" i="5"/>
  <c r="K3485" i="5"/>
  <c r="K3469" i="5"/>
  <c r="K3773" i="5"/>
  <c r="K3437" i="5"/>
  <c r="K3421" i="5"/>
  <c r="K3405" i="5"/>
  <c r="K3484" i="5"/>
  <c r="K3373" i="5"/>
  <c r="K3357" i="5"/>
  <c r="K3341" i="5"/>
  <c r="K3645" i="5"/>
  <c r="K4017" i="5"/>
  <c r="K2999" i="5"/>
  <c r="K4119" i="5"/>
  <c r="K4069" i="5"/>
  <c r="K3615" i="5"/>
  <c r="K2615" i="5"/>
  <c r="K3869" i="5"/>
  <c r="K3715" i="5"/>
  <c r="K2766" i="5"/>
  <c r="K2750" i="5"/>
  <c r="K2734" i="5"/>
  <c r="K3038" i="5"/>
  <c r="K3623" i="5"/>
  <c r="K3753" i="5"/>
  <c r="K3689" i="5"/>
  <c r="K3625" i="5"/>
  <c r="K3160" i="5"/>
  <c r="K3497" i="5"/>
  <c r="K2606" i="5"/>
  <c r="K2910" i="5"/>
  <c r="K3495" i="5"/>
  <c r="K4085" i="5"/>
  <c r="K4072" i="5"/>
  <c r="K3254" i="5"/>
  <c r="K3238" i="5"/>
  <c r="K3222" i="5"/>
  <c r="K3526" i="5"/>
  <c r="K3665" i="5"/>
  <c r="K3649" i="5"/>
  <c r="K3633" i="5"/>
  <c r="K2688" i="5"/>
  <c r="K3601" i="5"/>
  <c r="K3585" i="5"/>
  <c r="K3569" i="5"/>
  <c r="K2624" i="5"/>
  <c r="K3994" i="5"/>
  <c r="K3978" i="5"/>
  <c r="K3505" i="5"/>
  <c r="K3809" i="5"/>
  <c r="K4028" i="5"/>
  <c r="K3071" i="5"/>
  <c r="K3256" i="5"/>
  <c r="K3812" i="5"/>
  <c r="K3683" i="5"/>
  <c r="K2707" i="5"/>
  <c r="K3960" i="5"/>
  <c r="K3783" i="5"/>
  <c r="K4150" i="5"/>
  <c r="K2904" i="5"/>
  <c r="K2872" i="5"/>
  <c r="K2840" i="5"/>
  <c r="K3316" i="5"/>
  <c r="K3986" i="5"/>
  <c r="K3970" i="5"/>
  <c r="K3954" i="5"/>
  <c r="K2777" i="5"/>
  <c r="K3922" i="5"/>
  <c r="K3906" i="5"/>
  <c r="K3890" i="5"/>
  <c r="K3144" i="5"/>
  <c r="K3858" i="5"/>
  <c r="K3842" i="5"/>
  <c r="K3826" i="5"/>
  <c r="K2649" i="5"/>
  <c r="K3925" i="5"/>
  <c r="K3187" i="5"/>
  <c r="K3496" i="5"/>
  <c r="K3977" i="5"/>
  <c r="K3847" i="5"/>
  <c r="K2735" i="5"/>
  <c r="K4090" i="5"/>
  <c r="K3900" i="5"/>
  <c r="K2650" i="5"/>
  <c r="K2634" i="5"/>
  <c r="K2618" i="5"/>
  <c r="K2922" i="5"/>
  <c r="K3729" i="5"/>
  <c r="K3713" i="5"/>
  <c r="K3697" i="5"/>
  <c r="K2752" i="5"/>
  <c r="K2641" i="5"/>
  <c r="K2625" i="5"/>
  <c r="K2609" i="5"/>
  <c r="K2913" i="5"/>
  <c r="K4058" i="5"/>
  <c r="K4042" i="5"/>
  <c r="K4026" i="5"/>
  <c r="K2849" i="5"/>
  <c r="K2970" i="5"/>
  <c r="K2954" i="5"/>
  <c r="K3962" i="5"/>
  <c r="K2785" i="5"/>
  <c r="K2975" i="5"/>
  <c r="K3721" i="5"/>
  <c r="K4032" i="5"/>
  <c r="K3331" i="5"/>
  <c r="K3604" i="5"/>
  <c r="K3827" i="5"/>
  <c r="K4164" i="5"/>
  <c r="K4148" i="5"/>
  <c r="K3971" i="5"/>
  <c r="K4050" i="5"/>
  <c r="K4034" i="5"/>
  <c r="K4018" i="5"/>
  <c r="K2841" i="5"/>
  <c r="K2962" i="5"/>
  <c r="K2946" i="5"/>
  <c r="K2930" i="5"/>
  <c r="K3234" i="5"/>
  <c r="K2898" i="5"/>
  <c r="K2882" i="5"/>
  <c r="K2866" i="5"/>
  <c r="K2713" i="5"/>
  <c r="K2834" i="5"/>
  <c r="K2818" i="5"/>
  <c r="K2802" i="5"/>
  <c r="K3106" i="5"/>
  <c r="K3155" i="5"/>
  <c r="K2888" i="5"/>
  <c r="K3935" i="5"/>
  <c r="K3447" i="5"/>
  <c r="K2647" i="5"/>
  <c r="K3992" i="5"/>
  <c r="K3684" i="5"/>
  <c r="K2871" i="5"/>
  <c r="K3333" i="5"/>
  <c r="K3317" i="5"/>
  <c r="K3301" i="5"/>
  <c r="K3605" i="5"/>
  <c r="K3726" i="5"/>
  <c r="K3710" i="5"/>
  <c r="K3694" i="5"/>
  <c r="K3998" i="5"/>
  <c r="K3662" i="5"/>
  <c r="K3646" i="5"/>
  <c r="K3173" i="5"/>
  <c r="K3477" i="5"/>
  <c r="K3598" i="5"/>
  <c r="K3582" i="5"/>
  <c r="K2705" i="5"/>
  <c r="K2689" i="5"/>
  <c r="K2673" i="5"/>
  <c r="K2977" i="5"/>
  <c r="K3098" i="5"/>
  <c r="K3082" i="5"/>
  <c r="K3066" i="5"/>
  <c r="K3370" i="5"/>
  <c r="K5064" i="5"/>
  <c r="L5064" i="5" s="1"/>
  <c r="K5080" i="5"/>
  <c r="L5080" i="5" s="1"/>
  <c r="K5096" i="5"/>
  <c r="L5096" i="5" s="1"/>
  <c r="K5110" i="5"/>
  <c r="L5110" i="5" s="1"/>
  <c r="K5118" i="5"/>
  <c r="L5118" i="5" s="1"/>
  <c r="K5126" i="5"/>
  <c r="L5126" i="5" s="1"/>
  <c r="K5134" i="5"/>
  <c r="L5134" i="5" s="1"/>
  <c r="K5142" i="5"/>
  <c r="L5142" i="5" s="1"/>
  <c r="K5150" i="5"/>
  <c r="L5150" i="5" s="1"/>
  <c r="K5158" i="5"/>
  <c r="L5158" i="5" s="1"/>
  <c r="K5166" i="5"/>
  <c r="L5166" i="5" s="1"/>
  <c r="K5174" i="5"/>
  <c r="L5174" i="5" s="1"/>
  <c r="K5182" i="5"/>
  <c r="L5182" i="5" s="1"/>
  <c r="K5190" i="5"/>
  <c r="L5190" i="5" s="1"/>
  <c r="K5198" i="5"/>
  <c r="L5198" i="5" s="1"/>
  <c r="K5206" i="5"/>
  <c r="L5206" i="5" s="1"/>
  <c r="K5214" i="5"/>
  <c r="L5214" i="5" s="1"/>
  <c r="K5222" i="5"/>
  <c r="L5222" i="5" s="1"/>
  <c r="K5230" i="5"/>
  <c r="L5230" i="5" s="1"/>
  <c r="K5238" i="5"/>
  <c r="L5238" i="5" s="1"/>
  <c r="K5246" i="5"/>
  <c r="L5246" i="5" s="1"/>
  <c r="K5254" i="5"/>
  <c r="L5254" i="5" s="1"/>
  <c r="K5262" i="5"/>
  <c r="L5262" i="5" s="1"/>
  <c r="K5270" i="5"/>
  <c r="L5270" i="5" s="1"/>
  <c r="K5278" i="5"/>
  <c r="L5278" i="5" s="1"/>
  <c r="K5286" i="5"/>
  <c r="L5286" i="5" s="1"/>
  <c r="K5294" i="5"/>
  <c r="L5294" i="5" s="1"/>
  <c r="K5302" i="5"/>
  <c r="L5302" i="5" s="1"/>
  <c r="K5310" i="5"/>
  <c r="L5310" i="5" s="1"/>
  <c r="K5318" i="5"/>
  <c r="L5318" i="5" s="1"/>
  <c r="K5325" i="5"/>
  <c r="L5325" i="5" s="1"/>
  <c r="K5330" i="5"/>
  <c r="L5330" i="5" s="1"/>
  <c r="K5334" i="5"/>
  <c r="L5334" i="5" s="1"/>
  <c r="K5338" i="5"/>
  <c r="L5338" i="5" s="1"/>
  <c r="K5342" i="5"/>
  <c r="L5342" i="5" s="1"/>
  <c r="K5346" i="5"/>
  <c r="L5346" i="5" s="1"/>
  <c r="K5350" i="5"/>
  <c r="L5350" i="5" s="1"/>
  <c r="K5354" i="5"/>
  <c r="L5354" i="5" s="1"/>
  <c r="K5358" i="5"/>
  <c r="L5358" i="5" s="1"/>
  <c r="K5362" i="5"/>
  <c r="L5362" i="5" s="1"/>
  <c r="K5366" i="5"/>
  <c r="L5366" i="5" s="1"/>
  <c r="K5370" i="5"/>
  <c r="L5370" i="5" s="1"/>
  <c r="K5374" i="5"/>
  <c r="L5374" i="5" s="1"/>
  <c r="K5378" i="5"/>
  <c r="L5378" i="5" s="1"/>
  <c r="K5382" i="5"/>
  <c r="L5382" i="5" s="1"/>
  <c r="K5386" i="5"/>
  <c r="L5386" i="5" s="1"/>
  <c r="K5390" i="5"/>
  <c r="L5390" i="5" s="1"/>
  <c r="K5394" i="5"/>
  <c r="L5394" i="5" s="1"/>
  <c r="K5398" i="5"/>
  <c r="L5398" i="5" s="1"/>
  <c r="K5402" i="5"/>
  <c r="L5402" i="5" s="1"/>
  <c r="K5406" i="5"/>
  <c r="L5406" i="5" s="1"/>
  <c r="K5410" i="5"/>
  <c r="L5410" i="5" s="1"/>
  <c r="K5414" i="5"/>
  <c r="L5414" i="5" s="1"/>
  <c r="K5418" i="5"/>
  <c r="L5418" i="5" s="1"/>
  <c r="K5422" i="5"/>
  <c r="L5422" i="5" s="1"/>
  <c r="K5426" i="5"/>
  <c r="L5426" i="5" s="1"/>
  <c r="K5430" i="5"/>
  <c r="L5430" i="5" s="1"/>
  <c r="K5434" i="5"/>
  <c r="L5434" i="5" s="1"/>
  <c r="K5438" i="5"/>
  <c r="L5438" i="5" s="1"/>
  <c r="K5442" i="5"/>
  <c r="L5442" i="5" s="1"/>
  <c r="K5446" i="5"/>
  <c r="L5446" i="5" s="1"/>
  <c r="K5450" i="5"/>
  <c r="L5450" i="5" s="1"/>
  <c r="K5454" i="5"/>
  <c r="L5454" i="5" s="1"/>
  <c r="K5458" i="5"/>
  <c r="L5458" i="5" s="1"/>
  <c r="K5462" i="5"/>
  <c r="L5462" i="5" s="1"/>
  <c r="K5466" i="5"/>
  <c r="L5466" i="5" s="1"/>
  <c r="E8192" i="5"/>
  <c r="K3568" i="5"/>
  <c r="K3544" i="5"/>
  <c r="K3524" i="5"/>
  <c r="K3111" i="5"/>
  <c r="K3919" i="5"/>
  <c r="K3897" i="5"/>
  <c r="K3876" i="5"/>
  <c r="K3944" i="5"/>
  <c r="K3828" i="5"/>
  <c r="K3796" i="5"/>
  <c r="K3740" i="5"/>
  <c r="K3859" i="5"/>
  <c r="K3275" i="5"/>
  <c r="K3259" i="5"/>
  <c r="K4043" i="5"/>
  <c r="K3688" i="5"/>
  <c r="K3843" i="5"/>
  <c r="K3631" i="5"/>
  <c r="K3023" i="5"/>
  <c r="K3657" i="5"/>
  <c r="K3644" i="5"/>
  <c r="K3315" i="5"/>
  <c r="K3328" i="5"/>
  <c r="K3788" i="5"/>
  <c r="K3473" i="5"/>
  <c r="K3457" i="5"/>
  <c r="K3441" i="5"/>
  <c r="K3745" i="5"/>
  <c r="K3866" i="5"/>
  <c r="K3850" i="5"/>
  <c r="K3834" i="5"/>
  <c r="K2657" i="5"/>
  <c r="K3802" i="5"/>
  <c r="K3786" i="5"/>
  <c r="K3770" i="5"/>
  <c r="K3617" i="5"/>
  <c r="K3738" i="5"/>
  <c r="K3722" i="5"/>
  <c r="K3706" i="5"/>
  <c r="K4010" i="5"/>
  <c r="K2659" i="5"/>
  <c r="K3912" i="5"/>
  <c r="K4033" i="5"/>
  <c r="K3075" i="5"/>
  <c r="K3264" i="5"/>
  <c r="K3820" i="5"/>
  <c r="K4159" i="5"/>
  <c r="K4134" i="5"/>
  <c r="K3967" i="5"/>
  <c r="K3337" i="5"/>
  <c r="K3321" i="5"/>
  <c r="K3305" i="5"/>
  <c r="K2936" i="5"/>
  <c r="K3730" i="5"/>
  <c r="K3714" i="5"/>
  <c r="K3698" i="5"/>
  <c r="K4002" i="5"/>
  <c r="K3666" i="5"/>
  <c r="K3193" i="5"/>
  <c r="K3177" i="5"/>
  <c r="K3769" i="5"/>
  <c r="K3602" i="5"/>
  <c r="K3586" i="5"/>
  <c r="K2821" i="5"/>
  <c r="K3829" i="5"/>
  <c r="K3813" i="5"/>
  <c r="K2868" i="5"/>
  <c r="K2757" i="5"/>
  <c r="K2741" i="5"/>
  <c r="K2725" i="5"/>
  <c r="K3029" i="5"/>
  <c r="K2693" i="5"/>
  <c r="K2677" i="5"/>
  <c r="K2661" i="5"/>
  <c r="K2965" i="5"/>
  <c r="K3086" i="5"/>
  <c r="K3070" i="5"/>
  <c r="K3054" i="5"/>
  <c r="K2901" i="5"/>
  <c r="K2751" i="5"/>
  <c r="K4003" i="5"/>
  <c r="K3687" i="5"/>
  <c r="K3143" i="5"/>
  <c r="K4112" i="5"/>
  <c r="K4009" i="5"/>
  <c r="K3503" i="5"/>
  <c r="K3576" i="5"/>
  <c r="K4057" i="5"/>
  <c r="K3565" i="5"/>
  <c r="K3549" i="5"/>
  <c r="K3533" i="5"/>
  <c r="K3837" i="5"/>
  <c r="K3958" i="5"/>
  <c r="K3942" i="5"/>
  <c r="K3926" i="5"/>
  <c r="K2749" i="5"/>
  <c r="K3894" i="5"/>
  <c r="K3878" i="5"/>
  <c r="K3862" i="5"/>
  <c r="K3709" i="5"/>
  <c r="K3830" i="5"/>
  <c r="K3814" i="5"/>
  <c r="K3798" i="5"/>
  <c r="K2621" i="5"/>
  <c r="K2967" i="5"/>
  <c r="K4097" i="5"/>
  <c r="K3941" i="5"/>
  <c r="K3263" i="5"/>
  <c r="K3512" i="5"/>
  <c r="K4077" i="5"/>
  <c r="K3619" i="5"/>
  <c r="K2623" i="5"/>
  <c r="K4168" i="5"/>
  <c r="K2760" i="5"/>
  <c r="K2696" i="5"/>
  <c r="K2632" i="5"/>
  <c r="K3278" i="5"/>
  <c r="K2805" i="5"/>
  <c r="K2789" i="5"/>
  <c r="K3093" i="5"/>
  <c r="K3214" i="5"/>
  <c r="K3198" i="5"/>
  <c r="K3182" i="5"/>
  <c r="K3486" i="5"/>
  <c r="K3150" i="5"/>
  <c r="K3134" i="5"/>
  <c r="K3118" i="5"/>
  <c r="K3422" i="5"/>
  <c r="K4039" i="5"/>
  <c r="K3312" i="5"/>
  <c r="K3288" i="5"/>
  <c r="K3358" i="5"/>
  <c r="K3875" i="5"/>
  <c r="K3719" i="5"/>
  <c r="K4149" i="5"/>
  <c r="K4110" i="5"/>
  <c r="K3744" i="5"/>
  <c r="K3471" i="5"/>
  <c r="K3364" i="5"/>
  <c r="K4015" i="5"/>
  <c r="K3507" i="5"/>
  <c r="K4022" i="5"/>
  <c r="K4006" i="5"/>
  <c r="K3990" i="5"/>
  <c r="K2813" i="5"/>
  <c r="K2934" i="5"/>
  <c r="K2918" i="5"/>
  <c r="K2902" i="5"/>
  <c r="K3206" i="5"/>
  <c r="K2870" i="5"/>
  <c r="K2854" i="5"/>
  <c r="K2838" i="5"/>
  <c r="K2685" i="5"/>
  <c r="K2806" i="5"/>
  <c r="K2790" i="5"/>
  <c r="K2774" i="5"/>
  <c r="K3078" i="5"/>
  <c r="K4035" i="5"/>
  <c r="K3800" i="5"/>
  <c r="K3167" i="5"/>
  <c r="K3040" i="5"/>
  <c r="K3951" i="5"/>
  <c r="K3523" i="5"/>
  <c r="K3520" i="5"/>
  <c r="K4081" i="5"/>
  <c r="K4162" i="5"/>
  <c r="K4001" i="5"/>
  <c r="K3980" i="5"/>
  <c r="K3959" i="5"/>
  <c r="K4021" i="5"/>
  <c r="K2887" i="5"/>
  <c r="K2867" i="5"/>
  <c r="K2847" i="5"/>
  <c r="K3163" i="5"/>
  <c r="K2803" i="5"/>
  <c r="K3792" i="5"/>
  <c r="K3732" i="5"/>
  <c r="K3851" i="5"/>
  <c r="K2719" i="5"/>
  <c r="K4171" i="5"/>
  <c r="K3262" i="5"/>
  <c r="K3246" i="5"/>
  <c r="K3550" i="5"/>
  <c r="K3867" i="5"/>
  <c r="K3480" i="5"/>
  <c r="K3460" i="5"/>
  <c r="K3440" i="5"/>
  <c r="K3047" i="5"/>
  <c r="K5076" i="5"/>
  <c r="L5076" i="5" s="1"/>
  <c r="K5092" i="5"/>
  <c r="L5092" i="5" s="1"/>
  <c r="K5108" i="5"/>
  <c r="L5108" i="5" s="1"/>
  <c r="K5116" i="5"/>
  <c r="L5116" i="5" s="1"/>
  <c r="K5124" i="5"/>
  <c r="L5124" i="5" s="1"/>
  <c r="K5132" i="5"/>
  <c r="L5132" i="5" s="1"/>
  <c r="K5140" i="5"/>
  <c r="L5140" i="5" s="1"/>
  <c r="K5148" i="5"/>
  <c r="L5148" i="5" s="1"/>
  <c r="K5156" i="5"/>
  <c r="L5156" i="5" s="1"/>
  <c r="K5164" i="5"/>
  <c r="L5164" i="5" s="1"/>
  <c r="K5172" i="5"/>
  <c r="L5172" i="5" s="1"/>
  <c r="K5180" i="5"/>
  <c r="L5180" i="5" s="1"/>
  <c r="K5188" i="5"/>
  <c r="L5188" i="5" s="1"/>
  <c r="K5196" i="5"/>
  <c r="L5196" i="5" s="1"/>
  <c r="K5204" i="5"/>
  <c r="L5204" i="5" s="1"/>
  <c r="K5212" i="5"/>
  <c r="L5212" i="5" s="1"/>
  <c r="K5220" i="5"/>
  <c r="L5220" i="5" s="1"/>
  <c r="K5228" i="5"/>
  <c r="L5228" i="5" s="1"/>
  <c r="K5236" i="5"/>
  <c r="L5236" i="5" s="1"/>
  <c r="K5244" i="5"/>
  <c r="L5244" i="5" s="1"/>
  <c r="K5252" i="5"/>
  <c r="L5252" i="5" s="1"/>
  <c r="K5260" i="5"/>
  <c r="L5260" i="5" s="1"/>
  <c r="K5268" i="5"/>
  <c r="L5268" i="5" s="1"/>
  <c r="K5276" i="5"/>
  <c r="L5276" i="5" s="1"/>
  <c r="K5284" i="5"/>
  <c r="L5284" i="5" s="1"/>
  <c r="K5292" i="5"/>
  <c r="L5292" i="5" s="1"/>
  <c r="K5300" i="5"/>
  <c r="L5300" i="5" s="1"/>
  <c r="K5308" i="5"/>
  <c r="L5308" i="5" s="1"/>
  <c r="K5316" i="5"/>
  <c r="L5316" i="5" s="1"/>
  <c r="K5324" i="5"/>
  <c r="L5324" i="5" s="1"/>
  <c r="K5329" i="5"/>
  <c r="L5329" i="5" s="1"/>
  <c r="K5333" i="5"/>
  <c r="L5333" i="5" s="1"/>
  <c r="K5337" i="5"/>
  <c r="L5337" i="5" s="1"/>
  <c r="K5341" i="5"/>
  <c r="L5341" i="5" s="1"/>
  <c r="K5345" i="5"/>
  <c r="L5345" i="5" s="1"/>
  <c r="K5349" i="5"/>
  <c r="L5349" i="5" s="1"/>
  <c r="K5353" i="5"/>
  <c r="L5353" i="5" s="1"/>
  <c r="K5357" i="5"/>
  <c r="L5357" i="5" s="1"/>
  <c r="K5361" i="5"/>
  <c r="L5361" i="5" s="1"/>
  <c r="K5365" i="5"/>
  <c r="L5365" i="5" s="1"/>
  <c r="K5369" i="5"/>
  <c r="L5369" i="5" s="1"/>
  <c r="K5373" i="5"/>
  <c r="L5373" i="5" s="1"/>
  <c r="K5377" i="5"/>
  <c r="L5377" i="5" s="1"/>
  <c r="K5381" i="5"/>
  <c r="L5381" i="5" s="1"/>
  <c r="K5385" i="5"/>
  <c r="L5385" i="5" s="1"/>
  <c r="K5389" i="5"/>
  <c r="L5389" i="5" s="1"/>
  <c r="K5393" i="5"/>
  <c r="L5393" i="5" s="1"/>
  <c r="K5397" i="5"/>
  <c r="L5397" i="5" s="1"/>
  <c r="K5401" i="5"/>
  <c r="L5401" i="5" s="1"/>
  <c r="K5405" i="5"/>
  <c r="L5405" i="5" s="1"/>
  <c r="K5409" i="5"/>
  <c r="L5409" i="5" s="1"/>
  <c r="K5413" i="5"/>
  <c r="L5413" i="5" s="1"/>
  <c r="K5417" i="5"/>
  <c r="L5417" i="5" s="1"/>
  <c r="K5421" i="5"/>
  <c r="L5421" i="5" s="1"/>
  <c r="K5425" i="5"/>
  <c r="L5425" i="5" s="1"/>
  <c r="K5429" i="5"/>
  <c r="L5429" i="5" s="1"/>
  <c r="K5433" i="5"/>
  <c r="L5433" i="5" s="1"/>
  <c r="K5437" i="5"/>
  <c r="L5437" i="5" s="1"/>
  <c r="K5441" i="5"/>
  <c r="L5441" i="5" s="1"/>
  <c r="K5445" i="5"/>
  <c r="L5445" i="5" s="1"/>
  <c r="K5449" i="5"/>
  <c r="L5449" i="5" s="1"/>
  <c r="K5453" i="5"/>
  <c r="L5453" i="5" s="1"/>
  <c r="K5457" i="5"/>
  <c r="L5457" i="5" s="1"/>
  <c r="K5461" i="5"/>
  <c r="L5461" i="5" s="1"/>
  <c r="K5465" i="5"/>
  <c r="L5465" i="5" s="1"/>
  <c r="K5469" i="5"/>
  <c r="L5469" i="5" s="1"/>
  <c r="K2825" i="5"/>
  <c r="K2809" i="5"/>
  <c r="K2793" i="5"/>
  <c r="K3097" i="5"/>
  <c r="K3218" i="5"/>
  <c r="K3202" i="5"/>
  <c r="K3186" i="5"/>
  <c r="K3490" i="5"/>
  <c r="K3154" i="5"/>
  <c r="K3138" i="5"/>
  <c r="K3122" i="5"/>
  <c r="K3426" i="5"/>
  <c r="K3404" i="5"/>
  <c r="K3388" i="5"/>
  <c r="K3058" i="5"/>
  <c r="K3362" i="5"/>
  <c r="K3411" i="5"/>
  <c r="K3284" i="5"/>
  <c r="K3939" i="5"/>
  <c r="K3703" i="5"/>
  <c r="K3095" i="5"/>
  <c r="K4105" i="5"/>
  <c r="K3680" i="5"/>
  <c r="K3135" i="5"/>
  <c r="K4046" i="5"/>
  <c r="K4030" i="5"/>
  <c r="K4014" i="5"/>
  <c r="K2837" i="5"/>
  <c r="K2958" i="5"/>
  <c r="K2942" i="5"/>
  <c r="K2926" i="5"/>
  <c r="K3230" i="5"/>
  <c r="K2894" i="5"/>
  <c r="K2878" i="5"/>
  <c r="K2862" i="5"/>
  <c r="K3166" i="5"/>
  <c r="K2830" i="5"/>
  <c r="K2814" i="5"/>
  <c r="K2798" i="5"/>
  <c r="K3102" i="5"/>
  <c r="K3724" i="5"/>
  <c r="K3463" i="5"/>
  <c r="K4132" i="5"/>
  <c r="K4086" i="5"/>
  <c r="K3748" i="5"/>
  <c r="K3215" i="5"/>
  <c r="K3008" i="5"/>
  <c r="K4011" i="5"/>
  <c r="K3251" i="5"/>
  <c r="K3309" i="5"/>
  <c r="K3293" i="5"/>
  <c r="K3277" i="5"/>
  <c r="K3581" i="5"/>
  <c r="K3702" i="5"/>
  <c r="K3686" i="5"/>
  <c r="K3670" i="5"/>
  <c r="K3974" i="5"/>
  <c r="K3638" i="5"/>
  <c r="K3165" i="5"/>
  <c r="K3149" i="5"/>
  <c r="K3453" i="5"/>
  <c r="K3574" i="5"/>
  <c r="K3558" i="5"/>
  <c r="K3542" i="5"/>
  <c r="K4004" i="5"/>
  <c r="K3983" i="5"/>
  <c r="K3961" i="5"/>
  <c r="K4029" i="5"/>
  <c r="K3403" i="5"/>
  <c r="K3387" i="5"/>
  <c r="K3371" i="5"/>
  <c r="K3675" i="5"/>
  <c r="K3339" i="5"/>
  <c r="K3323" i="5"/>
  <c r="K3307" i="5"/>
  <c r="K3611" i="5"/>
  <c r="K3032" i="5"/>
  <c r="K3000" i="5"/>
  <c r="K3243" i="5"/>
  <c r="K3547" i="5"/>
  <c r="K3599" i="5"/>
  <c r="K3536" i="5"/>
  <c r="K3529" i="5"/>
  <c r="K3884" i="5"/>
  <c r="K3283" i="5"/>
  <c r="K3112" i="5"/>
  <c r="K3660" i="5"/>
  <c r="K3319" i="5"/>
  <c r="K3930" i="5"/>
  <c r="K3914" i="5"/>
  <c r="K3898" i="5"/>
  <c r="K2721" i="5"/>
  <c r="K2842" i="5"/>
  <c r="K2826" i="5"/>
  <c r="K2810" i="5"/>
  <c r="K3114" i="5"/>
  <c r="K2778" i="5"/>
  <c r="K2762" i="5"/>
  <c r="K2746" i="5"/>
  <c r="K3050" i="5"/>
  <c r="K2714" i="5"/>
  <c r="K2698" i="5"/>
  <c r="K2682" i="5"/>
  <c r="K2986" i="5"/>
  <c r="K3720" i="5"/>
  <c r="K3651" i="5"/>
  <c r="K2979" i="5"/>
  <c r="K3737" i="5"/>
  <c r="K3712" i="5"/>
  <c r="K3335" i="5"/>
  <c r="K4124" i="5"/>
  <c r="K3924" i="5"/>
  <c r="K3439" i="5"/>
  <c r="K3794" i="5"/>
  <c r="K3778" i="5"/>
  <c r="K3762" i="5"/>
  <c r="K4066" i="5"/>
  <c r="K3467" i="5"/>
  <c r="K3451" i="5"/>
  <c r="K3435" i="5"/>
  <c r="K3739" i="5"/>
  <c r="K3208" i="5"/>
  <c r="K3188" i="5"/>
  <c r="K3168" i="5"/>
  <c r="K3572" i="5"/>
  <c r="K3124" i="5"/>
  <c r="K3104" i="5"/>
  <c r="K3080" i="5"/>
  <c r="K3488" i="5"/>
  <c r="K2633" i="5"/>
  <c r="K2617" i="5"/>
  <c r="K2968" i="5"/>
  <c r="K3400" i="5"/>
  <c r="K3492" i="5"/>
  <c r="K3972" i="5"/>
  <c r="K3840" i="5"/>
  <c r="K2855" i="5"/>
  <c r="K3072" i="5"/>
  <c r="K3888" i="5"/>
  <c r="K3287" i="5"/>
  <c r="K4117" i="5"/>
  <c r="K2906" i="5"/>
  <c r="K2890" i="5"/>
  <c r="K2874" i="5"/>
  <c r="K3178" i="5"/>
  <c r="K3525" i="5"/>
  <c r="K3509" i="5"/>
  <c r="K3493" i="5"/>
  <c r="K3797" i="5"/>
  <c r="K3461" i="5"/>
  <c r="K3445" i="5"/>
  <c r="K3429" i="5"/>
  <c r="K3733" i="5"/>
  <c r="K3397" i="5"/>
  <c r="K3381" i="5"/>
  <c r="K3365" i="5"/>
  <c r="K3669" i="5"/>
  <c r="K3555" i="5"/>
  <c r="K3560" i="5"/>
  <c r="K4092" i="5"/>
  <c r="K3911" i="5"/>
  <c r="K4152" i="5"/>
  <c r="K4122" i="5"/>
  <c r="K4048" i="5"/>
  <c r="K3407" i="5"/>
  <c r="K3280" i="5"/>
  <c r="K2770" i="5"/>
  <c r="K2754" i="5"/>
  <c r="K2738" i="5"/>
  <c r="K3042" i="5"/>
  <c r="K3020" i="5"/>
  <c r="K3004" i="5"/>
  <c r="K2988" i="5"/>
  <c r="K3292" i="5"/>
  <c r="K2956" i="5"/>
  <c r="K2626" i="5"/>
  <c r="K2610" i="5"/>
  <c r="K2914" i="5"/>
  <c r="K2892" i="5"/>
  <c r="K2876" i="5"/>
  <c r="K3296" i="5"/>
  <c r="K3272" i="5"/>
  <c r="K3252" i="5"/>
  <c r="K2655" i="5"/>
  <c r="K2761" i="5"/>
  <c r="K2745" i="5"/>
  <c r="K2729" i="5"/>
  <c r="K3033" i="5"/>
  <c r="K2697" i="5"/>
  <c r="K5072" i="5"/>
  <c r="L5072" i="5" s="1"/>
  <c r="K5088" i="5"/>
  <c r="L5088" i="5" s="1"/>
  <c r="K5104" i="5"/>
  <c r="L5104" i="5" s="1"/>
  <c r="K5114" i="5"/>
  <c r="L5114" i="5" s="1"/>
  <c r="K5122" i="5"/>
  <c r="L5122" i="5" s="1"/>
  <c r="K5130" i="5"/>
  <c r="L5130" i="5" s="1"/>
  <c r="K5138" i="5"/>
  <c r="L5138" i="5" s="1"/>
  <c r="K5146" i="5"/>
  <c r="L5146" i="5" s="1"/>
  <c r="K5154" i="5"/>
  <c r="L5154" i="5" s="1"/>
  <c r="K5162" i="5"/>
  <c r="L5162" i="5" s="1"/>
  <c r="K5170" i="5"/>
  <c r="L5170" i="5" s="1"/>
  <c r="K5178" i="5"/>
  <c r="L5178" i="5" s="1"/>
  <c r="K5186" i="5"/>
  <c r="L5186" i="5" s="1"/>
  <c r="K5194" i="5"/>
  <c r="L5194" i="5" s="1"/>
  <c r="K5202" i="5"/>
  <c r="L5202" i="5" s="1"/>
  <c r="K5210" i="5"/>
  <c r="L5210" i="5" s="1"/>
  <c r="K5218" i="5"/>
  <c r="L5218" i="5" s="1"/>
  <c r="K5226" i="5"/>
  <c r="L5226" i="5" s="1"/>
  <c r="K5234" i="5"/>
  <c r="L5234" i="5" s="1"/>
  <c r="K5242" i="5"/>
  <c r="L5242" i="5" s="1"/>
  <c r="K5250" i="5"/>
  <c r="L5250" i="5" s="1"/>
  <c r="K5258" i="5"/>
  <c r="L5258" i="5" s="1"/>
  <c r="K5266" i="5"/>
  <c r="L5266" i="5" s="1"/>
  <c r="K5274" i="5"/>
  <c r="L5274" i="5" s="1"/>
  <c r="K5282" i="5"/>
  <c r="L5282" i="5" s="1"/>
  <c r="K5290" i="5"/>
  <c r="L5290" i="5" s="1"/>
  <c r="K5298" i="5"/>
  <c r="L5298" i="5" s="1"/>
  <c r="K5306" i="5"/>
  <c r="L5306" i="5" s="1"/>
  <c r="K5314" i="5"/>
  <c r="L5314" i="5" s="1"/>
  <c r="K5322" i="5"/>
  <c r="L5322" i="5" s="1"/>
  <c r="K5328" i="5"/>
  <c r="L5328" i="5" s="1"/>
  <c r="K5332" i="5"/>
  <c r="L5332" i="5" s="1"/>
  <c r="K5336" i="5"/>
  <c r="L5336" i="5" s="1"/>
  <c r="K5340" i="5"/>
  <c r="L5340" i="5" s="1"/>
  <c r="K5344" i="5"/>
  <c r="L5344" i="5" s="1"/>
  <c r="K5348" i="5"/>
  <c r="L5348" i="5" s="1"/>
  <c r="K5352" i="5"/>
  <c r="L5352" i="5" s="1"/>
  <c r="K5356" i="5"/>
  <c r="L5356" i="5" s="1"/>
  <c r="K5360" i="5"/>
  <c r="L5360" i="5" s="1"/>
  <c r="K5364" i="5"/>
  <c r="L5364" i="5" s="1"/>
  <c r="K5368" i="5"/>
  <c r="L5368" i="5" s="1"/>
  <c r="K5372" i="5"/>
  <c r="L5372" i="5" s="1"/>
  <c r="K5376" i="5"/>
  <c r="L5376" i="5" s="1"/>
  <c r="K5380" i="5"/>
  <c r="L5380" i="5" s="1"/>
  <c r="K5384" i="5"/>
  <c r="L5384" i="5" s="1"/>
  <c r="K5388" i="5"/>
  <c r="L5388" i="5" s="1"/>
  <c r="K5392" i="5"/>
  <c r="L5392" i="5" s="1"/>
  <c r="K5396" i="5"/>
  <c r="L5396" i="5" s="1"/>
  <c r="K5400" i="5"/>
  <c r="L5400" i="5" s="1"/>
  <c r="K5404" i="5"/>
  <c r="L5404" i="5" s="1"/>
  <c r="K5408" i="5"/>
  <c r="L5408" i="5" s="1"/>
  <c r="K5412" i="5"/>
  <c r="L5412" i="5" s="1"/>
  <c r="K5416" i="5"/>
  <c r="L5416" i="5" s="1"/>
  <c r="K5420" i="5"/>
  <c r="L5420" i="5" s="1"/>
  <c r="K5424" i="5"/>
  <c r="L5424" i="5" s="1"/>
  <c r="K5428" i="5"/>
  <c r="L5428" i="5" s="1"/>
  <c r="K5432" i="5"/>
  <c r="L5432" i="5" s="1"/>
  <c r="K5436" i="5"/>
  <c r="L5436" i="5" s="1"/>
  <c r="K5440" i="5"/>
  <c r="L5440" i="5" s="1"/>
  <c r="K5444" i="5"/>
  <c r="L5444" i="5" s="1"/>
  <c r="K5448" i="5"/>
  <c r="L5448" i="5" s="1"/>
  <c r="K5452" i="5"/>
  <c r="L5452" i="5" s="1"/>
  <c r="K5456" i="5"/>
  <c r="L5456" i="5" s="1"/>
  <c r="K5460" i="5"/>
  <c r="L5460" i="5" s="1"/>
  <c r="K5464" i="5"/>
  <c r="L5464" i="5" s="1"/>
  <c r="K5468" i="5"/>
  <c r="L5468" i="5" s="1"/>
  <c r="K2797" i="5"/>
  <c r="K2781" i="5"/>
  <c r="K2765" i="5"/>
  <c r="K3069" i="5"/>
  <c r="K3190" i="5"/>
  <c r="K3174" i="5"/>
  <c r="K3158" i="5"/>
  <c r="K3462" i="5"/>
  <c r="K3126" i="5"/>
  <c r="K3110" i="5"/>
  <c r="K3094" i="5"/>
  <c r="K3398" i="5"/>
  <c r="K3537" i="5"/>
  <c r="K3521" i="5"/>
  <c r="K3030" i="5"/>
  <c r="K3334" i="5"/>
  <c r="K4107" i="5"/>
  <c r="K3799" i="5"/>
  <c r="K3423" i="5"/>
  <c r="K3384" i="5"/>
  <c r="K3955" i="5"/>
  <c r="K3779" i="5"/>
  <c r="K2835" i="5"/>
  <c r="K4084" i="5"/>
  <c r="K4165" i="5"/>
  <c r="K3211" i="5"/>
  <c r="K3195" i="5"/>
  <c r="K3179" i="5"/>
  <c r="K3483" i="5"/>
  <c r="K2712" i="5"/>
  <c r="K2648" i="5"/>
  <c r="K3833" i="5"/>
  <c r="K3232" i="5"/>
  <c r="K3705" i="5"/>
  <c r="K3641" i="5"/>
  <c r="K3577" i="5"/>
  <c r="K3355" i="5"/>
  <c r="K3449" i="5"/>
  <c r="K3385" i="5"/>
  <c r="K3369" i="5"/>
  <c r="K3060" i="5"/>
  <c r="K3152" i="5"/>
  <c r="K3968" i="5"/>
  <c r="K3603" i="5"/>
  <c r="K3540" i="5"/>
  <c r="K3545" i="5"/>
  <c r="K3889" i="5"/>
  <c r="K3031" i="5"/>
  <c r="K4101" i="5"/>
  <c r="K3674" i="5"/>
  <c r="K3658" i="5"/>
  <c r="K3642" i="5"/>
  <c r="K3946" i="5"/>
  <c r="K3044" i="5"/>
  <c r="K3028" i="5"/>
  <c r="K3012" i="5"/>
  <c r="K2858" i="5"/>
  <c r="K2980" i="5"/>
  <c r="K2964" i="5"/>
  <c r="K3514" i="5"/>
  <c r="K3818" i="5"/>
  <c r="K2916" i="5"/>
  <c r="K2900" i="5"/>
  <c r="K2884" i="5"/>
  <c r="K3282" i="5"/>
  <c r="K3266" i="5"/>
  <c r="K3250" i="5"/>
  <c r="K3554" i="5"/>
  <c r="K3532" i="5"/>
  <c r="K3516" i="5"/>
  <c r="K3500" i="5"/>
  <c r="K2779" i="5"/>
  <c r="K3468" i="5"/>
  <c r="K3452" i="5"/>
  <c r="K3436" i="5"/>
  <c r="K2715" i="5"/>
  <c r="K3629" i="5"/>
  <c r="K3613" i="5"/>
  <c r="K3372" i="5"/>
  <c r="K2651" i="5"/>
  <c r="K3240" i="5"/>
  <c r="K4059" i="5"/>
  <c r="K3671" i="5"/>
  <c r="K4141" i="5"/>
  <c r="K4099" i="5"/>
  <c r="K3985" i="5"/>
  <c r="K3039" i="5"/>
  <c r="K2728" i="5"/>
  <c r="K3022" i="5"/>
  <c r="K3006" i="5"/>
  <c r="K2990" i="5"/>
  <c r="K3294" i="5"/>
  <c r="K3868" i="5"/>
  <c r="K3140" i="5"/>
  <c r="K3120" i="5"/>
  <c r="K3096" i="5"/>
  <c r="K3504" i="5"/>
  <c r="K3056" i="5"/>
  <c r="K3024" i="5"/>
  <c r="K2992" i="5"/>
  <c r="K3751" i="5"/>
  <c r="K2928" i="5"/>
  <c r="K2896" i="5"/>
  <c r="K2864" i="5"/>
  <c r="K3332" i="5"/>
  <c r="K4130" i="5"/>
  <c r="K3881" i="5"/>
  <c r="K3620" i="5"/>
  <c r="K2767" i="5"/>
  <c r="K2944" i="5"/>
  <c r="K3760" i="5"/>
  <c r="K3219" i="5"/>
  <c r="K3016" i="5"/>
  <c r="K3766" i="5"/>
  <c r="K3750" i="5"/>
  <c r="K3734" i="5"/>
  <c r="K4038" i="5"/>
  <c r="K3596" i="5"/>
  <c r="K3580" i="5"/>
  <c r="K3564" i="5"/>
  <c r="K2843" i="5"/>
  <c r="K3757" i="5"/>
  <c r="K3741" i="5"/>
  <c r="K3725" i="5"/>
  <c r="K2780" i="5"/>
  <c r="K3693" i="5"/>
  <c r="K3677" i="5"/>
  <c r="K3661" i="5"/>
  <c r="K2716" i="5"/>
  <c r="K2605" i="5"/>
  <c r="K4070" i="5"/>
  <c r="K3597" i="5"/>
  <c r="K2652" i="5"/>
  <c r="K4016" i="5"/>
  <c r="K3255" i="5"/>
  <c r="K4135" i="5"/>
  <c r="K4073" i="5"/>
  <c r="K3857" i="5"/>
  <c r="K2943" i="5"/>
  <c r="K3593" i="5"/>
  <c r="K3991" i="5"/>
  <c r="K4172" i="5"/>
  <c r="K3224" i="5"/>
  <c r="K3204" i="5"/>
  <c r="K3184" i="5"/>
  <c r="K2671" i="5"/>
  <c r="K3915" i="5"/>
  <c r="K3893" i="5"/>
  <c r="K3872" i="5"/>
  <c r="K3940" i="5"/>
  <c r="K3823" i="5"/>
  <c r="K3791" i="5"/>
  <c r="K3728" i="5"/>
  <c r="K3416" i="5"/>
  <c r="K4083" i="5"/>
  <c r="K4065" i="5"/>
  <c r="K4044" i="5"/>
  <c r="K3676" i="5"/>
  <c r="K3836" i="5"/>
  <c r="K3375" i="5"/>
  <c r="K2723" i="5"/>
  <c r="K3891" i="5"/>
  <c r="K3632" i="5"/>
  <c r="K3059" i="5"/>
  <c r="K2952" i="5"/>
  <c r="K3776" i="5"/>
  <c r="K2742" i="5"/>
  <c r="K2726" i="5"/>
  <c r="K2710" i="5"/>
  <c r="K3014" i="5"/>
  <c r="K3153" i="5"/>
  <c r="K3137" i="5"/>
  <c r="K3121" i="5"/>
  <c r="K3425" i="5"/>
  <c r="K3089" i="5"/>
  <c r="K3073" i="5"/>
  <c r="K2832" i="5"/>
  <c r="K2886" i="5"/>
  <c r="K3025" i="5"/>
  <c r="K3009" i="5"/>
  <c r="K3821" i="5"/>
  <c r="K3805" i="5"/>
  <c r="K3789" i="5"/>
  <c r="K2844" i="5"/>
  <c r="K2733" i="5"/>
  <c r="K2717" i="5"/>
  <c r="K2701" i="5"/>
  <c r="K3005" i="5"/>
  <c r="K2669" i="5"/>
  <c r="K3396" i="5"/>
  <c r="K3376" i="5"/>
  <c r="K3352" i="5"/>
  <c r="K2983" i="5"/>
  <c r="K4082" i="5"/>
  <c r="K4064" i="5"/>
  <c r="K3268" i="5"/>
  <c r="K2839" i="5"/>
  <c r="K4146" i="5"/>
  <c r="K3885" i="5"/>
  <c r="K3616" i="5"/>
  <c r="K3055" i="5"/>
  <c r="K3320" i="5"/>
  <c r="K3772" i="5"/>
  <c r="K3475" i="5"/>
  <c r="K3368" i="5"/>
  <c r="K2998" i="5"/>
  <c r="K2982" i="5"/>
  <c r="K2966" i="5"/>
  <c r="K3270" i="5"/>
  <c r="K3409" i="5"/>
  <c r="K3393" i="5"/>
  <c r="K3377" i="5"/>
  <c r="K3681" i="5"/>
  <c r="K3345" i="5"/>
  <c r="K3329" i="5"/>
  <c r="K3313" i="5"/>
  <c r="K3142" i="5"/>
  <c r="K3281" i="5"/>
  <c r="K3265" i="5"/>
  <c r="K3249" i="5"/>
  <c r="K3553" i="5"/>
  <c r="K3743" i="5"/>
  <c r="K2787" i="5"/>
  <c r="K2848" i="5"/>
  <c r="K3807" i="5"/>
  <c r="K3427" i="5"/>
  <c r="K3392" i="5"/>
  <c r="K3956" i="5"/>
  <c r="K3527" i="5"/>
  <c r="K4136" i="5"/>
  <c r="K4062" i="5"/>
  <c r="K2662" i="5"/>
  <c r="K2950" i="5"/>
  <c r="K3622" i="5"/>
  <c r="K3910" i="5"/>
  <c r="K2784" i="5"/>
  <c r="K3113" i="5"/>
  <c r="K3513" i="5"/>
  <c r="K3785" i="5"/>
  <c r="K3969" i="5"/>
  <c r="K3347" i="5"/>
  <c r="K3200" i="5"/>
  <c r="K3853" i="5"/>
  <c r="K3639" i="5"/>
  <c r="K4143" i="5"/>
  <c r="K3907" i="5"/>
  <c r="K3418" i="5"/>
  <c r="K3402" i="5"/>
  <c r="K3386" i="5"/>
  <c r="K3690" i="5"/>
  <c r="K2788" i="5"/>
  <c r="K2772" i="5"/>
  <c r="K2756" i="5"/>
  <c r="K2602" i="5"/>
  <c r="K2724" i="5"/>
  <c r="K2708" i="5"/>
  <c r="K2692" i="5"/>
  <c r="K2996" i="5"/>
  <c r="K2885" i="5"/>
  <c r="K2869" i="5"/>
  <c r="K2853" i="5"/>
  <c r="K3157" i="5"/>
  <c r="K3696" i="5"/>
  <c r="K3139" i="5"/>
  <c r="K3348" i="5"/>
  <c r="K3913" i="5"/>
  <c r="K4160" i="5"/>
  <c r="K3608" i="5"/>
  <c r="K4056" i="5"/>
  <c r="K3921" i="5"/>
  <c r="K2927" i="5"/>
  <c r="K2939" i="5"/>
  <c r="K3273" i="5"/>
  <c r="K3241" i="5"/>
  <c r="K3209" i="5"/>
  <c r="K2759" i="5"/>
  <c r="K3145" i="5"/>
  <c r="K2768" i="5"/>
  <c r="K3846" i="5"/>
  <c r="K4139" i="5"/>
  <c r="K3811" i="5"/>
  <c r="K3943" i="5"/>
  <c r="K3007" i="5"/>
  <c r="K3172" i="5"/>
  <c r="K4074" i="5"/>
  <c r="K3363" i="5"/>
  <c r="K3304" i="5"/>
  <c r="K4167" i="5"/>
  <c r="K4008" i="5"/>
  <c r="K3987" i="5"/>
  <c r="K3965" i="5"/>
  <c r="K2824" i="5"/>
  <c r="K3659" i="5"/>
  <c r="K3643" i="5"/>
  <c r="K3627" i="5"/>
  <c r="K3937" i="5"/>
  <c r="K3595" i="5"/>
  <c r="K3579" i="5"/>
  <c r="K3563" i="5"/>
  <c r="K3852" i="5"/>
  <c r="K3380" i="5"/>
  <c r="K3360" i="5"/>
  <c r="K3336" i="5"/>
  <c r="K3668" i="5"/>
  <c r="K3832" i="5"/>
  <c r="K2851" i="5"/>
  <c r="K3064" i="5"/>
  <c r="K3883" i="5"/>
  <c r="K3539" i="5"/>
  <c r="K3456" i="5"/>
  <c r="K3672" i="5"/>
  <c r="K3575" i="5"/>
  <c r="K3068" i="5"/>
  <c r="K2706" i="5"/>
  <c r="K2674" i="5"/>
  <c r="K2642" i="5"/>
  <c r="K3634" i="5"/>
  <c r="K2891" i="5"/>
  <c r="K2993" i="5"/>
  <c r="K2822" i="5"/>
  <c r="K4031" i="5"/>
  <c r="K3583" i="5"/>
  <c r="K2911" i="5"/>
  <c r="K3465" i="5"/>
  <c r="K3947" i="5"/>
  <c r="K3267" i="5"/>
  <c r="K3176" i="5"/>
  <c r="K4078" i="5"/>
  <c r="K4158" i="5"/>
  <c r="K3723" i="5"/>
  <c r="K3707" i="5"/>
  <c r="K3691" i="5"/>
  <c r="K4023" i="5"/>
  <c r="K3552" i="5"/>
  <c r="K3528" i="5"/>
  <c r="K3508" i="5"/>
  <c r="K2907" i="5"/>
  <c r="K3464" i="5"/>
  <c r="K3444" i="5"/>
  <c r="K3424" i="5"/>
  <c r="K2823" i="5"/>
  <c r="K2889" i="5"/>
  <c r="K2873" i="5"/>
  <c r="K2857" i="5"/>
  <c r="K2739" i="5"/>
  <c r="K2807" i="5"/>
  <c r="K3976" i="5"/>
  <c r="K3839" i="5"/>
  <c r="K3123" i="5"/>
  <c r="K3412" i="5"/>
  <c r="K3892" i="5"/>
  <c r="K3543" i="5"/>
  <c r="K4133" i="5"/>
  <c r="K3201" i="5"/>
  <c r="K3245" i="5"/>
  <c r="K3213" i="5"/>
  <c r="K3181" i="5"/>
  <c r="K2924" i="5"/>
  <c r="K3117" i="5"/>
  <c r="K3450" i="5"/>
  <c r="K3297" i="5"/>
  <c r="K3487" i="5"/>
  <c r="K3472" i="5"/>
  <c r="K4040" i="5"/>
  <c r="K3808" i="5"/>
  <c r="K3171" i="5"/>
  <c r="K3048" i="5"/>
  <c r="K3953" i="5"/>
  <c r="K3271" i="5"/>
  <c r="K4120" i="5"/>
  <c r="K2631" i="5"/>
  <c r="K2611" i="5"/>
  <c r="K3592" i="5"/>
  <c r="K2971" i="5"/>
  <c r="K3017" i="5"/>
  <c r="K3001" i="5"/>
  <c r="K2985" i="5"/>
  <c r="K3289" i="5"/>
  <c r="K2953" i="5"/>
  <c r="K2937" i="5"/>
  <c r="K2921" i="5"/>
  <c r="K3225" i="5"/>
  <c r="K3346" i="5"/>
  <c r="K3330" i="5"/>
  <c r="K3314" i="5"/>
  <c r="K3161" i="5"/>
  <c r="K3933" i="5"/>
  <c r="K3699" i="5"/>
  <c r="K3091" i="5"/>
  <c r="K2680" i="5"/>
  <c r="K3849" i="5"/>
  <c r="K3383" i="5"/>
  <c r="K4127" i="5"/>
  <c r="K3903" i="5"/>
  <c r="K4175" i="5"/>
  <c r="K4179" i="5"/>
  <c r="K4183" i="5"/>
  <c r="K4187" i="5"/>
  <c r="K4189" i="5"/>
  <c r="K4190" i="5"/>
  <c r="K4194" i="5"/>
  <c r="K4198" i="5"/>
  <c r="K4202" i="5"/>
  <c r="K4206" i="5"/>
  <c r="K4210" i="5"/>
  <c r="K4214" i="5"/>
  <c r="K4218" i="5"/>
  <c r="K4222" i="5"/>
  <c r="K4226" i="5"/>
  <c r="K4230" i="5"/>
  <c r="K4234" i="5"/>
  <c r="K4238" i="5"/>
  <c r="K4242" i="5"/>
  <c r="K4246" i="5"/>
  <c r="K4250" i="5"/>
  <c r="K4254" i="5"/>
  <c r="K4258" i="5"/>
  <c r="K4262" i="5"/>
  <c r="K4266" i="5"/>
  <c r="K4270" i="5"/>
  <c r="K4274" i="5"/>
  <c r="K4278" i="5"/>
  <c r="K4282" i="5"/>
  <c r="L4282" i="5" s="1"/>
  <c r="K4286" i="5"/>
  <c r="L4286" i="5" s="1"/>
  <c r="K4290" i="5"/>
  <c r="L4290" i="5" s="1"/>
  <c r="K4294" i="5"/>
  <c r="L4294" i="5" s="1"/>
  <c r="K4298" i="5"/>
  <c r="L4298" i="5" s="1"/>
  <c r="K4302" i="5"/>
  <c r="L4302" i="5" s="1"/>
  <c r="K4306" i="5"/>
  <c r="L4306" i="5" s="1"/>
  <c r="B8192" i="5"/>
  <c r="K3034" i="5"/>
  <c r="K2681" i="5"/>
  <c r="K2665" i="5"/>
  <c r="K2969" i="5"/>
  <c r="K3090" i="5"/>
  <c r="K3074" i="5"/>
  <c r="K2601" i="5"/>
  <c r="K2905" i="5"/>
  <c r="K3929" i="5"/>
  <c r="K3443" i="5"/>
  <c r="K2815" i="5"/>
  <c r="K3981" i="5"/>
  <c r="K3845" i="5"/>
  <c r="K3127" i="5"/>
  <c r="K4111" i="5"/>
  <c r="K3899" i="5"/>
  <c r="K3589" i="5"/>
  <c r="K3573" i="5"/>
  <c r="K3557" i="5"/>
  <c r="K2612" i="5"/>
  <c r="K3982" i="5"/>
  <c r="K3966" i="5"/>
  <c r="K3950" i="5"/>
  <c r="K2773" i="5"/>
  <c r="K3918" i="5"/>
  <c r="K3902" i="5"/>
  <c r="K3886" i="5"/>
  <c r="K2709" i="5"/>
  <c r="K3854" i="5"/>
  <c r="K3838" i="5"/>
  <c r="K3822" i="5"/>
  <c r="K2645" i="5"/>
  <c r="K3432" i="5"/>
  <c r="K3999" i="5"/>
  <c r="K4161" i="5"/>
  <c r="K2755" i="5"/>
  <c r="K4094" i="5"/>
  <c r="K4005" i="5"/>
  <c r="K3247" i="5"/>
  <c r="K3236" i="5"/>
  <c r="K4053" i="5"/>
  <c r="K3758" i="5"/>
  <c r="K3916" i="5"/>
  <c r="K3873" i="5"/>
  <c r="K3824" i="5"/>
  <c r="K4093" i="5"/>
  <c r="K3787" i="5"/>
  <c r="K3085" i="5"/>
  <c r="K3389" i="5"/>
  <c r="K3735" i="5"/>
  <c r="K4145" i="5"/>
  <c r="K4103" i="5"/>
  <c r="K4071" i="5"/>
  <c r="K3359" i="5"/>
  <c r="K3300" i="5"/>
  <c r="K3865" i="5"/>
  <c r="K3459" i="5"/>
  <c r="K4163" i="5"/>
  <c r="K2883" i="5"/>
  <c r="K2863" i="5"/>
  <c r="K2782" i="5"/>
  <c r="K3367" i="5"/>
  <c r="K3923" i="5"/>
  <c r="K3901" i="5"/>
  <c r="K3880" i="5"/>
  <c r="K3817" i="5"/>
  <c r="K3835" i="5"/>
  <c r="K3803" i="5"/>
  <c r="K3752" i="5"/>
  <c r="K3561" i="5"/>
  <c r="K3531" i="5"/>
  <c r="K3515" i="5"/>
  <c r="K3499" i="5"/>
  <c r="K4089" i="5"/>
  <c r="K4098" i="5"/>
  <c r="K3879" i="5"/>
  <c r="K3279" i="5"/>
  <c r="K3108" i="5"/>
  <c r="K3656" i="5"/>
  <c r="K3571" i="5"/>
  <c r="K2643" i="5"/>
  <c r="K3795" i="5"/>
  <c r="K2955" i="5"/>
  <c r="K3610" i="5"/>
  <c r="K3578" i="5"/>
  <c r="K3546" i="5"/>
  <c r="K3057" i="5"/>
  <c r="K3482" i="5"/>
  <c r="K3566" i="5"/>
  <c r="K2730" i="5"/>
  <c r="K3708" i="5"/>
  <c r="K3395" i="5"/>
  <c r="K2663" i="5"/>
  <c r="K3917" i="5"/>
  <c r="K3559" i="5"/>
  <c r="K3079" i="5"/>
  <c r="K4108" i="5"/>
  <c r="K3920" i="5"/>
  <c r="K3183" i="5"/>
  <c r="K3538" i="5"/>
  <c r="K3522" i="5"/>
  <c r="K3506" i="5"/>
  <c r="K3810" i="5"/>
  <c r="K2763" i="5"/>
  <c r="K2747" i="5"/>
  <c r="K2731" i="5"/>
  <c r="K2722" i="5"/>
  <c r="K2699" i="5"/>
  <c r="K2683" i="5"/>
  <c r="K2667" i="5"/>
  <c r="K2658" i="5"/>
  <c r="K2636" i="5"/>
  <c r="K2620" i="5"/>
  <c r="K2604" i="5"/>
  <c r="K2908" i="5"/>
  <c r="K3584" i="5"/>
  <c r="K4063" i="5"/>
  <c r="K3932" i="5"/>
  <c r="K2903" i="5"/>
  <c r="K4115" i="5"/>
  <c r="K3984" i="5"/>
  <c r="K3295" i="5"/>
  <c r="K3216" i="5"/>
  <c r="K3084" i="5"/>
  <c r="K3269" i="5"/>
  <c r="K3237" i="5"/>
  <c r="K3205" i="5"/>
  <c r="K2948" i="5"/>
  <c r="K3141" i="5"/>
  <c r="K2935" i="5"/>
  <c r="K3413" i="5"/>
  <c r="K3299" i="5"/>
  <c r="K3220" i="5"/>
  <c r="K3736" i="5"/>
  <c r="K3655" i="5"/>
  <c r="K4144" i="5"/>
  <c r="K4106" i="5"/>
  <c r="K4049" i="5"/>
  <c r="K3151" i="5"/>
  <c r="K2880" i="5"/>
  <c r="K2827" i="5"/>
  <c r="K2811" i="5"/>
  <c r="K2795" i="5"/>
  <c r="K2786" i="5"/>
  <c r="K2764" i="5"/>
  <c r="K2748" i="5"/>
  <c r="K2732" i="5"/>
  <c r="K3036" i="5"/>
  <c r="L3036" i="5" s="1"/>
  <c r="K2700" i="5"/>
  <c r="K2684" i="5"/>
  <c r="K2668" i="5"/>
  <c r="K2972" i="5"/>
  <c r="K2861" i="5"/>
  <c r="K2845" i="5"/>
  <c r="K2829" i="5"/>
  <c r="K3133" i="5"/>
  <c r="K4020" i="5"/>
  <c r="K3511" i="5"/>
  <c r="K2819" i="5"/>
  <c r="K4076" i="5"/>
  <c r="K3856" i="5"/>
  <c r="K3199" i="5"/>
  <c r="K3088" i="5"/>
  <c r="K3989" i="5"/>
  <c r="K3217" i="5"/>
  <c r="K2702" i="5"/>
  <c r="K2670" i="5"/>
  <c r="K2638" i="5"/>
  <c r="K3630" i="5"/>
  <c r="K4147" i="5"/>
  <c r="K3771" i="5"/>
  <c r="K3870" i="5"/>
  <c r="K3092" i="5"/>
  <c r="K3995" i="5"/>
  <c r="K4157" i="5"/>
  <c r="K4142" i="5"/>
  <c r="K3768" i="5"/>
  <c r="K4007" i="5"/>
  <c r="K2991" i="5"/>
  <c r="K2792" i="5"/>
  <c r="K4055" i="5"/>
  <c r="K2828" i="5"/>
  <c r="K2812" i="5"/>
  <c r="K2796" i="5"/>
  <c r="K3100" i="5"/>
  <c r="K2989" i="5"/>
  <c r="K2973" i="5"/>
  <c r="K2957" i="5"/>
  <c r="K3261" i="5"/>
  <c r="K2925" i="5"/>
  <c r="K2909" i="5"/>
  <c r="K2893" i="5"/>
  <c r="K3197" i="5"/>
  <c r="K3318" i="5"/>
  <c r="K3302" i="5"/>
  <c r="K3286" i="5"/>
  <c r="K3590" i="5"/>
  <c r="K3479" i="5"/>
  <c r="K4129" i="5"/>
  <c r="K3949" i="5"/>
  <c r="K3775" i="5"/>
  <c r="K3103" i="5"/>
  <c r="K2912" i="5"/>
  <c r="K3861" i="5"/>
  <c r="K3203" i="5"/>
  <c r="K4170" i="5"/>
  <c r="K4178" i="5"/>
  <c r="K4182" i="5"/>
  <c r="K4186" i="5"/>
  <c r="K4193" i="5"/>
  <c r="K4197" i="5"/>
  <c r="K4201" i="5"/>
  <c r="K4205" i="5"/>
  <c r="K4209" i="5"/>
  <c r="K4213" i="5"/>
  <c r="K4217" i="5"/>
  <c r="K4221" i="5"/>
  <c r="K4225" i="5"/>
  <c r="K4229" i="5"/>
  <c r="K4233" i="5"/>
  <c r="K4237" i="5"/>
  <c r="K4241" i="5"/>
  <c r="K4245" i="5"/>
  <c r="K4249" i="5"/>
  <c r="K4253" i="5"/>
  <c r="K4257" i="5"/>
  <c r="K4261" i="5"/>
  <c r="K4265" i="5"/>
  <c r="K4269" i="5"/>
  <c r="K4273" i="5"/>
  <c r="K4277" i="5"/>
  <c r="K4281" i="5"/>
  <c r="L4281" i="5" s="1"/>
  <c r="K4285" i="5"/>
  <c r="L4285" i="5" s="1"/>
  <c r="K4289" i="5"/>
  <c r="L4289" i="5" s="1"/>
  <c r="K4293" i="5"/>
  <c r="L4293" i="5" s="1"/>
  <c r="K4297" i="5"/>
  <c r="L4297" i="5" s="1"/>
  <c r="K4301" i="5"/>
  <c r="L4301" i="5" s="1"/>
  <c r="K4305" i="5"/>
  <c r="L4305" i="5" s="1"/>
  <c r="K4309" i="5"/>
  <c r="L4309" i="5" s="1"/>
  <c r="H8192" i="5"/>
  <c r="K2653" i="5"/>
  <c r="K2637" i="5"/>
  <c r="K2941" i="5"/>
  <c r="K3062" i="5"/>
  <c r="K3046" i="5"/>
  <c r="K4054" i="5"/>
  <c r="K2877" i="5"/>
  <c r="K3223" i="5"/>
  <c r="K4113" i="5"/>
  <c r="K3945" i="5"/>
  <c r="K3519" i="5"/>
  <c r="K2831" i="5"/>
  <c r="K4080" i="5"/>
  <c r="K3863" i="5"/>
  <c r="K2947" i="5"/>
  <c r="K4169" i="5"/>
  <c r="K4000" i="5"/>
  <c r="K3979" i="5"/>
  <c r="K3957" i="5"/>
  <c r="K4025" i="5"/>
  <c r="K3147" i="5"/>
  <c r="K3131" i="5"/>
  <c r="K3115" i="5"/>
  <c r="K3419" i="5"/>
  <c r="K3083" i="5"/>
  <c r="K3067" i="5"/>
  <c r="K3051" i="5"/>
  <c r="K3855" i="5"/>
  <c r="K3019" i="5"/>
  <c r="K3003" i="5"/>
  <c r="K2987" i="5"/>
  <c r="K3291" i="5"/>
  <c r="K3343" i="5"/>
  <c r="K3192" i="5"/>
  <c r="K3848" i="5"/>
  <c r="K3635" i="5"/>
  <c r="K3027" i="5"/>
  <c r="K3673" i="5"/>
  <c r="K3648" i="5"/>
  <c r="K3063" i="5"/>
  <c r="K3774" i="5"/>
  <c r="K2678" i="5"/>
  <c r="K2646" i="5"/>
  <c r="K2614" i="5"/>
  <c r="K3606" i="5"/>
  <c r="K2800" i="5"/>
  <c r="K3109" i="5"/>
  <c r="K3754" i="5"/>
  <c r="K3344" i="5"/>
  <c r="K3908" i="5"/>
  <c r="K3747" i="5"/>
  <c r="K2791" i="5"/>
  <c r="K2856" i="5"/>
  <c r="K3815" i="5"/>
  <c r="K4155" i="5"/>
  <c r="K4118" i="5"/>
  <c r="K3963" i="5"/>
  <c r="K3081" i="5"/>
  <c r="K3065" i="5"/>
  <c r="K3049" i="5"/>
  <c r="K3353" i="5"/>
  <c r="K3474" i="5"/>
  <c r="K3458" i="5"/>
  <c r="K3442" i="5"/>
  <c r="K3746" i="5"/>
  <c r="K3410" i="5"/>
  <c r="K3394" i="5"/>
  <c r="K3378" i="5"/>
  <c r="K3682" i="5"/>
  <c r="K2635" i="5"/>
  <c r="K2619" i="5"/>
  <c r="K2603" i="5"/>
  <c r="K3618" i="5"/>
  <c r="K3667" i="5"/>
  <c r="K2599" i="5"/>
  <c r="K3801" i="5"/>
  <c r="K3975" i="5"/>
  <c r="K3351" i="5"/>
  <c r="K4121" i="5"/>
  <c r="K3692" i="5"/>
  <c r="K3391" i="5"/>
  <c r="K4174" i="5"/>
  <c r="K3227" i="5"/>
  <c r="K3257" i="5"/>
  <c r="K2776" i="5"/>
  <c r="K2783" i="5"/>
  <c r="K3099" i="5"/>
  <c r="K3129" i="5"/>
  <c r="K4051" i="5"/>
  <c r="K2960" i="5"/>
  <c r="K4114" i="5"/>
  <c r="K3877" i="5"/>
  <c r="K3535" i="5"/>
  <c r="K3448" i="5"/>
  <c r="K4087" i="5"/>
  <c r="K3764" i="5"/>
  <c r="K2963" i="5"/>
  <c r="K3417" i="5"/>
  <c r="K3510" i="5"/>
  <c r="K3494" i="5"/>
  <c r="K3478" i="5"/>
  <c r="K3782" i="5"/>
  <c r="K2672" i="5"/>
  <c r="K2656" i="5"/>
  <c r="K2640" i="5"/>
  <c r="K2694" i="5"/>
  <c r="K2608" i="5"/>
  <c r="K3841" i="5"/>
  <c r="K3825" i="5"/>
  <c r="K2630" i="5"/>
  <c r="K2769" i="5"/>
  <c r="K2753" i="5"/>
  <c r="K2737" i="5"/>
  <c r="K3041" i="5"/>
  <c r="K4027" i="5"/>
  <c r="K3327" i="5"/>
  <c r="K3600" i="5"/>
  <c r="K3819" i="5"/>
  <c r="K3948" i="5"/>
  <c r="K3011" i="5"/>
  <c r="K2616" i="5"/>
  <c r="K4079" i="5"/>
  <c r="K4154" i="5"/>
  <c r="K3356" i="5"/>
  <c r="K2690" i="5"/>
  <c r="K2978" i="5"/>
  <c r="K3650" i="5"/>
  <c r="K3938" i="5"/>
  <c r="K2875" i="5"/>
  <c r="K3755" i="5"/>
  <c r="K3664" i="5"/>
  <c r="K3831" i="5"/>
  <c r="K3119" i="5"/>
  <c r="K3408" i="5"/>
  <c r="K3887" i="5"/>
  <c r="K3636" i="5"/>
  <c r="K2771" i="5"/>
  <c r="K4088" i="5"/>
  <c r="K3780" i="5"/>
  <c r="K2736" i="5"/>
  <c r="K2720" i="5"/>
  <c r="K2704" i="5"/>
  <c r="K2758" i="5"/>
  <c r="K2897" i="5"/>
  <c r="K2881" i="5"/>
  <c r="K2865" i="5"/>
  <c r="K3169" i="5"/>
  <c r="K2833" i="5"/>
  <c r="K2817" i="5"/>
  <c r="K2801" i="5"/>
  <c r="K3105" i="5"/>
  <c r="K3226" i="5"/>
  <c r="K3210" i="5"/>
  <c r="K3194" i="5"/>
  <c r="K3498" i="5"/>
  <c r="K3231" i="5"/>
  <c r="K3128" i="5"/>
  <c r="K4036" i="5"/>
  <c r="K3587" i="5"/>
  <c r="K2915" i="5"/>
  <c r="K3481" i="5"/>
  <c r="K3431" i="5"/>
  <c r="K3015" i="5"/>
  <c r="K4104" i="5"/>
  <c r="K3489" i="5"/>
  <c r="K3229" i="5"/>
  <c r="K3517" i="5"/>
  <c r="K2940" i="5"/>
  <c r="K3228" i="5"/>
  <c r="K3101" i="5"/>
  <c r="K2675" i="5"/>
  <c r="K3035" i="5"/>
  <c r="K3087" i="5"/>
  <c r="K2664" i="5"/>
  <c r="K3844" i="5"/>
  <c r="K3379" i="5"/>
  <c r="K2727" i="5"/>
  <c r="K3896" i="5"/>
  <c r="K3652" i="5"/>
  <c r="K3588" i="5"/>
  <c r="K2961" i="5"/>
  <c r="K2945" i="5"/>
  <c r="K2929" i="5"/>
  <c r="K3233" i="5"/>
  <c r="K3354" i="5"/>
  <c r="K3338" i="5"/>
  <c r="K3322" i="5"/>
  <c r="K3626" i="5"/>
  <c r="K3290" i="5"/>
  <c r="K3274" i="5"/>
  <c r="K3258" i="5"/>
  <c r="K3562" i="5"/>
  <c r="K2660" i="5"/>
  <c r="K2644" i="5"/>
  <c r="K2628" i="5"/>
  <c r="K2932" i="5"/>
  <c r="K2976" i="5"/>
  <c r="K3904" i="5"/>
  <c r="K3491" i="5"/>
  <c r="K3476" i="5"/>
  <c r="K4045" i="5"/>
  <c r="K3816" i="5"/>
  <c r="K4151" i="5"/>
  <c r="K4102" i="5"/>
  <c r="K3964" i="5"/>
  <c r="K4177" i="5"/>
  <c r="K4181" i="5"/>
  <c r="K4185" i="5"/>
  <c r="K4192" i="5"/>
  <c r="K4196" i="5"/>
  <c r="K4200" i="5"/>
  <c r="K4204" i="5"/>
  <c r="K4208" i="5"/>
  <c r="K4212" i="5"/>
  <c r="K4216" i="5"/>
  <c r="K4220" i="5"/>
  <c r="K4224" i="5"/>
  <c r="K4228" i="5"/>
  <c r="K4232" i="5"/>
  <c r="K4236" i="5"/>
  <c r="K4240" i="5"/>
  <c r="K4244" i="5"/>
  <c r="K4248" i="5"/>
  <c r="K4252" i="5"/>
  <c r="K4256" i="5"/>
  <c r="K4260" i="5"/>
  <c r="K4264" i="5"/>
  <c r="K4268" i="5"/>
  <c r="K4272" i="5"/>
  <c r="K4276" i="5"/>
  <c r="K4280" i="5"/>
  <c r="L4280" i="5" s="1"/>
  <c r="K4284" i="5"/>
  <c r="L4284" i="5" s="1"/>
  <c r="K4288" i="5"/>
  <c r="L4288" i="5" s="1"/>
  <c r="K4292" i="5"/>
  <c r="L4292" i="5" s="1"/>
  <c r="K4296" i="5"/>
  <c r="L4296" i="5" s="1"/>
  <c r="K4300" i="5"/>
  <c r="L4300" i="5" s="1"/>
  <c r="K4304" i="5"/>
  <c r="L4304" i="5" s="1"/>
  <c r="K4308" i="5"/>
  <c r="L4308" i="5" s="1"/>
  <c r="K4173" i="5"/>
  <c r="K3018" i="5"/>
  <c r="K3002" i="5"/>
  <c r="K3306" i="5"/>
  <c r="K3653" i="5"/>
  <c r="K3637" i="5"/>
  <c r="K2938" i="5"/>
  <c r="K3242" i="5"/>
  <c r="K4091" i="5"/>
  <c r="K3905" i="5"/>
  <c r="K3235" i="5"/>
  <c r="K3136" i="5"/>
  <c r="K4041" i="5"/>
  <c r="K3591" i="5"/>
  <c r="K4140" i="5"/>
  <c r="K3928" i="5"/>
  <c r="K3695" i="5"/>
  <c r="K3026" i="5"/>
  <c r="K3010" i="5"/>
  <c r="K2994" i="5"/>
  <c r="K3298" i="5"/>
  <c r="K3276" i="5"/>
  <c r="K3260" i="5"/>
  <c r="K3244" i="5"/>
  <c r="K3548" i="5"/>
  <c r="K3212" i="5"/>
  <c r="K3196" i="5"/>
  <c r="K3180" i="5"/>
  <c r="K3170" i="5"/>
  <c r="K3148" i="5"/>
  <c r="K3132" i="5"/>
  <c r="K3116" i="5"/>
  <c r="K3420" i="5"/>
  <c r="K2808" i="5"/>
  <c r="K4060" i="5"/>
  <c r="K3415" i="5"/>
  <c r="K4125" i="5"/>
  <c r="K3864" i="5"/>
  <c r="K3711" i="5"/>
  <c r="K2743" i="5"/>
  <c r="K3997" i="5"/>
  <c r="K3790" i="5"/>
  <c r="K3248" i="5"/>
  <c r="K3895" i="5"/>
  <c r="K3936" i="5"/>
  <c r="K3433" i="5"/>
  <c r="K3076" i="5"/>
  <c r="K2695" i="5"/>
  <c r="K2846" i="5"/>
  <c r="K3716" i="5"/>
  <c r="K3207" i="5"/>
  <c r="K4116" i="5"/>
  <c r="K3640" i="5"/>
  <c r="K3567" i="5"/>
  <c r="K2959" i="5"/>
  <c r="K3401" i="5"/>
  <c r="K4012" i="5"/>
  <c r="K2995" i="5"/>
  <c r="K3053" i="5"/>
  <c r="K3037" i="5"/>
  <c r="K3021" i="5"/>
  <c r="K3325" i="5"/>
  <c r="K3446" i="5"/>
  <c r="K3430" i="5"/>
  <c r="K3414" i="5"/>
  <c r="K3718" i="5"/>
  <c r="K3382" i="5"/>
  <c r="K3366" i="5"/>
  <c r="K3350" i="5"/>
  <c r="K3654" i="5"/>
  <c r="K3793" i="5"/>
  <c r="K3777" i="5"/>
  <c r="K3761" i="5"/>
  <c r="K2816" i="5"/>
  <c r="K4123" i="5"/>
  <c r="K3804" i="5"/>
  <c r="K3679" i="5"/>
  <c r="K2703" i="5"/>
  <c r="K2600" i="5"/>
  <c r="K4075" i="5"/>
  <c r="K3107" i="5"/>
  <c r="K2920" i="5"/>
  <c r="K4166" i="5"/>
  <c r="K2923" i="5"/>
  <c r="K3594" i="5"/>
  <c r="K3882" i="5"/>
  <c r="K3530" i="5"/>
  <c r="K3361" i="5"/>
  <c r="K3466" i="5"/>
  <c r="K3570" i="5"/>
  <c r="K3874" i="5"/>
  <c r="K3927" i="5"/>
  <c r="K2931" i="5"/>
  <c r="K3156" i="5"/>
  <c r="K3973" i="5"/>
  <c r="K3607" i="5"/>
  <c r="K4137" i="5"/>
  <c r="K3704" i="5"/>
  <c r="K3647" i="5"/>
  <c r="K2852" i="5"/>
  <c r="K2836" i="5"/>
  <c r="K2820" i="5"/>
  <c r="K2666" i="5"/>
  <c r="K3013" i="5"/>
  <c r="K2997" i="5"/>
  <c r="K2981" i="5"/>
  <c r="K3285" i="5"/>
  <c r="K2949" i="5"/>
  <c r="K2933" i="5"/>
  <c r="K2917" i="5"/>
  <c r="K3221" i="5"/>
  <c r="K3342" i="5"/>
  <c r="K3326" i="5"/>
  <c r="K3310" i="5"/>
  <c r="K3614" i="5"/>
  <c r="K3043" i="5"/>
  <c r="K2744" i="5"/>
  <c r="K3952" i="5"/>
  <c r="K3399" i="5"/>
  <c r="K4128" i="5"/>
  <c r="K4013" i="5"/>
  <c r="K3759" i="5"/>
  <c r="K2895" i="5"/>
  <c r="K4061" i="5"/>
  <c r="K3052" i="5"/>
  <c r="K3253" i="5"/>
  <c r="K3541" i="5"/>
  <c r="K3189" i="5"/>
  <c r="K2794" i="5"/>
  <c r="K3125" i="5"/>
  <c r="K2859" i="5"/>
  <c r="K2850" i="5"/>
  <c r="K2899" i="5"/>
  <c r="K4067" i="5"/>
  <c r="K3931" i="5"/>
  <c r="K3191" i="5"/>
  <c r="K4131" i="5"/>
  <c r="K3988" i="5"/>
  <c r="K3551" i="5"/>
  <c r="K3556" i="5"/>
  <c r="K3077" i="5"/>
  <c r="K3061" i="5"/>
  <c r="K3045" i="5"/>
  <c r="K3349" i="5"/>
  <c r="K3470" i="5"/>
  <c r="K3454" i="5"/>
  <c r="K3438" i="5"/>
  <c r="K3742" i="5"/>
  <c r="K3406" i="5"/>
  <c r="K3390" i="5"/>
  <c r="K3374" i="5"/>
  <c r="K3678" i="5"/>
  <c r="K4037" i="5"/>
  <c r="K2627" i="5"/>
  <c r="K2607" i="5"/>
  <c r="K4095" i="5"/>
  <c r="K3609" i="5"/>
  <c r="K3996" i="5"/>
  <c r="K4153" i="5"/>
  <c r="K4126" i="5"/>
  <c r="K3756" i="5"/>
  <c r="K3727" i="5"/>
  <c r="K2679" i="5"/>
  <c r="K4019" i="5"/>
  <c r="K3763" i="5"/>
  <c r="K3185" i="5"/>
  <c r="K2686" i="5"/>
  <c r="K2974" i="5"/>
  <c r="K2622" i="5"/>
  <c r="K3934" i="5"/>
  <c r="K2951" i="5"/>
  <c r="K2860" i="5"/>
  <c r="K3164" i="5"/>
  <c r="K4024" i="5"/>
  <c r="K3767" i="5"/>
  <c r="K3159" i="5"/>
  <c r="K4109" i="5"/>
  <c r="K3860" i="5"/>
  <c r="K3455" i="5"/>
  <c r="K3428" i="5"/>
  <c r="K3993" i="5"/>
  <c r="K3534" i="5"/>
  <c r="K3518" i="5"/>
  <c r="K3502" i="5"/>
  <c r="K3806" i="5"/>
  <c r="K3871" i="5"/>
  <c r="K2799" i="5"/>
  <c r="K2775" i="5"/>
  <c r="K2718" i="5"/>
  <c r="K3303" i="5"/>
  <c r="K2711" i="5"/>
  <c r="K2691" i="5"/>
  <c r="K2654" i="5"/>
  <c r="K3239" i="5"/>
  <c r="K3624" i="5"/>
  <c r="K4068" i="5"/>
  <c r="K4047" i="5"/>
  <c r="K3175" i="5"/>
  <c r="K2919" i="5"/>
  <c r="K4100" i="5"/>
  <c r="K3628" i="5"/>
  <c r="K3311" i="5"/>
  <c r="K2639" i="5"/>
  <c r="K3784" i="5"/>
  <c r="K3731" i="5"/>
  <c r="K2687" i="5"/>
  <c r="K4176" i="5"/>
  <c r="K4180" i="5"/>
  <c r="K4184" i="5"/>
  <c r="K4188" i="5"/>
  <c r="K4191" i="5"/>
  <c r="K4195" i="5"/>
  <c r="K4199" i="5"/>
  <c r="K4203" i="5"/>
  <c r="K4207" i="5"/>
  <c r="K4211" i="5"/>
  <c r="K4215" i="5"/>
  <c r="K4219" i="5"/>
  <c r="K4223" i="5"/>
  <c r="K4227" i="5"/>
  <c r="K4231" i="5"/>
  <c r="K4235" i="5"/>
  <c r="K4239" i="5"/>
  <c r="K4243" i="5"/>
  <c r="K4247" i="5"/>
  <c r="K4251" i="5"/>
  <c r="K4255" i="5"/>
  <c r="K4259" i="5"/>
  <c r="K4263" i="5"/>
  <c r="K4267" i="5"/>
  <c r="K4271" i="5"/>
  <c r="K4275" i="5"/>
  <c r="K4279" i="5"/>
  <c r="K4283" i="5"/>
  <c r="L4283" i="5" s="1"/>
  <c r="K4287" i="5"/>
  <c r="L4287" i="5" s="1"/>
  <c r="K4291" i="5"/>
  <c r="L4291" i="5" s="1"/>
  <c r="K4295" i="5"/>
  <c r="L4295" i="5" s="1"/>
  <c r="K4299" i="5"/>
  <c r="L4299" i="5" s="1"/>
  <c r="K4303" i="5"/>
  <c r="L4303" i="5" s="1"/>
  <c r="K4307" i="5"/>
  <c r="L4307" i="5" s="1"/>
  <c r="A8193" i="5"/>
  <c r="C8192" i="5"/>
  <c r="K7701" i="5"/>
  <c r="L7701" i="5" s="1"/>
  <c r="K7702" i="5"/>
  <c r="L7702" i="5" s="1"/>
  <c r="K7703" i="5"/>
  <c r="L7703" i="5" s="1"/>
  <c r="K7704" i="5"/>
  <c r="L7704" i="5" s="1"/>
  <c r="K7705" i="5"/>
  <c r="L7705" i="5" s="1"/>
  <c r="K7706" i="5"/>
  <c r="L7706" i="5" s="1"/>
  <c r="K7707" i="5"/>
  <c r="L7707" i="5" s="1"/>
  <c r="K7708" i="5"/>
  <c r="L7708" i="5" s="1"/>
  <c r="K7709" i="5"/>
  <c r="L7709" i="5" s="1"/>
  <c r="K7710" i="5"/>
  <c r="L7710" i="5" s="1"/>
  <c r="K7711" i="5"/>
  <c r="L7711" i="5" s="1"/>
  <c r="K7712" i="5"/>
  <c r="L7712" i="5" s="1"/>
  <c r="K7713" i="5"/>
  <c r="L7713" i="5" s="1"/>
  <c r="K7714" i="5"/>
  <c r="L7714" i="5" s="1"/>
  <c r="K7715" i="5"/>
  <c r="L7715" i="5" s="1"/>
  <c r="K7716" i="5"/>
  <c r="L7716" i="5" s="1"/>
  <c r="K7717" i="5"/>
  <c r="L7717" i="5" s="1"/>
  <c r="K7718" i="5"/>
  <c r="L7718" i="5" s="1"/>
  <c r="K7719" i="5"/>
  <c r="L7719" i="5" s="1"/>
  <c r="K7720" i="5"/>
  <c r="L7720" i="5" s="1"/>
  <c r="K7721" i="5"/>
  <c r="L7721" i="5" s="1"/>
  <c r="K7722" i="5"/>
  <c r="L7722" i="5" s="1"/>
  <c r="K7723" i="5"/>
  <c r="L7723" i="5" s="1"/>
  <c r="K7724" i="5"/>
  <c r="L7724" i="5" s="1"/>
  <c r="K7725" i="5"/>
  <c r="L7725" i="5" s="1"/>
  <c r="K7726" i="5"/>
  <c r="L7726" i="5" s="1"/>
  <c r="K7727" i="5"/>
  <c r="L7727" i="5" s="1"/>
  <c r="K7728" i="5"/>
  <c r="L7728" i="5" s="1"/>
  <c r="K7729" i="5"/>
  <c r="L7729" i="5" s="1"/>
  <c r="K7730" i="5"/>
  <c r="L7730" i="5" s="1"/>
  <c r="K7731" i="5"/>
  <c r="L7731" i="5" s="1"/>
  <c r="K7732" i="5"/>
  <c r="L7732" i="5" s="1"/>
  <c r="K7733" i="5"/>
  <c r="L7733" i="5" s="1"/>
  <c r="K7734" i="5"/>
  <c r="L7734" i="5" s="1"/>
  <c r="K7735" i="5"/>
  <c r="L7735" i="5" s="1"/>
  <c r="K7736" i="5"/>
  <c r="L7736" i="5" s="1"/>
  <c r="K7737" i="5"/>
  <c r="L7737" i="5" s="1"/>
  <c r="K7738" i="5"/>
  <c r="L7738" i="5" s="1"/>
  <c r="K7739" i="5"/>
  <c r="L7739" i="5" s="1"/>
  <c r="K7740" i="5"/>
  <c r="L7740" i="5" s="1"/>
  <c r="K7741" i="5"/>
  <c r="L7741" i="5" s="1"/>
  <c r="K7742" i="5"/>
  <c r="L7742" i="5" s="1"/>
  <c r="K7743" i="5"/>
  <c r="L7743" i="5" s="1"/>
  <c r="K7744" i="5"/>
  <c r="L7744" i="5" s="1"/>
  <c r="K7745" i="5"/>
  <c r="L7745" i="5" s="1"/>
  <c r="K7746" i="5"/>
  <c r="L7746" i="5" s="1"/>
  <c r="K7747" i="5"/>
  <c r="L7747" i="5" s="1"/>
  <c r="K7748" i="5"/>
  <c r="L7748" i="5" s="1"/>
  <c r="K7749" i="5"/>
  <c r="L7749" i="5" s="1"/>
  <c r="K7750" i="5"/>
  <c r="L7750" i="5" s="1"/>
  <c r="K7751" i="5"/>
  <c r="L7751" i="5" s="1"/>
  <c r="K7752" i="5"/>
  <c r="L7752" i="5" s="1"/>
  <c r="K7753" i="5"/>
  <c r="L7753" i="5" s="1"/>
  <c r="K7754" i="5"/>
  <c r="L7754" i="5" s="1"/>
  <c r="K7755" i="5"/>
  <c r="L7755" i="5" s="1"/>
  <c r="K7756" i="5"/>
  <c r="L7756" i="5" s="1"/>
  <c r="K7757" i="5"/>
  <c r="L7757" i="5" s="1"/>
  <c r="K7758" i="5"/>
  <c r="L7758" i="5" s="1"/>
  <c r="K7759" i="5"/>
  <c r="L7759" i="5" s="1"/>
  <c r="K7760" i="5"/>
  <c r="L7760" i="5" s="1"/>
  <c r="K7761" i="5"/>
  <c r="L7761" i="5" s="1"/>
  <c r="K7762" i="5"/>
  <c r="L7762" i="5" s="1"/>
  <c r="K7763" i="5"/>
  <c r="L7763" i="5" s="1"/>
  <c r="K7764" i="5"/>
  <c r="L7764" i="5" s="1"/>
  <c r="K7765" i="5"/>
  <c r="L7765" i="5" s="1"/>
  <c r="K7766" i="5"/>
  <c r="L7766" i="5" s="1"/>
  <c r="K7767" i="5"/>
  <c r="L7767" i="5" s="1"/>
  <c r="K7768" i="5"/>
  <c r="L7768" i="5" s="1"/>
  <c r="K7769" i="5"/>
  <c r="L7769" i="5" s="1"/>
  <c r="K7770" i="5"/>
  <c r="L7770" i="5" s="1"/>
  <c r="K7771" i="5"/>
  <c r="L7771" i="5" s="1"/>
  <c r="K7772" i="5"/>
  <c r="L7772" i="5" s="1"/>
  <c r="K7773" i="5"/>
  <c r="L7773" i="5" s="1"/>
  <c r="K7774" i="5"/>
  <c r="L7774" i="5" s="1"/>
  <c r="K7775" i="5"/>
  <c r="L7775" i="5" s="1"/>
  <c r="K7776" i="5"/>
  <c r="L7776" i="5" s="1"/>
  <c r="K7777" i="5"/>
  <c r="L7777" i="5" s="1"/>
  <c r="K7778" i="5"/>
  <c r="L7778" i="5" s="1"/>
  <c r="K7779" i="5"/>
  <c r="L7779" i="5" s="1"/>
  <c r="K7780" i="5"/>
  <c r="L7780" i="5" s="1"/>
  <c r="K7781" i="5"/>
  <c r="L7781" i="5" s="1"/>
  <c r="K7782" i="5"/>
  <c r="L7782" i="5" s="1"/>
  <c r="K7783" i="5"/>
  <c r="L7783" i="5" s="1"/>
  <c r="K7784" i="5"/>
  <c r="L7784" i="5" s="1"/>
  <c r="K7785" i="5"/>
  <c r="L7785" i="5" s="1"/>
  <c r="K7786" i="5"/>
  <c r="L7786" i="5" s="1"/>
  <c r="K7787" i="5"/>
  <c r="L7787" i="5" s="1"/>
  <c r="K7788" i="5"/>
  <c r="L7788" i="5" s="1"/>
  <c r="K7789" i="5"/>
  <c r="L7789" i="5" s="1"/>
  <c r="K7790" i="5"/>
  <c r="L7790" i="5" s="1"/>
  <c r="K7791" i="5"/>
  <c r="L7791" i="5" s="1"/>
  <c r="K7792" i="5"/>
  <c r="L7792" i="5" s="1"/>
  <c r="K7793" i="5"/>
  <c r="L7793" i="5" s="1"/>
  <c r="K7794" i="5"/>
  <c r="L7794" i="5" s="1"/>
  <c r="K7795" i="5"/>
  <c r="L7795" i="5" s="1"/>
  <c r="K7796" i="5"/>
  <c r="L7796" i="5" s="1"/>
  <c r="K7797" i="5"/>
  <c r="L7797" i="5" s="1"/>
  <c r="K7798" i="5"/>
  <c r="L7798" i="5" s="1"/>
  <c r="K7799" i="5"/>
  <c r="L7799" i="5" s="1"/>
  <c r="K7800" i="5"/>
  <c r="L7800" i="5" s="1"/>
  <c r="K7801" i="5"/>
  <c r="L7801" i="5" s="1"/>
  <c r="K7802" i="5"/>
  <c r="L7802" i="5" s="1"/>
  <c r="K7803" i="5"/>
  <c r="L7803" i="5" s="1"/>
  <c r="K7804" i="5"/>
  <c r="L7804" i="5" s="1"/>
  <c r="K7805" i="5"/>
  <c r="L7805" i="5" s="1"/>
  <c r="K7806" i="5"/>
  <c r="L7806" i="5" s="1"/>
  <c r="K7807" i="5"/>
  <c r="L7807" i="5" s="1"/>
  <c r="K7808" i="5"/>
  <c r="L7808" i="5" s="1"/>
  <c r="K7809" i="5"/>
  <c r="L7809" i="5" s="1"/>
  <c r="K7810" i="5"/>
  <c r="L7810" i="5" s="1"/>
  <c r="K7811" i="5"/>
  <c r="L7811" i="5" s="1"/>
  <c r="K7812" i="5"/>
  <c r="L7812" i="5" s="1"/>
  <c r="K7813" i="5"/>
  <c r="L7813" i="5" s="1"/>
  <c r="K7814" i="5"/>
  <c r="L7814" i="5" s="1"/>
  <c r="K7815" i="5"/>
  <c r="L7815" i="5" s="1"/>
  <c r="K7816" i="5"/>
  <c r="L7816" i="5" s="1"/>
  <c r="K7817" i="5"/>
  <c r="L7817" i="5" s="1"/>
  <c r="K7818" i="5"/>
  <c r="L7818" i="5" s="1"/>
  <c r="K7819" i="5"/>
  <c r="L7819" i="5" s="1"/>
  <c r="K7820" i="5"/>
  <c r="L7820" i="5" s="1"/>
  <c r="K7821" i="5"/>
  <c r="L7821" i="5" s="1"/>
  <c r="K7822" i="5"/>
  <c r="L7822" i="5" s="1"/>
  <c r="K7823" i="5"/>
  <c r="L7823" i="5" s="1"/>
  <c r="K7824" i="5"/>
  <c r="L7824" i="5" s="1"/>
  <c r="K7825" i="5"/>
  <c r="L7825" i="5" s="1"/>
  <c r="K7826" i="5"/>
  <c r="L7826" i="5" s="1"/>
  <c r="K7827" i="5"/>
  <c r="L7827" i="5" s="1"/>
  <c r="K7828" i="5"/>
  <c r="L7828" i="5" s="1"/>
  <c r="K7829" i="5"/>
  <c r="L7829" i="5" s="1"/>
  <c r="K7830" i="5"/>
  <c r="L7830" i="5" s="1"/>
  <c r="K7831" i="5"/>
  <c r="L7831" i="5" s="1"/>
  <c r="K7832" i="5"/>
  <c r="L7832" i="5" s="1"/>
  <c r="K7833" i="5"/>
  <c r="L7833" i="5" s="1"/>
  <c r="K7834" i="5"/>
  <c r="L7834" i="5" s="1"/>
  <c r="K7835" i="5"/>
  <c r="L7835" i="5" s="1"/>
  <c r="K7836" i="5"/>
  <c r="L7836" i="5" s="1"/>
  <c r="K7837" i="5"/>
  <c r="L7837" i="5" s="1"/>
  <c r="K7838" i="5"/>
  <c r="L7838" i="5" s="1"/>
  <c r="K7839" i="5"/>
  <c r="L7839" i="5" s="1"/>
  <c r="K7840" i="5"/>
  <c r="L7840" i="5" s="1"/>
  <c r="K7841" i="5"/>
  <c r="L7841" i="5" s="1"/>
  <c r="K7842" i="5"/>
  <c r="L7842" i="5" s="1"/>
  <c r="K7843" i="5"/>
  <c r="L7843" i="5" s="1"/>
  <c r="K7844" i="5"/>
  <c r="L7844" i="5" s="1"/>
  <c r="K7845" i="5"/>
  <c r="L7845" i="5" s="1"/>
  <c r="K7846" i="5"/>
  <c r="L7846" i="5" s="1"/>
  <c r="K7847" i="5"/>
  <c r="L7847" i="5" s="1"/>
  <c r="K7848" i="5"/>
  <c r="L7848" i="5" s="1"/>
  <c r="K7849" i="5"/>
  <c r="L7849" i="5" s="1"/>
  <c r="K7850" i="5"/>
  <c r="L7850" i="5" s="1"/>
  <c r="K7851" i="5"/>
  <c r="L7851" i="5" s="1"/>
  <c r="K7852" i="5"/>
  <c r="L7852" i="5" s="1"/>
  <c r="K7853" i="5"/>
  <c r="L7853" i="5" s="1"/>
  <c r="K7854" i="5"/>
  <c r="L7854" i="5" s="1"/>
  <c r="K7855" i="5"/>
  <c r="L7855" i="5" s="1"/>
  <c r="K7856" i="5"/>
  <c r="L7856" i="5" s="1"/>
  <c r="K7857" i="5"/>
  <c r="L7857" i="5" s="1"/>
  <c r="K7858" i="5"/>
  <c r="L7858" i="5" s="1"/>
  <c r="K7859" i="5"/>
  <c r="L7859" i="5" s="1"/>
  <c r="K7860" i="5"/>
  <c r="L7860" i="5" s="1"/>
  <c r="K7861" i="5"/>
  <c r="L7861" i="5" s="1"/>
  <c r="K7862" i="5"/>
  <c r="L7862" i="5" s="1"/>
  <c r="K7863" i="5"/>
  <c r="L7863" i="5" s="1"/>
  <c r="K7864" i="5"/>
  <c r="L7864" i="5" s="1"/>
  <c r="K7865" i="5"/>
  <c r="L7865" i="5" s="1"/>
  <c r="K7866" i="5"/>
  <c r="L7866" i="5" s="1"/>
  <c r="K7867" i="5"/>
  <c r="L7867" i="5" s="1"/>
  <c r="K7868" i="5"/>
  <c r="L7868" i="5" s="1"/>
  <c r="K7869" i="5"/>
  <c r="L7869" i="5" s="1"/>
  <c r="K7870" i="5"/>
  <c r="L7870" i="5" s="1"/>
  <c r="K7871" i="5"/>
  <c r="L7871" i="5" s="1"/>
  <c r="K7872" i="5"/>
  <c r="L7872" i="5" s="1"/>
  <c r="K7873" i="5"/>
  <c r="L7873" i="5" s="1"/>
  <c r="K7874" i="5"/>
  <c r="L7874" i="5" s="1"/>
  <c r="K7875" i="5"/>
  <c r="L7875" i="5" s="1"/>
  <c r="K7876" i="5"/>
  <c r="L7876" i="5" s="1"/>
  <c r="K7877" i="5"/>
  <c r="L7877" i="5" s="1"/>
  <c r="K7878" i="5"/>
  <c r="L7878" i="5" s="1"/>
  <c r="K7879" i="5"/>
  <c r="L7879" i="5" s="1"/>
  <c r="K7880" i="5"/>
  <c r="L7880" i="5" s="1"/>
  <c r="K7881" i="5"/>
  <c r="L7881" i="5" s="1"/>
  <c r="K7882" i="5"/>
  <c r="L7882" i="5" s="1"/>
  <c r="K7883" i="5"/>
  <c r="L7883" i="5" s="1"/>
  <c r="K7884" i="5"/>
  <c r="L7884" i="5" s="1"/>
  <c r="K7885" i="5"/>
  <c r="L7885" i="5" s="1"/>
  <c r="K7886" i="5"/>
  <c r="L7886" i="5" s="1"/>
  <c r="K7887" i="5"/>
  <c r="L7887" i="5" s="1"/>
  <c r="K7888" i="5"/>
  <c r="L7888" i="5" s="1"/>
  <c r="K7889" i="5"/>
  <c r="L7889" i="5" s="1"/>
  <c r="K7890" i="5"/>
  <c r="L7890" i="5" s="1"/>
  <c r="K7891" i="5"/>
  <c r="L7891" i="5" s="1"/>
  <c r="K7892" i="5"/>
  <c r="L7892" i="5" s="1"/>
  <c r="K7893" i="5"/>
  <c r="L7893" i="5" s="1"/>
  <c r="K7894" i="5"/>
  <c r="L7894" i="5" s="1"/>
  <c r="K7895" i="5"/>
  <c r="L7895" i="5" s="1"/>
  <c r="K7896" i="5"/>
  <c r="L7896" i="5" s="1"/>
  <c r="K7897" i="5"/>
  <c r="L7897" i="5" s="1"/>
  <c r="K7898" i="5"/>
  <c r="L7898" i="5" s="1"/>
  <c r="K7899" i="5"/>
  <c r="L7899" i="5" s="1"/>
  <c r="K7900" i="5"/>
  <c r="L7900" i="5" s="1"/>
  <c r="K7901" i="5"/>
  <c r="L7901" i="5" s="1"/>
  <c r="K7902" i="5"/>
  <c r="L7902" i="5" s="1"/>
  <c r="K7903" i="5"/>
  <c r="L7903" i="5" s="1"/>
  <c r="K7904" i="5"/>
  <c r="L7904" i="5" s="1"/>
  <c r="K7905" i="5"/>
  <c r="L7905" i="5" s="1"/>
  <c r="K7906" i="5"/>
  <c r="L7906" i="5" s="1"/>
  <c r="K7907" i="5"/>
  <c r="L7907" i="5" s="1"/>
  <c r="K7908" i="5"/>
  <c r="L7908" i="5" s="1"/>
  <c r="K7909" i="5"/>
  <c r="L7909" i="5" s="1"/>
  <c r="K7910" i="5"/>
  <c r="L7910" i="5" s="1"/>
  <c r="K7911" i="5"/>
  <c r="L7911" i="5" s="1"/>
  <c r="K7912" i="5"/>
  <c r="L7912" i="5" s="1"/>
  <c r="K7913" i="5"/>
  <c r="L7913" i="5" s="1"/>
  <c r="K7914" i="5"/>
  <c r="L7914" i="5" s="1"/>
  <c r="K7915" i="5"/>
  <c r="L7915" i="5" s="1"/>
  <c r="K7916" i="5"/>
  <c r="L7916" i="5" s="1"/>
  <c r="K7917" i="5"/>
  <c r="L7917" i="5" s="1"/>
  <c r="K7918" i="5"/>
  <c r="L7918" i="5" s="1"/>
  <c r="K7919" i="5"/>
  <c r="L7919" i="5" s="1"/>
  <c r="K7920" i="5"/>
  <c r="L7920" i="5" s="1"/>
  <c r="K7921" i="5"/>
  <c r="L7921" i="5" s="1"/>
  <c r="K7922" i="5"/>
  <c r="L7922" i="5" s="1"/>
  <c r="K7923" i="5"/>
  <c r="L7923" i="5" s="1"/>
  <c r="K7924" i="5"/>
  <c r="L7924" i="5" s="1"/>
  <c r="K7925" i="5"/>
  <c r="L7925" i="5" s="1"/>
  <c r="K7926" i="5"/>
  <c r="L7926" i="5" s="1"/>
  <c r="K7927" i="5"/>
  <c r="L7927" i="5" s="1"/>
  <c r="K7928" i="5"/>
  <c r="L7928" i="5" s="1"/>
  <c r="K7929" i="5"/>
  <c r="L7929" i="5" s="1"/>
  <c r="K7930" i="5"/>
  <c r="L7930" i="5" s="1"/>
  <c r="K7931" i="5"/>
  <c r="L7931" i="5" s="1"/>
  <c r="K7932" i="5"/>
  <c r="L7932" i="5" s="1"/>
  <c r="K7933" i="5"/>
  <c r="L7933" i="5" s="1"/>
  <c r="K7934" i="5"/>
  <c r="L7934" i="5" s="1"/>
  <c r="K7935" i="5"/>
  <c r="L7935" i="5" s="1"/>
  <c r="K7936" i="5"/>
  <c r="L7936" i="5" s="1"/>
  <c r="K7937" i="5"/>
  <c r="L7937" i="5" s="1"/>
  <c r="K7938" i="5"/>
  <c r="L7938" i="5" s="1"/>
  <c r="K7939" i="5"/>
  <c r="L7939" i="5" s="1"/>
  <c r="K7940" i="5"/>
  <c r="L7940" i="5" s="1"/>
  <c r="K7941" i="5"/>
  <c r="L7941" i="5" s="1"/>
  <c r="K7942" i="5"/>
  <c r="L7942" i="5" s="1"/>
  <c r="K7943" i="5"/>
  <c r="L7943" i="5" s="1"/>
  <c r="K7944" i="5"/>
  <c r="L7944" i="5" s="1"/>
  <c r="K7945" i="5"/>
  <c r="L7945" i="5" s="1"/>
  <c r="K7946" i="5"/>
  <c r="L7946" i="5" s="1"/>
  <c r="K7947" i="5"/>
  <c r="L7947" i="5" s="1"/>
  <c r="K7948" i="5"/>
  <c r="L7948" i="5" s="1"/>
  <c r="K7949" i="5"/>
  <c r="L7949" i="5" s="1"/>
  <c r="K7950" i="5"/>
  <c r="L7950" i="5" s="1"/>
  <c r="K7951" i="5"/>
  <c r="L7951" i="5" s="1"/>
  <c r="K7952" i="5"/>
  <c r="L7952" i="5" s="1"/>
  <c r="K7953" i="5"/>
  <c r="L7953" i="5" s="1"/>
  <c r="K7954" i="5"/>
  <c r="L7954" i="5" s="1"/>
  <c r="K7955" i="5"/>
  <c r="L7955" i="5" s="1"/>
  <c r="K7956" i="5"/>
  <c r="L7956" i="5" s="1"/>
  <c r="K7957" i="5"/>
  <c r="L7957" i="5" s="1"/>
  <c r="K7958" i="5"/>
  <c r="L7958" i="5" s="1"/>
  <c r="K7959" i="5"/>
  <c r="L7959" i="5" s="1"/>
  <c r="K7960" i="5"/>
  <c r="L7960" i="5" s="1"/>
  <c r="K7961" i="5"/>
  <c r="L7961" i="5" s="1"/>
  <c r="K7962" i="5"/>
  <c r="L7962" i="5" s="1"/>
  <c r="K7963" i="5"/>
  <c r="L7963" i="5" s="1"/>
  <c r="K7964" i="5"/>
  <c r="L7964" i="5" s="1"/>
  <c r="K7965" i="5"/>
  <c r="L7965" i="5" s="1"/>
  <c r="K7966" i="5"/>
  <c r="L7966" i="5" s="1"/>
  <c r="K7967" i="5"/>
  <c r="L7967" i="5" s="1"/>
  <c r="K7968" i="5"/>
  <c r="L7968" i="5" s="1"/>
  <c r="K7969" i="5"/>
  <c r="L7969" i="5" s="1"/>
  <c r="K7970" i="5"/>
  <c r="L7970" i="5" s="1"/>
  <c r="K7971" i="5"/>
  <c r="L7971" i="5" s="1"/>
  <c r="K7972" i="5"/>
  <c r="L7972" i="5" s="1"/>
  <c r="K7973" i="5"/>
  <c r="L7973" i="5" s="1"/>
  <c r="K7974" i="5"/>
  <c r="L7974" i="5" s="1"/>
  <c r="K7975" i="5"/>
  <c r="L7975" i="5" s="1"/>
  <c r="K7976" i="5"/>
  <c r="L7976" i="5" s="1"/>
  <c r="K7977" i="5"/>
  <c r="L7977" i="5" s="1"/>
  <c r="K7978" i="5"/>
  <c r="L7978" i="5" s="1"/>
  <c r="K7979" i="5"/>
  <c r="L7979" i="5" s="1"/>
  <c r="K7980" i="5"/>
  <c r="L7980" i="5" s="1"/>
  <c r="K7981" i="5"/>
  <c r="L7981" i="5" s="1"/>
  <c r="K7982" i="5"/>
  <c r="L7982" i="5" s="1"/>
  <c r="K7983" i="5"/>
  <c r="L7983" i="5" s="1"/>
  <c r="K7984" i="5"/>
  <c r="L7984" i="5" s="1"/>
  <c r="K7985" i="5"/>
  <c r="L7985" i="5" s="1"/>
  <c r="K7986" i="5"/>
  <c r="L7986" i="5" s="1"/>
  <c r="K7987" i="5"/>
  <c r="L7987" i="5" s="1"/>
  <c r="K7988" i="5"/>
  <c r="L7988" i="5" s="1"/>
  <c r="K7989" i="5"/>
  <c r="L7989" i="5" s="1"/>
  <c r="K7990" i="5"/>
  <c r="L7990" i="5" s="1"/>
  <c r="K7991" i="5"/>
  <c r="L7991" i="5" s="1"/>
  <c r="K7992" i="5"/>
  <c r="L7992" i="5" s="1"/>
  <c r="K7993" i="5"/>
  <c r="L7993" i="5" s="1"/>
  <c r="K7994" i="5"/>
  <c r="L7994" i="5" s="1"/>
  <c r="K7995" i="5"/>
  <c r="L7995" i="5" s="1"/>
  <c r="K7996" i="5"/>
  <c r="L7996" i="5" s="1"/>
  <c r="K7997" i="5"/>
  <c r="L7997" i="5" s="1"/>
  <c r="K7998" i="5"/>
  <c r="L7998" i="5" s="1"/>
  <c r="K7999" i="5"/>
  <c r="L7999" i="5" s="1"/>
  <c r="K8000" i="5"/>
  <c r="L8000" i="5" s="1"/>
  <c r="K8001" i="5"/>
  <c r="L8001" i="5" s="1"/>
  <c r="K8002" i="5"/>
  <c r="L8002" i="5" s="1"/>
  <c r="I5588" i="5"/>
  <c r="J5588" i="5" s="1"/>
  <c r="L5588" i="5" s="1"/>
  <c r="D5589" i="5"/>
  <c r="F8193" i="5" l="1"/>
  <c r="E8193" i="5"/>
  <c r="B8193" i="5"/>
  <c r="C8193" i="5"/>
  <c r="H8193" i="5"/>
  <c r="A8194" i="5"/>
  <c r="I5589" i="5"/>
  <c r="J5589" i="5" s="1"/>
  <c r="L5589" i="5" s="1"/>
  <c r="D5590" i="5"/>
  <c r="F8194" i="5" l="1"/>
  <c r="H8194" i="5"/>
  <c r="B8194" i="5"/>
  <c r="A8195" i="5"/>
  <c r="E8194" i="5"/>
  <c r="C8194" i="5"/>
  <c r="I5590" i="5"/>
  <c r="J5590" i="5" s="1"/>
  <c r="L5590" i="5" s="1"/>
  <c r="D5591" i="5"/>
  <c r="F8195" i="5" l="1"/>
  <c r="H8195" i="5"/>
  <c r="B8195" i="5"/>
  <c r="A8196" i="5"/>
  <c r="E8195" i="5"/>
  <c r="C8195" i="5"/>
  <c r="I5591" i="5"/>
  <c r="J5591" i="5" s="1"/>
  <c r="L5591" i="5" s="1"/>
  <c r="D5592" i="5"/>
  <c r="F8196" i="5" l="1"/>
  <c r="A8197" i="5"/>
  <c r="E8196" i="5"/>
  <c r="C8196" i="5"/>
  <c r="B8196" i="5"/>
  <c r="H8196" i="5"/>
  <c r="I5592" i="5"/>
  <c r="J5592" i="5" s="1"/>
  <c r="L5592" i="5" s="1"/>
  <c r="D5593" i="5"/>
  <c r="F8197" i="5" l="1"/>
  <c r="A8198" i="5"/>
  <c r="E8197" i="5"/>
  <c r="B8197" i="5"/>
  <c r="C8197" i="5"/>
  <c r="H8197" i="5"/>
  <c r="I5593" i="5"/>
  <c r="J5593" i="5" s="1"/>
  <c r="L5593" i="5" s="1"/>
  <c r="D5594" i="5"/>
  <c r="F8198" i="5" l="1"/>
  <c r="B8198" i="5"/>
  <c r="C8198" i="5"/>
  <c r="A8199" i="5"/>
  <c r="E8198" i="5"/>
  <c r="H8198" i="5"/>
  <c r="I5594" i="5"/>
  <c r="J5594" i="5" s="1"/>
  <c r="L5594" i="5" s="1"/>
  <c r="D5595" i="5"/>
  <c r="F8199" i="5" l="1"/>
  <c r="C8199" i="5"/>
  <c r="A8200" i="5"/>
  <c r="E8199" i="5"/>
  <c r="H8199" i="5"/>
  <c r="B8199" i="5"/>
  <c r="I5595" i="5"/>
  <c r="J5595" i="5" s="1"/>
  <c r="L5595" i="5" s="1"/>
  <c r="D5596" i="5"/>
  <c r="F8200" i="5" l="1"/>
  <c r="A8201" i="5"/>
  <c r="E8200" i="5"/>
  <c r="B8200" i="5"/>
  <c r="H8200" i="5"/>
  <c r="C8200" i="5"/>
  <c r="I5596" i="5"/>
  <c r="J5596" i="5" s="1"/>
  <c r="L5596" i="5" s="1"/>
  <c r="D5597" i="5"/>
  <c r="F8201" i="5" l="1"/>
  <c r="C8201" i="5"/>
  <c r="H8201" i="5"/>
  <c r="A8202" i="5"/>
  <c r="E8201" i="5"/>
  <c r="B8201" i="5"/>
  <c r="I5597" i="5"/>
  <c r="J5597" i="5" s="1"/>
  <c r="L5597" i="5" s="1"/>
  <c r="D5598" i="5"/>
  <c r="F8202" i="5" l="1"/>
  <c r="B8202" i="5"/>
  <c r="A8203" i="5"/>
  <c r="E8202" i="5"/>
  <c r="H8202" i="5"/>
  <c r="C8202" i="5"/>
  <c r="I5598" i="5"/>
  <c r="J5598" i="5" s="1"/>
  <c r="L5598" i="5" s="1"/>
  <c r="D5599" i="5"/>
  <c r="F8203" i="5" l="1"/>
  <c r="H8203" i="5"/>
  <c r="C8203" i="5"/>
  <c r="A8204" i="5"/>
  <c r="E8203" i="5"/>
  <c r="B8203" i="5"/>
  <c r="I5599" i="5"/>
  <c r="J5599" i="5" s="1"/>
  <c r="L5599" i="5" s="1"/>
  <c r="D5600" i="5"/>
  <c r="F8204" i="5" l="1"/>
  <c r="A8205" i="5"/>
  <c r="E8204" i="5"/>
  <c r="B8204" i="5"/>
  <c r="H8204" i="5"/>
  <c r="C8204" i="5"/>
  <c r="I5600" i="5"/>
  <c r="J5600" i="5" s="1"/>
  <c r="L5600" i="5" s="1"/>
  <c r="D5601" i="5"/>
  <c r="F8205" i="5" l="1"/>
  <c r="H8205" i="5"/>
  <c r="A8206" i="5"/>
  <c r="E8205" i="5"/>
  <c r="C8205" i="5"/>
  <c r="B8205" i="5"/>
  <c r="I5601" i="5"/>
  <c r="J5601" i="5" s="1"/>
  <c r="L5601" i="5" s="1"/>
  <c r="D5602" i="5"/>
  <c r="F8206" i="5" l="1"/>
  <c r="A8207" i="5"/>
  <c r="E8206" i="5"/>
  <c r="C8206" i="5"/>
  <c r="B8206" i="5"/>
  <c r="H8206" i="5"/>
  <c r="I5602" i="5"/>
  <c r="J5602" i="5" s="1"/>
  <c r="L5602" i="5" s="1"/>
  <c r="D5603" i="5"/>
  <c r="F8207" i="5" l="1"/>
  <c r="C8207" i="5"/>
  <c r="B8207" i="5"/>
  <c r="A8208" i="5"/>
  <c r="E8207" i="5"/>
  <c r="H8207" i="5"/>
  <c r="I5603" i="5"/>
  <c r="J5603" i="5" s="1"/>
  <c r="L5603" i="5" s="1"/>
  <c r="D5604" i="5"/>
  <c r="F8208" i="5" l="1"/>
  <c r="C8208" i="5"/>
  <c r="A8209" i="5"/>
  <c r="E8208" i="5"/>
  <c r="H8208" i="5"/>
  <c r="B8208" i="5"/>
  <c r="I5604" i="5"/>
  <c r="J5604" i="5" s="1"/>
  <c r="L5604" i="5" s="1"/>
  <c r="D5605" i="5"/>
  <c r="F8209" i="5" l="1"/>
  <c r="B8209" i="5"/>
  <c r="A8210" i="5"/>
  <c r="E8209" i="5"/>
  <c r="H8209" i="5"/>
  <c r="C8209" i="5"/>
  <c r="I5605" i="5"/>
  <c r="J5605" i="5" s="1"/>
  <c r="L5605" i="5" s="1"/>
  <c r="D5606" i="5"/>
  <c r="F8210" i="5" l="1"/>
  <c r="B8210" i="5"/>
  <c r="A8211" i="5"/>
  <c r="E8210" i="5"/>
  <c r="C8210" i="5"/>
  <c r="H8210" i="5"/>
  <c r="D5607" i="5"/>
  <c r="I5606" i="5"/>
  <c r="J5606" i="5" s="1"/>
  <c r="L5606" i="5" s="1"/>
  <c r="F8211" i="5" l="1"/>
  <c r="E8211" i="5"/>
  <c r="C8211" i="5"/>
  <c r="H8211" i="5"/>
  <c r="B8211" i="5"/>
  <c r="A8212" i="5"/>
  <c r="I5607" i="5"/>
  <c r="J5607" i="5" s="1"/>
  <c r="L5607" i="5" s="1"/>
  <c r="D5608" i="5"/>
  <c r="F8212" i="5" l="1"/>
  <c r="A8213" i="5"/>
  <c r="E8212" i="5"/>
  <c r="B8212" i="5"/>
  <c r="H8212" i="5"/>
  <c r="C8212" i="5"/>
  <c r="I5608" i="5"/>
  <c r="J5608" i="5" s="1"/>
  <c r="L5608" i="5" s="1"/>
  <c r="D5609" i="5"/>
  <c r="F8213" i="5" l="1"/>
  <c r="A8214" i="5"/>
  <c r="E8213" i="5"/>
  <c r="H8213" i="5"/>
  <c r="B8213" i="5"/>
  <c r="C8213" i="5"/>
  <c r="I5609" i="5"/>
  <c r="J5609" i="5" s="1"/>
  <c r="L5609" i="5" s="1"/>
  <c r="D5610" i="5"/>
  <c r="F8214" i="5" l="1"/>
  <c r="B8214" i="5"/>
  <c r="A8215" i="5"/>
  <c r="E8214" i="5"/>
  <c r="C8214" i="5"/>
  <c r="H8214" i="5"/>
  <c r="I5610" i="5"/>
  <c r="J5610" i="5" s="1"/>
  <c r="L5610" i="5" s="1"/>
  <c r="D5611" i="5"/>
  <c r="F8215" i="5" l="1"/>
  <c r="E8215" i="5"/>
  <c r="H8215" i="5"/>
  <c r="B8215" i="5"/>
  <c r="C8215" i="5"/>
  <c r="A8216" i="5"/>
  <c r="I5611" i="5"/>
  <c r="J5611" i="5" s="1"/>
  <c r="L5611" i="5" s="1"/>
  <c r="D5612" i="5"/>
  <c r="F8216" i="5" l="1"/>
  <c r="A8217" i="5"/>
  <c r="E8216" i="5"/>
  <c r="C8216" i="5"/>
  <c r="B8216" i="5"/>
  <c r="H8216" i="5"/>
  <c r="I5612" i="5"/>
  <c r="J5612" i="5" s="1"/>
  <c r="L5612" i="5" s="1"/>
  <c r="D5613" i="5"/>
  <c r="F8217" i="5" l="1"/>
  <c r="A8218" i="5"/>
  <c r="E8217" i="5"/>
  <c r="C8217" i="5"/>
  <c r="H8217" i="5"/>
  <c r="B8217" i="5"/>
  <c r="I5613" i="5"/>
  <c r="J5613" i="5" s="1"/>
  <c r="L5613" i="5" s="1"/>
  <c r="D5614" i="5"/>
  <c r="F8218" i="5" l="1"/>
  <c r="H8218" i="5"/>
  <c r="C8218" i="5"/>
  <c r="A8219" i="5"/>
  <c r="E8218" i="5"/>
  <c r="B8218" i="5"/>
  <c r="I5614" i="5"/>
  <c r="J5614" i="5" s="1"/>
  <c r="L5614" i="5" s="1"/>
  <c r="D5615" i="5"/>
  <c r="F8219" i="5" l="1"/>
  <c r="E8219" i="5"/>
  <c r="C8219" i="5"/>
  <c r="B8219" i="5"/>
  <c r="H8219" i="5"/>
  <c r="A8220" i="5"/>
  <c r="I5615" i="5"/>
  <c r="J5615" i="5" s="1"/>
  <c r="L5615" i="5" s="1"/>
  <c r="D5616" i="5"/>
  <c r="F8220" i="5" l="1"/>
  <c r="H8220" i="5"/>
  <c r="B8220" i="5"/>
  <c r="A8221" i="5"/>
  <c r="E8220" i="5"/>
  <c r="C8220" i="5"/>
  <c r="I5616" i="5"/>
  <c r="J5616" i="5" s="1"/>
  <c r="L5616" i="5" s="1"/>
  <c r="D5617" i="5"/>
  <c r="F8221" i="5" l="1"/>
  <c r="B8221" i="5"/>
  <c r="A8222" i="5"/>
  <c r="E8221" i="5"/>
  <c r="C8221" i="5"/>
  <c r="H8221" i="5"/>
  <c r="D5618" i="5"/>
  <c r="I5617" i="5"/>
  <c r="J5617" i="5" s="1"/>
  <c r="L5617" i="5" s="1"/>
  <c r="F8222" i="5" l="1"/>
  <c r="E8222" i="5"/>
  <c r="C8222" i="5"/>
  <c r="H8222" i="5"/>
  <c r="B8222" i="5"/>
  <c r="A8223" i="5"/>
  <c r="I5618" i="5"/>
  <c r="J5618" i="5" s="1"/>
  <c r="L5618" i="5" s="1"/>
  <c r="D5619" i="5"/>
  <c r="F8223" i="5" l="1"/>
  <c r="B8223" i="5"/>
  <c r="A8224" i="5"/>
  <c r="E8223" i="5"/>
  <c r="C8223" i="5"/>
  <c r="H8223" i="5"/>
  <c r="I5619" i="5"/>
  <c r="J5619" i="5" s="1"/>
  <c r="L5619" i="5" s="1"/>
  <c r="D5620" i="5"/>
  <c r="F8224" i="5" l="1"/>
  <c r="H8224" i="5"/>
  <c r="A8225" i="5"/>
  <c r="E8224" i="5"/>
  <c r="C8224" i="5"/>
  <c r="B8224" i="5"/>
  <c r="D5621" i="5"/>
  <c r="I5620" i="5"/>
  <c r="J5620" i="5" s="1"/>
  <c r="L5620" i="5" s="1"/>
  <c r="F8225" i="5" l="1"/>
  <c r="A8226" i="5"/>
  <c r="E8225" i="5"/>
  <c r="C8225" i="5"/>
  <c r="H8225" i="5"/>
  <c r="B8225" i="5"/>
  <c r="I5621" i="5"/>
  <c r="J5621" i="5" s="1"/>
  <c r="L5621" i="5" s="1"/>
  <c r="D5622" i="5"/>
  <c r="F8226" i="5" l="1"/>
  <c r="E8226" i="5"/>
  <c r="B8226" i="5"/>
  <c r="C8226" i="5"/>
  <c r="H8226" i="5"/>
  <c r="A8227" i="5"/>
  <c r="I5622" i="5"/>
  <c r="J5622" i="5" s="1"/>
  <c r="L5622" i="5" s="1"/>
  <c r="D5623" i="5"/>
  <c r="F8227" i="5" l="1"/>
  <c r="A8228" i="5"/>
  <c r="E8227" i="5"/>
  <c r="C8227" i="5"/>
  <c r="H8227" i="5"/>
  <c r="B8227" i="5"/>
  <c r="I5623" i="5"/>
  <c r="J5623" i="5" s="1"/>
  <c r="L5623" i="5" s="1"/>
  <c r="D5624" i="5"/>
  <c r="F8228" i="5" l="1"/>
  <c r="B8228" i="5"/>
  <c r="A8229" i="5"/>
  <c r="E8228" i="5"/>
  <c r="H8228" i="5"/>
  <c r="C8228" i="5"/>
  <c r="I5624" i="5"/>
  <c r="J5624" i="5" s="1"/>
  <c r="L5624" i="5" s="1"/>
  <c r="D5625" i="5"/>
  <c r="F8229" i="5" l="1"/>
  <c r="H8229" i="5"/>
  <c r="A8230" i="5"/>
  <c r="E8229" i="5"/>
  <c r="B8229" i="5"/>
  <c r="C8229" i="5"/>
  <c r="I5625" i="5"/>
  <c r="J5625" i="5" s="1"/>
  <c r="L5625" i="5" s="1"/>
  <c r="D5626" i="5"/>
  <c r="F8230" i="5" l="1"/>
  <c r="A8231" i="5"/>
  <c r="E8230" i="5"/>
  <c r="H8230" i="5"/>
  <c r="B8230" i="5"/>
  <c r="C8230" i="5"/>
  <c r="I5626" i="5"/>
  <c r="J5626" i="5" s="1"/>
  <c r="L5626" i="5" s="1"/>
  <c r="D5627" i="5"/>
  <c r="F8231" i="5" l="1"/>
  <c r="H8231" i="5"/>
  <c r="C8231" i="5"/>
  <c r="A8232" i="5"/>
  <c r="E8231" i="5"/>
  <c r="B8231" i="5"/>
  <c r="I5627" i="5"/>
  <c r="J5627" i="5" s="1"/>
  <c r="L5627" i="5" s="1"/>
  <c r="D5628" i="5"/>
  <c r="F8232" i="5" l="1"/>
  <c r="A8233" i="5"/>
  <c r="E8232" i="5"/>
  <c r="B8232" i="5"/>
  <c r="H8232" i="5"/>
  <c r="C8232" i="5"/>
  <c r="I5628" i="5"/>
  <c r="J5628" i="5" s="1"/>
  <c r="L5628" i="5" s="1"/>
  <c r="D5629" i="5"/>
  <c r="F8233" i="5" l="1"/>
  <c r="C8233" i="5"/>
  <c r="H8233" i="5"/>
  <c r="A8234" i="5"/>
  <c r="E8233" i="5"/>
  <c r="B8233" i="5"/>
  <c r="I5629" i="5"/>
  <c r="J5629" i="5" s="1"/>
  <c r="L5629" i="5" s="1"/>
  <c r="D5630" i="5"/>
  <c r="F8234" i="5" l="1"/>
  <c r="E8234" i="5"/>
  <c r="H8234" i="5"/>
  <c r="B8234" i="5"/>
  <c r="C8234" i="5"/>
  <c r="A8235" i="5"/>
  <c r="I5630" i="5"/>
  <c r="J5630" i="5" s="1"/>
  <c r="L5630" i="5" s="1"/>
  <c r="D5631" i="5"/>
  <c r="F8235" i="5" l="1"/>
  <c r="A8236" i="5"/>
  <c r="E8235" i="5"/>
  <c r="B8235" i="5"/>
  <c r="H8235" i="5"/>
  <c r="C8235" i="5"/>
  <c r="I5631" i="5"/>
  <c r="J5631" i="5" s="1"/>
  <c r="L5631" i="5" s="1"/>
  <c r="D5632" i="5"/>
  <c r="F8236" i="5" l="1"/>
  <c r="C8236" i="5"/>
  <c r="B8236" i="5"/>
  <c r="A8237" i="5"/>
  <c r="E8236" i="5"/>
  <c r="H8236" i="5"/>
  <c r="I5632" i="5"/>
  <c r="J5632" i="5" s="1"/>
  <c r="L5632" i="5" s="1"/>
  <c r="D5633" i="5"/>
  <c r="F8237" i="5" l="1"/>
  <c r="E8237" i="5"/>
  <c r="C8237" i="5"/>
  <c r="B8237" i="5"/>
  <c r="H8237" i="5"/>
  <c r="A8238" i="5"/>
  <c r="I5633" i="5"/>
  <c r="J5633" i="5" s="1"/>
  <c r="L5633" i="5" s="1"/>
  <c r="D5634" i="5"/>
  <c r="F8238" i="5" l="1"/>
  <c r="E8238" i="5"/>
  <c r="H8238" i="5"/>
  <c r="C8238" i="5"/>
  <c r="B8238" i="5"/>
  <c r="A8239" i="5"/>
  <c r="I5634" i="5"/>
  <c r="J5634" i="5" s="1"/>
  <c r="L5634" i="5" s="1"/>
  <c r="D5635" i="5"/>
  <c r="F8239" i="5" l="1"/>
  <c r="E8239" i="5"/>
  <c r="C8239" i="5"/>
  <c r="H8239" i="5"/>
  <c r="B8239" i="5"/>
  <c r="A8240" i="5"/>
  <c r="I5635" i="5"/>
  <c r="J5635" i="5" s="1"/>
  <c r="L5635" i="5" s="1"/>
  <c r="D5636" i="5"/>
  <c r="F8240" i="5" l="1"/>
  <c r="H8240" i="5"/>
  <c r="C8240" i="5"/>
  <c r="A8241" i="5"/>
  <c r="E8240" i="5"/>
  <c r="B8240" i="5"/>
  <c r="I5636" i="5"/>
  <c r="J5636" i="5" s="1"/>
  <c r="L5636" i="5" s="1"/>
  <c r="D5637" i="5"/>
  <c r="F8241" i="5" l="1"/>
  <c r="A8242" i="5"/>
  <c r="E8241" i="5"/>
  <c r="H8241" i="5"/>
  <c r="C8241" i="5"/>
  <c r="B8241" i="5"/>
  <c r="I5637" i="5"/>
  <c r="J5637" i="5" s="1"/>
  <c r="L5637" i="5" s="1"/>
  <c r="D5638" i="5"/>
  <c r="F8242" i="5" l="1"/>
  <c r="E8242" i="5"/>
  <c r="C8242" i="5"/>
  <c r="H8242" i="5"/>
  <c r="B8242" i="5"/>
  <c r="A8243" i="5"/>
  <c r="I5638" i="5"/>
  <c r="J5638" i="5" s="1"/>
  <c r="L5638" i="5" s="1"/>
  <c r="D5639" i="5"/>
  <c r="F8243" i="5" l="1"/>
  <c r="H8243" i="5"/>
  <c r="B8243" i="5"/>
  <c r="A8244" i="5"/>
  <c r="E8243" i="5"/>
  <c r="C8243" i="5"/>
  <c r="I5639" i="5"/>
  <c r="J5639" i="5" s="1"/>
  <c r="L5639" i="5" s="1"/>
  <c r="D5640" i="5"/>
  <c r="F8244" i="5" l="1"/>
  <c r="E8244" i="5"/>
  <c r="B8244" i="5"/>
  <c r="H8244" i="5"/>
  <c r="C8244" i="5"/>
  <c r="A8245" i="5"/>
  <c r="I5640" i="5"/>
  <c r="J5640" i="5" s="1"/>
  <c r="L5640" i="5" s="1"/>
  <c r="D5641" i="5"/>
  <c r="F8245" i="5" l="1"/>
  <c r="E8245" i="5"/>
  <c r="H8245" i="5"/>
  <c r="B8245" i="5"/>
  <c r="C8245" i="5"/>
  <c r="A8246" i="5"/>
  <c r="D5642" i="5"/>
  <c r="I5641" i="5"/>
  <c r="J5641" i="5" s="1"/>
  <c r="L5641" i="5" s="1"/>
  <c r="F8246" i="5" l="1"/>
  <c r="A8247" i="5"/>
  <c r="E8246" i="5"/>
  <c r="C8246" i="5"/>
  <c r="H8246" i="5"/>
  <c r="B8246" i="5"/>
  <c r="I5642" i="5"/>
  <c r="J5642" i="5" s="1"/>
  <c r="L5642" i="5" s="1"/>
  <c r="D5643" i="5"/>
  <c r="F8247" i="5" l="1"/>
  <c r="H8247" i="5"/>
  <c r="C8247" i="5"/>
  <c r="A8248" i="5"/>
  <c r="E8247" i="5"/>
  <c r="B8247" i="5"/>
  <c r="I5643" i="5"/>
  <c r="J5643" i="5" s="1"/>
  <c r="L5643" i="5" s="1"/>
  <c r="D5644" i="5"/>
  <c r="F8248" i="5" l="1"/>
  <c r="B8248" i="5"/>
  <c r="A8249" i="5"/>
  <c r="E8248" i="5"/>
  <c r="H8248" i="5"/>
  <c r="C8248" i="5"/>
  <c r="I5644" i="5"/>
  <c r="J5644" i="5" s="1"/>
  <c r="L5644" i="5" s="1"/>
  <c r="D5645" i="5"/>
  <c r="F8249" i="5" l="1"/>
  <c r="H8249" i="5"/>
  <c r="A8250" i="5"/>
  <c r="E8249" i="5"/>
  <c r="C8249" i="5"/>
  <c r="B8249" i="5"/>
  <c r="I5645" i="5"/>
  <c r="J5645" i="5" s="1"/>
  <c r="L5645" i="5" s="1"/>
  <c r="D5646" i="5"/>
  <c r="F8250" i="5" l="1"/>
  <c r="A8251" i="5"/>
  <c r="E8250" i="5"/>
  <c r="C8250" i="5"/>
  <c r="H8250" i="5"/>
  <c r="B8250" i="5"/>
  <c r="I5646" i="5"/>
  <c r="J5646" i="5" s="1"/>
  <c r="L5646" i="5" s="1"/>
  <c r="D5647" i="5"/>
  <c r="F8251" i="5" l="1"/>
  <c r="A8252" i="5"/>
  <c r="E8251" i="5"/>
  <c r="C8251" i="5"/>
  <c r="B8251" i="5"/>
  <c r="H8251" i="5"/>
  <c r="I5647" i="5"/>
  <c r="J5647" i="5" s="1"/>
  <c r="L5647" i="5" s="1"/>
  <c r="D5648" i="5"/>
  <c r="F8252" i="5" l="1"/>
  <c r="H8252" i="5"/>
  <c r="A8253" i="5"/>
  <c r="E8252" i="5"/>
  <c r="C8252" i="5"/>
  <c r="B8252" i="5"/>
  <c r="I5648" i="5"/>
  <c r="J5648" i="5" s="1"/>
  <c r="L5648" i="5" s="1"/>
  <c r="D5649" i="5"/>
  <c r="F8253" i="5" l="1"/>
  <c r="E8253" i="5"/>
  <c r="C8253" i="5"/>
  <c r="B8253" i="5"/>
  <c r="H8253" i="5"/>
  <c r="A8254" i="5"/>
  <c r="I5649" i="5"/>
  <c r="J5649" i="5" s="1"/>
  <c r="L5649" i="5" s="1"/>
  <c r="D5650" i="5"/>
  <c r="F8254" i="5" l="1"/>
  <c r="H8254" i="5"/>
  <c r="B8254" i="5"/>
  <c r="A8255" i="5"/>
  <c r="E8254" i="5"/>
  <c r="C8254" i="5"/>
  <c r="I5650" i="5"/>
  <c r="J5650" i="5" s="1"/>
  <c r="L5650" i="5" s="1"/>
  <c r="D5651" i="5"/>
  <c r="F8255" i="5" l="1"/>
  <c r="B8255" i="5"/>
  <c r="H8255" i="5"/>
  <c r="A8256" i="5"/>
  <c r="E8255" i="5"/>
  <c r="C8255" i="5"/>
  <c r="I5651" i="5"/>
  <c r="J5651" i="5" s="1"/>
  <c r="L5651" i="5" s="1"/>
  <c r="D5652" i="5"/>
  <c r="F8256" i="5" l="1"/>
  <c r="A8257" i="5"/>
  <c r="E8256" i="5"/>
  <c r="B8256" i="5"/>
  <c r="H8256" i="5"/>
  <c r="C8256" i="5"/>
  <c r="I5652" i="5"/>
  <c r="J5652" i="5" s="1"/>
  <c r="L5652" i="5" s="1"/>
  <c r="D5653" i="5"/>
  <c r="F8257" i="5" l="1"/>
  <c r="H8257" i="5"/>
  <c r="B8257" i="5"/>
  <c r="A8258" i="5"/>
  <c r="E8257" i="5"/>
  <c r="C8257" i="5"/>
  <c r="I5653" i="5"/>
  <c r="J5653" i="5" s="1"/>
  <c r="L5653" i="5" s="1"/>
  <c r="D5654" i="5"/>
  <c r="F8258" i="5" l="1"/>
  <c r="B8258" i="5"/>
  <c r="H8258" i="5"/>
  <c r="A8259" i="5"/>
  <c r="E8258" i="5"/>
  <c r="C8258" i="5"/>
  <c r="I5654" i="5"/>
  <c r="J5654" i="5" s="1"/>
  <c r="L5654" i="5" s="1"/>
  <c r="D5655" i="5"/>
  <c r="F8259" i="5" l="1"/>
  <c r="C8259" i="5"/>
  <c r="A8260" i="5"/>
  <c r="E8259" i="5"/>
  <c r="B8259" i="5"/>
  <c r="H8259" i="5"/>
  <c r="I5655" i="5"/>
  <c r="J5655" i="5" s="1"/>
  <c r="L5655" i="5" s="1"/>
  <c r="D5656" i="5"/>
  <c r="F8260" i="5" l="1"/>
  <c r="B8260" i="5"/>
  <c r="H8260" i="5"/>
  <c r="A8261" i="5"/>
  <c r="E8260" i="5"/>
  <c r="C8260" i="5"/>
  <c r="I5656" i="5"/>
  <c r="J5656" i="5" s="1"/>
  <c r="L5656" i="5" s="1"/>
  <c r="D5657" i="5"/>
  <c r="F8261" i="5" l="1"/>
  <c r="A8262" i="5"/>
  <c r="E8261" i="5"/>
  <c r="C8261" i="5"/>
  <c r="H8261" i="5"/>
  <c r="B8261" i="5"/>
  <c r="I5657" i="5"/>
  <c r="J5657" i="5" s="1"/>
  <c r="L5657" i="5" s="1"/>
  <c r="D5658" i="5"/>
  <c r="F8262" i="5" l="1"/>
  <c r="H8262" i="5"/>
  <c r="B8262" i="5"/>
  <c r="A8263" i="5"/>
  <c r="E8262" i="5"/>
  <c r="C8262" i="5"/>
  <c r="I5658" i="5"/>
  <c r="J5658" i="5" s="1"/>
  <c r="L5658" i="5" s="1"/>
  <c r="D5659" i="5"/>
  <c r="F8263" i="5" l="1"/>
  <c r="B8263" i="5"/>
  <c r="H8263" i="5"/>
  <c r="A8264" i="5"/>
  <c r="E8263" i="5"/>
  <c r="C8263" i="5"/>
  <c r="I5659" i="5"/>
  <c r="J5659" i="5" s="1"/>
  <c r="L5659" i="5" s="1"/>
  <c r="D5660" i="5"/>
  <c r="F8264" i="5" l="1"/>
  <c r="C8264" i="5"/>
  <c r="B8264" i="5"/>
  <c r="A8265" i="5"/>
  <c r="E8264" i="5"/>
  <c r="H8264" i="5"/>
  <c r="I5660" i="5"/>
  <c r="J5660" i="5" s="1"/>
  <c r="L5660" i="5" s="1"/>
  <c r="D5661" i="5"/>
  <c r="F8265" i="5" l="1"/>
  <c r="C8265" i="5"/>
  <c r="B8265" i="5"/>
  <c r="A8266" i="5"/>
  <c r="E8265" i="5"/>
  <c r="H8265" i="5"/>
  <c r="I5661" i="5"/>
  <c r="J5661" i="5" s="1"/>
  <c r="L5661" i="5" s="1"/>
  <c r="D5662" i="5"/>
  <c r="F8266" i="5" l="1"/>
  <c r="B8266" i="5"/>
  <c r="C8266" i="5"/>
  <c r="A8267" i="5"/>
  <c r="E8266" i="5"/>
  <c r="H8266" i="5"/>
  <c r="I5662" i="5"/>
  <c r="J5662" i="5" s="1"/>
  <c r="L5662" i="5" s="1"/>
  <c r="D5663" i="5"/>
  <c r="F8267" i="5" l="1"/>
  <c r="B8267" i="5"/>
  <c r="A8268" i="5"/>
  <c r="E8267" i="5"/>
  <c r="H8267" i="5"/>
  <c r="C8267" i="5"/>
  <c r="I5663" i="5"/>
  <c r="J5663" i="5" s="1"/>
  <c r="L5663" i="5" s="1"/>
  <c r="D5664" i="5"/>
  <c r="F8268" i="5" l="1"/>
  <c r="B8268" i="5"/>
  <c r="A8269" i="5"/>
  <c r="E8268" i="5"/>
  <c r="H8268" i="5"/>
  <c r="C8268" i="5"/>
  <c r="I5664" i="5"/>
  <c r="J5664" i="5" s="1"/>
  <c r="L5664" i="5" s="1"/>
  <c r="D5665" i="5"/>
  <c r="F8269" i="5" l="1"/>
  <c r="E8269" i="5"/>
  <c r="C8269" i="5"/>
  <c r="B8269" i="5"/>
  <c r="H8269" i="5"/>
  <c r="A8270" i="5"/>
  <c r="D5666" i="5"/>
  <c r="I5665" i="5"/>
  <c r="J5665" i="5" s="1"/>
  <c r="L5665" i="5" s="1"/>
  <c r="F8270" i="5" l="1"/>
  <c r="E8270" i="5"/>
  <c r="H8270" i="5"/>
  <c r="B8270" i="5"/>
  <c r="C8270" i="5"/>
  <c r="A8271" i="5"/>
  <c r="D5667" i="5"/>
  <c r="I5666" i="5"/>
  <c r="J5666" i="5" s="1"/>
  <c r="L5666" i="5" s="1"/>
  <c r="F8271" i="5" l="1"/>
  <c r="H8271" i="5"/>
  <c r="C8271" i="5"/>
  <c r="A8272" i="5"/>
  <c r="E8271" i="5"/>
  <c r="B8271" i="5"/>
  <c r="I5667" i="5"/>
  <c r="J5667" i="5" s="1"/>
  <c r="L5667" i="5" s="1"/>
  <c r="D5668" i="5"/>
  <c r="F8272" i="5" l="1"/>
  <c r="A8273" i="5"/>
  <c r="E8272" i="5"/>
  <c r="B8272" i="5"/>
  <c r="H8272" i="5"/>
  <c r="C8272" i="5"/>
  <c r="I5668" i="5"/>
  <c r="J5668" i="5" s="1"/>
  <c r="L5668" i="5" s="1"/>
  <c r="D5669" i="5"/>
  <c r="F8273" i="5" l="1"/>
  <c r="A8274" i="5"/>
  <c r="E8273" i="5"/>
  <c r="B8273" i="5"/>
  <c r="H8273" i="5"/>
  <c r="C8273" i="5"/>
  <c r="D5670" i="5"/>
  <c r="I5669" i="5"/>
  <c r="J5669" i="5" s="1"/>
  <c r="L5669" i="5" s="1"/>
  <c r="F8274" i="5" l="1"/>
  <c r="A8275" i="5"/>
  <c r="E8274" i="5"/>
  <c r="C8274" i="5"/>
  <c r="B8274" i="5"/>
  <c r="H8274" i="5"/>
  <c r="D5671" i="5"/>
  <c r="I5670" i="5"/>
  <c r="J5670" i="5" s="1"/>
  <c r="L5670" i="5" s="1"/>
  <c r="F8275" i="5" l="1"/>
  <c r="E8275" i="5"/>
  <c r="H8275" i="5"/>
  <c r="B8275" i="5"/>
  <c r="C8275" i="5"/>
  <c r="A8276" i="5"/>
  <c r="I5671" i="5"/>
  <c r="J5671" i="5" s="1"/>
  <c r="L5671" i="5" s="1"/>
  <c r="D5672" i="5"/>
  <c r="F8276" i="5" l="1"/>
  <c r="E8276" i="5"/>
  <c r="C8276" i="5"/>
  <c r="B8276" i="5"/>
  <c r="H8276" i="5"/>
  <c r="A8277" i="5"/>
  <c r="I5672" i="5"/>
  <c r="J5672" i="5" s="1"/>
  <c r="L5672" i="5" s="1"/>
  <c r="D5673" i="5"/>
  <c r="F8277" i="5" l="1"/>
  <c r="A8278" i="5"/>
  <c r="E8277" i="5"/>
  <c r="H8277" i="5"/>
  <c r="C8277" i="5"/>
  <c r="B8277" i="5"/>
  <c r="D5674" i="5"/>
  <c r="I5673" i="5"/>
  <c r="J5673" i="5" s="1"/>
  <c r="L5673" i="5" s="1"/>
  <c r="F8278" i="5" l="1"/>
  <c r="A8279" i="5"/>
  <c r="E8278" i="5"/>
  <c r="B8278" i="5"/>
  <c r="H8278" i="5"/>
  <c r="C8278" i="5"/>
  <c r="I5674" i="5"/>
  <c r="J5674" i="5" s="1"/>
  <c r="L5674" i="5" s="1"/>
  <c r="D5675" i="5"/>
  <c r="F8279" i="5" l="1"/>
  <c r="C8279" i="5"/>
  <c r="B8279" i="5"/>
  <c r="A8280" i="5"/>
  <c r="E8279" i="5"/>
  <c r="H8279" i="5"/>
  <c r="I5675" i="5"/>
  <c r="J5675" i="5" s="1"/>
  <c r="L5675" i="5" s="1"/>
  <c r="D5676" i="5"/>
  <c r="F8280" i="5" l="1"/>
  <c r="C8280" i="5"/>
  <c r="A8281" i="5"/>
  <c r="E8280" i="5"/>
  <c r="H8280" i="5"/>
  <c r="B8280" i="5"/>
  <c r="I5676" i="5"/>
  <c r="J5676" i="5" s="1"/>
  <c r="L5676" i="5" s="1"/>
  <c r="D5677" i="5"/>
  <c r="F8281" i="5" l="1"/>
  <c r="C8281" i="5"/>
  <c r="A8282" i="5"/>
  <c r="E8281" i="5"/>
  <c r="H8281" i="5"/>
  <c r="B8281" i="5"/>
  <c r="I5677" i="5"/>
  <c r="J5677" i="5" s="1"/>
  <c r="L5677" i="5" s="1"/>
  <c r="D5678" i="5"/>
  <c r="F8282" i="5" l="1"/>
  <c r="A8283" i="5"/>
  <c r="E8282" i="5"/>
  <c r="B8282" i="5"/>
  <c r="H8282" i="5"/>
  <c r="C8282" i="5"/>
  <c r="I5678" i="5"/>
  <c r="J5678" i="5" s="1"/>
  <c r="L5678" i="5" s="1"/>
  <c r="D5679" i="5"/>
  <c r="F8283" i="5" l="1"/>
  <c r="E8283" i="5"/>
  <c r="H8283" i="5"/>
  <c r="B8283" i="5"/>
  <c r="C8283" i="5"/>
  <c r="A8284" i="5"/>
  <c r="I5679" i="5"/>
  <c r="J5679" i="5" s="1"/>
  <c r="L5679" i="5" s="1"/>
  <c r="D5680" i="5"/>
  <c r="F8284" i="5" l="1"/>
  <c r="B8284" i="5"/>
  <c r="A8285" i="5"/>
  <c r="E8284" i="5"/>
  <c r="H8284" i="5"/>
  <c r="C8284" i="5"/>
  <c r="D5681" i="5"/>
  <c r="I5680" i="5"/>
  <c r="J5680" i="5" s="1"/>
  <c r="L5680" i="5" s="1"/>
  <c r="F8285" i="5" l="1"/>
  <c r="C8285" i="5"/>
  <c r="A8286" i="5"/>
  <c r="E8285" i="5"/>
  <c r="H8285" i="5"/>
  <c r="B8285" i="5"/>
  <c r="I5681" i="5"/>
  <c r="J5681" i="5" s="1"/>
  <c r="L5681" i="5" s="1"/>
  <c r="D5682" i="5"/>
  <c r="F8286" i="5" l="1"/>
  <c r="H8286" i="5"/>
  <c r="A8287" i="5"/>
  <c r="E8286" i="5"/>
  <c r="B8286" i="5"/>
  <c r="C8286" i="5"/>
  <c r="I5682" i="5"/>
  <c r="J5682" i="5" s="1"/>
  <c r="L5682" i="5" s="1"/>
  <c r="D5683" i="5"/>
  <c r="F8287" i="5" l="1"/>
  <c r="A8288" i="5"/>
  <c r="E8287" i="5"/>
  <c r="C8287" i="5"/>
  <c r="H8287" i="5"/>
  <c r="B8287" i="5"/>
  <c r="D5684" i="5"/>
  <c r="I5683" i="5"/>
  <c r="J5683" i="5" s="1"/>
  <c r="L5683" i="5" s="1"/>
  <c r="F8288" i="5" l="1"/>
  <c r="H8288" i="5"/>
  <c r="B8288" i="5"/>
  <c r="A8289" i="5"/>
  <c r="E8288" i="5"/>
  <c r="C8288" i="5"/>
  <c r="I5684" i="5"/>
  <c r="J5684" i="5" s="1"/>
  <c r="L5684" i="5" s="1"/>
  <c r="D5685" i="5"/>
  <c r="F8289" i="5" l="1"/>
  <c r="B8289" i="5"/>
  <c r="A8290" i="5"/>
  <c r="E8289" i="5"/>
  <c r="C8289" i="5"/>
  <c r="H8289" i="5"/>
  <c r="D5686" i="5"/>
  <c r="I5685" i="5"/>
  <c r="J5685" i="5" s="1"/>
  <c r="L5685" i="5" s="1"/>
  <c r="F8290" i="5" l="1"/>
  <c r="C8290" i="5"/>
  <c r="A8291" i="5"/>
  <c r="E8290" i="5"/>
  <c r="H8290" i="5"/>
  <c r="B8290" i="5"/>
  <c r="I5686" i="5"/>
  <c r="J5686" i="5" s="1"/>
  <c r="L5686" i="5" s="1"/>
  <c r="D5687" i="5"/>
  <c r="F8291" i="5" l="1"/>
  <c r="B8291" i="5"/>
  <c r="H8291" i="5"/>
  <c r="A8292" i="5"/>
  <c r="E8291" i="5"/>
  <c r="C8291" i="5"/>
  <c r="I5687" i="5"/>
  <c r="J5687" i="5" s="1"/>
  <c r="L5687" i="5" s="1"/>
  <c r="D5688" i="5"/>
  <c r="F8292" i="5" l="1"/>
  <c r="E8292" i="5"/>
  <c r="C8292" i="5"/>
  <c r="B8292" i="5"/>
  <c r="H8292" i="5"/>
  <c r="A8293" i="5"/>
  <c r="I5688" i="5"/>
  <c r="J5688" i="5" s="1"/>
  <c r="L5688" i="5" s="1"/>
  <c r="D5689" i="5"/>
  <c r="F8293" i="5" l="1"/>
  <c r="H8293" i="5"/>
  <c r="C8293" i="5"/>
  <c r="A8294" i="5"/>
  <c r="E8293" i="5"/>
  <c r="B8293" i="5"/>
  <c r="I5689" i="5"/>
  <c r="J5689" i="5" s="1"/>
  <c r="L5689" i="5" s="1"/>
  <c r="D5690" i="5"/>
  <c r="F8294" i="5" l="1"/>
  <c r="H8294" i="5"/>
  <c r="B8294" i="5"/>
  <c r="A8295" i="5"/>
  <c r="E8294" i="5"/>
  <c r="C8294" i="5"/>
  <c r="I5690" i="5"/>
  <c r="J5690" i="5" s="1"/>
  <c r="L5690" i="5" s="1"/>
  <c r="D5691" i="5"/>
  <c r="F8295" i="5" l="1"/>
  <c r="E8295" i="5"/>
  <c r="H8295" i="5"/>
  <c r="B8295" i="5"/>
  <c r="C8295" i="5"/>
  <c r="A8296" i="5"/>
  <c r="I5691" i="5"/>
  <c r="J5691" i="5" s="1"/>
  <c r="L5691" i="5" s="1"/>
  <c r="D5692" i="5"/>
  <c r="F8296" i="5" l="1"/>
  <c r="E8296" i="5"/>
  <c r="B8296" i="5"/>
  <c r="H8296" i="5"/>
  <c r="C8296" i="5"/>
  <c r="A8297" i="5"/>
  <c r="I5692" i="5"/>
  <c r="J5692" i="5" s="1"/>
  <c r="L5692" i="5" s="1"/>
  <c r="D5693" i="5"/>
  <c r="F8297" i="5" l="1"/>
  <c r="A8298" i="5"/>
  <c r="E8297" i="5"/>
  <c r="C8297" i="5"/>
  <c r="H8297" i="5"/>
  <c r="B8297" i="5"/>
  <c r="I5693" i="5"/>
  <c r="J5693" i="5" s="1"/>
  <c r="L5693" i="5" s="1"/>
  <c r="D5694" i="5"/>
  <c r="F8298" i="5" l="1"/>
  <c r="H8298" i="5"/>
  <c r="B8298" i="5"/>
  <c r="A8299" i="5"/>
  <c r="E8298" i="5"/>
  <c r="C8298" i="5"/>
  <c r="I5694" i="5"/>
  <c r="J5694" i="5" s="1"/>
  <c r="L5694" i="5" s="1"/>
  <c r="D5695" i="5"/>
  <c r="F8299" i="5" l="1"/>
  <c r="B8299" i="5"/>
  <c r="A8300" i="5"/>
  <c r="E8299" i="5"/>
  <c r="C8299" i="5"/>
  <c r="H8299" i="5"/>
  <c r="I5695" i="5"/>
  <c r="J5695" i="5" s="1"/>
  <c r="L5695" i="5" s="1"/>
  <c r="D5696" i="5"/>
  <c r="F8300" i="5" l="1"/>
  <c r="C8300" i="5"/>
  <c r="B8300" i="5"/>
  <c r="A8301" i="5"/>
  <c r="E8300" i="5"/>
  <c r="H8300" i="5"/>
  <c r="I5696" i="5"/>
  <c r="J5696" i="5" s="1"/>
  <c r="L5696" i="5" s="1"/>
  <c r="D5697" i="5"/>
  <c r="F8301" i="5" l="1"/>
  <c r="C8301" i="5"/>
  <c r="B8301" i="5"/>
  <c r="A8302" i="5"/>
  <c r="E8301" i="5"/>
  <c r="H8301" i="5"/>
  <c r="D5698" i="5"/>
  <c r="I5697" i="5"/>
  <c r="J5697" i="5" s="1"/>
  <c r="L5697" i="5" s="1"/>
  <c r="F8302" i="5" l="1"/>
  <c r="E8302" i="5"/>
  <c r="B8302" i="5"/>
  <c r="H8302" i="5"/>
  <c r="C8302" i="5"/>
  <c r="A8303" i="5"/>
  <c r="D5699" i="5"/>
  <c r="I5698" i="5"/>
  <c r="J5698" i="5" s="1"/>
  <c r="L5698" i="5" s="1"/>
  <c r="F8303" i="5" l="1"/>
  <c r="A8304" i="5"/>
  <c r="E8303" i="5"/>
  <c r="C8303" i="5"/>
  <c r="H8303" i="5"/>
  <c r="B8303" i="5"/>
  <c r="I5699" i="5"/>
  <c r="J5699" i="5" s="1"/>
  <c r="L5699" i="5" s="1"/>
  <c r="D5700" i="5"/>
  <c r="F8304" i="5" l="1"/>
  <c r="A8305" i="5"/>
  <c r="E8304" i="5"/>
  <c r="H8304" i="5"/>
  <c r="C8304" i="5"/>
  <c r="B8304" i="5"/>
  <c r="I5700" i="5"/>
  <c r="J5700" i="5" s="1"/>
  <c r="L5700" i="5" s="1"/>
  <c r="D5701" i="5"/>
  <c r="F8305" i="5" l="1"/>
  <c r="H8305" i="5"/>
  <c r="B8305" i="5"/>
  <c r="A8306" i="5"/>
  <c r="E8305" i="5"/>
  <c r="C8305" i="5"/>
  <c r="I5701" i="5"/>
  <c r="J5701" i="5" s="1"/>
  <c r="L5701" i="5" s="1"/>
  <c r="D5702" i="5"/>
  <c r="F8306" i="5" l="1"/>
  <c r="A8307" i="5"/>
  <c r="E8306" i="5"/>
  <c r="H8306" i="5"/>
  <c r="B8306" i="5"/>
  <c r="C8306" i="5"/>
  <c r="I5702" i="5"/>
  <c r="J5702" i="5" s="1"/>
  <c r="L5702" i="5" s="1"/>
  <c r="D5703" i="5"/>
  <c r="F8307" i="5" l="1"/>
  <c r="H8307" i="5"/>
  <c r="B8307" i="5"/>
  <c r="A8308" i="5"/>
  <c r="E8307" i="5"/>
  <c r="C8307" i="5"/>
  <c r="I5703" i="5"/>
  <c r="J5703" i="5" s="1"/>
  <c r="L5703" i="5" s="1"/>
  <c r="D5704" i="5"/>
  <c r="F8308" i="5" l="1"/>
  <c r="C8308" i="5"/>
  <c r="A8309" i="5"/>
  <c r="E8308" i="5"/>
  <c r="B8308" i="5"/>
  <c r="H8308" i="5"/>
  <c r="I5704" i="5"/>
  <c r="J5704" i="5" s="1"/>
  <c r="L5704" i="5" s="1"/>
  <c r="D5705" i="5"/>
  <c r="F8309" i="5" l="1"/>
  <c r="H8309" i="5"/>
  <c r="E8309" i="5"/>
  <c r="C8309" i="5"/>
  <c r="B8309" i="5"/>
  <c r="A8310" i="5"/>
  <c r="I5705" i="5"/>
  <c r="J5705" i="5" s="1"/>
  <c r="L5705" i="5" s="1"/>
  <c r="D5706" i="5"/>
  <c r="F8310" i="5" l="1"/>
  <c r="B8310" i="5"/>
  <c r="A8311" i="5"/>
  <c r="E8310" i="5"/>
  <c r="H8310" i="5"/>
  <c r="C8310" i="5"/>
  <c r="I5706" i="5"/>
  <c r="J5706" i="5" s="1"/>
  <c r="L5706" i="5" s="1"/>
  <c r="D5707" i="5"/>
  <c r="F8311" i="5" l="1"/>
  <c r="E8311" i="5"/>
  <c r="C8311" i="5"/>
  <c r="H8311" i="5"/>
  <c r="B8311" i="5"/>
  <c r="A8312" i="5"/>
  <c r="I5707" i="5"/>
  <c r="J5707" i="5" s="1"/>
  <c r="L5707" i="5" s="1"/>
  <c r="D5708" i="5"/>
  <c r="F8312" i="5" l="1"/>
  <c r="C8312" i="5"/>
  <c r="A8313" i="5"/>
  <c r="E8312" i="5"/>
  <c r="B8312" i="5"/>
  <c r="H8312" i="5"/>
  <c r="I5708" i="5"/>
  <c r="J5708" i="5" s="1"/>
  <c r="L5708" i="5" s="1"/>
  <c r="D5709" i="5"/>
  <c r="F8313" i="5" l="1"/>
  <c r="B8313" i="5"/>
  <c r="A8314" i="5"/>
  <c r="E8313" i="5"/>
  <c r="H8313" i="5"/>
  <c r="C8313" i="5"/>
  <c r="I5709" i="5"/>
  <c r="J5709" i="5" s="1"/>
  <c r="L5709" i="5" s="1"/>
  <c r="D5710" i="5"/>
  <c r="F8314" i="5" l="1"/>
  <c r="H8314" i="5"/>
  <c r="C8314" i="5"/>
  <c r="A8315" i="5"/>
  <c r="E8314" i="5"/>
  <c r="B8314" i="5"/>
  <c r="D5711" i="5"/>
  <c r="I5710" i="5"/>
  <c r="J5710" i="5" s="1"/>
  <c r="L5710" i="5" s="1"/>
  <c r="F8315" i="5" l="1"/>
  <c r="E8315" i="5"/>
  <c r="C8315" i="5"/>
  <c r="H8315" i="5"/>
  <c r="B8315" i="5"/>
  <c r="A8316" i="5"/>
  <c r="D5712" i="5"/>
  <c r="I5711" i="5"/>
  <c r="J5711" i="5" s="1"/>
  <c r="L5711" i="5" s="1"/>
  <c r="F8316" i="5" l="1"/>
  <c r="A8317" i="5"/>
  <c r="E8316" i="5"/>
  <c r="H8316" i="5"/>
  <c r="B8316" i="5"/>
  <c r="C8316" i="5"/>
  <c r="I5712" i="5"/>
  <c r="J5712" i="5" s="1"/>
  <c r="L5712" i="5" s="1"/>
  <c r="D5713" i="5"/>
  <c r="F8317" i="5" l="1"/>
  <c r="C8317" i="5"/>
  <c r="H8317" i="5"/>
  <c r="A8318" i="5"/>
  <c r="E8317" i="5"/>
  <c r="B8317" i="5"/>
  <c r="I5713" i="5"/>
  <c r="J5713" i="5" s="1"/>
  <c r="L5713" i="5" s="1"/>
  <c r="D5714" i="5"/>
  <c r="F8318" i="5" l="1"/>
  <c r="H8318" i="5"/>
  <c r="C8318" i="5"/>
  <c r="A8319" i="5"/>
  <c r="E8318" i="5"/>
  <c r="B8318" i="5"/>
  <c r="D5715" i="5"/>
  <c r="I5714" i="5"/>
  <c r="J5714" i="5" s="1"/>
  <c r="L5714" i="5" s="1"/>
  <c r="F8319" i="5" l="1"/>
  <c r="A8320" i="5"/>
  <c r="E8319" i="5"/>
  <c r="B8319" i="5"/>
  <c r="H8319" i="5"/>
  <c r="C8319" i="5"/>
  <c r="D5716" i="5"/>
  <c r="I5715" i="5"/>
  <c r="J5715" i="5" s="1"/>
  <c r="L5715" i="5" s="1"/>
  <c r="F8320" i="5" l="1"/>
  <c r="H8320" i="5"/>
  <c r="C8320" i="5"/>
  <c r="A8321" i="5"/>
  <c r="E8320" i="5"/>
  <c r="B8320" i="5"/>
  <c r="I5716" i="5"/>
  <c r="J5716" i="5" s="1"/>
  <c r="L5716" i="5" s="1"/>
  <c r="D5717" i="5"/>
  <c r="F8321" i="5" l="1"/>
  <c r="B8321" i="5"/>
  <c r="A8322" i="5"/>
  <c r="E8321" i="5"/>
  <c r="C8321" i="5"/>
  <c r="H8321" i="5"/>
  <c r="I5717" i="5"/>
  <c r="J5717" i="5" s="1"/>
  <c r="L5717" i="5" s="1"/>
  <c r="D5718" i="5"/>
  <c r="F8322" i="5" l="1"/>
  <c r="B8322" i="5"/>
  <c r="C8322" i="5"/>
  <c r="A8323" i="5"/>
  <c r="E8322" i="5"/>
  <c r="H8322" i="5"/>
  <c r="I5718" i="5"/>
  <c r="J5718" i="5" s="1"/>
  <c r="L5718" i="5" s="1"/>
  <c r="D5719" i="5"/>
  <c r="F8323" i="5" l="1"/>
  <c r="C8323" i="5"/>
  <c r="A8324" i="5"/>
  <c r="E8323" i="5"/>
  <c r="B8323" i="5"/>
  <c r="H8323" i="5"/>
  <c r="I5719" i="5"/>
  <c r="J5719" i="5" s="1"/>
  <c r="L5719" i="5" s="1"/>
  <c r="D5720" i="5"/>
  <c r="F8324" i="5" l="1"/>
  <c r="E8324" i="5"/>
  <c r="H8324" i="5"/>
  <c r="C8324" i="5"/>
  <c r="B8324" i="5"/>
  <c r="A8325" i="5"/>
  <c r="I5720" i="5"/>
  <c r="J5720" i="5" s="1"/>
  <c r="L5720" i="5" s="1"/>
  <c r="D5721" i="5"/>
  <c r="F8325" i="5" l="1"/>
  <c r="A8326" i="5"/>
  <c r="E8325" i="5"/>
  <c r="H8325" i="5"/>
  <c r="C8325" i="5"/>
  <c r="B8325" i="5"/>
  <c r="I5721" i="5"/>
  <c r="J5721" i="5" s="1"/>
  <c r="L5721" i="5" s="1"/>
  <c r="D5722" i="5"/>
  <c r="F8326" i="5" l="1"/>
  <c r="C8326" i="5"/>
  <c r="A8327" i="5"/>
  <c r="E8326" i="5"/>
  <c r="H8326" i="5"/>
  <c r="B8326" i="5"/>
  <c r="I5722" i="5"/>
  <c r="J5722" i="5" s="1"/>
  <c r="L5722" i="5" s="1"/>
  <c r="D5723" i="5"/>
  <c r="F8327" i="5" l="1"/>
  <c r="C8327" i="5"/>
  <c r="A8328" i="5"/>
  <c r="E8327" i="5"/>
  <c r="B8327" i="5"/>
  <c r="H8327" i="5"/>
  <c r="I5723" i="5"/>
  <c r="J5723" i="5" s="1"/>
  <c r="L5723" i="5" s="1"/>
  <c r="D5724" i="5"/>
  <c r="F8328" i="5" l="1"/>
  <c r="H8328" i="5"/>
  <c r="C8328" i="5"/>
  <c r="A8329" i="5"/>
  <c r="E8328" i="5"/>
  <c r="B8328" i="5"/>
  <c r="I5724" i="5"/>
  <c r="J5724" i="5" s="1"/>
  <c r="L5724" i="5" s="1"/>
  <c r="D5725" i="5"/>
  <c r="F8329" i="5" l="1"/>
  <c r="E8329" i="5"/>
  <c r="H8329" i="5"/>
  <c r="C8329" i="5"/>
  <c r="B8329" i="5"/>
  <c r="A8330" i="5"/>
  <c r="I5725" i="5"/>
  <c r="J5725" i="5" s="1"/>
  <c r="L5725" i="5" s="1"/>
  <c r="D5726" i="5"/>
  <c r="F8330" i="5" l="1"/>
  <c r="B8330" i="5"/>
  <c r="A8331" i="5"/>
  <c r="E8330" i="5"/>
  <c r="C8330" i="5"/>
  <c r="H8330" i="5"/>
  <c r="I5726" i="5"/>
  <c r="J5726" i="5" s="1"/>
  <c r="L5726" i="5" s="1"/>
  <c r="D5727" i="5"/>
  <c r="F8331" i="5" l="1"/>
  <c r="A8332" i="5"/>
  <c r="E8331" i="5"/>
  <c r="H8331" i="5"/>
  <c r="C8331" i="5"/>
  <c r="B8331" i="5"/>
  <c r="I5727" i="5"/>
  <c r="J5727" i="5" s="1"/>
  <c r="L5727" i="5" s="1"/>
  <c r="D5728" i="5"/>
  <c r="F8332" i="5" l="1"/>
  <c r="B8332" i="5"/>
  <c r="A8333" i="5"/>
  <c r="E8332" i="5"/>
  <c r="H8332" i="5"/>
  <c r="C8332" i="5"/>
  <c r="I5728" i="5"/>
  <c r="J5728" i="5" s="1"/>
  <c r="L5728" i="5" s="1"/>
  <c r="D5729" i="5"/>
  <c r="F8333" i="5" l="1"/>
  <c r="H8333" i="5"/>
  <c r="A8334" i="5"/>
  <c r="E8333" i="5"/>
  <c r="C8333" i="5"/>
  <c r="B8333" i="5"/>
  <c r="D5730" i="5"/>
  <c r="I5729" i="5"/>
  <c r="J5729" i="5" s="1"/>
  <c r="L5729" i="5" s="1"/>
  <c r="F8334" i="5" l="1"/>
  <c r="A8335" i="5"/>
  <c r="E8334" i="5"/>
  <c r="H8334" i="5"/>
  <c r="B8334" i="5"/>
  <c r="C8334" i="5"/>
  <c r="D5731" i="5"/>
  <c r="I5730" i="5"/>
  <c r="J5730" i="5" s="1"/>
  <c r="L5730" i="5" s="1"/>
  <c r="F8335" i="5" l="1"/>
  <c r="C8335" i="5"/>
  <c r="A8336" i="5"/>
  <c r="E8335" i="5"/>
  <c r="H8335" i="5"/>
  <c r="B8335" i="5"/>
  <c r="I5731" i="5"/>
  <c r="J5731" i="5" s="1"/>
  <c r="L5731" i="5" s="1"/>
  <c r="D5732" i="5"/>
  <c r="F8336" i="5" l="1"/>
  <c r="H8336" i="5"/>
  <c r="C8336" i="5"/>
  <c r="A8337" i="5"/>
  <c r="E8336" i="5"/>
  <c r="B8336" i="5"/>
  <c r="I5732" i="5"/>
  <c r="J5732" i="5" s="1"/>
  <c r="L5732" i="5" s="1"/>
  <c r="D5733" i="5"/>
  <c r="F8337" i="5" l="1"/>
  <c r="H8337" i="5"/>
  <c r="A8338" i="5"/>
  <c r="E8337" i="5"/>
  <c r="B8337" i="5"/>
  <c r="C8337" i="5"/>
  <c r="I5733" i="5"/>
  <c r="J5733" i="5" s="1"/>
  <c r="L5733" i="5" s="1"/>
  <c r="D5734" i="5"/>
  <c r="F8338" i="5" l="1"/>
  <c r="B8338" i="5"/>
  <c r="C8338" i="5"/>
  <c r="A8339" i="5"/>
  <c r="E8338" i="5"/>
  <c r="H8338" i="5"/>
  <c r="I5734" i="5"/>
  <c r="J5734" i="5" s="1"/>
  <c r="L5734" i="5" s="1"/>
  <c r="D5735" i="5"/>
  <c r="F8339" i="5" l="1"/>
  <c r="A8340" i="5"/>
  <c r="E8339" i="5"/>
  <c r="H8339" i="5"/>
  <c r="B8339" i="5"/>
  <c r="C8339" i="5"/>
  <c r="D5736" i="5"/>
  <c r="I5735" i="5"/>
  <c r="J5735" i="5" s="1"/>
  <c r="L5735" i="5" s="1"/>
  <c r="F8340" i="5" l="1"/>
  <c r="A8341" i="5"/>
  <c r="E8340" i="5"/>
  <c r="C8340" i="5"/>
  <c r="B8340" i="5"/>
  <c r="H8340" i="5"/>
  <c r="I5736" i="5"/>
  <c r="J5736" i="5" s="1"/>
  <c r="L5736" i="5" s="1"/>
  <c r="D5737" i="5"/>
  <c r="F8341" i="5" l="1"/>
  <c r="E8341" i="5"/>
  <c r="C8341" i="5"/>
  <c r="B8341" i="5"/>
  <c r="H8341" i="5"/>
  <c r="A8342" i="5"/>
  <c r="I5737" i="5"/>
  <c r="J5737" i="5" s="1"/>
  <c r="L5737" i="5" s="1"/>
  <c r="D5738" i="5"/>
  <c r="F8342" i="5" l="1"/>
  <c r="H8342" i="5"/>
  <c r="C8342" i="5"/>
  <c r="A8343" i="5"/>
  <c r="E8342" i="5"/>
  <c r="B8342" i="5"/>
  <c r="I5738" i="5"/>
  <c r="J5738" i="5" s="1"/>
  <c r="L5738" i="5" s="1"/>
  <c r="D5739" i="5"/>
  <c r="F8343" i="5" l="1"/>
  <c r="B8343" i="5"/>
  <c r="A8344" i="5"/>
  <c r="E8343" i="5"/>
  <c r="H8343" i="5"/>
  <c r="C8343" i="5"/>
  <c r="I5739" i="5"/>
  <c r="J5739" i="5" s="1"/>
  <c r="L5739" i="5" s="1"/>
  <c r="D5740" i="5"/>
  <c r="F8344" i="5" l="1"/>
  <c r="B8344" i="5"/>
  <c r="C8344" i="5"/>
  <c r="A8345" i="5"/>
  <c r="E8344" i="5"/>
  <c r="H8344" i="5"/>
  <c r="I5740" i="5"/>
  <c r="J5740" i="5" s="1"/>
  <c r="L5740" i="5" s="1"/>
  <c r="D5741" i="5"/>
  <c r="F8345" i="5" l="1"/>
  <c r="A8346" i="5"/>
  <c r="E8345" i="5"/>
  <c r="C8345" i="5"/>
  <c r="H8345" i="5"/>
  <c r="B8345" i="5"/>
  <c r="I5741" i="5"/>
  <c r="J5741" i="5" s="1"/>
  <c r="L5741" i="5" s="1"/>
  <c r="D5742" i="5"/>
  <c r="F8346" i="5" l="1"/>
  <c r="E8346" i="5"/>
  <c r="B8346" i="5"/>
  <c r="H8346" i="5"/>
  <c r="C8346" i="5"/>
  <c r="A8347" i="5"/>
  <c r="D5743" i="5"/>
  <c r="I5742" i="5"/>
  <c r="J5742" i="5" s="1"/>
  <c r="L5742" i="5" s="1"/>
  <c r="F8347" i="5" l="1"/>
  <c r="A8348" i="5"/>
  <c r="E8347" i="5"/>
  <c r="C8347" i="5"/>
  <c r="H8347" i="5"/>
  <c r="B8347" i="5"/>
  <c r="I5743" i="5"/>
  <c r="J5743" i="5" s="1"/>
  <c r="L5743" i="5" s="1"/>
  <c r="D5744" i="5"/>
  <c r="F8348" i="5" l="1"/>
  <c r="C8348" i="5"/>
  <c r="B8348" i="5"/>
  <c r="A8349" i="5"/>
  <c r="E8348" i="5"/>
  <c r="H8348" i="5"/>
  <c r="I5744" i="5"/>
  <c r="J5744" i="5" s="1"/>
  <c r="L5744" i="5" s="1"/>
  <c r="D5745" i="5"/>
  <c r="F8349" i="5" l="1"/>
  <c r="A8350" i="5"/>
  <c r="E8349" i="5"/>
  <c r="H8349" i="5"/>
  <c r="B8349" i="5"/>
  <c r="C8349" i="5"/>
  <c r="I5745" i="5"/>
  <c r="J5745" i="5" s="1"/>
  <c r="L5745" i="5" s="1"/>
  <c r="D5746" i="5"/>
  <c r="F8350" i="5" l="1"/>
  <c r="E8350" i="5"/>
  <c r="H8350" i="5"/>
  <c r="B8350" i="5"/>
  <c r="C8350" i="5"/>
  <c r="A8351" i="5"/>
  <c r="I5746" i="5"/>
  <c r="J5746" i="5" s="1"/>
  <c r="L5746" i="5" s="1"/>
  <c r="D5747" i="5"/>
  <c r="F8351" i="5" l="1"/>
  <c r="C8351" i="5"/>
  <c r="A8352" i="5"/>
  <c r="E8351" i="5"/>
  <c r="B8351" i="5"/>
  <c r="H8351" i="5"/>
  <c r="I5747" i="5"/>
  <c r="J5747" i="5" s="1"/>
  <c r="L5747" i="5" s="1"/>
  <c r="D5748" i="5"/>
  <c r="F8352" i="5" l="1"/>
  <c r="C8352" i="5"/>
  <c r="A8353" i="5"/>
  <c r="E8352" i="5"/>
  <c r="B8352" i="5"/>
  <c r="H8352" i="5"/>
  <c r="D5749" i="5"/>
  <c r="I5748" i="5"/>
  <c r="J5748" i="5" s="1"/>
  <c r="L5748" i="5" s="1"/>
  <c r="F8353" i="5" l="1"/>
  <c r="B8353" i="5"/>
  <c r="C8353" i="5"/>
  <c r="A8354" i="5"/>
  <c r="E8353" i="5"/>
  <c r="H8353" i="5"/>
  <c r="I5749" i="5"/>
  <c r="J5749" i="5" s="1"/>
  <c r="L5749" i="5" s="1"/>
  <c r="D5750" i="5"/>
  <c r="F8354" i="5" l="1"/>
  <c r="E8354" i="5"/>
  <c r="B8354" i="5"/>
  <c r="C8354" i="5"/>
  <c r="H8354" i="5"/>
  <c r="A8355" i="5"/>
  <c r="I5750" i="5"/>
  <c r="J5750" i="5" s="1"/>
  <c r="L5750" i="5" s="1"/>
  <c r="D5751" i="5"/>
  <c r="F8355" i="5" l="1"/>
  <c r="A8356" i="5"/>
  <c r="E8355" i="5"/>
  <c r="B8355" i="5"/>
  <c r="H8355" i="5"/>
  <c r="C8355" i="5"/>
  <c r="I5751" i="5"/>
  <c r="J5751" i="5" s="1"/>
  <c r="L5751" i="5" s="1"/>
  <c r="D5752" i="5"/>
  <c r="F8356" i="5" l="1"/>
  <c r="E8356" i="5"/>
  <c r="C8356" i="5"/>
  <c r="H8356" i="5"/>
  <c r="B8356" i="5"/>
  <c r="A8357" i="5"/>
  <c r="I5752" i="5"/>
  <c r="J5752" i="5" s="1"/>
  <c r="L5752" i="5" s="1"/>
  <c r="D5753" i="5"/>
  <c r="F8357" i="5" l="1"/>
  <c r="H8357" i="5"/>
  <c r="C8357" i="5"/>
  <c r="A8358" i="5"/>
  <c r="E8357" i="5"/>
  <c r="B8357" i="5"/>
  <c r="I5753" i="5"/>
  <c r="J5753" i="5" s="1"/>
  <c r="L5753" i="5" s="1"/>
  <c r="D5754" i="5"/>
  <c r="F8358" i="5" l="1"/>
  <c r="H8358" i="5"/>
  <c r="B8358" i="5"/>
  <c r="A8359" i="5"/>
  <c r="E8358" i="5"/>
  <c r="C8358" i="5"/>
  <c r="I5754" i="5"/>
  <c r="J5754" i="5" s="1"/>
  <c r="L5754" i="5" s="1"/>
  <c r="D5755" i="5"/>
  <c r="F8359" i="5" l="1"/>
  <c r="B8359" i="5"/>
  <c r="H8359" i="5"/>
  <c r="A8360" i="5"/>
  <c r="E8359" i="5"/>
  <c r="C8359" i="5"/>
  <c r="I5755" i="5"/>
  <c r="J5755" i="5" s="1"/>
  <c r="L5755" i="5" s="1"/>
  <c r="D5756" i="5"/>
  <c r="F8360" i="5" l="1"/>
  <c r="A8361" i="5"/>
  <c r="E8360" i="5"/>
  <c r="B8360" i="5"/>
  <c r="H8360" i="5"/>
  <c r="C8360" i="5"/>
  <c r="D5757" i="5"/>
  <c r="I5756" i="5"/>
  <c r="J5756" i="5" s="1"/>
  <c r="L5756" i="5" s="1"/>
  <c r="F8361" i="5" l="1"/>
  <c r="H8361" i="5"/>
  <c r="C8361" i="5"/>
  <c r="A8362" i="5"/>
  <c r="E8361" i="5"/>
  <c r="B8361" i="5"/>
  <c r="I5757" i="5"/>
  <c r="J5757" i="5" s="1"/>
  <c r="L5757" i="5" s="1"/>
  <c r="D5758" i="5"/>
  <c r="F8362" i="5" l="1"/>
  <c r="C8362" i="5"/>
  <c r="A8363" i="5"/>
  <c r="E8362" i="5"/>
  <c r="B8362" i="5"/>
  <c r="H8362" i="5"/>
  <c r="I5758" i="5"/>
  <c r="J5758" i="5" s="1"/>
  <c r="L5758" i="5" s="1"/>
  <c r="D5759" i="5"/>
  <c r="F8363" i="5" l="1"/>
  <c r="E8363" i="5"/>
  <c r="C8363" i="5"/>
  <c r="B8363" i="5"/>
  <c r="H8363" i="5"/>
  <c r="A8364" i="5"/>
  <c r="I5759" i="5"/>
  <c r="J5759" i="5" s="1"/>
  <c r="L5759" i="5" s="1"/>
  <c r="D5760" i="5"/>
  <c r="F8364" i="5" l="1"/>
  <c r="A8365" i="5"/>
  <c r="E8364" i="5"/>
  <c r="H8364" i="5"/>
  <c r="C8364" i="5"/>
  <c r="B8364" i="5"/>
  <c r="I5760" i="5"/>
  <c r="J5760" i="5" s="1"/>
  <c r="L5760" i="5" s="1"/>
  <c r="D5761" i="5"/>
  <c r="F8365" i="5" l="1"/>
  <c r="C8365" i="5"/>
  <c r="B8365" i="5"/>
  <c r="A8366" i="5"/>
  <c r="E8365" i="5"/>
  <c r="H8365" i="5"/>
  <c r="I5761" i="5"/>
  <c r="J5761" i="5" s="1"/>
  <c r="L5761" i="5" s="1"/>
  <c r="D5762" i="5"/>
  <c r="F8366" i="5" l="1"/>
  <c r="C8366" i="5"/>
  <c r="A8367" i="5"/>
  <c r="E8366" i="5"/>
  <c r="H8366" i="5"/>
  <c r="B8366" i="5"/>
  <c r="I5762" i="5"/>
  <c r="J5762" i="5" s="1"/>
  <c r="L5762" i="5" s="1"/>
  <c r="D5763" i="5"/>
  <c r="F8367" i="5" l="1"/>
  <c r="C8367" i="5"/>
  <c r="A8368" i="5"/>
  <c r="E8367" i="5"/>
  <c r="H8367" i="5"/>
  <c r="B8367" i="5"/>
  <c r="I5763" i="5"/>
  <c r="J5763" i="5" s="1"/>
  <c r="L5763" i="5" s="1"/>
  <c r="D5764" i="5"/>
  <c r="F8368" i="5" l="1"/>
  <c r="B8368" i="5"/>
  <c r="A8369" i="5"/>
  <c r="E8368" i="5"/>
  <c r="H8368" i="5"/>
  <c r="C8368" i="5"/>
  <c r="D5765" i="5"/>
  <c r="I5764" i="5"/>
  <c r="J5764" i="5" s="1"/>
  <c r="L5764" i="5" s="1"/>
  <c r="F8369" i="5" l="1"/>
  <c r="E8369" i="5"/>
  <c r="B8369" i="5"/>
  <c r="C8369" i="5"/>
  <c r="H8369" i="5"/>
  <c r="A8370" i="5"/>
  <c r="I5765" i="5"/>
  <c r="J5765" i="5" s="1"/>
  <c r="L5765" i="5" s="1"/>
  <c r="D5766" i="5"/>
  <c r="F8370" i="5" l="1"/>
  <c r="C8370" i="5"/>
  <c r="B8370" i="5"/>
  <c r="A8371" i="5"/>
  <c r="E8370" i="5"/>
  <c r="H8370" i="5"/>
  <c r="I5766" i="5"/>
  <c r="J5766" i="5" s="1"/>
  <c r="L5766" i="5" s="1"/>
  <c r="D5767" i="5"/>
  <c r="F8371" i="5" l="1"/>
  <c r="A8372" i="5"/>
  <c r="E8371" i="5"/>
  <c r="C8371" i="5"/>
  <c r="B8371" i="5"/>
  <c r="H8371" i="5"/>
  <c r="I5767" i="5"/>
  <c r="J5767" i="5" s="1"/>
  <c r="L5767" i="5" s="1"/>
  <c r="D5768" i="5"/>
  <c r="F8372" i="5" l="1"/>
  <c r="A8373" i="5"/>
  <c r="E8372" i="5"/>
  <c r="B8372" i="5"/>
  <c r="H8372" i="5"/>
  <c r="C8372" i="5"/>
  <c r="I5768" i="5"/>
  <c r="J5768" i="5" s="1"/>
  <c r="L5768" i="5" s="1"/>
  <c r="D5769" i="5"/>
  <c r="F8373" i="5" l="1"/>
  <c r="E8373" i="5"/>
  <c r="B8373" i="5"/>
  <c r="H8373" i="5"/>
  <c r="C8373" i="5"/>
  <c r="A8374" i="5"/>
  <c r="I5769" i="5"/>
  <c r="J5769" i="5" s="1"/>
  <c r="L5769" i="5" s="1"/>
  <c r="D5770" i="5"/>
  <c r="F8374" i="5" l="1"/>
  <c r="E8374" i="5"/>
  <c r="C8374" i="5"/>
  <c r="H8374" i="5"/>
  <c r="B8374" i="5"/>
  <c r="A8375" i="5"/>
  <c r="I5770" i="5"/>
  <c r="J5770" i="5" s="1"/>
  <c r="L5770" i="5" s="1"/>
  <c r="D5771" i="5"/>
  <c r="F8375" i="5" l="1"/>
  <c r="H8375" i="5"/>
  <c r="B8375" i="5"/>
  <c r="A8376" i="5"/>
  <c r="E8375" i="5"/>
  <c r="C8375" i="5"/>
  <c r="I5771" i="5"/>
  <c r="J5771" i="5" s="1"/>
  <c r="L5771" i="5" s="1"/>
  <c r="D5772" i="5"/>
  <c r="F8376" i="5" l="1"/>
  <c r="E8376" i="5"/>
  <c r="C8376" i="5"/>
  <c r="B8376" i="5"/>
  <c r="H8376" i="5"/>
  <c r="A8377" i="5"/>
  <c r="D5773" i="5"/>
  <c r="I5772" i="5"/>
  <c r="J5772" i="5" s="1"/>
  <c r="L5772" i="5" s="1"/>
  <c r="F8377" i="5" l="1"/>
  <c r="H8377" i="5"/>
  <c r="B8377" i="5"/>
  <c r="A8378" i="5"/>
  <c r="E8377" i="5"/>
  <c r="C8377" i="5"/>
  <c r="I5773" i="5"/>
  <c r="J5773" i="5" s="1"/>
  <c r="L5773" i="5" s="1"/>
  <c r="D5774" i="5"/>
  <c r="F8378" i="5" l="1"/>
  <c r="E8378" i="5"/>
  <c r="H8378" i="5"/>
  <c r="B8378" i="5"/>
  <c r="C8378" i="5"/>
  <c r="A8379" i="5"/>
  <c r="I5774" i="5"/>
  <c r="J5774" i="5" s="1"/>
  <c r="L5774" i="5" s="1"/>
  <c r="D5775" i="5"/>
  <c r="F8379" i="5" l="1"/>
  <c r="E8379" i="5"/>
  <c r="H8379" i="5"/>
  <c r="B8379" i="5"/>
  <c r="C8379" i="5"/>
  <c r="A8380" i="5"/>
  <c r="I5775" i="5"/>
  <c r="J5775" i="5" s="1"/>
  <c r="L5775" i="5" s="1"/>
  <c r="D5776" i="5"/>
  <c r="F8380" i="5" l="1"/>
  <c r="C8380" i="5"/>
  <c r="A8381" i="5"/>
  <c r="E8380" i="5"/>
  <c r="B8380" i="5"/>
  <c r="H8380" i="5"/>
  <c r="I5776" i="5"/>
  <c r="J5776" i="5" s="1"/>
  <c r="L5776" i="5" s="1"/>
  <c r="D5777" i="5"/>
  <c r="F8381" i="5" l="1"/>
  <c r="C8381" i="5"/>
  <c r="A8382" i="5"/>
  <c r="E8381" i="5"/>
  <c r="H8381" i="5"/>
  <c r="B8381" i="5"/>
  <c r="I5777" i="5"/>
  <c r="J5777" i="5" s="1"/>
  <c r="L5777" i="5" s="1"/>
  <c r="D5778" i="5"/>
  <c r="F8382" i="5" l="1"/>
  <c r="E8382" i="5"/>
  <c r="H8382" i="5"/>
  <c r="C8382" i="5"/>
  <c r="B8382" i="5"/>
  <c r="A8383" i="5"/>
  <c r="I5778" i="5"/>
  <c r="J5778" i="5" s="1"/>
  <c r="L5778" i="5" s="1"/>
  <c r="D5779" i="5"/>
  <c r="F8383" i="5" l="1"/>
  <c r="E8383" i="5"/>
  <c r="C8383" i="5"/>
  <c r="H8383" i="5"/>
  <c r="B8383" i="5"/>
  <c r="A8384" i="5"/>
  <c r="I5779" i="5"/>
  <c r="J5779" i="5" s="1"/>
  <c r="L5779" i="5" s="1"/>
  <c r="D5780" i="5"/>
  <c r="F8384" i="5" l="1"/>
  <c r="C8384" i="5"/>
  <c r="A8385" i="5"/>
  <c r="E8384" i="5"/>
  <c r="B8384" i="5"/>
  <c r="H8384" i="5"/>
  <c r="D5781" i="5"/>
  <c r="I5780" i="5"/>
  <c r="J5780" i="5" s="1"/>
  <c r="L5780" i="5" s="1"/>
  <c r="F8385" i="5" l="1"/>
  <c r="C8385" i="5"/>
  <c r="B8385" i="5"/>
  <c r="A8386" i="5"/>
  <c r="E8385" i="5"/>
  <c r="H8385" i="5"/>
  <c r="I5781" i="5"/>
  <c r="J5781" i="5" s="1"/>
  <c r="L5781" i="5" s="1"/>
  <c r="D5782" i="5"/>
  <c r="F8386" i="5" l="1"/>
  <c r="C8386" i="5"/>
  <c r="B8386" i="5"/>
  <c r="A8387" i="5"/>
  <c r="E8386" i="5"/>
  <c r="H8386" i="5"/>
  <c r="I5782" i="5"/>
  <c r="J5782" i="5" s="1"/>
  <c r="L5782" i="5" s="1"/>
  <c r="D5783" i="5"/>
  <c r="F8387" i="5" l="1"/>
  <c r="A8388" i="5"/>
  <c r="E8387" i="5"/>
  <c r="C8387" i="5"/>
  <c r="H8387" i="5"/>
  <c r="B8387" i="5"/>
  <c r="I5783" i="5"/>
  <c r="J5783" i="5" s="1"/>
  <c r="L5783" i="5" s="1"/>
  <c r="D5784" i="5"/>
  <c r="E8388" i="5" l="1"/>
  <c r="F8388" i="5"/>
  <c r="B8388" i="5"/>
  <c r="H8388" i="5"/>
  <c r="C8388" i="5"/>
  <c r="A8389" i="5"/>
  <c r="I5784" i="5"/>
  <c r="J5784" i="5" s="1"/>
  <c r="L5784" i="5" s="1"/>
  <c r="D5785" i="5"/>
  <c r="E8389" i="5" l="1"/>
  <c r="A8390" i="5"/>
  <c r="F8389" i="5"/>
  <c r="C8389" i="5"/>
  <c r="H8389" i="5"/>
  <c r="B8389" i="5"/>
  <c r="I5785" i="5"/>
  <c r="J5785" i="5" s="1"/>
  <c r="L5785" i="5" s="1"/>
  <c r="D5786" i="5"/>
  <c r="E8390" i="5" l="1"/>
  <c r="F8390" i="5"/>
  <c r="C8390" i="5"/>
  <c r="H8390" i="5"/>
  <c r="B8390" i="5"/>
  <c r="A8391" i="5"/>
  <c r="I5786" i="5"/>
  <c r="J5786" i="5" s="1"/>
  <c r="L5786" i="5" s="1"/>
  <c r="D5787" i="5"/>
  <c r="E8391" i="5" l="1"/>
  <c r="B8391" i="5"/>
  <c r="A8392" i="5"/>
  <c r="F8391" i="5"/>
  <c r="C8391" i="5"/>
  <c r="H8391" i="5"/>
  <c r="I5787" i="5"/>
  <c r="J5787" i="5" s="1"/>
  <c r="L5787" i="5" s="1"/>
  <c r="D5788" i="5"/>
  <c r="E8392" i="5" l="1"/>
  <c r="A8393" i="5"/>
  <c r="C8392" i="5"/>
  <c r="F8392" i="5"/>
  <c r="B8392" i="5"/>
  <c r="H8392" i="5"/>
  <c r="D5789" i="5"/>
  <c r="I5788" i="5"/>
  <c r="J5788" i="5" s="1"/>
  <c r="L5788" i="5" s="1"/>
  <c r="E8393" i="5" l="1"/>
  <c r="H8393" i="5"/>
  <c r="B8393" i="5"/>
  <c r="A8394" i="5"/>
  <c r="F8393" i="5"/>
  <c r="C8393" i="5"/>
  <c r="I5789" i="5"/>
  <c r="J5789" i="5" s="1"/>
  <c r="L5789" i="5" s="1"/>
  <c r="D5790" i="5"/>
  <c r="E8394" i="5" l="1"/>
  <c r="B8394" i="5"/>
  <c r="A8395" i="5"/>
  <c r="F8394" i="5"/>
  <c r="H8394" i="5"/>
  <c r="C8394" i="5"/>
  <c r="I5790" i="5"/>
  <c r="J5790" i="5" s="1"/>
  <c r="L5790" i="5" s="1"/>
  <c r="D5791" i="5"/>
  <c r="E8395" i="5" l="1"/>
  <c r="C8395" i="5"/>
  <c r="F8395" i="5"/>
  <c r="H8395" i="5"/>
  <c r="B8395" i="5"/>
  <c r="A8396" i="5"/>
  <c r="D5792" i="5"/>
  <c r="I5791" i="5"/>
  <c r="J5791" i="5" s="1"/>
  <c r="L5791" i="5" s="1"/>
  <c r="E8396" i="5" l="1"/>
  <c r="B8396" i="5"/>
  <c r="F8396" i="5"/>
  <c r="H8396" i="5"/>
  <c r="C8396" i="5"/>
  <c r="A8397" i="5"/>
  <c r="I5792" i="5"/>
  <c r="J5792" i="5" s="1"/>
  <c r="L5792" i="5" s="1"/>
  <c r="D5793" i="5"/>
  <c r="E8397" i="5" l="1"/>
  <c r="A8398" i="5"/>
  <c r="F8397" i="5"/>
  <c r="C8397" i="5"/>
  <c r="H8397" i="5"/>
  <c r="B8397" i="5"/>
  <c r="I5793" i="5"/>
  <c r="J5793" i="5" s="1"/>
  <c r="L5793" i="5" s="1"/>
  <c r="D5794" i="5"/>
  <c r="E8398" i="5" l="1"/>
  <c r="B8398" i="5"/>
  <c r="C8398" i="5"/>
  <c r="F8398" i="5"/>
  <c r="H8398" i="5"/>
  <c r="A8399" i="5"/>
  <c r="I5794" i="5"/>
  <c r="J5794" i="5" s="1"/>
  <c r="L5794" i="5" s="1"/>
  <c r="D5795" i="5"/>
  <c r="E8399" i="5" l="1"/>
  <c r="F8399" i="5"/>
  <c r="B8399" i="5"/>
  <c r="H8399" i="5"/>
  <c r="C8399" i="5"/>
  <c r="A8400" i="5"/>
  <c r="D5796" i="5"/>
  <c r="I5795" i="5"/>
  <c r="J5795" i="5" s="1"/>
  <c r="L5795" i="5" s="1"/>
  <c r="E8400" i="5" l="1"/>
  <c r="C8400" i="5"/>
  <c r="H8400" i="5"/>
  <c r="A8401" i="5"/>
  <c r="F8400" i="5"/>
  <c r="B8400" i="5"/>
  <c r="I5796" i="5"/>
  <c r="J5796" i="5" s="1"/>
  <c r="L5796" i="5" s="1"/>
  <c r="D5797" i="5"/>
  <c r="E8401" i="5" l="1"/>
  <c r="B8401" i="5"/>
  <c r="A8402" i="5"/>
  <c r="F8401" i="5"/>
  <c r="H8401" i="5"/>
  <c r="C8401" i="5"/>
  <c r="I5797" i="5"/>
  <c r="J5797" i="5" s="1"/>
  <c r="L5797" i="5" s="1"/>
  <c r="D5798" i="5"/>
  <c r="E8402" i="5" l="1"/>
  <c r="H8402" i="5"/>
  <c r="B8402" i="5"/>
  <c r="A8403" i="5"/>
  <c r="F8402" i="5"/>
  <c r="C8402" i="5"/>
  <c r="I5798" i="5"/>
  <c r="J5798" i="5" s="1"/>
  <c r="L5798" i="5" s="1"/>
  <c r="D5799" i="5"/>
  <c r="E8403" i="5" l="1"/>
  <c r="B8403" i="5"/>
  <c r="F8403" i="5"/>
  <c r="C8403" i="5"/>
  <c r="H8403" i="5"/>
  <c r="A8404" i="5"/>
  <c r="D5800" i="5"/>
  <c r="I5799" i="5"/>
  <c r="J5799" i="5" s="1"/>
  <c r="L5799" i="5" s="1"/>
  <c r="E8404" i="5" l="1"/>
  <c r="C8404" i="5"/>
  <c r="A8405" i="5"/>
  <c r="F8404" i="5"/>
  <c r="H8404" i="5"/>
  <c r="B8404" i="5"/>
  <c r="I5800" i="5"/>
  <c r="J5800" i="5" s="1"/>
  <c r="L5800" i="5" s="1"/>
  <c r="D5801" i="5"/>
  <c r="E8405" i="5" l="1"/>
  <c r="F8405" i="5"/>
  <c r="H8405" i="5"/>
  <c r="C8405" i="5"/>
  <c r="B8405" i="5"/>
  <c r="A8406" i="5"/>
  <c r="I5801" i="5"/>
  <c r="J5801" i="5" s="1"/>
  <c r="L5801" i="5" s="1"/>
  <c r="D5802" i="5"/>
  <c r="E8406" i="5" l="1"/>
  <c r="H8406" i="5"/>
  <c r="F8406" i="5"/>
  <c r="C8406" i="5"/>
  <c r="B8406" i="5"/>
  <c r="A8407" i="5"/>
  <c r="I5802" i="5"/>
  <c r="J5802" i="5" s="1"/>
  <c r="L5802" i="5" s="1"/>
  <c r="D5803" i="5"/>
  <c r="E8407" i="5" l="1"/>
  <c r="B8407" i="5"/>
  <c r="A8408" i="5"/>
  <c r="H8407" i="5"/>
  <c r="F8407" i="5"/>
  <c r="C8407" i="5"/>
  <c r="D5804" i="5"/>
  <c r="I5803" i="5"/>
  <c r="J5803" i="5" s="1"/>
  <c r="L5803" i="5" s="1"/>
  <c r="E8408" i="5" l="1"/>
  <c r="C8408" i="5"/>
  <c r="A8409" i="5"/>
  <c r="F8408" i="5"/>
  <c r="B8408" i="5"/>
  <c r="H8408" i="5"/>
  <c r="I5804" i="5"/>
  <c r="J5804" i="5" s="1"/>
  <c r="L5804" i="5" s="1"/>
  <c r="D5805" i="5"/>
  <c r="E8409" i="5" l="1"/>
  <c r="H8409" i="5"/>
  <c r="B8409" i="5"/>
  <c r="A8410" i="5"/>
  <c r="F8409" i="5"/>
  <c r="C8409" i="5"/>
  <c r="D5806" i="5"/>
  <c r="I5805" i="5"/>
  <c r="J5805" i="5" s="1"/>
  <c r="L5805" i="5" s="1"/>
  <c r="E8410" i="5" l="1"/>
  <c r="B8410" i="5"/>
  <c r="A8411" i="5"/>
  <c r="H8410" i="5"/>
  <c r="F8410" i="5"/>
  <c r="C8410" i="5"/>
  <c r="D5807" i="5"/>
  <c r="I5806" i="5"/>
  <c r="J5806" i="5" s="1"/>
  <c r="L5806" i="5" s="1"/>
  <c r="E8411" i="5" l="1"/>
  <c r="A8412" i="5"/>
  <c r="F8411" i="5"/>
  <c r="H8411" i="5"/>
  <c r="B8411" i="5"/>
  <c r="C8411" i="5"/>
  <c r="D5808" i="5"/>
  <c r="I5807" i="5"/>
  <c r="J5807" i="5" s="1"/>
  <c r="L5807" i="5" s="1"/>
  <c r="E8412" i="5" l="1"/>
  <c r="H8412" i="5"/>
  <c r="C8412" i="5"/>
  <c r="A8413" i="5"/>
  <c r="F8412" i="5"/>
  <c r="B8412" i="5"/>
  <c r="I5808" i="5"/>
  <c r="J5808" i="5" s="1"/>
  <c r="L5808" i="5" s="1"/>
  <c r="D5809" i="5"/>
  <c r="E8413" i="5" l="1"/>
  <c r="C8413" i="5"/>
  <c r="A8414" i="5"/>
  <c r="F8413" i="5"/>
  <c r="H8413" i="5"/>
  <c r="B8413" i="5"/>
  <c r="I5809" i="5"/>
  <c r="J5809" i="5" s="1"/>
  <c r="L5809" i="5" s="1"/>
  <c r="D5810" i="5"/>
  <c r="E8414" i="5" l="1"/>
  <c r="A8415" i="5"/>
  <c r="H8414" i="5"/>
  <c r="C8414" i="5"/>
  <c r="F8414" i="5"/>
  <c r="B8414" i="5"/>
  <c r="I5810" i="5"/>
  <c r="J5810" i="5" s="1"/>
  <c r="L5810" i="5" s="1"/>
  <c r="D5811" i="5"/>
  <c r="E8415" i="5" l="1"/>
  <c r="B8415" i="5"/>
  <c r="A8416" i="5"/>
  <c r="F8415" i="5"/>
  <c r="C8415" i="5"/>
  <c r="H8415" i="5"/>
  <c r="I5811" i="5"/>
  <c r="J5811" i="5" s="1"/>
  <c r="L5811" i="5" s="1"/>
  <c r="D5812" i="5"/>
  <c r="E8416" i="5" l="1"/>
  <c r="C8416" i="5"/>
  <c r="F8416" i="5"/>
  <c r="B8416" i="5"/>
  <c r="H8416" i="5"/>
  <c r="A8417" i="5"/>
  <c r="I5812" i="5"/>
  <c r="J5812" i="5" s="1"/>
  <c r="L5812" i="5" s="1"/>
  <c r="D5813" i="5"/>
  <c r="E8417" i="5" l="1"/>
  <c r="B8417" i="5"/>
  <c r="A8418" i="5"/>
  <c r="C8417" i="5"/>
  <c r="F8417" i="5"/>
  <c r="H8417" i="5"/>
  <c r="I5813" i="5"/>
  <c r="J5813" i="5" s="1"/>
  <c r="L5813" i="5" s="1"/>
  <c r="D5814" i="5"/>
  <c r="E8418" i="5" l="1"/>
  <c r="C8418" i="5"/>
  <c r="H8418" i="5"/>
  <c r="A8419" i="5"/>
  <c r="F8418" i="5"/>
  <c r="B8418" i="5"/>
  <c r="I5814" i="5"/>
  <c r="J5814" i="5" s="1"/>
  <c r="L5814" i="5" s="1"/>
  <c r="D5815" i="5"/>
  <c r="E8419" i="5" l="1"/>
  <c r="A8420" i="5"/>
  <c r="F8419" i="5"/>
  <c r="C8419" i="5"/>
  <c r="H8419" i="5"/>
  <c r="B8419" i="5"/>
  <c r="I5815" i="5"/>
  <c r="J5815" i="5" s="1"/>
  <c r="L5815" i="5" s="1"/>
  <c r="D5816" i="5"/>
  <c r="E8420" i="5" l="1"/>
  <c r="A8421" i="5"/>
  <c r="C8420" i="5"/>
  <c r="F8420" i="5"/>
  <c r="B8420" i="5"/>
  <c r="H8420" i="5"/>
  <c r="D5817" i="5"/>
  <c r="I5816" i="5"/>
  <c r="J5816" i="5" s="1"/>
  <c r="L5816" i="5" s="1"/>
  <c r="E8421" i="5" l="1"/>
  <c r="B8421" i="5"/>
  <c r="A8422" i="5"/>
  <c r="F8421" i="5"/>
  <c r="C8421" i="5"/>
  <c r="H8421" i="5"/>
  <c r="I5817" i="5"/>
  <c r="J5817" i="5" s="1"/>
  <c r="L5817" i="5" s="1"/>
  <c r="D5818" i="5"/>
  <c r="E8422" i="5" l="1"/>
  <c r="B8422" i="5"/>
  <c r="A8423" i="5"/>
  <c r="H8422" i="5"/>
  <c r="F8422" i="5"/>
  <c r="C8422" i="5"/>
  <c r="I5818" i="5"/>
  <c r="J5818" i="5" s="1"/>
  <c r="L5818" i="5" s="1"/>
  <c r="D5819" i="5"/>
  <c r="E8423" i="5" l="1"/>
  <c r="B8423" i="5"/>
  <c r="A8424" i="5"/>
  <c r="F8423" i="5"/>
  <c r="H8423" i="5"/>
  <c r="C8423" i="5"/>
  <c r="I5819" i="5"/>
  <c r="J5819" i="5" s="1"/>
  <c r="L5819" i="5" s="1"/>
  <c r="D5820" i="5"/>
  <c r="E8424" i="5" l="1"/>
  <c r="H8424" i="5"/>
  <c r="C8424" i="5"/>
  <c r="A8425" i="5"/>
  <c r="F8424" i="5"/>
  <c r="B8424" i="5"/>
  <c r="D5821" i="5"/>
  <c r="I5820" i="5"/>
  <c r="J5820" i="5" s="1"/>
  <c r="L5820" i="5" s="1"/>
  <c r="E8425" i="5" l="1"/>
  <c r="F8425" i="5"/>
  <c r="C8425" i="5"/>
  <c r="H8425" i="5"/>
  <c r="B8425" i="5"/>
  <c r="A8426" i="5"/>
  <c r="I5821" i="5"/>
  <c r="J5821" i="5" s="1"/>
  <c r="L5821" i="5" s="1"/>
  <c r="D5822" i="5"/>
  <c r="E8426" i="5" l="1"/>
  <c r="B8426" i="5"/>
  <c r="H8426" i="5"/>
  <c r="A8427" i="5"/>
  <c r="F8426" i="5"/>
  <c r="C8426" i="5"/>
  <c r="I5822" i="5"/>
  <c r="J5822" i="5" s="1"/>
  <c r="L5822" i="5" s="1"/>
  <c r="D5823" i="5"/>
  <c r="E8427" i="5" l="1"/>
  <c r="H8427" i="5"/>
  <c r="C8427" i="5"/>
  <c r="A8428" i="5"/>
  <c r="F8427" i="5"/>
  <c r="B8427" i="5"/>
  <c r="D5824" i="5"/>
  <c r="I5823" i="5"/>
  <c r="J5823" i="5" s="1"/>
  <c r="L5823" i="5" s="1"/>
  <c r="E8428" i="5" l="1"/>
  <c r="C8428" i="5"/>
  <c r="B8428" i="5"/>
  <c r="A8429" i="5"/>
  <c r="F8428" i="5"/>
  <c r="H8428" i="5"/>
  <c r="I5824" i="5"/>
  <c r="J5824" i="5" s="1"/>
  <c r="L5824" i="5" s="1"/>
  <c r="D5825" i="5"/>
  <c r="E8429" i="5" l="1"/>
  <c r="A8430" i="5"/>
  <c r="F8429" i="5"/>
  <c r="C8429" i="5"/>
  <c r="H8429" i="5"/>
  <c r="B8429" i="5"/>
  <c r="I5825" i="5"/>
  <c r="J5825" i="5" s="1"/>
  <c r="L5825" i="5" s="1"/>
  <c r="D5826" i="5"/>
  <c r="E8430" i="5" l="1"/>
  <c r="B8430" i="5"/>
  <c r="A8431" i="5"/>
  <c r="F8430" i="5"/>
  <c r="H8430" i="5"/>
  <c r="C8430" i="5"/>
  <c r="I5826" i="5"/>
  <c r="J5826" i="5" s="1"/>
  <c r="L5826" i="5" s="1"/>
  <c r="D5827" i="5"/>
  <c r="E8431" i="5" l="1"/>
  <c r="C8431" i="5"/>
  <c r="H8431" i="5"/>
  <c r="A8432" i="5"/>
  <c r="F8431" i="5"/>
  <c r="B8431" i="5"/>
  <c r="D5828" i="5"/>
  <c r="I5827" i="5"/>
  <c r="J5827" i="5" s="1"/>
  <c r="L5827" i="5" s="1"/>
  <c r="E8432" i="5" l="1"/>
  <c r="C8432" i="5"/>
  <c r="A8433" i="5"/>
  <c r="F8432" i="5"/>
  <c r="B8432" i="5"/>
  <c r="H8432" i="5"/>
  <c r="I5828" i="5"/>
  <c r="J5828" i="5" s="1"/>
  <c r="L5828" i="5" s="1"/>
  <c r="D5829" i="5"/>
  <c r="E8433" i="5" l="1"/>
  <c r="C8433" i="5"/>
  <c r="B8433" i="5"/>
  <c r="A8434" i="5"/>
  <c r="F8433" i="5"/>
  <c r="H8433" i="5"/>
  <c r="D5830" i="5"/>
  <c r="I5829" i="5"/>
  <c r="J5829" i="5" s="1"/>
  <c r="L5829" i="5" s="1"/>
  <c r="E8434" i="5" l="1"/>
  <c r="A8435" i="5"/>
  <c r="H8434" i="5"/>
  <c r="B8434" i="5"/>
  <c r="F8434" i="5"/>
  <c r="C8434" i="5"/>
  <c r="I5830" i="5"/>
  <c r="J5830" i="5" s="1"/>
  <c r="L5830" i="5" s="1"/>
  <c r="D5831" i="5"/>
  <c r="E8435" i="5" l="1"/>
  <c r="H8435" i="5"/>
  <c r="B8435" i="5"/>
  <c r="A8436" i="5"/>
  <c r="F8435" i="5"/>
  <c r="C8435" i="5"/>
  <c r="D5832" i="5"/>
  <c r="I5831" i="5"/>
  <c r="J5831" i="5" s="1"/>
  <c r="L5831" i="5" s="1"/>
  <c r="E8436" i="5" l="1"/>
  <c r="C8436" i="5"/>
  <c r="F8436" i="5"/>
  <c r="B8436" i="5"/>
  <c r="H8436" i="5"/>
  <c r="A8437" i="5"/>
  <c r="I5832" i="5"/>
  <c r="J5832" i="5" s="1"/>
  <c r="L5832" i="5" s="1"/>
  <c r="D5833" i="5"/>
  <c r="E8437" i="5" l="1"/>
  <c r="B8437" i="5"/>
  <c r="A8438" i="5"/>
  <c r="F8437" i="5"/>
  <c r="H8437" i="5"/>
  <c r="C8437" i="5"/>
  <c r="I5833" i="5"/>
  <c r="J5833" i="5" s="1"/>
  <c r="L5833" i="5" s="1"/>
  <c r="D5834" i="5"/>
  <c r="E8438" i="5" l="1"/>
  <c r="A8439" i="5"/>
  <c r="F8438" i="5"/>
  <c r="C8438" i="5"/>
  <c r="H8438" i="5"/>
  <c r="B8438" i="5"/>
  <c r="I5834" i="5"/>
  <c r="J5834" i="5" s="1"/>
  <c r="L5834" i="5" s="1"/>
  <c r="D5835" i="5"/>
  <c r="E8439" i="5" l="1"/>
  <c r="H8439" i="5"/>
  <c r="B8439" i="5"/>
  <c r="A8440" i="5"/>
  <c r="F8439" i="5"/>
  <c r="C8439" i="5"/>
  <c r="D5836" i="5"/>
  <c r="I5835" i="5"/>
  <c r="J5835" i="5" s="1"/>
  <c r="L5835" i="5" s="1"/>
  <c r="E8440" i="5" l="1"/>
  <c r="A8441" i="5"/>
  <c r="F8440" i="5"/>
  <c r="B8440" i="5"/>
  <c r="H8440" i="5"/>
  <c r="C8440" i="5"/>
  <c r="I5836" i="5"/>
  <c r="J5836" i="5" s="1"/>
  <c r="L5836" i="5" s="1"/>
  <c r="D5837" i="5"/>
  <c r="E8441" i="5" l="1"/>
  <c r="F8441" i="5"/>
  <c r="C8441" i="5"/>
  <c r="H8441" i="5"/>
  <c r="B8441" i="5"/>
  <c r="A8442" i="5"/>
  <c r="D5838" i="5"/>
  <c r="I5837" i="5"/>
  <c r="J5837" i="5" s="1"/>
  <c r="L5837" i="5" s="1"/>
  <c r="E8442" i="5" l="1"/>
  <c r="B8442" i="5"/>
  <c r="F8442" i="5"/>
  <c r="C8442" i="5"/>
  <c r="H8442" i="5"/>
  <c r="A8443" i="5"/>
  <c r="D5839" i="5"/>
  <c r="I5838" i="5"/>
  <c r="J5838" i="5" s="1"/>
  <c r="L5838" i="5" s="1"/>
  <c r="E8443" i="5" l="1"/>
  <c r="C8443" i="5"/>
  <c r="A8444" i="5"/>
  <c r="F8443" i="5"/>
  <c r="H8443" i="5"/>
  <c r="B8443" i="5"/>
  <c r="D5840" i="5"/>
  <c r="I5839" i="5"/>
  <c r="J5839" i="5" s="1"/>
  <c r="L5839" i="5" s="1"/>
  <c r="E8444" i="5" l="1"/>
  <c r="A8445" i="5"/>
  <c r="H8444" i="5"/>
  <c r="C8444" i="5"/>
  <c r="F8444" i="5"/>
  <c r="B8444" i="5"/>
  <c r="I5840" i="5"/>
  <c r="J5840" i="5" s="1"/>
  <c r="L5840" i="5" s="1"/>
  <c r="D5841" i="5"/>
  <c r="E8445" i="5" l="1"/>
  <c r="H8445" i="5"/>
  <c r="F8445" i="5"/>
  <c r="C8445" i="5"/>
  <c r="B8445" i="5"/>
  <c r="A8446" i="5"/>
  <c r="I5841" i="5"/>
  <c r="J5841" i="5" s="1"/>
  <c r="L5841" i="5" s="1"/>
  <c r="D5842" i="5"/>
  <c r="E8446" i="5" l="1"/>
  <c r="C8446" i="5"/>
  <c r="F8446" i="5"/>
  <c r="B8446" i="5"/>
  <c r="H8446" i="5"/>
  <c r="A8447" i="5"/>
  <c r="I5842" i="5"/>
  <c r="J5842" i="5" s="1"/>
  <c r="L5842" i="5" s="1"/>
  <c r="D5843" i="5"/>
  <c r="E8447" i="5" l="1"/>
  <c r="B8447" i="5"/>
  <c r="F8447" i="5"/>
  <c r="C8447" i="5"/>
  <c r="H8447" i="5"/>
  <c r="A8448" i="5"/>
  <c r="I5843" i="5"/>
  <c r="J5843" i="5" s="1"/>
  <c r="L5843" i="5" s="1"/>
  <c r="D5844" i="5"/>
  <c r="E8448" i="5" l="1"/>
  <c r="C8448" i="5"/>
  <c r="A8449" i="5"/>
  <c r="F8448" i="5"/>
  <c r="B8448" i="5"/>
  <c r="H8448" i="5"/>
  <c r="I5844" i="5"/>
  <c r="J5844" i="5" s="1"/>
  <c r="L5844" i="5" s="1"/>
  <c r="D5845" i="5"/>
  <c r="E8449" i="5" l="1"/>
  <c r="A8450" i="5"/>
  <c r="F8449" i="5"/>
  <c r="H8449" i="5"/>
  <c r="C8449" i="5"/>
  <c r="B8449" i="5"/>
  <c r="I5845" i="5"/>
  <c r="J5845" i="5" s="1"/>
  <c r="L5845" i="5" s="1"/>
  <c r="D5846" i="5"/>
  <c r="E8450" i="5" l="1"/>
  <c r="A8451" i="5"/>
  <c r="F8450" i="5"/>
  <c r="H8450" i="5"/>
  <c r="C8450" i="5"/>
  <c r="B8450" i="5"/>
  <c r="I5846" i="5"/>
  <c r="J5846" i="5" s="1"/>
  <c r="L5846" i="5" s="1"/>
  <c r="D5847" i="5"/>
  <c r="E8451" i="5" l="1"/>
  <c r="B8451" i="5"/>
  <c r="F8451" i="5"/>
  <c r="H8451" i="5"/>
  <c r="A8452" i="5"/>
  <c r="C8451" i="5"/>
  <c r="I5847" i="5"/>
  <c r="J5847" i="5" s="1"/>
  <c r="L5847" i="5" s="1"/>
  <c r="D5848" i="5"/>
  <c r="E8452" i="5" l="1"/>
  <c r="H8452" i="5"/>
  <c r="A8453" i="5"/>
  <c r="F8452" i="5"/>
  <c r="C8452" i="5"/>
  <c r="B8452" i="5"/>
  <c r="I5848" i="5"/>
  <c r="J5848" i="5" s="1"/>
  <c r="L5848" i="5" s="1"/>
  <c r="D5849" i="5"/>
  <c r="E8453" i="5" l="1"/>
  <c r="H8453" i="5"/>
  <c r="C8453" i="5"/>
  <c r="A8454" i="5"/>
  <c r="F8453" i="5"/>
  <c r="B8453" i="5"/>
  <c r="D5850" i="5"/>
  <c r="I5849" i="5"/>
  <c r="J5849" i="5" s="1"/>
  <c r="L5849" i="5" s="1"/>
  <c r="E8454" i="5" l="1"/>
  <c r="B8454" i="5"/>
  <c r="A8455" i="5"/>
  <c r="F8454" i="5"/>
  <c r="H8454" i="5"/>
  <c r="C8454" i="5"/>
  <c r="I5850" i="5"/>
  <c r="J5850" i="5" s="1"/>
  <c r="L5850" i="5" s="1"/>
  <c r="D5851" i="5"/>
  <c r="E8455" i="5" l="1"/>
  <c r="B8455" i="5"/>
  <c r="A8456" i="5"/>
  <c r="H8455" i="5"/>
  <c r="F8455" i="5"/>
  <c r="C8455" i="5"/>
  <c r="I5851" i="5"/>
  <c r="J5851" i="5" s="1"/>
  <c r="L5851" i="5" s="1"/>
  <c r="D5852" i="5"/>
  <c r="E8456" i="5" l="1"/>
  <c r="C8456" i="5"/>
  <c r="A8457" i="5"/>
  <c r="F8456" i="5"/>
  <c r="B8456" i="5"/>
  <c r="H8456" i="5"/>
  <c r="I5852" i="5"/>
  <c r="J5852" i="5" s="1"/>
  <c r="L5852" i="5" s="1"/>
  <c r="D5853" i="5"/>
  <c r="E8457" i="5" l="1"/>
  <c r="H8457" i="5"/>
  <c r="C8457" i="5"/>
  <c r="A8458" i="5"/>
  <c r="F8457" i="5"/>
  <c r="B8457" i="5"/>
  <c r="I5853" i="5"/>
  <c r="J5853" i="5" s="1"/>
  <c r="L5853" i="5" s="1"/>
  <c r="D5854" i="5"/>
  <c r="E8458" i="5" l="1"/>
  <c r="F8458" i="5"/>
  <c r="H8458" i="5"/>
  <c r="C8458" i="5"/>
  <c r="B8458" i="5"/>
  <c r="A8459" i="5"/>
  <c r="I5854" i="5"/>
  <c r="J5854" i="5" s="1"/>
  <c r="L5854" i="5" s="1"/>
  <c r="D5855" i="5"/>
  <c r="E8459" i="5" l="1"/>
  <c r="F8459" i="5"/>
  <c r="H8459" i="5"/>
  <c r="C8459" i="5"/>
  <c r="B8459" i="5"/>
  <c r="A8460" i="5"/>
  <c r="I5855" i="5"/>
  <c r="J5855" i="5" s="1"/>
  <c r="L5855" i="5" s="1"/>
  <c r="D5856" i="5"/>
  <c r="E8460" i="5" l="1"/>
  <c r="F8460" i="5"/>
  <c r="C8460" i="5"/>
  <c r="B8460" i="5"/>
  <c r="H8460" i="5"/>
  <c r="A8461" i="5"/>
  <c r="I5856" i="5"/>
  <c r="J5856" i="5" s="1"/>
  <c r="L5856" i="5" s="1"/>
  <c r="D5857" i="5"/>
  <c r="E8461" i="5" l="1"/>
  <c r="C8461" i="5"/>
  <c r="A8462" i="5"/>
  <c r="F8461" i="5"/>
  <c r="B8461" i="5"/>
  <c r="H8461" i="5"/>
  <c r="I5857" i="5"/>
  <c r="J5857" i="5" s="1"/>
  <c r="L5857" i="5" s="1"/>
  <c r="D5858" i="5"/>
  <c r="E8462" i="5" l="1"/>
  <c r="B8462" i="5"/>
  <c r="A8463" i="5"/>
  <c r="F8462" i="5"/>
  <c r="H8462" i="5"/>
  <c r="C8462" i="5"/>
  <c r="I5858" i="5"/>
  <c r="J5858" i="5" s="1"/>
  <c r="L5858" i="5" s="1"/>
  <c r="D5859" i="5"/>
  <c r="E8463" i="5" l="1"/>
  <c r="A8464" i="5"/>
  <c r="F8463" i="5"/>
  <c r="C8463" i="5"/>
  <c r="H8463" i="5"/>
  <c r="B8463" i="5"/>
  <c r="I5859" i="5"/>
  <c r="J5859" i="5" s="1"/>
  <c r="L5859" i="5" s="1"/>
  <c r="D5860" i="5"/>
  <c r="E8464" i="5" l="1"/>
  <c r="A8465" i="5"/>
  <c r="F8464" i="5"/>
  <c r="H8464" i="5"/>
  <c r="B8464" i="5"/>
  <c r="C8464" i="5"/>
  <c r="I5860" i="5"/>
  <c r="J5860" i="5" s="1"/>
  <c r="L5860" i="5" s="1"/>
  <c r="D5861" i="5"/>
  <c r="E8465" i="5" l="1"/>
  <c r="H8465" i="5"/>
  <c r="A8466" i="5"/>
  <c r="F8465" i="5"/>
  <c r="B8465" i="5"/>
  <c r="C8465" i="5"/>
  <c r="I5861" i="5"/>
  <c r="J5861" i="5" s="1"/>
  <c r="L5861" i="5" s="1"/>
  <c r="D5862" i="5"/>
  <c r="E8466" i="5" l="1"/>
  <c r="B8466" i="5"/>
  <c r="A8467" i="5"/>
  <c r="F8466" i="5"/>
  <c r="H8466" i="5"/>
  <c r="C8466" i="5"/>
  <c r="I5862" i="5"/>
  <c r="J5862" i="5" s="1"/>
  <c r="L5862" i="5" s="1"/>
  <c r="D5863" i="5"/>
  <c r="E8467" i="5" l="1"/>
  <c r="B8467" i="5"/>
  <c r="A8468" i="5"/>
  <c r="F8467" i="5"/>
  <c r="H8467" i="5"/>
  <c r="C8467" i="5"/>
  <c r="I5863" i="5"/>
  <c r="J5863" i="5" s="1"/>
  <c r="L5863" i="5" s="1"/>
  <c r="D5864" i="5"/>
  <c r="E8468" i="5" l="1"/>
  <c r="H8468" i="5"/>
  <c r="F8468" i="5"/>
  <c r="C8468" i="5"/>
  <c r="A8469" i="5"/>
  <c r="B8468" i="5"/>
  <c r="I5864" i="5"/>
  <c r="J5864" i="5" s="1"/>
  <c r="L5864" i="5" s="1"/>
  <c r="D5865" i="5"/>
  <c r="E8469" i="5" l="1"/>
  <c r="C8469" i="5"/>
  <c r="A8470" i="5"/>
  <c r="F8469" i="5"/>
  <c r="B8469" i="5"/>
  <c r="H8469" i="5"/>
  <c r="D5866" i="5"/>
  <c r="I5865" i="5"/>
  <c r="J5865" i="5" s="1"/>
  <c r="L5865" i="5" s="1"/>
  <c r="E8470" i="5" l="1"/>
  <c r="C8470" i="5"/>
  <c r="B8470" i="5"/>
  <c r="A8471" i="5"/>
  <c r="F8470" i="5"/>
  <c r="H8470" i="5"/>
  <c r="I5866" i="5"/>
  <c r="J5866" i="5" s="1"/>
  <c r="L5866" i="5" s="1"/>
  <c r="D5867" i="5"/>
  <c r="E8471" i="5" l="1"/>
  <c r="B8471" i="5"/>
  <c r="F8471" i="5"/>
  <c r="C8471" i="5"/>
  <c r="H8471" i="5"/>
  <c r="A8472" i="5"/>
  <c r="I5867" i="5"/>
  <c r="J5867" i="5" s="1"/>
  <c r="L5867" i="5" s="1"/>
  <c r="D5868" i="5"/>
  <c r="E8472" i="5" l="1"/>
  <c r="H8472" i="5"/>
  <c r="C8472" i="5"/>
  <c r="A8473" i="5"/>
  <c r="F8472" i="5"/>
  <c r="B8472" i="5"/>
  <c r="I5868" i="5"/>
  <c r="J5868" i="5" s="1"/>
  <c r="L5868" i="5" s="1"/>
  <c r="D5869" i="5"/>
  <c r="E8473" i="5" l="1"/>
  <c r="C8473" i="5"/>
  <c r="A8474" i="5"/>
  <c r="F8473" i="5"/>
  <c r="B8473" i="5"/>
  <c r="H8473" i="5"/>
  <c r="I5869" i="5"/>
  <c r="J5869" i="5" s="1"/>
  <c r="L5869" i="5" s="1"/>
  <c r="D5870" i="5"/>
  <c r="E8474" i="5" l="1"/>
  <c r="B8474" i="5"/>
  <c r="A8475" i="5"/>
  <c r="F8474" i="5"/>
  <c r="H8474" i="5"/>
  <c r="C8474" i="5"/>
  <c r="I5870" i="5"/>
  <c r="J5870" i="5" s="1"/>
  <c r="L5870" i="5" s="1"/>
  <c r="D5871" i="5"/>
  <c r="E8475" i="5" l="1"/>
  <c r="C8475" i="5"/>
  <c r="B8475" i="5"/>
  <c r="A8476" i="5"/>
  <c r="F8475" i="5"/>
  <c r="H8475" i="5"/>
  <c r="I5871" i="5"/>
  <c r="J5871" i="5" s="1"/>
  <c r="L5871" i="5" s="1"/>
  <c r="D5872" i="5"/>
  <c r="E8476" i="5" l="1"/>
  <c r="H8476" i="5"/>
  <c r="A8477" i="5"/>
  <c r="F8476" i="5"/>
  <c r="C8476" i="5"/>
  <c r="B8476" i="5"/>
  <c r="I5872" i="5"/>
  <c r="J5872" i="5" s="1"/>
  <c r="L5872" i="5" s="1"/>
  <c r="D5873" i="5"/>
  <c r="E8477" i="5" l="1"/>
  <c r="A8478" i="5"/>
  <c r="F8477" i="5"/>
  <c r="B8477" i="5"/>
  <c r="H8477" i="5"/>
  <c r="C8477" i="5"/>
  <c r="I5873" i="5"/>
  <c r="J5873" i="5" s="1"/>
  <c r="L5873" i="5" s="1"/>
  <c r="D5874" i="5"/>
  <c r="E8478" i="5" l="1"/>
  <c r="F8478" i="5"/>
  <c r="H8478" i="5"/>
  <c r="C8478" i="5"/>
  <c r="B8478" i="5"/>
  <c r="A8479" i="5"/>
  <c r="I5874" i="5"/>
  <c r="J5874" i="5" s="1"/>
  <c r="L5874" i="5" s="1"/>
  <c r="D5875" i="5"/>
  <c r="E8479" i="5" l="1"/>
  <c r="A8480" i="5"/>
  <c r="B8479" i="5"/>
  <c r="F8479" i="5"/>
  <c r="C8479" i="5"/>
  <c r="H8479" i="5"/>
  <c r="I5875" i="5"/>
  <c r="J5875" i="5" s="1"/>
  <c r="L5875" i="5" s="1"/>
  <c r="D5876" i="5"/>
  <c r="E8480" i="5" l="1"/>
  <c r="C8480" i="5"/>
  <c r="F8480" i="5"/>
  <c r="H8480" i="5"/>
  <c r="B8480" i="5"/>
  <c r="A8481" i="5"/>
  <c r="I5876" i="5"/>
  <c r="J5876" i="5" s="1"/>
  <c r="L5876" i="5" s="1"/>
  <c r="D5877" i="5"/>
  <c r="E8481" i="5" l="1"/>
  <c r="C8481" i="5"/>
  <c r="A8482" i="5"/>
  <c r="H8481" i="5"/>
  <c r="F8481" i="5"/>
  <c r="B8481" i="5"/>
  <c r="I5877" i="5"/>
  <c r="J5877" i="5" s="1"/>
  <c r="L5877" i="5" s="1"/>
  <c r="D5878" i="5"/>
  <c r="E8482" i="5" l="1"/>
  <c r="B8482" i="5"/>
  <c r="A8483" i="5"/>
  <c r="C8482" i="5"/>
  <c r="F8482" i="5"/>
  <c r="H8482" i="5"/>
  <c r="I5878" i="5"/>
  <c r="J5878" i="5" s="1"/>
  <c r="L5878" i="5" s="1"/>
  <c r="D5879" i="5"/>
  <c r="E8483" i="5" l="1"/>
  <c r="B8483" i="5"/>
  <c r="A8484" i="5"/>
  <c r="F8483" i="5"/>
  <c r="H8483" i="5"/>
  <c r="C8483" i="5"/>
  <c r="I5879" i="5"/>
  <c r="J5879" i="5" s="1"/>
  <c r="L5879" i="5" s="1"/>
  <c r="D5880" i="5"/>
  <c r="E8484" i="5" l="1"/>
  <c r="H8484" i="5"/>
  <c r="A8485" i="5"/>
  <c r="B8484" i="5"/>
  <c r="F8484" i="5"/>
  <c r="C8484" i="5"/>
  <c r="I5880" i="5"/>
  <c r="J5880" i="5" s="1"/>
  <c r="L5880" i="5" s="1"/>
  <c r="D5881" i="5"/>
  <c r="E8485" i="5" l="1"/>
  <c r="C8485" i="5"/>
  <c r="A8486" i="5"/>
  <c r="F8485" i="5"/>
  <c r="B8485" i="5"/>
  <c r="H8485" i="5"/>
  <c r="D5882" i="5"/>
  <c r="I5881" i="5"/>
  <c r="J5881" i="5" s="1"/>
  <c r="L5881" i="5" s="1"/>
  <c r="E8486" i="5" l="1"/>
  <c r="C8486" i="5"/>
  <c r="B8486" i="5"/>
  <c r="A8487" i="5"/>
  <c r="F8486" i="5"/>
  <c r="H8486" i="5"/>
  <c r="I5882" i="5"/>
  <c r="J5882" i="5" s="1"/>
  <c r="L5882" i="5" s="1"/>
  <c r="D5883" i="5"/>
  <c r="E8487" i="5" l="1"/>
  <c r="A8488" i="5"/>
  <c r="H8487" i="5"/>
  <c r="F8487" i="5"/>
  <c r="C8487" i="5"/>
  <c r="B8487" i="5"/>
  <c r="I5883" i="5"/>
  <c r="J5883" i="5" s="1"/>
  <c r="L5883" i="5" s="1"/>
  <c r="D5884" i="5"/>
  <c r="E8488" i="5" l="1"/>
  <c r="A8489" i="5"/>
  <c r="H8488" i="5"/>
  <c r="C8488" i="5"/>
  <c r="F8488" i="5"/>
  <c r="B8488" i="5"/>
  <c r="I5884" i="5"/>
  <c r="J5884" i="5" s="1"/>
  <c r="L5884" i="5" s="1"/>
  <c r="D5885" i="5"/>
  <c r="E8489" i="5" l="1"/>
  <c r="F8489" i="5"/>
  <c r="B8489" i="5"/>
  <c r="H8489" i="5"/>
  <c r="C8489" i="5"/>
  <c r="A8490" i="5"/>
  <c r="I5885" i="5"/>
  <c r="J5885" i="5" s="1"/>
  <c r="L5885" i="5" s="1"/>
  <c r="D5886" i="5"/>
  <c r="E8490" i="5" l="1"/>
  <c r="F8490" i="5"/>
  <c r="H8490" i="5"/>
  <c r="C8490" i="5"/>
  <c r="B8490" i="5"/>
  <c r="A8491" i="5"/>
  <c r="I5886" i="5"/>
  <c r="J5886" i="5" s="1"/>
  <c r="L5886" i="5" s="1"/>
  <c r="D5887" i="5"/>
  <c r="E8491" i="5" l="1"/>
  <c r="B8491" i="5"/>
  <c r="A8492" i="5"/>
  <c r="C8491" i="5"/>
  <c r="F8491" i="5"/>
  <c r="H8491" i="5"/>
  <c r="I5887" i="5"/>
  <c r="J5887" i="5" s="1"/>
  <c r="L5887" i="5" s="1"/>
  <c r="D5888" i="5"/>
  <c r="E8492" i="5" l="1"/>
  <c r="B8492" i="5"/>
  <c r="H8492" i="5"/>
  <c r="A8493" i="5"/>
  <c r="F8492" i="5"/>
  <c r="C8492" i="5"/>
  <c r="I5888" i="5"/>
  <c r="J5888" i="5" s="1"/>
  <c r="L5888" i="5" s="1"/>
  <c r="D5889" i="5"/>
  <c r="E8493" i="5" l="1"/>
  <c r="H8493" i="5"/>
  <c r="C8493" i="5"/>
  <c r="A8494" i="5"/>
  <c r="F8493" i="5"/>
  <c r="B8493" i="5"/>
  <c r="D5890" i="5"/>
  <c r="I5889" i="5"/>
  <c r="J5889" i="5" s="1"/>
  <c r="L5889" i="5" s="1"/>
  <c r="E8494" i="5" l="1"/>
  <c r="C8494" i="5"/>
  <c r="B8494" i="5"/>
  <c r="A8495" i="5"/>
  <c r="F8494" i="5"/>
  <c r="H8494" i="5"/>
  <c r="I5890" i="5"/>
  <c r="J5890" i="5" s="1"/>
  <c r="L5890" i="5" s="1"/>
  <c r="D5891" i="5"/>
  <c r="E8495" i="5" l="1"/>
  <c r="F8495" i="5"/>
  <c r="C8495" i="5"/>
  <c r="H8495" i="5"/>
  <c r="B8495" i="5"/>
  <c r="A8496" i="5"/>
  <c r="I5891" i="5"/>
  <c r="J5891" i="5" s="1"/>
  <c r="L5891" i="5" s="1"/>
  <c r="D5892" i="5"/>
  <c r="E8496" i="5" l="1"/>
  <c r="A8497" i="5"/>
  <c r="F8496" i="5"/>
  <c r="H8496" i="5"/>
  <c r="B8496" i="5"/>
  <c r="C8496" i="5"/>
  <c r="I5892" i="5"/>
  <c r="J5892" i="5" s="1"/>
  <c r="L5892" i="5" s="1"/>
  <c r="D5893" i="5"/>
  <c r="E8497" i="5" l="1"/>
  <c r="H8497" i="5"/>
  <c r="A8498" i="5"/>
  <c r="F8497" i="5"/>
  <c r="B8497" i="5"/>
  <c r="C8497" i="5"/>
  <c r="I5893" i="5"/>
  <c r="J5893" i="5" s="1"/>
  <c r="L5893" i="5" s="1"/>
  <c r="D5894" i="5"/>
  <c r="E8498" i="5" l="1"/>
  <c r="C8498" i="5"/>
  <c r="B8498" i="5"/>
  <c r="A8499" i="5"/>
  <c r="F8498" i="5"/>
  <c r="H8498" i="5"/>
  <c r="I5894" i="5"/>
  <c r="J5894" i="5" s="1"/>
  <c r="L5894" i="5" s="1"/>
  <c r="D5895" i="5"/>
  <c r="E8499" i="5" l="1"/>
  <c r="B8499" i="5"/>
  <c r="A8500" i="5"/>
  <c r="F8499" i="5"/>
  <c r="H8499" i="5"/>
  <c r="C8499" i="5"/>
  <c r="I5895" i="5"/>
  <c r="J5895" i="5" s="1"/>
  <c r="L5895" i="5" s="1"/>
  <c r="D5896" i="5"/>
  <c r="E8500" i="5" l="1"/>
  <c r="H8500" i="5"/>
  <c r="A8501" i="5"/>
  <c r="F8500" i="5"/>
  <c r="C8500" i="5"/>
  <c r="B8500" i="5"/>
  <c r="I5896" i="5"/>
  <c r="J5896" i="5" s="1"/>
  <c r="L5896" i="5" s="1"/>
  <c r="D5897" i="5"/>
  <c r="E8501" i="5" l="1"/>
  <c r="H8501" i="5"/>
  <c r="C8501" i="5"/>
  <c r="A8502" i="5"/>
  <c r="F8501" i="5"/>
  <c r="B8501" i="5"/>
  <c r="D5898" i="5"/>
  <c r="I5897" i="5"/>
  <c r="J5897" i="5" s="1"/>
  <c r="L5897" i="5" s="1"/>
  <c r="E8502" i="5" l="1"/>
  <c r="B8502" i="5"/>
  <c r="A8503" i="5"/>
  <c r="F8502" i="5"/>
  <c r="H8502" i="5"/>
  <c r="C8502" i="5"/>
  <c r="I5898" i="5"/>
  <c r="J5898" i="5" s="1"/>
  <c r="L5898" i="5" s="1"/>
  <c r="D5899" i="5"/>
  <c r="E8503" i="5" l="1"/>
  <c r="B8503" i="5"/>
  <c r="F8503" i="5"/>
  <c r="C8503" i="5"/>
  <c r="H8503" i="5"/>
  <c r="A8504" i="5"/>
  <c r="I5899" i="5"/>
  <c r="J5899" i="5" s="1"/>
  <c r="L5899" i="5" s="1"/>
  <c r="D5900" i="5"/>
  <c r="E8504" i="5" l="1"/>
  <c r="C8504" i="5"/>
  <c r="A8505" i="5"/>
  <c r="F8504" i="5"/>
  <c r="B8504" i="5"/>
  <c r="H8504" i="5"/>
  <c r="I5900" i="5"/>
  <c r="J5900" i="5" s="1"/>
  <c r="L5900" i="5" s="1"/>
  <c r="D5901" i="5"/>
  <c r="E8505" i="5" l="1"/>
  <c r="F8505" i="5"/>
  <c r="B8505" i="5"/>
  <c r="H8505" i="5"/>
  <c r="C8505" i="5"/>
  <c r="A8506" i="5"/>
  <c r="I5901" i="5"/>
  <c r="J5901" i="5" s="1"/>
  <c r="L5901" i="5" s="1"/>
  <c r="D5902" i="5"/>
  <c r="E8506" i="5" l="1"/>
  <c r="A8507" i="5"/>
  <c r="C8506" i="5"/>
  <c r="B8506" i="5"/>
  <c r="F8506" i="5"/>
  <c r="H8506" i="5"/>
  <c r="I5902" i="5"/>
  <c r="J5902" i="5" s="1"/>
  <c r="L5902" i="5" s="1"/>
  <c r="D5903" i="5"/>
  <c r="E8507" i="5" l="1"/>
  <c r="F8507" i="5"/>
  <c r="H8507" i="5"/>
  <c r="C8507" i="5"/>
  <c r="B8507" i="5"/>
  <c r="A8508" i="5"/>
  <c r="I5903" i="5"/>
  <c r="J5903" i="5" s="1"/>
  <c r="L5903" i="5" s="1"/>
  <c r="D5904" i="5"/>
  <c r="E8508" i="5" l="1"/>
  <c r="F8508" i="5"/>
  <c r="H8508" i="5"/>
  <c r="C8508" i="5"/>
  <c r="B8508" i="5"/>
  <c r="A8509" i="5"/>
  <c r="I5904" i="5"/>
  <c r="J5904" i="5" s="1"/>
  <c r="L5904" i="5" s="1"/>
  <c r="D5905" i="5"/>
  <c r="E8509" i="5" l="1"/>
  <c r="H8509" i="5"/>
  <c r="C8509" i="5"/>
  <c r="F8509" i="5"/>
  <c r="B8509" i="5"/>
  <c r="A8510" i="5"/>
  <c r="D5906" i="5"/>
  <c r="I5905" i="5"/>
  <c r="J5905" i="5" s="1"/>
  <c r="L5905" i="5" s="1"/>
  <c r="E8510" i="5" l="1"/>
  <c r="A8511" i="5"/>
  <c r="C8510" i="5"/>
  <c r="B8510" i="5"/>
  <c r="F8510" i="5"/>
  <c r="H8510" i="5"/>
  <c r="I5906" i="5"/>
  <c r="J5906" i="5" s="1"/>
  <c r="L5906" i="5" s="1"/>
  <c r="D5907" i="5"/>
  <c r="E8511" i="5" l="1"/>
  <c r="F8511" i="5"/>
  <c r="C8511" i="5"/>
  <c r="H8511" i="5"/>
  <c r="B8511" i="5"/>
  <c r="A8512" i="5"/>
  <c r="I5907" i="5"/>
  <c r="J5907" i="5" s="1"/>
  <c r="L5907" i="5" s="1"/>
  <c r="D5908" i="5"/>
  <c r="E8512" i="5" l="1"/>
  <c r="C8512" i="5"/>
  <c r="A8513" i="5"/>
  <c r="F8512" i="5"/>
  <c r="H8512" i="5"/>
  <c r="B8512" i="5"/>
  <c r="I5908" i="5"/>
  <c r="J5908" i="5" s="1"/>
  <c r="L5908" i="5" s="1"/>
  <c r="D5909" i="5"/>
  <c r="E8513" i="5" l="1"/>
  <c r="C8513" i="5"/>
  <c r="A8514" i="5"/>
  <c r="F8513" i="5"/>
  <c r="B8513" i="5"/>
  <c r="H8513" i="5"/>
  <c r="I5909" i="5"/>
  <c r="J5909" i="5" s="1"/>
  <c r="L5909" i="5" s="1"/>
  <c r="D5910" i="5"/>
  <c r="E8514" i="5" l="1"/>
  <c r="C8514" i="5"/>
  <c r="A8515" i="5"/>
  <c r="F8514" i="5"/>
  <c r="H8514" i="5"/>
  <c r="B8514" i="5"/>
  <c r="I5910" i="5"/>
  <c r="J5910" i="5" s="1"/>
  <c r="L5910" i="5" s="1"/>
  <c r="D5911" i="5"/>
  <c r="E8515" i="5" l="1"/>
  <c r="C8515" i="5"/>
  <c r="B8515" i="5"/>
  <c r="A8516" i="5"/>
  <c r="F8515" i="5"/>
  <c r="H8515" i="5"/>
  <c r="I5911" i="5"/>
  <c r="J5911" i="5" s="1"/>
  <c r="L5911" i="5" s="1"/>
  <c r="D5912" i="5"/>
  <c r="E8516" i="5" l="1"/>
  <c r="F8516" i="5"/>
  <c r="C8516" i="5"/>
  <c r="H8516" i="5"/>
  <c r="A8517" i="5"/>
  <c r="B8516" i="5"/>
  <c r="I5912" i="5"/>
  <c r="J5912" i="5" s="1"/>
  <c r="L5912" i="5" s="1"/>
  <c r="D5913" i="5"/>
  <c r="E8517" i="5" l="1"/>
  <c r="C8517" i="5"/>
  <c r="A8518" i="5"/>
  <c r="F8517" i="5"/>
  <c r="B8517" i="5"/>
  <c r="H8517" i="5"/>
  <c r="D5914" i="5"/>
  <c r="I5913" i="5"/>
  <c r="J5913" i="5" s="1"/>
  <c r="L5913" i="5" s="1"/>
  <c r="E8518" i="5" l="1"/>
  <c r="A8519" i="5"/>
  <c r="F8518" i="5"/>
  <c r="H8518" i="5"/>
  <c r="C8518" i="5"/>
  <c r="B8518" i="5"/>
  <c r="I5914" i="5"/>
  <c r="J5914" i="5" s="1"/>
  <c r="L5914" i="5" s="1"/>
  <c r="D5915" i="5"/>
  <c r="E8519" i="5" l="1"/>
  <c r="H8519" i="5"/>
  <c r="B8519" i="5"/>
  <c r="F8519" i="5"/>
  <c r="C8519" i="5"/>
  <c r="A8520" i="5"/>
  <c r="D5916" i="5"/>
  <c r="I5915" i="5"/>
  <c r="J5915" i="5" s="1"/>
  <c r="L5915" i="5" s="1"/>
  <c r="E8520" i="5" l="1"/>
  <c r="A8521" i="5"/>
  <c r="H8520" i="5"/>
  <c r="C8520" i="5"/>
  <c r="F8520" i="5"/>
  <c r="B8520" i="5"/>
  <c r="D5917" i="5"/>
  <c r="I5916" i="5"/>
  <c r="J5916" i="5" s="1"/>
  <c r="L5916" i="5" s="1"/>
  <c r="E8521" i="5" l="1"/>
  <c r="F8521" i="5"/>
  <c r="B8521" i="5"/>
  <c r="A8522" i="5"/>
  <c r="H8521" i="5"/>
  <c r="C8521" i="5"/>
  <c r="D5918" i="5"/>
  <c r="I5917" i="5"/>
  <c r="J5917" i="5" s="1"/>
  <c r="L5917" i="5" s="1"/>
  <c r="E8522" i="5" l="1"/>
  <c r="C8522" i="5"/>
  <c r="B8522" i="5"/>
  <c r="A8523" i="5"/>
  <c r="F8522" i="5"/>
  <c r="H8522" i="5"/>
  <c r="I5918" i="5"/>
  <c r="J5918" i="5" s="1"/>
  <c r="L5918" i="5" s="1"/>
  <c r="D5919" i="5"/>
  <c r="E8523" i="5" l="1"/>
  <c r="F8523" i="5"/>
  <c r="H8523" i="5"/>
  <c r="C8523" i="5"/>
  <c r="B8523" i="5"/>
  <c r="A8524" i="5"/>
  <c r="I5919" i="5"/>
  <c r="J5919" i="5" s="1"/>
  <c r="L5919" i="5" s="1"/>
  <c r="D5920" i="5"/>
  <c r="E8524" i="5" l="1"/>
  <c r="F8524" i="5"/>
  <c r="C8524" i="5"/>
  <c r="B8524" i="5"/>
  <c r="H8524" i="5"/>
  <c r="A8525" i="5"/>
  <c r="D5921" i="5"/>
  <c r="I5920" i="5"/>
  <c r="J5920" i="5" s="1"/>
  <c r="L5920" i="5" s="1"/>
  <c r="E8525" i="5" l="1"/>
  <c r="C8525" i="5"/>
  <c r="A8526" i="5"/>
  <c r="F8525" i="5"/>
  <c r="B8525" i="5"/>
  <c r="H8525" i="5"/>
  <c r="I5921" i="5"/>
  <c r="J5921" i="5" s="1"/>
  <c r="L5921" i="5" s="1"/>
  <c r="D5922" i="5"/>
  <c r="E8526" i="5" l="1"/>
  <c r="F8526" i="5"/>
  <c r="H8526" i="5"/>
  <c r="C8526" i="5"/>
  <c r="B8526" i="5"/>
  <c r="A8527" i="5"/>
  <c r="I5922" i="5"/>
  <c r="J5922" i="5" s="1"/>
  <c r="L5922" i="5" s="1"/>
  <c r="D5923" i="5"/>
  <c r="E8527" i="5" l="1"/>
  <c r="H8527" i="5"/>
  <c r="B8527" i="5"/>
  <c r="A8528" i="5"/>
  <c r="F8527" i="5"/>
  <c r="C8527" i="5"/>
  <c r="I5923" i="5"/>
  <c r="J5923" i="5" s="1"/>
  <c r="L5923" i="5" s="1"/>
  <c r="D5924" i="5"/>
  <c r="E8528" i="5" l="1"/>
  <c r="F8528" i="5"/>
  <c r="H8528" i="5"/>
  <c r="B8528" i="5"/>
  <c r="C8528" i="5"/>
  <c r="A8529" i="5"/>
  <c r="D5925" i="5"/>
  <c r="I5924" i="5"/>
  <c r="J5924" i="5" s="1"/>
  <c r="L5924" i="5" s="1"/>
  <c r="E8529" i="5" l="1"/>
  <c r="C8529" i="5"/>
  <c r="A8530" i="5"/>
  <c r="F8529" i="5"/>
  <c r="B8529" i="5"/>
  <c r="H8529" i="5"/>
  <c r="I5925" i="5"/>
  <c r="J5925" i="5" s="1"/>
  <c r="L5925" i="5" s="1"/>
  <c r="D5926" i="5"/>
  <c r="E8530" i="5" l="1"/>
  <c r="A8531" i="5"/>
  <c r="F8530" i="5"/>
  <c r="H8530" i="5"/>
  <c r="C8530" i="5"/>
  <c r="B8530" i="5"/>
  <c r="I5926" i="5"/>
  <c r="J5926" i="5" s="1"/>
  <c r="L5926" i="5" s="1"/>
  <c r="D5927" i="5"/>
  <c r="E8531" i="5" l="1"/>
  <c r="C8531" i="5"/>
  <c r="B8531" i="5"/>
  <c r="A8532" i="5"/>
  <c r="F8531" i="5"/>
  <c r="H8531" i="5"/>
  <c r="D5928" i="5"/>
  <c r="I5927" i="5"/>
  <c r="J5927" i="5" s="1"/>
  <c r="L5927" i="5" s="1"/>
  <c r="E8532" i="5" l="1"/>
  <c r="H8532" i="5"/>
  <c r="F8532" i="5"/>
  <c r="C8532" i="5"/>
  <c r="B8532" i="5"/>
  <c r="A8533" i="5"/>
  <c r="I5928" i="5"/>
  <c r="J5928" i="5" s="1"/>
  <c r="L5928" i="5" s="1"/>
  <c r="D5929" i="5"/>
  <c r="E8533" i="5" l="1"/>
  <c r="H8533" i="5"/>
  <c r="C8533" i="5"/>
  <c r="A8534" i="5"/>
  <c r="F8533" i="5"/>
  <c r="B8533" i="5"/>
  <c r="I5929" i="5"/>
  <c r="J5929" i="5" s="1"/>
  <c r="L5929" i="5" s="1"/>
  <c r="D5930" i="5"/>
  <c r="E8534" i="5" l="1"/>
  <c r="C8534" i="5"/>
  <c r="B8534" i="5"/>
  <c r="A8535" i="5"/>
  <c r="F8534" i="5"/>
  <c r="H8534" i="5"/>
  <c r="I5930" i="5"/>
  <c r="J5930" i="5" s="1"/>
  <c r="L5930" i="5" s="1"/>
  <c r="D5931" i="5"/>
  <c r="E8535" i="5" l="1"/>
  <c r="H8535" i="5"/>
  <c r="B8535" i="5"/>
  <c r="A8536" i="5"/>
  <c r="F8535" i="5"/>
  <c r="C8535" i="5"/>
  <c r="D5932" i="5"/>
  <c r="I5931" i="5"/>
  <c r="J5931" i="5" s="1"/>
  <c r="L5931" i="5" s="1"/>
  <c r="E8536" i="5" l="1"/>
  <c r="F8536" i="5"/>
  <c r="B8536" i="5"/>
  <c r="C8536" i="5"/>
  <c r="A8537" i="5"/>
  <c r="H8536" i="5"/>
  <c r="I5932" i="5"/>
  <c r="J5932" i="5" s="1"/>
  <c r="L5932" i="5" s="1"/>
  <c r="D5933" i="5"/>
  <c r="E8537" i="5" l="1"/>
  <c r="H8537" i="5"/>
  <c r="C8537" i="5"/>
  <c r="A8538" i="5"/>
  <c r="F8537" i="5"/>
  <c r="B8537" i="5"/>
  <c r="I5933" i="5"/>
  <c r="J5933" i="5" s="1"/>
  <c r="L5933" i="5" s="1"/>
  <c r="D5934" i="5"/>
  <c r="E8538" i="5" l="1"/>
  <c r="C8538" i="5"/>
  <c r="B8538" i="5"/>
  <c r="A8539" i="5"/>
  <c r="F8538" i="5"/>
  <c r="H8538" i="5"/>
  <c r="D5935" i="5"/>
  <c r="I5934" i="5"/>
  <c r="J5934" i="5" s="1"/>
  <c r="L5934" i="5" s="1"/>
  <c r="E8539" i="5" l="1"/>
  <c r="C8539" i="5"/>
  <c r="B8539" i="5"/>
  <c r="A8540" i="5"/>
  <c r="F8539" i="5"/>
  <c r="H8539" i="5"/>
  <c r="I5935" i="5"/>
  <c r="J5935" i="5" s="1"/>
  <c r="D5936" i="5"/>
  <c r="E8540" i="5" l="1"/>
  <c r="B8540" i="5"/>
  <c r="H8540" i="5"/>
  <c r="A8541" i="5"/>
  <c r="F8540" i="5"/>
  <c r="C8540" i="5"/>
  <c r="L5935" i="5"/>
  <c r="D5937" i="5"/>
  <c r="I5936" i="5"/>
  <c r="J5936" i="5" s="1"/>
  <c r="L5936" i="5" s="1"/>
  <c r="E8541" i="5" l="1"/>
  <c r="F8541" i="5"/>
  <c r="B8541" i="5"/>
  <c r="C8541" i="5"/>
  <c r="A8542" i="5"/>
  <c r="H8541" i="5"/>
  <c r="I5937" i="5"/>
  <c r="J5937" i="5" s="1"/>
  <c r="L5937" i="5" s="1"/>
  <c r="D5938" i="5"/>
  <c r="E8542" i="5" l="1"/>
  <c r="B8542" i="5"/>
  <c r="F8542" i="5"/>
  <c r="H8542" i="5"/>
  <c r="C8542" i="5"/>
  <c r="A8543" i="5"/>
  <c r="I5938" i="5"/>
  <c r="J5938" i="5" s="1"/>
  <c r="L5938" i="5" s="1"/>
  <c r="D5939" i="5"/>
  <c r="E8543" i="5" l="1"/>
  <c r="B8543" i="5"/>
  <c r="A8544" i="5"/>
  <c r="F8543" i="5"/>
  <c r="C8543" i="5"/>
  <c r="H8543" i="5"/>
  <c r="I5939" i="5"/>
  <c r="J5939" i="5" s="1"/>
  <c r="L5939" i="5" s="1"/>
  <c r="D5940" i="5"/>
  <c r="E8544" i="5" l="1"/>
  <c r="C8544" i="5"/>
  <c r="F8544" i="5"/>
  <c r="H8544" i="5"/>
  <c r="B8544" i="5"/>
  <c r="A8545" i="5"/>
  <c r="I5940" i="5"/>
  <c r="J5940" i="5" s="1"/>
  <c r="L5940" i="5" s="1"/>
  <c r="D5941" i="5"/>
  <c r="E8545" i="5" l="1"/>
  <c r="B8545" i="5"/>
  <c r="F8545" i="5"/>
  <c r="C8545" i="5"/>
  <c r="H8545" i="5"/>
  <c r="A8546" i="5"/>
  <c r="I5941" i="5"/>
  <c r="J5941" i="5" s="1"/>
  <c r="L5941" i="5" s="1"/>
  <c r="D5942" i="5"/>
  <c r="E8546" i="5" l="1"/>
  <c r="A8547" i="5"/>
  <c r="F8546" i="5"/>
  <c r="B8546" i="5"/>
  <c r="H8546" i="5"/>
  <c r="C8546" i="5"/>
  <c r="I5942" i="5"/>
  <c r="J5942" i="5" s="1"/>
  <c r="L5942" i="5" s="1"/>
  <c r="D5943" i="5"/>
  <c r="E8547" i="5" l="1"/>
  <c r="H8547" i="5"/>
  <c r="B8547" i="5"/>
  <c r="F8547" i="5"/>
  <c r="C8547" i="5"/>
  <c r="A8548" i="5"/>
  <c r="D5944" i="5"/>
  <c r="I5943" i="5"/>
  <c r="J5943" i="5" s="1"/>
  <c r="L5943" i="5" s="1"/>
  <c r="E8548" i="5" l="1"/>
  <c r="H8548" i="5"/>
  <c r="B8548" i="5"/>
  <c r="A8549" i="5"/>
  <c r="F8548" i="5"/>
  <c r="C8548" i="5"/>
  <c r="D5945" i="5"/>
  <c r="I5944" i="5"/>
  <c r="J5944" i="5" s="1"/>
  <c r="L5944" i="5" s="1"/>
  <c r="E8549" i="5" l="1"/>
  <c r="B8549" i="5"/>
  <c r="F8549" i="5"/>
  <c r="C8549" i="5"/>
  <c r="H8549" i="5"/>
  <c r="A8550" i="5"/>
  <c r="D5946" i="5"/>
  <c r="I5945" i="5"/>
  <c r="J5945" i="5" s="1"/>
  <c r="L5945" i="5" s="1"/>
  <c r="E8550" i="5" l="1"/>
  <c r="A8551" i="5"/>
  <c r="H8550" i="5"/>
  <c r="C8550" i="5"/>
  <c r="F8550" i="5"/>
  <c r="B8550" i="5"/>
  <c r="I5946" i="5"/>
  <c r="J5946" i="5" s="1"/>
  <c r="L5946" i="5" s="1"/>
  <c r="D5947" i="5"/>
  <c r="E8551" i="5" l="1"/>
  <c r="A8552" i="5"/>
  <c r="F8551" i="5"/>
  <c r="C8551" i="5"/>
  <c r="H8551" i="5"/>
  <c r="B8551" i="5"/>
  <c r="D5948" i="5"/>
  <c r="I5947" i="5"/>
  <c r="J5947" i="5" s="1"/>
  <c r="L5947" i="5" s="1"/>
  <c r="E8552" i="5" l="1"/>
  <c r="F8552" i="5"/>
  <c r="C8552" i="5"/>
  <c r="H8552" i="5"/>
  <c r="B8552" i="5"/>
  <c r="A8553" i="5"/>
  <c r="D5949" i="5"/>
  <c r="I5948" i="5"/>
  <c r="J5948" i="5" s="1"/>
  <c r="L5948" i="5" s="1"/>
  <c r="E8553" i="5" l="1"/>
  <c r="H8553" i="5"/>
  <c r="C8553" i="5"/>
  <c r="F8553" i="5"/>
  <c r="B8553" i="5"/>
  <c r="A8554" i="5"/>
  <c r="I5949" i="5"/>
  <c r="J5949" i="5" s="1"/>
  <c r="L5949" i="5" s="1"/>
  <c r="D5950" i="5"/>
  <c r="E8554" i="5" l="1"/>
  <c r="H8554" i="5"/>
  <c r="C8554" i="5"/>
  <c r="F8554" i="5"/>
  <c r="B8554" i="5"/>
  <c r="A8555" i="5"/>
  <c r="I5950" i="5"/>
  <c r="J5950" i="5" s="1"/>
  <c r="L5950" i="5" s="1"/>
  <c r="D5951" i="5"/>
  <c r="E8555" i="5" l="1"/>
  <c r="H8555" i="5"/>
  <c r="B8555" i="5"/>
  <c r="A8556" i="5"/>
  <c r="F8555" i="5"/>
  <c r="C8555" i="5"/>
  <c r="I5951" i="5"/>
  <c r="J5951" i="5" s="1"/>
  <c r="L5951" i="5" s="1"/>
  <c r="D5952" i="5"/>
  <c r="E8556" i="5" l="1"/>
  <c r="F8556" i="5"/>
  <c r="H8556" i="5"/>
  <c r="C8556" i="5"/>
  <c r="A8557" i="5"/>
  <c r="B8556" i="5"/>
  <c r="D5953" i="5"/>
  <c r="I5952" i="5"/>
  <c r="J5952" i="5" s="1"/>
  <c r="L5952" i="5" s="1"/>
  <c r="E8557" i="5" l="1"/>
  <c r="F8557" i="5"/>
  <c r="H8557" i="5"/>
  <c r="B8557" i="5"/>
  <c r="C8557" i="5"/>
  <c r="A8558" i="5"/>
  <c r="I5953" i="5"/>
  <c r="J5953" i="5" s="1"/>
  <c r="L5953" i="5" s="1"/>
  <c r="D5954" i="5"/>
  <c r="E8558" i="5" l="1"/>
  <c r="F8558" i="5"/>
  <c r="B8558" i="5"/>
  <c r="H8558" i="5"/>
  <c r="C8558" i="5"/>
  <c r="A8559" i="5"/>
  <c r="I5954" i="5"/>
  <c r="J5954" i="5" s="1"/>
  <c r="L5954" i="5" s="1"/>
  <c r="D5955" i="5"/>
  <c r="E8559" i="5" l="1"/>
  <c r="B8559" i="5"/>
  <c r="F8559" i="5"/>
  <c r="H8559" i="5"/>
  <c r="C8559" i="5"/>
  <c r="A8560" i="5"/>
  <c r="I5955" i="5"/>
  <c r="J5955" i="5" s="1"/>
  <c r="L5955" i="5" s="1"/>
  <c r="D5956" i="5"/>
  <c r="E8560" i="5" l="1"/>
  <c r="H8560" i="5"/>
  <c r="A8561" i="5"/>
  <c r="F8560" i="5"/>
  <c r="B8560" i="5"/>
  <c r="C8560" i="5"/>
  <c r="D5957" i="5"/>
  <c r="I5956" i="5"/>
  <c r="J5956" i="5" s="1"/>
  <c r="L5956" i="5" s="1"/>
  <c r="E8561" i="5" l="1"/>
  <c r="H8561" i="5"/>
  <c r="A8562" i="5"/>
  <c r="F8561" i="5"/>
  <c r="C8561" i="5"/>
  <c r="B8561" i="5"/>
  <c r="D5958" i="5"/>
  <c r="I5957" i="5"/>
  <c r="J5957" i="5" s="1"/>
  <c r="L5957" i="5" s="1"/>
  <c r="E8562" i="5" l="1"/>
  <c r="H8562" i="5"/>
  <c r="C8562" i="5"/>
  <c r="A8563" i="5"/>
  <c r="F8562" i="5"/>
  <c r="B8562" i="5"/>
  <c r="I5958" i="5"/>
  <c r="J5958" i="5" s="1"/>
  <c r="L5958" i="5" s="1"/>
  <c r="D5959" i="5"/>
  <c r="E8563" i="5" l="1"/>
  <c r="B8563" i="5"/>
  <c r="F8563" i="5"/>
  <c r="H8563" i="5"/>
  <c r="C8563" i="5"/>
  <c r="A8564" i="5"/>
  <c r="D5960" i="5"/>
  <c r="I5959" i="5"/>
  <c r="J5959" i="5" s="1"/>
  <c r="L5959" i="5" s="1"/>
  <c r="E8564" i="5" l="1"/>
  <c r="F8564" i="5"/>
  <c r="C8564" i="5"/>
  <c r="H8564" i="5"/>
  <c r="B8564" i="5"/>
  <c r="A8565" i="5"/>
  <c r="I5960" i="5"/>
  <c r="J5960" i="5" s="1"/>
  <c r="L5960" i="5" s="1"/>
  <c r="D5961" i="5"/>
  <c r="E8565" i="5" l="1"/>
  <c r="B8565" i="5"/>
  <c r="A8566" i="5"/>
  <c r="F8565" i="5"/>
  <c r="C8565" i="5"/>
  <c r="H8565" i="5"/>
  <c r="I5961" i="5"/>
  <c r="J5961" i="5" s="1"/>
  <c r="L5961" i="5" s="1"/>
  <c r="D5962" i="5"/>
  <c r="E8566" i="5" l="1"/>
  <c r="F8566" i="5"/>
  <c r="B8566" i="5"/>
  <c r="H8566" i="5"/>
  <c r="C8566" i="5"/>
  <c r="A8567" i="5"/>
  <c r="I5962" i="5"/>
  <c r="J5962" i="5" s="1"/>
  <c r="L5962" i="5" s="1"/>
  <c r="D5963" i="5"/>
  <c r="E8567" i="5" l="1"/>
  <c r="B8567" i="5"/>
  <c r="F8567" i="5"/>
  <c r="C8567" i="5"/>
  <c r="H8567" i="5"/>
  <c r="A8568" i="5"/>
  <c r="D5964" i="5"/>
  <c r="I5963" i="5"/>
  <c r="J5963" i="5" s="1"/>
  <c r="L5963" i="5" s="1"/>
  <c r="E8568" i="5" l="1"/>
  <c r="B8568" i="5"/>
  <c r="F8568" i="5"/>
  <c r="C8568" i="5"/>
  <c r="H8568" i="5"/>
  <c r="A8569" i="5"/>
  <c r="D5965" i="5"/>
  <c r="I5964" i="5"/>
  <c r="J5964" i="5" s="1"/>
  <c r="L5964" i="5" s="1"/>
  <c r="E8569" i="5" l="1"/>
  <c r="B8569" i="5"/>
  <c r="C8569" i="5"/>
  <c r="A8570" i="5"/>
  <c r="F8569" i="5"/>
  <c r="H8569" i="5"/>
  <c r="D5966" i="5"/>
  <c r="I5965" i="5"/>
  <c r="J5965" i="5" s="1"/>
  <c r="L5965" i="5" s="1"/>
  <c r="E8570" i="5" l="1"/>
  <c r="H8570" i="5"/>
  <c r="C8570" i="5"/>
  <c r="A8571" i="5"/>
  <c r="F8570" i="5"/>
  <c r="B8570" i="5"/>
  <c r="I5966" i="5"/>
  <c r="J5966" i="5" s="1"/>
  <c r="L5966" i="5" s="1"/>
  <c r="D5967" i="5"/>
  <c r="E8571" i="5" l="1"/>
  <c r="A8572" i="5"/>
  <c r="F8571" i="5"/>
  <c r="C8571" i="5"/>
  <c r="H8571" i="5"/>
  <c r="B8571" i="5"/>
  <c r="I5967" i="5"/>
  <c r="J5967" i="5" s="1"/>
  <c r="L5967" i="5" s="1"/>
  <c r="D5968" i="5"/>
  <c r="E8572" i="5" l="1"/>
  <c r="C8572" i="5"/>
  <c r="A8573" i="5"/>
  <c r="F8572" i="5"/>
  <c r="B8572" i="5"/>
  <c r="H8572" i="5"/>
  <c r="I5968" i="5"/>
  <c r="J5968" i="5" s="1"/>
  <c r="L5968" i="5" s="1"/>
  <c r="D5969" i="5"/>
  <c r="E8573" i="5" l="1"/>
  <c r="F8573" i="5"/>
  <c r="B8573" i="5"/>
  <c r="H8573" i="5"/>
  <c r="C8573" i="5"/>
  <c r="A8574" i="5"/>
  <c r="I5969" i="5"/>
  <c r="J5969" i="5" s="1"/>
  <c r="L5969" i="5" s="1"/>
  <c r="D5970" i="5"/>
  <c r="E8574" i="5" l="1"/>
  <c r="A8575" i="5"/>
  <c r="F8574" i="5"/>
  <c r="B8574" i="5"/>
  <c r="H8574" i="5"/>
  <c r="C8574" i="5"/>
  <c r="I5970" i="5"/>
  <c r="J5970" i="5" s="1"/>
  <c r="L5970" i="5" s="1"/>
  <c r="D5971" i="5"/>
  <c r="E8575" i="5" l="1"/>
  <c r="F8575" i="5"/>
  <c r="H8575" i="5"/>
  <c r="A8576" i="5"/>
  <c r="C8575" i="5"/>
  <c r="B8575" i="5"/>
  <c r="I5971" i="5"/>
  <c r="J5971" i="5" s="1"/>
  <c r="L5971" i="5" s="1"/>
  <c r="D5972" i="5"/>
  <c r="E8576" i="5" l="1"/>
  <c r="F8576" i="5"/>
  <c r="H8576" i="5"/>
  <c r="B8576" i="5"/>
  <c r="C8576" i="5"/>
  <c r="A8577" i="5"/>
  <c r="I5972" i="5"/>
  <c r="J5972" i="5" s="1"/>
  <c r="L5972" i="5" s="1"/>
  <c r="D5973" i="5"/>
  <c r="E8577" i="5" l="1"/>
  <c r="B8577" i="5"/>
  <c r="A8578" i="5"/>
  <c r="F8577" i="5"/>
  <c r="C8577" i="5"/>
  <c r="H8577" i="5"/>
  <c r="I5973" i="5"/>
  <c r="J5973" i="5" s="1"/>
  <c r="L5973" i="5" s="1"/>
  <c r="D5974" i="5"/>
  <c r="E8578" i="5" l="1"/>
  <c r="F8578" i="5"/>
  <c r="B8578" i="5"/>
  <c r="C8578" i="5"/>
  <c r="A8579" i="5"/>
  <c r="H8578" i="5"/>
  <c r="I5974" i="5"/>
  <c r="J5974" i="5" s="1"/>
  <c r="L5974" i="5" s="1"/>
  <c r="D5975" i="5"/>
  <c r="E8579" i="5" l="1"/>
  <c r="B8579" i="5"/>
  <c r="A8580" i="5"/>
  <c r="F8579" i="5"/>
  <c r="C8579" i="5"/>
  <c r="H8579" i="5"/>
  <c r="I5975" i="5"/>
  <c r="J5975" i="5" s="1"/>
  <c r="L5975" i="5" s="1"/>
  <c r="D5976" i="5"/>
  <c r="E8580" i="5" l="1"/>
  <c r="F8580" i="5"/>
  <c r="C8580" i="5"/>
  <c r="H8580" i="5"/>
  <c r="B8580" i="5"/>
  <c r="A8581" i="5"/>
  <c r="I5976" i="5"/>
  <c r="J5976" i="5" s="1"/>
  <c r="L5976" i="5" s="1"/>
  <c r="D5977" i="5"/>
  <c r="E8581" i="5" l="1"/>
  <c r="F8581" i="5"/>
  <c r="C8581" i="5"/>
  <c r="H8581" i="5"/>
  <c r="A8582" i="5"/>
  <c r="B8581" i="5"/>
  <c r="I5977" i="5"/>
  <c r="J5977" i="5" s="1"/>
  <c r="L5977" i="5" s="1"/>
  <c r="D5978" i="5"/>
  <c r="E8582" i="5" l="1"/>
  <c r="C8582" i="5"/>
  <c r="A8583" i="5"/>
  <c r="F8582" i="5"/>
  <c r="B8582" i="5"/>
  <c r="H8582" i="5"/>
  <c r="I5978" i="5"/>
  <c r="J5978" i="5" s="1"/>
  <c r="L5978" i="5" s="1"/>
  <c r="D5979" i="5"/>
  <c r="E8583" i="5" l="1"/>
  <c r="A8584" i="5"/>
  <c r="F8583" i="5"/>
  <c r="C8583" i="5"/>
  <c r="H8583" i="5"/>
  <c r="B8583" i="5"/>
  <c r="I5979" i="5"/>
  <c r="J5979" i="5" s="1"/>
  <c r="L5979" i="5" s="1"/>
  <c r="D5980" i="5"/>
  <c r="E8584" i="5" l="1"/>
  <c r="F8584" i="5"/>
  <c r="C8584" i="5"/>
  <c r="H8584" i="5"/>
  <c r="B8584" i="5"/>
  <c r="A8585" i="5"/>
  <c r="D5981" i="5"/>
  <c r="I5980" i="5"/>
  <c r="J5980" i="5" s="1"/>
  <c r="L5980" i="5" s="1"/>
  <c r="E8585" i="5" l="1"/>
  <c r="F8585" i="5"/>
  <c r="B8585" i="5"/>
  <c r="H8585" i="5"/>
  <c r="C8585" i="5"/>
  <c r="A8586" i="5"/>
  <c r="I5981" i="5"/>
  <c r="J5981" i="5" s="1"/>
  <c r="L5981" i="5" s="1"/>
  <c r="D5982" i="5"/>
  <c r="E8586" i="5" l="1"/>
  <c r="C8586" i="5"/>
  <c r="A8587" i="5"/>
  <c r="F8586" i="5"/>
  <c r="B8586" i="5"/>
  <c r="H8586" i="5"/>
  <c r="I5982" i="5"/>
  <c r="J5982" i="5" s="1"/>
  <c r="L5982" i="5" s="1"/>
  <c r="D5983" i="5"/>
  <c r="E8587" i="5" l="1"/>
  <c r="F8587" i="5"/>
  <c r="C8587" i="5"/>
  <c r="H8587" i="5"/>
  <c r="B8587" i="5"/>
  <c r="A8588" i="5"/>
  <c r="I5983" i="5"/>
  <c r="J5983" i="5" s="1"/>
  <c r="L5983" i="5" s="1"/>
  <c r="D5984" i="5"/>
  <c r="E8588" i="5" l="1"/>
  <c r="F8588" i="5"/>
  <c r="H8588" i="5"/>
  <c r="B8588" i="5"/>
  <c r="C8588" i="5"/>
  <c r="A8589" i="5"/>
  <c r="I5984" i="5"/>
  <c r="J5984" i="5" s="1"/>
  <c r="L5984" i="5" s="1"/>
  <c r="D5985" i="5"/>
  <c r="E8589" i="5" l="1"/>
  <c r="C8589" i="5"/>
  <c r="A8590" i="5"/>
  <c r="F8589" i="5"/>
  <c r="H8589" i="5"/>
  <c r="B8589" i="5"/>
  <c r="I5985" i="5"/>
  <c r="J5985" i="5" s="1"/>
  <c r="L5985" i="5" s="1"/>
  <c r="D5986" i="5"/>
  <c r="E8590" i="5" l="1"/>
  <c r="F8590" i="5"/>
  <c r="B8590" i="5"/>
  <c r="H8590" i="5"/>
  <c r="C8590" i="5"/>
  <c r="A8591" i="5"/>
  <c r="I5986" i="5"/>
  <c r="J5986" i="5" s="1"/>
  <c r="L5986" i="5" s="1"/>
  <c r="D5987" i="5"/>
  <c r="E8591" i="5" l="1"/>
  <c r="F8591" i="5"/>
  <c r="C8591" i="5"/>
  <c r="A8592" i="5"/>
  <c r="B8591" i="5"/>
  <c r="H8591" i="5"/>
  <c r="I5987" i="5"/>
  <c r="J5987" i="5" s="1"/>
  <c r="L5987" i="5" s="1"/>
  <c r="D5988" i="5"/>
  <c r="E8592" i="5" l="1"/>
  <c r="C8592" i="5"/>
  <c r="A8593" i="5"/>
  <c r="F8592" i="5"/>
  <c r="B8592" i="5"/>
  <c r="H8592" i="5"/>
  <c r="D5989" i="5"/>
  <c r="I5988" i="5"/>
  <c r="J5988" i="5" s="1"/>
  <c r="L5988" i="5" s="1"/>
  <c r="E8593" i="5" l="1"/>
  <c r="A8594" i="5"/>
  <c r="F8593" i="5"/>
  <c r="C8593" i="5"/>
  <c r="H8593" i="5"/>
  <c r="B8593" i="5"/>
  <c r="I5989" i="5"/>
  <c r="J5989" i="5" s="1"/>
  <c r="L5989" i="5" s="1"/>
  <c r="D5990" i="5"/>
  <c r="E8594" i="5" l="1"/>
  <c r="F8594" i="5"/>
  <c r="B8594" i="5"/>
  <c r="C8594" i="5"/>
  <c r="A8595" i="5"/>
  <c r="H8594" i="5"/>
  <c r="I5990" i="5"/>
  <c r="J5990" i="5" s="1"/>
  <c r="L5990" i="5" s="1"/>
  <c r="D5991" i="5"/>
  <c r="E8595" i="5" l="1"/>
  <c r="F8595" i="5"/>
  <c r="H8595" i="5"/>
  <c r="B8595" i="5"/>
  <c r="A8596" i="5"/>
  <c r="C8595" i="5"/>
  <c r="I5991" i="5"/>
  <c r="J5991" i="5" s="1"/>
  <c r="L5991" i="5" s="1"/>
  <c r="D5992" i="5"/>
  <c r="E8596" i="5" l="1"/>
  <c r="A8597" i="5"/>
  <c r="F8596" i="5"/>
  <c r="B8596" i="5"/>
  <c r="C8596" i="5"/>
  <c r="H8596" i="5"/>
  <c r="I5992" i="5"/>
  <c r="J5992" i="5" s="1"/>
  <c r="L5992" i="5" s="1"/>
  <c r="D5993" i="5"/>
  <c r="E8597" i="5" l="1"/>
  <c r="A8598" i="5"/>
  <c r="F8597" i="5"/>
  <c r="C8597" i="5"/>
  <c r="H8597" i="5"/>
  <c r="B8597" i="5"/>
  <c r="I5993" i="5"/>
  <c r="J5993" i="5" s="1"/>
  <c r="L5993" i="5" s="1"/>
  <c r="D5994" i="5"/>
  <c r="E8598" i="5" l="1"/>
  <c r="F8598" i="5"/>
  <c r="B8598" i="5"/>
  <c r="H8598" i="5"/>
  <c r="C8598" i="5"/>
  <c r="A8599" i="5"/>
  <c r="I5994" i="5"/>
  <c r="J5994" i="5" s="1"/>
  <c r="L5994" i="5" s="1"/>
  <c r="D5995" i="5"/>
  <c r="E8599" i="5" l="1"/>
  <c r="F8599" i="5"/>
  <c r="C8599" i="5"/>
  <c r="H8599" i="5"/>
  <c r="B8599" i="5"/>
  <c r="A8600" i="5"/>
  <c r="I5995" i="5"/>
  <c r="J5995" i="5" s="1"/>
  <c r="L5995" i="5" s="1"/>
  <c r="D5996" i="5"/>
  <c r="E8600" i="5" l="1"/>
  <c r="F8600" i="5"/>
  <c r="C8600" i="5"/>
  <c r="H8600" i="5"/>
  <c r="B8600" i="5"/>
  <c r="A8601" i="5"/>
  <c r="D5997" i="5"/>
  <c r="I5996" i="5"/>
  <c r="J5996" i="5" s="1"/>
  <c r="L5996" i="5" s="1"/>
  <c r="E8601" i="5" l="1"/>
  <c r="A8602" i="5"/>
  <c r="F8601" i="5"/>
  <c r="H8601" i="5"/>
  <c r="B8601" i="5"/>
  <c r="C8601" i="5"/>
  <c r="I5997" i="5"/>
  <c r="J5997" i="5" s="1"/>
  <c r="L5997" i="5" s="1"/>
  <c r="D5998" i="5"/>
  <c r="E8602" i="5" l="1"/>
  <c r="C8602" i="5"/>
  <c r="F8602" i="5"/>
  <c r="B8602" i="5"/>
  <c r="A8603" i="5"/>
  <c r="H8602" i="5"/>
  <c r="I5998" i="5"/>
  <c r="J5998" i="5" s="1"/>
  <c r="L5998" i="5" s="1"/>
  <c r="D5999" i="5"/>
  <c r="E8603" i="5" l="1"/>
  <c r="A8604" i="5"/>
  <c r="F8603" i="5"/>
  <c r="C8603" i="5"/>
  <c r="H8603" i="5"/>
  <c r="B8603" i="5"/>
  <c r="I5999" i="5"/>
  <c r="J5999" i="5" s="1"/>
  <c r="L5999" i="5" s="1"/>
  <c r="D6000" i="5"/>
  <c r="E8604" i="5" l="1"/>
  <c r="A8605" i="5"/>
  <c r="F8604" i="5"/>
  <c r="B8604" i="5"/>
  <c r="H8604" i="5"/>
  <c r="C8604" i="5"/>
  <c r="I6000" i="5"/>
  <c r="J6000" i="5" s="1"/>
  <c r="L6000" i="5" s="1"/>
  <c r="D6001" i="5"/>
  <c r="E8605" i="5" l="1"/>
  <c r="A8606" i="5"/>
  <c r="F8605" i="5"/>
  <c r="B8605" i="5"/>
  <c r="C8605" i="5"/>
  <c r="H8605" i="5"/>
  <c r="I6001" i="5"/>
  <c r="J6001" i="5" s="1"/>
  <c r="L6001" i="5" s="1"/>
  <c r="D6002" i="5"/>
  <c r="E8606" i="5" l="1"/>
  <c r="C8606" i="5"/>
  <c r="A8607" i="5"/>
  <c r="F8606" i="5"/>
  <c r="B8606" i="5"/>
  <c r="H8606" i="5"/>
  <c r="I6002" i="5"/>
  <c r="J6002" i="5" s="1"/>
  <c r="L6002" i="5" s="1"/>
  <c r="D6003" i="5"/>
  <c r="E8607" i="5" l="1"/>
  <c r="F8607" i="5"/>
  <c r="H8607" i="5"/>
  <c r="C8607" i="5"/>
  <c r="B8607" i="5"/>
  <c r="A8608" i="5"/>
  <c r="I6003" i="5"/>
  <c r="J6003" i="5" s="1"/>
  <c r="L6003" i="5" s="1"/>
  <c r="D6004" i="5"/>
  <c r="E8608" i="5" l="1"/>
  <c r="F8608" i="5"/>
  <c r="H8608" i="5"/>
  <c r="B8608" i="5"/>
  <c r="C8608" i="5"/>
  <c r="A8609" i="5"/>
  <c r="I6004" i="5"/>
  <c r="J6004" i="5" s="1"/>
  <c r="L6004" i="5" s="1"/>
  <c r="D6005" i="5"/>
  <c r="E8609" i="5" l="1"/>
  <c r="H8609" i="5"/>
  <c r="B8609" i="5"/>
  <c r="A8610" i="5"/>
  <c r="F8609" i="5"/>
  <c r="C8609" i="5"/>
  <c r="I6005" i="5"/>
  <c r="J6005" i="5" s="1"/>
  <c r="L6005" i="5" s="1"/>
  <c r="D6006" i="5"/>
  <c r="E8610" i="5" l="1"/>
  <c r="C8610" i="5"/>
  <c r="A8611" i="5"/>
  <c r="F8610" i="5"/>
  <c r="B8610" i="5"/>
  <c r="H8610" i="5"/>
  <c r="I6006" i="5"/>
  <c r="J6006" i="5" s="1"/>
  <c r="L6006" i="5" s="1"/>
  <c r="D6007" i="5"/>
  <c r="E8611" i="5" l="1"/>
  <c r="F8611" i="5"/>
  <c r="H8611" i="5"/>
  <c r="C8611" i="5"/>
  <c r="B8611" i="5"/>
  <c r="A8612" i="5"/>
  <c r="I6007" i="5"/>
  <c r="J6007" i="5" s="1"/>
  <c r="L6007" i="5" s="1"/>
  <c r="D6008" i="5"/>
  <c r="E8612" i="5" l="1"/>
  <c r="A8613" i="5"/>
  <c r="F8612" i="5"/>
  <c r="C8612" i="5"/>
  <c r="H8612" i="5"/>
  <c r="B8612" i="5"/>
  <c r="I6008" i="5"/>
  <c r="J6008" i="5" s="1"/>
  <c r="L6008" i="5" s="1"/>
  <c r="D6009" i="5"/>
  <c r="E8613" i="5" l="1"/>
  <c r="F8613" i="5"/>
  <c r="C8613" i="5"/>
  <c r="B8613" i="5"/>
  <c r="A8614" i="5"/>
  <c r="H8613" i="5"/>
  <c r="D6010" i="5"/>
  <c r="I6009" i="5"/>
  <c r="J6009" i="5" s="1"/>
  <c r="L6009" i="5" s="1"/>
  <c r="E8614" i="5" l="1"/>
  <c r="F8614" i="5"/>
  <c r="B8614" i="5"/>
  <c r="H8614" i="5"/>
  <c r="C8614" i="5"/>
  <c r="A8615" i="5"/>
  <c r="D6011" i="5"/>
  <c r="I6010" i="5"/>
  <c r="J6010" i="5" s="1"/>
  <c r="L6010" i="5" s="1"/>
  <c r="E8615" i="5" l="1"/>
  <c r="B8615" i="5"/>
  <c r="A8616" i="5"/>
  <c r="F8615" i="5"/>
  <c r="C8615" i="5"/>
  <c r="H8615" i="5"/>
  <c r="D6012" i="5"/>
  <c r="I6011" i="5"/>
  <c r="J6011" i="5" s="1"/>
  <c r="L6011" i="5" s="1"/>
  <c r="E8616" i="5" l="1"/>
  <c r="F8616" i="5"/>
  <c r="C8616" i="5"/>
  <c r="H8616" i="5"/>
  <c r="A8617" i="5"/>
  <c r="B8616" i="5"/>
  <c r="I6012" i="5"/>
  <c r="J6012" i="5" s="1"/>
  <c r="L6012" i="5" s="1"/>
  <c r="D6013" i="5"/>
  <c r="E8617" i="5" l="1"/>
  <c r="C8617" i="5"/>
  <c r="A8618" i="5"/>
  <c r="F8617" i="5"/>
  <c r="B8617" i="5"/>
  <c r="H8617" i="5"/>
  <c r="I6013" i="5"/>
  <c r="J6013" i="5" s="1"/>
  <c r="L6013" i="5" s="1"/>
  <c r="D6014" i="5"/>
  <c r="E8618" i="5" l="1"/>
  <c r="H8618" i="5"/>
  <c r="A8619" i="5"/>
  <c r="F8618" i="5"/>
  <c r="B8618" i="5"/>
  <c r="C8618" i="5"/>
  <c r="I6014" i="5"/>
  <c r="J6014" i="5" s="1"/>
  <c r="L6014" i="5" s="1"/>
  <c r="D6015" i="5"/>
  <c r="E8619" i="5" l="1"/>
  <c r="A8620" i="5"/>
  <c r="F8619" i="5"/>
  <c r="B8619" i="5"/>
  <c r="H8619" i="5"/>
  <c r="C8619" i="5"/>
  <c r="I6015" i="5"/>
  <c r="J6015" i="5" s="1"/>
  <c r="L6015" i="5" s="1"/>
  <c r="D6016" i="5"/>
  <c r="E8620" i="5" l="1"/>
  <c r="F8620" i="5"/>
  <c r="H8620" i="5"/>
  <c r="B8620" i="5"/>
  <c r="A8621" i="5"/>
  <c r="C8620" i="5"/>
  <c r="I6016" i="5"/>
  <c r="J6016" i="5" s="1"/>
  <c r="L6016" i="5" s="1"/>
  <c r="D6017" i="5"/>
  <c r="E8621" i="5" l="1"/>
  <c r="F8621" i="5"/>
  <c r="H8621" i="5"/>
  <c r="B8621" i="5"/>
  <c r="A8622" i="5"/>
  <c r="C8621" i="5"/>
  <c r="I6017" i="5"/>
  <c r="J6017" i="5" s="1"/>
  <c r="L6017" i="5" s="1"/>
  <c r="D6018" i="5"/>
  <c r="E8622" i="5" l="1"/>
  <c r="F8622" i="5"/>
  <c r="H8622" i="5"/>
  <c r="B8622" i="5"/>
  <c r="A8623" i="5"/>
  <c r="C8622" i="5"/>
  <c r="D6019" i="5"/>
  <c r="I6018" i="5"/>
  <c r="J6018" i="5" s="1"/>
  <c r="L6018" i="5" s="1"/>
  <c r="E8623" i="5" l="1"/>
  <c r="A8624" i="5"/>
  <c r="F8623" i="5"/>
  <c r="B8623" i="5"/>
  <c r="H8623" i="5"/>
  <c r="C8623" i="5"/>
  <c r="I6019" i="5"/>
  <c r="J6019" i="5" s="1"/>
  <c r="L6019" i="5" s="1"/>
  <c r="D6020" i="5"/>
  <c r="E8624" i="5" l="1"/>
  <c r="A8625" i="5"/>
  <c r="F8624" i="5"/>
  <c r="H8624" i="5"/>
  <c r="C8624" i="5"/>
  <c r="B8624" i="5"/>
  <c r="I6020" i="5"/>
  <c r="J6020" i="5" s="1"/>
  <c r="L6020" i="5" s="1"/>
  <c r="D6021" i="5"/>
  <c r="E8625" i="5" l="1"/>
  <c r="A8626" i="5"/>
  <c r="F8625" i="5"/>
  <c r="C8625" i="5"/>
  <c r="H8625" i="5"/>
  <c r="B8625" i="5"/>
  <c r="D6022" i="5"/>
  <c r="I6021" i="5"/>
  <c r="J6021" i="5" s="1"/>
  <c r="L6021" i="5" s="1"/>
  <c r="E8626" i="5" l="1"/>
  <c r="H8626" i="5"/>
  <c r="F8626" i="5"/>
  <c r="A8627" i="5"/>
  <c r="B8626" i="5"/>
  <c r="C8626" i="5"/>
  <c r="D6023" i="5"/>
  <c r="I6022" i="5"/>
  <c r="J6022" i="5" s="1"/>
  <c r="L6022" i="5" s="1"/>
  <c r="E8627" i="5" l="1"/>
  <c r="F8627" i="5"/>
  <c r="B8627" i="5"/>
  <c r="H8627" i="5"/>
  <c r="C8627" i="5"/>
  <c r="A8628" i="5"/>
  <c r="I6023" i="5"/>
  <c r="J6023" i="5" s="1"/>
  <c r="L6023" i="5" s="1"/>
  <c r="D6024" i="5"/>
  <c r="E8628" i="5" l="1"/>
  <c r="F8628" i="5"/>
  <c r="H8628" i="5"/>
  <c r="C8628" i="5"/>
  <c r="B8628" i="5"/>
  <c r="A8629" i="5"/>
  <c r="I6024" i="5"/>
  <c r="J6024" i="5" s="1"/>
  <c r="L6024" i="5" s="1"/>
  <c r="D6025" i="5"/>
  <c r="E8629" i="5" l="1"/>
  <c r="F8629" i="5"/>
  <c r="H8629" i="5"/>
  <c r="C8629" i="5"/>
  <c r="B8629" i="5"/>
  <c r="A8630" i="5"/>
  <c r="D6026" i="5"/>
  <c r="I6025" i="5"/>
  <c r="J6025" i="5" s="1"/>
  <c r="L6025" i="5" s="1"/>
  <c r="E8630" i="5" l="1"/>
  <c r="A8631" i="5"/>
  <c r="F8630" i="5"/>
  <c r="B8630" i="5"/>
  <c r="H8630" i="5"/>
  <c r="C8630" i="5"/>
  <c r="I6026" i="5"/>
  <c r="J6026" i="5" s="1"/>
  <c r="L6026" i="5" s="1"/>
  <c r="D6027" i="5"/>
  <c r="E8631" i="5" l="1"/>
  <c r="A8632" i="5"/>
  <c r="F8631" i="5"/>
  <c r="B8631" i="5"/>
  <c r="H8631" i="5"/>
  <c r="C8631" i="5"/>
  <c r="D6028" i="5"/>
  <c r="I6027" i="5"/>
  <c r="J6027" i="5" s="1"/>
  <c r="L6027" i="5" s="1"/>
  <c r="E8632" i="5" l="1"/>
  <c r="F8632" i="5"/>
  <c r="H8632" i="5"/>
  <c r="B8632" i="5"/>
  <c r="A8633" i="5"/>
  <c r="C8632" i="5"/>
  <c r="D6029" i="5"/>
  <c r="I6028" i="5"/>
  <c r="J6028" i="5" s="1"/>
  <c r="L6028" i="5" s="1"/>
  <c r="E8633" i="5" l="1"/>
  <c r="F8633" i="5"/>
  <c r="C8633" i="5"/>
  <c r="B8633" i="5"/>
  <c r="A8634" i="5"/>
  <c r="H8633" i="5"/>
  <c r="D6030" i="5"/>
  <c r="I6029" i="5"/>
  <c r="J6029" i="5" s="1"/>
  <c r="L6029" i="5" s="1"/>
  <c r="E8634" i="5" l="1"/>
  <c r="F8634" i="5"/>
  <c r="B8634" i="5"/>
  <c r="C8634" i="5"/>
  <c r="H8634" i="5"/>
  <c r="A8635" i="5"/>
  <c r="I6030" i="5"/>
  <c r="J6030" i="5" s="1"/>
  <c r="L6030" i="5" s="1"/>
  <c r="D6031" i="5"/>
  <c r="E8635" i="5" l="1"/>
  <c r="F8635" i="5"/>
  <c r="B8635" i="5"/>
  <c r="C8635" i="5"/>
  <c r="A8636" i="5"/>
  <c r="H8635" i="5"/>
  <c r="I6031" i="5"/>
  <c r="J6031" i="5" s="1"/>
  <c r="L6031" i="5" s="1"/>
  <c r="D6032" i="5"/>
  <c r="E8636" i="5" l="1"/>
  <c r="A8637" i="5"/>
  <c r="F8636" i="5"/>
  <c r="H8636" i="5"/>
  <c r="C8636" i="5"/>
  <c r="B8636" i="5"/>
  <c r="I6032" i="5"/>
  <c r="J6032" i="5" s="1"/>
  <c r="L6032" i="5" s="1"/>
  <c r="D6033" i="5"/>
  <c r="E8637" i="5" l="1"/>
  <c r="A8638" i="5"/>
  <c r="F8637" i="5"/>
  <c r="H8637" i="5"/>
  <c r="C8637" i="5"/>
  <c r="B8637" i="5"/>
  <c r="I6033" i="5"/>
  <c r="J6033" i="5" s="1"/>
  <c r="L6033" i="5" s="1"/>
  <c r="D6034" i="5"/>
  <c r="E8638" i="5" l="1"/>
  <c r="A8639" i="5"/>
  <c r="F8638" i="5"/>
  <c r="B8638" i="5"/>
  <c r="H8638" i="5"/>
  <c r="C8638" i="5"/>
  <c r="D6035" i="5"/>
  <c r="I6034" i="5"/>
  <c r="J6034" i="5" s="1"/>
  <c r="L6034" i="5" s="1"/>
  <c r="E8639" i="5" l="1"/>
  <c r="F8639" i="5"/>
  <c r="B8639" i="5"/>
  <c r="C8639" i="5"/>
  <c r="A8640" i="5"/>
  <c r="H8639" i="5"/>
  <c r="I6035" i="5"/>
  <c r="J6035" i="5" s="1"/>
  <c r="L6035" i="5" s="1"/>
  <c r="D6036" i="5"/>
  <c r="E8640" i="5" l="1"/>
  <c r="A8641" i="5"/>
  <c r="F8640" i="5"/>
  <c r="H8640" i="5"/>
  <c r="C8640" i="5"/>
  <c r="B8640" i="5"/>
  <c r="I6036" i="5"/>
  <c r="J6036" i="5" s="1"/>
  <c r="L6036" i="5" s="1"/>
  <c r="D6037" i="5"/>
  <c r="E8641" i="5" l="1"/>
  <c r="B8641" i="5"/>
  <c r="A8642" i="5"/>
  <c r="F8641" i="5"/>
  <c r="C8641" i="5"/>
  <c r="H8641" i="5"/>
  <c r="D6038" i="5"/>
  <c r="I6037" i="5"/>
  <c r="J6037" i="5" s="1"/>
  <c r="L6037" i="5" s="1"/>
  <c r="E8642" i="5" l="1"/>
  <c r="F8642" i="5"/>
  <c r="B8642" i="5"/>
  <c r="C8642" i="5"/>
  <c r="H8642" i="5"/>
  <c r="A8643" i="5"/>
  <c r="I6038" i="5"/>
  <c r="J6038" i="5" s="1"/>
  <c r="L6038" i="5" s="1"/>
  <c r="D6039" i="5"/>
  <c r="E8643" i="5" l="1"/>
  <c r="A8644" i="5"/>
  <c r="F8643" i="5"/>
  <c r="B8643" i="5"/>
  <c r="H8643" i="5"/>
  <c r="C8643" i="5"/>
  <c r="I6039" i="5"/>
  <c r="J6039" i="5" s="1"/>
  <c r="L6039" i="5" s="1"/>
  <c r="D6040" i="5"/>
  <c r="E8644" i="5" l="1"/>
  <c r="B8644" i="5"/>
  <c r="A8645" i="5"/>
  <c r="F8644" i="5"/>
  <c r="H8644" i="5"/>
  <c r="C8644" i="5"/>
  <c r="I6040" i="5"/>
  <c r="J6040" i="5" s="1"/>
  <c r="L6040" i="5" s="1"/>
  <c r="D6041" i="5"/>
  <c r="E8645" i="5" l="1"/>
  <c r="F8645" i="5"/>
  <c r="H8645" i="5"/>
  <c r="B8645" i="5"/>
  <c r="A8646" i="5"/>
  <c r="C8645" i="5"/>
  <c r="I6041" i="5"/>
  <c r="J6041" i="5" s="1"/>
  <c r="L6041" i="5" s="1"/>
  <c r="D6042" i="5"/>
  <c r="E8646" i="5" l="1"/>
  <c r="F8646" i="5"/>
  <c r="H8646" i="5"/>
  <c r="B8646" i="5"/>
  <c r="C8646" i="5"/>
  <c r="A8647" i="5"/>
  <c r="I6042" i="5"/>
  <c r="J6042" i="5" s="1"/>
  <c r="L6042" i="5" s="1"/>
  <c r="D6043" i="5"/>
  <c r="E8647" i="5" l="1"/>
  <c r="C8647" i="5"/>
  <c r="A8648" i="5"/>
  <c r="F8647" i="5"/>
  <c r="B8647" i="5"/>
  <c r="H8647" i="5"/>
  <c r="D6044" i="5"/>
  <c r="I6043" i="5"/>
  <c r="J6043" i="5" s="1"/>
  <c r="L6043" i="5" s="1"/>
  <c r="E8648" i="5" l="1"/>
  <c r="C8648" i="5"/>
  <c r="A8649" i="5"/>
  <c r="F8648" i="5"/>
  <c r="H8648" i="5"/>
  <c r="B8648" i="5"/>
  <c r="I6044" i="5"/>
  <c r="J6044" i="5" s="1"/>
  <c r="L6044" i="5" s="1"/>
  <c r="D6045" i="5"/>
  <c r="E8649" i="5" l="1"/>
  <c r="F8649" i="5"/>
  <c r="C8649" i="5"/>
  <c r="H8649" i="5"/>
  <c r="B8649" i="5"/>
  <c r="A8650" i="5"/>
  <c r="D6046" i="5"/>
  <c r="I6045" i="5"/>
  <c r="J6045" i="5" s="1"/>
  <c r="L6045" i="5" s="1"/>
  <c r="E8650" i="5" l="1"/>
  <c r="F8650" i="5"/>
  <c r="B8650" i="5"/>
  <c r="C8650" i="5"/>
  <c r="H8650" i="5"/>
  <c r="A8651" i="5"/>
  <c r="D6047" i="5"/>
  <c r="I6046" i="5"/>
  <c r="J6046" i="5" s="1"/>
  <c r="L6046" i="5" s="1"/>
  <c r="E8651" i="5" l="1"/>
  <c r="H8651" i="5"/>
  <c r="C8651" i="5"/>
  <c r="A8652" i="5"/>
  <c r="F8651" i="5"/>
  <c r="B8651" i="5"/>
  <c r="I6047" i="5"/>
  <c r="J6047" i="5" s="1"/>
  <c r="L6047" i="5" s="1"/>
  <c r="D6048" i="5"/>
  <c r="E8652" i="5" l="1"/>
  <c r="A8653" i="5"/>
  <c r="F8652" i="5"/>
  <c r="H8652" i="5"/>
  <c r="C8652" i="5"/>
  <c r="B8652" i="5"/>
  <c r="D6049" i="5"/>
  <c r="I6048" i="5"/>
  <c r="J6048" i="5" s="1"/>
  <c r="L6048" i="5" s="1"/>
  <c r="E8653" i="5" l="1"/>
  <c r="F8653" i="5"/>
  <c r="H8653" i="5"/>
  <c r="B8653" i="5"/>
  <c r="A8654" i="5"/>
  <c r="C8653" i="5"/>
  <c r="D6050" i="5"/>
  <c r="I6049" i="5"/>
  <c r="J6049" i="5" s="1"/>
  <c r="L6049" i="5" s="1"/>
  <c r="E8654" i="5" l="1"/>
  <c r="F8654" i="5"/>
  <c r="H8654" i="5"/>
  <c r="B8654" i="5"/>
  <c r="C8654" i="5"/>
  <c r="A8655" i="5"/>
  <c r="I6050" i="5"/>
  <c r="J6050" i="5" s="1"/>
  <c r="L6050" i="5" s="1"/>
  <c r="D6051" i="5"/>
  <c r="E8655" i="5" l="1"/>
  <c r="F8655" i="5"/>
  <c r="B8655" i="5"/>
  <c r="H8655" i="5"/>
  <c r="A8656" i="5"/>
  <c r="C8655" i="5"/>
  <c r="I6051" i="5"/>
  <c r="J6051" i="5" s="1"/>
  <c r="L6051" i="5" s="1"/>
  <c r="D6052" i="5"/>
  <c r="E8656" i="5" l="1"/>
  <c r="A8657" i="5"/>
  <c r="F8656" i="5"/>
  <c r="H8656" i="5"/>
  <c r="C8656" i="5"/>
  <c r="B8656" i="5"/>
  <c r="I6052" i="5"/>
  <c r="J6052" i="5" s="1"/>
  <c r="L6052" i="5" s="1"/>
  <c r="D6053" i="5"/>
  <c r="E8657" i="5" l="1"/>
  <c r="B8657" i="5"/>
  <c r="A8658" i="5"/>
  <c r="F8657" i="5"/>
  <c r="C8657" i="5"/>
  <c r="H8657" i="5"/>
  <c r="D6054" i="5"/>
  <c r="I6053" i="5"/>
  <c r="J6053" i="5" s="1"/>
  <c r="L6053" i="5" s="1"/>
  <c r="E8658" i="5" l="1"/>
  <c r="F8658" i="5"/>
  <c r="B8658" i="5"/>
  <c r="A8659" i="5"/>
  <c r="C8658" i="5"/>
  <c r="H8658" i="5"/>
  <c r="I6054" i="5"/>
  <c r="J6054" i="5" s="1"/>
  <c r="L6054" i="5" s="1"/>
  <c r="D6055" i="5"/>
  <c r="E8659" i="5" l="1"/>
  <c r="C8659" i="5"/>
  <c r="A8660" i="5"/>
  <c r="F8659" i="5"/>
  <c r="B8659" i="5"/>
  <c r="H8659" i="5"/>
  <c r="D6056" i="5"/>
  <c r="I6055" i="5"/>
  <c r="J6055" i="5" s="1"/>
  <c r="L6055" i="5" s="1"/>
  <c r="E8660" i="5" l="1"/>
  <c r="F8660" i="5"/>
  <c r="H8660" i="5"/>
  <c r="C8660" i="5"/>
  <c r="B8660" i="5"/>
  <c r="A8661" i="5"/>
  <c r="I6056" i="5"/>
  <c r="J6056" i="5" s="1"/>
  <c r="L6056" i="5" s="1"/>
  <c r="D6057" i="5"/>
  <c r="E8661" i="5" l="1"/>
  <c r="A8662" i="5"/>
  <c r="F8661" i="5"/>
  <c r="H8661" i="5"/>
  <c r="C8661" i="5"/>
  <c r="B8661" i="5"/>
  <c r="I6057" i="5"/>
  <c r="J6057" i="5" s="1"/>
  <c r="L6057" i="5" s="1"/>
  <c r="D6058" i="5"/>
  <c r="E8662" i="5" l="1"/>
  <c r="F8662" i="5"/>
  <c r="B8662" i="5"/>
  <c r="A8663" i="5"/>
  <c r="H8662" i="5"/>
  <c r="C8662" i="5"/>
  <c r="D6059" i="5"/>
  <c r="I6058" i="5"/>
  <c r="J6058" i="5" s="1"/>
  <c r="L6058" i="5" s="1"/>
  <c r="E8663" i="5" l="1"/>
  <c r="F8663" i="5"/>
  <c r="B8663" i="5"/>
  <c r="C8663" i="5"/>
  <c r="A8664" i="5"/>
  <c r="H8663" i="5"/>
  <c r="I6059" i="5"/>
  <c r="J6059" i="5" s="1"/>
  <c r="L6059" i="5" s="1"/>
  <c r="D6060" i="5"/>
  <c r="E8664" i="5" l="1"/>
  <c r="B8664" i="5"/>
  <c r="A8665" i="5"/>
  <c r="F8664" i="5"/>
  <c r="H8664" i="5"/>
  <c r="C8664" i="5"/>
  <c r="D6061" i="5"/>
  <c r="I6060" i="5"/>
  <c r="J6060" i="5" s="1"/>
  <c r="L6060" i="5" s="1"/>
  <c r="E8665" i="5" l="1"/>
  <c r="B8665" i="5"/>
  <c r="A8666" i="5"/>
  <c r="F8665" i="5"/>
  <c r="C8665" i="5"/>
  <c r="H8665" i="5"/>
  <c r="I6061" i="5"/>
  <c r="J6061" i="5" s="1"/>
  <c r="L6061" i="5" s="1"/>
  <c r="D6062" i="5"/>
  <c r="E8666" i="5" l="1"/>
  <c r="A8667" i="5"/>
  <c r="F8666" i="5"/>
  <c r="B8666" i="5"/>
  <c r="C8666" i="5"/>
  <c r="H8666" i="5"/>
  <c r="I6062" i="5"/>
  <c r="J6062" i="5" s="1"/>
  <c r="L6062" i="5" s="1"/>
  <c r="D6063" i="5"/>
  <c r="E8667" i="5" l="1"/>
  <c r="C8667" i="5"/>
  <c r="A8668" i="5"/>
  <c r="F8667" i="5"/>
  <c r="B8667" i="5"/>
  <c r="H8667" i="5"/>
  <c r="I6063" i="5"/>
  <c r="J6063" i="5" s="1"/>
  <c r="L6063" i="5" s="1"/>
  <c r="D6064" i="5"/>
  <c r="E8668" i="5" l="1"/>
  <c r="A8669" i="5"/>
  <c r="F8668" i="5"/>
  <c r="H8668" i="5"/>
  <c r="C8668" i="5"/>
  <c r="B8668" i="5"/>
  <c r="I6064" i="5"/>
  <c r="J6064" i="5" s="1"/>
  <c r="L6064" i="5" s="1"/>
  <c r="D6065" i="5"/>
  <c r="E8669" i="5" l="1"/>
  <c r="F8669" i="5"/>
  <c r="H8669" i="5"/>
  <c r="B8669" i="5"/>
  <c r="A8670" i="5"/>
  <c r="C8669" i="5"/>
  <c r="I6065" i="5"/>
  <c r="J6065" i="5" s="1"/>
  <c r="L6065" i="5" s="1"/>
  <c r="D6066" i="5"/>
  <c r="E8670" i="5" l="1"/>
  <c r="F8670" i="5"/>
  <c r="B8670" i="5"/>
  <c r="C8670" i="5"/>
  <c r="A8671" i="5"/>
  <c r="H8670" i="5"/>
  <c r="I6066" i="5"/>
  <c r="J6066" i="5" s="1"/>
  <c r="L6066" i="5" s="1"/>
  <c r="D6067" i="5"/>
  <c r="E8671" i="5" l="1"/>
  <c r="H8671" i="5"/>
  <c r="A8672" i="5"/>
  <c r="F8671" i="5"/>
  <c r="B8671" i="5"/>
  <c r="C8671" i="5"/>
  <c r="I6067" i="5"/>
  <c r="J6067" i="5" s="1"/>
  <c r="L6067" i="5" s="1"/>
  <c r="D6068" i="5"/>
  <c r="E8672" i="5" l="1"/>
  <c r="A8673" i="5"/>
  <c r="F8672" i="5"/>
  <c r="H8672" i="5"/>
  <c r="C8672" i="5"/>
  <c r="B8672" i="5"/>
  <c r="I6068" i="5"/>
  <c r="J6068" i="5" s="1"/>
  <c r="L6068" i="5" s="1"/>
  <c r="D6069" i="5"/>
  <c r="E8673" i="5" l="1"/>
  <c r="B8673" i="5"/>
  <c r="A8674" i="5"/>
  <c r="F8673" i="5"/>
  <c r="C8673" i="5"/>
  <c r="H8673" i="5"/>
  <c r="D6070" i="5"/>
  <c r="I6069" i="5"/>
  <c r="J6069" i="5" s="1"/>
  <c r="L6069" i="5" s="1"/>
  <c r="E8674" i="5" l="1"/>
  <c r="H8674" i="5"/>
  <c r="A8675" i="5"/>
  <c r="F8674" i="5"/>
  <c r="B8674" i="5"/>
  <c r="C8674" i="5"/>
  <c r="I6070" i="5"/>
  <c r="J6070" i="5" s="1"/>
  <c r="L6070" i="5" s="1"/>
  <c r="D6071" i="5"/>
  <c r="E8675" i="5" l="1"/>
  <c r="F8675" i="5"/>
  <c r="B8675" i="5"/>
  <c r="A8676" i="5"/>
  <c r="H8675" i="5"/>
  <c r="C8675" i="5"/>
  <c r="D6072" i="5"/>
  <c r="I6071" i="5"/>
  <c r="J6071" i="5" s="1"/>
  <c r="L6071" i="5" s="1"/>
  <c r="E8676" i="5" l="1"/>
  <c r="B8676" i="5"/>
  <c r="A8677" i="5"/>
  <c r="F8676" i="5"/>
  <c r="H8676" i="5"/>
  <c r="C8676" i="5"/>
  <c r="D6073" i="5"/>
  <c r="I6072" i="5"/>
  <c r="J6072" i="5" s="1"/>
  <c r="L6072" i="5" s="1"/>
  <c r="E8677" i="5" l="1"/>
  <c r="A8678" i="5"/>
  <c r="F8677" i="5"/>
  <c r="H8677" i="5"/>
  <c r="C8677" i="5"/>
  <c r="B8677" i="5"/>
  <c r="I6073" i="5"/>
  <c r="J6073" i="5" s="1"/>
  <c r="L6073" i="5" s="1"/>
  <c r="D6074" i="5"/>
  <c r="E8678" i="5" l="1"/>
  <c r="A8679" i="5"/>
  <c r="F8678" i="5"/>
  <c r="B8678" i="5"/>
  <c r="H8678" i="5"/>
  <c r="C8678" i="5"/>
  <c r="I6074" i="5"/>
  <c r="J6074" i="5" s="1"/>
  <c r="L6074" i="5" s="1"/>
  <c r="D6075" i="5"/>
  <c r="E8679" i="5" l="1"/>
  <c r="F8679" i="5"/>
  <c r="B8679" i="5"/>
  <c r="C8679" i="5"/>
  <c r="A8680" i="5"/>
  <c r="H8679" i="5"/>
  <c r="D6076" i="5"/>
  <c r="I6075" i="5"/>
  <c r="J6075" i="5" s="1"/>
  <c r="L6075" i="5" s="1"/>
  <c r="E8680" i="5" l="1"/>
  <c r="C8680" i="5"/>
  <c r="B8680" i="5"/>
  <c r="A8681" i="5"/>
  <c r="F8680" i="5"/>
  <c r="H8680" i="5"/>
  <c r="I6076" i="5"/>
  <c r="J6076" i="5" s="1"/>
  <c r="L6076" i="5" s="1"/>
  <c r="D6077" i="5"/>
  <c r="E8681" i="5" l="1"/>
  <c r="B8681" i="5"/>
  <c r="A8682" i="5"/>
  <c r="F8681" i="5"/>
  <c r="C8681" i="5"/>
  <c r="H8681" i="5"/>
  <c r="I6077" i="5"/>
  <c r="J6077" i="5" s="1"/>
  <c r="L6077" i="5" s="1"/>
  <c r="D6078" i="5"/>
  <c r="E8682" i="5" l="1"/>
  <c r="F8682" i="5"/>
  <c r="B8682" i="5"/>
  <c r="C8682" i="5"/>
  <c r="H8682" i="5"/>
  <c r="A8683" i="5"/>
  <c r="D6079" i="5"/>
  <c r="I6078" i="5"/>
  <c r="J6078" i="5" s="1"/>
  <c r="L6078" i="5" s="1"/>
  <c r="E8683" i="5" l="1"/>
  <c r="F8683" i="5"/>
  <c r="B8683" i="5"/>
  <c r="H8683" i="5"/>
  <c r="C8683" i="5"/>
  <c r="A8684" i="5"/>
  <c r="I6079" i="5"/>
  <c r="J6079" i="5" s="1"/>
  <c r="L6079" i="5" s="1"/>
  <c r="D6080" i="5"/>
  <c r="E8684" i="5" l="1"/>
  <c r="B8684" i="5"/>
  <c r="A8685" i="5"/>
  <c r="F8684" i="5"/>
  <c r="H8684" i="5"/>
  <c r="C8684" i="5"/>
  <c r="D6081" i="5"/>
  <c r="I6080" i="5"/>
  <c r="J6080" i="5" s="1"/>
  <c r="L6080" i="5" s="1"/>
  <c r="E8685" i="5" l="1"/>
  <c r="B8685" i="5"/>
  <c r="A8686" i="5"/>
  <c r="F8685" i="5"/>
  <c r="H8685" i="5"/>
  <c r="C8685" i="5"/>
  <c r="I6081" i="5"/>
  <c r="J6081" i="5" s="1"/>
  <c r="L6081" i="5" s="1"/>
  <c r="D6082" i="5"/>
  <c r="E8686" i="5" l="1"/>
  <c r="C8686" i="5"/>
  <c r="A8687" i="5"/>
  <c r="F8686" i="5"/>
  <c r="B8686" i="5"/>
  <c r="H8686" i="5"/>
  <c r="I6082" i="5"/>
  <c r="J6082" i="5" s="1"/>
  <c r="L6082" i="5" s="1"/>
  <c r="D6083" i="5"/>
  <c r="E8687" i="5" l="1"/>
  <c r="C8687" i="5"/>
  <c r="A8688" i="5"/>
  <c r="F8687" i="5"/>
  <c r="B8687" i="5"/>
  <c r="H8687" i="5"/>
  <c r="I6083" i="5"/>
  <c r="J6083" i="5" s="1"/>
  <c r="L6083" i="5" s="1"/>
  <c r="D6084" i="5"/>
  <c r="E8688" i="5" l="1"/>
  <c r="F8688" i="5"/>
  <c r="H8688" i="5"/>
  <c r="C8688" i="5"/>
  <c r="B8688" i="5"/>
  <c r="A8689" i="5"/>
  <c r="I6084" i="5"/>
  <c r="J6084" i="5" s="1"/>
  <c r="L6084" i="5" s="1"/>
  <c r="D6085" i="5"/>
  <c r="E8689" i="5" l="1"/>
  <c r="F8689" i="5"/>
  <c r="C8689" i="5"/>
  <c r="H8689" i="5"/>
  <c r="B8689" i="5"/>
  <c r="A8690" i="5"/>
  <c r="I6085" i="5"/>
  <c r="J6085" i="5" s="1"/>
  <c r="L6085" i="5" s="1"/>
  <c r="D6086" i="5"/>
  <c r="E8690" i="5" l="1"/>
  <c r="H8690" i="5"/>
  <c r="A8691" i="5"/>
  <c r="F8690" i="5"/>
  <c r="B8690" i="5"/>
  <c r="C8690" i="5"/>
  <c r="I6086" i="5"/>
  <c r="J6086" i="5" s="1"/>
  <c r="L6086" i="5" s="1"/>
  <c r="D6087" i="5"/>
  <c r="E8691" i="5" l="1"/>
  <c r="A8692" i="5"/>
  <c r="H8691" i="5"/>
  <c r="C8691" i="5"/>
  <c r="F8691" i="5"/>
  <c r="B8691" i="5"/>
  <c r="D6088" i="5"/>
  <c r="I6087" i="5"/>
  <c r="J6087" i="5" s="1"/>
  <c r="L6087" i="5" s="1"/>
  <c r="E8692" i="5" l="1"/>
  <c r="F8692" i="5"/>
  <c r="H8692" i="5"/>
  <c r="B8692" i="5"/>
  <c r="A8693" i="5"/>
  <c r="C8692" i="5"/>
  <c r="I6088" i="5"/>
  <c r="J6088" i="5" s="1"/>
  <c r="L6088" i="5" s="1"/>
  <c r="D6089" i="5"/>
  <c r="E8693" i="5" l="1"/>
  <c r="F8693" i="5"/>
  <c r="H8693" i="5"/>
  <c r="B8693" i="5"/>
  <c r="A8694" i="5"/>
  <c r="C8693" i="5"/>
  <c r="I6089" i="5"/>
  <c r="J6089" i="5" s="1"/>
  <c r="L6089" i="5" s="1"/>
  <c r="D6090" i="5"/>
  <c r="E8694" i="5" l="1"/>
  <c r="A8695" i="5"/>
  <c r="H8694" i="5"/>
  <c r="C8694" i="5"/>
  <c r="F8694" i="5"/>
  <c r="B8694" i="5"/>
  <c r="I6090" i="5"/>
  <c r="J6090" i="5" s="1"/>
  <c r="L6090" i="5" s="1"/>
  <c r="D6091" i="5"/>
  <c r="E8695" i="5" l="1"/>
  <c r="C8695" i="5"/>
  <c r="A8696" i="5"/>
  <c r="F8695" i="5"/>
  <c r="B8695" i="5"/>
  <c r="H8695" i="5"/>
  <c r="I6091" i="5"/>
  <c r="J6091" i="5" s="1"/>
  <c r="L6091" i="5" s="1"/>
  <c r="D6092" i="5"/>
  <c r="E8696" i="5" l="1"/>
  <c r="F8696" i="5"/>
  <c r="H8696" i="5"/>
  <c r="B8696" i="5"/>
  <c r="A8697" i="5"/>
  <c r="C8696" i="5"/>
  <c r="I6092" i="5"/>
  <c r="J6092" i="5" s="1"/>
  <c r="L6092" i="5" s="1"/>
  <c r="D6093" i="5"/>
  <c r="E8697" i="5" l="1"/>
  <c r="A8698" i="5"/>
  <c r="F8697" i="5"/>
  <c r="C8697" i="5"/>
  <c r="H8697" i="5"/>
  <c r="B8697" i="5"/>
  <c r="I6093" i="5"/>
  <c r="J6093" i="5" s="1"/>
  <c r="L6093" i="5" s="1"/>
  <c r="D6094" i="5"/>
  <c r="E8698" i="5" l="1"/>
  <c r="F8698" i="5"/>
  <c r="B8698" i="5"/>
  <c r="C8698" i="5"/>
  <c r="H8698" i="5"/>
  <c r="A8699" i="5"/>
  <c r="D6095" i="5"/>
  <c r="I6094" i="5"/>
  <c r="J6094" i="5" s="1"/>
  <c r="L6094" i="5" s="1"/>
  <c r="E8699" i="5" l="1"/>
  <c r="C8699" i="5"/>
  <c r="A8700" i="5"/>
  <c r="F8699" i="5"/>
  <c r="B8699" i="5"/>
  <c r="H8699" i="5"/>
  <c r="D6096" i="5"/>
  <c r="I6095" i="5"/>
  <c r="J6095" i="5" s="1"/>
  <c r="L6095" i="5" s="1"/>
  <c r="E8700" i="5" l="1"/>
  <c r="A8701" i="5"/>
  <c r="C8700" i="5"/>
  <c r="B8700" i="5"/>
  <c r="F8700" i="5"/>
  <c r="H8700" i="5"/>
  <c r="D6097" i="5"/>
  <c r="I6096" i="5"/>
  <c r="J6096" i="5" s="1"/>
  <c r="L6096" i="5" s="1"/>
  <c r="E8701" i="5" l="1"/>
  <c r="A8702" i="5"/>
  <c r="C8701" i="5"/>
  <c r="B8701" i="5"/>
  <c r="F8701" i="5"/>
  <c r="H8701" i="5"/>
  <c r="I6097" i="5"/>
  <c r="J6097" i="5" s="1"/>
  <c r="L6097" i="5" s="1"/>
  <c r="D6098" i="5"/>
  <c r="E8702" i="5" l="1"/>
  <c r="A8703" i="5"/>
  <c r="F8702" i="5"/>
  <c r="H8702" i="5"/>
  <c r="B8702" i="5"/>
  <c r="C8702" i="5"/>
  <c r="I6098" i="5"/>
  <c r="J6098" i="5" s="1"/>
  <c r="L6098" i="5" s="1"/>
  <c r="D6099" i="5"/>
  <c r="E8703" i="5" l="1"/>
  <c r="A8704" i="5"/>
  <c r="F8703" i="5"/>
  <c r="B8703" i="5"/>
  <c r="H8703" i="5"/>
  <c r="C8703" i="5"/>
  <c r="D6100" i="5"/>
  <c r="I6099" i="5"/>
  <c r="J6099" i="5" s="1"/>
  <c r="L6099" i="5" s="1"/>
  <c r="E8704" i="5" l="1"/>
  <c r="F8704" i="5"/>
  <c r="H8704" i="5"/>
  <c r="B8704" i="5"/>
  <c r="A8705" i="5"/>
  <c r="C8704" i="5"/>
  <c r="I6100" i="5"/>
  <c r="J6100" i="5" s="1"/>
  <c r="L6100" i="5" s="1"/>
  <c r="D6101" i="5"/>
  <c r="E8705" i="5" l="1"/>
  <c r="A8706" i="5"/>
  <c r="H8705" i="5"/>
  <c r="B8705" i="5"/>
  <c r="F8705" i="5"/>
  <c r="C8705" i="5"/>
  <c r="I6101" i="5"/>
  <c r="J6101" i="5" s="1"/>
  <c r="L6101" i="5" s="1"/>
  <c r="D6102" i="5"/>
  <c r="E8706" i="5" l="1"/>
  <c r="A8707" i="5"/>
  <c r="F8706" i="5"/>
  <c r="B8706" i="5"/>
  <c r="C8706" i="5"/>
  <c r="H8706" i="5"/>
  <c r="D6103" i="5"/>
  <c r="I6102" i="5"/>
  <c r="J6102" i="5" s="1"/>
  <c r="L6102" i="5" s="1"/>
  <c r="E8707" i="5" l="1"/>
  <c r="F8707" i="5"/>
  <c r="B8707" i="5"/>
  <c r="H8707" i="5"/>
  <c r="C8707" i="5"/>
  <c r="A8708" i="5"/>
  <c r="D6104" i="5"/>
  <c r="I6103" i="5"/>
  <c r="J6103" i="5" s="1"/>
  <c r="L6103" i="5" s="1"/>
  <c r="E8708" i="5" l="1"/>
  <c r="F8708" i="5"/>
  <c r="H8708" i="5"/>
  <c r="C8708" i="5"/>
  <c r="B8708" i="5"/>
  <c r="A8709" i="5"/>
  <c r="D6105" i="5"/>
  <c r="I6104" i="5"/>
  <c r="J6104" i="5" s="1"/>
  <c r="L6104" i="5" s="1"/>
  <c r="E8709" i="5" l="1"/>
  <c r="F8709" i="5"/>
  <c r="H8709" i="5"/>
  <c r="B8709" i="5"/>
  <c r="A8710" i="5"/>
  <c r="C8709" i="5"/>
  <c r="I6105" i="5"/>
  <c r="J6105" i="5" s="1"/>
  <c r="L6105" i="5" s="1"/>
  <c r="D6106" i="5"/>
  <c r="E8710" i="5" l="1"/>
  <c r="C8710" i="5"/>
  <c r="A8711" i="5"/>
  <c r="F8710" i="5"/>
  <c r="H8710" i="5"/>
  <c r="B8710" i="5"/>
  <c r="I6106" i="5"/>
  <c r="J6106" i="5" s="1"/>
  <c r="L6106" i="5" s="1"/>
  <c r="D6107" i="5"/>
  <c r="E8711" i="5" l="1"/>
  <c r="C8711" i="5"/>
  <c r="A8712" i="5"/>
  <c r="F8711" i="5"/>
  <c r="B8711" i="5"/>
  <c r="H8711" i="5"/>
  <c r="D6108" i="5"/>
  <c r="I6107" i="5"/>
  <c r="J6107" i="5" s="1"/>
  <c r="L6107" i="5" s="1"/>
  <c r="E8712" i="5" l="1"/>
  <c r="B8712" i="5"/>
  <c r="A8713" i="5"/>
  <c r="F8712" i="5"/>
  <c r="H8712" i="5"/>
  <c r="C8712" i="5"/>
  <c r="I6108" i="5"/>
  <c r="J6108" i="5" s="1"/>
  <c r="L6108" i="5" s="1"/>
  <c r="D6109" i="5"/>
  <c r="E8713" i="5" l="1"/>
  <c r="A8714" i="5"/>
  <c r="F8713" i="5"/>
  <c r="C8713" i="5"/>
  <c r="H8713" i="5"/>
  <c r="B8713" i="5"/>
  <c r="I6109" i="5"/>
  <c r="J6109" i="5" s="1"/>
  <c r="L6109" i="5" s="1"/>
  <c r="D6110" i="5"/>
  <c r="E8714" i="5" l="1"/>
  <c r="A8715" i="5"/>
  <c r="F8714" i="5"/>
  <c r="B8714" i="5"/>
  <c r="C8714" i="5"/>
  <c r="H8714" i="5"/>
  <c r="D6111" i="5"/>
  <c r="I6110" i="5"/>
  <c r="J6110" i="5" s="1"/>
  <c r="L6110" i="5" s="1"/>
  <c r="E8715" i="5" l="1"/>
  <c r="A8716" i="5"/>
  <c r="F8715" i="5"/>
  <c r="B8715" i="5"/>
  <c r="H8715" i="5"/>
  <c r="C8715" i="5"/>
  <c r="I6111" i="5"/>
  <c r="J6111" i="5" s="1"/>
  <c r="L6111" i="5" s="1"/>
  <c r="D6112" i="5"/>
  <c r="E8716" i="5" l="1"/>
  <c r="A8717" i="5"/>
  <c r="F8716" i="5"/>
  <c r="H8716" i="5"/>
  <c r="C8716" i="5"/>
  <c r="B8716" i="5"/>
  <c r="D6113" i="5"/>
  <c r="I6112" i="5"/>
  <c r="J6112" i="5" s="1"/>
  <c r="L6112" i="5" s="1"/>
  <c r="E8717" i="5" l="1"/>
  <c r="F8717" i="5"/>
  <c r="H8717" i="5"/>
  <c r="B8717" i="5"/>
  <c r="A8718" i="5"/>
  <c r="C8717" i="5"/>
  <c r="I6113" i="5"/>
  <c r="J6113" i="5" s="1"/>
  <c r="L6113" i="5" s="1"/>
  <c r="D6114" i="5"/>
  <c r="E8718" i="5" l="1"/>
  <c r="C8718" i="5"/>
  <c r="A8719" i="5"/>
  <c r="F8718" i="5"/>
  <c r="H8718" i="5"/>
  <c r="B8718" i="5"/>
  <c r="I6114" i="5"/>
  <c r="J6114" i="5" s="1"/>
  <c r="L6114" i="5" s="1"/>
  <c r="D6115" i="5"/>
  <c r="E8719" i="5" l="1"/>
  <c r="F8719" i="5"/>
  <c r="B8719" i="5"/>
  <c r="C8719" i="5"/>
  <c r="A8720" i="5"/>
  <c r="H8719" i="5"/>
  <c r="D6116" i="5"/>
  <c r="I6115" i="5"/>
  <c r="J6115" i="5" s="1"/>
  <c r="L6115" i="5" s="1"/>
  <c r="E8720" i="5" l="1"/>
  <c r="A8721" i="5"/>
  <c r="C8720" i="5"/>
  <c r="B8720" i="5"/>
  <c r="F8720" i="5"/>
  <c r="H8720" i="5"/>
  <c r="I6116" i="5"/>
  <c r="J6116" i="5" s="1"/>
  <c r="L6116" i="5" s="1"/>
  <c r="D6117" i="5"/>
  <c r="E8721" i="5" l="1"/>
  <c r="A8722" i="5"/>
  <c r="F8721" i="5"/>
  <c r="C8721" i="5"/>
  <c r="H8721" i="5"/>
  <c r="B8721" i="5"/>
  <c r="I6117" i="5"/>
  <c r="J6117" i="5" s="1"/>
  <c r="L6117" i="5" s="1"/>
  <c r="D6118" i="5"/>
  <c r="E8722" i="5" l="1"/>
  <c r="A8723" i="5"/>
  <c r="C8722" i="5"/>
  <c r="H8722" i="5"/>
  <c r="F8722" i="5"/>
  <c r="B8722" i="5"/>
  <c r="I6118" i="5"/>
  <c r="J6118" i="5" s="1"/>
  <c r="L6118" i="5" s="1"/>
  <c r="D6119" i="5"/>
  <c r="E8723" i="5" l="1"/>
  <c r="C8723" i="5"/>
  <c r="A8724" i="5"/>
  <c r="F8723" i="5"/>
  <c r="B8723" i="5"/>
  <c r="H8723" i="5"/>
  <c r="I6119" i="5"/>
  <c r="J6119" i="5" s="1"/>
  <c r="L6119" i="5" s="1"/>
  <c r="D6120" i="5"/>
  <c r="E8724" i="5" l="1"/>
  <c r="F8724" i="5"/>
  <c r="H8724" i="5"/>
  <c r="B8724" i="5"/>
  <c r="A8725" i="5"/>
  <c r="C8724" i="5"/>
  <c r="I6120" i="5"/>
  <c r="J6120" i="5" s="1"/>
  <c r="L6120" i="5" s="1"/>
  <c r="D6121" i="5"/>
  <c r="E8725" i="5" l="1"/>
  <c r="F8725" i="5"/>
  <c r="H8725" i="5"/>
  <c r="B8725" i="5"/>
  <c r="A8726" i="5"/>
  <c r="C8725" i="5"/>
  <c r="I6121" i="5"/>
  <c r="J6121" i="5" s="1"/>
  <c r="L6121" i="5" s="1"/>
  <c r="D6122" i="5"/>
  <c r="E8726" i="5" l="1"/>
  <c r="F8726" i="5"/>
  <c r="B8726" i="5"/>
  <c r="H8726" i="5"/>
  <c r="C8726" i="5"/>
  <c r="A8727" i="5"/>
  <c r="I6122" i="5"/>
  <c r="J6122" i="5" s="1"/>
  <c r="L6122" i="5" s="1"/>
  <c r="D6123" i="5"/>
  <c r="E8727" i="5" l="1"/>
  <c r="F8727" i="5"/>
  <c r="B8727" i="5"/>
  <c r="C8727" i="5"/>
  <c r="A8728" i="5"/>
  <c r="H8727" i="5"/>
  <c r="I6123" i="5"/>
  <c r="J6123" i="5" s="1"/>
  <c r="L6123" i="5" s="1"/>
  <c r="D6124" i="5"/>
  <c r="E8728" i="5" l="1"/>
  <c r="B8728" i="5"/>
  <c r="A8729" i="5"/>
  <c r="F8728" i="5"/>
  <c r="H8728" i="5"/>
  <c r="C8728" i="5"/>
  <c r="I6124" i="5"/>
  <c r="J6124" i="5" s="1"/>
  <c r="L6124" i="5" s="1"/>
  <c r="D6125" i="5"/>
  <c r="E8729" i="5" l="1"/>
  <c r="B8729" i="5"/>
  <c r="A8730" i="5"/>
  <c r="F8729" i="5"/>
  <c r="C8729" i="5"/>
  <c r="H8729" i="5"/>
  <c r="I6125" i="5"/>
  <c r="J6125" i="5" s="1"/>
  <c r="L6125" i="5" s="1"/>
  <c r="D6126" i="5"/>
  <c r="E8730" i="5" l="1"/>
  <c r="F8730" i="5"/>
  <c r="B8730" i="5"/>
  <c r="C8730" i="5"/>
  <c r="H8730" i="5"/>
  <c r="A8731" i="5"/>
  <c r="I6126" i="5"/>
  <c r="J6126" i="5" s="1"/>
  <c r="L6126" i="5" s="1"/>
  <c r="D6127" i="5"/>
  <c r="E8731" i="5" l="1"/>
  <c r="A8732" i="5"/>
  <c r="F8731" i="5"/>
  <c r="B8731" i="5"/>
  <c r="H8731" i="5"/>
  <c r="C8731" i="5"/>
  <c r="I6127" i="5"/>
  <c r="J6127" i="5" s="1"/>
  <c r="L6127" i="5" s="1"/>
  <c r="D6128" i="5"/>
  <c r="E8732" i="5" l="1"/>
  <c r="B8732" i="5"/>
  <c r="A8733" i="5"/>
  <c r="F8732" i="5"/>
  <c r="H8732" i="5"/>
  <c r="C8732" i="5"/>
  <c r="I6128" i="5"/>
  <c r="J6128" i="5" s="1"/>
  <c r="L6128" i="5" s="1"/>
  <c r="D6129" i="5"/>
  <c r="E8733" i="5" l="1"/>
  <c r="A8734" i="5"/>
  <c r="C8733" i="5"/>
  <c r="B8733" i="5"/>
  <c r="F8733" i="5"/>
  <c r="H8733" i="5"/>
  <c r="I6129" i="5"/>
  <c r="J6129" i="5" s="1"/>
  <c r="L6129" i="5" s="1"/>
  <c r="D6130" i="5"/>
  <c r="E8734" i="5" l="1"/>
  <c r="A8735" i="5"/>
  <c r="F8734" i="5"/>
  <c r="B8734" i="5"/>
  <c r="H8734" i="5"/>
  <c r="C8734" i="5"/>
  <c r="I6130" i="5"/>
  <c r="J6130" i="5" s="1"/>
  <c r="L6130" i="5" s="1"/>
  <c r="D6131" i="5"/>
  <c r="E8735" i="5" l="1"/>
  <c r="C8735" i="5"/>
  <c r="A8736" i="5"/>
  <c r="F8735" i="5"/>
  <c r="B8735" i="5"/>
  <c r="H8735" i="5"/>
  <c r="D6132" i="5"/>
  <c r="I6131" i="5"/>
  <c r="J6131" i="5" s="1"/>
  <c r="L6131" i="5" s="1"/>
  <c r="E8736" i="5" l="1"/>
  <c r="A8737" i="5"/>
  <c r="F8736" i="5"/>
  <c r="H8736" i="5"/>
  <c r="C8736" i="5"/>
  <c r="B8736" i="5"/>
  <c r="I6132" i="5"/>
  <c r="J6132" i="5" s="1"/>
  <c r="L6132" i="5" s="1"/>
  <c r="D6133" i="5"/>
  <c r="E8737" i="5" l="1"/>
  <c r="F8737" i="5"/>
  <c r="C8737" i="5"/>
  <c r="H8737" i="5"/>
  <c r="B8737" i="5"/>
  <c r="A8738" i="5"/>
  <c r="D6134" i="5"/>
  <c r="I6133" i="5"/>
  <c r="J6133" i="5" s="1"/>
  <c r="L6133" i="5" s="1"/>
  <c r="E8738" i="5" l="1"/>
  <c r="F8738" i="5"/>
  <c r="B8738" i="5"/>
  <c r="H8738" i="5"/>
  <c r="A8739" i="5"/>
  <c r="C8738" i="5"/>
  <c r="I6134" i="5"/>
  <c r="J6134" i="5" s="1"/>
  <c r="L6134" i="5" s="1"/>
  <c r="D6135" i="5"/>
  <c r="E8739" i="5" l="1"/>
  <c r="C8739" i="5"/>
  <c r="A8740" i="5"/>
  <c r="F8739" i="5"/>
  <c r="B8739" i="5"/>
  <c r="H8739" i="5"/>
  <c r="D6136" i="5"/>
  <c r="I6135" i="5"/>
  <c r="J6135" i="5" s="1"/>
  <c r="L6135" i="5" s="1"/>
  <c r="E8740" i="5" l="1"/>
  <c r="A8741" i="5"/>
  <c r="C8740" i="5"/>
  <c r="B8740" i="5"/>
  <c r="F8740" i="5"/>
  <c r="H8740" i="5"/>
  <c r="D6137" i="5"/>
  <c r="I6136" i="5"/>
  <c r="J6136" i="5" s="1"/>
  <c r="L6136" i="5" s="1"/>
  <c r="E8741" i="5" l="1"/>
  <c r="A8742" i="5"/>
  <c r="F8741" i="5"/>
  <c r="H8741" i="5"/>
  <c r="C8741" i="5"/>
  <c r="B8741" i="5"/>
  <c r="D6138" i="5"/>
  <c r="I6137" i="5"/>
  <c r="J6137" i="5" s="1"/>
  <c r="L6137" i="5" s="1"/>
  <c r="E8742" i="5" l="1"/>
  <c r="F8742" i="5"/>
  <c r="B8742" i="5"/>
  <c r="C8742" i="5"/>
  <c r="A8743" i="5"/>
  <c r="H8742" i="5"/>
  <c r="I6138" i="5"/>
  <c r="J6138" i="5" s="1"/>
  <c r="L6138" i="5" s="1"/>
  <c r="D6139" i="5"/>
  <c r="E8743" i="5" l="1"/>
  <c r="F8743" i="5"/>
  <c r="B8743" i="5"/>
  <c r="H8743" i="5"/>
  <c r="C8743" i="5"/>
  <c r="A8744" i="5"/>
  <c r="I6139" i="5"/>
  <c r="J6139" i="5" s="1"/>
  <c r="L6139" i="5" s="1"/>
  <c r="D6140" i="5"/>
  <c r="E8744" i="5" l="1"/>
  <c r="A8745" i="5"/>
  <c r="F8744" i="5"/>
  <c r="H8744" i="5"/>
  <c r="C8744" i="5"/>
  <c r="B8744" i="5"/>
  <c r="I6140" i="5"/>
  <c r="J6140" i="5" s="1"/>
  <c r="L6140" i="5" s="1"/>
  <c r="D6141" i="5"/>
  <c r="E8745" i="5" l="1"/>
  <c r="B8745" i="5"/>
  <c r="A8746" i="5"/>
  <c r="F8745" i="5"/>
  <c r="C8745" i="5"/>
  <c r="H8745" i="5"/>
  <c r="I6141" i="5"/>
  <c r="J6141" i="5" s="1"/>
  <c r="L6141" i="5" s="1"/>
  <c r="D6142" i="5"/>
  <c r="E8746" i="5" l="1"/>
  <c r="H8746" i="5"/>
  <c r="A8747" i="5"/>
  <c r="F8746" i="5"/>
  <c r="B8746" i="5"/>
  <c r="C8746" i="5"/>
  <c r="I6142" i="5"/>
  <c r="J6142" i="5" s="1"/>
  <c r="L6142" i="5" s="1"/>
  <c r="D6143" i="5"/>
  <c r="E8747" i="5" l="1"/>
  <c r="F8747" i="5"/>
  <c r="B8747" i="5"/>
  <c r="C8747" i="5"/>
  <c r="A8748" i="5"/>
  <c r="H8747" i="5"/>
  <c r="I6143" i="5"/>
  <c r="J6143" i="5" s="1"/>
  <c r="L6143" i="5" s="1"/>
  <c r="D6144" i="5"/>
  <c r="E8748" i="5" l="1"/>
  <c r="F8748" i="5"/>
  <c r="H8748" i="5"/>
  <c r="B8748" i="5"/>
  <c r="A8749" i="5"/>
  <c r="C8748" i="5"/>
  <c r="I6144" i="5"/>
  <c r="J6144" i="5" s="1"/>
  <c r="L6144" i="5" s="1"/>
  <c r="D6145" i="5"/>
  <c r="E8749" i="5" l="1"/>
  <c r="B8749" i="5"/>
  <c r="A8750" i="5"/>
  <c r="F8749" i="5"/>
  <c r="H8749" i="5"/>
  <c r="C8749" i="5"/>
  <c r="I6145" i="5"/>
  <c r="J6145" i="5" s="1"/>
  <c r="L6145" i="5" s="1"/>
  <c r="D6146" i="5"/>
  <c r="E8750" i="5" l="1"/>
  <c r="F8750" i="5"/>
  <c r="H8750" i="5"/>
  <c r="C8750" i="5"/>
  <c r="A8751" i="5"/>
  <c r="B8750" i="5"/>
  <c r="D6147" i="5"/>
  <c r="I6146" i="5"/>
  <c r="J6146" i="5" s="1"/>
  <c r="L6146" i="5" s="1"/>
  <c r="E8751" i="5" l="1"/>
  <c r="A8752" i="5"/>
  <c r="F8751" i="5"/>
  <c r="B8751" i="5"/>
  <c r="H8751" i="5"/>
  <c r="C8751" i="5"/>
  <c r="D6148" i="5"/>
  <c r="I6147" i="5"/>
  <c r="J6147" i="5" s="1"/>
  <c r="L6147" i="5" s="1"/>
  <c r="E8752" i="5" l="1"/>
  <c r="F8752" i="5"/>
  <c r="H8752" i="5"/>
  <c r="B8752" i="5"/>
  <c r="A8753" i="5"/>
  <c r="C8752" i="5"/>
  <c r="I6148" i="5"/>
  <c r="J6148" i="5" s="1"/>
  <c r="L6148" i="5" s="1"/>
  <c r="D6149" i="5"/>
  <c r="E8753" i="5" l="1"/>
  <c r="F8753" i="5"/>
  <c r="C8753" i="5"/>
  <c r="B8753" i="5"/>
  <c r="A8754" i="5"/>
  <c r="H8753" i="5"/>
  <c r="I6149" i="5"/>
  <c r="J6149" i="5" s="1"/>
  <c r="L6149" i="5" s="1"/>
  <c r="D6150" i="5"/>
  <c r="E8754" i="5" l="1"/>
  <c r="H8754" i="5"/>
  <c r="A8755" i="5"/>
  <c r="F8754" i="5"/>
  <c r="B8754" i="5"/>
  <c r="C8754" i="5"/>
  <c r="D6151" i="5"/>
  <c r="I6150" i="5"/>
  <c r="J6150" i="5" s="1"/>
  <c r="L6150" i="5" s="1"/>
  <c r="E8755" i="5" l="1"/>
  <c r="F8755" i="5"/>
  <c r="B8755" i="5"/>
  <c r="C8755" i="5"/>
  <c r="A8756" i="5"/>
  <c r="H8755" i="5"/>
  <c r="D6152" i="5"/>
  <c r="I6151" i="5"/>
  <c r="J6151" i="5" s="1"/>
  <c r="L6151" i="5" s="1"/>
  <c r="E8756" i="5" l="1"/>
  <c r="B8756" i="5"/>
  <c r="A8757" i="5"/>
  <c r="F8756" i="5"/>
  <c r="H8756" i="5"/>
  <c r="C8756" i="5"/>
  <c r="I6152" i="5"/>
  <c r="J6152" i="5" s="1"/>
  <c r="L6152" i="5" s="1"/>
  <c r="D6153" i="5"/>
  <c r="E8757" i="5" l="1"/>
  <c r="B8757" i="5"/>
  <c r="A8758" i="5"/>
  <c r="F8757" i="5"/>
  <c r="H8757" i="5"/>
  <c r="C8757" i="5"/>
  <c r="I6153" i="5"/>
  <c r="J6153" i="5" s="1"/>
  <c r="L6153" i="5" s="1"/>
  <c r="D6154" i="5"/>
  <c r="E8758" i="5" l="1"/>
  <c r="C8758" i="5"/>
  <c r="A8759" i="5"/>
  <c r="F8758" i="5"/>
  <c r="H8758" i="5"/>
  <c r="B8758" i="5"/>
  <c r="I6154" i="5"/>
  <c r="J6154" i="5" s="1"/>
  <c r="L6154" i="5" s="1"/>
  <c r="D6155" i="5"/>
  <c r="E8759" i="5" l="1"/>
  <c r="A8760" i="5"/>
  <c r="H8759" i="5"/>
  <c r="C8759" i="5"/>
  <c r="F8759" i="5"/>
  <c r="B8759" i="5"/>
  <c r="I6155" i="5"/>
  <c r="J6155" i="5" s="1"/>
  <c r="L6155" i="5" s="1"/>
  <c r="D6156" i="5"/>
  <c r="E8760" i="5" l="1"/>
  <c r="A8761" i="5"/>
  <c r="C8760" i="5"/>
  <c r="B8760" i="5"/>
  <c r="F8760" i="5"/>
  <c r="H8760" i="5"/>
  <c r="I6156" i="5"/>
  <c r="J6156" i="5" s="1"/>
  <c r="L6156" i="5" s="1"/>
  <c r="D6157" i="5"/>
  <c r="E8761" i="5" l="1"/>
  <c r="B8761" i="5"/>
  <c r="A8762" i="5"/>
  <c r="F8761" i="5"/>
  <c r="C8761" i="5"/>
  <c r="H8761" i="5"/>
  <c r="I6157" i="5"/>
  <c r="J6157" i="5" s="1"/>
  <c r="L6157" i="5" s="1"/>
  <c r="D6158" i="5"/>
  <c r="E8762" i="5" l="1"/>
  <c r="F8762" i="5"/>
  <c r="B8762" i="5"/>
  <c r="C8762" i="5"/>
  <c r="H8762" i="5"/>
  <c r="A8763" i="5"/>
  <c r="D6159" i="5"/>
  <c r="I6158" i="5"/>
  <c r="J6158" i="5" s="1"/>
  <c r="L6158" i="5" s="1"/>
  <c r="E8763" i="5" l="1"/>
  <c r="C8763" i="5"/>
  <c r="A8764" i="5"/>
  <c r="F8763" i="5"/>
  <c r="B8763" i="5"/>
  <c r="H8763" i="5"/>
  <c r="D6160" i="5"/>
  <c r="I6159" i="5"/>
  <c r="J6159" i="5" s="1"/>
  <c r="L6159" i="5" s="1"/>
  <c r="E8764" i="5" l="1"/>
  <c r="F8764" i="5"/>
  <c r="H8764" i="5"/>
  <c r="B8764" i="5"/>
  <c r="A8765" i="5"/>
  <c r="C8764" i="5"/>
  <c r="I6160" i="5"/>
  <c r="J6160" i="5" s="1"/>
  <c r="L6160" i="5" s="1"/>
  <c r="D6161" i="5"/>
  <c r="E8765" i="5" l="1"/>
  <c r="F8765" i="5"/>
  <c r="H8765" i="5"/>
  <c r="B8765" i="5"/>
  <c r="A8766" i="5"/>
  <c r="C8765" i="5"/>
  <c r="D6162" i="5"/>
  <c r="I6161" i="5"/>
  <c r="J6161" i="5" s="1"/>
  <c r="L6161" i="5" s="1"/>
  <c r="E8766" i="5" l="1"/>
  <c r="F8766" i="5"/>
  <c r="B8766" i="5"/>
  <c r="H8766" i="5"/>
  <c r="C8766" i="5"/>
  <c r="A8767" i="5"/>
  <c r="I6162" i="5"/>
  <c r="J6162" i="5" s="1"/>
  <c r="L6162" i="5" s="1"/>
  <c r="D6163" i="5"/>
  <c r="E8767" i="5" l="1"/>
  <c r="F8767" i="5"/>
  <c r="B8767" i="5"/>
  <c r="H8767" i="5"/>
  <c r="C8767" i="5"/>
  <c r="A8768" i="5"/>
  <c r="D6164" i="5"/>
  <c r="I6163" i="5"/>
  <c r="J6163" i="5" s="1"/>
  <c r="L6163" i="5" s="1"/>
  <c r="E8768" i="5" l="1"/>
  <c r="B8768" i="5"/>
  <c r="A8769" i="5"/>
  <c r="F8768" i="5"/>
  <c r="H8768" i="5"/>
  <c r="C8768" i="5"/>
  <c r="I6164" i="5"/>
  <c r="J6164" i="5" s="1"/>
  <c r="L6164" i="5" s="1"/>
  <c r="D6165" i="5"/>
  <c r="E8769" i="5" l="1"/>
  <c r="A8770" i="5"/>
  <c r="F8769" i="5"/>
  <c r="C8769" i="5"/>
  <c r="H8769" i="5"/>
  <c r="B8769" i="5"/>
  <c r="I6165" i="5"/>
  <c r="J6165" i="5" s="1"/>
  <c r="L6165" i="5" s="1"/>
  <c r="D6166" i="5"/>
  <c r="E8770" i="5" l="1"/>
  <c r="F8770" i="5"/>
  <c r="B8770" i="5"/>
  <c r="H8770" i="5"/>
  <c r="A8771" i="5"/>
  <c r="C8770" i="5"/>
  <c r="I6166" i="5"/>
  <c r="J6166" i="5" s="1"/>
  <c r="L6166" i="5" s="1"/>
  <c r="D6167" i="5"/>
  <c r="E8771" i="5" l="1"/>
  <c r="C8771" i="5"/>
  <c r="A8772" i="5"/>
  <c r="F8771" i="5"/>
  <c r="B8771" i="5"/>
  <c r="H8771" i="5"/>
  <c r="D6168" i="5"/>
  <c r="I6167" i="5"/>
  <c r="J6167" i="5" s="1"/>
  <c r="L6167" i="5" s="1"/>
  <c r="E8772" i="5" l="1"/>
  <c r="A8773" i="5"/>
  <c r="C8772" i="5"/>
  <c r="B8772" i="5"/>
  <c r="F8772" i="5"/>
  <c r="H8772" i="5"/>
  <c r="D6169" i="5"/>
  <c r="I6168" i="5"/>
  <c r="J6168" i="5" s="1"/>
  <c r="L6168" i="5" s="1"/>
  <c r="E8773" i="5" l="1"/>
  <c r="A8774" i="5"/>
  <c r="C8773" i="5"/>
  <c r="B8773" i="5"/>
  <c r="F8773" i="5"/>
  <c r="H8773" i="5"/>
  <c r="D6170" i="5"/>
  <c r="I6169" i="5"/>
  <c r="J6169" i="5" s="1"/>
  <c r="L6169" i="5" s="1"/>
  <c r="E8774" i="5" l="1"/>
  <c r="F8774" i="5"/>
  <c r="B8774" i="5"/>
  <c r="C8774" i="5"/>
  <c r="A8775" i="5"/>
  <c r="H8774" i="5"/>
  <c r="I6170" i="5"/>
  <c r="J6170" i="5" s="1"/>
  <c r="L6170" i="5" s="1"/>
  <c r="D6171" i="5"/>
  <c r="E8775" i="5" l="1"/>
  <c r="F8775" i="5"/>
  <c r="B8775" i="5"/>
  <c r="H8775" i="5"/>
  <c r="C8775" i="5"/>
  <c r="A8776" i="5"/>
  <c r="I6171" i="5"/>
  <c r="J6171" i="5" s="1"/>
  <c r="L6171" i="5" s="1"/>
  <c r="D6172" i="5"/>
  <c r="E8776" i="5" l="1"/>
  <c r="A8777" i="5"/>
  <c r="F8776" i="5"/>
  <c r="H8776" i="5"/>
  <c r="B8776" i="5"/>
  <c r="C8776" i="5"/>
  <c r="I6172" i="5"/>
  <c r="J6172" i="5" s="1"/>
  <c r="L6172" i="5" s="1"/>
  <c r="D6173" i="5"/>
  <c r="E8777" i="5" l="1"/>
  <c r="A8778" i="5"/>
  <c r="H8777" i="5"/>
  <c r="B8777" i="5"/>
  <c r="F8777" i="5"/>
  <c r="C8777" i="5"/>
  <c r="I6173" i="5"/>
  <c r="J6173" i="5" s="1"/>
  <c r="L6173" i="5" s="1"/>
  <c r="D6174" i="5"/>
  <c r="E8778" i="5" l="1"/>
  <c r="A8779" i="5"/>
  <c r="F8778" i="5"/>
  <c r="B8778" i="5"/>
  <c r="C8778" i="5"/>
  <c r="H8778" i="5"/>
  <c r="D6175" i="5"/>
  <c r="I6174" i="5"/>
  <c r="J6174" i="5" s="1"/>
  <c r="L6174" i="5" s="1"/>
  <c r="E8779" i="5" l="1"/>
  <c r="F8779" i="5"/>
  <c r="B8779" i="5"/>
  <c r="C8779" i="5"/>
  <c r="A8780" i="5"/>
  <c r="H8779" i="5"/>
  <c r="I6175" i="5"/>
  <c r="J6175" i="5" s="1"/>
  <c r="L6175" i="5" s="1"/>
  <c r="D6176" i="5"/>
  <c r="E8780" i="5" l="1"/>
  <c r="B8780" i="5"/>
  <c r="A8781" i="5"/>
  <c r="F8780" i="5"/>
  <c r="H8780" i="5"/>
  <c r="C8780" i="5"/>
  <c r="D6177" i="5"/>
  <c r="I6176" i="5"/>
  <c r="J6176" i="5" s="1"/>
  <c r="L6176" i="5" s="1"/>
  <c r="E8781" i="5" l="1"/>
  <c r="A8782" i="5"/>
  <c r="F8781" i="5"/>
  <c r="H8781" i="5"/>
  <c r="C8781" i="5"/>
  <c r="B8781" i="5"/>
  <c r="I6177" i="5"/>
  <c r="J6177" i="5" s="1"/>
  <c r="L6177" i="5" s="1"/>
  <c r="D6178" i="5"/>
  <c r="E8782" i="5" l="1"/>
  <c r="A8783" i="5"/>
  <c r="H8782" i="5"/>
  <c r="C8782" i="5"/>
  <c r="F8782" i="5"/>
  <c r="B8782" i="5"/>
  <c r="D6179" i="5"/>
  <c r="I6178" i="5"/>
  <c r="J6178" i="5" s="1"/>
  <c r="L6178" i="5" s="1"/>
  <c r="E8783" i="5" l="1"/>
  <c r="F8783" i="5"/>
  <c r="B8783" i="5"/>
  <c r="C8783" i="5"/>
  <c r="A8784" i="5"/>
  <c r="H8783" i="5"/>
  <c r="I6179" i="5"/>
  <c r="J6179" i="5" s="1"/>
  <c r="L6179" i="5" s="1"/>
  <c r="D6180" i="5"/>
  <c r="E8784" i="5" l="1"/>
  <c r="B8784" i="5"/>
  <c r="A8785" i="5"/>
  <c r="F8784" i="5"/>
  <c r="H8784" i="5"/>
  <c r="C8784" i="5"/>
  <c r="I6180" i="5"/>
  <c r="J6180" i="5" s="1"/>
  <c r="L6180" i="5" s="1"/>
  <c r="D6181" i="5"/>
  <c r="E8785" i="5" l="1"/>
  <c r="B8785" i="5"/>
  <c r="A8786" i="5"/>
  <c r="F8785" i="5"/>
  <c r="C8785" i="5"/>
  <c r="H8785" i="5"/>
  <c r="D6182" i="5"/>
  <c r="I6181" i="5"/>
  <c r="J6181" i="5" s="1"/>
  <c r="L6181" i="5" s="1"/>
  <c r="E8786" i="5" l="1"/>
  <c r="H8786" i="5"/>
  <c r="A8787" i="5"/>
  <c r="F8786" i="5"/>
  <c r="B8786" i="5"/>
  <c r="C8786" i="5"/>
  <c r="D6183" i="5"/>
  <c r="I6182" i="5"/>
  <c r="J6182" i="5" s="1"/>
  <c r="L6182" i="5" s="1"/>
  <c r="E8787" i="5" l="1"/>
  <c r="F8787" i="5"/>
  <c r="B8787" i="5"/>
  <c r="H8787" i="5"/>
  <c r="C8787" i="5"/>
  <c r="A8788" i="5"/>
  <c r="D6184" i="5"/>
  <c r="I6183" i="5"/>
  <c r="J6183" i="5" s="1"/>
  <c r="L6183" i="5" s="1"/>
  <c r="E8788" i="5" l="1"/>
  <c r="A8789" i="5"/>
  <c r="F8788" i="5"/>
  <c r="H8788" i="5"/>
  <c r="C8788" i="5"/>
  <c r="B8788" i="5"/>
  <c r="I6184" i="5"/>
  <c r="J6184" i="5" s="1"/>
  <c r="L6184" i="5" s="1"/>
  <c r="D6185" i="5"/>
  <c r="E8789" i="5" l="1"/>
  <c r="F8789" i="5"/>
  <c r="H8789" i="5"/>
  <c r="B8789" i="5"/>
  <c r="A8790" i="5"/>
  <c r="C8789" i="5"/>
  <c r="I6185" i="5"/>
  <c r="J6185" i="5" s="1"/>
  <c r="L6185" i="5" s="1"/>
  <c r="D6186" i="5"/>
  <c r="E8790" i="5" l="1"/>
  <c r="C8790" i="5"/>
  <c r="A8791" i="5"/>
  <c r="F8790" i="5"/>
  <c r="B8790" i="5"/>
  <c r="H8790" i="5"/>
  <c r="I6186" i="5"/>
  <c r="J6186" i="5" s="1"/>
  <c r="L6186" i="5" s="1"/>
  <c r="D6187" i="5"/>
  <c r="E8791" i="5" l="1"/>
  <c r="A8792" i="5"/>
  <c r="F8791" i="5"/>
  <c r="B8791" i="5"/>
  <c r="H8791" i="5"/>
  <c r="C8791" i="5"/>
  <c r="D6188" i="5"/>
  <c r="I6187" i="5"/>
  <c r="J6187" i="5" s="1"/>
  <c r="L6187" i="5" s="1"/>
  <c r="E8792" i="5" l="1"/>
  <c r="B8792" i="5"/>
  <c r="A8793" i="5"/>
  <c r="F8792" i="5"/>
  <c r="H8792" i="5"/>
  <c r="C8792" i="5"/>
  <c r="D6189" i="5"/>
  <c r="I6188" i="5"/>
  <c r="J6188" i="5" s="1"/>
  <c r="L6188" i="5" s="1"/>
  <c r="E8793" i="5" l="1"/>
  <c r="B8793" i="5"/>
  <c r="A8794" i="5"/>
  <c r="F8793" i="5"/>
  <c r="C8793" i="5"/>
  <c r="H8793" i="5"/>
  <c r="D6190" i="5"/>
  <c r="I6189" i="5"/>
  <c r="J6189" i="5" s="1"/>
  <c r="L6189" i="5" s="1"/>
  <c r="E8794" i="5" l="1"/>
  <c r="A8795" i="5"/>
  <c r="F8794" i="5"/>
  <c r="B8794" i="5"/>
  <c r="C8794" i="5"/>
  <c r="H8794" i="5"/>
  <c r="D6191" i="5"/>
  <c r="I6190" i="5"/>
  <c r="J6190" i="5" s="1"/>
  <c r="L6190" i="5" s="1"/>
  <c r="E8795" i="5" l="1"/>
  <c r="F8795" i="5"/>
  <c r="B8795" i="5"/>
  <c r="C8795" i="5"/>
  <c r="A8796" i="5"/>
  <c r="H8795" i="5"/>
  <c r="I6191" i="5"/>
  <c r="J6191" i="5" s="1"/>
  <c r="L6191" i="5" s="1"/>
  <c r="D6192" i="5"/>
  <c r="E8796" i="5" l="1"/>
  <c r="A8797" i="5"/>
  <c r="C8796" i="5"/>
  <c r="B8796" i="5"/>
  <c r="F8796" i="5"/>
  <c r="H8796" i="5"/>
  <c r="I6192" i="5"/>
  <c r="J6192" i="5" s="1"/>
  <c r="L6192" i="5" s="1"/>
  <c r="D6193" i="5"/>
  <c r="E8797" i="5" l="1"/>
  <c r="B8797" i="5"/>
  <c r="A8798" i="5"/>
  <c r="F8797" i="5"/>
  <c r="H8797" i="5"/>
  <c r="C8797" i="5"/>
  <c r="I6193" i="5"/>
  <c r="J6193" i="5" s="1"/>
  <c r="L6193" i="5" s="1"/>
  <c r="D6194" i="5"/>
  <c r="E8798" i="5" l="1"/>
  <c r="A8799" i="5"/>
  <c r="H8798" i="5"/>
  <c r="C8798" i="5"/>
  <c r="F8798" i="5"/>
  <c r="B8798" i="5"/>
  <c r="I6194" i="5"/>
  <c r="J6194" i="5" s="1"/>
  <c r="L6194" i="5" s="1"/>
  <c r="D6195" i="5"/>
  <c r="E8799" i="5" l="1"/>
  <c r="C8799" i="5"/>
  <c r="A8800" i="5"/>
  <c r="F8799" i="5"/>
  <c r="B8799" i="5"/>
  <c r="H8799" i="5"/>
  <c r="I6195" i="5"/>
  <c r="J6195" i="5" s="1"/>
  <c r="L6195" i="5" s="1"/>
  <c r="D6196" i="5"/>
  <c r="E8800" i="5" l="1"/>
  <c r="A8801" i="5"/>
  <c r="F8800" i="5"/>
  <c r="H8800" i="5"/>
  <c r="C8800" i="5"/>
  <c r="B8800" i="5"/>
  <c r="I6196" i="5"/>
  <c r="J6196" i="5" s="1"/>
  <c r="L6196" i="5" s="1"/>
  <c r="D6197" i="5"/>
  <c r="E8801" i="5" l="1"/>
  <c r="F8801" i="5"/>
  <c r="C8801" i="5"/>
  <c r="H8801" i="5"/>
  <c r="B8801" i="5"/>
  <c r="A8802" i="5"/>
  <c r="I6197" i="5"/>
  <c r="J6197" i="5" s="1"/>
  <c r="L6197" i="5" s="1"/>
  <c r="D6198" i="5"/>
  <c r="E8802" i="5" l="1"/>
  <c r="A8803" i="5"/>
  <c r="C8802" i="5"/>
  <c r="H8802" i="5"/>
  <c r="F8802" i="5"/>
  <c r="B8802" i="5"/>
  <c r="D6199" i="5"/>
  <c r="I6198" i="5"/>
  <c r="J6198" i="5" s="1"/>
  <c r="L6198" i="5" s="1"/>
  <c r="E8803" i="5" l="1"/>
  <c r="A8804" i="5"/>
  <c r="F8803" i="5"/>
  <c r="B8803" i="5"/>
  <c r="H8803" i="5"/>
  <c r="C8803" i="5"/>
  <c r="I6199" i="5"/>
  <c r="J6199" i="5" s="1"/>
  <c r="L6199" i="5" s="1"/>
  <c r="D6200" i="5"/>
  <c r="E8804" i="5" l="1"/>
  <c r="A8805" i="5"/>
  <c r="F8804" i="5"/>
  <c r="H8804" i="5"/>
  <c r="C8804" i="5"/>
  <c r="B8804" i="5"/>
  <c r="I6200" i="5"/>
  <c r="J6200" i="5" s="1"/>
  <c r="L6200" i="5" s="1"/>
  <c r="D6201" i="5"/>
  <c r="E8805" i="5" l="1"/>
  <c r="A8806" i="5"/>
  <c r="C8805" i="5"/>
  <c r="B8805" i="5"/>
  <c r="F8805" i="5"/>
  <c r="H8805" i="5"/>
  <c r="D6202" i="5"/>
  <c r="I6201" i="5"/>
  <c r="J6201" i="5" s="1"/>
  <c r="L6201" i="5" s="1"/>
  <c r="E8806" i="5" l="1"/>
  <c r="C8806" i="5"/>
  <c r="A8807" i="5"/>
  <c r="F8806" i="5"/>
  <c r="B8806" i="5"/>
  <c r="H8806" i="5"/>
  <c r="I6202" i="5"/>
  <c r="J6202" i="5" s="1"/>
  <c r="L6202" i="5" s="1"/>
  <c r="D6203" i="5"/>
  <c r="E8807" i="5" l="1"/>
  <c r="A8808" i="5"/>
  <c r="F8807" i="5"/>
  <c r="B8807" i="5"/>
  <c r="H8807" i="5"/>
  <c r="C8807" i="5"/>
  <c r="D6204" i="5"/>
  <c r="I6203" i="5"/>
  <c r="J6203" i="5" s="1"/>
  <c r="L6203" i="5" s="1"/>
  <c r="E8808" i="5" l="1"/>
  <c r="A8809" i="5"/>
  <c r="C8808" i="5"/>
  <c r="B8808" i="5"/>
  <c r="F8808" i="5"/>
  <c r="H8808" i="5"/>
  <c r="D6205" i="5"/>
  <c r="I6204" i="5"/>
  <c r="J6204" i="5" s="1"/>
  <c r="L6204" i="5" s="1"/>
  <c r="E8809" i="5" l="1"/>
  <c r="F8809" i="5"/>
  <c r="C8809" i="5"/>
  <c r="B8809" i="5"/>
  <c r="A8810" i="5"/>
  <c r="H8809" i="5"/>
  <c r="I6205" i="5"/>
  <c r="J6205" i="5" s="1"/>
  <c r="L6205" i="5" s="1"/>
  <c r="D6206" i="5"/>
  <c r="E8810" i="5" l="1"/>
  <c r="H8810" i="5"/>
  <c r="A8811" i="5"/>
  <c r="F8810" i="5"/>
  <c r="B8810" i="5"/>
  <c r="C8810" i="5"/>
  <c r="D6207" i="5"/>
  <c r="I6206" i="5"/>
  <c r="J6206" i="5" s="1"/>
  <c r="L6206" i="5" s="1"/>
  <c r="E8811" i="5" l="1"/>
  <c r="F8811" i="5"/>
  <c r="B8811" i="5"/>
  <c r="C8811" i="5"/>
  <c r="A8812" i="5"/>
  <c r="H8811" i="5"/>
  <c r="I6207" i="5"/>
  <c r="J6207" i="5" s="1"/>
  <c r="L6207" i="5" s="1"/>
  <c r="D6208" i="5"/>
  <c r="E8812" i="5" l="1"/>
  <c r="B8812" i="5"/>
  <c r="A8813" i="5"/>
  <c r="F8812" i="5"/>
  <c r="H8812" i="5"/>
  <c r="C8812" i="5"/>
  <c r="I6208" i="5"/>
  <c r="J6208" i="5" s="1"/>
  <c r="L6208" i="5" s="1"/>
  <c r="D6209" i="5"/>
  <c r="E8813" i="5" l="1"/>
  <c r="A8814" i="5"/>
  <c r="F8813" i="5"/>
  <c r="H8813" i="5"/>
  <c r="C8813" i="5"/>
  <c r="B8813" i="5"/>
  <c r="I6209" i="5"/>
  <c r="J6209" i="5" s="1"/>
  <c r="L6209" i="5" s="1"/>
  <c r="D6210" i="5"/>
  <c r="E8814" i="5" l="1"/>
  <c r="C8814" i="5"/>
  <c r="A8815" i="5"/>
  <c r="F8814" i="5"/>
  <c r="B8814" i="5"/>
  <c r="H8814" i="5"/>
  <c r="I6210" i="5"/>
  <c r="J6210" i="5" s="1"/>
  <c r="L6210" i="5" s="1"/>
  <c r="D6211" i="5"/>
  <c r="E8815" i="5" l="1"/>
  <c r="A8816" i="5"/>
  <c r="F8815" i="5"/>
  <c r="B8815" i="5"/>
  <c r="H8815" i="5"/>
  <c r="C8815" i="5"/>
  <c r="I6211" i="5"/>
  <c r="J6211" i="5" s="1"/>
  <c r="L6211" i="5" s="1"/>
  <c r="D6212" i="5"/>
  <c r="E8816" i="5" l="1"/>
  <c r="F8816" i="5"/>
  <c r="H8816" i="5"/>
  <c r="C8816" i="5"/>
  <c r="B8816" i="5"/>
  <c r="A8817" i="5"/>
  <c r="I6212" i="5"/>
  <c r="J6212" i="5" s="1"/>
  <c r="L6212" i="5" s="1"/>
  <c r="D6213" i="5"/>
  <c r="E8817" i="5" l="1"/>
  <c r="A8818" i="5"/>
  <c r="H8817" i="5"/>
  <c r="B8817" i="5"/>
  <c r="F8817" i="5"/>
  <c r="C8817" i="5"/>
  <c r="I6213" i="5"/>
  <c r="J6213" i="5" s="1"/>
  <c r="L6213" i="5" s="1"/>
  <c r="D6214" i="5"/>
  <c r="E8818" i="5" l="1"/>
  <c r="A8819" i="5"/>
  <c r="C8818" i="5"/>
  <c r="H8818" i="5"/>
  <c r="F8818" i="5"/>
  <c r="B8818" i="5"/>
  <c r="I6214" i="5"/>
  <c r="J6214" i="5" s="1"/>
  <c r="L6214" i="5" s="1"/>
  <c r="D6215" i="5"/>
  <c r="E8819" i="5" l="1"/>
  <c r="A8820" i="5"/>
  <c r="F8819" i="5"/>
  <c r="B8819" i="5"/>
  <c r="H8819" i="5"/>
  <c r="C8819" i="5"/>
  <c r="I6215" i="5"/>
  <c r="J6215" i="5" s="1"/>
  <c r="L6215" i="5" s="1"/>
  <c r="D6216" i="5"/>
  <c r="E8820" i="5" l="1"/>
  <c r="B8820" i="5"/>
  <c r="A8821" i="5"/>
  <c r="F8820" i="5"/>
  <c r="H8820" i="5"/>
  <c r="C8820" i="5"/>
  <c r="I6216" i="5"/>
  <c r="J6216" i="5" s="1"/>
  <c r="L6216" i="5" s="1"/>
  <c r="D6217" i="5"/>
  <c r="E8821" i="5" l="1"/>
  <c r="F8821" i="5"/>
  <c r="H8821" i="5"/>
  <c r="C8821" i="5"/>
  <c r="B8821" i="5"/>
  <c r="A8822" i="5"/>
  <c r="I6217" i="5"/>
  <c r="J6217" i="5" s="1"/>
  <c r="L6217" i="5" s="1"/>
  <c r="D6218" i="5"/>
  <c r="E8822" i="5" l="1"/>
  <c r="A8823" i="5"/>
  <c r="F8822" i="5"/>
  <c r="H8822" i="5"/>
  <c r="B8822" i="5"/>
  <c r="C8822" i="5"/>
  <c r="I6218" i="5"/>
  <c r="J6218" i="5" s="1"/>
  <c r="L6218" i="5" s="1"/>
  <c r="D6219" i="5"/>
  <c r="E8823" i="5" l="1"/>
  <c r="A8824" i="5"/>
  <c r="B8823" i="5"/>
  <c r="C8823" i="5"/>
  <c r="F8823" i="5"/>
  <c r="H8823" i="5"/>
  <c r="I6219" i="5"/>
  <c r="J6219" i="5" s="1"/>
  <c r="L6219" i="5" s="1"/>
  <c r="D6220" i="5"/>
  <c r="E8824" i="5" l="1"/>
  <c r="A8825" i="5"/>
  <c r="H8824" i="5"/>
  <c r="C8824" i="5"/>
  <c r="F8824" i="5"/>
  <c r="B8824" i="5"/>
  <c r="D6221" i="5"/>
  <c r="I6220" i="5"/>
  <c r="J6220" i="5" s="1"/>
  <c r="L6220" i="5" s="1"/>
  <c r="E8825" i="5" l="1"/>
  <c r="A8826" i="5"/>
  <c r="F8825" i="5"/>
  <c r="H8825" i="5"/>
  <c r="C8825" i="5"/>
  <c r="B8825" i="5"/>
  <c r="I6221" i="5"/>
  <c r="J6221" i="5" s="1"/>
  <c r="L6221" i="5" s="1"/>
  <c r="D6222" i="5"/>
  <c r="E8826" i="5" l="1"/>
  <c r="A8827" i="5"/>
  <c r="B8826" i="5"/>
  <c r="F8826" i="5"/>
  <c r="H8826" i="5"/>
  <c r="C8826" i="5"/>
  <c r="D6223" i="5"/>
  <c r="I6222" i="5"/>
  <c r="J6222" i="5" s="1"/>
  <c r="L6222" i="5" s="1"/>
  <c r="E8827" i="5" l="1"/>
  <c r="A8828" i="5"/>
  <c r="H8827" i="5"/>
  <c r="B8827" i="5"/>
  <c r="F8827" i="5"/>
  <c r="C8827" i="5"/>
  <c r="I6223" i="5"/>
  <c r="J6223" i="5" s="1"/>
  <c r="L6223" i="5" s="1"/>
  <c r="D6224" i="5"/>
  <c r="E8828" i="5" l="1"/>
  <c r="C8828" i="5"/>
  <c r="A8829" i="5"/>
  <c r="F8828" i="5"/>
  <c r="B8828" i="5"/>
  <c r="H8828" i="5"/>
  <c r="I6224" i="5"/>
  <c r="J6224" i="5" s="1"/>
  <c r="L6224" i="5" s="1"/>
  <c r="D6225" i="5"/>
  <c r="E8829" i="5" l="1"/>
  <c r="A8830" i="5"/>
  <c r="F8829" i="5"/>
  <c r="H8829" i="5"/>
  <c r="C8829" i="5"/>
  <c r="B8829" i="5"/>
  <c r="D6226" i="5"/>
  <c r="I6225" i="5"/>
  <c r="J6225" i="5" s="1"/>
  <c r="L6225" i="5" s="1"/>
  <c r="E8830" i="5" l="1"/>
  <c r="B8830" i="5"/>
  <c r="A8831" i="5"/>
  <c r="F8830" i="5"/>
  <c r="C8830" i="5"/>
  <c r="H8830" i="5"/>
  <c r="D6227" i="5"/>
  <c r="I6226" i="5"/>
  <c r="J6226" i="5" s="1"/>
  <c r="L6226" i="5" s="1"/>
  <c r="E8831" i="5" l="1"/>
  <c r="A8832" i="5"/>
  <c r="F8831" i="5"/>
  <c r="H8831" i="5"/>
  <c r="B8831" i="5"/>
  <c r="C8831" i="5"/>
  <c r="I6227" i="5"/>
  <c r="J6227" i="5" s="1"/>
  <c r="L6227" i="5" s="1"/>
  <c r="D6228" i="5"/>
  <c r="E8832" i="5" l="1"/>
  <c r="F8832" i="5"/>
  <c r="B8832" i="5"/>
  <c r="H8832" i="5"/>
  <c r="C8832" i="5"/>
  <c r="A8833" i="5"/>
  <c r="D6229" i="5"/>
  <c r="I6228" i="5"/>
  <c r="J6228" i="5" s="1"/>
  <c r="L6228" i="5" s="1"/>
  <c r="E8833" i="5" l="1"/>
  <c r="B8833" i="5"/>
  <c r="A8834" i="5"/>
  <c r="F8833" i="5"/>
  <c r="C8833" i="5"/>
  <c r="H8833" i="5"/>
  <c r="I6229" i="5"/>
  <c r="J6229" i="5" s="1"/>
  <c r="L6229" i="5" s="1"/>
  <c r="D6230" i="5"/>
  <c r="E8834" i="5" l="1"/>
  <c r="C8834" i="5"/>
  <c r="A8835" i="5"/>
  <c r="F8834" i="5"/>
  <c r="H8834" i="5"/>
  <c r="B8834" i="5"/>
  <c r="I6230" i="5"/>
  <c r="J6230" i="5" s="1"/>
  <c r="L6230" i="5" s="1"/>
  <c r="D6231" i="5"/>
  <c r="E8835" i="5" l="1"/>
  <c r="A8836" i="5"/>
  <c r="B8835" i="5"/>
  <c r="C8835" i="5"/>
  <c r="F8835" i="5"/>
  <c r="H8835" i="5"/>
  <c r="I6231" i="5"/>
  <c r="J6231" i="5" s="1"/>
  <c r="L6231" i="5" s="1"/>
  <c r="D6232" i="5"/>
  <c r="E8836" i="5" l="1"/>
  <c r="C8836" i="5"/>
  <c r="A8837" i="5"/>
  <c r="F8836" i="5"/>
  <c r="B8836" i="5"/>
  <c r="H8836" i="5"/>
  <c r="I6232" i="5"/>
  <c r="J6232" i="5" s="1"/>
  <c r="L6232" i="5" s="1"/>
  <c r="D6233" i="5"/>
  <c r="E8837" i="5" l="1"/>
  <c r="F8837" i="5"/>
  <c r="H8837" i="5"/>
  <c r="B8837" i="5"/>
  <c r="A8838" i="5"/>
  <c r="C8837" i="5"/>
  <c r="I6233" i="5"/>
  <c r="J6233" i="5" s="1"/>
  <c r="L6233" i="5" s="1"/>
  <c r="D6234" i="5"/>
  <c r="E8838" i="5" l="1"/>
  <c r="A8839" i="5"/>
  <c r="F8838" i="5"/>
  <c r="B8838" i="5"/>
  <c r="H8838" i="5"/>
  <c r="C8838" i="5"/>
  <c r="I6234" i="5"/>
  <c r="J6234" i="5" s="1"/>
  <c r="L6234" i="5" s="1"/>
  <c r="D6235" i="5"/>
  <c r="E8839" i="5" l="1"/>
  <c r="F8839" i="5"/>
  <c r="B8839" i="5"/>
  <c r="H8839" i="5"/>
  <c r="A8840" i="5"/>
  <c r="C8839" i="5"/>
  <c r="I6235" i="5"/>
  <c r="J6235" i="5" s="1"/>
  <c r="L6235" i="5" s="1"/>
  <c r="D6236" i="5"/>
  <c r="E8840" i="5" l="1"/>
  <c r="C8840" i="5"/>
  <c r="A8841" i="5"/>
  <c r="F8840" i="5"/>
  <c r="B8840" i="5"/>
  <c r="H8840" i="5"/>
  <c r="D6237" i="5"/>
  <c r="I6236" i="5"/>
  <c r="J6236" i="5" s="1"/>
  <c r="L6236" i="5" s="1"/>
  <c r="E8841" i="5" l="1"/>
  <c r="A8842" i="5"/>
  <c r="C8841" i="5"/>
  <c r="B8841" i="5"/>
  <c r="F8841" i="5"/>
  <c r="H8841" i="5"/>
  <c r="I6237" i="5"/>
  <c r="J6237" i="5" s="1"/>
  <c r="L6237" i="5" s="1"/>
  <c r="D6238" i="5"/>
  <c r="E8842" i="5" l="1"/>
  <c r="F8842" i="5"/>
  <c r="B8842" i="5"/>
  <c r="C8842" i="5"/>
  <c r="H8842" i="5"/>
  <c r="A8843" i="5"/>
  <c r="I6238" i="5"/>
  <c r="J6238" i="5" s="1"/>
  <c r="L6238" i="5" s="1"/>
  <c r="D6239" i="5"/>
  <c r="E8843" i="5" l="1"/>
  <c r="A8844" i="5"/>
  <c r="F8843" i="5"/>
  <c r="C8843" i="5"/>
  <c r="H8843" i="5"/>
  <c r="B8843" i="5"/>
  <c r="D6240" i="5"/>
  <c r="I6239" i="5"/>
  <c r="J6239" i="5" s="1"/>
  <c r="L6239" i="5" s="1"/>
  <c r="E8844" i="5" l="1"/>
  <c r="A8845" i="5"/>
  <c r="F8844" i="5"/>
  <c r="B8844" i="5"/>
  <c r="H8844" i="5"/>
  <c r="C8844" i="5"/>
  <c r="I6240" i="5"/>
  <c r="J6240" i="5" s="1"/>
  <c r="L6240" i="5" s="1"/>
  <c r="D6241" i="5"/>
  <c r="E8845" i="5" l="1"/>
  <c r="B8845" i="5"/>
  <c r="A8846" i="5"/>
  <c r="F8845" i="5"/>
  <c r="C8845" i="5"/>
  <c r="H8845" i="5"/>
  <c r="I6241" i="5"/>
  <c r="J6241" i="5" s="1"/>
  <c r="L6241" i="5" s="1"/>
  <c r="D6242" i="5"/>
  <c r="E8846" i="5" l="1"/>
  <c r="B8846" i="5"/>
  <c r="A8847" i="5"/>
  <c r="F8846" i="5"/>
  <c r="C8846" i="5"/>
  <c r="H8846" i="5"/>
  <c r="D6243" i="5"/>
  <c r="I6242" i="5"/>
  <c r="J6242" i="5" s="1"/>
  <c r="L6242" i="5" s="1"/>
  <c r="E8847" i="5" l="1"/>
  <c r="F8847" i="5"/>
  <c r="H8847" i="5"/>
  <c r="C8847" i="5"/>
  <c r="A8848" i="5"/>
  <c r="B8847" i="5"/>
  <c r="I6243" i="5"/>
  <c r="J6243" i="5" s="1"/>
  <c r="L6243" i="5" s="1"/>
  <c r="D6244" i="5"/>
  <c r="E8848" i="5" l="1"/>
  <c r="A8849" i="5"/>
  <c r="F8848" i="5"/>
  <c r="B8848" i="5"/>
  <c r="H8848" i="5"/>
  <c r="C8848" i="5"/>
  <c r="D6245" i="5"/>
  <c r="I6244" i="5"/>
  <c r="J6244" i="5" s="1"/>
  <c r="L6244" i="5" s="1"/>
  <c r="E8849" i="5" l="1"/>
  <c r="B8849" i="5"/>
  <c r="A8850" i="5"/>
  <c r="F8849" i="5"/>
  <c r="C8849" i="5"/>
  <c r="H8849" i="5"/>
  <c r="I6245" i="5"/>
  <c r="J6245" i="5" s="1"/>
  <c r="L6245" i="5" s="1"/>
  <c r="D6246" i="5"/>
  <c r="E8850" i="5" l="1"/>
  <c r="C8850" i="5"/>
  <c r="A8851" i="5"/>
  <c r="F8850" i="5"/>
  <c r="H8850" i="5"/>
  <c r="B8850" i="5"/>
  <c r="I6246" i="5"/>
  <c r="J6246" i="5" s="1"/>
  <c r="L6246" i="5" s="1"/>
  <c r="D6247" i="5"/>
  <c r="E8851" i="5" l="1"/>
  <c r="F8851" i="5"/>
  <c r="B8851" i="5"/>
  <c r="C8851" i="5"/>
  <c r="A8852" i="5"/>
  <c r="H8851" i="5"/>
  <c r="I6247" i="5"/>
  <c r="J6247" i="5" s="1"/>
  <c r="L6247" i="5" s="1"/>
  <c r="D6248" i="5"/>
  <c r="E8852" i="5" l="1"/>
  <c r="F8852" i="5"/>
  <c r="B8852" i="5"/>
  <c r="C8852" i="5"/>
  <c r="A8853" i="5"/>
  <c r="H8852" i="5"/>
  <c r="I6248" i="5"/>
  <c r="J6248" i="5" s="1"/>
  <c r="L6248" i="5" s="1"/>
  <c r="D6249" i="5"/>
  <c r="E8853" i="5" l="1"/>
  <c r="B8853" i="5"/>
  <c r="A8854" i="5"/>
  <c r="F8853" i="5"/>
  <c r="H8853" i="5"/>
  <c r="C8853" i="5"/>
  <c r="I6249" i="5"/>
  <c r="J6249" i="5" s="1"/>
  <c r="L6249" i="5" s="1"/>
  <c r="D6250" i="5"/>
  <c r="E8854" i="5" l="1"/>
  <c r="A8855" i="5"/>
  <c r="F8854" i="5"/>
  <c r="B8854" i="5"/>
  <c r="H8854" i="5"/>
  <c r="C8854" i="5"/>
  <c r="I6250" i="5"/>
  <c r="J6250" i="5" s="1"/>
  <c r="L6250" i="5" s="1"/>
  <c r="D6251" i="5"/>
  <c r="E8855" i="5" l="1"/>
  <c r="C8855" i="5"/>
  <c r="A8856" i="5"/>
  <c r="F8855" i="5"/>
  <c r="B8855" i="5"/>
  <c r="H8855" i="5"/>
  <c r="D6252" i="5"/>
  <c r="I6251" i="5"/>
  <c r="J6251" i="5" s="1"/>
  <c r="L6251" i="5" s="1"/>
  <c r="E8856" i="5" l="1"/>
  <c r="A8857" i="5"/>
  <c r="H8856" i="5"/>
  <c r="C8856" i="5"/>
  <c r="F8856" i="5"/>
  <c r="B8856" i="5"/>
  <c r="I6252" i="5"/>
  <c r="J6252" i="5" s="1"/>
  <c r="L6252" i="5" s="1"/>
  <c r="D6253" i="5"/>
  <c r="E8857" i="5" l="1"/>
  <c r="B8857" i="5"/>
  <c r="A8858" i="5"/>
  <c r="F8857" i="5"/>
  <c r="H8857" i="5"/>
  <c r="C8857" i="5"/>
  <c r="I6253" i="5"/>
  <c r="J6253" i="5" s="1"/>
  <c r="L6253" i="5" s="1"/>
  <c r="D6254" i="5"/>
  <c r="E8858" i="5" l="1"/>
  <c r="A8859" i="5"/>
  <c r="B8858" i="5"/>
  <c r="C8858" i="5"/>
  <c r="F8858" i="5"/>
  <c r="H8858" i="5"/>
  <c r="I6254" i="5"/>
  <c r="J6254" i="5" s="1"/>
  <c r="L6254" i="5" s="1"/>
  <c r="D6255" i="5"/>
  <c r="E8859" i="5" l="1"/>
  <c r="A8860" i="5"/>
  <c r="H8859" i="5"/>
  <c r="B8859" i="5"/>
  <c r="F8859" i="5"/>
  <c r="C8859" i="5"/>
  <c r="I6255" i="5"/>
  <c r="J6255" i="5" s="1"/>
  <c r="L6255" i="5" s="1"/>
  <c r="D6256" i="5"/>
  <c r="E8860" i="5" l="1"/>
  <c r="A8861" i="5"/>
  <c r="F8860" i="5"/>
  <c r="B8860" i="5"/>
  <c r="C8860" i="5"/>
  <c r="H8860" i="5"/>
  <c r="I6256" i="5"/>
  <c r="J6256" i="5" s="1"/>
  <c r="L6256" i="5" s="1"/>
  <c r="D6257" i="5"/>
  <c r="E8861" i="5" l="1"/>
  <c r="B8861" i="5"/>
  <c r="A8862" i="5"/>
  <c r="F8861" i="5"/>
  <c r="H8861" i="5"/>
  <c r="C8861" i="5"/>
  <c r="I6257" i="5"/>
  <c r="J6257" i="5" s="1"/>
  <c r="L6257" i="5" s="1"/>
  <c r="D6258" i="5"/>
  <c r="E8862" i="5" l="1"/>
  <c r="B8862" i="5"/>
  <c r="A8863" i="5"/>
  <c r="F8862" i="5"/>
  <c r="C8862" i="5"/>
  <c r="H8862" i="5"/>
  <c r="D6259" i="5"/>
  <c r="I6258" i="5"/>
  <c r="J6258" i="5" s="1"/>
  <c r="L6258" i="5" s="1"/>
  <c r="E8863" i="5" l="1"/>
  <c r="F8863" i="5"/>
  <c r="H8863" i="5"/>
  <c r="B8863" i="5"/>
  <c r="C8863" i="5"/>
  <c r="A8864" i="5"/>
  <c r="I6259" i="5"/>
  <c r="J6259" i="5" s="1"/>
  <c r="L6259" i="5" s="1"/>
  <c r="D6260" i="5"/>
  <c r="E8864" i="5" l="1"/>
  <c r="F8864" i="5"/>
  <c r="B8864" i="5"/>
  <c r="C8864" i="5"/>
  <c r="A8865" i="5"/>
  <c r="H8864" i="5"/>
  <c r="D6261" i="5"/>
  <c r="I6260" i="5"/>
  <c r="J6260" i="5" s="1"/>
  <c r="L6260" i="5" s="1"/>
  <c r="E8865" i="5" l="1"/>
  <c r="A8866" i="5"/>
  <c r="F8865" i="5"/>
  <c r="C8865" i="5"/>
  <c r="H8865" i="5"/>
  <c r="B8865" i="5"/>
  <c r="I6261" i="5"/>
  <c r="J6261" i="5" s="1"/>
  <c r="L6261" i="5" s="1"/>
  <c r="D6262" i="5"/>
  <c r="E8866" i="5" l="1"/>
  <c r="A8867" i="5"/>
  <c r="F8866" i="5"/>
  <c r="H8866" i="5"/>
  <c r="B8866" i="5"/>
  <c r="C8866" i="5"/>
  <c r="I6262" i="5"/>
  <c r="J6262" i="5" s="1"/>
  <c r="L6262" i="5" s="1"/>
  <c r="D6263" i="5"/>
  <c r="E8867" i="5" l="1"/>
  <c r="C8867" i="5"/>
  <c r="A8868" i="5"/>
  <c r="F8867" i="5"/>
  <c r="B8867" i="5"/>
  <c r="H8867" i="5"/>
  <c r="D6264" i="5"/>
  <c r="I6263" i="5"/>
  <c r="J6263" i="5" s="1"/>
  <c r="L6263" i="5" s="1"/>
  <c r="E8868" i="5" l="1"/>
  <c r="C8868" i="5"/>
  <c r="A8869" i="5"/>
  <c r="F8868" i="5"/>
  <c r="B8868" i="5"/>
  <c r="H8868" i="5"/>
  <c r="I6264" i="5"/>
  <c r="J6264" i="5" s="1"/>
  <c r="L6264" i="5" s="1"/>
  <c r="D6265" i="5"/>
  <c r="E8869" i="5" l="1"/>
  <c r="B8869" i="5"/>
  <c r="A8870" i="5"/>
  <c r="F8869" i="5"/>
  <c r="H8869" i="5"/>
  <c r="C8869" i="5"/>
  <c r="I6265" i="5"/>
  <c r="J6265" i="5" s="1"/>
  <c r="L6265" i="5" s="1"/>
  <c r="D6266" i="5"/>
  <c r="E8870" i="5" l="1"/>
  <c r="F8870" i="5"/>
  <c r="B8870" i="5"/>
  <c r="H8870" i="5"/>
  <c r="C8870" i="5"/>
  <c r="A8871" i="5"/>
  <c r="I6266" i="5"/>
  <c r="J6266" i="5" s="1"/>
  <c r="L6266" i="5" s="1"/>
  <c r="D6267" i="5"/>
  <c r="E8871" i="5" l="1"/>
  <c r="F8871" i="5"/>
  <c r="C8871" i="5"/>
  <c r="B8871" i="5"/>
  <c r="H8871" i="5"/>
  <c r="A8872" i="5"/>
  <c r="I6267" i="5"/>
  <c r="J6267" i="5" s="1"/>
  <c r="L6267" i="5" s="1"/>
  <c r="D6268" i="5"/>
  <c r="E8872" i="5" l="1"/>
  <c r="A8873" i="5"/>
  <c r="F8872" i="5"/>
  <c r="B8872" i="5"/>
  <c r="H8872" i="5"/>
  <c r="C8872" i="5"/>
  <c r="D6269" i="5"/>
  <c r="I6268" i="5"/>
  <c r="J6268" i="5" s="1"/>
  <c r="L6268" i="5" s="1"/>
  <c r="E8873" i="5" l="1"/>
  <c r="A8874" i="5"/>
  <c r="C8873" i="5"/>
  <c r="B8873" i="5"/>
  <c r="F8873" i="5"/>
  <c r="H8873" i="5"/>
  <c r="I6269" i="5"/>
  <c r="J6269" i="5" s="1"/>
  <c r="L6269" i="5" s="1"/>
  <c r="D6270" i="5"/>
  <c r="E8874" i="5" l="1"/>
  <c r="F8874" i="5"/>
  <c r="H8874" i="5"/>
  <c r="B8874" i="5"/>
  <c r="C8874" i="5"/>
  <c r="A8875" i="5"/>
  <c r="I6270" i="5"/>
  <c r="J6270" i="5" s="1"/>
  <c r="L6270" i="5" s="1"/>
  <c r="D6271" i="5"/>
  <c r="E8875" i="5" l="1"/>
  <c r="A8876" i="5"/>
  <c r="F8875" i="5"/>
  <c r="C8875" i="5"/>
  <c r="H8875" i="5"/>
  <c r="B8875" i="5"/>
  <c r="D6272" i="5"/>
  <c r="I6271" i="5"/>
  <c r="J6271" i="5" s="1"/>
  <c r="L6271" i="5" s="1"/>
  <c r="E8876" i="5" l="1"/>
  <c r="A8877" i="5"/>
  <c r="F8876" i="5"/>
  <c r="B8876" i="5"/>
  <c r="H8876" i="5"/>
  <c r="C8876" i="5"/>
  <c r="I6272" i="5"/>
  <c r="J6272" i="5" s="1"/>
  <c r="L6272" i="5" s="1"/>
  <c r="D6273" i="5"/>
  <c r="E8877" i="5" l="1"/>
  <c r="B8877" i="5"/>
  <c r="A8878" i="5"/>
  <c r="F8877" i="5"/>
  <c r="H8877" i="5"/>
  <c r="C8877" i="5"/>
  <c r="I6273" i="5"/>
  <c r="J6273" i="5" s="1"/>
  <c r="L6273" i="5" s="1"/>
  <c r="D6274" i="5"/>
  <c r="E8878" i="5" l="1"/>
  <c r="B8878" i="5"/>
  <c r="A8879" i="5"/>
  <c r="F8878" i="5"/>
  <c r="C8878" i="5"/>
  <c r="H8878" i="5"/>
  <c r="D6275" i="5"/>
  <c r="I6274" i="5"/>
  <c r="J6274" i="5" s="1"/>
  <c r="L6274" i="5" s="1"/>
  <c r="E8879" i="5" l="1"/>
  <c r="F8879" i="5"/>
  <c r="H8879" i="5"/>
  <c r="C8879" i="5"/>
  <c r="A8880" i="5"/>
  <c r="B8879" i="5"/>
  <c r="I6275" i="5"/>
  <c r="J6275" i="5" s="1"/>
  <c r="L6275" i="5" s="1"/>
  <c r="D6276" i="5"/>
  <c r="E8880" i="5" l="1"/>
  <c r="A8881" i="5"/>
  <c r="F8880" i="5"/>
  <c r="B8880" i="5"/>
  <c r="H8880" i="5"/>
  <c r="C8880" i="5"/>
  <c r="I6276" i="5"/>
  <c r="J6276" i="5" s="1"/>
  <c r="L6276" i="5" s="1"/>
  <c r="D6277" i="5"/>
  <c r="E8881" i="5" l="1"/>
  <c r="F8881" i="5"/>
  <c r="C8881" i="5"/>
  <c r="B8881" i="5"/>
  <c r="A8882" i="5"/>
  <c r="H8881" i="5"/>
  <c r="I6277" i="5"/>
  <c r="J6277" i="5" s="1"/>
  <c r="L6277" i="5" s="1"/>
  <c r="D6278" i="5"/>
  <c r="E8882" i="5" l="1"/>
  <c r="A8883" i="5"/>
  <c r="F8882" i="5"/>
  <c r="H8882" i="5"/>
  <c r="B8882" i="5"/>
  <c r="C8882" i="5"/>
  <c r="I6278" i="5"/>
  <c r="J6278" i="5" s="1"/>
  <c r="L6278" i="5" s="1"/>
  <c r="D6279" i="5"/>
  <c r="E8883" i="5" l="1"/>
  <c r="A8884" i="5"/>
  <c r="F8883" i="5"/>
  <c r="B8883" i="5"/>
  <c r="H8883" i="5"/>
  <c r="C8883" i="5"/>
  <c r="I6279" i="5"/>
  <c r="J6279" i="5" s="1"/>
  <c r="L6279" i="5" s="1"/>
  <c r="D6280" i="5"/>
  <c r="E8884" i="5" l="1"/>
  <c r="A8885" i="5"/>
  <c r="F8884" i="5"/>
  <c r="B8884" i="5"/>
  <c r="H8884" i="5"/>
  <c r="C8884" i="5"/>
  <c r="I6280" i="5"/>
  <c r="J6280" i="5" s="1"/>
  <c r="L6280" i="5" s="1"/>
  <c r="D6281" i="5"/>
  <c r="E8885" i="5" l="1"/>
  <c r="B8885" i="5"/>
  <c r="A8886" i="5"/>
  <c r="F8885" i="5"/>
  <c r="H8885" i="5"/>
  <c r="C8885" i="5"/>
  <c r="I6281" i="5"/>
  <c r="J6281" i="5" s="1"/>
  <c r="L6281" i="5" s="1"/>
  <c r="D6282" i="5"/>
  <c r="E8886" i="5" l="1"/>
  <c r="A8887" i="5"/>
  <c r="B8886" i="5"/>
  <c r="C8886" i="5"/>
  <c r="F8886" i="5"/>
  <c r="H8886" i="5"/>
  <c r="I6282" i="5"/>
  <c r="J6282" i="5" s="1"/>
  <c r="L6282" i="5" s="1"/>
  <c r="D6283" i="5"/>
  <c r="E8887" i="5" l="1"/>
  <c r="A8888" i="5"/>
  <c r="H8887" i="5"/>
  <c r="F8887" i="5"/>
  <c r="C8887" i="5"/>
  <c r="B8887" i="5"/>
  <c r="I6283" i="5"/>
  <c r="J6283" i="5" s="1"/>
  <c r="L6283" i="5" s="1"/>
  <c r="D6284" i="5"/>
  <c r="E8888" i="5" l="1"/>
  <c r="A8889" i="5"/>
  <c r="H8888" i="5"/>
  <c r="C8888" i="5"/>
  <c r="F8888" i="5"/>
  <c r="B8888" i="5"/>
  <c r="I6284" i="5"/>
  <c r="J6284" i="5" s="1"/>
  <c r="L6284" i="5" s="1"/>
  <c r="D6285" i="5"/>
  <c r="E8889" i="5" l="1"/>
  <c r="F8889" i="5"/>
  <c r="H8889" i="5"/>
  <c r="B8889" i="5"/>
  <c r="A8890" i="5"/>
  <c r="C8889" i="5"/>
  <c r="I6285" i="5"/>
  <c r="J6285" i="5" s="1"/>
  <c r="L6285" i="5" s="1"/>
  <c r="D6286" i="5"/>
  <c r="E8890" i="5" l="1"/>
  <c r="A8891" i="5"/>
  <c r="C8890" i="5"/>
  <c r="H8890" i="5"/>
  <c r="F8890" i="5"/>
  <c r="B8890" i="5"/>
  <c r="I6286" i="5"/>
  <c r="J6286" i="5" s="1"/>
  <c r="L6286" i="5" s="1"/>
  <c r="D6287" i="5"/>
  <c r="E8891" i="5" l="1"/>
  <c r="A8892" i="5"/>
  <c r="F8891" i="5"/>
  <c r="B8891" i="5"/>
  <c r="C8891" i="5"/>
  <c r="H8891" i="5"/>
  <c r="I6287" i="5"/>
  <c r="J6287" i="5" s="1"/>
  <c r="L6287" i="5" s="1"/>
  <c r="D6288" i="5"/>
  <c r="E8892" i="5" l="1"/>
  <c r="F8892" i="5"/>
  <c r="B8892" i="5"/>
  <c r="C8892" i="5"/>
  <c r="A8893" i="5"/>
  <c r="H8892" i="5"/>
  <c r="I6288" i="5"/>
  <c r="J6288" i="5" s="1"/>
  <c r="L6288" i="5" s="1"/>
  <c r="D6289" i="5"/>
  <c r="E8893" i="5" l="1"/>
  <c r="A8894" i="5"/>
  <c r="H8893" i="5"/>
  <c r="B8893" i="5"/>
  <c r="F8893" i="5"/>
  <c r="C8893" i="5"/>
  <c r="I6289" i="5"/>
  <c r="J6289" i="5" s="1"/>
  <c r="L6289" i="5" s="1"/>
  <c r="D6290" i="5"/>
  <c r="E8894" i="5" l="1"/>
  <c r="B8894" i="5"/>
  <c r="A8895" i="5"/>
  <c r="F8894" i="5"/>
  <c r="C8894" i="5"/>
  <c r="H8894" i="5"/>
  <c r="I6290" i="5"/>
  <c r="J6290" i="5" s="1"/>
  <c r="L6290" i="5" s="1"/>
  <c r="D6291" i="5"/>
  <c r="E8895" i="5" l="1"/>
  <c r="F8895" i="5"/>
  <c r="H8895" i="5"/>
  <c r="C8895" i="5"/>
  <c r="A8896" i="5"/>
  <c r="B8895" i="5"/>
  <c r="I6291" i="5"/>
  <c r="J6291" i="5" s="1"/>
  <c r="L6291" i="5" s="1"/>
  <c r="D6292" i="5"/>
  <c r="E8896" i="5" l="1"/>
  <c r="A8897" i="5"/>
  <c r="H8896" i="5"/>
  <c r="C8896" i="5"/>
  <c r="F8896" i="5"/>
  <c r="B8896" i="5"/>
  <c r="D6293" i="5"/>
  <c r="I6292" i="5"/>
  <c r="J6292" i="5" s="1"/>
  <c r="L6292" i="5" s="1"/>
  <c r="E8897" i="5" l="1"/>
  <c r="F8897" i="5"/>
  <c r="C8897" i="5"/>
  <c r="H8897" i="5"/>
  <c r="B8897" i="5"/>
  <c r="A8898" i="5"/>
  <c r="I6293" i="5"/>
  <c r="J6293" i="5" s="1"/>
  <c r="L6293" i="5" s="1"/>
  <c r="D6294" i="5"/>
  <c r="E8898" i="5" l="1"/>
  <c r="F8898" i="5"/>
  <c r="H8898" i="5"/>
  <c r="B8898" i="5"/>
  <c r="C8898" i="5"/>
  <c r="A8899" i="5"/>
  <c r="D6295" i="5"/>
  <c r="I6294" i="5"/>
  <c r="J6294" i="5" s="1"/>
  <c r="L6294" i="5" s="1"/>
  <c r="E8899" i="5" l="1"/>
  <c r="A8900" i="5"/>
  <c r="F8899" i="5"/>
  <c r="H8899" i="5"/>
  <c r="C8899" i="5"/>
  <c r="B8899" i="5"/>
  <c r="I6295" i="5"/>
  <c r="J6295" i="5" s="1"/>
  <c r="L6295" i="5" s="1"/>
  <c r="D6296" i="5"/>
  <c r="E8900" i="5" l="1"/>
  <c r="A8901" i="5"/>
  <c r="F8900" i="5"/>
  <c r="B8900" i="5"/>
  <c r="H8900" i="5"/>
  <c r="C8900" i="5"/>
  <c r="I6296" i="5"/>
  <c r="J6296" i="5" s="1"/>
  <c r="L6296" i="5" s="1"/>
  <c r="D6297" i="5"/>
  <c r="E8901" i="5" l="1"/>
  <c r="B8901" i="5"/>
  <c r="A8902" i="5"/>
  <c r="F8901" i="5"/>
  <c r="H8901" i="5"/>
  <c r="C8901" i="5"/>
  <c r="I6297" i="5"/>
  <c r="J6297" i="5" s="1"/>
  <c r="L6297" i="5" s="1"/>
  <c r="D6298" i="5"/>
  <c r="E8902" i="5" l="1"/>
  <c r="A8903" i="5"/>
  <c r="F8902" i="5"/>
  <c r="H8902" i="5"/>
  <c r="C8902" i="5"/>
  <c r="B8902" i="5"/>
  <c r="D6299" i="5"/>
  <c r="I6298" i="5"/>
  <c r="J6298" i="5" s="1"/>
  <c r="L6298" i="5" s="1"/>
  <c r="E8903" i="5" l="1"/>
  <c r="A8904" i="5"/>
  <c r="F8903" i="5"/>
  <c r="C8903" i="5"/>
  <c r="H8903" i="5"/>
  <c r="B8903" i="5"/>
  <c r="I6299" i="5"/>
  <c r="J6299" i="5" s="1"/>
  <c r="L6299" i="5" s="1"/>
  <c r="D6300" i="5"/>
  <c r="E8904" i="5" l="1"/>
  <c r="B8904" i="5"/>
  <c r="A8905" i="5"/>
  <c r="F8904" i="5"/>
  <c r="H8904" i="5"/>
  <c r="C8904" i="5"/>
  <c r="D6301" i="5"/>
  <c r="I6300" i="5"/>
  <c r="J6300" i="5" s="1"/>
  <c r="E8905" i="5" l="1"/>
  <c r="A8906" i="5"/>
  <c r="H8905" i="5"/>
  <c r="B8905" i="5"/>
  <c r="F8905" i="5"/>
  <c r="C8905" i="5"/>
  <c r="L6300" i="5"/>
  <c r="I6301" i="5"/>
  <c r="J6301" i="5" s="1"/>
  <c r="L6301" i="5" s="1"/>
  <c r="D6302" i="5"/>
  <c r="E8906" i="5" l="1"/>
  <c r="F8906" i="5"/>
  <c r="B8906" i="5"/>
  <c r="C8906" i="5"/>
  <c r="A8907" i="5"/>
  <c r="H8906" i="5"/>
  <c r="D6303" i="5"/>
  <c r="I6302" i="5"/>
  <c r="J6302" i="5" s="1"/>
  <c r="L6302" i="5" s="1"/>
  <c r="E8907" i="5" l="1"/>
  <c r="A8908" i="5"/>
  <c r="F8907" i="5"/>
  <c r="B8907" i="5"/>
  <c r="H8907" i="5"/>
  <c r="C8907" i="5"/>
  <c r="I6303" i="5"/>
  <c r="J6303" i="5" s="1"/>
  <c r="L6303" i="5" s="1"/>
  <c r="D6304" i="5"/>
  <c r="E8908" i="5" l="1"/>
  <c r="F8908" i="5"/>
  <c r="C8908" i="5"/>
  <c r="B8908" i="5"/>
  <c r="A8909" i="5"/>
  <c r="H8908" i="5"/>
  <c r="I6304" i="5"/>
  <c r="J6304" i="5" s="1"/>
  <c r="L6304" i="5" s="1"/>
  <c r="D6305" i="5"/>
  <c r="E8909" i="5" l="1"/>
  <c r="B8909" i="5"/>
  <c r="A8910" i="5"/>
  <c r="F8909" i="5"/>
  <c r="H8909" i="5"/>
  <c r="C8909" i="5"/>
  <c r="I6305" i="5"/>
  <c r="J6305" i="5" s="1"/>
  <c r="L6305" i="5" s="1"/>
  <c r="D6306" i="5"/>
  <c r="E8910" i="5" l="1"/>
  <c r="F8910" i="5"/>
  <c r="B8910" i="5"/>
  <c r="C8910" i="5"/>
  <c r="A8911" i="5"/>
  <c r="H8910" i="5"/>
  <c r="I6306" i="5"/>
  <c r="J6306" i="5" s="1"/>
  <c r="L6306" i="5" s="1"/>
  <c r="D6307" i="5"/>
  <c r="E8911" i="5" l="1"/>
  <c r="F8911" i="5"/>
  <c r="B8911" i="5"/>
  <c r="C8911" i="5"/>
  <c r="A8912" i="5"/>
  <c r="H8911" i="5"/>
  <c r="I6307" i="5"/>
  <c r="J6307" i="5" s="1"/>
  <c r="L6307" i="5" s="1"/>
  <c r="D6308" i="5"/>
  <c r="E8912" i="5" l="1"/>
  <c r="A8913" i="5"/>
  <c r="F8912" i="5"/>
  <c r="C8912" i="5"/>
  <c r="H8912" i="5"/>
  <c r="B8912" i="5"/>
  <c r="I6308" i="5"/>
  <c r="J6308" i="5" s="1"/>
  <c r="L6308" i="5" s="1"/>
  <c r="D6309" i="5"/>
  <c r="E8913" i="5" l="1"/>
  <c r="A8914" i="5"/>
  <c r="F8913" i="5"/>
  <c r="H8913" i="5"/>
  <c r="B8913" i="5"/>
  <c r="C8913" i="5"/>
  <c r="I6309" i="5"/>
  <c r="J6309" i="5" s="1"/>
  <c r="L6309" i="5" s="1"/>
  <c r="D6310" i="5"/>
  <c r="E8914" i="5" l="1"/>
  <c r="A8915" i="5"/>
  <c r="H8914" i="5"/>
  <c r="C8914" i="5"/>
  <c r="F8914" i="5"/>
  <c r="B8914" i="5"/>
  <c r="I6310" i="5"/>
  <c r="J6310" i="5" s="1"/>
  <c r="L6310" i="5" s="1"/>
  <c r="D6311" i="5"/>
  <c r="E8915" i="5" l="1"/>
  <c r="A8916" i="5"/>
  <c r="H8915" i="5"/>
  <c r="C8915" i="5"/>
  <c r="F8915" i="5"/>
  <c r="B8915" i="5"/>
  <c r="I6311" i="5"/>
  <c r="J6311" i="5" s="1"/>
  <c r="L6311" i="5" s="1"/>
  <c r="D6312" i="5"/>
  <c r="E8916" i="5" l="1"/>
  <c r="B8916" i="5"/>
  <c r="A8917" i="5"/>
  <c r="F8916" i="5"/>
  <c r="C8916" i="5"/>
  <c r="H8916" i="5"/>
  <c r="D6313" i="5"/>
  <c r="I6312" i="5"/>
  <c r="J6312" i="5" s="1"/>
  <c r="L6312" i="5" s="1"/>
  <c r="E8917" i="5" l="1"/>
  <c r="A8918" i="5"/>
  <c r="F8917" i="5"/>
  <c r="H8917" i="5"/>
  <c r="B8917" i="5"/>
  <c r="C8917" i="5"/>
  <c r="I6313" i="5"/>
  <c r="J6313" i="5" s="1"/>
  <c r="L6313" i="5" s="1"/>
  <c r="D6314" i="5"/>
  <c r="E8918" i="5" l="1"/>
  <c r="F8918" i="5"/>
  <c r="B8918" i="5"/>
  <c r="C8918" i="5"/>
  <c r="A8919" i="5"/>
  <c r="H8918" i="5"/>
  <c r="I6314" i="5"/>
  <c r="J6314" i="5" s="1"/>
  <c r="L6314" i="5" s="1"/>
  <c r="D6315" i="5"/>
  <c r="E8919" i="5" l="1"/>
  <c r="C8919" i="5"/>
  <c r="A8920" i="5"/>
  <c r="F8919" i="5"/>
  <c r="B8919" i="5"/>
  <c r="H8919" i="5"/>
  <c r="I6315" i="5"/>
  <c r="J6315" i="5" s="1"/>
  <c r="L6315" i="5" s="1"/>
  <c r="D6316" i="5"/>
  <c r="E8920" i="5" l="1"/>
  <c r="B8920" i="5"/>
  <c r="A8921" i="5"/>
  <c r="F8920" i="5"/>
  <c r="C8920" i="5"/>
  <c r="H8920" i="5"/>
  <c r="I6316" i="5"/>
  <c r="J6316" i="5" s="1"/>
  <c r="L6316" i="5" s="1"/>
  <c r="D6317" i="5"/>
  <c r="A8922" i="5" l="1"/>
  <c r="E8921" i="5"/>
  <c r="C8921" i="5"/>
  <c r="H8921" i="5"/>
  <c r="F8921" i="5"/>
  <c r="B8921" i="5"/>
  <c r="I6317" i="5"/>
  <c r="J6317" i="5" s="1"/>
  <c r="L6317" i="5" s="1"/>
  <c r="D6318" i="5"/>
  <c r="C8922" i="5" l="1"/>
  <c r="F8922" i="5"/>
  <c r="A8923" i="5"/>
  <c r="E8922" i="5"/>
  <c r="H8922" i="5"/>
  <c r="B8922" i="5"/>
  <c r="I6318" i="5"/>
  <c r="J6318" i="5" s="1"/>
  <c r="L6318" i="5" s="1"/>
  <c r="D6319" i="5"/>
  <c r="A8924" i="5" l="1"/>
  <c r="E8923" i="5"/>
  <c r="H8923" i="5"/>
  <c r="C8923" i="5"/>
  <c r="F8923" i="5"/>
  <c r="B8923" i="5"/>
  <c r="I6319" i="5"/>
  <c r="J6319" i="5" s="1"/>
  <c r="L6319" i="5" s="1"/>
  <c r="D6320" i="5"/>
  <c r="B8924" i="5" l="1"/>
  <c r="F8924" i="5"/>
  <c r="A8925" i="5"/>
  <c r="E8924" i="5"/>
  <c r="H8924" i="5"/>
  <c r="C8924" i="5"/>
  <c r="D6321" i="5"/>
  <c r="I6320" i="5"/>
  <c r="J6320" i="5" s="1"/>
  <c r="L6320" i="5" s="1"/>
  <c r="C8925" i="5" l="1"/>
  <c r="H8925" i="5"/>
  <c r="F8925" i="5"/>
  <c r="A8926" i="5"/>
  <c r="E8925" i="5"/>
  <c r="B8925" i="5"/>
  <c r="I6321" i="5"/>
  <c r="J6321" i="5" s="1"/>
  <c r="L6321" i="5" s="1"/>
  <c r="D6322" i="5"/>
  <c r="A8927" i="5" l="1"/>
  <c r="E8926" i="5"/>
  <c r="H8926" i="5"/>
  <c r="C8926" i="5"/>
  <c r="F8926" i="5"/>
  <c r="B8926" i="5"/>
  <c r="I6322" i="5"/>
  <c r="J6322" i="5" s="1"/>
  <c r="L6322" i="5" s="1"/>
  <c r="D6323" i="5"/>
  <c r="H8927" i="5" l="1"/>
  <c r="C8927" i="5"/>
  <c r="F8927" i="5"/>
  <c r="A8928" i="5"/>
  <c r="E8927" i="5"/>
  <c r="B8927" i="5"/>
  <c r="I6323" i="5"/>
  <c r="J6323" i="5" s="1"/>
  <c r="L6323" i="5" s="1"/>
  <c r="D6324" i="5"/>
  <c r="A8929" i="5" l="1"/>
  <c r="E8928" i="5"/>
  <c r="C8928" i="5"/>
  <c r="B8928" i="5"/>
  <c r="F8928" i="5"/>
  <c r="H8928" i="5"/>
  <c r="D6325" i="5"/>
  <c r="I6324" i="5"/>
  <c r="J6324" i="5" s="1"/>
  <c r="L6324" i="5" s="1"/>
  <c r="C8929" i="5" l="1"/>
  <c r="F8929" i="5"/>
  <c r="A8930" i="5"/>
  <c r="E8929" i="5"/>
  <c r="B8929" i="5"/>
  <c r="H8929" i="5"/>
  <c r="I6325" i="5"/>
  <c r="J6325" i="5" s="1"/>
  <c r="L6325" i="5" s="1"/>
  <c r="D6326" i="5"/>
  <c r="A8931" i="5" l="1"/>
  <c r="E8930" i="5"/>
  <c r="H8930" i="5"/>
  <c r="C8930" i="5"/>
  <c r="F8930" i="5"/>
  <c r="B8930" i="5"/>
  <c r="I6326" i="5"/>
  <c r="J6326" i="5" s="1"/>
  <c r="L6326" i="5" s="1"/>
  <c r="D6327" i="5"/>
  <c r="H8931" i="5" l="1"/>
  <c r="C8931" i="5"/>
  <c r="F8931" i="5"/>
  <c r="A8932" i="5"/>
  <c r="E8931" i="5"/>
  <c r="B8931" i="5"/>
  <c r="D6328" i="5"/>
  <c r="I6327" i="5"/>
  <c r="J6327" i="5" s="1"/>
  <c r="L6327" i="5" s="1"/>
  <c r="A8933" i="5" l="1"/>
  <c r="E8932" i="5"/>
  <c r="C8932" i="5"/>
  <c r="B8932" i="5"/>
  <c r="F8932" i="5"/>
  <c r="H8932" i="5"/>
  <c r="I6328" i="5"/>
  <c r="J6328" i="5" s="1"/>
  <c r="L6328" i="5" s="1"/>
  <c r="D6329" i="5"/>
  <c r="C8933" i="5" l="1"/>
  <c r="F8933" i="5"/>
  <c r="A8934" i="5"/>
  <c r="E8933" i="5"/>
  <c r="H8933" i="5"/>
  <c r="B8933" i="5"/>
  <c r="I6329" i="5"/>
  <c r="J6329" i="5" s="1"/>
  <c r="L6329" i="5" s="1"/>
  <c r="D6330" i="5"/>
  <c r="A8935" i="5" l="1"/>
  <c r="E8934" i="5"/>
  <c r="H8934" i="5"/>
  <c r="C8934" i="5"/>
  <c r="F8934" i="5"/>
  <c r="B8934" i="5"/>
  <c r="D6331" i="5"/>
  <c r="I6330" i="5"/>
  <c r="J6330" i="5" s="1"/>
  <c r="L6330" i="5" s="1"/>
  <c r="C8935" i="5" l="1"/>
  <c r="F8935" i="5"/>
  <c r="A8936" i="5"/>
  <c r="E8935" i="5"/>
  <c r="H8935" i="5"/>
  <c r="B8935" i="5"/>
  <c r="I6331" i="5"/>
  <c r="J6331" i="5" s="1"/>
  <c r="L6331" i="5" s="1"/>
  <c r="D6332" i="5"/>
  <c r="A8937" i="5" l="1"/>
  <c r="E8936" i="5"/>
  <c r="C8936" i="5"/>
  <c r="B8936" i="5"/>
  <c r="F8936" i="5"/>
  <c r="H8936" i="5"/>
  <c r="D6333" i="5"/>
  <c r="I6332" i="5"/>
  <c r="J6332" i="5" s="1"/>
  <c r="L6332" i="5" s="1"/>
  <c r="A8938" i="5" l="1"/>
  <c r="E8937" i="5"/>
  <c r="H8937" i="5"/>
  <c r="B8937" i="5"/>
  <c r="C8937" i="5"/>
  <c r="F8937" i="5"/>
  <c r="I6333" i="5"/>
  <c r="J6333" i="5" s="1"/>
  <c r="L6333" i="5" s="1"/>
  <c r="D6334" i="5"/>
  <c r="A8939" i="5" l="1"/>
  <c r="E8938" i="5"/>
  <c r="B8938" i="5"/>
  <c r="H8938" i="5"/>
  <c r="C8938" i="5"/>
  <c r="F8938" i="5"/>
  <c r="D6335" i="5"/>
  <c r="I6334" i="5"/>
  <c r="J6334" i="5" s="1"/>
  <c r="L6334" i="5" s="1"/>
  <c r="A8940" i="5" l="1"/>
  <c r="E8939" i="5"/>
  <c r="H8939" i="5"/>
  <c r="C8939" i="5"/>
  <c r="F8939" i="5"/>
  <c r="B8939" i="5"/>
  <c r="I6335" i="5"/>
  <c r="J6335" i="5" s="1"/>
  <c r="L6335" i="5" s="1"/>
  <c r="D6336" i="5"/>
  <c r="B8940" i="5" l="1"/>
  <c r="F8940" i="5"/>
  <c r="A8941" i="5"/>
  <c r="E8940" i="5"/>
  <c r="C8940" i="5"/>
  <c r="H8940" i="5"/>
  <c r="I6336" i="5"/>
  <c r="J6336" i="5" s="1"/>
  <c r="L6336" i="5" s="1"/>
  <c r="D6337" i="5"/>
  <c r="C8941" i="5" l="1"/>
  <c r="F8941" i="5"/>
  <c r="A8942" i="5"/>
  <c r="E8941" i="5"/>
  <c r="B8941" i="5"/>
  <c r="H8941" i="5"/>
  <c r="I6337" i="5"/>
  <c r="J6337" i="5" s="1"/>
  <c r="L6337" i="5" s="1"/>
  <c r="D6338" i="5"/>
  <c r="C8942" i="5" l="1"/>
  <c r="F8942" i="5"/>
  <c r="A8943" i="5"/>
  <c r="E8942" i="5"/>
  <c r="B8942" i="5"/>
  <c r="H8942" i="5"/>
  <c r="D6339" i="5"/>
  <c r="I6338" i="5"/>
  <c r="J6338" i="5" s="1"/>
  <c r="L6338" i="5" s="1"/>
  <c r="C8943" i="5" l="1"/>
  <c r="F8943" i="5"/>
  <c r="A8944" i="5"/>
  <c r="E8943" i="5"/>
  <c r="B8943" i="5"/>
  <c r="H8943" i="5"/>
  <c r="I6339" i="5"/>
  <c r="J6339" i="5" s="1"/>
  <c r="L6339" i="5" s="1"/>
  <c r="D6340" i="5"/>
  <c r="B8944" i="5" l="1"/>
  <c r="F8944" i="5"/>
  <c r="A8945" i="5"/>
  <c r="E8944" i="5"/>
  <c r="H8944" i="5"/>
  <c r="C8944" i="5"/>
  <c r="I6340" i="5"/>
  <c r="J6340" i="5" s="1"/>
  <c r="L6340" i="5" s="1"/>
  <c r="D6341" i="5"/>
  <c r="H8945" i="5" l="1"/>
  <c r="B8945" i="5"/>
  <c r="F8945" i="5"/>
  <c r="A8946" i="5"/>
  <c r="E8945" i="5"/>
  <c r="C8945" i="5"/>
  <c r="I6341" i="5"/>
  <c r="J6341" i="5" s="1"/>
  <c r="L6341" i="5" s="1"/>
  <c r="D6342" i="5"/>
  <c r="C8946" i="5" l="1"/>
  <c r="F8946" i="5"/>
  <c r="A8947" i="5"/>
  <c r="E8946" i="5"/>
  <c r="H8946" i="5"/>
  <c r="B8946" i="5"/>
  <c r="I6342" i="5"/>
  <c r="J6342" i="5" s="1"/>
  <c r="L6342" i="5" s="1"/>
  <c r="D6343" i="5"/>
  <c r="C8947" i="5" l="1"/>
  <c r="F8947" i="5"/>
  <c r="A8948" i="5"/>
  <c r="E8947" i="5"/>
  <c r="H8947" i="5"/>
  <c r="B8947" i="5"/>
  <c r="I6343" i="5"/>
  <c r="J6343" i="5" s="1"/>
  <c r="L6343" i="5" s="1"/>
  <c r="D6344" i="5"/>
  <c r="B8948" i="5" l="1"/>
  <c r="F8948" i="5"/>
  <c r="A8949" i="5"/>
  <c r="E8948" i="5"/>
  <c r="H8948" i="5"/>
  <c r="C8948" i="5"/>
  <c r="D6345" i="5"/>
  <c r="I6344" i="5"/>
  <c r="J6344" i="5" s="1"/>
  <c r="L6344" i="5" s="1"/>
  <c r="H8949" i="5" l="1"/>
  <c r="C8949" i="5"/>
  <c r="F8949" i="5"/>
  <c r="A8950" i="5"/>
  <c r="E8949" i="5"/>
  <c r="B8949" i="5"/>
  <c r="I6345" i="5"/>
  <c r="J6345" i="5" s="1"/>
  <c r="L6345" i="5" s="1"/>
  <c r="D6346" i="5"/>
  <c r="A8951" i="5" l="1"/>
  <c r="E8950" i="5"/>
  <c r="B8950" i="5"/>
  <c r="H8950" i="5"/>
  <c r="C8950" i="5"/>
  <c r="F8950" i="5"/>
  <c r="I6346" i="5"/>
  <c r="J6346" i="5" s="1"/>
  <c r="L6346" i="5" s="1"/>
  <c r="D6347" i="5"/>
  <c r="A8952" i="5" l="1"/>
  <c r="E8951" i="5"/>
  <c r="B8951" i="5"/>
  <c r="H8951" i="5"/>
  <c r="C8951" i="5"/>
  <c r="F8951" i="5"/>
  <c r="I6347" i="5"/>
  <c r="J6347" i="5" s="1"/>
  <c r="L6347" i="5" s="1"/>
  <c r="D6348" i="5"/>
  <c r="C8952" i="5" l="1"/>
  <c r="B8952" i="5"/>
  <c r="F8952" i="5"/>
  <c r="A8953" i="5"/>
  <c r="E8952" i="5"/>
  <c r="H8952" i="5"/>
  <c r="I6348" i="5"/>
  <c r="J6348" i="5" s="1"/>
  <c r="L6348" i="5" s="1"/>
  <c r="D6349" i="5"/>
  <c r="H8953" i="5" l="1"/>
  <c r="F8953" i="5"/>
  <c r="A8954" i="5"/>
  <c r="E8953" i="5"/>
  <c r="B8953" i="5"/>
  <c r="C8953" i="5"/>
  <c r="I6349" i="5"/>
  <c r="J6349" i="5" s="1"/>
  <c r="L6349" i="5" s="1"/>
  <c r="D6350" i="5"/>
  <c r="C8954" i="5" l="1"/>
  <c r="F8954" i="5"/>
  <c r="A8955" i="5"/>
  <c r="E8954" i="5"/>
  <c r="H8954" i="5"/>
  <c r="B8954" i="5"/>
  <c r="I6350" i="5"/>
  <c r="J6350" i="5" s="1"/>
  <c r="L6350" i="5" s="1"/>
  <c r="D6351" i="5"/>
  <c r="A8956" i="5" l="1"/>
  <c r="E8955" i="5"/>
  <c r="H8955" i="5"/>
  <c r="C8955" i="5"/>
  <c r="F8955" i="5"/>
  <c r="B8955" i="5"/>
  <c r="I6351" i="5"/>
  <c r="J6351" i="5" s="1"/>
  <c r="L6351" i="5" s="1"/>
  <c r="D6352" i="5"/>
  <c r="B8956" i="5" l="1"/>
  <c r="F8956" i="5"/>
  <c r="A8957" i="5"/>
  <c r="E8956" i="5"/>
  <c r="C8956" i="5"/>
  <c r="H8956" i="5"/>
  <c r="I6352" i="5"/>
  <c r="J6352" i="5" s="1"/>
  <c r="L6352" i="5" s="1"/>
  <c r="D6353" i="5"/>
  <c r="B8957" i="5" l="1"/>
  <c r="F8957" i="5"/>
  <c r="A8958" i="5"/>
  <c r="E8957" i="5"/>
  <c r="H8957" i="5"/>
  <c r="C8957" i="5"/>
  <c r="I6353" i="5"/>
  <c r="J6353" i="5" s="1"/>
  <c r="L6353" i="5" s="1"/>
  <c r="D6354" i="5"/>
  <c r="C8958" i="5" l="1"/>
  <c r="F8958" i="5"/>
  <c r="A8959" i="5"/>
  <c r="E8958" i="5"/>
  <c r="H8958" i="5"/>
  <c r="B8958" i="5"/>
  <c r="D6355" i="5"/>
  <c r="I6354" i="5"/>
  <c r="J6354" i="5" s="1"/>
  <c r="L6354" i="5" s="1"/>
  <c r="C8959" i="5" l="1"/>
  <c r="F8959" i="5"/>
  <c r="A8960" i="5"/>
  <c r="E8959" i="5"/>
  <c r="H8959" i="5"/>
  <c r="B8959" i="5"/>
  <c r="I6355" i="5"/>
  <c r="J6355" i="5" s="1"/>
  <c r="L6355" i="5" s="1"/>
  <c r="D6356" i="5"/>
  <c r="A8961" i="5" l="1"/>
  <c r="E8960" i="5"/>
  <c r="C8960" i="5"/>
  <c r="H8960" i="5"/>
  <c r="B8960" i="5"/>
  <c r="F8960" i="5"/>
  <c r="D6357" i="5"/>
  <c r="I6356" i="5"/>
  <c r="J6356" i="5" s="1"/>
  <c r="L6356" i="5" s="1"/>
  <c r="H8961" i="5" l="1"/>
  <c r="F8961" i="5"/>
  <c r="A8962" i="5"/>
  <c r="E8961" i="5"/>
  <c r="C8961" i="5"/>
  <c r="B8961" i="5"/>
  <c r="I6357" i="5"/>
  <c r="J6357" i="5" s="1"/>
  <c r="L6357" i="5" s="1"/>
  <c r="D6358" i="5"/>
  <c r="H8962" i="5" l="1"/>
  <c r="C8962" i="5"/>
  <c r="F8962" i="5"/>
  <c r="A8963" i="5"/>
  <c r="E8962" i="5"/>
  <c r="B8962" i="5"/>
  <c r="I6358" i="5"/>
  <c r="J6358" i="5" s="1"/>
  <c r="L6358" i="5" s="1"/>
  <c r="D6359" i="5"/>
  <c r="A8964" i="5" l="1"/>
  <c r="E8963" i="5"/>
  <c r="H8963" i="5"/>
  <c r="C8963" i="5"/>
  <c r="F8963" i="5"/>
  <c r="B8963" i="5"/>
  <c r="D6360" i="5"/>
  <c r="I6359" i="5"/>
  <c r="J6359" i="5" s="1"/>
  <c r="L6359" i="5" s="1"/>
  <c r="H8964" i="5" l="1"/>
  <c r="B8964" i="5"/>
  <c r="F8964" i="5"/>
  <c r="A8965" i="5"/>
  <c r="E8964" i="5"/>
  <c r="C8964" i="5"/>
  <c r="I6360" i="5"/>
  <c r="J6360" i="5" s="1"/>
  <c r="L6360" i="5" s="1"/>
  <c r="D6361" i="5"/>
  <c r="B8965" i="5" l="1"/>
  <c r="F8965" i="5"/>
  <c r="A8966" i="5"/>
  <c r="E8965" i="5"/>
  <c r="C8965" i="5"/>
  <c r="H8965" i="5"/>
  <c r="I6361" i="5"/>
  <c r="J6361" i="5" s="1"/>
  <c r="L6361" i="5" s="1"/>
  <c r="D6362" i="5"/>
  <c r="C8966" i="5" l="1"/>
  <c r="F8966" i="5"/>
  <c r="A8967" i="5"/>
  <c r="E8966" i="5"/>
  <c r="H8966" i="5"/>
  <c r="B8966" i="5"/>
  <c r="D6363" i="5"/>
  <c r="I6362" i="5"/>
  <c r="J6362" i="5" s="1"/>
  <c r="L6362" i="5" s="1"/>
  <c r="H8967" i="5" l="1"/>
  <c r="C8967" i="5"/>
  <c r="F8967" i="5"/>
  <c r="A8968" i="5"/>
  <c r="E8967" i="5"/>
  <c r="B8967" i="5"/>
  <c r="I6363" i="5"/>
  <c r="J6363" i="5" s="1"/>
  <c r="L6363" i="5" s="1"/>
  <c r="D6364" i="5"/>
  <c r="B8968" i="5" l="1"/>
  <c r="F8968" i="5"/>
  <c r="A8969" i="5"/>
  <c r="E8968" i="5"/>
  <c r="C8968" i="5"/>
  <c r="H8968" i="5"/>
  <c r="D6365" i="5"/>
  <c r="I6364" i="5"/>
  <c r="J6364" i="5" s="1"/>
  <c r="L6364" i="5" s="1"/>
  <c r="A8970" i="5" l="1"/>
  <c r="E8969" i="5"/>
  <c r="H8969" i="5"/>
  <c r="B8969" i="5"/>
  <c r="F8969" i="5"/>
  <c r="C8969" i="5"/>
  <c r="I6365" i="5"/>
  <c r="J6365" i="5" s="1"/>
  <c r="L6365" i="5" s="1"/>
  <c r="D6366" i="5"/>
  <c r="A8971" i="5" l="1"/>
  <c r="E8970" i="5"/>
  <c r="B8970" i="5"/>
  <c r="H8970" i="5"/>
  <c r="C8970" i="5"/>
  <c r="F8970" i="5"/>
  <c r="I6366" i="5"/>
  <c r="J6366" i="5" s="1"/>
  <c r="L6366" i="5" s="1"/>
  <c r="D6367" i="5"/>
  <c r="C8971" i="5" l="1"/>
  <c r="F8971" i="5"/>
  <c r="A8972" i="5"/>
  <c r="E8971" i="5"/>
  <c r="B8971" i="5"/>
  <c r="H8971" i="5"/>
  <c r="D6368" i="5"/>
  <c r="I6367" i="5"/>
  <c r="J6367" i="5" s="1"/>
  <c r="L6367" i="5" s="1"/>
  <c r="B8972" i="5" l="1"/>
  <c r="F8972" i="5"/>
  <c r="A8973" i="5"/>
  <c r="E8972" i="5"/>
  <c r="C8972" i="5"/>
  <c r="H8972" i="5"/>
  <c r="D6369" i="5"/>
  <c r="I6368" i="5"/>
  <c r="J6368" i="5" s="1"/>
  <c r="L6368" i="5" s="1"/>
  <c r="B8973" i="5" l="1"/>
  <c r="F8973" i="5"/>
  <c r="A8974" i="5"/>
  <c r="E8973" i="5"/>
  <c r="H8973" i="5"/>
  <c r="C8973" i="5"/>
  <c r="I6369" i="5"/>
  <c r="J6369" i="5" s="1"/>
  <c r="L6369" i="5" s="1"/>
  <c r="D6370" i="5"/>
  <c r="H8974" i="5" l="1"/>
  <c r="C8974" i="5"/>
  <c r="F8974" i="5"/>
  <c r="A8975" i="5"/>
  <c r="E8974" i="5"/>
  <c r="B8974" i="5"/>
  <c r="D6371" i="5"/>
  <c r="I6370" i="5"/>
  <c r="J6370" i="5" s="1"/>
  <c r="L6370" i="5" s="1"/>
  <c r="C8975" i="5" l="1"/>
  <c r="F8975" i="5"/>
  <c r="A8976" i="5"/>
  <c r="E8975" i="5"/>
  <c r="H8975" i="5"/>
  <c r="B8975" i="5"/>
  <c r="I6371" i="5"/>
  <c r="J6371" i="5" s="1"/>
  <c r="L6371" i="5" s="1"/>
  <c r="D6372" i="5"/>
  <c r="H8976" i="5" l="1"/>
  <c r="B8976" i="5"/>
  <c r="F8976" i="5"/>
  <c r="A8977" i="5"/>
  <c r="E8976" i="5"/>
  <c r="C8976" i="5"/>
  <c r="I6372" i="5"/>
  <c r="J6372" i="5" s="1"/>
  <c r="L6372" i="5" s="1"/>
  <c r="D6373" i="5"/>
  <c r="H8977" i="5" l="1"/>
  <c r="F8977" i="5"/>
  <c r="A8978" i="5"/>
  <c r="E8977" i="5"/>
  <c r="B8977" i="5"/>
  <c r="C8977" i="5"/>
  <c r="I6373" i="5"/>
  <c r="J6373" i="5" s="1"/>
  <c r="L6373" i="5" s="1"/>
  <c r="D6374" i="5"/>
  <c r="H8978" i="5" l="1"/>
  <c r="C8978" i="5"/>
  <c r="F8978" i="5"/>
  <c r="A8979" i="5"/>
  <c r="E8978" i="5"/>
  <c r="B8978" i="5"/>
  <c r="I6374" i="5"/>
  <c r="J6374" i="5" s="1"/>
  <c r="L6374" i="5" s="1"/>
  <c r="D6375" i="5"/>
  <c r="C8979" i="5" l="1"/>
  <c r="F8979" i="5"/>
  <c r="A8980" i="5"/>
  <c r="E8979" i="5"/>
  <c r="B8979" i="5"/>
  <c r="H8979" i="5"/>
  <c r="I6375" i="5"/>
  <c r="J6375" i="5" s="1"/>
  <c r="L6375" i="5" s="1"/>
  <c r="D6376" i="5"/>
  <c r="A8981" i="5" l="1"/>
  <c r="E8980" i="5"/>
  <c r="H8980" i="5"/>
  <c r="B8980" i="5"/>
  <c r="F8980" i="5"/>
  <c r="C8980" i="5"/>
  <c r="D6377" i="5"/>
  <c r="I6376" i="5"/>
  <c r="J6376" i="5" s="1"/>
  <c r="L6376" i="5" s="1"/>
  <c r="C8981" i="5" l="1"/>
  <c r="F8981" i="5"/>
  <c r="A8982" i="5"/>
  <c r="E8981" i="5"/>
  <c r="H8981" i="5"/>
  <c r="B8981" i="5"/>
  <c r="I6377" i="5"/>
  <c r="J6377" i="5" s="1"/>
  <c r="L6377" i="5" s="1"/>
  <c r="D6378" i="5"/>
  <c r="A8983" i="5" l="1"/>
  <c r="E8982" i="5"/>
  <c r="B8982" i="5"/>
  <c r="H8982" i="5"/>
  <c r="C8982" i="5"/>
  <c r="F8982" i="5"/>
  <c r="I6378" i="5"/>
  <c r="J6378" i="5" s="1"/>
  <c r="L6378" i="5" s="1"/>
  <c r="D6379" i="5"/>
  <c r="H8983" i="5" l="1"/>
  <c r="C8983" i="5"/>
  <c r="F8983" i="5"/>
  <c r="A8984" i="5"/>
  <c r="E8983" i="5"/>
  <c r="B8983" i="5"/>
  <c r="I6379" i="5"/>
  <c r="J6379" i="5" s="1"/>
  <c r="L6379" i="5" s="1"/>
  <c r="D6380" i="5"/>
  <c r="A8985" i="5" l="1"/>
  <c r="E8984" i="5"/>
  <c r="H8984" i="5"/>
  <c r="B8984" i="5"/>
  <c r="F8984" i="5"/>
  <c r="C8984" i="5"/>
  <c r="I6380" i="5"/>
  <c r="J6380" i="5" s="1"/>
  <c r="L6380" i="5" s="1"/>
  <c r="D6381" i="5"/>
  <c r="B8985" i="5" l="1"/>
  <c r="C8985" i="5"/>
  <c r="F8985" i="5"/>
  <c r="A8986" i="5"/>
  <c r="E8985" i="5"/>
  <c r="H8985" i="5"/>
  <c r="I6381" i="5"/>
  <c r="J6381" i="5" s="1"/>
  <c r="L6381" i="5" s="1"/>
  <c r="D6382" i="5"/>
  <c r="C8986" i="5" l="1"/>
  <c r="B8986" i="5"/>
  <c r="F8986" i="5"/>
  <c r="H8986" i="5"/>
  <c r="E8986" i="5"/>
  <c r="I6382" i="5"/>
  <c r="J6382" i="5" s="1"/>
  <c r="L6382" i="5" s="1"/>
  <c r="D6383" i="5"/>
  <c r="I6383" i="5" l="1"/>
  <c r="J6383" i="5" s="1"/>
  <c r="L6383" i="5" s="1"/>
  <c r="D6384" i="5"/>
  <c r="D6385" i="5" l="1"/>
  <c r="I6384" i="5"/>
  <c r="J6384" i="5" s="1"/>
  <c r="L6384" i="5" s="1"/>
  <c r="I6385" i="5" l="1"/>
  <c r="J6385" i="5" s="1"/>
  <c r="L6385" i="5" s="1"/>
  <c r="D6386" i="5"/>
  <c r="I6386" i="5" l="1"/>
  <c r="J6386" i="5" s="1"/>
  <c r="L6386" i="5" s="1"/>
  <c r="D6387" i="5"/>
  <c r="I6387" i="5" l="1"/>
  <c r="J6387" i="5" s="1"/>
  <c r="L6387" i="5" s="1"/>
  <c r="D6388" i="5"/>
  <c r="D6389" i="5" l="1"/>
  <c r="I6388" i="5"/>
  <c r="J6388" i="5" s="1"/>
  <c r="L6388" i="5" s="1"/>
  <c r="I6389" i="5" l="1"/>
  <c r="J6389" i="5" s="1"/>
  <c r="L6389" i="5" s="1"/>
  <c r="D6390" i="5"/>
  <c r="I6390" i="5" l="1"/>
  <c r="J6390" i="5" s="1"/>
  <c r="L6390" i="5" s="1"/>
  <c r="D6391" i="5"/>
  <c r="I6391" i="5" l="1"/>
  <c r="J6391" i="5" s="1"/>
  <c r="L6391" i="5" s="1"/>
  <c r="D6392" i="5"/>
  <c r="I6392" i="5" l="1"/>
  <c r="J6392" i="5" s="1"/>
  <c r="L6392" i="5" s="1"/>
  <c r="D6393" i="5"/>
  <c r="I6393" i="5" l="1"/>
  <c r="J6393" i="5" s="1"/>
  <c r="L6393" i="5" s="1"/>
  <c r="D6394" i="5"/>
  <c r="D6395" i="5" l="1"/>
  <c r="I6394" i="5"/>
  <c r="J6394" i="5" s="1"/>
  <c r="L6394" i="5" s="1"/>
  <c r="I6395" i="5" l="1"/>
  <c r="J6395" i="5" s="1"/>
  <c r="L6395" i="5" s="1"/>
  <c r="D6396" i="5"/>
  <c r="D6397" i="5" l="1"/>
  <c r="I6396" i="5"/>
  <c r="J6396" i="5" s="1"/>
  <c r="L6396" i="5" s="1"/>
  <c r="I6397" i="5" l="1"/>
  <c r="J6397" i="5" s="1"/>
  <c r="L6397" i="5" s="1"/>
  <c r="D6398" i="5"/>
  <c r="D6399" i="5" l="1"/>
  <c r="I6398" i="5"/>
  <c r="J6398" i="5" s="1"/>
  <c r="L6398" i="5" s="1"/>
  <c r="I6399" i="5" l="1"/>
  <c r="J6399" i="5" s="1"/>
  <c r="L6399" i="5" s="1"/>
  <c r="D6400" i="5"/>
  <c r="I6400" i="5" l="1"/>
  <c r="J6400" i="5" s="1"/>
  <c r="L6400" i="5" s="1"/>
  <c r="D6401" i="5"/>
  <c r="D6402" i="5" l="1"/>
  <c r="I6401" i="5"/>
  <c r="J6401" i="5" s="1"/>
  <c r="L6401" i="5" s="1"/>
  <c r="I6402" i="5" l="1"/>
  <c r="J6402" i="5" s="1"/>
  <c r="L6402" i="5" s="1"/>
  <c r="D6403" i="5"/>
  <c r="I6403" i="5" l="1"/>
  <c r="J6403" i="5" s="1"/>
  <c r="L6403" i="5" s="1"/>
  <c r="D6404" i="5"/>
  <c r="I6404" i="5" l="1"/>
  <c r="J6404" i="5" s="1"/>
  <c r="L6404" i="5" s="1"/>
  <c r="D6405" i="5"/>
  <c r="I6405" i="5" l="1"/>
  <c r="J6405" i="5" s="1"/>
  <c r="L6405" i="5" s="1"/>
  <c r="D6406" i="5"/>
  <c r="I6406" i="5" l="1"/>
  <c r="J6406" i="5" s="1"/>
  <c r="L6406" i="5" s="1"/>
  <c r="D6407" i="5"/>
  <c r="I6407" i="5" l="1"/>
  <c r="J6407" i="5" s="1"/>
  <c r="L6407" i="5" s="1"/>
  <c r="D6408" i="5"/>
  <c r="I6408" i="5" l="1"/>
  <c r="J6408" i="5" s="1"/>
  <c r="L6408" i="5" s="1"/>
  <c r="D6409" i="5"/>
  <c r="I6409" i="5" l="1"/>
  <c r="J6409" i="5" s="1"/>
  <c r="L6409" i="5" s="1"/>
  <c r="D6410" i="5"/>
  <c r="D6411" i="5" l="1"/>
  <c r="I6410" i="5"/>
  <c r="J6410" i="5" s="1"/>
  <c r="L6410" i="5" s="1"/>
  <c r="I6411" i="5" l="1"/>
  <c r="J6411" i="5" s="1"/>
  <c r="L6411" i="5" s="1"/>
  <c r="D6412" i="5"/>
  <c r="I6412" i="5" l="1"/>
  <c r="J6412" i="5" s="1"/>
  <c r="L6412" i="5" s="1"/>
  <c r="D6413" i="5"/>
  <c r="I6413" i="5" l="1"/>
  <c r="J6413" i="5" s="1"/>
  <c r="L6413" i="5" s="1"/>
  <c r="D6414" i="5"/>
  <c r="I6414" i="5" l="1"/>
  <c r="J6414" i="5" s="1"/>
  <c r="L6414" i="5" s="1"/>
  <c r="D6415" i="5"/>
  <c r="I6415" i="5" l="1"/>
  <c r="J6415" i="5" s="1"/>
  <c r="L6415" i="5" s="1"/>
  <c r="D6416" i="5"/>
  <c r="I6416" i="5" l="1"/>
  <c r="J6416" i="5" s="1"/>
  <c r="L6416" i="5" s="1"/>
  <c r="D6417" i="5"/>
  <c r="D6418" i="5" l="1"/>
  <c r="I6417" i="5"/>
  <c r="J6417" i="5" s="1"/>
  <c r="L6417" i="5" s="1"/>
  <c r="I6418" i="5" l="1"/>
  <c r="J6418" i="5" s="1"/>
  <c r="L6418" i="5" s="1"/>
  <c r="D6419" i="5"/>
  <c r="I6419" i="5" l="1"/>
  <c r="J6419" i="5" s="1"/>
  <c r="L6419" i="5" s="1"/>
  <c r="D6420" i="5"/>
  <c r="I6420" i="5" l="1"/>
  <c r="J6420" i="5" s="1"/>
  <c r="L6420" i="5" s="1"/>
  <c r="D6421" i="5"/>
  <c r="I6421" i="5" l="1"/>
  <c r="J6421" i="5" s="1"/>
  <c r="L6421" i="5" s="1"/>
  <c r="D6422" i="5"/>
  <c r="I6422" i="5" l="1"/>
  <c r="J6422" i="5" s="1"/>
  <c r="L6422" i="5" s="1"/>
  <c r="D6423" i="5"/>
  <c r="I6423" i="5" l="1"/>
  <c r="J6423" i="5" s="1"/>
  <c r="L6423" i="5" s="1"/>
  <c r="D6424" i="5"/>
  <c r="I6424" i="5" l="1"/>
  <c r="J6424" i="5" s="1"/>
  <c r="L6424" i="5" s="1"/>
  <c r="D6425" i="5"/>
  <c r="I6425" i="5" l="1"/>
  <c r="J6425" i="5" s="1"/>
  <c r="L6425" i="5" s="1"/>
  <c r="D6426" i="5"/>
  <c r="I6426" i="5" l="1"/>
  <c r="J6426" i="5" s="1"/>
  <c r="L6426" i="5" s="1"/>
  <c r="D6427" i="5"/>
  <c r="I6427" i="5" l="1"/>
  <c r="J6427" i="5" s="1"/>
  <c r="L6427" i="5" s="1"/>
  <c r="D6428" i="5"/>
  <c r="I6428" i="5" l="1"/>
  <c r="J6428" i="5" s="1"/>
  <c r="L6428" i="5" s="1"/>
  <c r="D6429" i="5"/>
  <c r="I6429" i="5" l="1"/>
  <c r="J6429" i="5" s="1"/>
  <c r="L6429" i="5" s="1"/>
  <c r="D6430" i="5"/>
  <c r="D6431" i="5" l="1"/>
  <c r="I6430" i="5"/>
  <c r="J6430" i="5" s="1"/>
  <c r="L6430" i="5" s="1"/>
  <c r="I6431" i="5" l="1"/>
  <c r="J6431" i="5" s="1"/>
  <c r="L6431" i="5" s="1"/>
  <c r="D6432" i="5"/>
  <c r="I6432" i="5" l="1"/>
  <c r="J6432" i="5" s="1"/>
  <c r="L6432" i="5" s="1"/>
  <c r="D6433" i="5"/>
  <c r="I6433" i="5" l="1"/>
  <c r="J6433" i="5" s="1"/>
  <c r="L6433" i="5" s="1"/>
  <c r="D6434" i="5"/>
  <c r="I6434" i="5" l="1"/>
  <c r="J6434" i="5" s="1"/>
  <c r="L6434" i="5" s="1"/>
  <c r="D6435" i="5"/>
  <c r="I6435" i="5" l="1"/>
  <c r="J6435" i="5" s="1"/>
  <c r="L6435" i="5" s="1"/>
  <c r="D6436" i="5"/>
  <c r="I6436" i="5" l="1"/>
  <c r="J6436" i="5" s="1"/>
  <c r="L6436" i="5" s="1"/>
  <c r="D6437" i="5"/>
  <c r="I6437" i="5" l="1"/>
  <c r="J6437" i="5" s="1"/>
  <c r="L6437" i="5" s="1"/>
  <c r="D6438" i="5"/>
  <c r="I6438" i="5" l="1"/>
  <c r="J6438" i="5" s="1"/>
  <c r="L6438" i="5" s="1"/>
  <c r="D6439" i="5"/>
  <c r="I6439" i="5" l="1"/>
  <c r="J6439" i="5" s="1"/>
  <c r="L6439" i="5" s="1"/>
  <c r="D6440" i="5"/>
  <c r="I6440" i="5" l="1"/>
  <c r="J6440" i="5" s="1"/>
  <c r="L6440" i="5" s="1"/>
  <c r="D6441" i="5"/>
  <c r="D6442" i="5" l="1"/>
  <c r="I6441" i="5"/>
  <c r="J6441" i="5" s="1"/>
  <c r="L6441" i="5" s="1"/>
  <c r="D6443" i="5" l="1"/>
  <c r="I6442" i="5"/>
  <c r="J6442" i="5" s="1"/>
  <c r="L6442" i="5" s="1"/>
  <c r="I6443" i="5" l="1"/>
  <c r="J6443" i="5" s="1"/>
  <c r="L6443" i="5" s="1"/>
  <c r="D6444" i="5"/>
  <c r="I6444" i="5" l="1"/>
  <c r="J6444" i="5" s="1"/>
  <c r="L6444" i="5" s="1"/>
  <c r="D6445" i="5"/>
  <c r="I6445" i="5" l="1"/>
  <c r="J6445" i="5" s="1"/>
  <c r="L6445" i="5" s="1"/>
  <c r="D6446" i="5"/>
  <c r="I6446" i="5" l="1"/>
  <c r="J6446" i="5" s="1"/>
  <c r="L6446" i="5" s="1"/>
  <c r="D6447" i="5"/>
  <c r="D6448" i="5" l="1"/>
  <c r="I6447" i="5"/>
  <c r="J6447" i="5" s="1"/>
  <c r="L6447" i="5" s="1"/>
  <c r="I6448" i="5" l="1"/>
  <c r="J6448" i="5" s="1"/>
  <c r="L6448" i="5" s="1"/>
  <c r="D6449" i="5"/>
  <c r="I6449" i="5" l="1"/>
  <c r="J6449" i="5" s="1"/>
  <c r="L6449" i="5" s="1"/>
  <c r="D6450" i="5"/>
  <c r="I6450" i="5" l="1"/>
  <c r="J6450" i="5" s="1"/>
  <c r="L6450" i="5" s="1"/>
  <c r="D6451" i="5"/>
  <c r="I6451" i="5" l="1"/>
  <c r="J6451" i="5" s="1"/>
  <c r="L6451" i="5" s="1"/>
  <c r="D6452" i="5"/>
  <c r="I6452" i="5" l="1"/>
  <c r="J6452" i="5" s="1"/>
  <c r="L6452" i="5" s="1"/>
  <c r="D6453" i="5"/>
  <c r="I6453" i="5" l="1"/>
  <c r="J6453" i="5" s="1"/>
  <c r="L6453" i="5" s="1"/>
  <c r="D6454" i="5"/>
  <c r="D6455" i="5" l="1"/>
  <c r="I6454" i="5"/>
  <c r="J6454" i="5" s="1"/>
  <c r="L6454" i="5" s="1"/>
  <c r="D6456" i="5" l="1"/>
  <c r="I6455" i="5"/>
  <c r="J6455" i="5" s="1"/>
  <c r="L6455" i="5" s="1"/>
  <c r="I6456" i="5" l="1"/>
  <c r="J6456" i="5" s="1"/>
  <c r="L6456" i="5" s="1"/>
  <c r="D6457" i="5"/>
  <c r="I6457" i="5" l="1"/>
  <c r="J6457" i="5" s="1"/>
  <c r="L6457" i="5" s="1"/>
  <c r="D6458" i="5"/>
  <c r="I6458" i="5" l="1"/>
  <c r="J6458" i="5" s="1"/>
  <c r="L6458" i="5" s="1"/>
  <c r="D6459" i="5"/>
  <c r="D6460" i="5" l="1"/>
  <c r="I6459" i="5"/>
  <c r="J6459" i="5" s="1"/>
  <c r="L6459" i="5" s="1"/>
  <c r="I6460" i="5" l="1"/>
  <c r="J6460" i="5" s="1"/>
  <c r="L6460" i="5" s="1"/>
  <c r="D6461" i="5"/>
  <c r="I6461" i="5" l="1"/>
  <c r="J6461" i="5" s="1"/>
  <c r="L6461" i="5" s="1"/>
  <c r="D6462" i="5"/>
  <c r="D6463" i="5" l="1"/>
  <c r="I6462" i="5"/>
  <c r="J6462" i="5" s="1"/>
  <c r="L6462" i="5" s="1"/>
  <c r="I6463" i="5" l="1"/>
  <c r="J6463" i="5" s="1"/>
  <c r="L6463" i="5" s="1"/>
  <c r="D6464" i="5"/>
  <c r="D6465" i="5" l="1"/>
  <c r="I6464" i="5"/>
  <c r="J6464" i="5" s="1"/>
  <c r="L6464" i="5" s="1"/>
  <c r="D6466" i="5" l="1"/>
  <c r="I6465" i="5"/>
  <c r="J6465" i="5" s="1"/>
  <c r="L6465" i="5" s="1"/>
  <c r="I6466" i="5" l="1"/>
  <c r="J6466" i="5" s="1"/>
  <c r="L6466" i="5" s="1"/>
  <c r="D6467" i="5"/>
  <c r="I6467" i="5" l="1"/>
  <c r="J6467" i="5" s="1"/>
  <c r="L6467" i="5" s="1"/>
  <c r="D6468" i="5"/>
  <c r="I6468" i="5" l="1"/>
  <c r="J6468" i="5" s="1"/>
  <c r="L6468" i="5" s="1"/>
  <c r="D6469" i="5"/>
  <c r="I6469" i="5" l="1"/>
  <c r="J6469" i="5" s="1"/>
  <c r="L6469" i="5" s="1"/>
  <c r="D6470" i="5"/>
  <c r="I6470" i="5" l="1"/>
  <c r="J6470" i="5" s="1"/>
  <c r="L6470" i="5" s="1"/>
  <c r="D6471" i="5"/>
  <c r="I6471" i="5" l="1"/>
  <c r="J6471" i="5" s="1"/>
  <c r="L6471" i="5" s="1"/>
  <c r="D6472" i="5"/>
  <c r="I6472" i="5" l="1"/>
  <c r="J6472" i="5" s="1"/>
  <c r="L6472" i="5" s="1"/>
  <c r="D6473" i="5"/>
  <c r="I6473" i="5" l="1"/>
  <c r="J6473" i="5" s="1"/>
  <c r="L6473" i="5" s="1"/>
  <c r="D6474" i="5"/>
  <c r="D6475" i="5" l="1"/>
  <c r="I6474" i="5"/>
  <c r="J6474" i="5" s="1"/>
  <c r="L6474" i="5" s="1"/>
  <c r="I6475" i="5" l="1"/>
  <c r="J6475" i="5" s="1"/>
  <c r="L6475" i="5" s="1"/>
  <c r="D6476" i="5"/>
  <c r="I6476" i="5" l="1"/>
  <c r="J6476" i="5" s="1"/>
  <c r="L6476" i="5" s="1"/>
  <c r="D6477" i="5"/>
  <c r="I6477" i="5" l="1"/>
  <c r="J6477" i="5" s="1"/>
  <c r="L6477" i="5" s="1"/>
  <c r="D6478" i="5"/>
  <c r="I6478" i="5" l="1"/>
  <c r="J6478" i="5" s="1"/>
  <c r="L6478" i="5" s="1"/>
  <c r="D6479" i="5"/>
  <c r="I6479" i="5" l="1"/>
  <c r="J6479" i="5" s="1"/>
  <c r="L6479" i="5" s="1"/>
  <c r="D6480" i="5"/>
  <c r="I6480" i="5" l="1"/>
  <c r="J6480" i="5" s="1"/>
  <c r="L6480" i="5" s="1"/>
  <c r="D6481" i="5"/>
  <c r="D6482" i="5" l="1"/>
  <c r="I6481" i="5"/>
  <c r="J6481" i="5" s="1"/>
  <c r="L6481" i="5" s="1"/>
  <c r="I6482" i="5" l="1"/>
  <c r="J6482" i="5" s="1"/>
  <c r="L6482" i="5" s="1"/>
  <c r="D6483" i="5"/>
  <c r="I6483" i="5" l="1"/>
  <c r="J6483" i="5" s="1"/>
  <c r="L6483" i="5" s="1"/>
  <c r="D6484" i="5"/>
  <c r="I6484" i="5" l="1"/>
  <c r="J6484" i="5" s="1"/>
  <c r="L6484" i="5" s="1"/>
  <c r="D6485" i="5"/>
  <c r="I6485" i="5" l="1"/>
  <c r="J6485" i="5" s="1"/>
  <c r="L6485" i="5" s="1"/>
  <c r="D6486" i="5"/>
  <c r="I6486" i="5" l="1"/>
  <c r="J6486" i="5" s="1"/>
  <c r="L6486" i="5" s="1"/>
  <c r="D6487" i="5"/>
  <c r="I6487" i="5" l="1"/>
  <c r="J6487" i="5" s="1"/>
  <c r="L6487" i="5" s="1"/>
  <c r="D6488" i="5"/>
  <c r="I6488" i="5" l="1"/>
  <c r="J6488" i="5" s="1"/>
  <c r="L6488" i="5" s="1"/>
  <c r="D6489" i="5"/>
  <c r="I6489" i="5" l="1"/>
  <c r="J6489" i="5" s="1"/>
  <c r="L6489" i="5" s="1"/>
  <c r="D6490" i="5"/>
  <c r="D6491" i="5" l="1"/>
  <c r="I6490" i="5"/>
  <c r="J6490" i="5" s="1"/>
  <c r="L6490" i="5" s="1"/>
  <c r="I6491" i="5" l="1"/>
  <c r="J6491" i="5" s="1"/>
  <c r="L6491" i="5" s="1"/>
  <c r="D6492" i="5"/>
  <c r="I6492" i="5" l="1"/>
  <c r="J6492" i="5" s="1"/>
  <c r="L6492" i="5" s="1"/>
  <c r="D6493" i="5"/>
  <c r="D6494" i="5" l="1"/>
  <c r="I6493" i="5"/>
  <c r="J6493" i="5" s="1"/>
  <c r="L6493" i="5" s="1"/>
  <c r="D6495" i="5" l="1"/>
  <c r="I6494" i="5"/>
  <c r="J6494" i="5" s="1"/>
  <c r="L6494" i="5" s="1"/>
  <c r="I6495" i="5" l="1"/>
  <c r="J6495" i="5" s="1"/>
  <c r="L6495" i="5" s="1"/>
  <c r="D6496" i="5"/>
  <c r="I6496" i="5" l="1"/>
  <c r="J6496" i="5" s="1"/>
  <c r="L6496" i="5" s="1"/>
  <c r="D6497" i="5"/>
  <c r="D6498" i="5" l="1"/>
  <c r="I6497" i="5"/>
  <c r="J6497" i="5" s="1"/>
  <c r="L6497" i="5" s="1"/>
  <c r="I6498" i="5" l="1"/>
  <c r="J6498" i="5" s="1"/>
  <c r="L6498" i="5" s="1"/>
  <c r="D6499" i="5"/>
  <c r="I6499" i="5" l="1"/>
  <c r="J6499" i="5" s="1"/>
  <c r="L6499" i="5" s="1"/>
  <c r="D6500" i="5"/>
  <c r="I6500" i="5" l="1"/>
  <c r="J6500" i="5" s="1"/>
  <c r="L6500" i="5" s="1"/>
  <c r="D6501" i="5"/>
  <c r="I6501" i="5" l="1"/>
  <c r="J6501" i="5" s="1"/>
  <c r="L6501" i="5" s="1"/>
  <c r="D6502" i="5"/>
  <c r="I6502" i="5" l="1"/>
  <c r="J6502" i="5" s="1"/>
  <c r="L6502" i="5" s="1"/>
  <c r="D6503" i="5"/>
  <c r="I6503" i="5" l="1"/>
  <c r="J6503" i="5" s="1"/>
  <c r="L6503" i="5" s="1"/>
  <c r="D6504" i="5"/>
  <c r="I6504" i="5" l="1"/>
  <c r="J6504" i="5" s="1"/>
  <c r="L6504" i="5" s="1"/>
  <c r="D6505" i="5"/>
  <c r="D6506" i="5" l="1"/>
  <c r="I6505" i="5"/>
  <c r="J6505" i="5" s="1"/>
  <c r="L6505" i="5" s="1"/>
  <c r="I6506" i="5" l="1"/>
  <c r="J6506" i="5" s="1"/>
  <c r="L6506" i="5" s="1"/>
  <c r="D6507" i="5"/>
  <c r="D6508" i="5" l="1"/>
  <c r="I6507" i="5"/>
  <c r="J6507" i="5" s="1"/>
  <c r="L6507" i="5" s="1"/>
  <c r="I6508" i="5" l="1"/>
  <c r="J6508" i="5" s="1"/>
  <c r="L6508" i="5" s="1"/>
  <c r="D6509" i="5"/>
  <c r="I6509" i="5" l="1"/>
  <c r="J6509" i="5" s="1"/>
  <c r="L6509" i="5" s="1"/>
  <c r="D6510" i="5"/>
  <c r="I6510" i="5" l="1"/>
  <c r="J6510" i="5" s="1"/>
  <c r="L6510" i="5" s="1"/>
  <c r="D6511" i="5"/>
  <c r="D6512" i="5" l="1"/>
  <c r="I6511" i="5"/>
  <c r="J6511" i="5" s="1"/>
  <c r="L6511" i="5" s="1"/>
  <c r="I6512" i="5" l="1"/>
  <c r="J6512" i="5" s="1"/>
  <c r="L6512" i="5" s="1"/>
  <c r="D6513" i="5"/>
  <c r="D6514" i="5" l="1"/>
  <c r="I6513" i="5"/>
  <c r="J6513" i="5" s="1"/>
  <c r="L6513" i="5" s="1"/>
  <c r="I6514" i="5" l="1"/>
  <c r="J6514" i="5" s="1"/>
  <c r="L6514" i="5" s="1"/>
  <c r="D6515" i="5"/>
  <c r="I6515" i="5" l="1"/>
  <c r="J6515" i="5" s="1"/>
  <c r="L6515" i="5" s="1"/>
  <c r="D6516" i="5"/>
  <c r="I6516" i="5" l="1"/>
  <c r="J6516" i="5" s="1"/>
  <c r="L6516" i="5" s="1"/>
  <c r="D6517" i="5"/>
  <c r="I6517" i="5" l="1"/>
  <c r="J6517" i="5" s="1"/>
  <c r="L6517" i="5" s="1"/>
  <c r="D6518" i="5"/>
  <c r="D6519" i="5" l="1"/>
  <c r="I6518" i="5"/>
  <c r="J6518" i="5" s="1"/>
  <c r="L6518" i="5" s="1"/>
  <c r="D6520" i="5" l="1"/>
  <c r="I6519" i="5"/>
  <c r="J6519" i="5" s="1"/>
  <c r="L6519" i="5" s="1"/>
  <c r="I6520" i="5" l="1"/>
  <c r="J6520" i="5" s="1"/>
  <c r="L6520" i="5" s="1"/>
  <c r="D6521" i="5"/>
  <c r="I6521" i="5" l="1"/>
  <c r="J6521" i="5" s="1"/>
  <c r="L6521" i="5" s="1"/>
  <c r="D6522" i="5"/>
  <c r="I6522" i="5" l="1"/>
  <c r="J6522" i="5" s="1"/>
  <c r="L6522" i="5" s="1"/>
  <c r="D6523" i="5"/>
  <c r="I6523" i="5" l="1"/>
  <c r="J6523" i="5" s="1"/>
  <c r="L6523" i="5" s="1"/>
  <c r="D6524" i="5"/>
  <c r="I6524" i="5" l="1"/>
  <c r="J6524" i="5" s="1"/>
  <c r="L6524" i="5" s="1"/>
  <c r="D6525" i="5"/>
  <c r="I6525" i="5" l="1"/>
  <c r="J6525" i="5" s="1"/>
  <c r="L6525" i="5" s="1"/>
  <c r="D6526" i="5"/>
  <c r="D6527" i="5" l="1"/>
  <c r="I6526" i="5"/>
  <c r="J6526" i="5" s="1"/>
  <c r="L6526" i="5" s="1"/>
  <c r="I6527" i="5" l="1"/>
  <c r="J6527" i="5" s="1"/>
  <c r="L6527" i="5" s="1"/>
  <c r="D6528" i="5"/>
  <c r="D6529" i="5" l="1"/>
  <c r="I6528" i="5"/>
  <c r="J6528" i="5" s="1"/>
  <c r="L6528" i="5" s="1"/>
  <c r="I6529" i="5" l="1"/>
  <c r="J6529" i="5" s="1"/>
  <c r="L6529" i="5" s="1"/>
  <c r="D6530" i="5"/>
  <c r="I6530" i="5" l="1"/>
  <c r="J6530" i="5" s="1"/>
  <c r="L6530" i="5" s="1"/>
  <c r="D6531" i="5"/>
  <c r="I6531" i="5" l="1"/>
  <c r="J6531" i="5" s="1"/>
  <c r="L6531" i="5" s="1"/>
  <c r="D6532" i="5"/>
  <c r="I6532" i="5" l="1"/>
  <c r="J6532" i="5" s="1"/>
  <c r="L6532" i="5" s="1"/>
  <c r="D6533" i="5"/>
  <c r="D6534" i="5" l="1"/>
  <c r="I6533" i="5"/>
  <c r="J6533" i="5" s="1"/>
  <c r="L6533" i="5" s="1"/>
  <c r="I6534" i="5" l="1"/>
  <c r="J6534" i="5" s="1"/>
  <c r="L6534" i="5" s="1"/>
  <c r="D6535" i="5"/>
  <c r="D6536" i="5" l="1"/>
  <c r="I6535" i="5"/>
  <c r="J6535" i="5" s="1"/>
  <c r="L6535" i="5" s="1"/>
  <c r="I6536" i="5" l="1"/>
  <c r="J6536" i="5" s="1"/>
  <c r="L6536" i="5" s="1"/>
  <c r="D6537" i="5"/>
  <c r="I6537" i="5" l="1"/>
  <c r="J6537" i="5" s="1"/>
  <c r="L6537" i="5" s="1"/>
  <c r="D6538" i="5"/>
  <c r="D6539" i="5" l="1"/>
  <c r="I6538" i="5"/>
  <c r="J6538" i="5" s="1"/>
  <c r="L6538" i="5" s="1"/>
  <c r="I6539" i="5" l="1"/>
  <c r="J6539" i="5" s="1"/>
  <c r="L6539" i="5" s="1"/>
  <c r="D6540" i="5"/>
  <c r="I6540" i="5" l="1"/>
  <c r="J6540" i="5" s="1"/>
  <c r="L6540" i="5" s="1"/>
  <c r="D6541" i="5"/>
  <c r="I6541" i="5" l="1"/>
  <c r="J6541" i="5" s="1"/>
  <c r="L6541" i="5" s="1"/>
  <c r="D6542" i="5"/>
  <c r="D6543" i="5" l="1"/>
  <c r="I6542" i="5"/>
  <c r="J6542" i="5" s="1"/>
  <c r="L6542" i="5" s="1"/>
  <c r="I6543" i="5" l="1"/>
  <c r="J6543" i="5" s="1"/>
  <c r="L6543" i="5" s="1"/>
  <c r="D6544" i="5"/>
  <c r="I6544" i="5" l="1"/>
  <c r="J6544" i="5" s="1"/>
  <c r="L6544" i="5" s="1"/>
  <c r="D6545" i="5"/>
  <c r="D6546" i="5" l="1"/>
  <c r="I6545" i="5"/>
  <c r="J6545" i="5" s="1"/>
  <c r="L6545" i="5" s="1"/>
  <c r="I6546" i="5" l="1"/>
  <c r="J6546" i="5" s="1"/>
  <c r="L6546" i="5" s="1"/>
  <c r="D6547" i="5"/>
  <c r="I6547" i="5" l="1"/>
  <c r="J6547" i="5" s="1"/>
  <c r="L6547" i="5" s="1"/>
  <c r="D6548" i="5"/>
  <c r="I6548" i="5" l="1"/>
  <c r="J6548" i="5" s="1"/>
  <c r="L6548" i="5" s="1"/>
  <c r="D6549" i="5"/>
  <c r="D6550" i="5" l="1"/>
  <c r="I6549" i="5"/>
  <c r="J6549" i="5" s="1"/>
  <c r="L6549" i="5" s="1"/>
  <c r="D6551" i="5" l="1"/>
  <c r="I6550" i="5"/>
  <c r="J6550" i="5" s="1"/>
  <c r="L6550" i="5" s="1"/>
  <c r="I6551" i="5" l="1"/>
  <c r="J6551" i="5" s="1"/>
  <c r="L6551" i="5" s="1"/>
  <c r="D6552" i="5"/>
  <c r="D6553" i="5" l="1"/>
  <c r="I6552" i="5"/>
  <c r="J6552" i="5" s="1"/>
  <c r="L6552" i="5" s="1"/>
  <c r="D6554" i="5" l="1"/>
  <c r="I6553" i="5"/>
  <c r="J6553" i="5" s="1"/>
  <c r="L6553" i="5" s="1"/>
  <c r="D6555" i="5" l="1"/>
  <c r="I6554" i="5"/>
  <c r="J6554" i="5" s="1"/>
  <c r="L6554" i="5" s="1"/>
  <c r="I6555" i="5" l="1"/>
  <c r="J6555" i="5" s="1"/>
  <c r="L6555" i="5" s="1"/>
  <c r="D6556" i="5"/>
  <c r="I6556" i="5" l="1"/>
  <c r="J6556" i="5" s="1"/>
  <c r="L6556" i="5" s="1"/>
  <c r="D6557" i="5"/>
  <c r="D6558" i="5" l="1"/>
  <c r="I6557" i="5"/>
  <c r="J6557" i="5" s="1"/>
  <c r="L6557" i="5" s="1"/>
  <c r="D6559" i="5" l="1"/>
  <c r="I6558" i="5"/>
  <c r="J6558" i="5" s="1"/>
  <c r="L6558" i="5" s="1"/>
  <c r="I6559" i="5" l="1"/>
  <c r="J6559" i="5" s="1"/>
  <c r="L6559" i="5" s="1"/>
  <c r="D6560" i="5"/>
  <c r="I6560" i="5" l="1"/>
  <c r="J6560" i="5" s="1"/>
  <c r="L6560" i="5" s="1"/>
  <c r="D6561" i="5"/>
  <c r="D6562" i="5" l="1"/>
  <c r="I6561" i="5"/>
  <c r="J6561" i="5" s="1"/>
  <c r="L6561" i="5" s="1"/>
  <c r="I6562" i="5" l="1"/>
  <c r="J6562" i="5" s="1"/>
  <c r="L6562" i="5" s="1"/>
  <c r="D6563" i="5"/>
  <c r="I6563" i="5" l="1"/>
  <c r="J6563" i="5" s="1"/>
  <c r="L6563" i="5" s="1"/>
  <c r="D6564" i="5"/>
  <c r="D6565" i="5" l="1"/>
  <c r="I6564" i="5"/>
  <c r="J6564" i="5" s="1"/>
  <c r="L6564" i="5" s="1"/>
  <c r="I6565" i="5" l="1"/>
  <c r="J6565" i="5" s="1"/>
  <c r="L6565" i="5" s="1"/>
  <c r="D6566" i="5"/>
  <c r="I6566" i="5" l="1"/>
  <c r="J6566" i="5" s="1"/>
  <c r="L6566" i="5" s="1"/>
  <c r="D6567" i="5"/>
  <c r="D6568" i="5" l="1"/>
  <c r="I6567" i="5"/>
  <c r="J6567" i="5" s="1"/>
  <c r="L6567" i="5" s="1"/>
  <c r="D6569" i="5" l="1"/>
  <c r="I6568" i="5"/>
  <c r="J6568" i="5" s="1"/>
  <c r="L6568" i="5" s="1"/>
  <c r="D6570" i="5" l="1"/>
  <c r="I6569" i="5"/>
  <c r="J6569" i="5" s="1"/>
  <c r="L6569" i="5" s="1"/>
  <c r="I6570" i="5" l="1"/>
  <c r="J6570" i="5" s="1"/>
  <c r="L6570" i="5" s="1"/>
  <c r="D6571" i="5"/>
  <c r="I6571" i="5" l="1"/>
  <c r="J6571" i="5" s="1"/>
  <c r="L6571" i="5" s="1"/>
  <c r="D6572" i="5"/>
  <c r="D6573" i="5" l="1"/>
  <c r="I6572" i="5"/>
  <c r="J6572" i="5" s="1"/>
  <c r="L6572" i="5" s="1"/>
  <c r="D6574" i="5" l="1"/>
  <c r="I6573" i="5"/>
  <c r="J6573" i="5" s="1"/>
  <c r="L6573" i="5" s="1"/>
  <c r="D6575" i="5" l="1"/>
  <c r="I6574" i="5"/>
  <c r="J6574" i="5" s="1"/>
  <c r="L6574" i="5" s="1"/>
  <c r="I6575" i="5" l="1"/>
  <c r="J6575" i="5" s="1"/>
  <c r="L6575" i="5" s="1"/>
  <c r="D6576" i="5"/>
  <c r="I6576" i="5" l="1"/>
  <c r="J6576" i="5" s="1"/>
  <c r="L6576" i="5" s="1"/>
  <c r="D6577" i="5"/>
  <c r="D6578" i="5" l="1"/>
  <c r="I6577" i="5"/>
  <c r="J6577" i="5" s="1"/>
  <c r="L6577" i="5" s="1"/>
  <c r="D6579" i="5" l="1"/>
  <c r="I6578" i="5"/>
  <c r="J6578" i="5" s="1"/>
  <c r="L6578" i="5" s="1"/>
  <c r="D6580" i="5" l="1"/>
  <c r="I6579" i="5"/>
  <c r="J6579" i="5" s="1"/>
  <c r="L6579" i="5" s="1"/>
  <c r="I6580" i="5" l="1"/>
  <c r="J6580" i="5" s="1"/>
  <c r="L6580" i="5" s="1"/>
  <c r="D6581" i="5"/>
  <c r="D6582" i="5" l="1"/>
  <c r="I6581" i="5"/>
  <c r="J6581" i="5" s="1"/>
  <c r="L6581" i="5" s="1"/>
  <c r="I6582" i="5" l="1"/>
  <c r="J6582" i="5" s="1"/>
  <c r="L6582" i="5" s="1"/>
  <c r="D6583" i="5"/>
  <c r="I6583" i="5" l="1"/>
  <c r="J6583" i="5" s="1"/>
  <c r="L6583" i="5" s="1"/>
  <c r="D6584" i="5"/>
  <c r="D6585" i="5" l="1"/>
  <c r="I6584" i="5"/>
  <c r="J6584" i="5" s="1"/>
  <c r="L6584" i="5" s="1"/>
  <c r="D6586" i="5" l="1"/>
  <c r="I6585" i="5"/>
  <c r="J6585" i="5" s="1"/>
  <c r="L6585" i="5" s="1"/>
  <c r="I6586" i="5" l="1"/>
  <c r="J6586" i="5" s="1"/>
  <c r="L6586" i="5" s="1"/>
  <c r="D6587" i="5"/>
  <c r="I6587" i="5" l="1"/>
  <c r="J6587" i="5" s="1"/>
  <c r="L6587" i="5" s="1"/>
  <c r="D6588" i="5"/>
  <c r="D6589" i="5" l="1"/>
  <c r="I6588" i="5"/>
  <c r="J6588" i="5" s="1"/>
  <c r="L6588" i="5" s="1"/>
  <c r="I6589" i="5" l="1"/>
  <c r="J6589" i="5" s="1"/>
  <c r="L6589" i="5" s="1"/>
  <c r="D6590" i="5"/>
  <c r="I6590" i="5" l="1"/>
  <c r="J6590" i="5" s="1"/>
  <c r="L6590" i="5" s="1"/>
  <c r="D6591" i="5"/>
  <c r="I6591" i="5" l="1"/>
  <c r="J6591" i="5" s="1"/>
  <c r="L6591" i="5" s="1"/>
  <c r="D6592" i="5"/>
  <c r="I6592" i="5" l="1"/>
  <c r="J6592" i="5" s="1"/>
  <c r="L6592" i="5" s="1"/>
  <c r="D6593" i="5"/>
  <c r="D6594" i="5" l="1"/>
  <c r="I6593" i="5"/>
  <c r="J6593" i="5" s="1"/>
  <c r="L6593" i="5" s="1"/>
  <c r="D6595" i="5" l="1"/>
  <c r="I6594" i="5"/>
  <c r="J6594" i="5" s="1"/>
  <c r="L6594" i="5" s="1"/>
  <c r="D6596" i="5" l="1"/>
  <c r="I6595" i="5"/>
  <c r="J6595" i="5" s="1"/>
  <c r="L6595" i="5" s="1"/>
  <c r="D6597" i="5" l="1"/>
  <c r="I6596" i="5"/>
  <c r="J6596" i="5" s="1"/>
  <c r="L6596" i="5" s="1"/>
  <c r="I6597" i="5" l="1"/>
  <c r="J6597" i="5" s="1"/>
  <c r="L6597" i="5" s="1"/>
  <c r="D6598" i="5"/>
  <c r="I6598" i="5" l="1"/>
  <c r="J6598" i="5" s="1"/>
  <c r="L6598" i="5" s="1"/>
  <c r="D6599" i="5"/>
  <c r="D6600" i="5" l="1"/>
  <c r="I6599" i="5"/>
  <c r="J6599" i="5" s="1"/>
  <c r="L6599" i="5" s="1"/>
  <c r="D6601" i="5" l="1"/>
  <c r="I6600" i="5"/>
  <c r="J6600" i="5" s="1"/>
  <c r="L6600" i="5" s="1"/>
  <c r="I6601" i="5" l="1"/>
  <c r="J6601" i="5" s="1"/>
  <c r="L6601" i="5" s="1"/>
  <c r="D6602" i="5"/>
  <c r="D6603" i="5" l="1"/>
  <c r="I6602" i="5"/>
  <c r="J6602" i="5" s="1"/>
  <c r="L6602" i="5" s="1"/>
  <c r="I6603" i="5" l="1"/>
  <c r="J6603" i="5" s="1"/>
  <c r="L6603" i="5" s="1"/>
  <c r="D6604" i="5"/>
  <c r="D6605" i="5" l="1"/>
  <c r="I6604" i="5"/>
  <c r="J6604" i="5" s="1"/>
  <c r="L6604" i="5" s="1"/>
  <c r="D6606" i="5" l="1"/>
  <c r="I6605" i="5"/>
  <c r="J6605" i="5" s="1"/>
  <c r="L6605" i="5" s="1"/>
  <c r="D6607" i="5" l="1"/>
  <c r="I6606" i="5"/>
  <c r="J6606" i="5" s="1"/>
  <c r="L6606" i="5" s="1"/>
  <c r="I6607" i="5" l="1"/>
  <c r="J6607" i="5" s="1"/>
  <c r="L6607" i="5" s="1"/>
  <c r="D6608" i="5"/>
  <c r="I6608" i="5" l="1"/>
  <c r="J6608" i="5" s="1"/>
  <c r="L6608" i="5" s="1"/>
  <c r="D6609" i="5"/>
  <c r="I6609" i="5" l="1"/>
  <c r="J6609" i="5" s="1"/>
  <c r="L6609" i="5" s="1"/>
  <c r="D6610" i="5"/>
  <c r="D6611" i="5" l="1"/>
  <c r="I6610" i="5"/>
  <c r="J6610" i="5" s="1"/>
  <c r="L6610" i="5" s="1"/>
  <c r="D6612" i="5" l="1"/>
  <c r="I6611" i="5"/>
  <c r="J6611" i="5" s="1"/>
  <c r="L6611" i="5" s="1"/>
  <c r="I6612" i="5" l="1"/>
  <c r="J6612" i="5" s="1"/>
  <c r="L6612" i="5" s="1"/>
  <c r="D6613" i="5"/>
  <c r="I6613" i="5" l="1"/>
  <c r="J6613" i="5" s="1"/>
  <c r="L6613" i="5" s="1"/>
  <c r="D6614" i="5"/>
  <c r="I6614" i="5" l="1"/>
  <c r="J6614" i="5" s="1"/>
  <c r="L6614" i="5" s="1"/>
  <c r="D6615" i="5"/>
  <c r="I6615" i="5" l="1"/>
  <c r="J6615" i="5" s="1"/>
  <c r="L6615" i="5" s="1"/>
  <c r="D6616" i="5"/>
  <c r="D6617" i="5" l="1"/>
  <c r="I6616" i="5"/>
  <c r="J6616" i="5" s="1"/>
  <c r="L6616" i="5" s="1"/>
  <c r="D6618" i="5" l="1"/>
  <c r="I6617" i="5"/>
  <c r="J6617" i="5" s="1"/>
  <c r="L6617" i="5" s="1"/>
  <c r="I6618" i="5" l="1"/>
  <c r="J6618" i="5" s="1"/>
  <c r="L6618" i="5" s="1"/>
  <c r="D6619" i="5"/>
  <c r="I6619" i="5" l="1"/>
  <c r="J6619" i="5" s="1"/>
  <c r="L6619" i="5" s="1"/>
  <c r="D6620" i="5"/>
  <c r="D6621" i="5" l="1"/>
  <c r="I6620" i="5"/>
  <c r="J6620" i="5" s="1"/>
  <c r="L6620" i="5" s="1"/>
  <c r="D6622" i="5" l="1"/>
  <c r="I6621" i="5"/>
  <c r="J6621" i="5" s="1"/>
  <c r="L6621" i="5" s="1"/>
  <c r="D6623" i="5" l="1"/>
  <c r="I6622" i="5"/>
  <c r="J6622" i="5" s="1"/>
  <c r="L6622" i="5" s="1"/>
  <c r="I6623" i="5" l="1"/>
  <c r="J6623" i="5" s="1"/>
  <c r="L6623" i="5" s="1"/>
  <c r="D6624" i="5"/>
  <c r="I6624" i="5" l="1"/>
  <c r="J6624" i="5" s="1"/>
  <c r="L6624" i="5" s="1"/>
  <c r="D6625" i="5"/>
  <c r="D6626" i="5" l="1"/>
  <c r="I6625" i="5"/>
  <c r="J6625" i="5" s="1"/>
  <c r="L6625" i="5" s="1"/>
  <c r="D6627" i="5" l="1"/>
  <c r="I6626" i="5"/>
  <c r="J6626" i="5" s="1"/>
  <c r="L6626" i="5" s="1"/>
  <c r="D6628" i="5" l="1"/>
  <c r="I6627" i="5"/>
  <c r="J6627" i="5" s="1"/>
  <c r="L6627" i="5" s="1"/>
  <c r="D6629" i="5" l="1"/>
  <c r="I6628" i="5"/>
  <c r="J6628" i="5" s="1"/>
  <c r="L6628" i="5" s="1"/>
  <c r="I6629" i="5" l="1"/>
  <c r="J6629" i="5" s="1"/>
  <c r="L6629" i="5" s="1"/>
  <c r="D6630" i="5"/>
  <c r="I6630" i="5" l="1"/>
  <c r="J6630" i="5" s="1"/>
  <c r="L6630" i="5" s="1"/>
  <c r="D6631" i="5"/>
  <c r="D6632" i="5" l="1"/>
  <c r="I6631" i="5"/>
  <c r="J6631" i="5" s="1"/>
  <c r="L6631" i="5" s="1"/>
  <c r="D6633" i="5" l="1"/>
  <c r="I6632" i="5"/>
  <c r="J6632" i="5" s="1"/>
  <c r="L6632" i="5" s="1"/>
  <c r="I6633" i="5" l="1"/>
  <c r="J6633" i="5" s="1"/>
  <c r="L6633" i="5" s="1"/>
  <c r="D6634" i="5"/>
  <c r="I6634" i="5" l="1"/>
  <c r="J6634" i="5" s="1"/>
  <c r="L6634" i="5" s="1"/>
  <c r="D6635" i="5"/>
  <c r="I6635" i="5" l="1"/>
  <c r="J6635" i="5" s="1"/>
  <c r="L6635" i="5" s="1"/>
  <c r="D6636" i="5"/>
  <c r="D6637" i="5" l="1"/>
  <c r="I6636" i="5"/>
  <c r="J6636" i="5" s="1"/>
  <c r="L6636" i="5" s="1"/>
  <c r="D6638" i="5" l="1"/>
  <c r="I6637" i="5"/>
  <c r="J6637" i="5" s="1"/>
  <c r="L6637" i="5" s="1"/>
  <c r="D6639" i="5" l="1"/>
  <c r="I6638" i="5"/>
  <c r="J6638" i="5" s="1"/>
  <c r="L6638" i="5" s="1"/>
  <c r="I6639" i="5" l="1"/>
  <c r="J6639" i="5" s="1"/>
  <c r="L6639" i="5" s="1"/>
  <c r="D6640" i="5"/>
  <c r="I6640" i="5" l="1"/>
  <c r="J6640" i="5" s="1"/>
  <c r="L6640" i="5" s="1"/>
  <c r="D6641" i="5"/>
  <c r="D6642" i="5" l="1"/>
  <c r="I6641" i="5"/>
  <c r="J6641" i="5" s="1"/>
  <c r="L6641" i="5" s="1"/>
  <c r="D6643" i="5" l="1"/>
  <c r="I6642" i="5"/>
  <c r="J6642" i="5" s="1"/>
  <c r="L6642" i="5" s="1"/>
  <c r="I6643" i="5" l="1"/>
  <c r="J6643" i="5" s="1"/>
  <c r="L6643" i="5" s="1"/>
  <c r="D6644" i="5"/>
  <c r="I6644" i="5" l="1"/>
  <c r="J6644" i="5" s="1"/>
  <c r="L6644" i="5" s="1"/>
  <c r="D6645" i="5"/>
  <c r="I6645" i="5" l="1"/>
  <c r="J6645" i="5" s="1"/>
  <c r="L6645" i="5" s="1"/>
  <c r="D6646" i="5"/>
  <c r="I6646" i="5" l="1"/>
  <c r="J6646" i="5" s="1"/>
  <c r="L6646" i="5" s="1"/>
  <c r="D6647" i="5"/>
  <c r="I6647" i="5" l="1"/>
  <c r="J6647" i="5" s="1"/>
  <c r="L6647" i="5" s="1"/>
  <c r="D6648" i="5"/>
  <c r="D6649" i="5" l="1"/>
  <c r="I6648" i="5"/>
  <c r="J6648" i="5" s="1"/>
  <c r="L6648" i="5" s="1"/>
  <c r="D6650" i="5" l="1"/>
  <c r="I6649" i="5"/>
  <c r="J6649" i="5" s="1"/>
  <c r="L6649" i="5" s="1"/>
  <c r="I6650" i="5" l="1"/>
  <c r="J6650" i="5" s="1"/>
  <c r="L6650" i="5" s="1"/>
  <c r="D6651" i="5"/>
  <c r="I6651" i="5" l="1"/>
  <c r="J6651" i="5" s="1"/>
  <c r="L6651" i="5" s="1"/>
  <c r="D6652" i="5"/>
  <c r="I6652" i="5" l="1"/>
  <c r="J6652" i="5" s="1"/>
  <c r="L6652" i="5" s="1"/>
  <c r="D6653" i="5"/>
  <c r="D6654" i="5" l="1"/>
  <c r="I6653" i="5"/>
  <c r="J6653" i="5" s="1"/>
  <c r="L6653" i="5" s="1"/>
  <c r="D6655" i="5" l="1"/>
  <c r="I6654" i="5"/>
  <c r="J6654" i="5" s="1"/>
  <c r="L6654" i="5" s="1"/>
  <c r="I6655" i="5" l="1"/>
  <c r="J6655" i="5" s="1"/>
  <c r="L6655" i="5" s="1"/>
  <c r="D6656" i="5"/>
  <c r="I6656" i="5" l="1"/>
  <c r="J6656" i="5" s="1"/>
  <c r="L6656" i="5" s="1"/>
  <c r="D6657" i="5"/>
  <c r="D6658" i="5" l="1"/>
  <c r="I6657" i="5"/>
  <c r="J6657" i="5" s="1"/>
  <c r="L6657" i="5" s="1"/>
  <c r="D6659" i="5" l="1"/>
  <c r="I6658" i="5"/>
  <c r="J6658" i="5" s="1"/>
  <c r="L6658" i="5" s="1"/>
  <c r="D6660" i="5" l="1"/>
  <c r="I6659" i="5"/>
  <c r="J6659" i="5" s="1"/>
  <c r="L6659" i="5" s="1"/>
  <c r="D6661" i="5" l="1"/>
  <c r="I6660" i="5"/>
  <c r="J6660" i="5" s="1"/>
  <c r="L6660" i="5" s="1"/>
  <c r="I6661" i="5" l="1"/>
  <c r="J6661" i="5" s="1"/>
  <c r="L6661" i="5" s="1"/>
  <c r="D6662" i="5"/>
  <c r="I6662" i="5" l="1"/>
  <c r="J6662" i="5" s="1"/>
  <c r="L6662" i="5" s="1"/>
  <c r="D6663" i="5"/>
  <c r="I6663" i="5" l="1"/>
  <c r="J6663" i="5" s="1"/>
  <c r="L6663" i="5" s="1"/>
  <c r="D6664" i="5"/>
  <c r="I6664" i="5" l="1"/>
  <c r="J6664" i="5" s="1"/>
  <c r="L6664" i="5" s="1"/>
  <c r="D6665" i="5"/>
  <c r="I6665" i="5" l="1"/>
  <c r="J6665" i="5" s="1"/>
  <c r="L6665" i="5" s="1"/>
  <c r="D6666" i="5"/>
  <c r="I6666" i="5" l="1"/>
  <c r="J6666" i="5" s="1"/>
  <c r="L6666" i="5" s="1"/>
  <c r="D6667" i="5"/>
  <c r="I6667" i="5" l="1"/>
  <c r="J6667" i="5" s="1"/>
  <c r="L6667" i="5" s="1"/>
  <c r="D6668" i="5"/>
  <c r="I6668" i="5" l="1"/>
  <c r="J6668" i="5" s="1"/>
  <c r="L6668" i="5" s="1"/>
  <c r="D6669" i="5"/>
  <c r="I6669" i="5" l="1"/>
  <c r="J6669" i="5" s="1"/>
  <c r="L6669" i="5" s="1"/>
  <c r="D6670" i="5"/>
  <c r="I6670" i="5" l="1"/>
  <c r="J6670" i="5" s="1"/>
  <c r="L6670" i="5" s="1"/>
  <c r="D6671" i="5"/>
  <c r="I6671" i="5" l="1"/>
  <c r="J6671" i="5" s="1"/>
  <c r="L6671" i="5" s="1"/>
  <c r="D6672" i="5"/>
  <c r="D6673" i="5" l="1"/>
  <c r="I6672" i="5"/>
  <c r="J6672" i="5" s="1"/>
  <c r="L6672" i="5" s="1"/>
  <c r="I6673" i="5" l="1"/>
  <c r="J6673" i="5" s="1"/>
  <c r="L6673" i="5" s="1"/>
  <c r="D6674" i="5"/>
  <c r="I6674" i="5" l="1"/>
  <c r="J6674" i="5" s="1"/>
  <c r="L6674" i="5" s="1"/>
  <c r="D6675" i="5"/>
  <c r="I6675" i="5" l="1"/>
  <c r="J6675" i="5" s="1"/>
  <c r="L6675" i="5" s="1"/>
  <c r="D6676" i="5"/>
  <c r="I6676" i="5" l="1"/>
  <c r="J6676" i="5" s="1"/>
  <c r="L6676" i="5" s="1"/>
  <c r="D6677" i="5"/>
  <c r="I6677" i="5" l="1"/>
  <c r="J6677" i="5" s="1"/>
  <c r="L6677" i="5" s="1"/>
  <c r="D6678" i="5"/>
  <c r="D6679" i="5" l="1"/>
  <c r="I6678" i="5"/>
  <c r="J6678" i="5" s="1"/>
  <c r="L6678" i="5" s="1"/>
  <c r="D6680" i="5" l="1"/>
  <c r="I6679" i="5"/>
  <c r="J6679" i="5" s="1"/>
  <c r="L6679" i="5" s="1"/>
  <c r="I6680" i="5" l="1"/>
  <c r="J6680" i="5" s="1"/>
  <c r="L6680" i="5" s="1"/>
  <c r="D6681" i="5"/>
  <c r="I6681" i="5" l="1"/>
  <c r="J6681" i="5" s="1"/>
  <c r="L6681" i="5" s="1"/>
  <c r="D6682" i="5"/>
  <c r="I6682" i="5" l="1"/>
  <c r="J6682" i="5" s="1"/>
  <c r="L6682" i="5" s="1"/>
  <c r="D6683" i="5"/>
  <c r="I6683" i="5" l="1"/>
  <c r="J6683" i="5" s="1"/>
  <c r="L6683" i="5" s="1"/>
  <c r="D6684" i="5"/>
  <c r="I6684" i="5" l="1"/>
  <c r="J6684" i="5" s="1"/>
  <c r="L6684" i="5" s="1"/>
  <c r="D6685" i="5"/>
  <c r="I6685" i="5" l="1"/>
  <c r="J6685" i="5" s="1"/>
  <c r="L6685" i="5" s="1"/>
  <c r="D6686" i="5"/>
  <c r="I6686" i="5" l="1"/>
  <c r="J6686" i="5" s="1"/>
  <c r="L6686" i="5" s="1"/>
  <c r="D6687" i="5"/>
  <c r="I6687" i="5" l="1"/>
  <c r="J6687" i="5" s="1"/>
  <c r="L6687" i="5" s="1"/>
  <c r="D6688" i="5"/>
  <c r="I6688" i="5" l="1"/>
  <c r="J6688" i="5" s="1"/>
  <c r="L6688" i="5" s="1"/>
  <c r="D6689" i="5"/>
  <c r="I6689" i="5" l="1"/>
  <c r="J6689" i="5" s="1"/>
  <c r="L6689" i="5" s="1"/>
  <c r="D6690" i="5"/>
  <c r="I6690" i="5" l="1"/>
  <c r="J6690" i="5" s="1"/>
  <c r="L6690" i="5" s="1"/>
  <c r="D6691" i="5"/>
  <c r="I6691" i="5" l="1"/>
  <c r="J6691" i="5" s="1"/>
  <c r="L6691" i="5" s="1"/>
  <c r="D6692" i="5"/>
  <c r="I6692" i="5" l="1"/>
  <c r="J6692" i="5" s="1"/>
  <c r="L6692" i="5" s="1"/>
  <c r="D6693" i="5"/>
  <c r="I6693" i="5" l="1"/>
  <c r="J6693" i="5" s="1"/>
  <c r="L6693" i="5" s="1"/>
  <c r="D6694" i="5"/>
  <c r="I6694" i="5" l="1"/>
  <c r="J6694" i="5" s="1"/>
  <c r="L6694" i="5" s="1"/>
  <c r="D6695" i="5"/>
  <c r="I6695" i="5" l="1"/>
  <c r="J6695" i="5" s="1"/>
  <c r="L6695" i="5" s="1"/>
  <c r="D6696" i="5"/>
  <c r="I6696" i="5" l="1"/>
  <c r="J6696" i="5" s="1"/>
  <c r="L6696" i="5" s="1"/>
  <c r="D6697" i="5"/>
  <c r="I6697" i="5" l="1"/>
  <c r="J6697" i="5" s="1"/>
  <c r="L6697" i="5" s="1"/>
  <c r="D6698" i="5"/>
  <c r="D6699" i="5" l="1"/>
  <c r="I6698" i="5"/>
  <c r="J6698" i="5" s="1"/>
  <c r="L6698" i="5" s="1"/>
  <c r="I6699" i="5" l="1"/>
  <c r="J6699" i="5" s="1"/>
  <c r="L6699" i="5" s="1"/>
  <c r="D6700" i="5"/>
  <c r="I6700" i="5" l="1"/>
  <c r="J6700" i="5" s="1"/>
  <c r="L6700" i="5" s="1"/>
  <c r="D6701" i="5"/>
  <c r="D6702" i="5" l="1"/>
  <c r="I6701" i="5"/>
  <c r="J6701" i="5" s="1"/>
  <c r="L6701" i="5" s="1"/>
  <c r="D6703" i="5" l="1"/>
  <c r="I6702" i="5"/>
  <c r="J6702" i="5" s="1"/>
  <c r="L6702" i="5" s="1"/>
  <c r="I6703" i="5" l="1"/>
  <c r="J6703" i="5" s="1"/>
  <c r="L6703" i="5" s="1"/>
  <c r="D6704" i="5"/>
  <c r="I6704" i="5" l="1"/>
  <c r="J6704" i="5" s="1"/>
  <c r="L6704" i="5" s="1"/>
  <c r="D6705" i="5"/>
  <c r="I6705" i="5" l="1"/>
  <c r="J6705" i="5" s="1"/>
  <c r="L6705" i="5" s="1"/>
  <c r="D6706" i="5"/>
  <c r="I6706" i="5" l="1"/>
  <c r="J6706" i="5" s="1"/>
  <c r="L6706" i="5" s="1"/>
  <c r="D6707" i="5"/>
  <c r="I6707" i="5" l="1"/>
  <c r="J6707" i="5" s="1"/>
  <c r="L6707" i="5" s="1"/>
  <c r="D6708" i="5"/>
  <c r="I6708" i="5" l="1"/>
  <c r="J6708" i="5" s="1"/>
  <c r="L6708" i="5" s="1"/>
  <c r="D6709" i="5"/>
  <c r="I6709" i="5" l="1"/>
  <c r="J6709" i="5" s="1"/>
  <c r="L6709" i="5" s="1"/>
  <c r="D6710" i="5"/>
  <c r="I6710" i="5" l="1"/>
  <c r="J6710" i="5" s="1"/>
  <c r="L6710" i="5" s="1"/>
  <c r="D6711" i="5"/>
  <c r="I6711" i="5" l="1"/>
  <c r="J6711" i="5" s="1"/>
  <c r="L6711" i="5" s="1"/>
  <c r="D6712" i="5"/>
  <c r="I6712" i="5" l="1"/>
  <c r="J6712" i="5" s="1"/>
  <c r="L6712" i="5" s="1"/>
  <c r="D6713" i="5"/>
  <c r="I6713" i="5" l="1"/>
  <c r="J6713" i="5" s="1"/>
  <c r="L6713" i="5" s="1"/>
  <c r="D6714" i="5"/>
  <c r="I6714" i="5" l="1"/>
  <c r="J6714" i="5" s="1"/>
  <c r="L6714" i="5" s="1"/>
  <c r="D6715" i="5"/>
  <c r="I6715" i="5" l="1"/>
  <c r="J6715" i="5" s="1"/>
  <c r="L6715" i="5" s="1"/>
  <c r="D6716" i="5"/>
  <c r="I6716" i="5" l="1"/>
  <c r="J6716" i="5" s="1"/>
  <c r="L6716" i="5" s="1"/>
  <c r="D6717" i="5"/>
  <c r="D6718" i="5" l="1"/>
  <c r="I6717" i="5"/>
  <c r="J6717" i="5" s="1"/>
  <c r="L6717" i="5" s="1"/>
  <c r="D6719" i="5" l="1"/>
  <c r="I6718" i="5"/>
  <c r="J6718" i="5" s="1"/>
  <c r="L6718" i="5" s="1"/>
  <c r="I6719" i="5" l="1"/>
  <c r="J6719" i="5" s="1"/>
  <c r="L6719" i="5" s="1"/>
  <c r="D6720" i="5"/>
  <c r="I6720" i="5" l="1"/>
  <c r="J6720" i="5" s="1"/>
  <c r="L6720" i="5" s="1"/>
  <c r="D6721" i="5"/>
  <c r="I6721" i="5" l="1"/>
  <c r="J6721" i="5" s="1"/>
  <c r="L6721" i="5" s="1"/>
  <c r="D6722" i="5"/>
  <c r="I6722" i="5" l="1"/>
  <c r="J6722" i="5" s="1"/>
  <c r="L6722" i="5" s="1"/>
  <c r="D6723" i="5"/>
  <c r="I6723" i="5" l="1"/>
  <c r="J6723" i="5" s="1"/>
  <c r="L6723" i="5" s="1"/>
  <c r="D6724" i="5"/>
  <c r="I6724" i="5" l="1"/>
  <c r="J6724" i="5" s="1"/>
  <c r="L6724" i="5" s="1"/>
  <c r="D6725" i="5"/>
  <c r="I6725" i="5" l="1"/>
  <c r="J6725" i="5" s="1"/>
  <c r="L6725" i="5" s="1"/>
  <c r="D6726" i="5"/>
  <c r="I6726" i="5" l="1"/>
  <c r="J6726" i="5" s="1"/>
  <c r="L6726" i="5" s="1"/>
  <c r="D6727" i="5"/>
  <c r="D6728" i="5" l="1"/>
  <c r="I6727" i="5"/>
  <c r="J6727" i="5" s="1"/>
  <c r="L6727" i="5" s="1"/>
  <c r="I6728" i="5" l="1"/>
  <c r="J6728" i="5" s="1"/>
  <c r="L6728" i="5" s="1"/>
  <c r="D6729" i="5"/>
  <c r="I6729" i="5" l="1"/>
  <c r="J6729" i="5" s="1"/>
  <c r="L6729" i="5" s="1"/>
  <c r="D6730" i="5"/>
  <c r="I6730" i="5" l="1"/>
  <c r="J6730" i="5" s="1"/>
  <c r="L6730" i="5" s="1"/>
  <c r="D6731" i="5"/>
  <c r="I6731" i="5" l="1"/>
  <c r="J6731" i="5" s="1"/>
  <c r="L6731" i="5" s="1"/>
  <c r="D6732" i="5"/>
  <c r="I6732" i="5" l="1"/>
  <c r="J6732" i="5" s="1"/>
  <c r="L6732" i="5" s="1"/>
  <c r="D6733" i="5"/>
  <c r="I6733" i="5" l="1"/>
  <c r="J6733" i="5" s="1"/>
  <c r="L6733" i="5" s="1"/>
  <c r="D6734" i="5"/>
  <c r="D6735" i="5" l="1"/>
  <c r="I6734" i="5"/>
  <c r="J6734" i="5" s="1"/>
  <c r="L6734" i="5" s="1"/>
  <c r="I6735" i="5" l="1"/>
  <c r="J6735" i="5" s="1"/>
  <c r="L6735" i="5" s="1"/>
  <c r="D6736" i="5"/>
  <c r="I6736" i="5" l="1"/>
  <c r="J6736" i="5" s="1"/>
  <c r="L6736" i="5" s="1"/>
  <c r="D6737" i="5"/>
  <c r="I6737" i="5" l="1"/>
  <c r="J6737" i="5" s="1"/>
  <c r="L6737" i="5" s="1"/>
  <c r="D6738" i="5"/>
  <c r="I6738" i="5" l="1"/>
  <c r="J6738" i="5" s="1"/>
  <c r="L6738" i="5" s="1"/>
  <c r="D6739" i="5"/>
  <c r="I6739" i="5" l="1"/>
  <c r="J6739" i="5" s="1"/>
  <c r="L6739" i="5" s="1"/>
  <c r="D6740" i="5"/>
  <c r="I6740" i="5" l="1"/>
  <c r="J6740" i="5" s="1"/>
  <c r="L6740" i="5" s="1"/>
  <c r="D6741" i="5"/>
  <c r="I6741" i="5" l="1"/>
  <c r="J6741" i="5" s="1"/>
  <c r="L6741" i="5" s="1"/>
  <c r="D6742" i="5"/>
  <c r="D6743" i="5" l="1"/>
  <c r="I6742" i="5"/>
  <c r="J6742" i="5" s="1"/>
  <c r="L6742" i="5" s="1"/>
  <c r="D6744" i="5" l="1"/>
  <c r="I6743" i="5"/>
  <c r="J6743" i="5" s="1"/>
  <c r="L6743" i="5" s="1"/>
  <c r="I6744" i="5" l="1"/>
  <c r="J6744" i="5" s="1"/>
  <c r="L6744" i="5" s="1"/>
  <c r="D6745" i="5"/>
  <c r="I6745" i="5" l="1"/>
  <c r="J6745" i="5" s="1"/>
  <c r="L6745" i="5" s="1"/>
  <c r="D6746" i="5"/>
  <c r="I6746" i="5" l="1"/>
  <c r="J6746" i="5" s="1"/>
  <c r="L6746" i="5" s="1"/>
  <c r="D6747" i="5"/>
  <c r="I6747" i="5" l="1"/>
  <c r="J6747" i="5" s="1"/>
  <c r="L6747" i="5" s="1"/>
  <c r="D6748" i="5"/>
  <c r="I6748" i="5" l="1"/>
  <c r="J6748" i="5" s="1"/>
  <c r="L6748" i="5" s="1"/>
  <c r="D6749" i="5"/>
  <c r="I6749" i="5" l="1"/>
  <c r="J6749" i="5" s="1"/>
  <c r="L6749" i="5" s="1"/>
  <c r="D6750" i="5"/>
  <c r="I6750" i="5" l="1"/>
  <c r="J6750" i="5" s="1"/>
  <c r="L6750" i="5" s="1"/>
  <c r="D6751" i="5"/>
  <c r="I6751" i="5" l="1"/>
  <c r="J6751" i="5" s="1"/>
  <c r="L6751" i="5" s="1"/>
  <c r="D6752" i="5"/>
  <c r="I6752" i="5" l="1"/>
  <c r="J6752" i="5" s="1"/>
  <c r="L6752" i="5" s="1"/>
  <c r="D6753" i="5"/>
  <c r="D6754" i="5" l="1"/>
  <c r="I6753" i="5"/>
  <c r="J6753" i="5" s="1"/>
  <c r="L6753" i="5" s="1"/>
  <c r="I6754" i="5" l="1"/>
  <c r="J6754" i="5" s="1"/>
  <c r="L6754" i="5" s="1"/>
  <c r="D6755" i="5"/>
  <c r="I6755" i="5" l="1"/>
  <c r="J6755" i="5" s="1"/>
  <c r="L6755" i="5" s="1"/>
  <c r="D6756" i="5"/>
  <c r="I6756" i="5" l="1"/>
  <c r="J6756" i="5" s="1"/>
  <c r="L6756" i="5" s="1"/>
  <c r="D6757" i="5"/>
  <c r="I6757" i="5" l="1"/>
  <c r="J6757" i="5" s="1"/>
  <c r="L6757" i="5" s="1"/>
  <c r="D6758" i="5"/>
  <c r="I6758" i="5" l="1"/>
  <c r="J6758" i="5" s="1"/>
  <c r="L6758" i="5" s="1"/>
  <c r="D6759" i="5"/>
  <c r="D6760" i="5" l="1"/>
  <c r="I6759" i="5"/>
  <c r="J6759" i="5" s="1"/>
  <c r="L6759" i="5" s="1"/>
  <c r="I6760" i="5" l="1"/>
  <c r="J6760" i="5" s="1"/>
  <c r="L6760" i="5" s="1"/>
  <c r="D6761" i="5"/>
  <c r="I6761" i="5" l="1"/>
  <c r="J6761" i="5" s="1"/>
  <c r="L6761" i="5" s="1"/>
  <c r="D6762" i="5"/>
  <c r="I6762" i="5" l="1"/>
  <c r="J6762" i="5" s="1"/>
  <c r="L6762" i="5" s="1"/>
  <c r="D6763" i="5"/>
  <c r="I6763" i="5" l="1"/>
  <c r="J6763" i="5" s="1"/>
  <c r="L6763" i="5" s="1"/>
  <c r="D6764" i="5"/>
  <c r="I6764" i="5" l="1"/>
  <c r="J6764" i="5" s="1"/>
  <c r="L6764" i="5" s="1"/>
  <c r="D6765" i="5"/>
  <c r="D6766" i="5" l="1"/>
  <c r="I6765" i="5"/>
  <c r="J6765" i="5" s="1"/>
  <c r="L6765" i="5" s="1"/>
  <c r="I6766" i="5" l="1"/>
  <c r="J6766" i="5" s="1"/>
  <c r="L6766" i="5" s="1"/>
  <c r="D6767" i="5"/>
  <c r="I6767" i="5" l="1"/>
  <c r="J6767" i="5" s="1"/>
  <c r="L6767" i="5" s="1"/>
  <c r="D6768" i="5"/>
  <c r="I6768" i="5" l="1"/>
  <c r="J6768" i="5" s="1"/>
  <c r="L6768" i="5" s="1"/>
  <c r="D6769" i="5"/>
  <c r="I6769" i="5" l="1"/>
  <c r="J6769" i="5" s="1"/>
  <c r="L6769" i="5" s="1"/>
  <c r="D6770" i="5"/>
  <c r="I6770" i="5" l="1"/>
  <c r="J6770" i="5" s="1"/>
  <c r="L6770" i="5" s="1"/>
  <c r="D6771" i="5"/>
  <c r="I6771" i="5" l="1"/>
  <c r="J6771" i="5" s="1"/>
  <c r="L6771" i="5" s="1"/>
  <c r="D6772" i="5"/>
  <c r="I6772" i="5" l="1"/>
  <c r="J6772" i="5" s="1"/>
  <c r="L6772" i="5" s="1"/>
  <c r="D6773" i="5"/>
  <c r="I6773" i="5" l="1"/>
  <c r="J6773" i="5" s="1"/>
  <c r="L6773" i="5" s="1"/>
  <c r="D6774" i="5"/>
  <c r="D6775" i="5" l="1"/>
  <c r="I6774" i="5"/>
  <c r="J6774" i="5" s="1"/>
  <c r="L6774" i="5" s="1"/>
  <c r="D6776" i="5" l="1"/>
  <c r="I6775" i="5"/>
  <c r="J6775" i="5" s="1"/>
  <c r="L6775" i="5" s="1"/>
  <c r="I6776" i="5" l="1"/>
  <c r="J6776" i="5" s="1"/>
  <c r="L6776" i="5" s="1"/>
  <c r="D6777" i="5"/>
  <c r="I6777" i="5" l="1"/>
  <c r="J6777" i="5" s="1"/>
  <c r="L6777" i="5" s="1"/>
  <c r="D6778" i="5"/>
  <c r="I6778" i="5" l="1"/>
  <c r="J6778" i="5" s="1"/>
  <c r="L6778" i="5" s="1"/>
  <c r="D6779" i="5"/>
  <c r="I6779" i="5" l="1"/>
  <c r="J6779" i="5" s="1"/>
  <c r="D6780" i="5"/>
  <c r="I6780" i="5" l="1"/>
  <c r="J6780" i="5" s="1"/>
  <c r="D6781" i="5"/>
  <c r="I6781" i="5" l="1"/>
  <c r="J6781" i="5" s="1"/>
  <c r="D6782" i="5"/>
  <c r="I6782" i="5" l="1"/>
  <c r="J6782" i="5" s="1"/>
  <c r="D6783" i="5"/>
  <c r="I6783" i="5" l="1"/>
  <c r="J6783" i="5" s="1"/>
  <c r="D6784" i="5"/>
  <c r="I6784" i="5" l="1"/>
  <c r="J6784" i="5" s="1"/>
  <c r="D6785" i="5"/>
  <c r="I6785" i="5" l="1"/>
  <c r="J6785" i="5" s="1"/>
  <c r="D6786" i="5"/>
  <c r="I6786" i="5" l="1"/>
  <c r="J6786" i="5" s="1"/>
  <c r="D6787" i="5"/>
  <c r="I6787" i="5" l="1"/>
  <c r="J6787" i="5" s="1"/>
  <c r="D6788" i="5"/>
  <c r="I6788" i="5" l="1"/>
  <c r="J6788" i="5" s="1"/>
  <c r="D6789" i="5"/>
  <c r="I6789" i="5" l="1"/>
  <c r="J6789" i="5" s="1"/>
  <c r="D6790" i="5"/>
  <c r="I6790" i="5" l="1"/>
  <c r="J6790" i="5" s="1"/>
  <c r="D6791" i="5"/>
  <c r="D6792" i="5" l="1"/>
  <c r="I6791" i="5"/>
  <c r="J6791" i="5" s="1"/>
  <c r="I6792" i="5" l="1"/>
  <c r="J6792" i="5" s="1"/>
  <c r="D6793" i="5"/>
  <c r="I6793" i="5" l="1"/>
  <c r="J6793" i="5" s="1"/>
  <c r="D6794" i="5"/>
  <c r="D6795" i="5" l="1"/>
  <c r="I6794" i="5"/>
  <c r="J6794" i="5" s="1"/>
  <c r="I6795" i="5" l="1"/>
  <c r="J6795" i="5" s="1"/>
  <c r="D6796" i="5"/>
  <c r="I6796" i="5" l="1"/>
  <c r="J6796" i="5" s="1"/>
  <c r="D6797" i="5"/>
  <c r="I6797" i="5" l="1"/>
  <c r="J6797" i="5" s="1"/>
  <c r="D6798" i="5"/>
  <c r="D6799" i="5" l="1"/>
  <c r="I6798" i="5"/>
  <c r="J6798" i="5" s="1"/>
  <c r="I6799" i="5" l="1"/>
  <c r="J6799" i="5" s="1"/>
  <c r="D6800" i="5"/>
  <c r="I6800" i="5" l="1"/>
  <c r="J6800" i="5" s="1"/>
  <c r="D6801" i="5"/>
  <c r="D6802" i="5" l="1"/>
  <c r="I6801" i="5"/>
  <c r="J6801" i="5" s="1"/>
  <c r="I6802" i="5" l="1"/>
  <c r="J6802" i="5" s="1"/>
  <c r="D6803" i="5"/>
  <c r="D6804" i="5" l="1"/>
  <c r="I6803" i="5"/>
  <c r="J6803" i="5" s="1"/>
  <c r="I6804" i="5" l="1"/>
  <c r="J6804" i="5" s="1"/>
  <c r="D6805" i="5"/>
  <c r="I6805" i="5" l="1"/>
  <c r="J6805" i="5" s="1"/>
  <c r="D6806" i="5"/>
  <c r="I6806" i="5" l="1"/>
  <c r="J6806" i="5" s="1"/>
  <c r="D6807" i="5"/>
  <c r="D6808" i="5" l="1"/>
  <c r="I6807" i="5"/>
  <c r="J6807" i="5" s="1"/>
  <c r="I6808" i="5" l="1"/>
  <c r="J6808" i="5" s="1"/>
  <c r="D6809" i="5"/>
  <c r="I6809" i="5" l="1"/>
  <c r="J6809" i="5" s="1"/>
  <c r="D6810" i="5"/>
  <c r="I6810" i="5" l="1"/>
  <c r="J6810" i="5" s="1"/>
  <c r="D6811" i="5"/>
  <c r="I6811" i="5" l="1"/>
  <c r="J6811" i="5" s="1"/>
  <c r="D6812" i="5"/>
  <c r="I6812" i="5" l="1"/>
  <c r="J6812" i="5" s="1"/>
  <c r="D6813" i="5"/>
  <c r="I6813" i="5" l="1"/>
  <c r="J6813" i="5" s="1"/>
  <c r="D6814" i="5"/>
  <c r="I6814" i="5" l="1"/>
  <c r="J6814" i="5" s="1"/>
  <c r="D6815" i="5"/>
  <c r="I6815" i="5" l="1"/>
  <c r="J6815" i="5" s="1"/>
  <c r="D6816" i="5"/>
  <c r="I6816" i="5" l="1"/>
  <c r="J6816" i="5" s="1"/>
  <c r="D6817" i="5"/>
  <c r="I6817" i="5" l="1"/>
  <c r="J6817" i="5" s="1"/>
  <c r="D6818" i="5"/>
  <c r="I6818" i="5" l="1"/>
  <c r="J6818" i="5" s="1"/>
  <c r="D6819" i="5"/>
  <c r="I6819" i="5" l="1"/>
  <c r="J6819" i="5" s="1"/>
  <c r="D6820" i="5"/>
  <c r="I6820" i="5" l="1"/>
  <c r="J6820" i="5" s="1"/>
  <c r="D6821" i="5"/>
  <c r="I6821" i="5" l="1"/>
  <c r="J6821" i="5" s="1"/>
  <c r="D6822" i="5"/>
  <c r="I6822" i="5" l="1"/>
  <c r="J6822" i="5" s="1"/>
  <c r="D6823" i="5"/>
  <c r="D6824" i="5" l="1"/>
  <c r="I6823" i="5"/>
  <c r="J6823" i="5" s="1"/>
  <c r="I6824" i="5" l="1"/>
  <c r="J6824" i="5" s="1"/>
  <c r="D6825" i="5"/>
  <c r="I6825" i="5" l="1"/>
  <c r="J6825" i="5" s="1"/>
  <c r="D6826" i="5"/>
  <c r="D6827" i="5" l="1"/>
  <c r="I6826" i="5"/>
  <c r="J6826" i="5" s="1"/>
  <c r="I6827" i="5" l="1"/>
  <c r="J6827" i="5" s="1"/>
  <c r="D6828" i="5"/>
  <c r="I6828" i="5" l="1"/>
  <c r="J6828" i="5" s="1"/>
  <c r="D6829" i="5"/>
  <c r="I6829" i="5" l="1"/>
  <c r="J6829" i="5" s="1"/>
  <c r="D6830" i="5"/>
  <c r="I6830" i="5" l="1"/>
  <c r="J6830" i="5" s="1"/>
  <c r="D6831" i="5"/>
  <c r="I6831" i="5" l="1"/>
  <c r="J6831" i="5" s="1"/>
  <c r="D6832" i="5"/>
  <c r="I6832" i="5" l="1"/>
  <c r="J6832" i="5" s="1"/>
  <c r="D6833" i="5"/>
  <c r="I6833" i="5" l="1"/>
  <c r="J6833" i="5" s="1"/>
  <c r="D6834" i="5"/>
  <c r="I6834" i="5" l="1"/>
  <c r="J6834" i="5" s="1"/>
  <c r="D6835" i="5"/>
  <c r="I6835" i="5" l="1"/>
  <c r="J6835" i="5" s="1"/>
  <c r="D6836" i="5"/>
  <c r="I6836" i="5" l="1"/>
  <c r="J6836" i="5" s="1"/>
  <c r="D6837" i="5"/>
  <c r="I6837" i="5" l="1"/>
  <c r="J6837" i="5" s="1"/>
  <c r="D6838" i="5"/>
  <c r="I6838" i="5" l="1"/>
  <c r="J6838" i="5" s="1"/>
  <c r="D6839" i="5"/>
  <c r="D6840" i="5" l="1"/>
  <c r="I6839" i="5"/>
  <c r="J6839" i="5" s="1"/>
  <c r="I6840" i="5" l="1"/>
  <c r="J6840" i="5" s="1"/>
  <c r="D6841" i="5"/>
  <c r="I6841" i="5" l="1"/>
  <c r="J6841" i="5" s="1"/>
  <c r="D6842" i="5"/>
  <c r="I6842" i="5" l="1"/>
  <c r="J6842" i="5" s="1"/>
  <c r="D6843" i="5"/>
  <c r="I6843" i="5" l="1"/>
  <c r="J6843" i="5" s="1"/>
  <c r="D6844" i="5"/>
  <c r="I6844" i="5" l="1"/>
  <c r="J6844" i="5" s="1"/>
  <c r="D6845" i="5"/>
  <c r="I6845" i="5" l="1"/>
  <c r="J6845" i="5" s="1"/>
  <c r="D6846" i="5"/>
  <c r="D6847" i="5" l="1"/>
  <c r="I6846" i="5"/>
  <c r="J6846" i="5" s="1"/>
  <c r="I6847" i="5" l="1"/>
  <c r="J6847" i="5" s="1"/>
  <c r="D6848" i="5"/>
  <c r="I6848" i="5" l="1"/>
  <c r="J6848" i="5" s="1"/>
  <c r="D6849" i="5"/>
  <c r="I6849" i="5" l="1"/>
  <c r="J6849" i="5" s="1"/>
  <c r="D6850" i="5"/>
  <c r="I6850" i="5" l="1"/>
  <c r="J6850" i="5" s="1"/>
  <c r="D6851" i="5"/>
  <c r="I6851" i="5" l="1"/>
  <c r="J6851" i="5" s="1"/>
  <c r="D6852" i="5"/>
  <c r="I6852" i="5" l="1"/>
  <c r="J6852" i="5" s="1"/>
  <c r="D6853" i="5"/>
  <c r="I6853" i="5" l="1"/>
  <c r="J6853" i="5" s="1"/>
  <c r="D6854" i="5"/>
  <c r="I6854" i="5" l="1"/>
  <c r="J6854" i="5" s="1"/>
  <c r="D6855" i="5"/>
  <c r="D6856" i="5" l="1"/>
  <c r="I6855" i="5"/>
  <c r="J6855" i="5" s="1"/>
  <c r="I6856" i="5" l="1"/>
  <c r="J6856" i="5" s="1"/>
  <c r="D6857" i="5"/>
  <c r="I6857" i="5" l="1"/>
  <c r="J6857" i="5" s="1"/>
  <c r="D6858" i="5"/>
  <c r="D6859" i="5" l="1"/>
  <c r="I6858" i="5"/>
  <c r="J6858" i="5" s="1"/>
  <c r="I6859" i="5" l="1"/>
  <c r="J6859" i="5" s="1"/>
  <c r="D6860" i="5"/>
  <c r="I6860" i="5" l="1"/>
  <c r="J6860" i="5" s="1"/>
  <c r="D6861" i="5"/>
  <c r="I6861" i="5" l="1"/>
  <c r="J6861" i="5" s="1"/>
  <c r="D6862" i="5"/>
  <c r="I6862" i="5" l="1"/>
  <c r="J6862" i="5" s="1"/>
  <c r="D6863" i="5"/>
  <c r="D6864" i="5" l="1"/>
  <c r="I6863" i="5"/>
  <c r="J6863" i="5" s="1"/>
  <c r="I6864" i="5" l="1"/>
  <c r="J6864" i="5" s="1"/>
  <c r="D6865" i="5"/>
  <c r="D6866" i="5" l="1"/>
  <c r="I6865" i="5"/>
  <c r="J6865" i="5" s="1"/>
  <c r="I6866" i="5" l="1"/>
  <c r="J6866" i="5" s="1"/>
  <c r="D6867" i="5"/>
  <c r="I6867" i="5" l="1"/>
  <c r="J6867" i="5" s="1"/>
  <c r="D6868" i="5"/>
  <c r="I6868" i="5" l="1"/>
  <c r="J6868" i="5" s="1"/>
  <c r="D6869" i="5"/>
  <c r="I6869" i="5" l="1"/>
  <c r="J6869" i="5" s="1"/>
  <c r="D6870" i="5"/>
  <c r="I6870" i="5" l="1"/>
  <c r="J6870" i="5" s="1"/>
  <c r="D6871" i="5"/>
  <c r="I6871" i="5" l="1"/>
  <c r="J6871" i="5" s="1"/>
  <c r="D6872" i="5"/>
  <c r="I6872" i="5" l="1"/>
  <c r="J6872" i="5" s="1"/>
  <c r="D6873" i="5"/>
  <c r="I6873" i="5" l="1"/>
  <c r="J6873" i="5" s="1"/>
  <c r="D6874" i="5"/>
  <c r="I6874" i="5" l="1"/>
  <c r="J6874" i="5" s="1"/>
  <c r="D6875" i="5"/>
  <c r="I6875" i="5" l="1"/>
  <c r="J6875" i="5" s="1"/>
  <c r="D6876" i="5"/>
  <c r="I6876" i="5" l="1"/>
  <c r="J6876" i="5" s="1"/>
  <c r="D6877" i="5"/>
  <c r="I6877" i="5" l="1"/>
  <c r="J6877" i="5" s="1"/>
  <c r="D6878" i="5"/>
  <c r="I6878" i="5" l="1"/>
  <c r="J6878" i="5" s="1"/>
  <c r="D6879" i="5"/>
  <c r="I6879" i="5" l="1"/>
  <c r="J6879" i="5" s="1"/>
  <c r="D6880" i="5"/>
  <c r="I6880" i="5" l="1"/>
  <c r="J6880" i="5" s="1"/>
  <c r="D6881" i="5"/>
  <c r="I6881" i="5" l="1"/>
  <c r="J6881" i="5" s="1"/>
  <c r="D6882" i="5"/>
  <c r="I6882" i="5" l="1"/>
  <c r="J6882" i="5" s="1"/>
  <c r="D6883" i="5"/>
  <c r="I6883" i="5" l="1"/>
  <c r="J6883" i="5" s="1"/>
  <c r="D6884" i="5"/>
  <c r="I6884" i="5" l="1"/>
  <c r="J6884" i="5" s="1"/>
  <c r="D6885" i="5"/>
  <c r="I6885" i="5" l="1"/>
  <c r="J6885" i="5" s="1"/>
  <c r="D6886" i="5"/>
  <c r="I6886" i="5" l="1"/>
  <c r="J6886" i="5" s="1"/>
  <c r="D6887" i="5"/>
  <c r="D6888" i="5" l="1"/>
  <c r="I6887" i="5"/>
  <c r="J6887" i="5" s="1"/>
  <c r="I6888" i="5" l="1"/>
  <c r="J6888" i="5" s="1"/>
  <c r="D6889" i="5"/>
  <c r="I6889" i="5" l="1"/>
  <c r="J6889" i="5" s="1"/>
  <c r="D6890" i="5"/>
  <c r="D6891" i="5" l="1"/>
  <c r="I6890" i="5"/>
  <c r="J6890" i="5" s="1"/>
  <c r="D6892" i="5" l="1"/>
  <c r="I6891" i="5"/>
  <c r="J6891" i="5" s="1"/>
  <c r="D6893" i="5" l="1"/>
  <c r="I6892" i="5"/>
  <c r="J6892" i="5" s="1"/>
  <c r="I6893" i="5" l="1"/>
  <c r="J6893" i="5" s="1"/>
  <c r="D6894" i="5"/>
  <c r="I6894" i="5" l="1"/>
  <c r="J6894" i="5" s="1"/>
  <c r="D6895" i="5"/>
  <c r="D6896" i="5" l="1"/>
  <c r="I6895" i="5"/>
  <c r="J6895" i="5" s="1"/>
  <c r="I6896" i="5" l="1"/>
  <c r="J6896" i="5" s="1"/>
  <c r="D6897" i="5"/>
  <c r="D6898" i="5" l="1"/>
  <c r="I6897" i="5"/>
  <c r="J6897" i="5" s="1"/>
  <c r="D6899" i="5" l="1"/>
  <c r="I6898" i="5"/>
  <c r="J6898" i="5" s="1"/>
  <c r="I6899" i="5" l="1"/>
  <c r="J6899" i="5" s="1"/>
  <c r="D6900" i="5"/>
  <c r="I6900" i="5" l="1"/>
  <c r="J6900" i="5" s="1"/>
  <c r="D6901" i="5"/>
  <c r="D6902" i="5" l="1"/>
  <c r="I6901" i="5"/>
  <c r="J6901" i="5" s="1"/>
  <c r="I6902" i="5" l="1"/>
  <c r="J6902" i="5" s="1"/>
  <c r="D6903" i="5"/>
  <c r="I6903" i="5" l="1"/>
  <c r="J6903" i="5" s="1"/>
  <c r="D6904" i="5"/>
  <c r="I6904" i="5" l="1"/>
  <c r="J6904" i="5" s="1"/>
  <c r="D6905" i="5"/>
  <c r="I6905" i="5" l="1"/>
  <c r="J6905" i="5" s="1"/>
  <c r="D6906" i="5"/>
  <c r="D6907" i="5" l="1"/>
  <c r="I6906" i="5"/>
  <c r="J6906" i="5" s="1"/>
  <c r="D6908" i="5" l="1"/>
  <c r="I6907" i="5"/>
  <c r="J6907" i="5" s="1"/>
  <c r="D6909" i="5" l="1"/>
  <c r="I6908" i="5"/>
  <c r="J6908" i="5" s="1"/>
  <c r="D6910" i="5" l="1"/>
  <c r="I6909" i="5"/>
  <c r="J6909" i="5" s="1"/>
  <c r="I6910" i="5" l="1"/>
  <c r="J6910" i="5" s="1"/>
  <c r="D6911" i="5"/>
  <c r="I6911" i="5" l="1"/>
  <c r="J6911" i="5" s="1"/>
  <c r="D6912" i="5"/>
  <c r="D6913" i="5" l="1"/>
  <c r="I6912" i="5"/>
  <c r="J6912" i="5" s="1"/>
  <c r="D6914" i="5" l="1"/>
  <c r="I6913" i="5"/>
  <c r="J6913" i="5" s="1"/>
  <c r="D6915" i="5" l="1"/>
  <c r="I6914" i="5"/>
  <c r="J6914" i="5" s="1"/>
  <c r="D6916" i="5" l="1"/>
  <c r="I6915" i="5"/>
  <c r="J6915" i="5" s="1"/>
  <c r="I6916" i="5" l="1"/>
  <c r="J6916" i="5" s="1"/>
  <c r="D6917" i="5"/>
  <c r="D6918" i="5" l="1"/>
  <c r="I6917" i="5"/>
  <c r="J6917" i="5" s="1"/>
  <c r="D6919" i="5" l="1"/>
  <c r="I6918" i="5"/>
  <c r="J6918" i="5" s="1"/>
  <c r="D6920" i="5" l="1"/>
  <c r="I6919" i="5"/>
  <c r="J6919" i="5" s="1"/>
  <c r="I6920" i="5" l="1"/>
  <c r="J6920" i="5" s="1"/>
  <c r="D6921" i="5"/>
  <c r="I6921" i="5" l="1"/>
  <c r="J6921" i="5" s="1"/>
  <c r="D6922" i="5"/>
  <c r="I6922" i="5" l="1"/>
  <c r="J6922" i="5" s="1"/>
  <c r="D6923" i="5"/>
  <c r="D6924" i="5" l="1"/>
  <c r="I6923" i="5"/>
  <c r="J6923" i="5" s="1"/>
  <c r="I6924" i="5" l="1"/>
  <c r="J6924" i="5" s="1"/>
  <c r="D6925" i="5"/>
  <c r="I6925" i="5" l="1"/>
  <c r="J6925" i="5" s="1"/>
  <c r="D6926" i="5"/>
  <c r="I6926" i="5" l="1"/>
  <c r="J6926" i="5" s="1"/>
  <c r="D6927" i="5"/>
  <c r="I6927" i="5" l="1"/>
  <c r="J6927" i="5" s="1"/>
  <c r="D6928" i="5"/>
  <c r="I6928" i="5" l="1"/>
  <c r="J6928" i="5" s="1"/>
  <c r="D6929" i="5"/>
  <c r="D6930" i="5" l="1"/>
  <c r="I6929" i="5"/>
  <c r="J6929" i="5" s="1"/>
  <c r="I6930" i="5" l="1"/>
  <c r="J6930" i="5" s="1"/>
  <c r="D6931" i="5"/>
  <c r="I6931" i="5" l="1"/>
  <c r="J6931" i="5" s="1"/>
  <c r="D6932" i="5"/>
  <c r="I6932" i="5" l="1"/>
  <c r="J6932" i="5" s="1"/>
  <c r="D6933" i="5"/>
  <c r="I6933" i="5" l="1"/>
  <c r="J6933" i="5" s="1"/>
  <c r="D6934" i="5"/>
  <c r="I6934" i="5" l="1"/>
  <c r="J6934" i="5" s="1"/>
  <c r="D6935" i="5"/>
  <c r="I6935" i="5" l="1"/>
  <c r="J6935" i="5" s="1"/>
  <c r="D6936" i="5"/>
  <c r="I6936" i="5" l="1"/>
  <c r="J6936" i="5" s="1"/>
  <c r="D6937" i="5"/>
  <c r="I6937" i="5" l="1"/>
  <c r="J6937" i="5" s="1"/>
  <c r="D6938" i="5"/>
  <c r="D6939" i="5" l="1"/>
  <c r="I6938" i="5"/>
  <c r="J6938" i="5" s="1"/>
  <c r="D6940" i="5" l="1"/>
  <c r="I6939" i="5"/>
  <c r="J6939" i="5" s="1"/>
  <c r="D6941" i="5" l="1"/>
  <c r="I6940" i="5"/>
  <c r="J6940" i="5" s="1"/>
  <c r="D6942" i="5" l="1"/>
  <c r="I6941" i="5"/>
  <c r="J6941" i="5" s="1"/>
  <c r="I6942" i="5" l="1"/>
  <c r="J6942" i="5" s="1"/>
  <c r="D6943" i="5"/>
  <c r="I6943" i="5" l="1"/>
  <c r="J6943" i="5" s="1"/>
  <c r="D6944" i="5"/>
  <c r="I6944" i="5" l="1"/>
  <c r="J6944" i="5" s="1"/>
  <c r="D6945" i="5"/>
  <c r="D6946" i="5" l="1"/>
  <c r="I6945" i="5"/>
  <c r="J6945" i="5" s="1"/>
  <c r="D6947" i="5" l="1"/>
  <c r="I6946" i="5"/>
  <c r="J6946" i="5" s="1"/>
  <c r="I6947" i="5" l="1"/>
  <c r="J6947" i="5" s="1"/>
  <c r="D6948" i="5"/>
  <c r="I6948" i="5" l="1"/>
  <c r="J6948" i="5" s="1"/>
  <c r="D6949" i="5"/>
  <c r="I6949" i="5" l="1"/>
  <c r="J6949" i="5" s="1"/>
  <c r="D6950" i="5"/>
  <c r="I6950" i="5" l="1"/>
  <c r="J6950" i="5" s="1"/>
  <c r="D6951" i="5"/>
  <c r="I6951" i="5" l="1"/>
  <c r="J6951" i="5" s="1"/>
  <c r="D6952" i="5"/>
  <c r="I6952" i="5" l="1"/>
  <c r="J6952" i="5" s="1"/>
  <c r="D6953" i="5"/>
  <c r="I6953" i="5" l="1"/>
  <c r="J6953" i="5" s="1"/>
  <c r="D6954" i="5"/>
  <c r="I6954" i="5" l="1"/>
  <c r="J6954" i="5" s="1"/>
  <c r="D6955" i="5"/>
  <c r="I6955" i="5" l="1"/>
  <c r="J6955" i="5" s="1"/>
  <c r="D6956" i="5"/>
  <c r="D6957" i="5" l="1"/>
  <c r="I6956" i="5"/>
  <c r="J6956" i="5" s="1"/>
  <c r="I6957" i="5" l="1"/>
  <c r="J6957" i="5" s="1"/>
  <c r="D6958" i="5"/>
  <c r="I6958" i="5" l="1"/>
  <c r="J6958" i="5" s="1"/>
  <c r="D6959" i="5"/>
  <c r="I6959" i="5" l="1"/>
  <c r="J6959" i="5" s="1"/>
  <c r="D6960" i="5"/>
  <c r="I6960" i="5" l="1"/>
  <c r="J6960" i="5" s="1"/>
  <c r="D6961" i="5"/>
  <c r="D6962" i="5" l="1"/>
  <c r="I6961" i="5"/>
  <c r="J6961" i="5" s="1"/>
  <c r="I6962" i="5" l="1"/>
  <c r="J6962" i="5" s="1"/>
  <c r="D6963" i="5"/>
  <c r="D6964" i="5" l="1"/>
  <c r="I6963" i="5"/>
  <c r="J6963" i="5" s="1"/>
  <c r="D6965" i="5" l="1"/>
  <c r="I6964" i="5"/>
  <c r="J6964" i="5" s="1"/>
  <c r="I6965" i="5" l="1"/>
  <c r="J6965" i="5" s="1"/>
  <c r="D6966" i="5"/>
  <c r="I6966" i="5" l="1"/>
  <c r="J6966" i="5" s="1"/>
  <c r="D6967" i="5"/>
  <c r="I6967" i="5" l="1"/>
  <c r="J6967" i="5" s="1"/>
  <c r="D6968" i="5"/>
  <c r="I6968" i="5" l="1"/>
  <c r="J6968" i="5" s="1"/>
  <c r="D6969" i="5"/>
  <c r="I6969" i="5" l="1"/>
  <c r="J6969" i="5" s="1"/>
  <c r="D6970" i="5"/>
  <c r="I6970" i="5" l="1"/>
  <c r="J6970" i="5" s="1"/>
  <c r="D6971" i="5"/>
  <c r="I6971" i="5" l="1"/>
  <c r="J6971" i="5" s="1"/>
  <c r="D6972" i="5"/>
  <c r="D6973" i="5" l="1"/>
  <c r="I6972" i="5"/>
  <c r="J6972" i="5" s="1"/>
  <c r="I6973" i="5" l="1"/>
  <c r="J6973" i="5" s="1"/>
  <c r="D6974" i="5"/>
  <c r="I6974" i="5" l="1"/>
  <c r="J6974" i="5" s="1"/>
  <c r="D6975" i="5"/>
  <c r="I6975" i="5" l="1"/>
  <c r="J6975" i="5" s="1"/>
  <c r="D6976" i="5"/>
  <c r="I6976" i="5" l="1"/>
  <c r="J6976" i="5" s="1"/>
  <c r="D6977" i="5"/>
  <c r="I6977" i="5" l="1"/>
  <c r="J6977" i="5" s="1"/>
  <c r="D6978" i="5"/>
  <c r="I6978" i="5" l="1"/>
  <c r="J6978" i="5" s="1"/>
  <c r="D6979" i="5"/>
  <c r="I6979" i="5" l="1"/>
  <c r="J6979" i="5" s="1"/>
  <c r="D6980" i="5"/>
  <c r="D6981" i="5" l="1"/>
  <c r="I6980" i="5"/>
  <c r="J6980" i="5" s="1"/>
  <c r="D6982" i="5" l="1"/>
  <c r="I6981" i="5"/>
  <c r="J6981" i="5" s="1"/>
  <c r="I6982" i="5" l="1"/>
  <c r="J6982" i="5" s="1"/>
  <c r="D6983" i="5"/>
  <c r="I6983" i="5" l="1"/>
  <c r="J6983" i="5" s="1"/>
  <c r="D6984" i="5"/>
  <c r="I6984" i="5" l="1"/>
  <c r="J6984" i="5" s="1"/>
  <c r="D6985" i="5"/>
  <c r="D6986" i="5" l="1"/>
  <c r="I6985" i="5"/>
  <c r="J6985" i="5" s="1"/>
  <c r="I6986" i="5" l="1"/>
  <c r="J6986" i="5" s="1"/>
  <c r="D6987" i="5"/>
  <c r="I6987" i="5" l="1"/>
  <c r="J6987" i="5" s="1"/>
  <c r="D6988" i="5"/>
  <c r="I6988" i="5" l="1"/>
  <c r="J6988" i="5" s="1"/>
  <c r="D6989" i="5"/>
  <c r="D6990" i="5" l="1"/>
  <c r="I6989" i="5"/>
  <c r="J6989" i="5" s="1"/>
  <c r="I6990" i="5" l="1"/>
  <c r="J6990" i="5" s="1"/>
  <c r="D6991" i="5"/>
  <c r="I6991" i="5" l="1"/>
  <c r="J6991" i="5" s="1"/>
  <c r="D6992" i="5"/>
  <c r="D6993" i="5" l="1"/>
  <c r="I6992" i="5"/>
  <c r="J6992" i="5" s="1"/>
  <c r="I6993" i="5" l="1"/>
  <c r="J6993" i="5" s="1"/>
  <c r="D6994" i="5"/>
  <c r="I6994" i="5" l="1"/>
  <c r="J6994" i="5" s="1"/>
  <c r="D6995" i="5"/>
  <c r="D6996" i="5" l="1"/>
  <c r="I6995" i="5"/>
  <c r="J6995" i="5" s="1"/>
  <c r="D6997" i="5" l="1"/>
  <c r="I6996" i="5"/>
  <c r="J6996" i="5" s="1"/>
  <c r="D6998" i="5" l="1"/>
  <c r="I6997" i="5"/>
  <c r="J6997" i="5" s="1"/>
  <c r="I6998" i="5" l="1"/>
  <c r="J6998" i="5" s="1"/>
  <c r="D6999" i="5"/>
  <c r="I6999" i="5" l="1"/>
  <c r="J6999" i="5" s="1"/>
  <c r="D7000" i="5"/>
  <c r="I7000" i="5" l="1"/>
  <c r="J7000" i="5" s="1"/>
  <c r="D7001" i="5"/>
  <c r="D7002" i="5" l="1"/>
  <c r="I7001" i="5"/>
  <c r="J7001" i="5" s="1"/>
  <c r="I7002" i="5" l="1"/>
  <c r="J7002" i="5" s="1"/>
  <c r="D7003" i="5"/>
  <c r="I7003" i="5" l="1"/>
  <c r="J7003" i="5" s="1"/>
  <c r="D7004" i="5"/>
  <c r="D7005" i="5" l="1"/>
  <c r="I7004" i="5"/>
  <c r="J7004" i="5" s="1"/>
  <c r="I7005" i="5" l="1"/>
  <c r="J7005" i="5" s="1"/>
  <c r="D7006" i="5"/>
  <c r="I7006" i="5" l="1"/>
  <c r="J7006" i="5" s="1"/>
  <c r="D7007" i="5"/>
  <c r="I7007" i="5" l="1"/>
  <c r="J7007" i="5" s="1"/>
  <c r="D7008" i="5"/>
  <c r="I7008" i="5" l="1"/>
  <c r="J7008" i="5" s="1"/>
  <c r="D7009" i="5"/>
  <c r="I7009" i="5" l="1"/>
  <c r="J7009" i="5" s="1"/>
  <c r="D7010" i="5"/>
  <c r="I7010" i="5" l="1"/>
  <c r="J7010" i="5" s="1"/>
  <c r="D7011" i="5"/>
  <c r="I7011" i="5" l="1"/>
  <c r="J7011" i="5" s="1"/>
  <c r="D7012" i="5"/>
  <c r="I7012" i="5" l="1"/>
  <c r="J7012" i="5" s="1"/>
  <c r="D7013" i="5"/>
  <c r="I7013" i="5" l="1"/>
  <c r="J7013" i="5" s="1"/>
  <c r="D7014" i="5"/>
  <c r="I7014" i="5" l="1"/>
  <c r="J7014" i="5" s="1"/>
  <c r="D7015" i="5"/>
  <c r="I7015" i="5" l="1"/>
  <c r="J7015" i="5" s="1"/>
  <c r="D7016" i="5"/>
  <c r="I7016" i="5" l="1"/>
  <c r="J7016" i="5" s="1"/>
  <c r="D7017" i="5"/>
  <c r="I7017" i="5" l="1"/>
  <c r="J7017" i="5" s="1"/>
  <c r="D7018" i="5"/>
  <c r="I7018" i="5" l="1"/>
  <c r="J7018" i="5" s="1"/>
  <c r="D7019" i="5"/>
  <c r="I7019" i="5" l="1"/>
  <c r="J7019" i="5" s="1"/>
  <c r="D7020" i="5"/>
  <c r="I7020" i="5" l="1"/>
  <c r="J7020" i="5" s="1"/>
  <c r="D7021" i="5"/>
  <c r="I7021" i="5" l="1"/>
  <c r="J7021" i="5" s="1"/>
  <c r="D7022" i="5"/>
  <c r="I7022" i="5" l="1"/>
  <c r="J7022" i="5" s="1"/>
  <c r="D7023" i="5"/>
  <c r="I7023" i="5" l="1"/>
  <c r="J7023" i="5" s="1"/>
  <c r="D7024" i="5"/>
  <c r="I7024" i="5" l="1"/>
  <c r="J7024" i="5" s="1"/>
  <c r="D7025" i="5"/>
  <c r="D7026" i="5" l="1"/>
  <c r="I7025" i="5"/>
  <c r="J7025" i="5" s="1"/>
  <c r="I7026" i="5" l="1"/>
  <c r="J7026" i="5" s="1"/>
  <c r="D7027" i="5"/>
  <c r="I7027" i="5" l="1"/>
  <c r="J7027" i="5" s="1"/>
  <c r="D7028" i="5"/>
  <c r="I7028" i="5" l="1"/>
  <c r="J7028" i="5" s="1"/>
  <c r="D7029" i="5"/>
  <c r="D7030" i="5" l="1"/>
  <c r="I7029" i="5"/>
  <c r="J7029" i="5" s="1"/>
  <c r="D7031" i="5" l="1"/>
  <c r="I7030" i="5"/>
  <c r="J7030" i="5" s="1"/>
  <c r="I7031" i="5" l="1"/>
  <c r="J7031" i="5" s="1"/>
  <c r="D7032" i="5"/>
  <c r="I7032" i="5" l="1"/>
  <c r="J7032" i="5" s="1"/>
  <c r="D7033" i="5"/>
  <c r="I7033" i="5" l="1"/>
  <c r="J7033" i="5" s="1"/>
  <c r="D7034" i="5"/>
  <c r="I7034" i="5" l="1"/>
  <c r="J7034" i="5" s="1"/>
  <c r="D7035" i="5"/>
  <c r="I7035" i="5" l="1"/>
  <c r="J7035" i="5" s="1"/>
  <c r="D7036" i="5"/>
  <c r="D7037" i="5" l="1"/>
  <c r="I7036" i="5"/>
  <c r="J7036" i="5" s="1"/>
  <c r="I7037" i="5" l="1"/>
  <c r="J7037" i="5" s="1"/>
  <c r="D7038" i="5"/>
  <c r="I7038" i="5" l="1"/>
  <c r="J7038" i="5" s="1"/>
  <c r="D7039" i="5"/>
  <c r="I7039" i="5" l="1"/>
  <c r="J7039" i="5" s="1"/>
  <c r="D7040" i="5"/>
  <c r="I7040" i="5" l="1"/>
  <c r="J7040" i="5" s="1"/>
  <c r="D7041" i="5"/>
  <c r="D7042" i="5" l="1"/>
  <c r="I7041" i="5"/>
  <c r="J7041" i="5" s="1"/>
  <c r="I7042" i="5" l="1"/>
  <c r="J7042" i="5" s="1"/>
  <c r="D7043" i="5"/>
  <c r="I7043" i="5" l="1"/>
  <c r="J7043" i="5" s="1"/>
  <c r="D7044" i="5"/>
  <c r="D7045" i="5" l="1"/>
  <c r="I7044" i="5"/>
  <c r="J7044" i="5" s="1"/>
  <c r="D7046" i="5" l="1"/>
  <c r="I7045" i="5"/>
  <c r="J7045" i="5" s="1"/>
  <c r="I7046" i="5" l="1"/>
  <c r="J7046" i="5" s="1"/>
  <c r="D7047" i="5"/>
  <c r="I7047" i="5" l="1"/>
  <c r="J7047" i="5" s="1"/>
  <c r="D7048" i="5"/>
  <c r="I7048" i="5" l="1"/>
  <c r="J7048" i="5" s="1"/>
  <c r="D7049" i="5"/>
  <c r="I7049" i="5" l="1"/>
  <c r="J7049" i="5" s="1"/>
  <c r="D7050" i="5"/>
  <c r="I7050" i="5" l="1"/>
  <c r="J7050" i="5" s="1"/>
  <c r="D7051" i="5"/>
  <c r="I7051" i="5" l="1"/>
  <c r="J7051" i="5" s="1"/>
  <c r="D7052" i="5"/>
  <c r="D7053" i="5" l="1"/>
  <c r="I7052" i="5"/>
  <c r="J7052" i="5" s="1"/>
  <c r="I7053" i="5" l="1"/>
  <c r="J7053" i="5" s="1"/>
  <c r="D7054" i="5"/>
  <c r="I7054" i="5" l="1"/>
  <c r="J7054" i="5" s="1"/>
  <c r="D7055" i="5"/>
  <c r="I7055" i="5" l="1"/>
  <c r="J7055" i="5" s="1"/>
  <c r="D7056" i="5"/>
  <c r="I7056" i="5" l="1"/>
  <c r="J7056" i="5" s="1"/>
  <c r="D7057" i="5"/>
  <c r="I7057" i="5" l="1"/>
  <c r="J7057" i="5" s="1"/>
  <c r="D7058" i="5"/>
  <c r="I7058" i="5" l="1"/>
  <c r="J7058" i="5" s="1"/>
  <c r="D7059" i="5"/>
  <c r="I7059" i="5" l="1"/>
  <c r="J7059" i="5" s="1"/>
  <c r="D7060" i="5"/>
  <c r="D7061" i="5" l="1"/>
  <c r="I7060" i="5"/>
  <c r="J7060" i="5" s="1"/>
  <c r="D7062" i="5" l="1"/>
  <c r="I7061" i="5"/>
  <c r="J7061" i="5" s="1"/>
  <c r="I7062" i="5" l="1"/>
  <c r="J7062" i="5" s="1"/>
  <c r="D7063" i="5"/>
  <c r="I7063" i="5" l="1"/>
  <c r="J7063" i="5" s="1"/>
  <c r="D7064" i="5"/>
  <c r="I7064" i="5" l="1"/>
  <c r="J7064" i="5" s="1"/>
  <c r="D7065" i="5"/>
  <c r="I7065" i="5" l="1"/>
  <c r="J7065" i="5" s="1"/>
  <c r="D7066" i="5"/>
  <c r="I7066" i="5" l="1"/>
  <c r="J7066" i="5" s="1"/>
  <c r="D7067" i="5"/>
  <c r="I7067" i="5" l="1"/>
  <c r="J7067" i="5" s="1"/>
  <c r="D7068" i="5"/>
  <c r="I7068" i="5" l="1"/>
  <c r="J7068" i="5" s="1"/>
  <c r="D7069" i="5"/>
  <c r="D7070" i="5" l="1"/>
  <c r="I7069" i="5"/>
  <c r="J7069" i="5" s="1"/>
  <c r="I7070" i="5" l="1"/>
  <c r="J7070" i="5" s="1"/>
  <c r="D7071" i="5"/>
  <c r="I7071" i="5" l="1"/>
  <c r="J7071" i="5" s="1"/>
  <c r="D7072" i="5"/>
  <c r="I7072" i="5" l="1"/>
  <c r="J7072" i="5" s="1"/>
  <c r="D7073" i="5"/>
  <c r="D7074" i="5" l="1"/>
  <c r="I7073" i="5"/>
  <c r="J7073" i="5" s="1"/>
  <c r="I7074" i="5" l="1"/>
  <c r="J7074" i="5" s="1"/>
  <c r="D7075" i="5"/>
  <c r="I7075" i="5" l="1"/>
  <c r="J7075" i="5" s="1"/>
  <c r="D7076" i="5"/>
  <c r="D7077" i="5" l="1"/>
  <c r="I7076" i="5"/>
  <c r="J7076" i="5" s="1"/>
  <c r="D7078" i="5" l="1"/>
  <c r="I7077" i="5"/>
  <c r="J7077" i="5" s="1"/>
  <c r="I7078" i="5" l="1"/>
  <c r="J7078" i="5" s="1"/>
  <c r="D7079" i="5"/>
  <c r="I7079" i="5" l="1"/>
  <c r="J7079" i="5" s="1"/>
  <c r="D7080" i="5"/>
  <c r="I7080" i="5" l="1"/>
  <c r="J7080" i="5" s="1"/>
  <c r="D7081" i="5"/>
  <c r="D7082" i="5" l="1"/>
  <c r="I7081" i="5"/>
  <c r="J7081" i="5" s="1"/>
  <c r="I7082" i="5" l="1"/>
  <c r="J7082" i="5" s="1"/>
  <c r="D7083" i="5"/>
  <c r="I7083" i="5" l="1"/>
  <c r="J7083" i="5" s="1"/>
  <c r="D7084" i="5"/>
  <c r="D7085" i="5" l="1"/>
  <c r="I7084" i="5"/>
  <c r="J7084" i="5" s="1"/>
  <c r="D7086" i="5" l="1"/>
  <c r="I7085" i="5"/>
  <c r="J7085" i="5" s="1"/>
  <c r="D7087" i="5" l="1"/>
  <c r="I7086" i="5"/>
  <c r="J7086" i="5" s="1"/>
  <c r="I7087" i="5" l="1"/>
  <c r="J7087" i="5" s="1"/>
  <c r="D7088" i="5"/>
  <c r="I7088" i="5" l="1"/>
  <c r="J7088" i="5" s="1"/>
  <c r="D7089" i="5"/>
  <c r="I7089" i="5" l="1"/>
  <c r="J7089" i="5" s="1"/>
  <c r="D7090" i="5"/>
  <c r="I7090" i="5" l="1"/>
  <c r="J7090" i="5" s="1"/>
  <c r="D7091" i="5"/>
  <c r="I7091" i="5" l="1"/>
  <c r="J7091" i="5" s="1"/>
  <c r="D7092" i="5"/>
  <c r="I7092" i="5" l="1"/>
  <c r="J7092" i="5" s="1"/>
  <c r="D7093" i="5"/>
  <c r="D7094" i="5" l="1"/>
  <c r="I7093" i="5"/>
  <c r="J7093" i="5" s="1"/>
  <c r="D7095" i="5" l="1"/>
  <c r="I7094" i="5"/>
  <c r="J7094" i="5" s="1"/>
  <c r="I7095" i="5" l="1"/>
  <c r="J7095" i="5" s="1"/>
  <c r="D7096" i="5"/>
  <c r="G3" i="6" l="1"/>
  <c r="H3" i="6"/>
  <c r="F3" i="6"/>
  <c r="I3" i="6"/>
  <c r="E3" i="6"/>
  <c r="I7096" i="5"/>
  <c r="J7096" i="5" s="1"/>
  <c r="D7097" i="5"/>
  <c r="D7098" i="5" l="1"/>
  <c r="I7097" i="5"/>
  <c r="J7097" i="5" s="1"/>
  <c r="I7098" i="5" l="1"/>
  <c r="J7098" i="5" s="1"/>
  <c r="D7099" i="5"/>
  <c r="I7099" i="5" l="1"/>
  <c r="J7099" i="5" s="1"/>
  <c r="D7100" i="5"/>
  <c r="I7100" i="5" l="1"/>
  <c r="J7100" i="5" s="1"/>
  <c r="D7101" i="5"/>
  <c r="D7102" i="5" l="1"/>
  <c r="I7101" i="5"/>
  <c r="J7101" i="5" s="1"/>
  <c r="I7102" i="5" l="1"/>
  <c r="J7102" i="5" s="1"/>
  <c r="D7103" i="5"/>
  <c r="I7103" i="5" l="1"/>
  <c r="J7103" i="5" s="1"/>
  <c r="D7104" i="5"/>
  <c r="I7104" i="5" l="1"/>
  <c r="J7104" i="5" s="1"/>
  <c r="D7105" i="5"/>
  <c r="I7105" i="5" l="1"/>
  <c r="J7105" i="5" s="1"/>
  <c r="D7106" i="5"/>
  <c r="I7106" i="5" l="1"/>
  <c r="J7106" i="5" s="1"/>
  <c r="D7107" i="5"/>
  <c r="D7108" i="5" l="1"/>
  <c r="I7107" i="5"/>
  <c r="J7107" i="5" s="1"/>
  <c r="I7108" i="5" l="1"/>
  <c r="J7108" i="5" s="1"/>
  <c r="D7109" i="5"/>
  <c r="D7110" i="5" l="1"/>
  <c r="I7109" i="5"/>
  <c r="J7109" i="5" s="1"/>
  <c r="D7111" i="5" l="1"/>
  <c r="I7110" i="5"/>
  <c r="J7110" i="5" s="1"/>
  <c r="I7111" i="5" l="1"/>
  <c r="J7111" i="5" s="1"/>
  <c r="D7112" i="5"/>
  <c r="I7112" i="5" l="1"/>
  <c r="J7112" i="5" s="1"/>
  <c r="D7113" i="5"/>
  <c r="D7114" i="5" l="1"/>
  <c r="I7113" i="5"/>
  <c r="J7113" i="5" s="1"/>
  <c r="I7114" i="5" l="1"/>
  <c r="J7114" i="5" s="1"/>
  <c r="D7115" i="5"/>
  <c r="I7115" i="5" l="1"/>
  <c r="J7115" i="5" s="1"/>
  <c r="D7116" i="5"/>
  <c r="I7116" i="5" l="1"/>
  <c r="J7116" i="5" s="1"/>
  <c r="D7117" i="5"/>
  <c r="D7118" i="5" l="1"/>
  <c r="I7117" i="5"/>
  <c r="J7117" i="5" s="1"/>
  <c r="I7118" i="5" l="1"/>
  <c r="J7118" i="5" s="1"/>
  <c r="D7119" i="5"/>
  <c r="D7120" i="5" l="1"/>
  <c r="I7119" i="5"/>
  <c r="J7119" i="5" s="1"/>
  <c r="I7120" i="5" l="1"/>
  <c r="J7120" i="5" s="1"/>
  <c r="D7121" i="5"/>
  <c r="I7121" i="5" l="1"/>
  <c r="J7121" i="5" s="1"/>
  <c r="D7122" i="5"/>
  <c r="I7122" i="5" l="1"/>
  <c r="J7122" i="5" s="1"/>
  <c r="D7123" i="5"/>
  <c r="D7124" i="5" l="1"/>
  <c r="I7123" i="5"/>
  <c r="J7123" i="5" s="1"/>
  <c r="I7124" i="5" l="1"/>
  <c r="J7124" i="5" s="1"/>
  <c r="D7125" i="5"/>
  <c r="D7126" i="5" l="1"/>
  <c r="I7125" i="5"/>
  <c r="J7125" i="5" s="1"/>
  <c r="D7127" i="5" l="1"/>
  <c r="I7126" i="5"/>
  <c r="J7126" i="5" s="1"/>
  <c r="I7127" i="5" l="1"/>
  <c r="J7127" i="5" s="1"/>
  <c r="D7128" i="5"/>
  <c r="I7128" i="5" l="1"/>
  <c r="J7128" i="5" s="1"/>
  <c r="D7129" i="5"/>
  <c r="I7129" i="5" l="1"/>
  <c r="J7129" i="5" s="1"/>
  <c r="D7130" i="5"/>
  <c r="I7130" i="5" l="1"/>
  <c r="J7130" i="5" s="1"/>
  <c r="D7131" i="5"/>
  <c r="D7132" i="5" l="1"/>
  <c r="I7131" i="5"/>
  <c r="J7131" i="5" s="1"/>
  <c r="D7133" i="5" l="1"/>
  <c r="I7132" i="5"/>
  <c r="J7132" i="5" s="1"/>
  <c r="D7134" i="5" l="1"/>
  <c r="I7133" i="5"/>
  <c r="J7133" i="5" s="1"/>
  <c r="I7134" i="5" l="1"/>
  <c r="J7134" i="5" s="1"/>
  <c r="D7135" i="5"/>
  <c r="D7136" i="5" l="1"/>
  <c r="I7135" i="5"/>
  <c r="J7135" i="5" s="1"/>
  <c r="I7136" i="5" l="1"/>
  <c r="J7136" i="5" s="1"/>
  <c r="D7137" i="5"/>
  <c r="I7137" i="5" l="1"/>
  <c r="J7137" i="5" s="1"/>
  <c r="D7138" i="5"/>
  <c r="I7138" i="5" l="1"/>
  <c r="J7138" i="5" s="1"/>
  <c r="D7139" i="5"/>
  <c r="I7139" i="5" l="1"/>
  <c r="J7139" i="5" s="1"/>
  <c r="D7140" i="5"/>
  <c r="D7141" i="5" l="1"/>
  <c r="I7140" i="5"/>
  <c r="J7140" i="5" s="1"/>
  <c r="I7141" i="5" l="1"/>
  <c r="J7141" i="5" s="1"/>
  <c r="D7142" i="5"/>
  <c r="D7143" i="5" l="1"/>
  <c r="I7142" i="5"/>
  <c r="J7142" i="5" s="1"/>
  <c r="I7143" i="5" l="1"/>
  <c r="J7143" i="5" s="1"/>
  <c r="D7144" i="5"/>
  <c r="I7144" i="5" l="1"/>
  <c r="J7144" i="5" s="1"/>
  <c r="D7145" i="5"/>
  <c r="I7145" i="5" l="1"/>
  <c r="J7145" i="5" s="1"/>
  <c r="D7146" i="5"/>
  <c r="I7146" i="5" l="1"/>
  <c r="J7146" i="5" s="1"/>
  <c r="D7147" i="5"/>
  <c r="I7147" i="5" l="1"/>
  <c r="J7147" i="5" s="1"/>
  <c r="D7148" i="5"/>
  <c r="D7149" i="5" l="1"/>
  <c r="I7148" i="5"/>
  <c r="J7148" i="5" s="1"/>
  <c r="D7150" i="5" l="1"/>
  <c r="I7149" i="5"/>
  <c r="J7149" i="5" s="1"/>
  <c r="I7150" i="5" l="1"/>
  <c r="J7150" i="5" s="1"/>
  <c r="D7151" i="5"/>
  <c r="I7151" i="5" l="1"/>
  <c r="J7151" i="5" s="1"/>
  <c r="D7152" i="5"/>
  <c r="I7152" i="5" l="1"/>
  <c r="J7152" i="5" s="1"/>
  <c r="D7153" i="5"/>
  <c r="D7154" i="5" l="1"/>
  <c r="I7153" i="5"/>
  <c r="J7153" i="5" s="1"/>
  <c r="I7154" i="5" l="1"/>
  <c r="J7154" i="5" s="1"/>
  <c r="D7155" i="5"/>
  <c r="I7155" i="5" l="1"/>
  <c r="J7155" i="5" s="1"/>
  <c r="D7156" i="5"/>
  <c r="D7157" i="5" l="1"/>
  <c r="I7156" i="5"/>
  <c r="J7156" i="5" s="1"/>
  <c r="D7158" i="5" l="1"/>
  <c r="I7157" i="5"/>
  <c r="J7157" i="5" s="1"/>
  <c r="I7158" i="5" l="1"/>
  <c r="J7158" i="5" s="1"/>
  <c r="D7159" i="5"/>
  <c r="I7159" i="5" l="1"/>
  <c r="J7159" i="5" s="1"/>
  <c r="D7160" i="5"/>
  <c r="I7160" i="5" l="1"/>
  <c r="J7160" i="5" s="1"/>
  <c r="D7161" i="5"/>
  <c r="I7161" i="5" l="1"/>
  <c r="J7161" i="5" s="1"/>
  <c r="D7162" i="5"/>
  <c r="I7162" i="5" l="1"/>
  <c r="J7162" i="5" s="1"/>
  <c r="D7163" i="5"/>
  <c r="D7164" i="5" l="1"/>
  <c r="I7163" i="5"/>
  <c r="J7163" i="5" s="1"/>
  <c r="I7164" i="5" l="1"/>
  <c r="J7164" i="5" s="1"/>
  <c r="D7165" i="5"/>
  <c r="I7165" i="5" l="1"/>
  <c r="J7165" i="5" s="1"/>
  <c r="D7166" i="5"/>
  <c r="I7166" i="5" l="1"/>
  <c r="J7166" i="5" s="1"/>
  <c r="D7167" i="5"/>
  <c r="D7168" i="5" l="1"/>
  <c r="I7167" i="5"/>
  <c r="J7167" i="5" s="1"/>
  <c r="I7168" i="5" l="1"/>
  <c r="J7168" i="5" s="1"/>
  <c r="D7169" i="5"/>
  <c r="D7170" i="5" l="1"/>
  <c r="I7169" i="5"/>
  <c r="J7169" i="5" s="1"/>
  <c r="I7170" i="5" l="1"/>
  <c r="J7170" i="5" s="1"/>
  <c r="D7171" i="5"/>
  <c r="I7171" i="5" l="1"/>
  <c r="J7171" i="5" s="1"/>
  <c r="D7172" i="5"/>
  <c r="D7173" i="5" l="1"/>
  <c r="I7172" i="5"/>
  <c r="J7172" i="5" s="1"/>
  <c r="D7174" i="5" l="1"/>
  <c r="I7173" i="5"/>
  <c r="J7173" i="5" s="1"/>
  <c r="I7174" i="5" l="1"/>
  <c r="J7174" i="5" s="1"/>
  <c r="D7175" i="5"/>
  <c r="I7175" i="5" l="1"/>
  <c r="J7175" i="5" s="1"/>
  <c r="D7176" i="5"/>
  <c r="D7177" i="5" l="1"/>
  <c r="I7176" i="5"/>
  <c r="J7176" i="5" s="1"/>
  <c r="D7178" i="5" l="1"/>
  <c r="I7177" i="5"/>
  <c r="J7177" i="5" s="1"/>
  <c r="D7179" i="5" l="1"/>
  <c r="I7178" i="5"/>
  <c r="J7178" i="5" s="1"/>
  <c r="D7180" i="5" l="1"/>
  <c r="I7179" i="5"/>
  <c r="J7179" i="5" s="1"/>
  <c r="I7180" i="5" l="1"/>
  <c r="J7180" i="5" s="1"/>
  <c r="D7181" i="5"/>
  <c r="I7181" i="5" l="1"/>
  <c r="J7181" i="5" s="1"/>
  <c r="D7182" i="5"/>
  <c r="I7182" i="5" l="1"/>
  <c r="J7182" i="5" s="1"/>
  <c r="D7183" i="5"/>
  <c r="D7184" i="5" l="1"/>
  <c r="I7183" i="5"/>
  <c r="J7183" i="5" s="1"/>
  <c r="D7185" i="5" l="1"/>
  <c r="I7184" i="5"/>
  <c r="J7184" i="5" s="1"/>
  <c r="I7185" i="5" l="1"/>
  <c r="J7185" i="5" s="1"/>
  <c r="D7186" i="5"/>
  <c r="I7186" i="5" l="1"/>
  <c r="J7186" i="5" s="1"/>
  <c r="D7187" i="5"/>
  <c r="D7188" i="5" l="1"/>
  <c r="I7187" i="5"/>
  <c r="J7187" i="5" s="1"/>
  <c r="I7188" i="5" l="1"/>
  <c r="J7188" i="5" s="1"/>
  <c r="D7189" i="5"/>
  <c r="I7189" i="5" l="1"/>
  <c r="J7189" i="5" s="1"/>
  <c r="D7190" i="5"/>
  <c r="I7190" i="5" l="1"/>
  <c r="J7190" i="5" s="1"/>
  <c r="D7191" i="5"/>
  <c r="I7191" i="5" l="1"/>
  <c r="J7191" i="5" s="1"/>
  <c r="D7192" i="5"/>
  <c r="D7193" i="5" l="1"/>
  <c r="I7192" i="5"/>
  <c r="J7192" i="5" s="1"/>
  <c r="D7194" i="5" l="1"/>
  <c r="I7193" i="5"/>
  <c r="J7193" i="5" s="1"/>
  <c r="D7195" i="5" l="1"/>
  <c r="I7194" i="5"/>
  <c r="J7194" i="5" s="1"/>
  <c r="I7195" i="5" l="1"/>
  <c r="J7195" i="5" s="1"/>
  <c r="D7196" i="5"/>
  <c r="I7196" i="5" l="1"/>
  <c r="J7196" i="5" s="1"/>
  <c r="D7197" i="5"/>
  <c r="I7197" i="5" l="1"/>
  <c r="J7197" i="5" s="1"/>
  <c r="D7198" i="5"/>
  <c r="I7198" i="5" l="1"/>
  <c r="J7198" i="5" s="1"/>
  <c r="D7199" i="5"/>
  <c r="D7200" i="5" l="1"/>
  <c r="I7199" i="5"/>
  <c r="J7199" i="5" s="1"/>
  <c r="D7201" i="5" l="1"/>
  <c r="I7200" i="5"/>
  <c r="J7200" i="5" s="1"/>
  <c r="D7202" i="5" l="1"/>
  <c r="I7201" i="5"/>
  <c r="J7201" i="5" s="1"/>
  <c r="I7202" i="5" l="1"/>
  <c r="J7202" i="5" s="1"/>
  <c r="D7203" i="5"/>
  <c r="I7203" i="5" l="1"/>
  <c r="J7203" i="5" s="1"/>
  <c r="D7204" i="5"/>
  <c r="I7204" i="5" l="1"/>
  <c r="J7204" i="5" s="1"/>
  <c r="D7205" i="5"/>
  <c r="D7206" i="5" l="1"/>
  <c r="I7205" i="5"/>
  <c r="J7205" i="5" s="1"/>
  <c r="I7206" i="5" l="1"/>
  <c r="J7206" i="5" s="1"/>
  <c r="D7207" i="5"/>
  <c r="I7207" i="5" l="1"/>
  <c r="J7207" i="5" s="1"/>
  <c r="D7208" i="5"/>
  <c r="D7209" i="5" l="1"/>
  <c r="I7208" i="5"/>
  <c r="J7208" i="5" s="1"/>
  <c r="D7210" i="5" l="1"/>
  <c r="I7209" i="5"/>
  <c r="J7209" i="5" s="1"/>
  <c r="D7211" i="5" l="1"/>
  <c r="I7210" i="5"/>
  <c r="J7210" i="5" s="1"/>
  <c r="I7211" i="5" l="1"/>
  <c r="J7211" i="5" s="1"/>
  <c r="D7212" i="5"/>
  <c r="I7212" i="5" l="1"/>
  <c r="J7212" i="5" s="1"/>
  <c r="D7213" i="5"/>
  <c r="D7214" i="5" l="1"/>
  <c r="I7213" i="5"/>
  <c r="J7213" i="5" s="1"/>
  <c r="I7214" i="5" l="1"/>
  <c r="J7214" i="5" s="1"/>
  <c r="D7215" i="5"/>
  <c r="D7216" i="5" l="1"/>
  <c r="I7215" i="5"/>
  <c r="J7215" i="5" s="1"/>
  <c r="D7217" i="5" l="1"/>
  <c r="I7216" i="5"/>
  <c r="J7216" i="5" s="1"/>
  <c r="I7217" i="5" l="1"/>
  <c r="J7217" i="5" s="1"/>
  <c r="D7218" i="5"/>
  <c r="I7218" i="5" l="1"/>
  <c r="J7218" i="5" s="1"/>
  <c r="D7219" i="5"/>
  <c r="D7220" i="5" l="1"/>
  <c r="I7219" i="5"/>
  <c r="J7219" i="5" s="1"/>
  <c r="D7221" i="5" l="1"/>
  <c r="I7220" i="5"/>
  <c r="J7220" i="5" s="1"/>
  <c r="D7222" i="5" l="1"/>
  <c r="I7221" i="5"/>
  <c r="J7221" i="5" s="1"/>
  <c r="I7222" i="5" l="1"/>
  <c r="J7222" i="5" s="1"/>
  <c r="D7223" i="5"/>
  <c r="I7223" i="5" l="1"/>
  <c r="J7223" i="5" s="1"/>
  <c r="D7224" i="5"/>
  <c r="I7224" i="5" l="1"/>
  <c r="J7224" i="5" s="1"/>
  <c r="D7225" i="5"/>
  <c r="D7226" i="5" l="1"/>
  <c r="I7225" i="5"/>
  <c r="J7225" i="5" s="1"/>
  <c r="D7227" i="5" l="1"/>
  <c r="I7226" i="5"/>
  <c r="J7226" i="5" s="1"/>
  <c r="I7227" i="5" l="1"/>
  <c r="J7227" i="5" s="1"/>
  <c r="D7228" i="5"/>
  <c r="I7228" i="5" l="1"/>
  <c r="J7228" i="5" s="1"/>
  <c r="D7229" i="5"/>
  <c r="I7229" i="5" l="1"/>
  <c r="J7229" i="5" s="1"/>
  <c r="D7230" i="5"/>
  <c r="D7231" i="5" l="1"/>
  <c r="I7230" i="5"/>
  <c r="J7230" i="5" s="1"/>
  <c r="D7232" i="5" l="1"/>
  <c r="I7231" i="5"/>
  <c r="J7231" i="5" s="1"/>
  <c r="D7233" i="5" l="1"/>
  <c r="I7232" i="5"/>
  <c r="J7232" i="5" s="1"/>
  <c r="D7234" i="5" l="1"/>
  <c r="I7233" i="5"/>
  <c r="J7233" i="5" s="1"/>
  <c r="I7234" i="5" l="1"/>
  <c r="J7234" i="5" s="1"/>
  <c r="D7235" i="5"/>
  <c r="I7235" i="5" l="1"/>
  <c r="J7235" i="5" s="1"/>
  <c r="D7236" i="5"/>
  <c r="D7237" i="5" l="1"/>
  <c r="I7236" i="5"/>
  <c r="J7236" i="5" s="1"/>
  <c r="D7238" i="5" l="1"/>
  <c r="I7237" i="5"/>
  <c r="J7237" i="5" s="1"/>
  <c r="I7238" i="5" l="1"/>
  <c r="J7238" i="5" s="1"/>
  <c r="D7239" i="5"/>
  <c r="I7239" i="5" l="1"/>
  <c r="J7239" i="5" s="1"/>
  <c r="D7240" i="5"/>
  <c r="D7241" i="5" l="1"/>
  <c r="I7240" i="5"/>
  <c r="J7240" i="5" s="1"/>
  <c r="D7242" i="5" l="1"/>
  <c r="I7241" i="5"/>
  <c r="J7241" i="5" s="1"/>
  <c r="D7243" i="5" l="1"/>
  <c r="I7242" i="5"/>
  <c r="J7242" i="5" s="1"/>
  <c r="D7244" i="5" l="1"/>
  <c r="I7243" i="5"/>
  <c r="J7243" i="5" s="1"/>
  <c r="I7244" i="5" l="1"/>
  <c r="J7244" i="5" s="1"/>
  <c r="D7245" i="5"/>
  <c r="I7245" i="5" l="1"/>
  <c r="J7245" i="5" s="1"/>
  <c r="D7246" i="5"/>
  <c r="I7246" i="5" l="1"/>
  <c r="J7246" i="5" s="1"/>
  <c r="D7247" i="5"/>
  <c r="D7248" i="5" l="1"/>
  <c r="I7247" i="5"/>
  <c r="J7247" i="5" s="1"/>
  <c r="I7248" i="5" l="1"/>
  <c r="J7248" i="5" s="1"/>
  <c r="D7249" i="5"/>
  <c r="I7249" i="5" l="1"/>
  <c r="J7249" i="5" s="1"/>
  <c r="D7250" i="5"/>
  <c r="D7251" i="5" l="1"/>
  <c r="I7250" i="5"/>
  <c r="J7250" i="5" s="1"/>
  <c r="D7252" i="5" l="1"/>
  <c r="I7251" i="5"/>
  <c r="J7251" i="5" s="1"/>
  <c r="I7252" i="5" l="1"/>
  <c r="J7252" i="5" s="1"/>
  <c r="D7253" i="5"/>
  <c r="I7253" i="5" l="1"/>
  <c r="J7253" i="5" s="1"/>
  <c r="D7254" i="5"/>
  <c r="I7254" i="5" l="1"/>
  <c r="J7254" i="5" s="1"/>
  <c r="D7255" i="5"/>
  <c r="I7255" i="5" l="1"/>
  <c r="J7255" i="5" s="1"/>
  <c r="D7256" i="5"/>
  <c r="I7256" i="5" l="1"/>
  <c r="J7256" i="5" s="1"/>
  <c r="D7257" i="5"/>
  <c r="I7257" i="5" l="1"/>
  <c r="J7257" i="5" s="1"/>
  <c r="D7258" i="5"/>
  <c r="D7259" i="5" l="1"/>
  <c r="I7258" i="5"/>
  <c r="J7258" i="5" s="1"/>
  <c r="D7260" i="5" l="1"/>
  <c r="I7259" i="5"/>
  <c r="J7259" i="5" s="1"/>
  <c r="I7260" i="5" l="1"/>
  <c r="J7260" i="5" s="1"/>
  <c r="D7261" i="5"/>
  <c r="I7261" i="5" l="1"/>
  <c r="J7261" i="5" s="1"/>
  <c r="D7262" i="5"/>
  <c r="I7262" i="5" l="1"/>
  <c r="J7262" i="5" s="1"/>
  <c r="D7263" i="5"/>
  <c r="I7263" i="5" l="1"/>
  <c r="J7263" i="5" s="1"/>
  <c r="D7264" i="5"/>
  <c r="I7264" i="5" l="1"/>
  <c r="J7264" i="5" s="1"/>
  <c r="D7265" i="5"/>
  <c r="I7265" i="5" l="1"/>
  <c r="J7265" i="5" s="1"/>
  <c r="D7266" i="5"/>
  <c r="I7266" i="5" l="1"/>
  <c r="J7266" i="5" s="1"/>
  <c r="D7267" i="5"/>
  <c r="D7268" i="5" l="1"/>
  <c r="I7267" i="5"/>
  <c r="J7267" i="5" s="1"/>
  <c r="I7268" i="5" l="1"/>
  <c r="J7268" i="5" s="1"/>
  <c r="D7269" i="5"/>
  <c r="I7269" i="5" l="1"/>
  <c r="J7269" i="5" s="1"/>
  <c r="D7270" i="5"/>
  <c r="I7270" i="5" l="1"/>
  <c r="J7270" i="5" s="1"/>
  <c r="D7271" i="5"/>
  <c r="I7271" i="5" l="1"/>
  <c r="J7271" i="5" s="1"/>
  <c r="D7272" i="5"/>
  <c r="I7272" i="5" l="1"/>
  <c r="J7272" i="5" s="1"/>
  <c r="D7273" i="5"/>
  <c r="I7273" i="5" l="1"/>
  <c r="J7273" i="5" s="1"/>
  <c r="D7274" i="5"/>
  <c r="D7275" i="5" l="1"/>
  <c r="I7274" i="5"/>
  <c r="J7274" i="5" s="1"/>
  <c r="D7276" i="5" l="1"/>
  <c r="I7275" i="5"/>
  <c r="J7275" i="5" s="1"/>
  <c r="I7276" i="5" l="1"/>
  <c r="J7276" i="5" s="1"/>
  <c r="D7277" i="5"/>
  <c r="I7277" i="5" l="1"/>
  <c r="J7277" i="5" s="1"/>
  <c r="D7278" i="5"/>
  <c r="I7278" i="5" l="1"/>
  <c r="J7278" i="5" s="1"/>
  <c r="D7279" i="5"/>
  <c r="I7279" i="5" l="1"/>
  <c r="J7279" i="5" s="1"/>
  <c r="D7280" i="5"/>
  <c r="I7280" i="5" l="1"/>
  <c r="J7280" i="5" s="1"/>
  <c r="D7281" i="5"/>
  <c r="I7281" i="5" l="1"/>
  <c r="J7281" i="5" s="1"/>
  <c r="D7282" i="5"/>
  <c r="D7283" i="5" l="1"/>
  <c r="I7282" i="5"/>
  <c r="J7282" i="5" s="1"/>
  <c r="D7284" i="5" l="1"/>
  <c r="I7283" i="5"/>
  <c r="J7283" i="5" s="1"/>
  <c r="I7284" i="5" l="1"/>
  <c r="J7284" i="5" s="1"/>
  <c r="D7285" i="5"/>
  <c r="I7285" i="5" l="1"/>
  <c r="J7285" i="5" s="1"/>
  <c r="D7286" i="5"/>
  <c r="I7286" i="5" l="1"/>
  <c r="J7286" i="5" s="1"/>
  <c r="D7287" i="5"/>
  <c r="I7287" i="5" l="1"/>
  <c r="J7287" i="5" s="1"/>
  <c r="D7288" i="5"/>
  <c r="I7288" i="5" l="1"/>
  <c r="J7288" i="5" s="1"/>
  <c r="D7289" i="5"/>
  <c r="I7289" i="5" l="1"/>
  <c r="J7289" i="5" s="1"/>
  <c r="D7290" i="5"/>
  <c r="D7291" i="5" l="1"/>
  <c r="I7290" i="5"/>
  <c r="J7290" i="5" s="1"/>
  <c r="D7292" i="5" l="1"/>
  <c r="I7291" i="5"/>
  <c r="J7291" i="5" s="1"/>
  <c r="I7292" i="5" l="1"/>
  <c r="J7292" i="5" s="1"/>
  <c r="D7293" i="5"/>
  <c r="I7293" i="5" l="1"/>
  <c r="J7293" i="5" s="1"/>
  <c r="D7294" i="5"/>
  <c r="I7294" i="5" l="1"/>
  <c r="J7294" i="5" s="1"/>
  <c r="D7295" i="5"/>
  <c r="I7295" i="5" l="1"/>
  <c r="J7295" i="5" s="1"/>
  <c r="D7296" i="5"/>
  <c r="I7296" i="5" l="1"/>
  <c r="J7296" i="5" s="1"/>
  <c r="D7297" i="5"/>
  <c r="I7297" i="5" l="1"/>
  <c r="J7297" i="5" s="1"/>
  <c r="D7298" i="5"/>
  <c r="D7299" i="5" l="1"/>
  <c r="I7298" i="5"/>
  <c r="J7298" i="5" s="1"/>
  <c r="D7300" i="5" l="1"/>
  <c r="I7299" i="5"/>
  <c r="J7299" i="5" s="1"/>
  <c r="I7300" i="5" l="1"/>
  <c r="J7300" i="5" s="1"/>
  <c r="D7301" i="5"/>
  <c r="I7301" i="5" l="1"/>
  <c r="J7301" i="5" s="1"/>
  <c r="D7302" i="5"/>
  <c r="I7302" i="5" l="1"/>
  <c r="J7302" i="5" s="1"/>
  <c r="D7303" i="5"/>
  <c r="I7303" i="5" l="1"/>
  <c r="J7303" i="5" s="1"/>
  <c r="D7304" i="5"/>
  <c r="I7304" i="5" l="1"/>
  <c r="J7304" i="5" s="1"/>
  <c r="D7305" i="5"/>
  <c r="I7305" i="5" l="1"/>
  <c r="J7305" i="5" s="1"/>
  <c r="D7306" i="5"/>
  <c r="D7307" i="5" l="1"/>
  <c r="I7306" i="5"/>
  <c r="J7306" i="5" s="1"/>
  <c r="D7308" i="5" l="1"/>
  <c r="I7307" i="5"/>
  <c r="J7307" i="5" s="1"/>
  <c r="I7308" i="5" l="1"/>
  <c r="J7308" i="5" s="1"/>
  <c r="D7309" i="5"/>
  <c r="I7309" i="5" l="1"/>
  <c r="J7309" i="5" s="1"/>
  <c r="D7310" i="5"/>
  <c r="I7310" i="5" l="1"/>
  <c r="J7310" i="5" s="1"/>
  <c r="D7311" i="5"/>
  <c r="I7311" i="5" l="1"/>
  <c r="J7311" i="5" s="1"/>
  <c r="D7312" i="5"/>
  <c r="I7312" i="5" l="1"/>
  <c r="J7312" i="5" s="1"/>
  <c r="D7313" i="5"/>
  <c r="I7313" i="5" l="1"/>
  <c r="J7313" i="5" s="1"/>
  <c r="D7314" i="5"/>
  <c r="D7315" i="5" l="1"/>
  <c r="I7314" i="5"/>
  <c r="J7314" i="5" s="1"/>
  <c r="D7316" i="5" l="1"/>
  <c r="I7315" i="5"/>
  <c r="J7315" i="5" s="1"/>
  <c r="I7316" i="5" l="1"/>
  <c r="J7316" i="5" s="1"/>
  <c r="D7317" i="5"/>
  <c r="I7317" i="5" l="1"/>
  <c r="J7317" i="5" s="1"/>
  <c r="D7318" i="5"/>
  <c r="I7318" i="5" l="1"/>
  <c r="J7318" i="5" s="1"/>
  <c r="D7319" i="5"/>
  <c r="I7319" i="5" l="1"/>
  <c r="J7319" i="5" s="1"/>
  <c r="D7320" i="5"/>
  <c r="I7320" i="5" l="1"/>
  <c r="J7320" i="5" s="1"/>
  <c r="D7321" i="5"/>
  <c r="I7321" i="5" l="1"/>
  <c r="J7321" i="5" s="1"/>
  <c r="D7322" i="5"/>
  <c r="D7323" i="5" l="1"/>
  <c r="I7322" i="5"/>
  <c r="J7322" i="5" s="1"/>
  <c r="I7323" i="5" l="1"/>
  <c r="J7323" i="5" s="1"/>
  <c r="D7324" i="5"/>
  <c r="I7324" i="5" l="1"/>
  <c r="J7324" i="5" s="1"/>
  <c r="D7325" i="5"/>
  <c r="I7325" i="5" l="1"/>
  <c r="J7325" i="5" s="1"/>
  <c r="D7326" i="5"/>
  <c r="I7326" i="5" l="1"/>
  <c r="J7326" i="5" s="1"/>
  <c r="D7327" i="5"/>
  <c r="I7327" i="5" l="1"/>
  <c r="J7327" i="5" s="1"/>
  <c r="D7328" i="5"/>
  <c r="I7328" i="5" l="1"/>
  <c r="J7328" i="5" s="1"/>
  <c r="D7329" i="5"/>
  <c r="I7329" i="5" l="1"/>
  <c r="J7329" i="5" s="1"/>
  <c r="D7330" i="5"/>
  <c r="D7331" i="5" l="1"/>
  <c r="I7330" i="5"/>
  <c r="J7330" i="5" s="1"/>
  <c r="D7332" i="5" l="1"/>
  <c r="I7331" i="5"/>
  <c r="J7331" i="5" s="1"/>
  <c r="I7332" i="5" l="1"/>
  <c r="J7332" i="5" s="1"/>
  <c r="D7333" i="5"/>
  <c r="D7334" i="5" l="1"/>
  <c r="I7333" i="5"/>
  <c r="J7333" i="5" s="1"/>
  <c r="I7334" i="5" l="1"/>
  <c r="J7334" i="5" s="1"/>
  <c r="D7335" i="5"/>
  <c r="I7335" i="5" l="1"/>
  <c r="J7335" i="5" s="1"/>
  <c r="D7336" i="5"/>
  <c r="I7336" i="5" l="1"/>
  <c r="J7336" i="5" s="1"/>
  <c r="D7337" i="5"/>
  <c r="I7337" i="5" l="1"/>
  <c r="J7337" i="5" s="1"/>
  <c r="D7338" i="5"/>
  <c r="D7339" i="5" l="1"/>
  <c r="I7338" i="5"/>
  <c r="J7338" i="5" s="1"/>
  <c r="D7340" i="5" l="1"/>
  <c r="I7339" i="5"/>
  <c r="J7339" i="5" s="1"/>
  <c r="I7340" i="5" l="1"/>
  <c r="J7340" i="5" s="1"/>
  <c r="D7341" i="5"/>
  <c r="I7341" i="5" l="1"/>
  <c r="J7341" i="5" s="1"/>
  <c r="D7342" i="5"/>
  <c r="I7342" i="5" l="1"/>
  <c r="J7342" i="5" s="1"/>
  <c r="D7343" i="5"/>
  <c r="I7343" i="5" l="1"/>
  <c r="J7343" i="5" s="1"/>
  <c r="D7344" i="5"/>
  <c r="I7344" i="5" l="1"/>
  <c r="J7344" i="5" s="1"/>
  <c r="D7345" i="5"/>
  <c r="I7345" i="5" l="1"/>
  <c r="J7345" i="5" s="1"/>
  <c r="D7346" i="5"/>
  <c r="D7347" i="5" l="1"/>
  <c r="I7346" i="5"/>
  <c r="J7346" i="5" s="1"/>
  <c r="D7348" i="5" l="1"/>
  <c r="I7347" i="5"/>
  <c r="J7347" i="5" s="1"/>
  <c r="I7348" i="5" l="1"/>
  <c r="J7348" i="5" s="1"/>
  <c r="D7349" i="5"/>
  <c r="I7349" i="5" l="1"/>
  <c r="J7349" i="5" s="1"/>
  <c r="D7350" i="5"/>
  <c r="I7350" i="5" l="1"/>
  <c r="J7350" i="5" s="1"/>
  <c r="D7351" i="5"/>
  <c r="D7352" i="5" l="1"/>
  <c r="I7351" i="5"/>
  <c r="J7351" i="5" s="1"/>
  <c r="I7352" i="5" l="1"/>
  <c r="J7352" i="5" s="1"/>
  <c r="D7353" i="5"/>
  <c r="I7353" i="5" l="1"/>
  <c r="J7353" i="5" s="1"/>
  <c r="D7354" i="5"/>
  <c r="D7355" i="5" l="1"/>
  <c r="I7354" i="5"/>
  <c r="J7354" i="5" s="1"/>
  <c r="D7356" i="5" l="1"/>
  <c r="I7355" i="5"/>
  <c r="J7355" i="5" s="1"/>
  <c r="I7356" i="5" l="1"/>
  <c r="J7356" i="5" s="1"/>
  <c r="D7357" i="5"/>
  <c r="I7357" i="5" l="1"/>
  <c r="J7357" i="5" s="1"/>
  <c r="D7358" i="5"/>
  <c r="I7358" i="5" l="1"/>
  <c r="J7358" i="5" s="1"/>
  <c r="D7359" i="5"/>
  <c r="D7360" i="5" l="1"/>
  <c r="I7359" i="5"/>
  <c r="J7359" i="5" s="1"/>
  <c r="I7360" i="5" l="1"/>
  <c r="J7360" i="5" s="1"/>
  <c r="D7361" i="5"/>
  <c r="I7361" i="5" l="1"/>
  <c r="J7361" i="5" s="1"/>
  <c r="D7362" i="5"/>
  <c r="D7363" i="5" l="1"/>
  <c r="I7362" i="5"/>
  <c r="J7362" i="5" s="1"/>
  <c r="D7364" i="5" l="1"/>
  <c r="I7363" i="5"/>
  <c r="J7363" i="5" s="1"/>
  <c r="I7364" i="5" l="1"/>
  <c r="J7364" i="5" s="1"/>
  <c r="D7365" i="5"/>
  <c r="D7366" i="5" l="1"/>
  <c r="I7365" i="5"/>
  <c r="J7365" i="5" s="1"/>
  <c r="I7366" i="5" l="1"/>
  <c r="J7366" i="5" s="1"/>
  <c r="D7367" i="5"/>
  <c r="I7367" i="5" l="1"/>
  <c r="J7367" i="5" s="1"/>
  <c r="D7368" i="5"/>
  <c r="I7368" i="5" l="1"/>
  <c r="J7368" i="5" s="1"/>
  <c r="D7369" i="5"/>
  <c r="I7369" i="5" l="1"/>
  <c r="J7369" i="5" s="1"/>
  <c r="D7370" i="5"/>
  <c r="D7371" i="5" l="1"/>
  <c r="I7370" i="5"/>
  <c r="J7370" i="5" s="1"/>
  <c r="I7371" i="5" l="1"/>
  <c r="J7371" i="5" s="1"/>
  <c r="D7372" i="5"/>
  <c r="I7372" i="5" l="1"/>
  <c r="J7372" i="5" s="1"/>
  <c r="D7373" i="5"/>
  <c r="D7374" i="5" l="1"/>
  <c r="I7373" i="5"/>
  <c r="J7373" i="5" s="1"/>
  <c r="I7374" i="5" l="1"/>
  <c r="J7374" i="5" s="1"/>
  <c r="D7375" i="5"/>
  <c r="D7376" i="5" l="1"/>
  <c r="I7375" i="5"/>
  <c r="J7375" i="5" s="1"/>
  <c r="I7376" i="5" l="1"/>
  <c r="J7376" i="5" s="1"/>
  <c r="D7377" i="5"/>
  <c r="I7377" i="5" l="1"/>
  <c r="J7377" i="5" s="1"/>
  <c r="D7378" i="5"/>
  <c r="D7379" i="5" l="1"/>
  <c r="I7378" i="5"/>
  <c r="J7378" i="5" s="1"/>
  <c r="D7380" i="5" l="1"/>
  <c r="I7379" i="5"/>
  <c r="J7379" i="5" s="1"/>
  <c r="I7380" i="5" l="1"/>
  <c r="J7380" i="5" s="1"/>
  <c r="D7381" i="5"/>
  <c r="I7381" i="5" l="1"/>
  <c r="J7381" i="5" s="1"/>
  <c r="D7382" i="5"/>
  <c r="I7382" i="5" l="1"/>
  <c r="J7382" i="5" s="1"/>
  <c r="D7383" i="5"/>
  <c r="I7383" i="5" l="1"/>
  <c r="J7383" i="5" s="1"/>
  <c r="D7384" i="5"/>
  <c r="I7384" i="5" l="1"/>
  <c r="J7384" i="5" s="1"/>
  <c r="D7385" i="5"/>
  <c r="I7385" i="5" l="1"/>
  <c r="J7385" i="5" s="1"/>
  <c r="D7386" i="5"/>
  <c r="D7387" i="5" l="1"/>
  <c r="I7386" i="5"/>
  <c r="J7386" i="5" s="1"/>
  <c r="D7388" i="5" l="1"/>
  <c r="I7387" i="5"/>
  <c r="J7387" i="5" s="1"/>
  <c r="I7388" i="5" l="1"/>
  <c r="J7388" i="5" s="1"/>
  <c r="D7389" i="5"/>
  <c r="I7389" i="5" l="1"/>
  <c r="J7389" i="5" s="1"/>
  <c r="D7390" i="5"/>
  <c r="I7390" i="5" l="1"/>
  <c r="J7390" i="5" s="1"/>
  <c r="D7391" i="5"/>
  <c r="I7391" i="5" l="1"/>
  <c r="J7391" i="5" s="1"/>
  <c r="D7392" i="5"/>
  <c r="I7392" i="5" l="1"/>
  <c r="J7392" i="5" s="1"/>
  <c r="D7393" i="5"/>
  <c r="I7393" i="5" l="1"/>
  <c r="J7393" i="5" s="1"/>
  <c r="D7394" i="5"/>
  <c r="D7395" i="5" l="1"/>
  <c r="I7394" i="5"/>
  <c r="J7394" i="5" s="1"/>
  <c r="D7396" i="5" l="1"/>
  <c r="I7395" i="5"/>
  <c r="J7395" i="5" s="1"/>
  <c r="I7396" i="5" l="1"/>
  <c r="J7396" i="5" s="1"/>
  <c r="D7397" i="5"/>
  <c r="I7397" i="5" l="1"/>
  <c r="J7397" i="5" s="1"/>
  <c r="D7398" i="5"/>
  <c r="I7398" i="5" l="1"/>
  <c r="J7398" i="5" s="1"/>
  <c r="D7399" i="5"/>
  <c r="I7399" i="5" l="1"/>
  <c r="J7399" i="5" s="1"/>
  <c r="D7400" i="5"/>
  <c r="I7400" i="5" l="1"/>
  <c r="J7400" i="5" s="1"/>
  <c r="D7401" i="5"/>
  <c r="I7401" i="5" l="1"/>
  <c r="J7401" i="5" s="1"/>
  <c r="D7402" i="5"/>
  <c r="D7403" i="5" l="1"/>
  <c r="I7402" i="5"/>
  <c r="J7402" i="5" s="1"/>
  <c r="I7403" i="5" l="1"/>
  <c r="J7403" i="5" s="1"/>
  <c r="D7404" i="5"/>
  <c r="D7405" i="5" l="1"/>
  <c r="I7404" i="5"/>
  <c r="J7404" i="5" s="1"/>
  <c r="I7405" i="5" l="1"/>
  <c r="J7405" i="5" s="1"/>
  <c r="D7406" i="5"/>
  <c r="I7406" i="5" l="1"/>
  <c r="J7406" i="5" s="1"/>
  <c r="D7407" i="5"/>
  <c r="I7407" i="5" l="1"/>
  <c r="J7407" i="5" s="1"/>
  <c r="D7408" i="5"/>
  <c r="I7408" i="5" l="1"/>
  <c r="J7408" i="5" s="1"/>
  <c r="D7409" i="5"/>
  <c r="I7409" i="5" l="1"/>
  <c r="J7409" i="5" s="1"/>
  <c r="D7410" i="5"/>
  <c r="D7411" i="5" l="1"/>
  <c r="I7410" i="5"/>
  <c r="J7410" i="5" s="1"/>
  <c r="I7411" i="5" l="1"/>
  <c r="J7411" i="5" s="1"/>
  <c r="D7412" i="5"/>
  <c r="I7412" i="5" l="1"/>
  <c r="J7412" i="5" s="1"/>
  <c r="D7413" i="5"/>
  <c r="I7413" i="5" l="1"/>
  <c r="J7413" i="5" s="1"/>
  <c r="D7414" i="5"/>
  <c r="I7414" i="5" l="1"/>
  <c r="J7414" i="5" s="1"/>
  <c r="D7415" i="5"/>
  <c r="I7415" i="5" l="1"/>
  <c r="J7415" i="5" s="1"/>
  <c r="D7416" i="5"/>
  <c r="I7416" i="5" l="1"/>
  <c r="J7416" i="5" s="1"/>
  <c r="D7417" i="5"/>
  <c r="I7417" i="5" l="1"/>
  <c r="J7417" i="5" s="1"/>
  <c r="D7418" i="5"/>
  <c r="D7419" i="5" l="1"/>
  <c r="I7418" i="5"/>
  <c r="J7418" i="5" s="1"/>
  <c r="I7419" i="5" l="1"/>
  <c r="J7419" i="5" s="1"/>
  <c r="D7420" i="5"/>
  <c r="D7421" i="5" l="1"/>
  <c r="I7420" i="5"/>
  <c r="J7420" i="5" s="1"/>
  <c r="D7422" i="5" l="1"/>
  <c r="I7421" i="5"/>
  <c r="J7421" i="5" s="1"/>
  <c r="I7422" i="5" l="1"/>
  <c r="J7422" i="5" s="1"/>
  <c r="D7423" i="5"/>
  <c r="I7423" i="5" l="1"/>
  <c r="J7423" i="5" s="1"/>
  <c r="D7424" i="5"/>
  <c r="I7424" i="5" l="1"/>
  <c r="J7424" i="5" s="1"/>
  <c r="D7425" i="5"/>
  <c r="I7425" i="5" l="1"/>
  <c r="J7425" i="5" s="1"/>
  <c r="D7426" i="5"/>
  <c r="D7427" i="5" l="1"/>
  <c r="I7426" i="5"/>
  <c r="J7426" i="5" s="1"/>
  <c r="I7427" i="5" l="1"/>
  <c r="J7427" i="5" s="1"/>
  <c r="D7428" i="5"/>
  <c r="I7428" i="5" l="1"/>
  <c r="J7428" i="5" s="1"/>
  <c r="D7429" i="5"/>
  <c r="I7429" i="5" l="1"/>
  <c r="J7429" i="5" s="1"/>
  <c r="D7430" i="5"/>
  <c r="I7430" i="5" l="1"/>
  <c r="J7430" i="5" s="1"/>
  <c r="D7431" i="5"/>
  <c r="I7431" i="5" l="1"/>
  <c r="J7431" i="5" s="1"/>
  <c r="D7432" i="5"/>
  <c r="I7432" i="5" l="1"/>
  <c r="J7432" i="5" s="1"/>
  <c r="D7433" i="5"/>
  <c r="I7433" i="5" l="1"/>
  <c r="J7433" i="5" s="1"/>
  <c r="D7434" i="5"/>
  <c r="I7434" i="5" l="1"/>
  <c r="J7434" i="5" s="1"/>
  <c r="D7435" i="5"/>
  <c r="D7436" i="5" l="1"/>
  <c r="I7435" i="5"/>
  <c r="J7435" i="5" s="1"/>
  <c r="I7436" i="5" l="1"/>
  <c r="J7436" i="5" s="1"/>
  <c r="D7437" i="5"/>
  <c r="I7437" i="5" l="1"/>
  <c r="J7437" i="5" s="1"/>
  <c r="D7438" i="5"/>
  <c r="I7438" i="5" l="1"/>
  <c r="J7438" i="5" s="1"/>
  <c r="D7439" i="5"/>
  <c r="I7439" i="5" l="1"/>
  <c r="J7439" i="5" s="1"/>
  <c r="D7440" i="5"/>
  <c r="I7440" i="5" l="1"/>
  <c r="J7440" i="5" s="1"/>
  <c r="D7441" i="5"/>
  <c r="D7442" i="5" l="1"/>
  <c r="I7441" i="5"/>
  <c r="J7441" i="5" s="1"/>
  <c r="D7443" i="5" l="1"/>
  <c r="I7442" i="5"/>
  <c r="J7442" i="5" s="1"/>
  <c r="I7443" i="5" l="1"/>
  <c r="J7443" i="5" s="1"/>
  <c r="D7444" i="5"/>
  <c r="I7444" i="5" l="1"/>
  <c r="J7444" i="5" s="1"/>
  <c r="D7445" i="5"/>
  <c r="I7445" i="5" l="1"/>
  <c r="J7445" i="5" s="1"/>
  <c r="D7446" i="5"/>
  <c r="I7446" i="5" l="1"/>
  <c r="J7446" i="5" s="1"/>
  <c r="D7447" i="5"/>
  <c r="I7447" i="5" l="1"/>
  <c r="J7447" i="5" s="1"/>
  <c r="D7448" i="5"/>
  <c r="I7448" i="5" l="1"/>
  <c r="J7448" i="5" s="1"/>
  <c r="D7449" i="5"/>
  <c r="I7449" i="5" l="1"/>
  <c r="J7449" i="5" s="1"/>
  <c r="D7450" i="5"/>
  <c r="D7451" i="5" l="1"/>
  <c r="I7450" i="5"/>
  <c r="J7450" i="5" s="1"/>
  <c r="D7452" i="5" l="1"/>
  <c r="I7451" i="5"/>
  <c r="J7451" i="5" s="1"/>
  <c r="I7452" i="5" l="1"/>
  <c r="J7452" i="5" s="1"/>
  <c r="D7453" i="5"/>
  <c r="I7453" i="5" l="1"/>
  <c r="J7453" i="5" s="1"/>
  <c r="D7454" i="5"/>
  <c r="I7454" i="5" l="1"/>
  <c r="J7454" i="5" s="1"/>
  <c r="D7455" i="5"/>
  <c r="I7455" i="5" l="1"/>
  <c r="J7455" i="5" s="1"/>
  <c r="D7456" i="5"/>
  <c r="I7456" i="5" l="1"/>
  <c r="J7456" i="5" s="1"/>
  <c r="D7457" i="5"/>
  <c r="I7457" i="5" l="1"/>
  <c r="J7457" i="5" s="1"/>
  <c r="D7458" i="5"/>
  <c r="D7459" i="5" l="1"/>
  <c r="I7458" i="5"/>
  <c r="J7458" i="5" s="1"/>
  <c r="I7459" i="5" l="1"/>
  <c r="J7459" i="5" s="1"/>
  <c r="D7460" i="5"/>
  <c r="I7460" i="5" l="1"/>
  <c r="J7460" i="5" s="1"/>
  <c r="D7461" i="5"/>
  <c r="I7461" i="5" l="1"/>
  <c r="J7461" i="5" s="1"/>
  <c r="D7462" i="5"/>
  <c r="I7462" i="5" l="1"/>
  <c r="J7462" i="5" s="1"/>
  <c r="D7463" i="5"/>
  <c r="I7463" i="5" l="1"/>
  <c r="J7463" i="5" s="1"/>
  <c r="D7464" i="5"/>
  <c r="I7464" i="5" l="1"/>
  <c r="J7464" i="5" s="1"/>
  <c r="D7465" i="5"/>
  <c r="I7465" i="5" l="1"/>
  <c r="J7465" i="5" s="1"/>
  <c r="D7466" i="5"/>
  <c r="D7467" i="5" l="1"/>
  <c r="I7466" i="5"/>
  <c r="J7466" i="5" s="1"/>
  <c r="D7468" i="5" l="1"/>
  <c r="I7467" i="5"/>
  <c r="J7467" i="5" s="1"/>
  <c r="I7468" i="5" l="1"/>
  <c r="J7468" i="5" s="1"/>
  <c r="D7469" i="5"/>
  <c r="I7469" i="5" l="1"/>
  <c r="J7469" i="5" s="1"/>
  <c r="D7470" i="5"/>
  <c r="I7470" i="5" l="1"/>
  <c r="J7470" i="5" s="1"/>
  <c r="D7471" i="5"/>
  <c r="I7471" i="5" l="1"/>
  <c r="J7471" i="5" s="1"/>
  <c r="D7472" i="5"/>
  <c r="I7472" i="5" l="1"/>
  <c r="J7472" i="5" s="1"/>
  <c r="D7473" i="5"/>
  <c r="I7473" i="5" l="1"/>
  <c r="J7473" i="5" s="1"/>
  <c r="D7474" i="5"/>
  <c r="D7475" i="5" l="1"/>
  <c r="I7474" i="5"/>
  <c r="J7474" i="5" s="1"/>
  <c r="D7476" i="5" l="1"/>
  <c r="I7475" i="5"/>
  <c r="J7475" i="5" s="1"/>
  <c r="I7476" i="5" l="1"/>
  <c r="J7476" i="5" s="1"/>
  <c r="D7477" i="5"/>
  <c r="D7478" i="5" l="1"/>
  <c r="I7477" i="5"/>
  <c r="J7477" i="5" s="1"/>
  <c r="I7478" i="5" l="1"/>
  <c r="J7478" i="5" s="1"/>
  <c r="D7479" i="5"/>
  <c r="I7479" i="5" l="1"/>
  <c r="J7479" i="5" s="1"/>
  <c r="D7480" i="5"/>
  <c r="I7480" i="5" l="1"/>
  <c r="J7480" i="5" s="1"/>
  <c r="D7481" i="5"/>
  <c r="I7481" i="5" l="1"/>
  <c r="J7481" i="5" s="1"/>
  <c r="D7482" i="5"/>
  <c r="I7482" i="5" l="1"/>
  <c r="J7482" i="5" s="1"/>
  <c r="D7483" i="5"/>
  <c r="I7483" i="5" l="1"/>
  <c r="J7483" i="5" s="1"/>
  <c r="D7484" i="5"/>
  <c r="D7485" i="5" l="1"/>
  <c r="I7484" i="5"/>
  <c r="J7484" i="5" s="1"/>
  <c r="I7485" i="5" l="1"/>
  <c r="J7485" i="5" s="1"/>
  <c r="D7486" i="5"/>
  <c r="I7486" i="5" l="1"/>
  <c r="J7486" i="5" s="1"/>
  <c r="D7487" i="5"/>
  <c r="I7487" i="5" l="1"/>
  <c r="J7487" i="5" s="1"/>
  <c r="D7488" i="5"/>
  <c r="I7488" i="5" l="1"/>
  <c r="J7488" i="5" s="1"/>
  <c r="D7489" i="5"/>
  <c r="I7489" i="5" l="1"/>
  <c r="J7489" i="5" s="1"/>
  <c r="D7490" i="5"/>
  <c r="I7490" i="5" l="1"/>
  <c r="J7490" i="5" s="1"/>
  <c r="D7491" i="5"/>
  <c r="D7492" i="5" l="1"/>
  <c r="I7491" i="5"/>
  <c r="J7491" i="5" s="1"/>
  <c r="I7492" i="5" l="1"/>
  <c r="J7492" i="5" s="1"/>
  <c r="D7493" i="5"/>
  <c r="I7493" i="5" l="1"/>
  <c r="J7493" i="5" s="1"/>
  <c r="D7494" i="5"/>
  <c r="I7494" i="5" l="1"/>
  <c r="J7494" i="5" s="1"/>
  <c r="D7495" i="5"/>
  <c r="I7495" i="5" l="1"/>
  <c r="J7495" i="5" s="1"/>
  <c r="D7496" i="5"/>
  <c r="I7496" i="5" l="1"/>
  <c r="J7496" i="5" s="1"/>
  <c r="D7497" i="5"/>
  <c r="I7497" i="5" l="1"/>
  <c r="J7497" i="5" s="1"/>
  <c r="D7498" i="5"/>
  <c r="D7499" i="5" l="1"/>
  <c r="I7498" i="5"/>
  <c r="J7498" i="5" s="1"/>
  <c r="D7500" i="5" l="1"/>
  <c r="I7499" i="5"/>
  <c r="J7499" i="5" s="1"/>
  <c r="I7500" i="5" l="1"/>
  <c r="J7500" i="5" s="1"/>
  <c r="D7501" i="5"/>
  <c r="I7501" i="5" l="1"/>
  <c r="J7501" i="5" s="1"/>
  <c r="D7502" i="5"/>
  <c r="I7502" i="5" l="1"/>
  <c r="J7502" i="5" s="1"/>
  <c r="D7503" i="5"/>
  <c r="D7504" i="5" l="1"/>
  <c r="I7503" i="5"/>
  <c r="J7503" i="5" s="1"/>
  <c r="I7504" i="5" l="1"/>
  <c r="J7504" i="5" s="1"/>
  <c r="D7505" i="5"/>
  <c r="I7505" i="5" l="1"/>
  <c r="J7505" i="5" s="1"/>
  <c r="D7506" i="5"/>
  <c r="D7507" i="5" l="1"/>
  <c r="I7506" i="5"/>
  <c r="J7506" i="5" s="1"/>
  <c r="D7508" i="5" l="1"/>
  <c r="I7507" i="5"/>
  <c r="J7507" i="5" s="1"/>
  <c r="I7508" i="5" l="1"/>
  <c r="J7508" i="5" s="1"/>
  <c r="D7509" i="5"/>
  <c r="I7509" i="5" l="1"/>
  <c r="J7509" i="5" s="1"/>
  <c r="D7510" i="5"/>
  <c r="I7510" i="5" l="1"/>
  <c r="J7510" i="5" s="1"/>
  <c r="D7511" i="5"/>
  <c r="I7511" i="5" l="1"/>
  <c r="J7511" i="5" s="1"/>
  <c r="D7512" i="5"/>
  <c r="I7512" i="5" l="1"/>
  <c r="J7512" i="5" s="1"/>
  <c r="D7513" i="5"/>
  <c r="I7513" i="5" l="1"/>
  <c r="J7513" i="5" s="1"/>
  <c r="D7514" i="5"/>
  <c r="D7515" i="5" l="1"/>
  <c r="I7514" i="5"/>
  <c r="J7514" i="5" s="1"/>
  <c r="I7515" i="5" l="1"/>
  <c r="J7515" i="5" s="1"/>
  <c r="D7516" i="5"/>
  <c r="I7516" i="5" l="1"/>
  <c r="J7516" i="5" s="1"/>
  <c r="D7517" i="5"/>
  <c r="I7517" i="5" l="1"/>
  <c r="J7517" i="5" s="1"/>
  <c r="D7518" i="5"/>
  <c r="I7518" i="5" l="1"/>
  <c r="J7518" i="5" s="1"/>
  <c r="D7519" i="5"/>
  <c r="I7519" i="5" l="1"/>
  <c r="J7519" i="5" s="1"/>
  <c r="D7520" i="5"/>
  <c r="I7520" i="5" l="1"/>
  <c r="J7520" i="5" s="1"/>
  <c r="D7521" i="5"/>
  <c r="I7521" i="5" l="1"/>
  <c r="J7521" i="5" s="1"/>
  <c r="D7522" i="5"/>
  <c r="D7523" i="5" l="1"/>
  <c r="I7522" i="5"/>
  <c r="J7522" i="5" s="1"/>
  <c r="D7524" i="5" l="1"/>
  <c r="I7523" i="5"/>
  <c r="J7523" i="5" s="1"/>
  <c r="I7524" i="5" l="1"/>
  <c r="J7524" i="5" s="1"/>
  <c r="D7525" i="5"/>
  <c r="I7525" i="5" l="1"/>
  <c r="J7525" i="5" s="1"/>
  <c r="D7526" i="5"/>
  <c r="I7526" i="5" l="1"/>
  <c r="J7526" i="5" s="1"/>
  <c r="D7527" i="5"/>
  <c r="I7527" i="5" l="1"/>
  <c r="J7527" i="5" s="1"/>
  <c r="D7528" i="5"/>
  <c r="I7528" i="5" l="1"/>
  <c r="J7528" i="5" s="1"/>
  <c r="D7529" i="5"/>
  <c r="I7529" i="5" l="1"/>
  <c r="J7529" i="5" s="1"/>
  <c r="D7530" i="5"/>
  <c r="D7531" i="5" l="1"/>
  <c r="I7530" i="5"/>
  <c r="J7530" i="5" s="1"/>
  <c r="D7532" i="5" l="1"/>
  <c r="I7531" i="5"/>
  <c r="J7531" i="5" s="1"/>
  <c r="I7532" i="5" l="1"/>
  <c r="J7532" i="5" s="1"/>
  <c r="D7533" i="5"/>
  <c r="D7534" i="5" l="1"/>
  <c r="I7533" i="5"/>
  <c r="J7533" i="5" s="1"/>
  <c r="I7534" i="5" l="1"/>
  <c r="J7534" i="5" s="1"/>
  <c r="D7535" i="5"/>
  <c r="I7535" i="5" l="1"/>
  <c r="J7535" i="5" s="1"/>
  <c r="D7536" i="5"/>
  <c r="I7536" i="5" l="1"/>
  <c r="J7536" i="5" s="1"/>
  <c r="D7537" i="5"/>
  <c r="I7537" i="5" l="1"/>
  <c r="J7537" i="5" s="1"/>
  <c r="D7538" i="5"/>
  <c r="D7539" i="5" l="1"/>
  <c r="I7538" i="5"/>
  <c r="J7538" i="5" s="1"/>
  <c r="D7540" i="5" l="1"/>
  <c r="I7539" i="5"/>
  <c r="J7539" i="5" s="1"/>
  <c r="I7540" i="5" l="1"/>
  <c r="J7540" i="5" s="1"/>
  <c r="D7541" i="5"/>
  <c r="I7541" i="5" l="1"/>
  <c r="J7541" i="5" s="1"/>
  <c r="D7542" i="5"/>
  <c r="I7542" i="5" l="1"/>
  <c r="J7542" i="5" s="1"/>
  <c r="D7543" i="5"/>
  <c r="I7543" i="5" l="1"/>
  <c r="J7543" i="5" s="1"/>
  <c r="D7544" i="5"/>
  <c r="I7544" i="5" l="1"/>
  <c r="J7544" i="5" s="1"/>
  <c r="D7545" i="5"/>
  <c r="I7545" i="5" l="1"/>
  <c r="J7545" i="5" s="1"/>
  <c r="D7546" i="5"/>
  <c r="D7547" i="5" l="1"/>
  <c r="I7546" i="5"/>
  <c r="J7546" i="5" s="1"/>
  <c r="I7547" i="5" l="1"/>
  <c r="J7547" i="5" s="1"/>
  <c r="D7548" i="5"/>
  <c r="I7548" i="5" l="1"/>
  <c r="J7548" i="5" s="1"/>
  <c r="D7549" i="5"/>
  <c r="I7549" i="5" l="1"/>
  <c r="J7549" i="5" s="1"/>
  <c r="D7550" i="5"/>
  <c r="I7550" i="5" l="1"/>
  <c r="J7550" i="5" s="1"/>
  <c r="D7551" i="5"/>
  <c r="D7552" i="5" l="1"/>
  <c r="I7551" i="5"/>
  <c r="J7551" i="5" s="1"/>
  <c r="I7552" i="5" l="1"/>
  <c r="J7552" i="5" s="1"/>
  <c r="D7553" i="5"/>
  <c r="I7553" i="5" l="1"/>
  <c r="J7553" i="5" s="1"/>
  <c r="D7554" i="5"/>
  <c r="D7555" i="5" l="1"/>
  <c r="I7554" i="5"/>
  <c r="J7554" i="5" s="1"/>
  <c r="D7556" i="5" l="1"/>
  <c r="I7555" i="5"/>
  <c r="J7555" i="5" s="1"/>
  <c r="I7556" i="5" l="1"/>
  <c r="J7556" i="5" s="1"/>
  <c r="D7557" i="5"/>
  <c r="D7558" i="5" l="1"/>
  <c r="I7557" i="5"/>
  <c r="J7557" i="5" s="1"/>
  <c r="I7558" i="5" l="1"/>
  <c r="J7558" i="5" s="1"/>
  <c r="D7559" i="5"/>
  <c r="I7559" i="5" l="1"/>
  <c r="J7559" i="5" s="1"/>
  <c r="D7560" i="5"/>
  <c r="I7560" i="5" l="1"/>
  <c r="J7560" i="5" s="1"/>
  <c r="D7561" i="5"/>
  <c r="I7561" i="5" l="1"/>
  <c r="J7561" i="5" s="1"/>
  <c r="D7562" i="5"/>
  <c r="D7563" i="5" l="1"/>
  <c r="I7562" i="5"/>
  <c r="J7562" i="5" s="1"/>
  <c r="I7563" i="5" l="1"/>
  <c r="J7563" i="5" s="1"/>
  <c r="D7564" i="5"/>
  <c r="D7565" i="5" l="1"/>
  <c r="I7564" i="5"/>
  <c r="J7564" i="5" s="1"/>
  <c r="I7565" i="5" l="1"/>
  <c r="J7565" i="5" s="1"/>
  <c r="D7566" i="5"/>
  <c r="I7566" i="5" l="1"/>
  <c r="J7566" i="5" s="1"/>
  <c r="D7567" i="5"/>
  <c r="I7567" i="5" l="1"/>
  <c r="J7567" i="5" s="1"/>
  <c r="D7568" i="5"/>
  <c r="I7568" i="5" l="1"/>
  <c r="J7568" i="5" s="1"/>
  <c r="D7569" i="5"/>
  <c r="I7569" i="5" l="1"/>
  <c r="J7569" i="5" s="1"/>
  <c r="D7570" i="5"/>
  <c r="I7570" i="5" l="1"/>
  <c r="J7570" i="5" s="1"/>
  <c r="D7571" i="5"/>
  <c r="D7572" i="5" l="1"/>
  <c r="I7571" i="5"/>
  <c r="J7571" i="5" s="1"/>
  <c r="I7572" i="5" l="1"/>
  <c r="J7572" i="5" s="1"/>
  <c r="D7573" i="5"/>
  <c r="I7573" i="5" l="1"/>
  <c r="J7573" i="5" s="1"/>
  <c r="D7574" i="5"/>
  <c r="I7574" i="5" l="1"/>
  <c r="J7574" i="5" s="1"/>
  <c r="D7575" i="5"/>
  <c r="I7575" i="5" l="1"/>
  <c r="J7575" i="5" s="1"/>
  <c r="D7576" i="5"/>
  <c r="I7576" i="5" l="1"/>
  <c r="J7576" i="5" s="1"/>
  <c r="D7577" i="5"/>
  <c r="I7577" i="5" l="1"/>
  <c r="J7577" i="5" s="1"/>
  <c r="D7578" i="5"/>
  <c r="I7578" i="5" l="1"/>
  <c r="J7578" i="5" s="1"/>
  <c r="D7579" i="5"/>
  <c r="I7579" i="5" l="1"/>
  <c r="J7579" i="5" s="1"/>
  <c r="D7580" i="5"/>
  <c r="D7581" i="5" l="1"/>
  <c r="I7580" i="5"/>
  <c r="J7580" i="5" s="1"/>
  <c r="I7581" i="5" l="1"/>
  <c r="J7581" i="5" s="1"/>
  <c r="D7582" i="5"/>
  <c r="I7582" i="5" l="1"/>
  <c r="J7582" i="5" s="1"/>
  <c r="D7583" i="5"/>
  <c r="I7583" i="5" l="1"/>
  <c r="J7583" i="5" s="1"/>
  <c r="D7584" i="5"/>
  <c r="I7584" i="5" l="1"/>
  <c r="J7584" i="5" s="1"/>
  <c r="D7585" i="5"/>
  <c r="I7585" i="5" l="1"/>
  <c r="J7585" i="5" s="1"/>
  <c r="D7586" i="5"/>
  <c r="D7587" i="5" l="1"/>
  <c r="I7586" i="5"/>
  <c r="J7586" i="5" s="1"/>
  <c r="D7588" i="5" l="1"/>
  <c r="I7587" i="5"/>
  <c r="J7587" i="5" s="1"/>
  <c r="I7588" i="5" l="1"/>
  <c r="J7588" i="5" s="1"/>
  <c r="D7589" i="5"/>
  <c r="I7589" i="5" l="1"/>
  <c r="J7589" i="5" s="1"/>
  <c r="D7590" i="5"/>
  <c r="I7590" i="5" l="1"/>
  <c r="J7590" i="5" s="1"/>
  <c r="D7591" i="5"/>
  <c r="I7591" i="5" l="1"/>
  <c r="J7591" i="5" s="1"/>
  <c r="D7592" i="5"/>
  <c r="I7592" i="5" l="1"/>
  <c r="J7592" i="5" s="1"/>
  <c r="D7593" i="5"/>
  <c r="I7593" i="5" l="1"/>
  <c r="J7593" i="5" s="1"/>
  <c r="D7594" i="5"/>
  <c r="D7595" i="5" l="1"/>
  <c r="I7594" i="5"/>
  <c r="J7594" i="5" s="1"/>
  <c r="D7596" i="5" l="1"/>
  <c r="I7595" i="5"/>
  <c r="J7595" i="5" s="1"/>
  <c r="I7596" i="5" l="1"/>
  <c r="J7596" i="5" s="1"/>
  <c r="D7597" i="5"/>
  <c r="I7597" i="5" l="1"/>
  <c r="J7597" i="5" s="1"/>
  <c r="D7598" i="5"/>
  <c r="I7598" i="5" l="1"/>
  <c r="J7598" i="5" s="1"/>
  <c r="D7599" i="5"/>
  <c r="I7599" i="5" l="1"/>
  <c r="J7599" i="5" s="1"/>
  <c r="D7600" i="5"/>
  <c r="I7600" i="5" l="1"/>
  <c r="J7600" i="5" s="1"/>
  <c r="D7601" i="5"/>
  <c r="I7601" i="5" l="1"/>
  <c r="J7601" i="5" s="1"/>
  <c r="D7602" i="5"/>
  <c r="I7602" i="5" l="1"/>
  <c r="J7602" i="5" s="1"/>
  <c r="D7603" i="5"/>
  <c r="D7604" i="5" l="1"/>
  <c r="I7603" i="5"/>
  <c r="J7603" i="5" s="1"/>
  <c r="I7604" i="5" l="1"/>
  <c r="J7604" i="5" s="1"/>
  <c r="D7605" i="5"/>
  <c r="I7605" i="5" l="1"/>
  <c r="J7605" i="5" s="1"/>
  <c r="D7606" i="5"/>
  <c r="I7606" i="5" l="1"/>
  <c r="J7606" i="5" s="1"/>
  <c r="D7607" i="5"/>
  <c r="I7607" i="5" l="1"/>
  <c r="J7607" i="5" s="1"/>
  <c r="D7608" i="5"/>
  <c r="I7608" i="5" l="1"/>
  <c r="J7608" i="5" s="1"/>
  <c r="D7609" i="5"/>
  <c r="I7609" i="5" l="1"/>
  <c r="J7609" i="5" s="1"/>
  <c r="D7610" i="5"/>
  <c r="I7610" i="5" l="1"/>
  <c r="J7610" i="5" s="1"/>
  <c r="D7611" i="5"/>
  <c r="I7611" i="5" l="1"/>
  <c r="J7611" i="5" s="1"/>
  <c r="D7612" i="5"/>
  <c r="I7612" i="5" l="1"/>
  <c r="J7612" i="5" s="1"/>
  <c r="D7613" i="5"/>
  <c r="I7613" i="5" l="1"/>
  <c r="J7613" i="5" s="1"/>
  <c r="D7614" i="5"/>
  <c r="I7614" i="5" l="1"/>
  <c r="J7614" i="5" s="1"/>
  <c r="D7615" i="5"/>
  <c r="I7615" i="5" l="1"/>
  <c r="J7615" i="5" s="1"/>
  <c r="D7616" i="5"/>
  <c r="I7616" i="5" l="1"/>
  <c r="J7616" i="5" s="1"/>
  <c r="D7617" i="5"/>
  <c r="I7617" i="5" l="1"/>
  <c r="J7617" i="5" s="1"/>
  <c r="D7618" i="5"/>
  <c r="D7619" i="5" l="1"/>
  <c r="I7618" i="5"/>
  <c r="J7618" i="5" s="1"/>
  <c r="D7620" i="5" l="1"/>
  <c r="I7619" i="5"/>
  <c r="J7619" i="5" s="1"/>
  <c r="I7620" i="5" l="1"/>
  <c r="J7620" i="5" s="1"/>
  <c r="D7621" i="5"/>
  <c r="D7622" i="5" l="1"/>
  <c r="I7621" i="5"/>
  <c r="J7621" i="5" s="1"/>
  <c r="I7622" i="5" l="1"/>
  <c r="J7622" i="5" s="1"/>
  <c r="D7623" i="5"/>
  <c r="I7623" i="5" l="1"/>
  <c r="J7623" i="5" s="1"/>
  <c r="D7624" i="5"/>
  <c r="I7624" i="5" l="1"/>
  <c r="J7624" i="5" s="1"/>
  <c r="D7625" i="5"/>
  <c r="I7625" i="5" l="1"/>
  <c r="J7625" i="5" s="1"/>
  <c r="D7626" i="5"/>
  <c r="D7627" i="5" l="1"/>
  <c r="I7626" i="5"/>
  <c r="J7626" i="5" s="1"/>
  <c r="I7627" i="5" l="1"/>
  <c r="J7627" i="5" s="1"/>
  <c r="D7628" i="5"/>
  <c r="D7629" i="5" l="1"/>
  <c r="I7628" i="5"/>
  <c r="J7628" i="5" s="1"/>
  <c r="I7629" i="5" l="1"/>
  <c r="J7629" i="5" s="1"/>
  <c r="D7630" i="5"/>
  <c r="I7630" i="5" l="1"/>
  <c r="J7630" i="5" s="1"/>
  <c r="D7631" i="5"/>
  <c r="I7631" i="5" l="1"/>
  <c r="J7631" i="5" s="1"/>
  <c r="D7632" i="5"/>
  <c r="I7632" i="5" l="1"/>
  <c r="J7632" i="5" s="1"/>
  <c r="D7633" i="5"/>
  <c r="I7633" i="5" l="1"/>
  <c r="J7633" i="5" s="1"/>
  <c r="D7634" i="5"/>
  <c r="D7635" i="5" l="1"/>
  <c r="I7634" i="5"/>
  <c r="J7634" i="5" s="1"/>
  <c r="D7636" i="5" l="1"/>
  <c r="I7635" i="5"/>
  <c r="J7635" i="5" s="1"/>
  <c r="D7637" i="5" l="1"/>
  <c r="I7636" i="5"/>
  <c r="J7636" i="5" s="1"/>
  <c r="D7638" i="5" l="1"/>
  <c r="I7637" i="5"/>
  <c r="J7637" i="5" s="1"/>
  <c r="I7638" i="5" l="1"/>
  <c r="J7638" i="5" s="1"/>
  <c r="D7639" i="5"/>
  <c r="I7639" i="5" l="1"/>
  <c r="J7639" i="5" s="1"/>
  <c r="D7640" i="5"/>
  <c r="I7640" i="5" l="1"/>
  <c r="J7640" i="5" s="1"/>
  <c r="D7641" i="5"/>
  <c r="I7641" i="5" l="1"/>
  <c r="J7641" i="5" s="1"/>
  <c r="D7642" i="5"/>
  <c r="D7643" i="5" l="1"/>
  <c r="I7642" i="5"/>
  <c r="J7642" i="5" s="1"/>
  <c r="I7643" i="5" l="1"/>
  <c r="J7643" i="5" s="1"/>
  <c r="D7644" i="5"/>
  <c r="I7644" i="5" l="1"/>
  <c r="J7644" i="5" s="1"/>
  <c r="D7645" i="5"/>
  <c r="D7646" i="5" l="1"/>
  <c r="I7645" i="5"/>
  <c r="J7645" i="5" s="1"/>
  <c r="I7646" i="5" l="1"/>
  <c r="J7646" i="5" s="1"/>
  <c r="D7647" i="5"/>
  <c r="D7648" i="5" l="1"/>
  <c r="I7647" i="5"/>
  <c r="J7647" i="5" s="1"/>
  <c r="I7648" i="5" l="1"/>
  <c r="J7648" i="5" s="1"/>
  <c r="D7649" i="5"/>
  <c r="I7649" i="5" l="1"/>
  <c r="J7649" i="5" s="1"/>
  <c r="D7650" i="5"/>
  <c r="D7651" i="5" l="1"/>
  <c r="I7650" i="5"/>
  <c r="J7650" i="5" s="1"/>
  <c r="D7652" i="5" l="1"/>
  <c r="I7651" i="5"/>
  <c r="J7651" i="5" s="1"/>
  <c r="I7652" i="5" l="1"/>
  <c r="J7652" i="5" s="1"/>
  <c r="D7653" i="5"/>
  <c r="D7654" i="5" l="1"/>
  <c r="I7653" i="5"/>
  <c r="J7653" i="5" s="1"/>
  <c r="I7654" i="5" l="1"/>
  <c r="J7654" i="5" s="1"/>
  <c r="D7655" i="5"/>
  <c r="I7655" i="5" l="1"/>
  <c r="J7655" i="5" s="1"/>
  <c r="D7656" i="5"/>
  <c r="I7656" i="5" l="1"/>
  <c r="J7656" i="5" s="1"/>
  <c r="D7657" i="5"/>
  <c r="I7657" i="5" l="1"/>
  <c r="J7657" i="5" s="1"/>
  <c r="D7658" i="5"/>
  <c r="I7658" i="5" l="1"/>
  <c r="J7658" i="5" s="1"/>
  <c r="D7659" i="5"/>
  <c r="D7660" i="5" l="1"/>
  <c r="I7659" i="5"/>
  <c r="J7659" i="5" s="1"/>
  <c r="I7660" i="5" l="1"/>
  <c r="J7660" i="5" s="1"/>
  <c r="D7661" i="5"/>
  <c r="I7661" i="5" l="1"/>
  <c r="J7661" i="5" s="1"/>
  <c r="D7662" i="5"/>
  <c r="I7662" i="5" l="1"/>
  <c r="J7662" i="5" s="1"/>
  <c r="D7663" i="5"/>
  <c r="I7663" i="5" l="1"/>
  <c r="J7663" i="5" s="1"/>
  <c r="D7664" i="5"/>
  <c r="I7664" i="5" l="1"/>
  <c r="J7664" i="5" s="1"/>
  <c r="D7665" i="5"/>
  <c r="D7666" i="5" l="1"/>
  <c r="I7665" i="5"/>
  <c r="J7665" i="5" s="1"/>
  <c r="D7667" i="5" l="1"/>
  <c r="I7666" i="5"/>
  <c r="J7666" i="5" s="1"/>
  <c r="D7668" i="5" l="1"/>
  <c r="I7667" i="5"/>
  <c r="J7667" i="5" s="1"/>
  <c r="I7668" i="5" l="1"/>
  <c r="J7668" i="5" s="1"/>
  <c r="D7669" i="5"/>
  <c r="I7669" i="5" l="1"/>
  <c r="J7669" i="5" s="1"/>
  <c r="D7670" i="5"/>
  <c r="I7670" i="5" l="1"/>
  <c r="J7670" i="5" s="1"/>
  <c r="D7671" i="5"/>
  <c r="I7671" i="5" l="1"/>
  <c r="J7671" i="5" s="1"/>
  <c r="D7672" i="5"/>
  <c r="I7672" i="5" l="1"/>
  <c r="J7672" i="5" s="1"/>
  <c r="D7673" i="5"/>
  <c r="I7673" i="5" l="1"/>
  <c r="J7673" i="5" s="1"/>
  <c r="D7674" i="5"/>
  <c r="I7674" i="5" l="1"/>
  <c r="J7674" i="5" s="1"/>
  <c r="D7675" i="5"/>
  <c r="D7676" i="5" l="1"/>
  <c r="I7675" i="5"/>
  <c r="J7675" i="5" s="1"/>
  <c r="I7676" i="5" l="1"/>
  <c r="J7676" i="5" s="1"/>
  <c r="D7677" i="5"/>
  <c r="I7677" i="5" l="1"/>
  <c r="J7677" i="5" s="1"/>
  <c r="D7678" i="5"/>
  <c r="I7678" i="5" l="1"/>
  <c r="J7678" i="5" s="1"/>
  <c r="D7679" i="5"/>
  <c r="I7679" i="5" l="1"/>
  <c r="J7679" i="5" s="1"/>
  <c r="D7680" i="5"/>
  <c r="I7680" i="5" l="1"/>
  <c r="J7680" i="5" s="1"/>
  <c r="D7681" i="5"/>
  <c r="I7681" i="5" l="1"/>
  <c r="J7681" i="5" s="1"/>
  <c r="D7682" i="5"/>
  <c r="D7683" i="5" l="1"/>
  <c r="I7682" i="5"/>
  <c r="J7682" i="5" s="1"/>
  <c r="D7684" i="5" l="1"/>
  <c r="I7683" i="5"/>
  <c r="J7683" i="5" s="1"/>
  <c r="I7684" i="5" l="1"/>
  <c r="J7684" i="5" s="1"/>
  <c r="D7685" i="5"/>
  <c r="I7685" i="5" l="1"/>
  <c r="J7685" i="5" s="1"/>
  <c r="D7686" i="5"/>
  <c r="I7686" i="5" l="1"/>
  <c r="J7686" i="5" s="1"/>
  <c r="D7687" i="5"/>
  <c r="I7687" i="5" l="1"/>
  <c r="J7687" i="5" s="1"/>
  <c r="D7688" i="5"/>
  <c r="I7688" i="5" l="1"/>
  <c r="J7688" i="5" s="1"/>
  <c r="D7689" i="5"/>
  <c r="I7689" i="5" l="1"/>
  <c r="J7689" i="5" s="1"/>
  <c r="D7690" i="5"/>
  <c r="D7691" i="5" l="1"/>
  <c r="I7690" i="5"/>
  <c r="J7690" i="5" s="1"/>
  <c r="I7691" i="5" l="1"/>
  <c r="J7691" i="5" s="1"/>
  <c r="D7692" i="5"/>
  <c r="I7692" i="5" l="1"/>
  <c r="J7692" i="5" s="1"/>
  <c r="D7693" i="5"/>
  <c r="D7694" i="5" l="1"/>
  <c r="I7693" i="5"/>
  <c r="J7693" i="5" s="1"/>
  <c r="I7694" i="5" l="1"/>
  <c r="J7694" i="5" s="1"/>
  <c r="D7695" i="5"/>
  <c r="I7695" i="5" l="1"/>
  <c r="J7695" i="5" s="1"/>
  <c r="D7696" i="5"/>
  <c r="I7696" i="5" l="1"/>
  <c r="J7696" i="5" s="1"/>
  <c r="D7697" i="5"/>
  <c r="I7697" i="5" l="1"/>
  <c r="J7697" i="5" s="1"/>
  <c r="D7698" i="5"/>
  <c r="D7699" i="5" l="1"/>
  <c r="I7698" i="5"/>
  <c r="J7698" i="5" s="1"/>
  <c r="I7699" i="5" l="1"/>
  <c r="J7699" i="5" s="1"/>
  <c r="D7700" i="5"/>
  <c r="I7700" i="5" l="1"/>
  <c r="J7700" i="5" s="1"/>
  <c r="D7701" i="5"/>
  <c r="I7701" i="5" l="1"/>
  <c r="J7701" i="5" s="1"/>
  <c r="D7702" i="5"/>
  <c r="I7702" i="5" l="1"/>
  <c r="J7702" i="5" s="1"/>
  <c r="D7703" i="5"/>
  <c r="I7703" i="5" l="1"/>
  <c r="J7703" i="5" s="1"/>
  <c r="D7704" i="5"/>
  <c r="I7704" i="5" l="1"/>
  <c r="J7704" i="5" s="1"/>
  <c r="D7705" i="5"/>
  <c r="I7705" i="5" l="1"/>
  <c r="J7705" i="5" s="1"/>
  <c r="D7706" i="5"/>
  <c r="D7707" i="5" l="1"/>
  <c r="I7706" i="5"/>
  <c r="J7706" i="5" s="1"/>
  <c r="D7708" i="5" l="1"/>
  <c r="I7707" i="5"/>
  <c r="J7707" i="5" s="1"/>
  <c r="I7708" i="5" l="1"/>
  <c r="J7708" i="5" s="1"/>
  <c r="D7709" i="5"/>
  <c r="I7709" i="5" l="1"/>
  <c r="J7709" i="5" s="1"/>
  <c r="D7710" i="5"/>
  <c r="I7710" i="5" l="1"/>
  <c r="J7710" i="5" s="1"/>
  <c r="D7711" i="5"/>
  <c r="D7712" i="5" l="1"/>
  <c r="I7711" i="5"/>
  <c r="J7711" i="5" s="1"/>
  <c r="I7712" i="5" l="1"/>
  <c r="J7712" i="5" s="1"/>
  <c r="D7713" i="5"/>
  <c r="I7713" i="5" l="1"/>
  <c r="J7713" i="5" s="1"/>
  <c r="D7714" i="5"/>
  <c r="I7714" i="5" l="1"/>
  <c r="J7714" i="5" s="1"/>
  <c r="D7715" i="5"/>
  <c r="D7716" i="5" l="1"/>
  <c r="I7715" i="5"/>
  <c r="J7715" i="5" s="1"/>
  <c r="D7717" i="5" l="1"/>
  <c r="I7716" i="5"/>
  <c r="J7716" i="5" s="1"/>
  <c r="D7718" i="5" l="1"/>
  <c r="I7717" i="5"/>
  <c r="J7717" i="5" s="1"/>
  <c r="I7718" i="5" l="1"/>
  <c r="J7718" i="5" s="1"/>
  <c r="D7719" i="5"/>
  <c r="D7720" i="5" l="1"/>
  <c r="I7719" i="5"/>
  <c r="J7719" i="5" s="1"/>
  <c r="I7720" i="5" l="1"/>
  <c r="J7720" i="5" s="1"/>
  <c r="D7721" i="5"/>
  <c r="I7721" i="5" l="1"/>
  <c r="J7721" i="5" s="1"/>
  <c r="D7722" i="5"/>
  <c r="D7723" i="5" l="1"/>
  <c r="I7722" i="5"/>
  <c r="J7722" i="5" s="1"/>
  <c r="D7724" i="5" l="1"/>
  <c r="I7723" i="5"/>
  <c r="J7723" i="5" s="1"/>
  <c r="I7724" i="5" l="1"/>
  <c r="J7724" i="5" s="1"/>
  <c r="D7725" i="5"/>
  <c r="I7725" i="5" l="1"/>
  <c r="J7725" i="5" s="1"/>
  <c r="D7726" i="5"/>
  <c r="I7726" i="5" l="1"/>
  <c r="J7726" i="5" s="1"/>
  <c r="D7727" i="5"/>
  <c r="I7727" i="5" l="1"/>
  <c r="J7727" i="5" s="1"/>
  <c r="D7728" i="5"/>
  <c r="I7728" i="5" l="1"/>
  <c r="J7728" i="5" s="1"/>
  <c r="D7729" i="5"/>
  <c r="I7729" i="5" l="1"/>
  <c r="J7729" i="5" s="1"/>
  <c r="D7730" i="5"/>
  <c r="D7731" i="5" l="1"/>
  <c r="I7730" i="5"/>
  <c r="J7730" i="5" s="1"/>
  <c r="I7731" i="5" l="1"/>
  <c r="J7731" i="5" s="1"/>
  <c r="D7732" i="5"/>
  <c r="I7732" i="5" l="1"/>
  <c r="J7732" i="5" s="1"/>
  <c r="D7733" i="5"/>
  <c r="I7733" i="5" l="1"/>
  <c r="J7733" i="5" s="1"/>
  <c r="D7734" i="5"/>
  <c r="I7734" i="5" l="1"/>
  <c r="J7734" i="5" s="1"/>
  <c r="D7735" i="5"/>
  <c r="I7735" i="5" l="1"/>
  <c r="J7735" i="5" s="1"/>
  <c r="D7736" i="5"/>
  <c r="I7736" i="5" l="1"/>
  <c r="J7736" i="5" s="1"/>
  <c r="D7737" i="5"/>
  <c r="I7737" i="5" l="1"/>
  <c r="J7737" i="5" s="1"/>
  <c r="D7738" i="5"/>
  <c r="I7738" i="5" l="1"/>
  <c r="J7738" i="5" s="1"/>
  <c r="D7739" i="5"/>
  <c r="I7739" i="5" l="1"/>
  <c r="J7739" i="5" s="1"/>
  <c r="D7740" i="5"/>
  <c r="I7740" i="5" l="1"/>
  <c r="J7740" i="5" s="1"/>
  <c r="D7741" i="5"/>
  <c r="I7741" i="5" l="1"/>
  <c r="J7741" i="5" s="1"/>
  <c r="D7742" i="5"/>
  <c r="I7742" i="5" l="1"/>
  <c r="J7742" i="5" s="1"/>
  <c r="D7743" i="5"/>
  <c r="I7743" i="5" l="1"/>
  <c r="J7743" i="5" s="1"/>
  <c r="D7744" i="5"/>
  <c r="I7744" i="5" l="1"/>
  <c r="J7744" i="5" s="1"/>
  <c r="D7745" i="5"/>
  <c r="I7745" i="5" l="1"/>
  <c r="J7745" i="5" s="1"/>
  <c r="D7746" i="5"/>
  <c r="I7746" i="5" l="1"/>
  <c r="J7746" i="5" s="1"/>
  <c r="D7747" i="5"/>
  <c r="D7748" i="5" l="1"/>
  <c r="I7747" i="5"/>
  <c r="J7747" i="5" s="1"/>
  <c r="I7748" i="5" l="1"/>
  <c r="J7748" i="5" s="1"/>
  <c r="D7749" i="5"/>
  <c r="D7750" i="5" l="1"/>
  <c r="I7749" i="5"/>
  <c r="J7749" i="5" s="1"/>
  <c r="I7750" i="5" l="1"/>
  <c r="J7750" i="5" s="1"/>
  <c r="D7751" i="5"/>
  <c r="I7751" i="5" l="1"/>
  <c r="J7751" i="5" s="1"/>
  <c r="D7752" i="5"/>
  <c r="I7752" i="5" l="1"/>
  <c r="J7752" i="5" s="1"/>
  <c r="D7753" i="5"/>
  <c r="I7753" i="5" l="1"/>
  <c r="J7753" i="5" s="1"/>
  <c r="D7754" i="5"/>
  <c r="D7755" i="5" l="1"/>
  <c r="I7754" i="5"/>
  <c r="J7754" i="5" s="1"/>
  <c r="D7756" i="5" l="1"/>
  <c r="I7755" i="5"/>
  <c r="J7755" i="5" s="1"/>
  <c r="I7756" i="5" l="1"/>
  <c r="J7756" i="5" s="1"/>
  <c r="D7757" i="5"/>
  <c r="I7757" i="5" l="1"/>
  <c r="J7757" i="5" s="1"/>
  <c r="D7758" i="5"/>
  <c r="I7758" i="5" l="1"/>
  <c r="J7758" i="5" s="1"/>
  <c r="D7759" i="5"/>
  <c r="I7759" i="5" l="1"/>
  <c r="J7759" i="5" s="1"/>
  <c r="D7760" i="5"/>
  <c r="I7760" i="5" l="1"/>
  <c r="J7760" i="5" s="1"/>
  <c r="D7761" i="5"/>
  <c r="I7761" i="5" l="1"/>
  <c r="J7761" i="5" s="1"/>
  <c r="D7762" i="5"/>
  <c r="D7763" i="5" l="1"/>
  <c r="I7762" i="5"/>
  <c r="J7762" i="5" s="1"/>
  <c r="D7764" i="5" l="1"/>
  <c r="I7763" i="5"/>
  <c r="J7763" i="5" s="1"/>
  <c r="I7764" i="5" l="1"/>
  <c r="J7764" i="5" s="1"/>
  <c r="D7765" i="5"/>
  <c r="I7765" i="5" l="1"/>
  <c r="J7765" i="5" s="1"/>
  <c r="D7766" i="5"/>
  <c r="I7766" i="5" l="1"/>
  <c r="J7766" i="5" s="1"/>
  <c r="D7767" i="5"/>
  <c r="I7767" i="5" l="1"/>
  <c r="J7767" i="5" s="1"/>
  <c r="D7768" i="5"/>
  <c r="I7768" i="5" l="1"/>
  <c r="J7768" i="5" s="1"/>
  <c r="D7769" i="5"/>
  <c r="I7769" i="5" l="1"/>
  <c r="J7769" i="5" s="1"/>
  <c r="D7770" i="5"/>
  <c r="I7770" i="5" l="1"/>
  <c r="J7770" i="5" s="1"/>
  <c r="D7771" i="5"/>
  <c r="D7772" i="5" l="1"/>
  <c r="I7771" i="5"/>
  <c r="J7771" i="5" s="1"/>
  <c r="I7772" i="5" l="1"/>
  <c r="J7772" i="5" s="1"/>
  <c r="D7773" i="5"/>
  <c r="I7773" i="5" l="1"/>
  <c r="J7773" i="5" s="1"/>
  <c r="D7774" i="5"/>
  <c r="I7774" i="5" l="1"/>
  <c r="J7774" i="5" s="1"/>
  <c r="D7775" i="5"/>
  <c r="I7775" i="5" l="1"/>
  <c r="J7775" i="5" s="1"/>
  <c r="D7776" i="5"/>
  <c r="I7776" i="5" l="1"/>
  <c r="J7776" i="5" s="1"/>
  <c r="D7777" i="5"/>
  <c r="I7777" i="5" l="1"/>
  <c r="J7777" i="5" s="1"/>
  <c r="D7778" i="5"/>
  <c r="D7779" i="5" l="1"/>
  <c r="I7778" i="5"/>
  <c r="J7778" i="5" s="1"/>
  <c r="D7780" i="5" l="1"/>
  <c r="I7779" i="5"/>
  <c r="J7779" i="5" s="1"/>
  <c r="I7780" i="5" l="1"/>
  <c r="J7780" i="5" s="1"/>
  <c r="D7781" i="5"/>
  <c r="I7781" i="5" l="1"/>
  <c r="J7781" i="5" s="1"/>
  <c r="D7782" i="5"/>
  <c r="I7782" i="5" l="1"/>
  <c r="J7782" i="5" s="1"/>
  <c r="D7783" i="5"/>
  <c r="I7783" i="5" l="1"/>
  <c r="J7783" i="5" s="1"/>
  <c r="D7784" i="5"/>
  <c r="I7784" i="5" l="1"/>
  <c r="J7784" i="5" s="1"/>
  <c r="D7785" i="5"/>
  <c r="I7785" i="5" l="1"/>
  <c r="J7785" i="5" s="1"/>
  <c r="D7786" i="5"/>
  <c r="D7787" i="5" l="1"/>
  <c r="I7786" i="5"/>
  <c r="J7786" i="5" s="1"/>
  <c r="D7788" i="5" l="1"/>
  <c r="I7787" i="5"/>
  <c r="J7787" i="5" s="1"/>
  <c r="I7788" i="5" l="1"/>
  <c r="J7788" i="5" s="1"/>
  <c r="D7789" i="5"/>
  <c r="I7789" i="5" l="1"/>
  <c r="J7789" i="5" s="1"/>
  <c r="D7790" i="5"/>
  <c r="I7790" i="5" l="1"/>
  <c r="J7790" i="5" s="1"/>
  <c r="D7791" i="5"/>
  <c r="I7791" i="5" l="1"/>
  <c r="J7791" i="5" s="1"/>
  <c r="D7792" i="5"/>
  <c r="I7792" i="5" l="1"/>
  <c r="J7792" i="5" s="1"/>
  <c r="D7793" i="5"/>
  <c r="I7793" i="5" l="1"/>
  <c r="J7793" i="5" s="1"/>
  <c r="D7794" i="5"/>
  <c r="D7795" i="5" l="1"/>
  <c r="I7794" i="5"/>
  <c r="J7794" i="5" s="1"/>
  <c r="I7795" i="5" l="1"/>
  <c r="J7795" i="5" s="1"/>
  <c r="D7796" i="5"/>
  <c r="I7796" i="5" l="1"/>
  <c r="J7796" i="5" s="1"/>
  <c r="D7797" i="5"/>
  <c r="I7797" i="5" l="1"/>
  <c r="J7797" i="5" s="1"/>
  <c r="D7798" i="5"/>
  <c r="I7798" i="5" l="1"/>
  <c r="J7798" i="5" s="1"/>
  <c r="D7799" i="5"/>
  <c r="I7799" i="5" l="1"/>
  <c r="J7799" i="5" s="1"/>
  <c r="D7800" i="5"/>
  <c r="I7800" i="5" l="1"/>
  <c r="J7800" i="5" s="1"/>
  <c r="D7801" i="5"/>
  <c r="I7801" i="5" l="1"/>
  <c r="J7801" i="5" s="1"/>
  <c r="D7802" i="5"/>
  <c r="D7803" i="5" l="1"/>
  <c r="I7802" i="5"/>
  <c r="J7802" i="5" s="1"/>
  <c r="D7804" i="5" l="1"/>
  <c r="I7803" i="5"/>
  <c r="J7803" i="5" s="1"/>
  <c r="I7804" i="5" l="1"/>
  <c r="J7804" i="5" s="1"/>
  <c r="D7805" i="5"/>
  <c r="I7805" i="5" l="1"/>
  <c r="J7805" i="5" s="1"/>
  <c r="D7806" i="5"/>
  <c r="I7806" i="5" l="1"/>
  <c r="J7806" i="5" s="1"/>
  <c r="D7807" i="5"/>
  <c r="D7808" i="5" l="1"/>
  <c r="I7807" i="5"/>
  <c r="J7807" i="5" s="1"/>
  <c r="I7808" i="5" l="1"/>
  <c r="J7808" i="5" s="1"/>
  <c r="D7809" i="5"/>
  <c r="I7809" i="5" l="1"/>
  <c r="J7809" i="5" s="1"/>
  <c r="D7810" i="5"/>
  <c r="D7811" i="5" l="1"/>
  <c r="I7810" i="5"/>
  <c r="J7810" i="5" s="1"/>
  <c r="D7812" i="5" l="1"/>
  <c r="I7811" i="5"/>
  <c r="J7811" i="5" s="1"/>
  <c r="I7812" i="5" l="1"/>
  <c r="J7812" i="5" s="1"/>
  <c r="D7813" i="5"/>
  <c r="I7813" i="5" l="1"/>
  <c r="J7813" i="5" s="1"/>
  <c r="D7814" i="5"/>
  <c r="I7814" i="5" l="1"/>
  <c r="J7814" i="5" s="1"/>
  <c r="D7815" i="5"/>
  <c r="I7815" i="5" l="1"/>
  <c r="J7815" i="5" s="1"/>
  <c r="D7816" i="5"/>
  <c r="I7816" i="5" l="1"/>
  <c r="J7816" i="5" s="1"/>
  <c r="D7817" i="5"/>
  <c r="D7818" i="5" l="1"/>
  <c r="I7817" i="5"/>
  <c r="J7817" i="5" s="1"/>
  <c r="D7819" i="5" l="1"/>
  <c r="I7818" i="5"/>
  <c r="J7818" i="5" s="1"/>
  <c r="I7819" i="5" l="1"/>
  <c r="J7819" i="5" s="1"/>
  <c r="D7820" i="5"/>
  <c r="I7820" i="5" l="1"/>
  <c r="J7820" i="5" s="1"/>
  <c r="D7821" i="5"/>
  <c r="D7822" i="5" l="1"/>
  <c r="I7821" i="5"/>
  <c r="J7821" i="5" s="1"/>
  <c r="I7822" i="5" l="1"/>
  <c r="J7822" i="5" s="1"/>
  <c r="D7823" i="5"/>
  <c r="D7824" i="5" l="1"/>
  <c r="I7823" i="5"/>
  <c r="J7823" i="5" s="1"/>
  <c r="I7824" i="5" l="1"/>
  <c r="J7824" i="5" s="1"/>
  <c r="D7825" i="5"/>
  <c r="D7826" i="5" l="1"/>
  <c r="I7825" i="5"/>
  <c r="J7825" i="5" s="1"/>
  <c r="D7827" i="5" l="1"/>
  <c r="I7826" i="5"/>
  <c r="J7826" i="5" s="1"/>
  <c r="D7828" i="5" l="1"/>
  <c r="I7827" i="5"/>
  <c r="J7827" i="5" s="1"/>
  <c r="D7829" i="5" l="1"/>
  <c r="I7828" i="5"/>
  <c r="J7828" i="5" s="1"/>
  <c r="D7830" i="5" l="1"/>
  <c r="I7829" i="5"/>
  <c r="J7829" i="5" s="1"/>
  <c r="I7830" i="5" l="1"/>
  <c r="J7830" i="5" s="1"/>
  <c r="D7831" i="5"/>
  <c r="I7831" i="5" l="1"/>
  <c r="J7831" i="5" s="1"/>
  <c r="D7832" i="5"/>
  <c r="D7833" i="5" l="1"/>
  <c r="I7832" i="5"/>
  <c r="J7832" i="5" s="1"/>
  <c r="D7834" i="5" l="1"/>
  <c r="I7833" i="5"/>
  <c r="J7833" i="5" s="1"/>
  <c r="D7835" i="5" l="1"/>
  <c r="I7834" i="5"/>
  <c r="J7834" i="5" s="1"/>
  <c r="I7835" i="5" l="1"/>
  <c r="J7835" i="5" s="1"/>
  <c r="D7836" i="5"/>
  <c r="I7836" i="5" l="1"/>
  <c r="J7836" i="5" s="1"/>
  <c r="D7837" i="5"/>
  <c r="I7837" i="5" l="1"/>
  <c r="J7837" i="5" s="1"/>
  <c r="D7838" i="5"/>
  <c r="I7838" i="5" l="1"/>
  <c r="J7838" i="5" s="1"/>
  <c r="D7839" i="5"/>
  <c r="I7839" i="5" l="1"/>
  <c r="J7839" i="5" s="1"/>
  <c r="D7840" i="5"/>
  <c r="D7841" i="5" l="1"/>
  <c r="I7840" i="5"/>
  <c r="J7840" i="5" s="1"/>
  <c r="I7841" i="5" l="1"/>
  <c r="J7841" i="5" s="1"/>
  <c r="D7842" i="5"/>
  <c r="I7842" i="5" l="1"/>
  <c r="J7842" i="5" s="1"/>
  <c r="D7843" i="5"/>
  <c r="I7843" i="5" l="1"/>
  <c r="J7843" i="5" s="1"/>
  <c r="D7844" i="5"/>
  <c r="D7845" i="5" l="1"/>
  <c r="I7844" i="5"/>
  <c r="J7844" i="5" s="1"/>
  <c r="D7846" i="5" l="1"/>
  <c r="I7845" i="5"/>
  <c r="J7845" i="5" s="1"/>
  <c r="D7847" i="5" l="1"/>
  <c r="I7846" i="5"/>
  <c r="J7846" i="5" s="1"/>
  <c r="D7848" i="5" l="1"/>
  <c r="I7847" i="5"/>
  <c r="J7847" i="5" s="1"/>
  <c r="D7849" i="5" l="1"/>
  <c r="I7848" i="5"/>
  <c r="J7848" i="5" s="1"/>
  <c r="I7849" i="5" l="1"/>
  <c r="J7849" i="5" s="1"/>
  <c r="D7850" i="5"/>
  <c r="D7851" i="5" l="1"/>
  <c r="I7850" i="5"/>
  <c r="J7850" i="5" s="1"/>
  <c r="D7852" i="5" l="1"/>
  <c r="I7851" i="5"/>
  <c r="J7851" i="5" s="1"/>
  <c r="I7852" i="5" l="1"/>
  <c r="J7852" i="5" s="1"/>
  <c r="D7853" i="5"/>
  <c r="D7854" i="5" l="1"/>
  <c r="I7853" i="5"/>
  <c r="J7853" i="5" s="1"/>
  <c r="I7854" i="5" l="1"/>
  <c r="J7854" i="5" s="1"/>
  <c r="D7855" i="5"/>
  <c r="I7855" i="5" l="1"/>
  <c r="J7855" i="5" s="1"/>
  <c r="D7856" i="5"/>
  <c r="D7857" i="5" l="1"/>
  <c r="I7856" i="5"/>
  <c r="J7856" i="5" s="1"/>
  <c r="D7858" i="5" l="1"/>
  <c r="I7857" i="5"/>
  <c r="J7857" i="5" s="1"/>
  <c r="I7858" i="5" l="1"/>
  <c r="J7858" i="5" s="1"/>
  <c r="D7859" i="5"/>
  <c r="I7859" i="5" l="1"/>
  <c r="J7859" i="5" s="1"/>
  <c r="D7860" i="5"/>
  <c r="I7860" i="5" l="1"/>
  <c r="J7860" i="5" s="1"/>
  <c r="D7861" i="5"/>
  <c r="I7861" i="5" l="1"/>
  <c r="J7861" i="5" s="1"/>
  <c r="D7862" i="5"/>
  <c r="I7862" i="5" l="1"/>
  <c r="J7862" i="5" s="1"/>
  <c r="D7863" i="5"/>
  <c r="I7863" i="5" l="1"/>
  <c r="J7863" i="5" s="1"/>
  <c r="D7864" i="5"/>
  <c r="I7864" i="5" l="1"/>
  <c r="J7864" i="5" s="1"/>
  <c r="D7865" i="5"/>
  <c r="I7865" i="5" l="1"/>
  <c r="J7865" i="5" s="1"/>
  <c r="D7866" i="5"/>
  <c r="I7866" i="5" l="1"/>
  <c r="J7866" i="5" s="1"/>
  <c r="D7867" i="5"/>
  <c r="D7868" i="5" l="1"/>
  <c r="I7867" i="5"/>
  <c r="J7867" i="5" s="1"/>
  <c r="I7868" i="5" l="1"/>
  <c r="J7868" i="5" s="1"/>
  <c r="D7869" i="5"/>
  <c r="I7869" i="5" l="1"/>
  <c r="J7869" i="5" s="1"/>
  <c r="D7870" i="5"/>
  <c r="I7870" i="5" l="1"/>
  <c r="J7870" i="5" s="1"/>
  <c r="D7871" i="5"/>
  <c r="D7872" i="5" l="1"/>
  <c r="I7871" i="5"/>
  <c r="J7871" i="5" s="1"/>
  <c r="I7872" i="5" l="1"/>
  <c r="J7872" i="5" s="1"/>
  <c r="D7873" i="5"/>
  <c r="I7873" i="5" l="1"/>
  <c r="J7873" i="5" s="1"/>
  <c r="D7874" i="5"/>
  <c r="I7874" i="5" l="1"/>
  <c r="J7874" i="5" s="1"/>
  <c r="D7875" i="5"/>
  <c r="D7876" i="5" l="1"/>
  <c r="I7875" i="5"/>
  <c r="J7875" i="5" s="1"/>
  <c r="D7877" i="5" l="1"/>
  <c r="I7876" i="5"/>
  <c r="J7876" i="5" s="1"/>
  <c r="I7877" i="5" l="1"/>
  <c r="J7877" i="5" s="1"/>
  <c r="D7878" i="5"/>
  <c r="I7878" i="5" l="1"/>
  <c r="J7878" i="5" s="1"/>
  <c r="D7879" i="5"/>
  <c r="D7880" i="5" l="1"/>
  <c r="I7879" i="5"/>
  <c r="J7879" i="5" s="1"/>
  <c r="D7881" i="5" l="1"/>
  <c r="I7880" i="5"/>
  <c r="J7880" i="5" s="1"/>
  <c r="D7882" i="5" l="1"/>
  <c r="I7881" i="5"/>
  <c r="J7881" i="5" s="1"/>
  <c r="D7883" i="5" l="1"/>
  <c r="I7882" i="5"/>
  <c r="J7882" i="5" s="1"/>
  <c r="D7884" i="5" l="1"/>
  <c r="I7883" i="5"/>
  <c r="J7883" i="5" s="1"/>
  <c r="D7885" i="5" l="1"/>
  <c r="I7884" i="5"/>
  <c r="J7884" i="5" s="1"/>
  <c r="D7886" i="5" l="1"/>
  <c r="I7885" i="5"/>
  <c r="J7885" i="5" s="1"/>
  <c r="I7886" i="5" l="1"/>
  <c r="J7886" i="5" s="1"/>
  <c r="D7887" i="5"/>
  <c r="I7887" i="5" l="1"/>
  <c r="J7887" i="5" s="1"/>
  <c r="D7888" i="5"/>
  <c r="I7888" i="5" l="1"/>
  <c r="J7888" i="5" s="1"/>
  <c r="D7889" i="5"/>
  <c r="D7890" i="5" l="1"/>
  <c r="I7889" i="5"/>
  <c r="J7889" i="5" s="1"/>
  <c r="I7890" i="5" l="1"/>
  <c r="J7890" i="5" s="1"/>
  <c r="D7891" i="5"/>
  <c r="D7892" i="5" l="1"/>
  <c r="I7891" i="5"/>
  <c r="J7891" i="5" s="1"/>
  <c r="D7893" i="5" l="1"/>
  <c r="I7892" i="5"/>
  <c r="J7892" i="5" s="1"/>
  <c r="D7894" i="5" l="1"/>
  <c r="I7893" i="5"/>
  <c r="J7893" i="5" s="1"/>
  <c r="I7894" i="5" l="1"/>
  <c r="J7894" i="5" s="1"/>
  <c r="D7895" i="5"/>
  <c r="I7895" i="5" l="1"/>
  <c r="J7895" i="5" s="1"/>
  <c r="D7896" i="5"/>
  <c r="I7896" i="5" l="1"/>
  <c r="J7896" i="5" s="1"/>
  <c r="D7897" i="5"/>
  <c r="D7898" i="5" l="1"/>
  <c r="I7897" i="5"/>
  <c r="J7897" i="5" s="1"/>
  <c r="I7898" i="5" l="1"/>
  <c r="J7898" i="5" s="1"/>
  <c r="D7899" i="5"/>
  <c r="I7899" i="5" l="1"/>
  <c r="J7899" i="5" s="1"/>
  <c r="D7900" i="5"/>
  <c r="I7900" i="5" l="1"/>
  <c r="J7900" i="5" s="1"/>
  <c r="D7901" i="5"/>
  <c r="D7902" i="5" l="1"/>
  <c r="I7901" i="5"/>
  <c r="J7901" i="5" s="1"/>
  <c r="I7902" i="5" l="1"/>
  <c r="J7902" i="5" s="1"/>
  <c r="D7903" i="5"/>
  <c r="I7903" i="5" l="1"/>
  <c r="J7903" i="5" s="1"/>
  <c r="D7904" i="5"/>
  <c r="I7904" i="5" l="1"/>
  <c r="J7904" i="5" s="1"/>
  <c r="D7905" i="5"/>
  <c r="I7905" i="5" l="1"/>
  <c r="J7905" i="5" s="1"/>
  <c r="D7906" i="5"/>
  <c r="I7906" i="5" l="1"/>
  <c r="J7906" i="5" s="1"/>
  <c r="D7907" i="5"/>
  <c r="I7907" i="5" l="1"/>
  <c r="J7907" i="5" s="1"/>
  <c r="D7908" i="5"/>
  <c r="I7908" i="5" l="1"/>
  <c r="J7908" i="5" s="1"/>
  <c r="D7909" i="5"/>
  <c r="I7909" i="5" l="1"/>
  <c r="J7909" i="5" s="1"/>
  <c r="D7910" i="5"/>
  <c r="I7910" i="5" l="1"/>
  <c r="J7910" i="5" s="1"/>
  <c r="D7911" i="5"/>
  <c r="I7911" i="5" l="1"/>
  <c r="J7911" i="5" s="1"/>
  <c r="D7912" i="5"/>
  <c r="I7912" i="5" l="1"/>
  <c r="J7912" i="5" s="1"/>
  <c r="D7913" i="5"/>
  <c r="D7914" i="5" l="1"/>
  <c r="I7913" i="5"/>
  <c r="J7913" i="5" s="1"/>
  <c r="I7914" i="5" l="1"/>
  <c r="J7914" i="5" s="1"/>
  <c r="D7915" i="5"/>
  <c r="I7915" i="5" l="1"/>
  <c r="J7915" i="5" s="1"/>
  <c r="D7916" i="5"/>
  <c r="I7916" i="5" l="1"/>
  <c r="J7916" i="5" s="1"/>
  <c r="D7917" i="5"/>
  <c r="I7917" i="5" l="1"/>
  <c r="J7917" i="5" s="1"/>
  <c r="D7918" i="5"/>
  <c r="I7918" i="5" l="1"/>
  <c r="J7918" i="5" s="1"/>
  <c r="D7919" i="5"/>
  <c r="I7919" i="5" l="1"/>
  <c r="J7919" i="5" s="1"/>
  <c r="D7920" i="5"/>
  <c r="I7920" i="5" l="1"/>
  <c r="J7920" i="5" s="1"/>
  <c r="D7921" i="5"/>
  <c r="I7921" i="5" l="1"/>
  <c r="J7921" i="5" s="1"/>
  <c r="D7922" i="5"/>
  <c r="I7922" i="5" l="1"/>
  <c r="J7922" i="5" s="1"/>
  <c r="D7923" i="5"/>
  <c r="I7923" i="5" l="1"/>
  <c r="J7923" i="5" s="1"/>
  <c r="D7924" i="5"/>
  <c r="I7924" i="5" l="1"/>
  <c r="J7924" i="5" s="1"/>
  <c r="D7925" i="5"/>
  <c r="I7925" i="5" l="1"/>
  <c r="J7925" i="5" s="1"/>
  <c r="D7926" i="5"/>
  <c r="D7927" i="5" l="1"/>
  <c r="I7926" i="5"/>
  <c r="J7926" i="5" s="1"/>
  <c r="I7927" i="5" l="1"/>
  <c r="J7927" i="5" s="1"/>
  <c r="D7928" i="5"/>
  <c r="I7928" i="5" l="1"/>
  <c r="J7928" i="5" s="1"/>
  <c r="D7929" i="5"/>
  <c r="I7929" i="5" l="1"/>
  <c r="J7929" i="5" s="1"/>
  <c r="D7930" i="5"/>
  <c r="I7930" i="5" l="1"/>
  <c r="J7930" i="5" s="1"/>
  <c r="D7931" i="5"/>
  <c r="I7931" i="5" l="1"/>
  <c r="J7931" i="5" s="1"/>
  <c r="D7932" i="5"/>
  <c r="I7932" i="5" l="1"/>
  <c r="J7932" i="5" s="1"/>
  <c r="D7933" i="5"/>
  <c r="D7934" i="5" l="1"/>
  <c r="I7933" i="5"/>
  <c r="J7933" i="5" s="1"/>
  <c r="I7934" i="5" l="1"/>
  <c r="J7934" i="5" s="1"/>
  <c r="D7935" i="5"/>
  <c r="I7935" i="5" l="1"/>
  <c r="J7935" i="5" s="1"/>
  <c r="D7936" i="5"/>
  <c r="I7936" i="5" l="1"/>
  <c r="J7936" i="5" s="1"/>
  <c r="D7937" i="5"/>
  <c r="I7937" i="5" l="1"/>
  <c r="J7937" i="5" s="1"/>
  <c r="D7938" i="5"/>
  <c r="I7938" i="5" l="1"/>
  <c r="J7938" i="5" s="1"/>
  <c r="D7939" i="5"/>
  <c r="I7939" i="5" l="1"/>
  <c r="J7939" i="5" s="1"/>
  <c r="D7940" i="5"/>
  <c r="I7940" i="5" l="1"/>
  <c r="J7940" i="5" s="1"/>
  <c r="D7941" i="5"/>
  <c r="D7942" i="5" l="1"/>
  <c r="I7941" i="5"/>
  <c r="J7941" i="5" s="1"/>
  <c r="I7942" i="5" l="1"/>
  <c r="J7942" i="5" s="1"/>
  <c r="D7943" i="5"/>
  <c r="I7943" i="5" l="1"/>
  <c r="J7943" i="5" s="1"/>
  <c r="D7944" i="5"/>
  <c r="D7945" i="5" l="1"/>
  <c r="I7944" i="5"/>
  <c r="J7944" i="5" s="1"/>
  <c r="I7945" i="5" l="1"/>
  <c r="J7945" i="5" s="1"/>
  <c r="D7946" i="5"/>
  <c r="I7946" i="5" l="1"/>
  <c r="J7946" i="5" s="1"/>
  <c r="D7947" i="5"/>
  <c r="I7947" i="5" l="1"/>
  <c r="J7947" i="5" s="1"/>
  <c r="D7948" i="5"/>
  <c r="I7948" i="5" l="1"/>
  <c r="J7948" i="5" s="1"/>
  <c r="D7949" i="5"/>
  <c r="I7949" i="5" l="1"/>
  <c r="J7949" i="5" s="1"/>
  <c r="D7950" i="5"/>
  <c r="I7950" i="5" l="1"/>
  <c r="J7950" i="5" s="1"/>
  <c r="D7951" i="5"/>
  <c r="I7951" i="5" l="1"/>
  <c r="J7951" i="5" s="1"/>
  <c r="D7952" i="5"/>
  <c r="I7952" i="5" l="1"/>
  <c r="J7952" i="5" s="1"/>
  <c r="D7953" i="5"/>
  <c r="I7953" i="5" l="1"/>
  <c r="J7953" i="5" s="1"/>
  <c r="D7954" i="5"/>
  <c r="D7955" i="5" l="1"/>
  <c r="I7954" i="5"/>
  <c r="J7954" i="5" s="1"/>
  <c r="I7955" i="5" l="1"/>
  <c r="J7955" i="5" s="1"/>
  <c r="D7956" i="5"/>
  <c r="I7956" i="5" l="1"/>
  <c r="J7956" i="5" s="1"/>
  <c r="D7957" i="5"/>
  <c r="I7957" i="5" l="1"/>
  <c r="J7957" i="5" s="1"/>
  <c r="D7958" i="5"/>
  <c r="I7958" i="5" l="1"/>
  <c r="J7958" i="5" s="1"/>
  <c r="D7959" i="5"/>
  <c r="I7959" i="5" l="1"/>
  <c r="J7959" i="5" s="1"/>
  <c r="D7960" i="5"/>
  <c r="I7960" i="5" l="1"/>
  <c r="J7960" i="5" s="1"/>
  <c r="D7961" i="5"/>
  <c r="I7961" i="5" l="1"/>
  <c r="J7961" i="5" s="1"/>
  <c r="D7962" i="5"/>
  <c r="D7963" i="5" l="1"/>
  <c r="I7962" i="5"/>
  <c r="J7962" i="5" s="1"/>
  <c r="I7963" i="5" l="1"/>
  <c r="J7963" i="5" s="1"/>
  <c r="D7964" i="5"/>
  <c r="I7964" i="5" l="1"/>
  <c r="J7964" i="5" s="1"/>
  <c r="D7965" i="5"/>
  <c r="I7965" i="5" l="1"/>
  <c r="J7965" i="5" s="1"/>
  <c r="D7966" i="5"/>
  <c r="I7966" i="5" l="1"/>
  <c r="J7966" i="5" s="1"/>
  <c r="D7967" i="5"/>
  <c r="I7967" i="5" l="1"/>
  <c r="J7967" i="5" s="1"/>
  <c r="D7968" i="5"/>
  <c r="I7968" i="5" l="1"/>
  <c r="J7968" i="5" s="1"/>
  <c r="D7969" i="5"/>
  <c r="I7969" i="5" l="1"/>
  <c r="J7969" i="5" s="1"/>
  <c r="D7970" i="5"/>
  <c r="I7970" i="5" l="1"/>
  <c r="J7970" i="5" s="1"/>
  <c r="D7971" i="5"/>
  <c r="D7972" i="5" l="1"/>
  <c r="I7971" i="5"/>
  <c r="J7971" i="5" s="1"/>
  <c r="I7972" i="5" l="1"/>
  <c r="J7972" i="5" s="1"/>
  <c r="D7973" i="5"/>
  <c r="I7973" i="5" l="1"/>
  <c r="J7973" i="5" s="1"/>
  <c r="D7974" i="5"/>
  <c r="I7974" i="5" l="1"/>
  <c r="J7974" i="5" s="1"/>
  <c r="D7975" i="5"/>
  <c r="I7975" i="5" l="1"/>
  <c r="J7975" i="5" s="1"/>
  <c r="D7976" i="5"/>
  <c r="I7976" i="5" l="1"/>
  <c r="J7976" i="5" s="1"/>
  <c r="D7977" i="5"/>
  <c r="I7977" i="5" l="1"/>
  <c r="J7977" i="5" s="1"/>
  <c r="D7978" i="5"/>
  <c r="I7978" i="5" l="1"/>
  <c r="J7978" i="5" s="1"/>
  <c r="D7979" i="5"/>
  <c r="I7979" i="5" l="1"/>
  <c r="J7979" i="5" s="1"/>
  <c r="D7980" i="5"/>
  <c r="I7980" i="5" l="1"/>
  <c r="J7980" i="5" s="1"/>
  <c r="D7981" i="5"/>
  <c r="I7981" i="5" l="1"/>
  <c r="J7981" i="5" s="1"/>
  <c r="D7982" i="5"/>
  <c r="I7982" i="5" l="1"/>
  <c r="J7982" i="5" s="1"/>
  <c r="D7983" i="5"/>
  <c r="I7983" i="5" l="1"/>
  <c r="J7983" i="5" s="1"/>
  <c r="D7984" i="5"/>
  <c r="I7984" i="5" l="1"/>
  <c r="J7984" i="5" s="1"/>
  <c r="D7985" i="5"/>
  <c r="I7985" i="5" l="1"/>
  <c r="J7985" i="5" s="1"/>
  <c r="D7986" i="5"/>
  <c r="I7986" i="5" l="1"/>
  <c r="J7986" i="5" s="1"/>
  <c r="D7987" i="5"/>
  <c r="D7988" i="5" l="1"/>
  <c r="I7987" i="5"/>
  <c r="J7987" i="5" s="1"/>
  <c r="I7988" i="5" l="1"/>
  <c r="J7988" i="5" s="1"/>
  <c r="D7989" i="5"/>
  <c r="I7989" i="5" l="1"/>
  <c r="J7989" i="5" s="1"/>
  <c r="D7990" i="5"/>
  <c r="I7990" i="5" l="1"/>
  <c r="J7990" i="5" s="1"/>
  <c r="D7991" i="5"/>
  <c r="I7991" i="5" l="1"/>
  <c r="J7991" i="5" s="1"/>
  <c r="D7992" i="5"/>
  <c r="I7992" i="5" l="1"/>
  <c r="J7992" i="5" s="1"/>
  <c r="D7993" i="5"/>
  <c r="I7993" i="5" l="1"/>
  <c r="J7993" i="5" s="1"/>
  <c r="D7994" i="5"/>
  <c r="I7994" i="5" l="1"/>
  <c r="J7994" i="5" s="1"/>
  <c r="D7995" i="5"/>
  <c r="I7995" i="5" l="1"/>
  <c r="J7995" i="5" s="1"/>
  <c r="D7996" i="5"/>
  <c r="I7996" i="5" l="1"/>
  <c r="J7996" i="5" s="1"/>
  <c r="D7997" i="5"/>
  <c r="I7997" i="5" l="1"/>
  <c r="J7997" i="5" s="1"/>
  <c r="D7998" i="5"/>
  <c r="I7998" i="5" l="1"/>
  <c r="J7998" i="5" s="1"/>
  <c r="D7999" i="5"/>
  <c r="I7999" i="5" l="1"/>
  <c r="J7999" i="5" s="1"/>
  <c r="D8000" i="5"/>
  <c r="I8000" i="5" l="1"/>
  <c r="J8000" i="5" s="1"/>
  <c r="D8001" i="5"/>
  <c r="I8001" i="5" l="1"/>
  <c r="J8001" i="5" s="1"/>
  <c r="D8002" i="5"/>
  <c r="I8002" i="5" l="1"/>
  <c r="J8002" i="5" s="1"/>
  <c r="D8003" i="5"/>
  <c r="D8004" i="5" l="1"/>
  <c r="I8003" i="5"/>
  <c r="J8003" i="5" s="1"/>
  <c r="I8004" i="5" l="1"/>
  <c r="J8004" i="5" s="1"/>
  <c r="D8005" i="5"/>
  <c r="I8005" i="5" l="1"/>
  <c r="J8005" i="5" s="1"/>
  <c r="D8006" i="5"/>
  <c r="I8006" i="5" l="1"/>
  <c r="J8006" i="5" s="1"/>
  <c r="D8007" i="5"/>
  <c r="I8007" i="5" l="1"/>
  <c r="J8007" i="5" s="1"/>
  <c r="D8008" i="5"/>
  <c r="I8008" i="5" l="1"/>
  <c r="J8008" i="5" s="1"/>
  <c r="D8009" i="5"/>
  <c r="I8009" i="5" l="1"/>
  <c r="J8009" i="5" s="1"/>
  <c r="D8010" i="5"/>
  <c r="I8010" i="5" l="1"/>
  <c r="J8010" i="5" s="1"/>
  <c r="D8011" i="5"/>
  <c r="I8011" i="5" l="1"/>
  <c r="J8011" i="5" s="1"/>
  <c r="D8012" i="5"/>
  <c r="I8012" i="5" l="1"/>
  <c r="J8012" i="5" s="1"/>
  <c r="D8013" i="5"/>
  <c r="I8013" i="5" l="1"/>
  <c r="J8013" i="5" s="1"/>
  <c r="D8014" i="5"/>
  <c r="I8014" i="5" l="1"/>
  <c r="J8014" i="5" s="1"/>
  <c r="D8015" i="5"/>
  <c r="I8015" i="5" l="1"/>
  <c r="J8015" i="5" s="1"/>
  <c r="D8016" i="5"/>
  <c r="I8016" i="5" l="1"/>
  <c r="J8016" i="5" s="1"/>
  <c r="D8017" i="5"/>
  <c r="I8017" i="5" l="1"/>
  <c r="J8017" i="5" s="1"/>
  <c r="D8018" i="5"/>
  <c r="I8018" i="5" l="1"/>
  <c r="J8018" i="5" s="1"/>
  <c r="D8019" i="5"/>
  <c r="D8020" i="5" l="1"/>
  <c r="I8019" i="5"/>
  <c r="J8019" i="5" s="1"/>
  <c r="I8020" i="5" l="1"/>
  <c r="J8020" i="5" s="1"/>
  <c r="D8021" i="5"/>
  <c r="I8021" i="5" l="1"/>
  <c r="J8021" i="5" s="1"/>
  <c r="D8022" i="5"/>
  <c r="I8022" i="5" l="1"/>
  <c r="J8022" i="5" s="1"/>
  <c r="D8023" i="5"/>
  <c r="I8023" i="5" l="1"/>
  <c r="J8023" i="5" s="1"/>
  <c r="D8024" i="5"/>
  <c r="I8024" i="5" l="1"/>
  <c r="J8024" i="5" s="1"/>
  <c r="D8025" i="5"/>
  <c r="I8025" i="5" l="1"/>
  <c r="J8025" i="5" s="1"/>
  <c r="D8026" i="5"/>
  <c r="I8026" i="5" l="1"/>
  <c r="J8026" i="5" s="1"/>
  <c r="D8027" i="5"/>
  <c r="I8027" i="5" l="1"/>
  <c r="J8027" i="5" s="1"/>
  <c r="D8028" i="5"/>
  <c r="I8028" i="5" l="1"/>
  <c r="J8028" i="5" s="1"/>
  <c r="D8029" i="5"/>
  <c r="I8029" i="5" l="1"/>
  <c r="J8029" i="5" s="1"/>
  <c r="D8030" i="5"/>
  <c r="I8030" i="5" l="1"/>
  <c r="J8030" i="5" s="1"/>
  <c r="D8031" i="5"/>
  <c r="I8031" i="5" l="1"/>
  <c r="J8031" i="5" s="1"/>
  <c r="D8032" i="5"/>
  <c r="I8032" i="5" l="1"/>
  <c r="J8032" i="5" s="1"/>
  <c r="D8033" i="5"/>
  <c r="I8033" i="5" l="1"/>
  <c r="J8033" i="5" s="1"/>
  <c r="D8034" i="5"/>
  <c r="I8034" i="5" l="1"/>
  <c r="J8034" i="5" s="1"/>
  <c r="D8035" i="5"/>
  <c r="D8036" i="5" l="1"/>
  <c r="I8035" i="5"/>
  <c r="J8035" i="5" s="1"/>
  <c r="I8036" i="5" l="1"/>
  <c r="J8036" i="5" s="1"/>
  <c r="D8037" i="5"/>
  <c r="I8037" i="5" l="1"/>
  <c r="J8037" i="5" s="1"/>
  <c r="D8038" i="5"/>
  <c r="I8038" i="5" l="1"/>
  <c r="J8038" i="5" s="1"/>
  <c r="D8039" i="5"/>
  <c r="I8039" i="5" l="1"/>
  <c r="J8039" i="5" s="1"/>
  <c r="D8040" i="5"/>
  <c r="I8040" i="5" l="1"/>
  <c r="J8040" i="5" s="1"/>
  <c r="D8041" i="5"/>
  <c r="I8041" i="5" l="1"/>
  <c r="J8041" i="5" s="1"/>
  <c r="D8042" i="5"/>
  <c r="I8042" i="5" l="1"/>
  <c r="J8042" i="5" s="1"/>
  <c r="D8043" i="5"/>
  <c r="I8043" i="5" l="1"/>
  <c r="J8043" i="5" s="1"/>
  <c r="D8044" i="5"/>
  <c r="I8044" i="5" l="1"/>
  <c r="J8044" i="5" s="1"/>
  <c r="D8045" i="5"/>
  <c r="I8045" i="5" l="1"/>
  <c r="J8045" i="5" s="1"/>
  <c r="D8046" i="5"/>
  <c r="I8046" i="5" l="1"/>
  <c r="J8046" i="5" s="1"/>
  <c r="D8047" i="5"/>
  <c r="I8047" i="5" l="1"/>
  <c r="J8047" i="5" s="1"/>
  <c r="D8048" i="5"/>
  <c r="I8048" i="5" l="1"/>
  <c r="J8048" i="5" s="1"/>
  <c r="D8049" i="5"/>
  <c r="I8049" i="5" l="1"/>
  <c r="J8049" i="5" s="1"/>
  <c r="D8050" i="5"/>
  <c r="I8050" i="5" l="1"/>
  <c r="J8050" i="5" s="1"/>
  <c r="D8051" i="5"/>
  <c r="I8051" i="5" l="1"/>
  <c r="J8051" i="5" s="1"/>
  <c r="D8052" i="5"/>
  <c r="I8052" i="5" l="1"/>
  <c r="J8052" i="5" s="1"/>
  <c r="D8053" i="5"/>
  <c r="I8053" i="5" l="1"/>
  <c r="J8053" i="5" s="1"/>
  <c r="D8054" i="5"/>
  <c r="I8054" i="5" l="1"/>
  <c r="J8054" i="5" s="1"/>
  <c r="D8055" i="5"/>
  <c r="I8055" i="5" l="1"/>
  <c r="J8055" i="5" s="1"/>
  <c r="D8056" i="5"/>
  <c r="I8056" i="5" l="1"/>
  <c r="J8056" i="5" s="1"/>
  <c r="D8057" i="5"/>
  <c r="D8058" i="5" l="1"/>
  <c r="I8057" i="5"/>
  <c r="J8057" i="5" s="1"/>
  <c r="I8058" i="5" l="1"/>
  <c r="J8058" i="5" s="1"/>
  <c r="D8059" i="5"/>
  <c r="D8060" i="5" l="1"/>
  <c r="I8059" i="5"/>
  <c r="J8059" i="5" s="1"/>
  <c r="D8061" i="5" l="1"/>
  <c r="I8060" i="5"/>
  <c r="J8060" i="5" s="1"/>
  <c r="I8061" i="5" l="1"/>
  <c r="J8061" i="5" s="1"/>
  <c r="D8062" i="5"/>
  <c r="I8062" i="5" l="1"/>
  <c r="J8062" i="5" s="1"/>
  <c r="D8063" i="5"/>
  <c r="I8063" i="5" l="1"/>
  <c r="J8063" i="5" s="1"/>
  <c r="D8064" i="5"/>
  <c r="I8064" i="5" l="1"/>
  <c r="J8064" i="5" s="1"/>
  <c r="D8065" i="5"/>
  <c r="I8065" i="5" l="1"/>
  <c r="J8065" i="5" s="1"/>
  <c r="D8066" i="5"/>
  <c r="I8066" i="5" l="1"/>
  <c r="J8066" i="5" s="1"/>
  <c r="D8067" i="5"/>
  <c r="I8067" i="5" l="1"/>
  <c r="J8067" i="5" s="1"/>
  <c r="D8068" i="5"/>
  <c r="I8068" i="5" l="1"/>
  <c r="J8068" i="5" s="1"/>
  <c r="D8069" i="5"/>
  <c r="I8069" i="5" l="1"/>
  <c r="J8069" i="5" s="1"/>
  <c r="D8070" i="5"/>
  <c r="I8070" i="5" l="1"/>
  <c r="J8070" i="5" s="1"/>
  <c r="D8071" i="5"/>
  <c r="I8071" i="5" l="1"/>
  <c r="J8071" i="5" s="1"/>
  <c r="D8072" i="5"/>
  <c r="I8072" i="5" l="1"/>
  <c r="J8072" i="5" s="1"/>
  <c r="D8073" i="5"/>
  <c r="I8073" i="5" l="1"/>
  <c r="J8073" i="5" s="1"/>
  <c r="D8074" i="5"/>
  <c r="D8075" i="5" l="1"/>
  <c r="I8074" i="5"/>
  <c r="J8074" i="5" s="1"/>
  <c r="I8075" i="5" l="1"/>
  <c r="J8075" i="5" s="1"/>
  <c r="D8076" i="5"/>
  <c r="I8076" i="5" l="1"/>
  <c r="J8076" i="5" s="1"/>
  <c r="D8077" i="5"/>
  <c r="D8078" i="5" l="1"/>
  <c r="I8077" i="5"/>
  <c r="J8077" i="5" s="1"/>
  <c r="I8078" i="5" l="1"/>
  <c r="J8078" i="5" s="1"/>
  <c r="D8079" i="5"/>
  <c r="I8079" i="5" l="1"/>
  <c r="J8079" i="5" s="1"/>
  <c r="D8080" i="5"/>
  <c r="I8080" i="5" l="1"/>
  <c r="J8080" i="5" s="1"/>
  <c r="D8081" i="5"/>
  <c r="I8081" i="5" l="1"/>
  <c r="J8081" i="5" s="1"/>
  <c r="D8082" i="5"/>
  <c r="I8082" i="5" l="1"/>
  <c r="J8082" i="5" s="1"/>
  <c r="D8083" i="5"/>
  <c r="I8083" i="5" l="1"/>
  <c r="J8083" i="5" s="1"/>
  <c r="D8084" i="5"/>
  <c r="D8085" i="5" l="1"/>
  <c r="I8084" i="5"/>
  <c r="J8084" i="5" s="1"/>
  <c r="I8085" i="5" l="1"/>
  <c r="J8085" i="5" s="1"/>
  <c r="D8086" i="5"/>
  <c r="D8087" i="5" l="1"/>
  <c r="I8086" i="5"/>
  <c r="J8086" i="5" s="1"/>
  <c r="I8087" i="5" l="1"/>
  <c r="J8087" i="5" s="1"/>
  <c r="D8088" i="5"/>
  <c r="D8089" i="5" l="1"/>
  <c r="I8088" i="5"/>
  <c r="J8088" i="5" s="1"/>
  <c r="D8090" i="5" l="1"/>
  <c r="I8089" i="5"/>
  <c r="J8089" i="5" s="1"/>
  <c r="I8090" i="5" l="1"/>
  <c r="J8090" i="5" s="1"/>
  <c r="D8091" i="5"/>
  <c r="I8091" i="5" l="1"/>
  <c r="J8091" i="5" s="1"/>
  <c r="D8092" i="5"/>
  <c r="I8092" i="5" l="1"/>
  <c r="J8092" i="5" s="1"/>
  <c r="D8093" i="5"/>
  <c r="D8094" i="5" l="1"/>
  <c r="I8093" i="5"/>
  <c r="J8093" i="5" s="1"/>
  <c r="I8094" i="5" l="1"/>
  <c r="J8094" i="5" s="1"/>
  <c r="D8095" i="5"/>
  <c r="D8096" i="5" l="1"/>
  <c r="I8095" i="5"/>
  <c r="J8095" i="5" s="1"/>
  <c r="I8096" i="5" l="1"/>
  <c r="J8096" i="5" s="1"/>
  <c r="D8097" i="5"/>
  <c r="I8097" i="5" l="1"/>
  <c r="J8097" i="5" s="1"/>
  <c r="D8098" i="5"/>
  <c r="I8098" i="5" l="1"/>
  <c r="J8098" i="5" s="1"/>
  <c r="D8099" i="5"/>
  <c r="I8099" i="5" l="1"/>
  <c r="J8099" i="5" s="1"/>
  <c r="D8100" i="5"/>
  <c r="I8100" i="5" l="1"/>
  <c r="J8100" i="5" s="1"/>
  <c r="D8101" i="5"/>
  <c r="I8101" i="5" l="1"/>
  <c r="J8101" i="5" s="1"/>
  <c r="D8102" i="5"/>
  <c r="I8102" i="5" l="1"/>
  <c r="J8102" i="5" s="1"/>
  <c r="D8103" i="5"/>
  <c r="I8103" i="5" l="1"/>
  <c r="J8103" i="5" s="1"/>
  <c r="D8104" i="5"/>
  <c r="D8105" i="5" l="1"/>
  <c r="I8104" i="5"/>
  <c r="J8104" i="5" s="1"/>
  <c r="I8105" i="5" l="1"/>
  <c r="J8105" i="5" s="1"/>
  <c r="D8106" i="5"/>
  <c r="I8106" i="5" l="1"/>
  <c r="J8106" i="5" s="1"/>
  <c r="D8107" i="5"/>
  <c r="I8107" i="5" l="1"/>
  <c r="J8107" i="5" s="1"/>
  <c r="D8108" i="5"/>
  <c r="I8108" i="5" l="1"/>
  <c r="J8108" i="5" s="1"/>
  <c r="D8109" i="5"/>
  <c r="D8110" i="5" l="1"/>
  <c r="I8109" i="5"/>
  <c r="J8109" i="5" s="1"/>
  <c r="I8110" i="5" l="1"/>
  <c r="J8110" i="5" s="1"/>
  <c r="D8111" i="5"/>
  <c r="I8111" i="5" l="1"/>
  <c r="J8111" i="5" s="1"/>
  <c r="D8112" i="5"/>
  <c r="I8112" i="5" l="1"/>
  <c r="J8112" i="5" s="1"/>
  <c r="D8113" i="5"/>
  <c r="I8113" i="5" l="1"/>
  <c r="J8113" i="5" s="1"/>
  <c r="D8114" i="5"/>
  <c r="I8114" i="5" l="1"/>
  <c r="J8114" i="5" s="1"/>
  <c r="D8115" i="5"/>
  <c r="I8115" i="5" l="1"/>
  <c r="J8115" i="5" s="1"/>
  <c r="D8116" i="5"/>
  <c r="I8116" i="5" l="1"/>
  <c r="J8116" i="5" s="1"/>
  <c r="D8117" i="5"/>
  <c r="I8117" i="5" l="1"/>
  <c r="J8117" i="5" s="1"/>
  <c r="D8118" i="5"/>
  <c r="D8119" i="5" l="1"/>
  <c r="I8118" i="5"/>
  <c r="J8118" i="5" s="1"/>
  <c r="I8119" i="5" l="1"/>
  <c r="J8119" i="5" s="1"/>
  <c r="D8120" i="5"/>
  <c r="D8121" i="5" l="1"/>
  <c r="I8120" i="5"/>
  <c r="J8120" i="5" s="1"/>
  <c r="D8122" i="5" l="1"/>
  <c r="I8121" i="5"/>
  <c r="J8121" i="5" s="1"/>
  <c r="I8122" i="5" l="1"/>
  <c r="J8122" i="5" s="1"/>
  <c r="D8123" i="5"/>
  <c r="I8123" i="5" l="1"/>
  <c r="J8123" i="5" s="1"/>
  <c r="D8124" i="5"/>
  <c r="I8124" i="5" l="1"/>
  <c r="J8124" i="5" s="1"/>
  <c r="D8125" i="5"/>
  <c r="I8125" i="5" l="1"/>
  <c r="J8125" i="5" s="1"/>
  <c r="D8126" i="5"/>
  <c r="I8126" i="5" l="1"/>
  <c r="J8126" i="5" s="1"/>
  <c r="D8127" i="5"/>
  <c r="I8127" i="5" l="1"/>
  <c r="J8127" i="5" s="1"/>
  <c r="D8128" i="5"/>
  <c r="D8129" i="5" l="1"/>
  <c r="I8128" i="5"/>
  <c r="J8128" i="5" s="1"/>
  <c r="I8129" i="5" l="1"/>
  <c r="J8129" i="5" s="1"/>
  <c r="D8130" i="5"/>
  <c r="I8130" i="5" l="1"/>
  <c r="J8130" i="5" s="1"/>
  <c r="D8131" i="5"/>
  <c r="I8131" i="5" l="1"/>
  <c r="J8131" i="5" s="1"/>
  <c r="D8132" i="5"/>
  <c r="I8132" i="5" l="1"/>
  <c r="J8132" i="5" s="1"/>
  <c r="D8133" i="5"/>
  <c r="I8133" i="5" l="1"/>
  <c r="J8133" i="5" s="1"/>
  <c r="D8134" i="5"/>
  <c r="I8134" i="5" l="1"/>
  <c r="J8134" i="5" s="1"/>
  <c r="D8135" i="5"/>
  <c r="I8135" i="5" l="1"/>
  <c r="J8135" i="5" s="1"/>
  <c r="D8136" i="5"/>
  <c r="I8136" i="5" l="1"/>
  <c r="J8136" i="5" s="1"/>
  <c r="D8137" i="5"/>
  <c r="I8137" i="5" l="1"/>
  <c r="J8137" i="5" s="1"/>
  <c r="D8138" i="5"/>
  <c r="I8138" i="5" l="1"/>
  <c r="J8138" i="5" s="1"/>
  <c r="D8139" i="5"/>
  <c r="I8139" i="5" l="1"/>
  <c r="J8139" i="5" s="1"/>
  <c r="D8140" i="5"/>
  <c r="I8140" i="5" l="1"/>
  <c r="J8140" i="5" s="1"/>
  <c r="D8141" i="5"/>
  <c r="I8141" i="5" l="1"/>
  <c r="J8141" i="5" s="1"/>
  <c r="D8142" i="5"/>
  <c r="I8142" i="5" l="1"/>
  <c r="J8142" i="5" s="1"/>
  <c r="D8143" i="5"/>
  <c r="I8143" i="5" l="1"/>
  <c r="J8143" i="5" s="1"/>
  <c r="D8144" i="5"/>
  <c r="D8145" i="5" l="1"/>
  <c r="I8144" i="5"/>
  <c r="J8144" i="5" s="1"/>
  <c r="I8145" i="5" l="1"/>
  <c r="J8145" i="5" s="1"/>
  <c r="D8146" i="5"/>
  <c r="I8146" i="5" l="1"/>
  <c r="J8146" i="5" s="1"/>
  <c r="D8147" i="5"/>
  <c r="I8147" i="5" l="1"/>
  <c r="J8147" i="5" s="1"/>
  <c r="D8148" i="5"/>
  <c r="I8148" i="5" l="1"/>
  <c r="J8148" i="5" s="1"/>
  <c r="D8149" i="5"/>
  <c r="I8149" i="5" l="1"/>
  <c r="J8149" i="5" s="1"/>
  <c r="D8150" i="5"/>
  <c r="I8150" i="5" l="1"/>
  <c r="J8150" i="5" s="1"/>
  <c r="D8151" i="5"/>
  <c r="I8151" i="5" l="1"/>
  <c r="J8151" i="5" s="1"/>
  <c r="D8152" i="5"/>
  <c r="I8152" i="5" l="1"/>
  <c r="J8152" i="5" s="1"/>
  <c r="D8153" i="5"/>
  <c r="I8153" i="5" l="1"/>
  <c r="J8153" i="5" s="1"/>
  <c r="D8154" i="5"/>
  <c r="I8154" i="5" l="1"/>
  <c r="J8154" i="5" s="1"/>
  <c r="D8155" i="5"/>
  <c r="I8155" i="5" l="1"/>
  <c r="J8155" i="5" s="1"/>
  <c r="D8156" i="5"/>
  <c r="I8156" i="5" l="1"/>
  <c r="J8156" i="5" s="1"/>
  <c r="D8157" i="5"/>
  <c r="I8157" i="5" l="1"/>
  <c r="J8157" i="5" s="1"/>
  <c r="D8158" i="5"/>
  <c r="I8158" i="5" l="1"/>
  <c r="J8158" i="5" s="1"/>
  <c r="D8159" i="5"/>
  <c r="I8159" i="5" l="1"/>
  <c r="J8159" i="5" s="1"/>
  <c r="D8160" i="5"/>
  <c r="D8161" i="5" l="1"/>
  <c r="I8160" i="5"/>
  <c r="J8160" i="5" s="1"/>
  <c r="I8161" i="5" l="1"/>
  <c r="J8161" i="5" s="1"/>
  <c r="D8162" i="5"/>
  <c r="I8162" i="5" l="1"/>
  <c r="J8162" i="5" s="1"/>
  <c r="D8163" i="5"/>
  <c r="I8163" i="5" l="1"/>
  <c r="J8163" i="5" s="1"/>
  <c r="D8164" i="5"/>
  <c r="D8165" i="5" l="1"/>
  <c r="I8164" i="5"/>
  <c r="J8164" i="5" s="1"/>
  <c r="D8166" i="5" l="1"/>
  <c r="I8165" i="5"/>
  <c r="J8165" i="5" s="1"/>
  <c r="I8166" i="5" l="1"/>
  <c r="J8166" i="5" s="1"/>
  <c r="D8167" i="5"/>
  <c r="I8167" i="5" l="1"/>
  <c r="J8167" i="5" s="1"/>
  <c r="D8168" i="5"/>
  <c r="I8168" i="5" l="1"/>
  <c r="J8168" i="5" s="1"/>
  <c r="D8169" i="5"/>
  <c r="I8169" i="5" l="1"/>
  <c r="J8169" i="5" s="1"/>
  <c r="D8170" i="5"/>
  <c r="D8171" i="5" l="1"/>
  <c r="I8170" i="5"/>
  <c r="J8170" i="5" s="1"/>
  <c r="I8171" i="5" l="1"/>
  <c r="J8171" i="5" s="1"/>
  <c r="D8172" i="5"/>
  <c r="D8173" i="5" l="1"/>
  <c r="I8172" i="5"/>
  <c r="J8172" i="5" s="1"/>
  <c r="I8173" i="5" l="1"/>
  <c r="J8173" i="5" s="1"/>
  <c r="D8174" i="5"/>
  <c r="I8174" i="5" l="1"/>
  <c r="J8174" i="5" s="1"/>
  <c r="D8175" i="5"/>
  <c r="D8176" i="5" l="1"/>
  <c r="I8175" i="5"/>
  <c r="J8175" i="5" s="1"/>
  <c r="D8177" i="5" l="1"/>
  <c r="I8176" i="5"/>
  <c r="J8176" i="5" s="1"/>
  <c r="I8177" i="5" l="1"/>
  <c r="J8177" i="5" s="1"/>
  <c r="D8178" i="5"/>
  <c r="I8178" i="5" l="1"/>
  <c r="J8178" i="5" s="1"/>
  <c r="D8179" i="5"/>
  <c r="D8180" i="5" l="1"/>
  <c r="I8179" i="5"/>
  <c r="J8179" i="5" s="1"/>
  <c r="I8180" i="5" l="1"/>
  <c r="J8180" i="5" s="1"/>
  <c r="D8181" i="5"/>
  <c r="I8181" i="5" l="1"/>
  <c r="J8181" i="5" s="1"/>
  <c r="D8182" i="5"/>
  <c r="I8182" i="5" l="1"/>
  <c r="J8182" i="5" s="1"/>
  <c r="D8183" i="5"/>
  <c r="I8183" i="5" l="1"/>
  <c r="J8183" i="5" s="1"/>
  <c r="D8184" i="5"/>
  <c r="I8184" i="5" l="1"/>
  <c r="J8184" i="5" s="1"/>
  <c r="D8185" i="5"/>
  <c r="I8185" i="5" l="1"/>
  <c r="J8185" i="5" s="1"/>
  <c r="D8186" i="5"/>
  <c r="D8187" i="5" l="1"/>
  <c r="I8186" i="5"/>
  <c r="J8186" i="5" s="1"/>
  <c r="I8187" i="5" l="1"/>
  <c r="J8187" i="5" s="1"/>
  <c r="D8188" i="5"/>
  <c r="D8189" i="5" l="1"/>
  <c r="I8188" i="5"/>
  <c r="J8188" i="5" s="1"/>
  <c r="I8189" i="5" l="1"/>
  <c r="J8189" i="5" s="1"/>
  <c r="D8190" i="5"/>
  <c r="I8190" i="5" l="1"/>
  <c r="J8190" i="5" s="1"/>
  <c r="D8191" i="5"/>
  <c r="I8191" i="5" l="1"/>
  <c r="J8191" i="5" s="1"/>
  <c r="D8192" i="5"/>
  <c r="I8192" i="5" l="1"/>
  <c r="J8192" i="5" s="1"/>
  <c r="D8193" i="5"/>
  <c r="D8194" i="5" l="1"/>
  <c r="I8193" i="5"/>
  <c r="J8193" i="5" s="1"/>
  <c r="I8194" i="5" l="1"/>
  <c r="J8194" i="5" s="1"/>
  <c r="D8195" i="5"/>
  <c r="I8195" i="5" l="1"/>
  <c r="J8195" i="5" s="1"/>
  <c r="D8196" i="5"/>
  <c r="I8196" i="5" l="1"/>
  <c r="J8196" i="5" s="1"/>
  <c r="D8197" i="5"/>
  <c r="I8197" i="5" l="1"/>
  <c r="J8197" i="5" s="1"/>
  <c r="D8198" i="5"/>
  <c r="I8198" i="5" l="1"/>
  <c r="J8198" i="5" s="1"/>
  <c r="D8199" i="5"/>
  <c r="I8199" i="5" l="1"/>
  <c r="J8199" i="5" s="1"/>
  <c r="D8200" i="5"/>
  <c r="I8200" i="5" l="1"/>
  <c r="J8200" i="5" s="1"/>
  <c r="D8201" i="5"/>
  <c r="I8201" i="5" l="1"/>
  <c r="J8201" i="5" s="1"/>
  <c r="D8202" i="5"/>
  <c r="D8203" i="5" l="1"/>
  <c r="I8202" i="5"/>
  <c r="J8202" i="5" s="1"/>
  <c r="I8203" i="5" l="1"/>
  <c r="J8203" i="5" s="1"/>
  <c r="D8204" i="5"/>
  <c r="D8205" i="5" l="1"/>
  <c r="I8204" i="5"/>
  <c r="J8204" i="5" s="1"/>
  <c r="I8205" i="5" l="1"/>
  <c r="J8205" i="5" s="1"/>
  <c r="D8206" i="5"/>
  <c r="D8207" i="5" l="1"/>
  <c r="I8206" i="5"/>
  <c r="J8206" i="5" s="1"/>
  <c r="D8208" i="5" l="1"/>
  <c r="I8207" i="5"/>
  <c r="J8207" i="5" s="1"/>
  <c r="D8209" i="5" l="1"/>
  <c r="I8208" i="5"/>
  <c r="J8208" i="5" s="1"/>
  <c r="I8209" i="5" l="1"/>
  <c r="J8209" i="5" s="1"/>
  <c r="D8210" i="5"/>
  <c r="I8210" i="5" l="1"/>
  <c r="J8210" i="5" s="1"/>
  <c r="D8211" i="5"/>
  <c r="D8212" i="5" l="1"/>
  <c r="I8211" i="5"/>
  <c r="J8211" i="5" s="1"/>
  <c r="I8212" i="5" l="1"/>
  <c r="J8212" i="5" s="1"/>
  <c r="D8213" i="5"/>
  <c r="I8213" i="5" l="1"/>
  <c r="J8213" i="5" s="1"/>
  <c r="D8214" i="5"/>
  <c r="I8214" i="5" l="1"/>
  <c r="J8214" i="5" s="1"/>
  <c r="D8215" i="5"/>
  <c r="I8215" i="5" l="1"/>
  <c r="J8215" i="5" s="1"/>
  <c r="D8216" i="5"/>
  <c r="I8216" i="5" l="1"/>
  <c r="J8216" i="5" s="1"/>
  <c r="D8217" i="5"/>
  <c r="I8217" i="5" l="1"/>
  <c r="J8217" i="5" s="1"/>
  <c r="D8218" i="5"/>
  <c r="D8219" i="5" l="1"/>
  <c r="I8218" i="5"/>
  <c r="J8218" i="5" s="1"/>
  <c r="I8219" i="5" l="1"/>
  <c r="J8219" i="5" s="1"/>
  <c r="D8220" i="5"/>
  <c r="I8220" i="5" l="1"/>
  <c r="J8220" i="5" s="1"/>
  <c r="D8221" i="5"/>
  <c r="I8221" i="5" l="1"/>
  <c r="J8221" i="5" s="1"/>
  <c r="D8222" i="5"/>
  <c r="D8223" i="5" l="1"/>
  <c r="I8222" i="5"/>
  <c r="J8222" i="5" s="1"/>
  <c r="D8224" i="5" l="1"/>
  <c r="I8223" i="5"/>
  <c r="J8223" i="5" s="1"/>
  <c r="D8225" i="5" l="1"/>
  <c r="I8224" i="5"/>
  <c r="J8224" i="5" s="1"/>
  <c r="I8225" i="5" l="1"/>
  <c r="J8225" i="5" s="1"/>
  <c r="D8226" i="5"/>
  <c r="I8226" i="5" l="1"/>
  <c r="J8226" i="5" s="1"/>
  <c r="D8227" i="5"/>
  <c r="I8227" i="5" l="1"/>
  <c r="J8227" i="5" s="1"/>
  <c r="D8228" i="5"/>
  <c r="I8228" i="5" l="1"/>
  <c r="J8228" i="5" s="1"/>
  <c r="D8229" i="5"/>
  <c r="I8229" i="5" l="1"/>
  <c r="J8229" i="5" s="1"/>
  <c r="D8230" i="5"/>
  <c r="I8230" i="5" l="1"/>
  <c r="J8230" i="5" s="1"/>
  <c r="D8231" i="5"/>
  <c r="I8231" i="5" l="1"/>
  <c r="J8231" i="5" s="1"/>
  <c r="D8232" i="5"/>
  <c r="I8232" i="5" l="1"/>
  <c r="J8232" i="5" s="1"/>
  <c r="D8233" i="5"/>
  <c r="I8233" i="5" l="1"/>
  <c r="J8233" i="5" s="1"/>
  <c r="D8234" i="5"/>
  <c r="I8234" i="5" l="1"/>
  <c r="J8234" i="5" s="1"/>
  <c r="D8235" i="5"/>
  <c r="I8235" i="5" l="1"/>
  <c r="J8235" i="5" s="1"/>
  <c r="D8236" i="5"/>
  <c r="D8237" i="5" l="1"/>
  <c r="I8236" i="5"/>
  <c r="J8236" i="5" s="1"/>
  <c r="I8237" i="5" l="1"/>
  <c r="J8237" i="5" s="1"/>
  <c r="D8238" i="5"/>
  <c r="D8239" i="5" l="1"/>
  <c r="I8238" i="5"/>
  <c r="J8238" i="5" s="1"/>
  <c r="D8240" i="5" l="1"/>
  <c r="I8239" i="5"/>
  <c r="J8239" i="5" s="1"/>
  <c r="D8241" i="5" l="1"/>
  <c r="I8240" i="5"/>
  <c r="J8240" i="5" s="1"/>
  <c r="I8241" i="5" l="1"/>
  <c r="J8241" i="5" s="1"/>
  <c r="D8242" i="5"/>
  <c r="I8242" i="5" l="1"/>
  <c r="J8242" i="5" s="1"/>
  <c r="D8243" i="5"/>
  <c r="D8244" i="5" l="1"/>
  <c r="I8243" i="5"/>
  <c r="J8243" i="5" s="1"/>
  <c r="I8244" i="5" l="1"/>
  <c r="J8244" i="5" s="1"/>
  <c r="D8245" i="5"/>
  <c r="I8245" i="5" l="1"/>
  <c r="J8245" i="5" s="1"/>
  <c r="D8246" i="5"/>
  <c r="I8246" i="5" l="1"/>
  <c r="J8246" i="5" s="1"/>
  <c r="D8247" i="5"/>
  <c r="I8247" i="5" l="1"/>
  <c r="J8247" i="5" s="1"/>
  <c r="D8248" i="5"/>
  <c r="I8248" i="5" l="1"/>
  <c r="J8248" i="5" s="1"/>
  <c r="D8249" i="5"/>
  <c r="D8250" i="5" l="1"/>
  <c r="I8249" i="5"/>
  <c r="J8249" i="5" s="1"/>
  <c r="I8250" i="5" l="1"/>
  <c r="J8250" i="5" s="1"/>
  <c r="D8251" i="5"/>
  <c r="I8251" i="5" l="1"/>
  <c r="J8251" i="5" s="1"/>
  <c r="D8252" i="5"/>
  <c r="I8252" i="5" l="1"/>
  <c r="J8252" i="5" s="1"/>
  <c r="D8253" i="5"/>
  <c r="I8253" i="5" l="1"/>
  <c r="J8253" i="5" s="1"/>
  <c r="D8254" i="5"/>
  <c r="I8254" i="5" l="1"/>
  <c r="J8254" i="5" s="1"/>
  <c r="D8255" i="5"/>
  <c r="I8255" i="5" l="1"/>
  <c r="J8255" i="5" s="1"/>
  <c r="D8256" i="5"/>
  <c r="D8257" i="5" l="1"/>
  <c r="I8256" i="5"/>
  <c r="J8256" i="5" s="1"/>
  <c r="I8257" i="5" l="1"/>
  <c r="J8257" i="5" s="1"/>
  <c r="D8258" i="5"/>
  <c r="I8258" i="5" l="1"/>
  <c r="J8258" i="5" s="1"/>
  <c r="D8259" i="5"/>
  <c r="I8259" i="5" l="1"/>
  <c r="J8259" i="5" s="1"/>
  <c r="D8260" i="5"/>
  <c r="I8260" i="5" l="1"/>
  <c r="J8260" i="5" s="1"/>
  <c r="D8261" i="5"/>
  <c r="I8261" i="5" l="1"/>
  <c r="J8261" i="5" s="1"/>
  <c r="D8262" i="5"/>
  <c r="I8262" i="5" l="1"/>
  <c r="J8262" i="5" s="1"/>
  <c r="D8263" i="5"/>
  <c r="I8263" i="5" l="1"/>
  <c r="J8263" i="5" s="1"/>
  <c r="D8264" i="5"/>
  <c r="I8264" i="5" l="1"/>
  <c r="J8264" i="5" s="1"/>
  <c r="D8265" i="5"/>
  <c r="I8265" i="5" l="1"/>
  <c r="J8265" i="5" s="1"/>
  <c r="D8266" i="5"/>
  <c r="I8266" i="5" l="1"/>
  <c r="J8266" i="5" s="1"/>
  <c r="D8267" i="5"/>
  <c r="I8267" i="5" l="1"/>
  <c r="J8267" i="5" s="1"/>
  <c r="D8268" i="5"/>
  <c r="I8268" i="5" l="1"/>
  <c r="J8268" i="5" s="1"/>
  <c r="D8269" i="5"/>
  <c r="I8269" i="5" l="1"/>
  <c r="J8269" i="5" s="1"/>
  <c r="D8270" i="5"/>
  <c r="I8270" i="5" l="1"/>
  <c r="J8270" i="5" s="1"/>
  <c r="D8271" i="5"/>
  <c r="I8271" i="5" l="1"/>
  <c r="J8271" i="5" s="1"/>
  <c r="D8272" i="5"/>
  <c r="I8272" i="5" l="1"/>
  <c r="J8272" i="5" s="1"/>
  <c r="D8273" i="5"/>
  <c r="I8273" i="5" l="1"/>
  <c r="J8273" i="5" s="1"/>
  <c r="D8274" i="5"/>
  <c r="I8274" i="5" l="1"/>
  <c r="J8274" i="5" s="1"/>
  <c r="D8275" i="5"/>
  <c r="I8275" i="5" l="1"/>
  <c r="J8275" i="5" s="1"/>
  <c r="D8276" i="5"/>
  <c r="I8276" i="5" l="1"/>
  <c r="J8276" i="5" s="1"/>
  <c r="D8277" i="5"/>
  <c r="I8277" i="5" l="1"/>
  <c r="J8277" i="5" s="1"/>
  <c r="D8278" i="5"/>
  <c r="I8278" i="5" l="1"/>
  <c r="J8278" i="5" s="1"/>
  <c r="D8279" i="5"/>
  <c r="I8279" i="5" l="1"/>
  <c r="J8279" i="5" s="1"/>
  <c r="D8280" i="5"/>
  <c r="D8281" i="5" l="1"/>
  <c r="I8280" i="5"/>
  <c r="J8280" i="5" s="1"/>
  <c r="I8281" i="5" l="1"/>
  <c r="J8281" i="5" s="1"/>
  <c r="D8282" i="5"/>
  <c r="D8283" i="5" l="1"/>
  <c r="I8282" i="5"/>
  <c r="J8282" i="5" s="1"/>
  <c r="D8284" i="5" l="1"/>
  <c r="I8283" i="5"/>
  <c r="J8283" i="5" s="1"/>
  <c r="I8284" i="5" l="1"/>
  <c r="J8284" i="5" s="1"/>
  <c r="D8285" i="5"/>
  <c r="I8285" i="5" l="1"/>
  <c r="J8285" i="5" s="1"/>
  <c r="D8286" i="5"/>
  <c r="I8286" i="5" l="1"/>
  <c r="J8286" i="5" s="1"/>
  <c r="D8287" i="5"/>
  <c r="D8288" i="5" l="1"/>
  <c r="I8287" i="5"/>
  <c r="J8287" i="5" s="1"/>
  <c r="I8288" i="5" l="1"/>
  <c r="J8288" i="5" s="1"/>
  <c r="D8289" i="5"/>
  <c r="D8290" i="5" l="1"/>
  <c r="I8289" i="5"/>
  <c r="J8289" i="5" s="1"/>
  <c r="I8290" i="5" l="1"/>
  <c r="J8290" i="5" s="1"/>
  <c r="D8291" i="5"/>
  <c r="I8291" i="5" l="1"/>
  <c r="J8291" i="5" s="1"/>
  <c r="D8292" i="5"/>
  <c r="I8292" i="5" l="1"/>
  <c r="J8292" i="5" s="1"/>
  <c r="D8293" i="5"/>
  <c r="I8293" i="5" l="1"/>
  <c r="J8293" i="5" s="1"/>
  <c r="D8294" i="5"/>
  <c r="I8294" i="5" l="1"/>
  <c r="J8294" i="5" s="1"/>
  <c r="D8295" i="5"/>
  <c r="I8295" i="5" l="1"/>
  <c r="J8295" i="5" s="1"/>
  <c r="D8296" i="5"/>
  <c r="I8296" i="5" l="1"/>
  <c r="J8296" i="5" s="1"/>
  <c r="D8297" i="5"/>
  <c r="I8297" i="5" l="1"/>
  <c r="J8297" i="5" s="1"/>
  <c r="D8298" i="5"/>
  <c r="D8299" i="5" l="1"/>
  <c r="I8298" i="5"/>
  <c r="J8298" i="5" s="1"/>
  <c r="I8299" i="5" l="1"/>
  <c r="J8299" i="5" s="1"/>
  <c r="D8300" i="5"/>
  <c r="I8300" i="5" l="1"/>
  <c r="J8300" i="5" s="1"/>
  <c r="D8301" i="5"/>
  <c r="I8301" i="5" l="1"/>
  <c r="J8301" i="5" s="1"/>
  <c r="D8302" i="5"/>
  <c r="I8302" i="5" l="1"/>
  <c r="J8302" i="5" s="1"/>
  <c r="D8303" i="5"/>
  <c r="D8304" i="5" l="1"/>
  <c r="I8303" i="5"/>
  <c r="J8303" i="5" s="1"/>
  <c r="I8304" i="5" l="1"/>
  <c r="J8304" i="5" s="1"/>
  <c r="D8305" i="5"/>
  <c r="I8305" i="5" l="1"/>
  <c r="J8305" i="5" s="1"/>
  <c r="D8306" i="5"/>
  <c r="I8306" i="5" l="1"/>
  <c r="J8306" i="5" s="1"/>
  <c r="D8307" i="5"/>
  <c r="I8307" i="5" l="1"/>
  <c r="J8307" i="5" s="1"/>
  <c r="D8308" i="5"/>
  <c r="I8308" i="5" l="1"/>
  <c r="J8308" i="5" s="1"/>
  <c r="D8309" i="5"/>
  <c r="I8309" i="5" l="1"/>
  <c r="J8309" i="5" s="1"/>
  <c r="D8310" i="5"/>
  <c r="I8310" i="5" l="1"/>
  <c r="J8310" i="5" s="1"/>
  <c r="D8311" i="5"/>
  <c r="I8311" i="5" l="1"/>
  <c r="J8311" i="5" s="1"/>
  <c r="D8312" i="5"/>
  <c r="D8313" i="5" l="1"/>
  <c r="I8312" i="5"/>
  <c r="J8312" i="5" s="1"/>
  <c r="I8313" i="5" l="1"/>
  <c r="J8313" i="5" s="1"/>
  <c r="D8314" i="5"/>
  <c r="D8315" i="5" l="1"/>
  <c r="I8314" i="5"/>
  <c r="J8314" i="5" s="1"/>
  <c r="D8316" i="5" l="1"/>
  <c r="I8315" i="5"/>
  <c r="J8315" i="5" s="1"/>
  <c r="I8316" i="5" l="1"/>
  <c r="J8316" i="5" s="1"/>
  <c r="D8317" i="5"/>
  <c r="I8317" i="5" l="1"/>
  <c r="J8317" i="5" s="1"/>
  <c r="D8318" i="5"/>
  <c r="I8318" i="5" l="1"/>
  <c r="J8318" i="5" s="1"/>
  <c r="D8319" i="5"/>
  <c r="D8320" i="5" l="1"/>
  <c r="I8319" i="5"/>
  <c r="J8319" i="5" s="1"/>
  <c r="I8320" i="5" l="1"/>
  <c r="J8320" i="5" s="1"/>
  <c r="D8321" i="5"/>
  <c r="D8322" i="5" l="1"/>
  <c r="I8321" i="5"/>
  <c r="J8321" i="5" s="1"/>
  <c r="I8322" i="5" l="1"/>
  <c r="J8322" i="5" s="1"/>
  <c r="D8323" i="5"/>
  <c r="I8323" i="5" l="1"/>
  <c r="J8323" i="5" s="1"/>
  <c r="D8324" i="5"/>
  <c r="I8324" i="5" l="1"/>
  <c r="J8324" i="5" s="1"/>
  <c r="D8325" i="5"/>
  <c r="I8325" i="5" l="1"/>
  <c r="J8325" i="5" s="1"/>
  <c r="D8326" i="5"/>
  <c r="I8326" i="5" l="1"/>
  <c r="J8326" i="5" s="1"/>
  <c r="D8327" i="5"/>
  <c r="I8327" i="5" l="1"/>
  <c r="J8327" i="5" s="1"/>
  <c r="D8328" i="5"/>
  <c r="D8329" i="5" l="1"/>
  <c r="I8328" i="5"/>
  <c r="J8328" i="5" s="1"/>
  <c r="I8329" i="5" l="1"/>
  <c r="J8329" i="5" s="1"/>
  <c r="D8330" i="5"/>
  <c r="D8331" i="5" l="1"/>
  <c r="I8330" i="5"/>
  <c r="J8330" i="5" s="1"/>
  <c r="I8331" i="5" l="1"/>
  <c r="J8331" i="5" s="1"/>
  <c r="D8332" i="5"/>
  <c r="I8332" i="5" l="1"/>
  <c r="J8332" i="5" s="1"/>
  <c r="D8333" i="5"/>
  <c r="I8333" i="5" l="1"/>
  <c r="J8333" i="5" s="1"/>
  <c r="D8334" i="5"/>
  <c r="I8334" i="5" l="1"/>
  <c r="J8334" i="5" s="1"/>
  <c r="D8335" i="5"/>
  <c r="D8336" i="5" l="1"/>
  <c r="I8335" i="5"/>
  <c r="J8335" i="5" s="1"/>
  <c r="I8336" i="5" l="1"/>
  <c r="J8336" i="5" s="1"/>
  <c r="D8337" i="5"/>
  <c r="I8337" i="5" l="1"/>
  <c r="J8337" i="5" s="1"/>
  <c r="D8338" i="5"/>
  <c r="I8338" i="5" l="1"/>
  <c r="J8338" i="5" s="1"/>
  <c r="D8339" i="5"/>
  <c r="I8339" i="5" l="1"/>
  <c r="J8339" i="5" s="1"/>
  <c r="D8340" i="5"/>
  <c r="I8340" i="5" l="1"/>
  <c r="J8340" i="5" s="1"/>
  <c r="D8341" i="5"/>
  <c r="I8341" i="5" l="1"/>
  <c r="J8341" i="5" s="1"/>
  <c r="D8342" i="5"/>
  <c r="I8342" i="5" l="1"/>
  <c r="J8342" i="5" s="1"/>
  <c r="D8343" i="5"/>
  <c r="I8343" i="5" l="1"/>
  <c r="J8343" i="5" s="1"/>
  <c r="D8344" i="5"/>
  <c r="D8345" i="5" l="1"/>
  <c r="I8344" i="5"/>
  <c r="J8344" i="5" s="1"/>
  <c r="I8345" i="5" l="1"/>
  <c r="J8345" i="5" s="1"/>
  <c r="D8346" i="5"/>
  <c r="D8347" i="5" l="1"/>
  <c r="I8346" i="5"/>
  <c r="J8346" i="5" s="1"/>
  <c r="D8348" i="5" l="1"/>
  <c r="I8347" i="5"/>
  <c r="J8347" i="5" s="1"/>
  <c r="I8348" i="5" l="1"/>
  <c r="J8348" i="5" s="1"/>
  <c r="D8349" i="5"/>
  <c r="I8349" i="5" l="1"/>
  <c r="J8349" i="5" s="1"/>
  <c r="D8350" i="5"/>
  <c r="I8350" i="5" l="1"/>
  <c r="J8350" i="5" s="1"/>
  <c r="D8351" i="5"/>
  <c r="D8352" i="5" l="1"/>
  <c r="I8351" i="5"/>
  <c r="J8351" i="5" s="1"/>
  <c r="I8352" i="5" l="1"/>
  <c r="J8352" i="5" s="1"/>
  <c r="D8353" i="5"/>
  <c r="D8354" i="5" l="1"/>
  <c r="I8353" i="5"/>
  <c r="J8353" i="5" s="1"/>
  <c r="I8354" i="5" l="1"/>
  <c r="J8354" i="5" s="1"/>
  <c r="D8355" i="5"/>
  <c r="I8355" i="5" l="1"/>
  <c r="J8355" i="5" s="1"/>
  <c r="D8356" i="5"/>
  <c r="D8357" i="5" l="1"/>
  <c r="I8356" i="5"/>
  <c r="J8356" i="5" s="1"/>
  <c r="I8357" i="5" l="1"/>
  <c r="J8357" i="5" s="1"/>
  <c r="D8358" i="5"/>
  <c r="I8358" i="5" l="1"/>
  <c r="J8358" i="5" s="1"/>
  <c r="D8359" i="5"/>
  <c r="I8359" i="5" l="1"/>
  <c r="J8359" i="5" s="1"/>
  <c r="D8360" i="5"/>
  <c r="I8360" i="5" l="1"/>
  <c r="J8360" i="5" s="1"/>
  <c r="D8361" i="5"/>
  <c r="I8361" i="5" l="1"/>
  <c r="J8361" i="5" s="1"/>
  <c r="D8362" i="5"/>
  <c r="I8362" i="5" l="1"/>
  <c r="J8362" i="5" s="1"/>
  <c r="D8363" i="5"/>
  <c r="I8363" i="5" l="1"/>
  <c r="J8363" i="5" s="1"/>
  <c r="D8364" i="5"/>
  <c r="I8364" i="5" l="1"/>
  <c r="J8364" i="5" s="1"/>
  <c r="D8365" i="5"/>
  <c r="I8365" i="5" l="1"/>
  <c r="J8365" i="5" s="1"/>
  <c r="D8366" i="5"/>
  <c r="I8366" i="5" l="1"/>
  <c r="J8366" i="5" s="1"/>
  <c r="D8367" i="5"/>
  <c r="I8367" i="5" l="1"/>
  <c r="J8367" i="5" s="1"/>
  <c r="D8368" i="5"/>
  <c r="I8368" i="5" l="1"/>
  <c r="J8368" i="5" s="1"/>
  <c r="D8369" i="5"/>
  <c r="I8369" i="5" l="1"/>
  <c r="J8369" i="5" s="1"/>
  <c r="D8370" i="5"/>
  <c r="I8370" i="5" l="1"/>
  <c r="J8370" i="5" s="1"/>
  <c r="D8371" i="5"/>
  <c r="I8371" i="5" l="1"/>
  <c r="J8371" i="5" s="1"/>
  <c r="D8372" i="5"/>
  <c r="D8373" i="5" l="1"/>
  <c r="I8372" i="5"/>
  <c r="J8372" i="5" s="1"/>
  <c r="I8373" i="5" l="1"/>
  <c r="J8373" i="5" s="1"/>
  <c r="D8374" i="5"/>
  <c r="I8374" i="5" l="1"/>
  <c r="J8374" i="5" s="1"/>
  <c r="D8375" i="5"/>
  <c r="I8375" i="5" l="1"/>
  <c r="J8375" i="5" s="1"/>
  <c r="D8376" i="5"/>
  <c r="I8376" i="5" l="1"/>
  <c r="J8376" i="5" s="1"/>
  <c r="D8377" i="5"/>
  <c r="I8377" i="5" l="1"/>
  <c r="J8377" i="5" s="1"/>
  <c r="D8378" i="5"/>
  <c r="I8378" i="5" l="1"/>
  <c r="J8378" i="5" s="1"/>
  <c r="D8379" i="5"/>
  <c r="I8379" i="5" l="1"/>
  <c r="J8379" i="5" s="1"/>
  <c r="D8380" i="5"/>
  <c r="I8380" i="5" l="1"/>
  <c r="J8380" i="5" s="1"/>
  <c r="D8381" i="5"/>
  <c r="I8381" i="5" l="1"/>
  <c r="J8381" i="5" s="1"/>
  <c r="D8382" i="5"/>
  <c r="D8383" i="5" l="1"/>
  <c r="I8382" i="5"/>
  <c r="J8382" i="5" s="1"/>
  <c r="I8383" i="5" l="1"/>
  <c r="J8383" i="5" s="1"/>
  <c r="D8384" i="5"/>
  <c r="I8384" i="5" l="1"/>
  <c r="J8384" i="5" s="1"/>
  <c r="D8385" i="5"/>
  <c r="I8385" i="5" l="1"/>
  <c r="J8385" i="5" s="1"/>
  <c r="D8386" i="5"/>
  <c r="D8387" i="5" l="1"/>
  <c r="I8386" i="5"/>
  <c r="J8386" i="5" s="1"/>
  <c r="I8387" i="5" l="1"/>
  <c r="J8387" i="5" s="1"/>
  <c r="D8388" i="5"/>
  <c r="I8388" i="5" l="1"/>
  <c r="J8388" i="5" s="1"/>
  <c r="D8389" i="5"/>
  <c r="D8390" i="5" l="1"/>
  <c r="I8389" i="5"/>
  <c r="J8389" i="5" s="1"/>
  <c r="I8390" i="5" l="1"/>
  <c r="J8390" i="5" s="1"/>
  <c r="D8391" i="5"/>
  <c r="D8392" i="5" l="1"/>
  <c r="I8391" i="5"/>
  <c r="J8391" i="5" s="1"/>
  <c r="I8392" i="5" l="1"/>
  <c r="J8392" i="5" s="1"/>
  <c r="D8393" i="5"/>
  <c r="I8393" i="5" l="1"/>
  <c r="J8393" i="5" s="1"/>
  <c r="D8394" i="5"/>
  <c r="I8394" i="5" l="1"/>
  <c r="J8394" i="5" s="1"/>
  <c r="D8395" i="5"/>
  <c r="I8395" i="5" l="1"/>
  <c r="J8395" i="5" s="1"/>
  <c r="D8396" i="5"/>
  <c r="I8396" i="5" l="1"/>
  <c r="J8396" i="5" s="1"/>
  <c r="D8397" i="5"/>
  <c r="D8398" i="5" l="1"/>
  <c r="I8397" i="5"/>
  <c r="J8397" i="5" s="1"/>
  <c r="I8398" i="5" l="1"/>
  <c r="J8398" i="5" s="1"/>
  <c r="D8399" i="5"/>
  <c r="I8399" i="5" l="1"/>
  <c r="J8399" i="5" s="1"/>
  <c r="D8400" i="5"/>
  <c r="D8401" i="5" l="1"/>
  <c r="I8400" i="5"/>
  <c r="J8400" i="5" s="1"/>
  <c r="I8401" i="5" l="1"/>
  <c r="J8401" i="5" s="1"/>
  <c r="D8402" i="5"/>
  <c r="D8403" i="5" l="1"/>
  <c r="I8402" i="5"/>
  <c r="J8402" i="5" s="1"/>
  <c r="D8404" i="5" l="1"/>
  <c r="I8403" i="5"/>
  <c r="J8403" i="5" s="1"/>
  <c r="D8405" i="5" l="1"/>
  <c r="I8404" i="5"/>
  <c r="J8404" i="5" s="1"/>
  <c r="I8405" i="5" l="1"/>
  <c r="J8405" i="5" s="1"/>
  <c r="D8406" i="5"/>
  <c r="I8406" i="5" l="1"/>
  <c r="J8406" i="5" s="1"/>
  <c r="D8407" i="5"/>
  <c r="I8407" i="5" l="1"/>
  <c r="J8407" i="5" s="1"/>
  <c r="D8408" i="5"/>
  <c r="I8408" i="5" l="1"/>
  <c r="J8408" i="5" s="1"/>
  <c r="D8409" i="5"/>
  <c r="I8409" i="5" l="1"/>
  <c r="J8409" i="5" s="1"/>
  <c r="D8410" i="5"/>
  <c r="I8410" i="5" l="1"/>
  <c r="J8410" i="5" s="1"/>
  <c r="D8411" i="5"/>
  <c r="I8411" i="5" l="1"/>
  <c r="J8411" i="5" s="1"/>
  <c r="D8412" i="5"/>
  <c r="I8412" i="5" l="1"/>
  <c r="J8412" i="5" s="1"/>
  <c r="D8413" i="5"/>
  <c r="I8413" i="5" l="1"/>
  <c r="J8413" i="5" s="1"/>
  <c r="D8414" i="5"/>
  <c r="D8415" i="5" l="1"/>
  <c r="I8414" i="5"/>
  <c r="J8414" i="5" s="1"/>
  <c r="I8415" i="5" l="1"/>
  <c r="J8415" i="5" s="1"/>
  <c r="D8416" i="5"/>
  <c r="I8416" i="5" l="1"/>
  <c r="J8416" i="5" s="1"/>
  <c r="D8417" i="5"/>
  <c r="I8417" i="5" l="1"/>
  <c r="J8417" i="5" s="1"/>
  <c r="D8418" i="5"/>
  <c r="D8419" i="5" l="1"/>
  <c r="I8418" i="5"/>
  <c r="J8418" i="5" s="1"/>
  <c r="D8420" i="5" l="1"/>
  <c r="I8419" i="5"/>
  <c r="J8419" i="5" s="1"/>
  <c r="D8421" i="5" l="1"/>
  <c r="I8420" i="5"/>
  <c r="J8420" i="5" s="1"/>
  <c r="I8421" i="5" l="1"/>
  <c r="J8421" i="5" s="1"/>
  <c r="D8422" i="5"/>
  <c r="I8422" i="5" l="1"/>
  <c r="J8422" i="5" s="1"/>
  <c r="D8423" i="5"/>
  <c r="D8424" i="5" l="1"/>
  <c r="I8423" i="5"/>
  <c r="J8423" i="5" s="1"/>
  <c r="I8424" i="5" l="1"/>
  <c r="J8424" i="5" s="1"/>
  <c r="D8425" i="5"/>
  <c r="I8425" i="5" l="1"/>
  <c r="J8425" i="5" s="1"/>
  <c r="D8426" i="5"/>
  <c r="I8426" i="5" l="1"/>
  <c r="J8426" i="5" s="1"/>
  <c r="D8427" i="5"/>
  <c r="I8427" i="5" l="1"/>
  <c r="J8427" i="5" s="1"/>
  <c r="D8428" i="5"/>
  <c r="I8428" i="5" l="1"/>
  <c r="J8428" i="5" s="1"/>
  <c r="D8429" i="5"/>
  <c r="I8429" i="5" l="1"/>
  <c r="J8429" i="5" s="1"/>
  <c r="D8430" i="5"/>
  <c r="D8431" i="5" l="1"/>
  <c r="I8430" i="5"/>
  <c r="J8430" i="5" s="1"/>
  <c r="I8431" i="5" l="1"/>
  <c r="J8431" i="5" s="1"/>
  <c r="D8432" i="5"/>
  <c r="I8432" i="5" l="1"/>
  <c r="J8432" i="5" s="1"/>
  <c r="D8433" i="5"/>
  <c r="I8433" i="5" l="1"/>
  <c r="J8433" i="5" s="1"/>
  <c r="D8434" i="5"/>
  <c r="D8435" i="5" l="1"/>
  <c r="I8434" i="5"/>
  <c r="J8434" i="5" s="1"/>
  <c r="D8436" i="5" l="1"/>
  <c r="I8435" i="5"/>
  <c r="J8435" i="5" s="1"/>
  <c r="D8437" i="5" l="1"/>
  <c r="I8436" i="5"/>
  <c r="J8436" i="5" s="1"/>
  <c r="I8437" i="5" l="1"/>
  <c r="J8437" i="5" s="1"/>
  <c r="D8438" i="5"/>
  <c r="I8438" i="5" l="1"/>
  <c r="J8438" i="5" s="1"/>
  <c r="D8439" i="5"/>
  <c r="I8439" i="5" l="1"/>
  <c r="J8439" i="5" s="1"/>
  <c r="D8440" i="5"/>
  <c r="I8440" i="5" l="1"/>
  <c r="J8440" i="5" s="1"/>
  <c r="D8441" i="5"/>
  <c r="I8441" i="5" l="1"/>
  <c r="J8441" i="5" s="1"/>
  <c r="D8442" i="5"/>
  <c r="I8442" i="5" l="1"/>
  <c r="J8442" i="5" s="1"/>
  <c r="D8443" i="5"/>
  <c r="I8443" i="5" l="1"/>
  <c r="J8443" i="5" s="1"/>
  <c r="D8444" i="5"/>
  <c r="I8444" i="5" l="1"/>
  <c r="J8444" i="5" s="1"/>
  <c r="D8445" i="5"/>
  <c r="I8445" i="5" l="1"/>
  <c r="J8445" i="5" s="1"/>
  <c r="D8446" i="5"/>
  <c r="D8447" i="5" l="1"/>
  <c r="I8446" i="5"/>
  <c r="J8446" i="5" s="1"/>
  <c r="I8447" i="5" l="1"/>
  <c r="J8447" i="5" s="1"/>
  <c r="D8448" i="5"/>
  <c r="I8448" i="5" l="1"/>
  <c r="J8448" i="5" s="1"/>
  <c r="D8449" i="5"/>
  <c r="I8449" i="5" l="1"/>
  <c r="J8449" i="5" s="1"/>
  <c r="D8450" i="5"/>
  <c r="I8450" i="5" l="1"/>
  <c r="J8450" i="5" s="1"/>
  <c r="D8451" i="5"/>
  <c r="I8451" i="5" l="1"/>
  <c r="J8451" i="5" s="1"/>
  <c r="D8452" i="5"/>
  <c r="I8452" i="5" l="1"/>
  <c r="J8452" i="5" s="1"/>
  <c r="D8453" i="5"/>
  <c r="I8453" i="5" l="1"/>
  <c r="J8453" i="5" s="1"/>
  <c r="D8454" i="5"/>
  <c r="I8454" i="5" l="1"/>
  <c r="J8454" i="5" s="1"/>
  <c r="D8455" i="5"/>
  <c r="I8455" i="5" l="1"/>
  <c r="J8455" i="5" s="1"/>
  <c r="D8456" i="5"/>
  <c r="I8456" i="5" l="1"/>
  <c r="J8456" i="5" s="1"/>
  <c r="D8457" i="5"/>
  <c r="I8457" i="5" l="1"/>
  <c r="J8457" i="5" s="1"/>
  <c r="D8458" i="5"/>
  <c r="D8459" i="5" l="1"/>
  <c r="I8458" i="5"/>
  <c r="J8458" i="5" s="1"/>
  <c r="I8459" i="5" l="1"/>
  <c r="J8459" i="5" s="1"/>
  <c r="D8460" i="5"/>
  <c r="I8460" i="5" l="1"/>
  <c r="J8460" i="5" s="1"/>
  <c r="D8461" i="5"/>
  <c r="I8461" i="5" l="1"/>
  <c r="J8461" i="5" s="1"/>
  <c r="D8462" i="5"/>
  <c r="I8462" i="5" l="1"/>
  <c r="J8462" i="5" s="1"/>
  <c r="D8463" i="5"/>
  <c r="I8463" i="5" l="1"/>
  <c r="J8463" i="5" s="1"/>
  <c r="D8464" i="5"/>
  <c r="I8464" i="5" l="1"/>
  <c r="J8464" i="5" s="1"/>
  <c r="D8465" i="5"/>
  <c r="I8465" i="5" l="1"/>
  <c r="J8465" i="5" s="1"/>
  <c r="D8466" i="5"/>
  <c r="I8466" i="5" l="1"/>
  <c r="J8466" i="5" s="1"/>
  <c r="D8467" i="5"/>
  <c r="I8467" i="5" l="1"/>
  <c r="J8467" i="5" s="1"/>
  <c r="D8468" i="5"/>
  <c r="I8468" i="5" l="1"/>
  <c r="J8468" i="5" s="1"/>
  <c r="D8469" i="5"/>
  <c r="I8469" i="5" l="1"/>
  <c r="J8469" i="5" s="1"/>
  <c r="D8470" i="5"/>
  <c r="I8470" i="5" l="1"/>
  <c r="J8470" i="5" s="1"/>
  <c r="D8471" i="5"/>
  <c r="I8471" i="5" l="1"/>
  <c r="J8471" i="5" s="1"/>
  <c r="D8472" i="5"/>
  <c r="I8472" i="5" l="1"/>
  <c r="J8472" i="5" s="1"/>
  <c r="D8473" i="5"/>
  <c r="I8473" i="5" l="1"/>
  <c r="J8473" i="5" s="1"/>
  <c r="D8474" i="5"/>
  <c r="D8475" i="5" l="1"/>
  <c r="I8474" i="5"/>
  <c r="J8474" i="5" s="1"/>
  <c r="I8475" i="5" l="1"/>
  <c r="J8475" i="5" s="1"/>
  <c r="D8476" i="5"/>
  <c r="I8476" i="5" l="1"/>
  <c r="J8476" i="5" s="1"/>
  <c r="D8477" i="5"/>
  <c r="I8477" i="5" l="1"/>
  <c r="J8477" i="5" s="1"/>
  <c r="D8478" i="5"/>
  <c r="I8478" i="5" l="1"/>
  <c r="J8478" i="5" s="1"/>
  <c r="D8479" i="5"/>
  <c r="I8479" i="5" l="1"/>
  <c r="J8479" i="5" s="1"/>
  <c r="D8480" i="5"/>
  <c r="I8480" i="5" l="1"/>
  <c r="J8480" i="5" s="1"/>
  <c r="D8481" i="5"/>
  <c r="I8481" i="5" l="1"/>
  <c r="J8481" i="5" s="1"/>
  <c r="D8482" i="5"/>
  <c r="I8482" i="5" l="1"/>
  <c r="J8482" i="5" s="1"/>
  <c r="D8483" i="5"/>
  <c r="I8483" i="5" l="1"/>
  <c r="J8483" i="5" s="1"/>
  <c r="D8484" i="5"/>
  <c r="I8484" i="5" l="1"/>
  <c r="J8484" i="5" s="1"/>
  <c r="D8485" i="5"/>
  <c r="I8485" i="5" l="1"/>
  <c r="J8485" i="5" s="1"/>
  <c r="D8486" i="5"/>
  <c r="I8486" i="5" l="1"/>
  <c r="J8486" i="5" s="1"/>
  <c r="D8487" i="5"/>
  <c r="I8487" i="5" l="1"/>
  <c r="J8487" i="5" s="1"/>
  <c r="D8488" i="5"/>
  <c r="I8488" i="5" l="1"/>
  <c r="J8488" i="5" s="1"/>
  <c r="D8489" i="5"/>
  <c r="I8489" i="5" l="1"/>
  <c r="J8489" i="5" s="1"/>
  <c r="D8490" i="5"/>
  <c r="D8491" i="5" l="1"/>
  <c r="I8490" i="5"/>
  <c r="J8490" i="5" s="1"/>
  <c r="I8491" i="5" l="1"/>
  <c r="J8491" i="5" s="1"/>
  <c r="D8492" i="5"/>
  <c r="I8492" i="5" l="1"/>
  <c r="J8492" i="5" s="1"/>
  <c r="D8493" i="5"/>
  <c r="I8493" i="5" l="1"/>
  <c r="J8493" i="5" s="1"/>
  <c r="D8494" i="5"/>
  <c r="I8494" i="5" l="1"/>
  <c r="J8494" i="5" s="1"/>
  <c r="D8495" i="5"/>
  <c r="I8495" i="5" l="1"/>
  <c r="J8495" i="5" s="1"/>
  <c r="D8496" i="5"/>
  <c r="I8496" i="5" l="1"/>
  <c r="J8496" i="5" s="1"/>
  <c r="D8497" i="5"/>
  <c r="I8497" i="5" l="1"/>
  <c r="J8497" i="5" s="1"/>
  <c r="D8498" i="5"/>
  <c r="I8498" i="5" l="1"/>
  <c r="J8498" i="5" s="1"/>
  <c r="D8499" i="5"/>
  <c r="D8500" i="5" l="1"/>
  <c r="I8499" i="5"/>
  <c r="J8499" i="5" s="1"/>
  <c r="I8500" i="5" l="1"/>
  <c r="J8500" i="5" s="1"/>
  <c r="D8501" i="5"/>
  <c r="I8501" i="5" l="1"/>
  <c r="J8501" i="5" s="1"/>
  <c r="D8502" i="5"/>
  <c r="I8502" i="5" l="1"/>
  <c r="J8502" i="5" s="1"/>
  <c r="D8503" i="5"/>
  <c r="I8503" i="5" l="1"/>
  <c r="J8503" i="5" s="1"/>
  <c r="D8504" i="5"/>
  <c r="I8504" i="5" l="1"/>
  <c r="J8504" i="5" s="1"/>
  <c r="D8505" i="5"/>
  <c r="I8505" i="5" l="1"/>
  <c r="J8505" i="5" s="1"/>
  <c r="D8506" i="5"/>
  <c r="D8507" i="5" l="1"/>
  <c r="I8506" i="5"/>
  <c r="J8506" i="5" s="1"/>
  <c r="I8507" i="5" l="1"/>
  <c r="J8507" i="5" s="1"/>
  <c r="D8508" i="5"/>
  <c r="I8508" i="5" l="1"/>
  <c r="J8508" i="5" s="1"/>
  <c r="D8509" i="5"/>
  <c r="I8509" i="5" l="1"/>
  <c r="J8509" i="5" s="1"/>
  <c r="D8510" i="5"/>
  <c r="I8510" i="5" l="1"/>
  <c r="J8510" i="5" s="1"/>
  <c r="D8511" i="5"/>
  <c r="I8511" i="5" l="1"/>
  <c r="J8511" i="5" s="1"/>
  <c r="D8512" i="5"/>
  <c r="I8512" i="5" l="1"/>
  <c r="J8512" i="5" s="1"/>
  <c r="D8513" i="5"/>
  <c r="I8513" i="5" l="1"/>
  <c r="J8513" i="5" s="1"/>
  <c r="D8514" i="5"/>
  <c r="D8515" i="5" l="1"/>
  <c r="I8514" i="5"/>
  <c r="J8514" i="5" s="1"/>
  <c r="I8515" i="5" l="1"/>
  <c r="J8515" i="5" s="1"/>
  <c r="D8516" i="5"/>
  <c r="I8516" i="5" l="1"/>
  <c r="J8516" i="5" s="1"/>
  <c r="D8517" i="5"/>
  <c r="I8517" i="5" l="1"/>
  <c r="J8517" i="5" s="1"/>
  <c r="D8518" i="5"/>
  <c r="I8518" i="5" l="1"/>
  <c r="J8518" i="5" s="1"/>
  <c r="D8519" i="5"/>
  <c r="I8519" i="5" l="1"/>
  <c r="J8519" i="5" s="1"/>
  <c r="D8520" i="5"/>
  <c r="I8520" i="5" l="1"/>
  <c r="J8520" i="5" s="1"/>
  <c r="D8521" i="5"/>
  <c r="I8521" i="5" l="1"/>
  <c r="J8521" i="5" s="1"/>
  <c r="D8522" i="5"/>
  <c r="I8522" i="5" l="1"/>
  <c r="J8522" i="5" s="1"/>
  <c r="D8523" i="5"/>
  <c r="I8523" i="5" l="1"/>
  <c r="J8523" i="5" s="1"/>
  <c r="D8524" i="5"/>
  <c r="I8524" i="5" l="1"/>
  <c r="J8524" i="5" s="1"/>
  <c r="D8525" i="5"/>
  <c r="I8525" i="5" l="1"/>
  <c r="J8525" i="5" s="1"/>
  <c r="D8526" i="5"/>
  <c r="I8526" i="5" l="1"/>
  <c r="J8526" i="5" s="1"/>
  <c r="D8527" i="5"/>
  <c r="I8527" i="5" l="1"/>
  <c r="J8527" i="5" s="1"/>
  <c r="D8528" i="5"/>
  <c r="I8528" i="5" l="1"/>
  <c r="J8528" i="5" s="1"/>
  <c r="D8529" i="5"/>
  <c r="I8529" i="5" l="1"/>
  <c r="J8529" i="5" s="1"/>
  <c r="D8530" i="5"/>
  <c r="I8530" i="5" l="1"/>
  <c r="J8530" i="5" s="1"/>
  <c r="D8531" i="5"/>
  <c r="I8531" i="5" l="1"/>
  <c r="J8531" i="5" s="1"/>
  <c r="D8532" i="5"/>
  <c r="I8532" i="5" l="1"/>
  <c r="J8532" i="5" s="1"/>
  <c r="D8533" i="5"/>
  <c r="I8533" i="5" l="1"/>
  <c r="J8533" i="5" s="1"/>
  <c r="D8534" i="5"/>
  <c r="I8534" i="5" l="1"/>
  <c r="J8534" i="5" s="1"/>
  <c r="D8535" i="5"/>
  <c r="I8535" i="5" l="1"/>
  <c r="J8535" i="5" s="1"/>
  <c r="D8536" i="5"/>
  <c r="I8536" i="5" l="1"/>
  <c r="J8536" i="5" s="1"/>
  <c r="D8537" i="5"/>
  <c r="I8537" i="5" l="1"/>
  <c r="J8537" i="5" s="1"/>
  <c r="D8538" i="5"/>
  <c r="D8539" i="5" l="1"/>
  <c r="I8538" i="5"/>
  <c r="J8538" i="5" s="1"/>
  <c r="I8539" i="5" l="1"/>
  <c r="J8539" i="5" s="1"/>
  <c r="D8540" i="5"/>
  <c r="I8540" i="5" l="1"/>
  <c r="J8540" i="5" s="1"/>
  <c r="D8541" i="5"/>
  <c r="I8541" i="5" l="1"/>
  <c r="J8541" i="5" s="1"/>
  <c r="D8542" i="5"/>
  <c r="I8542" i="5" l="1"/>
  <c r="J8542" i="5" s="1"/>
  <c r="D8543" i="5"/>
  <c r="I8543" i="5" l="1"/>
  <c r="J8543" i="5" s="1"/>
  <c r="D8544" i="5"/>
  <c r="I8544" i="5" l="1"/>
  <c r="J8544" i="5" s="1"/>
  <c r="D8545" i="5"/>
  <c r="D8546" i="5" l="1"/>
  <c r="I8545" i="5"/>
  <c r="J8545" i="5" s="1"/>
  <c r="D8547" i="5" l="1"/>
  <c r="I8546" i="5"/>
  <c r="J8546" i="5" s="1"/>
  <c r="I8547" i="5" l="1"/>
  <c r="J8547" i="5" s="1"/>
  <c r="D8548" i="5"/>
  <c r="I8548" i="5" l="1"/>
  <c r="J8548" i="5" s="1"/>
  <c r="D8549" i="5"/>
  <c r="I8549" i="5" l="1"/>
  <c r="J8549" i="5" s="1"/>
  <c r="D8550" i="5"/>
  <c r="I8550" i="5" l="1"/>
  <c r="J8550" i="5" s="1"/>
  <c r="D8551" i="5"/>
  <c r="I8551" i="5" l="1"/>
  <c r="J8551" i="5" s="1"/>
  <c r="D8552" i="5"/>
  <c r="I8552" i="5" l="1"/>
  <c r="J8552" i="5" s="1"/>
  <c r="D8553" i="5"/>
  <c r="I8553" i="5" l="1"/>
  <c r="J8553" i="5" s="1"/>
  <c r="D8554" i="5"/>
  <c r="I8554" i="5" l="1"/>
  <c r="J8554" i="5" s="1"/>
  <c r="D8555" i="5"/>
  <c r="I8555" i="5" l="1"/>
  <c r="J8555" i="5" s="1"/>
  <c r="D8556" i="5"/>
  <c r="D8557" i="5" l="1"/>
  <c r="I8556" i="5"/>
  <c r="J8556" i="5" s="1"/>
  <c r="I8557" i="5" l="1"/>
  <c r="J8557" i="5" s="1"/>
  <c r="D8558" i="5"/>
  <c r="D8559" i="5" l="1"/>
  <c r="I8558" i="5"/>
  <c r="J8558" i="5" s="1"/>
  <c r="I8559" i="5" l="1"/>
  <c r="J8559" i="5" s="1"/>
  <c r="D8560" i="5"/>
  <c r="I8560" i="5" l="1"/>
  <c r="J8560" i="5" s="1"/>
  <c r="D8561" i="5"/>
  <c r="I8561" i="5" l="1"/>
  <c r="J8561" i="5" s="1"/>
  <c r="D8562" i="5"/>
  <c r="D8563" i="5" l="1"/>
  <c r="I8562" i="5"/>
  <c r="J8562" i="5" s="1"/>
  <c r="I8563" i="5" l="1"/>
  <c r="J8563" i="5" s="1"/>
  <c r="D8564" i="5"/>
  <c r="I8564" i="5" l="1"/>
  <c r="J8564" i="5" s="1"/>
  <c r="D8565" i="5"/>
  <c r="D8566" i="5" l="1"/>
  <c r="I8565" i="5"/>
  <c r="J8565" i="5" s="1"/>
  <c r="I8566" i="5" l="1"/>
  <c r="J8566" i="5" s="1"/>
  <c r="D8567" i="5"/>
  <c r="I8567" i="5" l="1"/>
  <c r="J8567" i="5" s="1"/>
  <c r="D8568" i="5"/>
  <c r="I8568" i="5" l="1"/>
  <c r="J8568" i="5" s="1"/>
  <c r="D8569" i="5"/>
  <c r="I8569" i="5" l="1"/>
  <c r="J8569" i="5" s="1"/>
  <c r="D8570" i="5"/>
  <c r="I8570" i="5" l="1"/>
  <c r="J8570" i="5" s="1"/>
  <c r="D8571" i="5"/>
  <c r="I8571" i="5" l="1"/>
  <c r="J8571" i="5" s="1"/>
  <c r="D8572" i="5"/>
  <c r="D8573" i="5" l="1"/>
  <c r="I8572" i="5"/>
  <c r="J8572" i="5" s="1"/>
  <c r="I8573" i="5" l="1"/>
  <c r="J8573" i="5" s="1"/>
  <c r="D8574" i="5"/>
  <c r="I8574" i="5" l="1"/>
  <c r="J8574" i="5" s="1"/>
  <c r="D8575" i="5"/>
  <c r="I8575" i="5" l="1"/>
  <c r="J8575" i="5" s="1"/>
  <c r="D8576" i="5"/>
  <c r="D8577" i="5" l="1"/>
  <c r="I8576" i="5"/>
  <c r="J8576" i="5" s="1"/>
  <c r="D8578" i="5" l="1"/>
  <c r="I8577" i="5"/>
  <c r="J8577" i="5" s="1"/>
  <c r="D8579" i="5" l="1"/>
  <c r="I8578" i="5"/>
  <c r="J8578" i="5" s="1"/>
  <c r="I8579" i="5" l="1"/>
  <c r="J8579" i="5" s="1"/>
  <c r="D8580" i="5"/>
  <c r="I8580" i="5" l="1"/>
  <c r="J8580" i="5" s="1"/>
  <c r="D8581" i="5"/>
  <c r="I8581" i="5" l="1"/>
  <c r="J8581" i="5" s="1"/>
  <c r="D8582" i="5"/>
  <c r="I8582" i="5" l="1"/>
  <c r="J8582" i="5" s="1"/>
  <c r="D8583" i="5"/>
  <c r="I8583" i="5" l="1"/>
  <c r="J8583" i="5" s="1"/>
  <c r="D8584" i="5"/>
  <c r="I8584" i="5" l="1"/>
  <c r="J8584" i="5" s="1"/>
  <c r="D8585" i="5"/>
  <c r="I8585" i="5" l="1"/>
  <c r="J8585" i="5" s="1"/>
  <c r="D8586" i="5"/>
  <c r="I8586" i="5" l="1"/>
  <c r="J8586" i="5" s="1"/>
  <c r="D8587" i="5"/>
  <c r="I8587" i="5" l="1"/>
  <c r="J8587" i="5" s="1"/>
  <c r="D8588" i="5"/>
  <c r="D8589" i="5" l="1"/>
  <c r="I8588" i="5"/>
  <c r="J8588" i="5" s="1"/>
  <c r="I8589" i="5" l="1"/>
  <c r="J8589" i="5" s="1"/>
  <c r="D8590" i="5"/>
  <c r="D8591" i="5" l="1"/>
  <c r="I8590" i="5"/>
  <c r="J8590" i="5" s="1"/>
  <c r="I8591" i="5" l="1"/>
  <c r="J8591" i="5" s="1"/>
  <c r="D8592" i="5"/>
  <c r="D8593" i="5" l="1"/>
  <c r="I8592" i="5"/>
  <c r="J8592" i="5" s="1"/>
  <c r="D8594" i="5" l="1"/>
  <c r="I8593" i="5"/>
  <c r="J8593" i="5" s="1"/>
  <c r="D8595" i="5" l="1"/>
  <c r="I8594" i="5"/>
  <c r="J8594" i="5" s="1"/>
  <c r="I8595" i="5" l="1"/>
  <c r="J8595" i="5" s="1"/>
  <c r="D8596" i="5"/>
  <c r="I8596" i="5" l="1"/>
  <c r="J8596" i="5" s="1"/>
  <c r="D8597" i="5"/>
  <c r="D8598" i="5" l="1"/>
  <c r="I8597" i="5"/>
  <c r="J8597" i="5" s="1"/>
  <c r="I8598" i="5" l="1"/>
  <c r="J8598" i="5" s="1"/>
  <c r="D8599" i="5"/>
  <c r="I8599" i="5" l="1"/>
  <c r="J8599" i="5" s="1"/>
  <c r="D8600" i="5"/>
  <c r="I8600" i="5" l="1"/>
  <c r="J8600" i="5" s="1"/>
  <c r="D8601" i="5"/>
  <c r="I8601" i="5" l="1"/>
  <c r="J8601" i="5" s="1"/>
  <c r="D8602" i="5"/>
  <c r="I8602" i="5" l="1"/>
  <c r="J8602" i="5" s="1"/>
  <c r="D8603" i="5"/>
  <c r="I8603" i="5" l="1"/>
  <c r="J8603" i="5" s="1"/>
  <c r="D8604" i="5"/>
  <c r="D8605" i="5" l="1"/>
  <c r="I8604" i="5"/>
  <c r="J8604" i="5" s="1"/>
  <c r="I8605" i="5" l="1"/>
  <c r="J8605" i="5" s="1"/>
  <c r="D8606" i="5"/>
  <c r="I8606" i="5" l="1"/>
  <c r="J8606" i="5" s="1"/>
  <c r="D8607" i="5"/>
  <c r="I8607" i="5" l="1"/>
  <c r="J8607" i="5" s="1"/>
  <c r="D8608" i="5"/>
  <c r="D8609" i="5" l="1"/>
  <c r="I8608" i="5"/>
  <c r="J8608" i="5" s="1"/>
  <c r="D8610" i="5" l="1"/>
  <c r="I8609" i="5"/>
  <c r="J8609" i="5" s="1"/>
  <c r="D8611" i="5" l="1"/>
  <c r="I8610" i="5"/>
  <c r="J8610" i="5" s="1"/>
  <c r="I8611" i="5" l="1"/>
  <c r="J8611" i="5" s="1"/>
  <c r="D8612" i="5"/>
  <c r="I8612" i="5" l="1"/>
  <c r="J8612" i="5" s="1"/>
  <c r="D8613" i="5"/>
  <c r="I8613" i="5" l="1"/>
  <c r="J8613" i="5" s="1"/>
  <c r="D8614" i="5"/>
  <c r="I8614" i="5" l="1"/>
  <c r="J8614" i="5" s="1"/>
  <c r="D8615" i="5"/>
  <c r="I8615" i="5" l="1"/>
  <c r="J8615" i="5" s="1"/>
  <c r="D8616" i="5"/>
  <c r="I8616" i="5" l="1"/>
  <c r="J8616" i="5" s="1"/>
  <c r="D8617" i="5"/>
  <c r="I8617" i="5" l="1"/>
  <c r="J8617" i="5" s="1"/>
  <c r="D8618" i="5"/>
  <c r="I8618" i="5" l="1"/>
  <c r="J8618" i="5" s="1"/>
  <c r="D8619" i="5"/>
  <c r="I8619" i="5" l="1"/>
  <c r="J8619" i="5" s="1"/>
  <c r="D8620" i="5"/>
  <c r="I8620" i="5" l="1"/>
  <c r="J8620" i="5" s="1"/>
  <c r="D8621" i="5"/>
  <c r="I8621" i="5" l="1"/>
  <c r="J8621" i="5" s="1"/>
  <c r="D8622" i="5"/>
  <c r="I8622" i="5" l="1"/>
  <c r="J8622" i="5" s="1"/>
  <c r="D8623" i="5"/>
  <c r="I8623" i="5" l="1"/>
  <c r="J8623" i="5" s="1"/>
  <c r="D8624" i="5"/>
  <c r="I8624" i="5" l="1"/>
  <c r="J8624" i="5" s="1"/>
  <c r="D8625" i="5"/>
  <c r="I8625" i="5" l="1"/>
  <c r="J8625" i="5" s="1"/>
  <c r="D8626" i="5"/>
  <c r="I8626" i="5" l="1"/>
  <c r="J8626" i="5" s="1"/>
  <c r="D8627" i="5"/>
  <c r="I8627" i="5" l="1"/>
  <c r="J8627" i="5" s="1"/>
  <c r="D8628" i="5"/>
  <c r="I8628" i="5" l="1"/>
  <c r="J8628" i="5" s="1"/>
  <c r="D8629" i="5"/>
  <c r="I8629" i="5" l="1"/>
  <c r="J8629" i="5" s="1"/>
  <c r="D8630" i="5"/>
  <c r="I8630" i="5" l="1"/>
  <c r="J8630" i="5" s="1"/>
  <c r="D8631" i="5"/>
  <c r="I8631" i="5" l="1"/>
  <c r="J8631" i="5" s="1"/>
  <c r="D8632" i="5"/>
  <c r="I8632" i="5" l="1"/>
  <c r="J8632" i="5" s="1"/>
  <c r="D8633" i="5"/>
  <c r="I8633" i="5" l="1"/>
  <c r="J8633" i="5" s="1"/>
  <c r="D8634" i="5"/>
  <c r="I8634" i="5" l="1"/>
  <c r="J8634" i="5" s="1"/>
  <c r="D8635" i="5"/>
  <c r="I8635" i="5" l="1"/>
  <c r="J8635" i="5" s="1"/>
  <c r="D8636" i="5"/>
  <c r="I8636" i="5" l="1"/>
  <c r="J8636" i="5" s="1"/>
  <c r="D8637" i="5"/>
  <c r="I8637" i="5" l="1"/>
  <c r="J8637" i="5" s="1"/>
  <c r="D8638" i="5"/>
  <c r="I8638" i="5" l="1"/>
  <c r="J8638" i="5" s="1"/>
  <c r="D8639" i="5"/>
  <c r="I8639" i="5" l="1"/>
  <c r="J8639" i="5" s="1"/>
  <c r="D8640" i="5"/>
  <c r="I8640" i="5" l="1"/>
  <c r="J8640" i="5" s="1"/>
  <c r="D8641" i="5"/>
  <c r="I8641" i="5" l="1"/>
  <c r="J8641" i="5" s="1"/>
  <c r="D8642" i="5"/>
  <c r="I8642" i="5" l="1"/>
  <c r="J8642" i="5" s="1"/>
  <c r="D8643" i="5"/>
  <c r="I8643" i="5" l="1"/>
  <c r="J8643" i="5" s="1"/>
  <c r="D8644" i="5"/>
  <c r="I8644" i="5" l="1"/>
  <c r="J8644" i="5" s="1"/>
  <c r="D8645" i="5"/>
  <c r="I8645" i="5" l="1"/>
  <c r="J8645" i="5" s="1"/>
  <c r="D8646" i="5"/>
  <c r="I8646" i="5" l="1"/>
  <c r="J8646" i="5" s="1"/>
  <c r="D8647" i="5"/>
  <c r="I8647" i="5" l="1"/>
  <c r="J8647" i="5" s="1"/>
  <c r="D8648" i="5"/>
  <c r="I8648" i="5" l="1"/>
  <c r="J8648" i="5" s="1"/>
  <c r="D8649" i="5"/>
  <c r="I8649" i="5" l="1"/>
  <c r="J8649" i="5" s="1"/>
  <c r="D8650" i="5"/>
  <c r="I8650" i="5" l="1"/>
  <c r="J8650" i="5" s="1"/>
  <c r="D8651" i="5"/>
  <c r="I8651" i="5" l="1"/>
  <c r="J8651" i="5" s="1"/>
  <c r="D8652" i="5"/>
  <c r="I8652" i="5" l="1"/>
  <c r="J8652" i="5" s="1"/>
  <c r="D8653" i="5"/>
  <c r="I8653" i="5" l="1"/>
  <c r="J8653" i="5" s="1"/>
  <c r="D8654" i="5"/>
  <c r="I8654" i="5" l="1"/>
  <c r="J8654" i="5" s="1"/>
  <c r="D8655" i="5"/>
  <c r="I8655" i="5" l="1"/>
  <c r="J8655" i="5" s="1"/>
  <c r="D8656" i="5"/>
  <c r="I8656" i="5" l="1"/>
  <c r="J8656" i="5" s="1"/>
  <c r="D8657" i="5"/>
  <c r="I8657" i="5" l="1"/>
  <c r="J8657" i="5" s="1"/>
  <c r="D8658" i="5"/>
  <c r="I8658" i="5" l="1"/>
  <c r="J8658" i="5" s="1"/>
  <c r="D8659" i="5"/>
  <c r="I8659" i="5" l="1"/>
  <c r="J8659" i="5" s="1"/>
  <c r="D8660" i="5"/>
  <c r="I8660" i="5" l="1"/>
  <c r="J8660" i="5" s="1"/>
  <c r="D8661" i="5"/>
  <c r="I8661" i="5" l="1"/>
  <c r="J8661" i="5" s="1"/>
  <c r="D8662" i="5"/>
  <c r="I8662" i="5" l="1"/>
  <c r="J8662" i="5" s="1"/>
  <c r="D8663" i="5"/>
  <c r="I8663" i="5" l="1"/>
  <c r="J8663" i="5" s="1"/>
  <c r="D8664" i="5"/>
  <c r="I8664" i="5" l="1"/>
  <c r="J8664" i="5" s="1"/>
  <c r="D8665" i="5"/>
  <c r="I8665" i="5" l="1"/>
  <c r="J8665" i="5" s="1"/>
  <c r="D8666" i="5"/>
  <c r="I8666" i="5" l="1"/>
  <c r="J8666" i="5" s="1"/>
  <c r="D8667" i="5"/>
  <c r="I8667" i="5" l="1"/>
  <c r="J8667" i="5" s="1"/>
  <c r="D8668" i="5"/>
  <c r="I8668" i="5" l="1"/>
  <c r="J8668" i="5" s="1"/>
  <c r="D8669" i="5"/>
  <c r="I8669" i="5" l="1"/>
  <c r="J8669" i="5" s="1"/>
  <c r="D8670" i="5"/>
  <c r="I8670" i="5" l="1"/>
  <c r="J8670" i="5" s="1"/>
  <c r="D8671" i="5"/>
  <c r="I8671" i="5" l="1"/>
  <c r="J8671" i="5" s="1"/>
  <c r="D8672" i="5"/>
  <c r="I8672" i="5" l="1"/>
  <c r="J8672" i="5" s="1"/>
  <c r="D8673" i="5"/>
  <c r="I8673" i="5" l="1"/>
  <c r="J8673" i="5" s="1"/>
  <c r="D8674" i="5"/>
  <c r="I8674" i="5" l="1"/>
  <c r="J8674" i="5" s="1"/>
  <c r="D8675" i="5"/>
  <c r="I8675" i="5" l="1"/>
  <c r="J8675" i="5" s="1"/>
  <c r="D8676" i="5"/>
  <c r="I8676" i="5" l="1"/>
  <c r="J8676" i="5" s="1"/>
  <c r="D8677" i="5"/>
  <c r="I8677" i="5" l="1"/>
  <c r="J8677" i="5" s="1"/>
  <c r="D8678" i="5"/>
  <c r="I8678" i="5" l="1"/>
  <c r="J8678" i="5" s="1"/>
  <c r="D8679" i="5"/>
  <c r="I8679" i="5" l="1"/>
  <c r="J8679" i="5" s="1"/>
  <c r="D8680" i="5"/>
  <c r="I8680" i="5" l="1"/>
  <c r="J8680" i="5" s="1"/>
  <c r="D8681" i="5"/>
  <c r="I8681" i="5" l="1"/>
  <c r="J8681" i="5" s="1"/>
  <c r="D8682" i="5"/>
  <c r="I8682" i="5" l="1"/>
  <c r="J8682" i="5" s="1"/>
  <c r="D8683" i="5"/>
  <c r="I8683" i="5" l="1"/>
  <c r="J8683" i="5" s="1"/>
  <c r="D8684" i="5"/>
  <c r="I8684" i="5" l="1"/>
  <c r="J8684" i="5" s="1"/>
  <c r="D8685" i="5"/>
  <c r="I8685" i="5" l="1"/>
  <c r="J8685" i="5" s="1"/>
  <c r="D8686" i="5"/>
  <c r="I8686" i="5" l="1"/>
  <c r="J8686" i="5" s="1"/>
  <c r="D8687" i="5"/>
  <c r="I8687" i="5" l="1"/>
  <c r="J8687" i="5" s="1"/>
  <c r="D8688" i="5"/>
  <c r="I8688" i="5" l="1"/>
  <c r="J8688" i="5" s="1"/>
  <c r="D8689" i="5"/>
  <c r="I8689" i="5" l="1"/>
  <c r="J8689" i="5" s="1"/>
  <c r="D8690" i="5"/>
  <c r="I8690" i="5" l="1"/>
  <c r="J8690" i="5" s="1"/>
  <c r="D8691" i="5"/>
  <c r="I8691" i="5" l="1"/>
  <c r="J8691" i="5" s="1"/>
  <c r="D8692" i="5"/>
  <c r="I8692" i="5" l="1"/>
  <c r="J8692" i="5" s="1"/>
  <c r="D8693" i="5"/>
  <c r="I8693" i="5" l="1"/>
  <c r="J8693" i="5" s="1"/>
  <c r="D8694" i="5"/>
  <c r="I8694" i="5" l="1"/>
  <c r="J8694" i="5" s="1"/>
  <c r="D8695" i="5"/>
  <c r="I8695" i="5" l="1"/>
  <c r="J8695" i="5" s="1"/>
  <c r="D8696" i="5"/>
  <c r="I8696" i="5" l="1"/>
  <c r="J8696" i="5" s="1"/>
  <c r="D8697" i="5"/>
  <c r="I8697" i="5" l="1"/>
  <c r="J8697" i="5" s="1"/>
  <c r="D8698" i="5"/>
  <c r="I8698" i="5" l="1"/>
  <c r="J8698" i="5" s="1"/>
  <c r="D8699" i="5"/>
  <c r="I8699" i="5" l="1"/>
  <c r="J8699" i="5" s="1"/>
  <c r="D8700" i="5"/>
  <c r="I8700" i="5" l="1"/>
  <c r="J8700" i="5" s="1"/>
  <c r="D8701" i="5"/>
  <c r="I8701" i="5" l="1"/>
  <c r="J8701" i="5" s="1"/>
  <c r="D8702" i="5"/>
  <c r="I8702" i="5" l="1"/>
  <c r="J8702" i="5" s="1"/>
  <c r="D8703" i="5"/>
  <c r="I8703" i="5" l="1"/>
  <c r="J8703" i="5" s="1"/>
  <c r="D8704" i="5"/>
  <c r="I8704" i="5" l="1"/>
  <c r="J8704" i="5" s="1"/>
  <c r="D8705" i="5"/>
  <c r="I8705" i="5" l="1"/>
  <c r="J8705" i="5" s="1"/>
  <c r="D8706" i="5"/>
  <c r="I8706" i="5" l="1"/>
  <c r="J8706" i="5" s="1"/>
  <c r="D8707" i="5"/>
  <c r="I8707" i="5" l="1"/>
  <c r="J8707" i="5" s="1"/>
  <c r="D8708" i="5"/>
  <c r="I8708" i="5" l="1"/>
  <c r="J8708" i="5" s="1"/>
  <c r="D8709" i="5"/>
  <c r="I8709" i="5" l="1"/>
  <c r="J8709" i="5" s="1"/>
  <c r="D8710" i="5"/>
  <c r="I8710" i="5" l="1"/>
  <c r="J8710" i="5" s="1"/>
  <c r="D8711" i="5"/>
  <c r="I8711" i="5" l="1"/>
  <c r="J8711" i="5" s="1"/>
  <c r="D8712" i="5"/>
  <c r="I8712" i="5" l="1"/>
  <c r="J8712" i="5" s="1"/>
  <c r="D8713" i="5"/>
  <c r="I8713" i="5" l="1"/>
  <c r="J8713" i="5" s="1"/>
  <c r="D8714" i="5"/>
  <c r="I8714" i="5" l="1"/>
  <c r="J8714" i="5" s="1"/>
  <c r="D8715" i="5"/>
  <c r="I8715" i="5" l="1"/>
  <c r="J8715" i="5" s="1"/>
  <c r="D8716" i="5"/>
  <c r="I8716" i="5" l="1"/>
  <c r="J8716" i="5" s="1"/>
  <c r="D8717" i="5"/>
  <c r="I8717" i="5" l="1"/>
  <c r="J8717" i="5" s="1"/>
  <c r="D8718" i="5"/>
  <c r="I8718" i="5" l="1"/>
  <c r="J8718" i="5" s="1"/>
  <c r="D8719" i="5"/>
  <c r="I8719" i="5" l="1"/>
  <c r="J8719" i="5" s="1"/>
  <c r="D8720" i="5"/>
  <c r="I8720" i="5" l="1"/>
  <c r="J8720" i="5" s="1"/>
  <c r="D8721" i="5"/>
  <c r="I8721" i="5" l="1"/>
  <c r="J8721" i="5" s="1"/>
  <c r="D8722" i="5"/>
  <c r="I8722" i="5" l="1"/>
  <c r="J8722" i="5" s="1"/>
  <c r="D8723" i="5"/>
  <c r="I8723" i="5" l="1"/>
  <c r="J8723" i="5" s="1"/>
  <c r="D8724" i="5"/>
  <c r="I8724" i="5" l="1"/>
  <c r="J8724" i="5" s="1"/>
  <c r="D8725" i="5"/>
  <c r="I8725" i="5" l="1"/>
  <c r="J8725" i="5" s="1"/>
  <c r="D8726" i="5"/>
  <c r="D8727" i="5" l="1"/>
  <c r="I8726" i="5"/>
  <c r="J8726" i="5" s="1"/>
  <c r="I8727" i="5" l="1"/>
  <c r="J8727" i="5" s="1"/>
  <c r="D8728" i="5"/>
  <c r="I8728" i="5" l="1"/>
  <c r="J8728" i="5" s="1"/>
  <c r="D8729" i="5"/>
  <c r="I8729" i="5" l="1"/>
  <c r="J8729" i="5" s="1"/>
  <c r="D8730" i="5"/>
  <c r="D8731" i="5" l="1"/>
  <c r="I8730" i="5"/>
  <c r="J8730" i="5" s="1"/>
  <c r="I8731" i="5" l="1"/>
  <c r="J8731" i="5" s="1"/>
  <c r="D8732" i="5"/>
  <c r="I8732" i="5" l="1"/>
  <c r="J8732" i="5" s="1"/>
  <c r="D8733" i="5"/>
  <c r="I8733" i="5" l="1"/>
  <c r="J8733" i="5" s="1"/>
  <c r="D8734" i="5"/>
  <c r="I8734" i="5" l="1"/>
  <c r="J8734" i="5" s="1"/>
  <c r="D8735" i="5"/>
  <c r="I8735" i="5" l="1"/>
  <c r="J8735" i="5" s="1"/>
  <c r="D8736" i="5"/>
  <c r="I8736" i="5" l="1"/>
  <c r="J8736" i="5" s="1"/>
  <c r="D8737" i="5"/>
  <c r="I8737" i="5" l="1"/>
  <c r="J8737" i="5" s="1"/>
  <c r="D8738" i="5"/>
  <c r="I8738" i="5" l="1"/>
  <c r="J8738" i="5" s="1"/>
  <c r="D8739" i="5"/>
  <c r="I8739" i="5" l="1"/>
  <c r="J8739" i="5" s="1"/>
  <c r="D8740" i="5"/>
  <c r="I8740" i="5" l="1"/>
  <c r="J8740" i="5" s="1"/>
  <c r="D8741" i="5"/>
  <c r="I8741" i="5" l="1"/>
  <c r="J8741" i="5" s="1"/>
  <c r="D8742" i="5"/>
  <c r="I8742" i="5" l="1"/>
  <c r="J8742" i="5" s="1"/>
  <c r="D8743" i="5"/>
  <c r="I8743" i="5" l="1"/>
  <c r="J8743" i="5" s="1"/>
  <c r="D8744" i="5"/>
  <c r="I8744" i="5" l="1"/>
  <c r="J8744" i="5" s="1"/>
  <c r="D8745" i="5"/>
  <c r="I8745" i="5" l="1"/>
  <c r="J8745" i="5" s="1"/>
  <c r="D8746" i="5"/>
  <c r="I8746" i="5" l="1"/>
  <c r="J8746" i="5" s="1"/>
  <c r="D8747" i="5"/>
  <c r="I8747" i="5" l="1"/>
  <c r="J8747" i="5" s="1"/>
  <c r="D8748" i="5"/>
  <c r="I8748" i="5" l="1"/>
  <c r="J8748" i="5" s="1"/>
  <c r="D8749" i="5"/>
  <c r="I8749" i="5" l="1"/>
  <c r="J8749" i="5" s="1"/>
  <c r="D8750" i="5"/>
  <c r="I8750" i="5" l="1"/>
  <c r="J8750" i="5" s="1"/>
  <c r="D8751" i="5"/>
  <c r="I8751" i="5" l="1"/>
  <c r="J8751" i="5" s="1"/>
  <c r="D8752" i="5"/>
  <c r="I8752" i="5" l="1"/>
  <c r="J8752" i="5" s="1"/>
  <c r="D8753" i="5"/>
  <c r="I8753" i="5" l="1"/>
  <c r="J8753" i="5" s="1"/>
  <c r="D8754" i="5"/>
  <c r="I8754" i="5" l="1"/>
  <c r="J8754" i="5" s="1"/>
  <c r="D8755" i="5"/>
  <c r="I8755" i="5" l="1"/>
  <c r="J8755" i="5" s="1"/>
  <c r="D8756" i="5"/>
  <c r="I8756" i="5" l="1"/>
  <c r="J8756" i="5" s="1"/>
  <c r="D8757" i="5"/>
  <c r="I8757" i="5" l="1"/>
  <c r="J8757" i="5" s="1"/>
  <c r="D8758" i="5"/>
  <c r="I8758" i="5" l="1"/>
  <c r="J8758" i="5" s="1"/>
  <c r="D8759" i="5"/>
  <c r="I8759" i="5" l="1"/>
  <c r="J8759" i="5" s="1"/>
  <c r="D8760" i="5"/>
  <c r="I8760" i="5" l="1"/>
  <c r="J8760" i="5" s="1"/>
  <c r="D8761" i="5"/>
  <c r="I8761" i="5" l="1"/>
  <c r="J8761" i="5" s="1"/>
  <c r="D8762" i="5"/>
  <c r="I8762" i="5" l="1"/>
  <c r="J8762" i="5" s="1"/>
  <c r="D8763" i="5"/>
  <c r="I8763" i="5" l="1"/>
  <c r="J8763" i="5" s="1"/>
  <c r="D8764" i="5"/>
  <c r="I8764" i="5" l="1"/>
  <c r="J8764" i="5" s="1"/>
  <c r="D8765" i="5"/>
  <c r="I8765" i="5" l="1"/>
  <c r="J8765" i="5" s="1"/>
  <c r="D8766" i="5"/>
  <c r="I8766" i="5" l="1"/>
  <c r="J8766" i="5" s="1"/>
  <c r="D8767" i="5"/>
  <c r="I8767" i="5" l="1"/>
  <c r="J8767" i="5" s="1"/>
  <c r="D8768" i="5"/>
  <c r="I8768" i="5" l="1"/>
  <c r="J8768" i="5" s="1"/>
  <c r="D8769" i="5"/>
  <c r="I8769" i="5" l="1"/>
  <c r="J8769" i="5" s="1"/>
  <c r="D8770" i="5"/>
  <c r="I8770" i="5" l="1"/>
  <c r="J8770" i="5" s="1"/>
  <c r="D8771" i="5"/>
  <c r="I8771" i="5" l="1"/>
  <c r="J8771" i="5" s="1"/>
  <c r="D8772" i="5"/>
  <c r="I8772" i="5" l="1"/>
  <c r="J8772" i="5" s="1"/>
  <c r="D8773" i="5"/>
  <c r="I8773" i="5" l="1"/>
  <c r="J8773" i="5" s="1"/>
  <c r="D8774" i="5"/>
  <c r="I8774" i="5" l="1"/>
  <c r="J8774" i="5" s="1"/>
  <c r="D8775" i="5"/>
  <c r="I8775" i="5" l="1"/>
  <c r="J8775" i="5" s="1"/>
  <c r="D8776" i="5"/>
  <c r="I8776" i="5" l="1"/>
  <c r="J8776" i="5" s="1"/>
  <c r="D8777" i="5"/>
  <c r="I8777" i="5" l="1"/>
  <c r="J8777" i="5" s="1"/>
  <c r="D8778" i="5"/>
  <c r="I8778" i="5" l="1"/>
  <c r="J8778" i="5" s="1"/>
  <c r="D8779" i="5"/>
  <c r="I8779" i="5" l="1"/>
  <c r="J8779" i="5" s="1"/>
  <c r="D8780" i="5"/>
  <c r="I8780" i="5" l="1"/>
  <c r="J8780" i="5" s="1"/>
  <c r="D8781" i="5"/>
  <c r="I8781" i="5" l="1"/>
  <c r="J8781" i="5" s="1"/>
  <c r="D8782" i="5"/>
  <c r="D8783" i="5" l="1"/>
  <c r="I8782" i="5"/>
  <c r="J8782" i="5" s="1"/>
  <c r="I8783" i="5" l="1"/>
  <c r="J8783" i="5" s="1"/>
  <c r="D8784" i="5"/>
  <c r="I8784" i="5" l="1"/>
  <c r="J8784" i="5" s="1"/>
  <c r="D8785" i="5"/>
  <c r="I8785" i="5" l="1"/>
  <c r="J8785" i="5" s="1"/>
  <c r="D8786" i="5"/>
  <c r="I8786" i="5" l="1"/>
  <c r="J8786" i="5" s="1"/>
  <c r="D8787" i="5"/>
  <c r="I8787" i="5" l="1"/>
  <c r="J8787" i="5" s="1"/>
  <c r="D8788" i="5"/>
  <c r="I8788" i="5" l="1"/>
  <c r="J8788" i="5" s="1"/>
  <c r="D8789" i="5"/>
  <c r="I8789" i="5" l="1"/>
  <c r="J8789" i="5" s="1"/>
  <c r="D8790" i="5"/>
  <c r="I8790" i="5" l="1"/>
  <c r="J8790" i="5" s="1"/>
  <c r="D8791" i="5"/>
  <c r="I8791" i="5" l="1"/>
  <c r="J8791" i="5" s="1"/>
  <c r="D8792" i="5"/>
  <c r="I8792" i="5" l="1"/>
  <c r="J8792" i="5" s="1"/>
  <c r="D8793" i="5"/>
  <c r="I8793" i="5" l="1"/>
  <c r="J8793" i="5" s="1"/>
  <c r="D8794" i="5"/>
  <c r="I8794" i="5" l="1"/>
  <c r="J8794" i="5" s="1"/>
  <c r="D8795" i="5"/>
  <c r="I8795" i="5" l="1"/>
  <c r="J8795" i="5" s="1"/>
  <c r="D8796" i="5"/>
  <c r="I8796" i="5" l="1"/>
  <c r="J8796" i="5" s="1"/>
  <c r="D8797" i="5"/>
  <c r="I8797" i="5" l="1"/>
  <c r="J8797" i="5" s="1"/>
  <c r="D8798" i="5"/>
  <c r="I8798" i="5" l="1"/>
  <c r="J8798" i="5" s="1"/>
  <c r="D8799" i="5"/>
  <c r="I8799" i="5" l="1"/>
  <c r="J8799" i="5" s="1"/>
  <c r="D8800" i="5"/>
  <c r="I8800" i="5" l="1"/>
  <c r="J8800" i="5" s="1"/>
  <c r="D8801" i="5"/>
  <c r="I8801" i="5" l="1"/>
  <c r="J8801" i="5" s="1"/>
  <c r="D8802" i="5"/>
  <c r="I8802" i="5" l="1"/>
  <c r="J8802" i="5" s="1"/>
  <c r="D8803" i="5"/>
  <c r="I8803" i="5" l="1"/>
  <c r="J8803" i="5" s="1"/>
  <c r="D8804" i="5"/>
  <c r="I8804" i="5" l="1"/>
  <c r="J8804" i="5" s="1"/>
  <c r="D8805" i="5"/>
  <c r="I8805" i="5" l="1"/>
  <c r="J8805" i="5" s="1"/>
  <c r="D8806" i="5"/>
  <c r="I8806" i="5" l="1"/>
  <c r="J8806" i="5" s="1"/>
  <c r="D8807" i="5"/>
  <c r="I8807" i="5" l="1"/>
  <c r="J8807" i="5" s="1"/>
  <c r="D8808" i="5"/>
  <c r="I8808" i="5" l="1"/>
  <c r="J8808" i="5" s="1"/>
  <c r="D8809" i="5"/>
  <c r="I8809" i="5" l="1"/>
  <c r="J8809" i="5" s="1"/>
  <c r="D8810" i="5"/>
  <c r="I8810" i="5" l="1"/>
  <c r="J8810" i="5" s="1"/>
  <c r="D8811" i="5"/>
  <c r="I8811" i="5" l="1"/>
  <c r="J8811" i="5" s="1"/>
  <c r="D8812" i="5"/>
  <c r="I8812" i="5" l="1"/>
  <c r="J8812" i="5" s="1"/>
  <c r="D8813" i="5"/>
  <c r="I8813" i="5" l="1"/>
  <c r="J8813" i="5" s="1"/>
  <c r="D8814" i="5"/>
  <c r="I8814" i="5" l="1"/>
  <c r="J8814" i="5" s="1"/>
  <c r="D8815" i="5"/>
  <c r="I8815" i="5" l="1"/>
  <c r="J8815" i="5" s="1"/>
  <c r="D8816" i="5"/>
  <c r="I8816" i="5" l="1"/>
  <c r="J8816" i="5" s="1"/>
  <c r="D8817" i="5"/>
  <c r="I8817" i="5" l="1"/>
  <c r="J8817" i="5" s="1"/>
  <c r="D8818" i="5"/>
  <c r="I8818" i="5" l="1"/>
  <c r="J8818" i="5" s="1"/>
  <c r="D8819" i="5"/>
  <c r="I8819" i="5" l="1"/>
  <c r="J8819" i="5" s="1"/>
  <c r="D8820" i="5"/>
  <c r="I8820" i="5" l="1"/>
  <c r="J8820" i="5" s="1"/>
  <c r="D8821" i="5"/>
  <c r="I8821" i="5" l="1"/>
  <c r="J8821" i="5" s="1"/>
  <c r="D8822" i="5"/>
  <c r="I8822" i="5" l="1"/>
  <c r="J8822" i="5" s="1"/>
  <c r="D8823" i="5"/>
  <c r="I8823" i="5" l="1"/>
  <c r="J8823" i="5" s="1"/>
  <c r="D8824" i="5"/>
  <c r="D8825" i="5" l="1"/>
  <c r="I8824" i="5"/>
  <c r="J8824" i="5" s="1"/>
  <c r="I8825" i="5" l="1"/>
  <c r="J8825" i="5" s="1"/>
  <c r="D8826" i="5"/>
  <c r="D8827" i="5" l="1"/>
  <c r="I8826" i="5"/>
  <c r="J8826" i="5" s="1"/>
  <c r="I8827" i="5" l="1"/>
  <c r="J8827" i="5" s="1"/>
  <c r="D8828" i="5"/>
  <c r="I8828" i="5" l="1"/>
  <c r="J8828" i="5" s="1"/>
  <c r="D8829" i="5"/>
  <c r="I8829" i="5" l="1"/>
  <c r="J8829" i="5" s="1"/>
  <c r="D8830" i="5"/>
  <c r="I8830" i="5" l="1"/>
  <c r="J8830" i="5" s="1"/>
  <c r="D8831" i="5"/>
  <c r="I8831" i="5" l="1"/>
  <c r="J8831" i="5" s="1"/>
  <c r="D8832" i="5"/>
  <c r="I8832" i="5" l="1"/>
  <c r="J8832" i="5" s="1"/>
  <c r="D8833" i="5"/>
  <c r="I8833" i="5" l="1"/>
  <c r="J8833" i="5" s="1"/>
  <c r="D8834" i="5"/>
  <c r="I8834" i="5" l="1"/>
  <c r="J8834" i="5" s="1"/>
  <c r="D8835" i="5"/>
  <c r="I8835" i="5" l="1"/>
  <c r="J8835" i="5" s="1"/>
  <c r="D8836" i="5"/>
  <c r="I8836" i="5" l="1"/>
  <c r="J8836" i="5" s="1"/>
  <c r="D8837" i="5"/>
  <c r="I8837" i="5" l="1"/>
  <c r="J8837" i="5" s="1"/>
  <c r="D8838" i="5"/>
  <c r="I8838" i="5" l="1"/>
  <c r="J8838" i="5" s="1"/>
  <c r="D8839" i="5"/>
  <c r="I8839" i="5" l="1"/>
  <c r="J8839" i="5" s="1"/>
  <c r="D8840" i="5"/>
  <c r="D8841" i="5" l="1"/>
  <c r="I8840" i="5"/>
  <c r="J8840" i="5" s="1"/>
  <c r="I8841" i="5" l="1"/>
  <c r="J8841" i="5" s="1"/>
  <c r="D8842" i="5"/>
  <c r="D8843" i="5" l="1"/>
  <c r="I8842" i="5"/>
  <c r="J8842" i="5" s="1"/>
  <c r="I8843" i="5" l="1"/>
  <c r="J8843" i="5" s="1"/>
  <c r="D8844" i="5"/>
  <c r="I8844" i="5" l="1"/>
  <c r="J8844" i="5" s="1"/>
  <c r="D8845" i="5"/>
  <c r="I8845" i="5" l="1"/>
  <c r="J8845" i="5" s="1"/>
  <c r="D8846" i="5"/>
  <c r="I8846" i="5" l="1"/>
  <c r="J8846" i="5" s="1"/>
  <c r="D8847" i="5"/>
  <c r="I8847" i="5" l="1"/>
  <c r="J8847" i="5" s="1"/>
  <c r="D8848" i="5"/>
  <c r="I8848" i="5" l="1"/>
  <c r="J8848" i="5" s="1"/>
  <c r="D8849" i="5"/>
  <c r="D8850" i="5" l="1"/>
  <c r="I8849" i="5"/>
  <c r="J8849" i="5" s="1"/>
  <c r="I8850" i="5" l="1"/>
  <c r="J8850" i="5" s="1"/>
  <c r="D8851" i="5"/>
  <c r="I8851" i="5" l="1"/>
  <c r="J8851" i="5" s="1"/>
  <c r="D8852" i="5"/>
  <c r="I8852" i="5" l="1"/>
  <c r="J8852" i="5" s="1"/>
  <c r="D8853" i="5"/>
  <c r="I8853" i="5" l="1"/>
  <c r="J8853" i="5" s="1"/>
  <c r="D8854" i="5"/>
  <c r="I8854" i="5" l="1"/>
  <c r="J8854" i="5" s="1"/>
  <c r="D8855" i="5"/>
  <c r="I8855" i="5" l="1"/>
  <c r="J8855" i="5" s="1"/>
  <c r="D8856" i="5"/>
  <c r="I8856" i="5" l="1"/>
  <c r="J8856" i="5" s="1"/>
  <c r="D8857" i="5"/>
  <c r="I8857" i="5" l="1"/>
  <c r="J8857" i="5" s="1"/>
  <c r="D8858" i="5"/>
  <c r="D8859" i="5" l="1"/>
  <c r="I8858" i="5"/>
  <c r="J8858" i="5" s="1"/>
  <c r="D8860" i="5" l="1"/>
  <c r="I8859" i="5"/>
  <c r="J8859" i="5" s="1"/>
  <c r="I8860" i="5" l="1"/>
  <c r="J8860" i="5" s="1"/>
  <c r="D8861" i="5"/>
  <c r="I8861" i="5" l="1"/>
  <c r="J8861" i="5" s="1"/>
  <c r="D8862" i="5"/>
  <c r="I8862" i="5" l="1"/>
  <c r="J8862" i="5" s="1"/>
  <c r="D8863" i="5"/>
  <c r="D8864" i="5" l="1"/>
  <c r="I8863" i="5"/>
  <c r="J8863" i="5" s="1"/>
  <c r="I8864" i="5" l="1"/>
  <c r="J8864" i="5" s="1"/>
  <c r="D8865" i="5"/>
  <c r="I8865" i="5" l="1"/>
  <c r="J8865" i="5" s="1"/>
  <c r="D8866" i="5"/>
  <c r="I8866" i="5" l="1"/>
  <c r="J8866" i="5" s="1"/>
  <c r="D8867" i="5"/>
  <c r="I8867" i="5" l="1"/>
  <c r="J8867" i="5" s="1"/>
  <c r="D8868" i="5"/>
  <c r="I8868" i="5" l="1"/>
  <c r="J8868" i="5" s="1"/>
  <c r="D8869" i="5"/>
  <c r="I8869" i="5" l="1"/>
  <c r="J8869" i="5" s="1"/>
  <c r="D8870" i="5"/>
  <c r="I8870" i="5" l="1"/>
  <c r="J8870" i="5" s="1"/>
  <c r="D8871" i="5"/>
  <c r="I8871" i="5" l="1"/>
  <c r="J8871" i="5" s="1"/>
  <c r="D8872" i="5"/>
  <c r="D8873" i="5" l="1"/>
  <c r="I8872" i="5"/>
  <c r="J8872" i="5" s="1"/>
  <c r="I8873" i="5" l="1"/>
  <c r="J8873" i="5" s="1"/>
  <c r="D8874" i="5"/>
  <c r="D8875" i="5" l="1"/>
  <c r="I8874" i="5"/>
  <c r="J8874" i="5" s="1"/>
  <c r="D8876" i="5" l="1"/>
  <c r="I8875" i="5"/>
  <c r="J8875" i="5" s="1"/>
  <c r="I8876" i="5" l="1"/>
  <c r="J8876" i="5" s="1"/>
  <c r="D8877" i="5"/>
  <c r="I8877" i="5" l="1"/>
  <c r="J8877" i="5" s="1"/>
  <c r="D8878" i="5"/>
  <c r="I8878" i="5" l="1"/>
  <c r="J8878" i="5" s="1"/>
  <c r="D8879" i="5"/>
  <c r="I8879" i="5" l="1"/>
  <c r="J8879" i="5" s="1"/>
  <c r="D8880" i="5"/>
  <c r="I8880" i="5" l="1"/>
  <c r="J8880" i="5" s="1"/>
  <c r="D8881" i="5"/>
  <c r="D8882" i="5" l="1"/>
  <c r="I8881" i="5"/>
  <c r="J8881" i="5" s="1"/>
  <c r="I8882" i="5" l="1"/>
  <c r="J8882" i="5" s="1"/>
  <c r="D8883" i="5"/>
  <c r="I8883" i="5" l="1"/>
  <c r="J8883" i="5" s="1"/>
  <c r="D8884" i="5"/>
  <c r="I8884" i="5" l="1"/>
  <c r="J8884" i="5" s="1"/>
  <c r="D8885" i="5"/>
  <c r="I8885" i="5" l="1"/>
  <c r="J8885" i="5" s="1"/>
  <c r="D8886" i="5"/>
  <c r="I8886" i="5" l="1"/>
  <c r="J8886" i="5" s="1"/>
  <c r="D8887" i="5"/>
  <c r="I8887" i="5" l="1"/>
  <c r="J8887" i="5" s="1"/>
  <c r="D8888" i="5"/>
  <c r="D8889" i="5" l="1"/>
  <c r="I8888" i="5"/>
  <c r="J8888" i="5" s="1"/>
  <c r="I8889" i="5" l="1"/>
  <c r="J8889" i="5" s="1"/>
  <c r="D8890" i="5"/>
  <c r="D8891" i="5" l="1"/>
  <c r="I8890" i="5"/>
  <c r="J8890" i="5" s="1"/>
  <c r="I8891" i="5" l="1"/>
  <c r="J8891" i="5" s="1"/>
  <c r="D8892" i="5"/>
  <c r="I8892" i="5" l="1"/>
  <c r="J8892" i="5" s="1"/>
  <c r="D8893" i="5"/>
  <c r="I8893" i="5" l="1"/>
  <c r="J8893" i="5" s="1"/>
  <c r="D8894" i="5"/>
  <c r="I8894" i="5" l="1"/>
  <c r="J8894" i="5" s="1"/>
  <c r="D8895" i="5"/>
  <c r="I8895" i="5" l="1"/>
  <c r="J8895" i="5" s="1"/>
  <c r="D8896" i="5"/>
  <c r="I8896" i="5" l="1"/>
  <c r="J8896" i="5" s="1"/>
  <c r="D8897" i="5"/>
  <c r="D8898" i="5" l="1"/>
  <c r="I8897" i="5"/>
  <c r="J8897" i="5" s="1"/>
  <c r="I8898" i="5" l="1"/>
  <c r="J8898" i="5" s="1"/>
  <c r="D8899" i="5"/>
  <c r="I8899" i="5" l="1"/>
  <c r="J8899" i="5" s="1"/>
  <c r="D8900" i="5"/>
  <c r="I8900" i="5" l="1"/>
  <c r="J8900" i="5" s="1"/>
  <c r="D8901" i="5"/>
  <c r="I8901" i="5" l="1"/>
  <c r="J8901" i="5" s="1"/>
  <c r="D8902" i="5"/>
  <c r="D8903" i="5" l="1"/>
  <c r="I8902" i="5"/>
  <c r="J8902" i="5" s="1"/>
  <c r="I8903" i="5" l="1"/>
  <c r="J8903" i="5" s="1"/>
  <c r="D8904" i="5"/>
  <c r="I8904" i="5" l="1"/>
  <c r="J8904" i="5" s="1"/>
  <c r="D8905" i="5"/>
  <c r="I8905" i="5" l="1"/>
  <c r="J8905" i="5" s="1"/>
  <c r="D8906" i="5"/>
  <c r="I8906" i="5" l="1"/>
  <c r="J8906" i="5" s="1"/>
  <c r="D8907" i="5"/>
  <c r="I8907" i="5" l="1"/>
  <c r="J8907" i="5" s="1"/>
  <c r="D8908" i="5"/>
  <c r="I8908" i="5" l="1"/>
  <c r="J8908" i="5" s="1"/>
  <c r="D8909" i="5"/>
  <c r="D8910" i="5" l="1"/>
  <c r="I8909" i="5"/>
  <c r="J8909" i="5" s="1"/>
  <c r="I8910" i="5" l="1"/>
  <c r="J8910" i="5" s="1"/>
  <c r="D8911" i="5"/>
  <c r="I8911" i="5" l="1"/>
  <c r="J8911" i="5" s="1"/>
  <c r="D8912" i="5"/>
  <c r="I8912" i="5" l="1"/>
  <c r="J8912" i="5" s="1"/>
  <c r="D8913" i="5"/>
  <c r="I8913" i="5" l="1"/>
  <c r="J8913" i="5" s="1"/>
  <c r="D8914" i="5"/>
  <c r="D8915" i="5" l="1"/>
  <c r="I8914" i="5"/>
  <c r="J8914" i="5" s="1"/>
  <c r="I8915" i="5" l="1"/>
  <c r="J8915" i="5" s="1"/>
  <c r="D8916" i="5"/>
  <c r="I8916" i="5" l="1"/>
  <c r="J8916" i="5" s="1"/>
  <c r="D8917" i="5"/>
  <c r="I8917" i="5" l="1"/>
  <c r="J8917" i="5" s="1"/>
  <c r="D8918" i="5"/>
  <c r="I8918" i="5" l="1"/>
  <c r="J8918" i="5" s="1"/>
  <c r="D8919" i="5"/>
  <c r="I8919" i="5" l="1"/>
  <c r="J8919" i="5" s="1"/>
  <c r="D8920" i="5"/>
  <c r="I8920" i="5" l="1"/>
  <c r="J8920" i="5" s="1"/>
  <c r="D8921" i="5"/>
  <c r="I8921" i="5" l="1"/>
  <c r="J8921" i="5" s="1"/>
  <c r="D8922" i="5"/>
  <c r="I8922" i="5" l="1"/>
  <c r="J8922" i="5" s="1"/>
  <c r="D8923" i="5"/>
  <c r="I8923" i="5" l="1"/>
  <c r="J8923" i="5" s="1"/>
  <c r="D8924" i="5"/>
  <c r="I8924" i="5" l="1"/>
  <c r="J8924" i="5" s="1"/>
  <c r="D8925" i="5"/>
  <c r="I8925" i="5" l="1"/>
  <c r="J8925" i="5" s="1"/>
  <c r="D8926" i="5"/>
  <c r="I8926" i="5" l="1"/>
  <c r="J8926" i="5" s="1"/>
  <c r="D8927" i="5"/>
  <c r="I8927" i="5" l="1"/>
  <c r="J8927" i="5" s="1"/>
  <c r="D8928" i="5"/>
  <c r="I8928" i="5" l="1"/>
  <c r="J8928" i="5" s="1"/>
  <c r="D8929" i="5"/>
  <c r="D8930" i="5" l="1"/>
  <c r="I8929" i="5"/>
  <c r="J8929" i="5" s="1"/>
  <c r="D8931" i="5" l="1"/>
  <c r="I8930" i="5"/>
  <c r="J8930" i="5" s="1"/>
  <c r="I8931" i="5" l="1"/>
  <c r="J8931" i="5" s="1"/>
  <c r="D8932" i="5"/>
  <c r="I8932" i="5" l="1"/>
  <c r="J8932" i="5" s="1"/>
  <c r="D8933" i="5"/>
  <c r="D8934" i="5" l="1"/>
  <c r="I8933" i="5"/>
  <c r="J8933" i="5" s="1"/>
  <c r="D8935" i="5" l="1"/>
  <c r="I8934" i="5"/>
  <c r="J8934" i="5" s="1"/>
  <c r="I8935" i="5" l="1"/>
  <c r="J8935" i="5" s="1"/>
  <c r="D8936" i="5"/>
  <c r="I8936" i="5" l="1"/>
  <c r="J8936" i="5" s="1"/>
  <c r="D8937" i="5"/>
  <c r="I8937" i="5" l="1"/>
  <c r="J8937" i="5" s="1"/>
  <c r="D8938" i="5"/>
  <c r="D8939" i="5" l="1"/>
  <c r="I8938" i="5"/>
  <c r="J8938" i="5" s="1"/>
  <c r="D8940" i="5" l="1"/>
  <c r="I8939" i="5"/>
  <c r="J8939" i="5" s="1"/>
  <c r="I8940" i="5" l="1"/>
  <c r="J8940" i="5" s="1"/>
  <c r="D8941" i="5"/>
  <c r="D8942" i="5" l="1"/>
  <c r="I8941" i="5"/>
  <c r="J8941" i="5" s="1"/>
  <c r="D8943" i="5" l="1"/>
  <c r="I8942" i="5"/>
  <c r="J8942" i="5" s="1"/>
  <c r="D8944" i="5" l="1"/>
  <c r="I8943" i="5"/>
  <c r="J8943" i="5" s="1"/>
  <c r="I8944" i="5" l="1"/>
  <c r="J8944" i="5" s="1"/>
  <c r="D8945" i="5"/>
  <c r="I8945" i="5" l="1"/>
  <c r="J8945" i="5" s="1"/>
  <c r="D8946" i="5"/>
  <c r="I8946" i="5" l="1"/>
  <c r="J8946" i="5" s="1"/>
  <c r="D8947" i="5"/>
  <c r="I8947" i="5" l="1"/>
  <c r="J8947" i="5" s="1"/>
  <c r="D8948" i="5"/>
  <c r="I8948" i="5" l="1"/>
  <c r="J8948" i="5" s="1"/>
  <c r="D8949" i="5"/>
  <c r="I8949" i="5" l="1"/>
  <c r="J8949" i="5" s="1"/>
  <c r="D8950" i="5"/>
  <c r="D8951" i="5" l="1"/>
  <c r="I8950" i="5"/>
  <c r="J8950" i="5" s="1"/>
  <c r="D8952" i="5" l="1"/>
  <c r="I8951" i="5"/>
  <c r="J8951" i="5" s="1"/>
  <c r="I8952" i="5" l="1"/>
  <c r="J8952" i="5" s="1"/>
  <c r="D8953" i="5"/>
  <c r="I8953" i="5" l="1"/>
  <c r="J8953" i="5" s="1"/>
  <c r="D8954" i="5"/>
  <c r="I8954" i="5" l="1"/>
  <c r="J8954" i="5" s="1"/>
  <c r="D8955" i="5"/>
  <c r="I8955" i="5" l="1"/>
  <c r="J8955" i="5" s="1"/>
  <c r="D8956" i="5"/>
  <c r="I8956" i="5" l="1"/>
  <c r="J8956" i="5" s="1"/>
  <c r="D8957" i="5"/>
  <c r="I8957" i="5" l="1"/>
  <c r="J8957" i="5" s="1"/>
  <c r="D8958" i="5"/>
  <c r="I8958" i="5" l="1"/>
  <c r="J8958" i="5" s="1"/>
  <c r="D8959" i="5"/>
  <c r="I8959" i="5" l="1"/>
  <c r="J8959" i="5" s="1"/>
  <c r="D8960" i="5"/>
  <c r="I8960" i="5" l="1"/>
  <c r="J8960" i="5" s="1"/>
  <c r="D8961" i="5"/>
  <c r="I8961" i="5" l="1"/>
  <c r="J8961" i="5" s="1"/>
  <c r="D8962" i="5"/>
  <c r="D8963" i="5" l="1"/>
  <c r="I8962" i="5"/>
  <c r="J8962" i="5" s="1"/>
  <c r="I8963" i="5" l="1"/>
  <c r="J8963" i="5" s="1"/>
  <c r="D8964" i="5"/>
  <c r="I8964" i="5" l="1"/>
  <c r="J8964" i="5" s="1"/>
  <c r="D8965" i="5"/>
  <c r="I8965" i="5" l="1"/>
  <c r="J8965" i="5" s="1"/>
  <c r="D8966" i="5"/>
  <c r="D8967" i="5" l="1"/>
  <c r="I8966" i="5"/>
  <c r="J8966" i="5" s="1"/>
  <c r="D8968" i="5" l="1"/>
  <c r="I8967" i="5"/>
  <c r="J8967" i="5" s="1"/>
  <c r="I8968" i="5" l="1"/>
  <c r="J8968" i="5" s="1"/>
  <c r="D8969" i="5"/>
  <c r="I8969" i="5" l="1"/>
  <c r="J8969" i="5" s="1"/>
  <c r="D8970" i="5"/>
  <c r="D8971" i="5" l="1"/>
  <c r="I8970" i="5"/>
  <c r="J8970" i="5" s="1"/>
  <c r="I8971" i="5" l="1"/>
  <c r="J8971" i="5" s="1"/>
  <c r="D8972" i="5"/>
  <c r="I8972" i="5" l="1"/>
  <c r="J8972" i="5" s="1"/>
  <c r="D8973" i="5"/>
  <c r="I8973" i="5" l="1"/>
  <c r="J8973" i="5" s="1"/>
  <c r="D8974" i="5"/>
  <c r="D8975" i="5" l="1"/>
  <c r="I8974" i="5"/>
  <c r="J8974" i="5" s="1"/>
  <c r="D8976" i="5" l="1"/>
  <c r="I8975" i="5"/>
  <c r="J8975" i="5" s="1"/>
  <c r="I8976" i="5" l="1"/>
  <c r="J8976" i="5" s="1"/>
  <c r="D8977" i="5"/>
  <c r="I8977" i="5" l="1"/>
  <c r="J8977" i="5" s="1"/>
  <c r="D8978" i="5"/>
  <c r="I8978" i="5" l="1"/>
  <c r="J8978" i="5" s="1"/>
  <c r="D8979" i="5"/>
  <c r="I8979" i="5" l="1"/>
  <c r="J8979" i="5" s="1"/>
  <c r="D8980" i="5"/>
  <c r="I8980" i="5" l="1"/>
  <c r="J8980" i="5" s="1"/>
  <c r="D8981" i="5"/>
  <c r="I8981" i="5" l="1"/>
  <c r="J8981" i="5" s="1"/>
  <c r="D8982" i="5"/>
  <c r="D8983" i="5" l="1"/>
  <c r="I8982" i="5"/>
  <c r="J8982" i="5" s="1"/>
  <c r="D8984" i="5" l="1"/>
  <c r="I8983" i="5"/>
  <c r="J8983" i="5" s="1"/>
  <c r="I8984" i="5" l="1"/>
  <c r="J8984" i="5" s="1"/>
  <c r="D8985" i="5"/>
  <c r="I8985" i="5" l="1"/>
  <c r="J8985" i="5" s="1"/>
  <c r="D8986" i="5"/>
  <c r="I8986" i="5" s="1"/>
  <c r="J8986" i="5" s="1"/>
  <c r="L4150" i="5" l="1"/>
  <c r="L4130" i="5"/>
  <c r="L4106" i="5"/>
  <c r="L4148" i="5"/>
  <c r="L4162" i="5"/>
  <c r="L4131" i="5"/>
  <c r="L4133" i="5"/>
  <c r="L4139" i="5"/>
  <c r="L4141" i="5"/>
  <c r="L4169" i="5"/>
  <c r="L4123" i="5"/>
  <c r="L4154" i="5"/>
  <c r="L4107" i="5"/>
  <c r="L4128" i="5"/>
  <c r="L4122" i="5"/>
  <c r="L4096" i="5"/>
  <c r="L4100" i="5"/>
  <c r="L4126" i="5"/>
  <c r="L4104" i="5"/>
  <c r="L4114" i="5"/>
  <c r="L4112" i="5"/>
  <c r="L4138" i="5"/>
  <c r="L4095" i="5"/>
  <c r="L4129" i="5"/>
  <c r="L4127" i="5"/>
  <c r="L4155" i="5"/>
  <c r="L4152" i="5"/>
  <c r="L4116" i="5"/>
  <c r="L4109" i="5"/>
  <c r="L4161" i="5"/>
  <c r="L4160" i="5"/>
  <c r="L4113" i="5"/>
  <c r="L4157" i="5"/>
  <c r="L4111" i="5"/>
  <c r="L4134" i="5"/>
  <c r="L4164" i="5"/>
  <c r="L4136" i="5"/>
  <c r="L4143" i="5"/>
  <c r="L4120" i="5"/>
  <c r="L4140" i="5"/>
  <c r="L4167" i="5"/>
  <c r="L4159" i="5"/>
  <c r="L4165" i="5"/>
  <c r="L4144" i="5"/>
  <c r="L4132" i="5"/>
  <c r="L4145" i="5"/>
  <c r="L4142" i="5"/>
  <c r="L4166" i="5"/>
  <c r="L4103" i="5"/>
  <c r="L4119" i="5"/>
  <c r="L4137" i="5"/>
  <c r="L4125" i="5"/>
  <c r="L4121" i="5"/>
  <c r="L4135" i="5"/>
  <c r="L4105" i="5"/>
  <c r="L4153" i="5"/>
  <c r="L4156" i="5"/>
  <c r="L4163" i="5"/>
  <c r="L4101" i="5"/>
  <c r="L4110" i="5"/>
  <c r="L4149" i="5"/>
  <c r="L4102" i="5"/>
  <c r="L4097" i="5"/>
  <c r="L4146" i="5"/>
  <c r="L3238" i="5"/>
  <c r="L4168" i="5"/>
  <c r="L4172" i="5"/>
  <c r="L4147" i="5"/>
  <c r="L4118" i="5"/>
  <c r="L4108" i="5"/>
  <c r="L4099" i="5"/>
  <c r="L4151" i="5"/>
  <c r="L4170" i="5"/>
  <c r="L4117" i="5"/>
  <c r="L4115" i="5"/>
  <c r="L3295" i="5"/>
  <c r="L4158" i="5"/>
  <c r="L4124" i="5"/>
  <c r="L4098" i="5"/>
  <c r="L4171" i="5"/>
  <c r="L2954" i="5"/>
  <c r="L3778" i="5"/>
  <c r="L3004" i="5"/>
  <c r="L2915" i="5"/>
  <c r="L3191" i="5"/>
  <c r="L3195" i="5"/>
  <c r="L3908" i="5"/>
  <c r="L2780" i="5"/>
  <c r="L3473" i="5"/>
  <c r="L3513" i="5"/>
  <c r="L3920" i="5"/>
  <c r="L2941" i="5"/>
  <c r="L3069" i="5"/>
  <c r="L3990" i="5"/>
  <c r="L3966" i="5"/>
  <c r="L2618" i="5"/>
  <c r="L3821" i="5"/>
  <c r="L3676" i="5"/>
  <c r="L2981" i="5"/>
  <c r="L3583" i="5"/>
  <c r="L3876" i="5"/>
  <c r="L3962" i="5"/>
  <c r="L2766" i="5"/>
  <c r="L2644" i="5"/>
  <c r="L2744" i="5"/>
  <c r="L2773" i="5"/>
  <c r="L3082" i="5"/>
  <c r="L3986" i="5"/>
  <c r="L3007" i="5"/>
  <c r="L3033" i="5"/>
  <c r="L3426" i="5"/>
  <c r="L2866" i="5"/>
  <c r="L3077" i="5"/>
  <c r="L3505" i="5"/>
  <c r="L3245" i="5"/>
  <c r="L2795" i="5"/>
  <c r="L2989" i="5"/>
  <c r="L3744" i="5"/>
  <c r="L3650" i="5"/>
  <c r="L3366" i="5"/>
  <c r="L2807" i="5"/>
  <c r="L3203" i="5"/>
  <c r="L2809" i="5"/>
  <c r="L2677" i="5"/>
  <c r="L3681" i="5"/>
  <c r="L4024" i="5"/>
  <c r="L2779" i="5"/>
  <c r="L3889" i="5"/>
  <c r="L2623" i="5"/>
  <c r="L2853" i="5"/>
  <c r="L3199" i="5"/>
  <c r="L3641" i="5"/>
  <c r="L3073" i="5"/>
  <c r="L3763" i="5"/>
  <c r="L3843" i="5"/>
  <c r="L3163" i="5"/>
  <c r="L3088" i="5"/>
  <c r="L3577" i="5"/>
  <c r="L3057" i="5"/>
  <c r="L3596" i="5"/>
  <c r="L3631" i="5"/>
  <c r="L2803" i="5"/>
  <c r="L2722" i="5"/>
  <c r="L4047" i="5"/>
  <c r="L3597" i="5"/>
  <c r="L3449" i="5"/>
  <c r="L3895" i="5"/>
  <c r="L2772" i="5"/>
  <c r="L3055" i="5"/>
  <c r="L2928" i="5"/>
  <c r="L3353" i="5"/>
  <c r="L3227" i="5"/>
  <c r="L3102" i="5"/>
  <c r="L2971" i="5"/>
  <c r="L3331" i="5"/>
  <c r="L3497" i="5"/>
  <c r="L4056" i="5"/>
  <c r="L3888" i="5"/>
  <c r="L3589" i="5"/>
  <c r="L3009" i="5"/>
  <c r="L3665" i="5"/>
  <c r="L2994" i="5"/>
  <c r="L3035" i="5"/>
  <c r="L4071" i="5"/>
  <c r="L2841" i="5"/>
  <c r="L3321" i="5"/>
  <c r="L3037" i="5"/>
  <c r="L4091" i="5"/>
  <c r="L2698" i="5"/>
  <c r="L3914" i="5"/>
  <c r="L2960" i="5"/>
  <c r="L2607" i="5"/>
  <c r="L3534" i="5"/>
  <c r="L3575" i="5"/>
  <c r="L3863" i="5"/>
  <c r="L2621" i="5"/>
  <c r="L2756" i="5"/>
  <c r="L3320" i="5"/>
  <c r="L3881" i="5"/>
  <c r="L3410" i="5"/>
  <c r="L2947" i="5"/>
  <c r="L2967" i="5"/>
  <c r="L2602" i="5"/>
  <c r="L2604" i="5"/>
  <c r="L3179" i="5"/>
  <c r="L2992" i="5"/>
  <c r="L2848" i="5"/>
  <c r="L3215" i="5"/>
  <c r="L4040" i="5"/>
  <c r="L3585" i="5"/>
  <c r="L3232" i="5"/>
  <c r="L3425" i="5"/>
  <c r="L2679" i="5"/>
  <c r="L3464" i="5"/>
  <c r="L3576" i="5"/>
  <c r="L3893" i="5"/>
  <c r="L3664" i="5"/>
  <c r="L3174" i="5"/>
  <c r="L2934" i="5"/>
  <c r="L4011" i="5"/>
  <c r="L3858" i="5"/>
  <c r="L2647" i="5"/>
  <c r="L3563" i="5"/>
  <c r="L3135" i="5"/>
  <c r="L2721" i="5"/>
  <c r="L3758" i="5"/>
  <c r="L3175" i="5"/>
  <c r="L2860" i="5"/>
  <c r="L3516" i="5"/>
  <c r="L4025" i="5"/>
  <c r="L3850" i="5"/>
  <c r="L3853" i="5"/>
  <c r="L3422" i="5"/>
  <c r="L3812" i="5"/>
  <c r="L2874" i="5"/>
  <c r="L3674" i="5"/>
  <c r="L3770" i="5"/>
  <c r="L2783" i="5"/>
  <c r="L2699" i="5"/>
  <c r="L3303" i="5"/>
  <c r="L3991" i="5"/>
  <c r="L3125" i="5"/>
  <c r="L3870" i="5"/>
  <c r="L2725" i="5"/>
  <c r="L3312" i="5"/>
  <c r="L3750" i="5"/>
  <c r="B3" i="6" s="1"/>
  <c r="L3081" i="5"/>
  <c r="L2877" i="5"/>
  <c r="L3802" i="5"/>
  <c r="L3907" i="5"/>
  <c r="L3288" i="5"/>
  <c r="L3734" i="5"/>
  <c r="L3065" i="5"/>
  <c r="L3223" i="5"/>
  <c r="L3786" i="5"/>
  <c r="L3418" i="5"/>
  <c r="L3989" i="5"/>
  <c r="L2804" i="5"/>
  <c r="L3493" i="5"/>
  <c r="L3044" i="5"/>
  <c r="L3440" i="5"/>
  <c r="L3926" i="5"/>
  <c r="L3079" i="5"/>
  <c r="L3498" i="5"/>
  <c r="L3140" i="5"/>
  <c r="L3835" i="5"/>
  <c r="L3231" i="5"/>
  <c r="L3501" i="5"/>
  <c r="L3567" i="5"/>
  <c r="L4026" i="5"/>
  <c r="L3924" i="5"/>
  <c r="L3050" i="5"/>
  <c r="L3494" i="5"/>
  <c r="L3621" i="5"/>
  <c r="L3710" i="5"/>
  <c r="L2824" i="5"/>
  <c r="L3411" i="5"/>
  <c r="L3283" i="5"/>
  <c r="L2910" i="5"/>
  <c r="L4067" i="5"/>
  <c r="L4063" i="5"/>
  <c r="L3811" i="5"/>
  <c r="L3677" i="5"/>
  <c r="L3352" i="5"/>
  <c r="L3980" i="5"/>
  <c r="L3538" i="5"/>
  <c r="L4089" i="5"/>
  <c r="L2652" i="5"/>
  <c r="L3385" i="5"/>
  <c r="L3873" i="5"/>
  <c r="L2616" i="5"/>
  <c r="L3738" i="5"/>
  <c r="L4045" i="5"/>
  <c r="L3024" i="5"/>
  <c r="L2852" i="5"/>
  <c r="L3091" i="5"/>
  <c r="L4003" i="5"/>
  <c r="C3" i="6" s="1"/>
  <c r="L3291" i="5"/>
  <c r="L2881" i="5"/>
  <c r="L3379" i="5"/>
  <c r="L3459" i="5"/>
  <c r="L3431" i="5"/>
  <c r="L3909" i="5"/>
  <c r="L3408" i="5"/>
  <c r="L3651" i="5"/>
  <c r="L2826" i="5"/>
  <c r="L3448" i="5"/>
  <c r="L3045" i="5"/>
  <c r="L2629" i="5"/>
  <c r="L3052" i="5"/>
  <c r="L3479" i="5"/>
  <c r="L3679" i="5"/>
  <c r="L3813" i="5"/>
  <c r="L3511" i="5"/>
  <c r="L3831" i="5"/>
  <c r="L3158" i="5"/>
  <c r="L2918" i="5"/>
  <c r="L3918" i="5"/>
  <c r="L3048" i="5"/>
  <c r="L3994" i="5"/>
  <c r="L2734" i="5"/>
  <c r="L3588" i="5"/>
  <c r="L3399" i="5"/>
  <c r="L3443" i="5"/>
  <c r="L3237" i="5"/>
  <c r="L3194" i="5"/>
  <c r="L3537" i="5"/>
  <c r="L4061" i="5"/>
  <c r="L3168" i="5"/>
  <c r="L3977" i="5"/>
  <c r="L3887" i="5"/>
  <c r="L3110" i="5"/>
  <c r="L2870" i="5"/>
  <c r="L3277" i="5"/>
  <c r="L3205" i="5"/>
  <c r="L3922" i="5"/>
  <c r="L3517" i="5"/>
  <c r="L2912" i="5"/>
  <c r="L3547" i="5"/>
  <c r="L3157" i="5"/>
  <c r="L3393" i="5"/>
  <c r="L3159" i="5"/>
  <c r="L2851" i="5"/>
  <c r="L3419" i="5"/>
  <c r="L2760" i="5"/>
  <c r="L4027" i="5"/>
  <c r="L3268" i="5"/>
  <c r="L3783" i="5"/>
  <c r="L3247" i="5"/>
  <c r="L2972" i="5"/>
  <c r="L3302" i="5"/>
  <c r="L3070" i="5"/>
  <c r="L3305" i="5"/>
  <c r="L2717" i="5"/>
  <c r="L3632" i="5"/>
  <c r="L3221" i="5"/>
  <c r="L3176" i="5"/>
  <c r="L3859" i="5"/>
  <c r="L3654" i="5"/>
  <c r="L3010" i="5"/>
  <c r="L2675" i="5"/>
  <c r="L2738" i="5"/>
  <c r="L3128" i="5"/>
  <c r="L3485" i="5"/>
  <c r="L2959" i="5"/>
  <c r="L3123" i="5"/>
  <c r="L2894" i="5"/>
  <c r="L3397" i="5"/>
  <c r="L3478" i="5"/>
  <c r="L3390" i="5"/>
  <c r="L3715" i="5"/>
  <c r="L2727" i="5"/>
  <c r="L2956" i="5"/>
  <c r="L3015" i="5"/>
  <c r="L3144" i="5"/>
  <c r="L3054" i="5"/>
  <c r="L2936" i="5"/>
  <c r="L3518" i="5"/>
  <c r="L4016" i="5"/>
  <c r="L3012" i="5"/>
  <c r="L4055" i="5"/>
  <c r="L3358" i="5"/>
  <c r="L3772" i="5"/>
  <c r="L2610" i="5"/>
  <c r="L3747" i="5"/>
  <c r="L2836" i="5"/>
  <c r="L2617" i="5"/>
  <c r="L3405" i="5"/>
  <c r="L2801" i="5"/>
  <c r="L3022" i="5"/>
  <c r="L3570" i="5"/>
  <c r="L3293" i="5"/>
  <c r="L3314" i="5"/>
  <c r="L3932" i="5"/>
  <c r="L3943" i="5"/>
  <c r="L2729" i="5"/>
  <c r="L3122" i="5"/>
  <c r="L3959" i="5"/>
  <c r="L3848" i="5"/>
  <c r="L2833" i="5"/>
  <c r="L3039" i="5"/>
  <c r="L3392" i="5"/>
  <c r="L3251" i="5"/>
  <c r="L4052" i="5"/>
  <c r="L2951" i="5"/>
  <c r="L2752" i="5"/>
  <c r="L4046" i="5"/>
  <c r="L2842" i="5"/>
  <c r="L3535" i="5"/>
  <c r="L3370" i="5"/>
  <c r="L3645" i="5"/>
  <c r="L3335" i="5"/>
  <c r="L2770" i="5"/>
  <c r="L2638" i="5"/>
  <c r="L3784" i="5"/>
  <c r="L3414" i="5"/>
  <c r="L3591" i="5"/>
  <c r="L3792" i="5"/>
  <c r="L3101" i="5"/>
  <c r="L3739" i="5"/>
  <c r="L3018" i="5"/>
  <c r="L3333" i="5"/>
  <c r="L3304" i="5"/>
  <c r="L2969" i="5"/>
  <c r="L3114" i="5"/>
  <c r="L3764" i="5"/>
  <c r="L3002" i="5"/>
  <c r="L3317" i="5"/>
  <c r="L2739" i="5"/>
  <c r="L3090" i="5"/>
  <c r="L3995" i="5"/>
  <c r="L2693" i="5"/>
  <c r="L3377" i="5"/>
  <c r="L2802" i="5"/>
  <c r="L3558" i="5"/>
  <c r="L3272" i="5"/>
  <c r="L3202" i="5"/>
  <c r="L2962" i="5"/>
  <c r="L3931" i="5"/>
  <c r="L3239" i="5"/>
  <c r="L3178" i="5"/>
  <c r="L3220" i="5"/>
  <c r="L2632" i="5"/>
  <c r="L3600" i="5"/>
  <c r="L3345" i="5"/>
  <c r="L3455" i="5"/>
  <c r="L3629" i="5"/>
  <c r="L3051" i="5"/>
  <c r="L3830" i="5"/>
  <c r="L3690" i="5"/>
  <c r="L3885" i="5"/>
  <c r="L2646" i="5"/>
  <c r="L3458" i="5"/>
  <c r="L2831" i="5"/>
  <c r="L3315" i="5"/>
  <c r="L3523" i="5"/>
  <c r="L3559" i="5"/>
  <c r="L3279" i="5"/>
  <c r="L3429" i="5"/>
  <c r="L3152" i="5"/>
  <c r="L3552" i="5"/>
  <c r="L3143" i="5"/>
  <c r="L2758" i="5"/>
  <c r="L4059" i="5"/>
  <c r="L3743" i="5"/>
  <c r="L3606" i="5"/>
  <c r="L3437" i="5"/>
  <c r="L3662" i="5"/>
  <c r="L3461" i="5"/>
  <c r="L4049" i="5"/>
  <c r="L3590" i="5"/>
  <c r="L2930" i="5"/>
  <c r="L3722" i="5"/>
  <c r="L3502" i="5"/>
  <c r="L3394" i="5"/>
  <c r="L3996" i="5"/>
  <c r="L2680" i="5"/>
  <c r="L3687" i="5"/>
  <c r="L3546" i="5"/>
  <c r="L2718" i="5"/>
  <c r="L3500" i="5"/>
  <c r="L3545" i="5"/>
  <c r="L3834" i="5"/>
  <c r="L3639" i="5"/>
  <c r="L2763" i="5"/>
  <c r="L3046" i="5"/>
  <c r="L3153" i="5"/>
  <c r="L2666" i="5"/>
  <c r="L3383" i="5"/>
  <c r="L3225" i="5"/>
  <c r="L2903" i="5"/>
  <c r="L3196" i="5"/>
  <c r="L3652" i="5"/>
  <c r="L2863" i="5"/>
  <c r="L3467" i="5"/>
  <c r="L3842" i="5"/>
  <c r="L3446" i="5"/>
  <c r="L3136" i="5"/>
  <c r="L3720" i="5"/>
  <c r="L3228" i="5"/>
  <c r="L3825" i="5"/>
  <c r="L3663" i="5"/>
  <c r="L3625" i="5"/>
  <c r="L2719" i="5"/>
  <c r="L3735" i="5"/>
  <c r="L3417" i="5"/>
  <c r="L3653" i="5"/>
  <c r="L2777" i="5"/>
  <c r="L3363" i="5"/>
  <c r="L2665" i="5"/>
  <c r="L3243" i="5"/>
  <c r="L2686" i="5"/>
  <c r="L3938" i="5"/>
  <c r="L3146" i="5"/>
  <c r="L2906" i="5"/>
  <c r="L3109" i="5"/>
  <c r="L3261" i="5"/>
  <c r="L4015" i="5"/>
  <c r="L2891" i="5"/>
  <c r="L3130" i="5"/>
  <c r="L2890" i="5"/>
  <c r="L3413" i="5"/>
  <c r="L2925" i="5"/>
  <c r="L3507" i="5"/>
  <c r="L2875" i="5"/>
  <c r="L3694" i="5"/>
  <c r="L3659" i="5"/>
  <c r="L3284" i="5"/>
  <c r="L3112" i="5"/>
  <c r="L3864" i="5"/>
  <c r="L3374" i="5"/>
  <c r="L3781" i="5"/>
  <c r="L2755" i="5"/>
  <c r="L3945" i="5"/>
  <c r="L3867" i="5"/>
  <c r="L3040" i="5"/>
  <c r="L2683" i="5"/>
  <c r="L2835" i="5"/>
  <c r="L3466" i="5"/>
  <c r="L3342" i="5"/>
  <c r="L2857" i="5"/>
  <c r="L3958" i="5"/>
  <c r="L3917" i="5"/>
  <c r="L3005" i="5"/>
  <c r="L3096" i="5"/>
  <c r="L3257" i="5"/>
  <c r="L3104" i="5"/>
  <c r="L2676" i="5"/>
  <c r="L2865" i="5"/>
  <c r="L3190" i="5"/>
  <c r="L3043" i="5"/>
  <c r="L3950" i="5"/>
  <c r="L3808" i="5"/>
  <c r="L3998" i="5"/>
  <c r="L3542" i="5"/>
  <c r="L3252" i="5"/>
  <c r="L3186" i="5"/>
  <c r="L3711" i="5"/>
  <c r="L3678" i="5"/>
  <c r="L3701" i="5"/>
  <c r="L4053" i="5"/>
  <c r="L2845" i="5"/>
  <c r="L3490" i="5"/>
  <c r="L2743" i="5"/>
  <c r="L3730" i="5"/>
  <c r="L3879" i="5"/>
  <c r="L3266" i="5"/>
  <c r="L3693" i="5"/>
  <c r="L3376" i="5"/>
  <c r="L3878" i="5"/>
  <c r="L3183" i="5"/>
  <c r="L2643" i="5"/>
  <c r="L3593" i="5"/>
  <c r="L3141" i="5"/>
  <c r="L3619" i="5"/>
  <c r="L2869" i="5"/>
  <c r="L3856" i="5"/>
  <c r="L2712" i="5"/>
  <c r="L2856" i="5"/>
  <c r="L3661" i="5"/>
  <c r="L2983" i="5"/>
  <c r="L3111" i="5"/>
  <c r="L2624" i="5"/>
  <c r="L2750" i="5"/>
  <c r="L2628" i="5"/>
  <c r="L3952" i="5"/>
  <c r="L3929" i="5"/>
  <c r="L3253" i="5"/>
  <c r="L3970" i="5"/>
  <c r="L3172" i="5"/>
  <c r="L3949" i="5"/>
  <c r="L2600" i="5"/>
  <c r="L3170" i="5"/>
  <c r="L3061" i="5"/>
  <c r="L4058" i="5"/>
  <c r="L3074" i="5"/>
  <c r="L3536" i="5"/>
  <c r="L4050" i="5"/>
  <c r="L2859" i="5"/>
  <c r="L2871" i="5"/>
  <c r="L3360" i="5"/>
  <c r="L4014" i="5"/>
  <c r="L2810" i="5"/>
  <c r="L4087" i="5"/>
  <c r="L3349" i="5"/>
  <c r="L3071" i="5"/>
  <c r="L3432" i="5"/>
  <c r="L2748" i="5"/>
  <c r="L2927" i="5"/>
  <c r="L3116" i="5"/>
  <c r="L3470" i="5"/>
  <c r="L3256" i="5"/>
  <c r="L3999" i="5"/>
  <c r="L2732" i="5"/>
  <c r="L2825" i="5"/>
  <c r="L3420" i="5"/>
  <c r="L3454" i="5"/>
  <c r="L3401" i="5"/>
  <c r="L3412" i="5"/>
  <c r="L2878" i="5"/>
  <c r="L2991" i="5"/>
  <c r="L3011" i="5"/>
  <c r="L3617" i="5"/>
  <c r="L2678" i="5"/>
  <c r="L3883" i="5"/>
  <c r="L3973" i="5"/>
  <c r="L3670" i="5"/>
  <c r="L3975" i="5"/>
  <c r="L3728" i="5"/>
  <c r="L2736" i="5"/>
  <c r="L3372" i="5"/>
  <c r="L3265" i="5"/>
  <c r="L3724" i="5"/>
  <c r="L3017" i="5"/>
  <c r="L3604" i="5"/>
  <c r="L3433" i="5"/>
  <c r="L3626" i="5"/>
  <c r="L3752" i="5"/>
  <c r="L3573" i="5"/>
  <c r="L3469" i="5"/>
  <c r="L3548" i="5"/>
  <c r="L2880" i="5"/>
  <c r="L2812" i="5"/>
  <c r="L3719" i="5"/>
  <c r="L4010" i="5"/>
  <c r="L4012" i="5"/>
  <c r="L3643" i="5"/>
  <c r="L3939" i="5"/>
  <c r="L3660" i="5"/>
  <c r="L4085" i="5"/>
  <c r="L2689" i="5"/>
  <c r="L2626" i="5"/>
  <c r="L3282" i="5"/>
  <c r="L3369" i="5"/>
  <c r="L3936" i="5"/>
  <c r="L4079" i="5"/>
  <c r="L3182" i="5"/>
  <c r="L3620" i="5"/>
  <c r="L2710" i="5"/>
  <c r="L3193" i="5"/>
  <c r="L2800" i="5"/>
  <c r="L2937" i="5"/>
  <c r="L3224" i="5"/>
  <c r="L3016" i="5"/>
  <c r="L3126" i="5"/>
  <c r="L3527" i="5"/>
  <c r="L3886" i="5"/>
  <c r="L3271" i="5"/>
  <c r="L3021" i="5"/>
  <c r="L3905" i="5"/>
  <c r="L2690" i="5"/>
  <c r="L2940" i="5"/>
  <c r="L2608" i="5"/>
  <c r="L4002" i="5"/>
  <c r="L2648" i="5"/>
  <c r="L3815" i="5"/>
  <c r="L3756" i="5"/>
  <c r="L4082" i="5"/>
  <c r="L2806" i="5"/>
  <c r="L3506" i="5"/>
  <c r="L3334" i="5"/>
  <c r="L4044" i="5"/>
  <c r="L2997" i="5"/>
  <c r="L2907" i="5"/>
  <c r="L3503" i="5"/>
  <c r="L2916" i="5"/>
  <c r="L4038" i="5"/>
  <c r="L3049" i="5"/>
  <c r="L2917" i="5"/>
  <c r="L2889" i="5"/>
  <c r="L3740" i="5"/>
  <c r="L3791" i="5"/>
  <c r="L3705" i="5"/>
  <c r="L3963" i="5"/>
  <c r="L4054" i="5"/>
  <c r="L3688" i="5"/>
  <c r="L3078" i="5"/>
  <c r="L2884" i="5"/>
  <c r="L3357" i="5"/>
  <c r="L3732" i="5"/>
  <c r="L3901" i="5"/>
  <c r="L2670" i="5"/>
  <c r="L3311" i="5"/>
  <c r="L3906" i="5"/>
  <c r="L3181" i="5"/>
  <c r="L3861" i="5"/>
  <c r="L3599" i="5"/>
  <c r="L2974" i="5"/>
  <c r="L2639" i="5"/>
  <c r="L3777" i="5"/>
  <c r="L2970" i="5"/>
  <c r="L3794" i="5"/>
  <c r="L3020" i="5"/>
  <c r="L3782" i="5"/>
  <c r="L3700" i="5"/>
  <c r="L3860" i="5"/>
  <c r="L2715" i="5"/>
  <c r="L3658" i="5"/>
  <c r="L3709" i="5"/>
  <c r="L3386" i="5"/>
  <c r="L3185" i="5"/>
  <c r="L2976" i="5"/>
  <c r="L3120" i="5"/>
  <c r="L3273" i="5"/>
  <c r="L3974" i="5"/>
  <c r="L3351" i="5"/>
  <c r="L3855" i="5"/>
  <c r="L2720" i="5"/>
  <c r="L3391" i="5"/>
  <c r="L3287" i="5"/>
  <c r="L3463" i="5"/>
  <c r="L4090" i="5"/>
  <c r="L3062" i="5"/>
  <c r="L3416" i="5"/>
  <c r="L3807" i="5"/>
  <c r="L2784" i="5"/>
  <c r="L3524" i="5"/>
  <c r="L3204" i="5"/>
  <c r="L2879" i="5"/>
  <c r="L3155" i="5"/>
  <c r="L3627" i="5"/>
  <c r="L3703" i="5"/>
  <c r="L3669" i="5"/>
  <c r="L2656" i="5"/>
  <c r="L2673" i="5"/>
  <c r="L2872" i="5"/>
  <c r="L3445" i="5"/>
  <c r="L2858" i="5"/>
  <c r="L4023" i="5"/>
  <c r="L3544" i="5"/>
  <c r="L3343" i="5"/>
  <c r="L3164" i="5"/>
  <c r="L2603" i="5"/>
  <c r="L3147" i="5"/>
  <c r="L4043" i="5"/>
  <c r="L2867" i="5"/>
  <c r="L2900" i="5"/>
  <c r="L3212" i="5"/>
  <c r="L3896" i="5"/>
  <c r="L2883" i="5"/>
  <c r="L2905" i="5"/>
  <c r="L3134" i="5"/>
  <c r="L3760" i="5"/>
  <c r="L2635" i="5"/>
  <c r="L2716" i="5"/>
  <c r="L3866" i="5"/>
  <c r="L3346" i="5"/>
  <c r="L2671" i="5"/>
  <c r="L3119" i="5"/>
  <c r="L2932" i="5"/>
  <c r="L2902" i="5"/>
  <c r="L3902" i="5"/>
  <c r="L3953" i="5"/>
  <c r="L3978" i="5"/>
  <c r="L2733" i="5"/>
  <c r="L3868" i="5"/>
  <c r="L3142" i="5"/>
  <c r="L2798" i="5"/>
  <c r="L2886" i="5"/>
  <c r="L3633" i="5"/>
  <c r="L3105" i="5"/>
  <c r="L3006" i="5"/>
  <c r="L3874" i="5"/>
  <c r="L2911" i="5"/>
  <c r="L3618" i="5"/>
  <c r="L2785" i="5"/>
  <c r="L3753" i="5"/>
  <c r="L2929" i="5"/>
  <c r="L3759" i="5"/>
  <c r="L2830" i="5"/>
  <c r="L2631" i="5"/>
  <c r="L2975" i="5"/>
  <c r="L3689" i="5"/>
  <c r="L3233" i="5"/>
  <c r="L2778" i="5"/>
  <c r="L2963" i="5"/>
  <c r="L3306" i="5"/>
  <c r="L3298" i="5"/>
  <c r="L3087" i="5"/>
  <c r="L3359" i="5"/>
  <c r="L3587" i="5"/>
  <c r="L3773" i="5"/>
  <c r="L3605" i="5"/>
  <c r="L3976" i="5"/>
  <c r="L2926" i="5"/>
  <c r="L2746" i="5"/>
  <c r="L2622" i="5"/>
  <c r="L3731" i="5"/>
  <c r="L2834" i="5"/>
  <c r="L3965" i="5"/>
  <c r="L3362" i="5"/>
  <c r="L3097" i="5"/>
  <c r="L3415" i="5"/>
  <c r="L3406" i="5"/>
  <c r="L3960" i="5"/>
  <c r="L4005" i="5"/>
  <c r="L2668" i="5"/>
  <c r="L3318" i="5"/>
  <c r="L3086" i="5"/>
  <c r="L3313" i="5"/>
  <c r="L3630" i="5"/>
  <c r="L3729" i="5"/>
  <c r="L2745" i="5"/>
  <c r="L3941" i="5"/>
  <c r="L2708" i="5"/>
  <c r="L3150" i="5"/>
  <c r="L3192" i="5"/>
  <c r="L2614" i="5"/>
  <c r="L3746" i="5"/>
  <c r="L3725" i="5"/>
  <c r="L3788" i="5"/>
  <c r="L3113" i="5"/>
  <c r="L2987" i="5"/>
  <c r="L3543" i="5"/>
  <c r="L3166" i="5"/>
  <c r="L2988" i="5"/>
  <c r="L3481" i="5"/>
  <c r="L2984" i="5"/>
  <c r="L2888" i="5"/>
  <c r="L3084" i="5"/>
  <c r="L3151" i="5"/>
  <c r="L3824" i="5"/>
  <c r="L2724" i="5"/>
  <c r="L3475" i="5"/>
  <c r="L3684" i="5"/>
  <c r="L4074" i="5"/>
  <c r="L2681" i="5"/>
  <c r="L4075" i="5"/>
  <c r="L3148" i="5"/>
  <c r="L3075" i="5"/>
  <c r="L3871" i="5"/>
  <c r="L4073" i="5"/>
  <c r="L2964" i="5"/>
  <c r="L3477" i="5"/>
  <c r="L3347" i="5"/>
  <c r="L3514" i="5"/>
  <c r="L3964" i="5"/>
  <c r="L4065" i="5"/>
  <c r="L3602" i="5"/>
  <c r="L2822" i="5"/>
  <c r="L3919" i="5"/>
  <c r="L3635" i="5"/>
  <c r="L2817" i="5"/>
  <c r="L3462" i="5"/>
  <c r="L3956" i="5"/>
  <c r="L3309" i="5"/>
  <c r="L3330" i="5"/>
  <c r="L3915" i="5"/>
  <c r="L3955" i="5"/>
  <c r="L3891" i="5"/>
  <c r="L2923" i="5"/>
  <c r="L3686" i="5"/>
  <c r="L3592" i="5"/>
  <c r="L3222" i="5"/>
  <c r="L3373" i="5"/>
  <c r="L2945" i="5"/>
  <c r="L3923" i="5"/>
  <c r="L3981" i="5"/>
  <c r="L3340" i="5"/>
  <c r="L3716" i="5"/>
  <c r="L3336" i="5"/>
  <c r="L2837" i="5"/>
  <c r="L3407" i="5"/>
  <c r="L2753" i="5"/>
  <c r="L3324" i="5"/>
  <c r="L3207" i="5"/>
  <c r="L2913" i="5"/>
  <c r="L2958" i="5"/>
  <c r="L3280" i="5"/>
  <c r="L2737" i="5"/>
  <c r="L3308" i="5"/>
  <c r="L4069" i="5"/>
  <c r="L3290" i="5"/>
  <c r="L3561" i="5"/>
  <c r="L3080" i="5"/>
  <c r="L3900" i="5"/>
  <c r="L3640" i="5"/>
  <c r="L4042" i="5"/>
  <c r="L2700" i="5"/>
  <c r="L2893" i="5"/>
  <c r="L2661" i="5"/>
  <c r="L3967" i="5"/>
  <c r="L3624" i="5"/>
  <c r="L3525" i="5"/>
  <c r="L3642" i="5"/>
  <c r="L3248" i="5"/>
  <c r="L3819" i="5"/>
  <c r="L3329" i="5"/>
  <c r="L3428" i="5"/>
  <c r="L3456" i="5"/>
  <c r="L3355" i="5"/>
  <c r="L3814" i="5"/>
  <c r="L3001" i="5"/>
  <c r="L3827" i="5"/>
  <c r="L2767" i="5"/>
  <c r="L2791" i="5"/>
  <c r="L2820" i="5"/>
  <c r="L3849" i="5"/>
  <c r="L3862" i="5"/>
  <c r="L3276" i="5"/>
  <c r="L2664" i="5"/>
  <c r="L3300" i="5"/>
  <c r="L3488" i="5"/>
  <c r="L2650" i="5"/>
  <c r="L2995" i="5"/>
  <c r="L2938" i="5"/>
  <c r="L3762" i="5"/>
  <c r="L3865" i="5"/>
  <c r="L2633" i="5"/>
  <c r="L3421" i="5"/>
  <c r="L3646" i="5"/>
  <c r="L3937" i="5"/>
  <c r="L2829" i="5"/>
  <c r="L2828" i="5"/>
  <c r="L3875" i="5"/>
  <c r="L3706" i="5"/>
  <c r="L2935" i="5"/>
  <c r="L3380" i="5"/>
  <c r="L4030" i="5"/>
  <c r="L3388" i="5"/>
  <c r="L2702" i="5"/>
  <c r="L3634" i="5"/>
  <c r="L3108" i="5"/>
  <c r="L3733" i="5"/>
  <c r="L2827" i="5"/>
  <c r="L2796" i="5"/>
  <c r="L2692" i="5"/>
  <c r="L3522" i="5"/>
  <c r="L3030" i="5"/>
  <c r="L3137" i="5"/>
  <c r="L3013" i="5"/>
  <c r="L3508" i="5"/>
  <c r="L4009" i="5"/>
  <c r="L3818" i="5"/>
  <c r="L3180" i="5"/>
  <c r="L2978" i="5"/>
  <c r="L2782" i="5"/>
  <c r="L3451" i="5"/>
  <c r="L3826" i="5"/>
  <c r="L4088" i="5"/>
  <c r="L3354" i="5"/>
  <c r="L3817" i="5"/>
  <c r="L3041" i="5"/>
  <c r="L3612" i="5"/>
  <c r="L3623" i="5"/>
  <c r="L3139" i="5"/>
  <c r="L4013" i="5"/>
  <c r="L2709" i="5"/>
  <c r="L3925" i="5"/>
  <c r="L3718" i="5"/>
  <c r="L2609" i="5"/>
  <c r="L3737" i="5"/>
  <c r="L3085" i="5"/>
  <c r="L3208" i="5"/>
  <c r="L3187" i="5"/>
  <c r="L3382" i="5"/>
  <c r="L3928" i="5"/>
  <c r="L3712" i="5"/>
  <c r="L3389" i="5"/>
  <c r="L3188" i="5"/>
  <c r="L3496" i="5"/>
  <c r="L4093" i="5"/>
  <c r="L2797" i="5"/>
  <c r="L3381" i="5"/>
  <c r="L3495" i="5"/>
  <c r="L2705" i="5"/>
  <c r="L3683" i="5"/>
  <c r="L3149" i="5"/>
  <c r="L3067" i="5"/>
  <c r="L3657" i="5"/>
  <c r="L2759" i="5"/>
  <c r="L2805" i="5"/>
  <c r="L2896" i="5"/>
  <c r="L3474" i="5"/>
  <c r="L2843" i="5"/>
  <c r="L3480" i="5"/>
  <c r="L3951" i="5"/>
  <c r="L2667" i="5"/>
  <c r="L4084" i="5"/>
  <c r="L2952" i="5"/>
  <c r="L3326" i="5"/>
  <c r="L3161" i="5"/>
  <c r="L3259" i="5"/>
  <c r="L3019" i="5"/>
  <c r="L2914" i="5"/>
  <c r="L2706" i="5"/>
  <c r="L3560" i="5"/>
  <c r="L2694" i="5"/>
  <c r="L3098" i="5"/>
  <c r="L3106" i="5"/>
  <c r="L3615" i="5"/>
  <c r="L3274" i="5"/>
  <c r="L3531" i="5"/>
  <c r="L2612" i="5"/>
  <c r="L3487" i="5"/>
  <c r="L2904" i="5"/>
  <c r="L3846" i="5"/>
  <c r="L2655" i="5"/>
  <c r="L3319" i="5"/>
  <c r="L4072" i="5"/>
  <c r="L4037" i="5"/>
  <c r="L3685" i="5"/>
  <c r="L3255" i="5"/>
  <c r="L3060" i="5"/>
  <c r="L3457" i="5"/>
  <c r="L4001" i="5"/>
  <c r="L2908" i="5"/>
  <c r="L3809" i="5"/>
  <c r="L3822" i="5"/>
  <c r="L4070" i="5"/>
  <c r="L3921" i="5"/>
  <c r="L2774" i="5"/>
  <c r="L3673" i="5"/>
  <c r="L3169" i="5"/>
  <c r="L3985" i="5"/>
  <c r="L3427" i="5"/>
  <c r="L2768" i="5"/>
  <c r="L3269" i="5"/>
  <c r="L3656" i="5"/>
  <c r="L3854" i="5"/>
  <c r="L2948" i="5"/>
  <c r="L3100" i="5"/>
  <c r="L2868" i="5"/>
  <c r="L3912" i="5"/>
  <c r="L2775" i="5"/>
  <c r="L2943" i="5"/>
  <c r="L3540" i="5"/>
  <c r="L4077" i="5"/>
  <c r="L2885" i="5"/>
  <c r="L2966" i="5"/>
  <c r="L3890" i="5"/>
  <c r="L3165" i="5"/>
  <c r="L3299" i="5"/>
  <c r="L2696" i="5"/>
  <c r="L3402" i="5"/>
  <c r="L2821" i="5"/>
  <c r="L3162" i="5"/>
  <c r="L2645" i="5"/>
  <c r="L2764" i="5"/>
  <c r="L2957" i="5"/>
  <c r="L3364" i="5"/>
  <c r="L3409" i="5"/>
  <c r="L3789" i="5"/>
  <c r="L2990" i="5"/>
  <c r="L3927" i="5"/>
  <c r="L3845" i="5"/>
  <c r="L3189" i="5"/>
  <c r="L3254" i="5"/>
  <c r="L3341" i="5"/>
  <c r="L3851" i="5"/>
  <c r="L3880" i="5"/>
  <c r="L3127" i="5"/>
  <c r="L2832" i="5"/>
  <c r="L2704" i="5"/>
  <c r="L3240" i="5"/>
  <c r="L3553" i="5"/>
  <c r="L3622" i="5"/>
  <c r="L2985" i="5"/>
  <c r="L2713" i="5"/>
  <c r="L3987" i="5"/>
  <c r="L3058" i="5"/>
  <c r="L3529" i="5"/>
  <c r="L4060" i="5"/>
  <c r="L3742" i="5"/>
  <c r="L2662" i="5"/>
  <c r="L3539" i="5"/>
  <c r="L3519" i="5"/>
  <c r="L3644" i="5"/>
  <c r="L3099" i="5"/>
  <c r="L2789" i="5"/>
  <c r="L2864" i="5"/>
  <c r="L3450" i="5"/>
  <c r="L3757" i="5"/>
  <c r="L3460" i="5"/>
  <c r="L3942" i="5"/>
  <c r="L3610" i="5"/>
  <c r="L3806" i="5"/>
  <c r="L3250" i="5"/>
  <c r="L4000" i="5"/>
  <c r="L3441" i="5"/>
  <c r="L3969" i="5"/>
  <c r="L4020" i="5"/>
  <c r="L3289" i="5"/>
  <c r="L2688" i="5"/>
  <c r="L2615" i="5"/>
  <c r="L3258" i="5"/>
  <c r="L4006" i="5"/>
  <c r="L3748" i="5"/>
  <c r="L3472" i="5"/>
  <c r="L3584" i="5"/>
  <c r="L3244" i="5"/>
  <c r="L3095" i="5"/>
  <c r="L3930" i="5"/>
  <c r="L3785" i="5"/>
  <c r="L3486" i="5"/>
  <c r="L3954" i="5"/>
  <c r="L3229" i="5"/>
  <c r="L3775" i="5"/>
  <c r="L2973" i="5"/>
  <c r="L3471" i="5"/>
  <c r="L3270" i="5"/>
  <c r="L2892" i="5"/>
  <c r="L4083" i="5"/>
  <c r="L3769" i="5"/>
  <c r="L3528" i="5"/>
  <c r="L3556" i="5"/>
  <c r="L2613" i="5"/>
  <c r="L3356" i="5"/>
  <c r="L2811" i="5"/>
  <c r="L2703" i="5"/>
  <c r="L4021" i="5"/>
  <c r="L2819" i="5"/>
  <c r="L3833" i="5"/>
  <c r="L3121" i="5"/>
  <c r="L3727" i="5"/>
  <c r="L3903" i="5"/>
  <c r="L2790" i="5"/>
  <c r="L3810" i="5"/>
  <c r="L2654" i="5"/>
  <c r="L3064" i="5"/>
  <c r="L3580" i="5"/>
  <c r="L3550" i="5"/>
  <c r="L3533" i="5"/>
  <c r="L3201" i="5"/>
  <c r="L3766" i="5"/>
  <c r="L3668" i="5"/>
  <c r="L3131" i="5"/>
  <c r="L2657" i="5"/>
  <c r="L2847" i="5"/>
  <c r="L2747" i="5"/>
  <c r="L3423" i="5"/>
  <c r="L3375" i="5"/>
  <c r="L2949" i="5"/>
  <c r="L3262" i="5"/>
  <c r="L4035" i="5"/>
  <c r="L2731" i="5"/>
  <c r="L3384" i="5"/>
  <c r="L2723" i="5"/>
  <c r="L2895" i="5"/>
  <c r="L2814" i="5"/>
  <c r="L2611" i="5"/>
  <c r="L3491" i="5"/>
  <c r="L3504" i="5"/>
  <c r="L3241" i="5"/>
  <c r="L3723" i="5"/>
  <c r="L3692" i="5"/>
  <c r="L3003" i="5"/>
  <c r="L3160" i="5"/>
  <c r="L3608" i="5"/>
  <c r="L3281" i="5"/>
  <c r="L3899" i="5"/>
  <c r="L3025" i="5"/>
  <c r="L3526" i="5"/>
  <c r="L2999" i="5"/>
  <c r="L3322" i="5"/>
  <c r="L3803" i="5"/>
  <c r="L3124" i="5"/>
  <c r="L2735" i="5"/>
  <c r="L3793" i="5"/>
  <c r="L2849" i="5"/>
  <c r="L3439" i="5"/>
  <c r="L3042" i="5"/>
  <c r="L4036" i="5"/>
  <c r="L2920" i="5"/>
  <c r="L3755" i="5"/>
  <c r="L2660" i="5"/>
  <c r="L3138" i="5"/>
  <c r="L3790" i="5"/>
  <c r="L3551" i="5"/>
  <c r="L3530" i="5"/>
  <c r="L3236" i="5"/>
  <c r="L2861" i="5"/>
  <c r="L3286" i="5"/>
  <c r="L2946" i="5"/>
  <c r="L3198" i="5"/>
  <c r="L3787" i="5"/>
  <c r="L2765" i="5"/>
  <c r="L2787" i="5"/>
  <c r="L3910" i="5"/>
  <c r="L2953" i="5"/>
  <c r="L3601" i="5"/>
  <c r="L3869" i="5"/>
  <c r="L2714" i="5"/>
  <c r="L3555" i="5"/>
  <c r="L4051" i="5"/>
  <c r="L2627" i="5"/>
  <c r="L3484" i="5"/>
  <c r="L2961" i="5"/>
  <c r="L3367" i="5"/>
  <c r="L3435" i="5"/>
  <c r="L2649" i="5"/>
  <c r="L3447" i="5"/>
  <c r="L3579" i="5"/>
  <c r="L3680" i="5"/>
  <c r="L3898" i="5"/>
  <c r="L2882" i="5"/>
  <c r="L2998" i="5"/>
  <c r="L2876" i="5"/>
  <c r="L3532" i="5"/>
  <c r="L3957" i="5"/>
  <c r="L3512" i="5"/>
  <c r="L3200" i="5"/>
  <c r="L3118" i="5"/>
  <c r="L3219" i="5"/>
  <c r="L2619" i="5"/>
  <c r="L2605" i="5"/>
  <c r="L4064" i="5"/>
  <c r="L2887" i="5"/>
  <c r="L4076" i="5"/>
  <c r="L3434" i="5"/>
  <c r="L3436" i="5"/>
  <c r="L3083" i="5"/>
  <c r="L3023" i="5"/>
  <c r="L3167" i="5"/>
  <c r="L3395" i="5"/>
  <c r="L3805" i="5"/>
  <c r="L3836" i="5"/>
  <c r="L3285" i="5"/>
  <c r="L3444" i="5"/>
  <c r="L3944" i="5"/>
  <c r="L3872" i="5"/>
  <c r="L3636" i="5"/>
  <c r="L3348" i="5"/>
  <c r="L2854" i="5"/>
  <c r="L3581" i="5"/>
  <c r="L3667" i="5"/>
  <c r="L3940" i="5"/>
  <c r="L2771" i="5"/>
  <c r="L3913" i="5"/>
  <c r="L2838" i="5"/>
  <c r="L3702" i="5"/>
  <c r="L2599" i="5"/>
  <c r="L3721" i="5"/>
  <c r="L2669" i="5"/>
  <c r="L3776" i="5"/>
  <c r="L3704" i="5"/>
  <c r="L3933" i="5"/>
  <c r="L2901" i="5"/>
  <c r="L3594" i="5"/>
  <c r="L3780" i="5"/>
  <c r="L3521" i="5"/>
  <c r="L2754" i="5"/>
  <c r="L3510" i="5"/>
  <c r="L3637" i="5"/>
  <c r="L3726" i="5"/>
  <c r="L3839" i="5"/>
  <c r="L3230" i="5"/>
  <c r="L3884" i="5"/>
  <c r="L2606" i="5"/>
  <c r="L2687" i="5"/>
  <c r="L2818" i="5"/>
  <c r="L3574" i="5"/>
  <c r="L3296" i="5"/>
  <c r="L3218" i="5"/>
  <c r="L3145" i="5"/>
  <c r="L2658" i="5"/>
  <c r="L2740" i="5"/>
  <c r="L3068" i="5"/>
  <c r="L2980" i="5"/>
  <c r="L3173" i="5"/>
  <c r="L3829" i="5"/>
  <c r="L3368" i="5"/>
  <c r="L3476" i="5"/>
  <c r="L3056" i="5"/>
  <c r="L2776" i="5"/>
  <c r="L3707" i="5"/>
  <c r="L2751" i="5"/>
  <c r="L3578" i="5"/>
  <c r="L2897" i="5"/>
  <c r="L3671" i="5"/>
  <c r="L3209" i="5"/>
  <c r="L3691" i="5"/>
  <c r="L3568" i="5"/>
  <c r="L3971" i="5"/>
  <c r="L3771" i="5"/>
  <c r="L4066" i="5"/>
  <c r="L3292" i="5"/>
  <c r="L2640" i="5"/>
  <c r="L2977" i="5"/>
  <c r="L3038" i="5"/>
  <c r="L3696" i="5"/>
  <c r="L3206" i="5"/>
  <c r="L2815" i="5"/>
  <c r="L3541" i="5"/>
  <c r="L3934" i="5"/>
  <c r="L3713" i="5"/>
  <c r="L2682" i="5"/>
  <c r="L4092" i="5"/>
  <c r="L3774" i="5"/>
  <c r="L2659" i="5"/>
  <c r="L2799" i="5"/>
  <c r="L3857" i="5"/>
  <c r="L3603" i="5"/>
  <c r="L3598" i="5"/>
  <c r="L2996" i="5"/>
  <c r="L2982" i="5"/>
  <c r="L3795" i="5"/>
  <c r="L2728" i="5"/>
  <c r="L3586" i="5"/>
  <c r="L4031" i="5"/>
  <c r="L3897" i="5"/>
  <c r="L3027" i="5"/>
  <c r="L3751" i="5"/>
  <c r="L3361" i="5"/>
  <c r="L3156" i="5"/>
  <c r="L3267" i="5"/>
  <c r="L3801" i="5"/>
  <c r="L4032" i="5"/>
  <c r="L3799" i="5"/>
  <c r="L3089" i="5"/>
  <c r="L4019" i="5"/>
  <c r="L3278" i="5"/>
  <c r="L4057" i="5"/>
  <c r="L3648" i="5"/>
  <c r="L3226" i="5"/>
  <c r="L3094" i="5"/>
  <c r="L2955" i="5"/>
  <c r="L3465" i="5"/>
  <c r="L3828" i="5"/>
  <c r="L3063" i="5"/>
  <c r="L3210" i="5"/>
  <c r="L3398" i="5"/>
  <c r="L2939" i="5"/>
  <c r="L3947" i="5"/>
  <c r="L3796" i="5"/>
  <c r="L3823" i="5"/>
  <c r="L3332" i="5"/>
  <c r="L3754" i="5"/>
  <c r="L3310" i="5"/>
  <c r="L3557" i="5"/>
  <c r="L3297" i="5"/>
  <c r="L3350" i="5"/>
  <c r="L3026" i="5"/>
  <c r="L2695" i="5"/>
  <c r="L2793" i="5"/>
  <c r="L4034" i="5"/>
  <c r="L2850" i="5"/>
  <c r="L3765" i="5"/>
  <c r="L4094" i="5"/>
  <c r="L3736" i="5"/>
  <c r="L3768" i="5"/>
  <c r="L2965" i="5"/>
  <c r="L3337" i="5"/>
  <c r="L4068" i="5"/>
  <c r="L3613" i="5"/>
  <c r="L3946" i="5"/>
  <c r="L3916" i="5"/>
  <c r="L2788" i="5"/>
  <c r="L3093" i="5"/>
  <c r="L2840" i="5"/>
  <c r="L3378" i="5"/>
  <c r="L2813" i="5"/>
  <c r="L3008" i="5"/>
  <c r="L2921" i="5"/>
  <c r="L3569" i="5"/>
  <c r="L2653" i="5"/>
  <c r="L2742" i="5"/>
  <c r="L3647" i="5"/>
  <c r="L3699" i="5"/>
  <c r="L2749" i="5"/>
  <c r="L2816" i="5"/>
  <c r="L3260" i="5"/>
  <c r="L3844" i="5"/>
  <c r="L3515" i="5"/>
  <c r="L3982" i="5"/>
  <c r="L2634" i="5"/>
  <c r="L3053" i="5"/>
  <c r="L3242" i="5"/>
  <c r="L2761" i="5"/>
  <c r="L3154" i="5"/>
  <c r="L3234" i="5"/>
  <c r="L3714" i="5"/>
  <c r="L3430" i="5"/>
  <c r="L2641" i="5"/>
  <c r="L2786" i="5"/>
  <c r="L3566" i="5"/>
  <c r="L2741" i="5"/>
  <c r="L4039" i="5"/>
  <c r="L2944" i="5"/>
  <c r="L3682" i="5"/>
  <c r="L3979" i="5"/>
  <c r="L3745" i="5"/>
  <c r="L2685" i="5"/>
  <c r="L3184" i="5"/>
  <c r="L3697" i="5"/>
  <c r="L2986" i="5"/>
  <c r="L3911" i="5"/>
  <c r="L3877" i="5"/>
  <c r="L3066" i="5"/>
  <c r="L3992" i="5"/>
  <c r="L3852" i="5"/>
  <c r="L2697" i="5"/>
  <c r="L3404" i="5"/>
  <c r="L4062" i="5"/>
  <c r="L2919" i="5"/>
  <c r="L3695" i="5"/>
  <c r="L2942" i="5"/>
  <c r="L2762" i="5"/>
  <c r="L2808" i="5"/>
  <c r="L3438" i="5"/>
  <c r="L2846" i="5"/>
  <c r="L2625" i="5"/>
  <c r="L2979" i="5"/>
  <c r="L4048" i="5"/>
  <c r="L2769" i="5"/>
  <c r="L3628" i="5"/>
  <c r="L3767" i="5"/>
  <c r="L3832" i="5"/>
  <c r="L3115" i="5"/>
  <c r="L3424" i="5"/>
  <c r="L3565" i="5"/>
  <c r="L2730" i="5"/>
  <c r="L2844" i="5"/>
  <c r="L3294" i="5"/>
  <c r="L2931" i="5"/>
  <c r="L2823" i="5"/>
  <c r="L3549" i="5"/>
  <c r="L3217" i="5"/>
  <c r="L2950" i="5"/>
  <c r="L3442" i="5"/>
  <c r="L3741" i="5"/>
  <c r="L3328" i="5"/>
  <c r="L3520" i="5"/>
  <c r="L2636" i="5"/>
  <c r="L4017" i="5"/>
  <c r="L3338" i="5"/>
  <c r="L3072" i="5"/>
  <c r="L3572" i="5"/>
  <c r="L3847" i="5"/>
  <c r="L2707" i="5"/>
  <c r="L3453" i="5"/>
  <c r="L2684" i="5"/>
  <c r="L3197" i="5"/>
  <c r="L4018" i="5"/>
  <c r="L2899" i="5"/>
  <c r="L3749" i="5"/>
  <c r="L3509" i="5"/>
  <c r="L3655" i="5"/>
  <c r="L4007" i="5"/>
  <c r="L3948" i="5"/>
  <c r="L3616" i="5"/>
  <c r="L3935" i="5"/>
  <c r="L3595" i="5"/>
  <c r="L3133" i="5"/>
  <c r="L3804" i="5"/>
  <c r="L2898" i="5"/>
  <c r="L3698" i="5"/>
  <c r="L4081" i="5"/>
  <c r="L2620" i="5"/>
  <c r="L2637" i="5"/>
  <c r="L2726" i="5"/>
  <c r="L3609" i="5"/>
  <c r="L3396" i="5"/>
  <c r="L3894" i="5"/>
  <c r="L3882" i="5"/>
  <c r="L3816" i="5"/>
  <c r="L3562" i="5"/>
  <c r="L3499" i="5"/>
  <c r="L3997" i="5"/>
  <c r="L3988" i="5"/>
  <c r="L3984" i="5"/>
  <c r="L4041" i="5"/>
  <c r="L2642" i="5"/>
  <c r="L3117" i="5"/>
  <c r="L2630" i="5"/>
  <c r="L3034" i="5"/>
  <c r="L3316" i="5"/>
  <c r="L3554" i="5"/>
  <c r="L3968" i="5"/>
  <c r="L3263" i="5"/>
  <c r="L3171" i="5"/>
  <c r="L3325" i="5"/>
  <c r="L3235" i="5"/>
  <c r="L2674" i="5"/>
  <c r="L2924" i="5"/>
  <c r="L3841" i="5"/>
  <c r="L3666" i="5"/>
  <c r="L3571" i="5"/>
  <c r="L3838" i="5"/>
  <c r="L2794" i="5"/>
  <c r="L3582" i="5"/>
  <c r="L2757" i="5"/>
  <c r="L4033" i="5"/>
  <c r="L3301" i="5"/>
  <c r="L4008" i="5"/>
  <c r="L2909" i="5"/>
  <c r="L3327" i="5"/>
  <c r="L2839" i="5"/>
  <c r="L4028" i="5"/>
  <c r="L3213" i="5"/>
  <c r="L3103" i="5"/>
  <c r="L3107" i="5"/>
  <c r="L3132" i="5"/>
  <c r="L3264" i="5"/>
  <c r="L2711" i="5"/>
  <c r="L3468" i="5"/>
  <c r="L3031" i="5"/>
  <c r="L3092" i="5"/>
  <c r="L3029" i="5"/>
  <c r="L3820" i="5"/>
  <c r="L2691" i="5"/>
  <c r="L3452" i="5"/>
  <c r="L2933" i="5"/>
  <c r="L3246" i="5"/>
  <c r="L3800" i="5"/>
  <c r="L3708" i="5"/>
  <c r="L3993" i="5"/>
  <c r="L3672" i="5"/>
  <c r="L4080" i="5"/>
  <c r="L3798" i="5"/>
  <c r="L3129" i="5"/>
  <c r="L3214" i="5"/>
  <c r="L3779" i="5"/>
  <c r="L3482" i="5"/>
  <c r="L3564" i="5"/>
  <c r="L2873" i="5"/>
  <c r="L3837" i="5"/>
  <c r="L2663" i="5"/>
  <c r="L2701" i="5"/>
  <c r="L3059" i="5"/>
  <c r="L3607" i="5"/>
  <c r="L4078" i="5"/>
  <c r="L3275" i="5"/>
  <c r="L3489" i="5"/>
  <c r="L3904" i="5"/>
  <c r="L2651" i="5"/>
  <c r="L3249" i="5"/>
  <c r="L3638" i="5"/>
  <c r="L2993" i="5"/>
  <c r="L3649" i="5"/>
  <c r="L3483" i="5"/>
  <c r="L3014" i="5"/>
  <c r="L3177" i="5"/>
  <c r="L2601" i="5"/>
  <c r="L2922" i="5"/>
  <c r="L3339" i="5"/>
  <c r="L3983" i="5"/>
  <c r="L3614" i="5"/>
  <c r="L3211" i="5"/>
  <c r="L3365" i="5"/>
  <c r="L3076" i="5"/>
  <c r="L3675" i="5"/>
  <c r="L3323" i="5"/>
  <c r="L3216" i="5"/>
  <c r="L3972" i="5"/>
  <c r="L3611" i="5"/>
  <c r="L4022" i="5"/>
  <c r="L3797" i="5"/>
  <c r="L3047" i="5"/>
  <c r="L3892" i="5"/>
  <c r="L3961" i="5"/>
  <c r="L3371" i="5"/>
  <c r="L4029" i="5"/>
  <c r="L3032" i="5"/>
  <c r="L3307" i="5"/>
  <c r="L3403" i="5"/>
  <c r="L2855" i="5"/>
  <c r="L2792" i="5"/>
  <c r="L3344" i="5"/>
  <c r="L4086" i="5"/>
  <c r="L2781" i="5"/>
  <c r="L4004" i="5"/>
  <c r="L3400" i="5"/>
  <c r="L3387" i="5"/>
  <c r="L2968" i="5"/>
  <c r="L3492" i="5"/>
  <c r="L2672" i="5"/>
  <c r="L2862" i="5"/>
  <c r="L3717" i="5"/>
  <c r="L3028" i="5"/>
  <c r="L3761" i="5"/>
  <c r="L3000" i="5"/>
  <c r="L3840" i="5"/>
  <c r="L4173" i="5"/>
  <c r="L4175" i="5"/>
  <c r="L4174" i="5"/>
  <c r="L4176" i="5"/>
  <c r="L4177" i="5"/>
  <c r="L4178" i="5"/>
  <c r="L4179" i="5"/>
  <c r="L4180" i="5"/>
  <c r="L4182" i="5"/>
  <c r="L4181" i="5"/>
  <c r="L4183" i="5"/>
  <c r="L4185" i="5"/>
  <c r="L4186" i="5"/>
  <c r="L4184" i="5"/>
  <c r="L4187" i="5"/>
  <c r="L4189" i="5"/>
  <c r="L4188" i="5"/>
  <c r="L4192" i="5"/>
  <c r="L4190" i="5"/>
  <c r="L4191" i="5"/>
  <c r="L4194" i="5"/>
  <c r="L4193" i="5"/>
  <c r="L4195" i="5"/>
  <c r="L4196" i="5"/>
  <c r="L4197" i="5"/>
  <c r="L4198" i="5"/>
  <c r="L4199" i="5"/>
  <c r="L4200" i="5"/>
  <c r="L4201" i="5"/>
  <c r="L4202" i="5"/>
  <c r="L4204" i="5"/>
  <c r="L4203" i="5"/>
  <c r="L4205" i="5"/>
  <c r="L4206" i="5"/>
  <c r="L4207" i="5"/>
  <c r="L4208" i="5"/>
  <c r="L4209" i="5"/>
  <c r="L4211" i="5"/>
  <c r="L4210" i="5"/>
  <c r="L4212" i="5"/>
  <c r="L4213" i="5"/>
  <c r="L4214" i="5"/>
  <c r="L4215" i="5"/>
  <c r="L4216" i="5"/>
  <c r="L4217" i="5"/>
  <c r="L4218" i="5"/>
  <c r="L4220" i="5"/>
  <c r="L4219" i="5"/>
  <c r="L4221" i="5"/>
  <c r="L4222" i="5"/>
  <c r="L4223" i="5"/>
  <c r="L4224" i="5"/>
  <c r="L4225" i="5"/>
  <c r="L4226" i="5"/>
  <c r="L4228" i="5"/>
  <c r="L4227" i="5"/>
  <c r="L4229" i="5"/>
  <c r="L4230" i="5"/>
  <c r="L4232" i="5"/>
  <c r="L4231" i="5"/>
  <c r="L4233" i="5"/>
  <c r="L4234" i="5"/>
  <c r="L4235" i="5"/>
  <c r="L4237" i="5"/>
  <c r="L4236" i="5"/>
  <c r="L4238" i="5"/>
  <c r="L4239" i="5"/>
  <c r="L4240" i="5"/>
  <c r="L4241" i="5"/>
  <c r="L4244" i="5"/>
  <c r="L4242" i="5"/>
  <c r="L4243" i="5"/>
  <c r="L4245" i="5"/>
  <c r="L4247" i="5"/>
  <c r="L4246" i="5"/>
  <c r="L4248" i="5"/>
  <c r="L4249" i="5"/>
  <c r="L4250" i="5"/>
  <c r="L4251" i="5"/>
  <c r="L4252" i="5"/>
  <c r="L4253" i="5"/>
  <c r="L4255" i="5"/>
  <c r="L4254" i="5"/>
  <c r="L4256" i="5"/>
  <c r="L4257" i="5"/>
  <c r="L4258" i="5"/>
  <c r="L4260" i="5"/>
  <c r="L4259" i="5"/>
  <c r="L4262" i="5"/>
  <c r="L4261" i="5"/>
  <c r="L4263" i="5"/>
  <c r="L4264" i="5"/>
  <c r="L4265" i="5"/>
  <c r="L4267" i="5"/>
  <c r="L4266" i="5"/>
  <c r="L4268" i="5"/>
  <c r="L4270" i="5"/>
  <c r="L4269" i="5"/>
  <c r="L4271" i="5"/>
  <c r="L4272" i="5"/>
  <c r="L4274" i="5"/>
  <c r="L4273" i="5"/>
  <c r="L4275" i="5"/>
  <c r="L4276" i="5"/>
  <c r="L4277" i="5"/>
  <c r="L4278" i="5"/>
  <c r="L4279" i="5"/>
  <c r="D3" i="6" l="1"/>
</calcChain>
</file>

<file path=xl/sharedStrings.xml><?xml version="1.0" encoding="utf-8"?>
<sst xmlns="http://schemas.openxmlformats.org/spreadsheetml/2006/main" count="343" uniqueCount="82">
  <si>
    <t>Source:</t>
  </si>
  <si>
    <t>Markit iBoxx</t>
  </si>
  <si>
    <t>Series name:</t>
  </si>
  <si>
    <t>Series reference:</t>
  </si>
  <si>
    <t>http://www.markit.com</t>
  </si>
  <si>
    <t>Bank of England</t>
  </si>
  <si>
    <t>http://www.bankofengland.co.uk</t>
  </si>
  <si>
    <t>iBoxx non-financials 10+ broad A rating</t>
  </si>
  <si>
    <t>iBoxx non-financials 10+ broad BBB rating</t>
  </si>
  <si>
    <t>Date-aligned</t>
  </si>
  <si>
    <t>Ofgem calculations</t>
  </si>
  <si>
    <t>Nominal cost of debt</t>
  </si>
  <si>
    <t>Real cost of debt</t>
  </si>
  <si>
    <t>iBoxx £ Non-Financials A 10+</t>
  </si>
  <si>
    <t>iBoxx £ Non-Financials BBB 10+</t>
  </si>
  <si>
    <t>DE000A0JZAH1</t>
  </si>
  <si>
    <t>DE000A0JY837</t>
  </si>
  <si>
    <t>Price control year:</t>
  </si>
  <si>
    <t>Trailing average date:</t>
  </si>
  <si>
    <t>Ofgem disclaimer</t>
  </si>
  <si>
    <t>Markit disclaimer</t>
  </si>
  <si>
    <t>Office of Gas and Electricity Markets (Ofgem)</t>
  </si>
  <si>
    <t>The 'cost of debt index' is published by the Authority for the purposes of illustrating how the cost of debt adjustment will work in practice, and for showing how revenue allowance adjustments for regulated electricity and gas transmission and distribution companies are calculated by from time to time and shall not be used for any other purpose without permission. The cost of debt index is based on the Markit iBoxx GBP Non-Financials A 10+ Index and Markit iBoxx GBP Non-Financials BBB 10+ Index. The Markit iBoxx GBP Non-Financials A 10+ Index and Markit iBoxx GBP Non-Financials BBB 10+ Index are administered, calculated and owned by Markit Group Limited. iBoxx indices are property of Markit Group Limited and may not be used without a separate written license from Markit. For more information, see www.markit.com. 
Markit makes no representation and expressly disclaims all warranties of accuracy, merchantability or fitness for a particular purpose or use with respect to the “cost of debt index” or any data included therein, or any data from which it is based or as to results to be obtained from the use of the “cost of debt index”. Markit does not sponsor, endorse, sell, or promote any investment fund or other vehicle that is offered in connection with the “cost of debt index” and shall not be liable for any loss or damage suffered in respect of, or in connection with any advice, opinion, recommendation, guidance, forecast, judgment, publication, conclusion or any course of action (or inaction) made or taken in reliance of, or based on, the “cost of debt index” or any data forming part thereof.
Neither Markit, its Affiliates, or any third party data provider makes any warranty, expressed or implied, as to the accuracy, completeness or timeliness of the data contained herewith, or as to the results to be obtained by recipients of the data.  Neither Markit, its Affiliates nor any data provider shall in any way be liable to any recipient of the data for any inaccuracies, errors or omissions in the Markit data, regardless of cause, or for any damages (whether direct or indirect) resulting therefrom.
Opinions, estimates and projections in this publication do not reflect the opinions of Markit Group and its Affiliates.  Markit has no obligation to update, modify or amend this publication or to otherwise notify a reader thereof in the event that any matter stated herein, or any opinion, projection, forecast or estimate set forth herein, changes or subsequently becomes inaccurate. 
Without limiting the foregoing,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
Copyright © 2011, Markit Group Limited.  All rights reserved.  “Markit” and “IBoxx” are trademarks of Markit Group Limited.  Any unauthorised use is strictly prohibited.</t>
  </si>
  <si>
    <t>The 'cost of debt index' is calculated by the Gas and Electricity Markets Authority (“the Authority”) using the Markit iBoxx GBP Non-Financials A 10+ Index and Markit iBoxx GBP Non-Financials BBB 10+ Index. It is published by the Authority for the purposes of illustrating how the cost of debt adjustment will work in practice, and for showing how revenue allowance adjustments for regulated electricity and gas transmission and distribution companies are calculated by the Authority from time to time and for no other purpose. Any use you make of the information in this model, including the cost of debt index, is at your own risk and Ofgem shall not be liable for any direct, indirect or consequential loss of any kind, nor any financial losses or damages whatsoever arising from your use of the information in this model. You are advised to take your own financial, technical and legal advice as appropriate when making use of the information in this model.</t>
  </si>
  <si>
    <t>Yield from British Government Securities, 10 year Nominal Zero Coupon</t>
  </si>
  <si>
    <t>IUDMNZC</t>
  </si>
  <si>
    <t>IUDMRZC</t>
  </si>
  <si>
    <t>Yield from British Government Securities, 10 year Real Zero Coupon</t>
  </si>
  <si>
    <t>Calculated 10-year breakeven inflation</t>
  </si>
  <si>
    <t>Ofgem-calculated 10-year breakeven inflation</t>
  </si>
  <si>
    <t>2013/14</t>
  </si>
  <si>
    <t>2014/15</t>
  </si>
  <si>
    <t>2015/16</t>
  </si>
  <si>
    <t>2016/17</t>
  </si>
  <si>
    <t>2017/18</t>
  </si>
  <si>
    <t>2018/19</t>
  </si>
  <si>
    <t>2019/20</t>
  </si>
  <si>
    <t>2020/21</t>
  </si>
  <si>
    <t>Cost of debt index - illustrative model for RIIO-T1/GD1/ED1</t>
  </si>
  <si>
    <t>weekdayQ</t>
  </si>
  <si>
    <t>holidayQ</t>
  </si>
  <si>
    <t>Sunday</t>
  </si>
  <si>
    <t>New Year's Day</t>
  </si>
  <si>
    <t>Monday</t>
  </si>
  <si>
    <t>Good Friday</t>
  </si>
  <si>
    <t>Tuesday</t>
  </si>
  <si>
    <t>Easter Monday</t>
  </si>
  <si>
    <t>Wednesday</t>
  </si>
  <si>
    <t>Early May Bank Holiday</t>
  </si>
  <si>
    <t>Thursday</t>
  </si>
  <si>
    <t>Spring Bank Holiday</t>
  </si>
  <si>
    <t>Friday</t>
  </si>
  <si>
    <t>Summer Bank Holiday</t>
  </si>
  <si>
    <t>Saturday</t>
  </si>
  <si>
    <t>Christmas Day</t>
  </si>
  <si>
    <t>Boxing Day</t>
  </si>
  <si>
    <t>Millenium Bank Holiday</t>
  </si>
  <si>
    <t>Extra bank holiday to mark Queen Elizabeth's Golden Jubilee in 2002</t>
  </si>
  <si>
    <t>Spring Bank Holiday (moved from 27th May for Golden Jubilee of Elizabeth II)</t>
  </si>
  <si>
    <t>Special bank holiday for the Royal Wedding</t>
  </si>
  <si>
    <t>Spring Bank Holiday (moved from 28th May)</t>
  </si>
  <si>
    <t>Special bank holiday to mark Queen Elizabeth's Diamond Jubilee</t>
  </si>
  <si>
    <t>New Year’s Day</t>
  </si>
  <si>
    <t>Early May bank holiday</t>
  </si>
  <si>
    <t>Spring bank holiday</t>
  </si>
  <si>
    <t>Summer bank holiday</t>
  </si>
  <si>
    <t>iBoxxEnd</t>
  </si>
  <si>
    <t>BoEEnd</t>
  </si>
  <si>
    <t>DataEnd</t>
  </si>
  <si>
    <t>iBoxx row</t>
  </si>
  <si>
    <t>BoE row</t>
  </si>
  <si>
    <t>dateQ</t>
  </si>
  <si>
    <t>iBoxx dates</t>
  </si>
  <si>
    <t>All days</t>
  </si>
  <si>
    <t>Weekdays</t>
  </si>
  <si>
    <t>Workdays</t>
  </si>
  <si>
    <t>dateA</t>
  </si>
  <si>
    <t>BoE dates</t>
  </si>
  <si>
    <t>GD/GT/ET (exc. SHE-Transmission)</t>
  </si>
  <si>
    <t>10 Year Rows</t>
  </si>
  <si>
    <t>10 Year Trailing average</t>
  </si>
  <si>
    <t>Trailing Period (Months)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</si>
</sst>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F800]dddd\,\ mmmm\ dd\,\ yyyy"/>
    <numFmt numFmtId="167" formatCode="yyyy\-mm\-dd;@"/>
    <numFmt numFmtId="171" formatCode="0.000"/>
  </numFmts>
  <fonts count="24" x14ac:knownFonts="1">
    <font>
      <sz val="10"/>
      <color theme="1"/>
      <name val="Verdana"/>
      <family val="2"/>
    </font>
    <font>
      <b/>
      <sz val="10"/>
      <color theme="1"/>
      <name val="Verdana"/>
      <family val="2"/>
    </font>
    <font>
      <u/>
      <sz val="10"/>
      <color theme="10"/>
      <name val="Verdana"/>
      <family val="2"/>
    </font>
    <font>
      <b/>
      <sz val="12"/>
      <color theme="1"/>
      <name val="Verdana"/>
      <family val="2"/>
    </font>
    <font>
      <b/>
      <u/>
      <sz val="10"/>
      <color theme="10"/>
      <name val="Verdana"/>
      <family val="2"/>
    </font>
    <font>
      <b/>
      <sz val="14"/>
      <color theme="1"/>
      <name val="Verdana"/>
      <family val="2"/>
    </font>
    <font>
      <sz val="10"/>
      <color theme="1"/>
      <name val="Verdana"/>
      <family val="2"/>
    </font>
    <font>
      <b/>
      <sz val="18"/>
      <color theme="3"/>
      <name val="Cambria"/>
      <family val="2"/>
      <scheme val="major"/>
    </font>
    <font>
      <b/>
      <sz val="15"/>
      <color theme="3"/>
      <name val="Verdana"/>
      <family val="2"/>
    </font>
    <font>
      <b/>
      <sz val="13"/>
      <color theme="3"/>
      <name val="Verdana"/>
      <family val="2"/>
    </font>
    <font>
      <b/>
      <sz val="11"/>
      <color theme="3"/>
      <name val="Verdana"/>
      <family val="2"/>
    </font>
    <font>
      <sz val="10"/>
      <color rgb="FF006100"/>
      <name val="Verdana"/>
      <family val="2"/>
    </font>
    <font>
      <sz val="10"/>
      <color rgb="FF9C0006"/>
      <name val="Verdana"/>
      <family val="2"/>
    </font>
    <font>
      <sz val="10"/>
      <color rgb="FF9C6500"/>
      <name val="Verdana"/>
      <family val="2"/>
    </font>
    <font>
      <sz val="10"/>
      <color rgb="FF3F3F76"/>
      <name val="Verdana"/>
      <family val="2"/>
    </font>
    <font>
      <b/>
      <sz val="10"/>
      <color rgb="FF3F3F3F"/>
      <name val="Verdana"/>
      <family val="2"/>
    </font>
    <font>
      <b/>
      <sz val="10"/>
      <color rgb="FFFA7D00"/>
      <name val="Verdana"/>
      <family val="2"/>
    </font>
    <font>
      <sz val="10"/>
      <color rgb="FFFA7D00"/>
      <name val="Verdana"/>
      <family val="2"/>
    </font>
    <font>
      <b/>
      <sz val="10"/>
      <color theme="0"/>
      <name val="Verdana"/>
      <family val="2"/>
    </font>
    <font>
      <sz val="10"/>
      <color rgb="FFFF0000"/>
      <name val="Verdana"/>
      <family val="2"/>
    </font>
    <font>
      <i/>
      <sz val="10"/>
      <color rgb="FF7F7F7F"/>
      <name val="Verdana"/>
      <family val="2"/>
    </font>
    <font>
      <sz val="10"/>
      <color theme="0"/>
      <name val="Verdana"/>
      <family val="2"/>
    </font>
    <font>
      <b/>
      <sz val="11"/>
      <color theme="1"/>
      <name val="Calibri"/>
      <family val="2"/>
      <scheme val="minor"/>
    </font>
    <font>
      <i/>
      <sz val="11"/>
      <color theme="1"/>
      <name val="Calibri"/>
      <family val="2"/>
      <scheme val="minor"/>
    </font>
  </fonts>
  <fills count="36">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rgb="FFFFFFCC"/>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alignment vertical="top"/>
      <protection locked="0"/>
    </xf>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4" applyNumberFormat="0" applyAlignment="0" applyProtection="0"/>
    <xf numFmtId="0" fontId="15" fillId="7" borderId="5" applyNumberFormat="0" applyAlignment="0" applyProtection="0"/>
    <xf numFmtId="0" fontId="16" fillId="7" borderId="4" applyNumberFormat="0" applyAlignment="0" applyProtection="0"/>
    <xf numFmtId="0" fontId="17" fillId="0" borderId="6" applyNumberFormat="0" applyFill="0" applyAlignment="0" applyProtection="0"/>
    <xf numFmtId="0" fontId="18" fillId="8" borderId="7" applyNumberFormat="0" applyAlignment="0" applyProtection="0"/>
    <xf numFmtId="0" fontId="19" fillId="0" borderId="0" applyNumberFormat="0" applyFill="0" applyBorder="0" applyAlignment="0" applyProtection="0"/>
    <xf numFmtId="0" fontId="6" fillId="9" borderId="8" applyNumberFormat="0" applyFont="0" applyAlignment="0" applyProtection="0"/>
    <xf numFmtId="0" fontId="20" fillId="0" borderId="0" applyNumberFormat="0" applyFill="0" applyBorder="0" applyAlignment="0" applyProtection="0"/>
    <xf numFmtId="0" fontId="1" fillId="0" borderId="9" applyNumberFormat="0" applyFill="0" applyAlignment="0" applyProtection="0"/>
    <xf numFmtId="0" fontId="21"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33" borderId="0" applyNumberFormat="0" applyBorder="0" applyAlignment="0" applyProtection="0"/>
  </cellStyleXfs>
  <cellXfs count="52">
    <xf numFmtId="0" fontId="0" fillId="0" borderId="0" xfId="0"/>
    <xf numFmtId="0" fontId="0" fillId="0" borderId="0" xfId="0" applyAlignment="1">
      <alignment wrapText="1"/>
    </xf>
    <xf numFmtId="0" fontId="1" fillId="0" borderId="0" xfId="0" applyFont="1"/>
    <xf numFmtId="0" fontId="3" fillId="0" borderId="0" xfId="0" applyFont="1"/>
    <xf numFmtId="0" fontId="1" fillId="0" borderId="0" xfId="0" applyFont="1" applyAlignment="1">
      <alignment wrapText="1"/>
    </xf>
    <xf numFmtId="14" fontId="0" fillId="0" borderId="0" xfId="0" applyNumberFormat="1"/>
    <xf numFmtId="2" fontId="0" fillId="0" borderId="0" xfId="0" applyNumberFormat="1"/>
    <xf numFmtId="0" fontId="0" fillId="0" borderId="0" xfId="0" applyNumberFormat="1"/>
    <xf numFmtId="0" fontId="4" fillId="0" borderId="0" xfId="1" applyFont="1" applyAlignment="1" applyProtection="1"/>
    <xf numFmtId="14" fontId="1" fillId="0" borderId="0" xfId="0" applyNumberFormat="1" applyFont="1"/>
    <xf numFmtId="0" fontId="4" fillId="0" borderId="0" xfId="1" applyFont="1" applyAlignment="1" applyProtection="1">
      <alignment horizontal="left"/>
    </xf>
    <xf numFmtId="2" fontId="3" fillId="0" borderId="0" xfId="0" applyNumberFormat="1" applyFont="1"/>
    <xf numFmtId="14" fontId="0" fillId="0" borderId="0" xfId="0" applyNumberFormat="1" applyAlignment="1">
      <alignment horizontal="center"/>
    </xf>
    <xf numFmtId="2" fontId="1" fillId="0" borderId="0" xfId="0" applyNumberFormat="1" applyFont="1" applyAlignment="1">
      <alignment horizontal="center"/>
    </xf>
    <xf numFmtId="0" fontId="0" fillId="2" borderId="0" xfId="0" applyFill="1"/>
    <xf numFmtId="0" fontId="1" fillId="2" borderId="0" xfId="0" applyFont="1" applyFill="1"/>
    <xf numFmtId="0" fontId="0" fillId="2" borderId="0" xfId="0" applyFill="1" applyAlignment="1">
      <alignment horizontal="left" vertical="top" wrapText="1"/>
    </xf>
    <xf numFmtId="0" fontId="5" fillId="2" borderId="0" xfId="0" applyFont="1" applyFill="1"/>
    <xf numFmtId="0" fontId="0" fillId="0" borderId="0" xfId="0"/>
    <xf numFmtId="0" fontId="0" fillId="0" borderId="0" xfId="0"/>
    <xf numFmtId="0" fontId="1" fillId="0" borderId="0" xfId="0" applyFont="1" applyAlignment="1">
      <alignment horizontal="center" vertical="center"/>
    </xf>
    <xf numFmtId="14" fontId="0" fillId="0" borderId="0" xfId="0" applyNumberFormat="1" applyFont="1" applyAlignment="1">
      <alignment horizontal="center" vertical="center"/>
    </xf>
    <xf numFmtId="164" fontId="5" fillId="2" borderId="0" xfId="0" applyNumberFormat="1" applyFont="1" applyFill="1" applyAlignment="1">
      <alignment horizontal="left"/>
    </xf>
    <xf numFmtId="0" fontId="0" fillId="0" borderId="0" xfId="0" applyFill="1"/>
    <xf numFmtId="15" fontId="0" fillId="0" borderId="0" xfId="0" applyNumberFormat="1"/>
    <xf numFmtId="167" fontId="0" fillId="0" borderId="0" xfId="0" applyNumberFormat="1" applyAlignment="1">
      <alignment horizontal="left"/>
    </xf>
    <xf numFmtId="2" fontId="0" fillId="0" borderId="0" xfId="0" applyNumberFormat="1" applyAlignment="1">
      <alignment horizontal="right" wrapText="1"/>
    </xf>
    <xf numFmtId="0" fontId="0" fillId="0" borderId="0" xfId="0" applyAlignment="1"/>
    <xf numFmtId="0" fontId="0" fillId="0" borderId="0" xfId="0" applyBorder="1" applyAlignment="1"/>
    <xf numFmtId="0" fontId="0" fillId="0" borderId="0" xfId="0" applyBorder="1" applyAlignment="1">
      <alignment vertical="center"/>
    </xf>
    <xf numFmtId="0" fontId="23" fillId="0" borderId="0" xfId="0" applyFont="1" applyBorder="1" applyAlignment="1">
      <alignment vertical="center"/>
    </xf>
    <xf numFmtId="167" fontId="0" fillId="34" borderId="0" xfId="0" applyNumberFormat="1" applyFill="1" applyAlignment="1">
      <alignment horizontal="left"/>
    </xf>
    <xf numFmtId="0" fontId="1" fillId="0" borderId="0" xfId="0" applyFont="1" applyAlignment="1">
      <alignment horizontal="left"/>
    </xf>
    <xf numFmtId="0" fontId="3" fillId="0" borderId="0" xfId="0" applyFont="1" applyFill="1"/>
    <xf numFmtId="0" fontId="0" fillId="0" borderId="0" xfId="0" applyFill="1" applyAlignment="1">
      <alignment wrapText="1"/>
    </xf>
    <xf numFmtId="0" fontId="0" fillId="0" borderId="0" xfId="0" applyNumberFormat="1" applyFill="1"/>
    <xf numFmtId="0" fontId="22" fillId="0" borderId="0" xfId="0" applyFont="1" applyAlignment="1">
      <alignment horizontal="left"/>
    </xf>
    <xf numFmtId="15" fontId="22" fillId="0" borderId="0" xfId="0" applyNumberFormat="1" applyFont="1" applyFill="1" applyBorder="1" applyAlignment="1">
      <alignment horizontal="left" vertical="center"/>
    </xf>
    <xf numFmtId="0" fontId="0" fillId="0" borderId="0" xfId="0" applyAlignment="1">
      <alignment horizontal="left"/>
    </xf>
    <xf numFmtId="15" fontId="0" fillId="0" borderId="0" xfId="0" applyNumberFormat="1" applyFill="1" applyBorder="1" applyAlignment="1">
      <alignment horizontal="left" vertical="center"/>
    </xf>
    <xf numFmtId="0" fontId="0" fillId="35" borderId="0" xfId="0" applyFill="1" applyAlignment="1">
      <alignment horizontal="left"/>
    </xf>
    <xf numFmtId="15" fontId="0" fillId="0" borderId="0" xfId="0" applyNumberFormat="1" applyAlignment="1">
      <alignment horizontal="left"/>
    </xf>
    <xf numFmtId="2" fontId="0" fillId="0" borderId="0" xfId="0" applyNumberFormat="1" applyAlignment="1">
      <alignment horizontal="left"/>
    </xf>
    <xf numFmtId="0" fontId="0" fillId="0" borderId="0" xfId="0" applyAlignment="1">
      <alignment horizontal="center" vertical="center" wrapText="1"/>
    </xf>
    <xf numFmtId="0" fontId="0" fillId="35" borderId="10" xfId="0" applyFill="1" applyBorder="1" applyAlignment="1">
      <alignment horizontal="center" vertical="center" wrapText="1"/>
    </xf>
    <xf numFmtId="2" fontId="1" fillId="0" borderId="0" xfId="0" applyNumberFormat="1" applyFont="1" applyAlignment="1">
      <alignment horizontal="center" vertical="center" wrapText="1"/>
    </xf>
    <xf numFmtId="0" fontId="1" fillId="0" borderId="0" xfId="0" applyFont="1" applyAlignment="1">
      <alignment horizontal="center" vertical="center" wrapText="1"/>
    </xf>
    <xf numFmtId="171" fontId="0" fillId="0" borderId="0" xfId="0" applyNumberFormat="1"/>
    <xf numFmtId="171" fontId="0" fillId="0" borderId="0" xfId="0" applyNumberFormat="1" applyAlignment="1">
      <alignment horizontal="right" wrapText="1"/>
    </xf>
    <xf numFmtId="0" fontId="0" fillId="2" borderId="0" xfId="0" applyFill="1" applyAlignment="1">
      <alignment horizontal="left" vertical="top" wrapText="1"/>
    </xf>
    <xf numFmtId="0" fontId="1" fillId="0" borderId="0" xfId="0" applyFont="1" applyAlignment="1">
      <alignment horizontal="left"/>
    </xf>
    <xf numFmtId="0" fontId="4" fillId="0" borderId="0" xfId="1" applyFont="1" applyAlignment="1" applyProtection="1">
      <alignment horizontal="left"/>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 builtinId="8"/>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4">
    <dxf>
      <fill>
        <patternFill>
          <bgColor rgb="FFFF0000"/>
        </patternFill>
      </fill>
    </dxf>
    <dxf>
      <fill>
        <patternFill>
          <bgColor rgb="FFFF6600"/>
        </patternFill>
      </fill>
    </dxf>
    <dxf>
      <fill>
        <patternFill>
          <bgColor rgb="FFFF0000"/>
        </patternFill>
      </fill>
    </dxf>
    <dxf>
      <fill>
        <patternFill>
          <bgColor rgb="FFFF0000"/>
        </patternFill>
      </fill>
    </dxf>
  </dxfs>
  <tableStyles count="0" defaultTableStyle="TableStyleMedium9" defaultPivotStyle="PivotStyleLight16"/>
  <colors>
    <mruColors>
      <color rgb="FFFFFFCC"/>
      <color rgb="FFFF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Drop" dropStyle="combo" dx="16" fmlaLink="dateA" fmlaRange="dateQ" noThreeD="1" sel="5" val="0"/>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590550</xdr:colOff>
      <xdr:row>3</xdr:row>
      <xdr:rowOff>28575</xdr:rowOff>
    </xdr:to>
    <xdr:pic>
      <xdr:nvPicPr>
        <xdr:cNvPr id="3" name="Picture 2"/>
        <xdr:cNvPicPr/>
      </xdr:nvPicPr>
      <xdr:blipFill>
        <a:blip xmlns:r="http://schemas.openxmlformats.org/officeDocument/2006/relationships" r:embed="rId1" cstate="print"/>
        <a:srcRect/>
        <a:stretch>
          <a:fillRect/>
        </a:stretch>
      </xdr:blipFill>
      <xdr:spPr bwMode="auto">
        <a:xfrm>
          <a:off x="219075" y="161925"/>
          <a:ext cx="590550" cy="3524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1</xdr:row>
          <xdr:rowOff>19050</xdr:rowOff>
        </xdr:from>
        <xdr:to>
          <xdr:col>2</xdr:col>
          <xdr:colOff>619125</xdr:colOff>
          <xdr:row>1</xdr:row>
          <xdr:rowOff>276225</xdr:rowOff>
        </xdr:to>
        <xdr:sp macro="" textlink="">
          <xdr:nvSpPr>
            <xdr:cNvPr id="1025" name="Drop Down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markit.com/"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bankofengland.co.uk/"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5:B9"/>
  <sheetViews>
    <sheetView workbookViewId="0">
      <selection activeCell="B9" sqref="B9"/>
    </sheetView>
  </sheetViews>
  <sheetFormatPr defaultRowHeight="12.75" x14ac:dyDescent="0.2"/>
  <cols>
    <col min="1" max="1" width="2.875" style="14" customWidth="1"/>
    <col min="2" max="2" width="83.75" style="14" bestFit="1" customWidth="1"/>
    <col min="3" max="16384" width="9" style="14"/>
  </cols>
  <sheetData>
    <row r="5" spans="2:2" ht="18" x14ac:dyDescent="0.25">
      <c r="B5" s="17" t="s">
        <v>38</v>
      </c>
    </row>
    <row r="7" spans="2:2" ht="18" x14ac:dyDescent="0.25">
      <c r="B7" s="17" t="s">
        <v>21</v>
      </c>
    </row>
    <row r="9" spans="2:2" ht="18" x14ac:dyDescent="0.25">
      <c r="B9" s="22">
        <f ca="1">TODAY()</f>
        <v>41967</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Q38"/>
  <sheetViews>
    <sheetView workbookViewId="0">
      <selection activeCell="C9" sqref="C9"/>
    </sheetView>
  </sheetViews>
  <sheetFormatPr defaultRowHeight="12.75" x14ac:dyDescent="0.2"/>
  <cols>
    <col min="1" max="1" width="2.625" style="14" customWidth="1"/>
    <col min="2" max="16384" width="9" style="14"/>
  </cols>
  <sheetData>
    <row r="2" spans="2:17" x14ac:dyDescent="0.2">
      <c r="B2" s="15" t="s">
        <v>19</v>
      </c>
    </row>
    <row r="3" spans="2:17" x14ac:dyDescent="0.2">
      <c r="B3" s="49" t="s">
        <v>23</v>
      </c>
      <c r="C3" s="49"/>
      <c r="D3" s="49"/>
      <c r="E3" s="49"/>
      <c r="F3" s="49"/>
      <c r="G3" s="49"/>
      <c r="H3" s="49"/>
      <c r="I3" s="49"/>
      <c r="J3" s="49"/>
      <c r="K3" s="49"/>
      <c r="L3" s="49"/>
      <c r="M3" s="49"/>
      <c r="N3" s="49"/>
      <c r="O3" s="49"/>
      <c r="P3" s="49"/>
      <c r="Q3" s="49"/>
    </row>
    <row r="4" spans="2:17" x14ac:dyDescent="0.2">
      <c r="B4" s="49"/>
      <c r="C4" s="49"/>
      <c r="D4" s="49"/>
      <c r="E4" s="49"/>
      <c r="F4" s="49"/>
      <c r="G4" s="49"/>
      <c r="H4" s="49"/>
      <c r="I4" s="49"/>
      <c r="J4" s="49"/>
      <c r="K4" s="49"/>
      <c r="L4" s="49"/>
      <c r="M4" s="49"/>
      <c r="N4" s="49"/>
      <c r="O4" s="49"/>
      <c r="P4" s="49"/>
      <c r="Q4" s="49"/>
    </row>
    <row r="5" spans="2:17" x14ac:dyDescent="0.2">
      <c r="B5" s="49"/>
      <c r="C5" s="49"/>
      <c r="D5" s="49"/>
      <c r="E5" s="49"/>
      <c r="F5" s="49"/>
      <c r="G5" s="49"/>
      <c r="H5" s="49"/>
      <c r="I5" s="49"/>
      <c r="J5" s="49"/>
      <c r="K5" s="49"/>
      <c r="L5" s="49"/>
      <c r="M5" s="49"/>
      <c r="N5" s="49"/>
      <c r="O5" s="49"/>
      <c r="P5" s="49"/>
      <c r="Q5" s="49"/>
    </row>
    <row r="6" spans="2:17" x14ac:dyDescent="0.2">
      <c r="B6" s="49"/>
      <c r="C6" s="49"/>
      <c r="D6" s="49"/>
      <c r="E6" s="49"/>
      <c r="F6" s="49"/>
      <c r="G6" s="49"/>
      <c r="H6" s="49"/>
      <c r="I6" s="49"/>
      <c r="J6" s="49"/>
      <c r="K6" s="49"/>
      <c r="L6" s="49"/>
      <c r="M6" s="49"/>
      <c r="N6" s="49"/>
      <c r="O6" s="49"/>
      <c r="P6" s="49"/>
      <c r="Q6" s="49"/>
    </row>
    <row r="7" spans="2:17" x14ac:dyDescent="0.2">
      <c r="B7" s="49"/>
      <c r="C7" s="49"/>
      <c r="D7" s="49"/>
      <c r="E7" s="49"/>
      <c r="F7" s="49"/>
      <c r="G7" s="49"/>
      <c r="H7" s="49"/>
      <c r="I7" s="49"/>
      <c r="J7" s="49"/>
      <c r="K7" s="49"/>
      <c r="L7" s="49"/>
      <c r="M7" s="49"/>
      <c r="N7" s="49"/>
      <c r="O7" s="49"/>
      <c r="P7" s="49"/>
      <c r="Q7" s="49"/>
    </row>
    <row r="8" spans="2:17" x14ac:dyDescent="0.2">
      <c r="B8" s="49"/>
      <c r="C8" s="49"/>
      <c r="D8" s="49"/>
      <c r="E8" s="49"/>
      <c r="F8" s="49"/>
      <c r="G8" s="49"/>
      <c r="H8" s="49"/>
      <c r="I8" s="49"/>
      <c r="J8" s="49"/>
      <c r="K8" s="49"/>
      <c r="L8" s="49"/>
      <c r="M8" s="49"/>
      <c r="N8" s="49"/>
      <c r="O8" s="49"/>
      <c r="P8" s="49"/>
      <c r="Q8" s="49"/>
    </row>
    <row r="9" spans="2:17" x14ac:dyDescent="0.2">
      <c r="B9" s="16"/>
      <c r="C9" s="16"/>
      <c r="D9" s="16"/>
      <c r="E9" s="16"/>
      <c r="F9" s="16"/>
      <c r="G9" s="16"/>
      <c r="H9" s="16"/>
      <c r="I9" s="16"/>
      <c r="J9" s="16"/>
      <c r="K9" s="16"/>
      <c r="L9" s="16"/>
      <c r="M9" s="16"/>
      <c r="N9" s="16"/>
      <c r="O9" s="16"/>
      <c r="P9" s="16"/>
      <c r="Q9" s="16"/>
    </row>
    <row r="11" spans="2:17" x14ac:dyDescent="0.2">
      <c r="B11" s="15" t="s">
        <v>20</v>
      </c>
    </row>
    <row r="12" spans="2:17" ht="12.75" customHeight="1" x14ac:dyDescent="0.2">
      <c r="B12" s="49" t="s">
        <v>22</v>
      </c>
      <c r="C12" s="49"/>
      <c r="D12" s="49"/>
      <c r="E12" s="49"/>
      <c r="F12" s="49"/>
      <c r="G12" s="49"/>
      <c r="H12" s="49"/>
      <c r="I12" s="49"/>
      <c r="J12" s="49"/>
      <c r="K12" s="49"/>
      <c r="L12" s="49"/>
      <c r="M12" s="49"/>
      <c r="N12" s="49"/>
      <c r="O12" s="49"/>
      <c r="P12" s="49"/>
      <c r="Q12" s="49"/>
    </row>
    <row r="13" spans="2:17" x14ac:dyDescent="0.2">
      <c r="B13" s="49"/>
      <c r="C13" s="49"/>
      <c r="D13" s="49"/>
      <c r="E13" s="49"/>
      <c r="F13" s="49"/>
      <c r="G13" s="49"/>
      <c r="H13" s="49"/>
      <c r="I13" s="49"/>
      <c r="J13" s="49"/>
      <c r="K13" s="49"/>
      <c r="L13" s="49"/>
      <c r="M13" s="49"/>
      <c r="N13" s="49"/>
      <c r="O13" s="49"/>
      <c r="P13" s="49"/>
      <c r="Q13" s="49"/>
    </row>
    <row r="14" spans="2:17" x14ac:dyDescent="0.2">
      <c r="B14" s="49"/>
      <c r="C14" s="49"/>
      <c r="D14" s="49"/>
      <c r="E14" s="49"/>
      <c r="F14" s="49"/>
      <c r="G14" s="49"/>
      <c r="H14" s="49"/>
      <c r="I14" s="49"/>
      <c r="J14" s="49"/>
      <c r="K14" s="49"/>
      <c r="L14" s="49"/>
      <c r="M14" s="49"/>
      <c r="N14" s="49"/>
      <c r="O14" s="49"/>
      <c r="P14" s="49"/>
      <c r="Q14" s="49"/>
    </row>
    <row r="15" spans="2:17" x14ac:dyDescent="0.2">
      <c r="B15" s="49"/>
      <c r="C15" s="49"/>
      <c r="D15" s="49"/>
      <c r="E15" s="49"/>
      <c r="F15" s="49"/>
      <c r="G15" s="49"/>
      <c r="H15" s="49"/>
      <c r="I15" s="49"/>
      <c r="J15" s="49"/>
      <c r="K15" s="49"/>
      <c r="L15" s="49"/>
      <c r="M15" s="49"/>
      <c r="N15" s="49"/>
      <c r="O15" s="49"/>
      <c r="P15" s="49"/>
      <c r="Q15" s="49"/>
    </row>
    <row r="16" spans="2:17" x14ac:dyDescent="0.2">
      <c r="B16" s="49"/>
      <c r="C16" s="49"/>
      <c r="D16" s="49"/>
      <c r="E16" s="49"/>
      <c r="F16" s="49"/>
      <c r="G16" s="49"/>
      <c r="H16" s="49"/>
      <c r="I16" s="49"/>
      <c r="J16" s="49"/>
      <c r="K16" s="49"/>
      <c r="L16" s="49"/>
      <c r="M16" s="49"/>
      <c r="N16" s="49"/>
      <c r="O16" s="49"/>
      <c r="P16" s="49"/>
      <c r="Q16" s="49"/>
    </row>
    <row r="17" spans="2:17" x14ac:dyDescent="0.2">
      <c r="B17" s="49"/>
      <c r="C17" s="49"/>
      <c r="D17" s="49"/>
      <c r="E17" s="49"/>
      <c r="F17" s="49"/>
      <c r="G17" s="49"/>
      <c r="H17" s="49"/>
      <c r="I17" s="49"/>
      <c r="J17" s="49"/>
      <c r="K17" s="49"/>
      <c r="L17" s="49"/>
      <c r="M17" s="49"/>
      <c r="N17" s="49"/>
      <c r="O17" s="49"/>
      <c r="P17" s="49"/>
      <c r="Q17" s="49"/>
    </row>
    <row r="18" spans="2:17" x14ac:dyDescent="0.2">
      <c r="B18" s="49"/>
      <c r="C18" s="49"/>
      <c r="D18" s="49"/>
      <c r="E18" s="49"/>
      <c r="F18" s="49"/>
      <c r="G18" s="49"/>
      <c r="H18" s="49"/>
      <c r="I18" s="49"/>
      <c r="J18" s="49"/>
      <c r="K18" s="49"/>
      <c r="L18" s="49"/>
      <c r="M18" s="49"/>
      <c r="N18" s="49"/>
      <c r="O18" s="49"/>
      <c r="P18" s="49"/>
      <c r="Q18" s="49"/>
    </row>
    <row r="19" spans="2:17" x14ac:dyDescent="0.2">
      <c r="B19" s="49"/>
      <c r="C19" s="49"/>
      <c r="D19" s="49"/>
      <c r="E19" s="49"/>
      <c r="F19" s="49"/>
      <c r="G19" s="49"/>
      <c r="H19" s="49"/>
      <c r="I19" s="49"/>
      <c r="J19" s="49"/>
      <c r="K19" s="49"/>
      <c r="L19" s="49"/>
      <c r="M19" s="49"/>
      <c r="N19" s="49"/>
      <c r="O19" s="49"/>
      <c r="P19" s="49"/>
      <c r="Q19" s="49"/>
    </row>
    <row r="20" spans="2:17" x14ac:dyDescent="0.2">
      <c r="B20" s="49"/>
      <c r="C20" s="49"/>
      <c r="D20" s="49"/>
      <c r="E20" s="49"/>
      <c r="F20" s="49"/>
      <c r="G20" s="49"/>
      <c r="H20" s="49"/>
      <c r="I20" s="49"/>
      <c r="J20" s="49"/>
      <c r="K20" s="49"/>
      <c r="L20" s="49"/>
      <c r="M20" s="49"/>
      <c r="N20" s="49"/>
      <c r="O20" s="49"/>
      <c r="P20" s="49"/>
      <c r="Q20" s="49"/>
    </row>
    <row r="21" spans="2:17" x14ac:dyDescent="0.2">
      <c r="B21" s="49"/>
      <c r="C21" s="49"/>
      <c r="D21" s="49"/>
      <c r="E21" s="49"/>
      <c r="F21" s="49"/>
      <c r="G21" s="49"/>
      <c r="H21" s="49"/>
      <c r="I21" s="49"/>
      <c r="J21" s="49"/>
      <c r="K21" s="49"/>
      <c r="L21" s="49"/>
      <c r="M21" s="49"/>
      <c r="N21" s="49"/>
      <c r="O21" s="49"/>
      <c r="P21" s="49"/>
      <c r="Q21" s="49"/>
    </row>
    <row r="22" spans="2:17" x14ac:dyDescent="0.2">
      <c r="B22" s="49"/>
      <c r="C22" s="49"/>
      <c r="D22" s="49"/>
      <c r="E22" s="49"/>
      <c r="F22" s="49"/>
      <c r="G22" s="49"/>
      <c r="H22" s="49"/>
      <c r="I22" s="49"/>
      <c r="J22" s="49"/>
      <c r="K22" s="49"/>
      <c r="L22" s="49"/>
      <c r="M22" s="49"/>
      <c r="N22" s="49"/>
      <c r="O22" s="49"/>
      <c r="P22" s="49"/>
      <c r="Q22" s="49"/>
    </row>
    <row r="23" spans="2:17" x14ac:dyDescent="0.2">
      <c r="B23" s="49"/>
      <c r="C23" s="49"/>
      <c r="D23" s="49"/>
      <c r="E23" s="49"/>
      <c r="F23" s="49"/>
      <c r="G23" s="49"/>
      <c r="H23" s="49"/>
      <c r="I23" s="49"/>
      <c r="J23" s="49"/>
      <c r="K23" s="49"/>
      <c r="L23" s="49"/>
      <c r="M23" s="49"/>
      <c r="N23" s="49"/>
      <c r="O23" s="49"/>
      <c r="P23" s="49"/>
      <c r="Q23" s="49"/>
    </row>
    <row r="24" spans="2:17" x14ac:dyDescent="0.2">
      <c r="B24" s="49"/>
      <c r="C24" s="49"/>
      <c r="D24" s="49"/>
      <c r="E24" s="49"/>
      <c r="F24" s="49"/>
      <c r="G24" s="49"/>
      <c r="H24" s="49"/>
      <c r="I24" s="49"/>
      <c r="J24" s="49"/>
      <c r="K24" s="49"/>
      <c r="L24" s="49"/>
      <c r="M24" s="49"/>
      <c r="N24" s="49"/>
      <c r="O24" s="49"/>
      <c r="P24" s="49"/>
      <c r="Q24" s="49"/>
    </row>
    <row r="25" spans="2:17" x14ac:dyDescent="0.2">
      <c r="B25" s="49"/>
      <c r="C25" s="49"/>
      <c r="D25" s="49"/>
      <c r="E25" s="49"/>
      <c r="F25" s="49"/>
      <c r="G25" s="49"/>
      <c r="H25" s="49"/>
      <c r="I25" s="49"/>
      <c r="J25" s="49"/>
      <c r="K25" s="49"/>
      <c r="L25" s="49"/>
      <c r="M25" s="49"/>
      <c r="N25" s="49"/>
      <c r="O25" s="49"/>
      <c r="P25" s="49"/>
      <c r="Q25" s="49"/>
    </row>
    <row r="26" spans="2:17" x14ac:dyDescent="0.2">
      <c r="B26" s="49"/>
      <c r="C26" s="49"/>
      <c r="D26" s="49"/>
      <c r="E26" s="49"/>
      <c r="F26" s="49"/>
      <c r="G26" s="49"/>
      <c r="H26" s="49"/>
      <c r="I26" s="49"/>
      <c r="J26" s="49"/>
      <c r="K26" s="49"/>
      <c r="L26" s="49"/>
      <c r="M26" s="49"/>
      <c r="N26" s="49"/>
      <c r="O26" s="49"/>
      <c r="P26" s="49"/>
      <c r="Q26" s="49"/>
    </row>
    <row r="27" spans="2:17" x14ac:dyDescent="0.2">
      <c r="B27" s="49"/>
      <c r="C27" s="49"/>
      <c r="D27" s="49"/>
      <c r="E27" s="49"/>
      <c r="F27" s="49"/>
      <c r="G27" s="49"/>
      <c r="H27" s="49"/>
      <c r="I27" s="49"/>
      <c r="J27" s="49"/>
      <c r="K27" s="49"/>
      <c r="L27" s="49"/>
      <c r="M27" s="49"/>
      <c r="N27" s="49"/>
      <c r="O27" s="49"/>
      <c r="P27" s="49"/>
      <c r="Q27" s="49"/>
    </row>
    <row r="28" spans="2:17" x14ac:dyDescent="0.2">
      <c r="B28" s="49"/>
      <c r="C28" s="49"/>
      <c r="D28" s="49"/>
      <c r="E28" s="49"/>
      <c r="F28" s="49"/>
      <c r="G28" s="49"/>
      <c r="H28" s="49"/>
      <c r="I28" s="49"/>
      <c r="J28" s="49"/>
      <c r="K28" s="49"/>
      <c r="L28" s="49"/>
      <c r="M28" s="49"/>
      <c r="N28" s="49"/>
      <c r="O28" s="49"/>
      <c r="P28" s="49"/>
      <c r="Q28" s="49"/>
    </row>
    <row r="29" spans="2:17" x14ac:dyDescent="0.2">
      <c r="B29" s="49"/>
      <c r="C29" s="49"/>
      <c r="D29" s="49"/>
      <c r="E29" s="49"/>
      <c r="F29" s="49"/>
      <c r="G29" s="49"/>
      <c r="H29" s="49"/>
      <c r="I29" s="49"/>
      <c r="J29" s="49"/>
      <c r="K29" s="49"/>
      <c r="L29" s="49"/>
      <c r="M29" s="49"/>
      <c r="N29" s="49"/>
      <c r="O29" s="49"/>
      <c r="P29" s="49"/>
      <c r="Q29" s="49"/>
    </row>
    <row r="30" spans="2:17" x14ac:dyDescent="0.2">
      <c r="B30" s="49"/>
      <c r="C30" s="49"/>
      <c r="D30" s="49"/>
      <c r="E30" s="49"/>
      <c r="F30" s="49"/>
      <c r="G30" s="49"/>
      <c r="H30" s="49"/>
      <c r="I30" s="49"/>
      <c r="J30" s="49"/>
      <c r="K30" s="49"/>
      <c r="L30" s="49"/>
      <c r="M30" s="49"/>
      <c r="N30" s="49"/>
      <c r="O30" s="49"/>
      <c r="P30" s="49"/>
      <c r="Q30" s="49"/>
    </row>
    <row r="31" spans="2:17" x14ac:dyDescent="0.2">
      <c r="B31" s="49"/>
      <c r="C31" s="49"/>
      <c r="D31" s="49"/>
      <c r="E31" s="49"/>
      <c r="F31" s="49"/>
      <c r="G31" s="49"/>
      <c r="H31" s="49"/>
      <c r="I31" s="49"/>
      <c r="J31" s="49"/>
      <c r="K31" s="49"/>
      <c r="L31" s="49"/>
      <c r="M31" s="49"/>
      <c r="N31" s="49"/>
      <c r="O31" s="49"/>
      <c r="P31" s="49"/>
      <c r="Q31" s="49"/>
    </row>
    <row r="32" spans="2:17" x14ac:dyDescent="0.2">
      <c r="B32" s="49"/>
      <c r="C32" s="49"/>
      <c r="D32" s="49"/>
      <c r="E32" s="49"/>
      <c r="F32" s="49"/>
      <c r="G32" s="49"/>
      <c r="H32" s="49"/>
      <c r="I32" s="49"/>
      <c r="J32" s="49"/>
      <c r="K32" s="49"/>
      <c r="L32" s="49"/>
      <c r="M32" s="49"/>
      <c r="N32" s="49"/>
      <c r="O32" s="49"/>
      <c r="P32" s="49"/>
      <c r="Q32" s="49"/>
    </row>
    <row r="33" spans="2:17" x14ac:dyDescent="0.2">
      <c r="B33" s="49"/>
      <c r="C33" s="49"/>
      <c r="D33" s="49"/>
      <c r="E33" s="49"/>
      <c r="F33" s="49"/>
      <c r="G33" s="49"/>
      <c r="H33" s="49"/>
      <c r="I33" s="49"/>
      <c r="J33" s="49"/>
      <c r="K33" s="49"/>
      <c r="L33" s="49"/>
      <c r="M33" s="49"/>
      <c r="N33" s="49"/>
      <c r="O33" s="49"/>
      <c r="P33" s="49"/>
      <c r="Q33" s="49"/>
    </row>
    <row r="34" spans="2:17" x14ac:dyDescent="0.2">
      <c r="B34" s="49"/>
      <c r="C34" s="49"/>
      <c r="D34" s="49"/>
      <c r="E34" s="49"/>
      <c r="F34" s="49"/>
      <c r="G34" s="49"/>
      <c r="H34" s="49"/>
      <c r="I34" s="49"/>
      <c r="J34" s="49"/>
      <c r="K34" s="49"/>
      <c r="L34" s="49"/>
      <c r="M34" s="49"/>
      <c r="N34" s="49"/>
      <c r="O34" s="49"/>
      <c r="P34" s="49"/>
      <c r="Q34" s="49"/>
    </row>
    <row r="35" spans="2:17" x14ac:dyDescent="0.2">
      <c r="B35" s="49"/>
      <c r="C35" s="49"/>
      <c r="D35" s="49"/>
      <c r="E35" s="49"/>
      <c r="F35" s="49"/>
      <c r="G35" s="49"/>
      <c r="H35" s="49"/>
      <c r="I35" s="49"/>
      <c r="J35" s="49"/>
      <c r="K35" s="49"/>
      <c r="L35" s="49"/>
      <c r="M35" s="49"/>
      <c r="N35" s="49"/>
      <c r="O35" s="49"/>
      <c r="P35" s="49"/>
      <c r="Q35" s="49"/>
    </row>
    <row r="36" spans="2:17" x14ac:dyDescent="0.2">
      <c r="B36" s="49"/>
      <c r="C36" s="49"/>
      <c r="D36" s="49"/>
      <c r="E36" s="49"/>
      <c r="F36" s="49"/>
      <c r="G36" s="49"/>
      <c r="H36" s="49"/>
      <c r="I36" s="49"/>
      <c r="J36" s="49"/>
      <c r="K36" s="49"/>
      <c r="L36" s="49"/>
      <c r="M36" s="49"/>
      <c r="N36" s="49"/>
      <c r="O36" s="49"/>
      <c r="P36" s="49"/>
      <c r="Q36" s="49"/>
    </row>
    <row r="37" spans="2:17" x14ac:dyDescent="0.2">
      <c r="B37" s="49"/>
      <c r="C37" s="49"/>
      <c r="D37" s="49"/>
      <c r="E37" s="49"/>
      <c r="F37" s="49"/>
      <c r="G37" s="49"/>
      <c r="H37" s="49"/>
      <c r="I37" s="49"/>
      <c r="J37" s="49"/>
      <c r="K37" s="49"/>
      <c r="L37" s="49"/>
      <c r="M37" s="49"/>
      <c r="N37" s="49"/>
      <c r="O37" s="49"/>
      <c r="P37" s="49"/>
      <c r="Q37" s="49"/>
    </row>
    <row r="38" spans="2:17" x14ac:dyDescent="0.2">
      <c r="B38" s="49"/>
      <c r="C38" s="49"/>
      <c r="D38" s="49"/>
      <c r="E38" s="49"/>
      <c r="F38" s="49"/>
      <c r="G38" s="49"/>
      <c r="H38" s="49"/>
      <c r="I38" s="49"/>
      <c r="J38" s="49"/>
      <c r="K38" s="49"/>
      <c r="L38" s="49"/>
      <c r="M38" s="49"/>
      <c r="N38" s="49"/>
      <c r="O38" s="49"/>
      <c r="P38" s="49"/>
      <c r="Q38" s="49"/>
    </row>
  </sheetData>
  <mergeCells count="2">
    <mergeCell ref="B12:Q38"/>
    <mergeCell ref="B3:Q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5313"/>
  <sheetViews>
    <sheetView tabSelected="1" workbookViewId="0">
      <pane ySplit="6" topLeftCell="A4200" activePane="bottomLeft" state="frozen"/>
      <selection pane="bottomLeft" activeCell="B4351" sqref="B4351"/>
    </sheetView>
  </sheetViews>
  <sheetFormatPr defaultRowHeight="12.75" x14ac:dyDescent="0.2"/>
  <cols>
    <col min="1" max="1" width="16.75" bestFit="1" customWidth="1"/>
    <col min="2" max="2" width="28.25" bestFit="1" customWidth="1"/>
    <col min="3" max="3" width="30.875" bestFit="1" customWidth="1"/>
    <col min="5" max="5" width="10.625" bestFit="1" customWidth="1"/>
    <col min="7" max="7" width="10.375" bestFit="1" customWidth="1"/>
  </cols>
  <sheetData>
    <row r="1" spans="1:5" s="2" customFormat="1" x14ac:dyDescent="0.2">
      <c r="A1" s="2" t="s">
        <v>0</v>
      </c>
      <c r="B1" s="2" t="s">
        <v>1</v>
      </c>
      <c r="D1" s="8"/>
      <c r="E1" s="8"/>
    </row>
    <row r="2" spans="1:5" s="2" customFormat="1" x14ac:dyDescent="0.2">
      <c r="A2" s="8" t="s">
        <v>4</v>
      </c>
      <c r="C2" s="8"/>
      <c r="D2" s="8"/>
      <c r="E2" s="8"/>
    </row>
    <row r="3" spans="1:5" ht="4.5" customHeight="1" x14ac:dyDescent="0.2"/>
    <row r="4" spans="1:5" s="2" customFormat="1" x14ac:dyDescent="0.2">
      <c r="A4" s="2" t="s">
        <v>2</v>
      </c>
      <c r="B4" s="2" t="s">
        <v>13</v>
      </c>
      <c r="C4" s="2" t="s">
        <v>14</v>
      </c>
    </row>
    <row r="5" spans="1:5" s="2" customFormat="1" x14ac:dyDescent="0.2">
      <c r="A5" s="2" t="s">
        <v>3</v>
      </c>
      <c r="B5" s="2" t="s">
        <v>16</v>
      </c>
      <c r="C5" s="2" t="s">
        <v>15</v>
      </c>
    </row>
    <row r="6" spans="1:5" ht="3.75" customHeight="1" x14ac:dyDescent="0.2"/>
    <row r="7" spans="1:5" x14ac:dyDescent="0.2">
      <c r="A7" s="25">
        <v>35797</v>
      </c>
      <c r="B7" s="7">
        <v>7.1975816306151001</v>
      </c>
      <c r="C7" s="7">
        <v>7.3603456234110798</v>
      </c>
    </row>
    <row r="8" spans="1:5" x14ac:dyDescent="0.2">
      <c r="A8" s="25">
        <v>35800</v>
      </c>
      <c r="B8" s="7">
        <v>7.0637779218318197</v>
      </c>
      <c r="C8" s="7">
        <v>7.2330807034824502</v>
      </c>
    </row>
    <row r="9" spans="1:5" x14ac:dyDescent="0.2">
      <c r="A9" s="25">
        <v>35801</v>
      </c>
      <c r="B9" s="7">
        <v>7.0237402083588796</v>
      </c>
      <c r="C9" s="7">
        <v>7.19346206986061</v>
      </c>
    </row>
    <row r="10" spans="1:5" x14ac:dyDescent="0.2">
      <c r="A10" s="25">
        <v>35802</v>
      </c>
      <c r="B10" s="7">
        <v>7.0102810559434703</v>
      </c>
      <c r="C10" s="7">
        <v>7.1776944885323202</v>
      </c>
    </row>
    <row r="11" spans="1:5" x14ac:dyDescent="0.2">
      <c r="A11" s="25">
        <v>35803</v>
      </c>
      <c r="B11" s="7">
        <v>6.9749322679831698</v>
      </c>
      <c r="C11" s="7">
        <v>7.1420268496506996</v>
      </c>
    </row>
    <row r="12" spans="1:5" x14ac:dyDescent="0.2">
      <c r="A12" s="25">
        <v>35804</v>
      </c>
      <c r="B12" s="7">
        <v>6.9429250234195203</v>
      </c>
      <c r="C12" s="7">
        <v>7.10871034881042</v>
      </c>
    </row>
    <row r="13" spans="1:5" x14ac:dyDescent="0.2">
      <c r="A13" s="25">
        <v>35807</v>
      </c>
      <c r="B13" s="7">
        <v>6.9186034831647101</v>
      </c>
      <c r="C13" s="7">
        <v>7.0923362512581196</v>
      </c>
    </row>
    <row r="14" spans="1:5" x14ac:dyDescent="0.2">
      <c r="A14" s="25">
        <v>35808</v>
      </c>
      <c r="B14" s="7">
        <v>6.9395851889086604</v>
      </c>
      <c r="C14" s="7">
        <v>7.1117553224577597</v>
      </c>
    </row>
    <row r="15" spans="1:5" x14ac:dyDescent="0.2">
      <c r="A15" s="25">
        <v>35809</v>
      </c>
      <c r="B15" s="7">
        <v>6.98100561686877</v>
      </c>
      <c r="C15" s="7">
        <v>7.15220810448396</v>
      </c>
    </row>
    <row r="16" spans="1:5" x14ac:dyDescent="0.2">
      <c r="A16" s="25">
        <v>35810</v>
      </c>
      <c r="B16" s="7">
        <v>7.0061318425763499</v>
      </c>
      <c r="C16" s="7">
        <v>7.1792356170745801</v>
      </c>
    </row>
    <row r="17" spans="1:3" x14ac:dyDescent="0.2">
      <c r="A17" s="25">
        <v>35811</v>
      </c>
      <c r="B17" s="7">
        <v>7.0314306987606896</v>
      </c>
      <c r="C17" s="7">
        <v>7.20476824771512</v>
      </c>
    </row>
    <row r="18" spans="1:3" x14ac:dyDescent="0.2">
      <c r="A18" s="25">
        <v>35814</v>
      </c>
      <c r="B18" s="7">
        <v>7.0405957012425402</v>
      </c>
      <c r="C18" s="7">
        <v>7.2159500008357798</v>
      </c>
    </row>
    <row r="19" spans="1:3" x14ac:dyDescent="0.2">
      <c r="A19" s="25">
        <v>35815</v>
      </c>
      <c r="B19" s="7">
        <v>7.0272300588625498</v>
      </c>
      <c r="C19" s="7">
        <v>7.2031149805361796</v>
      </c>
    </row>
    <row r="20" spans="1:3" x14ac:dyDescent="0.2">
      <c r="A20" s="25">
        <v>35816</v>
      </c>
      <c r="B20" s="7">
        <v>7.0378472118048503</v>
      </c>
      <c r="C20" s="7">
        <v>7.2148058887560804</v>
      </c>
    </row>
    <row r="21" spans="1:3" x14ac:dyDescent="0.2">
      <c r="A21" s="25">
        <v>35817</v>
      </c>
      <c r="B21" s="7">
        <v>7.0049256663290604</v>
      </c>
      <c r="C21" s="7">
        <v>7.1772244330423298</v>
      </c>
    </row>
    <row r="22" spans="1:3" x14ac:dyDescent="0.2">
      <c r="A22" s="25">
        <v>35818</v>
      </c>
      <c r="B22" s="7">
        <v>7.0216875176761597</v>
      </c>
      <c r="C22" s="7">
        <v>7.1938589505005401</v>
      </c>
    </row>
    <row r="23" spans="1:3" x14ac:dyDescent="0.2">
      <c r="A23" s="25">
        <v>35821</v>
      </c>
      <c r="B23" s="7">
        <v>7.0559196064227603</v>
      </c>
      <c r="C23" s="7">
        <v>7.2302550241288897</v>
      </c>
    </row>
    <row r="24" spans="1:3" x14ac:dyDescent="0.2">
      <c r="A24" s="25">
        <v>35822</v>
      </c>
      <c r="B24" s="7">
        <v>7.0666750061907599</v>
      </c>
      <c r="C24" s="7">
        <v>7.2462941514349897</v>
      </c>
    </row>
    <row r="25" spans="1:3" x14ac:dyDescent="0.2">
      <c r="A25" s="25">
        <v>35823</v>
      </c>
      <c r="B25" s="7">
        <v>7.0841629988022898</v>
      </c>
      <c r="C25" s="7">
        <v>7.2767382334202404</v>
      </c>
    </row>
    <row r="26" spans="1:3" x14ac:dyDescent="0.2">
      <c r="A26" s="25">
        <v>35824</v>
      </c>
      <c r="B26" s="7">
        <v>7.0326687756934199</v>
      </c>
      <c r="C26" s="7">
        <v>7.2365926583288998</v>
      </c>
    </row>
    <row r="27" spans="1:3" x14ac:dyDescent="0.2">
      <c r="A27" s="25">
        <v>35825</v>
      </c>
      <c r="B27" s="7">
        <v>7.0052756469125201</v>
      </c>
      <c r="C27" s="7">
        <v>7.20053193408559</v>
      </c>
    </row>
    <row r="28" spans="1:3" x14ac:dyDescent="0.2">
      <c r="A28" s="25">
        <v>35826</v>
      </c>
      <c r="B28" s="7">
        <v>7.0051855651025701</v>
      </c>
      <c r="C28" s="7">
        <v>7.2004619251086499</v>
      </c>
    </row>
    <row r="29" spans="1:3" x14ac:dyDescent="0.2">
      <c r="A29" s="25">
        <v>35828</v>
      </c>
      <c r="B29" s="7">
        <v>7.0301738134782097</v>
      </c>
      <c r="C29" s="7">
        <v>7.2215450973488</v>
      </c>
    </row>
    <row r="30" spans="1:3" x14ac:dyDescent="0.2">
      <c r="A30" s="25">
        <v>35829</v>
      </c>
      <c r="B30" s="7">
        <v>7.0267107204201302</v>
      </c>
      <c r="C30" s="7">
        <v>7.2218345094293799</v>
      </c>
    </row>
    <row r="31" spans="1:3" x14ac:dyDescent="0.2">
      <c r="A31" s="25">
        <v>35830</v>
      </c>
      <c r="B31" s="7">
        <v>7.0585336653854904</v>
      </c>
      <c r="C31" s="7">
        <v>7.25291996242869</v>
      </c>
    </row>
    <row r="32" spans="1:3" x14ac:dyDescent="0.2">
      <c r="A32" s="25">
        <v>35831</v>
      </c>
      <c r="B32" s="7">
        <v>7.0515236845239002</v>
      </c>
      <c r="C32" s="7">
        <v>7.2519391887457196</v>
      </c>
    </row>
    <row r="33" spans="1:3" x14ac:dyDescent="0.2">
      <c r="A33" s="25">
        <v>35832</v>
      </c>
      <c r="B33" s="7">
        <v>7.0581295616785598</v>
      </c>
      <c r="C33" s="7">
        <v>7.2589770563068301</v>
      </c>
    </row>
    <row r="34" spans="1:3" x14ac:dyDescent="0.2">
      <c r="A34" s="25">
        <v>35835</v>
      </c>
      <c r="B34" s="7">
        <v>7.0558323822350797</v>
      </c>
      <c r="C34" s="7">
        <v>7.2564969083527204</v>
      </c>
    </row>
    <row r="35" spans="1:3" x14ac:dyDescent="0.2">
      <c r="A35" s="25">
        <v>35836</v>
      </c>
      <c r="B35" s="7">
        <v>6.9818490449379498</v>
      </c>
      <c r="C35" s="7">
        <v>7.1873147161780304</v>
      </c>
    </row>
    <row r="36" spans="1:3" x14ac:dyDescent="0.2">
      <c r="A36" s="25">
        <v>35837</v>
      </c>
      <c r="B36" s="7">
        <v>6.90968426011798</v>
      </c>
      <c r="C36" s="7">
        <v>7.1146736596650602</v>
      </c>
    </row>
    <row r="37" spans="1:3" x14ac:dyDescent="0.2">
      <c r="A37" s="25">
        <v>35838</v>
      </c>
      <c r="B37" s="7">
        <v>6.8991787837440404</v>
      </c>
      <c r="C37" s="7">
        <v>7.1045872694739698</v>
      </c>
    </row>
    <row r="38" spans="1:3" x14ac:dyDescent="0.2">
      <c r="A38" s="25">
        <v>35839</v>
      </c>
      <c r="B38" s="7">
        <v>6.8841570162724004</v>
      </c>
      <c r="C38" s="7">
        <v>7.0928449410600898</v>
      </c>
    </row>
    <row r="39" spans="1:3" x14ac:dyDescent="0.2">
      <c r="A39" s="25">
        <v>35842</v>
      </c>
      <c r="B39" s="7">
        <v>6.8731245899050704</v>
      </c>
      <c r="C39" s="7">
        <v>7.0793543554458296</v>
      </c>
    </row>
    <row r="40" spans="1:3" x14ac:dyDescent="0.2">
      <c r="A40" s="25">
        <v>35843</v>
      </c>
      <c r="B40" s="7">
        <v>6.8489290788809702</v>
      </c>
      <c r="C40" s="7">
        <v>7.0579217940868997</v>
      </c>
    </row>
    <row r="41" spans="1:3" x14ac:dyDescent="0.2">
      <c r="A41" s="25">
        <v>35844</v>
      </c>
      <c r="B41" s="7">
        <v>6.87032604115051</v>
      </c>
      <c r="C41" s="7">
        <v>7.0767572007836304</v>
      </c>
    </row>
    <row r="42" spans="1:3" x14ac:dyDescent="0.2">
      <c r="A42" s="25">
        <v>35845</v>
      </c>
      <c r="B42" s="7">
        <v>6.8791428717676997</v>
      </c>
      <c r="C42" s="7">
        <v>7.0893954316519796</v>
      </c>
    </row>
    <row r="43" spans="1:3" x14ac:dyDescent="0.2">
      <c r="A43" s="25">
        <v>35846</v>
      </c>
      <c r="B43" s="7">
        <v>6.8892322124824199</v>
      </c>
      <c r="C43" s="7">
        <v>7.0984033301146701</v>
      </c>
    </row>
    <row r="44" spans="1:3" x14ac:dyDescent="0.2">
      <c r="A44" s="25">
        <v>35849</v>
      </c>
      <c r="B44" s="7">
        <v>6.9131879454526901</v>
      </c>
      <c r="C44" s="7">
        <v>7.1200831641967097</v>
      </c>
    </row>
    <row r="45" spans="1:3" x14ac:dyDescent="0.2">
      <c r="A45" s="25">
        <v>35850</v>
      </c>
      <c r="B45" s="7">
        <v>6.9534117101088802</v>
      </c>
      <c r="C45" s="7">
        <v>7.1589681235795402</v>
      </c>
    </row>
    <row r="46" spans="1:3" x14ac:dyDescent="0.2">
      <c r="A46" s="25">
        <v>35851</v>
      </c>
      <c r="B46" s="7">
        <v>6.9473592824517798</v>
      </c>
      <c r="C46" s="7">
        <v>7.15176127155316</v>
      </c>
    </row>
    <row r="47" spans="1:3" x14ac:dyDescent="0.2">
      <c r="A47" s="25">
        <v>35852</v>
      </c>
      <c r="B47" s="7">
        <v>6.95319212326108</v>
      </c>
      <c r="C47" s="7">
        <v>7.1601974637923602</v>
      </c>
    </row>
    <row r="48" spans="1:3" x14ac:dyDescent="0.2">
      <c r="A48" s="25">
        <v>35853</v>
      </c>
      <c r="B48" s="7">
        <v>6.9985817166496096</v>
      </c>
      <c r="C48" s="7">
        <v>7.2011054671258004</v>
      </c>
    </row>
    <row r="49" spans="1:3" x14ac:dyDescent="0.2">
      <c r="A49" s="25">
        <v>35854</v>
      </c>
      <c r="B49" s="7">
        <v>6.9984047079204599</v>
      </c>
      <c r="C49" s="7">
        <v>7.2009586220362003</v>
      </c>
    </row>
    <row r="50" spans="1:3" x14ac:dyDescent="0.2">
      <c r="A50" s="25">
        <v>35856</v>
      </c>
      <c r="B50" s="7">
        <v>6.9582235470579299</v>
      </c>
      <c r="C50" s="7">
        <v>7.1849715417040798</v>
      </c>
    </row>
    <row r="51" spans="1:3" x14ac:dyDescent="0.2">
      <c r="A51" s="25">
        <v>35857</v>
      </c>
      <c r="B51" s="7">
        <v>7.02656136648132</v>
      </c>
      <c r="C51" s="7">
        <v>7.2517534836220996</v>
      </c>
    </row>
    <row r="52" spans="1:3" x14ac:dyDescent="0.2">
      <c r="A52" s="25">
        <v>35858</v>
      </c>
      <c r="B52" s="7">
        <v>7.0585752479026604</v>
      </c>
      <c r="C52" s="7">
        <v>7.2816054582134901</v>
      </c>
    </row>
    <row r="53" spans="1:3" x14ac:dyDescent="0.2">
      <c r="A53" s="25">
        <v>35859</v>
      </c>
      <c r="B53" s="7">
        <v>7.02735970991389</v>
      </c>
      <c r="C53" s="7">
        <v>7.2525386601631601</v>
      </c>
    </row>
    <row r="54" spans="1:3" x14ac:dyDescent="0.2">
      <c r="A54" s="25">
        <v>35860</v>
      </c>
      <c r="B54" s="7">
        <v>6.99319099164211</v>
      </c>
      <c r="C54" s="7">
        <v>7.2180472887616398</v>
      </c>
    </row>
    <row r="55" spans="1:3" x14ac:dyDescent="0.2">
      <c r="A55" s="25">
        <v>35863</v>
      </c>
      <c r="B55" s="7">
        <v>6.9331348678493301</v>
      </c>
      <c r="C55" s="7">
        <v>7.1569159921960797</v>
      </c>
    </row>
    <row r="56" spans="1:3" x14ac:dyDescent="0.2">
      <c r="A56" s="25">
        <v>35864</v>
      </c>
      <c r="B56" s="7">
        <v>6.922152956333</v>
      </c>
      <c r="C56" s="7">
        <v>7.1516925260211499</v>
      </c>
    </row>
    <row r="57" spans="1:3" x14ac:dyDescent="0.2">
      <c r="A57" s="25">
        <v>35865</v>
      </c>
      <c r="B57" s="7">
        <v>6.9263890785795201</v>
      </c>
      <c r="C57" s="7">
        <v>7.1545383676617602</v>
      </c>
    </row>
    <row r="58" spans="1:3" x14ac:dyDescent="0.2">
      <c r="A58" s="25">
        <v>35866</v>
      </c>
      <c r="B58" s="7">
        <v>6.8710918555926597</v>
      </c>
      <c r="C58" s="7">
        <v>7.09801272750751</v>
      </c>
    </row>
    <row r="59" spans="1:3" x14ac:dyDescent="0.2">
      <c r="A59" s="25">
        <v>35867</v>
      </c>
      <c r="B59" s="7">
        <v>6.8871551910964097</v>
      </c>
      <c r="C59" s="7">
        <v>7.1107713029928599</v>
      </c>
    </row>
    <row r="60" spans="1:3" x14ac:dyDescent="0.2">
      <c r="A60" s="25">
        <v>35870</v>
      </c>
      <c r="B60" s="7">
        <v>6.83450873830171</v>
      </c>
      <c r="C60" s="7">
        <v>7.0282538859933803</v>
      </c>
    </row>
    <row r="61" spans="1:3" x14ac:dyDescent="0.2">
      <c r="A61" s="25">
        <v>35871</v>
      </c>
      <c r="B61" s="7">
        <v>6.8451402396108696</v>
      </c>
      <c r="C61" s="7">
        <v>7.03389588572416</v>
      </c>
    </row>
    <row r="62" spans="1:3" x14ac:dyDescent="0.2">
      <c r="A62" s="25">
        <v>35872</v>
      </c>
      <c r="B62" s="7">
        <v>6.8402872268210801</v>
      </c>
      <c r="C62" s="7">
        <v>7.0277101503223998</v>
      </c>
    </row>
    <row r="63" spans="1:3" x14ac:dyDescent="0.2">
      <c r="A63" s="25">
        <v>35873</v>
      </c>
      <c r="B63" s="7">
        <v>6.9022294524377399</v>
      </c>
      <c r="C63" s="7">
        <v>7.1019668071539899</v>
      </c>
    </row>
    <row r="64" spans="1:3" x14ac:dyDescent="0.2">
      <c r="A64" s="25">
        <v>35874</v>
      </c>
      <c r="B64" s="7">
        <v>6.8497420642705498</v>
      </c>
      <c r="C64" s="7">
        <v>7.0468639796721604</v>
      </c>
    </row>
    <row r="65" spans="1:3" x14ac:dyDescent="0.2">
      <c r="A65" s="25">
        <v>35877</v>
      </c>
      <c r="B65" s="7">
        <v>6.8677409710501802</v>
      </c>
      <c r="C65" s="7">
        <v>7.0969223523131904</v>
      </c>
    </row>
    <row r="66" spans="1:3" x14ac:dyDescent="0.2">
      <c r="A66" s="25">
        <v>35878</v>
      </c>
      <c r="B66" s="7">
        <v>6.8531174298352697</v>
      </c>
      <c r="C66" s="7">
        <v>7.0929955599196903</v>
      </c>
    </row>
    <row r="67" spans="1:3" x14ac:dyDescent="0.2">
      <c r="A67" s="25">
        <v>35879</v>
      </c>
      <c r="B67" s="7">
        <v>6.8503024246888602</v>
      </c>
      <c r="C67" s="7">
        <v>7.0956906981875303</v>
      </c>
    </row>
    <row r="68" spans="1:3" x14ac:dyDescent="0.2">
      <c r="A68" s="25">
        <v>35880</v>
      </c>
      <c r="B68" s="7">
        <v>6.8585355916503099</v>
      </c>
      <c r="C68" s="7">
        <v>7.1067770227540104</v>
      </c>
    </row>
    <row r="69" spans="1:3" x14ac:dyDescent="0.2">
      <c r="A69" s="25">
        <v>35881</v>
      </c>
      <c r="B69" s="7">
        <v>6.8787091986559501</v>
      </c>
      <c r="C69" s="7">
        <v>7.1257893547203102</v>
      </c>
    </row>
    <row r="70" spans="1:3" x14ac:dyDescent="0.2">
      <c r="A70" s="25">
        <v>35884</v>
      </c>
      <c r="B70" s="7">
        <v>6.8794850662809797</v>
      </c>
      <c r="C70" s="7">
        <v>7.1269463185742401</v>
      </c>
    </row>
    <row r="71" spans="1:3" x14ac:dyDescent="0.2">
      <c r="A71" s="25">
        <v>35885</v>
      </c>
      <c r="B71" s="7">
        <v>6.8342171917003096</v>
      </c>
      <c r="C71" s="7">
        <v>7.0814266580488896</v>
      </c>
    </row>
    <row r="72" spans="1:3" x14ac:dyDescent="0.2">
      <c r="A72" s="25">
        <v>35886</v>
      </c>
      <c r="B72" s="7">
        <v>6.86293564074046</v>
      </c>
      <c r="C72" s="7">
        <v>7.1266488766262297</v>
      </c>
    </row>
    <row r="73" spans="1:3" x14ac:dyDescent="0.2">
      <c r="A73" s="25">
        <v>35887</v>
      </c>
      <c r="B73" s="7">
        <v>6.7764693850648197</v>
      </c>
      <c r="C73" s="7">
        <v>7.04779061002787</v>
      </c>
    </row>
    <row r="74" spans="1:3" x14ac:dyDescent="0.2">
      <c r="A74" s="25">
        <v>35888</v>
      </c>
      <c r="B74" s="7">
        <v>6.7301432323634698</v>
      </c>
      <c r="C74" s="7">
        <v>7.0038383374456998</v>
      </c>
    </row>
    <row r="75" spans="1:3" x14ac:dyDescent="0.2">
      <c r="A75" s="25">
        <v>35891</v>
      </c>
      <c r="B75" s="7">
        <v>6.7274168454914598</v>
      </c>
      <c r="C75" s="7">
        <v>7.0065469279421499</v>
      </c>
    </row>
    <row r="76" spans="1:3" x14ac:dyDescent="0.2">
      <c r="A76" s="25">
        <v>35892</v>
      </c>
      <c r="B76" s="7">
        <v>6.7421365737428598</v>
      </c>
      <c r="C76" s="7">
        <v>7.0161157624279404</v>
      </c>
    </row>
    <row r="77" spans="1:3" x14ac:dyDescent="0.2">
      <c r="A77" s="25">
        <v>35893</v>
      </c>
      <c r="B77" s="7">
        <v>6.7187501655437298</v>
      </c>
      <c r="C77" s="7">
        <v>6.9914942359250798</v>
      </c>
    </row>
    <row r="78" spans="1:3" x14ac:dyDescent="0.2">
      <c r="A78" s="25">
        <v>35894</v>
      </c>
      <c r="B78" s="7">
        <v>6.71438680843419</v>
      </c>
      <c r="C78" s="7">
        <v>6.9885849392015498</v>
      </c>
    </row>
    <row r="79" spans="1:3" x14ac:dyDescent="0.2">
      <c r="A79" s="25">
        <v>35895</v>
      </c>
      <c r="B79" s="7">
        <v>6.7138322532896098</v>
      </c>
      <c r="C79" s="7">
        <v>6.9881991869669298</v>
      </c>
    </row>
    <row r="80" spans="1:3" x14ac:dyDescent="0.2">
      <c r="A80" s="25">
        <v>35898</v>
      </c>
      <c r="B80" s="7">
        <v>6.7131083556759004</v>
      </c>
      <c r="C80" s="7">
        <v>6.9878227813493696</v>
      </c>
    </row>
    <row r="81" spans="1:3" x14ac:dyDescent="0.2">
      <c r="A81" s="25">
        <v>35899</v>
      </c>
      <c r="B81" s="7">
        <v>6.7059498485962203</v>
      </c>
      <c r="C81" s="7">
        <v>6.9817509574326904</v>
      </c>
    </row>
    <row r="82" spans="1:3" x14ac:dyDescent="0.2">
      <c r="A82" s="25">
        <v>35900</v>
      </c>
      <c r="B82" s="7">
        <v>6.7123183082947202</v>
      </c>
      <c r="C82" s="7">
        <v>6.9934660699325102</v>
      </c>
    </row>
    <row r="83" spans="1:3" x14ac:dyDescent="0.2">
      <c r="A83" s="25">
        <v>35901</v>
      </c>
      <c r="B83" s="7">
        <v>6.7210095124565399</v>
      </c>
      <c r="C83" s="7">
        <v>7.0016805752103597</v>
      </c>
    </row>
    <row r="84" spans="1:3" x14ac:dyDescent="0.2">
      <c r="A84" s="25">
        <v>35902</v>
      </c>
      <c r="B84" s="7">
        <v>6.7131550687914503</v>
      </c>
      <c r="C84" s="7">
        <v>6.9899896365662597</v>
      </c>
    </row>
    <row r="85" spans="1:3" x14ac:dyDescent="0.2">
      <c r="A85" s="25">
        <v>35905</v>
      </c>
      <c r="B85" s="7">
        <v>6.7094910575505597</v>
      </c>
      <c r="C85" s="7">
        <v>6.99067961242545</v>
      </c>
    </row>
    <row r="86" spans="1:3" x14ac:dyDescent="0.2">
      <c r="A86" s="25">
        <v>35906</v>
      </c>
      <c r="B86" s="7">
        <v>6.7183639244296298</v>
      </c>
      <c r="C86" s="7">
        <v>7.0020579796734204</v>
      </c>
    </row>
    <row r="87" spans="1:3" x14ac:dyDescent="0.2">
      <c r="A87" s="25">
        <v>35907</v>
      </c>
      <c r="B87" s="7">
        <v>6.7926967086687302</v>
      </c>
      <c r="C87" s="7">
        <v>7.0771243101122803</v>
      </c>
    </row>
    <row r="88" spans="1:3" x14ac:dyDescent="0.2">
      <c r="A88" s="25">
        <v>35908</v>
      </c>
      <c r="B88" s="7">
        <v>6.7876385821077099</v>
      </c>
      <c r="C88" s="7">
        <v>7.0655195189340603</v>
      </c>
    </row>
    <row r="89" spans="1:3" x14ac:dyDescent="0.2">
      <c r="A89" s="25">
        <v>35909</v>
      </c>
      <c r="B89" s="7">
        <v>6.7512741419913498</v>
      </c>
      <c r="C89" s="7">
        <v>7.0273285549448499</v>
      </c>
    </row>
    <row r="90" spans="1:3" x14ac:dyDescent="0.2">
      <c r="A90" s="25">
        <v>35912</v>
      </c>
      <c r="B90" s="7">
        <v>6.8386953512802897</v>
      </c>
      <c r="C90" s="7">
        <v>7.1242227314347897</v>
      </c>
    </row>
    <row r="91" spans="1:3" x14ac:dyDescent="0.2">
      <c r="A91" s="25">
        <v>35913</v>
      </c>
      <c r="B91" s="7">
        <v>6.8266682676599499</v>
      </c>
      <c r="C91" s="7">
        <v>7.1120433149299904</v>
      </c>
    </row>
    <row r="92" spans="1:3" x14ac:dyDescent="0.2">
      <c r="A92" s="25">
        <v>35914</v>
      </c>
      <c r="B92" s="7">
        <v>6.8170966378095104</v>
      </c>
      <c r="C92" s="7">
        <v>7.1038685326964703</v>
      </c>
    </row>
    <row r="93" spans="1:3" x14ac:dyDescent="0.2">
      <c r="A93" s="25">
        <v>35915</v>
      </c>
      <c r="B93" s="7">
        <v>6.7684121762973399</v>
      </c>
      <c r="C93" s="7">
        <v>7.0520620202955504</v>
      </c>
    </row>
    <row r="94" spans="1:3" x14ac:dyDescent="0.2">
      <c r="A94" s="25">
        <v>35916</v>
      </c>
      <c r="B94" s="7">
        <v>6.6815641763094096</v>
      </c>
      <c r="C94" s="7">
        <v>6.9700202661553901</v>
      </c>
    </row>
    <row r="95" spans="1:3" x14ac:dyDescent="0.2">
      <c r="A95" s="25">
        <v>35919</v>
      </c>
      <c r="B95" s="7">
        <v>6.6831903210223604</v>
      </c>
      <c r="C95" s="7">
        <v>6.9704595070241702</v>
      </c>
    </row>
    <row r="96" spans="1:3" x14ac:dyDescent="0.2">
      <c r="A96" s="25">
        <v>35920</v>
      </c>
      <c r="B96" s="7">
        <v>6.7387231500833904</v>
      </c>
      <c r="C96" s="7">
        <v>7.0239209941167697</v>
      </c>
    </row>
    <row r="97" spans="1:3" x14ac:dyDescent="0.2">
      <c r="A97" s="25">
        <v>35921</v>
      </c>
      <c r="B97" s="7">
        <v>6.7359483298473304</v>
      </c>
      <c r="C97" s="7">
        <v>7.0147177787333099</v>
      </c>
    </row>
    <row r="98" spans="1:3" x14ac:dyDescent="0.2">
      <c r="A98" s="25">
        <v>35922</v>
      </c>
      <c r="B98" s="7">
        <v>6.7943713386394702</v>
      </c>
      <c r="C98" s="7">
        <v>7.0647294956983702</v>
      </c>
    </row>
    <row r="99" spans="1:3" x14ac:dyDescent="0.2">
      <c r="A99" s="25">
        <v>35923</v>
      </c>
      <c r="B99" s="7">
        <v>6.7695180206101098</v>
      </c>
      <c r="C99" s="7">
        <v>7.0411480620415698</v>
      </c>
    </row>
    <row r="100" spans="1:3" x14ac:dyDescent="0.2">
      <c r="A100" s="25">
        <v>35926</v>
      </c>
      <c r="B100" s="7">
        <v>6.7716922737113299</v>
      </c>
      <c r="C100" s="7">
        <v>7.0417331157655498</v>
      </c>
    </row>
    <row r="101" spans="1:3" x14ac:dyDescent="0.2">
      <c r="A101" s="25">
        <v>35927</v>
      </c>
      <c r="B101" s="7">
        <v>6.8069639076291697</v>
      </c>
      <c r="C101" s="7">
        <v>7.0778241565469902</v>
      </c>
    </row>
    <row r="102" spans="1:3" x14ac:dyDescent="0.2">
      <c r="A102" s="25">
        <v>35928</v>
      </c>
      <c r="B102" s="7">
        <v>6.8154688189749999</v>
      </c>
      <c r="C102" s="7">
        <v>7.08727043361508</v>
      </c>
    </row>
    <row r="103" spans="1:3" x14ac:dyDescent="0.2">
      <c r="A103" s="25">
        <v>35929</v>
      </c>
      <c r="B103" s="7">
        <v>6.8263418336874704</v>
      </c>
      <c r="C103" s="7">
        <v>7.0968150297115002</v>
      </c>
    </row>
    <row r="104" spans="1:3" x14ac:dyDescent="0.2">
      <c r="A104" s="25">
        <v>35930</v>
      </c>
      <c r="B104" s="7">
        <v>6.8716845408306897</v>
      </c>
      <c r="C104" s="7">
        <v>7.1418613362315098</v>
      </c>
    </row>
    <row r="105" spans="1:3" x14ac:dyDescent="0.2">
      <c r="A105" s="25">
        <v>35933</v>
      </c>
      <c r="B105" s="7">
        <v>6.8591774652212898</v>
      </c>
      <c r="C105" s="7">
        <v>7.1301187470592602</v>
      </c>
    </row>
    <row r="106" spans="1:3" x14ac:dyDescent="0.2">
      <c r="A106" s="25">
        <v>35934</v>
      </c>
      <c r="B106" s="7">
        <v>6.8468776761699397</v>
      </c>
      <c r="C106" s="7">
        <v>7.1169461488743799</v>
      </c>
    </row>
    <row r="107" spans="1:3" x14ac:dyDescent="0.2">
      <c r="A107" s="25">
        <v>35935</v>
      </c>
      <c r="B107" s="7">
        <v>6.78864705441962</v>
      </c>
      <c r="C107" s="7">
        <v>7.05471006298432</v>
      </c>
    </row>
    <row r="108" spans="1:3" x14ac:dyDescent="0.2">
      <c r="A108" s="25">
        <v>35936</v>
      </c>
      <c r="B108" s="7">
        <v>6.7460890150330703</v>
      </c>
      <c r="C108" s="7">
        <v>7.0070562290069702</v>
      </c>
    </row>
    <row r="109" spans="1:3" x14ac:dyDescent="0.2">
      <c r="A109" s="25">
        <v>35937</v>
      </c>
      <c r="B109" s="7">
        <v>6.7308601375164798</v>
      </c>
      <c r="C109" s="7">
        <v>6.9869114738023601</v>
      </c>
    </row>
    <row r="110" spans="1:3" x14ac:dyDescent="0.2">
      <c r="A110" s="25">
        <v>35940</v>
      </c>
      <c r="B110" s="7">
        <v>6.7302642370121797</v>
      </c>
      <c r="C110" s="7">
        <v>6.9866288021229703</v>
      </c>
    </row>
    <row r="111" spans="1:3" x14ac:dyDescent="0.2">
      <c r="A111" s="25">
        <v>35941</v>
      </c>
      <c r="B111" s="7">
        <v>6.6660820755341197</v>
      </c>
      <c r="C111" s="7">
        <v>6.91846139098406</v>
      </c>
    </row>
    <row r="112" spans="1:3" x14ac:dyDescent="0.2">
      <c r="A112" s="25">
        <v>35942</v>
      </c>
      <c r="B112" s="7">
        <v>6.6735172853640199</v>
      </c>
      <c r="C112" s="7">
        <v>6.9258996360606204</v>
      </c>
    </row>
    <row r="113" spans="1:3" x14ac:dyDescent="0.2">
      <c r="A113" s="25">
        <v>35943</v>
      </c>
      <c r="B113" s="7">
        <v>6.6744363021492799</v>
      </c>
      <c r="C113" s="7">
        <v>6.9324411678707598</v>
      </c>
    </row>
    <row r="114" spans="1:3" x14ac:dyDescent="0.2">
      <c r="A114" s="25">
        <v>35944</v>
      </c>
      <c r="B114" s="7">
        <v>6.6083628644913599</v>
      </c>
      <c r="C114" s="7">
        <v>6.8637052278862596</v>
      </c>
    </row>
    <row r="115" spans="1:3" x14ac:dyDescent="0.2">
      <c r="A115" s="25">
        <v>35946</v>
      </c>
      <c r="B115" s="7">
        <v>6.6080137588713503</v>
      </c>
      <c r="C115" s="7">
        <v>6.8635383223208004</v>
      </c>
    </row>
    <row r="116" spans="1:3" x14ac:dyDescent="0.2">
      <c r="A116" s="25">
        <v>35947</v>
      </c>
      <c r="B116" s="7">
        <v>6.5668672956510301</v>
      </c>
      <c r="C116" s="7">
        <v>6.8188140009057596</v>
      </c>
    </row>
    <row r="117" spans="1:3" x14ac:dyDescent="0.2">
      <c r="A117" s="25">
        <v>35948</v>
      </c>
      <c r="B117" s="7">
        <v>6.5920926923130496</v>
      </c>
      <c r="C117" s="7">
        <v>6.8453770395550499</v>
      </c>
    </row>
    <row r="118" spans="1:3" x14ac:dyDescent="0.2">
      <c r="A118" s="25">
        <v>35949</v>
      </c>
      <c r="B118" s="7">
        <v>6.5992262058336397</v>
      </c>
      <c r="C118" s="7">
        <v>6.8498444803872403</v>
      </c>
    </row>
    <row r="119" spans="1:3" x14ac:dyDescent="0.2">
      <c r="A119" s="25">
        <v>35950</v>
      </c>
      <c r="B119" s="7">
        <v>6.6320608457883603</v>
      </c>
      <c r="C119" s="7">
        <v>6.8783724325959996</v>
      </c>
    </row>
    <row r="120" spans="1:3" x14ac:dyDescent="0.2">
      <c r="A120" s="25">
        <v>35951</v>
      </c>
      <c r="B120" s="7">
        <v>6.6077313354023399</v>
      </c>
      <c r="C120" s="7">
        <v>6.8507253428384596</v>
      </c>
    </row>
    <row r="121" spans="1:3" x14ac:dyDescent="0.2">
      <c r="A121" s="25">
        <v>35954</v>
      </c>
      <c r="B121" s="7">
        <v>6.6075953423645304</v>
      </c>
      <c r="C121" s="7">
        <v>6.8517833014982097</v>
      </c>
    </row>
    <row r="122" spans="1:3" x14ac:dyDescent="0.2">
      <c r="A122" s="25">
        <v>35955</v>
      </c>
      <c r="B122" s="7">
        <v>6.6252770706211903</v>
      </c>
      <c r="C122" s="7">
        <v>6.8653496034429802</v>
      </c>
    </row>
    <row r="123" spans="1:3" x14ac:dyDescent="0.2">
      <c r="A123" s="25">
        <v>35956</v>
      </c>
      <c r="B123" s="7">
        <v>6.5403522450200704</v>
      </c>
      <c r="C123" s="7">
        <v>6.7780879530125997</v>
      </c>
    </row>
    <row r="124" spans="1:3" x14ac:dyDescent="0.2">
      <c r="A124" s="25">
        <v>35957</v>
      </c>
      <c r="B124" s="7">
        <v>6.4541688627052096</v>
      </c>
      <c r="C124" s="7">
        <v>6.6953009957176999</v>
      </c>
    </row>
    <row r="125" spans="1:3" x14ac:dyDescent="0.2">
      <c r="A125" s="25">
        <v>35958</v>
      </c>
      <c r="B125" s="7">
        <v>6.4276493296834296</v>
      </c>
      <c r="C125" s="7">
        <v>6.6649629564521904</v>
      </c>
    </row>
    <row r="126" spans="1:3" x14ac:dyDescent="0.2">
      <c r="A126" s="25">
        <v>35961</v>
      </c>
      <c r="B126" s="7">
        <v>6.42580210660602</v>
      </c>
      <c r="C126" s="7">
        <v>6.6641933767428503</v>
      </c>
    </row>
    <row r="127" spans="1:3" x14ac:dyDescent="0.2">
      <c r="A127" s="25">
        <v>35962</v>
      </c>
      <c r="B127" s="7">
        <v>6.51843896201418</v>
      </c>
      <c r="C127" s="7">
        <v>6.7464967013433901</v>
      </c>
    </row>
    <row r="128" spans="1:3" x14ac:dyDescent="0.2">
      <c r="A128" s="25">
        <v>35963</v>
      </c>
      <c r="B128" s="7">
        <v>6.6484404427204602</v>
      </c>
      <c r="C128" s="7">
        <v>6.87824607430312</v>
      </c>
    </row>
    <row r="129" spans="1:3" x14ac:dyDescent="0.2">
      <c r="A129" s="25">
        <v>35964</v>
      </c>
      <c r="B129" s="7">
        <v>6.6451365602887398</v>
      </c>
      <c r="C129" s="7">
        <v>6.8708579124632498</v>
      </c>
    </row>
    <row r="130" spans="1:3" x14ac:dyDescent="0.2">
      <c r="A130" s="25">
        <v>35965</v>
      </c>
      <c r="B130" s="7">
        <v>6.6879181212156196</v>
      </c>
      <c r="C130" s="7">
        <v>6.9110105269993003</v>
      </c>
    </row>
    <row r="131" spans="1:3" x14ac:dyDescent="0.2">
      <c r="A131" s="25">
        <v>35968</v>
      </c>
      <c r="B131" s="7">
        <v>6.6593997264415199</v>
      </c>
      <c r="C131" s="7">
        <v>6.8887150620583002</v>
      </c>
    </row>
    <row r="132" spans="1:3" x14ac:dyDescent="0.2">
      <c r="A132" s="25">
        <v>35969</v>
      </c>
      <c r="B132" s="7">
        <v>6.6677242824579999</v>
      </c>
      <c r="C132" s="7">
        <v>6.9002117247935599</v>
      </c>
    </row>
    <row r="133" spans="1:3" x14ac:dyDescent="0.2">
      <c r="A133" s="25">
        <v>35970</v>
      </c>
      <c r="B133" s="7">
        <v>6.6324298696778596</v>
      </c>
      <c r="C133" s="7">
        <v>6.8648592806651498</v>
      </c>
    </row>
    <row r="134" spans="1:3" x14ac:dyDescent="0.2">
      <c r="A134" s="25">
        <v>35971</v>
      </c>
      <c r="B134" s="7">
        <v>6.6599651056924198</v>
      </c>
      <c r="C134" s="7">
        <v>6.8889476838228401</v>
      </c>
    </row>
    <row r="135" spans="1:3" x14ac:dyDescent="0.2">
      <c r="A135" s="25">
        <v>35972</v>
      </c>
      <c r="B135" s="7">
        <v>6.6820324127255999</v>
      </c>
      <c r="C135" s="7">
        <v>6.9093411336127604</v>
      </c>
    </row>
    <row r="136" spans="1:3" x14ac:dyDescent="0.2">
      <c r="A136" s="25">
        <v>35975</v>
      </c>
      <c r="B136" s="7">
        <v>6.6933283705437701</v>
      </c>
      <c r="C136" s="7">
        <v>6.9209777755863797</v>
      </c>
    </row>
    <row r="137" spans="1:3" x14ac:dyDescent="0.2">
      <c r="A137" s="25">
        <v>35976</v>
      </c>
      <c r="B137" s="7">
        <v>6.6595783480615101</v>
      </c>
      <c r="C137" s="7">
        <v>6.8904436177957997</v>
      </c>
    </row>
    <row r="138" spans="1:3" x14ac:dyDescent="0.2">
      <c r="A138" s="25">
        <v>35977</v>
      </c>
      <c r="B138" s="7">
        <v>6.6442608028225401</v>
      </c>
      <c r="C138" s="7">
        <v>6.8800215143124896</v>
      </c>
    </row>
    <row r="139" spans="1:3" x14ac:dyDescent="0.2">
      <c r="A139" s="25">
        <v>35978</v>
      </c>
      <c r="B139" s="7">
        <v>6.6174064008540903</v>
      </c>
      <c r="C139" s="7">
        <v>6.8550381156727598</v>
      </c>
    </row>
    <row r="140" spans="1:3" x14ac:dyDescent="0.2">
      <c r="A140" s="25">
        <v>35979</v>
      </c>
      <c r="B140" s="7">
        <v>6.6260008988342101</v>
      </c>
      <c r="C140" s="7">
        <v>6.8636868437974403</v>
      </c>
    </row>
    <row r="141" spans="1:3" x14ac:dyDescent="0.2">
      <c r="A141" s="25">
        <v>35982</v>
      </c>
      <c r="B141" s="7">
        <v>6.5960207296478197</v>
      </c>
      <c r="C141" s="7">
        <v>6.8371429840867304</v>
      </c>
    </row>
    <row r="142" spans="1:3" x14ac:dyDescent="0.2">
      <c r="A142" s="25">
        <v>35983</v>
      </c>
      <c r="B142" s="7">
        <v>6.6270881596734696</v>
      </c>
      <c r="C142" s="7">
        <v>6.8629245634250902</v>
      </c>
    </row>
    <row r="143" spans="1:3" x14ac:dyDescent="0.2">
      <c r="A143" s="25">
        <v>35984</v>
      </c>
      <c r="B143" s="7">
        <v>6.6479741672174901</v>
      </c>
      <c r="C143" s="7">
        <v>6.8757500835560901</v>
      </c>
    </row>
    <row r="144" spans="1:3" x14ac:dyDescent="0.2">
      <c r="A144" s="25">
        <v>35985</v>
      </c>
      <c r="B144" s="7">
        <v>6.6019595526483199</v>
      </c>
      <c r="C144" s="7">
        <v>6.82754063857801</v>
      </c>
    </row>
    <row r="145" spans="1:3" x14ac:dyDescent="0.2">
      <c r="A145" s="25">
        <v>35986</v>
      </c>
      <c r="B145" s="7">
        <v>6.5985619392417396</v>
      </c>
      <c r="C145" s="7">
        <v>6.8246556997803101</v>
      </c>
    </row>
    <row r="146" spans="1:3" x14ac:dyDescent="0.2">
      <c r="A146" s="25">
        <v>35989</v>
      </c>
      <c r="B146" s="7">
        <v>6.6213627419578804</v>
      </c>
      <c r="C146" s="7">
        <v>6.8468128162693498</v>
      </c>
    </row>
    <row r="147" spans="1:3" x14ac:dyDescent="0.2">
      <c r="A147" s="25">
        <v>35990</v>
      </c>
      <c r="B147" s="7">
        <v>6.6208660969823496</v>
      </c>
      <c r="C147" s="7">
        <v>6.8526749413773702</v>
      </c>
    </row>
    <row r="148" spans="1:3" x14ac:dyDescent="0.2">
      <c r="A148" s="25">
        <v>35991</v>
      </c>
      <c r="B148" s="7">
        <v>6.6642295547709498</v>
      </c>
      <c r="C148" s="7">
        <v>6.8873429693986896</v>
      </c>
    </row>
    <row r="149" spans="1:3" x14ac:dyDescent="0.2">
      <c r="A149" s="25">
        <v>35992</v>
      </c>
      <c r="B149" s="7">
        <v>6.6720401496130597</v>
      </c>
      <c r="C149" s="7">
        <v>6.9011963289701503</v>
      </c>
    </row>
    <row r="150" spans="1:3" x14ac:dyDescent="0.2">
      <c r="A150" s="25">
        <v>35993</v>
      </c>
      <c r="B150" s="7">
        <v>6.6872787261840196</v>
      </c>
      <c r="C150" s="7">
        <v>6.9192525153445796</v>
      </c>
    </row>
    <row r="151" spans="1:3" x14ac:dyDescent="0.2">
      <c r="A151" s="25">
        <v>35996</v>
      </c>
      <c r="B151" s="7">
        <v>6.7108336568312703</v>
      </c>
      <c r="C151" s="7">
        <v>6.9471391290178897</v>
      </c>
    </row>
    <row r="152" spans="1:3" x14ac:dyDescent="0.2">
      <c r="A152" s="25">
        <v>35997</v>
      </c>
      <c r="B152" s="7">
        <v>6.6980449580800201</v>
      </c>
      <c r="C152" s="7">
        <v>6.9315218847631801</v>
      </c>
    </row>
    <row r="153" spans="1:3" x14ac:dyDescent="0.2">
      <c r="A153" s="25">
        <v>35998</v>
      </c>
      <c r="B153" s="7">
        <v>6.7361272374741397</v>
      </c>
      <c r="C153" s="7">
        <v>6.9642581168001501</v>
      </c>
    </row>
    <row r="154" spans="1:3" x14ac:dyDescent="0.2">
      <c r="A154" s="25">
        <v>35999</v>
      </c>
      <c r="B154" s="7">
        <v>6.7333336999854501</v>
      </c>
      <c r="C154" s="7">
        <v>6.95716821371688</v>
      </c>
    </row>
    <row r="155" spans="1:3" x14ac:dyDescent="0.2">
      <c r="A155" s="25">
        <v>36000</v>
      </c>
      <c r="B155" s="7">
        <v>6.7662045408018203</v>
      </c>
      <c r="C155" s="7">
        <v>6.98837384616359</v>
      </c>
    </row>
    <row r="156" spans="1:3" x14ac:dyDescent="0.2">
      <c r="A156" s="25">
        <v>36003</v>
      </c>
      <c r="B156" s="7">
        <v>6.7730617169430998</v>
      </c>
      <c r="C156" s="7">
        <v>6.9961512297109003</v>
      </c>
    </row>
    <row r="157" spans="1:3" x14ac:dyDescent="0.2">
      <c r="A157" s="25">
        <v>36004</v>
      </c>
      <c r="B157" s="7">
        <v>6.6887594945710802</v>
      </c>
      <c r="C157" s="7">
        <v>6.9188413150283701</v>
      </c>
    </row>
    <row r="158" spans="1:3" x14ac:dyDescent="0.2">
      <c r="A158" s="25">
        <v>36005</v>
      </c>
      <c r="B158" s="7">
        <v>6.6263293809324901</v>
      </c>
      <c r="C158" s="7">
        <v>6.8434516026475798</v>
      </c>
    </row>
    <row r="159" spans="1:3" x14ac:dyDescent="0.2">
      <c r="A159" s="25">
        <v>36006</v>
      </c>
      <c r="B159" s="7">
        <v>6.6564215980641199</v>
      </c>
      <c r="C159" s="7">
        <v>6.8702246154341102</v>
      </c>
    </row>
    <row r="160" spans="1:3" x14ac:dyDescent="0.2">
      <c r="A160" s="25">
        <v>36007</v>
      </c>
      <c r="B160" s="7">
        <v>6.6117750610785802</v>
      </c>
      <c r="C160" s="7">
        <v>6.8254109106724297</v>
      </c>
    </row>
    <row r="161" spans="1:3" x14ac:dyDescent="0.2">
      <c r="A161" s="25">
        <v>36010</v>
      </c>
      <c r="B161" s="7">
        <v>6.5511214157095896</v>
      </c>
      <c r="C161" s="7">
        <v>6.7747402186589998</v>
      </c>
    </row>
    <row r="162" spans="1:3" x14ac:dyDescent="0.2">
      <c r="A162" s="25">
        <v>36011</v>
      </c>
      <c r="B162" s="7">
        <v>6.5454325518418299</v>
      </c>
      <c r="C162" s="7">
        <v>6.7684442259220203</v>
      </c>
    </row>
    <row r="163" spans="1:3" x14ac:dyDescent="0.2">
      <c r="A163" s="25">
        <v>36012</v>
      </c>
      <c r="B163" s="7">
        <v>6.5820304929253597</v>
      </c>
      <c r="C163" s="7">
        <v>6.8049901603209602</v>
      </c>
    </row>
    <row r="164" spans="1:3" x14ac:dyDescent="0.2">
      <c r="A164" s="25">
        <v>36013</v>
      </c>
      <c r="B164" s="7">
        <v>6.5584372565135398</v>
      </c>
      <c r="C164" s="7">
        <v>6.7773787323323802</v>
      </c>
    </row>
    <row r="165" spans="1:3" x14ac:dyDescent="0.2">
      <c r="A165" s="25">
        <v>36014</v>
      </c>
      <c r="B165" s="7">
        <v>6.54258850727728</v>
      </c>
      <c r="C165" s="7">
        <v>6.7658061004570298</v>
      </c>
    </row>
    <row r="166" spans="1:3" x14ac:dyDescent="0.2">
      <c r="A166" s="25">
        <v>36017</v>
      </c>
      <c r="B166" s="7">
        <v>6.5180739625524096</v>
      </c>
      <c r="C166" s="7">
        <v>6.7423891650141003</v>
      </c>
    </row>
    <row r="167" spans="1:3" x14ac:dyDescent="0.2">
      <c r="A167" s="25">
        <v>36018</v>
      </c>
      <c r="B167" s="7">
        <v>6.4901308621334</v>
      </c>
      <c r="C167" s="7">
        <v>6.7145153540103797</v>
      </c>
    </row>
    <row r="168" spans="1:3" x14ac:dyDescent="0.2">
      <c r="A168" s="25">
        <v>36019</v>
      </c>
      <c r="B168" s="7">
        <v>6.4868646527816898</v>
      </c>
      <c r="C168" s="7">
        <v>6.70734913545573</v>
      </c>
    </row>
    <row r="169" spans="1:3" x14ac:dyDescent="0.2">
      <c r="A169" s="25">
        <v>36020</v>
      </c>
      <c r="B169" s="7">
        <v>6.5665139845919596</v>
      </c>
      <c r="C169" s="7">
        <v>6.7838034828938998</v>
      </c>
    </row>
    <row r="170" spans="1:3" x14ac:dyDescent="0.2">
      <c r="A170" s="25">
        <v>36021</v>
      </c>
      <c r="B170" s="7">
        <v>6.5365957044576302</v>
      </c>
      <c r="C170" s="7">
        <v>6.7544529419532502</v>
      </c>
    </row>
    <row r="171" spans="1:3" x14ac:dyDescent="0.2">
      <c r="A171" s="25">
        <v>36024</v>
      </c>
      <c r="B171" s="7">
        <v>6.53021047612802</v>
      </c>
      <c r="C171" s="7">
        <v>6.7475008019356197</v>
      </c>
    </row>
    <row r="172" spans="1:3" x14ac:dyDescent="0.2">
      <c r="A172" s="25">
        <v>36025</v>
      </c>
      <c r="B172" s="7">
        <v>6.5468772939594402</v>
      </c>
      <c r="C172" s="7">
        <v>6.7553375463626404</v>
      </c>
    </row>
    <row r="173" spans="1:3" x14ac:dyDescent="0.2">
      <c r="A173" s="25">
        <v>36026</v>
      </c>
      <c r="B173" s="7">
        <v>6.5514669940985897</v>
      </c>
      <c r="C173" s="7">
        <v>6.76895501810891</v>
      </c>
    </row>
    <row r="174" spans="1:3" x14ac:dyDescent="0.2">
      <c r="A174" s="25">
        <v>36027</v>
      </c>
      <c r="B174" s="7">
        <v>6.4937980873910002</v>
      </c>
      <c r="C174" s="7">
        <v>6.7122503201328501</v>
      </c>
    </row>
    <row r="175" spans="1:3" x14ac:dyDescent="0.2">
      <c r="A175" s="25">
        <v>36028</v>
      </c>
      <c r="B175" s="7">
        <v>6.4458687313300604</v>
      </c>
      <c r="C175" s="7">
        <v>6.6619496081392002</v>
      </c>
    </row>
    <row r="176" spans="1:3" x14ac:dyDescent="0.2">
      <c r="A176" s="25">
        <v>36031</v>
      </c>
      <c r="B176" s="7">
        <v>6.5274520980429998</v>
      </c>
      <c r="C176" s="7">
        <v>6.7317973392324104</v>
      </c>
    </row>
    <row r="177" spans="1:3" x14ac:dyDescent="0.2">
      <c r="A177" s="25">
        <v>36032</v>
      </c>
      <c r="B177" s="7">
        <v>6.5142120451452898</v>
      </c>
      <c r="C177" s="7">
        <v>6.7286072004922604</v>
      </c>
    </row>
    <row r="178" spans="1:3" x14ac:dyDescent="0.2">
      <c r="A178" s="25">
        <v>36033</v>
      </c>
      <c r="B178" s="7">
        <v>6.5288925871861201</v>
      </c>
      <c r="C178" s="7">
        <v>6.73620502411472</v>
      </c>
    </row>
    <row r="179" spans="1:3" x14ac:dyDescent="0.2">
      <c r="A179" s="25">
        <v>36034</v>
      </c>
      <c r="B179" s="7">
        <v>6.4489020730261304</v>
      </c>
      <c r="C179" s="7">
        <v>6.6701382551853303</v>
      </c>
    </row>
    <row r="180" spans="1:3" x14ac:dyDescent="0.2">
      <c r="A180" s="25">
        <v>36035</v>
      </c>
      <c r="B180" s="7">
        <v>6.4714757087661496</v>
      </c>
      <c r="C180" s="7">
        <v>6.6959958602405996</v>
      </c>
    </row>
    <row r="181" spans="1:3" x14ac:dyDescent="0.2">
      <c r="A181" s="25">
        <v>36038</v>
      </c>
      <c r="B181" s="7">
        <v>6.4710712399967099</v>
      </c>
      <c r="C181" s="7">
        <v>6.6956407997942096</v>
      </c>
    </row>
    <row r="182" spans="1:3" x14ac:dyDescent="0.2">
      <c r="A182" s="25">
        <v>36039</v>
      </c>
      <c r="B182" s="7">
        <v>6.5594050035431897</v>
      </c>
      <c r="C182" s="7">
        <v>6.7739363965233803</v>
      </c>
    </row>
    <row r="183" spans="1:3" x14ac:dyDescent="0.2">
      <c r="A183" s="25">
        <v>36040</v>
      </c>
      <c r="B183" s="7">
        <v>6.5374057825652798</v>
      </c>
      <c r="C183" s="7">
        <v>6.7561823656602096</v>
      </c>
    </row>
    <row r="184" spans="1:3" x14ac:dyDescent="0.2">
      <c r="A184" s="25">
        <v>36041</v>
      </c>
      <c r="B184" s="7">
        <v>6.4916851977652099</v>
      </c>
      <c r="C184" s="7">
        <v>6.7201099703074103</v>
      </c>
    </row>
    <row r="185" spans="1:3" x14ac:dyDescent="0.2">
      <c r="A185" s="25">
        <v>36042</v>
      </c>
      <c r="B185" s="7">
        <v>6.5047738610720502</v>
      </c>
      <c r="C185" s="7">
        <v>6.7302475359521798</v>
      </c>
    </row>
    <row r="186" spans="1:3" x14ac:dyDescent="0.2">
      <c r="A186" s="25">
        <v>36045</v>
      </c>
      <c r="B186" s="7">
        <v>6.4794867106452596</v>
      </c>
      <c r="C186" s="7">
        <v>6.7094040730680096</v>
      </c>
    </row>
    <row r="187" spans="1:3" x14ac:dyDescent="0.2">
      <c r="A187" s="25">
        <v>36046</v>
      </c>
      <c r="B187" s="7">
        <v>6.5072225067172598</v>
      </c>
      <c r="C187" s="7">
        <v>6.7384800267432601</v>
      </c>
    </row>
    <row r="188" spans="1:3" x14ac:dyDescent="0.2">
      <c r="A188" s="25">
        <v>36047</v>
      </c>
      <c r="B188" s="7">
        <v>6.4643420279003996</v>
      </c>
      <c r="C188" s="7">
        <v>6.7032208078905704</v>
      </c>
    </row>
    <row r="189" spans="1:3" x14ac:dyDescent="0.2">
      <c r="A189" s="25">
        <v>36048</v>
      </c>
      <c r="B189" s="7">
        <v>6.3525157002733197</v>
      </c>
      <c r="C189" s="7">
        <v>6.5973102073270198</v>
      </c>
    </row>
    <row r="190" spans="1:3" x14ac:dyDescent="0.2">
      <c r="A190" s="25">
        <v>36049</v>
      </c>
      <c r="B190" s="7">
        <v>6.4291428961430297</v>
      </c>
      <c r="C190" s="7">
        <v>6.6514820041379403</v>
      </c>
    </row>
    <row r="191" spans="1:3" x14ac:dyDescent="0.2">
      <c r="A191" s="25">
        <v>36052</v>
      </c>
      <c r="B191" s="7">
        <v>6.44834434814367</v>
      </c>
      <c r="C191" s="7">
        <v>6.64310950359764</v>
      </c>
    </row>
    <row r="192" spans="1:3" x14ac:dyDescent="0.2">
      <c r="A192" s="25">
        <v>36053</v>
      </c>
      <c r="B192" s="7">
        <v>6.4135821461857301</v>
      </c>
      <c r="C192" s="7">
        <v>6.6106116336346501</v>
      </c>
    </row>
    <row r="193" spans="1:3" x14ac:dyDescent="0.2">
      <c r="A193" s="25">
        <v>36054</v>
      </c>
      <c r="B193" s="7">
        <v>6.3994175189818696</v>
      </c>
      <c r="C193" s="7">
        <v>6.5869679004095998</v>
      </c>
    </row>
    <row r="194" spans="1:3" x14ac:dyDescent="0.2">
      <c r="A194" s="25">
        <v>36055</v>
      </c>
      <c r="B194" s="7">
        <v>6.2849196074900897</v>
      </c>
      <c r="C194" s="7">
        <v>6.4711590977162396</v>
      </c>
    </row>
    <row r="195" spans="1:3" x14ac:dyDescent="0.2">
      <c r="A195" s="25">
        <v>36056</v>
      </c>
      <c r="B195" s="7">
        <v>6.3182270123685997</v>
      </c>
      <c r="C195" s="7">
        <v>6.4948453466688996</v>
      </c>
    </row>
    <row r="196" spans="1:3" x14ac:dyDescent="0.2">
      <c r="A196" s="25">
        <v>36059</v>
      </c>
      <c r="B196" s="7">
        <v>6.26827617358457</v>
      </c>
      <c r="C196" s="7">
        <v>6.4847407600744704</v>
      </c>
    </row>
    <row r="197" spans="1:3" x14ac:dyDescent="0.2">
      <c r="A197" s="25">
        <v>36060</v>
      </c>
      <c r="B197" s="7">
        <v>6.3476502735003404</v>
      </c>
      <c r="C197" s="7">
        <v>6.5643971998316797</v>
      </c>
    </row>
    <row r="198" spans="1:3" x14ac:dyDescent="0.2">
      <c r="A198" s="25">
        <v>36061</v>
      </c>
      <c r="B198" s="7">
        <v>6.43034845748815</v>
      </c>
      <c r="C198" s="7">
        <v>6.6385731396861001</v>
      </c>
    </row>
    <row r="199" spans="1:3" x14ac:dyDescent="0.2">
      <c r="A199" s="25">
        <v>36062</v>
      </c>
      <c r="B199" s="7">
        <v>6.45732140914882</v>
      </c>
      <c r="C199" s="7">
        <v>6.6678996177682803</v>
      </c>
    </row>
    <row r="200" spans="1:3" x14ac:dyDescent="0.2">
      <c r="A200" s="25">
        <v>36063</v>
      </c>
      <c r="B200" s="7">
        <v>6.3953419968177103</v>
      </c>
      <c r="C200" s="7">
        <v>6.5954768838938902</v>
      </c>
    </row>
    <row r="201" spans="1:3" x14ac:dyDescent="0.2">
      <c r="A201" s="25">
        <v>36066</v>
      </c>
      <c r="B201" s="7">
        <v>6.3648920378515097</v>
      </c>
      <c r="C201" s="7">
        <v>6.5990801732794599</v>
      </c>
    </row>
    <row r="202" spans="1:3" x14ac:dyDescent="0.2">
      <c r="A202" s="25">
        <v>36067</v>
      </c>
      <c r="B202" s="7">
        <v>6.4346974914366699</v>
      </c>
      <c r="C202" s="7">
        <v>6.6537889880785199</v>
      </c>
    </row>
    <row r="203" spans="1:3" x14ac:dyDescent="0.2">
      <c r="A203" s="25">
        <v>36068</v>
      </c>
      <c r="B203" s="7">
        <v>6.4609077820076202</v>
      </c>
      <c r="C203" s="7">
        <v>6.67268296613305</v>
      </c>
    </row>
    <row r="204" spans="1:3" x14ac:dyDescent="0.2">
      <c r="A204" s="25">
        <v>36069</v>
      </c>
      <c r="B204" s="7">
        <v>6.3811550446055501</v>
      </c>
      <c r="C204" s="7">
        <v>6.60995923028322</v>
      </c>
    </row>
    <row r="205" spans="1:3" x14ac:dyDescent="0.2">
      <c r="A205" s="25">
        <v>36070</v>
      </c>
      <c r="B205" s="7">
        <v>6.3265515009051496</v>
      </c>
      <c r="C205" s="7">
        <v>6.5432374075823798</v>
      </c>
    </row>
    <row r="206" spans="1:3" x14ac:dyDescent="0.2">
      <c r="A206" s="25">
        <v>36073</v>
      </c>
      <c r="B206" s="7">
        <v>6.2880832557548896</v>
      </c>
      <c r="C206" s="7">
        <v>6.5024625729596703</v>
      </c>
    </row>
    <row r="207" spans="1:3" x14ac:dyDescent="0.2">
      <c r="A207" s="25">
        <v>36074</v>
      </c>
      <c r="B207" s="7">
        <v>6.3630608475285904</v>
      </c>
      <c r="C207" s="7">
        <v>6.57894613727637</v>
      </c>
    </row>
    <row r="208" spans="1:3" x14ac:dyDescent="0.2">
      <c r="A208" s="25">
        <v>36075</v>
      </c>
      <c r="B208" s="7">
        <v>6.3679012154008898</v>
      </c>
      <c r="C208" s="7">
        <v>6.6121263392618497</v>
      </c>
    </row>
    <row r="209" spans="1:3" x14ac:dyDescent="0.2">
      <c r="A209" s="25">
        <v>36076</v>
      </c>
      <c r="B209" s="7">
        <v>6.5261955583696203</v>
      </c>
      <c r="C209" s="7">
        <v>6.7921137150235902</v>
      </c>
    </row>
    <row r="210" spans="1:3" x14ac:dyDescent="0.2">
      <c r="A210" s="25">
        <v>36077</v>
      </c>
      <c r="B210" s="7">
        <v>6.7770837096535104</v>
      </c>
      <c r="C210" s="7">
        <v>7.0092976537675602</v>
      </c>
    </row>
    <row r="211" spans="1:3" x14ac:dyDescent="0.2">
      <c r="A211" s="25">
        <v>36080</v>
      </c>
      <c r="B211" s="7">
        <v>6.9278635664820802</v>
      </c>
      <c r="C211" s="7">
        <v>7.2093601074527198</v>
      </c>
    </row>
    <row r="212" spans="1:3" x14ac:dyDescent="0.2">
      <c r="A212" s="25">
        <v>36081</v>
      </c>
      <c r="B212" s="7">
        <v>6.79410099604147</v>
      </c>
      <c r="C212" s="7">
        <v>7.0821619798750701</v>
      </c>
    </row>
    <row r="213" spans="1:3" x14ac:dyDescent="0.2">
      <c r="A213" s="25">
        <v>36082</v>
      </c>
      <c r="B213" s="7">
        <v>6.6873202444381104</v>
      </c>
      <c r="C213" s="7">
        <v>6.9621362263662299</v>
      </c>
    </row>
    <row r="214" spans="1:3" x14ac:dyDescent="0.2">
      <c r="A214" s="25">
        <v>36083</v>
      </c>
      <c r="B214" s="7">
        <v>6.6729857535267803</v>
      </c>
      <c r="C214" s="7">
        <v>6.95813520646906</v>
      </c>
    </row>
    <row r="215" spans="1:3" x14ac:dyDescent="0.2">
      <c r="A215" s="25">
        <v>36084</v>
      </c>
      <c r="B215" s="7">
        <v>6.7321132216068298</v>
      </c>
      <c r="C215" s="7">
        <v>7.0323326714704102</v>
      </c>
    </row>
    <row r="216" spans="1:3" x14ac:dyDescent="0.2">
      <c r="A216" s="25">
        <v>36087</v>
      </c>
      <c r="B216" s="7">
        <v>6.6646826218819699</v>
      </c>
      <c r="C216" s="7">
        <v>6.9631144876151696</v>
      </c>
    </row>
    <row r="217" spans="1:3" x14ac:dyDescent="0.2">
      <c r="A217" s="25">
        <v>36088</v>
      </c>
      <c r="B217" s="7">
        <v>6.7551501873441797</v>
      </c>
      <c r="C217" s="7">
        <v>7.06999153926456</v>
      </c>
    </row>
    <row r="218" spans="1:3" x14ac:dyDescent="0.2">
      <c r="A218" s="25">
        <v>36089</v>
      </c>
      <c r="B218" s="7">
        <v>6.7471786829919598</v>
      </c>
      <c r="C218" s="7">
        <v>7.0573985464911004</v>
      </c>
    </row>
    <row r="219" spans="1:3" x14ac:dyDescent="0.2">
      <c r="A219" s="25">
        <v>36090</v>
      </c>
      <c r="B219" s="7">
        <v>6.7203031735552203</v>
      </c>
      <c r="C219" s="7">
        <v>7.0542018642563598</v>
      </c>
    </row>
    <row r="220" spans="1:3" x14ac:dyDescent="0.2">
      <c r="A220" s="25">
        <v>36091</v>
      </c>
      <c r="B220" s="7">
        <v>6.7620416979029896</v>
      </c>
      <c r="C220" s="7">
        <v>7.1012819239813201</v>
      </c>
    </row>
    <row r="221" spans="1:3" x14ac:dyDescent="0.2">
      <c r="A221" s="25">
        <v>36094</v>
      </c>
      <c r="B221" s="7">
        <v>6.6639908891804103</v>
      </c>
      <c r="C221" s="7">
        <v>6.9984630918301596</v>
      </c>
    </row>
    <row r="222" spans="1:3" x14ac:dyDescent="0.2">
      <c r="A222" s="25">
        <v>36095</v>
      </c>
      <c r="B222" s="7">
        <v>6.5797634405167598</v>
      </c>
      <c r="C222" s="7">
        <v>6.9153638594755096</v>
      </c>
    </row>
    <row r="223" spans="1:3" x14ac:dyDescent="0.2">
      <c r="A223" s="25">
        <v>36096</v>
      </c>
      <c r="B223" s="7">
        <v>6.6255920854182797</v>
      </c>
      <c r="C223" s="7">
        <v>6.9616863584167898</v>
      </c>
    </row>
    <row r="224" spans="1:3" x14ac:dyDescent="0.2">
      <c r="A224" s="25">
        <v>36097</v>
      </c>
      <c r="B224" s="7">
        <v>6.5613255729557904</v>
      </c>
      <c r="C224" s="7">
        <v>6.8930044652664098</v>
      </c>
    </row>
    <row r="225" spans="1:3" x14ac:dyDescent="0.2">
      <c r="A225" s="25">
        <v>36098</v>
      </c>
      <c r="B225" s="7">
        <v>6.5851986288856903</v>
      </c>
      <c r="C225" s="7">
        <v>6.9166424868721901</v>
      </c>
    </row>
    <row r="226" spans="1:3" x14ac:dyDescent="0.2">
      <c r="A226" s="25">
        <v>36099</v>
      </c>
      <c r="B226" s="7">
        <v>6.58507920891594</v>
      </c>
      <c r="C226" s="7">
        <v>6.9165872647974203</v>
      </c>
    </row>
    <row r="227" spans="1:3" x14ac:dyDescent="0.2">
      <c r="A227" s="25">
        <v>36101</v>
      </c>
      <c r="B227" s="7">
        <v>6.5685495289363898</v>
      </c>
      <c r="C227" s="7">
        <v>6.9720567377321201</v>
      </c>
    </row>
    <row r="228" spans="1:3" x14ac:dyDescent="0.2">
      <c r="A228" s="25">
        <v>36102</v>
      </c>
      <c r="B228" s="7">
        <v>6.4234782249146498</v>
      </c>
      <c r="C228" s="7">
        <v>6.8226080627971504</v>
      </c>
    </row>
    <row r="229" spans="1:3" x14ac:dyDescent="0.2">
      <c r="A229" s="25">
        <v>36103</v>
      </c>
      <c r="B229" s="7">
        <v>6.4416901889580203</v>
      </c>
      <c r="C229" s="7">
        <v>6.8498694568985501</v>
      </c>
    </row>
    <row r="230" spans="1:3" x14ac:dyDescent="0.2">
      <c r="A230" s="25">
        <v>36104</v>
      </c>
      <c r="B230" s="7">
        <v>6.42779474192516</v>
      </c>
      <c r="C230" s="7">
        <v>6.8443606500220104</v>
      </c>
    </row>
    <row r="231" spans="1:3" x14ac:dyDescent="0.2">
      <c r="A231" s="25">
        <v>36105</v>
      </c>
      <c r="B231" s="7">
        <v>6.4434055332146301</v>
      </c>
      <c r="C231" s="7">
        <v>6.8485270034803101</v>
      </c>
    </row>
    <row r="232" spans="1:3" x14ac:dyDescent="0.2">
      <c r="A232" s="25">
        <v>36108</v>
      </c>
      <c r="B232" s="7">
        <v>6.3905809022711102</v>
      </c>
      <c r="C232" s="7">
        <v>6.77777443388295</v>
      </c>
    </row>
    <row r="233" spans="1:3" x14ac:dyDescent="0.2">
      <c r="A233" s="25">
        <v>36109</v>
      </c>
      <c r="B233" s="7">
        <v>6.2896004985073102</v>
      </c>
      <c r="C233" s="7">
        <v>6.69420042913272</v>
      </c>
    </row>
    <row r="234" spans="1:3" x14ac:dyDescent="0.2">
      <c r="A234" s="25">
        <v>36110</v>
      </c>
      <c r="B234" s="7">
        <v>6.3118958584223401</v>
      </c>
      <c r="C234" s="7">
        <v>6.7078297462440997</v>
      </c>
    </row>
    <row r="235" spans="1:3" x14ac:dyDescent="0.2">
      <c r="A235" s="25">
        <v>36111</v>
      </c>
      <c r="B235" s="7">
        <v>6.2680086714481096</v>
      </c>
      <c r="C235" s="7">
        <v>6.6688577392835597</v>
      </c>
    </row>
    <row r="236" spans="1:3" x14ac:dyDescent="0.2">
      <c r="A236" s="25">
        <v>36112</v>
      </c>
      <c r="B236" s="7">
        <v>6.2326852629312501</v>
      </c>
      <c r="C236" s="7">
        <v>6.6261382562631903</v>
      </c>
    </row>
    <row r="237" spans="1:3" x14ac:dyDescent="0.2">
      <c r="A237" s="25">
        <v>36115</v>
      </c>
      <c r="B237" s="7">
        <v>6.2148601350242298</v>
      </c>
      <c r="C237" s="7">
        <v>6.60877519827923</v>
      </c>
    </row>
    <row r="238" spans="1:3" x14ac:dyDescent="0.2">
      <c r="A238" s="25">
        <v>36116</v>
      </c>
      <c r="B238" s="7">
        <v>6.1780234190376104</v>
      </c>
      <c r="C238" s="7">
        <v>6.5797189800273799</v>
      </c>
    </row>
    <row r="239" spans="1:3" x14ac:dyDescent="0.2">
      <c r="A239" s="25">
        <v>36117</v>
      </c>
      <c r="B239" s="7">
        <v>6.1176105121369604</v>
      </c>
      <c r="C239" s="7">
        <v>6.5149841508791404</v>
      </c>
    </row>
    <row r="240" spans="1:3" x14ac:dyDescent="0.2">
      <c r="A240" s="25">
        <v>36118</v>
      </c>
      <c r="B240" s="7">
        <v>6.13276952247403</v>
      </c>
      <c r="C240" s="7">
        <v>6.5332452674927204</v>
      </c>
    </row>
    <row r="241" spans="1:3" x14ac:dyDescent="0.2">
      <c r="A241" s="25">
        <v>36119</v>
      </c>
      <c r="B241" s="7">
        <v>6.1905762134972404</v>
      </c>
      <c r="C241" s="7">
        <v>6.5919481878762198</v>
      </c>
    </row>
    <row r="242" spans="1:3" x14ac:dyDescent="0.2">
      <c r="A242" s="25">
        <v>36122</v>
      </c>
      <c r="B242" s="7">
        <v>6.1927478336317696</v>
      </c>
      <c r="C242" s="7">
        <v>6.6044553287166199</v>
      </c>
    </row>
    <row r="243" spans="1:3" x14ac:dyDescent="0.2">
      <c r="A243" s="25">
        <v>36123</v>
      </c>
      <c r="B243" s="7">
        <v>6.2160465581196398</v>
      </c>
      <c r="C243" s="7">
        <v>6.6295966197238698</v>
      </c>
    </row>
    <row r="244" spans="1:3" x14ac:dyDescent="0.2">
      <c r="A244" s="25">
        <v>36124</v>
      </c>
      <c r="B244" s="7">
        <v>6.1788062905605203</v>
      </c>
      <c r="C244" s="7">
        <v>6.59212216638368</v>
      </c>
    </row>
    <row r="245" spans="1:3" x14ac:dyDescent="0.2">
      <c r="A245" s="25">
        <v>36125</v>
      </c>
      <c r="B245" s="7">
        <v>6.0484547724541899</v>
      </c>
      <c r="C245" s="7">
        <v>6.46107826096463</v>
      </c>
    </row>
    <row r="246" spans="1:3" x14ac:dyDescent="0.2">
      <c r="A246" s="25">
        <v>36126</v>
      </c>
      <c r="B246" s="7">
        <v>6.0625365542687</v>
      </c>
      <c r="C246" s="7">
        <v>6.4978093362845604</v>
      </c>
    </row>
    <row r="247" spans="1:3" x14ac:dyDescent="0.2">
      <c r="A247" s="25">
        <v>36129</v>
      </c>
      <c r="B247" s="7">
        <v>5.9670922806370497</v>
      </c>
      <c r="C247" s="7">
        <v>6.3986554419980797</v>
      </c>
    </row>
    <row r="248" spans="1:3" x14ac:dyDescent="0.2">
      <c r="A248" s="25">
        <v>36130</v>
      </c>
      <c r="B248" s="7">
        <v>5.9414086123974696</v>
      </c>
      <c r="C248" s="7">
        <v>6.3707549047184697</v>
      </c>
    </row>
    <row r="249" spans="1:3" x14ac:dyDescent="0.2">
      <c r="A249" s="25">
        <v>36131</v>
      </c>
      <c r="B249" s="7">
        <v>5.9556250279777903</v>
      </c>
      <c r="C249" s="7">
        <v>6.3845489133155802</v>
      </c>
    </row>
    <row r="250" spans="1:3" x14ac:dyDescent="0.2">
      <c r="A250" s="25">
        <v>36132</v>
      </c>
      <c r="B250" s="7">
        <v>5.9852378031922102</v>
      </c>
      <c r="C250" s="7">
        <v>6.42571454415907</v>
      </c>
    </row>
    <row r="251" spans="1:3" x14ac:dyDescent="0.2">
      <c r="A251" s="25">
        <v>36133</v>
      </c>
      <c r="B251" s="7">
        <v>6.0096431981638698</v>
      </c>
      <c r="C251" s="7">
        <v>6.4532074688040897</v>
      </c>
    </row>
    <row r="252" spans="1:3" x14ac:dyDescent="0.2">
      <c r="A252" s="25">
        <v>36136</v>
      </c>
      <c r="B252" s="7">
        <v>6.0103333684273998</v>
      </c>
      <c r="C252" s="7">
        <v>6.4481311281623199</v>
      </c>
    </row>
    <row r="253" spans="1:3" x14ac:dyDescent="0.2">
      <c r="A253" s="25">
        <v>36137</v>
      </c>
      <c r="B253" s="7">
        <v>5.95584077542674</v>
      </c>
      <c r="C253" s="7">
        <v>6.3991078962964103</v>
      </c>
    </row>
    <row r="254" spans="1:3" x14ac:dyDescent="0.2">
      <c r="A254" s="25">
        <v>36138</v>
      </c>
      <c r="B254" s="7">
        <v>5.9185234592376403</v>
      </c>
      <c r="C254" s="7">
        <v>6.3604857441504503</v>
      </c>
    </row>
    <row r="255" spans="1:3" x14ac:dyDescent="0.2">
      <c r="A255" s="25">
        <v>36139</v>
      </c>
      <c r="B255" s="7">
        <v>5.8812676036527201</v>
      </c>
      <c r="C255" s="7">
        <v>6.3260787366212101</v>
      </c>
    </row>
    <row r="256" spans="1:3" x14ac:dyDescent="0.2">
      <c r="A256" s="25">
        <v>36140</v>
      </c>
      <c r="B256" s="7">
        <v>5.8735590999489604</v>
      </c>
      <c r="C256" s="7">
        <v>6.3179327201145297</v>
      </c>
    </row>
    <row r="257" spans="1:3" x14ac:dyDescent="0.2">
      <c r="A257" s="25">
        <v>36143</v>
      </c>
      <c r="B257" s="7">
        <v>5.9212531782442204</v>
      </c>
      <c r="C257" s="7">
        <v>6.3633774367438596</v>
      </c>
    </row>
    <row r="258" spans="1:3" x14ac:dyDescent="0.2">
      <c r="A258" s="25">
        <v>36144</v>
      </c>
      <c r="B258" s="7">
        <v>5.9013669995197899</v>
      </c>
      <c r="C258" s="7">
        <v>6.3387489031027799</v>
      </c>
    </row>
    <row r="259" spans="1:3" x14ac:dyDescent="0.2">
      <c r="A259" s="25">
        <v>36145</v>
      </c>
      <c r="B259" s="7">
        <v>5.8939935441762099</v>
      </c>
      <c r="C259" s="7">
        <v>6.3316984989154896</v>
      </c>
    </row>
    <row r="260" spans="1:3" x14ac:dyDescent="0.2">
      <c r="A260" s="25">
        <v>36146</v>
      </c>
      <c r="B260" s="7">
        <v>5.8382803402263903</v>
      </c>
      <c r="C260" s="7">
        <v>6.2711044994826004</v>
      </c>
    </row>
    <row r="261" spans="1:3" x14ac:dyDescent="0.2">
      <c r="A261" s="25">
        <v>36147</v>
      </c>
      <c r="B261" s="7">
        <v>5.8367238731967399</v>
      </c>
      <c r="C261" s="7">
        <v>6.2711050969929101</v>
      </c>
    </row>
    <row r="262" spans="1:3" x14ac:dyDescent="0.2">
      <c r="A262" s="25">
        <v>36150</v>
      </c>
      <c r="B262" s="7">
        <v>5.8565511518692501</v>
      </c>
      <c r="C262" s="7">
        <v>6.3020465865780801</v>
      </c>
    </row>
    <row r="263" spans="1:3" x14ac:dyDescent="0.2">
      <c r="A263" s="25">
        <v>36151</v>
      </c>
      <c r="B263" s="7">
        <v>5.9064030298320702</v>
      </c>
      <c r="C263" s="7">
        <v>6.3494072352800197</v>
      </c>
    </row>
    <row r="264" spans="1:3" x14ac:dyDescent="0.2">
      <c r="A264" s="25">
        <v>36152</v>
      </c>
      <c r="B264" s="7">
        <v>5.8397912889755297</v>
      </c>
      <c r="C264" s="7">
        <v>6.2848086838935604</v>
      </c>
    </row>
    <row r="265" spans="1:3" x14ac:dyDescent="0.2">
      <c r="A265" s="25">
        <v>36153</v>
      </c>
      <c r="B265" s="7">
        <v>5.8599767579932802</v>
      </c>
      <c r="C265" s="7">
        <v>6.3044676237584198</v>
      </c>
    </row>
    <row r="266" spans="1:3" x14ac:dyDescent="0.2">
      <c r="A266" s="25">
        <v>36154</v>
      </c>
      <c r="B266" s="7">
        <v>5.8597276504849303</v>
      </c>
      <c r="C266" s="7">
        <v>6.3042934384114702</v>
      </c>
    </row>
    <row r="267" spans="1:3" x14ac:dyDescent="0.2">
      <c r="A267" s="25">
        <v>36157</v>
      </c>
      <c r="B267" s="7">
        <v>5.8589204442733704</v>
      </c>
      <c r="C267" s="7">
        <v>6.3025296087445799</v>
      </c>
    </row>
    <row r="268" spans="1:3" x14ac:dyDescent="0.2">
      <c r="A268" s="25">
        <v>36158</v>
      </c>
      <c r="B268" s="7">
        <v>5.8366568508177901</v>
      </c>
      <c r="C268" s="7">
        <v>6.2830160254839997</v>
      </c>
    </row>
    <row r="269" spans="1:3" x14ac:dyDescent="0.2">
      <c r="A269" s="25">
        <v>36159</v>
      </c>
      <c r="B269" s="7">
        <v>5.7886533249315804</v>
      </c>
      <c r="C269" s="7">
        <v>6.2239455263671397</v>
      </c>
    </row>
    <row r="270" spans="1:3" x14ac:dyDescent="0.2">
      <c r="A270" s="25">
        <v>36160</v>
      </c>
      <c r="B270" s="7">
        <v>5.7879842666950303</v>
      </c>
      <c r="C270" s="7">
        <v>6.2224538571504899</v>
      </c>
    </row>
    <row r="271" spans="1:3" x14ac:dyDescent="0.2">
      <c r="A271" s="25">
        <v>36161</v>
      </c>
      <c r="B271" s="7">
        <v>5.8111439577016002</v>
      </c>
      <c r="C271" s="7">
        <v>6.2561747355473001</v>
      </c>
    </row>
    <row r="272" spans="1:3" x14ac:dyDescent="0.2">
      <c r="A272" s="25">
        <v>36164</v>
      </c>
      <c r="B272" s="7">
        <v>5.7710740249120196</v>
      </c>
      <c r="C272" s="7">
        <v>6.2229614707231704</v>
      </c>
    </row>
    <row r="273" spans="1:3" x14ac:dyDescent="0.2">
      <c r="A273" s="25">
        <v>36165</v>
      </c>
      <c r="B273" s="7">
        <v>5.7703140840564702</v>
      </c>
      <c r="C273" s="7">
        <v>6.2183072937636501</v>
      </c>
    </row>
    <row r="274" spans="1:3" x14ac:dyDescent="0.2">
      <c r="A274" s="25">
        <v>36166</v>
      </c>
      <c r="B274" s="7">
        <v>5.7854370382798797</v>
      </c>
      <c r="C274" s="7">
        <v>6.2315019729364201</v>
      </c>
    </row>
    <row r="275" spans="1:3" x14ac:dyDescent="0.2">
      <c r="A275" s="25">
        <v>36167</v>
      </c>
      <c r="B275" s="7">
        <v>5.7484422147564196</v>
      </c>
      <c r="C275" s="7">
        <v>6.1962780150454702</v>
      </c>
    </row>
    <row r="276" spans="1:3" x14ac:dyDescent="0.2">
      <c r="A276" s="25">
        <v>36168</v>
      </c>
      <c r="B276" s="7">
        <v>5.7346812115584704</v>
      </c>
      <c r="C276" s="7">
        <v>6.1691856520715396</v>
      </c>
    </row>
    <row r="277" spans="1:3" x14ac:dyDescent="0.2">
      <c r="A277" s="25">
        <v>36171</v>
      </c>
      <c r="B277" s="7">
        <v>5.7877441756654804</v>
      </c>
      <c r="C277" s="7">
        <v>6.2196561416801002</v>
      </c>
    </row>
    <row r="278" spans="1:3" x14ac:dyDescent="0.2">
      <c r="A278" s="25">
        <v>36172</v>
      </c>
      <c r="B278" s="7">
        <v>5.8654776510892104</v>
      </c>
      <c r="C278" s="7">
        <v>6.3038080923655704</v>
      </c>
    </row>
    <row r="279" spans="1:3" x14ac:dyDescent="0.2">
      <c r="A279" s="25">
        <v>36173</v>
      </c>
      <c r="B279" s="7">
        <v>5.8368902947936299</v>
      </c>
      <c r="C279" s="7">
        <v>6.2640929425076299</v>
      </c>
    </row>
    <row r="280" spans="1:3" x14ac:dyDescent="0.2">
      <c r="A280" s="25">
        <v>36174</v>
      </c>
      <c r="B280" s="7">
        <v>5.8181532961126203</v>
      </c>
      <c r="C280" s="7">
        <v>6.2434067452732398</v>
      </c>
    </row>
    <row r="281" spans="1:3" x14ac:dyDescent="0.2">
      <c r="A281" s="25">
        <v>36175</v>
      </c>
      <c r="B281" s="7">
        <v>5.8392018638057603</v>
      </c>
      <c r="C281" s="7">
        <v>6.2616218946778996</v>
      </c>
    </row>
    <row r="282" spans="1:3" x14ac:dyDescent="0.2">
      <c r="A282" s="25">
        <v>36178</v>
      </c>
      <c r="B282" s="7">
        <v>5.8298069627320404</v>
      </c>
      <c r="C282" s="7">
        <v>6.2513406819634003</v>
      </c>
    </row>
    <row r="283" spans="1:3" x14ac:dyDescent="0.2">
      <c r="A283" s="25">
        <v>36179</v>
      </c>
      <c r="B283" s="7">
        <v>5.80677569125515</v>
      </c>
      <c r="C283" s="7">
        <v>6.2415303237231603</v>
      </c>
    </row>
    <row r="284" spans="1:3" x14ac:dyDescent="0.2">
      <c r="A284" s="25">
        <v>36180</v>
      </c>
      <c r="B284" s="7">
        <v>5.7742021201289004</v>
      </c>
      <c r="C284" s="7">
        <v>6.2016828758951696</v>
      </c>
    </row>
    <row r="285" spans="1:3" x14ac:dyDescent="0.2">
      <c r="A285" s="25">
        <v>36181</v>
      </c>
      <c r="B285" s="7">
        <v>5.7270747561415298</v>
      </c>
      <c r="C285" s="7">
        <v>6.1528542347908504</v>
      </c>
    </row>
    <row r="286" spans="1:3" x14ac:dyDescent="0.2">
      <c r="A286" s="25">
        <v>36182</v>
      </c>
      <c r="B286" s="7">
        <v>5.6838620314590704</v>
      </c>
      <c r="C286" s="7">
        <v>6.0993811784167802</v>
      </c>
    </row>
    <row r="287" spans="1:3" x14ac:dyDescent="0.2">
      <c r="A287" s="25">
        <v>36185</v>
      </c>
      <c r="B287" s="7">
        <v>5.7304750780315103</v>
      </c>
      <c r="C287" s="7">
        <v>6.1489696545729897</v>
      </c>
    </row>
    <row r="288" spans="1:3" x14ac:dyDescent="0.2">
      <c r="A288" s="25">
        <v>36186</v>
      </c>
      <c r="B288" s="7">
        <v>5.7099708737701897</v>
      </c>
      <c r="C288" s="7">
        <v>6.11653249220607</v>
      </c>
    </row>
    <row r="289" spans="1:3" x14ac:dyDescent="0.2">
      <c r="A289" s="25">
        <v>36187</v>
      </c>
      <c r="B289" s="7">
        <v>5.7223631739142702</v>
      </c>
      <c r="C289" s="7">
        <v>6.1272936545279402</v>
      </c>
    </row>
    <row r="290" spans="1:3" x14ac:dyDescent="0.2">
      <c r="A290" s="25">
        <v>36188</v>
      </c>
      <c r="B290" s="7">
        <v>5.7283083037363802</v>
      </c>
      <c r="C290" s="7">
        <v>6.1355855777864203</v>
      </c>
    </row>
    <row r="291" spans="1:3" x14ac:dyDescent="0.2">
      <c r="A291" s="25">
        <v>36189</v>
      </c>
      <c r="B291" s="7">
        <v>5.7039953013543601</v>
      </c>
      <c r="C291" s="7">
        <v>6.10760662974221</v>
      </c>
    </row>
    <row r="292" spans="1:3" x14ac:dyDescent="0.2">
      <c r="A292" s="25">
        <v>36191</v>
      </c>
      <c r="B292" s="7">
        <v>5.70368669907994</v>
      </c>
      <c r="C292" s="7">
        <v>6.10732558184624</v>
      </c>
    </row>
    <row r="293" spans="1:3" x14ac:dyDescent="0.2">
      <c r="A293" s="25">
        <v>36192</v>
      </c>
      <c r="B293" s="7">
        <v>5.7690344075850399</v>
      </c>
      <c r="C293" s="7">
        <v>6.1276541017853301</v>
      </c>
    </row>
    <row r="294" spans="1:3" x14ac:dyDescent="0.2">
      <c r="A294" s="25">
        <v>36193</v>
      </c>
      <c r="B294" s="7">
        <v>5.7766484080760403</v>
      </c>
      <c r="C294" s="7">
        <v>6.1385193520082399</v>
      </c>
    </row>
    <row r="295" spans="1:3" x14ac:dyDescent="0.2">
      <c r="A295" s="25">
        <v>36194</v>
      </c>
      <c r="B295" s="7">
        <v>5.7812244940843902</v>
      </c>
      <c r="C295" s="7">
        <v>6.1442373982133498</v>
      </c>
    </row>
    <row r="296" spans="1:3" x14ac:dyDescent="0.2">
      <c r="A296" s="25">
        <v>36195</v>
      </c>
      <c r="B296" s="7">
        <v>5.8153482408970296</v>
      </c>
      <c r="C296" s="7">
        <v>6.17348516488802</v>
      </c>
    </row>
    <row r="297" spans="1:3" x14ac:dyDescent="0.2">
      <c r="A297" s="25">
        <v>36196</v>
      </c>
      <c r="B297" s="7">
        <v>5.7661420266379002</v>
      </c>
      <c r="C297" s="7">
        <v>6.1177659094540404</v>
      </c>
    </row>
    <row r="298" spans="1:3" x14ac:dyDescent="0.2">
      <c r="A298" s="25">
        <v>36199</v>
      </c>
      <c r="B298" s="7">
        <v>5.7987013566979702</v>
      </c>
      <c r="C298" s="7">
        <v>6.1447614913518196</v>
      </c>
    </row>
    <row r="299" spans="1:3" x14ac:dyDescent="0.2">
      <c r="A299" s="25">
        <v>36200</v>
      </c>
      <c r="B299" s="7">
        <v>5.7439837188681002</v>
      </c>
      <c r="C299" s="7">
        <v>6.0817165801755202</v>
      </c>
    </row>
    <row r="300" spans="1:3" x14ac:dyDescent="0.2">
      <c r="A300" s="25">
        <v>36201</v>
      </c>
      <c r="B300" s="7">
        <v>5.7326793621118801</v>
      </c>
      <c r="C300" s="7">
        <v>6.0668842486089503</v>
      </c>
    </row>
    <row r="301" spans="1:3" x14ac:dyDescent="0.2">
      <c r="A301" s="25">
        <v>36202</v>
      </c>
      <c r="B301" s="7">
        <v>5.7373059656697896</v>
      </c>
      <c r="C301" s="7">
        <v>6.0682065239064498</v>
      </c>
    </row>
    <row r="302" spans="1:3" x14ac:dyDescent="0.2">
      <c r="A302" s="25">
        <v>36203</v>
      </c>
      <c r="B302" s="7">
        <v>5.8293518384346301</v>
      </c>
      <c r="C302" s="7">
        <v>6.1584421047467499</v>
      </c>
    </row>
    <row r="303" spans="1:3" x14ac:dyDescent="0.2">
      <c r="A303" s="25">
        <v>36206</v>
      </c>
      <c r="B303" s="7">
        <v>5.8682892598190399</v>
      </c>
      <c r="C303" s="7">
        <v>6.2056558280566501</v>
      </c>
    </row>
    <row r="304" spans="1:3" x14ac:dyDescent="0.2">
      <c r="A304" s="25">
        <v>36207</v>
      </c>
      <c r="B304" s="7">
        <v>5.81353878772945</v>
      </c>
      <c r="C304" s="7">
        <v>6.15785674279552</v>
      </c>
    </row>
    <row r="305" spans="1:3" x14ac:dyDescent="0.2">
      <c r="A305" s="25">
        <v>36208</v>
      </c>
      <c r="B305" s="7">
        <v>5.7873639069140896</v>
      </c>
      <c r="C305" s="7">
        <v>6.1232770954328402</v>
      </c>
    </row>
    <row r="306" spans="1:3" x14ac:dyDescent="0.2">
      <c r="A306" s="25">
        <v>36209</v>
      </c>
      <c r="B306" s="7">
        <v>5.7898173284800398</v>
      </c>
      <c r="C306" s="7">
        <v>6.1147453215203802</v>
      </c>
    </row>
    <row r="307" spans="1:3" x14ac:dyDescent="0.2">
      <c r="A307" s="25">
        <v>36210</v>
      </c>
      <c r="B307" s="7">
        <v>5.81970199987874</v>
      </c>
      <c r="C307" s="7">
        <v>6.1364583881686299</v>
      </c>
    </row>
    <row r="308" spans="1:3" x14ac:dyDescent="0.2">
      <c r="A308" s="25">
        <v>36213</v>
      </c>
      <c r="B308" s="7">
        <v>5.82726538505118</v>
      </c>
      <c r="C308" s="7">
        <v>6.1400755956635598</v>
      </c>
    </row>
    <row r="309" spans="1:3" x14ac:dyDescent="0.2">
      <c r="A309" s="25">
        <v>36214</v>
      </c>
      <c r="B309" s="7">
        <v>5.7846219400282299</v>
      </c>
      <c r="C309" s="7">
        <v>6.1129693384807302</v>
      </c>
    </row>
    <row r="310" spans="1:3" x14ac:dyDescent="0.2">
      <c r="A310" s="25">
        <v>36215</v>
      </c>
      <c r="B310" s="7">
        <v>5.8136418063523196</v>
      </c>
      <c r="C310" s="7">
        <v>6.1406319682687798</v>
      </c>
    </row>
    <row r="311" spans="1:3" x14ac:dyDescent="0.2">
      <c r="A311" s="25">
        <v>36216</v>
      </c>
      <c r="B311" s="7">
        <v>5.9056033725112398</v>
      </c>
      <c r="C311" s="7">
        <v>6.2414491306117403</v>
      </c>
    </row>
    <row r="312" spans="1:3" x14ac:dyDescent="0.2">
      <c r="A312" s="25">
        <v>36217</v>
      </c>
      <c r="B312" s="7">
        <v>5.9312015576141999</v>
      </c>
      <c r="C312" s="7">
        <v>6.26964151046709</v>
      </c>
    </row>
    <row r="313" spans="1:3" x14ac:dyDescent="0.2">
      <c r="A313" s="25">
        <v>36219</v>
      </c>
      <c r="B313" s="7">
        <v>5.9308341420320403</v>
      </c>
      <c r="C313" s="7">
        <v>6.2692844620749204</v>
      </c>
    </row>
    <row r="314" spans="1:3" x14ac:dyDescent="0.2">
      <c r="A314" s="25">
        <v>36220</v>
      </c>
      <c r="B314" s="7">
        <v>5.9920032871803404</v>
      </c>
      <c r="C314" s="7">
        <v>6.3671116358654096</v>
      </c>
    </row>
    <row r="315" spans="1:3" x14ac:dyDescent="0.2">
      <c r="A315" s="25">
        <v>36221</v>
      </c>
      <c r="B315" s="7">
        <v>5.9873651548220401</v>
      </c>
      <c r="C315" s="7">
        <v>6.3643811967111397</v>
      </c>
    </row>
    <row r="316" spans="1:3" x14ac:dyDescent="0.2">
      <c r="A316" s="25">
        <v>36222</v>
      </c>
      <c r="B316" s="7">
        <v>6.0537661809720102</v>
      </c>
      <c r="C316" s="7">
        <v>6.4328547372341101</v>
      </c>
    </row>
    <row r="317" spans="1:3" x14ac:dyDescent="0.2">
      <c r="A317" s="25">
        <v>36223</v>
      </c>
      <c r="B317" s="7">
        <v>6.0829999762828999</v>
      </c>
      <c r="C317" s="7">
        <v>6.4590474316988802</v>
      </c>
    </row>
    <row r="318" spans="1:3" x14ac:dyDescent="0.2">
      <c r="A318" s="25">
        <v>36224</v>
      </c>
      <c r="B318" s="7">
        <v>5.9776911687187697</v>
      </c>
      <c r="C318" s="7">
        <v>6.3477236961831904</v>
      </c>
    </row>
    <row r="319" spans="1:3" x14ac:dyDescent="0.2">
      <c r="A319" s="25">
        <v>36227</v>
      </c>
      <c r="B319" s="7">
        <v>5.9977418461267602</v>
      </c>
      <c r="C319" s="7">
        <v>6.3715266730108997</v>
      </c>
    </row>
    <row r="320" spans="1:3" x14ac:dyDescent="0.2">
      <c r="A320" s="25">
        <v>36228</v>
      </c>
      <c r="B320" s="7">
        <v>6.0772084940228703</v>
      </c>
      <c r="C320" s="7">
        <v>6.4443476137284001</v>
      </c>
    </row>
    <row r="321" spans="1:3" x14ac:dyDescent="0.2">
      <c r="A321" s="25">
        <v>36229</v>
      </c>
      <c r="B321" s="7">
        <v>6.0673021801052096</v>
      </c>
      <c r="C321" s="7">
        <v>6.43785622045612</v>
      </c>
    </row>
    <row r="322" spans="1:3" x14ac:dyDescent="0.2">
      <c r="A322" s="25">
        <v>36230</v>
      </c>
      <c r="B322" s="7">
        <v>6.0184332458699403</v>
      </c>
      <c r="C322" s="7">
        <v>6.3943222488508002</v>
      </c>
    </row>
    <row r="323" spans="1:3" x14ac:dyDescent="0.2">
      <c r="A323" s="25">
        <v>36231</v>
      </c>
      <c r="B323" s="7">
        <v>5.9965853889250704</v>
      </c>
      <c r="C323" s="7">
        <v>6.3737725610590301</v>
      </c>
    </row>
    <row r="324" spans="1:3" x14ac:dyDescent="0.2">
      <c r="A324" s="25">
        <v>36234</v>
      </c>
      <c r="B324" s="7">
        <v>5.9972957525595598</v>
      </c>
      <c r="C324" s="7">
        <v>6.3528382600748001</v>
      </c>
    </row>
    <row r="325" spans="1:3" x14ac:dyDescent="0.2">
      <c r="A325" s="25">
        <v>36235</v>
      </c>
      <c r="B325" s="7">
        <v>5.9387045839963202</v>
      </c>
      <c r="C325" s="7">
        <v>6.2919685568688202</v>
      </c>
    </row>
    <row r="326" spans="1:3" x14ac:dyDescent="0.2">
      <c r="A326" s="25">
        <v>36236</v>
      </c>
      <c r="B326" s="7">
        <v>5.8751189417127598</v>
      </c>
      <c r="C326" s="7">
        <v>6.2286376718556404</v>
      </c>
    </row>
    <row r="327" spans="1:3" x14ac:dyDescent="0.2">
      <c r="A327" s="25">
        <v>36237</v>
      </c>
      <c r="B327" s="7">
        <v>5.8784425872538097</v>
      </c>
      <c r="C327" s="7">
        <v>6.2305085159267204</v>
      </c>
    </row>
    <row r="328" spans="1:3" x14ac:dyDescent="0.2">
      <c r="A328" s="25">
        <v>36238</v>
      </c>
      <c r="B328" s="7">
        <v>5.8971744262450203</v>
      </c>
      <c r="C328" s="7">
        <v>6.2462028535422398</v>
      </c>
    </row>
    <row r="329" spans="1:3" x14ac:dyDescent="0.2">
      <c r="A329" s="25">
        <v>36241</v>
      </c>
      <c r="B329" s="7">
        <v>5.9192858668464199</v>
      </c>
      <c r="C329" s="7">
        <v>6.2861960768234102</v>
      </c>
    </row>
    <row r="330" spans="1:3" x14ac:dyDescent="0.2">
      <c r="A330" s="25">
        <v>36242</v>
      </c>
      <c r="B330" s="7">
        <v>5.9412230614794597</v>
      </c>
      <c r="C330" s="7">
        <v>6.3112448946093798</v>
      </c>
    </row>
    <row r="331" spans="1:3" x14ac:dyDescent="0.2">
      <c r="A331" s="25">
        <v>36243</v>
      </c>
      <c r="B331" s="7">
        <v>5.9572248497855398</v>
      </c>
      <c r="C331" s="7">
        <v>6.3321949254882002</v>
      </c>
    </row>
    <row r="332" spans="1:3" x14ac:dyDescent="0.2">
      <c r="A332" s="25">
        <v>36244</v>
      </c>
      <c r="B332" s="7">
        <v>5.9601961559179202</v>
      </c>
      <c r="C332" s="7">
        <v>6.3395316056364504</v>
      </c>
    </row>
    <row r="333" spans="1:3" x14ac:dyDescent="0.2">
      <c r="A333" s="25">
        <v>36245</v>
      </c>
      <c r="B333" s="7">
        <v>6.0007589402557002</v>
      </c>
      <c r="C333" s="7">
        <v>6.3816945675801398</v>
      </c>
    </row>
    <row r="334" spans="1:3" x14ac:dyDescent="0.2">
      <c r="A334" s="25">
        <v>36248</v>
      </c>
      <c r="B334" s="7">
        <v>6.0279285637163902</v>
      </c>
      <c r="C334" s="7">
        <v>6.4010610473880796</v>
      </c>
    </row>
    <row r="335" spans="1:3" x14ac:dyDescent="0.2">
      <c r="A335" s="25">
        <v>36249</v>
      </c>
      <c r="B335" s="7">
        <v>6.0032407349414196</v>
      </c>
      <c r="C335" s="7">
        <v>6.3725796291373999</v>
      </c>
    </row>
    <row r="336" spans="1:3" x14ac:dyDescent="0.2">
      <c r="A336" s="25">
        <v>36250</v>
      </c>
      <c r="B336" s="7">
        <v>5.9778804014442199</v>
      </c>
      <c r="C336" s="7">
        <v>6.34185621723549</v>
      </c>
    </row>
    <row r="337" spans="1:3" x14ac:dyDescent="0.2">
      <c r="A337" s="25">
        <v>36251</v>
      </c>
      <c r="B337" s="7">
        <v>6.0029840268741896</v>
      </c>
      <c r="C337" s="7">
        <v>6.4328845351383901</v>
      </c>
    </row>
    <row r="338" spans="1:3" x14ac:dyDescent="0.2">
      <c r="A338" s="25">
        <v>36252</v>
      </c>
      <c r="B338" s="7">
        <v>6.0027542464304604</v>
      </c>
      <c r="C338" s="7">
        <v>6.4325807841373104</v>
      </c>
    </row>
    <row r="339" spans="1:3" x14ac:dyDescent="0.2">
      <c r="A339" s="25">
        <v>36255</v>
      </c>
      <c r="B339" s="7">
        <v>6.00223714401689</v>
      </c>
      <c r="C339" s="7">
        <v>6.4320978954182104</v>
      </c>
    </row>
    <row r="340" spans="1:3" x14ac:dyDescent="0.2">
      <c r="A340" s="25">
        <v>36256</v>
      </c>
      <c r="B340" s="7">
        <v>5.9216829773446999</v>
      </c>
      <c r="C340" s="7">
        <v>6.3521069786841204</v>
      </c>
    </row>
    <row r="341" spans="1:3" x14ac:dyDescent="0.2">
      <c r="A341" s="25">
        <v>36257</v>
      </c>
      <c r="B341" s="7">
        <v>5.8961769102240797</v>
      </c>
      <c r="C341" s="7">
        <v>6.3269265780459802</v>
      </c>
    </row>
    <row r="342" spans="1:3" x14ac:dyDescent="0.2">
      <c r="A342" s="25">
        <v>36258</v>
      </c>
      <c r="B342" s="7">
        <v>5.8972101972849096</v>
      </c>
      <c r="C342" s="7">
        <v>6.3302397014831797</v>
      </c>
    </row>
    <row r="343" spans="1:3" x14ac:dyDescent="0.2">
      <c r="A343" s="25">
        <v>36259</v>
      </c>
      <c r="B343" s="7">
        <v>5.8507218578703997</v>
      </c>
      <c r="C343" s="7">
        <v>6.28480997383262</v>
      </c>
    </row>
    <row r="344" spans="1:3" x14ac:dyDescent="0.2">
      <c r="A344" s="25">
        <v>36262</v>
      </c>
      <c r="B344" s="7">
        <v>5.8768595187751096</v>
      </c>
      <c r="C344" s="7">
        <v>6.3112335979106504</v>
      </c>
    </row>
    <row r="345" spans="1:3" x14ac:dyDescent="0.2">
      <c r="A345" s="25">
        <v>36263</v>
      </c>
      <c r="B345" s="7">
        <v>5.89419324656272</v>
      </c>
      <c r="C345" s="7">
        <v>6.3247750212673797</v>
      </c>
    </row>
    <row r="346" spans="1:3" x14ac:dyDescent="0.2">
      <c r="A346" s="25">
        <v>36264</v>
      </c>
      <c r="B346" s="7">
        <v>5.9065790347595302</v>
      </c>
      <c r="C346" s="7">
        <v>6.3369972839916304</v>
      </c>
    </row>
    <row r="347" spans="1:3" x14ac:dyDescent="0.2">
      <c r="A347" s="25">
        <v>36265</v>
      </c>
      <c r="B347" s="7">
        <v>5.9810900454424596</v>
      </c>
      <c r="C347" s="7">
        <v>6.4111817051551601</v>
      </c>
    </row>
    <row r="348" spans="1:3" x14ac:dyDescent="0.2">
      <c r="A348" s="25">
        <v>36266</v>
      </c>
      <c r="B348" s="7">
        <v>6.0016252692175298</v>
      </c>
      <c r="C348" s="7">
        <v>6.4275195944447097</v>
      </c>
    </row>
    <row r="349" spans="1:3" x14ac:dyDescent="0.2">
      <c r="A349" s="25">
        <v>36269</v>
      </c>
      <c r="B349" s="7">
        <v>5.9920637345919801</v>
      </c>
      <c r="C349" s="7">
        <v>6.4178460920634697</v>
      </c>
    </row>
    <row r="350" spans="1:3" x14ac:dyDescent="0.2">
      <c r="A350" s="25">
        <v>36270</v>
      </c>
      <c r="B350" s="7">
        <v>5.9262926973568701</v>
      </c>
      <c r="C350" s="7">
        <v>6.3537695420092604</v>
      </c>
    </row>
    <row r="351" spans="1:3" x14ac:dyDescent="0.2">
      <c r="A351" s="25">
        <v>36271</v>
      </c>
      <c r="B351" s="7">
        <v>5.9093670946297703</v>
      </c>
      <c r="C351" s="7">
        <v>6.3406820484107804</v>
      </c>
    </row>
    <row r="352" spans="1:3" x14ac:dyDescent="0.2">
      <c r="A352" s="25">
        <v>36272</v>
      </c>
      <c r="B352" s="7">
        <v>5.9599923309259504</v>
      </c>
      <c r="C352" s="7">
        <v>6.4031276773547798</v>
      </c>
    </row>
    <row r="353" spans="1:3" x14ac:dyDescent="0.2">
      <c r="A353" s="25">
        <v>36273</v>
      </c>
      <c r="B353" s="7">
        <v>5.9548357027459904</v>
      </c>
      <c r="C353" s="7">
        <v>6.3908340708053899</v>
      </c>
    </row>
    <row r="354" spans="1:3" x14ac:dyDescent="0.2">
      <c r="A354" s="25">
        <v>36276</v>
      </c>
      <c r="B354" s="7">
        <v>5.98899896959042</v>
      </c>
      <c r="C354" s="7">
        <v>6.4241151176959601</v>
      </c>
    </row>
    <row r="355" spans="1:3" x14ac:dyDescent="0.2">
      <c r="A355" s="25">
        <v>36277</v>
      </c>
      <c r="B355" s="7">
        <v>6.0037536895612096</v>
      </c>
      <c r="C355" s="7">
        <v>6.4372902598955299</v>
      </c>
    </row>
    <row r="356" spans="1:3" x14ac:dyDescent="0.2">
      <c r="A356" s="25">
        <v>36278</v>
      </c>
      <c r="B356" s="7">
        <v>6.0591055500325703</v>
      </c>
      <c r="C356" s="7">
        <v>6.4867877589544802</v>
      </c>
    </row>
    <row r="357" spans="1:3" x14ac:dyDescent="0.2">
      <c r="A357" s="25">
        <v>36279</v>
      </c>
      <c r="B357" s="7">
        <v>5.9880117753618904</v>
      </c>
      <c r="C357" s="7">
        <v>6.4175329254915798</v>
      </c>
    </row>
    <row r="358" spans="1:3" x14ac:dyDescent="0.2">
      <c r="A358" s="25">
        <v>36280</v>
      </c>
      <c r="B358" s="7">
        <v>6.0116576613240102</v>
      </c>
      <c r="C358" s="7">
        <v>6.4413070208338397</v>
      </c>
    </row>
    <row r="359" spans="1:3" x14ac:dyDescent="0.2">
      <c r="A359" s="25">
        <v>36283</v>
      </c>
      <c r="B359" s="7">
        <v>6.02075762571606</v>
      </c>
      <c r="C359" s="7">
        <v>6.4402609853775701</v>
      </c>
    </row>
    <row r="360" spans="1:3" x14ac:dyDescent="0.2">
      <c r="A360" s="25">
        <v>36284</v>
      </c>
      <c r="B360" s="7">
        <v>6.1294296584050896</v>
      </c>
      <c r="C360" s="7">
        <v>6.5532811426519801</v>
      </c>
    </row>
    <row r="361" spans="1:3" x14ac:dyDescent="0.2">
      <c r="A361" s="25">
        <v>36285</v>
      </c>
      <c r="B361" s="7">
        <v>6.1507472997662402</v>
      </c>
      <c r="C361" s="7">
        <v>6.5677136098156002</v>
      </c>
    </row>
    <row r="362" spans="1:3" x14ac:dyDescent="0.2">
      <c r="A362" s="25">
        <v>36286</v>
      </c>
      <c r="B362" s="7">
        <v>6.1910714796170598</v>
      </c>
      <c r="C362" s="7">
        <v>6.6069672594331097</v>
      </c>
    </row>
    <row r="363" spans="1:3" x14ac:dyDescent="0.2">
      <c r="A363" s="25">
        <v>36287</v>
      </c>
      <c r="B363" s="7">
        <v>6.2046736391294202</v>
      </c>
      <c r="C363" s="7">
        <v>6.6160263989193098</v>
      </c>
    </row>
    <row r="364" spans="1:3" x14ac:dyDescent="0.2">
      <c r="A364" s="25">
        <v>36290</v>
      </c>
      <c r="B364" s="7">
        <v>6.1882539552318097</v>
      </c>
      <c r="C364" s="7">
        <v>6.6023072737526496</v>
      </c>
    </row>
    <row r="365" spans="1:3" x14ac:dyDescent="0.2">
      <c r="A365" s="25">
        <v>36291</v>
      </c>
      <c r="B365" s="7">
        <v>6.1895404110848302</v>
      </c>
      <c r="C365" s="7">
        <v>6.6041223122798396</v>
      </c>
    </row>
    <row r="366" spans="1:3" x14ac:dyDescent="0.2">
      <c r="A366" s="25">
        <v>36292</v>
      </c>
      <c r="B366" s="7">
        <v>6.1540275514867897</v>
      </c>
      <c r="C366" s="7">
        <v>6.5673118737701204</v>
      </c>
    </row>
    <row r="367" spans="1:3" x14ac:dyDescent="0.2">
      <c r="A367" s="25">
        <v>36293</v>
      </c>
      <c r="B367" s="7">
        <v>6.1195309491540897</v>
      </c>
      <c r="C367" s="7">
        <v>6.5343952304496096</v>
      </c>
    </row>
    <row r="368" spans="1:3" x14ac:dyDescent="0.2">
      <c r="A368" s="25">
        <v>36294</v>
      </c>
      <c r="B368" s="7">
        <v>6.2235508795290597</v>
      </c>
      <c r="C368" s="7">
        <v>6.6294573090302498</v>
      </c>
    </row>
    <row r="369" spans="1:3" x14ac:dyDescent="0.2">
      <c r="A369" s="25">
        <v>36297</v>
      </c>
      <c r="B369" s="7">
        <v>6.2419396561026499</v>
      </c>
      <c r="C369" s="7">
        <v>6.6495506497410997</v>
      </c>
    </row>
    <row r="370" spans="1:3" x14ac:dyDescent="0.2">
      <c r="A370" s="25">
        <v>36298</v>
      </c>
      <c r="B370" s="7">
        <v>6.2561647179650803</v>
      </c>
      <c r="C370" s="7">
        <v>6.6720022374869403</v>
      </c>
    </row>
    <row r="371" spans="1:3" x14ac:dyDescent="0.2">
      <c r="A371" s="25">
        <v>36299</v>
      </c>
      <c r="B371" s="7">
        <v>6.2742046370025299</v>
      </c>
      <c r="C371" s="7">
        <v>6.6988618183337501</v>
      </c>
    </row>
    <row r="372" spans="1:3" x14ac:dyDescent="0.2">
      <c r="A372" s="25">
        <v>36300</v>
      </c>
      <c r="B372" s="7">
        <v>6.2305478365197899</v>
      </c>
      <c r="C372" s="7">
        <v>6.6579715958825396</v>
      </c>
    </row>
    <row r="373" spans="1:3" x14ac:dyDescent="0.2">
      <c r="A373" s="25">
        <v>36301</v>
      </c>
      <c r="B373" s="7">
        <v>6.2515190025995002</v>
      </c>
      <c r="C373" s="7">
        <v>6.6795519531019201</v>
      </c>
    </row>
    <row r="374" spans="1:3" x14ac:dyDescent="0.2">
      <c r="A374" s="25">
        <v>36304</v>
      </c>
      <c r="B374" s="7">
        <v>6.2475492693847903</v>
      </c>
      <c r="C374" s="7">
        <v>6.6657680525537799</v>
      </c>
    </row>
    <row r="375" spans="1:3" x14ac:dyDescent="0.2">
      <c r="A375" s="25">
        <v>36305</v>
      </c>
      <c r="B375" s="7">
        <v>6.2282864519494501</v>
      </c>
      <c r="C375" s="7">
        <v>6.6416448818723302</v>
      </c>
    </row>
    <row r="376" spans="1:3" x14ac:dyDescent="0.2">
      <c r="A376" s="25">
        <v>36306</v>
      </c>
      <c r="B376" s="7">
        <v>6.2394347803013099</v>
      </c>
      <c r="C376" s="7">
        <v>6.6556153763820296</v>
      </c>
    </row>
    <row r="377" spans="1:3" x14ac:dyDescent="0.2">
      <c r="A377" s="25">
        <v>36307</v>
      </c>
      <c r="B377" s="7">
        <v>6.2766336747935396</v>
      </c>
      <c r="C377" s="7">
        <v>6.6988454468636904</v>
      </c>
    </row>
    <row r="378" spans="1:3" x14ac:dyDescent="0.2">
      <c r="A378" s="25">
        <v>36308</v>
      </c>
      <c r="B378" s="7">
        <v>6.3080432291617701</v>
      </c>
      <c r="C378" s="7">
        <v>6.7353469253569598</v>
      </c>
    </row>
    <row r="379" spans="1:3" x14ac:dyDescent="0.2">
      <c r="A379" s="25">
        <v>36311</v>
      </c>
      <c r="B379" s="7">
        <v>6.3071117124034499</v>
      </c>
      <c r="C379" s="7">
        <v>6.7349825604435098</v>
      </c>
    </row>
    <row r="380" spans="1:3" x14ac:dyDescent="0.2">
      <c r="A380" s="25">
        <v>36312</v>
      </c>
      <c r="B380" s="7">
        <v>6.3863972286527</v>
      </c>
      <c r="C380" s="7">
        <v>6.8362882476086702</v>
      </c>
    </row>
    <row r="381" spans="1:3" x14ac:dyDescent="0.2">
      <c r="A381" s="25">
        <v>36313</v>
      </c>
      <c r="B381" s="7">
        <v>6.38023677658538</v>
      </c>
      <c r="C381" s="7">
        <v>6.8363767654339203</v>
      </c>
    </row>
    <row r="382" spans="1:3" x14ac:dyDescent="0.2">
      <c r="A382" s="25">
        <v>36314</v>
      </c>
      <c r="B382" s="7">
        <v>6.35222876982</v>
      </c>
      <c r="C382" s="7">
        <v>6.8087691257756298</v>
      </c>
    </row>
    <row r="383" spans="1:3" x14ac:dyDescent="0.2">
      <c r="A383" s="25">
        <v>36315</v>
      </c>
      <c r="B383" s="7">
        <v>6.3587409848508099</v>
      </c>
      <c r="C383" s="7">
        <v>6.81326002033087</v>
      </c>
    </row>
    <row r="384" spans="1:3" x14ac:dyDescent="0.2">
      <c r="A384" s="25">
        <v>36318</v>
      </c>
      <c r="B384" s="7">
        <v>6.3055474939211003</v>
      </c>
      <c r="C384" s="7">
        <v>6.7574189033230398</v>
      </c>
    </row>
    <row r="385" spans="1:3" x14ac:dyDescent="0.2">
      <c r="A385" s="25">
        <v>36319</v>
      </c>
      <c r="B385" s="7">
        <v>6.3135355144345899</v>
      </c>
      <c r="C385" s="7">
        <v>6.7640227961474997</v>
      </c>
    </row>
    <row r="386" spans="1:3" x14ac:dyDescent="0.2">
      <c r="A386" s="25">
        <v>36320</v>
      </c>
      <c r="B386" s="7">
        <v>6.3373976814186799</v>
      </c>
      <c r="C386" s="7">
        <v>6.7935135949135397</v>
      </c>
    </row>
    <row r="387" spans="1:3" x14ac:dyDescent="0.2">
      <c r="A387" s="25">
        <v>36321</v>
      </c>
      <c r="B387" s="7">
        <v>6.4471834147672702</v>
      </c>
      <c r="C387" s="7">
        <v>6.9055840810003497</v>
      </c>
    </row>
    <row r="388" spans="1:3" x14ac:dyDescent="0.2">
      <c r="A388" s="25">
        <v>36322</v>
      </c>
      <c r="B388" s="7">
        <v>6.44222798716185</v>
      </c>
      <c r="C388" s="7">
        <v>6.8999375282840303</v>
      </c>
    </row>
    <row r="389" spans="1:3" x14ac:dyDescent="0.2">
      <c r="A389" s="25">
        <v>36325</v>
      </c>
      <c r="B389" s="7">
        <v>6.41188769400088</v>
      </c>
      <c r="C389" s="7">
        <v>6.8747471732932199</v>
      </c>
    </row>
    <row r="390" spans="1:3" x14ac:dyDescent="0.2">
      <c r="A390" s="25">
        <v>36326</v>
      </c>
      <c r="B390" s="7">
        <v>6.2897326600074797</v>
      </c>
      <c r="C390" s="7">
        <v>6.7423033111640596</v>
      </c>
    </row>
    <row r="391" spans="1:3" x14ac:dyDescent="0.2">
      <c r="A391" s="25">
        <v>36327</v>
      </c>
      <c r="B391" s="7">
        <v>6.2736221676295498</v>
      </c>
      <c r="C391" s="7">
        <v>6.7234844488652596</v>
      </c>
    </row>
    <row r="392" spans="1:3" x14ac:dyDescent="0.2">
      <c r="A392" s="25">
        <v>36328</v>
      </c>
      <c r="B392" s="7">
        <v>6.1969038031324697</v>
      </c>
      <c r="C392" s="7">
        <v>6.6471160069343904</v>
      </c>
    </row>
    <row r="393" spans="1:3" x14ac:dyDescent="0.2">
      <c r="A393" s="25">
        <v>36329</v>
      </c>
      <c r="B393" s="7">
        <v>6.17213692850234</v>
      </c>
      <c r="C393" s="7">
        <v>6.6164539577811396</v>
      </c>
    </row>
    <row r="394" spans="1:3" x14ac:dyDescent="0.2">
      <c r="A394" s="25">
        <v>36332</v>
      </c>
      <c r="B394" s="7">
        <v>6.2082918076588296</v>
      </c>
      <c r="C394" s="7">
        <v>6.6652535801203303</v>
      </c>
    </row>
    <row r="395" spans="1:3" x14ac:dyDescent="0.2">
      <c r="A395" s="25">
        <v>36333</v>
      </c>
      <c r="B395" s="7">
        <v>6.2389616309249698</v>
      </c>
      <c r="C395" s="7">
        <v>6.71721081325461</v>
      </c>
    </row>
    <row r="396" spans="1:3" x14ac:dyDescent="0.2">
      <c r="A396" s="25">
        <v>36334</v>
      </c>
      <c r="B396" s="7">
        <v>6.2668582417371796</v>
      </c>
      <c r="C396" s="7">
        <v>6.7460366883946499</v>
      </c>
    </row>
    <row r="397" spans="1:3" x14ac:dyDescent="0.2">
      <c r="A397" s="25">
        <v>36335</v>
      </c>
      <c r="B397" s="7">
        <v>6.3884426523587203</v>
      </c>
      <c r="C397" s="7">
        <v>6.8808683931172601</v>
      </c>
    </row>
    <row r="398" spans="1:3" x14ac:dyDescent="0.2">
      <c r="A398" s="25">
        <v>36336</v>
      </c>
      <c r="B398" s="7">
        <v>6.2496271437141502</v>
      </c>
      <c r="C398" s="7">
        <v>6.7409925751924904</v>
      </c>
    </row>
    <row r="399" spans="1:3" x14ac:dyDescent="0.2">
      <c r="A399" s="25">
        <v>36339</v>
      </c>
      <c r="B399" s="7">
        <v>6.2170484204856997</v>
      </c>
      <c r="C399" s="7">
        <v>6.7108543812917603</v>
      </c>
    </row>
    <row r="400" spans="1:3" x14ac:dyDescent="0.2">
      <c r="A400" s="25">
        <v>36340</v>
      </c>
      <c r="B400" s="7">
        <v>6.2247350529681604</v>
      </c>
      <c r="C400" s="7">
        <v>6.7117896188610802</v>
      </c>
    </row>
    <row r="401" spans="1:3" x14ac:dyDescent="0.2">
      <c r="A401" s="25">
        <v>36341</v>
      </c>
      <c r="B401" s="7">
        <v>6.1598867731214302</v>
      </c>
      <c r="C401" s="7">
        <v>6.6459985294803303</v>
      </c>
    </row>
    <row r="402" spans="1:3" x14ac:dyDescent="0.2">
      <c r="A402" s="25">
        <v>36342</v>
      </c>
      <c r="B402" s="7">
        <v>6.2915534019519503</v>
      </c>
      <c r="C402" s="7">
        <v>6.6992205558051001</v>
      </c>
    </row>
    <row r="403" spans="1:3" x14ac:dyDescent="0.2">
      <c r="A403" s="25">
        <v>36343</v>
      </c>
      <c r="B403" s="7">
        <v>6.2384639093088996</v>
      </c>
      <c r="C403" s="7">
        <v>6.6423853756156204</v>
      </c>
    </row>
    <row r="404" spans="1:3" x14ac:dyDescent="0.2">
      <c r="A404" s="25">
        <v>36346</v>
      </c>
      <c r="B404" s="7">
        <v>6.2868624641545399</v>
      </c>
      <c r="C404" s="7">
        <v>6.6925042606895504</v>
      </c>
    </row>
    <row r="405" spans="1:3" x14ac:dyDescent="0.2">
      <c r="A405" s="25">
        <v>36347</v>
      </c>
      <c r="B405" s="7">
        <v>6.35025521503115</v>
      </c>
      <c r="C405" s="7">
        <v>6.7594170570957397</v>
      </c>
    </row>
    <row r="406" spans="1:3" x14ac:dyDescent="0.2">
      <c r="A406" s="25">
        <v>36348</v>
      </c>
      <c r="B406" s="7">
        <v>6.3565353428277804</v>
      </c>
      <c r="C406" s="7">
        <v>6.7681080335642401</v>
      </c>
    </row>
    <row r="407" spans="1:3" x14ac:dyDescent="0.2">
      <c r="A407" s="25">
        <v>36349</v>
      </c>
      <c r="B407" s="7">
        <v>6.4348431168788096</v>
      </c>
      <c r="C407" s="7">
        <v>6.8506183667185896</v>
      </c>
    </row>
    <row r="408" spans="1:3" x14ac:dyDescent="0.2">
      <c r="A408" s="25">
        <v>36350</v>
      </c>
      <c r="B408" s="7">
        <v>6.4189347868784798</v>
      </c>
      <c r="C408" s="7">
        <v>6.83682114448328</v>
      </c>
    </row>
    <row r="409" spans="1:3" x14ac:dyDescent="0.2">
      <c r="A409" s="25">
        <v>36353</v>
      </c>
      <c r="B409" s="7">
        <v>6.3557717948796197</v>
      </c>
      <c r="C409" s="7">
        <v>6.7703596598645097</v>
      </c>
    </row>
    <row r="410" spans="1:3" x14ac:dyDescent="0.2">
      <c r="A410" s="25">
        <v>36354</v>
      </c>
      <c r="B410" s="7">
        <v>6.2968813923452398</v>
      </c>
      <c r="C410" s="7">
        <v>6.7097468447225701</v>
      </c>
    </row>
    <row r="411" spans="1:3" x14ac:dyDescent="0.2">
      <c r="A411" s="25">
        <v>36355</v>
      </c>
      <c r="B411" s="7">
        <v>6.3131558879270901</v>
      </c>
      <c r="C411" s="7">
        <v>6.7187232124375003</v>
      </c>
    </row>
    <row r="412" spans="1:3" x14ac:dyDescent="0.2">
      <c r="A412" s="25">
        <v>36356</v>
      </c>
      <c r="B412" s="7">
        <v>6.3931612001600904</v>
      </c>
      <c r="C412" s="7">
        <v>6.8044746485468099</v>
      </c>
    </row>
    <row r="413" spans="1:3" x14ac:dyDescent="0.2">
      <c r="A413" s="25">
        <v>36357</v>
      </c>
      <c r="B413" s="7">
        <v>6.3258651570057403</v>
      </c>
      <c r="C413" s="7">
        <v>6.7433017671814302</v>
      </c>
    </row>
    <row r="414" spans="1:3" x14ac:dyDescent="0.2">
      <c r="A414" s="25">
        <v>36360</v>
      </c>
      <c r="B414" s="7">
        <v>6.3176742059643303</v>
      </c>
      <c r="C414" s="7">
        <v>6.7471601862609596</v>
      </c>
    </row>
    <row r="415" spans="1:3" x14ac:dyDescent="0.2">
      <c r="A415" s="25">
        <v>36361</v>
      </c>
      <c r="B415" s="7">
        <v>6.3089022250540099</v>
      </c>
      <c r="C415" s="7">
        <v>6.7568345332769004</v>
      </c>
    </row>
    <row r="416" spans="1:3" x14ac:dyDescent="0.2">
      <c r="A416" s="25">
        <v>36362</v>
      </c>
      <c r="B416" s="7">
        <v>6.3142323590615401</v>
      </c>
      <c r="C416" s="7">
        <v>6.7582631691227002</v>
      </c>
    </row>
    <row r="417" spans="1:3" x14ac:dyDescent="0.2">
      <c r="A417" s="25">
        <v>36363</v>
      </c>
      <c r="B417" s="7">
        <v>6.3509761812866001</v>
      </c>
      <c r="C417" s="7">
        <v>6.7883939787497596</v>
      </c>
    </row>
    <row r="418" spans="1:3" x14ac:dyDescent="0.2">
      <c r="A418" s="25">
        <v>36364</v>
      </c>
      <c r="B418" s="7">
        <v>6.4247704011593996</v>
      </c>
      <c r="C418" s="7">
        <v>6.8634827671223997</v>
      </c>
    </row>
    <row r="419" spans="1:3" x14ac:dyDescent="0.2">
      <c r="A419" s="25">
        <v>36367</v>
      </c>
      <c r="B419" s="7">
        <v>6.4341309684069703</v>
      </c>
      <c r="C419" s="7">
        <v>6.81309077892438</v>
      </c>
    </row>
    <row r="420" spans="1:3" x14ac:dyDescent="0.2">
      <c r="A420" s="25">
        <v>36368</v>
      </c>
      <c r="B420" s="7">
        <v>6.4072024684537601</v>
      </c>
      <c r="C420" s="7">
        <v>6.7841999160046704</v>
      </c>
    </row>
    <row r="421" spans="1:3" x14ac:dyDescent="0.2">
      <c r="A421" s="25">
        <v>36369</v>
      </c>
      <c r="B421" s="7">
        <v>6.4065697304627296</v>
      </c>
      <c r="C421" s="7">
        <v>6.7809625838452803</v>
      </c>
    </row>
    <row r="422" spans="1:3" x14ac:dyDescent="0.2">
      <c r="A422" s="25">
        <v>36370</v>
      </c>
      <c r="B422" s="7">
        <v>6.4608969055091903</v>
      </c>
      <c r="C422" s="7">
        <v>6.8373724201395198</v>
      </c>
    </row>
    <row r="423" spans="1:3" x14ac:dyDescent="0.2">
      <c r="A423" s="25">
        <v>36371</v>
      </c>
      <c r="B423" s="7">
        <v>6.4117570810890996</v>
      </c>
      <c r="C423" s="7">
        <v>6.7878883842391096</v>
      </c>
    </row>
    <row r="424" spans="1:3" x14ac:dyDescent="0.2">
      <c r="A424" s="25">
        <v>36372</v>
      </c>
      <c r="B424" s="7">
        <v>6.4116953552929701</v>
      </c>
      <c r="C424" s="7">
        <v>6.7878151180010899</v>
      </c>
    </row>
    <row r="425" spans="1:3" x14ac:dyDescent="0.2">
      <c r="A425" s="25">
        <v>36374</v>
      </c>
      <c r="B425" s="7">
        <v>6.35088836053737</v>
      </c>
      <c r="C425" s="7">
        <v>6.7049619883954499</v>
      </c>
    </row>
    <row r="426" spans="1:3" x14ac:dyDescent="0.2">
      <c r="A426" s="25">
        <v>36375</v>
      </c>
      <c r="B426" s="7">
        <v>6.3528276754586201</v>
      </c>
      <c r="C426" s="7">
        <v>6.7009108209611297</v>
      </c>
    </row>
    <row r="427" spans="1:3" x14ac:dyDescent="0.2">
      <c r="A427" s="25">
        <v>36376</v>
      </c>
      <c r="B427" s="7">
        <v>6.2229719526823697</v>
      </c>
      <c r="C427" s="7">
        <v>6.5626313391770497</v>
      </c>
    </row>
    <row r="428" spans="1:3" x14ac:dyDescent="0.2">
      <c r="A428" s="25">
        <v>36377</v>
      </c>
      <c r="B428" s="7">
        <v>6.2560715985879396</v>
      </c>
      <c r="C428" s="7">
        <v>6.6101727736677001</v>
      </c>
    </row>
    <row r="429" spans="1:3" x14ac:dyDescent="0.2">
      <c r="A429" s="25">
        <v>36378</v>
      </c>
      <c r="B429" s="7">
        <v>6.3449532483991904</v>
      </c>
      <c r="C429" s="7">
        <v>6.7103659354773502</v>
      </c>
    </row>
    <row r="430" spans="1:3" x14ac:dyDescent="0.2">
      <c r="A430" s="25">
        <v>36381</v>
      </c>
      <c r="B430" s="7">
        <v>6.3225449833026399</v>
      </c>
      <c r="C430" s="7">
        <v>6.68894982894912</v>
      </c>
    </row>
    <row r="431" spans="1:3" x14ac:dyDescent="0.2">
      <c r="A431" s="25">
        <v>36382</v>
      </c>
      <c r="B431" s="7">
        <v>6.3947417811122698</v>
      </c>
      <c r="C431" s="7">
        <v>6.7629307863131496</v>
      </c>
    </row>
    <row r="432" spans="1:3" x14ac:dyDescent="0.2">
      <c r="A432" s="25">
        <v>36383</v>
      </c>
      <c r="B432" s="7">
        <v>6.4571040398930997</v>
      </c>
      <c r="C432" s="7">
        <v>6.8295978764047502</v>
      </c>
    </row>
    <row r="433" spans="1:3" x14ac:dyDescent="0.2">
      <c r="A433" s="25">
        <v>36384</v>
      </c>
      <c r="B433" s="7">
        <v>6.4558395634299304</v>
      </c>
      <c r="C433" s="7">
        <v>6.8254231439503297</v>
      </c>
    </row>
    <row r="434" spans="1:3" x14ac:dyDescent="0.2">
      <c r="A434" s="25">
        <v>36385</v>
      </c>
      <c r="B434" s="7">
        <v>6.4476616156138702</v>
      </c>
      <c r="C434" s="7">
        <v>6.8142899013004499</v>
      </c>
    </row>
    <row r="435" spans="1:3" x14ac:dyDescent="0.2">
      <c r="A435" s="25">
        <v>36388</v>
      </c>
      <c r="B435" s="7">
        <v>6.4722858043265497</v>
      </c>
      <c r="C435" s="7">
        <v>6.8413635929007803</v>
      </c>
    </row>
    <row r="436" spans="1:3" x14ac:dyDescent="0.2">
      <c r="A436" s="25">
        <v>36389</v>
      </c>
      <c r="B436" s="7">
        <v>6.4378223041087299</v>
      </c>
      <c r="C436" s="7">
        <v>6.8105464231419601</v>
      </c>
    </row>
    <row r="437" spans="1:3" x14ac:dyDescent="0.2">
      <c r="A437" s="25">
        <v>36390</v>
      </c>
      <c r="B437" s="7">
        <v>6.4045976184047699</v>
      </c>
      <c r="C437" s="7">
        <v>6.7780211541652298</v>
      </c>
    </row>
    <row r="438" spans="1:3" x14ac:dyDescent="0.2">
      <c r="A438" s="25">
        <v>36391</v>
      </c>
      <c r="B438" s="7">
        <v>6.3773947917487597</v>
      </c>
      <c r="C438" s="7">
        <v>6.7357786875129602</v>
      </c>
    </row>
    <row r="439" spans="1:3" x14ac:dyDescent="0.2">
      <c r="A439" s="25">
        <v>36392</v>
      </c>
      <c r="B439" s="7">
        <v>6.3986735947242499</v>
      </c>
      <c r="C439" s="7">
        <v>6.7554377770961498</v>
      </c>
    </row>
    <row r="440" spans="1:3" x14ac:dyDescent="0.2">
      <c r="A440" s="25">
        <v>36395</v>
      </c>
      <c r="B440" s="7">
        <v>6.4105233146408098</v>
      </c>
      <c r="C440" s="7">
        <v>6.76382181229281</v>
      </c>
    </row>
    <row r="441" spans="1:3" x14ac:dyDescent="0.2">
      <c r="A441" s="25">
        <v>36396</v>
      </c>
      <c r="B441" s="7">
        <v>6.4022264427581996</v>
      </c>
      <c r="C441" s="7">
        <v>6.7527704149363599</v>
      </c>
    </row>
    <row r="442" spans="1:3" x14ac:dyDescent="0.2">
      <c r="A442" s="25">
        <v>36397</v>
      </c>
      <c r="B442" s="7">
        <v>6.2864630315755896</v>
      </c>
      <c r="C442" s="7">
        <v>6.6406163757634298</v>
      </c>
    </row>
    <row r="443" spans="1:3" x14ac:dyDescent="0.2">
      <c r="A443" s="25">
        <v>36398</v>
      </c>
      <c r="B443" s="7">
        <v>6.2866950367573597</v>
      </c>
      <c r="C443" s="7">
        <v>6.6423415099831002</v>
      </c>
    </row>
    <row r="444" spans="1:3" x14ac:dyDescent="0.2">
      <c r="A444" s="25">
        <v>36399</v>
      </c>
      <c r="B444" s="7">
        <v>6.2782602735678097</v>
      </c>
      <c r="C444" s="7">
        <v>6.6345402721757996</v>
      </c>
    </row>
    <row r="445" spans="1:3" x14ac:dyDescent="0.2">
      <c r="A445" s="25">
        <v>36402</v>
      </c>
      <c r="B445" s="7">
        <v>6.2781815846602704</v>
      </c>
      <c r="C445" s="7">
        <v>6.6338710814107902</v>
      </c>
    </row>
    <row r="446" spans="1:3" x14ac:dyDescent="0.2">
      <c r="A446" s="25">
        <v>36403</v>
      </c>
      <c r="B446" s="7">
        <v>6.2579878718992203</v>
      </c>
      <c r="C446" s="7">
        <v>6.6104593431824998</v>
      </c>
    </row>
    <row r="447" spans="1:3" x14ac:dyDescent="0.2">
      <c r="A447" s="25">
        <v>36404</v>
      </c>
      <c r="B447" s="7">
        <v>6.3150369016804904</v>
      </c>
      <c r="C447" s="7">
        <v>6.6476396284282</v>
      </c>
    </row>
    <row r="448" spans="1:3" x14ac:dyDescent="0.2">
      <c r="A448" s="25">
        <v>36405</v>
      </c>
      <c r="B448" s="7">
        <v>6.4539359099805296</v>
      </c>
      <c r="C448" s="7">
        <v>6.7855660934121298</v>
      </c>
    </row>
    <row r="449" spans="1:3" x14ac:dyDescent="0.2">
      <c r="A449" s="25">
        <v>36406</v>
      </c>
      <c r="B449" s="7">
        <v>6.3620212902142503</v>
      </c>
      <c r="C449" s="7">
        <v>6.6856778638946901</v>
      </c>
    </row>
    <row r="450" spans="1:3" x14ac:dyDescent="0.2">
      <c r="A450" s="25">
        <v>36409</v>
      </c>
      <c r="B450" s="7">
        <v>6.3670833606279</v>
      </c>
      <c r="C450" s="7">
        <v>6.6909377712272198</v>
      </c>
    </row>
    <row r="451" spans="1:3" x14ac:dyDescent="0.2">
      <c r="A451" s="25">
        <v>36410</v>
      </c>
      <c r="B451" s="7">
        <v>6.4344709182346103</v>
      </c>
      <c r="C451" s="7">
        <v>6.7609510998800397</v>
      </c>
    </row>
    <row r="452" spans="1:3" x14ac:dyDescent="0.2">
      <c r="A452" s="25">
        <v>36411</v>
      </c>
      <c r="B452" s="7">
        <v>6.5195049842345796</v>
      </c>
      <c r="C452" s="7">
        <v>6.8543715520545403</v>
      </c>
    </row>
    <row r="453" spans="1:3" x14ac:dyDescent="0.2">
      <c r="A453" s="25">
        <v>36412</v>
      </c>
      <c r="B453" s="7">
        <v>6.5509274110784297</v>
      </c>
      <c r="C453" s="7">
        <v>6.8906356615459003</v>
      </c>
    </row>
    <row r="454" spans="1:3" x14ac:dyDescent="0.2">
      <c r="A454" s="25">
        <v>36413</v>
      </c>
      <c r="B454" s="7">
        <v>6.6141021191759801</v>
      </c>
      <c r="C454" s="7">
        <v>6.9528925025925901</v>
      </c>
    </row>
    <row r="455" spans="1:3" x14ac:dyDescent="0.2">
      <c r="A455" s="25">
        <v>36416</v>
      </c>
      <c r="B455" s="7">
        <v>6.6671258213155999</v>
      </c>
      <c r="C455" s="7">
        <v>6.9885236373076403</v>
      </c>
    </row>
    <row r="456" spans="1:3" x14ac:dyDescent="0.2">
      <c r="A456" s="25">
        <v>36417</v>
      </c>
      <c r="B456" s="7">
        <v>6.6307100136964401</v>
      </c>
      <c r="C456" s="7">
        <v>6.9517042656610002</v>
      </c>
    </row>
    <row r="457" spans="1:3" x14ac:dyDescent="0.2">
      <c r="A457" s="25">
        <v>36418</v>
      </c>
      <c r="B457" s="7">
        <v>6.6432622593661401</v>
      </c>
      <c r="C457" s="7">
        <v>6.9595938926969101</v>
      </c>
    </row>
    <row r="458" spans="1:3" x14ac:dyDescent="0.2">
      <c r="A458" s="25">
        <v>36419</v>
      </c>
      <c r="B458" s="7">
        <v>6.5950377763260803</v>
      </c>
      <c r="C458" s="7">
        <v>6.9105731834308797</v>
      </c>
    </row>
    <row r="459" spans="1:3" x14ac:dyDescent="0.2">
      <c r="A459" s="25">
        <v>36420</v>
      </c>
      <c r="B459" s="7">
        <v>6.5153872711956904</v>
      </c>
      <c r="C459" s="7">
        <v>6.8313385790381496</v>
      </c>
    </row>
    <row r="460" spans="1:3" x14ac:dyDescent="0.2">
      <c r="A460" s="25">
        <v>36423</v>
      </c>
      <c r="B460" s="7">
        <v>6.5624067796014502</v>
      </c>
      <c r="C460" s="7">
        <v>6.8932019594747196</v>
      </c>
    </row>
    <row r="461" spans="1:3" x14ac:dyDescent="0.2">
      <c r="A461" s="25">
        <v>36424</v>
      </c>
      <c r="B461" s="7">
        <v>6.6070438071282496</v>
      </c>
      <c r="C461" s="7">
        <v>6.9379130101512496</v>
      </c>
    </row>
    <row r="462" spans="1:3" x14ac:dyDescent="0.2">
      <c r="A462" s="25">
        <v>36425</v>
      </c>
      <c r="B462" s="7">
        <v>6.6575951204930703</v>
      </c>
      <c r="C462" s="7">
        <v>6.9914392327073402</v>
      </c>
    </row>
    <row r="463" spans="1:3" x14ac:dyDescent="0.2">
      <c r="A463" s="25">
        <v>36426</v>
      </c>
      <c r="B463" s="7">
        <v>6.6562298920330099</v>
      </c>
      <c r="C463" s="7">
        <v>6.9943166856711398</v>
      </c>
    </row>
    <row r="464" spans="1:3" x14ac:dyDescent="0.2">
      <c r="A464" s="25">
        <v>36427</v>
      </c>
      <c r="B464" s="7">
        <v>6.5902695170298804</v>
      </c>
      <c r="C464" s="7">
        <v>6.9299109762963296</v>
      </c>
    </row>
    <row r="465" spans="1:3" x14ac:dyDescent="0.2">
      <c r="A465" s="25">
        <v>36430</v>
      </c>
      <c r="B465" s="7">
        <v>6.6676212233083403</v>
      </c>
      <c r="C465" s="7">
        <v>7.0076317448083598</v>
      </c>
    </row>
    <row r="466" spans="1:3" x14ac:dyDescent="0.2">
      <c r="A466" s="25">
        <v>36431</v>
      </c>
      <c r="B466" s="7">
        <v>6.6838638442943301</v>
      </c>
      <c r="C466" s="7">
        <v>7.0276564741363501</v>
      </c>
    </row>
    <row r="467" spans="1:3" x14ac:dyDescent="0.2">
      <c r="A467" s="25">
        <v>36432</v>
      </c>
      <c r="B467" s="7">
        <v>6.6992404476421301</v>
      </c>
      <c r="C467" s="7">
        <v>7.0414928762304303</v>
      </c>
    </row>
    <row r="468" spans="1:3" x14ac:dyDescent="0.2">
      <c r="A468" s="25">
        <v>36433</v>
      </c>
      <c r="B468" s="7">
        <v>6.6111310761854396</v>
      </c>
      <c r="C468" s="7">
        <v>6.9556781248383901</v>
      </c>
    </row>
    <row r="469" spans="1:3" x14ac:dyDescent="0.2">
      <c r="A469" s="25">
        <v>36434</v>
      </c>
      <c r="B469" s="7">
        <v>6.6731284625882799</v>
      </c>
      <c r="C469" s="7">
        <v>7.0172326151474804</v>
      </c>
    </row>
    <row r="470" spans="1:3" x14ac:dyDescent="0.2">
      <c r="A470" s="25">
        <v>36437</v>
      </c>
      <c r="B470" s="7">
        <v>6.6016865475351096</v>
      </c>
      <c r="C470" s="7">
        <v>6.9483928417329697</v>
      </c>
    </row>
    <row r="471" spans="1:3" x14ac:dyDescent="0.2">
      <c r="A471" s="25">
        <v>36438</v>
      </c>
      <c r="B471" s="7">
        <v>6.6259192596403498</v>
      </c>
      <c r="C471" s="7">
        <v>6.9704308135738504</v>
      </c>
    </row>
    <row r="472" spans="1:3" x14ac:dyDescent="0.2">
      <c r="A472" s="25">
        <v>36439</v>
      </c>
      <c r="B472" s="7">
        <v>6.6423152568038804</v>
      </c>
      <c r="C472" s="7">
        <v>6.9868253226025203</v>
      </c>
    </row>
    <row r="473" spans="1:3" x14ac:dyDescent="0.2">
      <c r="A473" s="25">
        <v>36440</v>
      </c>
      <c r="B473" s="7">
        <v>6.6100872737317502</v>
      </c>
      <c r="C473" s="7">
        <v>6.9527188250735001</v>
      </c>
    </row>
    <row r="474" spans="1:3" x14ac:dyDescent="0.2">
      <c r="A474" s="25">
        <v>36441</v>
      </c>
      <c r="B474" s="7">
        <v>6.6280371818460004</v>
      </c>
      <c r="C474" s="7">
        <v>6.9652357734946904</v>
      </c>
    </row>
    <row r="475" spans="1:3" x14ac:dyDescent="0.2">
      <c r="A475" s="25">
        <v>36444</v>
      </c>
      <c r="B475" s="7">
        <v>6.6279907985665201</v>
      </c>
      <c r="C475" s="7">
        <v>6.9627230068720998</v>
      </c>
    </row>
    <row r="476" spans="1:3" x14ac:dyDescent="0.2">
      <c r="A476" s="25">
        <v>36445</v>
      </c>
      <c r="B476" s="7">
        <v>6.7175565652690201</v>
      </c>
      <c r="C476" s="7">
        <v>7.0687213463587799</v>
      </c>
    </row>
    <row r="477" spans="1:3" x14ac:dyDescent="0.2">
      <c r="A477" s="25">
        <v>36446</v>
      </c>
      <c r="B477" s="7">
        <v>6.6701293137255604</v>
      </c>
      <c r="C477" s="7">
        <v>7.01822476192672</v>
      </c>
    </row>
    <row r="478" spans="1:3" x14ac:dyDescent="0.2">
      <c r="A478" s="25">
        <v>36447</v>
      </c>
      <c r="B478" s="7">
        <v>6.7868211486703602</v>
      </c>
      <c r="C478" s="7">
        <v>7.13148514778175</v>
      </c>
    </row>
    <row r="479" spans="1:3" x14ac:dyDescent="0.2">
      <c r="A479" s="25">
        <v>36448</v>
      </c>
      <c r="B479" s="7">
        <v>6.7201706757949804</v>
      </c>
      <c r="C479" s="7">
        <v>7.0623782048321999</v>
      </c>
    </row>
    <row r="480" spans="1:3" x14ac:dyDescent="0.2">
      <c r="A480" s="25">
        <v>36451</v>
      </c>
      <c r="B480" s="7">
        <v>6.7091069079947099</v>
      </c>
      <c r="C480" s="7">
        <v>7.0501819698098798</v>
      </c>
    </row>
    <row r="481" spans="1:3" x14ac:dyDescent="0.2">
      <c r="A481" s="25">
        <v>36452</v>
      </c>
      <c r="B481" s="7">
        <v>6.70716661351765</v>
      </c>
      <c r="C481" s="7">
        <v>7.0376941441751599</v>
      </c>
    </row>
    <row r="482" spans="1:3" x14ac:dyDescent="0.2">
      <c r="A482" s="25">
        <v>36453</v>
      </c>
      <c r="B482" s="7">
        <v>6.7423719487929903</v>
      </c>
      <c r="C482" s="7">
        <v>7.0737673533426904</v>
      </c>
    </row>
    <row r="483" spans="1:3" x14ac:dyDescent="0.2">
      <c r="A483" s="25">
        <v>36454</v>
      </c>
      <c r="B483" s="7">
        <v>6.6949293631193099</v>
      </c>
      <c r="C483" s="7">
        <v>7.0288817020392802</v>
      </c>
    </row>
    <row r="484" spans="1:3" x14ac:dyDescent="0.2">
      <c r="A484" s="25">
        <v>36455</v>
      </c>
      <c r="B484" s="7">
        <v>6.6989063197226297</v>
      </c>
      <c r="C484" s="7">
        <v>7.0332057052653099</v>
      </c>
    </row>
    <row r="485" spans="1:3" x14ac:dyDescent="0.2">
      <c r="A485" s="25">
        <v>36458</v>
      </c>
      <c r="B485" s="7">
        <v>6.7733814497711204</v>
      </c>
      <c r="C485" s="7">
        <v>7.11061346445016</v>
      </c>
    </row>
    <row r="486" spans="1:3" x14ac:dyDescent="0.2">
      <c r="A486" s="25">
        <v>36459</v>
      </c>
      <c r="B486" s="7">
        <v>6.7247194111863697</v>
      </c>
      <c r="C486" s="7">
        <v>7.0546860059682199</v>
      </c>
    </row>
    <row r="487" spans="1:3" x14ac:dyDescent="0.2">
      <c r="A487" s="25">
        <v>36460</v>
      </c>
      <c r="B487" s="7">
        <v>6.6279276012174897</v>
      </c>
      <c r="C487" s="7">
        <v>6.9732412490415703</v>
      </c>
    </row>
    <row r="488" spans="1:3" x14ac:dyDescent="0.2">
      <c r="A488" s="25">
        <v>36461</v>
      </c>
      <c r="B488" s="7">
        <v>6.5319737771389601</v>
      </c>
      <c r="C488" s="7">
        <v>6.8757067003831098</v>
      </c>
    </row>
    <row r="489" spans="1:3" x14ac:dyDescent="0.2">
      <c r="A489" s="25">
        <v>36462</v>
      </c>
      <c r="B489" s="7">
        <v>6.4191108082369004</v>
      </c>
      <c r="C489" s="7">
        <v>6.7689237783048899</v>
      </c>
    </row>
    <row r="490" spans="1:3" x14ac:dyDescent="0.2">
      <c r="A490" s="25">
        <v>36464</v>
      </c>
      <c r="B490" s="7">
        <v>6.41893294254597</v>
      </c>
      <c r="C490" s="7">
        <v>6.7686953318441603</v>
      </c>
    </row>
    <row r="491" spans="1:3" x14ac:dyDescent="0.2">
      <c r="A491" s="25">
        <v>36465</v>
      </c>
      <c r="B491" s="7">
        <v>6.4397790010054203</v>
      </c>
      <c r="C491" s="7">
        <v>6.7821489868749403</v>
      </c>
    </row>
    <row r="492" spans="1:3" x14ac:dyDescent="0.2">
      <c r="A492" s="25">
        <v>36466</v>
      </c>
      <c r="B492" s="7">
        <v>6.3139314824991297</v>
      </c>
      <c r="C492" s="7">
        <v>6.6465282153554597</v>
      </c>
    </row>
    <row r="493" spans="1:3" x14ac:dyDescent="0.2">
      <c r="A493" s="25">
        <v>36467</v>
      </c>
      <c r="B493" s="7">
        <v>6.3033628587785797</v>
      </c>
      <c r="C493" s="7">
        <v>6.6356361239854804</v>
      </c>
    </row>
    <row r="494" spans="1:3" x14ac:dyDescent="0.2">
      <c r="A494" s="25">
        <v>36468</v>
      </c>
      <c r="B494" s="7">
        <v>6.1270339120181898</v>
      </c>
      <c r="C494" s="7">
        <v>6.4568964037839098</v>
      </c>
    </row>
    <row r="495" spans="1:3" x14ac:dyDescent="0.2">
      <c r="A495" s="25">
        <v>36469</v>
      </c>
      <c r="B495" s="7">
        <v>6.0873820172894799</v>
      </c>
      <c r="C495" s="7">
        <v>6.4148793239081296</v>
      </c>
    </row>
    <row r="496" spans="1:3" x14ac:dyDescent="0.2">
      <c r="A496" s="25">
        <v>36472</v>
      </c>
      <c r="B496" s="7">
        <v>6.1636666777912197</v>
      </c>
      <c r="C496" s="7">
        <v>6.4778515537712096</v>
      </c>
    </row>
    <row r="497" spans="1:3" x14ac:dyDescent="0.2">
      <c r="A497" s="25">
        <v>36473</v>
      </c>
      <c r="B497" s="7">
        <v>6.2294423810821096</v>
      </c>
      <c r="C497" s="7">
        <v>6.53474348406204</v>
      </c>
    </row>
    <row r="498" spans="1:3" x14ac:dyDescent="0.2">
      <c r="A498" s="25">
        <v>36474</v>
      </c>
      <c r="B498" s="7">
        <v>6.2725131425748</v>
      </c>
      <c r="C498" s="7">
        <v>6.5773265314292404</v>
      </c>
    </row>
    <row r="499" spans="1:3" x14ac:dyDescent="0.2">
      <c r="A499" s="25">
        <v>36475</v>
      </c>
      <c r="B499" s="7">
        <v>6.2641849224146702</v>
      </c>
      <c r="C499" s="7">
        <v>6.5611291145883301</v>
      </c>
    </row>
    <row r="500" spans="1:3" x14ac:dyDescent="0.2">
      <c r="A500" s="25">
        <v>36476</v>
      </c>
      <c r="B500" s="7">
        <v>6.1635591238434602</v>
      </c>
      <c r="C500" s="7">
        <v>6.4558399232224097</v>
      </c>
    </row>
    <row r="501" spans="1:3" x14ac:dyDescent="0.2">
      <c r="A501" s="25">
        <v>36479</v>
      </c>
      <c r="B501" s="7">
        <v>6.1682405646636003</v>
      </c>
      <c r="C501" s="7">
        <v>6.4598775793542096</v>
      </c>
    </row>
    <row r="502" spans="1:3" x14ac:dyDescent="0.2">
      <c r="A502" s="25">
        <v>36480</v>
      </c>
      <c r="B502" s="7">
        <v>6.0945040644372703</v>
      </c>
      <c r="C502" s="7">
        <v>6.3897656762975403</v>
      </c>
    </row>
    <row r="503" spans="1:3" x14ac:dyDescent="0.2">
      <c r="A503" s="25">
        <v>36481</v>
      </c>
      <c r="B503" s="7">
        <v>6.1766588394691597</v>
      </c>
      <c r="C503" s="7">
        <v>6.46139243606095</v>
      </c>
    </row>
    <row r="504" spans="1:3" x14ac:dyDescent="0.2">
      <c r="A504" s="25">
        <v>36482</v>
      </c>
      <c r="B504" s="7">
        <v>6.2243749994867503</v>
      </c>
      <c r="C504" s="7">
        <v>6.5133755820102701</v>
      </c>
    </row>
    <row r="505" spans="1:3" x14ac:dyDescent="0.2">
      <c r="A505" s="25">
        <v>36483</v>
      </c>
      <c r="B505" s="7">
        <v>6.2416642842380998</v>
      </c>
      <c r="C505" s="7">
        <v>6.5308101193010097</v>
      </c>
    </row>
    <row r="506" spans="1:3" x14ac:dyDescent="0.2">
      <c r="A506" s="25">
        <v>36486</v>
      </c>
      <c r="B506" s="7">
        <v>6.3278603575342203</v>
      </c>
      <c r="C506" s="7">
        <v>6.61375039653326</v>
      </c>
    </row>
    <row r="507" spans="1:3" x14ac:dyDescent="0.2">
      <c r="A507" s="25">
        <v>36487</v>
      </c>
      <c r="B507" s="7">
        <v>6.3182357425781603</v>
      </c>
      <c r="C507" s="7">
        <v>6.6136309879929103</v>
      </c>
    </row>
    <row r="508" spans="1:3" x14ac:dyDescent="0.2">
      <c r="A508" s="25">
        <v>36488</v>
      </c>
      <c r="B508" s="7">
        <v>6.3521573185895699</v>
      </c>
      <c r="C508" s="7">
        <v>6.6494928673854803</v>
      </c>
    </row>
    <row r="509" spans="1:3" x14ac:dyDescent="0.2">
      <c r="A509" s="25">
        <v>36489</v>
      </c>
      <c r="B509" s="7">
        <v>6.4102620665506196</v>
      </c>
      <c r="C509" s="7">
        <v>6.7106146703291696</v>
      </c>
    </row>
    <row r="510" spans="1:3" x14ac:dyDescent="0.2">
      <c r="A510" s="25">
        <v>36490</v>
      </c>
      <c r="B510" s="7">
        <v>6.3735355983359598</v>
      </c>
      <c r="C510" s="7">
        <v>6.68485381582442</v>
      </c>
    </row>
    <row r="511" spans="1:3" x14ac:dyDescent="0.2">
      <c r="A511" s="25">
        <v>36493</v>
      </c>
      <c r="B511" s="7">
        <v>6.3587816117045204</v>
      </c>
      <c r="C511" s="7">
        <v>6.6548334481910301</v>
      </c>
    </row>
    <row r="512" spans="1:3" x14ac:dyDescent="0.2">
      <c r="A512" s="25">
        <v>36494</v>
      </c>
      <c r="B512" s="7">
        <v>6.33874138573983</v>
      </c>
      <c r="C512" s="7">
        <v>6.62813822860267</v>
      </c>
    </row>
    <row r="513" spans="1:3" x14ac:dyDescent="0.2">
      <c r="A513" s="25">
        <v>36495</v>
      </c>
      <c r="B513" s="7">
        <v>6.3458452392777502</v>
      </c>
      <c r="C513" s="7">
        <v>6.6359266739781901</v>
      </c>
    </row>
    <row r="514" spans="1:3" x14ac:dyDescent="0.2">
      <c r="A514" s="25">
        <v>36496</v>
      </c>
      <c r="B514" s="7">
        <v>6.40915839845146</v>
      </c>
      <c r="C514" s="7">
        <v>6.6954140907532498</v>
      </c>
    </row>
    <row r="515" spans="1:3" x14ac:dyDescent="0.2">
      <c r="A515" s="25">
        <v>36497</v>
      </c>
      <c r="B515" s="7">
        <v>6.5069450687052504</v>
      </c>
      <c r="C515" s="7">
        <v>6.78748396919696</v>
      </c>
    </row>
    <row r="516" spans="1:3" x14ac:dyDescent="0.2">
      <c r="A516" s="25">
        <v>36500</v>
      </c>
      <c r="B516" s="7">
        <v>6.5000218152017899</v>
      </c>
      <c r="C516" s="7">
        <v>6.7774868928296597</v>
      </c>
    </row>
    <row r="517" spans="1:3" x14ac:dyDescent="0.2">
      <c r="A517" s="25">
        <v>36501</v>
      </c>
      <c r="B517" s="7">
        <v>6.4102887311590102</v>
      </c>
      <c r="C517" s="7">
        <v>6.6820667278430497</v>
      </c>
    </row>
    <row r="518" spans="1:3" x14ac:dyDescent="0.2">
      <c r="A518" s="25">
        <v>36502</v>
      </c>
      <c r="B518" s="7">
        <v>6.3966676582241604</v>
      </c>
      <c r="C518" s="7">
        <v>6.6654886608236499</v>
      </c>
    </row>
    <row r="519" spans="1:3" x14ac:dyDescent="0.2">
      <c r="A519" s="25">
        <v>36503</v>
      </c>
      <c r="B519" s="7">
        <v>6.3182429842671901</v>
      </c>
      <c r="C519" s="7">
        <v>6.6010873662755003</v>
      </c>
    </row>
    <row r="520" spans="1:3" x14ac:dyDescent="0.2">
      <c r="A520" s="25">
        <v>36504</v>
      </c>
      <c r="B520" s="7">
        <v>6.2500825524864103</v>
      </c>
      <c r="C520" s="7">
        <v>6.5320904222654503</v>
      </c>
    </row>
    <row r="521" spans="1:3" x14ac:dyDescent="0.2">
      <c r="A521" s="25">
        <v>36507</v>
      </c>
      <c r="B521" s="7">
        <v>6.2534791002456096</v>
      </c>
      <c r="C521" s="7">
        <v>6.5304040672900401</v>
      </c>
    </row>
    <row r="522" spans="1:3" x14ac:dyDescent="0.2">
      <c r="A522" s="25">
        <v>36508</v>
      </c>
      <c r="B522" s="7">
        <v>6.3057163218308698</v>
      </c>
      <c r="C522" s="7">
        <v>6.57801257584517</v>
      </c>
    </row>
    <row r="523" spans="1:3" x14ac:dyDescent="0.2">
      <c r="A523" s="25">
        <v>36509</v>
      </c>
      <c r="B523" s="7">
        <v>6.2735229652167499</v>
      </c>
      <c r="C523" s="7">
        <v>6.5507459439666302</v>
      </c>
    </row>
    <row r="524" spans="1:3" x14ac:dyDescent="0.2">
      <c r="A524" s="25">
        <v>36510</v>
      </c>
      <c r="B524" s="7">
        <v>6.4230908767308996</v>
      </c>
      <c r="C524" s="7">
        <v>6.6947112702510001</v>
      </c>
    </row>
    <row r="525" spans="1:3" x14ac:dyDescent="0.2">
      <c r="A525" s="25">
        <v>36511</v>
      </c>
      <c r="B525" s="7">
        <v>6.4450788303830899</v>
      </c>
      <c r="C525" s="7">
        <v>6.7258175560124496</v>
      </c>
    </row>
    <row r="526" spans="1:3" x14ac:dyDescent="0.2">
      <c r="A526" s="25">
        <v>36514</v>
      </c>
      <c r="B526" s="7">
        <v>6.4604931752323402</v>
      </c>
      <c r="C526" s="7">
        <v>6.7407663704611602</v>
      </c>
    </row>
    <row r="527" spans="1:3" x14ac:dyDescent="0.2">
      <c r="A527" s="25">
        <v>36515</v>
      </c>
      <c r="B527" s="7">
        <v>6.4646550188080001</v>
      </c>
      <c r="C527" s="7">
        <v>6.7447883714775401</v>
      </c>
    </row>
    <row r="528" spans="1:3" x14ac:dyDescent="0.2">
      <c r="A528" s="25">
        <v>36516</v>
      </c>
      <c r="B528" s="7">
        <v>6.5518080786828197</v>
      </c>
      <c r="C528" s="7">
        <v>6.8302461797943304</v>
      </c>
    </row>
    <row r="529" spans="1:3" x14ac:dyDescent="0.2">
      <c r="A529" s="25">
        <v>36517</v>
      </c>
      <c r="B529" s="7">
        <v>6.54183199217462</v>
      </c>
      <c r="C529" s="7">
        <v>6.8217389177945202</v>
      </c>
    </row>
    <row r="530" spans="1:3" x14ac:dyDescent="0.2">
      <c r="A530" s="25">
        <v>36518</v>
      </c>
      <c r="B530" s="7">
        <v>6.54508023894165</v>
      </c>
      <c r="C530" s="7">
        <v>6.8247611669174599</v>
      </c>
    </row>
    <row r="531" spans="1:3" x14ac:dyDescent="0.2">
      <c r="A531" s="25">
        <v>36521</v>
      </c>
      <c r="B531" s="7">
        <v>6.5445720435848198</v>
      </c>
      <c r="C531" s="7">
        <v>6.8239400370091099</v>
      </c>
    </row>
    <row r="532" spans="1:3" x14ac:dyDescent="0.2">
      <c r="A532" s="25">
        <v>36522</v>
      </c>
      <c r="B532" s="7">
        <v>6.5453958491794504</v>
      </c>
      <c r="C532" s="7">
        <v>6.8235585640308702</v>
      </c>
    </row>
    <row r="533" spans="1:3" x14ac:dyDescent="0.2">
      <c r="A533" s="25">
        <v>36523</v>
      </c>
      <c r="B533" s="7">
        <v>6.5450556411020502</v>
      </c>
      <c r="C533" s="7">
        <v>6.8248642119688903</v>
      </c>
    </row>
    <row r="534" spans="1:3" x14ac:dyDescent="0.2">
      <c r="A534" s="25">
        <v>36524</v>
      </c>
      <c r="B534" s="7">
        <v>6.5958649989974001</v>
      </c>
      <c r="C534" s="7">
        <v>6.8732575836875398</v>
      </c>
    </row>
    <row r="535" spans="1:3" x14ac:dyDescent="0.2">
      <c r="A535" s="25">
        <v>36525</v>
      </c>
      <c r="B535" s="7">
        <v>6.5957630054454199</v>
      </c>
      <c r="C535" s="7">
        <v>6.8735465978429104</v>
      </c>
    </row>
    <row r="536" spans="1:3" x14ac:dyDescent="0.2">
      <c r="A536" s="25">
        <v>36528</v>
      </c>
      <c r="B536" s="7">
        <v>6.6188187480609999</v>
      </c>
      <c r="C536" s="7">
        <v>6.8572810387332899</v>
      </c>
    </row>
    <row r="537" spans="1:3" x14ac:dyDescent="0.2">
      <c r="A537" s="25">
        <v>36529</v>
      </c>
      <c r="B537" s="7">
        <v>6.7368223979260904</v>
      </c>
      <c r="C537" s="7">
        <v>6.9879207098245999</v>
      </c>
    </row>
    <row r="538" spans="1:3" x14ac:dyDescent="0.2">
      <c r="A538" s="25">
        <v>36530</v>
      </c>
      <c r="B538" s="7">
        <v>6.76052691880599</v>
      </c>
      <c r="C538" s="7">
        <v>7.0250732671200904</v>
      </c>
    </row>
    <row r="539" spans="1:3" x14ac:dyDescent="0.2">
      <c r="A539" s="25">
        <v>36531</v>
      </c>
      <c r="B539" s="7">
        <v>6.7491400766216296</v>
      </c>
      <c r="C539" s="7">
        <v>7.0193474693347504</v>
      </c>
    </row>
    <row r="540" spans="1:3" x14ac:dyDescent="0.2">
      <c r="A540" s="25">
        <v>36532</v>
      </c>
      <c r="B540" s="7">
        <v>6.6725464907961003</v>
      </c>
      <c r="C540" s="7">
        <v>6.9615124991767301</v>
      </c>
    </row>
    <row r="541" spans="1:3" x14ac:dyDescent="0.2">
      <c r="A541" s="25">
        <v>36535</v>
      </c>
      <c r="B541" s="7">
        <v>6.5885795812249901</v>
      </c>
      <c r="C541" s="7">
        <v>6.8756409682105399</v>
      </c>
    </row>
    <row r="542" spans="1:3" x14ac:dyDescent="0.2">
      <c r="A542" s="25">
        <v>36536</v>
      </c>
      <c r="B542" s="7">
        <v>6.6186211626270399</v>
      </c>
      <c r="C542" s="7">
        <v>6.9051624745033298</v>
      </c>
    </row>
    <row r="543" spans="1:3" x14ac:dyDescent="0.2">
      <c r="A543" s="25">
        <v>36537</v>
      </c>
      <c r="B543" s="7">
        <v>6.7219377780266303</v>
      </c>
      <c r="C543" s="7">
        <v>7.0122344640442504</v>
      </c>
    </row>
    <row r="544" spans="1:3" x14ac:dyDescent="0.2">
      <c r="A544" s="25">
        <v>36538</v>
      </c>
      <c r="B544" s="7">
        <v>6.6566454947074503</v>
      </c>
      <c r="C544" s="7">
        <v>6.9123865034616196</v>
      </c>
    </row>
    <row r="545" spans="1:3" x14ac:dyDescent="0.2">
      <c r="A545" s="25">
        <v>36539</v>
      </c>
      <c r="B545" s="7">
        <v>6.6646417612181699</v>
      </c>
      <c r="C545" s="7">
        <v>6.9379522838232797</v>
      </c>
    </row>
    <row r="546" spans="1:3" x14ac:dyDescent="0.2">
      <c r="A546" s="25">
        <v>36542</v>
      </c>
      <c r="B546" s="7">
        <v>6.7149591162037998</v>
      </c>
      <c r="C546" s="7">
        <v>6.9885340705024097</v>
      </c>
    </row>
    <row r="547" spans="1:3" x14ac:dyDescent="0.2">
      <c r="A547" s="25">
        <v>36543</v>
      </c>
      <c r="B547" s="7">
        <v>6.7957034824908797</v>
      </c>
      <c r="C547" s="7">
        <v>7.0648769131482103</v>
      </c>
    </row>
    <row r="548" spans="1:3" x14ac:dyDescent="0.2">
      <c r="A548" s="25">
        <v>36544</v>
      </c>
      <c r="B548" s="7">
        <v>6.7693799201327503</v>
      </c>
      <c r="C548" s="7">
        <v>7.0361178668001303</v>
      </c>
    </row>
    <row r="549" spans="1:3" x14ac:dyDescent="0.2">
      <c r="A549" s="25">
        <v>36545</v>
      </c>
      <c r="B549" s="7">
        <v>6.8263254061624101</v>
      </c>
      <c r="C549" s="7">
        <v>7.0873285354158702</v>
      </c>
    </row>
    <row r="550" spans="1:3" x14ac:dyDescent="0.2">
      <c r="A550" s="25">
        <v>36546</v>
      </c>
      <c r="B550" s="7">
        <v>6.82779877243724</v>
      </c>
      <c r="C550" s="7">
        <v>7.0928275891698398</v>
      </c>
    </row>
    <row r="551" spans="1:3" x14ac:dyDescent="0.2">
      <c r="A551" s="25">
        <v>36549</v>
      </c>
      <c r="B551" s="7">
        <v>6.8134796041794603</v>
      </c>
      <c r="C551" s="7">
        <v>7.0780201121883897</v>
      </c>
    </row>
    <row r="552" spans="1:3" x14ac:dyDescent="0.2">
      <c r="A552" s="25">
        <v>36550</v>
      </c>
      <c r="B552" s="7">
        <v>6.7275055273372804</v>
      </c>
      <c r="C552" s="7">
        <v>6.9879378038277702</v>
      </c>
    </row>
    <row r="553" spans="1:3" x14ac:dyDescent="0.2">
      <c r="A553" s="25">
        <v>36551</v>
      </c>
      <c r="B553" s="7">
        <v>6.7449240141269096</v>
      </c>
      <c r="C553" s="7">
        <v>7.0015262128397397</v>
      </c>
    </row>
    <row r="554" spans="1:3" x14ac:dyDescent="0.2">
      <c r="A554" s="25">
        <v>36552</v>
      </c>
      <c r="B554" s="7">
        <v>6.8482504308023699</v>
      </c>
      <c r="C554" s="7">
        <v>7.0973617233375501</v>
      </c>
    </row>
    <row r="555" spans="1:3" x14ac:dyDescent="0.2">
      <c r="A555" s="25">
        <v>36553</v>
      </c>
      <c r="B555" s="7">
        <v>6.8676511410836998</v>
      </c>
      <c r="C555" s="7">
        <v>7.11597280132455</v>
      </c>
    </row>
    <row r="556" spans="1:3" x14ac:dyDescent="0.2">
      <c r="A556" s="25">
        <v>36556</v>
      </c>
      <c r="B556" s="7">
        <v>6.7901804337655101</v>
      </c>
      <c r="C556" s="7">
        <v>7.0183150627347599</v>
      </c>
    </row>
    <row r="557" spans="1:3" x14ac:dyDescent="0.2">
      <c r="A557" s="25">
        <v>36557</v>
      </c>
      <c r="B557" s="7">
        <v>6.6531053256565098</v>
      </c>
      <c r="C557" s="7">
        <v>6.9034253138436599</v>
      </c>
    </row>
    <row r="558" spans="1:3" x14ac:dyDescent="0.2">
      <c r="A558" s="25">
        <v>36558</v>
      </c>
      <c r="B558" s="7">
        <v>6.6765728719270703</v>
      </c>
      <c r="C558" s="7">
        <v>6.9254299820011402</v>
      </c>
    </row>
    <row r="559" spans="1:3" x14ac:dyDescent="0.2">
      <c r="A559" s="25">
        <v>36559</v>
      </c>
      <c r="B559" s="7">
        <v>6.5949871895463801</v>
      </c>
      <c r="C559" s="7">
        <v>6.8402061505807703</v>
      </c>
    </row>
    <row r="560" spans="1:3" x14ac:dyDescent="0.2">
      <c r="A560" s="25">
        <v>36560</v>
      </c>
      <c r="B560" s="7">
        <v>6.6808147282804304</v>
      </c>
      <c r="C560" s="7">
        <v>6.92133092283028</v>
      </c>
    </row>
    <row r="561" spans="1:3" x14ac:dyDescent="0.2">
      <c r="A561" s="25">
        <v>36563</v>
      </c>
      <c r="B561" s="7">
        <v>6.6814140740704602</v>
      </c>
      <c r="C561" s="7">
        <v>6.9224644836620604</v>
      </c>
    </row>
    <row r="562" spans="1:3" x14ac:dyDescent="0.2">
      <c r="A562" s="25">
        <v>36564</v>
      </c>
      <c r="B562" s="7">
        <v>6.6519922577567501</v>
      </c>
      <c r="C562" s="7">
        <v>6.8888811060479798</v>
      </c>
    </row>
    <row r="563" spans="1:3" x14ac:dyDescent="0.2">
      <c r="A563" s="25">
        <v>36565</v>
      </c>
      <c r="B563" s="7">
        <v>6.7233320148446101</v>
      </c>
      <c r="C563" s="7">
        <v>6.9512121628358301</v>
      </c>
    </row>
    <row r="564" spans="1:3" x14ac:dyDescent="0.2">
      <c r="A564" s="25">
        <v>36566</v>
      </c>
      <c r="B564" s="7">
        <v>6.7727702718735197</v>
      </c>
      <c r="C564" s="7">
        <v>6.9984992385882698</v>
      </c>
    </row>
    <row r="565" spans="1:3" x14ac:dyDescent="0.2">
      <c r="A565" s="25">
        <v>36567</v>
      </c>
      <c r="B565" s="7">
        <v>6.7738364084116602</v>
      </c>
      <c r="C565" s="7">
        <v>6.9986281089808804</v>
      </c>
    </row>
    <row r="566" spans="1:3" x14ac:dyDescent="0.2">
      <c r="A566" s="25">
        <v>36570</v>
      </c>
      <c r="B566" s="7">
        <v>6.74326144857333</v>
      </c>
      <c r="C566" s="7">
        <v>6.9628822818507903</v>
      </c>
    </row>
    <row r="567" spans="1:3" x14ac:dyDescent="0.2">
      <c r="A567" s="25">
        <v>36571</v>
      </c>
      <c r="B567" s="7">
        <v>6.73375167917699</v>
      </c>
      <c r="C567" s="7">
        <v>6.9550897611620996</v>
      </c>
    </row>
    <row r="568" spans="1:3" x14ac:dyDescent="0.2">
      <c r="A568" s="25">
        <v>36572</v>
      </c>
      <c r="B568" s="7">
        <v>6.8343822126733498</v>
      </c>
      <c r="C568" s="7">
        <v>7.0456438160327499</v>
      </c>
    </row>
    <row r="569" spans="1:3" x14ac:dyDescent="0.2">
      <c r="A569" s="25">
        <v>36573</v>
      </c>
      <c r="B569" s="7">
        <v>6.7997162343227098</v>
      </c>
      <c r="C569" s="7">
        <v>7.0081475239377298</v>
      </c>
    </row>
    <row r="570" spans="1:3" x14ac:dyDescent="0.2">
      <c r="A570" s="25">
        <v>36574</v>
      </c>
      <c r="B570" s="7">
        <v>6.7407575793641996</v>
      </c>
      <c r="C570" s="7">
        <v>6.9402689806628297</v>
      </c>
    </row>
    <row r="571" spans="1:3" x14ac:dyDescent="0.2">
      <c r="A571" s="25">
        <v>36577</v>
      </c>
      <c r="B571" s="7">
        <v>6.6813052728215103</v>
      </c>
      <c r="C571" s="7">
        <v>6.8661684126624696</v>
      </c>
    </row>
    <row r="572" spans="1:3" x14ac:dyDescent="0.2">
      <c r="A572" s="25">
        <v>36578</v>
      </c>
      <c r="B572" s="7">
        <v>6.6185385963197003</v>
      </c>
      <c r="C572" s="7">
        <v>6.8019771175019699</v>
      </c>
    </row>
    <row r="573" spans="1:3" x14ac:dyDescent="0.2">
      <c r="A573" s="25">
        <v>36579</v>
      </c>
      <c r="B573" s="7">
        <v>6.6473906973506196</v>
      </c>
      <c r="C573" s="7">
        <v>6.8330344732420301</v>
      </c>
    </row>
    <row r="574" spans="1:3" x14ac:dyDescent="0.2">
      <c r="A574" s="25">
        <v>36580</v>
      </c>
      <c r="B574" s="7">
        <v>6.5676691170877</v>
      </c>
      <c r="C574" s="7">
        <v>6.7552846858068198</v>
      </c>
    </row>
    <row r="575" spans="1:3" x14ac:dyDescent="0.2">
      <c r="A575" s="25">
        <v>36581</v>
      </c>
      <c r="B575" s="7">
        <v>6.5603848132137097</v>
      </c>
      <c r="C575" s="7">
        <v>6.7467590702812501</v>
      </c>
    </row>
    <row r="576" spans="1:3" x14ac:dyDescent="0.2">
      <c r="A576" s="25">
        <v>36584</v>
      </c>
      <c r="B576" s="7">
        <v>6.5696089652117102</v>
      </c>
      <c r="C576" s="7">
        <v>6.7513851230983901</v>
      </c>
    </row>
    <row r="577" spans="1:3" x14ac:dyDescent="0.2">
      <c r="A577" s="25">
        <v>36585</v>
      </c>
      <c r="B577" s="7">
        <v>6.6874312860621696</v>
      </c>
      <c r="C577" s="7">
        <v>6.8621268020001898</v>
      </c>
    </row>
    <row r="578" spans="1:3" x14ac:dyDescent="0.2">
      <c r="A578" s="25">
        <v>36586</v>
      </c>
      <c r="B578" s="7">
        <v>6.6345234105169899</v>
      </c>
      <c r="C578" s="7">
        <v>6.8191816752347103</v>
      </c>
    </row>
    <row r="579" spans="1:3" x14ac:dyDescent="0.2">
      <c r="A579" s="25">
        <v>36587</v>
      </c>
      <c r="B579" s="7">
        <v>6.6256063563043597</v>
      </c>
      <c r="C579" s="7">
        <v>6.8104999443538397</v>
      </c>
    </row>
    <row r="580" spans="1:3" x14ac:dyDescent="0.2">
      <c r="A580" s="25">
        <v>36588</v>
      </c>
      <c r="B580" s="7">
        <v>6.5523198802569</v>
      </c>
      <c r="C580" s="7">
        <v>6.7383133390292498</v>
      </c>
    </row>
    <row r="581" spans="1:3" x14ac:dyDescent="0.2">
      <c r="A581" s="25">
        <v>36591</v>
      </c>
      <c r="B581" s="7">
        <v>6.4976485416253702</v>
      </c>
      <c r="C581" s="7">
        <v>6.68554936139323</v>
      </c>
    </row>
    <row r="582" spans="1:3" x14ac:dyDescent="0.2">
      <c r="A582" s="25">
        <v>36592</v>
      </c>
      <c r="B582" s="7">
        <v>6.4710355293584296</v>
      </c>
      <c r="C582" s="7">
        <v>6.6617108462305401</v>
      </c>
    </row>
    <row r="583" spans="1:3" x14ac:dyDescent="0.2">
      <c r="A583" s="25">
        <v>36593</v>
      </c>
      <c r="B583" s="7">
        <v>6.5121420463899202</v>
      </c>
      <c r="C583" s="7">
        <v>6.6957086745454601</v>
      </c>
    </row>
    <row r="584" spans="1:3" x14ac:dyDescent="0.2">
      <c r="A584" s="25">
        <v>36594</v>
      </c>
      <c r="B584" s="7">
        <v>6.5148045191257697</v>
      </c>
      <c r="C584" s="7">
        <v>6.6927542820812302</v>
      </c>
    </row>
    <row r="585" spans="1:3" x14ac:dyDescent="0.2">
      <c r="A585" s="25">
        <v>36595</v>
      </c>
      <c r="B585" s="7">
        <v>6.5849275167305903</v>
      </c>
      <c r="C585" s="7">
        <v>6.7636711206640898</v>
      </c>
    </row>
    <row r="586" spans="1:3" x14ac:dyDescent="0.2">
      <c r="A586" s="25">
        <v>36598</v>
      </c>
      <c r="B586" s="7">
        <v>6.5733655818906396</v>
      </c>
      <c r="C586" s="7">
        <v>6.7531840805258998</v>
      </c>
    </row>
    <row r="587" spans="1:3" x14ac:dyDescent="0.2">
      <c r="A587" s="25">
        <v>36599</v>
      </c>
      <c r="B587" s="7">
        <v>6.5729534489640304</v>
      </c>
      <c r="C587" s="7">
        <v>6.7430712916408799</v>
      </c>
    </row>
    <row r="588" spans="1:3" x14ac:dyDescent="0.2">
      <c r="A588" s="25">
        <v>36600</v>
      </c>
      <c r="B588" s="7">
        <v>6.5462762686333402</v>
      </c>
      <c r="C588" s="7">
        <v>6.7068944341416499</v>
      </c>
    </row>
    <row r="589" spans="1:3" x14ac:dyDescent="0.2">
      <c r="A589" s="25">
        <v>36601</v>
      </c>
      <c r="B589" s="7">
        <v>6.4665071974303698</v>
      </c>
      <c r="C589" s="7">
        <v>6.62742074138324</v>
      </c>
    </row>
    <row r="590" spans="1:3" x14ac:dyDescent="0.2">
      <c r="A590" s="25">
        <v>36602</v>
      </c>
      <c r="B590" s="7">
        <v>6.4431311368449302</v>
      </c>
      <c r="C590" s="7">
        <v>6.5951284456339696</v>
      </c>
    </row>
    <row r="591" spans="1:3" x14ac:dyDescent="0.2">
      <c r="A591" s="25">
        <v>36605</v>
      </c>
      <c r="B591" s="7">
        <v>6.4831944769933099</v>
      </c>
      <c r="C591" s="7">
        <v>6.6312408152929896</v>
      </c>
    </row>
    <row r="592" spans="1:3" x14ac:dyDescent="0.2">
      <c r="A592" s="25">
        <v>36606</v>
      </c>
      <c r="B592" s="7">
        <v>6.5049395123776996</v>
      </c>
      <c r="C592" s="7">
        <v>6.6702600512146004</v>
      </c>
    </row>
    <row r="593" spans="1:3" x14ac:dyDescent="0.2">
      <c r="A593" s="25">
        <v>36607</v>
      </c>
      <c r="B593" s="7">
        <v>6.6006004346070801</v>
      </c>
      <c r="C593" s="7">
        <v>6.7623786642932604</v>
      </c>
    </row>
    <row r="594" spans="1:3" x14ac:dyDescent="0.2">
      <c r="A594" s="25">
        <v>36608</v>
      </c>
      <c r="B594" s="7">
        <v>6.5683678127916902</v>
      </c>
      <c r="C594" s="7">
        <v>6.7288391284700602</v>
      </c>
    </row>
    <row r="595" spans="1:3" x14ac:dyDescent="0.2">
      <c r="A595" s="25">
        <v>36609</v>
      </c>
      <c r="B595" s="7">
        <v>6.5732830952703099</v>
      </c>
      <c r="C595" s="7">
        <v>6.7261202575574401</v>
      </c>
    </row>
    <row r="596" spans="1:3" x14ac:dyDescent="0.2">
      <c r="A596" s="25">
        <v>36612</v>
      </c>
      <c r="B596" s="7">
        <v>6.68022375727978</v>
      </c>
      <c r="C596" s="7">
        <v>6.8357125350532</v>
      </c>
    </row>
    <row r="597" spans="1:3" x14ac:dyDescent="0.2">
      <c r="A597" s="25">
        <v>36613</v>
      </c>
      <c r="B597" s="7">
        <v>6.6510035737466904</v>
      </c>
      <c r="C597" s="7">
        <v>6.8083761797927798</v>
      </c>
    </row>
    <row r="598" spans="1:3" x14ac:dyDescent="0.2">
      <c r="A598" s="25">
        <v>36614</v>
      </c>
      <c r="B598" s="7">
        <v>6.6675309654289796</v>
      </c>
      <c r="C598" s="7">
        <v>6.8205129075007997</v>
      </c>
    </row>
    <row r="599" spans="1:3" x14ac:dyDescent="0.2">
      <c r="A599" s="25">
        <v>36615</v>
      </c>
      <c r="B599" s="7">
        <v>6.6295244565101701</v>
      </c>
      <c r="C599" s="7">
        <v>6.7810441799050496</v>
      </c>
    </row>
    <row r="600" spans="1:3" x14ac:dyDescent="0.2">
      <c r="A600" s="25">
        <v>36616</v>
      </c>
      <c r="B600" s="7">
        <v>6.64240728699047</v>
      </c>
      <c r="C600" s="7">
        <v>6.7913807091771297</v>
      </c>
    </row>
    <row r="601" spans="1:3" x14ac:dyDescent="0.2">
      <c r="A601" s="25">
        <v>36619</v>
      </c>
      <c r="B601" s="7">
        <v>6.58768952887245</v>
      </c>
      <c r="C601" s="7">
        <v>6.8050990850135298</v>
      </c>
    </row>
    <row r="602" spans="1:3" x14ac:dyDescent="0.2">
      <c r="A602" s="25">
        <v>36620</v>
      </c>
      <c r="B602" s="7">
        <v>6.5938793044148598</v>
      </c>
      <c r="C602" s="7">
        <v>6.8158515063072302</v>
      </c>
    </row>
    <row r="603" spans="1:3" x14ac:dyDescent="0.2">
      <c r="A603" s="25">
        <v>36621</v>
      </c>
      <c r="B603" s="7">
        <v>6.5168643727850304</v>
      </c>
      <c r="C603" s="7">
        <v>6.73789616011869</v>
      </c>
    </row>
    <row r="604" spans="1:3" x14ac:dyDescent="0.2">
      <c r="A604" s="25">
        <v>36622</v>
      </c>
      <c r="B604" s="7">
        <v>6.60621897800673</v>
      </c>
      <c r="C604" s="7">
        <v>6.8262101168691398</v>
      </c>
    </row>
    <row r="605" spans="1:3" x14ac:dyDescent="0.2">
      <c r="A605" s="25">
        <v>36623</v>
      </c>
      <c r="B605" s="7">
        <v>6.5527224502766499</v>
      </c>
      <c r="C605" s="7">
        <v>6.7685682420659798</v>
      </c>
    </row>
    <row r="606" spans="1:3" x14ac:dyDescent="0.2">
      <c r="A606" s="25">
        <v>36626</v>
      </c>
      <c r="B606" s="7">
        <v>6.5835788203812404</v>
      </c>
      <c r="C606" s="7">
        <v>6.8021949109227702</v>
      </c>
    </row>
    <row r="607" spans="1:3" x14ac:dyDescent="0.2">
      <c r="A607" s="25">
        <v>36627</v>
      </c>
      <c r="B607" s="7">
        <v>6.57606617907404</v>
      </c>
      <c r="C607" s="7">
        <v>6.7950056054173</v>
      </c>
    </row>
    <row r="608" spans="1:3" x14ac:dyDescent="0.2">
      <c r="A608" s="25">
        <v>36628</v>
      </c>
      <c r="B608" s="7">
        <v>6.6387565685222603</v>
      </c>
      <c r="C608" s="7">
        <v>6.8543122614049903</v>
      </c>
    </row>
    <row r="609" spans="1:3" x14ac:dyDescent="0.2">
      <c r="A609" s="25">
        <v>36629</v>
      </c>
      <c r="B609" s="7">
        <v>6.7230731990304697</v>
      </c>
      <c r="C609" s="7">
        <v>6.9342126886839299</v>
      </c>
    </row>
    <row r="610" spans="1:3" x14ac:dyDescent="0.2">
      <c r="A610" s="25">
        <v>36630</v>
      </c>
      <c r="B610" s="7">
        <v>6.73393260357662</v>
      </c>
      <c r="C610" s="7">
        <v>6.9426720086229103</v>
      </c>
    </row>
    <row r="611" spans="1:3" x14ac:dyDescent="0.2">
      <c r="A611" s="25">
        <v>36633</v>
      </c>
      <c r="B611" s="7">
        <v>6.7518322493259504</v>
      </c>
      <c r="C611" s="7">
        <v>6.9627966344799397</v>
      </c>
    </row>
    <row r="612" spans="1:3" x14ac:dyDescent="0.2">
      <c r="A612" s="25">
        <v>36634</v>
      </c>
      <c r="B612" s="7">
        <v>6.7453593184736098</v>
      </c>
      <c r="C612" s="7">
        <v>6.96684545737586</v>
      </c>
    </row>
    <row r="613" spans="1:3" x14ac:dyDescent="0.2">
      <c r="A613" s="25">
        <v>36635</v>
      </c>
      <c r="B613" s="7">
        <v>6.7562494936776698</v>
      </c>
      <c r="C613" s="7">
        <v>6.9934031647583801</v>
      </c>
    </row>
    <row r="614" spans="1:3" x14ac:dyDescent="0.2">
      <c r="A614" s="25">
        <v>36636</v>
      </c>
      <c r="B614" s="7">
        <v>6.7497798213054701</v>
      </c>
      <c r="C614" s="7">
        <v>6.9922814997113001</v>
      </c>
    </row>
    <row r="615" spans="1:3" x14ac:dyDescent="0.2">
      <c r="A615" s="25">
        <v>36637</v>
      </c>
      <c r="B615" s="7">
        <v>6.7515427785376199</v>
      </c>
      <c r="C615" s="7">
        <v>6.9921986479375402</v>
      </c>
    </row>
    <row r="616" spans="1:3" x14ac:dyDescent="0.2">
      <c r="A616" s="25">
        <v>36640</v>
      </c>
      <c r="B616" s="7">
        <v>6.7512612332645103</v>
      </c>
      <c r="C616" s="7">
        <v>6.9917797149253902</v>
      </c>
    </row>
    <row r="617" spans="1:3" x14ac:dyDescent="0.2">
      <c r="A617" s="25">
        <v>36641</v>
      </c>
      <c r="B617" s="7">
        <v>6.7934420057026603</v>
      </c>
      <c r="C617" s="7">
        <v>7.0363111335001101</v>
      </c>
    </row>
    <row r="618" spans="1:3" x14ac:dyDescent="0.2">
      <c r="A618" s="25">
        <v>36642</v>
      </c>
      <c r="B618" s="7">
        <v>6.74977240859607</v>
      </c>
      <c r="C618" s="7">
        <v>6.9896719307557102</v>
      </c>
    </row>
    <row r="619" spans="1:3" x14ac:dyDescent="0.2">
      <c r="A619" s="25">
        <v>36643</v>
      </c>
      <c r="B619" s="7">
        <v>6.72547441806263</v>
      </c>
      <c r="C619" s="7">
        <v>6.95010415238447</v>
      </c>
    </row>
    <row r="620" spans="1:3" x14ac:dyDescent="0.2">
      <c r="A620" s="25">
        <v>36644</v>
      </c>
      <c r="B620" s="7">
        <v>6.6515331795638799</v>
      </c>
      <c r="C620" s="7">
        <v>6.8727392754198204</v>
      </c>
    </row>
    <row r="621" spans="1:3" x14ac:dyDescent="0.2">
      <c r="A621" s="25">
        <v>36646</v>
      </c>
      <c r="B621" s="7">
        <v>6.6513219209017098</v>
      </c>
      <c r="C621" s="7">
        <v>6.87244711090539</v>
      </c>
    </row>
    <row r="622" spans="1:3" x14ac:dyDescent="0.2">
      <c r="A622" s="25">
        <v>36647</v>
      </c>
      <c r="B622" s="7">
        <v>6.6218590958767498</v>
      </c>
      <c r="C622" s="7">
        <v>6.9408798023649396</v>
      </c>
    </row>
    <row r="623" spans="1:3" x14ac:dyDescent="0.2">
      <c r="A623" s="25">
        <v>36648</v>
      </c>
      <c r="B623" s="7">
        <v>6.6669484028466899</v>
      </c>
      <c r="C623" s="7">
        <v>6.9853011024064902</v>
      </c>
    </row>
    <row r="624" spans="1:3" x14ac:dyDescent="0.2">
      <c r="A624" s="25">
        <v>36649</v>
      </c>
      <c r="B624" s="7">
        <v>6.7323333869157498</v>
      </c>
      <c r="C624" s="7">
        <v>7.0409106370301098</v>
      </c>
    </row>
    <row r="625" spans="1:3" x14ac:dyDescent="0.2">
      <c r="A625" s="25">
        <v>36650</v>
      </c>
      <c r="B625" s="7">
        <v>6.8971218088370101</v>
      </c>
      <c r="C625" s="7">
        <v>7.2064095391051497</v>
      </c>
    </row>
    <row r="626" spans="1:3" x14ac:dyDescent="0.2">
      <c r="A626" s="25">
        <v>36651</v>
      </c>
      <c r="B626" s="7">
        <v>6.9153499379748</v>
      </c>
      <c r="C626" s="7">
        <v>7.2273044816443601</v>
      </c>
    </row>
    <row r="627" spans="1:3" x14ac:dyDescent="0.2">
      <c r="A627" s="25">
        <v>36654</v>
      </c>
      <c r="B627" s="7">
        <v>6.8709565831606101</v>
      </c>
      <c r="C627" s="7">
        <v>7.1792943896808703</v>
      </c>
    </row>
    <row r="628" spans="1:3" x14ac:dyDescent="0.2">
      <c r="A628" s="25">
        <v>36655</v>
      </c>
      <c r="B628" s="7">
        <v>6.8184316012195501</v>
      </c>
      <c r="C628" s="7">
        <v>7.1277109304461002</v>
      </c>
    </row>
    <row r="629" spans="1:3" x14ac:dyDescent="0.2">
      <c r="A629" s="25">
        <v>36656</v>
      </c>
      <c r="B629" s="7">
        <v>6.8104786523880803</v>
      </c>
      <c r="C629" s="7">
        <v>7.1217238045564697</v>
      </c>
    </row>
    <row r="630" spans="1:3" x14ac:dyDescent="0.2">
      <c r="A630" s="25">
        <v>36657</v>
      </c>
      <c r="B630" s="7">
        <v>6.9080144858793799</v>
      </c>
      <c r="C630" s="7">
        <v>7.2241098822543304</v>
      </c>
    </row>
    <row r="631" spans="1:3" x14ac:dyDescent="0.2">
      <c r="A631" s="25">
        <v>36658</v>
      </c>
      <c r="B631" s="7">
        <v>6.9351660034466596</v>
      </c>
      <c r="C631" s="7">
        <v>7.2512804707956704</v>
      </c>
    </row>
    <row r="632" spans="1:3" x14ac:dyDescent="0.2">
      <c r="A632" s="25">
        <v>36661</v>
      </c>
      <c r="B632" s="7">
        <v>6.8903190428631698</v>
      </c>
      <c r="C632" s="7">
        <v>7.2065000615325703</v>
      </c>
    </row>
    <row r="633" spans="1:3" x14ac:dyDescent="0.2">
      <c r="A633" s="25">
        <v>36662</v>
      </c>
      <c r="B633" s="7">
        <v>6.8635496366096902</v>
      </c>
      <c r="C633" s="7">
        <v>7.1801066700312699</v>
      </c>
    </row>
    <row r="634" spans="1:3" x14ac:dyDescent="0.2">
      <c r="A634" s="25">
        <v>36663</v>
      </c>
      <c r="B634" s="7">
        <v>6.9768552754468596</v>
      </c>
      <c r="C634" s="7">
        <v>7.2961506063965702</v>
      </c>
    </row>
    <row r="635" spans="1:3" x14ac:dyDescent="0.2">
      <c r="A635" s="25">
        <v>36664</v>
      </c>
      <c r="B635" s="7">
        <v>7.0254863205579499</v>
      </c>
      <c r="C635" s="7">
        <v>7.3463217886102603</v>
      </c>
    </row>
    <row r="636" spans="1:3" x14ac:dyDescent="0.2">
      <c r="A636" s="25">
        <v>36665</v>
      </c>
      <c r="B636" s="7">
        <v>7.03906566430752</v>
      </c>
      <c r="C636" s="7">
        <v>7.3737772671462301</v>
      </c>
    </row>
    <row r="637" spans="1:3" x14ac:dyDescent="0.2">
      <c r="A637" s="25">
        <v>36668</v>
      </c>
      <c r="B637" s="7">
        <v>6.9693952520750102</v>
      </c>
      <c r="C637" s="7">
        <v>7.30314206031212</v>
      </c>
    </row>
    <row r="638" spans="1:3" x14ac:dyDescent="0.2">
      <c r="A638" s="25">
        <v>36669</v>
      </c>
      <c r="B638" s="7">
        <v>7.0036197384674201</v>
      </c>
      <c r="C638" s="7">
        <v>7.3364947057228402</v>
      </c>
    </row>
    <row r="639" spans="1:3" x14ac:dyDescent="0.2">
      <c r="A639" s="25">
        <v>36670</v>
      </c>
      <c r="B639" s="7">
        <v>6.9913187479146597</v>
      </c>
      <c r="C639" s="7">
        <v>7.3417698449213198</v>
      </c>
    </row>
    <row r="640" spans="1:3" x14ac:dyDescent="0.2">
      <c r="A640" s="25">
        <v>36671</v>
      </c>
      <c r="B640" s="7">
        <v>6.9394032045395102</v>
      </c>
      <c r="C640" s="7">
        <v>7.2829292383215103</v>
      </c>
    </row>
    <row r="641" spans="1:3" x14ac:dyDescent="0.2">
      <c r="A641" s="25">
        <v>36672</v>
      </c>
      <c r="B641" s="7">
        <v>6.8656789523536697</v>
      </c>
      <c r="C641" s="7">
        <v>7.22074246577131</v>
      </c>
    </row>
    <row r="642" spans="1:3" x14ac:dyDescent="0.2">
      <c r="A642" s="25">
        <v>36675</v>
      </c>
      <c r="B642" s="7">
        <v>6.8687825959170397</v>
      </c>
      <c r="C642" s="7">
        <v>7.2149689742010299</v>
      </c>
    </row>
    <row r="643" spans="1:3" x14ac:dyDescent="0.2">
      <c r="A643" s="25">
        <v>36676</v>
      </c>
      <c r="B643" s="7">
        <v>6.8977786488854003</v>
      </c>
      <c r="C643" s="7">
        <v>7.2372458353076201</v>
      </c>
    </row>
    <row r="644" spans="1:3" x14ac:dyDescent="0.2">
      <c r="A644" s="25">
        <v>36677</v>
      </c>
      <c r="B644" s="7">
        <v>6.8705594032384401</v>
      </c>
      <c r="C644" s="7">
        <v>7.1983354037219902</v>
      </c>
    </row>
    <row r="645" spans="1:3" x14ac:dyDescent="0.2">
      <c r="A645" s="25">
        <v>36678</v>
      </c>
      <c r="B645" s="7">
        <v>6.8884050143764899</v>
      </c>
      <c r="C645" s="7">
        <v>7.2030810487222503</v>
      </c>
    </row>
    <row r="646" spans="1:3" x14ac:dyDescent="0.2">
      <c r="A646" s="25">
        <v>36679</v>
      </c>
      <c r="B646" s="7">
        <v>6.8427977704839202</v>
      </c>
      <c r="C646" s="7">
        <v>7.1529795414814998</v>
      </c>
    </row>
    <row r="647" spans="1:3" x14ac:dyDescent="0.2">
      <c r="A647" s="25">
        <v>36682</v>
      </c>
      <c r="B647" s="7">
        <v>6.8984375415996402</v>
      </c>
      <c r="C647" s="7">
        <v>7.2024807554629602</v>
      </c>
    </row>
    <row r="648" spans="1:3" x14ac:dyDescent="0.2">
      <c r="A648" s="25">
        <v>36683</v>
      </c>
      <c r="B648" s="7">
        <v>6.9011295562841202</v>
      </c>
      <c r="C648" s="7">
        <v>7.1955352080018899</v>
      </c>
    </row>
    <row r="649" spans="1:3" x14ac:dyDescent="0.2">
      <c r="A649" s="25">
        <v>36684</v>
      </c>
      <c r="B649" s="7">
        <v>6.8962574114550304</v>
      </c>
      <c r="C649" s="7">
        <v>7.1929869415261303</v>
      </c>
    </row>
    <row r="650" spans="1:3" x14ac:dyDescent="0.2">
      <c r="A650" s="25">
        <v>36685</v>
      </c>
      <c r="B650" s="7">
        <v>6.9269351354224096</v>
      </c>
      <c r="C650" s="7">
        <v>7.2381985947084599</v>
      </c>
    </row>
    <row r="651" spans="1:3" x14ac:dyDescent="0.2">
      <c r="A651" s="25">
        <v>36686</v>
      </c>
      <c r="B651" s="7">
        <v>6.8921217347204999</v>
      </c>
      <c r="C651" s="7">
        <v>7.20196593884845</v>
      </c>
    </row>
    <row r="652" spans="1:3" x14ac:dyDescent="0.2">
      <c r="A652" s="25">
        <v>36689</v>
      </c>
      <c r="B652" s="7">
        <v>6.9049069554440701</v>
      </c>
      <c r="C652" s="7">
        <v>7.2112526903276803</v>
      </c>
    </row>
    <row r="653" spans="1:3" x14ac:dyDescent="0.2">
      <c r="A653" s="25">
        <v>36690</v>
      </c>
      <c r="B653" s="7">
        <v>6.9310852518040198</v>
      </c>
      <c r="C653" s="7">
        <v>7.2357028273892299</v>
      </c>
    </row>
    <row r="654" spans="1:3" x14ac:dyDescent="0.2">
      <c r="A654" s="25">
        <v>36691</v>
      </c>
      <c r="B654" s="7">
        <v>6.9566629683179304</v>
      </c>
      <c r="C654" s="7">
        <v>7.2790575902330099</v>
      </c>
    </row>
    <row r="655" spans="1:3" x14ac:dyDescent="0.2">
      <c r="A655" s="25">
        <v>36692</v>
      </c>
      <c r="B655" s="7">
        <v>7.0028412159261597</v>
      </c>
      <c r="C655" s="7">
        <v>7.31559347163999</v>
      </c>
    </row>
    <row r="656" spans="1:3" x14ac:dyDescent="0.2">
      <c r="A656" s="25">
        <v>36693</v>
      </c>
      <c r="B656" s="7">
        <v>6.9491066251134201</v>
      </c>
      <c r="C656" s="7">
        <v>7.2541164048683502</v>
      </c>
    </row>
    <row r="657" spans="1:3" x14ac:dyDescent="0.2">
      <c r="A657" s="25">
        <v>36696</v>
      </c>
      <c r="B657" s="7">
        <v>6.9776142512238897</v>
      </c>
      <c r="C657" s="7">
        <v>7.28867304383889</v>
      </c>
    </row>
    <row r="658" spans="1:3" x14ac:dyDescent="0.2">
      <c r="A658" s="25">
        <v>36697</v>
      </c>
      <c r="B658" s="7">
        <v>7.0159893044457204</v>
      </c>
      <c r="C658" s="7">
        <v>7.35120081952976</v>
      </c>
    </row>
    <row r="659" spans="1:3" x14ac:dyDescent="0.2">
      <c r="A659" s="25">
        <v>36698</v>
      </c>
      <c r="B659" s="7">
        <v>7.1410222210990604</v>
      </c>
      <c r="C659" s="7">
        <v>7.4540974882195998</v>
      </c>
    </row>
    <row r="660" spans="1:3" x14ac:dyDescent="0.2">
      <c r="A660" s="25">
        <v>36699</v>
      </c>
      <c r="B660" s="7">
        <v>7.1327868703900696</v>
      </c>
      <c r="C660" s="7">
        <v>7.4196507359686201</v>
      </c>
    </row>
    <row r="661" spans="1:3" x14ac:dyDescent="0.2">
      <c r="A661" s="25">
        <v>36700</v>
      </c>
      <c r="B661" s="7">
        <v>7.1674817643807396</v>
      </c>
      <c r="C661" s="7">
        <v>7.4586806910172898</v>
      </c>
    </row>
    <row r="662" spans="1:3" x14ac:dyDescent="0.2">
      <c r="A662" s="25">
        <v>36703</v>
      </c>
      <c r="B662" s="7">
        <v>7.13374215524329</v>
      </c>
      <c r="C662" s="7">
        <v>7.4168967916019701</v>
      </c>
    </row>
    <row r="663" spans="1:3" x14ac:dyDescent="0.2">
      <c r="A663" s="25">
        <v>36704</v>
      </c>
      <c r="B663" s="7">
        <v>7.1507259352207297</v>
      </c>
      <c r="C663" s="7">
        <v>7.4308201099703304</v>
      </c>
    </row>
    <row r="664" spans="1:3" x14ac:dyDescent="0.2">
      <c r="A664" s="25">
        <v>36705</v>
      </c>
      <c r="B664" s="7">
        <v>7.1375454470491899</v>
      </c>
      <c r="C664" s="7">
        <v>7.4048576727026401</v>
      </c>
    </row>
    <row r="665" spans="1:3" x14ac:dyDescent="0.2">
      <c r="A665" s="25">
        <v>36706</v>
      </c>
      <c r="B665" s="7">
        <v>7.0744649612394204</v>
      </c>
      <c r="C665" s="7">
        <v>7.3512262454951198</v>
      </c>
    </row>
    <row r="666" spans="1:3" x14ac:dyDescent="0.2">
      <c r="A666" s="25">
        <v>36707</v>
      </c>
      <c r="B666" s="7">
        <v>7.0805952912999599</v>
      </c>
      <c r="C666" s="7">
        <v>7.36002375310016</v>
      </c>
    </row>
    <row r="667" spans="1:3" x14ac:dyDescent="0.2">
      <c r="A667" s="25">
        <v>36710</v>
      </c>
      <c r="B667" s="7">
        <v>7.1003677634505298</v>
      </c>
      <c r="C667" s="7">
        <v>7.36138117650317</v>
      </c>
    </row>
    <row r="668" spans="1:3" x14ac:dyDescent="0.2">
      <c r="A668" s="25">
        <v>36711</v>
      </c>
      <c r="B668" s="7">
        <v>7.0641761648837003</v>
      </c>
      <c r="C668" s="7">
        <v>7.3452278461089202</v>
      </c>
    </row>
    <row r="669" spans="1:3" x14ac:dyDescent="0.2">
      <c r="A669" s="25">
        <v>36712</v>
      </c>
      <c r="B669" s="7">
        <v>7.0308165167932799</v>
      </c>
      <c r="C669" s="7">
        <v>7.3330851905644696</v>
      </c>
    </row>
    <row r="670" spans="1:3" x14ac:dyDescent="0.2">
      <c r="A670" s="25">
        <v>36713</v>
      </c>
      <c r="B670" s="7">
        <v>7.02628765543332</v>
      </c>
      <c r="C670" s="7">
        <v>7.3408032801665497</v>
      </c>
    </row>
    <row r="671" spans="1:3" x14ac:dyDescent="0.2">
      <c r="A671" s="25">
        <v>36714</v>
      </c>
      <c r="B671" s="7">
        <v>6.9852781247073903</v>
      </c>
      <c r="C671" s="7">
        <v>7.2946192595578996</v>
      </c>
    </row>
    <row r="672" spans="1:3" x14ac:dyDescent="0.2">
      <c r="A672" s="25">
        <v>36717</v>
      </c>
      <c r="B672" s="7">
        <v>7.0207789421901703</v>
      </c>
      <c r="C672" s="7">
        <v>7.3344719509890703</v>
      </c>
    </row>
    <row r="673" spans="1:3" x14ac:dyDescent="0.2">
      <c r="A673" s="25">
        <v>36718</v>
      </c>
      <c r="B673" s="7">
        <v>6.9863515609949296</v>
      </c>
      <c r="C673" s="7">
        <v>7.31159592059198</v>
      </c>
    </row>
    <row r="674" spans="1:3" x14ac:dyDescent="0.2">
      <c r="A674" s="25">
        <v>36719</v>
      </c>
      <c r="B674" s="7">
        <v>6.99091674191056</v>
      </c>
      <c r="C674" s="7">
        <v>7.3234685391094096</v>
      </c>
    </row>
    <row r="675" spans="1:3" x14ac:dyDescent="0.2">
      <c r="A675" s="25">
        <v>36720</v>
      </c>
      <c r="B675" s="7">
        <v>6.9930265088346397</v>
      </c>
      <c r="C675" s="7">
        <v>7.33937666638964</v>
      </c>
    </row>
    <row r="676" spans="1:3" x14ac:dyDescent="0.2">
      <c r="A676" s="25">
        <v>36721</v>
      </c>
      <c r="B676" s="7">
        <v>7.0164253341612799</v>
      </c>
      <c r="C676" s="7">
        <v>7.37309078346372</v>
      </c>
    </row>
    <row r="677" spans="1:3" x14ac:dyDescent="0.2">
      <c r="A677" s="25">
        <v>36724</v>
      </c>
      <c r="B677" s="7">
        <v>7.0332171758735997</v>
      </c>
      <c r="C677" s="7">
        <v>7.3806941619675204</v>
      </c>
    </row>
    <row r="678" spans="1:3" x14ac:dyDescent="0.2">
      <c r="A678" s="25">
        <v>36725</v>
      </c>
      <c r="B678" s="7">
        <v>7.00040181994782</v>
      </c>
      <c r="C678" s="7">
        <v>7.3440455553493997</v>
      </c>
    </row>
    <row r="679" spans="1:3" x14ac:dyDescent="0.2">
      <c r="A679" s="25">
        <v>36726</v>
      </c>
      <c r="B679" s="7">
        <v>6.9402303829747201</v>
      </c>
      <c r="C679" s="7">
        <v>7.2612095073181102</v>
      </c>
    </row>
    <row r="680" spans="1:3" x14ac:dyDescent="0.2">
      <c r="A680" s="25">
        <v>36727</v>
      </c>
      <c r="B680" s="7">
        <v>6.8859753060720399</v>
      </c>
      <c r="C680" s="7">
        <v>7.2284117959490599</v>
      </c>
    </row>
    <row r="681" spans="1:3" x14ac:dyDescent="0.2">
      <c r="A681" s="25">
        <v>36728</v>
      </c>
      <c r="B681" s="7">
        <v>6.8510695955991299</v>
      </c>
      <c r="C681" s="7">
        <v>7.19824447471707</v>
      </c>
    </row>
    <row r="682" spans="1:3" x14ac:dyDescent="0.2">
      <c r="A682" s="25">
        <v>36731</v>
      </c>
      <c r="B682" s="7">
        <v>6.8595856745007699</v>
      </c>
      <c r="C682" s="7">
        <v>7.2083346162655104</v>
      </c>
    </row>
    <row r="683" spans="1:3" x14ac:dyDescent="0.2">
      <c r="A683" s="25">
        <v>36732</v>
      </c>
      <c r="B683" s="7">
        <v>6.8398683015220296</v>
      </c>
      <c r="C683" s="7">
        <v>7.1813327438568901</v>
      </c>
    </row>
    <row r="684" spans="1:3" x14ac:dyDescent="0.2">
      <c r="A684" s="25">
        <v>36733</v>
      </c>
      <c r="B684" s="7">
        <v>6.83390960979375</v>
      </c>
      <c r="C684" s="7">
        <v>7.1504847355206698</v>
      </c>
    </row>
    <row r="685" spans="1:3" x14ac:dyDescent="0.2">
      <c r="A685" s="25">
        <v>36734</v>
      </c>
      <c r="B685" s="7">
        <v>6.8670690531357703</v>
      </c>
      <c r="C685" s="7">
        <v>7.1790868192324604</v>
      </c>
    </row>
    <row r="686" spans="1:3" x14ac:dyDescent="0.2">
      <c r="A686" s="25">
        <v>36735</v>
      </c>
      <c r="B686" s="7">
        <v>6.9423197106218701</v>
      </c>
      <c r="C686" s="7">
        <v>7.2607330726523998</v>
      </c>
    </row>
    <row r="687" spans="1:3" x14ac:dyDescent="0.2">
      <c r="A687" s="25">
        <v>36738</v>
      </c>
      <c r="B687" s="7">
        <v>6.9440175214833602</v>
      </c>
      <c r="C687" s="7">
        <v>7.2604626816763798</v>
      </c>
    </row>
    <row r="688" spans="1:3" x14ac:dyDescent="0.2">
      <c r="A688" s="25">
        <v>36739</v>
      </c>
      <c r="B688" s="7">
        <v>7.0001373236189899</v>
      </c>
      <c r="C688" s="7">
        <v>7.3778914087013501</v>
      </c>
    </row>
    <row r="689" spans="1:3" x14ac:dyDescent="0.2">
      <c r="A689" s="25">
        <v>36740</v>
      </c>
      <c r="B689" s="7">
        <v>7.0263533406543601</v>
      </c>
      <c r="C689" s="7">
        <v>7.4280539721782404</v>
      </c>
    </row>
    <row r="690" spans="1:3" x14ac:dyDescent="0.2">
      <c r="A690" s="25">
        <v>36741</v>
      </c>
      <c r="B690" s="7">
        <v>7.0009217194006901</v>
      </c>
      <c r="C690" s="7">
        <v>7.4338162986925802</v>
      </c>
    </row>
    <row r="691" spans="1:3" x14ac:dyDescent="0.2">
      <c r="A691" s="25">
        <v>36742</v>
      </c>
      <c r="B691" s="7">
        <v>7.0462170808369198</v>
      </c>
      <c r="C691" s="7">
        <v>7.4803147075374303</v>
      </c>
    </row>
    <row r="692" spans="1:3" x14ac:dyDescent="0.2">
      <c r="A692" s="25">
        <v>36745</v>
      </c>
      <c r="B692" s="7">
        <v>7.0247464189158997</v>
      </c>
      <c r="C692" s="7">
        <v>7.4564563416604104</v>
      </c>
    </row>
    <row r="693" spans="1:3" x14ac:dyDescent="0.2">
      <c r="A693" s="25">
        <v>36746</v>
      </c>
      <c r="B693" s="7">
        <v>6.9927763351332102</v>
      </c>
      <c r="C693" s="7">
        <v>7.41459818034145</v>
      </c>
    </row>
    <row r="694" spans="1:3" x14ac:dyDescent="0.2">
      <c r="A694" s="25">
        <v>36747</v>
      </c>
      <c r="B694" s="7">
        <v>6.9908084905968</v>
      </c>
      <c r="C694" s="7">
        <v>7.4140790335596298</v>
      </c>
    </row>
    <row r="695" spans="1:3" x14ac:dyDescent="0.2">
      <c r="A695" s="25">
        <v>36748</v>
      </c>
      <c r="B695" s="7">
        <v>7.0041603528716498</v>
      </c>
      <c r="C695" s="7">
        <v>7.4251857479399002</v>
      </c>
    </row>
    <row r="696" spans="1:3" x14ac:dyDescent="0.2">
      <c r="A696" s="25">
        <v>36749</v>
      </c>
      <c r="B696" s="7">
        <v>6.9743509020104701</v>
      </c>
      <c r="C696" s="7">
        <v>7.3909670102902698</v>
      </c>
    </row>
    <row r="697" spans="1:3" x14ac:dyDescent="0.2">
      <c r="A697" s="25">
        <v>36752</v>
      </c>
      <c r="B697" s="7">
        <v>7.0169599333391099</v>
      </c>
      <c r="C697" s="7">
        <v>7.4349763961983504</v>
      </c>
    </row>
    <row r="698" spans="1:3" x14ac:dyDescent="0.2">
      <c r="A698" s="25">
        <v>36753</v>
      </c>
      <c r="B698" s="7">
        <v>7.0510895520514802</v>
      </c>
      <c r="C698" s="7">
        <v>7.4658076196921899</v>
      </c>
    </row>
    <row r="699" spans="1:3" x14ac:dyDescent="0.2">
      <c r="A699" s="25">
        <v>36754</v>
      </c>
      <c r="B699" s="7">
        <v>7.0496559712361302</v>
      </c>
      <c r="C699" s="7">
        <v>7.4649468399375998</v>
      </c>
    </row>
    <row r="700" spans="1:3" x14ac:dyDescent="0.2">
      <c r="A700" s="25">
        <v>36755</v>
      </c>
      <c r="B700" s="7">
        <v>7.0880840367086</v>
      </c>
      <c r="C700" s="7">
        <v>7.4971272680443697</v>
      </c>
    </row>
    <row r="701" spans="1:3" x14ac:dyDescent="0.2">
      <c r="A701" s="25">
        <v>36756</v>
      </c>
      <c r="B701" s="7">
        <v>7.0855281249137096</v>
      </c>
      <c r="C701" s="7">
        <v>7.4957596021376203</v>
      </c>
    </row>
    <row r="702" spans="1:3" x14ac:dyDescent="0.2">
      <c r="A702" s="25">
        <v>36759</v>
      </c>
      <c r="B702" s="7">
        <v>7.1274433894186302</v>
      </c>
      <c r="C702" s="7">
        <v>7.5230579367378398</v>
      </c>
    </row>
    <row r="703" spans="1:3" x14ac:dyDescent="0.2">
      <c r="A703" s="25">
        <v>36760</v>
      </c>
      <c r="B703" s="7">
        <v>7.1292202258081003</v>
      </c>
      <c r="C703" s="7">
        <v>7.5228744562988101</v>
      </c>
    </row>
    <row r="704" spans="1:3" x14ac:dyDescent="0.2">
      <c r="A704" s="25">
        <v>36761</v>
      </c>
      <c r="B704" s="7">
        <v>7.0934768696496304</v>
      </c>
      <c r="C704" s="7">
        <v>7.4906441873032401</v>
      </c>
    </row>
    <row r="705" spans="1:3" x14ac:dyDescent="0.2">
      <c r="A705" s="25">
        <v>36762</v>
      </c>
      <c r="B705" s="7">
        <v>7.0579246106388203</v>
      </c>
      <c r="C705" s="7">
        <v>7.4530147527034103</v>
      </c>
    </row>
    <row r="706" spans="1:3" x14ac:dyDescent="0.2">
      <c r="A706" s="25">
        <v>36763</v>
      </c>
      <c r="B706" s="7">
        <v>7.0802262836000596</v>
      </c>
      <c r="C706" s="7">
        <v>7.4749441773510803</v>
      </c>
    </row>
    <row r="707" spans="1:3" x14ac:dyDescent="0.2">
      <c r="A707" s="25">
        <v>36766</v>
      </c>
      <c r="B707" s="7">
        <v>7.0788738671863003</v>
      </c>
      <c r="C707" s="7">
        <v>7.4730563217050703</v>
      </c>
    </row>
    <row r="708" spans="1:3" x14ac:dyDescent="0.2">
      <c r="A708" s="25">
        <v>36767</v>
      </c>
      <c r="B708" s="7">
        <v>7.1325492747576602</v>
      </c>
      <c r="C708" s="7">
        <v>7.5252500947896896</v>
      </c>
    </row>
    <row r="709" spans="1:3" x14ac:dyDescent="0.2">
      <c r="A709" s="25">
        <v>36768</v>
      </c>
      <c r="B709" s="7">
        <v>7.1424582253425299</v>
      </c>
      <c r="C709" s="7">
        <v>7.53719759066965</v>
      </c>
    </row>
    <row r="710" spans="1:3" x14ac:dyDescent="0.2">
      <c r="A710" s="25">
        <v>36769</v>
      </c>
      <c r="B710" s="7">
        <v>7.1386497055916802</v>
      </c>
      <c r="C710" s="7">
        <v>7.5465173061818502</v>
      </c>
    </row>
    <row r="711" spans="1:3" x14ac:dyDescent="0.2">
      <c r="A711" s="25">
        <v>36770</v>
      </c>
      <c r="B711" s="7">
        <v>7.0681497164521803</v>
      </c>
      <c r="C711" s="7">
        <v>7.3087678906271103</v>
      </c>
    </row>
    <row r="712" spans="1:3" x14ac:dyDescent="0.2">
      <c r="A712" s="25">
        <v>36773</v>
      </c>
      <c r="B712" s="7">
        <v>7.0566526415639803</v>
      </c>
      <c r="C712" s="7">
        <v>7.2982345822234498</v>
      </c>
    </row>
    <row r="713" spans="1:3" x14ac:dyDescent="0.2">
      <c r="A713" s="25">
        <v>36774</v>
      </c>
      <c r="B713" s="7">
        <v>7.0945190282221002</v>
      </c>
      <c r="C713" s="7">
        <v>7.33948250836605</v>
      </c>
    </row>
    <row r="714" spans="1:3" x14ac:dyDescent="0.2">
      <c r="A714" s="25">
        <v>36775</v>
      </c>
      <c r="B714" s="7">
        <v>7.0862892882175901</v>
      </c>
      <c r="C714" s="7">
        <v>7.3350109775511498</v>
      </c>
    </row>
    <row r="715" spans="1:3" x14ac:dyDescent="0.2">
      <c r="A715" s="25">
        <v>36776</v>
      </c>
      <c r="B715" s="7">
        <v>7.0700443311582903</v>
      </c>
      <c r="C715" s="7">
        <v>7.31679050020806</v>
      </c>
    </row>
    <row r="716" spans="1:3" x14ac:dyDescent="0.2">
      <c r="A716" s="25">
        <v>36777</v>
      </c>
      <c r="B716" s="7">
        <v>7.1150782521907301</v>
      </c>
      <c r="C716" s="7">
        <v>7.3512640650834999</v>
      </c>
    </row>
    <row r="717" spans="1:3" x14ac:dyDescent="0.2">
      <c r="A717" s="25">
        <v>36780</v>
      </c>
      <c r="B717" s="7">
        <v>7.1138156859222104</v>
      </c>
      <c r="C717" s="7">
        <v>7.3468120357330298</v>
      </c>
    </row>
    <row r="718" spans="1:3" x14ac:dyDescent="0.2">
      <c r="A718" s="25">
        <v>36781</v>
      </c>
      <c r="B718" s="7">
        <v>7.1614673114757599</v>
      </c>
      <c r="C718" s="7">
        <v>7.3978253609039299</v>
      </c>
    </row>
    <row r="719" spans="1:3" x14ac:dyDescent="0.2">
      <c r="A719" s="25">
        <v>36782</v>
      </c>
      <c r="B719" s="7">
        <v>7.1636957601477098</v>
      </c>
      <c r="C719" s="7">
        <v>7.3906222984018202</v>
      </c>
    </row>
    <row r="720" spans="1:3" x14ac:dyDescent="0.2">
      <c r="A720" s="25">
        <v>36783</v>
      </c>
      <c r="B720" s="7">
        <v>7.0296207769706598</v>
      </c>
      <c r="C720" s="7">
        <v>7.2618461138541903</v>
      </c>
    </row>
    <row r="721" spans="1:3" x14ac:dyDescent="0.2">
      <c r="A721" s="25">
        <v>36784</v>
      </c>
      <c r="B721" s="7">
        <v>7.0429723491764999</v>
      </c>
      <c r="C721" s="7">
        <v>7.2804210763213097</v>
      </c>
    </row>
    <row r="722" spans="1:3" x14ac:dyDescent="0.2">
      <c r="A722" s="25">
        <v>36787</v>
      </c>
      <c r="B722" s="7">
        <v>7.0192768732002797</v>
      </c>
      <c r="C722" s="7">
        <v>7.2625949095820399</v>
      </c>
    </row>
    <row r="723" spans="1:3" x14ac:dyDescent="0.2">
      <c r="A723" s="25">
        <v>36788</v>
      </c>
      <c r="B723" s="7">
        <v>6.9779116818787799</v>
      </c>
      <c r="C723" s="7">
        <v>7.2272433838171297</v>
      </c>
    </row>
    <row r="724" spans="1:3" x14ac:dyDescent="0.2">
      <c r="A724" s="25">
        <v>36789</v>
      </c>
      <c r="B724" s="7">
        <v>6.9734040989497696</v>
      </c>
      <c r="C724" s="7">
        <v>7.2311890125202396</v>
      </c>
    </row>
    <row r="725" spans="1:3" x14ac:dyDescent="0.2">
      <c r="A725" s="25">
        <v>36790</v>
      </c>
      <c r="B725" s="7">
        <v>6.9498135023405201</v>
      </c>
      <c r="C725" s="7">
        <v>7.2086931161906902</v>
      </c>
    </row>
    <row r="726" spans="1:3" x14ac:dyDescent="0.2">
      <c r="A726" s="25">
        <v>36791</v>
      </c>
      <c r="B726" s="7">
        <v>6.9186837913517802</v>
      </c>
      <c r="C726" s="7">
        <v>7.1690648525530802</v>
      </c>
    </row>
    <row r="727" spans="1:3" x14ac:dyDescent="0.2">
      <c r="A727" s="25">
        <v>36794</v>
      </c>
      <c r="B727" s="7">
        <v>6.94455874981292</v>
      </c>
      <c r="C727" s="7">
        <v>7.20768031714901</v>
      </c>
    </row>
    <row r="728" spans="1:3" x14ac:dyDescent="0.2">
      <c r="A728" s="25">
        <v>36795</v>
      </c>
      <c r="B728" s="7">
        <v>6.9321363869632799</v>
      </c>
      <c r="C728" s="7">
        <v>7.2030890363280902</v>
      </c>
    </row>
    <row r="729" spans="1:3" x14ac:dyDescent="0.2">
      <c r="A729" s="25">
        <v>36796</v>
      </c>
      <c r="B729" s="7">
        <v>6.8644880933150896</v>
      </c>
      <c r="C729" s="7">
        <v>7.1495845778175102</v>
      </c>
    </row>
    <row r="730" spans="1:3" x14ac:dyDescent="0.2">
      <c r="A730" s="25">
        <v>36797</v>
      </c>
      <c r="B730" s="7">
        <v>6.83992214046825</v>
      </c>
      <c r="C730" s="7">
        <v>7.1349191488880601</v>
      </c>
    </row>
    <row r="731" spans="1:3" x14ac:dyDescent="0.2">
      <c r="A731" s="25">
        <v>36798</v>
      </c>
      <c r="B731" s="7">
        <v>6.7516209103250802</v>
      </c>
      <c r="C731" s="7">
        <v>7.0474495074916401</v>
      </c>
    </row>
    <row r="732" spans="1:3" x14ac:dyDescent="0.2">
      <c r="A732" s="25">
        <v>36799</v>
      </c>
      <c r="B732" s="7">
        <v>6.7516695535237004</v>
      </c>
      <c r="C732" s="7">
        <v>7.0473374308792804</v>
      </c>
    </row>
    <row r="733" spans="1:3" x14ac:dyDescent="0.2">
      <c r="A733" s="25">
        <v>36801</v>
      </c>
      <c r="B733" s="7">
        <v>6.7394277321544598</v>
      </c>
      <c r="C733" s="7">
        <v>7.0577936014130902</v>
      </c>
    </row>
    <row r="734" spans="1:3" x14ac:dyDescent="0.2">
      <c r="A734" s="25">
        <v>36802</v>
      </c>
      <c r="B734" s="7">
        <v>6.7520748333836602</v>
      </c>
      <c r="C734" s="7">
        <v>7.0563426217290601</v>
      </c>
    </row>
    <row r="735" spans="1:3" x14ac:dyDescent="0.2">
      <c r="A735" s="25">
        <v>36803</v>
      </c>
      <c r="B735" s="7">
        <v>6.7618986196934197</v>
      </c>
      <c r="C735" s="7">
        <v>7.0700985246524404</v>
      </c>
    </row>
    <row r="736" spans="1:3" x14ac:dyDescent="0.2">
      <c r="A736" s="25">
        <v>36804</v>
      </c>
      <c r="B736" s="7">
        <v>6.7369628412572897</v>
      </c>
      <c r="C736" s="7">
        <v>7.0410804614935598</v>
      </c>
    </row>
    <row r="737" spans="1:3" x14ac:dyDescent="0.2">
      <c r="A737" s="25">
        <v>36805</v>
      </c>
      <c r="B737" s="7">
        <v>6.7073613982490103</v>
      </c>
      <c r="C737" s="7">
        <v>7.0221015081076796</v>
      </c>
    </row>
    <row r="738" spans="1:3" x14ac:dyDescent="0.2">
      <c r="A738" s="25">
        <v>36808</v>
      </c>
      <c r="B738" s="7">
        <v>6.6326194662144102</v>
      </c>
      <c r="C738" s="7">
        <v>6.9406463516289696</v>
      </c>
    </row>
    <row r="739" spans="1:3" x14ac:dyDescent="0.2">
      <c r="A739" s="25">
        <v>36809</v>
      </c>
      <c r="B739" s="7">
        <v>6.6773848021682296</v>
      </c>
      <c r="C739" s="7">
        <v>6.96732050392521</v>
      </c>
    </row>
    <row r="740" spans="1:3" x14ac:dyDescent="0.2">
      <c r="A740" s="25">
        <v>36810</v>
      </c>
      <c r="B740" s="7">
        <v>6.7259590593759997</v>
      </c>
      <c r="C740" s="7">
        <v>6.9858894879852498</v>
      </c>
    </row>
    <row r="741" spans="1:3" x14ac:dyDescent="0.2">
      <c r="A741" s="25">
        <v>36811</v>
      </c>
      <c r="B741" s="7">
        <v>6.7668041288770002</v>
      </c>
      <c r="C741" s="7">
        <v>7.0043294571786996</v>
      </c>
    </row>
    <row r="742" spans="1:3" x14ac:dyDescent="0.2">
      <c r="A742" s="25">
        <v>36812</v>
      </c>
      <c r="B742" s="7">
        <v>6.8231505544755899</v>
      </c>
      <c r="C742" s="7">
        <v>7.0502632506928498</v>
      </c>
    </row>
    <row r="743" spans="1:3" x14ac:dyDescent="0.2">
      <c r="A743" s="25">
        <v>36815</v>
      </c>
      <c r="B743" s="7">
        <v>6.8137412752306998</v>
      </c>
      <c r="C743" s="7">
        <v>7.0424397476043801</v>
      </c>
    </row>
    <row r="744" spans="1:3" x14ac:dyDescent="0.2">
      <c r="A744" s="25">
        <v>36816</v>
      </c>
      <c r="B744" s="7">
        <v>6.7975049087180102</v>
      </c>
      <c r="C744" s="7">
        <v>7.03251979599401</v>
      </c>
    </row>
    <row r="745" spans="1:3" x14ac:dyDescent="0.2">
      <c r="A745" s="25">
        <v>36817</v>
      </c>
      <c r="B745" s="7">
        <v>6.8085225520220396</v>
      </c>
      <c r="C745" s="7">
        <v>7.0327243048274699</v>
      </c>
    </row>
    <row r="746" spans="1:3" x14ac:dyDescent="0.2">
      <c r="A746" s="25">
        <v>36818</v>
      </c>
      <c r="B746" s="7">
        <v>6.8290710990173702</v>
      </c>
      <c r="C746" s="7">
        <v>7.0512673155278298</v>
      </c>
    </row>
    <row r="747" spans="1:3" x14ac:dyDescent="0.2">
      <c r="A747" s="25">
        <v>36819</v>
      </c>
      <c r="B747" s="7">
        <v>6.8174373610121304</v>
      </c>
      <c r="C747" s="7">
        <v>7.0438500281078804</v>
      </c>
    </row>
    <row r="748" spans="1:3" x14ac:dyDescent="0.2">
      <c r="A748" s="25">
        <v>36822</v>
      </c>
      <c r="B748" s="7">
        <v>6.8339531399702604</v>
      </c>
      <c r="C748" s="7">
        <v>7.0586499529961104</v>
      </c>
    </row>
    <row r="749" spans="1:3" x14ac:dyDescent="0.2">
      <c r="A749" s="25">
        <v>36823</v>
      </c>
      <c r="B749" s="7">
        <v>6.82656372049978</v>
      </c>
      <c r="C749" s="7">
        <v>7.0588296193508198</v>
      </c>
    </row>
    <row r="750" spans="1:3" x14ac:dyDescent="0.2">
      <c r="A750" s="25">
        <v>36824</v>
      </c>
      <c r="B750" s="7">
        <v>6.7786746272634604</v>
      </c>
      <c r="C750" s="7">
        <v>7.0268886310357601</v>
      </c>
    </row>
    <row r="751" spans="1:3" x14ac:dyDescent="0.2">
      <c r="A751" s="25">
        <v>36825</v>
      </c>
      <c r="B751" s="7">
        <v>6.77094193974298</v>
      </c>
      <c r="C751" s="7">
        <v>7.0129384198661997</v>
      </c>
    </row>
    <row r="752" spans="1:3" x14ac:dyDescent="0.2">
      <c r="A752" s="25">
        <v>36826</v>
      </c>
      <c r="B752" s="7">
        <v>6.7851001824994901</v>
      </c>
      <c r="C752" s="7">
        <v>7.0355375372322104</v>
      </c>
    </row>
    <row r="753" spans="1:3" x14ac:dyDescent="0.2">
      <c r="A753" s="25">
        <v>36829</v>
      </c>
      <c r="B753" s="7">
        <v>6.7461304561701603</v>
      </c>
      <c r="C753" s="7">
        <v>7.0076674420663698</v>
      </c>
    </row>
    <row r="754" spans="1:3" x14ac:dyDescent="0.2">
      <c r="A754" s="25">
        <v>36830</v>
      </c>
      <c r="B754" s="7">
        <v>6.7010306608459604</v>
      </c>
      <c r="C754" s="7">
        <v>6.9679294235764502</v>
      </c>
    </row>
    <row r="755" spans="1:3" x14ac:dyDescent="0.2">
      <c r="A755" s="25">
        <v>36831</v>
      </c>
      <c r="B755" s="7">
        <v>6.7121231080493704</v>
      </c>
      <c r="C755" s="7">
        <v>6.9595048443721303</v>
      </c>
    </row>
    <row r="756" spans="1:3" x14ac:dyDescent="0.2">
      <c r="A756" s="25">
        <v>36832</v>
      </c>
      <c r="B756" s="7">
        <v>6.7040818679663703</v>
      </c>
      <c r="C756" s="7">
        <v>6.9520067223564199</v>
      </c>
    </row>
    <row r="757" spans="1:3" x14ac:dyDescent="0.2">
      <c r="A757" s="25">
        <v>36833</v>
      </c>
      <c r="B757" s="7">
        <v>6.6400606399576896</v>
      </c>
      <c r="C757" s="7">
        <v>6.9114593505716</v>
      </c>
    </row>
    <row r="758" spans="1:3" x14ac:dyDescent="0.2">
      <c r="A758" s="25">
        <v>36836</v>
      </c>
      <c r="B758" s="7">
        <v>6.6233621153776197</v>
      </c>
      <c r="C758" s="7">
        <v>6.8950777090409803</v>
      </c>
    </row>
    <row r="759" spans="1:3" x14ac:dyDescent="0.2">
      <c r="A759" s="25">
        <v>36837</v>
      </c>
      <c r="B759" s="7">
        <v>6.6515738374171303</v>
      </c>
      <c r="C759" s="7">
        <v>6.9274967533517096</v>
      </c>
    </row>
    <row r="760" spans="1:3" x14ac:dyDescent="0.2">
      <c r="A760" s="25">
        <v>36838</v>
      </c>
      <c r="B760" s="7">
        <v>6.6538416181459601</v>
      </c>
      <c r="C760" s="7">
        <v>6.9264599287332</v>
      </c>
    </row>
    <row r="761" spans="1:3" x14ac:dyDescent="0.2">
      <c r="A761" s="25">
        <v>36839</v>
      </c>
      <c r="B761" s="7">
        <v>6.6215114204778196</v>
      </c>
      <c r="C761" s="7">
        <v>6.8927325851086501</v>
      </c>
    </row>
    <row r="762" spans="1:3" x14ac:dyDescent="0.2">
      <c r="A762" s="25">
        <v>36840</v>
      </c>
      <c r="B762" s="7">
        <v>6.6036782534477299</v>
      </c>
      <c r="C762" s="7">
        <v>6.8749957658742504</v>
      </c>
    </row>
    <row r="763" spans="1:3" x14ac:dyDescent="0.2">
      <c r="A763" s="25">
        <v>36843</v>
      </c>
      <c r="B763" s="7">
        <v>6.5883759554121903</v>
      </c>
      <c r="C763" s="7">
        <v>6.8579228879466498</v>
      </c>
    </row>
    <row r="764" spans="1:3" x14ac:dyDescent="0.2">
      <c r="A764" s="25">
        <v>36844</v>
      </c>
      <c r="B764" s="7">
        <v>6.62845706580298</v>
      </c>
      <c r="C764" s="7">
        <v>6.8976571913370099</v>
      </c>
    </row>
    <row r="765" spans="1:3" x14ac:dyDescent="0.2">
      <c r="A765" s="25">
        <v>36845</v>
      </c>
      <c r="B765" s="7">
        <v>6.6246497059293903</v>
      </c>
      <c r="C765" s="7">
        <v>6.8921410167535999</v>
      </c>
    </row>
    <row r="766" spans="1:3" x14ac:dyDescent="0.2">
      <c r="A766" s="25">
        <v>36846</v>
      </c>
      <c r="B766" s="7">
        <v>6.5997542362632897</v>
      </c>
      <c r="C766" s="7">
        <v>6.8668596881490798</v>
      </c>
    </row>
    <row r="767" spans="1:3" x14ac:dyDescent="0.2">
      <c r="A767" s="25">
        <v>36847</v>
      </c>
      <c r="B767" s="7">
        <v>6.6182868730576496</v>
      </c>
      <c r="C767" s="7">
        <v>6.8859724248968597</v>
      </c>
    </row>
    <row r="768" spans="1:3" x14ac:dyDescent="0.2">
      <c r="A768" s="25">
        <v>36850</v>
      </c>
      <c r="B768" s="7">
        <v>6.6206851170829202</v>
      </c>
      <c r="C768" s="7">
        <v>6.8862539871724104</v>
      </c>
    </row>
    <row r="769" spans="1:3" x14ac:dyDescent="0.2">
      <c r="A769" s="25">
        <v>36851</v>
      </c>
      <c r="B769" s="7">
        <v>6.5913615337217699</v>
      </c>
      <c r="C769" s="7">
        <v>6.8578302009061698</v>
      </c>
    </row>
    <row r="770" spans="1:3" x14ac:dyDescent="0.2">
      <c r="A770" s="25">
        <v>36852</v>
      </c>
      <c r="B770" s="7">
        <v>6.4901322750249397</v>
      </c>
      <c r="C770" s="7">
        <v>6.7620653303809402</v>
      </c>
    </row>
    <row r="771" spans="1:3" x14ac:dyDescent="0.2">
      <c r="A771" s="25">
        <v>36853</v>
      </c>
      <c r="B771" s="7">
        <v>6.4295487002734397</v>
      </c>
      <c r="C771" s="7">
        <v>6.7042185112802999</v>
      </c>
    </row>
    <row r="772" spans="1:3" x14ac:dyDescent="0.2">
      <c r="A772" s="25">
        <v>36854</v>
      </c>
      <c r="B772" s="7">
        <v>6.4487481943781697</v>
      </c>
      <c r="C772" s="7">
        <v>6.7104346896087703</v>
      </c>
    </row>
    <row r="773" spans="1:3" x14ac:dyDescent="0.2">
      <c r="A773" s="25">
        <v>36857</v>
      </c>
      <c r="B773" s="7">
        <v>6.3788912359333301</v>
      </c>
      <c r="C773" s="7">
        <v>6.6667200520970002</v>
      </c>
    </row>
    <row r="774" spans="1:3" x14ac:dyDescent="0.2">
      <c r="A774" s="25">
        <v>36858</v>
      </c>
      <c r="B774" s="7">
        <v>6.35436535564991</v>
      </c>
      <c r="C774" s="7">
        <v>6.6308094957327004</v>
      </c>
    </row>
    <row r="775" spans="1:3" x14ac:dyDescent="0.2">
      <c r="A775" s="25">
        <v>36859</v>
      </c>
      <c r="B775" s="7">
        <v>6.3953338416108299</v>
      </c>
      <c r="C775" s="7">
        <v>6.6586952495191598</v>
      </c>
    </row>
    <row r="776" spans="1:3" x14ac:dyDescent="0.2">
      <c r="A776" s="25">
        <v>36860</v>
      </c>
      <c r="B776" s="7">
        <v>6.3855563824072998</v>
      </c>
      <c r="C776" s="7">
        <v>6.6426955057331902</v>
      </c>
    </row>
    <row r="777" spans="1:3" x14ac:dyDescent="0.2">
      <c r="A777" s="25">
        <v>36861</v>
      </c>
      <c r="B777" s="7">
        <v>6.4126232126106499</v>
      </c>
      <c r="C777" s="7">
        <v>6.6448646589215601</v>
      </c>
    </row>
    <row r="778" spans="1:3" x14ac:dyDescent="0.2">
      <c r="A778" s="25">
        <v>36864</v>
      </c>
      <c r="B778" s="7">
        <v>6.3919593265917696</v>
      </c>
      <c r="C778" s="7">
        <v>6.6200336333696397</v>
      </c>
    </row>
    <row r="779" spans="1:3" x14ac:dyDescent="0.2">
      <c r="A779" s="25">
        <v>36865</v>
      </c>
      <c r="B779" s="7">
        <v>6.40735574047239</v>
      </c>
      <c r="C779" s="7">
        <v>6.6420281018660496</v>
      </c>
    </row>
    <row r="780" spans="1:3" x14ac:dyDescent="0.2">
      <c r="A780" s="25">
        <v>36866</v>
      </c>
      <c r="B780" s="7">
        <v>6.4047287813956597</v>
      </c>
      <c r="C780" s="7">
        <v>6.6363835669032802</v>
      </c>
    </row>
    <row r="781" spans="1:3" x14ac:dyDescent="0.2">
      <c r="A781" s="25">
        <v>36867</v>
      </c>
      <c r="B781" s="7">
        <v>6.4204493025997103</v>
      </c>
      <c r="C781" s="7">
        <v>6.6512938554496301</v>
      </c>
    </row>
    <row r="782" spans="1:3" x14ac:dyDescent="0.2">
      <c r="A782" s="25">
        <v>36868</v>
      </c>
      <c r="B782" s="7">
        <v>6.4637120627040803</v>
      </c>
      <c r="C782" s="7">
        <v>6.7053906751484504</v>
      </c>
    </row>
    <row r="783" spans="1:3" x14ac:dyDescent="0.2">
      <c r="A783" s="25">
        <v>36871</v>
      </c>
      <c r="B783" s="7">
        <v>6.4599975978059998</v>
      </c>
      <c r="C783" s="7">
        <v>6.7040589948558402</v>
      </c>
    </row>
    <row r="784" spans="1:3" x14ac:dyDescent="0.2">
      <c r="A784" s="25">
        <v>36872</v>
      </c>
      <c r="B784" s="7">
        <v>6.4702557954669597</v>
      </c>
      <c r="C784" s="7">
        <v>6.7145399105113297</v>
      </c>
    </row>
    <row r="785" spans="1:3" x14ac:dyDescent="0.2">
      <c r="A785" s="25">
        <v>36873</v>
      </c>
      <c r="B785" s="7">
        <v>6.4049779300811602</v>
      </c>
      <c r="C785" s="7">
        <v>6.6494760799860604</v>
      </c>
    </row>
    <row r="786" spans="1:3" x14ac:dyDescent="0.2">
      <c r="A786" s="25">
        <v>36874</v>
      </c>
      <c r="B786" s="7">
        <v>6.4166859402299101</v>
      </c>
      <c r="C786" s="7">
        <v>6.6667674925875904</v>
      </c>
    </row>
    <row r="787" spans="1:3" x14ac:dyDescent="0.2">
      <c r="A787" s="25">
        <v>36875</v>
      </c>
      <c r="B787" s="7">
        <v>6.3934319650516596</v>
      </c>
      <c r="C787" s="7">
        <v>6.6383872440128702</v>
      </c>
    </row>
    <row r="788" spans="1:3" x14ac:dyDescent="0.2">
      <c r="A788" s="25">
        <v>36878</v>
      </c>
      <c r="B788" s="7">
        <v>6.3976412929405697</v>
      </c>
      <c r="C788" s="7">
        <v>6.6293763351754604</v>
      </c>
    </row>
    <row r="789" spans="1:3" x14ac:dyDescent="0.2">
      <c r="A789" s="25">
        <v>36879</v>
      </c>
      <c r="B789" s="7">
        <v>6.4394297715278004</v>
      </c>
      <c r="C789" s="7">
        <v>6.6709163566412997</v>
      </c>
    </row>
    <row r="790" spans="1:3" x14ac:dyDescent="0.2">
      <c r="A790" s="25">
        <v>36880</v>
      </c>
      <c r="B790" s="7">
        <v>6.4416199029585899</v>
      </c>
      <c r="C790" s="7">
        <v>6.6743448169874702</v>
      </c>
    </row>
    <row r="791" spans="1:3" x14ac:dyDescent="0.2">
      <c r="A791" s="25">
        <v>36881</v>
      </c>
      <c r="B791" s="7">
        <v>6.4586986460787701</v>
      </c>
      <c r="C791" s="7">
        <v>6.7000591406997403</v>
      </c>
    </row>
    <row r="792" spans="1:3" x14ac:dyDescent="0.2">
      <c r="A792" s="25">
        <v>36882</v>
      </c>
      <c r="B792" s="7">
        <v>6.4461707448427097</v>
      </c>
      <c r="C792" s="7">
        <v>6.6886369055662502</v>
      </c>
    </row>
    <row r="793" spans="1:3" x14ac:dyDescent="0.2">
      <c r="A793" s="25">
        <v>36885</v>
      </c>
      <c r="B793" s="7">
        <v>6.4459207939046603</v>
      </c>
      <c r="C793" s="7">
        <v>6.6881847976194901</v>
      </c>
    </row>
    <row r="794" spans="1:3" x14ac:dyDescent="0.2">
      <c r="A794" s="25">
        <v>36886</v>
      </c>
      <c r="B794" s="7">
        <v>6.4473252178048703</v>
      </c>
      <c r="C794" s="7">
        <v>6.6891462952815504</v>
      </c>
    </row>
    <row r="795" spans="1:3" x14ac:dyDescent="0.2">
      <c r="A795" s="25">
        <v>36887</v>
      </c>
      <c r="B795" s="7">
        <v>6.4134257006435504</v>
      </c>
      <c r="C795" s="7">
        <v>6.6588027812258099</v>
      </c>
    </row>
    <row r="796" spans="1:3" x14ac:dyDescent="0.2">
      <c r="A796" s="25">
        <v>36888</v>
      </c>
      <c r="B796" s="7">
        <v>6.4096367556342004</v>
      </c>
      <c r="C796" s="7">
        <v>6.6597463401400701</v>
      </c>
    </row>
    <row r="797" spans="1:3" x14ac:dyDescent="0.2">
      <c r="A797" s="25">
        <v>36889</v>
      </c>
      <c r="B797" s="7">
        <v>6.3852370341258098</v>
      </c>
      <c r="C797" s="7">
        <v>6.6334886415553003</v>
      </c>
    </row>
    <row r="798" spans="1:3" x14ac:dyDescent="0.2">
      <c r="A798" s="25">
        <v>36891</v>
      </c>
      <c r="B798" s="7">
        <v>6.38511128336987</v>
      </c>
      <c r="C798" s="7">
        <v>6.6333395227959704</v>
      </c>
    </row>
    <row r="799" spans="1:3" x14ac:dyDescent="0.2">
      <c r="A799" s="25">
        <v>36892</v>
      </c>
      <c r="B799" s="7">
        <v>6.4118009696418303</v>
      </c>
      <c r="C799" s="7">
        <v>6.6235659302063503</v>
      </c>
    </row>
    <row r="800" spans="1:3" x14ac:dyDescent="0.2">
      <c r="A800" s="25">
        <v>36893</v>
      </c>
      <c r="B800" s="7">
        <v>6.3481678512778998</v>
      </c>
      <c r="C800" s="7">
        <v>6.5519912091031198</v>
      </c>
    </row>
    <row r="801" spans="1:3" x14ac:dyDescent="0.2">
      <c r="A801" s="25">
        <v>36894</v>
      </c>
      <c r="B801" s="7">
        <v>6.3022093553010903</v>
      </c>
      <c r="C801" s="7">
        <v>6.4764743143574703</v>
      </c>
    </row>
    <row r="802" spans="1:3" x14ac:dyDescent="0.2">
      <c r="A802" s="25">
        <v>36895</v>
      </c>
      <c r="B802" s="7">
        <v>6.3437449487029296</v>
      </c>
      <c r="C802" s="7">
        <v>6.51391699708965</v>
      </c>
    </row>
    <row r="803" spans="1:3" x14ac:dyDescent="0.2">
      <c r="A803" s="25">
        <v>36896</v>
      </c>
      <c r="B803" s="7">
        <v>6.3726131944078004</v>
      </c>
      <c r="C803" s="7">
        <v>6.5379303209334001</v>
      </c>
    </row>
    <row r="804" spans="1:3" x14ac:dyDescent="0.2">
      <c r="A804" s="25">
        <v>36899</v>
      </c>
      <c r="B804" s="7">
        <v>6.3884597315771199</v>
      </c>
      <c r="C804" s="7">
        <v>6.5452444827615297</v>
      </c>
    </row>
    <row r="805" spans="1:3" x14ac:dyDescent="0.2">
      <c r="A805" s="25">
        <v>36900</v>
      </c>
      <c r="B805" s="7">
        <v>6.4399333122399902</v>
      </c>
      <c r="C805" s="7">
        <v>6.5981777481837103</v>
      </c>
    </row>
    <row r="806" spans="1:3" x14ac:dyDescent="0.2">
      <c r="A806" s="25">
        <v>36901</v>
      </c>
      <c r="B806" s="7">
        <v>6.4440534497039001</v>
      </c>
      <c r="C806" s="7">
        <v>6.5992749911726696</v>
      </c>
    </row>
    <row r="807" spans="1:3" x14ac:dyDescent="0.2">
      <c r="A807" s="25">
        <v>36902</v>
      </c>
      <c r="B807" s="7">
        <v>6.4550092011414701</v>
      </c>
      <c r="C807" s="7">
        <v>6.6041407065784501</v>
      </c>
    </row>
    <row r="808" spans="1:3" x14ac:dyDescent="0.2">
      <c r="A808" s="25">
        <v>36903</v>
      </c>
      <c r="B808" s="7">
        <v>6.5176694378993396</v>
      </c>
      <c r="C808" s="7">
        <v>6.6656719388060699</v>
      </c>
    </row>
    <row r="809" spans="1:3" x14ac:dyDescent="0.2">
      <c r="A809" s="25">
        <v>36906</v>
      </c>
      <c r="B809" s="7">
        <v>6.5143113831155199</v>
      </c>
      <c r="C809" s="7">
        <v>6.64488698426391</v>
      </c>
    </row>
    <row r="810" spans="1:3" x14ac:dyDescent="0.2">
      <c r="A810" s="25">
        <v>36907</v>
      </c>
      <c r="B810" s="7">
        <v>6.5646815083517298</v>
      </c>
      <c r="C810" s="7">
        <v>6.6843410525375804</v>
      </c>
    </row>
    <row r="811" spans="1:3" x14ac:dyDescent="0.2">
      <c r="A811" s="25">
        <v>36908</v>
      </c>
      <c r="B811" s="7">
        <v>6.5730606299951102</v>
      </c>
      <c r="C811" s="7">
        <v>6.6880090378536199</v>
      </c>
    </row>
    <row r="812" spans="1:3" x14ac:dyDescent="0.2">
      <c r="A812" s="25">
        <v>36909</v>
      </c>
      <c r="B812" s="7">
        <v>6.5454623701518804</v>
      </c>
      <c r="C812" s="7">
        <v>6.6706144839904598</v>
      </c>
    </row>
    <row r="813" spans="1:3" x14ac:dyDescent="0.2">
      <c r="A813" s="25">
        <v>36910</v>
      </c>
      <c r="B813" s="7">
        <v>6.50761346351055</v>
      </c>
      <c r="C813" s="7">
        <v>6.6533396291000004</v>
      </c>
    </row>
    <row r="814" spans="1:3" x14ac:dyDescent="0.2">
      <c r="A814" s="25">
        <v>36913</v>
      </c>
      <c r="B814" s="7">
        <v>6.5349858745844696</v>
      </c>
      <c r="C814" s="7">
        <v>6.6783679320938898</v>
      </c>
    </row>
    <row r="815" spans="1:3" x14ac:dyDescent="0.2">
      <c r="A815" s="25">
        <v>36914</v>
      </c>
      <c r="B815" s="7">
        <v>6.5219369584517697</v>
      </c>
      <c r="C815" s="7">
        <v>6.6667605392673197</v>
      </c>
    </row>
    <row r="816" spans="1:3" x14ac:dyDescent="0.2">
      <c r="A816" s="25">
        <v>36915</v>
      </c>
      <c r="B816" s="7">
        <v>6.4817604512437201</v>
      </c>
      <c r="C816" s="7">
        <v>6.6275665462104101</v>
      </c>
    </row>
    <row r="817" spans="1:3" x14ac:dyDescent="0.2">
      <c r="A817" s="25">
        <v>36916</v>
      </c>
      <c r="B817" s="7">
        <v>6.4443187530068702</v>
      </c>
      <c r="C817" s="7">
        <v>6.5964720369917798</v>
      </c>
    </row>
    <row r="818" spans="1:3" x14ac:dyDescent="0.2">
      <c r="A818" s="25">
        <v>36917</v>
      </c>
      <c r="B818" s="7">
        <v>6.4105430964554104</v>
      </c>
      <c r="C818" s="7">
        <v>6.5584315899690502</v>
      </c>
    </row>
    <row r="819" spans="1:3" x14ac:dyDescent="0.2">
      <c r="A819" s="25">
        <v>36920</v>
      </c>
      <c r="B819" s="7">
        <v>6.4356269025074697</v>
      </c>
      <c r="C819" s="7">
        <v>6.5795228242439503</v>
      </c>
    </row>
    <row r="820" spans="1:3" x14ac:dyDescent="0.2">
      <c r="A820" s="25">
        <v>36921</v>
      </c>
      <c r="B820" s="7">
        <v>6.4419145341686104</v>
      </c>
      <c r="C820" s="7">
        <v>6.5787169344052003</v>
      </c>
    </row>
    <row r="821" spans="1:3" x14ac:dyDescent="0.2">
      <c r="A821" s="25">
        <v>36922</v>
      </c>
      <c r="B821" s="7">
        <v>6.3986665161958998</v>
      </c>
      <c r="C821" s="7">
        <v>6.5237965449239397</v>
      </c>
    </row>
    <row r="822" spans="1:3" x14ac:dyDescent="0.2">
      <c r="A822" s="25">
        <v>36923</v>
      </c>
      <c r="B822" s="7">
        <v>6.4016543696921397</v>
      </c>
      <c r="C822" s="7">
        <v>6.5291314725161804</v>
      </c>
    </row>
    <row r="823" spans="1:3" x14ac:dyDescent="0.2">
      <c r="A823" s="25">
        <v>36924</v>
      </c>
      <c r="B823" s="7">
        <v>6.4287513664737004</v>
      </c>
      <c r="C823" s="7">
        <v>6.5394614676507103</v>
      </c>
    </row>
    <row r="824" spans="1:3" x14ac:dyDescent="0.2">
      <c r="A824" s="25">
        <v>36927</v>
      </c>
      <c r="B824" s="7">
        <v>6.4598858022462302</v>
      </c>
      <c r="C824" s="7">
        <v>6.54920682720876</v>
      </c>
    </row>
    <row r="825" spans="1:3" x14ac:dyDescent="0.2">
      <c r="A825" s="25">
        <v>36928</v>
      </c>
      <c r="B825" s="7">
        <v>6.4624116933514797</v>
      </c>
      <c r="C825" s="7">
        <v>6.5435392062549003</v>
      </c>
    </row>
    <row r="826" spans="1:3" x14ac:dyDescent="0.2">
      <c r="A826" s="25">
        <v>36929</v>
      </c>
      <c r="B826" s="7">
        <v>6.4464900151247297</v>
      </c>
      <c r="C826" s="7">
        <v>6.5133977729044101</v>
      </c>
    </row>
    <row r="827" spans="1:3" x14ac:dyDescent="0.2">
      <c r="A827" s="25">
        <v>36930</v>
      </c>
      <c r="B827" s="7">
        <v>6.50688058896118</v>
      </c>
      <c r="C827" s="7">
        <v>6.56312171460055</v>
      </c>
    </row>
    <row r="828" spans="1:3" x14ac:dyDescent="0.2">
      <c r="A828" s="25">
        <v>36931</v>
      </c>
      <c r="B828" s="7">
        <v>6.5038070673856803</v>
      </c>
      <c r="C828" s="7">
        <v>6.55086391238184</v>
      </c>
    </row>
    <row r="829" spans="1:3" x14ac:dyDescent="0.2">
      <c r="A829" s="25">
        <v>36934</v>
      </c>
      <c r="B829" s="7">
        <v>6.5198328474008598</v>
      </c>
      <c r="C829" s="7">
        <v>6.5639042551340596</v>
      </c>
    </row>
    <row r="830" spans="1:3" x14ac:dyDescent="0.2">
      <c r="A830" s="25">
        <v>36935</v>
      </c>
      <c r="B830" s="7">
        <v>6.5300015055861103</v>
      </c>
      <c r="C830" s="7">
        <v>6.56857886768731</v>
      </c>
    </row>
    <row r="831" spans="1:3" x14ac:dyDescent="0.2">
      <c r="A831" s="25">
        <v>36936</v>
      </c>
      <c r="B831" s="7">
        <v>6.5711345510355796</v>
      </c>
      <c r="C831" s="7">
        <v>6.5987156280208703</v>
      </c>
    </row>
    <row r="832" spans="1:3" x14ac:dyDescent="0.2">
      <c r="A832" s="25">
        <v>36937</v>
      </c>
      <c r="B832" s="7">
        <v>6.6097343541962301</v>
      </c>
      <c r="C832" s="7">
        <v>6.6262307430505301</v>
      </c>
    </row>
    <row r="833" spans="1:3" x14ac:dyDescent="0.2">
      <c r="A833" s="25">
        <v>36938</v>
      </c>
      <c r="B833" s="7">
        <v>6.6274710473436498</v>
      </c>
      <c r="C833" s="7">
        <v>6.6278661059898996</v>
      </c>
    </row>
    <row r="834" spans="1:3" x14ac:dyDescent="0.2">
      <c r="A834" s="25">
        <v>36941</v>
      </c>
      <c r="B834" s="7">
        <v>6.6435027779159999</v>
      </c>
      <c r="C834" s="7">
        <v>6.6414747636920097</v>
      </c>
    </row>
    <row r="835" spans="1:3" x14ac:dyDescent="0.2">
      <c r="A835" s="25">
        <v>36942</v>
      </c>
      <c r="B835" s="7">
        <v>6.6734165786669903</v>
      </c>
      <c r="C835" s="7">
        <v>6.65941187711495</v>
      </c>
    </row>
    <row r="836" spans="1:3" x14ac:dyDescent="0.2">
      <c r="A836" s="25">
        <v>36943</v>
      </c>
      <c r="B836" s="7">
        <v>6.7158380783450999</v>
      </c>
      <c r="C836" s="7">
        <v>6.6810184380134601</v>
      </c>
    </row>
    <row r="837" spans="1:3" x14ac:dyDescent="0.2">
      <c r="A837" s="25">
        <v>36944</v>
      </c>
      <c r="B837" s="7">
        <v>6.7593150253849403</v>
      </c>
      <c r="C837" s="7">
        <v>6.7053669150016697</v>
      </c>
    </row>
    <row r="838" spans="1:3" x14ac:dyDescent="0.2">
      <c r="A838" s="25">
        <v>36945</v>
      </c>
      <c r="B838" s="7">
        <v>6.7705152280514902</v>
      </c>
      <c r="C838" s="7">
        <v>6.7162604387527898</v>
      </c>
    </row>
    <row r="839" spans="1:3" x14ac:dyDescent="0.2">
      <c r="A839" s="25">
        <v>36948</v>
      </c>
      <c r="B839" s="7">
        <v>6.76465762558822</v>
      </c>
      <c r="C839" s="7">
        <v>6.7097426506333804</v>
      </c>
    </row>
    <row r="840" spans="1:3" x14ac:dyDescent="0.2">
      <c r="A840" s="25">
        <v>36949</v>
      </c>
      <c r="B840" s="7">
        <v>6.7143943241728001</v>
      </c>
      <c r="C840" s="7">
        <v>6.6661822663870502</v>
      </c>
    </row>
    <row r="841" spans="1:3" x14ac:dyDescent="0.2">
      <c r="A841" s="25">
        <v>36950</v>
      </c>
      <c r="B841" s="7">
        <v>6.6906802172721402</v>
      </c>
      <c r="C841" s="7">
        <v>6.63829369166994</v>
      </c>
    </row>
    <row r="842" spans="1:3" x14ac:dyDescent="0.2">
      <c r="A842" s="25">
        <v>36951</v>
      </c>
      <c r="B842" s="7">
        <v>6.7125062937992102</v>
      </c>
      <c r="C842" s="7">
        <v>6.59745044494663</v>
      </c>
    </row>
    <row r="843" spans="1:3" x14ac:dyDescent="0.2">
      <c r="A843" s="25">
        <v>36952</v>
      </c>
      <c r="B843" s="7">
        <v>6.7174021230899701</v>
      </c>
      <c r="C843" s="7">
        <v>6.6024959382352497</v>
      </c>
    </row>
    <row r="844" spans="1:3" x14ac:dyDescent="0.2">
      <c r="A844" s="25">
        <v>36955</v>
      </c>
      <c r="B844" s="7">
        <v>6.7351199157749901</v>
      </c>
      <c r="C844" s="7">
        <v>6.6184770027405202</v>
      </c>
    </row>
    <row r="845" spans="1:3" x14ac:dyDescent="0.2">
      <c r="A845" s="25">
        <v>36956</v>
      </c>
      <c r="B845" s="7">
        <v>6.73781800607631</v>
      </c>
      <c r="C845" s="7">
        <v>6.6224441464242796</v>
      </c>
    </row>
    <row r="846" spans="1:3" x14ac:dyDescent="0.2">
      <c r="A846" s="25">
        <v>36957</v>
      </c>
      <c r="B846" s="7">
        <v>6.7762154002271</v>
      </c>
      <c r="C846" s="7">
        <v>6.6579379361914297</v>
      </c>
    </row>
    <row r="847" spans="1:3" x14ac:dyDescent="0.2">
      <c r="A847" s="25">
        <v>36958</v>
      </c>
      <c r="B847" s="7">
        <v>6.7971595965591201</v>
      </c>
      <c r="C847" s="7">
        <v>6.67336130639519</v>
      </c>
    </row>
    <row r="848" spans="1:3" x14ac:dyDescent="0.2">
      <c r="A848" s="25">
        <v>36959</v>
      </c>
      <c r="B848" s="7">
        <v>6.8016677059347304</v>
      </c>
      <c r="C848" s="7">
        <v>6.6801008768170203</v>
      </c>
    </row>
    <row r="849" spans="1:3" x14ac:dyDescent="0.2">
      <c r="A849" s="25">
        <v>36962</v>
      </c>
      <c r="B849" s="7">
        <v>6.7918184529006203</v>
      </c>
      <c r="C849" s="7">
        <v>6.6728064556846798</v>
      </c>
    </row>
    <row r="850" spans="1:3" x14ac:dyDescent="0.2">
      <c r="A850" s="25">
        <v>36963</v>
      </c>
      <c r="B850" s="7">
        <v>6.7769036515690297</v>
      </c>
      <c r="C850" s="7">
        <v>6.6551887928405504</v>
      </c>
    </row>
    <row r="851" spans="1:3" x14ac:dyDescent="0.2">
      <c r="A851" s="25">
        <v>36964</v>
      </c>
      <c r="B851" s="7">
        <v>6.7314427531117902</v>
      </c>
      <c r="C851" s="7">
        <v>6.5875397680410703</v>
      </c>
    </row>
    <row r="852" spans="1:3" x14ac:dyDescent="0.2">
      <c r="A852" s="25">
        <v>36965</v>
      </c>
      <c r="B852" s="7">
        <v>6.7042249368803697</v>
      </c>
      <c r="C852" s="7">
        <v>6.5481435199393703</v>
      </c>
    </row>
    <row r="853" spans="1:3" x14ac:dyDescent="0.2">
      <c r="A853" s="25">
        <v>36966</v>
      </c>
      <c r="B853" s="7">
        <v>6.6294871832129001</v>
      </c>
      <c r="C853" s="7">
        <v>6.4761481269438903</v>
      </c>
    </row>
    <row r="854" spans="1:3" x14ac:dyDescent="0.2">
      <c r="A854" s="25">
        <v>36969</v>
      </c>
      <c r="B854" s="7">
        <v>6.6534791851934401</v>
      </c>
      <c r="C854" s="7">
        <v>6.4915679992817497</v>
      </c>
    </row>
    <row r="855" spans="1:3" x14ac:dyDescent="0.2">
      <c r="A855" s="25">
        <v>36970</v>
      </c>
      <c r="B855" s="7">
        <v>6.67700506785292</v>
      </c>
      <c r="C855" s="7">
        <v>6.49766117957481</v>
      </c>
    </row>
    <row r="856" spans="1:3" x14ac:dyDescent="0.2">
      <c r="A856" s="25">
        <v>36971</v>
      </c>
      <c r="B856" s="7">
        <v>6.69533570985518</v>
      </c>
      <c r="C856" s="7">
        <v>6.5188990340724997</v>
      </c>
    </row>
    <row r="857" spans="1:3" x14ac:dyDescent="0.2">
      <c r="A857" s="25">
        <v>36972</v>
      </c>
      <c r="B857" s="7">
        <v>6.6667704667079803</v>
      </c>
      <c r="C857" s="7">
        <v>6.4769261916945204</v>
      </c>
    </row>
    <row r="858" spans="1:3" x14ac:dyDescent="0.2">
      <c r="A858" s="25">
        <v>36973</v>
      </c>
      <c r="B858" s="7">
        <v>6.6703346004629003</v>
      </c>
      <c r="C858" s="7">
        <v>6.4943979365421001</v>
      </c>
    </row>
    <row r="859" spans="1:3" x14ac:dyDescent="0.2">
      <c r="A859" s="25">
        <v>36976</v>
      </c>
      <c r="B859" s="7">
        <v>6.70726080195407</v>
      </c>
      <c r="C859" s="7">
        <v>6.5309859031835504</v>
      </c>
    </row>
    <row r="860" spans="1:3" x14ac:dyDescent="0.2">
      <c r="A860" s="25">
        <v>36977</v>
      </c>
      <c r="B860" s="7">
        <v>6.70974643778841</v>
      </c>
      <c r="C860" s="7">
        <v>6.5467268799856102</v>
      </c>
    </row>
    <row r="861" spans="1:3" x14ac:dyDescent="0.2">
      <c r="A861" s="25">
        <v>36978</v>
      </c>
      <c r="B861" s="7">
        <v>6.7448785722018698</v>
      </c>
      <c r="C861" s="7">
        <v>6.5598272781642999</v>
      </c>
    </row>
    <row r="862" spans="1:3" x14ac:dyDescent="0.2">
      <c r="A862" s="25">
        <v>36979</v>
      </c>
      <c r="B862" s="7">
        <v>6.8050301964749798</v>
      </c>
      <c r="C862" s="7">
        <v>6.6228000080569203</v>
      </c>
    </row>
    <row r="863" spans="1:3" x14ac:dyDescent="0.2">
      <c r="A863" s="25">
        <v>36980</v>
      </c>
      <c r="B863" s="7">
        <v>6.8314267371035502</v>
      </c>
      <c r="C863" s="7">
        <v>6.6580101239268803</v>
      </c>
    </row>
    <row r="864" spans="1:3" x14ac:dyDescent="0.2">
      <c r="A864" s="25">
        <v>36981</v>
      </c>
      <c r="B864" s="7">
        <v>6.8313544564236004</v>
      </c>
      <c r="C864" s="7">
        <v>6.6579337773838398</v>
      </c>
    </row>
    <row r="865" spans="1:3" x14ac:dyDescent="0.2">
      <c r="A865" s="25">
        <v>36983</v>
      </c>
      <c r="B865" s="7">
        <v>6.8577037115758603</v>
      </c>
      <c r="C865" s="7">
        <v>6.6714928041681398</v>
      </c>
    </row>
    <row r="866" spans="1:3" x14ac:dyDescent="0.2">
      <c r="A866" s="25">
        <v>36984</v>
      </c>
      <c r="B866" s="7">
        <v>6.8439294265588098</v>
      </c>
      <c r="C866" s="7">
        <v>6.6571018487050502</v>
      </c>
    </row>
    <row r="867" spans="1:3" x14ac:dyDescent="0.2">
      <c r="A867" s="25">
        <v>36985</v>
      </c>
      <c r="B867" s="7">
        <v>6.8569064172980996</v>
      </c>
      <c r="C867" s="7">
        <v>6.6788358723597101</v>
      </c>
    </row>
    <row r="868" spans="1:3" x14ac:dyDescent="0.2">
      <c r="A868" s="25">
        <v>36986</v>
      </c>
      <c r="B868" s="7">
        <v>6.8508804312468499</v>
      </c>
      <c r="C868" s="7">
        <v>6.68008203272458</v>
      </c>
    </row>
    <row r="869" spans="1:3" x14ac:dyDescent="0.2">
      <c r="A869" s="25">
        <v>36987</v>
      </c>
      <c r="B869" s="7">
        <v>6.7568220552418099</v>
      </c>
      <c r="C869" s="7">
        <v>6.6149945600005902</v>
      </c>
    </row>
    <row r="870" spans="1:3" x14ac:dyDescent="0.2">
      <c r="A870" s="25">
        <v>36990</v>
      </c>
      <c r="B870" s="7">
        <v>6.72711968346088</v>
      </c>
      <c r="C870" s="7">
        <v>6.5945220197504</v>
      </c>
    </row>
    <row r="871" spans="1:3" x14ac:dyDescent="0.2">
      <c r="A871" s="25">
        <v>36991</v>
      </c>
      <c r="B871" s="7">
        <v>6.7232298140867197</v>
      </c>
      <c r="C871" s="7">
        <v>6.6045280701165403</v>
      </c>
    </row>
    <row r="872" spans="1:3" x14ac:dyDescent="0.2">
      <c r="A872" s="25">
        <v>36992</v>
      </c>
      <c r="B872" s="7">
        <v>6.7688987327887098</v>
      </c>
      <c r="C872" s="7">
        <v>6.6569253496599199</v>
      </c>
    </row>
    <row r="873" spans="1:3" x14ac:dyDescent="0.2">
      <c r="A873" s="25">
        <v>36993</v>
      </c>
      <c r="B873" s="7">
        <v>6.8141803186967902</v>
      </c>
      <c r="C873" s="7">
        <v>6.7118652106601298</v>
      </c>
    </row>
    <row r="874" spans="1:3" x14ac:dyDescent="0.2">
      <c r="A874" s="25">
        <v>36994</v>
      </c>
      <c r="B874" s="7">
        <v>6.8171425600985804</v>
      </c>
      <c r="C874" s="7">
        <v>6.7056910342664704</v>
      </c>
    </row>
    <row r="875" spans="1:3" x14ac:dyDescent="0.2">
      <c r="A875" s="25">
        <v>36997</v>
      </c>
      <c r="B875" s="7">
        <v>6.8201258213470899</v>
      </c>
      <c r="C875" s="7">
        <v>6.7080603449650598</v>
      </c>
    </row>
    <row r="876" spans="1:3" x14ac:dyDescent="0.2">
      <c r="A876" s="25">
        <v>36998</v>
      </c>
      <c r="B876" s="7">
        <v>6.8484279854096801</v>
      </c>
      <c r="C876" s="7">
        <v>6.74464672945314</v>
      </c>
    </row>
    <row r="877" spans="1:3" x14ac:dyDescent="0.2">
      <c r="A877" s="25">
        <v>36999</v>
      </c>
      <c r="B877" s="7">
        <v>6.8863847009103401</v>
      </c>
      <c r="C877" s="7">
        <v>6.7814180756107802</v>
      </c>
    </row>
    <row r="878" spans="1:3" x14ac:dyDescent="0.2">
      <c r="A878" s="25">
        <v>37000</v>
      </c>
      <c r="B878" s="7">
        <v>6.9168299805194602</v>
      </c>
      <c r="C878" s="7">
        <v>6.82035697365645</v>
      </c>
    </row>
    <row r="879" spans="1:3" x14ac:dyDescent="0.2">
      <c r="A879" s="25">
        <v>37001</v>
      </c>
      <c r="B879" s="7">
        <v>6.8710541872208104</v>
      </c>
      <c r="C879" s="7">
        <v>6.7822007948709304</v>
      </c>
    </row>
    <row r="880" spans="1:3" x14ac:dyDescent="0.2">
      <c r="A880" s="25">
        <v>37004</v>
      </c>
      <c r="B880" s="7">
        <v>6.8284862886862596</v>
      </c>
      <c r="C880" s="7">
        <v>6.7223681047121602</v>
      </c>
    </row>
    <row r="881" spans="1:3" x14ac:dyDescent="0.2">
      <c r="A881" s="25">
        <v>37005</v>
      </c>
      <c r="B881" s="7">
        <v>6.8235500380836998</v>
      </c>
      <c r="C881" s="7">
        <v>6.7330367119035097</v>
      </c>
    </row>
    <row r="882" spans="1:3" x14ac:dyDescent="0.2">
      <c r="A882" s="25">
        <v>37006</v>
      </c>
      <c r="B882" s="7">
        <v>6.8380614423069197</v>
      </c>
      <c r="C882" s="7">
        <v>6.7527466974828796</v>
      </c>
    </row>
    <row r="883" spans="1:3" x14ac:dyDescent="0.2">
      <c r="A883" s="25">
        <v>37007</v>
      </c>
      <c r="B883" s="7">
        <v>6.7946424518238704</v>
      </c>
      <c r="C883" s="7">
        <v>6.72324197529937</v>
      </c>
    </row>
    <row r="884" spans="1:3" x14ac:dyDescent="0.2">
      <c r="A884" s="25">
        <v>37008</v>
      </c>
      <c r="B884" s="7">
        <v>6.8368280119079996</v>
      </c>
      <c r="C884" s="7">
        <v>6.7682981658086501</v>
      </c>
    </row>
    <row r="885" spans="1:3" x14ac:dyDescent="0.2">
      <c r="A885" s="25">
        <v>37011</v>
      </c>
      <c r="B885" s="7">
        <v>6.8967858186402804</v>
      </c>
      <c r="C885" s="7">
        <v>6.8408160398858602</v>
      </c>
    </row>
    <row r="886" spans="1:3" x14ac:dyDescent="0.2">
      <c r="A886" s="25">
        <v>37012</v>
      </c>
      <c r="B886" s="7">
        <v>6.83860369610262</v>
      </c>
      <c r="C886" s="7">
        <v>6.8137105116874004</v>
      </c>
    </row>
    <row r="887" spans="1:3" x14ac:dyDescent="0.2">
      <c r="A887" s="25">
        <v>37013</v>
      </c>
      <c r="B887" s="7">
        <v>6.80675733664392</v>
      </c>
      <c r="C887" s="7">
        <v>6.7891445842725</v>
      </c>
    </row>
    <row r="888" spans="1:3" x14ac:dyDescent="0.2">
      <c r="A888" s="25">
        <v>37014</v>
      </c>
      <c r="B888" s="7">
        <v>6.7843929932365103</v>
      </c>
      <c r="C888" s="7">
        <v>6.7650245179398896</v>
      </c>
    </row>
    <row r="889" spans="1:3" x14ac:dyDescent="0.2">
      <c r="A889" s="25">
        <v>37015</v>
      </c>
      <c r="B889" s="7">
        <v>6.7253603597172402</v>
      </c>
      <c r="C889" s="7">
        <v>6.7204534861870098</v>
      </c>
    </row>
    <row r="890" spans="1:3" x14ac:dyDescent="0.2">
      <c r="A890" s="25">
        <v>37018</v>
      </c>
      <c r="B890" s="7">
        <v>6.7226689434738596</v>
      </c>
      <c r="C890" s="7">
        <v>6.7147600390076896</v>
      </c>
    </row>
    <row r="891" spans="1:3" x14ac:dyDescent="0.2">
      <c r="A891" s="25">
        <v>37019</v>
      </c>
      <c r="B891" s="7">
        <v>6.7252203701800104</v>
      </c>
      <c r="C891" s="7">
        <v>6.7196259257057802</v>
      </c>
    </row>
    <row r="892" spans="1:3" x14ac:dyDescent="0.2">
      <c r="A892" s="25">
        <v>37020</v>
      </c>
      <c r="B892" s="7">
        <v>6.6889305410181699</v>
      </c>
      <c r="C892" s="7">
        <v>6.6892437777953804</v>
      </c>
    </row>
    <row r="893" spans="1:3" x14ac:dyDescent="0.2">
      <c r="A893" s="25">
        <v>37021</v>
      </c>
      <c r="B893" s="7">
        <v>6.7081697946944301</v>
      </c>
      <c r="C893" s="7">
        <v>6.7133072882159102</v>
      </c>
    </row>
    <row r="894" spans="1:3" x14ac:dyDescent="0.2">
      <c r="A894" s="25">
        <v>37022</v>
      </c>
      <c r="B894" s="7">
        <v>6.7639621719876102</v>
      </c>
      <c r="C894" s="7">
        <v>6.7704007199472098</v>
      </c>
    </row>
    <row r="895" spans="1:3" x14ac:dyDescent="0.2">
      <c r="A895" s="25">
        <v>37025</v>
      </c>
      <c r="B895" s="7">
        <v>6.8074538479530702</v>
      </c>
      <c r="C895" s="7">
        <v>6.8068930202122599</v>
      </c>
    </row>
    <row r="896" spans="1:3" x14ac:dyDescent="0.2">
      <c r="A896" s="25">
        <v>37026</v>
      </c>
      <c r="B896" s="7">
        <v>6.8064967981492499</v>
      </c>
      <c r="C896" s="7">
        <v>6.8149333889641497</v>
      </c>
    </row>
    <row r="897" spans="1:3" x14ac:dyDescent="0.2">
      <c r="A897" s="25">
        <v>37027</v>
      </c>
      <c r="B897" s="7">
        <v>6.7464787290346502</v>
      </c>
      <c r="C897" s="7">
        <v>6.7574630429473999</v>
      </c>
    </row>
    <row r="898" spans="1:3" x14ac:dyDescent="0.2">
      <c r="A898" s="25">
        <v>37028</v>
      </c>
      <c r="B898" s="7">
        <v>6.7343366488314897</v>
      </c>
      <c r="C898" s="7">
        <v>6.7437894287929598</v>
      </c>
    </row>
    <row r="899" spans="1:3" x14ac:dyDescent="0.2">
      <c r="A899" s="25">
        <v>37029</v>
      </c>
      <c r="B899" s="7">
        <v>6.7398679142151803</v>
      </c>
      <c r="C899" s="7">
        <v>6.7602207893478896</v>
      </c>
    </row>
    <row r="900" spans="1:3" x14ac:dyDescent="0.2">
      <c r="A900" s="25">
        <v>37032</v>
      </c>
      <c r="B900" s="7">
        <v>6.7463696821646799</v>
      </c>
      <c r="C900" s="7">
        <v>6.76796941194503</v>
      </c>
    </row>
    <row r="901" spans="1:3" x14ac:dyDescent="0.2">
      <c r="A901" s="25">
        <v>37033</v>
      </c>
      <c r="B901" s="7">
        <v>6.7673102507865899</v>
      </c>
      <c r="C901" s="7">
        <v>6.7836064839259196</v>
      </c>
    </row>
    <row r="902" spans="1:3" x14ac:dyDescent="0.2">
      <c r="A902" s="25">
        <v>37034</v>
      </c>
      <c r="B902" s="7">
        <v>6.8246183154375499</v>
      </c>
      <c r="C902" s="7">
        <v>6.8474226868616297</v>
      </c>
    </row>
    <row r="903" spans="1:3" x14ac:dyDescent="0.2">
      <c r="A903" s="25">
        <v>37035</v>
      </c>
      <c r="B903" s="7">
        <v>6.8336505288772198</v>
      </c>
      <c r="C903" s="7">
        <v>6.8618154068637098</v>
      </c>
    </row>
    <row r="904" spans="1:3" x14ac:dyDescent="0.2">
      <c r="A904" s="25">
        <v>37036</v>
      </c>
      <c r="B904" s="7">
        <v>6.8982501320544598</v>
      </c>
      <c r="C904" s="7">
        <v>6.9127547318367704</v>
      </c>
    </row>
    <row r="905" spans="1:3" x14ac:dyDescent="0.2">
      <c r="A905" s="25">
        <v>37039</v>
      </c>
      <c r="B905" s="7">
        <v>6.8850245665820404</v>
      </c>
      <c r="C905" s="7">
        <v>6.8964314425165103</v>
      </c>
    </row>
    <row r="906" spans="1:3" x14ac:dyDescent="0.2">
      <c r="A906" s="25">
        <v>37040</v>
      </c>
      <c r="B906" s="7">
        <v>6.8950846359284803</v>
      </c>
      <c r="C906" s="7">
        <v>6.9007100679233098</v>
      </c>
    </row>
    <row r="907" spans="1:3" x14ac:dyDescent="0.2">
      <c r="A907" s="25">
        <v>37041</v>
      </c>
      <c r="B907" s="7">
        <v>6.9094587608958298</v>
      </c>
      <c r="C907" s="7">
        <v>6.9095600306253599</v>
      </c>
    </row>
    <row r="908" spans="1:3" x14ac:dyDescent="0.2">
      <c r="A908" s="25">
        <v>37042</v>
      </c>
      <c r="B908" s="7">
        <v>6.9178118341511503</v>
      </c>
      <c r="C908" s="7">
        <v>6.9128943048678799</v>
      </c>
    </row>
    <row r="909" spans="1:3" x14ac:dyDescent="0.2">
      <c r="A909" s="25">
        <v>37043</v>
      </c>
      <c r="B909" s="7">
        <v>6.7648024446814796</v>
      </c>
      <c r="C909" s="7">
        <v>7.0081987808696002</v>
      </c>
    </row>
    <row r="910" spans="1:3" x14ac:dyDescent="0.2">
      <c r="A910" s="25">
        <v>37046</v>
      </c>
      <c r="B910" s="7">
        <v>6.7905898092526797</v>
      </c>
      <c r="C910" s="7">
        <v>7.0303345069524799</v>
      </c>
    </row>
    <row r="911" spans="1:3" x14ac:dyDescent="0.2">
      <c r="A911" s="25">
        <v>37047</v>
      </c>
      <c r="B911" s="7">
        <v>6.75084785551892</v>
      </c>
      <c r="C911" s="7">
        <v>6.9898333557230004</v>
      </c>
    </row>
    <row r="912" spans="1:3" x14ac:dyDescent="0.2">
      <c r="A912" s="25">
        <v>37048</v>
      </c>
      <c r="B912" s="7">
        <v>6.7497831789526703</v>
      </c>
      <c r="C912" s="7">
        <v>7.0000308149539503</v>
      </c>
    </row>
    <row r="913" spans="1:3" x14ac:dyDescent="0.2">
      <c r="A913" s="25">
        <v>37049</v>
      </c>
      <c r="B913" s="7">
        <v>6.7972247030728301</v>
      </c>
      <c r="C913" s="7">
        <v>7.03849798597125</v>
      </c>
    </row>
    <row r="914" spans="1:3" x14ac:dyDescent="0.2">
      <c r="A914" s="25">
        <v>37050</v>
      </c>
      <c r="B914" s="7">
        <v>6.8462323986909999</v>
      </c>
      <c r="C914" s="7">
        <v>7.0789193012702203</v>
      </c>
    </row>
    <row r="915" spans="1:3" x14ac:dyDescent="0.2">
      <c r="A915" s="25">
        <v>37053</v>
      </c>
      <c r="B915" s="7">
        <v>6.8141156267231597</v>
      </c>
      <c r="C915" s="7">
        <v>7.0427590057686897</v>
      </c>
    </row>
    <row r="916" spans="1:3" x14ac:dyDescent="0.2">
      <c r="A916" s="25">
        <v>37054</v>
      </c>
      <c r="B916" s="7">
        <v>6.8904934616450504</v>
      </c>
      <c r="C916" s="7">
        <v>7.1194387310348102</v>
      </c>
    </row>
    <row r="917" spans="1:3" x14ac:dyDescent="0.2">
      <c r="A917" s="25">
        <v>37055</v>
      </c>
      <c r="B917" s="7">
        <v>6.9043385636469301</v>
      </c>
      <c r="C917" s="7">
        <v>7.1337667957877198</v>
      </c>
    </row>
    <row r="918" spans="1:3" x14ac:dyDescent="0.2">
      <c r="A918" s="25">
        <v>37056</v>
      </c>
      <c r="B918" s="7">
        <v>6.8461779809921701</v>
      </c>
      <c r="C918" s="7">
        <v>7.0725559016923603</v>
      </c>
    </row>
    <row r="919" spans="1:3" x14ac:dyDescent="0.2">
      <c r="A919" s="25">
        <v>37057</v>
      </c>
      <c r="B919" s="7">
        <v>6.8106792259954902</v>
      </c>
      <c r="C919" s="7">
        <v>7.0439680943042404</v>
      </c>
    </row>
    <row r="920" spans="1:3" x14ac:dyDescent="0.2">
      <c r="A920" s="25">
        <v>37060</v>
      </c>
      <c r="B920" s="7">
        <v>6.7995015467685898</v>
      </c>
      <c r="C920" s="7">
        <v>7.0364484542979397</v>
      </c>
    </row>
    <row r="921" spans="1:3" x14ac:dyDescent="0.2">
      <c r="A921" s="25">
        <v>37061</v>
      </c>
      <c r="B921" s="7">
        <v>6.7952819031815102</v>
      </c>
      <c r="C921" s="7">
        <v>7.0364622868802797</v>
      </c>
    </row>
    <row r="922" spans="1:3" x14ac:dyDescent="0.2">
      <c r="A922" s="25">
        <v>37062</v>
      </c>
      <c r="B922" s="7">
        <v>6.7917535249149603</v>
      </c>
      <c r="C922" s="7">
        <v>7.0407831467786703</v>
      </c>
    </row>
    <row r="923" spans="1:3" x14ac:dyDescent="0.2">
      <c r="A923" s="25">
        <v>37063</v>
      </c>
      <c r="B923" s="7">
        <v>6.8045883223951096</v>
      </c>
      <c r="C923" s="7">
        <v>7.0567373852110302</v>
      </c>
    </row>
    <row r="924" spans="1:3" x14ac:dyDescent="0.2">
      <c r="A924" s="25">
        <v>37064</v>
      </c>
      <c r="B924" s="7">
        <v>6.72826933677079</v>
      </c>
      <c r="C924" s="7">
        <v>6.9878298838649604</v>
      </c>
    </row>
    <row r="925" spans="1:3" x14ac:dyDescent="0.2">
      <c r="A925" s="25">
        <v>37067</v>
      </c>
      <c r="B925" s="7">
        <v>6.7028658286854998</v>
      </c>
      <c r="C925" s="7">
        <v>6.9611668021454403</v>
      </c>
    </row>
    <row r="926" spans="1:3" x14ac:dyDescent="0.2">
      <c r="A926" s="25">
        <v>37068</v>
      </c>
      <c r="B926" s="7">
        <v>6.7439531165693598</v>
      </c>
      <c r="C926" s="7">
        <v>6.9981474601045797</v>
      </c>
    </row>
    <row r="927" spans="1:3" x14ac:dyDescent="0.2">
      <c r="A927" s="25">
        <v>37069</v>
      </c>
      <c r="B927" s="7">
        <v>6.7658695850296304</v>
      </c>
      <c r="C927" s="7">
        <v>7.02238351591794</v>
      </c>
    </row>
    <row r="928" spans="1:3" x14ac:dyDescent="0.2">
      <c r="A928" s="25">
        <v>37070</v>
      </c>
      <c r="B928" s="7">
        <v>6.8331346780595101</v>
      </c>
      <c r="C928" s="7">
        <v>7.08267112315911</v>
      </c>
    </row>
    <row r="929" spans="1:3" x14ac:dyDescent="0.2">
      <c r="A929" s="25">
        <v>37071</v>
      </c>
      <c r="B929" s="7">
        <v>6.8408907793761298</v>
      </c>
      <c r="C929" s="7">
        <v>7.0942483579487003</v>
      </c>
    </row>
    <row r="930" spans="1:3" x14ac:dyDescent="0.2">
      <c r="A930" s="25">
        <v>37072</v>
      </c>
      <c r="B930" s="7">
        <v>6.8408386897208198</v>
      </c>
      <c r="C930" s="7">
        <v>7.0941073544346498</v>
      </c>
    </row>
    <row r="931" spans="1:3" x14ac:dyDescent="0.2">
      <c r="A931" s="25">
        <v>37074</v>
      </c>
      <c r="B931" s="7">
        <v>6.8641788117811204</v>
      </c>
      <c r="C931" s="7">
        <v>7.1221364822803102</v>
      </c>
    </row>
    <row r="932" spans="1:3" x14ac:dyDescent="0.2">
      <c r="A932" s="25">
        <v>37075</v>
      </c>
      <c r="B932" s="7">
        <v>6.8494439856727203</v>
      </c>
      <c r="C932" s="7">
        <v>7.1045760048659599</v>
      </c>
    </row>
    <row r="933" spans="1:3" x14ac:dyDescent="0.2">
      <c r="A933" s="25">
        <v>37076</v>
      </c>
      <c r="B933" s="7">
        <v>6.8147963077897096</v>
      </c>
      <c r="C933" s="7">
        <v>7.07123863395028</v>
      </c>
    </row>
    <row r="934" spans="1:3" x14ac:dyDescent="0.2">
      <c r="A934" s="25">
        <v>37077</v>
      </c>
      <c r="B934" s="7">
        <v>6.79801830780234</v>
      </c>
      <c r="C934" s="7">
        <v>7.0509853499023496</v>
      </c>
    </row>
    <row r="935" spans="1:3" x14ac:dyDescent="0.2">
      <c r="A935" s="25">
        <v>37078</v>
      </c>
      <c r="B935" s="7">
        <v>6.6621185729154204</v>
      </c>
      <c r="C935" s="7">
        <v>6.9145514224797502</v>
      </c>
    </row>
    <row r="936" spans="1:3" x14ac:dyDescent="0.2">
      <c r="A936" s="25">
        <v>37081</v>
      </c>
      <c r="B936" s="7">
        <v>6.7044006242378797</v>
      </c>
      <c r="C936" s="7">
        <v>6.97794397496867</v>
      </c>
    </row>
    <row r="937" spans="1:3" x14ac:dyDescent="0.2">
      <c r="A937" s="25">
        <v>37082</v>
      </c>
      <c r="B937" s="7">
        <v>6.6702131473856898</v>
      </c>
      <c r="C937" s="7">
        <v>6.9493821147531198</v>
      </c>
    </row>
    <row r="938" spans="1:3" x14ac:dyDescent="0.2">
      <c r="A938" s="25">
        <v>37083</v>
      </c>
      <c r="B938" s="7">
        <v>6.5844470335734897</v>
      </c>
      <c r="C938" s="7">
        <v>6.8704152921325203</v>
      </c>
    </row>
    <row r="939" spans="1:3" x14ac:dyDescent="0.2">
      <c r="A939" s="25">
        <v>37084</v>
      </c>
      <c r="B939" s="7">
        <v>6.61051040442889</v>
      </c>
      <c r="C939" s="7">
        <v>6.8950579239042904</v>
      </c>
    </row>
    <row r="940" spans="1:3" x14ac:dyDescent="0.2">
      <c r="A940" s="25">
        <v>37085</v>
      </c>
      <c r="B940" s="7">
        <v>6.6423689493777198</v>
      </c>
      <c r="C940" s="7">
        <v>6.9249671833078601</v>
      </c>
    </row>
    <row r="941" spans="1:3" x14ac:dyDescent="0.2">
      <c r="A941" s="25">
        <v>37088</v>
      </c>
      <c r="B941" s="7">
        <v>6.6499154482114999</v>
      </c>
      <c r="C941" s="7">
        <v>6.9199346054455999</v>
      </c>
    </row>
    <row r="942" spans="1:3" x14ac:dyDescent="0.2">
      <c r="A942" s="25">
        <v>37089</v>
      </c>
      <c r="B942" s="7">
        <v>6.6276889700944999</v>
      </c>
      <c r="C942" s="7">
        <v>6.9109806137634804</v>
      </c>
    </row>
    <row r="943" spans="1:3" x14ac:dyDescent="0.2">
      <c r="A943" s="25">
        <v>37090</v>
      </c>
      <c r="B943" s="7">
        <v>6.6043027864339203</v>
      </c>
      <c r="C943" s="7">
        <v>6.8831404756413201</v>
      </c>
    </row>
    <row r="944" spans="1:3" x14ac:dyDescent="0.2">
      <c r="A944" s="25">
        <v>37091</v>
      </c>
      <c r="B944" s="7">
        <v>6.6271775609926404</v>
      </c>
      <c r="C944" s="7">
        <v>6.90361018005816</v>
      </c>
    </row>
    <row r="945" spans="1:3" x14ac:dyDescent="0.2">
      <c r="A945" s="25">
        <v>37092</v>
      </c>
      <c r="B945" s="7">
        <v>6.57270919420227</v>
      </c>
      <c r="C945" s="7">
        <v>6.8483339264051404</v>
      </c>
    </row>
    <row r="946" spans="1:3" x14ac:dyDescent="0.2">
      <c r="A946" s="25">
        <v>37095</v>
      </c>
      <c r="B946" s="7">
        <v>6.56889398710475</v>
      </c>
      <c r="C946" s="7">
        <v>6.8364607487400804</v>
      </c>
    </row>
    <row r="947" spans="1:3" x14ac:dyDescent="0.2">
      <c r="A947" s="25">
        <v>37096</v>
      </c>
      <c r="B947" s="7">
        <v>6.5709396279103904</v>
      </c>
      <c r="C947" s="7">
        <v>6.8274627684205296</v>
      </c>
    </row>
    <row r="948" spans="1:3" x14ac:dyDescent="0.2">
      <c r="A948" s="25">
        <v>37097</v>
      </c>
      <c r="B948" s="7">
        <v>6.56875984983769</v>
      </c>
      <c r="C948" s="7">
        <v>6.8264571158638701</v>
      </c>
    </row>
    <row r="949" spans="1:3" x14ac:dyDescent="0.2">
      <c r="A949" s="25">
        <v>37098</v>
      </c>
      <c r="B949" s="7">
        <v>6.5566181087506301</v>
      </c>
      <c r="C949" s="7">
        <v>6.8159506619500396</v>
      </c>
    </row>
    <row r="950" spans="1:3" x14ac:dyDescent="0.2">
      <c r="A950" s="25">
        <v>37099</v>
      </c>
      <c r="B950" s="7">
        <v>6.5213436072408104</v>
      </c>
      <c r="C950" s="7">
        <v>6.77566885546132</v>
      </c>
    </row>
    <row r="951" spans="1:3" x14ac:dyDescent="0.2">
      <c r="A951" s="25">
        <v>37102</v>
      </c>
      <c r="B951" s="7">
        <v>6.4866221920893397</v>
      </c>
      <c r="C951" s="7">
        <v>6.7451803679162596</v>
      </c>
    </row>
    <row r="952" spans="1:3" x14ac:dyDescent="0.2">
      <c r="A952" s="25">
        <v>37103</v>
      </c>
      <c r="B952" s="7">
        <v>6.4585921809351801</v>
      </c>
      <c r="C952" s="7">
        <v>6.7069039884684498</v>
      </c>
    </row>
    <row r="953" spans="1:3" x14ac:dyDescent="0.2">
      <c r="A953" s="25">
        <v>37104</v>
      </c>
      <c r="B953" s="7">
        <v>6.4637616304803398</v>
      </c>
      <c r="C953" s="7">
        <v>6.7329886446002902</v>
      </c>
    </row>
    <row r="954" spans="1:3" x14ac:dyDescent="0.2">
      <c r="A954" s="25">
        <v>37105</v>
      </c>
      <c r="B954" s="7">
        <v>6.5152322662666604</v>
      </c>
      <c r="C954" s="7">
        <v>6.78459864174914</v>
      </c>
    </row>
    <row r="955" spans="1:3" x14ac:dyDescent="0.2">
      <c r="A955" s="25">
        <v>37106</v>
      </c>
      <c r="B955" s="7">
        <v>6.4901783311566099</v>
      </c>
      <c r="C955" s="7">
        <v>6.7593702203912498</v>
      </c>
    </row>
    <row r="956" spans="1:3" x14ac:dyDescent="0.2">
      <c r="A956" s="25">
        <v>37109</v>
      </c>
      <c r="B956" s="7">
        <v>6.4517019694405997</v>
      </c>
      <c r="C956" s="7">
        <v>6.7151425554133297</v>
      </c>
    </row>
    <row r="957" spans="1:3" x14ac:dyDescent="0.2">
      <c r="A957" s="25">
        <v>37110</v>
      </c>
      <c r="B957" s="7">
        <v>6.4288326953990804</v>
      </c>
      <c r="C957" s="7">
        <v>6.69917352417015</v>
      </c>
    </row>
    <row r="958" spans="1:3" x14ac:dyDescent="0.2">
      <c r="A958" s="25">
        <v>37111</v>
      </c>
      <c r="B958" s="7">
        <v>6.3383753997727696</v>
      </c>
      <c r="C958" s="7">
        <v>6.6161262452517304</v>
      </c>
    </row>
    <row r="959" spans="1:3" x14ac:dyDescent="0.2">
      <c r="A959" s="25">
        <v>37112</v>
      </c>
      <c r="B959" s="7">
        <v>6.2751259567647804</v>
      </c>
      <c r="C959" s="7">
        <v>6.5433390212831402</v>
      </c>
    </row>
    <row r="960" spans="1:3" x14ac:dyDescent="0.2">
      <c r="A960" s="25">
        <v>37113</v>
      </c>
      <c r="B960" s="7">
        <v>6.2617714237791597</v>
      </c>
      <c r="C960" s="7">
        <v>6.5227507018154798</v>
      </c>
    </row>
    <row r="961" spans="1:3" x14ac:dyDescent="0.2">
      <c r="A961" s="25">
        <v>37116</v>
      </c>
      <c r="B961" s="7">
        <v>6.2359363953054503</v>
      </c>
      <c r="C961" s="7">
        <v>6.50260419848202</v>
      </c>
    </row>
    <row r="962" spans="1:3" x14ac:dyDescent="0.2">
      <c r="A962" s="25">
        <v>37117</v>
      </c>
      <c r="B962" s="7">
        <v>6.2955595918985203</v>
      </c>
      <c r="C962" s="7">
        <v>6.55771504277911</v>
      </c>
    </row>
    <row r="963" spans="1:3" x14ac:dyDescent="0.2">
      <c r="A963" s="25">
        <v>37118</v>
      </c>
      <c r="B963" s="7">
        <v>6.3069315618363397</v>
      </c>
      <c r="C963" s="7">
        <v>6.5870297696279199</v>
      </c>
    </row>
    <row r="964" spans="1:3" x14ac:dyDescent="0.2">
      <c r="A964" s="25">
        <v>37119</v>
      </c>
      <c r="B964" s="7">
        <v>6.25736329945018</v>
      </c>
      <c r="C964" s="7">
        <v>6.5456663747348198</v>
      </c>
    </row>
    <row r="965" spans="1:3" x14ac:dyDescent="0.2">
      <c r="A965" s="25">
        <v>37120</v>
      </c>
      <c r="B965" s="7">
        <v>6.1743140819513096</v>
      </c>
      <c r="C965" s="7">
        <v>6.4653699878816697</v>
      </c>
    </row>
    <row r="966" spans="1:3" x14ac:dyDescent="0.2">
      <c r="A966" s="25">
        <v>37123</v>
      </c>
      <c r="B966" s="7">
        <v>6.21586577806079</v>
      </c>
      <c r="C966" s="7">
        <v>6.5010292557865696</v>
      </c>
    </row>
    <row r="967" spans="1:3" x14ac:dyDescent="0.2">
      <c r="A967" s="25">
        <v>37124</v>
      </c>
      <c r="B967" s="7">
        <v>6.23229193622862</v>
      </c>
      <c r="C967" s="7">
        <v>6.5211407339632697</v>
      </c>
    </row>
    <row r="968" spans="1:3" x14ac:dyDescent="0.2">
      <c r="A968" s="25">
        <v>37125</v>
      </c>
      <c r="B968" s="7">
        <v>6.2480972806503798</v>
      </c>
      <c r="C968" s="7">
        <v>6.5455628780769999</v>
      </c>
    </row>
    <row r="969" spans="1:3" x14ac:dyDescent="0.2">
      <c r="A969" s="25">
        <v>37126</v>
      </c>
      <c r="B969" s="7">
        <v>6.2373536415736499</v>
      </c>
      <c r="C969" s="7">
        <v>6.5361371995922202</v>
      </c>
    </row>
    <row r="970" spans="1:3" x14ac:dyDescent="0.2">
      <c r="A970" s="25">
        <v>37127</v>
      </c>
      <c r="B970" s="7">
        <v>6.2611109704216901</v>
      </c>
      <c r="C970" s="7">
        <v>6.5650339314575001</v>
      </c>
    </row>
    <row r="971" spans="1:3" x14ac:dyDescent="0.2">
      <c r="A971" s="25">
        <v>37130</v>
      </c>
      <c r="B971" s="7">
        <v>6.2684839423457097</v>
      </c>
      <c r="C971" s="7">
        <v>6.5759815531906698</v>
      </c>
    </row>
    <row r="972" spans="1:3" x14ac:dyDescent="0.2">
      <c r="A972" s="25">
        <v>37131</v>
      </c>
      <c r="B972" s="7">
        <v>6.1945999450426497</v>
      </c>
      <c r="C972" s="7">
        <v>6.4947731986609396</v>
      </c>
    </row>
    <row r="973" spans="1:3" x14ac:dyDescent="0.2">
      <c r="A973" s="25">
        <v>37132</v>
      </c>
      <c r="B973" s="7">
        <v>6.2123720855324702</v>
      </c>
      <c r="C973" s="7">
        <v>6.5137860008829103</v>
      </c>
    </row>
    <row r="974" spans="1:3" x14ac:dyDescent="0.2">
      <c r="A974" s="25">
        <v>37133</v>
      </c>
      <c r="B974" s="7">
        <v>6.2110828826256697</v>
      </c>
      <c r="C974" s="7">
        <v>6.50625503619752</v>
      </c>
    </row>
    <row r="975" spans="1:3" x14ac:dyDescent="0.2">
      <c r="A975" s="25">
        <v>37134</v>
      </c>
      <c r="B975" s="7">
        <v>6.2658639393488498</v>
      </c>
      <c r="C975" s="7">
        <v>6.5647929115946697</v>
      </c>
    </row>
    <row r="976" spans="1:3" x14ac:dyDescent="0.2">
      <c r="A976" s="25">
        <v>37137</v>
      </c>
      <c r="B976" s="7">
        <v>6.2579911153420502</v>
      </c>
      <c r="C976" s="7">
        <v>6.6016329959749402</v>
      </c>
    </row>
    <row r="977" spans="1:3" x14ac:dyDescent="0.2">
      <c r="A977" s="25">
        <v>37138</v>
      </c>
      <c r="B977" s="7">
        <v>6.4116990667453804</v>
      </c>
      <c r="C977" s="7">
        <v>6.7644800200172499</v>
      </c>
    </row>
    <row r="978" spans="1:3" x14ac:dyDescent="0.2">
      <c r="A978" s="25">
        <v>37139</v>
      </c>
      <c r="B978" s="7">
        <v>6.48500127366695</v>
      </c>
      <c r="C978" s="7">
        <v>6.84033789576847</v>
      </c>
    </row>
    <row r="979" spans="1:3" x14ac:dyDescent="0.2">
      <c r="A979" s="25">
        <v>37140</v>
      </c>
      <c r="B979" s="7">
        <v>6.4821110716311701</v>
      </c>
      <c r="C979" s="7">
        <v>6.8373940401160098</v>
      </c>
    </row>
    <row r="980" spans="1:3" x14ac:dyDescent="0.2">
      <c r="A980" s="25">
        <v>37141</v>
      </c>
      <c r="B980" s="7">
        <v>6.4261298499852</v>
      </c>
      <c r="C980" s="7">
        <v>6.7799915125188299</v>
      </c>
    </row>
    <row r="981" spans="1:3" x14ac:dyDescent="0.2">
      <c r="A981" s="25">
        <v>37144</v>
      </c>
      <c r="B981" s="7">
        <v>6.4375508003913096</v>
      </c>
      <c r="C981" s="7">
        <v>6.7869112001944103</v>
      </c>
    </row>
    <row r="982" spans="1:3" x14ac:dyDescent="0.2">
      <c r="A982" s="25">
        <v>37145</v>
      </c>
      <c r="B982" s="7">
        <v>6.41641725727946</v>
      </c>
      <c r="C982" s="7">
        <v>6.7651176542512497</v>
      </c>
    </row>
    <row r="983" spans="1:3" x14ac:dyDescent="0.2">
      <c r="A983" s="25">
        <v>37146</v>
      </c>
      <c r="B983" s="7">
        <v>6.5236044866496004</v>
      </c>
      <c r="C983" s="7">
        <v>6.8772727940585803</v>
      </c>
    </row>
    <row r="984" spans="1:3" x14ac:dyDescent="0.2">
      <c r="A984" s="25">
        <v>37147</v>
      </c>
      <c r="B984" s="7">
        <v>6.6091645318227199</v>
      </c>
      <c r="C984" s="7">
        <v>6.9495271689573404</v>
      </c>
    </row>
    <row r="985" spans="1:3" x14ac:dyDescent="0.2">
      <c r="A985" s="25">
        <v>37148</v>
      </c>
      <c r="B985" s="7">
        <v>6.5751430415685501</v>
      </c>
      <c r="C985" s="7">
        <v>6.9047992331661803</v>
      </c>
    </row>
    <row r="986" spans="1:3" x14ac:dyDescent="0.2">
      <c r="A986" s="25">
        <v>37151</v>
      </c>
      <c r="B986" s="7">
        <v>6.7099914610066698</v>
      </c>
      <c r="C986" s="7">
        <v>7.0488682755840104</v>
      </c>
    </row>
    <row r="987" spans="1:3" x14ac:dyDescent="0.2">
      <c r="A987" s="25">
        <v>37152</v>
      </c>
      <c r="B987" s="7">
        <v>6.7207013056963003</v>
      </c>
      <c r="C987" s="7">
        <v>7.0593827045027604</v>
      </c>
    </row>
    <row r="988" spans="1:3" x14ac:dyDescent="0.2">
      <c r="A988" s="25">
        <v>37153</v>
      </c>
      <c r="B988" s="7">
        <v>6.74518146322447</v>
      </c>
      <c r="C988" s="7">
        <v>7.0852589214052104</v>
      </c>
    </row>
    <row r="989" spans="1:3" x14ac:dyDescent="0.2">
      <c r="A989" s="25">
        <v>37154</v>
      </c>
      <c r="B989" s="7">
        <v>6.7566358567500098</v>
      </c>
      <c r="C989" s="7">
        <v>7.1172894881647197</v>
      </c>
    </row>
    <row r="990" spans="1:3" x14ac:dyDescent="0.2">
      <c r="A990" s="25">
        <v>37155</v>
      </c>
      <c r="B990" s="7">
        <v>6.7921283126704699</v>
      </c>
      <c r="C990" s="7">
        <v>7.1479303204714197</v>
      </c>
    </row>
    <row r="991" spans="1:3" x14ac:dyDescent="0.2">
      <c r="A991" s="25">
        <v>37158</v>
      </c>
      <c r="B991" s="7">
        <v>6.8275232370398502</v>
      </c>
      <c r="C991" s="7">
        <v>7.1766607602200301</v>
      </c>
    </row>
    <row r="992" spans="1:3" x14ac:dyDescent="0.2">
      <c r="A992" s="25">
        <v>37159</v>
      </c>
      <c r="B992" s="7">
        <v>6.8207116281308702</v>
      </c>
      <c r="C992" s="7">
        <v>7.1566354825382801</v>
      </c>
    </row>
    <row r="993" spans="1:3" x14ac:dyDescent="0.2">
      <c r="A993" s="25">
        <v>37160</v>
      </c>
      <c r="B993" s="7">
        <v>6.7241522926823398</v>
      </c>
      <c r="C993" s="7">
        <v>7.0608003573000904</v>
      </c>
    </row>
    <row r="994" spans="1:3" x14ac:dyDescent="0.2">
      <c r="A994" s="25">
        <v>37161</v>
      </c>
      <c r="B994" s="7">
        <v>6.6879321840077397</v>
      </c>
      <c r="C994" s="7">
        <v>7.0207871093737904</v>
      </c>
    </row>
    <row r="995" spans="1:3" x14ac:dyDescent="0.2">
      <c r="A995" s="25">
        <v>37162</v>
      </c>
      <c r="B995" s="7">
        <v>6.6931424333716496</v>
      </c>
      <c r="C995" s="7">
        <v>7.030309671016</v>
      </c>
    </row>
    <row r="996" spans="1:3" x14ac:dyDescent="0.2">
      <c r="A996" s="25">
        <v>37164</v>
      </c>
      <c r="B996" s="7">
        <v>6.6932423593126602</v>
      </c>
      <c r="C996" s="7">
        <v>7.0301835329975102</v>
      </c>
    </row>
    <row r="997" spans="1:3" x14ac:dyDescent="0.2">
      <c r="A997" s="25">
        <v>37165</v>
      </c>
      <c r="B997" s="7">
        <v>6.6484249627819301</v>
      </c>
      <c r="C997" s="7">
        <v>7.1032545975690304</v>
      </c>
    </row>
    <row r="998" spans="1:3" x14ac:dyDescent="0.2">
      <c r="A998" s="25">
        <v>37166</v>
      </c>
      <c r="B998" s="7">
        <v>6.65134487764188</v>
      </c>
      <c r="C998" s="7">
        <v>7.1040139314873603</v>
      </c>
    </row>
    <row r="999" spans="1:3" x14ac:dyDescent="0.2">
      <c r="A999" s="25">
        <v>37167</v>
      </c>
      <c r="B999" s="7">
        <v>6.5738983260353399</v>
      </c>
      <c r="C999" s="7">
        <v>7.0205424804634502</v>
      </c>
    </row>
    <row r="1000" spans="1:3" x14ac:dyDescent="0.2">
      <c r="A1000" s="25">
        <v>37168</v>
      </c>
      <c r="B1000" s="7">
        <v>6.5518132573487096</v>
      </c>
      <c r="C1000" s="7">
        <v>6.9952973288312403</v>
      </c>
    </row>
    <row r="1001" spans="1:3" x14ac:dyDescent="0.2">
      <c r="A1001" s="25">
        <v>37169</v>
      </c>
      <c r="B1001" s="7">
        <v>6.5223536657588204</v>
      </c>
      <c r="C1001" s="7">
        <v>6.9647678165795703</v>
      </c>
    </row>
    <row r="1002" spans="1:3" x14ac:dyDescent="0.2">
      <c r="A1002" s="25">
        <v>37172</v>
      </c>
      <c r="B1002" s="7">
        <v>6.44044237439648</v>
      </c>
      <c r="C1002" s="7">
        <v>6.8794586878885298</v>
      </c>
    </row>
    <row r="1003" spans="1:3" x14ac:dyDescent="0.2">
      <c r="A1003" s="25">
        <v>37173</v>
      </c>
      <c r="B1003" s="7">
        <v>6.54293557620705</v>
      </c>
      <c r="C1003" s="7">
        <v>6.9393392238568996</v>
      </c>
    </row>
    <row r="1004" spans="1:3" x14ac:dyDescent="0.2">
      <c r="A1004" s="25">
        <v>37174</v>
      </c>
      <c r="B1004" s="7">
        <v>6.52440387845422</v>
      </c>
      <c r="C1004" s="7">
        <v>6.9236443651050203</v>
      </c>
    </row>
    <row r="1005" spans="1:3" x14ac:dyDescent="0.2">
      <c r="A1005" s="25">
        <v>37175</v>
      </c>
      <c r="B1005" s="7">
        <v>6.5234367900266701</v>
      </c>
      <c r="C1005" s="7">
        <v>6.9561742365525401</v>
      </c>
    </row>
    <row r="1006" spans="1:3" x14ac:dyDescent="0.2">
      <c r="A1006" s="25">
        <v>37176</v>
      </c>
      <c r="B1006" s="7">
        <v>6.5013439801028303</v>
      </c>
      <c r="C1006" s="7">
        <v>6.9399780116393099</v>
      </c>
    </row>
    <row r="1007" spans="1:3" x14ac:dyDescent="0.2">
      <c r="A1007" s="25">
        <v>37179</v>
      </c>
      <c r="B1007" s="7">
        <v>6.4041104466789101</v>
      </c>
      <c r="C1007" s="7">
        <v>6.8569048693426602</v>
      </c>
    </row>
    <row r="1008" spans="1:3" x14ac:dyDescent="0.2">
      <c r="A1008" s="25">
        <v>37180</v>
      </c>
      <c r="B1008" s="7">
        <v>6.3741343155863799</v>
      </c>
      <c r="C1008" s="7">
        <v>6.8400915168943799</v>
      </c>
    </row>
    <row r="1009" spans="1:3" x14ac:dyDescent="0.2">
      <c r="A1009" s="25">
        <v>37181</v>
      </c>
      <c r="B1009" s="7">
        <v>6.3906525812323096</v>
      </c>
      <c r="C1009" s="7">
        <v>6.8602003377575</v>
      </c>
    </row>
    <row r="1010" spans="1:3" x14ac:dyDescent="0.2">
      <c r="A1010" s="25">
        <v>37182</v>
      </c>
      <c r="B1010" s="7">
        <v>6.4027446794288903</v>
      </c>
      <c r="C1010" s="7">
        <v>6.8651881200110303</v>
      </c>
    </row>
    <row r="1011" spans="1:3" x14ac:dyDescent="0.2">
      <c r="A1011" s="25">
        <v>37183</v>
      </c>
      <c r="B1011" s="7">
        <v>6.4020791887834001</v>
      </c>
      <c r="C1011" s="7">
        <v>6.8653087028857103</v>
      </c>
    </row>
    <row r="1012" spans="1:3" x14ac:dyDescent="0.2">
      <c r="A1012" s="25">
        <v>37186</v>
      </c>
      <c r="B1012" s="7">
        <v>6.4240655614651603</v>
      </c>
      <c r="C1012" s="7">
        <v>6.8695004515255702</v>
      </c>
    </row>
    <row r="1013" spans="1:3" x14ac:dyDescent="0.2">
      <c r="A1013" s="25">
        <v>37187</v>
      </c>
      <c r="B1013" s="7">
        <v>6.4560678881993399</v>
      </c>
      <c r="C1013" s="7">
        <v>6.89523677710344</v>
      </c>
    </row>
    <row r="1014" spans="1:3" x14ac:dyDescent="0.2">
      <c r="A1014" s="25">
        <v>37188</v>
      </c>
      <c r="B1014" s="7">
        <v>6.4092676865450997</v>
      </c>
      <c r="C1014" s="7">
        <v>6.8421803684908404</v>
      </c>
    </row>
    <row r="1015" spans="1:3" x14ac:dyDescent="0.2">
      <c r="A1015" s="25">
        <v>37189</v>
      </c>
      <c r="B1015" s="7">
        <v>6.3397941515393397</v>
      </c>
      <c r="C1015" s="7">
        <v>6.7707141957611396</v>
      </c>
    </row>
    <row r="1016" spans="1:3" x14ac:dyDescent="0.2">
      <c r="A1016" s="25">
        <v>37190</v>
      </c>
      <c r="B1016" s="7">
        <v>6.3290125382641103</v>
      </c>
      <c r="C1016" s="7">
        <v>6.7667953392202298</v>
      </c>
    </row>
    <row r="1017" spans="1:3" x14ac:dyDescent="0.2">
      <c r="A1017" s="25">
        <v>37193</v>
      </c>
      <c r="B1017" s="7">
        <v>6.26569388528904</v>
      </c>
      <c r="C1017" s="7">
        <v>6.7041414322062201</v>
      </c>
    </row>
    <row r="1018" spans="1:3" x14ac:dyDescent="0.2">
      <c r="A1018" s="25">
        <v>37194</v>
      </c>
      <c r="B1018" s="7">
        <v>6.2205660010571799</v>
      </c>
      <c r="C1018" s="7">
        <v>6.6597437857124904</v>
      </c>
    </row>
    <row r="1019" spans="1:3" x14ac:dyDescent="0.2">
      <c r="A1019" s="25">
        <v>37195</v>
      </c>
      <c r="B1019" s="7">
        <v>6.15335080571493</v>
      </c>
      <c r="C1019" s="7">
        <v>6.5987073906440701</v>
      </c>
    </row>
    <row r="1020" spans="1:3" x14ac:dyDescent="0.2">
      <c r="A1020" s="25">
        <v>37196</v>
      </c>
      <c r="B1020" s="7">
        <v>5.98842088309181</v>
      </c>
      <c r="C1020" s="7">
        <v>6.4887657286978797</v>
      </c>
    </row>
    <row r="1021" spans="1:3" x14ac:dyDescent="0.2">
      <c r="A1021" s="25">
        <v>37197</v>
      </c>
      <c r="B1021" s="7">
        <v>6.0235817138319598</v>
      </c>
      <c r="C1021" s="7">
        <v>6.5350159661575402</v>
      </c>
    </row>
    <row r="1022" spans="1:3" x14ac:dyDescent="0.2">
      <c r="A1022" s="25">
        <v>37200</v>
      </c>
      <c r="B1022" s="7">
        <v>5.9727847017496396</v>
      </c>
      <c r="C1022" s="7">
        <v>6.4837092674449401</v>
      </c>
    </row>
    <row r="1023" spans="1:3" x14ac:dyDescent="0.2">
      <c r="A1023" s="25">
        <v>37201</v>
      </c>
      <c r="B1023" s="7">
        <v>5.9616753721383002</v>
      </c>
      <c r="C1023" s="7">
        <v>6.4766241284031798</v>
      </c>
    </row>
    <row r="1024" spans="1:3" x14ac:dyDescent="0.2">
      <c r="A1024" s="25">
        <v>37202</v>
      </c>
      <c r="B1024" s="7">
        <v>5.9387348957873503</v>
      </c>
      <c r="C1024" s="7">
        <v>6.4562487781970601</v>
      </c>
    </row>
    <row r="1025" spans="1:3" x14ac:dyDescent="0.2">
      <c r="A1025" s="25">
        <v>37203</v>
      </c>
      <c r="B1025" s="7">
        <v>5.9382903636247404</v>
      </c>
      <c r="C1025" s="7">
        <v>6.4564596679766701</v>
      </c>
    </row>
    <row r="1026" spans="1:3" x14ac:dyDescent="0.2">
      <c r="A1026" s="25">
        <v>37204</v>
      </c>
      <c r="B1026" s="7">
        <v>5.90913937556381</v>
      </c>
      <c r="C1026" s="7">
        <v>6.4320169199833197</v>
      </c>
    </row>
    <row r="1027" spans="1:3" x14ac:dyDescent="0.2">
      <c r="A1027" s="25">
        <v>37207</v>
      </c>
      <c r="B1027" s="7">
        <v>5.86984755027256</v>
      </c>
      <c r="C1027" s="7">
        <v>6.4010710170698699</v>
      </c>
    </row>
    <row r="1028" spans="1:3" x14ac:dyDescent="0.2">
      <c r="A1028" s="25">
        <v>37208</v>
      </c>
      <c r="B1028" s="7">
        <v>5.9758129778204001</v>
      </c>
      <c r="C1028" s="7">
        <v>6.5092619729749401</v>
      </c>
    </row>
    <row r="1029" spans="1:3" x14ac:dyDescent="0.2">
      <c r="A1029" s="25">
        <v>37209</v>
      </c>
      <c r="B1029" s="7">
        <v>6.03080578380301</v>
      </c>
      <c r="C1029" s="7">
        <v>6.5663760602430497</v>
      </c>
    </row>
    <row r="1030" spans="1:3" x14ac:dyDescent="0.2">
      <c r="A1030" s="25">
        <v>37210</v>
      </c>
      <c r="B1030" s="7">
        <v>6.0968526533639302</v>
      </c>
      <c r="C1030" s="7">
        <v>6.6276982663028496</v>
      </c>
    </row>
    <row r="1031" spans="1:3" x14ac:dyDescent="0.2">
      <c r="A1031" s="25">
        <v>37211</v>
      </c>
      <c r="B1031" s="7">
        <v>6.0748317575156099</v>
      </c>
      <c r="C1031" s="7">
        <v>6.61527446811023</v>
      </c>
    </row>
    <row r="1032" spans="1:3" x14ac:dyDescent="0.2">
      <c r="A1032" s="25">
        <v>37214</v>
      </c>
      <c r="B1032" s="7">
        <v>6.0869855444047101</v>
      </c>
      <c r="C1032" s="7">
        <v>6.6033352759431203</v>
      </c>
    </row>
    <row r="1033" spans="1:3" x14ac:dyDescent="0.2">
      <c r="A1033" s="25">
        <v>37215</v>
      </c>
      <c r="B1033" s="7">
        <v>6.1013844460094697</v>
      </c>
      <c r="C1033" s="7">
        <v>6.6319405386554102</v>
      </c>
    </row>
    <row r="1034" spans="1:3" x14ac:dyDescent="0.2">
      <c r="A1034" s="25">
        <v>37216</v>
      </c>
      <c r="B1034" s="7">
        <v>6.1571623046859703</v>
      </c>
      <c r="C1034" s="7">
        <v>6.6588661099886002</v>
      </c>
    </row>
    <row r="1035" spans="1:3" x14ac:dyDescent="0.2">
      <c r="A1035" s="25">
        <v>37217</v>
      </c>
      <c r="B1035" s="7">
        <v>6.1591310467549301</v>
      </c>
      <c r="C1035" s="7">
        <v>6.6560857904003798</v>
      </c>
    </row>
    <row r="1036" spans="1:3" x14ac:dyDescent="0.2">
      <c r="A1036" s="25">
        <v>37218</v>
      </c>
      <c r="B1036" s="7">
        <v>6.1581937732627399</v>
      </c>
      <c r="C1036" s="7">
        <v>6.6494192163237997</v>
      </c>
    </row>
    <row r="1037" spans="1:3" x14ac:dyDescent="0.2">
      <c r="A1037" s="25">
        <v>37221</v>
      </c>
      <c r="B1037" s="7">
        <v>6.10000563454921</v>
      </c>
      <c r="C1037" s="7">
        <v>6.5890503362186301</v>
      </c>
    </row>
    <row r="1038" spans="1:3" x14ac:dyDescent="0.2">
      <c r="A1038" s="25">
        <v>37222</v>
      </c>
      <c r="B1038" s="7">
        <v>6.1486830470287899</v>
      </c>
      <c r="C1038" s="7">
        <v>6.6486186304459096</v>
      </c>
    </row>
    <row r="1039" spans="1:3" x14ac:dyDescent="0.2">
      <c r="A1039" s="25">
        <v>37223</v>
      </c>
      <c r="B1039" s="7">
        <v>6.0833201863828101</v>
      </c>
      <c r="C1039" s="7">
        <v>6.5615180265530197</v>
      </c>
    </row>
    <row r="1040" spans="1:3" x14ac:dyDescent="0.2">
      <c r="A1040" s="25">
        <v>37224</v>
      </c>
      <c r="B1040" s="7">
        <v>6.06233320595521</v>
      </c>
      <c r="C1040" s="7">
        <v>6.5263870419018</v>
      </c>
    </row>
    <row r="1041" spans="1:3" x14ac:dyDescent="0.2">
      <c r="A1041" s="25">
        <v>37225</v>
      </c>
      <c r="B1041" s="7">
        <v>6.0501667794696203</v>
      </c>
      <c r="C1041" s="7">
        <v>6.5398975307682203</v>
      </c>
    </row>
    <row r="1042" spans="1:3" x14ac:dyDescent="0.2">
      <c r="A1042" s="25">
        <v>37228</v>
      </c>
      <c r="B1042" s="7">
        <v>6.0220419920724204</v>
      </c>
      <c r="C1042" s="7">
        <v>6.5178541481681398</v>
      </c>
    </row>
    <row r="1043" spans="1:3" x14ac:dyDescent="0.2">
      <c r="A1043" s="25">
        <v>37229</v>
      </c>
      <c r="B1043" s="7">
        <v>6.0211305753124202</v>
      </c>
      <c r="C1043" s="7">
        <v>6.50958809607239</v>
      </c>
    </row>
    <row r="1044" spans="1:3" x14ac:dyDescent="0.2">
      <c r="A1044" s="25">
        <v>37230</v>
      </c>
      <c r="B1044" s="7">
        <v>6.1553810962759599</v>
      </c>
      <c r="C1044" s="7">
        <v>6.6397704838498104</v>
      </c>
    </row>
    <row r="1045" spans="1:3" x14ac:dyDescent="0.2">
      <c r="A1045" s="25">
        <v>37231</v>
      </c>
      <c r="B1045" s="7">
        <v>6.2105979292485101</v>
      </c>
      <c r="C1045" s="7">
        <v>6.7028823352892601</v>
      </c>
    </row>
    <row r="1046" spans="1:3" x14ac:dyDescent="0.2">
      <c r="A1046" s="25">
        <v>37232</v>
      </c>
      <c r="B1046" s="7">
        <v>6.3309602252456099</v>
      </c>
      <c r="C1046" s="7">
        <v>6.8357766201596597</v>
      </c>
    </row>
    <row r="1047" spans="1:3" x14ac:dyDescent="0.2">
      <c r="A1047" s="25">
        <v>37235</v>
      </c>
      <c r="B1047" s="7">
        <v>6.32549306546706</v>
      </c>
      <c r="C1047" s="7">
        <v>6.83302026985392</v>
      </c>
    </row>
    <row r="1048" spans="1:3" x14ac:dyDescent="0.2">
      <c r="A1048" s="25">
        <v>37236</v>
      </c>
      <c r="B1048" s="7">
        <v>6.2942997680035999</v>
      </c>
      <c r="C1048" s="7">
        <v>6.8049669028016497</v>
      </c>
    </row>
    <row r="1049" spans="1:3" x14ac:dyDescent="0.2">
      <c r="A1049" s="25">
        <v>37237</v>
      </c>
      <c r="B1049" s="7">
        <v>6.1737016188668097</v>
      </c>
      <c r="C1049" s="7">
        <v>6.7044110922743902</v>
      </c>
    </row>
    <row r="1050" spans="1:3" x14ac:dyDescent="0.2">
      <c r="A1050" s="25">
        <v>37238</v>
      </c>
      <c r="B1050" s="7">
        <v>6.1438166131605696</v>
      </c>
      <c r="C1050" s="7">
        <v>6.6674674269381997</v>
      </c>
    </row>
    <row r="1051" spans="1:3" x14ac:dyDescent="0.2">
      <c r="A1051" s="25">
        <v>37239</v>
      </c>
      <c r="B1051" s="7">
        <v>6.1468477013615201</v>
      </c>
      <c r="C1051" s="7">
        <v>6.6674593334667298</v>
      </c>
    </row>
    <row r="1052" spans="1:3" x14ac:dyDescent="0.2">
      <c r="A1052" s="25">
        <v>37242</v>
      </c>
      <c r="B1052" s="7">
        <v>6.2180144649394897</v>
      </c>
      <c r="C1052" s="7">
        <v>6.7430195629107104</v>
      </c>
    </row>
    <row r="1053" spans="1:3" x14ac:dyDescent="0.2">
      <c r="A1053" s="25">
        <v>37243</v>
      </c>
      <c r="B1053" s="7">
        <v>6.2157461252292601</v>
      </c>
      <c r="C1053" s="7">
        <v>6.7351397870341199</v>
      </c>
    </row>
    <row r="1054" spans="1:3" x14ac:dyDescent="0.2">
      <c r="A1054" s="25">
        <v>37244</v>
      </c>
      <c r="B1054" s="7">
        <v>6.1722071566400203</v>
      </c>
      <c r="C1054" s="7">
        <v>6.6909992059314201</v>
      </c>
    </row>
    <row r="1055" spans="1:3" x14ac:dyDescent="0.2">
      <c r="A1055" s="25">
        <v>37245</v>
      </c>
      <c r="B1055" s="7">
        <v>6.1856604421049299</v>
      </c>
      <c r="C1055" s="7">
        <v>6.7128950381069901</v>
      </c>
    </row>
    <row r="1056" spans="1:3" x14ac:dyDescent="0.2">
      <c r="A1056" s="25">
        <v>37246</v>
      </c>
      <c r="B1056" s="7">
        <v>6.2337155662413304</v>
      </c>
      <c r="C1056" s="7">
        <v>6.7528228624085003</v>
      </c>
    </row>
    <row r="1057" spans="1:3" x14ac:dyDescent="0.2">
      <c r="A1057" s="25">
        <v>37249</v>
      </c>
      <c r="B1057" s="7">
        <v>6.1980003819442597</v>
      </c>
      <c r="C1057" s="7">
        <v>6.7022279036231298</v>
      </c>
    </row>
    <row r="1058" spans="1:3" x14ac:dyDescent="0.2">
      <c r="A1058" s="25">
        <v>37250</v>
      </c>
      <c r="B1058" s="7">
        <v>6.1979229501248101</v>
      </c>
      <c r="C1058" s="7">
        <v>6.7021199056502203</v>
      </c>
    </row>
    <row r="1059" spans="1:3" x14ac:dyDescent="0.2">
      <c r="A1059" s="25">
        <v>37251</v>
      </c>
      <c r="B1059" s="7">
        <v>6.1978457659140496</v>
      </c>
      <c r="C1059" s="7">
        <v>6.7020122147099599</v>
      </c>
    </row>
    <row r="1060" spans="1:3" x14ac:dyDescent="0.2">
      <c r="A1060" s="25">
        <v>37252</v>
      </c>
      <c r="B1060" s="7">
        <v>6.3066230758076296</v>
      </c>
      <c r="C1060" s="7">
        <v>6.8240054589180996</v>
      </c>
    </row>
    <row r="1061" spans="1:3" x14ac:dyDescent="0.2">
      <c r="A1061" s="25">
        <v>37253</v>
      </c>
      <c r="B1061" s="7">
        <v>6.2702745220843497</v>
      </c>
      <c r="C1061" s="7">
        <v>6.7952652324119596</v>
      </c>
    </row>
    <row r="1062" spans="1:3" x14ac:dyDescent="0.2">
      <c r="A1062" s="25">
        <v>37256</v>
      </c>
      <c r="B1062" s="7">
        <v>6.3704158953902201</v>
      </c>
      <c r="C1062" s="7">
        <v>6.9021059748610396</v>
      </c>
    </row>
    <row r="1063" spans="1:3" x14ac:dyDescent="0.2">
      <c r="A1063" s="25">
        <v>37257</v>
      </c>
      <c r="B1063" s="7">
        <v>6.3478240226023601</v>
      </c>
      <c r="C1063" s="7">
        <v>6.8068232327541098</v>
      </c>
    </row>
    <row r="1064" spans="1:3" x14ac:dyDescent="0.2">
      <c r="A1064" s="25">
        <v>37258</v>
      </c>
      <c r="B1064" s="7">
        <v>6.3135428997602396</v>
      </c>
      <c r="C1064" s="7">
        <v>6.7695641221532696</v>
      </c>
    </row>
    <row r="1065" spans="1:3" x14ac:dyDescent="0.2">
      <c r="A1065" s="25">
        <v>37259</v>
      </c>
      <c r="B1065" s="7">
        <v>6.2994985001169601</v>
      </c>
      <c r="C1065" s="7">
        <v>6.7396006687907999</v>
      </c>
    </row>
    <row r="1066" spans="1:3" x14ac:dyDescent="0.2">
      <c r="A1066" s="25">
        <v>37260</v>
      </c>
      <c r="B1066" s="7">
        <v>6.3178764492784998</v>
      </c>
      <c r="C1066" s="7">
        <v>6.7594097229337002</v>
      </c>
    </row>
    <row r="1067" spans="1:3" x14ac:dyDescent="0.2">
      <c r="A1067" s="25">
        <v>37263</v>
      </c>
      <c r="B1067" s="7">
        <v>6.2393448755826197</v>
      </c>
      <c r="C1067" s="7">
        <v>6.6807744764444399</v>
      </c>
    </row>
    <row r="1068" spans="1:3" x14ac:dyDescent="0.2">
      <c r="A1068" s="25">
        <v>37264</v>
      </c>
      <c r="B1068" s="7">
        <v>6.2329122183042696</v>
      </c>
      <c r="C1068" s="7">
        <v>6.67502897656302</v>
      </c>
    </row>
    <row r="1069" spans="1:3" x14ac:dyDescent="0.2">
      <c r="A1069" s="25">
        <v>37265</v>
      </c>
      <c r="B1069" s="7">
        <v>6.2623245704884898</v>
      </c>
      <c r="C1069" s="7">
        <v>6.7095820553314001</v>
      </c>
    </row>
    <row r="1070" spans="1:3" x14ac:dyDescent="0.2">
      <c r="A1070" s="25">
        <v>37266</v>
      </c>
      <c r="B1070" s="7">
        <v>6.2164948262656603</v>
      </c>
      <c r="C1070" s="7">
        <v>6.6701788216432396</v>
      </c>
    </row>
    <row r="1071" spans="1:3" x14ac:dyDescent="0.2">
      <c r="A1071" s="25">
        <v>37267</v>
      </c>
      <c r="B1071" s="7">
        <v>6.2159493881486103</v>
      </c>
      <c r="C1071" s="7">
        <v>6.6700784084978304</v>
      </c>
    </row>
    <row r="1072" spans="1:3" x14ac:dyDescent="0.2">
      <c r="A1072" s="25">
        <v>37270</v>
      </c>
      <c r="B1072" s="7">
        <v>6.1399720690157498</v>
      </c>
      <c r="C1072" s="7">
        <v>6.5874325950701298</v>
      </c>
    </row>
    <row r="1073" spans="1:3" x14ac:dyDescent="0.2">
      <c r="A1073" s="25">
        <v>37271</v>
      </c>
      <c r="B1073" s="7">
        <v>6.1266461563310601</v>
      </c>
      <c r="C1073" s="7">
        <v>6.5739953317942001</v>
      </c>
    </row>
    <row r="1074" spans="1:3" x14ac:dyDescent="0.2">
      <c r="A1074" s="25">
        <v>37272</v>
      </c>
      <c r="B1074" s="7">
        <v>6.0728202501282702</v>
      </c>
      <c r="C1074" s="7">
        <v>6.5292236349031203</v>
      </c>
    </row>
    <row r="1075" spans="1:3" x14ac:dyDescent="0.2">
      <c r="A1075" s="25">
        <v>37273</v>
      </c>
      <c r="B1075" s="7">
        <v>6.0883400785066399</v>
      </c>
      <c r="C1075" s="7">
        <v>6.5422401981439098</v>
      </c>
    </row>
    <row r="1076" spans="1:3" x14ac:dyDescent="0.2">
      <c r="A1076" s="25">
        <v>37274</v>
      </c>
      <c r="B1076" s="7">
        <v>6.1118627597316602</v>
      </c>
      <c r="C1076" s="7">
        <v>6.5743898201186299</v>
      </c>
    </row>
    <row r="1077" spans="1:3" x14ac:dyDescent="0.2">
      <c r="A1077" s="25">
        <v>37277</v>
      </c>
      <c r="B1077" s="7">
        <v>6.0668246949966704</v>
      </c>
      <c r="C1077" s="7">
        <v>6.5343893530406101</v>
      </c>
    </row>
    <row r="1078" spans="1:3" x14ac:dyDescent="0.2">
      <c r="A1078" s="25">
        <v>37278</v>
      </c>
      <c r="B1078" s="7">
        <v>6.0603583234973604</v>
      </c>
      <c r="C1078" s="7">
        <v>6.50867705759521</v>
      </c>
    </row>
    <row r="1079" spans="1:3" x14ac:dyDescent="0.2">
      <c r="A1079" s="25">
        <v>37279</v>
      </c>
      <c r="B1079" s="7">
        <v>6.0459669884852598</v>
      </c>
      <c r="C1079" s="7">
        <v>6.4852550748730602</v>
      </c>
    </row>
    <row r="1080" spans="1:3" x14ac:dyDescent="0.2">
      <c r="A1080" s="25">
        <v>37280</v>
      </c>
      <c r="B1080" s="7">
        <v>6.0808981831993396</v>
      </c>
      <c r="C1080" s="7">
        <v>6.5135171616081999</v>
      </c>
    </row>
    <row r="1081" spans="1:3" x14ac:dyDescent="0.2">
      <c r="A1081" s="25">
        <v>37281</v>
      </c>
      <c r="B1081" s="7">
        <v>6.1226110415805897</v>
      </c>
      <c r="C1081" s="7">
        <v>6.5561652198544698</v>
      </c>
    </row>
    <row r="1082" spans="1:3" x14ac:dyDescent="0.2">
      <c r="A1082" s="25">
        <v>37284</v>
      </c>
      <c r="B1082" s="7">
        <v>6.11339262991787</v>
      </c>
      <c r="C1082" s="7">
        <v>6.54029929248758</v>
      </c>
    </row>
    <row r="1083" spans="1:3" x14ac:dyDescent="0.2">
      <c r="A1083" s="25">
        <v>37285</v>
      </c>
      <c r="B1083" s="7">
        <v>6.0957846516721697</v>
      </c>
      <c r="C1083" s="7">
        <v>6.5248854537455898</v>
      </c>
    </row>
    <row r="1084" spans="1:3" x14ac:dyDescent="0.2">
      <c r="A1084" s="25">
        <v>37286</v>
      </c>
      <c r="B1084" s="7">
        <v>6.06245780459943</v>
      </c>
      <c r="C1084" s="7">
        <v>6.49282358808233</v>
      </c>
    </row>
    <row r="1085" spans="1:3" x14ac:dyDescent="0.2">
      <c r="A1085" s="25">
        <v>37287</v>
      </c>
      <c r="B1085" s="7">
        <v>6.0077324852405596</v>
      </c>
      <c r="C1085" s="7">
        <v>6.4601324028338301</v>
      </c>
    </row>
    <row r="1086" spans="1:3" x14ac:dyDescent="0.2">
      <c r="A1086" s="25">
        <v>37288</v>
      </c>
      <c r="B1086" s="7">
        <v>5.9740969413611102</v>
      </c>
      <c r="C1086" s="7">
        <v>6.4508533074689796</v>
      </c>
    </row>
    <row r="1087" spans="1:3" x14ac:dyDescent="0.2">
      <c r="A1087" s="25">
        <v>37291</v>
      </c>
      <c r="B1087" s="7">
        <v>5.9363336081995604</v>
      </c>
      <c r="C1087" s="7">
        <v>6.4098127068130504</v>
      </c>
    </row>
    <row r="1088" spans="1:3" x14ac:dyDescent="0.2">
      <c r="A1088" s="25">
        <v>37292</v>
      </c>
      <c r="B1088" s="7">
        <v>5.9454690134918797</v>
      </c>
      <c r="C1088" s="7">
        <v>6.4173732282650802</v>
      </c>
    </row>
    <row r="1089" spans="1:3" x14ac:dyDescent="0.2">
      <c r="A1089" s="25">
        <v>37293</v>
      </c>
      <c r="B1089" s="7">
        <v>5.9559497113453501</v>
      </c>
      <c r="C1089" s="7">
        <v>6.4470170846647701</v>
      </c>
    </row>
    <row r="1090" spans="1:3" x14ac:dyDescent="0.2">
      <c r="A1090" s="25">
        <v>37294</v>
      </c>
      <c r="B1090" s="7">
        <v>6.1035347873006298</v>
      </c>
      <c r="C1090" s="7">
        <v>6.5836999985973099</v>
      </c>
    </row>
    <row r="1091" spans="1:3" x14ac:dyDescent="0.2">
      <c r="A1091" s="25">
        <v>37295</v>
      </c>
      <c r="B1091" s="7">
        <v>6.1114722054885702</v>
      </c>
      <c r="C1091" s="7">
        <v>6.6048523957066196</v>
      </c>
    </row>
    <row r="1092" spans="1:3" x14ac:dyDescent="0.2">
      <c r="A1092" s="25">
        <v>37298</v>
      </c>
      <c r="B1092" s="7">
        <v>6.1256550397477998</v>
      </c>
      <c r="C1092" s="7">
        <v>6.6148163450311204</v>
      </c>
    </row>
    <row r="1093" spans="1:3" x14ac:dyDescent="0.2">
      <c r="A1093" s="25">
        <v>37299</v>
      </c>
      <c r="B1093" s="7">
        <v>6.1784686139717504</v>
      </c>
      <c r="C1093" s="7">
        <v>6.6762887898110304</v>
      </c>
    </row>
    <row r="1094" spans="1:3" x14ac:dyDescent="0.2">
      <c r="A1094" s="25">
        <v>37300</v>
      </c>
      <c r="B1094" s="7">
        <v>6.1870549267273702</v>
      </c>
      <c r="C1094" s="7">
        <v>6.6861602309777597</v>
      </c>
    </row>
    <row r="1095" spans="1:3" x14ac:dyDescent="0.2">
      <c r="A1095" s="25">
        <v>37301</v>
      </c>
      <c r="B1095" s="7">
        <v>6.1704642387828503</v>
      </c>
      <c r="C1095" s="7">
        <v>6.6678623079030199</v>
      </c>
    </row>
    <row r="1096" spans="1:3" x14ac:dyDescent="0.2">
      <c r="A1096" s="25">
        <v>37302</v>
      </c>
      <c r="B1096" s="7">
        <v>6.0972366354542498</v>
      </c>
      <c r="C1096" s="7">
        <v>6.5920748482332696</v>
      </c>
    </row>
    <row r="1097" spans="1:3" x14ac:dyDescent="0.2">
      <c r="A1097" s="25">
        <v>37305</v>
      </c>
      <c r="B1097" s="7">
        <v>6.0876856616139898</v>
      </c>
      <c r="C1097" s="7">
        <v>6.5694657346262799</v>
      </c>
    </row>
    <row r="1098" spans="1:3" x14ac:dyDescent="0.2">
      <c r="A1098" s="25">
        <v>37306</v>
      </c>
      <c r="B1098" s="7">
        <v>6.1153208665300403</v>
      </c>
      <c r="C1098" s="7">
        <v>6.6036235924007904</v>
      </c>
    </row>
    <row r="1099" spans="1:3" x14ac:dyDescent="0.2">
      <c r="A1099" s="25">
        <v>37307</v>
      </c>
      <c r="B1099" s="7">
        <v>6.1418975638361397</v>
      </c>
      <c r="C1099" s="7">
        <v>6.6201714270584002</v>
      </c>
    </row>
    <row r="1100" spans="1:3" x14ac:dyDescent="0.2">
      <c r="A1100" s="25">
        <v>37308</v>
      </c>
      <c r="B1100" s="7">
        <v>6.16952538813345</v>
      </c>
      <c r="C1100" s="7">
        <v>6.6439174359045001</v>
      </c>
    </row>
    <row r="1101" spans="1:3" x14ac:dyDescent="0.2">
      <c r="A1101" s="25">
        <v>37309</v>
      </c>
      <c r="B1101" s="7">
        <v>6.1283691575876702</v>
      </c>
      <c r="C1101" s="7">
        <v>6.6037503224897103</v>
      </c>
    </row>
    <row r="1102" spans="1:3" x14ac:dyDescent="0.2">
      <c r="A1102" s="25">
        <v>37312</v>
      </c>
      <c r="B1102" s="7">
        <v>6.1473588081639301</v>
      </c>
      <c r="C1102" s="7">
        <v>6.6267289984793001</v>
      </c>
    </row>
    <row r="1103" spans="1:3" x14ac:dyDescent="0.2">
      <c r="A1103" s="25">
        <v>37313</v>
      </c>
      <c r="B1103" s="7">
        <v>6.18517050465538</v>
      </c>
      <c r="C1103" s="7">
        <v>6.65622939960463</v>
      </c>
    </row>
    <row r="1104" spans="1:3" x14ac:dyDescent="0.2">
      <c r="A1104" s="25">
        <v>37314</v>
      </c>
      <c r="B1104" s="7">
        <v>6.1752871419415998</v>
      </c>
      <c r="C1104" s="7">
        <v>6.6563062135032904</v>
      </c>
    </row>
    <row r="1105" spans="1:3" x14ac:dyDescent="0.2">
      <c r="A1105" s="25">
        <v>37315</v>
      </c>
      <c r="B1105" s="7">
        <v>6.1622082266489597</v>
      </c>
      <c r="C1105" s="7">
        <v>6.6450559639311502</v>
      </c>
    </row>
    <row r="1106" spans="1:3" x14ac:dyDescent="0.2">
      <c r="A1106" s="25">
        <v>37316</v>
      </c>
      <c r="B1106" s="7">
        <v>6.2050874436725501</v>
      </c>
      <c r="C1106" s="7">
        <v>6.6748735611185301</v>
      </c>
    </row>
    <row r="1107" spans="1:3" x14ac:dyDescent="0.2">
      <c r="A1107" s="25">
        <v>37319</v>
      </c>
      <c r="B1107" s="7">
        <v>6.1700685613269899</v>
      </c>
      <c r="C1107" s="7">
        <v>6.65379115293804</v>
      </c>
    </row>
    <row r="1108" spans="1:3" x14ac:dyDescent="0.2">
      <c r="A1108" s="25">
        <v>37320</v>
      </c>
      <c r="B1108" s="7">
        <v>6.25983943512575</v>
      </c>
      <c r="C1108" s="7">
        <v>6.72064101384293</v>
      </c>
    </row>
    <row r="1109" spans="1:3" x14ac:dyDescent="0.2">
      <c r="A1109" s="25">
        <v>37321</v>
      </c>
      <c r="B1109" s="7">
        <v>6.2934127156850597</v>
      </c>
      <c r="C1109" s="7">
        <v>6.7671860457525703</v>
      </c>
    </row>
    <row r="1110" spans="1:3" x14ac:dyDescent="0.2">
      <c r="A1110" s="25">
        <v>37322</v>
      </c>
      <c r="B1110" s="7">
        <v>6.3307632576983304</v>
      </c>
      <c r="C1110" s="7">
        <v>6.7919881392887698</v>
      </c>
    </row>
    <row r="1111" spans="1:3" x14ac:dyDescent="0.2">
      <c r="A1111" s="25">
        <v>37323</v>
      </c>
      <c r="B1111" s="7">
        <v>6.3357881476509501</v>
      </c>
      <c r="C1111" s="7">
        <v>6.7953479933116601</v>
      </c>
    </row>
    <row r="1112" spans="1:3" x14ac:dyDescent="0.2">
      <c r="A1112" s="25">
        <v>37326</v>
      </c>
      <c r="B1112" s="7">
        <v>6.3091517240583803</v>
      </c>
      <c r="C1112" s="7">
        <v>6.7669047599902798</v>
      </c>
    </row>
    <row r="1113" spans="1:3" x14ac:dyDescent="0.2">
      <c r="A1113" s="25">
        <v>37327</v>
      </c>
      <c r="B1113" s="7">
        <v>6.3122528306683803</v>
      </c>
      <c r="C1113" s="7">
        <v>6.7716897121922601</v>
      </c>
    </row>
    <row r="1114" spans="1:3" x14ac:dyDescent="0.2">
      <c r="A1114" s="25">
        <v>37328</v>
      </c>
      <c r="B1114" s="7">
        <v>6.3503316903174802</v>
      </c>
      <c r="C1114" s="7">
        <v>6.8078107670703103</v>
      </c>
    </row>
    <row r="1115" spans="1:3" x14ac:dyDescent="0.2">
      <c r="A1115" s="25">
        <v>37329</v>
      </c>
      <c r="B1115" s="7">
        <v>6.3893318489767399</v>
      </c>
      <c r="C1115" s="7">
        <v>6.8451504112789596</v>
      </c>
    </row>
    <row r="1116" spans="1:3" x14ac:dyDescent="0.2">
      <c r="A1116" s="25">
        <v>37330</v>
      </c>
      <c r="B1116" s="7">
        <v>6.3651968547206499</v>
      </c>
      <c r="C1116" s="7">
        <v>6.8244513124959596</v>
      </c>
    </row>
    <row r="1117" spans="1:3" x14ac:dyDescent="0.2">
      <c r="A1117" s="25">
        <v>37333</v>
      </c>
      <c r="B1117" s="7">
        <v>6.3445635626532404</v>
      </c>
      <c r="C1117" s="7">
        <v>6.8000015499640503</v>
      </c>
    </row>
    <row r="1118" spans="1:3" x14ac:dyDescent="0.2">
      <c r="A1118" s="25">
        <v>37334</v>
      </c>
      <c r="B1118" s="7">
        <v>6.3542450003380901</v>
      </c>
      <c r="C1118" s="7">
        <v>6.8057525370967502</v>
      </c>
    </row>
    <row r="1119" spans="1:3" x14ac:dyDescent="0.2">
      <c r="A1119" s="25">
        <v>37335</v>
      </c>
      <c r="B1119" s="7">
        <v>6.3755551294509898</v>
      </c>
      <c r="C1119" s="7">
        <v>6.8255460875878704</v>
      </c>
    </row>
    <row r="1120" spans="1:3" x14ac:dyDescent="0.2">
      <c r="A1120" s="25">
        <v>37336</v>
      </c>
      <c r="B1120" s="7">
        <v>6.3850305144494204</v>
      </c>
      <c r="C1120" s="7">
        <v>6.8197945797985202</v>
      </c>
    </row>
    <row r="1121" spans="1:3" x14ac:dyDescent="0.2">
      <c r="A1121" s="25">
        <v>37337</v>
      </c>
      <c r="B1121" s="7">
        <v>6.3610087365905299</v>
      </c>
      <c r="C1121" s="7">
        <v>6.8109038905512902</v>
      </c>
    </row>
    <row r="1122" spans="1:3" x14ac:dyDescent="0.2">
      <c r="A1122" s="25">
        <v>37340</v>
      </c>
      <c r="B1122" s="7">
        <v>6.3670275109829504</v>
      </c>
      <c r="C1122" s="7">
        <v>6.8162816528049799</v>
      </c>
    </row>
    <row r="1123" spans="1:3" x14ac:dyDescent="0.2">
      <c r="A1123" s="25">
        <v>37341</v>
      </c>
      <c r="B1123" s="7">
        <v>6.3456606073895898</v>
      </c>
      <c r="C1123" s="7">
        <v>6.7880616215595104</v>
      </c>
    </row>
    <row r="1124" spans="1:3" x14ac:dyDescent="0.2">
      <c r="A1124" s="25">
        <v>37342</v>
      </c>
      <c r="B1124" s="7">
        <v>6.2878491657618101</v>
      </c>
      <c r="C1124" s="7">
        <v>6.7283402638208401</v>
      </c>
    </row>
    <row r="1125" spans="1:3" x14ac:dyDescent="0.2">
      <c r="A1125" s="25">
        <v>37343</v>
      </c>
      <c r="B1125" s="7">
        <v>6.3491076986540804</v>
      </c>
      <c r="C1125" s="7">
        <v>6.7375667042068601</v>
      </c>
    </row>
    <row r="1126" spans="1:3" x14ac:dyDescent="0.2">
      <c r="A1126" s="25">
        <v>37344</v>
      </c>
      <c r="B1126" s="7">
        <v>6.3632947399043003</v>
      </c>
      <c r="C1126" s="7">
        <v>6.7374797955066201</v>
      </c>
    </row>
    <row r="1127" spans="1:3" x14ac:dyDescent="0.2">
      <c r="A1127" s="25">
        <v>37346</v>
      </c>
      <c r="B1127" s="7">
        <v>6.3487600843987</v>
      </c>
      <c r="C1127" s="7">
        <v>6.7373384687107496</v>
      </c>
    </row>
    <row r="1128" spans="1:3" x14ac:dyDescent="0.2">
      <c r="A1128" s="25">
        <v>37347</v>
      </c>
      <c r="B1128" s="7">
        <v>6.3349117419855396</v>
      </c>
      <c r="C1128" s="7">
        <v>6.8074316819066203</v>
      </c>
    </row>
    <row r="1129" spans="1:3" x14ac:dyDescent="0.2">
      <c r="A1129" s="25">
        <v>37348</v>
      </c>
      <c r="B1129" s="7">
        <v>6.3283547858158196</v>
      </c>
      <c r="C1129" s="7">
        <v>6.8187172443127002</v>
      </c>
    </row>
    <row r="1130" spans="1:3" x14ac:dyDescent="0.2">
      <c r="A1130" s="25">
        <v>37349</v>
      </c>
      <c r="B1130" s="7">
        <v>6.2725574782401798</v>
      </c>
      <c r="C1130" s="7">
        <v>6.7315429725621598</v>
      </c>
    </row>
    <row r="1131" spans="1:3" x14ac:dyDescent="0.2">
      <c r="A1131" s="25">
        <v>37350</v>
      </c>
      <c r="B1131" s="7">
        <v>6.2004219881302101</v>
      </c>
      <c r="C1131" s="7">
        <v>6.6699613794594104</v>
      </c>
    </row>
    <row r="1132" spans="1:3" x14ac:dyDescent="0.2">
      <c r="A1132" s="25">
        <v>37351</v>
      </c>
      <c r="B1132" s="7">
        <v>6.1957483551035804</v>
      </c>
      <c r="C1132" s="7">
        <v>6.6523492795393597</v>
      </c>
    </row>
    <row r="1133" spans="1:3" x14ac:dyDescent="0.2">
      <c r="A1133" s="25">
        <v>37354</v>
      </c>
      <c r="B1133" s="7">
        <v>6.2217360788564102</v>
      </c>
      <c r="C1133" s="7">
        <v>6.6736272403016903</v>
      </c>
    </row>
    <row r="1134" spans="1:3" x14ac:dyDescent="0.2">
      <c r="A1134" s="25">
        <v>37355</v>
      </c>
      <c r="B1134" s="7">
        <v>6.2348598547350598</v>
      </c>
      <c r="C1134" s="7">
        <v>6.6942798962689398</v>
      </c>
    </row>
    <row r="1135" spans="1:3" x14ac:dyDescent="0.2">
      <c r="A1135" s="25">
        <v>37356</v>
      </c>
      <c r="B1135" s="7">
        <v>6.2647625885015703</v>
      </c>
      <c r="C1135" s="7">
        <v>6.7098326713210401</v>
      </c>
    </row>
    <row r="1136" spans="1:3" x14ac:dyDescent="0.2">
      <c r="A1136" s="25">
        <v>37357</v>
      </c>
      <c r="B1136" s="7">
        <v>6.2067853404245099</v>
      </c>
      <c r="C1136" s="7">
        <v>6.6461058358367504</v>
      </c>
    </row>
    <row r="1137" spans="1:3" x14ac:dyDescent="0.2">
      <c r="A1137" s="25">
        <v>37358</v>
      </c>
      <c r="B1137" s="7">
        <v>6.1993812419045398</v>
      </c>
      <c r="C1137" s="7">
        <v>6.6530287040698202</v>
      </c>
    </row>
    <row r="1138" spans="1:3" x14ac:dyDescent="0.2">
      <c r="A1138" s="25">
        <v>37361</v>
      </c>
      <c r="B1138" s="7">
        <v>6.1747771576060098</v>
      </c>
      <c r="C1138" s="7">
        <v>6.63187541036769</v>
      </c>
    </row>
    <row r="1139" spans="1:3" x14ac:dyDescent="0.2">
      <c r="A1139" s="25">
        <v>37362</v>
      </c>
      <c r="B1139" s="7">
        <v>6.2422290289118001</v>
      </c>
      <c r="C1139" s="7">
        <v>6.6888635662632003</v>
      </c>
    </row>
    <row r="1140" spans="1:3" x14ac:dyDescent="0.2">
      <c r="A1140" s="25">
        <v>37363</v>
      </c>
      <c r="B1140" s="7">
        <v>6.2320519277560003</v>
      </c>
      <c r="C1140" s="7">
        <v>6.66101173721243</v>
      </c>
    </row>
    <row r="1141" spans="1:3" x14ac:dyDescent="0.2">
      <c r="A1141" s="25">
        <v>37364</v>
      </c>
      <c r="B1141" s="7">
        <v>6.23633811822471</v>
      </c>
      <c r="C1141" s="7">
        <v>6.6697585071454704</v>
      </c>
    </row>
    <row r="1142" spans="1:3" x14ac:dyDescent="0.2">
      <c r="A1142" s="25">
        <v>37365</v>
      </c>
      <c r="B1142" s="7">
        <v>6.2424156366716401</v>
      </c>
      <c r="C1142" s="7">
        <v>6.66222671610769</v>
      </c>
    </row>
    <row r="1143" spans="1:3" x14ac:dyDescent="0.2">
      <c r="A1143" s="25">
        <v>37368</v>
      </c>
      <c r="B1143" s="7">
        <v>6.1901121755659299</v>
      </c>
      <c r="C1143" s="7">
        <v>6.5994799269507203</v>
      </c>
    </row>
    <row r="1144" spans="1:3" x14ac:dyDescent="0.2">
      <c r="A1144" s="25">
        <v>37369</v>
      </c>
      <c r="B1144" s="7">
        <v>6.2183947107209301</v>
      </c>
      <c r="C1144" s="7">
        <v>6.6285542771541301</v>
      </c>
    </row>
    <row r="1145" spans="1:3" x14ac:dyDescent="0.2">
      <c r="A1145" s="25">
        <v>37370</v>
      </c>
      <c r="B1145" s="7">
        <v>6.1923450109736402</v>
      </c>
      <c r="C1145" s="7">
        <v>6.6015782662872802</v>
      </c>
    </row>
    <row r="1146" spans="1:3" x14ac:dyDescent="0.2">
      <c r="A1146" s="25">
        <v>37371</v>
      </c>
      <c r="B1146" s="7">
        <v>6.1286540932706099</v>
      </c>
      <c r="C1146" s="7">
        <v>6.5604942513475102</v>
      </c>
    </row>
    <row r="1147" spans="1:3" x14ac:dyDescent="0.2">
      <c r="A1147" s="25">
        <v>37372</v>
      </c>
      <c r="B1147" s="7">
        <v>6.1040976164717504</v>
      </c>
      <c r="C1147" s="7">
        <v>6.5503053965169897</v>
      </c>
    </row>
    <row r="1148" spans="1:3" x14ac:dyDescent="0.2">
      <c r="A1148" s="25">
        <v>37375</v>
      </c>
      <c r="B1148" s="7">
        <v>6.1656579409001298</v>
      </c>
      <c r="C1148" s="7">
        <v>6.6027146230011002</v>
      </c>
    </row>
    <row r="1149" spans="1:3" x14ac:dyDescent="0.2">
      <c r="A1149" s="25">
        <v>37376</v>
      </c>
      <c r="B1149" s="7">
        <v>6.1732879923675101</v>
      </c>
      <c r="C1149" s="7">
        <v>6.6169110799539199</v>
      </c>
    </row>
    <row r="1150" spans="1:3" x14ac:dyDescent="0.2">
      <c r="A1150" s="25">
        <v>37377</v>
      </c>
      <c r="B1150" s="7">
        <v>6.1253378643966103</v>
      </c>
      <c r="C1150" s="7">
        <v>6.62805880007138</v>
      </c>
    </row>
    <row r="1151" spans="1:3" x14ac:dyDescent="0.2">
      <c r="A1151" s="25">
        <v>37378</v>
      </c>
      <c r="B1151" s="7">
        <v>6.2037569458165303</v>
      </c>
      <c r="C1151" s="7">
        <v>6.7285845699087901</v>
      </c>
    </row>
    <row r="1152" spans="1:3" x14ac:dyDescent="0.2">
      <c r="A1152" s="25">
        <v>37379</v>
      </c>
      <c r="B1152" s="7">
        <v>6.1475390442096103</v>
      </c>
      <c r="C1152" s="7">
        <v>6.6928636416962703</v>
      </c>
    </row>
    <row r="1153" spans="1:3" x14ac:dyDescent="0.2">
      <c r="A1153" s="25">
        <v>37382</v>
      </c>
      <c r="B1153" s="7">
        <v>6.14730820487231</v>
      </c>
      <c r="C1153" s="7">
        <v>6.6926376252753199</v>
      </c>
    </row>
    <row r="1154" spans="1:3" x14ac:dyDescent="0.2">
      <c r="A1154" s="25">
        <v>37383</v>
      </c>
      <c r="B1154" s="7">
        <v>6.1555416329730699</v>
      </c>
      <c r="C1154" s="7">
        <v>6.6907316972107198</v>
      </c>
    </row>
    <row r="1155" spans="1:3" x14ac:dyDescent="0.2">
      <c r="A1155" s="25">
        <v>37384</v>
      </c>
      <c r="B1155" s="7">
        <v>6.2009927755902501</v>
      </c>
      <c r="C1155" s="7">
        <v>6.7373647917896902</v>
      </c>
    </row>
    <row r="1156" spans="1:3" x14ac:dyDescent="0.2">
      <c r="A1156" s="25">
        <v>37385</v>
      </c>
      <c r="B1156" s="7">
        <v>6.24013800094367</v>
      </c>
      <c r="C1156" s="7">
        <v>6.76221829794875</v>
      </c>
    </row>
    <row r="1157" spans="1:3" x14ac:dyDescent="0.2">
      <c r="A1157" s="25">
        <v>37386</v>
      </c>
      <c r="B1157" s="7">
        <v>6.2656148501519198</v>
      </c>
      <c r="C1157" s="7">
        <v>6.7932341991996896</v>
      </c>
    </row>
    <row r="1158" spans="1:3" x14ac:dyDescent="0.2">
      <c r="A1158" s="25">
        <v>37389</v>
      </c>
      <c r="B1158" s="7">
        <v>6.2960023687112496</v>
      </c>
      <c r="C1158" s="7">
        <v>6.81387382719047</v>
      </c>
    </row>
    <row r="1159" spans="1:3" x14ac:dyDescent="0.2">
      <c r="A1159" s="25">
        <v>37390</v>
      </c>
      <c r="B1159" s="7">
        <v>6.3467474951370297</v>
      </c>
      <c r="C1159" s="7">
        <v>6.8892201040657204</v>
      </c>
    </row>
    <row r="1160" spans="1:3" x14ac:dyDescent="0.2">
      <c r="A1160" s="25">
        <v>37391</v>
      </c>
      <c r="B1160" s="7">
        <v>6.34370270697206</v>
      </c>
      <c r="C1160" s="7">
        <v>6.8778339852162098</v>
      </c>
    </row>
    <row r="1161" spans="1:3" x14ac:dyDescent="0.2">
      <c r="A1161" s="25">
        <v>37392</v>
      </c>
      <c r="B1161" s="7">
        <v>6.3768809366240804</v>
      </c>
      <c r="C1161" s="7">
        <v>6.9048022085479603</v>
      </c>
    </row>
    <row r="1162" spans="1:3" x14ac:dyDescent="0.2">
      <c r="A1162" s="25">
        <v>37393</v>
      </c>
      <c r="B1162" s="7">
        <v>6.4208114984562004</v>
      </c>
      <c r="C1162" s="7">
        <v>6.9437077011354802</v>
      </c>
    </row>
    <row r="1163" spans="1:3" x14ac:dyDescent="0.2">
      <c r="A1163" s="25">
        <v>37396</v>
      </c>
      <c r="B1163" s="7">
        <v>6.36572469998156</v>
      </c>
      <c r="C1163" s="7">
        <v>6.88573157064498</v>
      </c>
    </row>
    <row r="1164" spans="1:3" x14ac:dyDescent="0.2">
      <c r="A1164" s="25">
        <v>37397</v>
      </c>
      <c r="B1164" s="7">
        <v>6.3513960129192801</v>
      </c>
      <c r="C1164" s="7">
        <v>6.8723170089057701</v>
      </c>
    </row>
    <row r="1165" spans="1:3" x14ac:dyDescent="0.2">
      <c r="A1165" s="25">
        <v>37398</v>
      </c>
      <c r="B1165" s="7">
        <v>6.3171401142892396</v>
      </c>
      <c r="C1165" s="7">
        <v>6.8437712663415704</v>
      </c>
    </row>
    <row r="1166" spans="1:3" x14ac:dyDescent="0.2">
      <c r="A1166" s="25">
        <v>37399</v>
      </c>
      <c r="B1166" s="7">
        <v>6.2953765693914203</v>
      </c>
      <c r="C1166" s="7">
        <v>6.8346974234304598</v>
      </c>
    </row>
    <row r="1167" spans="1:3" x14ac:dyDescent="0.2">
      <c r="A1167" s="25">
        <v>37400</v>
      </c>
      <c r="B1167" s="7">
        <v>6.2877860494263302</v>
      </c>
      <c r="C1167" s="7">
        <v>6.8255723890580304</v>
      </c>
    </row>
    <row r="1168" spans="1:3" x14ac:dyDescent="0.2">
      <c r="A1168" s="25">
        <v>37403</v>
      </c>
      <c r="B1168" s="7">
        <v>6.3443001253514204</v>
      </c>
      <c r="C1168" s="7">
        <v>6.87923488407269</v>
      </c>
    </row>
    <row r="1169" spans="1:3" x14ac:dyDescent="0.2">
      <c r="A1169" s="25">
        <v>37404</v>
      </c>
      <c r="B1169" s="7">
        <v>6.3112933839740997</v>
      </c>
      <c r="C1169" s="7">
        <v>6.8423854869879603</v>
      </c>
    </row>
    <row r="1170" spans="1:3" x14ac:dyDescent="0.2">
      <c r="A1170" s="25">
        <v>37405</v>
      </c>
      <c r="B1170" s="7">
        <v>6.3007250723738402</v>
      </c>
      <c r="C1170" s="7">
        <v>6.8188925585194999</v>
      </c>
    </row>
    <row r="1171" spans="1:3" x14ac:dyDescent="0.2">
      <c r="A1171" s="25">
        <v>37406</v>
      </c>
      <c r="B1171" s="7">
        <v>6.2866058972919303</v>
      </c>
      <c r="C1171" s="7">
        <v>6.8057533646644197</v>
      </c>
    </row>
    <row r="1172" spans="1:3" x14ac:dyDescent="0.2">
      <c r="A1172" s="25">
        <v>37407</v>
      </c>
      <c r="B1172" s="7">
        <v>6.30619518556525</v>
      </c>
      <c r="C1172" s="7">
        <v>6.8277625957090597</v>
      </c>
    </row>
    <row r="1173" spans="1:3" x14ac:dyDescent="0.2">
      <c r="A1173" s="25">
        <v>37410</v>
      </c>
      <c r="B1173" s="7">
        <v>6.3060129328808197</v>
      </c>
      <c r="C1173" s="7">
        <v>6.8275810766098797</v>
      </c>
    </row>
    <row r="1174" spans="1:3" x14ac:dyDescent="0.2">
      <c r="A1174" s="25">
        <v>37411</v>
      </c>
      <c r="B1174" s="7">
        <v>6.3059526966129198</v>
      </c>
      <c r="C1174" s="7">
        <v>6.8275213021564696</v>
      </c>
    </row>
    <row r="1175" spans="1:3" x14ac:dyDescent="0.2">
      <c r="A1175" s="25">
        <v>37412</v>
      </c>
      <c r="B1175" s="7">
        <v>6.2681711282215504</v>
      </c>
      <c r="C1175" s="7">
        <v>6.7896738000756196</v>
      </c>
    </row>
    <row r="1176" spans="1:3" x14ac:dyDescent="0.2">
      <c r="A1176" s="25">
        <v>37413</v>
      </c>
      <c r="B1176" s="7">
        <v>6.2635987429968596</v>
      </c>
      <c r="C1176" s="7">
        <v>6.7934657914493002</v>
      </c>
    </row>
    <row r="1177" spans="1:3" x14ac:dyDescent="0.2">
      <c r="A1177" s="25">
        <v>37414</v>
      </c>
      <c r="B1177" s="7">
        <v>6.2752784142265101</v>
      </c>
      <c r="C1177" s="7">
        <v>6.7998561354270501</v>
      </c>
    </row>
    <row r="1178" spans="1:3" x14ac:dyDescent="0.2">
      <c r="A1178" s="25">
        <v>37417</v>
      </c>
      <c r="B1178" s="7">
        <v>6.2496357414706196</v>
      </c>
      <c r="C1178" s="7">
        <v>6.78029910625943</v>
      </c>
    </row>
    <row r="1179" spans="1:3" x14ac:dyDescent="0.2">
      <c r="A1179" s="25">
        <v>37418</v>
      </c>
      <c r="B1179" s="7">
        <v>6.2717971819183997</v>
      </c>
      <c r="C1179" s="7">
        <v>6.8109589551680001</v>
      </c>
    </row>
    <row r="1180" spans="1:3" x14ac:dyDescent="0.2">
      <c r="A1180" s="25">
        <v>37419</v>
      </c>
      <c r="B1180" s="7">
        <v>6.2548971415287404</v>
      </c>
      <c r="C1180" s="7">
        <v>6.8138564266308803</v>
      </c>
    </row>
    <row r="1181" spans="1:3" x14ac:dyDescent="0.2">
      <c r="A1181" s="25">
        <v>37420</v>
      </c>
      <c r="B1181" s="7">
        <v>6.1366141227705198</v>
      </c>
      <c r="C1181" s="7">
        <v>6.7010936332794602</v>
      </c>
    </row>
    <row r="1182" spans="1:3" x14ac:dyDescent="0.2">
      <c r="A1182" s="25">
        <v>37421</v>
      </c>
      <c r="B1182" s="7">
        <v>6.0759285694766403</v>
      </c>
      <c r="C1182" s="7">
        <v>6.6440287778040403</v>
      </c>
    </row>
    <row r="1183" spans="1:3" x14ac:dyDescent="0.2">
      <c r="A1183" s="25">
        <v>37424</v>
      </c>
      <c r="B1183" s="7">
        <v>6.1074953166383201</v>
      </c>
      <c r="C1183" s="7">
        <v>6.67859665899313</v>
      </c>
    </row>
    <row r="1184" spans="1:3" x14ac:dyDescent="0.2">
      <c r="A1184" s="25">
        <v>37425</v>
      </c>
      <c r="B1184" s="7">
        <v>6.0821654833910497</v>
      </c>
      <c r="C1184" s="7">
        <v>6.6499979203930701</v>
      </c>
    </row>
    <row r="1185" spans="1:3" x14ac:dyDescent="0.2">
      <c r="A1185" s="25">
        <v>37426</v>
      </c>
      <c r="B1185" s="7">
        <v>6.0559019484551699</v>
      </c>
      <c r="C1185" s="7">
        <v>6.6294279560538802</v>
      </c>
    </row>
    <row r="1186" spans="1:3" x14ac:dyDescent="0.2">
      <c r="A1186" s="25">
        <v>37427</v>
      </c>
      <c r="B1186" s="7">
        <v>6.1125266344672502</v>
      </c>
      <c r="C1186" s="7">
        <v>6.6804200912193004</v>
      </c>
    </row>
    <row r="1187" spans="1:3" x14ac:dyDescent="0.2">
      <c r="A1187" s="25">
        <v>37428</v>
      </c>
      <c r="B1187" s="7">
        <v>6.1288835591085498</v>
      </c>
      <c r="C1187" s="7">
        <v>6.7241552285405097</v>
      </c>
    </row>
    <row r="1188" spans="1:3" x14ac:dyDescent="0.2">
      <c r="A1188" s="25">
        <v>37431</v>
      </c>
      <c r="B1188" s="7">
        <v>6.0638228966583601</v>
      </c>
      <c r="C1188" s="7">
        <v>6.66905815532877</v>
      </c>
    </row>
    <row r="1189" spans="1:3" x14ac:dyDescent="0.2">
      <c r="A1189" s="25">
        <v>37432</v>
      </c>
      <c r="B1189" s="7">
        <v>6.1506774656076404</v>
      </c>
      <c r="C1189" s="7">
        <v>6.7740040896482796</v>
      </c>
    </row>
    <row r="1190" spans="1:3" x14ac:dyDescent="0.2">
      <c r="A1190" s="25">
        <v>37433</v>
      </c>
      <c r="B1190" s="7">
        <v>6.1005254036652001</v>
      </c>
      <c r="C1190" s="7">
        <v>6.7429477414048797</v>
      </c>
    </row>
    <row r="1191" spans="1:3" x14ac:dyDescent="0.2">
      <c r="A1191" s="25">
        <v>37434</v>
      </c>
      <c r="B1191" s="7">
        <v>6.0946133801086297</v>
      </c>
      <c r="C1191" s="7">
        <v>6.7384433022651402</v>
      </c>
    </row>
    <row r="1192" spans="1:3" x14ac:dyDescent="0.2">
      <c r="A1192" s="25">
        <v>37435</v>
      </c>
      <c r="B1192" s="7">
        <v>6.1711597504003803</v>
      </c>
      <c r="C1192" s="7">
        <v>6.7853584479707996</v>
      </c>
    </row>
    <row r="1193" spans="1:3" x14ac:dyDescent="0.2">
      <c r="A1193" s="25">
        <v>37437</v>
      </c>
      <c r="B1193" s="7">
        <v>6.1710121095934998</v>
      </c>
      <c r="C1193" s="7">
        <v>6.78522100986594</v>
      </c>
    </row>
    <row r="1194" spans="1:3" x14ac:dyDescent="0.2">
      <c r="A1194" s="25">
        <v>37438</v>
      </c>
      <c r="B1194" s="7">
        <v>6.1509666378650003</v>
      </c>
      <c r="C1194" s="7">
        <v>6.6687252129023902</v>
      </c>
    </row>
    <row r="1195" spans="1:3" x14ac:dyDescent="0.2">
      <c r="A1195" s="25">
        <v>37439</v>
      </c>
      <c r="B1195" s="7">
        <v>6.1413436414642497</v>
      </c>
      <c r="C1195" s="7">
        <v>6.6698081452691804</v>
      </c>
    </row>
    <row r="1196" spans="1:3" x14ac:dyDescent="0.2">
      <c r="A1196" s="25">
        <v>37440</v>
      </c>
      <c r="B1196" s="7">
        <v>6.1859734701267799</v>
      </c>
      <c r="C1196" s="7">
        <v>6.7110199918829698</v>
      </c>
    </row>
    <row r="1197" spans="1:3" x14ac:dyDescent="0.2">
      <c r="A1197" s="25">
        <v>37441</v>
      </c>
      <c r="B1197" s="7">
        <v>6.2272591808116102</v>
      </c>
      <c r="C1197" s="7">
        <v>6.7520076943284897</v>
      </c>
    </row>
    <row r="1198" spans="1:3" x14ac:dyDescent="0.2">
      <c r="A1198" s="25">
        <v>37442</v>
      </c>
      <c r="B1198" s="7">
        <v>6.2743773577075101</v>
      </c>
      <c r="C1198" s="7">
        <v>6.8028216605444296</v>
      </c>
    </row>
    <row r="1199" spans="1:3" x14ac:dyDescent="0.2">
      <c r="A1199" s="25">
        <v>37445</v>
      </c>
      <c r="B1199" s="7">
        <v>6.28978075304064</v>
      </c>
      <c r="C1199" s="7">
        <v>6.8010141997537703</v>
      </c>
    </row>
    <row r="1200" spans="1:3" x14ac:dyDescent="0.2">
      <c r="A1200" s="25">
        <v>37446</v>
      </c>
      <c r="B1200" s="7">
        <v>6.2910654224370797</v>
      </c>
      <c r="C1200" s="7">
        <v>6.8001364382255103</v>
      </c>
    </row>
    <row r="1201" spans="1:3" x14ac:dyDescent="0.2">
      <c r="A1201" s="25">
        <v>37447</v>
      </c>
      <c r="B1201" s="7">
        <v>6.2211550110826099</v>
      </c>
      <c r="C1201" s="7">
        <v>6.7196678471903404</v>
      </c>
    </row>
    <row r="1202" spans="1:3" x14ac:dyDescent="0.2">
      <c r="A1202" s="25">
        <v>37448</v>
      </c>
      <c r="B1202" s="7">
        <v>6.1455927836719804</v>
      </c>
      <c r="C1202" s="7">
        <v>6.6509389998874404</v>
      </c>
    </row>
    <row r="1203" spans="1:3" x14ac:dyDescent="0.2">
      <c r="A1203" s="25">
        <v>37449</v>
      </c>
      <c r="B1203" s="7">
        <v>6.1068656187348704</v>
      </c>
      <c r="C1203" s="7">
        <v>6.6111101926598002</v>
      </c>
    </row>
    <row r="1204" spans="1:3" x14ac:dyDescent="0.2">
      <c r="A1204" s="25">
        <v>37452</v>
      </c>
      <c r="B1204" s="7">
        <v>6.0640144171984298</v>
      </c>
      <c r="C1204" s="7">
        <v>6.5703067563709103</v>
      </c>
    </row>
    <row r="1205" spans="1:3" x14ac:dyDescent="0.2">
      <c r="A1205" s="25">
        <v>37453</v>
      </c>
      <c r="B1205" s="7">
        <v>6.0875360677162798</v>
      </c>
      <c r="C1205" s="7">
        <v>6.5951401030299097</v>
      </c>
    </row>
    <row r="1206" spans="1:3" x14ac:dyDescent="0.2">
      <c r="A1206" s="25">
        <v>37454</v>
      </c>
      <c r="B1206" s="7">
        <v>6.1575176189438503</v>
      </c>
      <c r="C1206" s="7">
        <v>6.6614762825258396</v>
      </c>
    </row>
    <row r="1207" spans="1:3" x14ac:dyDescent="0.2">
      <c r="A1207" s="25">
        <v>37455</v>
      </c>
      <c r="B1207" s="7">
        <v>6.1534884773214698</v>
      </c>
      <c r="C1207" s="7">
        <v>6.6536430594033904</v>
      </c>
    </row>
    <row r="1208" spans="1:3" x14ac:dyDescent="0.2">
      <c r="A1208" s="25">
        <v>37456</v>
      </c>
      <c r="B1208" s="7">
        <v>6.1046006531391299</v>
      </c>
      <c r="C1208" s="7">
        <v>6.6075445614489103</v>
      </c>
    </row>
    <row r="1209" spans="1:3" x14ac:dyDescent="0.2">
      <c r="A1209" s="25">
        <v>37459</v>
      </c>
      <c r="B1209" s="7">
        <v>6.08841819469718</v>
      </c>
      <c r="C1209" s="7">
        <v>6.6007125814970902</v>
      </c>
    </row>
    <row r="1210" spans="1:3" x14ac:dyDescent="0.2">
      <c r="A1210" s="25">
        <v>37460</v>
      </c>
      <c r="B1210" s="7">
        <v>6.1041627251016299</v>
      </c>
      <c r="C1210" s="7">
        <v>6.6172990713783699</v>
      </c>
    </row>
    <row r="1211" spans="1:3" x14ac:dyDescent="0.2">
      <c r="A1211" s="25">
        <v>37461</v>
      </c>
      <c r="B1211" s="7">
        <v>6.08443689522207</v>
      </c>
      <c r="C1211" s="7">
        <v>6.60367018225356</v>
      </c>
    </row>
    <row r="1212" spans="1:3" x14ac:dyDescent="0.2">
      <c r="A1212" s="25">
        <v>37462</v>
      </c>
      <c r="B1212" s="7">
        <v>6.12068222041189</v>
      </c>
      <c r="C1212" s="7">
        <v>6.6281356715085096</v>
      </c>
    </row>
    <row r="1213" spans="1:3" x14ac:dyDescent="0.2">
      <c r="A1213" s="25">
        <v>37463</v>
      </c>
      <c r="B1213" s="7">
        <v>6.1536147588914503</v>
      </c>
      <c r="C1213" s="7">
        <v>6.6734516317871</v>
      </c>
    </row>
    <row r="1214" spans="1:3" x14ac:dyDescent="0.2">
      <c r="A1214" s="25">
        <v>37466</v>
      </c>
      <c r="B1214" s="7">
        <v>6.2337274409712</v>
      </c>
      <c r="C1214" s="7">
        <v>6.7585257016819797</v>
      </c>
    </row>
    <row r="1215" spans="1:3" x14ac:dyDescent="0.2">
      <c r="A1215" s="25">
        <v>37467</v>
      </c>
      <c r="B1215" s="7">
        <v>6.2533936087420798</v>
      </c>
      <c r="C1215" s="7">
        <v>6.7933298805228297</v>
      </c>
    </row>
    <row r="1216" spans="1:3" x14ac:dyDescent="0.2">
      <c r="A1216" s="25">
        <v>37468</v>
      </c>
      <c r="B1216" s="7">
        <v>6.2360301574781598</v>
      </c>
      <c r="C1216" s="7">
        <v>6.7707699175889697</v>
      </c>
    </row>
    <row r="1217" spans="1:3" x14ac:dyDescent="0.2">
      <c r="A1217" s="25">
        <v>37469</v>
      </c>
      <c r="B1217" s="7">
        <v>6.18608769580666</v>
      </c>
      <c r="C1217" s="7">
        <v>6.73122029894596</v>
      </c>
    </row>
    <row r="1218" spans="1:3" x14ac:dyDescent="0.2">
      <c r="A1218" s="25">
        <v>37470</v>
      </c>
      <c r="B1218" s="7">
        <v>6.1636958104352697</v>
      </c>
      <c r="C1218" s="7">
        <v>6.7006809840808899</v>
      </c>
    </row>
    <row r="1219" spans="1:3" x14ac:dyDescent="0.2">
      <c r="A1219" s="25">
        <v>37473</v>
      </c>
      <c r="B1219" s="7">
        <v>6.0880418837928998</v>
      </c>
      <c r="C1219" s="7">
        <v>6.6391682216794301</v>
      </c>
    </row>
    <row r="1220" spans="1:3" x14ac:dyDescent="0.2">
      <c r="A1220" s="25">
        <v>37474</v>
      </c>
      <c r="B1220" s="7">
        <v>6.16921934592159</v>
      </c>
      <c r="C1220" s="7">
        <v>6.7395677231856803</v>
      </c>
    </row>
    <row r="1221" spans="1:3" x14ac:dyDescent="0.2">
      <c r="A1221" s="25">
        <v>37475</v>
      </c>
      <c r="B1221" s="7">
        <v>6.0950582853714597</v>
      </c>
      <c r="C1221" s="7">
        <v>6.6710910516471102</v>
      </c>
    </row>
    <row r="1222" spans="1:3" x14ac:dyDescent="0.2">
      <c r="A1222" s="25">
        <v>37476</v>
      </c>
      <c r="B1222" s="7">
        <v>6.0922131230697998</v>
      </c>
      <c r="C1222" s="7">
        <v>6.6687559099934903</v>
      </c>
    </row>
    <row r="1223" spans="1:3" x14ac:dyDescent="0.2">
      <c r="A1223" s="25">
        <v>37477</v>
      </c>
      <c r="B1223" s="7">
        <v>6.0215859204135498</v>
      </c>
      <c r="C1223" s="7">
        <v>6.6026840736843697</v>
      </c>
    </row>
    <row r="1224" spans="1:3" x14ac:dyDescent="0.2">
      <c r="A1224" s="25">
        <v>37480</v>
      </c>
      <c r="B1224" s="7">
        <v>5.9609402260605702</v>
      </c>
      <c r="C1224" s="7">
        <v>6.5538090000245104</v>
      </c>
    </row>
    <row r="1225" spans="1:3" x14ac:dyDescent="0.2">
      <c r="A1225" s="25">
        <v>37481</v>
      </c>
      <c r="B1225" s="7">
        <v>5.9606524000686498</v>
      </c>
      <c r="C1225" s="7">
        <v>6.5541893280231998</v>
      </c>
    </row>
    <row r="1226" spans="1:3" x14ac:dyDescent="0.2">
      <c r="A1226" s="25">
        <v>37482</v>
      </c>
      <c r="B1226" s="7">
        <v>5.8570009672420102</v>
      </c>
      <c r="C1226" s="7">
        <v>6.4488903469517496</v>
      </c>
    </row>
    <row r="1227" spans="1:3" x14ac:dyDescent="0.2">
      <c r="A1227" s="25">
        <v>37483</v>
      </c>
      <c r="B1227" s="7">
        <v>5.95738851231933</v>
      </c>
      <c r="C1227" s="7">
        <v>6.5671576914978802</v>
      </c>
    </row>
    <row r="1228" spans="1:3" x14ac:dyDescent="0.2">
      <c r="A1228" s="25">
        <v>37484</v>
      </c>
      <c r="B1228" s="7">
        <v>5.9330109664787596</v>
      </c>
      <c r="C1228" s="7">
        <v>6.5485721509533903</v>
      </c>
    </row>
    <row r="1229" spans="1:3" x14ac:dyDescent="0.2">
      <c r="A1229" s="25">
        <v>37487</v>
      </c>
      <c r="B1229" s="7">
        <v>5.9377505928008203</v>
      </c>
      <c r="C1229" s="7">
        <v>6.5486445982131096</v>
      </c>
    </row>
    <row r="1230" spans="1:3" x14ac:dyDescent="0.2">
      <c r="A1230" s="25">
        <v>37488</v>
      </c>
      <c r="B1230" s="7">
        <v>5.9034650967548297</v>
      </c>
      <c r="C1230" s="7">
        <v>6.5015689277393296</v>
      </c>
    </row>
    <row r="1231" spans="1:3" x14ac:dyDescent="0.2">
      <c r="A1231" s="25">
        <v>37489</v>
      </c>
      <c r="B1231" s="7">
        <v>5.9451176460441797</v>
      </c>
      <c r="C1231" s="7">
        <v>6.5454822947139801</v>
      </c>
    </row>
    <row r="1232" spans="1:3" x14ac:dyDescent="0.2">
      <c r="A1232" s="25">
        <v>37490</v>
      </c>
      <c r="B1232" s="7">
        <v>5.9849591317574102</v>
      </c>
      <c r="C1232" s="7">
        <v>6.5736765567293398</v>
      </c>
    </row>
    <row r="1233" spans="1:3" x14ac:dyDescent="0.2">
      <c r="A1233" s="25">
        <v>37491</v>
      </c>
      <c r="B1233" s="7">
        <v>5.9549276253725196</v>
      </c>
      <c r="C1233" s="7">
        <v>6.5392063157992704</v>
      </c>
    </row>
    <row r="1234" spans="1:3" x14ac:dyDescent="0.2">
      <c r="A1234" s="25">
        <v>37494</v>
      </c>
      <c r="B1234" s="7">
        <v>5.9546759151006201</v>
      </c>
      <c r="C1234" s="7">
        <v>6.5390320104767303</v>
      </c>
    </row>
    <row r="1235" spans="1:3" x14ac:dyDescent="0.2">
      <c r="A1235" s="25">
        <v>37495</v>
      </c>
      <c r="B1235" s="7">
        <v>5.9543264226376502</v>
      </c>
      <c r="C1235" s="7">
        <v>6.5371208348029901</v>
      </c>
    </row>
    <row r="1236" spans="1:3" x14ac:dyDescent="0.2">
      <c r="A1236" s="25">
        <v>37496</v>
      </c>
      <c r="B1236" s="7">
        <v>5.8797923241023202</v>
      </c>
      <c r="C1236" s="7">
        <v>6.4570206687233096</v>
      </c>
    </row>
    <row r="1237" spans="1:3" x14ac:dyDescent="0.2">
      <c r="A1237" s="25">
        <v>37497</v>
      </c>
      <c r="B1237" s="7">
        <v>5.8624027704934898</v>
      </c>
      <c r="C1237" s="7">
        <v>6.4330840880506104</v>
      </c>
    </row>
    <row r="1238" spans="1:3" x14ac:dyDescent="0.2">
      <c r="A1238" s="25">
        <v>37498</v>
      </c>
      <c r="B1238" s="7">
        <v>5.8720780119523699</v>
      </c>
      <c r="C1238" s="7">
        <v>6.4496189795849403</v>
      </c>
    </row>
    <row r="1239" spans="1:3" x14ac:dyDescent="0.2">
      <c r="A1239" s="25">
        <v>37499</v>
      </c>
      <c r="B1239" s="7">
        <v>5.8720751398802697</v>
      </c>
      <c r="C1239" s="7">
        <v>6.4495978630947102</v>
      </c>
    </row>
    <row r="1240" spans="1:3" x14ac:dyDescent="0.2">
      <c r="A1240" s="25">
        <v>37501</v>
      </c>
      <c r="B1240" s="7">
        <v>5.7884949932436101</v>
      </c>
      <c r="C1240" s="7">
        <v>6.4077555605779697</v>
      </c>
    </row>
    <row r="1241" spans="1:3" x14ac:dyDescent="0.2">
      <c r="A1241" s="25">
        <v>37502</v>
      </c>
      <c r="B1241" s="7">
        <v>5.7017722149366898</v>
      </c>
      <c r="C1241" s="7">
        <v>6.3204364645366899</v>
      </c>
    </row>
    <row r="1242" spans="1:3" x14ac:dyDescent="0.2">
      <c r="A1242" s="25">
        <v>37503</v>
      </c>
      <c r="B1242" s="7">
        <v>5.7085925848613197</v>
      </c>
      <c r="C1242" s="7">
        <v>6.3304912033977701</v>
      </c>
    </row>
    <row r="1243" spans="1:3" x14ac:dyDescent="0.2">
      <c r="A1243" s="25">
        <v>37504</v>
      </c>
      <c r="B1243" s="7">
        <v>5.7215972785611804</v>
      </c>
      <c r="C1243" s="7">
        <v>6.3312541615086104</v>
      </c>
    </row>
    <row r="1244" spans="1:3" x14ac:dyDescent="0.2">
      <c r="A1244" s="25">
        <v>37505</v>
      </c>
      <c r="B1244" s="7">
        <v>5.7246898558143799</v>
      </c>
      <c r="C1244" s="7">
        <v>6.3202286865732704</v>
      </c>
    </row>
    <row r="1245" spans="1:3" x14ac:dyDescent="0.2">
      <c r="A1245" s="25">
        <v>37508</v>
      </c>
      <c r="B1245" s="7">
        <v>5.7403378700666599</v>
      </c>
      <c r="C1245" s="7">
        <v>6.3356930007666596</v>
      </c>
    </row>
    <row r="1246" spans="1:3" x14ac:dyDescent="0.2">
      <c r="A1246" s="25">
        <v>37509</v>
      </c>
      <c r="B1246" s="7">
        <v>5.7991815023806703</v>
      </c>
      <c r="C1246" s="7">
        <v>6.3959045900087599</v>
      </c>
    </row>
    <row r="1247" spans="1:3" x14ac:dyDescent="0.2">
      <c r="A1247" s="25">
        <v>37510</v>
      </c>
      <c r="B1247" s="7">
        <v>5.83600212701083</v>
      </c>
      <c r="C1247" s="7">
        <v>6.4451459365401496</v>
      </c>
    </row>
    <row r="1248" spans="1:3" x14ac:dyDescent="0.2">
      <c r="A1248" s="25">
        <v>37511</v>
      </c>
      <c r="B1248" s="7">
        <v>5.7904465751882404</v>
      </c>
      <c r="C1248" s="7">
        <v>6.3914219951086899</v>
      </c>
    </row>
    <row r="1249" spans="1:3" x14ac:dyDescent="0.2">
      <c r="A1249" s="25">
        <v>37512</v>
      </c>
      <c r="B1249" s="7">
        <v>5.7746653514414001</v>
      </c>
      <c r="C1249" s="7">
        <v>6.3683066824168</v>
      </c>
    </row>
    <row r="1250" spans="1:3" x14ac:dyDescent="0.2">
      <c r="A1250" s="25">
        <v>37515</v>
      </c>
      <c r="B1250" s="7">
        <v>5.7187371452623896</v>
      </c>
      <c r="C1250" s="7">
        <v>6.3216495598790798</v>
      </c>
    </row>
    <row r="1251" spans="1:3" x14ac:dyDescent="0.2">
      <c r="A1251" s="25">
        <v>37516</v>
      </c>
      <c r="B1251" s="7">
        <v>5.7437593297887304</v>
      </c>
      <c r="C1251" s="7">
        <v>6.34507808562884</v>
      </c>
    </row>
    <row r="1252" spans="1:3" x14ac:dyDescent="0.2">
      <c r="A1252" s="25">
        <v>37517</v>
      </c>
      <c r="B1252" s="7">
        <v>5.7015773963927003</v>
      </c>
      <c r="C1252" s="7">
        <v>6.29958678332767</v>
      </c>
    </row>
    <row r="1253" spans="1:3" x14ac:dyDescent="0.2">
      <c r="A1253" s="25">
        <v>37518</v>
      </c>
      <c r="B1253" s="7">
        <v>5.6659888695307501</v>
      </c>
      <c r="C1253" s="7">
        <v>6.2800750609313498</v>
      </c>
    </row>
    <row r="1254" spans="1:3" x14ac:dyDescent="0.2">
      <c r="A1254" s="25">
        <v>37519</v>
      </c>
      <c r="B1254" s="7">
        <v>5.7283525218924698</v>
      </c>
      <c r="C1254" s="7">
        <v>6.3477559080225996</v>
      </c>
    </row>
    <row r="1255" spans="1:3" x14ac:dyDescent="0.2">
      <c r="A1255" s="25">
        <v>37522</v>
      </c>
      <c r="B1255" s="7">
        <v>5.7044580144106396</v>
      </c>
      <c r="C1255" s="7">
        <v>6.3222450882862002</v>
      </c>
    </row>
    <row r="1256" spans="1:3" x14ac:dyDescent="0.2">
      <c r="A1256" s="25">
        <v>37523</v>
      </c>
      <c r="B1256" s="7">
        <v>5.7222946360409503</v>
      </c>
      <c r="C1256" s="7">
        <v>6.3628803556028304</v>
      </c>
    </row>
    <row r="1257" spans="1:3" x14ac:dyDescent="0.2">
      <c r="A1257" s="25">
        <v>37524</v>
      </c>
      <c r="B1257" s="7">
        <v>5.7830167040736198</v>
      </c>
      <c r="C1257" s="7">
        <v>6.4243596543892298</v>
      </c>
    </row>
    <row r="1258" spans="1:3" x14ac:dyDescent="0.2">
      <c r="A1258" s="25">
        <v>37525</v>
      </c>
      <c r="B1258" s="7">
        <v>5.8049287652231003</v>
      </c>
      <c r="C1258" s="7">
        <v>6.4532673707228296</v>
      </c>
    </row>
    <row r="1259" spans="1:3" x14ac:dyDescent="0.2">
      <c r="A1259" s="25">
        <v>37526</v>
      </c>
      <c r="B1259" s="7">
        <v>5.7984020805065297</v>
      </c>
      <c r="C1259" s="7">
        <v>6.4617197948269602</v>
      </c>
    </row>
    <row r="1260" spans="1:3" x14ac:dyDescent="0.2">
      <c r="A1260" s="25">
        <v>37529</v>
      </c>
      <c r="B1260" s="7">
        <v>5.7421963857152996</v>
      </c>
      <c r="C1260" s="7">
        <v>6.4067689766300999</v>
      </c>
    </row>
    <row r="1261" spans="1:3" x14ac:dyDescent="0.2">
      <c r="A1261" s="25">
        <v>37530</v>
      </c>
      <c r="B1261" s="7">
        <v>5.7870529801134696</v>
      </c>
      <c r="C1261" s="7">
        <v>6.4091647463426797</v>
      </c>
    </row>
    <row r="1262" spans="1:3" x14ac:dyDescent="0.2">
      <c r="A1262" s="25">
        <v>37531</v>
      </c>
      <c r="B1262" s="7">
        <v>5.8270201164069597</v>
      </c>
      <c r="C1262" s="7">
        <v>6.4554239226770003</v>
      </c>
    </row>
    <row r="1263" spans="1:3" x14ac:dyDescent="0.2">
      <c r="A1263" s="25">
        <v>37532</v>
      </c>
      <c r="B1263" s="7">
        <v>5.8548439077680303</v>
      </c>
      <c r="C1263" s="7">
        <v>6.5160004404435803</v>
      </c>
    </row>
    <row r="1264" spans="1:3" x14ac:dyDescent="0.2">
      <c r="A1264" s="25">
        <v>37533</v>
      </c>
      <c r="B1264" s="7">
        <v>5.8543428730479299</v>
      </c>
      <c r="C1264" s="7">
        <v>6.5414076423806504</v>
      </c>
    </row>
    <row r="1265" spans="1:3" x14ac:dyDescent="0.2">
      <c r="A1265" s="25">
        <v>37536</v>
      </c>
      <c r="B1265" s="7">
        <v>5.8001689923909696</v>
      </c>
      <c r="C1265" s="7">
        <v>6.4891062458633701</v>
      </c>
    </row>
    <row r="1266" spans="1:3" x14ac:dyDescent="0.2">
      <c r="A1266" s="25">
        <v>37537</v>
      </c>
      <c r="B1266" s="7">
        <v>5.7965288308173104</v>
      </c>
      <c r="C1266" s="7">
        <v>6.4956826486647596</v>
      </c>
    </row>
    <row r="1267" spans="1:3" x14ac:dyDescent="0.2">
      <c r="A1267" s="25">
        <v>37538</v>
      </c>
      <c r="B1267" s="7">
        <v>5.82927502901771</v>
      </c>
      <c r="C1267" s="7">
        <v>6.5500332440082101</v>
      </c>
    </row>
    <row r="1268" spans="1:3" x14ac:dyDescent="0.2">
      <c r="A1268" s="25">
        <v>37539</v>
      </c>
      <c r="B1268" s="7">
        <v>5.9162316609447396</v>
      </c>
      <c r="C1268" s="7">
        <v>6.6552402494493004</v>
      </c>
    </row>
    <row r="1269" spans="1:3" x14ac:dyDescent="0.2">
      <c r="A1269" s="25">
        <v>37540</v>
      </c>
      <c r="B1269" s="7">
        <v>5.95976562039609</v>
      </c>
      <c r="C1269" s="7">
        <v>6.7001234504353402</v>
      </c>
    </row>
    <row r="1270" spans="1:3" x14ac:dyDescent="0.2">
      <c r="A1270" s="25">
        <v>37543</v>
      </c>
      <c r="B1270" s="7">
        <v>5.9950914912481803</v>
      </c>
      <c r="C1270" s="7">
        <v>6.7158426148496204</v>
      </c>
    </row>
    <row r="1271" spans="1:3" x14ac:dyDescent="0.2">
      <c r="A1271" s="25">
        <v>37544</v>
      </c>
      <c r="B1271" s="7">
        <v>6.1038772390126397</v>
      </c>
      <c r="C1271" s="7">
        <v>6.7551467826153502</v>
      </c>
    </row>
    <row r="1272" spans="1:3" x14ac:dyDescent="0.2">
      <c r="A1272" s="25">
        <v>37545</v>
      </c>
      <c r="B1272" s="7">
        <v>6.1392432651293598</v>
      </c>
      <c r="C1272" s="7">
        <v>6.7972943412271896</v>
      </c>
    </row>
    <row r="1273" spans="1:3" x14ac:dyDescent="0.2">
      <c r="A1273" s="25">
        <v>37546</v>
      </c>
      <c r="B1273" s="7">
        <v>6.1006287694659598</v>
      </c>
      <c r="C1273" s="7">
        <v>6.7332861116438298</v>
      </c>
    </row>
    <row r="1274" spans="1:3" x14ac:dyDescent="0.2">
      <c r="A1274" s="25">
        <v>37547</v>
      </c>
      <c r="B1274" s="7">
        <v>6.1052457855217801</v>
      </c>
      <c r="C1274" s="7">
        <v>6.7520291284773801</v>
      </c>
    </row>
    <row r="1275" spans="1:3" x14ac:dyDescent="0.2">
      <c r="A1275" s="25">
        <v>37550</v>
      </c>
      <c r="B1275" s="7">
        <v>6.09926071422385</v>
      </c>
      <c r="C1275" s="7">
        <v>6.7268925946752196</v>
      </c>
    </row>
    <row r="1276" spans="1:3" x14ac:dyDescent="0.2">
      <c r="A1276" s="25">
        <v>37551</v>
      </c>
      <c r="B1276" s="7">
        <v>6.1430208724634401</v>
      </c>
      <c r="C1276" s="7">
        <v>6.8011159641982601</v>
      </c>
    </row>
    <row r="1277" spans="1:3" x14ac:dyDescent="0.2">
      <c r="A1277" s="25">
        <v>37552</v>
      </c>
      <c r="B1277" s="7">
        <v>6.0622363020956103</v>
      </c>
      <c r="C1277" s="7">
        <v>6.7383021952364803</v>
      </c>
    </row>
    <row r="1278" spans="1:3" x14ac:dyDescent="0.2">
      <c r="A1278" s="25">
        <v>37553</v>
      </c>
      <c r="B1278" s="7">
        <v>6.1004983315863299</v>
      </c>
      <c r="C1278" s="7">
        <v>6.72088741333474</v>
      </c>
    </row>
    <row r="1279" spans="1:3" x14ac:dyDescent="0.2">
      <c r="A1279" s="25">
        <v>37554</v>
      </c>
      <c r="B1279" s="7">
        <v>6.04850222409598</v>
      </c>
      <c r="C1279" s="7">
        <v>6.6740279701279599</v>
      </c>
    </row>
    <row r="1280" spans="1:3" x14ac:dyDescent="0.2">
      <c r="A1280" s="25">
        <v>37557</v>
      </c>
      <c r="B1280" s="7">
        <v>5.9926706443141002</v>
      </c>
      <c r="C1280" s="7">
        <v>6.6268278299127896</v>
      </c>
    </row>
    <row r="1281" spans="1:3" x14ac:dyDescent="0.2">
      <c r="A1281" s="25">
        <v>37558</v>
      </c>
      <c r="B1281" s="7">
        <v>5.9509256941311204</v>
      </c>
      <c r="C1281" s="7">
        <v>6.5890630133233099</v>
      </c>
    </row>
    <row r="1282" spans="1:3" x14ac:dyDescent="0.2">
      <c r="A1282" s="25">
        <v>37559</v>
      </c>
      <c r="B1282" s="7">
        <v>5.9712802551808997</v>
      </c>
      <c r="C1282" s="7">
        <v>6.5956919788064097</v>
      </c>
    </row>
    <row r="1283" spans="1:3" x14ac:dyDescent="0.2">
      <c r="A1283" s="25">
        <v>37560</v>
      </c>
      <c r="B1283" s="7">
        <v>5.9148012766424198</v>
      </c>
      <c r="C1283" s="7">
        <v>6.5411970245090396</v>
      </c>
    </row>
    <row r="1284" spans="1:3" x14ac:dyDescent="0.2">
      <c r="A1284" s="25">
        <v>37561</v>
      </c>
      <c r="B1284" s="7">
        <v>5.9467918738167</v>
      </c>
      <c r="C1284" s="7">
        <v>6.5993554608485496</v>
      </c>
    </row>
    <row r="1285" spans="1:3" x14ac:dyDescent="0.2">
      <c r="A1285" s="25">
        <v>37564</v>
      </c>
      <c r="B1285" s="7">
        <v>5.9788154874716399</v>
      </c>
      <c r="C1285" s="7">
        <v>6.6363367897024403</v>
      </c>
    </row>
    <row r="1286" spans="1:3" x14ac:dyDescent="0.2">
      <c r="A1286" s="25">
        <v>37565</v>
      </c>
      <c r="B1286" s="7">
        <v>6.0159445104480502</v>
      </c>
      <c r="C1286" s="7">
        <v>6.6681477848199799</v>
      </c>
    </row>
    <row r="1287" spans="1:3" x14ac:dyDescent="0.2">
      <c r="A1287" s="25">
        <v>37566</v>
      </c>
      <c r="B1287" s="7">
        <v>6.0103856497085699</v>
      </c>
      <c r="C1287" s="7">
        <v>6.6468543920928802</v>
      </c>
    </row>
    <row r="1288" spans="1:3" x14ac:dyDescent="0.2">
      <c r="A1288" s="25">
        <v>37567</v>
      </c>
      <c r="B1288" s="7">
        <v>5.907647071775</v>
      </c>
      <c r="C1288" s="7">
        <v>6.5481497434288203</v>
      </c>
    </row>
    <row r="1289" spans="1:3" x14ac:dyDescent="0.2">
      <c r="A1289" s="25">
        <v>37568</v>
      </c>
      <c r="B1289" s="7">
        <v>5.8517136413148396</v>
      </c>
      <c r="C1289" s="7">
        <v>6.4839034592384204</v>
      </c>
    </row>
    <row r="1290" spans="1:3" x14ac:dyDescent="0.2">
      <c r="A1290" s="25">
        <v>37571</v>
      </c>
      <c r="B1290" s="7">
        <v>5.81512568143292</v>
      </c>
      <c r="C1290" s="7">
        <v>6.4434738371178204</v>
      </c>
    </row>
    <row r="1291" spans="1:3" x14ac:dyDescent="0.2">
      <c r="A1291" s="25">
        <v>37572</v>
      </c>
      <c r="B1291" s="7">
        <v>5.8021321214650596</v>
      </c>
      <c r="C1291" s="7">
        <v>6.4358628563445501</v>
      </c>
    </row>
    <row r="1292" spans="1:3" x14ac:dyDescent="0.2">
      <c r="A1292" s="25">
        <v>37573</v>
      </c>
      <c r="B1292" s="7">
        <v>5.8387050688674096</v>
      </c>
      <c r="C1292" s="7">
        <v>6.4780467240597304</v>
      </c>
    </row>
    <row r="1293" spans="1:3" x14ac:dyDescent="0.2">
      <c r="A1293" s="25">
        <v>37574</v>
      </c>
      <c r="B1293" s="7">
        <v>5.8959776498188798</v>
      </c>
      <c r="C1293" s="7">
        <v>6.5354972344488997</v>
      </c>
    </row>
    <row r="1294" spans="1:3" x14ac:dyDescent="0.2">
      <c r="A1294" s="25">
        <v>37575</v>
      </c>
      <c r="B1294" s="7">
        <v>5.8900747926398296</v>
      </c>
      <c r="C1294" s="7">
        <v>6.5343141230899304</v>
      </c>
    </row>
    <row r="1295" spans="1:3" x14ac:dyDescent="0.2">
      <c r="A1295" s="25">
        <v>37578</v>
      </c>
      <c r="B1295" s="7">
        <v>5.89475754792708</v>
      </c>
      <c r="C1295" s="7">
        <v>6.5414181517287302</v>
      </c>
    </row>
    <row r="1296" spans="1:3" x14ac:dyDescent="0.2">
      <c r="A1296" s="25">
        <v>37579</v>
      </c>
      <c r="B1296" s="7">
        <v>5.8641689782741304</v>
      </c>
      <c r="C1296" s="7">
        <v>6.5264605335061399</v>
      </c>
    </row>
    <row r="1297" spans="1:3" x14ac:dyDescent="0.2">
      <c r="A1297" s="25">
        <v>37580</v>
      </c>
      <c r="B1297" s="7">
        <v>5.8546813103078401</v>
      </c>
      <c r="C1297" s="7">
        <v>6.5118987633676397</v>
      </c>
    </row>
    <row r="1298" spans="1:3" x14ac:dyDescent="0.2">
      <c r="A1298" s="25">
        <v>37581</v>
      </c>
      <c r="B1298" s="7">
        <v>5.9440501698887003</v>
      </c>
      <c r="C1298" s="7">
        <v>6.5941177222798997</v>
      </c>
    </row>
    <row r="1299" spans="1:3" x14ac:dyDescent="0.2">
      <c r="A1299" s="25">
        <v>37582</v>
      </c>
      <c r="B1299" s="7">
        <v>5.9433353123814801</v>
      </c>
      <c r="C1299" s="7">
        <v>6.5997508762247596</v>
      </c>
    </row>
    <row r="1300" spans="1:3" x14ac:dyDescent="0.2">
      <c r="A1300" s="25">
        <v>37585</v>
      </c>
      <c r="B1300" s="7">
        <v>5.9445779731385304</v>
      </c>
      <c r="C1300" s="7">
        <v>6.6162160964665597</v>
      </c>
    </row>
    <row r="1301" spans="1:3" x14ac:dyDescent="0.2">
      <c r="A1301" s="25">
        <v>37586</v>
      </c>
      <c r="B1301" s="7">
        <v>5.8972983076282297</v>
      </c>
      <c r="C1301" s="7">
        <v>6.5859150671483899</v>
      </c>
    </row>
    <row r="1302" spans="1:3" x14ac:dyDescent="0.2">
      <c r="A1302" s="25">
        <v>37587</v>
      </c>
      <c r="B1302" s="7">
        <v>5.9808472500451497</v>
      </c>
      <c r="C1302" s="7">
        <v>6.6564600821329796</v>
      </c>
    </row>
    <row r="1303" spans="1:3" x14ac:dyDescent="0.2">
      <c r="A1303" s="25">
        <v>37588</v>
      </c>
      <c r="B1303" s="7">
        <v>5.9838433223690597</v>
      </c>
      <c r="C1303" s="7">
        <v>6.6541609820919803</v>
      </c>
    </row>
    <row r="1304" spans="1:3" x14ac:dyDescent="0.2">
      <c r="A1304" s="25">
        <v>37589</v>
      </c>
      <c r="B1304" s="7">
        <v>5.9630359463348199</v>
      </c>
      <c r="C1304" s="7">
        <v>6.6377102797451997</v>
      </c>
    </row>
    <row r="1305" spans="1:3" x14ac:dyDescent="0.2">
      <c r="A1305" s="25">
        <v>37590</v>
      </c>
      <c r="B1305" s="7">
        <v>5.9629832786560497</v>
      </c>
      <c r="C1305" s="7">
        <v>6.6376426199952201</v>
      </c>
    </row>
    <row r="1306" spans="1:3" x14ac:dyDescent="0.2">
      <c r="A1306" s="25">
        <v>37592</v>
      </c>
      <c r="B1306" s="7">
        <v>5.9793529844434801</v>
      </c>
      <c r="C1306" s="7">
        <v>6.6770495713651803</v>
      </c>
    </row>
    <row r="1307" spans="1:3" x14ac:dyDescent="0.2">
      <c r="A1307" s="25">
        <v>37593</v>
      </c>
      <c r="B1307" s="7">
        <v>5.9444190632630498</v>
      </c>
      <c r="C1307" s="7">
        <v>6.6320077625620399</v>
      </c>
    </row>
    <row r="1308" spans="1:3" x14ac:dyDescent="0.2">
      <c r="A1308" s="25">
        <v>37594</v>
      </c>
      <c r="B1308" s="7">
        <v>5.9218038097044898</v>
      </c>
      <c r="C1308" s="7">
        <v>6.60427803065134</v>
      </c>
    </row>
    <row r="1309" spans="1:3" x14ac:dyDescent="0.2">
      <c r="A1309" s="25">
        <v>37595</v>
      </c>
      <c r="B1309" s="7">
        <v>5.8734826319094502</v>
      </c>
      <c r="C1309" s="7">
        <v>6.5649551435586497</v>
      </c>
    </row>
    <row r="1310" spans="1:3" x14ac:dyDescent="0.2">
      <c r="A1310" s="25">
        <v>37596</v>
      </c>
      <c r="B1310" s="7">
        <v>5.83518840221054</v>
      </c>
      <c r="C1310" s="7">
        <v>6.5259008772338802</v>
      </c>
    </row>
    <row r="1311" spans="1:3" x14ac:dyDescent="0.2">
      <c r="A1311" s="25">
        <v>37599</v>
      </c>
      <c r="B1311" s="7">
        <v>5.8213365463554503</v>
      </c>
      <c r="C1311" s="7">
        <v>6.5307477244078003</v>
      </c>
    </row>
    <row r="1312" spans="1:3" x14ac:dyDescent="0.2">
      <c r="A1312" s="25">
        <v>37600</v>
      </c>
      <c r="B1312" s="7">
        <v>5.85642584174572</v>
      </c>
      <c r="C1312" s="7">
        <v>6.5539229173902402</v>
      </c>
    </row>
    <row r="1313" spans="1:3" x14ac:dyDescent="0.2">
      <c r="A1313" s="25">
        <v>37601</v>
      </c>
      <c r="B1313" s="7">
        <v>5.8431532596012401</v>
      </c>
      <c r="C1313" s="7">
        <v>6.5421667227970399</v>
      </c>
    </row>
    <row r="1314" spans="1:3" x14ac:dyDescent="0.2">
      <c r="A1314" s="25">
        <v>37602</v>
      </c>
      <c r="B1314" s="7">
        <v>5.8257449663039198</v>
      </c>
      <c r="C1314" s="7">
        <v>6.5283113093810003</v>
      </c>
    </row>
    <row r="1315" spans="1:3" x14ac:dyDescent="0.2">
      <c r="A1315" s="25">
        <v>37603</v>
      </c>
      <c r="B1315" s="7">
        <v>5.8291012570829901</v>
      </c>
      <c r="C1315" s="7">
        <v>6.5148008718818904</v>
      </c>
    </row>
    <row r="1316" spans="1:3" x14ac:dyDescent="0.2">
      <c r="A1316" s="25">
        <v>37606</v>
      </c>
      <c r="B1316" s="7">
        <v>5.8357673881154204</v>
      </c>
      <c r="C1316" s="7">
        <v>6.52277540736966</v>
      </c>
    </row>
    <row r="1317" spans="1:3" x14ac:dyDescent="0.2">
      <c r="A1317" s="25">
        <v>37607</v>
      </c>
      <c r="B1317" s="7">
        <v>5.8515834860890399</v>
      </c>
      <c r="C1317" s="7">
        <v>6.5377986742719996</v>
      </c>
    </row>
    <row r="1318" spans="1:3" x14ac:dyDescent="0.2">
      <c r="A1318" s="25">
        <v>37608</v>
      </c>
      <c r="B1318" s="7">
        <v>5.7974779020459399</v>
      </c>
      <c r="C1318" s="7">
        <v>6.4727639212308796</v>
      </c>
    </row>
    <row r="1319" spans="1:3" x14ac:dyDescent="0.2">
      <c r="A1319" s="25">
        <v>37609</v>
      </c>
      <c r="B1319" s="7">
        <v>5.7911940529577102</v>
      </c>
      <c r="C1319" s="7">
        <v>6.4646067374795901</v>
      </c>
    </row>
    <row r="1320" spans="1:3" x14ac:dyDescent="0.2">
      <c r="A1320" s="25">
        <v>37610</v>
      </c>
      <c r="B1320" s="7">
        <v>5.8088493403378596</v>
      </c>
      <c r="C1320" s="7">
        <v>6.4822663635906599</v>
      </c>
    </row>
    <row r="1321" spans="1:3" x14ac:dyDescent="0.2">
      <c r="A1321" s="25">
        <v>37613</v>
      </c>
      <c r="B1321" s="7">
        <v>5.80381558974788</v>
      </c>
      <c r="C1321" s="7">
        <v>6.4777715972322998</v>
      </c>
    </row>
    <row r="1322" spans="1:3" x14ac:dyDescent="0.2">
      <c r="A1322" s="25">
        <v>37614</v>
      </c>
      <c r="B1322" s="7">
        <v>5.8104113976638301</v>
      </c>
      <c r="C1322" s="7">
        <v>6.4838931673299403</v>
      </c>
    </row>
    <row r="1323" spans="1:3" x14ac:dyDescent="0.2">
      <c r="A1323" s="25">
        <v>37617</v>
      </c>
      <c r="B1323" s="7">
        <v>5.7355965606070596</v>
      </c>
      <c r="C1323" s="7">
        <v>6.4071950223870404</v>
      </c>
    </row>
    <row r="1324" spans="1:3" x14ac:dyDescent="0.2">
      <c r="A1324" s="25">
        <v>37620</v>
      </c>
      <c r="B1324" s="7">
        <v>5.7331634399827802</v>
      </c>
      <c r="C1324" s="7">
        <v>6.4017342008501599</v>
      </c>
    </row>
    <row r="1325" spans="1:3" x14ac:dyDescent="0.2">
      <c r="A1325" s="25">
        <v>37621</v>
      </c>
      <c r="B1325" s="7">
        <v>5.7249059644344804</v>
      </c>
      <c r="C1325" s="7">
        <v>6.3908197178323602</v>
      </c>
    </row>
    <row r="1326" spans="1:3" x14ac:dyDescent="0.2">
      <c r="A1326" s="25">
        <v>37623</v>
      </c>
      <c r="B1326" s="7">
        <v>5.7978692810730204</v>
      </c>
      <c r="C1326" s="7">
        <v>6.4563581576665898</v>
      </c>
    </row>
    <row r="1327" spans="1:3" x14ac:dyDescent="0.2">
      <c r="A1327" s="25">
        <v>37624</v>
      </c>
      <c r="B1327" s="7">
        <v>5.8183229990775596</v>
      </c>
      <c r="C1327" s="7">
        <v>6.4764141444755596</v>
      </c>
    </row>
    <row r="1328" spans="1:3" x14ac:dyDescent="0.2">
      <c r="A1328" s="25">
        <v>37627</v>
      </c>
      <c r="B1328" s="7">
        <v>5.8237963282491201</v>
      </c>
      <c r="C1328" s="7">
        <v>6.4666077117398597</v>
      </c>
    </row>
    <row r="1329" spans="1:3" x14ac:dyDescent="0.2">
      <c r="A1329" s="25">
        <v>37628</v>
      </c>
      <c r="B1329" s="7">
        <v>5.8109239105192003</v>
      </c>
      <c r="C1329" s="7">
        <v>6.4377224226288199</v>
      </c>
    </row>
    <row r="1330" spans="1:3" x14ac:dyDescent="0.2">
      <c r="A1330" s="25">
        <v>37629</v>
      </c>
      <c r="B1330" s="7">
        <v>5.7620702351923399</v>
      </c>
      <c r="C1330" s="7">
        <v>6.3863255297637798</v>
      </c>
    </row>
    <row r="1331" spans="1:3" x14ac:dyDescent="0.2">
      <c r="A1331" s="25">
        <v>37630</v>
      </c>
      <c r="B1331" s="7">
        <v>5.7724911299570998</v>
      </c>
      <c r="C1331" s="7">
        <v>6.3662940947501498</v>
      </c>
    </row>
    <row r="1332" spans="1:3" x14ac:dyDescent="0.2">
      <c r="A1332" s="25">
        <v>37631</v>
      </c>
      <c r="B1332" s="7">
        <v>5.7493062575961904</v>
      </c>
      <c r="C1332" s="7">
        <v>6.3578305267883799</v>
      </c>
    </row>
    <row r="1333" spans="1:3" x14ac:dyDescent="0.2">
      <c r="A1333" s="25">
        <v>37634</v>
      </c>
      <c r="B1333" s="7">
        <v>5.7455622764800101</v>
      </c>
      <c r="C1333" s="7">
        <v>6.3896997267984696</v>
      </c>
    </row>
    <row r="1334" spans="1:3" x14ac:dyDescent="0.2">
      <c r="A1334" s="25">
        <v>37635</v>
      </c>
      <c r="B1334" s="7">
        <v>5.7676981489999397</v>
      </c>
      <c r="C1334" s="7">
        <v>6.4026174915388596</v>
      </c>
    </row>
    <row r="1335" spans="1:3" x14ac:dyDescent="0.2">
      <c r="A1335" s="25">
        <v>37636</v>
      </c>
      <c r="B1335" s="7">
        <v>5.7839614843799403</v>
      </c>
      <c r="C1335" s="7">
        <v>6.4108431073274197</v>
      </c>
    </row>
    <row r="1336" spans="1:3" x14ac:dyDescent="0.2">
      <c r="A1336" s="25">
        <v>37637</v>
      </c>
      <c r="B1336" s="7">
        <v>5.7815152932154801</v>
      </c>
      <c r="C1336" s="7">
        <v>6.4069043692328904</v>
      </c>
    </row>
    <row r="1337" spans="1:3" x14ac:dyDescent="0.2">
      <c r="A1337" s="25">
        <v>37638</v>
      </c>
      <c r="B1337" s="7">
        <v>5.6893597312081798</v>
      </c>
      <c r="C1337" s="7">
        <v>6.34015285436758</v>
      </c>
    </row>
    <row r="1338" spans="1:3" x14ac:dyDescent="0.2">
      <c r="A1338" s="25">
        <v>37641</v>
      </c>
      <c r="B1338" s="7">
        <v>5.6930587711424403</v>
      </c>
      <c r="C1338" s="7">
        <v>6.3689390540783197</v>
      </c>
    </row>
    <row r="1339" spans="1:3" x14ac:dyDescent="0.2">
      <c r="A1339" s="25">
        <v>37642</v>
      </c>
      <c r="B1339" s="7">
        <v>5.7044411681567802</v>
      </c>
      <c r="C1339" s="7">
        <v>6.3959259404810203</v>
      </c>
    </row>
    <row r="1340" spans="1:3" x14ac:dyDescent="0.2">
      <c r="A1340" s="25">
        <v>37643</v>
      </c>
      <c r="B1340" s="7">
        <v>5.7365639306733103</v>
      </c>
      <c r="C1340" s="7">
        <v>6.4136396434246299</v>
      </c>
    </row>
    <row r="1341" spans="1:3" x14ac:dyDescent="0.2">
      <c r="A1341" s="25">
        <v>37644</v>
      </c>
      <c r="B1341" s="7">
        <v>5.7170978956791298</v>
      </c>
      <c r="C1341" s="7">
        <v>6.4090142499140796</v>
      </c>
    </row>
    <row r="1342" spans="1:3" x14ac:dyDescent="0.2">
      <c r="A1342" s="25">
        <v>37645</v>
      </c>
      <c r="B1342" s="7">
        <v>5.6133748499719198</v>
      </c>
      <c r="C1342" s="7">
        <v>6.3242447589016697</v>
      </c>
    </row>
    <row r="1343" spans="1:3" x14ac:dyDescent="0.2">
      <c r="A1343" s="25">
        <v>37648</v>
      </c>
      <c r="B1343" s="7">
        <v>5.5947816968712401</v>
      </c>
      <c r="C1343" s="7">
        <v>6.3163269132376803</v>
      </c>
    </row>
    <row r="1344" spans="1:3" x14ac:dyDescent="0.2">
      <c r="A1344" s="25">
        <v>37649</v>
      </c>
      <c r="B1344" s="7">
        <v>5.6470461536970298</v>
      </c>
      <c r="C1344" s="7">
        <v>6.35270908463424</v>
      </c>
    </row>
    <row r="1345" spans="1:3" x14ac:dyDescent="0.2">
      <c r="A1345" s="25">
        <v>37650</v>
      </c>
      <c r="B1345" s="7">
        <v>5.6602501446259499</v>
      </c>
      <c r="C1345" s="7">
        <v>6.3777250125189697</v>
      </c>
    </row>
    <row r="1346" spans="1:3" x14ac:dyDescent="0.2">
      <c r="A1346" s="25">
        <v>37651</v>
      </c>
      <c r="B1346" s="7">
        <v>5.71774460258652</v>
      </c>
      <c r="C1346" s="7">
        <v>6.4391564244303101</v>
      </c>
    </row>
    <row r="1347" spans="1:3" x14ac:dyDescent="0.2">
      <c r="A1347" s="25">
        <v>37652</v>
      </c>
      <c r="B1347" s="7">
        <v>5.7113302201280796</v>
      </c>
      <c r="C1347" s="7">
        <v>6.4281254878856</v>
      </c>
    </row>
    <row r="1348" spans="1:3" x14ac:dyDescent="0.2">
      <c r="A1348" s="25">
        <v>37655</v>
      </c>
      <c r="B1348" s="7">
        <v>5.74016750378685</v>
      </c>
      <c r="C1348" s="7">
        <v>6.5024224585528598</v>
      </c>
    </row>
    <row r="1349" spans="1:3" x14ac:dyDescent="0.2">
      <c r="A1349" s="25">
        <v>37656</v>
      </c>
      <c r="B1349" s="7">
        <v>5.6694122908536002</v>
      </c>
      <c r="C1349" s="7">
        <v>6.4371774096251499</v>
      </c>
    </row>
    <row r="1350" spans="1:3" x14ac:dyDescent="0.2">
      <c r="A1350" s="25">
        <v>37657</v>
      </c>
      <c r="B1350" s="7">
        <v>5.67597776790846</v>
      </c>
      <c r="C1350" s="7">
        <v>6.4532339123065201</v>
      </c>
    </row>
    <row r="1351" spans="1:3" x14ac:dyDescent="0.2">
      <c r="A1351" s="25">
        <v>37658</v>
      </c>
      <c r="B1351" s="7">
        <v>5.6784877825717004</v>
      </c>
      <c r="C1351" s="7">
        <v>6.4454822211277998</v>
      </c>
    </row>
    <row r="1352" spans="1:3" x14ac:dyDescent="0.2">
      <c r="A1352" s="25">
        <v>37659</v>
      </c>
      <c r="B1352" s="7">
        <v>5.6904432588583296</v>
      </c>
      <c r="C1352" s="7">
        <v>6.4490159170567596</v>
      </c>
    </row>
    <row r="1353" spans="1:3" x14ac:dyDescent="0.2">
      <c r="A1353" s="25">
        <v>37662</v>
      </c>
      <c r="B1353" s="7">
        <v>5.7328422084824702</v>
      </c>
      <c r="C1353" s="7">
        <v>6.4784540261241803</v>
      </c>
    </row>
    <row r="1354" spans="1:3" x14ac:dyDescent="0.2">
      <c r="A1354" s="25">
        <v>37663</v>
      </c>
      <c r="B1354" s="7">
        <v>5.70949302484326</v>
      </c>
      <c r="C1354" s="7">
        <v>6.47397112568538</v>
      </c>
    </row>
    <row r="1355" spans="1:3" x14ac:dyDescent="0.2">
      <c r="A1355" s="25">
        <v>37664</v>
      </c>
      <c r="B1355" s="7">
        <v>5.6721293162908504</v>
      </c>
      <c r="C1355" s="7">
        <v>6.4401791340480399</v>
      </c>
    </row>
    <row r="1356" spans="1:3" x14ac:dyDescent="0.2">
      <c r="A1356" s="25">
        <v>37665</v>
      </c>
      <c r="B1356" s="7">
        <v>5.6850074736559</v>
      </c>
      <c r="C1356" s="7">
        <v>6.4365533075218799</v>
      </c>
    </row>
    <row r="1357" spans="1:3" x14ac:dyDescent="0.2">
      <c r="A1357" s="25">
        <v>37666</v>
      </c>
      <c r="B1357" s="7">
        <v>5.7301634468923899</v>
      </c>
      <c r="C1357" s="7">
        <v>6.4857857216639401</v>
      </c>
    </row>
    <row r="1358" spans="1:3" x14ac:dyDescent="0.2">
      <c r="A1358" s="25">
        <v>37669</v>
      </c>
      <c r="B1358" s="7">
        <v>5.7261555677977896</v>
      </c>
      <c r="C1358" s="7">
        <v>6.48185488174376</v>
      </c>
    </row>
    <row r="1359" spans="1:3" x14ac:dyDescent="0.2">
      <c r="A1359" s="25">
        <v>37670</v>
      </c>
      <c r="B1359" s="7">
        <v>5.7102954085085598</v>
      </c>
      <c r="C1359" s="7">
        <v>6.4588740939575802</v>
      </c>
    </row>
    <row r="1360" spans="1:3" x14ac:dyDescent="0.2">
      <c r="A1360" s="25">
        <v>37671</v>
      </c>
      <c r="B1360" s="7">
        <v>5.64549982772456</v>
      </c>
      <c r="C1360" s="7">
        <v>6.3817472560430204</v>
      </c>
    </row>
    <row r="1361" spans="1:3" x14ac:dyDescent="0.2">
      <c r="A1361" s="25">
        <v>37672</v>
      </c>
      <c r="B1361" s="7">
        <v>5.6308364195185803</v>
      </c>
      <c r="C1361" s="7">
        <v>6.35816741183144</v>
      </c>
    </row>
    <row r="1362" spans="1:3" x14ac:dyDescent="0.2">
      <c r="A1362" s="25">
        <v>37673</v>
      </c>
      <c r="B1362" s="7">
        <v>5.6864109728835901</v>
      </c>
      <c r="C1362" s="7">
        <v>6.3998763098338403</v>
      </c>
    </row>
    <row r="1363" spans="1:3" x14ac:dyDescent="0.2">
      <c r="A1363" s="25">
        <v>37676</v>
      </c>
      <c r="B1363" s="7">
        <v>5.6897449709589996</v>
      </c>
      <c r="C1363" s="7">
        <v>6.5083774366372298</v>
      </c>
    </row>
    <row r="1364" spans="1:3" x14ac:dyDescent="0.2">
      <c r="A1364" s="25">
        <v>37677</v>
      </c>
      <c r="B1364" s="7">
        <v>5.7196338939796796</v>
      </c>
      <c r="C1364" s="7">
        <v>6.5565333638182901</v>
      </c>
    </row>
    <row r="1365" spans="1:3" x14ac:dyDescent="0.2">
      <c r="A1365" s="25">
        <v>37678</v>
      </c>
      <c r="B1365" s="7">
        <v>5.7419671014190401</v>
      </c>
      <c r="C1365" s="7">
        <v>6.5787311817360301</v>
      </c>
    </row>
    <row r="1366" spans="1:3" x14ac:dyDescent="0.2">
      <c r="A1366" s="25">
        <v>37679</v>
      </c>
      <c r="B1366" s="7">
        <v>5.8197961718819498</v>
      </c>
      <c r="C1366" s="7">
        <v>6.6459842901845896</v>
      </c>
    </row>
    <row r="1367" spans="1:3" x14ac:dyDescent="0.2">
      <c r="A1367" s="25">
        <v>37680</v>
      </c>
      <c r="B1367" s="7">
        <v>5.7536021904433303</v>
      </c>
      <c r="C1367" s="7">
        <v>6.5942896213706899</v>
      </c>
    </row>
    <row r="1368" spans="1:3" x14ac:dyDescent="0.2">
      <c r="A1368" s="25">
        <v>37683</v>
      </c>
      <c r="B1368" s="7">
        <v>5.6855153517873598</v>
      </c>
      <c r="C1368" s="7">
        <v>6.3966834508217101</v>
      </c>
    </row>
    <row r="1369" spans="1:3" x14ac:dyDescent="0.2">
      <c r="A1369" s="25">
        <v>37684</v>
      </c>
      <c r="B1369" s="7">
        <v>5.6912676672572502</v>
      </c>
      <c r="C1369" s="7">
        <v>6.3858995449641602</v>
      </c>
    </row>
    <row r="1370" spans="1:3" x14ac:dyDescent="0.2">
      <c r="A1370" s="25">
        <v>37685</v>
      </c>
      <c r="B1370" s="7">
        <v>5.6928614278003096</v>
      </c>
      <c r="C1370" s="7">
        <v>6.3896718029887101</v>
      </c>
    </row>
    <row r="1371" spans="1:3" x14ac:dyDescent="0.2">
      <c r="A1371" s="25">
        <v>37686</v>
      </c>
      <c r="B1371" s="7">
        <v>5.6888355376003004</v>
      </c>
      <c r="C1371" s="7">
        <v>6.3834379968205397</v>
      </c>
    </row>
    <row r="1372" spans="1:3" x14ac:dyDescent="0.2">
      <c r="A1372" s="25">
        <v>37687</v>
      </c>
      <c r="B1372" s="7">
        <v>5.6507493917388603</v>
      </c>
      <c r="C1372" s="7">
        <v>6.3406295328471503</v>
      </c>
    </row>
    <row r="1373" spans="1:3" x14ac:dyDescent="0.2">
      <c r="A1373" s="25">
        <v>37690</v>
      </c>
      <c r="B1373" s="7">
        <v>5.6293241971917096</v>
      </c>
      <c r="C1373" s="7">
        <v>6.32184752944484</v>
      </c>
    </row>
    <row r="1374" spans="1:3" x14ac:dyDescent="0.2">
      <c r="A1374" s="25">
        <v>37691</v>
      </c>
      <c r="B1374" s="7">
        <v>5.6178727549571601</v>
      </c>
      <c r="C1374" s="7">
        <v>6.3145864219774701</v>
      </c>
    </row>
    <row r="1375" spans="1:3" x14ac:dyDescent="0.2">
      <c r="A1375" s="25">
        <v>37692</v>
      </c>
      <c r="B1375" s="7">
        <v>5.6324251909217402</v>
      </c>
      <c r="C1375" s="7">
        <v>6.3365363860001702</v>
      </c>
    </row>
    <row r="1376" spans="1:3" x14ac:dyDescent="0.2">
      <c r="A1376" s="25">
        <v>37693</v>
      </c>
      <c r="B1376" s="7">
        <v>5.7331694044349097</v>
      </c>
      <c r="C1376" s="7">
        <v>6.4504339293871604</v>
      </c>
    </row>
    <row r="1377" spans="1:3" x14ac:dyDescent="0.2">
      <c r="A1377" s="25">
        <v>37694</v>
      </c>
      <c r="B1377" s="7">
        <v>5.8149551184915698</v>
      </c>
      <c r="C1377" s="7">
        <v>6.5289732090339196</v>
      </c>
    </row>
    <row r="1378" spans="1:3" x14ac:dyDescent="0.2">
      <c r="A1378" s="25">
        <v>37697</v>
      </c>
      <c r="B1378" s="7">
        <v>5.9456925833256298</v>
      </c>
      <c r="C1378" s="7">
        <v>6.6448341910281403</v>
      </c>
    </row>
    <row r="1379" spans="1:3" x14ac:dyDescent="0.2">
      <c r="A1379" s="25">
        <v>37698</v>
      </c>
      <c r="B1379" s="7">
        <v>5.9192459152015999</v>
      </c>
      <c r="C1379" s="7">
        <v>6.6322623676008803</v>
      </c>
    </row>
    <row r="1380" spans="1:3" x14ac:dyDescent="0.2">
      <c r="A1380" s="25">
        <v>37699</v>
      </c>
      <c r="B1380" s="7">
        <v>5.99369852893272</v>
      </c>
      <c r="C1380" s="7">
        <v>6.71104203994717</v>
      </c>
    </row>
    <row r="1381" spans="1:3" x14ac:dyDescent="0.2">
      <c r="A1381" s="25">
        <v>37700</v>
      </c>
      <c r="B1381" s="7">
        <v>5.9721385199392598</v>
      </c>
      <c r="C1381" s="7">
        <v>6.7024757168263802</v>
      </c>
    </row>
    <row r="1382" spans="1:3" x14ac:dyDescent="0.2">
      <c r="A1382" s="25">
        <v>37701</v>
      </c>
      <c r="B1382" s="7">
        <v>6.0440854201563399</v>
      </c>
      <c r="C1382" s="7">
        <v>6.76173546608221</v>
      </c>
    </row>
    <row r="1383" spans="1:3" x14ac:dyDescent="0.2">
      <c r="A1383" s="25">
        <v>37704</v>
      </c>
      <c r="B1383" s="7">
        <v>5.9603517371586001</v>
      </c>
      <c r="C1383" s="7">
        <v>6.6865925524574603</v>
      </c>
    </row>
    <row r="1384" spans="1:3" x14ac:dyDescent="0.2">
      <c r="A1384" s="25">
        <v>37705</v>
      </c>
      <c r="B1384" s="7">
        <v>5.9451948255786897</v>
      </c>
      <c r="C1384" s="7">
        <v>6.6512211932024297</v>
      </c>
    </row>
    <row r="1385" spans="1:3" x14ac:dyDescent="0.2">
      <c r="A1385" s="25">
        <v>37706</v>
      </c>
      <c r="B1385" s="7">
        <v>5.9432462703578102</v>
      </c>
      <c r="C1385" s="7">
        <v>6.6267685170360204</v>
      </c>
    </row>
    <row r="1386" spans="1:3" x14ac:dyDescent="0.2">
      <c r="A1386" s="25">
        <v>37707</v>
      </c>
      <c r="B1386" s="7">
        <v>5.9003656906956596</v>
      </c>
      <c r="C1386" s="7">
        <v>6.5621989777385199</v>
      </c>
    </row>
    <row r="1387" spans="1:3" x14ac:dyDescent="0.2">
      <c r="A1387" s="25">
        <v>37708</v>
      </c>
      <c r="B1387" s="7">
        <v>5.8777690338848902</v>
      </c>
      <c r="C1387" s="7">
        <v>6.5372550889026302</v>
      </c>
    </row>
    <row r="1388" spans="1:3" x14ac:dyDescent="0.2">
      <c r="A1388" s="25">
        <v>37711</v>
      </c>
      <c r="B1388" s="7">
        <v>5.8117707991301897</v>
      </c>
      <c r="C1388" s="7">
        <v>6.4823245365998599</v>
      </c>
    </row>
    <row r="1389" spans="1:3" x14ac:dyDescent="0.2">
      <c r="A1389" s="25">
        <v>37712</v>
      </c>
      <c r="B1389" s="7">
        <v>5.8456112714784298</v>
      </c>
      <c r="C1389" s="7">
        <v>6.49818845426433</v>
      </c>
    </row>
    <row r="1390" spans="1:3" x14ac:dyDescent="0.2">
      <c r="A1390" s="25">
        <v>37713</v>
      </c>
      <c r="B1390" s="7">
        <v>5.8891284834809197</v>
      </c>
      <c r="C1390" s="7">
        <v>6.5387111402600597</v>
      </c>
    </row>
    <row r="1391" spans="1:3" x14ac:dyDescent="0.2">
      <c r="A1391" s="25">
        <v>37714</v>
      </c>
      <c r="B1391" s="7">
        <v>5.8971690058742396</v>
      </c>
      <c r="C1391" s="7">
        <v>6.5617538019843602</v>
      </c>
    </row>
    <row r="1392" spans="1:3" x14ac:dyDescent="0.2">
      <c r="A1392" s="25">
        <v>37715</v>
      </c>
      <c r="B1392" s="7">
        <v>5.89727624028846</v>
      </c>
      <c r="C1392" s="7">
        <v>6.5540354977850397</v>
      </c>
    </row>
    <row r="1393" spans="1:3" x14ac:dyDescent="0.2">
      <c r="A1393" s="25">
        <v>37718</v>
      </c>
      <c r="B1393" s="7">
        <v>5.9464616326008297</v>
      </c>
      <c r="C1393" s="7">
        <v>6.59684117154102</v>
      </c>
    </row>
    <row r="1394" spans="1:3" x14ac:dyDescent="0.2">
      <c r="A1394" s="25">
        <v>37719</v>
      </c>
      <c r="B1394" s="7">
        <v>5.8944826543886997</v>
      </c>
      <c r="C1394" s="7">
        <v>6.5421732091661502</v>
      </c>
    </row>
    <row r="1395" spans="1:3" x14ac:dyDescent="0.2">
      <c r="A1395" s="25">
        <v>37720</v>
      </c>
      <c r="B1395" s="7">
        <v>5.8964385381443396</v>
      </c>
      <c r="C1395" s="7">
        <v>6.5437285032024901</v>
      </c>
    </row>
    <row r="1396" spans="1:3" x14ac:dyDescent="0.2">
      <c r="A1396" s="25">
        <v>37721</v>
      </c>
      <c r="B1396" s="7">
        <v>5.8682847844552901</v>
      </c>
      <c r="C1396" s="7">
        <v>6.5077010124880204</v>
      </c>
    </row>
    <row r="1397" spans="1:3" x14ac:dyDescent="0.2">
      <c r="A1397" s="25">
        <v>37722</v>
      </c>
      <c r="B1397" s="7">
        <v>5.9053112818961502</v>
      </c>
      <c r="C1397" s="7">
        <v>6.5442209773765203</v>
      </c>
    </row>
    <row r="1398" spans="1:3" x14ac:dyDescent="0.2">
      <c r="A1398" s="25">
        <v>37725</v>
      </c>
      <c r="B1398" s="7">
        <v>5.9235502326555904</v>
      </c>
      <c r="C1398" s="7">
        <v>6.5570114991676798</v>
      </c>
    </row>
    <row r="1399" spans="1:3" x14ac:dyDescent="0.2">
      <c r="A1399" s="25">
        <v>37726</v>
      </c>
      <c r="B1399" s="7">
        <v>5.8892402079367399</v>
      </c>
      <c r="C1399" s="7">
        <v>6.5197392686936704</v>
      </c>
    </row>
    <row r="1400" spans="1:3" x14ac:dyDescent="0.2">
      <c r="A1400" s="25">
        <v>37727</v>
      </c>
      <c r="B1400" s="7">
        <v>5.86519678513939</v>
      </c>
      <c r="C1400" s="7">
        <v>6.4845756799088301</v>
      </c>
    </row>
    <row r="1401" spans="1:3" x14ac:dyDescent="0.2">
      <c r="A1401" s="25">
        <v>37728</v>
      </c>
      <c r="B1401" s="7">
        <v>5.8317294936571802</v>
      </c>
      <c r="C1401" s="7">
        <v>6.4504838309107599</v>
      </c>
    </row>
    <row r="1402" spans="1:3" x14ac:dyDescent="0.2">
      <c r="A1402" s="25">
        <v>37733</v>
      </c>
      <c r="B1402" s="7">
        <v>5.8292932629456198</v>
      </c>
      <c r="C1402" s="7">
        <v>6.4336827356870003</v>
      </c>
    </row>
    <row r="1403" spans="1:3" x14ac:dyDescent="0.2">
      <c r="A1403" s="25">
        <v>37734</v>
      </c>
      <c r="B1403" s="7">
        <v>5.8509830114477497</v>
      </c>
      <c r="C1403" s="7">
        <v>6.4209300661939803</v>
      </c>
    </row>
    <row r="1404" spans="1:3" x14ac:dyDescent="0.2">
      <c r="A1404" s="25">
        <v>37735</v>
      </c>
      <c r="B1404" s="7">
        <v>5.7982834526901303</v>
      </c>
      <c r="C1404" s="7">
        <v>6.3611939051887099</v>
      </c>
    </row>
    <row r="1405" spans="1:3" x14ac:dyDescent="0.2">
      <c r="A1405" s="25">
        <v>37736</v>
      </c>
      <c r="B1405" s="7">
        <v>5.7821767871121201</v>
      </c>
      <c r="C1405" s="7">
        <v>6.3269084292959601</v>
      </c>
    </row>
    <row r="1406" spans="1:3" x14ac:dyDescent="0.2">
      <c r="A1406" s="25">
        <v>37739</v>
      </c>
      <c r="B1406" s="7">
        <v>5.7822321852492999</v>
      </c>
      <c r="C1406" s="7">
        <v>6.3285669877399702</v>
      </c>
    </row>
    <row r="1407" spans="1:3" x14ac:dyDescent="0.2">
      <c r="A1407" s="25">
        <v>37740</v>
      </c>
      <c r="B1407" s="7">
        <v>5.7811533206046501</v>
      </c>
      <c r="C1407" s="7">
        <v>6.3255293902328704</v>
      </c>
    </row>
    <row r="1408" spans="1:3" x14ac:dyDescent="0.2">
      <c r="A1408" s="25">
        <v>37741</v>
      </c>
      <c r="B1408" s="7">
        <v>5.7336008007105699</v>
      </c>
      <c r="C1408" s="7">
        <v>6.2675396551712801</v>
      </c>
    </row>
    <row r="1409" spans="1:3" x14ac:dyDescent="0.2">
      <c r="A1409" s="25">
        <v>37742</v>
      </c>
      <c r="B1409" s="7">
        <v>5.6685961102486502</v>
      </c>
      <c r="C1409" s="7">
        <v>6.1450368537188602</v>
      </c>
    </row>
    <row r="1410" spans="1:3" x14ac:dyDescent="0.2">
      <c r="A1410" s="25">
        <v>37743</v>
      </c>
      <c r="B1410" s="7">
        <v>5.7203756128684704</v>
      </c>
      <c r="C1410" s="7">
        <v>6.1902547975972997</v>
      </c>
    </row>
    <row r="1411" spans="1:3" x14ac:dyDescent="0.2">
      <c r="A1411" s="25">
        <v>37746</v>
      </c>
      <c r="B1411" s="7">
        <v>5.7201983886443699</v>
      </c>
      <c r="C1411" s="7">
        <v>6.1899081222053898</v>
      </c>
    </row>
    <row r="1412" spans="1:3" x14ac:dyDescent="0.2">
      <c r="A1412" s="25">
        <v>37747</v>
      </c>
      <c r="B1412" s="7">
        <v>5.7227743774209996</v>
      </c>
      <c r="C1412" s="7">
        <v>6.1753000371889097</v>
      </c>
    </row>
    <row r="1413" spans="1:3" x14ac:dyDescent="0.2">
      <c r="A1413" s="25">
        <v>37748</v>
      </c>
      <c r="B1413" s="7">
        <v>5.6517931200682803</v>
      </c>
      <c r="C1413" s="7">
        <v>6.0934550989482297</v>
      </c>
    </row>
    <row r="1414" spans="1:3" x14ac:dyDescent="0.2">
      <c r="A1414" s="25">
        <v>37749</v>
      </c>
      <c r="B1414" s="7">
        <v>5.6226248805704699</v>
      </c>
      <c r="C1414" s="7">
        <v>6.0751739053132798</v>
      </c>
    </row>
    <row r="1415" spans="1:3" x14ac:dyDescent="0.2">
      <c r="A1415" s="25">
        <v>37750</v>
      </c>
      <c r="B1415" s="7">
        <v>5.6077120040755997</v>
      </c>
      <c r="C1415" s="7">
        <v>6.0795466324113701</v>
      </c>
    </row>
    <row r="1416" spans="1:3" x14ac:dyDescent="0.2">
      <c r="A1416" s="25">
        <v>37753</v>
      </c>
      <c r="B1416" s="7">
        <v>5.6017198743709802</v>
      </c>
      <c r="C1416" s="7">
        <v>6.0656630404805503</v>
      </c>
    </row>
    <row r="1417" spans="1:3" x14ac:dyDescent="0.2">
      <c r="A1417" s="25">
        <v>37754</v>
      </c>
      <c r="B1417" s="7">
        <v>5.5990046075417803</v>
      </c>
      <c r="C1417" s="7">
        <v>6.0603744876159098</v>
      </c>
    </row>
    <row r="1418" spans="1:3" x14ac:dyDescent="0.2">
      <c r="A1418" s="25">
        <v>37755</v>
      </c>
      <c r="B1418" s="7">
        <v>5.6108694175476499</v>
      </c>
      <c r="C1418" s="7">
        <v>6.07019207712277</v>
      </c>
    </row>
    <row r="1419" spans="1:3" x14ac:dyDescent="0.2">
      <c r="A1419" s="25">
        <v>37756</v>
      </c>
      <c r="B1419" s="7">
        <v>5.5579318297335396</v>
      </c>
      <c r="C1419" s="7">
        <v>6.0272166562642697</v>
      </c>
    </row>
    <row r="1420" spans="1:3" x14ac:dyDescent="0.2">
      <c r="A1420" s="25">
        <v>37757</v>
      </c>
      <c r="B1420" s="7">
        <v>5.5161930202301601</v>
      </c>
      <c r="C1420" s="7">
        <v>5.9870194817090301</v>
      </c>
    </row>
    <row r="1421" spans="1:3" x14ac:dyDescent="0.2">
      <c r="A1421" s="25">
        <v>37760</v>
      </c>
      <c r="B1421" s="7">
        <v>5.4882311602617904</v>
      </c>
      <c r="C1421" s="7">
        <v>5.95419830870072</v>
      </c>
    </row>
    <row r="1422" spans="1:3" x14ac:dyDescent="0.2">
      <c r="A1422" s="25">
        <v>37761</v>
      </c>
      <c r="B1422" s="7">
        <v>5.4845179424863204</v>
      </c>
      <c r="C1422" s="7">
        <v>5.9361548980680698</v>
      </c>
    </row>
    <row r="1423" spans="1:3" x14ac:dyDescent="0.2">
      <c r="A1423" s="25">
        <v>37762</v>
      </c>
      <c r="B1423" s="7">
        <v>5.44812940666597</v>
      </c>
      <c r="C1423" s="7">
        <v>5.9054732056969401</v>
      </c>
    </row>
    <row r="1424" spans="1:3" x14ac:dyDescent="0.2">
      <c r="A1424" s="25">
        <v>37763</v>
      </c>
      <c r="B1424" s="7">
        <v>5.4462847045394698</v>
      </c>
      <c r="C1424" s="7">
        <v>5.8880005193979601</v>
      </c>
    </row>
    <row r="1425" spans="1:3" x14ac:dyDescent="0.2">
      <c r="A1425" s="25">
        <v>37764</v>
      </c>
      <c r="B1425" s="7">
        <v>5.4077153566550997</v>
      </c>
      <c r="C1425" s="7">
        <v>5.8490012047063198</v>
      </c>
    </row>
    <row r="1426" spans="1:3" x14ac:dyDescent="0.2">
      <c r="A1426" s="25">
        <v>37768</v>
      </c>
      <c r="B1426" s="7">
        <v>5.4190264723020398</v>
      </c>
      <c r="C1426" s="7">
        <v>5.8557200626737602</v>
      </c>
    </row>
    <row r="1427" spans="1:3" x14ac:dyDescent="0.2">
      <c r="A1427" s="25">
        <v>37769</v>
      </c>
      <c r="B1427" s="7">
        <v>5.5288235474412204</v>
      </c>
      <c r="C1427" s="7">
        <v>5.9635175010103003</v>
      </c>
    </row>
    <row r="1428" spans="1:3" x14ac:dyDescent="0.2">
      <c r="A1428" s="25">
        <v>37770</v>
      </c>
      <c r="B1428" s="7">
        <v>5.4699111855786899</v>
      </c>
      <c r="C1428" s="7">
        <v>5.9079676042905902</v>
      </c>
    </row>
    <row r="1429" spans="1:3" x14ac:dyDescent="0.2">
      <c r="A1429" s="25">
        <v>37771</v>
      </c>
      <c r="B1429" s="7">
        <v>5.51100852543345</v>
      </c>
      <c r="C1429" s="7">
        <v>5.9342387861269001</v>
      </c>
    </row>
    <row r="1430" spans="1:3" x14ac:dyDescent="0.2">
      <c r="A1430" s="25">
        <v>37772</v>
      </c>
      <c r="B1430" s="7">
        <v>5.5109724058141598</v>
      </c>
      <c r="C1430" s="7">
        <v>5.9341866548516897</v>
      </c>
    </row>
    <row r="1431" spans="1:3" x14ac:dyDescent="0.2">
      <c r="A1431" s="25">
        <v>37774</v>
      </c>
      <c r="B1431" s="7">
        <v>5.5359220238523701</v>
      </c>
      <c r="C1431" s="7">
        <v>5.9354937966343604</v>
      </c>
    </row>
    <row r="1432" spans="1:3" x14ac:dyDescent="0.2">
      <c r="A1432" s="25">
        <v>37775</v>
      </c>
      <c r="B1432" s="7">
        <v>5.4692680928179502</v>
      </c>
      <c r="C1432" s="7">
        <v>5.8664255300149604</v>
      </c>
    </row>
    <row r="1433" spans="1:3" x14ac:dyDescent="0.2">
      <c r="A1433" s="25">
        <v>37776</v>
      </c>
      <c r="B1433" s="7">
        <v>5.502290062138</v>
      </c>
      <c r="C1433" s="7">
        <v>5.8991176335752602</v>
      </c>
    </row>
    <row r="1434" spans="1:3" x14ac:dyDescent="0.2">
      <c r="A1434" s="25">
        <v>37777</v>
      </c>
      <c r="B1434" s="7">
        <v>5.4299162350347503</v>
      </c>
      <c r="C1434" s="7">
        <v>5.8235750394457098</v>
      </c>
    </row>
    <row r="1435" spans="1:3" x14ac:dyDescent="0.2">
      <c r="A1435" s="25">
        <v>37778</v>
      </c>
      <c r="B1435" s="7">
        <v>5.50180223038309</v>
      </c>
      <c r="C1435" s="7">
        <v>5.8862611631217199</v>
      </c>
    </row>
    <row r="1436" spans="1:3" x14ac:dyDescent="0.2">
      <c r="A1436" s="25">
        <v>37781</v>
      </c>
      <c r="B1436" s="7">
        <v>5.3974089702036503</v>
      </c>
      <c r="C1436" s="7">
        <v>5.7823714394830104</v>
      </c>
    </row>
    <row r="1437" spans="1:3" x14ac:dyDescent="0.2">
      <c r="A1437" s="25">
        <v>37782</v>
      </c>
      <c r="B1437" s="7">
        <v>5.4051688305307</v>
      </c>
      <c r="C1437" s="7">
        <v>5.7723197010936698</v>
      </c>
    </row>
    <row r="1438" spans="1:3" x14ac:dyDescent="0.2">
      <c r="A1438" s="25">
        <v>37783</v>
      </c>
      <c r="B1438" s="7">
        <v>5.40482095549193</v>
      </c>
      <c r="C1438" s="7">
        <v>5.75854374899866</v>
      </c>
    </row>
    <row r="1439" spans="1:3" x14ac:dyDescent="0.2">
      <c r="A1439" s="25">
        <v>37784</v>
      </c>
      <c r="B1439" s="7">
        <v>5.4032111976540502</v>
      </c>
      <c r="C1439" s="7">
        <v>5.7527805682748303</v>
      </c>
    </row>
    <row r="1440" spans="1:3" x14ac:dyDescent="0.2">
      <c r="A1440" s="25">
        <v>37785</v>
      </c>
      <c r="B1440" s="7">
        <v>5.31055606064493</v>
      </c>
      <c r="C1440" s="7">
        <v>5.6701757593746898</v>
      </c>
    </row>
    <row r="1441" spans="1:3" x14ac:dyDescent="0.2">
      <c r="A1441" s="25">
        <v>37788</v>
      </c>
      <c r="B1441" s="7">
        <v>5.3188578874353203</v>
      </c>
      <c r="C1441" s="7">
        <v>5.6800468986030603</v>
      </c>
    </row>
    <row r="1442" spans="1:3" x14ac:dyDescent="0.2">
      <c r="A1442" s="25">
        <v>37789</v>
      </c>
      <c r="B1442" s="7">
        <v>5.3646810116657804</v>
      </c>
      <c r="C1442" s="7">
        <v>5.7078116722420402</v>
      </c>
    </row>
    <row r="1443" spans="1:3" x14ac:dyDescent="0.2">
      <c r="A1443" s="25">
        <v>37790</v>
      </c>
      <c r="B1443" s="7">
        <v>5.4527088950259897</v>
      </c>
      <c r="C1443" s="7">
        <v>5.7948892582431997</v>
      </c>
    </row>
    <row r="1444" spans="1:3" x14ac:dyDescent="0.2">
      <c r="A1444" s="25">
        <v>37791</v>
      </c>
      <c r="B1444" s="7">
        <v>5.4792277230853701</v>
      </c>
      <c r="C1444" s="7">
        <v>5.8107620791635002</v>
      </c>
    </row>
    <row r="1445" spans="1:3" x14ac:dyDescent="0.2">
      <c r="A1445" s="25">
        <v>37792</v>
      </c>
      <c r="B1445" s="7">
        <v>5.4893588063797001</v>
      </c>
      <c r="C1445" s="7">
        <v>5.8276244896719298</v>
      </c>
    </row>
    <row r="1446" spans="1:3" x14ac:dyDescent="0.2">
      <c r="A1446" s="25">
        <v>37795</v>
      </c>
      <c r="B1446" s="7">
        <v>5.47278423279616</v>
      </c>
      <c r="C1446" s="7">
        <v>5.8095270942516199</v>
      </c>
    </row>
    <row r="1447" spans="1:3" x14ac:dyDescent="0.2">
      <c r="A1447" s="25">
        <v>37796</v>
      </c>
      <c r="B1447" s="7">
        <v>5.5155769780801798</v>
      </c>
      <c r="C1447" s="7">
        <v>5.8522611587020901</v>
      </c>
    </row>
    <row r="1448" spans="1:3" x14ac:dyDescent="0.2">
      <c r="A1448" s="25">
        <v>37797</v>
      </c>
      <c r="B1448" s="7">
        <v>5.4715734705229</v>
      </c>
      <c r="C1448" s="7">
        <v>5.8082651614195502</v>
      </c>
    </row>
    <row r="1449" spans="1:3" x14ac:dyDescent="0.2">
      <c r="A1449" s="25">
        <v>37798</v>
      </c>
      <c r="B1449" s="7">
        <v>5.5620847428192102</v>
      </c>
      <c r="C1449" s="7">
        <v>5.90508031439599</v>
      </c>
    </row>
    <row r="1450" spans="1:3" x14ac:dyDescent="0.2">
      <c r="A1450" s="25">
        <v>37799</v>
      </c>
      <c r="B1450" s="7">
        <v>5.6225010996576401</v>
      </c>
      <c r="C1450" s="7">
        <v>5.9576356162828201</v>
      </c>
    </row>
    <row r="1451" spans="1:3" x14ac:dyDescent="0.2">
      <c r="A1451" s="25">
        <v>37802</v>
      </c>
      <c r="B1451" s="7">
        <v>5.5725861146174704</v>
      </c>
      <c r="C1451" s="7">
        <v>5.9043545596891702</v>
      </c>
    </row>
    <row r="1452" spans="1:3" x14ac:dyDescent="0.2">
      <c r="A1452" s="25">
        <v>37803</v>
      </c>
      <c r="B1452" s="7">
        <v>5.5688202070878701</v>
      </c>
      <c r="C1452" s="7">
        <v>5.90719686199302</v>
      </c>
    </row>
    <row r="1453" spans="1:3" x14ac:dyDescent="0.2">
      <c r="A1453" s="25">
        <v>37804</v>
      </c>
      <c r="B1453" s="7">
        <v>5.6151681525493702</v>
      </c>
      <c r="C1453" s="7">
        <v>5.9648996042730102</v>
      </c>
    </row>
    <row r="1454" spans="1:3" x14ac:dyDescent="0.2">
      <c r="A1454" s="25">
        <v>37805</v>
      </c>
      <c r="B1454" s="7">
        <v>5.6382016339987304</v>
      </c>
      <c r="C1454" s="7">
        <v>5.9984784121000301</v>
      </c>
    </row>
    <row r="1455" spans="1:3" x14ac:dyDescent="0.2">
      <c r="A1455" s="25">
        <v>37806</v>
      </c>
      <c r="B1455" s="7">
        <v>5.6046324761434896</v>
      </c>
      <c r="C1455" s="7">
        <v>5.9637329049079302</v>
      </c>
    </row>
    <row r="1456" spans="1:3" x14ac:dyDescent="0.2">
      <c r="A1456" s="25">
        <v>37809</v>
      </c>
      <c r="B1456" s="7">
        <v>5.61940436272765</v>
      </c>
      <c r="C1456" s="7">
        <v>5.9808203683674401</v>
      </c>
    </row>
    <row r="1457" spans="1:3" x14ac:dyDescent="0.2">
      <c r="A1457" s="25">
        <v>37810</v>
      </c>
      <c r="B1457" s="7">
        <v>5.6038082155657598</v>
      </c>
      <c r="C1457" s="7">
        <v>5.9752829801696699</v>
      </c>
    </row>
    <row r="1458" spans="1:3" x14ac:dyDescent="0.2">
      <c r="A1458" s="25">
        <v>37811</v>
      </c>
      <c r="B1458" s="7">
        <v>5.5996633750646998</v>
      </c>
      <c r="C1458" s="7">
        <v>5.9623318557453198</v>
      </c>
    </row>
    <row r="1459" spans="1:3" x14ac:dyDescent="0.2">
      <c r="A1459" s="25">
        <v>37812</v>
      </c>
      <c r="B1459" s="7">
        <v>5.5516287341578199</v>
      </c>
      <c r="C1459" s="7">
        <v>5.9137506708953698</v>
      </c>
    </row>
    <row r="1460" spans="1:3" x14ac:dyDescent="0.2">
      <c r="A1460" s="25">
        <v>37813</v>
      </c>
      <c r="B1460" s="7">
        <v>5.5385680863683504</v>
      </c>
      <c r="C1460" s="7">
        <v>5.9012916305245202</v>
      </c>
    </row>
    <row r="1461" spans="1:3" x14ac:dyDescent="0.2">
      <c r="A1461" s="25">
        <v>37816</v>
      </c>
      <c r="B1461" s="7">
        <v>5.5296526948930502</v>
      </c>
      <c r="C1461" s="7">
        <v>5.8863127430287996</v>
      </c>
    </row>
    <row r="1462" spans="1:3" x14ac:dyDescent="0.2">
      <c r="A1462" s="25">
        <v>37817</v>
      </c>
      <c r="B1462" s="7">
        <v>5.60582169850339</v>
      </c>
      <c r="C1462" s="7">
        <v>5.9514658772149698</v>
      </c>
    </row>
    <row r="1463" spans="1:3" x14ac:dyDescent="0.2">
      <c r="A1463" s="25">
        <v>37818</v>
      </c>
      <c r="B1463" s="7">
        <v>5.6325257658003602</v>
      </c>
      <c r="C1463" s="7">
        <v>5.9773469569966897</v>
      </c>
    </row>
    <row r="1464" spans="1:3" x14ac:dyDescent="0.2">
      <c r="A1464" s="25">
        <v>37819</v>
      </c>
      <c r="B1464" s="7">
        <v>5.6704791123770004</v>
      </c>
      <c r="C1464" s="7">
        <v>6.0173093206004804</v>
      </c>
    </row>
    <row r="1465" spans="1:3" x14ac:dyDescent="0.2">
      <c r="A1465" s="25">
        <v>37820</v>
      </c>
      <c r="B1465" s="7">
        <v>5.6493718783363498</v>
      </c>
      <c r="C1465" s="7">
        <v>5.9932739468960898</v>
      </c>
    </row>
    <row r="1466" spans="1:3" x14ac:dyDescent="0.2">
      <c r="A1466" s="25">
        <v>37823</v>
      </c>
      <c r="B1466" s="7">
        <v>5.6758003995392201</v>
      </c>
      <c r="C1466" s="7">
        <v>6.0253190001278503</v>
      </c>
    </row>
    <row r="1467" spans="1:3" x14ac:dyDescent="0.2">
      <c r="A1467" s="25">
        <v>37824</v>
      </c>
      <c r="B1467" s="7">
        <v>5.6456369908110799</v>
      </c>
      <c r="C1467" s="7">
        <v>5.9942811704887804</v>
      </c>
    </row>
    <row r="1468" spans="1:3" x14ac:dyDescent="0.2">
      <c r="A1468" s="25">
        <v>37825</v>
      </c>
      <c r="B1468" s="7">
        <v>5.58928660905495</v>
      </c>
      <c r="C1468" s="7">
        <v>5.9192582850341404</v>
      </c>
    </row>
    <row r="1469" spans="1:3" x14ac:dyDescent="0.2">
      <c r="A1469" s="25">
        <v>37826</v>
      </c>
      <c r="B1469" s="7">
        <v>5.6519461531513802</v>
      </c>
      <c r="C1469" s="7">
        <v>5.9793343817996298</v>
      </c>
    </row>
    <row r="1470" spans="1:3" x14ac:dyDescent="0.2">
      <c r="A1470" s="25">
        <v>37827</v>
      </c>
      <c r="B1470" s="7">
        <v>5.5735754544579601</v>
      </c>
      <c r="C1470" s="7">
        <v>5.9043490166777497</v>
      </c>
    </row>
    <row r="1471" spans="1:3" x14ac:dyDescent="0.2">
      <c r="A1471" s="25">
        <v>37830</v>
      </c>
      <c r="B1471" s="7">
        <v>5.6715136330864402</v>
      </c>
      <c r="C1471" s="7">
        <v>5.9957546847778103</v>
      </c>
    </row>
    <row r="1472" spans="1:3" x14ac:dyDescent="0.2">
      <c r="A1472" s="25">
        <v>37831</v>
      </c>
      <c r="B1472" s="7">
        <v>5.6179946332597801</v>
      </c>
      <c r="C1472" s="7">
        <v>5.9394856714070299</v>
      </c>
    </row>
    <row r="1473" spans="1:3" x14ac:dyDescent="0.2">
      <c r="A1473" s="25">
        <v>37832</v>
      </c>
      <c r="B1473" s="7">
        <v>5.6621517931262604</v>
      </c>
      <c r="C1473" s="7">
        <v>5.9828763134208298</v>
      </c>
    </row>
    <row r="1474" spans="1:3" x14ac:dyDescent="0.2">
      <c r="A1474" s="25">
        <v>37833</v>
      </c>
      <c r="B1474" s="7">
        <v>5.7463203693717002</v>
      </c>
      <c r="C1474" s="7">
        <v>6.0680002405459996</v>
      </c>
    </row>
    <row r="1475" spans="1:3" x14ac:dyDescent="0.2">
      <c r="A1475" s="25">
        <v>37834</v>
      </c>
      <c r="B1475" s="7">
        <v>5.7069088833854904</v>
      </c>
      <c r="C1475" s="7">
        <v>6.1164845200812996</v>
      </c>
    </row>
    <row r="1476" spans="1:3" x14ac:dyDescent="0.2">
      <c r="A1476" s="25">
        <v>37837</v>
      </c>
      <c r="B1476" s="7">
        <v>5.6731408828416701</v>
      </c>
      <c r="C1476" s="7">
        <v>6.0930899563478702</v>
      </c>
    </row>
    <row r="1477" spans="1:3" x14ac:dyDescent="0.2">
      <c r="A1477" s="25">
        <v>37838</v>
      </c>
      <c r="B1477" s="7">
        <v>5.7215541921475896</v>
      </c>
      <c r="C1477" s="7">
        <v>6.1254878546832101</v>
      </c>
    </row>
    <row r="1478" spans="1:3" x14ac:dyDescent="0.2">
      <c r="A1478" s="25">
        <v>37839</v>
      </c>
      <c r="B1478" s="7">
        <v>5.6476765886199196</v>
      </c>
      <c r="C1478" s="7">
        <v>6.0611137140242999</v>
      </c>
    </row>
    <row r="1479" spans="1:3" x14ac:dyDescent="0.2">
      <c r="A1479" s="25">
        <v>37840</v>
      </c>
      <c r="B1479" s="7">
        <v>5.6038318525574304</v>
      </c>
      <c r="C1479" s="7">
        <v>6.0200889823622497</v>
      </c>
    </row>
    <row r="1480" spans="1:3" x14ac:dyDescent="0.2">
      <c r="A1480" s="25">
        <v>37841</v>
      </c>
      <c r="B1480" s="7">
        <v>5.5464010019741501</v>
      </c>
      <c r="C1480" s="7">
        <v>5.9438846060869697</v>
      </c>
    </row>
    <row r="1481" spans="1:3" x14ac:dyDescent="0.2">
      <c r="A1481" s="25">
        <v>37844</v>
      </c>
      <c r="B1481" s="7">
        <v>5.6250151451429202</v>
      </c>
      <c r="C1481" s="7">
        <v>6.0306996619772297</v>
      </c>
    </row>
    <row r="1482" spans="1:3" x14ac:dyDescent="0.2">
      <c r="A1482" s="25">
        <v>37845</v>
      </c>
      <c r="B1482" s="7">
        <v>5.6366715732775798</v>
      </c>
      <c r="C1482" s="7">
        <v>6.0503096748062601</v>
      </c>
    </row>
    <row r="1483" spans="1:3" x14ac:dyDescent="0.2">
      <c r="A1483" s="25">
        <v>37846</v>
      </c>
      <c r="B1483" s="7">
        <v>5.7323396224408496</v>
      </c>
      <c r="C1483" s="7">
        <v>6.1480778785515202</v>
      </c>
    </row>
    <row r="1484" spans="1:3" x14ac:dyDescent="0.2">
      <c r="A1484" s="25">
        <v>37847</v>
      </c>
      <c r="B1484" s="7">
        <v>5.75879594590615</v>
      </c>
      <c r="C1484" s="7">
        <v>6.1841354623522502</v>
      </c>
    </row>
    <row r="1485" spans="1:3" x14ac:dyDescent="0.2">
      <c r="A1485" s="25">
        <v>37848</v>
      </c>
      <c r="B1485" s="7">
        <v>5.7214020740121398</v>
      </c>
      <c r="C1485" s="7">
        <v>6.1475883273391503</v>
      </c>
    </row>
    <row r="1486" spans="1:3" x14ac:dyDescent="0.2">
      <c r="A1486" s="25">
        <v>37851</v>
      </c>
      <c r="B1486" s="7">
        <v>5.71177243024486</v>
      </c>
      <c r="C1486" s="7">
        <v>6.1358261768176803</v>
      </c>
    </row>
    <row r="1487" spans="1:3" x14ac:dyDescent="0.2">
      <c r="A1487" s="25">
        <v>37852</v>
      </c>
      <c r="B1487" s="7">
        <v>5.6809319054072596</v>
      </c>
      <c r="C1487" s="7">
        <v>6.1040744228596502</v>
      </c>
    </row>
    <row r="1488" spans="1:3" x14ac:dyDescent="0.2">
      <c r="A1488" s="25">
        <v>37853</v>
      </c>
      <c r="B1488" s="7">
        <v>5.7197161869081103</v>
      </c>
      <c r="C1488" s="7">
        <v>6.1270514374360001</v>
      </c>
    </row>
    <row r="1489" spans="1:3" x14ac:dyDescent="0.2">
      <c r="A1489" s="25">
        <v>37854</v>
      </c>
      <c r="B1489" s="7">
        <v>5.7232290705790501</v>
      </c>
      <c r="C1489" s="7">
        <v>6.1349291666038503</v>
      </c>
    </row>
    <row r="1490" spans="1:3" x14ac:dyDescent="0.2">
      <c r="A1490" s="25">
        <v>37855</v>
      </c>
      <c r="B1490" s="7">
        <v>5.6991309967343398</v>
      </c>
      <c r="C1490" s="7">
        <v>6.1138473421839601</v>
      </c>
    </row>
    <row r="1491" spans="1:3" x14ac:dyDescent="0.2">
      <c r="A1491" s="25">
        <v>37859</v>
      </c>
      <c r="B1491" s="7">
        <v>5.70238110011607</v>
      </c>
      <c r="C1491" s="7">
        <v>6.1162622709051604</v>
      </c>
    </row>
    <row r="1492" spans="1:3" x14ac:dyDescent="0.2">
      <c r="A1492" s="25">
        <v>37860</v>
      </c>
      <c r="B1492" s="7">
        <v>5.7190007815000499</v>
      </c>
      <c r="C1492" s="7">
        <v>6.12065519790041</v>
      </c>
    </row>
    <row r="1493" spans="1:3" x14ac:dyDescent="0.2">
      <c r="A1493" s="25">
        <v>37861</v>
      </c>
      <c r="B1493" s="7">
        <v>5.6647950239781801</v>
      </c>
      <c r="C1493" s="7">
        <v>6.0736927218425096</v>
      </c>
    </row>
    <row r="1494" spans="1:3" x14ac:dyDescent="0.2">
      <c r="A1494" s="25">
        <v>37862</v>
      </c>
      <c r="B1494" s="7">
        <v>5.6783451625078003</v>
      </c>
      <c r="C1494" s="7">
        <v>6.0859667860637296</v>
      </c>
    </row>
    <row r="1495" spans="1:3" x14ac:dyDescent="0.2">
      <c r="A1495" s="25">
        <v>37864</v>
      </c>
      <c r="B1495" s="7">
        <v>5.67824716437935</v>
      </c>
      <c r="C1495" s="7">
        <v>6.0858270253698503</v>
      </c>
    </row>
    <row r="1496" spans="1:3" x14ac:dyDescent="0.2">
      <c r="A1496" s="25">
        <v>37865</v>
      </c>
      <c r="B1496" s="7">
        <v>5.6699874837579598</v>
      </c>
      <c r="C1496" s="7">
        <v>6.0879857356480498</v>
      </c>
    </row>
    <row r="1497" spans="1:3" x14ac:dyDescent="0.2">
      <c r="A1497" s="25">
        <v>37866</v>
      </c>
      <c r="B1497" s="7">
        <v>5.75028114277535</v>
      </c>
      <c r="C1497" s="7">
        <v>6.1637212474511296</v>
      </c>
    </row>
    <row r="1498" spans="1:3" x14ac:dyDescent="0.2">
      <c r="A1498" s="25">
        <v>37867</v>
      </c>
      <c r="B1498" s="7">
        <v>5.7475506369681097</v>
      </c>
      <c r="C1498" s="7">
        <v>6.16359308141831</v>
      </c>
    </row>
    <row r="1499" spans="1:3" x14ac:dyDescent="0.2">
      <c r="A1499" s="25">
        <v>37868</v>
      </c>
      <c r="B1499" s="7">
        <v>5.7234110898006296</v>
      </c>
      <c r="C1499" s="7">
        <v>6.1355705864116699</v>
      </c>
    </row>
    <row r="1500" spans="1:3" x14ac:dyDescent="0.2">
      <c r="A1500" s="25">
        <v>37869</v>
      </c>
      <c r="B1500" s="7">
        <v>5.6885918844485799</v>
      </c>
      <c r="C1500" s="7">
        <v>6.0915883891947704</v>
      </c>
    </row>
    <row r="1501" spans="1:3" x14ac:dyDescent="0.2">
      <c r="A1501" s="25">
        <v>37872</v>
      </c>
      <c r="B1501" s="7">
        <v>5.6517252211326703</v>
      </c>
      <c r="C1501" s="7">
        <v>6.0599490375156204</v>
      </c>
    </row>
    <row r="1502" spans="1:3" x14ac:dyDescent="0.2">
      <c r="A1502" s="25">
        <v>37873</v>
      </c>
      <c r="B1502" s="7">
        <v>5.6973063683681398</v>
      </c>
      <c r="C1502" s="7">
        <v>6.1090173601791502</v>
      </c>
    </row>
    <row r="1503" spans="1:3" x14ac:dyDescent="0.2">
      <c r="A1503" s="25">
        <v>37874</v>
      </c>
      <c r="B1503" s="7">
        <v>5.6485844135057501</v>
      </c>
      <c r="C1503" s="7">
        <v>6.0575793867929999</v>
      </c>
    </row>
    <row r="1504" spans="1:3" x14ac:dyDescent="0.2">
      <c r="A1504" s="25">
        <v>37875</v>
      </c>
      <c r="B1504" s="7">
        <v>5.6667716512080304</v>
      </c>
      <c r="C1504" s="7">
        <v>6.0763038256477397</v>
      </c>
    </row>
    <row r="1505" spans="1:3" x14ac:dyDescent="0.2">
      <c r="A1505" s="25">
        <v>37876</v>
      </c>
      <c r="B1505" s="7">
        <v>5.56159678242265</v>
      </c>
      <c r="C1505" s="7">
        <v>5.9648663234615196</v>
      </c>
    </row>
    <row r="1506" spans="1:3" x14ac:dyDescent="0.2">
      <c r="A1506" s="25">
        <v>37879</v>
      </c>
      <c r="B1506" s="7">
        <v>5.6007519087958899</v>
      </c>
      <c r="C1506" s="7">
        <v>6.0028893070210199</v>
      </c>
    </row>
    <row r="1507" spans="1:3" x14ac:dyDescent="0.2">
      <c r="A1507" s="25">
        <v>37880</v>
      </c>
      <c r="B1507" s="7">
        <v>5.6430742143133603</v>
      </c>
      <c r="C1507" s="7">
        <v>6.0328017773345701</v>
      </c>
    </row>
    <row r="1508" spans="1:3" x14ac:dyDescent="0.2">
      <c r="A1508" s="25">
        <v>37881</v>
      </c>
      <c r="B1508" s="7">
        <v>5.6443816197655901</v>
      </c>
      <c r="C1508" s="7">
        <v>6.0328300853269896</v>
      </c>
    </row>
    <row r="1509" spans="1:3" x14ac:dyDescent="0.2">
      <c r="A1509" s="25">
        <v>37882</v>
      </c>
      <c r="B1509" s="7">
        <v>5.6042104661014998</v>
      </c>
      <c r="C1509" s="7">
        <v>5.9941730681326799</v>
      </c>
    </row>
    <row r="1510" spans="1:3" x14ac:dyDescent="0.2">
      <c r="A1510" s="25">
        <v>37883</v>
      </c>
      <c r="B1510" s="7">
        <v>5.5856013506078899</v>
      </c>
      <c r="C1510" s="7">
        <v>5.9734304082582996</v>
      </c>
    </row>
    <row r="1511" spans="1:3" x14ac:dyDescent="0.2">
      <c r="A1511" s="25">
        <v>37886</v>
      </c>
      <c r="B1511" s="7">
        <v>5.5862976547635101</v>
      </c>
      <c r="C1511" s="7">
        <v>5.9781890275973204</v>
      </c>
    </row>
    <row r="1512" spans="1:3" x14ac:dyDescent="0.2">
      <c r="A1512" s="25">
        <v>37887</v>
      </c>
      <c r="B1512" s="7">
        <v>5.5933301575464904</v>
      </c>
      <c r="C1512" s="7">
        <v>5.9821690894367903</v>
      </c>
    </row>
    <row r="1513" spans="1:3" x14ac:dyDescent="0.2">
      <c r="A1513" s="25">
        <v>37888</v>
      </c>
      <c r="B1513" s="7">
        <v>5.6118348299491201</v>
      </c>
      <c r="C1513" s="7">
        <v>5.9954009179125398</v>
      </c>
    </row>
    <row r="1514" spans="1:3" x14ac:dyDescent="0.2">
      <c r="A1514" s="25">
        <v>37889</v>
      </c>
      <c r="B1514" s="7">
        <v>5.62552043298186</v>
      </c>
      <c r="C1514" s="7">
        <v>6.0019607675111404</v>
      </c>
    </row>
    <row r="1515" spans="1:3" x14ac:dyDescent="0.2">
      <c r="A1515" s="25">
        <v>37890</v>
      </c>
      <c r="B1515" s="7">
        <v>5.5655159988985998</v>
      </c>
      <c r="C1515" s="7">
        <v>5.9415153128469296</v>
      </c>
    </row>
    <row r="1516" spans="1:3" x14ac:dyDescent="0.2">
      <c r="A1516" s="25">
        <v>37893</v>
      </c>
      <c r="B1516" s="7">
        <v>5.5793062822382504</v>
      </c>
      <c r="C1516" s="7">
        <v>5.9557143470543101</v>
      </c>
    </row>
    <row r="1517" spans="1:3" x14ac:dyDescent="0.2">
      <c r="A1517" s="25">
        <v>37894</v>
      </c>
      <c r="B1517" s="7">
        <v>5.5560303076188298</v>
      </c>
      <c r="C1517" s="7">
        <v>5.9243473471702197</v>
      </c>
    </row>
    <row r="1518" spans="1:3" x14ac:dyDescent="0.2">
      <c r="A1518" s="25">
        <v>37895</v>
      </c>
      <c r="B1518" s="7">
        <v>5.5774542933830702</v>
      </c>
      <c r="C1518" s="7">
        <v>5.9404500862803502</v>
      </c>
    </row>
    <row r="1519" spans="1:3" x14ac:dyDescent="0.2">
      <c r="A1519" s="25">
        <v>37896</v>
      </c>
      <c r="B1519" s="7">
        <v>5.6629762772970604</v>
      </c>
      <c r="C1519" s="7">
        <v>6.0336566792682396</v>
      </c>
    </row>
    <row r="1520" spans="1:3" x14ac:dyDescent="0.2">
      <c r="A1520" s="25">
        <v>37897</v>
      </c>
      <c r="B1520" s="7">
        <v>5.7088190363104303</v>
      </c>
      <c r="C1520" s="7">
        <v>6.0968308287957296</v>
      </c>
    </row>
    <row r="1521" spans="1:3" x14ac:dyDescent="0.2">
      <c r="A1521" s="25">
        <v>37900</v>
      </c>
      <c r="B1521" s="7">
        <v>5.6548181296200797</v>
      </c>
      <c r="C1521" s="7">
        <v>6.0520134856611598</v>
      </c>
    </row>
    <row r="1522" spans="1:3" x14ac:dyDescent="0.2">
      <c r="A1522" s="25">
        <v>37901</v>
      </c>
      <c r="B1522" s="7">
        <v>5.6890808797882597</v>
      </c>
      <c r="C1522" s="7">
        <v>6.0859662688104397</v>
      </c>
    </row>
    <row r="1523" spans="1:3" x14ac:dyDescent="0.2">
      <c r="A1523" s="25">
        <v>37902</v>
      </c>
      <c r="B1523" s="7">
        <v>5.7112978230021696</v>
      </c>
      <c r="C1523" s="7">
        <v>6.1041584780179097</v>
      </c>
    </row>
    <row r="1524" spans="1:3" x14ac:dyDescent="0.2">
      <c r="A1524" s="25">
        <v>37903</v>
      </c>
      <c r="B1524" s="7">
        <v>5.7261846473049101</v>
      </c>
      <c r="C1524" s="7">
        <v>6.1215054302336602</v>
      </c>
    </row>
    <row r="1525" spans="1:3" x14ac:dyDescent="0.2">
      <c r="A1525" s="25">
        <v>37904</v>
      </c>
      <c r="B1525" s="7">
        <v>5.6640165235835402</v>
      </c>
      <c r="C1525" s="7">
        <v>6.0571527972485999</v>
      </c>
    </row>
    <row r="1526" spans="1:3" x14ac:dyDescent="0.2">
      <c r="A1526" s="25">
        <v>37907</v>
      </c>
      <c r="B1526" s="7">
        <v>5.7295624741483699</v>
      </c>
      <c r="C1526" s="7">
        <v>6.12991949269703</v>
      </c>
    </row>
    <row r="1527" spans="1:3" x14ac:dyDescent="0.2">
      <c r="A1527" s="25">
        <v>37908</v>
      </c>
      <c r="B1527" s="7">
        <v>5.7423205871292904</v>
      </c>
      <c r="C1527" s="7">
        <v>6.1486385679718696</v>
      </c>
    </row>
    <row r="1528" spans="1:3" x14ac:dyDescent="0.2">
      <c r="A1528" s="25">
        <v>37909</v>
      </c>
      <c r="B1528" s="7">
        <v>5.7662907170158499</v>
      </c>
      <c r="C1528" s="7">
        <v>6.1809638669384501</v>
      </c>
    </row>
    <row r="1529" spans="1:3" x14ac:dyDescent="0.2">
      <c r="A1529" s="25">
        <v>37910</v>
      </c>
      <c r="B1529" s="7">
        <v>5.7314810261527498</v>
      </c>
      <c r="C1529" s="7">
        <v>6.14487236944061</v>
      </c>
    </row>
    <row r="1530" spans="1:3" x14ac:dyDescent="0.2">
      <c r="A1530" s="25">
        <v>37911</v>
      </c>
      <c r="B1530" s="7">
        <v>5.6980283549415498</v>
      </c>
      <c r="C1530" s="7">
        <v>6.1196737985973604</v>
      </c>
    </row>
    <row r="1531" spans="1:3" x14ac:dyDescent="0.2">
      <c r="A1531" s="25">
        <v>37914</v>
      </c>
      <c r="B1531" s="7">
        <v>5.6887999589543199</v>
      </c>
      <c r="C1531" s="7">
        <v>6.1099892015672399</v>
      </c>
    </row>
    <row r="1532" spans="1:3" x14ac:dyDescent="0.2">
      <c r="A1532" s="25">
        <v>37915</v>
      </c>
      <c r="B1532" s="7">
        <v>5.6790662564828303</v>
      </c>
      <c r="C1532" s="7">
        <v>6.1046317279004398</v>
      </c>
    </row>
    <row r="1533" spans="1:3" x14ac:dyDescent="0.2">
      <c r="A1533" s="25">
        <v>37916</v>
      </c>
      <c r="B1533" s="7">
        <v>5.7212130964543402</v>
      </c>
      <c r="C1533" s="7">
        <v>6.1664170994038203</v>
      </c>
    </row>
    <row r="1534" spans="1:3" x14ac:dyDescent="0.2">
      <c r="A1534" s="25">
        <v>37917</v>
      </c>
      <c r="B1534" s="7">
        <v>5.74590802934111</v>
      </c>
      <c r="C1534" s="7">
        <v>6.1881020750515203</v>
      </c>
    </row>
    <row r="1535" spans="1:3" x14ac:dyDescent="0.2">
      <c r="A1535" s="25">
        <v>37918</v>
      </c>
      <c r="B1535" s="7">
        <v>5.7413417876272899</v>
      </c>
      <c r="C1535" s="7">
        <v>6.1942795784532896</v>
      </c>
    </row>
    <row r="1536" spans="1:3" x14ac:dyDescent="0.2">
      <c r="A1536" s="25">
        <v>37921</v>
      </c>
      <c r="B1536" s="7">
        <v>5.7685576835523404</v>
      </c>
      <c r="C1536" s="7">
        <v>6.2297554335296903</v>
      </c>
    </row>
    <row r="1537" spans="1:3" x14ac:dyDescent="0.2">
      <c r="A1537" s="25">
        <v>37922</v>
      </c>
      <c r="B1537" s="7">
        <v>5.7153532555003697</v>
      </c>
      <c r="C1537" s="7">
        <v>6.1858261126263301</v>
      </c>
    </row>
    <row r="1538" spans="1:3" x14ac:dyDescent="0.2">
      <c r="A1538" s="25">
        <v>37923</v>
      </c>
      <c r="B1538" s="7">
        <v>5.7745718169550999</v>
      </c>
      <c r="C1538" s="7">
        <v>6.2367402544075601</v>
      </c>
    </row>
    <row r="1539" spans="1:3" x14ac:dyDescent="0.2">
      <c r="A1539" s="25">
        <v>37924</v>
      </c>
      <c r="B1539" s="7">
        <v>5.7711545375408697</v>
      </c>
      <c r="C1539" s="7">
        <v>6.2283392591585898</v>
      </c>
    </row>
    <row r="1540" spans="1:3" x14ac:dyDescent="0.2">
      <c r="A1540" s="25">
        <v>37925</v>
      </c>
      <c r="B1540" s="7">
        <v>5.7339768155961304</v>
      </c>
      <c r="C1540" s="7">
        <v>6.1897925554500199</v>
      </c>
    </row>
    <row r="1541" spans="1:3" x14ac:dyDescent="0.2">
      <c r="A1541" s="25">
        <v>37928</v>
      </c>
      <c r="B1541" s="7">
        <v>5.8320775794786304</v>
      </c>
      <c r="C1541" s="7">
        <v>6.28100044340216</v>
      </c>
    </row>
    <row r="1542" spans="1:3" x14ac:dyDescent="0.2">
      <c r="A1542" s="25">
        <v>37929</v>
      </c>
      <c r="B1542" s="7">
        <v>5.7650681657263698</v>
      </c>
      <c r="C1542" s="7">
        <v>6.2142771731184601</v>
      </c>
    </row>
    <row r="1543" spans="1:3" x14ac:dyDescent="0.2">
      <c r="A1543" s="25">
        <v>37930</v>
      </c>
      <c r="B1543" s="7">
        <v>5.7113047331733702</v>
      </c>
      <c r="C1543" s="7">
        <v>6.1659878591973003</v>
      </c>
    </row>
    <row r="1544" spans="1:3" x14ac:dyDescent="0.2">
      <c r="A1544" s="25">
        <v>37931</v>
      </c>
      <c r="B1544" s="7">
        <v>5.7837881010077199</v>
      </c>
      <c r="C1544" s="7">
        <v>6.24324533410027</v>
      </c>
    </row>
    <row r="1545" spans="1:3" x14ac:dyDescent="0.2">
      <c r="A1545" s="25">
        <v>37932</v>
      </c>
      <c r="B1545" s="7">
        <v>5.7952368699572796</v>
      </c>
      <c r="C1545" s="7">
        <v>6.2550266851609804</v>
      </c>
    </row>
    <row r="1546" spans="1:3" x14ac:dyDescent="0.2">
      <c r="A1546" s="25">
        <v>37935</v>
      </c>
      <c r="B1546" s="7">
        <v>5.79375793431457</v>
      </c>
      <c r="C1546" s="7">
        <v>6.2463531944673001</v>
      </c>
    </row>
    <row r="1547" spans="1:3" x14ac:dyDescent="0.2">
      <c r="A1547" s="25">
        <v>37936</v>
      </c>
      <c r="B1547" s="7">
        <v>5.8203337527648698</v>
      </c>
      <c r="C1547" s="7">
        <v>6.2736233537315602</v>
      </c>
    </row>
    <row r="1548" spans="1:3" x14ac:dyDescent="0.2">
      <c r="A1548" s="25">
        <v>37937</v>
      </c>
      <c r="B1548" s="7">
        <v>5.7988231261912198</v>
      </c>
      <c r="C1548" s="7">
        <v>6.2451075894412797</v>
      </c>
    </row>
    <row r="1549" spans="1:3" x14ac:dyDescent="0.2">
      <c r="A1549" s="25">
        <v>37938</v>
      </c>
      <c r="B1549" s="7">
        <v>5.7609016007462097</v>
      </c>
      <c r="C1549" s="7">
        <v>6.1928687632421404</v>
      </c>
    </row>
    <row r="1550" spans="1:3" x14ac:dyDescent="0.2">
      <c r="A1550" s="25">
        <v>37939</v>
      </c>
      <c r="B1550" s="7">
        <v>5.7332595635740997</v>
      </c>
      <c r="C1550" s="7">
        <v>6.1664334661667501</v>
      </c>
    </row>
    <row r="1551" spans="1:3" x14ac:dyDescent="0.2">
      <c r="A1551" s="25">
        <v>37942</v>
      </c>
      <c r="B1551" s="7">
        <v>5.70924133388315</v>
      </c>
      <c r="C1551" s="7">
        <v>6.1384799160682197</v>
      </c>
    </row>
    <row r="1552" spans="1:3" x14ac:dyDescent="0.2">
      <c r="A1552" s="25">
        <v>37943</v>
      </c>
      <c r="B1552" s="7">
        <v>5.6953909208828204</v>
      </c>
      <c r="C1552" s="7">
        <v>6.1232217143074097</v>
      </c>
    </row>
    <row r="1553" spans="1:3" x14ac:dyDescent="0.2">
      <c r="A1553" s="25">
        <v>37944</v>
      </c>
      <c r="B1553" s="7">
        <v>5.7814661554008699</v>
      </c>
      <c r="C1553" s="7">
        <v>6.20822735542502</v>
      </c>
    </row>
    <row r="1554" spans="1:3" x14ac:dyDescent="0.2">
      <c r="A1554" s="25">
        <v>37945</v>
      </c>
      <c r="B1554" s="7">
        <v>5.7921338436612402</v>
      </c>
      <c r="C1554" s="7">
        <v>6.2204432166104899</v>
      </c>
    </row>
    <row r="1555" spans="1:3" x14ac:dyDescent="0.2">
      <c r="A1555" s="25">
        <v>37946</v>
      </c>
      <c r="B1555" s="7">
        <v>5.78380036122799</v>
      </c>
      <c r="C1555" s="7">
        <v>6.2119639411344503</v>
      </c>
    </row>
    <row r="1556" spans="1:3" x14ac:dyDescent="0.2">
      <c r="A1556" s="25">
        <v>37949</v>
      </c>
      <c r="B1556" s="7">
        <v>5.8544618307256497</v>
      </c>
      <c r="C1556" s="7">
        <v>6.2839665130506503</v>
      </c>
    </row>
    <row r="1557" spans="1:3" x14ac:dyDescent="0.2">
      <c r="A1557" s="25">
        <v>37950</v>
      </c>
      <c r="B1557" s="7">
        <v>5.8709050868637203</v>
      </c>
      <c r="C1557" s="7">
        <v>6.2966623636557602</v>
      </c>
    </row>
    <row r="1558" spans="1:3" x14ac:dyDescent="0.2">
      <c r="A1558" s="25">
        <v>37951</v>
      </c>
      <c r="B1558" s="7">
        <v>5.7672635957698901</v>
      </c>
      <c r="C1558" s="7">
        <v>6.1992670600225601</v>
      </c>
    </row>
    <row r="1559" spans="1:3" x14ac:dyDescent="0.2">
      <c r="A1559" s="25">
        <v>37952</v>
      </c>
      <c r="B1559" s="7">
        <v>5.7877127715786898</v>
      </c>
      <c r="C1559" s="7">
        <v>6.2266684048327603</v>
      </c>
    </row>
    <row r="1560" spans="1:3" x14ac:dyDescent="0.2">
      <c r="A1560" s="25">
        <v>37953</v>
      </c>
      <c r="B1560" s="7">
        <v>5.8018656243290101</v>
      </c>
      <c r="C1560" s="7">
        <v>6.2500414643353901</v>
      </c>
    </row>
    <row r="1561" spans="1:3" x14ac:dyDescent="0.2">
      <c r="A1561" s="25">
        <v>37955</v>
      </c>
      <c r="B1561" s="7">
        <v>5.8017783574732302</v>
      </c>
      <c r="C1561" s="7">
        <v>6.2498868327408301</v>
      </c>
    </row>
    <row r="1562" spans="1:3" x14ac:dyDescent="0.2">
      <c r="A1562" s="25">
        <v>37956</v>
      </c>
      <c r="B1562" s="7">
        <v>5.7924773604134403</v>
      </c>
      <c r="C1562" s="7">
        <v>6.2462698475316296</v>
      </c>
    </row>
    <row r="1563" spans="1:3" x14ac:dyDescent="0.2">
      <c r="A1563" s="25">
        <v>37957</v>
      </c>
      <c r="B1563" s="7">
        <v>5.7953748688040099</v>
      </c>
      <c r="C1563" s="7">
        <v>6.24870315211093</v>
      </c>
    </row>
    <row r="1564" spans="1:3" x14ac:dyDescent="0.2">
      <c r="A1564" s="25">
        <v>37958</v>
      </c>
      <c r="B1564" s="7">
        <v>5.7870126863626199</v>
      </c>
      <c r="C1564" s="7">
        <v>6.2224424514233903</v>
      </c>
    </row>
    <row r="1565" spans="1:3" x14ac:dyDescent="0.2">
      <c r="A1565" s="25">
        <v>37959</v>
      </c>
      <c r="B1565" s="7">
        <v>5.7718972302243197</v>
      </c>
      <c r="C1565" s="7">
        <v>6.2096531853614803</v>
      </c>
    </row>
    <row r="1566" spans="1:3" x14ac:dyDescent="0.2">
      <c r="A1566" s="25">
        <v>37960</v>
      </c>
      <c r="B1566" s="7">
        <v>5.6655464265204998</v>
      </c>
      <c r="C1566" s="7">
        <v>6.0946793370664203</v>
      </c>
    </row>
    <row r="1567" spans="1:3" x14ac:dyDescent="0.2">
      <c r="A1567" s="25">
        <v>37963</v>
      </c>
      <c r="B1567" s="7">
        <v>5.6950551258145596</v>
      </c>
      <c r="C1567" s="7">
        <v>6.1168698302306899</v>
      </c>
    </row>
    <row r="1568" spans="1:3" x14ac:dyDescent="0.2">
      <c r="A1568" s="25">
        <v>37964</v>
      </c>
      <c r="B1568" s="7">
        <v>5.6875894382525898</v>
      </c>
      <c r="C1568" s="7">
        <v>6.1101253855565503</v>
      </c>
    </row>
    <row r="1569" spans="1:3" x14ac:dyDescent="0.2">
      <c r="A1569" s="25">
        <v>37965</v>
      </c>
      <c r="B1569" s="7">
        <v>5.6231234940866903</v>
      </c>
      <c r="C1569" s="7">
        <v>6.0496006287717403</v>
      </c>
    </row>
    <row r="1570" spans="1:3" x14ac:dyDescent="0.2">
      <c r="A1570" s="25">
        <v>37966</v>
      </c>
      <c r="B1570" s="7">
        <v>5.6585582507727903</v>
      </c>
      <c r="C1570" s="7">
        <v>6.0834877685368403</v>
      </c>
    </row>
    <row r="1571" spans="1:3" x14ac:dyDescent="0.2">
      <c r="A1571" s="25">
        <v>37967</v>
      </c>
      <c r="B1571" s="7">
        <v>5.5715456647069601</v>
      </c>
      <c r="C1571" s="7">
        <v>5.9892056418668602</v>
      </c>
    </row>
    <row r="1572" spans="1:3" x14ac:dyDescent="0.2">
      <c r="A1572" s="25">
        <v>37970</v>
      </c>
      <c r="B1572" s="7">
        <v>5.56814973390291</v>
      </c>
      <c r="C1572" s="7">
        <v>5.9902628201296402</v>
      </c>
    </row>
    <row r="1573" spans="1:3" x14ac:dyDescent="0.2">
      <c r="A1573" s="25">
        <v>37971</v>
      </c>
      <c r="B1573" s="7">
        <v>5.4960381267731799</v>
      </c>
      <c r="C1573" s="7">
        <v>5.9169232565385501</v>
      </c>
    </row>
    <row r="1574" spans="1:3" x14ac:dyDescent="0.2">
      <c r="A1574" s="25">
        <v>37972</v>
      </c>
      <c r="B1574" s="7">
        <v>5.4747046538703099</v>
      </c>
      <c r="C1574" s="7">
        <v>5.8949716381024801</v>
      </c>
    </row>
    <row r="1575" spans="1:3" x14ac:dyDescent="0.2">
      <c r="A1575" s="25">
        <v>37973</v>
      </c>
      <c r="B1575" s="7">
        <v>5.4931340938032696</v>
      </c>
      <c r="C1575" s="7">
        <v>5.9075150328842296</v>
      </c>
    </row>
    <row r="1576" spans="1:3" x14ac:dyDescent="0.2">
      <c r="A1576" s="25">
        <v>37974</v>
      </c>
      <c r="B1576" s="7">
        <v>5.5384194153115596</v>
      </c>
      <c r="C1576" s="7">
        <v>5.9496160660230499</v>
      </c>
    </row>
    <row r="1577" spans="1:3" x14ac:dyDescent="0.2">
      <c r="A1577" s="25">
        <v>37977</v>
      </c>
      <c r="B1577" s="7">
        <v>5.5187409578744697</v>
      </c>
      <c r="C1577" s="7">
        <v>5.9303561229541302</v>
      </c>
    </row>
    <row r="1578" spans="1:3" x14ac:dyDescent="0.2">
      <c r="A1578" s="25">
        <v>37978</v>
      </c>
      <c r="B1578" s="7">
        <v>5.4992814328691297</v>
      </c>
      <c r="C1578" s="7">
        <v>5.9121754829423399</v>
      </c>
    </row>
    <row r="1579" spans="1:3" x14ac:dyDescent="0.2">
      <c r="A1579" s="25">
        <v>37979</v>
      </c>
      <c r="B1579" s="7">
        <v>5.5044092243449203</v>
      </c>
      <c r="C1579" s="7">
        <v>5.9156463135569304</v>
      </c>
    </row>
    <row r="1580" spans="1:3" x14ac:dyDescent="0.2">
      <c r="A1580" s="25">
        <v>37984</v>
      </c>
      <c r="B1580" s="7">
        <v>5.5135516398273401</v>
      </c>
      <c r="C1580" s="7">
        <v>5.9230134046491196</v>
      </c>
    </row>
    <row r="1581" spans="1:3" x14ac:dyDescent="0.2">
      <c r="A1581" s="25">
        <v>37985</v>
      </c>
      <c r="B1581" s="7">
        <v>5.5539141834704404</v>
      </c>
      <c r="C1581" s="7">
        <v>5.9637570824991704</v>
      </c>
    </row>
    <row r="1582" spans="1:3" x14ac:dyDescent="0.2">
      <c r="A1582" s="25">
        <v>37986</v>
      </c>
      <c r="B1582" s="7">
        <v>5.5311321020391597</v>
      </c>
      <c r="C1582" s="7">
        <v>5.9421671488133301</v>
      </c>
    </row>
    <row r="1583" spans="1:3" x14ac:dyDescent="0.2">
      <c r="A1583" s="25">
        <v>37988</v>
      </c>
      <c r="B1583" s="7">
        <v>5.5677792844265301</v>
      </c>
      <c r="C1583" s="7">
        <v>5.9700223493553599</v>
      </c>
    </row>
    <row r="1584" spans="1:3" x14ac:dyDescent="0.2">
      <c r="A1584" s="25">
        <v>37991</v>
      </c>
      <c r="B1584" s="7">
        <v>5.5914481450617801</v>
      </c>
      <c r="C1584" s="7">
        <v>5.9939822161563701</v>
      </c>
    </row>
    <row r="1585" spans="1:3" x14ac:dyDescent="0.2">
      <c r="A1585" s="25">
        <v>37992</v>
      </c>
      <c r="B1585" s="7">
        <v>5.5591903799667897</v>
      </c>
      <c r="C1585" s="7">
        <v>5.9598381872713402</v>
      </c>
    </row>
    <row r="1586" spans="1:3" x14ac:dyDescent="0.2">
      <c r="A1586" s="25">
        <v>37993</v>
      </c>
      <c r="B1586" s="7">
        <v>5.5240268992968904</v>
      </c>
      <c r="C1586" s="7">
        <v>5.9251445201378701</v>
      </c>
    </row>
    <row r="1587" spans="1:3" x14ac:dyDescent="0.2">
      <c r="A1587" s="25">
        <v>37994</v>
      </c>
      <c r="B1587" s="7">
        <v>5.5220197286335901</v>
      </c>
      <c r="C1587" s="7">
        <v>5.9159514568316602</v>
      </c>
    </row>
    <row r="1588" spans="1:3" x14ac:dyDescent="0.2">
      <c r="A1588" s="25">
        <v>37995</v>
      </c>
      <c r="B1588" s="7">
        <v>5.42896137736229</v>
      </c>
      <c r="C1588" s="7">
        <v>5.8087148753680102</v>
      </c>
    </row>
    <row r="1589" spans="1:3" x14ac:dyDescent="0.2">
      <c r="A1589" s="25">
        <v>37998</v>
      </c>
      <c r="B1589" s="7">
        <v>5.4227186580377298</v>
      </c>
      <c r="C1589" s="7">
        <v>5.7985882138696097</v>
      </c>
    </row>
    <row r="1590" spans="1:3" x14ac:dyDescent="0.2">
      <c r="A1590" s="25">
        <v>37999</v>
      </c>
      <c r="B1590" s="7">
        <v>5.4281797258911197</v>
      </c>
      <c r="C1590" s="7">
        <v>5.8015806247261104</v>
      </c>
    </row>
    <row r="1591" spans="1:3" x14ac:dyDescent="0.2">
      <c r="A1591" s="25">
        <v>38000</v>
      </c>
      <c r="B1591" s="7">
        <v>5.4648551804128704</v>
      </c>
      <c r="C1591" s="7">
        <v>5.8394427638772397</v>
      </c>
    </row>
    <row r="1592" spans="1:3" x14ac:dyDescent="0.2">
      <c r="A1592" s="25">
        <v>38001</v>
      </c>
      <c r="B1592" s="7">
        <v>5.4775084474221396</v>
      </c>
      <c r="C1592" s="7">
        <v>5.8482967470288996</v>
      </c>
    </row>
    <row r="1593" spans="1:3" x14ac:dyDescent="0.2">
      <c r="A1593" s="25">
        <v>38002</v>
      </c>
      <c r="B1593" s="7">
        <v>5.5208342206702303</v>
      </c>
      <c r="C1593" s="7">
        <v>5.8824254316403302</v>
      </c>
    </row>
    <row r="1594" spans="1:3" x14ac:dyDescent="0.2">
      <c r="A1594" s="25">
        <v>38005</v>
      </c>
      <c r="B1594" s="7">
        <v>5.5226347595954897</v>
      </c>
      <c r="C1594" s="7">
        <v>5.8826998833529496</v>
      </c>
    </row>
    <row r="1595" spans="1:3" x14ac:dyDescent="0.2">
      <c r="A1595" s="25">
        <v>38006</v>
      </c>
      <c r="B1595" s="7">
        <v>5.5093451043318096</v>
      </c>
      <c r="C1595" s="7">
        <v>5.8723997637435001</v>
      </c>
    </row>
    <row r="1596" spans="1:3" x14ac:dyDescent="0.2">
      <c r="A1596" s="25">
        <v>38007</v>
      </c>
      <c r="B1596" s="7">
        <v>5.5482345873529901</v>
      </c>
      <c r="C1596" s="7">
        <v>5.9114806187255802</v>
      </c>
    </row>
    <row r="1597" spans="1:3" x14ac:dyDescent="0.2">
      <c r="A1597" s="25">
        <v>38008</v>
      </c>
      <c r="B1597" s="7">
        <v>5.5615181095303301</v>
      </c>
      <c r="C1597" s="7">
        <v>5.9342777130492896</v>
      </c>
    </row>
    <row r="1598" spans="1:3" x14ac:dyDescent="0.2">
      <c r="A1598" s="25">
        <v>38009</v>
      </c>
      <c r="B1598" s="7">
        <v>5.5564437766761596</v>
      </c>
      <c r="C1598" s="7">
        <v>5.9182413328329897</v>
      </c>
    </row>
    <row r="1599" spans="1:3" x14ac:dyDescent="0.2">
      <c r="A1599" s="25">
        <v>38012</v>
      </c>
      <c r="B1599" s="7">
        <v>5.6546301333129501</v>
      </c>
      <c r="C1599" s="7">
        <v>6.0192387544175396</v>
      </c>
    </row>
    <row r="1600" spans="1:3" x14ac:dyDescent="0.2">
      <c r="A1600" s="25">
        <v>38013</v>
      </c>
      <c r="B1600" s="7">
        <v>5.6205187331939204</v>
      </c>
      <c r="C1600" s="7">
        <v>5.9869572883389504</v>
      </c>
    </row>
    <row r="1601" spans="1:3" x14ac:dyDescent="0.2">
      <c r="A1601" s="25">
        <v>38014</v>
      </c>
      <c r="B1601" s="7">
        <v>5.6831666367062503</v>
      </c>
      <c r="C1601" s="7">
        <v>6.0371953394103404</v>
      </c>
    </row>
    <row r="1602" spans="1:3" x14ac:dyDescent="0.2">
      <c r="A1602" s="25">
        <v>38015</v>
      </c>
      <c r="B1602" s="7">
        <v>5.7574786158672397</v>
      </c>
      <c r="C1602" s="7">
        <v>6.1246636931504002</v>
      </c>
    </row>
    <row r="1603" spans="1:3" x14ac:dyDescent="0.2">
      <c r="A1603" s="25">
        <v>38016</v>
      </c>
      <c r="B1603" s="7">
        <v>5.7267924887835804</v>
      </c>
      <c r="C1603" s="7">
        <v>6.1078125847295999</v>
      </c>
    </row>
    <row r="1604" spans="1:3" x14ac:dyDescent="0.2">
      <c r="A1604" s="25">
        <v>38017</v>
      </c>
      <c r="B1604" s="7">
        <v>5.72676481591186</v>
      </c>
      <c r="C1604" s="7">
        <v>6.1077574993793</v>
      </c>
    </row>
    <row r="1605" spans="1:3" x14ac:dyDescent="0.2">
      <c r="A1605" s="25">
        <v>38019</v>
      </c>
      <c r="B1605" s="7">
        <v>5.7468983403356697</v>
      </c>
      <c r="C1605" s="7">
        <v>6.1312688196583904</v>
      </c>
    </row>
    <row r="1606" spans="1:3" x14ac:dyDescent="0.2">
      <c r="A1606" s="25">
        <v>38020</v>
      </c>
      <c r="B1606" s="7">
        <v>5.7457127458570003</v>
      </c>
      <c r="C1606" s="7">
        <v>6.1285505738811299</v>
      </c>
    </row>
    <row r="1607" spans="1:3" x14ac:dyDescent="0.2">
      <c r="A1607" s="25">
        <v>38021</v>
      </c>
      <c r="B1607" s="7">
        <v>5.7079893949615403</v>
      </c>
      <c r="C1607" s="7">
        <v>6.0856794565432404</v>
      </c>
    </row>
    <row r="1608" spans="1:3" x14ac:dyDescent="0.2">
      <c r="A1608" s="25">
        <v>38022</v>
      </c>
      <c r="B1608" s="7">
        <v>5.70516736349943</v>
      </c>
      <c r="C1608" s="7">
        <v>6.0702939046766797</v>
      </c>
    </row>
    <row r="1609" spans="1:3" x14ac:dyDescent="0.2">
      <c r="A1609" s="25">
        <v>38023</v>
      </c>
      <c r="B1609" s="7">
        <v>5.6670888261726198</v>
      </c>
      <c r="C1609" s="7">
        <v>6.0295891164118798</v>
      </c>
    </row>
    <row r="1610" spans="1:3" x14ac:dyDescent="0.2">
      <c r="A1610" s="25">
        <v>38026</v>
      </c>
      <c r="B1610" s="7">
        <v>5.64808772441428</v>
      </c>
      <c r="C1610" s="7">
        <v>6.0035425639504396</v>
      </c>
    </row>
    <row r="1611" spans="1:3" x14ac:dyDescent="0.2">
      <c r="A1611" s="25">
        <v>38027</v>
      </c>
      <c r="B1611" s="7">
        <v>5.6280970906013899</v>
      </c>
      <c r="C1611" s="7">
        <v>5.9831664281079897</v>
      </c>
    </row>
    <row r="1612" spans="1:3" x14ac:dyDescent="0.2">
      <c r="A1612" s="25">
        <v>38028</v>
      </c>
      <c r="B1612" s="7">
        <v>5.6086603839836302</v>
      </c>
      <c r="C1612" s="7">
        <v>5.9639621445661</v>
      </c>
    </row>
    <row r="1613" spans="1:3" x14ac:dyDescent="0.2">
      <c r="A1613" s="25">
        <v>38029</v>
      </c>
      <c r="B1613" s="7">
        <v>5.6078589522751203</v>
      </c>
      <c r="C1613" s="7">
        <v>5.9703416566136296</v>
      </c>
    </row>
    <row r="1614" spans="1:3" x14ac:dyDescent="0.2">
      <c r="A1614" s="25">
        <v>38030</v>
      </c>
      <c r="B1614" s="7">
        <v>5.6030747986525196</v>
      </c>
      <c r="C1614" s="7">
        <v>5.9713632106202299</v>
      </c>
    </row>
    <row r="1615" spans="1:3" x14ac:dyDescent="0.2">
      <c r="A1615" s="25">
        <v>38033</v>
      </c>
      <c r="B1615" s="7">
        <v>5.6152080539811804</v>
      </c>
      <c r="C1615" s="7">
        <v>5.9859393133753596</v>
      </c>
    </row>
    <row r="1616" spans="1:3" x14ac:dyDescent="0.2">
      <c r="A1616" s="25">
        <v>38034</v>
      </c>
      <c r="B1616" s="7">
        <v>5.6288620018918598</v>
      </c>
      <c r="C1616" s="7">
        <v>5.99761926781302</v>
      </c>
    </row>
    <row r="1617" spans="1:3" x14ac:dyDescent="0.2">
      <c r="A1617" s="25">
        <v>38035</v>
      </c>
      <c r="B1617" s="7">
        <v>5.6801398800001701</v>
      </c>
      <c r="C1617" s="7">
        <v>6.0359557727290598</v>
      </c>
    </row>
    <row r="1618" spans="1:3" x14ac:dyDescent="0.2">
      <c r="A1618" s="25">
        <v>38036</v>
      </c>
      <c r="B1618" s="7">
        <v>5.7637054293782697</v>
      </c>
      <c r="C1618" s="7">
        <v>6.1217569972528896</v>
      </c>
    </row>
    <row r="1619" spans="1:3" x14ac:dyDescent="0.2">
      <c r="A1619" s="25">
        <v>38037</v>
      </c>
      <c r="B1619" s="7">
        <v>5.77600835847577</v>
      </c>
      <c r="C1619" s="7">
        <v>6.1264528854425802</v>
      </c>
    </row>
    <row r="1620" spans="1:3" x14ac:dyDescent="0.2">
      <c r="A1620" s="25">
        <v>38040</v>
      </c>
      <c r="B1620" s="7">
        <v>5.8098598298981496</v>
      </c>
      <c r="C1620" s="7">
        <v>6.1505982681804703</v>
      </c>
    </row>
    <row r="1621" spans="1:3" x14ac:dyDescent="0.2">
      <c r="A1621" s="25">
        <v>38041</v>
      </c>
      <c r="B1621" s="7">
        <v>5.7512856348804702</v>
      </c>
      <c r="C1621" s="7">
        <v>6.1073675860809296</v>
      </c>
    </row>
    <row r="1622" spans="1:3" x14ac:dyDescent="0.2">
      <c r="A1622" s="25">
        <v>38042</v>
      </c>
      <c r="B1622" s="7">
        <v>5.74342605285754</v>
      </c>
      <c r="C1622" s="7">
        <v>6.0973296127205403</v>
      </c>
    </row>
    <row r="1623" spans="1:3" x14ac:dyDescent="0.2">
      <c r="A1623" s="25">
        <v>38043</v>
      </c>
      <c r="B1623" s="7">
        <v>5.7497537704192396</v>
      </c>
      <c r="C1623" s="7">
        <v>6.1053412871040997</v>
      </c>
    </row>
    <row r="1624" spans="1:3" x14ac:dyDescent="0.2">
      <c r="A1624" s="25">
        <v>38044</v>
      </c>
      <c r="B1624" s="7">
        <v>5.7281833142866798</v>
      </c>
      <c r="C1624" s="7">
        <v>6.0797468905346097</v>
      </c>
    </row>
    <row r="1625" spans="1:3" x14ac:dyDescent="0.2">
      <c r="A1625" s="25">
        <v>38046</v>
      </c>
      <c r="B1625" s="7">
        <v>5.72807948976621</v>
      </c>
      <c r="C1625" s="7">
        <v>6.0795304398098802</v>
      </c>
    </row>
    <row r="1626" spans="1:3" x14ac:dyDescent="0.2">
      <c r="A1626" s="25">
        <v>38047</v>
      </c>
      <c r="B1626" s="7">
        <v>5.7468668215581902</v>
      </c>
      <c r="C1626" s="7">
        <v>6.1005755559945802</v>
      </c>
    </row>
    <row r="1627" spans="1:3" x14ac:dyDescent="0.2">
      <c r="A1627" s="25">
        <v>38048</v>
      </c>
      <c r="B1627" s="7">
        <v>5.7286790208473697</v>
      </c>
      <c r="C1627" s="7">
        <v>6.0869054563306397</v>
      </c>
    </row>
    <row r="1628" spans="1:3" x14ac:dyDescent="0.2">
      <c r="A1628" s="25">
        <v>38049</v>
      </c>
      <c r="B1628" s="7">
        <v>5.7951778802756904</v>
      </c>
      <c r="C1628" s="7">
        <v>6.1540665248239002</v>
      </c>
    </row>
    <row r="1629" spans="1:3" x14ac:dyDescent="0.2">
      <c r="A1629" s="25">
        <v>38050</v>
      </c>
      <c r="B1629" s="7">
        <v>5.7614392205089597</v>
      </c>
      <c r="C1629" s="7">
        <v>6.1223288446874804</v>
      </c>
    </row>
    <row r="1630" spans="1:3" x14ac:dyDescent="0.2">
      <c r="A1630" s="25">
        <v>38051</v>
      </c>
      <c r="B1630" s="7">
        <v>5.6916214511854699</v>
      </c>
      <c r="C1630" s="7">
        <v>6.0388723776295601</v>
      </c>
    </row>
    <row r="1631" spans="1:3" x14ac:dyDescent="0.2">
      <c r="A1631" s="25">
        <v>38054</v>
      </c>
      <c r="B1631" s="7">
        <v>5.6264022649508698</v>
      </c>
      <c r="C1631" s="7">
        <v>5.9730481128064197</v>
      </c>
    </row>
    <row r="1632" spans="1:3" x14ac:dyDescent="0.2">
      <c r="A1632" s="25">
        <v>38055</v>
      </c>
      <c r="B1632" s="7">
        <v>5.5955224280406304</v>
      </c>
      <c r="C1632" s="7">
        <v>5.9410240211563501</v>
      </c>
    </row>
    <row r="1633" spans="1:3" x14ac:dyDescent="0.2">
      <c r="A1633" s="25">
        <v>38056</v>
      </c>
      <c r="B1633" s="7">
        <v>5.6000986466238603</v>
      </c>
      <c r="C1633" s="7">
        <v>5.9525889093909798</v>
      </c>
    </row>
    <row r="1634" spans="1:3" x14ac:dyDescent="0.2">
      <c r="A1634" s="25">
        <v>38057</v>
      </c>
      <c r="B1634" s="7">
        <v>5.6018454575168599</v>
      </c>
      <c r="C1634" s="7">
        <v>5.9550376168489096</v>
      </c>
    </row>
    <row r="1635" spans="1:3" x14ac:dyDescent="0.2">
      <c r="A1635" s="25">
        <v>38058</v>
      </c>
      <c r="B1635" s="7">
        <v>5.6127513353994098</v>
      </c>
      <c r="C1635" s="7">
        <v>5.9712715225794399</v>
      </c>
    </row>
    <row r="1636" spans="1:3" x14ac:dyDescent="0.2">
      <c r="A1636" s="25">
        <v>38061</v>
      </c>
      <c r="B1636" s="7">
        <v>5.6040046590872903</v>
      </c>
      <c r="C1636" s="7">
        <v>5.9606079531827501</v>
      </c>
    </row>
    <row r="1637" spans="1:3" x14ac:dyDescent="0.2">
      <c r="A1637" s="25">
        <v>38062</v>
      </c>
      <c r="B1637" s="7">
        <v>5.6690296800026001</v>
      </c>
      <c r="C1637" s="7">
        <v>6.0267181966330199</v>
      </c>
    </row>
    <row r="1638" spans="1:3" x14ac:dyDescent="0.2">
      <c r="A1638" s="25">
        <v>38063</v>
      </c>
      <c r="B1638" s="7">
        <v>5.6661316461324303</v>
      </c>
      <c r="C1638" s="7">
        <v>6.0201689953955304</v>
      </c>
    </row>
    <row r="1639" spans="1:3" x14ac:dyDescent="0.2">
      <c r="A1639" s="25">
        <v>38064</v>
      </c>
      <c r="B1639" s="7">
        <v>5.6579976982685398</v>
      </c>
      <c r="C1639" s="7">
        <v>6.0154638940828704</v>
      </c>
    </row>
    <row r="1640" spans="1:3" x14ac:dyDescent="0.2">
      <c r="A1640" s="25">
        <v>38065</v>
      </c>
      <c r="B1640" s="7">
        <v>5.6587802920418202</v>
      </c>
      <c r="C1640" s="7">
        <v>6.0228738798741297</v>
      </c>
    </row>
    <row r="1641" spans="1:3" x14ac:dyDescent="0.2">
      <c r="A1641" s="25">
        <v>38068</v>
      </c>
      <c r="B1641" s="7">
        <v>5.6476559511879802</v>
      </c>
      <c r="C1641" s="7">
        <v>6.0111867432584498</v>
      </c>
    </row>
    <row r="1642" spans="1:3" x14ac:dyDescent="0.2">
      <c r="A1642" s="25">
        <v>38069</v>
      </c>
      <c r="B1642" s="7">
        <v>5.6503896562903204</v>
      </c>
      <c r="C1642" s="7">
        <v>6.01187177205873</v>
      </c>
    </row>
    <row r="1643" spans="1:3" x14ac:dyDescent="0.2">
      <c r="A1643" s="25">
        <v>38070</v>
      </c>
      <c r="B1643" s="7">
        <v>5.6350000732082597</v>
      </c>
      <c r="C1643" s="7">
        <v>6.0004265370479297</v>
      </c>
    </row>
    <row r="1644" spans="1:3" x14ac:dyDescent="0.2">
      <c r="A1644" s="25">
        <v>38071</v>
      </c>
      <c r="B1644" s="7">
        <v>5.6431080211152702</v>
      </c>
      <c r="C1644" s="7">
        <v>6.0076717588095097</v>
      </c>
    </row>
    <row r="1645" spans="1:3" x14ac:dyDescent="0.2">
      <c r="A1645" s="25">
        <v>38072</v>
      </c>
      <c r="B1645" s="7">
        <v>5.6513561384014697</v>
      </c>
      <c r="C1645" s="7">
        <v>6.01459390818966</v>
      </c>
    </row>
    <row r="1646" spans="1:3" x14ac:dyDescent="0.2">
      <c r="A1646" s="25">
        <v>38075</v>
      </c>
      <c r="B1646" s="7">
        <v>5.7057359477001199</v>
      </c>
      <c r="C1646" s="7">
        <v>6.08333101372095</v>
      </c>
    </row>
    <row r="1647" spans="1:3" x14ac:dyDescent="0.2">
      <c r="A1647" s="25">
        <v>38076</v>
      </c>
      <c r="B1647" s="7">
        <v>5.69580427340144</v>
      </c>
      <c r="C1647" s="7">
        <v>6.06791139367947</v>
      </c>
    </row>
    <row r="1648" spans="1:3" x14ac:dyDescent="0.2">
      <c r="A1648" s="25">
        <v>38077</v>
      </c>
      <c r="B1648" s="7">
        <v>5.6749973055689598</v>
      </c>
      <c r="C1648" s="7">
        <v>6.0466225277344696</v>
      </c>
    </row>
    <row r="1649" spans="1:3" x14ac:dyDescent="0.2">
      <c r="A1649" s="25">
        <v>38078</v>
      </c>
      <c r="B1649" s="7">
        <v>5.6718389122706796</v>
      </c>
      <c r="C1649" s="7">
        <v>6.0591441455361998</v>
      </c>
    </row>
    <row r="1650" spans="1:3" x14ac:dyDescent="0.2">
      <c r="A1650" s="25">
        <v>38079</v>
      </c>
      <c r="B1650" s="7">
        <v>5.7485732804902501</v>
      </c>
      <c r="C1650" s="7">
        <v>6.14468363552262</v>
      </c>
    </row>
    <row r="1651" spans="1:3" x14ac:dyDescent="0.2">
      <c r="A1651" s="25">
        <v>38082</v>
      </c>
      <c r="B1651" s="7">
        <v>5.7842709318547003</v>
      </c>
      <c r="C1651" s="7">
        <v>6.18339297264286</v>
      </c>
    </row>
    <row r="1652" spans="1:3" x14ac:dyDescent="0.2">
      <c r="A1652" s="25">
        <v>38083</v>
      </c>
      <c r="B1652" s="7">
        <v>5.7802894850757296</v>
      </c>
      <c r="C1652" s="7">
        <v>6.1732294190108199</v>
      </c>
    </row>
    <row r="1653" spans="1:3" x14ac:dyDescent="0.2">
      <c r="A1653" s="25">
        <v>38084</v>
      </c>
      <c r="B1653" s="7">
        <v>5.7548615140614903</v>
      </c>
      <c r="C1653" s="7">
        <v>6.1398732420836604</v>
      </c>
    </row>
    <row r="1654" spans="1:3" x14ac:dyDescent="0.2">
      <c r="A1654" s="25">
        <v>38085</v>
      </c>
      <c r="B1654" s="7">
        <v>5.7568095391370102</v>
      </c>
      <c r="C1654" s="7">
        <v>6.1388489203908998</v>
      </c>
    </row>
    <row r="1655" spans="1:3" x14ac:dyDescent="0.2">
      <c r="A1655" s="25">
        <v>38090</v>
      </c>
      <c r="B1655" s="7">
        <v>5.83495602247599</v>
      </c>
      <c r="C1655" s="7">
        <v>6.2229838786437401</v>
      </c>
    </row>
    <row r="1656" spans="1:3" x14ac:dyDescent="0.2">
      <c r="A1656" s="25">
        <v>38091</v>
      </c>
      <c r="B1656" s="7">
        <v>5.8485075539446703</v>
      </c>
      <c r="C1656" s="7">
        <v>6.2372005666625396</v>
      </c>
    </row>
    <row r="1657" spans="1:3" x14ac:dyDescent="0.2">
      <c r="A1657" s="25">
        <v>38092</v>
      </c>
      <c r="B1657" s="7">
        <v>5.8128577346456298</v>
      </c>
      <c r="C1657" s="7">
        <v>6.20555197158148</v>
      </c>
    </row>
    <row r="1658" spans="1:3" x14ac:dyDescent="0.2">
      <c r="A1658" s="25">
        <v>38093</v>
      </c>
      <c r="B1658" s="7">
        <v>5.7749906070047903</v>
      </c>
      <c r="C1658" s="7">
        <v>6.1678616087295701</v>
      </c>
    </row>
    <row r="1659" spans="1:3" x14ac:dyDescent="0.2">
      <c r="A1659" s="25">
        <v>38096</v>
      </c>
      <c r="B1659" s="7">
        <v>5.8042472567358896</v>
      </c>
      <c r="C1659" s="7">
        <v>6.2001890002363398</v>
      </c>
    </row>
    <row r="1660" spans="1:3" x14ac:dyDescent="0.2">
      <c r="A1660" s="25">
        <v>38097</v>
      </c>
      <c r="B1660" s="7">
        <v>5.8377235560609604</v>
      </c>
      <c r="C1660" s="7">
        <v>6.2322297840043603</v>
      </c>
    </row>
    <row r="1661" spans="1:3" x14ac:dyDescent="0.2">
      <c r="A1661" s="25">
        <v>38098</v>
      </c>
      <c r="B1661" s="7">
        <v>5.8503736136406799</v>
      </c>
      <c r="C1661" s="7">
        <v>6.2416306306789897</v>
      </c>
    </row>
    <row r="1662" spans="1:3" x14ac:dyDescent="0.2">
      <c r="A1662" s="25">
        <v>38099</v>
      </c>
      <c r="B1662" s="7">
        <v>5.83176751932894</v>
      </c>
      <c r="C1662" s="7">
        <v>6.2164201861894401</v>
      </c>
    </row>
    <row r="1663" spans="1:3" x14ac:dyDescent="0.2">
      <c r="A1663" s="25">
        <v>38100</v>
      </c>
      <c r="B1663" s="7">
        <v>5.83413961747166</v>
      </c>
      <c r="C1663" s="7">
        <v>6.2118953907654504</v>
      </c>
    </row>
    <row r="1664" spans="1:3" x14ac:dyDescent="0.2">
      <c r="A1664" s="25">
        <v>38103</v>
      </c>
      <c r="B1664" s="7">
        <v>5.84598808885948</v>
      </c>
      <c r="C1664" s="7">
        <v>6.2253494127352704</v>
      </c>
    </row>
    <row r="1665" spans="1:3" x14ac:dyDescent="0.2">
      <c r="A1665" s="25">
        <v>38104</v>
      </c>
      <c r="B1665" s="7">
        <v>5.8309135723766099</v>
      </c>
      <c r="C1665" s="7">
        <v>6.2117970728957204</v>
      </c>
    </row>
    <row r="1666" spans="1:3" x14ac:dyDescent="0.2">
      <c r="A1666" s="25">
        <v>38105</v>
      </c>
      <c r="B1666" s="7">
        <v>5.8438677971197102</v>
      </c>
      <c r="C1666" s="7">
        <v>6.2298739908243004</v>
      </c>
    </row>
    <row r="1667" spans="1:3" x14ac:dyDescent="0.2">
      <c r="A1667" s="25">
        <v>38106</v>
      </c>
      <c r="B1667" s="7">
        <v>5.8469938057545896</v>
      </c>
      <c r="C1667" s="7">
        <v>6.2395335629576998</v>
      </c>
    </row>
    <row r="1668" spans="1:3" x14ac:dyDescent="0.2">
      <c r="A1668" s="25">
        <v>38107</v>
      </c>
      <c r="B1668" s="7">
        <v>5.8349502887078399</v>
      </c>
      <c r="C1668" s="7">
        <v>6.2265398694371203</v>
      </c>
    </row>
    <row r="1669" spans="1:3" x14ac:dyDescent="0.2">
      <c r="A1669" s="25">
        <v>38111</v>
      </c>
      <c r="B1669" s="7">
        <v>5.8103705411602897</v>
      </c>
      <c r="C1669" s="7">
        <v>6.2012507919216997</v>
      </c>
    </row>
    <row r="1670" spans="1:3" x14ac:dyDescent="0.2">
      <c r="A1670" s="25">
        <v>38112</v>
      </c>
      <c r="B1670" s="7">
        <v>5.8252630586630803</v>
      </c>
      <c r="C1670" s="7">
        <v>6.2251277966284304</v>
      </c>
    </row>
    <row r="1671" spans="1:3" x14ac:dyDescent="0.2">
      <c r="A1671" s="25">
        <v>38113</v>
      </c>
      <c r="B1671" s="7">
        <v>5.8933971004354397</v>
      </c>
      <c r="C1671" s="7">
        <v>6.2994888163785197</v>
      </c>
    </row>
    <row r="1672" spans="1:3" x14ac:dyDescent="0.2">
      <c r="A1672" s="25">
        <v>38114</v>
      </c>
      <c r="B1672" s="7">
        <v>5.9626981678353603</v>
      </c>
      <c r="C1672" s="7">
        <v>6.3809084609945499</v>
      </c>
    </row>
    <row r="1673" spans="1:3" x14ac:dyDescent="0.2">
      <c r="A1673" s="25">
        <v>38117</v>
      </c>
      <c r="B1673" s="7">
        <v>5.9840527259542604</v>
      </c>
      <c r="C1673" s="7">
        <v>6.4110444484987603</v>
      </c>
    </row>
    <row r="1674" spans="1:3" x14ac:dyDescent="0.2">
      <c r="A1674" s="25">
        <v>38118</v>
      </c>
      <c r="B1674" s="7">
        <v>5.9696185080866702</v>
      </c>
      <c r="C1674" s="7">
        <v>6.3956152423176604</v>
      </c>
    </row>
    <row r="1675" spans="1:3" x14ac:dyDescent="0.2">
      <c r="A1675" s="25">
        <v>38119</v>
      </c>
      <c r="B1675" s="7">
        <v>5.9929936619339799</v>
      </c>
      <c r="C1675" s="7">
        <v>6.4243348373174598</v>
      </c>
    </row>
    <row r="1676" spans="1:3" x14ac:dyDescent="0.2">
      <c r="A1676" s="25">
        <v>38120</v>
      </c>
      <c r="B1676" s="7">
        <v>6.0134700016413296</v>
      </c>
      <c r="C1676" s="7">
        <v>6.4583918008533896</v>
      </c>
    </row>
    <row r="1677" spans="1:3" x14ac:dyDescent="0.2">
      <c r="A1677" s="25">
        <v>38121</v>
      </c>
      <c r="B1677" s="7">
        <v>5.9617465034263804</v>
      </c>
      <c r="C1677" s="7">
        <v>6.4089152841472998</v>
      </c>
    </row>
    <row r="1678" spans="1:3" x14ac:dyDescent="0.2">
      <c r="A1678" s="25">
        <v>38124</v>
      </c>
      <c r="B1678" s="7">
        <v>5.9416592293374402</v>
      </c>
      <c r="C1678" s="7">
        <v>6.38969216446021</v>
      </c>
    </row>
    <row r="1679" spans="1:3" x14ac:dyDescent="0.2">
      <c r="A1679" s="25">
        <v>38125</v>
      </c>
      <c r="B1679" s="7">
        <v>5.99293896934274</v>
      </c>
      <c r="C1679" s="7">
        <v>6.4358475823593304</v>
      </c>
    </row>
    <row r="1680" spans="1:3" x14ac:dyDescent="0.2">
      <c r="A1680" s="25">
        <v>38126</v>
      </c>
      <c r="B1680" s="7">
        <v>6.0325509222797997</v>
      </c>
      <c r="C1680" s="7">
        <v>6.4830334625210897</v>
      </c>
    </row>
    <row r="1681" spans="1:3" x14ac:dyDescent="0.2">
      <c r="A1681" s="25">
        <v>38127</v>
      </c>
      <c r="B1681" s="7">
        <v>6.0167917603656997</v>
      </c>
      <c r="C1681" s="7">
        <v>6.4798079502885697</v>
      </c>
    </row>
    <row r="1682" spans="1:3" x14ac:dyDescent="0.2">
      <c r="A1682" s="25">
        <v>38128</v>
      </c>
      <c r="B1682" s="7">
        <v>6.0087297520724503</v>
      </c>
      <c r="C1682" s="7">
        <v>6.4748171885592702</v>
      </c>
    </row>
    <row r="1683" spans="1:3" x14ac:dyDescent="0.2">
      <c r="A1683" s="25">
        <v>38131</v>
      </c>
      <c r="B1683" s="7">
        <v>6.0258261683600196</v>
      </c>
      <c r="C1683" s="7">
        <v>6.50060085725036</v>
      </c>
    </row>
    <row r="1684" spans="1:3" x14ac:dyDescent="0.2">
      <c r="A1684" s="25">
        <v>38132</v>
      </c>
      <c r="B1684" s="7">
        <v>6.00977841954849</v>
      </c>
      <c r="C1684" s="7">
        <v>6.4876175562215899</v>
      </c>
    </row>
    <row r="1685" spans="1:3" x14ac:dyDescent="0.2">
      <c r="A1685" s="25">
        <v>38133</v>
      </c>
      <c r="B1685" s="7">
        <v>5.9721651047031896</v>
      </c>
      <c r="C1685" s="7">
        <v>6.4493948824871801</v>
      </c>
    </row>
    <row r="1686" spans="1:3" x14ac:dyDescent="0.2">
      <c r="A1686" s="25">
        <v>38134</v>
      </c>
      <c r="B1686" s="7">
        <v>5.94186512312048</v>
      </c>
      <c r="C1686" s="7">
        <v>6.4236710369743601</v>
      </c>
    </row>
    <row r="1687" spans="1:3" x14ac:dyDescent="0.2">
      <c r="A1687" s="25">
        <v>38135</v>
      </c>
      <c r="B1687" s="7">
        <v>5.9851727027502299</v>
      </c>
      <c r="C1687" s="7">
        <v>6.4808065862300097</v>
      </c>
    </row>
    <row r="1688" spans="1:3" x14ac:dyDescent="0.2">
      <c r="A1688" s="25">
        <v>38138</v>
      </c>
      <c r="B1688" s="7">
        <v>5.98509859361753</v>
      </c>
      <c r="C1688" s="7">
        <v>6.4806804065999204</v>
      </c>
    </row>
    <row r="1689" spans="1:3" x14ac:dyDescent="0.2">
      <c r="A1689" s="25">
        <v>38139</v>
      </c>
      <c r="B1689" s="7">
        <v>6.0394757700184796</v>
      </c>
      <c r="C1689" s="7">
        <v>6.5234006639202002</v>
      </c>
    </row>
    <row r="1690" spans="1:3" x14ac:dyDescent="0.2">
      <c r="A1690" s="25">
        <v>38140</v>
      </c>
      <c r="B1690" s="7">
        <v>6.0590281460216202</v>
      </c>
      <c r="C1690" s="7">
        <v>6.5503195925408004</v>
      </c>
    </row>
    <row r="1691" spans="1:3" x14ac:dyDescent="0.2">
      <c r="A1691" s="25">
        <v>38141</v>
      </c>
      <c r="B1691" s="7">
        <v>6.0575892663996704</v>
      </c>
      <c r="C1691" s="7">
        <v>6.5504384406399101</v>
      </c>
    </row>
    <row r="1692" spans="1:3" x14ac:dyDescent="0.2">
      <c r="A1692" s="25">
        <v>38142</v>
      </c>
      <c r="B1692" s="7">
        <v>6.0599710255747903</v>
      </c>
      <c r="C1692" s="7">
        <v>6.5584351759652497</v>
      </c>
    </row>
    <row r="1693" spans="1:3" x14ac:dyDescent="0.2">
      <c r="A1693" s="25">
        <v>38145</v>
      </c>
      <c r="B1693" s="7">
        <v>6.0398771137252698</v>
      </c>
      <c r="C1693" s="7">
        <v>6.5354479667666903</v>
      </c>
    </row>
    <row r="1694" spans="1:3" x14ac:dyDescent="0.2">
      <c r="A1694" s="25">
        <v>38146</v>
      </c>
      <c r="B1694" s="7">
        <v>6.01618576951119</v>
      </c>
      <c r="C1694" s="7">
        <v>6.5089700781070503</v>
      </c>
    </row>
    <row r="1695" spans="1:3" x14ac:dyDescent="0.2">
      <c r="A1695" s="25">
        <v>38147</v>
      </c>
      <c r="B1695" s="7">
        <v>6.0643887614163896</v>
      </c>
      <c r="C1695" s="7">
        <v>6.5548030696966997</v>
      </c>
    </row>
    <row r="1696" spans="1:3" x14ac:dyDescent="0.2">
      <c r="A1696" s="25">
        <v>38148</v>
      </c>
      <c r="B1696" s="7">
        <v>6.0259904509608599</v>
      </c>
      <c r="C1696" s="7">
        <v>6.51655327670787</v>
      </c>
    </row>
    <row r="1697" spans="1:3" x14ac:dyDescent="0.2">
      <c r="A1697" s="25">
        <v>38149</v>
      </c>
      <c r="B1697" s="7">
        <v>6.0535383978437496</v>
      </c>
      <c r="C1697" s="7">
        <v>6.5406058978939701</v>
      </c>
    </row>
    <row r="1698" spans="1:3" x14ac:dyDescent="0.2">
      <c r="A1698" s="25">
        <v>38152</v>
      </c>
      <c r="B1698" s="7">
        <v>6.0504763679923697</v>
      </c>
      <c r="C1698" s="7">
        <v>6.5399021382932201</v>
      </c>
    </row>
    <row r="1699" spans="1:3" x14ac:dyDescent="0.2">
      <c r="A1699" s="25">
        <v>38153</v>
      </c>
      <c r="B1699" s="7">
        <v>5.9903022749516301</v>
      </c>
      <c r="C1699" s="7">
        <v>6.47955102857975</v>
      </c>
    </row>
    <row r="1700" spans="1:3" x14ac:dyDescent="0.2">
      <c r="A1700" s="25">
        <v>38154</v>
      </c>
      <c r="B1700" s="7">
        <v>6.0265030459227402</v>
      </c>
      <c r="C1700" s="7">
        <v>6.5101843444989997</v>
      </c>
    </row>
    <row r="1701" spans="1:3" x14ac:dyDescent="0.2">
      <c r="A1701" s="25">
        <v>38155</v>
      </c>
      <c r="B1701" s="7">
        <v>6.0357788540341799</v>
      </c>
      <c r="C1701" s="7">
        <v>6.5236283057008402</v>
      </c>
    </row>
    <row r="1702" spans="1:3" x14ac:dyDescent="0.2">
      <c r="A1702" s="25">
        <v>38156</v>
      </c>
      <c r="B1702" s="7">
        <v>5.98595425972802</v>
      </c>
      <c r="C1702" s="7">
        <v>6.4673034362154498</v>
      </c>
    </row>
    <row r="1703" spans="1:3" x14ac:dyDescent="0.2">
      <c r="A1703" s="25">
        <v>38159</v>
      </c>
      <c r="B1703" s="7">
        <v>5.9868461708429201</v>
      </c>
      <c r="C1703" s="7">
        <v>6.4650940807085604</v>
      </c>
    </row>
    <row r="1704" spans="1:3" x14ac:dyDescent="0.2">
      <c r="A1704" s="25">
        <v>38160</v>
      </c>
      <c r="B1704" s="7">
        <v>6.0010938711669102</v>
      </c>
      <c r="C1704" s="7">
        <v>6.4738914568108301</v>
      </c>
    </row>
    <row r="1705" spans="1:3" x14ac:dyDescent="0.2">
      <c r="A1705" s="25">
        <v>38161</v>
      </c>
      <c r="B1705" s="7">
        <v>5.9877870791886902</v>
      </c>
      <c r="C1705" s="7">
        <v>6.4527566070510201</v>
      </c>
    </row>
    <row r="1706" spans="1:3" x14ac:dyDescent="0.2">
      <c r="A1706" s="25">
        <v>38162</v>
      </c>
      <c r="B1706" s="7">
        <v>5.9394121776652202</v>
      </c>
      <c r="C1706" s="7">
        <v>6.3984955830385699</v>
      </c>
    </row>
    <row r="1707" spans="1:3" x14ac:dyDescent="0.2">
      <c r="A1707" s="25">
        <v>38163</v>
      </c>
      <c r="B1707" s="7">
        <v>5.9540619289379997</v>
      </c>
      <c r="C1707" s="7">
        <v>6.4182467578024802</v>
      </c>
    </row>
    <row r="1708" spans="1:3" x14ac:dyDescent="0.2">
      <c r="A1708" s="25">
        <v>38166</v>
      </c>
      <c r="B1708" s="7">
        <v>5.9924746233512201</v>
      </c>
      <c r="C1708" s="7">
        <v>6.4560640391539099</v>
      </c>
    </row>
    <row r="1709" spans="1:3" x14ac:dyDescent="0.2">
      <c r="A1709" s="25">
        <v>38167</v>
      </c>
      <c r="B1709" s="7">
        <v>5.99022510174093</v>
      </c>
      <c r="C1709" s="7">
        <v>6.4532129224847097</v>
      </c>
    </row>
    <row r="1710" spans="1:3" x14ac:dyDescent="0.2">
      <c r="A1710" s="25">
        <v>38168</v>
      </c>
      <c r="B1710" s="7">
        <v>5.9353951496001098</v>
      </c>
      <c r="C1710" s="7">
        <v>6.3973675143080699</v>
      </c>
    </row>
    <row r="1711" spans="1:3" x14ac:dyDescent="0.2">
      <c r="A1711" s="25">
        <v>38169</v>
      </c>
      <c r="B1711" s="7">
        <v>5.9413993204733098</v>
      </c>
      <c r="C1711" s="7">
        <v>6.4000618046000399</v>
      </c>
    </row>
    <row r="1712" spans="1:3" x14ac:dyDescent="0.2">
      <c r="A1712" s="25">
        <v>38170</v>
      </c>
      <c r="B1712" s="7">
        <v>5.9132213689444697</v>
      </c>
      <c r="C1712" s="7">
        <v>6.3980419465928602</v>
      </c>
    </row>
    <row r="1713" spans="1:3" x14ac:dyDescent="0.2">
      <c r="A1713" s="25">
        <v>38173</v>
      </c>
      <c r="B1713" s="7">
        <v>5.9408521878909104</v>
      </c>
      <c r="C1713" s="7">
        <v>6.43506325978767</v>
      </c>
    </row>
    <row r="1714" spans="1:3" x14ac:dyDescent="0.2">
      <c r="A1714" s="25">
        <v>38174</v>
      </c>
      <c r="B1714" s="7">
        <v>5.9372913757546799</v>
      </c>
      <c r="C1714" s="7">
        <v>6.4274695648401803</v>
      </c>
    </row>
    <row r="1715" spans="1:3" x14ac:dyDescent="0.2">
      <c r="A1715" s="25">
        <v>38175</v>
      </c>
      <c r="B1715" s="7">
        <v>5.9075514177904997</v>
      </c>
      <c r="C1715" s="7">
        <v>6.3968850795146501</v>
      </c>
    </row>
    <row r="1716" spans="1:3" x14ac:dyDescent="0.2">
      <c r="A1716" s="25">
        <v>38176</v>
      </c>
      <c r="B1716" s="7">
        <v>5.9008589815272199</v>
      </c>
      <c r="C1716" s="7">
        <v>6.3914821460880402</v>
      </c>
    </row>
    <row r="1717" spans="1:3" x14ac:dyDescent="0.2">
      <c r="A1717" s="25">
        <v>38177</v>
      </c>
      <c r="B1717" s="7">
        <v>5.9219082118764197</v>
      </c>
      <c r="C1717" s="7">
        <v>6.4155425085781799</v>
      </c>
    </row>
    <row r="1718" spans="1:3" x14ac:dyDescent="0.2">
      <c r="A1718" s="25">
        <v>38180</v>
      </c>
      <c r="B1718" s="7">
        <v>5.9077891612357902</v>
      </c>
      <c r="C1718" s="7">
        <v>6.4049180038145401</v>
      </c>
    </row>
    <row r="1719" spans="1:3" x14ac:dyDescent="0.2">
      <c r="A1719" s="25">
        <v>38181</v>
      </c>
      <c r="B1719" s="7">
        <v>5.9588330915544896</v>
      </c>
      <c r="C1719" s="7">
        <v>6.4611777493353699</v>
      </c>
    </row>
    <row r="1720" spans="1:3" x14ac:dyDescent="0.2">
      <c r="A1720" s="25">
        <v>38182</v>
      </c>
      <c r="B1720" s="7">
        <v>5.9511898719929599</v>
      </c>
      <c r="C1720" s="7">
        <v>6.4541288390443201</v>
      </c>
    </row>
    <row r="1721" spans="1:3" x14ac:dyDescent="0.2">
      <c r="A1721" s="25">
        <v>38183</v>
      </c>
      <c r="B1721" s="7">
        <v>5.9639194554580497</v>
      </c>
      <c r="C1721" s="7">
        <v>6.4667318420361104</v>
      </c>
    </row>
    <row r="1722" spans="1:3" x14ac:dyDescent="0.2">
      <c r="A1722" s="25">
        <v>38184</v>
      </c>
      <c r="B1722" s="7">
        <v>5.9077806178970604</v>
      </c>
      <c r="C1722" s="7">
        <v>6.4030809422640003</v>
      </c>
    </row>
    <row r="1723" spans="1:3" x14ac:dyDescent="0.2">
      <c r="A1723" s="25">
        <v>38187</v>
      </c>
      <c r="B1723" s="7">
        <v>5.9113696118315904</v>
      </c>
      <c r="C1723" s="7">
        <v>6.40395483233688</v>
      </c>
    </row>
    <row r="1724" spans="1:3" x14ac:dyDescent="0.2">
      <c r="A1724" s="25">
        <v>38188</v>
      </c>
      <c r="B1724" s="7">
        <v>5.9218110325912203</v>
      </c>
      <c r="C1724" s="7">
        <v>6.4152372071904296</v>
      </c>
    </row>
    <row r="1725" spans="1:3" x14ac:dyDescent="0.2">
      <c r="A1725" s="25">
        <v>38189</v>
      </c>
      <c r="B1725" s="7">
        <v>5.99425537581799</v>
      </c>
      <c r="C1725" s="7">
        <v>6.4956957259966899</v>
      </c>
    </row>
    <row r="1726" spans="1:3" x14ac:dyDescent="0.2">
      <c r="A1726" s="25">
        <v>38190</v>
      </c>
      <c r="B1726" s="7">
        <v>5.9529604042279498</v>
      </c>
      <c r="C1726" s="7">
        <v>6.4613282723095304</v>
      </c>
    </row>
    <row r="1727" spans="1:3" x14ac:dyDescent="0.2">
      <c r="A1727" s="25">
        <v>38191</v>
      </c>
      <c r="B1727" s="7">
        <v>5.9694910248864499</v>
      </c>
      <c r="C1727" s="7">
        <v>6.4760726169271399</v>
      </c>
    </row>
    <row r="1728" spans="1:3" x14ac:dyDescent="0.2">
      <c r="A1728" s="25">
        <v>38194</v>
      </c>
      <c r="B1728" s="7">
        <v>5.9836368037931704</v>
      </c>
      <c r="C1728" s="7">
        <v>6.4925807204358197</v>
      </c>
    </row>
    <row r="1729" spans="1:3" x14ac:dyDescent="0.2">
      <c r="A1729" s="25">
        <v>38195</v>
      </c>
      <c r="B1729" s="7">
        <v>5.9966194325323698</v>
      </c>
      <c r="C1729" s="7">
        <v>6.5070329321611604</v>
      </c>
    </row>
    <row r="1730" spans="1:3" x14ac:dyDescent="0.2">
      <c r="A1730" s="25">
        <v>38196</v>
      </c>
      <c r="B1730" s="7">
        <v>6.0104228333618499</v>
      </c>
      <c r="C1730" s="7">
        <v>6.5192631944322903</v>
      </c>
    </row>
    <row r="1731" spans="1:3" x14ac:dyDescent="0.2">
      <c r="A1731" s="25">
        <v>38197</v>
      </c>
      <c r="B1731" s="7">
        <v>6.0063052382734599</v>
      </c>
      <c r="C1731" s="7">
        <v>6.5104067229258202</v>
      </c>
    </row>
    <row r="1732" spans="1:3" x14ac:dyDescent="0.2">
      <c r="A1732" s="25">
        <v>38198</v>
      </c>
      <c r="B1732" s="7">
        <v>5.9334045205109804</v>
      </c>
      <c r="C1732" s="7">
        <v>6.4345870711353799</v>
      </c>
    </row>
    <row r="1733" spans="1:3" x14ac:dyDescent="0.2">
      <c r="A1733" s="25">
        <v>38199</v>
      </c>
      <c r="B1733" s="7">
        <v>5.9333789255687002</v>
      </c>
      <c r="C1733" s="7">
        <v>6.4345720900538499</v>
      </c>
    </row>
    <row r="1734" spans="1:3" x14ac:dyDescent="0.2">
      <c r="A1734" s="25">
        <v>38201</v>
      </c>
      <c r="B1734" s="7">
        <v>5.9322409875828797</v>
      </c>
      <c r="C1734" s="7">
        <v>6.4337041460826399</v>
      </c>
    </row>
    <row r="1735" spans="1:3" x14ac:dyDescent="0.2">
      <c r="A1735" s="25">
        <v>38202</v>
      </c>
      <c r="B1735" s="7">
        <v>5.9176642884742803</v>
      </c>
      <c r="C1735" s="7">
        <v>6.4171903039849703</v>
      </c>
    </row>
    <row r="1736" spans="1:3" x14ac:dyDescent="0.2">
      <c r="A1736" s="25">
        <v>38203</v>
      </c>
      <c r="B1736" s="7">
        <v>5.9006078294678099</v>
      </c>
      <c r="C1736" s="7">
        <v>6.3978707772277001</v>
      </c>
    </row>
    <row r="1737" spans="1:3" x14ac:dyDescent="0.2">
      <c r="A1737" s="25">
        <v>38204</v>
      </c>
      <c r="B1737" s="7">
        <v>5.8380593286975602</v>
      </c>
      <c r="C1737" s="7">
        <v>6.3272021288205798</v>
      </c>
    </row>
    <row r="1738" spans="1:3" x14ac:dyDescent="0.2">
      <c r="A1738" s="25">
        <v>38205</v>
      </c>
      <c r="B1738" s="7">
        <v>5.7819738446506097</v>
      </c>
      <c r="C1738" s="7">
        <v>6.2679265292076298</v>
      </c>
    </row>
    <row r="1739" spans="1:3" x14ac:dyDescent="0.2">
      <c r="A1739" s="25">
        <v>38208</v>
      </c>
      <c r="B1739" s="7">
        <v>5.8127744278313598</v>
      </c>
      <c r="C1739" s="7">
        <v>6.2995758759819402</v>
      </c>
    </row>
    <row r="1740" spans="1:3" x14ac:dyDescent="0.2">
      <c r="A1740" s="25">
        <v>38209</v>
      </c>
      <c r="B1740" s="7">
        <v>5.7945951160377103</v>
      </c>
      <c r="C1740" s="7">
        <v>6.2812600244849799</v>
      </c>
    </row>
    <row r="1741" spans="1:3" x14ac:dyDescent="0.2">
      <c r="A1741" s="25">
        <v>38210</v>
      </c>
      <c r="B1741" s="7">
        <v>5.8286863853995801</v>
      </c>
      <c r="C1741" s="7">
        <v>6.31596239818961</v>
      </c>
    </row>
    <row r="1742" spans="1:3" x14ac:dyDescent="0.2">
      <c r="A1742" s="25">
        <v>38211</v>
      </c>
      <c r="B1742" s="7">
        <v>5.7949905500164904</v>
      </c>
      <c r="C1742" s="7">
        <v>6.2807053142105103</v>
      </c>
    </row>
    <row r="1743" spans="1:3" x14ac:dyDescent="0.2">
      <c r="A1743" s="25">
        <v>38212</v>
      </c>
      <c r="B1743" s="7">
        <v>5.7942372678918597</v>
      </c>
      <c r="C1743" s="7">
        <v>6.2748540179419896</v>
      </c>
    </row>
    <row r="1744" spans="1:3" x14ac:dyDescent="0.2">
      <c r="A1744" s="25">
        <v>38215</v>
      </c>
      <c r="B1744" s="7">
        <v>5.8329058224215302</v>
      </c>
      <c r="C1744" s="7">
        <v>6.3126192816204503</v>
      </c>
    </row>
    <row r="1745" spans="1:3" x14ac:dyDescent="0.2">
      <c r="A1745" s="25">
        <v>38216</v>
      </c>
      <c r="B1745" s="7">
        <v>5.8188231057684101</v>
      </c>
      <c r="C1745" s="7">
        <v>6.2966866263293602</v>
      </c>
    </row>
    <row r="1746" spans="1:3" x14ac:dyDescent="0.2">
      <c r="A1746" s="25">
        <v>38217</v>
      </c>
      <c r="B1746" s="7">
        <v>5.8143816628923704</v>
      </c>
      <c r="C1746" s="7">
        <v>6.2891562617015904</v>
      </c>
    </row>
    <row r="1747" spans="1:3" x14ac:dyDescent="0.2">
      <c r="A1747" s="25">
        <v>38218</v>
      </c>
      <c r="B1747" s="7">
        <v>5.8111352260460203</v>
      </c>
      <c r="C1747" s="7">
        <v>6.2834220345255201</v>
      </c>
    </row>
    <row r="1748" spans="1:3" x14ac:dyDescent="0.2">
      <c r="A1748" s="25">
        <v>38219</v>
      </c>
      <c r="B1748" s="7">
        <v>5.79534711399792</v>
      </c>
      <c r="C1748" s="7">
        <v>6.2670468511956798</v>
      </c>
    </row>
    <row r="1749" spans="1:3" x14ac:dyDescent="0.2">
      <c r="A1749" s="25">
        <v>38222</v>
      </c>
      <c r="B1749" s="7">
        <v>5.8755479797019401</v>
      </c>
      <c r="C1749" s="7">
        <v>6.3502762315518604</v>
      </c>
    </row>
    <row r="1750" spans="1:3" x14ac:dyDescent="0.2">
      <c r="A1750" s="25">
        <v>38223</v>
      </c>
      <c r="B1750" s="7">
        <v>5.8578275423219797</v>
      </c>
      <c r="C1750" s="7">
        <v>6.3340211509096704</v>
      </c>
    </row>
    <row r="1751" spans="1:3" x14ac:dyDescent="0.2">
      <c r="A1751" s="25">
        <v>38224</v>
      </c>
      <c r="B1751" s="7">
        <v>5.81970466784745</v>
      </c>
      <c r="C1751" s="7">
        <v>6.2923611596698503</v>
      </c>
    </row>
    <row r="1752" spans="1:3" x14ac:dyDescent="0.2">
      <c r="A1752" s="25">
        <v>38225</v>
      </c>
      <c r="B1752" s="7">
        <v>5.8031770588275</v>
      </c>
      <c r="C1752" s="7">
        <v>6.2697443549321399</v>
      </c>
    </row>
    <row r="1753" spans="1:3" x14ac:dyDescent="0.2">
      <c r="A1753" s="25">
        <v>38226</v>
      </c>
      <c r="B1753" s="7">
        <v>5.8183873753585802</v>
      </c>
      <c r="C1753" s="7">
        <v>6.2833343582556802</v>
      </c>
    </row>
    <row r="1754" spans="1:3" x14ac:dyDescent="0.2">
      <c r="A1754" s="25">
        <v>38230</v>
      </c>
      <c r="B1754" s="7">
        <v>5.7787414462692697</v>
      </c>
      <c r="C1754" s="7">
        <v>6.2448540862304096</v>
      </c>
    </row>
    <row r="1755" spans="1:3" x14ac:dyDescent="0.2">
      <c r="A1755" s="25">
        <v>38231</v>
      </c>
      <c r="B1755" s="7">
        <v>5.7930070016314597</v>
      </c>
      <c r="C1755" s="7">
        <v>6.2594308459525099</v>
      </c>
    </row>
    <row r="1756" spans="1:3" x14ac:dyDescent="0.2">
      <c r="A1756" s="25">
        <v>38232</v>
      </c>
      <c r="B1756" s="7">
        <v>5.8235639311983904</v>
      </c>
      <c r="C1756" s="7">
        <v>6.2946429382288702</v>
      </c>
    </row>
    <row r="1757" spans="1:3" x14ac:dyDescent="0.2">
      <c r="A1757" s="25">
        <v>38233</v>
      </c>
      <c r="B1757" s="7">
        <v>5.8658299294383198</v>
      </c>
      <c r="C1757" s="7">
        <v>6.3387349178635297</v>
      </c>
    </row>
    <row r="1758" spans="1:3" x14ac:dyDescent="0.2">
      <c r="A1758" s="25">
        <v>38236</v>
      </c>
      <c r="B1758" s="7">
        <v>5.8213603986442699</v>
      </c>
      <c r="C1758" s="7">
        <v>6.2907706042645399</v>
      </c>
    </row>
    <row r="1759" spans="1:3" x14ac:dyDescent="0.2">
      <c r="A1759" s="25">
        <v>38237</v>
      </c>
      <c r="B1759" s="7">
        <v>5.82577432380128</v>
      </c>
      <c r="C1759" s="7">
        <v>6.28845903411331</v>
      </c>
    </row>
    <row r="1760" spans="1:3" x14ac:dyDescent="0.2">
      <c r="A1760" s="25">
        <v>38238</v>
      </c>
      <c r="B1760" s="7">
        <v>5.8070055414272099</v>
      </c>
      <c r="C1760" s="7">
        <v>6.2572493582435396</v>
      </c>
    </row>
    <row r="1761" spans="1:3" x14ac:dyDescent="0.2">
      <c r="A1761" s="25">
        <v>38239</v>
      </c>
      <c r="B1761" s="7">
        <v>5.77345305723507</v>
      </c>
      <c r="C1761" s="7">
        <v>6.2243797358772897</v>
      </c>
    </row>
    <row r="1762" spans="1:3" x14ac:dyDescent="0.2">
      <c r="A1762" s="25">
        <v>38240</v>
      </c>
      <c r="B1762" s="7">
        <v>5.7576804758750804</v>
      </c>
      <c r="C1762" s="7">
        <v>6.20491242065496</v>
      </c>
    </row>
    <row r="1763" spans="1:3" x14ac:dyDescent="0.2">
      <c r="A1763" s="25">
        <v>38243</v>
      </c>
      <c r="B1763" s="7">
        <v>5.7741225715442104</v>
      </c>
      <c r="C1763" s="7">
        <v>6.2199259798607898</v>
      </c>
    </row>
    <row r="1764" spans="1:3" x14ac:dyDescent="0.2">
      <c r="A1764" s="25">
        <v>38244</v>
      </c>
      <c r="B1764" s="7">
        <v>5.7551024918982696</v>
      </c>
      <c r="C1764" s="7">
        <v>6.1990060742215602</v>
      </c>
    </row>
    <row r="1765" spans="1:3" x14ac:dyDescent="0.2">
      <c r="A1765" s="25">
        <v>38245</v>
      </c>
      <c r="B1765" s="7">
        <v>5.7589479879142198</v>
      </c>
      <c r="C1765" s="7">
        <v>6.19923780971477</v>
      </c>
    </row>
    <row r="1766" spans="1:3" x14ac:dyDescent="0.2">
      <c r="A1766" s="25">
        <v>38246</v>
      </c>
      <c r="B1766" s="7">
        <v>5.7673273699919996</v>
      </c>
      <c r="C1766" s="7">
        <v>6.2132044949686298</v>
      </c>
    </row>
    <row r="1767" spans="1:3" x14ac:dyDescent="0.2">
      <c r="A1767" s="25">
        <v>38247</v>
      </c>
      <c r="B1767" s="7">
        <v>5.7499059781178898</v>
      </c>
      <c r="C1767" s="7">
        <v>6.1942280885728804</v>
      </c>
    </row>
    <row r="1768" spans="1:3" x14ac:dyDescent="0.2">
      <c r="A1768" s="25">
        <v>38250</v>
      </c>
      <c r="B1768" s="7">
        <v>5.7322509739996299</v>
      </c>
      <c r="C1768" s="7">
        <v>6.1727449282374698</v>
      </c>
    </row>
    <row r="1769" spans="1:3" x14ac:dyDescent="0.2">
      <c r="A1769" s="25">
        <v>38251</v>
      </c>
      <c r="B1769" s="7">
        <v>5.7214488920906401</v>
      </c>
      <c r="C1769" s="7">
        <v>6.1634320245546803</v>
      </c>
    </row>
    <row r="1770" spans="1:3" x14ac:dyDescent="0.2">
      <c r="A1770" s="25">
        <v>38252</v>
      </c>
      <c r="B1770" s="7">
        <v>5.6762938985566196</v>
      </c>
      <c r="C1770" s="7">
        <v>6.1193447522495603</v>
      </c>
    </row>
    <row r="1771" spans="1:3" x14ac:dyDescent="0.2">
      <c r="A1771" s="25">
        <v>38253</v>
      </c>
      <c r="B1771" s="7">
        <v>5.6568050469802102</v>
      </c>
      <c r="C1771" s="7">
        <v>6.0993856465812204</v>
      </c>
    </row>
    <row r="1772" spans="1:3" x14ac:dyDescent="0.2">
      <c r="A1772" s="25">
        <v>38254</v>
      </c>
      <c r="B1772" s="7">
        <v>5.6762548801663604</v>
      </c>
      <c r="C1772" s="7">
        <v>6.1223224885129301</v>
      </c>
    </row>
    <row r="1773" spans="1:3" x14ac:dyDescent="0.2">
      <c r="A1773" s="25">
        <v>38257</v>
      </c>
      <c r="B1773" s="7">
        <v>5.6424948802369004</v>
      </c>
      <c r="C1773" s="7">
        <v>6.0920542112250997</v>
      </c>
    </row>
    <row r="1774" spans="1:3" x14ac:dyDescent="0.2">
      <c r="A1774" s="25">
        <v>38258</v>
      </c>
      <c r="B1774" s="7">
        <v>5.6522046108113297</v>
      </c>
      <c r="C1774" s="7">
        <v>6.1033822999040499</v>
      </c>
    </row>
    <row r="1775" spans="1:3" x14ac:dyDescent="0.2">
      <c r="A1775" s="25">
        <v>38259</v>
      </c>
      <c r="B1775" s="7">
        <v>5.6815905235734601</v>
      </c>
      <c r="C1775" s="7">
        <v>6.1328880115860498</v>
      </c>
    </row>
    <row r="1776" spans="1:3" x14ac:dyDescent="0.2">
      <c r="A1776" s="25">
        <v>38260</v>
      </c>
      <c r="B1776" s="7">
        <v>5.69261934572254</v>
      </c>
      <c r="C1776" s="7">
        <v>6.1430179517969297</v>
      </c>
    </row>
    <row r="1777" spans="1:3" x14ac:dyDescent="0.2">
      <c r="A1777" s="25">
        <v>38261</v>
      </c>
      <c r="B1777" s="7">
        <v>5.7145607365174103</v>
      </c>
      <c r="C1777" s="7">
        <v>6.1667078178406802</v>
      </c>
    </row>
    <row r="1778" spans="1:3" x14ac:dyDescent="0.2">
      <c r="A1778" s="25">
        <v>38264</v>
      </c>
      <c r="B1778" s="7">
        <v>5.74561475720619</v>
      </c>
      <c r="C1778" s="7">
        <v>6.1962144504368499</v>
      </c>
    </row>
    <row r="1779" spans="1:3" x14ac:dyDescent="0.2">
      <c r="A1779" s="25">
        <v>38265</v>
      </c>
      <c r="B1779" s="7">
        <v>5.7086742999507898</v>
      </c>
      <c r="C1779" s="7">
        <v>6.1573479082236497</v>
      </c>
    </row>
    <row r="1780" spans="1:3" x14ac:dyDescent="0.2">
      <c r="A1780" s="25">
        <v>38266</v>
      </c>
      <c r="B1780" s="7">
        <v>5.6992884419497196</v>
      </c>
      <c r="C1780" s="7">
        <v>6.1507306433806299</v>
      </c>
    </row>
    <row r="1781" spans="1:3" x14ac:dyDescent="0.2">
      <c r="A1781" s="25">
        <v>38267</v>
      </c>
      <c r="B1781" s="7">
        <v>5.7254393083521098</v>
      </c>
      <c r="C1781" s="7">
        <v>6.1777100017221702</v>
      </c>
    </row>
    <row r="1782" spans="1:3" x14ac:dyDescent="0.2">
      <c r="A1782" s="25">
        <v>38268</v>
      </c>
      <c r="B1782" s="7">
        <v>5.6632823185743701</v>
      </c>
      <c r="C1782" s="7">
        <v>6.1145103847630597</v>
      </c>
    </row>
    <row r="1783" spans="1:3" x14ac:dyDescent="0.2">
      <c r="A1783" s="25">
        <v>38271</v>
      </c>
      <c r="B1783" s="7">
        <v>5.6675357374334396</v>
      </c>
      <c r="C1783" s="7">
        <v>6.1230357053463802</v>
      </c>
    </row>
    <row r="1784" spans="1:3" x14ac:dyDescent="0.2">
      <c r="A1784" s="25">
        <v>38272</v>
      </c>
      <c r="B1784" s="7">
        <v>5.6188583336882401</v>
      </c>
      <c r="C1784" s="7">
        <v>6.0789144271989803</v>
      </c>
    </row>
    <row r="1785" spans="1:3" x14ac:dyDescent="0.2">
      <c r="A1785" s="25">
        <v>38273</v>
      </c>
      <c r="B1785" s="7">
        <v>5.6289429066462304</v>
      </c>
      <c r="C1785" s="7">
        <v>6.0927345984285397</v>
      </c>
    </row>
    <row r="1786" spans="1:3" x14ac:dyDescent="0.2">
      <c r="A1786" s="25">
        <v>38274</v>
      </c>
      <c r="B1786" s="7">
        <v>5.59059781530667</v>
      </c>
      <c r="C1786" s="7">
        <v>6.0682087060952403</v>
      </c>
    </row>
    <row r="1787" spans="1:3" x14ac:dyDescent="0.2">
      <c r="A1787" s="25">
        <v>38275</v>
      </c>
      <c r="B1787" s="7">
        <v>5.5840950281236399</v>
      </c>
      <c r="C1787" s="7">
        <v>6.0661751819176102</v>
      </c>
    </row>
    <row r="1788" spans="1:3" x14ac:dyDescent="0.2">
      <c r="A1788" s="25">
        <v>38278</v>
      </c>
      <c r="B1788" s="7">
        <v>5.5752387246386803</v>
      </c>
      <c r="C1788" s="7">
        <v>6.0582139210052004</v>
      </c>
    </row>
    <row r="1789" spans="1:3" x14ac:dyDescent="0.2">
      <c r="A1789" s="25">
        <v>38279</v>
      </c>
      <c r="B1789" s="7">
        <v>5.6070726334036101</v>
      </c>
      <c r="C1789" s="7">
        <v>6.0890634885747197</v>
      </c>
    </row>
    <row r="1790" spans="1:3" x14ac:dyDescent="0.2">
      <c r="A1790" s="25">
        <v>38280</v>
      </c>
      <c r="B1790" s="7">
        <v>5.5575154310691</v>
      </c>
      <c r="C1790" s="7">
        <v>6.0440181409005698</v>
      </c>
    </row>
    <row r="1791" spans="1:3" x14ac:dyDescent="0.2">
      <c r="A1791" s="25">
        <v>38281</v>
      </c>
      <c r="B1791" s="7">
        <v>5.5603628678997499</v>
      </c>
      <c r="C1791" s="7">
        <v>6.04918787057328</v>
      </c>
    </row>
    <row r="1792" spans="1:3" x14ac:dyDescent="0.2">
      <c r="A1792" s="25">
        <v>38282</v>
      </c>
      <c r="B1792" s="7">
        <v>5.5505572267394498</v>
      </c>
      <c r="C1792" s="7">
        <v>6.0350916953379103</v>
      </c>
    </row>
    <row r="1793" spans="1:3" x14ac:dyDescent="0.2">
      <c r="A1793" s="25">
        <v>38285</v>
      </c>
      <c r="B1793" s="7">
        <v>5.5417881872532</v>
      </c>
      <c r="C1793" s="7">
        <v>6.0255782873052999</v>
      </c>
    </row>
    <row r="1794" spans="1:3" x14ac:dyDescent="0.2">
      <c r="A1794" s="25">
        <v>38286</v>
      </c>
      <c r="B1794" s="7">
        <v>5.5591791730923603</v>
      </c>
      <c r="C1794" s="7">
        <v>6.0418897554274604</v>
      </c>
    </row>
    <row r="1795" spans="1:3" x14ac:dyDescent="0.2">
      <c r="A1795" s="25">
        <v>38287</v>
      </c>
      <c r="B1795" s="7">
        <v>5.5771678995000302</v>
      </c>
      <c r="C1795" s="7">
        <v>6.0575543266336602</v>
      </c>
    </row>
    <row r="1796" spans="1:3" x14ac:dyDescent="0.2">
      <c r="A1796" s="25">
        <v>38288</v>
      </c>
      <c r="B1796" s="7">
        <v>5.5990971858300798</v>
      </c>
      <c r="C1796" s="7">
        <v>6.0787262923858298</v>
      </c>
    </row>
    <row r="1797" spans="1:3" x14ac:dyDescent="0.2">
      <c r="A1797" s="25">
        <v>38289</v>
      </c>
      <c r="B1797" s="7">
        <v>5.5915926422275799</v>
      </c>
      <c r="C1797" s="7">
        <v>6.0689750993712197</v>
      </c>
    </row>
    <row r="1798" spans="1:3" x14ac:dyDescent="0.2">
      <c r="A1798" s="25">
        <v>38291</v>
      </c>
      <c r="B1798" s="7">
        <v>5.5914984401160801</v>
      </c>
      <c r="C1798" s="7">
        <v>6.0688724863517303</v>
      </c>
    </row>
    <row r="1799" spans="1:3" x14ac:dyDescent="0.2">
      <c r="A1799" s="25">
        <v>38292</v>
      </c>
      <c r="B1799" s="7">
        <v>5.59031817377985</v>
      </c>
      <c r="C1799" s="7">
        <v>6.0694100222984098</v>
      </c>
    </row>
    <row r="1800" spans="1:3" x14ac:dyDescent="0.2">
      <c r="A1800" s="25">
        <v>38293</v>
      </c>
      <c r="B1800" s="7">
        <v>5.6455365777841502</v>
      </c>
      <c r="C1800" s="7">
        <v>6.1275067214873102</v>
      </c>
    </row>
    <row r="1801" spans="1:3" x14ac:dyDescent="0.2">
      <c r="A1801" s="25">
        <v>38294</v>
      </c>
      <c r="B1801" s="7">
        <v>5.6174649947165198</v>
      </c>
      <c r="C1801" s="7">
        <v>6.0925283137063904</v>
      </c>
    </row>
    <row r="1802" spans="1:3" x14ac:dyDescent="0.2">
      <c r="A1802" s="25">
        <v>38295</v>
      </c>
      <c r="B1802" s="7">
        <v>5.5632767794253697</v>
      </c>
      <c r="C1802" s="7">
        <v>6.0379797919299598</v>
      </c>
    </row>
    <row r="1803" spans="1:3" x14ac:dyDescent="0.2">
      <c r="A1803" s="25">
        <v>38296</v>
      </c>
      <c r="B1803" s="7">
        <v>5.6014182100508796</v>
      </c>
      <c r="C1803" s="7">
        <v>6.07832310164176</v>
      </c>
    </row>
    <row r="1804" spans="1:3" x14ac:dyDescent="0.2">
      <c r="A1804" s="25">
        <v>38299</v>
      </c>
      <c r="B1804" s="7">
        <v>5.5757681669367098</v>
      </c>
      <c r="C1804" s="7">
        <v>6.0573997886316997</v>
      </c>
    </row>
    <row r="1805" spans="1:3" x14ac:dyDescent="0.2">
      <c r="A1805" s="25">
        <v>38300</v>
      </c>
      <c r="B1805" s="7">
        <v>5.5537795725252899</v>
      </c>
      <c r="C1805" s="7">
        <v>6.0300809035398002</v>
      </c>
    </row>
    <row r="1806" spans="1:3" x14ac:dyDescent="0.2">
      <c r="A1806" s="25">
        <v>38301</v>
      </c>
      <c r="B1806" s="7">
        <v>5.5535595611764696</v>
      </c>
      <c r="C1806" s="7">
        <v>6.0248576423234796</v>
      </c>
    </row>
    <row r="1807" spans="1:3" x14ac:dyDescent="0.2">
      <c r="A1807" s="25">
        <v>38302</v>
      </c>
      <c r="B1807" s="7">
        <v>5.51202376039579</v>
      </c>
      <c r="C1807" s="7">
        <v>5.9743254655551397</v>
      </c>
    </row>
    <row r="1808" spans="1:3" x14ac:dyDescent="0.2">
      <c r="A1808" s="25">
        <v>38303</v>
      </c>
      <c r="B1808" s="7">
        <v>5.4759589234692596</v>
      </c>
      <c r="C1808" s="7">
        <v>5.93406551560469</v>
      </c>
    </row>
    <row r="1809" spans="1:3" x14ac:dyDescent="0.2">
      <c r="A1809" s="25">
        <v>38306</v>
      </c>
      <c r="B1809" s="7">
        <v>5.4423885897058302</v>
      </c>
      <c r="C1809" s="7">
        <v>5.8968886140453796</v>
      </c>
    </row>
    <row r="1810" spans="1:3" x14ac:dyDescent="0.2">
      <c r="A1810" s="25">
        <v>38307</v>
      </c>
      <c r="B1810" s="7">
        <v>5.4238707160497102</v>
      </c>
      <c r="C1810" s="7">
        <v>5.8779046810700804</v>
      </c>
    </row>
    <row r="1811" spans="1:3" x14ac:dyDescent="0.2">
      <c r="A1811" s="25">
        <v>38308</v>
      </c>
      <c r="B1811" s="7">
        <v>5.4457496643168302</v>
      </c>
      <c r="C1811" s="7">
        <v>5.9020499832520903</v>
      </c>
    </row>
    <row r="1812" spans="1:3" x14ac:dyDescent="0.2">
      <c r="A1812" s="25">
        <v>38309</v>
      </c>
      <c r="B1812" s="7">
        <v>5.4716254829716702</v>
      </c>
      <c r="C1812" s="7">
        <v>5.9266225566809796</v>
      </c>
    </row>
    <row r="1813" spans="1:3" x14ac:dyDescent="0.2">
      <c r="A1813" s="25">
        <v>38310</v>
      </c>
      <c r="B1813" s="7">
        <v>5.4442494450401897</v>
      </c>
      <c r="C1813" s="7">
        <v>5.8986710079554001</v>
      </c>
    </row>
    <row r="1814" spans="1:3" x14ac:dyDescent="0.2">
      <c r="A1814" s="25">
        <v>38313</v>
      </c>
      <c r="B1814" s="7">
        <v>5.4072059434246302</v>
      </c>
      <c r="C1814" s="7">
        <v>5.8580826860955204</v>
      </c>
    </row>
    <row r="1815" spans="1:3" x14ac:dyDescent="0.2">
      <c r="A1815" s="25">
        <v>38314</v>
      </c>
      <c r="B1815" s="7">
        <v>5.3926936742827802</v>
      </c>
      <c r="C1815" s="7">
        <v>5.8413097075360199</v>
      </c>
    </row>
    <row r="1816" spans="1:3" x14ac:dyDescent="0.2">
      <c r="A1816" s="25">
        <v>38315</v>
      </c>
      <c r="B1816" s="7">
        <v>5.3834250182538597</v>
      </c>
      <c r="C1816" s="7">
        <v>5.8317080641517496</v>
      </c>
    </row>
    <row r="1817" spans="1:3" x14ac:dyDescent="0.2">
      <c r="A1817" s="25">
        <v>38316</v>
      </c>
      <c r="B1817" s="7">
        <v>5.3445637924256504</v>
      </c>
      <c r="C1817" s="7">
        <v>5.7939917123243001</v>
      </c>
    </row>
    <row r="1818" spans="1:3" x14ac:dyDescent="0.2">
      <c r="A1818" s="25">
        <v>38317</v>
      </c>
      <c r="B1818" s="7">
        <v>5.3566986652963804</v>
      </c>
      <c r="C1818" s="7">
        <v>5.8042512148566896</v>
      </c>
    </row>
    <row r="1819" spans="1:3" x14ac:dyDescent="0.2">
      <c r="A1819" s="25">
        <v>38320</v>
      </c>
      <c r="B1819" s="7">
        <v>5.4018154790471202</v>
      </c>
      <c r="C1819" s="7">
        <v>5.84239677028794</v>
      </c>
    </row>
    <row r="1820" spans="1:3" x14ac:dyDescent="0.2">
      <c r="A1820" s="25">
        <v>38321</v>
      </c>
      <c r="B1820" s="7">
        <v>5.40353563972206</v>
      </c>
      <c r="C1820" s="7">
        <v>5.8403628411675301</v>
      </c>
    </row>
    <row r="1821" spans="1:3" x14ac:dyDescent="0.2">
      <c r="A1821" s="25">
        <v>38322</v>
      </c>
      <c r="B1821" s="7">
        <v>5.4283834469929904</v>
      </c>
      <c r="C1821" s="7">
        <v>5.8734890912004802</v>
      </c>
    </row>
    <row r="1822" spans="1:3" x14ac:dyDescent="0.2">
      <c r="A1822" s="25">
        <v>38323</v>
      </c>
      <c r="B1822" s="7">
        <v>5.4678531349040398</v>
      </c>
      <c r="C1822" s="7">
        <v>5.9138450304114603</v>
      </c>
    </row>
    <row r="1823" spans="1:3" x14ac:dyDescent="0.2">
      <c r="A1823" s="25">
        <v>38324</v>
      </c>
      <c r="B1823" s="7">
        <v>5.4465503899528098</v>
      </c>
      <c r="C1823" s="7">
        <v>5.8891394069182699</v>
      </c>
    </row>
    <row r="1824" spans="1:3" x14ac:dyDescent="0.2">
      <c r="A1824" s="25">
        <v>38327</v>
      </c>
      <c r="B1824" s="7">
        <v>5.4087127288337697</v>
      </c>
      <c r="C1824" s="7">
        <v>5.8499202094986504</v>
      </c>
    </row>
    <row r="1825" spans="1:3" x14ac:dyDescent="0.2">
      <c r="A1825" s="25">
        <v>38328</v>
      </c>
      <c r="B1825" s="7">
        <v>5.3888016335129496</v>
      </c>
      <c r="C1825" s="7">
        <v>5.8294297605296403</v>
      </c>
    </row>
    <row r="1826" spans="1:3" x14ac:dyDescent="0.2">
      <c r="A1826" s="25">
        <v>38329</v>
      </c>
      <c r="B1826" s="7">
        <v>5.3773852105319797</v>
      </c>
      <c r="C1826" s="7">
        <v>5.8167828792076497</v>
      </c>
    </row>
    <row r="1827" spans="1:3" x14ac:dyDescent="0.2">
      <c r="A1827" s="25">
        <v>38330</v>
      </c>
      <c r="B1827" s="7">
        <v>5.3636298428026503</v>
      </c>
      <c r="C1827" s="7">
        <v>5.7984602779219001</v>
      </c>
    </row>
    <row r="1828" spans="1:3" x14ac:dyDescent="0.2">
      <c r="A1828" s="25">
        <v>38331</v>
      </c>
      <c r="B1828" s="7">
        <v>5.3646985577222601</v>
      </c>
      <c r="C1828" s="7">
        <v>5.8017401604226002</v>
      </c>
    </row>
    <row r="1829" spans="1:3" x14ac:dyDescent="0.2">
      <c r="A1829" s="25">
        <v>38334</v>
      </c>
      <c r="B1829" s="7">
        <v>5.34026585786863</v>
      </c>
      <c r="C1829" s="7">
        <v>5.7826048519324598</v>
      </c>
    </row>
    <row r="1830" spans="1:3" x14ac:dyDescent="0.2">
      <c r="A1830" s="25">
        <v>38335</v>
      </c>
      <c r="B1830" s="7">
        <v>5.3335297551983496</v>
      </c>
      <c r="C1830" s="7">
        <v>5.7801028377620396</v>
      </c>
    </row>
    <row r="1831" spans="1:3" x14ac:dyDescent="0.2">
      <c r="A1831" s="25">
        <v>38336</v>
      </c>
      <c r="B1831" s="7">
        <v>5.2915200861950398</v>
      </c>
      <c r="C1831" s="7">
        <v>5.7365100638973896</v>
      </c>
    </row>
    <row r="1832" spans="1:3" x14ac:dyDescent="0.2">
      <c r="A1832" s="25">
        <v>38337</v>
      </c>
      <c r="B1832" s="7">
        <v>5.29038865369467</v>
      </c>
      <c r="C1832" s="7">
        <v>5.7362548321874698</v>
      </c>
    </row>
    <row r="1833" spans="1:3" x14ac:dyDescent="0.2">
      <c r="A1833" s="25">
        <v>38338</v>
      </c>
      <c r="B1833" s="7">
        <v>5.2992999697472003</v>
      </c>
      <c r="C1833" s="7">
        <v>5.7470818686558003</v>
      </c>
    </row>
    <row r="1834" spans="1:3" x14ac:dyDescent="0.2">
      <c r="A1834" s="25">
        <v>38341</v>
      </c>
      <c r="B1834" s="7">
        <v>5.2804759818802403</v>
      </c>
      <c r="C1834" s="7">
        <v>5.7269852717385001</v>
      </c>
    </row>
    <row r="1835" spans="1:3" x14ac:dyDescent="0.2">
      <c r="A1835" s="25">
        <v>38342</v>
      </c>
      <c r="B1835" s="7">
        <v>5.3085566417365104</v>
      </c>
      <c r="C1835" s="7">
        <v>5.7525395962669004</v>
      </c>
    </row>
    <row r="1836" spans="1:3" x14ac:dyDescent="0.2">
      <c r="A1836" s="25">
        <v>38343</v>
      </c>
      <c r="B1836" s="7">
        <v>5.28714902259079</v>
      </c>
      <c r="C1836" s="7">
        <v>5.7294998214653496</v>
      </c>
    </row>
    <row r="1837" spans="1:3" x14ac:dyDescent="0.2">
      <c r="A1837" s="25">
        <v>38344</v>
      </c>
      <c r="B1837" s="7">
        <v>5.2832314898142299</v>
      </c>
      <c r="C1837" s="7">
        <v>5.7230085233208197</v>
      </c>
    </row>
    <row r="1838" spans="1:3" x14ac:dyDescent="0.2">
      <c r="A1838" s="25">
        <v>38350</v>
      </c>
      <c r="B1838" s="7">
        <v>5.4047234563654403</v>
      </c>
      <c r="C1838" s="7">
        <v>5.8457142455057998</v>
      </c>
    </row>
    <row r="1839" spans="1:3" x14ac:dyDescent="0.2">
      <c r="A1839" s="25">
        <v>38351</v>
      </c>
      <c r="B1839" s="7">
        <v>5.4008252236244099</v>
      </c>
      <c r="C1839" s="7">
        <v>5.842603060779</v>
      </c>
    </row>
    <row r="1840" spans="1:3" x14ac:dyDescent="0.2">
      <c r="A1840" s="25">
        <v>38352</v>
      </c>
      <c r="B1840" s="7">
        <v>5.4007761480405696</v>
      </c>
      <c r="C1840" s="7">
        <v>5.8425392222459198</v>
      </c>
    </row>
    <row r="1841" spans="1:3" x14ac:dyDescent="0.2">
      <c r="A1841" s="25">
        <v>38356</v>
      </c>
      <c r="B1841" s="7">
        <v>5.3574593161689901</v>
      </c>
      <c r="C1841" s="7">
        <v>5.8111864227699996</v>
      </c>
    </row>
    <row r="1842" spans="1:3" x14ac:dyDescent="0.2">
      <c r="A1842" s="25">
        <v>38357</v>
      </c>
      <c r="B1842" s="7">
        <v>5.3727824987765498</v>
      </c>
      <c r="C1842" s="7">
        <v>5.8278747979519503</v>
      </c>
    </row>
    <row r="1843" spans="1:3" x14ac:dyDescent="0.2">
      <c r="A1843" s="25">
        <v>38358</v>
      </c>
      <c r="B1843" s="7">
        <v>5.3349087881268096</v>
      </c>
      <c r="C1843" s="7">
        <v>5.7940165322413701</v>
      </c>
    </row>
    <row r="1844" spans="1:3" x14ac:dyDescent="0.2">
      <c r="A1844" s="25">
        <v>38359</v>
      </c>
      <c r="B1844" s="7">
        <v>5.3188753364535399</v>
      </c>
      <c r="C1844" s="7">
        <v>5.7776893556131199</v>
      </c>
    </row>
    <row r="1845" spans="1:3" x14ac:dyDescent="0.2">
      <c r="A1845" s="25">
        <v>38362</v>
      </c>
      <c r="B1845" s="7">
        <v>5.3184458295071497</v>
      </c>
      <c r="C1845" s="7">
        <v>5.7767331528272896</v>
      </c>
    </row>
    <row r="1846" spans="1:3" x14ac:dyDescent="0.2">
      <c r="A1846" s="25">
        <v>38363</v>
      </c>
      <c r="B1846" s="7">
        <v>5.3296056106636396</v>
      </c>
      <c r="C1846" s="7">
        <v>5.7843880932353198</v>
      </c>
    </row>
    <row r="1847" spans="1:3" x14ac:dyDescent="0.2">
      <c r="A1847" s="25">
        <v>38364</v>
      </c>
      <c r="B1847" s="7">
        <v>5.3383532275126999</v>
      </c>
      <c r="C1847" s="7">
        <v>5.7892327322271804</v>
      </c>
    </row>
    <row r="1848" spans="1:3" x14ac:dyDescent="0.2">
      <c r="A1848" s="25">
        <v>38365</v>
      </c>
      <c r="B1848" s="7">
        <v>5.3056541615959203</v>
      </c>
      <c r="C1848" s="7">
        <v>5.7507195167082203</v>
      </c>
    </row>
    <row r="1849" spans="1:3" x14ac:dyDescent="0.2">
      <c r="A1849" s="25">
        <v>38366</v>
      </c>
      <c r="B1849" s="7">
        <v>5.3198565976690899</v>
      </c>
      <c r="C1849" s="7">
        <v>5.7694523491381098</v>
      </c>
    </row>
    <row r="1850" spans="1:3" x14ac:dyDescent="0.2">
      <c r="A1850" s="25">
        <v>38369</v>
      </c>
      <c r="B1850" s="7">
        <v>5.3084292102741504</v>
      </c>
      <c r="C1850" s="7">
        <v>5.7658225379383303</v>
      </c>
    </row>
    <row r="1851" spans="1:3" x14ac:dyDescent="0.2">
      <c r="A1851" s="25">
        <v>38370</v>
      </c>
      <c r="B1851" s="7">
        <v>5.3285348665451604</v>
      </c>
      <c r="C1851" s="7">
        <v>5.7980107080074497</v>
      </c>
    </row>
    <row r="1852" spans="1:3" x14ac:dyDescent="0.2">
      <c r="A1852" s="25">
        <v>38371</v>
      </c>
      <c r="B1852" s="7">
        <v>5.3371296382552504</v>
      </c>
      <c r="C1852" s="7">
        <v>5.8107488892276704</v>
      </c>
    </row>
    <row r="1853" spans="1:3" x14ac:dyDescent="0.2">
      <c r="A1853" s="25">
        <v>38372</v>
      </c>
      <c r="B1853" s="7">
        <v>5.3649160498793602</v>
      </c>
      <c r="C1853" s="7">
        <v>5.8503934838358296</v>
      </c>
    </row>
    <row r="1854" spans="1:3" x14ac:dyDescent="0.2">
      <c r="A1854" s="25">
        <v>38373</v>
      </c>
      <c r="B1854" s="7">
        <v>5.3719619857897598</v>
      </c>
      <c r="C1854" s="7">
        <v>5.8525287749565598</v>
      </c>
    </row>
    <row r="1855" spans="1:3" x14ac:dyDescent="0.2">
      <c r="A1855" s="25">
        <v>38376</v>
      </c>
      <c r="B1855" s="7">
        <v>5.3659485383757097</v>
      </c>
      <c r="C1855" s="7">
        <v>5.8453662516168503</v>
      </c>
    </row>
    <row r="1856" spans="1:3" x14ac:dyDescent="0.2">
      <c r="A1856" s="25">
        <v>38377</v>
      </c>
      <c r="B1856" s="7">
        <v>5.3600589470940703</v>
      </c>
      <c r="C1856" s="7">
        <v>5.8310964811599204</v>
      </c>
    </row>
    <row r="1857" spans="1:3" x14ac:dyDescent="0.2">
      <c r="A1857" s="25">
        <v>38378</v>
      </c>
      <c r="B1857" s="7">
        <v>5.3634733911311097</v>
      </c>
      <c r="C1857" s="7">
        <v>5.8327260027297996</v>
      </c>
    </row>
    <row r="1858" spans="1:3" x14ac:dyDescent="0.2">
      <c r="A1858" s="25">
        <v>38379</v>
      </c>
      <c r="B1858" s="7">
        <v>5.3910002003386701</v>
      </c>
      <c r="C1858" s="7">
        <v>5.8607778551199496</v>
      </c>
    </row>
    <row r="1859" spans="1:3" x14ac:dyDescent="0.2">
      <c r="A1859" s="25">
        <v>38380</v>
      </c>
      <c r="B1859" s="7">
        <v>5.3658232612774803</v>
      </c>
      <c r="C1859" s="7">
        <v>5.8320919142899497</v>
      </c>
    </row>
    <row r="1860" spans="1:3" x14ac:dyDescent="0.2">
      <c r="A1860" s="25">
        <v>38383</v>
      </c>
      <c r="B1860" s="7">
        <v>5.3590931147259999</v>
      </c>
      <c r="C1860" s="7">
        <v>5.8253447466250297</v>
      </c>
    </row>
    <row r="1861" spans="1:3" x14ac:dyDescent="0.2">
      <c r="A1861" s="25">
        <v>38384</v>
      </c>
      <c r="B1861" s="7">
        <v>5.34430834447015</v>
      </c>
      <c r="C1861" s="7">
        <v>5.8079383687432697</v>
      </c>
    </row>
    <row r="1862" spans="1:3" x14ac:dyDescent="0.2">
      <c r="A1862" s="25">
        <v>38385</v>
      </c>
      <c r="B1862" s="7">
        <v>5.3475763135674903</v>
      </c>
      <c r="C1862" s="7">
        <v>5.8065653125978702</v>
      </c>
    </row>
    <row r="1863" spans="1:3" x14ac:dyDescent="0.2">
      <c r="A1863" s="25">
        <v>38386</v>
      </c>
      <c r="B1863" s="7">
        <v>5.3531549307595698</v>
      </c>
      <c r="C1863" s="7">
        <v>5.8106726984191104</v>
      </c>
    </row>
    <row r="1864" spans="1:3" x14ac:dyDescent="0.2">
      <c r="A1864" s="25">
        <v>38387</v>
      </c>
      <c r="B1864" s="7">
        <v>5.2731520537016001</v>
      </c>
      <c r="C1864" s="7">
        <v>5.73169854654319</v>
      </c>
    </row>
    <row r="1865" spans="1:3" x14ac:dyDescent="0.2">
      <c r="A1865" s="25">
        <v>38390</v>
      </c>
      <c r="B1865" s="7">
        <v>5.2268856187594004</v>
      </c>
      <c r="C1865" s="7">
        <v>5.6829304108684902</v>
      </c>
    </row>
    <row r="1866" spans="1:3" x14ac:dyDescent="0.2">
      <c r="A1866" s="25">
        <v>38391</v>
      </c>
      <c r="B1866" s="7">
        <v>5.1917236439795298</v>
      </c>
      <c r="C1866" s="7">
        <v>5.6507353496133996</v>
      </c>
    </row>
    <row r="1867" spans="1:3" x14ac:dyDescent="0.2">
      <c r="A1867" s="25">
        <v>38392</v>
      </c>
      <c r="B1867" s="7">
        <v>5.1738224106381301</v>
      </c>
      <c r="C1867" s="7">
        <v>5.6256490659088803</v>
      </c>
    </row>
    <row r="1868" spans="1:3" x14ac:dyDescent="0.2">
      <c r="A1868" s="25">
        <v>38393</v>
      </c>
      <c r="B1868" s="7">
        <v>5.1848797192895804</v>
      </c>
      <c r="C1868" s="7">
        <v>5.6217394336919799</v>
      </c>
    </row>
    <row r="1869" spans="1:3" x14ac:dyDescent="0.2">
      <c r="A1869" s="25">
        <v>38394</v>
      </c>
      <c r="B1869" s="7">
        <v>5.2002762089564296</v>
      </c>
      <c r="C1869" s="7">
        <v>5.6327958109747396</v>
      </c>
    </row>
    <row r="1870" spans="1:3" x14ac:dyDescent="0.2">
      <c r="A1870" s="25">
        <v>38397</v>
      </c>
      <c r="B1870" s="7">
        <v>5.2262674527758302</v>
      </c>
      <c r="C1870" s="7">
        <v>5.6569283070602898</v>
      </c>
    </row>
    <row r="1871" spans="1:3" x14ac:dyDescent="0.2">
      <c r="A1871" s="25">
        <v>38398</v>
      </c>
      <c r="B1871" s="7">
        <v>5.2289366296707502</v>
      </c>
      <c r="C1871" s="7">
        <v>5.6612403795638802</v>
      </c>
    </row>
    <row r="1872" spans="1:3" x14ac:dyDescent="0.2">
      <c r="A1872" s="25">
        <v>38399</v>
      </c>
      <c r="B1872" s="7">
        <v>5.2404974438470999</v>
      </c>
      <c r="C1872" s="7">
        <v>5.6695595662800002</v>
      </c>
    </row>
    <row r="1873" spans="1:3" x14ac:dyDescent="0.2">
      <c r="A1873" s="25">
        <v>38400</v>
      </c>
      <c r="B1873" s="7">
        <v>5.2670453691099297</v>
      </c>
      <c r="C1873" s="7">
        <v>5.69365669833262</v>
      </c>
    </row>
    <row r="1874" spans="1:3" x14ac:dyDescent="0.2">
      <c r="A1874" s="25">
        <v>38401</v>
      </c>
      <c r="B1874" s="7">
        <v>5.3346653599260598</v>
      </c>
      <c r="C1874" s="7">
        <v>5.7609441606790801</v>
      </c>
    </row>
    <row r="1875" spans="1:3" x14ac:dyDescent="0.2">
      <c r="A1875" s="25">
        <v>38404</v>
      </c>
      <c r="B1875" s="7">
        <v>5.3637616527874004</v>
      </c>
      <c r="C1875" s="7">
        <v>5.78830287553959</v>
      </c>
    </row>
    <row r="1876" spans="1:3" x14ac:dyDescent="0.2">
      <c r="A1876" s="25">
        <v>38405</v>
      </c>
      <c r="B1876" s="7">
        <v>5.3633704430424602</v>
      </c>
      <c r="C1876" s="7">
        <v>5.7859374894315598</v>
      </c>
    </row>
    <row r="1877" spans="1:3" x14ac:dyDescent="0.2">
      <c r="A1877" s="25">
        <v>38406</v>
      </c>
      <c r="B1877" s="7">
        <v>5.3862915821033601</v>
      </c>
      <c r="C1877" s="7">
        <v>5.8079465756992299</v>
      </c>
    </row>
    <row r="1878" spans="1:3" x14ac:dyDescent="0.2">
      <c r="A1878" s="25">
        <v>38407</v>
      </c>
      <c r="B1878" s="7">
        <v>5.4071561040851002</v>
      </c>
      <c r="C1878" s="7">
        <v>5.8329436313720402</v>
      </c>
    </row>
    <row r="1879" spans="1:3" x14ac:dyDescent="0.2">
      <c r="A1879" s="25">
        <v>38408</v>
      </c>
      <c r="B1879" s="7">
        <v>5.3803952985924202</v>
      </c>
      <c r="C1879" s="7">
        <v>5.8066531660028096</v>
      </c>
    </row>
    <row r="1880" spans="1:3" x14ac:dyDescent="0.2">
      <c r="A1880" s="25">
        <v>38411</v>
      </c>
      <c r="B1880" s="7">
        <v>5.3580122400041796</v>
      </c>
      <c r="C1880" s="7">
        <v>5.7851990994642897</v>
      </c>
    </row>
    <row r="1881" spans="1:3" x14ac:dyDescent="0.2">
      <c r="A1881" s="25">
        <v>38412</v>
      </c>
      <c r="B1881" s="7">
        <v>5.4155314614259904</v>
      </c>
      <c r="C1881" s="7">
        <v>5.84082999470243</v>
      </c>
    </row>
    <row r="1882" spans="1:3" x14ac:dyDescent="0.2">
      <c r="A1882" s="25">
        <v>38413</v>
      </c>
      <c r="B1882" s="7">
        <v>5.4947473333247601</v>
      </c>
      <c r="C1882" s="7">
        <v>5.9176533776370599</v>
      </c>
    </row>
    <row r="1883" spans="1:3" x14ac:dyDescent="0.2">
      <c r="A1883" s="25">
        <v>38414</v>
      </c>
      <c r="B1883" s="7">
        <v>5.4832392818568296</v>
      </c>
      <c r="C1883" s="7">
        <v>5.9072190248976097</v>
      </c>
    </row>
    <row r="1884" spans="1:3" x14ac:dyDescent="0.2">
      <c r="A1884" s="25">
        <v>38415</v>
      </c>
      <c r="B1884" s="7">
        <v>5.4576347642231999</v>
      </c>
      <c r="C1884" s="7">
        <v>5.8833865736026203</v>
      </c>
    </row>
    <row r="1885" spans="1:3" x14ac:dyDescent="0.2">
      <c r="A1885" s="25">
        <v>38418</v>
      </c>
      <c r="B1885" s="7">
        <v>5.4647096505262303</v>
      </c>
      <c r="C1885" s="7">
        <v>5.8922923898606197</v>
      </c>
    </row>
    <row r="1886" spans="1:3" x14ac:dyDescent="0.2">
      <c r="A1886" s="25">
        <v>38419</v>
      </c>
      <c r="B1886" s="7">
        <v>5.5151761260929302</v>
      </c>
      <c r="C1886" s="7">
        <v>5.9468265515113199</v>
      </c>
    </row>
    <row r="1887" spans="1:3" x14ac:dyDescent="0.2">
      <c r="A1887" s="25">
        <v>38420</v>
      </c>
      <c r="B1887" s="7">
        <v>5.5536518795147103</v>
      </c>
      <c r="C1887" s="7">
        <v>5.9915243488985803</v>
      </c>
    </row>
    <row r="1888" spans="1:3" x14ac:dyDescent="0.2">
      <c r="A1888" s="25">
        <v>38421</v>
      </c>
      <c r="B1888" s="7">
        <v>5.5817081131190998</v>
      </c>
      <c r="C1888" s="7">
        <v>6.0143131490108104</v>
      </c>
    </row>
    <row r="1889" spans="1:3" x14ac:dyDescent="0.2">
      <c r="A1889" s="25">
        <v>38422</v>
      </c>
      <c r="B1889" s="7">
        <v>5.5699333092090404</v>
      </c>
      <c r="C1889" s="7">
        <v>5.9973767856342004</v>
      </c>
    </row>
    <row r="1890" spans="1:3" x14ac:dyDescent="0.2">
      <c r="A1890" s="25">
        <v>38425</v>
      </c>
      <c r="B1890" s="7">
        <v>5.5672833988037302</v>
      </c>
      <c r="C1890" s="7">
        <v>5.9976049239970104</v>
      </c>
    </row>
    <row r="1891" spans="1:3" x14ac:dyDescent="0.2">
      <c r="A1891" s="25">
        <v>38426</v>
      </c>
      <c r="B1891" s="7">
        <v>5.5034155650415801</v>
      </c>
      <c r="C1891" s="7">
        <v>5.9341379457427399</v>
      </c>
    </row>
    <row r="1892" spans="1:3" x14ac:dyDescent="0.2">
      <c r="A1892" s="25">
        <v>38427</v>
      </c>
      <c r="B1892" s="7">
        <v>5.5159284890638496</v>
      </c>
      <c r="C1892" s="7">
        <v>5.9705184594188703</v>
      </c>
    </row>
    <row r="1893" spans="1:3" x14ac:dyDescent="0.2">
      <c r="A1893" s="25">
        <v>38428</v>
      </c>
      <c r="B1893" s="7">
        <v>5.5708031239314098</v>
      </c>
      <c r="C1893" s="7">
        <v>6.0295860377529698</v>
      </c>
    </row>
    <row r="1894" spans="1:3" x14ac:dyDescent="0.2">
      <c r="A1894" s="25">
        <v>38429</v>
      </c>
      <c r="B1894" s="7">
        <v>5.5939485545486098</v>
      </c>
      <c r="C1894" s="7">
        <v>6.0481822719018901</v>
      </c>
    </row>
    <row r="1895" spans="1:3" x14ac:dyDescent="0.2">
      <c r="A1895" s="25">
        <v>38432</v>
      </c>
      <c r="B1895" s="7">
        <v>5.6106974629067796</v>
      </c>
      <c r="C1895" s="7">
        <v>6.06872259321967</v>
      </c>
    </row>
    <row r="1896" spans="1:3" x14ac:dyDescent="0.2">
      <c r="A1896" s="25">
        <v>38433</v>
      </c>
      <c r="B1896" s="7">
        <v>5.5797306193111798</v>
      </c>
      <c r="C1896" s="7">
        <v>6.0430995691999998</v>
      </c>
    </row>
    <row r="1897" spans="1:3" x14ac:dyDescent="0.2">
      <c r="A1897" s="25">
        <v>38434</v>
      </c>
      <c r="B1897" s="7">
        <v>5.62469113293335</v>
      </c>
      <c r="C1897" s="7">
        <v>6.0925812105571202</v>
      </c>
    </row>
    <row r="1898" spans="1:3" x14ac:dyDescent="0.2">
      <c r="A1898" s="25">
        <v>38435</v>
      </c>
      <c r="B1898" s="7">
        <v>5.5986658742432596</v>
      </c>
      <c r="C1898" s="7">
        <v>6.05611853070371</v>
      </c>
    </row>
    <row r="1899" spans="1:3" x14ac:dyDescent="0.2">
      <c r="A1899" s="25">
        <v>38440</v>
      </c>
      <c r="B1899" s="7">
        <v>5.5714213967290496</v>
      </c>
      <c r="C1899" s="7">
        <v>6.0202323569009897</v>
      </c>
    </row>
    <row r="1900" spans="1:3" x14ac:dyDescent="0.2">
      <c r="A1900" s="25">
        <v>38441</v>
      </c>
      <c r="B1900" s="7">
        <v>5.5311727497713301</v>
      </c>
      <c r="C1900" s="7">
        <v>5.9838678315929696</v>
      </c>
    </row>
    <row r="1901" spans="1:3" x14ac:dyDescent="0.2">
      <c r="A1901" s="25">
        <v>38442</v>
      </c>
      <c r="B1901" s="7">
        <v>5.5081601076358204</v>
      </c>
      <c r="C1901" s="7">
        <v>5.9711188177459498</v>
      </c>
    </row>
    <row r="1902" spans="1:3" x14ac:dyDescent="0.2">
      <c r="A1902" s="25">
        <v>38443</v>
      </c>
      <c r="B1902" s="7">
        <v>5.5631208058977499</v>
      </c>
      <c r="C1902" s="7">
        <v>6.0124891790042101</v>
      </c>
    </row>
    <row r="1903" spans="1:3" x14ac:dyDescent="0.2">
      <c r="A1903" s="25">
        <v>38446</v>
      </c>
      <c r="B1903" s="7">
        <v>5.5738200484555502</v>
      </c>
      <c r="C1903" s="7">
        <v>6.0398451489603602</v>
      </c>
    </row>
    <row r="1904" spans="1:3" x14ac:dyDescent="0.2">
      <c r="A1904" s="25">
        <v>38447</v>
      </c>
      <c r="B1904" s="7">
        <v>5.6011809227908103</v>
      </c>
      <c r="C1904" s="7">
        <v>6.0678590178533698</v>
      </c>
    </row>
    <row r="1905" spans="1:3" x14ac:dyDescent="0.2">
      <c r="A1905" s="25">
        <v>38448</v>
      </c>
      <c r="B1905" s="7">
        <v>5.5742050267936696</v>
      </c>
      <c r="C1905" s="7">
        <v>6.0358626316182002</v>
      </c>
    </row>
    <row r="1906" spans="1:3" x14ac:dyDescent="0.2">
      <c r="A1906" s="25">
        <v>38449</v>
      </c>
      <c r="B1906" s="7">
        <v>5.5285194255740899</v>
      </c>
      <c r="C1906" s="7">
        <v>5.9851600305778803</v>
      </c>
    </row>
    <row r="1907" spans="1:3" x14ac:dyDescent="0.2">
      <c r="A1907" s="25">
        <v>38450</v>
      </c>
      <c r="B1907" s="7">
        <v>5.5802949129383599</v>
      </c>
      <c r="C1907" s="7">
        <v>6.0316783478274498</v>
      </c>
    </row>
    <row r="1908" spans="1:3" x14ac:dyDescent="0.2">
      <c r="A1908" s="25">
        <v>38453</v>
      </c>
      <c r="B1908" s="7">
        <v>5.5734997301523697</v>
      </c>
      <c r="C1908" s="7">
        <v>6.0322628718158304</v>
      </c>
    </row>
    <row r="1909" spans="1:3" x14ac:dyDescent="0.2">
      <c r="A1909" s="25">
        <v>38454</v>
      </c>
      <c r="B1909" s="7">
        <v>5.5852490286189704</v>
      </c>
      <c r="C1909" s="7">
        <v>6.0401694462711397</v>
      </c>
    </row>
    <row r="1910" spans="1:3" x14ac:dyDescent="0.2">
      <c r="A1910" s="25">
        <v>38455</v>
      </c>
      <c r="B1910" s="7">
        <v>5.5758713272262197</v>
      </c>
      <c r="C1910" s="7">
        <v>6.0320067683666299</v>
      </c>
    </row>
    <row r="1911" spans="1:3" x14ac:dyDescent="0.2">
      <c r="A1911" s="25">
        <v>38456</v>
      </c>
      <c r="B1911" s="7">
        <v>5.5750677601907199</v>
      </c>
      <c r="C1911" s="7">
        <v>6.0409249778214598</v>
      </c>
    </row>
    <row r="1912" spans="1:3" x14ac:dyDescent="0.2">
      <c r="A1912" s="25">
        <v>38457</v>
      </c>
      <c r="B1912" s="7">
        <v>5.5662751946240201</v>
      </c>
      <c r="C1912" s="7">
        <v>6.0467470817933098</v>
      </c>
    </row>
    <row r="1913" spans="1:3" x14ac:dyDescent="0.2">
      <c r="A1913" s="25">
        <v>38460</v>
      </c>
      <c r="B1913" s="7">
        <v>5.57522638723903</v>
      </c>
      <c r="C1913" s="7">
        <v>6.0578802915853203</v>
      </c>
    </row>
    <row r="1914" spans="1:3" x14ac:dyDescent="0.2">
      <c r="A1914" s="25">
        <v>38461</v>
      </c>
      <c r="B1914" s="7">
        <v>5.5697583886178803</v>
      </c>
      <c r="C1914" s="7">
        <v>6.0452138443534</v>
      </c>
    </row>
    <row r="1915" spans="1:3" x14ac:dyDescent="0.2">
      <c r="A1915" s="25">
        <v>38462</v>
      </c>
      <c r="B1915" s="7">
        <v>5.5462336297755304</v>
      </c>
      <c r="C1915" s="7">
        <v>6.0114218423821697</v>
      </c>
    </row>
    <row r="1916" spans="1:3" x14ac:dyDescent="0.2">
      <c r="A1916" s="25">
        <v>38463</v>
      </c>
      <c r="B1916" s="7">
        <v>5.5127985491345299</v>
      </c>
      <c r="C1916" s="7">
        <v>5.9662472173941801</v>
      </c>
    </row>
    <row r="1917" spans="1:3" x14ac:dyDescent="0.2">
      <c r="A1917" s="25">
        <v>38464</v>
      </c>
      <c r="B1917" s="7">
        <v>5.5176468281649198</v>
      </c>
      <c r="C1917" s="7">
        <v>5.96747501986889</v>
      </c>
    </row>
    <row r="1918" spans="1:3" x14ac:dyDescent="0.2">
      <c r="A1918" s="25">
        <v>38467</v>
      </c>
      <c r="B1918" s="7">
        <v>5.5055769634131604</v>
      </c>
      <c r="C1918" s="7">
        <v>5.9555476632409601</v>
      </c>
    </row>
    <row r="1919" spans="1:3" x14ac:dyDescent="0.2">
      <c r="A1919" s="25">
        <v>38468</v>
      </c>
      <c r="B1919" s="7">
        <v>5.5127619996636197</v>
      </c>
      <c r="C1919" s="7">
        <v>5.9636571884598899</v>
      </c>
    </row>
    <row r="1920" spans="1:3" x14ac:dyDescent="0.2">
      <c r="A1920" s="25">
        <v>38470</v>
      </c>
      <c r="B1920" s="7">
        <v>5.4928889968975598</v>
      </c>
      <c r="C1920" s="7">
        <v>5.9562816555751503</v>
      </c>
    </row>
    <row r="1921" spans="1:3" x14ac:dyDescent="0.2">
      <c r="A1921" s="25">
        <v>38471</v>
      </c>
      <c r="B1921" s="7">
        <v>5.4853710845903301</v>
      </c>
      <c r="C1921" s="7">
        <v>5.9536065694728304</v>
      </c>
    </row>
    <row r="1922" spans="1:3" x14ac:dyDescent="0.2">
      <c r="A1922" s="25">
        <v>38472</v>
      </c>
      <c r="B1922" s="7">
        <v>5.4852920398465503</v>
      </c>
      <c r="C1922" s="7">
        <v>5.9535004767895403</v>
      </c>
    </row>
    <row r="1923" spans="1:3" x14ac:dyDescent="0.2">
      <c r="A1923" s="25">
        <v>38475</v>
      </c>
      <c r="B1923" s="7">
        <v>5.4702352921231503</v>
      </c>
      <c r="C1923" s="7">
        <v>5.9399748590292001</v>
      </c>
    </row>
    <row r="1924" spans="1:3" x14ac:dyDescent="0.2">
      <c r="A1924" s="25">
        <v>38476</v>
      </c>
      <c r="B1924" s="7">
        <v>5.5184415129987503</v>
      </c>
      <c r="C1924" s="7">
        <v>5.98725449118266</v>
      </c>
    </row>
    <row r="1925" spans="1:3" x14ac:dyDescent="0.2">
      <c r="A1925" s="25">
        <v>38477</v>
      </c>
      <c r="B1925" s="7">
        <v>5.4928731611454404</v>
      </c>
      <c r="C1925" s="7">
        <v>5.9593056237292004</v>
      </c>
    </row>
    <row r="1926" spans="1:3" x14ac:dyDescent="0.2">
      <c r="A1926" s="25">
        <v>38478</v>
      </c>
      <c r="B1926" s="7">
        <v>5.5623032078288901</v>
      </c>
      <c r="C1926" s="7">
        <v>6.03763365330986</v>
      </c>
    </row>
    <row r="1927" spans="1:3" x14ac:dyDescent="0.2">
      <c r="A1927" s="25">
        <v>38481</v>
      </c>
      <c r="B1927" s="7">
        <v>5.5268722031720499</v>
      </c>
      <c r="C1927" s="7">
        <v>5.9990735532077801</v>
      </c>
    </row>
    <row r="1928" spans="1:3" x14ac:dyDescent="0.2">
      <c r="A1928" s="25">
        <v>38482</v>
      </c>
      <c r="B1928" s="7">
        <v>5.4801050083277003</v>
      </c>
      <c r="C1928" s="7">
        <v>5.9583294221812704</v>
      </c>
    </row>
    <row r="1929" spans="1:3" x14ac:dyDescent="0.2">
      <c r="A1929" s="25">
        <v>38483</v>
      </c>
      <c r="B1929" s="7">
        <v>5.4217977006448601</v>
      </c>
      <c r="C1929" s="7">
        <v>5.9076687822522702</v>
      </c>
    </row>
    <row r="1930" spans="1:3" x14ac:dyDescent="0.2">
      <c r="A1930" s="25">
        <v>38484</v>
      </c>
      <c r="B1930" s="7">
        <v>5.4015326880837202</v>
      </c>
      <c r="C1930" s="7">
        <v>5.8827000276911896</v>
      </c>
    </row>
    <row r="1931" spans="1:3" x14ac:dyDescent="0.2">
      <c r="A1931" s="25">
        <v>38485</v>
      </c>
      <c r="B1931" s="7">
        <v>5.3567397000166297</v>
      </c>
      <c r="C1931" s="7">
        <v>5.8359784144524696</v>
      </c>
    </row>
    <row r="1932" spans="1:3" x14ac:dyDescent="0.2">
      <c r="A1932" s="25">
        <v>38488</v>
      </c>
      <c r="B1932" s="7">
        <v>5.3608254000679301</v>
      </c>
      <c r="C1932" s="7">
        <v>5.8549177948690101</v>
      </c>
    </row>
    <row r="1933" spans="1:3" x14ac:dyDescent="0.2">
      <c r="A1933" s="25">
        <v>38489</v>
      </c>
      <c r="B1933" s="7">
        <v>5.3652581209073196</v>
      </c>
      <c r="C1933" s="7">
        <v>5.8708526813116997</v>
      </c>
    </row>
    <row r="1934" spans="1:3" x14ac:dyDescent="0.2">
      <c r="A1934" s="25">
        <v>38490</v>
      </c>
      <c r="B1934" s="7">
        <v>5.3586279195487201</v>
      </c>
      <c r="C1934" s="7">
        <v>5.8667204046315504</v>
      </c>
    </row>
    <row r="1935" spans="1:3" x14ac:dyDescent="0.2">
      <c r="A1935" s="25">
        <v>38491</v>
      </c>
      <c r="B1935" s="7">
        <v>5.3543207362204104</v>
      </c>
      <c r="C1935" s="7">
        <v>5.8642440573521801</v>
      </c>
    </row>
    <row r="1936" spans="1:3" x14ac:dyDescent="0.2">
      <c r="A1936" s="25">
        <v>38492</v>
      </c>
      <c r="B1936" s="7">
        <v>5.3766742036159201</v>
      </c>
      <c r="C1936" s="7">
        <v>5.8830907788504101</v>
      </c>
    </row>
    <row r="1937" spans="1:3" x14ac:dyDescent="0.2">
      <c r="A1937" s="25">
        <v>38495</v>
      </c>
      <c r="B1937" s="7">
        <v>5.3270139229476303</v>
      </c>
      <c r="C1937" s="7">
        <v>5.82885344378409</v>
      </c>
    </row>
    <row r="1938" spans="1:3" x14ac:dyDescent="0.2">
      <c r="A1938" s="25">
        <v>38496</v>
      </c>
      <c r="B1938" s="7">
        <v>5.3065974593348297</v>
      </c>
      <c r="C1938" s="7">
        <v>5.8071126947500504</v>
      </c>
    </row>
    <row r="1939" spans="1:3" x14ac:dyDescent="0.2">
      <c r="A1939" s="25">
        <v>38497</v>
      </c>
      <c r="B1939" s="7">
        <v>5.277059209321</v>
      </c>
      <c r="C1939" s="7">
        <v>5.7743878944244402</v>
      </c>
    </row>
    <row r="1940" spans="1:3" x14ac:dyDescent="0.2">
      <c r="A1940" s="25">
        <v>38498</v>
      </c>
      <c r="B1940" s="7">
        <v>5.3114747652401499</v>
      </c>
      <c r="C1940" s="7">
        <v>5.7969655983050297</v>
      </c>
    </row>
    <row r="1941" spans="1:3" x14ac:dyDescent="0.2">
      <c r="A1941" s="25">
        <v>38499</v>
      </c>
      <c r="B1941" s="7">
        <v>5.3518488041480898</v>
      </c>
      <c r="C1941" s="7">
        <v>5.8328790392179899</v>
      </c>
    </row>
    <row r="1942" spans="1:3" x14ac:dyDescent="0.2">
      <c r="A1942" s="25">
        <v>38503</v>
      </c>
      <c r="B1942" s="7">
        <v>5.2820827730167199</v>
      </c>
      <c r="C1942" s="7">
        <v>5.7616149273245103</v>
      </c>
    </row>
    <row r="1943" spans="1:3" x14ac:dyDescent="0.2">
      <c r="A1943" s="25">
        <v>38504</v>
      </c>
      <c r="B1943" s="7">
        <v>5.2221945823551401</v>
      </c>
      <c r="C1943" s="7">
        <v>5.5510215645832899</v>
      </c>
    </row>
    <row r="1944" spans="1:3" x14ac:dyDescent="0.2">
      <c r="A1944" s="25">
        <v>38505</v>
      </c>
      <c r="B1944" s="7">
        <v>5.1902324945840599</v>
      </c>
      <c r="C1944" s="7">
        <v>5.5216934378336502</v>
      </c>
    </row>
    <row r="1945" spans="1:3" x14ac:dyDescent="0.2">
      <c r="A1945" s="25">
        <v>38506</v>
      </c>
      <c r="B1945" s="7">
        <v>5.1893644851704099</v>
      </c>
      <c r="C1945" s="7">
        <v>5.5228292899489304</v>
      </c>
    </row>
    <row r="1946" spans="1:3" x14ac:dyDescent="0.2">
      <c r="A1946" s="25">
        <v>38509</v>
      </c>
      <c r="B1946" s="7">
        <v>5.2115203564908796</v>
      </c>
      <c r="C1946" s="7">
        <v>5.5482343506866902</v>
      </c>
    </row>
    <row r="1947" spans="1:3" x14ac:dyDescent="0.2">
      <c r="A1947" s="25">
        <v>38510</v>
      </c>
      <c r="B1947" s="7">
        <v>5.1758188131871403</v>
      </c>
      <c r="C1947" s="7">
        <v>5.5152193052275296</v>
      </c>
    </row>
    <row r="1948" spans="1:3" x14ac:dyDescent="0.2">
      <c r="A1948" s="25">
        <v>38511</v>
      </c>
      <c r="B1948" s="7">
        <v>5.1380972902491902</v>
      </c>
      <c r="C1948" s="7">
        <v>5.47996387938176</v>
      </c>
    </row>
    <row r="1949" spans="1:3" x14ac:dyDescent="0.2">
      <c r="A1949" s="25">
        <v>38512</v>
      </c>
      <c r="B1949" s="7">
        <v>5.1667567159376402</v>
      </c>
      <c r="C1949" s="7">
        <v>5.5115654472339104</v>
      </c>
    </row>
    <row r="1950" spans="1:3" x14ac:dyDescent="0.2">
      <c r="A1950" s="25">
        <v>38513</v>
      </c>
      <c r="B1950" s="7">
        <v>5.17469785293006</v>
      </c>
      <c r="C1950" s="7">
        <v>5.5226420762455302</v>
      </c>
    </row>
    <row r="1951" spans="1:3" x14ac:dyDescent="0.2">
      <c r="A1951" s="25">
        <v>38516</v>
      </c>
      <c r="B1951" s="7">
        <v>5.2090927510956897</v>
      </c>
      <c r="C1951" s="7">
        <v>5.5608970554877004</v>
      </c>
    </row>
    <row r="1952" spans="1:3" x14ac:dyDescent="0.2">
      <c r="A1952" s="25">
        <v>38517</v>
      </c>
      <c r="B1952" s="7">
        <v>5.2327316180162402</v>
      </c>
      <c r="C1952" s="7">
        <v>5.5931682418799404</v>
      </c>
    </row>
    <row r="1953" spans="1:3" x14ac:dyDescent="0.2">
      <c r="A1953" s="25">
        <v>38518</v>
      </c>
      <c r="B1953" s="7">
        <v>5.30164675812685</v>
      </c>
      <c r="C1953" s="7">
        <v>5.6613012329933197</v>
      </c>
    </row>
    <row r="1954" spans="1:3" x14ac:dyDescent="0.2">
      <c r="A1954" s="25">
        <v>38519</v>
      </c>
      <c r="B1954" s="7">
        <v>5.3139762745319103</v>
      </c>
      <c r="C1954" s="7">
        <v>5.67459513716482</v>
      </c>
    </row>
    <row r="1955" spans="1:3" x14ac:dyDescent="0.2">
      <c r="A1955" s="25">
        <v>38520</v>
      </c>
      <c r="B1955" s="7">
        <v>5.29632679955958</v>
      </c>
      <c r="C1955" s="7">
        <v>5.6594316803980904</v>
      </c>
    </row>
    <row r="1956" spans="1:3" x14ac:dyDescent="0.2">
      <c r="A1956" s="25">
        <v>38523</v>
      </c>
      <c r="B1956" s="7">
        <v>5.3154939404956201</v>
      </c>
      <c r="C1956" s="7">
        <v>5.6785188346101103</v>
      </c>
    </row>
    <row r="1957" spans="1:3" x14ac:dyDescent="0.2">
      <c r="A1957" s="25">
        <v>38524</v>
      </c>
      <c r="B1957" s="7">
        <v>5.2550649285345701</v>
      </c>
      <c r="C1957" s="7">
        <v>5.6195009128345399</v>
      </c>
    </row>
    <row r="1958" spans="1:3" x14ac:dyDescent="0.2">
      <c r="A1958" s="25">
        <v>38525</v>
      </c>
      <c r="B1958" s="7">
        <v>5.1719009418292403</v>
      </c>
      <c r="C1958" s="7">
        <v>5.5276575053818604</v>
      </c>
    </row>
    <row r="1959" spans="1:3" x14ac:dyDescent="0.2">
      <c r="A1959" s="25">
        <v>38526</v>
      </c>
      <c r="B1959" s="7">
        <v>5.1781207152757798</v>
      </c>
      <c r="C1959" s="7">
        <v>5.5263708424018203</v>
      </c>
    </row>
    <row r="1960" spans="1:3" x14ac:dyDescent="0.2">
      <c r="A1960" s="25">
        <v>38527</v>
      </c>
      <c r="B1960" s="7">
        <v>5.1385697759667499</v>
      </c>
      <c r="C1960" s="7">
        <v>5.47929661189138</v>
      </c>
    </row>
    <row r="1961" spans="1:3" x14ac:dyDescent="0.2">
      <c r="A1961" s="25">
        <v>38530</v>
      </c>
      <c r="B1961" s="7">
        <v>5.0892714180737197</v>
      </c>
      <c r="C1961" s="7">
        <v>5.4329819151778498</v>
      </c>
    </row>
    <row r="1962" spans="1:3" x14ac:dyDescent="0.2">
      <c r="A1962" s="25">
        <v>38531</v>
      </c>
      <c r="B1962" s="7">
        <v>5.1281159063520496</v>
      </c>
      <c r="C1962" s="7">
        <v>5.4737013023095802</v>
      </c>
    </row>
    <row r="1963" spans="1:3" x14ac:dyDescent="0.2">
      <c r="A1963" s="25">
        <v>38532</v>
      </c>
      <c r="B1963" s="7">
        <v>5.1173502716279202</v>
      </c>
      <c r="C1963" s="7">
        <v>5.4585885763384097</v>
      </c>
    </row>
    <row r="1964" spans="1:3" x14ac:dyDescent="0.2">
      <c r="A1964" s="25">
        <v>38533</v>
      </c>
      <c r="B1964" s="7">
        <v>5.0820177086757496</v>
      </c>
      <c r="C1964" s="7">
        <v>5.4185025598883501</v>
      </c>
    </row>
    <row r="1965" spans="1:3" x14ac:dyDescent="0.2">
      <c r="A1965" s="25">
        <v>38534</v>
      </c>
      <c r="B1965" s="7">
        <v>5.09409912672107</v>
      </c>
      <c r="C1965" s="7">
        <v>5.4983673537386704</v>
      </c>
    </row>
    <row r="1966" spans="1:3" x14ac:dyDescent="0.2">
      <c r="A1966" s="25">
        <v>38537</v>
      </c>
      <c r="B1966" s="7">
        <v>5.1068567914975098</v>
      </c>
      <c r="C1966" s="7">
        <v>5.50782437578175</v>
      </c>
    </row>
    <row r="1967" spans="1:3" x14ac:dyDescent="0.2">
      <c r="A1967" s="25">
        <v>38538</v>
      </c>
      <c r="B1967" s="7">
        <v>5.1252795982008204</v>
      </c>
      <c r="C1967" s="7">
        <v>5.5280186616857403</v>
      </c>
    </row>
    <row r="1968" spans="1:3" x14ac:dyDescent="0.2">
      <c r="A1968" s="25">
        <v>38539</v>
      </c>
      <c r="B1968" s="7">
        <v>5.1368421473100003</v>
      </c>
      <c r="C1968" s="7">
        <v>5.5335267394651204</v>
      </c>
    </row>
    <row r="1969" spans="1:3" x14ac:dyDescent="0.2">
      <c r="A1969" s="25">
        <v>38540</v>
      </c>
      <c r="B1969" s="7">
        <v>5.0779737708880903</v>
      </c>
      <c r="C1969" s="7">
        <v>5.4671783889366496</v>
      </c>
    </row>
    <row r="1970" spans="1:3" x14ac:dyDescent="0.2">
      <c r="A1970" s="25">
        <v>38541</v>
      </c>
      <c r="B1970" s="7">
        <v>5.0719538817526804</v>
      </c>
      <c r="C1970" s="7">
        <v>5.4612229090256497</v>
      </c>
    </row>
    <row r="1971" spans="1:3" x14ac:dyDescent="0.2">
      <c r="A1971" s="25">
        <v>38544</v>
      </c>
      <c r="B1971" s="7">
        <v>5.1331314864204796</v>
      </c>
      <c r="C1971" s="7">
        <v>5.5226702575677402</v>
      </c>
    </row>
    <row r="1972" spans="1:3" x14ac:dyDescent="0.2">
      <c r="A1972" s="25">
        <v>38545</v>
      </c>
      <c r="B1972" s="7">
        <v>5.1524215783918796</v>
      </c>
      <c r="C1972" s="7">
        <v>5.5391129123349803</v>
      </c>
    </row>
    <row r="1973" spans="1:3" x14ac:dyDescent="0.2">
      <c r="A1973" s="25">
        <v>38546</v>
      </c>
      <c r="B1973" s="7">
        <v>5.1688298020374601</v>
      </c>
      <c r="C1973" s="7">
        <v>5.5545583013415198</v>
      </c>
    </row>
    <row r="1974" spans="1:3" x14ac:dyDescent="0.2">
      <c r="A1974" s="25">
        <v>38547</v>
      </c>
      <c r="B1974" s="7">
        <v>5.2070455716222597</v>
      </c>
      <c r="C1974" s="7">
        <v>5.5874343194185698</v>
      </c>
    </row>
    <row r="1975" spans="1:3" x14ac:dyDescent="0.2">
      <c r="A1975" s="25">
        <v>38548</v>
      </c>
      <c r="B1975" s="7">
        <v>5.1910605119956204</v>
      </c>
      <c r="C1975" s="7">
        <v>5.5737400822354504</v>
      </c>
    </row>
    <row r="1976" spans="1:3" x14ac:dyDescent="0.2">
      <c r="A1976" s="25">
        <v>38551</v>
      </c>
      <c r="B1976" s="7">
        <v>5.1533497604868703</v>
      </c>
      <c r="C1976" s="7">
        <v>5.5296308852421197</v>
      </c>
    </row>
    <row r="1977" spans="1:3" x14ac:dyDescent="0.2">
      <c r="A1977" s="25">
        <v>38552</v>
      </c>
      <c r="B1977" s="7">
        <v>5.1929026228662796</v>
      </c>
      <c r="C1977" s="7">
        <v>5.5668940617937697</v>
      </c>
    </row>
    <row r="1978" spans="1:3" x14ac:dyDescent="0.2">
      <c r="A1978" s="25">
        <v>38553</v>
      </c>
      <c r="B1978" s="7">
        <v>5.2190539669696401</v>
      </c>
      <c r="C1978" s="7">
        <v>5.5921219023548003</v>
      </c>
    </row>
    <row r="1979" spans="1:3" x14ac:dyDescent="0.2">
      <c r="A1979" s="25">
        <v>38554</v>
      </c>
      <c r="B1979" s="7">
        <v>5.2329845321096196</v>
      </c>
      <c r="C1979" s="7">
        <v>5.6050178971881603</v>
      </c>
    </row>
    <row r="1980" spans="1:3" x14ac:dyDescent="0.2">
      <c r="A1980" s="25">
        <v>38555</v>
      </c>
      <c r="B1980" s="7">
        <v>5.1795674887108598</v>
      </c>
      <c r="C1980" s="7">
        <v>5.5470227127619003</v>
      </c>
    </row>
    <row r="1981" spans="1:3" x14ac:dyDescent="0.2">
      <c r="A1981" s="25">
        <v>38558</v>
      </c>
      <c r="B1981" s="7">
        <v>5.1656478831063204</v>
      </c>
      <c r="C1981" s="7">
        <v>5.5333967176308096</v>
      </c>
    </row>
    <row r="1982" spans="1:3" x14ac:dyDescent="0.2">
      <c r="A1982" s="25">
        <v>38559</v>
      </c>
      <c r="B1982" s="7">
        <v>5.1853257140143301</v>
      </c>
      <c r="C1982" s="7">
        <v>5.5538885522799903</v>
      </c>
    </row>
    <row r="1983" spans="1:3" x14ac:dyDescent="0.2">
      <c r="A1983" s="25">
        <v>38560</v>
      </c>
      <c r="B1983" s="7">
        <v>5.1894360577587504</v>
      </c>
      <c r="C1983" s="7">
        <v>5.5604069928451603</v>
      </c>
    </row>
    <row r="1984" spans="1:3" x14ac:dyDescent="0.2">
      <c r="A1984" s="25">
        <v>38561</v>
      </c>
      <c r="B1984" s="7">
        <v>5.1906284187938603</v>
      </c>
      <c r="C1984" s="7">
        <v>5.5598508911030304</v>
      </c>
    </row>
    <row r="1985" spans="1:3" x14ac:dyDescent="0.2">
      <c r="A1985" s="25">
        <v>38562</v>
      </c>
      <c r="B1985" s="7">
        <v>5.1834192615141799</v>
      </c>
      <c r="C1985" s="7">
        <v>5.5560928990506504</v>
      </c>
    </row>
    <row r="1986" spans="1:3" x14ac:dyDescent="0.2">
      <c r="A1986" s="25">
        <v>38564</v>
      </c>
      <c r="B1986" s="7">
        <v>5.1832349592330296</v>
      </c>
      <c r="C1986" s="7">
        <v>5.5558938639225497</v>
      </c>
    </row>
    <row r="1987" spans="1:3" x14ac:dyDescent="0.2">
      <c r="A1987" s="25">
        <v>38567</v>
      </c>
      <c r="B1987" s="7">
        <v>5.2523383985134</v>
      </c>
      <c r="C1987" s="7">
        <v>5.6274387131226904</v>
      </c>
    </row>
    <row r="1988" spans="1:3" x14ac:dyDescent="0.2">
      <c r="A1988" s="25">
        <v>38568</v>
      </c>
      <c r="B1988" s="7">
        <v>5.2416960926870404</v>
      </c>
      <c r="C1988" s="7">
        <v>5.6129492104442802</v>
      </c>
    </row>
    <row r="1989" spans="1:3" x14ac:dyDescent="0.2">
      <c r="A1989" s="25">
        <v>38569</v>
      </c>
      <c r="B1989" s="7">
        <v>5.2864996943036404</v>
      </c>
      <c r="C1989" s="7">
        <v>5.66257127060085</v>
      </c>
    </row>
    <row r="1990" spans="1:3" x14ac:dyDescent="0.2">
      <c r="A1990" s="25">
        <v>38572</v>
      </c>
      <c r="B1990" s="7">
        <v>5.2673402982094002</v>
      </c>
      <c r="C1990" s="7">
        <v>5.6435349445641796</v>
      </c>
    </row>
    <row r="1991" spans="1:3" x14ac:dyDescent="0.2">
      <c r="A1991" s="25">
        <v>38573</v>
      </c>
      <c r="B1991" s="7">
        <v>5.2741307908948896</v>
      </c>
      <c r="C1991" s="7">
        <v>5.6505978661254996</v>
      </c>
    </row>
    <row r="1992" spans="1:3" x14ac:dyDescent="0.2">
      <c r="A1992" s="25">
        <v>38574</v>
      </c>
      <c r="B1992" s="7">
        <v>5.2628426048521204</v>
      </c>
      <c r="C1992" s="7">
        <v>5.64247819122438</v>
      </c>
    </row>
    <row r="1993" spans="1:3" x14ac:dyDescent="0.2">
      <c r="A1993" s="25">
        <v>38575</v>
      </c>
      <c r="B1993" s="7">
        <v>5.26555972322413</v>
      </c>
      <c r="C1993" s="7">
        <v>5.6446633625414604</v>
      </c>
    </row>
    <row r="1994" spans="1:3" x14ac:dyDescent="0.2">
      <c r="A1994" s="25">
        <v>38576</v>
      </c>
      <c r="B1994" s="7">
        <v>5.20001121472803</v>
      </c>
      <c r="C1994" s="7">
        <v>5.5766165138390704</v>
      </c>
    </row>
    <row r="1995" spans="1:3" x14ac:dyDescent="0.2">
      <c r="A1995" s="25">
        <v>38579</v>
      </c>
      <c r="B1995" s="7">
        <v>5.1971337552294496</v>
      </c>
      <c r="C1995" s="7">
        <v>5.57203872146561</v>
      </c>
    </row>
    <row r="1996" spans="1:3" x14ac:dyDescent="0.2">
      <c r="A1996" s="25">
        <v>38580</v>
      </c>
      <c r="B1996" s="7">
        <v>5.1582056988785299</v>
      </c>
      <c r="C1996" s="7">
        <v>5.5339237900702098</v>
      </c>
    </row>
    <row r="1997" spans="1:3" x14ac:dyDescent="0.2">
      <c r="A1997" s="25">
        <v>38581</v>
      </c>
      <c r="B1997" s="7">
        <v>5.1399052319602596</v>
      </c>
      <c r="C1997" s="7">
        <v>5.5174605206786502</v>
      </c>
    </row>
    <row r="1998" spans="1:3" x14ac:dyDescent="0.2">
      <c r="A1998" s="25">
        <v>38582</v>
      </c>
      <c r="B1998" s="7">
        <v>5.1078783900663201</v>
      </c>
      <c r="C1998" s="7">
        <v>5.4861539919993199</v>
      </c>
    </row>
    <row r="1999" spans="1:3" x14ac:dyDescent="0.2">
      <c r="A1999" s="25">
        <v>38583</v>
      </c>
      <c r="B1999" s="7">
        <v>5.1253204574867803</v>
      </c>
      <c r="C1999" s="7">
        <v>5.5024510457319398</v>
      </c>
    </row>
    <row r="2000" spans="1:3" x14ac:dyDescent="0.2">
      <c r="A2000" s="25">
        <v>38586</v>
      </c>
      <c r="B2000" s="7">
        <v>5.1282716712399701</v>
      </c>
      <c r="C2000" s="7">
        <v>5.5025685151906698</v>
      </c>
    </row>
    <row r="2001" spans="1:3" x14ac:dyDescent="0.2">
      <c r="A2001" s="25">
        <v>38587</v>
      </c>
      <c r="B2001" s="7">
        <v>5.1108326945689297</v>
      </c>
      <c r="C2001" s="7">
        <v>5.48654616792781</v>
      </c>
    </row>
    <row r="2002" spans="1:3" x14ac:dyDescent="0.2">
      <c r="A2002" s="25">
        <v>38588</v>
      </c>
      <c r="B2002" s="7">
        <v>5.1016008581037902</v>
      </c>
      <c r="C2002" s="7">
        <v>5.4763106669358104</v>
      </c>
    </row>
    <row r="2003" spans="1:3" x14ac:dyDescent="0.2">
      <c r="A2003" s="25">
        <v>38589</v>
      </c>
      <c r="B2003" s="7">
        <v>5.0912462671513499</v>
      </c>
      <c r="C2003" s="7">
        <v>5.4639212165747804</v>
      </c>
    </row>
    <row r="2004" spans="1:3" x14ac:dyDescent="0.2">
      <c r="A2004" s="25">
        <v>38590</v>
      </c>
      <c r="B2004" s="7">
        <v>5.08984978770249</v>
      </c>
      <c r="C2004" s="7">
        <v>5.4643789343295701</v>
      </c>
    </row>
    <row r="2005" spans="1:3" x14ac:dyDescent="0.2">
      <c r="A2005" s="25">
        <v>38594</v>
      </c>
      <c r="B2005" s="7">
        <v>5.0570314904571099</v>
      </c>
      <c r="C2005" s="7">
        <v>5.43094313166368</v>
      </c>
    </row>
    <row r="2006" spans="1:3" x14ac:dyDescent="0.2">
      <c r="A2006" s="25">
        <v>38595</v>
      </c>
      <c r="B2006" s="7">
        <v>5.0511257701831296</v>
      </c>
      <c r="C2006" s="7">
        <v>5.4238139556159704</v>
      </c>
    </row>
    <row r="2007" spans="1:3" x14ac:dyDescent="0.2">
      <c r="A2007" s="25">
        <v>38596</v>
      </c>
      <c r="B2007" s="7">
        <v>5.0163869336284099</v>
      </c>
      <c r="C2007" s="7">
        <v>5.3891412446730902</v>
      </c>
    </row>
    <row r="2008" spans="1:3" x14ac:dyDescent="0.2">
      <c r="A2008" s="25">
        <v>38597</v>
      </c>
      <c r="B2008" s="7">
        <v>5.0369585747246504</v>
      </c>
      <c r="C2008" s="7">
        <v>5.41240997042883</v>
      </c>
    </row>
    <row r="2009" spans="1:3" x14ac:dyDescent="0.2">
      <c r="A2009" s="25">
        <v>38600</v>
      </c>
      <c r="B2009" s="7">
        <v>5.04522611965512</v>
      </c>
      <c r="C2009" s="7">
        <v>5.4205202132833801</v>
      </c>
    </row>
    <row r="2010" spans="1:3" x14ac:dyDescent="0.2">
      <c r="A2010" s="25">
        <v>38601</v>
      </c>
      <c r="B2010" s="7">
        <v>5.0759318042145098</v>
      </c>
      <c r="C2010" s="7">
        <v>5.4543536571125699</v>
      </c>
    </row>
    <row r="2011" spans="1:3" x14ac:dyDescent="0.2">
      <c r="A2011" s="25">
        <v>38602</v>
      </c>
      <c r="B2011" s="7">
        <v>5.0951032721427403</v>
      </c>
      <c r="C2011" s="7">
        <v>5.4745598999549596</v>
      </c>
    </row>
    <row r="2012" spans="1:3" x14ac:dyDescent="0.2">
      <c r="A2012" s="25">
        <v>38603</v>
      </c>
      <c r="B2012" s="7">
        <v>5.0727277492737999</v>
      </c>
      <c r="C2012" s="7">
        <v>5.4497233964141003</v>
      </c>
    </row>
    <row r="2013" spans="1:3" x14ac:dyDescent="0.2">
      <c r="A2013" s="25">
        <v>38604</v>
      </c>
      <c r="B2013" s="7">
        <v>5.0433047706759702</v>
      </c>
      <c r="C2013" s="7">
        <v>5.4224862820121498</v>
      </c>
    </row>
    <row r="2014" spans="1:3" x14ac:dyDescent="0.2">
      <c r="A2014" s="25">
        <v>38607</v>
      </c>
      <c r="B2014" s="7">
        <v>5.1040485009084904</v>
      </c>
      <c r="C2014" s="7">
        <v>5.4846173556615199</v>
      </c>
    </row>
    <row r="2015" spans="1:3" x14ac:dyDescent="0.2">
      <c r="A2015" s="25">
        <v>38608</v>
      </c>
      <c r="B2015" s="7">
        <v>5.0612260832877896</v>
      </c>
      <c r="C2015" s="7">
        <v>5.4409071144950101</v>
      </c>
    </row>
    <row r="2016" spans="1:3" x14ac:dyDescent="0.2">
      <c r="A2016" s="25">
        <v>38609</v>
      </c>
      <c r="B2016" s="7">
        <v>5.0470109647412604</v>
      </c>
      <c r="C2016" s="7">
        <v>5.42758455322116</v>
      </c>
    </row>
    <row r="2017" spans="1:3" x14ac:dyDescent="0.2">
      <c r="A2017" s="25">
        <v>38610</v>
      </c>
      <c r="B2017" s="7">
        <v>5.0664097607354801</v>
      </c>
      <c r="C2017" s="7">
        <v>5.4447487044669298</v>
      </c>
    </row>
    <row r="2018" spans="1:3" x14ac:dyDescent="0.2">
      <c r="A2018" s="25">
        <v>38611</v>
      </c>
      <c r="B2018" s="7">
        <v>5.1291759178714802</v>
      </c>
      <c r="C2018" s="7">
        <v>5.5112151502325899</v>
      </c>
    </row>
    <row r="2019" spans="1:3" x14ac:dyDescent="0.2">
      <c r="A2019" s="25">
        <v>38614</v>
      </c>
      <c r="B2019" s="7">
        <v>5.0990608342156696</v>
      </c>
      <c r="C2019" s="7">
        <v>5.4808520690203197</v>
      </c>
    </row>
    <row r="2020" spans="1:3" x14ac:dyDescent="0.2">
      <c r="A2020" s="25">
        <v>38615</v>
      </c>
      <c r="B2020" s="7">
        <v>5.0972537759235399</v>
      </c>
      <c r="C2020" s="7">
        <v>5.4784460681666802</v>
      </c>
    </row>
    <row r="2021" spans="1:3" x14ac:dyDescent="0.2">
      <c r="A2021" s="25">
        <v>38616</v>
      </c>
      <c r="B2021" s="7">
        <v>5.0384994949680699</v>
      </c>
      <c r="C2021" s="7">
        <v>5.4209422338040101</v>
      </c>
    </row>
    <row r="2022" spans="1:3" x14ac:dyDescent="0.2">
      <c r="A2022" s="25">
        <v>38617</v>
      </c>
      <c r="B2022" s="7">
        <v>5.0664753181294602</v>
      </c>
      <c r="C2022" s="7">
        <v>5.4486196832817102</v>
      </c>
    </row>
    <row r="2023" spans="1:3" x14ac:dyDescent="0.2">
      <c r="A2023" s="25">
        <v>38618</v>
      </c>
      <c r="B2023" s="7">
        <v>5.0932849719072104</v>
      </c>
      <c r="C2023" s="7">
        <v>5.4771458535328499</v>
      </c>
    </row>
    <row r="2024" spans="1:3" x14ac:dyDescent="0.2">
      <c r="A2024" s="25">
        <v>38621</v>
      </c>
      <c r="B2024" s="7">
        <v>5.1589856276376302</v>
      </c>
      <c r="C2024" s="7">
        <v>5.5453349860457601</v>
      </c>
    </row>
    <row r="2025" spans="1:3" x14ac:dyDescent="0.2">
      <c r="A2025" s="25">
        <v>38622</v>
      </c>
      <c r="B2025" s="7">
        <v>5.1575636930338202</v>
      </c>
      <c r="C2025" s="7">
        <v>5.5467384572157199</v>
      </c>
    </row>
    <row r="2026" spans="1:3" x14ac:dyDescent="0.2">
      <c r="A2026" s="25">
        <v>38623</v>
      </c>
      <c r="B2026" s="7">
        <v>5.1267251543248902</v>
      </c>
      <c r="C2026" s="7">
        <v>5.5135428707108396</v>
      </c>
    </row>
    <row r="2027" spans="1:3" x14ac:dyDescent="0.2">
      <c r="A2027" s="25">
        <v>38624</v>
      </c>
      <c r="B2027" s="7">
        <v>5.11722891961087</v>
      </c>
      <c r="C2027" s="7">
        <v>5.5030339434185196</v>
      </c>
    </row>
    <row r="2028" spans="1:3" x14ac:dyDescent="0.2">
      <c r="A2028" s="25">
        <v>38625</v>
      </c>
      <c r="B2028" s="7">
        <v>5.1368042375760998</v>
      </c>
      <c r="C2028" s="7">
        <v>5.5203884131702798</v>
      </c>
    </row>
    <row r="2029" spans="1:3" x14ac:dyDescent="0.2">
      <c r="A2029" s="25">
        <v>38628</v>
      </c>
      <c r="B2029" s="7">
        <v>5.17468178902954</v>
      </c>
      <c r="C2029" s="7">
        <v>5.5517840293445504</v>
      </c>
    </row>
    <row r="2030" spans="1:3" x14ac:dyDescent="0.2">
      <c r="A2030" s="25">
        <v>38629</v>
      </c>
      <c r="B2030" s="7">
        <v>5.1456567274056502</v>
      </c>
      <c r="C2030" s="7">
        <v>5.5219085538096202</v>
      </c>
    </row>
    <row r="2031" spans="1:3" x14ac:dyDescent="0.2">
      <c r="A2031" s="25">
        <v>38630</v>
      </c>
      <c r="B2031" s="7">
        <v>5.1359170741856097</v>
      </c>
      <c r="C2031" s="7">
        <v>5.5083384206618602</v>
      </c>
    </row>
    <row r="2032" spans="1:3" x14ac:dyDescent="0.2">
      <c r="A2032" s="25">
        <v>38631</v>
      </c>
      <c r="B2032" s="7">
        <v>5.1364150996723801</v>
      </c>
      <c r="C2032" s="7">
        <v>5.5081891680233603</v>
      </c>
    </row>
    <row r="2033" spans="1:3" x14ac:dyDescent="0.2">
      <c r="A2033" s="25">
        <v>38632</v>
      </c>
      <c r="B2033" s="7">
        <v>5.14861210487281</v>
      </c>
      <c r="C2033" s="7">
        <v>5.5186866298728496</v>
      </c>
    </row>
    <row r="2034" spans="1:3" x14ac:dyDescent="0.2">
      <c r="A2034" s="25">
        <v>38635</v>
      </c>
      <c r="B2034" s="7">
        <v>5.1461241060936302</v>
      </c>
      <c r="C2034" s="7">
        <v>5.5123097026880297</v>
      </c>
    </row>
    <row r="2035" spans="1:3" x14ac:dyDescent="0.2">
      <c r="A2035" s="25">
        <v>38636</v>
      </c>
      <c r="B2035" s="7">
        <v>5.1738302024143197</v>
      </c>
      <c r="C2035" s="7">
        <v>5.5378959258510001</v>
      </c>
    </row>
    <row r="2036" spans="1:3" x14ac:dyDescent="0.2">
      <c r="A2036" s="25">
        <v>38637</v>
      </c>
      <c r="B2036" s="7">
        <v>5.2289087998633397</v>
      </c>
      <c r="C2036" s="7">
        <v>5.5943307216539004</v>
      </c>
    </row>
    <row r="2037" spans="1:3" x14ac:dyDescent="0.2">
      <c r="A2037" s="25">
        <v>38638</v>
      </c>
      <c r="B2037" s="7">
        <v>5.2942454724478498</v>
      </c>
      <c r="C2037" s="7">
        <v>5.6628290486365502</v>
      </c>
    </row>
    <row r="2038" spans="1:3" x14ac:dyDescent="0.2">
      <c r="A2038" s="25">
        <v>38639</v>
      </c>
      <c r="B2038" s="7">
        <v>5.3068030956302703</v>
      </c>
      <c r="C2038" s="7">
        <v>5.6789402686833501</v>
      </c>
    </row>
    <row r="2039" spans="1:3" x14ac:dyDescent="0.2">
      <c r="A2039" s="25">
        <v>38642</v>
      </c>
      <c r="B2039" s="7">
        <v>5.3004803797695903</v>
      </c>
      <c r="C2039" s="7">
        <v>5.67868783229145</v>
      </c>
    </row>
    <row r="2040" spans="1:3" x14ac:dyDescent="0.2">
      <c r="A2040" s="25">
        <v>38643</v>
      </c>
      <c r="B2040" s="7">
        <v>5.2823358005101699</v>
      </c>
      <c r="C2040" s="7">
        <v>5.6608121880529696</v>
      </c>
    </row>
    <row r="2041" spans="1:3" x14ac:dyDescent="0.2">
      <c r="A2041" s="25">
        <v>38644</v>
      </c>
      <c r="B2041" s="7">
        <v>5.25184412850186</v>
      </c>
      <c r="C2041" s="7">
        <v>5.6331003270704096</v>
      </c>
    </row>
    <row r="2042" spans="1:3" x14ac:dyDescent="0.2">
      <c r="A2042" s="25">
        <v>38645</v>
      </c>
      <c r="B2042" s="7">
        <v>5.27334381098823</v>
      </c>
      <c r="C2042" s="7">
        <v>5.6559093500027799</v>
      </c>
    </row>
    <row r="2043" spans="1:3" x14ac:dyDescent="0.2">
      <c r="A2043" s="25">
        <v>38646</v>
      </c>
      <c r="B2043" s="7">
        <v>5.2385051178134701</v>
      </c>
      <c r="C2043" s="7">
        <v>5.6212513535379998</v>
      </c>
    </row>
    <row r="2044" spans="1:3" x14ac:dyDescent="0.2">
      <c r="A2044" s="25">
        <v>38649</v>
      </c>
      <c r="B2044" s="7">
        <v>5.2298064610177999</v>
      </c>
      <c r="C2044" s="7">
        <v>5.6113290900011297</v>
      </c>
    </row>
    <row r="2045" spans="1:3" x14ac:dyDescent="0.2">
      <c r="A2045" s="25">
        <v>38650</v>
      </c>
      <c r="B2045" s="7">
        <v>5.2778015409183903</v>
      </c>
      <c r="C2045" s="7">
        <v>5.66507845581088</v>
      </c>
    </row>
    <row r="2046" spans="1:3" x14ac:dyDescent="0.2">
      <c r="A2046" s="25">
        <v>38651</v>
      </c>
      <c r="B2046" s="7">
        <v>5.2943933661203699</v>
      </c>
      <c r="C2046" s="7">
        <v>5.68440407037229</v>
      </c>
    </row>
    <row r="2047" spans="1:3" x14ac:dyDescent="0.2">
      <c r="A2047" s="25">
        <v>38652</v>
      </c>
      <c r="B2047" s="7">
        <v>5.2806983005232597</v>
      </c>
      <c r="C2047" s="7">
        <v>5.6700480694254596</v>
      </c>
    </row>
    <row r="2048" spans="1:3" x14ac:dyDescent="0.2">
      <c r="A2048" s="25">
        <v>38653</v>
      </c>
      <c r="B2048" s="7">
        <v>5.2403385662836603</v>
      </c>
      <c r="C2048" s="7">
        <v>5.6292085950084303</v>
      </c>
    </row>
    <row r="2049" spans="1:3" x14ac:dyDescent="0.2">
      <c r="A2049" s="25">
        <v>38656</v>
      </c>
      <c r="B2049" s="7">
        <v>5.2150327665849003</v>
      </c>
      <c r="C2049" s="7">
        <v>5.6030968489755599</v>
      </c>
    </row>
    <row r="2050" spans="1:3" x14ac:dyDescent="0.2">
      <c r="A2050" s="25">
        <v>38657</v>
      </c>
      <c r="B2050" s="7">
        <v>5.2073303101897901</v>
      </c>
      <c r="C2050" s="7">
        <v>5.6094297427247497</v>
      </c>
    </row>
    <row r="2051" spans="1:3" x14ac:dyDescent="0.2">
      <c r="A2051" s="25">
        <v>38658</v>
      </c>
      <c r="B2051" s="7">
        <v>5.2608915076304799</v>
      </c>
      <c r="C2051" s="7">
        <v>5.6672594585421203</v>
      </c>
    </row>
    <row r="2052" spans="1:3" x14ac:dyDescent="0.2">
      <c r="A2052" s="25">
        <v>38659</v>
      </c>
      <c r="B2052" s="7">
        <v>5.2787162287235398</v>
      </c>
      <c r="C2052" s="7">
        <v>5.6844986313270196</v>
      </c>
    </row>
    <row r="2053" spans="1:3" x14ac:dyDescent="0.2">
      <c r="A2053" s="25">
        <v>38660</v>
      </c>
      <c r="B2053" s="7">
        <v>5.2735162832404798</v>
      </c>
      <c r="C2053" s="7">
        <v>5.6817359737388502</v>
      </c>
    </row>
    <row r="2054" spans="1:3" x14ac:dyDescent="0.2">
      <c r="A2054" s="25">
        <v>38663</v>
      </c>
      <c r="B2054" s="7">
        <v>5.2619234433647897</v>
      </c>
      <c r="C2054" s="7">
        <v>5.6701588536278802</v>
      </c>
    </row>
    <row r="2055" spans="1:3" x14ac:dyDescent="0.2">
      <c r="A2055" s="25">
        <v>38664</v>
      </c>
      <c r="B2055" s="7">
        <v>5.2419540446484998</v>
      </c>
      <c r="C2055" s="7">
        <v>5.6441641925263797</v>
      </c>
    </row>
    <row r="2056" spans="1:3" x14ac:dyDescent="0.2">
      <c r="A2056" s="25">
        <v>38665</v>
      </c>
      <c r="B2056" s="7">
        <v>5.2750156737229297</v>
      </c>
      <c r="C2056" s="7">
        <v>5.6770320520954796</v>
      </c>
    </row>
    <row r="2057" spans="1:3" x14ac:dyDescent="0.2">
      <c r="A2057" s="25">
        <v>38666</v>
      </c>
      <c r="B2057" s="7">
        <v>5.2598484543966597</v>
      </c>
      <c r="C2057" s="7">
        <v>5.6606549726890698</v>
      </c>
    </row>
    <row r="2058" spans="1:3" x14ac:dyDescent="0.2">
      <c r="A2058" s="25">
        <v>38667</v>
      </c>
      <c r="B2058" s="7">
        <v>5.2667029662291203</v>
      </c>
      <c r="C2058" s="7">
        <v>5.6693692215649198</v>
      </c>
    </row>
    <row r="2059" spans="1:3" x14ac:dyDescent="0.2">
      <c r="A2059" s="25">
        <v>38670</v>
      </c>
      <c r="B2059" s="7">
        <v>5.2509186594341202</v>
      </c>
      <c r="C2059" s="7">
        <v>5.6491604537567</v>
      </c>
    </row>
    <row r="2060" spans="1:3" x14ac:dyDescent="0.2">
      <c r="A2060" s="25">
        <v>38671</v>
      </c>
      <c r="B2060" s="7">
        <v>5.1734320902303699</v>
      </c>
      <c r="C2060" s="7">
        <v>5.5648403729998996</v>
      </c>
    </row>
    <row r="2061" spans="1:3" x14ac:dyDescent="0.2">
      <c r="A2061" s="25">
        <v>38672</v>
      </c>
      <c r="B2061" s="7">
        <v>5.0522070670178101</v>
      </c>
      <c r="C2061" s="7">
        <v>5.4439167424569996</v>
      </c>
    </row>
    <row r="2062" spans="1:3" x14ac:dyDescent="0.2">
      <c r="A2062" s="25">
        <v>38673</v>
      </c>
      <c r="B2062" s="7">
        <v>5.0982625955915699</v>
      </c>
      <c r="C2062" s="7">
        <v>5.4890604745845204</v>
      </c>
    </row>
    <row r="2063" spans="1:3" x14ac:dyDescent="0.2">
      <c r="A2063" s="25">
        <v>38674</v>
      </c>
      <c r="B2063" s="7">
        <v>5.12985010555371</v>
      </c>
      <c r="C2063" s="7">
        <v>5.52034143575999</v>
      </c>
    </row>
    <row r="2064" spans="1:3" x14ac:dyDescent="0.2">
      <c r="A2064" s="25">
        <v>38677</v>
      </c>
      <c r="B2064" s="7">
        <v>5.08153069189484</v>
      </c>
      <c r="C2064" s="7">
        <v>5.4707749866859503</v>
      </c>
    </row>
    <row r="2065" spans="1:3" x14ac:dyDescent="0.2">
      <c r="A2065" s="25">
        <v>38678</v>
      </c>
      <c r="B2065" s="7">
        <v>5.1091665439262597</v>
      </c>
      <c r="C2065" s="7">
        <v>5.4942255276077301</v>
      </c>
    </row>
    <row r="2066" spans="1:3" x14ac:dyDescent="0.2">
      <c r="A2066" s="25">
        <v>38679</v>
      </c>
      <c r="B2066" s="7">
        <v>5.1208758702981196</v>
      </c>
      <c r="C2066" s="7">
        <v>5.5016861348797601</v>
      </c>
    </row>
    <row r="2067" spans="1:3" x14ac:dyDescent="0.2">
      <c r="A2067" s="25">
        <v>38680</v>
      </c>
      <c r="B2067" s="7">
        <v>5.0784113252520697</v>
      </c>
      <c r="C2067" s="7">
        <v>5.4607559351642401</v>
      </c>
    </row>
    <row r="2068" spans="1:3" x14ac:dyDescent="0.2">
      <c r="A2068" s="25">
        <v>38681</v>
      </c>
      <c r="B2068" s="7">
        <v>5.0723001397956002</v>
      </c>
      <c r="C2068" s="7">
        <v>5.4534682521146696</v>
      </c>
    </row>
    <row r="2069" spans="1:3" x14ac:dyDescent="0.2">
      <c r="A2069" s="25">
        <v>38684</v>
      </c>
      <c r="B2069" s="7">
        <v>5.07098923183037</v>
      </c>
      <c r="C2069" s="7">
        <v>5.4558509792094103</v>
      </c>
    </row>
    <row r="2070" spans="1:3" x14ac:dyDescent="0.2">
      <c r="A2070" s="25">
        <v>38685</v>
      </c>
      <c r="B2070" s="7">
        <v>5.09023370162038</v>
      </c>
      <c r="C2070" s="7">
        <v>5.4753428925326597</v>
      </c>
    </row>
    <row r="2071" spans="1:3" x14ac:dyDescent="0.2">
      <c r="A2071" s="25">
        <v>38686</v>
      </c>
      <c r="B2071" s="7">
        <v>5.0870611159192398</v>
      </c>
      <c r="C2071" s="7">
        <v>5.4700894707588903</v>
      </c>
    </row>
    <row r="2072" spans="1:3" x14ac:dyDescent="0.2">
      <c r="A2072" s="25">
        <v>38687</v>
      </c>
      <c r="B2072" s="7">
        <v>5.0514098673536401</v>
      </c>
      <c r="C2072" s="7">
        <v>5.4156405337263198</v>
      </c>
    </row>
    <row r="2073" spans="1:3" x14ac:dyDescent="0.2">
      <c r="A2073" s="25">
        <v>38688</v>
      </c>
      <c r="B2073" s="7">
        <v>5.0789247961686801</v>
      </c>
      <c r="C2073" s="7">
        <v>5.4418266341563601</v>
      </c>
    </row>
    <row r="2074" spans="1:3" x14ac:dyDescent="0.2">
      <c r="A2074" s="25">
        <v>38691</v>
      </c>
      <c r="B2074" s="7">
        <v>5.1164414307618697</v>
      </c>
      <c r="C2074" s="7">
        <v>5.4827777705660603</v>
      </c>
    </row>
    <row r="2075" spans="1:3" x14ac:dyDescent="0.2">
      <c r="A2075" s="25">
        <v>38692</v>
      </c>
      <c r="B2075" s="7">
        <v>5.0949035486349397</v>
      </c>
      <c r="C2075" s="7">
        <v>5.4580249517288797</v>
      </c>
    </row>
    <row r="2076" spans="1:3" x14ac:dyDescent="0.2">
      <c r="A2076" s="25">
        <v>38693</v>
      </c>
      <c r="B2076" s="7">
        <v>5.1226376490694303</v>
      </c>
      <c r="C2076" s="7">
        <v>5.4935892895093197</v>
      </c>
    </row>
    <row r="2077" spans="1:3" x14ac:dyDescent="0.2">
      <c r="A2077" s="25">
        <v>38694</v>
      </c>
      <c r="B2077" s="7">
        <v>5.0812614039389201</v>
      </c>
      <c r="C2077" s="7">
        <v>5.4513766505843302</v>
      </c>
    </row>
    <row r="2078" spans="1:3" x14ac:dyDescent="0.2">
      <c r="A2078" s="25">
        <v>38695</v>
      </c>
      <c r="B2078" s="7">
        <v>5.1247063024364996</v>
      </c>
      <c r="C2078" s="7">
        <v>5.5072757443068001</v>
      </c>
    </row>
    <row r="2079" spans="1:3" x14ac:dyDescent="0.2">
      <c r="A2079" s="25">
        <v>38698</v>
      </c>
      <c r="B2079" s="7">
        <v>5.1049138593762402</v>
      </c>
      <c r="C2079" s="7">
        <v>5.48407918749239</v>
      </c>
    </row>
    <row r="2080" spans="1:3" x14ac:dyDescent="0.2">
      <c r="A2080" s="25">
        <v>38699</v>
      </c>
      <c r="B2080" s="7">
        <v>5.1033706586948098</v>
      </c>
      <c r="C2080" s="7">
        <v>5.4817227709401699</v>
      </c>
    </row>
    <row r="2081" spans="1:3" x14ac:dyDescent="0.2">
      <c r="A2081" s="25">
        <v>38700</v>
      </c>
      <c r="B2081" s="7">
        <v>5.1010212882561197</v>
      </c>
      <c r="C2081" s="7">
        <v>5.4777934334015104</v>
      </c>
    </row>
    <row r="2082" spans="1:3" x14ac:dyDescent="0.2">
      <c r="A2082" s="25">
        <v>38701</v>
      </c>
      <c r="B2082" s="7">
        <v>5.1101135026928501</v>
      </c>
      <c r="C2082" s="7">
        <v>5.4836564407888604</v>
      </c>
    </row>
    <row r="2083" spans="1:3" x14ac:dyDescent="0.2">
      <c r="A2083" s="25">
        <v>38702</v>
      </c>
      <c r="B2083" s="7">
        <v>5.0638286206501597</v>
      </c>
      <c r="C2083" s="7">
        <v>5.4402191611288799</v>
      </c>
    </row>
    <row r="2084" spans="1:3" x14ac:dyDescent="0.2">
      <c r="A2084" s="25">
        <v>38705</v>
      </c>
      <c r="B2084" s="7">
        <v>5.0334488751186202</v>
      </c>
      <c r="C2084" s="7">
        <v>5.4020518561503801</v>
      </c>
    </row>
    <row r="2085" spans="1:3" x14ac:dyDescent="0.2">
      <c r="A2085" s="25">
        <v>38706</v>
      </c>
      <c r="B2085" s="7">
        <v>5.01276817929873</v>
      </c>
      <c r="C2085" s="7">
        <v>5.3809594522976703</v>
      </c>
    </row>
    <row r="2086" spans="1:3" x14ac:dyDescent="0.2">
      <c r="A2086" s="25">
        <v>38707</v>
      </c>
      <c r="B2086" s="7">
        <v>5.0454747716994097</v>
      </c>
      <c r="C2086" s="7">
        <v>5.41591721859694</v>
      </c>
    </row>
    <row r="2087" spans="1:3" x14ac:dyDescent="0.2">
      <c r="A2087" s="25">
        <v>38708</v>
      </c>
      <c r="B2087" s="7">
        <v>5.0262687496075804</v>
      </c>
      <c r="C2087" s="7">
        <v>5.3963439423350703</v>
      </c>
    </row>
    <row r="2088" spans="1:3" x14ac:dyDescent="0.2">
      <c r="A2088" s="25">
        <v>38709</v>
      </c>
      <c r="B2088" s="7">
        <v>5.0218126142842703</v>
      </c>
      <c r="C2088" s="7">
        <v>5.3901498437964799</v>
      </c>
    </row>
    <row r="2089" spans="1:3" x14ac:dyDescent="0.2">
      <c r="A2089" s="25">
        <v>38714</v>
      </c>
      <c r="B2089" s="7">
        <v>4.9666213861687698</v>
      </c>
      <c r="C2089" s="7">
        <v>5.3314565780769696</v>
      </c>
    </row>
    <row r="2090" spans="1:3" x14ac:dyDescent="0.2">
      <c r="A2090" s="25">
        <v>38715</v>
      </c>
      <c r="B2090" s="7">
        <v>4.9756436303503797</v>
      </c>
      <c r="C2090" s="7">
        <v>5.3386358675591303</v>
      </c>
    </row>
    <row r="2091" spans="1:3" x14ac:dyDescent="0.2">
      <c r="A2091" s="25">
        <v>38716</v>
      </c>
      <c r="B2091" s="7">
        <v>4.9544101843074397</v>
      </c>
      <c r="C2091" s="7">
        <v>5.31926695425466</v>
      </c>
    </row>
    <row r="2092" spans="1:3" x14ac:dyDescent="0.2">
      <c r="A2092" s="25">
        <v>38717</v>
      </c>
      <c r="B2092" s="7">
        <v>4.9543291331749</v>
      </c>
      <c r="C2092" s="7">
        <v>5.3191811763177599</v>
      </c>
    </row>
    <row r="2093" spans="1:3" x14ac:dyDescent="0.2">
      <c r="A2093" s="25">
        <v>38720</v>
      </c>
      <c r="B2093" s="7">
        <v>4.9383569304344004</v>
      </c>
      <c r="C2093" s="7">
        <v>5.2840993775271103</v>
      </c>
    </row>
    <row r="2094" spans="1:3" x14ac:dyDescent="0.2">
      <c r="A2094" s="25">
        <v>38721</v>
      </c>
      <c r="B2094" s="7">
        <v>4.9007100413511804</v>
      </c>
      <c r="C2094" s="7">
        <v>5.2462316786558398</v>
      </c>
    </row>
    <row r="2095" spans="1:3" x14ac:dyDescent="0.2">
      <c r="A2095" s="25">
        <v>38722</v>
      </c>
      <c r="B2095" s="7">
        <v>4.8823810041997797</v>
      </c>
      <c r="C2095" s="7">
        <v>5.2299653445106902</v>
      </c>
    </row>
    <row r="2096" spans="1:3" x14ac:dyDescent="0.2">
      <c r="A2096" s="25">
        <v>38723</v>
      </c>
      <c r="B2096" s="7">
        <v>4.8710985290647697</v>
      </c>
      <c r="C2096" s="7">
        <v>5.2232582527259996</v>
      </c>
    </row>
    <row r="2097" spans="1:3" x14ac:dyDescent="0.2">
      <c r="A2097" s="25">
        <v>38726</v>
      </c>
      <c r="B2097" s="7">
        <v>4.8904177660467596</v>
      </c>
      <c r="C2097" s="7">
        <v>5.2424089363745301</v>
      </c>
    </row>
    <row r="2098" spans="1:3" x14ac:dyDescent="0.2">
      <c r="A2098" s="25">
        <v>38727</v>
      </c>
      <c r="B2098" s="7">
        <v>4.9083646284526301</v>
      </c>
      <c r="C2098" s="7">
        <v>5.2645562085757103</v>
      </c>
    </row>
    <row r="2099" spans="1:3" x14ac:dyDescent="0.2">
      <c r="A2099" s="25">
        <v>38728</v>
      </c>
      <c r="B2099" s="7">
        <v>4.8831139969813702</v>
      </c>
      <c r="C2099" s="7">
        <v>5.2406390380287897</v>
      </c>
    </row>
    <row r="2100" spans="1:3" x14ac:dyDescent="0.2">
      <c r="A2100" s="25">
        <v>38729</v>
      </c>
      <c r="B2100" s="7">
        <v>4.8552452504787897</v>
      </c>
      <c r="C2100" s="7">
        <v>5.2081925080984304</v>
      </c>
    </row>
    <row r="2101" spans="1:3" x14ac:dyDescent="0.2">
      <c r="A2101" s="25">
        <v>38730</v>
      </c>
      <c r="B2101" s="7">
        <v>4.8310076582176196</v>
      </c>
      <c r="C2101" s="7">
        <v>5.1744773575450704</v>
      </c>
    </row>
    <row r="2102" spans="1:3" x14ac:dyDescent="0.2">
      <c r="A2102" s="25">
        <v>38733</v>
      </c>
      <c r="B2102" s="7">
        <v>4.8264058343266196</v>
      </c>
      <c r="C2102" s="7">
        <v>5.1705212337116704</v>
      </c>
    </row>
    <row r="2103" spans="1:3" x14ac:dyDescent="0.2">
      <c r="A2103" s="25">
        <v>38734</v>
      </c>
      <c r="B2103" s="7">
        <v>4.75072345309521</v>
      </c>
      <c r="C2103" s="7">
        <v>5.0988552136873704</v>
      </c>
    </row>
    <row r="2104" spans="1:3" x14ac:dyDescent="0.2">
      <c r="A2104" s="25">
        <v>38735</v>
      </c>
      <c r="B2104" s="7">
        <v>4.7220750802664204</v>
      </c>
      <c r="C2104" s="7">
        <v>5.0757595206626096</v>
      </c>
    </row>
    <row r="2105" spans="1:3" x14ac:dyDescent="0.2">
      <c r="A2105" s="25">
        <v>38736</v>
      </c>
      <c r="B2105" s="7">
        <v>4.7942557173977303</v>
      </c>
      <c r="C2105" s="7">
        <v>5.1491642048020996</v>
      </c>
    </row>
    <row r="2106" spans="1:3" x14ac:dyDescent="0.2">
      <c r="A2106" s="25">
        <v>38737</v>
      </c>
      <c r="B2106" s="7">
        <v>4.79493648441969</v>
      </c>
      <c r="C2106" s="7">
        <v>5.1509973832013198</v>
      </c>
    </row>
    <row r="2107" spans="1:3" x14ac:dyDescent="0.2">
      <c r="A2107" s="25">
        <v>38740</v>
      </c>
      <c r="B2107" s="7">
        <v>4.7586016740669503</v>
      </c>
      <c r="C2107" s="7">
        <v>5.1211901883607496</v>
      </c>
    </row>
    <row r="2108" spans="1:3" x14ac:dyDescent="0.2">
      <c r="A2108" s="25">
        <v>38741</v>
      </c>
      <c r="B2108" s="7">
        <v>4.76541246661046</v>
      </c>
      <c r="C2108" s="7">
        <v>5.1252750327557601</v>
      </c>
    </row>
    <row r="2109" spans="1:3" x14ac:dyDescent="0.2">
      <c r="A2109" s="25">
        <v>38742</v>
      </c>
      <c r="B2109" s="7">
        <v>4.8367565153406202</v>
      </c>
      <c r="C2109" s="7">
        <v>5.1931480062121897</v>
      </c>
    </row>
    <row r="2110" spans="1:3" x14ac:dyDescent="0.2">
      <c r="A2110" s="25">
        <v>38743</v>
      </c>
      <c r="B2110" s="7">
        <v>4.92214608739833</v>
      </c>
      <c r="C2110" s="7">
        <v>5.2745591745509399</v>
      </c>
    </row>
    <row r="2111" spans="1:3" x14ac:dyDescent="0.2">
      <c r="A2111" s="25">
        <v>38744</v>
      </c>
      <c r="B2111" s="7">
        <v>4.9564419637847097</v>
      </c>
      <c r="C2111" s="7">
        <v>5.3063622759144602</v>
      </c>
    </row>
    <row r="2112" spans="1:3" x14ac:dyDescent="0.2">
      <c r="A2112" s="25">
        <v>38747</v>
      </c>
      <c r="B2112" s="7">
        <v>4.9333724655416704</v>
      </c>
      <c r="C2112" s="7">
        <v>5.2834970362102096</v>
      </c>
    </row>
    <row r="2113" spans="1:3" x14ac:dyDescent="0.2">
      <c r="A2113" s="25">
        <v>38748</v>
      </c>
      <c r="B2113" s="7">
        <v>4.8921068121482598</v>
      </c>
      <c r="C2113" s="7">
        <v>5.2449798485388897</v>
      </c>
    </row>
    <row r="2114" spans="1:3" x14ac:dyDescent="0.2">
      <c r="A2114" s="25">
        <v>38749</v>
      </c>
      <c r="B2114" s="7">
        <v>4.9273199302470303</v>
      </c>
      <c r="C2114" s="7">
        <v>5.2827963574719696</v>
      </c>
    </row>
    <row r="2115" spans="1:3" x14ac:dyDescent="0.2">
      <c r="A2115" s="25">
        <v>38750</v>
      </c>
      <c r="B2115" s="7">
        <v>4.9487298748414004</v>
      </c>
      <c r="C2115" s="7">
        <v>5.3006282609726396</v>
      </c>
    </row>
    <row r="2116" spans="1:3" x14ac:dyDescent="0.2">
      <c r="A2116" s="25">
        <v>38751</v>
      </c>
      <c r="B2116" s="7">
        <v>4.9310941715632897</v>
      </c>
      <c r="C2116" s="7">
        <v>5.2818982982067801</v>
      </c>
    </row>
    <row r="2117" spans="1:3" x14ac:dyDescent="0.2">
      <c r="A2117" s="25">
        <v>38754</v>
      </c>
      <c r="B2117" s="7">
        <v>4.9401230621983503</v>
      </c>
      <c r="C2117" s="7">
        <v>5.2902694240832302</v>
      </c>
    </row>
    <row r="2118" spans="1:3" x14ac:dyDescent="0.2">
      <c r="A2118" s="25">
        <v>38755</v>
      </c>
      <c r="B2118" s="7">
        <v>4.9829122471387004</v>
      </c>
      <c r="C2118" s="7">
        <v>5.3311220595270301</v>
      </c>
    </row>
    <row r="2119" spans="1:3" x14ac:dyDescent="0.2">
      <c r="A2119" s="25">
        <v>38756</v>
      </c>
      <c r="B2119" s="7">
        <v>4.9866667953774098</v>
      </c>
      <c r="C2119" s="7">
        <v>5.3549870506359003</v>
      </c>
    </row>
    <row r="2120" spans="1:3" x14ac:dyDescent="0.2">
      <c r="A2120" s="25">
        <v>38757</v>
      </c>
      <c r="B2120" s="7">
        <v>4.9316247982434902</v>
      </c>
      <c r="C2120" s="7">
        <v>5.3136724528178503</v>
      </c>
    </row>
    <row r="2121" spans="1:3" x14ac:dyDescent="0.2">
      <c r="A2121" s="25">
        <v>38758</v>
      </c>
      <c r="B2121" s="7">
        <v>4.9034333705949598</v>
      </c>
      <c r="C2121" s="7">
        <v>5.2831661730040702</v>
      </c>
    </row>
    <row r="2122" spans="1:3" x14ac:dyDescent="0.2">
      <c r="A2122" s="25">
        <v>38761</v>
      </c>
      <c r="B2122" s="7">
        <v>4.9597972323030497</v>
      </c>
      <c r="C2122" s="7">
        <v>5.3437138393122403</v>
      </c>
    </row>
    <row r="2123" spans="1:3" x14ac:dyDescent="0.2">
      <c r="A2123" s="25">
        <v>38762</v>
      </c>
      <c r="B2123" s="7">
        <v>4.9475319732964103</v>
      </c>
      <c r="C2123" s="7">
        <v>5.3254106658659301</v>
      </c>
    </row>
    <row r="2124" spans="1:3" x14ac:dyDescent="0.2">
      <c r="A2124" s="25">
        <v>38763</v>
      </c>
      <c r="B2124" s="7">
        <v>4.9755118378673604</v>
      </c>
      <c r="C2124" s="7">
        <v>5.35169254898228</v>
      </c>
    </row>
    <row r="2125" spans="1:3" x14ac:dyDescent="0.2">
      <c r="A2125" s="25">
        <v>38764</v>
      </c>
      <c r="B2125" s="7">
        <v>4.9539896254476501</v>
      </c>
      <c r="C2125" s="7">
        <v>5.3303734157282996</v>
      </c>
    </row>
    <row r="2126" spans="1:3" x14ac:dyDescent="0.2">
      <c r="A2126" s="25">
        <v>38765</v>
      </c>
      <c r="B2126" s="7">
        <v>4.9197305724249096</v>
      </c>
      <c r="C2126" s="7">
        <v>5.2880874627174403</v>
      </c>
    </row>
    <row r="2127" spans="1:3" x14ac:dyDescent="0.2">
      <c r="A2127" s="25">
        <v>38768</v>
      </c>
      <c r="B2127" s="7">
        <v>4.9033538626773199</v>
      </c>
      <c r="C2127" s="7">
        <v>5.2684913574309302</v>
      </c>
    </row>
    <row r="2128" spans="1:3" x14ac:dyDescent="0.2">
      <c r="A2128" s="25">
        <v>38769</v>
      </c>
      <c r="B2128" s="7">
        <v>4.9205800644313804</v>
      </c>
      <c r="C2128" s="7">
        <v>5.2804357917273403</v>
      </c>
    </row>
    <row r="2129" spans="1:3" x14ac:dyDescent="0.2">
      <c r="A2129" s="25">
        <v>38770</v>
      </c>
      <c r="B2129" s="7">
        <v>4.89567582243932</v>
      </c>
      <c r="C2129" s="7">
        <v>5.2547744570394999</v>
      </c>
    </row>
    <row r="2130" spans="1:3" x14ac:dyDescent="0.2">
      <c r="A2130" s="25">
        <v>38771</v>
      </c>
      <c r="B2130" s="7">
        <v>4.9167926501391497</v>
      </c>
      <c r="C2130" s="7">
        <v>5.2690014185729099</v>
      </c>
    </row>
    <row r="2131" spans="1:3" x14ac:dyDescent="0.2">
      <c r="A2131" s="25">
        <v>38772</v>
      </c>
      <c r="B2131" s="7">
        <v>4.9484828840125097</v>
      </c>
      <c r="C2131" s="7">
        <v>5.2774541805413699</v>
      </c>
    </row>
    <row r="2132" spans="1:3" x14ac:dyDescent="0.2">
      <c r="A2132" s="25">
        <v>38775</v>
      </c>
      <c r="B2132" s="7">
        <v>5.0005729015574696</v>
      </c>
      <c r="C2132" s="7">
        <v>5.32704889458648</v>
      </c>
    </row>
    <row r="2133" spans="1:3" x14ac:dyDescent="0.2">
      <c r="A2133" s="25">
        <v>38776</v>
      </c>
      <c r="B2133" s="7">
        <v>4.9659558247331299</v>
      </c>
      <c r="C2133" s="7">
        <v>5.29208297385268</v>
      </c>
    </row>
    <row r="2134" spans="1:3" x14ac:dyDescent="0.2">
      <c r="A2134" s="25">
        <v>38777</v>
      </c>
      <c r="B2134" s="7">
        <v>4.9386876215723898</v>
      </c>
      <c r="C2134" s="7">
        <v>5.3273701826548496</v>
      </c>
    </row>
    <row r="2135" spans="1:3" x14ac:dyDescent="0.2">
      <c r="A2135" s="25">
        <v>38778</v>
      </c>
      <c r="B2135" s="7">
        <v>4.9870709992466402</v>
      </c>
      <c r="C2135" s="7">
        <v>5.3759490971855701</v>
      </c>
    </row>
    <row r="2136" spans="1:3" x14ac:dyDescent="0.2">
      <c r="A2136" s="25">
        <v>38779</v>
      </c>
      <c r="B2136" s="7">
        <v>5.0032056824036504</v>
      </c>
      <c r="C2136" s="7">
        <v>5.3999207930300503</v>
      </c>
    </row>
    <row r="2137" spans="1:3" x14ac:dyDescent="0.2">
      <c r="A2137" s="25">
        <v>38782</v>
      </c>
      <c r="B2137" s="7">
        <v>5.0069210970488296</v>
      </c>
      <c r="C2137" s="7">
        <v>5.3991525041157002</v>
      </c>
    </row>
    <row r="2138" spans="1:3" x14ac:dyDescent="0.2">
      <c r="A2138" s="25">
        <v>38783</v>
      </c>
      <c r="B2138" s="7">
        <v>5.0126001830474696</v>
      </c>
      <c r="C2138" s="7">
        <v>5.40349825875143</v>
      </c>
    </row>
    <row r="2139" spans="1:3" x14ac:dyDescent="0.2">
      <c r="A2139" s="25">
        <v>38784</v>
      </c>
      <c r="B2139" s="7">
        <v>5.0568873750430399</v>
      </c>
      <c r="C2139" s="7">
        <v>5.44255682643045</v>
      </c>
    </row>
    <row r="2140" spans="1:3" x14ac:dyDescent="0.2">
      <c r="A2140" s="25">
        <v>38785</v>
      </c>
      <c r="B2140" s="7">
        <v>5.0983083292108899</v>
      </c>
      <c r="C2140" s="7">
        <v>5.4778108059044701</v>
      </c>
    </row>
    <row r="2141" spans="1:3" x14ac:dyDescent="0.2">
      <c r="A2141" s="25">
        <v>38786</v>
      </c>
      <c r="B2141" s="7">
        <v>5.1331268773784702</v>
      </c>
      <c r="C2141" s="7">
        <v>5.5136621477573202</v>
      </c>
    </row>
    <row r="2142" spans="1:3" x14ac:dyDescent="0.2">
      <c r="A2142" s="25">
        <v>38789</v>
      </c>
      <c r="B2142" s="7">
        <v>5.1285747903852199</v>
      </c>
      <c r="C2142" s="7">
        <v>5.5097110610095203</v>
      </c>
    </row>
    <row r="2143" spans="1:3" x14ac:dyDescent="0.2">
      <c r="A2143" s="25">
        <v>38790</v>
      </c>
      <c r="B2143" s="7">
        <v>5.1033172991443703</v>
      </c>
      <c r="C2143" s="7">
        <v>5.4773315470000101</v>
      </c>
    </row>
    <row r="2144" spans="1:3" x14ac:dyDescent="0.2">
      <c r="A2144" s="25">
        <v>38791</v>
      </c>
      <c r="B2144" s="7">
        <v>5.1291076271651104</v>
      </c>
      <c r="C2144" s="7">
        <v>5.4942020174183197</v>
      </c>
    </row>
    <row r="2145" spans="1:3" x14ac:dyDescent="0.2">
      <c r="A2145" s="25">
        <v>38792</v>
      </c>
      <c r="B2145" s="7">
        <v>5.1153104821694297</v>
      </c>
      <c r="C2145" s="7">
        <v>5.47905447453872</v>
      </c>
    </row>
    <row r="2146" spans="1:3" x14ac:dyDescent="0.2">
      <c r="A2146" s="25">
        <v>38793</v>
      </c>
      <c r="B2146" s="7">
        <v>5.1832778913508504</v>
      </c>
      <c r="C2146" s="7">
        <v>5.5232173762832604</v>
      </c>
    </row>
    <row r="2147" spans="1:3" x14ac:dyDescent="0.2">
      <c r="A2147" s="25">
        <v>38796</v>
      </c>
      <c r="B2147" s="7">
        <v>5.1726338437213801</v>
      </c>
      <c r="C2147" s="7">
        <v>5.50801541320509</v>
      </c>
    </row>
    <row r="2148" spans="1:3" x14ac:dyDescent="0.2">
      <c r="A2148" s="25">
        <v>38797</v>
      </c>
      <c r="B2148" s="7">
        <v>5.1781787257630096</v>
      </c>
      <c r="C2148" s="7">
        <v>5.5177818158114</v>
      </c>
    </row>
    <row r="2149" spans="1:3" x14ac:dyDescent="0.2">
      <c r="A2149" s="25">
        <v>38798</v>
      </c>
      <c r="B2149" s="7">
        <v>5.1260900193736898</v>
      </c>
      <c r="C2149" s="7">
        <v>5.4694937485169097</v>
      </c>
    </row>
    <row r="2150" spans="1:3" x14ac:dyDescent="0.2">
      <c r="A2150" s="25">
        <v>38799</v>
      </c>
      <c r="B2150" s="7">
        <v>5.1243457088564401</v>
      </c>
      <c r="C2150" s="7">
        <v>5.4719218766704296</v>
      </c>
    </row>
    <row r="2151" spans="1:3" x14ac:dyDescent="0.2">
      <c r="A2151" s="25">
        <v>38800</v>
      </c>
      <c r="B2151" s="7">
        <v>5.1230015042901096</v>
      </c>
      <c r="C2151" s="7">
        <v>5.4644626604596098</v>
      </c>
    </row>
    <row r="2152" spans="1:3" x14ac:dyDescent="0.2">
      <c r="A2152" s="25">
        <v>38803</v>
      </c>
      <c r="B2152" s="7">
        <v>5.1448047892123299</v>
      </c>
      <c r="C2152" s="7">
        <v>5.48335204035555</v>
      </c>
    </row>
    <row r="2153" spans="1:3" x14ac:dyDescent="0.2">
      <c r="A2153" s="25">
        <v>38804</v>
      </c>
      <c r="B2153" s="7">
        <v>5.1944923789946698</v>
      </c>
      <c r="C2153" s="7">
        <v>5.5305821456650097</v>
      </c>
    </row>
    <row r="2154" spans="1:3" x14ac:dyDescent="0.2">
      <c r="A2154" s="25">
        <v>38805</v>
      </c>
      <c r="B2154" s="7">
        <v>5.1867494431261196</v>
      </c>
      <c r="C2154" s="7">
        <v>5.5224638810540201</v>
      </c>
    </row>
    <row r="2155" spans="1:3" x14ac:dyDescent="0.2">
      <c r="A2155" s="25">
        <v>38806</v>
      </c>
      <c r="B2155" s="7">
        <v>5.1760524762876798</v>
      </c>
      <c r="C2155" s="7">
        <v>5.5210584563679399</v>
      </c>
    </row>
    <row r="2156" spans="1:3" x14ac:dyDescent="0.2">
      <c r="A2156" s="25">
        <v>38807</v>
      </c>
      <c r="B2156" s="7">
        <v>5.19761178792713</v>
      </c>
      <c r="C2156" s="7">
        <v>5.5317034705464803</v>
      </c>
    </row>
    <row r="2157" spans="1:3" x14ac:dyDescent="0.2">
      <c r="A2157" s="25">
        <v>38810</v>
      </c>
      <c r="B2157" s="7">
        <v>5.2198264677287902</v>
      </c>
      <c r="C2157" s="7">
        <v>5.5634201122645104</v>
      </c>
    </row>
    <row r="2158" spans="1:3" x14ac:dyDescent="0.2">
      <c r="A2158" s="25">
        <v>38811</v>
      </c>
      <c r="B2158" s="7">
        <v>5.2184632669876398</v>
      </c>
      <c r="C2158" s="7">
        <v>5.56461780813527</v>
      </c>
    </row>
    <row r="2159" spans="1:3" x14ac:dyDescent="0.2">
      <c r="A2159" s="25">
        <v>38812</v>
      </c>
      <c r="B2159" s="7">
        <v>5.19806182047299</v>
      </c>
      <c r="C2159" s="7">
        <v>5.5351100869336802</v>
      </c>
    </row>
    <row r="2160" spans="1:3" x14ac:dyDescent="0.2">
      <c r="A2160" s="25">
        <v>38813</v>
      </c>
      <c r="B2160" s="7">
        <v>5.23505424124731</v>
      </c>
      <c r="C2160" s="7">
        <v>5.5692931551321099</v>
      </c>
    </row>
    <row r="2161" spans="1:3" x14ac:dyDescent="0.2">
      <c r="A2161" s="25">
        <v>38814</v>
      </c>
      <c r="B2161" s="7">
        <v>5.2261594788961299</v>
      </c>
      <c r="C2161" s="7">
        <v>5.5563391744543598</v>
      </c>
    </row>
    <row r="2162" spans="1:3" x14ac:dyDescent="0.2">
      <c r="A2162" s="25">
        <v>38817</v>
      </c>
      <c r="B2162" s="7">
        <v>5.2574503465392404</v>
      </c>
      <c r="C2162" s="7">
        <v>5.5867362971762198</v>
      </c>
    </row>
    <row r="2163" spans="1:3" x14ac:dyDescent="0.2">
      <c r="A2163" s="25">
        <v>38818</v>
      </c>
      <c r="B2163" s="7">
        <v>5.2683215364399096</v>
      </c>
      <c r="C2163" s="7">
        <v>5.5969067235493801</v>
      </c>
    </row>
    <row r="2164" spans="1:3" x14ac:dyDescent="0.2">
      <c r="A2164" s="25">
        <v>38819</v>
      </c>
      <c r="B2164" s="7">
        <v>5.2790419079586197</v>
      </c>
      <c r="C2164" s="7">
        <v>5.6072562214685702</v>
      </c>
    </row>
    <row r="2165" spans="1:3" x14ac:dyDescent="0.2">
      <c r="A2165" s="25">
        <v>38820</v>
      </c>
      <c r="B2165" s="7">
        <v>5.3316713470095198</v>
      </c>
      <c r="C2165" s="7">
        <v>5.6676631218241704</v>
      </c>
    </row>
    <row r="2166" spans="1:3" x14ac:dyDescent="0.2">
      <c r="A2166" s="25">
        <v>38825</v>
      </c>
      <c r="B2166" s="7">
        <v>5.3110996277582503</v>
      </c>
      <c r="C2166" s="7">
        <v>5.6502662248911104</v>
      </c>
    </row>
    <row r="2167" spans="1:3" x14ac:dyDescent="0.2">
      <c r="A2167" s="25">
        <v>38826</v>
      </c>
      <c r="B2167" s="7">
        <v>5.2895260647802802</v>
      </c>
      <c r="C2167" s="7">
        <v>5.6317955826295201</v>
      </c>
    </row>
    <row r="2168" spans="1:3" x14ac:dyDescent="0.2">
      <c r="A2168" s="25">
        <v>38827</v>
      </c>
      <c r="B2168" s="7">
        <v>5.2892741178124103</v>
      </c>
      <c r="C2168" s="7">
        <v>5.6237321737552399</v>
      </c>
    </row>
    <row r="2169" spans="1:3" x14ac:dyDescent="0.2">
      <c r="A2169" s="25">
        <v>38828</v>
      </c>
      <c r="B2169" s="7">
        <v>5.3217770718309101</v>
      </c>
      <c r="C2169" s="7">
        <v>5.6549515409807301</v>
      </c>
    </row>
    <row r="2170" spans="1:3" x14ac:dyDescent="0.2">
      <c r="A2170" s="25">
        <v>38831</v>
      </c>
      <c r="B2170" s="7">
        <v>5.3546189699942701</v>
      </c>
      <c r="C2170" s="7">
        <v>5.6787576461178597</v>
      </c>
    </row>
    <row r="2171" spans="1:3" x14ac:dyDescent="0.2">
      <c r="A2171" s="25">
        <v>38832</v>
      </c>
      <c r="B2171" s="7">
        <v>5.39552023455773</v>
      </c>
      <c r="C2171" s="7">
        <v>5.72418135960159</v>
      </c>
    </row>
    <row r="2172" spans="1:3" x14ac:dyDescent="0.2">
      <c r="A2172" s="25">
        <v>38833</v>
      </c>
      <c r="B2172" s="7">
        <v>5.4346261972333103</v>
      </c>
      <c r="C2172" s="7">
        <v>5.7637546785462197</v>
      </c>
    </row>
    <row r="2173" spans="1:3" x14ac:dyDescent="0.2">
      <c r="A2173" s="25">
        <v>38834</v>
      </c>
      <c r="B2173" s="7">
        <v>5.3998006403107199</v>
      </c>
      <c r="C2173" s="7">
        <v>5.7303072451350996</v>
      </c>
    </row>
    <row r="2174" spans="1:3" x14ac:dyDescent="0.2">
      <c r="A2174" s="25">
        <v>38835</v>
      </c>
      <c r="B2174" s="7">
        <v>5.3642545490634896</v>
      </c>
      <c r="C2174" s="7">
        <v>5.6978978489733896</v>
      </c>
    </row>
    <row r="2175" spans="1:3" x14ac:dyDescent="0.2">
      <c r="A2175" s="25">
        <v>38837</v>
      </c>
      <c r="B2175" s="7">
        <v>5.3640862857296403</v>
      </c>
      <c r="C2175" s="7">
        <v>5.6976688831359503</v>
      </c>
    </row>
    <row r="2176" spans="1:3" x14ac:dyDescent="0.2">
      <c r="A2176" s="25">
        <v>38839</v>
      </c>
      <c r="B2176" s="7">
        <v>5.3509560268843899</v>
      </c>
      <c r="C2176" s="7">
        <v>5.6809088530683098</v>
      </c>
    </row>
    <row r="2177" spans="1:3" x14ac:dyDescent="0.2">
      <c r="A2177" s="25">
        <v>38840</v>
      </c>
      <c r="B2177" s="7">
        <v>5.3556118912863804</v>
      </c>
      <c r="C2177" s="7">
        <v>5.6949949711648804</v>
      </c>
    </row>
    <row r="2178" spans="1:3" x14ac:dyDescent="0.2">
      <c r="A2178" s="25">
        <v>38841</v>
      </c>
      <c r="B2178" s="7">
        <v>5.3943416295304498</v>
      </c>
      <c r="C2178" s="7">
        <v>5.7324804182285698</v>
      </c>
    </row>
    <row r="2179" spans="1:3" x14ac:dyDescent="0.2">
      <c r="A2179" s="25">
        <v>38842</v>
      </c>
      <c r="B2179" s="7">
        <v>5.3913704930495499</v>
      </c>
      <c r="C2179" s="7">
        <v>5.7294438004976396</v>
      </c>
    </row>
    <row r="2180" spans="1:3" x14ac:dyDescent="0.2">
      <c r="A2180" s="25">
        <v>38845</v>
      </c>
      <c r="B2180" s="7">
        <v>5.4023613587661803</v>
      </c>
      <c r="C2180" s="7">
        <v>5.7450461501872701</v>
      </c>
    </row>
    <row r="2181" spans="1:3" x14ac:dyDescent="0.2">
      <c r="A2181" s="25">
        <v>38846</v>
      </c>
      <c r="B2181" s="7">
        <v>5.4137628827592001</v>
      </c>
      <c r="C2181" s="7">
        <v>5.7592121091274198</v>
      </c>
    </row>
    <row r="2182" spans="1:3" x14ac:dyDescent="0.2">
      <c r="A2182" s="25">
        <v>38847</v>
      </c>
      <c r="B2182" s="7">
        <v>5.4064521486953696</v>
      </c>
      <c r="C2182" s="7">
        <v>5.7473213582197697</v>
      </c>
    </row>
    <row r="2183" spans="1:3" x14ac:dyDescent="0.2">
      <c r="A2183" s="25">
        <v>38848</v>
      </c>
      <c r="B2183" s="7">
        <v>5.4208167732106602</v>
      </c>
      <c r="C2183" s="7">
        <v>5.7719228370008304</v>
      </c>
    </row>
    <row r="2184" spans="1:3" x14ac:dyDescent="0.2">
      <c r="A2184" s="25">
        <v>38849</v>
      </c>
      <c r="B2184" s="7">
        <v>5.4255474319172796</v>
      </c>
      <c r="C2184" s="7">
        <v>5.7804709582909402</v>
      </c>
    </row>
    <row r="2185" spans="1:3" x14ac:dyDescent="0.2">
      <c r="A2185" s="25">
        <v>38852</v>
      </c>
      <c r="B2185" s="7">
        <v>5.3626637111236599</v>
      </c>
      <c r="C2185" s="7">
        <v>5.7217642137138798</v>
      </c>
    </row>
    <row r="2186" spans="1:3" x14ac:dyDescent="0.2">
      <c r="A2186" s="25">
        <v>38853</v>
      </c>
      <c r="B2186" s="7">
        <v>5.2933686298816696</v>
      </c>
      <c r="C2186" s="7">
        <v>5.6543235546844501</v>
      </c>
    </row>
    <row r="2187" spans="1:3" x14ac:dyDescent="0.2">
      <c r="A2187" s="25">
        <v>38854</v>
      </c>
      <c r="B2187" s="7">
        <v>5.3792528158004798</v>
      </c>
      <c r="C2187" s="7">
        <v>5.7460513002645603</v>
      </c>
    </row>
    <row r="2188" spans="1:3" x14ac:dyDescent="0.2">
      <c r="A2188" s="25">
        <v>38855</v>
      </c>
      <c r="B2188" s="7">
        <v>5.2576649656899699</v>
      </c>
      <c r="C2188" s="7">
        <v>5.6229662773745899</v>
      </c>
    </row>
    <row r="2189" spans="1:3" x14ac:dyDescent="0.2">
      <c r="A2189" s="25">
        <v>38856</v>
      </c>
      <c r="B2189" s="7">
        <v>5.2982682983147198</v>
      </c>
      <c r="C2189" s="7">
        <v>5.65867568132263</v>
      </c>
    </row>
    <row r="2190" spans="1:3" x14ac:dyDescent="0.2">
      <c r="A2190" s="25">
        <v>38859</v>
      </c>
      <c r="B2190" s="7">
        <v>5.2694469874905598</v>
      </c>
      <c r="C2190" s="7">
        <v>5.6316390574434196</v>
      </c>
    </row>
    <row r="2191" spans="1:3" x14ac:dyDescent="0.2">
      <c r="A2191" s="25">
        <v>38860</v>
      </c>
      <c r="B2191" s="7">
        <v>5.33840271895005</v>
      </c>
      <c r="C2191" s="7">
        <v>5.6999992004586701</v>
      </c>
    </row>
    <row r="2192" spans="1:3" x14ac:dyDescent="0.2">
      <c r="A2192" s="25">
        <v>38861</v>
      </c>
      <c r="B2192" s="7">
        <v>5.31272329813764</v>
      </c>
      <c r="C2192" s="7">
        <v>5.6787434101862004</v>
      </c>
    </row>
    <row r="2193" spans="1:3" x14ac:dyDescent="0.2">
      <c r="A2193" s="25">
        <v>38862</v>
      </c>
      <c r="B2193" s="7">
        <v>5.2916437618809198</v>
      </c>
      <c r="C2193" s="7">
        <v>5.6617850512154497</v>
      </c>
    </row>
    <row r="2194" spans="1:3" x14ac:dyDescent="0.2">
      <c r="A2194" s="25">
        <v>38863</v>
      </c>
      <c r="B2194" s="7">
        <v>5.2936495934729404</v>
      </c>
      <c r="C2194" s="7">
        <v>5.6642124444371502</v>
      </c>
    </row>
    <row r="2195" spans="1:3" x14ac:dyDescent="0.2">
      <c r="A2195" s="25">
        <v>38867</v>
      </c>
      <c r="B2195" s="7">
        <v>5.3088306784842203</v>
      </c>
      <c r="C2195" s="7">
        <v>5.6578720807443696</v>
      </c>
    </row>
    <row r="2196" spans="1:3" x14ac:dyDescent="0.2">
      <c r="A2196" s="25">
        <v>38868</v>
      </c>
      <c r="B2196" s="7">
        <v>5.3253272088962502</v>
      </c>
      <c r="C2196" s="7">
        <v>5.6732576290843904</v>
      </c>
    </row>
    <row r="2197" spans="1:3" x14ac:dyDescent="0.2">
      <c r="A2197" s="25">
        <v>38869</v>
      </c>
      <c r="B2197" s="7">
        <v>5.3819783075696401</v>
      </c>
      <c r="C2197" s="7">
        <v>5.72923176871228</v>
      </c>
    </row>
    <row r="2198" spans="1:3" x14ac:dyDescent="0.2">
      <c r="A2198" s="25">
        <v>38870</v>
      </c>
      <c r="B2198" s="7">
        <v>5.3379907849259904</v>
      </c>
      <c r="C2198" s="7">
        <v>5.6779971293207403</v>
      </c>
    </row>
    <row r="2199" spans="1:3" x14ac:dyDescent="0.2">
      <c r="A2199" s="25">
        <v>38873</v>
      </c>
      <c r="B2199" s="7">
        <v>5.35754754894056</v>
      </c>
      <c r="C2199" s="7">
        <v>5.6857505051909998</v>
      </c>
    </row>
    <row r="2200" spans="1:3" x14ac:dyDescent="0.2">
      <c r="A2200" s="25">
        <v>38874</v>
      </c>
      <c r="B2200" s="7">
        <v>5.42365436082284</v>
      </c>
      <c r="C2200" s="7">
        <v>5.7029700300741304</v>
      </c>
    </row>
    <row r="2201" spans="1:3" x14ac:dyDescent="0.2">
      <c r="A2201" s="25">
        <v>38875</v>
      </c>
      <c r="B2201" s="7">
        <v>5.4036430808002702</v>
      </c>
      <c r="C2201" s="7">
        <v>5.6822769733089</v>
      </c>
    </row>
    <row r="2202" spans="1:3" x14ac:dyDescent="0.2">
      <c r="A2202" s="25">
        <v>38876</v>
      </c>
      <c r="B2202" s="7">
        <v>5.4031437913097298</v>
      </c>
      <c r="C2202" s="7">
        <v>5.67567272952535</v>
      </c>
    </row>
    <row r="2203" spans="1:3" x14ac:dyDescent="0.2">
      <c r="A2203" s="25">
        <v>38877</v>
      </c>
      <c r="B2203" s="7">
        <v>5.3631360771286101</v>
      </c>
      <c r="C2203" s="7">
        <v>5.6236283150140798</v>
      </c>
    </row>
    <row r="2204" spans="1:3" x14ac:dyDescent="0.2">
      <c r="A2204" s="25">
        <v>38880</v>
      </c>
      <c r="B2204" s="7">
        <v>5.3316652001259799</v>
      </c>
      <c r="C2204" s="7">
        <v>5.5918587799940802</v>
      </c>
    </row>
    <row r="2205" spans="1:3" x14ac:dyDescent="0.2">
      <c r="A2205" s="25">
        <v>38881</v>
      </c>
      <c r="B2205" s="7">
        <v>5.3079600507812996</v>
      </c>
      <c r="C2205" s="7">
        <v>5.5686508990294401</v>
      </c>
    </row>
    <row r="2206" spans="1:3" x14ac:dyDescent="0.2">
      <c r="A2206" s="25">
        <v>38882</v>
      </c>
      <c r="B2206" s="7">
        <v>5.3115476047769299</v>
      </c>
      <c r="C2206" s="7">
        <v>5.5795960134736697</v>
      </c>
    </row>
    <row r="2207" spans="1:3" x14ac:dyDescent="0.2">
      <c r="A2207" s="25">
        <v>38883</v>
      </c>
      <c r="B2207" s="7">
        <v>5.3981371107496301</v>
      </c>
      <c r="C2207" s="7">
        <v>5.6656769084059899</v>
      </c>
    </row>
    <row r="2208" spans="1:3" x14ac:dyDescent="0.2">
      <c r="A2208" s="25">
        <v>38884</v>
      </c>
      <c r="B2208" s="7">
        <v>5.3841439628646404</v>
      </c>
      <c r="C2208" s="7">
        <v>5.65479622711422</v>
      </c>
    </row>
    <row r="2209" spans="1:3" x14ac:dyDescent="0.2">
      <c r="A2209" s="25">
        <v>38887</v>
      </c>
      <c r="B2209" s="7">
        <v>5.4318509796313004</v>
      </c>
      <c r="C2209" s="7">
        <v>5.7040093351918104</v>
      </c>
    </row>
    <row r="2210" spans="1:3" x14ac:dyDescent="0.2">
      <c r="A2210" s="25">
        <v>38888</v>
      </c>
      <c r="B2210" s="7">
        <v>5.4898997801288498</v>
      </c>
      <c r="C2210" s="7">
        <v>5.7626794538500796</v>
      </c>
    </row>
    <row r="2211" spans="1:3" x14ac:dyDescent="0.2">
      <c r="A2211" s="25">
        <v>38889</v>
      </c>
      <c r="B2211" s="7">
        <v>5.4965584742261102</v>
      </c>
      <c r="C2211" s="7">
        <v>5.7684584622749302</v>
      </c>
    </row>
    <row r="2212" spans="1:3" x14ac:dyDescent="0.2">
      <c r="A2212" s="25">
        <v>38890</v>
      </c>
      <c r="B2212" s="7">
        <v>5.5070945556287603</v>
      </c>
      <c r="C2212" s="7">
        <v>5.77629167783578</v>
      </c>
    </row>
    <row r="2213" spans="1:3" x14ac:dyDescent="0.2">
      <c r="A2213" s="25">
        <v>38891</v>
      </c>
      <c r="B2213" s="7">
        <v>5.51564821393975</v>
      </c>
      <c r="C2213" s="7">
        <v>5.7862141105783804</v>
      </c>
    </row>
    <row r="2214" spans="1:3" x14ac:dyDescent="0.2">
      <c r="A2214" s="25">
        <v>38894</v>
      </c>
      <c r="B2214" s="7">
        <v>5.5048714846289197</v>
      </c>
      <c r="C2214" s="7">
        <v>5.7795115315370502</v>
      </c>
    </row>
    <row r="2215" spans="1:3" x14ac:dyDescent="0.2">
      <c r="A2215" s="25">
        <v>38895</v>
      </c>
      <c r="B2215" s="7">
        <v>5.50946512011895</v>
      </c>
      <c r="C2215" s="7">
        <v>5.7826827813303101</v>
      </c>
    </row>
    <row r="2216" spans="1:3" x14ac:dyDescent="0.2">
      <c r="A2216" s="25">
        <v>38896</v>
      </c>
      <c r="B2216" s="7">
        <v>5.5340550039242897</v>
      </c>
      <c r="C2216" s="7">
        <v>5.8000553487648396</v>
      </c>
    </row>
    <row r="2217" spans="1:3" x14ac:dyDescent="0.2">
      <c r="A2217" s="25">
        <v>38897</v>
      </c>
      <c r="B2217" s="7">
        <v>5.5114928454264298</v>
      </c>
      <c r="C2217" s="7">
        <v>5.7736580791723702</v>
      </c>
    </row>
    <row r="2218" spans="1:3" x14ac:dyDescent="0.2">
      <c r="A2218" s="25">
        <v>38898</v>
      </c>
      <c r="B2218" s="7">
        <v>5.5004798212022603</v>
      </c>
      <c r="C2218" s="7">
        <v>5.7616667111453497</v>
      </c>
    </row>
    <row r="2219" spans="1:3" x14ac:dyDescent="0.2">
      <c r="A2219" s="25">
        <v>38901</v>
      </c>
      <c r="B2219" s="7">
        <v>5.52296403467881</v>
      </c>
      <c r="C2219" s="7">
        <v>5.7928519626758002</v>
      </c>
    </row>
    <row r="2220" spans="1:3" x14ac:dyDescent="0.2">
      <c r="A2220" s="25">
        <v>38902</v>
      </c>
      <c r="B2220" s="7">
        <v>5.4692392870214697</v>
      </c>
      <c r="C2220" s="7">
        <v>5.7412768104124199</v>
      </c>
    </row>
    <row r="2221" spans="1:3" x14ac:dyDescent="0.2">
      <c r="A2221" s="25">
        <v>38903</v>
      </c>
      <c r="B2221" s="7">
        <v>5.50093828614557</v>
      </c>
      <c r="C2221" s="7">
        <v>5.7727384571283604</v>
      </c>
    </row>
    <row r="2222" spans="1:3" x14ac:dyDescent="0.2">
      <c r="A2222" s="25">
        <v>38904</v>
      </c>
      <c r="B2222" s="7">
        <v>5.4614542871221499</v>
      </c>
      <c r="C2222" s="7">
        <v>5.7310314644393197</v>
      </c>
    </row>
    <row r="2223" spans="1:3" x14ac:dyDescent="0.2">
      <c r="A2223" s="25">
        <v>38905</v>
      </c>
      <c r="B2223" s="7">
        <v>5.4309878439666504</v>
      </c>
      <c r="C2223" s="7">
        <v>5.6984518165123799</v>
      </c>
    </row>
    <row r="2224" spans="1:3" x14ac:dyDescent="0.2">
      <c r="A2224" s="25">
        <v>38908</v>
      </c>
      <c r="B2224" s="7">
        <v>5.4475078309576599</v>
      </c>
      <c r="C2224" s="7">
        <v>5.7118964353187396</v>
      </c>
    </row>
    <row r="2225" spans="1:3" x14ac:dyDescent="0.2">
      <c r="A2225" s="25">
        <v>38909</v>
      </c>
      <c r="B2225" s="7">
        <v>5.4166234527138197</v>
      </c>
      <c r="C2225" s="7">
        <v>5.6789842464565101</v>
      </c>
    </row>
    <row r="2226" spans="1:3" x14ac:dyDescent="0.2">
      <c r="A2226" s="25">
        <v>38910</v>
      </c>
      <c r="B2226" s="7">
        <v>5.4416137291719799</v>
      </c>
      <c r="C2226" s="7">
        <v>5.70698631268362</v>
      </c>
    </row>
    <row r="2227" spans="1:3" x14ac:dyDescent="0.2">
      <c r="A2227" s="25">
        <v>38911</v>
      </c>
      <c r="B2227" s="7">
        <v>5.4118597497042797</v>
      </c>
      <c r="C2227" s="7">
        <v>5.6815673284020702</v>
      </c>
    </row>
    <row r="2228" spans="1:3" x14ac:dyDescent="0.2">
      <c r="A2228" s="25">
        <v>38912</v>
      </c>
      <c r="B2228" s="7">
        <v>5.3535427628936896</v>
      </c>
      <c r="C2228" s="7">
        <v>5.6253816466457502</v>
      </c>
    </row>
    <row r="2229" spans="1:3" x14ac:dyDescent="0.2">
      <c r="A2229" s="25">
        <v>38915</v>
      </c>
      <c r="B2229" s="7">
        <v>5.4034878716090704</v>
      </c>
      <c r="C2229" s="7">
        <v>5.6707215967150999</v>
      </c>
    </row>
    <row r="2230" spans="1:3" x14ac:dyDescent="0.2">
      <c r="A2230" s="25">
        <v>38916</v>
      </c>
      <c r="B2230" s="7">
        <v>5.4344746589080799</v>
      </c>
      <c r="C2230" s="7">
        <v>5.7042600687411102</v>
      </c>
    </row>
    <row r="2231" spans="1:3" x14ac:dyDescent="0.2">
      <c r="A2231" s="25">
        <v>38917</v>
      </c>
      <c r="B2231" s="7">
        <v>5.4057054362894696</v>
      </c>
      <c r="C2231" s="7">
        <v>5.6741159638612402</v>
      </c>
    </row>
    <row r="2232" spans="1:3" x14ac:dyDescent="0.2">
      <c r="A2232" s="25">
        <v>38918</v>
      </c>
      <c r="B2232" s="7">
        <v>5.3961679141094097</v>
      </c>
      <c r="C2232" s="7">
        <v>5.6648465984689498</v>
      </c>
    </row>
    <row r="2233" spans="1:3" x14ac:dyDescent="0.2">
      <c r="A2233" s="25">
        <v>38919</v>
      </c>
      <c r="B2233" s="7">
        <v>5.3902345759593704</v>
      </c>
      <c r="C2233" s="7">
        <v>5.6554475312654802</v>
      </c>
    </row>
    <row r="2234" spans="1:3" x14ac:dyDescent="0.2">
      <c r="A2234" s="25">
        <v>38922</v>
      </c>
      <c r="B2234" s="7">
        <v>5.3817833780840303</v>
      </c>
      <c r="C2234" s="7">
        <v>5.6457466855184597</v>
      </c>
    </row>
    <row r="2235" spans="1:3" x14ac:dyDescent="0.2">
      <c r="A2235" s="25">
        <v>38923</v>
      </c>
      <c r="B2235" s="7">
        <v>5.4112822463173398</v>
      </c>
      <c r="C2235" s="7">
        <v>5.6765275715054404</v>
      </c>
    </row>
    <row r="2236" spans="1:3" x14ac:dyDescent="0.2">
      <c r="A2236" s="25">
        <v>38924</v>
      </c>
      <c r="B2236" s="7">
        <v>5.4375677396883599</v>
      </c>
      <c r="C2236" s="7">
        <v>5.7058287275015802</v>
      </c>
    </row>
    <row r="2237" spans="1:3" x14ac:dyDescent="0.2">
      <c r="A2237" s="25">
        <v>38925</v>
      </c>
      <c r="B2237" s="7">
        <v>5.3909860016345297</v>
      </c>
      <c r="C2237" s="7">
        <v>5.6622692808759103</v>
      </c>
    </row>
    <row r="2238" spans="1:3" x14ac:dyDescent="0.2">
      <c r="A2238" s="25">
        <v>38926</v>
      </c>
      <c r="B2238" s="7">
        <v>5.3770364861455002</v>
      </c>
      <c r="C2238" s="7">
        <v>5.65348711682622</v>
      </c>
    </row>
    <row r="2239" spans="1:3" x14ac:dyDescent="0.2">
      <c r="A2239" s="25">
        <v>38929</v>
      </c>
      <c r="B2239" s="7">
        <v>5.3835897409453404</v>
      </c>
      <c r="C2239" s="7">
        <v>5.6597421577179903</v>
      </c>
    </row>
    <row r="2240" spans="1:3" x14ac:dyDescent="0.2">
      <c r="A2240" s="25">
        <v>38930</v>
      </c>
      <c r="B2240" s="7">
        <v>5.3885795288031</v>
      </c>
      <c r="C2240" s="7">
        <v>5.6724905579622096</v>
      </c>
    </row>
    <row r="2241" spans="1:3" x14ac:dyDescent="0.2">
      <c r="A2241" s="25">
        <v>38931</v>
      </c>
      <c r="B2241" s="7">
        <v>5.4209555917385002</v>
      </c>
      <c r="C2241" s="7">
        <v>5.7047406876865603</v>
      </c>
    </row>
    <row r="2242" spans="1:3" x14ac:dyDescent="0.2">
      <c r="A2242" s="25">
        <v>38932</v>
      </c>
      <c r="B2242" s="7">
        <v>5.4828616880255501</v>
      </c>
      <c r="C2242" s="7">
        <v>5.77340532771073</v>
      </c>
    </row>
    <row r="2243" spans="1:3" x14ac:dyDescent="0.2">
      <c r="A2243" s="25">
        <v>38933</v>
      </c>
      <c r="B2243" s="7">
        <v>5.4440351004750998</v>
      </c>
      <c r="C2243" s="7">
        <v>5.7367341228597999</v>
      </c>
    </row>
    <row r="2244" spans="1:3" x14ac:dyDescent="0.2">
      <c r="A2244" s="25">
        <v>38936</v>
      </c>
      <c r="B2244" s="7">
        <v>5.4139549816682901</v>
      </c>
      <c r="C2244" s="7">
        <v>5.7050931159443703</v>
      </c>
    </row>
    <row r="2245" spans="1:3" x14ac:dyDescent="0.2">
      <c r="A2245" s="25">
        <v>38937</v>
      </c>
      <c r="B2245" s="7">
        <v>5.3986977203020698</v>
      </c>
      <c r="C2245" s="7">
        <v>5.6963973628525704</v>
      </c>
    </row>
    <row r="2246" spans="1:3" x14ac:dyDescent="0.2">
      <c r="A2246" s="25">
        <v>38938</v>
      </c>
      <c r="B2246" s="7">
        <v>5.4222144900254499</v>
      </c>
      <c r="C2246" s="7">
        <v>5.7167165749022102</v>
      </c>
    </row>
    <row r="2247" spans="1:3" x14ac:dyDescent="0.2">
      <c r="A2247" s="25">
        <v>38939</v>
      </c>
      <c r="B2247" s="7">
        <v>5.4442850308390298</v>
      </c>
      <c r="C2247" s="7">
        <v>5.7374299217742104</v>
      </c>
    </row>
    <row r="2248" spans="1:3" x14ac:dyDescent="0.2">
      <c r="A2248" s="25">
        <v>38940</v>
      </c>
      <c r="B2248" s="7">
        <v>5.4851931030154599</v>
      </c>
      <c r="C2248" s="7">
        <v>5.7806658956720698</v>
      </c>
    </row>
    <row r="2249" spans="1:3" x14ac:dyDescent="0.2">
      <c r="A2249" s="25">
        <v>38943</v>
      </c>
      <c r="B2249" s="7">
        <v>5.4981894433478899</v>
      </c>
      <c r="C2249" s="7">
        <v>5.7924947404920104</v>
      </c>
    </row>
    <row r="2250" spans="1:3" x14ac:dyDescent="0.2">
      <c r="A2250" s="25">
        <v>38944</v>
      </c>
      <c r="B2250" s="7">
        <v>5.4757988476858799</v>
      </c>
      <c r="C2250" s="7">
        <v>5.7676989001183099</v>
      </c>
    </row>
    <row r="2251" spans="1:3" x14ac:dyDescent="0.2">
      <c r="A2251" s="25">
        <v>38945</v>
      </c>
      <c r="B2251" s="7">
        <v>5.4370713067533698</v>
      </c>
      <c r="C2251" s="7">
        <v>5.7265537134100297</v>
      </c>
    </row>
    <row r="2252" spans="1:3" x14ac:dyDescent="0.2">
      <c r="A2252" s="25">
        <v>38946</v>
      </c>
      <c r="B2252" s="7">
        <v>5.4237534728891204</v>
      </c>
      <c r="C2252" s="7">
        <v>5.7059673068857197</v>
      </c>
    </row>
    <row r="2253" spans="1:3" x14ac:dyDescent="0.2">
      <c r="A2253" s="25">
        <v>38947</v>
      </c>
      <c r="B2253" s="7">
        <v>5.3684327493870798</v>
      </c>
      <c r="C2253" s="7">
        <v>5.6518540157531403</v>
      </c>
    </row>
    <row r="2254" spans="1:3" x14ac:dyDescent="0.2">
      <c r="A2254" s="25">
        <v>38950</v>
      </c>
      <c r="B2254" s="7">
        <v>5.3339781378972404</v>
      </c>
      <c r="C2254" s="7">
        <v>5.6160228607306202</v>
      </c>
    </row>
    <row r="2255" spans="1:3" x14ac:dyDescent="0.2">
      <c r="A2255" s="25">
        <v>38951</v>
      </c>
      <c r="B2255" s="7">
        <v>5.3092190353671604</v>
      </c>
      <c r="C2255" s="7">
        <v>5.5876639234308296</v>
      </c>
    </row>
    <row r="2256" spans="1:3" x14ac:dyDescent="0.2">
      <c r="A2256" s="25">
        <v>38952</v>
      </c>
      <c r="B2256" s="7">
        <v>5.3283673290521998</v>
      </c>
      <c r="C2256" s="7">
        <v>5.6087188340316096</v>
      </c>
    </row>
    <row r="2257" spans="1:3" x14ac:dyDescent="0.2">
      <c r="A2257" s="25">
        <v>38953</v>
      </c>
      <c r="B2257" s="7">
        <v>5.3254578194623301</v>
      </c>
      <c r="C2257" s="7">
        <v>5.6060541489636098</v>
      </c>
    </row>
    <row r="2258" spans="1:3" x14ac:dyDescent="0.2">
      <c r="A2258" s="25">
        <v>38954</v>
      </c>
      <c r="B2258" s="7">
        <v>5.3125817280485004</v>
      </c>
      <c r="C2258" s="7">
        <v>5.5973183276515597</v>
      </c>
    </row>
    <row r="2259" spans="1:3" x14ac:dyDescent="0.2">
      <c r="A2259" s="25">
        <v>38958</v>
      </c>
      <c r="B2259" s="7">
        <v>5.3381544061996804</v>
      </c>
      <c r="C2259" s="7">
        <v>5.6218711434636104</v>
      </c>
    </row>
    <row r="2260" spans="1:3" x14ac:dyDescent="0.2">
      <c r="A2260" s="25">
        <v>38959</v>
      </c>
      <c r="B2260" s="7">
        <v>5.3277581312239697</v>
      </c>
      <c r="C2260" s="7">
        <v>5.6115155992050001</v>
      </c>
    </row>
    <row r="2261" spans="1:3" x14ac:dyDescent="0.2">
      <c r="A2261" s="25">
        <v>38960</v>
      </c>
      <c r="B2261" s="7">
        <v>5.2932830926641996</v>
      </c>
      <c r="C2261" s="7">
        <v>5.5776104602367003</v>
      </c>
    </row>
    <row r="2262" spans="1:3" x14ac:dyDescent="0.2">
      <c r="A2262" s="25">
        <v>38961</v>
      </c>
      <c r="B2262" s="7">
        <v>5.2807630809383301</v>
      </c>
      <c r="C2262" s="7">
        <v>5.5650199899979498</v>
      </c>
    </row>
    <row r="2263" spans="1:3" x14ac:dyDescent="0.2">
      <c r="A2263" s="25">
        <v>38964</v>
      </c>
      <c r="B2263" s="7">
        <v>5.3093005475275499</v>
      </c>
      <c r="C2263" s="7">
        <v>5.5900634622412904</v>
      </c>
    </row>
    <row r="2264" spans="1:3" x14ac:dyDescent="0.2">
      <c r="A2264" s="25">
        <v>38965</v>
      </c>
      <c r="B2264" s="7">
        <v>5.3302061847834796</v>
      </c>
      <c r="C2264" s="7">
        <v>5.6102346572652797</v>
      </c>
    </row>
    <row r="2265" spans="1:3" x14ac:dyDescent="0.2">
      <c r="A2265" s="25">
        <v>38966</v>
      </c>
      <c r="B2265" s="7">
        <v>5.34889519107052</v>
      </c>
      <c r="C2265" s="7">
        <v>5.6305447644882003</v>
      </c>
    </row>
    <row r="2266" spans="1:3" x14ac:dyDescent="0.2">
      <c r="A2266" s="25">
        <v>38967</v>
      </c>
      <c r="B2266" s="7">
        <v>5.3384951259170803</v>
      </c>
      <c r="C2266" s="7">
        <v>5.6222177389361301</v>
      </c>
    </row>
    <row r="2267" spans="1:3" x14ac:dyDescent="0.2">
      <c r="A2267" s="25">
        <v>38968</v>
      </c>
      <c r="B2267" s="7">
        <v>5.3125929924362696</v>
      </c>
      <c r="C2267" s="7">
        <v>5.5982927973777601</v>
      </c>
    </row>
    <row r="2268" spans="1:3" x14ac:dyDescent="0.2">
      <c r="A2268" s="25">
        <v>38971</v>
      </c>
      <c r="B2268" s="7">
        <v>5.3403343909508303</v>
      </c>
      <c r="C2268" s="7">
        <v>5.6558708427472704</v>
      </c>
    </row>
    <row r="2269" spans="1:3" x14ac:dyDescent="0.2">
      <c r="A2269" s="25">
        <v>38972</v>
      </c>
      <c r="B2269" s="7">
        <v>5.3799483327080502</v>
      </c>
      <c r="C2269" s="7">
        <v>5.6880356182904697</v>
      </c>
    </row>
    <row r="2270" spans="1:3" x14ac:dyDescent="0.2">
      <c r="A2270" s="25">
        <v>38973</v>
      </c>
      <c r="B2270" s="7">
        <v>5.3495230694954996</v>
      </c>
      <c r="C2270" s="7">
        <v>5.6582718596856596</v>
      </c>
    </row>
    <row r="2271" spans="1:3" x14ac:dyDescent="0.2">
      <c r="A2271" s="25">
        <v>38974</v>
      </c>
      <c r="B2271" s="7">
        <v>5.3601920330747497</v>
      </c>
      <c r="C2271" s="7">
        <v>5.6734030563174596</v>
      </c>
    </row>
    <row r="2272" spans="1:3" x14ac:dyDescent="0.2">
      <c r="A2272" s="25">
        <v>38975</v>
      </c>
      <c r="B2272" s="7">
        <v>5.36137186160932</v>
      </c>
      <c r="C2272" s="7">
        <v>5.67231882183642</v>
      </c>
    </row>
    <row r="2273" spans="1:3" x14ac:dyDescent="0.2">
      <c r="A2273" s="25">
        <v>38978</v>
      </c>
      <c r="B2273" s="7">
        <v>5.4286064639317004</v>
      </c>
      <c r="C2273" s="7">
        <v>5.74278220502267</v>
      </c>
    </row>
    <row r="2274" spans="1:3" x14ac:dyDescent="0.2">
      <c r="A2274" s="25">
        <v>38979</v>
      </c>
      <c r="B2274" s="7">
        <v>5.3965732409889497</v>
      </c>
      <c r="C2274" s="7">
        <v>5.7102338353928603</v>
      </c>
    </row>
    <row r="2275" spans="1:3" x14ac:dyDescent="0.2">
      <c r="A2275" s="25">
        <v>38980</v>
      </c>
      <c r="B2275" s="7">
        <v>5.3819552215206503</v>
      </c>
      <c r="C2275" s="7">
        <v>5.6971655148921103</v>
      </c>
    </row>
    <row r="2276" spans="1:3" x14ac:dyDescent="0.2">
      <c r="A2276" s="25">
        <v>38981</v>
      </c>
      <c r="B2276" s="7">
        <v>5.3500402108646696</v>
      </c>
      <c r="C2276" s="7">
        <v>5.6722296094532902</v>
      </c>
    </row>
    <row r="2277" spans="1:3" x14ac:dyDescent="0.2">
      <c r="A2277" s="25">
        <v>38982</v>
      </c>
      <c r="B2277" s="7">
        <v>5.2761312708113897</v>
      </c>
      <c r="C2277" s="7">
        <v>5.5931635526680896</v>
      </c>
    </row>
    <row r="2278" spans="1:3" x14ac:dyDescent="0.2">
      <c r="A2278" s="25">
        <v>38985</v>
      </c>
      <c r="B2278" s="7">
        <v>5.2440438020514</v>
      </c>
      <c r="C2278" s="7">
        <v>5.5552238447782596</v>
      </c>
    </row>
    <row r="2279" spans="1:3" x14ac:dyDescent="0.2">
      <c r="A2279" s="25">
        <v>38986</v>
      </c>
      <c r="B2279" s="7">
        <v>5.2554926126602899</v>
      </c>
      <c r="C2279" s="7">
        <v>5.5618657820317097</v>
      </c>
    </row>
    <row r="2280" spans="1:3" x14ac:dyDescent="0.2">
      <c r="A2280" s="25">
        <v>38987</v>
      </c>
      <c r="B2280" s="7">
        <v>5.2765470711161804</v>
      </c>
      <c r="C2280" s="7">
        <v>5.5803847294197597</v>
      </c>
    </row>
    <row r="2281" spans="1:3" x14ac:dyDescent="0.2">
      <c r="A2281" s="25">
        <v>38988</v>
      </c>
      <c r="B2281" s="7">
        <v>5.3002556691130298</v>
      </c>
      <c r="C2281" s="7">
        <v>5.6043016528138896</v>
      </c>
    </row>
    <row r="2282" spans="1:3" x14ac:dyDescent="0.2">
      <c r="A2282" s="25">
        <v>38989</v>
      </c>
      <c r="B2282" s="7">
        <v>5.32889538452058</v>
      </c>
      <c r="C2282" s="7">
        <v>5.6317556890446596</v>
      </c>
    </row>
    <row r="2283" spans="1:3" x14ac:dyDescent="0.2">
      <c r="A2283" s="25">
        <v>38990</v>
      </c>
      <c r="B2283" s="7">
        <v>5.3288137837171297</v>
      </c>
      <c r="C2283" s="7">
        <v>5.6316754724467097</v>
      </c>
    </row>
    <row r="2284" spans="1:3" x14ac:dyDescent="0.2">
      <c r="A2284" s="25">
        <v>38992</v>
      </c>
      <c r="B2284" s="7">
        <v>5.3403673509990401</v>
      </c>
      <c r="C2284" s="7">
        <v>5.6152517775659296</v>
      </c>
    </row>
    <row r="2285" spans="1:3" x14ac:dyDescent="0.2">
      <c r="A2285" s="25">
        <v>38993</v>
      </c>
      <c r="B2285" s="7">
        <v>5.3500054191424802</v>
      </c>
      <c r="C2285" s="7">
        <v>5.6300099697699704</v>
      </c>
    </row>
    <row r="2286" spans="1:3" x14ac:dyDescent="0.2">
      <c r="A2286" s="25">
        <v>38994</v>
      </c>
      <c r="B2286" s="7">
        <v>5.3213516906276102</v>
      </c>
      <c r="C2286" s="7">
        <v>5.6027467820725096</v>
      </c>
    </row>
    <row r="2287" spans="1:3" x14ac:dyDescent="0.2">
      <c r="A2287" s="25">
        <v>38995</v>
      </c>
      <c r="B2287" s="7">
        <v>5.3064528644750197</v>
      </c>
      <c r="C2287" s="7">
        <v>5.5868066809894099</v>
      </c>
    </row>
    <row r="2288" spans="1:3" x14ac:dyDescent="0.2">
      <c r="A2288" s="25">
        <v>38996</v>
      </c>
      <c r="B2288" s="7">
        <v>5.3415527186033396</v>
      </c>
      <c r="C2288" s="7">
        <v>5.6245333363205603</v>
      </c>
    </row>
    <row r="2289" spans="1:3" x14ac:dyDescent="0.2">
      <c r="A2289" s="25">
        <v>38999</v>
      </c>
      <c r="B2289" s="7">
        <v>5.3378529299606496</v>
      </c>
      <c r="C2289" s="7">
        <v>5.6192249774760903</v>
      </c>
    </row>
    <row r="2290" spans="1:3" x14ac:dyDescent="0.2">
      <c r="A2290" s="25">
        <v>39000</v>
      </c>
      <c r="B2290" s="7">
        <v>5.3796506811826497</v>
      </c>
      <c r="C2290" s="7">
        <v>5.6611231243719402</v>
      </c>
    </row>
    <row r="2291" spans="1:3" x14ac:dyDescent="0.2">
      <c r="A2291" s="25">
        <v>39001</v>
      </c>
      <c r="B2291" s="7">
        <v>5.3808949382080797</v>
      </c>
      <c r="C2291" s="7">
        <v>5.6588461545287396</v>
      </c>
    </row>
    <row r="2292" spans="1:3" x14ac:dyDescent="0.2">
      <c r="A2292" s="25">
        <v>39002</v>
      </c>
      <c r="B2292" s="7">
        <v>5.3829412454860703</v>
      </c>
      <c r="C2292" s="7">
        <v>5.6600676242071399</v>
      </c>
    </row>
    <row r="2293" spans="1:3" x14ac:dyDescent="0.2">
      <c r="A2293" s="25">
        <v>39003</v>
      </c>
      <c r="B2293" s="7">
        <v>5.4032828816113296</v>
      </c>
      <c r="C2293" s="7">
        <v>5.6809163900172202</v>
      </c>
    </row>
    <row r="2294" spans="1:3" x14ac:dyDescent="0.2">
      <c r="A2294" s="25">
        <v>39006</v>
      </c>
      <c r="B2294" s="7">
        <v>5.4024512214234797</v>
      </c>
      <c r="C2294" s="7">
        <v>5.6786261234893098</v>
      </c>
    </row>
    <row r="2295" spans="1:3" x14ac:dyDescent="0.2">
      <c r="A2295" s="25">
        <v>39007</v>
      </c>
      <c r="B2295" s="7">
        <v>5.39272292350475</v>
      </c>
      <c r="C2295" s="7">
        <v>5.6657542346721002</v>
      </c>
    </row>
    <row r="2296" spans="1:3" x14ac:dyDescent="0.2">
      <c r="A2296" s="25">
        <v>39008</v>
      </c>
      <c r="B2296" s="7">
        <v>5.4049599869511198</v>
      </c>
      <c r="C2296" s="7">
        <v>5.6764060942765999</v>
      </c>
    </row>
    <row r="2297" spans="1:3" x14ac:dyDescent="0.2">
      <c r="A2297" s="25">
        <v>39009</v>
      </c>
      <c r="B2297" s="7">
        <v>5.4128589377578802</v>
      </c>
      <c r="C2297" s="7">
        <v>5.6791302279198703</v>
      </c>
    </row>
    <row r="2298" spans="1:3" x14ac:dyDescent="0.2">
      <c r="A2298" s="25">
        <v>39010</v>
      </c>
      <c r="B2298" s="7">
        <v>5.42491901787609</v>
      </c>
      <c r="C2298" s="7">
        <v>5.6923480868643201</v>
      </c>
    </row>
    <row r="2299" spans="1:3" x14ac:dyDescent="0.2">
      <c r="A2299" s="25">
        <v>39013</v>
      </c>
      <c r="B2299" s="7">
        <v>5.4356825095243098</v>
      </c>
      <c r="C2299" s="7">
        <v>5.7010828786109498</v>
      </c>
    </row>
    <row r="2300" spans="1:3" x14ac:dyDescent="0.2">
      <c r="A2300" s="25">
        <v>39014</v>
      </c>
      <c r="B2300" s="7">
        <v>5.4300493697573904</v>
      </c>
      <c r="C2300" s="7">
        <v>5.6970258774294003</v>
      </c>
    </row>
    <row r="2301" spans="1:3" x14ac:dyDescent="0.2">
      <c r="A2301" s="25">
        <v>39015</v>
      </c>
      <c r="B2301" s="7">
        <v>5.4202197535310797</v>
      </c>
      <c r="C2301" s="7">
        <v>5.6882392282177898</v>
      </c>
    </row>
    <row r="2302" spans="1:3" x14ac:dyDescent="0.2">
      <c r="A2302" s="25">
        <v>39016</v>
      </c>
      <c r="B2302" s="7">
        <v>5.3726651462838397</v>
      </c>
      <c r="C2302" s="7">
        <v>5.6377956968696399</v>
      </c>
    </row>
    <row r="2303" spans="1:3" x14ac:dyDescent="0.2">
      <c r="A2303" s="25">
        <v>39017</v>
      </c>
      <c r="B2303" s="7">
        <v>5.3006762462221904</v>
      </c>
      <c r="C2303" s="7">
        <v>5.5622187711873403</v>
      </c>
    </row>
    <row r="2304" spans="1:3" x14ac:dyDescent="0.2">
      <c r="A2304" s="25">
        <v>39020</v>
      </c>
      <c r="B2304" s="7">
        <v>5.27116399701434</v>
      </c>
      <c r="C2304" s="7">
        <v>5.5276164222631197</v>
      </c>
    </row>
    <row r="2305" spans="1:3" x14ac:dyDescent="0.2">
      <c r="A2305" s="25">
        <v>39021</v>
      </c>
      <c r="B2305" s="7">
        <v>5.2322289710826704</v>
      </c>
      <c r="C2305" s="7">
        <v>5.4865171621512703</v>
      </c>
    </row>
    <row r="2306" spans="1:3" x14ac:dyDescent="0.2">
      <c r="A2306" s="25">
        <v>39022</v>
      </c>
      <c r="B2306" s="7">
        <v>5.2254678763389197</v>
      </c>
      <c r="C2306" s="7">
        <v>5.4458132462169599</v>
      </c>
    </row>
    <row r="2307" spans="1:3" x14ac:dyDescent="0.2">
      <c r="A2307" s="25">
        <v>39023</v>
      </c>
      <c r="B2307" s="7">
        <v>5.2711820211470997</v>
      </c>
      <c r="C2307" s="7">
        <v>5.48344937566387</v>
      </c>
    </row>
    <row r="2308" spans="1:3" x14ac:dyDescent="0.2">
      <c r="A2308" s="25">
        <v>39024</v>
      </c>
      <c r="B2308" s="7">
        <v>5.2845558622689799</v>
      </c>
      <c r="C2308" s="7">
        <v>5.4993081466759204</v>
      </c>
    </row>
    <row r="2309" spans="1:3" x14ac:dyDescent="0.2">
      <c r="A2309" s="25">
        <v>39027</v>
      </c>
      <c r="B2309" s="7">
        <v>5.3039594388181897</v>
      </c>
      <c r="C2309" s="7">
        <v>5.5168236451509101</v>
      </c>
    </row>
    <row r="2310" spans="1:3" x14ac:dyDescent="0.2">
      <c r="A2310" s="25">
        <v>39028</v>
      </c>
      <c r="B2310" s="7">
        <v>5.2411334105156699</v>
      </c>
      <c r="C2310" s="7">
        <v>5.4532171166544101</v>
      </c>
    </row>
    <row r="2311" spans="1:3" x14ac:dyDescent="0.2">
      <c r="A2311" s="25">
        <v>39029</v>
      </c>
      <c r="B2311" s="7">
        <v>5.2647500973579602</v>
      </c>
      <c r="C2311" s="7">
        <v>5.4798655838070802</v>
      </c>
    </row>
    <row r="2312" spans="1:3" x14ac:dyDescent="0.2">
      <c r="A2312" s="25">
        <v>39030</v>
      </c>
      <c r="B2312" s="7">
        <v>5.24604141777868</v>
      </c>
      <c r="C2312" s="7">
        <v>5.4585827231032997</v>
      </c>
    </row>
    <row r="2313" spans="1:3" x14ac:dyDescent="0.2">
      <c r="A2313" s="25">
        <v>39031</v>
      </c>
      <c r="B2313" s="7">
        <v>5.2256119180823601</v>
      </c>
      <c r="C2313" s="7">
        <v>5.43700270615654</v>
      </c>
    </row>
    <row r="2314" spans="1:3" x14ac:dyDescent="0.2">
      <c r="A2314" s="25">
        <v>39034</v>
      </c>
      <c r="B2314" s="7">
        <v>5.2672923349686398</v>
      </c>
      <c r="C2314" s="7">
        <v>5.4808478877677098</v>
      </c>
    </row>
    <row r="2315" spans="1:3" x14ac:dyDescent="0.2">
      <c r="A2315" s="25">
        <v>39035</v>
      </c>
      <c r="B2315" s="7">
        <v>5.2499360348153301</v>
      </c>
      <c r="C2315" s="7">
        <v>5.4544461682890404</v>
      </c>
    </row>
    <row r="2316" spans="1:3" x14ac:dyDescent="0.2">
      <c r="A2316" s="25">
        <v>39036</v>
      </c>
      <c r="B2316" s="7">
        <v>5.2757584520028598</v>
      </c>
      <c r="C2316" s="7">
        <v>5.4808854522985699</v>
      </c>
    </row>
    <row r="2317" spans="1:3" x14ac:dyDescent="0.2">
      <c r="A2317" s="25">
        <v>39037</v>
      </c>
      <c r="B2317" s="7">
        <v>5.2805539171047204</v>
      </c>
      <c r="C2317" s="7">
        <v>5.4872944296311603</v>
      </c>
    </row>
    <row r="2318" spans="1:3" x14ac:dyDescent="0.2">
      <c r="A2318" s="25">
        <v>39038</v>
      </c>
      <c r="B2318" s="7">
        <v>5.27213028520001</v>
      </c>
      <c r="C2318" s="7">
        <v>5.4789998059668399</v>
      </c>
    </row>
    <row r="2319" spans="1:3" x14ac:dyDescent="0.2">
      <c r="A2319" s="25">
        <v>39041</v>
      </c>
      <c r="B2319" s="7">
        <v>5.2517845033533304</v>
      </c>
      <c r="C2319" s="7">
        <v>5.4590910444351897</v>
      </c>
    </row>
    <row r="2320" spans="1:3" x14ac:dyDescent="0.2">
      <c r="A2320" s="25">
        <v>39042</v>
      </c>
      <c r="B2320" s="7">
        <v>5.2670549538692502</v>
      </c>
      <c r="C2320" s="7">
        <v>5.4766834521502803</v>
      </c>
    </row>
    <row r="2321" spans="1:3" x14ac:dyDescent="0.2">
      <c r="A2321" s="25">
        <v>39043</v>
      </c>
      <c r="B2321" s="7">
        <v>5.2703771314691403</v>
      </c>
      <c r="C2321" s="7">
        <v>5.4872704838364701</v>
      </c>
    </row>
    <row r="2322" spans="1:3" x14ac:dyDescent="0.2">
      <c r="A2322" s="25">
        <v>39044</v>
      </c>
      <c r="B2322" s="7">
        <v>5.2901913637214797</v>
      </c>
      <c r="C2322" s="7">
        <v>5.5077003846569204</v>
      </c>
    </row>
    <row r="2323" spans="1:3" x14ac:dyDescent="0.2">
      <c r="A2323" s="25">
        <v>39045</v>
      </c>
      <c r="B2323" s="7">
        <v>5.2566206159234898</v>
      </c>
      <c r="C2323" s="7">
        <v>5.4737912713548802</v>
      </c>
    </row>
    <row r="2324" spans="1:3" x14ac:dyDescent="0.2">
      <c r="A2324" s="25">
        <v>39048</v>
      </c>
      <c r="B2324" s="7">
        <v>5.2964373761454899</v>
      </c>
      <c r="C2324" s="7">
        <v>5.5197057811605701</v>
      </c>
    </row>
    <row r="2325" spans="1:3" x14ac:dyDescent="0.2">
      <c r="A2325" s="25">
        <v>39049</v>
      </c>
      <c r="B2325" s="7">
        <v>5.2758735149393798</v>
      </c>
      <c r="C2325" s="7">
        <v>5.4988655173811702</v>
      </c>
    </row>
    <row r="2326" spans="1:3" x14ac:dyDescent="0.2">
      <c r="A2326" s="25">
        <v>39050</v>
      </c>
      <c r="B2326" s="7">
        <v>5.2805107407532699</v>
      </c>
      <c r="C2326" s="7">
        <v>5.5028996305303703</v>
      </c>
    </row>
    <row r="2327" spans="1:3" x14ac:dyDescent="0.2">
      <c r="A2327" s="25">
        <v>39051</v>
      </c>
      <c r="B2327" s="7">
        <v>5.2492735941589901</v>
      </c>
      <c r="C2327" s="7">
        <v>5.4688993237458003</v>
      </c>
    </row>
    <row r="2328" spans="1:3" x14ac:dyDescent="0.2">
      <c r="A2328" s="25">
        <v>39052</v>
      </c>
      <c r="B2328" s="7">
        <v>5.2285442834877696</v>
      </c>
      <c r="C2328" s="7">
        <v>5.4359914609670996</v>
      </c>
    </row>
    <row r="2329" spans="1:3" x14ac:dyDescent="0.2">
      <c r="A2329" s="25">
        <v>39055</v>
      </c>
      <c r="B2329" s="7">
        <v>5.2385410564414796</v>
      </c>
      <c r="C2329" s="7">
        <v>5.4425804456599298</v>
      </c>
    </row>
    <row r="2330" spans="1:3" x14ac:dyDescent="0.2">
      <c r="A2330" s="25">
        <v>39056</v>
      </c>
      <c r="B2330" s="7">
        <v>5.2761732012131803</v>
      </c>
      <c r="C2330" s="7">
        <v>5.4759560891712802</v>
      </c>
    </row>
    <row r="2331" spans="1:3" x14ac:dyDescent="0.2">
      <c r="A2331" s="25">
        <v>39057</v>
      </c>
      <c r="B2331" s="7">
        <v>5.2740940916898102</v>
      </c>
      <c r="C2331" s="7">
        <v>5.4734819511591901</v>
      </c>
    </row>
    <row r="2332" spans="1:3" x14ac:dyDescent="0.2">
      <c r="A2332" s="25">
        <v>39058</v>
      </c>
      <c r="B2332" s="7">
        <v>5.2906846931056899</v>
      </c>
      <c r="C2332" s="7">
        <v>5.4930127041575902</v>
      </c>
    </row>
    <row r="2333" spans="1:3" x14ac:dyDescent="0.2">
      <c r="A2333" s="25">
        <v>39059</v>
      </c>
      <c r="B2333" s="7">
        <v>5.31494855442575</v>
      </c>
      <c r="C2333" s="7">
        <v>5.5168163535304897</v>
      </c>
    </row>
    <row r="2334" spans="1:3" x14ac:dyDescent="0.2">
      <c r="A2334" s="25">
        <v>39062</v>
      </c>
      <c r="B2334" s="7">
        <v>5.3515982247895098</v>
      </c>
      <c r="C2334" s="7">
        <v>5.5534298913182596</v>
      </c>
    </row>
    <row r="2335" spans="1:3" x14ac:dyDescent="0.2">
      <c r="A2335" s="25">
        <v>39063</v>
      </c>
      <c r="B2335" s="7">
        <v>5.3698860849168604</v>
      </c>
      <c r="C2335" s="7">
        <v>5.5709372606467102</v>
      </c>
    </row>
    <row r="2336" spans="1:3" x14ac:dyDescent="0.2">
      <c r="A2336" s="25">
        <v>39064</v>
      </c>
      <c r="B2336" s="7">
        <v>5.3883412517612603</v>
      </c>
      <c r="C2336" s="7">
        <v>5.5882780300628196</v>
      </c>
    </row>
    <row r="2337" spans="1:3" x14ac:dyDescent="0.2">
      <c r="A2337" s="25">
        <v>39065</v>
      </c>
      <c r="B2337" s="7">
        <v>5.4251852237437896</v>
      </c>
      <c r="C2337" s="7">
        <v>5.6276706591294099</v>
      </c>
    </row>
    <row r="2338" spans="1:3" x14ac:dyDescent="0.2">
      <c r="A2338" s="25">
        <v>39066</v>
      </c>
      <c r="B2338" s="7">
        <v>5.4190130093000297</v>
      </c>
      <c r="C2338" s="7">
        <v>5.62158946337264</v>
      </c>
    </row>
    <row r="2339" spans="1:3" x14ac:dyDescent="0.2">
      <c r="A2339" s="25">
        <v>39069</v>
      </c>
      <c r="B2339" s="7">
        <v>5.4387078571564</v>
      </c>
      <c r="C2339" s="7">
        <v>5.6417082063786701</v>
      </c>
    </row>
    <row r="2340" spans="1:3" x14ac:dyDescent="0.2">
      <c r="A2340" s="25">
        <v>39070</v>
      </c>
      <c r="B2340" s="7">
        <v>5.4640753628460104</v>
      </c>
      <c r="C2340" s="7">
        <v>5.6686499626704103</v>
      </c>
    </row>
    <row r="2341" spans="1:3" x14ac:dyDescent="0.2">
      <c r="A2341" s="25">
        <v>39071</v>
      </c>
      <c r="B2341" s="7">
        <v>5.4377281341781201</v>
      </c>
      <c r="C2341" s="7">
        <v>5.6430373219108096</v>
      </c>
    </row>
    <row r="2342" spans="1:3" x14ac:dyDescent="0.2">
      <c r="A2342" s="25">
        <v>39072</v>
      </c>
      <c r="B2342" s="7">
        <v>5.4477872422873004</v>
      </c>
      <c r="C2342" s="7">
        <v>5.65425634153919</v>
      </c>
    </row>
    <row r="2343" spans="1:3" x14ac:dyDescent="0.2">
      <c r="A2343" s="25">
        <v>39073</v>
      </c>
      <c r="B2343" s="7">
        <v>5.4517931818347298</v>
      </c>
      <c r="C2343" s="7">
        <v>5.6582320896014204</v>
      </c>
    </row>
    <row r="2344" spans="1:3" x14ac:dyDescent="0.2">
      <c r="A2344" s="25">
        <v>39078</v>
      </c>
      <c r="B2344" s="7">
        <v>5.4951569284157697</v>
      </c>
      <c r="C2344" s="7">
        <v>5.70354722644967</v>
      </c>
    </row>
    <row r="2345" spans="1:3" x14ac:dyDescent="0.2">
      <c r="A2345" s="25">
        <v>39079</v>
      </c>
      <c r="B2345" s="7">
        <v>5.5097042844495903</v>
      </c>
      <c r="C2345" s="7">
        <v>5.7150494179960303</v>
      </c>
    </row>
    <row r="2346" spans="1:3" x14ac:dyDescent="0.2">
      <c r="A2346" s="25">
        <v>39080</v>
      </c>
      <c r="B2346" s="7">
        <v>5.4594931461266603</v>
      </c>
      <c r="C2346" s="7">
        <v>5.6673109350554096</v>
      </c>
    </row>
    <row r="2347" spans="1:3" x14ac:dyDescent="0.2">
      <c r="A2347" s="25">
        <v>39082</v>
      </c>
      <c r="B2347" s="7">
        <v>5.4593860152143696</v>
      </c>
      <c r="C2347" s="7">
        <v>5.6671760724472398</v>
      </c>
    </row>
    <row r="2348" spans="1:3" x14ac:dyDescent="0.2">
      <c r="A2348" s="25">
        <v>39084</v>
      </c>
      <c r="B2348" s="7">
        <v>5.4710742809047304</v>
      </c>
      <c r="C2348" s="7">
        <v>5.6743705532967601</v>
      </c>
    </row>
    <row r="2349" spans="1:3" x14ac:dyDescent="0.2">
      <c r="A2349" s="25">
        <v>39085</v>
      </c>
      <c r="B2349" s="7">
        <v>5.4934200270327098</v>
      </c>
      <c r="C2349" s="7">
        <v>5.6953949371228196</v>
      </c>
    </row>
    <row r="2350" spans="1:3" x14ac:dyDescent="0.2">
      <c r="A2350" s="25">
        <v>39086</v>
      </c>
      <c r="B2350" s="7">
        <v>5.4791547288781297</v>
      </c>
      <c r="C2350" s="7">
        <v>5.6802350973121003</v>
      </c>
    </row>
    <row r="2351" spans="1:3" x14ac:dyDescent="0.2">
      <c r="A2351" s="25">
        <v>39087</v>
      </c>
      <c r="B2351" s="7">
        <v>5.49583136554637</v>
      </c>
      <c r="C2351" s="7">
        <v>5.6983380589485</v>
      </c>
    </row>
    <row r="2352" spans="1:3" x14ac:dyDescent="0.2">
      <c r="A2352" s="25">
        <v>39090</v>
      </c>
      <c r="B2352" s="7">
        <v>5.4750582516416104</v>
      </c>
      <c r="C2352" s="7">
        <v>5.6767385354408697</v>
      </c>
    </row>
    <row r="2353" spans="1:3" x14ac:dyDescent="0.2">
      <c r="A2353" s="25">
        <v>39091</v>
      </c>
      <c r="B2353" s="7">
        <v>5.47986426264006</v>
      </c>
      <c r="C2353" s="7">
        <v>5.6781741788601501</v>
      </c>
    </row>
    <row r="2354" spans="1:3" x14ac:dyDescent="0.2">
      <c r="A2354" s="25">
        <v>39092</v>
      </c>
      <c r="B2354" s="7">
        <v>5.4860231072846304</v>
      </c>
      <c r="C2354" s="7">
        <v>5.6825831980209003</v>
      </c>
    </row>
    <row r="2355" spans="1:3" x14ac:dyDescent="0.2">
      <c r="A2355" s="25">
        <v>39093</v>
      </c>
      <c r="B2355" s="7">
        <v>5.5225112118146198</v>
      </c>
      <c r="C2355" s="7">
        <v>5.7144432152391103</v>
      </c>
    </row>
    <row r="2356" spans="1:3" x14ac:dyDescent="0.2">
      <c r="A2356" s="25">
        <v>39094</v>
      </c>
      <c r="B2356" s="7">
        <v>5.5715632531716599</v>
      </c>
      <c r="C2356" s="7">
        <v>5.7590927026859902</v>
      </c>
    </row>
    <row r="2357" spans="1:3" x14ac:dyDescent="0.2">
      <c r="A2357" s="25">
        <v>39097</v>
      </c>
      <c r="B2357" s="7">
        <v>5.5677845540864297</v>
      </c>
      <c r="C2357" s="7">
        <v>5.7512269518821899</v>
      </c>
    </row>
    <row r="2358" spans="1:3" x14ac:dyDescent="0.2">
      <c r="A2358" s="25">
        <v>39098</v>
      </c>
      <c r="B2358" s="7">
        <v>5.5496828933788001</v>
      </c>
      <c r="C2358" s="7">
        <v>5.7312587371711903</v>
      </c>
    </row>
    <row r="2359" spans="1:3" x14ac:dyDescent="0.2">
      <c r="A2359" s="25">
        <v>39099</v>
      </c>
      <c r="B2359" s="7">
        <v>5.5428519121190396</v>
      </c>
      <c r="C2359" s="7">
        <v>5.7220759438178597</v>
      </c>
    </row>
    <row r="2360" spans="1:3" x14ac:dyDescent="0.2">
      <c r="A2360" s="25">
        <v>39100</v>
      </c>
      <c r="B2360" s="7">
        <v>5.5402171164725198</v>
      </c>
      <c r="C2360" s="7">
        <v>5.7190287653397798</v>
      </c>
    </row>
    <row r="2361" spans="1:3" x14ac:dyDescent="0.2">
      <c r="A2361" s="25">
        <v>39101</v>
      </c>
      <c r="B2361" s="7">
        <v>5.5355692191861703</v>
      </c>
      <c r="C2361" s="7">
        <v>5.7132905618873497</v>
      </c>
    </row>
    <row r="2362" spans="1:3" x14ac:dyDescent="0.2">
      <c r="A2362" s="25">
        <v>39104</v>
      </c>
      <c r="B2362" s="7">
        <v>5.5147038490868097</v>
      </c>
      <c r="C2362" s="7">
        <v>5.6944848243972199</v>
      </c>
    </row>
    <row r="2363" spans="1:3" x14ac:dyDescent="0.2">
      <c r="A2363" s="25">
        <v>39105</v>
      </c>
      <c r="B2363" s="7">
        <v>5.5247135006113801</v>
      </c>
      <c r="C2363" s="7">
        <v>5.7044042604862</v>
      </c>
    </row>
    <row r="2364" spans="1:3" x14ac:dyDescent="0.2">
      <c r="A2364" s="25">
        <v>39106</v>
      </c>
      <c r="B2364" s="7">
        <v>5.5425136139522202</v>
      </c>
      <c r="C2364" s="7">
        <v>5.71901848034181</v>
      </c>
    </row>
    <row r="2365" spans="1:3" x14ac:dyDescent="0.2">
      <c r="A2365" s="25">
        <v>39107</v>
      </c>
      <c r="B2365" s="7">
        <v>5.58346136748915</v>
      </c>
      <c r="C2365" s="7">
        <v>5.7535414547364701</v>
      </c>
    </row>
    <row r="2366" spans="1:3" x14ac:dyDescent="0.2">
      <c r="A2366" s="25">
        <v>39108</v>
      </c>
      <c r="B2366" s="7">
        <v>5.6195802050466899</v>
      </c>
      <c r="C2366" s="7">
        <v>5.7831704541731899</v>
      </c>
    </row>
    <row r="2367" spans="1:3" x14ac:dyDescent="0.2">
      <c r="A2367" s="25">
        <v>39111</v>
      </c>
      <c r="B2367" s="7">
        <v>5.6447498352836503</v>
      </c>
      <c r="C2367" s="7">
        <v>5.8047944095631099</v>
      </c>
    </row>
    <row r="2368" spans="1:3" x14ac:dyDescent="0.2">
      <c r="A2368" s="25">
        <v>39112</v>
      </c>
      <c r="B2368" s="7">
        <v>5.6290490134663003</v>
      </c>
      <c r="C2368" s="7">
        <v>5.7858318104448401</v>
      </c>
    </row>
    <row r="2369" spans="1:3" x14ac:dyDescent="0.2">
      <c r="A2369" s="25">
        <v>39113</v>
      </c>
      <c r="B2369" s="7">
        <v>5.6127447417693404</v>
      </c>
      <c r="C2369" s="7">
        <v>5.7705232807453903</v>
      </c>
    </row>
    <row r="2370" spans="1:3" x14ac:dyDescent="0.2">
      <c r="A2370" s="25">
        <v>39114</v>
      </c>
      <c r="B2370" s="7">
        <v>5.6264112470393002</v>
      </c>
      <c r="C2370" s="7">
        <v>5.7889723563903104</v>
      </c>
    </row>
    <row r="2371" spans="1:3" x14ac:dyDescent="0.2">
      <c r="A2371" s="25">
        <v>39115</v>
      </c>
      <c r="B2371" s="7">
        <v>5.6179684624412403</v>
      </c>
      <c r="C2371" s="7">
        <v>5.7800617071888896</v>
      </c>
    </row>
    <row r="2372" spans="1:3" x14ac:dyDescent="0.2">
      <c r="A2372" s="25">
        <v>39118</v>
      </c>
      <c r="B2372" s="7">
        <v>5.60681247396312</v>
      </c>
      <c r="C2372" s="7">
        <v>5.7683079252948</v>
      </c>
    </row>
    <row r="2373" spans="1:3" x14ac:dyDescent="0.2">
      <c r="A2373" s="25">
        <v>39119</v>
      </c>
      <c r="B2373" s="7">
        <v>5.5957255475738803</v>
      </c>
      <c r="C2373" s="7">
        <v>5.7569738786631497</v>
      </c>
    </row>
    <row r="2374" spans="1:3" x14ac:dyDescent="0.2">
      <c r="A2374" s="25">
        <v>39120</v>
      </c>
      <c r="B2374" s="7">
        <v>5.5814247358236404</v>
      </c>
      <c r="C2374" s="7">
        <v>5.73848690518866</v>
      </c>
    </row>
    <row r="2375" spans="1:3" x14ac:dyDescent="0.2">
      <c r="A2375" s="25">
        <v>39121</v>
      </c>
      <c r="B2375" s="7">
        <v>5.5555868329196798</v>
      </c>
      <c r="C2375" s="7">
        <v>5.7102578797237697</v>
      </c>
    </row>
    <row r="2376" spans="1:3" x14ac:dyDescent="0.2">
      <c r="A2376" s="25">
        <v>39122</v>
      </c>
      <c r="B2376" s="7">
        <v>5.6096735794246202</v>
      </c>
      <c r="C2376" s="7">
        <v>5.7615449132434504</v>
      </c>
    </row>
    <row r="2377" spans="1:3" x14ac:dyDescent="0.2">
      <c r="A2377" s="25">
        <v>39125</v>
      </c>
      <c r="B2377" s="7">
        <v>5.6123160373420102</v>
      </c>
      <c r="C2377" s="7">
        <v>5.7646195719546496</v>
      </c>
    </row>
    <row r="2378" spans="1:3" x14ac:dyDescent="0.2">
      <c r="A2378" s="25">
        <v>39126</v>
      </c>
      <c r="B2378" s="7">
        <v>5.5926284695131203</v>
      </c>
      <c r="C2378" s="7">
        <v>5.7441659729585401</v>
      </c>
    </row>
    <row r="2379" spans="1:3" x14ac:dyDescent="0.2">
      <c r="A2379" s="25">
        <v>39127</v>
      </c>
      <c r="B2379" s="7">
        <v>5.5887529147908497</v>
      </c>
      <c r="C2379" s="7">
        <v>5.7385825387725298</v>
      </c>
    </row>
    <row r="2380" spans="1:3" x14ac:dyDescent="0.2">
      <c r="A2380" s="25">
        <v>39128</v>
      </c>
      <c r="B2380" s="7">
        <v>5.5117994139047299</v>
      </c>
      <c r="C2380" s="7">
        <v>5.6592171699259</v>
      </c>
    </row>
    <row r="2381" spans="1:3" x14ac:dyDescent="0.2">
      <c r="A2381" s="25">
        <v>39129</v>
      </c>
      <c r="B2381" s="7">
        <v>5.5171504561389799</v>
      </c>
      <c r="C2381" s="7">
        <v>5.6659981173500897</v>
      </c>
    </row>
    <row r="2382" spans="1:3" x14ac:dyDescent="0.2">
      <c r="A2382" s="25">
        <v>39132</v>
      </c>
      <c r="B2382" s="7">
        <v>5.5239911731615896</v>
      </c>
      <c r="C2382" s="7">
        <v>5.6698331411387803</v>
      </c>
    </row>
    <row r="2383" spans="1:3" x14ac:dyDescent="0.2">
      <c r="A2383" s="25">
        <v>39133</v>
      </c>
      <c r="B2383" s="7">
        <v>5.5466233432362104</v>
      </c>
      <c r="C2383" s="7">
        <v>5.6908706454533498</v>
      </c>
    </row>
    <row r="2384" spans="1:3" x14ac:dyDescent="0.2">
      <c r="A2384" s="25">
        <v>39134</v>
      </c>
      <c r="B2384" s="7">
        <v>5.5158958463778403</v>
      </c>
      <c r="C2384" s="7">
        <v>5.6607024638621004</v>
      </c>
    </row>
    <row r="2385" spans="1:3" x14ac:dyDescent="0.2">
      <c r="A2385" s="25">
        <v>39135</v>
      </c>
      <c r="B2385" s="7">
        <v>5.5669676049998102</v>
      </c>
      <c r="C2385" s="7">
        <v>5.7098295915599797</v>
      </c>
    </row>
    <row r="2386" spans="1:3" x14ac:dyDescent="0.2">
      <c r="A2386" s="25">
        <v>39136</v>
      </c>
      <c r="B2386" s="7">
        <v>5.5314489804241198</v>
      </c>
      <c r="C2386" s="7">
        <v>5.6720574855459596</v>
      </c>
    </row>
    <row r="2387" spans="1:3" x14ac:dyDescent="0.2">
      <c r="A2387" s="25">
        <v>39139</v>
      </c>
      <c r="B2387" s="7">
        <v>5.4825243358726503</v>
      </c>
      <c r="C2387" s="7">
        <v>5.62291820683562</v>
      </c>
    </row>
    <row r="2388" spans="1:3" x14ac:dyDescent="0.2">
      <c r="A2388" s="25">
        <v>39140</v>
      </c>
      <c r="B2388" s="7">
        <v>5.4358992371997399</v>
      </c>
      <c r="C2388" s="7">
        <v>5.5797101766967199</v>
      </c>
    </row>
    <row r="2389" spans="1:3" x14ac:dyDescent="0.2">
      <c r="A2389" s="25">
        <v>39141</v>
      </c>
      <c r="B2389" s="7">
        <v>5.4362185591811301</v>
      </c>
      <c r="C2389" s="7">
        <v>5.5780678034570998</v>
      </c>
    </row>
    <row r="2390" spans="1:3" x14ac:dyDescent="0.2">
      <c r="A2390" s="25">
        <v>39142</v>
      </c>
      <c r="B2390" s="7">
        <v>5.4304271803866202</v>
      </c>
      <c r="C2390" s="7">
        <v>5.6125713435460103</v>
      </c>
    </row>
    <row r="2391" spans="1:3" x14ac:dyDescent="0.2">
      <c r="A2391" s="25">
        <v>39143</v>
      </c>
      <c r="B2391" s="7">
        <v>5.4226909161278103</v>
      </c>
      <c r="C2391" s="7">
        <v>5.6022812703309697</v>
      </c>
    </row>
    <row r="2392" spans="1:3" x14ac:dyDescent="0.2">
      <c r="A2392" s="25">
        <v>39146</v>
      </c>
      <c r="B2392" s="7">
        <v>5.41131056019338</v>
      </c>
      <c r="C2392" s="7">
        <v>5.5898490907817902</v>
      </c>
    </row>
    <row r="2393" spans="1:3" x14ac:dyDescent="0.2">
      <c r="A2393" s="25">
        <v>39147</v>
      </c>
      <c r="B2393" s="7">
        <v>5.43245121668593</v>
      </c>
      <c r="C2393" s="7">
        <v>5.6100246032377399</v>
      </c>
    </row>
    <row r="2394" spans="1:3" x14ac:dyDescent="0.2">
      <c r="A2394" s="25">
        <v>39148</v>
      </c>
      <c r="B2394" s="7">
        <v>5.43642624176442</v>
      </c>
      <c r="C2394" s="7">
        <v>5.6163941734834797</v>
      </c>
    </row>
    <row r="2395" spans="1:3" x14ac:dyDescent="0.2">
      <c r="A2395" s="25">
        <v>39149</v>
      </c>
      <c r="B2395" s="7">
        <v>5.4450212877348703</v>
      </c>
      <c r="C2395" s="7">
        <v>5.6229141695519997</v>
      </c>
    </row>
    <row r="2396" spans="1:3" x14ac:dyDescent="0.2">
      <c r="A2396" s="25">
        <v>39150</v>
      </c>
      <c r="B2396" s="7">
        <v>5.4886922486772001</v>
      </c>
      <c r="C2396" s="7">
        <v>5.6666202087997304</v>
      </c>
    </row>
    <row r="2397" spans="1:3" x14ac:dyDescent="0.2">
      <c r="A2397" s="25">
        <v>39153</v>
      </c>
      <c r="B2397" s="7">
        <v>5.48103651409411</v>
      </c>
      <c r="C2397" s="7">
        <v>5.6581258848825602</v>
      </c>
    </row>
    <row r="2398" spans="1:3" x14ac:dyDescent="0.2">
      <c r="A2398" s="25">
        <v>39154</v>
      </c>
      <c r="B2398" s="7">
        <v>5.4539641302948798</v>
      </c>
      <c r="C2398" s="7">
        <v>5.6315757808082703</v>
      </c>
    </row>
    <row r="2399" spans="1:3" x14ac:dyDescent="0.2">
      <c r="A2399" s="25">
        <v>39155</v>
      </c>
      <c r="B2399" s="7">
        <v>5.4305837858599002</v>
      </c>
      <c r="C2399" s="7">
        <v>5.61065258796254</v>
      </c>
    </row>
    <row r="2400" spans="1:3" x14ac:dyDescent="0.2">
      <c r="A2400" s="25">
        <v>39156</v>
      </c>
      <c r="B2400" s="7">
        <v>5.4653651184444003</v>
      </c>
      <c r="C2400" s="7">
        <v>5.6477797450742102</v>
      </c>
    </row>
    <row r="2401" spans="1:3" x14ac:dyDescent="0.2">
      <c r="A2401" s="25">
        <v>39157</v>
      </c>
      <c r="B2401" s="7">
        <v>5.4750706031501402</v>
      </c>
      <c r="C2401" s="7">
        <v>5.6560651104370701</v>
      </c>
    </row>
    <row r="2402" spans="1:3" x14ac:dyDescent="0.2">
      <c r="A2402" s="25">
        <v>39160</v>
      </c>
      <c r="B2402" s="7">
        <v>5.5014300983691999</v>
      </c>
      <c r="C2402" s="7">
        <v>5.6822462181553899</v>
      </c>
    </row>
    <row r="2403" spans="1:3" x14ac:dyDescent="0.2">
      <c r="A2403" s="25">
        <v>39161</v>
      </c>
      <c r="B2403" s="7">
        <v>5.5105883507588604</v>
      </c>
      <c r="C2403" s="7">
        <v>5.6895026920847496</v>
      </c>
    </row>
    <row r="2404" spans="1:3" x14ac:dyDescent="0.2">
      <c r="A2404" s="25">
        <v>39162</v>
      </c>
      <c r="B2404" s="7">
        <v>5.50913546429509</v>
      </c>
      <c r="C2404" s="7">
        <v>5.68757728760355</v>
      </c>
    </row>
    <row r="2405" spans="1:3" x14ac:dyDescent="0.2">
      <c r="A2405" s="25">
        <v>39163</v>
      </c>
      <c r="B2405" s="7">
        <v>5.53782149032694</v>
      </c>
      <c r="C2405" s="7">
        <v>5.7134570772852404</v>
      </c>
    </row>
    <row r="2406" spans="1:3" x14ac:dyDescent="0.2">
      <c r="A2406" s="25">
        <v>39164</v>
      </c>
      <c r="B2406" s="7">
        <v>5.5736951988073002</v>
      </c>
      <c r="C2406" s="7">
        <v>5.7498676546142997</v>
      </c>
    </row>
    <row r="2407" spans="1:3" x14ac:dyDescent="0.2">
      <c r="A2407" s="25">
        <v>39167</v>
      </c>
      <c r="B2407" s="7">
        <v>5.5875751222721304</v>
      </c>
      <c r="C2407" s="7">
        <v>5.7619577971983</v>
      </c>
    </row>
    <row r="2408" spans="1:3" x14ac:dyDescent="0.2">
      <c r="A2408" s="25">
        <v>39168</v>
      </c>
      <c r="B2408" s="7">
        <v>5.6294165059480097</v>
      </c>
      <c r="C2408" s="7">
        <v>5.8006040034049704</v>
      </c>
    </row>
    <row r="2409" spans="1:3" x14ac:dyDescent="0.2">
      <c r="A2409" s="25">
        <v>39169</v>
      </c>
      <c r="B2409" s="7">
        <v>5.6134072472889596</v>
      </c>
      <c r="C2409" s="7">
        <v>5.7866859196595204</v>
      </c>
    </row>
    <row r="2410" spans="1:3" x14ac:dyDescent="0.2">
      <c r="A2410" s="25">
        <v>39170</v>
      </c>
      <c r="B2410" s="7">
        <v>5.6339729150076501</v>
      </c>
      <c r="C2410" s="7">
        <v>5.8088660223402799</v>
      </c>
    </row>
    <row r="2411" spans="1:3" x14ac:dyDescent="0.2">
      <c r="A2411" s="25">
        <v>39171</v>
      </c>
      <c r="B2411" s="7">
        <v>5.6434791751015601</v>
      </c>
      <c r="C2411" s="7">
        <v>5.8134958756215296</v>
      </c>
    </row>
    <row r="2412" spans="1:3" x14ac:dyDescent="0.2">
      <c r="A2412" s="25">
        <v>39172</v>
      </c>
      <c r="B2412" s="7">
        <v>5.6434589743505201</v>
      </c>
      <c r="C2412" s="7">
        <v>5.8134691757871604</v>
      </c>
    </row>
    <row r="2413" spans="1:3" x14ac:dyDescent="0.2">
      <c r="A2413" s="25">
        <v>39174</v>
      </c>
      <c r="B2413" s="7">
        <v>5.64133186933649</v>
      </c>
      <c r="C2413" s="7">
        <v>5.8126739420936104</v>
      </c>
    </row>
    <row r="2414" spans="1:3" x14ac:dyDescent="0.2">
      <c r="A2414" s="25">
        <v>39175</v>
      </c>
      <c r="B2414" s="7">
        <v>5.6904237915895104</v>
      </c>
      <c r="C2414" s="7">
        <v>5.8636035027085303</v>
      </c>
    </row>
    <row r="2415" spans="1:3" x14ac:dyDescent="0.2">
      <c r="A2415" s="25">
        <v>39176</v>
      </c>
      <c r="B2415" s="7">
        <v>5.6690217963660103</v>
      </c>
      <c r="C2415" s="7">
        <v>5.83584908131132</v>
      </c>
    </row>
    <row r="2416" spans="1:3" x14ac:dyDescent="0.2">
      <c r="A2416" s="25">
        <v>39177</v>
      </c>
      <c r="B2416" s="7">
        <v>5.6813673040044996</v>
      </c>
      <c r="C2416" s="7">
        <v>5.8475689391184904</v>
      </c>
    </row>
    <row r="2417" spans="1:3" x14ac:dyDescent="0.2">
      <c r="A2417" s="25">
        <v>39182</v>
      </c>
      <c r="B2417" s="7">
        <v>5.7021777223866996</v>
      </c>
      <c r="C2417" s="7">
        <v>5.8665781751793702</v>
      </c>
    </row>
    <row r="2418" spans="1:3" x14ac:dyDescent="0.2">
      <c r="A2418" s="25">
        <v>39183</v>
      </c>
      <c r="B2418" s="7">
        <v>5.70123098964691</v>
      </c>
      <c r="C2418" s="7">
        <v>5.8608242051912098</v>
      </c>
    </row>
    <row r="2419" spans="1:3" x14ac:dyDescent="0.2">
      <c r="A2419" s="25">
        <v>39184</v>
      </c>
      <c r="B2419" s="7">
        <v>5.7329505110882</v>
      </c>
      <c r="C2419" s="7">
        <v>5.89070366410684</v>
      </c>
    </row>
    <row r="2420" spans="1:3" x14ac:dyDescent="0.2">
      <c r="A2420" s="25">
        <v>39185</v>
      </c>
      <c r="B2420" s="7">
        <v>5.7816051246887898</v>
      </c>
      <c r="C2420" s="7">
        <v>5.93929692327099</v>
      </c>
    </row>
    <row r="2421" spans="1:3" x14ac:dyDescent="0.2">
      <c r="A2421" s="25">
        <v>39188</v>
      </c>
      <c r="B2421" s="7">
        <v>5.7555469234135002</v>
      </c>
      <c r="C2421" s="7">
        <v>5.9146117463016301</v>
      </c>
    </row>
    <row r="2422" spans="1:3" x14ac:dyDescent="0.2">
      <c r="A2422" s="25">
        <v>39189</v>
      </c>
      <c r="B2422" s="7">
        <v>5.7582048890420499</v>
      </c>
      <c r="C2422" s="7">
        <v>5.92074306010801</v>
      </c>
    </row>
    <row r="2423" spans="1:3" x14ac:dyDescent="0.2">
      <c r="A2423" s="25">
        <v>39190</v>
      </c>
      <c r="B2423" s="7">
        <v>5.7120596685205802</v>
      </c>
      <c r="C2423" s="7">
        <v>5.8761331666282004</v>
      </c>
    </row>
    <row r="2424" spans="1:3" x14ac:dyDescent="0.2">
      <c r="A2424" s="25">
        <v>39191</v>
      </c>
      <c r="B2424" s="7">
        <v>5.7261366492589101</v>
      </c>
      <c r="C2424" s="7">
        <v>5.8929935234389497</v>
      </c>
    </row>
    <row r="2425" spans="1:3" x14ac:dyDescent="0.2">
      <c r="A2425" s="25">
        <v>39192</v>
      </c>
      <c r="B2425" s="7">
        <v>5.7269886388710596</v>
      </c>
      <c r="C2425" s="7">
        <v>5.8931662182150397</v>
      </c>
    </row>
    <row r="2426" spans="1:3" x14ac:dyDescent="0.2">
      <c r="A2426" s="25">
        <v>39195</v>
      </c>
      <c r="B2426" s="7">
        <v>5.7191810955655402</v>
      </c>
      <c r="C2426" s="7">
        <v>5.8835462057964003</v>
      </c>
    </row>
    <row r="2427" spans="1:3" x14ac:dyDescent="0.2">
      <c r="A2427" s="25">
        <v>39196</v>
      </c>
      <c r="B2427" s="7">
        <v>5.7241901816269003</v>
      </c>
      <c r="C2427" s="7">
        <v>5.8885664610359996</v>
      </c>
    </row>
    <row r="2428" spans="1:3" x14ac:dyDescent="0.2">
      <c r="A2428" s="25">
        <v>39197</v>
      </c>
      <c r="B2428" s="7">
        <v>5.7245872347540301</v>
      </c>
      <c r="C2428" s="7">
        <v>5.8900672671704104</v>
      </c>
    </row>
    <row r="2429" spans="1:3" x14ac:dyDescent="0.2">
      <c r="A2429" s="25">
        <v>39198</v>
      </c>
      <c r="B2429" s="7">
        <v>5.7683698187498402</v>
      </c>
      <c r="C2429" s="7">
        <v>5.9277638637201697</v>
      </c>
    </row>
    <row r="2430" spans="1:3" x14ac:dyDescent="0.2">
      <c r="A2430" s="25">
        <v>39199</v>
      </c>
      <c r="B2430" s="7">
        <v>5.7868279988652302</v>
      </c>
      <c r="C2430" s="7">
        <v>5.9466996799817</v>
      </c>
    </row>
    <row r="2431" spans="1:3" x14ac:dyDescent="0.2">
      <c r="A2431" s="25">
        <v>39202</v>
      </c>
      <c r="B2431" s="7">
        <v>5.7126128664365199</v>
      </c>
      <c r="C2431" s="7">
        <v>5.8699327638228302</v>
      </c>
    </row>
    <row r="2432" spans="1:3" x14ac:dyDescent="0.2">
      <c r="A2432" s="25">
        <v>39203</v>
      </c>
      <c r="B2432" s="7">
        <v>5.7162360564852799</v>
      </c>
      <c r="C2432" s="7">
        <v>5.8897071153740903</v>
      </c>
    </row>
    <row r="2433" spans="1:3" x14ac:dyDescent="0.2">
      <c r="A2433" s="25">
        <v>39204</v>
      </c>
      <c r="B2433" s="7">
        <v>5.7501227144163201</v>
      </c>
      <c r="C2433" s="7">
        <v>5.9241077247452196</v>
      </c>
    </row>
    <row r="2434" spans="1:3" x14ac:dyDescent="0.2">
      <c r="A2434" s="25">
        <v>39205</v>
      </c>
      <c r="B2434" s="7">
        <v>5.7845654767250201</v>
      </c>
      <c r="C2434" s="7">
        <v>5.9574349581650301</v>
      </c>
    </row>
    <row r="2435" spans="1:3" x14ac:dyDescent="0.2">
      <c r="A2435" s="25">
        <v>39206</v>
      </c>
      <c r="B2435" s="7">
        <v>5.7698104237324097</v>
      </c>
      <c r="C2435" s="7">
        <v>5.9421605740729797</v>
      </c>
    </row>
    <row r="2436" spans="1:3" x14ac:dyDescent="0.2">
      <c r="A2436" s="25">
        <v>39210</v>
      </c>
      <c r="B2436" s="7">
        <v>5.7383586035269696</v>
      </c>
      <c r="C2436" s="7">
        <v>5.9132788426990999</v>
      </c>
    </row>
    <row r="2437" spans="1:3" x14ac:dyDescent="0.2">
      <c r="A2437" s="25">
        <v>39211</v>
      </c>
      <c r="B2437" s="7">
        <v>5.7313454591646904</v>
      </c>
      <c r="C2437" s="7">
        <v>5.9067557847589303</v>
      </c>
    </row>
    <row r="2438" spans="1:3" x14ac:dyDescent="0.2">
      <c r="A2438" s="25">
        <v>39212</v>
      </c>
      <c r="B2438" s="7">
        <v>5.7489816487045102</v>
      </c>
      <c r="C2438" s="7">
        <v>5.9246243601593198</v>
      </c>
    </row>
    <row r="2439" spans="1:3" x14ac:dyDescent="0.2">
      <c r="A2439" s="25">
        <v>39213</v>
      </c>
      <c r="B2439" s="7">
        <v>5.7295540398147802</v>
      </c>
      <c r="C2439" s="7">
        <v>5.9028197618476899</v>
      </c>
    </row>
    <row r="2440" spans="1:3" x14ac:dyDescent="0.2">
      <c r="A2440" s="25">
        <v>39216</v>
      </c>
      <c r="B2440" s="7">
        <v>5.7766164988082203</v>
      </c>
      <c r="C2440" s="7">
        <v>5.95240493728227</v>
      </c>
    </row>
    <row r="2441" spans="1:3" x14ac:dyDescent="0.2">
      <c r="A2441" s="25">
        <v>39217</v>
      </c>
      <c r="B2441" s="7">
        <v>5.77503821606168</v>
      </c>
      <c r="C2441" s="7">
        <v>5.95231208221991</v>
      </c>
    </row>
    <row r="2442" spans="1:3" x14ac:dyDescent="0.2">
      <c r="A2442" s="25">
        <v>39218</v>
      </c>
      <c r="B2442" s="7">
        <v>5.7532574460854899</v>
      </c>
      <c r="C2442" s="7">
        <v>5.9328350494864601</v>
      </c>
    </row>
    <row r="2443" spans="1:3" x14ac:dyDescent="0.2">
      <c r="A2443" s="25">
        <v>39219</v>
      </c>
      <c r="B2443" s="7">
        <v>5.7731850960646796</v>
      </c>
      <c r="C2443" s="7">
        <v>5.9539977385020899</v>
      </c>
    </row>
    <row r="2444" spans="1:3" x14ac:dyDescent="0.2">
      <c r="A2444" s="25">
        <v>39220</v>
      </c>
      <c r="B2444" s="7">
        <v>5.7839903794097003</v>
      </c>
      <c r="C2444" s="7">
        <v>5.9627503681149099</v>
      </c>
    </row>
    <row r="2445" spans="1:3" x14ac:dyDescent="0.2">
      <c r="A2445" s="25">
        <v>39223</v>
      </c>
      <c r="B2445" s="7">
        <v>5.7807171959436197</v>
      </c>
      <c r="C2445" s="7">
        <v>5.9601729119076303</v>
      </c>
    </row>
    <row r="2446" spans="1:3" x14ac:dyDescent="0.2">
      <c r="A2446" s="25">
        <v>39224</v>
      </c>
      <c r="B2446" s="7">
        <v>5.7625803214915896</v>
      </c>
      <c r="C2446" s="7">
        <v>5.94427080319329</v>
      </c>
    </row>
    <row r="2447" spans="1:3" x14ac:dyDescent="0.2">
      <c r="A2447" s="25">
        <v>39225</v>
      </c>
      <c r="B2447" s="7">
        <v>5.8083044368939802</v>
      </c>
      <c r="C2447" s="7">
        <v>5.99276269583196</v>
      </c>
    </row>
    <row r="2448" spans="1:3" x14ac:dyDescent="0.2">
      <c r="A2448" s="25">
        <v>39226</v>
      </c>
      <c r="B2448" s="7">
        <v>5.7841450397746597</v>
      </c>
      <c r="C2448" s="7">
        <v>5.9699982065672001</v>
      </c>
    </row>
    <row r="2449" spans="1:3" x14ac:dyDescent="0.2">
      <c r="A2449" s="25">
        <v>39227</v>
      </c>
      <c r="B2449" s="7">
        <v>5.8141619481018099</v>
      </c>
      <c r="C2449" s="7">
        <v>5.9995156103138996</v>
      </c>
    </row>
    <row r="2450" spans="1:3" x14ac:dyDescent="0.2">
      <c r="A2450" s="25">
        <v>39231</v>
      </c>
      <c r="B2450" s="7">
        <v>5.8071220374916503</v>
      </c>
      <c r="C2450" s="7">
        <v>5.9934482377274998</v>
      </c>
    </row>
    <row r="2451" spans="1:3" x14ac:dyDescent="0.2">
      <c r="A2451" s="25">
        <v>39232</v>
      </c>
      <c r="B2451" s="7">
        <v>5.8233405487798899</v>
      </c>
      <c r="C2451" s="7">
        <v>6.0077378836260404</v>
      </c>
    </row>
    <row r="2452" spans="1:3" x14ac:dyDescent="0.2">
      <c r="A2452" s="25">
        <v>39233</v>
      </c>
      <c r="B2452" s="7">
        <v>5.8268920331984999</v>
      </c>
      <c r="C2452" s="7">
        <v>6.0130432885427902</v>
      </c>
    </row>
    <row r="2453" spans="1:3" x14ac:dyDescent="0.2">
      <c r="A2453" s="25">
        <v>39234</v>
      </c>
      <c r="B2453" s="7">
        <v>5.8425735691465501</v>
      </c>
      <c r="C2453" s="7">
        <v>6.06750320532353</v>
      </c>
    </row>
    <row r="2454" spans="1:3" x14ac:dyDescent="0.2">
      <c r="A2454" s="25">
        <v>39237</v>
      </c>
      <c r="B2454" s="7">
        <v>5.8450240151149302</v>
      </c>
      <c r="C2454" s="7">
        <v>6.07041511603878</v>
      </c>
    </row>
    <row r="2455" spans="1:3" x14ac:dyDescent="0.2">
      <c r="A2455" s="25">
        <v>39238</v>
      </c>
      <c r="B2455" s="7">
        <v>5.8717399211600201</v>
      </c>
      <c r="C2455" s="7">
        <v>6.0963963397606502</v>
      </c>
    </row>
    <row r="2456" spans="1:3" x14ac:dyDescent="0.2">
      <c r="A2456" s="25">
        <v>39239</v>
      </c>
      <c r="B2456" s="7">
        <v>5.8417453637687702</v>
      </c>
      <c r="C2456" s="7">
        <v>6.0654128939576202</v>
      </c>
    </row>
    <row r="2457" spans="1:3" x14ac:dyDescent="0.2">
      <c r="A2457" s="25">
        <v>39240</v>
      </c>
      <c r="B2457" s="7">
        <v>5.91903788992395</v>
      </c>
      <c r="C2457" s="7">
        <v>6.1433579246351098</v>
      </c>
    </row>
    <row r="2458" spans="1:3" x14ac:dyDescent="0.2">
      <c r="A2458" s="25">
        <v>39241</v>
      </c>
      <c r="B2458" s="7">
        <v>5.9667900931608804</v>
      </c>
      <c r="C2458" s="7">
        <v>6.1931889724469302</v>
      </c>
    </row>
    <row r="2459" spans="1:3" x14ac:dyDescent="0.2">
      <c r="A2459" s="25">
        <v>39244</v>
      </c>
      <c r="B2459" s="7">
        <v>5.9591004639597198</v>
      </c>
      <c r="C2459" s="7">
        <v>6.1834870067906502</v>
      </c>
    </row>
    <row r="2460" spans="1:3" x14ac:dyDescent="0.2">
      <c r="A2460" s="25">
        <v>39245</v>
      </c>
      <c r="B2460" s="7">
        <v>6.0114162209463098</v>
      </c>
      <c r="C2460" s="7">
        <v>6.2384682978703001</v>
      </c>
    </row>
    <row r="2461" spans="1:3" x14ac:dyDescent="0.2">
      <c r="A2461" s="25">
        <v>39246</v>
      </c>
      <c r="B2461" s="7">
        <v>6.0362149944222603</v>
      </c>
      <c r="C2461" s="7">
        <v>6.2632097295213702</v>
      </c>
    </row>
    <row r="2462" spans="1:3" x14ac:dyDescent="0.2">
      <c r="A2462" s="25">
        <v>39247</v>
      </c>
      <c r="B2462" s="7">
        <v>6.0453227786589698</v>
      </c>
      <c r="C2462" s="7">
        <v>6.2685883800162499</v>
      </c>
    </row>
    <row r="2463" spans="1:3" x14ac:dyDescent="0.2">
      <c r="A2463" s="25">
        <v>39248</v>
      </c>
      <c r="B2463" s="7">
        <v>6.0657932749040304</v>
      </c>
      <c r="C2463" s="7">
        <v>6.2871610883101603</v>
      </c>
    </row>
    <row r="2464" spans="1:3" x14ac:dyDescent="0.2">
      <c r="A2464" s="25">
        <v>39251</v>
      </c>
      <c r="B2464" s="7">
        <v>6.0713844158961896</v>
      </c>
      <c r="C2464" s="7">
        <v>6.2933804564128799</v>
      </c>
    </row>
    <row r="2465" spans="1:3" x14ac:dyDescent="0.2">
      <c r="A2465" s="25">
        <v>39252</v>
      </c>
      <c r="B2465" s="7">
        <v>6.0460369351557404</v>
      </c>
      <c r="C2465" s="7">
        <v>6.2692939511323296</v>
      </c>
    </row>
    <row r="2466" spans="1:3" x14ac:dyDescent="0.2">
      <c r="A2466" s="25">
        <v>39253</v>
      </c>
      <c r="B2466" s="7">
        <v>6.0754614462826604</v>
      </c>
      <c r="C2466" s="7">
        <v>6.3017005865239</v>
      </c>
    </row>
    <row r="2467" spans="1:3" x14ac:dyDescent="0.2">
      <c r="A2467" s="25">
        <v>39254</v>
      </c>
      <c r="B2467" s="7">
        <v>6.0753412599238299</v>
      </c>
      <c r="C2467" s="7">
        <v>6.3060797356394902</v>
      </c>
    </row>
    <row r="2468" spans="1:3" x14ac:dyDescent="0.2">
      <c r="A2468" s="25">
        <v>39255</v>
      </c>
      <c r="B2468" s="7">
        <v>6.0962520598695598</v>
      </c>
      <c r="C2468" s="7">
        <v>6.3293553872494703</v>
      </c>
    </row>
    <row r="2469" spans="1:3" x14ac:dyDescent="0.2">
      <c r="A2469" s="25">
        <v>39258</v>
      </c>
      <c r="B2469" s="7">
        <v>6.0753050940143103</v>
      </c>
      <c r="C2469" s="7">
        <v>6.3061835211990402</v>
      </c>
    </row>
    <row r="2470" spans="1:3" x14ac:dyDescent="0.2">
      <c r="A2470" s="25">
        <v>39259</v>
      </c>
      <c r="B2470" s="7">
        <v>6.07121033706379</v>
      </c>
      <c r="C2470" s="7">
        <v>6.30366443640174</v>
      </c>
    </row>
    <row r="2471" spans="1:3" x14ac:dyDescent="0.2">
      <c r="A2471" s="25">
        <v>39260</v>
      </c>
      <c r="B2471" s="7">
        <v>6.0390793080276097</v>
      </c>
      <c r="C2471" s="7">
        <v>6.2742037200914602</v>
      </c>
    </row>
    <row r="2472" spans="1:3" x14ac:dyDescent="0.2">
      <c r="A2472" s="25">
        <v>39261</v>
      </c>
      <c r="B2472" s="7">
        <v>6.04647090214418</v>
      </c>
      <c r="C2472" s="7">
        <v>6.2860849282878899</v>
      </c>
    </row>
    <row r="2473" spans="1:3" x14ac:dyDescent="0.2">
      <c r="A2473" s="25">
        <v>39262</v>
      </c>
      <c r="B2473" s="7">
        <v>6.0749653804508297</v>
      </c>
      <c r="C2473" s="7">
        <v>6.3179750516647104</v>
      </c>
    </row>
    <row r="2474" spans="1:3" x14ac:dyDescent="0.2">
      <c r="A2474" s="25">
        <v>39263</v>
      </c>
      <c r="B2474" s="7">
        <v>6.0749358687186001</v>
      </c>
      <c r="C2474" s="7">
        <v>6.31796616419079</v>
      </c>
    </row>
    <row r="2475" spans="1:3" x14ac:dyDescent="0.2">
      <c r="A2475" s="25">
        <v>39265</v>
      </c>
      <c r="B2475" s="7">
        <v>6.0344591981373696</v>
      </c>
      <c r="C2475" s="7">
        <v>6.2943013392273697</v>
      </c>
    </row>
    <row r="2476" spans="1:3" x14ac:dyDescent="0.2">
      <c r="A2476" s="25">
        <v>39266</v>
      </c>
      <c r="B2476" s="7">
        <v>6.0825416891793704</v>
      </c>
      <c r="C2476" s="7">
        <v>6.3478849105317998</v>
      </c>
    </row>
    <row r="2477" spans="1:3" x14ac:dyDescent="0.2">
      <c r="A2477" s="25">
        <v>39267</v>
      </c>
      <c r="B2477" s="7">
        <v>6.1048628593443901</v>
      </c>
      <c r="C2477" s="7">
        <v>6.3690040345632797</v>
      </c>
    </row>
    <row r="2478" spans="1:3" x14ac:dyDescent="0.2">
      <c r="A2478" s="25">
        <v>39268</v>
      </c>
      <c r="B2478" s="7">
        <v>6.1226901567923697</v>
      </c>
      <c r="C2478" s="7">
        <v>6.3882653413554102</v>
      </c>
    </row>
    <row r="2479" spans="1:3" x14ac:dyDescent="0.2">
      <c r="A2479" s="25">
        <v>39269</v>
      </c>
      <c r="B2479" s="7">
        <v>6.1521980255573201</v>
      </c>
      <c r="C2479" s="7">
        <v>6.4189513108905603</v>
      </c>
    </row>
    <row r="2480" spans="1:3" x14ac:dyDescent="0.2">
      <c r="A2480" s="25">
        <v>39272</v>
      </c>
      <c r="B2480" s="7">
        <v>6.1543436096380599</v>
      </c>
      <c r="C2480" s="7">
        <v>6.4209232660957296</v>
      </c>
    </row>
    <row r="2481" spans="1:3" x14ac:dyDescent="0.2">
      <c r="A2481" s="25">
        <v>39273</v>
      </c>
      <c r="B2481" s="7">
        <v>6.0658459704512602</v>
      </c>
      <c r="C2481" s="7">
        <v>6.3298990749836799</v>
      </c>
    </row>
    <row r="2482" spans="1:3" x14ac:dyDescent="0.2">
      <c r="A2482" s="25">
        <v>39274</v>
      </c>
      <c r="B2482" s="7">
        <v>6.0824028803044001</v>
      </c>
      <c r="C2482" s="7">
        <v>6.3432931064423199</v>
      </c>
    </row>
    <row r="2483" spans="1:3" x14ac:dyDescent="0.2">
      <c r="A2483" s="25">
        <v>39275</v>
      </c>
      <c r="B2483" s="7">
        <v>6.1061600544350298</v>
      </c>
      <c r="C2483" s="7">
        <v>6.3684919647942904</v>
      </c>
    </row>
    <row r="2484" spans="1:3" x14ac:dyDescent="0.2">
      <c r="A2484" s="25">
        <v>39276</v>
      </c>
      <c r="B2484" s="7">
        <v>6.14586937836141</v>
      </c>
      <c r="C2484" s="7">
        <v>6.4049659405964796</v>
      </c>
    </row>
    <row r="2485" spans="1:3" x14ac:dyDescent="0.2">
      <c r="A2485" s="25">
        <v>39279</v>
      </c>
      <c r="B2485" s="7">
        <v>6.1232964711520097</v>
      </c>
      <c r="C2485" s="7">
        <v>6.3816509595781197</v>
      </c>
    </row>
    <row r="2486" spans="1:3" x14ac:dyDescent="0.2">
      <c r="A2486" s="25">
        <v>39280</v>
      </c>
      <c r="B2486" s="7">
        <v>6.1337436497134199</v>
      </c>
      <c r="C2486" s="7">
        <v>6.3932503373111302</v>
      </c>
    </row>
    <row r="2487" spans="1:3" x14ac:dyDescent="0.2">
      <c r="A2487" s="25">
        <v>39281</v>
      </c>
      <c r="B2487" s="7">
        <v>6.07118837639283</v>
      </c>
      <c r="C2487" s="7">
        <v>6.3336989962343804</v>
      </c>
    </row>
    <row r="2488" spans="1:3" x14ac:dyDescent="0.2">
      <c r="A2488" s="25">
        <v>39282</v>
      </c>
      <c r="B2488" s="7">
        <v>6.05455653129345</v>
      </c>
      <c r="C2488" s="7">
        <v>6.3233606884092604</v>
      </c>
    </row>
    <row r="2489" spans="1:3" x14ac:dyDescent="0.2">
      <c r="A2489" s="25">
        <v>39283</v>
      </c>
      <c r="B2489" s="7">
        <v>5.9710268777801199</v>
      </c>
      <c r="C2489" s="7">
        <v>6.2422664237420298</v>
      </c>
    </row>
    <row r="2490" spans="1:3" x14ac:dyDescent="0.2">
      <c r="A2490" s="25">
        <v>39286</v>
      </c>
      <c r="B2490" s="7">
        <v>5.9968624590728101</v>
      </c>
      <c r="C2490" s="7">
        <v>6.2760364402333604</v>
      </c>
    </row>
    <row r="2491" spans="1:3" x14ac:dyDescent="0.2">
      <c r="A2491" s="25">
        <v>39287</v>
      </c>
      <c r="B2491" s="7">
        <v>5.9902373777558804</v>
      </c>
      <c r="C2491" s="7">
        <v>6.2703505153909296</v>
      </c>
    </row>
    <row r="2492" spans="1:3" x14ac:dyDescent="0.2">
      <c r="A2492" s="25">
        <v>39288</v>
      </c>
      <c r="B2492" s="7">
        <v>5.9756079262502304</v>
      </c>
      <c r="C2492" s="7">
        <v>6.25540112390894</v>
      </c>
    </row>
    <row r="2493" spans="1:3" x14ac:dyDescent="0.2">
      <c r="A2493" s="25">
        <v>39289</v>
      </c>
      <c r="B2493" s="7">
        <v>5.9469463037224104</v>
      </c>
      <c r="C2493" s="7">
        <v>6.22324937698383</v>
      </c>
    </row>
    <row r="2494" spans="1:3" x14ac:dyDescent="0.2">
      <c r="A2494" s="25">
        <v>39290</v>
      </c>
      <c r="B2494" s="7">
        <v>5.9672226421210697</v>
      </c>
      <c r="C2494" s="7">
        <v>6.2519040912926602</v>
      </c>
    </row>
    <row r="2495" spans="1:3" x14ac:dyDescent="0.2">
      <c r="A2495" s="25">
        <v>39294</v>
      </c>
      <c r="B2495" s="7">
        <v>6.00453939548553</v>
      </c>
      <c r="C2495" s="7">
        <v>6.2873950359667097</v>
      </c>
    </row>
    <row r="2496" spans="1:3" x14ac:dyDescent="0.2">
      <c r="A2496" s="25">
        <v>39295</v>
      </c>
      <c r="B2496" s="7">
        <v>5.9638542909203904</v>
      </c>
      <c r="C2496" s="7">
        <v>6.2843901083083704</v>
      </c>
    </row>
    <row r="2497" spans="1:3" x14ac:dyDescent="0.2">
      <c r="A2497" s="25">
        <v>39296</v>
      </c>
      <c r="B2497" s="7">
        <v>5.9991157796899603</v>
      </c>
      <c r="C2497" s="7">
        <v>6.3132282320125297</v>
      </c>
    </row>
    <row r="2498" spans="1:3" x14ac:dyDescent="0.2">
      <c r="A2498" s="25">
        <v>39297</v>
      </c>
      <c r="B2498" s="7">
        <v>5.9464488816795003</v>
      </c>
      <c r="C2498" s="7">
        <v>6.2686293208852701</v>
      </c>
    </row>
    <row r="2499" spans="1:3" x14ac:dyDescent="0.2">
      <c r="A2499" s="25">
        <v>39300</v>
      </c>
      <c r="B2499" s="7">
        <v>5.9524594212624304</v>
      </c>
      <c r="C2499" s="7">
        <v>6.2756644378833002</v>
      </c>
    </row>
    <row r="2500" spans="1:3" x14ac:dyDescent="0.2">
      <c r="A2500" s="25">
        <v>39301</v>
      </c>
      <c r="B2500" s="7">
        <v>5.9578386237410896</v>
      </c>
      <c r="C2500" s="7">
        <v>6.26885281803641</v>
      </c>
    </row>
    <row r="2501" spans="1:3" x14ac:dyDescent="0.2">
      <c r="A2501" s="25">
        <v>39302</v>
      </c>
      <c r="B2501" s="7">
        <v>6.0211214002626399</v>
      </c>
      <c r="C2501" s="7">
        <v>6.3357328061105704</v>
      </c>
    </row>
    <row r="2502" spans="1:3" x14ac:dyDescent="0.2">
      <c r="A2502" s="25">
        <v>39303</v>
      </c>
      <c r="B2502" s="7">
        <v>5.9859033485381801</v>
      </c>
      <c r="C2502" s="7">
        <v>6.3014711889922701</v>
      </c>
    </row>
    <row r="2503" spans="1:3" x14ac:dyDescent="0.2">
      <c r="A2503" s="25">
        <v>39304</v>
      </c>
      <c r="B2503" s="7">
        <v>5.9731734912154897</v>
      </c>
      <c r="C2503" s="7">
        <v>6.2877888003381601</v>
      </c>
    </row>
    <row r="2504" spans="1:3" x14ac:dyDescent="0.2">
      <c r="A2504" s="25">
        <v>39307</v>
      </c>
      <c r="B2504" s="7">
        <v>5.9804858491855599</v>
      </c>
      <c r="C2504" s="7">
        <v>6.2982297099087896</v>
      </c>
    </row>
    <row r="2505" spans="1:3" x14ac:dyDescent="0.2">
      <c r="A2505" s="25">
        <v>39308</v>
      </c>
      <c r="B2505" s="7">
        <v>5.9412495246592103</v>
      </c>
      <c r="C2505" s="7">
        <v>6.2586977151478003</v>
      </c>
    </row>
    <row r="2506" spans="1:3" x14ac:dyDescent="0.2">
      <c r="A2506" s="25">
        <v>39309</v>
      </c>
      <c r="B2506" s="7">
        <v>5.91058572330149</v>
      </c>
      <c r="C2506" s="7">
        <v>6.2277726493367904</v>
      </c>
    </row>
    <row r="2507" spans="1:3" x14ac:dyDescent="0.2">
      <c r="A2507" s="25">
        <v>39310</v>
      </c>
      <c r="B2507" s="7">
        <v>5.8930513212811801</v>
      </c>
      <c r="C2507" s="7">
        <v>6.2095410653297103</v>
      </c>
    </row>
    <row r="2508" spans="1:3" x14ac:dyDescent="0.2">
      <c r="A2508" s="25">
        <v>39311</v>
      </c>
      <c r="B2508" s="7">
        <v>5.9061676063195803</v>
      </c>
      <c r="C2508" s="7">
        <v>6.20662553670308</v>
      </c>
    </row>
    <row r="2509" spans="1:3" x14ac:dyDescent="0.2">
      <c r="A2509" s="25">
        <v>39314</v>
      </c>
      <c r="B2509" s="7">
        <v>5.8811867818046704</v>
      </c>
      <c r="C2509" s="7">
        <v>6.1937335209422804</v>
      </c>
    </row>
    <row r="2510" spans="1:3" x14ac:dyDescent="0.2">
      <c r="A2510" s="25">
        <v>39315</v>
      </c>
      <c r="B2510" s="7">
        <v>5.8466184971408701</v>
      </c>
      <c r="C2510" s="7">
        <v>6.1644039162568101</v>
      </c>
    </row>
    <row r="2511" spans="1:3" x14ac:dyDescent="0.2">
      <c r="A2511" s="25">
        <v>39316</v>
      </c>
      <c r="B2511" s="7">
        <v>5.9258890265814204</v>
      </c>
      <c r="C2511" s="7">
        <v>6.2409328865472098</v>
      </c>
    </row>
    <row r="2512" spans="1:3" x14ac:dyDescent="0.2">
      <c r="A2512" s="25">
        <v>39317</v>
      </c>
      <c r="B2512" s="7">
        <v>5.8995355374576004</v>
      </c>
      <c r="C2512" s="7">
        <v>6.2105270692814702</v>
      </c>
    </row>
    <row r="2513" spans="1:3" x14ac:dyDescent="0.2">
      <c r="A2513" s="25">
        <v>39318</v>
      </c>
      <c r="B2513" s="7">
        <v>5.9161093050057403</v>
      </c>
      <c r="C2513" s="7">
        <v>6.2271327218655603</v>
      </c>
    </row>
    <row r="2514" spans="1:3" x14ac:dyDescent="0.2">
      <c r="A2514" s="25">
        <v>39322</v>
      </c>
      <c r="B2514" s="7">
        <v>5.8908558743425701</v>
      </c>
      <c r="C2514" s="7">
        <v>6.2040374577632296</v>
      </c>
    </row>
    <row r="2515" spans="1:3" x14ac:dyDescent="0.2">
      <c r="A2515" s="25">
        <v>39323</v>
      </c>
      <c r="B2515" s="7">
        <v>5.8778721137140604</v>
      </c>
      <c r="C2515" s="7">
        <v>6.1878879087643099</v>
      </c>
    </row>
    <row r="2516" spans="1:3" x14ac:dyDescent="0.2">
      <c r="A2516" s="25">
        <v>39324</v>
      </c>
      <c r="B2516" s="7">
        <v>5.8936012285173502</v>
      </c>
      <c r="C2516" s="7">
        <v>6.1970537942661696</v>
      </c>
    </row>
    <row r="2517" spans="1:3" x14ac:dyDescent="0.2">
      <c r="A2517" s="25">
        <v>39325</v>
      </c>
      <c r="B2517" s="7">
        <v>5.9089792116119604</v>
      </c>
      <c r="C2517" s="7">
        <v>6.2148919088472301</v>
      </c>
    </row>
    <row r="2518" spans="1:3" x14ac:dyDescent="0.2">
      <c r="A2518" s="25">
        <v>39328</v>
      </c>
      <c r="B2518" s="7">
        <v>5.9511959467832902</v>
      </c>
      <c r="C2518" s="7">
        <v>6.2546258226756803</v>
      </c>
    </row>
    <row r="2519" spans="1:3" x14ac:dyDescent="0.2">
      <c r="A2519" s="25">
        <v>39329</v>
      </c>
      <c r="B2519" s="7">
        <v>5.9702883494772001</v>
      </c>
      <c r="C2519" s="7">
        <v>6.2797162905719599</v>
      </c>
    </row>
    <row r="2520" spans="1:3" x14ac:dyDescent="0.2">
      <c r="A2520" s="25">
        <v>39330</v>
      </c>
      <c r="B2520" s="7">
        <v>5.95348043393063</v>
      </c>
      <c r="C2520" s="7">
        <v>6.2629176487708804</v>
      </c>
    </row>
    <row r="2521" spans="1:3" x14ac:dyDescent="0.2">
      <c r="A2521" s="25">
        <v>39331</v>
      </c>
      <c r="B2521" s="7">
        <v>5.9630171270101604</v>
      </c>
      <c r="C2521" s="7">
        <v>6.28261290671918</v>
      </c>
    </row>
    <row r="2522" spans="1:3" x14ac:dyDescent="0.2">
      <c r="A2522" s="25">
        <v>39332</v>
      </c>
      <c r="B2522" s="7">
        <v>5.9406624223740598</v>
      </c>
      <c r="C2522" s="7">
        <v>6.2712865309490002</v>
      </c>
    </row>
    <row r="2523" spans="1:3" x14ac:dyDescent="0.2">
      <c r="A2523" s="25">
        <v>39335</v>
      </c>
      <c r="B2523" s="7">
        <v>5.9225849651608797</v>
      </c>
      <c r="C2523" s="7">
        <v>6.2531519879729496</v>
      </c>
    </row>
    <row r="2524" spans="1:3" x14ac:dyDescent="0.2">
      <c r="A2524" s="25">
        <v>39336</v>
      </c>
      <c r="B2524" s="7">
        <v>5.9909219916663004</v>
      </c>
      <c r="C2524" s="7">
        <v>6.2841041401268303</v>
      </c>
    </row>
    <row r="2525" spans="1:3" x14ac:dyDescent="0.2">
      <c r="A2525" s="25">
        <v>39337</v>
      </c>
      <c r="B2525" s="7">
        <v>6.0167187576952204</v>
      </c>
      <c r="C2525" s="7">
        <v>6.29453009760425</v>
      </c>
    </row>
    <row r="2526" spans="1:3" x14ac:dyDescent="0.2">
      <c r="A2526" s="25">
        <v>39338</v>
      </c>
      <c r="B2526" s="7">
        <v>6.0552060631108304</v>
      </c>
      <c r="C2526" s="7">
        <v>6.3283184729940398</v>
      </c>
    </row>
    <row r="2527" spans="1:3" x14ac:dyDescent="0.2">
      <c r="A2527" s="25">
        <v>39339</v>
      </c>
      <c r="B2527" s="7">
        <v>6.0184700412783299</v>
      </c>
      <c r="C2527" s="7">
        <v>6.2881943228038804</v>
      </c>
    </row>
    <row r="2528" spans="1:3" x14ac:dyDescent="0.2">
      <c r="A2528" s="25">
        <v>39342</v>
      </c>
      <c r="B2528" s="7">
        <v>6.0150920766168801</v>
      </c>
      <c r="C2528" s="7">
        <v>6.28700524171167</v>
      </c>
    </row>
    <row r="2529" spans="1:3" x14ac:dyDescent="0.2">
      <c r="A2529" s="25">
        <v>39343</v>
      </c>
      <c r="B2529" s="7">
        <v>6.0758820525334096</v>
      </c>
      <c r="C2529" s="7">
        <v>6.3526688225954704</v>
      </c>
    </row>
    <row r="2530" spans="1:3" x14ac:dyDescent="0.2">
      <c r="A2530" s="25">
        <v>39344</v>
      </c>
      <c r="B2530" s="7">
        <v>6.0864757216693901</v>
      </c>
      <c r="C2530" s="7">
        <v>6.3560767389767099</v>
      </c>
    </row>
    <row r="2531" spans="1:3" x14ac:dyDescent="0.2">
      <c r="A2531" s="25">
        <v>39345</v>
      </c>
      <c r="B2531" s="7">
        <v>6.0860811332439697</v>
      </c>
      <c r="C2531" s="7">
        <v>6.3559744360895403</v>
      </c>
    </row>
    <row r="2532" spans="1:3" x14ac:dyDescent="0.2">
      <c r="A2532" s="25">
        <v>39346</v>
      </c>
      <c r="B2532" s="7">
        <v>6.0837716570691098</v>
      </c>
      <c r="C2532" s="7">
        <v>6.3496598563518898</v>
      </c>
    </row>
    <row r="2533" spans="1:3" x14ac:dyDescent="0.2">
      <c r="A2533" s="25">
        <v>39349</v>
      </c>
      <c r="B2533" s="7">
        <v>6.0741497739927803</v>
      </c>
      <c r="C2533" s="7">
        <v>6.3452638573974802</v>
      </c>
    </row>
    <row r="2534" spans="1:3" x14ac:dyDescent="0.2">
      <c r="A2534" s="25">
        <v>39350</v>
      </c>
      <c r="B2534" s="7">
        <v>6.0264534959898599</v>
      </c>
      <c r="C2534" s="7">
        <v>6.3018916591582501</v>
      </c>
    </row>
    <row r="2535" spans="1:3" x14ac:dyDescent="0.2">
      <c r="A2535" s="25">
        <v>39351</v>
      </c>
      <c r="B2535" s="7">
        <v>6.0533325056344296</v>
      </c>
      <c r="C2535" s="7">
        <v>6.3285926903861203</v>
      </c>
    </row>
    <row r="2536" spans="1:3" x14ac:dyDescent="0.2">
      <c r="A2536" s="25">
        <v>39352</v>
      </c>
      <c r="B2536" s="7">
        <v>6.0425754518619303</v>
      </c>
      <c r="C2536" s="7">
        <v>6.3243618305282903</v>
      </c>
    </row>
    <row r="2537" spans="1:3" x14ac:dyDescent="0.2">
      <c r="A2537" s="25">
        <v>39353</v>
      </c>
      <c r="B2537" s="7">
        <v>5.9910209274699797</v>
      </c>
      <c r="C2537" s="7">
        <v>6.2773203265246602</v>
      </c>
    </row>
    <row r="2538" spans="1:3" x14ac:dyDescent="0.2">
      <c r="A2538" s="25">
        <v>39355</v>
      </c>
      <c r="B2538" s="7">
        <v>5.9909914633613299</v>
      </c>
      <c r="C2538" s="7">
        <v>6.2773865839761198</v>
      </c>
    </row>
    <row r="2539" spans="1:3" x14ac:dyDescent="0.2">
      <c r="A2539" s="25">
        <v>39356</v>
      </c>
      <c r="B2539" s="7">
        <v>5.9927693603619803</v>
      </c>
      <c r="C2539" s="7">
        <v>6.28485807604656</v>
      </c>
    </row>
    <row r="2540" spans="1:3" x14ac:dyDescent="0.2">
      <c r="A2540" s="25">
        <v>39357</v>
      </c>
      <c r="B2540" s="7">
        <v>5.9790681118973001</v>
      </c>
      <c r="C2540" s="7">
        <v>6.2626179272099201</v>
      </c>
    </row>
    <row r="2541" spans="1:3" x14ac:dyDescent="0.2">
      <c r="A2541" s="25">
        <v>39358</v>
      </c>
      <c r="B2541" s="7">
        <v>5.9809755314751003</v>
      </c>
      <c r="C2541" s="7">
        <v>6.2788090968076302</v>
      </c>
    </row>
    <row r="2542" spans="1:3" x14ac:dyDescent="0.2">
      <c r="A2542" s="25">
        <v>39359</v>
      </c>
      <c r="B2542" s="7">
        <v>5.9348200145722103</v>
      </c>
      <c r="C2542" s="7">
        <v>6.2387996008815003</v>
      </c>
    </row>
    <row r="2543" spans="1:3" x14ac:dyDescent="0.2">
      <c r="A2543" s="25">
        <v>39360</v>
      </c>
      <c r="B2543" s="7">
        <v>5.9124139130539</v>
      </c>
      <c r="C2543" s="7">
        <v>6.2269334815048403</v>
      </c>
    </row>
    <row r="2544" spans="1:3" x14ac:dyDescent="0.2">
      <c r="A2544" s="25">
        <v>39363</v>
      </c>
      <c r="B2544" s="7">
        <v>5.91290957899795</v>
      </c>
      <c r="C2544" s="7">
        <v>6.2355319946222902</v>
      </c>
    </row>
    <row r="2545" spans="1:3" x14ac:dyDescent="0.2">
      <c r="A2545" s="25">
        <v>39364</v>
      </c>
      <c r="B2545" s="7">
        <v>5.84807041789814</v>
      </c>
      <c r="C2545" s="7">
        <v>6.1713435913468997</v>
      </c>
    </row>
    <row r="2546" spans="1:3" x14ac:dyDescent="0.2">
      <c r="A2546" s="25">
        <v>39365</v>
      </c>
      <c r="B2546" s="7">
        <v>5.8940644444752799</v>
      </c>
      <c r="C2546" s="7">
        <v>6.2204631570877904</v>
      </c>
    </row>
    <row r="2547" spans="1:3" x14ac:dyDescent="0.2">
      <c r="A2547" s="25">
        <v>39366</v>
      </c>
      <c r="B2547" s="7">
        <v>5.9245086807461904</v>
      </c>
      <c r="C2547" s="7">
        <v>6.2484810920992802</v>
      </c>
    </row>
    <row r="2548" spans="1:3" x14ac:dyDescent="0.2">
      <c r="A2548" s="25">
        <v>39367</v>
      </c>
      <c r="B2548" s="7">
        <v>5.9735085580927096</v>
      </c>
      <c r="C2548" s="7">
        <v>6.3024263385566899</v>
      </c>
    </row>
    <row r="2549" spans="1:3" x14ac:dyDescent="0.2">
      <c r="A2549" s="25">
        <v>39370</v>
      </c>
      <c r="B2549" s="7">
        <v>5.9877155154465598</v>
      </c>
      <c r="C2549" s="7">
        <v>6.3191019077899604</v>
      </c>
    </row>
    <row r="2550" spans="1:3" x14ac:dyDescent="0.2">
      <c r="A2550" s="25">
        <v>39371</v>
      </c>
      <c r="B2550" s="7">
        <v>5.98902983326317</v>
      </c>
      <c r="C2550" s="7">
        <v>6.3187451614979704</v>
      </c>
    </row>
    <row r="2551" spans="1:3" x14ac:dyDescent="0.2">
      <c r="A2551" s="25">
        <v>39372</v>
      </c>
      <c r="B2551" s="7">
        <v>5.9556215124050604</v>
      </c>
      <c r="C2551" s="7">
        <v>6.2833698373846696</v>
      </c>
    </row>
    <row r="2552" spans="1:3" x14ac:dyDescent="0.2">
      <c r="A2552" s="25">
        <v>39373</v>
      </c>
      <c r="B2552" s="7">
        <v>5.9203788116013296</v>
      </c>
      <c r="C2552" s="7">
        <v>6.2433173760223601</v>
      </c>
    </row>
    <row r="2553" spans="1:3" x14ac:dyDescent="0.2">
      <c r="A2553" s="25">
        <v>39374</v>
      </c>
      <c r="B2553" s="7">
        <v>5.8691864090727597</v>
      </c>
      <c r="C2553" s="7">
        <v>6.1849844404401404</v>
      </c>
    </row>
    <row r="2554" spans="1:3" x14ac:dyDescent="0.2">
      <c r="A2554" s="25">
        <v>39377</v>
      </c>
      <c r="B2554" s="7">
        <v>5.8781100480332</v>
      </c>
      <c r="C2554" s="7">
        <v>6.1822797646183698</v>
      </c>
    </row>
    <row r="2555" spans="1:3" x14ac:dyDescent="0.2">
      <c r="A2555" s="25">
        <v>39378</v>
      </c>
      <c r="B2555" s="7">
        <v>5.8877976830799899</v>
      </c>
      <c r="C2555" s="7">
        <v>6.1924305177313403</v>
      </c>
    </row>
    <row r="2556" spans="1:3" x14ac:dyDescent="0.2">
      <c r="A2556" s="25">
        <v>39379</v>
      </c>
      <c r="B2556" s="7">
        <v>5.8486614566144901</v>
      </c>
      <c r="C2556" s="7">
        <v>6.1471792888856998</v>
      </c>
    </row>
    <row r="2557" spans="1:3" x14ac:dyDescent="0.2">
      <c r="A2557" s="25">
        <v>39380</v>
      </c>
      <c r="B2557" s="7">
        <v>5.8516478530806904</v>
      </c>
      <c r="C2557" s="7">
        <v>6.1508138422746699</v>
      </c>
    </row>
    <row r="2558" spans="1:3" x14ac:dyDescent="0.2">
      <c r="A2558" s="25">
        <v>39381</v>
      </c>
      <c r="B2558" s="7">
        <v>5.8643940195234299</v>
      </c>
      <c r="C2558" s="7">
        <v>6.1643163430434296</v>
      </c>
    </row>
    <row r="2559" spans="1:3" x14ac:dyDescent="0.2">
      <c r="A2559" s="25">
        <v>39384</v>
      </c>
      <c r="B2559" s="7">
        <v>5.8479548920880999</v>
      </c>
      <c r="C2559" s="7">
        <v>6.1477824653470297</v>
      </c>
    </row>
    <row r="2560" spans="1:3" x14ac:dyDescent="0.2">
      <c r="A2560" s="25">
        <v>39385</v>
      </c>
      <c r="B2560" s="7">
        <v>5.8593208734314297</v>
      </c>
      <c r="C2560" s="7">
        <v>6.1639234697450496</v>
      </c>
    </row>
    <row r="2561" spans="1:3" x14ac:dyDescent="0.2">
      <c r="A2561" s="25">
        <v>39386</v>
      </c>
      <c r="B2561" s="7">
        <v>5.9067752543696104</v>
      </c>
      <c r="C2561" s="7">
        <v>6.2159493960461996</v>
      </c>
    </row>
    <row r="2562" spans="1:3" x14ac:dyDescent="0.2">
      <c r="A2562" s="25">
        <v>39387</v>
      </c>
      <c r="B2562" s="7">
        <v>5.9043533386626903</v>
      </c>
      <c r="C2562" s="7">
        <v>6.2054062371312302</v>
      </c>
    </row>
    <row r="2563" spans="1:3" x14ac:dyDescent="0.2">
      <c r="A2563" s="25">
        <v>39388</v>
      </c>
      <c r="B2563" s="7">
        <v>5.8757058920183898</v>
      </c>
      <c r="C2563" s="7">
        <v>6.1781845917399396</v>
      </c>
    </row>
    <row r="2564" spans="1:3" x14ac:dyDescent="0.2">
      <c r="A2564" s="25">
        <v>39391</v>
      </c>
      <c r="B2564" s="7">
        <v>5.9043744333147403</v>
      </c>
      <c r="C2564" s="7">
        <v>6.2047995197176498</v>
      </c>
    </row>
    <row r="2565" spans="1:3" x14ac:dyDescent="0.2">
      <c r="A2565" s="25">
        <v>39392</v>
      </c>
      <c r="B2565" s="7">
        <v>5.9251720175863003</v>
      </c>
      <c r="C2565" s="7">
        <v>6.2246225511976601</v>
      </c>
    </row>
    <row r="2566" spans="1:3" x14ac:dyDescent="0.2">
      <c r="A2566" s="25">
        <v>39393</v>
      </c>
      <c r="B2566" s="7">
        <v>5.8979272320799998</v>
      </c>
      <c r="C2566" s="7">
        <v>6.1929653599815602</v>
      </c>
    </row>
    <row r="2567" spans="1:3" x14ac:dyDescent="0.2">
      <c r="A2567" s="25">
        <v>39394</v>
      </c>
      <c r="B2567" s="7">
        <v>5.87650120996783</v>
      </c>
      <c r="C2567" s="7">
        <v>6.1688982768852503</v>
      </c>
    </row>
    <row r="2568" spans="1:3" x14ac:dyDescent="0.2">
      <c r="A2568" s="25">
        <v>39395</v>
      </c>
      <c r="B2568" s="7">
        <v>5.8553633966486798</v>
      </c>
      <c r="C2568" s="7">
        <v>6.1544183780358104</v>
      </c>
    </row>
    <row r="2569" spans="1:3" x14ac:dyDescent="0.2">
      <c r="A2569" s="25">
        <v>39398</v>
      </c>
      <c r="B2569" s="7">
        <v>5.8722255092846796</v>
      </c>
      <c r="C2569" s="7">
        <v>6.1725471839153299</v>
      </c>
    </row>
    <row r="2570" spans="1:3" x14ac:dyDescent="0.2">
      <c r="A2570" s="25">
        <v>39399</v>
      </c>
      <c r="B2570" s="7">
        <v>5.8807346995165997</v>
      </c>
      <c r="C2570" s="7">
        <v>6.1819001759510197</v>
      </c>
    </row>
    <row r="2571" spans="1:3" x14ac:dyDescent="0.2">
      <c r="A2571" s="25">
        <v>39400</v>
      </c>
      <c r="B2571" s="7">
        <v>5.8767659400729304</v>
      </c>
      <c r="C2571" s="7">
        <v>6.1772629065490401</v>
      </c>
    </row>
    <row r="2572" spans="1:3" x14ac:dyDescent="0.2">
      <c r="A2572" s="25">
        <v>39401</v>
      </c>
      <c r="B2572" s="7">
        <v>5.8370590897420804</v>
      </c>
      <c r="C2572" s="7">
        <v>6.14338390884856</v>
      </c>
    </row>
    <row r="2573" spans="1:3" x14ac:dyDescent="0.2">
      <c r="A2573" s="25">
        <v>39402</v>
      </c>
      <c r="B2573" s="7">
        <v>5.8103729779497097</v>
      </c>
      <c r="C2573" s="7">
        <v>6.11343067327787</v>
      </c>
    </row>
    <row r="2574" spans="1:3" x14ac:dyDescent="0.2">
      <c r="A2574" s="25">
        <v>39405</v>
      </c>
      <c r="B2574" s="7">
        <v>5.8069377635632202</v>
      </c>
      <c r="C2574" s="7">
        <v>6.1120071388462698</v>
      </c>
    </row>
    <row r="2575" spans="1:3" x14ac:dyDescent="0.2">
      <c r="A2575" s="25">
        <v>39406</v>
      </c>
      <c r="B2575" s="7">
        <v>5.8345424504519201</v>
      </c>
      <c r="C2575" s="7">
        <v>6.1417330982543499</v>
      </c>
    </row>
    <row r="2576" spans="1:3" x14ac:dyDescent="0.2">
      <c r="A2576" s="25">
        <v>39407</v>
      </c>
      <c r="B2576" s="7">
        <v>5.8067715043328603</v>
      </c>
      <c r="C2576" s="7">
        <v>6.1147625495150404</v>
      </c>
    </row>
    <row r="2577" spans="1:3" x14ac:dyDescent="0.2">
      <c r="A2577" s="25">
        <v>39408</v>
      </c>
      <c r="B2577" s="7">
        <v>5.7955487155558796</v>
      </c>
      <c r="C2577" s="7">
        <v>6.1112852386885397</v>
      </c>
    </row>
    <row r="2578" spans="1:3" x14ac:dyDescent="0.2">
      <c r="A2578" s="25">
        <v>39409</v>
      </c>
      <c r="B2578" s="7">
        <v>5.8360933212423198</v>
      </c>
      <c r="C2578" s="7">
        <v>6.1695014273488997</v>
      </c>
    </row>
    <row r="2579" spans="1:3" x14ac:dyDescent="0.2">
      <c r="A2579" s="25">
        <v>39412</v>
      </c>
      <c r="B2579" s="7">
        <v>5.8326809311945196</v>
      </c>
      <c r="C2579" s="7">
        <v>6.16372497930963</v>
      </c>
    </row>
    <row r="2580" spans="1:3" x14ac:dyDescent="0.2">
      <c r="A2580" s="25">
        <v>39413</v>
      </c>
      <c r="B2580" s="7">
        <v>5.8602628997615298</v>
      </c>
      <c r="C2580" s="7">
        <v>6.1943013903603896</v>
      </c>
    </row>
    <row r="2581" spans="1:3" x14ac:dyDescent="0.2">
      <c r="A2581" s="25">
        <v>39414</v>
      </c>
      <c r="B2581" s="7">
        <v>5.9268569177489399</v>
      </c>
      <c r="C2581" s="7">
        <v>6.2821374823287099</v>
      </c>
    </row>
    <row r="2582" spans="1:3" x14ac:dyDescent="0.2">
      <c r="A2582" s="25">
        <v>39415</v>
      </c>
      <c r="B2582" s="7">
        <v>5.8571863723381101</v>
      </c>
      <c r="C2582" s="7">
        <v>6.2040999978442803</v>
      </c>
    </row>
    <row r="2583" spans="1:3" x14ac:dyDescent="0.2">
      <c r="A2583" s="25">
        <v>39416</v>
      </c>
      <c r="B2583" s="7">
        <v>5.91178568535822</v>
      </c>
      <c r="C2583" s="7">
        <v>6.2641568151295903</v>
      </c>
    </row>
    <row r="2584" spans="1:3" x14ac:dyDescent="0.2">
      <c r="A2584" s="25">
        <v>39419</v>
      </c>
      <c r="B2584" s="7">
        <v>5.8670268759124902</v>
      </c>
      <c r="C2584" s="7">
        <v>6.2336118922560502</v>
      </c>
    </row>
    <row r="2585" spans="1:3" x14ac:dyDescent="0.2">
      <c r="A2585" s="25">
        <v>39420</v>
      </c>
      <c r="B2585" s="7">
        <v>5.8389603949071596</v>
      </c>
      <c r="C2585" s="7">
        <v>6.2019168959092204</v>
      </c>
    </row>
    <row r="2586" spans="1:3" x14ac:dyDescent="0.2">
      <c r="A2586" s="25">
        <v>39421</v>
      </c>
      <c r="B2586" s="7">
        <v>5.8156889925906601</v>
      </c>
      <c r="C2586" s="7">
        <v>6.1793366455435397</v>
      </c>
    </row>
    <row r="2587" spans="1:3" x14ac:dyDescent="0.2">
      <c r="A2587" s="25">
        <v>39422</v>
      </c>
      <c r="B2587" s="7">
        <v>5.8869730323084699</v>
      </c>
      <c r="C2587" s="7">
        <v>6.2620073246294297</v>
      </c>
    </row>
    <row r="2588" spans="1:3" x14ac:dyDescent="0.2">
      <c r="A2588" s="25">
        <v>39423</v>
      </c>
      <c r="B2588" s="7">
        <v>5.96298533898314</v>
      </c>
      <c r="C2588" s="7">
        <v>6.3378615279473696</v>
      </c>
    </row>
    <row r="2589" spans="1:3" x14ac:dyDescent="0.2">
      <c r="A2589" s="25">
        <v>39426</v>
      </c>
      <c r="B2589" s="7">
        <v>6.0084237810084504</v>
      </c>
      <c r="C2589" s="7">
        <v>6.3912995821436001</v>
      </c>
    </row>
    <row r="2590" spans="1:3" x14ac:dyDescent="0.2">
      <c r="A2590" s="25">
        <v>39427</v>
      </c>
      <c r="B2590" s="7">
        <v>5.9700811170815502</v>
      </c>
      <c r="C2590" s="7">
        <v>6.3600425306338604</v>
      </c>
    </row>
    <row r="2591" spans="1:3" x14ac:dyDescent="0.2">
      <c r="A2591" s="25">
        <v>39428</v>
      </c>
      <c r="B2591" s="7">
        <v>6.0787442722456602</v>
      </c>
      <c r="C2591" s="7">
        <v>6.4800915446540399</v>
      </c>
    </row>
    <row r="2592" spans="1:3" x14ac:dyDescent="0.2">
      <c r="A2592" s="25">
        <v>39429</v>
      </c>
      <c r="B2592" s="7">
        <v>6.0297931069284099</v>
      </c>
      <c r="C2592" s="7">
        <v>6.4320128592924899</v>
      </c>
    </row>
    <row r="2593" spans="1:3" x14ac:dyDescent="0.2">
      <c r="A2593" s="25">
        <v>39430</v>
      </c>
      <c r="B2593" s="7">
        <v>6.0442671789810403</v>
      </c>
      <c r="C2593" s="7">
        <v>6.4496005632870501</v>
      </c>
    </row>
    <row r="2594" spans="1:3" x14ac:dyDescent="0.2">
      <c r="A2594" s="25">
        <v>39433</v>
      </c>
      <c r="B2594" s="7">
        <v>6.00676742700551</v>
      </c>
      <c r="C2594" s="7">
        <v>6.4156662927372503</v>
      </c>
    </row>
    <row r="2595" spans="1:3" x14ac:dyDescent="0.2">
      <c r="A2595" s="25">
        <v>39434</v>
      </c>
      <c r="B2595" s="7">
        <v>6.0074936225650504</v>
      </c>
      <c r="C2595" s="7">
        <v>6.4163608763163804</v>
      </c>
    </row>
    <row r="2596" spans="1:3" x14ac:dyDescent="0.2">
      <c r="A2596" s="25">
        <v>39435</v>
      </c>
      <c r="B2596" s="7">
        <v>5.9589107939338897</v>
      </c>
      <c r="C2596" s="7">
        <v>6.3650089421693101</v>
      </c>
    </row>
    <row r="2597" spans="1:3" x14ac:dyDescent="0.2">
      <c r="A2597" s="25">
        <v>39436</v>
      </c>
      <c r="B2597" s="7">
        <v>5.8775853922056003</v>
      </c>
      <c r="C2597" s="7">
        <v>6.2870606561345399</v>
      </c>
    </row>
    <row r="2598" spans="1:3" x14ac:dyDescent="0.2">
      <c r="A2598" s="25">
        <v>39437</v>
      </c>
      <c r="B2598" s="7">
        <v>5.9318882889609403</v>
      </c>
      <c r="C2598" s="7">
        <v>6.3379301165397797</v>
      </c>
    </row>
    <row r="2599" spans="1:3" x14ac:dyDescent="0.2">
      <c r="A2599" s="25">
        <v>39440</v>
      </c>
      <c r="B2599" s="7">
        <v>5.8887472282361699</v>
      </c>
      <c r="C2599" s="7">
        <v>6.2955934563612201</v>
      </c>
    </row>
    <row r="2600" spans="1:3" x14ac:dyDescent="0.2">
      <c r="A2600" s="25">
        <v>39443</v>
      </c>
      <c r="B2600" s="7">
        <v>5.92134729656585</v>
      </c>
      <c r="C2600" s="7">
        <v>6.3272831385067603</v>
      </c>
    </row>
    <row r="2601" spans="1:3" x14ac:dyDescent="0.2">
      <c r="A2601" s="25">
        <v>39444</v>
      </c>
      <c r="B2601" s="7">
        <v>5.8557155951855</v>
      </c>
      <c r="C2601" s="7">
        <v>6.2609293166630904</v>
      </c>
    </row>
    <row r="2602" spans="1:3" x14ac:dyDescent="0.2">
      <c r="A2602" s="25">
        <v>39447</v>
      </c>
      <c r="B2602" s="7">
        <v>5.8158366056842699</v>
      </c>
      <c r="C2602" s="7">
        <v>6.2207072904865104</v>
      </c>
    </row>
    <row r="2603" spans="1:3" x14ac:dyDescent="0.2">
      <c r="A2603" s="25">
        <v>39449</v>
      </c>
      <c r="B2603" s="7">
        <v>5.7984386650266204</v>
      </c>
      <c r="C2603" s="7">
        <v>6.2281256969793999</v>
      </c>
    </row>
    <row r="2604" spans="1:3" x14ac:dyDescent="0.2">
      <c r="A2604" s="25">
        <v>39450</v>
      </c>
      <c r="B2604" s="7">
        <v>5.8098076428391501</v>
      </c>
      <c r="C2604" s="7">
        <v>6.23310352957464</v>
      </c>
    </row>
    <row r="2605" spans="1:3" x14ac:dyDescent="0.2">
      <c r="A2605" s="25">
        <v>39451</v>
      </c>
      <c r="B2605" s="7">
        <v>5.77693977710857</v>
      </c>
      <c r="C2605" s="7">
        <v>6.2000103368761899</v>
      </c>
    </row>
    <row r="2606" spans="1:3" x14ac:dyDescent="0.2">
      <c r="A2606" s="25">
        <v>39454</v>
      </c>
      <c r="B2606" s="7">
        <v>5.7911755653007404</v>
      </c>
      <c r="C2606" s="7">
        <v>6.21281185134022</v>
      </c>
    </row>
    <row r="2607" spans="1:3" x14ac:dyDescent="0.2">
      <c r="A2607" s="25">
        <v>39455</v>
      </c>
      <c r="B2607" s="7">
        <v>5.8464086292347597</v>
      </c>
      <c r="C2607" s="7">
        <v>6.2665976550657199</v>
      </c>
    </row>
    <row r="2608" spans="1:3" x14ac:dyDescent="0.2">
      <c r="A2608" s="25">
        <v>39456</v>
      </c>
      <c r="B2608" s="7">
        <v>5.8193635131733901</v>
      </c>
      <c r="C2608" s="7">
        <v>6.2479829183122702</v>
      </c>
    </row>
    <row r="2609" spans="1:3" x14ac:dyDescent="0.2">
      <c r="A2609" s="25">
        <v>39457</v>
      </c>
      <c r="B2609" s="7">
        <v>5.8332938443972697</v>
      </c>
      <c r="C2609" s="7">
        <v>6.2786053407201301</v>
      </c>
    </row>
    <row r="2610" spans="1:3" x14ac:dyDescent="0.2">
      <c r="A2610" s="25">
        <v>39458</v>
      </c>
      <c r="B2610" s="7">
        <v>5.89360333897441</v>
      </c>
      <c r="C2610" s="7">
        <v>6.3433722482528898</v>
      </c>
    </row>
    <row r="2611" spans="1:3" x14ac:dyDescent="0.2">
      <c r="A2611" s="25">
        <v>39461</v>
      </c>
      <c r="B2611" s="7">
        <v>5.9068166385423497</v>
      </c>
      <c r="C2611" s="7">
        <v>6.3625371891644402</v>
      </c>
    </row>
    <row r="2612" spans="1:3" x14ac:dyDescent="0.2">
      <c r="A2612" s="25">
        <v>39462</v>
      </c>
      <c r="B2612" s="7">
        <v>5.8869348373818902</v>
      </c>
      <c r="C2612" s="7">
        <v>6.3571290983501996</v>
      </c>
    </row>
    <row r="2613" spans="1:3" x14ac:dyDescent="0.2">
      <c r="A2613" s="25">
        <v>39463</v>
      </c>
      <c r="B2613" s="7">
        <v>5.8672081581170401</v>
      </c>
      <c r="C2613" s="7">
        <v>6.3456185772630702</v>
      </c>
    </row>
    <row r="2614" spans="1:3" x14ac:dyDescent="0.2">
      <c r="A2614" s="25">
        <v>39464</v>
      </c>
      <c r="B2614" s="7">
        <v>5.8878878567539301</v>
      </c>
      <c r="C2614" s="7">
        <v>6.3765622639590402</v>
      </c>
    </row>
    <row r="2615" spans="1:3" x14ac:dyDescent="0.2">
      <c r="A2615" s="25">
        <v>39465</v>
      </c>
      <c r="B2615" s="7">
        <v>5.9234906608861397</v>
      </c>
      <c r="C2615" s="7">
        <v>6.4091849530929403</v>
      </c>
    </row>
    <row r="2616" spans="1:3" x14ac:dyDescent="0.2">
      <c r="A2616" s="25">
        <v>39468</v>
      </c>
      <c r="B2616" s="7">
        <v>5.9023607021899203</v>
      </c>
      <c r="C2616" s="7">
        <v>6.39384394999799</v>
      </c>
    </row>
    <row r="2617" spans="1:3" x14ac:dyDescent="0.2">
      <c r="A2617" s="25">
        <v>39469</v>
      </c>
      <c r="B2617" s="7">
        <v>6.0612187820607097</v>
      </c>
      <c r="C2617" s="7">
        <v>6.5434418681289204</v>
      </c>
    </row>
    <row r="2618" spans="1:3" x14ac:dyDescent="0.2">
      <c r="A2618" s="25">
        <v>39470</v>
      </c>
      <c r="B2618" s="7">
        <v>6.0185722847330698</v>
      </c>
      <c r="C2618" s="7">
        <v>6.5090879717312298</v>
      </c>
    </row>
    <row r="2619" spans="1:3" x14ac:dyDescent="0.2">
      <c r="A2619" s="25">
        <v>39471</v>
      </c>
      <c r="B2619" s="7">
        <v>6.1007877113025701</v>
      </c>
      <c r="C2619" s="7">
        <v>6.6208490142207799</v>
      </c>
    </row>
    <row r="2620" spans="1:3" x14ac:dyDescent="0.2">
      <c r="A2620" s="25">
        <v>39472</v>
      </c>
      <c r="B2620" s="7">
        <v>6.0884246129871</v>
      </c>
      <c r="C2620" s="7">
        <v>6.6229146769962401</v>
      </c>
    </row>
    <row r="2621" spans="1:3" x14ac:dyDescent="0.2">
      <c r="A2621" s="25">
        <v>39475</v>
      </c>
      <c r="B2621" s="7">
        <v>6.0515979547294698</v>
      </c>
      <c r="C2621" s="7">
        <v>6.5857837677344202</v>
      </c>
    </row>
    <row r="2622" spans="1:3" x14ac:dyDescent="0.2">
      <c r="A2622" s="25">
        <v>39476</v>
      </c>
      <c r="B2622" s="7">
        <v>6.1322585118608401</v>
      </c>
      <c r="C2622" s="7">
        <v>6.6728039089997901</v>
      </c>
    </row>
    <row r="2623" spans="1:3" x14ac:dyDescent="0.2">
      <c r="A2623" s="25">
        <v>39477</v>
      </c>
      <c r="B2623" s="7">
        <v>6.1231948220122998</v>
      </c>
      <c r="C2623" s="7">
        <v>6.6796274408059197</v>
      </c>
    </row>
    <row r="2624" spans="1:3" x14ac:dyDescent="0.2">
      <c r="A2624" s="25">
        <v>39478</v>
      </c>
      <c r="B2624" s="7">
        <v>6.0551281157980901</v>
      </c>
      <c r="C2624" s="7">
        <v>6.6041789234857404</v>
      </c>
    </row>
    <row r="2625" spans="1:3" x14ac:dyDescent="0.2">
      <c r="A2625" s="25">
        <v>39479</v>
      </c>
      <c r="B2625" s="7">
        <v>6.0488222391655002</v>
      </c>
      <c r="C2625" s="7">
        <v>6.5775834300117104</v>
      </c>
    </row>
    <row r="2626" spans="1:3" x14ac:dyDescent="0.2">
      <c r="A2626" s="25">
        <v>39482</v>
      </c>
      <c r="B2626" s="7">
        <v>6.0883537055551598</v>
      </c>
      <c r="C2626" s="7">
        <v>6.6241168901867198</v>
      </c>
    </row>
    <row r="2627" spans="1:3" x14ac:dyDescent="0.2">
      <c r="A2627" s="25">
        <v>39483</v>
      </c>
      <c r="B2627" s="7">
        <v>6.0226232188867703</v>
      </c>
      <c r="C2627" s="7">
        <v>6.5674233738033196</v>
      </c>
    </row>
    <row r="2628" spans="1:3" x14ac:dyDescent="0.2">
      <c r="A2628" s="25">
        <v>39484</v>
      </c>
      <c r="B2628" s="7">
        <v>6.0992911746845504</v>
      </c>
      <c r="C2628" s="7">
        <v>6.6353195055936398</v>
      </c>
    </row>
    <row r="2629" spans="1:3" x14ac:dyDescent="0.2">
      <c r="A2629" s="25">
        <v>39485</v>
      </c>
      <c r="B2629" s="7">
        <v>6.0800776833028802</v>
      </c>
      <c r="C2629" s="7">
        <v>6.6314199851020401</v>
      </c>
    </row>
    <row r="2630" spans="1:3" x14ac:dyDescent="0.2">
      <c r="A2630" s="25">
        <v>39486</v>
      </c>
      <c r="B2630" s="7">
        <v>6.0997046912295501</v>
      </c>
      <c r="C2630" s="7">
        <v>6.6909151203977197</v>
      </c>
    </row>
    <row r="2631" spans="1:3" x14ac:dyDescent="0.2">
      <c r="A2631" s="25">
        <v>39489</v>
      </c>
      <c r="B2631" s="7">
        <v>6.1588089968730504</v>
      </c>
      <c r="C2631" s="7">
        <v>6.7613672392228796</v>
      </c>
    </row>
    <row r="2632" spans="1:3" x14ac:dyDescent="0.2">
      <c r="A2632" s="25">
        <v>39490</v>
      </c>
      <c r="B2632" s="7">
        <v>6.3145157987499196</v>
      </c>
      <c r="C2632" s="7">
        <v>6.9138509732268902</v>
      </c>
    </row>
    <row r="2633" spans="1:3" x14ac:dyDescent="0.2">
      <c r="A2633" s="25">
        <v>39491</v>
      </c>
      <c r="B2633" s="7">
        <v>6.3213882992622699</v>
      </c>
      <c r="C2633" s="7">
        <v>6.9380825769427403</v>
      </c>
    </row>
    <row r="2634" spans="1:3" x14ac:dyDescent="0.2">
      <c r="A2634" s="25">
        <v>39492</v>
      </c>
      <c r="B2634" s="7">
        <v>6.3582451973160996</v>
      </c>
      <c r="C2634" s="7">
        <v>7.0069388898880103</v>
      </c>
    </row>
    <row r="2635" spans="1:3" x14ac:dyDescent="0.2">
      <c r="A2635" s="25">
        <v>39493</v>
      </c>
      <c r="B2635" s="7">
        <v>6.3428504007816198</v>
      </c>
      <c r="C2635" s="7">
        <v>6.9831462225216203</v>
      </c>
    </row>
    <row r="2636" spans="1:3" x14ac:dyDescent="0.2">
      <c r="A2636" s="25">
        <v>39496</v>
      </c>
      <c r="B2636" s="7">
        <v>6.4017911229205904</v>
      </c>
      <c r="C2636" s="7">
        <v>7.0475406816184298</v>
      </c>
    </row>
    <row r="2637" spans="1:3" x14ac:dyDescent="0.2">
      <c r="A2637" s="25">
        <v>39497</v>
      </c>
      <c r="B2637" s="7">
        <v>6.4086907474846804</v>
      </c>
      <c r="C2637" s="7">
        <v>7.0590064494563602</v>
      </c>
    </row>
    <row r="2638" spans="1:3" x14ac:dyDescent="0.2">
      <c r="A2638" s="25">
        <v>39498</v>
      </c>
      <c r="B2638" s="7">
        <v>6.4422538781351797</v>
      </c>
      <c r="C2638" s="7">
        <v>7.0800473992817503</v>
      </c>
    </row>
    <row r="2639" spans="1:3" x14ac:dyDescent="0.2">
      <c r="A2639" s="25">
        <v>39499</v>
      </c>
      <c r="B2639" s="7">
        <v>6.4325715327576898</v>
      </c>
      <c r="C2639" s="7">
        <v>7.10460658603757</v>
      </c>
    </row>
    <row r="2640" spans="1:3" x14ac:dyDescent="0.2">
      <c r="A2640" s="25">
        <v>39500</v>
      </c>
      <c r="B2640" s="7">
        <v>6.4470756241963398</v>
      </c>
      <c r="C2640" s="7">
        <v>7.1544162858440501</v>
      </c>
    </row>
    <row r="2641" spans="1:3" x14ac:dyDescent="0.2">
      <c r="A2641" s="25">
        <v>39503</v>
      </c>
      <c r="B2641" s="7">
        <v>6.4884101908933198</v>
      </c>
      <c r="C2641" s="7">
        <v>7.1985917390675702</v>
      </c>
    </row>
    <row r="2642" spans="1:3" x14ac:dyDescent="0.2">
      <c r="A2642" s="25">
        <v>39504</v>
      </c>
      <c r="B2642" s="7">
        <v>6.4838930111333903</v>
      </c>
      <c r="C2642" s="7">
        <v>7.2147614528326196</v>
      </c>
    </row>
    <row r="2643" spans="1:3" x14ac:dyDescent="0.2">
      <c r="A2643" s="25">
        <v>39505</v>
      </c>
      <c r="B2643" s="7">
        <v>6.4721027014647197</v>
      </c>
      <c r="C2643" s="7">
        <v>7.2042765717756998</v>
      </c>
    </row>
    <row r="2644" spans="1:3" x14ac:dyDescent="0.2">
      <c r="A2644" s="25">
        <v>39506</v>
      </c>
      <c r="B2644" s="7">
        <v>6.3852760218610598</v>
      </c>
      <c r="C2644" s="7">
        <v>7.1212589419871302</v>
      </c>
    </row>
    <row r="2645" spans="1:3" x14ac:dyDescent="0.2">
      <c r="A2645" s="25">
        <v>39507</v>
      </c>
      <c r="B2645" s="7">
        <v>6.2809224600143798</v>
      </c>
      <c r="C2645" s="7">
        <v>7.0186557762454003</v>
      </c>
    </row>
    <row r="2646" spans="1:3" x14ac:dyDescent="0.2">
      <c r="A2646" s="25">
        <v>39510</v>
      </c>
      <c r="B2646" s="7">
        <v>6.2619285589758196</v>
      </c>
      <c r="C2646" s="7">
        <v>7.0210861205872002</v>
      </c>
    </row>
    <row r="2647" spans="1:3" x14ac:dyDescent="0.2">
      <c r="A2647" s="25">
        <v>39511</v>
      </c>
      <c r="B2647" s="7">
        <v>6.23058072606824</v>
      </c>
      <c r="C2647" s="7">
        <v>6.9794191932938503</v>
      </c>
    </row>
    <row r="2648" spans="1:3" x14ac:dyDescent="0.2">
      <c r="A2648" s="25">
        <v>39512</v>
      </c>
      <c r="B2648" s="7">
        <v>6.3071864889501601</v>
      </c>
      <c r="C2648" s="7">
        <v>7.0634219310128401</v>
      </c>
    </row>
    <row r="2649" spans="1:3" x14ac:dyDescent="0.2">
      <c r="A2649" s="25">
        <v>39513</v>
      </c>
      <c r="B2649" s="7">
        <v>6.2615610015939103</v>
      </c>
      <c r="C2649" s="7">
        <v>7.0205180319393596</v>
      </c>
    </row>
    <row r="2650" spans="1:3" x14ac:dyDescent="0.2">
      <c r="A2650" s="25">
        <v>39514</v>
      </c>
      <c r="B2650" s="7">
        <v>6.2538732295587103</v>
      </c>
      <c r="C2650" s="7">
        <v>7.0347675279547</v>
      </c>
    </row>
    <row r="2651" spans="1:3" x14ac:dyDescent="0.2">
      <c r="A2651" s="25">
        <v>39517</v>
      </c>
      <c r="B2651" s="7">
        <v>6.2343612178279502</v>
      </c>
      <c r="C2651" s="7">
        <v>7.0221115128837299</v>
      </c>
    </row>
    <row r="2652" spans="1:3" x14ac:dyDescent="0.2">
      <c r="A2652" s="25">
        <v>39518</v>
      </c>
      <c r="B2652" s="7">
        <v>6.2689373424622099</v>
      </c>
      <c r="C2652" s="7">
        <v>7.0482050825868203</v>
      </c>
    </row>
    <row r="2653" spans="1:3" x14ac:dyDescent="0.2">
      <c r="A2653" s="25">
        <v>39519</v>
      </c>
      <c r="B2653" s="7">
        <v>6.3566549439527602</v>
      </c>
      <c r="C2653" s="7">
        <v>7.1560716979965999</v>
      </c>
    </row>
    <row r="2654" spans="1:3" x14ac:dyDescent="0.2">
      <c r="A2654" s="25">
        <v>39520</v>
      </c>
      <c r="B2654" s="7">
        <v>6.3281138692083996</v>
      </c>
      <c r="C2654" s="7">
        <v>7.1075382381606902</v>
      </c>
    </row>
    <row r="2655" spans="1:3" x14ac:dyDescent="0.2">
      <c r="A2655" s="25">
        <v>39521</v>
      </c>
      <c r="B2655" s="7">
        <v>6.3190998951213304</v>
      </c>
      <c r="C2655" s="7">
        <v>7.0940172378406103</v>
      </c>
    </row>
    <row r="2656" spans="1:3" x14ac:dyDescent="0.2">
      <c r="A2656" s="25">
        <v>39524</v>
      </c>
      <c r="B2656" s="7">
        <v>6.3483445750051501</v>
      </c>
      <c r="C2656" s="7">
        <v>7.1167215399566102</v>
      </c>
    </row>
    <row r="2657" spans="1:3" x14ac:dyDescent="0.2">
      <c r="A2657" s="25">
        <v>39525</v>
      </c>
      <c r="B2657" s="7">
        <v>6.4061388370946499</v>
      </c>
      <c r="C2657" s="7">
        <v>7.1802166322044698</v>
      </c>
    </row>
    <row r="2658" spans="1:3" x14ac:dyDescent="0.2">
      <c r="A2658" s="25">
        <v>39526</v>
      </c>
      <c r="B2658" s="7">
        <v>6.3801957147245201</v>
      </c>
      <c r="C2658" s="7">
        <v>7.1491942111557298</v>
      </c>
    </row>
    <row r="2659" spans="1:3" x14ac:dyDescent="0.2">
      <c r="A2659" s="25">
        <v>39527</v>
      </c>
      <c r="B2659" s="7">
        <v>6.3493139319542804</v>
      </c>
      <c r="C2659" s="7">
        <v>7.13766228032756</v>
      </c>
    </row>
    <row r="2660" spans="1:3" x14ac:dyDescent="0.2">
      <c r="A2660" s="25">
        <v>39532</v>
      </c>
      <c r="B2660" s="7">
        <v>6.4287234254630903</v>
      </c>
      <c r="C2660" s="7">
        <v>7.2369637042863797</v>
      </c>
    </row>
    <row r="2661" spans="1:3" x14ac:dyDescent="0.2">
      <c r="A2661" s="25">
        <v>39533</v>
      </c>
      <c r="B2661" s="7">
        <v>6.4246330164530203</v>
      </c>
      <c r="C2661" s="7">
        <v>7.2111271407813398</v>
      </c>
    </row>
    <row r="2662" spans="1:3" x14ac:dyDescent="0.2">
      <c r="A2662" s="25">
        <v>39534</v>
      </c>
      <c r="B2662" s="7">
        <v>6.4851983893320897</v>
      </c>
      <c r="C2662" s="7">
        <v>7.2881634075680299</v>
      </c>
    </row>
    <row r="2663" spans="1:3" x14ac:dyDescent="0.2">
      <c r="A2663" s="25">
        <v>39535</v>
      </c>
      <c r="B2663" s="7">
        <v>6.4436536820333403</v>
      </c>
      <c r="C2663" s="7">
        <v>7.2309671407489402</v>
      </c>
    </row>
    <row r="2664" spans="1:3" x14ac:dyDescent="0.2">
      <c r="A2664" s="25">
        <v>39538</v>
      </c>
      <c r="B2664" s="7">
        <v>6.41071999640259</v>
      </c>
      <c r="C2664" s="7">
        <v>7.2057496139204504</v>
      </c>
    </row>
    <row r="2665" spans="1:3" x14ac:dyDescent="0.2">
      <c r="A2665" s="25">
        <v>39539</v>
      </c>
      <c r="B2665" s="7">
        <v>6.4677118813104801</v>
      </c>
      <c r="C2665" s="7">
        <v>7.2684271968089398</v>
      </c>
    </row>
    <row r="2666" spans="1:3" x14ac:dyDescent="0.2">
      <c r="A2666" s="25">
        <v>39540</v>
      </c>
      <c r="B2666" s="7">
        <v>6.4345977968602002</v>
      </c>
      <c r="C2666" s="7">
        <v>7.2419247164217904</v>
      </c>
    </row>
    <row r="2667" spans="1:3" x14ac:dyDescent="0.2">
      <c r="A2667" s="25">
        <v>39541</v>
      </c>
      <c r="B2667" s="7">
        <v>6.4446875392551899</v>
      </c>
      <c r="C2667" s="7">
        <v>7.2458861927947504</v>
      </c>
    </row>
    <row r="2668" spans="1:3" x14ac:dyDescent="0.2">
      <c r="A2668" s="25">
        <v>39542</v>
      </c>
      <c r="B2668" s="7">
        <v>6.4456166881129597</v>
      </c>
      <c r="C2668" s="7">
        <v>7.2518338705184799</v>
      </c>
    </row>
    <row r="2669" spans="1:3" x14ac:dyDescent="0.2">
      <c r="A2669" s="25">
        <v>39545</v>
      </c>
      <c r="B2669" s="7">
        <v>6.4684737929226301</v>
      </c>
      <c r="C2669" s="7">
        <v>7.2726159290047399</v>
      </c>
    </row>
    <row r="2670" spans="1:3" x14ac:dyDescent="0.2">
      <c r="A2670" s="25">
        <v>39546</v>
      </c>
      <c r="B2670" s="7">
        <v>6.46236188034666</v>
      </c>
      <c r="C2670" s="7">
        <v>7.2724505416682197</v>
      </c>
    </row>
    <row r="2671" spans="1:3" x14ac:dyDescent="0.2">
      <c r="A2671" s="25">
        <v>39547</v>
      </c>
      <c r="B2671" s="7">
        <v>6.4640614080061098</v>
      </c>
      <c r="C2671" s="7">
        <v>7.26567596348601</v>
      </c>
    </row>
    <row r="2672" spans="1:3" x14ac:dyDescent="0.2">
      <c r="A2672" s="25">
        <v>39548</v>
      </c>
      <c r="B2672" s="7">
        <v>6.4365952345943303</v>
      </c>
      <c r="C2672" s="7">
        <v>7.2483126726998304</v>
      </c>
    </row>
    <row r="2673" spans="1:3" x14ac:dyDescent="0.2">
      <c r="A2673" s="25">
        <v>39549</v>
      </c>
      <c r="B2673" s="7">
        <v>6.3767350045282596</v>
      </c>
      <c r="C2673" s="7">
        <v>7.1984128510555996</v>
      </c>
    </row>
    <row r="2674" spans="1:3" x14ac:dyDescent="0.2">
      <c r="A2674" s="25">
        <v>39552</v>
      </c>
      <c r="B2674" s="7">
        <v>6.4044933825455796</v>
      </c>
      <c r="C2674" s="7">
        <v>7.2164275280030399</v>
      </c>
    </row>
    <row r="2675" spans="1:3" x14ac:dyDescent="0.2">
      <c r="A2675" s="25">
        <v>39553</v>
      </c>
      <c r="B2675" s="7">
        <v>6.4096253609655802</v>
      </c>
      <c r="C2675" s="7">
        <v>7.2158721739899496</v>
      </c>
    </row>
    <row r="2676" spans="1:3" x14ac:dyDescent="0.2">
      <c r="A2676" s="25">
        <v>39554</v>
      </c>
      <c r="B2676" s="7">
        <v>6.4911675813148504</v>
      </c>
      <c r="C2676" s="7">
        <v>7.2989293036240701</v>
      </c>
    </row>
    <row r="2677" spans="1:3" x14ac:dyDescent="0.2">
      <c r="A2677" s="25">
        <v>39555</v>
      </c>
      <c r="B2677" s="7">
        <v>6.5635246071681701</v>
      </c>
      <c r="C2677" s="7">
        <v>7.3647419558769602</v>
      </c>
    </row>
    <row r="2678" spans="1:3" x14ac:dyDescent="0.2">
      <c r="A2678" s="25">
        <v>39556</v>
      </c>
      <c r="B2678" s="7">
        <v>6.57735274854892</v>
      </c>
      <c r="C2678" s="7">
        <v>7.37202877091232</v>
      </c>
    </row>
    <row r="2679" spans="1:3" x14ac:dyDescent="0.2">
      <c r="A2679" s="25">
        <v>39559</v>
      </c>
      <c r="B2679" s="7">
        <v>6.5206224090962497</v>
      </c>
      <c r="C2679" s="7">
        <v>7.3268235132346398</v>
      </c>
    </row>
    <row r="2680" spans="1:3" x14ac:dyDescent="0.2">
      <c r="A2680" s="25">
        <v>39560</v>
      </c>
      <c r="B2680" s="7">
        <v>6.4987882681132598</v>
      </c>
      <c r="C2680" s="7">
        <v>7.3116247060511901</v>
      </c>
    </row>
    <row r="2681" spans="1:3" x14ac:dyDescent="0.2">
      <c r="A2681" s="25">
        <v>39561</v>
      </c>
      <c r="B2681" s="7">
        <v>6.4711927608200899</v>
      </c>
      <c r="C2681" s="7">
        <v>7.2817176072890097</v>
      </c>
    </row>
    <row r="2682" spans="1:3" x14ac:dyDescent="0.2">
      <c r="A2682" s="25">
        <v>39562</v>
      </c>
      <c r="B2682" s="7">
        <v>6.5366994603880002</v>
      </c>
      <c r="C2682" s="7">
        <v>7.3639580142897101</v>
      </c>
    </row>
    <row r="2683" spans="1:3" x14ac:dyDescent="0.2">
      <c r="A2683" s="25">
        <v>39563</v>
      </c>
      <c r="B2683" s="7">
        <v>6.5227310930107896</v>
      </c>
      <c r="C2683" s="7">
        <v>7.3491708336307404</v>
      </c>
    </row>
    <row r="2684" spans="1:3" x14ac:dyDescent="0.2">
      <c r="A2684" s="25">
        <v>39566</v>
      </c>
      <c r="B2684" s="7">
        <v>6.4676946040940004</v>
      </c>
      <c r="C2684" s="7">
        <v>7.3024546857494599</v>
      </c>
    </row>
    <row r="2685" spans="1:3" x14ac:dyDescent="0.2">
      <c r="A2685" s="25">
        <v>39567</v>
      </c>
      <c r="B2685" s="7">
        <v>6.4064609498317999</v>
      </c>
      <c r="C2685" s="7">
        <v>7.2326067176067497</v>
      </c>
    </row>
    <row r="2686" spans="1:3" x14ac:dyDescent="0.2">
      <c r="A2686" s="25">
        <v>39568</v>
      </c>
      <c r="B2686" s="7">
        <v>6.3858487574989304</v>
      </c>
      <c r="C2686" s="7">
        <v>7.2057635823636996</v>
      </c>
    </row>
    <row r="2687" spans="1:3" x14ac:dyDescent="0.2">
      <c r="A2687" s="25">
        <v>39569</v>
      </c>
      <c r="B2687" s="7">
        <v>6.3366246145577696</v>
      </c>
      <c r="C2687" s="7">
        <v>7.1458232349361497</v>
      </c>
    </row>
    <row r="2688" spans="1:3" x14ac:dyDescent="0.2">
      <c r="A2688" s="25">
        <v>39570</v>
      </c>
      <c r="B2688" s="7">
        <v>6.4126535127675703</v>
      </c>
      <c r="C2688" s="7">
        <v>7.2137935613298403</v>
      </c>
    </row>
    <row r="2689" spans="1:3" x14ac:dyDescent="0.2">
      <c r="A2689" s="25">
        <v>39574</v>
      </c>
      <c r="B2689" s="7">
        <v>6.3277666240494801</v>
      </c>
      <c r="C2689" s="7">
        <v>7.15964714946369</v>
      </c>
    </row>
    <row r="2690" spans="1:3" x14ac:dyDescent="0.2">
      <c r="A2690" s="25">
        <v>39575</v>
      </c>
      <c r="B2690" s="7">
        <v>6.3759616842312097</v>
      </c>
      <c r="C2690" s="7">
        <v>7.2130952134307096</v>
      </c>
    </row>
    <row r="2691" spans="1:3" x14ac:dyDescent="0.2">
      <c r="A2691" s="25">
        <v>39576</v>
      </c>
      <c r="B2691" s="7">
        <v>6.3086795372659603</v>
      </c>
      <c r="C2691" s="7">
        <v>7.13932915676875</v>
      </c>
    </row>
    <row r="2692" spans="1:3" x14ac:dyDescent="0.2">
      <c r="A2692" s="25">
        <v>39577</v>
      </c>
      <c r="B2692" s="7">
        <v>6.2856394244472202</v>
      </c>
      <c r="C2692" s="7">
        <v>7.10204613757569</v>
      </c>
    </row>
    <row r="2693" spans="1:3" x14ac:dyDescent="0.2">
      <c r="A2693" s="25">
        <v>39580</v>
      </c>
      <c r="B2693" s="7">
        <v>6.2937130549504401</v>
      </c>
      <c r="C2693" s="7">
        <v>7.1146150717879797</v>
      </c>
    </row>
    <row r="2694" spans="1:3" x14ac:dyDescent="0.2">
      <c r="A2694" s="25">
        <v>39581</v>
      </c>
      <c r="B2694" s="7">
        <v>6.3458974347451704</v>
      </c>
      <c r="C2694" s="7">
        <v>7.17293050647333</v>
      </c>
    </row>
    <row r="2695" spans="1:3" x14ac:dyDescent="0.2">
      <c r="A2695" s="25">
        <v>39582</v>
      </c>
      <c r="B2695" s="7">
        <v>6.4053887274723698</v>
      </c>
      <c r="C2695" s="7">
        <v>7.2381756962317496</v>
      </c>
    </row>
    <row r="2696" spans="1:3" x14ac:dyDescent="0.2">
      <c r="A2696" s="25">
        <v>39583</v>
      </c>
      <c r="B2696" s="7">
        <v>6.4142156045855101</v>
      </c>
      <c r="C2696" s="7">
        <v>7.2661114740028099</v>
      </c>
    </row>
    <row r="2697" spans="1:3" x14ac:dyDescent="0.2">
      <c r="A2697" s="25">
        <v>39584</v>
      </c>
      <c r="B2697" s="7">
        <v>6.3500794835505197</v>
      </c>
      <c r="C2697" s="7">
        <v>7.2033778070335499</v>
      </c>
    </row>
    <row r="2698" spans="1:3" x14ac:dyDescent="0.2">
      <c r="A2698" s="25">
        <v>39587</v>
      </c>
      <c r="B2698" s="7">
        <v>6.3910830815419999</v>
      </c>
      <c r="C2698" s="7">
        <v>7.2366420532914599</v>
      </c>
    </row>
    <row r="2699" spans="1:3" x14ac:dyDescent="0.2">
      <c r="A2699" s="25">
        <v>39588</v>
      </c>
      <c r="B2699" s="7">
        <v>6.3476696826104098</v>
      </c>
      <c r="C2699" s="7">
        <v>7.1922732794686004</v>
      </c>
    </row>
    <row r="2700" spans="1:3" x14ac:dyDescent="0.2">
      <c r="A2700" s="25">
        <v>39589</v>
      </c>
      <c r="B2700" s="7">
        <v>6.4094155747894401</v>
      </c>
      <c r="C2700" s="7">
        <v>7.2615195305753604</v>
      </c>
    </row>
    <row r="2701" spans="1:3" x14ac:dyDescent="0.2">
      <c r="A2701" s="25">
        <v>39590</v>
      </c>
      <c r="B2701" s="7">
        <v>6.4585011336422804</v>
      </c>
      <c r="C2701" s="7">
        <v>7.3171781723664404</v>
      </c>
    </row>
    <row r="2702" spans="1:3" x14ac:dyDescent="0.2">
      <c r="A2702" s="25">
        <v>39591</v>
      </c>
      <c r="B2702" s="7">
        <v>6.4253691395678603</v>
      </c>
      <c r="C2702" s="7">
        <v>7.2968308102578296</v>
      </c>
    </row>
    <row r="2703" spans="1:3" x14ac:dyDescent="0.2">
      <c r="A2703" s="25">
        <v>39595</v>
      </c>
      <c r="B2703" s="7">
        <v>6.4512517582930098</v>
      </c>
      <c r="C2703" s="7">
        <v>7.3220843805730604</v>
      </c>
    </row>
    <row r="2704" spans="1:3" x14ac:dyDescent="0.2">
      <c r="A2704" s="25">
        <v>39596</v>
      </c>
      <c r="B2704" s="7">
        <v>6.4805423282843302</v>
      </c>
      <c r="C2704" s="7">
        <v>7.3532254209750496</v>
      </c>
    </row>
    <row r="2705" spans="1:3" x14ac:dyDescent="0.2">
      <c r="A2705" s="25">
        <v>39597</v>
      </c>
      <c r="B2705" s="7">
        <v>6.5116806774269902</v>
      </c>
      <c r="C2705" s="7">
        <v>7.3849103223108701</v>
      </c>
    </row>
    <row r="2706" spans="1:3" x14ac:dyDescent="0.2">
      <c r="A2706" s="25">
        <v>39598</v>
      </c>
      <c r="B2706" s="7">
        <v>6.4722132558835099</v>
      </c>
      <c r="C2706" s="7">
        <v>7.3479824805470004</v>
      </c>
    </row>
    <row r="2707" spans="1:3" x14ac:dyDescent="0.2">
      <c r="A2707" s="25">
        <v>39599</v>
      </c>
      <c r="B2707" s="7">
        <v>6.4722502344098496</v>
      </c>
      <c r="C2707" s="7">
        <v>7.3480707027054102</v>
      </c>
    </row>
    <row r="2708" spans="1:3" x14ac:dyDescent="0.2">
      <c r="A2708" s="25">
        <v>39601</v>
      </c>
      <c r="B2708" s="7">
        <v>6.4496748207723398</v>
      </c>
      <c r="C2708" s="7">
        <v>7.3253116998958401</v>
      </c>
    </row>
    <row r="2709" spans="1:3" x14ac:dyDescent="0.2">
      <c r="A2709" s="25">
        <v>39602</v>
      </c>
      <c r="B2709" s="7">
        <v>6.51896615451997</v>
      </c>
      <c r="C2709" s="7">
        <v>7.3856939883421102</v>
      </c>
    </row>
    <row r="2710" spans="1:3" x14ac:dyDescent="0.2">
      <c r="A2710" s="25">
        <v>39603</v>
      </c>
      <c r="B2710" s="7">
        <v>6.4358994940236602</v>
      </c>
      <c r="C2710" s="7">
        <v>7.3050964205715898</v>
      </c>
    </row>
    <row r="2711" spans="1:3" x14ac:dyDescent="0.2">
      <c r="A2711" s="25">
        <v>39604</v>
      </c>
      <c r="B2711" s="7">
        <v>6.5173060089678501</v>
      </c>
      <c r="C2711" s="7">
        <v>7.3735402995921504</v>
      </c>
    </row>
    <row r="2712" spans="1:3" x14ac:dyDescent="0.2">
      <c r="A2712" s="25">
        <v>39605</v>
      </c>
      <c r="B2712" s="7">
        <v>6.4766254823017899</v>
      </c>
      <c r="C2712" s="7">
        <v>7.3351215596678001</v>
      </c>
    </row>
    <row r="2713" spans="1:3" x14ac:dyDescent="0.2">
      <c r="A2713" s="25">
        <v>39608</v>
      </c>
      <c r="B2713" s="7">
        <v>6.5400680536973201</v>
      </c>
      <c r="C2713" s="7">
        <v>7.4088777897771001</v>
      </c>
    </row>
    <row r="2714" spans="1:3" x14ac:dyDescent="0.2">
      <c r="A2714" s="25">
        <v>39609</v>
      </c>
      <c r="B2714" s="7">
        <v>6.54007056714077</v>
      </c>
      <c r="C2714" s="7">
        <v>7.4172780443945703</v>
      </c>
    </row>
    <row r="2715" spans="1:3" x14ac:dyDescent="0.2">
      <c r="A2715" s="25">
        <v>39610</v>
      </c>
      <c r="B2715" s="7">
        <v>6.5644025368015599</v>
      </c>
      <c r="C2715" s="7">
        <v>7.4391176914469597</v>
      </c>
    </row>
    <row r="2716" spans="1:3" x14ac:dyDescent="0.2">
      <c r="A2716" s="25">
        <v>39611</v>
      </c>
      <c r="B2716" s="7">
        <v>6.5606399849680503</v>
      </c>
      <c r="C2716" s="7">
        <v>7.4386991540546301</v>
      </c>
    </row>
    <row r="2717" spans="1:3" x14ac:dyDescent="0.2">
      <c r="A2717" s="25">
        <v>39612</v>
      </c>
      <c r="B2717" s="7">
        <v>6.6386283655324299</v>
      </c>
      <c r="C2717" s="7">
        <v>7.5252997214347497</v>
      </c>
    </row>
    <row r="2718" spans="1:3" x14ac:dyDescent="0.2">
      <c r="A2718" s="25">
        <v>39615</v>
      </c>
      <c r="B2718" s="7">
        <v>6.5858562970366696</v>
      </c>
      <c r="C2718" s="7">
        <v>7.4852959620959298</v>
      </c>
    </row>
    <row r="2719" spans="1:3" x14ac:dyDescent="0.2">
      <c r="A2719" s="25">
        <v>39616</v>
      </c>
      <c r="B2719" s="7">
        <v>6.5739548626722302</v>
      </c>
      <c r="C2719" s="7">
        <v>7.4649107353027198</v>
      </c>
    </row>
    <row r="2720" spans="1:3" x14ac:dyDescent="0.2">
      <c r="A2720" s="25">
        <v>39617</v>
      </c>
      <c r="B2720" s="7">
        <v>6.55431272745765</v>
      </c>
      <c r="C2720" s="7">
        <v>7.4566617981001704</v>
      </c>
    </row>
    <row r="2721" spans="1:3" x14ac:dyDescent="0.2">
      <c r="A2721" s="25">
        <v>39618</v>
      </c>
      <c r="B2721" s="7">
        <v>6.5924002293838102</v>
      </c>
      <c r="C2721" s="7">
        <v>7.5037447781114102</v>
      </c>
    </row>
    <row r="2722" spans="1:3" x14ac:dyDescent="0.2">
      <c r="A2722" s="25">
        <v>39619</v>
      </c>
      <c r="B2722" s="7">
        <v>6.5505456921844001</v>
      </c>
      <c r="C2722" s="7">
        <v>7.4566675694140203</v>
      </c>
    </row>
    <row r="2723" spans="1:3" x14ac:dyDescent="0.2">
      <c r="A2723" s="25">
        <v>39622</v>
      </c>
      <c r="B2723" s="7">
        <v>6.5477533968325998</v>
      </c>
      <c r="C2723" s="7">
        <v>7.4645144717738399</v>
      </c>
    </row>
    <row r="2724" spans="1:3" x14ac:dyDescent="0.2">
      <c r="A2724" s="25">
        <v>39623</v>
      </c>
      <c r="B2724" s="7">
        <v>6.5592980984525902</v>
      </c>
      <c r="C2724" s="7">
        <v>7.47442092552222</v>
      </c>
    </row>
    <row r="2725" spans="1:3" x14ac:dyDescent="0.2">
      <c r="A2725" s="25">
        <v>39624</v>
      </c>
      <c r="B2725" s="7">
        <v>6.5331537545345704</v>
      </c>
      <c r="C2725" s="7">
        <v>7.4566434078872801</v>
      </c>
    </row>
    <row r="2726" spans="1:3" x14ac:dyDescent="0.2">
      <c r="A2726" s="25">
        <v>39625</v>
      </c>
      <c r="B2726" s="7">
        <v>6.43022123271537</v>
      </c>
      <c r="C2726" s="7">
        <v>7.3528701995987102</v>
      </c>
    </row>
    <row r="2727" spans="1:3" x14ac:dyDescent="0.2">
      <c r="A2727" s="25">
        <v>39626</v>
      </c>
      <c r="B2727" s="7">
        <v>6.4844089136131</v>
      </c>
      <c r="C2727" s="7">
        <v>7.4084629382851404</v>
      </c>
    </row>
    <row r="2728" spans="1:3" x14ac:dyDescent="0.2">
      <c r="A2728" s="25">
        <v>39629</v>
      </c>
      <c r="B2728" s="7">
        <v>6.5456979427208299</v>
      </c>
      <c r="C2728" s="7">
        <v>7.4767676338000202</v>
      </c>
    </row>
    <row r="2729" spans="1:3" x14ac:dyDescent="0.2">
      <c r="A2729" s="25">
        <v>39630</v>
      </c>
      <c r="B2729" s="7">
        <v>6.58158077369679</v>
      </c>
      <c r="C2729" s="7">
        <v>7.4891016043721903</v>
      </c>
    </row>
    <row r="2730" spans="1:3" x14ac:dyDescent="0.2">
      <c r="A2730" s="25">
        <v>39631</v>
      </c>
      <c r="B2730" s="7">
        <v>6.5617610554571</v>
      </c>
      <c r="C2730" s="7">
        <v>7.4781617203206796</v>
      </c>
    </row>
    <row r="2731" spans="1:3" x14ac:dyDescent="0.2">
      <c r="A2731" s="25">
        <v>39632</v>
      </c>
      <c r="B2731" s="7">
        <v>6.5090377731832598</v>
      </c>
      <c r="C2731" s="7">
        <v>7.4258369965517499</v>
      </c>
    </row>
    <row r="2732" spans="1:3" x14ac:dyDescent="0.2">
      <c r="A2732" s="25">
        <v>39633</v>
      </c>
      <c r="B2732" s="7">
        <v>6.4601315983237901</v>
      </c>
      <c r="C2732" s="7">
        <v>7.3773021170416397</v>
      </c>
    </row>
    <row r="2733" spans="1:3" x14ac:dyDescent="0.2">
      <c r="A2733" s="25">
        <v>39636</v>
      </c>
      <c r="B2733" s="7">
        <v>6.4184441787914697</v>
      </c>
      <c r="C2733" s="7">
        <v>7.3372128882892396</v>
      </c>
    </row>
    <row r="2734" spans="1:3" x14ac:dyDescent="0.2">
      <c r="A2734" s="25">
        <v>39637</v>
      </c>
      <c r="B2734" s="7">
        <v>6.4215697246788501</v>
      </c>
      <c r="C2734" s="7">
        <v>7.3573086375664403</v>
      </c>
    </row>
    <row r="2735" spans="1:3" x14ac:dyDescent="0.2">
      <c r="A2735" s="25">
        <v>39638</v>
      </c>
      <c r="B2735" s="7">
        <v>6.39430563006617</v>
      </c>
      <c r="C2735" s="7">
        <v>7.3310139174647002</v>
      </c>
    </row>
    <row r="2736" spans="1:3" x14ac:dyDescent="0.2">
      <c r="A2736" s="25">
        <v>39639</v>
      </c>
      <c r="B2736" s="7">
        <v>6.3702204954152704</v>
      </c>
      <c r="C2736" s="7">
        <v>7.3124970778576701</v>
      </c>
    </row>
    <row r="2737" spans="1:3" x14ac:dyDescent="0.2">
      <c r="A2737" s="25">
        <v>39640</v>
      </c>
      <c r="B2737" s="7">
        <v>6.4004670779559598</v>
      </c>
      <c r="C2737" s="7">
        <v>7.3441135359227898</v>
      </c>
    </row>
    <row r="2738" spans="1:3" x14ac:dyDescent="0.2">
      <c r="A2738" s="25">
        <v>39643</v>
      </c>
      <c r="B2738" s="7">
        <v>6.4068117414576298</v>
      </c>
      <c r="C2738" s="7">
        <v>7.3220839853433004</v>
      </c>
    </row>
    <row r="2739" spans="1:3" x14ac:dyDescent="0.2">
      <c r="A2739" s="25">
        <v>39644</v>
      </c>
      <c r="B2739" s="7">
        <v>6.3757560134710101</v>
      </c>
      <c r="C2739" s="7">
        <v>7.2939708950222704</v>
      </c>
    </row>
    <row r="2740" spans="1:3" x14ac:dyDescent="0.2">
      <c r="A2740" s="25">
        <v>39645</v>
      </c>
      <c r="B2740" s="7">
        <v>6.4009006086569098</v>
      </c>
      <c r="C2740" s="7">
        <v>7.3111307470520401</v>
      </c>
    </row>
    <row r="2741" spans="1:3" x14ac:dyDescent="0.2">
      <c r="A2741" s="25">
        <v>39646</v>
      </c>
      <c r="B2741" s="7">
        <v>6.4051261247655198</v>
      </c>
      <c r="C2741" s="7">
        <v>7.3184420970172903</v>
      </c>
    </row>
    <row r="2742" spans="1:3" x14ac:dyDescent="0.2">
      <c r="A2742" s="25">
        <v>39647</v>
      </c>
      <c r="B2742" s="7">
        <v>6.5155872305704303</v>
      </c>
      <c r="C2742" s="7">
        <v>7.4389718788464201</v>
      </c>
    </row>
    <row r="2743" spans="1:3" x14ac:dyDescent="0.2">
      <c r="A2743" s="25">
        <v>39650</v>
      </c>
      <c r="B2743" s="7">
        <v>6.5295827771294004</v>
      </c>
      <c r="C2743" s="7">
        <v>7.4524879270568398</v>
      </c>
    </row>
    <row r="2744" spans="1:3" x14ac:dyDescent="0.2">
      <c r="A2744" s="25">
        <v>39651</v>
      </c>
      <c r="B2744" s="7">
        <v>6.4802956899133903</v>
      </c>
      <c r="C2744" s="7">
        <v>7.4061805514009</v>
      </c>
    </row>
    <row r="2745" spans="1:3" x14ac:dyDescent="0.2">
      <c r="A2745" s="25">
        <v>39652</v>
      </c>
      <c r="B2745" s="7">
        <v>6.5020894663486501</v>
      </c>
      <c r="C2745" s="7">
        <v>7.4349057237542304</v>
      </c>
    </row>
    <row r="2746" spans="1:3" x14ac:dyDescent="0.2">
      <c r="A2746" s="25">
        <v>39653</v>
      </c>
      <c r="B2746" s="7">
        <v>6.4522787882596697</v>
      </c>
      <c r="C2746" s="7">
        <v>7.3868999579472598</v>
      </c>
    </row>
    <row r="2747" spans="1:3" x14ac:dyDescent="0.2">
      <c r="A2747" s="25">
        <v>39654</v>
      </c>
      <c r="B2747" s="7">
        <v>6.46094944831174</v>
      </c>
      <c r="C2747" s="7">
        <v>7.3686906543122301</v>
      </c>
    </row>
    <row r="2748" spans="1:3" x14ac:dyDescent="0.2">
      <c r="A2748" s="25">
        <v>39657</v>
      </c>
      <c r="B2748" s="7">
        <v>6.4285407137742396</v>
      </c>
      <c r="C2748" s="7">
        <v>7.3401000579619202</v>
      </c>
    </row>
    <row r="2749" spans="1:3" x14ac:dyDescent="0.2">
      <c r="A2749" s="25">
        <v>39658</v>
      </c>
      <c r="B2749" s="7">
        <v>6.3904332971657798</v>
      </c>
      <c r="C2749" s="7">
        <v>7.3120718681824401</v>
      </c>
    </row>
    <row r="2750" spans="1:3" x14ac:dyDescent="0.2">
      <c r="A2750" s="25">
        <v>39659</v>
      </c>
      <c r="B2750" s="7">
        <v>6.3518052033192101</v>
      </c>
      <c r="C2750" s="7">
        <v>7.25668286284166</v>
      </c>
    </row>
    <row r="2751" spans="1:3" x14ac:dyDescent="0.2">
      <c r="A2751" s="25">
        <v>39660</v>
      </c>
      <c r="B2751" s="7">
        <v>6.3349695183092303</v>
      </c>
      <c r="C2751" s="7">
        <v>7.2370910163792299</v>
      </c>
    </row>
    <row r="2752" spans="1:3" x14ac:dyDescent="0.2">
      <c r="A2752" s="25">
        <v>39661</v>
      </c>
      <c r="B2752" s="7">
        <v>6.3959143838832402</v>
      </c>
      <c r="C2752" s="7">
        <v>7.3106015952498904</v>
      </c>
    </row>
    <row r="2753" spans="1:3" x14ac:dyDescent="0.2">
      <c r="A2753" s="25">
        <v>39664</v>
      </c>
      <c r="B2753" s="7">
        <v>6.3727190891482097</v>
      </c>
      <c r="C2753" s="7">
        <v>7.2862205720919002</v>
      </c>
    </row>
    <row r="2754" spans="1:3" x14ac:dyDescent="0.2">
      <c r="A2754" s="25">
        <v>39665</v>
      </c>
      <c r="B2754" s="7">
        <v>6.3475326954671898</v>
      </c>
      <c r="C2754" s="7">
        <v>7.2605933961751301</v>
      </c>
    </row>
    <row r="2755" spans="1:3" x14ac:dyDescent="0.2">
      <c r="A2755" s="25">
        <v>39666</v>
      </c>
      <c r="B2755" s="7">
        <v>6.3031397623879899</v>
      </c>
      <c r="C2755" s="7">
        <v>7.2118933451587397</v>
      </c>
    </row>
    <row r="2756" spans="1:3" x14ac:dyDescent="0.2">
      <c r="A2756" s="25">
        <v>39667</v>
      </c>
      <c r="B2756" s="7">
        <v>6.2666540337547003</v>
      </c>
      <c r="C2756" s="7">
        <v>7.1944138861351199</v>
      </c>
    </row>
    <row r="2757" spans="1:3" x14ac:dyDescent="0.2">
      <c r="A2757" s="25">
        <v>39668</v>
      </c>
      <c r="B2757" s="7">
        <v>6.2812611821730302</v>
      </c>
      <c r="C2757" s="7">
        <v>7.20702113522744</v>
      </c>
    </row>
    <row r="2758" spans="1:3" x14ac:dyDescent="0.2">
      <c r="A2758" s="25">
        <v>39671</v>
      </c>
      <c r="B2758" s="7">
        <v>6.2824783648723797</v>
      </c>
      <c r="C2758" s="7">
        <v>7.2058089772900802</v>
      </c>
    </row>
    <row r="2759" spans="1:3" x14ac:dyDescent="0.2">
      <c r="A2759" s="25">
        <v>39672</v>
      </c>
      <c r="B2759" s="7">
        <v>6.22433328358529</v>
      </c>
      <c r="C2759" s="7">
        <v>7.1427851167833403</v>
      </c>
    </row>
    <row r="2760" spans="1:3" x14ac:dyDescent="0.2">
      <c r="A2760" s="25">
        <v>39673</v>
      </c>
      <c r="B2760" s="7">
        <v>6.2358026496418102</v>
      </c>
      <c r="C2760" s="7">
        <v>7.1464598837400599</v>
      </c>
    </row>
    <row r="2761" spans="1:3" x14ac:dyDescent="0.2">
      <c r="A2761" s="25">
        <v>39674</v>
      </c>
      <c r="B2761" s="7">
        <v>6.2796978276660802</v>
      </c>
      <c r="C2761" s="7">
        <v>7.1799600791378504</v>
      </c>
    </row>
    <row r="2762" spans="1:3" x14ac:dyDescent="0.2">
      <c r="A2762" s="25">
        <v>39675</v>
      </c>
      <c r="B2762" s="7">
        <v>6.2344264283050403</v>
      </c>
      <c r="C2762" s="7">
        <v>7.1612308225953401</v>
      </c>
    </row>
    <row r="2763" spans="1:3" x14ac:dyDescent="0.2">
      <c r="A2763" s="25">
        <v>39678</v>
      </c>
      <c r="B2763" s="7">
        <v>6.2297511910812702</v>
      </c>
      <c r="C2763" s="7">
        <v>7.1445249359391401</v>
      </c>
    </row>
    <row r="2764" spans="1:3" x14ac:dyDescent="0.2">
      <c r="A2764" s="25">
        <v>39679</v>
      </c>
      <c r="B2764" s="7">
        <v>6.22419451249438</v>
      </c>
      <c r="C2764" s="7">
        <v>7.1411623973004996</v>
      </c>
    </row>
    <row r="2765" spans="1:3" x14ac:dyDescent="0.2">
      <c r="A2765" s="25">
        <v>39680</v>
      </c>
      <c r="B2765" s="7">
        <v>6.2186320050443102</v>
      </c>
      <c r="C2765" s="7">
        <v>7.1384077220141897</v>
      </c>
    </row>
    <row r="2766" spans="1:3" x14ac:dyDescent="0.2">
      <c r="A2766" s="25">
        <v>39681</v>
      </c>
      <c r="B2766" s="7">
        <v>6.2242258618793702</v>
      </c>
      <c r="C2766" s="7">
        <v>7.1499327192296498</v>
      </c>
    </row>
    <row r="2767" spans="1:3" x14ac:dyDescent="0.2">
      <c r="A2767" s="25">
        <v>39682</v>
      </c>
      <c r="B2767" s="7">
        <v>6.2568092937086401</v>
      </c>
      <c r="C2767" s="7">
        <v>7.1814590269746201</v>
      </c>
    </row>
    <row r="2768" spans="1:3" x14ac:dyDescent="0.2">
      <c r="A2768" s="25">
        <v>39686</v>
      </c>
      <c r="B2768" s="7">
        <v>6.1803655013182404</v>
      </c>
      <c r="C2768" s="7">
        <v>7.1071549915625303</v>
      </c>
    </row>
    <row r="2769" spans="1:3" x14ac:dyDescent="0.2">
      <c r="A2769" s="25">
        <v>39687</v>
      </c>
      <c r="B2769" s="7">
        <v>6.1918333145948603</v>
      </c>
      <c r="C2769" s="7">
        <v>7.1183043895043401</v>
      </c>
    </row>
    <row r="2770" spans="1:3" x14ac:dyDescent="0.2">
      <c r="A2770" s="25">
        <v>39688</v>
      </c>
      <c r="B2770" s="7">
        <v>6.1843614598013401</v>
      </c>
      <c r="C2770" s="7">
        <v>7.1128813228425596</v>
      </c>
    </row>
    <row r="2771" spans="1:3" x14ac:dyDescent="0.2">
      <c r="A2771" s="25">
        <v>39689</v>
      </c>
      <c r="B2771" s="7">
        <v>6.1727424809779601</v>
      </c>
      <c r="C2771" s="7">
        <v>7.10466460563722</v>
      </c>
    </row>
    <row r="2772" spans="1:3" x14ac:dyDescent="0.2">
      <c r="A2772" s="25">
        <v>39691</v>
      </c>
      <c r="B2772" s="7">
        <v>6.1727596265328701</v>
      </c>
      <c r="C2772" s="7">
        <v>7.1047916926697097</v>
      </c>
    </row>
    <row r="2773" spans="1:3" x14ac:dyDescent="0.2">
      <c r="A2773" s="25">
        <v>39692</v>
      </c>
      <c r="B2773" s="7">
        <v>6.1734165478761902</v>
      </c>
      <c r="C2773" s="7">
        <v>7.1470560566921302</v>
      </c>
    </row>
    <row r="2774" spans="1:3" x14ac:dyDescent="0.2">
      <c r="A2774" s="25">
        <v>39693</v>
      </c>
      <c r="B2774" s="7">
        <v>6.21451606751996</v>
      </c>
      <c r="C2774" s="7">
        <v>7.1855422320332902</v>
      </c>
    </row>
    <row r="2775" spans="1:3" x14ac:dyDescent="0.2">
      <c r="A2775" s="25">
        <v>39694</v>
      </c>
      <c r="B2775" s="7">
        <v>6.2228424088395196</v>
      </c>
      <c r="C2775" s="7">
        <v>7.2078391087520597</v>
      </c>
    </row>
    <row r="2776" spans="1:3" x14ac:dyDescent="0.2">
      <c r="A2776" s="25">
        <v>39695</v>
      </c>
      <c r="B2776" s="7">
        <v>6.1795167594495197</v>
      </c>
      <c r="C2776" s="7">
        <v>7.1774783125447597</v>
      </c>
    </row>
    <row r="2777" spans="1:3" x14ac:dyDescent="0.2">
      <c r="A2777" s="25">
        <v>39696</v>
      </c>
      <c r="B2777" s="7">
        <v>6.13755205149248</v>
      </c>
      <c r="C2777" s="7">
        <v>7.1310339114462797</v>
      </c>
    </row>
    <row r="2778" spans="1:3" x14ac:dyDescent="0.2">
      <c r="A2778" s="25">
        <v>39699</v>
      </c>
      <c r="B2778" s="7">
        <v>6.2181420713223803</v>
      </c>
      <c r="C2778" s="7">
        <v>7.2161210344106399</v>
      </c>
    </row>
    <row r="2779" spans="1:3" x14ac:dyDescent="0.2">
      <c r="A2779" s="25">
        <v>39700</v>
      </c>
      <c r="B2779" s="7">
        <v>6.2147164282151497</v>
      </c>
      <c r="C2779" s="7">
        <v>7.2124176472843597</v>
      </c>
    </row>
    <row r="2780" spans="1:3" x14ac:dyDescent="0.2">
      <c r="A2780" s="25">
        <v>39701</v>
      </c>
      <c r="B2780" s="7">
        <v>6.2337013932244298</v>
      </c>
      <c r="C2780" s="7">
        <v>7.2471299165233596</v>
      </c>
    </row>
    <row r="2781" spans="1:3" x14ac:dyDescent="0.2">
      <c r="A2781" s="25">
        <v>39702</v>
      </c>
      <c r="B2781" s="7">
        <v>6.2562236153697004</v>
      </c>
      <c r="C2781" s="7">
        <v>7.29159648616384</v>
      </c>
    </row>
    <row r="2782" spans="1:3" x14ac:dyDescent="0.2">
      <c r="A2782" s="25">
        <v>39703</v>
      </c>
      <c r="B2782" s="7">
        <v>6.38506554887823</v>
      </c>
      <c r="C2782" s="7">
        <v>7.4118379273265402</v>
      </c>
    </row>
    <row r="2783" spans="1:3" x14ac:dyDescent="0.2">
      <c r="A2783" s="25">
        <v>39706</v>
      </c>
      <c r="B2783" s="7">
        <v>6.3398463009699801</v>
      </c>
      <c r="C2783" s="7">
        <v>7.3823189282281101</v>
      </c>
    </row>
    <row r="2784" spans="1:3" x14ac:dyDescent="0.2">
      <c r="A2784" s="25">
        <v>39707</v>
      </c>
      <c r="B2784" s="7">
        <v>6.3180398004629996</v>
      </c>
      <c r="C2784" s="7">
        <v>7.3536175558288699</v>
      </c>
    </row>
    <row r="2785" spans="1:3" x14ac:dyDescent="0.2">
      <c r="A2785" s="25">
        <v>39708</v>
      </c>
      <c r="B2785" s="7">
        <v>6.3656376247097297</v>
      </c>
      <c r="C2785" s="7">
        <v>7.4169591854591896</v>
      </c>
    </row>
    <row r="2786" spans="1:3" x14ac:dyDescent="0.2">
      <c r="A2786" s="25">
        <v>39709</v>
      </c>
      <c r="B2786" s="7">
        <v>6.3965912340701196</v>
      </c>
      <c r="C2786" s="7">
        <v>7.4824896759709301</v>
      </c>
    </row>
    <row r="2787" spans="1:3" x14ac:dyDescent="0.2">
      <c r="A2787" s="25">
        <v>39710</v>
      </c>
      <c r="B2787" s="7">
        <v>6.5275256288375596</v>
      </c>
      <c r="C2787" s="7">
        <v>7.6166553697270301</v>
      </c>
    </row>
    <row r="2788" spans="1:3" x14ac:dyDescent="0.2">
      <c r="A2788" s="25">
        <v>39713</v>
      </c>
      <c r="B2788" s="7">
        <v>6.6086795556648896</v>
      </c>
      <c r="C2788" s="7">
        <v>7.6905135502504303</v>
      </c>
    </row>
    <row r="2789" spans="1:3" x14ac:dyDescent="0.2">
      <c r="A2789" s="25">
        <v>39714</v>
      </c>
      <c r="B2789" s="7">
        <v>6.6137809225321602</v>
      </c>
      <c r="C2789" s="7">
        <v>7.7118869236618997</v>
      </c>
    </row>
    <row r="2790" spans="1:3" x14ac:dyDescent="0.2">
      <c r="A2790" s="25">
        <v>39715</v>
      </c>
      <c r="B2790" s="7">
        <v>6.5602797748412902</v>
      </c>
      <c r="C2790" s="7">
        <v>7.6995579910831902</v>
      </c>
    </row>
    <row r="2791" spans="1:3" x14ac:dyDescent="0.2">
      <c r="A2791" s="25">
        <v>39716</v>
      </c>
      <c r="B2791" s="7">
        <v>6.6120226257690602</v>
      </c>
      <c r="C2791" s="7">
        <v>7.7758733809593297</v>
      </c>
    </row>
    <row r="2792" spans="1:3" x14ac:dyDescent="0.2">
      <c r="A2792" s="25">
        <v>39717</v>
      </c>
      <c r="B2792" s="7">
        <v>6.5804343742907498</v>
      </c>
      <c r="C2792" s="7">
        <v>7.7436167808946204</v>
      </c>
    </row>
    <row r="2793" spans="1:3" x14ac:dyDescent="0.2">
      <c r="A2793" s="25">
        <v>39720</v>
      </c>
      <c r="B2793" s="7">
        <v>6.4937427723625296</v>
      </c>
      <c r="C2793" s="7">
        <v>7.7208644232467698</v>
      </c>
    </row>
    <row r="2794" spans="1:3" x14ac:dyDescent="0.2">
      <c r="A2794" s="25">
        <v>39721</v>
      </c>
      <c r="B2794" s="7">
        <v>6.5455865218663698</v>
      </c>
      <c r="C2794" s="7">
        <v>7.7735408914464301</v>
      </c>
    </row>
    <row r="2795" spans="1:3" x14ac:dyDescent="0.2">
      <c r="A2795" s="25">
        <v>39722</v>
      </c>
      <c r="B2795" s="7">
        <v>6.51626526922362</v>
      </c>
      <c r="C2795" s="7">
        <v>7.7960143392170096</v>
      </c>
    </row>
    <row r="2796" spans="1:3" x14ac:dyDescent="0.2">
      <c r="A2796" s="25">
        <v>39723</v>
      </c>
      <c r="B2796" s="7">
        <v>6.48681265822204</v>
      </c>
      <c r="C2796" s="7">
        <v>7.7816334416362301</v>
      </c>
    </row>
    <row r="2797" spans="1:3" x14ac:dyDescent="0.2">
      <c r="A2797" s="25">
        <v>39724</v>
      </c>
      <c r="B2797" s="7">
        <v>6.48157275149104</v>
      </c>
      <c r="C2797" s="7">
        <v>7.7930507800078397</v>
      </c>
    </row>
    <row r="2798" spans="1:3" x14ac:dyDescent="0.2">
      <c r="A2798" s="25">
        <v>39727</v>
      </c>
      <c r="B2798" s="7">
        <v>6.38567201603506</v>
      </c>
      <c r="C2798" s="7">
        <v>7.6709793653685496</v>
      </c>
    </row>
    <row r="2799" spans="1:3" x14ac:dyDescent="0.2">
      <c r="A2799" s="25">
        <v>39728</v>
      </c>
      <c r="B2799" s="7">
        <v>6.4368749291771996</v>
      </c>
      <c r="C2799" s="7">
        <v>7.72246831949347</v>
      </c>
    </row>
    <row r="2800" spans="1:3" x14ac:dyDescent="0.2">
      <c r="A2800" s="25">
        <v>39729</v>
      </c>
      <c r="B2800" s="7">
        <v>6.47036140859813</v>
      </c>
      <c r="C2800" s="7">
        <v>7.7840683812391704</v>
      </c>
    </row>
    <row r="2801" spans="1:3" x14ac:dyDescent="0.2">
      <c r="A2801" s="25">
        <v>39730</v>
      </c>
      <c r="B2801" s="7">
        <v>6.6003834704082696</v>
      </c>
      <c r="C2801" s="7">
        <v>7.9049461690189098</v>
      </c>
    </row>
    <row r="2802" spans="1:3" x14ac:dyDescent="0.2">
      <c r="A2802" s="25">
        <v>39731</v>
      </c>
      <c r="B2802" s="7">
        <v>6.7710546073490896</v>
      </c>
      <c r="C2802" s="7">
        <v>8.0885222873230003</v>
      </c>
    </row>
    <row r="2803" spans="1:3" x14ac:dyDescent="0.2">
      <c r="A2803" s="25">
        <v>39734</v>
      </c>
      <c r="B2803" s="7">
        <v>6.9834396020370297</v>
      </c>
      <c r="C2803" s="7">
        <v>8.2745593151767096</v>
      </c>
    </row>
    <row r="2804" spans="1:3" x14ac:dyDescent="0.2">
      <c r="A2804" s="25">
        <v>39735</v>
      </c>
      <c r="B2804" s="7">
        <v>7.0429652336535904</v>
      </c>
      <c r="C2804" s="7">
        <v>8.3928647256408606</v>
      </c>
    </row>
    <row r="2805" spans="1:3" x14ac:dyDescent="0.2">
      <c r="A2805" s="25">
        <v>39736</v>
      </c>
      <c r="B2805" s="7">
        <v>7.0164558296238102</v>
      </c>
      <c r="C2805" s="7">
        <v>8.5019366617947707</v>
      </c>
    </row>
    <row r="2806" spans="1:3" x14ac:dyDescent="0.2">
      <c r="A2806" s="25">
        <v>39737</v>
      </c>
      <c r="B2806" s="7">
        <v>6.9751295483887397</v>
      </c>
      <c r="C2806" s="7">
        <v>8.5014355838131799</v>
      </c>
    </row>
    <row r="2807" spans="1:3" x14ac:dyDescent="0.2">
      <c r="A2807" s="25">
        <v>39738</v>
      </c>
      <c r="B2807" s="7">
        <v>6.8966265914031704</v>
      </c>
      <c r="C2807" s="7">
        <v>8.5105519396347002</v>
      </c>
    </row>
    <row r="2808" spans="1:3" x14ac:dyDescent="0.2">
      <c r="A2808" s="25">
        <v>39741</v>
      </c>
      <c r="B2808" s="7">
        <v>6.9260828898885798</v>
      </c>
      <c r="C2808" s="7">
        <v>8.5165964390145295</v>
      </c>
    </row>
    <row r="2809" spans="1:3" x14ac:dyDescent="0.2">
      <c r="A2809" s="25">
        <v>39742</v>
      </c>
      <c r="B2809" s="7">
        <v>6.9882963937244797</v>
      </c>
      <c r="C2809" s="7">
        <v>8.4823520204152203</v>
      </c>
    </row>
    <row r="2810" spans="1:3" x14ac:dyDescent="0.2">
      <c r="A2810" s="25">
        <v>39743</v>
      </c>
      <c r="B2810" s="7">
        <v>6.9681363867212696</v>
      </c>
      <c r="C2810" s="7">
        <v>8.4805231904553509</v>
      </c>
    </row>
    <row r="2811" spans="1:3" x14ac:dyDescent="0.2">
      <c r="A2811" s="25">
        <v>39744</v>
      </c>
      <c r="B2811" s="7">
        <v>6.9571207232928103</v>
      </c>
      <c r="C2811" s="7">
        <v>8.5392191812307008</v>
      </c>
    </row>
    <row r="2812" spans="1:3" x14ac:dyDescent="0.2">
      <c r="A2812" s="25">
        <v>39745</v>
      </c>
      <c r="B2812" s="7">
        <v>6.9223604493891697</v>
      </c>
      <c r="C2812" s="7">
        <v>8.4788768797592997</v>
      </c>
    </row>
    <row r="2813" spans="1:3" x14ac:dyDescent="0.2">
      <c r="A2813" s="25">
        <v>39748</v>
      </c>
      <c r="B2813" s="7">
        <v>7.04691776051917</v>
      </c>
      <c r="C2813" s="7">
        <v>8.5991102054553696</v>
      </c>
    </row>
    <row r="2814" spans="1:3" x14ac:dyDescent="0.2">
      <c r="A2814" s="25">
        <v>39749</v>
      </c>
      <c r="B2814" s="7">
        <v>7.10409151775655</v>
      </c>
      <c r="C2814" s="7">
        <v>8.7070176604532694</v>
      </c>
    </row>
    <row r="2815" spans="1:3" x14ac:dyDescent="0.2">
      <c r="A2815" s="25">
        <v>39750</v>
      </c>
      <c r="B2815" s="7">
        <v>7.2318417980966601</v>
      </c>
      <c r="C2815" s="7">
        <v>8.8022523443326293</v>
      </c>
    </row>
    <row r="2816" spans="1:3" x14ac:dyDescent="0.2">
      <c r="A2816" s="25">
        <v>39751</v>
      </c>
      <c r="B2816" s="7">
        <v>7.2804551941588604</v>
      </c>
      <c r="C2816" s="7">
        <v>8.8501840037558903</v>
      </c>
    </row>
    <row r="2817" spans="1:3" x14ac:dyDescent="0.2">
      <c r="A2817" s="25">
        <v>39752</v>
      </c>
      <c r="B2817" s="7">
        <v>7.3485021967646098</v>
      </c>
      <c r="C2817" s="7">
        <v>8.8868316652596508</v>
      </c>
    </row>
    <row r="2818" spans="1:3" x14ac:dyDescent="0.2">
      <c r="A2818" s="25">
        <v>39755</v>
      </c>
      <c r="B2818" s="7">
        <v>7.4112094026486899</v>
      </c>
      <c r="C2818" s="7">
        <v>8.9177717796875999</v>
      </c>
    </row>
    <row r="2819" spans="1:3" x14ac:dyDescent="0.2">
      <c r="A2819" s="25">
        <v>39756</v>
      </c>
      <c r="B2819" s="7">
        <v>7.4354802438750998</v>
      </c>
      <c r="C2819" s="7">
        <v>8.9673166407681908</v>
      </c>
    </row>
    <row r="2820" spans="1:3" x14ac:dyDescent="0.2">
      <c r="A2820" s="25">
        <v>39757</v>
      </c>
      <c r="B2820" s="7">
        <v>7.4027890113502801</v>
      </c>
      <c r="C2820" s="7">
        <v>8.9219796083819496</v>
      </c>
    </row>
    <row r="2821" spans="1:3" x14ac:dyDescent="0.2">
      <c r="A2821" s="25">
        <v>39758</v>
      </c>
      <c r="B2821" s="7">
        <v>7.3894961027264898</v>
      </c>
      <c r="C2821" s="7">
        <v>8.9268701428800696</v>
      </c>
    </row>
    <row r="2822" spans="1:3" x14ac:dyDescent="0.2">
      <c r="A2822" s="25">
        <v>39759</v>
      </c>
      <c r="B2822" s="7">
        <v>7.3363498794761002</v>
      </c>
      <c r="C2822" s="7">
        <v>8.8399159377369507</v>
      </c>
    </row>
    <row r="2823" spans="1:3" x14ac:dyDescent="0.2">
      <c r="A2823" s="25">
        <v>39762</v>
      </c>
      <c r="B2823" s="7">
        <v>7.3803817092738502</v>
      </c>
      <c r="C2823" s="7">
        <v>8.8657368324394703</v>
      </c>
    </row>
    <row r="2824" spans="1:3" x14ac:dyDescent="0.2">
      <c r="A2824" s="25">
        <v>39763</v>
      </c>
      <c r="B2824" s="7">
        <v>7.41375852440627</v>
      </c>
      <c r="C2824" s="7">
        <v>8.8730416362857305</v>
      </c>
    </row>
    <row r="2825" spans="1:3" x14ac:dyDescent="0.2">
      <c r="A2825" s="25">
        <v>39764</v>
      </c>
      <c r="B2825" s="7">
        <v>7.3620378951385499</v>
      </c>
      <c r="C2825" s="7">
        <v>8.8466365178197499</v>
      </c>
    </row>
    <row r="2826" spans="1:3" x14ac:dyDescent="0.2">
      <c r="A2826" s="25">
        <v>39765</v>
      </c>
      <c r="B2826" s="7">
        <v>7.3856245778491898</v>
      </c>
      <c r="C2826" s="7">
        <v>8.9620920075796509</v>
      </c>
    </row>
    <row r="2827" spans="1:3" x14ac:dyDescent="0.2">
      <c r="A2827" s="25">
        <v>39766</v>
      </c>
      <c r="B2827" s="7">
        <v>7.3779701145059002</v>
      </c>
      <c r="C2827" s="7">
        <v>8.9449651800050596</v>
      </c>
    </row>
    <row r="2828" spans="1:3" x14ac:dyDescent="0.2">
      <c r="A2828" s="25">
        <v>39769</v>
      </c>
      <c r="B2828" s="7">
        <v>7.4478545792010999</v>
      </c>
      <c r="C2828" s="7">
        <v>9.0013949184732294</v>
      </c>
    </row>
    <row r="2829" spans="1:3" x14ac:dyDescent="0.2">
      <c r="A2829" s="25">
        <v>39770</v>
      </c>
      <c r="B2829" s="7">
        <v>7.4759050533656497</v>
      </c>
      <c r="C2829" s="7">
        <v>9.1114106188844204</v>
      </c>
    </row>
    <row r="2830" spans="1:3" x14ac:dyDescent="0.2">
      <c r="A2830" s="25">
        <v>39771</v>
      </c>
      <c r="B2830" s="7">
        <v>7.4745714846545104</v>
      </c>
      <c r="C2830" s="7">
        <v>9.21108339823334</v>
      </c>
    </row>
    <row r="2831" spans="1:3" x14ac:dyDescent="0.2">
      <c r="A2831" s="25">
        <v>39772</v>
      </c>
      <c r="B2831" s="7">
        <v>7.3556344426402598</v>
      </c>
      <c r="C2831" s="7">
        <v>9.1288445518737102</v>
      </c>
    </row>
    <row r="2832" spans="1:3" x14ac:dyDescent="0.2">
      <c r="A2832" s="25">
        <v>39773</v>
      </c>
      <c r="B2832" s="7">
        <v>7.2782023332065897</v>
      </c>
      <c r="C2832" s="7">
        <v>9.09859552425233</v>
      </c>
    </row>
    <row r="2833" spans="1:3" x14ac:dyDescent="0.2">
      <c r="A2833" s="25">
        <v>39776</v>
      </c>
      <c r="B2833" s="7">
        <v>7.3269127493415098</v>
      </c>
      <c r="C2833" s="7">
        <v>9.1617448377106001</v>
      </c>
    </row>
    <row r="2834" spans="1:3" x14ac:dyDescent="0.2">
      <c r="A2834" s="25">
        <v>39777</v>
      </c>
      <c r="B2834" s="7">
        <v>7.3175186696077601</v>
      </c>
      <c r="C2834" s="7">
        <v>9.1437412596994108</v>
      </c>
    </row>
    <row r="2835" spans="1:3" x14ac:dyDescent="0.2">
      <c r="A2835" s="25">
        <v>39778</v>
      </c>
      <c r="B2835" s="7">
        <v>7.2269502307785896</v>
      </c>
      <c r="C2835" s="7">
        <v>9.1455578153967494</v>
      </c>
    </row>
    <row r="2836" spans="1:3" x14ac:dyDescent="0.2">
      <c r="A2836" s="25">
        <v>39779</v>
      </c>
      <c r="B2836" s="7">
        <v>7.2158376015359798</v>
      </c>
      <c r="C2836" s="7">
        <v>9.1393906638589009</v>
      </c>
    </row>
    <row r="2837" spans="1:3" x14ac:dyDescent="0.2">
      <c r="A2837" s="25">
        <v>39780</v>
      </c>
      <c r="B2837" s="7">
        <v>7.2624049786427101</v>
      </c>
      <c r="C2837" s="7">
        <v>9.1823997227098904</v>
      </c>
    </row>
    <row r="2838" spans="1:3" x14ac:dyDescent="0.2">
      <c r="A2838" s="25">
        <v>39782</v>
      </c>
      <c r="B2838" s="7">
        <v>7.2625743639404599</v>
      </c>
      <c r="C2838" s="7">
        <v>9.1829938303925598</v>
      </c>
    </row>
    <row r="2839" spans="1:3" x14ac:dyDescent="0.2">
      <c r="A2839" s="25">
        <v>39783</v>
      </c>
      <c r="B2839" s="7">
        <v>7.2300801711689102</v>
      </c>
      <c r="C2839" s="7">
        <v>9.1410481395773697</v>
      </c>
    </row>
    <row r="2840" spans="1:3" x14ac:dyDescent="0.2">
      <c r="A2840" s="25">
        <v>39784</v>
      </c>
      <c r="B2840" s="7">
        <v>7.0881396899846001</v>
      </c>
      <c r="C2840" s="7">
        <v>9.0235266370299598</v>
      </c>
    </row>
    <row r="2841" spans="1:3" x14ac:dyDescent="0.2">
      <c r="A2841" s="25">
        <v>39785</v>
      </c>
      <c r="B2841" s="7">
        <v>6.9689970147017597</v>
      </c>
      <c r="C2841" s="7">
        <v>8.9218934274367196</v>
      </c>
    </row>
    <row r="2842" spans="1:3" x14ac:dyDescent="0.2">
      <c r="A2842" s="25">
        <v>39786</v>
      </c>
      <c r="B2842" s="7">
        <v>6.9930034507572998</v>
      </c>
      <c r="C2842" s="7">
        <v>8.9349535254600898</v>
      </c>
    </row>
    <row r="2843" spans="1:3" x14ac:dyDescent="0.2">
      <c r="A2843" s="25">
        <v>39787</v>
      </c>
      <c r="B2843" s="7">
        <v>6.9885987902486999</v>
      </c>
      <c r="C2843" s="7">
        <v>8.9506189246881291</v>
      </c>
    </row>
    <row r="2844" spans="1:3" x14ac:dyDescent="0.2">
      <c r="A2844" s="25">
        <v>39790</v>
      </c>
      <c r="B2844" s="7">
        <v>7.1775046395912199</v>
      </c>
      <c r="C2844" s="7">
        <v>9.0963687177251504</v>
      </c>
    </row>
    <row r="2845" spans="1:3" x14ac:dyDescent="0.2">
      <c r="A2845" s="25">
        <v>39791</v>
      </c>
      <c r="B2845" s="7">
        <v>7.1843018159641598</v>
      </c>
      <c r="C2845" s="7">
        <v>9.0945983123289196</v>
      </c>
    </row>
    <row r="2846" spans="1:3" x14ac:dyDescent="0.2">
      <c r="A2846" s="25">
        <v>39792</v>
      </c>
      <c r="B2846" s="7">
        <v>7.19250807024211</v>
      </c>
      <c r="C2846" s="7">
        <v>9.1078967000516098</v>
      </c>
    </row>
    <row r="2847" spans="1:3" x14ac:dyDescent="0.2">
      <c r="A2847" s="25">
        <v>39793</v>
      </c>
      <c r="B2847" s="7">
        <v>7.2381852443830299</v>
      </c>
      <c r="C2847" s="7">
        <v>9.1543432691522497</v>
      </c>
    </row>
    <row r="2848" spans="1:3" x14ac:dyDescent="0.2">
      <c r="A2848" s="25">
        <v>39794</v>
      </c>
      <c r="B2848" s="7">
        <v>7.2499392931011801</v>
      </c>
      <c r="C2848" s="7">
        <v>9.1731399646046796</v>
      </c>
    </row>
    <row r="2849" spans="1:3" x14ac:dyDescent="0.2">
      <c r="A2849" s="25">
        <v>39797</v>
      </c>
      <c r="B2849" s="7">
        <v>7.1407199493004097</v>
      </c>
      <c r="C2849" s="7">
        <v>9.0580188666597294</v>
      </c>
    </row>
    <row r="2850" spans="1:3" x14ac:dyDescent="0.2">
      <c r="A2850" s="25">
        <v>39798</v>
      </c>
      <c r="B2850" s="7">
        <v>7.0611093837879801</v>
      </c>
      <c r="C2850" s="7">
        <v>8.9919213842716701</v>
      </c>
    </row>
    <row r="2851" spans="1:3" x14ac:dyDescent="0.2">
      <c r="A2851" s="25">
        <v>39799</v>
      </c>
      <c r="B2851" s="7">
        <v>6.8586831004217697</v>
      </c>
      <c r="C2851" s="7">
        <v>8.8190834037583006</v>
      </c>
    </row>
    <row r="2852" spans="1:3" x14ac:dyDescent="0.2">
      <c r="A2852" s="25">
        <v>39800</v>
      </c>
      <c r="B2852" s="7">
        <v>6.8579948115433096</v>
      </c>
      <c r="C2852" s="7">
        <v>8.7558814892175203</v>
      </c>
    </row>
    <row r="2853" spans="1:3" x14ac:dyDescent="0.2">
      <c r="A2853" s="25">
        <v>39801</v>
      </c>
      <c r="B2853" s="7">
        <v>6.83637511788264</v>
      </c>
      <c r="C2853" s="7">
        <v>8.7469464852864895</v>
      </c>
    </row>
    <row r="2854" spans="1:3" x14ac:dyDescent="0.2">
      <c r="A2854" s="25">
        <v>39804</v>
      </c>
      <c r="B2854" s="7">
        <v>6.7803803268210796</v>
      </c>
      <c r="C2854" s="7">
        <v>8.7007137978333695</v>
      </c>
    </row>
    <row r="2855" spans="1:3" x14ac:dyDescent="0.2">
      <c r="A2855" s="25">
        <v>39805</v>
      </c>
      <c r="B2855" s="7">
        <v>6.7766818456128401</v>
      </c>
      <c r="C2855" s="7">
        <v>8.67084636603912</v>
      </c>
    </row>
    <row r="2856" spans="1:3" x14ac:dyDescent="0.2">
      <c r="A2856" s="25">
        <v>39806</v>
      </c>
      <c r="B2856" s="7">
        <v>6.7185947142434603</v>
      </c>
      <c r="C2856" s="7">
        <v>8.6018705027509696</v>
      </c>
    </row>
    <row r="2857" spans="1:3" x14ac:dyDescent="0.2">
      <c r="A2857" s="25">
        <v>39811</v>
      </c>
      <c r="B2857" s="7">
        <v>6.7521519292884102</v>
      </c>
      <c r="C2857" s="7">
        <v>8.6639356518829995</v>
      </c>
    </row>
    <row r="2858" spans="1:3" x14ac:dyDescent="0.2">
      <c r="A2858" s="25">
        <v>39812</v>
      </c>
      <c r="B2858" s="7">
        <v>6.7516597869841304</v>
      </c>
      <c r="C2858" s="7">
        <v>8.6358833721267398</v>
      </c>
    </row>
    <row r="2859" spans="1:3" x14ac:dyDescent="0.2">
      <c r="A2859" s="25">
        <v>39813</v>
      </c>
      <c r="B2859" s="7">
        <v>6.7516967808317698</v>
      </c>
      <c r="C2859" s="7">
        <v>8.7032099784063508</v>
      </c>
    </row>
    <row r="2860" spans="1:3" x14ac:dyDescent="0.2">
      <c r="A2860" s="25">
        <v>39815</v>
      </c>
      <c r="B2860" s="7">
        <v>6.7391786478568303</v>
      </c>
      <c r="C2860" s="7">
        <v>8.9020479167850297</v>
      </c>
    </row>
    <row r="2861" spans="1:3" x14ac:dyDescent="0.2">
      <c r="A2861" s="25">
        <v>39818</v>
      </c>
      <c r="B2861" s="7">
        <v>6.80534762123097</v>
      </c>
      <c r="C2861" s="7">
        <v>8.9825841743435504</v>
      </c>
    </row>
    <row r="2862" spans="1:3" x14ac:dyDescent="0.2">
      <c r="A2862" s="25">
        <v>39819</v>
      </c>
      <c r="B2862" s="7">
        <v>6.8987384706474701</v>
      </c>
      <c r="C2862" s="7">
        <v>9.0189292687380895</v>
      </c>
    </row>
    <row r="2863" spans="1:3" x14ac:dyDescent="0.2">
      <c r="A2863" s="25">
        <v>39820</v>
      </c>
      <c r="B2863" s="7">
        <v>6.8876414601727598</v>
      </c>
      <c r="C2863" s="7">
        <v>8.9734950318889997</v>
      </c>
    </row>
    <row r="2864" spans="1:3" x14ac:dyDescent="0.2">
      <c r="A2864" s="25">
        <v>39821</v>
      </c>
      <c r="B2864" s="7">
        <v>6.8120314096478696</v>
      </c>
      <c r="C2864" s="7">
        <v>8.8753549865399606</v>
      </c>
    </row>
    <row r="2865" spans="1:3" x14ac:dyDescent="0.2">
      <c r="A2865" s="25">
        <v>39822</v>
      </c>
      <c r="B2865" s="7">
        <v>6.6878456498936396</v>
      </c>
      <c r="C2865" s="7">
        <v>8.7218501409548796</v>
      </c>
    </row>
    <row r="2866" spans="1:3" x14ac:dyDescent="0.2">
      <c r="A2866" s="25">
        <v>39825</v>
      </c>
      <c r="B2866" s="7">
        <v>6.6564418640924901</v>
      </c>
      <c r="C2866" s="7">
        <v>8.6642362448999695</v>
      </c>
    </row>
    <row r="2867" spans="1:3" x14ac:dyDescent="0.2">
      <c r="A2867" s="25">
        <v>39826</v>
      </c>
      <c r="B2867" s="7">
        <v>6.7454417341477804</v>
      </c>
      <c r="C2867" s="7">
        <v>8.7385995232854494</v>
      </c>
    </row>
    <row r="2868" spans="1:3" x14ac:dyDescent="0.2">
      <c r="A2868" s="25">
        <v>39827</v>
      </c>
      <c r="B2868" s="7">
        <v>6.66021093532507</v>
      </c>
      <c r="C2868" s="7">
        <v>8.6570936608582407</v>
      </c>
    </row>
    <row r="2869" spans="1:3" x14ac:dyDescent="0.2">
      <c r="A2869" s="25">
        <v>39828</v>
      </c>
      <c r="B2869" s="7">
        <v>6.6877906451101401</v>
      </c>
      <c r="C2869" s="7">
        <v>8.6951703630770094</v>
      </c>
    </row>
    <row r="2870" spans="1:3" x14ac:dyDescent="0.2">
      <c r="A2870" s="25">
        <v>39829</v>
      </c>
      <c r="B2870" s="7">
        <v>6.7919103608329099</v>
      </c>
      <c r="C2870" s="7">
        <v>8.8001042770409601</v>
      </c>
    </row>
    <row r="2871" spans="1:3" x14ac:dyDescent="0.2">
      <c r="A2871" s="25">
        <v>39832</v>
      </c>
      <c r="B2871" s="7">
        <v>6.9551912342556701</v>
      </c>
      <c r="C2871" s="7">
        <v>8.9457692816052692</v>
      </c>
    </row>
    <row r="2872" spans="1:3" x14ac:dyDescent="0.2">
      <c r="A2872" s="25">
        <v>39833</v>
      </c>
      <c r="B2872" s="7">
        <v>7.0441594730278903</v>
      </c>
      <c r="C2872" s="7">
        <v>9.0178878364659205</v>
      </c>
    </row>
    <row r="2873" spans="1:3" x14ac:dyDescent="0.2">
      <c r="A2873" s="25">
        <v>39834</v>
      </c>
      <c r="B2873" s="7">
        <v>7.0076618956989902</v>
      </c>
      <c r="C2873" s="7">
        <v>8.9777534859978001</v>
      </c>
    </row>
    <row r="2874" spans="1:3" x14ac:dyDescent="0.2">
      <c r="A2874" s="25">
        <v>39835</v>
      </c>
      <c r="B2874" s="7">
        <v>7.0714598565850304</v>
      </c>
      <c r="C2874" s="7">
        <v>9.0459987911338402</v>
      </c>
    </row>
    <row r="2875" spans="1:3" x14ac:dyDescent="0.2">
      <c r="A2875" s="25">
        <v>39836</v>
      </c>
      <c r="B2875" s="7">
        <v>7.2200818548449703</v>
      </c>
      <c r="C2875" s="7">
        <v>9.1985627200471693</v>
      </c>
    </row>
    <row r="2876" spans="1:3" x14ac:dyDescent="0.2">
      <c r="A2876" s="25">
        <v>39839</v>
      </c>
      <c r="B2876" s="7">
        <v>7.2053353332128802</v>
      </c>
      <c r="C2876" s="7">
        <v>9.1893639440385293</v>
      </c>
    </row>
    <row r="2877" spans="1:3" x14ac:dyDescent="0.2">
      <c r="A2877" s="25">
        <v>39840</v>
      </c>
      <c r="B2877" s="7">
        <v>7.0941461839262097</v>
      </c>
      <c r="C2877" s="7">
        <v>9.0853791221076499</v>
      </c>
    </row>
    <row r="2878" spans="1:3" x14ac:dyDescent="0.2">
      <c r="A2878" s="25">
        <v>39841</v>
      </c>
      <c r="B2878" s="7">
        <v>6.9795410018304498</v>
      </c>
      <c r="C2878" s="7">
        <v>9.0364950216570392</v>
      </c>
    </row>
    <row r="2879" spans="1:3" x14ac:dyDescent="0.2">
      <c r="A2879" s="25">
        <v>39842</v>
      </c>
      <c r="B2879" s="7">
        <v>6.9530068917735903</v>
      </c>
      <c r="C2879" s="7">
        <v>9.0309449096023595</v>
      </c>
    </row>
    <row r="2880" spans="1:3" x14ac:dyDescent="0.2">
      <c r="A2880" s="25">
        <v>39843</v>
      </c>
      <c r="B2880" s="7">
        <v>6.9145278380160899</v>
      </c>
      <c r="C2880" s="7">
        <v>8.9978563447659994</v>
      </c>
    </row>
    <row r="2881" spans="1:3" x14ac:dyDescent="0.2">
      <c r="A2881" s="25">
        <v>39844</v>
      </c>
      <c r="B2881" s="7">
        <v>6.9145790048203404</v>
      </c>
      <c r="C2881" s="7">
        <v>8.9980660769686391</v>
      </c>
    </row>
    <row r="2882" spans="1:3" x14ac:dyDescent="0.2">
      <c r="A2882" s="25">
        <v>39846</v>
      </c>
      <c r="B2882" s="7">
        <v>6.89014615623939</v>
      </c>
      <c r="C2882" s="7">
        <v>9.0075923274746597</v>
      </c>
    </row>
    <row r="2883" spans="1:3" x14ac:dyDescent="0.2">
      <c r="A2883" s="25">
        <v>39847</v>
      </c>
      <c r="B2883" s="7">
        <v>6.91203932838539</v>
      </c>
      <c r="C2883" s="7">
        <v>8.9993179090730404</v>
      </c>
    </row>
    <row r="2884" spans="1:3" x14ac:dyDescent="0.2">
      <c r="A2884" s="25">
        <v>39848</v>
      </c>
      <c r="B2884" s="7">
        <v>6.8728423685328499</v>
      </c>
      <c r="C2884" s="7">
        <v>8.9546122221384508</v>
      </c>
    </row>
    <row r="2885" spans="1:3" x14ac:dyDescent="0.2">
      <c r="A2885" s="25">
        <v>39849</v>
      </c>
      <c r="B2885" s="7">
        <v>6.7934185293842102</v>
      </c>
      <c r="C2885" s="7">
        <v>8.8825583972639901</v>
      </c>
    </row>
    <row r="2886" spans="1:3" x14ac:dyDescent="0.2">
      <c r="A2886" s="25">
        <v>39850</v>
      </c>
      <c r="B2886" s="7">
        <v>6.7439384992834501</v>
      </c>
      <c r="C2886" s="7">
        <v>8.8216594372578996</v>
      </c>
    </row>
    <row r="2887" spans="1:3" x14ac:dyDescent="0.2">
      <c r="A2887" s="25">
        <v>39853</v>
      </c>
      <c r="B2887" s="7">
        <v>6.7497104019965501</v>
      </c>
      <c r="C2887" s="7">
        <v>8.8012076411673803</v>
      </c>
    </row>
    <row r="2888" spans="1:3" x14ac:dyDescent="0.2">
      <c r="A2888" s="25">
        <v>39854</v>
      </c>
      <c r="B2888" s="7">
        <v>6.6499542471280897</v>
      </c>
      <c r="C2888" s="7">
        <v>8.7010422771988605</v>
      </c>
    </row>
    <row r="2889" spans="1:3" x14ac:dyDescent="0.2">
      <c r="A2889" s="25">
        <v>39855</v>
      </c>
      <c r="B2889" s="7">
        <v>6.5060994520243298</v>
      </c>
      <c r="C2889" s="7">
        <v>8.5219715212755904</v>
      </c>
    </row>
    <row r="2890" spans="1:3" x14ac:dyDescent="0.2">
      <c r="A2890" s="25">
        <v>39856</v>
      </c>
      <c r="B2890" s="7">
        <v>6.3852314389128599</v>
      </c>
      <c r="C2890" s="7">
        <v>8.4148657992026603</v>
      </c>
    </row>
    <row r="2891" spans="1:3" x14ac:dyDescent="0.2">
      <c r="A2891" s="25">
        <v>39857</v>
      </c>
      <c r="B2891" s="7">
        <v>6.4314747184310503</v>
      </c>
      <c r="C2891" s="7">
        <v>8.4551045388232904</v>
      </c>
    </row>
    <row r="2892" spans="1:3" x14ac:dyDescent="0.2">
      <c r="A2892" s="25">
        <v>39860</v>
      </c>
      <c r="B2892" s="7">
        <v>6.3887927159367299</v>
      </c>
      <c r="C2892" s="7">
        <v>8.3879864045731001</v>
      </c>
    </row>
    <row r="2893" spans="1:3" x14ac:dyDescent="0.2">
      <c r="A2893" s="25">
        <v>39861</v>
      </c>
      <c r="B2893" s="7">
        <v>6.3469362299378096</v>
      </c>
      <c r="C2893" s="7">
        <v>8.3285072700160008</v>
      </c>
    </row>
    <row r="2894" spans="1:3" x14ac:dyDescent="0.2">
      <c r="A2894" s="25">
        <v>39862</v>
      </c>
      <c r="B2894" s="7">
        <v>6.3428269179322703</v>
      </c>
      <c r="C2894" s="7">
        <v>8.33326123755071</v>
      </c>
    </row>
    <row r="2895" spans="1:3" x14ac:dyDescent="0.2">
      <c r="A2895" s="25">
        <v>39863</v>
      </c>
      <c r="B2895" s="7">
        <v>6.4358361576459799</v>
      </c>
      <c r="C2895" s="7">
        <v>8.4397249233093898</v>
      </c>
    </row>
    <row r="2896" spans="1:3" x14ac:dyDescent="0.2">
      <c r="A2896" s="25">
        <v>39864</v>
      </c>
      <c r="B2896" s="7">
        <v>6.3962507123875003</v>
      </c>
      <c r="C2896" s="7">
        <v>8.3966219342838997</v>
      </c>
    </row>
    <row r="2897" spans="1:3" x14ac:dyDescent="0.2">
      <c r="A2897" s="25">
        <v>39867</v>
      </c>
      <c r="B2897" s="7">
        <v>6.4435041198065903</v>
      </c>
      <c r="C2897" s="7">
        <v>8.4284270600752205</v>
      </c>
    </row>
    <row r="2898" spans="1:3" x14ac:dyDescent="0.2">
      <c r="A2898" s="25">
        <v>39868</v>
      </c>
      <c r="B2898" s="7">
        <v>6.4133561332831599</v>
      </c>
      <c r="C2898" s="7">
        <v>8.4091217049444005</v>
      </c>
    </row>
    <row r="2899" spans="1:3" x14ac:dyDescent="0.2">
      <c r="A2899" s="25">
        <v>39869</v>
      </c>
      <c r="B2899" s="7">
        <v>6.4435421633284298</v>
      </c>
      <c r="C2899" s="7">
        <v>8.4479236514853397</v>
      </c>
    </row>
    <row r="2900" spans="1:3" x14ac:dyDescent="0.2">
      <c r="A2900" s="25">
        <v>39870</v>
      </c>
      <c r="B2900" s="7">
        <v>6.5702939684494801</v>
      </c>
      <c r="C2900" s="7">
        <v>8.5906227448619994</v>
      </c>
    </row>
    <row r="2901" spans="1:3" x14ac:dyDescent="0.2">
      <c r="A2901" s="25">
        <v>39871</v>
      </c>
      <c r="B2901" s="7">
        <v>6.5829557890990902</v>
      </c>
      <c r="C2901" s="7">
        <v>8.6107662832550105</v>
      </c>
    </row>
    <row r="2902" spans="1:3" x14ac:dyDescent="0.2">
      <c r="A2902" s="25">
        <v>39872</v>
      </c>
      <c r="B2902" s="7">
        <v>6.5829743515053902</v>
      </c>
      <c r="C2902" s="7">
        <v>8.6109619588834398</v>
      </c>
    </row>
    <row r="2903" spans="1:3" x14ac:dyDescent="0.2">
      <c r="A2903" s="25">
        <v>39874</v>
      </c>
      <c r="B2903" s="7">
        <v>6.5280637444326404</v>
      </c>
      <c r="C2903" s="7">
        <v>8.3753845603574693</v>
      </c>
    </row>
    <row r="2904" spans="1:3" x14ac:dyDescent="0.2">
      <c r="A2904" s="25">
        <v>39875</v>
      </c>
      <c r="B2904" s="7">
        <v>6.5575041024518201</v>
      </c>
      <c r="C2904" s="7">
        <v>8.4040377400629396</v>
      </c>
    </row>
    <row r="2905" spans="1:3" x14ac:dyDescent="0.2">
      <c r="A2905" s="25">
        <v>39876</v>
      </c>
      <c r="B2905" s="7">
        <v>6.7284629029035203</v>
      </c>
      <c r="C2905" s="7">
        <v>8.5546645845300109</v>
      </c>
    </row>
    <row r="2906" spans="1:3" x14ac:dyDescent="0.2">
      <c r="A2906" s="25">
        <v>39877</v>
      </c>
      <c r="B2906" s="7">
        <v>6.4158312694294004</v>
      </c>
      <c r="C2906" s="7">
        <v>8.2150706013515702</v>
      </c>
    </row>
    <row r="2907" spans="1:3" x14ac:dyDescent="0.2">
      <c r="A2907" s="25">
        <v>39878</v>
      </c>
      <c r="B2907" s="7">
        <v>6.0754365755385997</v>
      </c>
      <c r="C2907" s="7">
        <v>7.8497133489190603</v>
      </c>
    </row>
    <row r="2908" spans="1:3" x14ac:dyDescent="0.2">
      <c r="A2908" s="25">
        <v>39881</v>
      </c>
      <c r="B2908" s="7">
        <v>6.1324131460966802</v>
      </c>
      <c r="C2908" s="7">
        <v>7.9205165310068502</v>
      </c>
    </row>
    <row r="2909" spans="1:3" x14ac:dyDescent="0.2">
      <c r="A2909" s="25">
        <v>39882</v>
      </c>
      <c r="B2909" s="7">
        <v>6.1691151634662802</v>
      </c>
      <c r="C2909" s="7">
        <v>7.96445989217845</v>
      </c>
    </row>
    <row r="2910" spans="1:3" x14ac:dyDescent="0.2">
      <c r="A2910" s="25">
        <v>39883</v>
      </c>
      <c r="B2910" s="7">
        <v>6.1291234573495101</v>
      </c>
      <c r="C2910" s="7">
        <v>7.9656330712616201</v>
      </c>
    </row>
    <row r="2911" spans="1:3" x14ac:dyDescent="0.2">
      <c r="A2911" s="25">
        <v>39884</v>
      </c>
      <c r="B2911" s="7">
        <v>5.9860188926179099</v>
      </c>
      <c r="C2911" s="7">
        <v>7.8247786403183097</v>
      </c>
    </row>
    <row r="2912" spans="1:3" x14ac:dyDescent="0.2">
      <c r="A2912" s="25">
        <v>39885</v>
      </c>
      <c r="B2912" s="7">
        <v>5.9945758028248903</v>
      </c>
      <c r="C2912" s="7">
        <v>7.8340303580941297</v>
      </c>
    </row>
    <row r="2913" spans="1:3" x14ac:dyDescent="0.2">
      <c r="A2913" s="25">
        <v>39888</v>
      </c>
      <c r="B2913" s="7">
        <v>6.0705961171790603</v>
      </c>
      <c r="C2913" s="7">
        <v>7.9226632412980296</v>
      </c>
    </row>
    <row r="2914" spans="1:3" x14ac:dyDescent="0.2">
      <c r="A2914" s="25">
        <v>39889</v>
      </c>
      <c r="B2914" s="7">
        <v>6.0989632742098996</v>
      </c>
      <c r="C2914" s="7">
        <v>7.9628320839978901</v>
      </c>
    </row>
    <row r="2915" spans="1:3" x14ac:dyDescent="0.2">
      <c r="A2915" s="25">
        <v>39890</v>
      </c>
      <c r="B2915" s="7">
        <v>6.1459732567861503</v>
      </c>
      <c r="C2915" s="7">
        <v>8.0029411840789404</v>
      </c>
    </row>
    <row r="2916" spans="1:3" x14ac:dyDescent="0.2">
      <c r="A2916" s="25">
        <v>39891</v>
      </c>
      <c r="B2916" s="7">
        <v>6.1121418028138201</v>
      </c>
      <c r="C2916" s="7">
        <v>7.9365436219786103</v>
      </c>
    </row>
    <row r="2917" spans="1:3" x14ac:dyDescent="0.2">
      <c r="A2917" s="25">
        <v>39892</v>
      </c>
      <c r="B2917" s="7">
        <v>6.1161661923821304</v>
      </c>
      <c r="C2917" s="7">
        <v>7.9488892448136301</v>
      </c>
    </row>
    <row r="2918" spans="1:3" x14ac:dyDescent="0.2">
      <c r="A2918" s="25">
        <v>39895</v>
      </c>
      <c r="B2918" s="7">
        <v>6.2068985865251198</v>
      </c>
      <c r="C2918" s="7">
        <v>8.0526586287059505</v>
      </c>
    </row>
    <row r="2919" spans="1:3" x14ac:dyDescent="0.2">
      <c r="A2919" s="25">
        <v>39896</v>
      </c>
      <c r="B2919" s="7">
        <v>6.37664612724046</v>
      </c>
      <c r="C2919" s="7">
        <v>8.2355875565383805</v>
      </c>
    </row>
    <row r="2920" spans="1:3" x14ac:dyDescent="0.2">
      <c r="A2920" s="25">
        <v>39897</v>
      </c>
      <c r="B2920" s="7">
        <v>6.3748154642970203</v>
      </c>
      <c r="C2920" s="7">
        <v>8.2344289559595492</v>
      </c>
    </row>
    <row r="2921" spans="1:3" x14ac:dyDescent="0.2">
      <c r="A2921" s="25">
        <v>39898</v>
      </c>
      <c r="B2921" s="7">
        <v>6.3843011530633298</v>
      </c>
      <c r="C2921" s="7">
        <v>8.2663919031178192</v>
      </c>
    </row>
    <row r="2922" spans="1:3" x14ac:dyDescent="0.2">
      <c r="A2922" s="25">
        <v>39899</v>
      </c>
      <c r="B2922" s="7">
        <v>6.3626818234586997</v>
      </c>
      <c r="C2922" s="7">
        <v>8.2529157394154904</v>
      </c>
    </row>
    <row r="2923" spans="1:3" x14ac:dyDescent="0.2">
      <c r="A2923" s="25">
        <v>39902</v>
      </c>
      <c r="B2923" s="7">
        <v>6.2689855122151696</v>
      </c>
      <c r="C2923" s="7">
        <v>8.1432551381953893</v>
      </c>
    </row>
    <row r="2924" spans="1:3" x14ac:dyDescent="0.2">
      <c r="A2924" s="25">
        <v>39903</v>
      </c>
      <c r="B2924" s="7">
        <v>6.2528749628789804</v>
      </c>
      <c r="C2924" s="7">
        <v>8.1339633168389405</v>
      </c>
    </row>
    <row r="2925" spans="1:3" x14ac:dyDescent="0.2">
      <c r="A2925" s="25">
        <v>39904</v>
      </c>
      <c r="B2925" s="7">
        <v>6.2068628873385601</v>
      </c>
      <c r="C2925" s="7">
        <v>7.9145133239046803</v>
      </c>
    </row>
    <row r="2926" spans="1:3" x14ac:dyDescent="0.2">
      <c r="A2926" s="25">
        <v>39905</v>
      </c>
      <c r="B2926" s="7">
        <v>6.41268296350112</v>
      </c>
      <c r="C2926" s="7">
        <v>8.1413285319112205</v>
      </c>
    </row>
    <row r="2927" spans="1:3" x14ac:dyDescent="0.2">
      <c r="A2927" s="25">
        <v>39906</v>
      </c>
      <c r="B2927" s="7">
        <v>6.4379026150517298</v>
      </c>
      <c r="C2927" s="7">
        <v>8.1673588788529798</v>
      </c>
    </row>
    <row r="2928" spans="1:3" x14ac:dyDescent="0.2">
      <c r="A2928" s="25">
        <v>39909</v>
      </c>
      <c r="B2928" s="7">
        <v>6.43522773064673</v>
      </c>
      <c r="C2928" s="7">
        <v>8.1907503098963801</v>
      </c>
    </row>
    <row r="2929" spans="1:3" x14ac:dyDescent="0.2">
      <c r="A2929" s="25">
        <v>39910</v>
      </c>
      <c r="B2929" s="7">
        <v>6.4658779166045202</v>
      </c>
      <c r="C2929" s="7">
        <v>8.2142212673242092</v>
      </c>
    </row>
    <row r="2930" spans="1:3" x14ac:dyDescent="0.2">
      <c r="A2930" s="25">
        <v>39911</v>
      </c>
      <c r="B2930" s="7">
        <v>6.4198540536703197</v>
      </c>
      <c r="C2930" s="7">
        <v>8.1635349199938005</v>
      </c>
    </row>
    <row r="2931" spans="1:3" x14ac:dyDescent="0.2">
      <c r="A2931" s="25">
        <v>39912</v>
      </c>
      <c r="B2931" s="7">
        <v>6.3642168795270999</v>
      </c>
      <c r="C2931" s="7">
        <v>8.0818758753265296</v>
      </c>
    </row>
    <row r="2932" spans="1:3" x14ac:dyDescent="0.2">
      <c r="A2932" s="25">
        <v>39917</v>
      </c>
      <c r="B2932" s="7">
        <v>6.3007946247625899</v>
      </c>
      <c r="C2932" s="7">
        <v>8.0093219342361799</v>
      </c>
    </row>
    <row r="2933" spans="1:3" x14ac:dyDescent="0.2">
      <c r="A2933" s="25">
        <v>39918</v>
      </c>
      <c r="B2933" s="7">
        <v>6.3634360759923698</v>
      </c>
      <c r="C2933" s="7">
        <v>8.0463723050255904</v>
      </c>
    </row>
    <row r="2934" spans="1:3" x14ac:dyDescent="0.2">
      <c r="A2934" s="25">
        <v>39919</v>
      </c>
      <c r="B2934" s="7">
        <v>6.3351010573150903</v>
      </c>
      <c r="C2934" s="7">
        <v>7.9863717296424799</v>
      </c>
    </row>
    <row r="2935" spans="1:3" x14ac:dyDescent="0.2">
      <c r="A2935" s="25">
        <v>39920</v>
      </c>
      <c r="B2935" s="7">
        <v>6.4054750952148902</v>
      </c>
      <c r="C2935" s="7">
        <v>8.0915174681665594</v>
      </c>
    </row>
    <row r="2936" spans="1:3" x14ac:dyDescent="0.2">
      <c r="A2936" s="25">
        <v>39923</v>
      </c>
      <c r="B2936" s="7">
        <v>6.26864955816208</v>
      </c>
      <c r="C2936" s="7">
        <v>7.9309483258116797</v>
      </c>
    </row>
    <row r="2937" spans="1:3" x14ac:dyDescent="0.2">
      <c r="A2937" s="25">
        <v>39924</v>
      </c>
      <c r="B2937" s="7">
        <v>6.2961103070814604</v>
      </c>
      <c r="C2937" s="7">
        <v>7.9953733630948198</v>
      </c>
    </row>
    <row r="2938" spans="1:3" x14ac:dyDescent="0.2">
      <c r="A2938" s="25">
        <v>39925</v>
      </c>
      <c r="B2938" s="7">
        <v>6.3812502853970798</v>
      </c>
      <c r="C2938" s="7">
        <v>8.0935866936954408</v>
      </c>
    </row>
    <row r="2939" spans="1:3" x14ac:dyDescent="0.2">
      <c r="A2939" s="25">
        <v>39926</v>
      </c>
      <c r="B2939" s="7">
        <v>6.4252672947066403</v>
      </c>
      <c r="C2939" s="7">
        <v>8.1486100786629798</v>
      </c>
    </row>
    <row r="2940" spans="1:3" x14ac:dyDescent="0.2">
      <c r="A2940" s="25">
        <v>39927</v>
      </c>
      <c r="B2940" s="7">
        <v>6.3868773926343803</v>
      </c>
      <c r="C2940" s="7">
        <v>8.1275776868807696</v>
      </c>
    </row>
    <row r="2941" spans="1:3" x14ac:dyDescent="0.2">
      <c r="A2941" s="25">
        <v>39930</v>
      </c>
      <c r="B2941" s="7">
        <v>6.3531118483614799</v>
      </c>
      <c r="C2941" s="7">
        <v>8.1063847252465795</v>
      </c>
    </row>
    <row r="2942" spans="1:3" x14ac:dyDescent="0.2">
      <c r="A2942" s="25">
        <v>39931</v>
      </c>
      <c r="B2942" s="7">
        <v>6.32642818475236</v>
      </c>
      <c r="C2942" s="7">
        <v>8.0765607608105405</v>
      </c>
    </row>
    <row r="2943" spans="1:3" x14ac:dyDescent="0.2">
      <c r="A2943" s="25">
        <v>39932</v>
      </c>
      <c r="B2943" s="7">
        <v>6.3415131590283602</v>
      </c>
      <c r="C2943" s="7">
        <v>8.0821341823076693</v>
      </c>
    </row>
    <row r="2944" spans="1:3" x14ac:dyDescent="0.2">
      <c r="A2944" s="25">
        <v>39933</v>
      </c>
      <c r="B2944" s="7">
        <v>6.3716272079337299</v>
      </c>
      <c r="C2944" s="7">
        <v>8.1119228830050094</v>
      </c>
    </row>
    <row r="2945" spans="1:3" x14ac:dyDescent="0.2">
      <c r="A2945" s="25">
        <v>39934</v>
      </c>
      <c r="B2945" s="7">
        <v>6.4277900024256098</v>
      </c>
      <c r="C2945" s="7">
        <v>7.9356599477627299</v>
      </c>
    </row>
    <row r="2946" spans="1:3" x14ac:dyDescent="0.2">
      <c r="A2946" s="25">
        <v>39938</v>
      </c>
      <c r="B2946" s="7">
        <v>6.4051122982501703</v>
      </c>
      <c r="C2946" s="7">
        <v>7.9044265578239097</v>
      </c>
    </row>
    <row r="2947" spans="1:3" x14ac:dyDescent="0.2">
      <c r="A2947" s="25">
        <v>39939</v>
      </c>
      <c r="B2947" s="7">
        <v>6.4345084544770197</v>
      </c>
      <c r="C2947" s="7">
        <v>7.9205820934947102</v>
      </c>
    </row>
    <row r="2948" spans="1:3" x14ac:dyDescent="0.2">
      <c r="A2948" s="25">
        <v>39940</v>
      </c>
      <c r="B2948" s="7">
        <v>6.4067692776818204</v>
      </c>
      <c r="C2948" s="7">
        <v>7.8817263843268597</v>
      </c>
    </row>
    <row r="2949" spans="1:3" x14ac:dyDescent="0.2">
      <c r="A2949" s="25">
        <v>39941</v>
      </c>
      <c r="B2949" s="7">
        <v>6.4277719593593403</v>
      </c>
      <c r="C2949" s="7">
        <v>7.9110046090083799</v>
      </c>
    </row>
    <row r="2950" spans="1:3" x14ac:dyDescent="0.2">
      <c r="A2950" s="25">
        <v>39944</v>
      </c>
      <c r="B2950" s="7">
        <v>6.3783733276552299</v>
      </c>
      <c r="C2950" s="7">
        <v>7.8199603954272501</v>
      </c>
    </row>
    <row r="2951" spans="1:3" x14ac:dyDescent="0.2">
      <c r="A2951" s="25">
        <v>39945</v>
      </c>
      <c r="B2951" s="7">
        <v>6.3616488649125698</v>
      </c>
      <c r="C2951" s="7">
        <v>7.8123220927641004</v>
      </c>
    </row>
    <row r="2952" spans="1:3" x14ac:dyDescent="0.2">
      <c r="A2952" s="25">
        <v>39946</v>
      </c>
      <c r="B2952" s="7">
        <v>6.2527555031729101</v>
      </c>
      <c r="C2952" s="7">
        <v>7.6456124862119204</v>
      </c>
    </row>
    <row r="2953" spans="1:3" x14ac:dyDescent="0.2">
      <c r="A2953" s="25">
        <v>39947</v>
      </c>
      <c r="B2953" s="7">
        <v>6.2417825211281599</v>
      </c>
      <c r="C2953" s="7">
        <v>7.6312225639838998</v>
      </c>
    </row>
    <row r="2954" spans="1:3" x14ac:dyDescent="0.2">
      <c r="A2954" s="25">
        <v>39948</v>
      </c>
      <c r="B2954" s="7">
        <v>6.2810601707976197</v>
      </c>
      <c r="C2954" s="7">
        <v>7.6784727944478304</v>
      </c>
    </row>
    <row r="2955" spans="1:3" x14ac:dyDescent="0.2">
      <c r="A2955" s="25">
        <v>39951</v>
      </c>
      <c r="B2955" s="7">
        <v>6.21846774605278</v>
      </c>
      <c r="C2955" s="7">
        <v>7.6283845717365599</v>
      </c>
    </row>
    <row r="2956" spans="1:3" x14ac:dyDescent="0.2">
      <c r="A2956" s="25">
        <v>39952</v>
      </c>
      <c r="B2956" s="7">
        <v>6.2343668213585204</v>
      </c>
      <c r="C2956" s="7">
        <v>7.6342768194829898</v>
      </c>
    </row>
    <row r="2957" spans="1:3" x14ac:dyDescent="0.2">
      <c r="A2957" s="25">
        <v>39953</v>
      </c>
      <c r="B2957" s="7">
        <v>6.2920307001301703</v>
      </c>
      <c r="C2957" s="7">
        <v>7.6983634868041397</v>
      </c>
    </row>
    <row r="2958" spans="1:3" x14ac:dyDescent="0.2">
      <c r="A2958" s="25">
        <v>39954</v>
      </c>
      <c r="B2958" s="7">
        <v>6.3799728291590601</v>
      </c>
      <c r="C2958" s="7">
        <v>7.7785109588216903</v>
      </c>
    </row>
    <row r="2959" spans="1:3" x14ac:dyDescent="0.2">
      <c r="A2959" s="25">
        <v>39955</v>
      </c>
      <c r="B2959" s="7">
        <v>6.4461345456444201</v>
      </c>
      <c r="C2959" s="7">
        <v>7.8418541104539701</v>
      </c>
    </row>
    <row r="2960" spans="1:3" x14ac:dyDescent="0.2">
      <c r="A2960" s="25">
        <v>39959</v>
      </c>
      <c r="B2960" s="7">
        <v>6.3818048486477403</v>
      </c>
      <c r="C2960" s="7">
        <v>7.7797908345394999</v>
      </c>
    </row>
    <row r="2961" spans="1:3" x14ac:dyDescent="0.2">
      <c r="A2961" s="25">
        <v>39960</v>
      </c>
      <c r="B2961" s="7">
        <v>6.4088349346088096</v>
      </c>
      <c r="C2961" s="7">
        <v>7.8158105859080198</v>
      </c>
    </row>
    <row r="2962" spans="1:3" x14ac:dyDescent="0.2">
      <c r="A2962" s="25">
        <v>39961</v>
      </c>
      <c r="B2962" s="7">
        <v>6.42893203224759</v>
      </c>
      <c r="C2962" s="7">
        <v>7.8414766089813499</v>
      </c>
    </row>
    <row r="2963" spans="1:3" x14ac:dyDescent="0.2">
      <c r="A2963" s="25">
        <v>39962</v>
      </c>
      <c r="B2963" s="7">
        <v>6.3881359228678596</v>
      </c>
      <c r="C2963" s="7">
        <v>7.79784713844185</v>
      </c>
    </row>
    <row r="2964" spans="1:3" x14ac:dyDescent="0.2">
      <c r="A2964" s="25">
        <v>39964</v>
      </c>
      <c r="B2964" s="7">
        <v>6.3881457552160601</v>
      </c>
      <c r="C2964" s="7">
        <v>7.7979355460768502</v>
      </c>
    </row>
    <row r="2965" spans="1:3" x14ac:dyDescent="0.2">
      <c r="A2965" s="25">
        <v>39965</v>
      </c>
      <c r="B2965" s="7">
        <v>6.4530051598502096</v>
      </c>
      <c r="C2965" s="7">
        <v>7.8887590553312501</v>
      </c>
    </row>
    <row r="2966" spans="1:3" x14ac:dyDescent="0.2">
      <c r="A2966" s="25">
        <v>39966</v>
      </c>
      <c r="B2966" s="7">
        <v>6.47243271038126</v>
      </c>
      <c r="C2966" s="7">
        <v>7.9082958862564299</v>
      </c>
    </row>
    <row r="2967" spans="1:3" x14ac:dyDescent="0.2">
      <c r="A2967" s="25">
        <v>39967</v>
      </c>
      <c r="B2967" s="7">
        <v>6.3701377214719601</v>
      </c>
      <c r="C2967" s="7">
        <v>7.7886246650398796</v>
      </c>
    </row>
    <row r="2968" spans="1:3" x14ac:dyDescent="0.2">
      <c r="A2968" s="25">
        <v>39968</v>
      </c>
      <c r="B2968" s="7">
        <v>6.4085553621074602</v>
      </c>
      <c r="C2968" s="7">
        <v>7.8176563153054603</v>
      </c>
    </row>
    <row r="2969" spans="1:3" x14ac:dyDescent="0.2">
      <c r="A2969" s="25">
        <v>39969</v>
      </c>
      <c r="B2969" s="7">
        <v>6.4153430568657299</v>
      </c>
      <c r="C2969" s="7">
        <v>7.8328154510435697</v>
      </c>
    </row>
    <row r="2970" spans="1:3" x14ac:dyDescent="0.2">
      <c r="A2970" s="25">
        <v>39972</v>
      </c>
      <c r="B2970" s="7">
        <v>6.3015975931838897</v>
      </c>
      <c r="C2970" s="7">
        <v>7.7157346084847598</v>
      </c>
    </row>
    <row r="2971" spans="1:3" x14ac:dyDescent="0.2">
      <c r="A2971" s="25">
        <v>39973</v>
      </c>
      <c r="B2971" s="7">
        <v>6.2793540871742604</v>
      </c>
      <c r="C2971" s="7">
        <v>7.6732370120805404</v>
      </c>
    </row>
    <row r="2972" spans="1:3" x14ac:dyDescent="0.2">
      <c r="A2972" s="25">
        <v>39974</v>
      </c>
      <c r="B2972" s="7">
        <v>6.32104618512329</v>
      </c>
      <c r="C2972" s="7">
        <v>7.7136757587272999</v>
      </c>
    </row>
    <row r="2973" spans="1:3" x14ac:dyDescent="0.2">
      <c r="A2973" s="25">
        <v>39975</v>
      </c>
      <c r="B2973" s="7">
        <v>6.4248330624748604</v>
      </c>
      <c r="C2973" s="7">
        <v>7.8260308281278501</v>
      </c>
    </row>
    <row r="2974" spans="1:3" x14ac:dyDescent="0.2">
      <c r="A2974" s="25">
        <v>39976</v>
      </c>
      <c r="B2974" s="7">
        <v>6.3985751972557896</v>
      </c>
      <c r="C2974" s="7">
        <v>7.7719117447601596</v>
      </c>
    </row>
    <row r="2975" spans="1:3" x14ac:dyDescent="0.2">
      <c r="A2975" s="25">
        <v>39979</v>
      </c>
      <c r="B2975" s="7">
        <v>6.3319152968747501</v>
      </c>
      <c r="C2975" s="7">
        <v>7.6725065550963203</v>
      </c>
    </row>
    <row r="2976" spans="1:3" x14ac:dyDescent="0.2">
      <c r="A2976" s="25">
        <v>39980</v>
      </c>
      <c r="B2976" s="7">
        <v>6.34446098350816</v>
      </c>
      <c r="C2976" s="7">
        <v>7.6781225915242999</v>
      </c>
    </row>
    <row r="2977" spans="1:3" x14ac:dyDescent="0.2">
      <c r="A2977" s="25">
        <v>39981</v>
      </c>
      <c r="B2977" s="7">
        <v>6.2406479907314703</v>
      </c>
      <c r="C2977" s="7">
        <v>7.5660747582022996</v>
      </c>
    </row>
    <row r="2978" spans="1:3" x14ac:dyDescent="0.2">
      <c r="A2978" s="25">
        <v>39982</v>
      </c>
      <c r="B2978" s="7">
        <v>6.2602819974551496</v>
      </c>
      <c r="C2978" s="7">
        <v>7.6075662220126103</v>
      </c>
    </row>
    <row r="2979" spans="1:3" x14ac:dyDescent="0.2">
      <c r="A2979" s="25">
        <v>39983</v>
      </c>
      <c r="B2979" s="7">
        <v>6.2025703008024102</v>
      </c>
      <c r="C2979" s="7">
        <v>7.5495154775910702</v>
      </c>
    </row>
    <row r="2980" spans="1:3" x14ac:dyDescent="0.2">
      <c r="A2980" s="25">
        <v>39986</v>
      </c>
      <c r="B2980" s="7">
        <v>6.1469179411039701</v>
      </c>
      <c r="C2980" s="7">
        <v>7.4875060630981398</v>
      </c>
    </row>
    <row r="2981" spans="1:3" x14ac:dyDescent="0.2">
      <c r="A2981" s="25">
        <v>39987</v>
      </c>
      <c r="B2981" s="7">
        <v>6.1299098816833002</v>
      </c>
      <c r="C2981" s="7">
        <v>7.4605640972200202</v>
      </c>
    </row>
    <row r="2982" spans="1:3" x14ac:dyDescent="0.2">
      <c r="A2982" s="25">
        <v>39988</v>
      </c>
      <c r="B2982" s="7">
        <v>6.1239167666831102</v>
      </c>
      <c r="C2982" s="7">
        <v>7.4390825019392697</v>
      </c>
    </row>
    <row r="2983" spans="1:3" x14ac:dyDescent="0.2">
      <c r="A2983" s="25">
        <v>39989</v>
      </c>
      <c r="B2983" s="7">
        <v>6.0978094733952304</v>
      </c>
      <c r="C2983" s="7">
        <v>7.4118069296580602</v>
      </c>
    </row>
    <row r="2984" spans="1:3" x14ac:dyDescent="0.2">
      <c r="A2984" s="25">
        <v>39990</v>
      </c>
      <c r="B2984" s="7">
        <v>6.0417219949264904</v>
      </c>
      <c r="C2984" s="7">
        <v>7.3712671767774296</v>
      </c>
    </row>
    <row r="2985" spans="1:3" x14ac:dyDescent="0.2">
      <c r="A2985" s="25">
        <v>39993</v>
      </c>
      <c r="B2985" s="7">
        <v>5.9614810219928103</v>
      </c>
      <c r="C2985" s="7">
        <v>7.2772573176669502</v>
      </c>
    </row>
    <row r="2986" spans="1:3" x14ac:dyDescent="0.2">
      <c r="A2986" s="25">
        <v>39994</v>
      </c>
      <c r="B2986" s="7">
        <v>6.0095297518945499</v>
      </c>
      <c r="C2986" s="7">
        <v>7.3255132341284197</v>
      </c>
    </row>
    <row r="2987" spans="1:3" x14ac:dyDescent="0.2">
      <c r="A2987" s="25">
        <v>39995</v>
      </c>
      <c r="B2987" s="7">
        <v>6.0774055512420597</v>
      </c>
      <c r="C2987" s="7">
        <v>7.4609408546737201</v>
      </c>
    </row>
    <row r="2988" spans="1:3" x14ac:dyDescent="0.2">
      <c r="A2988" s="25">
        <v>39996</v>
      </c>
      <c r="B2988" s="7">
        <v>6.0538806884452097</v>
      </c>
      <c r="C2988" s="7">
        <v>7.4377855532114996</v>
      </c>
    </row>
    <row r="2989" spans="1:3" x14ac:dyDescent="0.2">
      <c r="A2989" s="25">
        <v>39997</v>
      </c>
      <c r="B2989" s="7">
        <v>6.0402614040033198</v>
      </c>
      <c r="C2989" s="7">
        <v>7.4177669509639097</v>
      </c>
    </row>
    <row r="2990" spans="1:3" x14ac:dyDescent="0.2">
      <c r="A2990" s="25">
        <v>40000</v>
      </c>
      <c r="B2990" s="7">
        <v>5.9940983245821098</v>
      </c>
      <c r="C2990" s="7">
        <v>7.3748901537081499</v>
      </c>
    </row>
    <row r="2991" spans="1:3" x14ac:dyDescent="0.2">
      <c r="A2991" s="25">
        <v>40001</v>
      </c>
      <c r="B2991" s="7">
        <v>5.9936243354194296</v>
      </c>
      <c r="C2991" s="7">
        <v>7.3788317279895601</v>
      </c>
    </row>
    <row r="2992" spans="1:3" x14ac:dyDescent="0.2">
      <c r="A2992" s="25">
        <v>40002</v>
      </c>
      <c r="B2992" s="7">
        <v>5.92456217863384</v>
      </c>
      <c r="C2992" s="7">
        <v>7.31707682403552</v>
      </c>
    </row>
    <row r="2993" spans="1:3" x14ac:dyDescent="0.2">
      <c r="A2993" s="25">
        <v>40003</v>
      </c>
      <c r="B2993" s="7">
        <v>6.0372595307661898</v>
      </c>
      <c r="C2993" s="7">
        <v>7.4556370347666503</v>
      </c>
    </row>
    <row r="2994" spans="1:3" x14ac:dyDescent="0.2">
      <c r="A2994" s="25">
        <v>40004</v>
      </c>
      <c r="B2994" s="7">
        <v>5.9958410437468999</v>
      </c>
      <c r="C2994" s="7">
        <v>7.4065865545821303</v>
      </c>
    </row>
    <row r="2995" spans="1:3" x14ac:dyDescent="0.2">
      <c r="A2995" s="25">
        <v>40007</v>
      </c>
      <c r="B2995" s="7">
        <v>5.9303835881577998</v>
      </c>
      <c r="C2995" s="7">
        <v>7.3442326256879999</v>
      </c>
    </row>
    <row r="2996" spans="1:3" x14ac:dyDescent="0.2">
      <c r="A2996" s="25">
        <v>40008</v>
      </c>
      <c r="B2996" s="7">
        <v>5.9894025418541297</v>
      </c>
      <c r="C2996" s="7">
        <v>7.4026564621561297</v>
      </c>
    </row>
    <row r="2997" spans="1:3" x14ac:dyDescent="0.2">
      <c r="A2997" s="25">
        <v>40009</v>
      </c>
      <c r="B2997" s="7">
        <v>6.0510621599593604</v>
      </c>
      <c r="C2997" s="7">
        <v>7.45617620933354</v>
      </c>
    </row>
    <row r="2998" spans="1:3" x14ac:dyDescent="0.2">
      <c r="A2998" s="25">
        <v>40010</v>
      </c>
      <c r="B2998" s="7">
        <v>6.0528439354085002</v>
      </c>
      <c r="C2998" s="7">
        <v>7.4318030874619696</v>
      </c>
    </row>
    <row r="2999" spans="1:3" x14ac:dyDescent="0.2">
      <c r="A2999" s="25">
        <v>40011</v>
      </c>
      <c r="B2999" s="7">
        <v>6.0663329237271304</v>
      </c>
      <c r="C2999" s="7">
        <v>7.4457419017654596</v>
      </c>
    </row>
    <row r="3000" spans="1:3" x14ac:dyDescent="0.2">
      <c r="A3000" s="25">
        <v>40014</v>
      </c>
      <c r="B3000" s="7">
        <v>6.0842363749365997</v>
      </c>
      <c r="C3000" s="7">
        <v>7.4396888100723002</v>
      </c>
    </row>
    <row r="3001" spans="1:3" x14ac:dyDescent="0.2">
      <c r="A3001" s="25">
        <v>40015</v>
      </c>
      <c r="B3001" s="7">
        <v>6.0264401269737498</v>
      </c>
      <c r="C3001" s="7">
        <v>7.3600149285879901</v>
      </c>
    </row>
    <row r="3002" spans="1:3" x14ac:dyDescent="0.2">
      <c r="A3002" s="25">
        <v>40016</v>
      </c>
      <c r="B3002" s="7">
        <v>6.0534614804333602</v>
      </c>
      <c r="C3002" s="7">
        <v>7.3459448279013602</v>
      </c>
    </row>
    <row r="3003" spans="1:3" x14ac:dyDescent="0.2">
      <c r="A3003" s="25">
        <v>40017</v>
      </c>
      <c r="B3003" s="7">
        <v>6.1328333684779599</v>
      </c>
      <c r="C3003" s="7">
        <v>7.3918777390969002</v>
      </c>
    </row>
    <row r="3004" spans="1:3" x14ac:dyDescent="0.2">
      <c r="A3004" s="25">
        <v>40018</v>
      </c>
      <c r="B3004" s="7">
        <v>6.0945274938232696</v>
      </c>
      <c r="C3004" s="7">
        <v>7.3491734072556802</v>
      </c>
    </row>
    <row r="3005" spans="1:3" x14ac:dyDescent="0.2">
      <c r="A3005" s="25">
        <v>40021</v>
      </c>
      <c r="B3005" s="7">
        <v>6.0631117556594898</v>
      </c>
      <c r="C3005" s="7">
        <v>7.2970246638159804</v>
      </c>
    </row>
    <row r="3006" spans="1:3" x14ac:dyDescent="0.2">
      <c r="A3006" s="25">
        <v>40022</v>
      </c>
      <c r="B3006" s="7">
        <v>6.0037134458604404</v>
      </c>
      <c r="C3006" s="7">
        <v>7.1853243869243499</v>
      </c>
    </row>
    <row r="3007" spans="1:3" x14ac:dyDescent="0.2">
      <c r="A3007" s="25">
        <v>40023</v>
      </c>
      <c r="B3007" s="7">
        <v>6.03695909506901</v>
      </c>
      <c r="C3007" s="7">
        <v>7.1935100177685296</v>
      </c>
    </row>
    <row r="3008" spans="1:3" x14ac:dyDescent="0.2">
      <c r="A3008" s="25">
        <v>40024</v>
      </c>
      <c r="B3008" s="7">
        <v>5.9886347612750699</v>
      </c>
      <c r="C3008" s="7">
        <v>7.0873970516954303</v>
      </c>
    </row>
    <row r="3009" spans="1:3" x14ac:dyDescent="0.2">
      <c r="A3009" s="25">
        <v>40025</v>
      </c>
      <c r="B3009" s="7">
        <v>5.8458091165784296</v>
      </c>
      <c r="C3009" s="7">
        <v>6.9314503012702096</v>
      </c>
    </row>
    <row r="3010" spans="1:3" x14ac:dyDescent="0.2">
      <c r="A3010" s="25">
        <v>40028</v>
      </c>
      <c r="B3010" s="7">
        <v>5.8830983438721303</v>
      </c>
      <c r="C3010" s="7">
        <v>6.8890319711108496</v>
      </c>
    </row>
    <row r="3011" spans="1:3" x14ac:dyDescent="0.2">
      <c r="A3011" s="25">
        <v>40029</v>
      </c>
      <c r="B3011" s="7">
        <v>5.8342134704234603</v>
      </c>
      <c r="C3011" s="7">
        <v>6.8435143937106497</v>
      </c>
    </row>
    <row r="3012" spans="1:3" x14ac:dyDescent="0.2">
      <c r="A3012" s="25">
        <v>40030</v>
      </c>
      <c r="B3012" s="7">
        <v>5.7864209979184604</v>
      </c>
      <c r="C3012" s="7">
        <v>6.7858753245577299</v>
      </c>
    </row>
    <row r="3013" spans="1:3" x14ac:dyDescent="0.2">
      <c r="A3013" s="25">
        <v>40031</v>
      </c>
      <c r="B3013" s="7">
        <v>5.6603961684007897</v>
      </c>
      <c r="C3013" s="7">
        <v>6.6502857031718401</v>
      </c>
    </row>
    <row r="3014" spans="1:3" x14ac:dyDescent="0.2">
      <c r="A3014" s="25">
        <v>40032</v>
      </c>
      <c r="B3014" s="7">
        <v>5.6050495168835202</v>
      </c>
      <c r="C3014" s="7">
        <v>6.6111354324786999</v>
      </c>
    </row>
    <row r="3015" spans="1:3" x14ac:dyDescent="0.2">
      <c r="A3015" s="25">
        <v>40035</v>
      </c>
      <c r="B3015" s="7">
        <v>5.5664371313188497</v>
      </c>
      <c r="C3015" s="7">
        <v>6.56418613254578</v>
      </c>
    </row>
    <row r="3016" spans="1:3" x14ac:dyDescent="0.2">
      <c r="A3016" s="25">
        <v>40036</v>
      </c>
      <c r="B3016" s="7">
        <v>5.5874790299003596</v>
      </c>
      <c r="C3016" s="7">
        <v>6.5836354742176297</v>
      </c>
    </row>
    <row r="3017" spans="1:3" x14ac:dyDescent="0.2">
      <c r="A3017" s="25">
        <v>40037</v>
      </c>
      <c r="B3017" s="7">
        <v>5.5534567236213697</v>
      </c>
      <c r="C3017" s="7">
        <v>6.5485175245568197</v>
      </c>
    </row>
    <row r="3018" spans="1:3" x14ac:dyDescent="0.2">
      <c r="A3018" s="25">
        <v>40038</v>
      </c>
      <c r="B3018" s="7">
        <v>5.5402644484822297</v>
      </c>
      <c r="C3018" s="7">
        <v>6.5369046594707099</v>
      </c>
    </row>
    <row r="3019" spans="1:3" x14ac:dyDescent="0.2">
      <c r="A3019" s="25">
        <v>40039</v>
      </c>
      <c r="B3019" s="7">
        <v>5.4580976352455597</v>
      </c>
      <c r="C3019" s="7">
        <v>6.4327975464269498</v>
      </c>
    </row>
    <row r="3020" spans="1:3" x14ac:dyDescent="0.2">
      <c r="A3020" s="25">
        <v>40042</v>
      </c>
      <c r="B3020" s="7">
        <v>5.3594094155254099</v>
      </c>
      <c r="C3020" s="7">
        <v>6.3507150385058804</v>
      </c>
    </row>
    <row r="3021" spans="1:3" x14ac:dyDescent="0.2">
      <c r="A3021" s="25">
        <v>40043</v>
      </c>
      <c r="B3021" s="7">
        <v>5.41722587341315</v>
      </c>
      <c r="C3021" s="7">
        <v>6.3999314566912702</v>
      </c>
    </row>
    <row r="3022" spans="1:3" x14ac:dyDescent="0.2">
      <c r="A3022" s="25">
        <v>40044</v>
      </c>
      <c r="B3022" s="7">
        <v>5.3839728506293403</v>
      </c>
      <c r="C3022" s="7">
        <v>6.3510027756374203</v>
      </c>
    </row>
    <row r="3023" spans="1:3" x14ac:dyDescent="0.2">
      <c r="A3023" s="25">
        <v>40045</v>
      </c>
      <c r="B3023" s="7">
        <v>5.4009311990242201</v>
      </c>
      <c r="C3023" s="7">
        <v>6.3780857499516603</v>
      </c>
    </row>
    <row r="3024" spans="1:3" x14ac:dyDescent="0.2">
      <c r="A3024" s="25">
        <v>40046</v>
      </c>
      <c r="B3024" s="7">
        <v>5.408592477989</v>
      </c>
      <c r="C3024" s="7">
        <v>6.3774177803506999</v>
      </c>
    </row>
    <row r="3025" spans="1:3" x14ac:dyDescent="0.2">
      <c r="A3025" s="25">
        <v>40049</v>
      </c>
      <c r="B3025" s="7">
        <v>5.3696354264707997</v>
      </c>
      <c r="C3025" s="7">
        <v>6.3484045056216196</v>
      </c>
    </row>
    <row r="3026" spans="1:3" x14ac:dyDescent="0.2">
      <c r="A3026" s="25">
        <v>40050</v>
      </c>
      <c r="B3026" s="7">
        <v>5.3050253604401103</v>
      </c>
      <c r="C3026" s="7">
        <v>6.2712415744334704</v>
      </c>
    </row>
    <row r="3027" spans="1:3" x14ac:dyDescent="0.2">
      <c r="A3027" s="25">
        <v>40051</v>
      </c>
      <c r="B3027" s="7">
        <v>5.3025860589039997</v>
      </c>
      <c r="C3027" s="7">
        <v>6.2645990164469296</v>
      </c>
    </row>
    <row r="3028" spans="1:3" x14ac:dyDescent="0.2">
      <c r="A3028" s="25">
        <v>40052</v>
      </c>
      <c r="B3028" s="7">
        <v>5.3111128477596603</v>
      </c>
      <c r="C3028" s="7">
        <v>6.27786086471008</v>
      </c>
    </row>
    <row r="3029" spans="1:3" x14ac:dyDescent="0.2">
      <c r="A3029" s="25">
        <v>40053</v>
      </c>
      <c r="B3029" s="7">
        <v>5.2857818074409302</v>
      </c>
      <c r="C3029" s="7">
        <v>6.2584605109375602</v>
      </c>
    </row>
    <row r="3030" spans="1:3" x14ac:dyDescent="0.2">
      <c r="A3030" s="25">
        <v>40056</v>
      </c>
      <c r="B3030" s="7">
        <v>5.2855663767235903</v>
      </c>
      <c r="C3030" s="7">
        <v>6.2581209345524798</v>
      </c>
    </row>
    <row r="3031" spans="1:3" x14ac:dyDescent="0.2">
      <c r="A3031" s="25">
        <v>40057</v>
      </c>
      <c r="B3031" s="7">
        <v>5.2858688184954099</v>
      </c>
      <c r="C3031" s="7">
        <v>6.27440511535477</v>
      </c>
    </row>
    <row r="3032" spans="1:3" x14ac:dyDescent="0.2">
      <c r="A3032" s="25">
        <v>40058</v>
      </c>
      <c r="B3032" s="7">
        <v>5.28712374549362</v>
      </c>
      <c r="C3032" s="7">
        <v>6.29649262436104</v>
      </c>
    </row>
    <row r="3033" spans="1:3" x14ac:dyDescent="0.2">
      <c r="A3033" s="25">
        <v>40059</v>
      </c>
      <c r="B3033" s="7">
        <v>5.3421650083600101</v>
      </c>
      <c r="C3033" s="7">
        <v>6.3446621405548402</v>
      </c>
    </row>
    <row r="3034" spans="1:3" x14ac:dyDescent="0.2">
      <c r="A3034" s="25">
        <v>40060</v>
      </c>
      <c r="B3034" s="7">
        <v>5.3639176439534202</v>
      </c>
      <c r="C3034" s="7">
        <v>6.3802381202040301</v>
      </c>
    </row>
    <row r="3035" spans="1:3" x14ac:dyDescent="0.2">
      <c r="A3035" s="25">
        <v>40063</v>
      </c>
      <c r="B3035" s="7">
        <v>5.3717830075730504</v>
      </c>
      <c r="C3035" s="7">
        <v>6.3841307552880497</v>
      </c>
    </row>
    <row r="3036" spans="1:3" x14ac:dyDescent="0.2">
      <c r="A3036" s="25">
        <v>40064</v>
      </c>
      <c r="B3036" s="7">
        <v>5.3888444675804097</v>
      </c>
      <c r="C3036" s="7">
        <v>6.4047150758908398</v>
      </c>
    </row>
    <row r="3037" spans="1:3" x14ac:dyDescent="0.2">
      <c r="A3037" s="25">
        <v>40065</v>
      </c>
      <c r="B3037" s="7">
        <v>5.4526805646748304</v>
      </c>
      <c r="C3037" s="7">
        <v>6.4580576696648899</v>
      </c>
    </row>
    <row r="3038" spans="1:3" x14ac:dyDescent="0.2">
      <c r="A3038" s="25">
        <v>40066</v>
      </c>
      <c r="B3038" s="7">
        <v>5.4021589037742102</v>
      </c>
      <c r="C3038" s="7">
        <v>6.393367455091</v>
      </c>
    </row>
    <row r="3039" spans="1:3" x14ac:dyDescent="0.2">
      <c r="A3039" s="25">
        <v>40067</v>
      </c>
      <c r="B3039" s="7">
        <v>5.3372165591628304</v>
      </c>
      <c r="C3039" s="7">
        <v>6.3126150550548097</v>
      </c>
    </row>
    <row r="3040" spans="1:3" x14ac:dyDescent="0.2">
      <c r="A3040" s="25">
        <v>40070</v>
      </c>
      <c r="B3040" s="7">
        <v>5.3215119827627397</v>
      </c>
      <c r="C3040" s="7">
        <v>6.3074190669168102</v>
      </c>
    </row>
    <row r="3041" spans="1:3" x14ac:dyDescent="0.2">
      <c r="A3041" s="25">
        <v>40071</v>
      </c>
      <c r="B3041" s="7">
        <v>5.3219780422974896</v>
      </c>
      <c r="C3041" s="7">
        <v>6.2866376302345097</v>
      </c>
    </row>
    <row r="3042" spans="1:3" x14ac:dyDescent="0.2">
      <c r="A3042" s="25">
        <v>40072</v>
      </c>
      <c r="B3042" s="7">
        <v>5.3881357101896201</v>
      </c>
      <c r="C3042" s="7">
        <v>6.3364814951577602</v>
      </c>
    </row>
    <row r="3043" spans="1:3" x14ac:dyDescent="0.2">
      <c r="A3043" s="25">
        <v>40073</v>
      </c>
      <c r="B3043" s="7">
        <v>5.4180475957297096</v>
      </c>
      <c r="C3043" s="7">
        <v>6.3670954188717399</v>
      </c>
    </row>
    <row r="3044" spans="1:3" x14ac:dyDescent="0.2">
      <c r="A3044" s="25">
        <v>40074</v>
      </c>
      <c r="B3044" s="7">
        <v>5.4154152876568897</v>
      </c>
      <c r="C3044" s="7">
        <v>6.3659184198391001</v>
      </c>
    </row>
    <row r="3045" spans="1:3" x14ac:dyDescent="0.2">
      <c r="A3045" s="25">
        <v>40077</v>
      </c>
      <c r="B3045" s="7">
        <v>5.4147817136365299</v>
      </c>
      <c r="C3045" s="7">
        <v>6.3645745936413398</v>
      </c>
    </row>
    <row r="3046" spans="1:3" x14ac:dyDescent="0.2">
      <c r="A3046" s="25">
        <v>40078</v>
      </c>
      <c r="B3046" s="7">
        <v>5.4669869782828799</v>
      </c>
      <c r="C3046" s="7">
        <v>6.4004059608106401</v>
      </c>
    </row>
    <row r="3047" spans="1:3" x14ac:dyDescent="0.2">
      <c r="A3047" s="25">
        <v>40079</v>
      </c>
      <c r="B3047" s="7">
        <v>5.4468931956950302</v>
      </c>
      <c r="C3047" s="7">
        <v>6.3803194410190498</v>
      </c>
    </row>
    <row r="3048" spans="1:3" x14ac:dyDescent="0.2">
      <c r="A3048" s="25">
        <v>40080</v>
      </c>
      <c r="B3048" s="7">
        <v>5.4015227826905097</v>
      </c>
      <c r="C3048" s="7">
        <v>6.3357831031887297</v>
      </c>
    </row>
    <row r="3049" spans="1:3" x14ac:dyDescent="0.2">
      <c r="A3049" s="25">
        <v>40081</v>
      </c>
      <c r="B3049" s="7">
        <v>5.3559864879970398</v>
      </c>
      <c r="C3049" s="7">
        <v>6.27441236581768</v>
      </c>
    </row>
    <row r="3050" spans="1:3" x14ac:dyDescent="0.2">
      <c r="A3050" s="25">
        <v>40084</v>
      </c>
      <c r="B3050" s="7">
        <v>5.3727523640982797</v>
      </c>
      <c r="C3050" s="7">
        <v>6.2880173832002004</v>
      </c>
    </row>
    <row r="3051" spans="1:3" x14ac:dyDescent="0.2">
      <c r="A3051" s="25">
        <v>40085</v>
      </c>
      <c r="B3051" s="7">
        <v>5.3514223741536897</v>
      </c>
      <c r="C3051" s="7">
        <v>6.2689607790618798</v>
      </c>
    </row>
    <row r="3052" spans="1:3" x14ac:dyDescent="0.2">
      <c r="A3052" s="25">
        <v>40086</v>
      </c>
      <c r="B3052" s="7">
        <v>5.3520618432855596</v>
      </c>
      <c r="C3052" s="7">
        <v>6.2574915432404303</v>
      </c>
    </row>
    <row r="3053" spans="1:3" x14ac:dyDescent="0.2">
      <c r="A3053" s="25">
        <v>40087</v>
      </c>
      <c r="B3053" s="7">
        <v>5.35153265949819</v>
      </c>
      <c r="C3053" s="7">
        <v>6.1774132367424803</v>
      </c>
    </row>
    <row r="3054" spans="1:3" x14ac:dyDescent="0.2">
      <c r="A3054" s="25">
        <v>40088</v>
      </c>
      <c r="B3054" s="7">
        <v>5.34502213828483</v>
      </c>
      <c r="C3054" s="7">
        <v>6.1593330990244999</v>
      </c>
    </row>
    <row r="3055" spans="1:3" x14ac:dyDescent="0.2">
      <c r="A3055" s="25">
        <v>40091</v>
      </c>
      <c r="B3055" s="7">
        <v>5.3095973042588902</v>
      </c>
      <c r="C3055" s="7">
        <v>6.1206335024117804</v>
      </c>
    </row>
    <row r="3056" spans="1:3" x14ac:dyDescent="0.2">
      <c r="A3056" s="25">
        <v>40092</v>
      </c>
      <c r="B3056" s="7">
        <v>5.3049447651355299</v>
      </c>
      <c r="C3056" s="7">
        <v>6.1199294042238801</v>
      </c>
    </row>
    <row r="3057" spans="1:3" x14ac:dyDescent="0.2">
      <c r="A3057" s="25">
        <v>40093</v>
      </c>
      <c r="B3057" s="7">
        <v>5.3088831414713002</v>
      </c>
      <c r="C3057" s="7">
        <v>6.11159904023312</v>
      </c>
    </row>
    <row r="3058" spans="1:3" x14ac:dyDescent="0.2">
      <c r="A3058" s="25">
        <v>40094</v>
      </c>
      <c r="B3058" s="7">
        <v>5.2768730732551603</v>
      </c>
      <c r="C3058" s="7">
        <v>6.0752434286688404</v>
      </c>
    </row>
    <row r="3059" spans="1:3" x14ac:dyDescent="0.2">
      <c r="A3059" s="25">
        <v>40095</v>
      </c>
      <c r="B3059" s="7">
        <v>5.3604919325715104</v>
      </c>
      <c r="C3059" s="7">
        <v>6.1455329082455803</v>
      </c>
    </row>
    <row r="3060" spans="1:3" x14ac:dyDescent="0.2">
      <c r="A3060" s="25">
        <v>40098</v>
      </c>
      <c r="B3060" s="7">
        <v>5.2992917332106098</v>
      </c>
      <c r="C3060" s="7">
        <v>6.0709596304532099</v>
      </c>
    </row>
    <row r="3061" spans="1:3" x14ac:dyDescent="0.2">
      <c r="A3061" s="25">
        <v>40099</v>
      </c>
      <c r="B3061" s="7">
        <v>5.3388634085355804</v>
      </c>
      <c r="C3061" s="7">
        <v>6.0932261045786698</v>
      </c>
    </row>
    <row r="3062" spans="1:3" x14ac:dyDescent="0.2">
      <c r="A3062" s="25">
        <v>40100</v>
      </c>
      <c r="B3062" s="7">
        <v>5.3957139805051302</v>
      </c>
      <c r="C3062" s="7">
        <v>6.1471386078929697</v>
      </c>
    </row>
    <row r="3063" spans="1:3" x14ac:dyDescent="0.2">
      <c r="A3063" s="25">
        <v>40101</v>
      </c>
      <c r="B3063" s="7">
        <v>5.4148171523384301</v>
      </c>
      <c r="C3063" s="7">
        <v>6.1737319014389698</v>
      </c>
    </row>
    <row r="3064" spans="1:3" x14ac:dyDescent="0.2">
      <c r="A3064" s="25">
        <v>40102</v>
      </c>
      <c r="B3064" s="7">
        <v>5.44278570582191</v>
      </c>
      <c r="C3064" s="7">
        <v>6.1977137567683096</v>
      </c>
    </row>
    <row r="3065" spans="1:3" x14ac:dyDescent="0.2">
      <c r="A3065" s="25">
        <v>40105</v>
      </c>
      <c r="B3065" s="7">
        <v>5.4552294429677701</v>
      </c>
      <c r="C3065" s="7">
        <v>6.2053011239899396</v>
      </c>
    </row>
    <row r="3066" spans="1:3" x14ac:dyDescent="0.2">
      <c r="A3066" s="25">
        <v>40106</v>
      </c>
      <c r="B3066" s="7">
        <v>5.4075617547397501</v>
      </c>
      <c r="C3066" s="7">
        <v>6.1531033799081403</v>
      </c>
    </row>
    <row r="3067" spans="1:3" x14ac:dyDescent="0.2">
      <c r="A3067" s="25">
        <v>40107</v>
      </c>
      <c r="B3067" s="7">
        <v>5.5441293889843202</v>
      </c>
      <c r="C3067" s="7">
        <v>6.28744264438477</v>
      </c>
    </row>
    <row r="3068" spans="1:3" x14ac:dyDescent="0.2">
      <c r="A3068" s="25">
        <v>40108</v>
      </c>
      <c r="B3068" s="7">
        <v>5.5621764744470896</v>
      </c>
      <c r="C3068" s="7">
        <v>6.2988859744346604</v>
      </c>
    </row>
    <row r="3069" spans="1:3" x14ac:dyDescent="0.2">
      <c r="A3069" s="25">
        <v>40109</v>
      </c>
      <c r="B3069" s="7">
        <v>5.5072092671924899</v>
      </c>
      <c r="C3069" s="7">
        <v>6.2501314123166196</v>
      </c>
    </row>
    <row r="3070" spans="1:3" x14ac:dyDescent="0.2">
      <c r="A3070" s="25">
        <v>40112</v>
      </c>
      <c r="B3070" s="7">
        <v>5.5113106976606696</v>
      </c>
      <c r="C3070" s="7">
        <v>6.2664395305624501</v>
      </c>
    </row>
    <row r="3071" spans="1:3" x14ac:dyDescent="0.2">
      <c r="A3071" s="25">
        <v>40113</v>
      </c>
      <c r="B3071" s="7">
        <v>5.4458750266739804</v>
      </c>
      <c r="C3071" s="7">
        <v>6.1961058010035099</v>
      </c>
    </row>
    <row r="3072" spans="1:3" x14ac:dyDescent="0.2">
      <c r="A3072" s="25">
        <v>40114</v>
      </c>
      <c r="B3072" s="7">
        <v>5.4425384927862002</v>
      </c>
      <c r="C3072" s="7">
        <v>6.1885618852116204</v>
      </c>
    </row>
    <row r="3073" spans="1:3" x14ac:dyDescent="0.2">
      <c r="A3073" s="25">
        <v>40115</v>
      </c>
      <c r="B3073" s="7">
        <v>5.4976462833800399</v>
      </c>
      <c r="C3073" s="7">
        <v>6.2487673768866197</v>
      </c>
    </row>
    <row r="3074" spans="1:3" x14ac:dyDescent="0.2">
      <c r="A3074" s="25">
        <v>40116</v>
      </c>
      <c r="B3074" s="7">
        <v>5.46574683565174</v>
      </c>
      <c r="C3074" s="7">
        <v>6.2144630816871702</v>
      </c>
    </row>
    <row r="3075" spans="1:3" x14ac:dyDescent="0.2">
      <c r="A3075" s="25">
        <v>40117</v>
      </c>
      <c r="B3075" s="7">
        <v>5.4657015563808899</v>
      </c>
      <c r="C3075" s="7">
        <v>6.2143816414499202</v>
      </c>
    </row>
    <row r="3076" spans="1:3" x14ac:dyDescent="0.2">
      <c r="A3076" s="25">
        <v>40119</v>
      </c>
      <c r="B3076" s="7">
        <v>5.5217559392996396</v>
      </c>
      <c r="C3076" s="7">
        <v>6.2592918594187203</v>
      </c>
    </row>
    <row r="3077" spans="1:3" x14ac:dyDescent="0.2">
      <c r="A3077" s="25">
        <v>40120</v>
      </c>
      <c r="B3077" s="7">
        <v>5.5823701518667699</v>
      </c>
      <c r="C3077" s="7">
        <v>6.3085450594032597</v>
      </c>
    </row>
    <row r="3078" spans="1:3" x14ac:dyDescent="0.2">
      <c r="A3078" s="25">
        <v>40121</v>
      </c>
      <c r="B3078" s="7">
        <v>5.6593558596679898</v>
      </c>
      <c r="C3078" s="7">
        <v>6.3837636933523703</v>
      </c>
    </row>
    <row r="3079" spans="1:3" x14ac:dyDescent="0.2">
      <c r="A3079" s="25">
        <v>40122</v>
      </c>
      <c r="B3079" s="7">
        <v>5.7076898451829496</v>
      </c>
      <c r="C3079" s="7">
        <v>6.4418179847144703</v>
      </c>
    </row>
    <row r="3080" spans="1:3" x14ac:dyDescent="0.2">
      <c r="A3080" s="25">
        <v>40123</v>
      </c>
      <c r="B3080" s="7">
        <v>5.7131402372667903</v>
      </c>
      <c r="C3080" s="7">
        <v>6.4510191887632704</v>
      </c>
    </row>
    <row r="3081" spans="1:3" x14ac:dyDescent="0.2">
      <c r="A3081" s="25">
        <v>40126</v>
      </c>
      <c r="B3081" s="7">
        <v>5.6793210074759699</v>
      </c>
      <c r="C3081" s="7">
        <v>6.4140655406375</v>
      </c>
    </row>
    <row r="3082" spans="1:3" x14ac:dyDescent="0.2">
      <c r="A3082" s="25">
        <v>40127</v>
      </c>
      <c r="B3082" s="7">
        <v>5.6210350391579</v>
      </c>
      <c r="C3082" s="7">
        <v>6.35366279230385</v>
      </c>
    </row>
    <row r="3083" spans="1:3" x14ac:dyDescent="0.2">
      <c r="A3083" s="25">
        <v>40128</v>
      </c>
      <c r="B3083" s="7">
        <v>5.5870288515775703</v>
      </c>
      <c r="C3083" s="7">
        <v>6.3108009248840498</v>
      </c>
    </row>
    <row r="3084" spans="1:3" x14ac:dyDescent="0.2">
      <c r="A3084" s="25">
        <v>40129</v>
      </c>
      <c r="B3084" s="7">
        <v>5.61135593264724</v>
      </c>
      <c r="C3084" s="7">
        <v>6.3280868248685902</v>
      </c>
    </row>
    <row r="3085" spans="1:3" x14ac:dyDescent="0.2">
      <c r="A3085" s="25">
        <v>40130</v>
      </c>
      <c r="B3085" s="7">
        <v>5.6338140419940999</v>
      </c>
      <c r="C3085" s="7">
        <v>6.35027079593105</v>
      </c>
    </row>
    <row r="3086" spans="1:3" x14ac:dyDescent="0.2">
      <c r="A3086" s="25">
        <v>40133</v>
      </c>
      <c r="B3086" s="7">
        <v>5.58437810898132</v>
      </c>
      <c r="C3086" s="7">
        <v>6.2967121171565497</v>
      </c>
    </row>
    <row r="3087" spans="1:3" x14ac:dyDescent="0.2">
      <c r="A3087" s="25">
        <v>40134</v>
      </c>
      <c r="B3087" s="7">
        <v>5.4969193182229397</v>
      </c>
      <c r="C3087" s="7">
        <v>6.21111701437456</v>
      </c>
    </row>
    <row r="3088" spans="1:3" x14ac:dyDescent="0.2">
      <c r="A3088" s="25">
        <v>40135</v>
      </c>
      <c r="B3088" s="7">
        <v>5.4880581676460203</v>
      </c>
      <c r="C3088" s="7">
        <v>6.2074125065564596</v>
      </c>
    </row>
    <row r="3089" spans="1:3" x14ac:dyDescent="0.2">
      <c r="A3089" s="25">
        <v>40136</v>
      </c>
      <c r="B3089" s="7">
        <v>5.4434206652957799</v>
      </c>
      <c r="C3089" s="7">
        <v>6.1670784811906501</v>
      </c>
    </row>
    <row r="3090" spans="1:3" x14ac:dyDescent="0.2">
      <c r="A3090" s="25">
        <v>40137</v>
      </c>
      <c r="B3090" s="7">
        <v>5.4267754161712602</v>
      </c>
      <c r="C3090" s="7">
        <v>6.1454077859383602</v>
      </c>
    </row>
    <row r="3091" spans="1:3" x14ac:dyDescent="0.2">
      <c r="A3091" s="25">
        <v>40140</v>
      </c>
      <c r="B3091" s="7">
        <v>5.4375999183580497</v>
      </c>
      <c r="C3091" s="7">
        <v>6.1597183869498098</v>
      </c>
    </row>
    <row r="3092" spans="1:3" x14ac:dyDescent="0.2">
      <c r="A3092" s="25">
        <v>40141</v>
      </c>
      <c r="B3092" s="7">
        <v>5.4131385027441103</v>
      </c>
      <c r="C3092" s="7">
        <v>6.1306786411366998</v>
      </c>
    </row>
    <row r="3093" spans="1:3" x14ac:dyDescent="0.2">
      <c r="A3093" s="25">
        <v>40142</v>
      </c>
      <c r="B3093" s="7">
        <v>5.4016693966791403</v>
      </c>
      <c r="C3093" s="7">
        <v>6.1116130899126198</v>
      </c>
    </row>
    <row r="3094" spans="1:3" x14ac:dyDescent="0.2">
      <c r="A3094" s="25">
        <v>40143</v>
      </c>
      <c r="B3094" s="7">
        <v>5.3422936335574303</v>
      </c>
      <c r="C3094" s="7">
        <v>6.0389292493703604</v>
      </c>
    </row>
    <row r="3095" spans="1:3" x14ac:dyDescent="0.2">
      <c r="A3095" s="25">
        <v>40144</v>
      </c>
      <c r="B3095" s="7">
        <v>5.3730898585674103</v>
      </c>
      <c r="C3095" s="7">
        <v>6.0670946758541202</v>
      </c>
    </row>
    <row r="3096" spans="1:3" x14ac:dyDescent="0.2">
      <c r="A3096" s="25">
        <v>40147</v>
      </c>
      <c r="B3096" s="7">
        <v>5.34356049922539</v>
      </c>
      <c r="C3096" s="7">
        <v>6.0139719801663203</v>
      </c>
    </row>
    <row r="3097" spans="1:3" x14ac:dyDescent="0.2">
      <c r="A3097" s="25">
        <v>40148</v>
      </c>
      <c r="B3097" s="7">
        <v>5.3762638738801298</v>
      </c>
      <c r="C3097" s="7">
        <v>6.0252806040556504</v>
      </c>
    </row>
    <row r="3098" spans="1:3" x14ac:dyDescent="0.2">
      <c r="A3098" s="25">
        <v>40149</v>
      </c>
      <c r="B3098" s="7">
        <v>5.4068973519940302</v>
      </c>
      <c r="C3098" s="7">
        <v>6.05304315848245</v>
      </c>
    </row>
    <row r="3099" spans="1:3" x14ac:dyDescent="0.2">
      <c r="A3099" s="25">
        <v>40150</v>
      </c>
      <c r="B3099" s="7">
        <v>5.4480409146866799</v>
      </c>
      <c r="C3099" s="7">
        <v>6.0846036474941902</v>
      </c>
    </row>
    <row r="3100" spans="1:3" x14ac:dyDescent="0.2">
      <c r="A3100" s="25">
        <v>40151</v>
      </c>
      <c r="B3100" s="7">
        <v>5.5041036027973602</v>
      </c>
      <c r="C3100" s="7">
        <v>6.1484079556528703</v>
      </c>
    </row>
    <row r="3101" spans="1:3" x14ac:dyDescent="0.2">
      <c r="A3101" s="25">
        <v>40154</v>
      </c>
      <c r="B3101" s="7">
        <v>5.4895650289577302</v>
      </c>
      <c r="C3101" s="7">
        <v>6.1285004347003103</v>
      </c>
    </row>
    <row r="3102" spans="1:3" x14ac:dyDescent="0.2">
      <c r="A3102" s="25">
        <v>40155</v>
      </c>
      <c r="B3102" s="7">
        <v>5.4842857620268504</v>
      </c>
      <c r="C3102" s="7">
        <v>6.1251143473505598</v>
      </c>
    </row>
    <row r="3103" spans="1:3" x14ac:dyDescent="0.2">
      <c r="A3103" s="25">
        <v>40156</v>
      </c>
      <c r="B3103" s="7">
        <v>5.47299547564322</v>
      </c>
      <c r="C3103" s="7">
        <v>6.1033804357100498</v>
      </c>
    </row>
    <row r="3104" spans="1:3" x14ac:dyDescent="0.2">
      <c r="A3104" s="25">
        <v>40157</v>
      </c>
      <c r="B3104" s="7">
        <v>5.5938999877347504</v>
      </c>
      <c r="C3104" s="7">
        <v>6.2237922844316103</v>
      </c>
    </row>
    <row r="3105" spans="1:3" x14ac:dyDescent="0.2">
      <c r="A3105" s="25">
        <v>40158</v>
      </c>
      <c r="B3105" s="7">
        <v>5.6183122898624704</v>
      </c>
      <c r="C3105" s="7">
        <v>6.2516511550230396</v>
      </c>
    </row>
    <row r="3106" spans="1:3" x14ac:dyDescent="0.2">
      <c r="A3106" s="25">
        <v>40161</v>
      </c>
      <c r="B3106" s="7">
        <v>5.5758750212910702</v>
      </c>
      <c r="C3106" s="7">
        <v>6.2094405960481502</v>
      </c>
    </row>
    <row r="3107" spans="1:3" x14ac:dyDescent="0.2">
      <c r="A3107" s="25">
        <v>40162</v>
      </c>
      <c r="B3107" s="7">
        <v>5.5896829474032304</v>
      </c>
      <c r="C3107" s="7">
        <v>6.2285284247369397</v>
      </c>
    </row>
    <row r="3108" spans="1:3" x14ac:dyDescent="0.2">
      <c r="A3108" s="25">
        <v>40163</v>
      </c>
      <c r="B3108" s="7">
        <v>5.5621412350413104</v>
      </c>
      <c r="C3108" s="7">
        <v>6.1971698079874198</v>
      </c>
    </row>
    <row r="3109" spans="1:3" x14ac:dyDescent="0.2">
      <c r="A3109" s="25">
        <v>40164</v>
      </c>
      <c r="B3109" s="7">
        <v>5.5046118186488</v>
      </c>
      <c r="C3109" s="7">
        <v>6.1315801513055099</v>
      </c>
    </row>
    <row r="3110" spans="1:3" x14ac:dyDescent="0.2">
      <c r="A3110" s="25">
        <v>40165</v>
      </c>
      <c r="B3110" s="7">
        <v>5.4127362237926704</v>
      </c>
      <c r="C3110" s="7">
        <v>6.0452932155436301</v>
      </c>
    </row>
    <row r="3111" spans="1:3" x14ac:dyDescent="0.2">
      <c r="A3111" s="25">
        <v>40168</v>
      </c>
      <c r="B3111" s="7">
        <v>5.4886288743102103</v>
      </c>
      <c r="C3111" s="7">
        <v>6.1214813568408299</v>
      </c>
    </row>
    <row r="3112" spans="1:3" x14ac:dyDescent="0.2">
      <c r="A3112" s="25">
        <v>40169</v>
      </c>
      <c r="B3112" s="7">
        <v>5.5430605309353904</v>
      </c>
      <c r="C3112" s="7">
        <v>6.1728486432101901</v>
      </c>
    </row>
    <row r="3113" spans="1:3" x14ac:dyDescent="0.2">
      <c r="A3113" s="25">
        <v>40170</v>
      </c>
      <c r="B3113" s="7">
        <v>5.6122585391433901</v>
      </c>
      <c r="C3113" s="7">
        <v>6.2422037116182496</v>
      </c>
    </row>
    <row r="3114" spans="1:3" x14ac:dyDescent="0.2">
      <c r="A3114" s="25">
        <v>40171</v>
      </c>
      <c r="B3114" s="7">
        <v>5.6313934907847001</v>
      </c>
      <c r="C3114" s="7">
        <v>6.2625344534506899</v>
      </c>
    </row>
    <row r="3115" spans="1:3" x14ac:dyDescent="0.2">
      <c r="A3115" s="25">
        <v>40176</v>
      </c>
      <c r="B3115" s="7">
        <v>5.674646586703</v>
      </c>
      <c r="C3115" s="7">
        <v>6.3112747219438798</v>
      </c>
    </row>
    <row r="3116" spans="1:3" x14ac:dyDescent="0.2">
      <c r="A3116" s="25">
        <v>40177</v>
      </c>
      <c r="B3116" s="7">
        <v>5.6613946218039404</v>
      </c>
      <c r="C3116" s="7">
        <v>6.2988534161638601</v>
      </c>
    </row>
    <row r="3117" spans="1:3" x14ac:dyDescent="0.2">
      <c r="A3117" s="25">
        <v>40178</v>
      </c>
      <c r="B3117" s="7">
        <v>5.6158774008126997</v>
      </c>
      <c r="C3117" s="7">
        <v>6.2558379068286101</v>
      </c>
    </row>
    <row r="3118" spans="1:3" x14ac:dyDescent="0.2">
      <c r="A3118" s="25">
        <v>40182</v>
      </c>
      <c r="B3118" s="7">
        <v>5.5589720294470597</v>
      </c>
      <c r="C3118" s="7">
        <v>6.2038151397690999</v>
      </c>
    </row>
    <row r="3119" spans="1:3" x14ac:dyDescent="0.2">
      <c r="A3119" s="25">
        <v>40183</v>
      </c>
      <c r="B3119" s="7">
        <v>5.5888740613513601</v>
      </c>
      <c r="C3119" s="7">
        <v>6.2200047890018197</v>
      </c>
    </row>
    <row r="3120" spans="1:3" x14ac:dyDescent="0.2">
      <c r="A3120" s="25">
        <v>40184</v>
      </c>
      <c r="B3120" s="7">
        <v>5.6196983688880398</v>
      </c>
      <c r="C3120" s="7">
        <v>6.2424482429701103</v>
      </c>
    </row>
    <row r="3121" spans="1:3" x14ac:dyDescent="0.2">
      <c r="A3121" s="25">
        <v>40185</v>
      </c>
      <c r="B3121" s="7">
        <v>5.6025076882247502</v>
      </c>
      <c r="C3121" s="7">
        <v>6.2017116013288396</v>
      </c>
    </row>
    <row r="3122" spans="1:3" x14ac:dyDescent="0.2">
      <c r="A3122" s="25">
        <v>40186</v>
      </c>
      <c r="B3122" s="7">
        <v>5.5659492482787503</v>
      </c>
      <c r="C3122" s="7">
        <v>6.12872557960387</v>
      </c>
    </row>
    <row r="3123" spans="1:3" x14ac:dyDescent="0.2">
      <c r="A3123" s="25">
        <v>40189</v>
      </c>
      <c r="B3123" s="7">
        <v>5.4619390076701198</v>
      </c>
      <c r="C3123" s="7">
        <v>6.0085859559671402</v>
      </c>
    </row>
    <row r="3124" spans="1:3" x14ac:dyDescent="0.2">
      <c r="A3124" s="25">
        <v>40190</v>
      </c>
      <c r="B3124" s="7">
        <v>5.4104394708263301</v>
      </c>
      <c r="C3124" s="7">
        <v>5.9541130026203701</v>
      </c>
    </row>
    <row r="3125" spans="1:3" x14ac:dyDescent="0.2">
      <c r="A3125" s="25">
        <v>40191</v>
      </c>
      <c r="B3125" s="7">
        <v>5.4432817020706503</v>
      </c>
      <c r="C3125" s="7">
        <v>5.9674520160139899</v>
      </c>
    </row>
    <row r="3126" spans="1:3" x14ac:dyDescent="0.2">
      <c r="A3126" s="25">
        <v>40192</v>
      </c>
      <c r="B3126" s="7">
        <v>5.4679094420792396</v>
      </c>
      <c r="C3126" s="7">
        <v>5.9861538373522203</v>
      </c>
    </row>
    <row r="3127" spans="1:3" x14ac:dyDescent="0.2">
      <c r="A3127" s="25">
        <v>40193</v>
      </c>
      <c r="B3127" s="7">
        <v>5.43539514789311</v>
      </c>
      <c r="C3127" s="7">
        <v>5.9500744907935603</v>
      </c>
    </row>
    <row r="3128" spans="1:3" x14ac:dyDescent="0.2">
      <c r="A3128" s="25">
        <v>40196</v>
      </c>
      <c r="B3128" s="7">
        <v>5.43433461596012</v>
      </c>
      <c r="C3128" s="7">
        <v>5.9553503468889302</v>
      </c>
    </row>
    <row r="3129" spans="1:3" x14ac:dyDescent="0.2">
      <c r="A3129" s="25">
        <v>40197</v>
      </c>
      <c r="B3129" s="7">
        <v>5.5091329060332903</v>
      </c>
      <c r="C3129" s="7">
        <v>6.0322289161132296</v>
      </c>
    </row>
    <row r="3130" spans="1:3" x14ac:dyDescent="0.2">
      <c r="A3130" s="25">
        <v>40198</v>
      </c>
      <c r="B3130" s="7">
        <v>5.5373974163334401</v>
      </c>
      <c r="C3130" s="7">
        <v>6.0528087301899296</v>
      </c>
    </row>
    <row r="3131" spans="1:3" x14ac:dyDescent="0.2">
      <c r="A3131" s="25">
        <v>40199</v>
      </c>
      <c r="B3131" s="7">
        <v>5.5163292746859396</v>
      </c>
      <c r="C3131" s="7">
        <v>6.0217167053288803</v>
      </c>
    </row>
    <row r="3132" spans="1:3" x14ac:dyDescent="0.2">
      <c r="A3132" s="25">
        <v>40200</v>
      </c>
      <c r="B3132" s="7">
        <v>5.5497002858282301</v>
      </c>
      <c r="C3132" s="7">
        <v>6.0342160886830998</v>
      </c>
    </row>
    <row r="3133" spans="1:3" x14ac:dyDescent="0.2">
      <c r="A3133" s="25">
        <v>40203</v>
      </c>
      <c r="B3133" s="7">
        <v>5.5507575012119403</v>
      </c>
      <c r="C3133" s="7">
        <v>6.0243780846042299</v>
      </c>
    </row>
    <row r="3134" spans="1:3" x14ac:dyDescent="0.2">
      <c r="A3134" s="25">
        <v>40204</v>
      </c>
      <c r="B3134" s="7">
        <v>5.5016612240942502</v>
      </c>
      <c r="C3134" s="7">
        <v>5.9793670527405096</v>
      </c>
    </row>
    <row r="3135" spans="1:3" x14ac:dyDescent="0.2">
      <c r="A3135" s="25">
        <v>40205</v>
      </c>
      <c r="B3135" s="7">
        <v>5.4954214231213498</v>
      </c>
      <c r="C3135" s="7">
        <v>5.9680604319387696</v>
      </c>
    </row>
    <row r="3136" spans="1:3" x14ac:dyDescent="0.2">
      <c r="A3136" s="25">
        <v>40206</v>
      </c>
      <c r="B3136" s="7">
        <v>5.54775037001545</v>
      </c>
      <c r="C3136" s="7">
        <v>6.0217242055302496</v>
      </c>
    </row>
    <row r="3137" spans="1:3" x14ac:dyDescent="0.2">
      <c r="A3137" s="25">
        <v>40207</v>
      </c>
      <c r="B3137" s="7">
        <v>5.5138003655702201</v>
      </c>
      <c r="C3137" s="7">
        <v>5.9935817583740301</v>
      </c>
    </row>
    <row r="3138" spans="1:3" x14ac:dyDescent="0.2">
      <c r="A3138" s="25">
        <v>40209</v>
      </c>
      <c r="B3138" s="7">
        <v>5.5137089644877602</v>
      </c>
      <c r="C3138" s="7">
        <v>5.9933839183137403</v>
      </c>
    </row>
    <row r="3139" spans="1:3" x14ac:dyDescent="0.2">
      <c r="A3139" s="25">
        <v>40210</v>
      </c>
      <c r="B3139" s="7">
        <v>5.5064430458109204</v>
      </c>
      <c r="C3139" s="7">
        <v>5.9923714936148702</v>
      </c>
    </row>
    <row r="3140" spans="1:3" x14ac:dyDescent="0.2">
      <c r="A3140" s="25">
        <v>40211</v>
      </c>
      <c r="B3140" s="7">
        <v>5.5143016568372101</v>
      </c>
      <c r="C3140" s="7">
        <v>5.9931432690731397</v>
      </c>
    </row>
    <row r="3141" spans="1:3" x14ac:dyDescent="0.2">
      <c r="A3141" s="25">
        <v>40212</v>
      </c>
      <c r="B3141" s="7">
        <v>5.5210429242206098</v>
      </c>
      <c r="C3141" s="7">
        <v>5.9900303522010399</v>
      </c>
    </row>
    <row r="3142" spans="1:3" x14ac:dyDescent="0.2">
      <c r="A3142" s="25">
        <v>40213</v>
      </c>
      <c r="B3142" s="7">
        <v>5.5320088839918</v>
      </c>
      <c r="C3142" s="7">
        <v>5.9992371073522897</v>
      </c>
    </row>
    <row r="3143" spans="1:3" x14ac:dyDescent="0.2">
      <c r="A3143" s="25">
        <v>40214</v>
      </c>
      <c r="B3143" s="7">
        <v>5.5440682505384702</v>
      </c>
      <c r="C3143" s="7">
        <v>6.0168709068661101</v>
      </c>
    </row>
    <row r="3144" spans="1:3" x14ac:dyDescent="0.2">
      <c r="A3144" s="25">
        <v>40217</v>
      </c>
      <c r="B3144" s="7">
        <v>5.5948565970697199</v>
      </c>
      <c r="C3144" s="7">
        <v>6.0714202082447803</v>
      </c>
    </row>
    <row r="3145" spans="1:3" x14ac:dyDescent="0.2">
      <c r="A3145" s="25">
        <v>40218</v>
      </c>
      <c r="B3145" s="7">
        <v>5.6264189667287301</v>
      </c>
      <c r="C3145" s="7">
        <v>6.10379979984803</v>
      </c>
    </row>
    <row r="3146" spans="1:3" x14ac:dyDescent="0.2">
      <c r="A3146" s="25">
        <v>40219</v>
      </c>
      <c r="B3146" s="7">
        <v>5.6055097520218897</v>
      </c>
      <c r="C3146" s="7">
        <v>6.0727541509272802</v>
      </c>
    </row>
    <row r="3147" spans="1:3" x14ac:dyDescent="0.2">
      <c r="A3147" s="25">
        <v>40220</v>
      </c>
      <c r="B3147" s="7">
        <v>5.6916372148421797</v>
      </c>
      <c r="C3147" s="7">
        <v>6.1610656320632904</v>
      </c>
    </row>
    <row r="3148" spans="1:3" x14ac:dyDescent="0.2">
      <c r="A3148" s="25">
        <v>40221</v>
      </c>
      <c r="B3148" s="7">
        <v>5.7270264031233697</v>
      </c>
      <c r="C3148" s="7">
        <v>6.1935852778231597</v>
      </c>
    </row>
    <row r="3149" spans="1:3" x14ac:dyDescent="0.2">
      <c r="A3149" s="25">
        <v>40224</v>
      </c>
      <c r="B3149" s="7">
        <v>5.7422918139580998</v>
      </c>
      <c r="C3149" s="7">
        <v>6.2120826925925501</v>
      </c>
    </row>
    <row r="3150" spans="1:3" x14ac:dyDescent="0.2">
      <c r="A3150" s="25">
        <v>40225</v>
      </c>
      <c r="B3150" s="7">
        <v>5.7308433356080597</v>
      </c>
      <c r="C3150" s="7">
        <v>6.2021065076683399</v>
      </c>
    </row>
    <row r="3151" spans="1:3" x14ac:dyDescent="0.2">
      <c r="A3151" s="25">
        <v>40226</v>
      </c>
      <c r="B3151" s="7">
        <v>5.7375302953586198</v>
      </c>
      <c r="C3151" s="7">
        <v>6.2128093486768803</v>
      </c>
    </row>
    <row r="3152" spans="1:3" x14ac:dyDescent="0.2">
      <c r="A3152" s="25">
        <v>40227</v>
      </c>
      <c r="B3152" s="7">
        <v>5.79406150655476</v>
      </c>
      <c r="C3152" s="7">
        <v>6.2833974739308696</v>
      </c>
    </row>
    <row r="3153" spans="1:3" x14ac:dyDescent="0.2">
      <c r="A3153" s="25">
        <v>40228</v>
      </c>
      <c r="B3153" s="7">
        <v>5.8634822684811896</v>
      </c>
      <c r="C3153" s="7">
        <v>6.3537144440933302</v>
      </c>
    </row>
    <row r="3154" spans="1:3" x14ac:dyDescent="0.2">
      <c r="A3154" s="25">
        <v>40231</v>
      </c>
      <c r="B3154" s="7">
        <v>5.85417237032153</v>
      </c>
      <c r="C3154" s="7">
        <v>6.3358011309675302</v>
      </c>
    </row>
    <row r="3155" spans="1:3" x14ac:dyDescent="0.2">
      <c r="A3155" s="25">
        <v>40232</v>
      </c>
      <c r="B3155" s="7">
        <v>5.8330386327281296</v>
      </c>
      <c r="C3155" s="7">
        <v>6.2989165252897896</v>
      </c>
    </row>
    <row r="3156" spans="1:3" x14ac:dyDescent="0.2">
      <c r="A3156" s="25">
        <v>40233</v>
      </c>
      <c r="B3156" s="7">
        <v>5.7569573505685199</v>
      </c>
      <c r="C3156" s="7">
        <v>6.2099156753144902</v>
      </c>
    </row>
    <row r="3157" spans="1:3" x14ac:dyDescent="0.2">
      <c r="A3157" s="25">
        <v>40234</v>
      </c>
      <c r="B3157" s="7">
        <v>5.7089050528773297</v>
      </c>
      <c r="C3157" s="7">
        <v>6.1583361005655899</v>
      </c>
    </row>
    <row r="3158" spans="1:3" x14ac:dyDescent="0.2">
      <c r="A3158" s="25">
        <v>40235</v>
      </c>
      <c r="B3158" s="7">
        <v>5.6902884251603902</v>
      </c>
      <c r="C3158" s="7">
        <v>6.1382900785210497</v>
      </c>
    </row>
    <row r="3159" spans="1:3" x14ac:dyDescent="0.2">
      <c r="A3159" s="25">
        <v>40237</v>
      </c>
      <c r="B3159" s="7">
        <v>5.6902111048617403</v>
      </c>
      <c r="C3159" s="7">
        <v>6.1380690126790096</v>
      </c>
    </row>
    <row r="3160" spans="1:3" x14ac:dyDescent="0.2">
      <c r="A3160" s="25">
        <v>40238</v>
      </c>
      <c r="B3160" s="7">
        <v>5.74510402813066</v>
      </c>
      <c r="C3160" s="7">
        <v>6.1167371104944799</v>
      </c>
    </row>
    <row r="3161" spans="1:3" x14ac:dyDescent="0.2">
      <c r="A3161" s="25">
        <v>40239</v>
      </c>
      <c r="B3161" s="7">
        <v>5.6802170043833797</v>
      </c>
      <c r="C3161" s="7">
        <v>6.0576016525274996</v>
      </c>
    </row>
    <row r="3162" spans="1:3" x14ac:dyDescent="0.2">
      <c r="A3162" s="25">
        <v>40240</v>
      </c>
      <c r="B3162" s="7">
        <v>5.6838554042003899</v>
      </c>
      <c r="C3162" s="7">
        <v>6.0587884210240901</v>
      </c>
    </row>
    <row r="3163" spans="1:3" x14ac:dyDescent="0.2">
      <c r="A3163" s="25">
        <v>40241</v>
      </c>
      <c r="B3163" s="7">
        <v>5.6256848394030001</v>
      </c>
      <c r="C3163" s="7">
        <v>6.00283272918489</v>
      </c>
    </row>
    <row r="3164" spans="1:3" x14ac:dyDescent="0.2">
      <c r="A3164" s="25">
        <v>40242</v>
      </c>
      <c r="B3164" s="7">
        <v>5.6610005251092499</v>
      </c>
      <c r="C3164" s="7">
        <v>6.0430339739550796</v>
      </c>
    </row>
    <row r="3165" spans="1:3" x14ac:dyDescent="0.2">
      <c r="A3165" s="25">
        <v>40245</v>
      </c>
      <c r="B3165" s="7">
        <v>5.6701623670108701</v>
      </c>
      <c r="C3165" s="7">
        <v>6.0557740433550897</v>
      </c>
    </row>
    <row r="3166" spans="1:3" x14ac:dyDescent="0.2">
      <c r="A3166" s="25">
        <v>40246</v>
      </c>
      <c r="B3166" s="7">
        <v>5.6188854109778203</v>
      </c>
      <c r="C3166" s="7">
        <v>5.99831846035051</v>
      </c>
    </row>
    <row r="3167" spans="1:3" x14ac:dyDescent="0.2">
      <c r="A3167" s="25">
        <v>40247</v>
      </c>
      <c r="B3167" s="7">
        <v>5.6433744592410902</v>
      </c>
      <c r="C3167" s="7">
        <v>6.0223045117498604</v>
      </c>
    </row>
    <row r="3168" spans="1:3" x14ac:dyDescent="0.2">
      <c r="A3168" s="25">
        <v>40248</v>
      </c>
      <c r="B3168" s="7">
        <v>5.7026094339874902</v>
      </c>
      <c r="C3168" s="7">
        <v>6.0761012777139403</v>
      </c>
    </row>
    <row r="3169" spans="1:3" x14ac:dyDescent="0.2">
      <c r="A3169" s="25">
        <v>40249</v>
      </c>
      <c r="B3169" s="7">
        <v>5.6721092573882599</v>
      </c>
      <c r="C3169" s="7">
        <v>6.0384511306106399</v>
      </c>
    </row>
    <row r="3170" spans="1:3" x14ac:dyDescent="0.2">
      <c r="A3170" s="25">
        <v>40252</v>
      </c>
      <c r="B3170" s="7">
        <v>5.6422321163500904</v>
      </c>
      <c r="C3170" s="7">
        <v>6.0049652181699402</v>
      </c>
    </row>
    <row r="3171" spans="1:3" x14ac:dyDescent="0.2">
      <c r="A3171" s="25">
        <v>40253</v>
      </c>
      <c r="B3171" s="7">
        <v>5.6144643207431901</v>
      </c>
      <c r="C3171" s="7">
        <v>5.9808302983390398</v>
      </c>
    </row>
    <row r="3172" spans="1:3" x14ac:dyDescent="0.2">
      <c r="A3172" s="25">
        <v>40254</v>
      </c>
      <c r="B3172" s="7">
        <v>5.5781363843856502</v>
      </c>
      <c r="C3172" s="7">
        <v>5.9433758568051598</v>
      </c>
    </row>
    <row r="3173" spans="1:3" x14ac:dyDescent="0.2">
      <c r="A3173" s="25">
        <v>40255</v>
      </c>
      <c r="B3173" s="7">
        <v>5.5661635589499303</v>
      </c>
      <c r="C3173" s="7">
        <v>5.9283667336160102</v>
      </c>
    </row>
    <row r="3174" spans="1:3" x14ac:dyDescent="0.2">
      <c r="A3174" s="25">
        <v>40256</v>
      </c>
      <c r="B3174" s="7">
        <v>5.5558723535597103</v>
      </c>
      <c r="C3174" s="7">
        <v>5.9182991542344103</v>
      </c>
    </row>
    <row r="3175" spans="1:3" x14ac:dyDescent="0.2">
      <c r="A3175" s="25">
        <v>40259</v>
      </c>
      <c r="B3175" s="7">
        <v>5.5275829631906204</v>
      </c>
      <c r="C3175" s="7">
        <v>5.8877564189666103</v>
      </c>
    </row>
    <row r="3176" spans="1:3" x14ac:dyDescent="0.2">
      <c r="A3176" s="25">
        <v>40260</v>
      </c>
      <c r="B3176" s="7">
        <v>5.5255004320615804</v>
      </c>
      <c r="C3176" s="7">
        <v>5.8849159632371997</v>
      </c>
    </row>
    <row r="3177" spans="1:3" x14ac:dyDescent="0.2">
      <c r="A3177" s="25">
        <v>40261</v>
      </c>
      <c r="B3177" s="7">
        <v>5.5880715273184798</v>
      </c>
      <c r="C3177" s="7">
        <v>5.9389103040775604</v>
      </c>
    </row>
    <row r="3178" spans="1:3" x14ac:dyDescent="0.2">
      <c r="A3178" s="25">
        <v>40262</v>
      </c>
      <c r="B3178" s="7">
        <v>5.6065815051035699</v>
      </c>
      <c r="C3178" s="7">
        <v>5.9689535461992502</v>
      </c>
    </row>
    <row r="3179" spans="1:3" x14ac:dyDescent="0.2">
      <c r="A3179" s="25">
        <v>40263</v>
      </c>
      <c r="B3179" s="7">
        <v>5.6044883253198501</v>
      </c>
      <c r="C3179" s="7">
        <v>5.9733302396693704</v>
      </c>
    </row>
    <row r="3180" spans="1:3" x14ac:dyDescent="0.2">
      <c r="A3180" s="25">
        <v>40266</v>
      </c>
      <c r="B3180" s="7">
        <v>5.5405513503372301</v>
      </c>
      <c r="C3180" s="7">
        <v>5.9099029054436096</v>
      </c>
    </row>
    <row r="3181" spans="1:3" x14ac:dyDescent="0.2">
      <c r="A3181" s="25">
        <v>40267</v>
      </c>
      <c r="B3181" s="7">
        <v>5.5524453296445202</v>
      </c>
      <c r="C3181" s="7">
        <v>5.9209155031396197</v>
      </c>
    </row>
    <row r="3182" spans="1:3" x14ac:dyDescent="0.2">
      <c r="A3182" s="25">
        <v>40268</v>
      </c>
      <c r="B3182" s="7">
        <v>5.5003204088040398</v>
      </c>
      <c r="C3182" s="7">
        <v>5.8715445239298996</v>
      </c>
    </row>
    <row r="3183" spans="1:3" x14ac:dyDescent="0.2">
      <c r="A3183" s="25">
        <v>40269</v>
      </c>
      <c r="B3183" s="7">
        <v>5.4795768450955498</v>
      </c>
      <c r="C3183" s="7">
        <v>5.8462377264846799</v>
      </c>
    </row>
    <row r="3184" spans="1:3" x14ac:dyDescent="0.2">
      <c r="A3184" s="25">
        <v>40274</v>
      </c>
      <c r="B3184" s="7">
        <v>5.55892391528233</v>
      </c>
      <c r="C3184" s="7">
        <v>5.9258394250797704</v>
      </c>
    </row>
    <row r="3185" spans="1:3" x14ac:dyDescent="0.2">
      <c r="A3185" s="25">
        <v>40275</v>
      </c>
      <c r="B3185" s="7">
        <v>5.6124498438424197</v>
      </c>
      <c r="C3185" s="7">
        <v>5.9805575529278698</v>
      </c>
    </row>
    <row r="3186" spans="1:3" x14ac:dyDescent="0.2">
      <c r="A3186" s="25">
        <v>40276</v>
      </c>
      <c r="B3186" s="7">
        <v>5.5911409250398103</v>
      </c>
      <c r="C3186" s="7">
        <v>5.9508843028438498</v>
      </c>
    </row>
    <row r="3187" spans="1:3" x14ac:dyDescent="0.2">
      <c r="A3187" s="25">
        <v>40277</v>
      </c>
      <c r="B3187" s="7">
        <v>5.6255621478814701</v>
      </c>
      <c r="C3187" s="7">
        <v>5.9843212554653196</v>
      </c>
    </row>
    <row r="3188" spans="1:3" x14ac:dyDescent="0.2">
      <c r="A3188" s="25">
        <v>40280</v>
      </c>
      <c r="B3188" s="7">
        <v>5.6207839615347099</v>
      </c>
      <c r="C3188" s="7">
        <v>5.9824824433900998</v>
      </c>
    </row>
    <row r="3189" spans="1:3" x14ac:dyDescent="0.2">
      <c r="A3189" s="25">
        <v>40281</v>
      </c>
      <c r="B3189" s="7">
        <v>5.5949072845895698</v>
      </c>
      <c r="C3189" s="7">
        <v>5.9543199756394696</v>
      </c>
    </row>
    <row r="3190" spans="1:3" x14ac:dyDescent="0.2">
      <c r="A3190" s="25">
        <v>40282</v>
      </c>
      <c r="B3190" s="7">
        <v>5.5948346601219301</v>
      </c>
      <c r="C3190" s="7">
        <v>5.9522659840904701</v>
      </c>
    </row>
    <row r="3191" spans="1:3" x14ac:dyDescent="0.2">
      <c r="A3191" s="25">
        <v>40283</v>
      </c>
      <c r="B3191" s="7">
        <v>5.6090421853277297</v>
      </c>
      <c r="C3191" s="7">
        <v>5.9659189368808798</v>
      </c>
    </row>
    <row r="3192" spans="1:3" x14ac:dyDescent="0.2">
      <c r="A3192" s="25">
        <v>40284</v>
      </c>
      <c r="B3192" s="7">
        <v>5.5710740424924596</v>
      </c>
      <c r="C3192" s="7">
        <v>5.9222629865369001</v>
      </c>
    </row>
    <row r="3193" spans="1:3" x14ac:dyDescent="0.2">
      <c r="A3193" s="25">
        <v>40287</v>
      </c>
      <c r="B3193" s="7">
        <v>5.5801878614489198</v>
      </c>
      <c r="C3193" s="7">
        <v>5.9306447885148099</v>
      </c>
    </row>
    <row r="3194" spans="1:3" x14ac:dyDescent="0.2">
      <c r="A3194" s="25">
        <v>40288</v>
      </c>
      <c r="B3194" s="7">
        <v>5.5922136626051699</v>
      </c>
      <c r="C3194" s="7">
        <v>5.9439901626746101</v>
      </c>
    </row>
    <row r="3195" spans="1:3" x14ac:dyDescent="0.2">
      <c r="A3195" s="25">
        <v>40289</v>
      </c>
      <c r="B3195" s="7">
        <v>5.5862958152242097</v>
      </c>
      <c r="C3195" s="7">
        <v>5.9353106518945502</v>
      </c>
    </row>
    <row r="3196" spans="1:3" x14ac:dyDescent="0.2">
      <c r="A3196" s="25">
        <v>40290</v>
      </c>
      <c r="B3196" s="7">
        <v>5.5604774972372297</v>
      </c>
      <c r="C3196" s="7">
        <v>5.9041654541783499</v>
      </c>
    </row>
    <row r="3197" spans="1:3" x14ac:dyDescent="0.2">
      <c r="A3197" s="25">
        <v>40291</v>
      </c>
      <c r="B3197" s="7">
        <v>5.6035934505146301</v>
      </c>
      <c r="C3197" s="7">
        <v>5.9511586442956004</v>
      </c>
    </row>
    <row r="3198" spans="1:3" x14ac:dyDescent="0.2">
      <c r="A3198" s="25">
        <v>40294</v>
      </c>
      <c r="B3198" s="7">
        <v>5.5661898571810804</v>
      </c>
      <c r="C3198" s="7">
        <v>5.9111527041446301</v>
      </c>
    </row>
    <row r="3199" spans="1:3" x14ac:dyDescent="0.2">
      <c r="A3199" s="25">
        <v>40295</v>
      </c>
      <c r="B3199" s="7">
        <v>5.5504611823229597</v>
      </c>
      <c r="C3199" s="7">
        <v>5.8833418584256796</v>
      </c>
    </row>
    <row r="3200" spans="1:3" x14ac:dyDescent="0.2">
      <c r="A3200" s="25">
        <v>40296</v>
      </c>
      <c r="B3200" s="7">
        <v>5.5439987354421101</v>
      </c>
      <c r="C3200" s="7">
        <v>5.8733047511224896</v>
      </c>
    </row>
    <row r="3201" spans="1:3" x14ac:dyDescent="0.2">
      <c r="A3201" s="25">
        <v>40297</v>
      </c>
      <c r="B3201" s="7">
        <v>5.55617528299019</v>
      </c>
      <c r="C3201" s="7">
        <v>5.8824857835009503</v>
      </c>
    </row>
    <row r="3202" spans="1:3" x14ac:dyDescent="0.2">
      <c r="A3202" s="25">
        <v>40298</v>
      </c>
      <c r="B3202" s="7">
        <v>5.4788184516560898</v>
      </c>
      <c r="C3202" s="7">
        <v>5.7977705154281702</v>
      </c>
    </row>
    <row r="3203" spans="1:3" x14ac:dyDescent="0.2">
      <c r="A3203" s="25">
        <v>40302</v>
      </c>
      <c r="B3203" s="7">
        <v>5.40878074573288</v>
      </c>
      <c r="C3203" s="7">
        <v>5.7263948948798404</v>
      </c>
    </row>
    <row r="3204" spans="1:3" x14ac:dyDescent="0.2">
      <c r="A3204" s="25">
        <v>40303</v>
      </c>
      <c r="B3204" s="7">
        <v>5.4264902255471696</v>
      </c>
      <c r="C3204" s="7">
        <v>5.7420532444686501</v>
      </c>
    </row>
    <row r="3205" spans="1:3" x14ac:dyDescent="0.2">
      <c r="A3205" s="25">
        <v>40304</v>
      </c>
      <c r="B3205" s="7">
        <v>5.4398157087748196</v>
      </c>
      <c r="C3205" s="7">
        <v>5.7582639391087298</v>
      </c>
    </row>
    <row r="3206" spans="1:3" x14ac:dyDescent="0.2">
      <c r="A3206" s="25">
        <v>40305</v>
      </c>
      <c r="B3206" s="7">
        <v>5.5805774442800402</v>
      </c>
      <c r="C3206" s="7">
        <v>5.9024051753764102</v>
      </c>
    </row>
    <row r="3207" spans="1:3" x14ac:dyDescent="0.2">
      <c r="A3207" s="25">
        <v>40308</v>
      </c>
      <c r="B3207" s="7">
        <v>5.5947273486176403</v>
      </c>
      <c r="C3207" s="7">
        <v>5.9095867962938096</v>
      </c>
    </row>
    <row r="3208" spans="1:3" x14ac:dyDescent="0.2">
      <c r="A3208" s="25">
        <v>40309</v>
      </c>
      <c r="B3208" s="7">
        <v>5.5968519007429496</v>
      </c>
      <c r="C3208" s="7">
        <v>5.9020597323417796</v>
      </c>
    </row>
    <row r="3209" spans="1:3" x14ac:dyDescent="0.2">
      <c r="A3209" s="25">
        <v>40310</v>
      </c>
      <c r="B3209" s="7">
        <v>5.55633160550141</v>
      </c>
      <c r="C3209" s="7">
        <v>5.8683983791368304</v>
      </c>
    </row>
    <row r="3210" spans="1:3" x14ac:dyDescent="0.2">
      <c r="A3210" s="25">
        <v>40311</v>
      </c>
      <c r="B3210" s="7">
        <v>5.5416322852054201</v>
      </c>
      <c r="C3210" s="7">
        <v>5.8458550052490299</v>
      </c>
    </row>
    <row r="3211" spans="1:3" x14ac:dyDescent="0.2">
      <c r="A3211" s="25">
        <v>40312</v>
      </c>
      <c r="B3211" s="7">
        <v>5.4748703055741004</v>
      </c>
      <c r="C3211" s="7">
        <v>5.7780122171201098</v>
      </c>
    </row>
    <row r="3212" spans="1:3" x14ac:dyDescent="0.2">
      <c r="A3212" s="25">
        <v>40315</v>
      </c>
      <c r="B3212" s="7">
        <v>5.4794699520592296</v>
      </c>
      <c r="C3212" s="7">
        <v>5.7874469623610496</v>
      </c>
    </row>
    <row r="3213" spans="1:3" x14ac:dyDescent="0.2">
      <c r="A3213" s="25">
        <v>40316</v>
      </c>
      <c r="B3213" s="7">
        <v>5.4942774500020901</v>
      </c>
      <c r="C3213" s="7">
        <v>5.7970330635749203</v>
      </c>
    </row>
    <row r="3214" spans="1:3" x14ac:dyDescent="0.2">
      <c r="A3214" s="25">
        <v>40317</v>
      </c>
      <c r="B3214" s="7">
        <v>5.4248504328857203</v>
      </c>
      <c r="C3214" s="7">
        <v>5.7238329777481098</v>
      </c>
    </row>
    <row r="3215" spans="1:3" x14ac:dyDescent="0.2">
      <c r="A3215" s="25">
        <v>40318</v>
      </c>
      <c r="B3215" s="7">
        <v>5.3427640374412704</v>
      </c>
      <c r="C3215" s="7">
        <v>5.64487905308442</v>
      </c>
    </row>
    <row r="3216" spans="1:3" x14ac:dyDescent="0.2">
      <c r="A3216" s="25">
        <v>40319</v>
      </c>
      <c r="B3216" s="7">
        <v>5.3358927219209802</v>
      </c>
      <c r="C3216" s="7">
        <v>5.6537677711996901</v>
      </c>
    </row>
    <row r="3217" spans="1:3" x14ac:dyDescent="0.2">
      <c r="A3217" s="25">
        <v>40322</v>
      </c>
      <c r="B3217" s="7">
        <v>5.3754628400720303</v>
      </c>
      <c r="C3217" s="7">
        <v>5.6947486528858597</v>
      </c>
    </row>
    <row r="3218" spans="1:3" x14ac:dyDescent="0.2">
      <c r="A3218" s="25">
        <v>40323</v>
      </c>
      <c r="B3218" s="7">
        <v>5.3705413587243296</v>
      </c>
      <c r="C3218" s="7">
        <v>5.6718317913314804</v>
      </c>
    </row>
    <row r="3219" spans="1:3" x14ac:dyDescent="0.2">
      <c r="A3219" s="25">
        <v>40324</v>
      </c>
      <c r="B3219" s="7">
        <v>5.4480780482663898</v>
      </c>
      <c r="C3219" s="7">
        <v>5.7590824084797596</v>
      </c>
    </row>
    <row r="3220" spans="1:3" x14ac:dyDescent="0.2">
      <c r="A3220" s="25">
        <v>40325</v>
      </c>
      <c r="B3220" s="7">
        <v>5.48990269420944</v>
      </c>
      <c r="C3220" s="7">
        <v>5.8240942023058997</v>
      </c>
    </row>
    <row r="3221" spans="1:3" x14ac:dyDescent="0.2">
      <c r="A3221" s="25">
        <v>40326</v>
      </c>
      <c r="B3221" s="7">
        <v>5.4598905436990801</v>
      </c>
      <c r="C3221" s="7">
        <v>5.7807851601011402</v>
      </c>
    </row>
    <row r="3222" spans="1:3" x14ac:dyDescent="0.2">
      <c r="A3222" s="25">
        <v>40329</v>
      </c>
      <c r="B3222" s="7">
        <v>5.4597332491757298</v>
      </c>
      <c r="C3222" s="7">
        <v>5.78038994493033</v>
      </c>
    </row>
    <row r="3223" spans="1:3" x14ac:dyDescent="0.2">
      <c r="A3223" s="25">
        <v>40330</v>
      </c>
      <c r="B3223" s="7">
        <v>5.4581627717843899</v>
      </c>
      <c r="C3223" s="7">
        <v>5.7517769941632197</v>
      </c>
    </row>
    <row r="3224" spans="1:3" x14ac:dyDescent="0.2">
      <c r="A3224" s="25">
        <v>40331</v>
      </c>
      <c r="B3224" s="7">
        <v>5.4425520255924802</v>
      </c>
      <c r="C3224" s="7">
        <v>5.7343800426770697</v>
      </c>
    </row>
    <row r="3225" spans="1:3" x14ac:dyDescent="0.2">
      <c r="A3225" s="25">
        <v>40332</v>
      </c>
      <c r="B3225" s="7">
        <v>5.4890929247190003</v>
      </c>
      <c r="C3225" s="7">
        <v>5.7792085443810901</v>
      </c>
    </row>
    <row r="3226" spans="1:3" x14ac:dyDescent="0.2">
      <c r="A3226" s="25">
        <v>40333</v>
      </c>
      <c r="B3226" s="7">
        <v>5.4302833346692498</v>
      </c>
      <c r="C3226" s="7">
        <v>5.7217469397708198</v>
      </c>
    </row>
    <row r="3227" spans="1:3" x14ac:dyDescent="0.2">
      <c r="A3227" s="25">
        <v>40336</v>
      </c>
      <c r="B3227" s="7">
        <v>5.4195860194250098</v>
      </c>
      <c r="C3227" s="7">
        <v>5.7216324048774903</v>
      </c>
    </row>
    <row r="3228" spans="1:3" x14ac:dyDescent="0.2">
      <c r="A3228" s="25">
        <v>40337</v>
      </c>
      <c r="B3228" s="7">
        <v>5.4082912009708304</v>
      </c>
      <c r="C3228" s="7">
        <v>5.7155594953635704</v>
      </c>
    </row>
    <row r="3229" spans="1:3" x14ac:dyDescent="0.2">
      <c r="A3229" s="25">
        <v>40338</v>
      </c>
      <c r="B3229" s="7">
        <v>5.4596504629574403</v>
      </c>
      <c r="C3229" s="7">
        <v>5.76211610104719</v>
      </c>
    </row>
    <row r="3230" spans="1:3" x14ac:dyDescent="0.2">
      <c r="A3230" s="25">
        <v>40339</v>
      </c>
      <c r="B3230" s="7">
        <v>5.5009157654698502</v>
      </c>
      <c r="C3230" s="7">
        <v>5.8114191164301801</v>
      </c>
    </row>
    <row r="3231" spans="1:3" x14ac:dyDescent="0.2">
      <c r="A3231" s="25">
        <v>40340</v>
      </c>
      <c r="B3231" s="7">
        <v>5.4266886983056404</v>
      </c>
      <c r="C3231" s="7">
        <v>5.7417278437460801</v>
      </c>
    </row>
    <row r="3232" spans="1:3" x14ac:dyDescent="0.2">
      <c r="A3232" s="25">
        <v>40343</v>
      </c>
      <c r="B3232" s="7">
        <v>5.4588942756682304</v>
      </c>
      <c r="C3232" s="7">
        <v>5.7821584590253696</v>
      </c>
    </row>
    <row r="3233" spans="1:3" x14ac:dyDescent="0.2">
      <c r="A3233" s="25">
        <v>40344</v>
      </c>
      <c r="B3233" s="7">
        <v>5.4785213459584599</v>
      </c>
      <c r="C3233" s="7">
        <v>5.8087281902977201</v>
      </c>
    </row>
    <row r="3234" spans="1:3" x14ac:dyDescent="0.2">
      <c r="A3234" s="25">
        <v>40345</v>
      </c>
      <c r="B3234" s="7">
        <v>5.4779414103678299</v>
      </c>
      <c r="C3234" s="7">
        <v>5.8042403311802602</v>
      </c>
    </row>
    <row r="3235" spans="1:3" x14ac:dyDescent="0.2">
      <c r="A3235" s="25">
        <v>40346</v>
      </c>
      <c r="B3235" s="7">
        <v>5.4364714698258201</v>
      </c>
      <c r="C3235" s="7">
        <v>5.7759334152311199</v>
      </c>
    </row>
    <row r="3236" spans="1:3" x14ac:dyDescent="0.2">
      <c r="A3236" s="25">
        <v>40347</v>
      </c>
      <c r="B3236" s="7">
        <v>5.4677282119112398</v>
      </c>
      <c r="C3236" s="7">
        <v>5.8113529639213501</v>
      </c>
    </row>
    <row r="3237" spans="1:3" x14ac:dyDescent="0.2">
      <c r="A3237" s="25">
        <v>40350</v>
      </c>
      <c r="B3237" s="7">
        <v>5.4215106997009803</v>
      </c>
      <c r="C3237" s="7">
        <v>5.7683809835968303</v>
      </c>
    </row>
    <row r="3238" spans="1:3" x14ac:dyDescent="0.2">
      <c r="A3238" s="25">
        <v>40351</v>
      </c>
      <c r="B3238" s="7">
        <v>5.3891662309977804</v>
      </c>
      <c r="C3238" s="7">
        <v>5.7306067327742198</v>
      </c>
    </row>
    <row r="3239" spans="1:3" x14ac:dyDescent="0.2">
      <c r="A3239" s="25">
        <v>40352</v>
      </c>
      <c r="B3239" s="7">
        <v>5.3788784072418796</v>
      </c>
      <c r="C3239" s="7">
        <v>5.7210427281017404</v>
      </c>
    </row>
    <row r="3240" spans="1:3" x14ac:dyDescent="0.2">
      <c r="A3240" s="25">
        <v>40353</v>
      </c>
      <c r="B3240" s="7">
        <v>5.3494669289536096</v>
      </c>
      <c r="C3240" s="7">
        <v>5.6869638904825397</v>
      </c>
    </row>
    <row r="3241" spans="1:3" x14ac:dyDescent="0.2">
      <c r="A3241" s="25">
        <v>40354</v>
      </c>
      <c r="B3241" s="7">
        <v>5.3617666070571497</v>
      </c>
      <c r="C3241" s="7">
        <v>5.6953663912190304</v>
      </c>
    </row>
    <row r="3242" spans="1:3" x14ac:dyDescent="0.2">
      <c r="A3242" s="25">
        <v>40357</v>
      </c>
      <c r="B3242" s="7">
        <v>5.3671578246954299</v>
      </c>
      <c r="C3242" s="7">
        <v>5.6879278690604096</v>
      </c>
    </row>
    <row r="3243" spans="1:3" x14ac:dyDescent="0.2">
      <c r="A3243" s="25">
        <v>40358</v>
      </c>
      <c r="B3243" s="7">
        <v>5.3790581280227201</v>
      </c>
      <c r="C3243" s="7">
        <v>5.7010012006836597</v>
      </c>
    </row>
    <row r="3244" spans="1:3" x14ac:dyDescent="0.2">
      <c r="A3244" s="25">
        <v>40359</v>
      </c>
      <c r="B3244" s="7">
        <v>5.3254075781657901</v>
      </c>
      <c r="C3244" s="7">
        <v>5.6539224888695401</v>
      </c>
    </row>
    <row r="3245" spans="1:3" x14ac:dyDescent="0.2">
      <c r="A3245" s="25">
        <v>40360</v>
      </c>
      <c r="B3245" s="7">
        <v>5.2858426401735104</v>
      </c>
      <c r="C3245" s="7">
        <v>5.6452018837400004</v>
      </c>
    </row>
    <row r="3246" spans="1:3" x14ac:dyDescent="0.2">
      <c r="A3246" s="25">
        <v>40361</v>
      </c>
      <c r="B3246" s="7">
        <v>5.3113859110371404</v>
      </c>
      <c r="C3246" s="7">
        <v>5.6792844480363902</v>
      </c>
    </row>
    <row r="3247" spans="1:3" x14ac:dyDescent="0.2">
      <c r="A3247" s="25">
        <v>40364</v>
      </c>
      <c r="B3247" s="7">
        <v>5.2717518557456096</v>
      </c>
      <c r="C3247" s="7">
        <v>5.6378030286076202</v>
      </c>
    </row>
    <row r="3248" spans="1:3" x14ac:dyDescent="0.2">
      <c r="A3248" s="25">
        <v>40365</v>
      </c>
      <c r="B3248" s="7">
        <v>5.30388465965635</v>
      </c>
      <c r="C3248" s="7">
        <v>5.6644977111242003</v>
      </c>
    </row>
    <row r="3249" spans="1:3" x14ac:dyDescent="0.2">
      <c r="A3249" s="25">
        <v>40366</v>
      </c>
      <c r="B3249" s="7">
        <v>5.3190731796989397</v>
      </c>
      <c r="C3249" s="7">
        <v>5.6770973271761802</v>
      </c>
    </row>
    <row r="3250" spans="1:3" x14ac:dyDescent="0.2">
      <c r="A3250" s="25">
        <v>40367</v>
      </c>
      <c r="B3250" s="7">
        <v>5.3231461957506596</v>
      </c>
      <c r="C3250" s="7">
        <v>5.6741407940818398</v>
      </c>
    </row>
    <row r="3251" spans="1:3" x14ac:dyDescent="0.2">
      <c r="A3251" s="25">
        <v>40368</v>
      </c>
      <c r="B3251" s="7">
        <v>5.2837907562709097</v>
      </c>
      <c r="C3251" s="7">
        <v>5.6293100646327199</v>
      </c>
    </row>
    <row r="3252" spans="1:3" x14ac:dyDescent="0.2">
      <c r="A3252" s="25">
        <v>40371</v>
      </c>
      <c r="B3252" s="7">
        <v>5.2916838408960398</v>
      </c>
      <c r="C3252" s="7">
        <v>5.6312859940960003</v>
      </c>
    </row>
    <row r="3253" spans="1:3" x14ac:dyDescent="0.2">
      <c r="A3253" s="25">
        <v>40372</v>
      </c>
      <c r="B3253" s="7">
        <v>5.3191061732193203</v>
      </c>
      <c r="C3253" s="7">
        <v>5.6634553761600896</v>
      </c>
    </row>
    <row r="3254" spans="1:3" x14ac:dyDescent="0.2">
      <c r="A3254" s="25">
        <v>40373</v>
      </c>
      <c r="B3254" s="7">
        <v>5.3411391014728302</v>
      </c>
      <c r="C3254" s="7">
        <v>5.6873861659039999</v>
      </c>
    </row>
    <row r="3255" spans="1:3" x14ac:dyDescent="0.2">
      <c r="A3255" s="25">
        <v>40374</v>
      </c>
      <c r="B3255" s="7">
        <v>5.3235958261845999</v>
      </c>
      <c r="C3255" s="7">
        <v>5.6731076338496198</v>
      </c>
    </row>
    <row r="3256" spans="1:3" x14ac:dyDescent="0.2">
      <c r="A3256" s="25">
        <v>40375</v>
      </c>
      <c r="B3256" s="7">
        <v>5.3057251765648603</v>
      </c>
      <c r="C3256" s="7">
        <v>5.6552663223437101</v>
      </c>
    </row>
    <row r="3257" spans="1:3" x14ac:dyDescent="0.2">
      <c r="A3257" s="25">
        <v>40378</v>
      </c>
      <c r="B3257" s="7">
        <v>5.3315285824403196</v>
      </c>
      <c r="C3257" s="7">
        <v>5.6798715132517099</v>
      </c>
    </row>
    <row r="3258" spans="1:3" x14ac:dyDescent="0.2">
      <c r="A3258" s="25">
        <v>40379</v>
      </c>
      <c r="B3258" s="7">
        <v>5.3522438421185603</v>
      </c>
      <c r="C3258" s="7">
        <v>5.70048648161473</v>
      </c>
    </row>
    <row r="3259" spans="1:3" x14ac:dyDescent="0.2">
      <c r="A3259" s="25">
        <v>40380</v>
      </c>
      <c r="B3259" s="7">
        <v>5.3720669086975796</v>
      </c>
      <c r="C3259" s="7">
        <v>5.7163477533315401</v>
      </c>
    </row>
    <row r="3260" spans="1:3" x14ac:dyDescent="0.2">
      <c r="A3260" s="25">
        <v>40381</v>
      </c>
      <c r="B3260" s="7">
        <v>5.3733085641482399</v>
      </c>
      <c r="C3260" s="7">
        <v>5.7191192363990897</v>
      </c>
    </row>
    <row r="3261" spans="1:3" x14ac:dyDescent="0.2">
      <c r="A3261" s="25">
        <v>40382</v>
      </c>
      <c r="B3261" s="7">
        <v>5.4239039168262</v>
      </c>
      <c r="C3261" s="7">
        <v>5.7718228435556798</v>
      </c>
    </row>
    <row r="3262" spans="1:3" x14ac:dyDescent="0.2">
      <c r="A3262" s="25">
        <v>40385</v>
      </c>
      <c r="B3262" s="7">
        <v>5.4478188166715</v>
      </c>
      <c r="C3262" s="7">
        <v>5.7860467598079204</v>
      </c>
    </row>
    <row r="3263" spans="1:3" x14ac:dyDescent="0.2">
      <c r="A3263" s="25">
        <v>40386</v>
      </c>
      <c r="B3263" s="7">
        <v>5.4807222112370004</v>
      </c>
      <c r="C3263" s="7">
        <v>5.8137816760253598</v>
      </c>
    </row>
    <row r="3264" spans="1:3" x14ac:dyDescent="0.2">
      <c r="A3264" s="25">
        <v>40387</v>
      </c>
      <c r="B3264" s="7">
        <v>5.4761546252747504</v>
      </c>
      <c r="C3264" s="7">
        <v>5.7949407126504697</v>
      </c>
    </row>
    <row r="3265" spans="1:3" x14ac:dyDescent="0.2">
      <c r="A3265" s="25">
        <v>40388</v>
      </c>
      <c r="B3265" s="7">
        <v>5.4314088697262903</v>
      </c>
      <c r="C3265" s="7">
        <v>5.7340664763049398</v>
      </c>
    </row>
    <row r="3266" spans="1:3" x14ac:dyDescent="0.2">
      <c r="A3266" s="25">
        <v>40389</v>
      </c>
      <c r="B3266" s="7">
        <v>5.33306238048125</v>
      </c>
      <c r="C3266" s="7">
        <v>5.63710948801954</v>
      </c>
    </row>
    <row r="3267" spans="1:3" x14ac:dyDescent="0.2">
      <c r="A3267" s="25">
        <v>40390</v>
      </c>
      <c r="B3267" s="7">
        <v>5.3330059095156903</v>
      </c>
      <c r="C3267" s="7">
        <v>5.6369921819808102</v>
      </c>
    </row>
    <row r="3268" spans="1:3" x14ac:dyDescent="0.2">
      <c r="A3268" s="25">
        <v>40392</v>
      </c>
      <c r="B3268" s="7">
        <v>5.32744267985926</v>
      </c>
      <c r="C3268" s="7">
        <v>5.6316487413729401</v>
      </c>
    </row>
    <row r="3269" spans="1:3" x14ac:dyDescent="0.2">
      <c r="A3269" s="25">
        <v>40393</v>
      </c>
      <c r="B3269" s="7">
        <v>5.2572845114419904</v>
      </c>
      <c r="C3269" s="7">
        <v>5.5561908759144902</v>
      </c>
    </row>
    <row r="3270" spans="1:3" x14ac:dyDescent="0.2">
      <c r="A3270" s="25">
        <v>40394</v>
      </c>
      <c r="B3270" s="7">
        <v>5.2472691123028099</v>
      </c>
      <c r="C3270" s="7">
        <v>5.5515705309045602</v>
      </c>
    </row>
    <row r="3271" spans="1:3" x14ac:dyDescent="0.2">
      <c r="A3271" s="25">
        <v>40395</v>
      </c>
      <c r="B3271" s="7">
        <v>5.1838514380589897</v>
      </c>
      <c r="C3271" s="7">
        <v>5.49220690781332</v>
      </c>
    </row>
    <row r="3272" spans="1:3" x14ac:dyDescent="0.2">
      <c r="A3272" s="25">
        <v>40396</v>
      </c>
      <c r="B3272" s="7">
        <v>5.1803346614208596</v>
      </c>
      <c r="C3272" s="7">
        <v>5.4792910501155401</v>
      </c>
    </row>
    <row r="3273" spans="1:3" x14ac:dyDescent="0.2">
      <c r="A3273" s="25">
        <v>40399</v>
      </c>
      <c r="B3273" s="7">
        <v>5.1969821220999597</v>
      </c>
      <c r="C3273" s="7">
        <v>5.4929511983981802</v>
      </c>
    </row>
    <row r="3274" spans="1:3" x14ac:dyDescent="0.2">
      <c r="A3274" s="25">
        <v>40400</v>
      </c>
      <c r="B3274" s="7">
        <v>5.2157807458051799</v>
      </c>
      <c r="C3274" s="7">
        <v>5.5126284563713099</v>
      </c>
    </row>
    <row r="3275" spans="1:3" x14ac:dyDescent="0.2">
      <c r="A3275" s="25">
        <v>40401</v>
      </c>
      <c r="B3275" s="7">
        <v>5.1730164444314699</v>
      </c>
      <c r="C3275" s="7">
        <v>5.4466215990639899</v>
      </c>
    </row>
    <row r="3276" spans="1:3" x14ac:dyDescent="0.2">
      <c r="A3276" s="25">
        <v>40402</v>
      </c>
      <c r="B3276" s="7">
        <v>5.1196017963030096</v>
      </c>
      <c r="C3276" s="7">
        <v>5.4041212884299199</v>
      </c>
    </row>
    <row r="3277" spans="1:3" x14ac:dyDescent="0.2">
      <c r="A3277" s="25">
        <v>40403</v>
      </c>
      <c r="B3277" s="7">
        <v>5.1168916902144401</v>
      </c>
      <c r="C3277" s="7">
        <v>5.4041609625769302</v>
      </c>
    </row>
    <row r="3278" spans="1:3" x14ac:dyDescent="0.2">
      <c r="A3278" s="25">
        <v>40406</v>
      </c>
      <c r="B3278" s="7">
        <v>5.0150442367598904</v>
      </c>
      <c r="C3278" s="7">
        <v>5.3076551642252596</v>
      </c>
    </row>
    <row r="3279" spans="1:3" x14ac:dyDescent="0.2">
      <c r="A3279" s="25">
        <v>40407</v>
      </c>
      <c r="B3279" s="7">
        <v>5.0202093826510996</v>
      </c>
      <c r="C3279" s="7">
        <v>5.3139457934712899</v>
      </c>
    </row>
    <row r="3280" spans="1:3" x14ac:dyDescent="0.2">
      <c r="A3280" s="25">
        <v>40408</v>
      </c>
      <c r="B3280" s="7">
        <v>5.0072122116849904</v>
      </c>
      <c r="C3280" s="7">
        <v>5.2951691433737</v>
      </c>
    </row>
    <row r="3281" spans="1:3" x14ac:dyDescent="0.2">
      <c r="A3281" s="25">
        <v>40409</v>
      </c>
      <c r="B3281" s="7">
        <v>4.98001272254821</v>
      </c>
      <c r="C3281" s="7">
        <v>5.2685709173244604</v>
      </c>
    </row>
    <row r="3282" spans="1:3" x14ac:dyDescent="0.2">
      <c r="A3282" s="25">
        <v>40410</v>
      </c>
      <c r="B3282" s="7">
        <v>4.9593600519260201</v>
      </c>
      <c r="C3282" s="7">
        <v>5.2431252130898098</v>
      </c>
    </row>
    <row r="3283" spans="1:3" x14ac:dyDescent="0.2">
      <c r="A3283" s="25">
        <v>40413</v>
      </c>
      <c r="B3283" s="7">
        <v>4.9451303962587803</v>
      </c>
      <c r="C3283" s="7">
        <v>5.2269240752470703</v>
      </c>
    </row>
    <row r="3284" spans="1:3" x14ac:dyDescent="0.2">
      <c r="A3284" s="25">
        <v>40414</v>
      </c>
      <c r="B3284" s="7">
        <v>4.8392219466814099</v>
      </c>
      <c r="C3284" s="7">
        <v>5.1247785349283701</v>
      </c>
    </row>
    <row r="3285" spans="1:3" x14ac:dyDescent="0.2">
      <c r="A3285" s="25">
        <v>40415</v>
      </c>
      <c r="B3285" s="7">
        <v>4.7969867551164302</v>
      </c>
      <c r="C3285" s="7">
        <v>5.0829232838189</v>
      </c>
    </row>
    <row r="3286" spans="1:3" x14ac:dyDescent="0.2">
      <c r="A3286" s="25">
        <v>40416</v>
      </c>
      <c r="B3286" s="7">
        <v>4.8189522019013404</v>
      </c>
      <c r="C3286" s="7">
        <v>5.11331493194331</v>
      </c>
    </row>
    <row r="3287" spans="1:3" x14ac:dyDescent="0.2">
      <c r="A3287" s="25">
        <v>40417</v>
      </c>
      <c r="B3287" s="7">
        <v>4.8366519322509101</v>
      </c>
      <c r="C3287" s="7">
        <v>5.1278276592458401</v>
      </c>
    </row>
    <row r="3288" spans="1:3" x14ac:dyDescent="0.2">
      <c r="A3288" s="25">
        <v>40421</v>
      </c>
      <c r="B3288" s="7">
        <v>4.7863094270114299</v>
      </c>
      <c r="C3288" s="7">
        <v>5.0743227936826498</v>
      </c>
    </row>
    <row r="3289" spans="1:3" x14ac:dyDescent="0.2">
      <c r="A3289" s="25">
        <v>40422</v>
      </c>
      <c r="B3289" s="7">
        <v>4.8936903594568397</v>
      </c>
      <c r="C3289" s="7">
        <v>5.1790874201907799</v>
      </c>
    </row>
    <row r="3290" spans="1:3" x14ac:dyDescent="0.2">
      <c r="A3290" s="25">
        <v>40423</v>
      </c>
      <c r="B3290" s="7">
        <v>4.9385481234510902</v>
      </c>
      <c r="C3290" s="7">
        <v>5.2207733077649197</v>
      </c>
    </row>
    <row r="3291" spans="1:3" x14ac:dyDescent="0.2">
      <c r="A3291" s="25">
        <v>40424</v>
      </c>
      <c r="B3291" s="7">
        <v>4.9843805203857103</v>
      </c>
      <c r="C3291" s="7">
        <v>5.2655778131845796</v>
      </c>
    </row>
    <row r="3292" spans="1:3" x14ac:dyDescent="0.2">
      <c r="A3292" s="25">
        <v>40427</v>
      </c>
      <c r="B3292" s="7">
        <v>4.9504054633466401</v>
      </c>
      <c r="C3292" s="7">
        <v>5.2284296968597399</v>
      </c>
    </row>
    <row r="3293" spans="1:3" x14ac:dyDescent="0.2">
      <c r="A3293" s="25">
        <v>40428</v>
      </c>
      <c r="B3293" s="7">
        <v>4.8924111401102301</v>
      </c>
      <c r="C3293" s="7">
        <v>5.1695148288193202</v>
      </c>
    </row>
    <row r="3294" spans="1:3" x14ac:dyDescent="0.2">
      <c r="A3294" s="25">
        <v>40429</v>
      </c>
      <c r="B3294" s="7">
        <v>4.9496565928176901</v>
      </c>
      <c r="C3294" s="7">
        <v>5.2326713737558004</v>
      </c>
    </row>
    <row r="3295" spans="1:3" x14ac:dyDescent="0.2">
      <c r="A3295" s="25">
        <v>40430</v>
      </c>
      <c r="B3295" s="7">
        <v>5.0076528867291898</v>
      </c>
      <c r="C3295" s="7">
        <v>5.2930437006795499</v>
      </c>
    </row>
    <row r="3296" spans="1:3" x14ac:dyDescent="0.2">
      <c r="A3296" s="25">
        <v>40431</v>
      </c>
      <c r="B3296" s="7">
        <v>5.0850263471482204</v>
      </c>
      <c r="C3296" s="7">
        <v>5.3715782692842202</v>
      </c>
    </row>
    <row r="3297" spans="1:3" x14ac:dyDescent="0.2">
      <c r="A3297" s="25">
        <v>40434</v>
      </c>
      <c r="B3297" s="7">
        <v>5.0834509448261702</v>
      </c>
      <c r="C3297" s="7">
        <v>5.36712243417736</v>
      </c>
    </row>
    <row r="3298" spans="1:3" x14ac:dyDescent="0.2">
      <c r="A3298" s="25">
        <v>40435</v>
      </c>
      <c r="B3298" s="7">
        <v>5.0449925811231298</v>
      </c>
      <c r="C3298" s="7">
        <v>5.3234048235322398</v>
      </c>
    </row>
    <row r="3299" spans="1:3" x14ac:dyDescent="0.2">
      <c r="A3299" s="25">
        <v>40436</v>
      </c>
      <c r="B3299" s="7">
        <v>5.0471434304787604</v>
      </c>
      <c r="C3299" s="7">
        <v>5.3323512327159897</v>
      </c>
    </row>
    <row r="3300" spans="1:3" x14ac:dyDescent="0.2">
      <c r="A3300" s="25">
        <v>40437</v>
      </c>
      <c r="B3300" s="7">
        <v>5.11860380040594</v>
      </c>
      <c r="C3300" s="7">
        <v>5.40055699958359</v>
      </c>
    </row>
    <row r="3301" spans="1:3" x14ac:dyDescent="0.2">
      <c r="A3301" s="25">
        <v>40438</v>
      </c>
      <c r="B3301" s="7">
        <v>5.1118435823742496</v>
      </c>
      <c r="C3301" s="7">
        <v>5.3917440641853398</v>
      </c>
    </row>
    <row r="3302" spans="1:3" x14ac:dyDescent="0.2">
      <c r="A3302" s="25">
        <v>40441</v>
      </c>
      <c r="B3302" s="7">
        <v>5.1379134846456296</v>
      </c>
      <c r="C3302" s="7">
        <v>5.4144567034455697</v>
      </c>
    </row>
    <row r="3303" spans="1:3" x14ac:dyDescent="0.2">
      <c r="A3303" s="25">
        <v>40442</v>
      </c>
      <c r="B3303" s="7">
        <v>5.1096961283955196</v>
      </c>
      <c r="C3303" s="7">
        <v>5.3835623287028298</v>
      </c>
    </row>
    <row r="3304" spans="1:3" x14ac:dyDescent="0.2">
      <c r="A3304" s="25">
        <v>40443</v>
      </c>
      <c r="B3304" s="7">
        <v>4.9717336228596896</v>
      </c>
      <c r="C3304" s="7">
        <v>5.2426244837409302</v>
      </c>
    </row>
    <row r="3305" spans="1:3" x14ac:dyDescent="0.2">
      <c r="A3305" s="25">
        <v>40444</v>
      </c>
      <c r="B3305" s="7">
        <v>4.9606201086917201</v>
      </c>
      <c r="C3305" s="7">
        <v>5.2298955140724201</v>
      </c>
    </row>
    <row r="3306" spans="1:3" x14ac:dyDescent="0.2">
      <c r="A3306" s="25">
        <v>40445</v>
      </c>
      <c r="B3306" s="7">
        <v>5.0413521516289403</v>
      </c>
      <c r="C3306" s="7">
        <v>5.3168700085976601</v>
      </c>
    </row>
    <row r="3307" spans="1:3" x14ac:dyDescent="0.2">
      <c r="A3307" s="25">
        <v>40448</v>
      </c>
      <c r="B3307" s="7">
        <v>4.9775437335529098</v>
      </c>
      <c r="C3307" s="7">
        <v>5.24764864506463</v>
      </c>
    </row>
    <row r="3308" spans="1:3" x14ac:dyDescent="0.2">
      <c r="A3308" s="25">
        <v>40449</v>
      </c>
      <c r="B3308" s="7">
        <v>4.9238466204015801</v>
      </c>
      <c r="C3308" s="7">
        <v>5.2005806975987898</v>
      </c>
    </row>
    <row r="3309" spans="1:3" x14ac:dyDescent="0.2">
      <c r="A3309" s="25">
        <v>40450</v>
      </c>
      <c r="B3309" s="7">
        <v>4.8767529119167197</v>
      </c>
      <c r="C3309" s="7">
        <v>5.1571736892223097</v>
      </c>
    </row>
    <row r="3310" spans="1:3" x14ac:dyDescent="0.2">
      <c r="A3310" s="25">
        <v>40451</v>
      </c>
      <c r="B3310" s="7">
        <v>4.9244187511071198</v>
      </c>
      <c r="C3310" s="7">
        <v>5.2007378944424998</v>
      </c>
    </row>
    <row r="3311" spans="1:3" x14ac:dyDescent="0.2">
      <c r="A3311" s="25">
        <v>40452</v>
      </c>
      <c r="B3311" s="7">
        <v>4.93848141578815</v>
      </c>
      <c r="C3311" s="7">
        <v>5.1902568922240704</v>
      </c>
    </row>
    <row r="3312" spans="1:3" x14ac:dyDescent="0.2">
      <c r="A3312" s="25">
        <v>40455</v>
      </c>
      <c r="B3312" s="7">
        <v>4.9177716544412799</v>
      </c>
      <c r="C3312" s="7">
        <v>5.1627964847475996</v>
      </c>
    </row>
    <row r="3313" spans="1:3" x14ac:dyDescent="0.2">
      <c r="A3313" s="25">
        <v>40456</v>
      </c>
      <c r="B3313" s="7">
        <v>4.9603376336890896</v>
      </c>
      <c r="C3313" s="7">
        <v>5.1957590656170796</v>
      </c>
    </row>
    <row r="3314" spans="1:3" x14ac:dyDescent="0.2">
      <c r="A3314" s="25">
        <v>40457</v>
      </c>
      <c r="B3314" s="7">
        <v>4.9188132969682696</v>
      </c>
      <c r="C3314" s="7">
        <v>5.14238177606628</v>
      </c>
    </row>
    <row r="3315" spans="1:3" x14ac:dyDescent="0.2">
      <c r="A3315" s="25">
        <v>40458</v>
      </c>
      <c r="B3315" s="7">
        <v>4.9441040166323003</v>
      </c>
      <c r="C3315" s="7">
        <v>5.1652668258239203</v>
      </c>
    </row>
    <row r="3316" spans="1:3" x14ac:dyDescent="0.2">
      <c r="A3316" s="25">
        <v>40459</v>
      </c>
      <c r="B3316" s="7">
        <v>4.8895254165400504</v>
      </c>
      <c r="C3316" s="7">
        <v>5.10853863149954</v>
      </c>
    </row>
    <row r="3317" spans="1:3" x14ac:dyDescent="0.2">
      <c r="A3317" s="25">
        <v>40462</v>
      </c>
      <c r="B3317" s="7">
        <v>4.9156566347524402</v>
      </c>
      <c r="C3317" s="7">
        <v>5.1307985673991698</v>
      </c>
    </row>
    <row r="3318" spans="1:3" x14ac:dyDescent="0.2">
      <c r="A3318" s="25">
        <v>40463</v>
      </c>
      <c r="B3318" s="7">
        <v>4.89261200849195</v>
      </c>
      <c r="C3318" s="7">
        <v>5.1032522522559898</v>
      </c>
    </row>
    <row r="3319" spans="1:3" x14ac:dyDescent="0.2">
      <c r="A3319" s="25">
        <v>40464</v>
      </c>
      <c r="B3319" s="7">
        <v>4.9207572513352398</v>
      </c>
      <c r="C3319" s="7">
        <v>5.1269507218093597</v>
      </c>
    </row>
    <row r="3320" spans="1:3" x14ac:dyDescent="0.2">
      <c r="A3320" s="25">
        <v>40465</v>
      </c>
      <c r="B3320" s="7">
        <v>4.9157415904777197</v>
      </c>
      <c r="C3320" s="7">
        <v>5.1240907286261903</v>
      </c>
    </row>
    <row r="3321" spans="1:3" x14ac:dyDescent="0.2">
      <c r="A3321" s="25">
        <v>40466</v>
      </c>
      <c r="B3321" s="7">
        <v>4.9920532657413297</v>
      </c>
      <c r="C3321" s="7">
        <v>5.1910258614447899</v>
      </c>
    </row>
    <row r="3322" spans="1:3" x14ac:dyDescent="0.2">
      <c r="A3322" s="25">
        <v>40469</v>
      </c>
      <c r="B3322" s="7">
        <v>5.0090248733349299</v>
      </c>
      <c r="C3322" s="7">
        <v>5.2141087355356701</v>
      </c>
    </row>
    <row r="3323" spans="1:3" x14ac:dyDescent="0.2">
      <c r="A3323" s="25">
        <v>40470</v>
      </c>
      <c r="B3323" s="7">
        <v>5.0540503491122104</v>
      </c>
      <c r="C3323" s="7">
        <v>5.2561717035453901</v>
      </c>
    </row>
    <row r="3324" spans="1:3" x14ac:dyDescent="0.2">
      <c r="A3324" s="25">
        <v>40471</v>
      </c>
      <c r="B3324" s="7">
        <v>5.0403765575139303</v>
      </c>
      <c r="C3324" s="7">
        <v>5.2420794707623601</v>
      </c>
    </row>
    <row r="3325" spans="1:3" x14ac:dyDescent="0.2">
      <c r="A3325" s="25">
        <v>40472</v>
      </c>
      <c r="B3325" s="7">
        <v>4.9678912399375701</v>
      </c>
      <c r="C3325" s="7">
        <v>5.1756163567437099</v>
      </c>
    </row>
    <row r="3326" spans="1:3" x14ac:dyDescent="0.2">
      <c r="A3326" s="25">
        <v>40473</v>
      </c>
      <c r="B3326" s="7">
        <v>4.98730100581807</v>
      </c>
      <c r="C3326" s="7">
        <v>5.1898758466604402</v>
      </c>
    </row>
    <row r="3327" spans="1:3" x14ac:dyDescent="0.2">
      <c r="A3327" s="25">
        <v>40476</v>
      </c>
      <c r="B3327" s="7">
        <v>4.9510172660664704</v>
      </c>
      <c r="C3327" s="7">
        <v>5.1523546377542102</v>
      </c>
    </row>
    <row r="3328" spans="1:3" x14ac:dyDescent="0.2">
      <c r="A3328" s="25">
        <v>40477</v>
      </c>
      <c r="B3328" s="7">
        <v>5.0389139295227601</v>
      </c>
      <c r="C3328" s="7">
        <v>5.2492888305801904</v>
      </c>
    </row>
    <row r="3329" spans="1:3" x14ac:dyDescent="0.2">
      <c r="A3329" s="25">
        <v>40478</v>
      </c>
      <c r="B3329" s="7">
        <v>5.1317819385136403</v>
      </c>
      <c r="C3329" s="7">
        <v>5.3372516567743604</v>
      </c>
    </row>
    <row r="3330" spans="1:3" x14ac:dyDescent="0.2">
      <c r="A3330" s="25">
        <v>40479</v>
      </c>
      <c r="B3330" s="7">
        <v>5.1339264670610998</v>
      </c>
      <c r="C3330" s="7">
        <v>5.3378091984375802</v>
      </c>
    </row>
    <row r="3331" spans="1:3" x14ac:dyDescent="0.2">
      <c r="A3331" s="25">
        <v>40480</v>
      </c>
      <c r="B3331" s="7">
        <v>5.0740300422832103</v>
      </c>
      <c r="C3331" s="7">
        <v>5.2796929952004099</v>
      </c>
    </row>
    <row r="3332" spans="1:3" x14ac:dyDescent="0.2">
      <c r="A3332" s="25">
        <v>40482</v>
      </c>
      <c r="B3332" s="7">
        <v>5.0738727809111301</v>
      </c>
      <c r="C3332" s="7">
        <v>5.2793841136938804</v>
      </c>
    </row>
    <row r="3333" spans="1:3" x14ac:dyDescent="0.2">
      <c r="A3333" s="25">
        <v>40483</v>
      </c>
      <c r="B3333" s="7">
        <v>5.0351187818354903</v>
      </c>
      <c r="C3333" s="7">
        <v>5.2417012399427296</v>
      </c>
    </row>
    <row r="3334" spans="1:3" x14ac:dyDescent="0.2">
      <c r="A3334" s="25">
        <v>40484</v>
      </c>
      <c r="B3334" s="7">
        <v>5.0435248876798404</v>
      </c>
      <c r="C3334" s="7">
        <v>5.2432517244756696</v>
      </c>
    </row>
    <row r="3335" spans="1:3" x14ac:dyDescent="0.2">
      <c r="A3335" s="25">
        <v>40485</v>
      </c>
      <c r="B3335" s="7">
        <v>5.0071377339989196</v>
      </c>
      <c r="C3335" s="7">
        <v>5.2084176068374504</v>
      </c>
    </row>
    <row r="3336" spans="1:3" x14ac:dyDescent="0.2">
      <c r="A3336" s="25">
        <v>40486</v>
      </c>
      <c r="B3336" s="7">
        <v>4.9888138332070504</v>
      </c>
      <c r="C3336" s="7">
        <v>5.1804897932928498</v>
      </c>
    </row>
    <row r="3337" spans="1:3" x14ac:dyDescent="0.2">
      <c r="A3337" s="25">
        <v>40487</v>
      </c>
      <c r="B3337" s="7">
        <v>5.0103395399168997</v>
      </c>
      <c r="C3337" s="7">
        <v>5.1979803617588898</v>
      </c>
    </row>
    <row r="3338" spans="1:3" x14ac:dyDescent="0.2">
      <c r="A3338" s="25">
        <v>40490</v>
      </c>
      <c r="B3338" s="7">
        <v>5.0421201139718104</v>
      </c>
      <c r="C3338" s="7">
        <v>5.2236279579733997</v>
      </c>
    </row>
    <row r="3339" spans="1:3" x14ac:dyDescent="0.2">
      <c r="A3339" s="25">
        <v>40491</v>
      </c>
      <c r="B3339" s="7">
        <v>5.0826049568819602</v>
      </c>
      <c r="C3339" s="7">
        <v>5.2606008874988204</v>
      </c>
    </row>
    <row r="3340" spans="1:3" x14ac:dyDescent="0.2">
      <c r="A3340" s="25">
        <v>40492</v>
      </c>
      <c r="B3340" s="7">
        <v>5.16645659564574</v>
      </c>
      <c r="C3340" s="7">
        <v>5.35359080726559</v>
      </c>
    </row>
    <row r="3341" spans="1:3" x14ac:dyDescent="0.2">
      <c r="A3341" s="25">
        <v>40493</v>
      </c>
      <c r="B3341" s="7">
        <v>5.17980021280842</v>
      </c>
      <c r="C3341" s="7">
        <v>5.3631032179299503</v>
      </c>
    </row>
    <row r="3342" spans="1:3" x14ac:dyDescent="0.2">
      <c r="A3342" s="25">
        <v>40494</v>
      </c>
      <c r="B3342" s="7">
        <v>5.2175030387577701</v>
      </c>
      <c r="C3342" s="7">
        <v>5.3991138850723903</v>
      </c>
    </row>
    <row r="3343" spans="1:3" x14ac:dyDescent="0.2">
      <c r="A3343" s="25">
        <v>40497</v>
      </c>
      <c r="B3343" s="7">
        <v>5.2980231944093497</v>
      </c>
      <c r="C3343" s="7">
        <v>5.4795992054644804</v>
      </c>
    </row>
    <row r="3344" spans="1:3" x14ac:dyDescent="0.2">
      <c r="A3344" s="25">
        <v>40498</v>
      </c>
      <c r="B3344" s="7">
        <v>5.3275574981363896</v>
      </c>
      <c r="C3344" s="7">
        <v>5.50762385541461</v>
      </c>
    </row>
    <row r="3345" spans="1:3" x14ac:dyDescent="0.2">
      <c r="A3345" s="25">
        <v>40499</v>
      </c>
      <c r="B3345" s="7">
        <v>5.2897543432182204</v>
      </c>
      <c r="C3345" s="7">
        <v>5.4761863233080899</v>
      </c>
    </row>
    <row r="3346" spans="1:3" x14ac:dyDescent="0.2">
      <c r="A3346" s="25">
        <v>40500</v>
      </c>
      <c r="B3346" s="7">
        <v>5.3815379363714104</v>
      </c>
      <c r="C3346" s="7">
        <v>5.5721765137623702</v>
      </c>
    </row>
    <row r="3347" spans="1:3" x14ac:dyDescent="0.2">
      <c r="A3347" s="25">
        <v>40501</v>
      </c>
      <c r="B3347" s="7">
        <v>5.3933983561033001</v>
      </c>
      <c r="C3347" s="7">
        <v>5.5854956215561797</v>
      </c>
    </row>
    <row r="3348" spans="1:3" x14ac:dyDescent="0.2">
      <c r="A3348" s="25">
        <v>40504</v>
      </c>
      <c r="B3348" s="7">
        <v>5.34798464482384</v>
      </c>
      <c r="C3348" s="7">
        <v>5.5357478167415204</v>
      </c>
    </row>
    <row r="3349" spans="1:3" x14ac:dyDescent="0.2">
      <c r="A3349" s="25">
        <v>40505</v>
      </c>
      <c r="B3349" s="7">
        <v>5.31054388022336</v>
      </c>
      <c r="C3349" s="7">
        <v>5.4984759997499504</v>
      </c>
    </row>
    <row r="3350" spans="1:3" x14ac:dyDescent="0.2">
      <c r="A3350" s="25">
        <v>40506</v>
      </c>
      <c r="B3350" s="7">
        <v>5.3871607237447403</v>
      </c>
      <c r="C3350" s="7">
        <v>5.5745079660366796</v>
      </c>
    </row>
    <row r="3351" spans="1:3" x14ac:dyDescent="0.2">
      <c r="A3351" s="25">
        <v>40507</v>
      </c>
      <c r="B3351" s="7">
        <v>5.4043920230434299</v>
      </c>
      <c r="C3351" s="7">
        <v>5.5989165164347003</v>
      </c>
    </row>
    <row r="3352" spans="1:3" x14ac:dyDescent="0.2">
      <c r="A3352" s="25">
        <v>40508</v>
      </c>
      <c r="B3352" s="7">
        <v>5.4256585365778598</v>
      </c>
      <c r="C3352" s="7">
        <v>5.6092824932605101</v>
      </c>
    </row>
    <row r="3353" spans="1:3" x14ac:dyDescent="0.2">
      <c r="A3353" s="25">
        <v>40511</v>
      </c>
      <c r="B3353" s="7">
        <v>5.4538548821123696</v>
      </c>
      <c r="C3353" s="7">
        <v>5.6320388603559897</v>
      </c>
    </row>
    <row r="3354" spans="1:3" x14ac:dyDescent="0.2">
      <c r="A3354" s="25">
        <v>40512</v>
      </c>
      <c r="B3354" s="7">
        <v>5.4140878020471899</v>
      </c>
      <c r="C3354" s="7">
        <v>5.5800533295117596</v>
      </c>
    </row>
    <row r="3355" spans="1:3" x14ac:dyDescent="0.2">
      <c r="A3355" s="25">
        <v>40513</v>
      </c>
      <c r="B3355" s="7">
        <v>5.4978014599226004</v>
      </c>
      <c r="C3355" s="7">
        <v>5.6690372285545498</v>
      </c>
    </row>
    <row r="3356" spans="1:3" x14ac:dyDescent="0.2">
      <c r="A3356" s="25">
        <v>40514</v>
      </c>
      <c r="B3356" s="7">
        <v>5.5402143697956001</v>
      </c>
      <c r="C3356" s="7">
        <v>5.7259926182009497</v>
      </c>
    </row>
    <row r="3357" spans="1:3" x14ac:dyDescent="0.2">
      <c r="A3357" s="25">
        <v>40515</v>
      </c>
      <c r="B3357" s="7">
        <v>5.5319739773174099</v>
      </c>
      <c r="C3357" s="7">
        <v>5.7221381104364504</v>
      </c>
    </row>
    <row r="3358" spans="1:3" x14ac:dyDescent="0.2">
      <c r="A3358" s="25">
        <v>40518</v>
      </c>
      <c r="B3358" s="7">
        <v>5.5272471537200198</v>
      </c>
      <c r="C3358" s="7">
        <v>5.7097133500138204</v>
      </c>
    </row>
    <row r="3359" spans="1:3" x14ac:dyDescent="0.2">
      <c r="A3359" s="25">
        <v>40519</v>
      </c>
      <c r="B3359" s="7">
        <v>5.5801682077094403</v>
      </c>
      <c r="C3359" s="7">
        <v>5.7645381593865599</v>
      </c>
    </row>
    <row r="3360" spans="1:3" x14ac:dyDescent="0.2">
      <c r="A3360" s="25">
        <v>40520</v>
      </c>
      <c r="B3360" s="7">
        <v>5.6342285704666004</v>
      </c>
      <c r="C3360" s="7">
        <v>5.8233570586393997</v>
      </c>
    </row>
    <row r="3361" spans="1:3" x14ac:dyDescent="0.2">
      <c r="A3361" s="25">
        <v>40521</v>
      </c>
      <c r="B3361" s="7">
        <v>5.5514663075383099</v>
      </c>
      <c r="C3361" s="7">
        <v>5.7500251737261099</v>
      </c>
    </row>
    <row r="3362" spans="1:3" x14ac:dyDescent="0.2">
      <c r="A3362" s="25">
        <v>40522</v>
      </c>
      <c r="B3362" s="7">
        <v>5.5461722025266704</v>
      </c>
      <c r="C3362" s="7">
        <v>5.7487670711158501</v>
      </c>
    </row>
    <row r="3363" spans="1:3" x14ac:dyDescent="0.2">
      <c r="A3363" s="25">
        <v>40525</v>
      </c>
      <c r="B3363" s="7">
        <v>5.5885005091031301</v>
      </c>
      <c r="C3363" s="7">
        <v>5.7913315758008199</v>
      </c>
    </row>
    <row r="3364" spans="1:3" x14ac:dyDescent="0.2">
      <c r="A3364" s="25">
        <v>40526</v>
      </c>
      <c r="B3364" s="7">
        <v>5.6328900636565997</v>
      </c>
      <c r="C3364" s="7">
        <v>5.8428264638829699</v>
      </c>
    </row>
    <row r="3365" spans="1:3" x14ac:dyDescent="0.2">
      <c r="A3365" s="25">
        <v>40527</v>
      </c>
      <c r="B3365" s="7">
        <v>5.61800332292127</v>
      </c>
      <c r="C3365" s="7">
        <v>5.83223474143331</v>
      </c>
    </row>
    <row r="3366" spans="1:3" x14ac:dyDescent="0.2">
      <c r="A3366" s="25">
        <v>40528</v>
      </c>
      <c r="B3366" s="7">
        <v>5.6075018968832699</v>
      </c>
      <c r="C3366" s="7">
        <v>5.8280144931167204</v>
      </c>
    </row>
    <row r="3367" spans="1:3" x14ac:dyDescent="0.2">
      <c r="A3367" s="25">
        <v>40529</v>
      </c>
      <c r="B3367" s="7">
        <v>5.5434850790192698</v>
      </c>
      <c r="C3367" s="7">
        <v>5.7619826337493203</v>
      </c>
    </row>
    <row r="3368" spans="1:3" x14ac:dyDescent="0.2">
      <c r="A3368" s="25">
        <v>40532</v>
      </c>
      <c r="B3368" s="7">
        <v>5.4387149365778198</v>
      </c>
      <c r="C3368" s="7">
        <v>5.6617621830936899</v>
      </c>
    </row>
    <row r="3369" spans="1:3" x14ac:dyDescent="0.2">
      <c r="A3369" s="25">
        <v>40533</v>
      </c>
      <c r="B3369" s="7">
        <v>5.4560401991056402</v>
      </c>
      <c r="C3369" s="7">
        <v>5.68343818971627</v>
      </c>
    </row>
    <row r="3370" spans="1:3" x14ac:dyDescent="0.2">
      <c r="A3370" s="25">
        <v>40534</v>
      </c>
      <c r="B3370" s="7">
        <v>5.4470531061412197</v>
      </c>
      <c r="C3370" s="7">
        <v>5.67645552969178</v>
      </c>
    </row>
    <row r="3371" spans="1:3" x14ac:dyDescent="0.2">
      <c r="A3371" s="25">
        <v>40535</v>
      </c>
      <c r="B3371" s="7">
        <v>5.4411089629099099</v>
      </c>
      <c r="C3371" s="7">
        <v>5.6705212325305698</v>
      </c>
    </row>
    <row r="3372" spans="1:3" x14ac:dyDescent="0.2">
      <c r="A3372" s="25">
        <v>40536</v>
      </c>
      <c r="B3372" s="7">
        <v>5.4485452046073304</v>
      </c>
      <c r="C3372" s="7">
        <v>5.6765030039016704</v>
      </c>
    </row>
    <row r="3373" spans="1:3" x14ac:dyDescent="0.2">
      <c r="A3373" s="25">
        <v>40541</v>
      </c>
      <c r="B3373" s="7">
        <v>5.5043322644854902</v>
      </c>
      <c r="C3373" s="7">
        <v>5.7356464339941899</v>
      </c>
    </row>
    <row r="3374" spans="1:3" x14ac:dyDescent="0.2">
      <c r="A3374" s="25">
        <v>40542</v>
      </c>
      <c r="B3374" s="7">
        <v>5.4249532232139996</v>
      </c>
      <c r="C3374" s="7">
        <v>5.6487842009394198</v>
      </c>
    </row>
    <row r="3375" spans="1:3" x14ac:dyDescent="0.2">
      <c r="A3375" s="25">
        <v>40543</v>
      </c>
      <c r="B3375" s="7">
        <v>5.3528998235333001</v>
      </c>
      <c r="C3375" s="7">
        <v>5.57500476115698</v>
      </c>
    </row>
    <row r="3376" spans="1:3" x14ac:dyDescent="0.2">
      <c r="A3376" s="25">
        <v>40547</v>
      </c>
      <c r="B3376" s="7">
        <v>5.41211171725549</v>
      </c>
      <c r="C3376" s="7">
        <v>5.6347178601758001</v>
      </c>
    </row>
    <row r="3377" spans="1:3" x14ac:dyDescent="0.2">
      <c r="A3377" s="25">
        <v>40548</v>
      </c>
      <c r="B3377" s="7">
        <v>5.4935688171123402</v>
      </c>
      <c r="C3377" s="7">
        <v>5.71357940425092</v>
      </c>
    </row>
    <row r="3378" spans="1:3" x14ac:dyDescent="0.2">
      <c r="A3378" s="25">
        <v>40549</v>
      </c>
      <c r="B3378" s="7">
        <v>5.45589849911741</v>
      </c>
      <c r="C3378" s="7">
        <v>5.67418263701345</v>
      </c>
    </row>
    <row r="3379" spans="1:3" x14ac:dyDescent="0.2">
      <c r="A3379" s="25">
        <v>40550</v>
      </c>
      <c r="B3379" s="7">
        <v>5.4384183276900098</v>
      </c>
      <c r="C3379" s="7">
        <v>5.6498301069084196</v>
      </c>
    </row>
    <row r="3380" spans="1:3" x14ac:dyDescent="0.2">
      <c r="A3380" s="25">
        <v>40553</v>
      </c>
      <c r="B3380" s="7">
        <v>5.4339877939622996</v>
      </c>
      <c r="C3380" s="7">
        <v>5.6406107480400296</v>
      </c>
    </row>
    <row r="3381" spans="1:3" x14ac:dyDescent="0.2">
      <c r="A3381" s="25">
        <v>40554</v>
      </c>
      <c r="B3381" s="7">
        <v>5.4944734345061299</v>
      </c>
      <c r="C3381" s="7">
        <v>5.6981699468986999</v>
      </c>
    </row>
    <row r="3382" spans="1:3" x14ac:dyDescent="0.2">
      <c r="A3382" s="25">
        <v>40555</v>
      </c>
      <c r="B3382" s="7">
        <v>5.53803247199638</v>
      </c>
      <c r="C3382" s="7">
        <v>5.7462837390175299</v>
      </c>
    </row>
    <row r="3383" spans="1:3" x14ac:dyDescent="0.2">
      <c r="A3383" s="25">
        <v>40556</v>
      </c>
      <c r="B3383" s="7">
        <v>5.4944836976826004</v>
      </c>
      <c r="C3383" s="7">
        <v>5.6976001619903096</v>
      </c>
    </row>
    <row r="3384" spans="1:3" x14ac:dyDescent="0.2">
      <c r="A3384" s="25">
        <v>40557</v>
      </c>
      <c r="B3384" s="7">
        <v>5.4837273648908198</v>
      </c>
      <c r="C3384" s="7">
        <v>5.6820862088072701</v>
      </c>
    </row>
    <row r="3385" spans="1:3" x14ac:dyDescent="0.2">
      <c r="A3385" s="25">
        <v>40560</v>
      </c>
      <c r="B3385" s="7">
        <v>5.4915579421415597</v>
      </c>
      <c r="C3385" s="7">
        <v>5.6897302723619303</v>
      </c>
    </row>
    <row r="3386" spans="1:3" x14ac:dyDescent="0.2">
      <c r="A3386" s="25">
        <v>40561</v>
      </c>
      <c r="B3386" s="7">
        <v>5.5219097791248197</v>
      </c>
      <c r="C3386" s="7">
        <v>5.71620218275004</v>
      </c>
    </row>
    <row r="3387" spans="1:3" x14ac:dyDescent="0.2">
      <c r="A3387" s="25">
        <v>40562</v>
      </c>
      <c r="B3387" s="7">
        <v>5.4969629177069104</v>
      </c>
      <c r="C3387" s="7">
        <v>5.6957024494937496</v>
      </c>
    </row>
    <row r="3388" spans="1:3" x14ac:dyDescent="0.2">
      <c r="A3388" s="25">
        <v>40563</v>
      </c>
      <c r="B3388" s="7">
        <v>5.5320823611839698</v>
      </c>
      <c r="C3388" s="7">
        <v>5.7415492347387804</v>
      </c>
    </row>
    <row r="3389" spans="1:3" x14ac:dyDescent="0.2">
      <c r="A3389" s="25">
        <v>40564</v>
      </c>
      <c r="B3389" s="7">
        <v>5.5260634373820299</v>
      </c>
      <c r="C3389" s="7">
        <v>5.7397080998581904</v>
      </c>
    </row>
    <row r="3390" spans="1:3" x14ac:dyDescent="0.2">
      <c r="A3390" s="25">
        <v>40567</v>
      </c>
      <c r="B3390" s="7">
        <v>5.5094193582017796</v>
      </c>
      <c r="C3390" s="7">
        <v>5.7215437704701397</v>
      </c>
    </row>
    <row r="3391" spans="1:3" x14ac:dyDescent="0.2">
      <c r="A3391" s="25">
        <v>40568</v>
      </c>
      <c r="B3391" s="7">
        <v>5.4823215772943703</v>
      </c>
      <c r="C3391" s="7">
        <v>5.6917854361765796</v>
      </c>
    </row>
    <row r="3392" spans="1:3" x14ac:dyDescent="0.2">
      <c r="A3392" s="25">
        <v>40569</v>
      </c>
      <c r="B3392" s="7">
        <v>5.5181126918631103</v>
      </c>
      <c r="C3392" s="7">
        <v>5.7330878019993996</v>
      </c>
    </row>
    <row r="3393" spans="1:3" x14ac:dyDescent="0.2">
      <c r="A3393" s="25">
        <v>40570</v>
      </c>
      <c r="B3393" s="7">
        <v>5.5302083836032496</v>
      </c>
      <c r="C3393" s="7">
        <v>5.7395385941945802</v>
      </c>
    </row>
    <row r="3394" spans="1:3" x14ac:dyDescent="0.2">
      <c r="A3394" s="25">
        <v>40571</v>
      </c>
      <c r="B3394" s="7">
        <v>5.5007047067222299</v>
      </c>
      <c r="C3394" s="7">
        <v>5.7058070100299201</v>
      </c>
    </row>
    <row r="3395" spans="1:3" x14ac:dyDescent="0.2">
      <c r="A3395" s="25">
        <v>40574</v>
      </c>
      <c r="B3395" s="7">
        <v>5.5021050424341302</v>
      </c>
      <c r="C3395" s="7">
        <v>5.7045832472769398</v>
      </c>
    </row>
    <row r="3396" spans="1:3" x14ac:dyDescent="0.2">
      <c r="A3396" s="25">
        <v>40575</v>
      </c>
      <c r="B3396" s="7">
        <v>5.5426459631011697</v>
      </c>
      <c r="C3396" s="7">
        <v>5.73351575109234</v>
      </c>
    </row>
    <row r="3397" spans="1:3" x14ac:dyDescent="0.2">
      <c r="A3397" s="25">
        <v>40576</v>
      </c>
      <c r="B3397" s="7">
        <v>5.5667608732367402</v>
      </c>
      <c r="C3397" s="7">
        <v>5.755966187057</v>
      </c>
    </row>
    <row r="3398" spans="1:3" x14ac:dyDescent="0.2">
      <c r="A3398" s="25">
        <v>40577</v>
      </c>
      <c r="B3398" s="7">
        <v>5.5790976120594697</v>
      </c>
      <c r="C3398" s="7">
        <v>5.7701198843494499</v>
      </c>
    </row>
    <row r="3399" spans="1:3" x14ac:dyDescent="0.2">
      <c r="A3399" s="25">
        <v>40578</v>
      </c>
      <c r="B3399" s="7">
        <v>5.6106323745904501</v>
      </c>
      <c r="C3399" s="7">
        <v>5.8095043459071096</v>
      </c>
    </row>
    <row r="3400" spans="1:3" x14ac:dyDescent="0.2">
      <c r="A3400" s="25">
        <v>40581</v>
      </c>
      <c r="B3400" s="7">
        <v>5.6120879908064003</v>
      </c>
      <c r="C3400" s="7">
        <v>5.8121285213320801</v>
      </c>
    </row>
    <row r="3401" spans="1:3" x14ac:dyDescent="0.2">
      <c r="A3401" s="25">
        <v>40582</v>
      </c>
      <c r="B3401" s="7">
        <v>5.6201077044389098</v>
      </c>
      <c r="C3401" s="7">
        <v>5.8188253994991896</v>
      </c>
    </row>
    <row r="3402" spans="1:3" x14ac:dyDescent="0.2">
      <c r="A3402" s="25">
        <v>40583</v>
      </c>
      <c r="B3402" s="7">
        <v>5.66007539200164</v>
      </c>
      <c r="C3402" s="7">
        <v>5.8604993710686903</v>
      </c>
    </row>
    <row r="3403" spans="1:3" x14ac:dyDescent="0.2">
      <c r="A3403" s="25">
        <v>40584</v>
      </c>
      <c r="B3403" s="7">
        <v>5.6435734405659002</v>
      </c>
      <c r="C3403" s="7">
        <v>5.8468214844121702</v>
      </c>
    </row>
    <row r="3404" spans="1:3" x14ac:dyDescent="0.2">
      <c r="A3404" s="25">
        <v>40585</v>
      </c>
      <c r="B3404" s="7">
        <v>5.6082704554714597</v>
      </c>
      <c r="C3404" s="7">
        <v>5.81528155525237</v>
      </c>
    </row>
    <row r="3405" spans="1:3" x14ac:dyDescent="0.2">
      <c r="A3405" s="25">
        <v>40588</v>
      </c>
      <c r="B3405" s="7">
        <v>5.5855038545181603</v>
      </c>
      <c r="C3405" s="7">
        <v>5.7968525985155299</v>
      </c>
    </row>
    <row r="3406" spans="1:3" x14ac:dyDescent="0.2">
      <c r="A3406" s="25">
        <v>40589</v>
      </c>
      <c r="B3406" s="7">
        <v>5.6131095106869102</v>
      </c>
      <c r="C3406" s="7">
        <v>5.8205084147798596</v>
      </c>
    </row>
    <row r="3407" spans="1:3" x14ac:dyDescent="0.2">
      <c r="A3407" s="25">
        <v>40590</v>
      </c>
      <c r="B3407" s="7">
        <v>5.6119128308984303</v>
      </c>
      <c r="C3407" s="7">
        <v>5.81756472784945</v>
      </c>
    </row>
    <row r="3408" spans="1:3" x14ac:dyDescent="0.2">
      <c r="A3408" s="25">
        <v>40591</v>
      </c>
      <c r="B3408" s="7">
        <v>5.5705695600879297</v>
      </c>
      <c r="C3408" s="7">
        <v>5.7726660518327799</v>
      </c>
    </row>
    <row r="3409" spans="1:3" x14ac:dyDescent="0.2">
      <c r="A3409" s="25">
        <v>40592</v>
      </c>
      <c r="B3409" s="7">
        <v>5.5934664774488896</v>
      </c>
      <c r="C3409" s="7">
        <v>5.7987781801915901</v>
      </c>
    </row>
    <row r="3410" spans="1:3" x14ac:dyDescent="0.2">
      <c r="A3410" s="25">
        <v>40595</v>
      </c>
      <c r="B3410" s="7">
        <v>5.5262284597362203</v>
      </c>
      <c r="C3410" s="7">
        <v>5.7274160948193096</v>
      </c>
    </row>
    <row r="3411" spans="1:3" x14ac:dyDescent="0.2">
      <c r="A3411" s="25">
        <v>40596</v>
      </c>
      <c r="B3411" s="7">
        <v>5.48894839668076</v>
      </c>
      <c r="C3411" s="7">
        <v>5.6889912590090903</v>
      </c>
    </row>
    <row r="3412" spans="1:3" x14ac:dyDescent="0.2">
      <c r="A3412" s="25">
        <v>40597</v>
      </c>
      <c r="B3412" s="7">
        <v>5.4876559136225396</v>
      </c>
      <c r="C3412" s="7">
        <v>5.6873564189051597</v>
      </c>
    </row>
    <row r="3413" spans="1:3" x14ac:dyDescent="0.2">
      <c r="A3413" s="25">
        <v>40598</v>
      </c>
      <c r="B3413" s="7">
        <v>5.49591274934805</v>
      </c>
      <c r="C3413" s="7">
        <v>5.6832896144974798</v>
      </c>
    </row>
    <row r="3414" spans="1:3" x14ac:dyDescent="0.2">
      <c r="A3414" s="25">
        <v>40599</v>
      </c>
      <c r="B3414" s="7">
        <v>5.5072863590744801</v>
      </c>
      <c r="C3414" s="7">
        <v>5.6877087494375598</v>
      </c>
    </row>
    <row r="3415" spans="1:3" x14ac:dyDescent="0.2">
      <c r="A3415" s="25">
        <v>40602</v>
      </c>
      <c r="B3415" s="7">
        <v>5.4944563641517501</v>
      </c>
      <c r="C3415" s="7">
        <v>5.6715173622518202</v>
      </c>
    </row>
    <row r="3416" spans="1:3" x14ac:dyDescent="0.2">
      <c r="A3416" s="25">
        <v>40603</v>
      </c>
      <c r="B3416" s="7">
        <v>5.5198579261834304</v>
      </c>
      <c r="C3416" s="7">
        <v>5.6773101513373403</v>
      </c>
    </row>
    <row r="3417" spans="1:3" x14ac:dyDescent="0.2">
      <c r="A3417" s="25">
        <v>40604</v>
      </c>
      <c r="B3417" s="7">
        <v>5.5441774997399298</v>
      </c>
      <c r="C3417" s="7">
        <v>5.7077474290943497</v>
      </c>
    </row>
    <row r="3418" spans="1:3" x14ac:dyDescent="0.2">
      <c r="A3418" s="25">
        <v>40605</v>
      </c>
      <c r="B3418" s="7">
        <v>5.5835006188216099</v>
      </c>
      <c r="C3418" s="7">
        <v>5.7660935141473404</v>
      </c>
    </row>
    <row r="3419" spans="1:3" x14ac:dyDescent="0.2">
      <c r="A3419" s="25">
        <v>40606</v>
      </c>
      <c r="B3419" s="7">
        <v>5.5187967356940097</v>
      </c>
      <c r="C3419" s="7">
        <v>5.69710548324763</v>
      </c>
    </row>
    <row r="3420" spans="1:3" x14ac:dyDescent="0.2">
      <c r="A3420" s="25">
        <v>40609</v>
      </c>
      <c r="B3420" s="7">
        <v>5.52756992923198</v>
      </c>
      <c r="C3420" s="7">
        <v>5.70639438529619</v>
      </c>
    </row>
    <row r="3421" spans="1:3" x14ac:dyDescent="0.2">
      <c r="A3421" s="25">
        <v>40610</v>
      </c>
      <c r="B3421" s="7">
        <v>5.5599982118057003</v>
      </c>
      <c r="C3421" s="7">
        <v>5.7417421165492897</v>
      </c>
    </row>
    <row r="3422" spans="1:3" x14ac:dyDescent="0.2">
      <c r="A3422" s="25">
        <v>40611</v>
      </c>
      <c r="B3422" s="7">
        <v>5.5596522874821002</v>
      </c>
      <c r="C3422" s="7">
        <v>5.7401847685650296</v>
      </c>
    </row>
    <row r="3423" spans="1:3" x14ac:dyDescent="0.2">
      <c r="A3423" s="25">
        <v>40612</v>
      </c>
      <c r="B3423" s="7">
        <v>5.5098728621477697</v>
      </c>
      <c r="C3423" s="7">
        <v>5.6859007487350297</v>
      </c>
    </row>
    <row r="3424" spans="1:3" x14ac:dyDescent="0.2">
      <c r="A3424" s="25">
        <v>40613</v>
      </c>
      <c r="B3424">
        <v>5.4957925678261201</v>
      </c>
      <c r="C3424" s="7">
        <v>5.6711738042083502</v>
      </c>
    </row>
    <row r="3425" spans="1:3" x14ac:dyDescent="0.2">
      <c r="A3425" s="25">
        <v>40616</v>
      </c>
      <c r="B3425">
        <v>5.4660415440383598</v>
      </c>
      <c r="C3425">
        <v>5.63106164093064</v>
      </c>
    </row>
    <row r="3426" spans="1:3" x14ac:dyDescent="0.2">
      <c r="A3426" s="25">
        <v>40617</v>
      </c>
      <c r="B3426">
        <v>5.48100535404902</v>
      </c>
      <c r="C3426">
        <v>5.6246081145281002</v>
      </c>
    </row>
    <row r="3427" spans="1:3" x14ac:dyDescent="0.2">
      <c r="A3427" s="25">
        <v>40618</v>
      </c>
      <c r="B3427">
        <v>5.4140959321312296</v>
      </c>
      <c r="C3427">
        <v>5.5638469203934298</v>
      </c>
    </row>
    <row r="3428" spans="1:3" x14ac:dyDescent="0.2">
      <c r="A3428" s="25">
        <v>40619</v>
      </c>
      <c r="B3428">
        <v>5.4878372575136796</v>
      </c>
      <c r="C3428">
        <v>5.6423433667245204</v>
      </c>
    </row>
    <row r="3429" spans="1:3" x14ac:dyDescent="0.2">
      <c r="A3429" s="25">
        <v>40620</v>
      </c>
      <c r="B3429">
        <v>5.4479126984283397</v>
      </c>
      <c r="C3429">
        <v>5.5985084060757799</v>
      </c>
    </row>
    <row r="3430" spans="1:3" x14ac:dyDescent="0.2">
      <c r="A3430" s="25">
        <v>40623</v>
      </c>
      <c r="B3430">
        <v>5.4752983312654901</v>
      </c>
      <c r="C3430">
        <v>5.6101881948069696</v>
      </c>
    </row>
    <row r="3431" spans="1:3" x14ac:dyDescent="0.2">
      <c r="A3431" s="25">
        <v>40624</v>
      </c>
      <c r="B3431">
        <v>5.5198642524009101</v>
      </c>
      <c r="C3431">
        <v>5.6620516882550103</v>
      </c>
    </row>
    <row r="3432" spans="1:3" x14ac:dyDescent="0.2">
      <c r="A3432" s="25">
        <v>40625</v>
      </c>
      <c r="B3432">
        <v>5.4756222765564697</v>
      </c>
      <c r="C3432">
        <v>5.6188154193162099</v>
      </c>
    </row>
    <row r="3433" spans="1:3" x14ac:dyDescent="0.2">
      <c r="A3433" s="25">
        <v>40626</v>
      </c>
      <c r="B3433">
        <v>5.50301086605959</v>
      </c>
      <c r="C3433">
        <v>5.6451129580451402</v>
      </c>
    </row>
    <row r="3434" spans="1:3" x14ac:dyDescent="0.2">
      <c r="A3434" s="25">
        <v>40627</v>
      </c>
      <c r="B3434">
        <v>5.5065549714425197</v>
      </c>
      <c r="C3434">
        <v>5.6521253562779998</v>
      </c>
    </row>
    <row r="3435" spans="1:3" x14ac:dyDescent="0.2">
      <c r="A3435" s="25">
        <v>40630</v>
      </c>
      <c r="B3435">
        <v>5.5025304831253603</v>
      </c>
      <c r="C3435">
        <v>5.6489304852901796</v>
      </c>
    </row>
    <row r="3436" spans="1:3" x14ac:dyDescent="0.2">
      <c r="A3436" s="25">
        <v>40631</v>
      </c>
      <c r="B3436">
        <v>5.5095517422893998</v>
      </c>
      <c r="C3436">
        <v>5.6562269164679098</v>
      </c>
    </row>
    <row r="3437" spans="1:3" x14ac:dyDescent="0.2">
      <c r="A3437" s="25">
        <v>40632</v>
      </c>
      <c r="B3437">
        <v>5.5242841882704496</v>
      </c>
      <c r="C3437">
        <v>5.6766483434369004</v>
      </c>
    </row>
    <row r="3438" spans="1:3" x14ac:dyDescent="0.2">
      <c r="A3438" s="25">
        <v>40633</v>
      </c>
      <c r="B3438">
        <v>5.5262867342436204</v>
      </c>
      <c r="C3438">
        <v>5.68295144739806</v>
      </c>
    </row>
    <row r="3439" spans="1:3" x14ac:dyDescent="0.2">
      <c r="A3439" s="25">
        <v>40634</v>
      </c>
      <c r="B3439">
        <v>5.5234049350047298</v>
      </c>
      <c r="C3439">
        <v>5.7426758978361798</v>
      </c>
    </row>
    <row r="3440" spans="1:3" x14ac:dyDescent="0.2">
      <c r="A3440" s="25">
        <v>40637</v>
      </c>
      <c r="B3440">
        <v>5.4962003388043899</v>
      </c>
      <c r="C3440">
        <v>5.7118713393591598</v>
      </c>
    </row>
    <row r="3441" spans="1:3" x14ac:dyDescent="0.2">
      <c r="A3441" s="25">
        <v>40638</v>
      </c>
      <c r="B3441">
        <v>5.5260900042909702</v>
      </c>
      <c r="C3441">
        <v>5.74185733878344</v>
      </c>
    </row>
    <row r="3442" spans="1:3" x14ac:dyDescent="0.2">
      <c r="A3442" s="25">
        <v>40639</v>
      </c>
      <c r="B3442">
        <v>5.5289144701822996</v>
      </c>
      <c r="C3442">
        <v>5.7484172366333501</v>
      </c>
    </row>
    <row r="3443" spans="1:3" x14ac:dyDescent="0.2">
      <c r="A3443" s="25">
        <v>40640</v>
      </c>
      <c r="B3443">
        <v>5.5120114831121496</v>
      </c>
      <c r="C3443">
        <v>5.7321749022752799</v>
      </c>
    </row>
    <row r="3444" spans="1:3" x14ac:dyDescent="0.2">
      <c r="A3444" s="25">
        <v>40641</v>
      </c>
      <c r="B3444">
        <v>5.5625975691390703</v>
      </c>
      <c r="C3444">
        <v>5.78355105581229</v>
      </c>
    </row>
    <row r="3445" spans="1:3" x14ac:dyDescent="0.2">
      <c r="A3445" s="25">
        <v>40644</v>
      </c>
      <c r="B3445">
        <v>5.5802327614606098</v>
      </c>
      <c r="C3445">
        <v>5.7972499771644204</v>
      </c>
    </row>
    <row r="3446" spans="1:3" x14ac:dyDescent="0.2">
      <c r="A3446" s="25">
        <v>40645</v>
      </c>
      <c r="B3446">
        <v>5.4934083532590003</v>
      </c>
      <c r="C3446">
        <v>5.6962158612367704</v>
      </c>
    </row>
    <row r="3447" spans="1:3" x14ac:dyDescent="0.2">
      <c r="A3447" s="25">
        <v>40646</v>
      </c>
      <c r="B3447">
        <v>5.4922574306854299</v>
      </c>
      <c r="C3447">
        <v>5.7038723138716199</v>
      </c>
    </row>
    <row r="3448" spans="1:3" x14ac:dyDescent="0.2">
      <c r="A3448" s="25">
        <v>40647</v>
      </c>
      <c r="B3448">
        <v>5.4675493403306099</v>
      </c>
      <c r="C3448">
        <v>5.6784806166691002</v>
      </c>
    </row>
    <row r="3449" spans="1:3" x14ac:dyDescent="0.2">
      <c r="A3449" s="25">
        <v>40648</v>
      </c>
      <c r="B3449">
        <v>5.3872654093281698</v>
      </c>
      <c r="C3449">
        <v>5.60198534474294</v>
      </c>
    </row>
    <row r="3450" spans="1:3" x14ac:dyDescent="0.2">
      <c r="A3450" s="25">
        <v>40651</v>
      </c>
      <c r="B3450">
        <v>5.36129310589269</v>
      </c>
      <c r="C3450">
        <v>5.5711156846431802</v>
      </c>
    </row>
    <row r="3451" spans="1:3" x14ac:dyDescent="0.2">
      <c r="A3451" s="25">
        <v>40652</v>
      </c>
      <c r="B3451">
        <v>5.38165350774681</v>
      </c>
      <c r="C3451">
        <v>5.5925056306909804</v>
      </c>
    </row>
    <row r="3452" spans="1:3" x14ac:dyDescent="0.2">
      <c r="A3452" s="25">
        <v>40653</v>
      </c>
      <c r="B3452">
        <v>5.3916861970381396</v>
      </c>
      <c r="C3452">
        <v>5.6018151982579001</v>
      </c>
    </row>
    <row r="3453" spans="1:3" x14ac:dyDescent="0.2">
      <c r="A3453" s="25">
        <v>40654</v>
      </c>
      <c r="B3453">
        <v>5.3550523486124799</v>
      </c>
      <c r="C3453">
        <v>5.5642329466759097</v>
      </c>
    </row>
    <row r="3454" spans="1:3" x14ac:dyDescent="0.2">
      <c r="A3454" s="25">
        <v>40659</v>
      </c>
      <c r="B3454">
        <v>5.3170195020897104</v>
      </c>
      <c r="C3454">
        <v>5.5294640197379099</v>
      </c>
    </row>
    <row r="3455" spans="1:3" x14ac:dyDescent="0.2">
      <c r="A3455" s="25">
        <v>40660</v>
      </c>
      <c r="B3455">
        <v>5.3643286269757198</v>
      </c>
      <c r="C3455">
        <v>5.5800682163694297</v>
      </c>
    </row>
    <row r="3456" spans="1:3" x14ac:dyDescent="0.2">
      <c r="A3456" s="25">
        <v>40661</v>
      </c>
      <c r="B3456">
        <v>5.2938076720105203</v>
      </c>
      <c r="C3456">
        <v>5.5091042494456204</v>
      </c>
    </row>
    <row r="3457" spans="1:3" x14ac:dyDescent="0.2">
      <c r="A3457" s="25">
        <v>40663</v>
      </c>
      <c r="B3457">
        <v>5.2936890759247204</v>
      </c>
      <c r="C3457">
        <v>5.50881263529475</v>
      </c>
    </row>
    <row r="3458" spans="1:3" x14ac:dyDescent="0.2">
      <c r="A3458" s="25">
        <v>40666</v>
      </c>
      <c r="B3458">
        <v>5.2400355424628904</v>
      </c>
      <c r="C3458">
        <v>5.4420934829049399</v>
      </c>
    </row>
    <row r="3459" spans="1:3" x14ac:dyDescent="0.2">
      <c r="A3459" s="25">
        <v>40667</v>
      </c>
      <c r="B3459">
        <v>5.2374237690340602</v>
      </c>
      <c r="C3459">
        <v>5.4337985053786797</v>
      </c>
    </row>
    <row r="3460" spans="1:3" x14ac:dyDescent="0.2">
      <c r="A3460" s="25">
        <v>40668</v>
      </c>
      <c r="B3460">
        <v>5.2725914410571404</v>
      </c>
      <c r="C3460">
        <v>5.4603661868747304</v>
      </c>
    </row>
    <row r="3461" spans="1:3" x14ac:dyDescent="0.2">
      <c r="A3461" s="25">
        <v>40669</v>
      </c>
      <c r="B3461" s="18">
        <v>5.2885827039664903</v>
      </c>
      <c r="C3461" s="19">
        <v>5.4760060538488498</v>
      </c>
    </row>
    <row r="3462" spans="1:3" x14ac:dyDescent="0.2">
      <c r="A3462" s="25">
        <v>40672</v>
      </c>
      <c r="B3462" s="18">
        <v>5.26511713646196</v>
      </c>
      <c r="C3462" s="19">
        <v>5.4522082852803297</v>
      </c>
    </row>
    <row r="3463" spans="1:3" x14ac:dyDescent="0.2">
      <c r="A3463" s="25">
        <v>40673</v>
      </c>
      <c r="B3463" s="18">
        <v>5.2702941678036703</v>
      </c>
      <c r="C3463" s="19">
        <v>5.4682703987654504</v>
      </c>
    </row>
    <row r="3464" spans="1:3" x14ac:dyDescent="0.2">
      <c r="A3464" s="25">
        <v>40674</v>
      </c>
      <c r="B3464" s="18">
        <v>5.3107738705967904</v>
      </c>
      <c r="C3464" s="19">
        <v>5.5159704308279096</v>
      </c>
    </row>
    <row r="3465" spans="1:3" x14ac:dyDescent="0.2">
      <c r="A3465" s="25">
        <v>40675</v>
      </c>
      <c r="B3465" s="18">
        <v>5.2779605295570704</v>
      </c>
      <c r="C3465" s="19">
        <v>5.4708116828959197</v>
      </c>
    </row>
    <row r="3466" spans="1:3" x14ac:dyDescent="0.2">
      <c r="A3466" s="25">
        <v>40676</v>
      </c>
      <c r="B3466" s="18">
        <v>5.27858150610626</v>
      </c>
      <c r="C3466" s="19">
        <v>5.4705184893373504</v>
      </c>
    </row>
    <row r="3467" spans="1:3" x14ac:dyDescent="0.2">
      <c r="A3467" s="25">
        <v>40679</v>
      </c>
      <c r="B3467" s="18">
        <v>5.2983401978326796</v>
      </c>
      <c r="C3467" s="19">
        <v>5.4891163547264101</v>
      </c>
    </row>
    <row r="3468" spans="1:3" x14ac:dyDescent="0.2">
      <c r="A3468" s="25">
        <v>40680</v>
      </c>
      <c r="B3468" s="18">
        <v>5.2859423849624303</v>
      </c>
      <c r="C3468" s="19">
        <v>5.4740839861286901</v>
      </c>
    </row>
    <row r="3469" spans="1:3" x14ac:dyDescent="0.2">
      <c r="A3469" s="25">
        <v>40681</v>
      </c>
      <c r="B3469" s="18">
        <v>5.3088959021056699</v>
      </c>
      <c r="C3469" s="19">
        <v>5.4929554751924003</v>
      </c>
    </row>
    <row r="3470" spans="1:3" x14ac:dyDescent="0.2">
      <c r="A3470" s="25">
        <v>40682</v>
      </c>
      <c r="B3470" s="18">
        <v>5.3150261214052303</v>
      </c>
      <c r="C3470" s="19">
        <v>5.5025819434666099</v>
      </c>
    </row>
    <row r="3471" spans="1:3" x14ac:dyDescent="0.2">
      <c r="A3471" s="25">
        <v>40683</v>
      </c>
      <c r="B3471" s="18">
        <v>5.2942142195886301</v>
      </c>
      <c r="C3471" s="19">
        <v>5.47708023700394</v>
      </c>
    </row>
    <row r="3472" spans="1:3" x14ac:dyDescent="0.2">
      <c r="A3472" s="25">
        <v>40686</v>
      </c>
      <c r="B3472" s="18">
        <v>5.2808143850582399</v>
      </c>
      <c r="C3472" s="19">
        <v>5.4548365000029504</v>
      </c>
    </row>
    <row r="3473" spans="1:3" x14ac:dyDescent="0.2">
      <c r="A3473" s="25">
        <v>40687</v>
      </c>
      <c r="B3473" s="18">
        <v>5.3097310737720296</v>
      </c>
      <c r="C3473" s="19">
        <v>5.49161592238588</v>
      </c>
    </row>
    <row r="3474" spans="1:3" x14ac:dyDescent="0.2">
      <c r="A3474" s="25">
        <v>40688</v>
      </c>
      <c r="B3474" s="18">
        <v>5.2999777346980999</v>
      </c>
      <c r="C3474" s="19">
        <v>5.4812925179048104</v>
      </c>
    </row>
    <row r="3475" spans="1:3" x14ac:dyDescent="0.2">
      <c r="A3475" s="25">
        <v>40689</v>
      </c>
      <c r="B3475" s="18">
        <v>5.2855169526946604</v>
      </c>
      <c r="C3475" s="19">
        <v>5.4689532598763204</v>
      </c>
    </row>
    <row r="3476" spans="1:3" x14ac:dyDescent="0.2">
      <c r="A3476" s="25">
        <v>40690</v>
      </c>
      <c r="B3476" s="18">
        <v>5.2878476024683403</v>
      </c>
      <c r="C3476" s="19">
        <v>5.4740807330041301</v>
      </c>
    </row>
    <row r="3477" spans="1:3" x14ac:dyDescent="0.2">
      <c r="A3477" s="25">
        <v>40694</v>
      </c>
      <c r="B3477" s="18">
        <v>5.2998833976748898</v>
      </c>
      <c r="C3477" s="19">
        <v>5.4826803538793003</v>
      </c>
    </row>
    <row r="3478" spans="1:3" x14ac:dyDescent="0.2">
      <c r="A3478" s="25">
        <v>40695</v>
      </c>
      <c r="B3478" s="18">
        <v>5.2703622634135598</v>
      </c>
      <c r="C3478" s="19">
        <v>5.4633005256307996</v>
      </c>
    </row>
    <row r="3479" spans="1:3" x14ac:dyDescent="0.2">
      <c r="A3479" s="25">
        <v>40696</v>
      </c>
      <c r="B3479" s="18">
        <v>5.2887963359717602</v>
      </c>
      <c r="C3479" s="19">
        <v>5.4746994320556501</v>
      </c>
    </row>
    <row r="3480" spans="1:3" x14ac:dyDescent="0.2">
      <c r="A3480" s="25">
        <v>40697</v>
      </c>
      <c r="B3480" s="18">
        <v>5.3099059150943004</v>
      </c>
      <c r="C3480" s="19">
        <v>5.4976311119200796</v>
      </c>
    </row>
    <row r="3481" spans="1:3" x14ac:dyDescent="0.2">
      <c r="A3481" s="25">
        <v>40700</v>
      </c>
      <c r="B3481" s="18">
        <v>5.3172148905459098</v>
      </c>
      <c r="C3481" s="19">
        <v>5.50409417772459</v>
      </c>
    </row>
    <row r="3482" spans="1:3" x14ac:dyDescent="0.2">
      <c r="A3482" s="25">
        <v>40701</v>
      </c>
      <c r="B3482" s="18">
        <v>5.38201869540781</v>
      </c>
      <c r="C3482" s="19">
        <v>5.5673372839660704</v>
      </c>
    </row>
    <row r="3483" spans="1:3" x14ac:dyDescent="0.2">
      <c r="A3483" s="25">
        <v>40702</v>
      </c>
      <c r="B3483" s="18">
        <v>5.3504347283499696</v>
      </c>
      <c r="C3483" s="19">
        <v>5.5287338520216496</v>
      </c>
    </row>
    <row r="3484" spans="1:3" x14ac:dyDescent="0.2">
      <c r="A3484" s="25">
        <v>40703</v>
      </c>
      <c r="B3484" s="18">
        <v>5.3711127765341198</v>
      </c>
      <c r="C3484" s="19">
        <v>5.5395306932238304</v>
      </c>
    </row>
    <row r="3485" spans="1:3" x14ac:dyDescent="0.2">
      <c r="A3485" s="25">
        <v>40704</v>
      </c>
      <c r="B3485" s="18">
        <v>5.34008266149704</v>
      </c>
      <c r="C3485" s="19">
        <v>5.5131028840751997</v>
      </c>
    </row>
    <row r="3486" spans="1:3" x14ac:dyDescent="0.2">
      <c r="A3486" s="25">
        <v>40707</v>
      </c>
      <c r="B3486" s="18">
        <v>5.3658407163551303</v>
      </c>
      <c r="C3486" s="19">
        <v>5.5367426052736102</v>
      </c>
    </row>
    <row r="3487" spans="1:3" x14ac:dyDescent="0.2">
      <c r="A3487" s="25">
        <v>40708</v>
      </c>
      <c r="B3487" s="18">
        <v>5.3994692325152798</v>
      </c>
      <c r="C3487" s="19">
        <v>5.5811742258258104</v>
      </c>
    </row>
    <row r="3488" spans="1:3" x14ac:dyDescent="0.2">
      <c r="A3488" s="25">
        <v>40709</v>
      </c>
      <c r="B3488">
        <v>5.3836748438378601</v>
      </c>
      <c r="C3488">
        <v>5.5594200856686697</v>
      </c>
    </row>
    <row r="3489" spans="1:3" x14ac:dyDescent="0.2">
      <c r="A3489" s="25">
        <v>40710</v>
      </c>
      <c r="B3489">
        <v>5.3559663684482697</v>
      </c>
      <c r="C3489">
        <v>5.5296431099074796</v>
      </c>
    </row>
    <row r="3490" spans="1:3" x14ac:dyDescent="0.2">
      <c r="A3490" s="25">
        <v>40711</v>
      </c>
      <c r="B3490">
        <v>5.3669293721337299</v>
      </c>
      <c r="C3490">
        <v>5.5388959909077302</v>
      </c>
    </row>
    <row r="3491" spans="1:3" x14ac:dyDescent="0.2">
      <c r="A3491" s="25">
        <v>40714</v>
      </c>
      <c r="B3491">
        <v>5.3864782689894097</v>
      </c>
      <c r="C3491">
        <v>5.5557198731017996</v>
      </c>
    </row>
    <row r="3492" spans="1:3" x14ac:dyDescent="0.2">
      <c r="A3492" s="25">
        <v>40715</v>
      </c>
      <c r="B3492">
        <v>5.4157332743493498</v>
      </c>
      <c r="C3492">
        <v>5.5851082968977996</v>
      </c>
    </row>
    <row r="3493" spans="1:3" x14ac:dyDescent="0.2">
      <c r="A3493" s="25">
        <v>40716</v>
      </c>
      <c r="B3493">
        <v>5.4016306501156102</v>
      </c>
      <c r="C3493">
        <v>5.5689238517450299</v>
      </c>
    </row>
    <row r="3494" spans="1:3" x14ac:dyDescent="0.2">
      <c r="A3494" s="25">
        <v>40717</v>
      </c>
      <c r="B3494">
        <v>5.3784361602471202</v>
      </c>
      <c r="C3494">
        <v>5.5457344601561003</v>
      </c>
    </row>
    <row r="3495" spans="1:3" x14ac:dyDescent="0.2">
      <c r="A3495" s="25">
        <v>40718</v>
      </c>
      <c r="B3495">
        <v>5.3643750460546604</v>
      </c>
      <c r="C3495">
        <v>5.5362538840648998</v>
      </c>
    </row>
    <row r="3496" spans="1:3" x14ac:dyDescent="0.2">
      <c r="A3496" s="25">
        <v>40721</v>
      </c>
      <c r="B3496">
        <v>5.3884088228459897</v>
      </c>
      <c r="C3496">
        <v>5.5660259548786</v>
      </c>
    </row>
    <row r="3497" spans="1:3" x14ac:dyDescent="0.2">
      <c r="A3497" s="25">
        <v>40722</v>
      </c>
      <c r="B3497">
        <v>5.48244957345978</v>
      </c>
      <c r="C3497">
        <v>5.6597321118388599</v>
      </c>
    </row>
    <row r="3498" spans="1:3" x14ac:dyDescent="0.2">
      <c r="A3498" s="25">
        <v>40723</v>
      </c>
      <c r="B3498">
        <v>5.5215381946443101</v>
      </c>
      <c r="C3498">
        <v>5.70090606839823</v>
      </c>
    </row>
    <row r="3499" spans="1:3" x14ac:dyDescent="0.2">
      <c r="A3499" s="25">
        <v>40724</v>
      </c>
      <c r="B3499">
        <v>5.5231411525593996</v>
      </c>
      <c r="C3499">
        <v>5.7093894484584498</v>
      </c>
    </row>
    <row r="3500" spans="1:3" x14ac:dyDescent="0.2">
      <c r="A3500" s="25">
        <v>40725</v>
      </c>
      <c r="B3500">
        <v>5.52075028147694</v>
      </c>
      <c r="C3500">
        <v>5.7372916455581704</v>
      </c>
    </row>
    <row r="3501" spans="1:3" x14ac:dyDescent="0.2">
      <c r="A3501" s="25">
        <v>40728</v>
      </c>
      <c r="B3501">
        <v>5.4993036839460103</v>
      </c>
      <c r="C3501">
        <v>5.7120534101922003</v>
      </c>
    </row>
    <row r="3502" spans="1:3" x14ac:dyDescent="0.2">
      <c r="A3502" s="25">
        <v>40729</v>
      </c>
      <c r="B3502">
        <v>5.4806299359883504</v>
      </c>
      <c r="C3502">
        <v>5.68961040345682</v>
      </c>
    </row>
    <row r="3503" spans="1:3" x14ac:dyDescent="0.2">
      <c r="A3503" s="25">
        <v>40730</v>
      </c>
      <c r="B3503">
        <v>5.44308735986501</v>
      </c>
      <c r="C3503">
        <v>5.6404578402416998</v>
      </c>
    </row>
    <row r="3504" spans="1:3" x14ac:dyDescent="0.2">
      <c r="A3504" s="25">
        <v>40731</v>
      </c>
      <c r="B3504">
        <v>5.4846895683413699</v>
      </c>
      <c r="C3504">
        <v>5.6937543224897098</v>
      </c>
    </row>
    <row r="3505" spans="1:3" x14ac:dyDescent="0.2">
      <c r="A3505" s="25">
        <v>40732</v>
      </c>
      <c r="B3505">
        <v>5.4096285058265998</v>
      </c>
      <c r="C3505">
        <v>5.6043747559124197</v>
      </c>
    </row>
    <row r="3506" spans="1:3" x14ac:dyDescent="0.2">
      <c r="A3506" s="25">
        <v>40735</v>
      </c>
      <c r="B3506">
        <v>5.3679951214004298</v>
      </c>
      <c r="C3506">
        <v>5.5364744039526901</v>
      </c>
    </row>
    <row r="3507" spans="1:3" x14ac:dyDescent="0.2">
      <c r="A3507" s="25">
        <v>40736</v>
      </c>
      <c r="B3507">
        <v>5.4052762289234098</v>
      </c>
      <c r="C3507">
        <v>5.55445217370535</v>
      </c>
    </row>
    <row r="3508" spans="1:3" x14ac:dyDescent="0.2">
      <c r="A3508" s="25">
        <v>40737</v>
      </c>
      <c r="B3508">
        <v>5.4427811553088903</v>
      </c>
      <c r="C3508">
        <v>5.5952876893900996</v>
      </c>
    </row>
    <row r="3509" spans="1:3" x14ac:dyDescent="0.2">
      <c r="A3509" s="25">
        <v>40738</v>
      </c>
      <c r="B3509">
        <v>5.42414119815178</v>
      </c>
      <c r="C3509">
        <v>5.5835390516772998</v>
      </c>
    </row>
    <row r="3510" spans="1:3" x14ac:dyDescent="0.2">
      <c r="A3510" s="25">
        <v>40739</v>
      </c>
      <c r="B3510">
        <v>5.4046380864382098</v>
      </c>
      <c r="C3510">
        <v>5.5688596102930203</v>
      </c>
    </row>
    <row r="3511" spans="1:3" x14ac:dyDescent="0.2">
      <c r="A3511" s="25">
        <v>40742</v>
      </c>
      <c r="B3511">
        <v>5.3827210421196696</v>
      </c>
      <c r="C3511">
        <v>5.54593249531914</v>
      </c>
    </row>
    <row r="3512" spans="1:3" x14ac:dyDescent="0.2">
      <c r="A3512" s="25">
        <v>40743</v>
      </c>
      <c r="B3512">
        <v>5.4083238967884197</v>
      </c>
      <c r="C3512">
        <v>5.5760513090661803</v>
      </c>
    </row>
    <row r="3513" spans="1:3" x14ac:dyDescent="0.2">
      <c r="A3513" s="25">
        <v>40744</v>
      </c>
      <c r="B3513">
        <v>5.4052749006266003</v>
      </c>
      <c r="C3513">
        <v>5.5812489002075401</v>
      </c>
    </row>
    <row r="3514" spans="1:3" x14ac:dyDescent="0.2">
      <c r="A3514" s="25">
        <v>40745</v>
      </c>
      <c r="B3514">
        <v>5.4407577630274098</v>
      </c>
      <c r="C3514">
        <v>5.6295712610254798</v>
      </c>
    </row>
    <row r="3515" spans="1:3" x14ac:dyDescent="0.2">
      <c r="A3515" s="25">
        <v>40746</v>
      </c>
      <c r="B3515">
        <v>5.3556513838660997</v>
      </c>
      <c r="C3515">
        <v>5.5428951442019798</v>
      </c>
    </row>
    <row r="3516" spans="1:3" x14ac:dyDescent="0.2">
      <c r="A3516" s="25">
        <v>40749</v>
      </c>
      <c r="B3516">
        <v>5.3048420405844396</v>
      </c>
      <c r="C3516">
        <v>5.4854337205564603</v>
      </c>
    </row>
    <row r="3517" spans="1:3" x14ac:dyDescent="0.2">
      <c r="A3517" s="25">
        <v>40750</v>
      </c>
      <c r="B3517">
        <v>5.3343076723541296</v>
      </c>
      <c r="C3517">
        <v>5.5151630273682404</v>
      </c>
    </row>
    <row r="3518" spans="1:3" x14ac:dyDescent="0.2">
      <c r="A3518" s="25">
        <v>40751</v>
      </c>
      <c r="B3518">
        <v>5.2926079726510196</v>
      </c>
      <c r="C3518">
        <v>5.4616714663048702</v>
      </c>
    </row>
    <row r="3519" spans="1:3" x14ac:dyDescent="0.2">
      <c r="A3519" s="25">
        <v>40752</v>
      </c>
      <c r="B3519">
        <v>5.3021898387519304</v>
      </c>
      <c r="C3519">
        <v>5.4619311520179696</v>
      </c>
    </row>
    <row r="3520" spans="1:3" x14ac:dyDescent="0.2">
      <c r="A3520" s="25">
        <v>40753</v>
      </c>
      <c r="B3520">
        <v>5.2306034112812698</v>
      </c>
      <c r="C3520">
        <v>5.3860740511134102</v>
      </c>
    </row>
    <row r="3521" spans="1:3" x14ac:dyDescent="0.2">
      <c r="A3521" s="25">
        <v>40755</v>
      </c>
      <c r="B3521">
        <v>5.2304696665187702</v>
      </c>
      <c r="C3521">
        <v>5.3858605612464903</v>
      </c>
    </row>
    <row r="3522" spans="1:3" x14ac:dyDescent="0.2">
      <c r="A3522" s="25">
        <v>40756</v>
      </c>
      <c r="B3522">
        <v>5.1994387986929604</v>
      </c>
      <c r="C3522">
        <v>5.3566145566146801</v>
      </c>
    </row>
    <row r="3523" spans="1:3" x14ac:dyDescent="0.2">
      <c r="A3523" s="25">
        <v>40757</v>
      </c>
      <c r="B3523">
        <v>5.1953954320278903</v>
      </c>
      <c r="C3523">
        <v>5.3441712350037101</v>
      </c>
    </row>
    <row r="3524" spans="1:3" x14ac:dyDescent="0.2">
      <c r="A3524" s="25">
        <v>40758</v>
      </c>
      <c r="B3524">
        <v>5.1538861862303804</v>
      </c>
      <c r="C3524">
        <v>5.3121451940022997</v>
      </c>
    </row>
    <row r="3525" spans="1:3" x14ac:dyDescent="0.2">
      <c r="A3525" s="25">
        <v>40759</v>
      </c>
      <c r="B3525">
        <v>5.1057711218692301</v>
      </c>
      <c r="C3525">
        <v>5.2659449023208298</v>
      </c>
    </row>
    <row r="3526" spans="1:3" x14ac:dyDescent="0.2">
      <c r="A3526" s="25">
        <v>40760</v>
      </c>
      <c r="B3526">
        <v>5.1370812153292702</v>
      </c>
      <c r="C3526">
        <v>5.2950774064364303</v>
      </c>
    </row>
    <row r="3527" spans="1:3" x14ac:dyDescent="0.2">
      <c r="A3527" s="25">
        <v>40763</v>
      </c>
      <c r="B3527">
        <v>5.1445083621718801</v>
      </c>
      <c r="C3527">
        <v>5.2910355932050797</v>
      </c>
    </row>
    <row r="3528" spans="1:3" x14ac:dyDescent="0.2">
      <c r="A3528" s="25">
        <v>40764</v>
      </c>
      <c r="B3528">
        <v>5.2544921059900602</v>
      </c>
      <c r="C3528">
        <v>5.3861199492258303</v>
      </c>
    </row>
    <row r="3529" spans="1:3" x14ac:dyDescent="0.2">
      <c r="A3529" s="25">
        <v>40765</v>
      </c>
      <c r="B3529">
        <v>5.1246882073522704</v>
      </c>
      <c r="C3529">
        <v>5.2385088311426404</v>
      </c>
    </row>
    <row r="3530" spans="1:3" x14ac:dyDescent="0.2">
      <c r="A3530" s="25">
        <v>40766</v>
      </c>
      <c r="B3530">
        <v>5.2005388265284198</v>
      </c>
      <c r="C3530">
        <v>5.2959249020911896</v>
      </c>
    </row>
    <row r="3531" spans="1:3" x14ac:dyDescent="0.2">
      <c r="A3531" s="25">
        <v>40767</v>
      </c>
      <c r="B3531">
        <v>5.2539792937877703</v>
      </c>
      <c r="C3531">
        <v>5.3483134149644602</v>
      </c>
    </row>
    <row r="3532" spans="1:3" x14ac:dyDescent="0.2">
      <c r="A3532" s="25">
        <v>40770</v>
      </c>
      <c r="B3532">
        <v>5.2571624503606103</v>
      </c>
      <c r="C3532">
        <v>5.3490823521563096</v>
      </c>
    </row>
    <row r="3533" spans="1:3" x14ac:dyDescent="0.2">
      <c r="A3533" s="25">
        <v>40771</v>
      </c>
      <c r="B3533">
        <v>5.28531238744901</v>
      </c>
      <c r="C3533">
        <v>5.38011882119189</v>
      </c>
    </row>
    <row r="3534" spans="1:3" x14ac:dyDescent="0.2">
      <c r="A3534" s="25">
        <v>40772</v>
      </c>
      <c r="B3534">
        <v>5.1677256737342203</v>
      </c>
      <c r="C3534">
        <v>5.2711549648170397</v>
      </c>
    </row>
    <row r="3535" spans="1:3" x14ac:dyDescent="0.2">
      <c r="A3535" s="25">
        <v>40773</v>
      </c>
      <c r="B3535">
        <v>5.0121319441202301</v>
      </c>
      <c r="C3535">
        <v>5.1117588109242096</v>
      </c>
    </row>
    <row r="3536" spans="1:3" x14ac:dyDescent="0.2">
      <c r="A3536" s="25">
        <v>40774</v>
      </c>
      <c r="B3536">
        <v>5.0784156243489402</v>
      </c>
      <c r="C3536">
        <v>5.1808941797499797</v>
      </c>
    </row>
    <row r="3537" spans="1:3" x14ac:dyDescent="0.2">
      <c r="A3537" s="25">
        <v>40777</v>
      </c>
      <c r="B3537">
        <v>5.0773101354709302</v>
      </c>
      <c r="C3537">
        <v>5.1835963695022702</v>
      </c>
    </row>
    <row r="3538" spans="1:3" x14ac:dyDescent="0.2">
      <c r="A3538" s="25">
        <v>40778</v>
      </c>
      <c r="B3538">
        <v>5.10615906030828</v>
      </c>
      <c r="C3538">
        <v>5.2043623775696002</v>
      </c>
    </row>
    <row r="3539" spans="1:3" x14ac:dyDescent="0.2">
      <c r="A3539" s="25">
        <v>40779</v>
      </c>
      <c r="B3539">
        <v>5.1896707942409899</v>
      </c>
      <c r="C3539">
        <v>5.3029414116627001</v>
      </c>
    </row>
    <row r="3540" spans="1:3" x14ac:dyDescent="0.2">
      <c r="A3540" s="25">
        <v>40780</v>
      </c>
      <c r="B3540">
        <v>5.1717775435646596</v>
      </c>
      <c r="C3540">
        <v>5.2939589124391198</v>
      </c>
    </row>
    <row r="3541" spans="1:3" x14ac:dyDescent="0.2">
      <c r="A3541" s="25">
        <v>40781</v>
      </c>
      <c r="B3541">
        <v>5.1993742169781996</v>
      </c>
      <c r="C3541">
        <v>5.3237336942984603</v>
      </c>
    </row>
    <row r="3542" spans="1:3" x14ac:dyDescent="0.2">
      <c r="A3542" s="25">
        <v>40785</v>
      </c>
      <c r="B3542">
        <v>5.2197876333579396</v>
      </c>
      <c r="C3542">
        <v>5.3390177311117304</v>
      </c>
    </row>
    <row r="3543" spans="1:3" x14ac:dyDescent="0.2">
      <c r="A3543" s="25">
        <v>40786</v>
      </c>
      <c r="B3543">
        <v>5.3361278637687404</v>
      </c>
      <c r="C3543">
        <v>5.4464429598187198</v>
      </c>
    </row>
    <row r="3544" spans="1:3" x14ac:dyDescent="0.2">
      <c r="A3544" s="25">
        <v>40787</v>
      </c>
      <c r="B3544">
        <v>5.2220589614851702</v>
      </c>
      <c r="C3544">
        <v>5.4555216543077201</v>
      </c>
    </row>
    <row r="3545" spans="1:3" x14ac:dyDescent="0.2">
      <c r="A3545" s="25">
        <v>40788</v>
      </c>
      <c r="B3545">
        <v>5.1478760714530596</v>
      </c>
      <c r="C3545">
        <v>5.3787110820002404</v>
      </c>
    </row>
    <row r="3546" spans="1:3" x14ac:dyDescent="0.2">
      <c r="A3546" s="25">
        <v>40791</v>
      </c>
      <c r="B3546">
        <v>5.04636439456202</v>
      </c>
      <c r="C3546">
        <v>5.2704195038012402</v>
      </c>
    </row>
    <row r="3547" spans="1:3" x14ac:dyDescent="0.2">
      <c r="A3547" s="25">
        <v>40792</v>
      </c>
      <c r="B3547">
        <v>5.0967357383158198</v>
      </c>
      <c r="C3547">
        <v>5.3354962684884404</v>
      </c>
    </row>
    <row r="3548" spans="1:3" x14ac:dyDescent="0.2">
      <c r="A3548" s="25">
        <v>40793</v>
      </c>
      <c r="B3548">
        <v>5.1622411218394602</v>
      </c>
      <c r="C3548">
        <v>5.3976901550955203</v>
      </c>
    </row>
    <row r="3549" spans="1:3" x14ac:dyDescent="0.2">
      <c r="A3549" s="25">
        <v>40794</v>
      </c>
      <c r="B3549">
        <v>5.1597913163371798</v>
      </c>
      <c r="C3549">
        <v>5.4177904662156999</v>
      </c>
    </row>
    <row r="3550" spans="1:3" x14ac:dyDescent="0.2">
      <c r="A3550" s="25">
        <v>40795</v>
      </c>
      <c r="B3550">
        <v>5.0810723977125702</v>
      </c>
      <c r="C3550">
        <v>5.34352346130781</v>
      </c>
    </row>
    <row r="3551" spans="1:3" x14ac:dyDescent="0.2">
      <c r="A3551" s="25">
        <v>40798</v>
      </c>
      <c r="B3551">
        <v>5.0610048379998398</v>
      </c>
      <c r="C3551">
        <v>5.3332824187886496</v>
      </c>
    </row>
    <row r="3552" spans="1:3" x14ac:dyDescent="0.2">
      <c r="A3552" s="25">
        <v>40799</v>
      </c>
      <c r="B3552">
        <v>5.1011443219348704</v>
      </c>
      <c r="C3552">
        <v>5.3599365309235996</v>
      </c>
    </row>
    <row r="3553" spans="1:3" x14ac:dyDescent="0.2">
      <c r="A3553" s="25">
        <v>40800</v>
      </c>
      <c r="B3553">
        <v>5.1208894024276796</v>
      </c>
      <c r="C3553">
        <v>5.3838213959412</v>
      </c>
    </row>
    <row r="3554" spans="1:3" x14ac:dyDescent="0.2">
      <c r="A3554" s="25">
        <v>40801</v>
      </c>
      <c r="B3554">
        <v>5.1944135070886901</v>
      </c>
      <c r="C3554">
        <v>5.4591670347953398</v>
      </c>
    </row>
    <row r="3555" spans="1:3" x14ac:dyDescent="0.2">
      <c r="A3555" s="25">
        <v>40802</v>
      </c>
      <c r="B3555">
        <v>5.1158868615596402</v>
      </c>
      <c r="C3555">
        <v>5.3851281295105498</v>
      </c>
    </row>
    <row r="3556" spans="1:3" x14ac:dyDescent="0.2">
      <c r="A3556" s="25">
        <v>40805</v>
      </c>
      <c r="B3556">
        <v>5.0365636341176296</v>
      </c>
      <c r="C3556">
        <v>5.2980660768636003</v>
      </c>
    </row>
    <row r="3557" spans="1:3" x14ac:dyDescent="0.2">
      <c r="A3557" s="25">
        <v>40806</v>
      </c>
      <c r="B3557">
        <v>5.0274797014211998</v>
      </c>
      <c r="C3557">
        <v>5.2780296356283198</v>
      </c>
    </row>
    <row r="3558" spans="1:3" x14ac:dyDescent="0.2">
      <c r="A3558" s="25">
        <v>40807</v>
      </c>
      <c r="B3558">
        <v>5.0624508210460402</v>
      </c>
      <c r="C3558">
        <v>5.3285892802552404</v>
      </c>
    </row>
    <row r="3559" spans="1:3" x14ac:dyDescent="0.2">
      <c r="A3559" s="25">
        <v>40808</v>
      </c>
      <c r="B3559">
        <v>4.9948106578909197</v>
      </c>
      <c r="C3559">
        <v>5.2748409971492602</v>
      </c>
    </row>
    <row r="3560" spans="1:3" x14ac:dyDescent="0.2">
      <c r="A3560" s="25">
        <v>40809</v>
      </c>
      <c r="B3560">
        <v>5.0129554336802604</v>
      </c>
      <c r="C3560">
        <v>5.2986986771455999</v>
      </c>
    </row>
    <row r="3561" spans="1:3" x14ac:dyDescent="0.2">
      <c r="A3561" s="25">
        <v>40812</v>
      </c>
      <c r="B3561">
        <v>5.0673007591011503</v>
      </c>
      <c r="C3561">
        <v>5.3520268927197296</v>
      </c>
    </row>
    <row r="3562" spans="1:3" x14ac:dyDescent="0.2">
      <c r="A3562" s="25">
        <v>40813</v>
      </c>
      <c r="B3562">
        <v>5.1578873618314196</v>
      </c>
      <c r="C3562">
        <v>5.4551024222714704</v>
      </c>
    </row>
    <row r="3563" spans="1:3" x14ac:dyDescent="0.2">
      <c r="A3563" s="25">
        <v>40814</v>
      </c>
      <c r="B3563">
        <v>5.1212986389826201</v>
      </c>
      <c r="C3563">
        <v>5.42019304164209</v>
      </c>
    </row>
    <row r="3564" spans="1:3" x14ac:dyDescent="0.2">
      <c r="A3564" s="25">
        <v>40815</v>
      </c>
      <c r="B3564">
        <v>5.1282169973593996</v>
      </c>
      <c r="C3564">
        <v>5.4240910508834199</v>
      </c>
    </row>
    <row r="3565" spans="1:3" x14ac:dyDescent="0.2">
      <c r="A3565" s="25">
        <v>40816</v>
      </c>
      <c r="B3565">
        <v>5.0355017948545804</v>
      </c>
      <c r="C3565">
        <v>5.3239304728062304</v>
      </c>
    </row>
    <row r="3566" spans="1:3" x14ac:dyDescent="0.2">
      <c r="A3566" s="25">
        <v>40819</v>
      </c>
      <c r="B3566">
        <v>4.9472274041521498</v>
      </c>
      <c r="C3566">
        <v>5.2416491183201304</v>
      </c>
    </row>
    <row r="3567" spans="1:3" x14ac:dyDescent="0.2">
      <c r="A3567" s="25">
        <v>40820</v>
      </c>
      <c r="B3567">
        <v>4.8634639461020202</v>
      </c>
      <c r="C3567">
        <v>5.1592190920876204</v>
      </c>
    </row>
    <row r="3568" spans="1:3" x14ac:dyDescent="0.2">
      <c r="A3568" s="25">
        <v>40821</v>
      </c>
      <c r="B3568">
        <v>4.9488753201486704</v>
      </c>
      <c r="C3568">
        <v>5.2559305088180297</v>
      </c>
    </row>
    <row r="3569" spans="1:3" x14ac:dyDescent="0.2">
      <c r="A3569" s="25">
        <v>40822</v>
      </c>
      <c r="B3569">
        <v>4.9275055082215804</v>
      </c>
      <c r="C3569">
        <v>5.2534451516123299</v>
      </c>
    </row>
    <row r="3570" spans="1:3" x14ac:dyDescent="0.2">
      <c r="A3570" s="25">
        <v>40823</v>
      </c>
      <c r="B3570">
        <v>4.9788342564712398</v>
      </c>
      <c r="C3570">
        <v>5.2985897599652398</v>
      </c>
    </row>
    <row r="3571" spans="1:3" x14ac:dyDescent="0.2">
      <c r="A3571" s="25">
        <v>40826</v>
      </c>
      <c r="B3571">
        <v>5.0780268691769201</v>
      </c>
      <c r="C3571">
        <v>5.3767818599914303</v>
      </c>
    </row>
    <row r="3572" spans="1:3" x14ac:dyDescent="0.2">
      <c r="A3572" s="25">
        <v>40827</v>
      </c>
      <c r="B3572">
        <v>5.1057348961450799</v>
      </c>
      <c r="C3572">
        <v>5.3972542130247803</v>
      </c>
    </row>
    <row r="3573" spans="1:3" x14ac:dyDescent="0.2">
      <c r="A3573" s="25">
        <v>40828</v>
      </c>
      <c r="B3573">
        <v>5.1771806019849702</v>
      </c>
      <c r="C3573">
        <v>5.4684386095677997</v>
      </c>
    </row>
    <row r="3574" spans="1:3" x14ac:dyDescent="0.2">
      <c r="A3574" s="25">
        <v>40829</v>
      </c>
      <c r="B3574">
        <v>5.0812938474631197</v>
      </c>
      <c r="C3574">
        <v>5.3707352868388796</v>
      </c>
    </row>
    <row r="3575" spans="1:3" x14ac:dyDescent="0.2">
      <c r="A3575" s="25">
        <v>40830</v>
      </c>
      <c r="B3575">
        <v>5.1195319454145496</v>
      </c>
      <c r="C3575">
        <v>5.4099637990659</v>
      </c>
    </row>
    <row r="3576" spans="1:3" x14ac:dyDescent="0.2">
      <c r="A3576" s="25">
        <v>40833</v>
      </c>
      <c r="B3576">
        <v>5.0508273139043398</v>
      </c>
      <c r="C3576">
        <v>5.33586116799074</v>
      </c>
    </row>
    <row r="3577" spans="1:3" x14ac:dyDescent="0.2">
      <c r="A3577" s="25">
        <v>40834</v>
      </c>
      <c r="B3577">
        <v>4.9662589987269499</v>
      </c>
      <c r="C3577">
        <v>5.2506679613794098</v>
      </c>
    </row>
    <row r="3578" spans="1:3" x14ac:dyDescent="0.2">
      <c r="A3578" s="25">
        <v>40835</v>
      </c>
      <c r="B3578">
        <v>4.9820706282938403</v>
      </c>
      <c r="C3578">
        <v>5.2705988154665597</v>
      </c>
    </row>
    <row r="3579" spans="1:3" x14ac:dyDescent="0.2">
      <c r="A3579" s="25">
        <v>40836</v>
      </c>
      <c r="B3579">
        <v>4.9747534988530999</v>
      </c>
      <c r="C3579">
        <v>5.2657908939122704</v>
      </c>
    </row>
    <row r="3580" spans="1:3" x14ac:dyDescent="0.2">
      <c r="A3580" s="25">
        <v>40837</v>
      </c>
      <c r="B3580">
        <v>5.0409686066008703</v>
      </c>
      <c r="C3580">
        <v>5.3299400135855404</v>
      </c>
    </row>
    <row r="3581" spans="1:3" x14ac:dyDescent="0.2">
      <c r="A3581" s="25">
        <v>40840</v>
      </c>
      <c r="B3581">
        <v>5.0607606633912896</v>
      </c>
      <c r="C3581">
        <v>5.3440728335415404</v>
      </c>
    </row>
    <row r="3582" spans="1:3" x14ac:dyDescent="0.2">
      <c r="A3582" s="25">
        <v>40841</v>
      </c>
      <c r="B3582">
        <v>4.9738764925810202</v>
      </c>
      <c r="C3582">
        <v>5.2654342943724401</v>
      </c>
    </row>
    <row r="3583" spans="1:3" x14ac:dyDescent="0.2">
      <c r="A3583" s="25">
        <v>40842</v>
      </c>
      <c r="B3583">
        <v>4.9170149992448398</v>
      </c>
      <c r="C3583">
        <v>5.2038173227663602</v>
      </c>
    </row>
    <row r="3584" spans="1:3" x14ac:dyDescent="0.2">
      <c r="A3584" s="25">
        <v>40843</v>
      </c>
      <c r="B3584">
        <v>5.0309858734458697</v>
      </c>
      <c r="C3584">
        <v>5.31066056474089</v>
      </c>
    </row>
    <row r="3585" spans="1:3" x14ac:dyDescent="0.2">
      <c r="A3585" s="25">
        <v>40844</v>
      </c>
      <c r="B3585">
        <v>5.0484239547917102</v>
      </c>
      <c r="C3585">
        <v>5.3170403288570203</v>
      </c>
    </row>
    <row r="3586" spans="1:3" x14ac:dyDescent="0.2">
      <c r="A3586" s="25">
        <v>40847</v>
      </c>
      <c r="B3586">
        <v>4.8823250750633402</v>
      </c>
      <c r="C3586">
        <v>5.14674114824422</v>
      </c>
    </row>
    <row r="3587" spans="1:3" x14ac:dyDescent="0.2">
      <c r="A3587" s="25">
        <v>40848</v>
      </c>
      <c r="B3587">
        <v>4.7244109399115199</v>
      </c>
      <c r="C3587">
        <v>4.9660009373317697</v>
      </c>
    </row>
    <row r="3588" spans="1:3" x14ac:dyDescent="0.2">
      <c r="A3588" s="25">
        <v>40849</v>
      </c>
      <c r="B3588">
        <v>4.7738362737963103</v>
      </c>
      <c r="C3588">
        <v>5.0334190841582398</v>
      </c>
    </row>
    <row r="3589" spans="1:3" x14ac:dyDescent="0.2">
      <c r="A3589" s="25">
        <v>40850</v>
      </c>
      <c r="B3589">
        <v>4.8552098799549199</v>
      </c>
      <c r="C3589">
        <v>5.1133116058693702</v>
      </c>
    </row>
    <row r="3590" spans="1:3" x14ac:dyDescent="0.2">
      <c r="A3590" s="25">
        <v>40851</v>
      </c>
      <c r="B3590">
        <v>4.8135029391294104</v>
      </c>
      <c r="C3590">
        <v>5.0656132235477198</v>
      </c>
    </row>
    <row r="3591" spans="1:3" x14ac:dyDescent="0.2">
      <c r="A3591" s="25">
        <v>40854</v>
      </c>
      <c r="B3591">
        <v>4.7932997065906697</v>
      </c>
      <c r="C3591">
        <v>5.03723061030664</v>
      </c>
    </row>
    <row r="3592" spans="1:3" x14ac:dyDescent="0.2">
      <c r="A3592" s="25">
        <v>40855</v>
      </c>
      <c r="B3592">
        <v>4.7499566347407098</v>
      </c>
      <c r="C3592">
        <v>4.9908569740947701</v>
      </c>
    </row>
    <row r="3593" spans="1:3" x14ac:dyDescent="0.2">
      <c r="A3593" s="25">
        <v>40856</v>
      </c>
      <c r="B3593">
        <v>4.6860060658730296</v>
      </c>
      <c r="C3593">
        <v>4.9188892982876702</v>
      </c>
    </row>
    <row r="3594" spans="1:3" x14ac:dyDescent="0.2">
      <c r="A3594" s="25">
        <v>40857</v>
      </c>
      <c r="B3594">
        <v>4.7224557940812701</v>
      </c>
      <c r="C3594">
        <v>4.9627648980149397</v>
      </c>
    </row>
    <row r="3595" spans="1:3" x14ac:dyDescent="0.2">
      <c r="A3595" s="25">
        <v>40858</v>
      </c>
      <c r="B3595">
        <v>4.8065379060797699</v>
      </c>
      <c r="C3595">
        <v>5.0563449896350798</v>
      </c>
    </row>
    <row r="3596" spans="1:3" x14ac:dyDescent="0.2">
      <c r="A3596" s="25">
        <v>40861</v>
      </c>
      <c r="B3596">
        <v>4.7461775468225804</v>
      </c>
      <c r="C3596">
        <v>4.9888595060006198</v>
      </c>
    </row>
    <row r="3597" spans="1:3" x14ac:dyDescent="0.2">
      <c r="A3597" s="25">
        <v>40862</v>
      </c>
      <c r="B3597">
        <v>4.72396636702317</v>
      </c>
      <c r="C3597">
        <v>4.9558670375354099</v>
      </c>
    </row>
    <row r="3598" spans="1:3" x14ac:dyDescent="0.2">
      <c r="A3598" s="25">
        <v>40863</v>
      </c>
      <c r="B3598">
        <v>4.75881143195567</v>
      </c>
      <c r="C3598">
        <v>4.9918074622022397</v>
      </c>
    </row>
    <row r="3599" spans="1:3" x14ac:dyDescent="0.2">
      <c r="A3599" s="25">
        <v>40864</v>
      </c>
      <c r="B3599">
        <v>4.8250031746644799</v>
      </c>
      <c r="C3599">
        <v>5.0549037257184404</v>
      </c>
    </row>
    <row r="3600" spans="1:3" x14ac:dyDescent="0.2">
      <c r="A3600" s="25">
        <v>40865</v>
      </c>
      <c r="B3600">
        <v>4.8856905897943301</v>
      </c>
      <c r="C3600">
        <v>5.1091374108409404</v>
      </c>
    </row>
    <row r="3601" spans="1:3" x14ac:dyDescent="0.2">
      <c r="A3601" s="25">
        <v>40868</v>
      </c>
      <c r="B3601">
        <v>4.8872011645808202</v>
      </c>
      <c r="C3601">
        <v>5.1169239799963</v>
      </c>
    </row>
    <row r="3602" spans="1:3" x14ac:dyDescent="0.2">
      <c r="A3602" s="25">
        <v>40869</v>
      </c>
      <c r="B3602">
        <v>4.8640416192684501</v>
      </c>
      <c r="C3602">
        <v>5.1014499609898296</v>
      </c>
    </row>
    <row r="3603" spans="1:3" x14ac:dyDescent="0.2">
      <c r="A3603" s="25">
        <v>40870</v>
      </c>
      <c r="B3603">
        <v>4.8596209897981204</v>
      </c>
      <c r="C3603">
        <v>5.1004570482001599</v>
      </c>
    </row>
    <row r="3604" spans="1:3" x14ac:dyDescent="0.2">
      <c r="A3604" s="25">
        <v>40871</v>
      </c>
      <c r="B3604">
        <v>4.8796790132011498</v>
      </c>
      <c r="C3604">
        <v>5.1278477501098596</v>
      </c>
    </row>
    <row r="3605" spans="1:3" x14ac:dyDescent="0.2">
      <c r="A3605" s="25">
        <v>40872</v>
      </c>
      <c r="B3605">
        <v>4.9939463994512998</v>
      </c>
      <c r="C3605">
        <v>5.26087413802738</v>
      </c>
    </row>
    <row r="3606" spans="1:3" x14ac:dyDescent="0.2">
      <c r="A3606" s="25">
        <v>40875</v>
      </c>
      <c r="B3606">
        <v>4.9525812504194802</v>
      </c>
      <c r="C3606">
        <v>5.22556170649045</v>
      </c>
    </row>
    <row r="3607" spans="1:3" x14ac:dyDescent="0.2">
      <c r="A3607" s="25">
        <v>40876</v>
      </c>
      <c r="B3607">
        <v>4.9294153309719997</v>
      </c>
      <c r="C3607">
        <v>5.2078975482818404</v>
      </c>
    </row>
    <row r="3608" spans="1:3" x14ac:dyDescent="0.2">
      <c r="A3608" s="25">
        <v>40877</v>
      </c>
      <c r="B3608">
        <v>5.0024569948631399</v>
      </c>
      <c r="C3608">
        <v>5.2788201078973396</v>
      </c>
    </row>
    <row r="3609" spans="1:3" x14ac:dyDescent="0.2">
      <c r="A3609" s="25">
        <v>40878</v>
      </c>
      <c r="B3609">
        <v>5.0309640353467699</v>
      </c>
      <c r="C3609">
        <v>5.2798768344747398</v>
      </c>
    </row>
    <row r="3610" spans="1:3" x14ac:dyDescent="0.2">
      <c r="A3610" s="25">
        <v>40879</v>
      </c>
      <c r="B3610">
        <v>5.0808624347451801</v>
      </c>
      <c r="C3610">
        <v>5.3186818398892797</v>
      </c>
    </row>
    <row r="3611" spans="1:3" x14ac:dyDescent="0.2">
      <c r="A3611" s="25">
        <v>40882</v>
      </c>
      <c r="B3611">
        <v>5.1071029462835398</v>
      </c>
      <c r="C3611">
        <v>5.3522159950746397</v>
      </c>
    </row>
    <row r="3612" spans="1:3" x14ac:dyDescent="0.2">
      <c r="A3612" s="25">
        <v>40883</v>
      </c>
      <c r="B3612">
        <v>4.9753390286382499</v>
      </c>
      <c r="C3612">
        <v>5.2250545377911903</v>
      </c>
    </row>
    <row r="3613" spans="1:3" x14ac:dyDescent="0.2">
      <c r="A3613" s="25">
        <v>40884</v>
      </c>
      <c r="B3613">
        <v>4.9907169975963397</v>
      </c>
      <c r="C3613">
        <v>5.2356914777991896</v>
      </c>
    </row>
    <row r="3614" spans="1:3" x14ac:dyDescent="0.2">
      <c r="A3614" s="25">
        <v>40885</v>
      </c>
      <c r="B3614">
        <v>4.9482135795942401</v>
      </c>
      <c r="C3614">
        <v>5.1746815763553498</v>
      </c>
    </row>
    <row r="3615" spans="1:3" x14ac:dyDescent="0.2">
      <c r="A3615" s="25">
        <v>40886</v>
      </c>
      <c r="B3615">
        <v>4.9813470933675097</v>
      </c>
      <c r="C3615">
        <v>5.2136867376614999</v>
      </c>
    </row>
    <row r="3616" spans="1:3" x14ac:dyDescent="0.2">
      <c r="A3616" s="25">
        <v>40889</v>
      </c>
      <c r="B3616">
        <v>4.9115460448089401</v>
      </c>
      <c r="C3616">
        <v>5.1483738639185104</v>
      </c>
    </row>
    <row r="3617" spans="1:3" x14ac:dyDescent="0.2">
      <c r="A3617" s="25">
        <v>40890</v>
      </c>
      <c r="B3617">
        <v>4.9433380608355604</v>
      </c>
      <c r="C3617">
        <v>5.1736953168434798</v>
      </c>
    </row>
    <row r="3618" spans="1:3" x14ac:dyDescent="0.2">
      <c r="A3618" s="25">
        <v>40891</v>
      </c>
      <c r="B3618">
        <v>4.9159028393761597</v>
      </c>
      <c r="C3618">
        <v>5.1485784475805696</v>
      </c>
    </row>
    <row r="3619" spans="1:3" x14ac:dyDescent="0.2">
      <c r="A3619" s="25">
        <v>40892</v>
      </c>
      <c r="B3619">
        <v>4.9238894219855904</v>
      </c>
      <c r="C3619">
        <v>5.16115704018336</v>
      </c>
    </row>
    <row r="3620" spans="1:3" x14ac:dyDescent="0.2">
      <c r="A3620" s="25">
        <v>40893</v>
      </c>
      <c r="B3620">
        <v>4.8389137717931403</v>
      </c>
      <c r="C3620">
        <v>5.0803156463718997</v>
      </c>
    </row>
    <row r="3621" spans="1:3" x14ac:dyDescent="0.2">
      <c r="A3621" s="25">
        <v>40896</v>
      </c>
      <c r="B3621">
        <v>4.8388638308587097</v>
      </c>
      <c r="C3621">
        <v>5.08762606431414</v>
      </c>
    </row>
    <row r="3622" spans="1:3" x14ac:dyDescent="0.2">
      <c r="A3622" s="25">
        <v>40897</v>
      </c>
      <c r="B3622">
        <v>4.8454315953315801</v>
      </c>
      <c r="C3622">
        <v>5.0980191889981699</v>
      </c>
    </row>
    <row r="3623" spans="1:3" x14ac:dyDescent="0.2">
      <c r="A3623" s="25">
        <v>40898</v>
      </c>
      <c r="B3623">
        <v>4.81905609174754</v>
      </c>
      <c r="C3623">
        <v>5.0570254496037998</v>
      </c>
    </row>
    <row r="3624" spans="1:3" x14ac:dyDescent="0.2">
      <c r="A3624" s="25">
        <v>40899</v>
      </c>
      <c r="B3624">
        <v>4.8174105810704004</v>
      </c>
      <c r="C3624">
        <v>5.05925080322534</v>
      </c>
    </row>
    <row r="3625" spans="1:3" x14ac:dyDescent="0.2">
      <c r="A3625" s="25">
        <v>40900</v>
      </c>
      <c r="B3625">
        <v>4.8104687913443103</v>
      </c>
      <c r="C3625">
        <v>5.0507101191289596</v>
      </c>
    </row>
    <row r="3626" spans="1:3" x14ac:dyDescent="0.2">
      <c r="A3626" s="25">
        <v>40905</v>
      </c>
      <c r="B3626">
        <v>4.7915272066703096</v>
      </c>
      <c r="C3626">
        <v>5.0329452909255501</v>
      </c>
    </row>
    <row r="3627" spans="1:3" x14ac:dyDescent="0.2">
      <c r="A3627" s="25">
        <v>40906</v>
      </c>
      <c r="B3627">
        <v>4.74023085466564</v>
      </c>
      <c r="C3627">
        <v>4.9783024585211404</v>
      </c>
    </row>
    <row r="3628" spans="1:3" x14ac:dyDescent="0.2">
      <c r="A3628" s="25">
        <v>40907</v>
      </c>
      <c r="B3628">
        <v>4.7576945937332598</v>
      </c>
      <c r="C3628">
        <v>4.9946059421983602</v>
      </c>
    </row>
    <row r="3629" spans="1:3" x14ac:dyDescent="0.2">
      <c r="A3629" s="25">
        <v>40908</v>
      </c>
      <c r="B3629">
        <v>4.7575963341632903</v>
      </c>
      <c r="C3629">
        <v>4.9945043468768304</v>
      </c>
    </row>
    <row r="3630" spans="1:3" x14ac:dyDescent="0.2">
      <c r="A3630" s="25">
        <v>40911</v>
      </c>
      <c r="B3630">
        <v>4.7960803080430798</v>
      </c>
      <c r="C3630">
        <v>5.0813956388568702</v>
      </c>
    </row>
    <row r="3631" spans="1:3" x14ac:dyDescent="0.2">
      <c r="A3631" s="25">
        <v>40912</v>
      </c>
      <c r="B3631">
        <v>4.7834921712459604</v>
      </c>
      <c r="C3631">
        <v>5.0624563880715696</v>
      </c>
    </row>
    <row r="3632" spans="1:3" x14ac:dyDescent="0.2">
      <c r="A3632" s="25">
        <v>40913</v>
      </c>
      <c r="B3632">
        <v>4.7688033995838399</v>
      </c>
      <c r="C3632">
        <v>5.0539723641991001</v>
      </c>
    </row>
    <row r="3633" spans="1:3" x14ac:dyDescent="0.2">
      <c r="A3633" s="25">
        <v>40914</v>
      </c>
      <c r="B3633">
        <v>4.7350785557239403</v>
      </c>
      <c r="C3633">
        <v>5.0194732647849101</v>
      </c>
    </row>
    <row r="3634" spans="1:3" x14ac:dyDescent="0.2">
      <c r="A3634" s="25">
        <v>40917</v>
      </c>
      <c r="B3634">
        <v>4.71616035338341</v>
      </c>
      <c r="C3634">
        <v>4.9996598444716396</v>
      </c>
    </row>
    <row r="3635" spans="1:3" x14ac:dyDescent="0.2">
      <c r="A3635" s="25">
        <v>40918</v>
      </c>
      <c r="B3635">
        <v>4.7705935073163896</v>
      </c>
      <c r="C3635">
        <v>5.0470163335711504</v>
      </c>
    </row>
    <row r="3636" spans="1:3" x14ac:dyDescent="0.2">
      <c r="A3636" s="25">
        <v>40919</v>
      </c>
      <c r="B3636">
        <v>4.7135405456680202</v>
      </c>
      <c r="C3636">
        <v>4.9785547065256299</v>
      </c>
    </row>
    <row r="3637" spans="1:3" x14ac:dyDescent="0.2">
      <c r="A3637" s="25">
        <v>40920</v>
      </c>
      <c r="B3637">
        <v>4.7273408580210301</v>
      </c>
      <c r="C3637">
        <v>4.9932567290051102</v>
      </c>
    </row>
    <row r="3638" spans="1:3" x14ac:dyDescent="0.2">
      <c r="A3638" s="25">
        <v>40921</v>
      </c>
      <c r="B3638">
        <v>4.6813544369078404</v>
      </c>
      <c r="C3638">
        <v>4.9518945780123502</v>
      </c>
    </row>
    <row r="3639" spans="1:3" x14ac:dyDescent="0.2">
      <c r="A3639" s="25">
        <v>40924</v>
      </c>
      <c r="B3639">
        <v>4.6680286294600597</v>
      </c>
      <c r="C3639">
        <v>4.9461172618118399</v>
      </c>
    </row>
    <row r="3640" spans="1:3" x14ac:dyDescent="0.2">
      <c r="A3640" s="25">
        <v>40925</v>
      </c>
      <c r="B3640">
        <v>4.6679045347132897</v>
      </c>
      <c r="C3640">
        <v>4.9383608530937098</v>
      </c>
    </row>
    <row r="3641" spans="1:3" x14ac:dyDescent="0.2">
      <c r="A3641" s="25">
        <v>40926</v>
      </c>
      <c r="B3641">
        <v>4.6582256381688003</v>
      </c>
      <c r="C3641">
        <v>4.9294919172175398</v>
      </c>
    </row>
    <row r="3642" spans="1:3" x14ac:dyDescent="0.2">
      <c r="A3642" s="25">
        <v>40927</v>
      </c>
      <c r="B3642">
        <v>4.7406152676626396</v>
      </c>
      <c r="C3642">
        <v>5.0191607248935304</v>
      </c>
    </row>
    <row r="3643" spans="1:3" x14ac:dyDescent="0.2">
      <c r="A3643" s="25">
        <v>40928</v>
      </c>
      <c r="B3643">
        <v>4.7892541481940603</v>
      </c>
      <c r="C3643">
        <v>5.0658068103095903</v>
      </c>
    </row>
    <row r="3644" spans="1:3" x14ac:dyDescent="0.2">
      <c r="A3644" s="25">
        <v>40931</v>
      </c>
      <c r="B3644">
        <v>4.8457082188819101</v>
      </c>
      <c r="C3644">
        <v>5.1211632203937896</v>
      </c>
    </row>
    <row r="3645" spans="1:3" x14ac:dyDescent="0.2">
      <c r="A3645" s="25">
        <v>40932</v>
      </c>
      <c r="B3645">
        <v>4.84057294180265</v>
      </c>
      <c r="C3645">
        <v>5.1262666402218597</v>
      </c>
    </row>
    <row r="3646" spans="1:3" x14ac:dyDescent="0.2">
      <c r="A3646" s="25">
        <v>40933</v>
      </c>
      <c r="B3646">
        <v>4.82411090630168</v>
      </c>
      <c r="C3646">
        <v>5.1033609788514402</v>
      </c>
    </row>
    <row r="3647" spans="1:3" x14ac:dyDescent="0.2">
      <c r="A3647" s="25">
        <v>40934</v>
      </c>
      <c r="B3647">
        <v>4.7780505394979098</v>
      </c>
      <c r="C3647">
        <v>5.0485119527039197</v>
      </c>
    </row>
    <row r="3648" spans="1:3" x14ac:dyDescent="0.2">
      <c r="A3648" s="25">
        <v>40935</v>
      </c>
      <c r="B3648">
        <v>4.7717143138570499</v>
      </c>
      <c r="C3648">
        <v>5.0290439354202503</v>
      </c>
    </row>
    <row r="3649" spans="1:3" x14ac:dyDescent="0.2">
      <c r="A3649" s="25">
        <v>40938</v>
      </c>
      <c r="B3649">
        <v>4.7192014042401302</v>
      </c>
      <c r="C3649">
        <v>4.9724670565940299</v>
      </c>
    </row>
    <row r="3650" spans="1:3" x14ac:dyDescent="0.2">
      <c r="A3650" s="25">
        <v>40939</v>
      </c>
      <c r="B3650">
        <v>4.6787974246346602</v>
      </c>
      <c r="C3650">
        <v>4.9365467327986901</v>
      </c>
    </row>
    <row r="3651" spans="1:3" x14ac:dyDescent="0.2">
      <c r="A3651" s="25">
        <v>40940</v>
      </c>
      <c r="B3651">
        <v>4.7891980214965102</v>
      </c>
      <c r="C3651">
        <v>4.9828356774998204</v>
      </c>
    </row>
    <row r="3652" spans="1:3" x14ac:dyDescent="0.2">
      <c r="A3652" s="25">
        <v>40941</v>
      </c>
      <c r="B3652">
        <v>4.8572502035400396</v>
      </c>
      <c r="C3652">
        <v>5.0454806244590999</v>
      </c>
    </row>
    <row r="3653" spans="1:3" x14ac:dyDescent="0.2">
      <c r="A3653" s="25">
        <v>40942</v>
      </c>
      <c r="B3653">
        <v>4.9260030384361801</v>
      </c>
      <c r="C3653">
        <v>5.1140007139905199</v>
      </c>
    </row>
    <row r="3654" spans="1:3" x14ac:dyDescent="0.2">
      <c r="A3654" s="25">
        <v>40945</v>
      </c>
      <c r="B3654">
        <v>4.9063048269664504</v>
      </c>
      <c r="C3654">
        <v>5.0958430026027601</v>
      </c>
    </row>
    <row r="3655" spans="1:3" x14ac:dyDescent="0.2">
      <c r="A3655" s="25">
        <v>40946</v>
      </c>
      <c r="B3655">
        <v>4.9404085897270402</v>
      </c>
      <c r="C3655">
        <v>5.1334985614848101</v>
      </c>
    </row>
    <row r="3656" spans="1:3" x14ac:dyDescent="0.2">
      <c r="A3656" s="25">
        <v>40947</v>
      </c>
      <c r="B3656">
        <v>4.9122998338610504</v>
      </c>
      <c r="C3656">
        <v>5.0968851794011298</v>
      </c>
    </row>
    <row r="3657" spans="1:3" x14ac:dyDescent="0.2">
      <c r="A3657" s="25">
        <v>40948</v>
      </c>
      <c r="B3657">
        <v>5.0133891453136501</v>
      </c>
      <c r="C3657">
        <v>5.1803393757438698</v>
      </c>
    </row>
    <row r="3658" spans="1:3" x14ac:dyDescent="0.2">
      <c r="A3658" s="25">
        <v>40949</v>
      </c>
      <c r="B3658">
        <v>4.9587294740084102</v>
      </c>
      <c r="C3658">
        <v>5.1202899896082403</v>
      </c>
    </row>
    <row r="3659" spans="1:3" x14ac:dyDescent="0.2">
      <c r="A3659" s="25">
        <v>40952</v>
      </c>
      <c r="B3659">
        <v>4.9405261763445596</v>
      </c>
      <c r="C3659">
        <v>5.1038029533050402</v>
      </c>
    </row>
    <row r="3660" spans="1:3" x14ac:dyDescent="0.2">
      <c r="A3660" s="25">
        <v>40953</v>
      </c>
      <c r="B3660">
        <v>4.8975616464219502</v>
      </c>
      <c r="C3660">
        <v>5.0658025462457799</v>
      </c>
    </row>
    <row r="3661" spans="1:3" x14ac:dyDescent="0.2">
      <c r="A3661" s="25">
        <v>40954</v>
      </c>
      <c r="B3661">
        <v>4.8756139917278301</v>
      </c>
      <c r="C3661">
        <v>5.0451886339429297</v>
      </c>
    </row>
    <row r="3662" spans="1:3" x14ac:dyDescent="0.2">
      <c r="A3662" s="25">
        <v>40955</v>
      </c>
      <c r="B3662">
        <v>4.9297929905033797</v>
      </c>
      <c r="C3662">
        <v>5.1039136692754399</v>
      </c>
    </row>
    <row r="3663" spans="1:3" x14ac:dyDescent="0.2">
      <c r="A3663" s="25">
        <v>40956</v>
      </c>
      <c r="B3663">
        <v>4.9562576190195298</v>
      </c>
      <c r="C3663">
        <v>5.1362854254900299</v>
      </c>
    </row>
    <row r="3664" spans="1:3" x14ac:dyDescent="0.2">
      <c r="A3664" s="25">
        <v>40959</v>
      </c>
      <c r="B3664">
        <v>4.9948251428337098</v>
      </c>
      <c r="C3664">
        <v>5.17705743673406</v>
      </c>
    </row>
    <row r="3665" spans="1:3" x14ac:dyDescent="0.2">
      <c r="A3665" s="25">
        <v>40960</v>
      </c>
      <c r="B3665">
        <v>4.9378268691354501</v>
      </c>
      <c r="C3665">
        <v>5.1197953438232</v>
      </c>
    </row>
    <row r="3666" spans="1:3" x14ac:dyDescent="0.2">
      <c r="A3666" s="25">
        <v>40961</v>
      </c>
      <c r="B3666">
        <v>4.8727996007473804</v>
      </c>
      <c r="C3666">
        <v>5.0473566255424203</v>
      </c>
    </row>
    <row r="3667" spans="1:3" x14ac:dyDescent="0.2">
      <c r="A3667" s="25">
        <v>40962</v>
      </c>
      <c r="B3667">
        <v>4.8266470825726797</v>
      </c>
      <c r="C3667">
        <v>5.0052675040976302</v>
      </c>
    </row>
    <row r="3668" spans="1:3" x14ac:dyDescent="0.2">
      <c r="A3668" s="25">
        <v>40963</v>
      </c>
      <c r="B3668">
        <v>4.7765513879382002</v>
      </c>
      <c r="C3668">
        <v>4.9589063880918998</v>
      </c>
    </row>
    <row r="3669" spans="1:3" x14ac:dyDescent="0.2">
      <c r="A3669" s="25">
        <v>40966</v>
      </c>
      <c r="B3669">
        <v>4.7246152883914903</v>
      </c>
      <c r="C3669">
        <v>4.9124635622666801</v>
      </c>
    </row>
    <row r="3670" spans="1:3" x14ac:dyDescent="0.2">
      <c r="A3670" s="25">
        <v>40967</v>
      </c>
      <c r="B3670">
        <v>4.7094484078709202</v>
      </c>
      <c r="C3670">
        <v>4.8989883778799399</v>
      </c>
    </row>
    <row r="3671" spans="1:3" x14ac:dyDescent="0.2">
      <c r="A3671" s="25">
        <v>40968</v>
      </c>
      <c r="B3671">
        <v>4.7393969228075097</v>
      </c>
      <c r="C3671">
        <v>4.9330483582775297</v>
      </c>
    </row>
    <row r="3672" spans="1:3" x14ac:dyDescent="0.2">
      <c r="A3672" s="25">
        <v>40969</v>
      </c>
      <c r="B3672">
        <v>4.7934921752996802</v>
      </c>
      <c r="C3672">
        <v>5.0469832642225603</v>
      </c>
    </row>
    <row r="3673" spans="1:3" x14ac:dyDescent="0.2">
      <c r="A3673" s="25">
        <v>40970</v>
      </c>
      <c r="B3673">
        <v>4.7235002360013496</v>
      </c>
      <c r="C3673">
        <v>4.9755604973396803</v>
      </c>
    </row>
    <row r="3674" spans="1:3" x14ac:dyDescent="0.2">
      <c r="A3674" s="25">
        <v>40973</v>
      </c>
      <c r="B3674">
        <v>4.7400200676377802</v>
      </c>
      <c r="C3674">
        <v>4.9957755664932</v>
      </c>
    </row>
    <row r="3675" spans="1:3" x14ac:dyDescent="0.2">
      <c r="A3675" s="25">
        <v>40974</v>
      </c>
      <c r="B3675">
        <v>4.7218921474793296</v>
      </c>
      <c r="C3675">
        <v>4.9772145991048102</v>
      </c>
    </row>
    <row r="3676" spans="1:3" x14ac:dyDescent="0.2">
      <c r="A3676" s="25">
        <v>40975</v>
      </c>
      <c r="B3676">
        <v>4.7322776901048202</v>
      </c>
      <c r="C3676">
        <v>4.9872367589483</v>
      </c>
    </row>
    <row r="3677" spans="1:3" x14ac:dyDescent="0.2">
      <c r="A3677" s="25">
        <v>40976</v>
      </c>
      <c r="B3677">
        <v>4.7409969311327202</v>
      </c>
      <c r="C3677">
        <v>4.9943512562906998</v>
      </c>
    </row>
    <row r="3678" spans="1:3" x14ac:dyDescent="0.2">
      <c r="A3678" s="25">
        <v>40977</v>
      </c>
      <c r="B3678">
        <v>4.7475744580672803</v>
      </c>
      <c r="C3678">
        <v>4.9963178203638297</v>
      </c>
    </row>
    <row r="3679" spans="1:3" x14ac:dyDescent="0.2">
      <c r="A3679" s="25">
        <v>40980</v>
      </c>
      <c r="B3679">
        <v>4.6966531350462803</v>
      </c>
      <c r="C3679">
        <v>4.9449645561680304</v>
      </c>
    </row>
    <row r="3680" spans="1:3" x14ac:dyDescent="0.2">
      <c r="A3680" s="25">
        <v>40981</v>
      </c>
      <c r="B3680">
        <v>4.7626810967279001</v>
      </c>
      <c r="C3680">
        <v>5.0104400270903602</v>
      </c>
    </row>
    <row r="3681" spans="1:3" x14ac:dyDescent="0.2">
      <c r="A3681" s="25">
        <v>40982</v>
      </c>
      <c r="B3681">
        <v>4.9146194691580902</v>
      </c>
      <c r="C3681">
        <v>5.1595794277260598</v>
      </c>
    </row>
    <row r="3682" spans="1:3" x14ac:dyDescent="0.2">
      <c r="A3682" s="25">
        <v>40983</v>
      </c>
      <c r="B3682">
        <v>4.9496049375068196</v>
      </c>
      <c r="C3682">
        <v>5.1947727526121401</v>
      </c>
    </row>
    <row r="3683" spans="1:3" x14ac:dyDescent="0.2">
      <c r="A3683" s="25">
        <v>40984</v>
      </c>
      <c r="B3683">
        <v>5.0054785054480302</v>
      </c>
      <c r="C3683">
        <v>5.2561459900228904</v>
      </c>
    </row>
    <row r="3684" spans="1:3" x14ac:dyDescent="0.2">
      <c r="A3684" s="25">
        <v>40987</v>
      </c>
      <c r="B3684">
        <v>4.9790783130497704</v>
      </c>
      <c r="C3684">
        <v>5.2325969853685699</v>
      </c>
    </row>
    <row r="3685" spans="1:3" x14ac:dyDescent="0.2">
      <c r="A3685" s="25">
        <v>40988</v>
      </c>
      <c r="B3685">
        <v>4.9857482240532303</v>
      </c>
      <c r="C3685">
        <v>5.2366917221807698</v>
      </c>
    </row>
    <row r="3686" spans="1:3" x14ac:dyDescent="0.2">
      <c r="A3686" s="25">
        <v>40989</v>
      </c>
      <c r="B3686">
        <v>4.9285312171242897</v>
      </c>
      <c r="C3686">
        <v>5.1756463325017599</v>
      </c>
    </row>
    <row r="3687" spans="1:3" x14ac:dyDescent="0.2">
      <c r="A3687" s="25">
        <v>40990</v>
      </c>
      <c r="B3687">
        <v>4.9105695132125602</v>
      </c>
      <c r="C3687">
        <v>5.1529146268757797</v>
      </c>
    </row>
    <row r="3688" spans="1:3" x14ac:dyDescent="0.2">
      <c r="A3688" s="25">
        <v>40991</v>
      </c>
      <c r="B3688">
        <v>4.8852855400507202</v>
      </c>
      <c r="C3688">
        <v>5.1278755956124504</v>
      </c>
    </row>
    <row r="3689" spans="1:3" x14ac:dyDescent="0.2">
      <c r="A3689" s="25">
        <v>40994</v>
      </c>
      <c r="B3689">
        <v>4.9265686106337201</v>
      </c>
      <c r="C3689">
        <v>5.1698143586260299</v>
      </c>
    </row>
    <row r="3690" spans="1:3" x14ac:dyDescent="0.2">
      <c r="A3690" s="25">
        <v>40995</v>
      </c>
      <c r="B3690">
        <v>4.88005842484207</v>
      </c>
      <c r="C3690">
        <v>5.1159424537593203</v>
      </c>
    </row>
    <row r="3691" spans="1:3" x14ac:dyDescent="0.2">
      <c r="A3691" s="25">
        <v>40996</v>
      </c>
      <c r="B3691">
        <v>4.8647077073485496</v>
      </c>
      <c r="C3691">
        <v>5.0969377083354201</v>
      </c>
    </row>
    <row r="3692" spans="1:3" x14ac:dyDescent="0.2">
      <c r="A3692" s="25">
        <v>40997</v>
      </c>
      <c r="B3692">
        <v>4.8658156745142698</v>
      </c>
      <c r="C3692">
        <v>5.0922097091344396</v>
      </c>
    </row>
    <row r="3693" spans="1:3" x14ac:dyDescent="0.2">
      <c r="A3693" s="25">
        <v>40998</v>
      </c>
      <c r="B3693">
        <v>4.8833039125744904</v>
      </c>
      <c r="C3693">
        <v>5.1046457264328797</v>
      </c>
    </row>
    <row r="3694" spans="1:3" x14ac:dyDescent="0.2">
      <c r="A3694" s="25">
        <v>40999</v>
      </c>
      <c r="B3694">
        <v>4.8832237429080596</v>
      </c>
      <c r="C3694">
        <v>5.1045748043674504</v>
      </c>
    </row>
    <row r="3695" spans="1:3" x14ac:dyDescent="0.2">
      <c r="A3695" s="25">
        <v>41001</v>
      </c>
      <c r="B3695">
        <v>4.9152885069728098</v>
      </c>
      <c r="C3695">
        <v>5.1271350551908803</v>
      </c>
    </row>
    <row r="3696" spans="1:3" x14ac:dyDescent="0.2">
      <c r="A3696" s="25">
        <v>41002</v>
      </c>
      <c r="B3696">
        <v>4.8768516026985296</v>
      </c>
      <c r="C3696">
        <v>5.0961466652168497</v>
      </c>
    </row>
    <row r="3697" spans="1:3" x14ac:dyDescent="0.2">
      <c r="A3697" s="25">
        <v>41003</v>
      </c>
      <c r="B3697">
        <v>4.9101373306945604</v>
      </c>
      <c r="C3697">
        <v>5.1369749545215804</v>
      </c>
    </row>
    <row r="3698" spans="1:3" x14ac:dyDescent="0.2">
      <c r="A3698" s="25">
        <v>41004</v>
      </c>
      <c r="B3698">
        <v>4.8712697087779597</v>
      </c>
      <c r="C3698">
        <v>5.0961642077600304</v>
      </c>
    </row>
    <row r="3699" spans="1:3" x14ac:dyDescent="0.2">
      <c r="A3699" s="25">
        <v>41009</v>
      </c>
      <c r="B3699">
        <v>4.7601252325391101</v>
      </c>
      <c r="C3699">
        <v>4.9778159359235801</v>
      </c>
    </row>
    <row r="3700" spans="1:3" x14ac:dyDescent="0.2">
      <c r="A3700" s="25">
        <v>41010</v>
      </c>
      <c r="B3700">
        <v>4.8075858005967298</v>
      </c>
      <c r="C3700">
        <v>5.0337905073217204</v>
      </c>
    </row>
    <row r="3701" spans="1:3" x14ac:dyDescent="0.2">
      <c r="A3701" s="25">
        <v>41011</v>
      </c>
      <c r="B3701">
        <v>4.8466524272667204</v>
      </c>
      <c r="C3701">
        <v>5.0721396488724499</v>
      </c>
    </row>
    <row r="3702" spans="1:3" x14ac:dyDescent="0.2">
      <c r="A3702" s="25">
        <v>41012</v>
      </c>
      <c r="B3702">
        <v>4.8099926045177499</v>
      </c>
      <c r="C3702">
        <v>5.0294959149121103</v>
      </c>
    </row>
    <row r="3703" spans="1:3" x14ac:dyDescent="0.2">
      <c r="A3703" s="25">
        <v>41015</v>
      </c>
      <c r="B3703">
        <v>4.8313376953194203</v>
      </c>
      <c r="C3703">
        <v>5.0555337591263596</v>
      </c>
    </row>
    <row r="3704" spans="1:3" x14ac:dyDescent="0.2">
      <c r="A3704" s="25">
        <v>41016</v>
      </c>
      <c r="B3704">
        <v>4.8849824323128201</v>
      </c>
      <c r="C3704">
        <v>5.11359344525893</v>
      </c>
    </row>
    <row r="3705" spans="1:3" x14ac:dyDescent="0.2">
      <c r="A3705" s="25">
        <v>41017</v>
      </c>
      <c r="B3705">
        <v>4.9013326951119902</v>
      </c>
      <c r="C3705">
        <v>5.13889109415436</v>
      </c>
    </row>
    <row r="3706" spans="1:3" x14ac:dyDescent="0.2">
      <c r="A3706" s="25">
        <v>41018</v>
      </c>
      <c r="B3706">
        <v>4.9246418055663899</v>
      </c>
      <c r="C3706">
        <v>5.1596323367308798</v>
      </c>
    </row>
    <row r="3707" spans="1:3" x14ac:dyDescent="0.2">
      <c r="A3707" s="25">
        <v>41019</v>
      </c>
      <c r="B3707">
        <v>4.9300972453686001</v>
      </c>
      <c r="C3707">
        <v>5.1665370555801999</v>
      </c>
    </row>
    <row r="3708" spans="1:3" x14ac:dyDescent="0.2">
      <c r="A3708" s="25">
        <v>41022</v>
      </c>
      <c r="B3708">
        <v>4.9095162214205903</v>
      </c>
      <c r="C3708">
        <v>5.1360214920055496</v>
      </c>
    </row>
    <row r="3709" spans="1:3" x14ac:dyDescent="0.2">
      <c r="A3709" s="25">
        <v>41023</v>
      </c>
      <c r="B3709">
        <v>4.9085110107713001</v>
      </c>
      <c r="C3709">
        <v>5.1354517817172596</v>
      </c>
    </row>
    <row r="3710" spans="1:3" x14ac:dyDescent="0.2">
      <c r="A3710" s="25">
        <v>41024</v>
      </c>
      <c r="B3710">
        <v>4.9032614487421</v>
      </c>
      <c r="C3710">
        <v>5.13793698020491</v>
      </c>
    </row>
    <row r="3711" spans="1:3" x14ac:dyDescent="0.2">
      <c r="A3711" s="25">
        <v>41025</v>
      </c>
      <c r="B3711">
        <v>4.8775967125940802</v>
      </c>
      <c r="C3711">
        <v>5.1070167215369198</v>
      </c>
    </row>
    <row r="3712" spans="1:3" x14ac:dyDescent="0.2">
      <c r="A3712" s="25">
        <v>41026</v>
      </c>
      <c r="B3712">
        <v>4.90464122067152</v>
      </c>
      <c r="C3712">
        <v>5.1322934432695302</v>
      </c>
    </row>
    <row r="3713" spans="1:3" x14ac:dyDescent="0.2">
      <c r="A3713" s="25">
        <v>41029</v>
      </c>
      <c r="B3713">
        <v>4.9005312783583497</v>
      </c>
      <c r="C3713">
        <v>5.1230195774329701</v>
      </c>
    </row>
    <row r="3714" spans="1:3" x14ac:dyDescent="0.2">
      <c r="A3714" s="25">
        <v>41030</v>
      </c>
      <c r="B3714">
        <v>4.8870877773434103</v>
      </c>
      <c r="C3714">
        <v>5.1306980568223199</v>
      </c>
    </row>
    <row r="3715" spans="1:3" x14ac:dyDescent="0.2">
      <c r="A3715" s="25">
        <v>41031</v>
      </c>
      <c r="B3715">
        <v>4.8240251727128101</v>
      </c>
      <c r="C3715">
        <v>5.0680551212562204</v>
      </c>
    </row>
    <row r="3716" spans="1:3" x14ac:dyDescent="0.2">
      <c r="A3716" s="25">
        <v>41032</v>
      </c>
      <c r="B3716">
        <v>4.8131490644012596</v>
      </c>
      <c r="C3716">
        <v>5.0560183819743498</v>
      </c>
    </row>
    <row r="3717" spans="1:3" x14ac:dyDescent="0.2">
      <c r="A3717" s="25">
        <v>41033</v>
      </c>
      <c r="B3717">
        <v>4.7801779950611296</v>
      </c>
      <c r="C3717">
        <v>5.01553419489679</v>
      </c>
    </row>
    <row r="3718" spans="1:3" x14ac:dyDescent="0.2">
      <c r="A3718" s="25">
        <v>41037</v>
      </c>
      <c r="B3718">
        <v>4.7228258221056496</v>
      </c>
      <c r="C3718">
        <v>4.9463583082826403</v>
      </c>
    </row>
    <row r="3719" spans="1:3" x14ac:dyDescent="0.2">
      <c r="A3719" s="25">
        <v>41038</v>
      </c>
      <c r="B3719">
        <v>4.71858101953611</v>
      </c>
      <c r="C3719">
        <v>4.9392989019351896</v>
      </c>
    </row>
    <row r="3720" spans="1:3" x14ac:dyDescent="0.2">
      <c r="A3720" s="25">
        <v>41039</v>
      </c>
      <c r="B3720">
        <v>4.7755665529759401</v>
      </c>
      <c r="C3720">
        <v>5.0042104702861296</v>
      </c>
    </row>
    <row r="3721" spans="1:3" x14ac:dyDescent="0.2">
      <c r="A3721" s="25">
        <v>41040</v>
      </c>
      <c r="B3721">
        <v>4.7704025483693604</v>
      </c>
      <c r="C3721">
        <v>4.9977286711485904</v>
      </c>
    </row>
    <row r="3722" spans="1:3" x14ac:dyDescent="0.2">
      <c r="A3722" s="25">
        <v>41043</v>
      </c>
      <c r="B3722">
        <v>4.7118627104112498</v>
      </c>
      <c r="C3722">
        <v>4.93980840315949</v>
      </c>
    </row>
    <row r="3723" spans="1:3" x14ac:dyDescent="0.2">
      <c r="A3723" s="25">
        <v>41044</v>
      </c>
      <c r="B3723">
        <v>4.7364944767496899</v>
      </c>
      <c r="C3723">
        <v>4.9685318926750996</v>
      </c>
    </row>
    <row r="3724" spans="1:3" x14ac:dyDescent="0.2">
      <c r="A3724" s="25">
        <v>41045</v>
      </c>
      <c r="B3724">
        <v>4.7306662725798603</v>
      </c>
      <c r="C3724">
        <v>4.9676380274001897</v>
      </c>
    </row>
    <row r="3725" spans="1:3" x14ac:dyDescent="0.2">
      <c r="A3725" s="25">
        <v>41046</v>
      </c>
      <c r="B3725">
        <v>4.7323198166745399</v>
      </c>
      <c r="C3725">
        <v>4.9754579719301004</v>
      </c>
    </row>
    <row r="3726" spans="1:3" x14ac:dyDescent="0.2">
      <c r="A3726" s="25">
        <v>41047</v>
      </c>
      <c r="B3726">
        <v>4.7076745536057301</v>
      </c>
      <c r="C3726">
        <v>4.9743110863524604</v>
      </c>
    </row>
    <row r="3727" spans="1:3" x14ac:dyDescent="0.2">
      <c r="A3727" s="25">
        <v>41050</v>
      </c>
      <c r="B3727">
        <v>4.7379236971056402</v>
      </c>
      <c r="C3727">
        <v>5.0078858281262999</v>
      </c>
    </row>
    <row r="3728" spans="1:3" x14ac:dyDescent="0.2">
      <c r="A3728" s="25">
        <v>41051</v>
      </c>
      <c r="B3728">
        <v>4.7830597850538501</v>
      </c>
      <c r="C3728">
        <v>5.0435952512874698</v>
      </c>
    </row>
    <row r="3729" spans="1:3" x14ac:dyDescent="0.2">
      <c r="A3729" s="25">
        <v>41052</v>
      </c>
      <c r="B3729">
        <v>4.7318870907420196</v>
      </c>
      <c r="C3729">
        <v>4.9877715008814603</v>
      </c>
    </row>
    <row r="3730" spans="1:3" x14ac:dyDescent="0.2">
      <c r="A3730" s="25">
        <v>41053</v>
      </c>
      <c r="B3730">
        <v>4.7368963912888997</v>
      </c>
      <c r="C3730">
        <v>5.0043415688384796</v>
      </c>
    </row>
    <row r="3731" spans="1:3" x14ac:dyDescent="0.2">
      <c r="A3731" s="25">
        <v>41054</v>
      </c>
      <c r="B3731">
        <v>4.7275309451105301</v>
      </c>
      <c r="C3731">
        <v>4.9961947586864701</v>
      </c>
    </row>
    <row r="3732" spans="1:3" x14ac:dyDescent="0.2">
      <c r="A3732" s="25">
        <v>41057</v>
      </c>
      <c r="B3732">
        <v>4.7397187042093396</v>
      </c>
      <c r="C3732">
        <v>5.0050260568449998</v>
      </c>
    </row>
    <row r="3733" spans="1:3" x14ac:dyDescent="0.2">
      <c r="A3733" s="25">
        <v>41058</v>
      </c>
      <c r="B3733">
        <v>4.7622553446852702</v>
      </c>
      <c r="C3733">
        <v>5.0276115233313696</v>
      </c>
    </row>
    <row r="3734" spans="1:3" x14ac:dyDescent="0.2">
      <c r="A3734" s="25">
        <v>41059</v>
      </c>
      <c r="B3734">
        <v>4.67384994214828</v>
      </c>
      <c r="C3734">
        <v>4.9308200407745701</v>
      </c>
    </row>
    <row r="3735" spans="1:3" x14ac:dyDescent="0.2">
      <c r="A3735" s="25">
        <v>41060</v>
      </c>
      <c r="B3735">
        <v>4.6021938291710498</v>
      </c>
      <c r="C3735">
        <v>4.8645434370996297</v>
      </c>
    </row>
    <row r="3736" spans="1:3" x14ac:dyDescent="0.2">
      <c r="A3736" s="25">
        <v>41061</v>
      </c>
      <c r="B3736">
        <v>4.4114293456186804</v>
      </c>
      <c r="C3736">
        <v>5.0159717218084703</v>
      </c>
    </row>
    <row r="3737" spans="1:3" x14ac:dyDescent="0.2">
      <c r="A3737" s="25">
        <v>41066</v>
      </c>
      <c r="B3737">
        <v>4.5065693994500204</v>
      </c>
      <c r="C3737">
        <v>5.1171316358685504</v>
      </c>
    </row>
    <row r="3738" spans="1:3" x14ac:dyDescent="0.2">
      <c r="A3738" s="25">
        <v>41067</v>
      </c>
      <c r="B3738">
        <v>4.5862232736810604</v>
      </c>
      <c r="C3738">
        <v>5.1811326689726096</v>
      </c>
    </row>
    <row r="3739" spans="1:3" x14ac:dyDescent="0.2">
      <c r="A3739" s="25">
        <v>41068</v>
      </c>
      <c r="B3739">
        <v>4.5072711438851503</v>
      </c>
      <c r="C3739">
        <v>5.10201404915819</v>
      </c>
    </row>
    <row r="3740" spans="1:3" x14ac:dyDescent="0.2">
      <c r="A3740" s="25">
        <v>41071</v>
      </c>
      <c r="B3740">
        <v>4.5083357534428297</v>
      </c>
      <c r="C3740">
        <v>5.0845620914204801</v>
      </c>
    </row>
    <row r="3741" spans="1:3" x14ac:dyDescent="0.2">
      <c r="A3741" s="25">
        <v>41072</v>
      </c>
      <c r="B3741">
        <v>4.5554427538682303</v>
      </c>
      <c r="C3741">
        <v>5.1361406275192802</v>
      </c>
    </row>
    <row r="3742" spans="1:3" x14ac:dyDescent="0.2">
      <c r="A3742" s="25">
        <v>41073</v>
      </c>
      <c r="B3742">
        <v>4.6216947929076202</v>
      </c>
      <c r="C3742">
        <v>5.1970835277232403</v>
      </c>
    </row>
    <row r="3743" spans="1:3" x14ac:dyDescent="0.2">
      <c r="A3743" s="25">
        <v>41074</v>
      </c>
      <c r="B3743">
        <v>4.6293278683700301</v>
      </c>
      <c r="C3743">
        <v>5.2038325252061002</v>
      </c>
    </row>
    <row r="3744" spans="1:3" x14ac:dyDescent="0.2">
      <c r="A3744" s="25">
        <v>41075</v>
      </c>
      <c r="B3744">
        <v>4.5539207966035598</v>
      </c>
      <c r="C3744">
        <v>5.1342157890456903</v>
      </c>
    </row>
    <row r="3745" spans="1:3" x14ac:dyDescent="0.2">
      <c r="A3745" s="25">
        <v>41078</v>
      </c>
      <c r="B3745">
        <v>4.5324290904342899</v>
      </c>
      <c r="C3745">
        <v>5.1194453196971397</v>
      </c>
    </row>
    <row r="3746" spans="1:3" x14ac:dyDescent="0.2">
      <c r="A3746" s="25">
        <v>41079</v>
      </c>
      <c r="B3746">
        <v>4.57314764933124</v>
      </c>
      <c r="C3746">
        <v>5.1673129985666497</v>
      </c>
    </row>
    <row r="3747" spans="1:3" x14ac:dyDescent="0.2">
      <c r="A3747" s="25">
        <v>41080</v>
      </c>
      <c r="B3747">
        <v>4.5652652263336497</v>
      </c>
      <c r="C3747">
        <v>5.1829842771208199</v>
      </c>
    </row>
    <row r="3748" spans="1:3" x14ac:dyDescent="0.2">
      <c r="A3748" s="25">
        <v>41081</v>
      </c>
      <c r="B3748">
        <v>4.4942330790840597</v>
      </c>
      <c r="C3748">
        <v>5.1195546788046</v>
      </c>
    </row>
    <row r="3749" spans="1:3" x14ac:dyDescent="0.2">
      <c r="A3749" s="25">
        <v>41082</v>
      </c>
      <c r="B3749">
        <v>4.4886226392466497</v>
      </c>
      <c r="C3749">
        <v>5.1255631777327304</v>
      </c>
    </row>
    <row r="3750" spans="1:3" x14ac:dyDescent="0.2">
      <c r="A3750" s="25">
        <v>41085</v>
      </c>
      <c r="B3750">
        <v>4.4536861243392796</v>
      </c>
      <c r="C3750">
        <v>5.0968979141376698</v>
      </c>
    </row>
    <row r="3751" spans="1:3" x14ac:dyDescent="0.2">
      <c r="A3751" s="25">
        <v>41086</v>
      </c>
      <c r="B3751">
        <v>4.4804172604500998</v>
      </c>
      <c r="C3751">
        <v>5.1238126719131696</v>
      </c>
    </row>
    <row r="3752" spans="1:3" x14ac:dyDescent="0.2">
      <c r="A3752" s="25">
        <v>41087</v>
      </c>
      <c r="B3752">
        <v>4.4904888736079096</v>
      </c>
      <c r="C3752">
        <v>5.1338290491981198</v>
      </c>
    </row>
    <row r="3753" spans="1:3" x14ac:dyDescent="0.2">
      <c r="A3753" s="25">
        <v>41088</v>
      </c>
      <c r="B3753">
        <v>4.4516281606412704</v>
      </c>
      <c r="C3753">
        <v>5.0902164530472396</v>
      </c>
    </row>
    <row r="3754" spans="1:3" x14ac:dyDescent="0.2">
      <c r="A3754" s="25">
        <v>41089</v>
      </c>
      <c r="B3754">
        <v>4.5362559146858796</v>
      </c>
      <c r="C3754">
        <v>5.1676229132791196</v>
      </c>
    </row>
    <row r="3755" spans="1:3" x14ac:dyDescent="0.2">
      <c r="A3755" s="25">
        <v>41090</v>
      </c>
      <c r="B3755">
        <v>4.5361393291146701</v>
      </c>
      <c r="C3755">
        <v>5.1675254992681099</v>
      </c>
    </row>
    <row r="3756" spans="1:3" x14ac:dyDescent="0.2">
      <c r="A3756" s="25">
        <v>41092</v>
      </c>
      <c r="B3756">
        <v>4.46594641364526</v>
      </c>
      <c r="C3756">
        <v>5.1504660388632901</v>
      </c>
    </row>
    <row r="3757" spans="1:3" x14ac:dyDescent="0.2">
      <c r="A3757" s="25">
        <v>41093</v>
      </c>
      <c r="B3757">
        <v>4.5004588686396501</v>
      </c>
      <c r="C3757">
        <v>5.1860473052159097</v>
      </c>
    </row>
    <row r="3758" spans="1:3" x14ac:dyDescent="0.2">
      <c r="A3758" s="25">
        <v>41094</v>
      </c>
      <c r="B3758">
        <v>4.4591618422125698</v>
      </c>
      <c r="C3758">
        <v>5.1397968119947004</v>
      </c>
    </row>
    <row r="3759" spans="1:3" x14ac:dyDescent="0.2">
      <c r="A3759" s="25">
        <v>41095</v>
      </c>
      <c r="B3759">
        <v>4.43544810588081</v>
      </c>
      <c r="C3759">
        <v>5.1012813016059297</v>
      </c>
    </row>
    <row r="3760" spans="1:3" x14ac:dyDescent="0.2">
      <c r="A3760" s="25">
        <v>41096</v>
      </c>
      <c r="B3760">
        <v>4.39077879737816</v>
      </c>
      <c r="C3760">
        <v>5.0509159667579597</v>
      </c>
    </row>
    <row r="3761" spans="1:3" x14ac:dyDescent="0.2">
      <c r="A3761" s="25">
        <v>41099</v>
      </c>
      <c r="B3761">
        <v>4.3534035492290704</v>
      </c>
      <c r="C3761">
        <v>5.0172080220025999</v>
      </c>
    </row>
    <row r="3762" spans="1:3" x14ac:dyDescent="0.2">
      <c r="A3762" s="25">
        <v>41100</v>
      </c>
      <c r="B3762">
        <v>4.3316070456805802</v>
      </c>
      <c r="C3762">
        <v>4.9912213778398096</v>
      </c>
    </row>
    <row r="3763" spans="1:3" x14ac:dyDescent="0.2">
      <c r="A3763" s="25">
        <v>41101</v>
      </c>
      <c r="B3763">
        <v>4.2768959817679804</v>
      </c>
      <c r="C3763">
        <v>4.9325407808441897</v>
      </c>
    </row>
    <row r="3764" spans="1:3" x14ac:dyDescent="0.2">
      <c r="A3764" s="25">
        <v>41102</v>
      </c>
      <c r="B3764">
        <v>4.2206463561070002</v>
      </c>
      <c r="C3764">
        <v>4.8773726893223799</v>
      </c>
    </row>
    <row r="3765" spans="1:3" x14ac:dyDescent="0.2">
      <c r="A3765" s="25">
        <v>41103</v>
      </c>
      <c r="B3765">
        <v>4.1977817107148097</v>
      </c>
      <c r="C3765">
        <v>4.8632084635456403</v>
      </c>
    </row>
    <row r="3766" spans="1:3" x14ac:dyDescent="0.2">
      <c r="A3766" s="25">
        <v>41106</v>
      </c>
      <c r="B3766">
        <v>4.1459054186751896</v>
      </c>
      <c r="C3766">
        <v>4.8102802504647304</v>
      </c>
    </row>
    <row r="3767" spans="1:3" x14ac:dyDescent="0.2">
      <c r="A3767" s="25">
        <v>41107</v>
      </c>
      <c r="B3767">
        <v>4.1232768947541398</v>
      </c>
      <c r="C3767">
        <v>4.7872975921483096</v>
      </c>
    </row>
    <row r="3768" spans="1:3" x14ac:dyDescent="0.2">
      <c r="A3768" s="25">
        <v>41108</v>
      </c>
      <c r="B3768">
        <v>4.0576201228295803</v>
      </c>
      <c r="C3768">
        <v>4.7169777780533204</v>
      </c>
    </row>
    <row r="3769" spans="1:3" x14ac:dyDescent="0.2">
      <c r="A3769" s="25">
        <v>41109</v>
      </c>
      <c r="B3769">
        <v>4.0677210439524201</v>
      </c>
      <c r="C3769">
        <v>4.7107123297788798</v>
      </c>
    </row>
    <row r="3770" spans="1:3" x14ac:dyDescent="0.2">
      <c r="A3770" s="25">
        <v>41110</v>
      </c>
      <c r="B3770">
        <v>4.0358107379111301</v>
      </c>
      <c r="C3770">
        <v>4.6799592787305802</v>
      </c>
    </row>
    <row r="3771" spans="1:3" x14ac:dyDescent="0.2">
      <c r="A3771" s="25">
        <v>41113</v>
      </c>
      <c r="B3771">
        <v>4.0611339252643699</v>
      </c>
      <c r="C3771">
        <v>4.7012896397872801</v>
      </c>
    </row>
    <row r="3772" spans="1:3" x14ac:dyDescent="0.2">
      <c r="A3772" s="25">
        <v>41114</v>
      </c>
      <c r="B3772">
        <v>4.0670344317843901</v>
      </c>
      <c r="C3772">
        <v>4.7102561157515899</v>
      </c>
    </row>
    <row r="3773" spans="1:3" x14ac:dyDescent="0.2">
      <c r="A3773" s="25">
        <v>41115</v>
      </c>
      <c r="B3773">
        <v>4.0826590508966296</v>
      </c>
      <c r="C3773">
        <v>4.7269665618813903</v>
      </c>
    </row>
    <row r="3774" spans="1:3" x14ac:dyDescent="0.2">
      <c r="A3774" s="25">
        <v>41116</v>
      </c>
      <c r="B3774">
        <v>4.0850023706926404</v>
      </c>
      <c r="C3774">
        <v>4.7345737601961897</v>
      </c>
    </row>
    <row r="3775" spans="1:3" x14ac:dyDescent="0.2">
      <c r="A3775" s="25">
        <v>41117</v>
      </c>
      <c r="B3775">
        <v>4.1172686891774601</v>
      </c>
      <c r="C3775">
        <v>4.7636235853009303</v>
      </c>
    </row>
    <row r="3776" spans="1:3" x14ac:dyDescent="0.2">
      <c r="A3776" s="25">
        <v>41120</v>
      </c>
      <c r="B3776">
        <v>4.1169188246337596</v>
      </c>
      <c r="C3776">
        <v>4.7589030604294598</v>
      </c>
    </row>
    <row r="3777" spans="1:3" x14ac:dyDescent="0.2">
      <c r="A3777" s="25">
        <v>41121</v>
      </c>
      <c r="B3777">
        <v>4.0391893434528798</v>
      </c>
      <c r="C3777">
        <v>4.6700722812958997</v>
      </c>
    </row>
    <row r="3778" spans="1:3" x14ac:dyDescent="0.2">
      <c r="A3778" s="25">
        <v>41122</v>
      </c>
      <c r="B3778">
        <v>4.0838258794816298</v>
      </c>
      <c r="C3778">
        <v>4.7093512365572598</v>
      </c>
    </row>
    <row r="3779" spans="1:3" x14ac:dyDescent="0.2">
      <c r="A3779" s="25">
        <v>41123</v>
      </c>
      <c r="B3779">
        <v>4.0385547675069402</v>
      </c>
      <c r="C3779">
        <v>4.66315724214616</v>
      </c>
    </row>
    <row r="3780" spans="1:3" x14ac:dyDescent="0.2">
      <c r="A3780" s="25">
        <v>41124</v>
      </c>
      <c r="B3780">
        <v>4.1110345807242998</v>
      </c>
      <c r="C3780">
        <v>4.7410921270672297</v>
      </c>
    </row>
    <row r="3781" spans="1:3" x14ac:dyDescent="0.2">
      <c r="A3781" s="25">
        <v>41127</v>
      </c>
      <c r="B3781">
        <v>4.0452863757913198</v>
      </c>
      <c r="C3781">
        <v>4.6757869980944804</v>
      </c>
    </row>
    <row r="3782" spans="1:3" x14ac:dyDescent="0.2">
      <c r="A3782" s="25">
        <v>41128</v>
      </c>
      <c r="B3782">
        <v>4.1105291952007903</v>
      </c>
      <c r="C3782">
        <v>4.7432258212715004</v>
      </c>
    </row>
    <row r="3783" spans="1:3" x14ac:dyDescent="0.2">
      <c r="A3783" s="25">
        <v>41129</v>
      </c>
      <c r="B3783">
        <v>4.0922767545068703</v>
      </c>
      <c r="C3783">
        <v>4.7288389849606096</v>
      </c>
    </row>
    <row r="3784" spans="1:3" x14ac:dyDescent="0.2">
      <c r="A3784" s="25">
        <v>41130</v>
      </c>
      <c r="B3784">
        <v>4.10872873227133</v>
      </c>
      <c r="C3784">
        <v>4.7407750458213798</v>
      </c>
    </row>
    <row r="3785" spans="1:3" x14ac:dyDescent="0.2">
      <c r="A3785" s="25">
        <v>41131</v>
      </c>
      <c r="B3785">
        <v>4.0359129076137297</v>
      </c>
      <c r="C3785">
        <v>4.6656403235815</v>
      </c>
    </row>
    <row r="3786" spans="1:3" x14ac:dyDescent="0.2">
      <c r="A3786" s="25">
        <v>41134</v>
      </c>
      <c r="B3786">
        <v>4.0691129596793996</v>
      </c>
      <c r="C3786">
        <v>4.6933259149045901</v>
      </c>
    </row>
    <row r="3787" spans="1:3" x14ac:dyDescent="0.2">
      <c r="A3787" s="25">
        <v>41135</v>
      </c>
      <c r="B3787">
        <v>4.0921063482923499</v>
      </c>
      <c r="C3787">
        <v>4.7166662334804998</v>
      </c>
    </row>
    <row r="3788" spans="1:3" x14ac:dyDescent="0.2">
      <c r="A3788" s="25">
        <v>41136</v>
      </c>
      <c r="B3788">
        <v>4.1674308088608596</v>
      </c>
      <c r="C3788">
        <v>4.7915466258002404</v>
      </c>
    </row>
    <row r="3789" spans="1:3" x14ac:dyDescent="0.2">
      <c r="A3789" s="25">
        <v>41137</v>
      </c>
      <c r="B3789">
        <v>4.1697508424033902</v>
      </c>
      <c r="C3789">
        <v>4.79394901178099</v>
      </c>
    </row>
    <row r="3790" spans="1:3" x14ac:dyDescent="0.2">
      <c r="A3790" s="25">
        <v>41138</v>
      </c>
      <c r="B3790">
        <v>4.1493914380983998</v>
      </c>
      <c r="C3790">
        <v>4.7736463348634697</v>
      </c>
    </row>
    <row r="3791" spans="1:3" x14ac:dyDescent="0.2">
      <c r="A3791" s="25">
        <v>41141</v>
      </c>
      <c r="B3791">
        <v>4.1295776496798497</v>
      </c>
      <c r="C3791">
        <v>4.7547164513847404</v>
      </c>
    </row>
    <row r="3792" spans="1:3" x14ac:dyDescent="0.2">
      <c r="A3792" s="25">
        <v>41142</v>
      </c>
      <c r="B3792">
        <v>4.1881952129727003</v>
      </c>
      <c r="C3792">
        <v>4.8063727142500001</v>
      </c>
    </row>
    <row r="3793" spans="1:3" x14ac:dyDescent="0.2">
      <c r="A3793" s="25">
        <v>41143</v>
      </c>
      <c r="B3793">
        <v>4.1365863312173499</v>
      </c>
      <c r="C3793">
        <v>4.7457929893753201</v>
      </c>
    </row>
    <row r="3794" spans="1:3" x14ac:dyDescent="0.2">
      <c r="A3794" s="25">
        <v>41144</v>
      </c>
      <c r="B3794">
        <v>4.0868949458592096</v>
      </c>
      <c r="C3794">
        <v>4.6928174992750202</v>
      </c>
    </row>
    <row r="3795" spans="1:3" x14ac:dyDescent="0.2">
      <c r="A3795" s="25">
        <v>41145</v>
      </c>
      <c r="B3795">
        <v>4.0496990079109896</v>
      </c>
      <c r="C3795">
        <v>4.6568687924012302</v>
      </c>
    </row>
    <row r="3796" spans="1:3" x14ac:dyDescent="0.2">
      <c r="A3796" s="25">
        <v>41149</v>
      </c>
      <c r="B3796">
        <v>4.0286292979607801</v>
      </c>
      <c r="C3796">
        <v>4.6337743554995399</v>
      </c>
    </row>
    <row r="3797" spans="1:3" x14ac:dyDescent="0.2">
      <c r="A3797" s="25">
        <v>41150</v>
      </c>
      <c r="B3797">
        <v>4.0434607345711902</v>
      </c>
      <c r="C3797">
        <v>4.65250664003349</v>
      </c>
    </row>
    <row r="3798" spans="1:3" x14ac:dyDescent="0.2">
      <c r="A3798" s="25">
        <v>41151</v>
      </c>
      <c r="B3798">
        <v>4.0120982274882904</v>
      </c>
      <c r="C3798">
        <v>4.6186684184961599</v>
      </c>
    </row>
    <row r="3799" spans="1:3" x14ac:dyDescent="0.2">
      <c r="A3799" s="25">
        <v>41152</v>
      </c>
      <c r="B3799">
        <v>4.0459433933775797</v>
      </c>
      <c r="C3799">
        <v>4.6510198883356804</v>
      </c>
    </row>
    <row r="3800" spans="1:3" x14ac:dyDescent="0.2">
      <c r="A3800" s="25">
        <v>41155</v>
      </c>
      <c r="B3800">
        <v>4.06470546334437</v>
      </c>
      <c r="C3800">
        <v>4.6360478350202197</v>
      </c>
    </row>
    <row r="3801" spans="1:3" x14ac:dyDescent="0.2">
      <c r="A3801" s="25">
        <v>41156</v>
      </c>
      <c r="B3801">
        <v>4.0447586814318601</v>
      </c>
      <c r="C3801">
        <v>4.6165174523388703</v>
      </c>
    </row>
    <row r="3802" spans="1:3" x14ac:dyDescent="0.2">
      <c r="A3802" s="25">
        <v>41157</v>
      </c>
      <c r="B3802">
        <v>4.06307356931082</v>
      </c>
      <c r="C3802">
        <v>4.6229392119822998</v>
      </c>
    </row>
    <row r="3803" spans="1:3" x14ac:dyDescent="0.2">
      <c r="A3803" s="25">
        <v>41158</v>
      </c>
      <c r="B3803">
        <v>4.1352579291925302</v>
      </c>
      <c r="C3803">
        <v>4.6771791622146699</v>
      </c>
    </row>
    <row r="3804" spans="1:3" x14ac:dyDescent="0.2">
      <c r="A3804" s="25">
        <v>41159</v>
      </c>
      <c r="B3804">
        <v>4.1109841154626201</v>
      </c>
      <c r="C3804">
        <v>4.6210736797746801</v>
      </c>
    </row>
    <row r="3805" spans="1:3" x14ac:dyDescent="0.2">
      <c r="A3805" s="25">
        <v>41162</v>
      </c>
      <c r="B3805">
        <v>4.1560463900303297</v>
      </c>
      <c r="C3805">
        <v>4.6622814516769902</v>
      </c>
    </row>
    <row r="3806" spans="1:3" x14ac:dyDescent="0.2">
      <c r="A3806" s="25">
        <v>41163</v>
      </c>
      <c r="B3806">
        <v>4.17121480837476</v>
      </c>
      <c r="C3806">
        <v>4.67036112230159</v>
      </c>
    </row>
    <row r="3807" spans="1:3" x14ac:dyDescent="0.2">
      <c r="A3807" s="25">
        <v>41164</v>
      </c>
      <c r="B3807">
        <v>4.2382150707399697</v>
      </c>
      <c r="C3807">
        <v>4.7391757778808801</v>
      </c>
    </row>
    <row r="3808" spans="1:3" x14ac:dyDescent="0.2">
      <c r="A3808" s="25">
        <v>41165</v>
      </c>
      <c r="B3808">
        <v>4.2037525564212803</v>
      </c>
      <c r="C3808">
        <v>4.68520728181407</v>
      </c>
    </row>
    <row r="3809" spans="1:3" x14ac:dyDescent="0.2">
      <c r="A3809" s="25">
        <v>41166</v>
      </c>
      <c r="B3809">
        <v>4.3113671140821204</v>
      </c>
      <c r="C3809">
        <v>4.7752745238191796</v>
      </c>
    </row>
    <row r="3810" spans="1:3" x14ac:dyDescent="0.2">
      <c r="A3810" s="25">
        <v>41169</v>
      </c>
      <c r="B3810">
        <v>4.2711551740424696</v>
      </c>
      <c r="C3810">
        <v>4.7376743009256499</v>
      </c>
    </row>
    <row r="3811" spans="1:3" x14ac:dyDescent="0.2">
      <c r="A3811" s="25">
        <v>41170</v>
      </c>
      <c r="B3811">
        <v>4.2367162141440202</v>
      </c>
      <c r="C3811">
        <v>4.70869471083547</v>
      </c>
    </row>
    <row r="3812" spans="1:3" x14ac:dyDescent="0.2">
      <c r="A3812" s="25">
        <v>41171</v>
      </c>
      <c r="B3812">
        <v>4.19829466276963</v>
      </c>
      <c r="C3812">
        <v>4.6634618178451701</v>
      </c>
    </row>
    <row r="3813" spans="1:3" x14ac:dyDescent="0.2">
      <c r="A3813" s="25">
        <v>41172</v>
      </c>
      <c r="B3813">
        <v>4.1594195437593804</v>
      </c>
      <c r="C3813">
        <v>4.62696408863627</v>
      </c>
    </row>
    <row r="3814" spans="1:3" x14ac:dyDescent="0.2">
      <c r="A3814" s="25">
        <v>41173</v>
      </c>
      <c r="B3814">
        <v>4.20190924776474</v>
      </c>
      <c r="C3814">
        <v>4.6682105461649899</v>
      </c>
    </row>
    <row r="3815" spans="1:3" x14ac:dyDescent="0.2">
      <c r="A3815" s="25">
        <v>41176</v>
      </c>
      <c r="B3815">
        <v>4.1958210348718001</v>
      </c>
      <c r="C3815">
        <v>4.6630365960758198</v>
      </c>
    </row>
    <row r="3816" spans="1:3" x14ac:dyDescent="0.2">
      <c r="A3816" s="25">
        <v>41177</v>
      </c>
      <c r="B3816">
        <v>4.19615088665467</v>
      </c>
      <c r="C3816">
        <v>4.67047467575581</v>
      </c>
    </row>
    <row r="3817" spans="1:3" x14ac:dyDescent="0.2">
      <c r="A3817" s="25">
        <v>41178</v>
      </c>
      <c r="B3817">
        <v>4.10440564561699</v>
      </c>
      <c r="C3817">
        <v>4.5864596174609797</v>
      </c>
    </row>
    <row r="3818" spans="1:3" x14ac:dyDescent="0.2">
      <c r="A3818" s="25">
        <v>41179</v>
      </c>
      <c r="B3818">
        <v>4.1627954377350296</v>
      </c>
      <c r="C3818">
        <v>4.63757362184732</v>
      </c>
    </row>
    <row r="3819" spans="1:3" x14ac:dyDescent="0.2">
      <c r="A3819" s="25">
        <v>41180</v>
      </c>
      <c r="B3819">
        <v>4.1501643045521703</v>
      </c>
      <c r="C3819">
        <v>4.6214435969976702</v>
      </c>
    </row>
    <row r="3820" spans="1:3" x14ac:dyDescent="0.2">
      <c r="A3820" s="25">
        <v>41182</v>
      </c>
      <c r="B3820">
        <v>4.1498992254327698</v>
      </c>
      <c r="C3820">
        <v>4.6211526691633402</v>
      </c>
    </row>
    <row r="3821" spans="1:3" x14ac:dyDescent="0.2">
      <c r="A3821" s="25">
        <v>41183</v>
      </c>
      <c r="B3821">
        <v>4.1691218759961499</v>
      </c>
      <c r="C3821">
        <v>4.64628302804201</v>
      </c>
    </row>
    <row r="3822" spans="1:3" x14ac:dyDescent="0.2">
      <c r="A3822" s="25">
        <v>41184</v>
      </c>
      <c r="B3822">
        <v>4.1537278943888998</v>
      </c>
      <c r="C3822">
        <v>4.6205135966282098</v>
      </c>
    </row>
    <row r="3823" spans="1:3" x14ac:dyDescent="0.2">
      <c r="A3823" s="25">
        <v>41185</v>
      </c>
      <c r="B3823">
        <v>4.1273946927932101</v>
      </c>
      <c r="C3823">
        <v>4.5861930556004298</v>
      </c>
    </row>
    <row r="3824" spans="1:3" x14ac:dyDescent="0.2">
      <c r="A3824" s="25">
        <v>41186</v>
      </c>
      <c r="B3824">
        <v>4.1221271542278402</v>
      </c>
      <c r="C3824">
        <v>4.5686864620505201</v>
      </c>
    </row>
    <row r="3825" spans="1:3" x14ac:dyDescent="0.2">
      <c r="A3825" s="25">
        <v>41187</v>
      </c>
      <c r="B3825">
        <v>4.1721535898933899</v>
      </c>
      <c r="C3825">
        <v>4.6121462622041296</v>
      </c>
    </row>
    <row r="3826" spans="1:3" x14ac:dyDescent="0.2">
      <c r="A3826" s="25">
        <v>41190</v>
      </c>
      <c r="B3826">
        <v>4.1355174484219299</v>
      </c>
      <c r="C3826">
        <v>4.5675339034175098</v>
      </c>
    </row>
    <row r="3827" spans="1:3" x14ac:dyDescent="0.2">
      <c r="A3827" s="25">
        <v>41191</v>
      </c>
      <c r="B3827">
        <v>4.12229731512745</v>
      </c>
      <c r="C3827">
        <v>4.5552888634519899</v>
      </c>
    </row>
    <row r="3828" spans="1:3" x14ac:dyDescent="0.2">
      <c r="A3828" s="25">
        <v>41192</v>
      </c>
      <c r="B3828">
        <v>4.1539066085224503</v>
      </c>
      <c r="C3828">
        <v>4.5919419821817398</v>
      </c>
    </row>
    <row r="3829" spans="1:3" x14ac:dyDescent="0.2">
      <c r="A3829" s="25">
        <v>41193</v>
      </c>
      <c r="B3829">
        <v>4.1587614662666503</v>
      </c>
      <c r="C3829">
        <v>4.6028699544680798</v>
      </c>
    </row>
    <row r="3830" spans="1:3" x14ac:dyDescent="0.2">
      <c r="A3830" s="25">
        <v>41194</v>
      </c>
      <c r="B3830">
        <v>4.09744249082694</v>
      </c>
      <c r="C3830">
        <v>4.5360661653612002</v>
      </c>
    </row>
    <row r="3831" spans="1:3" x14ac:dyDescent="0.2">
      <c r="A3831" s="25">
        <v>41197</v>
      </c>
      <c r="B3831">
        <v>4.1104223976880201</v>
      </c>
      <c r="C3831">
        <v>4.5518309372637598</v>
      </c>
    </row>
    <row r="3832" spans="1:3" x14ac:dyDescent="0.2">
      <c r="A3832" s="25">
        <v>41198</v>
      </c>
      <c r="B3832">
        <v>4.1556473283539104</v>
      </c>
      <c r="C3832">
        <v>4.5931207145234296</v>
      </c>
    </row>
    <row r="3833" spans="1:3" x14ac:dyDescent="0.2">
      <c r="A3833" s="25">
        <v>41199</v>
      </c>
      <c r="B3833">
        <v>4.2075226357345104</v>
      </c>
      <c r="C3833">
        <v>4.6326007154417503</v>
      </c>
    </row>
    <row r="3834" spans="1:3" x14ac:dyDescent="0.2">
      <c r="A3834" s="25">
        <v>41200</v>
      </c>
      <c r="B3834">
        <v>4.1759455168877198</v>
      </c>
      <c r="C3834">
        <v>4.6116010059932204</v>
      </c>
    </row>
    <row r="3835" spans="1:3" x14ac:dyDescent="0.2">
      <c r="A3835" s="25">
        <v>41201</v>
      </c>
      <c r="B3835">
        <v>4.1621334413492699</v>
      </c>
      <c r="C3835">
        <v>4.5922104692064503</v>
      </c>
    </row>
    <row r="3836" spans="1:3" x14ac:dyDescent="0.2">
      <c r="A3836" s="25">
        <v>41204</v>
      </c>
      <c r="B3836">
        <v>4.17940780060938</v>
      </c>
      <c r="C3836">
        <v>4.6073175170379503</v>
      </c>
    </row>
    <row r="3837" spans="1:3" x14ac:dyDescent="0.2">
      <c r="A3837" s="25">
        <v>41205</v>
      </c>
      <c r="B3837">
        <v>4.11339647076937</v>
      </c>
      <c r="C3837">
        <v>4.5584011572650498</v>
      </c>
    </row>
    <row r="3838" spans="1:3" x14ac:dyDescent="0.2">
      <c r="A3838" s="25">
        <v>41206</v>
      </c>
      <c r="B3838">
        <v>4.1373909323039797</v>
      </c>
      <c r="C3838">
        <v>4.5955355594513296</v>
      </c>
    </row>
    <row r="3839" spans="1:3" x14ac:dyDescent="0.2">
      <c r="A3839" s="25">
        <v>41207</v>
      </c>
      <c r="B3839">
        <v>4.1805972002995802</v>
      </c>
      <c r="C3839">
        <v>4.6407571324650299</v>
      </c>
    </row>
    <row r="3840" spans="1:3" x14ac:dyDescent="0.2">
      <c r="A3840" s="25">
        <v>41208</v>
      </c>
      <c r="B3840">
        <v>4.14301497813738</v>
      </c>
      <c r="C3840">
        <v>4.6101998501251096</v>
      </c>
    </row>
    <row r="3841" spans="1:3" x14ac:dyDescent="0.2">
      <c r="A3841" s="25">
        <v>41211</v>
      </c>
      <c r="B3841">
        <v>4.0895020852430397</v>
      </c>
      <c r="C3841">
        <v>4.5559232526979399</v>
      </c>
    </row>
    <row r="3842" spans="1:3" x14ac:dyDescent="0.2">
      <c r="A3842" s="25">
        <v>41212</v>
      </c>
      <c r="B3842">
        <v>4.1164256237789196</v>
      </c>
      <c r="C3842">
        <v>4.5876533452152897</v>
      </c>
    </row>
    <row r="3843" spans="1:3" x14ac:dyDescent="0.2">
      <c r="A3843" s="25">
        <v>41213</v>
      </c>
      <c r="B3843">
        <v>4.1356380523327498</v>
      </c>
      <c r="C3843">
        <v>4.6067339230944304</v>
      </c>
    </row>
    <row r="3844" spans="1:3" x14ac:dyDescent="0.2">
      <c r="A3844" s="25">
        <v>41214</v>
      </c>
      <c r="B3844">
        <v>4.1505751005023299</v>
      </c>
      <c r="C3844">
        <v>4.6125949618037696</v>
      </c>
    </row>
    <row r="3845" spans="1:3" x14ac:dyDescent="0.2">
      <c r="A3845" s="25">
        <v>41215</v>
      </c>
      <c r="B3845">
        <v>4.1445035641541503</v>
      </c>
      <c r="C3845">
        <v>4.5995471628863998</v>
      </c>
    </row>
    <row r="3846" spans="1:3" x14ac:dyDescent="0.2">
      <c r="A3846" s="25">
        <v>41218</v>
      </c>
      <c r="B3846">
        <v>4.1079248335834597</v>
      </c>
      <c r="C3846">
        <v>4.5592095280603804</v>
      </c>
    </row>
    <row r="3847" spans="1:3" x14ac:dyDescent="0.2">
      <c r="A3847" s="25">
        <v>41219</v>
      </c>
      <c r="B3847">
        <v>4.11367392585929</v>
      </c>
      <c r="C3847">
        <v>4.5583065218506498</v>
      </c>
    </row>
    <row r="3848" spans="1:3" x14ac:dyDescent="0.2">
      <c r="A3848" s="25">
        <v>41220</v>
      </c>
      <c r="B3848">
        <v>4.0549352989039198</v>
      </c>
      <c r="C3848">
        <v>4.4899137514173297</v>
      </c>
    </row>
    <row r="3849" spans="1:3" x14ac:dyDescent="0.2">
      <c r="A3849" s="25">
        <v>41221</v>
      </c>
      <c r="B3849">
        <v>4.05186024186232</v>
      </c>
      <c r="C3849">
        <v>4.4910958093248698</v>
      </c>
    </row>
    <row r="3850" spans="1:3" x14ac:dyDescent="0.2">
      <c r="A3850" s="25">
        <v>41222</v>
      </c>
      <c r="B3850">
        <v>4.0314905654267497</v>
      </c>
      <c r="C3850">
        <v>4.4715229404625996</v>
      </c>
    </row>
    <row r="3851" spans="1:3" x14ac:dyDescent="0.2">
      <c r="A3851" s="25">
        <v>41225</v>
      </c>
      <c r="B3851">
        <v>4.0315909171757598</v>
      </c>
      <c r="C3851">
        <v>4.4635861406089496</v>
      </c>
    </row>
    <row r="3852" spans="1:3" x14ac:dyDescent="0.2">
      <c r="A3852" s="25">
        <v>41226</v>
      </c>
      <c r="B3852">
        <v>4.0263246465933102</v>
      </c>
      <c r="C3852">
        <v>4.4592828279848797</v>
      </c>
    </row>
    <row r="3853" spans="1:3" x14ac:dyDescent="0.2">
      <c r="A3853" s="25">
        <v>41227</v>
      </c>
      <c r="B3853">
        <v>4.0683154520046099</v>
      </c>
      <c r="C3853">
        <v>4.4947668944435701</v>
      </c>
    </row>
    <row r="3854" spans="1:3" x14ac:dyDescent="0.2">
      <c r="A3854" s="25">
        <v>41228</v>
      </c>
      <c r="B3854">
        <v>4.0526969706949503</v>
      </c>
      <c r="C3854">
        <v>4.4844801746048697</v>
      </c>
    </row>
    <row r="3855" spans="1:3" x14ac:dyDescent="0.2">
      <c r="A3855" s="25">
        <v>41229</v>
      </c>
      <c r="B3855">
        <v>4.0374811468606202</v>
      </c>
      <c r="C3855">
        <v>4.4810263038295197</v>
      </c>
    </row>
    <row r="3856" spans="1:3" x14ac:dyDescent="0.2">
      <c r="A3856" s="25">
        <v>41232</v>
      </c>
      <c r="B3856">
        <v>4.08489605196859</v>
      </c>
      <c r="C3856">
        <v>4.5335977027675103</v>
      </c>
    </row>
    <row r="3857" spans="1:3" x14ac:dyDescent="0.2">
      <c r="A3857" s="25">
        <v>41233</v>
      </c>
      <c r="B3857">
        <v>4.1540531247738404</v>
      </c>
      <c r="C3857">
        <v>4.5964257336714596</v>
      </c>
    </row>
    <row r="3858" spans="1:3" x14ac:dyDescent="0.2">
      <c r="A3858" s="25">
        <v>41234</v>
      </c>
      <c r="B3858">
        <v>4.1571563508330103</v>
      </c>
      <c r="C3858">
        <v>4.5920833274289201</v>
      </c>
    </row>
    <row r="3859" spans="1:3" x14ac:dyDescent="0.2">
      <c r="A3859" s="25">
        <v>41235</v>
      </c>
      <c r="B3859">
        <v>4.1327648002898298</v>
      </c>
      <c r="C3859">
        <v>4.56458495936233</v>
      </c>
    </row>
    <row r="3860" spans="1:3" x14ac:dyDescent="0.2">
      <c r="A3860" s="25">
        <v>41236</v>
      </c>
      <c r="B3860">
        <v>4.1226277486196503</v>
      </c>
      <c r="C3860">
        <v>4.5542869030021302</v>
      </c>
    </row>
    <row r="3861" spans="1:3" x14ac:dyDescent="0.2">
      <c r="A3861" s="25">
        <v>41239</v>
      </c>
      <c r="B3861">
        <v>4.1163994894633902</v>
      </c>
      <c r="C3861">
        <v>4.5449182739235301</v>
      </c>
    </row>
    <row r="3862" spans="1:3" x14ac:dyDescent="0.2">
      <c r="A3862" s="25">
        <v>41240</v>
      </c>
      <c r="B3862" s="19">
        <v>4.1359163415812397</v>
      </c>
      <c r="C3862">
        <v>4.5578674193945696</v>
      </c>
    </row>
    <row r="3863" spans="1:3" x14ac:dyDescent="0.2">
      <c r="A3863" s="25">
        <v>41241</v>
      </c>
      <c r="B3863" s="19">
        <v>4.0806889355257496</v>
      </c>
      <c r="C3863">
        <v>4.4950055752318896</v>
      </c>
    </row>
    <row r="3864" spans="1:3" x14ac:dyDescent="0.2">
      <c r="A3864" s="25">
        <v>41242</v>
      </c>
      <c r="B3864" s="19">
        <v>4.1044224739438304</v>
      </c>
      <c r="C3864">
        <v>4.5155431927187397</v>
      </c>
    </row>
    <row r="3865" spans="1:3" x14ac:dyDescent="0.2">
      <c r="A3865" s="25">
        <v>41243</v>
      </c>
      <c r="B3865" s="19">
        <v>4.1073434186518396</v>
      </c>
      <c r="C3865">
        <v>4.5232398892096404</v>
      </c>
    </row>
    <row r="3866" spans="1:3" x14ac:dyDescent="0.2">
      <c r="A3866" s="25">
        <v>41246</v>
      </c>
      <c r="B3866" s="19">
        <v>4.15425060510678</v>
      </c>
      <c r="C3866">
        <v>4.5831492722245102</v>
      </c>
    </row>
    <row r="3867" spans="1:3" x14ac:dyDescent="0.2">
      <c r="A3867" s="25">
        <v>41247</v>
      </c>
      <c r="B3867" s="19">
        <v>4.1536696237898498</v>
      </c>
      <c r="C3867">
        <v>4.5717193860460004</v>
      </c>
    </row>
    <row r="3868" spans="1:3" x14ac:dyDescent="0.2">
      <c r="A3868" s="25">
        <v>41248</v>
      </c>
      <c r="B3868" s="19">
        <v>4.1787403405503198</v>
      </c>
      <c r="C3868">
        <v>4.5725241724100298</v>
      </c>
    </row>
    <row r="3869" spans="1:3" x14ac:dyDescent="0.2">
      <c r="A3869" s="25">
        <v>41249</v>
      </c>
      <c r="B3869" s="19">
        <v>4.1571579213853402</v>
      </c>
      <c r="C3869">
        <v>4.5461914548381204</v>
      </c>
    </row>
    <row r="3870" spans="1:3" x14ac:dyDescent="0.2">
      <c r="A3870" s="25">
        <v>41250</v>
      </c>
      <c r="B3870" s="19">
        <v>4.1662055741914603</v>
      </c>
      <c r="C3870">
        <v>4.5488780454522804</v>
      </c>
    </row>
    <row r="3871" spans="1:3" x14ac:dyDescent="0.2">
      <c r="A3871" s="25">
        <v>41253</v>
      </c>
      <c r="B3871" s="19">
        <v>4.2027983921383596</v>
      </c>
      <c r="C3871">
        <v>4.5952015406016899</v>
      </c>
    </row>
    <row r="3872" spans="1:3" x14ac:dyDescent="0.2">
      <c r="A3872" s="25">
        <v>41254</v>
      </c>
      <c r="B3872" s="19">
        <v>4.24012950445334</v>
      </c>
      <c r="C3872">
        <v>4.6240156497146598</v>
      </c>
    </row>
    <row r="3873" spans="1:3" x14ac:dyDescent="0.2">
      <c r="A3873" s="25">
        <v>41255</v>
      </c>
      <c r="B3873" s="19">
        <v>4.2394820792911796</v>
      </c>
      <c r="C3873">
        <v>4.62979820285058</v>
      </c>
    </row>
    <row r="3874" spans="1:3" x14ac:dyDescent="0.2">
      <c r="A3874" s="25">
        <v>41256</v>
      </c>
      <c r="B3874" s="19">
        <v>4.2659109589721096</v>
      </c>
      <c r="C3874">
        <v>4.6534019368254702</v>
      </c>
    </row>
    <row r="3875" spans="1:3" x14ac:dyDescent="0.2">
      <c r="A3875" s="25">
        <v>41257</v>
      </c>
      <c r="B3875" s="19">
        <v>4.2719550026842503</v>
      </c>
      <c r="C3875">
        <v>4.6509513940276097</v>
      </c>
    </row>
    <row r="3876" spans="1:3" x14ac:dyDescent="0.2">
      <c r="A3876" s="25">
        <v>41260</v>
      </c>
      <c r="B3876" s="19">
        <v>4.2785592932065901</v>
      </c>
      <c r="C3876">
        <v>4.6612826113332497</v>
      </c>
    </row>
    <row r="3877" spans="1:3" x14ac:dyDescent="0.2">
      <c r="A3877" s="25">
        <v>41261</v>
      </c>
      <c r="B3877" s="19">
        <v>4.3273320670015902</v>
      </c>
      <c r="C3877">
        <v>4.7081512119172704</v>
      </c>
    </row>
    <row r="3878" spans="1:3" x14ac:dyDescent="0.2">
      <c r="A3878" s="25">
        <v>41262</v>
      </c>
      <c r="B3878" s="19">
        <v>4.3449070745859801</v>
      </c>
      <c r="C3878">
        <v>4.7159168830692</v>
      </c>
    </row>
    <row r="3879" spans="1:3" x14ac:dyDescent="0.2">
      <c r="A3879" s="25">
        <v>41263</v>
      </c>
      <c r="B3879" s="19">
        <v>4.3225717853300702</v>
      </c>
      <c r="C3879">
        <v>4.6895753488498997</v>
      </c>
    </row>
    <row r="3880" spans="1:3" x14ac:dyDescent="0.2">
      <c r="A3880" s="25">
        <v>41264</v>
      </c>
      <c r="B3880" s="19">
        <v>4.2777714019431698</v>
      </c>
      <c r="C3880">
        <v>4.6426747759217504</v>
      </c>
    </row>
    <row r="3881" spans="1:3" x14ac:dyDescent="0.2">
      <c r="A3881" s="25">
        <v>41267</v>
      </c>
      <c r="B3881" s="19">
        <v>4.28203882615973</v>
      </c>
      <c r="C3881">
        <v>4.6493522897923896</v>
      </c>
    </row>
    <row r="3882" spans="1:3" x14ac:dyDescent="0.2">
      <c r="A3882" s="25">
        <v>41270</v>
      </c>
      <c r="B3882" s="19">
        <v>4.2048713343789199</v>
      </c>
      <c r="C3882">
        <v>4.5677255309642604</v>
      </c>
    </row>
    <row r="3883" spans="1:3" x14ac:dyDescent="0.2">
      <c r="A3883" s="25">
        <v>41271</v>
      </c>
      <c r="B3883" s="19">
        <v>4.2129914891416096</v>
      </c>
      <c r="C3883">
        <v>4.5722667028999604</v>
      </c>
    </row>
    <row r="3884" spans="1:3" x14ac:dyDescent="0.2">
      <c r="A3884" s="25">
        <v>41274</v>
      </c>
      <c r="B3884" s="19">
        <v>4.2082410033417696</v>
      </c>
      <c r="C3884">
        <v>4.5723936682616602</v>
      </c>
    </row>
    <row r="3885" spans="1:3" x14ac:dyDescent="0.2">
      <c r="A3885" s="25">
        <v>41276</v>
      </c>
      <c r="B3885" s="19">
        <v>4.3372691502346399</v>
      </c>
      <c r="C3885">
        <v>4.6782914719926598</v>
      </c>
    </row>
    <row r="3886" spans="1:3" x14ac:dyDescent="0.2">
      <c r="A3886" s="25">
        <v>41277</v>
      </c>
      <c r="B3886" s="19">
        <v>4.3850196089976698</v>
      </c>
      <c r="C3886">
        <v>4.7137915080797397</v>
      </c>
    </row>
    <row r="3887" spans="1:3" x14ac:dyDescent="0.2">
      <c r="A3887" s="25">
        <v>41278</v>
      </c>
      <c r="B3887" s="19">
        <v>4.40276028451839</v>
      </c>
      <c r="C3887">
        <v>4.7255519919243802</v>
      </c>
    </row>
    <row r="3888" spans="1:3" x14ac:dyDescent="0.2">
      <c r="A3888" s="25">
        <v>41281</v>
      </c>
      <c r="B3888" s="19">
        <v>4.3462678596252298</v>
      </c>
      <c r="C3888">
        <v>4.6621238765703401</v>
      </c>
    </row>
    <row r="3889" spans="1:3" x14ac:dyDescent="0.2">
      <c r="A3889" s="25">
        <v>41282</v>
      </c>
      <c r="B3889" s="19">
        <v>4.2706370138981402</v>
      </c>
      <c r="C3889">
        <v>4.5809999620956603</v>
      </c>
    </row>
    <row r="3890" spans="1:3" x14ac:dyDescent="0.2">
      <c r="A3890" s="25">
        <v>41283</v>
      </c>
      <c r="B3890" s="19">
        <v>4.2617932648080696</v>
      </c>
      <c r="C3890">
        <v>4.5706266235631698</v>
      </c>
    </row>
    <row r="3891" spans="1:3" x14ac:dyDescent="0.2">
      <c r="A3891" s="25">
        <v>41284</v>
      </c>
      <c r="B3891" s="19">
        <v>4.3141829284377904</v>
      </c>
      <c r="C3891">
        <v>4.6162150472165804</v>
      </c>
    </row>
    <row r="3892" spans="1:3" x14ac:dyDescent="0.2">
      <c r="A3892" s="25">
        <v>41285</v>
      </c>
      <c r="B3892" s="19">
        <v>4.3110560189780296</v>
      </c>
      <c r="C3892">
        <v>4.6004168748848402</v>
      </c>
    </row>
    <row r="3893" spans="1:3" x14ac:dyDescent="0.2">
      <c r="A3893" s="25">
        <v>41288</v>
      </c>
      <c r="B3893" s="19">
        <v>4.2616881356747998</v>
      </c>
      <c r="C3893">
        <v>4.5487688421916896</v>
      </c>
    </row>
    <row r="3894" spans="1:3" x14ac:dyDescent="0.2">
      <c r="A3894" s="25">
        <v>41289</v>
      </c>
      <c r="B3894" s="19">
        <v>4.2618599019625698</v>
      </c>
      <c r="C3894">
        <v>4.5475070649747096</v>
      </c>
    </row>
    <row r="3895" spans="1:3" x14ac:dyDescent="0.2">
      <c r="A3895" s="25">
        <v>41290</v>
      </c>
      <c r="B3895" s="19">
        <v>4.2559915701600604</v>
      </c>
      <c r="C3895">
        <v>4.5409885709403799</v>
      </c>
    </row>
    <row r="3896" spans="1:3" x14ac:dyDescent="0.2">
      <c r="A3896" s="25">
        <v>41291</v>
      </c>
      <c r="B3896">
        <v>4.2995086556648898</v>
      </c>
      <c r="C3896">
        <v>4.5742976326882898</v>
      </c>
    </row>
    <row r="3897" spans="1:3" x14ac:dyDescent="0.2">
      <c r="A3897" s="25">
        <v>41295</v>
      </c>
      <c r="B3897">
        <v>4.3114641954805304</v>
      </c>
      <c r="C3897">
        <v>4.5748195258806597</v>
      </c>
    </row>
    <row r="3898" spans="1:3" x14ac:dyDescent="0.2">
      <c r="A3898" s="25">
        <v>41296</v>
      </c>
      <c r="B3898">
        <v>4.2920514529728502</v>
      </c>
      <c r="C3898">
        <v>4.5555617119050096</v>
      </c>
    </row>
    <row r="3899" spans="1:3" x14ac:dyDescent="0.2">
      <c r="A3899" s="25">
        <v>41297</v>
      </c>
      <c r="B3899">
        <v>4.2691048211098996</v>
      </c>
      <c r="C3899">
        <v>4.5303365173670098</v>
      </c>
    </row>
    <row r="3900" spans="1:3" x14ac:dyDescent="0.2">
      <c r="A3900" s="25">
        <v>41298</v>
      </c>
      <c r="B3900">
        <v>4.3190394298301298</v>
      </c>
      <c r="C3900">
        <v>4.5830265547667004</v>
      </c>
    </row>
    <row r="3901" spans="1:3" x14ac:dyDescent="0.2">
      <c r="A3901" s="25">
        <v>41299</v>
      </c>
      <c r="B3901">
        <v>4.3569101342667897</v>
      </c>
      <c r="C3901">
        <v>4.6188889817097296</v>
      </c>
    </row>
    <row r="3902" spans="1:3" x14ac:dyDescent="0.2">
      <c r="A3902" s="25">
        <v>41302</v>
      </c>
      <c r="B3902">
        <v>4.4007296157480598</v>
      </c>
      <c r="C3902">
        <v>4.6713927958282602</v>
      </c>
    </row>
    <row r="3903" spans="1:3" x14ac:dyDescent="0.2">
      <c r="A3903" s="25">
        <v>41303</v>
      </c>
      <c r="B3903">
        <v>4.4014569471412601</v>
      </c>
      <c r="C3903">
        <v>4.67709135406459</v>
      </c>
    </row>
    <row r="3904" spans="1:3" x14ac:dyDescent="0.2">
      <c r="A3904" s="25">
        <v>41304</v>
      </c>
      <c r="B3904">
        <v>4.4578652854608301</v>
      </c>
      <c r="C3904">
        <v>4.7444139748855303</v>
      </c>
    </row>
    <row r="3905" spans="1:3" x14ac:dyDescent="0.2">
      <c r="A3905" s="25">
        <v>41305</v>
      </c>
      <c r="B3905">
        <v>4.45420975377038</v>
      </c>
      <c r="C3905">
        <v>4.7460085932391003</v>
      </c>
    </row>
    <row r="3906" spans="1:3" x14ac:dyDescent="0.2">
      <c r="A3906" s="25">
        <v>41306</v>
      </c>
      <c r="B3906">
        <v>4.44694825382535</v>
      </c>
      <c r="C3906">
        <v>4.7822240850358897</v>
      </c>
    </row>
    <row r="3907" spans="1:3" x14ac:dyDescent="0.2">
      <c r="A3907" s="25">
        <v>41309</v>
      </c>
      <c r="B3907">
        <v>4.4464773835617999</v>
      </c>
      <c r="C3907">
        <v>4.7857081200885601</v>
      </c>
    </row>
    <row r="3908" spans="1:3" x14ac:dyDescent="0.2">
      <c r="A3908" s="25">
        <v>41310</v>
      </c>
      <c r="B3908">
        <v>4.4789530072893902</v>
      </c>
      <c r="C3908">
        <v>4.8120218580186398</v>
      </c>
    </row>
    <row r="3909" spans="1:3" x14ac:dyDescent="0.2">
      <c r="A3909" s="25">
        <v>41311</v>
      </c>
      <c r="B3909">
        <v>4.4653119659114102</v>
      </c>
      <c r="C3909">
        <v>4.7952883198986198</v>
      </c>
    </row>
    <row r="3910" spans="1:3" x14ac:dyDescent="0.2">
      <c r="A3910" s="25">
        <v>41312</v>
      </c>
      <c r="B3910">
        <v>4.4822807068076198</v>
      </c>
      <c r="C3910">
        <v>4.8152119189012703</v>
      </c>
    </row>
    <row r="3911" spans="1:3" x14ac:dyDescent="0.2">
      <c r="A3911" s="25">
        <v>41313</v>
      </c>
      <c r="B3911">
        <v>4.4902072271853397</v>
      </c>
      <c r="C3911">
        <v>4.8188154911114198</v>
      </c>
    </row>
    <row r="3912" spans="1:3" x14ac:dyDescent="0.2">
      <c r="A3912" s="25">
        <v>41316</v>
      </c>
      <c r="B3912">
        <v>4.5042798066336696</v>
      </c>
      <c r="C3912">
        <v>4.8292052395609097</v>
      </c>
    </row>
    <row r="3913" spans="1:3" x14ac:dyDescent="0.2">
      <c r="A3913" s="25">
        <v>41317</v>
      </c>
      <c r="B3913">
        <v>4.5234870467375403</v>
      </c>
      <c r="C3913">
        <v>4.8557853858006697</v>
      </c>
    </row>
    <row r="3914" spans="1:3" x14ac:dyDescent="0.2">
      <c r="A3914" s="25">
        <v>41318</v>
      </c>
      <c r="B3914">
        <v>4.5960436749752098</v>
      </c>
      <c r="C3914">
        <v>4.9326653015587203</v>
      </c>
    </row>
    <row r="3915" spans="1:3" x14ac:dyDescent="0.2">
      <c r="A3915" s="25">
        <v>41319</v>
      </c>
      <c r="B3915">
        <v>4.5712823776255398</v>
      </c>
      <c r="C3915">
        <v>4.9140726181888796</v>
      </c>
    </row>
    <row r="3916" spans="1:3" x14ac:dyDescent="0.2">
      <c r="A3916" s="25">
        <v>41320</v>
      </c>
      <c r="B3916">
        <v>4.5732567858368096</v>
      </c>
      <c r="C3916">
        <v>4.9206613005419202</v>
      </c>
    </row>
    <row r="3917" spans="1:3" x14ac:dyDescent="0.2">
      <c r="A3917" s="25">
        <v>41323</v>
      </c>
      <c r="B3917">
        <v>4.5751706762865902</v>
      </c>
      <c r="C3917">
        <v>4.91799749369238</v>
      </c>
    </row>
    <row r="3918" spans="1:3" x14ac:dyDescent="0.2">
      <c r="A3918" s="25">
        <v>41324</v>
      </c>
      <c r="B3918">
        <v>4.5681719494356399</v>
      </c>
      <c r="C3918">
        <v>4.90583169395964</v>
      </c>
    </row>
    <row r="3919" spans="1:3" x14ac:dyDescent="0.2">
      <c r="A3919" s="25">
        <v>41325</v>
      </c>
      <c r="B3919">
        <v>4.5872199477148303</v>
      </c>
      <c r="C3919">
        <v>4.9113977938203304</v>
      </c>
    </row>
    <row r="3920" spans="1:3" x14ac:dyDescent="0.2">
      <c r="A3920" s="25">
        <v>41326</v>
      </c>
      <c r="B3920">
        <v>4.5052371581203596</v>
      </c>
      <c r="C3920">
        <v>4.83163510918064</v>
      </c>
    </row>
    <row r="3921" spans="1:3" x14ac:dyDescent="0.2">
      <c r="A3921" s="25">
        <v>41327</v>
      </c>
      <c r="B3921">
        <v>4.49837380428289</v>
      </c>
      <c r="C3921">
        <v>4.8269559559765902</v>
      </c>
    </row>
    <row r="3922" spans="1:3" x14ac:dyDescent="0.2">
      <c r="A3922" s="25">
        <v>41330</v>
      </c>
      <c r="B3922">
        <v>4.49597069054985</v>
      </c>
      <c r="C3922">
        <v>4.8191555039925902</v>
      </c>
    </row>
    <row r="3923" spans="1:3" x14ac:dyDescent="0.2">
      <c r="A3923" s="25">
        <v>41331</v>
      </c>
      <c r="B3923">
        <v>4.4143388729637101</v>
      </c>
      <c r="C3923">
        <v>4.7494188206070902</v>
      </c>
    </row>
    <row r="3924" spans="1:3" x14ac:dyDescent="0.2">
      <c r="A3924" s="25">
        <v>41332</v>
      </c>
      <c r="B3924">
        <v>4.3949123647674702</v>
      </c>
      <c r="C3924">
        <v>4.7332366537239903</v>
      </c>
    </row>
    <row r="3925" spans="1:3" x14ac:dyDescent="0.2">
      <c r="A3925" s="25">
        <v>41333</v>
      </c>
      <c r="B3925">
        <v>4.3870526312499996</v>
      </c>
      <c r="C3925">
        <v>4.7242322215456696</v>
      </c>
    </row>
    <row r="3926" spans="1:3" x14ac:dyDescent="0.2">
      <c r="A3926" s="25">
        <v>41334</v>
      </c>
      <c r="B3926">
        <v>4.3074317409266403</v>
      </c>
      <c r="C3926">
        <v>4.69562928787904</v>
      </c>
    </row>
    <row r="3927" spans="1:3" x14ac:dyDescent="0.2">
      <c r="A3927" s="25">
        <v>41337</v>
      </c>
      <c r="B3927">
        <v>4.3360429365119497</v>
      </c>
      <c r="C3927">
        <v>4.7241315477535704</v>
      </c>
    </row>
    <row r="3928" spans="1:3" x14ac:dyDescent="0.2">
      <c r="A3928" s="25">
        <v>41338</v>
      </c>
      <c r="B3928">
        <v>4.3938015152242196</v>
      </c>
      <c r="C3928">
        <v>4.7752779701220396</v>
      </c>
    </row>
    <row r="3929" spans="1:3" x14ac:dyDescent="0.2">
      <c r="A3929" s="25">
        <v>41339</v>
      </c>
      <c r="B3929" s="19">
        <v>4.3821945033561898</v>
      </c>
      <c r="C3929" s="19">
        <v>4.7598668665957096</v>
      </c>
    </row>
    <row r="3930" spans="1:3" x14ac:dyDescent="0.2">
      <c r="A3930" s="25">
        <v>41340</v>
      </c>
      <c r="B3930" s="19">
        <v>4.4277091053589599</v>
      </c>
      <c r="C3930" s="19">
        <v>4.8042976768440599</v>
      </c>
    </row>
    <row r="3931" spans="1:3" x14ac:dyDescent="0.2">
      <c r="A3931" s="25">
        <v>41341</v>
      </c>
      <c r="B3931" s="19">
        <v>4.4546446526486001</v>
      </c>
      <c r="C3931" s="19">
        <v>4.8287355191905696</v>
      </c>
    </row>
    <row r="3932" spans="1:3" x14ac:dyDescent="0.2">
      <c r="A3932" s="25">
        <v>41344</v>
      </c>
      <c r="B3932" s="19">
        <v>4.4197952904773601</v>
      </c>
      <c r="C3932" s="19">
        <v>4.7964252661519398</v>
      </c>
    </row>
    <row r="3933" spans="1:3" x14ac:dyDescent="0.2">
      <c r="A3933" s="25">
        <v>41345</v>
      </c>
      <c r="B3933" s="19">
        <v>4.3928839565346802</v>
      </c>
      <c r="C3933" s="19">
        <v>4.7615533330082904</v>
      </c>
    </row>
    <row r="3934" spans="1:3" x14ac:dyDescent="0.2">
      <c r="A3934" s="25">
        <v>41346</v>
      </c>
      <c r="B3934" s="19">
        <v>4.4047918629462801</v>
      </c>
      <c r="C3934" s="19">
        <v>4.76865943305648</v>
      </c>
    </row>
    <row r="3935" spans="1:3" x14ac:dyDescent="0.2">
      <c r="A3935" s="25">
        <v>41347</v>
      </c>
      <c r="B3935" s="19">
        <v>4.4175331838561496</v>
      </c>
      <c r="C3935" s="19">
        <v>4.7724112772603702</v>
      </c>
    </row>
    <row r="3936" spans="1:3" x14ac:dyDescent="0.2">
      <c r="A3936" s="25">
        <v>41348</v>
      </c>
      <c r="B3936" s="19">
        <v>4.38284497827265</v>
      </c>
      <c r="C3936" s="19">
        <v>4.7382750081496798</v>
      </c>
    </row>
    <row r="3937" spans="1:3" x14ac:dyDescent="0.2">
      <c r="A3937" s="25">
        <v>41351</v>
      </c>
      <c r="B3937" s="19">
        <v>4.3443990503707299</v>
      </c>
      <c r="C3937" s="19">
        <v>4.7096659639371898</v>
      </c>
    </row>
    <row r="3938" spans="1:3" x14ac:dyDescent="0.2">
      <c r="A3938" s="25">
        <v>41352</v>
      </c>
      <c r="B3938" s="19">
        <v>4.2799672131484199</v>
      </c>
      <c r="C3938" s="19">
        <v>4.6477710900786997</v>
      </c>
    </row>
    <row r="3939" spans="1:3" x14ac:dyDescent="0.2">
      <c r="A3939" s="25">
        <v>41353</v>
      </c>
      <c r="B3939" s="19">
        <v>4.29213346177551</v>
      </c>
      <c r="C3939" s="19">
        <v>4.6605527643022198</v>
      </c>
    </row>
    <row r="3940" spans="1:3" x14ac:dyDescent="0.2">
      <c r="A3940" s="25">
        <v>41354</v>
      </c>
      <c r="B3940" s="19">
        <v>4.2966852649303204</v>
      </c>
      <c r="C3940" s="19">
        <v>4.6596210413428896</v>
      </c>
    </row>
    <row r="3941" spans="1:3" x14ac:dyDescent="0.2">
      <c r="A3941" s="25">
        <v>41355</v>
      </c>
      <c r="B3941" s="19">
        <v>4.2776974745714504</v>
      </c>
      <c r="C3941" s="19">
        <v>4.6402898387864697</v>
      </c>
    </row>
    <row r="3942" spans="1:3" x14ac:dyDescent="0.2">
      <c r="A3942" s="25">
        <v>41358</v>
      </c>
      <c r="B3942" s="19">
        <v>4.2442484960512301</v>
      </c>
      <c r="C3942" s="19">
        <v>4.6067222260633303</v>
      </c>
    </row>
    <row r="3943" spans="1:3" x14ac:dyDescent="0.2">
      <c r="A3943" s="25">
        <v>41359</v>
      </c>
      <c r="B3943" s="19">
        <v>4.2237072751389499</v>
      </c>
      <c r="C3943" s="19">
        <v>4.5816495830164801</v>
      </c>
    </row>
    <row r="3944" spans="1:3" x14ac:dyDescent="0.2">
      <c r="A3944" s="25">
        <v>41360</v>
      </c>
      <c r="B3944" s="19">
        <v>4.18267353108088</v>
      </c>
      <c r="C3944" s="19">
        <v>4.5452756296746903</v>
      </c>
    </row>
    <row r="3945" spans="1:3" x14ac:dyDescent="0.2">
      <c r="A3945" s="25">
        <v>41361</v>
      </c>
      <c r="B3945" s="19">
        <v>4.21844573882513</v>
      </c>
      <c r="C3945" s="19">
        <v>4.5840511797672603</v>
      </c>
    </row>
    <row r="3946" spans="1:3" x14ac:dyDescent="0.2">
      <c r="A3946" s="25">
        <v>41364</v>
      </c>
      <c r="B3946" s="19">
        <v>4.21812490133241</v>
      </c>
      <c r="C3946" s="19">
        <v>4.5836637147069901</v>
      </c>
    </row>
    <row r="3947" spans="1:3" x14ac:dyDescent="0.2">
      <c r="A3947" s="25">
        <v>41366</v>
      </c>
      <c r="B3947" s="19">
        <v>4.2512525940158596</v>
      </c>
      <c r="C3947" s="19">
        <v>4.5734079696562198</v>
      </c>
    </row>
    <row r="3948" spans="1:3" x14ac:dyDescent="0.2">
      <c r="A3948" s="25">
        <v>41367</v>
      </c>
      <c r="B3948">
        <v>4.2252240852122203</v>
      </c>
      <c r="C3948">
        <v>4.54506841808365</v>
      </c>
    </row>
    <row r="3949" spans="1:3" x14ac:dyDescent="0.2">
      <c r="A3949" s="25">
        <v>41368</v>
      </c>
      <c r="B3949">
        <v>4.1818851304973101</v>
      </c>
      <c r="C3949">
        <v>4.5059465858983296</v>
      </c>
    </row>
    <row r="3950" spans="1:3" x14ac:dyDescent="0.2">
      <c r="A3950" s="25">
        <v>41369</v>
      </c>
      <c r="B3950">
        <v>4.0641284642156297</v>
      </c>
      <c r="C3950">
        <v>4.4001511556746404</v>
      </c>
    </row>
    <row r="3951" spans="1:3" x14ac:dyDescent="0.2">
      <c r="A3951" s="25">
        <v>41372</v>
      </c>
      <c r="B3951">
        <v>4.10109398282213</v>
      </c>
      <c r="C3951">
        <v>4.4365245854790096</v>
      </c>
    </row>
    <row r="3952" spans="1:3" x14ac:dyDescent="0.2">
      <c r="A3952" s="25">
        <v>41373</v>
      </c>
      <c r="B3952">
        <v>4.1336112117754897</v>
      </c>
      <c r="C3952">
        <v>4.4606882751091597</v>
      </c>
    </row>
    <row r="3953" spans="1:3" x14ac:dyDescent="0.2">
      <c r="A3953" s="25">
        <v>41374</v>
      </c>
      <c r="B3953">
        <v>4.1604573809324599</v>
      </c>
      <c r="C3953">
        <v>4.4766287854526299</v>
      </c>
    </row>
    <row r="3954" spans="1:3" x14ac:dyDescent="0.2">
      <c r="A3954" s="25">
        <v>41375</v>
      </c>
      <c r="B3954">
        <v>4.1640661638224001</v>
      </c>
      <c r="C3954">
        <v>4.4654896027794502</v>
      </c>
    </row>
    <row r="3955" spans="1:3" x14ac:dyDescent="0.2">
      <c r="A3955" s="25">
        <v>41376</v>
      </c>
      <c r="B3955">
        <v>4.1260893269730898</v>
      </c>
      <c r="C3955">
        <v>4.4206642472408797</v>
      </c>
    </row>
    <row r="3956" spans="1:3" x14ac:dyDescent="0.2">
      <c r="A3956" s="25">
        <v>41379</v>
      </c>
      <c r="B3956">
        <v>4.0996864118247096</v>
      </c>
      <c r="C3956">
        <v>4.3916309179421997</v>
      </c>
    </row>
    <row r="3957" spans="1:3" x14ac:dyDescent="0.2">
      <c r="A3957" s="25">
        <v>41380</v>
      </c>
      <c r="B3957">
        <v>4.0956442376037296</v>
      </c>
      <c r="C3957">
        <v>4.3823597788249398</v>
      </c>
    </row>
    <row r="3958" spans="1:3" x14ac:dyDescent="0.2">
      <c r="A3958" s="25">
        <v>41381</v>
      </c>
      <c r="B3958">
        <v>4.0453005047462796</v>
      </c>
      <c r="C3958">
        <v>4.3298127082142397</v>
      </c>
    </row>
    <row r="3959" spans="1:3" x14ac:dyDescent="0.2">
      <c r="A3959" s="25">
        <v>41382</v>
      </c>
      <c r="B3959">
        <v>4.0233749988546297</v>
      </c>
      <c r="C3959">
        <v>4.3093079023393299</v>
      </c>
    </row>
    <row r="3960" spans="1:3" x14ac:dyDescent="0.2">
      <c r="A3960" s="25">
        <v>41383</v>
      </c>
      <c r="B3960">
        <v>4.0202254342969104</v>
      </c>
      <c r="C3960">
        <v>4.3052592341342404</v>
      </c>
    </row>
    <row r="3961" spans="1:3" x14ac:dyDescent="0.2">
      <c r="A3961" s="25">
        <v>41386</v>
      </c>
      <c r="B3961">
        <v>3.9941492772645599</v>
      </c>
      <c r="C3961">
        <v>4.2752198707803002</v>
      </c>
    </row>
    <row r="3962" spans="1:3" x14ac:dyDescent="0.2">
      <c r="A3962" s="25">
        <v>41387</v>
      </c>
      <c r="B3962">
        <v>4.02508718065243</v>
      </c>
      <c r="C3962">
        <v>4.3072220552282099</v>
      </c>
    </row>
    <row r="3963" spans="1:3" x14ac:dyDescent="0.2">
      <c r="A3963" s="25">
        <v>41388</v>
      </c>
      <c r="B3963">
        <v>4.0089982496670702</v>
      </c>
      <c r="C3963">
        <v>4.28528655069168</v>
      </c>
    </row>
    <row r="3964" spans="1:3" x14ac:dyDescent="0.2">
      <c r="A3964" s="25">
        <v>41389</v>
      </c>
      <c r="B3964">
        <v>4.0119123047425402</v>
      </c>
      <c r="C3964">
        <v>4.2897820705986902</v>
      </c>
    </row>
    <row r="3965" spans="1:3" x14ac:dyDescent="0.2">
      <c r="A3965" s="25">
        <v>41390</v>
      </c>
      <c r="B3965">
        <v>3.9655550931289998</v>
      </c>
      <c r="C3965">
        <v>4.2422657731533002</v>
      </c>
    </row>
    <row r="3966" spans="1:3" x14ac:dyDescent="0.2">
      <c r="A3966" s="25">
        <v>41393</v>
      </c>
      <c r="B3966">
        <v>3.9254315247406502</v>
      </c>
      <c r="C3966">
        <v>4.2002463392919998</v>
      </c>
    </row>
    <row r="3967" spans="1:3" x14ac:dyDescent="0.2">
      <c r="A3967" s="25">
        <v>41394</v>
      </c>
      <c r="B3967">
        <v>3.91817492944207</v>
      </c>
      <c r="C3967">
        <v>4.1957125460843798</v>
      </c>
    </row>
    <row r="3968" spans="1:3" x14ac:dyDescent="0.2">
      <c r="A3968" s="25">
        <v>41395</v>
      </c>
      <c r="B3968">
        <v>3.87828570540916</v>
      </c>
      <c r="C3968">
        <v>4.2010936144171502</v>
      </c>
    </row>
    <row r="3969" spans="1:3" x14ac:dyDescent="0.2">
      <c r="A3969" s="25">
        <v>41396</v>
      </c>
      <c r="B3969">
        <v>3.8195765608431702</v>
      </c>
      <c r="C3969">
        <v>4.1455103060828504</v>
      </c>
    </row>
    <row r="3970" spans="1:3" x14ac:dyDescent="0.2">
      <c r="A3970" s="25">
        <v>41397</v>
      </c>
      <c r="B3970">
        <v>3.9136885361533098</v>
      </c>
      <c r="C3970">
        <v>4.2292768997660701</v>
      </c>
    </row>
    <row r="3971" spans="1:3" x14ac:dyDescent="0.2">
      <c r="A3971" s="25">
        <v>41401</v>
      </c>
      <c r="B3971">
        <v>3.9339618708108102</v>
      </c>
      <c r="C3971">
        <v>4.2404329475567701</v>
      </c>
    </row>
    <row r="3972" spans="1:3" x14ac:dyDescent="0.2">
      <c r="A3972" s="25">
        <v>41402</v>
      </c>
      <c r="B3972">
        <v>3.9005766324038</v>
      </c>
      <c r="C3972">
        <v>4.1937482807517998</v>
      </c>
    </row>
    <row r="3973" spans="1:3" x14ac:dyDescent="0.2">
      <c r="A3973" s="25">
        <v>41403</v>
      </c>
      <c r="B3973">
        <v>3.9394440825280799</v>
      </c>
      <c r="C3973">
        <v>4.22722172998294</v>
      </c>
    </row>
    <row r="3974" spans="1:3" x14ac:dyDescent="0.2">
      <c r="A3974" s="25">
        <v>41404</v>
      </c>
      <c r="B3974">
        <v>4.0260089963514698</v>
      </c>
      <c r="C3974">
        <v>4.3184428980061798</v>
      </c>
    </row>
    <row r="3975" spans="1:3" x14ac:dyDescent="0.2">
      <c r="A3975" s="25">
        <v>41407</v>
      </c>
      <c r="B3975">
        <v>4.02718061128793</v>
      </c>
      <c r="C3975">
        <v>4.3218455430632599</v>
      </c>
    </row>
    <row r="3976" spans="1:3" x14ac:dyDescent="0.2">
      <c r="A3976" s="25">
        <v>41408</v>
      </c>
      <c r="B3976">
        <v>4.0444293301100904</v>
      </c>
      <c r="C3976">
        <v>4.3466969048785602</v>
      </c>
    </row>
    <row r="3977" spans="1:3" x14ac:dyDescent="0.2">
      <c r="A3977" s="25">
        <v>41409</v>
      </c>
      <c r="B3977">
        <v>4.0691600777357699</v>
      </c>
      <c r="C3977">
        <v>4.3745114995206897</v>
      </c>
    </row>
    <row r="3978" spans="1:3" x14ac:dyDescent="0.2">
      <c r="A3978" s="25">
        <v>41410</v>
      </c>
      <c r="B3978">
        <v>4.0255813336847801</v>
      </c>
      <c r="C3978">
        <v>4.3267655822105304</v>
      </c>
    </row>
    <row r="3979" spans="1:3" x14ac:dyDescent="0.2">
      <c r="A3979" s="25">
        <v>41411</v>
      </c>
      <c r="B3979">
        <v>4.0468433650224398</v>
      </c>
      <c r="C3979">
        <v>4.3460383329310996</v>
      </c>
    </row>
    <row r="3980" spans="1:3" x14ac:dyDescent="0.2">
      <c r="A3980" s="25">
        <v>41414</v>
      </c>
      <c r="B3980">
        <v>4.0669511315655402</v>
      </c>
      <c r="C3980">
        <v>4.3597658927390697</v>
      </c>
    </row>
    <row r="3981" spans="1:3" x14ac:dyDescent="0.2">
      <c r="A3981" s="25">
        <v>41415</v>
      </c>
      <c r="B3981">
        <v>4.0805629268467696</v>
      </c>
      <c r="C3981">
        <v>4.3735619018156902</v>
      </c>
    </row>
    <row r="3982" spans="1:3" x14ac:dyDescent="0.2">
      <c r="A3982" s="25">
        <v>41416</v>
      </c>
      <c r="B3982">
        <v>4.0430397469863602</v>
      </c>
      <c r="C3982">
        <v>4.3352913659386498</v>
      </c>
    </row>
    <row r="3983" spans="1:3" x14ac:dyDescent="0.2">
      <c r="A3983" s="25">
        <v>41417</v>
      </c>
      <c r="B3983">
        <v>4.0519728372922801</v>
      </c>
      <c r="C3983">
        <v>4.3568747315381602</v>
      </c>
    </row>
    <row r="3984" spans="1:3" x14ac:dyDescent="0.2">
      <c r="A3984" s="25">
        <v>41418</v>
      </c>
      <c r="B3984">
        <v>4.0190267968667897</v>
      </c>
      <c r="C3984">
        <v>4.3287246526265104</v>
      </c>
    </row>
    <row r="3985" spans="1:3" x14ac:dyDescent="0.2">
      <c r="A3985" s="25">
        <v>41422</v>
      </c>
      <c r="B3985">
        <v>4.0760520765838102</v>
      </c>
      <c r="C3985">
        <v>4.3839830666354596</v>
      </c>
    </row>
    <row r="3986" spans="1:3" x14ac:dyDescent="0.2">
      <c r="A3986" s="25">
        <v>41423</v>
      </c>
      <c r="B3986">
        <v>4.1237377216615103</v>
      </c>
      <c r="C3986">
        <v>4.4334017217597799</v>
      </c>
    </row>
    <row r="3987" spans="1:3" x14ac:dyDescent="0.2">
      <c r="A3987" s="25">
        <v>41424</v>
      </c>
      <c r="B3987">
        <v>4.1042887802561996</v>
      </c>
      <c r="C3987">
        <v>4.4134427091190398</v>
      </c>
    </row>
    <row r="3988" spans="1:3" x14ac:dyDescent="0.2">
      <c r="A3988" s="25">
        <v>41425</v>
      </c>
      <c r="B3988">
        <v>4.1607162874055996</v>
      </c>
      <c r="C3988">
        <v>4.4694710082246596</v>
      </c>
    </row>
    <row r="3989" spans="1:3" x14ac:dyDescent="0.2">
      <c r="A3989" s="25">
        <v>41428</v>
      </c>
      <c r="B3989">
        <v>4.1908020200676299</v>
      </c>
      <c r="C3989">
        <v>4.49780823232933</v>
      </c>
    </row>
    <row r="3990" spans="1:3" x14ac:dyDescent="0.2">
      <c r="A3990" s="25">
        <v>41429</v>
      </c>
      <c r="B3990">
        <v>4.2296873376740098</v>
      </c>
      <c r="C3990">
        <v>4.5452905760149598</v>
      </c>
    </row>
    <row r="3991" spans="1:3" x14ac:dyDescent="0.2">
      <c r="A3991" s="25">
        <v>41430</v>
      </c>
      <c r="B3991">
        <v>4.2506326867659503</v>
      </c>
      <c r="C3991">
        <v>4.5572976332700001</v>
      </c>
    </row>
    <row r="3992" spans="1:3" x14ac:dyDescent="0.2">
      <c r="A3992" s="25">
        <v>41431</v>
      </c>
      <c r="B3992">
        <v>4.2791383972430301</v>
      </c>
      <c r="C3992">
        <v>4.5995818592334103</v>
      </c>
    </row>
    <row r="3993" spans="1:3" x14ac:dyDescent="0.2">
      <c r="A3993" s="25">
        <v>41432</v>
      </c>
      <c r="B3993">
        <v>4.3041060500797803</v>
      </c>
      <c r="C3993">
        <v>4.6351082106475703</v>
      </c>
    </row>
    <row r="3994" spans="1:3" x14ac:dyDescent="0.2">
      <c r="A3994" s="25">
        <v>41435</v>
      </c>
      <c r="B3994">
        <v>4.3531205856867903</v>
      </c>
      <c r="C3994">
        <v>4.6829516411271204</v>
      </c>
    </row>
    <row r="3995" spans="1:3" x14ac:dyDescent="0.2">
      <c r="A3995" s="25">
        <v>41436</v>
      </c>
      <c r="B3995">
        <v>4.4059635155963601</v>
      </c>
      <c r="C3995">
        <v>4.7558873108269299</v>
      </c>
    </row>
    <row r="3996" spans="1:3" x14ac:dyDescent="0.2">
      <c r="A3996" s="25">
        <v>41437</v>
      </c>
      <c r="B3996">
        <v>4.3890899017257503</v>
      </c>
      <c r="C3996">
        <v>4.7385115620093901</v>
      </c>
    </row>
    <row r="3997" spans="1:3" x14ac:dyDescent="0.2">
      <c r="A3997" s="25">
        <v>41438</v>
      </c>
      <c r="B3997">
        <v>4.4001685220081299</v>
      </c>
      <c r="C3997">
        <v>4.7511425865545398</v>
      </c>
    </row>
    <row r="3998" spans="1:3" x14ac:dyDescent="0.2">
      <c r="A3998" s="25">
        <v>41439</v>
      </c>
      <c r="B3998">
        <v>4.3475716846354997</v>
      </c>
      <c r="C3998">
        <v>4.6955938161444299</v>
      </c>
    </row>
    <row r="3999" spans="1:3" x14ac:dyDescent="0.2">
      <c r="A3999" s="25">
        <v>41442</v>
      </c>
      <c r="B3999">
        <v>4.3683770560843103</v>
      </c>
      <c r="C3999">
        <v>4.7100389762283896</v>
      </c>
    </row>
    <row r="4000" spans="1:3" x14ac:dyDescent="0.2">
      <c r="A4000" s="25">
        <v>41443</v>
      </c>
      <c r="B4000">
        <v>4.3965939501673397</v>
      </c>
      <c r="C4000">
        <v>4.7441769174905799</v>
      </c>
    </row>
    <row r="4001" spans="1:3" x14ac:dyDescent="0.2">
      <c r="A4001" s="25">
        <v>41444</v>
      </c>
      <c r="B4001">
        <v>4.3739351255546497</v>
      </c>
      <c r="C4001">
        <v>4.7253883345315097</v>
      </c>
    </row>
    <row r="4002" spans="1:3" x14ac:dyDescent="0.2">
      <c r="A4002" s="25">
        <v>41445</v>
      </c>
      <c r="B4002">
        <v>4.5255646532059597</v>
      </c>
      <c r="C4002">
        <v>4.8903641510872902</v>
      </c>
    </row>
    <row r="4003" spans="1:3" x14ac:dyDescent="0.2">
      <c r="A4003" s="25">
        <v>41446</v>
      </c>
      <c r="B4003">
        <v>4.6244969733337404</v>
      </c>
      <c r="C4003">
        <v>4.9936388259436804</v>
      </c>
    </row>
    <row r="4004" spans="1:3" x14ac:dyDescent="0.2">
      <c r="A4004" s="25">
        <v>41449</v>
      </c>
      <c r="B4004">
        <v>4.7512843982687896</v>
      </c>
      <c r="C4004">
        <v>5.1494035531557696</v>
      </c>
    </row>
    <row r="4005" spans="1:3" x14ac:dyDescent="0.2">
      <c r="A4005" s="25">
        <v>41450</v>
      </c>
      <c r="B4005">
        <v>4.7572571723079999</v>
      </c>
      <c r="C4005">
        <v>5.1672795032155197</v>
      </c>
    </row>
    <row r="4006" spans="1:3" x14ac:dyDescent="0.2">
      <c r="A4006" s="25">
        <v>41451</v>
      </c>
      <c r="B4006">
        <v>4.70456146340885</v>
      </c>
      <c r="C4006">
        <v>5.1075006113209698</v>
      </c>
    </row>
    <row r="4007" spans="1:3" x14ac:dyDescent="0.2">
      <c r="A4007" s="25">
        <v>41452</v>
      </c>
      <c r="B4007">
        <v>4.6680324501481998</v>
      </c>
      <c r="C4007">
        <v>5.0747015729351004</v>
      </c>
    </row>
    <row r="4008" spans="1:3" x14ac:dyDescent="0.2">
      <c r="A4008" s="25">
        <v>41453</v>
      </c>
      <c r="B4008">
        <v>4.68293667834247</v>
      </c>
      <c r="C4008">
        <v>5.0964092654063897</v>
      </c>
    </row>
    <row r="4009" spans="1:3" x14ac:dyDescent="0.2">
      <c r="A4009" s="25">
        <v>41455</v>
      </c>
      <c r="B4009">
        <v>4.6827840830408096</v>
      </c>
      <c r="C4009">
        <v>5.0962388983665701</v>
      </c>
    </row>
    <row r="4010" spans="1:3" x14ac:dyDescent="0.2">
      <c r="A4010" s="25">
        <v>41456</v>
      </c>
      <c r="B4010">
        <v>4.63939672342498</v>
      </c>
      <c r="C4010">
        <v>5.0771241401024803</v>
      </c>
    </row>
    <row r="4011" spans="1:3" x14ac:dyDescent="0.2">
      <c r="A4011" s="25">
        <v>41457</v>
      </c>
      <c r="B4011">
        <v>4.6193436300425699</v>
      </c>
      <c r="C4011">
        <v>5.0533636349859803</v>
      </c>
    </row>
    <row r="4012" spans="1:3" x14ac:dyDescent="0.2">
      <c r="A4012" s="25">
        <v>41458</v>
      </c>
      <c r="B4012">
        <v>4.6358311067737503</v>
      </c>
      <c r="C4012">
        <v>5.07691782397879</v>
      </c>
    </row>
    <row r="4013" spans="1:3" x14ac:dyDescent="0.2">
      <c r="A4013" s="25">
        <v>41459</v>
      </c>
      <c r="B4013">
        <v>4.6374108367881997</v>
      </c>
      <c r="C4013">
        <v>5.0736723824902104</v>
      </c>
    </row>
    <row r="4014" spans="1:3" x14ac:dyDescent="0.2">
      <c r="A4014" s="25">
        <v>41460</v>
      </c>
      <c r="B4014">
        <v>4.6989445113124404</v>
      </c>
      <c r="C4014">
        <v>5.1432696138935103</v>
      </c>
    </row>
    <row r="4015" spans="1:3" x14ac:dyDescent="0.2">
      <c r="A4015" s="25">
        <v>41463</v>
      </c>
      <c r="B4015">
        <v>4.7009144586667704</v>
      </c>
      <c r="C4015">
        <v>5.1416465743205002</v>
      </c>
    </row>
    <row r="4016" spans="1:3" x14ac:dyDescent="0.2">
      <c r="A4016" s="25">
        <v>41464</v>
      </c>
      <c r="B4016">
        <v>4.6522716109450002</v>
      </c>
      <c r="C4016">
        <v>5.0837656545771397</v>
      </c>
    </row>
    <row r="4017" spans="1:3" x14ac:dyDescent="0.2">
      <c r="A4017" s="25">
        <v>41465</v>
      </c>
      <c r="B4017">
        <v>4.6274209890034097</v>
      </c>
      <c r="C4017">
        <v>5.0649331914269604</v>
      </c>
    </row>
    <row r="4018" spans="1:3" x14ac:dyDescent="0.2">
      <c r="A4018" s="25">
        <v>41466</v>
      </c>
      <c r="B4018">
        <v>4.5774509077183403</v>
      </c>
      <c r="C4018">
        <v>5.0119773885185701</v>
      </c>
    </row>
    <row r="4019" spans="1:3" x14ac:dyDescent="0.2">
      <c r="A4019" s="25">
        <v>41467</v>
      </c>
      <c r="B4019">
        <v>4.5245724938721503</v>
      </c>
      <c r="C4019">
        <v>4.9644067520181201</v>
      </c>
    </row>
    <row r="4020" spans="1:3" x14ac:dyDescent="0.2">
      <c r="A4020" s="25">
        <v>41470</v>
      </c>
      <c r="B4020">
        <v>4.5347886338343404</v>
      </c>
      <c r="C4020">
        <v>4.9715188580298904</v>
      </c>
    </row>
    <row r="4021" spans="1:3" x14ac:dyDescent="0.2">
      <c r="A4021" s="25">
        <v>41471</v>
      </c>
      <c r="B4021">
        <v>4.4899081785552903</v>
      </c>
      <c r="C4021">
        <v>4.9149496379802802</v>
      </c>
    </row>
    <row r="4022" spans="1:3" x14ac:dyDescent="0.2">
      <c r="A4022" s="25">
        <v>41472</v>
      </c>
      <c r="B4022">
        <v>4.5069480124615504</v>
      </c>
      <c r="C4022">
        <v>4.9358975361905504</v>
      </c>
    </row>
    <row r="4023" spans="1:3" x14ac:dyDescent="0.2">
      <c r="A4023" s="25">
        <v>41473</v>
      </c>
      <c r="B4023">
        <v>4.47653583339123</v>
      </c>
      <c r="C4023">
        <v>4.90315212754233</v>
      </c>
    </row>
    <row r="4024" spans="1:3" x14ac:dyDescent="0.2">
      <c r="A4024" s="25">
        <v>41477</v>
      </c>
      <c r="B4024">
        <v>4.4528614012867402</v>
      </c>
      <c r="C4024">
        <v>4.8730008120399804</v>
      </c>
    </row>
    <row r="4025" spans="1:3" x14ac:dyDescent="0.2">
      <c r="A4025" s="25">
        <v>41478</v>
      </c>
      <c r="B4025">
        <v>4.4805591488200802</v>
      </c>
      <c r="C4025">
        <v>4.8884880018528403</v>
      </c>
    </row>
    <row r="4026" spans="1:3" x14ac:dyDescent="0.2">
      <c r="A4026" s="25">
        <v>41479</v>
      </c>
      <c r="B4026">
        <v>4.5296782333609196</v>
      </c>
      <c r="C4026">
        <v>4.9416287209815</v>
      </c>
    </row>
    <row r="4027" spans="1:3" x14ac:dyDescent="0.2">
      <c r="A4027" s="25">
        <v>41480</v>
      </c>
      <c r="B4027">
        <v>4.5116428255556302</v>
      </c>
      <c r="C4027">
        <v>4.9279922785804597</v>
      </c>
    </row>
    <row r="4028" spans="1:3" x14ac:dyDescent="0.2">
      <c r="A4028" s="25">
        <v>41481</v>
      </c>
      <c r="B4028">
        <v>4.4769058008858797</v>
      </c>
      <c r="C4028">
        <v>4.8837859517482496</v>
      </c>
    </row>
    <row r="4029" spans="1:3" x14ac:dyDescent="0.2">
      <c r="A4029" s="25">
        <v>41484</v>
      </c>
      <c r="B4029">
        <v>4.4684782289269602</v>
      </c>
      <c r="C4029">
        <v>4.8728562431551801</v>
      </c>
    </row>
    <row r="4030" spans="1:3" x14ac:dyDescent="0.2">
      <c r="A4030" s="25">
        <v>41485</v>
      </c>
      <c r="B4030">
        <v>4.4475690107616304</v>
      </c>
      <c r="C4030">
        <v>4.8478916285684797</v>
      </c>
    </row>
    <row r="4031" spans="1:3" x14ac:dyDescent="0.2">
      <c r="A4031" s="25">
        <v>41486</v>
      </c>
      <c r="B4031">
        <v>4.4572982708374402</v>
      </c>
      <c r="C4031">
        <v>4.8595053804839203</v>
      </c>
    </row>
    <row r="4032" spans="1:3" x14ac:dyDescent="0.2">
      <c r="A4032" s="25">
        <v>41487</v>
      </c>
      <c r="B4032">
        <v>4.4665845942334297</v>
      </c>
      <c r="C4032">
        <v>4.8703988165305701</v>
      </c>
    </row>
    <row r="4033" spans="1:3" x14ac:dyDescent="0.2">
      <c r="A4033" s="25">
        <v>41488</v>
      </c>
      <c r="B4033">
        <v>4.4673158787983303</v>
      </c>
      <c r="C4033">
        <v>4.8764266969826</v>
      </c>
    </row>
    <row r="4034" spans="1:3" x14ac:dyDescent="0.2">
      <c r="A4034" s="25">
        <v>41491</v>
      </c>
      <c r="B4034">
        <v>4.48722589276609</v>
      </c>
      <c r="C4034">
        <v>4.8990972056409801</v>
      </c>
    </row>
    <row r="4035" spans="1:3" x14ac:dyDescent="0.2">
      <c r="A4035" s="25">
        <v>41492</v>
      </c>
      <c r="B4035">
        <v>4.4849081336725396</v>
      </c>
      <c r="C4035">
        <v>4.90037910896495</v>
      </c>
    </row>
    <row r="4036" spans="1:3" x14ac:dyDescent="0.2">
      <c r="A4036" s="25">
        <v>41493</v>
      </c>
      <c r="B4036">
        <v>4.4735518000019301</v>
      </c>
      <c r="C4036">
        <v>4.8942473629860297</v>
      </c>
    </row>
    <row r="4037" spans="1:3" x14ac:dyDescent="0.2">
      <c r="A4037" s="25">
        <v>41494</v>
      </c>
      <c r="B4037">
        <v>4.4922954712046703</v>
      </c>
      <c r="C4037">
        <v>4.9086754597435798</v>
      </c>
    </row>
    <row r="4038" spans="1:3" x14ac:dyDescent="0.2">
      <c r="A4038" s="25">
        <v>41495</v>
      </c>
      <c r="B4038">
        <v>4.4920094457631903</v>
      </c>
      <c r="C4038">
        <v>4.8982016192779101</v>
      </c>
    </row>
    <row r="4039" spans="1:3" x14ac:dyDescent="0.2">
      <c r="A4039" s="25">
        <v>41498</v>
      </c>
      <c r="B4039">
        <v>4.4827535220662904</v>
      </c>
      <c r="C4039">
        <v>4.8899190380783804</v>
      </c>
    </row>
    <row r="4040" spans="1:3" x14ac:dyDescent="0.2">
      <c r="A4040" s="25">
        <v>41499</v>
      </c>
      <c r="B4040">
        <v>4.5773804498375297</v>
      </c>
      <c r="C4040">
        <v>4.9947201005818904</v>
      </c>
    </row>
    <row r="4041" spans="1:3" x14ac:dyDescent="0.2">
      <c r="A4041" s="25">
        <v>41500</v>
      </c>
      <c r="B4041">
        <v>4.5952561611515703</v>
      </c>
      <c r="C4041">
        <v>5.0103571719998898</v>
      </c>
    </row>
    <row r="4042" spans="1:3" x14ac:dyDescent="0.2">
      <c r="A4042" s="25">
        <v>41501</v>
      </c>
      <c r="B4042">
        <v>4.6268796900009699</v>
      </c>
      <c r="C4042">
        <v>5.0466559028105298</v>
      </c>
    </row>
    <row r="4043" spans="1:3" x14ac:dyDescent="0.2">
      <c r="A4043" s="25">
        <v>41502</v>
      </c>
      <c r="B4043">
        <v>4.631309326317</v>
      </c>
      <c r="C4043">
        <v>5.0551276013186497</v>
      </c>
    </row>
    <row r="4044" spans="1:3" x14ac:dyDescent="0.2">
      <c r="A4044" s="25">
        <v>41505</v>
      </c>
      <c r="B4044">
        <v>4.6583919112971302</v>
      </c>
      <c r="C4044">
        <v>5.0885988479067299</v>
      </c>
    </row>
    <row r="4045" spans="1:3" x14ac:dyDescent="0.2">
      <c r="A4045" s="25">
        <v>41506</v>
      </c>
      <c r="B4045">
        <v>4.6245436547935102</v>
      </c>
      <c r="C4045">
        <v>5.05656323769694</v>
      </c>
    </row>
    <row r="4046" spans="1:3" x14ac:dyDescent="0.2">
      <c r="A4046" s="25">
        <v>41507</v>
      </c>
      <c r="B4046">
        <v>4.6436231487077304</v>
      </c>
      <c r="C4046">
        <v>5.0813635521334</v>
      </c>
    </row>
    <row r="4047" spans="1:3" x14ac:dyDescent="0.2">
      <c r="A4047" s="25">
        <v>41508</v>
      </c>
      <c r="B4047">
        <v>4.6279250912124397</v>
      </c>
      <c r="C4047">
        <v>5.0744621513336403</v>
      </c>
    </row>
    <row r="4048" spans="1:3" x14ac:dyDescent="0.2">
      <c r="A4048" s="25">
        <v>41509</v>
      </c>
      <c r="B4048">
        <v>4.5954623837042501</v>
      </c>
      <c r="C4048">
        <v>5.0463803895649404</v>
      </c>
    </row>
    <row r="4049" spans="1:3" x14ac:dyDescent="0.2">
      <c r="A4049" s="25">
        <v>41513</v>
      </c>
      <c r="B4049">
        <v>4.5268509092508697</v>
      </c>
      <c r="C4049">
        <v>4.96843914812401</v>
      </c>
    </row>
    <row r="4050" spans="1:3" x14ac:dyDescent="0.2">
      <c r="A4050" s="25">
        <v>41514</v>
      </c>
      <c r="B4050" s="19">
        <v>4.56728885417398</v>
      </c>
      <c r="C4050" s="19">
        <v>5.0117795292827898</v>
      </c>
    </row>
    <row r="4051" spans="1:3" x14ac:dyDescent="0.2">
      <c r="A4051" s="25">
        <v>41515</v>
      </c>
      <c r="B4051" s="19">
        <v>4.5508028658224804</v>
      </c>
      <c r="C4051" s="19">
        <v>4.9916185129917601</v>
      </c>
    </row>
    <row r="4052" spans="1:3" x14ac:dyDescent="0.2">
      <c r="A4052" s="25">
        <v>41516</v>
      </c>
      <c r="B4052" s="19">
        <v>4.55983913555571</v>
      </c>
      <c r="C4052" s="19">
        <v>5.0036890900467501</v>
      </c>
    </row>
    <row r="4053" spans="1:3" x14ac:dyDescent="0.2">
      <c r="A4053" s="25">
        <v>41517</v>
      </c>
      <c r="B4053" s="19">
        <v>4.5597658754514798</v>
      </c>
      <c r="C4053" s="19">
        <v>5.00362418465199</v>
      </c>
    </row>
    <row r="4054" spans="1:3" x14ac:dyDescent="0.2">
      <c r="A4054" s="25">
        <v>41519</v>
      </c>
      <c r="B4054" s="19">
        <v>4.5982003484461904</v>
      </c>
      <c r="C4054" s="19">
        <v>5.0383651179190601</v>
      </c>
    </row>
    <row r="4055" spans="1:3" x14ac:dyDescent="0.2">
      <c r="A4055" s="25">
        <v>41520</v>
      </c>
      <c r="B4055" s="19">
        <v>4.6236788114578102</v>
      </c>
      <c r="C4055" s="19">
        <v>5.0664290893126998</v>
      </c>
    </row>
    <row r="4056" spans="1:3" x14ac:dyDescent="0.2">
      <c r="A4056" s="25">
        <v>41521</v>
      </c>
      <c r="B4056" s="19">
        <v>4.6477758880911599</v>
      </c>
      <c r="C4056" s="19">
        <v>5.0829855776056103</v>
      </c>
    </row>
    <row r="4057" spans="1:3" x14ac:dyDescent="0.2">
      <c r="A4057" s="25">
        <v>41522</v>
      </c>
      <c r="B4057" s="19">
        <v>4.7460426028761598</v>
      </c>
      <c r="C4057" s="19">
        <v>5.1843837819244003</v>
      </c>
    </row>
    <row r="4058" spans="1:3" x14ac:dyDescent="0.2">
      <c r="A4058" s="25">
        <v>41523</v>
      </c>
      <c r="B4058" s="19">
        <v>4.7004419523412704</v>
      </c>
      <c r="C4058" s="19">
        <v>5.1316267488282996</v>
      </c>
    </row>
    <row r="4059" spans="1:3" x14ac:dyDescent="0.2">
      <c r="A4059" s="25">
        <v>41526</v>
      </c>
      <c r="B4059" s="19">
        <v>4.72054554960999</v>
      </c>
      <c r="C4059" s="19">
        <v>5.1537575732676499</v>
      </c>
    </row>
    <row r="4060" spans="1:3" x14ac:dyDescent="0.2">
      <c r="A4060" s="25">
        <v>41527</v>
      </c>
      <c r="B4060" s="19">
        <v>4.81787461024674</v>
      </c>
      <c r="C4060" s="19">
        <v>5.2592403388994198</v>
      </c>
    </row>
    <row r="4061" spans="1:3" x14ac:dyDescent="0.2">
      <c r="A4061" s="25">
        <v>41528</v>
      </c>
      <c r="B4061" s="19">
        <v>4.7804046098598896</v>
      </c>
      <c r="C4061" s="19">
        <v>5.23176926588408</v>
      </c>
    </row>
    <row r="4062" spans="1:3" x14ac:dyDescent="0.2">
      <c r="A4062" s="25">
        <v>41529</v>
      </c>
      <c r="B4062" s="19">
        <v>4.73113262431482</v>
      </c>
      <c r="C4062" s="19">
        <v>5.1753162792942504</v>
      </c>
    </row>
    <row r="4063" spans="1:3" x14ac:dyDescent="0.2">
      <c r="A4063" s="25">
        <v>41530</v>
      </c>
      <c r="B4063" s="19">
        <v>4.7092783013149804</v>
      </c>
      <c r="C4063" s="19">
        <v>5.1538135667058702</v>
      </c>
    </row>
    <row r="4064" spans="1:3" x14ac:dyDescent="0.2">
      <c r="A4064" s="25">
        <v>41533</v>
      </c>
      <c r="B4064" s="19">
        <v>4.6742291511139404</v>
      </c>
      <c r="C4064" s="19">
        <v>5.1100628150909202</v>
      </c>
    </row>
    <row r="4065" spans="1:3" x14ac:dyDescent="0.2">
      <c r="A4065" s="25">
        <v>41534</v>
      </c>
      <c r="B4065" s="19">
        <v>4.7059104236826199</v>
      </c>
      <c r="C4065" s="19">
        <v>5.1487938687797703</v>
      </c>
    </row>
    <row r="4066" spans="1:3" x14ac:dyDescent="0.2">
      <c r="A4066" s="25">
        <v>41536</v>
      </c>
      <c r="B4066" s="19">
        <v>4.6660206714788899</v>
      </c>
      <c r="C4066" s="19">
        <v>5.0840103325801502</v>
      </c>
    </row>
    <row r="4067" spans="1:3" x14ac:dyDescent="0.2">
      <c r="A4067" s="25">
        <v>41537</v>
      </c>
      <c r="B4067" s="19">
        <v>4.6969101918410301</v>
      </c>
      <c r="C4067" s="19">
        <v>5.1128492888788504</v>
      </c>
    </row>
    <row r="4068" spans="1:3" x14ac:dyDescent="0.2">
      <c r="A4068" s="25">
        <v>41540</v>
      </c>
      <c r="B4068" s="19">
        <v>4.6745053032248096</v>
      </c>
      <c r="C4068" s="19">
        <v>5.0900404206616896</v>
      </c>
    </row>
    <row r="4069" spans="1:3" x14ac:dyDescent="0.2">
      <c r="A4069" s="25">
        <v>41541</v>
      </c>
      <c r="B4069" s="19">
        <v>4.6034252512000498</v>
      </c>
      <c r="C4069" s="19">
        <v>5.0132363718731696</v>
      </c>
    </row>
    <row r="4070" spans="1:3" x14ac:dyDescent="0.2">
      <c r="A4070" s="25">
        <v>41542</v>
      </c>
      <c r="B4070" s="19">
        <v>4.56568697530356</v>
      </c>
      <c r="C4070" s="19">
        <v>4.9716477999469699</v>
      </c>
    </row>
    <row r="4071" spans="1:3" x14ac:dyDescent="0.2">
      <c r="A4071" s="25">
        <v>41543</v>
      </c>
      <c r="B4071" s="19">
        <v>4.5452618460845802</v>
      </c>
      <c r="C4071" s="19">
        <v>4.9559755854769199</v>
      </c>
    </row>
    <row r="4072" spans="1:3" x14ac:dyDescent="0.2">
      <c r="A4072" s="25">
        <v>41544</v>
      </c>
      <c r="B4072" s="19">
        <v>4.5144004694984003</v>
      </c>
      <c r="C4072" s="19">
        <v>4.92705800977234</v>
      </c>
    </row>
    <row r="4073" spans="1:3" x14ac:dyDescent="0.2">
      <c r="A4073" s="25">
        <v>41547</v>
      </c>
      <c r="B4073" s="19">
        <v>4.5045360534396597</v>
      </c>
      <c r="C4073" s="19">
        <v>4.9234157920167503</v>
      </c>
    </row>
    <row r="4074" spans="1:3" x14ac:dyDescent="0.2">
      <c r="A4074" s="25">
        <v>41548</v>
      </c>
      <c r="B4074" s="19">
        <v>4.4802391978710299</v>
      </c>
      <c r="C4074" s="19">
        <v>4.89492570803331</v>
      </c>
    </row>
    <row r="4075" spans="1:3" x14ac:dyDescent="0.2">
      <c r="A4075" s="25">
        <v>41549</v>
      </c>
      <c r="B4075" s="19">
        <v>4.4760151317273804</v>
      </c>
      <c r="C4075" s="19">
        <v>4.88695370829263</v>
      </c>
    </row>
    <row r="4076" spans="1:3" x14ac:dyDescent="0.2">
      <c r="A4076" s="25">
        <v>41550</v>
      </c>
      <c r="B4076" s="19">
        <v>4.4570524163803897</v>
      </c>
      <c r="C4076" s="19">
        <v>4.8663403650725003</v>
      </c>
    </row>
    <row r="4077" spans="1:3" x14ac:dyDescent="0.2">
      <c r="A4077" s="25">
        <v>41551</v>
      </c>
      <c r="B4077" s="19">
        <v>4.4894453960794403</v>
      </c>
      <c r="C4077" s="19">
        <v>4.8975190425620498</v>
      </c>
    </row>
    <row r="4078" spans="1:3" x14ac:dyDescent="0.2">
      <c r="A4078" s="25">
        <v>41554</v>
      </c>
      <c r="B4078" s="19">
        <v>4.4674832215800402</v>
      </c>
      <c r="C4078" s="19">
        <v>4.8727280006357603</v>
      </c>
    </row>
    <row r="4079" spans="1:3" x14ac:dyDescent="0.2">
      <c r="A4079" s="25">
        <v>41555</v>
      </c>
      <c r="B4079" s="19">
        <v>4.4622023572072296</v>
      </c>
      <c r="C4079" s="19">
        <v>4.8694284303910704</v>
      </c>
    </row>
    <row r="4080" spans="1:3" x14ac:dyDescent="0.2">
      <c r="A4080" s="25">
        <v>41556</v>
      </c>
      <c r="B4080" s="19">
        <v>4.4525704396972401</v>
      </c>
      <c r="C4080" s="19">
        <v>4.8573670306183701</v>
      </c>
    </row>
    <row r="4081" spans="1:3" x14ac:dyDescent="0.2">
      <c r="A4081" s="25">
        <v>41557</v>
      </c>
      <c r="B4081" s="19">
        <v>4.4921831111767698</v>
      </c>
      <c r="C4081" s="19">
        <v>4.8998413176634203</v>
      </c>
    </row>
    <row r="4082" spans="1:3" x14ac:dyDescent="0.2">
      <c r="A4082" s="25">
        <v>41558</v>
      </c>
      <c r="B4082" s="19">
        <v>4.4866033750880998</v>
      </c>
      <c r="C4082" s="19">
        <v>4.8878503484370501</v>
      </c>
    </row>
    <row r="4083" spans="1:3" x14ac:dyDescent="0.2">
      <c r="A4083" s="25">
        <v>41561</v>
      </c>
      <c r="B4083" s="19">
        <v>4.4986411194350602</v>
      </c>
      <c r="C4083" s="19">
        <v>4.8985849332300004</v>
      </c>
    </row>
    <row r="4084" spans="1:3" x14ac:dyDescent="0.2">
      <c r="A4084" s="25">
        <v>41562</v>
      </c>
      <c r="B4084" s="19">
        <v>4.5231996127559899</v>
      </c>
      <c r="C4084" s="19">
        <v>4.9141518886725502</v>
      </c>
    </row>
    <row r="4085" spans="1:3" x14ac:dyDescent="0.2">
      <c r="A4085" s="25">
        <v>41563</v>
      </c>
      <c r="B4085" s="19">
        <v>4.5358619722637004</v>
      </c>
      <c r="C4085" s="19">
        <v>4.9259532402137296</v>
      </c>
    </row>
    <row r="4086" spans="1:3" x14ac:dyDescent="0.2">
      <c r="A4086" s="25">
        <v>41564</v>
      </c>
      <c r="B4086" s="19">
        <v>4.4628774662941897</v>
      </c>
      <c r="C4086" s="19">
        <v>4.8442634123569697</v>
      </c>
    </row>
    <row r="4087" spans="1:3" x14ac:dyDescent="0.2">
      <c r="A4087" s="25">
        <v>41565</v>
      </c>
      <c r="B4087" s="19">
        <v>4.4248954139362597</v>
      </c>
      <c r="C4087" s="19">
        <v>4.8042618158756003</v>
      </c>
    </row>
    <row r="4088" spans="1:3" x14ac:dyDescent="0.2">
      <c r="A4088" s="25">
        <v>41568</v>
      </c>
      <c r="B4088" s="19">
        <v>4.4433114600204897</v>
      </c>
      <c r="C4088" s="19">
        <v>4.8163836383874497</v>
      </c>
    </row>
    <row r="4089" spans="1:3" x14ac:dyDescent="0.2">
      <c r="A4089" s="25">
        <v>41569</v>
      </c>
      <c r="B4089" s="19">
        <v>4.3438180451808996</v>
      </c>
      <c r="C4089" s="19">
        <v>4.71913296085184</v>
      </c>
    </row>
    <row r="4090" spans="1:3" x14ac:dyDescent="0.2">
      <c r="A4090" s="25">
        <v>41570</v>
      </c>
      <c r="B4090" s="19">
        <v>4.3050614632775899</v>
      </c>
      <c r="C4090" s="19">
        <v>4.6784800122972197</v>
      </c>
    </row>
    <row r="4091" spans="1:3" x14ac:dyDescent="0.2">
      <c r="A4091" s="25">
        <v>41571</v>
      </c>
      <c r="B4091" s="19">
        <v>4.3337133346938002</v>
      </c>
      <c r="C4091" s="19">
        <v>4.7081958739046001</v>
      </c>
    </row>
    <row r="4092" spans="1:3" x14ac:dyDescent="0.2">
      <c r="A4092" s="25">
        <v>41572</v>
      </c>
      <c r="B4092" s="19">
        <v>4.3203432979296803</v>
      </c>
      <c r="C4092" s="19">
        <v>4.6892513769192297</v>
      </c>
    </row>
    <row r="4093" spans="1:3" x14ac:dyDescent="0.2">
      <c r="A4093" s="25">
        <v>41575</v>
      </c>
      <c r="B4093" s="19">
        <v>4.3204201472779404</v>
      </c>
      <c r="C4093" s="19">
        <v>4.6911900727218896</v>
      </c>
    </row>
    <row r="4094" spans="1:3" x14ac:dyDescent="0.2">
      <c r="A4094" s="25">
        <v>41576</v>
      </c>
      <c r="B4094" s="19">
        <v>4.2958160054217203</v>
      </c>
      <c r="C4094" s="19">
        <v>4.6696410581333101</v>
      </c>
    </row>
    <row r="4095" spans="1:3" x14ac:dyDescent="0.2">
      <c r="A4095" s="25">
        <v>41577</v>
      </c>
      <c r="B4095">
        <v>4.2574078256776398</v>
      </c>
      <c r="C4095">
        <v>4.6245229772945402</v>
      </c>
    </row>
    <row r="4096" spans="1:3" x14ac:dyDescent="0.2">
      <c r="A4096" s="25">
        <v>41578</v>
      </c>
      <c r="B4096">
        <v>4.3139810255149804</v>
      </c>
      <c r="C4096">
        <v>4.6820037901062896</v>
      </c>
    </row>
    <row r="4097" spans="1:3" x14ac:dyDescent="0.2">
      <c r="A4097" s="25">
        <v>41579</v>
      </c>
      <c r="B4097">
        <v>4.3502230999309903</v>
      </c>
      <c r="C4097">
        <v>4.7088492056425402</v>
      </c>
    </row>
    <row r="4098" spans="1:3" x14ac:dyDescent="0.2">
      <c r="A4098" s="25">
        <v>41582</v>
      </c>
      <c r="B4098">
        <v>4.34050149152855</v>
      </c>
      <c r="C4098">
        <v>4.6979266187122004</v>
      </c>
    </row>
    <row r="4099" spans="1:3" x14ac:dyDescent="0.2">
      <c r="A4099" s="25">
        <v>41583</v>
      </c>
      <c r="B4099">
        <v>4.4015024415742001</v>
      </c>
      <c r="C4099">
        <v>4.7625036849277196</v>
      </c>
    </row>
    <row r="4100" spans="1:3" x14ac:dyDescent="0.2">
      <c r="A4100" s="25">
        <v>41584</v>
      </c>
      <c r="B4100">
        <v>4.4014399463515703</v>
      </c>
      <c r="C4100">
        <v>4.7619613800940703</v>
      </c>
    </row>
    <row r="4101" spans="1:3" x14ac:dyDescent="0.2">
      <c r="A4101" s="25">
        <v>41585</v>
      </c>
      <c r="B4101">
        <v>4.3720894503326502</v>
      </c>
      <c r="C4101">
        <v>4.7251782919644398</v>
      </c>
    </row>
    <row r="4102" spans="1:3" x14ac:dyDescent="0.2">
      <c r="A4102" s="25">
        <v>41586</v>
      </c>
      <c r="B4102">
        <v>4.4554967027519696</v>
      </c>
      <c r="C4102">
        <v>4.8144823507563501</v>
      </c>
    </row>
    <row r="4103" spans="1:3" x14ac:dyDescent="0.2">
      <c r="A4103" s="25">
        <v>41589</v>
      </c>
      <c r="B4103">
        <v>4.4723983861693402</v>
      </c>
      <c r="C4103">
        <v>4.8350465803179201</v>
      </c>
    </row>
    <row r="4104" spans="1:3" x14ac:dyDescent="0.2">
      <c r="A4104" s="25">
        <v>41590</v>
      </c>
      <c r="B4104">
        <v>4.4775273937091304</v>
      </c>
      <c r="C4104">
        <v>4.8412833015000203</v>
      </c>
    </row>
    <row r="4105" spans="1:3" x14ac:dyDescent="0.2">
      <c r="A4105" s="25">
        <v>41591</v>
      </c>
      <c r="B4105">
        <v>4.4848656979568498</v>
      </c>
      <c r="C4105">
        <v>4.8543695212504101</v>
      </c>
    </row>
    <row r="4106" spans="1:3" x14ac:dyDescent="0.2">
      <c r="A4106" s="25">
        <v>41592</v>
      </c>
      <c r="B4106">
        <v>4.4675236307210699</v>
      </c>
      <c r="C4106">
        <v>4.8289343358035604</v>
      </c>
    </row>
    <row r="4107" spans="1:3" x14ac:dyDescent="0.2">
      <c r="A4107" s="25">
        <v>41593</v>
      </c>
      <c r="B4107">
        <v>4.4489251613510401</v>
      </c>
      <c r="C4107">
        <v>4.8142218026122396</v>
      </c>
    </row>
    <row r="4108" spans="1:3" x14ac:dyDescent="0.2">
      <c r="A4108" s="25">
        <v>41596</v>
      </c>
      <c r="B4108">
        <v>4.4476357283255599</v>
      </c>
      <c r="C4108">
        <v>4.8113126583804702</v>
      </c>
    </row>
    <row r="4109" spans="1:3" x14ac:dyDescent="0.2">
      <c r="A4109" s="25">
        <v>41597</v>
      </c>
      <c r="B4109">
        <v>4.4625744332990802</v>
      </c>
      <c r="C4109">
        <v>4.82647819793854</v>
      </c>
    </row>
    <row r="4110" spans="1:3" x14ac:dyDescent="0.2">
      <c r="A4110" s="25">
        <v>41598</v>
      </c>
      <c r="B4110">
        <v>4.4812394289152504</v>
      </c>
      <c r="C4110">
        <v>4.8438263854718802</v>
      </c>
    </row>
    <row r="4111" spans="1:3" x14ac:dyDescent="0.2">
      <c r="A4111" s="25">
        <v>41599</v>
      </c>
      <c r="B4111">
        <v>4.5636176617632804</v>
      </c>
      <c r="C4111">
        <v>4.9333375489843299</v>
      </c>
    </row>
    <row r="4112" spans="1:3" x14ac:dyDescent="0.2">
      <c r="A4112" s="25">
        <v>41600</v>
      </c>
      <c r="B4112">
        <v>4.5280423506846903</v>
      </c>
      <c r="C4112">
        <v>4.9040706955213702</v>
      </c>
    </row>
    <row r="4113" spans="1:3" x14ac:dyDescent="0.2">
      <c r="A4113" s="25">
        <v>41603</v>
      </c>
      <c r="B4113">
        <v>4.5141812333633098</v>
      </c>
      <c r="C4113">
        <v>4.8838368903874896</v>
      </c>
    </row>
    <row r="4114" spans="1:3" x14ac:dyDescent="0.2">
      <c r="A4114" s="25">
        <v>41604</v>
      </c>
      <c r="B4114">
        <v>4.4962689033259302</v>
      </c>
      <c r="C4114">
        <v>4.86347769005127</v>
      </c>
    </row>
    <row r="4115" spans="1:3" x14ac:dyDescent="0.2">
      <c r="A4115" s="25">
        <v>41605</v>
      </c>
      <c r="B4115">
        <v>4.5207107627069796</v>
      </c>
      <c r="C4115">
        <v>4.8857373290722101</v>
      </c>
    </row>
    <row r="4116" spans="1:3" x14ac:dyDescent="0.2">
      <c r="A4116" s="25">
        <v>41606</v>
      </c>
      <c r="B4116">
        <v>4.5171984232133999</v>
      </c>
      <c r="C4116">
        <v>4.8793745960539097</v>
      </c>
    </row>
    <row r="4117" spans="1:3" x14ac:dyDescent="0.2">
      <c r="A4117" s="25">
        <v>41607</v>
      </c>
      <c r="B4117">
        <v>4.5284076119403904</v>
      </c>
      <c r="C4117">
        <v>4.8944130711716101</v>
      </c>
    </row>
    <row r="4118" spans="1:3" x14ac:dyDescent="0.2">
      <c r="A4118" s="25">
        <v>41608</v>
      </c>
      <c r="B4118">
        <v>4.5283208169912097</v>
      </c>
      <c r="C4118">
        <v>4.89432335552479</v>
      </c>
    </row>
    <row r="4119" spans="1:3" x14ac:dyDescent="0.2">
      <c r="A4119" s="25">
        <v>41610</v>
      </c>
      <c r="B4119">
        <v>4.5948251839817402</v>
      </c>
      <c r="C4119">
        <v>4.9672093870809997</v>
      </c>
    </row>
    <row r="4120" spans="1:3" x14ac:dyDescent="0.2">
      <c r="A4120" s="25">
        <v>41611</v>
      </c>
      <c r="B4120">
        <v>4.56558566387372</v>
      </c>
      <c r="C4120">
        <v>4.9397778429967003</v>
      </c>
    </row>
    <row r="4121" spans="1:3" x14ac:dyDescent="0.2">
      <c r="A4121" s="25">
        <v>41612</v>
      </c>
      <c r="B4121">
        <v>4.6250827947589404</v>
      </c>
      <c r="C4121">
        <v>5.0048359922480401</v>
      </c>
    </row>
    <row r="4122" spans="1:3" x14ac:dyDescent="0.2">
      <c r="A4122" s="25">
        <v>41613</v>
      </c>
      <c r="B4122">
        <v>4.63536213274097</v>
      </c>
      <c r="C4122">
        <v>5.01931095756456</v>
      </c>
    </row>
    <row r="4123" spans="1:3" x14ac:dyDescent="0.2">
      <c r="A4123" s="25">
        <v>41614</v>
      </c>
      <c r="B4123">
        <v>4.6039637461205798</v>
      </c>
      <c r="C4123">
        <v>4.9935145111255599</v>
      </c>
    </row>
    <row r="4124" spans="1:3" x14ac:dyDescent="0.2">
      <c r="A4124" s="25">
        <v>41617</v>
      </c>
      <c r="B4124">
        <v>4.62046395511772</v>
      </c>
      <c r="C4124">
        <v>5.00939069272306</v>
      </c>
    </row>
    <row r="4125" spans="1:3" x14ac:dyDescent="0.2">
      <c r="A4125" s="25">
        <v>41618</v>
      </c>
      <c r="B4125">
        <v>4.5875186318639303</v>
      </c>
      <c r="C4125">
        <v>4.97439272788609</v>
      </c>
    </row>
    <row r="4126" spans="1:3" x14ac:dyDescent="0.2">
      <c r="A4126" s="25">
        <v>41619</v>
      </c>
      <c r="B4126">
        <v>4.57808632787739</v>
      </c>
      <c r="C4126">
        <v>4.9658540407290097</v>
      </c>
    </row>
    <row r="4127" spans="1:3" x14ac:dyDescent="0.2">
      <c r="A4127" s="25">
        <v>41620</v>
      </c>
      <c r="B4127">
        <v>4.5930316166790401</v>
      </c>
      <c r="C4127">
        <v>4.9871563211933303</v>
      </c>
    </row>
    <row r="4128" spans="1:3" x14ac:dyDescent="0.2">
      <c r="A4128" s="25">
        <v>41621</v>
      </c>
      <c r="B4128">
        <v>4.5922556729010804</v>
      </c>
      <c r="C4128">
        <v>4.9850826045092802</v>
      </c>
    </row>
    <row r="4129" spans="1:3" x14ac:dyDescent="0.2">
      <c r="A4129" s="25">
        <v>41624</v>
      </c>
      <c r="B4129">
        <v>4.5795165337386603</v>
      </c>
      <c r="C4129">
        <v>4.9672042420908697</v>
      </c>
    </row>
    <row r="4130" spans="1:3" x14ac:dyDescent="0.2">
      <c r="A4130" s="25">
        <v>41625</v>
      </c>
      <c r="B4130">
        <v>4.5652747515908603</v>
      </c>
      <c r="C4130">
        <v>4.9568180405303197</v>
      </c>
    </row>
    <row r="4131" spans="1:3" x14ac:dyDescent="0.2">
      <c r="A4131" s="25">
        <v>41626</v>
      </c>
      <c r="B4131">
        <v>4.5897348883045197</v>
      </c>
      <c r="C4131">
        <v>4.98630891668207</v>
      </c>
    </row>
    <row r="4132" spans="1:3" x14ac:dyDescent="0.2">
      <c r="A4132" s="25">
        <v>41627</v>
      </c>
      <c r="B4132">
        <v>4.6139802495967599</v>
      </c>
      <c r="C4132">
        <v>5.0088040788049604</v>
      </c>
    </row>
    <row r="4133" spans="1:3" x14ac:dyDescent="0.2">
      <c r="A4133" s="25">
        <v>41628</v>
      </c>
      <c r="B4133">
        <v>4.5899073674990003</v>
      </c>
      <c r="C4133">
        <v>4.9835927096758397</v>
      </c>
    </row>
    <row r="4134" spans="1:3" x14ac:dyDescent="0.2">
      <c r="A4134" s="25">
        <v>41631</v>
      </c>
      <c r="B4134">
        <v>4.6140561038237999</v>
      </c>
      <c r="C4134">
        <v>5.0074865667035597</v>
      </c>
    </row>
    <row r="4135" spans="1:3" x14ac:dyDescent="0.2">
      <c r="A4135" s="25">
        <v>41632</v>
      </c>
      <c r="B4135">
        <v>4.6243469126074697</v>
      </c>
      <c r="C4135">
        <v>5.0192558577891004</v>
      </c>
    </row>
    <row r="4136" spans="1:3" x14ac:dyDescent="0.2">
      <c r="A4136" s="25">
        <v>41635</v>
      </c>
      <c r="B4136">
        <v>4.6981804291431697</v>
      </c>
      <c r="C4136">
        <v>5.0994029726202701</v>
      </c>
    </row>
    <row r="4137" spans="1:3" x14ac:dyDescent="0.2">
      <c r="A4137" s="25">
        <v>41638</v>
      </c>
      <c r="B4137">
        <v>4.6466690989458801</v>
      </c>
      <c r="C4137">
        <v>5.0502896448358703</v>
      </c>
    </row>
    <row r="4138" spans="1:3" x14ac:dyDescent="0.2">
      <c r="A4138" s="25">
        <v>41639</v>
      </c>
      <c r="B4138">
        <v>4.6374924543651597</v>
      </c>
      <c r="C4138">
        <v>5.0427392632643802</v>
      </c>
    </row>
    <row r="4139" spans="1:3" x14ac:dyDescent="0.2">
      <c r="A4139" s="25">
        <v>41641</v>
      </c>
      <c r="B4139">
        <v>4.6355682769750297</v>
      </c>
      <c r="C4139">
        <v>5.0369214955612804</v>
      </c>
    </row>
    <row r="4140" spans="1:3" x14ac:dyDescent="0.2">
      <c r="A4140" s="25">
        <v>41642</v>
      </c>
      <c r="B4140">
        <v>4.6064092874567404</v>
      </c>
      <c r="C4140">
        <v>5.0139686826950198</v>
      </c>
    </row>
    <row r="4141" spans="1:3" x14ac:dyDescent="0.2">
      <c r="A4141" s="25">
        <v>41645</v>
      </c>
      <c r="B4141">
        <v>4.5507805347941197</v>
      </c>
      <c r="C4141">
        <v>4.9432215346373596</v>
      </c>
    </row>
    <row r="4142" spans="1:3" x14ac:dyDescent="0.2">
      <c r="A4142" s="25">
        <v>41646</v>
      </c>
      <c r="B4142">
        <v>4.520182873694</v>
      </c>
      <c r="C4142">
        <v>4.91285885015097</v>
      </c>
    </row>
    <row r="4143" spans="1:3" x14ac:dyDescent="0.2">
      <c r="A4143" s="25">
        <v>41647</v>
      </c>
      <c r="B4143">
        <v>4.5427975757723598</v>
      </c>
      <c r="C4143">
        <v>4.93637915449054</v>
      </c>
    </row>
    <row r="4144" spans="1:3" x14ac:dyDescent="0.2">
      <c r="A4144" s="25">
        <v>41648</v>
      </c>
      <c r="B4144">
        <v>4.5477767170454202</v>
      </c>
      <c r="C4144">
        <v>4.9336117433503599</v>
      </c>
    </row>
    <row r="4145" spans="1:3" x14ac:dyDescent="0.2">
      <c r="A4145" s="25">
        <v>41649</v>
      </c>
      <c r="B4145">
        <v>4.4888146138897902</v>
      </c>
      <c r="C4145">
        <v>4.8590789413122399</v>
      </c>
    </row>
    <row r="4146" spans="1:3" x14ac:dyDescent="0.2">
      <c r="A4146" s="25">
        <v>41652</v>
      </c>
      <c r="B4146">
        <v>4.4484073954977896</v>
      </c>
      <c r="C4146">
        <v>4.8126311593203699</v>
      </c>
    </row>
    <row r="4147" spans="1:3" x14ac:dyDescent="0.2">
      <c r="A4147" s="25">
        <v>41653</v>
      </c>
      <c r="B4147">
        <v>4.4537322139725699</v>
      </c>
      <c r="C4147">
        <v>4.8201197118288004</v>
      </c>
    </row>
    <row r="4148" spans="1:3" x14ac:dyDescent="0.2">
      <c r="A4148" s="25">
        <v>41654</v>
      </c>
      <c r="B4148">
        <v>4.4844336233176501</v>
      </c>
      <c r="C4148">
        <v>4.8509001644452301</v>
      </c>
    </row>
    <row r="4149" spans="1:3" x14ac:dyDescent="0.2">
      <c r="A4149" s="25">
        <v>41655</v>
      </c>
      <c r="B4149">
        <v>4.4467817314252498</v>
      </c>
      <c r="C4149">
        <v>4.8042626274247997</v>
      </c>
    </row>
    <row r="4150" spans="1:3" x14ac:dyDescent="0.2">
      <c r="A4150" s="25">
        <v>41656</v>
      </c>
      <c r="B4150">
        <v>4.4818366291387699</v>
      </c>
      <c r="C4150">
        <v>4.8248860151372996</v>
      </c>
    </row>
    <row r="4151" spans="1:3" x14ac:dyDescent="0.2">
      <c r="A4151" s="25">
        <v>41659</v>
      </c>
      <c r="B4151">
        <v>4.4912308506012</v>
      </c>
      <c r="C4151">
        <v>4.8226186088154499</v>
      </c>
    </row>
    <row r="4152" spans="1:3" x14ac:dyDescent="0.2">
      <c r="A4152" s="25">
        <v>41660</v>
      </c>
      <c r="B4152">
        <v>4.4994363695190902</v>
      </c>
      <c r="C4152">
        <v>4.8291967880751896</v>
      </c>
    </row>
    <row r="4153" spans="1:3" x14ac:dyDescent="0.2">
      <c r="A4153" s="25">
        <v>41661</v>
      </c>
      <c r="B4153">
        <v>4.5309798981556098</v>
      </c>
      <c r="C4153">
        <v>4.8659997106826802</v>
      </c>
    </row>
    <row r="4154" spans="1:3" x14ac:dyDescent="0.2">
      <c r="A4154" s="25">
        <v>41662</v>
      </c>
      <c r="B4154">
        <v>4.5038343159959497</v>
      </c>
      <c r="C4154">
        <v>4.8319511897598399</v>
      </c>
    </row>
    <row r="4155" spans="1:3" x14ac:dyDescent="0.2">
      <c r="A4155" s="25">
        <v>41663</v>
      </c>
      <c r="B4155">
        <v>4.5044468729098197</v>
      </c>
      <c r="C4155">
        <v>4.8328287085932304</v>
      </c>
    </row>
    <row r="4156" spans="1:3" x14ac:dyDescent="0.2">
      <c r="A4156" s="25">
        <v>41666</v>
      </c>
      <c r="B4156">
        <v>4.53164952662984</v>
      </c>
      <c r="C4156">
        <v>4.8573576269268797</v>
      </c>
    </row>
    <row r="4157" spans="1:3" x14ac:dyDescent="0.2">
      <c r="A4157" s="25">
        <v>41667</v>
      </c>
      <c r="B4157">
        <v>4.5588076424933801</v>
      </c>
      <c r="C4157">
        <v>4.8828529187339598</v>
      </c>
    </row>
    <row r="4158" spans="1:3" x14ac:dyDescent="0.2">
      <c r="A4158" s="25">
        <v>41668</v>
      </c>
      <c r="B4158">
        <v>4.5269937208853399</v>
      </c>
      <c r="C4158">
        <v>4.8497464487555897</v>
      </c>
    </row>
    <row r="4159" spans="1:3" x14ac:dyDescent="0.2">
      <c r="A4159" s="25">
        <v>41669</v>
      </c>
      <c r="B4159">
        <v>4.5374179071188401</v>
      </c>
      <c r="C4159">
        <v>4.8573914262155302</v>
      </c>
    </row>
    <row r="4160" spans="1:3" x14ac:dyDescent="0.2">
      <c r="A4160" s="25">
        <v>41670</v>
      </c>
      <c r="B4160">
        <v>4.5125133859149997</v>
      </c>
      <c r="C4160">
        <v>4.8346471319550002</v>
      </c>
    </row>
    <row r="4161" spans="1:3" x14ac:dyDescent="0.2">
      <c r="A4161" s="25">
        <v>41673</v>
      </c>
      <c r="B4161">
        <v>4.5472542841927996</v>
      </c>
      <c r="C4161">
        <v>4.8648866599964498</v>
      </c>
    </row>
    <row r="4162" spans="1:3" x14ac:dyDescent="0.2">
      <c r="A4162" s="25">
        <v>41674</v>
      </c>
      <c r="B4162">
        <v>4.5652989328088696</v>
      </c>
      <c r="C4162">
        <v>4.8846245833382902</v>
      </c>
    </row>
    <row r="4163" spans="1:3" x14ac:dyDescent="0.2">
      <c r="A4163" s="25">
        <v>41675</v>
      </c>
      <c r="B4163">
        <v>4.5656325842066501</v>
      </c>
      <c r="C4163">
        <v>4.8835861379481198</v>
      </c>
    </row>
    <row r="4164" spans="1:3" x14ac:dyDescent="0.2">
      <c r="A4164" s="25">
        <v>41676</v>
      </c>
      <c r="B4164">
        <v>4.6030457526811599</v>
      </c>
      <c r="C4164">
        <v>4.92534314201834</v>
      </c>
    </row>
    <row r="4165" spans="1:3" x14ac:dyDescent="0.2">
      <c r="A4165" s="25">
        <v>41677</v>
      </c>
      <c r="B4165">
        <v>4.5834426191497704</v>
      </c>
      <c r="C4165">
        <v>4.90291326648385</v>
      </c>
    </row>
    <row r="4166" spans="1:3" x14ac:dyDescent="0.2">
      <c r="A4166" s="25">
        <v>41680</v>
      </c>
      <c r="B4166">
        <v>4.5981298448572403</v>
      </c>
      <c r="C4166">
        <v>4.9143674961839698</v>
      </c>
    </row>
    <row r="4167" spans="1:3" x14ac:dyDescent="0.2">
      <c r="A4167" s="25">
        <v>41681</v>
      </c>
      <c r="B4167">
        <v>4.6089629825334697</v>
      </c>
      <c r="C4167">
        <v>4.9235596515349496</v>
      </c>
    </row>
    <row r="4168" spans="1:3" x14ac:dyDescent="0.2">
      <c r="A4168" s="25">
        <v>41682</v>
      </c>
      <c r="B4168">
        <v>4.6598859174480598</v>
      </c>
      <c r="C4168">
        <v>4.9794861509764896</v>
      </c>
    </row>
    <row r="4169" spans="1:3" x14ac:dyDescent="0.2">
      <c r="A4169" s="25">
        <v>41683</v>
      </c>
      <c r="B4169">
        <v>4.6424433618282501</v>
      </c>
      <c r="C4169">
        <v>4.9184727025759596</v>
      </c>
    </row>
    <row r="4170" spans="1:3" x14ac:dyDescent="0.2">
      <c r="A4170" s="25">
        <v>41684</v>
      </c>
      <c r="B4170">
        <v>4.64108569380699</v>
      </c>
      <c r="C4170">
        <v>4.9141543146391697</v>
      </c>
    </row>
    <row r="4171" spans="1:3" x14ac:dyDescent="0.2">
      <c r="A4171" s="25">
        <v>41687</v>
      </c>
      <c r="B4171">
        <v>4.6291646743092203</v>
      </c>
      <c r="C4171">
        <v>4.8976046875015902</v>
      </c>
    </row>
    <row r="4172" spans="1:3" x14ac:dyDescent="0.2">
      <c r="A4172" s="25">
        <v>41688</v>
      </c>
      <c r="B4172">
        <v>4.60981915565067</v>
      </c>
      <c r="C4172">
        <v>4.8756594600968999</v>
      </c>
    </row>
    <row r="4173" spans="1:3" x14ac:dyDescent="0.2">
      <c r="A4173" s="25">
        <v>41689</v>
      </c>
      <c r="B4173">
        <v>4.5934918871250199</v>
      </c>
      <c r="C4173">
        <v>4.86009561638115</v>
      </c>
    </row>
    <row r="4174" spans="1:3" x14ac:dyDescent="0.2">
      <c r="A4174" s="25">
        <v>41690</v>
      </c>
      <c r="B4174">
        <v>4.6407102065879604</v>
      </c>
      <c r="C4174">
        <v>4.9118438543286498</v>
      </c>
    </row>
    <row r="4175" spans="1:3" x14ac:dyDescent="0.2">
      <c r="A4175" s="25">
        <v>41691</v>
      </c>
      <c r="B4175">
        <v>4.6243751739486498</v>
      </c>
      <c r="C4175">
        <v>4.89460852865452</v>
      </c>
    </row>
    <row r="4176" spans="1:3" x14ac:dyDescent="0.2">
      <c r="A4176" s="25">
        <v>41694</v>
      </c>
      <c r="B4176">
        <v>4.6046575866692701</v>
      </c>
      <c r="C4176">
        <v>4.87488323370735</v>
      </c>
    </row>
    <row r="4177" spans="1:3" x14ac:dyDescent="0.2">
      <c r="A4177" s="25">
        <v>41695</v>
      </c>
      <c r="B4177">
        <v>4.5812391509851702</v>
      </c>
      <c r="C4177">
        <v>4.8466319872667896</v>
      </c>
    </row>
    <row r="4178" spans="1:3" x14ac:dyDescent="0.2">
      <c r="A4178" s="25">
        <v>41696</v>
      </c>
      <c r="B4178">
        <v>4.5649586081082498</v>
      </c>
      <c r="C4178">
        <v>4.8295713833607898</v>
      </c>
    </row>
    <row r="4179" spans="1:3" x14ac:dyDescent="0.2">
      <c r="A4179" s="25">
        <v>41697</v>
      </c>
      <c r="B4179">
        <v>4.5309278195704898</v>
      </c>
      <c r="C4179">
        <v>4.7903059806670196</v>
      </c>
    </row>
    <row r="4180" spans="1:3" x14ac:dyDescent="0.2">
      <c r="A4180" s="25">
        <v>41698</v>
      </c>
      <c r="B4180">
        <v>4.5545215298314803</v>
      </c>
      <c r="C4180">
        <v>4.8192691375761303</v>
      </c>
    </row>
    <row r="4181" spans="1:3" x14ac:dyDescent="0.2">
      <c r="A4181" s="25">
        <v>41701</v>
      </c>
      <c r="B4181">
        <v>4.5130966358075097</v>
      </c>
      <c r="C4181">
        <v>4.7747038959937997</v>
      </c>
    </row>
    <row r="4182" spans="1:3" x14ac:dyDescent="0.2">
      <c r="A4182" s="25">
        <v>41702</v>
      </c>
      <c r="B4182">
        <v>4.5308842655521699</v>
      </c>
      <c r="C4182">
        <v>4.7943935143902499</v>
      </c>
    </row>
    <row r="4183" spans="1:3" x14ac:dyDescent="0.2">
      <c r="A4183" s="25">
        <v>41703</v>
      </c>
      <c r="B4183">
        <v>4.5435658688772396</v>
      </c>
      <c r="C4183">
        <v>4.8083193994320901</v>
      </c>
    </row>
    <row r="4184" spans="1:3" x14ac:dyDescent="0.2">
      <c r="A4184" s="25">
        <v>41704</v>
      </c>
      <c r="B4184">
        <v>4.5763913402490504</v>
      </c>
      <c r="C4184">
        <v>4.8412393431937097</v>
      </c>
    </row>
    <row r="4185" spans="1:3" x14ac:dyDescent="0.2">
      <c r="A4185" s="25">
        <v>41705</v>
      </c>
      <c r="B4185">
        <v>4.5866609139367904</v>
      </c>
      <c r="C4185">
        <v>4.8496596259217304</v>
      </c>
    </row>
    <row r="4186" spans="1:3" x14ac:dyDescent="0.2">
      <c r="A4186" s="25">
        <v>41708</v>
      </c>
      <c r="B4186">
        <v>4.5913776856169903</v>
      </c>
      <c r="C4186">
        <v>4.8577335816644096</v>
      </c>
    </row>
    <row r="4187" spans="1:3" x14ac:dyDescent="0.2">
      <c r="A4187" s="25">
        <v>41709</v>
      </c>
      <c r="B4187">
        <v>4.5812830116811103</v>
      </c>
      <c r="C4187">
        <v>4.8449595394077001</v>
      </c>
    </row>
    <row r="4188" spans="1:3" x14ac:dyDescent="0.2">
      <c r="A4188" s="25">
        <v>41710</v>
      </c>
      <c r="B4188">
        <v>4.5606009159547396</v>
      </c>
      <c r="C4188">
        <v>4.8214742226029399</v>
      </c>
    </row>
    <row r="4189" spans="1:3" x14ac:dyDescent="0.2">
      <c r="A4189" s="25">
        <v>41711</v>
      </c>
      <c r="B4189">
        <v>4.5270419010750302</v>
      </c>
      <c r="C4189">
        <v>4.7820706490381397</v>
      </c>
    </row>
    <row r="4190" spans="1:3" x14ac:dyDescent="0.2">
      <c r="A4190" s="25">
        <v>41712</v>
      </c>
      <c r="B4190">
        <v>4.5184817746653598</v>
      </c>
      <c r="C4190">
        <v>4.7770423110131901</v>
      </c>
    </row>
    <row r="4191" spans="1:3" x14ac:dyDescent="0.2">
      <c r="A4191" s="25">
        <v>41715</v>
      </c>
      <c r="B4191">
        <v>4.5238938344993196</v>
      </c>
      <c r="C4191">
        <v>4.7837571046801202</v>
      </c>
    </row>
    <row r="4192" spans="1:3" x14ac:dyDescent="0.2">
      <c r="A4192" s="25">
        <v>41716</v>
      </c>
      <c r="B4192">
        <v>4.51507262477657</v>
      </c>
      <c r="C4192">
        <v>4.7767504014943496</v>
      </c>
    </row>
    <row r="4193" spans="1:7" x14ac:dyDescent="0.2">
      <c r="A4193" s="25">
        <v>41717</v>
      </c>
      <c r="B4193">
        <v>4.5464262970715401</v>
      </c>
      <c r="C4193">
        <v>4.8018833244973003</v>
      </c>
    </row>
    <row r="4194" spans="1:7" x14ac:dyDescent="0.2">
      <c r="A4194" s="25">
        <v>41718</v>
      </c>
      <c r="B4194">
        <v>4.60892178322191</v>
      </c>
      <c r="C4194">
        <v>4.8719110177391904</v>
      </c>
    </row>
    <row r="4195" spans="1:7" x14ac:dyDescent="0.2">
      <c r="A4195" s="25">
        <v>41719</v>
      </c>
      <c r="B4195">
        <v>4.60926472769256</v>
      </c>
      <c r="C4195">
        <v>4.8612581044687797</v>
      </c>
    </row>
    <row r="4196" spans="1:7" x14ac:dyDescent="0.2">
      <c r="A4196" s="31">
        <v>41722</v>
      </c>
      <c r="B4196" s="19">
        <v>4.5740548514280102</v>
      </c>
      <c r="C4196" s="19">
        <v>4.8224212510229298</v>
      </c>
      <c r="E4196" s="25"/>
      <c r="F4196" s="5"/>
      <c r="G4196" s="5"/>
    </row>
    <row r="4197" spans="1:7" x14ac:dyDescent="0.2">
      <c r="A4197" s="31">
        <v>41723</v>
      </c>
      <c r="B4197" s="19">
        <v>4.60772568823137</v>
      </c>
      <c r="C4197" s="19">
        <v>4.8523555013597397</v>
      </c>
      <c r="E4197" s="25"/>
    </row>
    <row r="4198" spans="1:7" x14ac:dyDescent="0.2">
      <c r="A4198" s="31">
        <v>41724</v>
      </c>
      <c r="B4198" s="19">
        <v>4.6136278423168102</v>
      </c>
      <c r="C4198" s="19">
        <v>4.8543566699606</v>
      </c>
      <c r="E4198" s="25"/>
    </row>
    <row r="4199" spans="1:7" x14ac:dyDescent="0.2">
      <c r="A4199" s="31">
        <v>41725</v>
      </c>
      <c r="B4199" s="19">
        <v>4.6010498669651101</v>
      </c>
      <c r="C4199" s="19">
        <v>4.8397188686955399</v>
      </c>
      <c r="E4199" s="25"/>
    </row>
    <row r="4200" spans="1:7" x14ac:dyDescent="0.2">
      <c r="A4200" s="31">
        <v>41726</v>
      </c>
      <c r="B4200" s="19">
        <v>4.6362865639417903</v>
      </c>
      <c r="C4200" s="19">
        <v>4.8800550349239504</v>
      </c>
      <c r="E4200" s="25"/>
    </row>
    <row r="4201" spans="1:7" x14ac:dyDescent="0.2">
      <c r="A4201" s="31">
        <v>41729</v>
      </c>
      <c r="B4201" s="19">
        <v>4.6313212305978801</v>
      </c>
      <c r="C4201" s="19">
        <v>4.8800662732726101</v>
      </c>
      <c r="E4201" s="25"/>
    </row>
    <row r="4202" spans="1:7" x14ac:dyDescent="0.2">
      <c r="A4202" s="31">
        <v>41730</v>
      </c>
      <c r="B4202" s="19">
        <v>4.6393226486463899</v>
      </c>
      <c r="C4202" s="19">
        <v>4.8845693782075701</v>
      </c>
      <c r="E4202" s="25"/>
    </row>
    <row r="4203" spans="1:7" x14ac:dyDescent="0.2">
      <c r="A4203" s="31">
        <v>41731</v>
      </c>
      <c r="B4203" s="19">
        <v>4.6486816634246697</v>
      </c>
      <c r="C4203" s="19">
        <v>4.8939547238597596</v>
      </c>
      <c r="E4203" s="25"/>
    </row>
    <row r="4204" spans="1:7" x14ac:dyDescent="0.2">
      <c r="A4204" s="31">
        <v>41732</v>
      </c>
      <c r="B4204" s="19">
        <v>4.6291144841596497</v>
      </c>
      <c r="C4204" s="19">
        <v>4.8728903236665202</v>
      </c>
      <c r="E4204" s="25"/>
    </row>
    <row r="4205" spans="1:7" x14ac:dyDescent="0.2">
      <c r="A4205" s="31">
        <v>41733</v>
      </c>
      <c r="B4205" s="19">
        <v>4.5773362505527597</v>
      </c>
      <c r="C4205" s="19">
        <v>4.81626064173284</v>
      </c>
      <c r="E4205" s="25"/>
    </row>
    <row r="4206" spans="1:7" x14ac:dyDescent="0.2">
      <c r="A4206" s="31">
        <v>41736</v>
      </c>
      <c r="B4206" s="19">
        <v>4.5653733192745198</v>
      </c>
      <c r="C4206" s="19">
        <v>4.7991015273428603</v>
      </c>
      <c r="E4206" s="25"/>
    </row>
    <row r="4207" spans="1:7" x14ac:dyDescent="0.2">
      <c r="A4207" s="31">
        <v>41737</v>
      </c>
      <c r="B4207" s="19">
        <v>4.5871957970494996</v>
      </c>
      <c r="C4207" s="19">
        <v>4.8191297738610297</v>
      </c>
      <c r="E4207" s="25"/>
    </row>
    <row r="4208" spans="1:7" x14ac:dyDescent="0.2">
      <c r="A4208" s="31">
        <v>41738</v>
      </c>
      <c r="B4208" s="19">
        <v>4.5859211973991103</v>
      </c>
      <c r="C4208" s="19">
        <v>4.8159103539163199</v>
      </c>
      <c r="E4208" s="25"/>
    </row>
    <row r="4209" spans="1:5" x14ac:dyDescent="0.2">
      <c r="A4209" s="31">
        <v>41739</v>
      </c>
      <c r="B4209" s="19">
        <v>4.5239724116929301</v>
      </c>
      <c r="C4209" s="19">
        <v>4.7492058585082102</v>
      </c>
      <c r="E4209" s="25"/>
    </row>
    <row r="4210" spans="1:5" x14ac:dyDescent="0.2">
      <c r="A4210" s="31">
        <v>41740</v>
      </c>
      <c r="B4210" s="19">
        <v>4.5224627807270199</v>
      </c>
      <c r="C4210" s="19">
        <v>4.7494333533511197</v>
      </c>
      <c r="E4210" s="25"/>
    </row>
    <row r="4211" spans="1:5" x14ac:dyDescent="0.2">
      <c r="A4211" s="31">
        <v>41743</v>
      </c>
      <c r="B4211" s="19">
        <v>4.5440128261707002</v>
      </c>
      <c r="C4211" s="19">
        <v>4.7711018817079101</v>
      </c>
      <c r="E4211" s="25"/>
    </row>
    <row r="4212" spans="1:5" x14ac:dyDescent="0.2">
      <c r="A4212" s="31">
        <v>41744</v>
      </c>
      <c r="B4212" s="19">
        <v>4.5206484934182303</v>
      </c>
      <c r="C4212" s="19">
        <v>4.7430117458936696</v>
      </c>
      <c r="E4212" s="25"/>
    </row>
    <row r="4213" spans="1:5" x14ac:dyDescent="0.2">
      <c r="A4213" s="31">
        <v>41745</v>
      </c>
      <c r="B4213" s="19">
        <v>4.5375418582860902</v>
      </c>
      <c r="C4213" s="19">
        <v>4.7633422735179796</v>
      </c>
      <c r="E4213" s="25"/>
    </row>
    <row r="4214" spans="1:5" x14ac:dyDescent="0.2">
      <c r="A4214" s="31">
        <v>41746</v>
      </c>
      <c r="B4214" s="19">
        <v>4.5507445370608002</v>
      </c>
      <c r="C4214" s="19">
        <v>4.7790022048537102</v>
      </c>
      <c r="E4214" s="25"/>
    </row>
    <row r="4215" spans="1:5" x14ac:dyDescent="0.2">
      <c r="A4215" s="31">
        <v>41751</v>
      </c>
      <c r="B4215" s="19">
        <v>4.5866414387359002</v>
      </c>
      <c r="C4215" s="19">
        <v>4.8204197177572299</v>
      </c>
      <c r="E4215" s="25"/>
    </row>
    <row r="4216" spans="1:5" x14ac:dyDescent="0.2">
      <c r="A4216" s="31">
        <v>41752</v>
      </c>
      <c r="B4216" s="19">
        <v>4.5527154099373703</v>
      </c>
      <c r="C4216" s="19">
        <v>4.7764934138415196</v>
      </c>
      <c r="E4216" s="25"/>
    </row>
    <row r="4217" spans="1:5" x14ac:dyDescent="0.2">
      <c r="A4217" s="31">
        <v>41753</v>
      </c>
      <c r="B4217" s="19">
        <v>4.5651006238634499</v>
      </c>
      <c r="C4217" s="19">
        <v>4.78365829681543</v>
      </c>
      <c r="E4217" s="25"/>
    </row>
    <row r="4218" spans="1:5" x14ac:dyDescent="0.2">
      <c r="A4218" s="31">
        <v>41754</v>
      </c>
      <c r="B4218" s="19">
        <v>4.5228238955971696</v>
      </c>
      <c r="C4218" s="19">
        <v>4.7346543035019097</v>
      </c>
      <c r="E4218" s="25"/>
    </row>
    <row r="4219" spans="1:5" x14ac:dyDescent="0.2">
      <c r="A4219" s="31">
        <v>41757</v>
      </c>
      <c r="B4219" s="19">
        <v>4.5452657450211698</v>
      </c>
      <c r="C4219" s="19">
        <v>4.7567897850442202</v>
      </c>
      <c r="E4219" s="25"/>
    </row>
    <row r="4220" spans="1:5" x14ac:dyDescent="0.2">
      <c r="A4220" s="31">
        <v>41758</v>
      </c>
      <c r="B4220" s="19">
        <v>4.5569622679144697</v>
      </c>
      <c r="C4220" s="19">
        <v>4.7649010464127599</v>
      </c>
      <c r="E4220" s="25"/>
    </row>
    <row r="4221" spans="1:5" x14ac:dyDescent="0.2">
      <c r="A4221" s="31">
        <v>41759</v>
      </c>
      <c r="B4221" s="19">
        <v>4.5361432146417897</v>
      </c>
      <c r="C4221" s="19">
        <v>4.7360584845773799</v>
      </c>
      <c r="E4221" s="25"/>
    </row>
    <row r="4222" spans="1:5" x14ac:dyDescent="0.2">
      <c r="A4222" s="31">
        <v>41760</v>
      </c>
      <c r="B4222" s="19">
        <v>4.5147517136243103</v>
      </c>
      <c r="C4222" s="19">
        <v>4.7080434523852404</v>
      </c>
      <c r="E4222" s="25"/>
    </row>
    <row r="4223" spans="1:5" x14ac:dyDescent="0.2">
      <c r="A4223" s="31">
        <v>41761</v>
      </c>
      <c r="B4223" s="19">
        <v>4.5050985933739396</v>
      </c>
      <c r="C4223" s="19">
        <v>4.6981507880495803</v>
      </c>
      <c r="E4223" s="25"/>
    </row>
    <row r="4224" spans="1:5" x14ac:dyDescent="0.2">
      <c r="A4224" s="31">
        <v>41765</v>
      </c>
      <c r="B4224" s="19">
        <v>4.5102285553224997</v>
      </c>
      <c r="C4224" s="19">
        <v>4.7043270941888</v>
      </c>
      <c r="E4224" s="25"/>
    </row>
    <row r="4225" spans="1:7" x14ac:dyDescent="0.2">
      <c r="A4225" s="31">
        <v>41766</v>
      </c>
      <c r="B4225" s="19">
        <v>4.5009845640766004</v>
      </c>
      <c r="C4225" s="19">
        <v>4.6900144412987599</v>
      </c>
      <c r="E4225" s="25"/>
    </row>
    <row r="4226" spans="1:7" x14ac:dyDescent="0.2">
      <c r="A4226" s="31">
        <v>41767</v>
      </c>
      <c r="B4226" s="19">
        <v>4.4824904328275901</v>
      </c>
      <c r="C4226" s="19">
        <v>4.6661121344543002</v>
      </c>
      <c r="E4226" s="25"/>
    </row>
    <row r="4227" spans="1:7" x14ac:dyDescent="0.2">
      <c r="A4227" s="31">
        <v>41768</v>
      </c>
      <c r="B4227" s="19">
        <v>4.49519759767281</v>
      </c>
      <c r="C4227" s="19">
        <v>4.6808117818610002</v>
      </c>
      <c r="E4227" s="25"/>
    </row>
    <row r="4228" spans="1:7" x14ac:dyDescent="0.2">
      <c r="A4228" s="31">
        <v>41771</v>
      </c>
      <c r="B4228" s="19">
        <v>4.5223975464250898</v>
      </c>
      <c r="C4228" s="19">
        <v>4.7092678611460004</v>
      </c>
      <c r="E4228" s="25"/>
    </row>
    <row r="4229" spans="1:7" x14ac:dyDescent="0.2">
      <c r="A4229" s="31">
        <v>41772</v>
      </c>
      <c r="B4229" s="19">
        <v>4.4767156748687</v>
      </c>
      <c r="C4229" s="19">
        <v>4.6593937254451996</v>
      </c>
      <c r="E4229" s="25"/>
    </row>
    <row r="4230" spans="1:7" x14ac:dyDescent="0.2">
      <c r="A4230" s="31">
        <v>41773</v>
      </c>
      <c r="B4230" s="19">
        <v>4.4216440624920201</v>
      </c>
      <c r="C4230" s="19">
        <v>4.5917051490068097</v>
      </c>
      <c r="E4230" s="25"/>
      <c r="G4230" s="24"/>
    </row>
    <row r="4231" spans="1:7" x14ac:dyDescent="0.2">
      <c r="A4231" s="31">
        <v>41774</v>
      </c>
      <c r="B4231" s="19">
        <v>4.3818070728726903</v>
      </c>
      <c r="C4231" s="19">
        <v>4.5512774287308</v>
      </c>
      <c r="E4231" s="25"/>
    </row>
    <row r="4232" spans="1:7" x14ac:dyDescent="0.2">
      <c r="A4232" s="31">
        <v>41775</v>
      </c>
      <c r="B4232" s="19">
        <v>4.4076236093252996</v>
      </c>
      <c r="C4232" s="19">
        <v>4.5840232246307604</v>
      </c>
      <c r="E4232" s="25"/>
    </row>
    <row r="4233" spans="1:7" x14ac:dyDescent="0.2">
      <c r="A4233" s="31">
        <v>41778</v>
      </c>
      <c r="B4233" s="19">
        <v>4.4140998994485399</v>
      </c>
      <c r="C4233" s="19">
        <v>4.5959999237483604</v>
      </c>
      <c r="E4233" s="25"/>
    </row>
    <row r="4234" spans="1:7" x14ac:dyDescent="0.2">
      <c r="A4234" s="31">
        <v>41779</v>
      </c>
      <c r="B4234" s="19">
        <v>4.4454041223920804</v>
      </c>
      <c r="C4234" s="19">
        <v>4.6262058910553696</v>
      </c>
      <c r="E4234" s="25"/>
    </row>
    <row r="4235" spans="1:7" x14ac:dyDescent="0.2">
      <c r="A4235" s="31">
        <v>41780</v>
      </c>
      <c r="B4235" s="19">
        <v>4.4712823158096899</v>
      </c>
      <c r="C4235" s="19">
        <v>4.6592040814919997</v>
      </c>
      <c r="E4235" s="25"/>
    </row>
    <row r="4236" spans="1:7" x14ac:dyDescent="0.2">
      <c r="A4236" s="31">
        <v>41781</v>
      </c>
      <c r="B4236" s="19">
        <v>4.4783383030239303</v>
      </c>
      <c r="C4236" s="19">
        <v>4.6636567964398399</v>
      </c>
      <c r="E4236" s="25"/>
    </row>
    <row r="4237" spans="1:7" x14ac:dyDescent="0.2">
      <c r="A4237" s="31">
        <v>41782</v>
      </c>
      <c r="B4237" s="19">
        <v>4.4619568422926896</v>
      </c>
      <c r="C4237" s="19">
        <v>4.64592825488669</v>
      </c>
      <c r="E4237" s="25"/>
    </row>
    <row r="4238" spans="1:7" x14ac:dyDescent="0.2">
      <c r="A4238" s="31">
        <v>41786</v>
      </c>
      <c r="B4238" s="19">
        <v>4.4587559523403497</v>
      </c>
      <c r="C4238" s="19">
        <v>4.6402145918434696</v>
      </c>
      <c r="E4238" s="25"/>
    </row>
    <row r="4239" spans="1:7" x14ac:dyDescent="0.2">
      <c r="A4239" s="31">
        <v>41787</v>
      </c>
      <c r="B4239" s="19">
        <v>4.3949281695832996</v>
      </c>
      <c r="C4239" s="19">
        <v>4.56712334572169</v>
      </c>
      <c r="E4239" s="25"/>
    </row>
    <row r="4240" spans="1:7" x14ac:dyDescent="0.2">
      <c r="A4240" s="31">
        <v>41788</v>
      </c>
      <c r="B4240" s="19">
        <v>4.3770112847645297</v>
      </c>
      <c r="C4240" s="19">
        <v>4.5480872452396897</v>
      </c>
      <c r="E4240" s="25"/>
    </row>
    <row r="4241" spans="1:5" x14ac:dyDescent="0.2">
      <c r="A4241" s="31">
        <v>41789</v>
      </c>
      <c r="B4241" s="19">
        <v>4.3993201641069604</v>
      </c>
      <c r="C4241" s="19">
        <v>4.57303665794766</v>
      </c>
      <c r="E4241" s="25"/>
    </row>
    <row r="4242" spans="1:5" x14ac:dyDescent="0.2">
      <c r="A4242" s="31">
        <v>41790</v>
      </c>
      <c r="B4242" s="19">
        <v>4.3992397703856296</v>
      </c>
      <c r="C4242" s="19">
        <v>4.5729585824314896</v>
      </c>
      <c r="E4242" s="25"/>
    </row>
    <row r="4243" spans="1:5" x14ac:dyDescent="0.2">
      <c r="A4243" s="31">
        <v>41792</v>
      </c>
      <c r="B4243" s="19">
        <v>4.4388259851871199</v>
      </c>
      <c r="C4243" s="19">
        <v>4.6135179950337903</v>
      </c>
      <c r="E4243" s="25"/>
    </row>
    <row r="4244" spans="1:5" x14ac:dyDescent="0.2">
      <c r="A4244" s="31">
        <v>41793</v>
      </c>
      <c r="B4244" s="19">
        <v>4.46544866625762</v>
      </c>
      <c r="C4244" s="19">
        <v>4.6438909494588803</v>
      </c>
      <c r="E4244" s="25"/>
    </row>
    <row r="4245" spans="1:5" x14ac:dyDescent="0.2">
      <c r="A4245" s="31">
        <v>41794</v>
      </c>
      <c r="B4245" s="19">
        <v>4.4924298468673003</v>
      </c>
      <c r="C4245" s="19">
        <v>4.6760049389353497</v>
      </c>
      <c r="E4245" s="25"/>
    </row>
    <row r="4246" spans="1:5" x14ac:dyDescent="0.2">
      <c r="A4246" s="31">
        <v>41795</v>
      </c>
      <c r="B4246" s="19">
        <v>4.4819142728014603</v>
      </c>
      <c r="C4246" s="19">
        <v>4.6628729354483998</v>
      </c>
    </row>
    <row r="4247" spans="1:5" x14ac:dyDescent="0.2">
      <c r="A4247" s="31">
        <v>41796</v>
      </c>
      <c r="B4247" s="19">
        <v>4.4661435202766997</v>
      </c>
      <c r="C4247" s="19">
        <v>4.6381714325607204</v>
      </c>
    </row>
    <row r="4248" spans="1:5" x14ac:dyDescent="0.2">
      <c r="A4248" s="31">
        <v>41799</v>
      </c>
      <c r="B4248" s="19">
        <v>4.4929338608713101</v>
      </c>
      <c r="C4248" s="19">
        <v>4.6622186146641296</v>
      </c>
    </row>
    <row r="4249" spans="1:5" x14ac:dyDescent="0.2">
      <c r="A4249" s="31">
        <v>41800</v>
      </c>
      <c r="B4249" s="19">
        <v>4.5114127032014002</v>
      </c>
      <c r="C4249" s="19">
        <v>4.6803126768754604</v>
      </c>
    </row>
    <row r="4250" spans="1:5" x14ac:dyDescent="0.2">
      <c r="A4250" s="31">
        <v>41801</v>
      </c>
      <c r="B4250" s="19">
        <v>4.4946271053758799</v>
      </c>
      <c r="C4250" s="19">
        <v>4.6665101028878304</v>
      </c>
      <c r="E4250" s="25"/>
    </row>
    <row r="4251" spans="1:5" x14ac:dyDescent="0.2">
      <c r="A4251" s="31">
        <v>41802</v>
      </c>
      <c r="B4251" s="19">
        <v>4.4960227452297898</v>
      </c>
      <c r="C4251" s="19">
        <v>4.6677051722635197</v>
      </c>
      <c r="E4251" s="25"/>
    </row>
    <row r="4252" spans="1:5" x14ac:dyDescent="0.2">
      <c r="A4252" s="31">
        <v>41803</v>
      </c>
      <c r="B4252" s="19">
        <v>4.5038374338971501</v>
      </c>
      <c r="C4252" s="19">
        <v>4.6829472099967298</v>
      </c>
      <c r="E4252" s="25"/>
    </row>
    <row r="4253" spans="1:5" x14ac:dyDescent="0.2">
      <c r="A4253" s="31">
        <v>41806</v>
      </c>
      <c r="B4253" s="19">
        <v>4.50392858023638</v>
      </c>
      <c r="C4253" s="19">
        <v>4.6871398831835496</v>
      </c>
      <c r="E4253" s="25"/>
    </row>
    <row r="4254" spans="1:5" x14ac:dyDescent="0.2">
      <c r="A4254" s="31">
        <v>41807</v>
      </c>
      <c r="B4254" s="19">
        <v>4.5153140277461699</v>
      </c>
      <c r="C4254" s="19">
        <v>4.7012075935197597</v>
      </c>
      <c r="E4254" s="25"/>
    </row>
    <row r="4255" spans="1:5" x14ac:dyDescent="0.2">
      <c r="A4255" s="31">
        <v>41808</v>
      </c>
      <c r="B4255" s="19">
        <v>4.4959410427492399</v>
      </c>
      <c r="C4255" s="19">
        <v>4.67743854574453</v>
      </c>
      <c r="E4255" s="25"/>
    </row>
    <row r="4256" spans="1:5" x14ac:dyDescent="0.2">
      <c r="A4256" s="31">
        <v>41809</v>
      </c>
      <c r="B4256" s="19">
        <v>4.4988849972309097</v>
      </c>
      <c r="C4256" s="19">
        <v>4.6769745167761299</v>
      </c>
      <c r="E4256" s="25"/>
    </row>
    <row r="4257" spans="1:5" x14ac:dyDescent="0.2">
      <c r="A4257" s="31">
        <v>41810</v>
      </c>
      <c r="B4257" s="19">
        <v>4.5220570791300601</v>
      </c>
      <c r="C4257" s="19">
        <v>4.70137618246061</v>
      </c>
      <c r="E4257" s="25"/>
    </row>
    <row r="4258" spans="1:5" x14ac:dyDescent="0.2">
      <c r="A4258" s="31">
        <v>41813</v>
      </c>
      <c r="B4258" s="19">
        <v>4.5017927955275603</v>
      </c>
      <c r="C4258" s="19">
        <v>4.6782068717890004</v>
      </c>
      <c r="E4258" s="25"/>
    </row>
    <row r="4259" spans="1:5" x14ac:dyDescent="0.2">
      <c r="A4259" s="31">
        <v>41814</v>
      </c>
      <c r="B4259" s="19">
        <v>4.5002137992871001</v>
      </c>
      <c r="C4259" s="19">
        <v>4.67884625459621</v>
      </c>
      <c r="E4259" s="25"/>
    </row>
    <row r="4260" spans="1:5" x14ac:dyDescent="0.2">
      <c r="A4260" s="31">
        <v>41815</v>
      </c>
      <c r="B4260" s="19">
        <v>4.4402079381579798</v>
      </c>
      <c r="C4260" s="19">
        <v>4.6123523840107996</v>
      </c>
      <c r="E4260" s="25"/>
    </row>
    <row r="4261" spans="1:5" x14ac:dyDescent="0.2">
      <c r="A4261" s="31">
        <v>41816</v>
      </c>
      <c r="B4261" s="19">
        <v>4.4292297748537601</v>
      </c>
      <c r="C4261" s="19">
        <v>4.6014863592732196</v>
      </c>
      <c r="E4261" s="25"/>
    </row>
    <row r="4262" spans="1:5" x14ac:dyDescent="0.2">
      <c r="A4262" s="31">
        <v>41817</v>
      </c>
      <c r="B4262" s="19">
        <v>4.4358850014026201</v>
      </c>
      <c r="C4262" s="19">
        <v>4.6069823984161404</v>
      </c>
      <c r="E4262" s="25"/>
    </row>
    <row r="4263" spans="1:5" x14ac:dyDescent="0.2">
      <c r="A4263" s="31">
        <v>41820</v>
      </c>
      <c r="B4263" s="19">
        <v>4.4723994997858298</v>
      </c>
      <c r="C4263" s="19">
        <v>4.6431409687541798</v>
      </c>
      <c r="E4263" s="25"/>
    </row>
    <row r="4264" spans="1:5" x14ac:dyDescent="0.2">
      <c r="A4264" s="31">
        <v>41821</v>
      </c>
      <c r="B4264" s="19">
        <v>4.4932372732354002</v>
      </c>
      <c r="C4264" s="19">
        <v>4.6737173284735301</v>
      </c>
      <c r="E4264" s="25"/>
    </row>
    <row r="4265" spans="1:5" x14ac:dyDescent="0.2">
      <c r="A4265" s="31">
        <v>41822</v>
      </c>
      <c r="B4265" s="19">
        <v>4.5178837273449997</v>
      </c>
      <c r="C4265" s="19">
        <v>4.7042232750858899</v>
      </c>
      <c r="E4265" s="25"/>
    </row>
    <row r="4266" spans="1:5" x14ac:dyDescent="0.2">
      <c r="A4266" s="31">
        <v>41823</v>
      </c>
      <c r="B4266" s="19">
        <v>4.5262361611420596</v>
      </c>
      <c r="C4266" s="19">
        <v>4.7139771540459403</v>
      </c>
      <c r="E4266" s="25"/>
    </row>
    <row r="4267" spans="1:5" x14ac:dyDescent="0.2">
      <c r="A4267" s="31">
        <v>41824</v>
      </c>
      <c r="B4267" s="19">
        <v>4.5323042143632204</v>
      </c>
      <c r="C4267" s="19">
        <v>4.7207461434954796</v>
      </c>
      <c r="E4267" s="42"/>
    </row>
    <row r="4268" spans="1:5" x14ac:dyDescent="0.2">
      <c r="A4268" s="31">
        <v>41827</v>
      </c>
      <c r="B4268" s="19">
        <v>4.5182975256629803</v>
      </c>
      <c r="C4268" s="19">
        <v>4.7035638986476602</v>
      </c>
      <c r="E4268" s="42"/>
    </row>
    <row r="4269" spans="1:5" x14ac:dyDescent="0.2">
      <c r="A4269" s="31">
        <v>41834</v>
      </c>
      <c r="B4269" s="19">
        <v>4.4438673606585999</v>
      </c>
      <c r="C4269" s="19">
        <v>4.6250623417977001</v>
      </c>
      <c r="E4269" s="42"/>
    </row>
    <row r="4270" spans="1:5" x14ac:dyDescent="0.2">
      <c r="A4270" s="31">
        <v>41835</v>
      </c>
      <c r="B4270" s="19">
        <v>4.4700931750026598</v>
      </c>
      <c r="C4270" s="19">
        <v>4.6568668982208203</v>
      </c>
      <c r="E4270" s="42"/>
    </row>
    <row r="4271" spans="1:5" x14ac:dyDescent="0.2">
      <c r="A4271" s="31">
        <v>41836</v>
      </c>
      <c r="B4271" s="19">
        <v>4.4685644431618803</v>
      </c>
      <c r="C4271" s="19">
        <v>4.6551067260768502</v>
      </c>
      <c r="E4271" s="25"/>
    </row>
    <row r="4272" spans="1:5" x14ac:dyDescent="0.2">
      <c r="A4272" s="31">
        <v>41837</v>
      </c>
      <c r="B4272" s="19">
        <v>4.4180322918629198</v>
      </c>
      <c r="C4272" s="19">
        <v>4.6018119172335501</v>
      </c>
      <c r="E4272" s="25"/>
    </row>
    <row r="4273" spans="1:5" x14ac:dyDescent="0.2">
      <c r="A4273" s="31">
        <v>41838</v>
      </c>
      <c r="B4273">
        <v>4.3986801192770804</v>
      </c>
      <c r="C4273">
        <v>4.5854080314188099</v>
      </c>
      <c r="E4273" s="25"/>
    </row>
    <row r="4274" spans="1:5" x14ac:dyDescent="0.2">
      <c r="A4274" s="31">
        <v>41841</v>
      </c>
      <c r="B4274">
        <v>4.3907722656135197</v>
      </c>
      <c r="C4274">
        <v>4.5774507166849299</v>
      </c>
      <c r="E4274" s="25"/>
    </row>
    <row r="4275" spans="1:5" x14ac:dyDescent="0.2">
      <c r="A4275" s="31">
        <v>41842</v>
      </c>
      <c r="B4275">
        <v>4.4028888633892498</v>
      </c>
      <c r="C4275">
        <v>4.5932908989189203</v>
      </c>
      <c r="E4275" s="25"/>
    </row>
    <row r="4276" spans="1:5" x14ac:dyDescent="0.2">
      <c r="A4276" s="31">
        <v>41843</v>
      </c>
      <c r="B4276">
        <v>4.3789613129117901</v>
      </c>
      <c r="C4276">
        <v>4.5651916172946096</v>
      </c>
      <c r="E4276" s="25"/>
    </row>
    <row r="4277" spans="1:5" x14ac:dyDescent="0.2">
      <c r="A4277" s="31">
        <v>41844</v>
      </c>
      <c r="B4277">
        <v>4.4103404243416904</v>
      </c>
      <c r="C4277">
        <v>4.6044476040215301</v>
      </c>
      <c r="E4277" s="25"/>
    </row>
    <row r="4278" spans="1:5" x14ac:dyDescent="0.2">
      <c r="A4278" s="31">
        <v>41845</v>
      </c>
      <c r="B4278">
        <v>4.3880167616929304</v>
      </c>
      <c r="C4278">
        <v>4.5767633972771904</v>
      </c>
      <c r="E4278" s="25"/>
    </row>
    <row r="4279" spans="1:5" x14ac:dyDescent="0.2">
      <c r="A4279" s="31">
        <v>41848</v>
      </c>
      <c r="B4279">
        <v>4.3997960599911501</v>
      </c>
      <c r="C4279">
        <v>4.5861008006700699</v>
      </c>
      <c r="E4279" s="25"/>
    </row>
    <row r="4280" spans="1:5" x14ac:dyDescent="0.2">
      <c r="A4280" s="31">
        <v>41849</v>
      </c>
      <c r="B4280">
        <v>4.3720169410899796</v>
      </c>
      <c r="C4280">
        <v>4.5557971347761503</v>
      </c>
      <c r="E4280" s="25"/>
    </row>
    <row r="4281" spans="1:5" x14ac:dyDescent="0.2">
      <c r="A4281" s="31">
        <v>41850</v>
      </c>
      <c r="B4281">
        <v>4.4043969425607701</v>
      </c>
      <c r="C4281">
        <v>4.5950239031448401</v>
      </c>
      <c r="E4281" s="25"/>
    </row>
    <row r="4282" spans="1:5" x14ac:dyDescent="0.2">
      <c r="A4282" s="31">
        <v>41851</v>
      </c>
      <c r="B4282">
        <v>4.41669344252412</v>
      </c>
      <c r="C4282">
        <v>4.6148682281028099</v>
      </c>
      <c r="E4282" s="25"/>
    </row>
    <row r="4283" spans="1:5" x14ac:dyDescent="0.2">
      <c r="A4283" s="31">
        <v>41852</v>
      </c>
      <c r="B4283">
        <v>4.3756302024173097</v>
      </c>
      <c r="C4283">
        <v>4.5757542817471402</v>
      </c>
      <c r="E4283" s="25"/>
    </row>
    <row r="4284" spans="1:5" x14ac:dyDescent="0.2">
      <c r="A4284" s="31">
        <v>41855</v>
      </c>
      <c r="B4284">
        <v>4.3563259959131102</v>
      </c>
      <c r="C4284">
        <v>4.5571574872271601</v>
      </c>
      <c r="E4284" s="25"/>
    </row>
    <row r="4285" spans="1:5" x14ac:dyDescent="0.2">
      <c r="A4285" s="31">
        <v>41856</v>
      </c>
      <c r="B4285">
        <v>4.3886715976585702</v>
      </c>
      <c r="C4285">
        <v>4.5957500133934799</v>
      </c>
      <c r="E4285" s="25"/>
    </row>
    <row r="4286" spans="1:5" x14ac:dyDescent="0.2">
      <c r="A4286" s="31">
        <v>41857</v>
      </c>
      <c r="B4286">
        <v>4.3446085368690301</v>
      </c>
      <c r="C4286">
        <v>4.5501348482287902</v>
      </c>
      <c r="E4286" s="25"/>
    </row>
    <row r="4287" spans="1:5" x14ac:dyDescent="0.2">
      <c r="A4287" s="31">
        <v>41858</v>
      </c>
      <c r="B4287">
        <v>4.3250123516639496</v>
      </c>
      <c r="C4287">
        <v>4.5331859434390802</v>
      </c>
      <c r="E4287" s="25"/>
    </row>
    <row r="4288" spans="1:5" x14ac:dyDescent="0.2">
      <c r="A4288" s="31">
        <v>41859</v>
      </c>
      <c r="B4288">
        <v>4.2917069941448496</v>
      </c>
      <c r="C4288">
        <v>4.5079645266759103</v>
      </c>
      <c r="E4288" s="25"/>
    </row>
    <row r="4289" spans="1:5" x14ac:dyDescent="0.2">
      <c r="A4289" s="31">
        <v>41862</v>
      </c>
      <c r="B4289">
        <v>4.3396941775612001</v>
      </c>
      <c r="C4289">
        <v>4.5554454725047302</v>
      </c>
      <c r="E4289" s="25"/>
    </row>
    <row r="4290" spans="1:5" x14ac:dyDescent="0.2">
      <c r="A4290" s="31">
        <v>41863</v>
      </c>
      <c r="B4290">
        <v>4.3533770751214398</v>
      </c>
      <c r="C4290">
        <v>4.5620063722721698</v>
      </c>
      <c r="E4290" s="25"/>
    </row>
    <row r="4291" spans="1:5" x14ac:dyDescent="0.2">
      <c r="A4291" s="31">
        <v>41864</v>
      </c>
      <c r="B4291">
        <v>4.3338789650694798</v>
      </c>
      <c r="C4291">
        <v>4.5343438830594804</v>
      </c>
    </row>
    <row r="4292" spans="1:5" x14ac:dyDescent="0.2">
      <c r="A4292" s="31">
        <v>41865</v>
      </c>
      <c r="B4292">
        <v>4.3119752089386703</v>
      </c>
      <c r="C4292">
        <v>4.5150537755199496</v>
      </c>
    </row>
    <row r="4293" spans="1:5" x14ac:dyDescent="0.2">
      <c r="A4293" s="31">
        <v>41866</v>
      </c>
      <c r="B4293">
        <v>4.2214250112948397</v>
      </c>
      <c r="C4293">
        <v>4.4280459963641601</v>
      </c>
    </row>
    <row r="4294" spans="1:5" x14ac:dyDescent="0.2">
      <c r="A4294" s="31">
        <v>41869</v>
      </c>
      <c r="B4294">
        <v>4.2779861831012003</v>
      </c>
      <c r="C4294">
        <v>4.4887975535688298</v>
      </c>
    </row>
    <row r="4295" spans="1:5" x14ac:dyDescent="0.2">
      <c r="A4295" s="31">
        <v>41870</v>
      </c>
      <c r="B4295">
        <v>4.2511699838869301</v>
      </c>
      <c r="C4295">
        <v>4.4581569545956503</v>
      </c>
    </row>
    <row r="4296" spans="1:5" x14ac:dyDescent="0.2">
      <c r="A4296" s="31">
        <v>41871</v>
      </c>
      <c r="B4296">
        <v>4.2616854018985499</v>
      </c>
      <c r="C4296">
        <v>4.4666252116509302</v>
      </c>
    </row>
    <row r="4297" spans="1:5" x14ac:dyDescent="0.2">
      <c r="A4297" s="31">
        <v>41872</v>
      </c>
      <c r="B4297">
        <v>4.2562506467202699</v>
      </c>
      <c r="C4297">
        <v>4.4576858518992797</v>
      </c>
    </row>
    <row r="4298" spans="1:5" x14ac:dyDescent="0.2">
      <c r="A4298" s="31">
        <v>41873</v>
      </c>
      <c r="B4298">
        <v>4.2521040880973402</v>
      </c>
      <c r="C4298">
        <v>4.4540047487388996</v>
      </c>
    </row>
    <row r="4299" spans="1:5" x14ac:dyDescent="0.2">
      <c r="A4299" s="31">
        <v>41877</v>
      </c>
      <c r="B4299">
        <v>4.1919539208692598</v>
      </c>
      <c r="C4299">
        <v>4.3859949644732499</v>
      </c>
    </row>
    <row r="4300" spans="1:5" x14ac:dyDescent="0.2">
      <c r="A4300" s="31">
        <v>41878</v>
      </c>
      <c r="B4300">
        <v>4.1133051667424203</v>
      </c>
      <c r="C4300">
        <v>4.2996440543641796</v>
      </c>
    </row>
    <row r="4301" spans="1:5" x14ac:dyDescent="0.2">
      <c r="A4301" s="31">
        <v>41879</v>
      </c>
      <c r="B4301">
        <v>4.0986648314393399</v>
      </c>
      <c r="C4301">
        <v>4.2891499623692697</v>
      </c>
    </row>
    <row r="4302" spans="1:5" x14ac:dyDescent="0.2">
      <c r="A4302" s="31">
        <v>41880</v>
      </c>
      <c r="B4302">
        <v>4.0815559240214396</v>
      </c>
      <c r="C4302">
        <v>4.2759560094022397</v>
      </c>
    </row>
    <row r="4303" spans="1:5" x14ac:dyDescent="0.2">
      <c r="A4303" s="31">
        <v>41882</v>
      </c>
      <c r="B4303">
        <v>4.0813546399621696</v>
      </c>
      <c r="C4303">
        <v>4.2757107627889503</v>
      </c>
    </row>
    <row r="4304" spans="1:5" x14ac:dyDescent="0.2">
      <c r="A4304" s="31">
        <v>41883</v>
      </c>
      <c r="B4304">
        <v>4.0876714743356404</v>
      </c>
      <c r="C4304">
        <v>4.2886076613141704</v>
      </c>
    </row>
    <row r="4305" spans="1:3" x14ac:dyDescent="0.2">
      <c r="A4305" s="31">
        <v>41884</v>
      </c>
      <c r="B4305">
        <v>4.1439986429743696</v>
      </c>
      <c r="C4305">
        <v>4.3398526568266904</v>
      </c>
    </row>
    <row r="4306" spans="1:3" x14ac:dyDescent="0.2">
      <c r="A4306" s="31">
        <v>41885</v>
      </c>
      <c r="B4306">
        <v>4.17531243772748</v>
      </c>
      <c r="C4306">
        <v>4.3707355464855704</v>
      </c>
    </row>
    <row r="4307" spans="1:3" x14ac:dyDescent="0.2">
      <c r="A4307" s="31">
        <v>41886</v>
      </c>
      <c r="B4307">
        <v>4.2065495366420302</v>
      </c>
      <c r="C4307">
        <v>4.3994537770792403</v>
      </c>
    </row>
    <row r="4308" spans="1:3" x14ac:dyDescent="0.2">
      <c r="A4308" s="31">
        <v>41887</v>
      </c>
      <c r="B4308">
        <v>4.1996263134367098</v>
      </c>
      <c r="C4308">
        <v>4.3847137266429002</v>
      </c>
    </row>
    <row r="4309" spans="1:3" x14ac:dyDescent="0.2">
      <c r="A4309" s="31">
        <v>41890</v>
      </c>
      <c r="B4309">
        <v>4.2159035191799399</v>
      </c>
      <c r="C4309">
        <v>4.3924393182622898</v>
      </c>
    </row>
    <row r="4310" spans="1:3" x14ac:dyDescent="0.2">
      <c r="A4310" s="31">
        <v>41891</v>
      </c>
      <c r="B4310">
        <v>4.2332274502134197</v>
      </c>
      <c r="C4310">
        <v>4.40941230701549</v>
      </c>
    </row>
    <row r="4311" spans="1:3" x14ac:dyDescent="0.2">
      <c r="A4311" s="31">
        <v>41892</v>
      </c>
      <c r="B4311">
        <v>4.2668583519644301</v>
      </c>
      <c r="C4311">
        <v>4.4431379409328899</v>
      </c>
    </row>
    <row r="4312" spans="1:3" x14ac:dyDescent="0.2">
      <c r="A4312" s="31">
        <v>41893</v>
      </c>
      <c r="B4312">
        <v>4.2528644949539398</v>
      </c>
      <c r="C4312">
        <v>4.4318648275609496</v>
      </c>
    </row>
    <row r="4313" spans="1:3" x14ac:dyDescent="0.2">
      <c r="A4313" s="31">
        <v>41894</v>
      </c>
      <c r="B4313">
        <v>4.2787402601248798</v>
      </c>
      <c r="C4313">
        <v>4.4602409167678099</v>
      </c>
    </row>
    <row r="4314" spans="1:3" x14ac:dyDescent="0.2">
      <c r="A4314" s="31">
        <v>41897</v>
      </c>
      <c r="B4314">
        <v>4.2801357026769304</v>
      </c>
      <c r="C4314">
        <v>4.4633732598945697</v>
      </c>
    </row>
    <row r="4315" spans="1:3" x14ac:dyDescent="0.2">
      <c r="A4315" s="31">
        <v>41898</v>
      </c>
      <c r="B4315">
        <v>4.2752290029887501</v>
      </c>
      <c r="C4315">
        <v>4.45691365506016</v>
      </c>
    </row>
    <row r="4316" spans="1:3" x14ac:dyDescent="0.2">
      <c r="A4316" s="31">
        <v>41899</v>
      </c>
      <c r="B4316">
        <v>4.2595680560223697</v>
      </c>
      <c r="C4316">
        <v>4.4419468501028199</v>
      </c>
    </row>
    <row r="4317" spans="1:3" x14ac:dyDescent="0.2">
      <c r="A4317" s="31">
        <v>41900</v>
      </c>
      <c r="B4317">
        <v>4.3135506665800998</v>
      </c>
      <c r="C4317">
        <v>4.4977717936878001</v>
      </c>
    </row>
    <row r="4318" spans="1:3" x14ac:dyDescent="0.2">
      <c r="A4318" s="31">
        <v>41901</v>
      </c>
      <c r="B4318">
        <v>4.2324444677948003</v>
      </c>
      <c r="C4318">
        <v>4.42405125120787</v>
      </c>
    </row>
    <row r="4319" spans="1:3" x14ac:dyDescent="0.2">
      <c r="A4319" s="31">
        <v>41904</v>
      </c>
      <c r="B4319">
        <v>4.1976488418654103</v>
      </c>
      <c r="C4319">
        <v>4.3945581319268801</v>
      </c>
    </row>
    <row r="4320" spans="1:3" x14ac:dyDescent="0.2">
      <c r="A4320" s="31">
        <v>41905</v>
      </c>
      <c r="B4320">
        <v>4.1804545960128197</v>
      </c>
      <c r="C4320">
        <v>4.3790843651093496</v>
      </c>
    </row>
    <row r="4321" spans="1:3" x14ac:dyDescent="0.2">
      <c r="A4321" s="31">
        <v>41906</v>
      </c>
      <c r="B4321">
        <v>4.1692749397233602</v>
      </c>
      <c r="C4321">
        <v>4.3728765538146499</v>
      </c>
    </row>
    <row r="4322" spans="1:3" x14ac:dyDescent="0.2">
      <c r="A4322" s="31">
        <v>41907</v>
      </c>
      <c r="B4322">
        <v>4.1725607524547303</v>
      </c>
      <c r="C4322">
        <v>4.3721026091089303</v>
      </c>
    </row>
    <row r="4323" spans="1:3" x14ac:dyDescent="0.2">
      <c r="A4323" s="31">
        <v>41908</v>
      </c>
      <c r="B4323">
        <v>4.1962801470724802</v>
      </c>
      <c r="C4323">
        <v>4.3980803048801196</v>
      </c>
    </row>
    <row r="4324" spans="1:3" x14ac:dyDescent="0.2">
      <c r="A4324" s="31">
        <v>41911</v>
      </c>
      <c r="B4324">
        <v>4.1898209995279503</v>
      </c>
      <c r="C4324">
        <v>4.3951786794040597</v>
      </c>
    </row>
    <row r="4325" spans="1:3" x14ac:dyDescent="0.2">
      <c r="A4325" s="31">
        <v>41912</v>
      </c>
      <c r="B4325">
        <v>4.1821665866953701</v>
      </c>
      <c r="C4325">
        <v>4.3864560796975303</v>
      </c>
    </row>
    <row r="4326" spans="1:3" x14ac:dyDescent="0.2">
      <c r="A4326" s="31">
        <v>41913</v>
      </c>
      <c r="B4326">
        <v>4.1535555643507198</v>
      </c>
      <c r="C4326">
        <v>4.3453572962193103</v>
      </c>
    </row>
    <row r="4327" spans="1:3" x14ac:dyDescent="0.2">
      <c r="A4327" s="31">
        <v>41914</v>
      </c>
      <c r="B4327">
        <v>4.1284811396135703</v>
      </c>
      <c r="C4327">
        <v>4.3206150601725</v>
      </c>
    </row>
    <row r="4328" spans="1:3" x14ac:dyDescent="0.2">
      <c r="A4328" s="31">
        <v>41915</v>
      </c>
      <c r="B4328">
        <v>4.16672467718604</v>
      </c>
      <c r="C4328">
        <v>4.3633597541351401</v>
      </c>
    </row>
    <row r="4329" spans="1:3" x14ac:dyDescent="0.2">
      <c r="A4329" s="31">
        <v>41918</v>
      </c>
      <c r="B4329">
        <v>4.1409102223400396</v>
      </c>
      <c r="C4329">
        <v>4.33381473643104</v>
      </c>
    </row>
    <row r="4330" spans="1:3" x14ac:dyDescent="0.2">
      <c r="A4330" s="31">
        <v>41919</v>
      </c>
      <c r="B4330">
        <v>4.0773194710368497</v>
      </c>
      <c r="C4330">
        <v>4.2690887445917598</v>
      </c>
    </row>
    <row r="4331" spans="1:3" x14ac:dyDescent="0.2">
      <c r="A4331" s="31">
        <v>41920</v>
      </c>
      <c r="B4331">
        <v>4.0520012581551601</v>
      </c>
      <c r="C4331">
        <v>4.2428798112615898</v>
      </c>
    </row>
    <row r="4332" spans="1:3" x14ac:dyDescent="0.2">
      <c r="A4332" s="31">
        <v>41921</v>
      </c>
      <c r="B4332">
        <v>4.0776803265372603</v>
      </c>
      <c r="C4332">
        <v>4.2640989963776903</v>
      </c>
    </row>
    <row r="4333" spans="1:3" x14ac:dyDescent="0.2">
      <c r="A4333" s="31">
        <v>41922</v>
      </c>
      <c r="B4333">
        <v>4.0570688337541796</v>
      </c>
      <c r="C4333">
        <v>4.2409013817758003</v>
      </c>
    </row>
    <row r="4334" spans="1:3" x14ac:dyDescent="0.2">
      <c r="A4334" s="31">
        <v>41925</v>
      </c>
      <c r="B4334">
        <v>4.0208267751594198</v>
      </c>
      <c r="C4334">
        <v>4.2029697538306596</v>
      </c>
    </row>
    <row r="4335" spans="1:3" x14ac:dyDescent="0.2">
      <c r="A4335" s="31">
        <v>41926</v>
      </c>
      <c r="B4335">
        <v>4.0044143612258596</v>
      </c>
      <c r="C4335">
        <v>4.1873981788358003</v>
      </c>
    </row>
    <row r="4336" spans="1:3" x14ac:dyDescent="0.2">
      <c r="A4336" s="31">
        <v>41927</v>
      </c>
      <c r="B4336">
        <v>3.9152474621298499</v>
      </c>
      <c r="C4336">
        <v>4.0939048819395802</v>
      </c>
    </row>
    <row r="4337" spans="1:3" x14ac:dyDescent="0.2">
      <c r="A4337" s="31">
        <v>41928</v>
      </c>
      <c r="B4337">
        <v>4.0093667271607902</v>
      </c>
      <c r="C4337">
        <v>4.2071504222772198</v>
      </c>
    </row>
    <row r="4338" spans="1:3" x14ac:dyDescent="0.2">
      <c r="A4338" s="31">
        <v>41929</v>
      </c>
      <c r="B4338">
        <v>4.1223085388346297</v>
      </c>
      <c r="C4338">
        <v>4.32219024493447</v>
      </c>
    </row>
    <row r="4339" spans="1:3" x14ac:dyDescent="0.2">
      <c r="A4339" s="31">
        <v>41932</v>
      </c>
      <c r="B4339" s="19">
        <v>4.0910898276272398</v>
      </c>
      <c r="C4339" s="19">
        <v>4.2848455842605704</v>
      </c>
    </row>
    <row r="4340" spans="1:3" x14ac:dyDescent="0.2">
      <c r="A4340" s="31">
        <v>41933</v>
      </c>
      <c r="B4340" s="19">
        <v>4.1044005132907104</v>
      </c>
      <c r="C4340" s="19">
        <v>4.2962993974062904</v>
      </c>
    </row>
    <row r="4341" spans="1:3" x14ac:dyDescent="0.2">
      <c r="A4341" s="31">
        <v>41934</v>
      </c>
      <c r="B4341" s="19">
        <v>4.1147518774040401</v>
      </c>
      <c r="C4341" s="19">
        <v>4.3109365620059101</v>
      </c>
    </row>
    <row r="4342" spans="1:3" x14ac:dyDescent="0.2">
      <c r="A4342" s="31">
        <v>41935</v>
      </c>
      <c r="B4342" s="19">
        <v>4.1412971231382496</v>
      </c>
      <c r="C4342" s="19">
        <v>4.3439059430050104</v>
      </c>
    </row>
    <row r="4343" spans="1:3" x14ac:dyDescent="0.2">
      <c r="A4343" s="31">
        <v>41936</v>
      </c>
      <c r="B4343" s="19">
        <v>4.1407532060368402</v>
      </c>
      <c r="C4343" s="19">
        <v>4.3529059459319397</v>
      </c>
    </row>
    <row r="4344" spans="1:3" x14ac:dyDescent="0.2">
      <c r="A4344" s="31">
        <v>41939</v>
      </c>
      <c r="B4344" s="19">
        <v>4.1228431085479604</v>
      </c>
      <c r="C4344" s="19">
        <v>4.3342908333289696</v>
      </c>
    </row>
    <row r="4345" spans="1:3" x14ac:dyDescent="0.2">
      <c r="A4345" s="31">
        <v>41940</v>
      </c>
      <c r="B4345" s="19">
        <v>4.1554033987482697</v>
      </c>
      <c r="C4345" s="23">
        <v>4.3611844769585897</v>
      </c>
    </row>
    <row r="4346" spans="1:3" x14ac:dyDescent="0.2">
      <c r="A4346" s="31">
        <v>41941</v>
      </c>
      <c r="B4346" s="19">
        <v>4.1722997343024604</v>
      </c>
      <c r="C4346" s="23">
        <v>4.3786230790357301</v>
      </c>
    </row>
    <row r="4347" spans="1:3" x14ac:dyDescent="0.2">
      <c r="A4347" s="31">
        <v>41942</v>
      </c>
      <c r="B4347" s="19">
        <v>4.1528500147276501</v>
      </c>
      <c r="C4347" s="23">
        <v>4.3567820938036697</v>
      </c>
    </row>
    <row r="4348" spans="1:3" x14ac:dyDescent="0.2">
      <c r="A4348" s="31">
        <v>41943</v>
      </c>
      <c r="B4348" s="19">
        <v>4.1688959131964802</v>
      </c>
      <c r="C4348" s="23">
        <v>4.3716175220982203</v>
      </c>
    </row>
    <row r="4349" spans="1:3" x14ac:dyDescent="0.2">
      <c r="A4349" s="5"/>
    </row>
    <row r="4350" spans="1:3" x14ac:dyDescent="0.2">
      <c r="A4350" s="5"/>
    </row>
    <row r="4351" spans="1:3" x14ac:dyDescent="0.2">
      <c r="A4351" s="5"/>
    </row>
    <row r="4352" spans="1:3" x14ac:dyDescent="0.2">
      <c r="A4352" s="5"/>
    </row>
    <row r="4353" spans="1:1" x14ac:dyDescent="0.2">
      <c r="A4353" s="5"/>
    </row>
    <row r="4354" spans="1:1" x14ac:dyDescent="0.2">
      <c r="A4354" s="5"/>
    </row>
    <row r="4355" spans="1:1" x14ac:dyDescent="0.2">
      <c r="A4355" s="5"/>
    </row>
    <row r="4356" spans="1:1" x14ac:dyDescent="0.2">
      <c r="A4356" s="5"/>
    </row>
    <row r="4357" spans="1:1" x14ac:dyDescent="0.2">
      <c r="A4357" s="5"/>
    </row>
    <row r="4358" spans="1:1" x14ac:dyDescent="0.2">
      <c r="A4358" s="5"/>
    </row>
    <row r="4359" spans="1:1" x14ac:dyDescent="0.2">
      <c r="A4359" s="5"/>
    </row>
    <row r="4360" spans="1:1" x14ac:dyDescent="0.2">
      <c r="A4360" s="5"/>
    </row>
    <row r="4361" spans="1:1" x14ac:dyDescent="0.2">
      <c r="A4361" s="5"/>
    </row>
    <row r="4362" spans="1:1" x14ac:dyDescent="0.2">
      <c r="A4362" s="5"/>
    </row>
    <row r="4363" spans="1:1" x14ac:dyDescent="0.2">
      <c r="A4363" s="5"/>
    </row>
    <row r="4364" spans="1:1" x14ac:dyDescent="0.2">
      <c r="A4364" s="5"/>
    </row>
    <row r="4365" spans="1:1" x14ac:dyDescent="0.2">
      <c r="A4365" s="5"/>
    </row>
    <row r="4366" spans="1:1" x14ac:dyDescent="0.2">
      <c r="A4366" s="5"/>
    </row>
    <row r="4367" spans="1:1" x14ac:dyDescent="0.2">
      <c r="A4367" s="5"/>
    </row>
    <row r="4368" spans="1:1" x14ac:dyDescent="0.2">
      <c r="A4368" s="5"/>
    </row>
    <row r="4369" spans="1:1" x14ac:dyDescent="0.2">
      <c r="A4369" s="5"/>
    </row>
    <row r="4370" spans="1:1" x14ac:dyDescent="0.2">
      <c r="A4370" s="5"/>
    </row>
    <row r="4371" spans="1:1" x14ac:dyDescent="0.2">
      <c r="A4371" s="5"/>
    </row>
    <row r="4372" spans="1:1" x14ac:dyDescent="0.2">
      <c r="A4372" s="5"/>
    </row>
    <row r="4373" spans="1:1" x14ac:dyDescent="0.2">
      <c r="A4373" s="5"/>
    </row>
    <row r="4374" spans="1:1" x14ac:dyDescent="0.2">
      <c r="A4374" s="5"/>
    </row>
    <row r="4375" spans="1:1" x14ac:dyDescent="0.2">
      <c r="A4375" s="5"/>
    </row>
    <row r="4376" spans="1:1" x14ac:dyDescent="0.2">
      <c r="A4376" s="5"/>
    </row>
    <row r="4377" spans="1:1" x14ac:dyDescent="0.2">
      <c r="A4377" s="5"/>
    </row>
    <row r="4378" spans="1:1" x14ac:dyDescent="0.2">
      <c r="A4378" s="5"/>
    </row>
    <row r="4379" spans="1:1" x14ac:dyDescent="0.2">
      <c r="A4379" s="5"/>
    </row>
    <row r="4380" spans="1:1" x14ac:dyDescent="0.2">
      <c r="A4380" s="5"/>
    </row>
    <row r="4381" spans="1:1" x14ac:dyDescent="0.2">
      <c r="A4381" s="5"/>
    </row>
    <row r="4382" spans="1:1" x14ac:dyDescent="0.2">
      <c r="A4382" s="5"/>
    </row>
    <row r="4383" spans="1:1" x14ac:dyDescent="0.2">
      <c r="A4383" s="5"/>
    </row>
    <row r="4384" spans="1:1" x14ac:dyDescent="0.2">
      <c r="A4384" s="5"/>
    </row>
    <row r="4385" spans="1:1" x14ac:dyDescent="0.2">
      <c r="A4385" s="5"/>
    </row>
    <row r="4386" spans="1:1" x14ac:dyDescent="0.2">
      <c r="A4386" s="5"/>
    </row>
    <row r="4387" spans="1:1" x14ac:dyDescent="0.2">
      <c r="A4387" s="5"/>
    </row>
    <row r="4388" spans="1:1" x14ac:dyDescent="0.2">
      <c r="A4388" s="5"/>
    </row>
    <row r="4389" spans="1:1" x14ac:dyDescent="0.2">
      <c r="A4389" s="5"/>
    </row>
    <row r="4390" spans="1:1" x14ac:dyDescent="0.2">
      <c r="A4390" s="5"/>
    </row>
    <row r="4391" spans="1:1" x14ac:dyDescent="0.2">
      <c r="A4391" s="5"/>
    </row>
    <row r="4392" spans="1:1" x14ac:dyDescent="0.2">
      <c r="A4392" s="5"/>
    </row>
    <row r="4393" spans="1:1" x14ac:dyDescent="0.2">
      <c r="A4393" s="5"/>
    </row>
    <row r="4394" spans="1:1" x14ac:dyDescent="0.2">
      <c r="A4394" s="5"/>
    </row>
    <row r="4395" spans="1:1" x14ac:dyDescent="0.2">
      <c r="A4395" s="5"/>
    </row>
    <row r="4396" spans="1:1" x14ac:dyDescent="0.2">
      <c r="A4396" s="5"/>
    </row>
    <row r="4397" spans="1:1" x14ac:dyDescent="0.2">
      <c r="A4397" s="5"/>
    </row>
    <row r="4398" spans="1:1" x14ac:dyDescent="0.2">
      <c r="A4398" s="5"/>
    </row>
    <row r="4399" spans="1:1" x14ac:dyDescent="0.2">
      <c r="A4399" s="5"/>
    </row>
    <row r="4400" spans="1:1" x14ac:dyDescent="0.2">
      <c r="A4400" s="5"/>
    </row>
    <row r="4401" spans="1:1" x14ac:dyDescent="0.2">
      <c r="A4401" s="5"/>
    </row>
    <row r="4402" spans="1:1" x14ac:dyDescent="0.2">
      <c r="A4402" s="5"/>
    </row>
    <row r="4403" spans="1:1" x14ac:dyDescent="0.2">
      <c r="A4403" s="5"/>
    </row>
    <row r="4404" spans="1:1" x14ac:dyDescent="0.2">
      <c r="A4404" s="5"/>
    </row>
    <row r="4405" spans="1:1" x14ac:dyDescent="0.2">
      <c r="A4405" s="5"/>
    </row>
    <row r="4406" spans="1:1" x14ac:dyDescent="0.2">
      <c r="A4406" s="5"/>
    </row>
    <row r="4407" spans="1:1" x14ac:dyDescent="0.2">
      <c r="A4407" s="5"/>
    </row>
    <row r="4408" spans="1:1" x14ac:dyDescent="0.2">
      <c r="A4408" s="5"/>
    </row>
    <row r="4409" spans="1:1" x14ac:dyDescent="0.2">
      <c r="A4409" s="5"/>
    </row>
    <row r="4410" spans="1:1" x14ac:dyDescent="0.2">
      <c r="A4410" s="5"/>
    </row>
    <row r="4411" spans="1:1" x14ac:dyDescent="0.2">
      <c r="A4411" s="5"/>
    </row>
    <row r="4412" spans="1:1" x14ac:dyDescent="0.2">
      <c r="A4412" s="5"/>
    </row>
    <row r="4413" spans="1:1" x14ac:dyDescent="0.2">
      <c r="A4413" s="5"/>
    </row>
    <row r="4414" spans="1:1" x14ac:dyDescent="0.2">
      <c r="A4414" s="5"/>
    </row>
    <row r="4415" spans="1:1" x14ac:dyDescent="0.2">
      <c r="A4415" s="5"/>
    </row>
    <row r="4416" spans="1:1" x14ac:dyDescent="0.2">
      <c r="A4416" s="5"/>
    </row>
    <row r="4417" spans="1:1" x14ac:dyDescent="0.2">
      <c r="A4417" s="5"/>
    </row>
    <row r="4418" spans="1:1" x14ac:dyDescent="0.2">
      <c r="A4418" s="5"/>
    </row>
    <row r="4419" spans="1:1" x14ac:dyDescent="0.2">
      <c r="A4419" s="5"/>
    </row>
    <row r="4420" spans="1:1" x14ac:dyDescent="0.2">
      <c r="A4420" s="5"/>
    </row>
    <row r="4421" spans="1:1" x14ac:dyDescent="0.2">
      <c r="A4421" s="5"/>
    </row>
    <row r="4422" spans="1:1" x14ac:dyDescent="0.2">
      <c r="A4422" s="5"/>
    </row>
    <row r="4423" spans="1:1" x14ac:dyDescent="0.2">
      <c r="A4423" s="5"/>
    </row>
    <row r="4424" spans="1:1" x14ac:dyDescent="0.2">
      <c r="A4424" s="5"/>
    </row>
    <row r="4425" spans="1:1" x14ac:dyDescent="0.2">
      <c r="A4425" s="5"/>
    </row>
    <row r="4426" spans="1:1" x14ac:dyDescent="0.2">
      <c r="A4426" s="5"/>
    </row>
    <row r="4427" spans="1:1" x14ac:dyDescent="0.2">
      <c r="A4427" s="5"/>
    </row>
    <row r="4428" spans="1:1" x14ac:dyDescent="0.2">
      <c r="A4428" s="5"/>
    </row>
    <row r="4429" spans="1:1" x14ac:dyDescent="0.2">
      <c r="A4429" s="5"/>
    </row>
    <row r="4430" spans="1:1" x14ac:dyDescent="0.2">
      <c r="A4430" s="5"/>
    </row>
    <row r="4431" spans="1:1" x14ac:dyDescent="0.2">
      <c r="A4431" s="5"/>
    </row>
    <row r="4432" spans="1:1" x14ac:dyDescent="0.2">
      <c r="A4432" s="5"/>
    </row>
    <row r="4433" spans="1:1" x14ac:dyDescent="0.2">
      <c r="A4433" s="5"/>
    </row>
    <row r="4434" spans="1:1" x14ac:dyDescent="0.2">
      <c r="A4434" s="5"/>
    </row>
    <row r="4435" spans="1:1" x14ac:dyDescent="0.2">
      <c r="A4435" s="5"/>
    </row>
    <row r="4436" spans="1:1" x14ac:dyDescent="0.2">
      <c r="A4436" s="5"/>
    </row>
    <row r="4437" spans="1:1" x14ac:dyDescent="0.2">
      <c r="A4437" s="5"/>
    </row>
    <row r="4438" spans="1:1" x14ac:dyDescent="0.2">
      <c r="A4438" s="5"/>
    </row>
    <row r="4439" spans="1:1" x14ac:dyDescent="0.2">
      <c r="A4439" s="5"/>
    </row>
    <row r="4440" spans="1:1" x14ac:dyDescent="0.2">
      <c r="A4440" s="5"/>
    </row>
    <row r="4441" spans="1:1" x14ac:dyDescent="0.2">
      <c r="A4441" s="5"/>
    </row>
    <row r="4442" spans="1:1" x14ac:dyDescent="0.2">
      <c r="A4442" s="5"/>
    </row>
    <row r="4443" spans="1:1" x14ac:dyDescent="0.2">
      <c r="A4443" s="5"/>
    </row>
    <row r="4444" spans="1:1" x14ac:dyDescent="0.2">
      <c r="A4444" s="5"/>
    </row>
    <row r="4445" spans="1:1" x14ac:dyDescent="0.2">
      <c r="A4445" s="5"/>
    </row>
    <row r="4446" spans="1:1" x14ac:dyDescent="0.2">
      <c r="A4446" s="5"/>
    </row>
    <row r="4447" spans="1:1" x14ac:dyDescent="0.2">
      <c r="A4447" s="5"/>
    </row>
    <row r="4448" spans="1:1" x14ac:dyDescent="0.2">
      <c r="A4448" s="5"/>
    </row>
    <row r="4449" spans="1:1" x14ac:dyDescent="0.2">
      <c r="A4449" s="5"/>
    </row>
    <row r="4450" spans="1:1" x14ac:dyDescent="0.2">
      <c r="A4450" s="5"/>
    </row>
    <row r="4451" spans="1:1" x14ac:dyDescent="0.2">
      <c r="A4451" s="5"/>
    </row>
    <row r="4452" spans="1:1" x14ac:dyDescent="0.2">
      <c r="A4452" s="5"/>
    </row>
    <row r="4453" spans="1:1" x14ac:dyDescent="0.2">
      <c r="A4453" s="5"/>
    </row>
    <row r="4454" spans="1:1" x14ac:dyDescent="0.2">
      <c r="A4454" s="5"/>
    </row>
    <row r="4455" spans="1:1" x14ac:dyDescent="0.2">
      <c r="A4455" s="5"/>
    </row>
    <row r="4456" spans="1:1" x14ac:dyDescent="0.2">
      <c r="A4456" s="5"/>
    </row>
    <row r="4457" spans="1:1" x14ac:dyDescent="0.2">
      <c r="A4457" s="5"/>
    </row>
    <row r="4458" spans="1:1" x14ac:dyDescent="0.2">
      <c r="A4458" s="5"/>
    </row>
    <row r="4459" spans="1:1" x14ac:dyDescent="0.2">
      <c r="A4459" s="5"/>
    </row>
    <row r="4460" spans="1:1" x14ac:dyDescent="0.2">
      <c r="A4460" s="5"/>
    </row>
    <row r="4461" spans="1:1" x14ac:dyDescent="0.2">
      <c r="A4461" s="5"/>
    </row>
    <row r="4462" spans="1:1" x14ac:dyDescent="0.2">
      <c r="A4462" s="5"/>
    </row>
    <row r="4463" spans="1:1" x14ac:dyDescent="0.2">
      <c r="A4463" s="5"/>
    </row>
    <row r="4464" spans="1:1" x14ac:dyDescent="0.2">
      <c r="A4464" s="5"/>
    </row>
    <row r="4465" spans="1:1" x14ac:dyDescent="0.2">
      <c r="A4465" s="5"/>
    </row>
    <row r="4466" spans="1:1" x14ac:dyDescent="0.2">
      <c r="A4466" s="5"/>
    </row>
    <row r="4467" spans="1:1" x14ac:dyDescent="0.2">
      <c r="A4467" s="5"/>
    </row>
    <row r="4468" spans="1:1" x14ac:dyDescent="0.2">
      <c r="A4468" s="5"/>
    </row>
    <row r="4469" spans="1:1" x14ac:dyDescent="0.2">
      <c r="A4469" s="5"/>
    </row>
    <row r="4470" spans="1:1" x14ac:dyDescent="0.2">
      <c r="A4470" s="5"/>
    </row>
    <row r="4471" spans="1:1" x14ac:dyDescent="0.2">
      <c r="A4471" s="5"/>
    </row>
    <row r="4472" spans="1:1" x14ac:dyDescent="0.2">
      <c r="A4472" s="5"/>
    </row>
    <row r="4473" spans="1:1" x14ac:dyDescent="0.2">
      <c r="A4473" s="5"/>
    </row>
    <row r="4474" spans="1:1" x14ac:dyDescent="0.2">
      <c r="A4474" s="5"/>
    </row>
    <row r="4475" spans="1:1" x14ac:dyDescent="0.2">
      <c r="A4475" s="5"/>
    </row>
    <row r="4476" spans="1:1" x14ac:dyDescent="0.2">
      <c r="A4476" s="5"/>
    </row>
    <row r="4477" spans="1:1" x14ac:dyDescent="0.2">
      <c r="A4477" s="5"/>
    </row>
    <row r="4478" spans="1:1" x14ac:dyDescent="0.2">
      <c r="A4478" s="5"/>
    </row>
    <row r="4479" spans="1:1" x14ac:dyDescent="0.2">
      <c r="A4479" s="5"/>
    </row>
    <row r="4480" spans="1:1" x14ac:dyDescent="0.2">
      <c r="A4480" s="5"/>
    </row>
    <row r="4481" spans="1:1" x14ac:dyDescent="0.2">
      <c r="A4481" s="5"/>
    </row>
    <row r="4482" spans="1:1" x14ac:dyDescent="0.2">
      <c r="A4482" s="5"/>
    </row>
    <row r="4483" spans="1:1" x14ac:dyDescent="0.2">
      <c r="A4483" s="5"/>
    </row>
    <row r="4484" spans="1:1" x14ac:dyDescent="0.2">
      <c r="A4484" s="5"/>
    </row>
    <row r="4485" spans="1:1" x14ac:dyDescent="0.2">
      <c r="A4485" s="5"/>
    </row>
    <row r="4486" spans="1:1" x14ac:dyDescent="0.2">
      <c r="A4486" s="5"/>
    </row>
    <row r="4487" spans="1:1" x14ac:dyDescent="0.2">
      <c r="A4487" s="5"/>
    </row>
    <row r="4488" spans="1:1" x14ac:dyDescent="0.2">
      <c r="A4488" s="5"/>
    </row>
    <row r="4489" spans="1:1" x14ac:dyDescent="0.2">
      <c r="A4489" s="5"/>
    </row>
    <row r="4490" spans="1:1" x14ac:dyDescent="0.2">
      <c r="A4490" s="5"/>
    </row>
    <row r="4491" spans="1:1" x14ac:dyDescent="0.2">
      <c r="A4491" s="5"/>
    </row>
    <row r="4492" spans="1:1" x14ac:dyDescent="0.2">
      <c r="A4492" s="5"/>
    </row>
    <row r="4493" spans="1:1" x14ac:dyDescent="0.2">
      <c r="A4493" s="5"/>
    </row>
    <row r="4494" spans="1:1" x14ac:dyDescent="0.2">
      <c r="A4494" s="5"/>
    </row>
    <row r="4495" spans="1:1" x14ac:dyDescent="0.2">
      <c r="A4495" s="5"/>
    </row>
    <row r="4496" spans="1:1" x14ac:dyDescent="0.2">
      <c r="A4496" s="5"/>
    </row>
    <row r="4497" spans="1:1" x14ac:dyDescent="0.2">
      <c r="A4497" s="5"/>
    </row>
    <row r="4498" spans="1:1" x14ac:dyDescent="0.2">
      <c r="A4498" s="5"/>
    </row>
    <row r="4499" spans="1:1" x14ac:dyDescent="0.2">
      <c r="A4499" s="5"/>
    </row>
    <row r="4500" spans="1:1" x14ac:dyDescent="0.2">
      <c r="A4500" s="5"/>
    </row>
    <row r="4501" spans="1:1" x14ac:dyDescent="0.2">
      <c r="A4501" s="5"/>
    </row>
    <row r="4502" spans="1:1" x14ac:dyDescent="0.2">
      <c r="A4502" s="5"/>
    </row>
    <row r="4503" spans="1:1" x14ac:dyDescent="0.2">
      <c r="A4503" s="5"/>
    </row>
    <row r="4504" spans="1:1" x14ac:dyDescent="0.2">
      <c r="A4504" s="5"/>
    </row>
    <row r="4505" spans="1:1" x14ac:dyDescent="0.2">
      <c r="A4505" s="5"/>
    </row>
    <row r="4506" spans="1:1" x14ac:dyDescent="0.2">
      <c r="A4506" s="5"/>
    </row>
    <row r="4507" spans="1:1" x14ac:dyDescent="0.2">
      <c r="A4507" s="5"/>
    </row>
    <row r="4508" spans="1:1" x14ac:dyDescent="0.2">
      <c r="A4508" s="5"/>
    </row>
    <row r="4509" spans="1:1" x14ac:dyDescent="0.2">
      <c r="A4509" s="5"/>
    </row>
    <row r="4510" spans="1:1" x14ac:dyDescent="0.2">
      <c r="A4510" s="5"/>
    </row>
    <row r="4511" spans="1:1" x14ac:dyDescent="0.2">
      <c r="A4511" s="5"/>
    </row>
    <row r="4512" spans="1:1" x14ac:dyDescent="0.2">
      <c r="A4512" s="5"/>
    </row>
    <row r="4513" spans="1:1" x14ac:dyDescent="0.2">
      <c r="A4513" s="5"/>
    </row>
    <row r="4514" spans="1:1" x14ac:dyDescent="0.2">
      <c r="A4514" s="5"/>
    </row>
    <row r="4515" spans="1:1" x14ac:dyDescent="0.2">
      <c r="A4515" s="5"/>
    </row>
    <row r="4516" spans="1:1" x14ac:dyDescent="0.2">
      <c r="A4516" s="5"/>
    </row>
    <row r="4517" spans="1:1" x14ac:dyDescent="0.2">
      <c r="A4517" s="5"/>
    </row>
    <row r="4518" spans="1:1" x14ac:dyDescent="0.2">
      <c r="A4518" s="5"/>
    </row>
    <row r="4519" spans="1:1" x14ac:dyDescent="0.2">
      <c r="A4519" s="5"/>
    </row>
    <row r="4520" spans="1:1" x14ac:dyDescent="0.2">
      <c r="A4520" s="5"/>
    </row>
    <row r="4521" spans="1:1" x14ac:dyDescent="0.2">
      <c r="A4521" s="5"/>
    </row>
    <row r="4522" spans="1:1" x14ac:dyDescent="0.2">
      <c r="A4522" s="5"/>
    </row>
    <row r="4523" spans="1:1" x14ac:dyDescent="0.2">
      <c r="A4523" s="5"/>
    </row>
    <row r="4524" spans="1:1" x14ac:dyDescent="0.2">
      <c r="A4524" s="5"/>
    </row>
    <row r="4525" spans="1:1" x14ac:dyDescent="0.2">
      <c r="A4525" s="5"/>
    </row>
    <row r="4526" spans="1:1" x14ac:dyDescent="0.2">
      <c r="A4526" s="5"/>
    </row>
    <row r="4527" spans="1:1" x14ac:dyDescent="0.2">
      <c r="A4527" s="5"/>
    </row>
    <row r="4528" spans="1:1" x14ac:dyDescent="0.2">
      <c r="A4528" s="5"/>
    </row>
    <row r="4529" spans="1:1" x14ac:dyDescent="0.2">
      <c r="A4529" s="5"/>
    </row>
    <row r="4530" spans="1:1" x14ac:dyDescent="0.2">
      <c r="A4530" s="5"/>
    </row>
    <row r="4531" spans="1:1" x14ac:dyDescent="0.2">
      <c r="A4531" s="5"/>
    </row>
    <row r="4532" spans="1:1" x14ac:dyDescent="0.2">
      <c r="A4532" s="5"/>
    </row>
    <row r="4533" spans="1:1" x14ac:dyDescent="0.2">
      <c r="A4533" s="5"/>
    </row>
    <row r="4534" spans="1:1" x14ac:dyDescent="0.2">
      <c r="A4534" s="5"/>
    </row>
    <row r="4535" spans="1:1" x14ac:dyDescent="0.2">
      <c r="A4535" s="5"/>
    </row>
    <row r="4536" spans="1:1" x14ac:dyDescent="0.2">
      <c r="A4536" s="5"/>
    </row>
    <row r="4537" spans="1:1" x14ac:dyDescent="0.2">
      <c r="A4537" s="5"/>
    </row>
    <row r="4538" spans="1:1" x14ac:dyDescent="0.2">
      <c r="A4538" s="5"/>
    </row>
    <row r="4539" spans="1:1" x14ac:dyDescent="0.2">
      <c r="A4539" s="5"/>
    </row>
    <row r="4540" spans="1:1" x14ac:dyDescent="0.2">
      <c r="A4540" s="5"/>
    </row>
    <row r="4541" spans="1:1" x14ac:dyDescent="0.2">
      <c r="A4541" s="5"/>
    </row>
    <row r="4542" spans="1:1" x14ac:dyDescent="0.2">
      <c r="A4542" s="5"/>
    </row>
    <row r="4543" spans="1:1" x14ac:dyDescent="0.2">
      <c r="A4543" s="5"/>
    </row>
    <row r="4544" spans="1:1" x14ac:dyDescent="0.2">
      <c r="A4544" s="5"/>
    </row>
    <row r="4545" spans="1:1" x14ac:dyDescent="0.2">
      <c r="A4545" s="5"/>
    </row>
    <row r="4546" spans="1:1" x14ac:dyDescent="0.2">
      <c r="A4546" s="5"/>
    </row>
    <row r="4547" spans="1:1" x14ac:dyDescent="0.2">
      <c r="A4547" s="5"/>
    </row>
    <row r="4548" spans="1:1" x14ac:dyDescent="0.2">
      <c r="A4548" s="5"/>
    </row>
    <row r="4549" spans="1:1" x14ac:dyDescent="0.2">
      <c r="A4549" s="5"/>
    </row>
    <row r="4550" spans="1:1" x14ac:dyDescent="0.2">
      <c r="A4550" s="5"/>
    </row>
    <row r="4551" spans="1:1" x14ac:dyDescent="0.2">
      <c r="A4551" s="5"/>
    </row>
    <row r="4552" spans="1:1" x14ac:dyDescent="0.2">
      <c r="A4552" s="5"/>
    </row>
    <row r="4553" spans="1:1" x14ac:dyDescent="0.2">
      <c r="A4553" s="5"/>
    </row>
    <row r="4554" spans="1:1" x14ac:dyDescent="0.2">
      <c r="A4554" s="5"/>
    </row>
    <row r="4555" spans="1:1" x14ac:dyDescent="0.2">
      <c r="A4555" s="5"/>
    </row>
    <row r="4556" spans="1:1" x14ac:dyDescent="0.2">
      <c r="A4556" s="5"/>
    </row>
    <row r="4557" spans="1:1" x14ac:dyDescent="0.2">
      <c r="A4557" s="5"/>
    </row>
    <row r="4558" spans="1:1" x14ac:dyDescent="0.2">
      <c r="A4558" s="5"/>
    </row>
    <row r="4559" spans="1:1" x14ac:dyDescent="0.2">
      <c r="A4559" s="5"/>
    </row>
    <row r="4560" spans="1:1" x14ac:dyDescent="0.2">
      <c r="A4560" s="5"/>
    </row>
    <row r="4561" spans="1:1" x14ac:dyDescent="0.2">
      <c r="A4561" s="5"/>
    </row>
    <row r="4562" spans="1:1" x14ac:dyDescent="0.2">
      <c r="A4562" s="5"/>
    </row>
    <row r="4563" spans="1:1" x14ac:dyDescent="0.2">
      <c r="A4563" s="5"/>
    </row>
    <row r="4564" spans="1:1" x14ac:dyDescent="0.2">
      <c r="A4564" s="5"/>
    </row>
    <row r="4565" spans="1:1" x14ac:dyDescent="0.2">
      <c r="A4565" s="5"/>
    </row>
    <row r="4566" spans="1:1" x14ac:dyDescent="0.2">
      <c r="A4566" s="5"/>
    </row>
    <row r="4567" spans="1:1" x14ac:dyDescent="0.2">
      <c r="A4567" s="5"/>
    </row>
    <row r="4568" spans="1:1" x14ac:dyDescent="0.2">
      <c r="A4568" s="5"/>
    </row>
    <row r="4569" spans="1:1" x14ac:dyDescent="0.2">
      <c r="A4569" s="5"/>
    </row>
    <row r="4570" spans="1:1" x14ac:dyDescent="0.2">
      <c r="A4570" s="5"/>
    </row>
    <row r="4571" spans="1:1" x14ac:dyDescent="0.2">
      <c r="A4571" s="5"/>
    </row>
    <row r="4572" spans="1:1" x14ac:dyDescent="0.2">
      <c r="A4572" s="5"/>
    </row>
    <row r="4573" spans="1:1" x14ac:dyDescent="0.2">
      <c r="A4573" s="5"/>
    </row>
    <row r="4574" spans="1:1" x14ac:dyDescent="0.2">
      <c r="A4574" s="5"/>
    </row>
    <row r="4575" spans="1:1" x14ac:dyDescent="0.2">
      <c r="A4575" s="5"/>
    </row>
    <row r="4576" spans="1:1" x14ac:dyDescent="0.2">
      <c r="A4576" s="5"/>
    </row>
    <row r="4577" spans="1:1" x14ac:dyDescent="0.2">
      <c r="A4577" s="5"/>
    </row>
    <row r="4578" spans="1:1" x14ac:dyDescent="0.2">
      <c r="A4578" s="5"/>
    </row>
    <row r="4579" spans="1:1" x14ac:dyDescent="0.2">
      <c r="A4579" s="5"/>
    </row>
    <row r="4580" spans="1:1" x14ac:dyDescent="0.2">
      <c r="A4580" s="5"/>
    </row>
    <row r="4581" spans="1:1" x14ac:dyDescent="0.2">
      <c r="A4581" s="5"/>
    </row>
    <row r="4582" spans="1:1" x14ac:dyDescent="0.2">
      <c r="A4582" s="5"/>
    </row>
    <row r="4583" spans="1:1" x14ac:dyDescent="0.2">
      <c r="A4583" s="5"/>
    </row>
    <row r="4584" spans="1:1" x14ac:dyDescent="0.2">
      <c r="A4584" s="5"/>
    </row>
    <row r="4585" spans="1:1" x14ac:dyDescent="0.2">
      <c r="A4585" s="5"/>
    </row>
    <row r="4586" spans="1:1" x14ac:dyDescent="0.2">
      <c r="A4586" s="5"/>
    </row>
    <row r="4587" spans="1:1" x14ac:dyDescent="0.2">
      <c r="A4587" s="5"/>
    </row>
    <row r="4588" spans="1:1" x14ac:dyDescent="0.2">
      <c r="A4588" s="5"/>
    </row>
    <row r="4589" spans="1:1" x14ac:dyDescent="0.2">
      <c r="A4589" s="5"/>
    </row>
    <row r="4590" spans="1:1" x14ac:dyDescent="0.2">
      <c r="A4590" s="5"/>
    </row>
    <row r="4591" spans="1:1" x14ac:dyDescent="0.2">
      <c r="A4591" s="5"/>
    </row>
    <row r="4592" spans="1:1" x14ac:dyDescent="0.2">
      <c r="A4592" s="5"/>
    </row>
    <row r="4593" spans="1:1" x14ac:dyDescent="0.2">
      <c r="A4593" s="5"/>
    </row>
    <row r="4594" spans="1:1" x14ac:dyDescent="0.2">
      <c r="A4594" s="5"/>
    </row>
    <row r="4595" spans="1:1" x14ac:dyDescent="0.2">
      <c r="A4595" s="5"/>
    </row>
    <row r="4596" spans="1:1" x14ac:dyDescent="0.2">
      <c r="A4596" s="5"/>
    </row>
    <row r="4597" spans="1:1" x14ac:dyDescent="0.2">
      <c r="A4597" s="5"/>
    </row>
    <row r="4598" spans="1:1" x14ac:dyDescent="0.2">
      <c r="A4598" s="5"/>
    </row>
    <row r="4599" spans="1:1" x14ac:dyDescent="0.2">
      <c r="A4599" s="5"/>
    </row>
    <row r="4600" spans="1:1" x14ac:dyDescent="0.2">
      <c r="A4600" s="5"/>
    </row>
    <row r="4601" spans="1:1" x14ac:dyDescent="0.2">
      <c r="A4601" s="5"/>
    </row>
    <row r="4602" spans="1:1" x14ac:dyDescent="0.2">
      <c r="A4602" s="5"/>
    </row>
    <row r="4603" spans="1:1" x14ac:dyDescent="0.2">
      <c r="A4603" s="5"/>
    </row>
    <row r="4604" spans="1:1" x14ac:dyDescent="0.2">
      <c r="A4604" s="5"/>
    </row>
    <row r="4605" spans="1:1" x14ac:dyDescent="0.2">
      <c r="A4605" s="5"/>
    </row>
    <row r="4606" spans="1:1" x14ac:dyDescent="0.2">
      <c r="A4606" s="5"/>
    </row>
    <row r="4607" spans="1:1" x14ac:dyDescent="0.2">
      <c r="A4607" s="5"/>
    </row>
    <row r="4608" spans="1:1" x14ac:dyDescent="0.2">
      <c r="A4608" s="5"/>
    </row>
    <row r="4609" spans="1:1" x14ac:dyDescent="0.2">
      <c r="A4609" s="5"/>
    </row>
    <row r="4610" spans="1:1" x14ac:dyDescent="0.2">
      <c r="A4610" s="5"/>
    </row>
    <row r="4611" spans="1:1" x14ac:dyDescent="0.2">
      <c r="A4611" s="5"/>
    </row>
    <row r="4612" spans="1:1" x14ac:dyDescent="0.2">
      <c r="A4612" s="5"/>
    </row>
    <row r="4613" spans="1:1" x14ac:dyDescent="0.2">
      <c r="A4613" s="5"/>
    </row>
    <row r="4614" spans="1:1" x14ac:dyDescent="0.2">
      <c r="A4614" s="5"/>
    </row>
    <row r="4615" spans="1:1" x14ac:dyDescent="0.2">
      <c r="A4615" s="5"/>
    </row>
    <row r="4616" spans="1:1" x14ac:dyDescent="0.2">
      <c r="A4616" s="5"/>
    </row>
    <row r="4617" spans="1:1" x14ac:dyDescent="0.2">
      <c r="A4617" s="5"/>
    </row>
    <row r="4618" spans="1:1" x14ac:dyDescent="0.2">
      <c r="A4618" s="5"/>
    </row>
    <row r="4619" spans="1:1" x14ac:dyDescent="0.2">
      <c r="A4619" s="5"/>
    </row>
    <row r="4620" spans="1:1" x14ac:dyDescent="0.2">
      <c r="A4620" s="5"/>
    </row>
    <row r="4621" spans="1:1" x14ac:dyDescent="0.2">
      <c r="A4621" s="5"/>
    </row>
    <row r="4622" spans="1:1" x14ac:dyDescent="0.2">
      <c r="A4622" s="5"/>
    </row>
    <row r="4623" spans="1:1" x14ac:dyDescent="0.2">
      <c r="A4623" s="5"/>
    </row>
    <row r="4624" spans="1:1" x14ac:dyDescent="0.2">
      <c r="A4624" s="5"/>
    </row>
    <row r="4625" spans="1:1" x14ac:dyDescent="0.2">
      <c r="A4625" s="5"/>
    </row>
    <row r="4626" spans="1:1" x14ac:dyDescent="0.2">
      <c r="A4626" s="5"/>
    </row>
    <row r="4627" spans="1:1" x14ac:dyDescent="0.2">
      <c r="A4627" s="5"/>
    </row>
    <row r="4628" spans="1:1" x14ac:dyDescent="0.2">
      <c r="A4628" s="5"/>
    </row>
    <row r="4629" spans="1:1" x14ac:dyDescent="0.2">
      <c r="A4629" s="5"/>
    </row>
    <row r="4630" spans="1:1" x14ac:dyDescent="0.2">
      <c r="A4630" s="5"/>
    </row>
    <row r="4631" spans="1:1" x14ac:dyDescent="0.2">
      <c r="A4631" s="5"/>
    </row>
    <row r="4632" spans="1:1" x14ac:dyDescent="0.2">
      <c r="A4632" s="5"/>
    </row>
    <row r="4633" spans="1:1" x14ac:dyDescent="0.2">
      <c r="A4633" s="5"/>
    </row>
    <row r="4634" spans="1:1" x14ac:dyDescent="0.2">
      <c r="A4634" s="5"/>
    </row>
    <row r="4635" spans="1:1" x14ac:dyDescent="0.2">
      <c r="A4635" s="5"/>
    </row>
    <row r="4636" spans="1:1" x14ac:dyDescent="0.2">
      <c r="A4636" s="5"/>
    </row>
    <row r="4637" spans="1:1" x14ac:dyDescent="0.2">
      <c r="A4637" s="5"/>
    </row>
    <row r="4638" spans="1:1" x14ac:dyDescent="0.2">
      <c r="A4638" s="5"/>
    </row>
    <row r="4639" spans="1:1" x14ac:dyDescent="0.2">
      <c r="A4639" s="5"/>
    </row>
    <row r="4640" spans="1:1" x14ac:dyDescent="0.2">
      <c r="A4640" s="5"/>
    </row>
    <row r="4641" spans="1:1" x14ac:dyDescent="0.2">
      <c r="A4641" s="5"/>
    </row>
    <row r="4642" spans="1:1" x14ac:dyDescent="0.2">
      <c r="A4642" s="5"/>
    </row>
    <row r="4643" spans="1:1" x14ac:dyDescent="0.2">
      <c r="A4643" s="5"/>
    </row>
    <row r="4644" spans="1:1" x14ac:dyDescent="0.2">
      <c r="A4644" s="5"/>
    </row>
    <row r="4645" spans="1:1" x14ac:dyDescent="0.2">
      <c r="A4645" s="5"/>
    </row>
    <row r="4646" spans="1:1" x14ac:dyDescent="0.2">
      <c r="A4646" s="5"/>
    </row>
    <row r="4647" spans="1:1" x14ac:dyDescent="0.2">
      <c r="A4647" s="5"/>
    </row>
    <row r="4648" spans="1:1" x14ac:dyDescent="0.2">
      <c r="A4648" s="5"/>
    </row>
    <row r="4649" spans="1:1" x14ac:dyDescent="0.2">
      <c r="A4649" s="5"/>
    </row>
    <row r="4650" spans="1:1" x14ac:dyDescent="0.2">
      <c r="A4650" s="5"/>
    </row>
    <row r="4651" spans="1:1" x14ac:dyDescent="0.2">
      <c r="A4651" s="5"/>
    </row>
    <row r="4652" spans="1:1" x14ac:dyDescent="0.2">
      <c r="A4652" s="5"/>
    </row>
    <row r="4653" spans="1:1" x14ac:dyDescent="0.2">
      <c r="A4653" s="5"/>
    </row>
    <row r="4654" spans="1:1" x14ac:dyDescent="0.2">
      <c r="A4654" s="5"/>
    </row>
    <row r="4655" spans="1:1" x14ac:dyDescent="0.2">
      <c r="A4655" s="5"/>
    </row>
    <row r="4656" spans="1:1" x14ac:dyDescent="0.2">
      <c r="A4656" s="5"/>
    </row>
    <row r="4657" spans="1:1" x14ac:dyDescent="0.2">
      <c r="A4657" s="5"/>
    </row>
    <row r="4658" spans="1:1" x14ac:dyDescent="0.2">
      <c r="A4658" s="5"/>
    </row>
    <row r="4659" spans="1:1" x14ac:dyDescent="0.2">
      <c r="A4659" s="5"/>
    </row>
    <row r="4660" spans="1:1" x14ac:dyDescent="0.2">
      <c r="A4660" s="5"/>
    </row>
    <row r="4661" spans="1:1" x14ac:dyDescent="0.2">
      <c r="A4661" s="5"/>
    </row>
    <row r="4662" spans="1:1" x14ac:dyDescent="0.2">
      <c r="A4662" s="5"/>
    </row>
    <row r="4663" spans="1:1" x14ac:dyDescent="0.2">
      <c r="A4663" s="5"/>
    </row>
    <row r="4664" spans="1:1" x14ac:dyDescent="0.2">
      <c r="A4664" s="5"/>
    </row>
    <row r="4665" spans="1:1" x14ac:dyDescent="0.2">
      <c r="A4665" s="5"/>
    </row>
    <row r="4666" spans="1:1" x14ac:dyDescent="0.2">
      <c r="A4666" s="5"/>
    </row>
    <row r="4667" spans="1:1" x14ac:dyDescent="0.2">
      <c r="A4667" s="5"/>
    </row>
    <row r="4668" spans="1:1" x14ac:dyDescent="0.2">
      <c r="A4668" s="5"/>
    </row>
    <row r="4669" spans="1:1" x14ac:dyDescent="0.2">
      <c r="A4669" s="5"/>
    </row>
    <row r="4670" spans="1:1" x14ac:dyDescent="0.2">
      <c r="A4670" s="5"/>
    </row>
    <row r="4671" spans="1:1" x14ac:dyDescent="0.2">
      <c r="A4671" s="5"/>
    </row>
    <row r="4672" spans="1:1" x14ac:dyDescent="0.2">
      <c r="A4672" s="5"/>
    </row>
    <row r="4673" spans="1:1" x14ac:dyDescent="0.2">
      <c r="A4673" s="5"/>
    </row>
    <row r="4674" spans="1:1" x14ac:dyDescent="0.2">
      <c r="A4674" s="5"/>
    </row>
    <row r="4675" spans="1:1" x14ac:dyDescent="0.2">
      <c r="A4675" s="5"/>
    </row>
    <row r="4676" spans="1:1" x14ac:dyDescent="0.2">
      <c r="A4676" s="5"/>
    </row>
    <row r="4677" spans="1:1" x14ac:dyDescent="0.2">
      <c r="A4677" s="5"/>
    </row>
    <row r="4678" spans="1:1" x14ac:dyDescent="0.2">
      <c r="A4678" s="5"/>
    </row>
    <row r="4679" spans="1:1" x14ac:dyDescent="0.2">
      <c r="A4679" s="5"/>
    </row>
    <row r="4680" spans="1:1" x14ac:dyDescent="0.2">
      <c r="A4680" s="5"/>
    </row>
    <row r="4681" spans="1:1" x14ac:dyDescent="0.2">
      <c r="A4681" s="5"/>
    </row>
    <row r="4682" spans="1:1" x14ac:dyDescent="0.2">
      <c r="A4682" s="5"/>
    </row>
    <row r="4683" spans="1:1" x14ac:dyDescent="0.2">
      <c r="A4683" s="5"/>
    </row>
    <row r="4684" spans="1:1" x14ac:dyDescent="0.2">
      <c r="A4684" s="5"/>
    </row>
    <row r="4685" spans="1:1" x14ac:dyDescent="0.2">
      <c r="A4685" s="5"/>
    </row>
    <row r="4686" spans="1:1" x14ac:dyDescent="0.2">
      <c r="A4686" s="5"/>
    </row>
    <row r="4687" spans="1:1" x14ac:dyDescent="0.2">
      <c r="A4687" s="5"/>
    </row>
    <row r="4688" spans="1:1" x14ac:dyDescent="0.2">
      <c r="A4688" s="5"/>
    </row>
    <row r="4689" spans="1:1" x14ac:dyDescent="0.2">
      <c r="A4689" s="5"/>
    </row>
    <row r="4690" spans="1:1" x14ac:dyDescent="0.2">
      <c r="A4690" s="5"/>
    </row>
    <row r="4691" spans="1:1" x14ac:dyDescent="0.2">
      <c r="A4691" s="5"/>
    </row>
    <row r="4692" spans="1:1" x14ac:dyDescent="0.2">
      <c r="A4692" s="5"/>
    </row>
    <row r="4693" spans="1:1" x14ac:dyDescent="0.2">
      <c r="A4693" s="5"/>
    </row>
    <row r="4694" spans="1:1" x14ac:dyDescent="0.2">
      <c r="A4694" s="5"/>
    </row>
    <row r="4695" spans="1:1" x14ac:dyDescent="0.2">
      <c r="A4695" s="5"/>
    </row>
    <row r="4696" spans="1:1" x14ac:dyDescent="0.2">
      <c r="A4696" s="5"/>
    </row>
    <row r="4697" spans="1:1" x14ac:dyDescent="0.2">
      <c r="A4697" s="5"/>
    </row>
    <row r="4698" spans="1:1" x14ac:dyDescent="0.2">
      <c r="A4698" s="5"/>
    </row>
    <row r="4699" spans="1:1" x14ac:dyDescent="0.2">
      <c r="A4699" s="5"/>
    </row>
    <row r="4700" spans="1:1" x14ac:dyDescent="0.2">
      <c r="A4700" s="5"/>
    </row>
    <row r="4701" spans="1:1" x14ac:dyDescent="0.2">
      <c r="A4701" s="5"/>
    </row>
    <row r="4702" spans="1:1" x14ac:dyDescent="0.2">
      <c r="A4702" s="5"/>
    </row>
    <row r="4703" spans="1:1" x14ac:dyDescent="0.2">
      <c r="A4703" s="5"/>
    </row>
    <row r="4704" spans="1:1" x14ac:dyDescent="0.2">
      <c r="A4704" s="5"/>
    </row>
    <row r="4705" spans="1:1" x14ac:dyDescent="0.2">
      <c r="A4705" s="5"/>
    </row>
    <row r="4706" spans="1:1" x14ac:dyDescent="0.2">
      <c r="A4706" s="5"/>
    </row>
    <row r="4707" spans="1:1" x14ac:dyDescent="0.2">
      <c r="A4707" s="5"/>
    </row>
    <row r="4708" spans="1:1" x14ac:dyDescent="0.2">
      <c r="A4708" s="5"/>
    </row>
    <row r="4709" spans="1:1" x14ac:dyDescent="0.2">
      <c r="A4709" s="5"/>
    </row>
    <row r="4710" spans="1:1" x14ac:dyDescent="0.2">
      <c r="A4710" s="5"/>
    </row>
    <row r="4711" spans="1:1" x14ac:dyDescent="0.2">
      <c r="A4711" s="5"/>
    </row>
    <row r="4712" spans="1:1" x14ac:dyDescent="0.2">
      <c r="A4712" s="5"/>
    </row>
    <row r="4713" spans="1:1" x14ac:dyDescent="0.2">
      <c r="A4713" s="5"/>
    </row>
    <row r="4714" spans="1:1" x14ac:dyDescent="0.2">
      <c r="A4714" s="5"/>
    </row>
    <row r="4715" spans="1:1" x14ac:dyDescent="0.2">
      <c r="A4715" s="5"/>
    </row>
    <row r="4716" spans="1:1" x14ac:dyDescent="0.2">
      <c r="A4716" s="5"/>
    </row>
    <row r="4717" spans="1:1" x14ac:dyDescent="0.2">
      <c r="A4717" s="5"/>
    </row>
    <row r="4718" spans="1:1" x14ac:dyDescent="0.2">
      <c r="A4718" s="5"/>
    </row>
    <row r="4719" spans="1:1" x14ac:dyDescent="0.2">
      <c r="A4719" s="5"/>
    </row>
    <row r="4720" spans="1:1" x14ac:dyDescent="0.2">
      <c r="A4720" s="5"/>
    </row>
    <row r="4721" spans="1:1" x14ac:dyDescent="0.2">
      <c r="A4721" s="5"/>
    </row>
    <row r="4722" spans="1:1" x14ac:dyDescent="0.2">
      <c r="A4722" s="5"/>
    </row>
    <row r="4723" spans="1:1" x14ac:dyDescent="0.2">
      <c r="A4723" s="5"/>
    </row>
    <row r="4724" spans="1:1" x14ac:dyDescent="0.2">
      <c r="A4724" s="5"/>
    </row>
    <row r="4725" spans="1:1" x14ac:dyDescent="0.2">
      <c r="A4725" s="5"/>
    </row>
    <row r="4726" spans="1:1" x14ac:dyDescent="0.2">
      <c r="A4726" s="5"/>
    </row>
    <row r="4727" spans="1:1" x14ac:dyDescent="0.2">
      <c r="A4727" s="5"/>
    </row>
    <row r="4728" spans="1:1" x14ac:dyDescent="0.2">
      <c r="A4728" s="5"/>
    </row>
    <row r="4729" spans="1:1" x14ac:dyDescent="0.2">
      <c r="A4729" s="5"/>
    </row>
    <row r="4730" spans="1:1" x14ac:dyDescent="0.2">
      <c r="A4730" s="5"/>
    </row>
    <row r="4731" spans="1:1" x14ac:dyDescent="0.2">
      <c r="A4731" s="5"/>
    </row>
    <row r="4732" spans="1:1" x14ac:dyDescent="0.2">
      <c r="A4732" s="5"/>
    </row>
    <row r="4733" spans="1:1" x14ac:dyDescent="0.2">
      <c r="A4733" s="5"/>
    </row>
    <row r="4734" spans="1:1" x14ac:dyDescent="0.2">
      <c r="A4734" s="5"/>
    </row>
    <row r="4735" spans="1:1" x14ac:dyDescent="0.2">
      <c r="A4735" s="5"/>
    </row>
    <row r="4736" spans="1:1" x14ac:dyDescent="0.2">
      <c r="A4736" s="5"/>
    </row>
    <row r="4737" spans="1:1" x14ac:dyDescent="0.2">
      <c r="A4737" s="5"/>
    </row>
    <row r="4738" spans="1:1" x14ac:dyDescent="0.2">
      <c r="A4738" s="5"/>
    </row>
    <row r="4739" spans="1:1" x14ac:dyDescent="0.2">
      <c r="A4739" s="5"/>
    </row>
    <row r="4740" spans="1:1" x14ac:dyDescent="0.2">
      <c r="A4740" s="5"/>
    </row>
    <row r="4741" spans="1:1" x14ac:dyDescent="0.2">
      <c r="A4741" s="5"/>
    </row>
    <row r="4742" spans="1:1" x14ac:dyDescent="0.2">
      <c r="A4742" s="5"/>
    </row>
    <row r="4743" spans="1:1" x14ac:dyDescent="0.2">
      <c r="A4743" s="5"/>
    </row>
    <row r="4744" spans="1:1" x14ac:dyDescent="0.2">
      <c r="A4744" s="5"/>
    </row>
    <row r="4745" spans="1:1" x14ac:dyDescent="0.2">
      <c r="A4745" s="5"/>
    </row>
    <row r="4746" spans="1:1" x14ac:dyDescent="0.2">
      <c r="A4746" s="5"/>
    </row>
    <row r="4747" spans="1:1" x14ac:dyDescent="0.2">
      <c r="A4747" s="5"/>
    </row>
    <row r="4748" spans="1:1" x14ac:dyDescent="0.2">
      <c r="A4748" s="5"/>
    </row>
    <row r="4749" spans="1:1" x14ac:dyDescent="0.2">
      <c r="A4749" s="5"/>
    </row>
    <row r="4750" spans="1:1" x14ac:dyDescent="0.2">
      <c r="A4750" s="5"/>
    </row>
    <row r="4751" spans="1:1" x14ac:dyDescent="0.2">
      <c r="A4751" s="5"/>
    </row>
    <row r="4752" spans="1:1" x14ac:dyDescent="0.2">
      <c r="A4752" s="5"/>
    </row>
    <row r="4753" spans="1:1" x14ac:dyDescent="0.2">
      <c r="A4753" s="5"/>
    </row>
    <row r="4754" spans="1:1" x14ac:dyDescent="0.2">
      <c r="A4754" s="5"/>
    </row>
    <row r="4755" spans="1:1" x14ac:dyDescent="0.2">
      <c r="A4755" s="5"/>
    </row>
    <row r="4756" spans="1:1" x14ac:dyDescent="0.2">
      <c r="A4756" s="5"/>
    </row>
    <row r="4757" spans="1:1" x14ac:dyDescent="0.2">
      <c r="A4757" s="5"/>
    </row>
    <row r="4758" spans="1:1" x14ac:dyDescent="0.2">
      <c r="A4758" s="5"/>
    </row>
    <row r="4759" spans="1:1" x14ac:dyDescent="0.2">
      <c r="A4759" s="5"/>
    </row>
    <row r="4760" spans="1:1" x14ac:dyDescent="0.2">
      <c r="A4760" s="5"/>
    </row>
    <row r="4761" spans="1:1" x14ac:dyDescent="0.2">
      <c r="A4761" s="5"/>
    </row>
    <row r="4762" spans="1:1" x14ac:dyDescent="0.2">
      <c r="A4762" s="5"/>
    </row>
    <row r="4763" spans="1:1" x14ac:dyDescent="0.2">
      <c r="A4763" s="5"/>
    </row>
    <row r="4764" spans="1:1" x14ac:dyDescent="0.2">
      <c r="A4764" s="5"/>
    </row>
    <row r="4765" spans="1:1" x14ac:dyDescent="0.2">
      <c r="A4765" s="5"/>
    </row>
    <row r="4766" spans="1:1" x14ac:dyDescent="0.2">
      <c r="A4766" s="5"/>
    </row>
    <row r="4767" spans="1:1" x14ac:dyDescent="0.2">
      <c r="A4767" s="5"/>
    </row>
    <row r="4768" spans="1:1" x14ac:dyDescent="0.2">
      <c r="A4768" s="5"/>
    </row>
    <row r="4769" spans="1:1" x14ac:dyDescent="0.2">
      <c r="A4769" s="5"/>
    </row>
    <row r="4770" spans="1:1" x14ac:dyDescent="0.2">
      <c r="A4770" s="5"/>
    </row>
    <row r="4771" spans="1:1" x14ac:dyDescent="0.2">
      <c r="A4771" s="5"/>
    </row>
    <row r="4772" spans="1:1" x14ac:dyDescent="0.2">
      <c r="A4772" s="5"/>
    </row>
    <row r="4773" spans="1:1" x14ac:dyDescent="0.2">
      <c r="A4773" s="5"/>
    </row>
    <row r="4774" spans="1:1" x14ac:dyDescent="0.2">
      <c r="A4774" s="5"/>
    </row>
    <row r="4775" spans="1:1" x14ac:dyDescent="0.2">
      <c r="A4775" s="5"/>
    </row>
    <row r="4776" spans="1:1" x14ac:dyDescent="0.2">
      <c r="A4776" s="5"/>
    </row>
    <row r="4777" spans="1:1" x14ac:dyDescent="0.2">
      <c r="A4777" s="5"/>
    </row>
    <row r="4778" spans="1:1" x14ac:dyDescent="0.2">
      <c r="A4778" s="5"/>
    </row>
    <row r="4779" spans="1:1" x14ac:dyDescent="0.2">
      <c r="A4779" s="5"/>
    </row>
    <row r="4780" spans="1:1" x14ac:dyDescent="0.2">
      <c r="A4780" s="5"/>
    </row>
    <row r="4781" spans="1:1" x14ac:dyDescent="0.2">
      <c r="A4781" s="5"/>
    </row>
    <row r="4782" spans="1:1" x14ac:dyDescent="0.2">
      <c r="A4782" s="5"/>
    </row>
    <row r="4783" spans="1:1" x14ac:dyDescent="0.2">
      <c r="A4783" s="5"/>
    </row>
    <row r="4784" spans="1:1" x14ac:dyDescent="0.2">
      <c r="A4784" s="5"/>
    </row>
    <row r="4785" spans="1:1" x14ac:dyDescent="0.2">
      <c r="A4785" s="5"/>
    </row>
    <row r="4786" spans="1:1" x14ac:dyDescent="0.2">
      <c r="A4786" s="5"/>
    </row>
    <row r="4787" spans="1:1" x14ac:dyDescent="0.2">
      <c r="A4787" s="5"/>
    </row>
    <row r="4788" spans="1:1" x14ac:dyDescent="0.2">
      <c r="A4788" s="5"/>
    </row>
    <row r="4789" spans="1:1" x14ac:dyDescent="0.2">
      <c r="A4789" s="5"/>
    </row>
    <row r="4790" spans="1:1" x14ac:dyDescent="0.2">
      <c r="A4790" s="5"/>
    </row>
    <row r="4791" spans="1:1" x14ac:dyDescent="0.2">
      <c r="A4791" s="5"/>
    </row>
    <row r="4792" spans="1:1" x14ac:dyDescent="0.2">
      <c r="A4792" s="5"/>
    </row>
    <row r="4793" spans="1:1" x14ac:dyDescent="0.2">
      <c r="A4793" s="5"/>
    </row>
    <row r="4794" spans="1:1" x14ac:dyDescent="0.2">
      <c r="A4794" s="5"/>
    </row>
    <row r="4795" spans="1:1" x14ac:dyDescent="0.2">
      <c r="A4795" s="5"/>
    </row>
    <row r="4796" spans="1:1" x14ac:dyDescent="0.2">
      <c r="A4796" s="5"/>
    </row>
    <row r="4797" spans="1:1" x14ac:dyDescent="0.2">
      <c r="A4797" s="5"/>
    </row>
    <row r="4798" spans="1:1" x14ac:dyDescent="0.2">
      <c r="A4798" s="5"/>
    </row>
    <row r="4799" spans="1:1" x14ac:dyDescent="0.2">
      <c r="A4799" s="5"/>
    </row>
    <row r="4800" spans="1:1" x14ac:dyDescent="0.2">
      <c r="A4800" s="5"/>
    </row>
    <row r="4801" spans="1:1" x14ac:dyDescent="0.2">
      <c r="A4801" s="5"/>
    </row>
    <row r="4802" spans="1:1" x14ac:dyDescent="0.2">
      <c r="A4802" s="5"/>
    </row>
    <row r="4803" spans="1:1" x14ac:dyDescent="0.2">
      <c r="A4803" s="5"/>
    </row>
    <row r="4804" spans="1:1" x14ac:dyDescent="0.2">
      <c r="A4804" s="5"/>
    </row>
    <row r="4805" spans="1:1" x14ac:dyDescent="0.2">
      <c r="A4805" s="5"/>
    </row>
    <row r="4806" spans="1:1" x14ac:dyDescent="0.2">
      <c r="A4806" s="5"/>
    </row>
    <row r="4807" spans="1:1" x14ac:dyDescent="0.2">
      <c r="A4807" s="5"/>
    </row>
    <row r="4808" spans="1:1" x14ac:dyDescent="0.2">
      <c r="A4808" s="5"/>
    </row>
    <row r="4809" spans="1:1" x14ac:dyDescent="0.2">
      <c r="A4809" s="5"/>
    </row>
    <row r="4810" spans="1:1" x14ac:dyDescent="0.2">
      <c r="A4810" s="5"/>
    </row>
    <row r="4811" spans="1:1" x14ac:dyDescent="0.2">
      <c r="A4811" s="5"/>
    </row>
    <row r="4812" spans="1:1" x14ac:dyDescent="0.2">
      <c r="A4812" s="5"/>
    </row>
    <row r="4813" spans="1:1" x14ac:dyDescent="0.2">
      <c r="A4813" s="5"/>
    </row>
    <row r="4814" spans="1:1" x14ac:dyDescent="0.2">
      <c r="A4814" s="5"/>
    </row>
    <row r="4815" spans="1:1" x14ac:dyDescent="0.2">
      <c r="A4815" s="5"/>
    </row>
    <row r="4816" spans="1:1" x14ac:dyDescent="0.2">
      <c r="A4816" s="5"/>
    </row>
    <row r="4817" spans="1:1" x14ac:dyDescent="0.2">
      <c r="A4817" s="5"/>
    </row>
    <row r="4818" spans="1:1" x14ac:dyDescent="0.2">
      <c r="A4818" s="5"/>
    </row>
    <row r="4819" spans="1:1" x14ac:dyDescent="0.2">
      <c r="A4819" s="5"/>
    </row>
    <row r="4820" spans="1:1" x14ac:dyDescent="0.2">
      <c r="A4820" s="5"/>
    </row>
    <row r="4821" spans="1:1" x14ac:dyDescent="0.2">
      <c r="A4821" s="5"/>
    </row>
    <row r="4822" spans="1:1" x14ac:dyDescent="0.2">
      <c r="A4822" s="5"/>
    </row>
    <row r="4823" spans="1:1" x14ac:dyDescent="0.2">
      <c r="A4823" s="5"/>
    </row>
    <row r="4824" spans="1:1" x14ac:dyDescent="0.2">
      <c r="A4824" s="5"/>
    </row>
    <row r="4825" spans="1:1" x14ac:dyDescent="0.2">
      <c r="A4825" s="5"/>
    </row>
    <row r="4826" spans="1:1" x14ac:dyDescent="0.2">
      <c r="A4826" s="5"/>
    </row>
    <row r="4827" spans="1:1" x14ac:dyDescent="0.2">
      <c r="A4827" s="5"/>
    </row>
    <row r="4828" spans="1:1" x14ac:dyDescent="0.2">
      <c r="A4828" s="5"/>
    </row>
    <row r="4829" spans="1:1" x14ac:dyDescent="0.2">
      <c r="A4829" s="5"/>
    </row>
    <row r="4830" spans="1:1" x14ac:dyDescent="0.2">
      <c r="A4830" s="5"/>
    </row>
    <row r="4831" spans="1:1" x14ac:dyDescent="0.2">
      <c r="A4831" s="5"/>
    </row>
    <row r="4832" spans="1:1" x14ac:dyDescent="0.2">
      <c r="A4832" s="5"/>
    </row>
    <row r="4833" spans="1:1" x14ac:dyDescent="0.2">
      <c r="A4833" s="5"/>
    </row>
    <row r="4834" spans="1:1" x14ac:dyDescent="0.2">
      <c r="A4834" s="5"/>
    </row>
    <row r="4835" spans="1:1" x14ac:dyDescent="0.2">
      <c r="A4835" s="5"/>
    </row>
    <row r="4836" spans="1:1" x14ac:dyDescent="0.2">
      <c r="A4836" s="5"/>
    </row>
    <row r="4837" spans="1:1" x14ac:dyDescent="0.2">
      <c r="A4837" s="5"/>
    </row>
    <row r="4838" spans="1:1" x14ac:dyDescent="0.2">
      <c r="A4838" s="5"/>
    </row>
    <row r="4839" spans="1:1" x14ac:dyDescent="0.2">
      <c r="A4839" s="5"/>
    </row>
    <row r="4840" spans="1:1" x14ac:dyDescent="0.2">
      <c r="A4840" s="5"/>
    </row>
    <row r="4841" spans="1:1" x14ac:dyDescent="0.2">
      <c r="A4841" s="5"/>
    </row>
    <row r="4842" spans="1:1" x14ac:dyDescent="0.2">
      <c r="A4842" s="5"/>
    </row>
    <row r="4843" spans="1:1" x14ac:dyDescent="0.2">
      <c r="A4843" s="5"/>
    </row>
    <row r="4844" spans="1:1" x14ac:dyDescent="0.2">
      <c r="A4844" s="5"/>
    </row>
    <row r="4845" spans="1:1" x14ac:dyDescent="0.2">
      <c r="A4845" s="5"/>
    </row>
    <row r="4846" spans="1:1" x14ac:dyDescent="0.2">
      <c r="A4846" s="5"/>
    </row>
    <row r="4847" spans="1:1" x14ac:dyDescent="0.2">
      <c r="A4847" s="5"/>
    </row>
    <row r="4848" spans="1:1" x14ac:dyDescent="0.2">
      <c r="A4848" s="5"/>
    </row>
    <row r="4849" spans="1:1" x14ac:dyDescent="0.2">
      <c r="A4849" s="5"/>
    </row>
    <row r="4850" spans="1:1" x14ac:dyDescent="0.2">
      <c r="A4850" s="5"/>
    </row>
    <row r="4851" spans="1:1" x14ac:dyDescent="0.2">
      <c r="A4851" s="5"/>
    </row>
    <row r="4852" spans="1:1" x14ac:dyDescent="0.2">
      <c r="A4852" s="5"/>
    </row>
    <row r="4853" spans="1:1" x14ac:dyDescent="0.2">
      <c r="A4853" s="5"/>
    </row>
    <row r="4854" spans="1:1" x14ac:dyDescent="0.2">
      <c r="A4854" s="5"/>
    </row>
    <row r="4855" spans="1:1" x14ac:dyDescent="0.2">
      <c r="A4855" s="5"/>
    </row>
    <row r="4856" spans="1:1" x14ac:dyDescent="0.2">
      <c r="A4856" s="5"/>
    </row>
    <row r="4857" spans="1:1" x14ac:dyDescent="0.2">
      <c r="A4857" s="5"/>
    </row>
    <row r="4858" spans="1:1" x14ac:dyDescent="0.2">
      <c r="A4858" s="5"/>
    </row>
    <row r="4859" spans="1:1" x14ac:dyDescent="0.2">
      <c r="A4859" s="5"/>
    </row>
    <row r="4860" spans="1:1" x14ac:dyDescent="0.2">
      <c r="A4860" s="5"/>
    </row>
    <row r="4861" spans="1:1" x14ac:dyDescent="0.2">
      <c r="A4861" s="5"/>
    </row>
    <row r="4862" spans="1:1" x14ac:dyDescent="0.2">
      <c r="A4862" s="5"/>
    </row>
    <row r="4863" spans="1:1" x14ac:dyDescent="0.2">
      <c r="A4863" s="5"/>
    </row>
    <row r="4864" spans="1:1" x14ac:dyDescent="0.2">
      <c r="A4864" s="5"/>
    </row>
    <row r="4865" spans="1:1" x14ac:dyDescent="0.2">
      <c r="A4865" s="5"/>
    </row>
    <row r="4866" spans="1:1" x14ac:dyDescent="0.2">
      <c r="A4866" s="5"/>
    </row>
    <row r="4867" spans="1:1" x14ac:dyDescent="0.2">
      <c r="A4867" s="5"/>
    </row>
    <row r="4868" spans="1:1" x14ac:dyDescent="0.2">
      <c r="A4868" s="5"/>
    </row>
    <row r="4869" spans="1:1" x14ac:dyDescent="0.2">
      <c r="A4869" s="5"/>
    </row>
    <row r="4870" spans="1:1" x14ac:dyDescent="0.2">
      <c r="A4870" s="5"/>
    </row>
    <row r="4871" spans="1:1" x14ac:dyDescent="0.2">
      <c r="A4871" s="5"/>
    </row>
    <row r="4872" spans="1:1" x14ac:dyDescent="0.2">
      <c r="A4872" s="5"/>
    </row>
    <row r="4873" spans="1:1" x14ac:dyDescent="0.2">
      <c r="A4873" s="5"/>
    </row>
    <row r="4874" spans="1:1" x14ac:dyDescent="0.2">
      <c r="A4874" s="5"/>
    </row>
    <row r="4875" spans="1:1" x14ac:dyDescent="0.2">
      <c r="A4875" s="5"/>
    </row>
    <row r="4876" spans="1:1" x14ac:dyDescent="0.2">
      <c r="A4876" s="5"/>
    </row>
    <row r="4877" spans="1:1" x14ac:dyDescent="0.2">
      <c r="A4877" s="5"/>
    </row>
    <row r="4878" spans="1:1" x14ac:dyDescent="0.2">
      <c r="A4878" s="5"/>
    </row>
    <row r="4879" spans="1:1" x14ac:dyDescent="0.2">
      <c r="A4879" s="5"/>
    </row>
    <row r="4880" spans="1:1" x14ac:dyDescent="0.2">
      <c r="A4880" s="5"/>
    </row>
    <row r="4881" spans="1:1" x14ac:dyDescent="0.2">
      <c r="A4881" s="5"/>
    </row>
    <row r="4882" spans="1:1" x14ac:dyDescent="0.2">
      <c r="A4882" s="5"/>
    </row>
    <row r="4883" spans="1:1" x14ac:dyDescent="0.2">
      <c r="A4883" s="5"/>
    </row>
    <row r="4884" spans="1:1" x14ac:dyDescent="0.2">
      <c r="A4884" s="5"/>
    </row>
    <row r="4885" spans="1:1" x14ac:dyDescent="0.2">
      <c r="A4885" s="5"/>
    </row>
    <row r="4886" spans="1:1" x14ac:dyDescent="0.2">
      <c r="A4886" s="5"/>
    </row>
    <row r="4887" spans="1:1" x14ac:dyDescent="0.2">
      <c r="A4887" s="5"/>
    </row>
    <row r="4888" spans="1:1" x14ac:dyDescent="0.2">
      <c r="A4888" s="5"/>
    </row>
    <row r="4889" spans="1:1" x14ac:dyDescent="0.2">
      <c r="A4889" s="5"/>
    </row>
    <row r="4890" spans="1:1" x14ac:dyDescent="0.2">
      <c r="A4890" s="5"/>
    </row>
    <row r="4891" spans="1:1" x14ac:dyDescent="0.2">
      <c r="A4891" s="5"/>
    </row>
    <row r="4892" spans="1:1" x14ac:dyDescent="0.2">
      <c r="A4892" s="5"/>
    </row>
    <row r="4893" spans="1:1" x14ac:dyDescent="0.2">
      <c r="A4893" s="5"/>
    </row>
    <row r="4894" spans="1:1" x14ac:dyDescent="0.2">
      <c r="A4894" s="5"/>
    </row>
    <row r="4895" spans="1:1" x14ac:dyDescent="0.2">
      <c r="A4895" s="5"/>
    </row>
    <row r="4896" spans="1:1" x14ac:dyDescent="0.2">
      <c r="A4896" s="5"/>
    </row>
    <row r="4897" spans="1:1" x14ac:dyDescent="0.2">
      <c r="A4897" s="5"/>
    </row>
    <row r="4898" spans="1:1" x14ac:dyDescent="0.2">
      <c r="A4898" s="5"/>
    </row>
    <row r="4899" spans="1:1" x14ac:dyDescent="0.2">
      <c r="A4899" s="5"/>
    </row>
    <row r="4900" spans="1:1" x14ac:dyDescent="0.2">
      <c r="A4900" s="5"/>
    </row>
    <row r="4901" spans="1:1" x14ac:dyDescent="0.2">
      <c r="A4901" s="5"/>
    </row>
    <row r="4902" spans="1:1" x14ac:dyDescent="0.2">
      <c r="A4902" s="5"/>
    </row>
    <row r="4903" spans="1:1" x14ac:dyDescent="0.2">
      <c r="A4903" s="5"/>
    </row>
    <row r="4904" spans="1:1" x14ac:dyDescent="0.2">
      <c r="A4904" s="5"/>
    </row>
    <row r="4905" spans="1:1" x14ac:dyDescent="0.2">
      <c r="A4905" s="5"/>
    </row>
    <row r="4906" spans="1:1" x14ac:dyDescent="0.2">
      <c r="A4906" s="5"/>
    </row>
    <row r="4907" spans="1:1" x14ac:dyDescent="0.2">
      <c r="A4907" s="5"/>
    </row>
    <row r="4908" spans="1:1" x14ac:dyDescent="0.2">
      <c r="A4908" s="5"/>
    </row>
    <row r="4909" spans="1:1" x14ac:dyDescent="0.2">
      <c r="A4909" s="5"/>
    </row>
    <row r="4910" spans="1:1" x14ac:dyDescent="0.2">
      <c r="A4910" s="5"/>
    </row>
    <row r="4911" spans="1:1" x14ac:dyDescent="0.2">
      <c r="A4911" s="5"/>
    </row>
    <row r="4912" spans="1:1" x14ac:dyDescent="0.2">
      <c r="A4912" s="5"/>
    </row>
    <row r="4913" spans="1:1" x14ac:dyDescent="0.2">
      <c r="A4913" s="5"/>
    </row>
    <row r="4914" spans="1:1" x14ac:dyDescent="0.2">
      <c r="A4914" s="5"/>
    </row>
    <row r="4915" spans="1:1" x14ac:dyDescent="0.2">
      <c r="A4915" s="5"/>
    </row>
    <row r="4916" spans="1:1" x14ac:dyDescent="0.2">
      <c r="A4916" s="5"/>
    </row>
    <row r="4917" spans="1:1" x14ac:dyDescent="0.2">
      <c r="A4917" s="5"/>
    </row>
    <row r="4918" spans="1:1" x14ac:dyDescent="0.2">
      <c r="A4918" s="5"/>
    </row>
    <row r="4919" spans="1:1" x14ac:dyDescent="0.2">
      <c r="A4919" s="5"/>
    </row>
    <row r="4920" spans="1:1" x14ac:dyDescent="0.2">
      <c r="A4920" s="5"/>
    </row>
    <row r="4921" spans="1:1" x14ac:dyDescent="0.2">
      <c r="A4921" s="5"/>
    </row>
    <row r="4922" spans="1:1" x14ac:dyDescent="0.2">
      <c r="A4922" s="5"/>
    </row>
    <row r="4923" spans="1:1" x14ac:dyDescent="0.2">
      <c r="A4923" s="5"/>
    </row>
    <row r="4924" spans="1:1" x14ac:dyDescent="0.2">
      <c r="A4924" s="5"/>
    </row>
    <row r="4925" spans="1:1" x14ac:dyDescent="0.2">
      <c r="A4925" s="5"/>
    </row>
    <row r="4926" spans="1:1" x14ac:dyDescent="0.2">
      <c r="A4926" s="5"/>
    </row>
    <row r="4927" spans="1:1" x14ac:dyDescent="0.2">
      <c r="A4927" s="5"/>
    </row>
    <row r="4928" spans="1:1" x14ac:dyDescent="0.2">
      <c r="A4928" s="5"/>
    </row>
    <row r="4929" spans="1:1" x14ac:dyDescent="0.2">
      <c r="A4929" s="5"/>
    </row>
    <row r="4930" spans="1:1" x14ac:dyDescent="0.2">
      <c r="A4930" s="5"/>
    </row>
    <row r="4931" spans="1:1" x14ac:dyDescent="0.2">
      <c r="A4931" s="5"/>
    </row>
    <row r="4932" spans="1:1" x14ac:dyDescent="0.2">
      <c r="A4932" s="5"/>
    </row>
    <row r="4933" spans="1:1" x14ac:dyDescent="0.2">
      <c r="A4933" s="5"/>
    </row>
    <row r="4934" spans="1:1" x14ac:dyDescent="0.2">
      <c r="A4934" s="5"/>
    </row>
    <row r="4935" spans="1:1" x14ac:dyDescent="0.2">
      <c r="A4935" s="5"/>
    </row>
    <row r="4936" spans="1:1" x14ac:dyDescent="0.2">
      <c r="A4936" s="5"/>
    </row>
    <row r="4937" spans="1:1" x14ac:dyDescent="0.2">
      <c r="A4937" s="5"/>
    </row>
    <row r="4938" spans="1:1" x14ac:dyDescent="0.2">
      <c r="A4938" s="5"/>
    </row>
    <row r="4939" spans="1:1" x14ac:dyDescent="0.2">
      <c r="A4939" s="5"/>
    </row>
    <row r="4940" spans="1:1" x14ac:dyDescent="0.2">
      <c r="A4940" s="5"/>
    </row>
    <row r="4941" spans="1:1" x14ac:dyDescent="0.2">
      <c r="A4941" s="5"/>
    </row>
    <row r="4942" spans="1:1" x14ac:dyDescent="0.2">
      <c r="A4942" s="5"/>
    </row>
    <row r="4943" spans="1:1" x14ac:dyDescent="0.2">
      <c r="A4943" s="5"/>
    </row>
    <row r="4944" spans="1:1" x14ac:dyDescent="0.2">
      <c r="A4944" s="5"/>
    </row>
    <row r="4945" spans="1:1" x14ac:dyDescent="0.2">
      <c r="A4945" s="5"/>
    </row>
    <row r="4946" spans="1:1" x14ac:dyDescent="0.2">
      <c r="A4946" s="5"/>
    </row>
    <row r="4947" spans="1:1" x14ac:dyDescent="0.2">
      <c r="A4947" s="5"/>
    </row>
    <row r="4948" spans="1:1" x14ac:dyDescent="0.2">
      <c r="A4948" s="5"/>
    </row>
    <row r="4949" spans="1:1" x14ac:dyDescent="0.2">
      <c r="A4949" s="5"/>
    </row>
    <row r="4950" spans="1:1" x14ac:dyDescent="0.2">
      <c r="A4950" s="5"/>
    </row>
    <row r="4951" spans="1:1" x14ac:dyDescent="0.2">
      <c r="A4951" s="5"/>
    </row>
    <row r="4952" spans="1:1" x14ac:dyDescent="0.2">
      <c r="A4952" s="5"/>
    </row>
    <row r="4953" spans="1:1" x14ac:dyDescent="0.2">
      <c r="A4953" s="5"/>
    </row>
    <row r="4954" spans="1:1" x14ac:dyDescent="0.2">
      <c r="A4954" s="5"/>
    </row>
    <row r="4955" spans="1:1" x14ac:dyDescent="0.2">
      <c r="A4955" s="5"/>
    </row>
    <row r="4956" spans="1:1" x14ac:dyDescent="0.2">
      <c r="A4956" s="5"/>
    </row>
    <row r="4957" spans="1:1" x14ac:dyDescent="0.2">
      <c r="A4957" s="5"/>
    </row>
    <row r="4958" spans="1:1" x14ac:dyDescent="0.2">
      <c r="A4958" s="5"/>
    </row>
    <row r="4959" spans="1:1" x14ac:dyDescent="0.2">
      <c r="A4959" s="5"/>
    </row>
    <row r="4960" spans="1:1" x14ac:dyDescent="0.2">
      <c r="A4960" s="5"/>
    </row>
    <row r="4961" spans="1:1" x14ac:dyDescent="0.2">
      <c r="A4961" s="5"/>
    </row>
    <row r="4962" spans="1:1" x14ac:dyDescent="0.2">
      <c r="A4962" s="5"/>
    </row>
    <row r="4963" spans="1:1" x14ac:dyDescent="0.2">
      <c r="A4963" s="5"/>
    </row>
    <row r="4964" spans="1:1" x14ac:dyDescent="0.2">
      <c r="A4964" s="5"/>
    </row>
    <row r="4965" spans="1:1" x14ac:dyDescent="0.2">
      <c r="A4965" s="5"/>
    </row>
    <row r="4966" spans="1:1" x14ac:dyDescent="0.2">
      <c r="A4966" s="5"/>
    </row>
    <row r="4967" spans="1:1" x14ac:dyDescent="0.2">
      <c r="A4967" s="5"/>
    </row>
    <row r="4968" spans="1:1" x14ac:dyDescent="0.2">
      <c r="A4968" s="5"/>
    </row>
    <row r="4969" spans="1:1" x14ac:dyDescent="0.2">
      <c r="A4969" s="5"/>
    </row>
    <row r="4970" spans="1:1" x14ac:dyDescent="0.2">
      <c r="A4970" s="5"/>
    </row>
    <row r="4971" spans="1:1" x14ac:dyDescent="0.2">
      <c r="A4971" s="5"/>
    </row>
    <row r="4972" spans="1:1" x14ac:dyDescent="0.2">
      <c r="A4972" s="5"/>
    </row>
    <row r="4973" spans="1:1" x14ac:dyDescent="0.2">
      <c r="A4973" s="5"/>
    </row>
    <row r="4974" spans="1:1" x14ac:dyDescent="0.2">
      <c r="A4974" s="5"/>
    </row>
    <row r="4975" spans="1:1" x14ac:dyDescent="0.2">
      <c r="A4975" s="5"/>
    </row>
    <row r="4976" spans="1:1" x14ac:dyDescent="0.2">
      <c r="A4976" s="5"/>
    </row>
    <row r="4977" spans="1:1" x14ac:dyDescent="0.2">
      <c r="A4977" s="5"/>
    </row>
    <row r="4978" spans="1:1" x14ac:dyDescent="0.2">
      <c r="A4978" s="5"/>
    </row>
    <row r="4979" spans="1:1" x14ac:dyDescent="0.2">
      <c r="A4979" s="5"/>
    </row>
    <row r="4980" spans="1:1" x14ac:dyDescent="0.2">
      <c r="A4980" s="5"/>
    </row>
    <row r="4981" spans="1:1" x14ac:dyDescent="0.2">
      <c r="A4981" s="5"/>
    </row>
    <row r="4982" spans="1:1" x14ac:dyDescent="0.2">
      <c r="A4982" s="5"/>
    </row>
    <row r="4983" spans="1:1" x14ac:dyDescent="0.2">
      <c r="A4983" s="5"/>
    </row>
    <row r="4984" spans="1:1" x14ac:dyDescent="0.2">
      <c r="A4984" s="5"/>
    </row>
    <row r="4985" spans="1:1" x14ac:dyDescent="0.2">
      <c r="A4985" s="5"/>
    </row>
    <row r="4986" spans="1:1" x14ac:dyDescent="0.2">
      <c r="A4986" s="5"/>
    </row>
    <row r="4987" spans="1:1" x14ac:dyDescent="0.2">
      <c r="A4987" s="5"/>
    </row>
    <row r="4988" spans="1:1" x14ac:dyDescent="0.2">
      <c r="A4988" s="5"/>
    </row>
    <row r="4989" spans="1:1" x14ac:dyDescent="0.2">
      <c r="A4989" s="5"/>
    </row>
    <row r="4990" spans="1:1" x14ac:dyDescent="0.2">
      <c r="A4990" s="5"/>
    </row>
    <row r="4991" spans="1:1" x14ac:dyDescent="0.2">
      <c r="A4991" s="5"/>
    </row>
    <row r="4992" spans="1:1" x14ac:dyDescent="0.2">
      <c r="A4992" s="5"/>
    </row>
    <row r="4993" spans="1:1" x14ac:dyDescent="0.2">
      <c r="A4993" s="5"/>
    </row>
    <row r="4994" spans="1:1" x14ac:dyDescent="0.2">
      <c r="A4994" s="5"/>
    </row>
    <row r="4995" spans="1:1" x14ac:dyDescent="0.2">
      <c r="A4995" s="5"/>
    </row>
    <row r="4996" spans="1:1" x14ac:dyDescent="0.2">
      <c r="A4996" s="5"/>
    </row>
    <row r="4997" spans="1:1" x14ac:dyDescent="0.2">
      <c r="A4997" s="5"/>
    </row>
    <row r="4998" spans="1:1" x14ac:dyDescent="0.2">
      <c r="A4998" s="5"/>
    </row>
    <row r="4999" spans="1:1" x14ac:dyDescent="0.2">
      <c r="A4999" s="5"/>
    </row>
    <row r="5000" spans="1:1" x14ac:dyDescent="0.2">
      <c r="A5000" s="5"/>
    </row>
    <row r="5001" spans="1:1" x14ac:dyDescent="0.2">
      <c r="A5001" s="5"/>
    </row>
    <row r="5002" spans="1:1" x14ac:dyDescent="0.2">
      <c r="A5002" s="5"/>
    </row>
    <row r="5003" spans="1:1" x14ac:dyDescent="0.2">
      <c r="A5003" s="5"/>
    </row>
    <row r="5004" spans="1:1" x14ac:dyDescent="0.2">
      <c r="A5004" s="5"/>
    </row>
    <row r="5005" spans="1:1" x14ac:dyDescent="0.2">
      <c r="A5005" s="5"/>
    </row>
    <row r="5006" spans="1:1" x14ac:dyDescent="0.2">
      <c r="A5006" s="5"/>
    </row>
    <row r="5007" spans="1:1" x14ac:dyDescent="0.2">
      <c r="A5007" s="5"/>
    </row>
    <row r="5008" spans="1:1" x14ac:dyDescent="0.2">
      <c r="A5008" s="5"/>
    </row>
    <row r="5009" spans="1:1" x14ac:dyDescent="0.2">
      <c r="A5009" s="5"/>
    </row>
    <row r="5010" spans="1:1" x14ac:dyDescent="0.2">
      <c r="A5010" s="5"/>
    </row>
    <row r="5011" spans="1:1" x14ac:dyDescent="0.2">
      <c r="A5011" s="5"/>
    </row>
    <row r="5012" spans="1:1" x14ac:dyDescent="0.2">
      <c r="A5012" s="5"/>
    </row>
    <row r="5013" spans="1:1" x14ac:dyDescent="0.2">
      <c r="A5013" s="5"/>
    </row>
    <row r="5014" spans="1:1" x14ac:dyDescent="0.2">
      <c r="A5014" s="5"/>
    </row>
    <row r="5015" spans="1:1" x14ac:dyDescent="0.2">
      <c r="A5015" s="5"/>
    </row>
    <row r="5016" spans="1:1" x14ac:dyDescent="0.2">
      <c r="A5016" s="5"/>
    </row>
    <row r="5017" spans="1:1" x14ac:dyDescent="0.2">
      <c r="A5017" s="5"/>
    </row>
    <row r="5018" spans="1:1" x14ac:dyDescent="0.2">
      <c r="A5018" s="5"/>
    </row>
    <row r="5019" spans="1:1" x14ac:dyDescent="0.2">
      <c r="A5019" s="5"/>
    </row>
    <row r="5020" spans="1:1" x14ac:dyDescent="0.2">
      <c r="A5020" s="5"/>
    </row>
    <row r="5021" spans="1:1" x14ac:dyDescent="0.2">
      <c r="A5021" s="5"/>
    </row>
    <row r="5022" spans="1:1" x14ac:dyDescent="0.2">
      <c r="A5022" s="5"/>
    </row>
    <row r="5023" spans="1:1" x14ac:dyDescent="0.2">
      <c r="A5023" s="5"/>
    </row>
    <row r="5024" spans="1:1" x14ac:dyDescent="0.2">
      <c r="A5024" s="5"/>
    </row>
    <row r="5025" spans="1:1" x14ac:dyDescent="0.2">
      <c r="A5025" s="5"/>
    </row>
    <row r="5026" spans="1:1" x14ac:dyDescent="0.2">
      <c r="A5026" s="5"/>
    </row>
    <row r="5027" spans="1:1" x14ac:dyDescent="0.2">
      <c r="A5027" s="5"/>
    </row>
    <row r="5028" spans="1:1" x14ac:dyDescent="0.2">
      <c r="A5028" s="5"/>
    </row>
    <row r="5029" spans="1:1" x14ac:dyDescent="0.2">
      <c r="A5029" s="5"/>
    </row>
    <row r="5030" spans="1:1" x14ac:dyDescent="0.2">
      <c r="A5030" s="5"/>
    </row>
    <row r="5031" spans="1:1" x14ac:dyDescent="0.2">
      <c r="A5031" s="5"/>
    </row>
    <row r="5032" spans="1:1" x14ac:dyDescent="0.2">
      <c r="A5032" s="5"/>
    </row>
    <row r="5033" spans="1:1" x14ac:dyDescent="0.2">
      <c r="A5033" s="5"/>
    </row>
    <row r="5034" spans="1:1" x14ac:dyDescent="0.2">
      <c r="A5034" s="5"/>
    </row>
    <row r="5035" spans="1:1" x14ac:dyDescent="0.2">
      <c r="A5035" s="5"/>
    </row>
    <row r="5036" spans="1:1" x14ac:dyDescent="0.2">
      <c r="A5036" s="5"/>
    </row>
    <row r="5037" spans="1:1" x14ac:dyDescent="0.2">
      <c r="A5037" s="5"/>
    </row>
    <row r="5038" spans="1:1" x14ac:dyDescent="0.2">
      <c r="A5038" s="5"/>
    </row>
    <row r="5039" spans="1:1" x14ac:dyDescent="0.2">
      <c r="A5039" s="5"/>
    </row>
    <row r="5040" spans="1:1" x14ac:dyDescent="0.2">
      <c r="A5040" s="5"/>
    </row>
    <row r="5041" spans="1:1" x14ac:dyDescent="0.2">
      <c r="A5041" s="5"/>
    </row>
    <row r="5042" spans="1:1" x14ac:dyDescent="0.2">
      <c r="A5042" s="5"/>
    </row>
    <row r="5043" spans="1:1" x14ac:dyDescent="0.2">
      <c r="A5043" s="5"/>
    </row>
    <row r="5044" spans="1:1" x14ac:dyDescent="0.2">
      <c r="A5044" s="5"/>
    </row>
    <row r="5045" spans="1:1" x14ac:dyDescent="0.2">
      <c r="A5045" s="5"/>
    </row>
    <row r="5046" spans="1:1" x14ac:dyDescent="0.2">
      <c r="A5046" s="5"/>
    </row>
    <row r="5047" spans="1:1" x14ac:dyDescent="0.2">
      <c r="A5047" s="5"/>
    </row>
    <row r="5048" spans="1:1" x14ac:dyDescent="0.2">
      <c r="A5048" s="5"/>
    </row>
    <row r="5049" spans="1:1" x14ac:dyDescent="0.2">
      <c r="A5049" s="5"/>
    </row>
    <row r="5050" spans="1:1" x14ac:dyDescent="0.2">
      <c r="A5050" s="5"/>
    </row>
    <row r="5051" spans="1:1" x14ac:dyDescent="0.2">
      <c r="A5051" s="5"/>
    </row>
    <row r="5052" spans="1:1" x14ac:dyDescent="0.2">
      <c r="A5052" s="5"/>
    </row>
    <row r="5053" spans="1:1" x14ac:dyDescent="0.2">
      <c r="A5053" s="5"/>
    </row>
    <row r="5054" spans="1:1" x14ac:dyDescent="0.2">
      <c r="A5054" s="5"/>
    </row>
    <row r="5055" spans="1:1" x14ac:dyDescent="0.2">
      <c r="A5055" s="5"/>
    </row>
    <row r="5056" spans="1:1" x14ac:dyDescent="0.2">
      <c r="A5056" s="5"/>
    </row>
    <row r="5057" spans="1:1" x14ac:dyDescent="0.2">
      <c r="A5057" s="5"/>
    </row>
    <row r="5058" spans="1:1" x14ac:dyDescent="0.2">
      <c r="A5058" s="5"/>
    </row>
    <row r="5059" spans="1:1" x14ac:dyDescent="0.2">
      <c r="A5059" s="5"/>
    </row>
    <row r="5060" spans="1:1" x14ac:dyDescent="0.2">
      <c r="A5060" s="5"/>
    </row>
    <row r="5061" spans="1:1" x14ac:dyDescent="0.2">
      <c r="A5061" s="5"/>
    </row>
    <row r="5062" spans="1:1" x14ac:dyDescent="0.2">
      <c r="A5062" s="5"/>
    </row>
    <row r="5063" spans="1:1" x14ac:dyDescent="0.2">
      <c r="A5063" s="5"/>
    </row>
    <row r="5064" spans="1:1" x14ac:dyDescent="0.2">
      <c r="A5064" s="5"/>
    </row>
    <row r="5065" spans="1:1" x14ac:dyDescent="0.2">
      <c r="A5065" s="5"/>
    </row>
    <row r="5066" spans="1:1" x14ac:dyDescent="0.2">
      <c r="A5066" s="5"/>
    </row>
    <row r="5067" spans="1:1" x14ac:dyDescent="0.2">
      <c r="A5067" s="5"/>
    </row>
    <row r="5068" spans="1:1" x14ac:dyDescent="0.2">
      <c r="A5068" s="5"/>
    </row>
    <row r="5069" spans="1:1" x14ac:dyDescent="0.2">
      <c r="A5069" s="5"/>
    </row>
    <row r="5070" spans="1:1" x14ac:dyDescent="0.2">
      <c r="A5070" s="5"/>
    </row>
    <row r="5071" spans="1:1" x14ac:dyDescent="0.2">
      <c r="A5071" s="5"/>
    </row>
    <row r="5072" spans="1:1" x14ac:dyDescent="0.2">
      <c r="A5072" s="5"/>
    </row>
    <row r="5073" spans="1:1" x14ac:dyDescent="0.2">
      <c r="A5073" s="5"/>
    </row>
    <row r="5074" spans="1:1" x14ac:dyDescent="0.2">
      <c r="A5074" s="5"/>
    </row>
    <row r="5075" spans="1:1" x14ac:dyDescent="0.2">
      <c r="A5075" s="5"/>
    </row>
    <row r="5076" spans="1:1" x14ac:dyDescent="0.2">
      <c r="A5076" s="5"/>
    </row>
    <row r="5077" spans="1:1" x14ac:dyDescent="0.2">
      <c r="A5077" s="5"/>
    </row>
    <row r="5078" spans="1:1" x14ac:dyDescent="0.2">
      <c r="A5078" s="5"/>
    </row>
    <row r="5079" spans="1:1" x14ac:dyDescent="0.2">
      <c r="A5079" s="5"/>
    </row>
    <row r="5080" spans="1:1" x14ac:dyDescent="0.2">
      <c r="A5080" s="5"/>
    </row>
    <row r="5081" spans="1:1" x14ac:dyDescent="0.2">
      <c r="A5081" s="5"/>
    </row>
    <row r="5082" spans="1:1" x14ac:dyDescent="0.2">
      <c r="A5082" s="5"/>
    </row>
    <row r="5083" spans="1:1" x14ac:dyDescent="0.2">
      <c r="A5083" s="5"/>
    </row>
    <row r="5084" spans="1:1" x14ac:dyDescent="0.2">
      <c r="A5084" s="5"/>
    </row>
    <row r="5085" spans="1:1" x14ac:dyDescent="0.2">
      <c r="A5085" s="5"/>
    </row>
    <row r="5086" spans="1:1" x14ac:dyDescent="0.2">
      <c r="A5086" s="5"/>
    </row>
    <row r="5087" spans="1:1" x14ac:dyDescent="0.2">
      <c r="A5087" s="5"/>
    </row>
    <row r="5088" spans="1:1" x14ac:dyDescent="0.2">
      <c r="A5088" s="5"/>
    </row>
    <row r="5089" spans="1:1" x14ac:dyDescent="0.2">
      <c r="A5089" s="5"/>
    </row>
    <row r="5090" spans="1:1" x14ac:dyDescent="0.2">
      <c r="A5090" s="5"/>
    </row>
    <row r="5091" spans="1:1" x14ac:dyDescent="0.2">
      <c r="A5091" s="5"/>
    </row>
    <row r="5092" spans="1:1" x14ac:dyDescent="0.2">
      <c r="A5092" s="5"/>
    </row>
    <row r="5093" spans="1:1" x14ac:dyDescent="0.2">
      <c r="A5093" s="5"/>
    </row>
    <row r="5094" spans="1:1" x14ac:dyDescent="0.2">
      <c r="A5094" s="5"/>
    </row>
    <row r="5095" spans="1:1" x14ac:dyDescent="0.2">
      <c r="A5095" s="5"/>
    </row>
    <row r="5096" spans="1:1" x14ac:dyDescent="0.2">
      <c r="A5096" s="5"/>
    </row>
    <row r="5097" spans="1:1" x14ac:dyDescent="0.2">
      <c r="A5097" s="5"/>
    </row>
    <row r="5098" spans="1:1" x14ac:dyDescent="0.2">
      <c r="A5098" s="5"/>
    </row>
    <row r="5099" spans="1:1" x14ac:dyDescent="0.2">
      <c r="A5099" s="5"/>
    </row>
    <row r="5100" spans="1:1" x14ac:dyDescent="0.2">
      <c r="A5100" s="5"/>
    </row>
    <row r="5101" spans="1:1" x14ac:dyDescent="0.2">
      <c r="A5101" s="5"/>
    </row>
    <row r="5102" spans="1:1" x14ac:dyDescent="0.2">
      <c r="A5102" s="5"/>
    </row>
    <row r="5103" spans="1:1" x14ac:dyDescent="0.2">
      <c r="A5103" s="5"/>
    </row>
    <row r="5104" spans="1:1" x14ac:dyDescent="0.2">
      <c r="A5104" s="5"/>
    </row>
    <row r="5105" spans="1:1" x14ac:dyDescent="0.2">
      <c r="A5105" s="5"/>
    </row>
    <row r="5106" spans="1:1" x14ac:dyDescent="0.2">
      <c r="A5106" s="5"/>
    </row>
    <row r="5107" spans="1:1" x14ac:dyDescent="0.2">
      <c r="A5107" s="5"/>
    </row>
    <row r="5108" spans="1:1" x14ac:dyDescent="0.2">
      <c r="A5108" s="5"/>
    </row>
    <row r="5109" spans="1:1" x14ac:dyDescent="0.2">
      <c r="A5109" s="5"/>
    </row>
    <row r="5110" spans="1:1" x14ac:dyDescent="0.2">
      <c r="A5110" s="5"/>
    </row>
    <row r="5111" spans="1:1" x14ac:dyDescent="0.2">
      <c r="A5111" s="5"/>
    </row>
    <row r="5112" spans="1:1" x14ac:dyDescent="0.2">
      <c r="A5112" s="5"/>
    </row>
    <row r="5113" spans="1:1" x14ac:dyDescent="0.2">
      <c r="A5113" s="5"/>
    </row>
    <row r="5114" spans="1:1" x14ac:dyDescent="0.2">
      <c r="A5114" s="5"/>
    </row>
    <row r="5115" spans="1:1" x14ac:dyDescent="0.2">
      <c r="A5115" s="5"/>
    </row>
    <row r="5116" spans="1:1" x14ac:dyDescent="0.2">
      <c r="A5116" s="5"/>
    </row>
    <row r="5117" spans="1:1" x14ac:dyDescent="0.2">
      <c r="A5117" s="5"/>
    </row>
    <row r="5118" spans="1:1" x14ac:dyDescent="0.2">
      <c r="A5118" s="5"/>
    </row>
    <row r="5119" spans="1:1" x14ac:dyDescent="0.2">
      <c r="A5119" s="5"/>
    </row>
    <row r="5120" spans="1:1" x14ac:dyDescent="0.2">
      <c r="A5120" s="5"/>
    </row>
    <row r="5121" spans="1:1" x14ac:dyDescent="0.2">
      <c r="A5121" s="5"/>
    </row>
    <row r="5122" spans="1:1" x14ac:dyDescent="0.2">
      <c r="A5122" s="5"/>
    </row>
    <row r="5123" spans="1:1" x14ac:dyDescent="0.2">
      <c r="A5123" s="5"/>
    </row>
    <row r="5124" spans="1:1" x14ac:dyDescent="0.2">
      <c r="A5124" s="5"/>
    </row>
    <row r="5125" spans="1:1" x14ac:dyDescent="0.2">
      <c r="A5125" s="5"/>
    </row>
    <row r="5126" spans="1:1" x14ac:dyDescent="0.2">
      <c r="A5126" s="5"/>
    </row>
    <row r="5127" spans="1:1" x14ac:dyDescent="0.2">
      <c r="A5127" s="5"/>
    </row>
    <row r="5128" spans="1:1" x14ac:dyDescent="0.2">
      <c r="A5128" s="5"/>
    </row>
    <row r="5129" spans="1:1" x14ac:dyDescent="0.2">
      <c r="A5129" s="5"/>
    </row>
    <row r="5130" spans="1:1" x14ac:dyDescent="0.2">
      <c r="A5130" s="5"/>
    </row>
    <row r="5131" spans="1:1" x14ac:dyDescent="0.2">
      <c r="A5131" s="5"/>
    </row>
    <row r="5132" spans="1:1" x14ac:dyDescent="0.2">
      <c r="A5132" s="5"/>
    </row>
    <row r="5133" spans="1:1" x14ac:dyDescent="0.2">
      <c r="A5133" s="5"/>
    </row>
    <row r="5134" spans="1:1" x14ac:dyDescent="0.2">
      <c r="A5134" s="5"/>
    </row>
    <row r="5135" spans="1:1" x14ac:dyDescent="0.2">
      <c r="A5135" s="5"/>
    </row>
    <row r="5136" spans="1:1" x14ac:dyDescent="0.2">
      <c r="A5136" s="5"/>
    </row>
    <row r="5137" spans="1:1" x14ac:dyDescent="0.2">
      <c r="A5137" s="5"/>
    </row>
    <row r="5138" spans="1:1" x14ac:dyDescent="0.2">
      <c r="A5138" s="5"/>
    </row>
    <row r="5139" spans="1:1" x14ac:dyDescent="0.2">
      <c r="A5139" s="5"/>
    </row>
    <row r="5140" spans="1:1" x14ac:dyDescent="0.2">
      <c r="A5140" s="5"/>
    </row>
    <row r="5141" spans="1:1" x14ac:dyDescent="0.2">
      <c r="A5141" s="5"/>
    </row>
    <row r="5142" spans="1:1" x14ac:dyDescent="0.2">
      <c r="A5142" s="5"/>
    </row>
    <row r="5143" spans="1:1" x14ac:dyDescent="0.2">
      <c r="A5143" s="5"/>
    </row>
    <row r="5144" spans="1:1" x14ac:dyDescent="0.2">
      <c r="A5144" s="5"/>
    </row>
    <row r="5145" spans="1:1" x14ac:dyDescent="0.2">
      <c r="A5145" s="5"/>
    </row>
    <row r="5146" spans="1:1" x14ac:dyDescent="0.2">
      <c r="A5146" s="5"/>
    </row>
    <row r="5147" spans="1:1" x14ac:dyDescent="0.2">
      <c r="A5147" s="5"/>
    </row>
    <row r="5148" spans="1:1" x14ac:dyDescent="0.2">
      <c r="A5148" s="5"/>
    </row>
    <row r="5149" spans="1:1" x14ac:dyDescent="0.2">
      <c r="A5149" s="5"/>
    </row>
    <row r="5150" spans="1:1" x14ac:dyDescent="0.2">
      <c r="A5150" s="5"/>
    </row>
    <row r="5151" spans="1:1" x14ac:dyDescent="0.2">
      <c r="A5151" s="5"/>
    </row>
    <row r="5152" spans="1:1" x14ac:dyDescent="0.2">
      <c r="A5152" s="5"/>
    </row>
    <row r="5153" spans="1:1" x14ac:dyDescent="0.2">
      <c r="A5153" s="5"/>
    </row>
    <row r="5154" spans="1:1" x14ac:dyDescent="0.2">
      <c r="A5154" s="5"/>
    </row>
    <row r="5155" spans="1:1" x14ac:dyDescent="0.2">
      <c r="A5155" s="5"/>
    </row>
    <row r="5156" spans="1:1" x14ac:dyDescent="0.2">
      <c r="A5156" s="5"/>
    </row>
    <row r="5157" spans="1:1" x14ac:dyDescent="0.2">
      <c r="A5157" s="5"/>
    </row>
    <row r="5158" spans="1:1" x14ac:dyDescent="0.2">
      <c r="A5158" s="5"/>
    </row>
    <row r="5159" spans="1:1" x14ac:dyDescent="0.2">
      <c r="A5159" s="5"/>
    </row>
    <row r="5160" spans="1:1" x14ac:dyDescent="0.2">
      <c r="A5160" s="5"/>
    </row>
    <row r="5161" spans="1:1" x14ac:dyDescent="0.2">
      <c r="A5161" s="5"/>
    </row>
    <row r="5162" spans="1:1" x14ac:dyDescent="0.2">
      <c r="A5162" s="5"/>
    </row>
    <row r="5163" spans="1:1" x14ac:dyDescent="0.2">
      <c r="A5163" s="5"/>
    </row>
    <row r="5164" spans="1:1" x14ac:dyDescent="0.2">
      <c r="A5164" s="5"/>
    </row>
    <row r="5165" spans="1:1" x14ac:dyDescent="0.2">
      <c r="A5165" s="5"/>
    </row>
    <row r="5166" spans="1:1" x14ac:dyDescent="0.2">
      <c r="A5166" s="5"/>
    </row>
    <row r="5167" spans="1:1" x14ac:dyDescent="0.2">
      <c r="A5167" s="5"/>
    </row>
    <row r="5168" spans="1:1" x14ac:dyDescent="0.2">
      <c r="A5168" s="5"/>
    </row>
    <row r="5169" spans="1:1" x14ac:dyDescent="0.2">
      <c r="A5169" s="5"/>
    </row>
    <row r="5170" spans="1:1" x14ac:dyDescent="0.2">
      <c r="A5170" s="5"/>
    </row>
    <row r="5171" spans="1:1" x14ac:dyDescent="0.2">
      <c r="A5171" s="5"/>
    </row>
    <row r="5172" spans="1:1" x14ac:dyDescent="0.2">
      <c r="A5172" s="5"/>
    </row>
    <row r="5173" spans="1:1" x14ac:dyDescent="0.2">
      <c r="A5173" s="5"/>
    </row>
    <row r="5174" spans="1:1" x14ac:dyDescent="0.2">
      <c r="A5174" s="5"/>
    </row>
    <row r="5175" spans="1:1" x14ac:dyDescent="0.2">
      <c r="A5175" s="5"/>
    </row>
    <row r="5176" spans="1:1" x14ac:dyDescent="0.2">
      <c r="A5176" s="5"/>
    </row>
    <row r="5177" spans="1:1" x14ac:dyDescent="0.2">
      <c r="A5177" s="5"/>
    </row>
    <row r="5178" spans="1:1" x14ac:dyDescent="0.2">
      <c r="A5178" s="5"/>
    </row>
    <row r="5179" spans="1:1" x14ac:dyDescent="0.2">
      <c r="A5179" s="5"/>
    </row>
    <row r="5180" spans="1:1" x14ac:dyDescent="0.2">
      <c r="A5180" s="5"/>
    </row>
    <row r="5181" spans="1:1" x14ac:dyDescent="0.2">
      <c r="A5181" s="5"/>
    </row>
    <row r="5182" spans="1:1" x14ac:dyDescent="0.2">
      <c r="A5182" s="5"/>
    </row>
    <row r="5183" spans="1:1" x14ac:dyDescent="0.2">
      <c r="A5183" s="5"/>
    </row>
    <row r="5184" spans="1:1" x14ac:dyDescent="0.2">
      <c r="A5184" s="5"/>
    </row>
    <row r="5185" spans="1:1" x14ac:dyDescent="0.2">
      <c r="A5185" s="5"/>
    </row>
    <row r="5186" spans="1:1" x14ac:dyDescent="0.2">
      <c r="A5186" s="5"/>
    </row>
    <row r="5187" spans="1:1" x14ac:dyDescent="0.2">
      <c r="A5187" s="5"/>
    </row>
    <row r="5188" spans="1:1" x14ac:dyDescent="0.2">
      <c r="A5188" s="5"/>
    </row>
    <row r="5189" spans="1:1" x14ac:dyDescent="0.2">
      <c r="A5189" s="5"/>
    </row>
    <row r="5190" spans="1:1" x14ac:dyDescent="0.2">
      <c r="A5190" s="5"/>
    </row>
    <row r="5191" spans="1:1" x14ac:dyDescent="0.2">
      <c r="A5191" s="5"/>
    </row>
    <row r="5192" spans="1:1" x14ac:dyDescent="0.2">
      <c r="A5192" s="5"/>
    </row>
    <row r="5193" spans="1:1" x14ac:dyDescent="0.2">
      <c r="A5193" s="5"/>
    </row>
    <row r="5194" spans="1:1" x14ac:dyDescent="0.2">
      <c r="A5194" s="5"/>
    </row>
    <row r="5195" spans="1:1" x14ac:dyDescent="0.2">
      <c r="A5195" s="5"/>
    </row>
    <row r="5196" spans="1:1" x14ac:dyDescent="0.2">
      <c r="A5196" s="5"/>
    </row>
    <row r="5197" spans="1:1" x14ac:dyDescent="0.2">
      <c r="A5197" s="5"/>
    </row>
    <row r="5198" spans="1:1" x14ac:dyDescent="0.2">
      <c r="A5198" s="5"/>
    </row>
    <row r="5199" spans="1:1" x14ac:dyDescent="0.2">
      <c r="A5199" s="5"/>
    </row>
    <row r="5200" spans="1:1" x14ac:dyDescent="0.2">
      <c r="A5200" s="5"/>
    </row>
    <row r="5201" spans="1:1" x14ac:dyDescent="0.2">
      <c r="A5201" s="5"/>
    </row>
    <row r="5202" spans="1:1" x14ac:dyDescent="0.2">
      <c r="A5202" s="5"/>
    </row>
    <row r="5203" spans="1:1" x14ac:dyDescent="0.2">
      <c r="A5203" s="5"/>
    </row>
    <row r="5204" spans="1:1" x14ac:dyDescent="0.2">
      <c r="A5204" s="5"/>
    </row>
    <row r="5205" spans="1:1" x14ac:dyDescent="0.2">
      <c r="A5205" s="5"/>
    </row>
    <row r="5206" spans="1:1" x14ac:dyDescent="0.2">
      <c r="A5206" s="5"/>
    </row>
    <row r="5207" spans="1:1" x14ac:dyDescent="0.2">
      <c r="A5207" s="5"/>
    </row>
    <row r="5208" spans="1:1" x14ac:dyDescent="0.2">
      <c r="A5208" s="5"/>
    </row>
    <row r="5209" spans="1:1" x14ac:dyDescent="0.2">
      <c r="A5209" s="5"/>
    </row>
    <row r="5210" spans="1:1" x14ac:dyDescent="0.2">
      <c r="A5210" s="5"/>
    </row>
    <row r="5211" spans="1:1" x14ac:dyDescent="0.2">
      <c r="A5211" s="5"/>
    </row>
    <row r="5212" spans="1:1" x14ac:dyDescent="0.2">
      <c r="A5212" s="5"/>
    </row>
    <row r="5213" spans="1:1" x14ac:dyDescent="0.2">
      <c r="A5213" s="5"/>
    </row>
    <row r="5214" spans="1:1" x14ac:dyDescent="0.2">
      <c r="A5214" s="5"/>
    </row>
    <row r="5215" spans="1:1" x14ac:dyDescent="0.2">
      <c r="A5215" s="5"/>
    </row>
    <row r="5216" spans="1:1" x14ac:dyDescent="0.2">
      <c r="A5216" s="5"/>
    </row>
    <row r="5217" spans="1:1" x14ac:dyDescent="0.2">
      <c r="A5217" s="5"/>
    </row>
    <row r="5218" spans="1:1" x14ac:dyDescent="0.2">
      <c r="A5218" s="5"/>
    </row>
    <row r="5219" spans="1:1" x14ac:dyDescent="0.2">
      <c r="A5219" s="5"/>
    </row>
    <row r="5220" spans="1:1" x14ac:dyDescent="0.2">
      <c r="A5220" s="5"/>
    </row>
    <row r="5221" spans="1:1" x14ac:dyDescent="0.2">
      <c r="A5221" s="5"/>
    </row>
    <row r="5222" spans="1:1" x14ac:dyDescent="0.2">
      <c r="A5222" s="5"/>
    </row>
    <row r="5223" spans="1:1" x14ac:dyDescent="0.2">
      <c r="A5223" s="5"/>
    </row>
    <row r="5224" spans="1:1" x14ac:dyDescent="0.2">
      <c r="A5224" s="5"/>
    </row>
    <row r="5225" spans="1:1" x14ac:dyDescent="0.2">
      <c r="A5225" s="5"/>
    </row>
    <row r="5226" spans="1:1" x14ac:dyDescent="0.2">
      <c r="A5226" s="5"/>
    </row>
    <row r="5227" spans="1:1" x14ac:dyDescent="0.2">
      <c r="A5227" s="5"/>
    </row>
    <row r="5228" spans="1:1" x14ac:dyDescent="0.2">
      <c r="A5228" s="5"/>
    </row>
    <row r="5229" spans="1:1" x14ac:dyDescent="0.2">
      <c r="A5229" s="5"/>
    </row>
    <row r="5230" spans="1:1" x14ac:dyDescent="0.2">
      <c r="A5230" s="5"/>
    </row>
    <row r="5231" spans="1:1" x14ac:dyDescent="0.2">
      <c r="A5231" s="5"/>
    </row>
    <row r="5232" spans="1:1" x14ac:dyDescent="0.2">
      <c r="A5232" s="5"/>
    </row>
    <row r="5233" spans="1:1" x14ac:dyDescent="0.2">
      <c r="A5233" s="5"/>
    </row>
    <row r="5234" spans="1:1" x14ac:dyDescent="0.2">
      <c r="A5234" s="5"/>
    </row>
    <row r="5235" spans="1:1" x14ac:dyDescent="0.2">
      <c r="A5235" s="5"/>
    </row>
    <row r="5236" spans="1:1" x14ac:dyDescent="0.2">
      <c r="A5236" s="5"/>
    </row>
    <row r="5237" spans="1:1" x14ac:dyDescent="0.2">
      <c r="A5237" s="5"/>
    </row>
    <row r="5238" spans="1:1" x14ac:dyDescent="0.2">
      <c r="A5238" s="5"/>
    </row>
    <row r="5239" spans="1:1" x14ac:dyDescent="0.2">
      <c r="A5239" s="5"/>
    </row>
    <row r="5240" spans="1:1" x14ac:dyDescent="0.2">
      <c r="A5240" s="5"/>
    </row>
    <row r="5241" spans="1:1" x14ac:dyDescent="0.2">
      <c r="A5241" s="5"/>
    </row>
    <row r="5242" spans="1:1" x14ac:dyDescent="0.2">
      <c r="A5242" s="5"/>
    </row>
    <row r="5243" spans="1:1" x14ac:dyDescent="0.2">
      <c r="A5243" s="5"/>
    </row>
    <row r="5244" spans="1:1" x14ac:dyDescent="0.2">
      <c r="A5244" s="5"/>
    </row>
    <row r="5245" spans="1:1" x14ac:dyDescent="0.2">
      <c r="A5245" s="5"/>
    </row>
    <row r="5246" spans="1:1" x14ac:dyDescent="0.2">
      <c r="A5246" s="5"/>
    </row>
    <row r="5247" spans="1:1" x14ac:dyDescent="0.2">
      <c r="A5247" s="5"/>
    </row>
    <row r="5248" spans="1:1" x14ac:dyDescent="0.2">
      <c r="A5248" s="5"/>
    </row>
    <row r="5249" spans="1:1" x14ac:dyDescent="0.2">
      <c r="A5249" s="5"/>
    </row>
    <row r="5250" spans="1:1" x14ac:dyDescent="0.2">
      <c r="A5250" s="5"/>
    </row>
    <row r="5251" spans="1:1" x14ac:dyDescent="0.2">
      <c r="A5251" s="5"/>
    </row>
    <row r="5252" spans="1:1" x14ac:dyDescent="0.2">
      <c r="A5252" s="5"/>
    </row>
    <row r="5253" spans="1:1" x14ac:dyDescent="0.2">
      <c r="A5253" s="5"/>
    </row>
    <row r="5254" spans="1:1" x14ac:dyDescent="0.2">
      <c r="A5254" s="5"/>
    </row>
    <row r="5255" spans="1:1" x14ac:dyDescent="0.2">
      <c r="A5255" s="5"/>
    </row>
    <row r="5256" spans="1:1" x14ac:dyDescent="0.2">
      <c r="A5256" s="5"/>
    </row>
    <row r="5257" spans="1:1" x14ac:dyDescent="0.2">
      <c r="A5257" s="5"/>
    </row>
    <row r="5258" spans="1:1" x14ac:dyDescent="0.2">
      <c r="A5258" s="5"/>
    </row>
    <row r="5259" spans="1:1" x14ac:dyDescent="0.2">
      <c r="A5259" s="5"/>
    </row>
    <row r="5260" spans="1:1" x14ac:dyDescent="0.2">
      <c r="A5260" s="5"/>
    </row>
    <row r="5261" spans="1:1" x14ac:dyDescent="0.2">
      <c r="A5261" s="5"/>
    </row>
    <row r="5262" spans="1:1" x14ac:dyDescent="0.2">
      <c r="A5262" s="5"/>
    </row>
    <row r="5263" spans="1:1" x14ac:dyDescent="0.2">
      <c r="A5263" s="5"/>
    </row>
    <row r="5264" spans="1:1" x14ac:dyDescent="0.2">
      <c r="A5264" s="5"/>
    </row>
    <row r="5265" spans="1:1" x14ac:dyDescent="0.2">
      <c r="A5265" s="5"/>
    </row>
    <row r="5266" spans="1:1" x14ac:dyDescent="0.2">
      <c r="A5266" s="5"/>
    </row>
    <row r="5267" spans="1:1" x14ac:dyDescent="0.2">
      <c r="A5267" s="5"/>
    </row>
    <row r="5268" spans="1:1" x14ac:dyDescent="0.2">
      <c r="A5268" s="5"/>
    </row>
    <row r="5269" spans="1:1" x14ac:dyDescent="0.2">
      <c r="A5269" s="5"/>
    </row>
    <row r="5270" spans="1:1" x14ac:dyDescent="0.2">
      <c r="A5270" s="5"/>
    </row>
    <row r="5271" spans="1:1" x14ac:dyDescent="0.2">
      <c r="A5271" s="5"/>
    </row>
    <row r="5272" spans="1:1" x14ac:dyDescent="0.2">
      <c r="A5272" s="5"/>
    </row>
    <row r="5273" spans="1:1" x14ac:dyDescent="0.2">
      <c r="A5273" s="5"/>
    </row>
    <row r="5274" spans="1:1" x14ac:dyDescent="0.2">
      <c r="A5274" s="5"/>
    </row>
    <row r="5275" spans="1:1" x14ac:dyDescent="0.2">
      <c r="A5275" s="5"/>
    </row>
    <row r="5276" spans="1:1" x14ac:dyDescent="0.2">
      <c r="A5276" s="5"/>
    </row>
    <row r="5277" spans="1:1" x14ac:dyDescent="0.2">
      <c r="A5277" s="5"/>
    </row>
    <row r="5278" spans="1:1" x14ac:dyDescent="0.2">
      <c r="A5278" s="5"/>
    </row>
    <row r="5279" spans="1:1" x14ac:dyDescent="0.2">
      <c r="A5279" s="5"/>
    </row>
    <row r="5280" spans="1:1" x14ac:dyDescent="0.2">
      <c r="A5280" s="5"/>
    </row>
    <row r="5281" spans="1:1" x14ac:dyDescent="0.2">
      <c r="A5281" s="5"/>
    </row>
    <row r="5282" spans="1:1" x14ac:dyDescent="0.2">
      <c r="A5282" s="5"/>
    </row>
    <row r="5283" spans="1:1" x14ac:dyDescent="0.2">
      <c r="A5283" s="5"/>
    </row>
    <row r="5284" spans="1:1" x14ac:dyDescent="0.2">
      <c r="A5284" s="5"/>
    </row>
    <row r="5285" spans="1:1" x14ac:dyDescent="0.2">
      <c r="A5285" s="5"/>
    </row>
    <row r="5286" spans="1:1" x14ac:dyDescent="0.2">
      <c r="A5286" s="5"/>
    </row>
    <row r="5287" spans="1:1" x14ac:dyDescent="0.2">
      <c r="A5287" s="5"/>
    </row>
    <row r="5288" spans="1:1" x14ac:dyDescent="0.2">
      <c r="A5288" s="5"/>
    </row>
    <row r="5289" spans="1:1" x14ac:dyDescent="0.2">
      <c r="A5289" s="5"/>
    </row>
    <row r="5290" spans="1:1" x14ac:dyDescent="0.2">
      <c r="A5290" s="5"/>
    </row>
    <row r="5291" spans="1:1" x14ac:dyDescent="0.2">
      <c r="A5291" s="5"/>
    </row>
    <row r="5292" spans="1:1" x14ac:dyDescent="0.2">
      <c r="A5292" s="5"/>
    </row>
    <row r="5293" spans="1:1" x14ac:dyDescent="0.2">
      <c r="A5293" s="5"/>
    </row>
    <row r="5294" spans="1:1" x14ac:dyDescent="0.2">
      <c r="A5294" s="5"/>
    </row>
    <row r="5295" spans="1:1" x14ac:dyDescent="0.2">
      <c r="A5295" s="5"/>
    </row>
    <row r="5296" spans="1:1" x14ac:dyDescent="0.2">
      <c r="A5296" s="5"/>
    </row>
    <row r="5297" spans="1:1" x14ac:dyDescent="0.2">
      <c r="A5297" s="5"/>
    </row>
    <row r="5298" spans="1:1" x14ac:dyDescent="0.2">
      <c r="A5298" s="5"/>
    </row>
    <row r="5299" spans="1:1" x14ac:dyDescent="0.2">
      <c r="A5299" s="5"/>
    </row>
    <row r="5300" spans="1:1" x14ac:dyDescent="0.2">
      <c r="A5300" s="5"/>
    </row>
    <row r="5301" spans="1:1" x14ac:dyDescent="0.2">
      <c r="A5301" s="5"/>
    </row>
    <row r="5302" spans="1:1" x14ac:dyDescent="0.2">
      <c r="A5302" s="5"/>
    </row>
    <row r="5303" spans="1:1" x14ac:dyDescent="0.2">
      <c r="A5303" s="5"/>
    </row>
    <row r="5304" spans="1:1" x14ac:dyDescent="0.2">
      <c r="A5304" s="5"/>
    </row>
    <row r="5305" spans="1:1" x14ac:dyDescent="0.2">
      <c r="A5305" s="5"/>
    </row>
    <row r="5306" spans="1:1" x14ac:dyDescent="0.2">
      <c r="A5306" s="5"/>
    </row>
    <row r="5307" spans="1:1" x14ac:dyDescent="0.2">
      <c r="A5307" s="5"/>
    </row>
    <row r="5308" spans="1:1" x14ac:dyDescent="0.2">
      <c r="A5308" s="5"/>
    </row>
    <row r="5309" spans="1:1" x14ac:dyDescent="0.2">
      <c r="A5309" s="5"/>
    </row>
    <row r="5310" spans="1:1" x14ac:dyDescent="0.2">
      <c r="A5310" s="5"/>
    </row>
    <row r="5311" spans="1:1" x14ac:dyDescent="0.2">
      <c r="A5311" s="5"/>
    </row>
    <row r="5312" spans="1:1" x14ac:dyDescent="0.2">
      <c r="A5312" s="5"/>
    </row>
    <row r="5313" spans="1:1" x14ac:dyDescent="0.2">
      <c r="A5313" s="5"/>
    </row>
  </sheetData>
  <sortState ref="A3424:B3461">
    <sortCondition ref="A3424:A3461"/>
  </sortState>
  <hyperlinks>
    <hyperlink ref="A2" r:id="rId1"/>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4254"/>
  <sheetViews>
    <sheetView workbookViewId="0">
      <pane ySplit="6" topLeftCell="A4232" activePane="bottomLeft" state="frozen"/>
      <selection pane="bottomLeft" activeCell="A4253" sqref="A4253:E4255"/>
    </sheetView>
  </sheetViews>
  <sheetFormatPr defaultRowHeight="12.75" x14ac:dyDescent="0.2"/>
  <cols>
    <col min="1" max="1" width="16.75" style="5" bestFit="1" customWidth="1"/>
    <col min="2" max="3" width="25.625" customWidth="1"/>
    <col min="4" max="4" width="18.625" customWidth="1"/>
  </cols>
  <sheetData>
    <row r="1" spans="1:7" s="2" customFormat="1" x14ac:dyDescent="0.2">
      <c r="A1" s="9" t="s">
        <v>0</v>
      </c>
      <c r="B1" s="50" t="s">
        <v>5</v>
      </c>
      <c r="C1" s="50"/>
    </row>
    <row r="2" spans="1:7" s="2" customFormat="1" x14ac:dyDescent="0.2">
      <c r="A2" s="51" t="s">
        <v>6</v>
      </c>
      <c r="B2" s="51"/>
      <c r="C2" s="51"/>
      <c r="D2" s="51"/>
      <c r="E2" s="10"/>
      <c r="F2" s="10"/>
      <c r="G2" s="10"/>
    </row>
    <row r="3" spans="1:7" ht="3.75" customHeight="1" x14ac:dyDescent="0.2"/>
    <row r="4" spans="1:7" s="2" customFormat="1" ht="51" x14ac:dyDescent="0.2">
      <c r="A4" s="9" t="s">
        <v>2</v>
      </c>
      <c r="B4" s="4" t="s">
        <v>24</v>
      </c>
      <c r="C4" s="4" t="s">
        <v>27</v>
      </c>
      <c r="D4" s="4" t="s">
        <v>29</v>
      </c>
    </row>
    <row r="5" spans="1:7" s="2" customFormat="1" x14ac:dyDescent="0.2">
      <c r="A5" s="9" t="s">
        <v>3</v>
      </c>
      <c r="B5" s="2" t="s">
        <v>25</v>
      </c>
      <c r="C5" s="2" t="s">
        <v>26</v>
      </c>
    </row>
    <row r="6" spans="1:7" ht="3" customHeight="1" x14ac:dyDescent="0.2"/>
    <row r="7" spans="1:7" x14ac:dyDescent="0.2">
      <c r="A7" s="25">
        <v>35797</v>
      </c>
      <c r="B7" s="6">
        <v>6.17</v>
      </c>
      <c r="C7" s="6">
        <v>3.09</v>
      </c>
      <c r="D7" s="6">
        <f>((1+(B7/100))/(1+(C7/100)) - 1)*100</f>
        <v>2.9876806673780454</v>
      </c>
    </row>
    <row r="8" spans="1:7" x14ac:dyDescent="0.2">
      <c r="A8" s="25">
        <v>35800</v>
      </c>
      <c r="B8" s="6">
        <v>6.02</v>
      </c>
      <c r="C8" s="6">
        <v>3.02</v>
      </c>
      <c r="D8" s="6">
        <f t="shared" ref="D8:D71" si="0">((1+(B8/100))/(1+(C8/100)) - 1)*100</f>
        <v>2.912055911473499</v>
      </c>
    </row>
    <row r="9" spans="1:7" x14ac:dyDescent="0.2">
      <c r="A9" s="25">
        <v>35801</v>
      </c>
      <c r="B9" s="6">
        <v>5.98</v>
      </c>
      <c r="C9" s="6">
        <v>3.08</v>
      </c>
      <c r="D9" s="6">
        <f t="shared" si="0"/>
        <v>2.8133488552580577</v>
      </c>
    </row>
    <row r="10" spans="1:7" x14ac:dyDescent="0.2">
      <c r="A10" s="25">
        <v>35802</v>
      </c>
      <c r="B10" s="6">
        <v>5.98</v>
      </c>
      <c r="C10" s="6">
        <v>3.1</v>
      </c>
      <c r="D10" s="6">
        <f t="shared" si="0"/>
        <v>2.7934044616876985</v>
      </c>
    </row>
    <row r="11" spans="1:7" x14ac:dyDescent="0.2">
      <c r="A11" s="25">
        <v>35803</v>
      </c>
      <c r="B11" s="6">
        <v>5.94</v>
      </c>
      <c r="C11" s="6">
        <v>3.11</v>
      </c>
      <c r="D11" s="6">
        <f t="shared" si="0"/>
        <v>2.7446416448453137</v>
      </c>
    </row>
    <row r="12" spans="1:7" x14ac:dyDescent="0.2">
      <c r="A12" s="25">
        <v>35804</v>
      </c>
      <c r="B12" s="6">
        <v>5.89</v>
      </c>
      <c r="C12" s="6">
        <v>3.1</v>
      </c>
      <c r="D12" s="6">
        <f t="shared" si="0"/>
        <v>2.7061105722599565</v>
      </c>
    </row>
    <row r="13" spans="1:7" x14ac:dyDescent="0.2">
      <c r="A13" s="25">
        <v>35807</v>
      </c>
      <c r="B13" s="6">
        <v>5.86</v>
      </c>
      <c r="C13" s="6">
        <v>3.07</v>
      </c>
      <c r="D13" s="6">
        <f t="shared" si="0"/>
        <v>2.7068982245076256</v>
      </c>
    </row>
    <row r="14" spans="1:7" x14ac:dyDescent="0.2">
      <c r="A14" s="25">
        <v>35808</v>
      </c>
      <c r="B14" s="6">
        <v>5.87</v>
      </c>
      <c r="C14" s="6">
        <v>3.07</v>
      </c>
      <c r="D14" s="6">
        <f t="shared" si="0"/>
        <v>2.7166003686814877</v>
      </c>
    </row>
    <row r="15" spans="1:7" x14ac:dyDescent="0.2">
      <c r="A15" s="25">
        <v>35809</v>
      </c>
      <c r="B15" s="6">
        <v>5.91</v>
      </c>
      <c r="C15" s="6">
        <v>3.09</v>
      </c>
      <c r="D15" s="6">
        <f t="shared" si="0"/>
        <v>2.7354738577941573</v>
      </c>
    </row>
    <row r="16" spans="1:7" x14ac:dyDescent="0.2">
      <c r="A16" s="25">
        <v>35810</v>
      </c>
      <c r="B16" s="6">
        <v>5.94</v>
      </c>
      <c r="C16" s="6">
        <v>3.09</v>
      </c>
      <c r="D16" s="6">
        <f t="shared" si="0"/>
        <v>2.7645746435153828</v>
      </c>
    </row>
    <row r="17" spans="1:4" x14ac:dyDescent="0.2">
      <c r="A17" s="25">
        <v>35811</v>
      </c>
      <c r="B17" s="6">
        <v>5.95</v>
      </c>
      <c r="C17" s="6">
        <v>3.1</v>
      </c>
      <c r="D17" s="6">
        <f t="shared" si="0"/>
        <v>2.7643064985451105</v>
      </c>
    </row>
    <row r="18" spans="1:4" x14ac:dyDescent="0.2">
      <c r="A18" s="25">
        <v>35814</v>
      </c>
      <c r="B18" s="6">
        <v>5.96</v>
      </c>
      <c r="C18" s="6">
        <v>3.11</v>
      </c>
      <c r="D18" s="6">
        <f t="shared" si="0"/>
        <v>2.7640384055862777</v>
      </c>
    </row>
    <row r="19" spans="1:4" x14ac:dyDescent="0.2">
      <c r="A19" s="25">
        <v>35815</v>
      </c>
      <c r="B19" s="6">
        <v>5.94</v>
      </c>
      <c r="C19" s="6">
        <v>3.1</v>
      </c>
      <c r="D19" s="6">
        <f t="shared" si="0"/>
        <v>2.7546071774975811</v>
      </c>
    </row>
    <row r="20" spans="1:4" x14ac:dyDescent="0.2">
      <c r="A20" s="25">
        <v>35816</v>
      </c>
      <c r="B20" s="6">
        <v>5.95</v>
      </c>
      <c r="C20" s="6">
        <v>3.1</v>
      </c>
      <c r="D20" s="6">
        <f t="shared" si="0"/>
        <v>2.7643064985451105</v>
      </c>
    </row>
    <row r="21" spans="1:4" x14ac:dyDescent="0.2">
      <c r="A21" s="25">
        <v>35817</v>
      </c>
      <c r="B21" s="6">
        <v>5.93</v>
      </c>
      <c r="C21" s="6">
        <v>3.1</v>
      </c>
      <c r="D21" s="6">
        <f t="shared" si="0"/>
        <v>2.7449078564500518</v>
      </c>
    </row>
    <row r="22" spans="1:4" x14ac:dyDescent="0.2">
      <c r="A22" s="25">
        <v>35818</v>
      </c>
      <c r="B22" s="6">
        <v>5.94</v>
      </c>
      <c r="C22" s="6">
        <v>3.11</v>
      </c>
      <c r="D22" s="6">
        <f t="shared" si="0"/>
        <v>2.7446416448453137</v>
      </c>
    </row>
    <row r="23" spans="1:4" x14ac:dyDescent="0.2">
      <c r="A23" s="25">
        <v>35821</v>
      </c>
      <c r="B23" s="6">
        <v>5.97</v>
      </c>
      <c r="C23" s="6">
        <v>3.13</v>
      </c>
      <c r="D23" s="6">
        <f t="shared" si="0"/>
        <v>2.7538058760787409</v>
      </c>
    </row>
    <row r="24" spans="1:4" x14ac:dyDescent="0.2">
      <c r="A24" s="25">
        <v>35822</v>
      </c>
      <c r="B24" s="6">
        <v>5.97</v>
      </c>
      <c r="C24" s="6">
        <v>3.13</v>
      </c>
      <c r="D24" s="6">
        <f t="shared" si="0"/>
        <v>2.7538058760787409</v>
      </c>
    </row>
    <row r="25" spans="1:4" x14ac:dyDescent="0.2">
      <c r="A25" s="25">
        <v>35823</v>
      </c>
      <c r="B25" s="6">
        <v>6.01</v>
      </c>
      <c r="C25" s="6">
        <v>3.16</v>
      </c>
      <c r="D25" s="6">
        <f t="shared" si="0"/>
        <v>2.7626987204342646</v>
      </c>
    </row>
    <row r="26" spans="1:4" x14ac:dyDescent="0.2">
      <c r="A26" s="25">
        <v>35824</v>
      </c>
      <c r="B26" s="6">
        <v>5.98</v>
      </c>
      <c r="C26" s="6">
        <v>3.14</v>
      </c>
      <c r="D26" s="6">
        <f t="shared" si="0"/>
        <v>2.753538879193318</v>
      </c>
    </row>
    <row r="27" spans="1:4" x14ac:dyDescent="0.2">
      <c r="A27" s="25">
        <v>35825</v>
      </c>
      <c r="B27" s="6">
        <v>5.94</v>
      </c>
      <c r="C27" s="6">
        <v>3.14</v>
      </c>
      <c r="D27" s="6">
        <f t="shared" si="0"/>
        <v>2.7147566414581936</v>
      </c>
    </row>
    <row r="28" spans="1:4" x14ac:dyDescent="0.2">
      <c r="A28" s="25">
        <v>35828</v>
      </c>
      <c r="B28" s="6">
        <v>5.97</v>
      </c>
      <c r="C28" s="6">
        <v>3.15</v>
      </c>
      <c r="D28" s="6">
        <f t="shared" si="0"/>
        <v>2.7338826951042172</v>
      </c>
    </row>
    <row r="29" spans="1:4" x14ac:dyDescent="0.2">
      <c r="A29" s="25">
        <v>35829</v>
      </c>
      <c r="B29" s="6">
        <v>5.97</v>
      </c>
      <c r="C29" s="6">
        <v>3.15</v>
      </c>
      <c r="D29" s="6">
        <f t="shared" si="0"/>
        <v>2.7338826951042172</v>
      </c>
    </row>
    <row r="30" spans="1:4" x14ac:dyDescent="0.2">
      <c r="A30" s="25">
        <v>35830</v>
      </c>
      <c r="B30" s="6">
        <v>6.01</v>
      </c>
      <c r="C30" s="6">
        <v>3.18</v>
      </c>
      <c r="D30" s="6">
        <f t="shared" si="0"/>
        <v>2.7427796084512401</v>
      </c>
    </row>
    <row r="31" spans="1:4" x14ac:dyDescent="0.2">
      <c r="A31" s="25">
        <v>35831</v>
      </c>
      <c r="B31" s="6">
        <v>5.99</v>
      </c>
      <c r="C31" s="6">
        <v>3.14</v>
      </c>
      <c r="D31" s="6">
        <f t="shared" si="0"/>
        <v>2.7632344386271157</v>
      </c>
    </row>
    <row r="32" spans="1:4" x14ac:dyDescent="0.2">
      <c r="A32" s="25">
        <v>35832</v>
      </c>
      <c r="B32" s="6">
        <v>6</v>
      </c>
      <c r="C32" s="6">
        <v>3.13</v>
      </c>
      <c r="D32" s="6">
        <f t="shared" si="0"/>
        <v>2.7828953747697005</v>
      </c>
    </row>
    <row r="33" spans="1:4" x14ac:dyDescent="0.2">
      <c r="A33" s="25">
        <v>35835</v>
      </c>
      <c r="B33" s="6">
        <v>6</v>
      </c>
      <c r="C33" s="6">
        <v>3.12</v>
      </c>
      <c r="D33" s="6">
        <f t="shared" si="0"/>
        <v>2.7928626842513626</v>
      </c>
    </row>
    <row r="34" spans="1:4" x14ac:dyDescent="0.2">
      <c r="A34" s="25">
        <v>35836</v>
      </c>
      <c r="B34" s="6">
        <v>5.93</v>
      </c>
      <c r="C34" s="6">
        <v>3.03</v>
      </c>
      <c r="D34" s="6">
        <f t="shared" si="0"/>
        <v>2.8147141609240034</v>
      </c>
    </row>
    <row r="35" spans="1:4" x14ac:dyDescent="0.2">
      <c r="A35" s="25">
        <v>35837</v>
      </c>
      <c r="B35" s="6">
        <v>5.87</v>
      </c>
      <c r="C35" s="6">
        <v>3.02</v>
      </c>
      <c r="D35" s="6">
        <f t="shared" si="0"/>
        <v>2.7664531158998251</v>
      </c>
    </row>
    <row r="36" spans="1:4" x14ac:dyDescent="0.2">
      <c r="A36" s="25">
        <v>35838</v>
      </c>
      <c r="B36" s="6">
        <v>5.84</v>
      </c>
      <c r="C36" s="6">
        <v>3.02</v>
      </c>
      <c r="D36" s="6">
        <f t="shared" si="0"/>
        <v>2.7373325567850992</v>
      </c>
    </row>
    <row r="37" spans="1:4" x14ac:dyDescent="0.2">
      <c r="A37" s="25">
        <v>35839</v>
      </c>
      <c r="B37" s="6">
        <v>5.84</v>
      </c>
      <c r="C37" s="6">
        <v>3.01</v>
      </c>
      <c r="D37" s="6">
        <f t="shared" si="0"/>
        <v>2.747306086787682</v>
      </c>
    </row>
    <row r="38" spans="1:4" x14ac:dyDescent="0.2">
      <c r="A38" s="25">
        <v>35842</v>
      </c>
      <c r="B38" s="6">
        <v>5.82</v>
      </c>
      <c r="C38" s="6">
        <v>3.01</v>
      </c>
      <c r="D38" s="6">
        <f t="shared" si="0"/>
        <v>2.7278904960683414</v>
      </c>
    </row>
    <row r="39" spans="1:4" x14ac:dyDescent="0.2">
      <c r="A39" s="25">
        <v>35843</v>
      </c>
      <c r="B39" s="6">
        <v>5.8</v>
      </c>
      <c r="C39" s="6">
        <v>3.02</v>
      </c>
      <c r="D39" s="6">
        <f t="shared" si="0"/>
        <v>2.698505144632124</v>
      </c>
    </row>
    <row r="40" spans="1:4" x14ac:dyDescent="0.2">
      <c r="A40" s="25">
        <v>35844</v>
      </c>
      <c r="B40" s="6">
        <v>5.84</v>
      </c>
      <c r="C40" s="6">
        <v>3.02</v>
      </c>
      <c r="D40" s="6">
        <f t="shared" si="0"/>
        <v>2.7373325567850992</v>
      </c>
    </row>
    <row r="41" spans="1:4" x14ac:dyDescent="0.2">
      <c r="A41" s="25">
        <v>35845</v>
      </c>
      <c r="B41" s="6">
        <v>5.85</v>
      </c>
      <c r="C41" s="6">
        <v>3</v>
      </c>
      <c r="D41" s="6">
        <f t="shared" si="0"/>
        <v>2.766990291262128</v>
      </c>
    </row>
    <row r="42" spans="1:4" x14ac:dyDescent="0.2">
      <c r="A42" s="25">
        <v>35846</v>
      </c>
      <c r="B42" s="6">
        <v>5.86</v>
      </c>
      <c r="C42" s="6">
        <v>3.02</v>
      </c>
      <c r="D42" s="6">
        <f t="shared" si="0"/>
        <v>2.7567462628615758</v>
      </c>
    </row>
    <row r="43" spans="1:4" x14ac:dyDescent="0.2">
      <c r="A43" s="25">
        <v>35849</v>
      </c>
      <c r="B43" s="6">
        <v>5.9</v>
      </c>
      <c r="C43" s="6">
        <v>3.03</v>
      </c>
      <c r="D43" s="6">
        <f t="shared" si="0"/>
        <v>2.7855964282247792</v>
      </c>
    </row>
    <row r="44" spans="1:4" x14ac:dyDescent="0.2">
      <c r="A44" s="25">
        <v>35850</v>
      </c>
      <c r="B44" s="6">
        <v>5.92</v>
      </c>
      <c r="C44" s="6">
        <v>3.04</v>
      </c>
      <c r="D44" s="6">
        <f t="shared" si="0"/>
        <v>2.7950310559006208</v>
      </c>
    </row>
    <row r="45" spans="1:4" x14ac:dyDescent="0.2">
      <c r="A45" s="25">
        <v>35851</v>
      </c>
      <c r="B45" s="6">
        <v>5.93</v>
      </c>
      <c r="C45" s="6">
        <v>3.05</v>
      </c>
      <c r="D45" s="6">
        <f t="shared" si="0"/>
        <v>2.7947598253275086</v>
      </c>
    </row>
    <row r="46" spans="1:4" x14ac:dyDescent="0.2">
      <c r="A46" s="25">
        <v>35852</v>
      </c>
      <c r="B46" s="6">
        <v>5.93</v>
      </c>
      <c r="C46" s="6">
        <v>3.04</v>
      </c>
      <c r="D46" s="6">
        <f t="shared" si="0"/>
        <v>2.8047360248447228</v>
      </c>
    </row>
    <row r="47" spans="1:4" x14ac:dyDescent="0.2">
      <c r="A47" s="25">
        <v>35853</v>
      </c>
      <c r="B47" s="6">
        <v>5.98</v>
      </c>
      <c r="C47" s="6">
        <v>3.05</v>
      </c>
      <c r="D47" s="6">
        <f t="shared" si="0"/>
        <v>2.8432799611838977</v>
      </c>
    </row>
    <row r="48" spans="1:4" x14ac:dyDescent="0.2">
      <c r="A48" s="25">
        <v>35856</v>
      </c>
      <c r="B48" s="6">
        <v>5.91</v>
      </c>
      <c r="C48" s="6">
        <v>3.03</v>
      </c>
      <c r="D48" s="6">
        <f t="shared" si="0"/>
        <v>2.795302339124528</v>
      </c>
    </row>
    <row r="49" spans="1:4" x14ac:dyDescent="0.2">
      <c r="A49" s="25">
        <v>35857</v>
      </c>
      <c r="B49" s="6">
        <v>5.99</v>
      </c>
      <c r="C49" s="6">
        <v>3.04</v>
      </c>
      <c r="D49" s="6">
        <f t="shared" si="0"/>
        <v>2.8629658385093348</v>
      </c>
    </row>
    <row r="50" spans="1:4" x14ac:dyDescent="0.2">
      <c r="A50" s="25">
        <v>35858</v>
      </c>
      <c r="B50" s="6">
        <v>6</v>
      </c>
      <c r="C50" s="6">
        <v>3.03</v>
      </c>
      <c r="D50" s="6">
        <f t="shared" si="0"/>
        <v>2.8826555372221785</v>
      </c>
    </row>
    <row r="51" spans="1:4" x14ac:dyDescent="0.2">
      <c r="A51" s="25">
        <v>35859</v>
      </c>
      <c r="B51" s="6">
        <v>5.97</v>
      </c>
      <c r="C51" s="6">
        <v>3.04</v>
      </c>
      <c r="D51" s="6">
        <f t="shared" si="0"/>
        <v>2.8435559006211308</v>
      </c>
    </row>
    <row r="52" spans="1:4" x14ac:dyDescent="0.2">
      <c r="A52" s="25">
        <v>35860</v>
      </c>
      <c r="B52" s="6">
        <v>5.94</v>
      </c>
      <c r="C52" s="6">
        <v>3.04</v>
      </c>
      <c r="D52" s="6">
        <f t="shared" si="0"/>
        <v>2.8144409937888026</v>
      </c>
    </row>
    <row r="53" spans="1:4" x14ac:dyDescent="0.2">
      <c r="A53" s="25">
        <v>35863</v>
      </c>
      <c r="B53" s="6">
        <v>5.88</v>
      </c>
      <c r="C53" s="6">
        <v>3</v>
      </c>
      <c r="D53" s="6">
        <f t="shared" si="0"/>
        <v>2.7961165048543624</v>
      </c>
    </row>
    <row r="54" spans="1:4" x14ac:dyDescent="0.2">
      <c r="A54" s="25">
        <v>35864</v>
      </c>
      <c r="B54" s="6">
        <v>5.88</v>
      </c>
      <c r="C54" s="6">
        <v>3</v>
      </c>
      <c r="D54" s="6">
        <f t="shared" si="0"/>
        <v>2.7961165048543624</v>
      </c>
    </row>
    <row r="55" spans="1:4" x14ac:dyDescent="0.2">
      <c r="A55" s="25">
        <v>35865</v>
      </c>
      <c r="B55" s="6">
        <v>5.87</v>
      </c>
      <c r="C55" s="6">
        <v>2.99</v>
      </c>
      <c r="D55" s="6">
        <f t="shared" si="0"/>
        <v>2.7963879988348372</v>
      </c>
    </row>
    <row r="56" spans="1:4" x14ac:dyDescent="0.2">
      <c r="A56" s="25">
        <v>35866</v>
      </c>
      <c r="B56" s="6">
        <v>5.83</v>
      </c>
      <c r="C56" s="6">
        <v>2.98</v>
      </c>
      <c r="D56" s="6">
        <f t="shared" si="0"/>
        <v>2.7675276752767486</v>
      </c>
    </row>
    <row r="57" spans="1:4" x14ac:dyDescent="0.2">
      <c r="A57" s="25">
        <v>35867</v>
      </c>
      <c r="B57" s="6">
        <v>5.84</v>
      </c>
      <c r="C57" s="6">
        <v>2.99</v>
      </c>
      <c r="D57" s="6">
        <f t="shared" si="0"/>
        <v>2.7672589571803075</v>
      </c>
    </row>
    <row r="58" spans="1:4" x14ac:dyDescent="0.2">
      <c r="A58" s="25">
        <v>35870</v>
      </c>
      <c r="B58" s="6">
        <v>5.8</v>
      </c>
      <c r="C58" s="6">
        <v>2.97</v>
      </c>
      <c r="D58" s="6">
        <f t="shared" si="0"/>
        <v>2.7483733126153265</v>
      </c>
    </row>
    <row r="59" spans="1:4" x14ac:dyDescent="0.2">
      <c r="A59" s="25">
        <v>35871</v>
      </c>
      <c r="B59" s="6">
        <v>5.8</v>
      </c>
      <c r="C59" s="6">
        <v>2.99</v>
      </c>
      <c r="D59" s="6">
        <f t="shared" si="0"/>
        <v>2.7284202349742603</v>
      </c>
    </row>
    <row r="60" spans="1:4" x14ac:dyDescent="0.2">
      <c r="A60" s="25">
        <v>35872</v>
      </c>
      <c r="B60" s="6">
        <v>5.8</v>
      </c>
      <c r="C60" s="6">
        <v>3</v>
      </c>
      <c r="D60" s="6">
        <f t="shared" si="0"/>
        <v>2.7184466019417597</v>
      </c>
    </row>
    <row r="61" spans="1:4" x14ac:dyDescent="0.2">
      <c r="A61" s="25">
        <v>35873</v>
      </c>
      <c r="B61" s="6">
        <v>5.85</v>
      </c>
      <c r="C61" s="6">
        <v>3.01</v>
      </c>
      <c r="D61" s="6">
        <f t="shared" si="0"/>
        <v>2.7570138821473522</v>
      </c>
    </row>
    <row r="62" spans="1:4" x14ac:dyDescent="0.2">
      <c r="A62" s="25">
        <v>35874</v>
      </c>
      <c r="B62" s="6">
        <v>5.78</v>
      </c>
      <c r="C62" s="6">
        <v>2.97</v>
      </c>
      <c r="D62" s="6">
        <f t="shared" si="0"/>
        <v>2.7289501796639914</v>
      </c>
    </row>
    <row r="63" spans="1:4" x14ac:dyDescent="0.2">
      <c r="A63" s="25">
        <v>35877</v>
      </c>
      <c r="B63" s="6">
        <v>5.8</v>
      </c>
      <c r="C63" s="6">
        <v>2.99</v>
      </c>
      <c r="D63" s="6">
        <f t="shared" si="0"/>
        <v>2.7284202349742603</v>
      </c>
    </row>
    <row r="64" spans="1:4" x14ac:dyDescent="0.2">
      <c r="A64" s="25">
        <v>35878</v>
      </c>
      <c r="B64" s="6">
        <v>5.78</v>
      </c>
      <c r="C64" s="6">
        <v>2.98</v>
      </c>
      <c r="D64" s="6">
        <f t="shared" si="0"/>
        <v>2.7189745581666314</v>
      </c>
    </row>
    <row r="65" spans="1:4" x14ac:dyDescent="0.2">
      <c r="A65" s="25">
        <v>35879</v>
      </c>
      <c r="B65" s="6">
        <v>5.78</v>
      </c>
      <c r="C65" s="6">
        <v>2.98</v>
      </c>
      <c r="D65" s="6">
        <f t="shared" si="0"/>
        <v>2.7189745581666314</v>
      </c>
    </row>
    <row r="66" spans="1:4" x14ac:dyDescent="0.2">
      <c r="A66" s="25">
        <v>35880</v>
      </c>
      <c r="B66" s="6">
        <v>5.79</v>
      </c>
      <c r="C66" s="6">
        <v>2.98</v>
      </c>
      <c r="D66" s="6">
        <f t="shared" si="0"/>
        <v>2.7286851815886637</v>
      </c>
    </row>
    <row r="67" spans="1:4" x14ac:dyDescent="0.2">
      <c r="A67" s="25">
        <v>35881</v>
      </c>
      <c r="B67" s="6">
        <v>5.81</v>
      </c>
      <c r="C67" s="6">
        <v>2.99</v>
      </c>
      <c r="D67" s="6">
        <f t="shared" si="0"/>
        <v>2.7381299155257777</v>
      </c>
    </row>
    <row r="68" spans="1:4" x14ac:dyDescent="0.2">
      <c r="A68" s="25">
        <v>35884</v>
      </c>
      <c r="B68" s="6">
        <v>5.82</v>
      </c>
      <c r="C68" s="6">
        <v>2.98</v>
      </c>
      <c r="D68" s="6">
        <f t="shared" si="0"/>
        <v>2.7578170518547163</v>
      </c>
    </row>
    <row r="69" spans="1:4" x14ac:dyDescent="0.2">
      <c r="A69" s="25">
        <v>35885</v>
      </c>
      <c r="B69" s="6">
        <v>5.78</v>
      </c>
      <c r="C69" s="6">
        <v>2.96</v>
      </c>
      <c r="D69" s="6">
        <f t="shared" si="0"/>
        <v>2.7389277389277433</v>
      </c>
    </row>
    <row r="70" spans="1:4" x14ac:dyDescent="0.2">
      <c r="A70" s="25">
        <v>35886</v>
      </c>
      <c r="B70" s="6">
        <v>5.79</v>
      </c>
      <c r="C70" s="6">
        <v>2.96</v>
      </c>
      <c r="D70" s="6">
        <f t="shared" si="0"/>
        <v>2.748640248640255</v>
      </c>
    </row>
    <row r="71" spans="1:4" x14ac:dyDescent="0.2">
      <c r="A71" s="25">
        <v>35887</v>
      </c>
      <c r="B71" s="6">
        <v>5.71</v>
      </c>
      <c r="C71" s="6">
        <v>2.93</v>
      </c>
      <c r="D71" s="6">
        <f t="shared" si="0"/>
        <v>2.7008646653065016</v>
      </c>
    </row>
    <row r="72" spans="1:4" x14ac:dyDescent="0.2">
      <c r="A72" s="25">
        <v>35888</v>
      </c>
      <c r="B72" s="6">
        <v>5.64</v>
      </c>
      <c r="C72" s="6">
        <v>2.88</v>
      </c>
      <c r="D72" s="6">
        <f t="shared" ref="D72:D135" si="1">((1+(B72/100))/(1+(C72/100)) - 1)*100</f>
        <v>2.6827371695179014</v>
      </c>
    </row>
    <row r="73" spans="1:4" x14ac:dyDescent="0.2">
      <c r="A73" s="25">
        <v>35891</v>
      </c>
      <c r="B73" s="6">
        <v>5.64</v>
      </c>
      <c r="C73" s="6">
        <v>2.88</v>
      </c>
      <c r="D73" s="6">
        <f t="shared" si="1"/>
        <v>2.6827371695179014</v>
      </c>
    </row>
    <row r="74" spans="1:4" x14ac:dyDescent="0.2">
      <c r="A74" s="25">
        <v>35892</v>
      </c>
      <c r="B74" s="6">
        <v>5.66</v>
      </c>
      <c r="C74" s="6">
        <v>2.89</v>
      </c>
      <c r="D74" s="6">
        <f t="shared" si="1"/>
        <v>2.692195548644194</v>
      </c>
    </row>
    <row r="75" spans="1:4" x14ac:dyDescent="0.2">
      <c r="A75" s="25">
        <v>35893</v>
      </c>
      <c r="B75" s="6">
        <v>5.63</v>
      </c>
      <c r="C75" s="6">
        <v>2.9</v>
      </c>
      <c r="D75" s="6">
        <f t="shared" si="1"/>
        <v>2.6530612244898055</v>
      </c>
    </row>
    <row r="76" spans="1:4" x14ac:dyDescent="0.2">
      <c r="A76" s="25">
        <v>35894</v>
      </c>
      <c r="B76" s="6">
        <v>5.63</v>
      </c>
      <c r="C76" s="6">
        <v>2.89</v>
      </c>
      <c r="D76" s="6">
        <f t="shared" si="1"/>
        <v>2.6630381961318061</v>
      </c>
    </row>
    <row r="77" spans="1:4" x14ac:dyDescent="0.2">
      <c r="A77" s="25">
        <v>35899</v>
      </c>
      <c r="B77" s="6">
        <v>5.62</v>
      </c>
      <c r="C77" s="6">
        <v>2.9</v>
      </c>
      <c r="D77" s="6">
        <f t="shared" si="1"/>
        <v>2.6433430515063305</v>
      </c>
    </row>
    <row r="78" spans="1:4" x14ac:dyDescent="0.2">
      <c r="A78" s="25">
        <v>35900</v>
      </c>
      <c r="B78" s="6">
        <v>5.63</v>
      </c>
      <c r="C78" s="6">
        <v>2.9</v>
      </c>
      <c r="D78" s="6">
        <f t="shared" si="1"/>
        <v>2.6530612244898055</v>
      </c>
    </row>
    <row r="79" spans="1:4" x14ac:dyDescent="0.2">
      <c r="A79" s="25">
        <v>35901</v>
      </c>
      <c r="B79" s="6">
        <v>5.65</v>
      </c>
      <c r="C79" s="6">
        <v>2.9</v>
      </c>
      <c r="D79" s="6">
        <f t="shared" si="1"/>
        <v>2.6724975704567555</v>
      </c>
    </row>
    <row r="80" spans="1:4" x14ac:dyDescent="0.2">
      <c r="A80" s="25">
        <v>35902</v>
      </c>
      <c r="B80" s="6">
        <v>5.64</v>
      </c>
      <c r="C80" s="6">
        <v>2.9</v>
      </c>
      <c r="D80" s="6">
        <f t="shared" si="1"/>
        <v>2.6627793974732805</v>
      </c>
    </row>
    <row r="81" spans="1:4" x14ac:dyDescent="0.2">
      <c r="A81" s="25">
        <v>35905</v>
      </c>
      <c r="B81" s="6">
        <v>5.64</v>
      </c>
      <c r="C81" s="6">
        <v>2.9</v>
      </c>
      <c r="D81" s="6">
        <f t="shared" si="1"/>
        <v>2.6627793974732805</v>
      </c>
    </row>
    <row r="82" spans="1:4" x14ac:dyDescent="0.2">
      <c r="A82" s="25">
        <v>35906</v>
      </c>
      <c r="B82" s="6">
        <v>5.65</v>
      </c>
      <c r="C82" s="6">
        <v>2.91</v>
      </c>
      <c r="D82" s="6">
        <f t="shared" si="1"/>
        <v>2.6625206491108777</v>
      </c>
    </row>
    <row r="83" spans="1:4" x14ac:dyDescent="0.2">
      <c r="A83" s="25">
        <v>35907</v>
      </c>
      <c r="B83" s="6">
        <v>5.73</v>
      </c>
      <c r="C83" s="6">
        <v>2.91</v>
      </c>
      <c r="D83" s="6">
        <f t="shared" si="1"/>
        <v>2.7402584782819872</v>
      </c>
    </row>
    <row r="84" spans="1:4" x14ac:dyDescent="0.2">
      <c r="A84" s="25">
        <v>35908</v>
      </c>
      <c r="B84" s="6">
        <v>5.73</v>
      </c>
      <c r="C84" s="6">
        <v>2.91</v>
      </c>
      <c r="D84" s="6">
        <f t="shared" si="1"/>
        <v>2.7402584782819872</v>
      </c>
    </row>
    <row r="85" spans="1:4" x14ac:dyDescent="0.2">
      <c r="A85" s="25">
        <v>35909</v>
      </c>
      <c r="B85" s="6">
        <v>5.7</v>
      </c>
      <c r="C85" s="6">
        <v>2.91</v>
      </c>
      <c r="D85" s="6">
        <f t="shared" si="1"/>
        <v>2.7111067923428323</v>
      </c>
    </row>
    <row r="86" spans="1:4" x14ac:dyDescent="0.2">
      <c r="A86" s="25">
        <v>35912</v>
      </c>
      <c r="B86" s="6">
        <v>5.8</v>
      </c>
      <c r="C86" s="6">
        <v>2.92</v>
      </c>
      <c r="D86" s="6">
        <f t="shared" si="1"/>
        <v>2.7982899339292766</v>
      </c>
    </row>
    <row r="87" spans="1:4" x14ac:dyDescent="0.2">
      <c r="A87" s="25">
        <v>35913</v>
      </c>
      <c r="B87" s="6">
        <v>5.79</v>
      </c>
      <c r="C87" s="6">
        <v>2.92</v>
      </c>
      <c r="D87" s="6">
        <f t="shared" si="1"/>
        <v>2.7885736494364766</v>
      </c>
    </row>
    <row r="88" spans="1:4" x14ac:dyDescent="0.2">
      <c r="A88" s="25">
        <v>35914</v>
      </c>
      <c r="B88" s="6">
        <v>5.77</v>
      </c>
      <c r="C88" s="6">
        <v>2.92</v>
      </c>
      <c r="D88" s="6">
        <f t="shared" si="1"/>
        <v>2.7691410804508543</v>
      </c>
    </row>
    <row r="89" spans="1:4" x14ac:dyDescent="0.2">
      <c r="A89" s="25">
        <v>35915</v>
      </c>
      <c r="B89" s="6">
        <v>5.72</v>
      </c>
      <c r="C89" s="6">
        <v>2.92</v>
      </c>
      <c r="D89" s="6">
        <f t="shared" si="1"/>
        <v>2.7205596579867874</v>
      </c>
    </row>
    <row r="90" spans="1:4" x14ac:dyDescent="0.2">
      <c r="A90" s="25">
        <v>35916</v>
      </c>
      <c r="B90" s="6">
        <v>5.64</v>
      </c>
      <c r="C90" s="6">
        <v>2.89</v>
      </c>
      <c r="D90" s="6">
        <f t="shared" si="1"/>
        <v>2.6727573136359206</v>
      </c>
    </row>
    <row r="91" spans="1:4" x14ac:dyDescent="0.2">
      <c r="A91" s="25">
        <v>35920</v>
      </c>
      <c r="B91" s="6">
        <v>5.7</v>
      </c>
      <c r="C91" s="6">
        <v>2.91</v>
      </c>
      <c r="D91" s="6">
        <f t="shared" si="1"/>
        <v>2.7111067923428323</v>
      </c>
    </row>
    <row r="92" spans="1:4" x14ac:dyDescent="0.2">
      <c r="A92" s="25">
        <v>35921</v>
      </c>
      <c r="B92" s="6">
        <v>5.7</v>
      </c>
      <c r="C92" s="6">
        <v>2.91</v>
      </c>
      <c r="D92" s="6">
        <f t="shared" si="1"/>
        <v>2.7111067923428323</v>
      </c>
    </row>
    <row r="93" spans="1:4" x14ac:dyDescent="0.2">
      <c r="A93" s="25">
        <v>35922</v>
      </c>
      <c r="B93" s="6">
        <v>5.77</v>
      </c>
      <c r="C93" s="6">
        <v>2.92</v>
      </c>
      <c r="D93" s="6">
        <f t="shared" si="1"/>
        <v>2.7691410804508543</v>
      </c>
    </row>
    <row r="94" spans="1:4" x14ac:dyDescent="0.2">
      <c r="A94" s="25">
        <v>35923</v>
      </c>
      <c r="B94" s="6">
        <v>5.74</v>
      </c>
      <c r="C94" s="6">
        <v>2.92</v>
      </c>
      <c r="D94" s="6">
        <f t="shared" si="1"/>
        <v>2.7399922269724097</v>
      </c>
    </row>
    <row r="95" spans="1:4" x14ac:dyDescent="0.2">
      <c r="A95" s="25">
        <v>35926</v>
      </c>
      <c r="B95" s="6">
        <v>5.74</v>
      </c>
      <c r="C95" s="6">
        <v>2.92</v>
      </c>
      <c r="D95" s="6">
        <f t="shared" si="1"/>
        <v>2.7399922269724097</v>
      </c>
    </row>
    <row r="96" spans="1:4" x14ac:dyDescent="0.2">
      <c r="A96" s="25">
        <v>35927</v>
      </c>
      <c r="B96" s="6">
        <v>5.78</v>
      </c>
      <c r="C96" s="6">
        <v>2.92</v>
      </c>
      <c r="D96" s="6">
        <f t="shared" si="1"/>
        <v>2.7788573649436543</v>
      </c>
    </row>
    <row r="97" spans="1:4" x14ac:dyDescent="0.2">
      <c r="A97" s="25">
        <v>35928</v>
      </c>
      <c r="B97" s="6">
        <v>5.79</v>
      </c>
      <c r="C97" s="6">
        <v>2.9</v>
      </c>
      <c r="D97" s="6">
        <f t="shared" si="1"/>
        <v>2.808551992225472</v>
      </c>
    </row>
    <row r="98" spans="1:4" x14ac:dyDescent="0.2">
      <c r="A98" s="25">
        <v>35929</v>
      </c>
      <c r="B98" s="6">
        <v>5.8</v>
      </c>
      <c r="C98" s="6">
        <v>2.91</v>
      </c>
      <c r="D98" s="6">
        <f t="shared" si="1"/>
        <v>2.8082790788067413</v>
      </c>
    </row>
    <row r="99" spans="1:4" x14ac:dyDescent="0.2">
      <c r="A99" s="25">
        <v>35930</v>
      </c>
      <c r="B99" s="6">
        <v>5.84</v>
      </c>
      <c r="C99" s="6">
        <v>2.93</v>
      </c>
      <c r="D99" s="6">
        <f t="shared" si="1"/>
        <v>2.8271640921014196</v>
      </c>
    </row>
    <row r="100" spans="1:4" x14ac:dyDescent="0.2">
      <c r="A100" s="25">
        <v>35933</v>
      </c>
      <c r="B100" s="6">
        <v>5.83</v>
      </c>
      <c r="C100" s="6">
        <v>2.93</v>
      </c>
      <c r="D100" s="6">
        <f t="shared" si="1"/>
        <v>2.8174487515787439</v>
      </c>
    </row>
    <row r="101" spans="1:4" x14ac:dyDescent="0.2">
      <c r="A101" s="25">
        <v>35934</v>
      </c>
      <c r="B101" s="6">
        <v>5.81</v>
      </c>
      <c r="C101" s="6">
        <v>3.03</v>
      </c>
      <c r="D101" s="6">
        <f t="shared" si="1"/>
        <v>2.6982432301271508</v>
      </c>
    </row>
    <row r="102" spans="1:4" x14ac:dyDescent="0.2">
      <c r="A102" s="25">
        <v>35935</v>
      </c>
      <c r="B102" s="6">
        <v>5.77</v>
      </c>
      <c r="C102" s="6">
        <v>3.01</v>
      </c>
      <c r="D102" s="6">
        <f t="shared" si="1"/>
        <v>2.6793515192699902</v>
      </c>
    </row>
    <row r="103" spans="1:4" x14ac:dyDescent="0.2">
      <c r="A103" s="25">
        <v>35936</v>
      </c>
      <c r="B103" s="6">
        <v>5.73</v>
      </c>
      <c r="C103" s="6">
        <v>2.96</v>
      </c>
      <c r="D103" s="6">
        <f t="shared" si="1"/>
        <v>2.6903651903651848</v>
      </c>
    </row>
    <row r="104" spans="1:4" x14ac:dyDescent="0.2">
      <c r="A104" s="25">
        <v>35937</v>
      </c>
      <c r="B104" s="6">
        <v>5.71</v>
      </c>
      <c r="C104" s="6">
        <v>2.96</v>
      </c>
      <c r="D104" s="6">
        <f t="shared" si="1"/>
        <v>2.6709401709401615</v>
      </c>
    </row>
    <row r="105" spans="1:4" x14ac:dyDescent="0.2">
      <c r="A105" s="25">
        <v>35941</v>
      </c>
      <c r="B105" s="6">
        <v>5.65</v>
      </c>
      <c r="C105" s="6">
        <v>2.91</v>
      </c>
      <c r="D105" s="6">
        <f t="shared" si="1"/>
        <v>2.6625206491108777</v>
      </c>
    </row>
    <row r="106" spans="1:4" x14ac:dyDescent="0.2">
      <c r="A106" s="25">
        <v>35942</v>
      </c>
      <c r="B106" s="6">
        <v>5.65</v>
      </c>
      <c r="C106" s="6">
        <v>2.9</v>
      </c>
      <c r="D106" s="6">
        <f t="shared" si="1"/>
        <v>2.6724975704567555</v>
      </c>
    </row>
    <row r="107" spans="1:4" x14ac:dyDescent="0.2">
      <c r="A107" s="25">
        <v>35943</v>
      </c>
      <c r="B107" s="6">
        <v>5.66</v>
      </c>
      <c r="C107" s="6">
        <v>2.89</v>
      </c>
      <c r="D107" s="6">
        <f t="shared" si="1"/>
        <v>2.692195548644194</v>
      </c>
    </row>
    <row r="108" spans="1:4" x14ac:dyDescent="0.2">
      <c r="A108" s="25">
        <v>35944</v>
      </c>
      <c r="B108" s="6">
        <v>5.59</v>
      </c>
      <c r="C108" s="6">
        <v>2.83</v>
      </c>
      <c r="D108" s="6">
        <f t="shared" si="1"/>
        <v>2.6840416220947239</v>
      </c>
    </row>
    <row r="109" spans="1:4" x14ac:dyDescent="0.2">
      <c r="A109" s="25">
        <v>35947</v>
      </c>
      <c r="B109" s="6">
        <v>5.54</v>
      </c>
      <c r="C109" s="6">
        <v>2.78</v>
      </c>
      <c r="D109" s="6">
        <f t="shared" si="1"/>
        <v>2.6853473438412045</v>
      </c>
    </row>
    <row r="110" spans="1:4" x14ac:dyDescent="0.2">
      <c r="A110" s="25">
        <v>35948</v>
      </c>
      <c r="B110" s="6">
        <v>5.56</v>
      </c>
      <c r="C110" s="6">
        <v>2.79</v>
      </c>
      <c r="D110" s="6">
        <f t="shared" si="1"/>
        <v>2.6948146706878173</v>
      </c>
    </row>
    <row r="111" spans="1:4" x14ac:dyDescent="0.2">
      <c r="A111" s="25">
        <v>35949</v>
      </c>
      <c r="B111" s="6">
        <v>5.57</v>
      </c>
      <c r="C111" s="6">
        <v>2.79</v>
      </c>
      <c r="D111" s="6">
        <f t="shared" si="1"/>
        <v>2.7045432435061745</v>
      </c>
    </row>
    <row r="112" spans="1:4" x14ac:dyDescent="0.2">
      <c r="A112" s="25">
        <v>35950</v>
      </c>
      <c r="B112" s="6">
        <v>5.62</v>
      </c>
      <c r="C112" s="6">
        <v>2.85</v>
      </c>
      <c r="D112" s="6">
        <f t="shared" si="1"/>
        <v>2.6932425862907117</v>
      </c>
    </row>
    <row r="113" spans="1:4" x14ac:dyDescent="0.2">
      <c r="A113" s="25">
        <v>35951</v>
      </c>
      <c r="B113" s="6">
        <v>5.61</v>
      </c>
      <c r="C113" s="6">
        <v>2.85</v>
      </c>
      <c r="D113" s="6">
        <f t="shared" si="1"/>
        <v>2.6835196888672863</v>
      </c>
    </row>
    <row r="114" spans="1:4" x14ac:dyDescent="0.2">
      <c r="A114" s="25">
        <v>35954</v>
      </c>
      <c r="B114" s="6">
        <v>5.61</v>
      </c>
      <c r="C114" s="6">
        <v>2.85</v>
      </c>
      <c r="D114" s="6">
        <f t="shared" si="1"/>
        <v>2.6835196888672863</v>
      </c>
    </row>
    <row r="115" spans="1:4" x14ac:dyDescent="0.2">
      <c r="A115" s="25">
        <v>35955</v>
      </c>
      <c r="B115" s="6">
        <v>5.62</v>
      </c>
      <c r="C115" s="6">
        <v>2.85</v>
      </c>
      <c r="D115" s="6">
        <f t="shared" si="1"/>
        <v>2.6932425862907117</v>
      </c>
    </row>
    <row r="116" spans="1:4" x14ac:dyDescent="0.2">
      <c r="A116" s="25">
        <v>35956</v>
      </c>
      <c r="B116" s="6">
        <v>5.54</v>
      </c>
      <c r="C116" s="6">
        <v>2.82</v>
      </c>
      <c r="D116" s="6">
        <f t="shared" si="1"/>
        <v>2.6453997276794317</v>
      </c>
    </row>
    <row r="117" spans="1:4" x14ac:dyDescent="0.2">
      <c r="A117" s="25">
        <v>35957</v>
      </c>
      <c r="B117" s="6">
        <v>5.46</v>
      </c>
      <c r="C117" s="6">
        <v>2.78</v>
      </c>
      <c r="D117" s="6">
        <f t="shared" si="1"/>
        <v>2.6075111889472646</v>
      </c>
    </row>
    <row r="118" spans="1:4" x14ac:dyDescent="0.2">
      <c r="A118" s="25">
        <v>35958</v>
      </c>
      <c r="B118" s="6">
        <v>5.45</v>
      </c>
      <c r="C118" s="6">
        <v>2.78</v>
      </c>
      <c r="D118" s="6">
        <f t="shared" si="1"/>
        <v>2.5977816695855083</v>
      </c>
    </row>
    <row r="119" spans="1:4" x14ac:dyDescent="0.2">
      <c r="A119" s="25">
        <v>35961</v>
      </c>
      <c r="B119" s="6">
        <v>5.45</v>
      </c>
      <c r="C119" s="6">
        <v>2.78</v>
      </c>
      <c r="D119" s="6">
        <f t="shared" si="1"/>
        <v>2.5977816695855083</v>
      </c>
    </row>
    <row r="120" spans="1:4" x14ac:dyDescent="0.2">
      <c r="A120" s="25">
        <v>35962</v>
      </c>
      <c r="B120" s="6">
        <v>5.55</v>
      </c>
      <c r="C120" s="6">
        <v>2.83</v>
      </c>
      <c r="D120" s="6">
        <f t="shared" si="1"/>
        <v>2.6451424681513291</v>
      </c>
    </row>
    <row r="121" spans="1:4" x14ac:dyDescent="0.2">
      <c r="A121" s="25">
        <v>35963</v>
      </c>
      <c r="B121" s="6">
        <v>5.66</v>
      </c>
      <c r="C121" s="6">
        <v>2.87</v>
      </c>
      <c r="D121" s="6">
        <f t="shared" si="1"/>
        <v>2.7121609798775204</v>
      </c>
    </row>
    <row r="122" spans="1:4" x14ac:dyDescent="0.2">
      <c r="A122" s="25">
        <v>35964</v>
      </c>
      <c r="B122" s="6">
        <v>5.66</v>
      </c>
      <c r="C122" s="6">
        <v>2.87</v>
      </c>
      <c r="D122" s="6">
        <f t="shared" si="1"/>
        <v>2.7121609798775204</v>
      </c>
    </row>
    <row r="123" spans="1:4" x14ac:dyDescent="0.2">
      <c r="A123" s="25">
        <v>35965</v>
      </c>
      <c r="B123" s="6">
        <v>5.72</v>
      </c>
      <c r="C123" s="6">
        <v>2.88</v>
      </c>
      <c r="D123" s="6">
        <f t="shared" si="1"/>
        <v>2.7604976671850689</v>
      </c>
    </row>
    <row r="124" spans="1:4" x14ac:dyDescent="0.2">
      <c r="A124" s="25">
        <v>35968</v>
      </c>
      <c r="B124" s="6">
        <v>5.67</v>
      </c>
      <c r="C124" s="6">
        <v>2.86</v>
      </c>
      <c r="D124" s="6">
        <f t="shared" si="1"/>
        <v>2.7318685592066849</v>
      </c>
    </row>
    <row r="125" spans="1:4" x14ac:dyDescent="0.2">
      <c r="A125" s="25">
        <v>35969</v>
      </c>
      <c r="B125" s="6">
        <v>5.66</v>
      </c>
      <c r="C125" s="6">
        <v>2.87</v>
      </c>
      <c r="D125" s="6">
        <f t="shared" si="1"/>
        <v>2.7121609798775204</v>
      </c>
    </row>
    <row r="126" spans="1:4" x14ac:dyDescent="0.2">
      <c r="A126" s="25">
        <v>35970</v>
      </c>
      <c r="B126" s="6">
        <v>5.63</v>
      </c>
      <c r="C126" s="6">
        <v>2.88</v>
      </c>
      <c r="D126" s="6">
        <f t="shared" si="1"/>
        <v>2.6730171073094944</v>
      </c>
    </row>
    <row r="127" spans="1:4" x14ac:dyDescent="0.2">
      <c r="A127" s="25">
        <v>35971</v>
      </c>
      <c r="B127" s="6">
        <v>5.66</v>
      </c>
      <c r="C127" s="6">
        <v>2.9</v>
      </c>
      <c r="D127" s="6">
        <f t="shared" si="1"/>
        <v>2.6822157434402305</v>
      </c>
    </row>
    <row r="128" spans="1:4" x14ac:dyDescent="0.2">
      <c r="A128" s="25">
        <v>35972</v>
      </c>
      <c r="B128" s="6">
        <v>5.67</v>
      </c>
      <c r="C128" s="6">
        <v>2.91</v>
      </c>
      <c r="D128" s="6">
        <f t="shared" si="1"/>
        <v>2.6819551064036551</v>
      </c>
    </row>
    <row r="129" spans="1:4" x14ac:dyDescent="0.2">
      <c r="A129" s="25">
        <v>35975</v>
      </c>
      <c r="B129" s="6">
        <v>5.68</v>
      </c>
      <c r="C129" s="6">
        <v>2.91</v>
      </c>
      <c r="D129" s="6">
        <f t="shared" si="1"/>
        <v>2.6916723350500549</v>
      </c>
    </row>
    <row r="130" spans="1:4" x14ac:dyDescent="0.2">
      <c r="A130" s="25">
        <v>35976</v>
      </c>
      <c r="B130" s="6">
        <v>5.65</v>
      </c>
      <c r="C130" s="6">
        <v>2.89</v>
      </c>
      <c r="D130" s="6">
        <f t="shared" si="1"/>
        <v>2.6824764311400573</v>
      </c>
    </row>
    <row r="131" spans="1:4" x14ac:dyDescent="0.2">
      <c r="A131" s="25">
        <v>35977</v>
      </c>
      <c r="B131" s="6">
        <v>5.64</v>
      </c>
      <c r="C131" s="6">
        <v>2.86</v>
      </c>
      <c r="D131" s="6">
        <f t="shared" si="1"/>
        <v>2.7027027027026973</v>
      </c>
    </row>
    <row r="132" spans="1:4" x14ac:dyDescent="0.2">
      <c r="A132" s="25">
        <v>35978</v>
      </c>
      <c r="B132" s="6">
        <v>5.62</v>
      </c>
      <c r="C132" s="6">
        <v>2.82</v>
      </c>
      <c r="D132" s="6">
        <f t="shared" si="1"/>
        <v>2.7232056020229489</v>
      </c>
    </row>
    <row r="133" spans="1:4" x14ac:dyDescent="0.2">
      <c r="A133" s="25">
        <v>35979</v>
      </c>
      <c r="B133" s="6">
        <v>5.63</v>
      </c>
      <c r="C133" s="6">
        <v>2.79</v>
      </c>
      <c r="D133" s="6">
        <f t="shared" si="1"/>
        <v>2.762914680416384</v>
      </c>
    </row>
    <row r="134" spans="1:4" x14ac:dyDescent="0.2">
      <c r="A134" s="25">
        <v>35982</v>
      </c>
      <c r="B134" s="6">
        <v>5.59</v>
      </c>
      <c r="C134" s="6">
        <v>2.76</v>
      </c>
      <c r="D134" s="6">
        <f t="shared" si="1"/>
        <v>2.7539898793304873</v>
      </c>
    </row>
    <row r="135" spans="1:4" x14ac:dyDescent="0.2">
      <c r="A135" s="25">
        <v>35983</v>
      </c>
      <c r="B135" s="6">
        <v>5.63</v>
      </c>
      <c r="C135" s="6">
        <v>2.77</v>
      </c>
      <c r="D135" s="6">
        <f t="shared" si="1"/>
        <v>2.7829133015471408</v>
      </c>
    </row>
    <row r="136" spans="1:4" x14ac:dyDescent="0.2">
      <c r="A136" s="25">
        <v>35984</v>
      </c>
      <c r="B136" s="6">
        <v>5.66</v>
      </c>
      <c r="C136" s="6">
        <v>2.81</v>
      </c>
      <c r="D136" s="6">
        <f t="shared" ref="D136:D199" si="2">((1+(B136/100))/(1+(C136/100)) - 1)*100</f>
        <v>2.7721038809454202</v>
      </c>
    </row>
    <row r="137" spans="1:4" x14ac:dyDescent="0.2">
      <c r="A137" s="25">
        <v>35985</v>
      </c>
      <c r="B137" s="6">
        <v>5.6</v>
      </c>
      <c r="C137" s="6">
        <v>2.77</v>
      </c>
      <c r="D137" s="6">
        <f t="shared" si="2"/>
        <v>2.7537219032791604</v>
      </c>
    </row>
    <row r="138" spans="1:4" x14ac:dyDescent="0.2">
      <c r="A138" s="25">
        <v>35986</v>
      </c>
      <c r="B138" s="6">
        <v>5.6</v>
      </c>
      <c r="C138" s="6">
        <v>2.78</v>
      </c>
      <c r="D138" s="6">
        <f t="shared" si="2"/>
        <v>2.7437244600116761</v>
      </c>
    </row>
    <row r="139" spans="1:4" x14ac:dyDescent="0.2">
      <c r="A139" s="25">
        <v>35989</v>
      </c>
      <c r="B139" s="6">
        <v>5.63</v>
      </c>
      <c r="C139" s="6">
        <v>2.8</v>
      </c>
      <c r="D139" s="6">
        <f t="shared" si="2"/>
        <v>2.7529182879377334</v>
      </c>
    </row>
    <row r="140" spans="1:4" x14ac:dyDescent="0.2">
      <c r="A140" s="25">
        <v>35990</v>
      </c>
      <c r="B140" s="6">
        <v>5.62</v>
      </c>
      <c r="C140" s="6">
        <v>2.77</v>
      </c>
      <c r="D140" s="6">
        <f t="shared" si="2"/>
        <v>2.7731828354578214</v>
      </c>
    </row>
    <row r="141" spans="1:4" x14ac:dyDescent="0.2">
      <c r="A141" s="25">
        <v>35991</v>
      </c>
      <c r="B141" s="6">
        <v>5.68</v>
      </c>
      <c r="C141" s="6">
        <v>2.78</v>
      </c>
      <c r="D141" s="6">
        <f t="shared" si="2"/>
        <v>2.821560614905616</v>
      </c>
    </row>
    <row r="142" spans="1:4" x14ac:dyDescent="0.2">
      <c r="A142" s="25">
        <v>35992</v>
      </c>
      <c r="B142" s="6">
        <v>5.67</v>
      </c>
      <c r="C142" s="6">
        <v>2.77</v>
      </c>
      <c r="D142" s="6">
        <f t="shared" si="2"/>
        <v>2.8218351659044405</v>
      </c>
    </row>
    <row r="143" spans="1:4" x14ac:dyDescent="0.2">
      <c r="A143" s="25">
        <v>35993</v>
      </c>
      <c r="B143" s="6">
        <v>5.67</v>
      </c>
      <c r="C143" s="6">
        <v>2.76</v>
      </c>
      <c r="D143" s="6">
        <f t="shared" si="2"/>
        <v>2.8318411833398116</v>
      </c>
    </row>
    <row r="144" spans="1:4" x14ac:dyDescent="0.2">
      <c r="A144" s="25">
        <v>35996</v>
      </c>
      <c r="B144" s="6">
        <v>5.68</v>
      </c>
      <c r="C144" s="6">
        <v>2.76</v>
      </c>
      <c r="D144" s="6">
        <f t="shared" si="2"/>
        <v>2.8415725963409688</v>
      </c>
    </row>
    <row r="145" spans="1:4" x14ac:dyDescent="0.2">
      <c r="A145" s="25">
        <v>35997</v>
      </c>
      <c r="B145" s="6">
        <v>5.68</v>
      </c>
      <c r="C145" s="6">
        <v>2.75</v>
      </c>
      <c r="D145" s="6">
        <f t="shared" si="2"/>
        <v>2.8515815085158103</v>
      </c>
    </row>
    <row r="146" spans="1:4" x14ac:dyDescent="0.2">
      <c r="A146" s="25">
        <v>35998</v>
      </c>
      <c r="B146" s="6">
        <v>5.72</v>
      </c>
      <c r="C146" s="6">
        <v>2.76</v>
      </c>
      <c r="D146" s="6">
        <f t="shared" si="2"/>
        <v>2.8804982483456421</v>
      </c>
    </row>
    <row r="147" spans="1:4" x14ac:dyDescent="0.2">
      <c r="A147" s="25">
        <v>35999</v>
      </c>
      <c r="B147" s="6">
        <v>5.72</v>
      </c>
      <c r="C147" s="6">
        <v>2.75</v>
      </c>
      <c r="D147" s="6">
        <f t="shared" si="2"/>
        <v>2.8905109489050895</v>
      </c>
    </row>
    <row r="148" spans="1:4" x14ac:dyDescent="0.2">
      <c r="A148" s="25">
        <v>36000</v>
      </c>
      <c r="B148" s="6">
        <v>5.76</v>
      </c>
      <c r="C148" s="6">
        <v>2.76</v>
      </c>
      <c r="D148" s="6">
        <f t="shared" si="2"/>
        <v>2.9194239003503375</v>
      </c>
    </row>
    <row r="149" spans="1:4" x14ac:dyDescent="0.2">
      <c r="A149" s="25">
        <v>36003</v>
      </c>
      <c r="B149" s="6">
        <v>5.75</v>
      </c>
      <c r="C149" s="6">
        <v>2.76</v>
      </c>
      <c r="D149" s="6">
        <f t="shared" si="2"/>
        <v>2.9096924873491581</v>
      </c>
    </row>
    <row r="150" spans="1:4" x14ac:dyDescent="0.2">
      <c r="A150" s="25">
        <v>36004</v>
      </c>
      <c r="B150" s="6">
        <v>5.66</v>
      </c>
      <c r="C150" s="6">
        <v>2.74</v>
      </c>
      <c r="D150" s="6">
        <f t="shared" si="2"/>
        <v>2.842125754331315</v>
      </c>
    </row>
    <row r="151" spans="1:4" x14ac:dyDescent="0.2">
      <c r="A151" s="25">
        <v>36005</v>
      </c>
      <c r="B151" s="6">
        <v>5.59</v>
      </c>
      <c r="C151" s="6">
        <v>2.75</v>
      </c>
      <c r="D151" s="6">
        <f t="shared" si="2"/>
        <v>2.7639902676398931</v>
      </c>
    </row>
    <row r="152" spans="1:4" x14ac:dyDescent="0.2">
      <c r="A152" s="25">
        <v>36006</v>
      </c>
      <c r="B152" s="6">
        <v>5.63</v>
      </c>
      <c r="C152" s="6">
        <v>2.76</v>
      </c>
      <c r="D152" s="6">
        <f t="shared" si="2"/>
        <v>2.7929155313351384</v>
      </c>
    </row>
    <row r="153" spans="1:4" x14ac:dyDescent="0.2">
      <c r="A153" s="25">
        <v>36007</v>
      </c>
      <c r="B153" s="6">
        <v>5.58</v>
      </c>
      <c r="C153" s="6">
        <v>2.75</v>
      </c>
      <c r="D153" s="6">
        <f t="shared" si="2"/>
        <v>2.7542579075425788</v>
      </c>
    </row>
    <row r="154" spans="1:4" x14ac:dyDescent="0.2">
      <c r="A154" s="25">
        <v>36010</v>
      </c>
      <c r="B154" s="6">
        <v>5.52</v>
      </c>
      <c r="C154" s="6">
        <v>2.72</v>
      </c>
      <c r="D154" s="6">
        <f t="shared" si="2"/>
        <v>2.7258566978192844</v>
      </c>
    </row>
    <row r="155" spans="1:4" x14ac:dyDescent="0.2">
      <c r="A155" s="25">
        <v>36011</v>
      </c>
      <c r="B155" s="6">
        <v>5.52</v>
      </c>
      <c r="C155" s="6">
        <v>2.72</v>
      </c>
      <c r="D155" s="6">
        <f t="shared" si="2"/>
        <v>2.7258566978192844</v>
      </c>
    </row>
    <row r="156" spans="1:4" x14ac:dyDescent="0.2">
      <c r="A156" s="25">
        <v>36012</v>
      </c>
      <c r="B156" s="6">
        <v>5.55</v>
      </c>
      <c r="C156" s="6">
        <v>2.7</v>
      </c>
      <c r="D156" s="6">
        <f t="shared" si="2"/>
        <v>2.7750730282376068</v>
      </c>
    </row>
    <row r="157" spans="1:4" x14ac:dyDescent="0.2">
      <c r="A157" s="25">
        <v>36013</v>
      </c>
      <c r="B157" s="6">
        <v>5.51</v>
      </c>
      <c r="C157" s="6">
        <v>2.67</v>
      </c>
      <c r="D157" s="6">
        <f t="shared" si="2"/>
        <v>2.7661439563650525</v>
      </c>
    </row>
    <row r="158" spans="1:4" x14ac:dyDescent="0.2">
      <c r="A158" s="25">
        <v>36014</v>
      </c>
      <c r="B158" s="6">
        <v>5.5</v>
      </c>
      <c r="C158" s="6">
        <v>2.67</v>
      </c>
      <c r="D158" s="6">
        <f t="shared" si="2"/>
        <v>2.756404012856728</v>
      </c>
    </row>
    <row r="159" spans="1:4" x14ac:dyDescent="0.2">
      <c r="A159" s="25">
        <v>36017</v>
      </c>
      <c r="B159" s="6">
        <v>5.46</v>
      </c>
      <c r="C159" s="6">
        <v>2.67</v>
      </c>
      <c r="D159" s="6">
        <f t="shared" si="2"/>
        <v>2.7174442388234077</v>
      </c>
    </row>
    <row r="160" spans="1:4" x14ac:dyDescent="0.2">
      <c r="A160" s="25">
        <v>36018</v>
      </c>
      <c r="B160" s="6">
        <v>5.42</v>
      </c>
      <c r="C160" s="6">
        <v>2.65</v>
      </c>
      <c r="D160" s="6">
        <f t="shared" si="2"/>
        <v>2.6984900146127755</v>
      </c>
    </row>
    <row r="161" spans="1:4" x14ac:dyDescent="0.2">
      <c r="A161" s="25">
        <v>36019</v>
      </c>
      <c r="B161" s="6">
        <v>5.41</v>
      </c>
      <c r="C161" s="6">
        <v>2.66</v>
      </c>
      <c r="D161" s="6">
        <f t="shared" si="2"/>
        <v>2.6787453730761746</v>
      </c>
    </row>
    <row r="162" spans="1:4" x14ac:dyDescent="0.2">
      <c r="A162" s="25">
        <v>36020</v>
      </c>
      <c r="B162" s="6">
        <v>5.49</v>
      </c>
      <c r="C162" s="6">
        <v>2.7</v>
      </c>
      <c r="D162" s="6">
        <f t="shared" si="2"/>
        <v>2.7166504381694212</v>
      </c>
    </row>
    <row r="163" spans="1:4" x14ac:dyDescent="0.2">
      <c r="A163" s="25">
        <v>36021</v>
      </c>
      <c r="B163" s="6">
        <v>5.45</v>
      </c>
      <c r="C163" s="6">
        <v>2.72</v>
      </c>
      <c r="D163" s="6">
        <f t="shared" si="2"/>
        <v>2.6577102803738262</v>
      </c>
    </row>
    <row r="164" spans="1:4" x14ac:dyDescent="0.2">
      <c r="A164" s="25">
        <v>36024</v>
      </c>
      <c r="B164" s="6">
        <v>5.44</v>
      </c>
      <c r="C164" s="6">
        <v>2.73</v>
      </c>
      <c r="D164" s="6">
        <f t="shared" si="2"/>
        <v>2.6379830623965539</v>
      </c>
    </row>
    <row r="165" spans="1:4" x14ac:dyDescent="0.2">
      <c r="A165" s="25">
        <v>36025</v>
      </c>
      <c r="B165" s="6">
        <v>5.44</v>
      </c>
      <c r="C165" s="6">
        <v>2.66</v>
      </c>
      <c r="D165" s="6">
        <f t="shared" si="2"/>
        <v>2.707968049873366</v>
      </c>
    </row>
    <row r="166" spans="1:4" x14ac:dyDescent="0.2">
      <c r="A166" s="25">
        <v>36026</v>
      </c>
      <c r="B166" s="6">
        <v>5.46</v>
      </c>
      <c r="C166" s="6">
        <v>2.66</v>
      </c>
      <c r="D166" s="6">
        <f t="shared" si="2"/>
        <v>2.727449834404827</v>
      </c>
    </row>
    <row r="167" spans="1:4" x14ac:dyDescent="0.2">
      <c r="A167" s="25">
        <v>36027</v>
      </c>
      <c r="B167" s="6">
        <v>5.4</v>
      </c>
      <c r="C167" s="6">
        <v>2.66</v>
      </c>
      <c r="D167" s="6">
        <f t="shared" si="2"/>
        <v>2.6690044808104441</v>
      </c>
    </row>
    <row r="168" spans="1:4" x14ac:dyDescent="0.2">
      <c r="A168" s="25">
        <v>36028</v>
      </c>
      <c r="B168" s="6">
        <v>5.31</v>
      </c>
      <c r="C168" s="6">
        <v>2.59</v>
      </c>
      <c r="D168" s="6">
        <f t="shared" si="2"/>
        <v>2.6513305390388764</v>
      </c>
    </row>
    <row r="169" spans="1:4" x14ac:dyDescent="0.2">
      <c r="A169" s="25">
        <v>36031</v>
      </c>
      <c r="B169" s="6">
        <v>5.33</v>
      </c>
      <c r="C169" s="6">
        <v>2.59</v>
      </c>
      <c r="D169" s="6">
        <f t="shared" si="2"/>
        <v>2.6708256165318023</v>
      </c>
    </row>
    <row r="170" spans="1:4" x14ac:dyDescent="0.2">
      <c r="A170" s="25">
        <v>36032</v>
      </c>
      <c r="B170" s="6">
        <v>5.31</v>
      </c>
      <c r="C170" s="6">
        <v>2.58</v>
      </c>
      <c r="D170" s="6">
        <f t="shared" si="2"/>
        <v>2.6613374926886202</v>
      </c>
    </row>
    <row r="171" spans="1:4" x14ac:dyDescent="0.2">
      <c r="A171" s="25">
        <v>36033</v>
      </c>
      <c r="B171" s="6">
        <v>5.33</v>
      </c>
      <c r="C171" s="6">
        <v>2.58</v>
      </c>
      <c r="D171" s="6">
        <f t="shared" si="2"/>
        <v>2.6808344706570342</v>
      </c>
    </row>
    <row r="172" spans="1:4" x14ac:dyDescent="0.2">
      <c r="A172" s="25">
        <v>36034</v>
      </c>
      <c r="B172" s="6">
        <v>5.21</v>
      </c>
      <c r="C172" s="6">
        <v>2.54</v>
      </c>
      <c r="D172" s="6">
        <f t="shared" si="2"/>
        <v>2.6038619075482661</v>
      </c>
    </row>
    <row r="173" spans="1:4" x14ac:dyDescent="0.2">
      <c r="A173" s="25">
        <v>36035</v>
      </c>
      <c r="B173" s="6">
        <v>5.2</v>
      </c>
      <c r="C173" s="6">
        <v>2.54</v>
      </c>
      <c r="D173" s="6">
        <f t="shared" si="2"/>
        <v>2.5941096157596988</v>
      </c>
    </row>
    <row r="174" spans="1:4" x14ac:dyDescent="0.2">
      <c r="A174" s="25">
        <v>36039</v>
      </c>
      <c r="B174" s="6">
        <v>5.28</v>
      </c>
      <c r="C174" s="6">
        <v>2.5499999999999998</v>
      </c>
      <c r="D174" s="6">
        <f t="shared" si="2"/>
        <v>2.6621160409556088</v>
      </c>
    </row>
    <row r="175" spans="1:4" x14ac:dyDescent="0.2">
      <c r="A175" s="25">
        <v>36040</v>
      </c>
      <c r="B175" s="6">
        <v>5.28</v>
      </c>
      <c r="C175" s="6">
        <v>2.57</v>
      </c>
      <c r="D175" s="6">
        <f t="shared" si="2"/>
        <v>2.6420980793604221</v>
      </c>
    </row>
    <row r="176" spans="1:4" x14ac:dyDescent="0.2">
      <c r="A176" s="25">
        <v>36041</v>
      </c>
      <c r="B176" s="6">
        <v>5.23</v>
      </c>
      <c r="C176" s="6">
        <v>2.54</v>
      </c>
      <c r="D176" s="6">
        <f t="shared" si="2"/>
        <v>2.6233664911254007</v>
      </c>
    </row>
    <row r="177" spans="1:4" x14ac:dyDescent="0.2">
      <c r="A177" s="25">
        <v>36042</v>
      </c>
      <c r="B177" s="6">
        <v>5.23</v>
      </c>
      <c r="C177" s="6">
        <v>2.5499999999999998</v>
      </c>
      <c r="D177" s="6">
        <f t="shared" si="2"/>
        <v>2.613359336908827</v>
      </c>
    </row>
    <row r="178" spans="1:4" x14ac:dyDescent="0.2">
      <c r="A178" s="25">
        <v>36045</v>
      </c>
      <c r="B178" s="6">
        <v>5.19</v>
      </c>
      <c r="C178" s="6">
        <v>2.56</v>
      </c>
      <c r="D178" s="6">
        <f t="shared" si="2"/>
        <v>2.5643525741029682</v>
      </c>
    </row>
    <row r="179" spans="1:4" x14ac:dyDescent="0.2">
      <c r="A179" s="25">
        <v>36046</v>
      </c>
      <c r="B179" s="6">
        <v>5.23</v>
      </c>
      <c r="C179" s="6">
        <v>2.58</v>
      </c>
      <c r="D179" s="6">
        <f t="shared" si="2"/>
        <v>2.5833495808149642</v>
      </c>
    </row>
    <row r="180" spans="1:4" x14ac:dyDescent="0.2">
      <c r="A180" s="25">
        <v>36047</v>
      </c>
      <c r="B180" s="6">
        <v>5.17</v>
      </c>
      <c r="C180" s="6">
        <v>2.57</v>
      </c>
      <c r="D180" s="6">
        <f t="shared" si="2"/>
        <v>2.5348542458808687</v>
      </c>
    </row>
    <row r="181" spans="1:4" x14ac:dyDescent="0.2">
      <c r="A181" s="25">
        <v>36048</v>
      </c>
      <c r="B181" s="6">
        <v>5.04</v>
      </c>
      <c r="C181" s="6">
        <v>2.5499999999999998</v>
      </c>
      <c r="D181" s="6">
        <f t="shared" si="2"/>
        <v>2.4280838615309497</v>
      </c>
    </row>
    <row r="182" spans="1:4" x14ac:dyDescent="0.2">
      <c r="A182" s="25">
        <v>36049</v>
      </c>
      <c r="B182" s="6">
        <v>5.0599999999999996</v>
      </c>
      <c r="C182" s="6">
        <v>2.57</v>
      </c>
      <c r="D182" s="6">
        <f t="shared" si="2"/>
        <v>2.427610412401271</v>
      </c>
    </row>
    <row r="183" spans="1:4" x14ac:dyDescent="0.2">
      <c r="A183" s="25">
        <v>36052</v>
      </c>
      <c r="B183" s="6">
        <v>5.08</v>
      </c>
      <c r="C183" s="6">
        <v>2.58</v>
      </c>
      <c r="D183" s="6">
        <f t="shared" si="2"/>
        <v>2.4371222460518593</v>
      </c>
    </row>
    <row r="184" spans="1:4" x14ac:dyDescent="0.2">
      <c r="A184" s="25">
        <v>36053</v>
      </c>
      <c r="B184" s="6">
        <v>5.0199999999999996</v>
      </c>
      <c r="C184" s="6">
        <v>2.59</v>
      </c>
      <c r="D184" s="6">
        <f t="shared" si="2"/>
        <v>2.3686519153913732</v>
      </c>
    </row>
    <row r="185" spans="1:4" x14ac:dyDescent="0.2">
      <c r="A185" s="25">
        <v>36054</v>
      </c>
      <c r="B185" s="6">
        <v>5</v>
      </c>
      <c r="C185" s="6">
        <v>2.58</v>
      </c>
      <c r="D185" s="6">
        <f t="shared" si="2"/>
        <v>2.3591343341782034</v>
      </c>
    </row>
    <row r="186" spans="1:4" x14ac:dyDescent="0.2">
      <c r="A186" s="25">
        <v>36055</v>
      </c>
      <c r="B186" s="6">
        <v>4.8899999999999997</v>
      </c>
      <c r="C186" s="6">
        <v>2.5499999999999998</v>
      </c>
      <c r="D186" s="6">
        <f t="shared" si="2"/>
        <v>2.2818137493905377</v>
      </c>
    </row>
    <row r="187" spans="1:4" x14ac:dyDescent="0.2">
      <c r="A187" s="25">
        <v>36056</v>
      </c>
      <c r="B187" s="6">
        <v>4.8899999999999997</v>
      </c>
      <c r="C187" s="6">
        <v>2.56</v>
      </c>
      <c r="D187" s="6">
        <f t="shared" si="2"/>
        <v>2.2718408736349227</v>
      </c>
    </row>
    <row r="188" spans="1:4" x14ac:dyDescent="0.2">
      <c r="A188" s="25">
        <v>36059</v>
      </c>
      <c r="B188" s="6">
        <v>4.83</v>
      </c>
      <c r="C188" s="6">
        <v>2.5499999999999998</v>
      </c>
      <c r="D188" s="6">
        <f t="shared" si="2"/>
        <v>2.2233057045343729</v>
      </c>
    </row>
    <row r="189" spans="1:4" x14ac:dyDescent="0.2">
      <c r="A189" s="25">
        <v>36060</v>
      </c>
      <c r="B189" s="6">
        <v>4.87</v>
      </c>
      <c r="C189" s="6">
        <v>2.59</v>
      </c>
      <c r="D189" s="6">
        <f t="shared" si="2"/>
        <v>2.2224388341943513</v>
      </c>
    </row>
    <row r="190" spans="1:4" x14ac:dyDescent="0.2">
      <c r="A190" s="25">
        <v>36061</v>
      </c>
      <c r="B190" s="6">
        <v>4.9400000000000004</v>
      </c>
      <c r="C190" s="6">
        <v>2.63</v>
      </c>
      <c r="D190" s="6">
        <f t="shared" si="2"/>
        <v>2.2508038585209222</v>
      </c>
    </row>
    <row r="191" spans="1:4" x14ac:dyDescent="0.2">
      <c r="A191" s="25">
        <v>36062</v>
      </c>
      <c r="B191" s="6">
        <v>4.95</v>
      </c>
      <c r="C191" s="6">
        <v>2.67</v>
      </c>
      <c r="D191" s="6">
        <f t="shared" si="2"/>
        <v>2.2207071198987238</v>
      </c>
    </row>
    <row r="192" spans="1:4" x14ac:dyDescent="0.2">
      <c r="A192" s="25">
        <v>36063</v>
      </c>
      <c r="B192" s="6">
        <v>4.91</v>
      </c>
      <c r="C192" s="6">
        <v>2.7</v>
      </c>
      <c r="D192" s="6">
        <f t="shared" si="2"/>
        <v>2.1518987341772267</v>
      </c>
    </row>
    <row r="193" spans="1:4" x14ac:dyDescent="0.2">
      <c r="A193" s="25">
        <v>36066</v>
      </c>
      <c r="B193" s="6">
        <v>4.84</v>
      </c>
      <c r="C193" s="6">
        <v>2.7</v>
      </c>
      <c r="D193" s="6">
        <f t="shared" si="2"/>
        <v>2.0837390457643767</v>
      </c>
    </row>
    <row r="194" spans="1:4" x14ac:dyDescent="0.2">
      <c r="A194" s="25">
        <v>36067</v>
      </c>
      <c r="B194" s="6">
        <v>4.8499999999999996</v>
      </c>
      <c r="C194" s="6">
        <v>2.7</v>
      </c>
      <c r="D194" s="6">
        <f t="shared" si="2"/>
        <v>2.0934761441090632</v>
      </c>
    </row>
    <row r="195" spans="1:4" x14ac:dyDescent="0.2">
      <c r="A195" s="25">
        <v>36068</v>
      </c>
      <c r="B195" s="6">
        <v>4.79</v>
      </c>
      <c r="C195" s="6">
        <v>2.63</v>
      </c>
      <c r="D195" s="6">
        <f t="shared" si="2"/>
        <v>2.1046477638117622</v>
      </c>
    </row>
    <row r="196" spans="1:4" x14ac:dyDescent="0.2">
      <c r="A196" s="25">
        <v>36069</v>
      </c>
      <c r="B196" s="6">
        <v>4.62</v>
      </c>
      <c r="C196" s="6">
        <v>2.57</v>
      </c>
      <c r="D196" s="6">
        <f t="shared" si="2"/>
        <v>1.9986350784829909</v>
      </c>
    </row>
    <row r="197" spans="1:4" x14ac:dyDescent="0.2">
      <c r="A197" s="25">
        <v>36070</v>
      </c>
      <c r="B197" s="6">
        <v>4.54</v>
      </c>
      <c r="C197" s="6">
        <v>2.5299999999999998</v>
      </c>
      <c r="D197" s="6">
        <f t="shared" si="2"/>
        <v>1.9604018336096818</v>
      </c>
    </row>
    <row r="198" spans="1:4" x14ac:dyDescent="0.2">
      <c r="A198" s="25">
        <v>36073</v>
      </c>
      <c r="B198" s="6">
        <v>4.49</v>
      </c>
      <c r="C198" s="6">
        <v>2.54</v>
      </c>
      <c r="D198" s="6">
        <f t="shared" si="2"/>
        <v>1.9016968987711991</v>
      </c>
    </row>
    <row r="199" spans="1:4" x14ac:dyDescent="0.2">
      <c r="A199" s="25">
        <v>36074</v>
      </c>
      <c r="B199" s="6">
        <v>4.5999999999999996</v>
      </c>
      <c r="C199" s="6">
        <v>2.59</v>
      </c>
      <c r="D199" s="6">
        <f t="shared" si="2"/>
        <v>1.959255288039774</v>
      </c>
    </row>
    <row r="200" spans="1:4" x14ac:dyDescent="0.2">
      <c r="A200" s="25">
        <v>36075</v>
      </c>
      <c r="B200" s="6">
        <v>4.62</v>
      </c>
      <c r="C200" s="6">
        <v>2.65</v>
      </c>
      <c r="D200" s="6">
        <f t="shared" ref="D200:D263" si="3">((1+(B200/100))/(1+(C200/100)) - 1)*100</f>
        <v>1.9191427179737097</v>
      </c>
    </row>
    <row r="201" spans="1:4" x14ac:dyDescent="0.2">
      <c r="A201" s="25">
        <v>36076</v>
      </c>
      <c r="B201" s="6">
        <v>4.8</v>
      </c>
      <c r="C201" s="6">
        <v>2.72</v>
      </c>
      <c r="D201" s="6">
        <f t="shared" si="3"/>
        <v>2.024922118380057</v>
      </c>
    </row>
    <row r="202" spans="1:4" x14ac:dyDescent="0.2">
      <c r="A202" s="25">
        <v>36077</v>
      </c>
      <c r="B202" s="6">
        <v>5.14</v>
      </c>
      <c r="C202" s="6">
        <v>2.87</v>
      </c>
      <c r="D202" s="6">
        <f t="shared" si="3"/>
        <v>2.20666861086809</v>
      </c>
    </row>
    <row r="203" spans="1:4" x14ac:dyDescent="0.2">
      <c r="A203" s="25">
        <v>36080</v>
      </c>
      <c r="B203" s="6">
        <v>5.22</v>
      </c>
      <c r="C203" s="6">
        <v>2.89</v>
      </c>
      <c r="D203" s="6">
        <f t="shared" si="3"/>
        <v>2.2645543784624467</v>
      </c>
    </row>
    <row r="204" spans="1:4" x14ac:dyDescent="0.2">
      <c r="A204" s="25">
        <v>36081</v>
      </c>
      <c r="B204" s="6">
        <v>5.1100000000000003</v>
      </c>
      <c r="C204" s="6">
        <v>2.86</v>
      </c>
      <c r="D204" s="6">
        <f t="shared" si="3"/>
        <v>2.1874392377989382</v>
      </c>
    </row>
    <row r="205" spans="1:4" x14ac:dyDescent="0.2">
      <c r="A205" s="25">
        <v>36082</v>
      </c>
      <c r="B205" s="6">
        <v>5.0199999999999996</v>
      </c>
      <c r="C205" s="6">
        <v>2.81</v>
      </c>
      <c r="D205" s="6">
        <f t="shared" si="3"/>
        <v>2.1495963427682119</v>
      </c>
    </row>
    <row r="206" spans="1:4" x14ac:dyDescent="0.2">
      <c r="A206" s="25">
        <v>36083</v>
      </c>
      <c r="B206" s="6">
        <v>5.01</v>
      </c>
      <c r="C206" s="6">
        <v>2.78</v>
      </c>
      <c r="D206" s="6">
        <f t="shared" si="3"/>
        <v>2.1696828176688054</v>
      </c>
    </row>
    <row r="207" spans="1:4" x14ac:dyDescent="0.2">
      <c r="A207" s="25">
        <v>36084</v>
      </c>
      <c r="B207" s="6">
        <v>5.04</v>
      </c>
      <c r="C207" s="6">
        <v>2.69</v>
      </c>
      <c r="D207" s="6">
        <f t="shared" si="3"/>
        <v>2.2884409387476934</v>
      </c>
    </row>
    <row r="208" spans="1:4" x14ac:dyDescent="0.2">
      <c r="A208" s="25">
        <v>36087</v>
      </c>
      <c r="B208" s="6">
        <v>4.97</v>
      </c>
      <c r="C208" s="6">
        <v>2.67</v>
      </c>
      <c r="D208" s="6">
        <f t="shared" si="3"/>
        <v>2.2401870069153729</v>
      </c>
    </row>
    <row r="209" spans="1:4" x14ac:dyDescent="0.2">
      <c r="A209" s="25">
        <v>36088</v>
      </c>
      <c r="B209" s="6">
        <v>5.04</v>
      </c>
      <c r="C209" s="6">
        <v>2.64</v>
      </c>
      <c r="D209" s="6">
        <f t="shared" si="3"/>
        <v>2.3382696804364889</v>
      </c>
    </row>
    <row r="210" spans="1:4" x14ac:dyDescent="0.2">
      <c r="A210" s="25">
        <v>36089</v>
      </c>
      <c r="B210" s="6">
        <v>5.05</v>
      </c>
      <c r="C210" s="6">
        <v>2.61</v>
      </c>
      <c r="D210" s="6">
        <f t="shared" si="3"/>
        <v>2.3779358736965239</v>
      </c>
    </row>
    <row r="211" spans="1:4" x14ac:dyDescent="0.2">
      <c r="A211" s="25">
        <v>36090</v>
      </c>
      <c r="B211" s="6">
        <v>5.09</v>
      </c>
      <c r="C211" s="6">
        <v>2.61</v>
      </c>
      <c r="D211" s="6">
        <f t="shared" si="3"/>
        <v>2.4169184290030232</v>
      </c>
    </row>
    <row r="212" spans="1:4" x14ac:dyDescent="0.2">
      <c r="A212" s="25">
        <v>36091</v>
      </c>
      <c r="B212" s="6">
        <v>5.16</v>
      </c>
      <c r="C212" s="6">
        <v>2.63</v>
      </c>
      <c r="D212" s="6">
        <f t="shared" si="3"/>
        <v>2.4651661307609984</v>
      </c>
    </row>
    <row r="213" spans="1:4" x14ac:dyDescent="0.2">
      <c r="A213" s="25">
        <v>36094</v>
      </c>
      <c r="B213" s="6">
        <v>5.07</v>
      </c>
      <c r="C213" s="6">
        <v>2.65</v>
      </c>
      <c r="D213" s="6">
        <f t="shared" si="3"/>
        <v>2.3575255723331745</v>
      </c>
    </row>
    <row r="214" spans="1:4" x14ac:dyDescent="0.2">
      <c r="A214" s="25">
        <v>36095</v>
      </c>
      <c r="B214" s="6">
        <v>4.9800000000000004</v>
      </c>
      <c r="C214" s="6">
        <v>2.61</v>
      </c>
      <c r="D214" s="6">
        <f t="shared" si="3"/>
        <v>2.3097164019101557</v>
      </c>
    </row>
    <row r="215" spans="1:4" x14ac:dyDescent="0.2">
      <c r="A215" s="25">
        <v>36096</v>
      </c>
      <c r="B215" s="6">
        <v>5.03</v>
      </c>
      <c r="C215" s="6">
        <v>2.59</v>
      </c>
      <c r="D215" s="6">
        <f t="shared" si="3"/>
        <v>2.3783994541378251</v>
      </c>
    </row>
    <row r="216" spans="1:4" x14ac:dyDescent="0.2">
      <c r="A216" s="25">
        <v>36097</v>
      </c>
      <c r="B216" s="6">
        <v>4.96</v>
      </c>
      <c r="C216" s="6">
        <v>2.56</v>
      </c>
      <c r="D216" s="6">
        <f t="shared" si="3"/>
        <v>2.3400936037441422</v>
      </c>
    </row>
    <row r="217" spans="1:4" x14ac:dyDescent="0.2">
      <c r="A217" s="25">
        <v>36098</v>
      </c>
      <c r="B217" s="6">
        <v>5</v>
      </c>
      <c r="C217" s="6">
        <v>2.56</v>
      </c>
      <c r="D217" s="6">
        <f t="shared" si="3"/>
        <v>2.3790951638065438</v>
      </c>
    </row>
    <row r="218" spans="1:4" x14ac:dyDescent="0.2">
      <c r="A218" s="25">
        <v>36101</v>
      </c>
      <c r="B218" s="6">
        <v>5.0599999999999996</v>
      </c>
      <c r="C218" s="6">
        <v>2.57</v>
      </c>
      <c r="D218" s="6">
        <f t="shared" si="3"/>
        <v>2.427610412401271</v>
      </c>
    </row>
    <row r="219" spans="1:4" x14ac:dyDescent="0.2">
      <c r="A219" s="25">
        <v>36102</v>
      </c>
      <c r="B219" s="6">
        <v>4.9400000000000004</v>
      </c>
      <c r="C219" s="6">
        <v>2.5099999999999998</v>
      </c>
      <c r="D219" s="6">
        <f t="shared" si="3"/>
        <v>2.3705004389815931</v>
      </c>
    </row>
    <row r="220" spans="1:4" x14ac:dyDescent="0.2">
      <c r="A220" s="25">
        <v>36103</v>
      </c>
      <c r="B220" s="6">
        <v>5</v>
      </c>
      <c r="C220" s="6">
        <v>2.5099999999999998</v>
      </c>
      <c r="D220" s="6">
        <f t="shared" si="3"/>
        <v>2.4290313140181485</v>
      </c>
    </row>
    <row r="221" spans="1:4" x14ac:dyDescent="0.2">
      <c r="A221" s="25">
        <v>36104</v>
      </c>
      <c r="B221" s="6">
        <v>4.99</v>
      </c>
      <c r="C221" s="6">
        <v>2.4700000000000002</v>
      </c>
      <c r="D221" s="6">
        <f t="shared" si="3"/>
        <v>2.4592563677173995</v>
      </c>
    </row>
    <row r="222" spans="1:4" x14ac:dyDescent="0.2">
      <c r="A222" s="25">
        <v>36105</v>
      </c>
      <c r="B222" s="6">
        <v>5.0599999999999996</v>
      </c>
      <c r="C222" s="6">
        <v>2.46</v>
      </c>
      <c r="D222" s="6">
        <f t="shared" si="3"/>
        <v>2.5375756392738591</v>
      </c>
    </row>
    <row r="223" spans="1:4" x14ac:dyDescent="0.2">
      <c r="A223" s="25">
        <v>36108</v>
      </c>
      <c r="B223" s="6">
        <v>5</v>
      </c>
      <c r="C223" s="6">
        <v>2.4</v>
      </c>
      <c r="D223" s="6">
        <f t="shared" si="3"/>
        <v>2.5390625</v>
      </c>
    </row>
    <row r="224" spans="1:4" x14ac:dyDescent="0.2">
      <c r="A224" s="25">
        <v>36109</v>
      </c>
      <c r="B224" s="6">
        <v>4.93</v>
      </c>
      <c r="C224" s="6">
        <v>2.39</v>
      </c>
      <c r="D224" s="6">
        <f t="shared" si="3"/>
        <v>2.4807110069342553</v>
      </c>
    </row>
    <row r="225" spans="1:4" x14ac:dyDescent="0.2">
      <c r="A225" s="25">
        <v>36110</v>
      </c>
      <c r="B225" s="6">
        <v>4.9800000000000004</v>
      </c>
      <c r="C225" s="6">
        <v>2.4</v>
      </c>
      <c r="D225" s="6">
        <f t="shared" si="3"/>
        <v>2.5195312499999956</v>
      </c>
    </row>
    <row r="226" spans="1:4" x14ac:dyDescent="0.2">
      <c r="A226" s="25">
        <v>36111</v>
      </c>
      <c r="B226" s="6">
        <v>4.91</v>
      </c>
      <c r="C226" s="6">
        <v>2.39</v>
      </c>
      <c r="D226" s="6">
        <f t="shared" si="3"/>
        <v>2.461177849399343</v>
      </c>
    </row>
    <row r="227" spans="1:4" x14ac:dyDescent="0.2">
      <c r="A227" s="25">
        <v>36112</v>
      </c>
      <c r="B227" s="6">
        <v>4.87</v>
      </c>
      <c r="C227" s="6">
        <v>2.39</v>
      </c>
      <c r="D227" s="6">
        <f t="shared" si="3"/>
        <v>2.4221115343295185</v>
      </c>
    </row>
    <row r="228" spans="1:4" x14ac:dyDescent="0.2">
      <c r="A228" s="25">
        <v>36115</v>
      </c>
      <c r="B228" s="6">
        <v>4.8600000000000003</v>
      </c>
      <c r="C228" s="6">
        <v>2.39</v>
      </c>
      <c r="D228" s="6">
        <f t="shared" si="3"/>
        <v>2.4123449555620624</v>
      </c>
    </row>
    <row r="229" spans="1:4" x14ac:dyDescent="0.2">
      <c r="A229" s="25">
        <v>36116</v>
      </c>
      <c r="B229" s="6">
        <v>4.8099999999999996</v>
      </c>
      <c r="C229" s="6">
        <v>2.39</v>
      </c>
      <c r="D229" s="6">
        <f t="shared" si="3"/>
        <v>2.3635120617247818</v>
      </c>
    </row>
    <row r="230" spans="1:4" x14ac:dyDescent="0.2">
      <c r="A230" s="25">
        <v>36117</v>
      </c>
      <c r="B230" s="6">
        <v>4.71</v>
      </c>
      <c r="C230" s="6">
        <v>2.36</v>
      </c>
      <c r="D230" s="6">
        <f t="shared" si="3"/>
        <v>2.2958186791715463</v>
      </c>
    </row>
    <row r="231" spans="1:4" x14ac:dyDescent="0.2">
      <c r="A231" s="25">
        <v>36118</v>
      </c>
      <c r="B231" s="6">
        <v>4.72</v>
      </c>
      <c r="C231" s="6">
        <v>2.38</v>
      </c>
      <c r="D231" s="6">
        <f t="shared" si="3"/>
        <v>2.2856026567688925</v>
      </c>
    </row>
    <row r="232" spans="1:4" x14ac:dyDescent="0.2">
      <c r="A232" s="25">
        <v>36119</v>
      </c>
      <c r="B232" s="6">
        <v>4.7699999999999996</v>
      </c>
      <c r="C232" s="6">
        <v>2.39</v>
      </c>
      <c r="D232" s="6">
        <f t="shared" si="3"/>
        <v>2.3244457466549573</v>
      </c>
    </row>
    <row r="233" spans="1:4" x14ac:dyDescent="0.2">
      <c r="A233" s="25">
        <v>36122</v>
      </c>
      <c r="B233" s="6">
        <v>4.75</v>
      </c>
      <c r="C233" s="6">
        <v>2.35</v>
      </c>
      <c r="D233" s="6">
        <f t="shared" si="3"/>
        <v>2.3448949682462139</v>
      </c>
    </row>
    <row r="234" spans="1:4" x14ac:dyDescent="0.2">
      <c r="A234" s="25">
        <v>36123</v>
      </c>
      <c r="B234" s="6">
        <v>4.7699999999999996</v>
      </c>
      <c r="C234" s="6">
        <v>2.38</v>
      </c>
      <c r="D234" s="6">
        <f t="shared" si="3"/>
        <v>2.3344403203750863</v>
      </c>
    </row>
    <row r="235" spans="1:4" x14ac:dyDescent="0.2">
      <c r="A235" s="25">
        <v>36124</v>
      </c>
      <c r="B235" s="6">
        <v>4.75</v>
      </c>
      <c r="C235" s="6">
        <v>2.38</v>
      </c>
      <c r="D235" s="6">
        <f t="shared" si="3"/>
        <v>2.3149052549326088</v>
      </c>
    </row>
    <row r="236" spans="1:4" x14ac:dyDescent="0.2">
      <c r="A236" s="25">
        <v>36125</v>
      </c>
      <c r="B236" s="6">
        <v>4.6500000000000004</v>
      </c>
      <c r="C236" s="6">
        <v>2.38</v>
      </c>
      <c r="D236" s="6">
        <f t="shared" si="3"/>
        <v>2.2172299277202434</v>
      </c>
    </row>
    <row r="237" spans="1:4" x14ac:dyDescent="0.2">
      <c r="A237" s="25">
        <v>36126</v>
      </c>
      <c r="B237" s="6">
        <v>4.68</v>
      </c>
      <c r="C237" s="6">
        <v>2.38</v>
      </c>
      <c r="D237" s="6">
        <f t="shared" si="3"/>
        <v>2.2465325258839597</v>
      </c>
    </row>
    <row r="238" spans="1:4" x14ac:dyDescent="0.2">
      <c r="A238" s="25">
        <v>36129</v>
      </c>
      <c r="B238" s="6">
        <v>4.5999999999999996</v>
      </c>
      <c r="C238" s="6">
        <v>2.36</v>
      </c>
      <c r="D238" s="6">
        <f t="shared" si="3"/>
        <v>2.1883548261039554</v>
      </c>
    </row>
    <row r="239" spans="1:4" x14ac:dyDescent="0.2">
      <c r="A239" s="25">
        <v>36130</v>
      </c>
      <c r="B239" s="6">
        <v>4.57</v>
      </c>
      <c r="C239" s="6">
        <v>2.33</v>
      </c>
      <c r="D239" s="6">
        <f t="shared" si="3"/>
        <v>2.1889963842470328</v>
      </c>
    </row>
    <row r="240" spans="1:4" x14ac:dyDescent="0.2">
      <c r="A240" s="25">
        <v>36131</v>
      </c>
      <c r="B240" s="6">
        <v>4.5599999999999996</v>
      </c>
      <c r="C240" s="6">
        <v>2.31</v>
      </c>
      <c r="D240" s="6">
        <f t="shared" si="3"/>
        <v>2.199198514319245</v>
      </c>
    </row>
    <row r="241" spans="1:4" x14ac:dyDescent="0.2">
      <c r="A241" s="25">
        <v>36132</v>
      </c>
      <c r="B241" s="6">
        <v>4.57</v>
      </c>
      <c r="C241" s="6">
        <v>2.27</v>
      </c>
      <c r="D241" s="6">
        <f t="shared" si="3"/>
        <v>2.2489488608585351</v>
      </c>
    </row>
    <row r="242" spans="1:4" x14ac:dyDescent="0.2">
      <c r="A242" s="25">
        <v>36133</v>
      </c>
      <c r="B242" s="6">
        <v>4.58</v>
      </c>
      <c r="C242" s="6">
        <v>2.23</v>
      </c>
      <c r="D242" s="6">
        <f t="shared" si="3"/>
        <v>2.298738139489398</v>
      </c>
    </row>
    <row r="243" spans="1:4" x14ac:dyDescent="0.2">
      <c r="A243" s="25">
        <v>36136</v>
      </c>
      <c r="B243" s="6">
        <v>4.57</v>
      </c>
      <c r="C243" s="6">
        <v>2.23</v>
      </c>
      <c r="D243" s="6">
        <f t="shared" si="3"/>
        <v>2.2889562750660453</v>
      </c>
    </row>
    <row r="244" spans="1:4" x14ac:dyDescent="0.2">
      <c r="A244" s="25">
        <v>36137</v>
      </c>
      <c r="B244" s="6">
        <v>4.53</v>
      </c>
      <c r="C244" s="6">
        <v>2.2200000000000002</v>
      </c>
      <c r="D244" s="6">
        <f t="shared" si="3"/>
        <v>2.2598317354725062</v>
      </c>
    </row>
    <row r="245" spans="1:4" x14ac:dyDescent="0.2">
      <c r="A245" s="25">
        <v>36138</v>
      </c>
      <c r="B245" s="6">
        <v>4.45</v>
      </c>
      <c r="C245" s="6">
        <v>2.19</v>
      </c>
      <c r="D245" s="6">
        <f t="shared" si="3"/>
        <v>2.2115666894999553</v>
      </c>
    </row>
    <row r="246" spans="1:4" x14ac:dyDescent="0.2">
      <c r="A246" s="25">
        <v>36139</v>
      </c>
      <c r="B246" s="6">
        <v>4.41</v>
      </c>
      <c r="C246" s="6">
        <v>2.17</v>
      </c>
      <c r="D246" s="6">
        <f t="shared" si="3"/>
        <v>2.192424390721337</v>
      </c>
    </row>
    <row r="247" spans="1:4" x14ac:dyDescent="0.2">
      <c r="A247" s="25">
        <v>36140</v>
      </c>
      <c r="B247" s="6">
        <v>4.41</v>
      </c>
      <c r="C247" s="6">
        <v>2.13</v>
      </c>
      <c r="D247" s="6">
        <f t="shared" si="3"/>
        <v>2.232448839714074</v>
      </c>
    </row>
    <row r="248" spans="1:4" x14ac:dyDescent="0.2">
      <c r="A248" s="25">
        <v>36143</v>
      </c>
      <c r="B248" s="6">
        <v>4.4400000000000004</v>
      </c>
      <c r="C248" s="6">
        <v>2.12</v>
      </c>
      <c r="D248" s="6">
        <f t="shared" si="3"/>
        <v>2.2718370544457356</v>
      </c>
    </row>
    <row r="249" spans="1:4" x14ac:dyDescent="0.2">
      <c r="A249" s="25">
        <v>36144</v>
      </c>
      <c r="B249" s="6">
        <v>4.43</v>
      </c>
      <c r="C249" s="6">
        <v>2.11</v>
      </c>
      <c r="D249" s="6">
        <f t="shared" si="3"/>
        <v>2.2720595436294344</v>
      </c>
    </row>
    <row r="250" spans="1:4" x14ac:dyDescent="0.2">
      <c r="A250" s="25">
        <v>36145</v>
      </c>
      <c r="B250" s="6">
        <v>4.4400000000000004</v>
      </c>
      <c r="C250" s="6">
        <v>2.0699999999999998</v>
      </c>
      <c r="D250" s="6">
        <f t="shared" si="3"/>
        <v>2.3219359263250805</v>
      </c>
    </row>
    <row r="251" spans="1:4" x14ac:dyDescent="0.2">
      <c r="A251" s="25">
        <v>36146</v>
      </c>
      <c r="B251" s="6">
        <v>4.4000000000000004</v>
      </c>
      <c r="C251" s="6">
        <v>2.04</v>
      </c>
      <c r="D251" s="6">
        <f t="shared" si="3"/>
        <v>2.3128185025480308</v>
      </c>
    </row>
    <row r="252" spans="1:4" x14ac:dyDescent="0.2">
      <c r="A252" s="25">
        <v>36147</v>
      </c>
      <c r="B252" s="6">
        <v>4.3899999999999997</v>
      </c>
      <c r="C252" s="6">
        <v>2.04</v>
      </c>
      <c r="D252" s="6">
        <f t="shared" si="3"/>
        <v>2.3030184241473961</v>
      </c>
    </row>
    <row r="253" spans="1:4" x14ac:dyDescent="0.2">
      <c r="A253" s="25">
        <v>36150</v>
      </c>
      <c r="B253" s="6">
        <v>4.42</v>
      </c>
      <c r="C253" s="6">
        <v>2.0299999999999998</v>
      </c>
      <c r="D253" s="6">
        <f t="shared" si="3"/>
        <v>2.3424482995197504</v>
      </c>
    </row>
    <row r="254" spans="1:4" x14ac:dyDescent="0.2">
      <c r="A254" s="25">
        <v>36151</v>
      </c>
      <c r="B254" s="6">
        <v>4.47</v>
      </c>
      <c r="C254" s="6">
        <v>2.0299999999999998</v>
      </c>
      <c r="D254" s="6">
        <f t="shared" si="3"/>
        <v>2.3914534940703724</v>
      </c>
    </row>
    <row r="255" spans="1:4" x14ac:dyDescent="0.2">
      <c r="A255" s="25">
        <v>36152</v>
      </c>
      <c r="B255" s="6">
        <v>4.3899999999999997</v>
      </c>
      <c r="C255" s="6">
        <v>2.0099999999999998</v>
      </c>
      <c r="D255" s="6">
        <f t="shared" si="3"/>
        <v>2.3331045975884868</v>
      </c>
    </row>
    <row r="256" spans="1:4" x14ac:dyDescent="0.2">
      <c r="A256" s="25">
        <v>36153</v>
      </c>
      <c r="B256" s="6">
        <v>4.41</v>
      </c>
      <c r="C256" s="6">
        <v>2.0299999999999998</v>
      </c>
      <c r="D256" s="6">
        <f t="shared" si="3"/>
        <v>2.3326472606096216</v>
      </c>
    </row>
    <row r="257" spans="1:4" x14ac:dyDescent="0.2">
      <c r="A257" s="25">
        <v>36158</v>
      </c>
      <c r="B257" s="6">
        <v>4.38</v>
      </c>
      <c r="C257" s="6">
        <v>2.0099999999999998</v>
      </c>
      <c r="D257" s="6">
        <f t="shared" si="3"/>
        <v>2.3233016370943993</v>
      </c>
    </row>
    <row r="258" spans="1:4" x14ac:dyDescent="0.2">
      <c r="A258" s="25">
        <v>36159</v>
      </c>
      <c r="B258" s="6">
        <v>4.33</v>
      </c>
      <c r="C258" s="6">
        <v>2</v>
      </c>
      <c r="D258" s="6">
        <f t="shared" si="3"/>
        <v>2.2843137254901835</v>
      </c>
    </row>
    <row r="259" spans="1:4" x14ac:dyDescent="0.2">
      <c r="A259" s="25">
        <v>36160</v>
      </c>
      <c r="B259" s="6">
        <v>4.32</v>
      </c>
      <c r="C259" s="6">
        <v>2.0099999999999998</v>
      </c>
      <c r="D259" s="6">
        <f t="shared" si="3"/>
        <v>2.2644838741299855</v>
      </c>
    </row>
    <row r="260" spans="1:4" x14ac:dyDescent="0.2">
      <c r="A260" s="25">
        <v>36164</v>
      </c>
      <c r="B260" s="6">
        <v>4.25</v>
      </c>
      <c r="C260" s="6">
        <v>1.99</v>
      </c>
      <c r="D260" s="6">
        <f t="shared" si="3"/>
        <v>2.2159035199529331</v>
      </c>
    </row>
    <row r="261" spans="1:4" x14ac:dyDescent="0.2">
      <c r="A261" s="25">
        <v>36165</v>
      </c>
      <c r="B261" s="6">
        <v>4.28</v>
      </c>
      <c r="C261" s="6">
        <v>2.02</v>
      </c>
      <c r="D261" s="6">
        <f t="shared" si="3"/>
        <v>2.215251911389915</v>
      </c>
    </row>
    <row r="262" spans="1:4" x14ac:dyDescent="0.2">
      <c r="A262" s="25">
        <v>36166</v>
      </c>
      <c r="B262" s="6">
        <v>4.29</v>
      </c>
      <c r="C262" s="6">
        <v>2.04</v>
      </c>
      <c r="D262" s="6">
        <f t="shared" si="3"/>
        <v>2.2050176401411159</v>
      </c>
    </row>
    <row r="263" spans="1:4" x14ac:dyDescent="0.2">
      <c r="A263" s="25">
        <v>36167</v>
      </c>
      <c r="B263" s="6">
        <v>4.25</v>
      </c>
      <c r="C263" s="6">
        <v>2.0299999999999998</v>
      </c>
      <c r="D263" s="6">
        <f t="shared" si="3"/>
        <v>2.1758306380476267</v>
      </c>
    </row>
    <row r="264" spans="1:4" x14ac:dyDescent="0.2">
      <c r="A264" s="25">
        <v>36168</v>
      </c>
      <c r="B264" s="6">
        <v>4.2300000000000004</v>
      </c>
      <c r="C264" s="6">
        <v>2.0299999999999998</v>
      </c>
      <c r="D264" s="6">
        <f t="shared" ref="D264:D327" si="4">((1+(B264/100))/(1+(C264/100)) - 1)*100</f>
        <v>2.1562285602273912</v>
      </c>
    </row>
    <row r="265" spans="1:4" x14ac:dyDescent="0.2">
      <c r="A265" s="25">
        <v>36171</v>
      </c>
      <c r="B265" s="6">
        <v>4.28</v>
      </c>
      <c r="C265" s="6">
        <v>2.04</v>
      </c>
      <c r="D265" s="6">
        <f t="shared" si="4"/>
        <v>2.1952175617404812</v>
      </c>
    </row>
    <row r="266" spans="1:4" x14ac:dyDescent="0.2">
      <c r="A266" s="25">
        <v>36172</v>
      </c>
      <c r="B266" s="6">
        <v>4.3499999999999996</v>
      </c>
      <c r="C266" s="6">
        <v>2.04</v>
      </c>
      <c r="D266" s="6">
        <f t="shared" si="4"/>
        <v>2.2638181105449018</v>
      </c>
    </row>
    <row r="267" spans="1:4" x14ac:dyDescent="0.2">
      <c r="A267" s="25">
        <v>36173</v>
      </c>
      <c r="B267" s="6">
        <v>4.26</v>
      </c>
      <c r="C267" s="6">
        <v>2.02</v>
      </c>
      <c r="D267" s="6">
        <f t="shared" si="4"/>
        <v>2.1956479121740813</v>
      </c>
    </row>
    <row r="268" spans="1:4" x14ac:dyDescent="0.2">
      <c r="A268" s="25">
        <v>36174</v>
      </c>
      <c r="B268" s="6">
        <v>4.24</v>
      </c>
      <c r="C268" s="6">
        <v>2.0299999999999998</v>
      </c>
      <c r="D268" s="6">
        <f t="shared" si="4"/>
        <v>2.16602959913752</v>
      </c>
    </row>
    <row r="269" spans="1:4" x14ac:dyDescent="0.2">
      <c r="A269" s="25">
        <v>36175</v>
      </c>
      <c r="B269" s="6">
        <v>4.2699999999999996</v>
      </c>
      <c r="C269" s="6">
        <v>2.0299999999999998</v>
      </c>
      <c r="D269" s="6">
        <f t="shared" si="4"/>
        <v>2.1954327158678844</v>
      </c>
    </row>
    <row r="270" spans="1:4" x14ac:dyDescent="0.2">
      <c r="A270" s="25">
        <v>36178</v>
      </c>
      <c r="B270" s="6">
        <v>4.2699999999999996</v>
      </c>
      <c r="C270" s="6">
        <v>2.0299999999999998</v>
      </c>
      <c r="D270" s="6">
        <f t="shared" si="4"/>
        <v>2.1954327158678844</v>
      </c>
    </row>
    <row r="271" spans="1:4" x14ac:dyDescent="0.2">
      <c r="A271" s="25">
        <v>36179</v>
      </c>
      <c r="B271" s="6">
        <v>4.2699999999999996</v>
      </c>
      <c r="C271" s="6">
        <v>2.0299999999999998</v>
      </c>
      <c r="D271" s="6">
        <f t="shared" si="4"/>
        <v>2.1954327158678844</v>
      </c>
    </row>
    <row r="272" spans="1:4" x14ac:dyDescent="0.2">
      <c r="A272" s="25">
        <v>36180</v>
      </c>
      <c r="B272" s="6">
        <v>4.24</v>
      </c>
      <c r="C272" s="6">
        <v>2</v>
      </c>
      <c r="D272" s="6">
        <f t="shared" si="4"/>
        <v>2.1960784313725501</v>
      </c>
    </row>
    <row r="273" spans="1:4" x14ac:dyDescent="0.2">
      <c r="A273" s="25">
        <v>36181</v>
      </c>
      <c r="B273" s="6">
        <v>4.17</v>
      </c>
      <c r="C273" s="6">
        <v>1.98</v>
      </c>
      <c r="D273" s="6">
        <f t="shared" si="4"/>
        <v>2.1474798980192222</v>
      </c>
    </row>
    <row r="274" spans="1:4" x14ac:dyDescent="0.2">
      <c r="A274" s="25">
        <v>36182</v>
      </c>
      <c r="B274" s="6">
        <v>4.12</v>
      </c>
      <c r="C274" s="6">
        <v>1.96</v>
      </c>
      <c r="D274" s="6">
        <f t="shared" si="4"/>
        <v>2.118477834444854</v>
      </c>
    </row>
    <row r="275" spans="1:4" x14ac:dyDescent="0.2">
      <c r="A275" s="25">
        <v>36185</v>
      </c>
      <c r="B275" s="6">
        <v>4.17</v>
      </c>
      <c r="C275" s="6">
        <v>1.98</v>
      </c>
      <c r="D275" s="6">
        <f t="shared" si="4"/>
        <v>2.1474798980192222</v>
      </c>
    </row>
    <row r="276" spans="1:4" x14ac:dyDescent="0.2">
      <c r="A276" s="25">
        <v>36186</v>
      </c>
      <c r="B276" s="6">
        <v>4.1399999999999997</v>
      </c>
      <c r="C276" s="6">
        <v>1.98</v>
      </c>
      <c r="D276" s="6">
        <f t="shared" si="4"/>
        <v>2.1180623651696484</v>
      </c>
    </row>
    <row r="277" spans="1:4" x14ac:dyDescent="0.2">
      <c r="A277" s="25">
        <v>36187</v>
      </c>
      <c r="B277" s="6">
        <v>4.1500000000000004</v>
      </c>
      <c r="C277" s="6">
        <v>1.97</v>
      </c>
      <c r="D277" s="6">
        <f t="shared" si="4"/>
        <v>2.1378836912817611</v>
      </c>
    </row>
    <row r="278" spans="1:4" x14ac:dyDescent="0.2">
      <c r="A278" s="25">
        <v>36188</v>
      </c>
      <c r="B278" s="6">
        <v>4.1500000000000004</v>
      </c>
      <c r="C278" s="6">
        <v>1.97</v>
      </c>
      <c r="D278" s="6">
        <f t="shared" si="4"/>
        <v>2.1378836912817611</v>
      </c>
    </row>
    <row r="279" spans="1:4" x14ac:dyDescent="0.2">
      <c r="A279" s="25">
        <v>36189</v>
      </c>
      <c r="B279" s="6">
        <v>4.13</v>
      </c>
      <c r="C279" s="6">
        <v>1.92</v>
      </c>
      <c r="D279" s="6">
        <f t="shared" si="4"/>
        <v>2.1683673469387488</v>
      </c>
    </row>
    <row r="280" spans="1:4" x14ac:dyDescent="0.2">
      <c r="A280" s="25">
        <v>36192</v>
      </c>
      <c r="B280" s="6">
        <v>4.1500000000000004</v>
      </c>
      <c r="C280" s="6">
        <v>1.91</v>
      </c>
      <c r="D280" s="6">
        <f t="shared" si="4"/>
        <v>2.1980178588951294</v>
      </c>
    </row>
    <row r="281" spans="1:4" x14ac:dyDescent="0.2">
      <c r="A281" s="25">
        <v>36193</v>
      </c>
      <c r="B281" s="6">
        <v>4.17</v>
      </c>
      <c r="C281" s="6">
        <v>1.89</v>
      </c>
      <c r="D281" s="6">
        <f t="shared" si="4"/>
        <v>2.2377073314358675</v>
      </c>
    </row>
    <row r="282" spans="1:4" x14ac:dyDescent="0.2">
      <c r="A282" s="25">
        <v>36194</v>
      </c>
      <c r="B282" s="6">
        <v>4.21</v>
      </c>
      <c r="C282" s="6">
        <v>1.9</v>
      </c>
      <c r="D282" s="6">
        <f t="shared" si="4"/>
        <v>2.2669283611383761</v>
      </c>
    </row>
    <row r="283" spans="1:4" x14ac:dyDescent="0.2">
      <c r="A283" s="25">
        <v>36195</v>
      </c>
      <c r="B283" s="6">
        <v>4.3099999999999996</v>
      </c>
      <c r="C283" s="6">
        <v>1.89</v>
      </c>
      <c r="D283" s="6">
        <f t="shared" si="4"/>
        <v>2.3751104131906953</v>
      </c>
    </row>
    <row r="284" spans="1:4" x14ac:dyDescent="0.2">
      <c r="A284" s="25">
        <v>36196</v>
      </c>
      <c r="B284" s="6">
        <v>4.2699999999999996</v>
      </c>
      <c r="C284" s="6">
        <v>1.87</v>
      </c>
      <c r="D284" s="6">
        <f t="shared" si="4"/>
        <v>2.3559438500049046</v>
      </c>
    </row>
    <row r="285" spans="1:4" x14ac:dyDescent="0.2">
      <c r="A285" s="25">
        <v>36199</v>
      </c>
      <c r="B285" s="6">
        <v>4.3499999999999996</v>
      </c>
      <c r="C285" s="6">
        <v>1.88</v>
      </c>
      <c r="D285" s="6">
        <f t="shared" si="4"/>
        <v>2.4244208873184236</v>
      </c>
    </row>
    <row r="286" spans="1:4" x14ac:dyDescent="0.2">
      <c r="A286" s="25">
        <v>36200</v>
      </c>
      <c r="B286" s="6">
        <v>4.3</v>
      </c>
      <c r="C286" s="6">
        <v>1.88</v>
      </c>
      <c r="D286" s="6">
        <f t="shared" si="4"/>
        <v>2.375343541421282</v>
      </c>
    </row>
    <row r="287" spans="1:4" x14ac:dyDescent="0.2">
      <c r="A287" s="25">
        <v>36201</v>
      </c>
      <c r="B287" s="6">
        <v>4.3099999999999996</v>
      </c>
      <c r="C287" s="6">
        <v>1.9</v>
      </c>
      <c r="D287" s="6">
        <f t="shared" si="4"/>
        <v>2.3650637880274772</v>
      </c>
    </row>
    <row r="288" spans="1:4" x14ac:dyDescent="0.2">
      <c r="A288" s="25">
        <v>36202</v>
      </c>
      <c r="B288" s="6">
        <v>4.3099999999999996</v>
      </c>
      <c r="C288" s="6">
        <v>1.92</v>
      </c>
      <c r="D288" s="6">
        <f t="shared" si="4"/>
        <v>2.3449764521192851</v>
      </c>
    </row>
    <row r="289" spans="1:4" x14ac:dyDescent="0.2">
      <c r="A289" s="25">
        <v>36203</v>
      </c>
      <c r="B289" s="6">
        <v>4.46</v>
      </c>
      <c r="C289" s="6">
        <v>1.95</v>
      </c>
      <c r="D289" s="6">
        <f t="shared" si="4"/>
        <v>2.4619911721432075</v>
      </c>
    </row>
    <row r="290" spans="1:4" x14ac:dyDescent="0.2">
      <c r="A290" s="25">
        <v>36206</v>
      </c>
      <c r="B290" s="6">
        <v>4.49</v>
      </c>
      <c r="C290" s="6">
        <v>1.97</v>
      </c>
      <c r="D290" s="6">
        <f t="shared" si="4"/>
        <v>2.4713150926743088</v>
      </c>
    </row>
    <row r="291" spans="1:4" x14ac:dyDescent="0.2">
      <c r="A291" s="25">
        <v>36207</v>
      </c>
      <c r="B291" s="6">
        <v>4.46</v>
      </c>
      <c r="C291" s="6">
        <v>1.96</v>
      </c>
      <c r="D291" s="6">
        <f t="shared" si="4"/>
        <v>2.451941938014901</v>
      </c>
    </row>
    <row r="292" spans="1:4" x14ac:dyDescent="0.2">
      <c r="A292" s="25">
        <v>36208</v>
      </c>
      <c r="B292" s="6">
        <v>4.45</v>
      </c>
      <c r="C292" s="6">
        <v>1.89</v>
      </c>
      <c r="D292" s="6">
        <f t="shared" si="4"/>
        <v>2.5125134949455452</v>
      </c>
    </row>
    <row r="293" spans="1:4" x14ac:dyDescent="0.2">
      <c r="A293" s="25">
        <v>36209</v>
      </c>
      <c r="B293" s="6">
        <v>4.45</v>
      </c>
      <c r="C293" s="6">
        <v>1.89</v>
      </c>
      <c r="D293" s="6">
        <f t="shared" si="4"/>
        <v>2.5125134949455452</v>
      </c>
    </row>
    <row r="294" spans="1:4" x14ac:dyDescent="0.2">
      <c r="A294" s="25">
        <v>36210</v>
      </c>
      <c r="B294" s="6">
        <v>4.43</v>
      </c>
      <c r="C294" s="6">
        <v>1.89</v>
      </c>
      <c r="D294" s="6">
        <f t="shared" si="4"/>
        <v>2.4928844832662778</v>
      </c>
    </row>
    <row r="295" spans="1:4" x14ac:dyDescent="0.2">
      <c r="A295" s="25">
        <v>36213</v>
      </c>
      <c r="B295" s="6">
        <v>4.4000000000000004</v>
      </c>
      <c r="C295" s="6">
        <v>1.88</v>
      </c>
      <c r="D295" s="6">
        <f t="shared" si="4"/>
        <v>2.4734982332155653</v>
      </c>
    </row>
    <row r="296" spans="1:4" x14ac:dyDescent="0.2">
      <c r="A296" s="25">
        <v>36214</v>
      </c>
      <c r="B296" s="6">
        <v>4.3600000000000003</v>
      </c>
      <c r="C296" s="6">
        <v>1.88</v>
      </c>
      <c r="D296" s="6">
        <f t="shared" si="4"/>
        <v>2.4342363564978653</v>
      </c>
    </row>
    <row r="297" spans="1:4" x14ac:dyDescent="0.2">
      <c r="A297" s="25">
        <v>36215</v>
      </c>
      <c r="B297" s="6">
        <v>4.3899999999999997</v>
      </c>
      <c r="C297" s="6">
        <v>1.86</v>
      </c>
      <c r="D297" s="6">
        <f t="shared" si="4"/>
        <v>2.4838012958963374</v>
      </c>
    </row>
    <row r="298" spans="1:4" x14ac:dyDescent="0.2">
      <c r="A298" s="25">
        <v>36216</v>
      </c>
      <c r="B298" s="6">
        <v>4.53</v>
      </c>
      <c r="C298" s="6">
        <v>1.89</v>
      </c>
      <c r="D298" s="6">
        <f t="shared" si="4"/>
        <v>2.5910295416625706</v>
      </c>
    </row>
    <row r="299" spans="1:4" x14ac:dyDescent="0.2">
      <c r="A299" s="25">
        <v>36217</v>
      </c>
      <c r="B299" s="6">
        <v>4.5599999999999996</v>
      </c>
      <c r="C299" s="6">
        <v>1.9</v>
      </c>
      <c r="D299" s="6">
        <f t="shared" si="4"/>
        <v>2.6104023552502742</v>
      </c>
    </row>
    <row r="300" spans="1:4" x14ac:dyDescent="0.2">
      <c r="A300" s="25">
        <v>36220</v>
      </c>
      <c r="B300" s="6">
        <v>4.6399999999999997</v>
      </c>
      <c r="C300" s="6">
        <v>1.92</v>
      </c>
      <c r="D300" s="6">
        <f t="shared" si="4"/>
        <v>2.6687598116169386</v>
      </c>
    </row>
    <row r="301" spans="1:4" x14ac:dyDescent="0.2">
      <c r="A301" s="25">
        <v>36221</v>
      </c>
      <c r="B301" s="6">
        <v>4.6399999999999997</v>
      </c>
      <c r="C301" s="6">
        <v>1.91</v>
      </c>
      <c r="D301" s="6">
        <f t="shared" si="4"/>
        <v>2.6788342655284181</v>
      </c>
    </row>
    <row r="302" spans="1:4" x14ac:dyDescent="0.2">
      <c r="A302" s="25">
        <v>36222</v>
      </c>
      <c r="B302" s="6">
        <v>4.72</v>
      </c>
      <c r="C302" s="6">
        <v>1.91</v>
      </c>
      <c r="D302" s="6">
        <f t="shared" si="4"/>
        <v>2.757334903346087</v>
      </c>
    </row>
    <row r="303" spans="1:4" x14ac:dyDescent="0.2">
      <c r="A303" s="25">
        <v>36223</v>
      </c>
      <c r="B303" s="6">
        <v>4.7300000000000004</v>
      </c>
      <c r="C303" s="6">
        <v>1.93</v>
      </c>
      <c r="D303" s="6">
        <f t="shared" si="4"/>
        <v>2.7469832237809966</v>
      </c>
    </row>
    <row r="304" spans="1:4" x14ac:dyDescent="0.2">
      <c r="A304" s="25">
        <v>36224</v>
      </c>
      <c r="B304" s="6">
        <v>4.6100000000000003</v>
      </c>
      <c r="C304" s="6">
        <v>1.89</v>
      </c>
      <c r="D304" s="6">
        <f t="shared" si="4"/>
        <v>2.6695455883796404</v>
      </c>
    </row>
    <row r="305" spans="1:4" x14ac:dyDescent="0.2">
      <c r="A305" s="25">
        <v>36227</v>
      </c>
      <c r="B305" s="6">
        <v>4.63</v>
      </c>
      <c r="C305" s="6">
        <v>1.89</v>
      </c>
      <c r="D305" s="6">
        <f t="shared" si="4"/>
        <v>2.6891746000588856</v>
      </c>
    </row>
    <row r="306" spans="1:4" x14ac:dyDescent="0.2">
      <c r="A306" s="25">
        <v>36228</v>
      </c>
      <c r="B306" s="6">
        <v>4.7</v>
      </c>
      <c r="C306" s="6">
        <v>1.89</v>
      </c>
      <c r="D306" s="6">
        <f t="shared" si="4"/>
        <v>2.7578761409362995</v>
      </c>
    </row>
    <row r="307" spans="1:4" x14ac:dyDescent="0.2">
      <c r="A307" s="25">
        <v>36229</v>
      </c>
      <c r="B307" s="6">
        <v>4.6500000000000004</v>
      </c>
      <c r="C307" s="6">
        <v>1.87</v>
      </c>
      <c r="D307" s="6">
        <f t="shared" si="4"/>
        <v>2.7289682929223513</v>
      </c>
    </row>
    <row r="308" spans="1:4" x14ac:dyDescent="0.2">
      <c r="A308" s="25">
        <v>36230</v>
      </c>
      <c r="B308" s="6">
        <v>4.6100000000000003</v>
      </c>
      <c r="C308" s="6">
        <v>1.85</v>
      </c>
      <c r="D308" s="6">
        <f t="shared" si="4"/>
        <v>2.7098674521355059</v>
      </c>
    </row>
    <row r="309" spans="1:4" x14ac:dyDescent="0.2">
      <c r="A309" s="25">
        <v>36231</v>
      </c>
      <c r="B309" s="6">
        <v>4.59</v>
      </c>
      <c r="C309" s="6">
        <v>1.82</v>
      </c>
      <c r="D309" s="6">
        <f t="shared" si="4"/>
        <v>2.7204871341583337</v>
      </c>
    </row>
    <row r="310" spans="1:4" x14ac:dyDescent="0.2">
      <c r="A310" s="25">
        <v>36234</v>
      </c>
      <c r="B310" s="6">
        <v>4.59</v>
      </c>
      <c r="C310" s="6">
        <v>1.82</v>
      </c>
      <c r="D310" s="6">
        <f t="shared" si="4"/>
        <v>2.7204871341583337</v>
      </c>
    </row>
    <row r="311" spans="1:4" x14ac:dyDescent="0.2">
      <c r="A311" s="25">
        <v>36235</v>
      </c>
      <c r="B311" s="6">
        <v>4.5199999999999996</v>
      </c>
      <c r="C311" s="6">
        <v>1.8</v>
      </c>
      <c r="D311" s="6">
        <f t="shared" si="4"/>
        <v>2.6719056974459532</v>
      </c>
    </row>
    <row r="312" spans="1:4" x14ac:dyDescent="0.2">
      <c r="A312" s="25">
        <v>36236</v>
      </c>
      <c r="B312" s="6">
        <v>4.46</v>
      </c>
      <c r="C312" s="6">
        <v>1.8</v>
      </c>
      <c r="D312" s="6">
        <f t="shared" si="4"/>
        <v>2.6129666011787789</v>
      </c>
    </row>
    <row r="313" spans="1:4" x14ac:dyDescent="0.2">
      <c r="A313" s="25">
        <v>36237</v>
      </c>
      <c r="B313" s="6">
        <v>4.47</v>
      </c>
      <c r="C313" s="6">
        <v>1.81</v>
      </c>
      <c r="D313" s="6">
        <f t="shared" si="4"/>
        <v>2.6127099499066775</v>
      </c>
    </row>
    <row r="314" spans="1:4" x14ac:dyDescent="0.2">
      <c r="A314" s="25">
        <v>36238</v>
      </c>
      <c r="B314" s="6">
        <v>4.49</v>
      </c>
      <c r="C314" s="6">
        <v>1.81</v>
      </c>
      <c r="D314" s="6">
        <f t="shared" si="4"/>
        <v>2.6323543856202614</v>
      </c>
    </row>
    <row r="315" spans="1:4" x14ac:dyDescent="0.2">
      <c r="A315" s="25">
        <v>36241</v>
      </c>
      <c r="B315" s="6">
        <v>4.51</v>
      </c>
      <c r="C315" s="6">
        <v>1.82</v>
      </c>
      <c r="D315" s="6">
        <f t="shared" si="4"/>
        <v>2.6419171086230486</v>
      </c>
    </row>
    <row r="316" spans="1:4" x14ac:dyDescent="0.2">
      <c r="A316" s="25">
        <v>36242</v>
      </c>
      <c r="B316" s="6">
        <v>4.54</v>
      </c>
      <c r="C316" s="6">
        <v>1.81</v>
      </c>
      <c r="D316" s="6">
        <f t="shared" si="4"/>
        <v>2.6814654749042433</v>
      </c>
    </row>
    <row r="317" spans="1:4" x14ac:dyDescent="0.2">
      <c r="A317" s="25">
        <v>36243</v>
      </c>
      <c r="B317" s="6">
        <v>4.5599999999999996</v>
      </c>
      <c r="C317" s="6">
        <v>1.81</v>
      </c>
      <c r="D317" s="6">
        <f t="shared" si="4"/>
        <v>2.7011099106178271</v>
      </c>
    </row>
    <row r="318" spans="1:4" x14ac:dyDescent="0.2">
      <c r="A318" s="25">
        <v>36244</v>
      </c>
      <c r="B318" s="6">
        <v>4.54</v>
      </c>
      <c r="C318" s="6">
        <v>1.79</v>
      </c>
      <c r="D318" s="6">
        <f t="shared" si="4"/>
        <v>2.7016406326751286</v>
      </c>
    </row>
    <row r="319" spans="1:4" x14ac:dyDescent="0.2">
      <c r="A319" s="25">
        <v>36245</v>
      </c>
      <c r="B319" s="6">
        <v>4.5999999999999996</v>
      </c>
      <c r="C319" s="6">
        <v>1.79</v>
      </c>
      <c r="D319" s="6">
        <f t="shared" si="4"/>
        <v>2.7605855192062156</v>
      </c>
    </row>
    <row r="320" spans="1:4" x14ac:dyDescent="0.2">
      <c r="A320" s="25">
        <v>36248</v>
      </c>
      <c r="B320" s="6">
        <v>4.5999999999999996</v>
      </c>
      <c r="C320" s="6">
        <v>1.79</v>
      </c>
      <c r="D320" s="6">
        <f t="shared" si="4"/>
        <v>2.7605855192062156</v>
      </c>
    </row>
    <row r="321" spans="1:4" x14ac:dyDescent="0.2">
      <c r="A321" s="25">
        <v>36249</v>
      </c>
      <c r="B321" s="6">
        <v>4.57</v>
      </c>
      <c r="C321" s="6">
        <v>1.78</v>
      </c>
      <c r="D321" s="6">
        <f t="shared" si="4"/>
        <v>2.7412065238750172</v>
      </c>
    </row>
    <row r="322" spans="1:4" x14ac:dyDescent="0.2">
      <c r="A322" s="25">
        <v>36250</v>
      </c>
      <c r="B322" s="6">
        <v>4.53</v>
      </c>
      <c r="C322" s="6">
        <v>1.75</v>
      </c>
      <c r="D322" s="6">
        <f t="shared" si="4"/>
        <v>2.7321867321867144</v>
      </c>
    </row>
    <row r="323" spans="1:4" x14ac:dyDescent="0.2">
      <c r="A323" s="25">
        <v>36251</v>
      </c>
      <c r="B323" s="6">
        <v>4.57</v>
      </c>
      <c r="C323" s="6">
        <v>1.72</v>
      </c>
      <c r="D323" s="6">
        <f t="shared" si="4"/>
        <v>2.8018088871411662</v>
      </c>
    </row>
    <row r="324" spans="1:4" x14ac:dyDescent="0.2">
      <c r="A324" s="25">
        <v>36256</v>
      </c>
      <c r="B324" s="6">
        <v>4.46</v>
      </c>
      <c r="C324" s="6">
        <v>1.7</v>
      </c>
      <c r="D324" s="6">
        <f t="shared" si="4"/>
        <v>2.7138643067846635</v>
      </c>
    </row>
    <row r="325" spans="1:4" x14ac:dyDescent="0.2">
      <c r="A325" s="25">
        <v>36257</v>
      </c>
      <c r="B325" s="6">
        <v>4.45</v>
      </c>
      <c r="C325" s="6">
        <v>1.68</v>
      </c>
      <c r="D325" s="6">
        <f t="shared" si="4"/>
        <v>2.7242328874901744</v>
      </c>
    </row>
    <row r="326" spans="1:4" x14ac:dyDescent="0.2">
      <c r="A326" s="25">
        <v>36258</v>
      </c>
      <c r="B326" s="6">
        <v>4.46</v>
      </c>
      <c r="C326" s="6">
        <v>1.65</v>
      </c>
      <c r="D326" s="6">
        <f t="shared" si="4"/>
        <v>2.7643876045253313</v>
      </c>
    </row>
    <row r="327" spans="1:4" x14ac:dyDescent="0.2">
      <c r="A327" s="25">
        <v>36259</v>
      </c>
      <c r="B327" s="6">
        <v>4.41</v>
      </c>
      <c r="C327" s="6">
        <v>1.6</v>
      </c>
      <c r="D327" s="6">
        <f t="shared" si="4"/>
        <v>2.7657480314960736</v>
      </c>
    </row>
    <row r="328" spans="1:4" x14ac:dyDescent="0.2">
      <c r="A328" s="25">
        <v>36262</v>
      </c>
      <c r="B328" s="6">
        <v>4.41</v>
      </c>
      <c r="C328" s="6">
        <v>1.56</v>
      </c>
      <c r="D328" s="6">
        <f t="shared" ref="D328:D391" si="5">((1+(B328/100))/(1+(C328/100)) - 1)*100</f>
        <v>2.8062229224103952</v>
      </c>
    </row>
    <row r="329" spans="1:4" x14ac:dyDescent="0.2">
      <c r="A329" s="25">
        <v>36263</v>
      </c>
      <c r="B329" s="6">
        <v>4.4400000000000004</v>
      </c>
      <c r="C329" s="6">
        <v>1.57</v>
      </c>
      <c r="D329" s="6">
        <f t="shared" si="5"/>
        <v>2.8256374913852467</v>
      </c>
    </row>
    <row r="330" spans="1:4" x14ac:dyDescent="0.2">
      <c r="A330" s="25">
        <v>36264</v>
      </c>
      <c r="B330" s="6">
        <v>4.4400000000000004</v>
      </c>
      <c r="C330" s="6">
        <v>1.57</v>
      </c>
      <c r="D330" s="6">
        <f t="shared" si="5"/>
        <v>2.8256374913852467</v>
      </c>
    </row>
    <row r="331" spans="1:4" x14ac:dyDescent="0.2">
      <c r="A331" s="25">
        <v>36265</v>
      </c>
      <c r="B331" s="6">
        <v>4.53</v>
      </c>
      <c r="C331" s="6">
        <v>1.57</v>
      </c>
      <c r="D331" s="6">
        <f t="shared" si="5"/>
        <v>2.9142463325785073</v>
      </c>
    </row>
    <row r="332" spans="1:4" x14ac:dyDescent="0.2">
      <c r="A332" s="25">
        <v>36266</v>
      </c>
      <c r="B332" s="6">
        <v>4.55</v>
      </c>
      <c r="C332" s="6">
        <v>1.62</v>
      </c>
      <c r="D332" s="6">
        <f t="shared" si="5"/>
        <v>2.883290690808904</v>
      </c>
    </row>
    <row r="333" spans="1:4" x14ac:dyDescent="0.2">
      <c r="A333" s="25">
        <v>36269</v>
      </c>
      <c r="B333" s="6">
        <v>4.54</v>
      </c>
      <c r="C333" s="6">
        <v>1.64</v>
      </c>
      <c r="D333" s="6">
        <f t="shared" si="5"/>
        <v>2.8532073986619499</v>
      </c>
    </row>
    <row r="334" spans="1:4" x14ac:dyDescent="0.2">
      <c r="A334" s="25">
        <v>36270</v>
      </c>
      <c r="B334" s="6">
        <v>4.49</v>
      </c>
      <c r="C334" s="6">
        <v>1.64</v>
      </c>
      <c r="D334" s="6">
        <f t="shared" si="5"/>
        <v>2.8040141676505259</v>
      </c>
    </row>
    <row r="335" spans="1:4" x14ac:dyDescent="0.2">
      <c r="A335" s="25">
        <v>36271</v>
      </c>
      <c r="B335" s="6">
        <v>4.5</v>
      </c>
      <c r="C335" s="6">
        <v>1.68</v>
      </c>
      <c r="D335" s="6">
        <f t="shared" si="5"/>
        <v>2.7734067663257367</v>
      </c>
    </row>
    <row r="336" spans="1:4" x14ac:dyDescent="0.2">
      <c r="A336" s="25">
        <v>36272</v>
      </c>
      <c r="B336" s="6">
        <v>4.55</v>
      </c>
      <c r="C336" s="6">
        <v>1.68</v>
      </c>
      <c r="D336" s="6">
        <f t="shared" si="5"/>
        <v>2.8225806451612989</v>
      </c>
    </row>
    <row r="337" spans="1:4" x14ac:dyDescent="0.2">
      <c r="A337" s="25">
        <v>36273</v>
      </c>
      <c r="B337" s="6">
        <v>4.55</v>
      </c>
      <c r="C337" s="6">
        <v>1.7</v>
      </c>
      <c r="D337" s="6">
        <f t="shared" si="5"/>
        <v>2.8023598820059226</v>
      </c>
    </row>
    <row r="338" spans="1:4" x14ac:dyDescent="0.2">
      <c r="A338" s="25">
        <v>36276</v>
      </c>
      <c r="B338" s="6">
        <v>4.5999999999999996</v>
      </c>
      <c r="C338" s="6">
        <v>1.71</v>
      </c>
      <c r="D338" s="6">
        <f t="shared" si="5"/>
        <v>2.8414118572411828</v>
      </c>
    </row>
    <row r="339" spans="1:4" x14ac:dyDescent="0.2">
      <c r="A339" s="25">
        <v>36277</v>
      </c>
      <c r="B339" s="6">
        <v>4.59</v>
      </c>
      <c r="C339" s="6">
        <v>1.74</v>
      </c>
      <c r="D339" s="6">
        <f t="shared" si="5"/>
        <v>2.8012581089050581</v>
      </c>
    </row>
    <row r="340" spans="1:4" x14ac:dyDescent="0.2">
      <c r="A340" s="25">
        <v>36278</v>
      </c>
      <c r="B340" s="6">
        <v>4.6399999999999997</v>
      </c>
      <c r="C340" s="6">
        <v>1.86</v>
      </c>
      <c r="D340" s="6">
        <f t="shared" si="5"/>
        <v>2.7292362065580278</v>
      </c>
    </row>
    <row r="341" spans="1:4" x14ac:dyDescent="0.2">
      <c r="A341" s="25">
        <v>36279</v>
      </c>
      <c r="B341" s="6">
        <v>4.58</v>
      </c>
      <c r="C341" s="6">
        <v>1.85</v>
      </c>
      <c r="D341" s="6">
        <f t="shared" si="5"/>
        <v>2.6804123711340333</v>
      </c>
    </row>
    <row r="342" spans="1:4" x14ac:dyDescent="0.2">
      <c r="A342" s="25">
        <v>36280</v>
      </c>
      <c r="B342" s="6">
        <v>4.63</v>
      </c>
      <c r="C342" s="6">
        <v>1.85</v>
      </c>
      <c r="D342" s="6">
        <f t="shared" si="5"/>
        <v>2.7295041728031544</v>
      </c>
    </row>
    <row r="343" spans="1:4" x14ac:dyDescent="0.2">
      <c r="A343" s="25">
        <v>36284</v>
      </c>
      <c r="B343" s="6">
        <v>4.75</v>
      </c>
      <c r="C343" s="6">
        <v>1.86</v>
      </c>
      <c r="D343" s="6">
        <f t="shared" si="5"/>
        <v>2.8372275672491787</v>
      </c>
    </row>
    <row r="344" spans="1:4" x14ac:dyDescent="0.2">
      <c r="A344" s="25">
        <v>36285</v>
      </c>
      <c r="B344" s="6">
        <v>4.76</v>
      </c>
      <c r="C344" s="6">
        <v>1.86</v>
      </c>
      <c r="D344" s="6">
        <f t="shared" si="5"/>
        <v>2.847044963675649</v>
      </c>
    </row>
    <row r="345" spans="1:4" x14ac:dyDescent="0.2">
      <c r="A345" s="25">
        <v>36286</v>
      </c>
      <c r="B345" s="6">
        <v>4.8099999999999996</v>
      </c>
      <c r="C345" s="6">
        <v>1.87</v>
      </c>
      <c r="D345" s="6">
        <f t="shared" si="5"/>
        <v>2.8860312162560131</v>
      </c>
    </row>
    <row r="346" spans="1:4" x14ac:dyDescent="0.2">
      <c r="A346" s="25">
        <v>36287</v>
      </c>
      <c r="B346" s="6">
        <v>4.82</v>
      </c>
      <c r="C346" s="6">
        <v>1.87</v>
      </c>
      <c r="D346" s="6">
        <f t="shared" si="5"/>
        <v>2.8958476489643781</v>
      </c>
    </row>
    <row r="347" spans="1:4" x14ac:dyDescent="0.2">
      <c r="A347" s="25">
        <v>36290</v>
      </c>
      <c r="B347" s="6">
        <v>4.8099999999999996</v>
      </c>
      <c r="C347" s="6">
        <v>1.88</v>
      </c>
      <c r="D347" s="6">
        <f t="shared" si="5"/>
        <v>2.8759324695720512</v>
      </c>
    </row>
    <row r="348" spans="1:4" x14ac:dyDescent="0.2">
      <c r="A348" s="25">
        <v>36291</v>
      </c>
      <c r="B348" s="6">
        <v>4.8099999999999996</v>
      </c>
      <c r="C348" s="6">
        <v>1.89</v>
      </c>
      <c r="D348" s="6">
        <f t="shared" si="5"/>
        <v>2.8658357051722483</v>
      </c>
    </row>
    <row r="349" spans="1:4" x14ac:dyDescent="0.2">
      <c r="A349" s="25">
        <v>36292</v>
      </c>
      <c r="B349" s="6">
        <v>4.76</v>
      </c>
      <c r="C349" s="6">
        <v>1.89</v>
      </c>
      <c r="D349" s="6">
        <f t="shared" si="5"/>
        <v>2.8167631759741019</v>
      </c>
    </row>
    <row r="350" spans="1:4" x14ac:dyDescent="0.2">
      <c r="A350" s="25">
        <v>36293</v>
      </c>
      <c r="B350" s="6">
        <v>4.71</v>
      </c>
      <c r="C350" s="6">
        <v>1.91</v>
      </c>
      <c r="D350" s="6">
        <f t="shared" si="5"/>
        <v>2.7475223236188784</v>
      </c>
    </row>
    <row r="351" spans="1:4" x14ac:dyDescent="0.2">
      <c r="A351" s="25">
        <v>36294</v>
      </c>
      <c r="B351" s="6">
        <v>4.87</v>
      </c>
      <c r="C351" s="6">
        <v>1.92</v>
      </c>
      <c r="D351" s="6">
        <f t="shared" si="5"/>
        <v>2.8944270015698548</v>
      </c>
    </row>
    <row r="352" spans="1:4" x14ac:dyDescent="0.2">
      <c r="A352" s="25">
        <v>36297</v>
      </c>
      <c r="B352" s="6">
        <v>4.88</v>
      </c>
      <c r="C352" s="6">
        <v>1.92</v>
      </c>
      <c r="D352" s="6">
        <f t="shared" si="5"/>
        <v>2.904238618524313</v>
      </c>
    </row>
    <row r="353" spans="1:4" x14ac:dyDescent="0.2">
      <c r="A353" s="25">
        <v>36298</v>
      </c>
      <c r="B353" s="6">
        <v>4.8899999999999997</v>
      </c>
      <c r="C353" s="6">
        <v>1.93</v>
      </c>
      <c r="D353" s="6">
        <f t="shared" si="5"/>
        <v>2.9039536937113475</v>
      </c>
    </row>
    <row r="354" spans="1:4" x14ac:dyDescent="0.2">
      <c r="A354" s="25">
        <v>36299</v>
      </c>
      <c r="B354" s="6">
        <v>4.92</v>
      </c>
      <c r="C354" s="6">
        <v>1.98</v>
      </c>
      <c r="D354" s="6">
        <f t="shared" si="5"/>
        <v>2.8829182192586567</v>
      </c>
    </row>
    <row r="355" spans="1:4" x14ac:dyDescent="0.2">
      <c r="A355" s="25">
        <v>36300</v>
      </c>
      <c r="B355" s="6">
        <v>4.8600000000000003</v>
      </c>
      <c r="C355" s="6">
        <v>1.95</v>
      </c>
      <c r="D355" s="6">
        <f t="shared" si="5"/>
        <v>2.8543403629230024</v>
      </c>
    </row>
    <row r="356" spans="1:4" x14ac:dyDescent="0.2">
      <c r="A356" s="25">
        <v>36301</v>
      </c>
      <c r="B356" s="6">
        <v>4.8499999999999996</v>
      </c>
      <c r="C356" s="6">
        <v>1.93</v>
      </c>
      <c r="D356" s="6">
        <f t="shared" si="5"/>
        <v>2.8647110762287653</v>
      </c>
    </row>
    <row r="357" spans="1:4" x14ac:dyDescent="0.2">
      <c r="A357" s="25">
        <v>36304</v>
      </c>
      <c r="B357" s="6">
        <v>4.82</v>
      </c>
      <c r="C357" s="6">
        <v>1.93</v>
      </c>
      <c r="D357" s="6">
        <f t="shared" si="5"/>
        <v>2.8352791131168287</v>
      </c>
    </row>
    <row r="358" spans="1:4" x14ac:dyDescent="0.2">
      <c r="A358" s="25">
        <v>36305</v>
      </c>
      <c r="B358" s="6">
        <v>4.8099999999999996</v>
      </c>
      <c r="C358" s="6">
        <v>1.91</v>
      </c>
      <c r="D358" s="6">
        <f t="shared" si="5"/>
        <v>2.8456481208909867</v>
      </c>
    </row>
    <row r="359" spans="1:4" x14ac:dyDescent="0.2">
      <c r="A359" s="25">
        <v>36306</v>
      </c>
      <c r="B359" s="6">
        <v>4.82</v>
      </c>
      <c r="C359" s="6">
        <v>1.89</v>
      </c>
      <c r="D359" s="6">
        <f t="shared" si="5"/>
        <v>2.875650211011882</v>
      </c>
    </row>
    <row r="360" spans="1:4" x14ac:dyDescent="0.2">
      <c r="A360" s="25">
        <v>36307</v>
      </c>
      <c r="B360" s="6">
        <v>4.8899999999999997</v>
      </c>
      <c r="C360" s="6">
        <v>1.87</v>
      </c>
      <c r="D360" s="6">
        <f t="shared" si="5"/>
        <v>2.964562677922844</v>
      </c>
    </row>
    <row r="361" spans="1:4" x14ac:dyDescent="0.2">
      <c r="A361" s="25">
        <v>36308</v>
      </c>
      <c r="B361" s="6">
        <v>4.92</v>
      </c>
      <c r="C361" s="6">
        <v>1.87</v>
      </c>
      <c r="D361" s="6">
        <f t="shared" si="5"/>
        <v>2.9940119760478945</v>
      </c>
    </row>
    <row r="362" spans="1:4" x14ac:dyDescent="0.2">
      <c r="A362" s="25">
        <v>36312</v>
      </c>
      <c r="B362" s="6">
        <v>5.01</v>
      </c>
      <c r="C362" s="6">
        <v>1.86</v>
      </c>
      <c r="D362" s="6">
        <f t="shared" si="5"/>
        <v>3.0924798743373394</v>
      </c>
    </row>
    <row r="363" spans="1:4" x14ac:dyDescent="0.2">
      <c r="A363" s="25">
        <v>36313</v>
      </c>
      <c r="B363" s="6">
        <v>5.01</v>
      </c>
      <c r="C363" s="6">
        <v>1.87</v>
      </c>
      <c r="D363" s="6">
        <f t="shared" si="5"/>
        <v>3.0823598704230903</v>
      </c>
    </row>
    <row r="364" spans="1:4" x14ac:dyDescent="0.2">
      <c r="A364" s="25">
        <v>36314</v>
      </c>
      <c r="B364" s="6">
        <v>5</v>
      </c>
      <c r="C364" s="6">
        <v>1.86</v>
      </c>
      <c r="D364" s="6">
        <f t="shared" si="5"/>
        <v>3.0826624779108691</v>
      </c>
    </row>
    <row r="365" spans="1:4" x14ac:dyDescent="0.2">
      <c r="A365" s="25">
        <v>36315</v>
      </c>
      <c r="B365" s="6">
        <v>5.0199999999999996</v>
      </c>
      <c r="C365" s="6">
        <v>1.86</v>
      </c>
      <c r="D365" s="6">
        <f t="shared" si="5"/>
        <v>3.1022972707638097</v>
      </c>
    </row>
    <row r="366" spans="1:4" x14ac:dyDescent="0.2">
      <c r="A366" s="25">
        <v>36318</v>
      </c>
      <c r="B366" s="6">
        <v>4.9800000000000004</v>
      </c>
      <c r="C366" s="6">
        <v>1.87</v>
      </c>
      <c r="D366" s="6">
        <f t="shared" si="5"/>
        <v>3.0529105722980399</v>
      </c>
    </row>
    <row r="367" spans="1:4" x14ac:dyDescent="0.2">
      <c r="A367" s="25">
        <v>36319</v>
      </c>
      <c r="B367" s="6">
        <v>5.01</v>
      </c>
      <c r="C367" s="6">
        <v>1.88</v>
      </c>
      <c r="D367" s="6">
        <f t="shared" si="5"/>
        <v>3.0722418531605955</v>
      </c>
    </row>
    <row r="368" spans="1:4" x14ac:dyDescent="0.2">
      <c r="A368" s="25">
        <v>36320</v>
      </c>
      <c r="B368" s="6">
        <v>5.04</v>
      </c>
      <c r="C368" s="6">
        <v>1.88</v>
      </c>
      <c r="D368" s="6">
        <f t="shared" si="5"/>
        <v>3.101688260698876</v>
      </c>
    </row>
    <row r="369" spans="1:4" x14ac:dyDescent="0.2">
      <c r="A369" s="25">
        <v>36321</v>
      </c>
      <c r="B369" s="6">
        <v>5.15</v>
      </c>
      <c r="C369" s="6">
        <v>1.9</v>
      </c>
      <c r="D369" s="6">
        <f t="shared" si="5"/>
        <v>3.1894013738960059</v>
      </c>
    </row>
    <row r="370" spans="1:4" x14ac:dyDescent="0.2">
      <c r="A370" s="25">
        <v>36322</v>
      </c>
      <c r="B370" s="6">
        <v>5.14</v>
      </c>
      <c r="C370" s="6">
        <v>1.9</v>
      </c>
      <c r="D370" s="6">
        <f t="shared" si="5"/>
        <v>3.1795878312070647</v>
      </c>
    </row>
    <row r="371" spans="1:4" x14ac:dyDescent="0.2">
      <c r="A371" s="25">
        <v>36325</v>
      </c>
      <c r="B371" s="6">
        <v>5.12</v>
      </c>
      <c r="C371" s="6">
        <v>1.88</v>
      </c>
      <c r="D371" s="6">
        <f t="shared" si="5"/>
        <v>3.180212014134276</v>
      </c>
    </row>
    <row r="372" spans="1:4" x14ac:dyDescent="0.2">
      <c r="A372" s="25">
        <v>36326</v>
      </c>
      <c r="B372" s="6">
        <v>5.0199999999999996</v>
      </c>
      <c r="C372" s="6">
        <v>1.85</v>
      </c>
      <c r="D372" s="6">
        <f t="shared" si="5"/>
        <v>3.1124202258222988</v>
      </c>
    </row>
    <row r="373" spans="1:4" x14ac:dyDescent="0.2">
      <c r="A373" s="25">
        <v>36327</v>
      </c>
      <c r="B373" s="6">
        <v>5.01</v>
      </c>
      <c r="C373" s="6">
        <v>1.87</v>
      </c>
      <c r="D373" s="6">
        <f t="shared" si="5"/>
        <v>3.0823598704230903</v>
      </c>
    </row>
    <row r="374" spans="1:4" x14ac:dyDescent="0.2">
      <c r="A374" s="25">
        <v>36328</v>
      </c>
      <c r="B374" s="6">
        <v>4.95</v>
      </c>
      <c r="C374" s="6">
        <v>1.87</v>
      </c>
      <c r="D374" s="6">
        <f t="shared" si="5"/>
        <v>3.0234612741729894</v>
      </c>
    </row>
    <row r="375" spans="1:4" x14ac:dyDescent="0.2">
      <c r="A375" s="25">
        <v>36329</v>
      </c>
      <c r="B375" s="6">
        <v>4.95</v>
      </c>
      <c r="C375" s="6">
        <v>1.86</v>
      </c>
      <c r="D375" s="6">
        <f t="shared" si="5"/>
        <v>3.0335754957785399</v>
      </c>
    </row>
    <row r="376" spans="1:4" x14ac:dyDescent="0.2">
      <c r="A376" s="25">
        <v>36332</v>
      </c>
      <c r="B376" s="6">
        <v>5.05</v>
      </c>
      <c r="C376" s="6">
        <v>1.86</v>
      </c>
      <c r="D376" s="6">
        <f t="shared" si="5"/>
        <v>3.1317494600431983</v>
      </c>
    </row>
    <row r="377" spans="1:4" x14ac:dyDescent="0.2">
      <c r="A377" s="25">
        <v>36333</v>
      </c>
      <c r="B377" s="6">
        <v>5.13</v>
      </c>
      <c r="C377" s="6">
        <v>1.88</v>
      </c>
      <c r="D377" s="6">
        <f t="shared" si="5"/>
        <v>3.1900274833136955</v>
      </c>
    </row>
    <row r="378" spans="1:4" x14ac:dyDescent="0.2">
      <c r="A378" s="25">
        <v>36334</v>
      </c>
      <c r="B378" s="6">
        <v>5.17</v>
      </c>
      <c r="C378" s="6">
        <v>1.88</v>
      </c>
      <c r="D378" s="6">
        <f t="shared" si="5"/>
        <v>3.2292893600314176</v>
      </c>
    </row>
    <row r="379" spans="1:4" x14ac:dyDescent="0.2">
      <c r="A379" s="25">
        <v>36335</v>
      </c>
      <c r="B379" s="6">
        <v>5.3</v>
      </c>
      <c r="C379" s="6">
        <v>1.91</v>
      </c>
      <c r="D379" s="6">
        <f t="shared" si="5"/>
        <v>3.3264645275242977</v>
      </c>
    </row>
    <row r="380" spans="1:4" x14ac:dyDescent="0.2">
      <c r="A380" s="25">
        <v>36336</v>
      </c>
      <c r="B380" s="6">
        <v>5.19</v>
      </c>
      <c r="C380" s="6">
        <v>1.9</v>
      </c>
      <c r="D380" s="6">
        <f t="shared" si="5"/>
        <v>3.2286555446516374</v>
      </c>
    </row>
    <row r="381" spans="1:4" x14ac:dyDescent="0.2">
      <c r="A381" s="25">
        <v>36339</v>
      </c>
      <c r="B381" s="6">
        <v>5.17</v>
      </c>
      <c r="C381" s="6">
        <v>1.9</v>
      </c>
      <c r="D381" s="6">
        <f t="shared" si="5"/>
        <v>3.2090284592738216</v>
      </c>
    </row>
    <row r="382" spans="1:4" x14ac:dyDescent="0.2">
      <c r="A382" s="25">
        <v>36340</v>
      </c>
      <c r="B382" s="6">
        <v>5.15</v>
      </c>
      <c r="C382" s="6">
        <v>1.9</v>
      </c>
      <c r="D382" s="6">
        <f t="shared" si="5"/>
        <v>3.1894013738960059</v>
      </c>
    </row>
    <row r="383" spans="1:4" x14ac:dyDescent="0.2">
      <c r="A383" s="25">
        <v>36341</v>
      </c>
      <c r="B383" s="6">
        <v>5.0999999999999996</v>
      </c>
      <c r="C383" s="6">
        <v>1.92</v>
      </c>
      <c r="D383" s="6">
        <f t="shared" si="5"/>
        <v>3.1200941915227487</v>
      </c>
    </row>
    <row r="384" spans="1:4" x14ac:dyDescent="0.2">
      <c r="A384" s="25">
        <v>36342</v>
      </c>
      <c r="B384" s="6">
        <v>5.19</v>
      </c>
      <c r="C384" s="6">
        <v>1.9</v>
      </c>
      <c r="D384" s="6">
        <f t="shared" si="5"/>
        <v>3.2286555446516374</v>
      </c>
    </row>
    <row r="385" spans="1:4" x14ac:dyDescent="0.2">
      <c r="A385" s="25">
        <v>36343</v>
      </c>
      <c r="B385" s="6">
        <v>5.13</v>
      </c>
      <c r="C385" s="6">
        <v>1.91</v>
      </c>
      <c r="D385" s="6">
        <f t="shared" si="5"/>
        <v>3.1596506721617068</v>
      </c>
    </row>
    <row r="386" spans="1:4" x14ac:dyDescent="0.2">
      <c r="A386" s="25">
        <v>36346</v>
      </c>
      <c r="B386" s="6">
        <v>5.18</v>
      </c>
      <c r="C386" s="6">
        <v>1.91</v>
      </c>
      <c r="D386" s="6">
        <f t="shared" si="5"/>
        <v>3.2087135707977721</v>
      </c>
    </row>
    <row r="387" spans="1:4" x14ac:dyDescent="0.2">
      <c r="A387" s="25">
        <v>36347</v>
      </c>
      <c r="B387" s="6">
        <v>5.25</v>
      </c>
      <c r="C387" s="6">
        <v>1.92</v>
      </c>
      <c r="D387" s="6">
        <f t="shared" si="5"/>
        <v>3.267268445839866</v>
      </c>
    </row>
    <row r="388" spans="1:4" x14ac:dyDescent="0.2">
      <c r="A388" s="25">
        <v>36348</v>
      </c>
      <c r="B388" s="6">
        <v>5.29</v>
      </c>
      <c r="C388" s="6">
        <v>1.92</v>
      </c>
      <c r="D388" s="6">
        <f t="shared" si="5"/>
        <v>3.3065149136577654</v>
      </c>
    </row>
    <row r="389" spans="1:4" x14ac:dyDescent="0.2">
      <c r="A389" s="25">
        <v>36349</v>
      </c>
      <c r="B389" s="6">
        <v>5.36</v>
      </c>
      <c r="C389" s="6">
        <v>1.93</v>
      </c>
      <c r="D389" s="6">
        <f t="shared" si="5"/>
        <v>3.3650544491317547</v>
      </c>
    </row>
    <row r="390" spans="1:4" x14ac:dyDescent="0.2">
      <c r="A390" s="25">
        <v>36350</v>
      </c>
      <c r="B390" s="6">
        <v>5.33</v>
      </c>
      <c r="C390" s="6">
        <v>1.88</v>
      </c>
      <c r="D390" s="6">
        <f t="shared" si="5"/>
        <v>3.3863368669022398</v>
      </c>
    </row>
    <row r="391" spans="1:4" x14ac:dyDescent="0.2">
      <c r="A391" s="25">
        <v>36353</v>
      </c>
      <c r="B391" s="6">
        <v>5.26</v>
      </c>
      <c r="C391" s="6">
        <v>1.86</v>
      </c>
      <c r="D391" s="6">
        <f t="shared" si="5"/>
        <v>3.3379147849990298</v>
      </c>
    </row>
    <row r="392" spans="1:4" x14ac:dyDescent="0.2">
      <c r="A392" s="25">
        <v>36354</v>
      </c>
      <c r="B392" s="6">
        <v>5.22</v>
      </c>
      <c r="C392" s="6">
        <v>1.85</v>
      </c>
      <c r="D392" s="6">
        <f t="shared" ref="D392:D455" si="6">((1+(B392/100))/(1+(C392/100)) - 1)*100</f>
        <v>3.3087874324987832</v>
      </c>
    </row>
    <row r="393" spans="1:4" x14ac:dyDescent="0.2">
      <c r="A393" s="25">
        <v>36355</v>
      </c>
      <c r="B393" s="6">
        <v>5.23</v>
      </c>
      <c r="C393" s="6">
        <v>1.82</v>
      </c>
      <c r="D393" s="6">
        <f t="shared" si="6"/>
        <v>3.3490473384403918</v>
      </c>
    </row>
    <row r="394" spans="1:4" x14ac:dyDescent="0.2">
      <c r="A394" s="25">
        <v>36356</v>
      </c>
      <c r="B394" s="6">
        <v>5.31</v>
      </c>
      <c r="C394" s="6">
        <v>1.84</v>
      </c>
      <c r="D394" s="6">
        <f t="shared" si="6"/>
        <v>3.4073055773762739</v>
      </c>
    </row>
    <row r="395" spans="1:4" x14ac:dyDescent="0.2">
      <c r="A395" s="25">
        <v>36357</v>
      </c>
      <c r="B395" s="6">
        <v>5.27</v>
      </c>
      <c r="C395" s="6">
        <v>1.83</v>
      </c>
      <c r="D395" s="6">
        <f t="shared" si="6"/>
        <v>3.3781793184719522</v>
      </c>
    </row>
    <row r="396" spans="1:4" x14ac:dyDescent="0.2">
      <c r="A396" s="25">
        <v>36360</v>
      </c>
      <c r="B396" s="6">
        <v>5.26</v>
      </c>
      <c r="C396" s="6">
        <v>1.83</v>
      </c>
      <c r="D396" s="6">
        <f t="shared" si="6"/>
        <v>3.3683590297554744</v>
      </c>
    </row>
    <row r="397" spans="1:4" x14ac:dyDescent="0.2">
      <c r="A397" s="25">
        <v>36361</v>
      </c>
      <c r="B397" s="6">
        <v>5.28</v>
      </c>
      <c r="C397" s="6">
        <v>1.85</v>
      </c>
      <c r="D397" s="6">
        <f t="shared" si="6"/>
        <v>3.3676975945017285</v>
      </c>
    </row>
    <row r="398" spans="1:4" x14ac:dyDescent="0.2">
      <c r="A398" s="25">
        <v>36362</v>
      </c>
      <c r="B398" s="6">
        <v>5.23</v>
      </c>
      <c r="C398" s="6">
        <v>1.85</v>
      </c>
      <c r="D398" s="6">
        <f t="shared" si="6"/>
        <v>3.3186057928326074</v>
      </c>
    </row>
    <row r="399" spans="1:4" x14ac:dyDescent="0.2">
      <c r="A399" s="25">
        <v>36363</v>
      </c>
      <c r="B399" s="6">
        <v>5.22</v>
      </c>
      <c r="C399" s="6">
        <v>1.86</v>
      </c>
      <c r="D399" s="6">
        <f t="shared" si="6"/>
        <v>3.2986451992931487</v>
      </c>
    </row>
    <row r="400" spans="1:4" x14ac:dyDescent="0.2">
      <c r="A400" s="25">
        <v>36364</v>
      </c>
      <c r="B400" s="6">
        <v>5.29</v>
      </c>
      <c r="C400" s="6">
        <v>1.87</v>
      </c>
      <c r="D400" s="6">
        <f t="shared" si="6"/>
        <v>3.3572199862569985</v>
      </c>
    </row>
    <row r="401" spans="1:4" x14ac:dyDescent="0.2">
      <c r="A401" s="25">
        <v>36367</v>
      </c>
      <c r="B401" s="6">
        <v>5.3</v>
      </c>
      <c r="C401" s="6">
        <v>1.9</v>
      </c>
      <c r="D401" s="6">
        <f t="shared" si="6"/>
        <v>3.3366045142296352</v>
      </c>
    </row>
    <row r="402" spans="1:4" x14ac:dyDescent="0.2">
      <c r="A402" s="25">
        <v>36368</v>
      </c>
      <c r="B402" s="6">
        <v>5.28</v>
      </c>
      <c r="C402" s="6">
        <v>1.94</v>
      </c>
      <c r="D402" s="6">
        <f t="shared" si="6"/>
        <v>3.2764371198744202</v>
      </c>
    </row>
    <row r="403" spans="1:4" x14ac:dyDescent="0.2">
      <c r="A403" s="25">
        <v>36369</v>
      </c>
      <c r="B403" s="6">
        <v>5.3</v>
      </c>
      <c r="C403" s="6">
        <v>2.02</v>
      </c>
      <c r="D403" s="6">
        <f t="shared" si="6"/>
        <v>3.2150558713977651</v>
      </c>
    </row>
    <row r="404" spans="1:4" x14ac:dyDescent="0.2">
      <c r="A404" s="25">
        <v>36370</v>
      </c>
      <c r="B404" s="6">
        <v>5.38</v>
      </c>
      <c r="C404" s="6">
        <v>2.02</v>
      </c>
      <c r="D404" s="6">
        <f t="shared" si="6"/>
        <v>3.2934718682611219</v>
      </c>
    </row>
    <row r="405" spans="1:4" x14ac:dyDescent="0.2">
      <c r="A405" s="25">
        <v>36371</v>
      </c>
      <c r="B405" s="6">
        <v>5.36</v>
      </c>
      <c r="C405" s="6">
        <v>2.0099999999999998</v>
      </c>
      <c r="D405" s="6">
        <f t="shared" si="6"/>
        <v>3.2839917655131945</v>
      </c>
    </row>
    <row r="406" spans="1:4" x14ac:dyDescent="0.2">
      <c r="A406" s="25">
        <v>36374</v>
      </c>
      <c r="B406" s="6">
        <v>5.3</v>
      </c>
      <c r="C406" s="6">
        <v>2.04</v>
      </c>
      <c r="D406" s="6">
        <f t="shared" si="6"/>
        <v>3.1948255586044638</v>
      </c>
    </row>
    <row r="407" spans="1:4" x14ac:dyDescent="0.2">
      <c r="A407" s="25">
        <v>36375</v>
      </c>
      <c r="B407" s="6">
        <v>5.31</v>
      </c>
      <c r="C407" s="6">
        <v>2.06</v>
      </c>
      <c r="D407" s="6">
        <f t="shared" si="6"/>
        <v>3.1844013325494691</v>
      </c>
    </row>
    <row r="408" spans="1:4" x14ac:dyDescent="0.2">
      <c r="A408" s="25">
        <v>36376</v>
      </c>
      <c r="B408" s="6">
        <v>5.27</v>
      </c>
      <c r="C408" s="6">
        <v>2.0699999999999998</v>
      </c>
      <c r="D408" s="6">
        <f t="shared" si="6"/>
        <v>3.1351033604389178</v>
      </c>
    </row>
    <row r="409" spans="1:4" x14ac:dyDescent="0.2">
      <c r="A409" s="25">
        <v>36377</v>
      </c>
      <c r="B409" s="6">
        <v>5.32</v>
      </c>
      <c r="C409" s="6">
        <v>2.08</v>
      </c>
      <c r="D409" s="6">
        <f t="shared" si="6"/>
        <v>3.1739811912225635</v>
      </c>
    </row>
    <row r="410" spans="1:4" x14ac:dyDescent="0.2">
      <c r="A410" s="25">
        <v>36378</v>
      </c>
      <c r="B410" s="6">
        <v>5.49</v>
      </c>
      <c r="C410" s="6">
        <v>2.1</v>
      </c>
      <c r="D410" s="6">
        <f t="shared" si="6"/>
        <v>3.3202742409402575</v>
      </c>
    </row>
    <row r="411" spans="1:4" x14ac:dyDescent="0.2">
      <c r="A411" s="25">
        <v>36381</v>
      </c>
      <c r="B411" s="6">
        <v>5.44</v>
      </c>
      <c r="C411" s="6">
        <v>2.15</v>
      </c>
      <c r="D411" s="6">
        <f t="shared" si="6"/>
        <v>3.2207537934410002</v>
      </c>
    </row>
    <row r="412" spans="1:4" x14ac:dyDescent="0.2">
      <c r="A412" s="25">
        <v>36382</v>
      </c>
      <c r="B412" s="6">
        <v>5.44</v>
      </c>
      <c r="C412" s="6">
        <v>2.21</v>
      </c>
      <c r="D412" s="6">
        <f t="shared" si="6"/>
        <v>3.16016045396732</v>
      </c>
    </row>
    <row r="413" spans="1:4" x14ac:dyDescent="0.2">
      <c r="A413" s="25">
        <v>36383</v>
      </c>
      <c r="B413" s="6">
        <v>5.42</v>
      </c>
      <c r="C413" s="6">
        <v>2.2200000000000002</v>
      </c>
      <c r="D413" s="6">
        <f t="shared" si="6"/>
        <v>3.1305028370181898</v>
      </c>
    </row>
    <row r="414" spans="1:4" x14ac:dyDescent="0.2">
      <c r="A414" s="25">
        <v>36384</v>
      </c>
      <c r="B414" s="6">
        <v>5.37</v>
      </c>
      <c r="C414" s="6">
        <v>2.2599999999999998</v>
      </c>
      <c r="D414" s="6">
        <f t="shared" si="6"/>
        <v>3.0412673577156379</v>
      </c>
    </row>
    <row r="415" spans="1:4" x14ac:dyDescent="0.2">
      <c r="A415" s="25">
        <v>36385</v>
      </c>
      <c r="B415" s="6">
        <v>5.35</v>
      </c>
      <c r="C415" s="6">
        <v>2.2599999999999998</v>
      </c>
      <c r="D415" s="6">
        <f t="shared" si="6"/>
        <v>3.021709368276948</v>
      </c>
    </row>
    <row r="416" spans="1:4" x14ac:dyDescent="0.2">
      <c r="A416" s="25">
        <v>36388</v>
      </c>
      <c r="B416" s="6">
        <v>5.35</v>
      </c>
      <c r="C416" s="6">
        <v>2.2799999999999998</v>
      </c>
      <c r="D416" s="6">
        <f t="shared" si="6"/>
        <v>3.0015643332029995</v>
      </c>
    </row>
    <row r="417" spans="1:4" x14ac:dyDescent="0.2">
      <c r="A417" s="25">
        <v>36389</v>
      </c>
      <c r="B417" s="6">
        <v>5.34</v>
      </c>
      <c r="C417" s="6">
        <v>2.29</v>
      </c>
      <c r="D417" s="6">
        <f t="shared" si="6"/>
        <v>2.9817186430736164</v>
      </c>
    </row>
    <row r="418" spans="1:4" x14ac:dyDescent="0.2">
      <c r="A418" s="25">
        <v>36390</v>
      </c>
      <c r="B418" s="6">
        <v>5.25</v>
      </c>
      <c r="C418" s="6">
        <v>2.2599999999999998</v>
      </c>
      <c r="D418" s="6">
        <f t="shared" si="6"/>
        <v>2.9239194210835207</v>
      </c>
    </row>
    <row r="419" spans="1:4" x14ac:dyDescent="0.2">
      <c r="A419" s="25">
        <v>36391</v>
      </c>
      <c r="B419" s="6">
        <v>5.2</v>
      </c>
      <c r="C419" s="6">
        <v>2.25</v>
      </c>
      <c r="D419" s="6">
        <f t="shared" si="6"/>
        <v>2.8850855745721438</v>
      </c>
    </row>
    <row r="420" spans="1:4" x14ac:dyDescent="0.2">
      <c r="A420" s="25">
        <v>36392</v>
      </c>
      <c r="B420" s="6">
        <v>5.22</v>
      </c>
      <c r="C420" s="6">
        <v>2.2400000000000002</v>
      </c>
      <c r="D420" s="6">
        <f t="shared" si="6"/>
        <v>2.9147104851330319</v>
      </c>
    </row>
    <row r="421" spans="1:4" x14ac:dyDescent="0.2">
      <c r="A421" s="25">
        <v>36395</v>
      </c>
      <c r="B421" s="6">
        <v>5.2</v>
      </c>
      <c r="C421" s="6">
        <v>2.23</v>
      </c>
      <c r="D421" s="6">
        <f t="shared" si="6"/>
        <v>2.905213733737666</v>
      </c>
    </row>
    <row r="422" spans="1:4" x14ac:dyDescent="0.2">
      <c r="A422" s="25">
        <v>36396</v>
      </c>
      <c r="B422" s="6">
        <v>5.2</v>
      </c>
      <c r="C422" s="6">
        <v>2.25</v>
      </c>
      <c r="D422" s="6">
        <f t="shared" si="6"/>
        <v>2.8850855745721438</v>
      </c>
    </row>
    <row r="423" spans="1:4" x14ac:dyDescent="0.2">
      <c r="A423" s="25">
        <v>36397</v>
      </c>
      <c r="B423" s="6">
        <v>5.0999999999999996</v>
      </c>
      <c r="C423" s="6">
        <v>2.25</v>
      </c>
      <c r="D423" s="6">
        <f t="shared" si="6"/>
        <v>2.7872860635696828</v>
      </c>
    </row>
    <row r="424" spans="1:4" x14ac:dyDescent="0.2">
      <c r="A424" s="25">
        <v>36398</v>
      </c>
      <c r="B424" s="6">
        <v>5.1100000000000003</v>
      </c>
      <c r="C424" s="6">
        <v>2.27</v>
      </c>
      <c r="D424" s="6">
        <f t="shared" si="6"/>
        <v>2.7769629412339958</v>
      </c>
    </row>
    <row r="425" spans="1:4" x14ac:dyDescent="0.2">
      <c r="A425" s="25">
        <v>36399</v>
      </c>
      <c r="B425" s="6">
        <v>5.15</v>
      </c>
      <c r="C425" s="6">
        <v>2.29</v>
      </c>
      <c r="D425" s="6">
        <f t="shared" si="6"/>
        <v>2.7959722358001926</v>
      </c>
    </row>
    <row r="426" spans="1:4" x14ac:dyDescent="0.2">
      <c r="A426" s="25">
        <v>36403</v>
      </c>
      <c r="B426" s="6">
        <v>5.17</v>
      </c>
      <c r="C426" s="6">
        <v>2.3199999999999998</v>
      </c>
      <c r="D426" s="6">
        <f t="shared" si="6"/>
        <v>2.7853792025019475</v>
      </c>
    </row>
    <row r="427" spans="1:4" x14ac:dyDescent="0.2">
      <c r="A427" s="25">
        <v>36404</v>
      </c>
      <c r="B427" s="6">
        <v>5.24</v>
      </c>
      <c r="C427" s="6">
        <v>2.33</v>
      </c>
      <c r="D427" s="6">
        <f t="shared" si="6"/>
        <v>2.843740838463793</v>
      </c>
    </row>
    <row r="428" spans="1:4" x14ac:dyDescent="0.2">
      <c r="A428" s="25">
        <v>36405</v>
      </c>
      <c r="B428" s="6">
        <v>5.39</v>
      </c>
      <c r="C428" s="6">
        <v>2.3199999999999998</v>
      </c>
      <c r="D428" s="6">
        <f t="shared" si="6"/>
        <v>3.0003909304143761</v>
      </c>
    </row>
    <row r="429" spans="1:4" x14ac:dyDescent="0.2">
      <c r="A429" s="25">
        <v>36406</v>
      </c>
      <c r="B429" s="6">
        <v>5.31</v>
      </c>
      <c r="C429" s="6">
        <v>2.3199999999999998</v>
      </c>
      <c r="D429" s="6">
        <f t="shared" si="6"/>
        <v>2.9222048475371132</v>
      </c>
    </row>
    <row r="430" spans="1:4" x14ac:dyDescent="0.2">
      <c r="A430" s="25">
        <v>36409</v>
      </c>
      <c r="B430" s="6">
        <v>5.31</v>
      </c>
      <c r="C430" s="6">
        <v>2.3199999999999998</v>
      </c>
      <c r="D430" s="6">
        <f t="shared" si="6"/>
        <v>2.9222048475371132</v>
      </c>
    </row>
    <row r="431" spans="1:4" x14ac:dyDescent="0.2">
      <c r="A431" s="25">
        <v>36410</v>
      </c>
      <c r="B431" s="6">
        <v>5.42</v>
      </c>
      <c r="C431" s="6">
        <v>2.33</v>
      </c>
      <c r="D431" s="6">
        <f t="shared" si="6"/>
        <v>3.0196423336265044</v>
      </c>
    </row>
    <row r="432" spans="1:4" x14ac:dyDescent="0.2">
      <c r="A432" s="25">
        <v>36411</v>
      </c>
      <c r="B432" s="6">
        <v>5.5</v>
      </c>
      <c r="C432" s="6">
        <v>2.33</v>
      </c>
      <c r="D432" s="6">
        <f t="shared" si="6"/>
        <v>3.097820775921023</v>
      </c>
    </row>
    <row r="433" spans="1:4" x14ac:dyDescent="0.2">
      <c r="A433" s="25">
        <v>36412</v>
      </c>
      <c r="B433" s="6">
        <v>5.5</v>
      </c>
      <c r="C433" s="6">
        <v>2.36</v>
      </c>
      <c r="D433" s="6">
        <f t="shared" si="6"/>
        <v>3.0676045330207069</v>
      </c>
    </row>
    <row r="434" spans="1:4" x14ac:dyDescent="0.2">
      <c r="A434" s="25">
        <v>36413</v>
      </c>
      <c r="B434" s="6">
        <v>5.56</v>
      </c>
      <c r="C434" s="6">
        <v>2.37</v>
      </c>
      <c r="D434" s="6">
        <f t="shared" si="6"/>
        <v>3.1161473087818692</v>
      </c>
    </row>
    <row r="435" spans="1:4" x14ac:dyDescent="0.2">
      <c r="A435" s="25">
        <v>36416</v>
      </c>
      <c r="B435" s="6">
        <v>5.6</v>
      </c>
      <c r="C435" s="6">
        <v>2.36</v>
      </c>
      <c r="D435" s="6">
        <f t="shared" si="6"/>
        <v>3.165298944900341</v>
      </c>
    </row>
    <row r="436" spans="1:4" x14ac:dyDescent="0.2">
      <c r="A436" s="25">
        <v>36417</v>
      </c>
      <c r="B436" s="6">
        <v>5.6</v>
      </c>
      <c r="C436" s="6">
        <v>2.36</v>
      </c>
      <c r="D436" s="6">
        <f t="shared" si="6"/>
        <v>3.165298944900341</v>
      </c>
    </row>
    <row r="437" spans="1:4" x14ac:dyDescent="0.2">
      <c r="A437" s="25">
        <v>36418</v>
      </c>
      <c r="B437" s="6">
        <v>5.64</v>
      </c>
      <c r="C437" s="6">
        <v>2.38</v>
      </c>
      <c r="D437" s="6">
        <f t="shared" si="6"/>
        <v>3.1842156671224808</v>
      </c>
    </row>
    <row r="438" spans="1:4" x14ac:dyDescent="0.2">
      <c r="A438" s="25">
        <v>36419</v>
      </c>
      <c r="B438" s="6">
        <v>5.57</v>
      </c>
      <c r="C438" s="6">
        <v>2.39</v>
      </c>
      <c r="D438" s="6">
        <f t="shared" si="6"/>
        <v>3.1057720480515805</v>
      </c>
    </row>
    <row r="439" spans="1:4" x14ac:dyDescent="0.2">
      <c r="A439" s="25">
        <v>36420</v>
      </c>
      <c r="B439" s="6">
        <v>5.48</v>
      </c>
      <c r="C439" s="6">
        <v>2.38</v>
      </c>
      <c r="D439" s="6">
        <f t="shared" si="6"/>
        <v>3.0279351435827273</v>
      </c>
    </row>
    <row r="440" spans="1:4" x14ac:dyDescent="0.2">
      <c r="A440" s="25">
        <v>36423</v>
      </c>
      <c r="B440" s="6">
        <v>5.54</v>
      </c>
      <c r="C440" s="6">
        <v>2.37</v>
      </c>
      <c r="D440" s="6">
        <f t="shared" si="6"/>
        <v>3.0966103350590801</v>
      </c>
    </row>
    <row r="441" spans="1:4" x14ac:dyDescent="0.2">
      <c r="A441" s="25">
        <v>36424</v>
      </c>
      <c r="B441" s="6">
        <v>5.58</v>
      </c>
      <c r="C441" s="6">
        <v>2.37</v>
      </c>
      <c r="D441" s="6">
        <f t="shared" si="6"/>
        <v>3.135684282504636</v>
      </c>
    </row>
    <row r="442" spans="1:4" x14ac:dyDescent="0.2">
      <c r="A442" s="25">
        <v>36425</v>
      </c>
      <c r="B442" s="6">
        <v>5.64</v>
      </c>
      <c r="C442" s="6">
        <v>2.35</v>
      </c>
      <c r="D442" s="6">
        <f t="shared" si="6"/>
        <v>3.2144601856375132</v>
      </c>
    </row>
    <row r="443" spans="1:4" x14ac:dyDescent="0.2">
      <c r="A443" s="25">
        <v>36426</v>
      </c>
      <c r="B443" s="6">
        <v>5.63</v>
      </c>
      <c r="C443" s="6">
        <v>2.3199999999999998</v>
      </c>
      <c r="D443" s="6">
        <f t="shared" si="6"/>
        <v>3.2349491790461204</v>
      </c>
    </row>
    <row r="444" spans="1:4" x14ac:dyDescent="0.2">
      <c r="A444" s="25">
        <v>36427</v>
      </c>
      <c r="B444" s="6">
        <v>5.57</v>
      </c>
      <c r="C444" s="6">
        <v>2.29</v>
      </c>
      <c r="D444" s="6">
        <f t="shared" si="6"/>
        <v>3.2065695571414699</v>
      </c>
    </row>
    <row r="445" spans="1:4" x14ac:dyDescent="0.2">
      <c r="A445" s="25">
        <v>36430</v>
      </c>
      <c r="B445" s="6">
        <v>5.66</v>
      </c>
      <c r="C445" s="6">
        <v>2.2599999999999998</v>
      </c>
      <c r="D445" s="6">
        <f t="shared" si="6"/>
        <v>3.3248582045765751</v>
      </c>
    </row>
    <row r="446" spans="1:4" x14ac:dyDescent="0.2">
      <c r="A446" s="25">
        <v>36431</v>
      </c>
      <c r="B446" s="6">
        <v>5.68</v>
      </c>
      <c r="C446" s="6">
        <v>2.2599999999999998</v>
      </c>
      <c r="D446" s="6">
        <f t="shared" si="6"/>
        <v>3.344416194015265</v>
      </c>
    </row>
    <row r="447" spans="1:4" x14ac:dyDescent="0.2">
      <c r="A447" s="25">
        <v>36432</v>
      </c>
      <c r="B447" s="6">
        <v>5.71</v>
      </c>
      <c r="C447" s="6">
        <v>2.27</v>
      </c>
      <c r="D447" s="6">
        <f t="shared" si="6"/>
        <v>3.3636452527622929</v>
      </c>
    </row>
    <row r="448" spans="1:4" x14ac:dyDescent="0.2">
      <c r="A448" s="25">
        <v>36433</v>
      </c>
      <c r="B448" s="6">
        <v>5.63</v>
      </c>
      <c r="C448" s="6">
        <v>2.27</v>
      </c>
      <c r="D448" s="6">
        <f t="shared" si="6"/>
        <v>3.2854209445585258</v>
      </c>
    </row>
    <row r="449" spans="1:4" x14ac:dyDescent="0.2">
      <c r="A449" s="25">
        <v>36434</v>
      </c>
      <c r="B449" s="6">
        <v>5.74</v>
      </c>
      <c r="C449" s="6">
        <v>2.2799999999999998</v>
      </c>
      <c r="D449" s="6">
        <f t="shared" si="6"/>
        <v>3.3828705514274526</v>
      </c>
    </row>
    <row r="450" spans="1:4" x14ac:dyDescent="0.2">
      <c r="A450" s="25">
        <v>36437</v>
      </c>
      <c r="B450" s="6">
        <v>5.7</v>
      </c>
      <c r="C450" s="6">
        <v>2.25</v>
      </c>
      <c r="D450" s="6">
        <f t="shared" si="6"/>
        <v>3.3740831295843599</v>
      </c>
    </row>
    <row r="451" spans="1:4" x14ac:dyDescent="0.2">
      <c r="A451" s="25">
        <v>36438</v>
      </c>
      <c r="B451" s="6">
        <v>5.69</v>
      </c>
      <c r="C451" s="6">
        <v>2.2400000000000002</v>
      </c>
      <c r="D451" s="6">
        <f t="shared" si="6"/>
        <v>3.3744131455399007</v>
      </c>
    </row>
    <row r="452" spans="1:4" x14ac:dyDescent="0.2">
      <c r="A452" s="25">
        <v>36439</v>
      </c>
      <c r="B452" s="6">
        <v>5.69</v>
      </c>
      <c r="C452" s="6">
        <v>2.2400000000000002</v>
      </c>
      <c r="D452" s="6">
        <f t="shared" si="6"/>
        <v>3.3744131455399007</v>
      </c>
    </row>
    <row r="453" spans="1:4" x14ac:dyDescent="0.2">
      <c r="A453" s="25">
        <v>36440</v>
      </c>
      <c r="B453" s="6">
        <v>5.66</v>
      </c>
      <c r="C453" s="6">
        <v>2.23</v>
      </c>
      <c r="D453" s="6">
        <f t="shared" si="6"/>
        <v>3.3551794972121574</v>
      </c>
    </row>
    <row r="454" spans="1:4" x14ac:dyDescent="0.2">
      <c r="A454" s="25">
        <v>36441</v>
      </c>
      <c r="B454" s="6">
        <v>5.68</v>
      </c>
      <c r="C454" s="6">
        <v>2.23</v>
      </c>
      <c r="D454" s="6">
        <f t="shared" si="6"/>
        <v>3.374743226058885</v>
      </c>
    </row>
    <row r="455" spans="1:4" x14ac:dyDescent="0.2">
      <c r="A455" s="25">
        <v>36444</v>
      </c>
      <c r="B455" s="6">
        <v>5.68</v>
      </c>
      <c r="C455" s="6">
        <v>2.2200000000000002</v>
      </c>
      <c r="D455" s="6">
        <f t="shared" si="6"/>
        <v>3.3848561925259313</v>
      </c>
    </row>
    <row r="456" spans="1:4" x14ac:dyDescent="0.2">
      <c r="A456" s="25">
        <v>36445</v>
      </c>
      <c r="B456" s="6">
        <v>5.75</v>
      </c>
      <c r="C456" s="6">
        <v>2.2400000000000002</v>
      </c>
      <c r="D456" s="6">
        <f t="shared" ref="D456:D519" si="7">((1+(B456/100))/(1+(C456/100)) - 1)*100</f>
        <v>3.4330985915492995</v>
      </c>
    </row>
    <row r="457" spans="1:4" x14ac:dyDescent="0.2">
      <c r="A457" s="25">
        <v>36446</v>
      </c>
      <c r="B457" s="6">
        <v>5.72</v>
      </c>
      <c r="C457" s="6">
        <v>2.27</v>
      </c>
      <c r="D457" s="6">
        <f t="shared" si="7"/>
        <v>3.3734232912877582</v>
      </c>
    </row>
    <row r="458" spans="1:4" x14ac:dyDescent="0.2">
      <c r="A458" s="25">
        <v>36447</v>
      </c>
      <c r="B458" s="6">
        <v>5.87</v>
      </c>
      <c r="C458" s="6">
        <v>2.29</v>
      </c>
      <c r="D458" s="6">
        <f t="shared" si="7"/>
        <v>3.499853358099525</v>
      </c>
    </row>
    <row r="459" spans="1:4" x14ac:dyDescent="0.2">
      <c r="A459" s="25">
        <v>36448</v>
      </c>
      <c r="B459" s="6">
        <v>5.8</v>
      </c>
      <c r="C459" s="6">
        <v>2.29</v>
      </c>
      <c r="D459" s="6">
        <f t="shared" si="7"/>
        <v>3.4314204712093233</v>
      </c>
    </row>
    <row r="460" spans="1:4" x14ac:dyDescent="0.2">
      <c r="A460" s="25">
        <v>36451</v>
      </c>
      <c r="B460" s="6">
        <v>5.77</v>
      </c>
      <c r="C460" s="6">
        <v>2.29</v>
      </c>
      <c r="D460" s="6">
        <f t="shared" si="7"/>
        <v>3.4020920911135066</v>
      </c>
    </row>
    <row r="461" spans="1:4" x14ac:dyDescent="0.2">
      <c r="A461" s="25">
        <v>36452</v>
      </c>
      <c r="B461" s="6">
        <v>5.74</v>
      </c>
      <c r="C461" s="6">
        <v>2.29</v>
      </c>
      <c r="D461" s="6">
        <f t="shared" si="7"/>
        <v>3.37276371101769</v>
      </c>
    </row>
    <row r="462" spans="1:4" x14ac:dyDescent="0.2">
      <c r="A462" s="25">
        <v>36453</v>
      </c>
      <c r="B462" s="6">
        <v>5.77</v>
      </c>
      <c r="C462" s="6">
        <v>2.31</v>
      </c>
      <c r="D462" s="6">
        <f t="shared" si="7"/>
        <v>3.381878604242039</v>
      </c>
    </row>
    <row r="463" spans="1:4" x14ac:dyDescent="0.2">
      <c r="A463" s="25">
        <v>36454</v>
      </c>
      <c r="B463" s="6">
        <v>5.7</v>
      </c>
      <c r="C463" s="6">
        <v>2.3199999999999998</v>
      </c>
      <c r="D463" s="6">
        <f t="shared" si="7"/>
        <v>3.3033620015637144</v>
      </c>
    </row>
    <row r="464" spans="1:4" x14ac:dyDescent="0.2">
      <c r="A464" s="25">
        <v>36455</v>
      </c>
      <c r="B464" s="6">
        <v>5.72</v>
      </c>
      <c r="C464" s="6">
        <v>2.33</v>
      </c>
      <c r="D464" s="6">
        <f t="shared" si="7"/>
        <v>3.3128114922309937</v>
      </c>
    </row>
    <row r="465" spans="1:4" x14ac:dyDescent="0.2">
      <c r="A465" s="25">
        <v>36458</v>
      </c>
      <c r="B465" s="6">
        <v>5.81</v>
      </c>
      <c r="C465" s="6">
        <v>2.37</v>
      </c>
      <c r="D465" s="6">
        <f t="shared" si="7"/>
        <v>3.3603594803164993</v>
      </c>
    </row>
    <row r="466" spans="1:4" x14ac:dyDescent="0.2">
      <c r="A466" s="25">
        <v>36459</v>
      </c>
      <c r="B466" s="6">
        <v>5.75</v>
      </c>
      <c r="C466" s="6">
        <v>2.38</v>
      </c>
      <c r="D466" s="6">
        <f t="shared" si="7"/>
        <v>3.2916585270560628</v>
      </c>
    </row>
    <row r="467" spans="1:4" x14ac:dyDescent="0.2">
      <c r="A467" s="25">
        <v>36460</v>
      </c>
      <c r="B467" s="6">
        <v>5.62</v>
      </c>
      <c r="C467" s="6">
        <v>2.2799999999999998</v>
      </c>
      <c r="D467" s="6">
        <f t="shared" si="7"/>
        <v>3.2655455612045525</v>
      </c>
    </row>
    <row r="468" spans="1:4" x14ac:dyDescent="0.2">
      <c r="A468" s="25">
        <v>36461</v>
      </c>
      <c r="B468" s="6">
        <v>5.49</v>
      </c>
      <c r="C468" s="6">
        <v>2.2599999999999998</v>
      </c>
      <c r="D468" s="6">
        <f t="shared" si="7"/>
        <v>3.158615294347733</v>
      </c>
    </row>
    <row r="469" spans="1:4" x14ac:dyDescent="0.2">
      <c r="A469" s="25">
        <v>36462</v>
      </c>
      <c r="B469" s="6">
        <v>5.38</v>
      </c>
      <c r="C469" s="6">
        <v>2.19</v>
      </c>
      <c r="D469" s="6">
        <f t="shared" si="7"/>
        <v>3.1216361679224924</v>
      </c>
    </row>
    <row r="470" spans="1:4" x14ac:dyDescent="0.2">
      <c r="A470" s="25">
        <v>36465</v>
      </c>
      <c r="B470" s="6">
        <v>5.35</v>
      </c>
      <c r="C470" s="6">
        <v>2.13</v>
      </c>
      <c r="D470" s="6">
        <f t="shared" si="7"/>
        <v>3.152844413982181</v>
      </c>
    </row>
    <row r="471" spans="1:4" x14ac:dyDescent="0.2">
      <c r="A471" s="25">
        <v>36466</v>
      </c>
      <c r="B471" s="6">
        <v>5.25</v>
      </c>
      <c r="C471" s="6">
        <v>2.08</v>
      </c>
      <c r="D471" s="6">
        <f t="shared" si="7"/>
        <v>3.1054075235109835</v>
      </c>
    </row>
    <row r="472" spans="1:4" x14ac:dyDescent="0.2">
      <c r="A472" s="25">
        <v>36467</v>
      </c>
      <c r="B472" s="6">
        <v>5.25</v>
      </c>
      <c r="C472" s="6">
        <v>2.08</v>
      </c>
      <c r="D472" s="6">
        <f t="shared" si="7"/>
        <v>3.1054075235109835</v>
      </c>
    </row>
    <row r="473" spans="1:4" x14ac:dyDescent="0.2">
      <c r="A473" s="25">
        <v>36468</v>
      </c>
      <c r="B473" s="6">
        <v>5.08</v>
      </c>
      <c r="C473" s="6">
        <v>2.02</v>
      </c>
      <c r="D473" s="6">
        <f t="shared" si="7"/>
        <v>2.9994118800235281</v>
      </c>
    </row>
    <row r="474" spans="1:4" x14ac:dyDescent="0.2">
      <c r="A474" s="25">
        <v>36469</v>
      </c>
      <c r="B474" s="6">
        <v>5.04</v>
      </c>
      <c r="C474" s="6">
        <v>2</v>
      </c>
      <c r="D474" s="6">
        <f t="shared" si="7"/>
        <v>2.9803921568627434</v>
      </c>
    </row>
    <row r="475" spans="1:4" x14ac:dyDescent="0.2">
      <c r="A475" s="25">
        <v>36472</v>
      </c>
      <c r="B475" s="6">
        <v>5.0599999999999996</v>
      </c>
      <c r="C475" s="6">
        <v>2</v>
      </c>
      <c r="D475" s="6">
        <f t="shared" si="7"/>
        <v>3.0000000000000027</v>
      </c>
    </row>
    <row r="476" spans="1:4" x14ac:dyDescent="0.2">
      <c r="A476" s="25">
        <v>36473</v>
      </c>
      <c r="B476" s="6">
        <v>5.0999999999999996</v>
      </c>
      <c r="C476" s="6">
        <v>2.02</v>
      </c>
      <c r="D476" s="6">
        <f t="shared" si="7"/>
        <v>3.0190158792393618</v>
      </c>
    </row>
    <row r="477" spans="1:4" x14ac:dyDescent="0.2">
      <c r="A477" s="25">
        <v>36474</v>
      </c>
      <c r="B477" s="6">
        <v>5.12</v>
      </c>
      <c r="C477" s="6">
        <v>2.0699999999999998</v>
      </c>
      <c r="D477" s="6">
        <f t="shared" si="7"/>
        <v>2.9881453904183397</v>
      </c>
    </row>
    <row r="478" spans="1:4" x14ac:dyDescent="0.2">
      <c r="A478" s="25">
        <v>36475</v>
      </c>
      <c r="B478" s="6">
        <v>5.1100000000000003</v>
      </c>
      <c r="C478" s="6">
        <v>2.09</v>
      </c>
      <c r="D478" s="6">
        <f t="shared" si="7"/>
        <v>2.9581741600548606</v>
      </c>
    </row>
    <row r="479" spans="1:4" x14ac:dyDescent="0.2">
      <c r="A479" s="25">
        <v>36476</v>
      </c>
      <c r="B479" s="6">
        <v>4.99</v>
      </c>
      <c r="C479" s="6">
        <v>2.08</v>
      </c>
      <c r="D479" s="6">
        <f t="shared" si="7"/>
        <v>2.8507053291536133</v>
      </c>
    </row>
    <row r="480" spans="1:4" x14ac:dyDescent="0.2">
      <c r="A480" s="25">
        <v>36479</v>
      </c>
      <c r="B480" s="6">
        <v>5</v>
      </c>
      <c r="C480" s="6">
        <v>2.08</v>
      </c>
      <c r="D480" s="6">
        <f t="shared" si="7"/>
        <v>2.8605015673981216</v>
      </c>
    </row>
    <row r="481" spans="1:4" x14ac:dyDescent="0.2">
      <c r="A481" s="25">
        <v>36480</v>
      </c>
      <c r="B481" s="6">
        <v>4.93</v>
      </c>
      <c r="C481" s="6">
        <v>2.06</v>
      </c>
      <c r="D481" s="6">
        <f t="shared" si="7"/>
        <v>2.8120713305898493</v>
      </c>
    </row>
    <row r="482" spans="1:4" x14ac:dyDescent="0.2">
      <c r="A482" s="25">
        <v>36481</v>
      </c>
      <c r="B482" s="6">
        <v>5</v>
      </c>
      <c r="C482" s="6">
        <v>2.06</v>
      </c>
      <c r="D482" s="6">
        <f t="shared" si="7"/>
        <v>2.880658436214012</v>
      </c>
    </row>
    <row r="483" spans="1:4" x14ac:dyDescent="0.2">
      <c r="A483" s="25">
        <v>36482</v>
      </c>
      <c r="B483" s="6">
        <v>5.0599999999999996</v>
      </c>
      <c r="C483" s="6">
        <v>2.08</v>
      </c>
      <c r="D483" s="6">
        <f t="shared" si="7"/>
        <v>2.9192789968652155</v>
      </c>
    </row>
    <row r="484" spans="1:4" x14ac:dyDescent="0.2">
      <c r="A484" s="25">
        <v>36483</v>
      </c>
      <c r="B484" s="6">
        <v>5.09</v>
      </c>
      <c r="C484" s="6">
        <v>2.08</v>
      </c>
      <c r="D484" s="6">
        <f t="shared" si="7"/>
        <v>2.9486677115987403</v>
      </c>
    </row>
    <row r="485" spans="1:4" x14ac:dyDescent="0.2">
      <c r="A485" s="25">
        <v>36486</v>
      </c>
      <c r="B485" s="6">
        <v>5.14</v>
      </c>
      <c r="C485" s="6">
        <v>2.08</v>
      </c>
      <c r="D485" s="6">
        <f t="shared" si="7"/>
        <v>2.9976489028213038</v>
      </c>
    </row>
    <row r="486" spans="1:4" x14ac:dyDescent="0.2">
      <c r="A486" s="25">
        <v>36487</v>
      </c>
      <c r="B486" s="6">
        <v>5.14</v>
      </c>
      <c r="C486" s="6">
        <v>2.06</v>
      </c>
      <c r="D486" s="6">
        <f t="shared" si="7"/>
        <v>3.0178326474622708</v>
      </c>
    </row>
    <row r="487" spans="1:4" x14ac:dyDescent="0.2">
      <c r="A487" s="25">
        <v>36488</v>
      </c>
      <c r="B487" s="6">
        <v>5.2</v>
      </c>
      <c r="C487" s="6">
        <v>2.0499999999999998</v>
      </c>
      <c r="D487" s="6">
        <f t="shared" si="7"/>
        <v>3.0867221950024559</v>
      </c>
    </row>
    <row r="488" spans="1:4" x14ac:dyDescent="0.2">
      <c r="A488" s="25">
        <v>36489</v>
      </c>
      <c r="B488" s="6">
        <v>5.27</v>
      </c>
      <c r="C488" s="6">
        <v>2.0699999999999998</v>
      </c>
      <c r="D488" s="6">
        <f t="shared" si="7"/>
        <v>3.1351033604389178</v>
      </c>
    </row>
    <row r="489" spans="1:4" x14ac:dyDescent="0.2">
      <c r="A489" s="25">
        <v>36490</v>
      </c>
      <c r="B489" s="6">
        <v>5.25</v>
      </c>
      <c r="C489" s="6">
        <v>2.09</v>
      </c>
      <c r="D489" s="6">
        <f t="shared" si="7"/>
        <v>3.095308061514368</v>
      </c>
    </row>
    <row r="490" spans="1:4" x14ac:dyDescent="0.2">
      <c r="A490" s="25">
        <v>36493</v>
      </c>
      <c r="B490" s="6">
        <v>5.22</v>
      </c>
      <c r="C490" s="6">
        <v>2.0699999999999998</v>
      </c>
      <c r="D490" s="6">
        <f t="shared" si="7"/>
        <v>3.0861173704320732</v>
      </c>
    </row>
    <row r="491" spans="1:4" x14ac:dyDescent="0.2">
      <c r="A491" s="25">
        <v>36494</v>
      </c>
      <c r="B491" s="6">
        <v>5.15</v>
      </c>
      <c r="C491" s="6">
        <v>2.0499999999999998</v>
      </c>
      <c r="D491" s="6">
        <f t="shared" si="7"/>
        <v>3.0377266046055951</v>
      </c>
    </row>
    <row r="492" spans="1:4" x14ac:dyDescent="0.2">
      <c r="A492" s="25">
        <v>36495</v>
      </c>
      <c r="B492" s="6">
        <v>5.16</v>
      </c>
      <c r="C492" s="6">
        <v>2.04</v>
      </c>
      <c r="D492" s="6">
        <f t="shared" si="7"/>
        <v>3.0576244609956893</v>
      </c>
    </row>
    <row r="493" spans="1:4" x14ac:dyDescent="0.2">
      <c r="A493" s="25">
        <v>36496</v>
      </c>
      <c r="B493" s="6">
        <v>5.25</v>
      </c>
      <c r="C493" s="6">
        <v>2.0499999999999998</v>
      </c>
      <c r="D493" s="6">
        <f t="shared" si="7"/>
        <v>3.1357177853993168</v>
      </c>
    </row>
    <row r="494" spans="1:4" x14ac:dyDescent="0.2">
      <c r="A494" s="25">
        <v>36497</v>
      </c>
      <c r="B494" s="6">
        <v>5.32</v>
      </c>
      <c r="C494" s="6">
        <v>2.0699999999999998</v>
      </c>
      <c r="D494" s="6">
        <f t="shared" si="7"/>
        <v>3.1840893504457624</v>
      </c>
    </row>
    <row r="495" spans="1:4" x14ac:dyDescent="0.2">
      <c r="A495" s="25">
        <v>36500</v>
      </c>
      <c r="B495" s="6">
        <v>5.27</v>
      </c>
      <c r="C495" s="6">
        <v>2.06</v>
      </c>
      <c r="D495" s="6">
        <f t="shared" si="7"/>
        <v>3.1452087007642682</v>
      </c>
    </row>
    <row r="496" spans="1:4" x14ac:dyDescent="0.2">
      <c r="A496" s="25">
        <v>36501</v>
      </c>
      <c r="B496" s="6">
        <v>5.18</v>
      </c>
      <c r="C496" s="6">
        <v>2.04</v>
      </c>
      <c r="D496" s="6">
        <f t="shared" si="7"/>
        <v>3.0772246177969587</v>
      </c>
    </row>
    <row r="497" spans="1:4" x14ac:dyDescent="0.2">
      <c r="A497" s="25">
        <v>36502</v>
      </c>
      <c r="B497" s="6">
        <v>5.19</v>
      </c>
      <c r="C497" s="6">
        <v>2.04</v>
      </c>
      <c r="D497" s="6">
        <f t="shared" si="7"/>
        <v>3.0870246961975711</v>
      </c>
    </row>
    <row r="498" spans="1:4" x14ac:dyDescent="0.2">
      <c r="A498" s="25">
        <v>36503</v>
      </c>
      <c r="B498" s="6">
        <v>5.1100000000000003</v>
      </c>
      <c r="C498" s="6">
        <v>2.04</v>
      </c>
      <c r="D498" s="6">
        <f t="shared" si="7"/>
        <v>3.0086240689925381</v>
      </c>
    </row>
    <row r="499" spans="1:4" x14ac:dyDescent="0.2">
      <c r="A499" s="25">
        <v>36504</v>
      </c>
      <c r="B499" s="6">
        <v>5.0199999999999996</v>
      </c>
      <c r="C499" s="6">
        <v>2.0099999999999998</v>
      </c>
      <c r="D499" s="6">
        <f t="shared" si="7"/>
        <v>2.9506911087148424</v>
      </c>
    </row>
    <row r="500" spans="1:4" x14ac:dyDescent="0.2">
      <c r="A500" s="25">
        <v>36507</v>
      </c>
      <c r="B500" s="6">
        <v>5.03</v>
      </c>
      <c r="C500" s="6">
        <v>2</v>
      </c>
      <c r="D500" s="6">
        <f t="shared" si="7"/>
        <v>2.9705882352941249</v>
      </c>
    </row>
    <row r="501" spans="1:4" x14ac:dyDescent="0.2">
      <c r="A501" s="25">
        <v>36508</v>
      </c>
      <c r="B501" s="6">
        <v>5.08</v>
      </c>
      <c r="C501" s="6">
        <v>1.98</v>
      </c>
      <c r="D501" s="6">
        <f t="shared" si="7"/>
        <v>3.0398117277897541</v>
      </c>
    </row>
    <row r="502" spans="1:4" x14ac:dyDescent="0.2">
      <c r="A502" s="25">
        <v>36509</v>
      </c>
      <c r="B502" s="6">
        <v>5.04</v>
      </c>
      <c r="C502" s="6">
        <v>1.96</v>
      </c>
      <c r="D502" s="6">
        <f t="shared" si="7"/>
        <v>3.0207924676343589</v>
      </c>
    </row>
    <row r="503" spans="1:4" x14ac:dyDescent="0.2">
      <c r="A503" s="25">
        <v>36510</v>
      </c>
      <c r="B503" s="6">
        <v>5.21</v>
      </c>
      <c r="C503" s="6">
        <v>1.94</v>
      </c>
      <c r="D503" s="6">
        <f t="shared" si="7"/>
        <v>3.2077692760447363</v>
      </c>
    </row>
    <row r="504" spans="1:4" x14ac:dyDescent="0.2">
      <c r="A504" s="25">
        <v>36511</v>
      </c>
      <c r="B504" s="6">
        <v>5.21</v>
      </c>
      <c r="C504" s="6">
        <v>1.96</v>
      </c>
      <c r="D504" s="6">
        <f t="shared" si="7"/>
        <v>3.1875245194193713</v>
      </c>
    </row>
    <row r="505" spans="1:4" x14ac:dyDescent="0.2">
      <c r="A505" s="25">
        <v>36514</v>
      </c>
      <c r="B505" s="6">
        <v>5.22</v>
      </c>
      <c r="C505" s="6">
        <v>1.96</v>
      </c>
      <c r="D505" s="6">
        <f t="shared" si="7"/>
        <v>3.1973322871714283</v>
      </c>
    </row>
    <row r="506" spans="1:4" x14ac:dyDescent="0.2">
      <c r="A506" s="25">
        <v>36515</v>
      </c>
      <c r="B506" s="6">
        <v>5.23</v>
      </c>
      <c r="C506" s="6">
        <v>1.95</v>
      </c>
      <c r="D506" s="6">
        <f t="shared" si="7"/>
        <v>3.2172633643942961</v>
      </c>
    </row>
    <row r="507" spans="1:4" x14ac:dyDescent="0.2">
      <c r="A507" s="25">
        <v>36516</v>
      </c>
      <c r="B507" s="6">
        <v>5.31</v>
      </c>
      <c r="C507" s="6">
        <v>1.96</v>
      </c>
      <c r="D507" s="6">
        <f t="shared" si="7"/>
        <v>3.2856021969399629</v>
      </c>
    </row>
    <row r="508" spans="1:4" x14ac:dyDescent="0.2">
      <c r="A508" s="25">
        <v>36517</v>
      </c>
      <c r="B508" s="6">
        <v>5.3</v>
      </c>
      <c r="C508" s="6">
        <v>1.96</v>
      </c>
      <c r="D508" s="6">
        <f t="shared" si="7"/>
        <v>3.275794429187906</v>
      </c>
    </row>
    <row r="509" spans="1:4" x14ac:dyDescent="0.2">
      <c r="A509" s="25">
        <v>36518</v>
      </c>
      <c r="B509" s="6">
        <v>5.3</v>
      </c>
      <c r="C509" s="6">
        <v>1.96</v>
      </c>
      <c r="D509" s="6">
        <f t="shared" si="7"/>
        <v>3.275794429187906</v>
      </c>
    </row>
    <row r="510" spans="1:4" x14ac:dyDescent="0.2">
      <c r="A510" s="25">
        <v>36523</v>
      </c>
      <c r="B510" s="6">
        <v>5.31</v>
      </c>
      <c r="C510" s="6">
        <v>1.96</v>
      </c>
      <c r="D510" s="6">
        <f t="shared" si="7"/>
        <v>3.2856021969399629</v>
      </c>
    </row>
    <row r="511" spans="1:4" x14ac:dyDescent="0.2">
      <c r="A511" s="25">
        <v>36524</v>
      </c>
      <c r="B511" s="6">
        <v>5.38</v>
      </c>
      <c r="C511" s="6">
        <v>1.95</v>
      </c>
      <c r="D511" s="6">
        <f t="shared" si="7"/>
        <v>3.3643943109367358</v>
      </c>
    </row>
    <row r="512" spans="1:4" x14ac:dyDescent="0.2">
      <c r="A512" s="25">
        <v>36529</v>
      </c>
      <c r="B512" s="6">
        <v>5.52</v>
      </c>
      <c r="C512" s="6">
        <v>2</v>
      </c>
      <c r="D512" s="6">
        <f t="shared" si="7"/>
        <v>3.4509803921568549</v>
      </c>
    </row>
    <row r="513" spans="1:4" x14ac:dyDescent="0.2">
      <c r="A513" s="25">
        <v>36530</v>
      </c>
      <c r="B513" s="6">
        <v>5.6</v>
      </c>
      <c r="C513" s="6">
        <v>2.0099999999999998</v>
      </c>
      <c r="D513" s="6">
        <f t="shared" si="7"/>
        <v>3.5192628173708496</v>
      </c>
    </row>
    <row r="514" spans="1:4" x14ac:dyDescent="0.2">
      <c r="A514" s="25">
        <v>36531</v>
      </c>
      <c r="B514" s="6">
        <v>5.61</v>
      </c>
      <c r="C514" s="6">
        <v>2.02</v>
      </c>
      <c r="D514" s="6">
        <f t="shared" si="7"/>
        <v>3.5189178592432979</v>
      </c>
    </row>
    <row r="515" spans="1:4" x14ac:dyDescent="0.2">
      <c r="A515" s="25">
        <v>36532</v>
      </c>
      <c r="B515" s="6">
        <v>5.56</v>
      </c>
      <c r="C515" s="6">
        <v>1.99</v>
      </c>
      <c r="D515" s="6">
        <f t="shared" si="7"/>
        <v>3.5003431708991117</v>
      </c>
    </row>
    <row r="516" spans="1:4" x14ac:dyDescent="0.2">
      <c r="A516" s="25">
        <v>36535</v>
      </c>
      <c r="B516" s="6">
        <v>5.49</v>
      </c>
      <c r="C516" s="6">
        <v>1.97</v>
      </c>
      <c r="D516" s="6">
        <f t="shared" si="7"/>
        <v>3.4519956850053823</v>
      </c>
    </row>
    <row r="517" spans="1:4" x14ac:dyDescent="0.2">
      <c r="A517" s="25">
        <v>36536</v>
      </c>
      <c r="B517" s="6">
        <v>5.57</v>
      </c>
      <c r="C517" s="6">
        <v>1.96</v>
      </c>
      <c r="D517" s="6">
        <f t="shared" si="7"/>
        <v>3.5406041584935322</v>
      </c>
    </row>
    <row r="518" spans="1:4" x14ac:dyDescent="0.2">
      <c r="A518" s="25">
        <v>36537</v>
      </c>
      <c r="B518" s="6">
        <v>5.63</v>
      </c>
      <c r="C518" s="6">
        <v>1.99</v>
      </c>
      <c r="D518" s="6">
        <f t="shared" si="7"/>
        <v>3.568977350720659</v>
      </c>
    </row>
    <row r="519" spans="1:4" x14ac:dyDescent="0.2">
      <c r="A519" s="25">
        <v>36538</v>
      </c>
      <c r="B519" s="6">
        <v>5.54</v>
      </c>
      <c r="C519" s="6">
        <v>2.0099999999999998</v>
      </c>
      <c r="D519" s="6">
        <f t="shared" si="7"/>
        <v>3.4604450544064136</v>
      </c>
    </row>
    <row r="520" spans="1:4" x14ac:dyDescent="0.2">
      <c r="A520" s="25">
        <v>36539</v>
      </c>
      <c r="B520" s="6">
        <v>5.58</v>
      </c>
      <c r="C520" s="6">
        <v>2.0299999999999998</v>
      </c>
      <c r="D520" s="6">
        <f t="shared" ref="D520:D583" si="8">((1+(B520/100))/(1+(C520/100)) - 1)*100</f>
        <v>3.4793688130941858</v>
      </c>
    </row>
    <row r="521" spans="1:4" x14ac:dyDescent="0.2">
      <c r="A521" s="25">
        <v>36542</v>
      </c>
      <c r="B521" s="6">
        <v>5.64</v>
      </c>
      <c r="C521" s="6">
        <v>2.0499999999999998</v>
      </c>
      <c r="D521" s="6">
        <f t="shared" si="8"/>
        <v>3.5178833904948581</v>
      </c>
    </row>
    <row r="522" spans="1:4" x14ac:dyDescent="0.2">
      <c r="A522" s="25">
        <v>36543</v>
      </c>
      <c r="B522" s="6">
        <v>5.73</v>
      </c>
      <c r="C522" s="6">
        <v>2.11</v>
      </c>
      <c r="D522" s="6">
        <f t="shared" si="8"/>
        <v>3.5451963568700506</v>
      </c>
    </row>
    <row r="523" spans="1:4" x14ac:dyDescent="0.2">
      <c r="A523" s="25">
        <v>36544</v>
      </c>
      <c r="B523" s="6">
        <v>5.67</v>
      </c>
      <c r="C523" s="6">
        <v>2.17</v>
      </c>
      <c r="D523" s="6">
        <f t="shared" si="8"/>
        <v>3.4256631105020974</v>
      </c>
    </row>
    <row r="524" spans="1:4" x14ac:dyDescent="0.2">
      <c r="A524" s="25">
        <v>36545</v>
      </c>
      <c r="B524" s="6">
        <v>5.71</v>
      </c>
      <c r="C524" s="6">
        <v>2.2000000000000002</v>
      </c>
      <c r="D524" s="6">
        <f t="shared" si="8"/>
        <v>3.4344422700586907</v>
      </c>
    </row>
    <row r="525" spans="1:4" x14ac:dyDescent="0.2">
      <c r="A525" s="25">
        <v>36546</v>
      </c>
      <c r="B525" s="6">
        <v>5.69</v>
      </c>
      <c r="C525" s="6">
        <v>2.2000000000000002</v>
      </c>
      <c r="D525" s="6">
        <f t="shared" si="8"/>
        <v>3.4148727984344429</v>
      </c>
    </row>
    <row r="526" spans="1:4" x14ac:dyDescent="0.2">
      <c r="A526" s="25">
        <v>36549</v>
      </c>
      <c r="B526" s="6">
        <v>5.67</v>
      </c>
      <c r="C526" s="6">
        <v>2.2000000000000002</v>
      </c>
      <c r="D526" s="6">
        <f t="shared" si="8"/>
        <v>3.3953033268101729</v>
      </c>
    </row>
    <row r="527" spans="1:4" x14ac:dyDescent="0.2">
      <c r="A527" s="25">
        <v>36550</v>
      </c>
      <c r="B527" s="6">
        <v>5.6</v>
      </c>
      <c r="C527" s="6">
        <v>2.2000000000000002</v>
      </c>
      <c r="D527" s="6">
        <f t="shared" si="8"/>
        <v>3.3268101761252389</v>
      </c>
    </row>
    <row r="528" spans="1:4" x14ac:dyDescent="0.2">
      <c r="A528" s="25">
        <v>36551</v>
      </c>
      <c r="B528" s="6">
        <v>5.6</v>
      </c>
      <c r="C528" s="6">
        <v>2.23</v>
      </c>
      <c r="D528" s="6">
        <f t="shared" si="8"/>
        <v>3.2964883106720189</v>
      </c>
    </row>
    <row r="529" spans="1:4" x14ac:dyDescent="0.2">
      <c r="A529" s="25">
        <v>36552</v>
      </c>
      <c r="B529" s="6">
        <v>5.7</v>
      </c>
      <c r="C529" s="6">
        <v>2.27</v>
      </c>
      <c r="D529" s="6">
        <f t="shared" si="8"/>
        <v>3.3538672142368275</v>
      </c>
    </row>
    <row r="530" spans="1:4" x14ac:dyDescent="0.2">
      <c r="A530" s="25">
        <v>36553</v>
      </c>
      <c r="B530" s="6">
        <v>5.72</v>
      </c>
      <c r="C530" s="6">
        <v>2.29</v>
      </c>
      <c r="D530" s="6">
        <f t="shared" si="8"/>
        <v>3.3532114576204863</v>
      </c>
    </row>
    <row r="531" spans="1:4" x14ac:dyDescent="0.2">
      <c r="A531" s="25">
        <v>36556</v>
      </c>
      <c r="B531" s="6">
        <v>5.61</v>
      </c>
      <c r="C531" s="6">
        <v>2.2799999999999998</v>
      </c>
      <c r="D531" s="6">
        <f t="shared" si="8"/>
        <v>3.2557684786859609</v>
      </c>
    </row>
    <row r="532" spans="1:4" x14ac:dyDescent="0.2">
      <c r="A532" s="25">
        <v>36557</v>
      </c>
      <c r="B532" s="6">
        <v>5.48</v>
      </c>
      <c r="C532" s="6">
        <v>2.23</v>
      </c>
      <c r="D532" s="6">
        <f t="shared" si="8"/>
        <v>3.1791059375916975</v>
      </c>
    </row>
    <row r="533" spans="1:4" x14ac:dyDescent="0.2">
      <c r="A533" s="25">
        <v>36558</v>
      </c>
      <c r="B533" s="6">
        <v>5.49</v>
      </c>
      <c r="C533" s="6">
        <v>2.2400000000000002</v>
      </c>
      <c r="D533" s="6">
        <f t="shared" si="8"/>
        <v>3.1787949921752823</v>
      </c>
    </row>
    <row r="534" spans="1:4" x14ac:dyDescent="0.2">
      <c r="A534" s="25">
        <v>36559</v>
      </c>
      <c r="B534" s="6">
        <v>5.43</v>
      </c>
      <c r="C534" s="6">
        <v>2.23</v>
      </c>
      <c r="D534" s="6">
        <f t="shared" si="8"/>
        <v>3.1301966154749117</v>
      </c>
    </row>
    <row r="535" spans="1:4" x14ac:dyDescent="0.2">
      <c r="A535" s="25">
        <v>36560</v>
      </c>
      <c r="B535" s="6">
        <v>5.51</v>
      </c>
      <c r="C535" s="6">
        <v>2.23</v>
      </c>
      <c r="D535" s="6">
        <f t="shared" si="8"/>
        <v>3.2084515308617778</v>
      </c>
    </row>
    <row r="536" spans="1:4" x14ac:dyDescent="0.2">
      <c r="A536" s="25">
        <v>36563</v>
      </c>
      <c r="B536" s="6">
        <v>5.53</v>
      </c>
      <c r="C536" s="6">
        <v>2.23</v>
      </c>
      <c r="D536" s="6">
        <f t="shared" si="8"/>
        <v>3.2280152597084832</v>
      </c>
    </row>
    <row r="537" spans="1:4" x14ac:dyDescent="0.2">
      <c r="A537" s="25">
        <v>36564</v>
      </c>
      <c r="B537" s="6">
        <v>5.49</v>
      </c>
      <c r="C537" s="6">
        <v>2.2200000000000002</v>
      </c>
      <c r="D537" s="6">
        <f t="shared" si="8"/>
        <v>3.1989825865779586</v>
      </c>
    </row>
    <row r="538" spans="1:4" x14ac:dyDescent="0.2">
      <c r="A538" s="25">
        <v>36565</v>
      </c>
      <c r="B538" s="6">
        <v>5.52</v>
      </c>
      <c r="C538" s="6">
        <v>2.2000000000000002</v>
      </c>
      <c r="D538" s="6">
        <f t="shared" si="8"/>
        <v>3.2485322896281588</v>
      </c>
    </row>
    <row r="539" spans="1:4" x14ac:dyDescent="0.2">
      <c r="A539" s="25">
        <v>36566</v>
      </c>
      <c r="B539" s="6">
        <v>5.56</v>
      </c>
      <c r="C539" s="6">
        <v>2.1800000000000002</v>
      </c>
      <c r="D539" s="6">
        <f t="shared" si="8"/>
        <v>3.30788804071247</v>
      </c>
    </row>
    <row r="540" spans="1:4" x14ac:dyDescent="0.2">
      <c r="A540" s="25">
        <v>36567</v>
      </c>
      <c r="B540" s="6">
        <v>5.53</v>
      </c>
      <c r="C540" s="6">
        <v>2.1800000000000002</v>
      </c>
      <c r="D540" s="6">
        <f t="shared" si="8"/>
        <v>3.2785280876883816</v>
      </c>
    </row>
    <row r="541" spans="1:4" x14ac:dyDescent="0.2">
      <c r="A541" s="25">
        <v>36570</v>
      </c>
      <c r="B541" s="6">
        <v>5.47</v>
      </c>
      <c r="C541" s="6">
        <v>2.17</v>
      </c>
      <c r="D541" s="6">
        <f t="shared" si="8"/>
        <v>3.229910932759128</v>
      </c>
    </row>
    <row r="542" spans="1:4" x14ac:dyDescent="0.2">
      <c r="A542" s="25">
        <v>36571</v>
      </c>
      <c r="B542" s="6">
        <v>5.48</v>
      </c>
      <c r="C542" s="6">
        <v>2.1800000000000002</v>
      </c>
      <c r="D542" s="6">
        <f t="shared" si="8"/>
        <v>3.2295948326482637</v>
      </c>
    </row>
    <row r="543" spans="1:4" x14ac:dyDescent="0.2">
      <c r="A543" s="25">
        <v>36572</v>
      </c>
      <c r="B543" s="6">
        <v>5.57</v>
      </c>
      <c r="C543" s="6">
        <v>2.14</v>
      </c>
      <c r="D543" s="6">
        <f t="shared" si="8"/>
        <v>3.35813589191305</v>
      </c>
    </row>
    <row r="544" spans="1:4" x14ac:dyDescent="0.2">
      <c r="A544" s="25">
        <v>36573</v>
      </c>
      <c r="B544" s="6">
        <v>5.54</v>
      </c>
      <c r="C544" s="6">
        <v>2.14</v>
      </c>
      <c r="D544" s="6">
        <f t="shared" si="8"/>
        <v>3.3287644409633721</v>
      </c>
    </row>
    <row r="545" spans="1:4" x14ac:dyDescent="0.2">
      <c r="A545" s="25">
        <v>36574</v>
      </c>
      <c r="B545" s="6">
        <v>5.48</v>
      </c>
      <c r="C545" s="6">
        <v>2.14</v>
      </c>
      <c r="D545" s="6">
        <f t="shared" si="8"/>
        <v>3.2700215390640164</v>
      </c>
    </row>
    <row r="546" spans="1:4" x14ac:dyDescent="0.2">
      <c r="A546" s="25">
        <v>36577</v>
      </c>
      <c r="B546" s="6">
        <v>5.4</v>
      </c>
      <c r="C546" s="6">
        <v>2.14</v>
      </c>
      <c r="D546" s="6">
        <f t="shared" si="8"/>
        <v>3.1916976698648902</v>
      </c>
    </row>
    <row r="547" spans="1:4" x14ac:dyDescent="0.2">
      <c r="A547" s="25">
        <v>36578</v>
      </c>
      <c r="B547" s="6">
        <v>5.31</v>
      </c>
      <c r="C547" s="6">
        <v>2.11</v>
      </c>
      <c r="D547" s="6">
        <f t="shared" si="8"/>
        <v>3.1338752325922981</v>
      </c>
    </row>
    <row r="548" spans="1:4" x14ac:dyDescent="0.2">
      <c r="A548" s="25">
        <v>36579</v>
      </c>
      <c r="B548" s="6">
        <v>5.34</v>
      </c>
      <c r="C548" s="6">
        <v>2.1</v>
      </c>
      <c r="D548" s="6">
        <f t="shared" si="8"/>
        <v>3.1733594515181096</v>
      </c>
    </row>
    <row r="549" spans="1:4" x14ac:dyDescent="0.2">
      <c r="A549" s="25">
        <v>36580</v>
      </c>
      <c r="B549" s="6">
        <v>5.24</v>
      </c>
      <c r="C549" s="6">
        <v>2.1</v>
      </c>
      <c r="D549" s="6">
        <f t="shared" si="8"/>
        <v>3.0754162585700406</v>
      </c>
    </row>
    <row r="550" spans="1:4" x14ac:dyDescent="0.2">
      <c r="A550" s="25">
        <v>36581</v>
      </c>
      <c r="B550" s="6">
        <v>5.23</v>
      </c>
      <c r="C550" s="6">
        <v>2.11</v>
      </c>
      <c r="D550" s="6">
        <f t="shared" si="8"/>
        <v>3.0555283517775145</v>
      </c>
    </row>
    <row r="551" spans="1:4" x14ac:dyDescent="0.2">
      <c r="A551" s="25">
        <v>36584</v>
      </c>
      <c r="B551" s="6">
        <v>5.24</v>
      </c>
      <c r="C551" s="6">
        <v>2.12</v>
      </c>
      <c r="D551" s="6">
        <f t="shared" si="8"/>
        <v>3.0552291421856559</v>
      </c>
    </row>
    <row r="552" spans="1:4" x14ac:dyDescent="0.2">
      <c r="A552" s="25">
        <v>36585</v>
      </c>
      <c r="B552" s="6">
        <v>5.33</v>
      </c>
      <c r="C552" s="6">
        <v>2.13</v>
      </c>
      <c r="D552" s="6">
        <f t="shared" si="8"/>
        <v>3.1332615294232591</v>
      </c>
    </row>
    <row r="553" spans="1:4" x14ac:dyDescent="0.2">
      <c r="A553" s="25">
        <v>36586</v>
      </c>
      <c r="B553" s="6">
        <v>5.31</v>
      </c>
      <c r="C553" s="6">
        <v>2.11</v>
      </c>
      <c r="D553" s="6">
        <f t="shared" si="8"/>
        <v>3.1338752325922981</v>
      </c>
    </row>
    <row r="554" spans="1:4" x14ac:dyDescent="0.2">
      <c r="A554" s="25">
        <v>36587</v>
      </c>
      <c r="B554" s="6">
        <v>5.33</v>
      </c>
      <c r="C554" s="6">
        <v>2.1</v>
      </c>
      <c r="D554" s="6">
        <f t="shared" si="8"/>
        <v>3.1635651322233116</v>
      </c>
    </row>
    <row r="555" spans="1:4" x14ac:dyDescent="0.2">
      <c r="A555" s="25">
        <v>36588</v>
      </c>
      <c r="B555" s="6">
        <v>5.25</v>
      </c>
      <c r="C555" s="6">
        <v>2.0499999999999998</v>
      </c>
      <c r="D555" s="6">
        <f t="shared" si="8"/>
        <v>3.1357177853993168</v>
      </c>
    </row>
    <row r="556" spans="1:4" x14ac:dyDescent="0.2">
      <c r="A556" s="25">
        <v>36591</v>
      </c>
      <c r="B556" s="6">
        <v>5.2</v>
      </c>
      <c r="C556" s="6">
        <v>2.04</v>
      </c>
      <c r="D556" s="6">
        <f t="shared" si="8"/>
        <v>3.0968247745982058</v>
      </c>
    </row>
    <row r="557" spans="1:4" x14ac:dyDescent="0.2">
      <c r="A557" s="25">
        <v>36592</v>
      </c>
      <c r="B557" s="6">
        <v>5.17</v>
      </c>
      <c r="C557" s="6">
        <v>2.04</v>
      </c>
      <c r="D557" s="6">
        <f t="shared" si="8"/>
        <v>3.067424539396324</v>
      </c>
    </row>
    <row r="558" spans="1:4" x14ac:dyDescent="0.2">
      <c r="A558" s="25">
        <v>36593</v>
      </c>
      <c r="B558" s="6">
        <v>5.19</v>
      </c>
      <c r="C558" s="6">
        <v>2.02</v>
      </c>
      <c r="D558" s="6">
        <f t="shared" si="8"/>
        <v>3.1072338757106577</v>
      </c>
    </row>
    <row r="559" spans="1:4" x14ac:dyDescent="0.2">
      <c r="A559" s="25">
        <v>36594</v>
      </c>
      <c r="B559" s="6">
        <v>5.15</v>
      </c>
      <c r="C559" s="6">
        <v>2.02</v>
      </c>
      <c r="D559" s="6">
        <f t="shared" si="8"/>
        <v>3.0680258772789681</v>
      </c>
    </row>
    <row r="560" spans="1:4" x14ac:dyDescent="0.2">
      <c r="A560" s="25">
        <v>36595</v>
      </c>
      <c r="B560" s="6">
        <v>5.2</v>
      </c>
      <c r="C560" s="6">
        <v>2.0099999999999998</v>
      </c>
      <c r="D560" s="6">
        <f t="shared" si="8"/>
        <v>3.1271443976080837</v>
      </c>
    </row>
    <row r="561" spans="1:4" x14ac:dyDescent="0.2">
      <c r="A561" s="25">
        <v>36598</v>
      </c>
      <c r="B561" s="6">
        <v>5.19</v>
      </c>
      <c r="C561" s="6">
        <v>2.0099999999999998</v>
      </c>
      <c r="D561" s="6">
        <f t="shared" si="8"/>
        <v>3.1173414371140185</v>
      </c>
    </row>
    <row r="562" spans="1:4" x14ac:dyDescent="0.2">
      <c r="A562" s="25">
        <v>36599</v>
      </c>
      <c r="B562" s="6">
        <v>5.22</v>
      </c>
      <c r="C562" s="6">
        <v>2.02</v>
      </c>
      <c r="D562" s="6">
        <f t="shared" si="8"/>
        <v>3.1366398745344082</v>
      </c>
    </row>
    <row r="563" spans="1:4" x14ac:dyDescent="0.2">
      <c r="A563" s="25">
        <v>36600</v>
      </c>
      <c r="B563" s="6">
        <v>5.19</v>
      </c>
      <c r="C563" s="6">
        <v>2</v>
      </c>
      <c r="D563" s="6">
        <f t="shared" si="8"/>
        <v>3.1274509803921546</v>
      </c>
    </row>
    <row r="564" spans="1:4" x14ac:dyDescent="0.2">
      <c r="A564" s="25">
        <v>36601</v>
      </c>
      <c r="B564" s="6">
        <v>5.08</v>
      </c>
      <c r="C564" s="6">
        <v>1.98</v>
      </c>
      <c r="D564" s="6">
        <f t="shared" si="8"/>
        <v>3.0398117277897541</v>
      </c>
    </row>
    <row r="565" spans="1:4" x14ac:dyDescent="0.2">
      <c r="A565" s="25">
        <v>36602</v>
      </c>
      <c r="B565" s="6">
        <v>5.03</v>
      </c>
      <c r="C565" s="6">
        <v>1.93</v>
      </c>
      <c r="D565" s="6">
        <f t="shared" si="8"/>
        <v>3.0413028549004073</v>
      </c>
    </row>
    <row r="566" spans="1:4" x14ac:dyDescent="0.2">
      <c r="A566" s="25">
        <v>36605</v>
      </c>
      <c r="B566" s="6">
        <v>5.07</v>
      </c>
      <c r="C566" s="6">
        <v>1.93</v>
      </c>
      <c r="D566" s="6">
        <f t="shared" si="8"/>
        <v>3.0805454723829895</v>
      </c>
    </row>
    <row r="567" spans="1:4" x14ac:dyDescent="0.2">
      <c r="A567" s="25">
        <v>36606</v>
      </c>
      <c r="B567" s="6">
        <v>5.0999999999999996</v>
      </c>
      <c r="C567" s="6">
        <v>1.94</v>
      </c>
      <c r="D567" s="6">
        <f t="shared" si="8"/>
        <v>3.099862664312325</v>
      </c>
    </row>
    <row r="568" spans="1:4" x14ac:dyDescent="0.2">
      <c r="A568" s="25">
        <v>36607</v>
      </c>
      <c r="B568" s="6">
        <v>5.19</v>
      </c>
      <c r="C568" s="6">
        <v>2.08</v>
      </c>
      <c r="D568" s="6">
        <f t="shared" si="8"/>
        <v>3.0466300940438895</v>
      </c>
    </row>
    <row r="569" spans="1:4" x14ac:dyDescent="0.2">
      <c r="A569" s="25">
        <v>36608</v>
      </c>
      <c r="B569" s="6">
        <v>5.13</v>
      </c>
      <c r="C569" s="6">
        <v>2.1</v>
      </c>
      <c r="D569" s="6">
        <f t="shared" si="8"/>
        <v>2.9676787463271292</v>
      </c>
    </row>
    <row r="570" spans="1:4" x14ac:dyDescent="0.2">
      <c r="A570" s="25">
        <v>36609</v>
      </c>
      <c r="B570" s="6">
        <v>5.15</v>
      </c>
      <c r="C570" s="6">
        <v>2.11</v>
      </c>
      <c r="D570" s="6">
        <f t="shared" si="8"/>
        <v>2.9771814709627087</v>
      </c>
    </row>
    <row r="571" spans="1:4" x14ac:dyDescent="0.2">
      <c r="A571" s="25">
        <v>36612</v>
      </c>
      <c r="B571" s="6">
        <v>5.26</v>
      </c>
      <c r="C571" s="6">
        <v>2.1</v>
      </c>
      <c r="D571" s="6">
        <f t="shared" si="8"/>
        <v>3.0950048971596589</v>
      </c>
    </row>
    <row r="572" spans="1:4" x14ac:dyDescent="0.2">
      <c r="A572" s="25">
        <v>36613</v>
      </c>
      <c r="B572" s="6">
        <v>5.22</v>
      </c>
      <c r="C572" s="6">
        <v>2.11</v>
      </c>
      <c r="D572" s="6">
        <f t="shared" si="8"/>
        <v>3.0457349916756637</v>
      </c>
    </row>
    <row r="573" spans="1:4" x14ac:dyDescent="0.2">
      <c r="A573" s="25">
        <v>36614</v>
      </c>
      <c r="B573" s="6">
        <v>5.22</v>
      </c>
      <c r="C573" s="6">
        <v>2.14</v>
      </c>
      <c r="D573" s="6">
        <f t="shared" si="8"/>
        <v>3.0154689641668231</v>
      </c>
    </row>
    <row r="574" spans="1:4" x14ac:dyDescent="0.2">
      <c r="A574" s="25">
        <v>36615</v>
      </c>
      <c r="B574" s="6">
        <v>5.16</v>
      </c>
      <c r="C574" s="6">
        <v>2.14</v>
      </c>
      <c r="D574" s="6">
        <f t="shared" si="8"/>
        <v>2.9567260622674674</v>
      </c>
    </row>
    <row r="575" spans="1:4" x14ac:dyDescent="0.2">
      <c r="A575" s="25">
        <v>36616</v>
      </c>
      <c r="B575" s="6">
        <v>5.15</v>
      </c>
      <c r="C575" s="6">
        <v>2.13</v>
      </c>
      <c r="D575" s="6">
        <f t="shared" si="8"/>
        <v>2.9570155683932287</v>
      </c>
    </row>
    <row r="576" spans="1:4" x14ac:dyDescent="0.2">
      <c r="A576" s="25">
        <v>36619</v>
      </c>
      <c r="B576" s="6">
        <v>5.0999999999999996</v>
      </c>
      <c r="C576" s="6">
        <v>2.11</v>
      </c>
      <c r="D576" s="6">
        <f t="shared" si="8"/>
        <v>2.9282146704534329</v>
      </c>
    </row>
    <row r="577" spans="1:4" x14ac:dyDescent="0.2">
      <c r="A577" s="25">
        <v>36620</v>
      </c>
      <c r="B577" s="6">
        <v>5.13</v>
      </c>
      <c r="C577" s="6">
        <v>2.11</v>
      </c>
      <c r="D577" s="6">
        <f t="shared" si="8"/>
        <v>2.957594750758985</v>
      </c>
    </row>
    <row r="578" spans="1:4" x14ac:dyDescent="0.2">
      <c r="A578" s="25">
        <v>36621</v>
      </c>
      <c r="B578" s="6">
        <v>5.05</v>
      </c>
      <c r="C578" s="6">
        <v>2.08</v>
      </c>
      <c r="D578" s="6">
        <f t="shared" si="8"/>
        <v>2.9094827586206851</v>
      </c>
    </row>
    <row r="579" spans="1:4" x14ac:dyDescent="0.2">
      <c r="A579" s="25">
        <v>36622</v>
      </c>
      <c r="B579" s="6">
        <v>5.13</v>
      </c>
      <c r="C579" s="6">
        <v>2.08</v>
      </c>
      <c r="D579" s="6">
        <f t="shared" si="8"/>
        <v>2.9878526645767955</v>
      </c>
    </row>
    <row r="580" spans="1:4" x14ac:dyDescent="0.2">
      <c r="A580" s="25">
        <v>36623</v>
      </c>
      <c r="B580" s="6">
        <v>5.07</v>
      </c>
      <c r="C580" s="6">
        <v>2.0699999999999998</v>
      </c>
      <c r="D580" s="6">
        <f t="shared" si="8"/>
        <v>2.9391594004114951</v>
      </c>
    </row>
    <row r="581" spans="1:4" x14ac:dyDescent="0.2">
      <c r="A581" s="25">
        <v>36626</v>
      </c>
      <c r="B581" s="6">
        <v>5.0999999999999996</v>
      </c>
      <c r="C581" s="6">
        <v>2.0499999999999998</v>
      </c>
      <c r="D581" s="6">
        <f t="shared" si="8"/>
        <v>2.988731014208712</v>
      </c>
    </row>
    <row r="582" spans="1:4" x14ac:dyDescent="0.2">
      <c r="A582" s="25">
        <v>36627</v>
      </c>
      <c r="B582" s="6">
        <v>5.08</v>
      </c>
      <c r="C582" s="6">
        <v>2.04</v>
      </c>
      <c r="D582" s="6">
        <f t="shared" si="8"/>
        <v>2.9792238337906785</v>
      </c>
    </row>
    <row r="583" spans="1:4" x14ac:dyDescent="0.2">
      <c r="A583" s="25">
        <v>36628</v>
      </c>
      <c r="B583" s="6">
        <v>5.1100000000000003</v>
      </c>
      <c r="C583" s="6">
        <v>2.04</v>
      </c>
      <c r="D583" s="6">
        <f t="shared" si="8"/>
        <v>3.0086240689925381</v>
      </c>
    </row>
    <row r="584" spans="1:4" x14ac:dyDescent="0.2">
      <c r="A584" s="25">
        <v>36629</v>
      </c>
      <c r="B584" s="6">
        <v>5.16</v>
      </c>
      <c r="C584" s="6">
        <v>2.0299999999999998</v>
      </c>
      <c r="D584" s="6">
        <f t="shared" ref="D584:D647" si="9">((1+(B584/100))/(1+(C584/100)) - 1)*100</f>
        <v>3.0677251788689741</v>
      </c>
    </row>
    <row r="585" spans="1:4" x14ac:dyDescent="0.2">
      <c r="A585" s="25">
        <v>36630</v>
      </c>
      <c r="B585" s="6">
        <v>5.17</v>
      </c>
      <c r="C585" s="6">
        <v>2.02</v>
      </c>
      <c r="D585" s="6">
        <f t="shared" si="9"/>
        <v>3.087629876494824</v>
      </c>
    </row>
    <row r="586" spans="1:4" x14ac:dyDescent="0.2">
      <c r="A586" s="25">
        <v>36633</v>
      </c>
      <c r="B586" s="6">
        <v>5.2</v>
      </c>
      <c r="C586" s="6">
        <v>2.02</v>
      </c>
      <c r="D586" s="6">
        <f t="shared" si="9"/>
        <v>3.1170358753185745</v>
      </c>
    </row>
    <row r="587" spans="1:4" x14ac:dyDescent="0.2">
      <c r="A587" s="25">
        <v>36634</v>
      </c>
      <c r="B587" s="6">
        <v>5.18</v>
      </c>
      <c r="C587" s="6">
        <v>2.04</v>
      </c>
      <c r="D587" s="6">
        <f t="shared" si="9"/>
        <v>3.0772246177969587</v>
      </c>
    </row>
    <row r="588" spans="1:4" x14ac:dyDescent="0.2">
      <c r="A588" s="25">
        <v>36635</v>
      </c>
      <c r="B588" s="6">
        <v>5.18</v>
      </c>
      <c r="C588" s="6">
        <v>2.09</v>
      </c>
      <c r="D588" s="6">
        <f t="shared" si="9"/>
        <v>3.0267411107846254</v>
      </c>
    </row>
    <row r="589" spans="1:4" x14ac:dyDescent="0.2">
      <c r="A589" s="25">
        <v>36636</v>
      </c>
      <c r="B589" s="6">
        <v>5.19</v>
      </c>
      <c r="C589" s="6">
        <v>2.11</v>
      </c>
      <c r="D589" s="6">
        <f t="shared" si="9"/>
        <v>3.0163549113701116</v>
      </c>
    </row>
    <row r="590" spans="1:4" x14ac:dyDescent="0.2">
      <c r="A590" s="25">
        <v>36641</v>
      </c>
      <c r="B590" s="6">
        <v>5.24</v>
      </c>
      <c r="C590" s="6">
        <v>2.13</v>
      </c>
      <c r="D590" s="6">
        <f t="shared" si="9"/>
        <v>3.0451385489082439</v>
      </c>
    </row>
    <row r="591" spans="1:4" x14ac:dyDescent="0.2">
      <c r="A591" s="25">
        <v>36642</v>
      </c>
      <c r="B591" s="6">
        <v>5.19</v>
      </c>
      <c r="C591" s="6">
        <v>2.13</v>
      </c>
      <c r="D591" s="6">
        <f t="shared" si="9"/>
        <v>2.9961813375110058</v>
      </c>
    </row>
    <row r="592" spans="1:4" x14ac:dyDescent="0.2">
      <c r="A592" s="25">
        <v>36643</v>
      </c>
      <c r="B592" s="6">
        <v>5.16</v>
      </c>
      <c r="C592" s="6">
        <v>2.1</v>
      </c>
      <c r="D592" s="6">
        <f t="shared" si="9"/>
        <v>2.9970617042115677</v>
      </c>
    </row>
    <row r="593" spans="1:4" x14ac:dyDescent="0.2">
      <c r="A593" s="25">
        <v>36644</v>
      </c>
      <c r="B593" s="6">
        <v>5.0999999999999996</v>
      </c>
      <c r="C593" s="6">
        <v>2.09</v>
      </c>
      <c r="D593" s="6">
        <f t="shared" si="9"/>
        <v>2.9483788813791767</v>
      </c>
    </row>
    <row r="594" spans="1:4" x14ac:dyDescent="0.2">
      <c r="A594" s="25">
        <v>36648</v>
      </c>
      <c r="B594" s="6">
        <v>5.13</v>
      </c>
      <c r="C594" s="6">
        <v>2.09</v>
      </c>
      <c r="D594" s="6">
        <f t="shared" si="9"/>
        <v>2.9777647174062061</v>
      </c>
    </row>
    <row r="595" spans="1:4" x14ac:dyDescent="0.2">
      <c r="A595" s="25">
        <v>36649</v>
      </c>
      <c r="B595" s="6">
        <v>5.14</v>
      </c>
      <c r="C595" s="6">
        <v>2.0699999999999998</v>
      </c>
      <c r="D595" s="6">
        <f t="shared" si="9"/>
        <v>3.007739786421082</v>
      </c>
    </row>
    <row r="596" spans="1:4" x14ac:dyDescent="0.2">
      <c r="A596" s="25">
        <v>36650</v>
      </c>
      <c r="B596" s="6">
        <v>5.25</v>
      </c>
      <c r="C596" s="6">
        <v>2.09</v>
      </c>
      <c r="D596" s="6">
        <f t="shared" si="9"/>
        <v>3.095308061514368</v>
      </c>
    </row>
    <row r="597" spans="1:4" x14ac:dyDescent="0.2">
      <c r="A597" s="25">
        <v>36651</v>
      </c>
      <c r="B597" s="6">
        <v>5.28</v>
      </c>
      <c r="C597" s="6">
        <v>2.11</v>
      </c>
      <c r="D597" s="6">
        <f t="shared" si="9"/>
        <v>3.1044951522867459</v>
      </c>
    </row>
    <row r="598" spans="1:4" x14ac:dyDescent="0.2">
      <c r="A598" s="25">
        <v>36654</v>
      </c>
      <c r="B598" s="6">
        <v>5.23</v>
      </c>
      <c r="C598" s="6">
        <v>2.12</v>
      </c>
      <c r="D598" s="6">
        <f t="shared" si="9"/>
        <v>3.0454367410889027</v>
      </c>
    </row>
    <row r="599" spans="1:4" x14ac:dyDescent="0.2">
      <c r="A599" s="25">
        <v>36655</v>
      </c>
      <c r="B599" s="6">
        <v>5.19</v>
      </c>
      <c r="C599" s="6">
        <v>2.1</v>
      </c>
      <c r="D599" s="6">
        <f t="shared" si="9"/>
        <v>3.0264446620960062</v>
      </c>
    </row>
    <row r="600" spans="1:4" x14ac:dyDescent="0.2">
      <c r="A600" s="25">
        <v>36656</v>
      </c>
      <c r="B600" s="6">
        <v>5.18</v>
      </c>
      <c r="C600" s="6">
        <v>2.1</v>
      </c>
      <c r="D600" s="6">
        <f t="shared" si="9"/>
        <v>3.0166503428011859</v>
      </c>
    </row>
    <row r="601" spans="1:4" x14ac:dyDescent="0.2">
      <c r="A601" s="25">
        <v>36657</v>
      </c>
      <c r="B601" s="6">
        <v>5.29</v>
      </c>
      <c r="C601" s="6">
        <v>2.09</v>
      </c>
      <c r="D601" s="6">
        <f t="shared" si="9"/>
        <v>3.134489176217059</v>
      </c>
    </row>
    <row r="602" spans="1:4" x14ac:dyDescent="0.2">
      <c r="A602" s="25">
        <v>36658</v>
      </c>
      <c r="B602" s="6">
        <v>5.28</v>
      </c>
      <c r="C602" s="6">
        <v>2.09</v>
      </c>
      <c r="D602" s="6">
        <f t="shared" si="9"/>
        <v>3.1246938975413974</v>
      </c>
    </row>
    <row r="603" spans="1:4" x14ac:dyDescent="0.2">
      <c r="A603" s="25">
        <v>36661</v>
      </c>
      <c r="B603" s="6">
        <v>5.22</v>
      </c>
      <c r="C603" s="6">
        <v>2.08</v>
      </c>
      <c r="D603" s="6">
        <f t="shared" si="9"/>
        <v>3.0760188087774365</v>
      </c>
    </row>
    <row r="604" spans="1:4" x14ac:dyDescent="0.2">
      <c r="A604" s="25">
        <v>36662</v>
      </c>
      <c r="B604" s="6">
        <v>5.19</v>
      </c>
      <c r="C604" s="6">
        <v>2.0699999999999998</v>
      </c>
      <c r="D604" s="6">
        <f t="shared" si="9"/>
        <v>3.0567257764279487</v>
      </c>
    </row>
    <row r="605" spans="1:4" x14ac:dyDescent="0.2">
      <c r="A605" s="25">
        <v>36663</v>
      </c>
      <c r="B605" s="6">
        <v>5.31</v>
      </c>
      <c r="C605" s="6">
        <v>2.17</v>
      </c>
      <c r="D605" s="6">
        <f t="shared" si="9"/>
        <v>3.0733091905647214</v>
      </c>
    </row>
    <row r="606" spans="1:4" x14ac:dyDescent="0.2">
      <c r="A606" s="25">
        <v>36664</v>
      </c>
      <c r="B606" s="6">
        <v>5.37</v>
      </c>
      <c r="C606" s="6">
        <v>2.17</v>
      </c>
      <c r="D606" s="6">
        <f t="shared" si="9"/>
        <v>3.1320348438876433</v>
      </c>
    </row>
    <row r="607" spans="1:4" x14ac:dyDescent="0.2">
      <c r="A607" s="25">
        <v>36665</v>
      </c>
      <c r="B607" s="6">
        <v>5.39</v>
      </c>
      <c r="C607" s="6">
        <v>2.19</v>
      </c>
      <c r="D607" s="6">
        <f t="shared" si="9"/>
        <v>3.13142186123887</v>
      </c>
    </row>
    <row r="608" spans="1:4" x14ac:dyDescent="0.2">
      <c r="A608" s="25">
        <v>36668</v>
      </c>
      <c r="B608" s="6">
        <v>5.31</v>
      </c>
      <c r="C608" s="6">
        <v>2.19</v>
      </c>
      <c r="D608" s="6">
        <f t="shared" si="9"/>
        <v>3.0531363147078938</v>
      </c>
    </row>
    <row r="609" spans="1:4" x14ac:dyDescent="0.2">
      <c r="A609" s="25">
        <v>36669</v>
      </c>
      <c r="B609" s="6">
        <v>5.33</v>
      </c>
      <c r="C609" s="6">
        <v>2.2000000000000002</v>
      </c>
      <c r="D609" s="6">
        <f t="shared" si="9"/>
        <v>3.062622309197649</v>
      </c>
    </row>
    <row r="610" spans="1:4" x14ac:dyDescent="0.2">
      <c r="A610" s="25">
        <v>36670</v>
      </c>
      <c r="B610" s="6">
        <v>5.29</v>
      </c>
      <c r="C610" s="6">
        <v>2.2000000000000002</v>
      </c>
      <c r="D610" s="6">
        <f t="shared" si="9"/>
        <v>3.0234833659491089</v>
      </c>
    </row>
    <row r="611" spans="1:4" x14ac:dyDescent="0.2">
      <c r="A611" s="25">
        <v>36671</v>
      </c>
      <c r="B611" s="6">
        <v>5.2</v>
      </c>
      <c r="C611" s="6">
        <v>2.2000000000000002</v>
      </c>
      <c r="D611" s="6">
        <f t="shared" si="9"/>
        <v>2.9354207436399271</v>
      </c>
    </row>
    <row r="612" spans="1:4" x14ac:dyDescent="0.2">
      <c r="A612" s="25">
        <v>36672</v>
      </c>
      <c r="B612" s="6">
        <v>5.1100000000000003</v>
      </c>
      <c r="C612" s="6">
        <v>2.19</v>
      </c>
      <c r="D612" s="6">
        <f t="shared" si="9"/>
        <v>2.8574224483804533</v>
      </c>
    </row>
    <row r="613" spans="1:4" x14ac:dyDescent="0.2">
      <c r="A613" s="25">
        <v>36676</v>
      </c>
      <c r="B613" s="6">
        <v>5.12</v>
      </c>
      <c r="C613" s="6">
        <v>2.2000000000000002</v>
      </c>
      <c r="D613" s="6">
        <f t="shared" si="9"/>
        <v>2.857142857142847</v>
      </c>
    </row>
    <row r="614" spans="1:4" x14ac:dyDescent="0.2">
      <c r="A614" s="25">
        <v>36677</v>
      </c>
      <c r="B614" s="6">
        <v>5.05</v>
      </c>
      <c r="C614" s="6">
        <v>2.2000000000000002</v>
      </c>
      <c r="D614" s="6">
        <f t="shared" si="9"/>
        <v>2.788649706457913</v>
      </c>
    </row>
    <row r="615" spans="1:4" x14ac:dyDescent="0.2">
      <c r="A615" s="25">
        <v>36678</v>
      </c>
      <c r="B615" s="6">
        <v>5.0199999999999996</v>
      </c>
      <c r="C615" s="6">
        <v>2.15</v>
      </c>
      <c r="D615" s="6">
        <f t="shared" si="9"/>
        <v>2.8095937347038635</v>
      </c>
    </row>
    <row r="616" spans="1:4" x14ac:dyDescent="0.2">
      <c r="A616" s="25">
        <v>36679</v>
      </c>
      <c r="B616" s="6">
        <v>4.9400000000000004</v>
      </c>
      <c r="C616" s="6">
        <v>2.09</v>
      </c>
      <c r="D616" s="6">
        <f t="shared" si="9"/>
        <v>2.791654422568346</v>
      </c>
    </row>
    <row r="617" spans="1:4" x14ac:dyDescent="0.2">
      <c r="A617" s="25">
        <v>36682</v>
      </c>
      <c r="B617" s="6">
        <v>4.97</v>
      </c>
      <c r="C617" s="6">
        <v>2.09</v>
      </c>
      <c r="D617" s="6">
        <f t="shared" si="9"/>
        <v>2.8210402585953753</v>
      </c>
    </row>
    <row r="618" spans="1:4" x14ac:dyDescent="0.2">
      <c r="A618" s="25">
        <v>36683</v>
      </c>
      <c r="B618" s="6">
        <v>5</v>
      </c>
      <c r="C618" s="6">
        <v>2.12</v>
      </c>
      <c r="D618" s="6">
        <f t="shared" si="9"/>
        <v>2.8202115158636909</v>
      </c>
    </row>
    <row r="619" spans="1:4" x14ac:dyDescent="0.2">
      <c r="A619" s="25">
        <v>36684</v>
      </c>
      <c r="B619" s="6">
        <v>5.01</v>
      </c>
      <c r="C619" s="6">
        <v>2.12</v>
      </c>
      <c r="D619" s="6">
        <f t="shared" si="9"/>
        <v>2.8300039169604219</v>
      </c>
    </row>
    <row r="620" spans="1:4" x14ac:dyDescent="0.2">
      <c r="A620" s="25">
        <v>36685</v>
      </c>
      <c r="B620" s="6">
        <v>5.05</v>
      </c>
      <c r="C620" s="6">
        <v>2.14</v>
      </c>
      <c r="D620" s="6">
        <f t="shared" si="9"/>
        <v>2.8490307421186412</v>
      </c>
    </row>
    <row r="621" spans="1:4" x14ac:dyDescent="0.2">
      <c r="A621" s="25">
        <v>36686</v>
      </c>
      <c r="B621" s="6">
        <v>5</v>
      </c>
      <c r="C621" s="6">
        <v>2.14</v>
      </c>
      <c r="D621" s="6">
        <f t="shared" si="9"/>
        <v>2.8000783238691929</v>
      </c>
    </row>
    <row r="622" spans="1:4" x14ac:dyDescent="0.2">
      <c r="A622" s="25">
        <v>36689</v>
      </c>
      <c r="B622" s="6">
        <v>4.99</v>
      </c>
      <c r="C622" s="6">
        <v>2.14</v>
      </c>
      <c r="D622" s="6">
        <f t="shared" si="9"/>
        <v>2.7902878402193076</v>
      </c>
    </row>
    <row r="623" spans="1:4" x14ac:dyDescent="0.2">
      <c r="A623" s="25">
        <v>36690</v>
      </c>
      <c r="B623" s="6">
        <v>4.99</v>
      </c>
      <c r="C623" s="6">
        <v>2.15</v>
      </c>
      <c r="D623" s="6">
        <f t="shared" si="9"/>
        <v>2.7802251590797855</v>
      </c>
    </row>
    <row r="624" spans="1:4" x14ac:dyDescent="0.2">
      <c r="A624" s="25">
        <v>36691</v>
      </c>
      <c r="B624" s="6">
        <v>5.03</v>
      </c>
      <c r="C624" s="6">
        <v>2.16</v>
      </c>
      <c r="D624" s="6">
        <f t="shared" si="9"/>
        <v>2.8093187157400168</v>
      </c>
    </row>
    <row r="625" spans="1:4" x14ac:dyDescent="0.2">
      <c r="A625" s="25">
        <v>36692</v>
      </c>
      <c r="B625" s="6">
        <v>5.08</v>
      </c>
      <c r="C625" s="6">
        <v>2.16</v>
      </c>
      <c r="D625" s="6">
        <f t="shared" si="9"/>
        <v>2.8582615505089892</v>
      </c>
    </row>
    <row r="626" spans="1:4" x14ac:dyDescent="0.2">
      <c r="A626" s="25">
        <v>36693</v>
      </c>
      <c r="B626" s="6">
        <v>4.9800000000000004</v>
      </c>
      <c r="C626" s="6">
        <v>2.13</v>
      </c>
      <c r="D626" s="6">
        <f t="shared" si="9"/>
        <v>2.7905610496426148</v>
      </c>
    </row>
    <row r="627" spans="1:4" x14ac:dyDescent="0.2">
      <c r="A627" s="25">
        <v>36696</v>
      </c>
      <c r="B627" s="6">
        <v>5</v>
      </c>
      <c r="C627" s="6">
        <v>2.12</v>
      </c>
      <c r="D627" s="6">
        <f t="shared" si="9"/>
        <v>2.8202115158636909</v>
      </c>
    </row>
    <row r="628" spans="1:4" x14ac:dyDescent="0.2">
      <c r="A628" s="25">
        <v>36697</v>
      </c>
      <c r="B628" s="6">
        <v>5.05</v>
      </c>
      <c r="C628" s="6">
        <v>2.11</v>
      </c>
      <c r="D628" s="6">
        <f t="shared" si="9"/>
        <v>2.8792478699441793</v>
      </c>
    </row>
    <row r="629" spans="1:4" x14ac:dyDescent="0.2">
      <c r="A629" s="25">
        <v>36698</v>
      </c>
      <c r="B629" s="6">
        <v>5.15</v>
      </c>
      <c r="C629" s="6">
        <v>2.11</v>
      </c>
      <c r="D629" s="6">
        <f t="shared" si="9"/>
        <v>2.9771814709627087</v>
      </c>
    </row>
    <row r="630" spans="1:4" x14ac:dyDescent="0.2">
      <c r="A630" s="25">
        <v>36699</v>
      </c>
      <c r="B630" s="6">
        <v>5.13</v>
      </c>
      <c r="C630" s="6">
        <v>2.13</v>
      </c>
      <c r="D630" s="6">
        <f t="shared" si="9"/>
        <v>2.9374326838343068</v>
      </c>
    </row>
    <row r="631" spans="1:4" x14ac:dyDescent="0.2">
      <c r="A631" s="25">
        <v>36700</v>
      </c>
      <c r="B631" s="6">
        <v>5.17</v>
      </c>
      <c r="C631" s="6">
        <v>2.14</v>
      </c>
      <c r="D631" s="6">
        <f t="shared" si="9"/>
        <v>2.9665165459173748</v>
      </c>
    </row>
    <row r="632" spans="1:4" x14ac:dyDescent="0.2">
      <c r="A632" s="25">
        <v>36703</v>
      </c>
      <c r="B632" s="6">
        <v>5.13</v>
      </c>
      <c r="C632" s="6">
        <v>2.14</v>
      </c>
      <c r="D632" s="6">
        <f t="shared" si="9"/>
        <v>2.9273546113177895</v>
      </c>
    </row>
    <row r="633" spans="1:4" x14ac:dyDescent="0.2">
      <c r="A633" s="25">
        <v>36704</v>
      </c>
      <c r="B633" s="6">
        <v>5.13</v>
      </c>
      <c r="C633" s="6">
        <v>2.11</v>
      </c>
      <c r="D633" s="6">
        <f t="shared" si="9"/>
        <v>2.957594750758985</v>
      </c>
    </row>
    <row r="634" spans="1:4" x14ac:dyDescent="0.2">
      <c r="A634" s="25">
        <v>36705</v>
      </c>
      <c r="B634" s="6">
        <v>5.12</v>
      </c>
      <c r="C634" s="6">
        <v>2.09</v>
      </c>
      <c r="D634" s="6">
        <f t="shared" si="9"/>
        <v>2.9679694387305222</v>
      </c>
    </row>
    <row r="635" spans="1:4" x14ac:dyDescent="0.2">
      <c r="A635" s="25">
        <v>36706</v>
      </c>
      <c r="B635" s="6">
        <v>5.07</v>
      </c>
      <c r="C635" s="6">
        <v>2.06</v>
      </c>
      <c r="D635" s="6">
        <f t="shared" si="9"/>
        <v>2.9492455418381303</v>
      </c>
    </row>
    <row r="636" spans="1:4" x14ac:dyDescent="0.2">
      <c r="A636" s="25">
        <v>36707</v>
      </c>
      <c r="B636" s="6">
        <v>5.07</v>
      </c>
      <c r="C636" s="6">
        <v>2.06</v>
      </c>
      <c r="D636" s="6">
        <f t="shared" si="9"/>
        <v>2.9492455418381303</v>
      </c>
    </row>
    <row r="637" spans="1:4" x14ac:dyDescent="0.2">
      <c r="A637" s="25">
        <v>36710</v>
      </c>
      <c r="B637" s="6">
        <v>5.1100000000000003</v>
      </c>
      <c r="C637" s="6">
        <v>2.06</v>
      </c>
      <c r="D637" s="6">
        <f t="shared" si="9"/>
        <v>2.9884381736233534</v>
      </c>
    </row>
    <row r="638" spans="1:4" x14ac:dyDescent="0.2">
      <c r="A638" s="25">
        <v>36711</v>
      </c>
      <c r="B638" s="6">
        <v>5.08</v>
      </c>
      <c r="C638" s="6">
        <v>2.08</v>
      </c>
      <c r="D638" s="6">
        <f t="shared" si="9"/>
        <v>2.938871473354232</v>
      </c>
    </row>
    <row r="639" spans="1:4" x14ac:dyDescent="0.2">
      <c r="A639" s="25">
        <v>36712</v>
      </c>
      <c r="B639" s="6">
        <v>5.04</v>
      </c>
      <c r="C639" s="6">
        <v>2.09</v>
      </c>
      <c r="D639" s="6">
        <f t="shared" si="9"/>
        <v>2.8896072093251179</v>
      </c>
    </row>
    <row r="640" spans="1:4" x14ac:dyDescent="0.2">
      <c r="A640" s="25">
        <v>36713</v>
      </c>
      <c r="B640" s="6">
        <v>5.1100000000000003</v>
      </c>
      <c r="C640" s="6">
        <v>2.11</v>
      </c>
      <c r="D640" s="6">
        <f t="shared" si="9"/>
        <v>2.9380080305552836</v>
      </c>
    </row>
    <row r="641" spans="1:4" x14ac:dyDescent="0.2">
      <c r="A641" s="25">
        <v>36714</v>
      </c>
      <c r="B641" s="6">
        <v>5.04</v>
      </c>
      <c r="C641" s="6">
        <v>2.11</v>
      </c>
      <c r="D641" s="6">
        <f t="shared" si="9"/>
        <v>2.8694545098423285</v>
      </c>
    </row>
    <row r="642" spans="1:4" x14ac:dyDescent="0.2">
      <c r="A642" s="25">
        <v>36717</v>
      </c>
      <c r="B642" s="6">
        <v>5.0999999999999996</v>
      </c>
      <c r="C642" s="6">
        <v>2.11</v>
      </c>
      <c r="D642" s="6">
        <f t="shared" si="9"/>
        <v>2.9282146704534329</v>
      </c>
    </row>
    <row r="643" spans="1:4" x14ac:dyDescent="0.2">
      <c r="A643" s="25">
        <v>36718</v>
      </c>
      <c r="B643" s="6">
        <v>5.07</v>
      </c>
      <c r="C643" s="6">
        <v>2.1</v>
      </c>
      <c r="D643" s="6">
        <f t="shared" si="9"/>
        <v>2.9089128305582745</v>
      </c>
    </row>
    <row r="644" spans="1:4" x14ac:dyDescent="0.2">
      <c r="A644" s="25">
        <v>36719</v>
      </c>
      <c r="B644" s="6">
        <v>5.07</v>
      </c>
      <c r="C644" s="6">
        <v>2.09</v>
      </c>
      <c r="D644" s="6">
        <f t="shared" si="9"/>
        <v>2.9189930453521473</v>
      </c>
    </row>
    <row r="645" spans="1:4" x14ac:dyDescent="0.2">
      <c r="A645" s="25">
        <v>36720</v>
      </c>
      <c r="B645" s="6">
        <v>5.08</v>
      </c>
      <c r="C645" s="6">
        <v>2.11</v>
      </c>
      <c r="D645" s="6">
        <f t="shared" si="9"/>
        <v>2.9086279502497314</v>
      </c>
    </row>
    <row r="646" spans="1:4" x14ac:dyDescent="0.2">
      <c r="A646" s="25">
        <v>36721</v>
      </c>
      <c r="B646" s="6">
        <v>5.16</v>
      </c>
      <c r="C646" s="6">
        <v>2.12</v>
      </c>
      <c r="D646" s="6">
        <f t="shared" si="9"/>
        <v>2.976889933411675</v>
      </c>
    </row>
    <row r="647" spans="1:4" x14ac:dyDescent="0.2">
      <c r="A647" s="25">
        <v>36724</v>
      </c>
      <c r="B647" s="6">
        <v>5.17</v>
      </c>
      <c r="C647" s="6">
        <v>2.13</v>
      </c>
      <c r="D647" s="6">
        <f t="shared" si="9"/>
        <v>2.9765984529521283</v>
      </c>
    </row>
    <row r="648" spans="1:4" x14ac:dyDescent="0.2">
      <c r="A648" s="25">
        <v>36725</v>
      </c>
      <c r="B648" s="6">
        <v>5.15</v>
      </c>
      <c r="C648" s="6">
        <v>2.14</v>
      </c>
      <c r="D648" s="6">
        <f t="shared" ref="D648:D711" si="10">((1+(B648/100))/(1+(C648/100)) - 1)*100</f>
        <v>2.9469355786175822</v>
      </c>
    </row>
    <row r="649" spans="1:4" x14ac:dyDescent="0.2">
      <c r="A649" s="25">
        <v>36726</v>
      </c>
      <c r="B649" s="6">
        <v>5.1100000000000003</v>
      </c>
      <c r="C649" s="6">
        <v>2.15</v>
      </c>
      <c r="D649" s="6">
        <f t="shared" si="10"/>
        <v>2.8976994615760976</v>
      </c>
    </row>
    <row r="650" spans="1:4" x14ac:dyDescent="0.2">
      <c r="A650" s="25">
        <v>36727</v>
      </c>
      <c r="B650" s="6">
        <v>5.08</v>
      </c>
      <c r="C650" s="6">
        <v>2.16</v>
      </c>
      <c r="D650" s="6">
        <f t="shared" si="10"/>
        <v>2.8582615505089892</v>
      </c>
    </row>
    <row r="651" spans="1:4" x14ac:dyDescent="0.2">
      <c r="A651" s="25">
        <v>36728</v>
      </c>
      <c r="B651" s="6">
        <v>5.04</v>
      </c>
      <c r="C651" s="6">
        <v>2.16</v>
      </c>
      <c r="D651" s="6">
        <f t="shared" si="10"/>
        <v>2.8191072826938113</v>
      </c>
    </row>
    <row r="652" spans="1:4" x14ac:dyDescent="0.2">
      <c r="A652" s="25">
        <v>36731</v>
      </c>
      <c r="B652" s="6">
        <v>5.05</v>
      </c>
      <c r="C652" s="6">
        <v>2.17</v>
      </c>
      <c r="D652" s="6">
        <f t="shared" si="10"/>
        <v>2.8188313594988745</v>
      </c>
    </row>
    <row r="653" spans="1:4" x14ac:dyDescent="0.2">
      <c r="A653" s="25">
        <v>36732</v>
      </c>
      <c r="B653" s="6">
        <v>5.04</v>
      </c>
      <c r="C653" s="6">
        <v>2.17</v>
      </c>
      <c r="D653" s="6">
        <f t="shared" si="10"/>
        <v>2.8090437506117283</v>
      </c>
    </row>
    <row r="654" spans="1:4" x14ac:dyDescent="0.2">
      <c r="A654" s="25">
        <v>36733</v>
      </c>
      <c r="B654" s="6">
        <v>5.03</v>
      </c>
      <c r="C654" s="6">
        <v>2.23</v>
      </c>
      <c r="D654" s="6">
        <f t="shared" si="10"/>
        <v>2.7389220385405588</v>
      </c>
    </row>
    <row r="655" spans="1:4" x14ac:dyDescent="0.2">
      <c r="A655" s="25">
        <v>36734</v>
      </c>
      <c r="B655" s="6">
        <v>5.05</v>
      </c>
      <c r="C655" s="6">
        <v>2.21</v>
      </c>
      <c r="D655" s="6">
        <f t="shared" si="10"/>
        <v>2.7785930926523816</v>
      </c>
    </row>
    <row r="656" spans="1:4" x14ac:dyDescent="0.2">
      <c r="A656" s="25">
        <v>36735</v>
      </c>
      <c r="B656" s="6">
        <v>5.14</v>
      </c>
      <c r="C656" s="6">
        <v>2.23</v>
      </c>
      <c r="D656" s="6">
        <f t="shared" si="10"/>
        <v>2.8465225471974831</v>
      </c>
    </row>
    <row r="657" spans="1:4" x14ac:dyDescent="0.2">
      <c r="A657" s="25">
        <v>36738</v>
      </c>
      <c r="B657" s="6">
        <v>5.14</v>
      </c>
      <c r="C657" s="6">
        <v>2.23</v>
      </c>
      <c r="D657" s="6">
        <f t="shared" si="10"/>
        <v>2.8465225471974831</v>
      </c>
    </row>
    <row r="658" spans="1:4" x14ac:dyDescent="0.2">
      <c r="A658" s="25">
        <v>36739</v>
      </c>
      <c r="B658" s="6">
        <v>5.1100000000000003</v>
      </c>
      <c r="C658" s="6">
        <v>2.2200000000000002</v>
      </c>
      <c r="D658" s="6">
        <f t="shared" si="10"/>
        <v>2.8272353746820578</v>
      </c>
    </row>
    <row r="659" spans="1:4" x14ac:dyDescent="0.2">
      <c r="A659" s="25">
        <v>36740</v>
      </c>
      <c r="B659" s="6">
        <v>5.14</v>
      </c>
      <c r="C659" s="6">
        <v>2.23</v>
      </c>
      <c r="D659" s="6">
        <f t="shared" si="10"/>
        <v>2.8465225471974831</v>
      </c>
    </row>
    <row r="660" spans="1:4" x14ac:dyDescent="0.2">
      <c r="A660" s="25">
        <v>36741</v>
      </c>
      <c r="B660" s="6">
        <v>5.13</v>
      </c>
      <c r="C660" s="6">
        <v>2.2200000000000002</v>
      </c>
      <c r="D660" s="6">
        <f t="shared" si="10"/>
        <v>2.846801017413414</v>
      </c>
    </row>
    <row r="661" spans="1:4" x14ac:dyDescent="0.2">
      <c r="A661" s="25">
        <v>36742</v>
      </c>
      <c r="B661" s="6">
        <v>5.17</v>
      </c>
      <c r="C661" s="6">
        <v>2.2200000000000002</v>
      </c>
      <c r="D661" s="6">
        <f t="shared" si="10"/>
        <v>2.8859323028761485</v>
      </c>
    </row>
    <row r="662" spans="1:4" x14ac:dyDescent="0.2">
      <c r="A662" s="25">
        <v>36745</v>
      </c>
      <c r="B662" s="6">
        <v>5.15</v>
      </c>
      <c r="C662" s="6">
        <v>2.2200000000000002</v>
      </c>
      <c r="D662" s="6">
        <f t="shared" si="10"/>
        <v>2.8663666601447924</v>
      </c>
    </row>
    <row r="663" spans="1:4" x14ac:dyDescent="0.2">
      <c r="A663" s="25">
        <v>36746</v>
      </c>
      <c r="B663" s="6">
        <v>5.13</v>
      </c>
      <c r="C663" s="6">
        <v>2.23</v>
      </c>
      <c r="D663" s="6">
        <f t="shared" si="10"/>
        <v>2.8367406827741304</v>
      </c>
    </row>
    <row r="664" spans="1:4" x14ac:dyDescent="0.2">
      <c r="A664" s="25">
        <v>36747</v>
      </c>
      <c r="B664" s="6">
        <v>5.14</v>
      </c>
      <c r="C664" s="6">
        <v>2.23</v>
      </c>
      <c r="D664" s="6">
        <f t="shared" si="10"/>
        <v>2.8465225471974831</v>
      </c>
    </row>
    <row r="665" spans="1:4" x14ac:dyDescent="0.2">
      <c r="A665" s="25">
        <v>36748</v>
      </c>
      <c r="B665" s="6">
        <v>5.15</v>
      </c>
      <c r="C665" s="6">
        <v>2.23</v>
      </c>
      <c r="D665" s="6">
        <f t="shared" si="10"/>
        <v>2.856304411620858</v>
      </c>
    </row>
    <row r="666" spans="1:4" x14ac:dyDescent="0.2">
      <c r="A666" s="25">
        <v>36749</v>
      </c>
      <c r="B666" s="6">
        <v>5.0999999999999996</v>
      </c>
      <c r="C666" s="6">
        <v>2.2400000000000002</v>
      </c>
      <c r="D666" s="6">
        <f t="shared" si="10"/>
        <v>2.7973395931142342</v>
      </c>
    </row>
    <row r="667" spans="1:4" x14ac:dyDescent="0.2">
      <c r="A667" s="25">
        <v>36752</v>
      </c>
      <c r="B667" s="6">
        <v>5.16</v>
      </c>
      <c r="C667" s="6">
        <v>2.1800000000000002</v>
      </c>
      <c r="D667" s="6">
        <f t="shared" si="10"/>
        <v>2.9164220003914609</v>
      </c>
    </row>
    <row r="668" spans="1:4" x14ac:dyDescent="0.2">
      <c r="A668" s="25">
        <v>36753</v>
      </c>
      <c r="B668" s="6">
        <v>5.2</v>
      </c>
      <c r="C668" s="6">
        <v>2.1800000000000002</v>
      </c>
      <c r="D668" s="6">
        <f t="shared" si="10"/>
        <v>2.9555686044235641</v>
      </c>
    </row>
    <row r="669" spans="1:4" x14ac:dyDescent="0.2">
      <c r="A669" s="25">
        <v>36754</v>
      </c>
      <c r="B669" s="6">
        <v>5.2</v>
      </c>
      <c r="C669" s="6">
        <v>2.19</v>
      </c>
      <c r="D669" s="6">
        <f t="shared" si="10"/>
        <v>2.9454936882278071</v>
      </c>
    </row>
    <row r="670" spans="1:4" x14ac:dyDescent="0.2">
      <c r="A670" s="25">
        <v>36755</v>
      </c>
      <c r="B670" s="6">
        <v>5.21</v>
      </c>
      <c r="C670" s="6">
        <v>2.21</v>
      </c>
      <c r="D670" s="6">
        <f t="shared" si="10"/>
        <v>2.9351335485764629</v>
      </c>
    </row>
    <row r="671" spans="1:4" x14ac:dyDescent="0.2">
      <c r="A671" s="25">
        <v>36756</v>
      </c>
      <c r="B671" s="6">
        <v>5.2</v>
      </c>
      <c r="C671" s="6">
        <v>2.2200000000000002</v>
      </c>
      <c r="D671" s="6">
        <f t="shared" si="10"/>
        <v>2.915280766973205</v>
      </c>
    </row>
    <row r="672" spans="1:4" x14ac:dyDescent="0.2">
      <c r="A672" s="25">
        <v>36759</v>
      </c>
      <c r="B672" s="6">
        <v>5.24</v>
      </c>
      <c r="C672" s="6">
        <v>2.23</v>
      </c>
      <c r="D672" s="6">
        <f t="shared" si="10"/>
        <v>2.9443411914310991</v>
      </c>
    </row>
    <row r="673" spans="1:4" x14ac:dyDescent="0.2">
      <c r="A673" s="25">
        <v>36760</v>
      </c>
      <c r="B673" s="6">
        <v>5.24</v>
      </c>
      <c r="C673" s="6">
        <v>2.25</v>
      </c>
      <c r="D673" s="6">
        <f t="shared" si="10"/>
        <v>2.9242053789731104</v>
      </c>
    </row>
    <row r="674" spans="1:4" x14ac:dyDescent="0.2">
      <c r="A674" s="25">
        <v>36761</v>
      </c>
      <c r="B674" s="6">
        <v>5.21</v>
      </c>
      <c r="C674" s="6">
        <v>2.2400000000000002</v>
      </c>
      <c r="D674" s="6">
        <f t="shared" si="10"/>
        <v>2.9049295774647987</v>
      </c>
    </row>
    <row r="675" spans="1:4" x14ac:dyDescent="0.2">
      <c r="A675" s="25">
        <v>36762</v>
      </c>
      <c r="B675" s="6">
        <v>5.17</v>
      </c>
      <c r="C675" s="6">
        <v>2.2400000000000002</v>
      </c>
      <c r="D675" s="6">
        <f t="shared" si="10"/>
        <v>2.8658059467918662</v>
      </c>
    </row>
    <row r="676" spans="1:4" x14ac:dyDescent="0.2">
      <c r="A676" s="25">
        <v>36763</v>
      </c>
      <c r="B676" s="6">
        <v>5.18</v>
      </c>
      <c r="C676" s="6">
        <v>2.25</v>
      </c>
      <c r="D676" s="6">
        <f t="shared" si="10"/>
        <v>2.8655256723716382</v>
      </c>
    </row>
    <row r="677" spans="1:4" x14ac:dyDescent="0.2">
      <c r="A677" s="25">
        <v>36767</v>
      </c>
      <c r="B677" s="6">
        <v>5.24</v>
      </c>
      <c r="C677" s="6">
        <v>2.2599999999999998</v>
      </c>
      <c r="D677" s="6">
        <f t="shared" si="10"/>
        <v>2.9141404263641757</v>
      </c>
    </row>
    <row r="678" spans="1:4" x14ac:dyDescent="0.2">
      <c r="A678" s="25">
        <v>36768</v>
      </c>
      <c r="B678" s="6">
        <v>5.25</v>
      </c>
      <c r="C678" s="6">
        <v>2.2599999999999998</v>
      </c>
      <c r="D678" s="6">
        <f t="shared" si="10"/>
        <v>2.9239194210835207</v>
      </c>
    </row>
    <row r="679" spans="1:4" x14ac:dyDescent="0.2">
      <c r="A679" s="25">
        <v>36769</v>
      </c>
      <c r="B679" s="6">
        <v>5.25</v>
      </c>
      <c r="C679" s="6">
        <v>2.27</v>
      </c>
      <c r="D679" s="6">
        <f t="shared" si="10"/>
        <v>2.9138554805905992</v>
      </c>
    </row>
    <row r="680" spans="1:4" x14ac:dyDescent="0.2">
      <c r="A680" s="25">
        <v>36770</v>
      </c>
      <c r="B680" s="6">
        <v>5.16</v>
      </c>
      <c r="C680" s="6">
        <v>2.25</v>
      </c>
      <c r="D680" s="6">
        <f t="shared" si="10"/>
        <v>2.8459657701711549</v>
      </c>
    </row>
    <row r="681" spans="1:4" x14ac:dyDescent="0.2">
      <c r="A681" s="25">
        <v>36773</v>
      </c>
      <c r="B681" s="6">
        <v>5.16</v>
      </c>
      <c r="C681" s="6">
        <v>2.25</v>
      </c>
      <c r="D681" s="6">
        <f t="shared" si="10"/>
        <v>2.8459657701711549</v>
      </c>
    </row>
    <row r="682" spans="1:4" x14ac:dyDescent="0.2">
      <c r="A682" s="25">
        <v>36774</v>
      </c>
      <c r="B682" s="6">
        <v>5.19</v>
      </c>
      <c r="C682" s="6">
        <v>2.25</v>
      </c>
      <c r="D682" s="6">
        <f t="shared" si="10"/>
        <v>2.875305623471891</v>
      </c>
    </row>
    <row r="683" spans="1:4" x14ac:dyDescent="0.2">
      <c r="A683" s="25">
        <v>36775</v>
      </c>
      <c r="B683" s="6">
        <v>5.2</v>
      </c>
      <c r="C683" s="6">
        <v>2.25</v>
      </c>
      <c r="D683" s="6">
        <f t="shared" si="10"/>
        <v>2.8850855745721438</v>
      </c>
    </row>
    <row r="684" spans="1:4" x14ac:dyDescent="0.2">
      <c r="A684" s="25">
        <v>36776</v>
      </c>
      <c r="B684" s="6">
        <v>5.19</v>
      </c>
      <c r="C684" s="6">
        <v>2.2400000000000002</v>
      </c>
      <c r="D684" s="6">
        <f t="shared" si="10"/>
        <v>2.8853677621283325</v>
      </c>
    </row>
    <row r="685" spans="1:4" x14ac:dyDescent="0.2">
      <c r="A685" s="25">
        <v>36777</v>
      </c>
      <c r="B685" s="6">
        <v>5.25</v>
      </c>
      <c r="C685" s="6">
        <v>2.25</v>
      </c>
      <c r="D685" s="6">
        <f t="shared" si="10"/>
        <v>2.9339853300733632</v>
      </c>
    </row>
    <row r="686" spans="1:4" x14ac:dyDescent="0.2">
      <c r="A686" s="25">
        <v>36780</v>
      </c>
      <c r="B686" s="6">
        <v>5.26</v>
      </c>
      <c r="C686" s="6">
        <v>2.2599999999999998</v>
      </c>
      <c r="D686" s="6">
        <f t="shared" si="10"/>
        <v>2.9336984158028656</v>
      </c>
    </row>
    <row r="687" spans="1:4" x14ac:dyDescent="0.2">
      <c r="A687" s="25">
        <v>36781</v>
      </c>
      <c r="B687" s="6">
        <v>5.33</v>
      </c>
      <c r="C687" s="6">
        <v>2.2599999999999998</v>
      </c>
      <c r="D687" s="6">
        <f t="shared" si="10"/>
        <v>3.0021513788382581</v>
      </c>
    </row>
    <row r="688" spans="1:4" x14ac:dyDescent="0.2">
      <c r="A688" s="25">
        <v>36782</v>
      </c>
      <c r="B688" s="6">
        <v>5.33</v>
      </c>
      <c r="C688" s="6">
        <v>2.29</v>
      </c>
      <c r="D688" s="6">
        <f t="shared" si="10"/>
        <v>2.9719425163750035</v>
      </c>
    </row>
    <row r="689" spans="1:4" x14ac:dyDescent="0.2">
      <c r="A689" s="25">
        <v>36783</v>
      </c>
      <c r="B689" s="6">
        <v>5.27</v>
      </c>
      <c r="C689" s="6">
        <v>2.25</v>
      </c>
      <c r="D689" s="6">
        <f t="shared" si="10"/>
        <v>2.9535452322738465</v>
      </c>
    </row>
    <row r="690" spans="1:4" x14ac:dyDescent="0.2">
      <c r="A690" s="25">
        <v>36784</v>
      </c>
      <c r="B690" s="6">
        <v>5.31</v>
      </c>
      <c r="C690" s="6">
        <v>2.27</v>
      </c>
      <c r="D690" s="6">
        <f t="shared" si="10"/>
        <v>2.9725237117434133</v>
      </c>
    </row>
    <row r="691" spans="1:4" x14ac:dyDescent="0.2">
      <c r="A691" s="25">
        <v>36787</v>
      </c>
      <c r="B691" s="6">
        <v>5.31</v>
      </c>
      <c r="C691" s="6">
        <v>2.29</v>
      </c>
      <c r="D691" s="6">
        <f t="shared" si="10"/>
        <v>2.9523902629777998</v>
      </c>
    </row>
    <row r="692" spans="1:4" x14ac:dyDescent="0.2">
      <c r="A692" s="25">
        <v>36788</v>
      </c>
      <c r="B692" s="6">
        <v>5.28</v>
      </c>
      <c r="C692" s="6">
        <v>2.2999999999999998</v>
      </c>
      <c r="D692" s="6">
        <f t="shared" si="10"/>
        <v>2.9130009775171217</v>
      </c>
    </row>
    <row r="693" spans="1:4" x14ac:dyDescent="0.2">
      <c r="A693" s="25">
        <v>36789</v>
      </c>
      <c r="B693" s="6">
        <v>5.29</v>
      </c>
      <c r="C693" s="6">
        <v>2.2999999999999998</v>
      </c>
      <c r="D693" s="6">
        <f t="shared" si="10"/>
        <v>2.9227761485826065</v>
      </c>
    </row>
    <row r="694" spans="1:4" x14ac:dyDescent="0.2">
      <c r="A694" s="25">
        <v>36790</v>
      </c>
      <c r="B694" s="6">
        <v>5.26</v>
      </c>
      <c r="C694" s="6">
        <v>2.2999999999999998</v>
      </c>
      <c r="D694" s="6">
        <f t="shared" si="10"/>
        <v>2.89345063538613</v>
      </c>
    </row>
    <row r="695" spans="1:4" x14ac:dyDescent="0.2">
      <c r="A695" s="25">
        <v>36791</v>
      </c>
      <c r="B695" s="6">
        <v>5.22</v>
      </c>
      <c r="C695" s="6">
        <v>2.27</v>
      </c>
      <c r="D695" s="6">
        <f t="shared" si="10"/>
        <v>2.884521365014181</v>
      </c>
    </row>
    <row r="696" spans="1:4" x14ac:dyDescent="0.2">
      <c r="A696" s="25">
        <v>36794</v>
      </c>
      <c r="B696" s="6">
        <v>5.27</v>
      </c>
      <c r="C696" s="6">
        <v>2.2799999999999998</v>
      </c>
      <c r="D696" s="6">
        <f t="shared" si="10"/>
        <v>2.9233476730543551</v>
      </c>
    </row>
    <row r="697" spans="1:4" x14ac:dyDescent="0.2">
      <c r="A697" s="25">
        <v>36795</v>
      </c>
      <c r="B697" s="6">
        <v>5.27</v>
      </c>
      <c r="C697" s="6">
        <v>2.2799999999999998</v>
      </c>
      <c r="D697" s="6">
        <f t="shared" si="10"/>
        <v>2.9233476730543551</v>
      </c>
    </row>
    <row r="698" spans="1:4" x14ac:dyDescent="0.2">
      <c r="A698" s="25">
        <v>36796</v>
      </c>
      <c r="B698" s="6">
        <v>5.25</v>
      </c>
      <c r="C698" s="6">
        <v>2.29</v>
      </c>
      <c r="D698" s="6">
        <f t="shared" si="10"/>
        <v>2.893733502786211</v>
      </c>
    </row>
    <row r="699" spans="1:4" x14ac:dyDescent="0.2">
      <c r="A699" s="25">
        <v>36797</v>
      </c>
      <c r="B699" s="6">
        <v>5.24</v>
      </c>
      <c r="C699" s="6">
        <v>2.2999999999999998</v>
      </c>
      <c r="D699" s="6">
        <f t="shared" si="10"/>
        <v>2.8739002932551383</v>
      </c>
    </row>
    <row r="700" spans="1:4" x14ac:dyDescent="0.2">
      <c r="A700" s="25">
        <v>36798</v>
      </c>
      <c r="B700" s="6">
        <v>5.14</v>
      </c>
      <c r="C700" s="6">
        <v>2.2999999999999998</v>
      </c>
      <c r="D700" s="6">
        <f t="shared" si="10"/>
        <v>2.7761485826002019</v>
      </c>
    </row>
    <row r="701" spans="1:4" x14ac:dyDescent="0.2">
      <c r="A701" s="25">
        <v>36801</v>
      </c>
      <c r="B701" s="6">
        <v>5.14</v>
      </c>
      <c r="C701" s="6">
        <v>2.31</v>
      </c>
      <c r="D701" s="6">
        <f t="shared" si="10"/>
        <v>2.7661030202326353</v>
      </c>
    </row>
    <row r="702" spans="1:4" x14ac:dyDescent="0.2">
      <c r="A702" s="25">
        <v>36802</v>
      </c>
      <c r="B702" s="6">
        <v>5.15</v>
      </c>
      <c r="C702" s="6">
        <v>2.33</v>
      </c>
      <c r="D702" s="6">
        <f t="shared" si="10"/>
        <v>2.7557900908824484</v>
      </c>
    </row>
    <row r="703" spans="1:4" x14ac:dyDescent="0.2">
      <c r="A703" s="25">
        <v>36803</v>
      </c>
      <c r="B703" s="6">
        <v>5.16</v>
      </c>
      <c r="C703" s="6">
        <v>2.34</v>
      </c>
      <c r="D703" s="6">
        <f t="shared" si="10"/>
        <v>2.7555208129763642</v>
      </c>
    </row>
    <row r="704" spans="1:4" x14ac:dyDescent="0.2">
      <c r="A704" s="25">
        <v>36804</v>
      </c>
      <c r="B704" s="6">
        <v>5.16</v>
      </c>
      <c r="C704" s="6">
        <v>2.34</v>
      </c>
      <c r="D704" s="6">
        <f t="shared" si="10"/>
        <v>2.7555208129763642</v>
      </c>
    </row>
    <row r="705" spans="1:4" x14ac:dyDescent="0.2">
      <c r="A705" s="25">
        <v>36805</v>
      </c>
      <c r="B705" s="6">
        <v>5.14</v>
      </c>
      <c r="C705" s="6">
        <v>2.34</v>
      </c>
      <c r="D705" s="6">
        <f t="shared" si="10"/>
        <v>2.7359781121750748</v>
      </c>
    </row>
    <row r="706" spans="1:4" x14ac:dyDescent="0.2">
      <c r="A706" s="25">
        <v>36808</v>
      </c>
      <c r="B706" s="6">
        <v>5.0599999999999996</v>
      </c>
      <c r="C706" s="6">
        <v>2.3199999999999998</v>
      </c>
      <c r="D706" s="6">
        <f t="shared" si="10"/>
        <v>2.6778733385457221</v>
      </c>
    </row>
    <row r="707" spans="1:4" x14ac:dyDescent="0.2">
      <c r="A707" s="25">
        <v>36809</v>
      </c>
      <c r="B707" s="6">
        <v>5.0599999999999996</v>
      </c>
      <c r="C707" s="6">
        <v>2.2999999999999998</v>
      </c>
      <c r="D707" s="6">
        <f t="shared" si="10"/>
        <v>2.6979472140762573</v>
      </c>
    </row>
    <row r="708" spans="1:4" x14ac:dyDescent="0.2">
      <c r="A708" s="25">
        <v>36810</v>
      </c>
      <c r="B708" s="6">
        <v>5.04</v>
      </c>
      <c r="C708" s="6">
        <v>2.2799999999999998</v>
      </c>
      <c r="D708" s="6">
        <f t="shared" si="10"/>
        <v>2.6984747751271021</v>
      </c>
    </row>
    <row r="709" spans="1:4" x14ac:dyDescent="0.2">
      <c r="A709" s="25">
        <v>36811</v>
      </c>
      <c r="B709" s="6">
        <v>5.0199999999999996</v>
      </c>
      <c r="C709" s="6">
        <v>2.2599999999999998</v>
      </c>
      <c r="D709" s="6">
        <f t="shared" si="10"/>
        <v>2.699002542538631</v>
      </c>
    </row>
    <row r="710" spans="1:4" x14ac:dyDescent="0.2">
      <c r="A710" s="25">
        <v>36812</v>
      </c>
      <c r="B710" s="6">
        <v>5.05</v>
      </c>
      <c r="C710" s="6">
        <v>2.2400000000000002</v>
      </c>
      <c r="D710" s="6">
        <f t="shared" si="10"/>
        <v>2.7484350547730907</v>
      </c>
    </row>
    <row r="711" spans="1:4" x14ac:dyDescent="0.2">
      <c r="A711" s="25">
        <v>36815</v>
      </c>
      <c r="B711" s="6">
        <v>5.05</v>
      </c>
      <c r="C711" s="6">
        <v>2.2400000000000002</v>
      </c>
      <c r="D711" s="6">
        <f t="shared" si="10"/>
        <v>2.7484350547730907</v>
      </c>
    </row>
    <row r="712" spans="1:4" x14ac:dyDescent="0.2">
      <c r="A712" s="25">
        <v>36816</v>
      </c>
      <c r="B712" s="6">
        <v>5.0599999999999996</v>
      </c>
      <c r="C712" s="6">
        <v>2.25</v>
      </c>
      <c r="D712" s="6">
        <f t="shared" ref="D712:D775" si="11">((1+(B712/100))/(1+(C712/100)) - 1)*100</f>
        <v>2.7481662591687162</v>
      </c>
    </row>
    <row r="713" spans="1:4" x14ac:dyDescent="0.2">
      <c r="A713" s="25">
        <v>36817</v>
      </c>
      <c r="B713" s="6">
        <v>5.05</v>
      </c>
      <c r="C713" s="6">
        <v>2.31</v>
      </c>
      <c r="D713" s="6">
        <f t="shared" si="11"/>
        <v>2.6781350796598602</v>
      </c>
    </row>
    <row r="714" spans="1:4" x14ac:dyDescent="0.2">
      <c r="A714" s="25">
        <v>36818</v>
      </c>
      <c r="B714" s="6">
        <v>5.07</v>
      </c>
      <c r="C714" s="6">
        <v>2.33</v>
      </c>
      <c r="D714" s="6">
        <f t="shared" si="11"/>
        <v>2.6776116485878854</v>
      </c>
    </row>
    <row r="715" spans="1:4" x14ac:dyDescent="0.2">
      <c r="A715" s="25">
        <v>36819</v>
      </c>
      <c r="B715" s="6">
        <v>5.07</v>
      </c>
      <c r="C715" s="6">
        <v>2.36</v>
      </c>
      <c r="D715" s="6">
        <f t="shared" si="11"/>
        <v>2.6475185619382557</v>
      </c>
    </row>
    <row r="716" spans="1:4" x14ac:dyDescent="0.2">
      <c r="A716" s="25">
        <v>36822</v>
      </c>
      <c r="B716" s="6">
        <v>5.08</v>
      </c>
      <c r="C716" s="6">
        <v>2.38</v>
      </c>
      <c r="D716" s="6">
        <f t="shared" si="11"/>
        <v>2.6372338347333324</v>
      </c>
    </row>
    <row r="717" spans="1:4" x14ac:dyDescent="0.2">
      <c r="A717" s="25">
        <v>36823</v>
      </c>
      <c r="B717" s="6">
        <v>5.09</v>
      </c>
      <c r="C717" s="6">
        <v>2.4</v>
      </c>
      <c r="D717" s="6">
        <f t="shared" si="11"/>
        <v>2.6269531249999867</v>
      </c>
    </row>
    <row r="718" spans="1:4" x14ac:dyDescent="0.2">
      <c r="A718" s="25">
        <v>36824</v>
      </c>
      <c r="B718" s="6">
        <v>5.09</v>
      </c>
      <c r="C718" s="6">
        <v>2.38</v>
      </c>
      <c r="D718" s="6">
        <f t="shared" si="11"/>
        <v>2.6470013674545712</v>
      </c>
    </row>
    <row r="719" spans="1:4" x14ac:dyDescent="0.2">
      <c r="A719" s="25">
        <v>36825</v>
      </c>
      <c r="B719" s="6">
        <v>5.09</v>
      </c>
      <c r="C719" s="6">
        <v>2.36</v>
      </c>
      <c r="D719" s="6">
        <f t="shared" si="11"/>
        <v>2.6670574443141692</v>
      </c>
    </row>
    <row r="720" spans="1:4" x14ac:dyDescent="0.2">
      <c r="A720" s="25">
        <v>36826</v>
      </c>
      <c r="B720" s="6">
        <v>5.13</v>
      </c>
      <c r="C720" s="6">
        <v>2.37</v>
      </c>
      <c r="D720" s="6">
        <f t="shared" si="11"/>
        <v>2.6961023737422929</v>
      </c>
    </row>
    <row r="721" spans="1:4" x14ac:dyDescent="0.2">
      <c r="A721" s="25">
        <v>36829</v>
      </c>
      <c r="B721" s="6">
        <v>5.1100000000000003</v>
      </c>
      <c r="C721" s="6">
        <v>2.37</v>
      </c>
      <c r="D721" s="6">
        <f t="shared" si="11"/>
        <v>2.676565400019526</v>
      </c>
    </row>
    <row r="722" spans="1:4" x14ac:dyDescent="0.2">
      <c r="A722" s="25">
        <v>36830</v>
      </c>
      <c r="B722" s="6">
        <v>5.09</v>
      </c>
      <c r="C722" s="6">
        <v>2.37</v>
      </c>
      <c r="D722" s="6">
        <f t="shared" si="11"/>
        <v>2.6570284262967592</v>
      </c>
    </row>
    <row r="723" spans="1:4" x14ac:dyDescent="0.2">
      <c r="A723" s="25">
        <v>36831</v>
      </c>
      <c r="B723" s="6">
        <v>5.09</v>
      </c>
      <c r="C723" s="6">
        <v>2.37</v>
      </c>
      <c r="D723" s="6">
        <f t="shared" si="11"/>
        <v>2.6570284262967592</v>
      </c>
    </row>
    <row r="724" spans="1:4" x14ac:dyDescent="0.2">
      <c r="A724" s="25">
        <v>36832</v>
      </c>
      <c r="B724" s="6">
        <v>5.08</v>
      </c>
      <c r="C724" s="6">
        <v>2.36</v>
      </c>
      <c r="D724" s="6">
        <f t="shared" si="11"/>
        <v>2.6572880031262125</v>
      </c>
    </row>
    <row r="725" spans="1:4" x14ac:dyDescent="0.2">
      <c r="A725" s="25">
        <v>36833</v>
      </c>
      <c r="B725" s="6">
        <v>5.07</v>
      </c>
      <c r="C725" s="6">
        <v>2.36</v>
      </c>
      <c r="D725" s="6">
        <f t="shared" si="11"/>
        <v>2.6475185619382557</v>
      </c>
    </row>
    <row r="726" spans="1:4" x14ac:dyDescent="0.2">
      <c r="A726" s="25">
        <v>36836</v>
      </c>
      <c r="B726" s="6">
        <v>5.0599999999999996</v>
      </c>
      <c r="C726" s="6">
        <v>2.36</v>
      </c>
      <c r="D726" s="6">
        <f t="shared" si="11"/>
        <v>2.6377491207502768</v>
      </c>
    </row>
    <row r="727" spans="1:4" x14ac:dyDescent="0.2">
      <c r="A727" s="25">
        <v>36837</v>
      </c>
      <c r="B727" s="6">
        <v>5.09</v>
      </c>
      <c r="C727" s="6">
        <v>2.36</v>
      </c>
      <c r="D727" s="6">
        <f t="shared" si="11"/>
        <v>2.6670574443141692</v>
      </c>
    </row>
    <row r="728" spans="1:4" x14ac:dyDescent="0.2">
      <c r="A728" s="25">
        <v>36838</v>
      </c>
      <c r="B728" s="6">
        <v>5.09</v>
      </c>
      <c r="C728" s="6">
        <v>2.37</v>
      </c>
      <c r="D728" s="6">
        <f t="shared" si="11"/>
        <v>2.6570284262967592</v>
      </c>
    </row>
    <row r="729" spans="1:4" x14ac:dyDescent="0.2">
      <c r="A729" s="25">
        <v>36839</v>
      </c>
      <c r="B729" s="6">
        <v>5.07</v>
      </c>
      <c r="C729" s="6">
        <v>2.35</v>
      </c>
      <c r="D729" s="6">
        <f t="shared" si="11"/>
        <v>2.6575476306790247</v>
      </c>
    </row>
    <row r="730" spans="1:4" x14ac:dyDescent="0.2">
      <c r="A730" s="25">
        <v>36840</v>
      </c>
      <c r="B730" s="6">
        <v>5.05</v>
      </c>
      <c r="C730" s="6">
        <v>2.35</v>
      </c>
      <c r="D730" s="6">
        <f t="shared" si="11"/>
        <v>2.638006839276974</v>
      </c>
    </row>
    <row r="731" spans="1:4" x14ac:dyDescent="0.2">
      <c r="A731" s="25">
        <v>36843</v>
      </c>
      <c r="B731" s="6">
        <v>5.0199999999999996</v>
      </c>
      <c r="C731" s="6">
        <v>2.36</v>
      </c>
      <c r="D731" s="6">
        <f t="shared" si="11"/>
        <v>2.5986713559984276</v>
      </c>
    </row>
    <row r="732" spans="1:4" x14ac:dyDescent="0.2">
      <c r="A732" s="25">
        <v>36844</v>
      </c>
      <c r="B732" s="6">
        <v>5.04</v>
      </c>
      <c r="C732" s="6">
        <v>2.37</v>
      </c>
      <c r="D732" s="6">
        <f t="shared" si="11"/>
        <v>2.608185991989842</v>
      </c>
    </row>
    <row r="733" spans="1:4" x14ac:dyDescent="0.2">
      <c r="A733" s="25">
        <v>36845</v>
      </c>
      <c r="B733" s="6">
        <v>5.04</v>
      </c>
      <c r="C733" s="6">
        <v>2.33</v>
      </c>
      <c r="D733" s="6">
        <f t="shared" si="11"/>
        <v>2.6482947327274298</v>
      </c>
    </row>
    <row r="734" spans="1:4" x14ac:dyDescent="0.2">
      <c r="A734" s="25">
        <v>36846</v>
      </c>
      <c r="B734" s="6">
        <v>4.99</v>
      </c>
      <c r="C734" s="6">
        <v>2.34</v>
      </c>
      <c r="D734" s="6">
        <f t="shared" si="11"/>
        <v>2.5894078561657263</v>
      </c>
    </row>
    <row r="735" spans="1:4" x14ac:dyDescent="0.2">
      <c r="A735" s="25">
        <v>36847</v>
      </c>
      <c r="B735" s="6">
        <v>5.01</v>
      </c>
      <c r="C735" s="6">
        <v>2.34</v>
      </c>
      <c r="D735" s="6">
        <f t="shared" si="11"/>
        <v>2.6089505569669713</v>
      </c>
    </row>
    <row r="736" spans="1:4" x14ac:dyDescent="0.2">
      <c r="A736" s="25">
        <v>36850</v>
      </c>
      <c r="B736" s="6">
        <v>5.0199999999999996</v>
      </c>
      <c r="C736" s="6">
        <v>2.34</v>
      </c>
      <c r="D736" s="6">
        <f t="shared" si="11"/>
        <v>2.6187219073675827</v>
      </c>
    </row>
    <row r="737" spans="1:4" x14ac:dyDescent="0.2">
      <c r="A737" s="25">
        <v>36851</v>
      </c>
      <c r="B737" s="6">
        <v>4.99</v>
      </c>
      <c r="C737" s="6">
        <v>2.34</v>
      </c>
      <c r="D737" s="6">
        <f t="shared" si="11"/>
        <v>2.5894078561657263</v>
      </c>
    </row>
    <row r="738" spans="1:4" x14ac:dyDescent="0.2">
      <c r="A738" s="25">
        <v>36852</v>
      </c>
      <c r="B738" s="6">
        <v>4.8899999999999997</v>
      </c>
      <c r="C738" s="6">
        <v>2.2999999999999998</v>
      </c>
      <c r="D738" s="6">
        <f t="shared" si="11"/>
        <v>2.531769305962861</v>
      </c>
    </row>
    <row r="739" spans="1:4" x14ac:dyDescent="0.2">
      <c r="A739" s="25">
        <v>36853</v>
      </c>
      <c r="B739" s="6">
        <v>4.84</v>
      </c>
      <c r="C739" s="6">
        <v>2.2799999999999998</v>
      </c>
      <c r="D739" s="6">
        <f t="shared" si="11"/>
        <v>2.5029331247555797</v>
      </c>
    </row>
    <row r="740" spans="1:4" x14ac:dyDescent="0.2">
      <c r="A740" s="25">
        <v>36854</v>
      </c>
      <c r="B740" s="6">
        <v>4.84</v>
      </c>
      <c r="C740" s="6">
        <v>2.2599999999999998</v>
      </c>
      <c r="D740" s="6">
        <f t="shared" si="11"/>
        <v>2.5229806375904662</v>
      </c>
    </row>
    <row r="741" spans="1:4" x14ac:dyDescent="0.2">
      <c r="A741" s="25">
        <v>36857</v>
      </c>
      <c r="B741" s="6">
        <v>4.8</v>
      </c>
      <c r="C741" s="6">
        <v>2.2400000000000002</v>
      </c>
      <c r="D741" s="6">
        <f t="shared" si="11"/>
        <v>2.5039123630673066</v>
      </c>
    </row>
    <row r="742" spans="1:4" x14ac:dyDescent="0.2">
      <c r="A742" s="25">
        <v>36858</v>
      </c>
      <c r="B742" s="6">
        <v>4.78</v>
      </c>
      <c r="C742" s="6">
        <v>2.2200000000000002</v>
      </c>
      <c r="D742" s="6">
        <f t="shared" si="11"/>
        <v>2.5044022696145696</v>
      </c>
    </row>
    <row r="743" spans="1:4" x14ac:dyDescent="0.2">
      <c r="A743" s="25">
        <v>36859</v>
      </c>
      <c r="B743" s="6">
        <v>4.82</v>
      </c>
      <c r="C743" s="6">
        <v>2.21</v>
      </c>
      <c r="D743" s="6">
        <f t="shared" si="11"/>
        <v>2.5535661872615245</v>
      </c>
    </row>
    <row r="744" spans="1:4" x14ac:dyDescent="0.2">
      <c r="A744" s="25">
        <v>36860</v>
      </c>
      <c r="B744" s="6">
        <v>4.79</v>
      </c>
      <c r="C744" s="6">
        <v>2.2000000000000002</v>
      </c>
      <c r="D744" s="6">
        <f t="shared" si="11"/>
        <v>2.5342465753424692</v>
      </c>
    </row>
    <row r="745" spans="1:4" x14ac:dyDescent="0.2">
      <c r="A745" s="25">
        <v>36861</v>
      </c>
      <c r="B745" s="6">
        <v>4.78</v>
      </c>
      <c r="C745" s="6">
        <v>2.2000000000000002</v>
      </c>
      <c r="D745" s="6">
        <f t="shared" si="11"/>
        <v>2.5244618395303453</v>
      </c>
    </row>
    <row r="746" spans="1:4" x14ac:dyDescent="0.2">
      <c r="A746" s="25">
        <v>36864</v>
      </c>
      <c r="B746" s="6">
        <v>4.75</v>
      </c>
      <c r="C746" s="6">
        <v>2.19</v>
      </c>
      <c r="D746" s="6">
        <f t="shared" si="11"/>
        <v>2.5051374889911049</v>
      </c>
    </row>
    <row r="747" spans="1:4" x14ac:dyDescent="0.2">
      <c r="A747" s="25">
        <v>36865</v>
      </c>
      <c r="B747" s="6">
        <v>4.7699999999999996</v>
      </c>
      <c r="C747" s="6">
        <v>2.1800000000000002</v>
      </c>
      <c r="D747" s="6">
        <f t="shared" si="11"/>
        <v>2.5347426110784887</v>
      </c>
    </row>
    <row r="748" spans="1:4" x14ac:dyDescent="0.2">
      <c r="A748" s="25">
        <v>36866</v>
      </c>
      <c r="B748" s="6">
        <v>4.7699999999999996</v>
      </c>
      <c r="C748" s="6">
        <v>2.19</v>
      </c>
      <c r="D748" s="6">
        <f t="shared" si="11"/>
        <v>2.5247088756238378</v>
      </c>
    </row>
    <row r="749" spans="1:4" x14ac:dyDescent="0.2">
      <c r="A749" s="25">
        <v>36867</v>
      </c>
      <c r="B749" s="6">
        <v>4.78</v>
      </c>
      <c r="C749" s="6">
        <v>2.1800000000000002</v>
      </c>
      <c r="D749" s="6">
        <f t="shared" si="11"/>
        <v>2.5445292620865256</v>
      </c>
    </row>
    <row r="750" spans="1:4" x14ac:dyDescent="0.2">
      <c r="A750" s="25">
        <v>36868</v>
      </c>
      <c r="B750" s="6">
        <v>4.83</v>
      </c>
      <c r="C750" s="6">
        <v>2.19</v>
      </c>
      <c r="D750" s="6">
        <f t="shared" si="11"/>
        <v>2.5834230355220589</v>
      </c>
    </row>
    <row r="751" spans="1:4" x14ac:dyDescent="0.2">
      <c r="A751" s="25">
        <v>36871</v>
      </c>
      <c r="B751" s="6">
        <v>4.83</v>
      </c>
      <c r="C751" s="6">
        <v>2.2000000000000002</v>
      </c>
      <c r="D751" s="6">
        <f t="shared" si="11"/>
        <v>2.5733855185909871</v>
      </c>
    </row>
    <row r="752" spans="1:4" x14ac:dyDescent="0.2">
      <c r="A752" s="25">
        <v>36872</v>
      </c>
      <c r="B752" s="6">
        <v>4.84</v>
      </c>
      <c r="C752" s="6">
        <v>2.2000000000000002</v>
      </c>
      <c r="D752" s="6">
        <f t="shared" si="11"/>
        <v>2.5831702544031332</v>
      </c>
    </row>
    <row r="753" spans="1:4" x14ac:dyDescent="0.2">
      <c r="A753" s="25">
        <v>36873</v>
      </c>
      <c r="B753" s="6">
        <v>4.79</v>
      </c>
      <c r="C753" s="6">
        <v>2.2000000000000002</v>
      </c>
      <c r="D753" s="6">
        <f t="shared" si="11"/>
        <v>2.5342465753424692</v>
      </c>
    </row>
    <row r="754" spans="1:4" x14ac:dyDescent="0.2">
      <c r="A754" s="25">
        <v>36874</v>
      </c>
      <c r="B754" s="6">
        <v>4.8099999999999996</v>
      </c>
      <c r="C754" s="6">
        <v>2.21</v>
      </c>
      <c r="D754" s="6">
        <f t="shared" si="11"/>
        <v>2.5437824087662708</v>
      </c>
    </row>
    <row r="755" spans="1:4" x14ac:dyDescent="0.2">
      <c r="A755" s="25">
        <v>36875</v>
      </c>
      <c r="B755" s="6">
        <v>4.7699999999999996</v>
      </c>
      <c r="C755" s="6">
        <v>2.2200000000000002</v>
      </c>
      <c r="D755" s="6">
        <f t="shared" si="11"/>
        <v>2.4946194482488915</v>
      </c>
    </row>
    <row r="756" spans="1:4" x14ac:dyDescent="0.2">
      <c r="A756" s="25">
        <v>36878</v>
      </c>
      <c r="B756" s="6">
        <v>4.7699999999999996</v>
      </c>
      <c r="C756" s="6">
        <v>2.2200000000000002</v>
      </c>
      <c r="D756" s="6">
        <f t="shared" si="11"/>
        <v>2.4946194482488915</v>
      </c>
    </row>
    <row r="757" spans="1:4" x14ac:dyDescent="0.2">
      <c r="A757" s="25">
        <v>36879</v>
      </c>
      <c r="B757" s="6">
        <v>4.82</v>
      </c>
      <c r="C757" s="6">
        <v>2.23</v>
      </c>
      <c r="D757" s="6">
        <f t="shared" si="11"/>
        <v>2.5335028856500186</v>
      </c>
    </row>
    <row r="758" spans="1:4" x14ac:dyDescent="0.2">
      <c r="A758" s="25">
        <v>36880</v>
      </c>
      <c r="B758" s="6">
        <v>4.8099999999999996</v>
      </c>
      <c r="C758" s="6">
        <v>2.2200000000000002</v>
      </c>
      <c r="D758" s="6">
        <f t="shared" si="11"/>
        <v>2.5337507337116039</v>
      </c>
    </row>
    <row r="759" spans="1:4" x14ac:dyDescent="0.2">
      <c r="A759" s="25">
        <v>36881</v>
      </c>
      <c r="B759" s="6">
        <v>4.8499999999999996</v>
      </c>
      <c r="C759" s="6">
        <v>2.23</v>
      </c>
      <c r="D759" s="6">
        <f t="shared" si="11"/>
        <v>2.5628484789200767</v>
      </c>
    </row>
    <row r="760" spans="1:4" x14ac:dyDescent="0.2">
      <c r="A760" s="25">
        <v>36882</v>
      </c>
      <c r="B760" s="6">
        <v>4.83</v>
      </c>
      <c r="C760" s="6">
        <v>2.23</v>
      </c>
      <c r="D760" s="6">
        <f t="shared" si="11"/>
        <v>2.5432847500733713</v>
      </c>
    </row>
    <row r="761" spans="1:4" x14ac:dyDescent="0.2">
      <c r="A761" s="25">
        <v>36887</v>
      </c>
      <c r="B761" s="6">
        <v>4.8</v>
      </c>
      <c r="C761" s="6">
        <v>2.23</v>
      </c>
      <c r="D761" s="6">
        <f t="shared" si="11"/>
        <v>2.5139391568032909</v>
      </c>
    </row>
    <row r="762" spans="1:4" x14ac:dyDescent="0.2">
      <c r="A762" s="25">
        <v>36888</v>
      </c>
      <c r="B762" s="6">
        <v>4.8</v>
      </c>
      <c r="C762" s="6">
        <v>2.23</v>
      </c>
      <c r="D762" s="6">
        <f t="shared" si="11"/>
        <v>2.5139391568032909</v>
      </c>
    </row>
    <row r="763" spans="1:4" x14ac:dyDescent="0.2">
      <c r="A763" s="25">
        <v>36889</v>
      </c>
      <c r="B763" s="6">
        <v>4.78</v>
      </c>
      <c r="C763" s="6">
        <v>2.2400000000000002</v>
      </c>
      <c r="D763" s="6">
        <f t="shared" si="11"/>
        <v>2.4843505477308403</v>
      </c>
    </row>
    <row r="764" spans="1:4" x14ac:dyDescent="0.2">
      <c r="A764" s="25">
        <v>36893</v>
      </c>
      <c r="B764" s="6">
        <v>4.6900000000000004</v>
      </c>
      <c r="C764" s="6">
        <v>2.2200000000000002</v>
      </c>
      <c r="D764" s="6">
        <f t="shared" si="11"/>
        <v>2.4163568773234223</v>
      </c>
    </row>
    <row r="765" spans="1:4" x14ac:dyDescent="0.2">
      <c r="A765" s="25">
        <v>36894</v>
      </c>
      <c r="B765" s="6">
        <v>4.5999999999999996</v>
      </c>
      <c r="C765" s="6">
        <v>2.19</v>
      </c>
      <c r="D765" s="6">
        <f t="shared" si="11"/>
        <v>2.3583520892455301</v>
      </c>
    </row>
    <row r="766" spans="1:4" x14ac:dyDescent="0.2">
      <c r="A766" s="25">
        <v>36895</v>
      </c>
      <c r="B766" s="6">
        <v>4.67</v>
      </c>
      <c r="C766" s="6">
        <v>2.2000000000000002</v>
      </c>
      <c r="D766" s="6">
        <f t="shared" si="11"/>
        <v>2.4168297455968712</v>
      </c>
    </row>
    <row r="767" spans="1:4" x14ac:dyDescent="0.2">
      <c r="A767" s="25">
        <v>36896</v>
      </c>
      <c r="B767" s="6">
        <v>4.68</v>
      </c>
      <c r="C767" s="6">
        <v>2.2000000000000002</v>
      </c>
      <c r="D767" s="6">
        <f t="shared" si="11"/>
        <v>2.4266144814089952</v>
      </c>
    </row>
    <row r="768" spans="1:4" x14ac:dyDescent="0.2">
      <c r="A768" s="25">
        <v>36899</v>
      </c>
      <c r="B768" s="6">
        <v>4.6900000000000004</v>
      </c>
      <c r="C768" s="6">
        <v>2.2200000000000002</v>
      </c>
      <c r="D768" s="6">
        <f t="shared" si="11"/>
        <v>2.4163568773234223</v>
      </c>
    </row>
    <row r="769" spans="1:4" x14ac:dyDescent="0.2">
      <c r="A769" s="25">
        <v>36900</v>
      </c>
      <c r="B769" s="6">
        <v>4.74</v>
      </c>
      <c r="C769" s="6">
        <v>2.21</v>
      </c>
      <c r="D769" s="6">
        <f t="shared" si="11"/>
        <v>2.475295959299495</v>
      </c>
    </row>
    <row r="770" spans="1:4" x14ac:dyDescent="0.2">
      <c r="A770" s="25">
        <v>36901</v>
      </c>
      <c r="B770" s="6">
        <v>4.7300000000000004</v>
      </c>
      <c r="C770" s="6">
        <v>2.21</v>
      </c>
      <c r="D770" s="6">
        <f t="shared" si="11"/>
        <v>2.4655121808042191</v>
      </c>
    </row>
    <row r="771" spans="1:4" x14ac:dyDescent="0.2">
      <c r="A771" s="25">
        <v>36902</v>
      </c>
      <c r="B771" s="6">
        <v>4.7300000000000004</v>
      </c>
      <c r="C771" s="6">
        <v>2.2200000000000002</v>
      </c>
      <c r="D771" s="6">
        <f t="shared" si="11"/>
        <v>2.4554881627861347</v>
      </c>
    </row>
    <row r="772" spans="1:4" x14ac:dyDescent="0.2">
      <c r="A772" s="25">
        <v>36903</v>
      </c>
      <c r="B772" s="6">
        <v>4.79</v>
      </c>
      <c r="C772" s="6">
        <v>2.23</v>
      </c>
      <c r="D772" s="6">
        <f t="shared" si="11"/>
        <v>2.5041572923799382</v>
      </c>
    </row>
    <row r="773" spans="1:4" x14ac:dyDescent="0.2">
      <c r="A773" s="25">
        <v>36906</v>
      </c>
      <c r="B773" s="6">
        <v>4.7699999999999996</v>
      </c>
      <c r="C773" s="6">
        <v>2.2200000000000002</v>
      </c>
      <c r="D773" s="6">
        <f t="shared" si="11"/>
        <v>2.4946194482488915</v>
      </c>
    </row>
    <row r="774" spans="1:4" x14ac:dyDescent="0.2">
      <c r="A774" s="25">
        <v>36907</v>
      </c>
      <c r="B774" s="6">
        <v>4.8099999999999996</v>
      </c>
      <c r="C774" s="6">
        <v>2.23</v>
      </c>
      <c r="D774" s="6">
        <f t="shared" si="11"/>
        <v>2.5237210212266437</v>
      </c>
    </row>
    <row r="775" spans="1:4" x14ac:dyDescent="0.2">
      <c r="A775" s="25">
        <v>36908</v>
      </c>
      <c r="B775" s="6">
        <v>4.8099999999999996</v>
      </c>
      <c r="C775" s="6">
        <v>2.21</v>
      </c>
      <c r="D775" s="6">
        <f t="shared" si="11"/>
        <v>2.5437824087662708</v>
      </c>
    </row>
    <row r="776" spans="1:4" x14ac:dyDescent="0.2">
      <c r="A776" s="25">
        <v>36909</v>
      </c>
      <c r="B776" s="6">
        <v>4.79</v>
      </c>
      <c r="C776" s="6">
        <v>2.21</v>
      </c>
      <c r="D776" s="6">
        <f t="shared" ref="D776:D839" si="12">((1+(B776/100))/(1+(C776/100)) - 1)*100</f>
        <v>2.5242148517757634</v>
      </c>
    </row>
    <row r="777" spans="1:4" x14ac:dyDescent="0.2">
      <c r="A777" s="25">
        <v>36910</v>
      </c>
      <c r="B777" s="6">
        <v>4.79</v>
      </c>
      <c r="C777" s="6">
        <v>2.2200000000000002</v>
      </c>
      <c r="D777" s="6">
        <f t="shared" si="12"/>
        <v>2.5141850909802477</v>
      </c>
    </row>
    <row r="778" spans="1:4" x14ac:dyDescent="0.2">
      <c r="A778" s="25">
        <v>36913</v>
      </c>
      <c r="B778" s="6">
        <v>4.83</v>
      </c>
      <c r="C778" s="6">
        <v>2.23</v>
      </c>
      <c r="D778" s="6">
        <f t="shared" si="12"/>
        <v>2.5432847500733713</v>
      </c>
    </row>
    <row r="779" spans="1:4" x14ac:dyDescent="0.2">
      <c r="A779" s="25">
        <v>36914</v>
      </c>
      <c r="B779" s="6">
        <v>4.82</v>
      </c>
      <c r="C779" s="6">
        <v>2.23</v>
      </c>
      <c r="D779" s="6">
        <f t="shared" si="12"/>
        <v>2.5335028856500186</v>
      </c>
    </row>
    <row r="780" spans="1:4" x14ac:dyDescent="0.2">
      <c r="A780" s="25">
        <v>36915</v>
      </c>
      <c r="B780" s="6">
        <v>4.79</v>
      </c>
      <c r="C780" s="6">
        <v>2.2200000000000002</v>
      </c>
      <c r="D780" s="6">
        <f t="shared" si="12"/>
        <v>2.5141850909802477</v>
      </c>
    </row>
    <row r="781" spans="1:4" x14ac:dyDescent="0.2">
      <c r="A781" s="25">
        <v>36916</v>
      </c>
      <c r="B781" s="6">
        <v>4.7699999999999996</v>
      </c>
      <c r="C781" s="6">
        <v>2.2200000000000002</v>
      </c>
      <c r="D781" s="6">
        <f t="shared" si="12"/>
        <v>2.4946194482488915</v>
      </c>
    </row>
    <row r="782" spans="1:4" x14ac:dyDescent="0.2">
      <c r="A782" s="25">
        <v>36917</v>
      </c>
      <c r="B782" s="6">
        <v>4.71</v>
      </c>
      <c r="C782" s="6">
        <v>2.21</v>
      </c>
      <c r="D782" s="6">
        <f t="shared" si="12"/>
        <v>2.4459446238137117</v>
      </c>
    </row>
    <row r="783" spans="1:4" x14ac:dyDescent="0.2">
      <c r="A783" s="25">
        <v>36920</v>
      </c>
      <c r="B783" s="6">
        <v>4.72</v>
      </c>
      <c r="C783" s="6">
        <v>2.21</v>
      </c>
      <c r="D783" s="6">
        <f t="shared" si="12"/>
        <v>2.4557284023089654</v>
      </c>
    </row>
    <row r="784" spans="1:4" x14ac:dyDescent="0.2">
      <c r="A784" s="25">
        <v>36921</v>
      </c>
      <c r="B784" s="6">
        <v>4.7300000000000004</v>
      </c>
      <c r="C784" s="6">
        <v>2.21</v>
      </c>
      <c r="D784" s="6">
        <f t="shared" si="12"/>
        <v>2.4655121808042191</v>
      </c>
    </row>
    <row r="785" spans="1:4" x14ac:dyDescent="0.2">
      <c r="A785" s="25">
        <v>36922</v>
      </c>
      <c r="B785" s="6">
        <v>4.67</v>
      </c>
      <c r="C785" s="6">
        <v>2.2200000000000002</v>
      </c>
      <c r="D785" s="6">
        <f t="shared" si="12"/>
        <v>2.3967912345920439</v>
      </c>
    </row>
    <row r="786" spans="1:4" x14ac:dyDescent="0.2">
      <c r="A786" s="25">
        <v>36923</v>
      </c>
      <c r="B786" s="6">
        <v>4.68</v>
      </c>
      <c r="C786" s="6">
        <v>2.2400000000000002</v>
      </c>
      <c r="D786" s="6">
        <f t="shared" si="12"/>
        <v>2.3865414710485089</v>
      </c>
    </row>
    <row r="787" spans="1:4" x14ac:dyDescent="0.2">
      <c r="A787" s="25">
        <v>36924</v>
      </c>
      <c r="B787" s="6">
        <v>4.68</v>
      </c>
      <c r="C787" s="6">
        <v>2.2599999999999998</v>
      </c>
      <c r="D787" s="6">
        <f t="shared" si="12"/>
        <v>2.3665167220809691</v>
      </c>
    </row>
    <row r="788" spans="1:4" x14ac:dyDescent="0.2">
      <c r="A788" s="25">
        <v>36927</v>
      </c>
      <c r="B788" s="6">
        <v>4.68</v>
      </c>
      <c r="C788" s="6">
        <v>2.27</v>
      </c>
      <c r="D788" s="6">
        <f t="shared" si="12"/>
        <v>2.3565072846386981</v>
      </c>
    </row>
    <row r="789" spans="1:4" x14ac:dyDescent="0.2">
      <c r="A789" s="25">
        <v>36928</v>
      </c>
      <c r="B789" s="6">
        <v>4.68</v>
      </c>
      <c r="C789" s="6">
        <v>2.2599999999999998</v>
      </c>
      <c r="D789" s="6">
        <f t="shared" si="12"/>
        <v>2.3665167220809691</v>
      </c>
    </row>
    <row r="790" spans="1:4" x14ac:dyDescent="0.2">
      <c r="A790" s="25">
        <v>36929</v>
      </c>
      <c r="B790" s="6">
        <v>4.6399999999999997</v>
      </c>
      <c r="C790" s="6">
        <v>2.25</v>
      </c>
      <c r="D790" s="6">
        <f t="shared" si="12"/>
        <v>2.3374083129584333</v>
      </c>
    </row>
    <row r="791" spans="1:4" x14ac:dyDescent="0.2">
      <c r="A791" s="25">
        <v>36930</v>
      </c>
      <c r="B791" s="6">
        <v>4.7</v>
      </c>
      <c r="C791" s="6">
        <v>2.27</v>
      </c>
      <c r="D791" s="6">
        <f t="shared" si="12"/>
        <v>2.3760633616896509</v>
      </c>
    </row>
    <row r="792" spans="1:4" x14ac:dyDescent="0.2">
      <c r="A792" s="25">
        <v>36931</v>
      </c>
      <c r="B792" s="6">
        <v>4.67</v>
      </c>
      <c r="C792" s="6">
        <v>2.2599999999999998</v>
      </c>
      <c r="D792" s="6">
        <f t="shared" si="12"/>
        <v>2.3567377273616241</v>
      </c>
    </row>
    <row r="793" spans="1:4" x14ac:dyDescent="0.2">
      <c r="A793" s="25">
        <v>36934</v>
      </c>
      <c r="B793" s="6">
        <v>4.68</v>
      </c>
      <c r="C793" s="6">
        <v>2.25</v>
      </c>
      <c r="D793" s="6">
        <f t="shared" si="12"/>
        <v>2.3765281173594222</v>
      </c>
    </row>
    <row r="794" spans="1:4" x14ac:dyDescent="0.2">
      <c r="A794" s="25">
        <v>36935</v>
      </c>
      <c r="B794" s="6">
        <v>4.6900000000000004</v>
      </c>
      <c r="C794" s="6">
        <v>2.2599999999999998</v>
      </c>
      <c r="D794" s="6">
        <f t="shared" si="12"/>
        <v>2.376295716800314</v>
      </c>
    </row>
    <row r="795" spans="1:4" x14ac:dyDescent="0.2">
      <c r="A795" s="25">
        <v>36936</v>
      </c>
      <c r="B795" s="6">
        <v>4.74</v>
      </c>
      <c r="C795" s="6">
        <v>2.1800000000000002</v>
      </c>
      <c r="D795" s="6">
        <f t="shared" si="12"/>
        <v>2.5053826580544225</v>
      </c>
    </row>
    <row r="796" spans="1:4" x14ac:dyDescent="0.2">
      <c r="A796" s="25">
        <v>36937</v>
      </c>
      <c r="B796" s="6">
        <v>4.76</v>
      </c>
      <c r="C796" s="6">
        <v>2.19</v>
      </c>
      <c r="D796" s="6">
        <f t="shared" si="12"/>
        <v>2.5149231823074825</v>
      </c>
    </row>
    <row r="797" spans="1:4" x14ac:dyDescent="0.2">
      <c r="A797" s="25">
        <v>36938</v>
      </c>
      <c r="B797" s="6">
        <v>4.76</v>
      </c>
      <c r="C797" s="6">
        <v>2.1800000000000002</v>
      </c>
      <c r="D797" s="6">
        <f t="shared" si="12"/>
        <v>2.5249559600704741</v>
      </c>
    </row>
    <row r="798" spans="1:4" x14ac:dyDescent="0.2">
      <c r="A798" s="25">
        <v>36941</v>
      </c>
      <c r="B798" s="6">
        <v>4.75</v>
      </c>
      <c r="C798" s="6">
        <v>2.17</v>
      </c>
      <c r="D798" s="6">
        <f t="shared" si="12"/>
        <v>2.5252030928844205</v>
      </c>
    </row>
    <row r="799" spans="1:4" x14ac:dyDescent="0.2">
      <c r="A799" s="25">
        <v>36942</v>
      </c>
      <c r="B799" s="6">
        <v>4.76</v>
      </c>
      <c r="C799" s="6">
        <v>2.16</v>
      </c>
      <c r="D799" s="6">
        <f t="shared" si="12"/>
        <v>2.5450274079874768</v>
      </c>
    </row>
    <row r="800" spans="1:4" x14ac:dyDescent="0.2">
      <c r="A800" s="25">
        <v>36943</v>
      </c>
      <c r="B800" s="6">
        <v>4.78</v>
      </c>
      <c r="C800" s="6">
        <v>2.16</v>
      </c>
      <c r="D800" s="6">
        <f t="shared" si="12"/>
        <v>2.5646045418950658</v>
      </c>
    </row>
    <row r="801" spans="1:4" x14ac:dyDescent="0.2">
      <c r="A801" s="25">
        <v>36944</v>
      </c>
      <c r="B801" s="6">
        <v>4.8099999999999996</v>
      </c>
      <c r="C801" s="6">
        <v>2.17</v>
      </c>
      <c r="D801" s="6">
        <f t="shared" si="12"/>
        <v>2.583928746207298</v>
      </c>
    </row>
    <row r="802" spans="1:4" x14ac:dyDescent="0.2">
      <c r="A802" s="25">
        <v>36945</v>
      </c>
      <c r="B802" s="6">
        <v>4.79</v>
      </c>
      <c r="C802" s="6">
        <v>2.1800000000000002</v>
      </c>
      <c r="D802" s="6">
        <f t="shared" si="12"/>
        <v>2.5543159130945403</v>
      </c>
    </row>
    <row r="803" spans="1:4" x14ac:dyDescent="0.2">
      <c r="A803" s="25">
        <v>36948</v>
      </c>
      <c r="B803" s="6">
        <v>4.79</v>
      </c>
      <c r="C803" s="6">
        <v>2.1800000000000002</v>
      </c>
      <c r="D803" s="6">
        <f t="shared" si="12"/>
        <v>2.5543159130945403</v>
      </c>
    </row>
    <row r="804" spans="1:4" x14ac:dyDescent="0.2">
      <c r="A804" s="25">
        <v>36949</v>
      </c>
      <c r="B804" s="6">
        <v>4.7300000000000004</v>
      </c>
      <c r="C804" s="6">
        <v>2.17</v>
      </c>
      <c r="D804" s="6">
        <f t="shared" si="12"/>
        <v>2.5056278751101058</v>
      </c>
    </row>
    <row r="805" spans="1:4" x14ac:dyDescent="0.2">
      <c r="A805" s="25">
        <v>36950</v>
      </c>
      <c r="B805" s="6">
        <v>4.71</v>
      </c>
      <c r="C805" s="6">
        <v>2.23</v>
      </c>
      <c r="D805" s="6">
        <f t="shared" si="12"/>
        <v>2.4259023769930499</v>
      </c>
    </row>
    <row r="806" spans="1:4" x14ac:dyDescent="0.2">
      <c r="A806" s="25">
        <v>36951</v>
      </c>
      <c r="B806" s="6">
        <v>4.6500000000000004</v>
      </c>
      <c r="C806" s="6">
        <v>2.2000000000000002</v>
      </c>
      <c r="D806" s="6">
        <f t="shared" si="12"/>
        <v>2.3972602739726012</v>
      </c>
    </row>
    <row r="807" spans="1:4" x14ac:dyDescent="0.2">
      <c r="A807" s="25">
        <v>36952</v>
      </c>
      <c r="B807" s="6">
        <v>4.6500000000000004</v>
      </c>
      <c r="C807" s="6">
        <v>2.2000000000000002</v>
      </c>
      <c r="D807" s="6">
        <f t="shared" si="12"/>
        <v>2.3972602739726012</v>
      </c>
    </row>
    <row r="808" spans="1:4" x14ac:dyDescent="0.2">
      <c r="A808" s="25">
        <v>36955</v>
      </c>
      <c r="B808" s="6">
        <v>4.67</v>
      </c>
      <c r="C808" s="6">
        <v>2.2000000000000002</v>
      </c>
      <c r="D808" s="6">
        <f t="shared" si="12"/>
        <v>2.4168297455968712</v>
      </c>
    </row>
    <row r="809" spans="1:4" x14ac:dyDescent="0.2">
      <c r="A809" s="25">
        <v>36956</v>
      </c>
      <c r="B809" s="6">
        <v>4.67</v>
      </c>
      <c r="C809" s="6">
        <v>2.21</v>
      </c>
      <c r="D809" s="6">
        <f t="shared" si="12"/>
        <v>2.4068095098326969</v>
      </c>
    </row>
    <row r="810" spans="1:4" x14ac:dyDescent="0.2">
      <c r="A810" s="25">
        <v>36957</v>
      </c>
      <c r="B810" s="6">
        <v>4.6900000000000004</v>
      </c>
      <c r="C810" s="6">
        <v>2.23</v>
      </c>
      <c r="D810" s="6">
        <f t="shared" si="12"/>
        <v>2.4063386481463223</v>
      </c>
    </row>
    <row r="811" spans="1:4" x14ac:dyDescent="0.2">
      <c r="A811" s="25">
        <v>36958</v>
      </c>
      <c r="B811" s="6">
        <v>4.68</v>
      </c>
      <c r="C811" s="6">
        <v>2.23</v>
      </c>
      <c r="D811" s="6">
        <f t="shared" si="12"/>
        <v>2.3965567837229695</v>
      </c>
    </row>
    <row r="812" spans="1:4" x14ac:dyDescent="0.2">
      <c r="A812" s="25">
        <v>36959</v>
      </c>
      <c r="B812" s="6">
        <v>4.6900000000000004</v>
      </c>
      <c r="C812" s="6">
        <v>2.25</v>
      </c>
      <c r="D812" s="6">
        <f t="shared" si="12"/>
        <v>2.3863080684596527</v>
      </c>
    </row>
    <row r="813" spans="1:4" x14ac:dyDescent="0.2">
      <c r="A813" s="25">
        <v>36962</v>
      </c>
      <c r="B813" s="6">
        <v>4.68</v>
      </c>
      <c r="C813" s="6">
        <v>2.2599999999999998</v>
      </c>
      <c r="D813" s="6">
        <f t="shared" si="12"/>
        <v>2.3665167220809691</v>
      </c>
    </row>
    <row r="814" spans="1:4" x14ac:dyDescent="0.2">
      <c r="A814" s="25">
        <v>36963</v>
      </c>
      <c r="B814" s="6">
        <v>4.68</v>
      </c>
      <c r="C814" s="6">
        <v>2.23</v>
      </c>
      <c r="D814" s="6">
        <f t="shared" si="12"/>
        <v>2.3965567837229695</v>
      </c>
    </row>
    <row r="815" spans="1:4" x14ac:dyDescent="0.2">
      <c r="A815" s="25">
        <v>36964</v>
      </c>
      <c r="B815" s="6">
        <v>4.5999999999999996</v>
      </c>
      <c r="C815" s="6">
        <v>2.23</v>
      </c>
      <c r="D815" s="6">
        <f t="shared" si="12"/>
        <v>2.3183018683361034</v>
      </c>
    </row>
    <row r="816" spans="1:4" x14ac:dyDescent="0.2">
      <c r="A816" s="25">
        <v>36965</v>
      </c>
      <c r="B816" s="6">
        <v>4.55</v>
      </c>
      <c r="C816" s="6">
        <v>2.29</v>
      </c>
      <c r="D816" s="6">
        <f t="shared" si="12"/>
        <v>2.2094046338840823</v>
      </c>
    </row>
    <row r="817" spans="1:4" x14ac:dyDescent="0.2">
      <c r="A817" s="25">
        <v>36966</v>
      </c>
      <c r="B817" s="6">
        <v>4.5</v>
      </c>
      <c r="C817" s="6">
        <v>2.25</v>
      </c>
      <c r="D817" s="6">
        <f t="shared" si="12"/>
        <v>2.2004889975550057</v>
      </c>
    </row>
    <row r="818" spans="1:4" x14ac:dyDescent="0.2">
      <c r="A818" s="25">
        <v>36969</v>
      </c>
      <c r="B818" s="6">
        <v>4.5</v>
      </c>
      <c r="C818" s="6">
        <v>2.2599999999999998</v>
      </c>
      <c r="D818" s="6">
        <f t="shared" si="12"/>
        <v>2.1904948171328043</v>
      </c>
    </row>
    <row r="819" spans="1:4" x14ac:dyDescent="0.2">
      <c r="A819" s="25">
        <v>36970</v>
      </c>
      <c r="B819" s="6">
        <v>4.53</v>
      </c>
      <c r="C819" s="6">
        <v>2.2599999999999998</v>
      </c>
      <c r="D819" s="6">
        <f t="shared" si="12"/>
        <v>2.2198318012908169</v>
      </c>
    </row>
    <row r="820" spans="1:4" x14ac:dyDescent="0.2">
      <c r="A820" s="25">
        <v>36971</v>
      </c>
      <c r="B820" s="6">
        <v>4.54</v>
      </c>
      <c r="C820" s="6">
        <v>2.2599999999999998</v>
      </c>
      <c r="D820" s="6">
        <f t="shared" si="12"/>
        <v>2.2296107960101841</v>
      </c>
    </row>
    <row r="821" spans="1:4" x14ac:dyDescent="0.2">
      <c r="A821" s="25">
        <v>36972</v>
      </c>
      <c r="B821" s="6">
        <v>4.49</v>
      </c>
      <c r="C821" s="6">
        <v>2.23</v>
      </c>
      <c r="D821" s="6">
        <f t="shared" si="12"/>
        <v>2.2107013596791569</v>
      </c>
    </row>
    <row r="822" spans="1:4" x14ac:dyDescent="0.2">
      <c r="A822" s="25">
        <v>36973</v>
      </c>
      <c r="B822" s="6">
        <v>4.53</v>
      </c>
      <c r="C822" s="6">
        <v>2.2599999999999998</v>
      </c>
      <c r="D822" s="6">
        <f t="shared" si="12"/>
        <v>2.2198318012908169</v>
      </c>
    </row>
    <row r="823" spans="1:4" x14ac:dyDescent="0.2">
      <c r="A823" s="25">
        <v>36976</v>
      </c>
      <c r="B823" s="6">
        <v>4.57</v>
      </c>
      <c r="C823" s="6">
        <v>2.2799999999999998</v>
      </c>
      <c r="D823" s="6">
        <f t="shared" si="12"/>
        <v>2.2389518967540267</v>
      </c>
    </row>
    <row r="824" spans="1:4" x14ac:dyDescent="0.2">
      <c r="A824" s="25">
        <v>36977</v>
      </c>
      <c r="B824" s="6">
        <v>4.62</v>
      </c>
      <c r="C824" s="6">
        <v>2.31</v>
      </c>
      <c r="D824" s="6">
        <f t="shared" si="12"/>
        <v>2.257843808034421</v>
      </c>
    </row>
    <row r="825" spans="1:4" x14ac:dyDescent="0.2">
      <c r="A825" s="25">
        <v>36978</v>
      </c>
      <c r="B825" s="6">
        <v>4.63</v>
      </c>
      <c r="C825" s="6">
        <v>2.35</v>
      </c>
      <c r="D825" s="6">
        <f t="shared" si="12"/>
        <v>2.2276502198338877</v>
      </c>
    </row>
    <row r="826" spans="1:4" x14ac:dyDescent="0.2">
      <c r="A826" s="25">
        <v>36979</v>
      </c>
      <c r="B826" s="6">
        <v>4.6900000000000004</v>
      </c>
      <c r="C826" s="6">
        <v>2.46</v>
      </c>
      <c r="D826" s="6">
        <f t="shared" si="12"/>
        <v>2.1764591059925786</v>
      </c>
    </row>
    <row r="827" spans="1:4" x14ac:dyDescent="0.2">
      <c r="A827" s="25">
        <v>36980</v>
      </c>
      <c r="B827" s="6">
        <v>4.72</v>
      </c>
      <c r="C827" s="6">
        <v>2.4900000000000002</v>
      </c>
      <c r="D827" s="6">
        <f t="shared" si="12"/>
        <v>2.1758220314177068</v>
      </c>
    </row>
    <row r="828" spans="1:4" x14ac:dyDescent="0.2">
      <c r="A828" s="25">
        <v>36983</v>
      </c>
      <c r="B828" s="6">
        <v>4.7300000000000004</v>
      </c>
      <c r="C828" s="6">
        <v>2.48</v>
      </c>
      <c r="D828" s="6">
        <f t="shared" si="12"/>
        <v>2.1955503512880448</v>
      </c>
    </row>
    <row r="829" spans="1:4" x14ac:dyDescent="0.2">
      <c r="A829" s="25">
        <v>36984</v>
      </c>
      <c r="B829" s="6">
        <v>4.71</v>
      </c>
      <c r="C829" s="6">
        <v>2.4900000000000002</v>
      </c>
      <c r="D829" s="6">
        <f t="shared" si="12"/>
        <v>2.1660649819494671</v>
      </c>
    </row>
    <row r="830" spans="1:4" x14ac:dyDescent="0.2">
      <c r="A830" s="25">
        <v>36985</v>
      </c>
      <c r="B830" s="6">
        <v>4.76</v>
      </c>
      <c r="C830" s="6">
        <v>2.48</v>
      </c>
      <c r="D830" s="6">
        <f t="shared" si="12"/>
        <v>2.2248243559719105</v>
      </c>
    </row>
    <row r="831" spans="1:4" x14ac:dyDescent="0.2">
      <c r="A831" s="25">
        <v>36986</v>
      </c>
      <c r="B831" s="6">
        <v>4.76</v>
      </c>
      <c r="C831" s="6">
        <v>2.4500000000000002</v>
      </c>
      <c r="D831" s="6">
        <f t="shared" si="12"/>
        <v>2.2547584187408543</v>
      </c>
    </row>
    <row r="832" spans="1:4" x14ac:dyDescent="0.2">
      <c r="A832" s="25">
        <v>36987</v>
      </c>
      <c r="B832" s="6">
        <v>4.7</v>
      </c>
      <c r="C832" s="6">
        <v>2.4300000000000002</v>
      </c>
      <c r="D832" s="6">
        <f t="shared" si="12"/>
        <v>2.2161476130039937</v>
      </c>
    </row>
    <row r="833" spans="1:4" x14ac:dyDescent="0.2">
      <c r="A833" s="25">
        <v>36990</v>
      </c>
      <c r="B833" s="6">
        <v>4.71</v>
      </c>
      <c r="C833" s="6">
        <v>2.44</v>
      </c>
      <c r="D833" s="6">
        <f t="shared" si="12"/>
        <v>2.2159312768449846</v>
      </c>
    </row>
    <row r="834" spans="1:4" x14ac:dyDescent="0.2">
      <c r="A834" s="25">
        <v>36991</v>
      </c>
      <c r="B834" s="6">
        <v>4.74</v>
      </c>
      <c r="C834" s="6">
        <v>2.46</v>
      </c>
      <c r="D834" s="6">
        <f t="shared" si="12"/>
        <v>2.2252586375171024</v>
      </c>
    </row>
    <row r="835" spans="1:4" x14ac:dyDescent="0.2">
      <c r="A835" s="25">
        <v>36992</v>
      </c>
      <c r="B835" s="6">
        <v>4.82</v>
      </c>
      <c r="C835" s="6">
        <v>2.5</v>
      </c>
      <c r="D835" s="6">
        <f t="shared" si="12"/>
        <v>2.2634146341463435</v>
      </c>
    </row>
    <row r="836" spans="1:4" x14ac:dyDescent="0.2">
      <c r="A836" s="25">
        <v>36993</v>
      </c>
      <c r="B836" s="6">
        <v>4.88</v>
      </c>
      <c r="C836" s="6">
        <v>2.52</v>
      </c>
      <c r="D836" s="6">
        <f t="shared" si="12"/>
        <v>2.3019898556379204</v>
      </c>
    </row>
    <row r="837" spans="1:4" x14ac:dyDescent="0.2">
      <c r="A837" s="25">
        <v>36998</v>
      </c>
      <c r="B837" s="6">
        <v>4.91</v>
      </c>
      <c r="C837" s="6">
        <v>2.5499999999999998</v>
      </c>
      <c r="D837" s="6">
        <f t="shared" si="12"/>
        <v>2.3013164310092593</v>
      </c>
    </row>
    <row r="838" spans="1:4" x14ac:dyDescent="0.2">
      <c r="A838" s="25">
        <v>36999</v>
      </c>
      <c r="B838" s="6">
        <v>4.99</v>
      </c>
      <c r="C838" s="6">
        <v>2.57</v>
      </c>
      <c r="D838" s="6">
        <f t="shared" si="12"/>
        <v>2.35936433655064</v>
      </c>
    </row>
    <row r="839" spans="1:4" x14ac:dyDescent="0.2">
      <c r="A839" s="25">
        <v>37000</v>
      </c>
      <c r="B839" s="6">
        <v>5.03</v>
      </c>
      <c r="C839" s="6">
        <v>2.57</v>
      </c>
      <c r="D839" s="6">
        <f t="shared" si="12"/>
        <v>2.3983620941795847</v>
      </c>
    </row>
    <row r="840" spans="1:4" x14ac:dyDescent="0.2">
      <c r="A840" s="25">
        <v>37001</v>
      </c>
      <c r="B840" s="6">
        <v>5</v>
      </c>
      <c r="C840" s="6">
        <v>2.58</v>
      </c>
      <c r="D840" s="6">
        <f t="shared" ref="D840:D903" si="13">((1+(B840/100))/(1+(C840/100)) - 1)*100</f>
        <v>2.3591343341782034</v>
      </c>
    </row>
    <row r="841" spans="1:4" x14ac:dyDescent="0.2">
      <c r="A841" s="25">
        <v>37004</v>
      </c>
      <c r="B841" s="6">
        <v>4.96</v>
      </c>
      <c r="C841" s="6">
        <v>2.57</v>
      </c>
      <c r="D841" s="6">
        <f t="shared" si="13"/>
        <v>2.3301160183289538</v>
      </c>
    </row>
    <row r="842" spans="1:4" x14ac:dyDescent="0.2">
      <c r="A842" s="25">
        <v>37005</v>
      </c>
      <c r="B842" s="6">
        <v>4.96</v>
      </c>
      <c r="C842" s="6">
        <v>2.56</v>
      </c>
      <c r="D842" s="6">
        <f t="shared" si="13"/>
        <v>2.3400936037441422</v>
      </c>
    </row>
    <row r="843" spans="1:4" x14ac:dyDescent="0.2">
      <c r="A843" s="25">
        <v>37006</v>
      </c>
      <c r="B843" s="6">
        <v>4.99</v>
      </c>
      <c r="C843" s="6">
        <v>2.58</v>
      </c>
      <c r="D843" s="6">
        <f t="shared" si="13"/>
        <v>2.3493858451939964</v>
      </c>
    </row>
    <row r="844" spans="1:4" x14ac:dyDescent="0.2">
      <c r="A844" s="25">
        <v>37007</v>
      </c>
      <c r="B844" s="6">
        <v>4.95</v>
      </c>
      <c r="C844" s="6">
        <v>2.62</v>
      </c>
      <c r="D844" s="6">
        <f t="shared" si="13"/>
        <v>2.2705125706490081</v>
      </c>
    </row>
    <row r="845" spans="1:4" x14ac:dyDescent="0.2">
      <c r="A845" s="25">
        <v>37008</v>
      </c>
      <c r="B845" s="6">
        <v>5</v>
      </c>
      <c r="C845" s="6">
        <v>2.64</v>
      </c>
      <c r="D845" s="6">
        <f t="shared" si="13"/>
        <v>2.2992985190958715</v>
      </c>
    </row>
    <row r="846" spans="1:4" x14ac:dyDescent="0.2">
      <c r="A846" s="25">
        <v>37011</v>
      </c>
      <c r="B846" s="6">
        <v>5.07</v>
      </c>
      <c r="C846" s="6">
        <v>2.7</v>
      </c>
      <c r="D846" s="6">
        <f t="shared" si="13"/>
        <v>2.3076923076923217</v>
      </c>
    </row>
    <row r="847" spans="1:4" x14ac:dyDescent="0.2">
      <c r="A847" s="25">
        <v>37012</v>
      </c>
      <c r="B847" s="6">
        <v>5.04</v>
      </c>
      <c r="C847" s="6">
        <v>2.66</v>
      </c>
      <c r="D847" s="6">
        <f t="shared" si="13"/>
        <v>2.3183323592441019</v>
      </c>
    </row>
    <row r="848" spans="1:4" x14ac:dyDescent="0.2">
      <c r="A848" s="25">
        <v>37013</v>
      </c>
      <c r="B848" s="6">
        <v>5</v>
      </c>
      <c r="C848" s="6">
        <v>2.63</v>
      </c>
      <c r="D848" s="6">
        <f t="shared" si="13"/>
        <v>2.3092662964045552</v>
      </c>
    </row>
    <row r="849" spans="1:4" x14ac:dyDescent="0.2">
      <c r="A849" s="25">
        <v>37014</v>
      </c>
      <c r="B849" s="6">
        <v>4.9800000000000004</v>
      </c>
      <c r="C849" s="6">
        <v>2.61</v>
      </c>
      <c r="D849" s="6">
        <f t="shared" si="13"/>
        <v>2.3097164019101557</v>
      </c>
    </row>
    <row r="850" spans="1:4" x14ac:dyDescent="0.2">
      <c r="A850" s="25">
        <v>37015</v>
      </c>
      <c r="B850" s="6">
        <v>4.9400000000000004</v>
      </c>
      <c r="C850" s="6">
        <v>2.57</v>
      </c>
      <c r="D850" s="6">
        <f t="shared" si="13"/>
        <v>2.3106171395144814</v>
      </c>
    </row>
    <row r="851" spans="1:4" x14ac:dyDescent="0.2">
      <c r="A851" s="25">
        <v>37019</v>
      </c>
      <c r="B851" s="6">
        <v>4.9400000000000004</v>
      </c>
      <c r="C851" s="6">
        <v>2.57</v>
      </c>
      <c r="D851" s="6">
        <f t="shared" si="13"/>
        <v>2.3106171395144814</v>
      </c>
    </row>
    <row r="852" spans="1:4" x14ac:dyDescent="0.2">
      <c r="A852" s="25">
        <v>37020</v>
      </c>
      <c r="B852" s="6">
        <v>4.91</v>
      </c>
      <c r="C852" s="6">
        <v>2.5299999999999998</v>
      </c>
      <c r="D852" s="6">
        <f t="shared" si="13"/>
        <v>2.321271822881088</v>
      </c>
    </row>
    <row r="853" spans="1:4" x14ac:dyDescent="0.2">
      <c r="A853" s="25">
        <v>37021</v>
      </c>
      <c r="B853" s="6">
        <v>4.93</v>
      </c>
      <c r="C853" s="6">
        <v>2.52</v>
      </c>
      <c r="D853" s="6">
        <f t="shared" si="13"/>
        <v>2.3507608271556846</v>
      </c>
    </row>
    <row r="854" spans="1:4" x14ac:dyDescent="0.2">
      <c r="A854" s="25">
        <v>37022</v>
      </c>
      <c r="B854" s="6">
        <v>4.9800000000000004</v>
      </c>
      <c r="C854" s="6">
        <v>2.5</v>
      </c>
      <c r="D854" s="6">
        <f t="shared" si="13"/>
        <v>2.4195121951219756</v>
      </c>
    </row>
    <row r="855" spans="1:4" x14ac:dyDescent="0.2">
      <c r="A855" s="25">
        <v>37025</v>
      </c>
      <c r="B855" s="6">
        <v>5.04</v>
      </c>
      <c r="C855" s="6">
        <v>2.5</v>
      </c>
      <c r="D855" s="6">
        <f t="shared" si="13"/>
        <v>2.4780487804878071</v>
      </c>
    </row>
    <row r="856" spans="1:4" x14ac:dyDescent="0.2">
      <c r="A856" s="25">
        <v>37026</v>
      </c>
      <c r="B856" s="6">
        <v>5.04</v>
      </c>
      <c r="C856" s="6">
        <v>2.5099999999999998</v>
      </c>
      <c r="D856" s="6">
        <f t="shared" si="13"/>
        <v>2.4680518973758669</v>
      </c>
    </row>
    <row r="857" spans="1:4" x14ac:dyDescent="0.2">
      <c r="A857" s="25">
        <v>37027</v>
      </c>
      <c r="B857" s="6">
        <v>5</v>
      </c>
      <c r="C857" s="6">
        <v>2.5499999999999998</v>
      </c>
      <c r="D857" s="6">
        <f t="shared" si="13"/>
        <v>2.3890784982935065</v>
      </c>
    </row>
    <row r="858" spans="1:4" x14ac:dyDescent="0.2">
      <c r="A858" s="25">
        <v>37028</v>
      </c>
      <c r="B858" s="6">
        <v>5.01</v>
      </c>
      <c r="C858" s="6">
        <v>2.56</v>
      </c>
      <c r="D858" s="6">
        <f t="shared" si="13"/>
        <v>2.3888455538221498</v>
      </c>
    </row>
    <row r="859" spans="1:4" x14ac:dyDescent="0.2">
      <c r="A859" s="25">
        <v>37029</v>
      </c>
      <c r="B859" s="6">
        <v>5.04</v>
      </c>
      <c r="C859" s="6">
        <v>2.56</v>
      </c>
      <c r="D859" s="6">
        <f t="shared" si="13"/>
        <v>2.4180967238689455</v>
      </c>
    </row>
    <row r="860" spans="1:4" x14ac:dyDescent="0.2">
      <c r="A860" s="25">
        <v>37032</v>
      </c>
      <c r="B860" s="6">
        <v>5.05</v>
      </c>
      <c r="C860" s="6">
        <v>2.56</v>
      </c>
      <c r="D860" s="6">
        <f t="shared" si="13"/>
        <v>2.4278471138845514</v>
      </c>
    </row>
    <row r="861" spans="1:4" x14ac:dyDescent="0.2">
      <c r="A861" s="25">
        <v>37033</v>
      </c>
      <c r="B861" s="6">
        <v>5.0599999999999996</v>
      </c>
      <c r="C861" s="6">
        <v>2.54</v>
      </c>
      <c r="D861" s="6">
        <f t="shared" si="13"/>
        <v>2.4575775307197123</v>
      </c>
    </row>
    <row r="862" spans="1:4" x14ac:dyDescent="0.2">
      <c r="A862" s="25">
        <v>37034</v>
      </c>
      <c r="B862" s="6">
        <v>5.12</v>
      </c>
      <c r="C862" s="6">
        <v>2.5499999999999998</v>
      </c>
      <c r="D862" s="6">
        <f t="shared" si="13"/>
        <v>2.5060945880058361</v>
      </c>
    </row>
    <row r="863" spans="1:4" x14ac:dyDescent="0.2">
      <c r="A863" s="25">
        <v>37035</v>
      </c>
      <c r="B863" s="6">
        <v>5.13</v>
      </c>
      <c r="C863" s="6">
        <v>2.5499999999999998</v>
      </c>
      <c r="D863" s="6">
        <f t="shared" si="13"/>
        <v>2.5158459288151969</v>
      </c>
    </row>
    <row r="864" spans="1:4" x14ac:dyDescent="0.2">
      <c r="A864" s="25">
        <v>37036</v>
      </c>
      <c r="B864" s="6">
        <v>5.17</v>
      </c>
      <c r="C864" s="6">
        <v>2.6</v>
      </c>
      <c r="D864" s="6">
        <f t="shared" si="13"/>
        <v>2.5048732943469876</v>
      </c>
    </row>
    <row r="865" spans="1:4" x14ac:dyDescent="0.2">
      <c r="A865" s="25">
        <v>37040</v>
      </c>
      <c r="B865" s="6">
        <v>5.15</v>
      </c>
      <c r="C865" s="6">
        <v>2.62</v>
      </c>
      <c r="D865" s="6">
        <f t="shared" si="13"/>
        <v>2.4654063535373361</v>
      </c>
    </row>
    <row r="866" spans="1:4" x14ac:dyDescent="0.2">
      <c r="A866" s="25">
        <v>37041</v>
      </c>
      <c r="B866" s="6">
        <v>5.15</v>
      </c>
      <c r="C866" s="6">
        <v>2.66</v>
      </c>
      <c r="D866" s="6">
        <f t="shared" si="13"/>
        <v>2.4254821741671595</v>
      </c>
    </row>
    <row r="867" spans="1:4" x14ac:dyDescent="0.2">
      <c r="A867" s="25">
        <v>37042</v>
      </c>
      <c r="B867" s="6">
        <v>5.16</v>
      </c>
      <c r="C867" s="6">
        <v>2.67</v>
      </c>
      <c r="D867" s="6">
        <f t="shared" si="13"/>
        <v>2.4252459335736054</v>
      </c>
    </row>
    <row r="868" spans="1:4" x14ac:dyDescent="0.2">
      <c r="A868" s="25">
        <v>37043</v>
      </c>
      <c r="B868" s="6">
        <v>5.08</v>
      </c>
      <c r="C868" s="6">
        <v>2.64</v>
      </c>
      <c r="D868" s="6">
        <f t="shared" si="13"/>
        <v>2.3772408417770841</v>
      </c>
    </row>
    <row r="869" spans="1:4" x14ac:dyDescent="0.2">
      <c r="A869" s="25">
        <v>37046</v>
      </c>
      <c r="B869" s="6">
        <v>5.09</v>
      </c>
      <c r="C869" s="6">
        <v>2.64</v>
      </c>
      <c r="D869" s="6">
        <f t="shared" si="13"/>
        <v>2.3869836321122273</v>
      </c>
    </row>
    <row r="870" spans="1:4" x14ac:dyDescent="0.2">
      <c r="A870" s="25">
        <v>37047</v>
      </c>
      <c r="B870" s="6">
        <v>5.03</v>
      </c>
      <c r="C870" s="6">
        <v>2.61</v>
      </c>
      <c r="D870" s="6">
        <f t="shared" si="13"/>
        <v>2.3584445960432632</v>
      </c>
    </row>
    <row r="871" spans="1:4" x14ac:dyDescent="0.2">
      <c r="A871" s="25">
        <v>37048</v>
      </c>
      <c r="B871" s="6">
        <v>5.04</v>
      </c>
      <c r="C871" s="6">
        <v>2.59</v>
      </c>
      <c r="D871" s="6">
        <f t="shared" si="13"/>
        <v>2.3881469928842991</v>
      </c>
    </row>
    <row r="872" spans="1:4" x14ac:dyDescent="0.2">
      <c r="A872" s="25">
        <v>37049</v>
      </c>
      <c r="B872" s="6">
        <v>5.08</v>
      </c>
      <c r="C872" s="6">
        <v>2.56</v>
      </c>
      <c r="D872" s="6">
        <f t="shared" si="13"/>
        <v>2.4570982839313471</v>
      </c>
    </row>
    <row r="873" spans="1:4" x14ac:dyDescent="0.2">
      <c r="A873" s="25">
        <v>37050</v>
      </c>
      <c r="B873" s="6">
        <v>5.1100000000000003</v>
      </c>
      <c r="C873" s="6">
        <v>2.57</v>
      </c>
      <c r="D873" s="6">
        <f t="shared" si="13"/>
        <v>2.4763576094374518</v>
      </c>
    </row>
    <row r="874" spans="1:4" x14ac:dyDescent="0.2">
      <c r="A874" s="25">
        <v>37053</v>
      </c>
      <c r="B874" s="6">
        <v>5.08</v>
      </c>
      <c r="C874" s="6">
        <v>2.56</v>
      </c>
      <c r="D874" s="6">
        <f t="shared" si="13"/>
        <v>2.4570982839313471</v>
      </c>
    </row>
    <row r="875" spans="1:4" x14ac:dyDescent="0.2">
      <c r="A875" s="25">
        <v>37054</v>
      </c>
      <c r="B875" s="6">
        <v>5.15</v>
      </c>
      <c r="C875" s="6">
        <v>2.5499999999999998</v>
      </c>
      <c r="D875" s="6">
        <f t="shared" si="13"/>
        <v>2.5353486104339407</v>
      </c>
    </row>
    <row r="876" spans="1:4" x14ac:dyDescent="0.2">
      <c r="A876" s="25">
        <v>37055</v>
      </c>
      <c r="B876" s="6">
        <v>5.17</v>
      </c>
      <c r="C876" s="6">
        <v>2.6</v>
      </c>
      <c r="D876" s="6">
        <f t="shared" si="13"/>
        <v>2.5048732943469876</v>
      </c>
    </row>
    <row r="877" spans="1:4" x14ac:dyDescent="0.2">
      <c r="A877" s="25">
        <v>37056</v>
      </c>
      <c r="B877" s="6">
        <v>5.0999999999999996</v>
      </c>
      <c r="C877" s="6">
        <v>2.58</v>
      </c>
      <c r="D877" s="6">
        <f t="shared" si="13"/>
        <v>2.4566192240202733</v>
      </c>
    </row>
    <row r="878" spans="1:4" x14ac:dyDescent="0.2">
      <c r="A878" s="25">
        <v>37057</v>
      </c>
      <c r="B878" s="6">
        <v>5.09</v>
      </c>
      <c r="C878" s="6">
        <v>2.57</v>
      </c>
      <c r="D878" s="6">
        <f t="shared" si="13"/>
        <v>2.4568587306229794</v>
      </c>
    </row>
    <row r="879" spans="1:4" x14ac:dyDescent="0.2">
      <c r="A879" s="25">
        <v>37060</v>
      </c>
      <c r="B879" s="6">
        <v>5.09</v>
      </c>
      <c r="C879" s="6">
        <v>2.56</v>
      </c>
      <c r="D879" s="6">
        <f t="shared" si="13"/>
        <v>2.4668486739469531</v>
      </c>
    </row>
    <row r="880" spans="1:4" x14ac:dyDescent="0.2">
      <c r="A880" s="25">
        <v>37061</v>
      </c>
      <c r="B880" s="6">
        <v>5.0999999999999996</v>
      </c>
      <c r="C880" s="6">
        <v>2.54</v>
      </c>
      <c r="D880" s="6">
        <f t="shared" si="13"/>
        <v>2.4965866978739815</v>
      </c>
    </row>
    <row r="881" spans="1:4" x14ac:dyDescent="0.2">
      <c r="A881" s="25">
        <v>37062</v>
      </c>
      <c r="B881" s="6">
        <v>5.1100000000000003</v>
      </c>
      <c r="C881" s="6">
        <v>2.4900000000000002</v>
      </c>
      <c r="D881" s="6">
        <f t="shared" si="13"/>
        <v>2.5563469606791012</v>
      </c>
    </row>
    <row r="882" spans="1:4" x14ac:dyDescent="0.2">
      <c r="A882" s="25">
        <v>37063</v>
      </c>
      <c r="B882" s="6">
        <v>5.14</v>
      </c>
      <c r="C882" s="6">
        <v>2.56</v>
      </c>
      <c r="D882" s="6">
        <f t="shared" si="13"/>
        <v>2.5156006240249384</v>
      </c>
    </row>
    <row r="883" spans="1:4" x14ac:dyDescent="0.2">
      <c r="A883" s="25">
        <v>37064</v>
      </c>
      <c r="B883" s="6">
        <v>5.07</v>
      </c>
      <c r="C883" s="6">
        <v>2.54</v>
      </c>
      <c r="D883" s="6">
        <f t="shared" si="13"/>
        <v>2.4673298225082796</v>
      </c>
    </row>
    <row r="884" spans="1:4" x14ac:dyDescent="0.2">
      <c r="A884" s="25">
        <v>37067</v>
      </c>
      <c r="B884" s="6">
        <v>5.04</v>
      </c>
      <c r="C884" s="6">
        <v>2.5299999999999998</v>
      </c>
      <c r="D884" s="6">
        <f t="shared" si="13"/>
        <v>2.4480639812737737</v>
      </c>
    </row>
    <row r="885" spans="1:4" x14ac:dyDescent="0.2">
      <c r="A885" s="25">
        <v>37068</v>
      </c>
      <c r="B885" s="6">
        <v>5.08</v>
      </c>
      <c r="C885" s="6">
        <v>2.5299999999999998</v>
      </c>
      <c r="D885" s="6">
        <f t="shared" si="13"/>
        <v>2.4870769530868975</v>
      </c>
    </row>
    <row r="886" spans="1:4" x14ac:dyDescent="0.2">
      <c r="A886" s="25">
        <v>37069</v>
      </c>
      <c r="B886" s="6">
        <v>5.1100000000000003</v>
      </c>
      <c r="C886" s="6">
        <v>2.56</v>
      </c>
      <c r="D886" s="6">
        <f t="shared" si="13"/>
        <v>2.4863494539781428</v>
      </c>
    </row>
    <row r="887" spans="1:4" x14ac:dyDescent="0.2">
      <c r="A887" s="25">
        <v>37070</v>
      </c>
      <c r="B887" s="6">
        <v>5.2</v>
      </c>
      <c r="C887" s="6">
        <v>2.61</v>
      </c>
      <c r="D887" s="6">
        <f t="shared" si="13"/>
        <v>2.5241204560958908</v>
      </c>
    </row>
    <row r="888" spans="1:4" x14ac:dyDescent="0.2">
      <c r="A888" s="25">
        <v>37071</v>
      </c>
      <c r="B888" s="6">
        <v>5.23</v>
      </c>
      <c r="C888" s="6">
        <v>2.64</v>
      </c>
      <c r="D888" s="6">
        <f t="shared" si="13"/>
        <v>2.523382696804366</v>
      </c>
    </row>
    <row r="889" spans="1:4" x14ac:dyDescent="0.2">
      <c r="A889" s="25">
        <v>37074</v>
      </c>
      <c r="B889" s="6">
        <v>5.25</v>
      </c>
      <c r="C889" s="6">
        <v>2.63</v>
      </c>
      <c r="D889" s="6">
        <f t="shared" si="13"/>
        <v>2.5528597875864811</v>
      </c>
    </row>
    <row r="890" spans="1:4" x14ac:dyDescent="0.2">
      <c r="A890" s="25">
        <v>37075</v>
      </c>
      <c r="B890" s="6">
        <v>5.28</v>
      </c>
      <c r="C890" s="6">
        <v>2.62</v>
      </c>
      <c r="D890" s="6">
        <f t="shared" si="13"/>
        <v>2.592087312414737</v>
      </c>
    </row>
    <row r="891" spans="1:4" x14ac:dyDescent="0.2">
      <c r="A891" s="25">
        <v>37076</v>
      </c>
      <c r="B891" s="6">
        <v>5.26</v>
      </c>
      <c r="C891" s="6">
        <v>2.61</v>
      </c>
      <c r="D891" s="6">
        <f t="shared" si="13"/>
        <v>2.5825942890556508</v>
      </c>
    </row>
    <row r="892" spans="1:4" x14ac:dyDescent="0.2">
      <c r="A892" s="25">
        <v>37077</v>
      </c>
      <c r="B892" s="6">
        <v>5.25</v>
      </c>
      <c r="C892" s="6">
        <v>2.59</v>
      </c>
      <c r="D892" s="6">
        <f t="shared" si="13"/>
        <v>2.5928453065600987</v>
      </c>
    </row>
    <row r="893" spans="1:4" x14ac:dyDescent="0.2">
      <c r="A893" s="25">
        <v>37078</v>
      </c>
      <c r="B893" s="6">
        <v>5.13</v>
      </c>
      <c r="C893" s="6">
        <v>2.57</v>
      </c>
      <c r="D893" s="6">
        <f t="shared" si="13"/>
        <v>2.4958564882519019</v>
      </c>
    </row>
    <row r="894" spans="1:4" x14ac:dyDescent="0.2">
      <c r="A894" s="25">
        <v>37081</v>
      </c>
      <c r="B894" s="6">
        <v>5.17</v>
      </c>
      <c r="C894" s="6">
        <v>2.56</v>
      </c>
      <c r="D894" s="6">
        <f t="shared" si="13"/>
        <v>2.5448517940717563</v>
      </c>
    </row>
    <row r="895" spans="1:4" x14ac:dyDescent="0.2">
      <c r="A895" s="25">
        <v>37082</v>
      </c>
      <c r="B895" s="6">
        <v>5.15</v>
      </c>
      <c r="C895" s="6">
        <v>2.56</v>
      </c>
      <c r="D895" s="6">
        <f t="shared" si="13"/>
        <v>2.5253510140405666</v>
      </c>
    </row>
    <row r="896" spans="1:4" x14ac:dyDescent="0.2">
      <c r="A896" s="25">
        <v>37083</v>
      </c>
      <c r="B896" s="6">
        <v>5.07</v>
      </c>
      <c r="C896" s="6">
        <v>2.5499999999999998</v>
      </c>
      <c r="D896" s="6">
        <f t="shared" si="13"/>
        <v>2.4573378839590321</v>
      </c>
    </row>
    <row r="897" spans="1:4" x14ac:dyDescent="0.2">
      <c r="A897" s="25">
        <v>37084</v>
      </c>
      <c r="B897" s="6">
        <v>5.09</v>
      </c>
      <c r="C897" s="6">
        <v>2.56</v>
      </c>
      <c r="D897" s="6">
        <f t="shared" si="13"/>
        <v>2.4668486739469531</v>
      </c>
    </row>
    <row r="898" spans="1:4" x14ac:dyDescent="0.2">
      <c r="A898" s="25">
        <v>37085</v>
      </c>
      <c r="B898" s="6">
        <v>5.13</v>
      </c>
      <c r="C898" s="6">
        <v>2.56</v>
      </c>
      <c r="D898" s="6">
        <f t="shared" si="13"/>
        <v>2.5058502340093547</v>
      </c>
    </row>
    <row r="899" spans="1:4" x14ac:dyDescent="0.2">
      <c r="A899" s="25">
        <v>37088</v>
      </c>
      <c r="B899" s="6">
        <v>5.1100000000000003</v>
      </c>
      <c r="C899" s="6">
        <v>2.5499999999999998</v>
      </c>
      <c r="D899" s="6">
        <f t="shared" si="13"/>
        <v>2.4963432471964753</v>
      </c>
    </row>
    <row r="900" spans="1:4" x14ac:dyDescent="0.2">
      <c r="A900" s="25">
        <v>37089</v>
      </c>
      <c r="B900" s="6">
        <v>5.0999999999999996</v>
      </c>
      <c r="C900" s="6">
        <v>2.56</v>
      </c>
      <c r="D900" s="6">
        <f t="shared" si="13"/>
        <v>2.4765990639625368</v>
      </c>
    </row>
    <row r="901" spans="1:4" x14ac:dyDescent="0.2">
      <c r="A901" s="25">
        <v>37090</v>
      </c>
      <c r="B901" s="6">
        <v>5.07</v>
      </c>
      <c r="C901" s="6">
        <v>2.5299999999999998</v>
      </c>
      <c r="D901" s="6">
        <f t="shared" si="13"/>
        <v>2.4773237101336054</v>
      </c>
    </row>
    <row r="902" spans="1:4" x14ac:dyDescent="0.2">
      <c r="A902" s="25">
        <v>37091</v>
      </c>
      <c r="B902" s="6">
        <v>5.09</v>
      </c>
      <c r="C902" s="6">
        <v>2.54</v>
      </c>
      <c r="D902" s="6">
        <f t="shared" si="13"/>
        <v>2.4868344060854142</v>
      </c>
    </row>
    <row r="903" spans="1:4" x14ac:dyDescent="0.2">
      <c r="A903" s="25">
        <v>37092</v>
      </c>
      <c r="B903" s="6">
        <v>5.04</v>
      </c>
      <c r="C903" s="6">
        <v>2.5499999999999998</v>
      </c>
      <c r="D903" s="6">
        <f t="shared" si="13"/>
        <v>2.4280838615309497</v>
      </c>
    </row>
    <row r="904" spans="1:4" x14ac:dyDescent="0.2">
      <c r="A904" s="25">
        <v>37095</v>
      </c>
      <c r="B904" s="6">
        <v>5.03</v>
      </c>
      <c r="C904" s="6">
        <v>2.57</v>
      </c>
      <c r="D904" s="6">
        <f t="shared" ref="D904:D967" si="14">((1+(B904/100))/(1+(C904/100)) - 1)*100</f>
        <v>2.3983620941795847</v>
      </c>
    </row>
    <row r="905" spans="1:4" x14ac:dyDescent="0.2">
      <c r="A905" s="25">
        <v>37096</v>
      </c>
      <c r="B905" s="6">
        <v>5.04</v>
      </c>
      <c r="C905" s="6">
        <v>2.59</v>
      </c>
      <c r="D905" s="6">
        <f t="shared" si="14"/>
        <v>2.3881469928842991</v>
      </c>
    </row>
    <row r="906" spans="1:4" x14ac:dyDescent="0.2">
      <c r="A906" s="25">
        <v>37097</v>
      </c>
      <c r="B906" s="6">
        <v>5.05</v>
      </c>
      <c r="C906" s="6">
        <v>2.63</v>
      </c>
      <c r="D906" s="6">
        <f t="shared" si="14"/>
        <v>2.3579849946409492</v>
      </c>
    </row>
    <row r="907" spans="1:4" x14ac:dyDescent="0.2">
      <c r="A907" s="25">
        <v>37098</v>
      </c>
      <c r="B907" s="6">
        <v>5.0599999999999996</v>
      </c>
      <c r="C907" s="6">
        <v>2.64</v>
      </c>
      <c r="D907" s="6">
        <f t="shared" si="14"/>
        <v>2.3577552611067754</v>
      </c>
    </row>
    <row r="908" spans="1:4" x14ac:dyDescent="0.2">
      <c r="A908" s="25">
        <v>37099</v>
      </c>
      <c r="B908" s="6">
        <v>5.04</v>
      </c>
      <c r="C908" s="6">
        <v>2.64</v>
      </c>
      <c r="D908" s="6">
        <f t="shared" si="14"/>
        <v>2.3382696804364889</v>
      </c>
    </row>
    <row r="909" spans="1:4" x14ac:dyDescent="0.2">
      <c r="A909" s="25">
        <v>37102</v>
      </c>
      <c r="B909" s="6">
        <v>5.0199999999999996</v>
      </c>
      <c r="C909" s="6">
        <v>2.63</v>
      </c>
      <c r="D909" s="6">
        <f t="shared" si="14"/>
        <v>2.3287537756991217</v>
      </c>
    </row>
    <row r="910" spans="1:4" x14ac:dyDescent="0.2">
      <c r="A910" s="25">
        <v>37103</v>
      </c>
      <c r="B910" s="6">
        <v>5</v>
      </c>
      <c r="C910" s="6">
        <v>2.58</v>
      </c>
      <c r="D910" s="6">
        <f t="shared" si="14"/>
        <v>2.3591343341782034</v>
      </c>
    </row>
    <row r="911" spans="1:4" x14ac:dyDescent="0.2">
      <c r="A911" s="25">
        <v>37104</v>
      </c>
      <c r="B911" s="6">
        <v>5.03</v>
      </c>
      <c r="C911" s="6">
        <v>2.5499999999999998</v>
      </c>
      <c r="D911" s="6">
        <f t="shared" si="14"/>
        <v>2.4183325207215889</v>
      </c>
    </row>
    <row r="912" spans="1:4" x14ac:dyDescent="0.2">
      <c r="A912" s="25">
        <v>37105</v>
      </c>
      <c r="B912" s="6">
        <v>5.08</v>
      </c>
      <c r="C912" s="6">
        <v>2.5299999999999998</v>
      </c>
      <c r="D912" s="6">
        <f t="shared" si="14"/>
        <v>2.4870769530868975</v>
      </c>
    </row>
    <row r="913" spans="1:4" x14ac:dyDescent="0.2">
      <c r="A913" s="25">
        <v>37106</v>
      </c>
      <c r="B913" s="6">
        <v>5.0599999999999996</v>
      </c>
      <c r="C913" s="6">
        <v>2.48</v>
      </c>
      <c r="D913" s="6">
        <f t="shared" si="14"/>
        <v>2.5175644028103017</v>
      </c>
    </row>
    <row r="914" spans="1:4" x14ac:dyDescent="0.2">
      <c r="A914" s="25">
        <v>37109</v>
      </c>
      <c r="B914" s="6">
        <v>5.0199999999999996</v>
      </c>
      <c r="C914" s="6">
        <v>2.46</v>
      </c>
      <c r="D914" s="6">
        <f t="shared" si="14"/>
        <v>2.4985360140542756</v>
      </c>
    </row>
    <row r="915" spans="1:4" x14ac:dyDescent="0.2">
      <c r="A915" s="25">
        <v>37110</v>
      </c>
      <c r="B915" s="6">
        <v>5</v>
      </c>
      <c r="C915" s="6">
        <v>2.48</v>
      </c>
      <c r="D915" s="6">
        <f t="shared" si="14"/>
        <v>2.4590163934426368</v>
      </c>
    </row>
    <row r="916" spans="1:4" x14ac:dyDescent="0.2">
      <c r="A916" s="25">
        <v>37111</v>
      </c>
      <c r="B916" s="6">
        <v>4.93</v>
      </c>
      <c r="C916" s="6">
        <v>2.44</v>
      </c>
      <c r="D916" s="6">
        <f t="shared" si="14"/>
        <v>2.4306911362748762</v>
      </c>
    </row>
    <row r="917" spans="1:4" x14ac:dyDescent="0.2">
      <c r="A917" s="25">
        <v>37112</v>
      </c>
      <c r="B917" s="6">
        <v>4.87</v>
      </c>
      <c r="C917" s="6">
        <v>2.37</v>
      </c>
      <c r="D917" s="6">
        <f t="shared" si="14"/>
        <v>2.4421217153462793</v>
      </c>
    </row>
    <row r="918" spans="1:4" x14ac:dyDescent="0.2">
      <c r="A918" s="25">
        <v>37113</v>
      </c>
      <c r="B918" s="6">
        <v>4.8499999999999996</v>
      </c>
      <c r="C918" s="6">
        <v>2.39</v>
      </c>
      <c r="D918" s="6">
        <f t="shared" si="14"/>
        <v>2.4025783767946063</v>
      </c>
    </row>
    <row r="919" spans="1:4" x14ac:dyDescent="0.2">
      <c r="A919" s="25">
        <v>37116</v>
      </c>
      <c r="B919" s="6">
        <v>4.84</v>
      </c>
      <c r="C919" s="6">
        <v>2.38</v>
      </c>
      <c r="D919" s="6">
        <f t="shared" si="14"/>
        <v>2.4028130494237132</v>
      </c>
    </row>
    <row r="920" spans="1:4" x14ac:dyDescent="0.2">
      <c r="A920" s="25">
        <v>37117</v>
      </c>
      <c r="B920" s="6">
        <v>4.8899999999999997</v>
      </c>
      <c r="C920" s="6">
        <v>2.4</v>
      </c>
      <c r="D920" s="6">
        <f t="shared" si="14"/>
        <v>2.4316406249999867</v>
      </c>
    </row>
    <row r="921" spans="1:4" x14ac:dyDescent="0.2">
      <c r="A921" s="25">
        <v>37118</v>
      </c>
      <c r="B921" s="6">
        <v>4.92</v>
      </c>
      <c r="C921" s="6">
        <v>2.34</v>
      </c>
      <c r="D921" s="6">
        <f t="shared" si="14"/>
        <v>2.5210084033613356</v>
      </c>
    </row>
    <row r="922" spans="1:4" x14ac:dyDescent="0.2">
      <c r="A922" s="25">
        <v>37119</v>
      </c>
      <c r="B922" s="6">
        <v>4.8899999999999997</v>
      </c>
      <c r="C922" s="6">
        <v>2.33</v>
      </c>
      <c r="D922" s="6">
        <f t="shared" si="14"/>
        <v>2.501710153425174</v>
      </c>
    </row>
    <row r="923" spans="1:4" x14ac:dyDescent="0.2">
      <c r="A923" s="25">
        <v>37120</v>
      </c>
      <c r="B923" s="6">
        <v>4.82</v>
      </c>
      <c r="C923" s="6">
        <v>2.31</v>
      </c>
      <c r="D923" s="6">
        <f t="shared" si="14"/>
        <v>2.453328120418341</v>
      </c>
    </row>
    <row r="924" spans="1:4" x14ac:dyDescent="0.2">
      <c r="A924" s="25">
        <v>37123</v>
      </c>
      <c r="B924" s="6">
        <v>4.8499999999999996</v>
      </c>
      <c r="C924" s="6">
        <v>2.31</v>
      </c>
      <c r="D924" s="6">
        <f t="shared" si="14"/>
        <v>2.4826507672759401</v>
      </c>
    </row>
    <row r="925" spans="1:4" x14ac:dyDescent="0.2">
      <c r="A925" s="25">
        <v>37124</v>
      </c>
      <c r="B925" s="6">
        <v>4.8600000000000003</v>
      </c>
      <c r="C925" s="6">
        <v>2.33</v>
      </c>
      <c r="D925" s="6">
        <f t="shared" si="14"/>
        <v>2.4723932375647184</v>
      </c>
    </row>
    <row r="926" spans="1:4" x14ac:dyDescent="0.2">
      <c r="A926" s="25">
        <v>37125</v>
      </c>
      <c r="B926" s="6">
        <v>4.88</v>
      </c>
      <c r="C926" s="6">
        <v>2.34</v>
      </c>
      <c r="D926" s="6">
        <f t="shared" si="14"/>
        <v>2.4819230017588234</v>
      </c>
    </row>
    <row r="927" spans="1:4" x14ac:dyDescent="0.2">
      <c r="A927" s="25">
        <v>37126</v>
      </c>
      <c r="B927" s="6">
        <v>4.88</v>
      </c>
      <c r="C927" s="6">
        <v>2.35</v>
      </c>
      <c r="D927" s="6">
        <f t="shared" si="14"/>
        <v>2.4719101123595433</v>
      </c>
    </row>
    <row r="928" spans="1:4" x14ac:dyDescent="0.2">
      <c r="A928" s="25">
        <v>37127</v>
      </c>
      <c r="B928" s="6">
        <v>4.91</v>
      </c>
      <c r="C928" s="6">
        <v>2.37</v>
      </c>
      <c r="D928" s="6">
        <f t="shared" si="14"/>
        <v>2.481195662791813</v>
      </c>
    </row>
    <row r="929" spans="1:4" x14ac:dyDescent="0.2">
      <c r="A929" s="25">
        <v>37131</v>
      </c>
      <c r="B929" s="6">
        <v>4.83</v>
      </c>
      <c r="C929" s="6">
        <v>2.36</v>
      </c>
      <c r="D929" s="6">
        <f t="shared" si="14"/>
        <v>2.4130519734271161</v>
      </c>
    </row>
    <row r="930" spans="1:4" x14ac:dyDescent="0.2">
      <c r="A930" s="25">
        <v>37132</v>
      </c>
      <c r="B930" s="6">
        <v>4.83</v>
      </c>
      <c r="C930" s="6">
        <v>2.37</v>
      </c>
      <c r="D930" s="6">
        <f t="shared" si="14"/>
        <v>2.4030477679007456</v>
      </c>
    </row>
    <row r="931" spans="1:4" x14ac:dyDescent="0.2">
      <c r="A931" s="25">
        <v>37133</v>
      </c>
      <c r="B931" s="6">
        <v>4.8099999999999996</v>
      </c>
      <c r="C931" s="6">
        <v>2.36</v>
      </c>
      <c r="D931" s="6">
        <f t="shared" si="14"/>
        <v>2.3935130910511804</v>
      </c>
    </row>
    <row r="932" spans="1:4" x14ac:dyDescent="0.2">
      <c r="A932" s="25">
        <v>37134</v>
      </c>
      <c r="B932" s="6">
        <v>4.87</v>
      </c>
      <c r="C932" s="6">
        <v>2.36</v>
      </c>
      <c r="D932" s="6">
        <f t="shared" si="14"/>
        <v>2.4521297381789653</v>
      </c>
    </row>
    <row r="933" spans="1:4" x14ac:dyDescent="0.2">
      <c r="A933" s="25">
        <v>37137</v>
      </c>
      <c r="B933" s="6">
        <v>4.87</v>
      </c>
      <c r="C933" s="6">
        <v>2.36</v>
      </c>
      <c r="D933" s="6">
        <f t="shared" si="14"/>
        <v>2.4521297381789653</v>
      </c>
    </row>
    <row r="934" spans="1:4" x14ac:dyDescent="0.2">
      <c r="A934" s="25">
        <v>37138</v>
      </c>
      <c r="B934" s="6">
        <v>5.01</v>
      </c>
      <c r="C934" s="6">
        <v>2.42</v>
      </c>
      <c r="D934" s="6">
        <f t="shared" si="14"/>
        <v>2.528802968170285</v>
      </c>
    </row>
    <row r="935" spans="1:4" x14ac:dyDescent="0.2">
      <c r="A935" s="25">
        <v>37139</v>
      </c>
      <c r="B935" s="6">
        <v>5.04</v>
      </c>
      <c r="C935" s="6">
        <v>2.4500000000000002</v>
      </c>
      <c r="D935" s="6">
        <f t="shared" si="14"/>
        <v>2.5280624694973275</v>
      </c>
    </row>
    <row r="936" spans="1:4" x14ac:dyDescent="0.2">
      <c r="A936" s="25">
        <v>37140</v>
      </c>
      <c r="B936" s="6">
        <v>5.01</v>
      </c>
      <c r="C936" s="6">
        <v>2.46</v>
      </c>
      <c r="D936" s="6">
        <f t="shared" si="14"/>
        <v>2.4887761077493797</v>
      </c>
    </row>
    <row r="937" spans="1:4" x14ac:dyDescent="0.2">
      <c r="A937" s="25">
        <v>37141</v>
      </c>
      <c r="B937" s="6">
        <v>4.9400000000000004</v>
      </c>
      <c r="C937" s="6">
        <v>2.44</v>
      </c>
      <c r="D937" s="6">
        <f t="shared" si="14"/>
        <v>2.4404529480671844</v>
      </c>
    </row>
    <row r="938" spans="1:4" x14ac:dyDescent="0.2">
      <c r="A938" s="25">
        <v>37144</v>
      </c>
      <c r="B938" s="6">
        <v>4.9400000000000004</v>
      </c>
      <c r="C938" s="6">
        <v>2.4300000000000002</v>
      </c>
      <c r="D938" s="6">
        <f t="shared" si="14"/>
        <v>2.4504539685639148</v>
      </c>
    </row>
    <row r="939" spans="1:4" x14ac:dyDescent="0.2">
      <c r="A939" s="25">
        <v>37145</v>
      </c>
      <c r="B939" s="6">
        <v>4.9000000000000004</v>
      </c>
      <c r="C939" s="6">
        <v>2.4300000000000002</v>
      </c>
      <c r="D939" s="6">
        <f t="shared" si="14"/>
        <v>2.4114029093039058</v>
      </c>
    </row>
    <row r="940" spans="1:4" x14ac:dyDescent="0.2">
      <c r="A940" s="25">
        <v>37146</v>
      </c>
      <c r="B940" s="6">
        <v>4.91</v>
      </c>
      <c r="C940" s="6">
        <v>2.4300000000000002</v>
      </c>
      <c r="D940" s="6">
        <f t="shared" si="14"/>
        <v>2.4211656741188969</v>
      </c>
    </row>
    <row r="941" spans="1:4" x14ac:dyDescent="0.2">
      <c r="A941" s="25">
        <v>37147</v>
      </c>
      <c r="B941" s="6">
        <v>4.9400000000000004</v>
      </c>
      <c r="C941" s="6">
        <v>2.5</v>
      </c>
      <c r="D941" s="6">
        <f t="shared" si="14"/>
        <v>2.3804878048780731</v>
      </c>
    </row>
    <row r="942" spans="1:4" x14ac:dyDescent="0.2">
      <c r="A942" s="25">
        <v>37148</v>
      </c>
      <c r="B942" s="6">
        <v>4.8600000000000003</v>
      </c>
      <c r="C942" s="6">
        <v>2.5299999999999998</v>
      </c>
      <c r="D942" s="6">
        <f t="shared" si="14"/>
        <v>2.2725056081146944</v>
      </c>
    </row>
    <row r="943" spans="1:4" x14ac:dyDescent="0.2">
      <c r="A943" s="25">
        <v>37151</v>
      </c>
      <c r="B943" s="6">
        <v>4.9000000000000004</v>
      </c>
      <c r="C943" s="6">
        <v>2.54</v>
      </c>
      <c r="D943" s="6">
        <f t="shared" si="14"/>
        <v>2.301540862102569</v>
      </c>
    </row>
    <row r="944" spans="1:4" x14ac:dyDescent="0.2">
      <c r="A944" s="25">
        <v>37152</v>
      </c>
      <c r="B944" s="6">
        <v>4.91</v>
      </c>
      <c r="C944" s="6">
        <v>2.57</v>
      </c>
      <c r="D944" s="6">
        <f t="shared" si="14"/>
        <v>2.281368821292773</v>
      </c>
    </row>
    <row r="945" spans="1:4" x14ac:dyDescent="0.2">
      <c r="A945" s="25">
        <v>37153</v>
      </c>
      <c r="B945" s="6">
        <v>4.9400000000000004</v>
      </c>
      <c r="C945" s="6">
        <v>2.58</v>
      </c>
      <c r="D945" s="6">
        <f t="shared" si="14"/>
        <v>2.3006434002729614</v>
      </c>
    </row>
    <row r="946" spans="1:4" x14ac:dyDescent="0.2">
      <c r="A946" s="25">
        <v>37154</v>
      </c>
      <c r="B946" s="6">
        <v>4.95</v>
      </c>
      <c r="C946" s="6">
        <v>2.56</v>
      </c>
      <c r="D946" s="6">
        <f t="shared" si="14"/>
        <v>2.3303432137285585</v>
      </c>
    </row>
    <row r="947" spans="1:4" x14ac:dyDescent="0.2">
      <c r="A947" s="25">
        <v>37155</v>
      </c>
      <c r="B947" s="6">
        <v>4.95</v>
      </c>
      <c r="C947" s="6">
        <v>2.54</v>
      </c>
      <c r="D947" s="6">
        <f t="shared" si="14"/>
        <v>2.3503023210454499</v>
      </c>
    </row>
    <row r="948" spans="1:4" x14ac:dyDescent="0.2">
      <c r="A948" s="25">
        <v>37158</v>
      </c>
      <c r="B948" s="6">
        <v>4.9800000000000004</v>
      </c>
      <c r="C948" s="6">
        <v>2.4900000000000002</v>
      </c>
      <c r="D948" s="6">
        <f t="shared" si="14"/>
        <v>2.4295053175919845</v>
      </c>
    </row>
    <row r="949" spans="1:4" x14ac:dyDescent="0.2">
      <c r="A949" s="25">
        <v>37159</v>
      </c>
      <c r="B949" s="6">
        <v>4.97</v>
      </c>
      <c r="C949" s="6">
        <v>2.5</v>
      </c>
      <c r="D949" s="6">
        <f t="shared" si="14"/>
        <v>2.409756097561</v>
      </c>
    </row>
    <row r="950" spans="1:4" x14ac:dyDescent="0.2">
      <c r="A950" s="25">
        <v>37160</v>
      </c>
      <c r="B950" s="6">
        <v>4.92</v>
      </c>
      <c r="C950" s="6">
        <v>2.5299999999999998</v>
      </c>
      <c r="D950" s="6">
        <f t="shared" si="14"/>
        <v>2.3310250658343801</v>
      </c>
    </row>
    <row r="951" spans="1:4" x14ac:dyDescent="0.2">
      <c r="A951" s="25">
        <v>37161</v>
      </c>
      <c r="B951" s="6">
        <v>4.9000000000000004</v>
      </c>
      <c r="C951" s="6">
        <v>2.61</v>
      </c>
      <c r="D951" s="6">
        <f t="shared" si="14"/>
        <v>2.2317512912971349</v>
      </c>
    </row>
    <row r="952" spans="1:4" x14ac:dyDescent="0.2">
      <c r="A952" s="25">
        <v>37162</v>
      </c>
      <c r="B952" s="6">
        <v>4.92</v>
      </c>
      <c r="C952" s="6">
        <v>2.61</v>
      </c>
      <c r="D952" s="6">
        <f t="shared" si="14"/>
        <v>2.2512425689503957</v>
      </c>
    </row>
    <row r="953" spans="1:4" x14ac:dyDescent="0.2">
      <c r="A953" s="25">
        <v>37165</v>
      </c>
      <c r="B953" s="6">
        <v>4.93</v>
      </c>
      <c r="C953" s="6">
        <v>2.62</v>
      </c>
      <c r="D953" s="6">
        <f t="shared" si="14"/>
        <v>2.2510231923601465</v>
      </c>
    </row>
    <row r="954" spans="1:4" x14ac:dyDescent="0.2">
      <c r="A954" s="25">
        <v>37166</v>
      </c>
      <c r="B954" s="6">
        <v>4.8899999999999997</v>
      </c>
      <c r="C954" s="6">
        <v>2.67</v>
      </c>
      <c r="D954" s="6">
        <f t="shared" si="14"/>
        <v>2.1622674588487323</v>
      </c>
    </row>
    <row r="955" spans="1:4" x14ac:dyDescent="0.2">
      <c r="A955" s="25">
        <v>37167</v>
      </c>
      <c r="B955" s="6">
        <v>4.83</v>
      </c>
      <c r="C955" s="6">
        <v>2.63</v>
      </c>
      <c r="D955" s="6">
        <f t="shared" si="14"/>
        <v>2.1436227224008508</v>
      </c>
    </row>
    <row r="956" spans="1:4" x14ac:dyDescent="0.2">
      <c r="A956" s="25">
        <v>37168</v>
      </c>
      <c r="B956" s="6">
        <v>4.82</v>
      </c>
      <c r="C956" s="6">
        <v>2.64</v>
      </c>
      <c r="D956" s="6">
        <f t="shared" si="14"/>
        <v>2.1239282930631376</v>
      </c>
    </row>
    <row r="957" spans="1:4" x14ac:dyDescent="0.2">
      <c r="A957" s="25">
        <v>37169</v>
      </c>
      <c r="B957" s="6">
        <v>4.8099999999999996</v>
      </c>
      <c r="C957" s="6">
        <v>2.62</v>
      </c>
      <c r="D957" s="6">
        <f t="shared" si="14"/>
        <v>2.1340869226271764</v>
      </c>
    </row>
    <row r="958" spans="1:4" x14ac:dyDescent="0.2">
      <c r="A958" s="25">
        <v>37172</v>
      </c>
      <c r="B958" s="6">
        <v>4.76</v>
      </c>
      <c r="C958" s="6">
        <v>2.61</v>
      </c>
      <c r="D958" s="6">
        <f t="shared" si="14"/>
        <v>2.0953123477243984</v>
      </c>
    </row>
    <row r="959" spans="1:4" x14ac:dyDescent="0.2">
      <c r="A959" s="25">
        <v>37173</v>
      </c>
      <c r="B959" s="6">
        <v>4.82</v>
      </c>
      <c r="C959" s="6">
        <v>2.62</v>
      </c>
      <c r="D959" s="6">
        <f t="shared" si="14"/>
        <v>2.143831611771585</v>
      </c>
    </row>
    <row r="960" spans="1:4" x14ac:dyDescent="0.2">
      <c r="A960" s="25">
        <v>37174</v>
      </c>
      <c r="B960" s="6">
        <v>4.82</v>
      </c>
      <c r="C960" s="6">
        <v>2.64</v>
      </c>
      <c r="D960" s="6">
        <f t="shared" si="14"/>
        <v>2.1239282930631376</v>
      </c>
    </row>
    <row r="961" spans="1:4" x14ac:dyDescent="0.2">
      <c r="A961" s="25">
        <v>37175</v>
      </c>
      <c r="B961" s="6">
        <v>4.87</v>
      </c>
      <c r="C961" s="6">
        <v>2.63</v>
      </c>
      <c r="D961" s="6">
        <f t="shared" si="14"/>
        <v>2.1825976809899617</v>
      </c>
    </row>
    <row r="962" spans="1:4" x14ac:dyDescent="0.2">
      <c r="A962" s="25">
        <v>37176</v>
      </c>
      <c r="B962" s="6">
        <v>4.8600000000000003</v>
      </c>
      <c r="C962" s="6">
        <v>2.6</v>
      </c>
      <c r="D962" s="6">
        <f t="shared" si="14"/>
        <v>2.2027290448342951</v>
      </c>
    </row>
    <row r="963" spans="1:4" x14ac:dyDescent="0.2">
      <c r="A963" s="25">
        <v>37179</v>
      </c>
      <c r="B963" s="6">
        <v>4.8</v>
      </c>
      <c r="C963" s="6">
        <v>2.58</v>
      </c>
      <c r="D963" s="6">
        <f t="shared" si="14"/>
        <v>2.1641645544940635</v>
      </c>
    </row>
    <row r="964" spans="1:4" x14ac:dyDescent="0.2">
      <c r="A964" s="25">
        <v>37180</v>
      </c>
      <c r="B964" s="6">
        <v>4.79</v>
      </c>
      <c r="C964" s="6">
        <v>2.57</v>
      </c>
      <c r="D964" s="6">
        <f t="shared" si="14"/>
        <v>2.1643755484059612</v>
      </c>
    </row>
    <row r="965" spans="1:4" x14ac:dyDescent="0.2">
      <c r="A965" s="25">
        <v>37181</v>
      </c>
      <c r="B965" s="6">
        <v>4.8099999999999996</v>
      </c>
      <c r="C965" s="6">
        <v>2.57</v>
      </c>
      <c r="D965" s="6">
        <f t="shared" si="14"/>
        <v>2.1838744272204336</v>
      </c>
    </row>
    <row r="966" spans="1:4" x14ac:dyDescent="0.2">
      <c r="A966" s="25">
        <v>37182</v>
      </c>
      <c r="B966" s="6">
        <v>4.8099999999999996</v>
      </c>
      <c r="C966" s="6">
        <v>2.58</v>
      </c>
      <c r="D966" s="6">
        <f t="shared" si="14"/>
        <v>2.1739130434782705</v>
      </c>
    </row>
    <row r="967" spans="1:4" x14ac:dyDescent="0.2">
      <c r="A967" s="25">
        <v>37183</v>
      </c>
      <c r="B967" s="6">
        <v>4.8</v>
      </c>
      <c r="C967" s="6">
        <v>2.61</v>
      </c>
      <c r="D967" s="6">
        <f t="shared" si="14"/>
        <v>2.1342949030308977</v>
      </c>
    </row>
    <row r="968" spans="1:4" x14ac:dyDescent="0.2">
      <c r="A968" s="25">
        <v>37186</v>
      </c>
      <c r="B968" s="6">
        <v>4.8</v>
      </c>
      <c r="C968" s="6">
        <v>2.62</v>
      </c>
      <c r="D968" s="6">
        <f t="shared" ref="D968:D1031" si="15">((1+(B968/100))/(1+(C968/100)) - 1)*100</f>
        <v>2.1243422334827455</v>
      </c>
    </row>
    <row r="969" spans="1:4" x14ac:dyDescent="0.2">
      <c r="A969" s="25">
        <v>37187</v>
      </c>
      <c r="B969" s="6">
        <v>4.8099999999999996</v>
      </c>
      <c r="C969" s="6">
        <v>2.62</v>
      </c>
      <c r="D969" s="6">
        <f t="shared" si="15"/>
        <v>2.1340869226271764</v>
      </c>
    </row>
    <row r="970" spans="1:4" x14ac:dyDescent="0.2">
      <c r="A970" s="25">
        <v>37188</v>
      </c>
      <c r="B970" s="6">
        <v>4.75</v>
      </c>
      <c r="C970" s="6">
        <v>2.4900000000000002</v>
      </c>
      <c r="D970" s="6">
        <f t="shared" si="15"/>
        <v>2.2050931798224482</v>
      </c>
    </row>
    <row r="971" spans="1:4" x14ac:dyDescent="0.2">
      <c r="A971" s="25">
        <v>37189</v>
      </c>
      <c r="B971" s="6">
        <v>4.7</v>
      </c>
      <c r="C971" s="6">
        <v>2.4300000000000002</v>
      </c>
      <c r="D971" s="6">
        <f t="shared" si="15"/>
        <v>2.2161476130039937</v>
      </c>
    </row>
    <row r="972" spans="1:4" x14ac:dyDescent="0.2">
      <c r="A972" s="25">
        <v>37190</v>
      </c>
      <c r="B972" s="6">
        <v>4.71</v>
      </c>
      <c r="C972" s="6">
        <v>2.48</v>
      </c>
      <c r="D972" s="6">
        <f t="shared" si="15"/>
        <v>2.1760343481654898</v>
      </c>
    </row>
    <row r="973" spans="1:4" x14ac:dyDescent="0.2">
      <c r="A973" s="25">
        <v>37193</v>
      </c>
      <c r="B973" s="6">
        <v>4.6500000000000004</v>
      </c>
      <c r="C973" s="6">
        <v>2.4700000000000002</v>
      </c>
      <c r="D973" s="6">
        <f t="shared" si="15"/>
        <v>2.1274519371523359</v>
      </c>
    </row>
    <row r="974" spans="1:4" x14ac:dyDescent="0.2">
      <c r="A974" s="25">
        <v>37194</v>
      </c>
      <c r="B974" s="6">
        <v>4.58</v>
      </c>
      <c r="C974" s="6">
        <v>2.4500000000000002</v>
      </c>
      <c r="D974" s="6">
        <f t="shared" si="15"/>
        <v>2.0790629575402786</v>
      </c>
    </row>
    <row r="975" spans="1:4" x14ac:dyDescent="0.2">
      <c r="A975" s="25">
        <v>37195</v>
      </c>
      <c r="B975" s="6">
        <v>4.54</v>
      </c>
      <c r="C975" s="6">
        <v>2.39</v>
      </c>
      <c r="D975" s="6">
        <f t="shared" si="15"/>
        <v>2.099814435003422</v>
      </c>
    </row>
    <row r="976" spans="1:4" x14ac:dyDescent="0.2">
      <c r="A976" s="25">
        <v>37196</v>
      </c>
      <c r="B976" s="6">
        <v>4.45</v>
      </c>
      <c r="C976" s="6">
        <v>2.36</v>
      </c>
      <c r="D976" s="6">
        <f t="shared" si="15"/>
        <v>2.0418132082844709</v>
      </c>
    </row>
    <row r="977" spans="1:4" x14ac:dyDescent="0.2">
      <c r="A977" s="25">
        <v>37197</v>
      </c>
      <c r="B977" s="6">
        <v>4.51</v>
      </c>
      <c r="C977" s="6">
        <v>2.38</v>
      </c>
      <c r="D977" s="6">
        <f t="shared" si="15"/>
        <v>2.0804844696229674</v>
      </c>
    </row>
    <row r="978" spans="1:4" x14ac:dyDescent="0.2">
      <c r="A978" s="25">
        <v>37200</v>
      </c>
      <c r="B978" s="6">
        <v>4.45</v>
      </c>
      <c r="C978" s="6">
        <v>2.36</v>
      </c>
      <c r="D978" s="6">
        <f t="shared" si="15"/>
        <v>2.0418132082844709</v>
      </c>
    </row>
    <row r="979" spans="1:4" x14ac:dyDescent="0.2">
      <c r="A979" s="25">
        <v>37201</v>
      </c>
      <c r="B979" s="6">
        <v>4.45</v>
      </c>
      <c r="C979" s="6">
        <v>2.3199999999999998</v>
      </c>
      <c r="D979" s="6">
        <f t="shared" si="15"/>
        <v>2.0817044566067144</v>
      </c>
    </row>
    <row r="980" spans="1:4" x14ac:dyDescent="0.2">
      <c r="A980" s="25">
        <v>37202</v>
      </c>
      <c r="B980" s="6">
        <v>4.42</v>
      </c>
      <c r="C980" s="6">
        <v>2.2799999999999998</v>
      </c>
      <c r="D980" s="6">
        <f t="shared" si="15"/>
        <v>2.0922956589753738</v>
      </c>
    </row>
    <row r="981" spans="1:4" x14ac:dyDescent="0.2">
      <c r="A981" s="25">
        <v>37203</v>
      </c>
      <c r="B981" s="6">
        <v>4.4400000000000004</v>
      </c>
      <c r="C981" s="6">
        <v>2.2599999999999998</v>
      </c>
      <c r="D981" s="6">
        <f t="shared" si="15"/>
        <v>2.1318208488167567</v>
      </c>
    </row>
    <row r="982" spans="1:4" x14ac:dyDescent="0.2">
      <c r="A982" s="25">
        <v>37204</v>
      </c>
      <c r="B982" s="6">
        <v>4.42</v>
      </c>
      <c r="C982" s="6">
        <v>2.23</v>
      </c>
      <c r="D982" s="6">
        <f t="shared" si="15"/>
        <v>2.1422283087156435</v>
      </c>
    </row>
    <row r="983" spans="1:4" x14ac:dyDescent="0.2">
      <c r="A983" s="25">
        <v>37207</v>
      </c>
      <c r="B983" s="6">
        <v>4.41</v>
      </c>
      <c r="C983" s="6">
        <v>2.21</v>
      </c>
      <c r="D983" s="6">
        <f t="shared" si="15"/>
        <v>2.1524312689560787</v>
      </c>
    </row>
    <row r="984" spans="1:4" x14ac:dyDescent="0.2">
      <c r="A984" s="25">
        <v>37208</v>
      </c>
      <c r="B984" s="6">
        <v>4.5199999999999996</v>
      </c>
      <c r="C984" s="6">
        <v>2.2400000000000002</v>
      </c>
      <c r="D984" s="6">
        <f t="shared" si="15"/>
        <v>2.2300469483568008</v>
      </c>
    </row>
    <row r="985" spans="1:4" x14ac:dyDescent="0.2">
      <c r="A985" s="25">
        <v>37209</v>
      </c>
      <c r="B985" s="6">
        <v>4.58</v>
      </c>
      <c r="C985" s="6">
        <v>2.29</v>
      </c>
      <c r="D985" s="6">
        <f t="shared" si="15"/>
        <v>2.2387330139798767</v>
      </c>
    </row>
    <row r="986" spans="1:4" x14ac:dyDescent="0.2">
      <c r="A986" s="25">
        <v>37210</v>
      </c>
      <c r="B986" s="6">
        <v>4.66</v>
      </c>
      <c r="C986" s="6">
        <v>2.4</v>
      </c>
      <c r="D986" s="6">
        <f t="shared" si="15"/>
        <v>2.2070312499999911</v>
      </c>
    </row>
    <row r="987" spans="1:4" x14ac:dyDescent="0.2">
      <c r="A987" s="25">
        <v>37211</v>
      </c>
      <c r="B987" s="6">
        <v>4.67</v>
      </c>
      <c r="C987" s="6">
        <v>2.41</v>
      </c>
      <c r="D987" s="6">
        <f t="shared" si="15"/>
        <v>2.2068157406503142</v>
      </c>
    </row>
    <row r="988" spans="1:4" x14ac:dyDescent="0.2">
      <c r="A988" s="25">
        <v>37214</v>
      </c>
      <c r="B988" s="6">
        <v>4.66</v>
      </c>
      <c r="C988" s="6">
        <v>2.41</v>
      </c>
      <c r="D988" s="6">
        <f t="shared" si="15"/>
        <v>2.1970510692315148</v>
      </c>
    </row>
    <row r="989" spans="1:4" x14ac:dyDescent="0.2">
      <c r="A989" s="25">
        <v>37215</v>
      </c>
      <c r="B989" s="6">
        <v>4.67</v>
      </c>
      <c r="C989" s="6">
        <v>2.44</v>
      </c>
      <c r="D989" s="6">
        <f t="shared" si="15"/>
        <v>2.1768840296759073</v>
      </c>
    </row>
    <row r="990" spans="1:4" x14ac:dyDescent="0.2">
      <c r="A990" s="25">
        <v>37216</v>
      </c>
      <c r="B990" s="6">
        <v>4.72</v>
      </c>
      <c r="C990" s="6">
        <v>2.48</v>
      </c>
      <c r="D990" s="6">
        <f t="shared" si="15"/>
        <v>2.1857923497267784</v>
      </c>
    </row>
    <row r="991" spans="1:4" x14ac:dyDescent="0.2">
      <c r="A991" s="25">
        <v>37217</v>
      </c>
      <c r="B991" s="6">
        <v>4.7300000000000004</v>
      </c>
      <c r="C991" s="6">
        <v>2.4500000000000002</v>
      </c>
      <c r="D991" s="6">
        <f t="shared" si="15"/>
        <v>2.2254758418740694</v>
      </c>
    </row>
    <row r="992" spans="1:4" x14ac:dyDescent="0.2">
      <c r="A992" s="25">
        <v>37218</v>
      </c>
      <c r="B992" s="6">
        <v>4.71</v>
      </c>
      <c r="C992" s="6">
        <v>2.4500000000000002</v>
      </c>
      <c r="D992" s="6">
        <f t="shared" si="15"/>
        <v>2.2059541239628944</v>
      </c>
    </row>
    <row r="993" spans="1:4" x14ac:dyDescent="0.2">
      <c r="A993" s="25">
        <v>37221</v>
      </c>
      <c r="B993" s="6">
        <v>4.67</v>
      </c>
      <c r="C993" s="6">
        <v>2.4700000000000002</v>
      </c>
      <c r="D993" s="6">
        <f t="shared" si="15"/>
        <v>2.1469698448326469</v>
      </c>
    </row>
    <row r="994" spans="1:4" x14ac:dyDescent="0.2">
      <c r="A994" s="25">
        <v>37222</v>
      </c>
      <c r="B994" s="6">
        <v>4.76</v>
      </c>
      <c r="C994" s="6">
        <v>2.54</v>
      </c>
      <c r="D994" s="6">
        <f t="shared" si="15"/>
        <v>2.1650087770626048</v>
      </c>
    </row>
    <row r="995" spans="1:4" x14ac:dyDescent="0.2">
      <c r="A995" s="25">
        <v>37223</v>
      </c>
      <c r="B995" s="6">
        <v>4.7</v>
      </c>
      <c r="C995" s="6">
        <v>2.52</v>
      </c>
      <c r="D995" s="6">
        <f t="shared" si="15"/>
        <v>2.1264143581740225</v>
      </c>
    </row>
    <row r="996" spans="1:4" x14ac:dyDescent="0.2">
      <c r="A996" s="25">
        <v>37224</v>
      </c>
      <c r="B996" s="6">
        <v>4.67</v>
      </c>
      <c r="C996" s="6">
        <v>2.5</v>
      </c>
      <c r="D996" s="6">
        <f t="shared" si="15"/>
        <v>2.1170731707317092</v>
      </c>
    </row>
    <row r="997" spans="1:4" x14ac:dyDescent="0.2">
      <c r="A997" s="25">
        <v>37225</v>
      </c>
      <c r="B997" s="6">
        <v>4.6500000000000004</v>
      </c>
      <c r="C997" s="6">
        <v>2.4700000000000002</v>
      </c>
      <c r="D997" s="6">
        <f t="shared" si="15"/>
        <v>2.1274519371523359</v>
      </c>
    </row>
    <row r="998" spans="1:4" x14ac:dyDescent="0.2">
      <c r="A998" s="25">
        <v>37228</v>
      </c>
      <c r="B998" s="6">
        <v>4.62</v>
      </c>
      <c r="C998" s="6">
        <v>2.4300000000000002</v>
      </c>
      <c r="D998" s="6">
        <f t="shared" si="15"/>
        <v>2.1380454944840421</v>
      </c>
    </row>
    <row r="999" spans="1:4" x14ac:dyDescent="0.2">
      <c r="A999" s="25">
        <v>37229</v>
      </c>
      <c r="B999" s="6">
        <v>4.62</v>
      </c>
      <c r="C999" s="6">
        <v>2.4300000000000002</v>
      </c>
      <c r="D999" s="6">
        <f t="shared" si="15"/>
        <v>2.1380454944840421</v>
      </c>
    </row>
    <row r="1000" spans="1:4" x14ac:dyDescent="0.2">
      <c r="A1000" s="25">
        <v>37230</v>
      </c>
      <c r="B1000" s="6">
        <v>4.75</v>
      </c>
      <c r="C1000" s="6">
        <v>2.4500000000000002</v>
      </c>
      <c r="D1000" s="6">
        <f t="shared" si="15"/>
        <v>2.2449975597852667</v>
      </c>
    </row>
    <row r="1001" spans="1:4" x14ac:dyDescent="0.2">
      <c r="A1001" s="25">
        <v>37231</v>
      </c>
      <c r="B1001" s="6">
        <v>4.82</v>
      </c>
      <c r="C1001" s="6">
        <v>2.52</v>
      </c>
      <c r="D1001" s="6">
        <f t="shared" si="15"/>
        <v>2.2434646898166433</v>
      </c>
    </row>
    <row r="1002" spans="1:4" x14ac:dyDescent="0.2">
      <c r="A1002" s="25">
        <v>37232</v>
      </c>
      <c r="B1002" s="6">
        <v>4.95</v>
      </c>
      <c r="C1002" s="6">
        <v>2.56</v>
      </c>
      <c r="D1002" s="6">
        <f t="shared" si="15"/>
        <v>2.3303432137285585</v>
      </c>
    </row>
    <row r="1003" spans="1:4" x14ac:dyDescent="0.2">
      <c r="A1003" s="25">
        <v>37235</v>
      </c>
      <c r="B1003" s="6">
        <v>4.92</v>
      </c>
      <c r="C1003" s="6">
        <v>2.5499999999999998</v>
      </c>
      <c r="D1003" s="6">
        <f t="shared" si="15"/>
        <v>2.3110677718185979</v>
      </c>
    </row>
    <row r="1004" spans="1:4" x14ac:dyDescent="0.2">
      <c r="A1004" s="25">
        <v>37236</v>
      </c>
      <c r="B1004" s="6">
        <v>4.8899999999999997</v>
      </c>
      <c r="C1004" s="6">
        <v>2.58</v>
      </c>
      <c r="D1004" s="6">
        <f t="shared" si="15"/>
        <v>2.2519009553519043</v>
      </c>
    </row>
    <row r="1005" spans="1:4" x14ac:dyDescent="0.2">
      <c r="A1005" s="25">
        <v>37237</v>
      </c>
      <c r="B1005" s="6">
        <v>4.78</v>
      </c>
      <c r="C1005" s="6">
        <v>2.5299999999999998</v>
      </c>
      <c r="D1005" s="6">
        <f t="shared" si="15"/>
        <v>2.1944796644884468</v>
      </c>
    </row>
    <row r="1006" spans="1:4" x14ac:dyDescent="0.2">
      <c r="A1006" s="25">
        <v>37238</v>
      </c>
      <c r="B1006" s="6">
        <v>4.79</v>
      </c>
      <c r="C1006" s="6">
        <v>2.5099999999999998</v>
      </c>
      <c r="D1006" s="6">
        <f t="shared" si="15"/>
        <v>2.2241732513901269</v>
      </c>
    </row>
    <row r="1007" spans="1:4" x14ac:dyDescent="0.2">
      <c r="A1007" s="25">
        <v>37239</v>
      </c>
      <c r="B1007" s="6">
        <v>4.79</v>
      </c>
      <c r="C1007" s="6">
        <v>2.52</v>
      </c>
      <c r="D1007" s="6">
        <f t="shared" si="15"/>
        <v>2.2142021069059936</v>
      </c>
    </row>
    <row r="1008" spans="1:4" x14ac:dyDescent="0.2">
      <c r="A1008" s="25">
        <v>37242</v>
      </c>
      <c r="B1008" s="6">
        <v>4.8499999999999996</v>
      </c>
      <c r="C1008" s="6">
        <v>2.5299999999999998</v>
      </c>
      <c r="D1008" s="6">
        <f t="shared" si="15"/>
        <v>2.2627523651614023</v>
      </c>
    </row>
    <row r="1009" spans="1:4" x14ac:dyDescent="0.2">
      <c r="A1009" s="25">
        <v>37243</v>
      </c>
      <c r="B1009" s="6">
        <v>4.8499999999999996</v>
      </c>
      <c r="C1009" s="6">
        <v>2.52</v>
      </c>
      <c r="D1009" s="6">
        <f t="shared" si="15"/>
        <v>2.2727272727272929</v>
      </c>
    </row>
    <row r="1010" spans="1:4" x14ac:dyDescent="0.2">
      <c r="A1010" s="25">
        <v>37244</v>
      </c>
      <c r="B1010" s="6">
        <v>4.8</v>
      </c>
      <c r="C1010" s="6">
        <v>2.5</v>
      </c>
      <c r="D1010" s="6">
        <f t="shared" si="15"/>
        <v>2.2439024390243922</v>
      </c>
    </row>
    <row r="1011" spans="1:4" x14ac:dyDescent="0.2">
      <c r="A1011" s="25">
        <v>37245</v>
      </c>
      <c r="B1011" s="6">
        <v>4.82</v>
      </c>
      <c r="C1011" s="6">
        <v>2.5</v>
      </c>
      <c r="D1011" s="6">
        <f t="shared" si="15"/>
        <v>2.2634146341463435</v>
      </c>
    </row>
    <row r="1012" spans="1:4" x14ac:dyDescent="0.2">
      <c r="A1012" s="25">
        <v>37246</v>
      </c>
      <c r="B1012" s="6">
        <v>4.87</v>
      </c>
      <c r="C1012" s="6">
        <v>2.5099999999999998</v>
      </c>
      <c r="D1012" s="6">
        <f t="shared" si="15"/>
        <v>2.3022144181055637</v>
      </c>
    </row>
    <row r="1013" spans="1:4" x14ac:dyDescent="0.2">
      <c r="A1013" s="25">
        <v>37249</v>
      </c>
      <c r="B1013" s="6">
        <v>4.83</v>
      </c>
      <c r="C1013" s="6">
        <v>2.5099999999999998</v>
      </c>
      <c r="D1013" s="6">
        <f t="shared" si="15"/>
        <v>2.2631938347478453</v>
      </c>
    </row>
    <row r="1014" spans="1:4" x14ac:dyDescent="0.2">
      <c r="A1014" s="25">
        <v>37252</v>
      </c>
      <c r="B1014" s="6">
        <v>4.96</v>
      </c>
      <c r="C1014" s="6">
        <v>2.5499999999999998</v>
      </c>
      <c r="D1014" s="6">
        <f t="shared" si="15"/>
        <v>2.3500731350560633</v>
      </c>
    </row>
    <row r="1015" spans="1:4" x14ac:dyDescent="0.2">
      <c r="A1015" s="25">
        <v>37253</v>
      </c>
      <c r="B1015" s="6">
        <v>5</v>
      </c>
      <c r="C1015" s="6">
        <v>2.56</v>
      </c>
      <c r="D1015" s="6">
        <f t="shared" si="15"/>
        <v>2.3790951638065438</v>
      </c>
    </row>
    <row r="1016" spans="1:4" x14ac:dyDescent="0.2">
      <c r="A1016" s="25">
        <v>37256</v>
      </c>
      <c r="B1016" s="6">
        <v>5.03</v>
      </c>
      <c r="C1016" s="6">
        <v>2.56</v>
      </c>
      <c r="D1016" s="6">
        <f t="shared" si="15"/>
        <v>2.4083463338533395</v>
      </c>
    </row>
    <row r="1017" spans="1:4" x14ac:dyDescent="0.2">
      <c r="A1017" s="25">
        <v>37258</v>
      </c>
      <c r="B1017" s="6">
        <v>4.97</v>
      </c>
      <c r="C1017" s="6">
        <v>2.5499999999999998</v>
      </c>
      <c r="D1017" s="6">
        <f t="shared" si="15"/>
        <v>2.3598244758654241</v>
      </c>
    </row>
    <row r="1018" spans="1:4" x14ac:dyDescent="0.2">
      <c r="A1018" s="25">
        <v>37259</v>
      </c>
      <c r="B1018" s="6">
        <v>4.92</v>
      </c>
      <c r="C1018" s="6">
        <v>2.54</v>
      </c>
      <c r="D1018" s="6">
        <f t="shared" si="15"/>
        <v>2.3210454456797258</v>
      </c>
    </row>
    <row r="1019" spans="1:4" x14ac:dyDescent="0.2">
      <c r="A1019" s="25">
        <v>37260</v>
      </c>
      <c r="B1019" s="6">
        <v>4.96</v>
      </c>
      <c r="C1019" s="6">
        <v>2.5499999999999998</v>
      </c>
      <c r="D1019" s="6">
        <f t="shared" si="15"/>
        <v>2.3500731350560633</v>
      </c>
    </row>
    <row r="1020" spans="1:4" x14ac:dyDescent="0.2">
      <c r="A1020" s="25">
        <v>37263</v>
      </c>
      <c r="B1020" s="6">
        <v>4.88</v>
      </c>
      <c r="C1020" s="6">
        <v>2.54</v>
      </c>
      <c r="D1020" s="6">
        <f t="shared" si="15"/>
        <v>2.2820362785254344</v>
      </c>
    </row>
    <row r="1021" spans="1:4" x14ac:dyDescent="0.2">
      <c r="A1021" s="25">
        <v>37264</v>
      </c>
      <c r="B1021" s="6">
        <v>4.88</v>
      </c>
      <c r="C1021" s="6">
        <v>2.54</v>
      </c>
      <c r="D1021" s="6">
        <f t="shared" si="15"/>
        <v>2.2820362785254344</v>
      </c>
    </row>
    <row r="1022" spans="1:4" x14ac:dyDescent="0.2">
      <c r="A1022" s="25">
        <v>37265</v>
      </c>
      <c r="B1022" s="6">
        <v>4.92</v>
      </c>
      <c r="C1022" s="6">
        <v>2.5499999999999998</v>
      </c>
      <c r="D1022" s="6">
        <f t="shared" si="15"/>
        <v>2.3110677718185979</v>
      </c>
    </row>
    <row r="1023" spans="1:4" x14ac:dyDescent="0.2">
      <c r="A1023" s="25">
        <v>37266</v>
      </c>
      <c r="B1023" s="6">
        <v>4.87</v>
      </c>
      <c r="C1023" s="6">
        <v>2.5299999999999998</v>
      </c>
      <c r="D1023" s="6">
        <f t="shared" si="15"/>
        <v>2.2822588510679642</v>
      </c>
    </row>
    <row r="1024" spans="1:4" x14ac:dyDescent="0.2">
      <c r="A1024" s="25">
        <v>37267</v>
      </c>
      <c r="B1024" s="6">
        <v>4.8499999999999996</v>
      </c>
      <c r="C1024" s="6">
        <v>2.52</v>
      </c>
      <c r="D1024" s="6">
        <f t="shared" si="15"/>
        <v>2.2727272727272929</v>
      </c>
    </row>
    <row r="1025" spans="1:4" x14ac:dyDescent="0.2">
      <c r="A1025" s="25">
        <v>37270</v>
      </c>
      <c r="B1025" s="6">
        <v>4.8</v>
      </c>
      <c r="C1025" s="6">
        <v>2.5</v>
      </c>
      <c r="D1025" s="6">
        <f t="shared" si="15"/>
        <v>2.2439024390243922</v>
      </c>
    </row>
    <row r="1026" spans="1:4" x14ac:dyDescent="0.2">
      <c r="A1026" s="25">
        <v>37271</v>
      </c>
      <c r="B1026" s="6">
        <v>4.8</v>
      </c>
      <c r="C1026" s="6">
        <v>2.4900000000000002</v>
      </c>
      <c r="D1026" s="6">
        <f t="shared" si="15"/>
        <v>2.2538784271636469</v>
      </c>
    </row>
    <row r="1027" spans="1:4" x14ac:dyDescent="0.2">
      <c r="A1027" s="25">
        <v>37272</v>
      </c>
      <c r="B1027" s="6">
        <v>4.76</v>
      </c>
      <c r="C1027" s="6">
        <v>2.4300000000000002</v>
      </c>
      <c r="D1027" s="6">
        <f t="shared" si="15"/>
        <v>2.2747242018939851</v>
      </c>
    </row>
    <row r="1028" spans="1:4" x14ac:dyDescent="0.2">
      <c r="A1028" s="25">
        <v>37273</v>
      </c>
      <c r="B1028" s="6">
        <v>4.78</v>
      </c>
      <c r="C1028" s="6">
        <v>2.41</v>
      </c>
      <c r="D1028" s="6">
        <f t="shared" si="15"/>
        <v>2.3142271262572178</v>
      </c>
    </row>
    <row r="1029" spans="1:4" x14ac:dyDescent="0.2">
      <c r="A1029" s="25">
        <v>37274</v>
      </c>
      <c r="B1029" s="6">
        <v>4.8099999999999996</v>
      </c>
      <c r="C1029" s="6">
        <v>2.42</v>
      </c>
      <c r="D1029" s="6">
        <f t="shared" si="15"/>
        <v>2.3335286076938022</v>
      </c>
    </row>
    <row r="1030" spans="1:4" x14ac:dyDescent="0.2">
      <c r="A1030" s="25">
        <v>37277</v>
      </c>
      <c r="B1030" s="6">
        <v>4.7699999999999996</v>
      </c>
      <c r="C1030" s="6">
        <v>2.4</v>
      </c>
      <c r="D1030" s="6">
        <f t="shared" si="15"/>
        <v>2.3144531250000044</v>
      </c>
    </row>
    <row r="1031" spans="1:4" x14ac:dyDescent="0.2">
      <c r="A1031" s="25">
        <v>37278</v>
      </c>
      <c r="B1031" s="6">
        <v>4.8099999999999996</v>
      </c>
      <c r="C1031" s="6">
        <v>2.42</v>
      </c>
      <c r="D1031" s="6">
        <f t="shared" si="15"/>
        <v>2.3335286076938022</v>
      </c>
    </row>
    <row r="1032" spans="1:4" x14ac:dyDescent="0.2">
      <c r="A1032" s="25">
        <v>37279</v>
      </c>
      <c r="B1032" s="6">
        <v>4.8</v>
      </c>
      <c r="C1032" s="6">
        <v>2.4</v>
      </c>
      <c r="D1032" s="6">
        <f t="shared" ref="D1032:D1095" si="16">((1+(B1032/100))/(1+(C1032/100)) - 1)*100</f>
        <v>2.34375</v>
      </c>
    </row>
    <row r="1033" spans="1:4" x14ac:dyDescent="0.2">
      <c r="A1033" s="25">
        <v>37280</v>
      </c>
      <c r="B1033" s="6">
        <v>4.87</v>
      </c>
      <c r="C1033" s="6">
        <v>2.4900000000000002</v>
      </c>
      <c r="D1033" s="6">
        <f t="shared" si="16"/>
        <v>2.3221777734413251</v>
      </c>
    </row>
    <row r="1034" spans="1:4" x14ac:dyDescent="0.2">
      <c r="A1034" s="25">
        <v>37281</v>
      </c>
      <c r="B1034" s="6">
        <v>4.96</v>
      </c>
      <c r="C1034" s="6">
        <v>2.5099999999999998</v>
      </c>
      <c r="D1034" s="6">
        <f t="shared" si="16"/>
        <v>2.3900107306604523</v>
      </c>
    </row>
    <row r="1035" spans="1:4" x14ac:dyDescent="0.2">
      <c r="A1035" s="25">
        <v>37284</v>
      </c>
      <c r="B1035" s="6">
        <v>4.93</v>
      </c>
      <c r="C1035" s="6">
        <v>2.5099999999999998</v>
      </c>
      <c r="D1035" s="6">
        <f t="shared" si="16"/>
        <v>2.3607452931421413</v>
      </c>
    </row>
    <row r="1036" spans="1:4" x14ac:dyDescent="0.2">
      <c r="A1036" s="25">
        <v>37285</v>
      </c>
      <c r="B1036" s="6">
        <v>4.91</v>
      </c>
      <c r="C1036" s="6">
        <v>2.5299999999999998</v>
      </c>
      <c r="D1036" s="6">
        <f t="shared" si="16"/>
        <v>2.321271822881088</v>
      </c>
    </row>
    <row r="1037" spans="1:4" x14ac:dyDescent="0.2">
      <c r="A1037" s="25">
        <v>37286</v>
      </c>
      <c r="B1037" s="6">
        <v>4.8600000000000003</v>
      </c>
      <c r="C1037" s="6">
        <v>2.52</v>
      </c>
      <c r="D1037" s="6">
        <f t="shared" si="16"/>
        <v>2.282481467030828</v>
      </c>
    </row>
    <row r="1038" spans="1:4" x14ac:dyDescent="0.2">
      <c r="A1038" s="25">
        <v>37287</v>
      </c>
      <c r="B1038" s="6">
        <v>4.8099999999999996</v>
      </c>
      <c r="C1038" s="6">
        <v>2.5</v>
      </c>
      <c r="D1038" s="6">
        <f t="shared" si="16"/>
        <v>2.2536585365853679</v>
      </c>
    </row>
    <row r="1039" spans="1:4" x14ac:dyDescent="0.2">
      <c r="A1039" s="25">
        <v>37288</v>
      </c>
      <c r="B1039" s="6">
        <v>4.8</v>
      </c>
      <c r="C1039" s="6">
        <v>2.4900000000000002</v>
      </c>
      <c r="D1039" s="6">
        <f t="shared" si="16"/>
        <v>2.2538784271636469</v>
      </c>
    </row>
    <row r="1040" spans="1:4" x14ac:dyDescent="0.2">
      <c r="A1040" s="25">
        <v>37291</v>
      </c>
      <c r="B1040" s="6">
        <v>4.75</v>
      </c>
      <c r="C1040" s="6">
        <v>2.46</v>
      </c>
      <c r="D1040" s="6">
        <f t="shared" si="16"/>
        <v>2.2350185438219983</v>
      </c>
    </row>
    <row r="1041" spans="1:4" x14ac:dyDescent="0.2">
      <c r="A1041" s="25">
        <v>37292</v>
      </c>
      <c r="B1041" s="6">
        <v>4.7300000000000004</v>
      </c>
      <c r="C1041" s="6">
        <v>2.44</v>
      </c>
      <c r="D1041" s="6">
        <f t="shared" si="16"/>
        <v>2.2354549004295121</v>
      </c>
    </row>
    <row r="1042" spans="1:4" x14ac:dyDescent="0.2">
      <c r="A1042" s="25">
        <v>37293</v>
      </c>
      <c r="B1042" s="6">
        <v>4.76</v>
      </c>
      <c r="C1042" s="6">
        <v>2.44</v>
      </c>
      <c r="D1042" s="6">
        <f t="shared" si="16"/>
        <v>2.2647403358063256</v>
      </c>
    </row>
    <row r="1043" spans="1:4" x14ac:dyDescent="0.2">
      <c r="A1043" s="25">
        <v>37294</v>
      </c>
      <c r="B1043" s="6">
        <v>4.8899999999999997</v>
      </c>
      <c r="C1043" s="6">
        <v>2.46</v>
      </c>
      <c r="D1043" s="6">
        <f t="shared" si="16"/>
        <v>2.3716572320905627</v>
      </c>
    </row>
    <row r="1044" spans="1:4" x14ac:dyDescent="0.2">
      <c r="A1044" s="25">
        <v>37295</v>
      </c>
      <c r="B1044" s="6">
        <v>4.88</v>
      </c>
      <c r="C1044" s="6">
        <v>2.4700000000000002</v>
      </c>
      <c r="D1044" s="6">
        <f t="shared" si="16"/>
        <v>2.351907875475745</v>
      </c>
    </row>
    <row r="1045" spans="1:4" x14ac:dyDescent="0.2">
      <c r="A1045" s="25">
        <v>37298</v>
      </c>
      <c r="B1045" s="6">
        <v>4.88</v>
      </c>
      <c r="C1045" s="6">
        <v>2.48</v>
      </c>
      <c r="D1045" s="6">
        <f t="shared" si="16"/>
        <v>2.3419203747072626</v>
      </c>
    </row>
    <row r="1046" spans="1:4" x14ac:dyDescent="0.2">
      <c r="A1046" s="25">
        <v>37299</v>
      </c>
      <c r="B1046" s="6">
        <v>4.95</v>
      </c>
      <c r="C1046" s="6">
        <v>2.5</v>
      </c>
      <c r="D1046" s="6">
        <f t="shared" si="16"/>
        <v>2.3902439024390487</v>
      </c>
    </row>
    <row r="1047" spans="1:4" x14ac:dyDescent="0.2">
      <c r="A1047" s="25">
        <v>37300</v>
      </c>
      <c r="B1047" s="6">
        <v>4.95</v>
      </c>
      <c r="C1047" s="6">
        <v>2.52</v>
      </c>
      <c r="D1047" s="6">
        <f t="shared" si="16"/>
        <v>2.3702692157627991</v>
      </c>
    </row>
    <row r="1048" spans="1:4" x14ac:dyDescent="0.2">
      <c r="A1048" s="25">
        <v>37301</v>
      </c>
      <c r="B1048" s="6">
        <v>4.91</v>
      </c>
      <c r="C1048" s="6">
        <v>2.4900000000000002</v>
      </c>
      <c r="D1048" s="6">
        <f t="shared" si="16"/>
        <v>2.3612059713142841</v>
      </c>
    </row>
    <row r="1049" spans="1:4" x14ac:dyDescent="0.2">
      <c r="A1049" s="25">
        <v>37302</v>
      </c>
      <c r="B1049" s="6">
        <v>4.84</v>
      </c>
      <c r="C1049" s="6">
        <v>2.4700000000000002</v>
      </c>
      <c r="D1049" s="6">
        <f t="shared" si="16"/>
        <v>2.3128720601151675</v>
      </c>
    </row>
    <row r="1050" spans="1:4" x14ac:dyDescent="0.2">
      <c r="A1050" s="25">
        <v>37305</v>
      </c>
      <c r="B1050" s="6">
        <v>4.83</v>
      </c>
      <c r="C1050" s="6">
        <v>2.46</v>
      </c>
      <c r="D1050" s="6">
        <f t="shared" si="16"/>
        <v>2.3130977942611874</v>
      </c>
    </row>
    <row r="1051" spans="1:4" x14ac:dyDescent="0.2">
      <c r="A1051" s="25">
        <v>37306</v>
      </c>
      <c r="B1051" s="6">
        <v>4.8600000000000003</v>
      </c>
      <c r="C1051" s="6">
        <v>2.4500000000000002</v>
      </c>
      <c r="D1051" s="6">
        <f t="shared" si="16"/>
        <v>2.3523670082967296</v>
      </c>
    </row>
    <row r="1052" spans="1:4" x14ac:dyDescent="0.2">
      <c r="A1052" s="25">
        <v>37307</v>
      </c>
      <c r="B1052" s="6">
        <v>4.88</v>
      </c>
      <c r="C1052" s="6">
        <v>2.4700000000000002</v>
      </c>
      <c r="D1052" s="6">
        <f t="shared" si="16"/>
        <v>2.351907875475745</v>
      </c>
    </row>
    <row r="1053" spans="1:4" x14ac:dyDescent="0.2">
      <c r="A1053" s="25">
        <v>37308</v>
      </c>
      <c r="B1053" s="6">
        <v>4.91</v>
      </c>
      <c r="C1053" s="6">
        <v>2.4900000000000002</v>
      </c>
      <c r="D1053" s="6">
        <f t="shared" si="16"/>
        <v>2.3612059713142841</v>
      </c>
    </row>
    <row r="1054" spans="1:4" x14ac:dyDescent="0.2">
      <c r="A1054" s="25">
        <v>37309</v>
      </c>
      <c r="B1054" s="6">
        <v>4.8600000000000003</v>
      </c>
      <c r="C1054" s="6">
        <v>2.4700000000000002</v>
      </c>
      <c r="D1054" s="6">
        <f t="shared" si="16"/>
        <v>2.3323899677954563</v>
      </c>
    </row>
    <row r="1055" spans="1:4" x14ac:dyDescent="0.2">
      <c r="A1055" s="25">
        <v>37312</v>
      </c>
      <c r="B1055" s="6">
        <v>4.8899999999999997</v>
      </c>
      <c r="C1055" s="6">
        <v>2.48</v>
      </c>
      <c r="D1055" s="6">
        <f t="shared" si="16"/>
        <v>2.3516783762685511</v>
      </c>
    </row>
    <row r="1056" spans="1:4" x14ac:dyDescent="0.2">
      <c r="A1056" s="25">
        <v>37313</v>
      </c>
      <c r="B1056" s="6">
        <v>4.93</v>
      </c>
      <c r="C1056" s="6">
        <v>2.4900000000000002</v>
      </c>
      <c r="D1056" s="6">
        <f t="shared" si="16"/>
        <v>2.3807200702507636</v>
      </c>
    </row>
    <row r="1057" spans="1:4" x14ac:dyDescent="0.2">
      <c r="A1057" s="25">
        <v>37314</v>
      </c>
      <c r="B1057" s="6">
        <v>4.92</v>
      </c>
      <c r="C1057" s="6">
        <v>2.48</v>
      </c>
      <c r="D1057" s="6">
        <f t="shared" si="16"/>
        <v>2.3809523809523725</v>
      </c>
    </row>
    <row r="1058" spans="1:4" x14ac:dyDescent="0.2">
      <c r="A1058" s="25">
        <v>37315</v>
      </c>
      <c r="B1058" s="6">
        <v>4.92</v>
      </c>
      <c r="C1058" s="6">
        <v>2.4300000000000002</v>
      </c>
      <c r="D1058" s="6">
        <f t="shared" si="16"/>
        <v>2.4309284389338881</v>
      </c>
    </row>
    <row r="1059" spans="1:4" x14ac:dyDescent="0.2">
      <c r="A1059" s="25">
        <v>37316</v>
      </c>
      <c r="B1059" s="6">
        <v>4.9800000000000004</v>
      </c>
      <c r="C1059" s="6">
        <v>2.46</v>
      </c>
      <c r="D1059" s="6">
        <f t="shared" si="16"/>
        <v>2.4594963888346699</v>
      </c>
    </row>
    <row r="1060" spans="1:4" x14ac:dyDescent="0.2">
      <c r="A1060" s="25">
        <v>37319</v>
      </c>
      <c r="B1060" s="6">
        <v>4.97</v>
      </c>
      <c r="C1060" s="6">
        <v>2.46</v>
      </c>
      <c r="D1060" s="6">
        <f t="shared" si="16"/>
        <v>2.4497364825297741</v>
      </c>
    </row>
    <row r="1061" spans="1:4" x14ac:dyDescent="0.2">
      <c r="A1061" s="25">
        <v>37320</v>
      </c>
      <c r="B1061" s="6">
        <v>5.04</v>
      </c>
      <c r="C1061" s="6">
        <v>2.5</v>
      </c>
      <c r="D1061" s="6">
        <f t="shared" si="16"/>
        <v>2.4780487804878071</v>
      </c>
    </row>
    <row r="1062" spans="1:4" x14ac:dyDescent="0.2">
      <c r="A1062" s="25">
        <v>37321</v>
      </c>
      <c r="B1062" s="6">
        <v>5.09</v>
      </c>
      <c r="C1062" s="6">
        <v>2.5</v>
      </c>
      <c r="D1062" s="6">
        <f t="shared" si="16"/>
        <v>2.5268292682926852</v>
      </c>
    </row>
    <row r="1063" spans="1:4" x14ac:dyDescent="0.2">
      <c r="A1063" s="25">
        <v>37322</v>
      </c>
      <c r="B1063" s="6">
        <v>5.14</v>
      </c>
      <c r="C1063" s="6">
        <v>2.5299999999999998</v>
      </c>
      <c r="D1063" s="6">
        <f t="shared" si="16"/>
        <v>2.5455964108065832</v>
      </c>
    </row>
    <row r="1064" spans="1:4" x14ac:dyDescent="0.2">
      <c r="A1064" s="25">
        <v>37323</v>
      </c>
      <c r="B1064" s="6">
        <v>5.13</v>
      </c>
      <c r="C1064" s="6">
        <v>2.4900000000000002</v>
      </c>
      <c r="D1064" s="6">
        <f t="shared" si="16"/>
        <v>2.5758610596155807</v>
      </c>
    </row>
    <row r="1065" spans="1:4" x14ac:dyDescent="0.2">
      <c r="A1065" s="25">
        <v>37326</v>
      </c>
      <c r="B1065" s="6">
        <v>5.1100000000000003</v>
      </c>
      <c r="C1065" s="6">
        <v>2.5</v>
      </c>
      <c r="D1065" s="6">
        <f t="shared" si="16"/>
        <v>2.5463414634146364</v>
      </c>
    </row>
    <row r="1066" spans="1:4" x14ac:dyDescent="0.2">
      <c r="A1066" s="25">
        <v>37327</v>
      </c>
      <c r="B1066" s="6">
        <v>5.12</v>
      </c>
      <c r="C1066" s="6">
        <v>2.52</v>
      </c>
      <c r="D1066" s="6">
        <f t="shared" si="16"/>
        <v>2.5360905189231397</v>
      </c>
    </row>
    <row r="1067" spans="1:4" x14ac:dyDescent="0.2">
      <c r="A1067" s="25">
        <v>37328</v>
      </c>
      <c r="B1067" s="6">
        <v>5.16</v>
      </c>
      <c r="C1067" s="6">
        <v>2.5099999999999998</v>
      </c>
      <c r="D1067" s="6">
        <f t="shared" si="16"/>
        <v>2.5851136474490444</v>
      </c>
    </row>
    <row r="1068" spans="1:4" x14ac:dyDescent="0.2">
      <c r="A1068" s="25">
        <v>37329</v>
      </c>
      <c r="B1068" s="6">
        <v>5.2</v>
      </c>
      <c r="C1068" s="6">
        <v>2.5099999999999998</v>
      </c>
      <c r="D1068" s="6">
        <f t="shared" si="16"/>
        <v>2.6241342308067628</v>
      </c>
    </row>
    <row r="1069" spans="1:4" x14ac:dyDescent="0.2">
      <c r="A1069" s="25">
        <v>37330</v>
      </c>
      <c r="B1069" s="6">
        <v>5.18</v>
      </c>
      <c r="C1069" s="6">
        <v>2.5099999999999998</v>
      </c>
      <c r="D1069" s="6">
        <f t="shared" si="16"/>
        <v>2.6046239391279036</v>
      </c>
    </row>
    <row r="1070" spans="1:4" x14ac:dyDescent="0.2">
      <c r="A1070" s="25">
        <v>37333</v>
      </c>
      <c r="B1070" s="6">
        <v>5.17</v>
      </c>
      <c r="C1070" s="6">
        <v>2.5</v>
      </c>
      <c r="D1070" s="6">
        <f t="shared" si="16"/>
        <v>2.6048780487805123</v>
      </c>
    </row>
    <row r="1071" spans="1:4" x14ac:dyDescent="0.2">
      <c r="A1071" s="25">
        <v>37334</v>
      </c>
      <c r="B1071" s="6">
        <v>5.19</v>
      </c>
      <c r="C1071" s="6">
        <v>2.5</v>
      </c>
      <c r="D1071" s="6">
        <f t="shared" si="16"/>
        <v>2.6243902439024636</v>
      </c>
    </row>
    <row r="1072" spans="1:4" x14ac:dyDescent="0.2">
      <c r="A1072" s="25">
        <v>37335</v>
      </c>
      <c r="B1072" s="6">
        <v>5.22</v>
      </c>
      <c r="C1072" s="6">
        <v>2.52</v>
      </c>
      <c r="D1072" s="6">
        <f t="shared" si="16"/>
        <v>2.633632461958646</v>
      </c>
    </row>
    <row r="1073" spans="1:4" x14ac:dyDescent="0.2">
      <c r="A1073" s="25">
        <v>37336</v>
      </c>
      <c r="B1073" s="6">
        <v>5.24</v>
      </c>
      <c r="C1073" s="6">
        <v>2.5299999999999998</v>
      </c>
      <c r="D1073" s="6">
        <f t="shared" si="16"/>
        <v>2.6431288403393927</v>
      </c>
    </row>
    <row r="1074" spans="1:4" x14ac:dyDescent="0.2">
      <c r="A1074" s="25">
        <v>37337</v>
      </c>
      <c r="B1074" s="6">
        <v>5.25</v>
      </c>
      <c r="C1074" s="6">
        <v>2.5499999999999998</v>
      </c>
      <c r="D1074" s="6">
        <f t="shared" si="16"/>
        <v>2.6328620185275486</v>
      </c>
    </row>
    <row r="1075" spans="1:4" x14ac:dyDescent="0.2">
      <c r="A1075" s="25">
        <v>37340</v>
      </c>
      <c r="B1075" s="6">
        <v>5.27</v>
      </c>
      <c r="C1075" s="6">
        <v>2.5499999999999998</v>
      </c>
      <c r="D1075" s="6">
        <f t="shared" si="16"/>
        <v>2.6523647001462702</v>
      </c>
    </row>
    <row r="1076" spans="1:4" x14ac:dyDescent="0.2">
      <c r="A1076" s="25">
        <v>37341</v>
      </c>
      <c r="B1076" s="6">
        <v>5.24</v>
      </c>
      <c r="C1076" s="6">
        <v>2.5299999999999998</v>
      </c>
      <c r="D1076" s="6">
        <f t="shared" si="16"/>
        <v>2.6431288403393927</v>
      </c>
    </row>
    <row r="1077" spans="1:4" x14ac:dyDescent="0.2">
      <c r="A1077" s="25">
        <v>37342</v>
      </c>
      <c r="B1077" s="6">
        <v>5.18</v>
      </c>
      <c r="C1077" s="6">
        <v>2.5</v>
      </c>
      <c r="D1077" s="6">
        <f t="shared" si="16"/>
        <v>2.6146341463414879</v>
      </c>
    </row>
    <row r="1078" spans="1:4" x14ac:dyDescent="0.2">
      <c r="A1078" s="25">
        <v>37343</v>
      </c>
      <c r="B1078" s="6">
        <v>5.25</v>
      </c>
      <c r="C1078" s="6">
        <v>2.4700000000000002</v>
      </c>
      <c r="D1078" s="6">
        <f t="shared" si="16"/>
        <v>2.7129891675612416</v>
      </c>
    </row>
    <row r="1079" spans="1:4" x14ac:dyDescent="0.2">
      <c r="A1079" s="25">
        <v>37348</v>
      </c>
      <c r="B1079" s="6">
        <v>5.24</v>
      </c>
      <c r="C1079" s="6">
        <v>2.44</v>
      </c>
      <c r="D1079" s="6">
        <f t="shared" si="16"/>
        <v>2.7333073018352305</v>
      </c>
    </row>
    <row r="1080" spans="1:4" x14ac:dyDescent="0.2">
      <c r="A1080" s="25">
        <v>37349</v>
      </c>
      <c r="B1080" s="6">
        <v>5.18</v>
      </c>
      <c r="C1080" s="6">
        <v>2.4</v>
      </c>
      <c r="D1080" s="6">
        <f t="shared" si="16"/>
        <v>2.7148437499999956</v>
      </c>
    </row>
    <row r="1081" spans="1:4" x14ac:dyDescent="0.2">
      <c r="A1081" s="25">
        <v>37350</v>
      </c>
      <c r="B1081" s="6">
        <v>5.13</v>
      </c>
      <c r="C1081" s="6">
        <v>2.38</v>
      </c>
      <c r="D1081" s="6">
        <f t="shared" si="16"/>
        <v>2.686071498339504</v>
      </c>
    </row>
    <row r="1082" spans="1:4" x14ac:dyDescent="0.2">
      <c r="A1082" s="25">
        <v>37351</v>
      </c>
      <c r="B1082" s="6">
        <v>5.15</v>
      </c>
      <c r="C1082" s="6">
        <v>2.41</v>
      </c>
      <c r="D1082" s="6">
        <f t="shared" si="16"/>
        <v>2.6755199687530595</v>
      </c>
    </row>
    <row r="1083" spans="1:4" x14ac:dyDescent="0.2">
      <c r="A1083" s="25">
        <v>37354</v>
      </c>
      <c r="B1083" s="6">
        <v>5.17</v>
      </c>
      <c r="C1083" s="6">
        <v>2.42</v>
      </c>
      <c r="D1083" s="6">
        <f t="shared" si="16"/>
        <v>2.6850224565514669</v>
      </c>
    </row>
    <row r="1084" spans="1:4" x14ac:dyDescent="0.2">
      <c r="A1084" s="25">
        <v>37355</v>
      </c>
      <c r="B1084" s="6">
        <v>5.18</v>
      </c>
      <c r="C1084" s="6">
        <v>2.42</v>
      </c>
      <c r="D1084" s="6">
        <f t="shared" si="16"/>
        <v>2.694786174575281</v>
      </c>
    </row>
    <row r="1085" spans="1:4" x14ac:dyDescent="0.2">
      <c r="A1085" s="25">
        <v>37356</v>
      </c>
      <c r="B1085" s="6">
        <v>5.2</v>
      </c>
      <c r="C1085" s="6">
        <v>2.42</v>
      </c>
      <c r="D1085" s="6">
        <f t="shared" si="16"/>
        <v>2.7143136106229315</v>
      </c>
    </row>
    <row r="1086" spans="1:4" x14ac:dyDescent="0.2">
      <c r="A1086" s="25">
        <v>37357</v>
      </c>
      <c r="B1086" s="6">
        <v>5.13</v>
      </c>
      <c r="C1086" s="6">
        <v>2.39</v>
      </c>
      <c r="D1086" s="6">
        <f t="shared" si="16"/>
        <v>2.6760425822834222</v>
      </c>
    </row>
    <row r="1087" spans="1:4" x14ac:dyDescent="0.2">
      <c r="A1087" s="25">
        <v>37358</v>
      </c>
      <c r="B1087" s="6">
        <v>5.13</v>
      </c>
      <c r="C1087" s="6">
        <v>2.39</v>
      </c>
      <c r="D1087" s="6">
        <f t="shared" si="16"/>
        <v>2.6760425822834222</v>
      </c>
    </row>
    <row r="1088" spans="1:4" x14ac:dyDescent="0.2">
      <c r="A1088" s="25">
        <v>37361</v>
      </c>
      <c r="B1088" s="6">
        <v>5.1100000000000003</v>
      </c>
      <c r="C1088" s="6">
        <v>2.37</v>
      </c>
      <c r="D1088" s="6">
        <f t="shared" si="16"/>
        <v>2.676565400019526</v>
      </c>
    </row>
    <row r="1089" spans="1:4" x14ac:dyDescent="0.2">
      <c r="A1089" s="25">
        <v>37362</v>
      </c>
      <c r="B1089" s="6">
        <v>5.19</v>
      </c>
      <c r="C1089" s="6">
        <v>2.39</v>
      </c>
      <c r="D1089" s="6">
        <f t="shared" si="16"/>
        <v>2.7346420548881811</v>
      </c>
    </row>
    <row r="1090" spans="1:4" x14ac:dyDescent="0.2">
      <c r="A1090" s="25">
        <v>37363</v>
      </c>
      <c r="B1090" s="6">
        <v>5.19</v>
      </c>
      <c r="C1090" s="6">
        <v>2.41</v>
      </c>
      <c r="D1090" s="6">
        <f t="shared" si="16"/>
        <v>2.7145786544282791</v>
      </c>
    </row>
    <row r="1091" spans="1:4" x14ac:dyDescent="0.2">
      <c r="A1091" s="25">
        <v>37364</v>
      </c>
      <c r="B1091" s="6">
        <v>5.22</v>
      </c>
      <c r="C1091" s="6">
        <v>2.4</v>
      </c>
      <c r="D1091" s="6">
        <f t="shared" si="16"/>
        <v>2.7539062500000044</v>
      </c>
    </row>
    <row r="1092" spans="1:4" x14ac:dyDescent="0.2">
      <c r="A1092" s="25">
        <v>37365</v>
      </c>
      <c r="B1092" s="6">
        <v>5.23</v>
      </c>
      <c r="C1092" s="6">
        <v>2.4</v>
      </c>
      <c r="D1092" s="6">
        <f t="shared" si="16"/>
        <v>2.7636718749999956</v>
      </c>
    </row>
    <row r="1093" spans="1:4" x14ac:dyDescent="0.2">
      <c r="A1093" s="25">
        <v>37368</v>
      </c>
      <c r="B1093" s="6">
        <v>5.19</v>
      </c>
      <c r="C1093" s="6">
        <v>2.38</v>
      </c>
      <c r="D1093" s="6">
        <f t="shared" si="16"/>
        <v>2.7446766946669365</v>
      </c>
    </row>
    <row r="1094" spans="1:4" x14ac:dyDescent="0.2">
      <c r="A1094" s="25">
        <v>37369</v>
      </c>
      <c r="B1094" s="6">
        <v>5.23</v>
      </c>
      <c r="C1094" s="6">
        <v>2.41</v>
      </c>
      <c r="D1094" s="6">
        <f t="shared" si="16"/>
        <v>2.7536373401034986</v>
      </c>
    </row>
    <row r="1095" spans="1:4" x14ac:dyDescent="0.2">
      <c r="A1095" s="25">
        <v>37370</v>
      </c>
      <c r="B1095" s="6">
        <v>5.19</v>
      </c>
      <c r="C1095" s="6">
        <v>2.4700000000000002</v>
      </c>
      <c r="D1095" s="6">
        <f t="shared" si="16"/>
        <v>2.6544354445203533</v>
      </c>
    </row>
    <row r="1096" spans="1:4" x14ac:dyDescent="0.2">
      <c r="A1096" s="25">
        <v>37371</v>
      </c>
      <c r="B1096" s="6">
        <v>5.14</v>
      </c>
      <c r="C1096" s="6">
        <v>2.46</v>
      </c>
      <c r="D1096" s="6">
        <f t="shared" ref="D1096:D1159" si="17">((1+(B1096/100))/(1+(C1096/100)) - 1)*100</f>
        <v>2.6156548897130483</v>
      </c>
    </row>
    <row r="1097" spans="1:4" x14ac:dyDescent="0.2">
      <c r="A1097" s="25">
        <v>37372</v>
      </c>
      <c r="B1097" s="6">
        <v>5.0999999999999996</v>
      </c>
      <c r="C1097" s="6">
        <v>2.4500000000000002</v>
      </c>
      <c r="D1097" s="6">
        <f t="shared" si="17"/>
        <v>2.5866276232308305</v>
      </c>
    </row>
    <row r="1098" spans="1:4" x14ac:dyDescent="0.2">
      <c r="A1098" s="25">
        <v>37375</v>
      </c>
      <c r="B1098" s="6">
        <v>5.16</v>
      </c>
      <c r="C1098" s="6">
        <v>2.46</v>
      </c>
      <c r="D1098" s="6">
        <f t="shared" si="17"/>
        <v>2.6351747023228622</v>
      </c>
    </row>
    <row r="1099" spans="1:4" x14ac:dyDescent="0.2">
      <c r="A1099" s="25">
        <v>37376</v>
      </c>
      <c r="B1099" s="6">
        <v>5.16</v>
      </c>
      <c r="C1099" s="6">
        <v>2.46</v>
      </c>
      <c r="D1099" s="6">
        <f t="shared" si="17"/>
        <v>2.6351747023228622</v>
      </c>
    </row>
    <row r="1100" spans="1:4" x14ac:dyDescent="0.2">
      <c r="A1100" s="25">
        <v>37377</v>
      </c>
      <c r="B1100" s="6">
        <v>5.12</v>
      </c>
      <c r="C1100" s="6">
        <v>2.4500000000000002</v>
      </c>
      <c r="D1100" s="6">
        <f t="shared" si="17"/>
        <v>2.6061493411420056</v>
      </c>
    </row>
    <row r="1101" spans="1:4" x14ac:dyDescent="0.2">
      <c r="A1101" s="25">
        <v>37378</v>
      </c>
      <c r="B1101" s="6">
        <v>5.18</v>
      </c>
      <c r="C1101" s="6">
        <v>2.4500000000000002</v>
      </c>
      <c r="D1101" s="6">
        <f t="shared" si="17"/>
        <v>2.664714494875553</v>
      </c>
    </row>
    <row r="1102" spans="1:4" x14ac:dyDescent="0.2">
      <c r="A1102" s="25">
        <v>37379</v>
      </c>
      <c r="B1102" s="6">
        <v>5.13</v>
      </c>
      <c r="C1102" s="6">
        <v>2.4300000000000002</v>
      </c>
      <c r="D1102" s="6">
        <f t="shared" si="17"/>
        <v>2.6359465000488136</v>
      </c>
    </row>
    <row r="1103" spans="1:4" x14ac:dyDescent="0.2">
      <c r="A1103" s="25">
        <v>37383</v>
      </c>
      <c r="B1103" s="6">
        <v>5.12</v>
      </c>
      <c r="C1103" s="6">
        <v>2.41</v>
      </c>
      <c r="D1103" s="6">
        <f t="shared" si="17"/>
        <v>2.6462259544966171</v>
      </c>
    </row>
    <row r="1104" spans="1:4" x14ac:dyDescent="0.2">
      <c r="A1104" s="25">
        <v>37384</v>
      </c>
      <c r="B1104" s="6">
        <v>5.17</v>
      </c>
      <c r="C1104" s="6">
        <v>2.41</v>
      </c>
      <c r="D1104" s="6">
        <f t="shared" si="17"/>
        <v>2.6950493115906804</v>
      </c>
    </row>
    <row r="1105" spans="1:4" x14ac:dyDescent="0.2">
      <c r="A1105" s="25">
        <v>37385</v>
      </c>
      <c r="B1105" s="6">
        <v>5.2</v>
      </c>
      <c r="C1105" s="6">
        <v>2.42</v>
      </c>
      <c r="D1105" s="6">
        <f t="shared" si="17"/>
        <v>2.7143136106229315</v>
      </c>
    </row>
    <row r="1106" spans="1:4" x14ac:dyDescent="0.2">
      <c r="A1106" s="25">
        <v>37386</v>
      </c>
      <c r="B1106" s="6">
        <v>5.22</v>
      </c>
      <c r="C1106" s="6">
        <v>2.41</v>
      </c>
      <c r="D1106" s="6">
        <f t="shared" si="17"/>
        <v>2.7438726686846993</v>
      </c>
    </row>
    <row r="1107" spans="1:4" x14ac:dyDescent="0.2">
      <c r="A1107" s="25">
        <v>37389</v>
      </c>
      <c r="B1107" s="6">
        <v>5.23</v>
      </c>
      <c r="C1107" s="6">
        <v>2.42</v>
      </c>
      <c r="D1107" s="6">
        <f t="shared" si="17"/>
        <v>2.7436047646943962</v>
      </c>
    </row>
    <row r="1108" spans="1:4" x14ac:dyDescent="0.2">
      <c r="A1108" s="25">
        <v>37390</v>
      </c>
      <c r="B1108" s="6">
        <v>5.26</v>
      </c>
      <c r="C1108" s="6">
        <v>2.4500000000000002</v>
      </c>
      <c r="D1108" s="6">
        <f t="shared" si="17"/>
        <v>2.7428013665202533</v>
      </c>
    </row>
    <row r="1109" spans="1:4" x14ac:dyDescent="0.2">
      <c r="A1109" s="25">
        <v>37391</v>
      </c>
      <c r="B1109" s="6">
        <v>5.26</v>
      </c>
      <c r="C1109" s="6">
        <v>2.42</v>
      </c>
      <c r="D1109" s="6">
        <f t="shared" si="17"/>
        <v>2.7728959187658608</v>
      </c>
    </row>
    <row r="1110" spans="1:4" x14ac:dyDescent="0.2">
      <c r="A1110" s="25">
        <v>37392</v>
      </c>
      <c r="B1110" s="6">
        <v>5.26</v>
      </c>
      <c r="C1110" s="6">
        <v>2.39</v>
      </c>
      <c r="D1110" s="6">
        <f t="shared" si="17"/>
        <v>2.803008106260374</v>
      </c>
    </row>
    <row r="1111" spans="1:4" x14ac:dyDescent="0.2">
      <c r="A1111" s="25">
        <v>37393</v>
      </c>
      <c r="B1111" s="6">
        <v>5.3</v>
      </c>
      <c r="C1111" s="6">
        <v>2.41</v>
      </c>
      <c r="D1111" s="6">
        <f t="shared" si="17"/>
        <v>2.8219900400351383</v>
      </c>
    </row>
    <row r="1112" spans="1:4" x14ac:dyDescent="0.2">
      <c r="A1112" s="25">
        <v>37396</v>
      </c>
      <c r="B1112" s="6">
        <v>5.22</v>
      </c>
      <c r="C1112" s="6">
        <v>2.39</v>
      </c>
      <c r="D1112" s="6">
        <f t="shared" si="17"/>
        <v>2.7639417911905495</v>
      </c>
    </row>
    <row r="1113" spans="1:4" x14ac:dyDescent="0.2">
      <c r="A1113" s="25">
        <v>37397</v>
      </c>
      <c r="B1113" s="6">
        <v>5.22</v>
      </c>
      <c r="C1113" s="6">
        <v>2.36</v>
      </c>
      <c r="D1113" s="6">
        <f t="shared" si="17"/>
        <v>2.794060179757718</v>
      </c>
    </row>
    <row r="1114" spans="1:4" x14ac:dyDescent="0.2">
      <c r="A1114" s="25">
        <v>37398</v>
      </c>
      <c r="B1114" s="6">
        <v>5.22</v>
      </c>
      <c r="C1114" s="6">
        <v>2.36</v>
      </c>
      <c r="D1114" s="6">
        <f t="shared" si="17"/>
        <v>2.794060179757718</v>
      </c>
    </row>
    <row r="1115" spans="1:4" x14ac:dyDescent="0.2">
      <c r="A1115" s="25">
        <v>37399</v>
      </c>
      <c r="B1115" s="6">
        <v>5.2</v>
      </c>
      <c r="C1115" s="6">
        <v>2.4300000000000002</v>
      </c>
      <c r="D1115" s="6">
        <f t="shared" si="17"/>
        <v>2.7042858537537962</v>
      </c>
    </row>
    <row r="1116" spans="1:4" x14ac:dyDescent="0.2">
      <c r="A1116" s="25">
        <v>37400</v>
      </c>
      <c r="B1116" s="6">
        <v>5.2</v>
      </c>
      <c r="C1116" s="6">
        <v>2.41</v>
      </c>
      <c r="D1116" s="6">
        <f t="shared" si="17"/>
        <v>2.7243433258470784</v>
      </c>
    </row>
    <row r="1117" spans="1:4" x14ac:dyDescent="0.2">
      <c r="A1117" s="25">
        <v>37403</v>
      </c>
      <c r="B1117" s="6">
        <v>5.27</v>
      </c>
      <c r="C1117" s="6">
        <v>2.42</v>
      </c>
      <c r="D1117" s="6">
        <f t="shared" si="17"/>
        <v>2.7826596367896972</v>
      </c>
    </row>
    <row r="1118" spans="1:4" x14ac:dyDescent="0.2">
      <c r="A1118" s="25">
        <v>37404</v>
      </c>
      <c r="B1118" s="6">
        <v>5.23</v>
      </c>
      <c r="C1118" s="6">
        <v>2.42</v>
      </c>
      <c r="D1118" s="6">
        <f t="shared" si="17"/>
        <v>2.7436047646943962</v>
      </c>
    </row>
    <row r="1119" spans="1:4" x14ac:dyDescent="0.2">
      <c r="A1119" s="25">
        <v>37405</v>
      </c>
      <c r="B1119" s="6">
        <v>5.22</v>
      </c>
      <c r="C1119" s="6">
        <v>2.42</v>
      </c>
      <c r="D1119" s="6">
        <f t="shared" si="17"/>
        <v>2.733841046670582</v>
      </c>
    </row>
    <row r="1120" spans="1:4" x14ac:dyDescent="0.2">
      <c r="A1120" s="25">
        <v>37406</v>
      </c>
      <c r="B1120" s="6">
        <v>5.21</v>
      </c>
      <c r="C1120" s="6">
        <v>2.4300000000000002</v>
      </c>
      <c r="D1120" s="6">
        <f t="shared" si="17"/>
        <v>2.7140486185687873</v>
      </c>
    </row>
    <row r="1121" spans="1:4" x14ac:dyDescent="0.2">
      <c r="A1121" s="25">
        <v>37407</v>
      </c>
      <c r="B1121" s="6">
        <v>5.23</v>
      </c>
      <c r="C1121" s="6">
        <v>2.42</v>
      </c>
      <c r="D1121" s="6">
        <f t="shared" si="17"/>
        <v>2.7436047646943962</v>
      </c>
    </row>
    <row r="1122" spans="1:4" x14ac:dyDescent="0.2">
      <c r="A1122" s="25">
        <v>37412</v>
      </c>
      <c r="B1122" s="6">
        <v>5.19</v>
      </c>
      <c r="C1122" s="6">
        <v>2.4</v>
      </c>
      <c r="D1122" s="6">
        <f t="shared" si="17"/>
        <v>2.7246093750000089</v>
      </c>
    </row>
    <row r="1123" spans="1:4" x14ac:dyDescent="0.2">
      <c r="A1123" s="25">
        <v>37413</v>
      </c>
      <c r="B1123" s="6">
        <v>5.19</v>
      </c>
      <c r="C1123" s="6">
        <v>2.4</v>
      </c>
      <c r="D1123" s="6">
        <f t="shared" si="17"/>
        <v>2.7246093750000089</v>
      </c>
    </row>
    <row r="1124" spans="1:4" x14ac:dyDescent="0.2">
      <c r="A1124" s="25">
        <v>37414</v>
      </c>
      <c r="B1124" s="6">
        <v>5.2</v>
      </c>
      <c r="C1124" s="6">
        <v>2.38</v>
      </c>
      <c r="D1124" s="6">
        <f t="shared" si="17"/>
        <v>2.7544442273881531</v>
      </c>
    </row>
    <row r="1125" spans="1:4" x14ac:dyDescent="0.2">
      <c r="A1125" s="25">
        <v>37417</v>
      </c>
      <c r="B1125" s="6">
        <v>5.17</v>
      </c>
      <c r="C1125" s="6">
        <v>2.39</v>
      </c>
      <c r="D1125" s="6">
        <f t="shared" si="17"/>
        <v>2.7151088973532689</v>
      </c>
    </row>
    <row r="1126" spans="1:4" x14ac:dyDescent="0.2">
      <c r="A1126" s="25">
        <v>37418</v>
      </c>
      <c r="B1126" s="6">
        <v>5.19</v>
      </c>
      <c r="C1126" s="6">
        <v>2.39</v>
      </c>
      <c r="D1126" s="6">
        <f t="shared" si="17"/>
        <v>2.7346420548881811</v>
      </c>
    </row>
    <row r="1127" spans="1:4" x14ac:dyDescent="0.2">
      <c r="A1127" s="25">
        <v>37419</v>
      </c>
      <c r="B1127" s="6">
        <v>5.17</v>
      </c>
      <c r="C1127" s="6">
        <v>2.39</v>
      </c>
      <c r="D1127" s="6">
        <f t="shared" si="17"/>
        <v>2.7151088973532689</v>
      </c>
    </row>
    <row r="1128" spans="1:4" x14ac:dyDescent="0.2">
      <c r="A1128" s="25">
        <v>37420</v>
      </c>
      <c r="B1128" s="6">
        <v>5.05</v>
      </c>
      <c r="C1128" s="6">
        <v>2.2999999999999998</v>
      </c>
      <c r="D1128" s="6">
        <f t="shared" si="17"/>
        <v>2.6881720430107503</v>
      </c>
    </row>
    <row r="1129" spans="1:4" x14ac:dyDescent="0.2">
      <c r="A1129" s="25">
        <v>37421</v>
      </c>
      <c r="B1129" s="6">
        <v>4.99</v>
      </c>
      <c r="C1129" s="6">
        <v>2.2599999999999998</v>
      </c>
      <c r="D1129" s="6">
        <f t="shared" si="17"/>
        <v>2.6696655583806184</v>
      </c>
    </row>
    <row r="1130" spans="1:4" x14ac:dyDescent="0.2">
      <c r="A1130" s="25">
        <v>37424</v>
      </c>
      <c r="B1130" s="6">
        <v>4.99</v>
      </c>
      <c r="C1130" s="6">
        <v>2.27</v>
      </c>
      <c r="D1130" s="6">
        <f t="shared" si="17"/>
        <v>2.6596264789283453</v>
      </c>
    </row>
    <row r="1131" spans="1:4" x14ac:dyDescent="0.2">
      <c r="A1131" s="25">
        <v>37425</v>
      </c>
      <c r="B1131" s="6">
        <v>4.97</v>
      </c>
      <c r="C1131" s="6">
        <v>2.27</v>
      </c>
      <c r="D1131" s="6">
        <f t="shared" si="17"/>
        <v>2.6400704018773924</v>
      </c>
    </row>
    <row r="1132" spans="1:4" x14ac:dyDescent="0.2">
      <c r="A1132" s="25">
        <v>37426</v>
      </c>
      <c r="B1132" s="6">
        <v>4.9400000000000004</v>
      </c>
      <c r="C1132" s="6">
        <v>2.2599999999999998</v>
      </c>
      <c r="D1132" s="6">
        <f t="shared" si="17"/>
        <v>2.6207705847838936</v>
      </c>
    </row>
    <row r="1133" spans="1:4" x14ac:dyDescent="0.2">
      <c r="A1133" s="25">
        <v>37427</v>
      </c>
      <c r="B1133" s="6">
        <v>4.9800000000000004</v>
      </c>
      <c r="C1133" s="6">
        <v>2.2799999999999998</v>
      </c>
      <c r="D1133" s="6">
        <f t="shared" si="17"/>
        <v>2.6398122800156631</v>
      </c>
    </row>
    <row r="1134" spans="1:4" x14ac:dyDescent="0.2">
      <c r="A1134" s="25">
        <v>37428</v>
      </c>
      <c r="B1134" s="6">
        <v>5</v>
      </c>
      <c r="C1134" s="6">
        <v>2.29</v>
      </c>
      <c r="D1134" s="6">
        <f t="shared" si="17"/>
        <v>2.6493303353211539</v>
      </c>
    </row>
    <row r="1135" spans="1:4" x14ac:dyDescent="0.2">
      <c r="A1135" s="25">
        <v>37431</v>
      </c>
      <c r="B1135" s="6">
        <v>4.93</v>
      </c>
      <c r="C1135" s="6">
        <v>2.25</v>
      </c>
      <c r="D1135" s="6">
        <f t="shared" si="17"/>
        <v>2.6210268948655191</v>
      </c>
    </row>
    <row r="1136" spans="1:4" x14ac:dyDescent="0.2">
      <c r="A1136" s="25">
        <v>37432</v>
      </c>
      <c r="B1136" s="6">
        <v>5</v>
      </c>
      <c r="C1136" s="6">
        <v>2.31</v>
      </c>
      <c r="D1136" s="6">
        <f t="shared" si="17"/>
        <v>2.6292640015638913</v>
      </c>
    </row>
    <row r="1137" spans="1:4" x14ac:dyDescent="0.2">
      <c r="A1137" s="25">
        <v>37433</v>
      </c>
      <c r="B1137" s="6">
        <v>4.91</v>
      </c>
      <c r="C1137" s="6">
        <v>2.2799999999999998</v>
      </c>
      <c r="D1137" s="6">
        <f t="shared" si="17"/>
        <v>2.5713727023856103</v>
      </c>
    </row>
    <row r="1138" spans="1:4" x14ac:dyDescent="0.2">
      <c r="A1138" s="25">
        <v>37434</v>
      </c>
      <c r="B1138" s="6">
        <v>4.91</v>
      </c>
      <c r="C1138" s="6">
        <v>2.2799999999999998</v>
      </c>
      <c r="D1138" s="6">
        <f t="shared" si="17"/>
        <v>2.5713727023856103</v>
      </c>
    </row>
    <row r="1139" spans="1:4" x14ac:dyDescent="0.2">
      <c r="A1139" s="25">
        <v>37435</v>
      </c>
      <c r="B1139" s="6">
        <v>4.97</v>
      </c>
      <c r="C1139" s="6">
        <v>2.31</v>
      </c>
      <c r="D1139" s="6">
        <f t="shared" si="17"/>
        <v>2.5999413547062922</v>
      </c>
    </row>
    <row r="1140" spans="1:4" x14ac:dyDescent="0.2">
      <c r="A1140" s="25">
        <v>37438</v>
      </c>
      <c r="B1140" s="6">
        <v>4.9800000000000004</v>
      </c>
      <c r="C1140" s="6">
        <v>2.34</v>
      </c>
      <c r="D1140" s="6">
        <f t="shared" si="17"/>
        <v>2.5796365057650927</v>
      </c>
    </row>
    <row r="1141" spans="1:4" x14ac:dyDescent="0.2">
      <c r="A1141" s="25">
        <v>37439</v>
      </c>
      <c r="B1141" s="6">
        <v>4.97</v>
      </c>
      <c r="C1141" s="6">
        <v>2.33</v>
      </c>
      <c r="D1141" s="6">
        <f t="shared" si="17"/>
        <v>2.5798885957197371</v>
      </c>
    </row>
    <row r="1142" spans="1:4" x14ac:dyDescent="0.2">
      <c r="A1142" s="25">
        <v>37440</v>
      </c>
      <c r="B1142" s="6">
        <v>5</v>
      </c>
      <c r="C1142" s="6">
        <v>2.34</v>
      </c>
      <c r="D1142" s="6">
        <f t="shared" si="17"/>
        <v>2.5991792065663377</v>
      </c>
    </row>
    <row r="1143" spans="1:4" x14ac:dyDescent="0.2">
      <c r="A1143" s="25">
        <v>37441</v>
      </c>
      <c r="B1143" s="6">
        <v>5.03</v>
      </c>
      <c r="C1143" s="6">
        <v>2.35</v>
      </c>
      <c r="D1143" s="6">
        <f t="shared" si="17"/>
        <v>2.6184660478749233</v>
      </c>
    </row>
    <row r="1144" spans="1:4" x14ac:dyDescent="0.2">
      <c r="A1144" s="25">
        <v>37442</v>
      </c>
      <c r="B1144" s="6">
        <v>5.08</v>
      </c>
      <c r="C1144" s="6">
        <v>2.38</v>
      </c>
      <c r="D1144" s="6">
        <f t="shared" si="17"/>
        <v>2.6372338347333324</v>
      </c>
    </row>
    <row r="1145" spans="1:4" x14ac:dyDescent="0.2">
      <c r="A1145" s="25">
        <v>37445</v>
      </c>
      <c r="B1145" s="6">
        <v>5.0999999999999996</v>
      </c>
      <c r="C1145" s="6">
        <v>2.39</v>
      </c>
      <c r="D1145" s="6">
        <f t="shared" si="17"/>
        <v>2.6467428459810538</v>
      </c>
    </row>
    <row r="1146" spans="1:4" x14ac:dyDescent="0.2">
      <c r="A1146" s="25">
        <v>37446</v>
      </c>
      <c r="B1146" s="6">
        <v>5.0999999999999996</v>
      </c>
      <c r="C1146" s="6">
        <v>2.37</v>
      </c>
      <c r="D1146" s="6">
        <f t="shared" si="17"/>
        <v>2.6667969131581426</v>
      </c>
    </row>
    <row r="1147" spans="1:4" x14ac:dyDescent="0.2">
      <c r="A1147" s="25">
        <v>37447</v>
      </c>
      <c r="B1147" s="6">
        <v>5.04</v>
      </c>
      <c r="C1147" s="6">
        <v>2.44</v>
      </c>
      <c r="D1147" s="6">
        <f t="shared" si="17"/>
        <v>2.5380710659898442</v>
      </c>
    </row>
    <row r="1148" spans="1:4" x14ac:dyDescent="0.2">
      <c r="A1148" s="25">
        <v>37448</v>
      </c>
      <c r="B1148" s="6">
        <v>4.96</v>
      </c>
      <c r="C1148" s="6">
        <v>2.39</v>
      </c>
      <c r="D1148" s="6">
        <f t="shared" si="17"/>
        <v>2.5100107432366459</v>
      </c>
    </row>
    <row r="1149" spans="1:4" x14ac:dyDescent="0.2">
      <c r="A1149" s="25">
        <v>37449</v>
      </c>
      <c r="B1149" s="6">
        <v>4.93</v>
      </c>
      <c r="C1149" s="6">
        <v>2.35</v>
      </c>
      <c r="D1149" s="6">
        <f t="shared" si="17"/>
        <v>2.52076209086467</v>
      </c>
    </row>
    <row r="1150" spans="1:4" x14ac:dyDescent="0.2">
      <c r="A1150" s="25">
        <v>37452</v>
      </c>
      <c r="B1150" s="6">
        <v>4.9000000000000004</v>
      </c>
      <c r="C1150" s="6">
        <v>2.35</v>
      </c>
      <c r="D1150" s="6">
        <f t="shared" si="17"/>
        <v>2.4914509037615939</v>
      </c>
    </row>
    <row r="1151" spans="1:4" x14ac:dyDescent="0.2">
      <c r="A1151" s="25">
        <v>37453</v>
      </c>
      <c r="B1151" s="6">
        <v>4.91</v>
      </c>
      <c r="C1151" s="6">
        <v>2.38</v>
      </c>
      <c r="D1151" s="6">
        <f t="shared" si="17"/>
        <v>2.4711857784723401</v>
      </c>
    </row>
    <row r="1152" spans="1:4" x14ac:dyDescent="0.2">
      <c r="A1152" s="25">
        <v>37454</v>
      </c>
      <c r="B1152" s="6">
        <v>4.97</v>
      </c>
      <c r="C1152" s="6">
        <v>2.42</v>
      </c>
      <c r="D1152" s="6">
        <f t="shared" si="17"/>
        <v>2.489748096074984</v>
      </c>
    </row>
    <row r="1153" spans="1:4" x14ac:dyDescent="0.2">
      <c r="A1153" s="25">
        <v>37455</v>
      </c>
      <c r="B1153" s="6">
        <v>4.96</v>
      </c>
      <c r="C1153" s="6">
        <v>2.46</v>
      </c>
      <c r="D1153" s="6">
        <f t="shared" si="17"/>
        <v>2.4399765762248782</v>
      </c>
    </row>
    <row r="1154" spans="1:4" x14ac:dyDescent="0.2">
      <c r="A1154" s="25">
        <v>37456</v>
      </c>
      <c r="B1154" s="6">
        <v>4.92</v>
      </c>
      <c r="C1154" s="6">
        <v>2.46</v>
      </c>
      <c r="D1154" s="6">
        <f t="shared" si="17"/>
        <v>2.4009369510052725</v>
      </c>
    </row>
    <row r="1155" spans="1:4" x14ac:dyDescent="0.2">
      <c r="A1155" s="25">
        <v>37459</v>
      </c>
      <c r="B1155" s="6">
        <v>4.8899999999999997</v>
      </c>
      <c r="C1155" s="6">
        <v>2.46</v>
      </c>
      <c r="D1155" s="6">
        <f t="shared" si="17"/>
        <v>2.3716572320905627</v>
      </c>
    </row>
    <row r="1156" spans="1:4" x14ac:dyDescent="0.2">
      <c r="A1156" s="25">
        <v>37460</v>
      </c>
      <c r="B1156" s="6">
        <v>4.91</v>
      </c>
      <c r="C1156" s="6">
        <v>2.41</v>
      </c>
      <c r="D1156" s="6">
        <f t="shared" si="17"/>
        <v>2.4411678547016757</v>
      </c>
    </row>
    <row r="1157" spans="1:4" x14ac:dyDescent="0.2">
      <c r="A1157" s="25">
        <v>37461</v>
      </c>
      <c r="B1157" s="6">
        <v>4.84</v>
      </c>
      <c r="C1157" s="6">
        <v>2.39</v>
      </c>
      <c r="D1157" s="6">
        <f t="shared" si="17"/>
        <v>2.3928117980271502</v>
      </c>
    </row>
    <row r="1158" spans="1:4" x14ac:dyDescent="0.2">
      <c r="A1158" s="25">
        <v>37462</v>
      </c>
      <c r="B1158" s="6">
        <v>4.88</v>
      </c>
      <c r="C1158" s="6">
        <v>2.41</v>
      </c>
      <c r="D1158" s="6">
        <f t="shared" si="17"/>
        <v>2.4118738404452555</v>
      </c>
    </row>
    <row r="1159" spans="1:4" x14ac:dyDescent="0.2">
      <c r="A1159" s="25">
        <v>37463</v>
      </c>
      <c r="B1159" s="6">
        <v>4.9000000000000004</v>
      </c>
      <c r="C1159" s="6">
        <v>2.41</v>
      </c>
      <c r="D1159" s="6">
        <f t="shared" si="17"/>
        <v>2.4314031832828764</v>
      </c>
    </row>
    <row r="1160" spans="1:4" x14ac:dyDescent="0.2">
      <c r="A1160" s="25">
        <v>37466</v>
      </c>
      <c r="B1160" s="6">
        <v>4.95</v>
      </c>
      <c r="C1160" s="6">
        <v>2.54</v>
      </c>
      <c r="D1160" s="6">
        <f t="shared" ref="D1160:D1223" si="18">((1+(B1160/100))/(1+(C1160/100)) - 1)*100</f>
        <v>2.3503023210454499</v>
      </c>
    </row>
    <row r="1161" spans="1:4" x14ac:dyDescent="0.2">
      <c r="A1161" s="25">
        <v>37467</v>
      </c>
      <c r="B1161" s="6">
        <v>4.95</v>
      </c>
      <c r="C1161" s="6">
        <v>2.5099999999999998</v>
      </c>
      <c r="D1161" s="6">
        <f t="shared" si="18"/>
        <v>2.3802555848210227</v>
      </c>
    </row>
    <row r="1162" spans="1:4" x14ac:dyDescent="0.2">
      <c r="A1162" s="25">
        <v>37468</v>
      </c>
      <c r="B1162" s="6">
        <v>4.92</v>
      </c>
      <c r="C1162" s="6">
        <v>2.5099999999999998</v>
      </c>
      <c r="D1162" s="6">
        <f t="shared" si="18"/>
        <v>2.3509901473027117</v>
      </c>
    </row>
    <row r="1163" spans="1:4" x14ac:dyDescent="0.2">
      <c r="A1163" s="25">
        <v>37469</v>
      </c>
      <c r="B1163" s="6">
        <v>4.87</v>
      </c>
      <c r="C1163" s="6">
        <v>2.4500000000000002</v>
      </c>
      <c r="D1163" s="6">
        <f t="shared" si="18"/>
        <v>2.3621278672523172</v>
      </c>
    </row>
    <row r="1164" spans="1:4" x14ac:dyDescent="0.2">
      <c r="A1164" s="25">
        <v>37470</v>
      </c>
      <c r="B1164" s="6">
        <v>4.83</v>
      </c>
      <c r="C1164" s="6">
        <v>2.44</v>
      </c>
      <c r="D1164" s="6">
        <f t="shared" si="18"/>
        <v>2.3330730183522164</v>
      </c>
    </row>
    <row r="1165" spans="1:4" x14ac:dyDescent="0.2">
      <c r="A1165" s="25">
        <v>37473</v>
      </c>
      <c r="B1165" s="6">
        <v>4.74</v>
      </c>
      <c r="C1165" s="6">
        <v>2.39</v>
      </c>
      <c r="D1165" s="6">
        <f t="shared" si="18"/>
        <v>2.2951460103525889</v>
      </c>
    </row>
    <row r="1166" spans="1:4" x14ac:dyDescent="0.2">
      <c r="A1166" s="25">
        <v>37474</v>
      </c>
      <c r="B1166" s="6">
        <v>4.78</v>
      </c>
      <c r="C1166" s="6">
        <v>2.41</v>
      </c>
      <c r="D1166" s="6">
        <f t="shared" si="18"/>
        <v>2.3142271262572178</v>
      </c>
    </row>
    <row r="1167" spans="1:4" x14ac:dyDescent="0.2">
      <c r="A1167" s="25">
        <v>37475</v>
      </c>
      <c r="B1167" s="6">
        <v>4.7</v>
      </c>
      <c r="C1167" s="6">
        <v>2.4300000000000002</v>
      </c>
      <c r="D1167" s="6">
        <f t="shared" si="18"/>
        <v>2.2161476130039937</v>
      </c>
    </row>
    <row r="1168" spans="1:4" x14ac:dyDescent="0.2">
      <c r="A1168" s="25">
        <v>37476</v>
      </c>
      <c r="B1168" s="6">
        <v>4.7300000000000004</v>
      </c>
      <c r="C1168" s="6">
        <v>2.4300000000000002</v>
      </c>
      <c r="D1168" s="6">
        <f t="shared" si="18"/>
        <v>2.2454359074489894</v>
      </c>
    </row>
    <row r="1169" spans="1:4" x14ac:dyDescent="0.2">
      <c r="A1169" s="25">
        <v>37477</v>
      </c>
      <c r="B1169" s="6">
        <v>4.7</v>
      </c>
      <c r="C1169" s="6">
        <v>2.4300000000000002</v>
      </c>
      <c r="D1169" s="6">
        <f t="shared" si="18"/>
        <v>2.2161476130039937</v>
      </c>
    </row>
    <row r="1170" spans="1:4" x14ac:dyDescent="0.2">
      <c r="A1170" s="25">
        <v>37480</v>
      </c>
      <c r="B1170" s="6">
        <v>4.67</v>
      </c>
      <c r="C1170" s="6">
        <v>2.37</v>
      </c>
      <c r="D1170" s="6">
        <f t="shared" si="18"/>
        <v>2.2467519781185885</v>
      </c>
    </row>
    <row r="1171" spans="1:4" x14ac:dyDescent="0.2">
      <c r="A1171" s="25">
        <v>37481</v>
      </c>
      <c r="B1171" s="6">
        <v>4.66</v>
      </c>
      <c r="C1171" s="6">
        <v>2.33</v>
      </c>
      <c r="D1171" s="6">
        <f t="shared" si="18"/>
        <v>2.2769471318283774</v>
      </c>
    </row>
    <row r="1172" spans="1:4" x14ac:dyDescent="0.2">
      <c r="A1172" s="25">
        <v>37482</v>
      </c>
      <c r="B1172" s="6">
        <v>4.59</v>
      </c>
      <c r="C1172" s="6">
        <v>2.27</v>
      </c>
      <c r="D1172" s="6">
        <f t="shared" si="18"/>
        <v>2.2685049379094657</v>
      </c>
    </row>
    <row r="1173" spans="1:4" x14ac:dyDescent="0.2">
      <c r="A1173" s="25">
        <v>37483</v>
      </c>
      <c r="B1173" s="6">
        <v>4.72</v>
      </c>
      <c r="C1173" s="6">
        <v>2.27</v>
      </c>
      <c r="D1173" s="6">
        <f t="shared" si="18"/>
        <v>2.3956194387405816</v>
      </c>
    </row>
    <row r="1174" spans="1:4" x14ac:dyDescent="0.2">
      <c r="A1174" s="25">
        <v>37484</v>
      </c>
      <c r="B1174" s="6">
        <v>4.7300000000000004</v>
      </c>
      <c r="C1174" s="6">
        <v>2.2400000000000002</v>
      </c>
      <c r="D1174" s="6">
        <f t="shared" si="18"/>
        <v>2.4354460093896746</v>
      </c>
    </row>
    <row r="1175" spans="1:4" x14ac:dyDescent="0.2">
      <c r="A1175" s="25">
        <v>37487</v>
      </c>
      <c r="B1175" s="6">
        <v>4.7300000000000004</v>
      </c>
      <c r="C1175" s="6">
        <v>2.23</v>
      </c>
      <c r="D1175" s="6">
        <f t="shared" si="18"/>
        <v>2.4454661058397553</v>
      </c>
    </row>
    <row r="1176" spans="1:4" x14ac:dyDescent="0.2">
      <c r="A1176" s="25">
        <v>37488</v>
      </c>
      <c r="B1176" s="6">
        <v>4.7</v>
      </c>
      <c r="C1176" s="6">
        <v>2.21</v>
      </c>
      <c r="D1176" s="6">
        <f t="shared" si="18"/>
        <v>2.436160845318458</v>
      </c>
    </row>
    <row r="1177" spans="1:4" x14ac:dyDescent="0.2">
      <c r="A1177" s="25">
        <v>37489</v>
      </c>
      <c r="B1177" s="6">
        <v>4.76</v>
      </c>
      <c r="C1177" s="6">
        <v>2.2200000000000002</v>
      </c>
      <c r="D1177" s="6">
        <f t="shared" si="18"/>
        <v>2.4848366268831912</v>
      </c>
    </row>
    <row r="1178" spans="1:4" x14ac:dyDescent="0.2">
      <c r="A1178" s="25">
        <v>37490</v>
      </c>
      <c r="B1178" s="6">
        <v>4.8099999999999996</v>
      </c>
      <c r="C1178" s="6">
        <v>2.23</v>
      </c>
      <c r="D1178" s="6">
        <f t="shared" si="18"/>
        <v>2.5237210212266437</v>
      </c>
    </row>
    <row r="1179" spans="1:4" x14ac:dyDescent="0.2">
      <c r="A1179" s="25">
        <v>37491</v>
      </c>
      <c r="B1179" s="6">
        <v>4.7699999999999996</v>
      </c>
      <c r="C1179" s="6">
        <v>2.23</v>
      </c>
      <c r="D1179" s="6">
        <f t="shared" si="18"/>
        <v>2.4845935635332106</v>
      </c>
    </row>
    <row r="1180" spans="1:4" x14ac:dyDescent="0.2">
      <c r="A1180" s="25">
        <v>37495</v>
      </c>
      <c r="B1180" s="6">
        <v>4.7699999999999996</v>
      </c>
      <c r="C1180" s="6">
        <v>2.25</v>
      </c>
      <c r="D1180" s="6">
        <f t="shared" si="18"/>
        <v>2.4645476772616304</v>
      </c>
    </row>
    <row r="1181" spans="1:4" x14ac:dyDescent="0.2">
      <c r="A1181" s="25">
        <v>37496</v>
      </c>
      <c r="B1181" s="6">
        <v>4.68</v>
      </c>
      <c r="C1181" s="6">
        <v>2.2400000000000002</v>
      </c>
      <c r="D1181" s="6">
        <f t="shared" si="18"/>
        <v>2.3865414710485089</v>
      </c>
    </row>
    <row r="1182" spans="1:4" x14ac:dyDescent="0.2">
      <c r="A1182" s="25">
        <v>37497</v>
      </c>
      <c r="B1182" s="6">
        <v>4.63</v>
      </c>
      <c r="C1182" s="6">
        <v>2.2400000000000002</v>
      </c>
      <c r="D1182" s="6">
        <f t="shared" si="18"/>
        <v>2.3376369327073654</v>
      </c>
    </row>
    <row r="1183" spans="1:4" x14ac:dyDescent="0.2">
      <c r="A1183" s="25">
        <v>37498</v>
      </c>
      <c r="B1183" s="6">
        <v>4.6399999999999997</v>
      </c>
      <c r="C1183" s="6">
        <v>2.23</v>
      </c>
      <c r="D1183" s="6">
        <f t="shared" si="18"/>
        <v>2.3574293260295365</v>
      </c>
    </row>
    <row r="1184" spans="1:4" x14ac:dyDescent="0.2">
      <c r="A1184" s="25">
        <v>37501</v>
      </c>
      <c r="B1184" s="6">
        <v>4.58</v>
      </c>
      <c r="C1184" s="6">
        <v>2.19</v>
      </c>
      <c r="D1184" s="6">
        <f t="shared" si="18"/>
        <v>2.3387807026127749</v>
      </c>
    </row>
    <row r="1185" spans="1:4" x14ac:dyDescent="0.2">
      <c r="A1185" s="25">
        <v>37502</v>
      </c>
      <c r="B1185" s="6">
        <v>4.5</v>
      </c>
      <c r="C1185" s="6">
        <v>2.16</v>
      </c>
      <c r="D1185" s="6">
        <f t="shared" si="18"/>
        <v>2.2905246671887092</v>
      </c>
    </row>
    <row r="1186" spans="1:4" x14ac:dyDescent="0.2">
      <c r="A1186" s="25">
        <v>37503</v>
      </c>
      <c r="B1186" s="6">
        <v>4.5</v>
      </c>
      <c r="C1186" s="6">
        <v>2.14</v>
      </c>
      <c r="D1186" s="6">
        <f t="shared" si="18"/>
        <v>2.3105541413745767</v>
      </c>
    </row>
    <row r="1187" spans="1:4" x14ac:dyDescent="0.2">
      <c r="A1187" s="25">
        <v>37504</v>
      </c>
      <c r="B1187" s="6">
        <v>4.5</v>
      </c>
      <c r="C1187" s="6">
        <v>2.14</v>
      </c>
      <c r="D1187" s="6">
        <f t="shared" si="18"/>
        <v>2.3105541413745767</v>
      </c>
    </row>
    <row r="1188" spans="1:4" x14ac:dyDescent="0.2">
      <c r="A1188" s="25">
        <v>37505</v>
      </c>
      <c r="B1188" s="6">
        <v>4.4800000000000004</v>
      </c>
      <c r="C1188" s="6">
        <v>2.14</v>
      </c>
      <c r="D1188" s="6">
        <f t="shared" si="18"/>
        <v>2.2909731740747841</v>
      </c>
    </row>
    <row r="1189" spans="1:4" x14ac:dyDescent="0.2">
      <c r="A1189" s="25">
        <v>37508</v>
      </c>
      <c r="B1189" s="6">
        <v>4.49</v>
      </c>
      <c r="C1189" s="6">
        <v>2.16</v>
      </c>
      <c r="D1189" s="6">
        <f t="shared" si="18"/>
        <v>2.2807361002349147</v>
      </c>
    </row>
    <row r="1190" spans="1:4" x14ac:dyDescent="0.2">
      <c r="A1190" s="25">
        <v>37509</v>
      </c>
      <c r="B1190" s="6">
        <v>4.55</v>
      </c>
      <c r="C1190" s="6">
        <v>2.2000000000000002</v>
      </c>
      <c r="D1190" s="6">
        <f t="shared" si="18"/>
        <v>2.2994129158512733</v>
      </c>
    </row>
    <row r="1191" spans="1:4" x14ac:dyDescent="0.2">
      <c r="A1191" s="25">
        <v>37510</v>
      </c>
      <c r="B1191" s="6">
        <v>4.59</v>
      </c>
      <c r="C1191" s="6">
        <v>2.2200000000000002</v>
      </c>
      <c r="D1191" s="6">
        <f t="shared" si="18"/>
        <v>2.3185286636665969</v>
      </c>
    </row>
    <row r="1192" spans="1:4" x14ac:dyDescent="0.2">
      <c r="A1192" s="25">
        <v>37511</v>
      </c>
      <c r="B1192" s="6">
        <v>4.54</v>
      </c>
      <c r="C1192" s="6">
        <v>2.2200000000000002</v>
      </c>
      <c r="D1192" s="6">
        <f t="shared" si="18"/>
        <v>2.2696145568382065</v>
      </c>
    </row>
    <row r="1193" spans="1:4" x14ac:dyDescent="0.2">
      <c r="A1193" s="25">
        <v>37512</v>
      </c>
      <c r="B1193" s="6">
        <v>4.5199999999999996</v>
      </c>
      <c r="C1193" s="6">
        <v>2.2200000000000002</v>
      </c>
      <c r="D1193" s="6">
        <f t="shared" si="18"/>
        <v>2.2500489141068281</v>
      </c>
    </row>
    <row r="1194" spans="1:4" x14ac:dyDescent="0.2">
      <c r="A1194" s="25">
        <v>37515</v>
      </c>
      <c r="B1194" s="6">
        <v>4.46</v>
      </c>
      <c r="C1194" s="6">
        <v>2.21</v>
      </c>
      <c r="D1194" s="6">
        <f t="shared" si="18"/>
        <v>2.2013501614323472</v>
      </c>
    </row>
    <row r="1195" spans="1:4" x14ac:dyDescent="0.2">
      <c r="A1195" s="25">
        <v>37516</v>
      </c>
      <c r="B1195" s="6">
        <v>4.49</v>
      </c>
      <c r="C1195" s="6">
        <v>2.2200000000000002</v>
      </c>
      <c r="D1195" s="6">
        <f t="shared" si="18"/>
        <v>2.2207004500097716</v>
      </c>
    </row>
    <row r="1196" spans="1:4" x14ac:dyDescent="0.2">
      <c r="A1196" s="25">
        <v>37517</v>
      </c>
      <c r="B1196" s="6">
        <v>4.4400000000000004</v>
      </c>
      <c r="C1196" s="6">
        <v>2.21</v>
      </c>
      <c r="D1196" s="6">
        <f t="shared" si="18"/>
        <v>2.1817826044418398</v>
      </c>
    </row>
    <row r="1197" spans="1:4" x14ac:dyDescent="0.2">
      <c r="A1197" s="25">
        <v>37518</v>
      </c>
      <c r="B1197" s="6">
        <v>4.3899999999999997</v>
      </c>
      <c r="C1197" s="6">
        <v>2.11</v>
      </c>
      <c r="D1197" s="6">
        <f t="shared" si="18"/>
        <v>2.2328861032220315</v>
      </c>
    </row>
    <row r="1198" spans="1:4" x14ac:dyDescent="0.2">
      <c r="A1198" s="25">
        <v>37519</v>
      </c>
      <c r="B1198" s="6">
        <v>4.45</v>
      </c>
      <c r="C1198" s="6">
        <v>2.1</v>
      </c>
      <c r="D1198" s="6">
        <f t="shared" si="18"/>
        <v>2.3016650342801315</v>
      </c>
    </row>
    <row r="1199" spans="1:4" x14ac:dyDescent="0.2">
      <c r="A1199" s="25">
        <v>37522</v>
      </c>
      <c r="B1199" s="6">
        <v>4.42</v>
      </c>
      <c r="C1199" s="6">
        <v>2.09</v>
      </c>
      <c r="D1199" s="6">
        <f t="shared" si="18"/>
        <v>2.2822999314330517</v>
      </c>
    </row>
    <row r="1200" spans="1:4" x14ac:dyDescent="0.2">
      <c r="A1200" s="25">
        <v>37523</v>
      </c>
      <c r="B1200" s="6">
        <v>4.41</v>
      </c>
      <c r="C1200" s="6">
        <v>2.13</v>
      </c>
      <c r="D1200" s="6">
        <f t="shared" si="18"/>
        <v>2.232448839714074</v>
      </c>
    </row>
    <row r="1201" spans="1:4" x14ac:dyDescent="0.2">
      <c r="A1201" s="25">
        <v>37524</v>
      </c>
      <c r="B1201" s="6">
        <v>4.45</v>
      </c>
      <c r="C1201" s="6">
        <v>2.2599999999999998</v>
      </c>
      <c r="D1201" s="6">
        <f t="shared" si="18"/>
        <v>2.1415998435360795</v>
      </c>
    </row>
    <row r="1202" spans="1:4" x14ac:dyDescent="0.2">
      <c r="A1202" s="25">
        <v>37525</v>
      </c>
      <c r="B1202" s="6">
        <v>4.4800000000000004</v>
      </c>
      <c r="C1202" s="6">
        <v>2.2599999999999998</v>
      </c>
      <c r="D1202" s="6">
        <f t="shared" si="18"/>
        <v>2.1709368276941143</v>
      </c>
    </row>
    <row r="1203" spans="1:4" x14ac:dyDescent="0.2">
      <c r="A1203" s="25">
        <v>37526</v>
      </c>
      <c r="B1203" s="6">
        <v>4.4800000000000004</v>
      </c>
      <c r="C1203" s="6">
        <v>2.25</v>
      </c>
      <c r="D1203" s="6">
        <f t="shared" si="18"/>
        <v>2.1809290953545224</v>
      </c>
    </row>
    <row r="1204" spans="1:4" x14ac:dyDescent="0.2">
      <c r="A1204" s="25">
        <v>37529</v>
      </c>
      <c r="B1204" s="6">
        <v>4.41</v>
      </c>
      <c r="C1204" s="6">
        <v>2.2200000000000002</v>
      </c>
      <c r="D1204" s="6">
        <f t="shared" si="18"/>
        <v>2.1424378790843246</v>
      </c>
    </row>
    <row r="1205" spans="1:4" x14ac:dyDescent="0.2">
      <c r="A1205" s="25">
        <v>37530</v>
      </c>
      <c r="B1205" s="6">
        <v>4.4400000000000004</v>
      </c>
      <c r="C1205" s="6">
        <v>2.2400000000000002</v>
      </c>
      <c r="D1205" s="6">
        <f t="shared" si="18"/>
        <v>2.1517996870109579</v>
      </c>
    </row>
    <row r="1206" spans="1:4" x14ac:dyDescent="0.2">
      <c r="A1206" s="25">
        <v>37531</v>
      </c>
      <c r="B1206" s="6">
        <v>4.49</v>
      </c>
      <c r="C1206" s="6">
        <v>2.2799999999999998</v>
      </c>
      <c r="D1206" s="6">
        <f t="shared" si="18"/>
        <v>2.1607352366054045</v>
      </c>
    </row>
    <row r="1207" spans="1:4" x14ac:dyDescent="0.2">
      <c r="A1207" s="25">
        <v>37532</v>
      </c>
      <c r="B1207" s="6">
        <v>4.5199999999999996</v>
      </c>
      <c r="C1207" s="6">
        <v>2.31</v>
      </c>
      <c r="D1207" s="6">
        <f t="shared" si="18"/>
        <v>2.1601016518424387</v>
      </c>
    </row>
    <row r="1208" spans="1:4" x14ac:dyDescent="0.2">
      <c r="A1208" s="25">
        <v>37533</v>
      </c>
      <c r="B1208" s="6">
        <v>4.53</v>
      </c>
      <c r="C1208" s="6">
        <v>2.33</v>
      </c>
      <c r="D1208" s="6">
        <f t="shared" si="18"/>
        <v>2.1499071630997513</v>
      </c>
    </row>
    <row r="1209" spans="1:4" x14ac:dyDescent="0.2">
      <c r="A1209" s="25">
        <v>37536</v>
      </c>
      <c r="B1209" s="6">
        <v>4.46</v>
      </c>
      <c r="C1209" s="6">
        <v>2.3199999999999998</v>
      </c>
      <c r="D1209" s="6">
        <f t="shared" si="18"/>
        <v>2.0914777169663612</v>
      </c>
    </row>
    <row r="1210" spans="1:4" x14ac:dyDescent="0.2">
      <c r="A1210" s="25">
        <v>37537</v>
      </c>
      <c r="B1210" s="6">
        <v>4.46</v>
      </c>
      <c r="C1210" s="6">
        <v>2.35</v>
      </c>
      <c r="D1210" s="6">
        <f t="shared" si="18"/>
        <v>2.061553492916457</v>
      </c>
    </row>
    <row r="1211" spans="1:4" x14ac:dyDescent="0.2">
      <c r="A1211" s="25">
        <v>37538</v>
      </c>
      <c r="B1211" s="6">
        <v>4.45</v>
      </c>
      <c r="C1211" s="6">
        <v>2.2999999999999998</v>
      </c>
      <c r="D1211" s="6">
        <f t="shared" si="18"/>
        <v>2.1016617790811321</v>
      </c>
    </row>
    <row r="1212" spans="1:4" x14ac:dyDescent="0.2">
      <c r="A1212" s="25">
        <v>37539</v>
      </c>
      <c r="B1212" s="6">
        <v>4.5199999999999996</v>
      </c>
      <c r="C1212" s="6">
        <v>2.31</v>
      </c>
      <c r="D1212" s="6">
        <f t="shared" si="18"/>
        <v>2.1601016518424387</v>
      </c>
    </row>
    <row r="1213" spans="1:4" x14ac:dyDescent="0.2">
      <c r="A1213" s="25">
        <v>37540</v>
      </c>
      <c r="B1213" s="6">
        <v>4.5599999999999996</v>
      </c>
      <c r="C1213" s="6">
        <v>2.36</v>
      </c>
      <c r="D1213" s="6">
        <f t="shared" si="18"/>
        <v>2.149277061352084</v>
      </c>
    </row>
    <row r="1214" spans="1:4" x14ac:dyDescent="0.2">
      <c r="A1214" s="25">
        <v>37543</v>
      </c>
      <c r="B1214" s="6">
        <v>4.58</v>
      </c>
      <c r="C1214" s="6">
        <v>2.4</v>
      </c>
      <c r="D1214" s="6">
        <f t="shared" si="18"/>
        <v>2.1289062499999956</v>
      </c>
    </row>
    <row r="1215" spans="1:4" x14ac:dyDescent="0.2">
      <c r="A1215" s="25">
        <v>37544</v>
      </c>
      <c r="B1215" s="6">
        <v>4.68</v>
      </c>
      <c r="C1215" s="6">
        <v>2.4700000000000002</v>
      </c>
      <c r="D1215" s="6">
        <f t="shared" si="18"/>
        <v>2.1567287986727912</v>
      </c>
    </row>
    <row r="1216" spans="1:4" x14ac:dyDescent="0.2">
      <c r="A1216" s="25">
        <v>37545</v>
      </c>
      <c r="B1216" s="6">
        <v>4.71</v>
      </c>
      <c r="C1216" s="6">
        <v>2.5099999999999998</v>
      </c>
      <c r="D1216" s="6">
        <f t="shared" si="18"/>
        <v>2.1461320846746679</v>
      </c>
    </row>
    <row r="1217" spans="1:4" x14ac:dyDescent="0.2">
      <c r="A1217" s="25">
        <v>37546</v>
      </c>
      <c r="B1217" s="6">
        <v>4.68</v>
      </c>
      <c r="C1217" s="6">
        <v>2.5</v>
      </c>
      <c r="D1217" s="6">
        <f t="shared" si="18"/>
        <v>2.1268292682926848</v>
      </c>
    </row>
    <row r="1218" spans="1:4" x14ac:dyDescent="0.2">
      <c r="A1218" s="25">
        <v>37547</v>
      </c>
      <c r="B1218" s="6">
        <v>4.7</v>
      </c>
      <c r="C1218" s="6">
        <v>2.5</v>
      </c>
      <c r="D1218" s="6">
        <f t="shared" si="18"/>
        <v>2.1463414634146361</v>
      </c>
    </row>
    <row r="1219" spans="1:4" x14ac:dyDescent="0.2">
      <c r="A1219" s="25">
        <v>37550</v>
      </c>
      <c r="B1219" s="6">
        <v>4.71</v>
      </c>
      <c r="C1219" s="6">
        <v>2.5</v>
      </c>
      <c r="D1219" s="6">
        <f t="shared" si="18"/>
        <v>2.1560975609756117</v>
      </c>
    </row>
    <row r="1220" spans="1:4" x14ac:dyDescent="0.2">
      <c r="A1220" s="25">
        <v>37551</v>
      </c>
      <c r="B1220" s="6">
        <v>4.76</v>
      </c>
      <c r="C1220" s="6">
        <v>2.52</v>
      </c>
      <c r="D1220" s="6">
        <f t="shared" si="18"/>
        <v>2.184939523995344</v>
      </c>
    </row>
    <row r="1221" spans="1:4" x14ac:dyDescent="0.2">
      <c r="A1221" s="25">
        <v>37552</v>
      </c>
      <c r="B1221" s="6">
        <v>4.7</v>
      </c>
      <c r="C1221" s="6">
        <v>2.4900000000000002</v>
      </c>
      <c r="D1221" s="6">
        <f t="shared" si="18"/>
        <v>2.1563079324812273</v>
      </c>
    </row>
    <row r="1222" spans="1:4" x14ac:dyDescent="0.2">
      <c r="A1222" s="25">
        <v>37553</v>
      </c>
      <c r="B1222" s="6">
        <v>4.74</v>
      </c>
      <c r="C1222" s="6">
        <v>2.4500000000000002</v>
      </c>
      <c r="D1222" s="6">
        <f t="shared" si="18"/>
        <v>2.2352367008296792</v>
      </c>
    </row>
    <row r="1223" spans="1:4" x14ac:dyDescent="0.2">
      <c r="A1223" s="25">
        <v>37554</v>
      </c>
      <c r="B1223" s="6">
        <v>4.7</v>
      </c>
      <c r="C1223" s="6">
        <v>2.4300000000000002</v>
      </c>
      <c r="D1223" s="6">
        <f t="shared" si="18"/>
        <v>2.2161476130039937</v>
      </c>
    </row>
    <row r="1224" spans="1:4" x14ac:dyDescent="0.2">
      <c r="A1224" s="25">
        <v>37557</v>
      </c>
      <c r="B1224" s="6">
        <v>4.66</v>
      </c>
      <c r="C1224" s="6">
        <v>2.41</v>
      </c>
      <c r="D1224" s="6">
        <f t="shared" ref="D1224:D1287" si="19">((1+(B1224/100))/(1+(C1224/100)) - 1)*100</f>
        <v>2.1970510692315148</v>
      </c>
    </row>
    <row r="1225" spans="1:4" x14ac:dyDescent="0.2">
      <c r="A1225" s="25">
        <v>37558</v>
      </c>
      <c r="B1225" s="6">
        <v>4.62</v>
      </c>
      <c r="C1225" s="6">
        <v>2.36</v>
      </c>
      <c r="D1225" s="6">
        <f t="shared" si="19"/>
        <v>2.2078937084798689</v>
      </c>
    </row>
    <row r="1226" spans="1:4" x14ac:dyDescent="0.2">
      <c r="A1226" s="25">
        <v>37559</v>
      </c>
      <c r="B1226" s="6">
        <v>4.6399999999999997</v>
      </c>
      <c r="C1226" s="6">
        <v>2.35</v>
      </c>
      <c r="D1226" s="6">
        <f t="shared" si="19"/>
        <v>2.237420615534913</v>
      </c>
    </row>
    <row r="1227" spans="1:4" x14ac:dyDescent="0.2">
      <c r="A1227" s="25">
        <v>37560</v>
      </c>
      <c r="B1227" s="6">
        <v>4.5999999999999996</v>
      </c>
      <c r="C1227" s="6">
        <v>2.33</v>
      </c>
      <c r="D1227" s="6">
        <f t="shared" si="19"/>
        <v>2.2183133001074884</v>
      </c>
    </row>
    <row r="1228" spans="1:4" x14ac:dyDescent="0.2">
      <c r="A1228" s="25">
        <v>37561</v>
      </c>
      <c r="B1228" s="6">
        <v>4.6399999999999997</v>
      </c>
      <c r="C1228" s="6">
        <v>2.36</v>
      </c>
      <c r="D1228" s="6">
        <f t="shared" si="19"/>
        <v>2.2274325908558046</v>
      </c>
    </row>
    <row r="1229" spans="1:4" x14ac:dyDescent="0.2">
      <c r="A1229" s="25">
        <v>37564</v>
      </c>
      <c r="B1229" s="6">
        <v>4.67</v>
      </c>
      <c r="C1229" s="6">
        <v>2.4</v>
      </c>
      <c r="D1229" s="6">
        <f t="shared" si="19"/>
        <v>2.2167968750000044</v>
      </c>
    </row>
    <row r="1230" spans="1:4" x14ac:dyDescent="0.2">
      <c r="A1230" s="25">
        <v>37565</v>
      </c>
      <c r="B1230" s="6">
        <v>4.72</v>
      </c>
      <c r="C1230" s="6">
        <v>2.4300000000000002</v>
      </c>
      <c r="D1230" s="6">
        <f t="shared" si="19"/>
        <v>2.235673142633976</v>
      </c>
    </row>
    <row r="1231" spans="1:4" x14ac:dyDescent="0.2">
      <c r="A1231" s="25">
        <v>37566</v>
      </c>
      <c r="B1231" s="6">
        <v>4.7300000000000004</v>
      </c>
      <c r="C1231" s="6">
        <v>2.4300000000000002</v>
      </c>
      <c r="D1231" s="6">
        <f t="shared" si="19"/>
        <v>2.2454359074489894</v>
      </c>
    </row>
    <row r="1232" spans="1:4" x14ac:dyDescent="0.2">
      <c r="A1232" s="25">
        <v>37567</v>
      </c>
      <c r="B1232" s="6">
        <v>4.6399999999999997</v>
      </c>
      <c r="C1232" s="6">
        <v>2.41</v>
      </c>
      <c r="D1232" s="6">
        <f t="shared" si="19"/>
        <v>2.1775217263939162</v>
      </c>
    </row>
    <row r="1233" spans="1:4" x14ac:dyDescent="0.2">
      <c r="A1233" s="25">
        <v>37568</v>
      </c>
      <c r="B1233" s="6">
        <v>4.58</v>
      </c>
      <c r="C1233" s="6">
        <v>2.39</v>
      </c>
      <c r="D1233" s="6">
        <f t="shared" si="19"/>
        <v>2.1388807500732465</v>
      </c>
    </row>
    <row r="1234" spans="1:4" x14ac:dyDescent="0.2">
      <c r="A1234" s="25">
        <v>37571</v>
      </c>
      <c r="B1234" s="6">
        <v>4.55</v>
      </c>
      <c r="C1234" s="6">
        <v>2.36</v>
      </c>
      <c r="D1234" s="6">
        <f t="shared" si="19"/>
        <v>2.1395076201641272</v>
      </c>
    </row>
    <row r="1235" spans="1:4" x14ac:dyDescent="0.2">
      <c r="A1235" s="25">
        <v>37572</v>
      </c>
      <c r="B1235" s="6">
        <v>4.5199999999999996</v>
      </c>
      <c r="C1235" s="6">
        <v>2.3199999999999998</v>
      </c>
      <c r="D1235" s="6">
        <f t="shared" si="19"/>
        <v>2.1501172791242862</v>
      </c>
    </row>
    <row r="1236" spans="1:4" x14ac:dyDescent="0.2">
      <c r="A1236" s="25">
        <v>37573</v>
      </c>
      <c r="B1236" s="6">
        <v>4.53</v>
      </c>
      <c r="C1236" s="6">
        <v>2.2999999999999998</v>
      </c>
      <c r="D1236" s="6">
        <f t="shared" si="19"/>
        <v>2.1798631476050767</v>
      </c>
    </row>
    <row r="1237" spans="1:4" x14ac:dyDescent="0.2">
      <c r="A1237" s="25">
        <v>37574</v>
      </c>
      <c r="B1237" s="6">
        <v>4.58</v>
      </c>
      <c r="C1237" s="6">
        <v>2.31</v>
      </c>
      <c r="D1237" s="6">
        <f t="shared" si="19"/>
        <v>2.218746945557637</v>
      </c>
    </row>
    <row r="1238" spans="1:4" x14ac:dyDescent="0.2">
      <c r="A1238" s="25">
        <v>37575</v>
      </c>
      <c r="B1238" s="6">
        <v>4.58</v>
      </c>
      <c r="C1238" s="6">
        <v>2.34</v>
      </c>
      <c r="D1238" s="6">
        <f t="shared" si="19"/>
        <v>2.188782489740082</v>
      </c>
    </row>
    <row r="1239" spans="1:4" x14ac:dyDescent="0.2">
      <c r="A1239" s="25">
        <v>37578</v>
      </c>
      <c r="B1239" s="6">
        <v>4.59</v>
      </c>
      <c r="C1239" s="6">
        <v>2.36</v>
      </c>
      <c r="D1239" s="6">
        <f t="shared" si="19"/>
        <v>2.1785853849159764</v>
      </c>
    </row>
    <row r="1240" spans="1:4" x14ac:dyDescent="0.2">
      <c r="A1240" s="25">
        <v>37579</v>
      </c>
      <c r="B1240" s="6">
        <v>4.57</v>
      </c>
      <c r="C1240" s="6">
        <v>2.35</v>
      </c>
      <c r="D1240" s="6">
        <f t="shared" si="19"/>
        <v>2.1690278456277579</v>
      </c>
    </row>
    <row r="1241" spans="1:4" x14ac:dyDescent="0.2">
      <c r="A1241" s="25">
        <v>37580</v>
      </c>
      <c r="B1241" s="6">
        <v>4.5599999999999996</v>
      </c>
      <c r="C1241" s="6">
        <v>2.36</v>
      </c>
      <c r="D1241" s="6">
        <f t="shared" si="19"/>
        <v>2.149277061352084</v>
      </c>
    </row>
    <row r="1242" spans="1:4" x14ac:dyDescent="0.2">
      <c r="A1242" s="25">
        <v>37581</v>
      </c>
      <c r="B1242" s="6">
        <v>4.6500000000000004</v>
      </c>
      <c r="C1242" s="6">
        <v>2.4</v>
      </c>
      <c r="D1242" s="6">
        <f t="shared" si="19"/>
        <v>2.197265625</v>
      </c>
    </row>
    <row r="1243" spans="1:4" x14ac:dyDescent="0.2">
      <c r="A1243" s="25">
        <v>37582</v>
      </c>
      <c r="B1243" s="6">
        <v>4.66</v>
      </c>
      <c r="C1243" s="6">
        <v>2.41</v>
      </c>
      <c r="D1243" s="6">
        <f t="shared" si="19"/>
        <v>2.1970510692315148</v>
      </c>
    </row>
    <row r="1244" spans="1:4" x14ac:dyDescent="0.2">
      <c r="A1244" s="25">
        <v>37585</v>
      </c>
      <c r="B1244" s="6">
        <v>4.67</v>
      </c>
      <c r="C1244" s="6">
        <v>2.44</v>
      </c>
      <c r="D1244" s="6">
        <f t="shared" si="19"/>
        <v>2.1768840296759073</v>
      </c>
    </row>
    <row r="1245" spans="1:4" x14ac:dyDescent="0.2">
      <c r="A1245" s="25">
        <v>37586</v>
      </c>
      <c r="B1245" s="6">
        <v>4.63</v>
      </c>
      <c r="C1245" s="6">
        <v>2.41</v>
      </c>
      <c r="D1245" s="6">
        <f t="shared" si="19"/>
        <v>2.1677570549750946</v>
      </c>
    </row>
    <row r="1246" spans="1:4" x14ac:dyDescent="0.2">
      <c r="A1246" s="25">
        <v>37587</v>
      </c>
      <c r="B1246" s="6">
        <v>4.7</v>
      </c>
      <c r="C1246" s="6">
        <v>2.44</v>
      </c>
      <c r="D1246" s="6">
        <f t="shared" si="19"/>
        <v>2.2061694650526986</v>
      </c>
    </row>
    <row r="1247" spans="1:4" x14ac:dyDescent="0.2">
      <c r="A1247" s="25">
        <v>37588</v>
      </c>
      <c r="B1247" s="6">
        <v>4.7</v>
      </c>
      <c r="C1247" s="6">
        <v>2.4500000000000002</v>
      </c>
      <c r="D1247" s="6">
        <f t="shared" si="19"/>
        <v>2.1961932650073068</v>
      </c>
    </row>
    <row r="1248" spans="1:4" x14ac:dyDescent="0.2">
      <c r="A1248" s="25">
        <v>37589</v>
      </c>
      <c r="B1248" s="6">
        <v>4.6900000000000004</v>
      </c>
      <c r="C1248" s="6">
        <v>2.4300000000000002</v>
      </c>
      <c r="D1248" s="6">
        <f t="shared" si="19"/>
        <v>2.2063848481890025</v>
      </c>
    </row>
    <row r="1249" spans="1:4" x14ac:dyDescent="0.2">
      <c r="A1249" s="25">
        <v>37592</v>
      </c>
      <c r="B1249" s="6">
        <v>4.7300000000000004</v>
      </c>
      <c r="C1249" s="6">
        <v>2.4500000000000002</v>
      </c>
      <c r="D1249" s="6">
        <f t="shared" si="19"/>
        <v>2.2254758418740694</v>
      </c>
    </row>
    <row r="1250" spans="1:4" x14ac:dyDescent="0.2">
      <c r="A1250" s="25">
        <v>37593</v>
      </c>
      <c r="B1250" s="6">
        <v>4.7</v>
      </c>
      <c r="C1250" s="6">
        <v>2.4300000000000002</v>
      </c>
      <c r="D1250" s="6">
        <f t="shared" si="19"/>
        <v>2.2161476130039937</v>
      </c>
    </row>
    <row r="1251" spans="1:4" x14ac:dyDescent="0.2">
      <c r="A1251" s="25">
        <v>37594</v>
      </c>
      <c r="B1251" s="6">
        <v>4.68</v>
      </c>
      <c r="C1251" s="6">
        <v>2.41</v>
      </c>
      <c r="D1251" s="6">
        <f t="shared" si="19"/>
        <v>2.2165804120691357</v>
      </c>
    </row>
    <row r="1252" spans="1:4" x14ac:dyDescent="0.2">
      <c r="A1252" s="25">
        <v>37595</v>
      </c>
      <c r="B1252" s="6">
        <v>4.63</v>
      </c>
      <c r="C1252" s="6">
        <v>2.39</v>
      </c>
      <c r="D1252" s="6">
        <f t="shared" si="19"/>
        <v>2.1877136439105271</v>
      </c>
    </row>
    <row r="1253" spans="1:4" x14ac:dyDescent="0.2">
      <c r="A1253" s="25">
        <v>37596</v>
      </c>
      <c r="B1253" s="6">
        <v>4.59</v>
      </c>
      <c r="C1253" s="6">
        <v>2.37</v>
      </c>
      <c r="D1253" s="6">
        <f t="shared" si="19"/>
        <v>2.1686040832274989</v>
      </c>
    </row>
    <row r="1254" spans="1:4" x14ac:dyDescent="0.2">
      <c r="A1254" s="25">
        <v>37599</v>
      </c>
      <c r="B1254" s="6">
        <v>4.57</v>
      </c>
      <c r="C1254" s="6">
        <v>2.36</v>
      </c>
      <c r="D1254" s="6">
        <f t="shared" si="19"/>
        <v>2.1590465025400629</v>
      </c>
    </row>
    <row r="1255" spans="1:4" x14ac:dyDescent="0.2">
      <c r="A1255" s="25">
        <v>37600</v>
      </c>
      <c r="B1255" s="6">
        <v>4.59</v>
      </c>
      <c r="C1255" s="6">
        <v>2.37</v>
      </c>
      <c r="D1255" s="6">
        <f t="shared" si="19"/>
        <v>2.1686040832274989</v>
      </c>
    </row>
    <row r="1256" spans="1:4" x14ac:dyDescent="0.2">
      <c r="A1256" s="25">
        <v>37601</v>
      </c>
      <c r="B1256" s="6">
        <v>4.58</v>
      </c>
      <c r="C1256" s="6">
        <v>2.37</v>
      </c>
      <c r="D1256" s="6">
        <f t="shared" si="19"/>
        <v>2.1588355963661154</v>
      </c>
    </row>
    <row r="1257" spans="1:4" x14ac:dyDescent="0.2">
      <c r="A1257" s="25">
        <v>37602</v>
      </c>
      <c r="B1257" s="6">
        <v>4.55</v>
      </c>
      <c r="C1257" s="6">
        <v>2.36</v>
      </c>
      <c r="D1257" s="6">
        <f t="shared" si="19"/>
        <v>2.1395076201641272</v>
      </c>
    </row>
    <row r="1258" spans="1:4" x14ac:dyDescent="0.2">
      <c r="A1258" s="25">
        <v>37603</v>
      </c>
      <c r="B1258" s="6">
        <v>4.54</v>
      </c>
      <c r="C1258" s="6">
        <v>2.34</v>
      </c>
      <c r="D1258" s="6">
        <f t="shared" si="19"/>
        <v>2.1496970881375921</v>
      </c>
    </row>
    <row r="1259" spans="1:4" x14ac:dyDescent="0.2">
      <c r="A1259" s="25">
        <v>37606</v>
      </c>
      <c r="B1259" s="6">
        <v>4.55</v>
      </c>
      <c r="C1259" s="6">
        <v>2.31</v>
      </c>
      <c r="D1259" s="6">
        <f t="shared" si="19"/>
        <v>2.1894242987000379</v>
      </c>
    </row>
    <row r="1260" spans="1:4" x14ac:dyDescent="0.2">
      <c r="A1260" s="25">
        <v>37607</v>
      </c>
      <c r="B1260" s="6">
        <v>4.5599999999999996</v>
      </c>
      <c r="C1260" s="6">
        <v>2.2999999999999998</v>
      </c>
      <c r="D1260" s="6">
        <f t="shared" si="19"/>
        <v>2.2091886608015754</v>
      </c>
    </row>
    <row r="1261" spans="1:4" x14ac:dyDescent="0.2">
      <c r="A1261" s="25">
        <v>37608</v>
      </c>
      <c r="B1261" s="6">
        <v>4.5</v>
      </c>
      <c r="C1261" s="6">
        <v>2.2799999999999998</v>
      </c>
      <c r="D1261" s="6">
        <f t="shared" si="19"/>
        <v>2.1705123191239739</v>
      </c>
    </row>
    <row r="1262" spans="1:4" x14ac:dyDescent="0.2">
      <c r="A1262" s="25">
        <v>37609</v>
      </c>
      <c r="B1262" s="6">
        <v>4.49</v>
      </c>
      <c r="C1262" s="6">
        <v>2.25</v>
      </c>
      <c r="D1262" s="6">
        <f t="shared" si="19"/>
        <v>2.1907090464547752</v>
      </c>
    </row>
    <row r="1263" spans="1:4" x14ac:dyDescent="0.2">
      <c r="A1263" s="25">
        <v>37610</v>
      </c>
      <c r="B1263" s="6">
        <v>4.51</v>
      </c>
      <c r="C1263" s="6">
        <v>2.2200000000000002</v>
      </c>
      <c r="D1263" s="6">
        <f t="shared" si="19"/>
        <v>2.2402660927411278</v>
      </c>
    </row>
    <row r="1264" spans="1:4" x14ac:dyDescent="0.2">
      <c r="A1264" s="25">
        <v>37613</v>
      </c>
      <c r="B1264" s="6">
        <v>4.49</v>
      </c>
      <c r="C1264" s="6">
        <v>2.2200000000000002</v>
      </c>
      <c r="D1264" s="6">
        <f t="shared" si="19"/>
        <v>2.2207004500097716</v>
      </c>
    </row>
    <row r="1265" spans="1:4" x14ac:dyDescent="0.2">
      <c r="A1265" s="25">
        <v>37614</v>
      </c>
      <c r="B1265" s="6">
        <v>4.5</v>
      </c>
      <c r="C1265" s="6">
        <v>2.2200000000000002</v>
      </c>
      <c r="D1265" s="6">
        <f t="shared" si="19"/>
        <v>2.2304832713754497</v>
      </c>
    </row>
    <row r="1266" spans="1:4" x14ac:dyDescent="0.2">
      <c r="A1266" s="25">
        <v>37617</v>
      </c>
      <c r="B1266" s="6">
        <v>4.43</v>
      </c>
      <c r="C1266" s="6">
        <v>2.1800000000000002</v>
      </c>
      <c r="D1266" s="6">
        <f t="shared" si="19"/>
        <v>2.2019964768056344</v>
      </c>
    </row>
    <row r="1267" spans="1:4" x14ac:dyDescent="0.2">
      <c r="A1267" s="25">
        <v>37620</v>
      </c>
      <c r="B1267" s="6">
        <v>4.43</v>
      </c>
      <c r="C1267" s="6">
        <v>2.17</v>
      </c>
      <c r="D1267" s="6">
        <f t="shared" si="19"/>
        <v>2.2119996084956295</v>
      </c>
    </row>
    <row r="1268" spans="1:4" x14ac:dyDescent="0.2">
      <c r="A1268" s="25">
        <v>37621</v>
      </c>
      <c r="B1268" s="6">
        <v>4.4000000000000004</v>
      </c>
      <c r="C1268" s="6">
        <v>2.17</v>
      </c>
      <c r="D1268" s="6">
        <f t="shared" si="19"/>
        <v>2.1826367818341907</v>
      </c>
    </row>
    <row r="1269" spans="1:4" x14ac:dyDescent="0.2">
      <c r="A1269" s="25">
        <v>37623</v>
      </c>
      <c r="B1269" s="6">
        <v>4.4800000000000004</v>
      </c>
      <c r="C1269" s="6">
        <v>2.19</v>
      </c>
      <c r="D1269" s="6">
        <f t="shared" si="19"/>
        <v>2.2409237694490658</v>
      </c>
    </row>
    <row r="1270" spans="1:4" x14ac:dyDescent="0.2">
      <c r="A1270" s="25">
        <v>37624</v>
      </c>
      <c r="B1270" s="6">
        <v>4.5</v>
      </c>
      <c r="C1270" s="6">
        <v>2.2200000000000002</v>
      </c>
      <c r="D1270" s="6">
        <f t="shared" si="19"/>
        <v>2.2304832713754497</v>
      </c>
    </row>
    <row r="1271" spans="1:4" x14ac:dyDescent="0.2">
      <c r="A1271" s="25">
        <v>37627</v>
      </c>
      <c r="B1271" s="6">
        <v>4.49</v>
      </c>
      <c r="C1271" s="6">
        <v>2.21</v>
      </c>
      <c r="D1271" s="6">
        <f t="shared" si="19"/>
        <v>2.2307014969181083</v>
      </c>
    </row>
    <row r="1272" spans="1:4" x14ac:dyDescent="0.2">
      <c r="A1272" s="25">
        <v>37628</v>
      </c>
      <c r="B1272" s="6">
        <v>4.4800000000000004</v>
      </c>
      <c r="C1272" s="6">
        <v>2.2000000000000002</v>
      </c>
      <c r="D1272" s="6">
        <f t="shared" si="19"/>
        <v>2.2309197651663393</v>
      </c>
    </row>
    <row r="1273" spans="1:4" x14ac:dyDescent="0.2">
      <c r="A1273" s="25">
        <v>37629</v>
      </c>
      <c r="B1273" s="6">
        <v>4.4400000000000004</v>
      </c>
      <c r="C1273" s="6">
        <v>2.17</v>
      </c>
      <c r="D1273" s="6">
        <f t="shared" si="19"/>
        <v>2.2217872173827979</v>
      </c>
    </row>
    <row r="1274" spans="1:4" x14ac:dyDescent="0.2">
      <c r="A1274" s="25">
        <v>37630</v>
      </c>
      <c r="B1274" s="6">
        <v>4.45</v>
      </c>
      <c r="C1274" s="6">
        <v>2.14</v>
      </c>
      <c r="D1274" s="6">
        <f t="shared" si="19"/>
        <v>2.2616017231251062</v>
      </c>
    </row>
    <row r="1275" spans="1:4" x14ac:dyDescent="0.2">
      <c r="A1275" s="25">
        <v>37631</v>
      </c>
      <c r="B1275" s="6">
        <v>4.4400000000000004</v>
      </c>
      <c r="C1275" s="6">
        <v>2.08</v>
      </c>
      <c r="D1275" s="6">
        <f t="shared" si="19"/>
        <v>2.311912225705326</v>
      </c>
    </row>
    <row r="1276" spans="1:4" x14ac:dyDescent="0.2">
      <c r="A1276" s="25">
        <v>37634</v>
      </c>
      <c r="B1276" s="6">
        <v>4.4800000000000004</v>
      </c>
      <c r="C1276" s="6">
        <v>2.11</v>
      </c>
      <c r="D1276" s="6">
        <f t="shared" si="19"/>
        <v>2.321026344138688</v>
      </c>
    </row>
    <row r="1277" spans="1:4" x14ac:dyDescent="0.2">
      <c r="A1277" s="25">
        <v>37635</v>
      </c>
      <c r="B1277" s="6">
        <v>4.47</v>
      </c>
      <c r="C1277" s="6">
        <v>2.13</v>
      </c>
      <c r="D1277" s="6">
        <f t="shared" si="19"/>
        <v>2.2911974933907731</v>
      </c>
    </row>
    <row r="1278" spans="1:4" x14ac:dyDescent="0.2">
      <c r="A1278" s="25">
        <v>37636</v>
      </c>
      <c r="B1278" s="6">
        <v>4.47</v>
      </c>
      <c r="C1278" s="6">
        <v>2.15</v>
      </c>
      <c r="D1278" s="6">
        <f t="shared" si="19"/>
        <v>2.2711698482623444</v>
      </c>
    </row>
    <row r="1279" spans="1:4" x14ac:dyDescent="0.2">
      <c r="A1279" s="25">
        <v>37637</v>
      </c>
      <c r="B1279" s="6">
        <v>4.46</v>
      </c>
      <c r="C1279" s="6">
        <v>2.14</v>
      </c>
      <c r="D1279" s="6">
        <f t="shared" si="19"/>
        <v>2.2713922067750136</v>
      </c>
    </row>
    <row r="1280" spans="1:4" x14ac:dyDescent="0.2">
      <c r="A1280" s="25">
        <v>37638</v>
      </c>
      <c r="B1280" s="6">
        <v>4.3600000000000003</v>
      </c>
      <c r="C1280" s="6">
        <v>2.09</v>
      </c>
      <c r="D1280" s="6">
        <f t="shared" si="19"/>
        <v>2.2235282593789929</v>
      </c>
    </row>
    <row r="1281" spans="1:4" x14ac:dyDescent="0.2">
      <c r="A1281" s="25">
        <v>37641</v>
      </c>
      <c r="B1281" s="6">
        <v>4.3499999999999996</v>
      </c>
      <c r="C1281" s="6">
        <v>2.06</v>
      </c>
      <c r="D1281" s="6">
        <f t="shared" si="19"/>
        <v>2.2437781697041137</v>
      </c>
    </row>
    <row r="1282" spans="1:4" x14ac:dyDescent="0.2">
      <c r="A1282" s="25">
        <v>37642</v>
      </c>
      <c r="B1282" s="6">
        <v>4.34</v>
      </c>
      <c r="C1282" s="6">
        <v>2.0499999999999998</v>
      </c>
      <c r="D1282" s="6">
        <f t="shared" si="19"/>
        <v>2.2439980401764092</v>
      </c>
    </row>
    <row r="1283" spans="1:4" x14ac:dyDescent="0.2">
      <c r="A1283" s="25">
        <v>37643</v>
      </c>
      <c r="B1283" s="6">
        <v>4.3499999999999996</v>
      </c>
      <c r="C1283" s="6">
        <v>2.04</v>
      </c>
      <c r="D1283" s="6">
        <f t="shared" si="19"/>
        <v>2.2638181105449018</v>
      </c>
    </row>
    <row r="1284" spans="1:4" x14ac:dyDescent="0.2">
      <c r="A1284" s="25">
        <v>37644</v>
      </c>
      <c r="B1284" s="6">
        <v>4.33</v>
      </c>
      <c r="C1284" s="6">
        <v>2.02</v>
      </c>
      <c r="D1284" s="6">
        <f t="shared" si="19"/>
        <v>2.2642619094295213</v>
      </c>
    </row>
    <row r="1285" spans="1:4" x14ac:dyDescent="0.2">
      <c r="A1285" s="25">
        <v>37645</v>
      </c>
      <c r="B1285" s="6">
        <v>4.24</v>
      </c>
      <c r="C1285" s="6">
        <v>1.95</v>
      </c>
      <c r="D1285" s="6">
        <f t="shared" si="19"/>
        <v>2.2461991172143092</v>
      </c>
    </row>
    <row r="1286" spans="1:4" x14ac:dyDescent="0.2">
      <c r="A1286" s="25">
        <v>37648</v>
      </c>
      <c r="B1286" s="6">
        <v>4.2300000000000004</v>
      </c>
      <c r="C1286" s="6">
        <v>1.92</v>
      </c>
      <c r="D1286" s="6">
        <f t="shared" si="19"/>
        <v>2.2664835164835084</v>
      </c>
    </row>
    <row r="1287" spans="1:4" x14ac:dyDescent="0.2">
      <c r="A1287" s="25">
        <v>37649</v>
      </c>
      <c r="B1287" s="6">
        <v>4.2300000000000004</v>
      </c>
      <c r="C1287" s="6">
        <v>1.95</v>
      </c>
      <c r="D1287" s="6">
        <f t="shared" si="19"/>
        <v>2.2363903874448088</v>
      </c>
    </row>
    <row r="1288" spans="1:4" x14ac:dyDescent="0.2">
      <c r="A1288" s="25">
        <v>37650</v>
      </c>
      <c r="B1288" s="6">
        <v>4.2300000000000004</v>
      </c>
      <c r="C1288" s="6">
        <v>1.95</v>
      </c>
      <c r="D1288" s="6">
        <f t="shared" ref="D1288:D1351" si="20">((1+(B1288/100))/(1+(C1288/100)) - 1)*100</f>
        <v>2.2363903874448088</v>
      </c>
    </row>
    <row r="1289" spans="1:4" x14ac:dyDescent="0.2">
      <c r="A1289" s="25">
        <v>37651</v>
      </c>
      <c r="B1289" s="6">
        <v>4.29</v>
      </c>
      <c r="C1289" s="6">
        <v>1.99</v>
      </c>
      <c r="D1289" s="6">
        <f t="shared" si="20"/>
        <v>2.2551230512795284</v>
      </c>
    </row>
    <row r="1290" spans="1:4" x14ac:dyDescent="0.2">
      <c r="A1290" s="25">
        <v>37652</v>
      </c>
      <c r="B1290" s="6">
        <v>4.28</v>
      </c>
      <c r="C1290" s="6">
        <v>2.0099999999999998</v>
      </c>
      <c r="D1290" s="6">
        <f t="shared" si="20"/>
        <v>2.2252720321537023</v>
      </c>
    </row>
    <row r="1291" spans="1:4" x14ac:dyDescent="0.2">
      <c r="A1291" s="25">
        <v>37655</v>
      </c>
      <c r="B1291" s="6">
        <v>4.3</v>
      </c>
      <c r="C1291" s="6">
        <v>2.0299999999999998</v>
      </c>
      <c r="D1291" s="6">
        <f t="shared" si="20"/>
        <v>2.2248358325982487</v>
      </c>
    </row>
    <row r="1292" spans="1:4" x14ac:dyDescent="0.2">
      <c r="A1292" s="25">
        <v>37656</v>
      </c>
      <c r="B1292" s="6">
        <v>4.2300000000000004</v>
      </c>
      <c r="C1292" s="6">
        <v>1.99</v>
      </c>
      <c r="D1292" s="6">
        <f t="shared" si="20"/>
        <v>2.1962937542896244</v>
      </c>
    </row>
    <row r="1293" spans="1:4" x14ac:dyDescent="0.2">
      <c r="A1293" s="25">
        <v>37657</v>
      </c>
      <c r="B1293" s="6">
        <v>4.24</v>
      </c>
      <c r="C1293" s="6">
        <v>1.95</v>
      </c>
      <c r="D1293" s="6">
        <f t="shared" si="20"/>
        <v>2.2461991172143092</v>
      </c>
    </row>
    <row r="1294" spans="1:4" x14ac:dyDescent="0.2">
      <c r="A1294" s="25">
        <v>37658</v>
      </c>
      <c r="B1294" s="6">
        <v>4.24</v>
      </c>
      <c r="C1294" s="6">
        <v>1.86</v>
      </c>
      <c r="D1294" s="6">
        <f t="shared" si="20"/>
        <v>2.3365403494993275</v>
      </c>
    </row>
    <row r="1295" spans="1:4" x14ac:dyDescent="0.2">
      <c r="A1295" s="25">
        <v>37659</v>
      </c>
      <c r="B1295" s="6">
        <v>4.22</v>
      </c>
      <c r="C1295" s="6">
        <v>1.8</v>
      </c>
      <c r="D1295" s="6">
        <f t="shared" si="20"/>
        <v>2.377210216110015</v>
      </c>
    </row>
    <row r="1296" spans="1:4" x14ac:dyDescent="0.2">
      <c r="A1296" s="25">
        <v>37662</v>
      </c>
      <c r="B1296" s="6">
        <v>4.24</v>
      </c>
      <c r="C1296" s="6">
        <v>1.82</v>
      </c>
      <c r="D1296" s="6">
        <f t="shared" si="20"/>
        <v>2.3767432724415727</v>
      </c>
    </row>
    <row r="1297" spans="1:4" x14ac:dyDescent="0.2">
      <c r="A1297" s="25">
        <v>37663</v>
      </c>
      <c r="B1297" s="6">
        <v>4.25</v>
      </c>
      <c r="C1297" s="6">
        <v>1.75</v>
      </c>
      <c r="D1297" s="6">
        <f t="shared" si="20"/>
        <v>2.457002457002444</v>
      </c>
    </row>
    <row r="1298" spans="1:4" x14ac:dyDescent="0.2">
      <c r="A1298" s="25">
        <v>37664</v>
      </c>
      <c r="B1298" s="6">
        <v>4.18</v>
      </c>
      <c r="C1298" s="6">
        <v>1.76</v>
      </c>
      <c r="D1298" s="6">
        <f t="shared" si="20"/>
        <v>2.3781446540880546</v>
      </c>
    </row>
    <row r="1299" spans="1:4" x14ac:dyDescent="0.2">
      <c r="A1299" s="25">
        <v>37665</v>
      </c>
      <c r="B1299" s="6">
        <v>4.17</v>
      </c>
      <c r="C1299" s="6">
        <v>1.75</v>
      </c>
      <c r="D1299" s="6">
        <f t="shared" si="20"/>
        <v>2.3783783783783763</v>
      </c>
    </row>
    <row r="1300" spans="1:4" x14ac:dyDescent="0.2">
      <c r="A1300" s="25">
        <v>37666</v>
      </c>
      <c r="B1300" s="6">
        <v>4.22</v>
      </c>
      <c r="C1300" s="6">
        <v>1.78</v>
      </c>
      <c r="D1300" s="6">
        <f t="shared" si="20"/>
        <v>2.3973275692670493</v>
      </c>
    </row>
    <row r="1301" spans="1:4" x14ac:dyDescent="0.2">
      <c r="A1301" s="25">
        <v>37669</v>
      </c>
      <c r="B1301" s="6">
        <v>4.2300000000000004</v>
      </c>
      <c r="C1301" s="6">
        <v>1.78</v>
      </c>
      <c r="D1301" s="6">
        <f t="shared" si="20"/>
        <v>2.407152682255842</v>
      </c>
    </row>
    <row r="1302" spans="1:4" x14ac:dyDescent="0.2">
      <c r="A1302" s="25">
        <v>37670</v>
      </c>
      <c r="B1302" s="6">
        <v>4.2300000000000004</v>
      </c>
      <c r="C1302" s="6">
        <v>1.78</v>
      </c>
      <c r="D1302" s="6">
        <f t="shared" si="20"/>
        <v>2.407152682255842</v>
      </c>
    </row>
    <row r="1303" spans="1:4" x14ac:dyDescent="0.2">
      <c r="A1303" s="25">
        <v>37671</v>
      </c>
      <c r="B1303" s="6">
        <v>4.18</v>
      </c>
      <c r="C1303" s="6">
        <v>1.74</v>
      </c>
      <c r="D1303" s="6">
        <f t="shared" si="20"/>
        <v>2.3982701002555507</v>
      </c>
    </row>
    <row r="1304" spans="1:4" x14ac:dyDescent="0.2">
      <c r="A1304" s="25">
        <v>37672</v>
      </c>
      <c r="B1304" s="6">
        <v>4.16</v>
      </c>
      <c r="C1304" s="6">
        <v>1.74</v>
      </c>
      <c r="D1304" s="6">
        <f t="shared" si="20"/>
        <v>2.3786121486141232</v>
      </c>
    </row>
    <row r="1305" spans="1:4" x14ac:dyDescent="0.2">
      <c r="A1305" s="25">
        <v>37673</v>
      </c>
      <c r="B1305" s="6">
        <v>4.21</v>
      </c>
      <c r="C1305" s="6">
        <v>1.69</v>
      </c>
      <c r="D1305" s="6">
        <f t="shared" si="20"/>
        <v>2.4781197757891782</v>
      </c>
    </row>
    <row r="1306" spans="1:4" x14ac:dyDescent="0.2">
      <c r="A1306" s="25">
        <v>37676</v>
      </c>
      <c r="B1306" s="6">
        <v>4.1900000000000004</v>
      </c>
      <c r="C1306" s="6">
        <v>1.64</v>
      </c>
      <c r="D1306" s="6">
        <f t="shared" si="20"/>
        <v>2.5088547815820705</v>
      </c>
    </row>
    <row r="1307" spans="1:4" x14ac:dyDescent="0.2">
      <c r="A1307" s="25">
        <v>37677</v>
      </c>
      <c r="B1307" s="6">
        <v>4.1900000000000004</v>
      </c>
      <c r="C1307" s="6">
        <v>1.65</v>
      </c>
      <c r="D1307" s="6">
        <f t="shared" si="20"/>
        <v>2.4987702902115272</v>
      </c>
    </row>
    <row r="1308" spans="1:4" x14ac:dyDescent="0.2">
      <c r="A1308" s="25">
        <v>37678</v>
      </c>
      <c r="B1308" s="6">
        <v>4.24</v>
      </c>
      <c r="C1308" s="6">
        <v>1.7</v>
      </c>
      <c r="D1308" s="6">
        <f t="shared" si="20"/>
        <v>2.4975417895771956</v>
      </c>
    </row>
    <row r="1309" spans="1:4" x14ac:dyDescent="0.2">
      <c r="A1309" s="25">
        <v>37679</v>
      </c>
      <c r="B1309" s="6">
        <v>4.29</v>
      </c>
      <c r="C1309" s="6">
        <v>1.76</v>
      </c>
      <c r="D1309" s="6">
        <f t="shared" si="20"/>
        <v>2.4862421383647693</v>
      </c>
    </row>
    <row r="1310" spans="1:4" x14ac:dyDescent="0.2">
      <c r="A1310" s="25">
        <v>37680</v>
      </c>
      <c r="B1310" s="6">
        <v>4.2300000000000004</v>
      </c>
      <c r="C1310" s="6">
        <v>1.76</v>
      </c>
      <c r="D1310" s="6">
        <f t="shared" si="20"/>
        <v>2.427279874213828</v>
      </c>
    </row>
    <row r="1311" spans="1:4" x14ac:dyDescent="0.2">
      <c r="A1311" s="25">
        <v>37683</v>
      </c>
      <c r="B1311" s="6">
        <v>4.17</v>
      </c>
      <c r="C1311" s="6">
        <v>1.75</v>
      </c>
      <c r="D1311" s="6">
        <f t="shared" si="20"/>
        <v>2.3783783783783763</v>
      </c>
    </row>
    <row r="1312" spans="1:4" x14ac:dyDescent="0.2">
      <c r="A1312" s="25">
        <v>37684</v>
      </c>
      <c r="B1312" s="6">
        <v>4.17</v>
      </c>
      <c r="C1312" s="6">
        <v>1.71</v>
      </c>
      <c r="D1312" s="6">
        <f t="shared" si="20"/>
        <v>2.4186412348835118</v>
      </c>
    </row>
    <row r="1313" spans="1:4" x14ac:dyDescent="0.2">
      <c r="A1313" s="25">
        <v>37685</v>
      </c>
      <c r="B1313" s="6">
        <v>4.18</v>
      </c>
      <c r="C1313" s="6">
        <v>1.71</v>
      </c>
      <c r="D1313" s="6">
        <f t="shared" si="20"/>
        <v>2.4284731098220602</v>
      </c>
    </row>
    <row r="1314" spans="1:4" x14ac:dyDescent="0.2">
      <c r="A1314" s="25">
        <v>37686</v>
      </c>
      <c r="B1314" s="6">
        <v>4.17</v>
      </c>
      <c r="C1314" s="6">
        <v>1.65</v>
      </c>
      <c r="D1314" s="6">
        <f t="shared" si="20"/>
        <v>2.4790949335956824</v>
      </c>
    </row>
    <row r="1315" spans="1:4" x14ac:dyDescent="0.2">
      <c r="A1315" s="25">
        <v>37687</v>
      </c>
      <c r="B1315" s="6">
        <v>4.13</v>
      </c>
      <c r="C1315" s="6">
        <v>1.59</v>
      </c>
      <c r="D1315" s="6">
        <f t="shared" si="20"/>
        <v>2.500246087213287</v>
      </c>
    </row>
    <row r="1316" spans="1:4" x14ac:dyDescent="0.2">
      <c r="A1316" s="25">
        <v>37690</v>
      </c>
      <c r="B1316" s="6">
        <v>4.0999999999999996</v>
      </c>
      <c r="C1316" s="6">
        <v>1.59</v>
      </c>
      <c r="D1316" s="6">
        <f t="shared" si="20"/>
        <v>2.4707156216162929</v>
      </c>
    </row>
    <row r="1317" spans="1:4" x14ac:dyDescent="0.2">
      <c r="A1317" s="25">
        <v>37691</v>
      </c>
      <c r="B1317" s="6">
        <v>4.0999999999999996</v>
      </c>
      <c r="C1317" s="6">
        <v>1.58</v>
      </c>
      <c r="D1317" s="6">
        <f t="shared" si="20"/>
        <v>2.4808033077377223</v>
      </c>
    </row>
    <row r="1318" spans="1:4" x14ac:dyDescent="0.2">
      <c r="A1318" s="25">
        <v>37692</v>
      </c>
      <c r="B1318" s="6">
        <v>4.1100000000000003</v>
      </c>
      <c r="C1318" s="6">
        <v>1.62</v>
      </c>
      <c r="D1318" s="6">
        <f t="shared" si="20"/>
        <v>2.4503050580594321</v>
      </c>
    </row>
    <row r="1319" spans="1:4" x14ac:dyDescent="0.2">
      <c r="A1319" s="25">
        <v>37693</v>
      </c>
      <c r="B1319" s="6">
        <v>4.25</v>
      </c>
      <c r="C1319" s="6">
        <v>1.73</v>
      </c>
      <c r="D1319" s="6">
        <f t="shared" si="20"/>
        <v>2.4771453848422276</v>
      </c>
    </row>
    <row r="1320" spans="1:4" x14ac:dyDescent="0.2">
      <c r="A1320" s="25">
        <v>37694</v>
      </c>
      <c r="B1320" s="6">
        <v>4.32</v>
      </c>
      <c r="C1320" s="6">
        <v>1.82</v>
      </c>
      <c r="D1320" s="6">
        <f t="shared" si="20"/>
        <v>2.4553132979768133</v>
      </c>
    </row>
    <row r="1321" spans="1:4" x14ac:dyDescent="0.2">
      <c r="A1321" s="25">
        <v>37697</v>
      </c>
      <c r="B1321" s="6">
        <v>4.45</v>
      </c>
      <c r="C1321" s="6">
        <v>1.91</v>
      </c>
      <c r="D1321" s="6">
        <f t="shared" si="20"/>
        <v>2.49239525071141</v>
      </c>
    </row>
    <row r="1322" spans="1:4" x14ac:dyDescent="0.2">
      <c r="A1322" s="25">
        <v>37698</v>
      </c>
      <c r="B1322" s="6">
        <v>4.45</v>
      </c>
      <c r="C1322" s="6">
        <v>1.91</v>
      </c>
      <c r="D1322" s="6">
        <f t="shared" si="20"/>
        <v>2.49239525071141</v>
      </c>
    </row>
    <row r="1323" spans="1:4" x14ac:dyDescent="0.2">
      <c r="A1323" s="25">
        <v>37699</v>
      </c>
      <c r="B1323" s="6">
        <v>4.55</v>
      </c>
      <c r="C1323" s="6">
        <v>2.06</v>
      </c>
      <c r="D1323" s="6">
        <f t="shared" si="20"/>
        <v>2.4397413286302294</v>
      </c>
    </row>
    <row r="1324" spans="1:4" x14ac:dyDescent="0.2">
      <c r="A1324" s="25">
        <v>37700</v>
      </c>
      <c r="B1324" s="6">
        <v>4.54</v>
      </c>
      <c r="C1324" s="6">
        <v>2.0299999999999998</v>
      </c>
      <c r="D1324" s="6">
        <f t="shared" si="20"/>
        <v>2.4600607664412522</v>
      </c>
    </row>
    <row r="1325" spans="1:4" x14ac:dyDescent="0.2">
      <c r="A1325" s="25">
        <v>37701</v>
      </c>
      <c r="B1325" s="6">
        <v>4.6100000000000003</v>
      </c>
      <c r="C1325" s="6">
        <v>2.0699999999999998</v>
      </c>
      <c r="D1325" s="6">
        <f t="shared" si="20"/>
        <v>2.4884882923484009</v>
      </c>
    </row>
    <row r="1326" spans="1:4" x14ac:dyDescent="0.2">
      <c r="A1326" s="25">
        <v>37704</v>
      </c>
      <c r="B1326" s="6">
        <v>4.53</v>
      </c>
      <c r="C1326" s="6">
        <v>2.0499999999999998</v>
      </c>
      <c r="D1326" s="6">
        <f t="shared" si="20"/>
        <v>2.4301812836844627</v>
      </c>
    </row>
    <row r="1327" spans="1:4" x14ac:dyDescent="0.2">
      <c r="A1327" s="25">
        <v>37705</v>
      </c>
      <c r="B1327" s="6">
        <v>4.51</v>
      </c>
      <c r="C1327" s="6">
        <v>2.06</v>
      </c>
      <c r="D1327" s="6">
        <f t="shared" si="20"/>
        <v>2.4005486968449841</v>
      </c>
    </row>
    <row r="1328" spans="1:4" x14ac:dyDescent="0.2">
      <c r="A1328" s="25">
        <v>37706</v>
      </c>
      <c r="B1328" s="6">
        <v>4.51</v>
      </c>
      <c r="C1328" s="6">
        <v>2.0699999999999998</v>
      </c>
      <c r="D1328" s="6">
        <f t="shared" si="20"/>
        <v>2.3905163123346673</v>
      </c>
    </row>
    <row r="1329" spans="1:4" x14ac:dyDescent="0.2">
      <c r="A1329" s="25">
        <v>37707</v>
      </c>
      <c r="B1329" s="6">
        <v>4.47</v>
      </c>
      <c r="C1329" s="6">
        <v>1.98</v>
      </c>
      <c r="D1329" s="6">
        <f t="shared" si="20"/>
        <v>2.4416552265150049</v>
      </c>
    </row>
    <row r="1330" spans="1:4" x14ac:dyDescent="0.2">
      <c r="A1330" s="25">
        <v>37708</v>
      </c>
      <c r="B1330" s="6">
        <v>4.4400000000000004</v>
      </c>
      <c r="C1330" s="6">
        <v>1.94</v>
      </c>
      <c r="D1330" s="6">
        <f t="shared" si="20"/>
        <v>2.4524229939179909</v>
      </c>
    </row>
    <row r="1331" spans="1:4" x14ac:dyDescent="0.2">
      <c r="A1331" s="25">
        <v>37711</v>
      </c>
      <c r="B1331" s="6">
        <v>4.3499999999999996</v>
      </c>
      <c r="C1331" s="6">
        <v>1.86</v>
      </c>
      <c r="D1331" s="6">
        <f t="shared" si="20"/>
        <v>2.4445317101904784</v>
      </c>
    </row>
    <row r="1332" spans="1:4" x14ac:dyDescent="0.2">
      <c r="A1332" s="25">
        <v>37712</v>
      </c>
      <c r="B1332" s="6">
        <v>4.38</v>
      </c>
      <c r="C1332" s="6">
        <v>1.85</v>
      </c>
      <c r="D1332" s="6">
        <f t="shared" si="20"/>
        <v>2.484045164457549</v>
      </c>
    </row>
    <row r="1333" spans="1:4" x14ac:dyDescent="0.2">
      <c r="A1333" s="25">
        <v>37713</v>
      </c>
      <c r="B1333" s="6">
        <v>4.45</v>
      </c>
      <c r="C1333" s="6">
        <v>1.87</v>
      </c>
      <c r="D1333" s="6">
        <f t="shared" si="20"/>
        <v>2.5326396387552741</v>
      </c>
    </row>
    <row r="1334" spans="1:4" x14ac:dyDescent="0.2">
      <c r="A1334" s="25">
        <v>37714</v>
      </c>
      <c r="B1334" s="6">
        <v>4.49</v>
      </c>
      <c r="C1334" s="6">
        <v>1.91</v>
      </c>
      <c r="D1334" s="6">
        <f t="shared" si="20"/>
        <v>2.5316455696202667</v>
      </c>
    </row>
    <row r="1335" spans="1:4" x14ac:dyDescent="0.2">
      <c r="A1335" s="25">
        <v>37715</v>
      </c>
      <c r="B1335" s="6">
        <v>4.5</v>
      </c>
      <c r="C1335" s="6">
        <v>1.94</v>
      </c>
      <c r="D1335" s="6">
        <f t="shared" si="20"/>
        <v>2.5112811457720152</v>
      </c>
    </row>
    <row r="1336" spans="1:4" x14ac:dyDescent="0.2">
      <c r="A1336" s="25">
        <v>37718</v>
      </c>
      <c r="B1336" s="6">
        <v>4.57</v>
      </c>
      <c r="C1336" s="6">
        <v>2.0099999999999998</v>
      </c>
      <c r="D1336" s="6">
        <f t="shared" si="20"/>
        <v>2.5095578864817281</v>
      </c>
    </row>
    <row r="1337" spans="1:4" x14ac:dyDescent="0.2">
      <c r="A1337" s="25">
        <v>37719</v>
      </c>
      <c r="B1337" s="6">
        <v>4.53</v>
      </c>
      <c r="C1337" s="6">
        <v>2</v>
      </c>
      <c r="D1337" s="6">
        <f t="shared" si="20"/>
        <v>2.4803921568627318</v>
      </c>
    </row>
    <row r="1338" spans="1:4" x14ac:dyDescent="0.2">
      <c r="A1338" s="25">
        <v>37720</v>
      </c>
      <c r="B1338" s="6">
        <v>4.53</v>
      </c>
      <c r="C1338" s="6">
        <v>1.99</v>
      </c>
      <c r="D1338" s="6">
        <f t="shared" si="20"/>
        <v>2.4904402392391223</v>
      </c>
    </row>
    <row r="1339" spans="1:4" x14ac:dyDescent="0.2">
      <c r="A1339" s="25">
        <v>37721</v>
      </c>
      <c r="B1339" s="6">
        <v>4.47</v>
      </c>
      <c r="C1339" s="6">
        <v>1.93</v>
      </c>
      <c r="D1339" s="6">
        <f t="shared" si="20"/>
        <v>2.4919062101442124</v>
      </c>
    </row>
    <row r="1340" spans="1:4" x14ac:dyDescent="0.2">
      <c r="A1340" s="25">
        <v>37722</v>
      </c>
      <c r="B1340" s="6">
        <v>4.53</v>
      </c>
      <c r="C1340" s="6">
        <v>1.96</v>
      </c>
      <c r="D1340" s="6">
        <f t="shared" si="20"/>
        <v>2.5205963122792996</v>
      </c>
    </row>
    <row r="1341" spans="1:4" x14ac:dyDescent="0.2">
      <c r="A1341" s="25">
        <v>37725</v>
      </c>
      <c r="B1341" s="6">
        <v>4.54</v>
      </c>
      <c r="C1341" s="6">
        <v>2.0099999999999998</v>
      </c>
      <c r="D1341" s="6">
        <f t="shared" si="20"/>
        <v>2.4801490049995101</v>
      </c>
    </row>
    <row r="1342" spans="1:4" x14ac:dyDescent="0.2">
      <c r="A1342" s="25">
        <v>37726</v>
      </c>
      <c r="B1342" s="6">
        <v>4.5199999999999996</v>
      </c>
      <c r="C1342" s="6">
        <v>1.99</v>
      </c>
      <c r="D1342" s="6">
        <f t="shared" si="20"/>
        <v>2.480635356407479</v>
      </c>
    </row>
    <row r="1343" spans="1:4" x14ac:dyDescent="0.2">
      <c r="A1343" s="25">
        <v>37727</v>
      </c>
      <c r="B1343" s="6">
        <v>4.49</v>
      </c>
      <c r="C1343" s="6">
        <v>1.97</v>
      </c>
      <c r="D1343" s="6">
        <f t="shared" si="20"/>
        <v>2.4713150926743088</v>
      </c>
    </row>
    <row r="1344" spans="1:4" x14ac:dyDescent="0.2">
      <c r="A1344" s="25">
        <v>37728</v>
      </c>
      <c r="B1344" s="6">
        <v>4.47</v>
      </c>
      <c r="C1344" s="6">
        <v>1.95</v>
      </c>
      <c r="D1344" s="6">
        <f t="shared" si="20"/>
        <v>2.4717999019126857</v>
      </c>
    </row>
    <row r="1345" spans="1:4" x14ac:dyDescent="0.2">
      <c r="A1345" s="25">
        <v>37733</v>
      </c>
      <c r="B1345" s="6">
        <v>4.46</v>
      </c>
      <c r="C1345" s="6">
        <v>1.94</v>
      </c>
      <c r="D1345" s="6">
        <f t="shared" si="20"/>
        <v>2.4720423778693323</v>
      </c>
    </row>
    <row r="1346" spans="1:4" x14ac:dyDescent="0.2">
      <c r="A1346" s="25">
        <v>37734</v>
      </c>
      <c r="B1346" s="6">
        <v>4.5</v>
      </c>
      <c r="C1346" s="6">
        <v>1.96</v>
      </c>
      <c r="D1346" s="6">
        <f t="shared" si="20"/>
        <v>2.4911730090231288</v>
      </c>
    </row>
    <row r="1347" spans="1:4" x14ac:dyDescent="0.2">
      <c r="A1347" s="25">
        <v>37735</v>
      </c>
      <c r="B1347" s="6">
        <v>4.43</v>
      </c>
      <c r="C1347" s="6">
        <v>1.92</v>
      </c>
      <c r="D1347" s="6">
        <f t="shared" si="20"/>
        <v>2.4627158555729833</v>
      </c>
    </row>
    <row r="1348" spans="1:4" x14ac:dyDescent="0.2">
      <c r="A1348" s="25">
        <v>37736</v>
      </c>
      <c r="B1348" s="6">
        <v>4.42</v>
      </c>
      <c r="C1348" s="6">
        <v>1.9</v>
      </c>
      <c r="D1348" s="6">
        <f t="shared" si="20"/>
        <v>2.4730127576054972</v>
      </c>
    </row>
    <row r="1349" spans="1:4" x14ac:dyDescent="0.2">
      <c r="A1349" s="25">
        <v>37739</v>
      </c>
      <c r="B1349" s="6">
        <v>4.43</v>
      </c>
      <c r="C1349" s="6">
        <v>1.88</v>
      </c>
      <c r="D1349" s="6">
        <f t="shared" si="20"/>
        <v>2.5029446407538458</v>
      </c>
    </row>
    <row r="1350" spans="1:4" x14ac:dyDescent="0.2">
      <c r="A1350" s="25">
        <v>37740</v>
      </c>
      <c r="B1350" s="6">
        <v>4.4400000000000004</v>
      </c>
      <c r="C1350" s="6">
        <v>1.91</v>
      </c>
      <c r="D1350" s="6">
        <f t="shared" si="20"/>
        <v>2.4825826709842014</v>
      </c>
    </row>
    <row r="1351" spans="1:4" x14ac:dyDescent="0.2">
      <c r="A1351" s="25">
        <v>37741</v>
      </c>
      <c r="B1351" s="6">
        <v>4.42</v>
      </c>
      <c r="C1351" s="6">
        <v>1.93</v>
      </c>
      <c r="D1351" s="6">
        <f t="shared" si="20"/>
        <v>2.4428529382909847</v>
      </c>
    </row>
    <row r="1352" spans="1:4" x14ac:dyDescent="0.2">
      <c r="A1352" s="25">
        <v>37742</v>
      </c>
      <c r="B1352" s="6">
        <v>4.3499999999999996</v>
      </c>
      <c r="C1352" s="6">
        <v>1.86</v>
      </c>
      <c r="D1352" s="6">
        <f t="shared" ref="D1352:D1415" si="21">((1+(B1352/100))/(1+(C1352/100)) - 1)*100</f>
        <v>2.4445317101904784</v>
      </c>
    </row>
    <row r="1353" spans="1:4" x14ac:dyDescent="0.2">
      <c r="A1353" s="25">
        <v>37743</v>
      </c>
      <c r="B1353" s="6">
        <v>4.43</v>
      </c>
      <c r="C1353" s="6">
        <v>1.93</v>
      </c>
      <c r="D1353" s="6">
        <f t="shared" si="21"/>
        <v>2.4526635926616303</v>
      </c>
    </row>
    <row r="1354" spans="1:4" x14ac:dyDescent="0.2">
      <c r="A1354" s="25">
        <v>37747</v>
      </c>
      <c r="B1354" s="6">
        <v>4.43</v>
      </c>
      <c r="C1354" s="6">
        <v>1.94</v>
      </c>
      <c r="D1354" s="6">
        <f t="shared" si="21"/>
        <v>2.4426133019423091</v>
      </c>
    </row>
    <row r="1355" spans="1:4" x14ac:dyDescent="0.2">
      <c r="A1355" s="25">
        <v>37748</v>
      </c>
      <c r="B1355" s="6">
        <v>4.34</v>
      </c>
      <c r="C1355" s="6">
        <v>1.89</v>
      </c>
      <c r="D1355" s="6">
        <f t="shared" si="21"/>
        <v>2.4045539307095964</v>
      </c>
    </row>
    <row r="1356" spans="1:4" x14ac:dyDescent="0.2">
      <c r="A1356" s="25">
        <v>37749</v>
      </c>
      <c r="B1356" s="6">
        <v>4.3099999999999996</v>
      </c>
      <c r="C1356" s="6">
        <v>1.86</v>
      </c>
      <c r="D1356" s="6">
        <f t="shared" si="21"/>
        <v>2.4052621244845751</v>
      </c>
    </row>
    <row r="1357" spans="1:4" x14ac:dyDescent="0.2">
      <c r="A1357" s="25">
        <v>37750</v>
      </c>
      <c r="B1357" s="6">
        <v>4.3</v>
      </c>
      <c r="C1357" s="6">
        <v>1.87</v>
      </c>
      <c r="D1357" s="6">
        <f t="shared" si="21"/>
        <v>2.3853931481299773</v>
      </c>
    </row>
    <row r="1358" spans="1:4" x14ac:dyDescent="0.2">
      <c r="A1358" s="25">
        <v>37753</v>
      </c>
      <c r="B1358" s="6">
        <v>4.28</v>
      </c>
      <c r="C1358" s="6">
        <v>1.84</v>
      </c>
      <c r="D1358" s="6">
        <f t="shared" si="21"/>
        <v>2.3959151610369211</v>
      </c>
    </row>
    <row r="1359" spans="1:4" x14ac:dyDescent="0.2">
      <c r="A1359" s="25">
        <v>37754</v>
      </c>
      <c r="B1359" s="6">
        <v>4.2699999999999996</v>
      </c>
      <c r="C1359" s="6">
        <v>1.81</v>
      </c>
      <c r="D1359" s="6">
        <f t="shared" si="21"/>
        <v>2.4162655927708387</v>
      </c>
    </row>
    <row r="1360" spans="1:4" x14ac:dyDescent="0.2">
      <c r="A1360" s="25">
        <v>37755</v>
      </c>
      <c r="B1360" s="6">
        <v>4.28</v>
      </c>
      <c r="C1360" s="6">
        <v>1.84</v>
      </c>
      <c r="D1360" s="6">
        <f t="shared" si="21"/>
        <v>2.3959151610369211</v>
      </c>
    </row>
    <row r="1361" spans="1:4" x14ac:dyDescent="0.2">
      <c r="A1361" s="25">
        <v>37756</v>
      </c>
      <c r="B1361" s="6">
        <v>4.25</v>
      </c>
      <c r="C1361" s="6">
        <v>1.81</v>
      </c>
      <c r="D1361" s="6">
        <f t="shared" si="21"/>
        <v>2.3966211570572549</v>
      </c>
    </row>
    <row r="1362" spans="1:4" x14ac:dyDescent="0.2">
      <c r="A1362" s="25">
        <v>37757</v>
      </c>
      <c r="B1362" s="6">
        <v>4.21</v>
      </c>
      <c r="C1362" s="6">
        <v>1.77</v>
      </c>
      <c r="D1362" s="6">
        <f t="shared" si="21"/>
        <v>2.3975631325537927</v>
      </c>
    </row>
    <row r="1363" spans="1:4" x14ac:dyDescent="0.2">
      <c r="A1363" s="25">
        <v>37760</v>
      </c>
      <c r="B1363" s="6">
        <v>4.17</v>
      </c>
      <c r="C1363" s="6">
        <v>1.71</v>
      </c>
      <c r="D1363" s="6">
        <f t="shared" si="21"/>
        <v>2.4186412348835118</v>
      </c>
    </row>
    <row r="1364" spans="1:4" x14ac:dyDescent="0.2">
      <c r="A1364" s="25">
        <v>37761</v>
      </c>
      <c r="B1364" s="6">
        <v>4.1399999999999997</v>
      </c>
      <c r="C1364" s="6">
        <v>1.7</v>
      </c>
      <c r="D1364" s="6">
        <f t="shared" si="21"/>
        <v>2.3992133726647102</v>
      </c>
    </row>
    <row r="1365" spans="1:4" x14ac:dyDescent="0.2">
      <c r="A1365" s="25">
        <v>37762</v>
      </c>
      <c r="B1365" s="6">
        <v>4.12</v>
      </c>
      <c r="C1365" s="6">
        <v>1.72</v>
      </c>
      <c r="D1365" s="6">
        <f t="shared" si="21"/>
        <v>2.3594180102241236</v>
      </c>
    </row>
    <row r="1366" spans="1:4" x14ac:dyDescent="0.2">
      <c r="A1366" s="25">
        <v>37763</v>
      </c>
      <c r="B1366" s="6">
        <v>4.1100000000000003</v>
      </c>
      <c r="C1366" s="6">
        <v>1.72</v>
      </c>
      <c r="D1366" s="6">
        <f t="shared" si="21"/>
        <v>2.3495871018481829</v>
      </c>
    </row>
    <row r="1367" spans="1:4" x14ac:dyDescent="0.2">
      <c r="A1367" s="25">
        <v>37764</v>
      </c>
      <c r="B1367" s="6">
        <v>4.0599999999999996</v>
      </c>
      <c r="C1367" s="6">
        <v>1.69</v>
      </c>
      <c r="D1367" s="6">
        <f t="shared" si="21"/>
        <v>2.3306126462779186</v>
      </c>
    </row>
    <row r="1368" spans="1:4" x14ac:dyDescent="0.2">
      <c r="A1368" s="25">
        <v>37768</v>
      </c>
      <c r="B1368" s="6">
        <v>4.09</v>
      </c>
      <c r="C1368" s="6">
        <v>1.71</v>
      </c>
      <c r="D1368" s="6">
        <f t="shared" si="21"/>
        <v>2.33998623537508</v>
      </c>
    </row>
    <row r="1369" spans="1:4" x14ac:dyDescent="0.2">
      <c r="A1369" s="25">
        <v>37769</v>
      </c>
      <c r="B1369" s="6">
        <v>4.1900000000000004</v>
      </c>
      <c r="C1369" s="6">
        <v>1.79</v>
      </c>
      <c r="D1369" s="6">
        <f t="shared" si="21"/>
        <v>2.3577954612437502</v>
      </c>
    </row>
    <row r="1370" spans="1:4" x14ac:dyDescent="0.2">
      <c r="A1370" s="25">
        <v>37770</v>
      </c>
      <c r="B1370" s="6">
        <v>4.13</v>
      </c>
      <c r="C1370" s="6">
        <v>1.73</v>
      </c>
      <c r="D1370" s="6">
        <f t="shared" si="21"/>
        <v>2.3591860808021003</v>
      </c>
    </row>
    <row r="1371" spans="1:4" x14ac:dyDescent="0.2">
      <c r="A1371" s="25">
        <v>37771</v>
      </c>
      <c r="B1371" s="6">
        <v>4.16</v>
      </c>
      <c r="C1371" s="6">
        <v>1.73</v>
      </c>
      <c r="D1371" s="6">
        <f t="shared" si="21"/>
        <v>2.3886759068121544</v>
      </c>
    </row>
    <row r="1372" spans="1:4" x14ac:dyDescent="0.2">
      <c r="A1372" s="25">
        <v>37774</v>
      </c>
      <c r="B1372" s="6">
        <v>4.2</v>
      </c>
      <c r="C1372" s="6">
        <v>1.73</v>
      </c>
      <c r="D1372" s="6">
        <f t="shared" si="21"/>
        <v>2.4279956748255227</v>
      </c>
    </row>
    <row r="1373" spans="1:4" x14ac:dyDescent="0.2">
      <c r="A1373" s="25">
        <v>37775</v>
      </c>
      <c r="B1373" s="6">
        <v>4.1100000000000003</v>
      </c>
      <c r="C1373" s="6">
        <v>1.69</v>
      </c>
      <c r="D1373" s="6">
        <f t="shared" si="21"/>
        <v>2.3797816894483237</v>
      </c>
    </row>
    <row r="1374" spans="1:4" x14ac:dyDescent="0.2">
      <c r="A1374" s="25">
        <v>37776</v>
      </c>
      <c r="B1374" s="6">
        <v>4.1500000000000004</v>
      </c>
      <c r="C1374" s="6">
        <v>1.69</v>
      </c>
      <c r="D1374" s="6">
        <f t="shared" si="21"/>
        <v>2.4191169239846877</v>
      </c>
    </row>
    <row r="1375" spans="1:4" x14ac:dyDescent="0.2">
      <c r="A1375" s="25">
        <v>37777</v>
      </c>
      <c r="B1375" s="6">
        <v>4.09</v>
      </c>
      <c r="C1375" s="6">
        <v>1.63</v>
      </c>
      <c r="D1375" s="6">
        <f t="shared" si="21"/>
        <v>2.4205451146315005</v>
      </c>
    </row>
    <row r="1376" spans="1:4" x14ac:dyDescent="0.2">
      <c r="A1376" s="25">
        <v>37778</v>
      </c>
      <c r="B1376" s="6">
        <v>4.16</v>
      </c>
      <c r="C1376" s="6">
        <v>1.67</v>
      </c>
      <c r="D1376" s="6">
        <f t="shared" si="21"/>
        <v>2.4491000295072451</v>
      </c>
    </row>
    <row r="1377" spans="1:4" x14ac:dyDescent="0.2">
      <c r="A1377" s="25">
        <v>37781</v>
      </c>
      <c r="B1377" s="6">
        <v>4.0599999999999996</v>
      </c>
      <c r="C1377" s="6">
        <v>1.58</v>
      </c>
      <c r="D1377" s="6">
        <f t="shared" si="21"/>
        <v>2.4414254774561828</v>
      </c>
    </row>
    <row r="1378" spans="1:4" x14ac:dyDescent="0.2">
      <c r="A1378" s="25">
        <v>37782</v>
      </c>
      <c r="B1378" s="6">
        <v>4.04</v>
      </c>
      <c r="C1378" s="6">
        <v>1.57</v>
      </c>
      <c r="D1378" s="6">
        <f t="shared" si="21"/>
        <v>2.4318204194151871</v>
      </c>
    </row>
    <row r="1379" spans="1:4" x14ac:dyDescent="0.2">
      <c r="A1379" s="25">
        <v>37783</v>
      </c>
      <c r="B1379" s="6">
        <v>4.01</v>
      </c>
      <c r="C1379" s="6">
        <v>1.58</v>
      </c>
      <c r="D1379" s="6">
        <f t="shared" si="21"/>
        <v>2.3922031896042473</v>
      </c>
    </row>
    <row r="1380" spans="1:4" x14ac:dyDescent="0.2">
      <c r="A1380" s="25">
        <v>37784</v>
      </c>
      <c r="B1380" s="6">
        <v>4.03</v>
      </c>
      <c r="C1380" s="6">
        <v>1.57</v>
      </c>
      <c r="D1380" s="6">
        <f t="shared" si="21"/>
        <v>2.4219749926159162</v>
      </c>
    </row>
    <row r="1381" spans="1:4" x14ac:dyDescent="0.2">
      <c r="A1381" s="25">
        <v>37785</v>
      </c>
      <c r="B1381" s="6">
        <v>3.97</v>
      </c>
      <c r="C1381" s="6">
        <v>1.51</v>
      </c>
      <c r="D1381" s="6">
        <f t="shared" si="21"/>
        <v>2.423406560929986</v>
      </c>
    </row>
    <row r="1382" spans="1:4" x14ac:dyDescent="0.2">
      <c r="A1382" s="25">
        <v>37788</v>
      </c>
      <c r="B1382" s="6">
        <v>3.98</v>
      </c>
      <c r="C1382" s="6">
        <v>1.51</v>
      </c>
      <c r="D1382" s="6">
        <f t="shared" si="21"/>
        <v>2.4332578071126099</v>
      </c>
    </row>
    <row r="1383" spans="1:4" x14ac:dyDescent="0.2">
      <c r="A1383" s="25">
        <v>37789</v>
      </c>
      <c r="B1383" s="6">
        <v>4.05</v>
      </c>
      <c r="C1383" s="6">
        <v>1.55</v>
      </c>
      <c r="D1383" s="6">
        <f t="shared" si="21"/>
        <v>2.4618414574101299</v>
      </c>
    </row>
    <row r="1384" spans="1:4" x14ac:dyDescent="0.2">
      <c r="A1384" s="25">
        <v>37790</v>
      </c>
      <c r="B1384" s="6">
        <v>4.1399999999999997</v>
      </c>
      <c r="C1384" s="6">
        <v>1.64</v>
      </c>
      <c r="D1384" s="6">
        <f t="shared" si="21"/>
        <v>2.4596615505706465</v>
      </c>
    </row>
    <row r="1385" spans="1:4" x14ac:dyDescent="0.2">
      <c r="A1385" s="25">
        <v>37791</v>
      </c>
      <c r="B1385" s="6">
        <v>4.17</v>
      </c>
      <c r="C1385" s="6">
        <v>1.69</v>
      </c>
      <c r="D1385" s="6">
        <f t="shared" si="21"/>
        <v>2.4387845412528364</v>
      </c>
    </row>
    <row r="1386" spans="1:4" x14ac:dyDescent="0.2">
      <c r="A1386" s="25">
        <v>37792</v>
      </c>
      <c r="B1386" s="6">
        <v>4.17</v>
      </c>
      <c r="C1386" s="6">
        <v>1.7</v>
      </c>
      <c r="D1386" s="6">
        <f t="shared" si="21"/>
        <v>2.4287118977384559</v>
      </c>
    </row>
    <row r="1387" spans="1:4" x14ac:dyDescent="0.2">
      <c r="A1387" s="25">
        <v>37795</v>
      </c>
      <c r="B1387" s="6">
        <v>4.1500000000000004</v>
      </c>
      <c r="C1387" s="6">
        <v>1.7</v>
      </c>
      <c r="D1387" s="6">
        <f t="shared" si="21"/>
        <v>2.4090462143559588</v>
      </c>
    </row>
    <row r="1388" spans="1:4" x14ac:dyDescent="0.2">
      <c r="A1388" s="25">
        <v>37796</v>
      </c>
      <c r="B1388" s="6">
        <v>4.18</v>
      </c>
      <c r="C1388" s="6">
        <v>1.71</v>
      </c>
      <c r="D1388" s="6">
        <f t="shared" si="21"/>
        <v>2.4284731098220602</v>
      </c>
    </row>
    <row r="1389" spans="1:4" x14ac:dyDescent="0.2">
      <c r="A1389" s="25">
        <v>37797</v>
      </c>
      <c r="B1389" s="6">
        <v>4.1500000000000004</v>
      </c>
      <c r="C1389" s="6">
        <v>1.66</v>
      </c>
      <c r="D1389" s="6">
        <f t="shared" si="21"/>
        <v>2.449340940389555</v>
      </c>
    </row>
    <row r="1390" spans="1:4" x14ac:dyDescent="0.2">
      <c r="A1390" s="25">
        <v>37798</v>
      </c>
      <c r="B1390" s="6">
        <v>4.2699999999999996</v>
      </c>
      <c r="C1390" s="6">
        <v>1.77</v>
      </c>
      <c r="D1390" s="6">
        <f t="shared" si="21"/>
        <v>2.4565196030264191</v>
      </c>
    </row>
    <row r="1391" spans="1:4" x14ac:dyDescent="0.2">
      <c r="A1391" s="25">
        <v>37799</v>
      </c>
      <c r="B1391" s="6">
        <v>4.32</v>
      </c>
      <c r="C1391" s="6">
        <v>1.8</v>
      </c>
      <c r="D1391" s="6">
        <f t="shared" si="21"/>
        <v>2.475442043221987</v>
      </c>
    </row>
    <row r="1392" spans="1:4" x14ac:dyDescent="0.2">
      <c r="A1392" s="25">
        <v>37802</v>
      </c>
      <c r="B1392" s="6">
        <v>4.2699999999999996</v>
      </c>
      <c r="C1392" s="6">
        <v>1.71</v>
      </c>
      <c r="D1392" s="6">
        <f t="shared" si="21"/>
        <v>2.516959984268996</v>
      </c>
    </row>
    <row r="1393" spans="1:4" x14ac:dyDescent="0.2">
      <c r="A1393" s="25">
        <v>37803</v>
      </c>
      <c r="B1393" s="6">
        <v>4.26</v>
      </c>
      <c r="C1393" s="6">
        <v>1.71</v>
      </c>
      <c r="D1393" s="6">
        <f t="shared" si="21"/>
        <v>2.5071281093304476</v>
      </c>
    </row>
    <row r="1394" spans="1:4" x14ac:dyDescent="0.2">
      <c r="A1394" s="25">
        <v>37804</v>
      </c>
      <c r="B1394" s="6">
        <v>4.34</v>
      </c>
      <c r="C1394" s="6">
        <v>1.79</v>
      </c>
      <c r="D1394" s="6">
        <f t="shared" si="21"/>
        <v>2.5051576775714679</v>
      </c>
    </row>
    <row r="1395" spans="1:4" x14ac:dyDescent="0.2">
      <c r="A1395" s="25">
        <v>37805</v>
      </c>
      <c r="B1395" s="6">
        <v>4.41</v>
      </c>
      <c r="C1395" s="6">
        <v>1.83</v>
      </c>
      <c r="D1395" s="6">
        <f t="shared" si="21"/>
        <v>2.5336344888539752</v>
      </c>
    </row>
    <row r="1396" spans="1:4" x14ac:dyDescent="0.2">
      <c r="A1396" s="25">
        <v>37806</v>
      </c>
      <c r="B1396" s="6">
        <v>4.3600000000000003</v>
      </c>
      <c r="C1396" s="6">
        <v>1.82</v>
      </c>
      <c r="D1396" s="6">
        <f t="shared" si="21"/>
        <v>2.4945983107444558</v>
      </c>
    </row>
    <row r="1397" spans="1:4" x14ac:dyDescent="0.2">
      <c r="A1397" s="25">
        <v>37809</v>
      </c>
      <c r="B1397" s="6">
        <v>4.3899999999999997</v>
      </c>
      <c r="C1397" s="6">
        <v>1.85</v>
      </c>
      <c r="D1397" s="6">
        <f t="shared" si="21"/>
        <v>2.4938635247913732</v>
      </c>
    </row>
    <row r="1398" spans="1:4" x14ac:dyDescent="0.2">
      <c r="A1398" s="25">
        <v>37810</v>
      </c>
      <c r="B1398" s="6">
        <v>4.3899999999999997</v>
      </c>
      <c r="C1398" s="6">
        <v>1.85</v>
      </c>
      <c r="D1398" s="6">
        <f t="shared" si="21"/>
        <v>2.4938635247913732</v>
      </c>
    </row>
    <row r="1399" spans="1:4" x14ac:dyDescent="0.2">
      <c r="A1399" s="25">
        <v>37811</v>
      </c>
      <c r="B1399" s="6">
        <v>4.3899999999999997</v>
      </c>
      <c r="C1399" s="6">
        <v>1.84</v>
      </c>
      <c r="D1399" s="6">
        <f t="shared" si="21"/>
        <v>2.5039277297721929</v>
      </c>
    </row>
    <row r="1400" spans="1:4" x14ac:dyDescent="0.2">
      <c r="A1400" s="25">
        <v>37812</v>
      </c>
      <c r="B1400" s="6">
        <v>4.33</v>
      </c>
      <c r="C1400" s="6">
        <v>1.75</v>
      </c>
      <c r="D1400" s="6">
        <f t="shared" si="21"/>
        <v>2.5356265356265117</v>
      </c>
    </row>
    <row r="1401" spans="1:4" x14ac:dyDescent="0.2">
      <c r="A1401" s="25">
        <v>37813</v>
      </c>
      <c r="B1401" s="6">
        <v>4.3099999999999996</v>
      </c>
      <c r="C1401" s="6">
        <v>1.75</v>
      </c>
      <c r="D1401" s="6">
        <f t="shared" si="21"/>
        <v>2.5159705159705004</v>
      </c>
    </row>
    <row r="1402" spans="1:4" x14ac:dyDescent="0.2">
      <c r="A1402" s="25">
        <v>37816</v>
      </c>
      <c r="B1402" s="6">
        <v>4.3</v>
      </c>
      <c r="C1402" s="6">
        <v>1.72</v>
      </c>
      <c r="D1402" s="6">
        <f t="shared" si="21"/>
        <v>2.536374360990945</v>
      </c>
    </row>
    <row r="1403" spans="1:4" x14ac:dyDescent="0.2">
      <c r="A1403" s="25">
        <v>37817</v>
      </c>
      <c r="B1403" s="6">
        <v>4.4000000000000004</v>
      </c>
      <c r="C1403" s="6">
        <v>1.8</v>
      </c>
      <c r="D1403" s="6">
        <f t="shared" si="21"/>
        <v>2.5540275049116046</v>
      </c>
    </row>
    <row r="1404" spans="1:4" x14ac:dyDescent="0.2">
      <c r="A1404" s="25">
        <v>37818</v>
      </c>
      <c r="B1404" s="6">
        <v>4.43</v>
      </c>
      <c r="C1404" s="6">
        <v>1.77</v>
      </c>
      <c r="D1404" s="6">
        <f t="shared" si="21"/>
        <v>2.6137368576201192</v>
      </c>
    </row>
    <row r="1405" spans="1:4" x14ac:dyDescent="0.2">
      <c r="A1405" s="25">
        <v>37819</v>
      </c>
      <c r="B1405" s="6">
        <v>4.4800000000000004</v>
      </c>
      <c r="C1405" s="6">
        <v>1.82</v>
      </c>
      <c r="D1405" s="6">
        <f t="shared" si="21"/>
        <v>2.6124533490473389</v>
      </c>
    </row>
    <row r="1406" spans="1:4" x14ac:dyDescent="0.2">
      <c r="A1406" s="25">
        <v>37820</v>
      </c>
      <c r="B1406" s="6">
        <v>4.46</v>
      </c>
      <c r="C1406" s="6">
        <v>1.82</v>
      </c>
      <c r="D1406" s="6">
        <f t="shared" si="21"/>
        <v>2.5928108426635177</v>
      </c>
    </row>
    <row r="1407" spans="1:4" x14ac:dyDescent="0.2">
      <c r="A1407" s="25">
        <v>37823</v>
      </c>
      <c r="B1407" s="6">
        <v>4.51</v>
      </c>
      <c r="C1407" s="6">
        <v>1.87</v>
      </c>
      <c r="D1407" s="6">
        <f t="shared" si="21"/>
        <v>2.5915382350053973</v>
      </c>
    </row>
    <row r="1408" spans="1:4" x14ac:dyDescent="0.2">
      <c r="A1408" s="25">
        <v>37824</v>
      </c>
      <c r="B1408" s="6">
        <v>4.4800000000000004</v>
      </c>
      <c r="C1408" s="6">
        <v>1.85</v>
      </c>
      <c r="D1408" s="6">
        <f t="shared" si="21"/>
        <v>2.5822287677957689</v>
      </c>
    </row>
    <row r="1409" spans="1:4" x14ac:dyDescent="0.2">
      <c r="A1409" s="25">
        <v>37825</v>
      </c>
      <c r="B1409" s="6">
        <v>4.45</v>
      </c>
      <c r="C1409" s="6">
        <v>1.85</v>
      </c>
      <c r="D1409" s="6">
        <f t="shared" si="21"/>
        <v>2.5527736867943185</v>
      </c>
    </row>
    <row r="1410" spans="1:4" x14ac:dyDescent="0.2">
      <c r="A1410" s="25">
        <v>37826</v>
      </c>
      <c r="B1410" s="6">
        <v>4.5199999999999996</v>
      </c>
      <c r="C1410" s="6">
        <v>1.92</v>
      </c>
      <c r="D1410" s="6">
        <f t="shared" si="21"/>
        <v>2.5510204081632404</v>
      </c>
    </row>
    <row r="1411" spans="1:4" x14ac:dyDescent="0.2">
      <c r="A1411" s="25">
        <v>37827</v>
      </c>
      <c r="B1411" s="6">
        <v>4.4400000000000004</v>
      </c>
      <c r="C1411" s="6">
        <v>1.85</v>
      </c>
      <c r="D1411" s="6">
        <f t="shared" si="21"/>
        <v>2.5429553264604943</v>
      </c>
    </row>
    <row r="1412" spans="1:4" x14ac:dyDescent="0.2">
      <c r="A1412" s="25">
        <v>37830</v>
      </c>
      <c r="B1412" s="6">
        <v>4.57</v>
      </c>
      <c r="C1412" s="6">
        <v>1.93</v>
      </c>
      <c r="D1412" s="6">
        <f t="shared" si="21"/>
        <v>2.5900127538506901</v>
      </c>
    </row>
    <row r="1413" spans="1:4" x14ac:dyDescent="0.2">
      <c r="A1413" s="25">
        <v>37831</v>
      </c>
      <c r="B1413" s="6">
        <v>4.5</v>
      </c>
      <c r="C1413" s="6">
        <v>1.88</v>
      </c>
      <c r="D1413" s="6">
        <f t="shared" si="21"/>
        <v>2.5716529250098263</v>
      </c>
    </row>
    <row r="1414" spans="1:4" x14ac:dyDescent="0.2">
      <c r="A1414" s="25">
        <v>37832</v>
      </c>
      <c r="B1414" s="6">
        <v>4.53</v>
      </c>
      <c r="C1414" s="6">
        <v>1.89</v>
      </c>
      <c r="D1414" s="6">
        <f t="shared" si="21"/>
        <v>2.5910295416625706</v>
      </c>
    </row>
    <row r="1415" spans="1:4" x14ac:dyDescent="0.2">
      <c r="A1415" s="25">
        <v>37833</v>
      </c>
      <c r="B1415" s="6">
        <v>4.6100000000000003</v>
      </c>
      <c r="C1415" s="6">
        <v>1.95</v>
      </c>
      <c r="D1415" s="6">
        <f t="shared" si="21"/>
        <v>2.609122118685625</v>
      </c>
    </row>
    <row r="1416" spans="1:4" x14ac:dyDescent="0.2">
      <c r="A1416" s="25">
        <v>37834</v>
      </c>
      <c r="B1416" s="6">
        <v>4.6100000000000003</v>
      </c>
      <c r="C1416" s="6">
        <v>1.97</v>
      </c>
      <c r="D1416" s="6">
        <f t="shared" ref="D1416:D1479" si="22">((1+(B1416/100))/(1+(C1416/100)) - 1)*100</f>
        <v>2.5889967637540368</v>
      </c>
    </row>
    <row r="1417" spans="1:4" x14ac:dyDescent="0.2">
      <c r="A1417" s="25">
        <v>37837</v>
      </c>
      <c r="B1417" s="6">
        <v>4.5599999999999996</v>
      </c>
      <c r="C1417" s="6">
        <v>1.94</v>
      </c>
      <c r="D1417" s="6">
        <f t="shared" si="22"/>
        <v>2.5701392976260617</v>
      </c>
    </row>
    <row r="1418" spans="1:4" x14ac:dyDescent="0.2">
      <c r="A1418" s="25">
        <v>37838</v>
      </c>
      <c r="B1418" s="6">
        <v>4.59</v>
      </c>
      <c r="C1418" s="6">
        <v>1.95</v>
      </c>
      <c r="D1418" s="6">
        <f t="shared" si="22"/>
        <v>2.5895046591466464</v>
      </c>
    </row>
    <row r="1419" spans="1:4" x14ac:dyDescent="0.2">
      <c r="A1419" s="25">
        <v>37839</v>
      </c>
      <c r="B1419" s="6">
        <v>4.5199999999999996</v>
      </c>
      <c r="C1419" s="6">
        <v>1.91</v>
      </c>
      <c r="D1419" s="6">
        <f t="shared" si="22"/>
        <v>2.5610833088018925</v>
      </c>
    </row>
    <row r="1420" spans="1:4" x14ac:dyDescent="0.2">
      <c r="A1420" s="25">
        <v>37840</v>
      </c>
      <c r="B1420" s="6">
        <v>4.49</v>
      </c>
      <c r="C1420" s="6">
        <v>1.89</v>
      </c>
      <c r="D1420" s="6">
        <f t="shared" si="22"/>
        <v>2.5517715183040579</v>
      </c>
    </row>
    <row r="1421" spans="1:4" x14ac:dyDescent="0.2">
      <c r="A1421" s="25">
        <v>37841</v>
      </c>
      <c r="B1421" s="6">
        <v>4.41</v>
      </c>
      <c r="C1421" s="6">
        <v>1.85</v>
      </c>
      <c r="D1421" s="6">
        <f t="shared" si="22"/>
        <v>2.5135002454590216</v>
      </c>
    </row>
    <row r="1422" spans="1:4" x14ac:dyDescent="0.2">
      <c r="A1422" s="25">
        <v>37844</v>
      </c>
      <c r="B1422" s="6">
        <v>4.4800000000000004</v>
      </c>
      <c r="C1422" s="6">
        <v>1.89</v>
      </c>
      <c r="D1422" s="6">
        <f t="shared" si="22"/>
        <v>2.5419570124644242</v>
      </c>
    </row>
    <row r="1423" spans="1:4" x14ac:dyDescent="0.2">
      <c r="A1423" s="25">
        <v>37845</v>
      </c>
      <c r="B1423" s="6">
        <v>4.49</v>
      </c>
      <c r="C1423" s="6">
        <v>1.87</v>
      </c>
      <c r="D1423" s="6">
        <f t="shared" si="22"/>
        <v>2.5719053695886895</v>
      </c>
    </row>
    <row r="1424" spans="1:4" x14ac:dyDescent="0.2">
      <c r="A1424" s="25">
        <v>37846</v>
      </c>
      <c r="B1424" s="6">
        <v>4.5999999999999996</v>
      </c>
      <c r="C1424" s="6">
        <v>1.92</v>
      </c>
      <c r="D1424" s="6">
        <f t="shared" si="22"/>
        <v>2.6295133437990614</v>
      </c>
    </row>
    <row r="1425" spans="1:4" x14ac:dyDescent="0.2">
      <c r="A1425" s="25">
        <v>37847</v>
      </c>
      <c r="B1425" s="6">
        <v>4.67</v>
      </c>
      <c r="C1425" s="6">
        <v>1.97</v>
      </c>
      <c r="D1425" s="6">
        <f t="shared" si="22"/>
        <v>2.6478375992939007</v>
      </c>
    </row>
    <row r="1426" spans="1:4" x14ac:dyDescent="0.2">
      <c r="A1426" s="25">
        <v>37848</v>
      </c>
      <c r="B1426" s="6">
        <v>4.63</v>
      </c>
      <c r="C1426" s="6">
        <v>1.94</v>
      </c>
      <c r="D1426" s="6">
        <f t="shared" si="22"/>
        <v>2.6388071414557457</v>
      </c>
    </row>
    <row r="1427" spans="1:4" x14ac:dyDescent="0.2">
      <c r="A1427" s="25">
        <v>37851</v>
      </c>
      <c r="B1427" s="6">
        <v>4.62</v>
      </c>
      <c r="C1427" s="6">
        <v>1.96</v>
      </c>
      <c r="D1427" s="6">
        <f t="shared" si="22"/>
        <v>2.6088662220478565</v>
      </c>
    </row>
    <row r="1428" spans="1:4" x14ac:dyDescent="0.2">
      <c r="A1428" s="25">
        <v>37852</v>
      </c>
      <c r="B1428" s="6">
        <v>4.6100000000000003</v>
      </c>
      <c r="C1428" s="6">
        <v>1.95</v>
      </c>
      <c r="D1428" s="6">
        <f t="shared" si="22"/>
        <v>2.609122118685625</v>
      </c>
    </row>
    <row r="1429" spans="1:4" x14ac:dyDescent="0.2">
      <c r="A1429" s="25">
        <v>37853</v>
      </c>
      <c r="B1429" s="6">
        <v>4.6399999999999997</v>
      </c>
      <c r="C1429" s="6">
        <v>1.97</v>
      </c>
      <c r="D1429" s="6">
        <f t="shared" si="22"/>
        <v>2.6184171815239798</v>
      </c>
    </row>
    <row r="1430" spans="1:4" x14ac:dyDescent="0.2">
      <c r="A1430" s="25">
        <v>37854</v>
      </c>
      <c r="B1430" s="6">
        <v>4.66</v>
      </c>
      <c r="C1430" s="6">
        <v>1.99</v>
      </c>
      <c r="D1430" s="6">
        <f t="shared" si="22"/>
        <v>2.6179037160505958</v>
      </c>
    </row>
    <row r="1431" spans="1:4" x14ac:dyDescent="0.2">
      <c r="A1431" s="25">
        <v>37855</v>
      </c>
      <c r="B1431" s="6">
        <v>4.6500000000000004</v>
      </c>
      <c r="C1431" s="6">
        <v>1.99</v>
      </c>
      <c r="D1431" s="6">
        <f t="shared" si="22"/>
        <v>2.6080988332189303</v>
      </c>
    </row>
    <row r="1432" spans="1:4" x14ac:dyDescent="0.2">
      <c r="A1432" s="25">
        <v>37859</v>
      </c>
      <c r="B1432" s="6">
        <v>4.66</v>
      </c>
      <c r="C1432" s="6">
        <v>1.99</v>
      </c>
      <c r="D1432" s="6">
        <f t="shared" si="22"/>
        <v>2.6179037160505958</v>
      </c>
    </row>
    <row r="1433" spans="1:4" x14ac:dyDescent="0.2">
      <c r="A1433" s="25">
        <v>37860</v>
      </c>
      <c r="B1433" s="6">
        <v>4.6900000000000004</v>
      </c>
      <c r="C1433" s="6">
        <v>2</v>
      </c>
      <c r="D1433" s="6">
        <f t="shared" si="22"/>
        <v>2.6372549019607838</v>
      </c>
    </row>
    <row r="1434" spans="1:4" x14ac:dyDescent="0.2">
      <c r="A1434" s="25">
        <v>37861</v>
      </c>
      <c r="B1434" s="6">
        <v>4.6399999999999997</v>
      </c>
      <c r="C1434" s="6">
        <v>1.98</v>
      </c>
      <c r="D1434" s="6">
        <f t="shared" si="22"/>
        <v>2.6083545793292862</v>
      </c>
    </row>
    <row r="1435" spans="1:4" x14ac:dyDescent="0.2">
      <c r="A1435" s="25">
        <v>37862</v>
      </c>
      <c r="B1435" s="6">
        <v>4.66</v>
      </c>
      <c r="C1435" s="6">
        <v>2</v>
      </c>
      <c r="D1435" s="6">
        <f t="shared" si="22"/>
        <v>2.607843137254906</v>
      </c>
    </row>
    <row r="1436" spans="1:4" x14ac:dyDescent="0.2">
      <c r="A1436" s="25">
        <v>37865</v>
      </c>
      <c r="B1436" s="6">
        <v>4.66</v>
      </c>
      <c r="C1436" s="6">
        <v>2</v>
      </c>
      <c r="D1436" s="6">
        <f t="shared" si="22"/>
        <v>2.607843137254906</v>
      </c>
    </row>
    <row r="1437" spans="1:4" x14ac:dyDescent="0.2">
      <c r="A1437" s="25">
        <v>37866</v>
      </c>
      <c r="B1437" s="6">
        <v>4.78</v>
      </c>
      <c r="C1437" s="6">
        <v>2.1</v>
      </c>
      <c r="D1437" s="6">
        <f t="shared" si="22"/>
        <v>2.6248775710088212</v>
      </c>
    </row>
    <row r="1438" spans="1:4" x14ac:dyDescent="0.2">
      <c r="A1438" s="25">
        <v>37867</v>
      </c>
      <c r="B1438" s="6">
        <v>4.8099999999999996</v>
      </c>
      <c r="C1438" s="6">
        <v>2.14</v>
      </c>
      <c r="D1438" s="6">
        <f t="shared" si="22"/>
        <v>2.6140591345212405</v>
      </c>
    </row>
    <row r="1439" spans="1:4" x14ac:dyDescent="0.2">
      <c r="A1439" s="25">
        <v>37868</v>
      </c>
      <c r="B1439" s="6">
        <v>4.79</v>
      </c>
      <c r="C1439" s="6">
        <v>2.11</v>
      </c>
      <c r="D1439" s="6">
        <f t="shared" si="22"/>
        <v>2.6246205072960604</v>
      </c>
    </row>
    <row r="1440" spans="1:4" x14ac:dyDescent="0.2">
      <c r="A1440" s="25">
        <v>37869</v>
      </c>
      <c r="B1440" s="6">
        <v>4.74</v>
      </c>
      <c r="C1440" s="6">
        <v>2.1</v>
      </c>
      <c r="D1440" s="6">
        <f t="shared" si="22"/>
        <v>2.585700293829607</v>
      </c>
    </row>
    <row r="1441" spans="1:4" x14ac:dyDescent="0.2">
      <c r="A1441" s="25">
        <v>37872</v>
      </c>
      <c r="B1441" s="6">
        <v>4.7</v>
      </c>
      <c r="C1441" s="6">
        <v>2.0699999999999998</v>
      </c>
      <c r="D1441" s="6">
        <f t="shared" si="22"/>
        <v>2.5766630743607299</v>
      </c>
    </row>
    <row r="1442" spans="1:4" x14ac:dyDescent="0.2">
      <c r="A1442" s="25">
        <v>37873</v>
      </c>
      <c r="B1442" s="6">
        <v>4.76</v>
      </c>
      <c r="C1442" s="6">
        <v>2.08</v>
      </c>
      <c r="D1442" s="6">
        <f t="shared" si="22"/>
        <v>2.6253918495297901</v>
      </c>
    </row>
    <row r="1443" spans="1:4" x14ac:dyDescent="0.2">
      <c r="A1443" s="25">
        <v>37874</v>
      </c>
      <c r="B1443" s="6">
        <v>4.71</v>
      </c>
      <c r="C1443" s="6">
        <v>2.04</v>
      </c>
      <c r="D1443" s="6">
        <f t="shared" si="22"/>
        <v>2.6166209329674617</v>
      </c>
    </row>
    <row r="1444" spans="1:4" x14ac:dyDescent="0.2">
      <c r="A1444" s="25">
        <v>37875</v>
      </c>
      <c r="B1444" s="6">
        <v>4.7300000000000004</v>
      </c>
      <c r="C1444" s="6">
        <v>2.06</v>
      </c>
      <c r="D1444" s="6">
        <f t="shared" si="22"/>
        <v>2.6161081716637113</v>
      </c>
    </row>
    <row r="1445" spans="1:4" x14ac:dyDescent="0.2">
      <c r="A1445" s="25">
        <v>37876</v>
      </c>
      <c r="B1445" s="6">
        <v>4.9400000000000004</v>
      </c>
      <c r="C1445" s="6">
        <v>2.09</v>
      </c>
      <c r="D1445" s="6">
        <f t="shared" si="22"/>
        <v>2.791654422568346</v>
      </c>
    </row>
    <row r="1446" spans="1:4" x14ac:dyDescent="0.2">
      <c r="A1446" s="25">
        <v>37879</v>
      </c>
      <c r="B1446" s="6">
        <v>4.6399999999999997</v>
      </c>
      <c r="C1446" s="6">
        <v>2.02</v>
      </c>
      <c r="D1446" s="6">
        <f t="shared" si="22"/>
        <v>2.5681238972750542</v>
      </c>
    </row>
    <row r="1447" spans="1:4" x14ac:dyDescent="0.2">
      <c r="A1447" s="25">
        <v>37880</v>
      </c>
      <c r="B1447" s="6">
        <v>4.6900000000000004</v>
      </c>
      <c r="C1447" s="6">
        <v>2.08</v>
      </c>
      <c r="D1447" s="6">
        <f t="shared" si="22"/>
        <v>2.5568181818181879</v>
      </c>
    </row>
    <row r="1448" spans="1:4" x14ac:dyDescent="0.2">
      <c r="A1448" s="25">
        <v>37881</v>
      </c>
      <c r="B1448" s="6">
        <v>4.71</v>
      </c>
      <c r="C1448" s="6">
        <v>2.1</v>
      </c>
      <c r="D1448" s="6">
        <f t="shared" si="22"/>
        <v>2.5563173359451463</v>
      </c>
    </row>
    <row r="1449" spans="1:4" x14ac:dyDescent="0.2">
      <c r="A1449" s="25">
        <v>37882</v>
      </c>
      <c r="B1449" s="6">
        <v>4.67</v>
      </c>
      <c r="C1449" s="6">
        <v>2.08</v>
      </c>
      <c r="D1449" s="6">
        <f t="shared" si="22"/>
        <v>2.5372257053291492</v>
      </c>
    </row>
    <row r="1450" spans="1:4" x14ac:dyDescent="0.2">
      <c r="A1450" s="25">
        <v>37883</v>
      </c>
      <c r="B1450" s="6">
        <v>4.66</v>
      </c>
      <c r="C1450" s="6">
        <v>2.0499999999999998</v>
      </c>
      <c r="D1450" s="6">
        <f t="shared" si="22"/>
        <v>2.5575698187163098</v>
      </c>
    </row>
    <row r="1451" spans="1:4" x14ac:dyDescent="0.2">
      <c r="A1451" s="25">
        <v>37886</v>
      </c>
      <c r="B1451" s="6">
        <v>4.6500000000000004</v>
      </c>
      <c r="C1451" s="6">
        <v>2.0499999999999998</v>
      </c>
      <c r="D1451" s="6">
        <f t="shared" si="22"/>
        <v>2.5477707006369421</v>
      </c>
    </row>
    <row r="1452" spans="1:4" x14ac:dyDescent="0.2">
      <c r="A1452" s="25">
        <v>37887</v>
      </c>
      <c r="B1452" s="6">
        <v>4.6399999999999997</v>
      </c>
      <c r="C1452" s="6">
        <v>2.02</v>
      </c>
      <c r="D1452" s="6">
        <f t="shared" si="22"/>
        <v>2.5681238972750542</v>
      </c>
    </row>
    <row r="1453" spans="1:4" x14ac:dyDescent="0.2">
      <c r="A1453" s="25">
        <v>37888</v>
      </c>
      <c r="B1453" s="6">
        <v>4.66</v>
      </c>
      <c r="C1453" s="6">
        <v>2.0099999999999998</v>
      </c>
      <c r="D1453" s="6">
        <f t="shared" si="22"/>
        <v>2.5977845309283376</v>
      </c>
    </row>
    <row r="1454" spans="1:4" x14ac:dyDescent="0.2">
      <c r="A1454" s="25">
        <v>37889</v>
      </c>
      <c r="B1454" s="6">
        <v>4.6399999999999997</v>
      </c>
      <c r="C1454" s="6">
        <v>2</v>
      </c>
      <c r="D1454" s="6">
        <f t="shared" si="22"/>
        <v>2.5882352941176467</v>
      </c>
    </row>
    <row r="1455" spans="1:4" x14ac:dyDescent="0.2">
      <c r="A1455" s="25">
        <v>37890</v>
      </c>
      <c r="B1455" s="6">
        <v>4.57</v>
      </c>
      <c r="C1455" s="6">
        <v>1.97</v>
      </c>
      <c r="D1455" s="6">
        <f t="shared" si="22"/>
        <v>2.5497695400608089</v>
      </c>
    </row>
    <row r="1456" spans="1:4" x14ac:dyDescent="0.2">
      <c r="A1456" s="25">
        <v>37893</v>
      </c>
      <c r="B1456" s="6">
        <v>4.6100000000000003</v>
      </c>
      <c r="C1456" s="6">
        <v>1.95</v>
      </c>
      <c r="D1456" s="6">
        <f t="shared" si="22"/>
        <v>2.609122118685625</v>
      </c>
    </row>
    <row r="1457" spans="1:4" x14ac:dyDescent="0.2">
      <c r="A1457" s="25">
        <v>37894</v>
      </c>
      <c r="B1457" s="6">
        <v>4.58</v>
      </c>
      <c r="C1457" s="6">
        <v>1.89</v>
      </c>
      <c r="D1457" s="6">
        <f t="shared" si="22"/>
        <v>2.6401020708607392</v>
      </c>
    </row>
    <row r="1458" spans="1:4" x14ac:dyDescent="0.2">
      <c r="A1458" s="25">
        <v>37895</v>
      </c>
      <c r="B1458" s="6">
        <v>4.59</v>
      </c>
      <c r="C1458" s="6">
        <v>1.9</v>
      </c>
      <c r="D1458" s="6">
        <f t="shared" si="22"/>
        <v>2.6398429833169867</v>
      </c>
    </row>
    <row r="1459" spans="1:4" x14ac:dyDescent="0.2">
      <c r="A1459" s="25">
        <v>37896</v>
      </c>
      <c r="B1459" s="6">
        <v>4.6900000000000004</v>
      </c>
      <c r="C1459" s="6">
        <v>1.98</v>
      </c>
      <c r="D1459" s="6">
        <f t="shared" si="22"/>
        <v>2.6573838007452277</v>
      </c>
    </row>
    <row r="1460" spans="1:4" x14ac:dyDescent="0.2">
      <c r="A1460" s="25">
        <v>37897</v>
      </c>
      <c r="B1460" s="6">
        <v>4.78</v>
      </c>
      <c r="C1460" s="6">
        <v>2.08</v>
      </c>
      <c r="D1460" s="6">
        <f t="shared" si="22"/>
        <v>2.6449843260188288</v>
      </c>
    </row>
    <row r="1461" spans="1:4" x14ac:dyDescent="0.2">
      <c r="A1461" s="25">
        <v>37900</v>
      </c>
      <c r="B1461" s="6">
        <v>4.74</v>
      </c>
      <c r="C1461" s="6">
        <v>2.0699999999999998</v>
      </c>
      <c r="D1461" s="6">
        <f t="shared" si="22"/>
        <v>2.6158518663662367</v>
      </c>
    </row>
    <row r="1462" spans="1:4" x14ac:dyDescent="0.2">
      <c r="A1462" s="25">
        <v>37901</v>
      </c>
      <c r="B1462" s="6">
        <v>4.7699999999999996</v>
      </c>
      <c r="C1462" s="6">
        <v>2.0699999999999998</v>
      </c>
      <c r="D1462" s="6">
        <f t="shared" si="22"/>
        <v>2.645243460370339</v>
      </c>
    </row>
    <row r="1463" spans="1:4" x14ac:dyDescent="0.2">
      <c r="A1463" s="25">
        <v>37902</v>
      </c>
      <c r="B1463" s="6">
        <v>4.78</v>
      </c>
      <c r="C1463" s="6">
        <v>2.0699999999999998</v>
      </c>
      <c r="D1463" s="6">
        <f t="shared" si="22"/>
        <v>2.6550406583717212</v>
      </c>
    </row>
    <row r="1464" spans="1:4" x14ac:dyDescent="0.2">
      <c r="A1464" s="25">
        <v>37903</v>
      </c>
      <c r="B1464" s="6">
        <v>4.83</v>
      </c>
      <c r="C1464" s="6">
        <v>2.1</v>
      </c>
      <c r="D1464" s="6">
        <f t="shared" si="22"/>
        <v>2.6738491674828779</v>
      </c>
    </row>
    <row r="1465" spans="1:4" x14ac:dyDescent="0.2">
      <c r="A1465" s="25">
        <v>37904</v>
      </c>
      <c r="B1465" s="6">
        <v>4.7699999999999996</v>
      </c>
      <c r="C1465" s="6">
        <v>2.0299999999999998</v>
      </c>
      <c r="D1465" s="6">
        <f t="shared" si="22"/>
        <v>2.6854846613741046</v>
      </c>
    </row>
    <row r="1466" spans="1:4" x14ac:dyDescent="0.2">
      <c r="A1466" s="25">
        <v>37907</v>
      </c>
      <c r="B1466" s="6">
        <v>4.8499999999999996</v>
      </c>
      <c r="C1466" s="6">
        <v>2.08</v>
      </c>
      <c r="D1466" s="6">
        <f t="shared" si="22"/>
        <v>2.7135579937304088</v>
      </c>
    </row>
    <row r="1467" spans="1:4" x14ac:dyDescent="0.2">
      <c r="A1467" s="25">
        <v>37908</v>
      </c>
      <c r="B1467" s="6">
        <v>4.88</v>
      </c>
      <c r="C1467" s="6">
        <v>2.11</v>
      </c>
      <c r="D1467" s="6">
        <f t="shared" si="22"/>
        <v>2.712760748212717</v>
      </c>
    </row>
    <row r="1468" spans="1:4" x14ac:dyDescent="0.2">
      <c r="A1468" s="25">
        <v>37909</v>
      </c>
      <c r="B1468" s="6">
        <v>4.93</v>
      </c>
      <c r="C1468" s="6">
        <v>2.2000000000000002</v>
      </c>
      <c r="D1468" s="6">
        <f t="shared" si="22"/>
        <v>2.671232876712315</v>
      </c>
    </row>
    <row r="1469" spans="1:4" x14ac:dyDescent="0.2">
      <c r="A1469" s="25">
        <v>37910</v>
      </c>
      <c r="B1469" s="6">
        <v>4.91</v>
      </c>
      <c r="C1469" s="6">
        <v>2.19</v>
      </c>
      <c r="D1469" s="6">
        <f t="shared" si="22"/>
        <v>2.6617085820530351</v>
      </c>
    </row>
    <row r="1470" spans="1:4" x14ac:dyDescent="0.2">
      <c r="A1470" s="25">
        <v>37911</v>
      </c>
      <c r="B1470" s="6">
        <v>4.92</v>
      </c>
      <c r="C1470" s="6">
        <v>2.19</v>
      </c>
      <c r="D1470" s="6">
        <f t="shared" si="22"/>
        <v>2.6714942753693904</v>
      </c>
    </row>
    <row r="1471" spans="1:4" x14ac:dyDescent="0.2">
      <c r="A1471" s="25">
        <v>37914</v>
      </c>
      <c r="B1471" s="6">
        <v>4.91</v>
      </c>
      <c r="C1471" s="6">
        <v>2.1800000000000002</v>
      </c>
      <c r="D1471" s="6">
        <f t="shared" si="22"/>
        <v>2.6717557251908275</v>
      </c>
    </row>
    <row r="1472" spans="1:4" x14ac:dyDescent="0.2">
      <c r="A1472" s="25">
        <v>37915</v>
      </c>
      <c r="B1472" s="6">
        <v>4.88</v>
      </c>
      <c r="C1472" s="6">
        <v>2.17</v>
      </c>
      <c r="D1472" s="6">
        <f t="shared" si="22"/>
        <v>2.6524420084173439</v>
      </c>
    </row>
    <row r="1473" spans="1:4" x14ac:dyDescent="0.2">
      <c r="A1473" s="25">
        <v>37916</v>
      </c>
      <c r="B1473" s="6">
        <v>4.93</v>
      </c>
      <c r="C1473" s="6">
        <v>2.2000000000000002</v>
      </c>
      <c r="D1473" s="6">
        <f t="shared" si="22"/>
        <v>2.671232876712315</v>
      </c>
    </row>
    <row r="1474" spans="1:4" x14ac:dyDescent="0.2">
      <c r="A1474" s="25">
        <v>37917</v>
      </c>
      <c r="B1474" s="6">
        <v>4.96</v>
      </c>
      <c r="C1474" s="6">
        <v>2.25</v>
      </c>
      <c r="D1474" s="6">
        <f t="shared" si="22"/>
        <v>2.6503667481662774</v>
      </c>
    </row>
    <row r="1475" spans="1:4" x14ac:dyDescent="0.2">
      <c r="A1475" s="25">
        <v>37918</v>
      </c>
      <c r="B1475" s="6">
        <v>4.9800000000000004</v>
      </c>
      <c r="C1475" s="6">
        <v>2.27</v>
      </c>
      <c r="D1475" s="6">
        <f t="shared" si="22"/>
        <v>2.6498484404028577</v>
      </c>
    </row>
    <row r="1476" spans="1:4" x14ac:dyDescent="0.2">
      <c r="A1476" s="25">
        <v>37921</v>
      </c>
      <c r="B1476" s="6">
        <v>5.0199999999999996</v>
      </c>
      <c r="C1476" s="6">
        <v>2.2799999999999998</v>
      </c>
      <c r="D1476" s="6">
        <f t="shared" si="22"/>
        <v>2.6789206100899632</v>
      </c>
    </row>
    <row r="1477" spans="1:4" x14ac:dyDescent="0.2">
      <c r="A1477" s="25">
        <v>37922</v>
      </c>
      <c r="B1477" s="6">
        <v>4.99</v>
      </c>
      <c r="C1477" s="6">
        <v>2.2400000000000002</v>
      </c>
      <c r="D1477" s="6">
        <f t="shared" si="22"/>
        <v>2.6897496087636918</v>
      </c>
    </row>
    <row r="1478" spans="1:4" x14ac:dyDescent="0.2">
      <c r="A1478" s="25">
        <v>37923</v>
      </c>
      <c r="B1478" s="6">
        <v>5.04</v>
      </c>
      <c r="C1478" s="6">
        <v>2.2599999999999998</v>
      </c>
      <c r="D1478" s="6">
        <f t="shared" si="22"/>
        <v>2.7185605319773209</v>
      </c>
    </row>
    <row r="1479" spans="1:4" x14ac:dyDescent="0.2">
      <c r="A1479" s="25">
        <v>37924</v>
      </c>
      <c r="B1479" s="6">
        <v>5.05</v>
      </c>
      <c r="C1479" s="6">
        <v>2.2599999999999998</v>
      </c>
      <c r="D1479" s="6">
        <f t="shared" si="22"/>
        <v>2.7283395266966659</v>
      </c>
    </row>
    <row r="1480" spans="1:4" x14ac:dyDescent="0.2">
      <c r="A1480" s="25">
        <v>37925</v>
      </c>
      <c r="B1480" s="6">
        <v>5.01</v>
      </c>
      <c r="C1480" s="6">
        <v>2.23</v>
      </c>
      <c r="D1480" s="6">
        <f t="shared" ref="D1480:D1543" si="23">((1+(B1480/100))/(1+(C1480/100)) - 1)*100</f>
        <v>2.7193583096938312</v>
      </c>
    </row>
    <row r="1481" spans="1:4" x14ac:dyDescent="0.2">
      <c r="A1481" s="25">
        <v>37928</v>
      </c>
      <c r="B1481" s="6">
        <v>5.1100000000000003</v>
      </c>
      <c r="C1481" s="6">
        <v>2.2999999999999998</v>
      </c>
      <c r="D1481" s="6">
        <f t="shared" si="23"/>
        <v>2.7468230694037254</v>
      </c>
    </row>
    <row r="1482" spans="1:4" x14ac:dyDescent="0.2">
      <c r="A1482" s="25">
        <v>37929</v>
      </c>
      <c r="B1482" s="6">
        <v>5.05</v>
      </c>
      <c r="C1482" s="6">
        <v>2.27</v>
      </c>
      <c r="D1482" s="6">
        <f t="shared" si="23"/>
        <v>2.7182947100811594</v>
      </c>
    </row>
    <row r="1483" spans="1:4" x14ac:dyDescent="0.2">
      <c r="A1483" s="25">
        <v>37930</v>
      </c>
      <c r="B1483" s="6">
        <v>5</v>
      </c>
      <c r="C1483" s="6">
        <v>2.2400000000000002</v>
      </c>
      <c r="D1483" s="6">
        <f t="shared" si="23"/>
        <v>2.699530516431925</v>
      </c>
    </row>
    <row r="1484" spans="1:4" x14ac:dyDescent="0.2">
      <c r="A1484" s="25">
        <v>37931</v>
      </c>
      <c r="B1484" s="6">
        <v>5.07</v>
      </c>
      <c r="C1484" s="6">
        <v>2.2599999999999998</v>
      </c>
      <c r="D1484" s="6">
        <f t="shared" si="23"/>
        <v>2.7478975161353336</v>
      </c>
    </row>
    <row r="1485" spans="1:4" x14ac:dyDescent="0.2">
      <c r="A1485" s="25">
        <v>37932</v>
      </c>
      <c r="B1485" s="6">
        <v>5.08</v>
      </c>
      <c r="C1485" s="6">
        <v>2.29</v>
      </c>
      <c r="D1485" s="6">
        <f t="shared" si="23"/>
        <v>2.7275393489099686</v>
      </c>
    </row>
    <row r="1486" spans="1:4" x14ac:dyDescent="0.2">
      <c r="A1486" s="25">
        <v>37935</v>
      </c>
      <c r="B1486" s="6">
        <v>5.0599999999999996</v>
      </c>
      <c r="C1486" s="6">
        <v>2.25</v>
      </c>
      <c r="D1486" s="6">
        <f t="shared" si="23"/>
        <v>2.7481662591687162</v>
      </c>
    </row>
    <row r="1487" spans="1:4" x14ac:dyDescent="0.2">
      <c r="A1487" s="25">
        <v>37936</v>
      </c>
      <c r="B1487" s="6">
        <v>5.08</v>
      </c>
      <c r="C1487" s="6">
        <v>2.25</v>
      </c>
      <c r="D1487" s="6">
        <f t="shared" si="23"/>
        <v>2.7677261613691995</v>
      </c>
    </row>
    <row r="1488" spans="1:4" x14ac:dyDescent="0.2">
      <c r="A1488" s="25">
        <v>37937</v>
      </c>
      <c r="B1488" s="6">
        <v>5.05</v>
      </c>
      <c r="C1488" s="6">
        <v>2.23</v>
      </c>
      <c r="D1488" s="6">
        <f t="shared" si="23"/>
        <v>2.7584857673872643</v>
      </c>
    </row>
    <row r="1489" spans="1:4" x14ac:dyDescent="0.2">
      <c r="A1489" s="25">
        <v>37938</v>
      </c>
      <c r="B1489" s="6">
        <v>5</v>
      </c>
      <c r="C1489" s="6">
        <v>2.19</v>
      </c>
      <c r="D1489" s="6">
        <f t="shared" si="23"/>
        <v>2.7497798219003888</v>
      </c>
    </row>
    <row r="1490" spans="1:4" x14ac:dyDescent="0.2">
      <c r="A1490" s="25">
        <v>37939</v>
      </c>
      <c r="B1490" s="6">
        <v>4.9800000000000004</v>
      </c>
      <c r="C1490" s="6">
        <v>2.17</v>
      </c>
      <c r="D1490" s="6">
        <f t="shared" si="23"/>
        <v>2.7503180972888286</v>
      </c>
    </row>
    <row r="1491" spans="1:4" x14ac:dyDescent="0.2">
      <c r="A1491" s="25">
        <v>37942</v>
      </c>
      <c r="B1491" s="6">
        <v>4.95</v>
      </c>
      <c r="C1491" s="6">
        <v>2.14</v>
      </c>
      <c r="D1491" s="6">
        <f t="shared" si="23"/>
        <v>2.7511259056197446</v>
      </c>
    </row>
    <row r="1492" spans="1:4" x14ac:dyDescent="0.2">
      <c r="A1492" s="25">
        <v>37943</v>
      </c>
      <c r="B1492" s="6">
        <v>4.9400000000000004</v>
      </c>
      <c r="C1492" s="6">
        <v>2.15</v>
      </c>
      <c r="D1492" s="6">
        <f t="shared" si="23"/>
        <v>2.7312775330396555</v>
      </c>
    </row>
    <row r="1493" spans="1:4" x14ac:dyDescent="0.2">
      <c r="A1493" s="25">
        <v>37944</v>
      </c>
      <c r="B1493" s="6">
        <v>5.01</v>
      </c>
      <c r="C1493" s="6">
        <v>2.16</v>
      </c>
      <c r="D1493" s="6">
        <f t="shared" si="23"/>
        <v>2.7897415818324056</v>
      </c>
    </row>
    <row r="1494" spans="1:4" x14ac:dyDescent="0.2">
      <c r="A1494" s="25">
        <v>37945</v>
      </c>
      <c r="B1494" s="6">
        <v>5</v>
      </c>
      <c r="C1494" s="6">
        <v>2.15</v>
      </c>
      <c r="D1494" s="6">
        <f t="shared" si="23"/>
        <v>2.7900146842878115</v>
      </c>
    </row>
    <row r="1495" spans="1:4" x14ac:dyDescent="0.2">
      <c r="A1495" s="25">
        <v>37946</v>
      </c>
      <c r="B1495" s="6">
        <v>5</v>
      </c>
      <c r="C1495" s="6">
        <v>2.16</v>
      </c>
      <c r="D1495" s="6">
        <f t="shared" si="23"/>
        <v>2.7799530148786111</v>
      </c>
    </row>
    <row r="1496" spans="1:4" x14ac:dyDescent="0.2">
      <c r="A1496" s="25">
        <v>37949</v>
      </c>
      <c r="B1496" s="6">
        <v>5.07</v>
      </c>
      <c r="C1496" s="6">
        <v>2.2200000000000002</v>
      </c>
      <c r="D1496" s="6">
        <f t="shared" si="23"/>
        <v>2.7881040892193232</v>
      </c>
    </row>
    <row r="1497" spans="1:4" x14ac:dyDescent="0.2">
      <c r="A1497" s="25">
        <v>37950</v>
      </c>
      <c r="B1497" s="6">
        <v>5.08</v>
      </c>
      <c r="C1497" s="6">
        <v>2.2400000000000002</v>
      </c>
      <c r="D1497" s="6">
        <f t="shared" si="23"/>
        <v>2.7777777777777679</v>
      </c>
    </row>
    <row r="1498" spans="1:4" x14ac:dyDescent="0.2">
      <c r="A1498" s="25">
        <v>37951</v>
      </c>
      <c r="B1498" s="6">
        <v>4.99</v>
      </c>
      <c r="C1498" s="6">
        <v>2.1800000000000002</v>
      </c>
      <c r="D1498" s="6">
        <f t="shared" si="23"/>
        <v>2.7500489332550337</v>
      </c>
    </row>
    <row r="1499" spans="1:4" x14ac:dyDescent="0.2">
      <c r="A1499" s="25">
        <v>37952</v>
      </c>
      <c r="B1499" s="6">
        <v>5.03</v>
      </c>
      <c r="C1499" s="6">
        <v>2.2200000000000002</v>
      </c>
      <c r="D1499" s="6">
        <f t="shared" si="23"/>
        <v>2.7489728037566108</v>
      </c>
    </row>
    <row r="1500" spans="1:4" x14ac:dyDescent="0.2">
      <c r="A1500" s="25">
        <v>37953</v>
      </c>
      <c r="B1500" s="6">
        <v>5.05</v>
      </c>
      <c r="C1500" s="6">
        <v>2.2200000000000002</v>
      </c>
      <c r="D1500" s="6">
        <f t="shared" si="23"/>
        <v>2.768538446487967</v>
      </c>
    </row>
    <row r="1501" spans="1:4" x14ac:dyDescent="0.2">
      <c r="A1501" s="25">
        <v>37956</v>
      </c>
      <c r="B1501" s="6">
        <v>5.05</v>
      </c>
      <c r="C1501" s="6">
        <v>2.23</v>
      </c>
      <c r="D1501" s="6">
        <f t="shared" si="23"/>
        <v>2.7584857673872643</v>
      </c>
    </row>
    <row r="1502" spans="1:4" x14ac:dyDescent="0.2">
      <c r="A1502" s="25">
        <v>37957</v>
      </c>
      <c r="B1502" s="6">
        <v>5.07</v>
      </c>
      <c r="C1502" s="6">
        <v>2.2200000000000002</v>
      </c>
      <c r="D1502" s="6">
        <f t="shared" si="23"/>
        <v>2.7881040892193232</v>
      </c>
    </row>
    <row r="1503" spans="1:4" x14ac:dyDescent="0.2">
      <c r="A1503" s="25">
        <v>37958</v>
      </c>
      <c r="B1503" s="6">
        <v>5.04</v>
      </c>
      <c r="C1503" s="6">
        <v>2.2000000000000002</v>
      </c>
      <c r="D1503" s="6">
        <f t="shared" si="23"/>
        <v>2.7788649706457891</v>
      </c>
    </row>
    <row r="1504" spans="1:4" x14ac:dyDescent="0.2">
      <c r="A1504" s="25">
        <v>37959</v>
      </c>
      <c r="B1504" s="6">
        <v>5.03</v>
      </c>
      <c r="C1504" s="6">
        <v>2.2000000000000002</v>
      </c>
      <c r="D1504" s="6">
        <f t="shared" si="23"/>
        <v>2.7690802348336652</v>
      </c>
    </row>
    <row r="1505" spans="1:4" x14ac:dyDescent="0.2">
      <c r="A1505" s="25">
        <v>37960</v>
      </c>
      <c r="B1505" s="6">
        <v>4.91</v>
      </c>
      <c r="C1505" s="6">
        <v>2.13</v>
      </c>
      <c r="D1505" s="6">
        <f t="shared" si="23"/>
        <v>2.7220209536864548</v>
      </c>
    </row>
    <row r="1506" spans="1:4" x14ac:dyDescent="0.2">
      <c r="A1506" s="25">
        <v>37963</v>
      </c>
      <c r="B1506" s="6">
        <v>4.95</v>
      </c>
      <c r="C1506" s="6">
        <v>2.13</v>
      </c>
      <c r="D1506" s="6">
        <f t="shared" si="23"/>
        <v>2.7611867228042764</v>
      </c>
    </row>
    <row r="1507" spans="1:4" x14ac:dyDescent="0.2">
      <c r="A1507" s="25">
        <v>37964</v>
      </c>
      <c r="B1507" s="6">
        <v>4.95</v>
      </c>
      <c r="C1507" s="6">
        <v>2.11</v>
      </c>
      <c r="D1507" s="6">
        <f t="shared" si="23"/>
        <v>2.7813142689256942</v>
      </c>
    </row>
    <row r="1508" spans="1:4" x14ac:dyDescent="0.2">
      <c r="A1508" s="25">
        <v>37965</v>
      </c>
      <c r="B1508" s="6">
        <v>4.9000000000000004</v>
      </c>
      <c r="C1508" s="6">
        <v>2.04</v>
      </c>
      <c r="D1508" s="6">
        <f t="shared" si="23"/>
        <v>2.8028224225793874</v>
      </c>
    </row>
    <row r="1509" spans="1:4" x14ac:dyDescent="0.2">
      <c r="A1509" s="25">
        <v>37966</v>
      </c>
      <c r="B1509" s="6">
        <v>4.9400000000000004</v>
      </c>
      <c r="C1509" s="6">
        <v>2.0699999999999998</v>
      </c>
      <c r="D1509" s="6">
        <f t="shared" si="23"/>
        <v>2.8117958263936593</v>
      </c>
    </row>
    <row r="1510" spans="1:4" x14ac:dyDescent="0.2">
      <c r="A1510" s="25">
        <v>37967</v>
      </c>
      <c r="B1510" s="6">
        <v>4.84</v>
      </c>
      <c r="C1510" s="6">
        <v>1.99</v>
      </c>
      <c r="D1510" s="6">
        <f t="shared" si="23"/>
        <v>2.7943916070202857</v>
      </c>
    </row>
    <row r="1511" spans="1:4" x14ac:dyDescent="0.2">
      <c r="A1511" s="25">
        <v>37970</v>
      </c>
      <c r="B1511" s="6">
        <v>4.83</v>
      </c>
      <c r="C1511" s="6">
        <v>2</v>
      </c>
      <c r="D1511" s="6">
        <f t="shared" si="23"/>
        <v>2.7745098039215765</v>
      </c>
    </row>
    <row r="1512" spans="1:4" x14ac:dyDescent="0.2">
      <c r="A1512" s="25">
        <v>37971</v>
      </c>
      <c r="B1512" s="6">
        <v>4.7699999999999996</v>
      </c>
      <c r="C1512" s="6">
        <v>1.95</v>
      </c>
      <c r="D1512" s="6">
        <f t="shared" si="23"/>
        <v>2.766061794997543</v>
      </c>
    </row>
    <row r="1513" spans="1:4" x14ac:dyDescent="0.2">
      <c r="A1513" s="25">
        <v>37972</v>
      </c>
      <c r="B1513" s="6">
        <v>4.74</v>
      </c>
      <c r="C1513" s="6">
        <v>1.93</v>
      </c>
      <c r="D1513" s="6">
        <f t="shared" si="23"/>
        <v>2.7567938781516643</v>
      </c>
    </row>
    <row r="1514" spans="1:4" x14ac:dyDescent="0.2">
      <c r="A1514" s="25">
        <v>37973</v>
      </c>
      <c r="B1514" s="6">
        <v>4.75</v>
      </c>
      <c r="C1514" s="6">
        <v>1.92</v>
      </c>
      <c r="D1514" s="6">
        <f t="shared" si="23"/>
        <v>2.7766875981161787</v>
      </c>
    </row>
    <row r="1515" spans="1:4" x14ac:dyDescent="0.2">
      <c r="A1515" s="25">
        <v>37974</v>
      </c>
      <c r="B1515" s="6">
        <v>4.79</v>
      </c>
      <c r="C1515" s="6">
        <v>1.95</v>
      </c>
      <c r="D1515" s="6">
        <f t="shared" si="23"/>
        <v>2.7856792545365439</v>
      </c>
    </row>
    <row r="1516" spans="1:4" x14ac:dyDescent="0.2">
      <c r="A1516" s="25">
        <v>37977</v>
      </c>
      <c r="B1516" s="6">
        <v>4.7699999999999996</v>
      </c>
      <c r="C1516" s="6">
        <v>1.94</v>
      </c>
      <c r="D1516" s="6">
        <f t="shared" si="23"/>
        <v>2.776142829115158</v>
      </c>
    </row>
    <row r="1517" spans="1:4" x14ac:dyDescent="0.2">
      <c r="A1517" s="25">
        <v>37978</v>
      </c>
      <c r="B1517" s="6">
        <v>4.76</v>
      </c>
      <c r="C1517" s="6">
        <v>1.93</v>
      </c>
      <c r="D1517" s="6">
        <f t="shared" si="23"/>
        <v>2.7764151868929554</v>
      </c>
    </row>
    <row r="1518" spans="1:4" x14ac:dyDescent="0.2">
      <c r="A1518" s="25">
        <v>37979</v>
      </c>
      <c r="B1518" s="6">
        <v>4.76</v>
      </c>
      <c r="C1518" s="6">
        <v>1.93</v>
      </c>
      <c r="D1518" s="6">
        <f t="shared" si="23"/>
        <v>2.7764151868929554</v>
      </c>
    </row>
    <row r="1519" spans="1:4" x14ac:dyDescent="0.2">
      <c r="A1519" s="25">
        <v>37984</v>
      </c>
      <c r="B1519" s="6">
        <v>4.7699999999999996</v>
      </c>
      <c r="C1519" s="6">
        <v>1.93</v>
      </c>
      <c r="D1519" s="6">
        <f t="shared" si="23"/>
        <v>2.786225841263601</v>
      </c>
    </row>
    <row r="1520" spans="1:4" x14ac:dyDescent="0.2">
      <c r="A1520" s="25">
        <v>37985</v>
      </c>
      <c r="B1520" s="6">
        <v>4.8099999999999996</v>
      </c>
      <c r="C1520" s="6">
        <v>1.97</v>
      </c>
      <c r="D1520" s="6">
        <f t="shared" si="23"/>
        <v>2.7851328822202648</v>
      </c>
    </row>
    <row r="1521" spans="1:4" x14ac:dyDescent="0.2">
      <c r="A1521" s="25">
        <v>37986</v>
      </c>
      <c r="B1521" s="6">
        <v>4.7699999999999996</v>
      </c>
      <c r="C1521" s="6">
        <v>1.94</v>
      </c>
      <c r="D1521" s="6">
        <f t="shared" si="23"/>
        <v>2.776142829115158</v>
      </c>
    </row>
    <row r="1522" spans="1:4" x14ac:dyDescent="0.2">
      <c r="A1522" s="25">
        <v>37988</v>
      </c>
      <c r="B1522" s="6">
        <v>4.83</v>
      </c>
      <c r="C1522" s="6">
        <v>1.97</v>
      </c>
      <c r="D1522" s="6">
        <f t="shared" si="23"/>
        <v>2.8047464940668787</v>
      </c>
    </row>
    <row r="1523" spans="1:4" x14ac:dyDescent="0.2">
      <c r="A1523" s="25">
        <v>37991</v>
      </c>
      <c r="B1523" s="6">
        <v>4.8499999999999996</v>
      </c>
      <c r="C1523" s="6">
        <v>2</v>
      </c>
      <c r="D1523" s="6">
        <f t="shared" si="23"/>
        <v>2.7941176470588136</v>
      </c>
    </row>
    <row r="1524" spans="1:4" x14ac:dyDescent="0.2">
      <c r="A1524" s="25">
        <v>37992</v>
      </c>
      <c r="B1524" s="6">
        <v>4.83</v>
      </c>
      <c r="C1524" s="6">
        <v>1.99</v>
      </c>
      <c r="D1524" s="6">
        <f t="shared" si="23"/>
        <v>2.7845867241886424</v>
      </c>
    </row>
    <row r="1525" spans="1:4" x14ac:dyDescent="0.2">
      <c r="A1525" s="25">
        <v>37993</v>
      </c>
      <c r="B1525" s="6">
        <v>4.8</v>
      </c>
      <c r="C1525" s="6">
        <v>1.97</v>
      </c>
      <c r="D1525" s="6">
        <f t="shared" si="23"/>
        <v>2.7753260762969578</v>
      </c>
    </row>
    <row r="1526" spans="1:4" x14ac:dyDescent="0.2">
      <c r="A1526" s="25">
        <v>37994</v>
      </c>
      <c r="B1526" s="6">
        <v>4.79</v>
      </c>
      <c r="C1526" s="6">
        <v>1.97</v>
      </c>
      <c r="D1526" s="6">
        <f t="shared" si="23"/>
        <v>2.7655192703736287</v>
      </c>
    </row>
    <row r="1527" spans="1:4" x14ac:dyDescent="0.2">
      <c r="A1527" s="25">
        <v>37995</v>
      </c>
      <c r="B1527" s="6">
        <v>4.68</v>
      </c>
      <c r="C1527" s="6">
        <v>1.88</v>
      </c>
      <c r="D1527" s="6">
        <f t="shared" si="23"/>
        <v>2.7483313702395096</v>
      </c>
    </row>
    <row r="1528" spans="1:4" x14ac:dyDescent="0.2">
      <c r="A1528" s="25">
        <v>37998</v>
      </c>
      <c r="B1528" s="6">
        <v>4.6500000000000004</v>
      </c>
      <c r="C1528" s="6">
        <v>1.88</v>
      </c>
      <c r="D1528" s="6">
        <f t="shared" si="23"/>
        <v>2.718884962701229</v>
      </c>
    </row>
    <row r="1529" spans="1:4" x14ac:dyDescent="0.2">
      <c r="A1529" s="25">
        <v>37999</v>
      </c>
      <c r="B1529" s="6">
        <v>4.66</v>
      </c>
      <c r="C1529" s="6">
        <v>1.86</v>
      </c>
      <c r="D1529" s="6">
        <f t="shared" si="23"/>
        <v>2.7488709994109684</v>
      </c>
    </row>
    <row r="1530" spans="1:4" x14ac:dyDescent="0.2">
      <c r="A1530" s="25">
        <v>38000</v>
      </c>
      <c r="B1530" s="6">
        <v>4.67</v>
      </c>
      <c r="C1530" s="6">
        <v>1.88</v>
      </c>
      <c r="D1530" s="6">
        <f t="shared" si="23"/>
        <v>2.7385159010600679</v>
      </c>
    </row>
    <row r="1531" spans="1:4" x14ac:dyDescent="0.2">
      <c r="A1531" s="25">
        <v>38001</v>
      </c>
      <c r="B1531" s="6">
        <v>4.6900000000000004</v>
      </c>
      <c r="C1531" s="6">
        <v>1.88</v>
      </c>
      <c r="D1531" s="6">
        <f t="shared" si="23"/>
        <v>2.758146839418929</v>
      </c>
    </row>
    <row r="1532" spans="1:4" x14ac:dyDescent="0.2">
      <c r="A1532" s="25">
        <v>38002</v>
      </c>
      <c r="B1532" s="6">
        <v>4.72</v>
      </c>
      <c r="C1532" s="6">
        <v>1.89</v>
      </c>
      <c r="D1532" s="6">
        <f t="shared" si="23"/>
        <v>2.777505152615567</v>
      </c>
    </row>
    <row r="1533" spans="1:4" x14ac:dyDescent="0.2">
      <c r="A1533" s="25">
        <v>38005</v>
      </c>
      <c r="B1533" s="6">
        <v>4.71</v>
      </c>
      <c r="C1533" s="6">
        <v>1.88</v>
      </c>
      <c r="D1533" s="6">
        <f t="shared" si="23"/>
        <v>2.7777777777777679</v>
      </c>
    </row>
    <row r="1534" spans="1:4" x14ac:dyDescent="0.2">
      <c r="A1534" s="25">
        <v>38006</v>
      </c>
      <c r="B1534" s="6">
        <v>4.7</v>
      </c>
      <c r="C1534" s="6">
        <v>1.88</v>
      </c>
      <c r="D1534" s="6">
        <f t="shared" si="23"/>
        <v>2.7679623085983485</v>
      </c>
    </row>
    <row r="1535" spans="1:4" x14ac:dyDescent="0.2">
      <c r="A1535" s="25">
        <v>38007</v>
      </c>
      <c r="B1535" s="6">
        <v>4.74</v>
      </c>
      <c r="C1535" s="6">
        <v>1.92</v>
      </c>
      <c r="D1535" s="6">
        <f t="shared" si="23"/>
        <v>2.7668759811616983</v>
      </c>
    </row>
    <row r="1536" spans="1:4" x14ac:dyDescent="0.2">
      <c r="A1536" s="25">
        <v>38008</v>
      </c>
      <c r="B1536" s="6">
        <v>4.76</v>
      </c>
      <c r="C1536" s="6">
        <v>1.94</v>
      </c>
      <c r="D1536" s="6">
        <f t="shared" si="23"/>
        <v>2.7663331371394984</v>
      </c>
    </row>
    <row r="1537" spans="1:4" x14ac:dyDescent="0.2">
      <c r="A1537" s="25">
        <v>38009</v>
      </c>
      <c r="B1537" s="6">
        <v>4.7300000000000004</v>
      </c>
      <c r="C1537" s="6">
        <v>1.91</v>
      </c>
      <c r="D1537" s="6">
        <f t="shared" si="23"/>
        <v>2.7671474830732956</v>
      </c>
    </row>
    <row r="1538" spans="1:4" x14ac:dyDescent="0.2">
      <c r="A1538" s="25">
        <v>38012</v>
      </c>
      <c r="B1538" s="6">
        <v>4.8099999999999996</v>
      </c>
      <c r="C1538" s="6">
        <v>1.95</v>
      </c>
      <c r="D1538" s="6">
        <f t="shared" si="23"/>
        <v>2.8052967140755225</v>
      </c>
    </row>
    <row r="1539" spans="1:4" x14ac:dyDescent="0.2">
      <c r="A1539" s="25">
        <v>38013</v>
      </c>
      <c r="B1539" s="6">
        <v>4.7699999999999996</v>
      </c>
      <c r="C1539" s="6">
        <v>1.95</v>
      </c>
      <c r="D1539" s="6">
        <f t="shared" si="23"/>
        <v>2.766061794997543</v>
      </c>
    </row>
    <row r="1540" spans="1:4" x14ac:dyDescent="0.2">
      <c r="A1540" s="25">
        <v>38014</v>
      </c>
      <c r="B1540" s="6">
        <v>4.79</v>
      </c>
      <c r="C1540" s="6">
        <v>1.98</v>
      </c>
      <c r="D1540" s="6">
        <f t="shared" si="23"/>
        <v>2.7554422435771775</v>
      </c>
    </row>
    <row r="1541" spans="1:4" x14ac:dyDescent="0.2">
      <c r="A1541" s="25">
        <v>38015</v>
      </c>
      <c r="B1541" s="6">
        <v>4.88</v>
      </c>
      <c r="C1541" s="6">
        <v>2.04</v>
      </c>
      <c r="D1541" s="6">
        <f t="shared" si="23"/>
        <v>2.783222265778118</v>
      </c>
    </row>
    <row r="1542" spans="1:4" x14ac:dyDescent="0.2">
      <c r="A1542" s="25">
        <v>38016</v>
      </c>
      <c r="B1542" s="6">
        <v>4.8600000000000003</v>
      </c>
      <c r="C1542" s="6">
        <v>2.04</v>
      </c>
      <c r="D1542" s="6">
        <f t="shared" si="23"/>
        <v>2.7636221089768709</v>
      </c>
    </row>
    <row r="1543" spans="1:4" x14ac:dyDescent="0.2">
      <c r="A1543" s="25">
        <v>38019</v>
      </c>
      <c r="B1543" s="6">
        <v>4.8600000000000003</v>
      </c>
      <c r="C1543" s="6">
        <v>2.06</v>
      </c>
      <c r="D1543" s="6">
        <f t="shared" si="23"/>
        <v>2.7434842249657088</v>
      </c>
    </row>
    <row r="1544" spans="1:4" x14ac:dyDescent="0.2">
      <c r="A1544" s="25">
        <v>38020</v>
      </c>
      <c r="B1544" s="6">
        <v>4.8600000000000003</v>
      </c>
      <c r="C1544" s="6">
        <v>2.0499999999999998</v>
      </c>
      <c r="D1544" s="6">
        <f t="shared" ref="D1544:D1607" si="24">((1+(B1544/100))/(1+(C1544/100)) - 1)*100</f>
        <v>2.7535521803037755</v>
      </c>
    </row>
    <row r="1545" spans="1:4" x14ac:dyDescent="0.2">
      <c r="A1545" s="25">
        <v>38021</v>
      </c>
      <c r="B1545" s="6">
        <v>4.83</v>
      </c>
      <c r="C1545" s="6">
        <v>2.0299999999999998</v>
      </c>
      <c r="D1545" s="6">
        <f t="shared" si="24"/>
        <v>2.7442908948348554</v>
      </c>
    </row>
    <row r="1546" spans="1:4" x14ac:dyDescent="0.2">
      <c r="A1546" s="25">
        <v>38022</v>
      </c>
      <c r="B1546" s="6">
        <v>4.82</v>
      </c>
      <c r="C1546" s="6">
        <v>2.0299999999999998</v>
      </c>
      <c r="D1546" s="6">
        <f t="shared" si="24"/>
        <v>2.7344898559247266</v>
      </c>
    </row>
    <row r="1547" spans="1:4" x14ac:dyDescent="0.2">
      <c r="A1547" s="25">
        <v>38023</v>
      </c>
      <c r="B1547" s="6">
        <v>4.79</v>
      </c>
      <c r="C1547" s="6">
        <v>1.99</v>
      </c>
      <c r="D1547" s="6">
        <f t="shared" si="24"/>
        <v>2.7453671928620471</v>
      </c>
    </row>
    <row r="1548" spans="1:4" x14ac:dyDescent="0.2">
      <c r="A1548" s="25">
        <v>38026</v>
      </c>
      <c r="B1548" s="6">
        <v>4.78</v>
      </c>
      <c r="C1548" s="6">
        <v>1.99</v>
      </c>
      <c r="D1548" s="6">
        <f t="shared" si="24"/>
        <v>2.7355623100304038</v>
      </c>
    </row>
    <row r="1549" spans="1:4" x14ac:dyDescent="0.2">
      <c r="A1549" s="25">
        <v>38027</v>
      </c>
      <c r="B1549" s="6">
        <v>4.76</v>
      </c>
      <c r="C1549" s="6">
        <v>1.98</v>
      </c>
      <c r="D1549" s="6">
        <f t="shared" si="24"/>
        <v>2.7260247107276037</v>
      </c>
    </row>
    <row r="1550" spans="1:4" x14ac:dyDescent="0.2">
      <c r="A1550" s="25">
        <v>38028</v>
      </c>
      <c r="B1550" s="6">
        <v>4.7300000000000004</v>
      </c>
      <c r="C1550" s="6">
        <v>1.97</v>
      </c>
      <c r="D1550" s="6">
        <f t="shared" si="24"/>
        <v>2.7066784348337647</v>
      </c>
    </row>
    <row r="1551" spans="1:4" x14ac:dyDescent="0.2">
      <c r="A1551" s="25">
        <v>38029</v>
      </c>
      <c r="B1551" s="6">
        <v>4.74</v>
      </c>
      <c r="C1551" s="6">
        <v>1.96</v>
      </c>
      <c r="D1551" s="6">
        <f t="shared" si="24"/>
        <v>2.7265594350725841</v>
      </c>
    </row>
    <row r="1552" spans="1:4" x14ac:dyDescent="0.2">
      <c r="A1552" s="25">
        <v>38030</v>
      </c>
      <c r="B1552" s="6">
        <v>4.7300000000000004</v>
      </c>
      <c r="C1552" s="6">
        <v>1.91</v>
      </c>
      <c r="D1552" s="6">
        <f t="shared" si="24"/>
        <v>2.7671474830732956</v>
      </c>
    </row>
    <row r="1553" spans="1:4" x14ac:dyDescent="0.2">
      <c r="A1553" s="25">
        <v>38033</v>
      </c>
      <c r="B1553" s="6">
        <v>4.7300000000000004</v>
      </c>
      <c r="C1553" s="6">
        <v>1.92</v>
      </c>
      <c r="D1553" s="6">
        <f t="shared" si="24"/>
        <v>2.7570643642071957</v>
      </c>
    </row>
    <row r="1554" spans="1:4" x14ac:dyDescent="0.2">
      <c r="A1554" s="25">
        <v>38034</v>
      </c>
      <c r="B1554" s="6">
        <v>4.71</v>
      </c>
      <c r="C1554" s="6">
        <v>1.92</v>
      </c>
      <c r="D1554" s="6">
        <f t="shared" si="24"/>
        <v>2.7374411302982571</v>
      </c>
    </row>
    <row r="1555" spans="1:4" x14ac:dyDescent="0.2">
      <c r="A1555" s="25">
        <v>38035</v>
      </c>
      <c r="B1555" s="6">
        <v>4.76</v>
      </c>
      <c r="C1555" s="6">
        <v>1.89</v>
      </c>
      <c r="D1555" s="6">
        <f t="shared" si="24"/>
        <v>2.8167631759741019</v>
      </c>
    </row>
    <row r="1556" spans="1:4" x14ac:dyDescent="0.2">
      <c r="A1556" s="25">
        <v>38036</v>
      </c>
      <c r="B1556" s="6">
        <v>4.8099999999999996</v>
      </c>
      <c r="C1556" s="6">
        <v>1.95</v>
      </c>
      <c r="D1556" s="6">
        <f t="shared" si="24"/>
        <v>2.8052967140755225</v>
      </c>
    </row>
    <row r="1557" spans="1:4" x14ac:dyDescent="0.2">
      <c r="A1557" s="25">
        <v>38037</v>
      </c>
      <c r="B1557" s="6">
        <v>4.8</v>
      </c>
      <c r="C1557" s="6">
        <v>1.95</v>
      </c>
      <c r="D1557" s="6">
        <f t="shared" si="24"/>
        <v>2.7954879843060221</v>
      </c>
    </row>
    <row r="1558" spans="1:4" x14ac:dyDescent="0.2">
      <c r="A1558" s="25">
        <v>38040</v>
      </c>
      <c r="B1558" s="6">
        <v>4.83</v>
      </c>
      <c r="C1558" s="6">
        <v>1.96</v>
      </c>
      <c r="D1558" s="6">
        <f t="shared" si="24"/>
        <v>2.8148293448411188</v>
      </c>
    </row>
    <row r="1559" spans="1:4" x14ac:dyDescent="0.2">
      <c r="A1559" s="25">
        <v>38041</v>
      </c>
      <c r="B1559" s="6">
        <v>4.75</v>
      </c>
      <c r="C1559" s="6">
        <v>1.91</v>
      </c>
      <c r="D1559" s="6">
        <f t="shared" si="24"/>
        <v>2.786772642527735</v>
      </c>
    </row>
    <row r="1560" spans="1:4" x14ac:dyDescent="0.2">
      <c r="A1560" s="25">
        <v>38042</v>
      </c>
      <c r="B1560" s="6">
        <v>4.74</v>
      </c>
      <c r="C1560" s="6">
        <v>1.91</v>
      </c>
      <c r="D1560" s="6">
        <f t="shared" si="24"/>
        <v>2.7769600628005264</v>
      </c>
    </row>
    <row r="1561" spans="1:4" x14ac:dyDescent="0.2">
      <c r="A1561" s="25">
        <v>38043</v>
      </c>
      <c r="B1561" s="6">
        <v>4.7699999999999996</v>
      </c>
      <c r="C1561" s="6">
        <v>1.92</v>
      </c>
      <c r="D1561" s="6">
        <f t="shared" si="24"/>
        <v>2.7963108320251173</v>
      </c>
    </row>
    <row r="1562" spans="1:4" x14ac:dyDescent="0.2">
      <c r="A1562" s="25">
        <v>38044</v>
      </c>
      <c r="B1562" s="6">
        <v>4.7300000000000004</v>
      </c>
      <c r="C1562" s="6">
        <v>1.88</v>
      </c>
      <c r="D1562" s="6">
        <f t="shared" si="24"/>
        <v>2.797408716136629</v>
      </c>
    </row>
    <row r="1563" spans="1:4" x14ac:dyDescent="0.2">
      <c r="A1563" s="25">
        <v>38047</v>
      </c>
      <c r="B1563" s="6">
        <v>4.76</v>
      </c>
      <c r="C1563" s="6">
        <v>1.91</v>
      </c>
      <c r="D1563" s="6">
        <f t="shared" si="24"/>
        <v>2.7965852222549437</v>
      </c>
    </row>
    <row r="1564" spans="1:4" x14ac:dyDescent="0.2">
      <c r="A1564" s="25">
        <v>38048</v>
      </c>
      <c r="B1564" s="6">
        <v>4.75</v>
      </c>
      <c r="C1564" s="6">
        <v>1.89</v>
      </c>
      <c r="D1564" s="6">
        <f t="shared" si="24"/>
        <v>2.8069486701344681</v>
      </c>
    </row>
    <row r="1565" spans="1:4" x14ac:dyDescent="0.2">
      <c r="A1565" s="25">
        <v>38049</v>
      </c>
      <c r="B1565" s="6">
        <v>4.84</v>
      </c>
      <c r="C1565" s="6">
        <v>1.95</v>
      </c>
      <c r="D1565" s="6">
        <f t="shared" si="24"/>
        <v>2.8347229033840016</v>
      </c>
    </row>
    <row r="1566" spans="1:4" x14ac:dyDescent="0.2">
      <c r="A1566" s="25">
        <v>38050</v>
      </c>
      <c r="B1566" s="6">
        <v>4.8099999999999996</v>
      </c>
      <c r="C1566" s="6">
        <v>1.94</v>
      </c>
      <c r="D1566" s="6">
        <f t="shared" si="24"/>
        <v>2.8153815970178409</v>
      </c>
    </row>
    <row r="1567" spans="1:4" x14ac:dyDescent="0.2">
      <c r="A1567" s="25">
        <v>38051</v>
      </c>
      <c r="B1567" s="6">
        <v>4.71</v>
      </c>
      <c r="C1567" s="6">
        <v>1.85</v>
      </c>
      <c r="D1567" s="6">
        <f t="shared" si="24"/>
        <v>2.8080510554737259</v>
      </c>
    </row>
    <row r="1568" spans="1:4" x14ac:dyDescent="0.2">
      <c r="A1568" s="25">
        <v>38054</v>
      </c>
      <c r="B1568" s="6">
        <v>4.63</v>
      </c>
      <c r="C1568" s="6">
        <v>1.79</v>
      </c>
      <c r="D1568" s="6">
        <f t="shared" si="24"/>
        <v>2.7900579624717592</v>
      </c>
    </row>
    <row r="1569" spans="1:4" x14ac:dyDescent="0.2">
      <c r="A1569" s="25">
        <v>38055</v>
      </c>
      <c r="B1569" s="6">
        <v>4.5999999999999996</v>
      </c>
      <c r="C1569" s="6">
        <v>1.77</v>
      </c>
      <c r="D1569" s="6">
        <f t="shared" si="24"/>
        <v>2.7807801906259311</v>
      </c>
    </row>
    <row r="1570" spans="1:4" x14ac:dyDescent="0.2">
      <c r="A1570" s="25">
        <v>38056</v>
      </c>
      <c r="B1570" s="6">
        <v>4.62</v>
      </c>
      <c r="C1570" s="6">
        <v>1.77</v>
      </c>
      <c r="D1570" s="6">
        <f t="shared" si="24"/>
        <v>2.8004323474501325</v>
      </c>
    </row>
    <row r="1571" spans="1:4" x14ac:dyDescent="0.2">
      <c r="A1571" s="25">
        <v>38057</v>
      </c>
      <c r="B1571" s="6">
        <v>4.6100000000000003</v>
      </c>
      <c r="C1571" s="6">
        <v>1.76</v>
      </c>
      <c r="D1571" s="6">
        <f t="shared" si="24"/>
        <v>2.8007075471698117</v>
      </c>
    </row>
    <row r="1572" spans="1:4" x14ac:dyDescent="0.2">
      <c r="A1572" s="25">
        <v>38058</v>
      </c>
      <c r="B1572" s="6">
        <v>4.6100000000000003</v>
      </c>
      <c r="C1572" s="6">
        <v>1.77</v>
      </c>
      <c r="D1572" s="6">
        <f t="shared" si="24"/>
        <v>2.7906062690380207</v>
      </c>
    </row>
    <row r="1573" spans="1:4" x14ac:dyDescent="0.2">
      <c r="A1573" s="25">
        <v>38061</v>
      </c>
      <c r="B1573" s="6">
        <v>4.59</v>
      </c>
      <c r="C1573" s="6">
        <v>1.76</v>
      </c>
      <c r="D1573" s="6">
        <f t="shared" si="24"/>
        <v>2.781053459119498</v>
      </c>
    </row>
    <row r="1574" spans="1:4" x14ac:dyDescent="0.2">
      <c r="A1574" s="25">
        <v>38062</v>
      </c>
      <c r="B1574" s="6">
        <v>4.6399999999999997</v>
      </c>
      <c r="C1574" s="6">
        <v>1.77</v>
      </c>
      <c r="D1574" s="6">
        <f t="shared" si="24"/>
        <v>2.8200845042743339</v>
      </c>
    </row>
    <row r="1575" spans="1:4" x14ac:dyDescent="0.2">
      <c r="A1575" s="25">
        <v>38063</v>
      </c>
      <c r="B1575" s="6">
        <v>4.63</v>
      </c>
      <c r="C1575" s="6">
        <v>1.78</v>
      </c>
      <c r="D1575" s="6">
        <f t="shared" si="24"/>
        <v>2.800157201807818</v>
      </c>
    </row>
    <row r="1576" spans="1:4" x14ac:dyDescent="0.2">
      <c r="A1576" s="25">
        <v>38064</v>
      </c>
      <c r="B1576" s="6">
        <v>4.6399999999999997</v>
      </c>
      <c r="C1576" s="6">
        <v>1.78</v>
      </c>
      <c r="D1576" s="6">
        <f t="shared" si="24"/>
        <v>2.8099823147966108</v>
      </c>
    </row>
    <row r="1577" spans="1:4" x14ac:dyDescent="0.2">
      <c r="A1577" s="25">
        <v>38065</v>
      </c>
      <c r="B1577" s="6">
        <v>4.66</v>
      </c>
      <c r="C1577" s="6">
        <v>1.79</v>
      </c>
      <c r="D1577" s="6">
        <f t="shared" si="24"/>
        <v>2.8195304057373027</v>
      </c>
    </row>
    <row r="1578" spans="1:4" x14ac:dyDescent="0.2">
      <c r="A1578" s="25">
        <v>38068</v>
      </c>
      <c r="B1578" s="6">
        <v>4.6399999999999997</v>
      </c>
      <c r="C1578" s="6">
        <v>1.77</v>
      </c>
      <c r="D1578" s="6">
        <f t="shared" si="24"/>
        <v>2.8200845042743339</v>
      </c>
    </row>
    <row r="1579" spans="1:4" x14ac:dyDescent="0.2">
      <c r="A1579" s="25">
        <v>38069</v>
      </c>
      <c r="B1579" s="6">
        <v>4.6399999999999997</v>
      </c>
      <c r="C1579" s="6">
        <v>1.78</v>
      </c>
      <c r="D1579" s="6">
        <f t="shared" si="24"/>
        <v>2.8099823147966108</v>
      </c>
    </row>
    <row r="1580" spans="1:4" x14ac:dyDescent="0.2">
      <c r="A1580" s="25">
        <v>38070</v>
      </c>
      <c r="B1580" s="6">
        <v>4.63</v>
      </c>
      <c r="C1580" s="6">
        <v>1.76</v>
      </c>
      <c r="D1580" s="6">
        <f t="shared" si="24"/>
        <v>2.8203616352201255</v>
      </c>
    </row>
    <row r="1581" spans="1:4" x14ac:dyDescent="0.2">
      <c r="A1581" s="25">
        <v>38071</v>
      </c>
      <c r="B1581" s="6">
        <v>4.63</v>
      </c>
      <c r="C1581" s="6">
        <v>1.76</v>
      </c>
      <c r="D1581" s="6">
        <f t="shared" si="24"/>
        <v>2.8203616352201255</v>
      </c>
    </row>
    <row r="1582" spans="1:4" x14ac:dyDescent="0.2">
      <c r="A1582" s="25">
        <v>38072</v>
      </c>
      <c r="B1582" s="6">
        <v>4.6399999999999997</v>
      </c>
      <c r="C1582" s="6">
        <v>1.76</v>
      </c>
      <c r="D1582" s="6">
        <f t="shared" si="24"/>
        <v>2.8301886792452713</v>
      </c>
    </row>
    <row r="1583" spans="1:4" x14ac:dyDescent="0.2">
      <c r="A1583" s="25">
        <v>38075</v>
      </c>
      <c r="B1583" s="6">
        <v>4.75</v>
      </c>
      <c r="C1583" s="6">
        <v>1.83</v>
      </c>
      <c r="D1583" s="6">
        <f t="shared" si="24"/>
        <v>2.8675243052145749</v>
      </c>
    </row>
    <row r="1584" spans="1:4" x14ac:dyDescent="0.2">
      <c r="A1584" s="25">
        <v>38076</v>
      </c>
      <c r="B1584" s="6">
        <v>4.75</v>
      </c>
      <c r="C1584" s="6">
        <v>1.83</v>
      </c>
      <c r="D1584" s="6">
        <f t="shared" si="24"/>
        <v>2.8675243052145749</v>
      </c>
    </row>
    <row r="1585" spans="1:4" x14ac:dyDescent="0.2">
      <c r="A1585" s="25">
        <v>38077</v>
      </c>
      <c r="B1585" s="6">
        <v>4.72</v>
      </c>
      <c r="C1585" s="6">
        <v>1.8</v>
      </c>
      <c r="D1585" s="6">
        <f t="shared" si="24"/>
        <v>2.8683693516699416</v>
      </c>
    </row>
    <row r="1586" spans="1:4" x14ac:dyDescent="0.2">
      <c r="A1586" s="25">
        <v>38078</v>
      </c>
      <c r="B1586" s="6">
        <v>4.74</v>
      </c>
      <c r="C1586" s="6">
        <v>1.82</v>
      </c>
      <c r="D1586" s="6">
        <f t="shared" si="24"/>
        <v>2.8678059320369487</v>
      </c>
    </row>
    <row r="1587" spans="1:4" x14ac:dyDescent="0.2">
      <c r="A1587" s="25">
        <v>38079</v>
      </c>
      <c r="B1587" s="6">
        <v>4.8499999999999996</v>
      </c>
      <c r="C1587" s="6">
        <v>1.86</v>
      </c>
      <c r="D1587" s="6">
        <f t="shared" si="24"/>
        <v>2.9354015315138371</v>
      </c>
    </row>
    <row r="1588" spans="1:4" x14ac:dyDescent="0.2">
      <c r="A1588" s="25">
        <v>38082</v>
      </c>
      <c r="B1588" s="6">
        <v>4.9000000000000004</v>
      </c>
      <c r="C1588" s="6">
        <v>1.87</v>
      </c>
      <c r="D1588" s="6">
        <f t="shared" si="24"/>
        <v>2.9743791106311868</v>
      </c>
    </row>
    <row r="1589" spans="1:4" x14ac:dyDescent="0.2">
      <c r="A1589" s="25">
        <v>38083</v>
      </c>
      <c r="B1589" s="6">
        <v>4.8899999999999997</v>
      </c>
      <c r="C1589" s="6">
        <v>1.88</v>
      </c>
      <c r="D1589" s="6">
        <f t="shared" si="24"/>
        <v>2.9544562230074511</v>
      </c>
    </row>
    <row r="1590" spans="1:4" x14ac:dyDescent="0.2">
      <c r="A1590" s="25">
        <v>38084</v>
      </c>
      <c r="B1590" s="6">
        <v>4.8499999999999996</v>
      </c>
      <c r="C1590" s="6">
        <v>1.87</v>
      </c>
      <c r="D1590" s="6">
        <f t="shared" si="24"/>
        <v>2.9252969470894286</v>
      </c>
    </row>
    <row r="1591" spans="1:4" x14ac:dyDescent="0.2">
      <c r="A1591" s="25">
        <v>38085</v>
      </c>
      <c r="B1591" s="6">
        <v>4.8499999999999996</v>
      </c>
      <c r="C1591" s="6">
        <v>1.87</v>
      </c>
      <c r="D1591" s="6">
        <f t="shared" si="24"/>
        <v>2.9252969470894286</v>
      </c>
    </row>
    <row r="1592" spans="1:4" x14ac:dyDescent="0.2">
      <c r="A1592" s="25">
        <v>38090</v>
      </c>
      <c r="B1592" s="6">
        <v>4.9400000000000004</v>
      </c>
      <c r="C1592" s="6">
        <v>1.91</v>
      </c>
      <c r="D1592" s="6">
        <f t="shared" si="24"/>
        <v>2.9732116573447431</v>
      </c>
    </row>
    <row r="1593" spans="1:4" x14ac:dyDescent="0.2">
      <c r="A1593" s="25">
        <v>38091</v>
      </c>
      <c r="B1593" s="6">
        <v>4.96</v>
      </c>
      <c r="C1593" s="6">
        <v>1.94</v>
      </c>
      <c r="D1593" s="6">
        <f t="shared" si="24"/>
        <v>2.962526976652935</v>
      </c>
    </row>
    <row r="1594" spans="1:4" x14ac:dyDescent="0.2">
      <c r="A1594" s="25">
        <v>38092</v>
      </c>
      <c r="B1594" s="6">
        <v>4.93</v>
      </c>
      <c r="C1594" s="6">
        <v>1.92</v>
      </c>
      <c r="D1594" s="6">
        <f t="shared" si="24"/>
        <v>2.9532967032966928</v>
      </c>
    </row>
    <row r="1595" spans="1:4" x14ac:dyDescent="0.2">
      <c r="A1595" s="25">
        <v>38093</v>
      </c>
      <c r="B1595" s="6">
        <v>4.8899999999999997</v>
      </c>
      <c r="C1595" s="6">
        <v>1.9</v>
      </c>
      <c r="D1595" s="6">
        <f t="shared" si="24"/>
        <v>2.9342492639843121</v>
      </c>
    </row>
    <row r="1596" spans="1:4" x14ac:dyDescent="0.2">
      <c r="A1596" s="25">
        <v>38096</v>
      </c>
      <c r="B1596" s="6">
        <v>4.92</v>
      </c>
      <c r="C1596" s="6">
        <v>1.91</v>
      </c>
      <c r="D1596" s="6">
        <f t="shared" si="24"/>
        <v>2.9535864978903037</v>
      </c>
    </row>
    <row r="1597" spans="1:4" x14ac:dyDescent="0.2">
      <c r="A1597" s="25">
        <v>38097</v>
      </c>
      <c r="B1597" s="6">
        <v>4.95</v>
      </c>
      <c r="C1597" s="6">
        <v>1.95</v>
      </c>
      <c r="D1597" s="6">
        <f t="shared" si="24"/>
        <v>2.9426189308484618</v>
      </c>
    </row>
    <row r="1598" spans="1:4" x14ac:dyDescent="0.2">
      <c r="A1598" s="25">
        <v>38098</v>
      </c>
      <c r="B1598" s="6">
        <v>4.96</v>
      </c>
      <c r="C1598" s="6">
        <v>1.98</v>
      </c>
      <c r="D1598" s="6">
        <f t="shared" si="24"/>
        <v>2.9221415963914588</v>
      </c>
    </row>
    <row r="1599" spans="1:4" x14ac:dyDescent="0.2">
      <c r="A1599" s="25">
        <v>38099</v>
      </c>
      <c r="B1599" s="6">
        <v>4.93</v>
      </c>
      <c r="C1599" s="6">
        <v>1.98</v>
      </c>
      <c r="D1599" s="6">
        <f t="shared" si="24"/>
        <v>2.8927240635418627</v>
      </c>
    </row>
    <row r="1600" spans="1:4" x14ac:dyDescent="0.2">
      <c r="A1600" s="25">
        <v>38100</v>
      </c>
      <c r="B1600" s="6">
        <v>4.9400000000000004</v>
      </c>
      <c r="C1600" s="6">
        <v>1.98</v>
      </c>
      <c r="D1600" s="6">
        <f t="shared" si="24"/>
        <v>2.9025299078250688</v>
      </c>
    </row>
    <row r="1601" spans="1:4" x14ac:dyDescent="0.2">
      <c r="A1601" s="25">
        <v>38103</v>
      </c>
      <c r="B1601" s="6">
        <v>4.97</v>
      </c>
      <c r="C1601" s="6">
        <v>1.99</v>
      </c>
      <c r="D1601" s="6">
        <f t="shared" si="24"/>
        <v>2.9218550838317592</v>
      </c>
    </row>
    <row r="1602" spans="1:4" x14ac:dyDescent="0.2">
      <c r="A1602" s="25">
        <v>38104</v>
      </c>
      <c r="B1602" s="6">
        <v>4.96</v>
      </c>
      <c r="C1602" s="6">
        <v>1.98</v>
      </c>
      <c r="D1602" s="6">
        <f t="shared" si="24"/>
        <v>2.9221415963914588</v>
      </c>
    </row>
    <row r="1603" spans="1:4" x14ac:dyDescent="0.2">
      <c r="A1603" s="25">
        <v>38105</v>
      </c>
      <c r="B1603" s="6">
        <v>4.9800000000000004</v>
      </c>
      <c r="C1603" s="6">
        <v>1.99</v>
      </c>
      <c r="D1603" s="6">
        <f t="shared" si="24"/>
        <v>2.9316599666634025</v>
      </c>
    </row>
    <row r="1604" spans="1:4" x14ac:dyDescent="0.2">
      <c r="A1604" s="25">
        <v>38106</v>
      </c>
      <c r="B1604" s="6">
        <v>4.9800000000000004</v>
      </c>
      <c r="C1604" s="6">
        <v>1.99</v>
      </c>
      <c r="D1604" s="6">
        <f t="shared" si="24"/>
        <v>2.9316599666634025</v>
      </c>
    </row>
    <row r="1605" spans="1:4" x14ac:dyDescent="0.2">
      <c r="A1605" s="25">
        <v>38107</v>
      </c>
      <c r="B1605" s="6">
        <v>4.96</v>
      </c>
      <c r="C1605" s="6">
        <v>1.98</v>
      </c>
      <c r="D1605" s="6">
        <f t="shared" si="24"/>
        <v>2.9221415963914588</v>
      </c>
    </row>
    <row r="1606" spans="1:4" x14ac:dyDescent="0.2">
      <c r="A1606" s="25">
        <v>38111</v>
      </c>
      <c r="B1606" s="6">
        <v>4.92</v>
      </c>
      <c r="C1606" s="6">
        <v>1.94</v>
      </c>
      <c r="D1606" s="6">
        <f t="shared" si="24"/>
        <v>2.9232882087502299</v>
      </c>
    </row>
    <row r="1607" spans="1:4" x14ac:dyDescent="0.2">
      <c r="A1607" s="25">
        <v>38112</v>
      </c>
      <c r="B1607" s="6">
        <v>4.93</v>
      </c>
      <c r="C1607" s="6">
        <v>1.93</v>
      </c>
      <c r="D1607" s="6">
        <f t="shared" si="24"/>
        <v>2.9431963111939297</v>
      </c>
    </row>
    <row r="1608" spans="1:4" x14ac:dyDescent="0.2">
      <c r="A1608" s="25">
        <v>38113</v>
      </c>
      <c r="B1608" s="6">
        <v>5</v>
      </c>
      <c r="C1608" s="6">
        <v>1.99</v>
      </c>
      <c r="D1608" s="6">
        <f t="shared" ref="D1608:D1671" si="25">((1+(B1608/100))/(1+(C1608/100)) - 1)*100</f>
        <v>2.9512697323267112</v>
      </c>
    </row>
    <row r="1609" spans="1:4" x14ac:dyDescent="0.2">
      <c r="A1609" s="25">
        <v>38114</v>
      </c>
      <c r="B1609" s="6">
        <v>5.08</v>
      </c>
      <c r="C1609" s="6">
        <v>2.04</v>
      </c>
      <c r="D1609" s="6">
        <f t="shared" si="25"/>
        <v>2.9792238337906785</v>
      </c>
    </row>
    <row r="1610" spans="1:4" x14ac:dyDescent="0.2">
      <c r="A1610" s="25">
        <v>38117</v>
      </c>
      <c r="B1610" s="6">
        <v>5.07</v>
      </c>
      <c r="C1610" s="6">
        <v>2.0499999999999998</v>
      </c>
      <c r="D1610" s="6">
        <f t="shared" si="25"/>
        <v>2.9593336599706088</v>
      </c>
    </row>
    <row r="1611" spans="1:4" x14ac:dyDescent="0.2">
      <c r="A1611" s="25">
        <v>38118</v>
      </c>
      <c r="B1611" s="6">
        <v>5.05</v>
      </c>
      <c r="C1611" s="6">
        <v>2.0499999999999998</v>
      </c>
      <c r="D1611" s="6">
        <f t="shared" si="25"/>
        <v>2.9397354238118512</v>
      </c>
    </row>
    <row r="1612" spans="1:4" x14ac:dyDescent="0.2">
      <c r="A1612" s="25">
        <v>38119</v>
      </c>
      <c r="B1612" s="6">
        <v>5.07</v>
      </c>
      <c r="C1612" s="6">
        <v>2.06</v>
      </c>
      <c r="D1612" s="6">
        <f t="shared" si="25"/>
        <v>2.9492455418381303</v>
      </c>
    </row>
    <row r="1613" spans="1:4" x14ac:dyDescent="0.2">
      <c r="A1613" s="25">
        <v>38120</v>
      </c>
      <c r="B1613" s="6">
        <v>5.0999999999999996</v>
      </c>
      <c r="C1613" s="6">
        <v>2.08</v>
      </c>
      <c r="D1613" s="6">
        <f t="shared" si="25"/>
        <v>2.9584639498432708</v>
      </c>
    </row>
    <row r="1614" spans="1:4" x14ac:dyDescent="0.2">
      <c r="A1614" s="25">
        <v>38121</v>
      </c>
      <c r="B1614" s="6">
        <v>5.05</v>
      </c>
      <c r="C1614" s="6">
        <v>2.04</v>
      </c>
      <c r="D1614" s="6">
        <f t="shared" si="25"/>
        <v>2.9498235985887966</v>
      </c>
    </row>
    <row r="1615" spans="1:4" x14ac:dyDescent="0.2">
      <c r="A1615" s="25">
        <v>38124</v>
      </c>
      <c r="B1615" s="6">
        <v>5</v>
      </c>
      <c r="C1615" s="6">
        <v>2</v>
      </c>
      <c r="D1615" s="6">
        <f t="shared" si="25"/>
        <v>2.941176470588247</v>
      </c>
    </row>
    <row r="1616" spans="1:4" x14ac:dyDescent="0.2">
      <c r="A1616" s="25">
        <v>38125</v>
      </c>
      <c r="B1616" s="6">
        <v>5.0599999999999996</v>
      </c>
      <c r="C1616" s="6">
        <v>2.0299999999999998</v>
      </c>
      <c r="D1616" s="6">
        <f t="shared" si="25"/>
        <v>2.9697147897677079</v>
      </c>
    </row>
    <row r="1617" spans="1:4" x14ac:dyDescent="0.2">
      <c r="A1617" s="25">
        <v>38126</v>
      </c>
      <c r="B1617" s="6">
        <v>5.1100000000000003</v>
      </c>
      <c r="C1617" s="6">
        <v>2.11</v>
      </c>
      <c r="D1617" s="6">
        <f t="shared" si="25"/>
        <v>2.9380080305552836</v>
      </c>
    </row>
    <row r="1618" spans="1:4" x14ac:dyDescent="0.2">
      <c r="A1618" s="25">
        <v>38127</v>
      </c>
      <c r="B1618" s="6">
        <v>5.1100000000000003</v>
      </c>
      <c r="C1618" s="6">
        <v>2.11</v>
      </c>
      <c r="D1618" s="6">
        <f t="shared" si="25"/>
        <v>2.9380080305552836</v>
      </c>
    </row>
    <row r="1619" spans="1:4" x14ac:dyDescent="0.2">
      <c r="A1619" s="25">
        <v>38128</v>
      </c>
      <c r="B1619" s="6">
        <v>5.0999999999999996</v>
      </c>
      <c r="C1619" s="6">
        <v>2.1</v>
      </c>
      <c r="D1619" s="6">
        <f t="shared" si="25"/>
        <v>2.938295788442713</v>
      </c>
    </row>
    <row r="1620" spans="1:4" x14ac:dyDescent="0.2">
      <c r="A1620" s="25">
        <v>38131</v>
      </c>
      <c r="B1620" s="6">
        <v>5.13</v>
      </c>
      <c r="C1620" s="6">
        <v>2.12</v>
      </c>
      <c r="D1620" s="6">
        <f t="shared" si="25"/>
        <v>2.9475127301214155</v>
      </c>
    </row>
    <row r="1621" spans="1:4" x14ac:dyDescent="0.2">
      <c r="A1621" s="25">
        <v>38132</v>
      </c>
      <c r="B1621" s="6">
        <v>5.1100000000000003</v>
      </c>
      <c r="C1621" s="6">
        <v>2.1</v>
      </c>
      <c r="D1621" s="6">
        <f t="shared" si="25"/>
        <v>2.948090107737511</v>
      </c>
    </row>
    <row r="1622" spans="1:4" x14ac:dyDescent="0.2">
      <c r="A1622" s="25">
        <v>38133</v>
      </c>
      <c r="B1622" s="6">
        <v>5.07</v>
      </c>
      <c r="C1622" s="6">
        <v>2.0699999999999998</v>
      </c>
      <c r="D1622" s="6">
        <f t="shared" si="25"/>
        <v>2.9391594004114951</v>
      </c>
    </row>
    <row r="1623" spans="1:4" x14ac:dyDescent="0.2">
      <c r="A1623" s="25">
        <v>38134</v>
      </c>
      <c r="B1623" s="6">
        <v>5.05</v>
      </c>
      <c r="C1623" s="6">
        <v>2.06</v>
      </c>
      <c r="D1623" s="6">
        <f t="shared" si="25"/>
        <v>2.9296492259455187</v>
      </c>
    </row>
    <row r="1624" spans="1:4" x14ac:dyDescent="0.2">
      <c r="A1624" s="25">
        <v>38135</v>
      </c>
      <c r="B1624" s="6">
        <v>5.1100000000000003</v>
      </c>
      <c r="C1624" s="6">
        <v>2.09</v>
      </c>
      <c r="D1624" s="6">
        <f t="shared" si="25"/>
        <v>2.9581741600548606</v>
      </c>
    </row>
    <row r="1625" spans="1:4" x14ac:dyDescent="0.2">
      <c r="A1625" s="25">
        <v>38139</v>
      </c>
      <c r="B1625" s="6">
        <v>5.16</v>
      </c>
      <c r="C1625" s="6">
        <v>2.1</v>
      </c>
      <c r="D1625" s="6">
        <f t="shared" si="25"/>
        <v>2.9970617042115677</v>
      </c>
    </row>
    <row r="1626" spans="1:4" x14ac:dyDescent="0.2">
      <c r="A1626" s="25">
        <v>38140</v>
      </c>
      <c r="B1626" s="6">
        <v>5.16</v>
      </c>
      <c r="C1626" s="6">
        <v>2.09</v>
      </c>
      <c r="D1626" s="6">
        <f t="shared" si="25"/>
        <v>3.0071505534332577</v>
      </c>
    </row>
    <row r="1627" spans="1:4" x14ac:dyDescent="0.2">
      <c r="A1627" s="25">
        <v>38141</v>
      </c>
      <c r="B1627" s="6">
        <v>5.16</v>
      </c>
      <c r="C1627" s="6">
        <v>2.0699999999999998</v>
      </c>
      <c r="D1627" s="6">
        <f t="shared" si="25"/>
        <v>3.0273341824238464</v>
      </c>
    </row>
    <row r="1628" spans="1:4" x14ac:dyDescent="0.2">
      <c r="A1628" s="25">
        <v>38142</v>
      </c>
      <c r="B1628" s="6">
        <v>5.17</v>
      </c>
      <c r="C1628" s="6">
        <v>2.0699999999999998</v>
      </c>
      <c r="D1628" s="6">
        <f t="shared" si="25"/>
        <v>3.0371313804252065</v>
      </c>
    </row>
    <row r="1629" spans="1:4" x14ac:dyDescent="0.2">
      <c r="A1629" s="25">
        <v>38145</v>
      </c>
      <c r="B1629" s="6">
        <v>5.15</v>
      </c>
      <c r="C1629" s="6">
        <v>2.0699999999999998</v>
      </c>
      <c r="D1629" s="6">
        <f t="shared" si="25"/>
        <v>3.0175369844224642</v>
      </c>
    </row>
    <row r="1630" spans="1:4" x14ac:dyDescent="0.2">
      <c r="A1630" s="25">
        <v>38146</v>
      </c>
      <c r="B1630" s="6">
        <v>5.13</v>
      </c>
      <c r="C1630" s="6">
        <v>2.06</v>
      </c>
      <c r="D1630" s="6">
        <f t="shared" si="25"/>
        <v>3.008034489515965</v>
      </c>
    </row>
    <row r="1631" spans="1:4" x14ac:dyDescent="0.2">
      <c r="A1631" s="25">
        <v>38147</v>
      </c>
      <c r="B1631" s="6">
        <v>5.19</v>
      </c>
      <c r="C1631" s="6">
        <v>2.11</v>
      </c>
      <c r="D1631" s="6">
        <f t="shared" si="25"/>
        <v>3.0163549113701116</v>
      </c>
    </row>
    <row r="1632" spans="1:4" x14ac:dyDescent="0.2">
      <c r="A1632" s="25">
        <v>38148</v>
      </c>
      <c r="B1632" s="6">
        <v>5.16</v>
      </c>
      <c r="C1632" s="6">
        <v>2.12</v>
      </c>
      <c r="D1632" s="6">
        <f t="shared" si="25"/>
        <v>2.976889933411675</v>
      </c>
    </row>
    <row r="1633" spans="1:4" x14ac:dyDescent="0.2">
      <c r="A1633" s="25">
        <v>38149</v>
      </c>
      <c r="B1633" s="6">
        <v>5.18</v>
      </c>
      <c r="C1633" s="6">
        <v>2.13</v>
      </c>
      <c r="D1633" s="6">
        <f t="shared" si="25"/>
        <v>2.9863898952315671</v>
      </c>
    </row>
    <row r="1634" spans="1:4" x14ac:dyDescent="0.2">
      <c r="A1634" s="25">
        <v>38152</v>
      </c>
      <c r="B1634" s="6">
        <v>5.19</v>
      </c>
      <c r="C1634" s="6">
        <v>2.14</v>
      </c>
      <c r="D1634" s="6">
        <f t="shared" si="25"/>
        <v>2.9860975132171452</v>
      </c>
    </row>
    <row r="1635" spans="1:4" x14ac:dyDescent="0.2">
      <c r="A1635" s="25">
        <v>38153</v>
      </c>
      <c r="B1635" s="6">
        <v>5.0999999999999996</v>
      </c>
      <c r="C1635" s="6">
        <v>2.06</v>
      </c>
      <c r="D1635" s="6">
        <f t="shared" si="25"/>
        <v>2.9786400156770476</v>
      </c>
    </row>
    <row r="1636" spans="1:4" x14ac:dyDescent="0.2">
      <c r="A1636" s="25">
        <v>38154</v>
      </c>
      <c r="B1636" s="6">
        <v>5.15</v>
      </c>
      <c r="C1636" s="6">
        <v>2.11</v>
      </c>
      <c r="D1636" s="6">
        <f t="shared" si="25"/>
        <v>2.9771814709627087</v>
      </c>
    </row>
    <row r="1637" spans="1:4" x14ac:dyDescent="0.2">
      <c r="A1637" s="25">
        <v>38155</v>
      </c>
      <c r="B1637" s="6">
        <v>5.17</v>
      </c>
      <c r="C1637" s="6">
        <v>2.15</v>
      </c>
      <c r="D1637" s="6">
        <f t="shared" si="25"/>
        <v>2.9564366128242758</v>
      </c>
    </row>
    <row r="1638" spans="1:4" x14ac:dyDescent="0.2">
      <c r="A1638" s="25">
        <v>38156</v>
      </c>
      <c r="B1638" s="6">
        <v>5.12</v>
      </c>
      <c r="C1638" s="6">
        <v>2.1</v>
      </c>
      <c r="D1638" s="6">
        <f t="shared" si="25"/>
        <v>2.9578844270323312</v>
      </c>
    </row>
    <row r="1639" spans="1:4" x14ac:dyDescent="0.2">
      <c r="A1639" s="25">
        <v>38159</v>
      </c>
      <c r="B1639" s="6">
        <v>5.1100000000000003</v>
      </c>
      <c r="C1639" s="6">
        <v>2.1</v>
      </c>
      <c r="D1639" s="6">
        <f t="shared" si="25"/>
        <v>2.948090107737511</v>
      </c>
    </row>
    <row r="1640" spans="1:4" x14ac:dyDescent="0.2">
      <c r="A1640" s="25">
        <v>38160</v>
      </c>
      <c r="B1640" s="6">
        <v>5.13</v>
      </c>
      <c r="C1640" s="6">
        <v>2.13</v>
      </c>
      <c r="D1640" s="6">
        <f t="shared" si="25"/>
        <v>2.9374326838343068</v>
      </c>
    </row>
    <row r="1641" spans="1:4" x14ac:dyDescent="0.2">
      <c r="A1641" s="25">
        <v>38161</v>
      </c>
      <c r="B1641" s="6">
        <v>5.1100000000000003</v>
      </c>
      <c r="C1641" s="6">
        <v>2.12</v>
      </c>
      <c r="D1641" s="6">
        <f t="shared" si="25"/>
        <v>2.9279279279279091</v>
      </c>
    </row>
    <row r="1642" spans="1:4" x14ac:dyDescent="0.2">
      <c r="A1642" s="25">
        <v>38162</v>
      </c>
      <c r="B1642" s="6">
        <v>5.05</v>
      </c>
      <c r="C1642" s="6">
        <v>2.08</v>
      </c>
      <c r="D1642" s="6">
        <f t="shared" si="25"/>
        <v>2.9094827586206851</v>
      </c>
    </row>
    <row r="1643" spans="1:4" x14ac:dyDescent="0.2">
      <c r="A1643" s="25">
        <v>38163</v>
      </c>
      <c r="B1643" s="6">
        <v>5.08</v>
      </c>
      <c r="C1643" s="6">
        <v>2.09</v>
      </c>
      <c r="D1643" s="6">
        <f t="shared" si="25"/>
        <v>2.9287883240278312</v>
      </c>
    </row>
    <row r="1644" spans="1:4" x14ac:dyDescent="0.2">
      <c r="A1644" s="25">
        <v>38166</v>
      </c>
      <c r="B1644" s="6">
        <v>5.12</v>
      </c>
      <c r="C1644" s="6">
        <v>2.11</v>
      </c>
      <c r="D1644" s="6">
        <f t="shared" si="25"/>
        <v>2.9478013906571343</v>
      </c>
    </row>
    <row r="1645" spans="1:4" x14ac:dyDescent="0.2">
      <c r="A1645" s="25">
        <v>38167</v>
      </c>
      <c r="B1645" s="6">
        <v>5.12</v>
      </c>
      <c r="C1645" s="6">
        <v>2.12</v>
      </c>
      <c r="D1645" s="6">
        <f t="shared" si="25"/>
        <v>2.9377203290246623</v>
      </c>
    </row>
    <row r="1646" spans="1:4" x14ac:dyDescent="0.2">
      <c r="A1646" s="25">
        <v>38168</v>
      </c>
      <c r="B1646" s="6">
        <v>5.0599999999999996</v>
      </c>
      <c r="C1646" s="6">
        <v>2.0699999999999998</v>
      </c>
      <c r="D1646" s="6">
        <f t="shared" si="25"/>
        <v>2.9293622024101129</v>
      </c>
    </row>
    <row r="1647" spans="1:4" x14ac:dyDescent="0.2">
      <c r="A1647" s="25">
        <v>38169</v>
      </c>
      <c r="B1647" s="6">
        <v>5.05</v>
      </c>
      <c r="C1647" s="6">
        <v>2.06</v>
      </c>
      <c r="D1647" s="6">
        <f t="shared" si="25"/>
        <v>2.9296492259455187</v>
      </c>
    </row>
    <row r="1648" spans="1:4" x14ac:dyDescent="0.2">
      <c r="A1648" s="25">
        <v>38170</v>
      </c>
      <c r="B1648" s="6">
        <v>5</v>
      </c>
      <c r="C1648" s="6">
        <v>2.0299999999999998</v>
      </c>
      <c r="D1648" s="6">
        <f t="shared" si="25"/>
        <v>2.9109085563069792</v>
      </c>
    </row>
    <row r="1649" spans="1:4" x14ac:dyDescent="0.2">
      <c r="A1649" s="25">
        <v>38173</v>
      </c>
      <c r="B1649" s="6">
        <v>5.01</v>
      </c>
      <c r="C1649" s="6">
        <v>2.0299999999999998</v>
      </c>
      <c r="D1649" s="6">
        <f t="shared" si="25"/>
        <v>2.920709595217108</v>
      </c>
    </row>
    <row r="1650" spans="1:4" x14ac:dyDescent="0.2">
      <c r="A1650" s="25">
        <v>38174</v>
      </c>
      <c r="B1650" s="6">
        <v>5.01</v>
      </c>
      <c r="C1650" s="6">
        <v>2.04</v>
      </c>
      <c r="D1650" s="6">
        <f t="shared" si="25"/>
        <v>2.9106232849862801</v>
      </c>
    </row>
    <row r="1651" spans="1:4" x14ac:dyDescent="0.2">
      <c r="A1651" s="25">
        <v>38175</v>
      </c>
      <c r="B1651" s="6">
        <v>4.99</v>
      </c>
      <c r="C1651" s="6">
        <v>2.0299999999999998</v>
      </c>
      <c r="D1651" s="6">
        <f t="shared" si="25"/>
        <v>2.9011075173968504</v>
      </c>
    </row>
    <row r="1652" spans="1:4" x14ac:dyDescent="0.2">
      <c r="A1652" s="25">
        <v>38176</v>
      </c>
      <c r="B1652" s="6">
        <v>4.99</v>
      </c>
      <c r="C1652" s="6">
        <v>2.0299999999999998</v>
      </c>
      <c r="D1652" s="6">
        <f t="shared" si="25"/>
        <v>2.9011075173968504</v>
      </c>
    </row>
    <row r="1653" spans="1:4" x14ac:dyDescent="0.2">
      <c r="A1653" s="25">
        <v>38177</v>
      </c>
      <c r="B1653" s="6">
        <v>5.01</v>
      </c>
      <c r="C1653" s="6">
        <v>2.04</v>
      </c>
      <c r="D1653" s="6">
        <f t="shared" si="25"/>
        <v>2.9106232849862801</v>
      </c>
    </row>
    <row r="1654" spans="1:4" x14ac:dyDescent="0.2">
      <c r="A1654" s="25">
        <v>38180</v>
      </c>
      <c r="B1654" s="6">
        <v>5</v>
      </c>
      <c r="C1654" s="6">
        <v>2.04</v>
      </c>
      <c r="D1654" s="6">
        <f t="shared" si="25"/>
        <v>2.9008232065856676</v>
      </c>
    </row>
    <row r="1655" spans="1:4" x14ac:dyDescent="0.2">
      <c r="A1655" s="25">
        <v>38181</v>
      </c>
      <c r="B1655" s="6">
        <v>5.0599999999999996</v>
      </c>
      <c r="C1655" s="6">
        <v>2.0699999999999998</v>
      </c>
      <c r="D1655" s="6">
        <f t="shared" si="25"/>
        <v>2.9293622024101129</v>
      </c>
    </row>
    <row r="1656" spans="1:4" x14ac:dyDescent="0.2">
      <c r="A1656" s="25">
        <v>38182</v>
      </c>
      <c r="B1656" s="6">
        <v>5.04</v>
      </c>
      <c r="C1656" s="6">
        <v>2.06</v>
      </c>
      <c r="D1656" s="6">
        <f t="shared" si="25"/>
        <v>2.9198510679992129</v>
      </c>
    </row>
    <row r="1657" spans="1:4" x14ac:dyDescent="0.2">
      <c r="A1657" s="25">
        <v>38183</v>
      </c>
      <c r="B1657" s="6">
        <v>5.05</v>
      </c>
      <c r="C1657" s="6">
        <v>2.0699999999999998</v>
      </c>
      <c r="D1657" s="6">
        <f t="shared" si="25"/>
        <v>2.9195650044087529</v>
      </c>
    </row>
    <row r="1658" spans="1:4" x14ac:dyDescent="0.2">
      <c r="A1658" s="25">
        <v>38184</v>
      </c>
      <c r="B1658" s="6">
        <v>4.99</v>
      </c>
      <c r="C1658" s="6">
        <v>2.0099999999999998</v>
      </c>
      <c r="D1658" s="6">
        <f t="shared" si="25"/>
        <v>2.9212822272326244</v>
      </c>
    </row>
    <row r="1659" spans="1:4" x14ac:dyDescent="0.2">
      <c r="A1659" s="25">
        <v>38187</v>
      </c>
      <c r="B1659" s="6">
        <v>4.99</v>
      </c>
      <c r="C1659" s="6">
        <v>2.02</v>
      </c>
      <c r="D1659" s="6">
        <f t="shared" si="25"/>
        <v>2.9111938835522544</v>
      </c>
    </row>
    <row r="1660" spans="1:4" x14ac:dyDescent="0.2">
      <c r="A1660" s="25">
        <v>38188</v>
      </c>
      <c r="B1660" s="6">
        <v>5</v>
      </c>
      <c r="C1660" s="6">
        <v>2.0299999999999998</v>
      </c>
      <c r="D1660" s="6">
        <f t="shared" si="25"/>
        <v>2.9109085563069792</v>
      </c>
    </row>
    <row r="1661" spans="1:4" x14ac:dyDescent="0.2">
      <c r="A1661" s="25">
        <v>38189</v>
      </c>
      <c r="B1661" s="6">
        <v>5.09</v>
      </c>
      <c r="C1661" s="6">
        <v>2.09</v>
      </c>
      <c r="D1661" s="6">
        <f t="shared" si="25"/>
        <v>2.9385836027034928</v>
      </c>
    </row>
    <row r="1662" spans="1:4" x14ac:dyDescent="0.2">
      <c r="A1662" s="25">
        <v>38190</v>
      </c>
      <c r="B1662" s="6">
        <v>5.0599999999999996</v>
      </c>
      <c r="C1662" s="6">
        <v>2.08</v>
      </c>
      <c r="D1662" s="6">
        <f t="shared" si="25"/>
        <v>2.9192789968652155</v>
      </c>
    </row>
    <row r="1663" spans="1:4" x14ac:dyDescent="0.2">
      <c r="A1663" s="25">
        <v>38191</v>
      </c>
      <c r="B1663" s="6">
        <v>5.07</v>
      </c>
      <c r="C1663" s="6">
        <v>2.1</v>
      </c>
      <c r="D1663" s="6">
        <f t="shared" si="25"/>
        <v>2.9089128305582745</v>
      </c>
    </row>
    <row r="1664" spans="1:4" x14ac:dyDescent="0.2">
      <c r="A1664" s="25">
        <v>38194</v>
      </c>
      <c r="B1664" s="6">
        <v>5.0999999999999996</v>
      </c>
      <c r="C1664" s="6">
        <v>2.12</v>
      </c>
      <c r="D1664" s="6">
        <f t="shared" si="25"/>
        <v>2.918135526831156</v>
      </c>
    </row>
    <row r="1665" spans="1:4" x14ac:dyDescent="0.2">
      <c r="A1665" s="25">
        <v>38195</v>
      </c>
      <c r="B1665" s="6">
        <v>5.12</v>
      </c>
      <c r="C1665" s="6">
        <v>2.14</v>
      </c>
      <c r="D1665" s="6">
        <f t="shared" si="25"/>
        <v>2.9175641276678821</v>
      </c>
    </row>
    <row r="1666" spans="1:4" x14ac:dyDescent="0.2">
      <c r="A1666" s="25">
        <v>38196</v>
      </c>
      <c r="B1666" s="6">
        <v>5.14</v>
      </c>
      <c r="C1666" s="6">
        <v>2.2000000000000002</v>
      </c>
      <c r="D1666" s="6">
        <f t="shared" si="25"/>
        <v>2.876712328767117</v>
      </c>
    </row>
    <row r="1667" spans="1:4" x14ac:dyDescent="0.2">
      <c r="A1667" s="25">
        <v>38197</v>
      </c>
      <c r="B1667" s="6">
        <v>5.13</v>
      </c>
      <c r="C1667" s="6">
        <v>2.19</v>
      </c>
      <c r="D1667" s="6">
        <f t="shared" si="25"/>
        <v>2.8769938350132085</v>
      </c>
    </row>
    <row r="1668" spans="1:4" x14ac:dyDescent="0.2">
      <c r="A1668" s="25">
        <v>38198</v>
      </c>
      <c r="B1668" s="6">
        <v>5.05</v>
      </c>
      <c r="C1668" s="6">
        <v>2.14</v>
      </c>
      <c r="D1668" s="6">
        <f t="shared" si="25"/>
        <v>2.8490307421186412</v>
      </c>
    </row>
    <row r="1669" spans="1:4" x14ac:dyDescent="0.2">
      <c r="A1669" s="25">
        <v>38201</v>
      </c>
      <c r="B1669" s="6">
        <v>5.05</v>
      </c>
      <c r="C1669" s="6">
        <v>2.14</v>
      </c>
      <c r="D1669" s="6">
        <f t="shared" si="25"/>
        <v>2.8490307421186412</v>
      </c>
    </row>
    <row r="1670" spans="1:4" x14ac:dyDescent="0.2">
      <c r="A1670" s="25">
        <v>38202</v>
      </c>
      <c r="B1670" s="6">
        <v>5.05</v>
      </c>
      <c r="C1670" s="6">
        <v>2.13</v>
      </c>
      <c r="D1670" s="6">
        <f t="shared" si="25"/>
        <v>2.8591011455987303</v>
      </c>
    </row>
    <row r="1671" spans="1:4" x14ac:dyDescent="0.2">
      <c r="A1671" s="25">
        <v>38203</v>
      </c>
      <c r="B1671" s="6">
        <v>5.04</v>
      </c>
      <c r="C1671" s="6">
        <v>2.12</v>
      </c>
      <c r="D1671" s="6">
        <f t="shared" si="25"/>
        <v>2.8593811202506814</v>
      </c>
    </row>
    <row r="1672" spans="1:4" x14ac:dyDescent="0.2">
      <c r="A1672" s="25">
        <v>38204</v>
      </c>
      <c r="B1672" s="6">
        <v>4.96</v>
      </c>
      <c r="C1672" s="6">
        <v>2.0699999999999998</v>
      </c>
      <c r="D1672" s="6">
        <f t="shared" ref="D1672:D1735" si="26">((1+(B1672/100))/(1+(C1672/100)) - 1)*100</f>
        <v>2.8313902223964016</v>
      </c>
    </row>
    <row r="1673" spans="1:4" x14ac:dyDescent="0.2">
      <c r="A1673" s="25">
        <v>38205</v>
      </c>
      <c r="B1673" s="6">
        <v>4.8899999999999997</v>
      </c>
      <c r="C1673" s="6">
        <v>2.0099999999999998</v>
      </c>
      <c r="D1673" s="6">
        <f t="shared" si="26"/>
        <v>2.8232526222919274</v>
      </c>
    </row>
    <row r="1674" spans="1:4" x14ac:dyDescent="0.2">
      <c r="A1674" s="25">
        <v>38208</v>
      </c>
      <c r="B1674" s="6">
        <v>4.93</v>
      </c>
      <c r="C1674" s="6">
        <v>2.0299999999999998</v>
      </c>
      <c r="D1674" s="6">
        <f t="shared" si="26"/>
        <v>2.8423012839360995</v>
      </c>
    </row>
    <row r="1675" spans="1:4" x14ac:dyDescent="0.2">
      <c r="A1675" s="25">
        <v>38209</v>
      </c>
      <c r="B1675" s="6">
        <v>4.9000000000000004</v>
      </c>
      <c r="C1675" s="6">
        <v>2.0299999999999998</v>
      </c>
      <c r="D1675" s="6">
        <f t="shared" si="26"/>
        <v>2.812898167205713</v>
      </c>
    </row>
    <row r="1676" spans="1:4" x14ac:dyDescent="0.2">
      <c r="A1676" s="25">
        <v>38210</v>
      </c>
      <c r="B1676" s="6">
        <v>4.95</v>
      </c>
      <c r="C1676" s="6">
        <v>2.0299999999999998</v>
      </c>
      <c r="D1676" s="6">
        <f t="shared" si="26"/>
        <v>2.8619033617563572</v>
      </c>
    </row>
    <row r="1677" spans="1:4" x14ac:dyDescent="0.2">
      <c r="A1677" s="25">
        <v>38211</v>
      </c>
      <c r="B1677" s="6">
        <v>4.91</v>
      </c>
      <c r="C1677" s="6">
        <v>2.0099999999999998</v>
      </c>
      <c r="D1677" s="6">
        <f t="shared" si="26"/>
        <v>2.8428585432800579</v>
      </c>
    </row>
    <row r="1678" spans="1:4" x14ac:dyDescent="0.2">
      <c r="A1678" s="25">
        <v>38212</v>
      </c>
      <c r="B1678" s="6">
        <v>4.9000000000000004</v>
      </c>
      <c r="C1678" s="6">
        <v>2.0099999999999998</v>
      </c>
      <c r="D1678" s="6">
        <f t="shared" si="26"/>
        <v>2.8330555827859927</v>
      </c>
    </row>
    <row r="1679" spans="1:4" x14ac:dyDescent="0.2">
      <c r="A1679" s="25">
        <v>38215</v>
      </c>
      <c r="B1679" s="6">
        <v>4.95</v>
      </c>
      <c r="C1679" s="6">
        <v>2.0099999999999998</v>
      </c>
      <c r="D1679" s="6">
        <f t="shared" si="26"/>
        <v>2.8820703852563634</v>
      </c>
    </row>
    <row r="1680" spans="1:4" x14ac:dyDescent="0.2">
      <c r="A1680" s="25">
        <v>38216</v>
      </c>
      <c r="B1680" s="6">
        <v>4.9400000000000004</v>
      </c>
      <c r="C1680" s="6">
        <v>2.0099999999999998</v>
      </c>
      <c r="D1680" s="6">
        <f t="shared" si="26"/>
        <v>2.8722674247622981</v>
      </c>
    </row>
    <row r="1681" spans="1:4" x14ac:dyDescent="0.2">
      <c r="A1681" s="25">
        <v>38217</v>
      </c>
      <c r="B1681" s="6">
        <v>4.93</v>
      </c>
      <c r="C1681" s="6">
        <v>2.0099999999999998</v>
      </c>
      <c r="D1681" s="6">
        <f t="shared" si="26"/>
        <v>2.8624644642681885</v>
      </c>
    </row>
    <row r="1682" spans="1:4" x14ac:dyDescent="0.2">
      <c r="A1682" s="25">
        <v>38218</v>
      </c>
      <c r="B1682" s="6">
        <v>4.93</v>
      </c>
      <c r="C1682" s="6">
        <v>2.0099999999999998</v>
      </c>
      <c r="D1682" s="6">
        <f t="shared" si="26"/>
        <v>2.8624644642681885</v>
      </c>
    </row>
    <row r="1683" spans="1:4" x14ac:dyDescent="0.2">
      <c r="A1683" s="25">
        <v>38219</v>
      </c>
      <c r="B1683" s="6">
        <v>4.91</v>
      </c>
      <c r="C1683" s="6">
        <v>2</v>
      </c>
      <c r="D1683" s="6">
        <f t="shared" si="26"/>
        <v>2.8529411764705692</v>
      </c>
    </row>
    <row r="1684" spans="1:4" x14ac:dyDescent="0.2">
      <c r="A1684" s="25">
        <v>38222</v>
      </c>
      <c r="B1684" s="6">
        <v>4.99</v>
      </c>
      <c r="C1684" s="6">
        <v>2.06</v>
      </c>
      <c r="D1684" s="6">
        <f t="shared" si="26"/>
        <v>2.8708602782677062</v>
      </c>
    </row>
    <row r="1685" spans="1:4" x14ac:dyDescent="0.2">
      <c r="A1685" s="25">
        <v>38223</v>
      </c>
      <c r="B1685" s="6">
        <v>4.9800000000000004</v>
      </c>
      <c r="C1685" s="6">
        <v>2.0499999999999998</v>
      </c>
      <c r="D1685" s="6">
        <f t="shared" si="26"/>
        <v>2.8711415972562548</v>
      </c>
    </row>
    <row r="1686" spans="1:4" x14ac:dyDescent="0.2">
      <c r="A1686" s="25">
        <v>38224</v>
      </c>
      <c r="B1686" s="6">
        <v>4.9400000000000004</v>
      </c>
      <c r="C1686" s="6">
        <v>2.0099999999999998</v>
      </c>
      <c r="D1686" s="6">
        <f t="shared" si="26"/>
        <v>2.8722674247622981</v>
      </c>
    </row>
    <row r="1687" spans="1:4" x14ac:dyDescent="0.2">
      <c r="A1687" s="25">
        <v>38225</v>
      </c>
      <c r="B1687" s="6">
        <v>4.91</v>
      </c>
      <c r="C1687" s="6">
        <v>2.0099999999999998</v>
      </c>
      <c r="D1687" s="6">
        <f t="shared" si="26"/>
        <v>2.8428585432800579</v>
      </c>
    </row>
    <row r="1688" spans="1:4" x14ac:dyDescent="0.2">
      <c r="A1688" s="25">
        <v>38226</v>
      </c>
      <c r="B1688" s="6">
        <v>4.92</v>
      </c>
      <c r="C1688" s="6">
        <v>2.0099999999999998</v>
      </c>
      <c r="D1688" s="6">
        <f t="shared" si="26"/>
        <v>2.8526615037741232</v>
      </c>
    </row>
    <row r="1689" spans="1:4" x14ac:dyDescent="0.2">
      <c r="A1689" s="25">
        <v>38230</v>
      </c>
      <c r="B1689" s="6">
        <v>4.88</v>
      </c>
      <c r="C1689" s="6">
        <v>1.98</v>
      </c>
      <c r="D1689" s="6">
        <f t="shared" si="26"/>
        <v>2.843694842125899</v>
      </c>
    </row>
    <row r="1690" spans="1:4" x14ac:dyDescent="0.2">
      <c r="A1690" s="25">
        <v>38231</v>
      </c>
      <c r="B1690" s="6">
        <v>4.8899999999999997</v>
      </c>
      <c r="C1690" s="6">
        <v>1.98</v>
      </c>
      <c r="D1690" s="6">
        <f t="shared" si="26"/>
        <v>2.8535006864090828</v>
      </c>
    </row>
    <row r="1691" spans="1:4" x14ac:dyDescent="0.2">
      <c r="A1691" s="25">
        <v>38232</v>
      </c>
      <c r="B1691" s="6">
        <v>4.93</v>
      </c>
      <c r="C1691" s="6">
        <v>2.0099999999999998</v>
      </c>
      <c r="D1691" s="6">
        <f t="shared" si="26"/>
        <v>2.8624644642681885</v>
      </c>
    </row>
    <row r="1692" spans="1:4" x14ac:dyDescent="0.2">
      <c r="A1692" s="25">
        <v>38233</v>
      </c>
      <c r="B1692" s="6">
        <v>4.99</v>
      </c>
      <c r="C1692" s="6">
        <v>2.0499999999999998</v>
      </c>
      <c r="D1692" s="6">
        <f t="shared" si="26"/>
        <v>2.8809407153356226</v>
      </c>
    </row>
    <row r="1693" spans="1:4" x14ac:dyDescent="0.2">
      <c r="A1693" s="25">
        <v>38236</v>
      </c>
      <c r="B1693" s="6">
        <v>4.9400000000000004</v>
      </c>
      <c r="C1693" s="6">
        <v>2.02</v>
      </c>
      <c r="D1693" s="6">
        <f t="shared" si="26"/>
        <v>2.862183885512648</v>
      </c>
    </row>
    <row r="1694" spans="1:4" x14ac:dyDescent="0.2">
      <c r="A1694" s="25">
        <v>38237</v>
      </c>
      <c r="B1694" s="6">
        <v>4.95</v>
      </c>
      <c r="C1694" s="6">
        <v>2.0299999999999998</v>
      </c>
      <c r="D1694" s="6">
        <f t="shared" si="26"/>
        <v>2.8619033617563572</v>
      </c>
    </row>
    <row r="1695" spans="1:4" x14ac:dyDescent="0.2">
      <c r="A1695" s="25">
        <v>38238</v>
      </c>
      <c r="B1695" s="6">
        <v>4.93</v>
      </c>
      <c r="C1695" s="6">
        <v>2.0299999999999998</v>
      </c>
      <c r="D1695" s="6">
        <f t="shared" si="26"/>
        <v>2.8423012839360995</v>
      </c>
    </row>
    <row r="1696" spans="1:4" x14ac:dyDescent="0.2">
      <c r="A1696" s="25">
        <v>38239</v>
      </c>
      <c r="B1696" s="6">
        <v>4.8899999999999997</v>
      </c>
      <c r="C1696" s="6">
        <v>2</v>
      </c>
      <c r="D1696" s="6">
        <f t="shared" si="26"/>
        <v>2.8333333333333321</v>
      </c>
    </row>
    <row r="1697" spans="1:4" x14ac:dyDescent="0.2">
      <c r="A1697" s="25">
        <v>38240</v>
      </c>
      <c r="B1697" s="6">
        <v>4.87</v>
      </c>
      <c r="C1697" s="6">
        <v>1.99</v>
      </c>
      <c r="D1697" s="6">
        <f t="shared" si="26"/>
        <v>2.8238062555152377</v>
      </c>
    </row>
    <row r="1698" spans="1:4" x14ac:dyDescent="0.2">
      <c r="A1698" s="25">
        <v>38243</v>
      </c>
      <c r="B1698" s="6">
        <v>4.8899999999999997</v>
      </c>
      <c r="C1698" s="6">
        <v>2</v>
      </c>
      <c r="D1698" s="6">
        <f t="shared" si="26"/>
        <v>2.8333333333333321</v>
      </c>
    </row>
    <row r="1699" spans="1:4" x14ac:dyDescent="0.2">
      <c r="A1699" s="25">
        <v>38244</v>
      </c>
      <c r="B1699" s="6">
        <v>4.88</v>
      </c>
      <c r="C1699" s="6">
        <v>1.98</v>
      </c>
      <c r="D1699" s="6">
        <f t="shared" si="26"/>
        <v>2.843694842125899</v>
      </c>
    </row>
    <row r="1700" spans="1:4" x14ac:dyDescent="0.2">
      <c r="A1700" s="25">
        <v>38245</v>
      </c>
      <c r="B1700" s="6">
        <v>4.88</v>
      </c>
      <c r="C1700" s="6">
        <v>1.99</v>
      </c>
      <c r="D1700" s="6">
        <f t="shared" si="26"/>
        <v>2.8336111383468809</v>
      </c>
    </row>
    <row r="1701" spans="1:4" x14ac:dyDescent="0.2">
      <c r="A1701" s="25">
        <v>38246</v>
      </c>
      <c r="B1701" s="6">
        <v>4.88</v>
      </c>
      <c r="C1701" s="6">
        <v>2.0099999999999998</v>
      </c>
      <c r="D1701" s="6">
        <f t="shared" si="26"/>
        <v>2.8134496617978622</v>
      </c>
    </row>
    <row r="1702" spans="1:4" x14ac:dyDescent="0.2">
      <c r="A1702" s="25">
        <v>38247</v>
      </c>
      <c r="B1702" s="6">
        <v>4.8600000000000003</v>
      </c>
      <c r="C1702" s="6">
        <v>1.99</v>
      </c>
      <c r="D1702" s="6">
        <f t="shared" si="26"/>
        <v>2.8140013726835944</v>
      </c>
    </row>
    <row r="1703" spans="1:4" x14ac:dyDescent="0.2">
      <c r="A1703" s="25">
        <v>38250</v>
      </c>
      <c r="B1703" s="6">
        <v>4.84</v>
      </c>
      <c r="C1703" s="6">
        <v>1.98</v>
      </c>
      <c r="D1703" s="6">
        <f t="shared" si="26"/>
        <v>2.8044714649931413</v>
      </c>
    </row>
    <row r="1704" spans="1:4" x14ac:dyDescent="0.2">
      <c r="A1704" s="25">
        <v>38251</v>
      </c>
      <c r="B1704" s="6">
        <v>4.83</v>
      </c>
      <c r="C1704" s="6">
        <v>1.96</v>
      </c>
      <c r="D1704" s="6">
        <f t="shared" si="26"/>
        <v>2.8148293448411188</v>
      </c>
    </row>
    <row r="1705" spans="1:4" x14ac:dyDescent="0.2">
      <c r="A1705" s="25">
        <v>38252</v>
      </c>
      <c r="B1705" s="6">
        <v>4.78</v>
      </c>
      <c r="C1705" s="6">
        <v>1.92</v>
      </c>
      <c r="D1705" s="6">
        <f t="shared" si="26"/>
        <v>2.8061224489795977</v>
      </c>
    </row>
    <row r="1706" spans="1:4" x14ac:dyDescent="0.2">
      <c r="A1706" s="25">
        <v>38253</v>
      </c>
      <c r="B1706" s="6">
        <v>4.76</v>
      </c>
      <c r="C1706" s="6">
        <v>1.91</v>
      </c>
      <c r="D1706" s="6">
        <f t="shared" si="26"/>
        <v>2.7965852222549437</v>
      </c>
    </row>
    <row r="1707" spans="1:4" x14ac:dyDescent="0.2">
      <c r="A1707" s="25">
        <v>38254</v>
      </c>
      <c r="B1707" s="6">
        <v>4.78</v>
      </c>
      <c r="C1707" s="6">
        <v>1.92</v>
      </c>
      <c r="D1707" s="6">
        <f t="shared" si="26"/>
        <v>2.8061224489795977</v>
      </c>
    </row>
    <row r="1708" spans="1:4" x14ac:dyDescent="0.2">
      <c r="A1708" s="25">
        <v>38257</v>
      </c>
      <c r="B1708" s="6">
        <v>4.74</v>
      </c>
      <c r="C1708" s="6">
        <v>1.91</v>
      </c>
      <c r="D1708" s="6">
        <f t="shared" si="26"/>
        <v>2.7769600628005264</v>
      </c>
    </row>
    <row r="1709" spans="1:4" x14ac:dyDescent="0.2">
      <c r="A1709" s="25">
        <v>38258</v>
      </c>
      <c r="B1709" s="6">
        <v>4.76</v>
      </c>
      <c r="C1709" s="6">
        <v>1.91</v>
      </c>
      <c r="D1709" s="6">
        <f t="shared" si="26"/>
        <v>2.7965852222549437</v>
      </c>
    </row>
    <row r="1710" spans="1:4" x14ac:dyDescent="0.2">
      <c r="A1710" s="25">
        <v>38259</v>
      </c>
      <c r="B1710" s="6">
        <v>4.78</v>
      </c>
      <c r="C1710" s="6">
        <v>1.92</v>
      </c>
      <c r="D1710" s="6">
        <f t="shared" si="26"/>
        <v>2.8061224489795977</v>
      </c>
    </row>
    <row r="1711" spans="1:4" x14ac:dyDescent="0.2">
      <c r="A1711" s="25">
        <v>38260</v>
      </c>
      <c r="B1711" s="6">
        <v>4.79</v>
      </c>
      <c r="C1711" s="6">
        <v>1.91</v>
      </c>
      <c r="D1711" s="6">
        <f t="shared" si="26"/>
        <v>2.8260229614365695</v>
      </c>
    </row>
    <row r="1712" spans="1:4" x14ac:dyDescent="0.2">
      <c r="A1712" s="25">
        <v>38261</v>
      </c>
      <c r="B1712" s="6">
        <v>4.82</v>
      </c>
      <c r="C1712" s="6">
        <v>1.92</v>
      </c>
      <c r="D1712" s="6">
        <f t="shared" si="26"/>
        <v>2.8453689167974749</v>
      </c>
    </row>
    <row r="1713" spans="1:4" x14ac:dyDescent="0.2">
      <c r="A1713" s="25">
        <v>38264</v>
      </c>
      <c r="B1713" s="6">
        <v>4.8499999999999996</v>
      </c>
      <c r="C1713" s="6">
        <v>1.94</v>
      </c>
      <c r="D1713" s="6">
        <f t="shared" si="26"/>
        <v>2.8546203649205237</v>
      </c>
    </row>
    <row r="1714" spans="1:4" x14ac:dyDescent="0.2">
      <c r="A1714" s="25">
        <v>38265</v>
      </c>
      <c r="B1714" s="6">
        <v>4.8</v>
      </c>
      <c r="C1714" s="6">
        <v>1.92</v>
      </c>
      <c r="D1714" s="6">
        <f t="shared" si="26"/>
        <v>2.8257456828885363</v>
      </c>
    </row>
    <row r="1715" spans="1:4" x14ac:dyDescent="0.2">
      <c r="A1715" s="25">
        <v>38266</v>
      </c>
      <c r="B1715" s="6">
        <v>4.79</v>
      </c>
      <c r="C1715" s="6">
        <v>1.92</v>
      </c>
      <c r="D1715" s="6">
        <f t="shared" si="26"/>
        <v>2.8159340659340559</v>
      </c>
    </row>
    <row r="1716" spans="1:4" x14ac:dyDescent="0.2">
      <c r="A1716" s="25">
        <v>38267</v>
      </c>
      <c r="B1716" s="6">
        <v>4.82</v>
      </c>
      <c r="C1716" s="6">
        <v>1.95</v>
      </c>
      <c r="D1716" s="6">
        <f t="shared" si="26"/>
        <v>2.8151054438450229</v>
      </c>
    </row>
    <row r="1717" spans="1:4" x14ac:dyDescent="0.2">
      <c r="A1717" s="25">
        <v>38268</v>
      </c>
      <c r="B1717" s="6">
        <v>4.75</v>
      </c>
      <c r="C1717" s="6">
        <v>1.89</v>
      </c>
      <c r="D1717" s="6">
        <f t="shared" si="26"/>
        <v>2.8069486701344681</v>
      </c>
    </row>
    <row r="1718" spans="1:4" x14ac:dyDescent="0.2">
      <c r="A1718" s="25">
        <v>38271</v>
      </c>
      <c r="B1718" s="6">
        <v>4.76</v>
      </c>
      <c r="C1718" s="6">
        <v>1.9</v>
      </c>
      <c r="D1718" s="6">
        <f t="shared" si="26"/>
        <v>2.8066732090284763</v>
      </c>
    </row>
    <row r="1719" spans="1:4" x14ac:dyDescent="0.2">
      <c r="A1719" s="25">
        <v>38272</v>
      </c>
      <c r="B1719" s="6">
        <v>4.71</v>
      </c>
      <c r="C1719" s="6">
        <v>1.88</v>
      </c>
      <c r="D1719" s="6">
        <f t="shared" si="26"/>
        <v>2.7777777777777679</v>
      </c>
    </row>
    <row r="1720" spans="1:4" x14ac:dyDescent="0.2">
      <c r="A1720" s="25">
        <v>38273</v>
      </c>
      <c r="B1720" s="6">
        <v>4.72</v>
      </c>
      <c r="C1720" s="6">
        <v>1.91</v>
      </c>
      <c r="D1720" s="6">
        <f t="shared" si="26"/>
        <v>2.757334903346087</v>
      </c>
    </row>
    <row r="1721" spans="1:4" x14ac:dyDescent="0.2">
      <c r="A1721" s="25">
        <v>38274</v>
      </c>
      <c r="B1721" s="6">
        <v>4.6900000000000004</v>
      </c>
      <c r="C1721" s="6">
        <v>1.89</v>
      </c>
      <c r="D1721" s="6">
        <f t="shared" si="26"/>
        <v>2.7480616350966658</v>
      </c>
    </row>
    <row r="1722" spans="1:4" x14ac:dyDescent="0.2">
      <c r="A1722" s="25">
        <v>38275</v>
      </c>
      <c r="B1722" s="6">
        <v>4.6900000000000004</v>
      </c>
      <c r="C1722" s="6">
        <v>1.89</v>
      </c>
      <c r="D1722" s="6">
        <f t="shared" si="26"/>
        <v>2.7480616350966658</v>
      </c>
    </row>
    <row r="1723" spans="1:4" x14ac:dyDescent="0.2">
      <c r="A1723" s="25">
        <v>38278</v>
      </c>
      <c r="B1723" s="6">
        <v>4.68</v>
      </c>
      <c r="C1723" s="6">
        <v>1.88</v>
      </c>
      <c r="D1723" s="6">
        <f t="shared" si="26"/>
        <v>2.7483313702395096</v>
      </c>
    </row>
    <row r="1724" spans="1:4" x14ac:dyDescent="0.2">
      <c r="A1724" s="25">
        <v>38279</v>
      </c>
      <c r="B1724" s="6">
        <v>4.72</v>
      </c>
      <c r="C1724" s="6">
        <v>1.9</v>
      </c>
      <c r="D1724" s="6">
        <f t="shared" si="26"/>
        <v>2.7674190382728225</v>
      </c>
    </row>
    <row r="1725" spans="1:4" x14ac:dyDescent="0.2">
      <c r="A1725" s="25">
        <v>38280</v>
      </c>
      <c r="B1725" s="6">
        <v>4.6500000000000004</v>
      </c>
      <c r="C1725" s="6">
        <v>1.85</v>
      </c>
      <c r="D1725" s="6">
        <f t="shared" si="26"/>
        <v>2.7491408934708028</v>
      </c>
    </row>
    <row r="1726" spans="1:4" x14ac:dyDescent="0.2">
      <c r="A1726" s="25">
        <v>38281</v>
      </c>
      <c r="B1726" s="6">
        <v>4.66</v>
      </c>
      <c r="C1726" s="6">
        <v>1.85</v>
      </c>
      <c r="D1726" s="6">
        <f t="shared" si="26"/>
        <v>2.758959253804627</v>
      </c>
    </row>
    <row r="1727" spans="1:4" x14ac:dyDescent="0.2">
      <c r="A1727" s="25">
        <v>38282</v>
      </c>
      <c r="B1727" s="6">
        <v>4.66</v>
      </c>
      <c r="C1727" s="6">
        <v>1.85</v>
      </c>
      <c r="D1727" s="6">
        <f t="shared" si="26"/>
        <v>2.758959253804627</v>
      </c>
    </row>
    <row r="1728" spans="1:4" x14ac:dyDescent="0.2">
      <c r="A1728" s="25">
        <v>38285</v>
      </c>
      <c r="B1728" s="6">
        <v>4.6500000000000004</v>
      </c>
      <c r="C1728" s="6">
        <v>1.84</v>
      </c>
      <c r="D1728" s="6">
        <f t="shared" si="26"/>
        <v>2.7592301649646434</v>
      </c>
    </row>
    <row r="1729" spans="1:4" x14ac:dyDescent="0.2">
      <c r="A1729" s="25">
        <v>38286</v>
      </c>
      <c r="B1729" s="6">
        <v>4.66</v>
      </c>
      <c r="C1729" s="6">
        <v>1.84</v>
      </c>
      <c r="D1729" s="6">
        <f t="shared" si="26"/>
        <v>2.7690494893951367</v>
      </c>
    </row>
    <row r="1730" spans="1:4" x14ac:dyDescent="0.2">
      <c r="A1730" s="25">
        <v>38287</v>
      </c>
      <c r="B1730" s="6">
        <v>4.68</v>
      </c>
      <c r="C1730" s="6">
        <v>1.85</v>
      </c>
      <c r="D1730" s="6">
        <f t="shared" si="26"/>
        <v>2.7785959744722533</v>
      </c>
    </row>
    <row r="1731" spans="1:4" x14ac:dyDescent="0.2">
      <c r="A1731" s="25">
        <v>38288</v>
      </c>
      <c r="B1731" s="6">
        <v>4.71</v>
      </c>
      <c r="C1731" s="6">
        <v>1.89</v>
      </c>
      <c r="D1731" s="6">
        <f t="shared" si="26"/>
        <v>2.7676906467759332</v>
      </c>
    </row>
    <row r="1732" spans="1:4" x14ac:dyDescent="0.2">
      <c r="A1732" s="25">
        <v>38289</v>
      </c>
      <c r="B1732" s="6">
        <v>4.7</v>
      </c>
      <c r="C1732" s="6">
        <v>1.88</v>
      </c>
      <c r="D1732" s="6">
        <f t="shared" si="26"/>
        <v>2.7679623085983485</v>
      </c>
    </row>
    <row r="1733" spans="1:4" x14ac:dyDescent="0.2">
      <c r="A1733" s="25">
        <v>38292</v>
      </c>
      <c r="B1733" s="6">
        <v>4.71</v>
      </c>
      <c r="C1733" s="6">
        <v>1.89</v>
      </c>
      <c r="D1733" s="6">
        <f t="shared" si="26"/>
        <v>2.7676906467759332</v>
      </c>
    </row>
    <row r="1734" spans="1:4" x14ac:dyDescent="0.2">
      <c r="A1734" s="25">
        <v>38293</v>
      </c>
      <c r="B1734" s="6">
        <v>4.7699999999999996</v>
      </c>
      <c r="C1734" s="6">
        <v>1.95</v>
      </c>
      <c r="D1734" s="6">
        <f t="shared" si="26"/>
        <v>2.766061794997543</v>
      </c>
    </row>
    <row r="1735" spans="1:4" x14ac:dyDescent="0.2">
      <c r="A1735" s="25">
        <v>38294</v>
      </c>
      <c r="B1735" s="6">
        <v>4.75</v>
      </c>
      <c r="C1735" s="6">
        <v>1.93</v>
      </c>
      <c r="D1735" s="6">
        <f t="shared" si="26"/>
        <v>2.7666045325223099</v>
      </c>
    </row>
    <row r="1736" spans="1:4" x14ac:dyDescent="0.2">
      <c r="A1736" s="25">
        <v>38295</v>
      </c>
      <c r="B1736" s="6">
        <v>4.7</v>
      </c>
      <c r="C1736" s="6">
        <v>1.9</v>
      </c>
      <c r="D1736" s="6">
        <f t="shared" ref="D1736:D1799" si="27">((1+(B1736/100))/(1+(C1736/100)) - 1)*100</f>
        <v>2.7477919528950068</v>
      </c>
    </row>
    <row r="1737" spans="1:4" x14ac:dyDescent="0.2">
      <c r="A1737" s="25">
        <v>38296</v>
      </c>
      <c r="B1737" s="6">
        <v>4.75</v>
      </c>
      <c r="C1737" s="6">
        <v>1.94</v>
      </c>
      <c r="D1737" s="6">
        <f t="shared" si="27"/>
        <v>2.7565234451638165</v>
      </c>
    </row>
    <row r="1738" spans="1:4" x14ac:dyDescent="0.2">
      <c r="A1738" s="25">
        <v>38299</v>
      </c>
      <c r="B1738" s="6">
        <v>4.74</v>
      </c>
      <c r="C1738" s="6">
        <v>1.95</v>
      </c>
      <c r="D1738" s="6">
        <f t="shared" si="27"/>
        <v>2.7366356056890639</v>
      </c>
    </row>
    <row r="1739" spans="1:4" x14ac:dyDescent="0.2">
      <c r="A1739" s="25">
        <v>38300</v>
      </c>
      <c r="B1739" s="6">
        <v>4.71</v>
      </c>
      <c r="C1739" s="6">
        <v>1.92</v>
      </c>
      <c r="D1739" s="6">
        <f t="shared" si="27"/>
        <v>2.7374411302982571</v>
      </c>
    </row>
    <row r="1740" spans="1:4" x14ac:dyDescent="0.2">
      <c r="A1740" s="25">
        <v>38301</v>
      </c>
      <c r="B1740" s="6">
        <v>4.71</v>
      </c>
      <c r="C1740" s="6">
        <v>1.91</v>
      </c>
      <c r="D1740" s="6">
        <f t="shared" si="27"/>
        <v>2.7475223236188784</v>
      </c>
    </row>
    <row r="1741" spans="1:4" x14ac:dyDescent="0.2">
      <c r="A1741" s="25">
        <v>38302</v>
      </c>
      <c r="B1741" s="6">
        <v>4.66</v>
      </c>
      <c r="C1741" s="6">
        <v>1.88</v>
      </c>
      <c r="D1741" s="6">
        <f t="shared" si="27"/>
        <v>2.7287004318806485</v>
      </c>
    </row>
    <row r="1742" spans="1:4" x14ac:dyDescent="0.2">
      <c r="A1742" s="25">
        <v>38303</v>
      </c>
      <c r="B1742" s="6">
        <v>4.62</v>
      </c>
      <c r="C1742" s="6">
        <v>1.86</v>
      </c>
      <c r="D1742" s="6">
        <f t="shared" si="27"/>
        <v>2.7096014137050872</v>
      </c>
    </row>
    <row r="1743" spans="1:4" x14ac:dyDescent="0.2">
      <c r="A1743" s="25">
        <v>38306</v>
      </c>
      <c r="B1743" s="6">
        <v>4.5999999999999996</v>
      </c>
      <c r="C1743" s="6">
        <v>1.85</v>
      </c>
      <c r="D1743" s="6">
        <f t="shared" si="27"/>
        <v>2.7000490918016817</v>
      </c>
    </row>
    <row r="1744" spans="1:4" x14ac:dyDescent="0.2">
      <c r="A1744" s="25">
        <v>38307</v>
      </c>
      <c r="B1744" s="6">
        <v>4.58</v>
      </c>
      <c r="C1744" s="6">
        <v>1.84</v>
      </c>
      <c r="D1744" s="6">
        <f t="shared" si="27"/>
        <v>2.6904948939513007</v>
      </c>
    </row>
    <row r="1745" spans="1:4" x14ac:dyDescent="0.2">
      <c r="A1745" s="25">
        <v>38308</v>
      </c>
      <c r="B1745" s="6">
        <v>4.62</v>
      </c>
      <c r="C1745" s="6">
        <v>1.87</v>
      </c>
      <c r="D1745" s="6">
        <f t="shared" si="27"/>
        <v>2.6995189947973008</v>
      </c>
    </row>
    <row r="1746" spans="1:4" x14ac:dyDescent="0.2">
      <c r="A1746" s="25">
        <v>38309</v>
      </c>
      <c r="B1746" s="6">
        <v>4.67</v>
      </c>
      <c r="C1746" s="6">
        <v>1.91</v>
      </c>
      <c r="D1746" s="6">
        <f t="shared" si="27"/>
        <v>2.7082720047100439</v>
      </c>
    </row>
    <row r="1747" spans="1:4" x14ac:dyDescent="0.2">
      <c r="A1747" s="25">
        <v>38310</v>
      </c>
      <c r="B1747" s="6">
        <v>4.6399999999999997</v>
      </c>
      <c r="C1747" s="6">
        <v>1.88</v>
      </c>
      <c r="D1747" s="6">
        <f t="shared" si="27"/>
        <v>2.7090694935217874</v>
      </c>
    </row>
    <row r="1748" spans="1:4" x14ac:dyDescent="0.2">
      <c r="A1748" s="25">
        <v>38313</v>
      </c>
      <c r="B1748" s="6">
        <v>4.5999999999999996</v>
      </c>
      <c r="C1748" s="6">
        <v>1.84</v>
      </c>
      <c r="D1748" s="6">
        <f t="shared" si="27"/>
        <v>2.7101335428122653</v>
      </c>
    </row>
    <row r="1749" spans="1:4" x14ac:dyDescent="0.2">
      <c r="A1749" s="25">
        <v>38314</v>
      </c>
      <c r="B1749" s="6">
        <v>4.58</v>
      </c>
      <c r="C1749" s="6">
        <v>1.82</v>
      </c>
      <c r="D1749" s="6">
        <f t="shared" si="27"/>
        <v>2.710665880966423</v>
      </c>
    </row>
    <row r="1750" spans="1:4" x14ac:dyDescent="0.2">
      <c r="A1750" s="25">
        <v>38315</v>
      </c>
      <c r="B1750" s="6">
        <v>4.58</v>
      </c>
      <c r="C1750" s="6">
        <v>1.83</v>
      </c>
      <c r="D1750" s="6">
        <f t="shared" si="27"/>
        <v>2.7005793970342751</v>
      </c>
    </row>
    <row r="1751" spans="1:4" x14ac:dyDescent="0.2">
      <c r="A1751" s="25">
        <v>38316</v>
      </c>
      <c r="B1751" s="6">
        <v>4.54</v>
      </c>
      <c r="C1751" s="6">
        <v>1.8</v>
      </c>
      <c r="D1751" s="6">
        <f t="shared" si="27"/>
        <v>2.6915520628683742</v>
      </c>
    </row>
    <row r="1752" spans="1:4" x14ac:dyDescent="0.2">
      <c r="A1752" s="25">
        <v>38317</v>
      </c>
      <c r="B1752" s="6">
        <v>4.54</v>
      </c>
      <c r="C1752" s="6">
        <v>1.8</v>
      </c>
      <c r="D1752" s="6">
        <f t="shared" si="27"/>
        <v>2.6915520628683742</v>
      </c>
    </row>
    <row r="1753" spans="1:4" x14ac:dyDescent="0.2">
      <c r="A1753" s="25">
        <v>38320</v>
      </c>
      <c r="B1753" s="6">
        <v>4.57</v>
      </c>
      <c r="C1753" s="6">
        <v>1.84</v>
      </c>
      <c r="D1753" s="6">
        <f t="shared" si="27"/>
        <v>2.6806755695208295</v>
      </c>
    </row>
    <row r="1754" spans="1:4" x14ac:dyDescent="0.2">
      <c r="A1754" s="25">
        <v>38321</v>
      </c>
      <c r="B1754" s="6">
        <v>4.5599999999999996</v>
      </c>
      <c r="C1754" s="6">
        <v>1.83</v>
      </c>
      <c r="D1754" s="6">
        <f t="shared" si="27"/>
        <v>2.6809388196012973</v>
      </c>
    </row>
    <row r="1755" spans="1:4" x14ac:dyDescent="0.2">
      <c r="A1755" s="25">
        <v>38322</v>
      </c>
      <c r="B1755" s="6">
        <v>4.59</v>
      </c>
      <c r="C1755" s="6">
        <v>1.85</v>
      </c>
      <c r="D1755" s="6">
        <f t="shared" si="27"/>
        <v>2.6902307314678575</v>
      </c>
    </row>
    <row r="1756" spans="1:4" x14ac:dyDescent="0.2">
      <c r="A1756" s="25">
        <v>38323</v>
      </c>
      <c r="B1756" s="6">
        <v>4.6399999999999997</v>
      </c>
      <c r="C1756" s="6">
        <v>1.87</v>
      </c>
      <c r="D1756" s="6">
        <f t="shared" si="27"/>
        <v>2.7191518602140086</v>
      </c>
    </row>
    <row r="1757" spans="1:4" x14ac:dyDescent="0.2">
      <c r="A1757" s="25">
        <v>38324</v>
      </c>
      <c r="B1757" s="6">
        <v>4.6100000000000003</v>
      </c>
      <c r="C1757" s="6">
        <v>1.85</v>
      </c>
      <c r="D1757" s="6">
        <f t="shared" si="27"/>
        <v>2.7098674521355059</v>
      </c>
    </row>
    <row r="1758" spans="1:4" x14ac:dyDescent="0.2">
      <c r="A1758" s="25">
        <v>38327</v>
      </c>
      <c r="B1758" s="6">
        <v>4.5599999999999996</v>
      </c>
      <c r="C1758" s="6">
        <v>1.81</v>
      </c>
      <c r="D1758" s="6">
        <f t="shared" si="27"/>
        <v>2.7011099106178271</v>
      </c>
    </row>
    <row r="1759" spans="1:4" x14ac:dyDescent="0.2">
      <c r="A1759" s="25">
        <v>38328</v>
      </c>
      <c r="B1759" s="6">
        <v>4.54</v>
      </c>
      <c r="C1759" s="6">
        <v>1.79</v>
      </c>
      <c r="D1759" s="6">
        <f t="shared" si="27"/>
        <v>2.7016406326751286</v>
      </c>
    </row>
    <row r="1760" spans="1:4" x14ac:dyDescent="0.2">
      <c r="A1760" s="25">
        <v>38329</v>
      </c>
      <c r="B1760" s="6">
        <v>4.51</v>
      </c>
      <c r="C1760" s="6">
        <v>1.78</v>
      </c>
      <c r="D1760" s="6">
        <f t="shared" si="27"/>
        <v>2.6822558459422163</v>
      </c>
    </row>
    <row r="1761" spans="1:4" x14ac:dyDescent="0.2">
      <c r="A1761" s="25">
        <v>38330</v>
      </c>
      <c r="B1761" s="6">
        <v>4.49</v>
      </c>
      <c r="C1761" s="6">
        <v>1.77</v>
      </c>
      <c r="D1761" s="6">
        <f t="shared" si="27"/>
        <v>2.6726933280927456</v>
      </c>
    </row>
    <row r="1762" spans="1:4" x14ac:dyDescent="0.2">
      <c r="A1762" s="25">
        <v>38331</v>
      </c>
      <c r="B1762" s="6">
        <v>4.4800000000000004</v>
      </c>
      <c r="C1762" s="6">
        <v>1.76</v>
      </c>
      <c r="D1762" s="6">
        <f t="shared" si="27"/>
        <v>2.6729559748427612</v>
      </c>
    </row>
    <row r="1763" spans="1:4" x14ac:dyDescent="0.2">
      <c r="A1763" s="25">
        <v>38334</v>
      </c>
      <c r="B1763" s="6">
        <v>4.47</v>
      </c>
      <c r="C1763" s="6">
        <v>1.75</v>
      </c>
      <c r="D1763" s="6">
        <f t="shared" si="27"/>
        <v>2.673218673218658</v>
      </c>
    </row>
    <row r="1764" spans="1:4" x14ac:dyDescent="0.2">
      <c r="A1764" s="25">
        <v>38335</v>
      </c>
      <c r="B1764" s="6">
        <v>4.47</v>
      </c>
      <c r="C1764" s="6">
        <v>1.73</v>
      </c>
      <c r="D1764" s="6">
        <f t="shared" si="27"/>
        <v>2.6934041089157423</v>
      </c>
    </row>
    <row r="1765" spans="1:4" x14ac:dyDescent="0.2">
      <c r="A1765" s="25">
        <v>38336</v>
      </c>
      <c r="B1765" s="6">
        <v>4.41</v>
      </c>
      <c r="C1765" s="6">
        <v>1.7</v>
      </c>
      <c r="D1765" s="6">
        <f t="shared" si="27"/>
        <v>2.6647000983284208</v>
      </c>
    </row>
    <row r="1766" spans="1:4" x14ac:dyDescent="0.2">
      <c r="A1766" s="25">
        <v>38337</v>
      </c>
      <c r="B1766" s="6">
        <v>4.42</v>
      </c>
      <c r="C1766" s="6">
        <v>1.7</v>
      </c>
      <c r="D1766" s="6">
        <f t="shared" si="27"/>
        <v>2.6745329400196693</v>
      </c>
    </row>
    <row r="1767" spans="1:4" x14ac:dyDescent="0.2">
      <c r="A1767" s="25">
        <v>38338</v>
      </c>
      <c r="B1767" s="6">
        <v>4.4400000000000004</v>
      </c>
      <c r="C1767" s="6">
        <v>1.72</v>
      </c>
      <c r="D1767" s="6">
        <f t="shared" si="27"/>
        <v>2.6740070782540259</v>
      </c>
    </row>
    <row r="1768" spans="1:4" x14ac:dyDescent="0.2">
      <c r="A1768" s="25">
        <v>38341</v>
      </c>
      <c r="B1768" s="6">
        <v>4.41</v>
      </c>
      <c r="C1768" s="6">
        <v>1.71</v>
      </c>
      <c r="D1768" s="6">
        <f t="shared" si="27"/>
        <v>2.6546062334087184</v>
      </c>
    </row>
    <row r="1769" spans="1:4" x14ac:dyDescent="0.2">
      <c r="A1769" s="25">
        <v>38342</v>
      </c>
      <c r="B1769" s="6">
        <v>4.4400000000000004</v>
      </c>
      <c r="C1769" s="6">
        <v>1.72</v>
      </c>
      <c r="D1769" s="6">
        <f t="shared" si="27"/>
        <v>2.6740070782540259</v>
      </c>
    </row>
    <row r="1770" spans="1:4" x14ac:dyDescent="0.2">
      <c r="A1770" s="25">
        <v>38343</v>
      </c>
      <c r="B1770" s="6">
        <v>4.41</v>
      </c>
      <c r="C1770" s="6">
        <v>1.69</v>
      </c>
      <c r="D1770" s="6">
        <f t="shared" si="27"/>
        <v>2.674795948470865</v>
      </c>
    </row>
    <row r="1771" spans="1:4" x14ac:dyDescent="0.2">
      <c r="A1771" s="25">
        <v>38344</v>
      </c>
      <c r="B1771" s="6">
        <v>4.41</v>
      </c>
      <c r="C1771" s="6">
        <v>1.69</v>
      </c>
      <c r="D1771" s="6">
        <f t="shared" si="27"/>
        <v>2.674795948470865</v>
      </c>
    </row>
    <row r="1772" spans="1:4" x14ac:dyDescent="0.2">
      <c r="A1772" s="25">
        <v>38345</v>
      </c>
      <c r="B1772" s="6">
        <v>4.41</v>
      </c>
      <c r="C1772" s="6">
        <v>1.69</v>
      </c>
      <c r="D1772" s="6">
        <f t="shared" si="27"/>
        <v>2.674795948470865</v>
      </c>
    </row>
    <row r="1773" spans="1:4" x14ac:dyDescent="0.2">
      <c r="A1773" s="25">
        <v>38350</v>
      </c>
      <c r="B1773" s="6">
        <v>4.53</v>
      </c>
      <c r="C1773" s="6">
        <v>1.77</v>
      </c>
      <c r="D1773" s="6">
        <f t="shared" si="27"/>
        <v>2.7119976417411706</v>
      </c>
    </row>
    <row r="1774" spans="1:4" x14ac:dyDescent="0.2">
      <c r="A1774" s="25">
        <v>38351</v>
      </c>
      <c r="B1774" s="6">
        <v>4.53</v>
      </c>
      <c r="C1774" s="6">
        <v>1.77</v>
      </c>
      <c r="D1774" s="6">
        <f t="shared" si="27"/>
        <v>2.7119976417411706</v>
      </c>
    </row>
    <row r="1775" spans="1:4" x14ac:dyDescent="0.2">
      <c r="A1775" s="25">
        <v>38352</v>
      </c>
      <c r="B1775" s="6">
        <v>4.49</v>
      </c>
      <c r="C1775" s="6">
        <v>1.74</v>
      </c>
      <c r="D1775" s="6">
        <f t="shared" si="27"/>
        <v>2.7029683506978541</v>
      </c>
    </row>
    <row r="1776" spans="1:4" x14ac:dyDescent="0.2">
      <c r="A1776" s="25">
        <v>38356</v>
      </c>
      <c r="B1776" s="6">
        <v>4.4800000000000004</v>
      </c>
      <c r="C1776" s="6">
        <v>1.72</v>
      </c>
      <c r="D1776" s="6">
        <f t="shared" si="27"/>
        <v>2.7133307117577443</v>
      </c>
    </row>
    <row r="1777" spans="1:4" x14ac:dyDescent="0.2">
      <c r="A1777" s="25">
        <v>38357</v>
      </c>
      <c r="B1777" s="6">
        <v>4.5</v>
      </c>
      <c r="C1777" s="6">
        <v>1.73</v>
      </c>
      <c r="D1777" s="6">
        <f t="shared" si="27"/>
        <v>2.7228939349257741</v>
      </c>
    </row>
    <row r="1778" spans="1:4" x14ac:dyDescent="0.2">
      <c r="A1778" s="25">
        <v>38358</v>
      </c>
      <c r="B1778" s="6">
        <v>4.47</v>
      </c>
      <c r="C1778" s="6">
        <v>1.71</v>
      </c>
      <c r="D1778" s="6">
        <f t="shared" si="27"/>
        <v>2.7135974830400311</v>
      </c>
    </row>
    <row r="1779" spans="1:4" x14ac:dyDescent="0.2">
      <c r="A1779" s="25">
        <v>38359</v>
      </c>
      <c r="B1779" s="6">
        <v>4.46</v>
      </c>
      <c r="C1779" s="6">
        <v>1.7</v>
      </c>
      <c r="D1779" s="6">
        <f t="shared" si="27"/>
        <v>2.7138643067846635</v>
      </c>
    </row>
    <row r="1780" spans="1:4" x14ac:dyDescent="0.2">
      <c r="A1780" s="25">
        <v>38362</v>
      </c>
      <c r="B1780" s="6">
        <v>4.45</v>
      </c>
      <c r="C1780" s="6">
        <v>1.7</v>
      </c>
      <c r="D1780" s="6">
        <f t="shared" si="27"/>
        <v>2.704031465093415</v>
      </c>
    </row>
    <row r="1781" spans="1:4" x14ac:dyDescent="0.2">
      <c r="A1781" s="25">
        <v>38363</v>
      </c>
      <c r="B1781" s="6">
        <v>4.46</v>
      </c>
      <c r="C1781" s="6">
        <v>1.71</v>
      </c>
      <c r="D1781" s="6">
        <f t="shared" si="27"/>
        <v>2.7037656081014827</v>
      </c>
    </row>
    <row r="1782" spans="1:4" x14ac:dyDescent="0.2">
      <c r="A1782" s="25">
        <v>38364</v>
      </c>
      <c r="B1782" s="6">
        <v>4.47</v>
      </c>
      <c r="C1782" s="6">
        <v>1.7</v>
      </c>
      <c r="D1782" s="6">
        <f t="shared" si="27"/>
        <v>2.723697148475912</v>
      </c>
    </row>
    <row r="1783" spans="1:4" x14ac:dyDescent="0.2">
      <c r="A1783" s="25">
        <v>38365</v>
      </c>
      <c r="B1783" s="6">
        <v>4.4400000000000004</v>
      </c>
      <c r="C1783" s="6">
        <v>1.68</v>
      </c>
      <c r="D1783" s="6">
        <f t="shared" si="27"/>
        <v>2.7143981117230487</v>
      </c>
    </row>
    <row r="1784" spans="1:4" x14ac:dyDescent="0.2">
      <c r="A1784" s="25">
        <v>38366</v>
      </c>
      <c r="B1784" s="6">
        <v>4.45</v>
      </c>
      <c r="C1784" s="6">
        <v>1.71</v>
      </c>
      <c r="D1784" s="6">
        <f t="shared" si="27"/>
        <v>2.6939337331629343</v>
      </c>
    </row>
    <row r="1785" spans="1:4" x14ac:dyDescent="0.2">
      <c r="A1785" s="25">
        <v>38369</v>
      </c>
      <c r="B1785" s="6">
        <v>4.4400000000000004</v>
      </c>
      <c r="C1785" s="6">
        <v>1.7</v>
      </c>
      <c r="D1785" s="6">
        <f t="shared" si="27"/>
        <v>2.6941986234021664</v>
      </c>
    </row>
    <row r="1786" spans="1:4" x14ac:dyDescent="0.2">
      <c r="A1786" s="25">
        <v>38370</v>
      </c>
      <c r="B1786" s="6">
        <v>4.49</v>
      </c>
      <c r="C1786" s="6">
        <v>1.73</v>
      </c>
      <c r="D1786" s="6">
        <f t="shared" si="27"/>
        <v>2.7130639929224154</v>
      </c>
    </row>
    <row r="1787" spans="1:4" x14ac:dyDescent="0.2">
      <c r="A1787" s="25">
        <v>38371</v>
      </c>
      <c r="B1787" s="6">
        <v>4.51</v>
      </c>
      <c r="C1787" s="6">
        <v>1.77</v>
      </c>
      <c r="D1787" s="6">
        <f t="shared" si="27"/>
        <v>2.692345484916947</v>
      </c>
    </row>
    <row r="1788" spans="1:4" x14ac:dyDescent="0.2">
      <c r="A1788" s="25">
        <v>38372</v>
      </c>
      <c r="B1788" s="6">
        <v>4.55</v>
      </c>
      <c r="C1788" s="6">
        <v>1.79</v>
      </c>
      <c r="D1788" s="6">
        <f t="shared" si="27"/>
        <v>2.7114647804302949</v>
      </c>
    </row>
    <row r="1789" spans="1:4" x14ac:dyDescent="0.2">
      <c r="A1789" s="25">
        <v>38373</v>
      </c>
      <c r="B1789" s="6">
        <v>4.55</v>
      </c>
      <c r="C1789" s="6">
        <v>1.79</v>
      </c>
      <c r="D1789" s="6">
        <f t="shared" si="27"/>
        <v>2.7114647804302949</v>
      </c>
    </row>
    <row r="1790" spans="1:4" x14ac:dyDescent="0.2">
      <c r="A1790" s="25">
        <v>38376</v>
      </c>
      <c r="B1790" s="6">
        <v>4.54</v>
      </c>
      <c r="C1790" s="6">
        <v>1.79</v>
      </c>
      <c r="D1790" s="6">
        <f t="shared" si="27"/>
        <v>2.7016406326751286</v>
      </c>
    </row>
    <row r="1791" spans="1:4" x14ac:dyDescent="0.2">
      <c r="A1791" s="25">
        <v>38377</v>
      </c>
      <c r="B1791" s="6">
        <v>4.54</v>
      </c>
      <c r="C1791" s="6">
        <v>1.79</v>
      </c>
      <c r="D1791" s="6">
        <f t="shared" si="27"/>
        <v>2.7016406326751286</v>
      </c>
    </row>
    <row r="1792" spans="1:4" x14ac:dyDescent="0.2">
      <c r="A1792" s="25">
        <v>38378</v>
      </c>
      <c r="B1792" s="6">
        <v>4.55</v>
      </c>
      <c r="C1792" s="6">
        <v>1.8</v>
      </c>
      <c r="D1792" s="6">
        <f t="shared" si="27"/>
        <v>2.7013752455795847</v>
      </c>
    </row>
    <row r="1793" spans="1:4" x14ac:dyDescent="0.2">
      <c r="A1793" s="25">
        <v>38379</v>
      </c>
      <c r="B1793" s="6">
        <v>4.57</v>
      </c>
      <c r="C1793" s="6">
        <v>1.83</v>
      </c>
      <c r="D1793" s="6">
        <f t="shared" si="27"/>
        <v>2.6907591083177973</v>
      </c>
    </row>
    <row r="1794" spans="1:4" x14ac:dyDescent="0.2">
      <c r="A1794" s="25">
        <v>38380</v>
      </c>
      <c r="B1794" s="6">
        <v>4.54</v>
      </c>
      <c r="C1794" s="6">
        <v>1.8</v>
      </c>
      <c r="D1794" s="6">
        <f t="shared" si="27"/>
        <v>2.6915520628683742</v>
      </c>
    </row>
    <row r="1795" spans="1:4" x14ac:dyDescent="0.2">
      <c r="A1795" s="25">
        <v>38383</v>
      </c>
      <c r="B1795" s="6">
        <v>4.54</v>
      </c>
      <c r="C1795" s="6">
        <v>1.8</v>
      </c>
      <c r="D1795" s="6">
        <f t="shared" si="27"/>
        <v>2.6915520628683742</v>
      </c>
    </row>
    <row r="1796" spans="1:4" x14ac:dyDescent="0.2">
      <c r="A1796" s="25">
        <v>38384</v>
      </c>
      <c r="B1796" s="6">
        <v>4.5199999999999996</v>
      </c>
      <c r="C1796" s="6">
        <v>1.78</v>
      </c>
      <c r="D1796" s="6">
        <f t="shared" si="27"/>
        <v>2.6920809589310091</v>
      </c>
    </row>
    <row r="1797" spans="1:4" x14ac:dyDescent="0.2">
      <c r="A1797" s="25">
        <v>38385</v>
      </c>
      <c r="B1797" s="6">
        <v>4.53</v>
      </c>
      <c r="C1797" s="6">
        <v>1.78</v>
      </c>
      <c r="D1797" s="6">
        <f t="shared" si="27"/>
        <v>2.701906071919824</v>
      </c>
    </row>
    <row r="1798" spans="1:4" x14ac:dyDescent="0.2">
      <c r="A1798" s="25">
        <v>38386</v>
      </c>
      <c r="B1798" s="6">
        <v>4.54</v>
      </c>
      <c r="C1798" s="6">
        <v>1.79</v>
      </c>
      <c r="D1798" s="6">
        <f t="shared" si="27"/>
        <v>2.7016406326751286</v>
      </c>
    </row>
    <row r="1799" spans="1:4" x14ac:dyDescent="0.2">
      <c r="A1799" s="25">
        <v>38387</v>
      </c>
      <c r="B1799" s="6">
        <v>4.46</v>
      </c>
      <c r="C1799" s="6">
        <v>1.73</v>
      </c>
      <c r="D1799" s="6">
        <f t="shared" si="27"/>
        <v>2.6835741669124058</v>
      </c>
    </row>
    <row r="1800" spans="1:4" x14ac:dyDescent="0.2">
      <c r="A1800" s="25">
        <v>38390</v>
      </c>
      <c r="B1800" s="6">
        <v>4.43</v>
      </c>
      <c r="C1800" s="6">
        <v>1.7</v>
      </c>
      <c r="D1800" s="6">
        <f t="shared" ref="D1800:D1863" si="28">((1+(B1800/100))/(1+(C1800/100)) - 1)*100</f>
        <v>2.6843657817109179</v>
      </c>
    </row>
    <row r="1801" spans="1:4" x14ac:dyDescent="0.2">
      <c r="A1801" s="25">
        <v>38391</v>
      </c>
      <c r="B1801" s="6">
        <v>4.42</v>
      </c>
      <c r="C1801" s="6">
        <v>1.69</v>
      </c>
      <c r="D1801" s="6">
        <f t="shared" si="28"/>
        <v>2.6846297571049282</v>
      </c>
    </row>
    <row r="1802" spans="1:4" x14ac:dyDescent="0.2">
      <c r="A1802" s="25">
        <v>38392</v>
      </c>
      <c r="B1802" s="6">
        <v>4.4000000000000004</v>
      </c>
      <c r="C1802" s="6">
        <v>1.69</v>
      </c>
      <c r="D1802" s="6">
        <f t="shared" si="28"/>
        <v>2.6649621398367795</v>
      </c>
    </row>
    <row r="1803" spans="1:4" x14ac:dyDescent="0.2">
      <c r="A1803" s="25">
        <v>38393</v>
      </c>
      <c r="B1803" s="6">
        <v>4.42</v>
      </c>
      <c r="C1803" s="6">
        <v>1.71</v>
      </c>
      <c r="D1803" s="6">
        <f t="shared" si="28"/>
        <v>2.6644381083472668</v>
      </c>
    </row>
    <row r="1804" spans="1:4" x14ac:dyDescent="0.2">
      <c r="A1804" s="25">
        <v>38394</v>
      </c>
      <c r="B1804" s="6">
        <v>4.45</v>
      </c>
      <c r="C1804" s="6">
        <v>1.74</v>
      </c>
      <c r="D1804" s="6">
        <f t="shared" si="28"/>
        <v>2.663652447414977</v>
      </c>
    </row>
    <row r="1805" spans="1:4" x14ac:dyDescent="0.2">
      <c r="A1805" s="25">
        <v>38397</v>
      </c>
      <c r="B1805" s="6">
        <v>4.49</v>
      </c>
      <c r="C1805" s="6">
        <v>1.76</v>
      </c>
      <c r="D1805" s="6">
        <f t="shared" si="28"/>
        <v>2.6827830188679069</v>
      </c>
    </row>
    <row r="1806" spans="1:4" x14ac:dyDescent="0.2">
      <c r="A1806" s="25">
        <v>38398</v>
      </c>
      <c r="B1806" s="6">
        <v>4.5</v>
      </c>
      <c r="C1806" s="6">
        <v>1.77</v>
      </c>
      <c r="D1806" s="6">
        <f t="shared" si="28"/>
        <v>2.6825194065048574</v>
      </c>
    </row>
    <row r="1807" spans="1:4" x14ac:dyDescent="0.2">
      <c r="A1807" s="25">
        <v>38399</v>
      </c>
      <c r="B1807" s="6">
        <v>4.5</v>
      </c>
      <c r="C1807" s="6">
        <v>1.71</v>
      </c>
      <c r="D1807" s="6">
        <f t="shared" si="28"/>
        <v>2.7430931078556764</v>
      </c>
    </row>
    <row r="1808" spans="1:4" x14ac:dyDescent="0.2">
      <c r="A1808" s="25">
        <v>38400</v>
      </c>
      <c r="B1808" s="6">
        <v>4.53</v>
      </c>
      <c r="C1808" s="6">
        <v>1.74</v>
      </c>
      <c r="D1808" s="6">
        <f t="shared" si="28"/>
        <v>2.7422842539807091</v>
      </c>
    </row>
    <row r="1809" spans="1:4" x14ac:dyDescent="0.2">
      <c r="A1809" s="25">
        <v>38401</v>
      </c>
      <c r="B1809" s="6">
        <v>4.59</v>
      </c>
      <c r="C1809" s="6">
        <v>1.79</v>
      </c>
      <c r="D1809" s="6">
        <f t="shared" si="28"/>
        <v>2.7507613714510271</v>
      </c>
    </row>
    <row r="1810" spans="1:4" x14ac:dyDescent="0.2">
      <c r="A1810" s="25">
        <v>38404</v>
      </c>
      <c r="B1810" s="6">
        <v>4.63</v>
      </c>
      <c r="C1810" s="6">
        <v>1.83</v>
      </c>
      <c r="D1810" s="6">
        <f t="shared" si="28"/>
        <v>2.7496808406167084</v>
      </c>
    </row>
    <row r="1811" spans="1:4" x14ac:dyDescent="0.2">
      <c r="A1811" s="25">
        <v>38405</v>
      </c>
      <c r="B1811" s="6">
        <v>4.63</v>
      </c>
      <c r="C1811" s="6">
        <v>1.84</v>
      </c>
      <c r="D1811" s="6">
        <f t="shared" si="28"/>
        <v>2.739591516103701</v>
      </c>
    </row>
    <row r="1812" spans="1:4" x14ac:dyDescent="0.2">
      <c r="A1812" s="25">
        <v>38406</v>
      </c>
      <c r="B1812" s="6">
        <v>4.6500000000000004</v>
      </c>
      <c r="C1812" s="6">
        <v>1.85</v>
      </c>
      <c r="D1812" s="6">
        <f t="shared" si="28"/>
        <v>2.7491408934708028</v>
      </c>
    </row>
    <row r="1813" spans="1:4" x14ac:dyDescent="0.2">
      <c r="A1813" s="25">
        <v>38407</v>
      </c>
      <c r="B1813" s="6">
        <v>4.71</v>
      </c>
      <c r="C1813" s="6">
        <v>1.87</v>
      </c>
      <c r="D1813" s="6">
        <f t="shared" si="28"/>
        <v>2.7878668891724745</v>
      </c>
    </row>
    <row r="1814" spans="1:4" x14ac:dyDescent="0.2">
      <c r="A1814" s="25">
        <v>38408</v>
      </c>
      <c r="B1814" s="6">
        <v>4.68</v>
      </c>
      <c r="C1814" s="6">
        <v>1.83</v>
      </c>
      <c r="D1814" s="6">
        <f t="shared" si="28"/>
        <v>2.7987822841991417</v>
      </c>
    </row>
    <row r="1815" spans="1:4" x14ac:dyDescent="0.2">
      <c r="A1815" s="25">
        <v>38411</v>
      </c>
      <c r="B1815" s="6">
        <v>4.6500000000000004</v>
      </c>
      <c r="C1815" s="6">
        <v>1.79</v>
      </c>
      <c r="D1815" s="6">
        <f t="shared" si="28"/>
        <v>2.8097062579821142</v>
      </c>
    </row>
    <row r="1816" spans="1:4" x14ac:dyDescent="0.2">
      <c r="A1816" s="25">
        <v>38412</v>
      </c>
      <c r="B1816" s="6">
        <v>4.71</v>
      </c>
      <c r="C1816" s="6">
        <v>1.85</v>
      </c>
      <c r="D1816" s="6">
        <f t="shared" si="28"/>
        <v>2.8080510554737259</v>
      </c>
    </row>
    <row r="1817" spans="1:4" x14ac:dyDescent="0.2">
      <c r="A1817" s="25">
        <v>38413</v>
      </c>
      <c r="B1817" s="6">
        <v>4.76</v>
      </c>
      <c r="C1817" s="6">
        <v>1.89</v>
      </c>
      <c r="D1817" s="6">
        <f t="shared" si="28"/>
        <v>2.8167631759741019</v>
      </c>
    </row>
    <row r="1818" spans="1:4" x14ac:dyDescent="0.2">
      <c r="A1818" s="25">
        <v>38414</v>
      </c>
      <c r="B1818" s="6">
        <v>4.75</v>
      </c>
      <c r="C1818" s="6">
        <v>1.88</v>
      </c>
      <c r="D1818" s="6">
        <f t="shared" si="28"/>
        <v>2.8170396544955123</v>
      </c>
    </row>
    <row r="1819" spans="1:4" x14ac:dyDescent="0.2">
      <c r="A1819" s="25">
        <v>38415</v>
      </c>
      <c r="B1819" s="6">
        <v>4.71</v>
      </c>
      <c r="C1819" s="6">
        <v>1.87</v>
      </c>
      <c r="D1819" s="6">
        <f t="shared" si="28"/>
        <v>2.7878668891724745</v>
      </c>
    </row>
    <row r="1820" spans="1:4" x14ac:dyDescent="0.2">
      <c r="A1820" s="25">
        <v>38418</v>
      </c>
      <c r="B1820" s="6">
        <v>4.71</v>
      </c>
      <c r="C1820" s="6">
        <v>1.88</v>
      </c>
      <c r="D1820" s="6">
        <f t="shared" si="28"/>
        <v>2.7777777777777679</v>
      </c>
    </row>
    <row r="1821" spans="1:4" x14ac:dyDescent="0.2">
      <c r="A1821" s="25">
        <v>38419</v>
      </c>
      <c r="B1821" s="6">
        <v>4.76</v>
      </c>
      <c r="C1821" s="6">
        <v>1.91</v>
      </c>
      <c r="D1821" s="6">
        <f t="shared" si="28"/>
        <v>2.7965852222549437</v>
      </c>
    </row>
    <row r="1822" spans="1:4" x14ac:dyDescent="0.2">
      <c r="A1822" s="25">
        <v>38420</v>
      </c>
      <c r="B1822" s="6">
        <v>4.79</v>
      </c>
      <c r="C1822" s="6">
        <v>1.92</v>
      </c>
      <c r="D1822" s="6">
        <f t="shared" si="28"/>
        <v>2.8159340659340559</v>
      </c>
    </row>
    <row r="1823" spans="1:4" x14ac:dyDescent="0.2">
      <c r="A1823" s="25">
        <v>38421</v>
      </c>
      <c r="B1823" s="6">
        <v>4.8</v>
      </c>
      <c r="C1823" s="6">
        <v>1.93</v>
      </c>
      <c r="D1823" s="6">
        <f t="shared" si="28"/>
        <v>2.8156578043755376</v>
      </c>
    </row>
    <row r="1824" spans="1:4" x14ac:dyDescent="0.2">
      <c r="A1824" s="25">
        <v>38422</v>
      </c>
      <c r="B1824" s="6">
        <v>4.78</v>
      </c>
      <c r="C1824" s="6">
        <v>1.91</v>
      </c>
      <c r="D1824" s="6">
        <f t="shared" si="28"/>
        <v>2.8162103817093609</v>
      </c>
    </row>
    <row r="1825" spans="1:4" x14ac:dyDescent="0.2">
      <c r="A1825" s="25">
        <v>38425</v>
      </c>
      <c r="B1825" s="6">
        <v>4.78</v>
      </c>
      <c r="C1825" s="6">
        <v>1.91</v>
      </c>
      <c r="D1825" s="6">
        <f t="shared" si="28"/>
        <v>2.8162103817093609</v>
      </c>
    </row>
    <row r="1826" spans="1:4" x14ac:dyDescent="0.2">
      <c r="A1826" s="25">
        <v>38426</v>
      </c>
      <c r="B1826" s="6">
        <v>4.72</v>
      </c>
      <c r="C1826" s="6">
        <v>1.85</v>
      </c>
      <c r="D1826" s="6">
        <f t="shared" si="28"/>
        <v>2.8178694158075501</v>
      </c>
    </row>
    <row r="1827" spans="1:4" x14ac:dyDescent="0.2">
      <c r="A1827" s="25">
        <v>38427</v>
      </c>
      <c r="B1827" s="6">
        <v>4.71</v>
      </c>
      <c r="C1827" s="6">
        <v>1.83</v>
      </c>
      <c r="D1827" s="6">
        <f t="shared" si="28"/>
        <v>2.8282431503486194</v>
      </c>
    </row>
    <row r="1828" spans="1:4" x14ac:dyDescent="0.2">
      <c r="A1828" s="25">
        <v>38428</v>
      </c>
      <c r="B1828" s="6">
        <v>4.74</v>
      </c>
      <c r="C1828" s="6">
        <v>1.86</v>
      </c>
      <c r="D1828" s="6">
        <f t="shared" si="28"/>
        <v>2.8274101708227084</v>
      </c>
    </row>
    <row r="1829" spans="1:4" x14ac:dyDescent="0.2">
      <c r="A1829" s="25">
        <v>38429</v>
      </c>
      <c r="B1829" s="6">
        <v>4.7699999999999996</v>
      </c>
      <c r="C1829" s="6">
        <v>1.88</v>
      </c>
      <c r="D1829" s="6">
        <f t="shared" si="28"/>
        <v>2.8366705928543512</v>
      </c>
    </row>
    <row r="1830" spans="1:4" x14ac:dyDescent="0.2">
      <c r="A1830" s="25">
        <v>38432</v>
      </c>
      <c r="B1830" s="6">
        <v>4.78</v>
      </c>
      <c r="C1830" s="6">
        <v>1.89</v>
      </c>
      <c r="D1830" s="6">
        <f t="shared" si="28"/>
        <v>2.8363921876533693</v>
      </c>
    </row>
    <row r="1831" spans="1:4" x14ac:dyDescent="0.2">
      <c r="A1831" s="25">
        <v>38433</v>
      </c>
      <c r="B1831" s="6">
        <v>4.72</v>
      </c>
      <c r="C1831" s="6">
        <v>1.84</v>
      </c>
      <c r="D1831" s="6">
        <f t="shared" si="28"/>
        <v>2.8279654359780082</v>
      </c>
    </row>
    <row r="1832" spans="1:4" x14ac:dyDescent="0.2">
      <c r="A1832" s="25">
        <v>38434</v>
      </c>
      <c r="B1832" s="6">
        <v>4.78</v>
      </c>
      <c r="C1832" s="6">
        <v>1.9</v>
      </c>
      <c r="D1832" s="6">
        <f t="shared" si="28"/>
        <v>2.826300294406292</v>
      </c>
    </row>
    <row r="1833" spans="1:4" x14ac:dyDescent="0.2">
      <c r="A1833" s="25">
        <v>38435</v>
      </c>
      <c r="B1833" s="6">
        <v>4.75</v>
      </c>
      <c r="C1833" s="6">
        <v>1.89</v>
      </c>
      <c r="D1833" s="6">
        <f t="shared" si="28"/>
        <v>2.8069486701344681</v>
      </c>
    </row>
    <row r="1834" spans="1:4" x14ac:dyDescent="0.2">
      <c r="A1834" s="25">
        <v>38440</v>
      </c>
      <c r="B1834" s="6">
        <v>4.72</v>
      </c>
      <c r="C1834" s="6">
        <v>1.87</v>
      </c>
      <c r="D1834" s="6">
        <f t="shared" si="28"/>
        <v>2.7976833218808173</v>
      </c>
    </row>
    <row r="1835" spans="1:4" x14ac:dyDescent="0.2">
      <c r="A1835" s="25">
        <v>38441</v>
      </c>
      <c r="B1835" s="6">
        <v>4.67</v>
      </c>
      <c r="C1835" s="6">
        <v>1.82</v>
      </c>
      <c r="D1835" s="6">
        <f t="shared" si="28"/>
        <v>2.7990571596935743</v>
      </c>
    </row>
    <row r="1836" spans="1:4" x14ac:dyDescent="0.2">
      <c r="A1836" s="25">
        <v>38442</v>
      </c>
      <c r="B1836" s="6">
        <v>4.6399999999999997</v>
      </c>
      <c r="C1836" s="6">
        <v>1.79</v>
      </c>
      <c r="D1836" s="6">
        <f t="shared" si="28"/>
        <v>2.7998821102269256</v>
      </c>
    </row>
    <row r="1837" spans="1:4" x14ac:dyDescent="0.2">
      <c r="A1837" s="25">
        <v>38443</v>
      </c>
      <c r="B1837" s="6">
        <v>4.68</v>
      </c>
      <c r="C1837" s="6">
        <v>1.83</v>
      </c>
      <c r="D1837" s="6">
        <f t="shared" si="28"/>
        <v>2.7987822841991417</v>
      </c>
    </row>
    <row r="1838" spans="1:4" x14ac:dyDescent="0.2">
      <c r="A1838" s="25">
        <v>38446</v>
      </c>
      <c r="B1838" s="6">
        <v>4.6399999999999997</v>
      </c>
      <c r="C1838" s="6">
        <v>1.79</v>
      </c>
      <c r="D1838" s="6">
        <f t="shared" si="28"/>
        <v>2.7998821102269256</v>
      </c>
    </row>
    <row r="1839" spans="1:4" x14ac:dyDescent="0.2">
      <c r="A1839" s="25">
        <v>38447</v>
      </c>
      <c r="B1839" s="6">
        <v>4.66</v>
      </c>
      <c r="C1839" s="6">
        <v>1.8</v>
      </c>
      <c r="D1839" s="6">
        <f t="shared" si="28"/>
        <v>2.809430255402745</v>
      </c>
    </row>
    <row r="1840" spans="1:4" x14ac:dyDescent="0.2">
      <c r="A1840" s="25">
        <v>38448</v>
      </c>
      <c r="B1840" s="6">
        <v>4.6399999999999997</v>
      </c>
      <c r="C1840" s="6">
        <v>1.78</v>
      </c>
      <c r="D1840" s="6">
        <f t="shared" si="28"/>
        <v>2.8099823147966108</v>
      </c>
    </row>
    <row r="1841" spans="1:4" x14ac:dyDescent="0.2">
      <c r="A1841" s="25">
        <v>38449</v>
      </c>
      <c r="B1841" s="6">
        <v>4.5999999999999996</v>
      </c>
      <c r="C1841" s="6">
        <v>1.74</v>
      </c>
      <c r="D1841" s="6">
        <f t="shared" si="28"/>
        <v>2.8110870847257718</v>
      </c>
    </row>
    <row r="1842" spans="1:4" x14ac:dyDescent="0.2">
      <c r="A1842" s="25">
        <v>38450</v>
      </c>
      <c r="B1842" s="6">
        <v>4.6399999999999997</v>
      </c>
      <c r="C1842" s="6">
        <v>1.79</v>
      </c>
      <c r="D1842" s="6">
        <f t="shared" si="28"/>
        <v>2.7998821102269256</v>
      </c>
    </row>
    <row r="1843" spans="1:4" x14ac:dyDescent="0.2">
      <c r="A1843" s="25">
        <v>38453</v>
      </c>
      <c r="B1843" s="6">
        <v>4.63</v>
      </c>
      <c r="C1843" s="6">
        <v>1.78</v>
      </c>
      <c r="D1843" s="6">
        <f t="shared" si="28"/>
        <v>2.800157201807818</v>
      </c>
    </row>
    <row r="1844" spans="1:4" x14ac:dyDescent="0.2">
      <c r="A1844" s="25">
        <v>38454</v>
      </c>
      <c r="B1844" s="6">
        <v>4.63</v>
      </c>
      <c r="C1844" s="6">
        <v>1.79</v>
      </c>
      <c r="D1844" s="6">
        <f t="shared" si="28"/>
        <v>2.7900579624717592</v>
      </c>
    </row>
    <row r="1845" spans="1:4" x14ac:dyDescent="0.2">
      <c r="A1845" s="25">
        <v>38455</v>
      </c>
      <c r="B1845" s="6">
        <v>4.6100000000000003</v>
      </c>
      <c r="C1845" s="6">
        <v>1.77</v>
      </c>
      <c r="D1845" s="6">
        <f t="shared" si="28"/>
        <v>2.7906062690380207</v>
      </c>
    </row>
    <row r="1846" spans="1:4" x14ac:dyDescent="0.2">
      <c r="A1846" s="25">
        <v>38456</v>
      </c>
      <c r="B1846" s="6">
        <v>4.5999999999999996</v>
      </c>
      <c r="C1846" s="6">
        <v>1.77</v>
      </c>
      <c r="D1846" s="6">
        <f t="shared" si="28"/>
        <v>2.7807801906259311</v>
      </c>
    </row>
    <row r="1847" spans="1:4" x14ac:dyDescent="0.2">
      <c r="A1847" s="25">
        <v>38457</v>
      </c>
      <c r="B1847" s="6">
        <v>4.5599999999999996</v>
      </c>
      <c r="C1847" s="6">
        <v>1.74</v>
      </c>
      <c r="D1847" s="6">
        <f t="shared" si="28"/>
        <v>2.7717711814428947</v>
      </c>
    </row>
    <row r="1848" spans="1:4" x14ac:dyDescent="0.2">
      <c r="A1848" s="25">
        <v>38460</v>
      </c>
      <c r="B1848" s="6">
        <v>4.53</v>
      </c>
      <c r="C1848" s="6">
        <v>1.73</v>
      </c>
      <c r="D1848" s="6">
        <f t="shared" si="28"/>
        <v>2.7523837609357837</v>
      </c>
    </row>
    <row r="1849" spans="1:4" x14ac:dyDescent="0.2">
      <c r="A1849" s="25">
        <v>38461</v>
      </c>
      <c r="B1849" s="6">
        <v>4.54</v>
      </c>
      <c r="C1849" s="6">
        <v>1.74</v>
      </c>
      <c r="D1849" s="6">
        <f t="shared" si="28"/>
        <v>2.7521132298014672</v>
      </c>
    </row>
    <row r="1850" spans="1:4" x14ac:dyDescent="0.2">
      <c r="A1850" s="25">
        <v>38462</v>
      </c>
      <c r="B1850" s="6">
        <v>4.53</v>
      </c>
      <c r="C1850" s="6">
        <v>1.77</v>
      </c>
      <c r="D1850" s="6">
        <f t="shared" si="28"/>
        <v>2.7119976417411706</v>
      </c>
    </row>
    <row r="1851" spans="1:4" x14ac:dyDescent="0.2">
      <c r="A1851" s="25">
        <v>38463</v>
      </c>
      <c r="B1851" s="6">
        <v>4.53</v>
      </c>
      <c r="C1851" s="6">
        <v>1.76</v>
      </c>
      <c r="D1851" s="6">
        <f t="shared" si="28"/>
        <v>2.7220911949685345</v>
      </c>
    </row>
    <row r="1852" spans="1:4" x14ac:dyDescent="0.2">
      <c r="A1852" s="25">
        <v>38464</v>
      </c>
      <c r="B1852" s="6">
        <v>4.54</v>
      </c>
      <c r="C1852" s="6">
        <v>1.77</v>
      </c>
      <c r="D1852" s="6">
        <f t="shared" si="28"/>
        <v>2.7218237201532824</v>
      </c>
    </row>
    <row r="1853" spans="1:4" x14ac:dyDescent="0.2">
      <c r="A1853" s="25">
        <v>38467</v>
      </c>
      <c r="B1853" s="6">
        <v>4.5199999999999996</v>
      </c>
      <c r="C1853" s="6">
        <v>1.76</v>
      </c>
      <c r="D1853" s="6">
        <f t="shared" si="28"/>
        <v>2.7122641509433887</v>
      </c>
    </row>
    <row r="1854" spans="1:4" x14ac:dyDescent="0.2">
      <c r="A1854" s="25">
        <v>38468</v>
      </c>
      <c r="B1854" s="6">
        <v>4.5199999999999996</v>
      </c>
      <c r="C1854" s="6">
        <v>1.75</v>
      </c>
      <c r="D1854" s="6">
        <f t="shared" si="28"/>
        <v>2.7223587223587087</v>
      </c>
    </row>
    <row r="1855" spans="1:4" x14ac:dyDescent="0.2">
      <c r="A1855" s="25">
        <v>38469</v>
      </c>
      <c r="B1855" s="6">
        <v>4.5</v>
      </c>
      <c r="C1855" s="6">
        <v>1.73</v>
      </c>
      <c r="D1855" s="6">
        <f t="shared" si="28"/>
        <v>2.7228939349257741</v>
      </c>
    </row>
    <row r="1856" spans="1:4" x14ac:dyDescent="0.2">
      <c r="A1856" s="25">
        <v>38470</v>
      </c>
      <c r="B1856" s="6">
        <v>4.4800000000000004</v>
      </c>
      <c r="C1856" s="6">
        <v>1.72</v>
      </c>
      <c r="D1856" s="6">
        <f t="shared" si="28"/>
        <v>2.7133307117577443</v>
      </c>
    </row>
    <row r="1857" spans="1:4" x14ac:dyDescent="0.2">
      <c r="A1857" s="25">
        <v>38471</v>
      </c>
      <c r="B1857" s="6">
        <v>4.47</v>
      </c>
      <c r="C1857" s="6">
        <v>1.73</v>
      </c>
      <c r="D1857" s="6">
        <f t="shared" si="28"/>
        <v>2.6934041089157423</v>
      </c>
    </row>
    <row r="1858" spans="1:4" x14ac:dyDescent="0.2">
      <c r="A1858" s="25">
        <v>38475</v>
      </c>
      <c r="B1858" s="6">
        <v>4.46</v>
      </c>
      <c r="C1858" s="6">
        <v>1.71</v>
      </c>
      <c r="D1858" s="6">
        <f t="shared" si="28"/>
        <v>2.7037656081014827</v>
      </c>
    </row>
    <row r="1859" spans="1:4" x14ac:dyDescent="0.2">
      <c r="A1859" s="25">
        <v>38476</v>
      </c>
      <c r="B1859" s="6">
        <v>4.49</v>
      </c>
      <c r="C1859" s="6">
        <v>1.75</v>
      </c>
      <c r="D1859" s="6">
        <f t="shared" si="28"/>
        <v>2.6928746928746694</v>
      </c>
    </row>
    <row r="1860" spans="1:4" x14ac:dyDescent="0.2">
      <c r="A1860" s="25">
        <v>38477</v>
      </c>
      <c r="B1860" s="6">
        <v>4.4800000000000004</v>
      </c>
      <c r="C1860" s="6">
        <v>1.73</v>
      </c>
      <c r="D1860" s="6">
        <f t="shared" si="28"/>
        <v>2.7032340509190789</v>
      </c>
    </row>
    <row r="1861" spans="1:4" x14ac:dyDescent="0.2">
      <c r="A1861" s="25">
        <v>38478</v>
      </c>
      <c r="B1861" s="6">
        <v>4.55</v>
      </c>
      <c r="C1861" s="6">
        <v>1.8</v>
      </c>
      <c r="D1861" s="6">
        <f t="shared" si="28"/>
        <v>2.7013752455795847</v>
      </c>
    </row>
    <row r="1862" spans="1:4" x14ac:dyDescent="0.2">
      <c r="A1862" s="25">
        <v>38481</v>
      </c>
      <c r="B1862" s="6">
        <v>4.5199999999999996</v>
      </c>
      <c r="C1862" s="6">
        <v>1.77</v>
      </c>
      <c r="D1862" s="6">
        <f t="shared" si="28"/>
        <v>2.7021715633290588</v>
      </c>
    </row>
    <row r="1863" spans="1:4" x14ac:dyDescent="0.2">
      <c r="A1863" s="25">
        <v>38482</v>
      </c>
      <c r="B1863" s="6">
        <v>4.46</v>
      </c>
      <c r="C1863" s="6">
        <v>1.72</v>
      </c>
      <c r="D1863" s="6">
        <f t="shared" si="28"/>
        <v>2.6936688950058851</v>
      </c>
    </row>
    <row r="1864" spans="1:4" x14ac:dyDescent="0.2">
      <c r="A1864" s="25">
        <v>38483</v>
      </c>
      <c r="B1864" s="6">
        <v>4.3899999999999997</v>
      </c>
      <c r="C1864" s="6">
        <v>1.67</v>
      </c>
      <c r="D1864" s="6">
        <f t="shared" ref="D1864:D1927" si="29">((1+(B1864/100))/(1+(C1864/100)) - 1)*100</f>
        <v>2.6753221205862321</v>
      </c>
    </row>
    <row r="1865" spans="1:4" x14ac:dyDescent="0.2">
      <c r="A1865" s="25">
        <v>38484</v>
      </c>
      <c r="B1865" s="6">
        <v>4.37</v>
      </c>
      <c r="C1865" s="6">
        <v>1.65</v>
      </c>
      <c r="D1865" s="6">
        <f t="shared" si="29"/>
        <v>2.6758484997540632</v>
      </c>
    </row>
    <row r="1866" spans="1:4" x14ac:dyDescent="0.2">
      <c r="A1866" s="25">
        <v>38485</v>
      </c>
      <c r="B1866" s="6">
        <v>4.33</v>
      </c>
      <c r="C1866" s="6">
        <v>1.62</v>
      </c>
      <c r="D1866" s="6">
        <f t="shared" si="29"/>
        <v>2.6667978744341569</v>
      </c>
    </row>
    <row r="1867" spans="1:4" x14ac:dyDescent="0.2">
      <c r="A1867" s="25">
        <v>38488</v>
      </c>
      <c r="B1867" s="6">
        <v>4.33</v>
      </c>
      <c r="C1867" s="6">
        <v>1.63</v>
      </c>
      <c r="D1867" s="6">
        <f t="shared" si="29"/>
        <v>2.6566958575223731</v>
      </c>
    </row>
    <row r="1868" spans="1:4" x14ac:dyDescent="0.2">
      <c r="A1868" s="25">
        <v>38489</v>
      </c>
      <c r="B1868" s="6">
        <v>4.3099999999999996</v>
      </c>
      <c r="C1868" s="6">
        <v>1.61</v>
      </c>
      <c r="D1868" s="6">
        <f t="shared" si="29"/>
        <v>2.6572187776793488</v>
      </c>
    </row>
    <row r="1869" spans="1:4" x14ac:dyDescent="0.2">
      <c r="A1869" s="25">
        <v>38490</v>
      </c>
      <c r="B1869" s="6">
        <v>4.3099999999999996</v>
      </c>
      <c r="C1869" s="6">
        <v>1.64</v>
      </c>
      <c r="D1869" s="6">
        <f t="shared" si="29"/>
        <v>2.6269185360094482</v>
      </c>
    </row>
    <row r="1870" spans="1:4" x14ac:dyDescent="0.2">
      <c r="A1870" s="25">
        <v>38491</v>
      </c>
      <c r="B1870" s="6">
        <v>4.33</v>
      </c>
      <c r="C1870" s="6">
        <v>1.68</v>
      </c>
      <c r="D1870" s="6">
        <f t="shared" si="29"/>
        <v>2.6062155782848206</v>
      </c>
    </row>
    <row r="1871" spans="1:4" x14ac:dyDescent="0.2">
      <c r="A1871" s="25">
        <v>38492</v>
      </c>
      <c r="B1871" s="6">
        <v>4.3499999999999996</v>
      </c>
      <c r="C1871" s="6">
        <v>1.73</v>
      </c>
      <c r="D1871" s="6">
        <f t="shared" si="29"/>
        <v>2.5754448048756595</v>
      </c>
    </row>
    <row r="1872" spans="1:4" x14ac:dyDescent="0.2">
      <c r="A1872" s="25">
        <v>38495</v>
      </c>
      <c r="B1872" s="6">
        <v>4.32</v>
      </c>
      <c r="C1872" s="6">
        <v>1.7</v>
      </c>
      <c r="D1872" s="6">
        <f t="shared" si="29"/>
        <v>2.576204523107184</v>
      </c>
    </row>
    <row r="1873" spans="1:4" x14ac:dyDescent="0.2">
      <c r="A1873" s="25">
        <v>38496</v>
      </c>
      <c r="B1873" s="6">
        <v>4.29</v>
      </c>
      <c r="C1873" s="6">
        <v>1.68</v>
      </c>
      <c r="D1873" s="6">
        <f t="shared" si="29"/>
        <v>2.566876475216362</v>
      </c>
    </row>
    <row r="1874" spans="1:4" x14ac:dyDescent="0.2">
      <c r="A1874" s="25">
        <v>38497</v>
      </c>
      <c r="B1874" s="6">
        <v>4.28</v>
      </c>
      <c r="C1874" s="6">
        <v>1.67</v>
      </c>
      <c r="D1874" s="6">
        <f t="shared" si="29"/>
        <v>2.5671289465919234</v>
      </c>
    </row>
    <row r="1875" spans="1:4" x14ac:dyDescent="0.2">
      <c r="A1875" s="25">
        <v>38498</v>
      </c>
      <c r="B1875" s="6">
        <v>4.32</v>
      </c>
      <c r="C1875" s="6">
        <v>1.71</v>
      </c>
      <c r="D1875" s="6">
        <f t="shared" si="29"/>
        <v>2.5661193589617604</v>
      </c>
    </row>
    <row r="1876" spans="1:4" x14ac:dyDescent="0.2">
      <c r="A1876" s="25">
        <v>38499</v>
      </c>
      <c r="B1876" s="6">
        <v>4.3600000000000003</v>
      </c>
      <c r="C1876" s="6">
        <v>1.75</v>
      </c>
      <c r="D1876" s="6">
        <f t="shared" si="29"/>
        <v>2.5651105651105732</v>
      </c>
    </row>
    <row r="1877" spans="1:4" x14ac:dyDescent="0.2">
      <c r="A1877" s="25">
        <v>38503</v>
      </c>
      <c r="B1877" s="6">
        <v>4.28</v>
      </c>
      <c r="C1877" s="6">
        <v>1.69</v>
      </c>
      <c r="D1877" s="6">
        <f t="shared" si="29"/>
        <v>2.5469564362277541</v>
      </c>
    </row>
    <row r="1878" spans="1:4" x14ac:dyDescent="0.2">
      <c r="A1878" s="25">
        <v>38504</v>
      </c>
      <c r="B1878" s="6">
        <v>4.22</v>
      </c>
      <c r="C1878" s="6">
        <v>1.66</v>
      </c>
      <c r="D1878" s="6">
        <f t="shared" si="29"/>
        <v>2.5181979146173594</v>
      </c>
    </row>
    <row r="1879" spans="1:4" x14ac:dyDescent="0.2">
      <c r="A1879" s="25">
        <v>38505</v>
      </c>
      <c r="B1879" s="6">
        <v>4.21</v>
      </c>
      <c r="C1879" s="6">
        <v>1.67</v>
      </c>
      <c r="D1879" s="6">
        <f t="shared" si="29"/>
        <v>2.4982787449591815</v>
      </c>
    </row>
    <row r="1880" spans="1:4" x14ac:dyDescent="0.2">
      <c r="A1880" s="25">
        <v>38506</v>
      </c>
      <c r="B1880" s="6">
        <v>4.2300000000000004</v>
      </c>
      <c r="C1880" s="6">
        <v>1.68</v>
      </c>
      <c r="D1880" s="6">
        <f t="shared" si="29"/>
        <v>2.5078678206136962</v>
      </c>
    </row>
    <row r="1881" spans="1:4" x14ac:dyDescent="0.2">
      <c r="A1881" s="25">
        <v>38509</v>
      </c>
      <c r="B1881" s="6">
        <v>4.25</v>
      </c>
      <c r="C1881" s="6">
        <v>1.69</v>
      </c>
      <c r="D1881" s="6">
        <f t="shared" si="29"/>
        <v>2.5174550103254978</v>
      </c>
    </row>
    <row r="1882" spans="1:4" x14ac:dyDescent="0.2">
      <c r="A1882" s="25">
        <v>38510</v>
      </c>
      <c r="B1882" s="6">
        <v>4.21</v>
      </c>
      <c r="C1882" s="6">
        <v>1.65</v>
      </c>
      <c r="D1882" s="6">
        <f t="shared" si="29"/>
        <v>2.5184456468273497</v>
      </c>
    </row>
    <row r="1883" spans="1:4" x14ac:dyDescent="0.2">
      <c r="A1883" s="25">
        <v>38511</v>
      </c>
      <c r="B1883" s="6">
        <v>4.18</v>
      </c>
      <c r="C1883" s="6">
        <v>1.61</v>
      </c>
      <c r="D1883" s="6">
        <f t="shared" si="29"/>
        <v>2.5292786143096269</v>
      </c>
    </row>
    <row r="1884" spans="1:4" x14ac:dyDescent="0.2">
      <c r="A1884" s="25">
        <v>38512</v>
      </c>
      <c r="B1884" s="6">
        <v>4.2</v>
      </c>
      <c r="C1884" s="6">
        <v>1.61</v>
      </c>
      <c r="D1884" s="6">
        <f t="shared" si="29"/>
        <v>2.5489617163664935</v>
      </c>
    </row>
    <row r="1885" spans="1:4" x14ac:dyDescent="0.2">
      <c r="A1885" s="25">
        <v>38513</v>
      </c>
      <c r="B1885" s="6">
        <v>4.22</v>
      </c>
      <c r="C1885" s="6">
        <v>1.62</v>
      </c>
      <c r="D1885" s="6">
        <f t="shared" si="29"/>
        <v>2.5585514662467945</v>
      </c>
    </row>
    <row r="1886" spans="1:4" x14ac:dyDescent="0.2">
      <c r="A1886" s="25">
        <v>38516</v>
      </c>
      <c r="B1886" s="6">
        <v>4.26</v>
      </c>
      <c r="C1886" s="6">
        <v>1.64</v>
      </c>
      <c r="D1886" s="6">
        <f t="shared" si="29"/>
        <v>2.5777253049980242</v>
      </c>
    </row>
    <row r="1887" spans="1:4" x14ac:dyDescent="0.2">
      <c r="A1887" s="25">
        <v>38517</v>
      </c>
      <c r="B1887" s="6">
        <v>4.29</v>
      </c>
      <c r="C1887" s="6">
        <v>1.68</v>
      </c>
      <c r="D1887" s="6">
        <f t="shared" si="29"/>
        <v>2.566876475216362</v>
      </c>
    </row>
    <row r="1888" spans="1:4" x14ac:dyDescent="0.2">
      <c r="A1888" s="25">
        <v>38518</v>
      </c>
      <c r="B1888" s="6">
        <v>4.3600000000000003</v>
      </c>
      <c r="C1888" s="6">
        <v>1.74</v>
      </c>
      <c r="D1888" s="6">
        <f t="shared" si="29"/>
        <v>2.5751916650285089</v>
      </c>
    </row>
    <row r="1889" spans="1:4" x14ac:dyDescent="0.2">
      <c r="A1889" s="25">
        <v>38519</v>
      </c>
      <c r="B1889" s="6">
        <v>4.38</v>
      </c>
      <c r="C1889" s="6">
        <v>1.75</v>
      </c>
      <c r="D1889" s="6">
        <f t="shared" si="29"/>
        <v>2.5847665847665846</v>
      </c>
    </row>
    <row r="1890" spans="1:4" x14ac:dyDescent="0.2">
      <c r="A1890" s="25">
        <v>38520</v>
      </c>
      <c r="B1890" s="6">
        <v>4.3600000000000003</v>
      </c>
      <c r="C1890" s="6">
        <v>1.73</v>
      </c>
      <c r="D1890" s="6">
        <f t="shared" si="29"/>
        <v>2.5852747468789961</v>
      </c>
    </row>
    <row r="1891" spans="1:4" x14ac:dyDescent="0.2">
      <c r="A1891" s="25">
        <v>38523</v>
      </c>
      <c r="B1891" s="6">
        <v>4.38</v>
      </c>
      <c r="C1891" s="6">
        <v>1.75</v>
      </c>
      <c r="D1891" s="6">
        <f t="shared" si="29"/>
        <v>2.5847665847665846</v>
      </c>
    </row>
    <row r="1892" spans="1:4" x14ac:dyDescent="0.2">
      <c r="A1892" s="25">
        <v>38524</v>
      </c>
      <c r="B1892" s="6">
        <v>4.32</v>
      </c>
      <c r="C1892" s="6">
        <v>1.69</v>
      </c>
      <c r="D1892" s="6">
        <f t="shared" si="29"/>
        <v>2.5862916707640959</v>
      </c>
    </row>
    <row r="1893" spans="1:4" x14ac:dyDescent="0.2">
      <c r="A1893" s="25">
        <v>38525</v>
      </c>
      <c r="B1893" s="6">
        <v>4.2300000000000004</v>
      </c>
      <c r="C1893" s="6">
        <v>1.62</v>
      </c>
      <c r="D1893" s="6">
        <f t="shared" si="29"/>
        <v>2.5683920488092982</v>
      </c>
    </row>
    <row r="1894" spans="1:4" x14ac:dyDescent="0.2">
      <c r="A1894" s="25">
        <v>38526</v>
      </c>
      <c r="B1894" s="6">
        <v>4.24</v>
      </c>
      <c r="C1894" s="6">
        <v>1.62</v>
      </c>
      <c r="D1894" s="6">
        <f t="shared" si="29"/>
        <v>2.5782326313717796</v>
      </c>
    </row>
    <row r="1895" spans="1:4" x14ac:dyDescent="0.2">
      <c r="A1895" s="25">
        <v>38527</v>
      </c>
      <c r="B1895" s="6">
        <v>4.2</v>
      </c>
      <c r="C1895" s="6">
        <v>1.6</v>
      </c>
      <c r="D1895" s="6">
        <f t="shared" si="29"/>
        <v>2.5590551181102317</v>
      </c>
    </row>
    <row r="1896" spans="1:4" x14ac:dyDescent="0.2">
      <c r="A1896" s="25">
        <v>38530</v>
      </c>
      <c r="B1896" s="6">
        <v>4.16</v>
      </c>
      <c r="C1896" s="6">
        <v>1.57</v>
      </c>
      <c r="D1896" s="6">
        <f t="shared" si="29"/>
        <v>2.5499655410062161</v>
      </c>
    </row>
    <row r="1897" spans="1:4" x14ac:dyDescent="0.2">
      <c r="A1897" s="25">
        <v>38531</v>
      </c>
      <c r="B1897" s="6">
        <v>4.21</v>
      </c>
      <c r="C1897" s="6">
        <v>1.61</v>
      </c>
      <c r="D1897" s="6">
        <f t="shared" si="29"/>
        <v>2.558803267394949</v>
      </c>
    </row>
    <row r="1898" spans="1:4" x14ac:dyDescent="0.2">
      <c r="A1898" s="25">
        <v>38532</v>
      </c>
      <c r="B1898" s="6">
        <v>4.1900000000000004</v>
      </c>
      <c r="C1898" s="6">
        <v>1.6</v>
      </c>
      <c r="D1898" s="6">
        <f t="shared" si="29"/>
        <v>2.549212598425199</v>
      </c>
    </row>
    <row r="1899" spans="1:4" x14ac:dyDescent="0.2">
      <c r="A1899" s="25">
        <v>38533</v>
      </c>
      <c r="B1899" s="6">
        <v>4.1500000000000004</v>
      </c>
      <c r="C1899" s="6">
        <v>1.55</v>
      </c>
      <c r="D1899" s="6">
        <f t="shared" si="29"/>
        <v>2.5603151157065573</v>
      </c>
    </row>
    <row r="1900" spans="1:4" x14ac:dyDescent="0.2">
      <c r="A1900" s="25">
        <v>38534</v>
      </c>
      <c r="B1900" s="6">
        <v>4.18</v>
      </c>
      <c r="C1900" s="6">
        <v>1.58</v>
      </c>
      <c r="D1900" s="6">
        <f t="shared" si="29"/>
        <v>2.5595589683008457</v>
      </c>
    </row>
    <row r="1901" spans="1:4" x14ac:dyDescent="0.2">
      <c r="A1901" s="25">
        <v>38537</v>
      </c>
      <c r="B1901" s="6">
        <v>4.2</v>
      </c>
      <c r="C1901" s="6">
        <v>1.59</v>
      </c>
      <c r="D1901" s="6">
        <f t="shared" si="29"/>
        <v>2.5691505069396658</v>
      </c>
    </row>
    <row r="1902" spans="1:4" x14ac:dyDescent="0.2">
      <c r="A1902" s="25">
        <v>38538</v>
      </c>
      <c r="B1902" s="6">
        <v>4.24</v>
      </c>
      <c r="C1902" s="6">
        <v>1.63</v>
      </c>
      <c r="D1902" s="6">
        <f t="shared" si="29"/>
        <v>2.5681393289383125</v>
      </c>
    </row>
    <row r="1903" spans="1:4" x14ac:dyDescent="0.2">
      <c r="A1903" s="25">
        <v>38539</v>
      </c>
      <c r="B1903" s="6">
        <v>4.26</v>
      </c>
      <c r="C1903" s="6">
        <v>1.64</v>
      </c>
      <c r="D1903" s="6">
        <f t="shared" si="29"/>
        <v>2.5777253049980242</v>
      </c>
    </row>
    <row r="1904" spans="1:4" x14ac:dyDescent="0.2">
      <c r="A1904" s="25">
        <v>38540</v>
      </c>
      <c r="B1904" s="6">
        <v>4.18</v>
      </c>
      <c r="C1904" s="6">
        <v>1.57</v>
      </c>
      <c r="D1904" s="6">
        <f t="shared" si="29"/>
        <v>2.5696563946047135</v>
      </c>
    </row>
    <row r="1905" spans="1:4" x14ac:dyDescent="0.2">
      <c r="A1905" s="25">
        <v>38541</v>
      </c>
      <c r="B1905" s="6">
        <v>4.1900000000000004</v>
      </c>
      <c r="C1905" s="6">
        <v>1.58</v>
      </c>
      <c r="D1905" s="6">
        <f t="shared" si="29"/>
        <v>2.5694034258712417</v>
      </c>
    </row>
    <row r="1906" spans="1:4" x14ac:dyDescent="0.2">
      <c r="A1906" s="25">
        <v>38544</v>
      </c>
      <c r="B1906" s="6">
        <v>4.2699999999999996</v>
      </c>
      <c r="C1906" s="6">
        <v>1.65</v>
      </c>
      <c r="D1906" s="6">
        <f t="shared" si="29"/>
        <v>2.5774717166748617</v>
      </c>
    </row>
    <row r="1907" spans="1:4" x14ac:dyDescent="0.2">
      <c r="A1907" s="25">
        <v>38545</v>
      </c>
      <c r="B1907" s="6">
        <v>4.28</v>
      </c>
      <c r="C1907" s="6">
        <v>1.67</v>
      </c>
      <c r="D1907" s="6">
        <f t="shared" si="29"/>
        <v>2.5671289465919234</v>
      </c>
    </row>
    <row r="1908" spans="1:4" x14ac:dyDescent="0.2">
      <c r="A1908" s="25">
        <v>38546</v>
      </c>
      <c r="B1908" s="6">
        <v>4.3</v>
      </c>
      <c r="C1908" s="6">
        <v>1.65</v>
      </c>
      <c r="D1908" s="6">
        <f t="shared" si="29"/>
        <v>2.6069847515986178</v>
      </c>
    </row>
    <row r="1909" spans="1:4" x14ac:dyDescent="0.2">
      <c r="A1909" s="25">
        <v>38547</v>
      </c>
      <c r="B1909" s="6">
        <v>4.32</v>
      </c>
      <c r="C1909" s="6">
        <v>1.68</v>
      </c>
      <c r="D1909" s="6">
        <f t="shared" si="29"/>
        <v>2.5963808025176949</v>
      </c>
    </row>
    <row r="1910" spans="1:4" x14ac:dyDescent="0.2">
      <c r="A1910" s="25">
        <v>38548</v>
      </c>
      <c r="B1910" s="6">
        <v>4.32</v>
      </c>
      <c r="C1910" s="6">
        <v>1.68</v>
      </c>
      <c r="D1910" s="6">
        <f t="shared" si="29"/>
        <v>2.5963808025176949</v>
      </c>
    </row>
    <row r="1911" spans="1:4" x14ac:dyDescent="0.2">
      <c r="A1911" s="25">
        <v>38551</v>
      </c>
      <c r="B1911" s="6">
        <v>4.2699999999999996</v>
      </c>
      <c r="C1911" s="6">
        <v>1.64</v>
      </c>
      <c r="D1911" s="6">
        <f t="shared" si="29"/>
        <v>2.5875639512003223</v>
      </c>
    </row>
    <row r="1912" spans="1:4" x14ac:dyDescent="0.2">
      <c r="A1912" s="25">
        <v>38552</v>
      </c>
      <c r="B1912" s="6">
        <v>4.3099999999999996</v>
      </c>
      <c r="C1912" s="6">
        <v>1.67</v>
      </c>
      <c r="D1912" s="6">
        <f t="shared" si="29"/>
        <v>2.5966361758630763</v>
      </c>
    </row>
    <row r="1913" spans="1:4" x14ac:dyDescent="0.2">
      <c r="A1913" s="25">
        <v>38553</v>
      </c>
      <c r="B1913" s="6">
        <v>4.33</v>
      </c>
      <c r="C1913" s="6">
        <v>1.69</v>
      </c>
      <c r="D1913" s="6">
        <f t="shared" si="29"/>
        <v>2.5961254793981592</v>
      </c>
    </row>
    <row r="1914" spans="1:4" x14ac:dyDescent="0.2">
      <c r="A1914" s="25">
        <v>38554</v>
      </c>
      <c r="B1914" s="6">
        <v>4.33</v>
      </c>
      <c r="C1914" s="6">
        <v>1.72</v>
      </c>
      <c r="D1914" s="6">
        <f t="shared" si="29"/>
        <v>2.5658670861187449</v>
      </c>
    </row>
    <row r="1915" spans="1:4" x14ac:dyDescent="0.2">
      <c r="A1915" s="25">
        <v>38555</v>
      </c>
      <c r="B1915" s="6">
        <v>4.2699999999999996</v>
      </c>
      <c r="C1915" s="6">
        <v>1.65</v>
      </c>
      <c r="D1915" s="6">
        <f t="shared" si="29"/>
        <v>2.5774717166748617</v>
      </c>
    </row>
    <row r="1916" spans="1:4" x14ac:dyDescent="0.2">
      <c r="A1916" s="25">
        <v>38558</v>
      </c>
      <c r="B1916" s="6">
        <v>4.26</v>
      </c>
      <c r="C1916" s="6">
        <v>1.65</v>
      </c>
      <c r="D1916" s="6">
        <f t="shared" si="29"/>
        <v>2.5676340383669505</v>
      </c>
    </row>
    <row r="1917" spans="1:4" x14ac:dyDescent="0.2">
      <c r="A1917" s="25">
        <v>38559</v>
      </c>
      <c r="B1917" s="6">
        <v>4.28</v>
      </c>
      <c r="C1917" s="6">
        <v>1.66</v>
      </c>
      <c r="D1917" s="6">
        <f t="shared" si="29"/>
        <v>2.5772181782411918</v>
      </c>
    </row>
    <row r="1918" spans="1:4" x14ac:dyDescent="0.2">
      <c r="A1918" s="25">
        <v>38560</v>
      </c>
      <c r="B1918" s="6">
        <v>4.28</v>
      </c>
      <c r="C1918" s="6">
        <v>1.66</v>
      </c>
      <c r="D1918" s="6">
        <f t="shared" si="29"/>
        <v>2.5772181782411918</v>
      </c>
    </row>
    <row r="1919" spans="1:4" x14ac:dyDescent="0.2">
      <c r="A1919" s="25">
        <v>38561</v>
      </c>
      <c r="B1919" s="6">
        <v>4.29</v>
      </c>
      <c r="C1919" s="6">
        <v>1.67</v>
      </c>
      <c r="D1919" s="6">
        <f t="shared" si="29"/>
        <v>2.5769646896823151</v>
      </c>
    </row>
    <row r="1920" spans="1:4" x14ac:dyDescent="0.2">
      <c r="A1920" s="25">
        <v>38562</v>
      </c>
      <c r="B1920" s="6">
        <v>4.29</v>
      </c>
      <c r="C1920" s="6">
        <v>1.67</v>
      </c>
      <c r="D1920" s="6">
        <f t="shared" si="29"/>
        <v>2.5769646896823151</v>
      </c>
    </row>
    <row r="1921" spans="1:4" x14ac:dyDescent="0.2">
      <c r="A1921" s="25">
        <v>38565</v>
      </c>
      <c r="B1921" s="6">
        <v>4.33</v>
      </c>
      <c r="C1921" s="6">
        <v>1.71</v>
      </c>
      <c r="D1921" s="6">
        <f t="shared" si="29"/>
        <v>2.5759512339003088</v>
      </c>
    </row>
    <row r="1922" spans="1:4" x14ac:dyDescent="0.2">
      <c r="A1922" s="25">
        <v>38566</v>
      </c>
      <c r="B1922" s="6">
        <v>4.3499999999999996</v>
      </c>
      <c r="C1922" s="6">
        <v>1.72</v>
      </c>
      <c r="D1922" s="6">
        <f t="shared" si="29"/>
        <v>2.5855289028706263</v>
      </c>
    </row>
    <row r="1923" spans="1:4" x14ac:dyDescent="0.2">
      <c r="A1923" s="25">
        <v>38567</v>
      </c>
      <c r="B1923" s="6">
        <v>4.3499999999999996</v>
      </c>
      <c r="C1923" s="6">
        <v>1.72</v>
      </c>
      <c r="D1923" s="6">
        <f t="shared" si="29"/>
        <v>2.5855289028706263</v>
      </c>
    </row>
    <row r="1924" spans="1:4" x14ac:dyDescent="0.2">
      <c r="A1924" s="25">
        <v>38568</v>
      </c>
      <c r="B1924" s="6">
        <v>4.34</v>
      </c>
      <c r="C1924" s="6">
        <v>1.69</v>
      </c>
      <c r="D1924" s="6">
        <f t="shared" si="29"/>
        <v>2.6059592880322668</v>
      </c>
    </row>
    <row r="1925" spans="1:4" x14ac:dyDescent="0.2">
      <c r="A1925" s="25">
        <v>38569</v>
      </c>
      <c r="B1925" s="6">
        <v>4.3899999999999997</v>
      </c>
      <c r="C1925" s="6">
        <v>1.73</v>
      </c>
      <c r="D1925" s="6">
        <f t="shared" si="29"/>
        <v>2.6147645728890057</v>
      </c>
    </row>
    <row r="1926" spans="1:4" x14ac:dyDescent="0.2">
      <c r="A1926" s="25">
        <v>38572</v>
      </c>
      <c r="B1926" s="6">
        <v>4.37</v>
      </c>
      <c r="C1926" s="6">
        <v>1.7</v>
      </c>
      <c r="D1926" s="6">
        <f t="shared" si="29"/>
        <v>2.6253687315634489</v>
      </c>
    </row>
    <row r="1927" spans="1:4" x14ac:dyDescent="0.2">
      <c r="A1927" s="25">
        <v>38573</v>
      </c>
      <c r="B1927" s="6">
        <v>4.38</v>
      </c>
      <c r="C1927" s="6">
        <v>1.7</v>
      </c>
      <c r="D1927" s="6">
        <f t="shared" si="29"/>
        <v>2.6352015732546974</v>
      </c>
    </row>
    <row r="1928" spans="1:4" x14ac:dyDescent="0.2">
      <c r="A1928" s="25">
        <v>38574</v>
      </c>
      <c r="B1928" s="6">
        <v>4.37</v>
      </c>
      <c r="C1928" s="6">
        <v>1.69</v>
      </c>
      <c r="D1928" s="6">
        <f t="shared" ref="D1928:D1991" si="30">((1+(B1928/100))/(1+(C1928/100)) - 1)*100</f>
        <v>2.6354607139345232</v>
      </c>
    </row>
    <row r="1929" spans="1:4" x14ac:dyDescent="0.2">
      <c r="A1929" s="25">
        <v>38575</v>
      </c>
      <c r="B1929" s="6">
        <v>4.38</v>
      </c>
      <c r="C1929" s="6">
        <v>1.69</v>
      </c>
      <c r="D1929" s="6">
        <f t="shared" si="30"/>
        <v>2.6452945225686086</v>
      </c>
    </row>
    <row r="1930" spans="1:4" x14ac:dyDescent="0.2">
      <c r="A1930" s="25">
        <v>38576</v>
      </c>
      <c r="B1930" s="6">
        <v>4.3099999999999996</v>
      </c>
      <c r="C1930" s="6">
        <v>1.63</v>
      </c>
      <c r="D1930" s="6">
        <f t="shared" si="30"/>
        <v>2.63701662894813</v>
      </c>
    </row>
    <row r="1931" spans="1:4" x14ac:dyDescent="0.2">
      <c r="A1931" s="25">
        <v>38579</v>
      </c>
      <c r="B1931" s="6">
        <v>4.3</v>
      </c>
      <c r="C1931" s="6">
        <v>1.62</v>
      </c>
      <c r="D1931" s="6">
        <f t="shared" si="30"/>
        <v>2.6372761267466904</v>
      </c>
    </row>
    <row r="1932" spans="1:4" x14ac:dyDescent="0.2">
      <c r="A1932" s="25">
        <v>38580</v>
      </c>
      <c r="B1932" s="6">
        <v>4.29</v>
      </c>
      <c r="C1932" s="6">
        <v>1.59</v>
      </c>
      <c r="D1932" s="6">
        <f t="shared" si="30"/>
        <v>2.6577419037306704</v>
      </c>
    </row>
    <row r="1933" spans="1:4" x14ac:dyDescent="0.2">
      <c r="A1933" s="25">
        <v>38581</v>
      </c>
      <c r="B1933" s="6">
        <v>4.2699999999999996</v>
      </c>
      <c r="C1933" s="6">
        <v>1.56</v>
      </c>
      <c r="D1933" s="6">
        <f t="shared" si="30"/>
        <v>2.6683733753446237</v>
      </c>
    </row>
    <row r="1934" spans="1:4" x14ac:dyDescent="0.2">
      <c r="A1934" s="25">
        <v>38582</v>
      </c>
      <c r="B1934" s="6">
        <v>4.24</v>
      </c>
      <c r="C1934" s="6">
        <v>1.54</v>
      </c>
      <c r="D1934" s="6">
        <f t="shared" si="30"/>
        <v>2.6590506204451358</v>
      </c>
    </row>
    <row r="1935" spans="1:4" x14ac:dyDescent="0.2">
      <c r="A1935" s="25">
        <v>38583</v>
      </c>
      <c r="B1935" s="6">
        <v>4.26</v>
      </c>
      <c r="C1935" s="6">
        <v>1.56</v>
      </c>
      <c r="D1935" s="6">
        <f t="shared" si="30"/>
        <v>2.6585269791256305</v>
      </c>
    </row>
    <row r="1936" spans="1:4" x14ac:dyDescent="0.2">
      <c r="A1936" s="25">
        <v>38586</v>
      </c>
      <c r="B1936" s="6">
        <v>4.25</v>
      </c>
      <c r="C1936" s="6">
        <v>1.56</v>
      </c>
      <c r="D1936" s="6">
        <f t="shared" si="30"/>
        <v>2.6486805829066595</v>
      </c>
    </row>
    <row r="1937" spans="1:4" x14ac:dyDescent="0.2">
      <c r="A1937" s="25">
        <v>38587</v>
      </c>
      <c r="B1937" s="6">
        <v>4.24</v>
      </c>
      <c r="C1937" s="6">
        <v>1.53</v>
      </c>
      <c r="D1937" s="6">
        <f t="shared" si="30"/>
        <v>2.6691618240913817</v>
      </c>
    </row>
    <row r="1938" spans="1:4" x14ac:dyDescent="0.2">
      <c r="A1938" s="25">
        <v>38588</v>
      </c>
      <c r="B1938" s="6">
        <v>4.2300000000000004</v>
      </c>
      <c r="C1938" s="6">
        <v>1.52</v>
      </c>
      <c r="D1938" s="6">
        <f t="shared" si="30"/>
        <v>2.6694247438928231</v>
      </c>
    </row>
    <row r="1939" spans="1:4" x14ac:dyDescent="0.2">
      <c r="A1939" s="25">
        <v>38589</v>
      </c>
      <c r="B1939" s="6">
        <v>4.2</v>
      </c>
      <c r="C1939" s="6">
        <v>1.5</v>
      </c>
      <c r="D1939" s="6">
        <f t="shared" si="30"/>
        <v>2.6600985221675089</v>
      </c>
    </row>
    <row r="1940" spans="1:4" x14ac:dyDescent="0.2">
      <c r="A1940" s="25">
        <v>38590</v>
      </c>
      <c r="B1940" s="6">
        <v>4.18</v>
      </c>
      <c r="C1940" s="6">
        <v>1.51</v>
      </c>
      <c r="D1940" s="6">
        <f t="shared" si="30"/>
        <v>2.6302827307654653</v>
      </c>
    </row>
    <row r="1941" spans="1:4" x14ac:dyDescent="0.2">
      <c r="A1941" s="25">
        <v>38594</v>
      </c>
      <c r="B1941" s="6">
        <v>4.1399999999999997</v>
      </c>
      <c r="C1941" s="6">
        <v>1.48</v>
      </c>
      <c r="D1941" s="6">
        <f t="shared" si="30"/>
        <v>2.6212061489949035</v>
      </c>
    </row>
    <row r="1942" spans="1:4" x14ac:dyDescent="0.2">
      <c r="A1942" s="25">
        <v>38595</v>
      </c>
      <c r="B1942" s="6">
        <v>4.12</v>
      </c>
      <c r="C1942" s="6">
        <v>1.47</v>
      </c>
      <c r="D1942" s="6">
        <f t="shared" si="30"/>
        <v>2.6116093426628462</v>
      </c>
    </row>
    <row r="1943" spans="1:4" x14ac:dyDescent="0.2">
      <c r="A1943" s="25">
        <v>38596</v>
      </c>
      <c r="B1943" s="6">
        <v>4.08</v>
      </c>
      <c r="C1943" s="6">
        <v>1.44</v>
      </c>
      <c r="D1943" s="6">
        <f t="shared" si="30"/>
        <v>2.6025236593059997</v>
      </c>
    </row>
    <row r="1944" spans="1:4" x14ac:dyDescent="0.2">
      <c r="A1944" s="25">
        <v>38597</v>
      </c>
      <c r="B1944" s="6">
        <v>4.1100000000000003</v>
      </c>
      <c r="C1944" s="6">
        <v>1.45</v>
      </c>
      <c r="D1944" s="6">
        <f t="shared" si="30"/>
        <v>2.6219812715623458</v>
      </c>
    </row>
    <row r="1945" spans="1:4" x14ac:dyDescent="0.2">
      <c r="A1945" s="25">
        <v>38600</v>
      </c>
      <c r="B1945" s="6">
        <v>4.1100000000000003</v>
      </c>
      <c r="C1945" s="6">
        <v>1.45</v>
      </c>
      <c r="D1945" s="6">
        <f t="shared" si="30"/>
        <v>2.6219812715623458</v>
      </c>
    </row>
    <row r="1946" spans="1:4" x14ac:dyDescent="0.2">
      <c r="A1946" s="25">
        <v>38601</v>
      </c>
      <c r="B1946" s="6">
        <v>4.16</v>
      </c>
      <c r="C1946" s="6">
        <v>1.49</v>
      </c>
      <c r="D1946" s="6">
        <f t="shared" si="30"/>
        <v>2.6308010641442614</v>
      </c>
    </row>
    <row r="1947" spans="1:4" x14ac:dyDescent="0.2">
      <c r="A1947" s="25">
        <v>38602</v>
      </c>
      <c r="B1947" s="6">
        <v>4.18</v>
      </c>
      <c r="C1947" s="6">
        <v>1.51</v>
      </c>
      <c r="D1947" s="6">
        <f t="shared" si="30"/>
        <v>2.6302827307654653</v>
      </c>
    </row>
    <row r="1948" spans="1:4" x14ac:dyDescent="0.2">
      <c r="A1948" s="25">
        <v>38603</v>
      </c>
      <c r="B1948" s="6">
        <v>4.16</v>
      </c>
      <c r="C1948" s="6">
        <v>1.5</v>
      </c>
      <c r="D1948" s="6">
        <f t="shared" si="30"/>
        <v>2.6206896551724368</v>
      </c>
    </row>
    <row r="1949" spans="1:4" x14ac:dyDescent="0.2">
      <c r="A1949" s="25">
        <v>38604</v>
      </c>
      <c r="B1949" s="6">
        <v>4.13</v>
      </c>
      <c r="C1949" s="6">
        <v>1.47</v>
      </c>
      <c r="D1949" s="6">
        <f t="shared" si="30"/>
        <v>2.6214644722577951</v>
      </c>
    </row>
    <row r="1950" spans="1:4" x14ac:dyDescent="0.2">
      <c r="A1950" s="25">
        <v>38607</v>
      </c>
      <c r="B1950" s="6">
        <v>4.2</v>
      </c>
      <c r="C1950" s="6">
        <v>1.54</v>
      </c>
      <c r="D1950" s="6">
        <f t="shared" si="30"/>
        <v>2.6196572779200178</v>
      </c>
    </row>
    <row r="1951" spans="1:4" x14ac:dyDescent="0.2">
      <c r="A1951" s="25">
        <v>38608</v>
      </c>
      <c r="B1951" s="6">
        <v>4.16</v>
      </c>
      <c r="C1951" s="6">
        <v>1.5</v>
      </c>
      <c r="D1951" s="6">
        <f t="shared" si="30"/>
        <v>2.6206896551724368</v>
      </c>
    </row>
    <row r="1952" spans="1:4" x14ac:dyDescent="0.2">
      <c r="A1952" s="25">
        <v>38609</v>
      </c>
      <c r="B1952" s="6">
        <v>4.1399999999999997</v>
      </c>
      <c r="C1952" s="6">
        <v>1.48</v>
      </c>
      <c r="D1952" s="6">
        <f t="shared" si="30"/>
        <v>2.6212061489949035</v>
      </c>
    </row>
    <row r="1953" spans="1:4" x14ac:dyDescent="0.2">
      <c r="A1953" s="25">
        <v>38610</v>
      </c>
      <c r="B1953" s="6">
        <v>4.16</v>
      </c>
      <c r="C1953" s="6">
        <v>1.5</v>
      </c>
      <c r="D1953" s="6">
        <f t="shared" si="30"/>
        <v>2.6206896551724368</v>
      </c>
    </row>
    <row r="1954" spans="1:4" x14ac:dyDescent="0.2">
      <c r="A1954" s="25">
        <v>38611</v>
      </c>
      <c r="B1954" s="6">
        <v>4.21</v>
      </c>
      <c r="C1954" s="6">
        <v>1.56</v>
      </c>
      <c r="D1954" s="6">
        <f t="shared" si="30"/>
        <v>2.609294998030709</v>
      </c>
    </row>
    <row r="1955" spans="1:4" x14ac:dyDescent="0.2">
      <c r="A1955" s="25">
        <v>38614</v>
      </c>
      <c r="B1955" s="6">
        <v>4.18</v>
      </c>
      <c r="C1955" s="6">
        <v>1.54</v>
      </c>
      <c r="D1955" s="6">
        <f t="shared" si="30"/>
        <v>2.599960606657481</v>
      </c>
    </row>
    <row r="1956" spans="1:4" x14ac:dyDescent="0.2">
      <c r="A1956" s="25">
        <v>38615</v>
      </c>
      <c r="B1956" s="6">
        <v>4.18</v>
      </c>
      <c r="C1956" s="6">
        <v>1.54</v>
      </c>
      <c r="D1956" s="6">
        <f t="shared" si="30"/>
        <v>2.599960606657481</v>
      </c>
    </row>
    <row r="1957" spans="1:4" x14ac:dyDescent="0.2">
      <c r="A1957" s="25">
        <v>38616</v>
      </c>
      <c r="B1957" s="6">
        <v>4.12</v>
      </c>
      <c r="C1957" s="6">
        <v>1.48</v>
      </c>
      <c r="D1957" s="6">
        <f t="shared" si="30"/>
        <v>2.6014978320851423</v>
      </c>
    </row>
    <row r="1958" spans="1:4" x14ac:dyDescent="0.2">
      <c r="A1958" s="25">
        <v>38617</v>
      </c>
      <c r="B1958" s="6">
        <v>4.1399999999999997</v>
      </c>
      <c r="C1958" s="6">
        <v>1.49</v>
      </c>
      <c r="D1958" s="6">
        <f t="shared" si="30"/>
        <v>2.6110946891319431</v>
      </c>
    </row>
    <row r="1959" spans="1:4" x14ac:dyDescent="0.2">
      <c r="A1959" s="25">
        <v>38618</v>
      </c>
      <c r="B1959" s="6">
        <v>4.18</v>
      </c>
      <c r="C1959" s="6">
        <v>1.51</v>
      </c>
      <c r="D1959" s="6">
        <f t="shared" si="30"/>
        <v>2.6302827307654653</v>
      </c>
    </row>
    <row r="1960" spans="1:4" x14ac:dyDescent="0.2">
      <c r="A1960" s="25">
        <v>38621</v>
      </c>
      <c r="B1960" s="6">
        <v>4.25</v>
      </c>
      <c r="C1960" s="6">
        <v>1.58</v>
      </c>
      <c r="D1960" s="6">
        <f t="shared" si="30"/>
        <v>2.628470171293551</v>
      </c>
    </row>
    <row r="1961" spans="1:4" x14ac:dyDescent="0.2">
      <c r="A1961" s="25">
        <v>38622</v>
      </c>
      <c r="B1961" s="6">
        <v>4.25</v>
      </c>
      <c r="C1961" s="6">
        <v>1.57</v>
      </c>
      <c r="D1961" s="6">
        <f t="shared" si="30"/>
        <v>2.6385743821994545</v>
      </c>
    </row>
    <row r="1962" spans="1:4" x14ac:dyDescent="0.2">
      <c r="A1962" s="25">
        <v>38623</v>
      </c>
      <c r="B1962" s="6">
        <v>4.2300000000000004</v>
      </c>
      <c r="C1962" s="6">
        <v>1.54</v>
      </c>
      <c r="D1962" s="6">
        <f t="shared" si="30"/>
        <v>2.6492022848138674</v>
      </c>
    </row>
    <row r="1963" spans="1:4" x14ac:dyDescent="0.2">
      <c r="A1963" s="25">
        <v>38624</v>
      </c>
      <c r="B1963" s="6">
        <v>4.2300000000000004</v>
      </c>
      <c r="C1963" s="6">
        <v>1.53</v>
      </c>
      <c r="D1963" s="6">
        <f t="shared" si="30"/>
        <v>2.6593125184674493</v>
      </c>
    </row>
    <row r="1964" spans="1:4" x14ac:dyDescent="0.2">
      <c r="A1964" s="25">
        <v>38625</v>
      </c>
      <c r="B1964" s="6">
        <v>4.25</v>
      </c>
      <c r="C1964" s="6">
        <v>1.54</v>
      </c>
      <c r="D1964" s="6">
        <f t="shared" si="30"/>
        <v>2.6688989560764043</v>
      </c>
    </row>
    <row r="1965" spans="1:4" x14ac:dyDescent="0.2">
      <c r="A1965" s="25">
        <v>38628</v>
      </c>
      <c r="B1965" s="6">
        <v>4.2699999999999996</v>
      </c>
      <c r="C1965" s="6">
        <v>1.56</v>
      </c>
      <c r="D1965" s="6">
        <f t="shared" si="30"/>
        <v>2.6683733753446237</v>
      </c>
    </row>
    <row r="1966" spans="1:4" x14ac:dyDescent="0.2">
      <c r="A1966" s="25">
        <v>38629</v>
      </c>
      <c r="B1966" s="6">
        <v>4.24</v>
      </c>
      <c r="C1966" s="6">
        <v>1.53</v>
      </c>
      <c r="D1966" s="6">
        <f t="shared" si="30"/>
        <v>2.6691618240913817</v>
      </c>
    </row>
    <row r="1967" spans="1:4" x14ac:dyDescent="0.2">
      <c r="A1967" s="25">
        <v>38630</v>
      </c>
      <c r="B1967" s="6">
        <v>4.2300000000000004</v>
      </c>
      <c r="C1967" s="6">
        <v>1.52</v>
      </c>
      <c r="D1967" s="6">
        <f t="shared" si="30"/>
        <v>2.6694247438928231</v>
      </c>
    </row>
    <row r="1968" spans="1:4" x14ac:dyDescent="0.2">
      <c r="A1968" s="25">
        <v>38631</v>
      </c>
      <c r="B1968" s="6">
        <v>4.22</v>
      </c>
      <c r="C1968" s="6">
        <v>1.5</v>
      </c>
      <c r="D1968" s="6">
        <f t="shared" si="30"/>
        <v>2.6798029556650338</v>
      </c>
    </row>
    <row r="1969" spans="1:4" x14ac:dyDescent="0.2">
      <c r="A1969" s="25">
        <v>38632</v>
      </c>
      <c r="B1969" s="6">
        <v>4.2300000000000004</v>
      </c>
      <c r="C1969" s="6">
        <v>1.52</v>
      </c>
      <c r="D1969" s="6">
        <f t="shared" si="30"/>
        <v>2.6694247438928231</v>
      </c>
    </row>
    <row r="1970" spans="1:4" x14ac:dyDescent="0.2">
      <c r="A1970" s="25">
        <v>38635</v>
      </c>
      <c r="B1970" s="6">
        <v>4.22</v>
      </c>
      <c r="C1970" s="6">
        <v>1.5</v>
      </c>
      <c r="D1970" s="6">
        <f t="shared" si="30"/>
        <v>2.6798029556650338</v>
      </c>
    </row>
    <row r="1971" spans="1:4" x14ac:dyDescent="0.2">
      <c r="A1971" s="25">
        <v>38636</v>
      </c>
      <c r="B1971" s="6">
        <v>4.24</v>
      </c>
      <c r="C1971" s="6">
        <v>1.53</v>
      </c>
      <c r="D1971" s="6">
        <f t="shared" si="30"/>
        <v>2.6691618240913817</v>
      </c>
    </row>
    <row r="1972" spans="1:4" x14ac:dyDescent="0.2">
      <c r="A1972" s="25">
        <v>38637</v>
      </c>
      <c r="B1972" s="6">
        <v>4.29</v>
      </c>
      <c r="C1972" s="6">
        <v>1.57</v>
      </c>
      <c r="D1972" s="6">
        <f t="shared" si="30"/>
        <v>2.6779560893964716</v>
      </c>
    </row>
    <row r="1973" spans="1:4" x14ac:dyDescent="0.2">
      <c r="A1973" s="25">
        <v>38638</v>
      </c>
      <c r="B1973" s="6">
        <v>4.3600000000000003</v>
      </c>
      <c r="C1973" s="6">
        <v>1.61</v>
      </c>
      <c r="D1973" s="6">
        <f t="shared" si="30"/>
        <v>2.706426532821582</v>
      </c>
    </row>
    <row r="1974" spans="1:4" x14ac:dyDescent="0.2">
      <c r="A1974" s="25">
        <v>38639</v>
      </c>
      <c r="B1974" s="6">
        <v>4.38</v>
      </c>
      <c r="C1974" s="6">
        <v>1.61</v>
      </c>
      <c r="D1974" s="6">
        <f t="shared" si="30"/>
        <v>2.7261096348784708</v>
      </c>
    </row>
    <row r="1975" spans="1:4" x14ac:dyDescent="0.2">
      <c r="A1975" s="25">
        <v>38642</v>
      </c>
      <c r="B1975" s="6">
        <v>4.38</v>
      </c>
      <c r="C1975" s="6">
        <v>1.61</v>
      </c>
      <c r="D1975" s="6">
        <f t="shared" si="30"/>
        <v>2.7261096348784708</v>
      </c>
    </row>
    <row r="1976" spans="1:4" x14ac:dyDescent="0.2">
      <c r="A1976" s="25">
        <v>38643</v>
      </c>
      <c r="B1976" s="6">
        <v>4.37</v>
      </c>
      <c r="C1976" s="6">
        <v>1.59</v>
      </c>
      <c r="D1976" s="6">
        <f t="shared" si="30"/>
        <v>2.7364898119893732</v>
      </c>
    </row>
    <row r="1977" spans="1:4" x14ac:dyDescent="0.2">
      <c r="A1977" s="25">
        <v>38644</v>
      </c>
      <c r="B1977" s="6">
        <v>4.33</v>
      </c>
      <c r="C1977" s="6">
        <v>1.56</v>
      </c>
      <c r="D1977" s="6">
        <f t="shared" si="30"/>
        <v>2.7274517526585162</v>
      </c>
    </row>
    <row r="1978" spans="1:4" x14ac:dyDescent="0.2">
      <c r="A1978" s="25">
        <v>38645</v>
      </c>
      <c r="B1978" s="6">
        <v>4.3600000000000003</v>
      </c>
      <c r="C1978" s="6">
        <v>1.61</v>
      </c>
      <c r="D1978" s="6">
        <f t="shared" si="30"/>
        <v>2.706426532821582</v>
      </c>
    </row>
    <row r="1979" spans="1:4" x14ac:dyDescent="0.2">
      <c r="A1979" s="25">
        <v>38646</v>
      </c>
      <c r="B1979" s="6">
        <v>4.32</v>
      </c>
      <c r="C1979" s="6">
        <v>1.58</v>
      </c>
      <c r="D1979" s="6">
        <f t="shared" si="30"/>
        <v>2.6973813742862562</v>
      </c>
    </row>
    <row r="1980" spans="1:4" x14ac:dyDescent="0.2">
      <c r="A1980" s="25">
        <v>38649</v>
      </c>
      <c r="B1980" s="6">
        <v>4.3099999999999996</v>
      </c>
      <c r="C1980" s="6">
        <v>1.57</v>
      </c>
      <c r="D1980" s="6">
        <f t="shared" si="30"/>
        <v>2.697646942994969</v>
      </c>
    </row>
    <row r="1981" spans="1:4" x14ac:dyDescent="0.2">
      <c r="A1981" s="25">
        <v>38650</v>
      </c>
      <c r="B1981" s="6">
        <v>4.37</v>
      </c>
      <c r="C1981" s="6">
        <v>1.61</v>
      </c>
      <c r="D1981" s="6">
        <f t="shared" si="30"/>
        <v>2.7162680838500153</v>
      </c>
    </row>
    <row r="1982" spans="1:4" x14ac:dyDescent="0.2">
      <c r="A1982" s="25">
        <v>38651</v>
      </c>
      <c r="B1982" s="6">
        <v>4.38</v>
      </c>
      <c r="C1982" s="6">
        <v>1.62</v>
      </c>
      <c r="D1982" s="6">
        <f t="shared" si="30"/>
        <v>2.7160007872466085</v>
      </c>
    </row>
    <row r="1983" spans="1:4" x14ac:dyDescent="0.2">
      <c r="A1983" s="25">
        <v>38652</v>
      </c>
      <c r="B1983" s="6">
        <v>4.3600000000000003</v>
      </c>
      <c r="C1983" s="6">
        <v>1.61</v>
      </c>
      <c r="D1983" s="6">
        <f t="shared" si="30"/>
        <v>2.706426532821582</v>
      </c>
    </row>
    <row r="1984" spans="1:4" x14ac:dyDescent="0.2">
      <c r="A1984" s="25">
        <v>38653</v>
      </c>
      <c r="B1984" s="6">
        <v>4.3099999999999996</v>
      </c>
      <c r="C1984" s="6">
        <v>1.57</v>
      </c>
      <c r="D1984" s="6">
        <f t="shared" si="30"/>
        <v>2.697646942994969</v>
      </c>
    </row>
    <row r="1985" spans="1:4" x14ac:dyDescent="0.2">
      <c r="A1985" s="25">
        <v>38656</v>
      </c>
      <c r="B1985" s="6">
        <v>4.28</v>
      </c>
      <c r="C1985" s="6">
        <v>1.54</v>
      </c>
      <c r="D1985" s="6">
        <f t="shared" si="30"/>
        <v>2.6984439629702539</v>
      </c>
    </row>
    <row r="1986" spans="1:4" x14ac:dyDescent="0.2">
      <c r="A1986" s="25">
        <v>38657</v>
      </c>
      <c r="B1986" s="6">
        <v>4.28</v>
      </c>
      <c r="C1986" s="6">
        <v>1.55</v>
      </c>
      <c r="D1986" s="6">
        <f t="shared" si="30"/>
        <v>2.688330871491873</v>
      </c>
    </row>
    <row r="1987" spans="1:4" x14ac:dyDescent="0.2">
      <c r="A1987" s="25">
        <v>38658</v>
      </c>
      <c r="B1987" s="6">
        <v>4.3499999999999996</v>
      </c>
      <c r="C1987" s="6">
        <v>1.6</v>
      </c>
      <c r="D1987" s="6">
        <f t="shared" si="30"/>
        <v>2.7066929133858331</v>
      </c>
    </row>
    <row r="1988" spans="1:4" x14ac:dyDescent="0.2">
      <c r="A1988" s="25">
        <v>38659</v>
      </c>
      <c r="B1988" s="6">
        <v>4.38</v>
      </c>
      <c r="C1988" s="6">
        <v>1.62</v>
      </c>
      <c r="D1988" s="6">
        <f t="shared" si="30"/>
        <v>2.7160007872466085</v>
      </c>
    </row>
    <row r="1989" spans="1:4" x14ac:dyDescent="0.2">
      <c r="A1989" s="25">
        <v>38660</v>
      </c>
      <c r="B1989" s="6">
        <v>4.38</v>
      </c>
      <c r="C1989" s="6">
        <v>1.6</v>
      </c>
      <c r="D1989" s="6">
        <f t="shared" si="30"/>
        <v>2.7362204724409533</v>
      </c>
    </row>
    <row r="1990" spans="1:4" x14ac:dyDescent="0.2">
      <c r="A1990" s="25">
        <v>38663</v>
      </c>
      <c r="B1990" s="6">
        <v>4.37</v>
      </c>
      <c r="C1990" s="6">
        <v>1.59</v>
      </c>
      <c r="D1990" s="6">
        <f t="shared" si="30"/>
        <v>2.7364898119893732</v>
      </c>
    </row>
    <row r="1991" spans="1:4" x14ac:dyDescent="0.2">
      <c r="A1991" s="25">
        <v>38664</v>
      </c>
      <c r="B1991" s="6">
        <v>4.34</v>
      </c>
      <c r="C1991" s="6">
        <v>1.56</v>
      </c>
      <c r="D1991" s="6">
        <f t="shared" si="30"/>
        <v>2.7372981488775094</v>
      </c>
    </row>
    <row r="1992" spans="1:4" x14ac:dyDescent="0.2">
      <c r="A1992" s="25">
        <v>38665</v>
      </c>
      <c r="B1992" s="6">
        <v>4.38</v>
      </c>
      <c r="C1992" s="6">
        <v>1.61</v>
      </c>
      <c r="D1992" s="6">
        <f t="shared" ref="D1992:D2055" si="31">((1+(B1992/100))/(1+(C1992/100)) - 1)*100</f>
        <v>2.7261096348784708</v>
      </c>
    </row>
    <row r="1993" spans="1:4" x14ac:dyDescent="0.2">
      <c r="A1993" s="25">
        <v>38666</v>
      </c>
      <c r="B1993" s="6">
        <v>4.37</v>
      </c>
      <c r="C1993" s="6">
        <v>1.6</v>
      </c>
      <c r="D1993" s="6">
        <f t="shared" si="31"/>
        <v>2.7263779527559207</v>
      </c>
    </row>
    <row r="1994" spans="1:4" x14ac:dyDescent="0.2">
      <c r="A1994" s="25">
        <v>38667</v>
      </c>
      <c r="B1994" s="6">
        <v>4.38</v>
      </c>
      <c r="C1994" s="6">
        <v>1.61</v>
      </c>
      <c r="D1994" s="6">
        <f t="shared" si="31"/>
        <v>2.7261096348784708</v>
      </c>
    </row>
    <row r="1995" spans="1:4" x14ac:dyDescent="0.2">
      <c r="A1995" s="25">
        <v>38670</v>
      </c>
      <c r="B1995" s="6">
        <v>4.37</v>
      </c>
      <c r="C1995" s="6">
        <v>1.59</v>
      </c>
      <c r="D1995" s="6">
        <f t="shared" si="31"/>
        <v>2.7364898119893732</v>
      </c>
    </row>
    <row r="1996" spans="1:4" x14ac:dyDescent="0.2">
      <c r="A1996" s="25">
        <v>38671</v>
      </c>
      <c r="B1996" s="6">
        <v>4.28</v>
      </c>
      <c r="C1996" s="6">
        <v>1.53</v>
      </c>
      <c r="D1996" s="6">
        <f t="shared" si="31"/>
        <v>2.7085590465872</v>
      </c>
    </row>
    <row r="1997" spans="1:4" x14ac:dyDescent="0.2">
      <c r="A1997" s="25">
        <v>38672</v>
      </c>
      <c r="B1997" s="6">
        <v>4.1500000000000004</v>
      </c>
      <c r="C1997" s="6">
        <v>1.44</v>
      </c>
      <c r="D1997" s="6">
        <f t="shared" si="31"/>
        <v>2.6715299684542781</v>
      </c>
    </row>
    <row r="1998" spans="1:4" x14ac:dyDescent="0.2">
      <c r="A1998" s="25">
        <v>38673</v>
      </c>
      <c r="B1998" s="6">
        <v>4.18</v>
      </c>
      <c r="C1998" s="6">
        <v>1.49</v>
      </c>
      <c r="D1998" s="6">
        <f t="shared" si="31"/>
        <v>2.6505074391565797</v>
      </c>
    </row>
    <row r="1999" spans="1:4" x14ac:dyDescent="0.2">
      <c r="A1999" s="25">
        <v>38674</v>
      </c>
      <c r="B1999" s="6">
        <v>4.21</v>
      </c>
      <c r="C1999" s="6">
        <v>1.53</v>
      </c>
      <c r="D1999" s="6">
        <f t="shared" si="31"/>
        <v>2.6396139072195401</v>
      </c>
    </row>
    <row r="2000" spans="1:4" x14ac:dyDescent="0.2">
      <c r="A2000" s="25">
        <v>38677</v>
      </c>
      <c r="B2000" s="6">
        <v>4.17</v>
      </c>
      <c r="C2000" s="6">
        <v>1.5</v>
      </c>
      <c r="D2000" s="6">
        <f t="shared" si="31"/>
        <v>2.6305418719211993</v>
      </c>
    </row>
    <row r="2001" spans="1:4" x14ac:dyDescent="0.2">
      <c r="A2001" s="25">
        <v>38678</v>
      </c>
      <c r="B2001" s="6">
        <v>4.1900000000000004</v>
      </c>
      <c r="C2001" s="6">
        <v>1.52</v>
      </c>
      <c r="D2001" s="6">
        <f t="shared" si="31"/>
        <v>2.6300236406619382</v>
      </c>
    </row>
    <row r="2002" spans="1:4" x14ac:dyDescent="0.2">
      <c r="A2002" s="25">
        <v>38679</v>
      </c>
      <c r="B2002" s="6">
        <v>4.2</v>
      </c>
      <c r="C2002" s="6">
        <v>1.53</v>
      </c>
      <c r="D2002" s="6">
        <f t="shared" si="31"/>
        <v>2.6297646015955856</v>
      </c>
    </row>
    <row r="2003" spans="1:4" x14ac:dyDescent="0.2">
      <c r="A2003" s="25">
        <v>38680</v>
      </c>
      <c r="B2003" s="6">
        <v>4.1500000000000004</v>
      </c>
      <c r="C2003" s="6">
        <v>1.48</v>
      </c>
      <c r="D2003" s="6">
        <f t="shared" si="31"/>
        <v>2.6310603074497507</v>
      </c>
    </row>
    <row r="2004" spans="1:4" x14ac:dyDescent="0.2">
      <c r="A2004" s="25">
        <v>38681</v>
      </c>
      <c r="B2004" s="6">
        <v>4.1500000000000004</v>
      </c>
      <c r="C2004" s="6">
        <v>1.47</v>
      </c>
      <c r="D2004" s="6">
        <f t="shared" si="31"/>
        <v>2.6411747314477374</v>
      </c>
    </row>
    <row r="2005" spans="1:4" x14ac:dyDescent="0.2">
      <c r="A2005" s="25">
        <v>38684</v>
      </c>
      <c r="B2005" s="6">
        <v>4.1500000000000004</v>
      </c>
      <c r="C2005" s="6">
        <v>1.48</v>
      </c>
      <c r="D2005" s="6">
        <f t="shared" si="31"/>
        <v>2.6310603074497507</v>
      </c>
    </row>
    <row r="2006" spans="1:4" x14ac:dyDescent="0.2">
      <c r="A2006" s="25">
        <v>38685</v>
      </c>
      <c r="B2006" s="6">
        <v>4.1900000000000004</v>
      </c>
      <c r="C2006" s="6">
        <v>1.51</v>
      </c>
      <c r="D2006" s="6">
        <f t="shared" si="31"/>
        <v>2.6401339769480892</v>
      </c>
    </row>
    <row r="2007" spans="1:4" x14ac:dyDescent="0.2">
      <c r="A2007" s="25">
        <v>38686</v>
      </c>
      <c r="B2007" s="6">
        <v>4.17</v>
      </c>
      <c r="C2007" s="6">
        <v>1.49</v>
      </c>
      <c r="D2007" s="6">
        <f t="shared" si="31"/>
        <v>2.6406542516504317</v>
      </c>
    </row>
    <row r="2008" spans="1:4" x14ac:dyDescent="0.2">
      <c r="A2008" s="25">
        <v>38687</v>
      </c>
      <c r="B2008" s="6">
        <v>4.13</v>
      </c>
      <c r="C2008" s="6">
        <v>1.45</v>
      </c>
      <c r="D2008" s="6">
        <f t="shared" si="31"/>
        <v>2.6416954164613093</v>
      </c>
    </row>
    <row r="2009" spans="1:4" x14ac:dyDescent="0.2">
      <c r="A2009" s="25">
        <v>38688</v>
      </c>
      <c r="B2009" s="6">
        <v>4.17</v>
      </c>
      <c r="C2009" s="6">
        <v>1.49</v>
      </c>
      <c r="D2009" s="6">
        <f t="shared" si="31"/>
        <v>2.6406542516504317</v>
      </c>
    </row>
    <row r="2010" spans="1:4" x14ac:dyDescent="0.2">
      <c r="A2010" s="25">
        <v>38691</v>
      </c>
      <c r="B2010" s="6">
        <v>4.22</v>
      </c>
      <c r="C2010" s="6">
        <v>1.53</v>
      </c>
      <c r="D2010" s="6">
        <f t="shared" si="31"/>
        <v>2.6494632128434947</v>
      </c>
    </row>
    <row r="2011" spans="1:4" x14ac:dyDescent="0.2">
      <c r="A2011" s="25">
        <v>38692</v>
      </c>
      <c r="B2011" s="6">
        <v>4.1900000000000004</v>
      </c>
      <c r="C2011" s="6">
        <v>1.51</v>
      </c>
      <c r="D2011" s="6">
        <f t="shared" si="31"/>
        <v>2.6401339769480892</v>
      </c>
    </row>
    <row r="2012" spans="1:4" x14ac:dyDescent="0.2">
      <c r="A2012" s="25">
        <v>38693</v>
      </c>
      <c r="B2012" s="6">
        <v>4.21</v>
      </c>
      <c r="C2012" s="6">
        <v>1.54</v>
      </c>
      <c r="D2012" s="6">
        <f t="shared" si="31"/>
        <v>2.6295056135513084</v>
      </c>
    </row>
    <row r="2013" spans="1:4" x14ac:dyDescent="0.2">
      <c r="A2013" s="25">
        <v>38694</v>
      </c>
      <c r="B2013" s="6">
        <v>4.1900000000000004</v>
      </c>
      <c r="C2013" s="6">
        <v>1.5</v>
      </c>
      <c r="D2013" s="6">
        <f t="shared" si="31"/>
        <v>2.6502463054187242</v>
      </c>
    </row>
    <row r="2014" spans="1:4" x14ac:dyDescent="0.2">
      <c r="A2014" s="25">
        <v>38695</v>
      </c>
      <c r="B2014" s="6">
        <v>4.2699999999999996</v>
      </c>
      <c r="C2014" s="6">
        <v>1.56</v>
      </c>
      <c r="D2014" s="6">
        <f t="shared" si="31"/>
        <v>2.6683733753446237</v>
      </c>
    </row>
    <row r="2015" spans="1:4" x14ac:dyDescent="0.2">
      <c r="A2015" s="25">
        <v>38698</v>
      </c>
      <c r="B2015" s="6">
        <v>4.24</v>
      </c>
      <c r="C2015" s="6">
        <v>1.53</v>
      </c>
      <c r="D2015" s="6">
        <f t="shared" si="31"/>
        <v>2.6691618240913817</v>
      </c>
    </row>
    <row r="2016" spans="1:4" x14ac:dyDescent="0.2">
      <c r="A2016" s="25">
        <v>38699</v>
      </c>
      <c r="B2016" s="6">
        <v>4.2300000000000004</v>
      </c>
      <c r="C2016" s="6">
        <v>1.52</v>
      </c>
      <c r="D2016" s="6">
        <f t="shared" si="31"/>
        <v>2.6694247438928231</v>
      </c>
    </row>
    <row r="2017" spans="1:4" x14ac:dyDescent="0.2">
      <c r="A2017" s="25">
        <v>38700</v>
      </c>
      <c r="B2017" s="6">
        <v>4.22</v>
      </c>
      <c r="C2017" s="6">
        <v>1.49</v>
      </c>
      <c r="D2017" s="6">
        <f t="shared" si="31"/>
        <v>2.6899201891812163</v>
      </c>
    </row>
    <row r="2018" spans="1:4" x14ac:dyDescent="0.2">
      <c r="A2018" s="25">
        <v>38701</v>
      </c>
      <c r="B2018" s="6">
        <v>4.22</v>
      </c>
      <c r="C2018" s="6">
        <v>1.5</v>
      </c>
      <c r="D2018" s="6">
        <f t="shared" si="31"/>
        <v>2.6798029556650338</v>
      </c>
    </row>
    <row r="2019" spans="1:4" x14ac:dyDescent="0.2">
      <c r="A2019" s="25">
        <v>38702</v>
      </c>
      <c r="B2019" s="6">
        <v>4.18</v>
      </c>
      <c r="C2019" s="6">
        <v>1.47</v>
      </c>
      <c r="D2019" s="6">
        <f t="shared" si="31"/>
        <v>2.6707401202325842</v>
      </c>
    </row>
    <row r="2020" spans="1:4" x14ac:dyDescent="0.2">
      <c r="A2020" s="25">
        <v>38705</v>
      </c>
      <c r="B2020" s="6">
        <v>4.1399999999999997</v>
      </c>
      <c r="C2020" s="6">
        <v>1.43</v>
      </c>
      <c r="D2020" s="6">
        <f t="shared" si="31"/>
        <v>2.6717933550231887</v>
      </c>
    </row>
    <row r="2021" spans="1:4" x14ac:dyDescent="0.2">
      <c r="A2021" s="25">
        <v>38706</v>
      </c>
      <c r="B2021" s="6">
        <v>4.12</v>
      </c>
      <c r="C2021" s="6">
        <v>1.42</v>
      </c>
      <c r="D2021" s="6">
        <f t="shared" si="31"/>
        <v>2.6621968053638145</v>
      </c>
    </row>
    <row r="2022" spans="1:4" x14ac:dyDescent="0.2">
      <c r="A2022" s="25">
        <v>38707</v>
      </c>
      <c r="B2022" s="6">
        <v>4.16</v>
      </c>
      <c r="C2022" s="6">
        <v>1.46</v>
      </c>
      <c r="D2022" s="6">
        <f t="shared" si="31"/>
        <v>2.661147250147855</v>
      </c>
    </row>
    <row r="2023" spans="1:4" x14ac:dyDescent="0.2">
      <c r="A2023" s="25">
        <v>38708</v>
      </c>
      <c r="B2023" s="6">
        <v>4.1399999999999997</v>
      </c>
      <c r="C2023" s="6">
        <v>1.43</v>
      </c>
      <c r="D2023" s="6">
        <f t="shared" si="31"/>
        <v>2.6717933550231887</v>
      </c>
    </row>
    <row r="2024" spans="1:4" x14ac:dyDescent="0.2">
      <c r="A2024" s="25">
        <v>38709</v>
      </c>
      <c r="B2024" s="6">
        <v>4.13</v>
      </c>
      <c r="C2024" s="6">
        <v>1.42</v>
      </c>
      <c r="D2024" s="6">
        <f t="shared" si="31"/>
        <v>2.6720567935318407</v>
      </c>
    </row>
    <row r="2025" spans="1:4" x14ac:dyDescent="0.2">
      <c r="A2025" s="25">
        <v>38714</v>
      </c>
      <c r="B2025" s="6">
        <v>4.07</v>
      </c>
      <c r="C2025" s="6">
        <v>1.36</v>
      </c>
      <c r="D2025" s="6">
        <f t="shared" si="31"/>
        <v>2.6736385161799436</v>
      </c>
    </row>
    <row r="2026" spans="1:4" x14ac:dyDescent="0.2">
      <c r="A2026" s="25">
        <v>38715</v>
      </c>
      <c r="B2026" s="6">
        <v>4.08</v>
      </c>
      <c r="C2026" s="6">
        <v>1.37</v>
      </c>
      <c r="D2026" s="6">
        <f t="shared" si="31"/>
        <v>2.6733747657097684</v>
      </c>
    </row>
    <row r="2027" spans="1:4" x14ac:dyDescent="0.2">
      <c r="A2027" s="25">
        <v>38716</v>
      </c>
      <c r="B2027" s="6">
        <v>4.05</v>
      </c>
      <c r="C2027" s="6">
        <v>1.35</v>
      </c>
      <c r="D2027" s="6">
        <f t="shared" si="31"/>
        <v>2.6640355204736066</v>
      </c>
    </row>
    <row r="2028" spans="1:4" x14ac:dyDescent="0.2">
      <c r="A2028" s="25">
        <v>38720</v>
      </c>
      <c r="B2028" s="6">
        <v>4.0599999999999996</v>
      </c>
      <c r="C2028" s="6">
        <v>1.35</v>
      </c>
      <c r="D2028" s="6">
        <f t="shared" si="31"/>
        <v>2.6739023186975741</v>
      </c>
    </row>
    <row r="2029" spans="1:4" x14ac:dyDescent="0.2">
      <c r="A2029" s="25">
        <v>38721</v>
      </c>
      <c r="B2029" s="6">
        <v>4.03</v>
      </c>
      <c r="C2029" s="6">
        <v>1.31</v>
      </c>
      <c r="D2029" s="6">
        <f t="shared" si="31"/>
        <v>2.6848287434606544</v>
      </c>
    </row>
    <row r="2030" spans="1:4" x14ac:dyDescent="0.2">
      <c r="A2030" s="25">
        <v>38722</v>
      </c>
      <c r="B2030" s="6">
        <v>4.0199999999999996</v>
      </c>
      <c r="C2030" s="6">
        <v>1.31</v>
      </c>
      <c r="D2030" s="6">
        <f t="shared" si="31"/>
        <v>2.6749580495508685</v>
      </c>
    </row>
    <row r="2031" spans="1:4" x14ac:dyDescent="0.2">
      <c r="A2031" s="25">
        <v>38723</v>
      </c>
      <c r="B2031" s="6">
        <v>4.0199999999999996</v>
      </c>
      <c r="C2031" s="6">
        <v>1.31</v>
      </c>
      <c r="D2031" s="6">
        <f t="shared" si="31"/>
        <v>2.6749580495508685</v>
      </c>
    </row>
    <row r="2032" spans="1:4" x14ac:dyDescent="0.2">
      <c r="A2032" s="25">
        <v>38726</v>
      </c>
      <c r="B2032" s="6">
        <v>4.05</v>
      </c>
      <c r="C2032" s="6">
        <v>1.34</v>
      </c>
      <c r="D2032" s="6">
        <f t="shared" si="31"/>
        <v>2.6741661732780697</v>
      </c>
    </row>
    <row r="2033" spans="1:4" x14ac:dyDescent="0.2">
      <c r="A2033" s="25">
        <v>38727</v>
      </c>
      <c r="B2033" s="6">
        <v>4.08</v>
      </c>
      <c r="C2033" s="6">
        <v>1.37</v>
      </c>
      <c r="D2033" s="6">
        <f t="shared" si="31"/>
        <v>2.6733747657097684</v>
      </c>
    </row>
    <row r="2034" spans="1:4" x14ac:dyDescent="0.2">
      <c r="A2034" s="25">
        <v>38728</v>
      </c>
      <c r="B2034" s="6">
        <v>4.0599999999999996</v>
      </c>
      <c r="C2034" s="6">
        <v>1.33</v>
      </c>
      <c r="D2034" s="6">
        <f t="shared" si="31"/>
        <v>2.6941675713016755</v>
      </c>
    </row>
    <row r="2035" spans="1:4" x14ac:dyDescent="0.2">
      <c r="A2035" s="25">
        <v>38729</v>
      </c>
      <c r="B2035" s="6">
        <v>4.0199999999999996</v>
      </c>
      <c r="C2035" s="6">
        <v>1.3</v>
      </c>
      <c r="D2035" s="6">
        <f t="shared" si="31"/>
        <v>2.6850937808489794</v>
      </c>
    </row>
    <row r="2036" spans="1:4" x14ac:dyDescent="0.2">
      <c r="A2036" s="25">
        <v>38730</v>
      </c>
      <c r="B2036" s="6">
        <v>4</v>
      </c>
      <c r="C2036" s="6">
        <v>1.28</v>
      </c>
      <c r="D2036" s="6">
        <f t="shared" si="31"/>
        <v>2.6856240126382325</v>
      </c>
    </row>
    <row r="2037" spans="1:4" x14ac:dyDescent="0.2">
      <c r="A2037" s="25">
        <v>38733</v>
      </c>
      <c r="B2037" s="6">
        <v>3.99</v>
      </c>
      <c r="C2037" s="6">
        <v>1.27</v>
      </c>
      <c r="D2037" s="6">
        <f t="shared" si="31"/>
        <v>2.6858892070702245</v>
      </c>
    </row>
    <row r="2038" spans="1:4" x14ac:dyDescent="0.2">
      <c r="A2038" s="25">
        <v>38734</v>
      </c>
      <c r="B2038" s="6">
        <v>3.92</v>
      </c>
      <c r="C2038" s="6">
        <v>1.18</v>
      </c>
      <c r="D2038" s="6">
        <f t="shared" si="31"/>
        <v>2.7080450681952861</v>
      </c>
    </row>
    <row r="2039" spans="1:4" x14ac:dyDescent="0.2">
      <c r="A2039" s="25">
        <v>38735</v>
      </c>
      <c r="B2039" s="6">
        <v>3.91</v>
      </c>
      <c r="C2039" s="6">
        <v>1.17</v>
      </c>
      <c r="D2039" s="6">
        <f t="shared" si="31"/>
        <v>2.7083127409310848</v>
      </c>
    </row>
    <row r="2040" spans="1:4" x14ac:dyDescent="0.2">
      <c r="A2040" s="25">
        <v>38736</v>
      </c>
      <c r="B2040" s="6">
        <v>3.97</v>
      </c>
      <c r="C2040" s="6">
        <v>1.25</v>
      </c>
      <c r="D2040" s="6">
        <f t="shared" si="31"/>
        <v>2.6864197530864331</v>
      </c>
    </row>
    <row r="2041" spans="1:4" x14ac:dyDescent="0.2">
      <c r="A2041" s="25">
        <v>38737</v>
      </c>
      <c r="B2041" s="6">
        <v>3.97</v>
      </c>
      <c r="C2041" s="6">
        <v>1.25</v>
      </c>
      <c r="D2041" s="6">
        <f t="shared" si="31"/>
        <v>2.6864197530864331</v>
      </c>
    </row>
    <row r="2042" spans="1:4" x14ac:dyDescent="0.2">
      <c r="A2042" s="25">
        <v>38740</v>
      </c>
      <c r="B2042" s="6">
        <v>3.95</v>
      </c>
      <c r="C2042" s="6">
        <v>1.22</v>
      </c>
      <c r="D2042" s="6">
        <f t="shared" si="31"/>
        <v>2.6970954356846599</v>
      </c>
    </row>
    <row r="2043" spans="1:4" x14ac:dyDescent="0.2">
      <c r="A2043" s="25">
        <v>38741</v>
      </c>
      <c r="B2043" s="6">
        <v>3.97</v>
      </c>
      <c r="C2043" s="6">
        <v>1.23</v>
      </c>
      <c r="D2043" s="6">
        <f t="shared" si="31"/>
        <v>2.7067074977773498</v>
      </c>
    </row>
    <row r="2044" spans="1:4" x14ac:dyDescent="0.2">
      <c r="A2044" s="25">
        <v>38742</v>
      </c>
      <c r="B2044" s="6">
        <v>4.04</v>
      </c>
      <c r="C2044" s="6">
        <v>1.3</v>
      </c>
      <c r="D2044" s="6">
        <f t="shared" si="31"/>
        <v>2.7048371174728691</v>
      </c>
    </row>
    <row r="2045" spans="1:4" x14ac:dyDescent="0.2">
      <c r="A2045" s="25">
        <v>38743</v>
      </c>
      <c r="B2045" s="6">
        <v>4.1100000000000003</v>
      </c>
      <c r="C2045" s="6">
        <v>1.36</v>
      </c>
      <c r="D2045" s="6">
        <f t="shared" si="31"/>
        <v>2.713101815311747</v>
      </c>
    </row>
    <row r="2046" spans="1:4" x14ac:dyDescent="0.2">
      <c r="A2046" s="25">
        <v>38744</v>
      </c>
      <c r="B2046" s="6">
        <v>4.13</v>
      </c>
      <c r="C2046" s="6">
        <v>1.37</v>
      </c>
      <c r="D2046" s="6">
        <f t="shared" si="31"/>
        <v>2.7226990233796933</v>
      </c>
    </row>
    <row r="2047" spans="1:4" x14ac:dyDescent="0.2">
      <c r="A2047" s="25">
        <v>38747</v>
      </c>
      <c r="B2047" s="6">
        <v>4.1100000000000003</v>
      </c>
      <c r="C2047" s="6">
        <v>1.33</v>
      </c>
      <c r="D2047" s="6">
        <f t="shared" si="31"/>
        <v>2.7435112997137967</v>
      </c>
    </row>
    <row r="2048" spans="1:4" x14ac:dyDescent="0.2">
      <c r="A2048" s="25">
        <v>38748</v>
      </c>
      <c r="B2048" s="6">
        <v>4.08</v>
      </c>
      <c r="C2048" s="6">
        <v>1.31</v>
      </c>
      <c r="D2048" s="6">
        <f t="shared" si="31"/>
        <v>2.7341822130095617</v>
      </c>
    </row>
    <row r="2049" spans="1:4" x14ac:dyDescent="0.2">
      <c r="A2049" s="25">
        <v>38749</v>
      </c>
      <c r="B2049" s="6">
        <v>4.12</v>
      </c>
      <c r="C2049" s="6">
        <v>1.35</v>
      </c>
      <c r="D2049" s="6">
        <f t="shared" si="31"/>
        <v>2.7331031080414236</v>
      </c>
    </row>
    <row r="2050" spans="1:4" x14ac:dyDescent="0.2">
      <c r="A2050" s="25">
        <v>38750</v>
      </c>
      <c r="B2050" s="6">
        <v>4.1399999999999997</v>
      </c>
      <c r="C2050" s="6">
        <v>1.37</v>
      </c>
      <c r="D2050" s="6">
        <f t="shared" si="31"/>
        <v>2.732563874913696</v>
      </c>
    </row>
    <row r="2051" spans="1:4" x14ac:dyDescent="0.2">
      <c r="A2051" s="25">
        <v>38751</v>
      </c>
      <c r="B2051" s="6">
        <v>4.12</v>
      </c>
      <c r="C2051" s="6">
        <v>1.33</v>
      </c>
      <c r="D2051" s="6">
        <f t="shared" si="31"/>
        <v>2.7533800453962032</v>
      </c>
    </row>
    <row r="2052" spans="1:4" x14ac:dyDescent="0.2">
      <c r="A2052" s="25">
        <v>38754</v>
      </c>
      <c r="B2052" s="6">
        <v>4.13</v>
      </c>
      <c r="C2052" s="6">
        <v>1.36</v>
      </c>
      <c r="D2052" s="6">
        <f t="shared" si="31"/>
        <v>2.7328334648776487</v>
      </c>
    </row>
    <row r="2053" spans="1:4" x14ac:dyDescent="0.2">
      <c r="A2053" s="25">
        <v>38755</v>
      </c>
      <c r="B2053" s="6">
        <v>4.1500000000000004</v>
      </c>
      <c r="C2053" s="6">
        <v>1.38</v>
      </c>
      <c r="D2053" s="6">
        <f t="shared" si="31"/>
        <v>2.7322943381337561</v>
      </c>
    </row>
    <row r="2054" spans="1:4" x14ac:dyDescent="0.2">
      <c r="A2054" s="25">
        <v>38756</v>
      </c>
      <c r="B2054" s="6">
        <v>4.1500000000000004</v>
      </c>
      <c r="C2054" s="6">
        <v>1.37</v>
      </c>
      <c r="D2054" s="6">
        <f t="shared" si="31"/>
        <v>2.7424287264476765</v>
      </c>
    </row>
    <row r="2055" spans="1:4" x14ac:dyDescent="0.2">
      <c r="A2055" s="25">
        <v>38757</v>
      </c>
      <c r="B2055" s="6">
        <v>4.0999999999999996</v>
      </c>
      <c r="C2055" s="6">
        <v>1.31</v>
      </c>
      <c r="D2055" s="6">
        <f t="shared" si="31"/>
        <v>2.7539236008291113</v>
      </c>
    </row>
    <row r="2056" spans="1:4" x14ac:dyDescent="0.2">
      <c r="A2056" s="25">
        <v>38758</v>
      </c>
      <c r="B2056" s="6">
        <v>4.08</v>
      </c>
      <c r="C2056" s="6">
        <v>1.29</v>
      </c>
      <c r="D2056" s="6">
        <f t="shared" ref="D2056:D2119" si="32">((1+(B2056/100))/(1+(C2056/100)) - 1)*100</f>
        <v>2.7544673709152034</v>
      </c>
    </row>
    <row r="2057" spans="1:4" x14ac:dyDescent="0.2">
      <c r="A2057" s="25">
        <v>38761</v>
      </c>
      <c r="B2057" s="6">
        <v>4.13</v>
      </c>
      <c r="C2057" s="6">
        <v>1.35</v>
      </c>
      <c r="D2057" s="6">
        <f t="shared" si="32"/>
        <v>2.7429699062653912</v>
      </c>
    </row>
    <row r="2058" spans="1:4" x14ac:dyDescent="0.2">
      <c r="A2058" s="25">
        <v>38762</v>
      </c>
      <c r="B2058" s="6">
        <v>4.0999999999999996</v>
      </c>
      <c r="C2058" s="6">
        <v>1.33</v>
      </c>
      <c r="D2058" s="6">
        <f t="shared" si="32"/>
        <v>2.733642554031368</v>
      </c>
    </row>
    <row r="2059" spans="1:4" x14ac:dyDescent="0.2">
      <c r="A2059" s="25">
        <v>38763</v>
      </c>
      <c r="B2059" s="6">
        <v>4.13</v>
      </c>
      <c r="C2059" s="6">
        <v>1.37</v>
      </c>
      <c r="D2059" s="6">
        <f t="shared" si="32"/>
        <v>2.7226990233796933</v>
      </c>
    </row>
    <row r="2060" spans="1:4" x14ac:dyDescent="0.2">
      <c r="A2060" s="25">
        <v>38764</v>
      </c>
      <c r="B2060" s="6">
        <v>4.09</v>
      </c>
      <c r="C2060" s="6">
        <v>1.35</v>
      </c>
      <c r="D2060" s="6">
        <f t="shared" si="32"/>
        <v>2.7035027133694989</v>
      </c>
    </row>
    <row r="2061" spans="1:4" x14ac:dyDescent="0.2">
      <c r="A2061" s="25">
        <v>38765</v>
      </c>
      <c r="B2061" s="6">
        <v>4.05</v>
      </c>
      <c r="C2061" s="6">
        <v>1.32</v>
      </c>
      <c r="D2061" s="6">
        <f t="shared" si="32"/>
        <v>2.6944334780892198</v>
      </c>
    </row>
    <row r="2062" spans="1:4" x14ac:dyDescent="0.2">
      <c r="A2062" s="25">
        <v>38768</v>
      </c>
      <c r="B2062" s="6">
        <v>4.04</v>
      </c>
      <c r="C2062" s="6">
        <v>1.29</v>
      </c>
      <c r="D2062" s="6">
        <f t="shared" si="32"/>
        <v>2.7149767992891816</v>
      </c>
    </row>
    <row r="2063" spans="1:4" x14ac:dyDescent="0.2">
      <c r="A2063" s="25">
        <v>38769</v>
      </c>
      <c r="B2063" s="6">
        <v>4.05</v>
      </c>
      <c r="C2063" s="6">
        <v>1.3</v>
      </c>
      <c r="D2063" s="6">
        <f t="shared" si="32"/>
        <v>2.714708785784814</v>
      </c>
    </row>
    <row r="2064" spans="1:4" x14ac:dyDescent="0.2">
      <c r="A2064" s="25">
        <v>38770</v>
      </c>
      <c r="B2064" s="6">
        <v>4.03</v>
      </c>
      <c r="C2064" s="6">
        <v>1.23</v>
      </c>
      <c r="D2064" s="6">
        <f t="shared" si="32"/>
        <v>2.7659784648819574</v>
      </c>
    </row>
    <row r="2065" spans="1:4" x14ac:dyDescent="0.2">
      <c r="A2065" s="25">
        <v>38771</v>
      </c>
      <c r="B2065" s="6">
        <v>4.05</v>
      </c>
      <c r="C2065" s="6">
        <v>1.25</v>
      </c>
      <c r="D2065" s="6">
        <f t="shared" si="32"/>
        <v>2.7654320987654302</v>
      </c>
    </row>
    <row r="2066" spans="1:4" x14ac:dyDescent="0.2">
      <c r="A2066" s="25">
        <v>38772</v>
      </c>
      <c r="B2066" s="6">
        <v>4.0999999999999996</v>
      </c>
      <c r="C2066" s="6">
        <v>1.29</v>
      </c>
      <c r="D2066" s="6">
        <f t="shared" si="32"/>
        <v>2.7742126567282144</v>
      </c>
    </row>
    <row r="2067" spans="1:4" x14ac:dyDescent="0.2">
      <c r="A2067" s="25">
        <v>38775</v>
      </c>
      <c r="B2067" s="6">
        <v>4.1500000000000004</v>
      </c>
      <c r="C2067" s="6">
        <v>1.34</v>
      </c>
      <c r="D2067" s="6">
        <f t="shared" si="32"/>
        <v>2.7728438918492193</v>
      </c>
    </row>
    <row r="2068" spans="1:4" x14ac:dyDescent="0.2">
      <c r="A2068" s="25">
        <v>38776</v>
      </c>
      <c r="B2068" s="6">
        <v>4.12</v>
      </c>
      <c r="C2068" s="6">
        <v>1.3</v>
      </c>
      <c r="D2068" s="6">
        <f t="shared" si="32"/>
        <v>2.7838104639684058</v>
      </c>
    </row>
    <row r="2069" spans="1:4" x14ac:dyDescent="0.2">
      <c r="A2069" s="25">
        <v>38777</v>
      </c>
      <c r="B2069" s="6">
        <v>4.0999999999999996</v>
      </c>
      <c r="C2069" s="6">
        <v>1.28</v>
      </c>
      <c r="D2069" s="6">
        <f t="shared" si="32"/>
        <v>2.7843601895734649</v>
      </c>
    </row>
    <row r="2070" spans="1:4" x14ac:dyDescent="0.2">
      <c r="A2070" s="25">
        <v>38778</v>
      </c>
      <c r="B2070" s="6">
        <v>4.16</v>
      </c>
      <c r="C2070" s="6">
        <v>1.34</v>
      </c>
      <c r="D2070" s="6">
        <f t="shared" si="32"/>
        <v>2.7827116637063387</v>
      </c>
    </row>
    <row r="2071" spans="1:4" x14ac:dyDescent="0.2">
      <c r="A2071" s="25">
        <v>38779</v>
      </c>
      <c r="B2071" s="6">
        <v>4.1900000000000004</v>
      </c>
      <c r="C2071" s="6">
        <v>1.36</v>
      </c>
      <c r="D2071" s="6">
        <f t="shared" si="32"/>
        <v>2.7920284135753759</v>
      </c>
    </row>
    <row r="2072" spans="1:4" x14ac:dyDescent="0.2">
      <c r="A2072" s="25">
        <v>38782</v>
      </c>
      <c r="B2072" s="6">
        <v>4.1900000000000004</v>
      </c>
      <c r="C2072" s="6">
        <v>1.36</v>
      </c>
      <c r="D2072" s="6">
        <f t="shared" si="32"/>
        <v>2.7920284135753759</v>
      </c>
    </row>
    <row r="2073" spans="1:4" x14ac:dyDescent="0.2">
      <c r="A2073" s="25">
        <v>38783</v>
      </c>
      <c r="B2073" s="6">
        <v>4.1900000000000004</v>
      </c>
      <c r="C2073" s="6">
        <v>1.36</v>
      </c>
      <c r="D2073" s="6">
        <f t="shared" si="32"/>
        <v>2.7920284135753759</v>
      </c>
    </row>
    <row r="2074" spans="1:4" x14ac:dyDescent="0.2">
      <c r="A2074" s="25">
        <v>38784</v>
      </c>
      <c r="B2074" s="6">
        <v>4.22</v>
      </c>
      <c r="C2074" s="6">
        <v>1.39</v>
      </c>
      <c r="D2074" s="6">
        <f t="shared" si="32"/>
        <v>2.7912022881940945</v>
      </c>
    </row>
    <row r="2075" spans="1:4" x14ac:dyDescent="0.2">
      <c r="A2075" s="25">
        <v>38785</v>
      </c>
      <c r="B2075" s="6">
        <v>4.25</v>
      </c>
      <c r="C2075" s="6">
        <v>1.41</v>
      </c>
      <c r="D2075" s="6">
        <f t="shared" si="32"/>
        <v>2.8005127699437971</v>
      </c>
    </row>
    <row r="2076" spans="1:4" x14ac:dyDescent="0.2">
      <c r="A2076" s="25">
        <v>38786</v>
      </c>
      <c r="B2076" s="6">
        <v>4.29</v>
      </c>
      <c r="C2076" s="6">
        <v>1.44</v>
      </c>
      <c r="D2076" s="6">
        <f t="shared" si="32"/>
        <v>2.8095425867507906</v>
      </c>
    </row>
    <row r="2077" spans="1:4" x14ac:dyDescent="0.2">
      <c r="A2077" s="25">
        <v>38789</v>
      </c>
      <c r="B2077" s="6">
        <v>4.29</v>
      </c>
      <c r="C2077" s="6">
        <v>1.44</v>
      </c>
      <c r="D2077" s="6">
        <f t="shared" si="32"/>
        <v>2.8095425867507906</v>
      </c>
    </row>
    <row r="2078" spans="1:4" x14ac:dyDescent="0.2">
      <c r="A2078" s="25">
        <v>38790</v>
      </c>
      <c r="B2078" s="6">
        <v>4.25</v>
      </c>
      <c r="C2078" s="6">
        <v>1.4</v>
      </c>
      <c r="D2078" s="6">
        <f t="shared" si="32"/>
        <v>2.8106508875739511</v>
      </c>
    </row>
    <row r="2079" spans="1:4" x14ac:dyDescent="0.2">
      <c r="A2079" s="25">
        <v>38791</v>
      </c>
      <c r="B2079" s="6">
        <v>4.2699999999999996</v>
      </c>
      <c r="C2079" s="6">
        <v>1.41</v>
      </c>
      <c r="D2079" s="6">
        <f t="shared" si="32"/>
        <v>2.8202346908588805</v>
      </c>
    </row>
    <row r="2080" spans="1:4" x14ac:dyDescent="0.2">
      <c r="A2080" s="25">
        <v>38792</v>
      </c>
      <c r="B2080" s="6">
        <v>4.26</v>
      </c>
      <c r="C2080" s="6">
        <v>1.39</v>
      </c>
      <c r="D2080" s="6">
        <f t="shared" si="32"/>
        <v>2.8306539106420781</v>
      </c>
    </row>
    <row r="2081" spans="1:4" x14ac:dyDescent="0.2">
      <c r="A2081" s="25">
        <v>38793</v>
      </c>
      <c r="B2081" s="6">
        <v>4.3099999999999996</v>
      </c>
      <c r="C2081" s="6">
        <v>1.44</v>
      </c>
      <c r="D2081" s="6">
        <f t="shared" si="32"/>
        <v>2.8292586750788606</v>
      </c>
    </row>
    <row r="2082" spans="1:4" x14ac:dyDescent="0.2">
      <c r="A2082" s="25">
        <v>38796</v>
      </c>
      <c r="B2082" s="6">
        <v>4.29</v>
      </c>
      <c r="C2082" s="6">
        <v>1.42</v>
      </c>
      <c r="D2082" s="6">
        <f t="shared" si="32"/>
        <v>2.829816604220059</v>
      </c>
    </row>
    <row r="2083" spans="1:4" x14ac:dyDescent="0.2">
      <c r="A2083" s="25">
        <v>38797</v>
      </c>
      <c r="B2083" s="6">
        <v>4.3099999999999996</v>
      </c>
      <c r="C2083" s="6">
        <v>1.46</v>
      </c>
      <c r="D2083" s="6">
        <f t="shared" si="32"/>
        <v>2.8089887640449396</v>
      </c>
    </row>
    <row r="2084" spans="1:4" x14ac:dyDescent="0.2">
      <c r="A2084" s="25">
        <v>38798</v>
      </c>
      <c r="B2084" s="6">
        <v>4.2699999999999996</v>
      </c>
      <c r="C2084" s="6">
        <v>1.43</v>
      </c>
      <c r="D2084" s="6">
        <f t="shared" si="32"/>
        <v>2.7999605639357217</v>
      </c>
    </row>
    <row r="2085" spans="1:4" x14ac:dyDescent="0.2">
      <c r="A2085" s="25">
        <v>38799</v>
      </c>
      <c r="B2085" s="6">
        <v>4.28</v>
      </c>
      <c r="C2085" s="6">
        <v>1.43</v>
      </c>
      <c r="D2085" s="6">
        <f t="shared" si="32"/>
        <v>2.8098195800059234</v>
      </c>
    </row>
    <row r="2086" spans="1:4" x14ac:dyDescent="0.2">
      <c r="A2086" s="25">
        <v>38800</v>
      </c>
      <c r="B2086" s="6">
        <v>4.28</v>
      </c>
      <c r="C2086" s="6">
        <v>1.43</v>
      </c>
      <c r="D2086" s="6">
        <f t="shared" si="32"/>
        <v>2.8098195800059234</v>
      </c>
    </row>
    <row r="2087" spans="1:4" x14ac:dyDescent="0.2">
      <c r="A2087" s="25">
        <v>38803</v>
      </c>
      <c r="B2087" s="6">
        <v>4.29</v>
      </c>
      <c r="C2087" s="6">
        <v>1.43</v>
      </c>
      <c r="D2087" s="6">
        <f t="shared" si="32"/>
        <v>2.8196785960761028</v>
      </c>
    </row>
    <row r="2088" spans="1:4" x14ac:dyDescent="0.2">
      <c r="A2088" s="25">
        <v>38804</v>
      </c>
      <c r="B2088" s="6">
        <v>4.34</v>
      </c>
      <c r="C2088" s="6">
        <v>1.47</v>
      </c>
      <c r="D2088" s="6">
        <f t="shared" si="32"/>
        <v>2.8284221937518561</v>
      </c>
    </row>
    <row r="2089" spans="1:4" x14ac:dyDescent="0.2">
      <c r="A2089" s="25">
        <v>38805</v>
      </c>
      <c r="B2089" s="6">
        <v>4.34</v>
      </c>
      <c r="C2089" s="6">
        <v>1.47</v>
      </c>
      <c r="D2089" s="6">
        <f t="shared" si="32"/>
        <v>2.8284221937518561</v>
      </c>
    </row>
    <row r="2090" spans="1:4" x14ac:dyDescent="0.2">
      <c r="A2090" s="25">
        <v>38806</v>
      </c>
      <c r="B2090" s="6">
        <v>4.34</v>
      </c>
      <c r="C2090" s="6">
        <v>1.47</v>
      </c>
      <c r="D2090" s="6">
        <f t="shared" si="32"/>
        <v>2.8284221937518561</v>
      </c>
    </row>
    <row r="2091" spans="1:4" x14ac:dyDescent="0.2">
      <c r="A2091" s="25">
        <v>38807</v>
      </c>
      <c r="B2091" s="6">
        <v>4.34</v>
      </c>
      <c r="C2091" s="6">
        <v>1.47</v>
      </c>
      <c r="D2091" s="6">
        <f t="shared" si="32"/>
        <v>2.8284221937518561</v>
      </c>
    </row>
    <row r="2092" spans="1:4" x14ac:dyDescent="0.2">
      <c r="A2092" s="25">
        <v>38810</v>
      </c>
      <c r="B2092" s="6">
        <v>4.37</v>
      </c>
      <c r="C2092" s="6">
        <v>1.48</v>
      </c>
      <c r="D2092" s="6">
        <f t="shared" si="32"/>
        <v>2.847851793456857</v>
      </c>
    </row>
    <row r="2093" spans="1:4" x14ac:dyDescent="0.2">
      <c r="A2093" s="25">
        <v>38811</v>
      </c>
      <c r="B2093" s="6">
        <v>4.37</v>
      </c>
      <c r="C2093" s="6">
        <v>1.48</v>
      </c>
      <c r="D2093" s="6">
        <f t="shared" si="32"/>
        <v>2.847851793456857</v>
      </c>
    </row>
    <row r="2094" spans="1:4" x14ac:dyDescent="0.2">
      <c r="A2094" s="25">
        <v>38812</v>
      </c>
      <c r="B2094" s="6">
        <v>4.34</v>
      </c>
      <c r="C2094" s="6">
        <v>1.45</v>
      </c>
      <c r="D2094" s="6">
        <f t="shared" si="32"/>
        <v>2.8486939379004594</v>
      </c>
    </row>
    <row r="2095" spans="1:4" x14ac:dyDescent="0.2">
      <c r="A2095" s="25">
        <v>38813</v>
      </c>
      <c r="B2095" s="6">
        <v>4.38</v>
      </c>
      <c r="C2095" s="6">
        <v>1.45</v>
      </c>
      <c r="D2095" s="6">
        <f t="shared" si="32"/>
        <v>2.8881222276983864</v>
      </c>
    </row>
    <row r="2096" spans="1:4" x14ac:dyDescent="0.2">
      <c r="A2096" s="25">
        <v>38814</v>
      </c>
      <c r="B2096" s="6">
        <v>4.37</v>
      </c>
      <c r="C2096" s="6">
        <v>1.44</v>
      </c>
      <c r="D2096" s="6">
        <f t="shared" si="32"/>
        <v>2.888406940063093</v>
      </c>
    </row>
    <row r="2097" spans="1:4" x14ac:dyDescent="0.2">
      <c r="A2097" s="25">
        <v>38817</v>
      </c>
      <c r="B2097" s="6">
        <v>4.4000000000000004</v>
      </c>
      <c r="C2097" s="6">
        <v>1.46</v>
      </c>
      <c r="D2097" s="6">
        <f t="shared" si="32"/>
        <v>2.897693672383217</v>
      </c>
    </row>
    <row r="2098" spans="1:4" x14ac:dyDescent="0.2">
      <c r="A2098" s="25">
        <v>38818</v>
      </c>
      <c r="B2098" s="6">
        <v>4.4000000000000004</v>
      </c>
      <c r="C2098" s="6">
        <v>1.47</v>
      </c>
      <c r="D2098" s="6">
        <f t="shared" si="32"/>
        <v>2.8875529713215942</v>
      </c>
    </row>
    <row r="2099" spans="1:4" x14ac:dyDescent="0.2">
      <c r="A2099" s="25">
        <v>38819</v>
      </c>
      <c r="B2099" s="6">
        <v>4.41</v>
      </c>
      <c r="C2099" s="6">
        <v>1.47</v>
      </c>
      <c r="D2099" s="6">
        <f t="shared" si="32"/>
        <v>2.8974081009165431</v>
      </c>
    </row>
    <row r="2100" spans="1:4" x14ac:dyDescent="0.2">
      <c r="A2100" s="25">
        <v>38820</v>
      </c>
      <c r="B2100" s="6">
        <v>4.4800000000000004</v>
      </c>
      <c r="C2100" s="6">
        <v>1.54</v>
      </c>
      <c r="D2100" s="6">
        <f t="shared" si="32"/>
        <v>2.895410675595822</v>
      </c>
    </row>
    <row r="2101" spans="1:4" x14ac:dyDescent="0.2">
      <c r="A2101" s="25">
        <v>38825</v>
      </c>
      <c r="B2101" s="6">
        <v>4.47</v>
      </c>
      <c r="C2101" s="6">
        <v>1.54</v>
      </c>
      <c r="D2101" s="6">
        <f t="shared" si="32"/>
        <v>2.8855623399645314</v>
      </c>
    </row>
    <row r="2102" spans="1:4" x14ac:dyDescent="0.2">
      <c r="A2102" s="25">
        <v>38826</v>
      </c>
      <c r="B2102" s="6">
        <v>4.47</v>
      </c>
      <c r="C2102" s="6">
        <v>1.53</v>
      </c>
      <c r="D2102" s="6">
        <f t="shared" si="32"/>
        <v>2.8956958534423149</v>
      </c>
    </row>
    <row r="2103" spans="1:4" x14ac:dyDescent="0.2">
      <c r="A2103" s="25">
        <v>38827</v>
      </c>
      <c r="B2103" s="6">
        <v>4.46</v>
      </c>
      <c r="C2103" s="6">
        <v>1.54</v>
      </c>
      <c r="D2103" s="6">
        <f t="shared" si="32"/>
        <v>2.875714004333263</v>
      </c>
    </row>
    <row r="2104" spans="1:4" x14ac:dyDescent="0.2">
      <c r="A2104" s="25">
        <v>38828</v>
      </c>
      <c r="B2104" s="6">
        <v>4.5</v>
      </c>
      <c r="C2104" s="6">
        <v>1.58</v>
      </c>
      <c r="D2104" s="6">
        <f t="shared" si="32"/>
        <v>2.8745816105532507</v>
      </c>
    </row>
    <row r="2105" spans="1:4" x14ac:dyDescent="0.2">
      <c r="A2105" s="25">
        <v>38831</v>
      </c>
      <c r="B2105" s="6">
        <v>4.53</v>
      </c>
      <c r="C2105" s="6">
        <v>1.62</v>
      </c>
      <c r="D2105" s="6">
        <f t="shared" si="32"/>
        <v>2.8636095256839189</v>
      </c>
    </row>
    <row r="2106" spans="1:4" x14ac:dyDescent="0.2">
      <c r="A2106" s="25">
        <v>38832</v>
      </c>
      <c r="B2106" s="6">
        <v>4.59</v>
      </c>
      <c r="C2106" s="6">
        <v>1.68</v>
      </c>
      <c r="D2106" s="6">
        <f t="shared" si="32"/>
        <v>2.8619197482297576</v>
      </c>
    </row>
    <row r="2107" spans="1:4" x14ac:dyDescent="0.2">
      <c r="A2107" s="25">
        <v>38833</v>
      </c>
      <c r="B2107" s="6">
        <v>4.63</v>
      </c>
      <c r="C2107" s="6">
        <v>1.72</v>
      </c>
      <c r="D2107" s="6">
        <f t="shared" si="32"/>
        <v>2.8607943373967659</v>
      </c>
    </row>
    <row r="2108" spans="1:4" x14ac:dyDescent="0.2">
      <c r="A2108" s="25">
        <v>38834</v>
      </c>
      <c r="B2108" s="6">
        <v>4.6100000000000003</v>
      </c>
      <c r="C2108" s="6">
        <v>1.67</v>
      </c>
      <c r="D2108" s="6">
        <f t="shared" si="32"/>
        <v>2.8917084685748051</v>
      </c>
    </row>
    <row r="2109" spans="1:4" x14ac:dyDescent="0.2">
      <c r="A2109" s="25">
        <v>38835</v>
      </c>
      <c r="B2109" s="6">
        <v>4.59</v>
      </c>
      <c r="C2109" s="6">
        <v>1.64</v>
      </c>
      <c r="D2109" s="6">
        <f t="shared" si="32"/>
        <v>2.902400629673374</v>
      </c>
    </row>
    <row r="2110" spans="1:4" x14ac:dyDescent="0.2">
      <c r="A2110" s="25">
        <v>38839</v>
      </c>
      <c r="B2110" s="6">
        <v>4.59</v>
      </c>
      <c r="C2110" s="6">
        <v>1.62</v>
      </c>
      <c r="D2110" s="6">
        <f t="shared" si="32"/>
        <v>2.9226530210588519</v>
      </c>
    </row>
    <row r="2111" spans="1:4" x14ac:dyDescent="0.2">
      <c r="A2111" s="25">
        <v>38840</v>
      </c>
      <c r="B2111" s="6">
        <v>4.6100000000000003</v>
      </c>
      <c r="C2111" s="6">
        <v>1.62</v>
      </c>
      <c r="D2111" s="6">
        <f t="shared" si="32"/>
        <v>2.9423341861838148</v>
      </c>
    </row>
    <row r="2112" spans="1:4" x14ac:dyDescent="0.2">
      <c r="A2112" s="25">
        <v>38841</v>
      </c>
      <c r="B2112" s="6">
        <v>4.6399999999999997</v>
      </c>
      <c r="C2112" s="6">
        <v>1.66</v>
      </c>
      <c r="D2112" s="6">
        <f t="shared" si="32"/>
        <v>2.931339759984275</v>
      </c>
    </row>
    <row r="2113" spans="1:4" x14ac:dyDescent="0.2">
      <c r="A2113" s="25">
        <v>38842</v>
      </c>
      <c r="B2113" s="6">
        <v>4.63</v>
      </c>
      <c r="C2113" s="6">
        <v>1.64</v>
      </c>
      <c r="D2113" s="6">
        <f t="shared" si="32"/>
        <v>2.9417552144824999</v>
      </c>
    </row>
    <row r="2114" spans="1:4" x14ac:dyDescent="0.2">
      <c r="A2114" s="25">
        <v>38845</v>
      </c>
      <c r="B2114" s="6">
        <v>4.6500000000000004</v>
      </c>
      <c r="C2114" s="6">
        <v>1.66</v>
      </c>
      <c r="D2114" s="6">
        <f t="shared" si="32"/>
        <v>2.941176470588247</v>
      </c>
    </row>
    <row r="2115" spans="1:4" x14ac:dyDescent="0.2">
      <c r="A2115" s="25">
        <v>38846</v>
      </c>
      <c r="B2115" s="6">
        <v>4.66</v>
      </c>
      <c r="C2115" s="6">
        <v>1.67</v>
      </c>
      <c r="D2115" s="6">
        <f t="shared" si="32"/>
        <v>2.9408871840267636</v>
      </c>
    </row>
    <row r="2116" spans="1:4" x14ac:dyDescent="0.2">
      <c r="A2116" s="25">
        <v>38847</v>
      </c>
      <c r="B2116" s="6">
        <v>4.6399999999999997</v>
      </c>
      <c r="C2116" s="6">
        <v>1.64</v>
      </c>
      <c r="D2116" s="6">
        <f t="shared" si="32"/>
        <v>2.9515938606847758</v>
      </c>
    </row>
    <row r="2117" spans="1:4" x14ac:dyDescent="0.2">
      <c r="A2117" s="25">
        <v>38848</v>
      </c>
      <c r="B2117" s="6">
        <v>4.67</v>
      </c>
      <c r="C2117" s="6">
        <v>1.67</v>
      </c>
      <c r="D2117" s="6">
        <f t="shared" si="32"/>
        <v>2.9507229271171553</v>
      </c>
    </row>
    <row r="2118" spans="1:4" x14ac:dyDescent="0.2">
      <c r="A2118" s="25">
        <v>38849</v>
      </c>
      <c r="B2118" s="6">
        <v>4.68</v>
      </c>
      <c r="C2118" s="6">
        <v>1.68</v>
      </c>
      <c r="D2118" s="6">
        <f t="shared" si="32"/>
        <v>2.9504327301337563</v>
      </c>
    </row>
    <row r="2119" spans="1:4" x14ac:dyDescent="0.2">
      <c r="A2119" s="25">
        <v>38852</v>
      </c>
      <c r="B2119" s="6">
        <v>4.62</v>
      </c>
      <c r="C2119" s="6">
        <v>1.62</v>
      </c>
      <c r="D2119" s="6">
        <f t="shared" si="32"/>
        <v>2.9521747687463185</v>
      </c>
    </row>
    <row r="2120" spans="1:4" x14ac:dyDescent="0.2">
      <c r="A2120" s="25">
        <v>38853</v>
      </c>
      <c r="B2120" s="6">
        <v>4.5599999999999996</v>
      </c>
      <c r="C2120" s="6">
        <v>1.62</v>
      </c>
      <c r="D2120" s="6">
        <f t="shared" ref="D2120:D2183" si="33">((1+(B2120/100))/(1+(C2120/100)) - 1)*100</f>
        <v>2.8931312733713854</v>
      </c>
    </row>
    <row r="2121" spans="1:4" x14ac:dyDescent="0.2">
      <c r="A2121" s="25">
        <v>38854</v>
      </c>
      <c r="B2121" s="6">
        <v>4.6399999999999997</v>
      </c>
      <c r="C2121" s="6">
        <v>1.71</v>
      </c>
      <c r="D2121" s="6">
        <f t="shared" si="33"/>
        <v>2.8807393569953987</v>
      </c>
    </row>
    <row r="2122" spans="1:4" x14ac:dyDescent="0.2">
      <c r="A2122" s="25">
        <v>38855</v>
      </c>
      <c r="B2122" s="6">
        <v>4.51</v>
      </c>
      <c r="C2122" s="6">
        <v>1.6</v>
      </c>
      <c r="D2122" s="6">
        <f t="shared" si="33"/>
        <v>2.8641732283464449</v>
      </c>
    </row>
    <row r="2123" spans="1:4" x14ac:dyDescent="0.2">
      <c r="A2123" s="25">
        <v>38856</v>
      </c>
      <c r="B2123" s="6">
        <v>4.54</v>
      </c>
      <c r="C2123" s="6">
        <v>1.62</v>
      </c>
      <c r="D2123" s="6">
        <f t="shared" si="33"/>
        <v>2.8734501082464226</v>
      </c>
    </row>
    <row r="2124" spans="1:4" x14ac:dyDescent="0.2">
      <c r="A2124" s="25">
        <v>38859</v>
      </c>
      <c r="B2124" s="6">
        <v>4.5</v>
      </c>
      <c r="C2124" s="6">
        <v>1.58</v>
      </c>
      <c r="D2124" s="6">
        <f t="shared" si="33"/>
        <v>2.8745816105532507</v>
      </c>
    </row>
    <row r="2125" spans="1:4" x14ac:dyDescent="0.2">
      <c r="A2125" s="25">
        <v>38860</v>
      </c>
      <c r="B2125" s="6">
        <v>4.5599999999999996</v>
      </c>
      <c r="C2125" s="6">
        <v>1.63</v>
      </c>
      <c r="D2125" s="6">
        <f t="shared" si="33"/>
        <v>2.8830069861261576</v>
      </c>
    </row>
    <row r="2126" spans="1:4" x14ac:dyDescent="0.2">
      <c r="A2126" s="25">
        <v>38861</v>
      </c>
      <c r="B2126" s="6">
        <v>4.5199999999999996</v>
      </c>
      <c r="C2126" s="6">
        <v>1.61</v>
      </c>
      <c r="D2126" s="6">
        <f t="shared" si="33"/>
        <v>2.863891349276626</v>
      </c>
    </row>
    <row r="2127" spans="1:4" x14ac:dyDescent="0.2">
      <c r="A2127" s="25">
        <v>38862</v>
      </c>
      <c r="B2127" s="6">
        <v>4.49</v>
      </c>
      <c r="C2127" s="6">
        <v>1.57</v>
      </c>
      <c r="D2127" s="6">
        <f t="shared" si="33"/>
        <v>2.8748646253814902</v>
      </c>
    </row>
    <row r="2128" spans="1:4" x14ac:dyDescent="0.2">
      <c r="A2128" s="25">
        <v>38863</v>
      </c>
      <c r="B2128" s="6">
        <v>4.5</v>
      </c>
      <c r="C2128" s="6">
        <v>1.58</v>
      </c>
      <c r="D2128" s="6">
        <f t="shared" si="33"/>
        <v>2.8745816105532507</v>
      </c>
    </row>
    <row r="2129" spans="1:4" x14ac:dyDescent="0.2">
      <c r="A2129" s="25">
        <v>38867</v>
      </c>
      <c r="B2129" s="6">
        <v>4.5199999999999996</v>
      </c>
      <c r="C2129" s="6">
        <v>1.6</v>
      </c>
      <c r="D2129" s="6">
        <f t="shared" si="33"/>
        <v>2.8740157480314776</v>
      </c>
    </row>
    <row r="2130" spans="1:4" x14ac:dyDescent="0.2">
      <c r="A2130" s="25">
        <v>38868</v>
      </c>
      <c r="B2130" s="6">
        <v>4.54</v>
      </c>
      <c r="C2130" s="6">
        <v>1.6</v>
      </c>
      <c r="D2130" s="6">
        <f t="shared" si="33"/>
        <v>2.8937007874015874</v>
      </c>
    </row>
    <row r="2131" spans="1:4" x14ac:dyDescent="0.2">
      <c r="A2131" s="25">
        <v>38869</v>
      </c>
      <c r="B2131" s="6">
        <v>4.58</v>
      </c>
      <c r="C2131" s="6">
        <v>1.64</v>
      </c>
      <c r="D2131" s="6">
        <f t="shared" si="33"/>
        <v>2.8925619834710758</v>
      </c>
    </row>
    <row r="2132" spans="1:4" x14ac:dyDescent="0.2">
      <c r="A2132" s="25">
        <v>38870</v>
      </c>
      <c r="B2132" s="6">
        <v>4.53</v>
      </c>
      <c r="C2132" s="6">
        <v>1.6</v>
      </c>
      <c r="D2132" s="6">
        <f t="shared" si="33"/>
        <v>2.8838582677165325</v>
      </c>
    </row>
    <row r="2133" spans="1:4" x14ac:dyDescent="0.2">
      <c r="A2133" s="25">
        <v>38873</v>
      </c>
      <c r="B2133" s="6">
        <v>4.55</v>
      </c>
      <c r="C2133" s="6">
        <v>1.62</v>
      </c>
      <c r="D2133" s="6">
        <f t="shared" si="33"/>
        <v>2.883290690808904</v>
      </c>
    </row>
    <row r="2134" spans="1:4" x14ac:dyDescent="0.2">
      <c r="A2134" s="25">
        <v>38874</v>
      </c>
      <c r="B2134" s="6">
        <v>4.6100000000000003</v>
      </c>
      <c r="C2134" s="6">
        <v>1.67</v>
      </c>
      <c r="D2134" s="6">
        <f t="shared" si="33"/>
        <v>2.8917084685748051</v>
      </c>
    </row>
    <row r="2135" spans="1:4" x14ac:dyDescent="0.2">
      <c r="A2135" s="25">
        <v>38875</v>
      </c>
      <c r="B2135" s="6">
        <v>4.58</v>
      </c>
      <c r="C2135" s="6">
        <v>1.65</v>
      </c>
      <c r="D2135" s="6">
        <f t="shared" si="33"/>
        <v>2.8824397442203775</v>
      </c>
    </row>
    <row r="2136" spans="1:4" x14ac:dyDescent="0.2">
      <c r="A2136" s="25">
        <v>38876</v>
      </c>
      <c r="B2136" s="6">
        <v>4.5599999999999996</v>
      </c>
      <c r="C2136" s="6">
        <v>1.64</v>
      </c>
      <c r="D2136" s="6">
        <f t="shared" si="33"/>
        <v>2.872884691066524</v>
      </c>
    </row>
    <row r="2137" spans="1:4" x14ac:dyDescent="0.2">
      <c r="A2137" s="25">
        <v>38877</v>
      </c>
      <c r="B2137" s="6">
        <v>4.5199999999999996</v>
      </c>
      <c r="C2137" s="6">
        <v>1.6</v>
      </c>
      <c r="D2137" s="6">
        <f t="shared" si="33"/>
        <v>2.8740157480314776</v>
      </c>
    </row>
    <row r="2138" spans="1:4" x14ac:dyDescent="0.2">
      <c r="A2138" s="25">
        <v>38880</v>
      </c>
      <c r="B2138" s="6">
        <v>4.5</v>
      </c>
      <c r="C2138" s="6">
        <v>1.57</v>
      </c>
      <c r="D2138" s="6">
        <f t="shared" si="33"/>
        <v>2.8847100521807612</v>
      </c>
    </row>
    <row r="2139" spans="1:4" x14ac:dyDescent="0.2">
      <c r="A2139" s="25">
        <v>38881</v>
      </c>
      <c r="B2139" s="6">
        <v>4.47</v>
      </c>
      <c r="C2139" s="6">
        <v>1.58</v>
      </c>
      <c r="D2139" s="6">
        <f t="shared" si="33"/>
        <v>2.8450482378420849</v>
      </c>
    </row>
    <row r="2140" spans="1:4" x14ac:dyDescent="0.2">
      <c r="A2140" s="25">
        <v>38882</v>
      </c>
      <c r="B2140" s="6">
        <v>4.4800000000000004</v>
      </c>
      <c r="C2140" s="6">
        <v>1.58</v>
      </c>
      <c r="D2140" s="6">
        <f t="shared" si="33"/>
        <v>2.8548926954124809</v>
      </c>
    </row>
    <row r="2141" spans="1:4" x14ac:dyDescent="0.2">
      <c r="A2141" s="25">
        <v>38883</v>
      </c>
      <c r="B2141" s="6">
        <v>4.57</v>
      </c>
      <c r="C2141" s="6">
        <v>1.67</v>
      </c>
      <c r="D2141" s="6">
        <f t="shared" si="33"/>
        <v>2.8523654962132605</v>
      </c>
    </row>
    <row r="2142" spans="1:4" x14ac:dyDescent="0.2">
      <c r="A2142" s="25">
        <v>38884</v>
      </c>
      <c r="B2142" s="6">
        <v>4.55</v>
      </c>
      <c r="C2142" s="6">
        <v>1.65</v>
      </c>
      <c r="D2142" s="6">
        <f t="shared" si="33"/>
        <v>2.8529267092966215</v>
      </c>
    </row>
    <row r="2143" spans="1:4" x14ac:dyDescent="0.2">
      <c r="A2143" s="25">
        <v>38887</v>
      </c>
      <c r="B2143" s="6">
        <v>4.6100000000000003</v>
      </c>
      <c r="C2143" s="6">
        <v>1.71</v>
      </c>
      <c r="D2143" s="6">
        <f t="shared" si="33"/>
        <v>2.8512437321797313</v>
      </c>
    </row>
    <row r="2144" spans="1:4" x14ac:dyDescent="0.2">
      <c r="A2144" s="25">
        <v>38888</v>
      </c>
      <c r="B2144" s="6">
        <v>4.66</v>
      </c>
      <c r="C2144" s="6">
        <v>1.76</v>
      </c>
      <c r="D2144" s="6">
        <f t="shared" si="33"/>
        <v>2.8498427672955851</v>
      </c>
    </row>
    <row r="2145" spans="1:4" x14ac:dyDescent="0.2">
      <c r="A2145" s="25">
        <v>38889</v>
      </c>
      <c r="B2145" s="6">
        <v>4.66</v>
      </c>
      <c r="C2145" s="6">
        <v>1.76</v>
      </c>
      <c r="D2145" s="6">
        <f t="shared" si="33"/>
        <v>2.8498427672955851</v>
      </c>
    </row>
    <row r="2146" spans="1:4" x14ac:dyDescent="0.2">
      <c r="A2146" s="25">
        <v>38890</v>
      </c>
      <c r="B2146" s="6">
        <v>4.68</v>
      </c>
      <c r="C2146" s="6">
        <v>1.77</v>
      </c>
      <c r="D2146" s="6">
        <f t="shared" si="33"/>
        <v>2.8593888179227589</v>
      </c>
    </row>
    <row r="2147" spans="1:4" x14ac:dyDescent="0.2">
      <c r="A2147" s="25">
        <v>38891</v>
      </c>
      <c r="B2147" s="6">
        <v>4.6900000000000004</v>
      </c>
      <c r="C2147" s="6">
        <v>1.77</v>
      </c>
      <c r="D2147" s="6">
        <f t="shared" si="33"/>
        <v>2.8692148963348707</v>
      </c>
    </row>
    <row r="2148" spans="1:4" x14ac:dyDescent="0.2">
      <c r="A2148" s="25">
        <v>38894</v>
      </c>
      <c r="B2148" s="6">
        <v>4.67</v>
      </c>
      <c r="C2148" s="6">
        <v>1.76</v>
      </c>
      <c r="D2148" s="6">
        <f t="shared" si="33"/>
        <v>2.859669811320753</v>
      </c>
    </row>
    <row r="2149" spans="1:4" x14ac:dyDescent="0.2">
      <c r="A2149" s="25">
        <v>38895</v>
      </c>
      <c r="B2149" s="6">
        <v>4.68</v>
      </c>
      <c r="C2149" s="6">
        <v>1.77</v>
      </c>
      <c r="D2149" s="6">
        <f t="shared" si="33"/>
        <v>2.8593888179227589</v>
      </c>
    </row>
    <row r="2150" spans="1:4" x14ac:dyDescent="0.2">
      <c r="A2150" s="25">
        <v>38896</v>
      </c>
      <c r="B2150" s="6">
        <v>4.68</v>
      </c>
      <c r="C2150" s="6">
        <v>1.77</v>
      </c>
      <c r="D2150" s="6">
        <f t="shared" si="33"/>
        <v>2.8593888179227589</v>
      </c>
    </row>
    <row r="2151" spans="1:4" x14ac:dyDescent="0.2">
      <c r="A2151" s="25">
        <v>38897</v>
      </c>
      <c r="B2151" s="6">
        <v>4.66</v>
      </c>
      <c r="C2151" s="6">
        <v>1.75</v>
      </c>
      <c r="D2151" s="6">
        <f t="shared" si="33"/>
        <v>2.859950859950855</v>
      </c>
    </row>
    <row r="2152" spans="1:4" x14ac:dyDescent="0.2">
      <c r="A2152" s="25">
        <v>38898</v>
      </c>
      <c r="B2152" s="6">
        <v>4.6500000000000004</v>
      </c>
      <c r="C2152" s="6">
        <v>1.72</v>
      </c>
      <c r="D2152" s="6">
        <f t="shared" si="33"/>
        <v>2.8804561541486251</v>
      </c>
    </row>
    <row r="2153" spans="1:4" x14ac:dyDescent="0.2">
      <c r="A2153" s="25">
        <v>38901</v>
      </c>
      <c r="B2153" s="6">
        <v>4.68</v>
      </c>
      <c r="C2153" s="6">
        <v>1.75</v>
      </c>
      <c r="D2153" s="6">
        <f t="shared" si="33"/>
        <v>2.8796068796068663</v>
      </c>
    </row>
    <row r="2154" spans="1:4" x14ac:dyDescent="0.2">
      <c r="A2154" s="25">
        <v>38902</v>
      </c>
      <c r="B2154" s="6">
        <v>4.63</v>
      </c>
      <c r="C2154" s="6">
        <v>1.71</v>
      </c>
      <c r="D2154" s="6">
        <f t="shared" si="33"/>
        <v>2.8709074820568503</v>
      </c>
    </row>
    <row r="2155" spans="1:4" x14ac:dyDescent="0.2">
      <c r="A2155" s="25">
        <v>38903</v>
      </c>
      <c r="B2155" s="6">
        <v>4.67</v>
      </c>
      <c r="C2155" s="6">
        <v>1.75</v>
      </c>
      <c r="D2155" s="6">
        <f t="shared" si="33"/>
        <v>2.8697788697788607</v>
      </c>
    </row>
    <row r="2156" spans="1:4" x14ac:dyDescent="0.2">
      <c r="A2156" s="25">
        <v>38904</v>
      </c>
      <c r="B2156" s="6">
        <v>4.63</v>
      </c>
      <c r="C2156" s="6">
        <v>1.71</v>
      </c>
      <c r="D2156" s="6">
        <f t="shared" si="33"/>
        <v>2.8709074820568503</v>
      </c>
    </row>
    <row r="2157" spans="1:4" x14ac:dyDescent="0.2">
      <c r="A2157" s="25">
        <v>38905</v>
      </c>
      <c r="B2157" s="6">
        <v>4.59</v>
      </c>
      <c r="C2157" s="6">
        <v>1.68</v>
      </c>
      <c r="D2157" s="6">
        <f t="shared" si="33"/>
        <v>2.8619197482297576</v>
      </c>
    </row>
    <row r="2158" spans="1:4" x14ac:dyDescent="0.2">
      <c r="A2158" s="25">
        <v>38908</v>
      </c>
      <c r="B2158" s="6">
        <v>4.6100000000000003</v>
      </c>
      <c r="C2158" s="6">
        <v>1.69</v>
      </c>
      <c r="D2158" s="6">
        <f t="shared" si="33"/>
        <v>2.8714721211525296</v>
      </c>
    </row>
    <row r="2159" spans="1:4" x14ac:dyDescent="0.2">
      <c r="A2159" s="25">
        <v>38909</v>
      </c>
      <c r="B2159" s="6">
        <v>4.58</v>
      </c>
      <c r="C2159" s="6">
        <v>1.66</v>
      </c>
      <c r="D2159" s="6">
        <f t="shared" si="33"/>
        <v>2.8723194963604204</v>
      </c>
    </row>
    <row r="2160" spans="1:4" x14ac:dyDescent="0.2">
      <c r="A2160" s="25">
        <v>38910</v>
      </c>
      <c r="B2160" s="6">
        <v>4.62</v>
      </c>
      <c r="C2160" s="6">
        <v>1.69</v>
      </c>
      <c r="D2160" s="6">
        <f t="shared" si="33"/>
        <v>2.881305929786615</v>
      </c>
    </row>
    <row r="2161" spans="1:4" x14ac:dyDescent="0.2">
      <c r="A2161" s="25">
        <v>38911</v>
      </c>
      <c r="B2161" s="6">
        <v>4.58</v>
      </c>
      <c r="C2161" s="6">
        <v>1.65</v>
      </c>
      <c r="D2161" s="6">
        <f t="shared" si="33"/>
        <v>2.8824397442203775</v>
      </c>
    </row>
    <row r="2162" spans="1:4" x14ac:dyDescent="0.2">
      <c r="A2162" s="25">
        <v>38912</v>
      </c>
      <c r="B2162" s="6">
        <v>4.53</v>
      </c>
      <c r="C2162" s="6">
        <v>1.59</v>
      </c>
      <c r="D2162" s="6">
        <f t="shared" si="33"/>
        <v>2.8939856285067345</v>
      </c>
    </row>
    <row r="2163" spans="1:4" x14ac:dyDescent="0.2">
      <c r="A2163" s="25">
        <v>38915</v>
      </c>
      <c r="B2163" s="6">
        <v>4.5599999999999996</v>
      </c>
      <c r="C2163" s="6">
        <v>1.63</v>
      </c>
      <c r="D2163" s="6">
        <f t="shared" si="33"/>
        <v>2.8830069861261576</v>
      </c>
    </row>
    <row r="2164" spans="1:4" x14ac:dyDescent="0.2">
      <c r="A2164" s="25">
        <v>38916</v>
      </c>
      <c r="B2164" s="6">
        <v>4.5999999999999996</v>
      </c>
      <c r="C2164" s="6">
        <v>1.65</v>
      </c>
      <c r="D2164" s="6">
        <f t="shared" si="33"/>
        <v>2.9021151008362001</v>
      </c>
    </row>
    <row r="2165" spans="1:4" x14ac:dyDescent="0.2">
      <c r="A2165" s="25">
        <v>38917</v>
      </c>
      <c r="B2165" s="6">
        <v>4.57</v>
      </c>
      <c r="C2165" s="6">
        <v>1.61</v>
      </c>
      <c r="D2165" s="6">
        <f t="shared" si="33"/>
        <v>2.9130991044188592</v>
      </c>
    </row>
    <row r="2166" spans="1:4" x14ac:dyDescent="0.2">
      <c r="A2166" s="25">
        <v>38918</v>
      </c>
      <c r="B2166" s="6">
        <v>4.57</v>
      </c>
      <c r="C2166" s="6">
        <v>1.61</v>
      </c>
      <c r="D2166" s="6">
        <f t="shared" si="33"/>
        <v>2.9130991044188592</v>
      </c>
    </row>
    <row r="2167" spans="1:4" x14ac:dyDescent="0.2">
      <c r="A2167" s="25">
        <v>38919</v>
      </c>
      <c r="B2167" s="6">
        <v>4.55</v>
      </c>
      <c r="C2167" s="6">
        <v>1.59</v>
      </c>
      <c r="D2167" s="6">
        <f t="shared" si="33"/>
        <v>2.9136726055714268</v>
      </c>
    </row>
    <row r="2168" spans="1:4" x14ac:dyDescent="0.2">
      <c r="A2168" s="25">
        <v>38922</v>
      </c>
      <c r="B2168" s="6">
        <v>4.54</v>
      </c>
      <c r="C2168" s="6">
        <v>1.58</v>
      </c>
      <c r="D2168" s="6">
        <f t="shared" si="33"/>
        <v>2.9139594408348124</v>
      </c>
    </row>
    <row r="2169" spans="1:4" x14ac:dyDescent="0.2">
      <c r="A2169" s="25">
        <v>38923</v>
      </c>
      <c r="B2169" s="6">
        <v>4.57</v>
      </c>
      <c r="C2169" s="6">
        <v>1.63</v>
      </c>
      <c r="D2169" s="6">
        <f t="shared" si="33"/>
        <v>2.892846600413268</v>
      </c>
    </row>
    <row r="2170" spans="1:4" x14ac:dyDescent="0.2">
      <c r="A2170" s="25">
        <v>38924</v>
      </c>
      <c r="B2170" s="6">
        <v>4.5999999999999996</v>
      </c>
      <c r="C2170" s="6">
        <v>1.65</v>
      </c>
      <c r="D2170" s="6">
        <f t="shared" si="33"/>
        <v>2.9021151008362001</v>
      </c>
    </row>
    <row r="2171" spans="1:4" x14ac:dyDescent="0.2">
      <c r="A2171" s="25">
        <v>38925</v>
      </c>
      <c r="B2171" s="6">
        <v>4.5599999999999996</v>
      </c>
      <c r="C2171" s="6">
        <v>1.59</v>
      </c>
      <c r="D2171" s="6">
        <f t="shared" si="33"/>
        <v>2.9235160941037508</v>
      </c>
    </row>
    <row r="2172" spans="1:4" x14ac:dyDescent="0.2">
      <c r="A2172" s="25">
        <v>38926</v>
      </c>
      <c r="B2172" s="6">
        <v>4.54</v>
      </c>
      <c r="C2172" s="6">
        <v>1.57</v>
      </c>
      <c r="D2172" s="6">
        <f t="shared" si="33"/>
        <v>2.9240917593777782</v>
      </c>
    </row>
    <row r="2173" spans="1:4" x14ac:dyDescent="0.2">
      <c r="A2173" s="25">
        <v>38929</v>
      </c>
      <c r="B2173" s="6">
        <v>4.55</v>
      </c>
      <c r="C2173" s="6">
        <v>1.57</v>
      </c>
      <c r="D2173" s="6">
        <f t="shared" si="33"/>
        <v>2.9339371861770269</v>
      </c>
    </row>
    <row r="2174" spans="1:4" x14ac:dyDescent="0.2">
      <c r="A2174" s="25">
        <v>38930</v>
      </c>
      <c r="B2174" s="6">
        <v>4.5599999999999996</v>
      </c>
      <c r="C2174" s="6">
        <v>1.58</v>
      </c>
      <c r="D2174" s="6">
        <f t="shared" si="33"/>
        <v>2.9336483559755822</v>
      </c>
    </row>
    <row r="2175" spans="1:4" x14ac:dyDescent="0.2">
      <c r="A2175" s="25">
        <v>38931</v>
      </c>
      <c r="B2175" s="6">
        <v>4.59</v>
      </c>
      <c r="C2175" s="6">
        <v>1.62</v>
      </c>
      <c r="D2175" s="6">
        <f t="shared" si="33"/>
        <v>2.9226530210588519</v>
      </c>
    </row>
    <row r="2176" spans="1:4" x14ac:dyDescent="0.2">
      <c r="A2176" s="25">
        <v>38932</v>
      </c>
      <c r="B2176" s="6">
        <v>4.67</v>
      </c>
      <c r="C2176" s="6">
        <v>1.7</v>
      </c>
      <c r="D2176" s="6">
        <f t="shared" si="33"/>
        <v>2.9203539823008828</v>
      </c>
    </row>
    <row r="2177" spans="1:4" x14ac:dyDescent="0.2">
      <c r="A2177" s="25">
        <v>38933</v>
      </c>
      <c r="B2177" s="6">
        <v>4.63</v>
      </c>
      <c r="C2177" s="6">
        <v>1.66</v>
      </c>
      <c r="D2177" s="6">
        <f t="shared" si="33"/>
        <v>2.9215030493803029</v>
      </c>
    </row>
    <row r="2178" spans="1:4" x14ac:dyDescent="0.2">
      <c r="A2178" s="25">
        <v>38936</v>
      </c>
      <c r="B2178" s="6">
        <v>4.5999999999999996</v>
      </c>
      <c r="C2178" s="6">
        <v>1.63</v>
      </c>
      <c r="D2178" s="6">
        <f t="shared" si="33"/>
        <v>2.9223654432746216</v>
      </c>
    </row>
    <row r="2179" spans="1:4" x14ac:dyDescent="0.2">
      <c r="A2179" s="25">
        <v>38937</v>
      </c>
      <c r="B2179" s="6">
        <v>4.59</v>
      </c>
      <c r="C2179" s="6">
        <v>1.6</v>
      </c>
      <c r="D2179" s="6">
        <f t="shared" si="33"/>
        <v>2.9429133858267731</v>
      </c>
    </row>
    <row r="2180" spans="1:4" x14ac:dyDescent="0.2">
      <c r="A2180" s="25">
        <v>38938</v>
      </c>
      <c r="B2180" s="6">
        <v>4.6100000000000003</v>
      </c>
      <c r="C2180" s="6">
        <v>1.59</v>
      </c>
      <c r="D2180" s="6">
        <f t="shared" si="33"/>
        <v>2.9727335367654373</v>
      </c>
    </row>
    <row r="2181" spans="1:4" x14ac:dyDescent="0.2">
      <c r="A2181" s="25">
        <v>38939</v>
      </c>
      <c r="B2181" s="6">
        <v>4.63</v>
      </c>
      <c r="C2181" s="6">
        <v>1.61</v>
      </c>
      <c r="D2181" s="6">
        <f t="shared" si="33"/>
        <v>2.9721484105895035</v>
      </c>
    </row>
    <row r="2182" spans="1:4" x14ac:dyDescent="0.2">
      <c r="A2182" s="25">
        <v>38940</v>
      </c>
      <c r="B2182" s="6">
        <v>4.68</v>
      </c>
      <c r="C2182" s="6">
        <v>1.64</v>
      </c>
      <c r="D2182" s="6">
        <f t="shared" si="33"/>
        <v>2.9909484454939017</v>
      </c>
    </row>
    <row r="2183" spans="1:4" x14ac:dyDescent="0.2">
      <c r="A2183" s="25">
        <v>38943</v>
      </c>
      <c r="B2183" s="6">
        <v>4.6900000000000004</v>
      </c>
      <c r="C2183" s="6">
        <v>1.66</v>
      </c>
      <c r="D2183" s="6">
        <f t="shared" si="33"/>
        <v>2.9805233130041353</v>
      </c>
    </row>
    <row r="2184" spans="1:4" x14ac:dyDescent="0.2">
      <c r="A2184" s="25">
        <v>38944</v>
      </c>
      <c r="B2184" s="6">
        <v>4.66</v>
      </c>
      <c r="C2184" s="6">
        <v>1.64</v>
      </c>
      <c r="D2184" s="6">
        <f t="shared" ref="D2184:D2247" si="34">((1+(B2184/100))/(1+(C2184/100)) - 1)*100</f>
        <v>2.9712711530893277</v>
      </c>
    </row>
    <row r="2185" spans="1:4" x14ac:dyDescent="0.2">
      <c r="A2185" s="25">
        <v>38945</v>
      </c>
      <c r="B2185" s="6">
        <v>4.6399999999999997</v>
      </c>
      <c r="C2185" s="6">
        <v>1.56</v>
      </c>
      <c r="D2185" s="6">
        <f t="shared" si="34"/>
        <v>3.0326900354470165</v>
      </c>
    </row>
    <row r="2186" spans="1:4" x14ac:dyDescent="0.2">
      <c r="A2186" s="25">
        <v>38946</v>
      </c>
      <c r="B2186" s="6">
        <v>4.6100000000000003</v>
      </c>
      <c r="C2186" s="6">
        <v>1.54</v>
      </c>
      <c r="D2186" s="6">
        <f t="shared" si="34"/>
        <v>3.0234390388024446</v>
      </c>
    </row>
    <row r="2187" spans="1:4" x14ac:dyDescent="0.2">
      <c r="A2187" s="25">
        <v>38947</v>
      </c>
      <c r="B2187" s="6">
        <v>4.5599999999999996</v>
      </c>
      <c r="C2187" s="6">
        <v>1.5</v>
      </c>
      <c r="D2187" s="6">
        <f t="shared" si="34"/>
        <v>3.0147783251231797</v>
      </c>
    </row>
    <row r="2188" spans="1:4" x14ac:dyDescent="0.2">
      <c r="A2188" s="25">
        <v>38950</v>
      </c>
      <c r="B2188" s="6">
        <v>4.5199999999999996</v>
      </c>
      <c r="C2188" s="6">
        <v>1.47</v>
      </c>
      <c r="D2188" s="6">
        <f t="shared" si="34"/>
        <v>3.0058145264610259</v>
      </c>
    </row>
    <row r="2189" spans="1:4" x14ac:dyDescent="0.2">
      <c r="A2189" s="25">
        <v>38951</v>
      </c>
      <c r="B2189" s="6">
        <v>4.49</v>
      </c>
      <c r="C2189" s="6">
        <v>1.43</v>
      </c>
      <c r="D2189" s="6">
        <f t="shared" si="34"/>
        <v>3.0168589174800253</v>
      </c>
    </row>
    <row r="2190" spans="1:4" x14ac:dyDescent="0.2">
      <c r="A2190" s="25">
        <v>38952</v>
      </c>
      <c r="B2190" s="6">
        <v>4.51</v>
      </c>
      <c r="C2190" s="6">
        <v>1.44</v>
      </c>
      <c r="D2190" s="6">
        <f t="shared" si="34"/>
        <v>3.0264195583596276</v>
      </c>
    </row>
    <row r="2191" spans="1:4" x14ac:dyDescent="0.2">
      <c r="A2191" s="25">
        <v>38953</v>
      </c>
      <c r="B2191" s="6">
        <v>4.51</v>
      </c>
      <c r="C2191" s="6">
        <v>1.45</v>
      </c>
      <c r="D2191" s="6">
        <f t="shared" si="34"/>
        <v>3.0162641695416381</v>
      </c>
    </row>
    <row r="2192" spans="1:4" x14ac:dyDescent="0.2">
      <c r="A2192" s="25">
        <v>38954</v>
      </c>
      <c r="B2192" s="6">
        <v>4.5</v>
      </c>
      <c r="C2192" s="6">
        <v>1.44</v>
      </c>
      <c r="D2192" s="6">
        <f t="shared" si="34"/>
        <v>3.0165615141955815</v>
      </c>
    </row>
    <row r="2193" spans="1:4" x14ac:dyDescent="0.2">
      <c r="A2193" s="25">
        <v>38958</v>
      </c>
      <c r="B2193" s="6">
        <v>4.5</v>
      </c>
      <c r="C2193" s="6">
        <v>1.47</v>
      </c>
      <c r="D2193" s="6">
        <f t="shared" si="34"/>
        <v>2.9861042672711058</v>
      </c>
    </row>
    <row r="2194" spans="1:4" x14ac:dyDescent="0.2">
      <c r="A2194" s="25">
        <v>38959</v>
      </c>
      <c r="B2194" s="6">
        <v>4.4800000000000004</v>
      </c>
      <c r="C2194" s="6">
        <v>1.46</v>
      </c>
      <c r="D2194" s="6">
        <f t="shared" si="34"/>
        <v>2.9765424797949969</v>
      </c>
    </row>
    <row r="2195" spans="1:4" x14ac:dyDescent="0.2">
      <c r="A2195" s="25">
        <v>38960</v>
      </c>
      <c r="B2195" s="6">
        <v>4.4400000000000004</v>
      </c>
      <c r="C2195" s="6">
        <v>1.43</v>
      </c>
      <c r="D2195" s="6">
        <f t="shared" si="34"/>
        <v>2.9675638371290614</v>
      </c>
    </row>
    <row r="2196" spans="1:4" x14ac:dyDescent="0.2">
      <c r="A2196" s="25">
        <v>38961</v>
      </c>
      <c r="B2196" s="6">
        <v>4.43</v>
      </c>
      <c r="C2196" s="6">
        <v>1.42</v>
      </c>
      <c r="D2196" s="6">
        <f t="shared" si="34"/>
        <v>2.9678564385722694</v>
      </c>
    </row>
    <row r="2197" spans="1:4" x14ac:dyDescent="0.2">
      <c r="A2197" s="25">
        <v>38964</v>
      </c>
      <c r="B2197" s="6">
        <v>4.46</v>
      </c>
      <c r="C2197" s="6">
        <v>1.45</v>
      </c>
      <c r="D2197" s="6">
        <f t="shared" si="34"/>
        <v>2.9669788072942405</v>
      </c>
    </row>
    <row r="2198" spans="1:4" x14ac:dyDescent="0.2">
      <c r="A2198" s="25">
        <v>38965</v>
      </c>
      <c r="B2198" s="6">
        <v>4.4800000000000004</v>
      </c>
      <c r="C2198" s="6">
        <v>1.47</v>
      </c>
      <c r="D2198" s="6">
        <f t="shared" si="34"/>
        <v>2.9663940080812079</v>
      </c>
    </row>
    <row r="2199" spans="1:4" x14ac:dyDescent="0.2">
      <c r="A2199" s="25">
        <v>38966</v>
      </c>
      <c r="B2199" s="6">
        <v>4.5</v>
      </c>
      <c r="C2199" s="6">
        <v>1.5</v>
      </c>
      <c r="D2199" s="6">
        <f t="shared" si="34"/>
        <v>2.9556650246305383</v>
      </c>
    </row>
    <row r="2200" spans="1:4" x14ac:dyDescent="0.2">
      <c r="A2200" s="25">
        <v>38967</v>
      </c>
      <c r="B2200" s="6">
        <v>4.49</v>
      </c>
      <c r="C2200" s="6">
        <v>1.49</v>
      </c>
      <c r="D2200" s="6">
        <f t="shared" si="34"/>
        <v>2.9559562518474802</v>
      </c>
    </row>
    <row r="2201" spans="1:4" x14ac:dyDescent="0.2">
      <c r="A2201" s="25">
        <v>38968</v>
      </c>
      <c r="B2201" s="6">
        <v>4.47</v>
      </c>
      <c r="C2201" s="6">
        <v>1.47</v>
      </c>
      <c r="D2201" s="6">
        <f t="shared" si="34"/>
        <v>2.956538878486259</v>
      </c>
    </row>
    <row r="2202" spans="1:4" x14ac:dyDescent="0.2">
      <c r="A2202" s="25">
        <v>38971</v>
      </c>
      <c r="B2202" s="6">
        <v>4.5</v>
      </c>
      <c r="C2202" s="6">
        <v>1.5</v>
      </c>
      <c r="D2202" s="6">
        <f t="shared" si="34"/>
        <v>2.9556650246305383</v>
      </c>
    </row>
    <row r="2203" spans="1:4" x14ac:dyDescent="0.2">
      <c r="A2203" s="25">
        <v>38972</v>
      </c>
      <c r="B2203" s="6">
        <v>4.54</v>
      </c>
      <c r="C2203" s="6">
        <v>1.54</v>
      </c>
      <c r="D2203" s="6">
        <f t="shared" si="34"/>
        <v>2.9545006893834991</v>
      </c>
    </row>
    <row r="2204" spans="1:4" x14ac:dyDescent="0.2">
      <c r="A2204" s="25">
        <v>38973</v>
      </c>
      <c r="B2204" s="6">
        <v>4.49</v>
      </c>
      <c r="C2204" s="6">
        <v>1.5</v>
      </c>
      <c r="D2204" s="6">
        <f t="shared" si="34"/>
        <v>2.9458128078817758</v>
      </c>
    </row>
    <row r="2205" spans="1:4" x14ac:dyDescent="0.2">
      <c r="A2205" s="25">
        <v>38974</v>
      </c>
      <c r="B2205" s="6">
        <v>4.5</v>
      </c>
      <c r="C2205" s="6">
        <v>1.51</v>
      </c>
      <c r="D2205" s="6">
        <f t="shared" si="34"/>
        <v>2.945522608609985</v>
      </c>
    </row>
    <row r="2206" spans="1:4" x14ac:dyDescent="0.2">
      <c r="A2206" s="25">
        <v>38975</v>
      </c>
      <c r="B2206" s="6">
        <v>4.5</v>
      </c>
      <c r="C2206" s="6">
        <v>1.51</v>
      </c>
      <c r="D2206" s="6">
        <f t="shared" si="34"/>
        <v>2.945522608609985</v>
      </c>
    </row>
    <row r="2207" spans="1:4" x14ac:dyDescent="0.2">
      <c r="A2207" s="25">
        <v>38978</v>
      </c>
      <c r="B2207" s="6">
        <v>4.57</v>
      </c>
      <c r="C2207" s="6">
        <v>1.58</v>
      </c>
      <c r="D2207" s="6">
        <f t="shared" si="34"/>
        <v>2.9434928135459781</v>
      </c>
    </row>
    <row r="2208" spans="1:4" x14ac:dyDescent="0.2">
      <c r="A2208" s="25">
        <v>38979</v>
      </c>
      <c r="B2208" s="6">
        <v>4.54</v>
      </c>
      <c r="C2208" s="6">
        <v>1.55</v>
      </c>
      <c r="D2208" s="6">
        <f t="shared" si="34"/>
        <v>2.9443623830625265</v>
      </c>
    </row>
    <row r="2209" spans="1:4" x14ac:dyDescent="0.2">
      <c r="A2209" s="25">
        <v>38980</v>
      </c>
      <c r="B2209" s="6">
        <v>4.5199999999999996</v>
      </c>
      <c r="C2209" s="6">
        <v>1.54</v>
      </c>
      <c r="D2209" s="6">
        <f t="shared" si="34"/>
        <v>2.9348040181209178</v>
      </c>
    </row>
    <row r="2210" spans="1:4" x14ac:dyDescent="0.2">
      <c r="A2210" s="25">
        <v>38981</v>
      </c>
      <c r="B2210" s="6">
        <v>4.49</v>
      </c>
      <c r="C2210" s="6">
        <v>1.52</v>
      </c>
      <c r="D2210" s="6">
        <f t="shared" si="34"/>
        <v>2.9255319148935977</v>
      </c>
    </row>
    <row r="2211" spans="1:4" x14ac:dyDescent="0.2">
      <c r="A2211" s="25">
        <v>38982</v>
      </c>
      <c r="B2211" s="6">
        <v>4.42</v>
      </c>
      <c r="C2211" s="6">
        <v>1.45</v>
      </c>
      <c r="D2211" s="6">
        <f t="shared" si="34"/>
        <v>2.9275505174963135</v>
      </c>
    </row>
    <row r="2212" spans="1:4" x14ac:dyDescent="0.2">
      <c r="A2212" s="25">
        <v>38985</v>
      </c>
      <c r="B2212" s="6">
        <v>4.38</v>
      </c>
      <c r="C2212" s="6">
        <v>1.43</v>
      </c>
      <c r="D2212" s="6">
        <f t="shared" si="34"/>
        <v>2.9084097407078957</v>
      </c>
    </row>
    <row r="2213" spans="1:4" x14ac:dyDescent="0.2">
      <c r="A2213" s="25">
        <v>38986</v>
      </c>
      <c r="B2213" s="6">
        <v>4.38</v>
      </c>
      <c r="C2213" s="6">
        <v>1.44</v>
      </c>
      <c r="D2213" s="6">
        <f t="shared" si="34"/>
        <v>2.8982649842271391</v>
      </c>
    </row>
    <row r="2214" spans="1:4" x14ac:dyDescent="0.2">
      <c r="A2214" s="25">
        <v>38987</v>
      </c>
      <c r="B2214" s="6">
        <v>4.4000000000000004</v>
      </c>
      <c r="C2214" s="6">
        <v>1.45</v>
      </c>
      <c r="D2214" s="6">
        <f t="shared" si="34"/>
        <v>2.9078363725973499</v>
      </c>
    </row>
    <row r="2215" spans="1:4" x14ac:dyDescent="0.2">
      <c r="A2215" s="25">
        <v>38988</v>
      </c>
      <c r="B2215" s="6">
        <v>4.42</v>
      </c>
      <c r="C2215" s="6">
        <v>1.48</v>
      </c>
      <c r="D2215" s="6">
        <f t="shared" si="34"/>
        <v>2.8971225857311822</v>
      </c>
    </row>
    <row r="2216" spans="1:4" x14ac:dyDescent="0.2">
      <c r="A2216" s="25">
        <v>38989</v>
      </c>
      <c r="B2216" s="6">
        <v>4.45</v>
      </c>
      <c r="C2216" s="6">
        <v>1.51</v>
      </c>
      <c r="D2216" s="6">
        <f t="shared" si="34"/>
        <v>2.896266377696799</v>
      </c>
    </row>
    <row r="2217" spans="1:4" x14ac:dyDescent="0.2">
      <c r="A2217" s="25">
        <v>38992</v>
      </c>
      <c r="B2217" s="6">
        <v>4.45</v>
      </c>
      <c r="C2217" s="6">
        <v>1.52</v>
      </c>
      <c r="D2217" s="6">
        <f t="shared" si="34"/>
        <v>2.8861308116627127</v>
      </c>
    </row>
    <row r="2218" spans="1:4" x14ac:dyDescent="0.2">
      <c r="A2218" s="25">
        <v>38993</v>
      </c>
      <c r="B2218" s="6">
        <v>4.4800000000000004</v>
      </c>
      <c r="C2218" s="6">
        <v>1.54</v>
      </c>
      <c r="D2218" s="6">
        <f t="shared" si="34"/>
        <v>2.895410675595822</v>
      </c>
    </row>
    <row r="2219" spans="1:4" x14ac:dyDescent="0.2">
      <c r="A2219" s="25">
        <v>38994</v>
      </c>
      <c r="B2219" s="6">
        <v>4.45</v>
      </c>
      <c r="C2219" s="6">
        <v>1.52</v>
      </c>
      <c r="D2219" s="6">
        <f t="shared" si="34"/>
        <v>2.8861308116627127</v>
      </c>
    </row>
    <row r="2220" spans="1:4" x14ac:dyDescent="0.2">
      <c r="A2220" s="25">
        <v>38995</v>
      </c>
      <c r="B2220" s="6">
        <v>4.4400000000000004</v>
      </c>
      <c r="C2220" s="6">
        <v>1.51</v>
      </c>
      <c r="D2220" s="6">
        <f t="shared" si="34"/>
        <v>2.8864151315141529</v>
      </c>
    </row>
    <row r="2221" spans="1:4" x14ac:dyDescent="0.2">
      <c r="A2221" s="25">
        <v>38996</v>
      </c>
      <c r="B2221" s="6">
        <v>4.4800000000000004</v>
      </c>
      <c r="C2221" s="6">
        <v>1.55</v>
      </c>
      <c r="D2221" s="6">
        <f t="shared" si="34"/>
        <v>2.8852781880846834</v>
      </c>
    </row>
    <row r="2222" spans="1:4" x14ac:dyDescent="0.2">
      <c r="A2222" s="25">
        <v>38999</v>
      </c>
      <c r="B2222" s="6">
        <v>4.4800000000000004</v>
      </c>
      <c r="C2222" s="6">
        <v>1.55</v>
      </c>
      <c r="D2222" s="6">
        <f t="shared" si="34"/>
        <v>2.8852781880846834</v>
      </c>
    </row>
    <row r="2223" spans="1:4" x14ac:dyDescent="0.2">
      <c r="A2223" s="25">
        <v>39000</v>
      </c>
      <c r="B2223" s="6">
        <v>4.53</v>
      </c>
      <c r="C2223" s="6">
        <v>1.59</v>
      </c>
      <c r="D2223" s="6">
        <f t="shared" si="34"/>
        <v>2.8939856285067345</v>
      </c>
    </row>
    <row r="2224" spans="1:4" x14ac:dyDescent="0.2">
      <c r="A2224" s="25">
        <v>39001</v>
      </c>
      <c r="B2224" s="6">
        <v>4.53</v>
      </c>
      <c r="C2224" s="6">
        <v>1.58</v>
      </c>
      <c r="D2224" s="6">
        <f t="shared" si="34"/>
        <v>2.9041149832644164</v>
      </c>
    </row>
    <row r="2225" spans="1:4" x14ac:dyDescent="0.2">
      <c r="A2225" s="25">
        <v>39002</v>
      </c>
      <c r="B2225" s="6">
        <v>4.54</v>
      </c>
      <c r="C2225" s="6">
        <v>1.57</v>
      </c>
      <c r="D2225" s="6">
        <f t="shared" si="34"/>
        <v>2.9240917593777782</v>
      </c>
    </row>
    <row r="2226" spans="1:4" x14ac:dyDescent="0.2">
      <c r="A2226" s="25">
        <v>39003</v>
      </c>
      <c r="B2226" s="6">
        <v>4.5599999999999996</v>
      </c>
      <c r="C2226" s="6">
        <v>1.6</v>
      </c>
      <c r="D2226" s="6">
        <f t="shared" si="34"/>
        <v>2.9133858267716528</v>
      </c>
    </row>
    <row r="2227" spans="1:4" x14ac:dyDescent="0.2">
      <c r="A2227" s="25">
        <v>39006</v>
      </c>
      <c r="B2227" s="6">
        <v>4.5599999999999996</v>
      </c>
      <c r="C2227" s="6">
        <v>1.59</v>
      </c>
      <c r="D2227" s="6">
        <f t="shared" si="34"/>
        <v>2.9235160941037508</v>
      </c>
    </row>
    <row r="2228" spans="1:4" x14ac:dyDescent="0.2">
      <c r="A2228" s="25">
        <v>39007</v>
      </c>
      <c r="B2228" s="6">
        <v>4.55</v>
      </c>
      <c r="C2228" s="6">
        <v>1.59</v>
      </c>
      <c r="D2228" s="6">
        <f t="shared" si="34"/>
        <v>2.9136726055714268</v>
      </c>
    </row>
    <row r="2229" spans="1:4" x14ac:dyDescent="0.2">
      <c r="A2229" s="25">
        <v>39008</v>
      </c>
      <c r="B2229" s="6">
        <v>4.57</v>
      </c>
      <c r="C2229" s="6">
        <v>1.61</v>
      </c>
      <c r="D2229" s="6">
        <f t="shared" si="34"/>
        <v>2.9130991044188592</v>
      </c>
    </row>
    <row r="2230" spans="1:4" x14ac:dyDescent="0.2">
      <c r="A2230" s="25">
        <v>39009</v>
      </c>
      <c r="B2230" s="6">
        <v>4.58</v>
      </c>
      <c r="C2230" s="6">
        <v>1.62</v>
      </c>
      <c r="D2230" s="6">
        <f t="shared" si="34"/>
        <v>2.9128124384963705</v>
      </c>
    </row>
    <row r="2231" spans="1:4" x14ac:dyDescent="0.2">
      <c r="A2231" s="25">
        <v>39010</v>
      </c>
      <c r="B2231" s="6">
        <v>4.6100000000000003</v>
      </c>
      <c r="C2231" s="6">
        <v>1.65</v>
      </c>
      <c r="D2231" s="6">
        <f t="shared" si="34"/>
        <v>2.9119527791441335</v>
      </c>
    </row>
    <row r="2232" spans="1:4" x14ac:dyDescent="0.2">
      <c r="A2232" s="25">
        <v>39013</v>
      </c>
      <c r="B2232" s="6">
        <v>4.6100000000000003</v>
      </c>
      <c r="C2232" s="6">
        <v>1.66</v>
      </c>
      <c r="D2232" s="6">
        <f t="shared" si="34"/>
        <v>2.9018296281723366</v>
      </c>
    </row>
    <row r="2233" spans="1:4" x14ac:dyDescent="0.2">
      <c r="A2233" s="25">
        <v>39014</v>
      </c>
      <c r="B2233" s="6">
        <v>4.62</v>
      </c>
      <c r="C2233" s="6">
        <v>1.65</v>
      </c>
      <c r="D2233" s="6">
        <f t="shared" si="34"/>
        <v>2.9217904574520448</v>
      </c>
    </row>
    <row r="2234" spans="1:4" x14ac:dyDescent="0.2">
      <c r="A2234" s="25">
        <v>39015</v>
      </c>
      <c r="B2234" s="6">
        <v>4.6100000000000003</v>
      </c>
      <c r="C2234" s="6">
        <v>1.64</v>
      </c>
      <c r="D2234" s="6">
        <f t="shared" si="34"/>
        <v>2.9220779220779258</v>
      </c>
    </row>
    <row r="2235" spans="1:4" x14ac:dyDescent="0.2">
      <c r="A2235" s="25">
        <v>39016</v>
      </c>
      <c r="B2235" s="6">
        <v>4.57</v>
      </c>
      <c r="C2235" s="6">
        <v>1.6</v>
      </c>
      <c r="D2235" s="6">
        <f t="shared" si="34"/>
        <v>2.9232283464567077</v>
      </c>
    </row>
    <row r="2236" spans="1:4" x14ac:dyDescent="0.2">
      <c r="A2236" s="25">
        <v>39017</v>
      </c>
      <c r="B2236" s="6">
        <v>4.5</v>
      </c>
      <c r="C2236" s="6">
        <v>1.53</v>
      </c>
      <c r="D2236" s="6">
        <f t="shared" si="34"/>
        <v>2.9252437703141787</v>
      </c>
    </row>
    <row r="2237" spans="1:4" x14ac:dyDescent="0.2">
      <c r="A2237" s="25">
        <v>39020</v>
      </c>
      <c r="B2237" s="6">
        <v>4.47</v>
      </c>
      <c r="C2237" s="6">
        <v>1.49</v>
      </c>
      <c r="D2237" s="6">
        <f t="shared" si="34"/>
        <v>2.9362498768351619</v>
      </c>
    </row>
    <row r="2238" spans="1:4" x14ac:dyDescent="0.2">
      <c r="A2238" s="25">
        <v>39021</v>
      </c>
      <c r="B2238" s="6">
        <v>4.42</v>
      </c>
      <c r="C2238" s="6">
        <v>1.44</v>
      </c>
      <c r="D2238" s="6">
        <f t="shared" si="34"/>
        <v>2.9376971608832791</v>
      </c>
    </row>
    <row r="2239" spans="1:4" x14ac:dyDescent="0.2">
      <c r="A2239" s="25">
        <v>39022</v>
      </c>
      <c r="B2239" s="6">
        <v>4.42</v>
      </c>
      <c r="C2239" s="6">
        <v>1.44</v>
      </c>
      <c r="D2239" s="6">
        <f t="shared" si="34"/>
        <v>2.9376971608832791</v>
      </c>
    </row>
    <row r="2240" spans="1:4" x14ac:dyDescent="0.2">
      <c r="A2240" s="25">
        <v>39023</v>
      </c>
      <c r="B2240" s="6">
        <v>4.46</v>
      </c>
      <c r="C2240" s="6">
        <v>1.49</v>
      </c>
      <c r="D2240" s="6">
        <f t="shared" si="34"/>
        <v>2.9263966893290139</v>
      </c>
    </row>
    <row r="2241" spans="1:4" x14ac:dyDescent="0.2">
      <c r="A2241" s="25">
        <v>39024</v>
      </c>
      <c r="B2241" s="6">
        <v>4.42</v>
      </c>
      <c r="C2241" s="6">
        <v>1.44</v>
      </c>
      <c r="D2241" s="6">
        <f t="shared" si="34"/>
        <v>2.9376971608832791</v>
      </c>
    </row>
    <row r="2242" spans="1:4" x14ac:dyDescent="0.2">
      <c r="A2242" s="25">
        <v>39027</v>
      </c>
      <c r="B2242" s="6">
        <v>4.51</v>
      </c>
      <c r="C2242" s="6">
        <v>1.53</v>
      </c>
      <c r="D2242" s="6">
        <f t="shared" si="34"/>
        <v>2.9350930759381333</v>
      </c>
    </row>
    <row r="2243" spans="1:4" x14ac:dyDescent="0.2">
      <c r="A2243" s="25">
        <v>39028</v>
      </c>
      <c r="B2243" s="6">
        <v>4.45</v>
      </c>
      <c r="C2243" s="6">
        <v>1.47</v>
      </c>
      <c r="D2243" s="6">
        <f t="shared" si="34"/>
        <v>2.9368286192963389</v>
      </c>
    </row>
    <row r="2244" spans="1:4" x14ac:dyDescent="0.2">
      <c r="A2244" s="25">
        <v>39029</v>
      </c>
      <c r="B2244" s="6">
        <v>4.47</v>
      </c>
      <c r="C2244" s="6">
        <v>1.49</v>
      </c>
      <c r="D2244" s="6">
        <f t="shared" si="34"/>
        <v>2.9362498768351619</v>
      </c>
    </row>
    <row r="2245" spans="1:4" x14ac:dyDescent="0.2">
      <c r="A2245" s="25">
        <v>39030</v>
      </c>
      <c r="B2245" s="6">
        <v>4.45</v>
      </c>
      <c r="C2245" s="6">
        <v>1.46</v>
      </c>
      <c r="D2245" s="6">
        <f t="shared" si="34"/>
        <v>2.9469741770155711</v>
      </c>
    </row>
    <row r="2246" spans="1:4" x14ac:dyDescent="0.2">
      <c r="A2246" s="25">
        <v>39031</v>
      </c>
      <c r="B2246" s="6">
        <v>4.43</v>
      </c>
      <c r="C2246" s="6">
        <v>1.44</v>
      </c>
      <c r="D2246" s="6">
        <f t="shared" si="34"/>
        <v>2.9475552050473253</v>
      </c>
    </row>
    <row r="2247" spans="1:4" x14ac:dyDescent="0.2">
      <c r="A2247" s="25">
        <v>39034</v>
      </c>
      <c r="B2247" s="6">
        <v>4.47</v>
      </c>
      <c r="C2247" s="6">
        <v>1.48</v>
      </c>
      <c r="D2247" s="6">
        <f t="shared" si="34"/>
        <v>2.9463933780055296</v>
      </c>
    </row>
    <row r="2248" spans="1:4" x14ac:dyDescent="0.2">
      <c r="A2248" s="25">
        <v>39035</v>
      </c>
      <c r="B2248" s="6">
        <v>4.4400000000000004</v>
      </c>
      <c r="C2248" s="6">
        <v>1.46</v>
      </c>
      <c r="D2248" s="6">
        <f t="shared" ref="D2248:D2311" si="35">((1+(B2248/100))/(1+(C2248/100)) - 1)*100</f>
        <v>2.9371180760890958</v>
      </c>
    </row>
    <row r="2249" spans="1:4" x14ac:dyDescent="0.2">
      <c r="A2249" s="25">
        <v>39036</v>
      </c>
      <c r="B2249" s="6">
        <v>4.47</v>
      </c>
      <c r="C2249" s="6">
        <v>1.48</v>
      </c>
      <c r="D2249" s="6">
        <f t="shared" si="35"/>
        <v>2.9463933780055296</v>
      </c>
    </row>
    <row r="2250" spans="1:4" x14ac:dyDescent="0.2">
      <c r="A2250" s="25">
        <v>39037</v>
      </c>
      <c r="B2250" s="6">
        <v>4.4800000000000004</v>
      </c>
      <c r="C2250" s="6">
        <v>1.5</v>
      </c>
      <c r="D2250" s="6">
        <f t="shared" si="35"/>
        <v>2.9359605911330133</v>
      </c>
    </row>
    <row r="2251" spans="1:4" x14ac:dyDescent="0.2">
      <c r="A2251" s="25">
        <v>39038</v>
      </c>
      <c r="B2251" s="6">
        <v>4.47</v>
      </c>
      <c r="C2251" s="6">
        <v>1.48</v>
      </c>
      <c r="D2251" s="6">
        <f t="shared" si="35"/>
        <v>2.9463933780055296</v>
      </c>
    </row>
    <row r="2252" spans="1:4" x14ac:dyDescent="0.2">
      <c r="A2252" s="25">
        <v>39041</v>
      </c>
      <c r="B2252" s="6">
        <v>4.45</v>
      </c>
      <c r="C2252" s="6">
        <v>1.46</v>
      </c>
      <c r="D2252" s="6">
        <f t="shared" si="35"/>
        <v>2.9469741770155711</v>
      </c>
    </row>
    <row r="2253" spans="1:4" x14ac:dyDescent="0.2">
      <c r="A2253" s="25">
        <v>39042</v>
      </c>
      <c r="B2253" s="6">
        <v>4.46</v>
      </c>
      <c r="C2253" s="6">
        <v>1.47</v>
      </c>
      <c r="D2253" s="6">
        <f t="shared" si="35"/>
        <v>2.94668374889131</v>
      </c>
    </row>
    <row r="2254" spans="1:4" x14ac:dyDescent="0.2">
      <c r="A2254" s="25">
        <v>39043</v>
      </c>
      <c r="B2254" s="6">
        <v>4.46</v>
      </c>
      <c r="C2254" s="6">
        <v>1.48</v>
      </c>
      <c r="D2254" s="6">
        <f t="shared" si="35"/>
        <v>2.9365392195506601</v>
      </c>
    </row>
    <row r="2255" spans="1:4" x14ac:dyDescent="0.2">
      <c r="A2255" s="25">
        <v>39044</v>
      </c>
      <c r="B2255" s="6">
        <v>4.4800000000000004</v>
      </c>
      <c r="C2255" s="6">
        <v>1.5</v>
      </c>
      <c r="D2255" s="6">
        <f t="shared" si="35"/>
        <v>2.9359605911330133</v>
      </c>
    </row>
    <row r="2256" spans="1:4" x14ac:dyDescent="0.2">
      <c r="A2256" s="25">
        <v>39045</v>
      </c>
      <c r="B2256" s="6">
        <v>4.4400000000000004</v>
      </c>
      <c r="C2256" s="6">
        <v>1.46</v>
      </c>
      <c r="D2256" s="6">
        <f t="shared" si="35"/>
        <v>2.9371180760890958</v>
      </c>
    </row>
    <row r="2257" spans="1:4" x14ac:dyDescent="0.2">
      <c r="A2257" s="25">
        <v>39048</v>
      </c>
      <c r="B2257" s="6">
        <v>4.47</v>
      </c>
      <c r="C2257" s="6">
        <v>1.5</v>
      </c>
      <c r="D2257" s="6">
        <f t="shared" si="35"/>
        <v>2.9261083743842509</v>
      </c>
    </row>
    <row r="2258" spans="1:4" x14ac:dyDescent="0.2">
      <c r="A2258" s="25">
        <v>39049</v>
      </c>
      <c r="B2258" s="6">
        <v>4.4400000000000004</v>
      </c>
      <c r="C2258" s="6">
        <v>1.47</v>
      </c>
      <c r="D2258" s="6">
        <f t="shared" si="35"/>
        <v>2.9269734897013899</v>
      </c>
    </row>
    <row r="2259" spans="1:4" x14ac:dyDescent="0.2">
      <c r="A2259" s="25">
        <v>39050</v>
      </c>
      <c r="B2259" s="6">
        <v>4.4400000000000004</v>
      </c>
      <c r="C2259" s="6">
        <v>1.47</v>
      </c>
      <c r="D2259" s="6">
        <f t="shared" si="35"/>
        <v>2.9269734897013899</v>
      </c>
    </row>
    <row r="2260" spans="1:4" x14ac:dyDescent="0.2">
      <c r="A2260" s="25">
        <v>39051</v>
      </c>
      <c r="B2260" s="6">
        <v>4.41</v>
      </c>
      <c r="C2260" s="6">
        <v>1.44</v>
      </c>
      <c r="D2260" s="6">
        <f t="shared" si="35"/>
        <v>2.9278391167192552</v>
      </c>
    </row>
    <row r="2261" spans="1:4" x14ac:dyDescent="0.2">
      <c r="A2261" s="25">
        <v>39052</v>
      </c>
      <c r="B2261" s="6">
        <v>4.37</v>
      </c>
      <c r="C2261" s="6">
        <v>1.4</v>
      </c>
      <c r="D2261" s="6">
        <f t="shared" si="35"/>
        <v>2.9289940828402417</v>
      </c>
    </row>
    <row r="2262" spans="1:4" x14ac:dyDescent="0.2">
      <c r="A2262" s="25">
        <v>39055</v>
      </c>
      <c r="B2262" s="6">
        <v>4.37</v>
      </c>
      <c r="C2262" s="6">
        <v>1.4</v>
      </c>
      <c r="D2262" s="6">
        <f t="shared" si="35"/>
        <v>2.9289940828402417</v>
      </c>
    </row>
    <row r="2263" spans="1:4" x14ac:dyDescent="0.2">
      <c r="A2263" s="25">
        <v>39056</v>
      </c>
      <c r="B2263" s="6">
        <v>4.4000000000000004</v>
      </c>
      <c r="C2263" s="6">
        <v>1.43</v>
      </c>
      <c r="D2263" s="6">
        <f t="shared" si="35"/>
        <v>2.9281277728482769</v>
      </c>
    </row>
    <row r="2264" spans="1:4" x14ac:dyDescent="0.2">
      <c r="A2264" s="25">
        <v>39057</v>
      </c>
      <c r="B2264" s="6">
        <v>4.41</v>
      </c>
      <c r="C2264" s="6">
        <v>1.44</v>
      </c>
      <c r="D2264" s="6">
        <f t="shared" si="35"/>
        <v>2.9278391167192552</v>
      </c>
    </row>
    <row r="2265" spans="1:4" x14ac:dyDescent="0.2">
      <c r="A2265" s="25">
        <v>39058</v>
      </c>
      <c r="B2265" s="6">
        <v>4.43</v>
      </c>
      <c r="C2265" s="6">
        <v>1.47</v>
      </c>
      <c r="D2265" s="6">
        <f t="shared" si="35"/>
        <v>2.917118360106441</v>
      </c>
    </row>
    <row r="2266" spans="1:4" x14ac:dyDescent="0.2">
      <c r="A2266" s="25">
        <v>39059</v>
      </c>
      <c r="B2266" s="6">
        <v>4.45</v>
      </c>
      <c r="C2266" s="6">
        <v>1.5</v>
      </c>
      <c r="D2266" s="6">
        <f t="shared" si="35"/>
        <v>2.9064039408867037</v>
      </c>
    </row>
    <row r="2267" spans="1:4" x14ac:dyDescent="0.2">
      <c r="A2267" s="25">
        <v>39062</v>
      </c>
      <c r="B2267" s="6">
        <v>4.49</v>
      </c>
      <c r="C2267" s="6">
        <v>1.53</v>
      </c>
      <c r="D2267" s="6">
        <f t="shared" si="35"/>
        <v>2.9153944646902241</v>
      </c>
    </row>
    <row r="2268" spans="1:4" x14ac:dyDescent="0.2">
      <c r="A2268" s="25">
        <v>39063</v>
      </c>
      <c r="B2268" s="6">
        <v>4.51</v>
      </c>
      <c r="C2268" s="6">
        <v>1.55</v>
      </c>
      <c r="D2268" s="6">
        <f t="shared" si="35"/>
        <v>2.9148202855735938</v>
      </c>
    </row>
    <row r="2269" spans="1:4" x14ac:dyDescent="0.2">
      <c r="A2269" s="25">
        <v>39064</v>
      </c>
      <c r="B2269" s="6">
        <v>4.53</v>
      </c>
      <c r="C2269" s="6">
        <v>1.57</v>
      </c>
      <c r="D2269" s="6">
        <f t="shared" si="35"/>
        <v>2.9142463325785073</v>
      </c>
    </row>
    <row r="2270" spans="1:4" x14ac:dyDescent="0.2">
      <c r="A2270" s="25">
        <v>39065</v>
      </c>
      <c r="B2270" s="6">
        <v>4.58</v>
      </c>
      <c r="C2270" s="6">
        <v>1.61</v>
      </c>
      <c r="D2270" s="6">
        <f t="shared" si="35"/>
        <v>2.9229406554473147</v>
      </c>
    </row>
    <row r="2271" spans="1:4" x14ac:dyDescent="0.2">
      <c r="A2271" s="25">
        <v>39066</v>
      </c>
      <c r="B2271" s="6">
        <v>4.58</v>
      </c>
      <c r="C2271" s="6">
        <v>1.61</v>
      </c>
      <c r="D2271" s="6">
        <f t="shared" si="35"/>
        <v>2.9229406554473147</v>
      </c>
    </row>
    <row r="2272" spans="1:4" x14ac:dyDescent="0.2">
      <c r="A2272" s="25">
        <v>39069</v>
      </c>
      <c r="B2272" s="6">
        <v>4.43</v>
      </c>
      <c r="C2272" s="6">
        <v>1.44</v>
      </c>
      <c r="D2272" s="6">
        <f t="shared" si="35"/>
        <v>2.9475552050473253</v>
      </c>
    </row>
    <row r="2273" spans="1:4" x14ac:dyDescent="0.2">
      <c r="A2273" s="25">
        <v>39070</v>
      </c>
      <c r="B2273" s="6">
        <v>4.63</v>
      </c>
      <c r="C2273" s="6">
        <v>1.65</v>
      </c>
      <c r="D2273" s="6">
        <f t="shared" si="35"/>
        <v>2.9316281357599561</v>
      </c>
    </row>
    <row r="2274" spans="1:4" x14ac:dyDescent="0.2">
      <c r="A2274" s="25">
        <v>39071</v>
      </c>
      <c r="B2274" s="6">
        <v>4.5999999999999996</v>
      </c>
      <c r="C2274" s="6">
        <v>1.63</v>
      </c>
      <c r="D2274" s="6">
        <f t="shared" si="35"/>
        <v>2.9223654432746216</v>
      </c>
    </row>
    <row r="2275" spans="1:4" x14ac:dyDescent="0.2">
      <c r="A2275" s="25">
        <v>39072</v>
      </c>
      <c r="B2275" s="6">
        <v>4.62</v>
      </c>
      <c r="C2275" s="6">
        <v>1.64</v>
      </c>
      <c r="D2275" s="6">
        <f t="shared" si="35"/>
        <v>2.9319165682802018</v>
      </c>
    </row>
    <row r="2276" spans="1:4" x14ac:dyDescent="0.2">
      <c r="A2276" s="25">
        <v>39073</v>
      </c>
      <c r="B2276" s="6">
        <v>4.62</v>
      </c>
      <c r="C2276" s="6">
        <v>1.65</v>
      </c>
      <c r="D2276" s="6">
        <f t="shared" si="35"/>
        <v>2.9217904574520448</v>
      </c>
    </row>
    <row r="2277" spans="1:4" x14ac:dyDescent="0.2">
      <c r="A2277" s="25">
        <v>39078</v>
      </c>
      <c r="B2277" s="6">
        <v>4.67</v>
      </c>
      <c r="C2277" s="6">
        <v>1.7</v>
      </c>
      <c r="D2277" s="6">
        <f t="shared" si="35"/>
        <v>2.9203539823008828</v>
      </c>
    </row>
    <row r="2278" spans="1:4" x14ac:dyDescent="0.2">
      <c r="A2278" s="25">
        <v>39079</v>
      </c>
      <c r="B2278" s="6">
        <v>4.68</v>
      </c>
      <c r="C2278" s="6">
        <v>1.7</v>
      </c>
      <c r="D2278" s="6">
        <f t="shared" si="35"/>
        <v>2.9301868239921314</v>
      </c>
    </row>
    <row r="2279" spans="1:4" x14ac:dyDescent="0.2">
      <c r="A2279" s="25">
        <v>39080</v>
      </c>
      <c r="B2279" s="6">
        <v>4.63</v>
      </c>
      <c r="C2279" s="6">
        <v>1.66</v>
      </c>
      <c r="D2279" s="6">
        <f t="shared" si="35"/>
        <v>2.9215030493803029</v>
      </c>
    </row>
    <row r="2280" spans="1:4" x14ac:dyDescent="0.2">
      <c r="A2280" s="25">
        <v>39084</v>
      </c>
      <c r="B2280" s="6">
        <v>4.6500000000000004</v>
      </c>
      <c r="C2280" s="6">
        <v>1.67</v>
      </c>
      <c r="D2280" s="6">
        <f t="shared" si="35"/>
        <v>2.9310514409363719</v>
      </c>
    </row>
    <row r="2281" spans="1:4" x14ac:dyDescent="0.2">
      <c r="A2281" s="25">
        <v>39085</v>
      </c>
      <c r="B2281" s="6">
        <v>4.68</v>
      </c>
      <c r="C2281" s="6">
        <v>1.69</v>
      </c>
      <c r="D2281" s="6">
        <f t="shared" si="35"/>
        <v>2.9403087815911055</v>
      </c>
    </row>
    <row r="2282" spans="1:4" x14ac:dyDescent="0.2">
      <c r="A2282" s="25">
        <v>39086</v>
      </c>
      <c r="B2282" s="6">
        <v>4.66</v>
      </c>
      <c r="C2282" s="6">
        <v>1.68</v>
      </c>
      <c r="D2282" s="6">
        <f t="shared" si="35"/>
        <v>2.930763178599527</v>
      </c>
    </row>
    <row r="2283" spans="1:4" x14ac:dyDescent="0.2">
      <c r="A2283" s="25">
        <v>39087</v>
      </c>
      <c r="B2283" s="6">
        <v>4.6900000000000004</v>
      </c>
      <c r="C2283" s="6">
        <v>1.7</v>
      </c>
      <c r="D2283" s="6">
        <f t="shared" si="35"/>
        <v>2.9400196656833799</v>
      </c>
    </row>
    <row r="2284" spans="1:4" x14ac:dyDescent="0.2">
      <c r="A2284" s="25">
        <v>39090</v>
      </c>
      <c r="B2284" s="6">
        <v>4.68</v>
      </c>
      <c r="C2284" s="6">
        <v>1.68</v>
      </c>
      <c r="D2284" s="6">
        <f t="shared" si="35"/>
        <v>2.9504327301337563</v>
      </c>
    </row>
    <row r="2285" spans="1:4" x14ac:dyDescent="0.2">
      <c r="A2285" s="25">
        <v>39091</v>
      </c>
      <c r="B2285" s="6">
        <v>4.6900000000000004</v>
      </c>
      <c r="C2285" s="6">
        <v>1.7</v>
      </c>
      <c r="D2285" s="6">
        <f t="shared" si="35"/>
        <v>2.9400196656833799</v>
      </c>
    </row>
    <row r="2286" spans="1:4" x14ac:dyDescent="0.2">
      <c r="A2286" s="25">
        <v>39092</v>
      </c>
      <c r="B2286" s="6">
        <v>4.7</v>
      </c>
      <c r="C2286" s="6">
        <v>1.71</v>
      </c>
      <c r="D2286" s="6">
        <f t="shared" si="35"/>
        <v>2.9397306066266893</v>
      </c>
    </row>
    <row r="2287" spans="1:4" x14ac:dyDescent="0.2">
      <c r="A2287" s="25">
        <v>39093</v>
      </c>
      <c r="B2287" s="6">
        <v>4.74</v>
      </c>
      <c r="C2287" s="6">
        <v>1.75</v>
      </c>
      <c r="D2287" s="6">
        <f t="shared" si="35"/>
        <v>2.9385749385749449</v>
      </c>
    </row>
    <row r="2288" spans="1:4" x14ac:dyDescent="0.2">
      <c r="A2288" s="25">
        <v>39094</v>
      </c>
      <c r="B2288" s="6">
        <v>4.78</v>
      </c>
      <c r="C2288" s="6">
        <v>1.79</v>
      </c>
      <c r="D2288" s="6">
        <f t="shared" si="35"/>
        <v>2.9374201787994991</v>
      </c>
    </row>
    <row r="2289" spans="1:4" x14ac:dyDescent="0.2">
      <c r="A2289" s="25">
        <v>39097</v>
      </c>
      <c r="B2289" s="6">
        <v>4.78</v>
      </c>
      <c r="C2289" s="6">
        <v>1.79</v>
      </c>
      <c r="D2289" s="6">
        <f t="shared" si="35"/>
        <v>2.9374201787994991</v>
      </c>
    </row>
    <row r="2290" spans="1:4" x14ac:dyDescent="0.2">
      <c r="A2290" s="25">
        <v>39098</v>
      </c>
      <c r="B2290" s="6">
        <v>4.7699999999999996</v>
      </c>
      <c r="C2290" s="6">
        <v>1.81</v>
      </c>
      <c r="D2290" s="6">
        <f t="shared" si="35"/>
        <v>2.9073764856104578</v>
      </c>
    </row>
    <row r="2291" spans="1:4" x14ac:dyDescent="0.2">
      <c r="A2291" s="25">
        <v>39099</v>
      </c>
      <c r="B2291" s="6">
        <v>4.7699999999999996</v>
      </c>
      <c r="C2291" s="6">
        <v>1.81</v>
      </c>
      <c r="D2291" s="6">
        <f t="shared" si="35"/>
        <v>2.9073764856104578</v>
      </c>
    </row>
    <row r="2292" spans="1:4" x14ac:dyDescent="0.2">
      <c r="A2292" s="25">
        <v>39100</v>
      </c>
      <c r="B2292" s="6">
        <v>4.78</v>
      </c>
      <c r="C2292" s="6">
        <v>1.79</v>
      </c>
      <c r="D2292" s="6">
        <f t="shared" si="35"/>
        <v>2.9374201787994991</v>
      </c>
    </row>
    <row r="2293" spans="1:4" x14ac:dyDescent="0.2">
      <c r="A2293" s="25">
        <v>39101</v>
      </c>
      <c r="B2293" s="6">
        <v>4.78</v>
      </c>
      <c r="C2293" s="6">
        <v>1.79</v>
      </c>
      <c r="D2293" s="6">
        <f t="shared" si="35"/>
        <v>2.9374201787994991</v>
      </c>
    </row>
    <row r="2294" spans="1:4" x14ac:dyDescent="0.2">
      <c r="A2294" s="25">
        <v>39104</v>
      </c>
      <c r="B2294" s="6">
        <v>4.76</v>
      </c>
      <c r="C2294" s="6">
        <v>1.78</v>
      </c>
      <c r="D2294" s="6">
        <f t="shared" si="35"/>
        <v>2.9278836706622124</v>
      </c>
    </row>
    <row r="2295" spans="1:4" x14ac:dyDescent="0.2">
      <c r="A2295" s="25">
        <v>39105</v>
      </c>
      <c r="B2295" s="6">
        <v>4.7699999999999996</v>
      </c>
      <c r="C2295" s="6">
        <v>1.8</v>
      </c>
      <c r="D2295" s="6">
        <f t="shared" si="35"/>
        <v>2.9174852652259498</v>
      </c>
    </row>
    <row r="2296" spans="1:4" x14ac:dyDescent="0.2">
      <c r="A2296" s="25">
        <v>39106</v>
      </c>
      <c r="B2296" s="6">
        <v>4.79</v>
      </c>
      <c r="C2296" s="6">
        <v>1.82</v>
      </c>
      <c r="D2296" s="6">
        <f t="shared" si="35"/>
        <v>2.9169121979964796</v>
      </c>
    </row>
    <row r="2297" spans="1:4" x14ac:dyDescent="0.2">
      <c r="A2297" s="25">
        <v>39107</v>
      </c>
      <c r="B2297" s="6">
        <v>4.84</v>
      </c>
      <c r="C2297" s="6">
        <v>1.87</v>
      </c>
      <c r="D2297" s="6">
        <f t="shared" si="35"/>
        <v>2.9154805143810858</v>
      </c>
    </row>
    <row r="2298" spans="1:4" x14ac:dyDescent="0.2">
      <c r="A2298" s="25">
        <v>39108</v>
      </c>
      <c r="B2298" s="6">
        <v>4.8600000000000003</v>
      </c>
      <c r="C2298" s="6">
        <v>1.9</v>
      </c>
      <c r="D2298" s="6">
        <f t="shared" si="35"/>
        <v>2.9048086359175773</v>
      </c>
    </row>
    <row r="2299" spans="1:4" x14ac:dyDescent="0.2">
      <c r="A2299" s="25">
        <v>39111</v>
      </c>
      <c r="B2299" s="6">
        <v>4.8899999999999997</v>
      </c>
      <c r="C2299" s="6">
        <v>1.92</v>
      </c>
      <c r="D2299" s="6">
        <f t="shared" si="35"/>
        <v>2.9140502354787934</v>
      </c>
    </row>
    <row r="2300" spans="1:4" x14ac:dyDescent="0.2">
      <c r="A2300" s="25">
        <v>39112</v>
      </c>
      <c r="B2300" s="6">
        <v>4.87</v>
      </c>
      <c r="C2300" s="6">
        <v>1.9</v>
      </c>
      <c r="D2300" s="6">
        <f t="shared" si="35"/>
        <v>2.9146221786064741</v>
      </c>
    </row>
    <row r="2301" spans="1:4" x14ac:dyDescent="0.2">
      <c r="A2301" s="25">
        <v>39113</v>
      </c>
      <c r="B2301" s="6">
        <v>4.8600000000000003</v>
      </c>
      <c r="C2301" s="6">
        <v>1.89</v>
      </c>
      <c r="D2301" s="6">
        <f t="shared" si="35"/>
        <v>2.9149082343703947</v>
      </c>
    </row>
    <row r="2302" spans="1:4" x14ac:dyDescent="0.2">
      <c r="A2302" s="25">
        <v>39114</v>
      </c>
      <c r="B2302" s="6">
        <v>4.88</v>
      </c>
      <c r="C2302" s="6">
        <v>1.92</v>
      </c>
      <c r="D2302" s="6">
        <f t="shared" si="35"/>
        <v>2.904238618524313</v>
      </c>
    </row>
    <row r="2303" spans="1:4" x14ac:dyDescent="0.2">
      <c r="A2303" s="25">
        <v>39115</v>
      </c>
      <c r="B2303" s="6">
        <v>4.88</v>
      </c>
      <c r="C2303" s="6">
        <v>1.91</v>
      </c>
      <c r="D2303" s="6">
        <f t="shared" si="35"/>
        <v>2.9143361789814692</v>
      </c>
    </row>
    <row r="2304" spans="1:4" x14ac:dyDescent="0.2">
      <c r="A2304" s="25">
        <v>39118</v>
      </c>
      <c r="B2304" s="6">
        <v>4.8600000000000003</v>
      </c>
      <c r="C2304" s="6">
        <v>1.9</v>
      </c>
      <c r="D2304" s="6">
        <f t="shared" si="35"/>
        <v>2.9048086359175773</v>
      </c>
    </row>
    <row r="2305" spans="1:4" x14ac:dyDescent="0.2">
      <c r="A2305" s="25">
        <v>39119</v>
      </c>
      <c r="B2305" s="6">
        <v>4.8600000000000003</v>
      </c>
      <c r="C2305" s="6">
        <v>1.9</v>
      </c>
      <c r="D2305" s="6">
        <f t="shared" si="35"/>
        <v>2.9048086359175773</v>
      </c>
    </row>
    <row r="2306" spans="1:4" x14ac:dyDescent="0.2">
      <c r="A2306" s="25">
        <v>39120</v>
      </c>
      <c r="B2306" s="6">
        <v>4.84</v>
      </c>
      <c r="C2306" s="6">
        <v>1.87</v>
      </c>
      <c r="D2306" s="6">
        <f t="shared" si="35"/>
        <v>2.9154805143810858</v>
      </c>
    </row>
    <row r="2307" spans="1:4" x14ac:dyDescent="0.2">
      <c r="A2307" s="25">
        <v>39121</v>
      </c>
      <c r="B2307" s="6">
        <v>4.8</v>
      </c>
      <c r="C2307" s="6">
        <v>1.84</v>
      </c>
      <c r="D2307" s="6">
        <f t="shared" si="35"/>
        <v>2.9065200314218442</v>
      </c>
    </row>
    <row r="2308" spans="1:4" x14ac:dyDescent="0.2">
      <c r="A2308" s="25">
        <v>39122</v>
      </c>
      <c r="B2308" s="6">
        <v>4.78</v>
      </c>
      <c r="C2308" s="6">
        <v>1.79</v>
      </c>
      <c r="D2308" s="6">
        <f t="shared" si="35"/>
        <v>2.9374201787994991</v>
      </c>
    </row>
    <row r="2309" spans="1:4" x14ac:dyDescent="0.2">
      <c r="A2309" s="25">
        <v>39125</v>
      </c>
      <c r="B2309" s="6">
        <v>4.8600000000000003</v>
      </c>
      <c r="C2309" s="6">
        <v>1.91</v>
      </c>
      <c r="D2309" s="6">
        <f t="shared" si="35"/>
        <v>2.894711019527052</v>
      </c>
    </row>
    <row r="2310" spans="1:4" x14ac:dyDescent="0.2">
      <c r="A2310" s="25">
        <v>39126</v>
      </c>
      <c r="B2310" s="6">
        <v>4.84</v>
      </c>
      <c r="C2310" s="6">
        <v>1.89</v>
      </c>
      <c r="D2310" s="6">
        <f t="shared" si="35"/>
        <v>2.8952792226911495</v>
      </c>
    </row>
    <row r="2311" spans="1:4" x14ac:dyDescent="0.2">
      <c r="A2311" s="25">
        <v>39127</v>
      </c>
      <c r="B2311" s="6">
        <v>4.83</v>
      </c>
      <c r="C2311" s="6">
        <v>1.79</v>
      </c>
      <c r="D2311" s="6">
        <f t="shared" si="35"/>
        <v>2.9865409175753976</v>
      </c>
    </row>
    <row r="2312" spans="1:4" x14ac:dyDescent="0.2">
      <c r="A2312" s="25">
        <v>39128</v>
      </c>
      <c r="B2312" s="6">
        <v>4.7300000000000004</v>
      </c>
      <c r="C2312" s="6">
        <v>1.72</v>
      </c>
      <c r="D2312" s="6">
        <f t="shared" ref="D2312:D2375" si="36">((1+(B2312/100))/(1+(C2312/100)) - 1)*100</f>
        <v>2.959103421156084</v>
      </c>
    </row>
    <row r="2313" spans="1:4" x14ac:dyDescent="0.2">
      <c r="A2313" s="25">
        <v>39129</v>
      </c>
      <c r="B2313" s="6">
        <v>4.74</v>
      </c>
      <c r="C2313" s="6">
        <v>1.73</v>
      </c>
      <c r="D2313" s="6">
        <f t="shared" si="36"/>
        <v>2.9588125430060064</v>
      </c>
    </row>
    <row r="2314" spans="1:4" x14ac:dyDescent="0.2">
      <c r="A2314" s="25">
        <v>39132</v>
      </c>
      <c r="B2314" s="6">
        <v>4.75</v>
      </c>
      <c r="C2314" s="6">
        <v>1.74</v>
      </c>
      <c r="D2314" s="6">
        <f t="shared" si="36"/>
        <v>2.9585217220365667</v>
      </c>
    </row>
    <row r="2315" spans="1:4" x14ac:dyDescent="0.2">
      <c r="A2315" s="25">
        <v>39133</v>
      </c>
      <c r="B2315" s="6">
        <v>4.7699999999999996</v>
      </c>
      <c r="C2315" s="6">
        <v>1.76</v>
      </c>
      <c r="D2315" s="6">
        <f t="shared" si="36"/>
        <v>2.9579402515723219</v>
      </c>
    </row>
    <row r="2316" spans="1:4" x14ac:dyDescent="0.2">
      <c r="A2316" s="25">
        <v>39134</v>
      </c>
      <c r="B2316" s="6">
        <v>4.75</v>
      </c>
      <c r="C2316" s="6">
        <v>1.75</v>
      </c>
      <c r="D2316" s="6">
        <f t="shared" si="36"/>
        <v>2.9484029484029506</v>
      </c>
    </row>
    <row r="2317" spans="1:4" x14ac:dyDescent="0.2">
      <c r="A2317" s="25">
        <v>39135</v>
      </c>
      <c r="B2317" s="6">
        <v>4.79</v>
      </c>
      <c r="C2317" s="6">
        <v>1.79</v>
      </c>
      <c r="D2317" s="6">
        <f t="shared" si="36"/>
        <v>2.9472443265546655</v>
      </c>
    </row>
    <row r="2318" spans="1:4" x14ac:dyDescent="0.2">
      <c r="A2318" s="25">
        <v>39136</v>
      </c>
      <c r="B2318" s="6">
        <v>4.75</v>
      </c>
      <c r="C2318" s="6">
        <v>1.75</v>
      </c>
      <c r="D2318" s="6">
        <f t="shared" si="36"/>
        <v>2.9484029484029506</v>
      </c>
    </row>
    <row r="2319" spans="1:4" x14ac:dyDescent="0.2">
      <c r="A2319" s="25">
        <v>39139</v>
      </c>
      <c r="B2319" s="6">
        <v>4.72</v>
      </c>
      <c r="C2319" s="6">
        <v>1.7</v>
      </c>
      <c r="D2319" s="6">
        <f t="shared" si="36"/>
        <v>2.9695181907571255</v>
      </c>
    </row>
    <row r="2320" spans="1:4" x14ac:dyDescent="0.2">
      <c r="A2320" s="25">
        <v>39140</v>
      </c>
      <c r="B2320" s="6">
        <v>4.68</v>
      </c>
      <c r="C2320" s="6">
        <v>1.66</v>
      </c>
      <c r="D2320" s="6">
        <f t="shared" si="36"/>
        <v>2.9706866024001632</v>
      </c>
    </row>
    <row r="2321" spans="1:4" x14ac:dyDescent="0.2">
      <c r="A2321" s="25">
        <v>39141</v>
      </c>
      <c r="B2321" s="6">
        <v>4.68</v>
      </c>
      <c r="C2321" s="6">
        <v>1.65</v>
      </c>
      <c r="D2321" s="6">
        <f t="shared" si="36"/>
        <v>2.9808165272995568</v>
      </c>
    </row>
    <row r="2322" spans="1:4" x14ac:dyDescent="0.2">
      <c r="A2322" s="25">
        <v>39142</v>
      </c>
      <c r="B2322" s="6">
        <v>4.67</v>
      </c>
      <c r="C2322" s="6">
        <v>1.64</v>
      </c>
      <c r="D2322" s="6">
        <f t="shared" si="36"/>
        <v>2.9811097992916258</v>
      </c>
    </row>
    <row r="2323" spans="1:4" x14ac:dyDescent="0.2">
      <c r="A2323" s="25">
        <v>39143</v>
      </c>
      <c r="B2323" s="6">
        <v>4.66</v>
      </c>
      <c r="C2323" s="6">
        <v>1.64</v>
      </c>
      <c r="D2323" s="6">
        <f t="shared" si="36"/>
        <v>2.9712711530893277</v>
      </c>
    </row>
    <row r="2324" spans="1:4" x14ac:dyDescent="0.2">
      <c r="A2324" s="25">
        <v>39146</v>
      </c>
      <c r="B2324" s="6">
        <v>4.6399999999999997</v>
      </c>
      <c r="C2324" s="6">
        <v>1.62</v>
      </c>
      <c r="D2324" s="6">
        <f t="shared" si="36"/>
        <v>2.9718559338712813</v>
      </c>
    </row>
    <row r="2325" spans="1:4" x14ac:dyDescent="0.2">
      <c r="A2325" s="25">
        <v>39147</v>
      </c>
      <c r="B2325" s="6">
        <v>4.6500000000000004</v>
      </c>
      <c r="C2325" s="6">
        <v>1.63</v>
      </c>
      <c r="D2325" s="6">
        <f t="shared" si="36"/>
        <v>2.9715635147102182</v>
      </c>
    </row>
    <row r="2326" spans="1:4" x14ac:dyDescent="0.2">
      <c r="A2326" s="25">
        <v>39148</v>
      </c>
      <c r="B2326" s="6">
        <v>4.6500000000000004</v>
      </c>
      <c r="C2326" s="6">
        <v>1.63</v>
      </c>
      <c r="D2326" s="6">
        <f t="shared" si="36"/>
        <v>2.9715635147102182</v>
      </c>
    </row>
    <row r="2327" spans="1:4" x14ac:dyDescent="0.2">
      <c r="A2327" s="25">
        <v>39149</v>
      </c>
      <c r="B2327" s="6">
        <v>4.66</v>
      </c>
      <c r="C2327" s="6">
        <v>1.64</v>
      </c>
      <c r="D2327" s="6">
        <f t="shared" si="36"/>
        <v>2.9712711530893277</v>
      </c>
    </row>
    <row r="2328" spans="1:4" x14ac:dyDescent="0.2">
      <c r="A2328" s="25">
        <v>39150</v>
      </c>
      <c r="B2328" s="6">
        <v>4.7</v>
      </c>
      <c r="C2328" s="6">
        <v>1.68</v>
      </c>
      <c r="D2328" s="6">
        <f t="shared" si="36"/>
        <v>2.9701022816679856</v>
      </c>
    </row>
    <row r="2329" spans="1:4" x14ac:dyDescent="0.2">
      <c r="A2329" s="25">
        <v>39153</v>
      </c>
      <c r="B2329" s="6">
        <v>4.7</v>
      </c>
      <c r="C2329" s="6">
        <v>1.68</v>
      </c>
      <c r="D2329" s="6">
        <f t="shared" si="36"/>
        <v>2.9701022816679856</v>
      </c>
    </row>
    <row r="2330" spans="1:4" x14ac:dyDescent="0.2">
      <c r="A2330" s="25">
        <v>39154</v>
      </c>
      <c r="B2330" s="6">
        <v>4.66</v>
      </c>
      <c r="C2330" s="6">
        <v>1.64</v>
      </c>
      <c r="D2330" s="6">
        <f t="shared" si="36"/>
        <v>2.9712711530893277</v>
      </c>
    </row>
    <row r="2331" spans="1:4" x14ac:dyDescent="0.2">
      <c r="A2331" s="25">
        <v>39155</v>
      </c>
      <c r="B2331" s="6">
        <v>4.63</v>
      </c>
      <c r="C2331" s="6">
        <v>1.61</v>
      </c>
      <c r="D2331" s="6">
        <f t="shared" si="36"/>
        <v>2.9721484105895035</v>
      </c>
    </row>
    <row r="2332" spans="1:4" x14ac:dyDescent="0.2">
      <c r="A2332" s="25">
        <v>39156</v>
      </c>
      <c r="B2332" s="6">
        <v>4.67</v>
      </c>
      <c r="C2332" s="6">
        <v>1.66</v>
      </c>
      <c r="D2332" s="6">
        <f t="shared" si="36"/>
        <v>2.9608498917961912</v>
      </c>
    </row>
    <row r="2333" spans="1:4" x14ac:dyDescent="0.2">
      <c r="A2333" s="25">
        <v>39157</v>
      </c>
      <c r="B2333" s="6">
        <v>4.68</v>
      </c>
      <c r="C2333" s="6">
        <v>1.66</v>
      </c>
      <c r="D2333" s="6">
        <f t="shared" si="36"/>
        <v>2.9706866024001632</v>
      </c>
    </row>
    <row r="2334" spans="1:4" x14ac:dyDescent="0.2">
      <c r="A2334" s="25">
        <v>39160</v>
      </c>
      <c r="B2334" s="6">
        <v>4.7</v>
      </c>
      <c r="C2334" s="6">
        <v>1.69</v>
      </c>
      <c r="D2334" s="6">
        <f t="shared" si="36"/>
        <v>2.9599763988592764</v>
      </c>
    </row>
    <row r="2335" spans="1:4" x14ac:dyDescent="0.2">
      <c r="A2335" s="25">
        <v>39161</v>
      </c>
      <c r="B2335" s="6">
        <v>4.72</v>
      </c>
      <c r="C2335" s="6">
        <v>1.72</v>
      </c>
      <c r="D2335" s="6">
        <f t="shared" si="36"/>
        <v>2.9492725127801656</v>
      </c>
    </row>
    <row r="2336" spans="1:4" x14ac:dyDescent="0.2">
      <c r="A2336" s="25">
        <v>39162</v>
      </c>
      <c r="B2336" s="6">
        <v>4.72</v>
      </c>
      <c r="C2336" s="6">
        <v>1.71</v>
      </c>
      <c r="D2336" s="6">
        <f t="shared" si="36"/>
        <v>2.9593943565037861</v>
      </c>
    </row>
    <row r="2337" spans="1:4" x14ac:dyDescent="0.2">
      <c r="A2337" s="25">
        <v>39163</v>
      </c>
      <c r="B2337" s="6">
        <v>4.75</v>
      </c>
      <c r="C2337" s="6">
        <v>1.74</v>
      </c>
      <c r="D2337" s="6">
        <f t="shared" si="36"/>
        <v>2.9585217220365667</v>
      </c>
    </row>
    <row r="2338" spans="1:4" x14ac:dyDescent="0.2">
      <c r="A2338" s="25">
        <v>39164</v>
      </c>
      <c r="B2338" s="6">
        <v>4.79</v>
      </c>
      <c r="C2338" s="6">
        <v>1.77</v>
      </c>
      <c r="D2338" s="6">
        <f t="shared" si="36"/>
        <v>2.9674756804559221</v>
      </c>
    </row>
    <row r="2339" spans="1:4" x14ac:dyDescent="0.2">
      <c r="A2339" s="25">
        <v>39167</v>
      </c>
      <c r="B2339" s="6">
        <v>4.79</v>
      </c>
      <c r="C2339" s="6">
        <v>1.77</v>
      </c>
      <c r="D2339" s="6">
        <f t="shared" si="36"/>
        <v>2.9674756804559221</v>
      </c>
    </row>
    <row r="2340" spans="1:4" x14ac:dyDescent="0.2">
      <c r="A2340" s="25">
        <v>39168</v>
      </c>
      <c r="B2340" s="6">
        <v>4.83</v>
      </c>
      <c r="C2340" s="6">
        <v>1.81</v>
      </c>
      <c r="D2340" s="6">
        <f t="shared" si="36"/>
        <v>2.9663097927512094</v>
      </c>
    </row>
    <row r="2341" spans="1:4" x14ac:dyDescent="0.2">
      <c r="A2341" s="25">
        <v>39169</v>
      </c>
      <c r="B2341" s="6">
        <v>4.82</v>
      </c>
      <c r="C2341" s="6">
        <v>1.8</v>
      </c>
      <c r="D2341" s="6">
        <f t="shared" si="36"/>
        <v>2.9666011787819357</v>
      </c>
    </row>
    <row r="2342" spans="1:4" x14ac:dyDescent="0.2">
      <c r="A2342" s="25">
        <v>39170</v>
      </c>
      <c r="B2342" s="6">
        <v>4.84</v>
      </c>
      <c r="C2342" s="6">
        <v>1.82</v>
      </c>
      <c r="D2342" s="6">
        <f t="shared" si="36"/>
        <v>2.9660184639560105</v>
      </c>
    </row>
    <row r="2343" spans="1:4" x14ac:dyDescent="0.2">
      <c r="A2343" s="25">
        <v>39171</v>
      </c>
      <c r="B2343" s="6">
        <v>4.8499999999999996</v>
      </c>
      <c r="C2343" s="6">
        <v>1.82</v>
      </c>
      <c r="D2343" s="6">
        <f t="shared" si="36"/>
        <v>2.975839717147899</v>
      </c>
    </row>
    <row r="2344" spans="1:4" x14ac:dyDescent="0.2">
      <c r="A2344" s="25">
        <v>39174</v>
      </c>
      <c r="B2344" s="6">
        <v>4.8600000000000003</v>
      </c>
      <c r="C2344" s="6">
        <v>1.83</v>
      </c>
      <c r="D2344" s="6">
        <f t="shared" si="36"/>
        <v>2.9755474810959415</v>
      </c>
    </row>
    <row r="2345" spans="1:4" x14ac:dyDescent="0.2">
      <c r="A2345" s="25">
        <v>39175</v>
      </c>
      <c r="B2345" s="6">
        <v>4.91</v>
      </c>
      <c r="C2345" s="6">
        <v>1.88</v>
      </c>
      <c r="D2345" s="6">
        <f t="shared" si="36"/>
        <v>2.9740871613663122</v>
      </c>
    </row>
    <row r="2346" spans="1:4" x14ac:dyDescent="0.2">
      <c r="A2346" s="25">
        <v>39176</v>
      </c>
      <c r="B2346" s="6">
        <v>4.88</v>
      </c>
      <c r="C2346" s="6">
        <v>1.85</v>
      </c>
      <c r="D2346" s="6">
        <f t="shared" si="36"/>
        <v>2.9749631811487376</v>
      </c>
    </row>
    <row r="2347" spans="1:4" x14ac:dyDescent="0.2">
      <c r="A2347" s="25">
        <v>39177</v>
      </c>
      <c r="B2347" s="6">
        <v>4.8899999999999997</v>
      </c>
      <c r="C2347" s="6">
        <v>1.86</v>
      </c>
      <c r="D2347" s="6">
        <f t="shared" si="36"/>
        <v>2.9746711172197182</v>
      </c>
    </row>
    <row r="2348" spans="1:4" x14ac:dyDescent="0.2">
      <c r="A2348" s="25">
        <v>39182</v>
      </c>
      <c r="B2348" s="6">
        <v>4.91</v>
      </c>
      <c r="C2348" s="6">
        <v>1.88</v>
      </c>
      <c r="D2348" s="6">
        <f t="shared" si="36"/>
        <v>2.9740871613663122</v>
      </c>
    </row>
    <row r="2349" spans="1:4" x14ac:dyDescent="0.2">
      <c r="A2349" s="25">
        <v>39183</v>
      </c>
      <c r="B2349" s="6">
        <v>4.91</v>
      </c>
      <c r="C2349" s="6">
        <v>1.87</v>
      </c>
      <c r="D2349" s="6">
        <f t="shared" si="36"/>
        <v>2.9841955433395517</v>
      </c>
    </row>
    <row r="2350" spans="1:4" x14ac:dyDescent="0.2">
      <c r="A2350" s="25">
        <v>39184</v>
      </c>
      <c r="B2350" s="6">
        <v>4.95</v>
      </c>
      <c r="C2350" s="6">
        <v>1.91</v>
      </c>
      <c r="D2350" s="6">
        <f t="shared" si="36"/>
        <v>2.9830242370719517</v>
      </c>
    </row>
    <row r="2351" spans="1:4" x14ac:dyDescent="0.2">
      <c r="A2351" s="25">
        <v>39185</v>
      </c>
      <c r="B2351" s="6">
        <v>5</v>
      </c>
      <c r="C2351" s="6">
        <v>1.95</v>
      </c>
      <c r="D2351" s="6">
        <f t="shared" si="36"/>
        <v>2.9916625796959195</v>
      </c>
    </row>
    <row r="2352" spans="1:4" x14ac:dyDescent="0.2">
      <c r="A2352" s="25">
        <v>39188</v>
      </c>
      <c r="B2352" s="6">
        <v>4.97</v>
      </c>
      <c r="C2352" s="6">
        <v>1.93</v>
      </c>
      <c r="D2352" s="6">
        <f t="shared" si="36"/>
        <v>2.982438928676534</v>
      </c>
    </row>
    <row r="2353" spans="1:4" x14ac:dyDescent="0.2">
      <c r="A2353" s="25">
        <v>39189</v>
      </c>
      <c r="B2353" s="6">
        <v>4.9800000000000004</v>
      </c>
      <c r="C2353" s="6">
        <v>1.93</v>
      </c>
      <c r="D2353" s="6">
        <f t="shared" si="36"/>
        <v>2.9922495830471796</v>
      </c>
    </row>
    <row r="2354" spans="1:4" x14ac:dyDescent="0.2">
      <c r="A2354" s="25">
        <v>39190</v>
      </c>
      <c r="B2354" s="6">
        <v>4.93</v>
      </c>
      <c r="C2354" s="6">
        <v>1.89</v>
      </c>
      <c r="D2354" s="6">
        <f t="shared" si="36"/>
        <v>2.9836097752478086</v>
      </c>
    </row>
    <row r="2355" spans="1:4" x14ac:dyDescent="0.2">
      <c r="A2355" s="25">
        <v>39191</v>
      </c>
      <c r="B2355" s="6">
        <v>4.95</v>
      </c>
      <c r="C2355" s="6">
        <v>1.91</v>
      </c>
      <c r="D2355" s="6">
        <f t="shared" si="36"/>
        <v>2.9830242370719517</v>
      </c>
    </row>
    <row r="2356" spans="1:4" x14ac:dyDescent="0.2">
      <c r="A2356" s="25">
        <v>39192</v>
      </c>
      <c r="B2356" s="6">
        <v>4.95</v>
      </c>
      <c r="C2356" s="6">
        <v>1.92</v>
      </c>
      <c r="D2356" s="6">
        <f t="shared" si="36"/>
        <v>2.9729199372056536</v>
      </c>
    </row>
    <row r="2357" spans="1:4" x14ac:dyDescent="0.2">
      <c r="A2357" s="25">
        <v>39195</v>
      </c>
      <c r="B2357" s="6">
        <v>4.9400000000000004</v>
      </c>
      <c r="C2357" s="6">
        <v>1.91</v>
      </c>
      <c r="D2357" s="6">
        <f t="shared" si="36"/>
        <v>2.9732116573447431</v>
      </c>
    </row>
    <row r="2358" spans="1:4" x14ac:dyDescent="0.2">
      <c r="A2358" s="25">
        <v>39196</v>
      </c>
      <c r="B2358" s="6">
        <v>4.9400000000000004</v>
      </c>
      <c r="C2358" s="6">
        <v>1.92</v>
      </c>
      <c r="D2358" s="6">
        <f t="shared" si="36"/>
        <v>2.9631083202511732</v>
      </c>
    </row>
    <row r="2359" spans="1:4" x14ac:dyDescent="0.2">
      <c r="A2359" s="25">
        <v>39197</v>
      </c>
      <c r="B2359" s="6">
        <v>4.9400000000000004</v>
      </c>
      <c r="C2359" s="6">
        <v>1.93</v>
      </c>
      <c r="D2359" s="6">
        <f t="shared" si="36"/>
        <v>2.9530069655645974</v>
      </c>
    </row>
    <row r="2360" spans="1:4" x14ac:dyDescent="0.2">
      <c r="A2360" s="25">
        <v>39198</v>
      </c>
      <c r="B2360" s="6">
        <v>4.9800000000000004</v>
      </c>
      <c r="C2360" s="6">
        <v>1.97</v>
      </c>
      <c r="D2360" s="6">
        <f t="shared" si="36"/>
        <v>2.9518485829165497</v>
      </c>
    </row>
    <row r="2361" spans="1:4" x14ac:dyDescent="0.2">
      <c r="A2361" s="25">
        <v>39199</v>
      </c>
      <c r="B2361" s="6">
        <v>5</v>
      </c>
      <c r="C2361" s="6">
        <v>1.99</v>
      </c>
      <c r="D2361" s="6">
        <f t="shared" si="36"/>
        <v>2.9512697323267112</v>
      </c>
    </row>
    <row r="2362" spans="1:4" x14ac:dyDescent="0.2">
      <c r="A2362" s="25">
        <v>39202</v>
      </c>
      <c r="B2362" s="6">
        <v>4.93</v>
      </c>
      <c r="C2362" s="6">
        <v>1.92</v>
      </c>
      <c r="D2362" s="6">
        <f t="shared" si="36"/>
        <v>2.9532967032966928</v>
      </c>
    </row>
    <row r="2363" spans="1:4" x14ac:dyDescent="0.2">
      <c r="A2363" s="25">
        <v>39203</v>
      </c>
      <c r="B2363" s="6">
        <v>4.95</v>
      </c>
      <c r="C2363" s="6">
        <v>1.95</v>
      </c>
      <c r="D2363" s="6">
        <f t="shared" si="36"/>
        <v>2.9426189308484618</v>
      </c>
    </row>
    <row r="2364" spans="1:4" x14ac:dyDescent="0.2">
      <c r="A2364" s="25">
        <v>39204</v>
      </c>
      <c r="B2364" s="6">
        <v>4.99</v>
      </c>
      <c r="C2364" s="6">
        <v>1.98</v>
      </c>
      <c r="D2364" s="6">
        <f t="shared" si="36"/>
        <v>2.9515591292410326</v>
      </c>
    </row>
    <row r="2365" spans="1:4" x14ac:dyDescent="0.2">
      <c r="A2365" s="25">
        <v>39205</v>
      </c>
      <c r="B2365" s="6">
        <v>5.0199999999999996</v>
      </c>
      <c r="C2365" s="6">
        <v>2.02</v>
      </c>
      <c r="D2365" s="6">
        <f t="shared" si="36"/>
        <v>2.9405998823760049</v>
      </c>
    </row>
    <row r="2366" spans="1:4" x14ac:dyDescent="0.2">
      <c r="A2366" s="25">
        <v>39206</v>
      </c>
      <c r="B2366" s="6">
        <v>5</v>
      </c>
      <c r="C2366" s="6">
        <v>2</v>
      </c>
      <c r="D2366" s="6">
        <f t="shared" si="36"/>
        <v>2.941176470588247</v>
      </c>
    </row>
    <row r="2367" spans="1:4" x14ac:dyDescent="0.2">
      <c r="A2367" s="25">
        <v>39210</v>
      </c>
      <c r="B2367" s="6">
        <v>4.97</v>
      </c>
      <c r="C2367" s="6">
        <v>1.98</v>
      </c>
      <c r="D2367" s="6">
        <f t="shared" si="36"/>
        <v>2.9319474406746426</v>
      </c>
    </row>
    <row r="2368" spans="1:4" x14ac:dyDescent="0.2">
      <c r="A2368" s="25">
        <v>39211</v>
      </c>
      <c r="B2368" s="6">
        <v>4.97</v>
      </c>
      <c r="C2368" s="6">
        <v>1.98</v>
      </c>
      <c r="D2368" s="6">
        <f t="shared" si="36"/>
        <v>2.9319474406746426</v>
      </c>
    </row>
    <row r="2369" spans="1:4" x14ac:dyDescent="0.2">
      <c r="A2369" s="25">
        <v>39212</v>
      </c>
      <c r="B2369" s="6">
        <v>4.99</v>
      </c>
      <c r="C2369" s="6">
        <v>2</v>
      </c>
      <c r="D2369" s="6">
        <f t="shared" si="36"/>
        <v>2.9313725490196063</v>
      </c>
    </row>
    <row r="2370" spans="1:4" x14ac:dyDescent="0.2">
      <c r="A2370" s="25">
        <v>39213</v>
      </c>
      <c r="B2370" s="6">
        <v>4.97</v>
      </c>
      <c r="C2370" s="6">
        <v>1.98</v>
      </c>
      <c r="D2370" s="6">
        <f t="shared" si="36"/>
        <v>2.9319474406746426</v>
      </c>
    </row>
    <row r="2371" spans="1:4" x14ac:dyDescent="0.2">
      <c r="A2371" s="25">
        <v>39216</v>
      </c>
      <c r="B2371" s="6">
        <v>5.0199999999999996</v>
      </c>
      <c r="C2371" s="6">
        <v>2.0299999999999998</v>
      </c>
      <c r="D2371" s="6">
        <f t="shared" si="36"/>
        <v>2.9305106341272147</v>
      </c>
    </row>
    <row r="2372" spans="1:4" x14ac:dyDescent="0.2">
      <c r="A2372" s="25">
        <v>39217</v>
      </c>
      <c r="B2372" s="6">
        <v>5.0199999999999996</v>
      </c>
      <c r="C2372" s="6">
        <v>2.0499999999999998</v>
      </c>
      <c r="D2372" s="6">
        <f t="shared" si="36"/>
        <v>2.910338069573748</v>
      </c>
    </row>
    <row r="2373" spans="1:4" x14ac:dyDescent="0.2">
      <c r="A2373" s="25">
        <v>39218</v>
      </c>
      <c r="B2373" s="6">
        <v>4.97</v>
      </c>
      <c r="C2373" s="6">
        <v>1.98</v>
      </c>
      <c r="D2373" s="6">
        <f t="shared" si="36"/>
        <v>2.9319474406746426</v>
      </c>
    </row>
    <row r="2374" spans="1:4" x14ac:dyDescent="0.2">
      <c r="A2374" s="25">
        <v>39219</v>
      </c>
      <c r="B2374" s="6">
        <v>5.03</v>
      </c>
      <c r="C2374" s="6">
        <v>2.06</v>
      </c>
      <c r="D2374" s="6">
        <f t="shared" si="36"/>
        <v>2.9100529100529071</v>
      </c>
    </row>
    <row r="2375" spans="1:4" x14ac:dyDescent="0.2">
      <c r="A2375" s="25">
        <v>39220</v>
      </c>
      <c r="B2375" s="6">
        <v>5.04</v>
      </c>
      <c r="C2375" s="6">
        <v>2.08</v>
      </c>
      <c r="D2375" s="6">
        <f t="shared" si="36"/>
        <v>2.8996865203761768</v>
      </c>
    </row>
    <row r="2376" spans="1:4" x14ac:dyDescent="0.2">
      <c r="A2376" s="25">
        <v>39223</v>
      </c>
      <c r="B2376" s="6">
        <v>5.05</v>
      </c>
      <c r="C2376" s="6">
        <v>2.09</v>
      </c>
      <c r="D2376" s="6">
        <f t="shared" ref="D2376:D2439" si="37">((1+(B2376/100))/(1+(C2376/100)) - 1)*100</f>
        <v>2.8994024880008018</v>
      </c>
    </row>
    <row r="2377" spans="1:4" x14ac:dyDescent="0.2">
      <c r="A2377" s="25">
        <v>39224</v>
      </c>
      <c r="B2377" s="6">
        <v>5.04</v>
      </c>
      <c r="C2377" s="6">
        <v>2.08</v>
      </c>
      <c r="D2377" s="6">
        <f t="shared" si="37"/>
        <v>2.8996865203761768</v>
      </c>
    </row>
    <row r="2378" spans="1:4" x14ac:dyDescent="0.2">
      <c r="A2378" s="25">
        <v>39225</v>
      </c>
      <c r="B2378" s="6">
        <v>5.09</v>
      </c>
      <c r="C2378" s="6">
        <v>2.13</v>
      </c>
      <c r="D2378" s="6">
        <f t="shared" si="37"/>
        <v>2.8982669147165296</v>
      </c>
    </row>
    <row r="2379" spans="1:4" x14ac:dyDescent="0.2">
      <c r="A2379" s="25">
        <v>39226</v>
      </c>
      <c r="B2379" s="6">
        <v>5.08</v>
      </c>
      <c r="C2379" s="6">
        <v>2.11</v>
      </c>
      <c r="D2379" s="6">
        <f t="shared" si="37"/>
        <v>2.9086279502497314</v>
      </c>
    </row>
    <row r="2380" spans="1:4" x14ac:dyDescent="0.2">
      <c r="A2380" s="25">
        <v>39227</v>
      </c>
      <c r="B2380" s="6">
        <v>5.0999999999999996</v>
      </c>
      <c r="C2380" s="6">
        <v>2.12</v>
      </c>
      <c r="D2380" s="6">
        <f t="shared" si="37"/>
        <v>2.918135526831156</v>
      </c>
    </row>
    <row r="2381" spans="1:4" x14ac:dyDescent="0.2">
      <c r="A2381" s="25">
        <v>39231</v>
      </c>
      <c r="B2381" s="6">
        <v>5.1100000000000003</v>
      </c>
      <c r="C2381" s="6">
        <v>2.12</v>
      </c>
      <c r="D2381" s="6">
        <f t="shared" si="37"/>
        <v>2.9279279279279091</v>
      </c>
    </row>
    <row r="2382" spans="1:4" x14ac:dyDescent="0.2">
      <c r="A2382" s="25">
        <v>39232</v>
      </c>
      <c r="B2382" s="6">
        <v>5.12</v>
      </c>
      <c r="C2382" s="6">
        <v>2.13</v>
      </c>
      <c r="D2382" s="6">
        <f t="shared" si="37"/>
        <v>2.927641241554868</v>
      </c>
    </row>
    <row r="2383" spans="1:4" x14ac:dyDescent="0.2">
      <c r="A2383" s="25">
        <v>39233</v>
      </c>
      <c r="B2383" s="6">
        <v>5.13</v>
      </c>
      <c r="C2383" s="6">
        <v>2.14</v>
      </c>
      <c r="D2383" s="6">
        <f t="shared" si="37"/>
        <v>2.9273546113177895</v>
      </c>
    </row>
    <row r="2384" spans="1:4" x14ac:dyDescent="0.2">
      <c r="A2384" s="25">
        <v>39234</v>
      </c>
      <c r="B2384" s="6">
        <v>5.16</v>
      </c>
      <c r="C2384" s="6">
        <v>2.17</v>
      </c>
      <c r="D2384" s="6">
        <f t="shared" si="37"/>
        <v>2.9264950572575055</v>
      </c>
    </row>
    <row r="2385" spans="1:4" x14ac:dyDescent="0.2">
      <c r="A2385" s="25">
        <v>39237</v>
      </c>
      <c r="B2385" s="6">
        <v>5.16</v>
      </c>
      <c r="C2385" s="6">
        <v>2.17</v>
      </c>
      <c r="D2385" s="6">
        <f t="shared" si="37"/>
        <v>2.9264950572575055</v>
      </c>
    </row>
    <row r="2386" spans="1:4" x14ac:dyDescent="0.2">
      <c r="A2386" s="25">
        <v>39238</v>
      </c>
      <c r="B2386" s="6">
        <v>5.19</v>
      </c>
      <c r="C2386" s="6">
        <v>2.19</v>
      </c>
      <c r="D2386" s="6">
        <f t="shared" si="37"/>
        <v>2.9357079949114517</v>
      </c>
    </row>
    <row r="2387" spans="1:4" x14ac:dyDescent="0.2">
      <c r="A2387" s="25">
        <v>39239</v>
      </c>
      <c r="B2387" s="6">
        <v>5.16</v>
      </c>
      <c r="C2387" s="6">
        <v>2.13</v>
      </c>
      <c r="D2387" s="6">
        <f t="shared" si="37"/>
        <v>2.9668070106726674</v>
      </c>
    </row>
    <row r="2388" spans="1:4" x14ac:dyDescent="0.2">
      <c r="A2388" s="25">
        <v>39240</v>
      </c>
      <c r="B2388" s="6">
        <v>5.23</v>
      </c>
      <c r="C2388" s="6">
        <v>2.2000000000000002</v>
      </c>
      <c r="D2388" s="6">
        <f t="shared" si="37"/>
        <v>2.9647749510763211</v>
      </c>
    </row>
    <row r="2389" spans="1:4" x14ac:dyDescent="0.2">
      <c r="A2389" s="25">
        <v>39241</v>
      </c>
      <c r="B2389" s="6">
        <v>5.28</v>
      </c>
      <c r="C2389" s="6">
        <v>2.21</v>
      </c>
      <c r="D2389" s="6">
        <f t="shared" si="37"/>
        <v>3.0036199980432388</v>
      </c>
    </row>
    <row r="2390" spans="1:4" x14ac:dyDescent="0.2">
      <c r="A2390" s="25">
        <v>39244</v>
      </c>
      <c r="B2390" s="6">
        <v>5.27</v>
      </c>
      <c r="C2390" s="6">
        <v>2.2000000000000002</v>
      </c>
      <c r="D2390" s="6">
        <f t="shared" si="37"/>
        <v>3.0039138943248389</v>
      </c>
    </row>
    <row r="2391" spans="1:4" x14ac:dyDescent="0.2">
      <c r="A2391" s="25">
        <v>39245</v>
      </c>
      <c r="B2391" s="6">
        <v>5.32</v>
      </c>
      <c r="C2391" s="6">
        <v>2.23</v>
      </c>
      <c r="D2391" s="6">
        <f t="shared" si="37"/>
        <v>3.022596106817943</v>
      </c>
    </row>
    <row r="2392" spans="1:4" x14ac:dyDescent="0.2">
      <c r="A2392" s="25">
        <v>39246</v>
      </c>
      <c r="B2392" s="6">
        <v>5.36</v>
      </c>
      <c r="C2392" s="6">
        <v>2.2400000000000002</v>
      </c>
      <c r="D2392" s="6">
        <f t="shared" si="37"/>
        <v>3.0516431924882736</v>
      </c>
    </row>
    <row r="2393" spans="1:4" x14ac:dyDescent="0.2">
      <c r="A2393" s="25">
        <v>39247</v>
      </c>
      <c r="B2393" s="6">
        <v>5.36</v>
      </c>
      <c r="C2393" s="6">
        <v>2.23</v>
      </c>
      <c r="D2393" s="6">
        <f t="shared" si="37"/>
        <v>3.0617235645113983</v>
      </c>
    </row>
    <row r="2394" spans="1:4" x14ac:dyDescent="0.2">
      <c r="A2394" s="25">
        <v>39248</v>
      </c>
      <c r="B2394" s="6">
        <v>5.37</v>
      </c>
      <c r="C2394" s="6">
        <v>2.2400000000000002</v>
      </c>
      <c r="D2394" s="6">
        <f t="shared" si="37"/>
        <v>3.0614241001565068</v>
      </c>
    </row>
    <row r="2395" spans="1:4" x14ac:dyDescent="0.2">
      <c r="A2395" s="25">
        <v>39251</v>
      </c>
      <c r="B2395" s="6">
        <v>5.38</v>
      </c>
      <c r="C2395" s="6">
        <v>2.25</v>
      </c>
      <c r="D2395" s="6">
        <f t="shared" si="37"/>
        <v>3.061124694376538</v>
      </c>
    </row>
    <row r="2396" spans="1:4" x14ac:dyDescent="0.2">
      <c r="A2396" s="25">
        <v>39252</v>
      </c>
      <c r="B2396" s="6">
        <v>5.36</v>
      </c>
      <c r="C2396" s="6">
        <v>2.2000000000000002</v>
      </c>
      <c r="D2396" s="6">
        <f t="shared" si="37"/>
        <v>3.0919765166340651</v>
      </c>
    </row>
    <row r="2397" spans="1:4" x14ac:dyDescent="0.2">
      <c r="A2397" s="25">
        <v>39253</v>
      </c>
      <c r="B2397" s="6">
        <v>5.39</v>
      </c>
      <c r="C2397" s="6">
        <v>2.23</v>
      </c>
      <c r="D2397" s="6">
        <f t="shared" si="37"/>
        <v>3.0910691577814786</v>
      </c>
    </row>
    <row r="2398" spans="1:4" x14ac:dyDescent="0.2">
      <c r="A2398" s="25">
        <v>39254</v>
      </c>
      <c r="B2398" s="6">
        <v>5.39</v>
      </c>
      <c r="C2398" s="6">
        <v>2.23</v>
      </c>
      <c r="D2398" s="6">
        <f t="shared" si="37"/>
        <v>3.0910691577814786</v>
      </c>
    </row>
    <row r="2399" spans="1:4" x14ac:dyDescent="0.2">
      <c r="A2399" s="25">
        <v>39255</v>
      </c>
      <c r="B2399" s="6">
        <v>5.41</v>
      </c>
      <c r="C2399" s="6">
        <v>2.23</v>
      </c>
      <c r="D2399" s="6">
        <f t="shared" si="37"/>
        <v>3.1106328866282063</v>
      </c>
    </row>
    <row r="2400" spans="1:4" x14ac:dyDescent="0.2">
      <c r="A2400" s="25">
        <v>39258</v>
      </c>
      <c r="B2400" s="6">
        <v>5.38</v>
      </c>
      <c r="C2400" s="6">
        <v>2.21</v>
      </c>
      <c r="D2400" s="6">
        <f t="shared" si="37"/>
        <v>3.1014577829957979</v>
      </c>
    </row>
    <row r="2401" spans="1:4" x14ac:dyDescent="0.2">
      <c r="A2401" s="25">
        <v>39259</v>
      </c>
      <c r="B2401" s="6">
        <v>5.36</v>
      </c>
      <c r="C2401" s="6">
        <v>2.21</v>
      </c>
      <c r="D2401" s="6">
        <f t="shared" si="37"/>
        <v>3.0818902260052905</v>
      </c>
    </row>
    <row r="2402" spans="1:4" x14ac:dyDescent="0.2">
      <c r="A2402" s="25">
        <v>39260</v>
      </c>
      <c r="B2402" s="6">
        <v>5.32</v>
      </c>
      <c r="C2402" s="6">
        <v>2.21</v>
      </c>
      <c r="D2402" s="6">
        <f t="shared" si="37"/>
        <v>3.0427551120242535</v>
      </c>
    </row>
    <row r="2403" spans="1:4" x14ac:dyDescent="0.2">
      <c r="A2403" s="25">
        <v>39261</v>
      </c>
      <c r="B2403" s="6">
        <v>5.33</v>
      </c>
      <c r="C2403" s="6">
        <v>2.2000000000000002</v>
      </c>
      <c r="D2403" s="6">
        <f t="shared" si="37"/>
        <v>3.062622309197649</v>
      </c>
    </row>
    <row r="2404" spans="1:4" x14ac:dyDescent="0.2">
      <c r="A2404" s="25">
        <v>39262</v>
      </c>
      <c r="B2404" s="6">
        <v>5.36</v>
      </c>
      <c r="C2404" s="6">
        <v>2.23</v>
      </c>
      <c r="D2404" s="6">
        <f t="shared" si="37"/>
        <v>3.0617235645113983</v>
      </c>
    </row>
    <row r="2405" spans="1:4" x14ac:dyDescent="0.2">
      <c r="A2405" s="25">
        <v>39265</v>
      </c>
      <c r="B2405" s="6">
        <v>5.31</v>
      </c>
      <c r="C2405" s="6">
        <v>2.19</v>
      </c>
      <c r="D2405" s="6">
        <f t="shared" si="37"/>
        <v>3.0531363147078938</v>
      </c>
    </row>
    <row r="2406" spans="1:4" x14ac:dyDescent="0.2">
      <c r="A2406" s="25">
        <v>39266</v>
      </c>
      <c r="B2406" s="6">
        <v>5.36</v>
      </c>
      <c r="C2406" s="6">
        <v>2.25</v>
      </c>
      <c r="D2406" s="6">
        <f t="shared" si="37"/>
        <v>3.0415647921760547</v>
      </c>
    </row>
    <row r="2407" spans="1:4" x14ac:dyDescent="0.2">
      <c r="A2407" s="25">
        <v>39267</v>
      </c>
      <c r="B2407" s="6">
        <v>5.39</v>
      </c>
      <c r="C2407" s="6">
        <v>2.27</v>
      </c>
      <c r="D2407" s="6">
        <f t="shared" si="37"/>
        <v>3.0507480199472026</v>
      </c>
    </row>
    <row r="2408" spans="1:4" x14ac:dyDescent="0.2">
      <c r="A2408" s="25">
        <v>39268</v>
      </c>
      <c r="B2408" s="6">
        <v>5.41</v>
      </c>
      <c r="C2408" s="6">
        <v>2.2999999999999998</v>
      </c>
      <c r="D2408" s="6">
        <f t="shared" si="37"/>
        <v>3.0400782013685346</v>
      </c>
    </row>
    <row r="2409" spans="1:4" x14ac:dyDescent="0.2">
      <c r="A2409" s="25">
        <v>39269</v>
      </c>
      <c r="B2409" s="6">
        <v>5.44</v>
      </c>
      <c r="C2409" s="6">
        <v>2.3199999999999998</v>
      </c>
      <c r="D2409" s="6">
        <f t="shared" si="37"/>
        <v>3.0492572322126543</v>
      </c>
    </row>
    <row r="2410" spans="1:4" x14ac:dyDescent="0.2">
      <c r="A2410" s="25">
        <v>39272</v>
      </c>
      <c r="B2410" s="6">
        <v>5.44</v>
      </c>
      <c r="C2410" s="6">
        <v>2.3199999999999998</v>
      </c>
      <c r="D2410" s="6">
        <f t="shared" si="37"/>
        <v>3.0492572322126543</v>
      </c>
    </row>
    <row r="2411" spans="1:4" x14ac:dyDescent="0.2">
      <c r="A2411" s="25">
        <v>39273</v>
      </c>
      <c r="B2411" s="6">
        <v>5.34</v>
      </c>
      <c r="C2411" s="6">
        <v>2.21</v>
      </c>
      <c r="D2411" s="6">
        <f t="shared" si="37"/>
        <v>3.0623226690147609</v>
      </c>
    </row>
    <row r="2412" spans="1:4" x14ac:dyDescent="0.2">
      <c r="A2412" s="25">
        <v>39274</v>
      </c>
      <c r="B2412" s="6">
        <v>5.34</v>
      </c>
      <c r="C2412" s="6">
        <v>2.23</v>
      </c>
      <c r="D2412" s="6">
        <f t="shared" si="37"/>
        <v>3.0421598356646706</v>
      </c>
    </row>
    <row r="2413" spans="1:4" x14ac:dyDescent="0.2">
      <c r="A2413" s="25">
        <v>39275</v>
      </c>
      <c r="B2413" s="6">
        <v>5.36</v>
      </c>
      <c r="C2413" s="6">
        <v>2.25</v>
      </c>
      <c r="D2413" s="6">
        <f t="shared" si="37"/>
        <v>3.0415647921760547</v>
      </c>
    </row>
    <row r="2414" spans="1:4" x14ac:dyDescent="0.2">
      <c r="A2414" s="25">
        <v>39276</v>
      </c>
      <c r="B2414" s="6">
        <v>5.39</v>
      </c>
      <c r="C2414" s="6">
        <v>2.2799999999999998</v>
      </c>
      <c r="D2414" s="6">
        <f t="shared" si="37"/>
        <v>3.0406726632772996</v>
      </c>
    </row>
    <row r="2415" spans="1:4" x14ac:dyDescent="0.2">
      <c r="A2415" s="25">
        <v>39279</v>
      </c>
      <c r="B2415" s="6">
        <v>5.36</v>
      </c>
      <c r="C2415" s="6">
        <v>2.25</v>
      </c>
      <c r="D2415" s="6">
        <f t="shared" si="37"/>
        <v>3.0415647921760547</v>
      </c>
    </row>
    <row r="2416" spans="1:4" x14ac:dyDescent="0.2">
      <c r="A2416" s="25">
        <v>39280</v>
      </c>
      <c r="B2416" s="6">
        <v>5.38</v>
      </c>
      <c r="C2416" s="6">
        <v>2.29</v>
      </c>
      <c r="D2416" s="6">
        <f t="shared" si="37"/>
        <v>3.020823149868046</v>
      </c>
    </row>
    <row r="2417" spans="1:4" x14ac:dyDescent="0.2">
      <c r="A2417" s="25">
        <v>39281</v>
      </c>
      <c r="B2417" s="6">
        <v>5.31</v>
      </c>
      <c r="C2417" s="6">
        <v>2.21</v>
      </c>
      <c r="D2417" s="6">
        <f t="shared" si="37"/>
        <v>3.0329713335289998</v>
      </c>
    </row>
    <row r="2418" spans="1:4" x14ac:dyDescent="0.2">
      <c r="A2418" s="25">
        <v>39282</v>
      </c>
      <c r="B2418" s="6">
        <v>5.31</v>
      </c>
      <c r="C2418" s="6">
        <v>2.2000000000000002</v>
      </c>
      <c r="D2418" s="6">
        <f t="shared" si="37"/>
        <v>3.043052837573379</v>
      </c>
    </row>
    <row r="2419" spans="1:4" x14ac:dyDescent="0.2">
      <c r="A2419" s="25">
        <v>39283</v>
      </c>
      <c r="B2419" s="6">
        <v>5.21</v>
      </c>
      <c r="C2419" s="6">
        <v>2.13</v>
      </c>
      <c r="D2419" s="6">
        <f t="shared" si="37"/>
        <v>3.0157642220699055</v>
      </c>
    </row>
    <row r="2420" spans="1:4" x14ac:dyDescent="0.2">
      <c r="A2420" s="25">
        <v>39286</v>
      </c>
      <c r="B2420" s="6">
        <v>5.22</v>
      </c>
      <c r="C2420" s="6">
        <v>2.14</v>
      </c>
      <c r="D2420" s="6">
        <f t="shared" si="37"/>
        <v>3.0154689641668231</v>
      </c>
    </row>
    <row r="2421" spans="1:4" x14ac:dyDescent="0.2">
      <c r="A2421" s="25">
        <v>39287</v>
      </c>
      <c r="B2421" s="6">
        <v>5.21</v>
      </c>
      <c r="C2421" s="6">
        <v>2.14</v>
      </c>
      <c r="D2421" s="6">
        <f t="shared" si="37"/>
        <v>3.0056784805169379</v>
      </c>
    </row>
    <row r="2422" spans="1:4" x14ac:dyDescent="0.2">
      <c r="A2422" s="25">
        <v>39288</v>
      </c>
      <c r="B2422" s="6">
        <v>5.18</v>
      </c>
      <c r="C2422" s="6">
        <v>2.11</v>
      </c>
      <c r="D2422" s="6">
        <f t="shared" si="37"/>
        <v>3.0065615512682609</v>
      </c>
    </row>
    <row r="2423" spans="1:4" x14ac:dyDescent="0.2">
      <c r="A2423" s="25">
        <v>39289</v>
      </c>
      <c r="B2423" s="6">
        <v>5.12</v>
      </c>
      <c r="C2423" s="6">
        <v>2.0499999999999998</v>
      </c>
      <c r="D2423" s="6">
        <f t="shared" si="37"/>
        <v>3.0083292503674697</v>
      </c>
    </row>
    <row r="2424" spans="1:4" x14ac:dyDescent="0.2">
      <c r="A2424" s="25">
        <v>39290</v>
      </c>
      <c r="B2424" s="6">
        <v>5.1100000000000003</v>
      </c>
      <c r="C2424" s="6">
        <v>2.0499999999999998</v>
      </c>
      <c r="D2424" s="6">
        <f t="shared" si="37"/>
        <v>2.9985301322880797</v>
      </c>
    </row>
    <row r="2425" spans="1:4" x14ac:dyDescent="0.2">
      <c r="A2425" s="25">
        <v>39293</v>
      </c>
      <c r="B2425" s="6">
        <v>5.07</v>
      </c>
      <c r="C2425" s="6">
        <v>2.02</v>
      </c>
      <c r="D2425" s="6">
        <f t="shared" si="37"/>
        <v>2.9896098804156113</v>
      </c>
    </row>
    <row r="2426" spans="1:4" x14ac:dyDescent="0.2">
      <c r="A2426" s="25">
        <v>39294</v>
      </c>
      <c r="B2426" s="6">
        <v>5.12</v>
      </c>
      <c r="C2426" s="6">
        <v>2.06</v>
      </c>
      <c r="D2426" s="6">
        <f t="shared" si="37"/>
        <v>2.9982363315696592</v>
      </c>
    </row>
    <row r="2427" spans="1:4" x14ac:dyDescent="0.2">
      <c r="A2427" s="25">
        <v>39295</v>
      </c>
      <c r="B2427" s="6">
        <v>5.1100000000000003</v>
      </c>
      <c r="C2427" s="6">
        <v>2.0499999999999998</v>
      </c>
      <c r="D2427" s="6">
        <f t="shared" si="37"/>
        <v>2.9985301322880797</v>
      </c>
    </row>
    <row r="2428" spans="1:4" x14ac:dyDescent="0.2">
      <c r="A2428" s="25">
        <v>39296</v>
      </c>
      <c r="B2428" s="6">
        <v>5.14</v>
      </c>
      <c r="C2428" s="6">
        <v>2.08</v>
      </c>
      <c r="D2428" s="6">
        <f t="shared" si="37"/>
        <v>2.9976489028213038</v>
      </c>
    </row>
    <row r="2429" spans="1:4" x14ac:dyDescent="0.2">
      <c r="A2429" s="25">
        <v>39297</v>
      </c>
      <c r="B2429" s="6">
        <v>5.09</v>
      </c>
      <c r="C2429" s="6">
        <v>2.0299999999999998</v>
      </c>
      <c r="D2429" s="6">
        <f t="shared" si="37"/>
        <v>2.9991179064980944</v>
      </c>
    </row>
    <row r="2430" spans="1:4" x14ac:dyDescent="0.2">
      <c r="A2430" s="25">
        <v>39300</v>
      </c>
      <c r="B2430" s="6">
        <v>5.0999999999999996</v>
      </c>
      <c r="C2430" s="6">
        <v>2.04</v>
      </c>
      <c r="D2430" s="6">
        <f t="shared" si="37"/>
        <v>2.9988239905919256</v>
      </c>
    </row>
    <row r="2431" spans="1:4" x14ac:dyDescent="0.2">
      <c r="A2431" s="25">
        <v>39301</v>
      </c>
      <c r="B2431" s="6">
        <v>5.0999999999999996</v>
      </c>
      <c r="C2431" s="6">
        <v>2.0499999999999998</v>
      </c>
      <c r="D2431" s="6">
        <f t="shared" si="37"/>
        <v>2.988731014208712</v>
      </c>
    </row>
    <row r="2432" spans="1:4" x14ac:dyDescent="0.2">
      <c r="A2432" s="25">
        <v>39302</v>
      </c>
      <c r="B2432" s="6">
        <v>5.19</v>
      </c>
      <c r="C2432" s="6">
        <v>2.13</v>
      </c>
      <c r="D2432" s="6">
        <f t="shared" si="37"/>
        <v>2.9961813375110058</v>
      </c>
    </row>
    <row r="2433" spans="1:4" x14ac:dyDescent="0.2">
      <c r="A2433" s="25">
        <v>39303</v>
      </c>
      <c r="B2433" s="6">
        <v>5.16</v>
      </c>
      <c r="C2433" s="6">
        <v>2.1</v>
      </c>
      <c r="D2433" s="6">
        <f t="shared" si="37"/>
        <v>2.9970617042115677</v>
      </c>
    </row>
    <row r="2434" spans="1:4" x14ac:dyDescent="0.2">
      <c r="A2434" s="25">
        <v>39304</v>
      </c>
      <c r="B2434" s="6">
        <v>5.13</v>
      </c>
      <c r="C2434" s="6">
        <v>2.08</v>
      </c>
      <c r="D2434" s="6">
        <f t="shared" si="37"/>
        <v>2.9878526645767955</v>
      </c>
    </row>
    <row r="2435" spans="1:4" x14ac:dyDescent="0.2">
      <c r="A2435" s="25">
        <v>39307</v>
      </c>
      <c r="B2435" s="6">
        <v>5.14</v>
      </c>
      <c r="C2435" s="6">
        <v>2.1</v>
      </c>
      <c r="D2435" s="6">
        <f t="shared" si="37"/>
        <v>2.9774730656219273</v>
      </c>
    </row>
    <row r="2436" spans="1:4" x14ac:dyDescent="0.2">
      <c r="A2436" s="25">
        <v>39308</v>
      </c>
      <c r="B2436" s="6">
        <v>5.08</v>
      </c>
      <c r="C2436" s="6">
        <v>1.98</v>
      </c>
      <c r="D2436" s="6">
        <f t="shared" si="37"/>
        <v>3.0398117277897541</v>
      </c>
    </row>
    <row r="2437" spans="1:4" x14ac:dyDescent="0.2">
      <c r="A2437" s="25">
        <v>39309</v>
      </c>
      <c r="B2437" s="6">
        <v>5.04</v>
      </c>
      <c r="C2437" s="6">
        <v>1.95</v>
      </c>
      <c r="D2437" s="6">
        <f t="shared" si="37"/>
        <v>3.030897498773899</v>
      </c>
    </row>
    <row r="2438" spans="1:4" x14ac:dyDescent="0.2">
      <c r="A2438" s="25">
        <v>39310</v>
      </c>
      <c r="B2438" s="6">
        <v>5.01</v>
      </c>
      <c r="C2438" s="6">
        <v>1.9</v>
      </c>
      <c r="D2438" s="6">
        <f t="shared" si="37"/>
        <v>3.0520117762512289</v>
      </c>
    </row>
    <row r="2439" spans="1:4" x14ac:dyDescent="0.2">
      <c r="A2439" s="25">
        <v>39311</v>
      </c>
      <c r="B2439" s="6">
        <v>5.01</v>
      </c>
      <c r="C2439" s="6">
        <v>1.89</v>
      </c>
      <c r="D2439" s="6">
        <f t="shared" si="37"/>
        <v>3.0621258219648784</v>
      </c>
    </row>
    <row r="2440" spans="1:4" x14ac:dyDescent="0.2">
      <c r="A2440" s="25">
        <v>39314</v>
      </c>
      <c r="B2440" s="6">
        <v>5</v>
      </c>
      <c r="C2440" s="6">
        <v>1.89</v>
      </c>
      <c r="D2440" s="6">
        <f t="shared" ref="D2440:D2503" si="38">((1+(B2440/100))/(1+(C2440/100)) - 1)*100</f>
        <v>3.0523113161252446</v>
      </c>
    </row>
    <row r="2441" spans="1:4" x14ac:dyDescent="0.2">
      <c r="A2441" s="25">
        <v>39315</v>
      </c>
      <c r="B2441" s="6">
        <v>4.9400000000000004</v>
      </c>
      <c r="C2441" s="6">
        <v>1.84</v>
      </c>
      <c r="D2441" s="6">
        <f t="shared" si="38"/>
        <v>3.0439905734485517</v>
      </c>
    </row>
    <row r="2442" spans="1:4" x14ac:dyDescent="0.2">
      <c r="A2442" s="25">
        <v>39316</v>
      </c>
      <c r="B2442" s="6">
        <v>5.03</v>
      </c>
      <c r="C2442" s="6">
        <v>1.93</v>
      </c>
      <c r="D2442" s="6">
        <f t="shared" si="38"/>
        <v>3.0413028549004073</v>
      </c>
    </row>
    <row r="2443" spans="1:4" x14ac:dyDescent="0.2">
      <c r="A2443" s="25">
        <v>39317</v>
      </c>
      <c r="B2443" s="6">
        <v>5</v>
      </c>
      <c r="C2443" s="6">
        <v>1.89</v>
      </c>
      <c r="D2443" s="6">
        <f t="shared" si="38"/>
        <v>3.0523113161252446</v>
      </c>
    </row>
    <row r="2444" spans="1:4" x14ac:dyDescent="0.2">
      <c r="A2444" s="25">
        <v>39318</v>
      </c>
      <c r="B2444" s="6">
        <v>5.01</v>
      </c>
      <c r="C2444" s="6">
        <v>1.9</v>
      </c>
      <c r="D2444" s="6">
        <f t="shared" si="38"/>
        <v>3.0520117762512289</v>
      </c>
    </row>
    <row r="2445" spans="1:4" x14ac:dyDescent="0.2">
      <c r="A2445" s="25">
        <v>39322</v>
      </c>
      <c r="B2445" s="6">
        <v>4.9800000000000004</v>
      </c>
      <c r="C2445" s="6">
        <v>1.88</v>
      </c>
      <c r="D2445" s="6">
        <f t="shared" si="38"/>
        <v>3.042795445622315</v>
      </c>
    </row>
    <row r="2446" spans="1:4" x14ac:dyDescent="0.2">
      <c r="A2446" s="25">
        <v>39323</v>
      </c>
      <c r="B2446" s="6">
        <v>4.9400000000000004</v>
      </c>
      <c r="C2446" s="6">
        <v>1.86</v>
      </c>
      <c r="D2446" s="6">
        <f t="shared" si="38"/>
        <v>3.0237580993520696</v>
      </c>
    </row>
    <row r="2447" spans="1:4" x14ac:dyDescent="0.2">
      <c r="A2447" s="25">
        <v>39324</v>
      </c>
      <c r="B2447" s="6">
        <v>4.93</v>
      </c>
      <c r="C2447" s="6">
        <v>1.84</v>
      </c>
      <c r="D2447" s="6">
        <f t="shared" si="38"/>
        <v>3.0341712490180583</v>
      </c>
    </row>
    <row r="2448" spans="1:4" x14ac:dyDescent="0.2">
      <c r="A2448" s="25">
        <v>39325</v>
      </c>
      <c r="B2448" s="6">
        <v>4.93</v>
      </c>
      <c r="C2448" s="6">
        <v>1.84</v>
      </c>
      <c r="D2448" s="6">
        <f t="shared" si="38"/>
        <v>3.0341712490180583</v>
      </c>
    </row>
    <row r="2449" spans="1:4" x14ac:dyDescent="0.2">
      <c r="A2449" s="25">
        <v>39328</v>
      </c>
      <c r="B2449" s="6">
        <v>4.9800000000000004</v>
      </c>
      <c r="C2449" s="6">
        <v>1.88</v>
      </c>
      <c r="D2449" s="6">
        <f t="shared" si="38"/>
        <v>3.042795445622315</v>
      </c>
    </row>
    <row r="2450" spans="1:4" x14ac:dyDescent="0.2">
      <c r="A2450" s="25">
        <v>39329</v>
      </c>
      <c r="B2450" s="6">
        <v>4.9800000000000004</v>
      </c>
      <c r="C2450" s="6">
        <v>1.86</v>
      </c>
      <c r="D2450" s="6">
        <f t="shared" si="38"/>
        <v>3.0630276850579286</v>
      </c>
    </row>
    <row r="2451" spans="1:4" x14ac:dyDescent="0.2">
      <c r="A2451" s="25">
        <v>39330</v>
      </c>
      <c r="B2451" s="6">
        <v>4.9400000000000004</v>
      </c>
      <c r="C2451" s="6">
        <v>1.81</v>
      </c>
      <c r="D2451" s="6">
        <f t="shared" si="38"/>
        <v>3.0743541891759207</v>
      </c>
    </row>
    <row r="2452" spans="1:4" x14ac:dyDescent="0.2">
      <c r="A2452" s="25">
        <v>39331</v>
      </c>
      <c r="B2452" s="6">
        <v>4.92</v>
      </c>
      <c r="C2452" s="6">
        <v>1.8</v>
      </c>
      <c r="D2452" s="6">
        <f t="shared" si="38"/>
        <v>3.0648330058939077</v>
      </c>
    </row>
    <row r="2453" spans="1:4" x14ac:dyDescent="0.2">
      <c r="A2453" s="25">
        <v>39332</v>
      </c>
      <c r="B2453" s="6">
        <v>4.8600000000000003</v>
      </c>
      <c r="C2453" s="6">
        <v>1.76</v>
      </c>
      <c r="D2453" s="6">
        <f t="shared" si="38"/>
        <v>3.0463836477987227</v>
      </c>
    </row>
    <row r="2454" spans="1:4" x14ac:dyDescent="0.2">
      <c r="A2454" s="25">
        <v>39335</v>
      </c>
      <c r="B2454" s="6">
        <v>4.82</v>
      </c>
      <c r="C2454" s="6">
        <v>1.73</v>
      </c>
      <c r="D2454" s="6">
        <f t="shared" si="38"/>
        <v>3.0374520790327209</v>
      </c>
    </row>
    <row r="2455" spans="1:4" x14ac:dyDescent="0.2">
      <c r="A2455" s="25">
        <v>39336</v>
      </c>
      <c r="B2455" s="6">
        <v>4.83</v>
      </c>
      <c r="C2455" s="6">
        <v>1.73</v>
      </c>
      <c r="D2455" s="6">
        <f t="shared" si="38"/>
        <v>3.0472820210360574</v>
      </c>
    </row>
    <row r="2456" spans="1:4" x14ac:dyDescent="0.2">
      <c r="A2456" s="25">
        <v>39337</v>
      </c>
      <c r="B2456" s="6">
        <v>4.83</v>
      </c>
      <c r="C2456" s="6">
        <v>1.71</v>
      </c>
      <c r="D2456" s="6">
        <f t="shared" si="38"/>
        <v>3.0675449808278632</v>
      </c>
    </row>
    <row r="2457" spans="1:4" x14ac:dyDescent="0.2">
      <c r="A2457" s="25">
        <v>39338</v>
      </c>
      <c r="B2457" s="6">
        <v>4.8499999999999996</v>
      </c>
      <c r="C2457" s="6">
        <v>1.73</v>
      </c>
      <c r="D2457" s="6">
        <f t="shared" si="38"/>
        <v>3.0669419050427527</v>
      </c>
    </row>
    <row r="2458" spans="1:4" x14ac:dyDescent="0.2">
      <c r="A2458" s="25">
        <v>39339</v>
      </c>
      <c r="B2458" s="6">
        <v>4.79</v>
      </c>
      <c r="C2458" s="6">
        <v>1.68</v>
      </c>
      <c r="D2458" s="6">
        <f t="shared" si="38"/>
        <v>3.0586152635720065</v>
      </c>
    </row>
    <row r="2459" spans="1:4" x14ac:dyDescent="0.2">
      <c r="A2459" s="25">
        <v>39342</v>
      </c>
      <c r="B2459" s="6">
        <v>4.78</v>
      </c>
      <c r="C2459" s="6">
        <v>1.66</v>
      </c>
      <c r="D2459" s="6">
        <f t="shared" si="38"/>
        <v>3.0690537084399061</v>
      </c>
    </row>
    <row r="2460" spans="1:4" x14ac:dyDescent="0.2">
      <c r="A2460" s="25">
        <v>39343</v>
      </c>
      <c r="B2460" s="6">
        <v>4.87</v>
      </c>
      <c r="C2460" s="6">
        <v>1.76</v>
      </c>
      <c r="D2460" s="6">
        <f t="shared" si="38"/>
        <v>3.0562106918238907</v>
      </c>
    </row>
    <row r="2461" spans="1:4" x14ac:dyDescent="0.2">
      <c r="A2461" s="25">
        <v>39344</v>
      </c>
      <c r="B2461" s="6">
        <v>4.92</v>
      </c>
      <c r="C2461" s="6">
        <v>1.81</v>
      </c>
      <c r="D2461" s="6">
        <f t="shared" si="38"/>
        <v>3.0547097534623147</v>
      </c>
    </row>
    <row r="2462" spans="1:4" x14ac:dyDescent="0.2">
      <c r="A2462" s="25">
        <v>39345</v>
      </c>
      <c r="B2462" s="6">
        <v>4.96</v>
      </c>
      <c r="C2462" s="6">
        <v>1.83</v>
      </c>
      <c r="D2462" s="6">
        <f t="shared" si="38"/>
        <v>3.0737503682608303</v>
      </c>
    </row>
    <row r="2463" spans="1:4" x14ac:dyDescent="0.2">
      <c r="A2463" s="25">
        <v>39346</v>
      </c>
      <c r="B2463" s="6">
        <v>5.01</v>
      </c>
      <c r="C2463" s="6">
        <v>1.87</v>
      </c>
      <c r="D2463" s="6">
        <f t="shared" si="38"/>
        <v>3.0823598704230903</v>
      </c>
    </row>
    <row r="2464" spans="1:4" x14ac:dyDescent="0.2">
      <c r="A2464" s="25">
        <v>39349</v>
      </c>
      <c r="B2464" s="6">
        <v>5</v>
      </c>
      <c r="C2464" s="6">
        <v>1.86</v>
      </c>
      <c r="D2464" s="6">
        <f t="shared" si="38"/>
        <v>3.0826624779108691</v>
      </c>
    </row>
    <row r="2465" spans="1:4" x14ac:dyDescent="0.2">
      <c r="A2465" s="25">
        <v>39350</v>
      </c>
      <c r="B2465" s="6">
        <v>4.96</v>
      </c>
      <c r="C2465" s="6">
        <v>1.82</v>
      </c>
      <c r="D2465" s="6">
        <f t="shared" si="38"/>
        <v>3.0838735022588937</v>
      </c>
    </row>
    <row r="2466" spans="1:4" x14ac:dyDescent="0.2">
      <c r="A2466" s="25">
        <v>39351</v>
      </c>
      <c r="B2466" s="6">
        <v>4.99</v>
      </c>
      <c r="C2466" s="6">
        <v>1.85</v>
      </c>
      <c r="D2466" s="6">
        <f t="shared" si="38"/>
        <v>3.0829651448208262</v>
      </c>
    </row>
    <row r="2467" spans="1:4" x14ac:dyDescent="0.2">
      <c r="A2467" s="25">
        <v>39352</v>
      </c>
      <c r="B2467" s="6">
        <v>5</v>
      </c>
      <c r="C2467" s="6">
        <v>1.85</v>
      </c>
      <c r="D2467" s="6">
        <f t="shared" si="38"/>
        <v>3.0927835051546504</v>
      </c>
    </row>
    <row r="2468" spans="1:4" x14ac:dyDescent="0.2">
      <c r="A2468" s="25">
        <v>39353</v>
      </c>
      <c r="B2468" s="6">
        <v>4.95</v>
      </c>
      <c r="C2468" s="6">
        <v>1.79</v>
      </c>
      <c r="D2468" s="6">
        <f t="shared" si="38"/>
        <v>3.104430690637594</v>
      </c>
    </row>
    <row r="2469" spans="1:4" x14ac:dyDescent="0.2">
      <c r="A2469" s="25">
        <v>39356</v>
      </c>
      <c r="B2469" s="6">
        <v>4.93</v>
      </c>
      <c r="C2469" s="6">
        <v>1.77</v>
      </c>
      <c r="D2469" s="6">
        <f t="shared" si="38"/>
        <v>3.1050407782253986</v>
      </c>
    </row>
    <row r="2470" spans="1:4" x14ac:dyDescent="0.2">
      <c r="A2470" s="25">
        <v>39357</v>
      </c>
      <c r="B2470" s="6">
        <v>4.91</v>
      </c>
      <c r="C2470" s="6">
        <v>1.73</v>
      </c>
      <c r="D2470" s="6">
        <f t="shared" si="38"/>
        <v>3.1259215570627941</v>
      </c>
    </row>
    <row r="2471" spans="1:4" x14ac:dyDescent="0.2">
      <c r="A2471" s="25">
        <v>39358</v>
      </c>
      <c r="B2471" s="6">
        <v>4.91</v>
      </c>
      <c r="C2471" s="6">
        <v>1.71</v>
      </c>
      <c r="D2471" s="6">
        <f t="shared" si="38"/>
        <v>3.1461999803362506</v>
      </c>
    </row>
    <row r="2472" spans="1:4" x14ac:dyDescent="0.2">
      <c r="A2472" s="25">
        <v>39359</v>
      </c>
      <c r="B2472" s="6">
        <v>4.88</v>
      </c>
      <c r="C2472" s="6">
        <v>1.7</v>
      </c>
      <c r="D2472" s="6">
        <f t="shared" si="38"/>
        <v>3.1268436578171244</v>
      </c>
    </row>
    <row r="2473" spans="1:4" x14ac:dyDescent="0.2">
      <c r="A2473" s="25">
        <v>39360</v>
      </c>
      <c r="B2473" s="6">
        <v>4.8899999999999997</v>
      </c>
      <c r="C2473" s="6">
        <v>1.72</v>
      </c>
      <c r="D2473" s="6">
        <f t="shared" si="38"/>
        <v>3.1163979551710463</v>
      </c>
    </row>
    <row r="2474" spans="1:4" x14ac:dyDescent="0.2">
      <c r="A2474" s="25">
        <v>39363</v>
      </c>
      <c r="B2474" s="6">
        <v>4.8899999999999997</v>
      </c>
      <c r="C2474" s="6">
        <v>1.74</v>
      </c>
      <c r="D2474" s="6">
        <f t="shared" si="38"/>
        <v>3.0961273835266256</v>
      </c>
    </row>
    <row r="2475" spans="1:4" x14ac:dyDescent="0.2">
      <c r="A2475" s="25">
        <v>39364</v>
      </c>
      <c r="B2475" s="6">
        <v>4.83</v>
      </c>
      <c r="C2475" s="6">
        <v>1.68</v>
      </c>
      <c r="D2475" s="6">
        <f t="shared" si="38"/>
        <v>3.097954366640443</v>
      </c>
    </row>
    <row r="2476" spans="1:4" x14ac:dyDescent="0.2">
      <c r="A2476" s="25">
        <v>39365</v>
      </c>
      <c r="B2476" s="6">
        <v>4.9000000000000004</v>
      </c>
      <c r="C2476" s="6">
        <v>1.77</v>
      </c>
      <c r="D2476" s="6">
        <f t="shared" si="38"/>
        <v>3.0755625429890854</v>
      </c>
    </row>
    <row r="2477" spans="1:4" x14ac:dyDescent="0.2">
      <c r="A2477" s="25">
        <v>39366</v>
      </c>
      <c r="B2477" s="6">
        <v>4.9400000000000004</v>
      </c>
      <c r="C2477" s="6">
        <v>1.8</v>
      </c>
      <c r="D2477" s="6">
        <f t="shared" si="38"/>
        <v>3.0844793713163066</v>
      </c>
    </row>
    <row r="2478" spans="1:4" x14ac:dyDescent="0.2">
      <c r="A2478" s="25">
        <v>39367</v>
      </c>
      <c r="B2478" s="6">
        <v>5</v>
      </c>
      <c r="C2478" s="6">
        <v>1.85</v>
      </c>
      <c r="D2478" s="6">
        <f t="shared" si="38"/>
        <v>3.0927835051546504</v>
      </c>
    </row>
    <row r="2479" spans="1:4" x14ac:dyDescent="0.2">
      <c r="A2479" s="25">
        <v>39370</v>
      </c>
      <c r="B2479" s="6">
        <v>5.01</v>
      </c>
      <c r="C2479" s="6">
        <v>1.87</v>
      </c>
      <c r="D2479" s="6">
        <f t="shared" si="38"/>
        <v>3.0823598704230903</v>
      </c>
    </row>
    <row r="2480" spans="1:4" x14ac:dyDescent="0.2">
      <c r="A2480" s="25">
        <v>39371</v>
      </c>
      <c r="B2480" s="6">
        <v>5</v>
      </c>
      <c r="C2480" s="6">
        <v>1.87</v>
      </c>
      <c r="D2480" s="6">
        <f t="shared" si="38"/>
        <v>3.0725434377147476</v>
      </c>
    </row>
    <row r="2481" spans="1:4" x14ac:dyDescent="0.2">
      <c r="A2481" s="25">
        <v>39372</v>
      </c>
      <c r="B2481" s="6">
        <v>4.96</v>
      </c>
      <c r="C2481" s="6">
        <v>1.82</v>
      </c>
      <c r="D2481" s="6">
        <f t="shared" si="38"/>
        <v>3.0838735022588937</v>
      </c>
    </row>
    <row r="2482" spans="1:4" x14ac:dyDescent="0.2">
      <c r="A2482" s="25">
        <v>39373</v>
      </c>
      <c r="B2482" s="6">
        <v>4.91</v>
      </c>
      <c r="C2482" s="6">
        <v>1.77</v>
      </c>
      <c r="D2482" s="6">
        <f t="shared" si="38"/>
        <v>3.0853886214011972</v>
      </c>
    </row>
    <row r="2483" spans="1:4" x14ac:dyDescent="0.2">
      <c r="A2483" s="25">
        <v>39374</v>
      </c>
      <c r="B2483" s="6">
        <v>4.83</v>
      </c>
      <c r="C2483" s="6">
        <v>1.7</v>
      </c>
      <c r="D2483" s="6">
        <f t="shared" si="38"/>
        <v>3.0776794493608817</v>
      </c>
    </row>
    <row r="2484" spans="1:4" x14ac:dyDescent="0.2">
      <c r="A2484" s="25">
        <v>39377</v>
      </c>
      <c r="B2484" s="6">
        <v>4.8099999999999996</v>
      </c>
      <c r="C2484" s="6">
        <v>1.71</v>
      </c>
      <c r="D2484" s="6">
        <f t="shared" si="38"/>
        <v>3.0478812309507664</v>
      </c>
    </row>
    <row r="2485" spans="1:4" x14ac:dyDescent="0.2">
      <c r="A2485" s="25">
        <v>39378</v>
      </c>
      <c r="B2485" s="6">
        <v>4.83</v>
      </c>
      <c r="C2485" s="6">
        <v>1.73</v>
      </c>
      <c r="D2485" s="6">
        <f t="shared" si="38"/>
        <v>3.0472820210360574</v>
      </c>
    </row>
    <row r="2486" spans="1:4" x14ac:dyDescent="0.2">
      <c r="A2486" s="25">
        <v>39379</v>
      </c>
      <c r="B2486" s="6">
        <v>4.78</v>
      </c>
      <c r="C2486" s="6">
        <v>1.68</v>
      </c>
      <c r="D2486" s="6">
        <f t="shared" si="38"/>
        <v>3.048780487804903</v>
      </c>
    </row>
    <row r="2487" spans="1:4" x14ac:dyDescent="0.2">
      <c r="A2487" s="25">
        <v>39380</v>
      </c>
      <c r="B2487" s="6">
        <v>4.79</v>
      </c>
      <c r="C2487" s="6">
        <v>1.7</v>
      </c>
      <c r="D2487" s="6">
        <f t="shared" si="38"/>
        <v>3.0383480825958875</v>
      </c>
    </row>
    <row r="2488" spans="1:4" x14ac:dyDescent="0.2">
      <c r="A2488" s="25">
        <v>39381</v>
      </c>
      <c r="B2488" s="6">
        <v>4.8</v>
      </c>
      <c r="C2488" s="6">
        <v>1.7</v>
      </c>
      <c r="D2488" s="6">
        <f t="shared" si="38"/>
        <v>3.0481809242871361</v>
      </c>
    </row>
    <row r="2489" spans="1:4" x14ac:dyDescent="0.2">
      <c r="A2489" s="25">
        <v>39384</v>
      </c>
      <c r="B2489" s="6">
        <v>4.79</v>
      </c>
      <c r="C2489" s="6">
        <v>1.68</v>
      </c>
      <c r="D2489" s="6">
        <f t="shared" si="38"/>
        <v>3.0586152635720065</v>
      </c>
    </row>
    <row r="2490" spans="1:4" x14ac:dyDescent="0.2">
      <c r="A2490" s="25">
        <v>39385</v>
      </c>
      <c r="B2490" s="6">
        <v>4.8099999999999996</v>
      </c>
      <c r="C2490" s="6">
        <v>1.69</v>
      </c>
      <c r="D2490" s="6">
        <f t="shared" si="38"/>
        <v>3.0681482938342164</v>
      </c>
    </row>
    <row r="2491" spans="1:4" x14ac:dyDescent="0.2">
      <c r="A2491" s="25">
        <v>39386</v>
      </c>
      <c r="B2491" s="6">
        <v>4.87</v>
      </c>
      <c r="C2491" s="6">
        <v>1.74</v>
      </c>
      <c r="D2491" s="6">
        <f t="shared" si="38"/>
        <v>3.076469431885176</v>
      </c>
    </row>
    <row r="2492" spans="1:4" x14ac:dyDescent="0.2">
      <c r="A2492" s="25">
        <v>39387</v>
      </c>
      <c r="B2492" s="6">
        <v>4.8600000000000003</v>
      </c>
      <c r="C2492" s="6">
        <v>1.7</v>
      </c>
      <c r="D2492" s="6">
        <f t="shared" si="38"/>
        <v>3.1071779744346273</v>
      </c>
    </row>
    <row r="2493" spans="1:4" x14ac:dyDescent="0.2">
      <c r="A2493" s="25">
        <v>39388</v>
      </c>
      <c r="B2493" s="6">
        <v>4.8</v>
      </c>
      <c r="C2493" s="6">
        <v>1.65</v>
      </c>
      <c r="D2493" s="6">
        <f t="shared" si="38"/>
        <v>3.0988686669946031</v>
      </c>
    </row>
    <row r="2494" spans="1:4" x14ac:dyDescent="0.2">
      <c r="A2494" s="25">
        <v>39391</v>
      </c>
      <c r="B2494" s="6">
        <v>4.8</v>
      </c>
      <c r="C2494" s="6">
        <v>1.64</v>
      </c>
      <c r="D2494" s="6">
        <f t="shared" si="38"/>
        <v>3.1090121999213016</v>
      </c>
    </row>
    <row r="2495" spans="1:4" x14ac:dyDescent="0.2">
      <c r="A2495" s="25">
        <v>39392</v>
      </c>
      <c r="B2495" s="6">
        <v>4.8099999999999996</v>
      </c>
      <c r="C2495" s="6">
        <v>1.63</v>
      </c>
      <c r="D2495" s="6">
        <f t="shared" si="38"/>
        <v>3.1289973433041407</v>
      </c>
    </row>
    <row r="2496" spans="1:4" x14ac:dyDescent="0.2">
      <c r="A2496" s="25">
        <v>39393</v>
      </c>
      <c r="B2496" s="6">
        <v>4.78</v>
      </c>
      <c r="C2496" s="6">
        <v>1.58</v>
      </c>
      <c r="D2496" s="6">
        <f t="shared" si="38"/>
        <v>3.1502264225241161</v>
      </c>
    </row>
    <row r="2497" spans="1:4" x14ac:dyDescent="0.2">
      <c r="A2497" s="25">
        <v>39394</v>
      </c>
      <c r="B2497" s="6">
        <v>4.74</v>
      </c>
      <c r="C2497" s="6">
        <v>1.53</v>
      </c>
      <c r="D2497" s="6">
        <f t="shared" si="38"/>
        <v>3.1616271052890887</v>
      </c>
    </row>
    <row r="2498" spans="1:4" x14ac:dyDescent="0.2">
      <c r="A2498" s="25">
        <v>39395</v>
      </c>
      <c r="B2498" s="6">
        <v>4.7</v>
      </c>
      <c r="C2498" s="6">
        <v>1.49</v>
      </c>
      <c r="D2498" s="6">
        <f t="shared" si="38"/>
        <v>3.1628731894767892</v>
      </c>
    </row>
    <row r="2499" spans="1:4" x14ac:dyDescent="0.2">
      <c r="A2499" s="25">
        <v>39398</v>
      </c>
      <c r="B2499" s="6">
        <v>4.72</v>
      </c>
      <c r="C2499" s="6">
        <v>1.51</v>
      </c>
      <c r="D2499" s="6">
        <f t="shared" si="38"/>
        <v>3.1622500246281104</v>
      </c>
    </row>
    <row r="2500" spans="1:4" x14ac:dyDescent="0.2">
      <c r="A2500" s="25">
        <v>39399</v>
      </c>
      <c r="B2500" s="6">
        <v>4.71</v>
      </c>
      <c r="C2500" s="6">
        <v>1.51</v>
      </c>
      <c r="D2500" s="6">
        <f t="shared" si="38"/>
        <v>3.1523987784454865</v>
      </c>
    </row>
    <row r="2501" spans="1:4" x14ac:dyDescent="0.2">
      <c r="A2501" s="25">
        <v>39400</v>
      </c>
      <c r="B2501" s="6">
        <v>4.7</v>
      </c>
      <c r="C2501" s="6">
        <v>1.5</v>
      </c>
      <c r="D2501" s="6">
        <f t="shared" si="38"/>
        <v>3.1527093596059208</v>
      </c>
    </row>
    <row r="2502" spans="1:4" x14ac:dyDescent="0.2">
      <c r="A2502" s="25">
        <v>39401</v>
      </c>
      <c r="B2502" s="6">
        <v>4.6500000000000004</v>
      </c>
      <c r="C2502" s="6">
        <v>1.44</v>
      </c>
      <c r="D2502" s="6">
        <f t="shared" si="38"/>
        <v>3.1644321766561623</v>
      </c>
    </row>
    <row r="2503" spans="1:4" x14ac:dyDescent="0.2">
      <c r="A2503" s="25">
        <v>39402</v>
      </c>
      <c r="B2503" s="6">
        <v>4.6100000000000003</v>
      </c>
      <c r="C2503" s="6">
        <v>1.42</v>
      </c>
      <c r="D2503" s="6">
        <f t="shared" si="38"/>
        <v>3.14533622559654</v>
      </c>
    </row>
    <row r="2504" spans="1:4" x14ac:dyDescent="0.2">
      <c r="A2504" s="25">
        <v>39405</v>
      </c>
      <c r="B2504" s="6">
        <v>4.59</v>
      </c>
      <c r="C2504" s="6">
        <v>1.42</v>
      </c>
      <c r="D2504" s="6">
        <f t="shared" ref="D2504:D2567" si="39">((1+(B2504/100))/(1+(C2504/100)) - 1)*100</f>
        <v>3.12561624926051</v>
      </c>
    </row>
    <row r="2505" spans="1:4" x14ac:dyDescent="0.2">
      <c r="A2505" s="25">
        <v>39406</v>
      </c>
      <c r="B2505" s="6">
        <v>4.6100000000000003</v>
      </c>
      <c r="C2505" s="6">
        <v>1.42</v>
      </c>
      <c r="D2505" s="6">
        <f t="shared" si="39"/>
        <v>3.14533622559654</v>
      </c>
    </row>
    <row r="2506" spans="1:4" x14ac:dyDescent="0.2">
      <c r="A2506" s="25">
        <v>39407</v>
      </c>
      <c r="B2506" s="6">
        <v>4.5599999999999996</v>
      </c>
      <c r="C2506" s="6">
        <v>1.36</v>
      </c>
      <c r="D2506" s="6">
        <f t="shared" si="39"/>
        <v>3.1570639305446013</v>
      </c>
    </row>
    <row r="2507" spans="1:4" x14ac:dyDescent="0.2">
      <c r="A2507" s="25">
        <v>39408</v>
      </c>
      <c r="B2507" s="6">
        <v>4.5199999999999996</v>
      </c>
      <c r="C2507" s="6">
        <v>1.33</v>
      </c>
      <c r="D2507" s="6">
        <f t="shared" si="39"/>
        <v>3.1481298726931728</v>
      </c>
    </row>
    <row r="2508" spans="1:4" x14ac:dyDescent="0.2">
      <c r="A2508" s="25">
        <v>39409</v>
      </c>
      <c r="B2508" s="6">
        <v>4.58</v>
      </c>
      <c r="C2508" s="6">
        <v>1.39</v>
      </c>
      <c r="D2508" s="6">
        <f t="shared" si="39"/>
        <v>3.1462668902258573</v>
      </c>
    </row>
    <row r="2509" spans="1:4" x14ac:dyDescent="0.2">
      <c r="A2509" s="25">
        <v>39412</v>
      </c>
      <c r="B2509" s="6">
        <v>4.5599999999999996</v>
      </c>
      <c r="C2509" s="6">
        <v>1.37</v>
      </c>
      <c r="D2509" s="6">
        <f t="shared" si="39"/>
        <v>3.1468876393410339</v>
      </c>
    </row>
    <row r="2510" spans="1:4" x14ac:dyDescent="0.2">
      <c r="A2510" s="25">
        <v>39413</v>
      </c>
      <c r="B2510" s="6">
        <v>4.58</v>
      </c>
      <c r="C2510" s="6">
        <v>1.4</v>
      </c>
      <c r="D2510" s="6">
        <f t="shared" si="39"/>
        <v>3.1360946745562224</v>
      </c>
    </row>
    <row r="2511" spans="1:4" x14ac:dyDescent="0.2">
      <c r="A2511" s="25">
        <v>39414</v>
      </c>
      <c r="B2511" s="6">
        <v>4.67</v>
      </c>
      <c r="C2511" s="6">
        <v>1.47</v>
      </c>
      <c r="D2511" s="6">
        <f t="shared" si="39"/>
        <v>3.1536414703853488</v>
      </c>
    </row>
    <row r="2512" spans="1:4" x14ac:dyDescent="0.2">
      <c r="A2512" s="25">
        <v>39415</v>
      </c>
      <c r="B2512" s="6">
        <v>4.57</v>
      </c>
      <c r="C2512" s="6">
        <v>1.38</v>
      </c>
      <c r="D2512" s="6">
        <f t="shared" si="39"/>
        <v>3.1465772341684684</v>
      </c>
    </row>
    <row r="2513" spans="1:4" x14ac:dyDescent="0.2">
      <c r="A2513" s="25">
        <v>39416</v>
      </c>
      <c r="B2513" s="6">
        <v>4.6399999999999997</v>
      </c>
      <c r="C2513" s="6">
        <v>1.45</v>
      </c>
      <c r="D2513" s="6">
        <f t="shared" si="39"/>
        <v>3.144406111384912</v>
      </c>
    </row>
    <row r="2514" spans="1:4" x14ac:dyDescent="0.2">
      <c r="A2514" s="25">
        <v>39419</v>
      </c>
      <c r="B2514" s="6">
        <v>4.59</v>
      </c>
      <c r="C2514" s="6">
        <v>1.4</v>
      </c>
      <c r="D2514" s="6">
        <f t="shared" si="39"/>
        <v>3.1459566074950818</v>
      </c>
    </row>
    <row r="2515" spans="1:4" x14ac:dyDescent="0.2">
      <c r="A2515" s="25">
        <v>39420</v>
      </c>
      <c r="B2515" s="6">
        <v>4.53</v>
      </c>
      <c r="C2515" s="6">
        <v>1.33</v>
      </c>
      <c r="D2515" s="6">
        <f t="shared" si="39"/>
        <v>3.1579986183755793</v>
      </c>
    </row>
    <row r="2516" spans="1:4" x14ac:dyDescent="0.2">
      <c r="A2516" s="25">
        <v>39421</v>
      </c>
      <c r="B2516" s="6">
        <v>4.5</v>
      </c>
      <c r="C2516" s="6">
        <v>1.32</v>
      </c>
      <c r="D2516" s="6">
        <f t="shared" si="39"/>
        <v>3.13857086458742</v>
      </c>
    </row>
    <row r="2517" spans="1:4" x14ac:dyDescent="0.2">
      <c r="A2517" s="25">
        <v>39422</v>
      </c>
      <c r="B2517" s="6">
        <v>4.5599999999999996</v>
      </c>
      <c r="C2517" s="6">
        <v>1.39</v>
      </c>
      <c r="D2517" s="6">
        <f t="shared" si="39"/>
        <v>3.1265410790018766</v>
      </c>
    </row>
    <row r="2518" spans="1:4" x14ac:dyDescent="0.2">
      <c r="A2518" s="25">
        <v>39423</v>
      </c>
      <c r="B2518" s="6">
        <v>4.6500000000000004</v>
      </c>
      <c r="C2518" s="6">
        <v>1.5</v>
      </c>
      <c r="D2518" s="6">
        <f t="shared" si="39"/>
        <v>3.1034482758620863</v>
      </c>
    </row>
    <row r="2519" spans="1:4" x14ac:dyDescent="0.2">
      <c r="A2519" s="25">
        <v>39426</v>
      </c>
      <c r="B2519" s="6">
        <v>4.71</v>
      </c>
      <c r="C2519" s="6">
        <v>1.57</v>
      </c>
      <c r="D2519" s="6">
        <f t="shared" si="39"/>
        <v>3.0914640149650285</v>
      </c>
    </row>
    <row r="2520" spans="1:4" x14ac:dyDescent="0.2">
      <c r="A2520" s="25">
        <v>39427</v>
      </c>
      <c r="B2520" s="6">
        <v>4.68</v>
      </c>
      <c r="C2520" s="6">
        <v>1.53</v>
      </c>
      <c r="D2520" s="6">
        <f t="shared" si="39"/>
        <v>3.102531271545339</v>
      </c>
    </row>
    <row r="2521" spans="1:4" x14ac:dyDescent="0.2">
      <c r="A2521" s="25">
        <v>39428</v>
      </c>
      <c r="B2521" s="6">
        <v>4.8099999999999996</v>
      </c>
      <c r="C2521" s="6">
        <v>1.66</v>
      </c>
      <c r="D2521" s="6">
        <f t="shared" si="39"/>
        <v>3.0985638402518223</v>
      </c>
    </row>
    <row r="2522" spans="1:4" x14ac:dyDescent="0.2">
      <c r="A2522" s="25">
        <v>39429</v>
      </c>
      <c r="B2522" s="6">
        <v>4.7699999999999996</v>
      </c>
      <c r="C2522" s="6">
        <v>1.61</v>
      </c>
      <c r="D2522" s="6">
        <f t="shared" si="39"/>
        <v>3.1099301249877032</v>
      </c>
    </row>
    <row r="2523" spans="1:4" x14ac:dyDescent="0.2">
      <c r="A2523" s="25">
        <v>39430</v>
      </c>
      <c r="B2523" s="6">
        <v>4.79</v>
      </c>
      <c r="C2523" s="6">
        <v>1.64</v>
      </c>
      <c r="D2523" s="6">
        <f t="shared" si="39"/>
        <v>3.0991735537190257</v>
      </c>
    </row>
    <row r="2524" spans="1:4" x14ac:dyDescent="0.2">
      <c r="A2524" s="25">
        <v>39433</v>
      </c>
      <c r="B2524" s="6">
        <v>4.75</v>
      </c>
      <c r="C2524" s="6">
        <v>1.61</v>
      </c>
      <c r="D2524" s="6">
        <f t="shared" si="39"/>
        <v>3.0902470229308143</v>
      </c>
    </row>
    <row r="2525" spans="1:4" x14ac:dyDescent="0.2">
      <c r="A2525" s="25">
        <v>39434</v>
      </c>
      <c r="B2525" s="6">
        <v>4.75</v>
      </c>
      <c r="C2525" s="6">
        <v>1.6</v>
      </c>
      <c r="D2525" s="6">
        <f t="shared" si="39"/>
        <v>3.1003937007874072</v>
      </c>
    </row>
    <row r="2526" spans="1:4" x14ac:dyDescent="0.2">
      <c r="A2526" s="25">
        <v>39435</v>
      </c>
      <c r="B2526" s="6">
        <v>4.6900000000000004</v>
      </c>
      <c r="C2526" s="6">
        <v>1.55</v>
      </c>
      <c r="D2526" s="6">
        <f t="shared" si="39"/>
        <v>3.0920728705071232</v>
      </c>
    </row>
    <row r="2527" spans="1:4" x14ac:dyDescent="0.2">
      <c r="A2527" s="25">
        <v>39436</v>
      </c>
      <c r="B2527" s="6">
        <v>4.59</v>
      </c>
      <c r="C2527" s="6">
        <v>1.46</v>
      </c>
      <c r="D2527" s="6">
        <f t="shared" si="39"/>
        <v>3.0849595899862026</v>
      </c>
    </row>
    <row r="2528" spans="1:4" x14ac:dyDescent="0.2">
      <c r="A2528" s="25">
        <v>39437</v>
      </c>
      <c r="B2528" s="6">
        <v>4.6399999999999997</v>
      </c>
      <c r="C2528" s="6">
        <v>1.51</v>
      </c>
      <c r="D2528" s="6">
        <f t="shared" si="39"/>
        <v>3.083440055166986</v>
      </c>
    </row>
    <row r="2529" spans="1:4" x14ac:dyDescent="0.2">
      <c r="A2529" s="25">
        <v>39440</v>
      </c>
      <c r="B2529" s="6">
        <v>4.59</v>
      </c>
      <c r="C2529" s="6">
        <v>1.47</v>
      </c>
      <c r="D2529" s="6">
        <f t="shared" si="39"/>
        <v>3.0748004336257129</v>
      </c>
    </row>
    <row r="2530" spans="1:4" x14ac:dyDescent="0.2">
      <c r="A2530" s="25">
        <v>39443</v>
      </c>
      <c r="B2530" s="6">
        <v>4.63</v>
      </c>
      <c r="C2530" s="6">
        <v>1.51</v>
      </c>
      <c r="D2530" s="6">
        <f t="shared" si="39"/>
        <v>3.0735888089843399</v>
      </c>
    </row>
    <row r="2531" spans="1:4" x14ac:dyDescent="0.2">
      <c r="A2531" s="25">
        <v>39444</v>
      </c>
      <c r="B2531" s="6">
        <v>4.5599999999999996</v>
      </c>
      <c r="C2531" s="6">
        <v>1.43</v>
      </c>
      <c r="D2531" s="6">
        <f t="shared" si="39"/>
        <v>3.0858720299714149</v>
      </c>
    </row>
    <row r="2532" spans="1:4" x14ac:dyDescent="0.2">
      <c r="A2532" s="25">
        <v>39447</v>
      </c>
      <c r="B2532" s="6">
        <v>4.5199999999999996</v>
      </c>
      <c r="C2532" s="6">
        <v>1.39</v>
      </c>
      <c r="D2532" s="6">
        <f t="shared" si="39"/>
        <v>3.0870894565538931</v>
      </c>
    </row>
    <row r="2533" spans="1:4" x14ac:dyDescent="0.2">
      <c r="A2533" s="25">
        <v>39449</v>
      </c>
      <c r="B2533" s="6">
        <v>4.46</v>
      </c>
      <c r="C2533" s="6">
        <v>1.34</v>
      </c>
      <c r="D2533" s="6">
        <f t="shared" si="39"/>
        <v>3.0787448194197653</v>
      </c>
    </row>
    <row r="2534" spans="1:4" x14ac:dyDescent="0.2">
      <c r="A2534" s="25">
        <v>39450</v>
      </c>
      <c r="B2534" s="6">
        <v>4.47</v>
      </c>
      <c r="C2534" s="6">
        <v>1.38</v>
      </c>
      <c r="D2534" s="6">
        <f t="shared" si="39"/>
        <v>3.0479384493983019</v>
      </c>
    </row>
    <row r="2535" spans="1:4" x14ac:dyDescent="0.2">
      <c r="A2535" s="25">
        <v>39451</v>
      </c>
      <c r="B2535" s="6">
        <v>4.42</v>
      </c>
      <c r="C2535" s="6">
        <v>1.34</v>
      </c>
      <c r="D2535" s="6">
        <f t="shared" si="39"/>
        <v>3.0392737319913099</v>
      </c>
    </row>
    <row r="2536" spans="1:4" x14ac:dyDescent="0.2">
      <c r="A2536" s="25">
        <v>39454</v>
      </c>
      <c r="B2536" s="6">
        <v>4.43</v>
      </c>
      <c r="C2536" s="6">
        <v>1.35</v>
      </c>
      <c r="D2536" s="6">
        <f t="shared" si="39"/>
        <v>3.0389738529847055</v>
      </c>
    </row>
    <row r="2537" spans="1:4" x14ac:dyDescent="0.2">
      <c r="A2537" s="25">
        <v>39455</v>
      </c>
      <c r="B2537" s="6">
        <v>4.47</v>
      </c>
      <c r="C2537" s="6">
        <v>1.37</v>
      </c>
      <c r="D2537" s="6">
        <f t="shared" si="39"/>
        <v>3.0581039755351647</v>
      </c>
    </row>
    <row r="2538" spans="1:4" x14ac:dyDescent="0.2">
      <c r="A2538" s="25">
        <v>39456</v>
      </c>
      <c r="B2538" s="6">
        <v>4.41</v>
      </c>
      <c r="C2538" s="6">
        <v>1.31</v>
      </c>
      <c r="D2538" s="6">
        <f t="shared" si="39"/>
        <v>3.0599151120323631</v>
      </c>
    </row>
    <row r="2539" spans="1:4" x14ac:dyDescent="0.2">
      <c r="A2539" s="25">
        <v>39457</v>
      </c>
      <c r="B2539" s="6">
        <v>4.41</v>
      </c>
      <c r="C2539" s="6">
        <v>1.28</v>
      </c>
      <c r="D2539" s="6">
        <f t="shared" si="39"/>
        <v>3.0904423380726742</v>
      </c>
    </row>
    <row r="2540" spans="1:4" x14ac:dyDescent="0.2">
      <c r="A2540" s="25">
        <v>39458</v>
      </c>
      <c r="B2540" s="6">
        <v>4.4400000000000004</v>
      </c>
      <c r="C2540" s="6">
        <v>1.28</v>
      </c>
      <c r="D2540" s="6">
        <f t="shared" si="39"/>
        <v>3.120063191153255</v>
      </c>
    </row>
    <row r="2541" spans="1:4" x14ac:dyDescent="0.2">
      <c r="A2541" s="25">
        <v>39461</v>
      </c>
      <c r="B2541" s="6">
        <v>4.43</v>
      </c>
      <c r="C2541" s="6">
        <v>1.28</v>
      </c>
      <c r="D2541" s="6">
        <f t="shared" si="39"/>
        <v>3.1101895734597207</v>
      </c>
    </row>
    <row r="2542" spans="1:4" x14ac:dyDescent="0.2">
      <c r="A2542" s="25">
        <v>39462</v>
      </c>
      <c r="B2542" s="6">
        <v>4.41</v>
      </c>
      <c r="C2542" s="6">
        <v>1.28</v>
      </c>
      <c r="D2542" s="6">
        <f t="shared" si="39"/>
        <v>3.0904423380726742</v>
      </c>
    </row>
    <row r="2543" spans="1:4" x14ac:dyDescent="0.2">
      <c r="A2543" s="25">
        <v>39463</v>
      </c>
      <c r="B2543" s="6">
        <v>4.3899999999999997</v>
      </c>
      <c r="C2543" s="6">
        <v>1.26</v>
      </c>
      <c r="D2543" s="6">
        <f t="shared" si="39"/>
        <v>3.0910527355322959</v>
      </c>
    </row>
    <row r="2544" spans="1:4" x14ac:dyDescent="0.2">
      <c r="A2544" s="25">
        <v>39464</v>
      </c>
      <c r="B2544" s="6">
        <v>4.42</v>
      </c>
      <c r="C2544" s="6">
        <v>1.27</v>
      </c>
      <c r="D2544" s="6">
        <f t="shared" si="39"/>
        <v>3.1104966920114663</v>
      </c>
    </row>
    <row r="2545" spans="1:4" x14ac:dyDescent="0.2">
      <c r="A2545" s="25">
        <v>39465</v>
      </c>
      <c r="B2545" s="6">
        <v>4.4400000000000004</v>
      </c>
      <c r="C2545" s="6">
        <v>1.27</v>
      </c>
      <c r="D2545" s="6">
        <f t="shared" si="39"/>
        <v>3.1302458773575736</v>
      </c>
    </row>
    <row r="2546" spans="1:4" x14ac:dyDescent="0.2">
      <c r="A2546" s="25">
        <v>39468</v>
      </c>
      <c r="B2546" s="6">
        <v>4.38</v>
      </c>
      <c r="C2546" s="6">
        <v>1.2</v>
      </c>
      <c r="D2546" s="6">
        <f t="shared" si="39"/>
        <v>3.1422924901185922</v>
      </c>
    </row>
    <row r="2547" spans="1:4" x14ac:dyDescent="0.2">
      <c r="A2547" s="25">
        <v>39469</v>
      </c>
      <c r="B2547" s="6">
        <v>4.51</v>
      </c>
      <c r="C2547" s="6">
        <v>1.31</v>
      </c>
      <c r="D2547" s="6">
        <f t="shared" si="39"/>
        <v>3.1586220511301777</v>
      </c>
    </row>
    <row r="2548" spans="1:4" x14ac:dyDescent="0.2">
      <c r="A2548" s="25">
        <v>39470</v>
      </c>
      <c r="B2548" s="6">
        <v>4.4400000000000004</v>
      </c>
      <c r="C2548" s="6">
        <v>1.24</v>
      </c>
      <c r="D2548" s="6">
        <f t="shared" si="39"/>
        <v>3.1608060055314136</v>
      </c>
    </row>
    <row r="2549" spans="1:4" x14ac:dyDescent="0.2">
      <c r="A2549" s="25">
        <v>39471</v>
      </c>
      <c r="B2549" s="6">
        <v>4.54</v>
      </c>
      <c r="C2549" s="6">
        <v>1.33</v>
      </c>
      <c r="D2549" s="6">
        <f t="shared" si="39"/>
        <v>3.1678673640580302</v>
      </c>
    </row>
    <row r="2550" spans="1:4" x14ac:dyDescent="0.2">
      <c r="A2550" s="25">
        <v>39472</v>
      </c>
      <c r="B2550" s="6">
        <v>4.53</v>
      </c>
      <c r="C2550" s="6">
        <v>1.31</v>
      </c>
      <c r="D2550" s="6">
        <f t="shared" si="39"/>
        <v>3.1783634389497273</v>
      </c>
    </row>
    <row r="2551" spans="1:4" x14ac:dyDescent="0.2">
      <c r="A2551" s="25">
        <v>39475</v>
      </c>
      <c r="B2551" s="6">
        <v>4.49</v>
      </c>
      <c r="C2551" s="6">
        <v>1.27</v>
      </c>
      <c r="D2551" s="6">
        <f t="shared" si="39"/>
        <v>3.1796188407228199</v>
      </c>
    </row>
    <row r="2552" spans="1:4" x14ac:dyDescent="0.2">
      <c r="A2552" s="25">
        <v>39476</v>
      </c>
      <c r="B2552" s="6">
        <v>4.58</v>
      </c>
      <c r="C2552" s="6">
        <v>1.37</v>
      </c>
      <c r="D2552" s="6">
        <f t="shared" si="39"/>
        <v>3.166617342408995</v>
      </c>
    </row>
    <row r="2553" spans="1:4" x14ac:dyDescent="0.2">
      <c r="A2553" s="25">
        <v>39477</v>
      </c>
      <c r="B2553" s="6">
        <v>4.57</v>
      </c>
      <c r="C2553" s="6">
        <v>1.35</v>
      </c>
      <c r="D2553" s="6">
        <f t="shared" si="39"/>
        <v>3.177109028120384</v>
      </c>
    </row>
    <row r="2554" spans="1:4" x14ac:dyDescent="0.2">
      <c r="A2554" s="25">
        <v>39478</v>
      </c>
      <c r="B2554" s="6">
        <v>4.49</v>
      </c>
      <c r="C2554" s="6">
        <v>1.28</v>
      </c>
      <c r="D2554" s="6">
        <f t="shared" si="39"/>
        <v>3.1694312796208601</v>
      </c>
    </row>
    <row r="2555" spans="1:4" x14ac:dyDescent="0.2">
      <c r="A2555" s="25">
        <v>39479</v>
      </c>
      <c r="B2555" s="6">
        <v>4.49</v>
      </c>
      <c r="C2555" s="6">
        <v>1.28</v>
      </c>
      <c r="D2555" s="6">
        <f t="shared" si="39"/>
        <v>3.1694312796208601</v>
      </c>
    </row>
    <row r="2556" spans="1:4" x14ac:dyDescent="0.2">
      <c r="A2556" s="25">
        <v>39482</v>
      </c>
      <c r="B2556" s="6">
        <v>4.5199999999999996</v>
      </c>
      <c r="C2556" s="6">
        <v>1.33</v>
      </c>
      <c r="D2556" s="6">
        <f t="shared" si="39"/>
        <v>3.1481298726931728</v>
      </c>
    </row>
    <row r="2557" spans="1:4" x14ac:dyDescent="0.2">
      <c r="A2557" s="25">
        <v>39483</v>
      </c>
      <c r="B2557" s="6">
        <v>4.43</v>
      </c>
      <c r="C2557" s="6">
        <v>1.24</v>
      </c>
      <c r="D2557" s="6">
        <f t="shared" si="39"/>
        <v>3.1509284867641263</v>
      </c>
    </row>
    <row r="2558" spans="1:4" x14ac:dyDescent="0.2">
      <c r="A2558" s="25">
        <v>39484</v>
      </c>
      <c r="B2558" s="6">
        <v>4.49</v>
      </c>
      <c r="C2558" s="6">
        <v>1.3</v>
      </c>
      <c r="D2558" s="6">
        <f t="shared" si="39"/>
        <v>3.1490621915103656</v>
      </c>
    </row>
    <row r="2559" spans="1:4" x14ac:dyDescent="0.2">
      <c r="A2559" s="25">
        <v>39485</v>
      </c>
      <c r="B2559" s="6">
        <v>4.46</v>
      </c>
      <c r="C2559" s="6">
        <v>1.26</v>
      </c>
      <c r="D2559" s="6">
        <f t="shared" si="39"/>
        <v>3.160181710448362</v>
      </c>
    </row>
    <row r="2560" spans="1:4" x14ac:dyDescent="0.2">
      <c r="A2560" s="25">
        <v>39486</v>
      </c>
      <c r="B2560" s="6">
        <v>4.47</v>
      </c>
      <c r="C2560" s="6">
        <v>1.25</v>
      </c>
      <c r="D2560" s="6">
        <f t="shared" si="39"/>
        <v>3.1802469135802536</v>
      </c>
    </row>
    <row r="2561" spans="1:4" x14ac:dyDescent="0.2">
      <c r="A2561" s="25">
        <v>39489</v>
      </c>
      <c r="B2561" s="6">
        <v>4.5199999999999996</v>
      </c>
      <c r="C2561" s="6">
        <v>1.3</v>
      </c>
      <c r="D2561" s="6">
        <f t="shared" si="39"/>
        <v>3.1786771964462002</v>
      </c>
    </row>
    <row r="2562" spans="1:4" x14ac:dyDescent="0.2">
      <c r="A2562" s="25">
        <v>39490</v>
      </c>
      <c r="B2562" s="6">
        <v>4.6500000000000004</v>
      </c>
      <c r="C2562" s="6">
        <v>1.35</v>
      </c>
      <c r="D2562" s="6">
        <f t="shared" si="39"/>
        <v>3.2560434139121686</v>
      </c>
    </row>
    <row r="2563" spans="1:4" x14ac:dyDescent="0.2">
      <c r="A2563" s="25">
        <v>39491</v>
      </c>
      <c r="B2563" s="6">
        <v>4.6399999999999997</v>
      </c>
      <c r="C2563" s="6">
        <v>1.32</v>
      </c>
      <c r="D2563" s="6">
        <f t="shared" si="39"/>
        <v>3.2767469403868876</v>
      </c>
    </row>
    <row r="2564" spans="1:4" x14ac:dyDescent="0.2">
      <c r="A2564" s="25">
        <v>39492</v>
      </c>
      <c r="B2564" s="6">
        <v>4.6500000000000004</v>
      </c>
      <c r="C2564" s="6">
        <v>1.34</v>
      </c>
      <c r="D2564" s="6">
        <f t="shared" si="39"/>
        <v>3.2662324847049451</v>
      </c>
    </row>
    <row r="2565" spans="1:4" x14ac:dyDescent="0.2">
      <c r="A2565" s="25">
        <v>39493</v>
      </c>
      <c r="B2565" s="6">
        <v>4.62</v>
      </c>
      <c r="C2565" s="6">
        <v>1.32</v>
      </c>
      <c r="D2565" s="6">
        <f t="shared" si="39"/>
        <v>3.2570075009869637</v>
      </c>
    </row>
    <row r="2566" spans="1:4" x14ac:dyDescent="0.2">
      <c r="A2566" s="25">
        <v>39496</v>
      </c>
      <c r="B2566" s="6">
        <v>4.67</v>
      </c>
      <c r="C2566" s="6">
        <v>1.36</v>
      </c>
      <c r="D2566" s="6">
        <f t="shared" si="39"/>
        <v>3.2655880031570605</v>
      </c>
    </row>
    <row r="2567" spans="1:4" x14ac:dyDescent="0.2">
      <c r="A2567" s="25">
        <v>39497</v>
      </c>
      <c r="B2567" s="6">
        <v>4.66</v>
      </c>
      <c r="C2567" s="6">
        <v>1.35</v>
      </c>
      <c r="D2567" s="6">
        <f t="shared" si="39"/>
        <v>3.2659102121361583</v>
      </c>
    </row>
    <row r="2568" spans="1:4" x14ac:dyDescent="0.2">
      <c r="A2568" s="25">
        <v>39498</v>
      </c>
      <c r="B2568" s="6">
        <v>4.7</v>
      </c>
      <c r="C2568" s="6">
        <v>1.38</v>
      </c>
      <c r="D2568" s="6">
        <f t="shared" ref="D2568:D2631" si="40">((1+(B2568/100))/(1+(C2568/100)) - 1)*100</f>
        <v>3.2748076543696936</v>
      </c>
    </row>
    <row r="2569" spans="1:4" x14ac:dyDescent="0.2">
      <c r="A2569" s="25">
        <v>39499</v>
      </c>
      <c r="B2569" s="6">
        <v>4.7</v>
      </c>
      <c r="C2569" s="6">
        <v>1.38</v>
      </c>
      <c r="D2569" s="6">
        <f t="shared" si="40"/>
        <v>3.2748076543696936</v>
      </c>
    </row>
    <row r="2570" spans="1:4" x14ac:dyDescent="0.2">
      <c r="A2570" s="25">
        <v>39500</v>
      </c>
      <c r="B2570" s="6">
        <v>4.7</v>
      </c>
      <c r="C2570" s="6">
        <v>1.38</v>
      </c>
      <c r="D2570" s="6">
        <f t="shared" si="40"/>
        <v>3.2748076543696936</v>
      </c>
    </row>
    <row r="2571" spans="1:4" x14ac:dyDescent="0.2">
      <c r="A2571" s="25">
        <v>39503</v>
      </c>
      <c r="B2571" s="6">
        <v>4.74</v>
      </c>
      <c r="C2571" s="6">
        <v>1.43</v>
      </c>
      <c r="D2571" s="6">
        <f t="shared" si="40"/>
        <v>3.2633343192349562</v>
      </c>
    </row>
    <row r="2572" spans="1:4" x14ac:dyDescent="0.2">
      <c r="A2572" s="25">
        <v>39504</v>
      </c>
      <c r="B2572" s="6">
        <v>4.7300000000000004</v>
      </c>
      <c r="C2572" s="6">
        <v>1.42</v>
      </c>
      <c r="D2572" s="6">
        <f t="shared" si="40"/>
        <v>3.2636560836126982</v>
      </c>
    </row>
    <row r="2573" spans="1:4" x14ac:dyDescent="0.2">
      <c r="A2573" s="25">
        <v>39505</v>
      </c>
      <c r="B2573" s="6">
        <v>4.75</v>
      </c>
      <c r="C2573" s="6">
        <v>1.41</v>
      </c>
      <c r="D2573" s="6">
        <f t="shared" si="40"/>
        <v>3.2935607928212374</v>
      </c>
    </row>
    <row r="2574" spans="1:4" x14ac:dyDescent="0.2">
      <c r="A2574" s="25">
        <v>39506</v>
      </c>
      <c r="B2574" s="6">
        <v>4.66</v>
      </c>
      <c r="C2574" s="6">
        <v>1.3</v>
      </c>
      <c r="D2574" s="6">
        <f t="shared" si="40"/>
        <v>3.3168805528134282</v>
      </c>
    </row>
    <row r="2575" spans="1:4" x14ac:dyDescent="0.2">
      <c r="A2575" s="25">
        <v>39507</v>
      </c>
      <c r="B2575" s="6">
        <v>4.53</v>
      </c>
      <c r="C2575" s="6">
        <v>1.18</v>
      </c>
      <c r="D2575" s="6">
        <f t="shared" si="40"/>
        <v>3.3109310140343906</v>
      </c>
    </row>
    <row r="2576" spans="1:4" x14ac:dyDescent="0.2">
      <c r="A2576" s="25">
        <v>39510</v>
      </c>
      <c r="B2576" s="6">
        <v>4.5</v>
      </c>
      <c r="C2576" s="6">
        <v>1.1599999999999999</v>
      </c>
      <c r="D2576" s="6">
        <f t="shared" si="40"/>
        <v>3.3017002767892212</v>
      </c>
    </row>
    <row r="2577" spans="1:4" x14ac:dyDescent="0.2">
      <c r="A2577" s="25">
        <v>39511</v>
      </c>
      <c r="B2577" s="6">
        <v>4.47</v>
      </c>
      <c r="C2577" s="6">
        <v>1.1299999999999999</v>
      </c>
      <c r="D2577" s="6">
        <f t="shared" si="40"/>
        <v>3.3026797191733293</v>
      </c>
    </row>
    <row r="2578" spans="1:4" x14ac:dyDescent="0.2">
      <c r="A2578" s="25">
        <v>39512</v>
      </c>
      <c r="B2578" s="6">
        <v>4.54</v>
      </c>
      <c r="C2578" s="6">
        <v>1.2</v>
      </c>
      <c r="D2578" s="6">
        <f t="shared" si="40"/>
        <v>3.3003952569170103</v>
      </c>
    </row>
    <row r="2579" spans="1:4" x14ac:dyDescent="0.2">
      <c r="A2579" s="25">
        <v>39513</v>
      </c>
      <c r="B2579" s="6">
        <v>4.46</v>
      </c>
      <c r="C2579" s="6">
        <v>1.1100000000000001</v>
      </c>
      <c r="D2579" s="6">
        <f t="shared" si="40"/>
        <v>3.313223222233197</v>
      </c>
    </row>
    <row r="2580" spans="1:4" x14ac:dyDescent="0.2">
      <c r="A2580" s="25">
        <v>39514</v>
      </c>
      <c r="B2580" s="6">
        <v>4.4000000000000004</v>
      </c>
      <c r="C2580" s="6">
        <v>1.05</v>
      </c>
      <c r="D2580" s="6">
        <f t="shared" si="40"/>
        <v>3.3151904997525961</v>
      </c>
    </row>
    <row r="2581" spans="1:4" x14ac:dyDescent="0.2">
      <c r="A2581" s="25">
        <v>39517</v>
      </c>
      <c r="B2581" s="6">
        <v>4.37</v>
      </c>
      <c r="C2581" s="6">
        <v>1.01</v>
      </c>
      <c r="D2581" s="6">
        <f t="shared" si="40"/>
        <v>3.3264033264033266</v>
      </c>
    </row>
    <row r="2582" spans="1:4" x14ac:dyDescent="0.2">
      <c r="A2582" s="25">
        <v>39518</v>
      </c>
      <c r="B2582" s="6">
        <v>4.4400000000000004</v>
      </c>
      <c r="C2582" s="6">
        <v>1.07</v>
      </c>
      <c r="D2582" s="6">
        <f t="shared" si="40"/>
        <v>3.3343227466112735</v>
      </c>
    </row>
    <row r="2583" spans="1:4" x14ac:dyDescent="0.2">
      <c r="A2583" s="25">
        <v>39519</v>
      </c>
      <c r="B2583" s="6">
        <v>4.49</v>
      </c>
      <c r="C2583" s="6">
        <v>1.1200000000000001</v>
      </c>
      <c r="D2583" s="6">
        <f t="shared" si="40"/>
        <v>3.3326740506328889</v>
      </c>
    </row>
    <row r="2584" spans="1:4" x14ac:dyDescent="0.2">
      <c r="A2584" s="25">
        <v>39520</v>
      </c>
      <c r="B2584" s="6">
        <v>4.43</v>
      </c>
      <c r="C2584" s="6">
        <v>1.04</v>
      </c>
      <c r="D2584" s="6">
        <f t="shared" si="40"/>
        <v>3.355106888361048</v>
      </c>
    </row>
    <row r="2585" spans="1:4" x14ac:dyDescent="0.2">
      <c r="A2585" s="25">
        <v>39521</v>
      </c>
      <c r="B2585" s="6">
        <v>4.41</v>
      </c>
      <c r="C2585" s="6">
        <v>0.99</v>
      </c>
      <c r="D2585" s="6">
        <f t="shared" si="40"/>
        <v>3.3864739083077522</v>
      </c>
    </row>
    <row r="2586" spans="1:4" x14ac:dyDescent="0.2">
      <c r="A2586" s="25">
        <v>39524</v>
      </c>
      <c r="B2586" s="6">
        <v>4.3899999999999997</v>
      </c>
      <c r="C2586" s="6">
        <v>0.92</v>
      </c>
      <c r="D2586" s="6">
        <f t="shared" si="40"/>
        <v>3.4383670233848473</v>
      </c>
    </row>
    <row r="2587" spans="1:4" x14ac:dyDescent="0.2">
      <c r="A2587" s="25">
        <v>39525</v>
      </c>
      <c r="B2587" s="6">
        <v>4.43</v>
      </c>
      <c r="C2587" s="6">
        <v>0.92</v>
      </c>
      <c r="D2587" s="6">
        <f t="shared" si="40"/>
        <v>3.478002378121281</v>
      </c>
    </row>
    <row r="2588" spans="1:4" x14ac:dyDescent="0.2">
      <c r="A2588" s="25">
        <v>39526</v>
      </c>
      <c r="B2588" s="6">
        <v>4.3899999999999997</v>
      </c>
      <c r="C2588" s="6">
        <v>0.9</v>
      </c>
      <c r="D2588" s="6">
        <f t="shared" si="40"/>
        <v>3.458870168483652</v>
      </c>
    </row>
    <row r="2589" spans="1:4" x14ac:dyDescent="0.2">
      <c r="A2589" s="25">
        <v>39527</v>
      </c>
      <c r="B2589" s="6">
        <v>4.3600000000000003</v>
      </c>
      <c r="C2589" s="6">
        <v>0.86</v>
      </c>
      <c r="D2589" s="6">
        <f t="shared" si="40"/>
        <v>3.4701566527860495</v>
      </c>
    </row>
    <row r="2590" spans="1:4" x14ac:dyDescent="0.2">
      <c r="A2590" s="25">
        <v>39532</v>
      </c>
      <c r="B2590" s="6">
        <v>4.49</v>
      </c>
      <c r="C2590" s="6">
        <v>0.98</v>
      </c>
      <c r="D2590" s="6">
        <f t="shared" si="40"/>
        <v>3.475935828876997</v>
      </c>
    </row>
    <row r="2591" spans="1:4" x14ac:dyDescent="0.2">
      <c r="A2591" s="25">
        <v>39533</v>
      </c>
      <c r="B2591" s="6">
        <v>4.49</v>
      </c>
      <c r="C2591" s="6">
        <v>0.97</v>
      </c>
      <c r="D2591" s="6">
        <f t="shared" si="40"/>
        <v>3.4861840150539614</v>
      </c>
    </row>
    <row r="2592" spans="1:4" x14ac:dyDescent="0.2">
      <c r="A2592" s="25">
        <v>39534</v>
      </c>
      <c r="B2592" s="6">
        <v>4.55</v>
      </c>
      <c r="C2592" s="6">
        <v>1.05</v>
      </c>
      <c r="D2592" s="6">
        <f t="shared" si="40"/>
        <v>3.4636318654131859</v>
      </c>
    </row>
    <row r="2593" spans="1:4" x14ac:dyDescent="0.2">
      <c r="A2593" s="25">
        <v>39535</v>
      </c>
      <c r="B2593" s="6">
        <v>4.47</v>
      </c>
      <c r="C2593" s="6">
        <v>1.01</v>
      </c>
      <c r="D2593" s="6">
        <f t="shared" si="40"/>
        <v>3.4254034254034282</v>
      </c>
    </row>
    <row r="2594" spans="1:4" x14ac:dyDescent="0.2">
      <c r="A2594" s="25">
        <v>39538</v>
      </c>
      <c r="B2594" s="6">
        <v>4.42</v>
      </c>
      <c r="C2594" s="6">
        <v>0.95</v>
      </c>
      <c r="D2594" s="6">
        <f t="shared" si="40"/>
        <v>3.4373452204061294</v>
      </c>
    </row>
    <row r="2595" spans="1:4" x14ac:dyDescent="0.2">
      <c r="A2595" s="25">
        <v>39539</v>
      </c>
      <c r="B2595" s="6">
        <v>4.51</v>
      </c>
      <c r="C2595" s="6">
        <v>1.04</v>
      </c>
      <c r="D2595" s="6">
        <f t="shared" si="40"/>
        <v>3.4342834520981746</v>
      </c>
    </row>
    <row r="2596" spans="1:4" x14ac:dyDescent="0.2">
      <c r="A2596" s="25">
        <v>39540</v>
      </c>
      <c r="B2596" s="6">
        <v>4.5</v>
      </c>
      <c r="C2596" s="6">
        <v>1.03</v>
      </c>
      <c r="D2596" s="6">
        <f t="shared" si="40"/>
        <v>3.4346233791942904</v>
      </c>
    </row>
    <row r="2597" spans="1:4" x14ac:dyDescent="0.2">
      <c r="A2597" s="25">
        <v>39541</v>
      </c>
      <c r="B2597" s="6">
        <v>4.5199999999999996</v>
      </c>
      <c r="C2597" s="6">
        <v>1.04</v>
      </c>
      <c r="D2597" s="6">
        <f t="shared" si="40"/>
        <v>3.444180522565321</v>
      </c>
    </row>
    <row r="2598" spans="1:4" x14ac:dyDescent="0.2">
      <c r="A2598" s="25">
        <v>39542</v>
      </c>
      <c r="B2598" s="6">
        <v>4.53</v>
      </c>
      <c r="C2598" s="6">
        <v>1.05</v>
      </c>
      <c r="D2598" s="6">
        <f t="shared" si="40"/>
        <v>3.4438396833250895</v>
      </c>
    </row>
    <row r="2599" spans="1:4" x14ac:dyDescent="0.2">
      <c r="A2599" s="25">
        <v>39545</v>
      </c>
      <c r="B2599" s="6">
        <v>4.58</v>
      </c>
      <c r="C2599" s="6">
        <v>1.1200000000000001</v>
      </c>
      <c r="D2599" s="6">
        <f t="shared" si="40"/>
        <v>3.4216772151898667</v>
      </c>
    </row>
    <row r="2600" spans="1:4" x14ac:dyDescent="0.2">
      <c r="A2600" s="25">
        <v>39546</v>
      </c>
      <c r="B2600" s="6">
        <v>4.58</v>
      </c>
      <c r="C2600" s="6">
        <v>1.1399999999999999</v>
      </c>
      <c r="D2600" s="6">
        <f t="shared" si="40"/>
        <v>3.4012260233339919</v>
      </c>
    </row>
    <row r="2601" spans="1:4" x14ac:dyDescent="0.2">
      <c r="A2601" s="25">
        <v>39547</v>
      </c>
      <c r="B2601" s="6">
        <v>4.5999999999999996</v>
      </c>
      <c r="C2601" s="6">
        <v>1.1599999999999999</v>
      </c>
      <c r="D2601" s="6">
        <f t="shared" si="40"/>
        <v>3.400553578489518</v>
      </c>
    </row>
    <row r="2602" spans="1:4" x14ac:dyDescent="0.2">
      <c r="A2602" s="25">
        <v>39548</v>
      </c>
      <c r="B2602" s="6">
        <v>4.5599999999999996</v>
      </c>
      <c r="C2602" s="6">
        <v>1.1200000000000001</v>
      </c>
      <c r="D2602" s="6">
        <f t="shared" si="40"/>
        <v>3.4018987341772222</v>
      </c>
    </row>
    <row r="2603" spans="1:4" x14ac:dyDescent="0.2">
      <c r="A2603" s="25">
        <v>39549</v>
      </c>
      <c r="B2603" s="6">
        <v>4.49</v>
      </c>
      <c r="C2603" s="6">
        <v>1.05</v>
      </c>
      <c r="D2603" s="6">
        <f t="shared" si="40"/>
        <v>3.4042553191489411</v>
      </c>
    </row>
    <row r="2604" spans="1:4" x14ac:dyDescent="0.2">
      <c r="A2604" s="25">
        <v>39552</v>
      </c>
      <c r="B2604" s="6">
        <v>4.5199999999999996</v>
      </c>
      <c r="C2604" s="6">
        <v>1.08</v>
      </c>
      <c r="D2604" s="6">
        <f t="shared" si="40"/>
        <v>3.4032449544914911</v>
      </c>
    </row>
    <row r="2605" spans="1:4" x14ac:dyDescent="0.2">
      <c r="A2605" s="25">
        <v>39553</v>
      </c>
      <c r="B2605" s="6">
        <v>4.5199999999999996</v>
      </c>
      <c r="C2605" s="6">
        <v>1.0900000000000001</v>
      </c>
      <c r="D2605" s="6">
        <f t="shared" si="40"/>
        <v>3.393016124245718</v>
      </c>
    </row>
    <row r="2606" spans="1:4" x14ac:dyDescent="0.2">
      <c r="A2606" s="25">
        <v>39554</v>
      </c>
      <c r="B2606" s="6">
        <v>4.62</v>
      </c>
      <c r="C2606" s="6">
        <v>1.19</v>
      </c>
      <c r="D2606" s="6">
        <f t="shared" si="40"/>
        <v>3.3896630101788672</v>
      </c>
    </row>
    <row r="2607" spans="1:4" x14ac:dyDescent="0.2">
      <c r="A2607" s="25">
        <v>39555</v>
      </c>
      <c r="B2607" s="6">
        <v>4.72</v>
      </c>
      <c r="C2607" s="6">
        <v>1.29</v>
      </c>
      <c r="D2607" s="6">
        <f t="shared" si="40"/>
        <v>3.3863165169315756</v>
      </c>
    </row>
    <row r="2608" spans="1:4" x14ac:dyDescent="0.2">
      <c r="A2608" s="25">
        <v>39556</v>
      </c>
      <c r="B2608" s="6">
        <v>4.78</v>
      </c>
      <c r="C2608" s="6">
        <v>1.37</v>
      </c>
      <c r="D2608" s="6">
        <f t="shared" si="40"/>
        <v>3.3639143730886945</v>
      </c>
    </row>
    <row r="2609" spans="1:4" x14ac:dyDescent="0.2">
      <c r="A2609" s="25">
        <v>39559</v>
      </c>
      <c r="B2609" s="6">
        <v>4.72</v>
      </c>
      <c r="C2609" s="6">
        <v>1.32</v>
      </c>
      <c r="D2609" s="6">
        <f t="shared" si="40"/>
        <v>3.3557046979865612</v>
      </c>
    </row>
    <row r="2610" spans="1:4" x14ac:dyDescent="0.2">
      <c r="A2610" s="25">
        <v>39560</v>
      </c>
      <c r="B2610" s="6">
        <v>4.74</v>
      </c>
      <c r="C2610" s="6">
        <v>1.34</v>
      </c>
      <c r="D2610" s="6">
        <f t="shared" si="40"/>
        <v>3.3550424314189975</v>
      </c>
    </row>
    <row r="2611" spans="1:4" x14ac:dyDescent="0.2">
      <c r="A2611" s="25">
        <v>39561</v>
      </c>
      <c r="B2611" s="6">
        <v>4.71</v>
      </c>
      <c r="C2611" s="6">
        <v>1.31</v>
      </c>
      <c r="D2611" s="6">
        <f t="shared" si="40"/>
        <v>3.3560359293258069</v>
      </c>
    </row>
    <row r="2612" spans="1:4" x14ac:dyDescent="0.2">
      <c r="A2612" s="25">
        <v>39562</v>
      </c>
      <c r="B2612" s="6">
        <v>4.82</v>
      </c>
      <c r="C2612" s="6">
        <v>1.4</v>
      </c>
      <c r="D2612" s="6">
        <f t="shared" si="40"/>
        <v>3.3727810650887591</v>
      </c>
    </row>
    <row r="2613" spans="1:4" x14ac:dyDescent="0.2">
      <c r="A2613" s="25">
        <v>39563</v>
      </c>
      <c r="B2613" s="6">
        <v>4.82</v>
      </c>
      <c r="C2613" s="6">
        <v>1.39</v>
      </c>
      <c r="D2613" s="6">
        <f t="shared" si="40"/>
        <v>3.3829766249136917</v>
      </c>
    </row>
    <row r="2614" spans="1:4" x14ac:dyDescent="0.2">
      <c r="A2614" s="25">
        <v>39566</v>
      </c>
      <c r="B2614" s="6">
        <v>4.79</v>
      </c>
      <c r="C2614" s="6">
        <v>1.35</v>
      </c>
      <c r="D2614" s="6">
        <f t="shared" si="40"/>
        <v>3.3941785890478471</v>
      </c>
    </row>
    <row r="2615" spans="1:4" x14ac:dyDescent="0.2">
      <c r="A2615" s="25">
        <v>39567</v>
      </c>
      <c r="B2615" s="6">
        <v>4.74</v>
      </c>
      <c r="C2615" s="6">
        <v>1.3</v>
      </c>
      <c r="D2615" s="6">
        <f t="shared" si="40"/>
        <v>3.3958538993090093</v>
      </c>
    </row>
    <row r="2616" spans="1:4" x14ac:dyDescent="0.2">
      <c r="A2616" s="25">
        <v>39568</v>
      </c>
      <c r="B2616" s="6">
        <v>4.7300000000000004</v>
      </c>
      <c r="C2616" s="6">
        <v>1.29</v>
      </c>
      <c r="D2616" s="6">
        <f t="shared" si="40"/>
        <v>3.3961891598380811</v>
      </c>
    </row>
    <row r="2617" spans="1:4" x14ac:dyDescent="0.2">
      <c r="A2617" s="25">
        <v>39569</v>
      </c>
      <c r="B2617" s="6">
        <v>4.6900000000000004</v>
      </c>
      <c r="C2617" s="6">
        <v>1.25</v>
      </c>
      <c r="D2617" s="6">
        <f t="shared" si="40"/>
        <v>3.3975308641975399</v>
      </c>
    </row>
    <row r="2618" spans="1:4" x14ac:dyDescent="0.2">
      <c r="A2618" s="25">
        <v>39570</v>
      </c>
      <c r="B2618" s="6">
        <v>4.8099999999999996</v>
      </c>
      <c r="C2618" s="6">
        <v>1.37</v>
      </c>
      <c r="D2618" s="6">
        <f t="shared" si="40"/>
        <v>3.3935089276906361</v>
      </c>
    </row>
    <row r="2619" spans="1:4" x14ac:dyDescent="0.2">
      <c r="A2619" s="25">
        <v>39574</v>
      </c>
      <c r="B2619" s="6">
        <v>4.74</v>
      </c>
      <c r="C2619" s="6">
        <v>1.28</v>
      </c>
      <c r="D2619" s="6">
        <f t="shared" si="40"/>
        <v>3.4162717219589522</v>
      </c>
    </row>
    <row r="2620" spans="1:4" x14ac:dyDescent="0.2">
      <c r="A2620" s="25">
        <v>39575</v>
      </c>
      <c r="B2620" s="6">
        <v>4.7699999999999996</v>
      </c>
      <c r="C2620" s="6">
        <v>1.31</v>
      </c>
      <c r="D2620" s="6">
        <f t="shared" si="40"/>
        <v>3.4152600927845223</v>
      </c>
    </row>
    <row r="2621" spans="1:4" x14ac:dyDescent="0.2">
      <c r="A2621" s="25">
        <v>39576</v>
      </c>
      <c r="B2621" s="6">
        <v>4.68</v>
      </c>
      <c r="C2621" s="6">
        <v>1.23</v>
      </c>
      <c r="D2621" s="6">
        <f t="shared" si="40"/>
        <v>3.4080806085152515</v>
      </c>
    </row>
    <row r="2622" spans="1:4" x14ac:dyDescent="0.2">
      <c r="A2622" s="25">
        <v>39577</v>
      </c>
      <c r="B2622" s="6">
        <v>4.6500000000000004</v>
      </c>
      <c r="C2622" s="6">
        <v>1.2</v>
      </c>
      <c r="D2622" s="6">
        <f t="shared" si="40"/>
        <v>3.4090909090909172</v>
      </c>
    </row>
    <row r="2623" spans="1:4" x14ac:dyDescent="0.2">
      <c r="A2623" s="25">
        <v>39580</v>
      </c>
      <c r="B2623" s="6">
        <v>4.66</v>
      </c>
      <c r="C2623" s="6">
        <v>1.21</v>
      </c>
      <c r="D2623" s="6">
        <f t="shared" si="40"/>
        <v>3.4087540756842172</v>
      </c>
    </row>
    <row r="2624" spans="1:4" x14ac:dyDescent="0.2">
      <c r="A2624" s="25">
        <v>39581</v>
      </c>
      <c r="B2624" s="6">
        <v>4.75</v>
      </c>
      <c r="C2624" s="6">
        <v>1.28</v>
      </c>
      <c r="D2624" s="6">
        <f t="shared" si="40"/>
        <v>3.4261453396524644</v>
      </c>
    </row>
    <row r="2625" spans="1:4" x14ac:dyDescent="0.2">
      <c r="A2625" s="25">
        <v>39582</v>
      </c>
      <c r="B2625" s="6">
        <v>4.8499999999999996</v>
      </c>
      <c r="C2625" s="6">
        <v>1.34</v>
      </c>
      <c r="D2625" s="6">
        <f t="shared" si="40"/>
        <v>3.4635879218472443</v>
      </c>
    </row>
    <row r="2626" spans="1:4" x14ac:dyDescent="0.2">
      <c r="A2626" s="25">
        <v>39583</v>
      </c>
      <c r="B2626" s="6">
        <v>4.87</v>
      </c>
      <c r="C2626" s="6">
        <v>1.37</v>
      </c>
      <c r="D2626" s="6">
        <f t="shared" si="40"/>
        <v>3.4526980368945415</v>
      </c>
    </row>
    <row r="2627" spans="1:4" x14ac:dyDescent="0.2">
      <c r="A2627" s="25">
        <v>39584</v>
      </c>
      <c r="B2627" s="6">
        <v>4.8</v>
      </c>
      <c r="C2627" s="6">
        <v>1.33</v>
      </c>
      <c r="D2627" s="6">
        <f t="shared" si="40"/>
        <v>3.4244547518010426</v>
      </c>
    </row>
    <row r="2628" spans="1:4" x14ac:dyDescent="0.2">
      <c r="A2628" s="25">
        <v>39587</v>
      </c>
      <c r="B2628" s="6">
        <v>4.8499999999999996</v>
      </c>
      <c r="C2628" s="6">
        <v>1.39</v>
      </c>
      <c r="D2628" s="6">
        <f t="shared" si="40"/>
        <v>3.4125653417496737</v>
      </c>
    </row>
    <row r="2629" spans="1:4" x14ac:dyDescent="0.2">
      <c r="A2629" s="25">
        <v>39588</v>
      </c>
      <c r="B2629" s="6">
        <v>4.82</v>
      </c>
      <c r="C2629" s="6">
        <v>1.36</v>
      </c>
      <c r="D2629" s="6">
        <f t="shared" si="40"/>
        <v>3.4135753749013453</v>
      </c>
    </row>
    <row r="2630" spans="1:4" x14ac:dyDescent="0.2">
      <c r="A2630" s="25">
        <v>39589</v>
      </c>
      <c r="B2630" s="6">
        <v>4.9000000000000004</v>
      </c>
      <c r="C2630" s="6">
        <v>1.44</v>
      </c>
      <c r="D2630" s="6">
        <f t="shared" si="40"/>
        <v>3.4108832807570932</v>
      </c>
    </row>
    <row r="2631" spans="1:4" x14ac:dyDescent="0.2">
      <c r="A2631" s="25">
        <v>39590</v>
      </c>
      <c r="B2631" s="6">
        <v>4.97</v>
      </c>
      <c r="C2631" s="6">
        <v>1.48</v>
      </c>
      <c r="D2631" s="6">
        <f t="shared" si="40"/>
        <v>3.4391013007489368</v>
      </c>
    </row>
    <row r="2632" spans="1:4" x14ac:dyDescent="0.2">
      <c r="A2632" s="25">
        <v>39591</v>
      </c>
      <c r="B2632" s="6">
        <v>4.95</v>
      </c>
      <c r="C2632" s="6">
        <v>1.44</v>
      </c>
      <c r="D2632" s="6">
        <f t="shared" ref="D2632:D2695" si="41">((1+(B2632/100))/(1+(C2632/100)) - 1)*100</f>
        <v>3.4601735015773016</v>
      </c>
    </row>
    <row r="2633" spans="1:4" x14ac:dyDescent="0.2">
      <c r="A2633" s="25">
        <v>39595</v>
      </c>
      <c r="B2633" s="6">
        <v>4.95</v>
      </c>
      <c r="C2633" s="6">
        <v>1.44</v>
      </c>
      <c r="D2633" s="6">
        <f t="shared" si="41"/>
        <v>3.4601735015773016</v>
      </c>
    </row>
    <row r="2634" spans="1:4" x14ac:dyDescent="0.2">
      <c r="A2634" s="25">
        <v>39596</v>
      </c>
      <c r="B2634" s="6">
        <v>4.99</v>
      </c>
      <c r="C2634" s="6">
        <v>1.48</v>
      </c>
      <c r="D2634" s="6">
        <f t="shared" si="41"/>
        <v>3.4588096176586758</v>
      </c>
    </row>
    <row r="2635" spans="1:4" x14ac:dyDescent="0.2">
      <c r="A2635" s="25">
        <v>39597</v>
      </c>
      <c r="B2635" s="6">
        <v>5.05</v>
      </c>
      <c r="C2635" s="6">
        <v>1.53</v>
      </c>
      <c r="D2635" s="6">
        <f t="shared" si="41"/>
        <v>3.4669555796316365</v>
      </c>
    </row>
    <row r="2636" spans="1:4" x14ac:dyDescent="0.2">
      <c r="A2636" s="25">
        <v>39598</v>
      </c>
      <c r="B2636" s="6">
        <v>5</v>
      </c>
      <c r="C2636" s="6">
        <v>1.48</v>
      </c>
      <c r="D2636" s="6">
        <f t="shared" si="41"/>
        <v>3.4686637761135231</v>
      </c>
    </row>
    <row r="2637" spans="1:4" x14ac:dyDescent="0.2">
      <c r="A2637" s="25">
        <v>39601</v>
      </c>
      <c r="B2637" s="6">
        <v>4.99</v>
      </c>
      <c r="C2637" s="6">
        <v>1.48</v>
      </c>
      <c r="D2637" s="6">
        <f t="shared" si="41"/>
        <v>3.4588096176586758</v>
      </c>
    </row>
    <row r="2638" spans="1:4" x14ac:dyDescent="0.2">
      <c r="A2638" s="25">
        <v>39602</v>
      </c>
      <c r="B2638" s="6">
        <v>5.08</v>
      </c>
      <c r="C2638" s="6">
        <v>1.53</v>
      </c>
      <c r="D2638" s="6">
        <f t="shared" si="41"/>
        <v>3.496503496503478</v>
      </c>
    </row>
    <row r="2639" spans="1:4" x14ac:dyDescent="0.2">
      <c r="A2639" s="25">
        <v>39603</v>
      </c>
      <c r="B2639" s="6">
        <v>4.99</v>
      </c>
      <c r="C2639" s="6">
        <v>1.42</v>
      </c>
      <c r="D2639" s="6">
        <f t="shared" si="41"/>
        <v>3.5200157759810669</v>
      </c>
    </row>
    <row r="2640" spans="1:4" x14ac:dyDescent="0.2">
      <c r="A2640" s="25">
        <v>39604</v>
      </c>
      <c r="B2640" s="6">
        <v>5.08</v>
      </c>
      <c r="C2640" s="6">
        <v>1.44</v>
      </c>
      <c r="D2640" s="6">
        <f t="shared" si="41"/>
        <v>3.588328075709768</v>
      </c>
    </row>
    <row r="2641" spans="1:4" x14ac:dyDescent="0.2">
      <c r="A2641" s="25">
        <v>39605</v>
      </c>
      <c r="B2641" s="6">
        <v>5.03</v>
      </c>
      <c r="C2641" s="6">
        <v>1.38</v>
      </c>
      <c r="D2641" s="6">
        <f t="shared" si="41"/>
        <v>3.6003156441112516</v>
      </c>
    </row>
    <row r="2642" spans="1:4" x14ac:dyDescent="0.2">
      <c r="A2642" s="25">
        <v>39608</v>
      </c>
      <c r="B2642" s="6">
        <v>5.15</v>
      </c>
      <c r="C2642" s="6">
        <v>1.48</v>
      </c>
      <c r="D2642" s="6">
        <f t="shared" si="41"/>
        <v>3.6164761529365652</v>
      </c>
    </row>
    <row r="2643" spans="1:4" x14ac:dyDescent="0.2">
      <c r="A2643" s="25">
        <v>39609</v>
      </c>
      <c r="B2643" s="6">
        <v>5.14</v>
      </c>
      <c r="C2643" s="6">
        <v>1.4</v>
      </c>
      <c r="D2643" s="6">
        <f t="shared" si="41"/>
        <v>3.6883629191321488</v>
      </c>
    </row>
    <row r="2644" spans="1:4" x14ac:dyDescent="0.2">
      <c r="A2644" s="25">
        <v>39610</v>
      </c>
      <c r="B2644" s="6">
        <v>5.16</v>
      </c>
      <c r="C2644" s="6">
        <v>1.41</v>
      </c>
      <c r="D2644" s="6">
        <f t="shared" si="41"/>
        <v>3.6978601715807136</v>
      </c>
    </row>
    <row r="2645" spans="1:4" x14ac:dyDescent="0.2">
      <c r="A2645" s="25">
        <v>39611</v>
      </c>
      <c r="B2645" s="6">
        <v>5.17</v>
      </c>
      <c r="C2645" s="6">
        <v>1.36</v>
      </c>
      <c r="D2645" s="6">
        <f t="shared" si="41"/>
        <v>3.7588792423046691</v>
      </c>
    </row>
    <row r="2646" spans="1:4" x14ac:dyDescent="0.2">
      <c r="A2646" s="25">
        <v>39612</v>
      </c>
      <c r="B2646" s="6">
        <v>5.28</v>
      </c>
      <c r="C2646" s="6">
        <v>1.39</v>
      </c>
      <c r="D2646" s="6">
        <f t="shared" si="41"/>
        <v>3.8366702830653798</v>
      </c>
    </row>
    <row r="2647" spans="1:4" x14ac:dyDescent="0.2">
      <c r="A2647" s="25">
        <v>39615</v>
      </c>
      <c r="B2647" s="6">
        <v>5.22</v>
      </c>
      <c r="C2647" s="6">
        <v>1.35</v>
      </c>
      <c r="D2647" s="6">
        <f t="shared" si="41"/>
        <v>3.818450912678828</v>
      </c>
    </row>
    <row r="2648" spans="1:4" x14ac:dyDescent="0.2">
      <c r="A2648" s="25">
        <v>39616</v>
      </c>
      <c r="B2648" s="6">
        <v>5.19</v>
      </c>
      <c r="C2648" s="6">
        <v>1.31</v>
      </c>
      <c r="D2648" s="6">
        <f t="shared" si="41"/>
        <v>3.8298292369953524</v>
      </c>
    </row>
    <row r="2649" spans="1:4" x14ac:dyDescent="0.2">
      <c r="A2649" s="25">
        <v>39617</v>
      </c>
      <c r="B2649" s="6">
        <v>5.19</v>
      </c>
      <c r="C2649" s="6">
        <v>1.31</v>
      </c>
      <c r="D2649" s="6">
        <f t="shared" si="41"/>
        <v>3.8298292369953524</v>
      </c>
    </row>
    <row r="2650" spans="1:4" x14ac:dyDescent="0.2">
      <c r="A2650" s="25">
        <v>39618</v>
      </c>
      <c r="B2650" s="6">
        <v>5.26</v>
      </c>
      <c r="C2650" s="6">
        <v>1.4</v>
      </c>
      <c r="D2650" s="6">
        <f t="shared" si="41"/>
        <v>3.8067061143984171</v>
      </c>
    </row>
    <row r="2651" spans="1:4" x14ac:dyDescent="0.2">
      <c r="A2651" s="25">
        <v>39619</v>
      </c>
      <c r="B2651" s="6">
        <v>5.17</v>
      </c>
      <c r="C2651" s="6">
        <v>1.31</v>
      </c>
      <c r="D2651" s="6">
        <f t="shared" si="41"/>
        <v>3.8100878491758028</v>
      </c>
    </row>
    <row r="2652" spans="1:4" x14ac:dyDescent="0.2">
      <c r="A2652" s="25">
        <v>39622</v>
      </c>
      <c r="B2652" s="6">
        <v>5.16</v>
      </c>
      <c r="C2652" s="6">
        <v>1.29</v>
      </c>
      <c r="D2652" s="6">
        <f t="shared" si="41"/>
        <v>3.8207128048178607</v>
      </c>
    </row>
    <row r="2653" spans="1:4" x14ac:dyDescent="0.2">
      <c r="A2653" s="25">
        <v>39623</v>
      </c>
      <c r="B2653" s="6">
        <v>5.18</v>
      </c>
      <c r="C2653" s="6">
        <v>1.3</v>
      </c>
      <c r="D2653" s="6">
        <f t="shared" si="41"/>
        <v>3.8302073050345609</v>
      </c>
    </row>
    <row r="2654" spans="1:4" x14ac:dyDescent="0.2">
      <c r="A2654" s="25">
        <v>39624</v>
      </c>
      <c r="B2654" s="6">
        <v>5.16</v>
      </c>
      <c r="C2654" s="6">
        <v>1.27</v>
      </c>
      <c r="D2654" s="6">
        <f t="shared" si="41"/>
        <v>3.8412165498173279</v>
      </c>
    </row>
    <row r="2655" spans="1:4" x14ac:dyDescent="0.2">
      <c r="A2655" s="25">
        <v>39625</v>
      </c>
      <c r="B2655" s="6">
        <v>5.05</v>
      </c>
      <c r="C2655" s="6">
        <v>1.19</v>
      </c>
      <c r="D2655" s="6">
        <f t="shared" si="41"/>
        <v>3.8146061863820524</v>
      </c>
    </row>
    <row r="2656" spans="1:4" x14ac:dyDescent="0.2">
      <c r="A2656" s="25">
        <v>39626</v>
      </c>
      <c r="B2656" s="6">
        <v>5.07</v>
      </c>
      <c r="C2656" s="6">
        <v>1.23</v>
      </c>
      <c r="D2656" s="6">
        <f t="shared" si="41"/>
        <v>3.7933418946952457</v>
      </c>
    </row>
    <row r="2657" spans="1:4" x14ac:dyDescent="0.2">
      <c r="A2657" s="25">
        <v>39629</v>
      </c>
      <c r="B2657" s="6">
        <v>5.17</v>
      </c>
      <c r="C2657" s="6">
        <v>1.27</v>
      </c>
      <c r="D2657" s="6">
        <f t="shared" si="41"/>
        <v>3.8510911424903815</v>
      </c>
    </row>
    <row r="2658" spans="1:4" x14ac:dyDescent="0.2">
      <c r="A2658" s="25">
        <v>39630</v>
      </c>
      <c r="B2658" s="6">
        <v>5.19</v>
      </c>
      <c r="C2658" s="6">
        <v>1.26</v>
      </c>
      <c r="D2658" s="6">
        <f t="shared" si="41"/>
        <v>3.8810981631443919</v>
      </c>
    </row>
    <row r="2659" spans="1:4" x14ac:dyDescent="0.2">
      <c r="A2659" s="25">
        <v>39631</v>
      </c>
      <c r="B2659" s="6">
        <v>5.18</v>
      </c>
      <c r="C2659" s="6">
        <v>1.23</v>
      </c>
      <c r="D2659" s="6">
        <f t="shared" si="41"/>
        <v>3.9020053343870487</v>
      </c>
    </row>
    <row r="2660" spans="1:4" x14ac:dyDescent="0.2">
      <c r="A2660" s="25">
        <v>39632</v>
      </c>
      <c r="B2660" s="6">
        <v>5.09</v>
      </c>
      <c r="C2660" s="6">
        <v>1.1100000000000001</v>
      </c>
      <c r="D2660" s="6">
        <f t="shared" si="41"/>
        <v>3.9363069923845195</v>
      </c>
    </row>
    <row r="2661" spans="1:4" x14ac:dyDescent="0.2">
      <c r="A2661" s="25">
        <v>39633</v>
      </c>
      <c r="B2661" s="6">
        <v>5.0199999999999996</v>
      </c>
      <c r="C2661" s="6">
        <v>1.04</v>
      </c>
      <c r="D2661" s="6">
        <f t="shared" si="41"/>
        <v>3.9390340459224182</v>
      </c>
    </row>
    <row r="2662" spans="1:4" x14ac:dyDescent="0.2">
      <c r="A2662" s="25">
        <v>39636</v>
      </c>
      <c r="B2662" s="6">
        <v>4.97</v>
      </c>
      <c r="C2662" s="6">
        <v>0.99</v>
      </c>
      <c r="D2662" s="6">
        <f t="shared" si="41"/>
        <v>3.9409842558669306</v>
      </c>
    </row>
    <row r="2663" spans="1:4" x14ac:dyDescent="0.2">
      <c r="A2663" s="25">
        <v>39637</v>
      </c>
      <c r="B2663" s="6">
        <v>4.96</v>
      </c>
      <c r="C2663" s="6">
        <v>1.05</v>
      </c>
      <c r="D2663" s="6">
        <f t="shared" si="41"/>
        <v>3.8693715982187182</v>
      </c>
    </row>
    <row r="2664" spans="1:4" x14ac:dyDescent="0.2">
      <c r="A2664" s="25">
        <v>39638</v>
      </c>
      <c r="B2664" s="6">
        <v>4.9400000000000004</v>
      </c>
      <c r="C2664" s="6">
        <v>1.08</v>
      </c>
      <c r="D2664" s="6">
        <f t="shared" si="41"/>
        <v>3.8187574198654817</v>
      </c>
    </row>
    <row r="2665" spans="1:4" x14ac:dyDescent="0.2">
      <c r="A2665" s="25">
        <v>39639</v>
      </c>
      <c r="B2665" s="6">
        <v>4.92</v>
      </c>
      <c r="C2665" s="6">
        <v>1.08</v>
      </c>
      <c r="D2665" s="6">
        <f t="shared" si="41"/>
        <v>3.7989711119905012</v>
      </c>
    </row>
    <row r="2666" spans="1:4" x14ac:dyDescent="0.2">
      <c r="A2666" s="25">
        <v>39640</v>
      </c>
      <c r="B2666" s="6">
        <v>4.95</v>
      </c>
      <c r="C2666" s="6">
        <v>1.1100000000000001</v>
      </c>
      <c r="D2666" s="6">
        <f t="shared" si="41"/>
        <v>3.7978439323508972</v>
      </c>
    </row>
    <row r="2667" spans="1:4" x14ac:dyDescent="0.2">
      <c r="A2667" s="25">
        <v>39643</v>
      </c>
      <c r="B2667" s="6">
        <v>4.95</v>
      </c>
      <c r="C2667" s="6">
        <v>1.1100000000000001</v>
      </c>
      <c r="D2667" s="6">
        <f t="shared" si="41"/>
        <v>3.7978439323508972</v>
      </c>
    </row>
    <row r="2668" spans="1:4" x14ac:dyDescent="0.2">
      <c r="A2668" s="25">
        <v>39644</v>
      </c>
      <c r="B2668" s="6">
        <v>4.91</v>
      </c>
      <c r="C2668" s="6">
        <v>1.1299999999999999</v>
      </c>
      <c r="D2668" s="6">
        <f t="shared" si="41"/>
        <v>3.737763274992556</v>
      </c>
    </row>
    <row r="2669" spans="1:4" x14ac:dyDescent="0.2">
      <c r="A2669" s="25">
        <v>39645</v>
      </c>
      <c r="B2669" s="6">
        <v>4.92</v>
      </c>
      <c r="C2669" s="6">
        <v>1.24</v>
      </c>
      <c r="D2669" s="6">
        <f t="shared" si="41"/>
        <v>3.6349269063611134</v>
      </c>
    </row>
    <row r="2670" spans="1:4" x14ac:dyDescent="0.2">
      <c r="A2670" s="25">
        <v>39646</v>
      </c>
      <c r="B2670" s="6">
        <v>4.9400000000000004</v>
      </c>
      <c r="C2670" s="6">
        <v>1.34</v>
      </c>
      <c r="D2670" s="6">
        <f t="shared" si="41"/>
        <v>3.5523978685612745</v>
      </c>
    </row>
    <row r="2671" spans="1:4" x14ac:dyDescent="0.2">
      <c r="A2671" s="25">
        <v>39647</v>
      </c>
      <c r="B2671" s="6">
        <v>5.07</v>
      </c>
      <c r="C2671" s="6">
        <v>1.5</v>
      </c>
      <c r="D2671" s="6">
        <f t="shared" si="41"/>
        <v>3.5172413793103541</v>
      </c>
    </row>
    <row r="2672" spans="1:4" x14ac:dyDescent="0.2">
      <c r="A2672" s="25">
        <v>39650</v>
      </c>
      <c r="B2672" s="6">
        <v>5.09</v>
      </c>
      <c r="C2672" s="6">
        <v>1.47</v>
      </c>
      <c r="D2672" s="6">
        <f t="shared" si="41"/>
        <v>3.5675569133734042</v>
      </c>
    </row>
    <row r="2673" spans="1:4" x14ac:dyDescent="0.2">
      <c r="A2673" s="25">
        <v>39651</v>
      </c>
      <c r="B2673" s="6">
        <v>5.03</v>
      </c>
      <c r="C2673" s="6">
        <v>1.39</v>
      </c>
      <c r="D2673" s="6">
        <f t="shared" si="41"/>
        <v>3.5900976427655662</v>
      </c>
    </row>
    <row r="2674" spans="1:4" x14ac:dyDescent="0.2">
      <c r="A2674" s="25">
        <v>39652</v>
      </c>
      <c r="B2674" s="6">
        <v>5.07</v>
      </c>
      <c r="C2674" s="6">
        <v>1.46</v>
      </c>
      <c r="D2674" s="6">
        <f t="shared" si="41"/>
        <v>3.5580524344569264</v>
      </c>
    </row>
    <row r="2675" spans="1:4" x14ac:dyDescent="0.2">
      <c r="A2675" s="25">
        <v>39653</v>
      </c>
      <c r="B2675" s="6">
        <v>5.01</v>
      </c>
      <c r="C2675" s="6">
        <v>1.51</v>
      </c>
      <c r="D2675" s="6">
        <f t="shared" si="41"/>
        <v>3.4479361639247585</v>
      </c>
    </row>
    <row r="2676" spans="1:4" x14ac:dyDescent="0.2">
      <c r="A2676" s="25">
        <v>39654</v>
      </c>
      <c r="B2676" s="6">
        <v>5.0199999999999996</v>
      </c>
      <c r="C2676" s="6">
        <v>1.57</v>
      </c>
      <c r="D2676" s="6">
        <f t="shared" si="41"/>
        <v>3.3966722457418497</v>
      </c>
    </row>
    <row r="2677" spans="1:4" x14ac:dyDescent="0.2">
      <c r="A2677" s="25">
        <v>39657</v>
      </c>
      <c r="B2677" s="6">
        <v>4.99</v>
      </c>
      <c r="C2677" s="6">
        <v>1.55</v>
      </c>
      <c r="D2677" s="6">
        <f t="shared" si="41"/>
        <v>3.387493845396361</v>
      </c>
    </row>
    <row r="2678" spans="1:4" x14ac:dyDescent="0.2">
      <c r="A2678" s="25">
        <v>39658</v>
      </c>
      <c r="B2678" s="6">
        <v>4.9400000000000004</v>
      </c>
      <c r="C2678" s="6">
        <v>1.5</v>
      </c>
      <c r="D2678" s="6">
        <f t="shared" si="41"/>
        <v>3.3891625615763754</v>
      </c>
    </row>
    <row r="2679" spans="1:4" x14ac:dyDescent="0.2">
      <c r="A2679" s="25">
        <v>39659</v>
      </c>
      <c r="B2679" s="6">
        <v>4.88</v>
      </c>
      <c r="C2679" s="6">
        <v>1.46</v>
      </c>
      <c r="D2679" s="6">
        <f t="shared" si="41"/>
        <v>3.3707865168539408</v>
      </c>
    </row>
    <row r="2680" spans="1:4" x14ac:dyDescent="0.2">
      <c r="A2680" s="25">
        <v>39660</v>
      </c>
      <c r="B2680" s="6">
        <v>4.84</v>
      </c>
      <c r="C2680" s="6">
        <v>1.46</v>
      </c>
      <c r="D2680" s="6">
        <f t="shared" si="41"/>
        <v>3.3313621131480398</v>
      </c>
    </row>
    <row r="2681" spans="1:4" x14ac:dyDescent="0.2">
      <c r="A2681" s="25">
        <v>39661</v>
      </c>
      <c r="B2681" s="6">
        <v>4.88</v>
      </c>
      <c r="C2681" s="6">
        <v>1.46</v>
      </c>
      <c r="D2681" s="6">
        <f t="shared" si="41"/>
        <v>3.3707865168539408</v>
      </c>
    </row>
    <row r="2682" spans="1:4" x14ac:dyDescent="0.2">
      <c r="A2682" s="25">
        <v>39664</v>
      </c>
      <c r="B2682" s="6">
        <v>4.8499999999999996</v>
      </c>
      <c r="C2682" s="6">
        <v>1.41</v>
      </c>
      <c r="D2682" s="6">
        <f t="shared" si="41"/>
        <v>3.3921703973966988</v>
      </c>
    </row>
    <row r="2683" spans="1:4" x14ac:dyDescent="0.2">
      <c r="A2683" s="25">
        <v>39665</v>
      </c>
      <c r="B2683" s="6">
        <v>4.8099999999999996</v>
      </c>
      <c r="C2683" s="6">
        <v>1.37</v>
      </c>
      <c r="D2683" s="6">
        <f t="shared" si="41"/>
        <v>3.3935089276906361</v>
      </c>
    </row>
    <row r="2684" spans="1:4" x14ac:dyDescent="0.2">
      <c r="A2684" s="25">
        <v>39666</v>
      </c>
      <c r="B2684" s="6">
        <v>4.79</v>
      </c>
      <c r="C2684" s="6">
        <v>1.34</v>
      </c>
      <c r="D2684" s="6">
        <f t="shared" si="41"/>
        <v>3.4043812907045501</v>
      </c>
    </row>
    <row r="2685" spans="1:4" x14ac:dyDescent="0.2">
      <c r="A2685" s="25">
        <v>39667</v>
      </c>
      <c r="B2685" s="6">
        <v>4.74</v>
      </c>
      <c r="C2685" s="6">
        <v>1.28</v>
      </c>
      <c r="D2685" s="6">
        <f t="shared" si="41"/>
        <v>3.4162717219589522</v>
      </c>
    </row>
    <row r="2686" spans="1:4" x14ac:dyDescent="0.2">
      <c r="A2686" s="25">
        <v>39668</v>
      </c>
      <c r="B2686" s="6">
        <v>4.7300000000000004</v>
      </c>
      <c r="C2686" s="6">
        <v>1.27</v>
      </c>
      <c r="D2686" s="6">
        <f t="shared" si="41"/>
        <v>3.4166090648760639</v>
      </c>
    </row>
    <row r="2687" spans="1:4" x14ac:dyDescent="0.2">
      <c r="A2687" s="25">
        <v>39671</v>
      </c>
      <c r="B2687" s="6">
        <v>4.75</v>
      </c>
      <c r="C2687" s="6">
        <v>1.27</v>
      </c>
      <c r="D2687" s="6">
        <f t="shared" si="41"/>
        <v>3.4363582502221934</v>
      </c>
    </row>
    <row r="2688" spans="1:4" x14ac:dyDescent="0.2">
      <c r="A2688" s="25">
        <v>39672</v>
      </c>
      <c r="B2688" s="6">
        <v>4.6900000000000004</v>
      </c>
      <c r="C2688" s="6">
        <v>1.1399999999999999</v>
      </c>
      <c r="D2688" s="6">
        <f t="shared" si="41"/>
        <v>3.5099861578010483</v>
      </c>
    </row>
    <row r="2689" spans="1:4" x14ac:dyDescent="0.2">
      <c r="A2689" s="25">
        <v>39673</v>
      </c>
      <c r="B2689" s="6">
        <v>4.67</v>
      </c>
      <c r="C2689" s="6">
        <v>1.1299999999999999</v>
      </c>
      <c r="D2689" s="6">
        <f t="shared" si="41"/>
        <v>3.5004449718184283</v>
      </c>
    </row>
    <row r="2690" spans="1:4" x14ac:dyDescent="0.2">
      <c r="A2690" s="25">
        <v>39674</v>
      </c>
      <c r="B2690" s="6">
        <v>4.71</v>
      </c>
      <c r="C2690" s="6">
        <v>1.1599999999999999</v>
      </c>
      <c r="D2690" s="6">
        <f t="shared" si="41"/>
        <v>3.5092922103598045</v>
      </c>
    </row>
    <row r="2691" spans="1:4" x14ac:dyDescent="0.2">
      <c r="A2691" s="25">
        <v>39675</v>
      </c>
      <c r="B2691" s="6">
        <v>4.6500000000000004</v>
      </c>
      <c r="C2691" s="6">
        <v>1.07</v>
      </c>
      <c r="D2691" s="6">
        <f t="shared" si="41"/>
        <v>3.5420995349757733</v>
      </c>
    </row>
    <row r="2692" spans="1:4" x14ac:dyDescent="0.2">
      <c r="A2692" s="25">
        <v>39678</v>
      </c>
      <c r="B2692" s="6">
        <v>4.66</v>
      </c>
      <c r="C2692" s="6">
        <v>1.0900000000000001</v>
      </c>
      <c r="D2692" s="6">
        <f t="shared" si="41"/>
        <v>3.5315065782965727</v>
      </c>
    </row>
    <row r="2693" spans="1:4" x14ac:dyDescent="0.2">
      <c r="A2693" s="25">
        <v>39679</v>
      </c>
      <c r="B2693" s="6">
        <v>4.66</v>
      </c>
      <c r="C2693" s="6">
        <v>1.1000000000000001</v>
      </c>
      <c r="D2693" s="6">
        <f t="shared" si="41"/>
        <v>3.5212660731948731</v>
      </c>
    </row>
    <row r="2694" spans="1:4" x14ac:dyDescent="0.2">
      <c r="A2694" s="25">
        <v>39680</v>
      </c>
      <c r="B2694" s="6">
        <v>4.63</v>
      </c>
      <c r="C2694" s="6">
        <v>1.08</v>
      </c>
      <c r="D2694" s="6">
        <f t="shared" si="41"/>
        <v>3.5120696478037283</v>
      </c>
    </row>
    <row r="2695" spans="1:4" x14ac:dyDescent="0.2">
      <c r="A2695" s="25">
        <v>39681</v>
      </c>
      <c r="B2695" s="6">
        <v>4.63</v>
      </c>
      <c r="C2695" s="6">
        <v>1.06</v>
      </c>
      <c r="D2695" s="6">
        <f t="shared" si="41"/>
        <v>3.5325549178705895</v>
      </c>
    </row>
    <row r="2696" spans="1:4" x14ac:dyDescent="0.2">
      <c r="A2696" s="25">
        <v>39682</v>
      </c>
      <c r="B2696" s="6">
        <v>4.67</v>
      </c>
      <c r="C2696" s="6">
        <v>1.1000000000000001</v>
      </c>
      <c r="D2696" s="6">
        <f t="shared" ref="D2696:D2759" si="42">((1+(B2696/100))/(1+(C2696/100)) - 1)*100</f>
        <v>3.5311572700296834</v>
      </c>
    </row>
    <row r="2697" spans="1:4" x14ac:dyDescent="0.2">
      <c r="A2697" s="25">
        <v>39686</v>
      </c>
      <c r="B2697" s="6">
        <v>4.57</v>
      </c>
      <c r="C2697" s="6">
        <v>0.99</v>
      </c>
      <c r="D2697" s="6">
        <f t="shared" si="42"/>
        <v>3.5449054361818</v>
      </c>
    </row>
    <row r="2698" spans="1:4" x14ac:dyDescent="0.2">
      <c r="A2698" s="25">
        <v>39687</v>
      </c>
      <c r="B2698" s="6">
        <v>4.59</v>
      </c>
      <c r="C2698" s="6">
        <v>1</v>
      </c>
      <c r="D2698" s="6">
        <f t="shared" si="42"/>
        <v>3.5544554455445576</v>
      </c>
    </row>
    <row r="2699" spans="1:4" x14ac:dyDescent="0.2">
      <c r="A2699" s="25">
        <v>39688</v>
      </c>
      <c r="B2699" s="6">
        <v>4.5199999999999996</v>
      </c>
      <c r="C2699" s="6">
        <v>0.99</v>
      </c>
      <c r="D2699" s="6">
        <f t="shared" si="42"/>
        <v>3.4953955837211392</v>
      </c>
    </row>
    <row r="2700" spans="1:4" x14ac:dyDescent="0.2">
      <c r="A2700" s="25">
        <v>39689</v>
      </c>
      <c r="B2700" s="6">
        <v>4.5199999999999996</v>
      </c>
      <c r="C2700" s="6">
        <v>0.98</v>
      </c>
      <c r="D2700" s="6">
        <f t="shared" si="42"/>
        <v>3.5056446821152498</v>
      </c>
    </row>
    <row r="2701" spans="1:4" x14ac:dyDescent="0.2">
      <c r="A2701" s="25">
        <v>39692</v>
      </c>
      <c r="B2701" s="6">
        <v>4.51</v>
      </c>
      <c r="C2701" s="6">
        <v>0.96</v>
      </c>
      <c r="D2701" s="6">
        <f t="shared" si="42"/>
        <v>3.5162440570522868</v>
      </c>
    </row>
    <row r="2702" spans="1:4" x14ac:dyDescent="0.2">
      <c r="A2702" s="25">
        <v>39693</v>
      </c>
      <c r="B2702" s="6">
        <v>4.54</v>
      </c>
      <c r="C2702" s="6">
        <v>1.04</v>
      </c>
      <c r="D2702" s="6">
        <f t="shared" si="42"/>
        <v>3.4639746634996138</v>
      </c>
    </row>
    <row r="2703" spans="1:4" x14ac:dyDescent="0.2">
      <c r="A2703" s="25">
        <v>39694</v>
      </c>
      <c r="B2703" s="6">
        <v>4.54</v>
      </c>
      <c r="C2703" s="6">
        <v>1.08</v>
      </c>
      <c r="D2703" s="6">
        <f t="shared" si="42"/>
        <v>3.4230312623664716</v>
      </c>
    </row>
    <row r="2704" spans="1:4" x14ac:dyDescent="0.2">
      <c r="A2704" s="25">
        <v>39695</v>
      </c>
      <c r="B2704" s="6">
        <v>4.5</v>
      </c>
      <c r="C2704" s="6">
        <v>1.05</v>
      </c>
      <c r="D2704" s="6">
        <f t="shared" si="42"/>
        <v>3.4141514101929671</v>
      </c>
    </row>
    <row r="2705" spans="1:4" x14ac:dyDescent="0.2">
      <c r="A2705" s="25">
        <v>39696</v>
      </c>
      <c r="B2705" s="6">
        <v>4.43</v>
      </c>
      <c r="C2705" s="6">
        <v>1.08</v>
      </c>
      <c r="D2705" s="6">
        <f t="shared" si="42"/>
        <v>3.3142065690542122</v>
      </c>
    </row>
    <row r="2706" spans="1:4" x14ac:dyDescent="0.2">
      <c r="A2706" s="25">
        <v>39699</v>
      </c>
      <c r="B2706" s="6">
        <v>4.5199999999999996</v>
      </c>
      <c r="C2706" s="6">
        <v>1.19</v>
      </c>
      <c r="D2706" s="6">
        <f t="shared" si="42"/>
        <v>3.2908390157130096</v>
      </c>
    </row>
    <row r="2707" spans="1:4" x14ac:dyDescent="0.2">
      <c r="A2707" s="25">
        <v>39700</v>
      </c>
      <c r="B2707" s="6">
        <v>4.4800000000000004</v>
      </c>
      <c r="C2707" s="6">
        <v>1.17</v>
      </c>
      <c r="D2707" s="6">
        <f t="shared" si="42"/>
        <v>3.2717208658693098</v>
      </c>
    </row>
    <row r="2708" spans="1:4" x14ac:dyDescent="0.2">
      <c r="A2708" s="25">
        <v>39701</v>
      </c>
      <c r="B2708" s="6">
        <v>4.49</v>
      </c>
      <c r="C2708" s="6">
        <v>1.19</v>
      </c>
      <c r="D2708" s="6">
        <f t="shared" si="42"/>
        <v>3.2611918173732546</v>
      </c>
    </row>
    <row r="2709" spans="1:4" x14ac:dyDescent="0.2">
      <c r="A2709" s="25">
        <v>39702</v>
      </c>
      <c r="B2709" s="6">
        <v>4.49</v>
      </c>
      <c r="C2709" s="6">
        <v>1.2</v>
      </c>
      <c r="D2709" s="6">
        <f t="shared" si="42"/>
        <v>3.2509881422924769</v>
      </c>
    </row>
    <row r="2710" spans="1:4" x14ac:dyDescent="0.2">
      <c r="A2710" s="25">
        <v>39703</v>
      </c>
      <c r="B2710" s="6">
        <v>4.63</v>
      </c>
      <c r="C2710" s="6">
        <v>1.33</v>
      </c>
      <c r="D2710" s="6">
        <f t="shared" si="42"/>
        <v>3.2566860751998439</v>
      </c>
    </row>
    <row r="2711" spans="1:4" x14ac:dyDescent="0.2">
      <c r="A2711" s="25">
        <v>39706</v>
      </c>
      <c r="B2711" s="6">
        <v>4.5199999999999996</v>
      </c>
      <c r="C2711" s="6">
        <v>1.23</v>
      </c>
      <c r="D2711" s="6">
        <f t="shared" si="42"/>
        <v>3.2500246962362977</v>
      </c>
    </row>
    <row r="2712" spans="1:4" x14ac:dyDescent="0.2">
      <c r="A2712" s="25">
        <v>39707</v>
      </c>
      <c r="B2712" s="6">
        <v>4.4800000000000004</v>
      </c>
      <c r="C2712" s="6">
        <v>1.35</v>
      </c>
      <c r="D2712" s="6">
        <f t="shared" si="42"/>
        <v>3.0883078441045653</v>
      </c>
    </row>
    <row r="2713" spans="1:4" x14ac:dyDescent="0.2">
      <c r="A2713" s="25">
        <v>39708</v>
      </c>
      <c r="B2713" s="6">
        <v>4.46</v>
      </c>
      <c r="C2713" s="6">
        <v>1.35</v>
      </c>
      <c r="D2713" s="6">
        <f t="shared" si="42"/>
        <v>3.0685742476566302</v>
      </c>
    </row>
    <row r="2714" spans="1:4" x14ac:dyDescent="0.2">
      <c r="A2714" s="25">
        <v>39709</v>
      </c>
      <c r="B2714" s="6">
        <v>4.46</v>
      </c>
      <c r="C2714" s="6">
        <v>1.29</v>
      </c>
      <c r="D2714" s="6">
        <f t="shared" si="42"/>
        <v>3.1296278013624335</v>
      </c>
    </row>
    <row r="2715" spans="1:4" x14ac:dyDescent="0.2">
      <c r="A2715" s="25">
        <v>39710</v>
      </c>
      <c r="B2715" s="6">
        <v>4.63</v>
      </c>
      <c r="C2715" s="6">
        <v>1.36</v>
      </c>
      <c r="D2715" s="6">
        <f t="shared" si="42"/>
        <v>3.2261247040252572</v>
      </c>
    </row>
    <row r="2716" spans="1:4" x14ac:dyDescent="0.2">
      <c r="A2716" s="25">
        <v>39713</v>
      </c>
      <c r="B2716" s="6">
        <v>4.71</v>
      </c>
      <c r="C2716" s="6">
        <v>1.44</v>
      </c>
      <c r="D2716" s="6">
        <f t="shared" si="42"/>
        <v>3.2235804416403724</v>
      </c>
    </row>
    <row r="2717" spans="1:4" x14ac:dyDescent="0.2">
      <c r="A2717" s="25">
        <v>39714</v>
      </c>
      <c r="B2717" s="6">
        <v>4.7</v>
      </c>
      <c r="C2717" s="6">
        <v>1.42</v>
      </c>
      <c r="D2717" s="6">
        <f t="shared" si="42"/>
        <v>3.234076119108642</v>
      </c>
    </row>
    <row r="2718" spans="1:4" x14ac:dyDescent="0.2">
      <c r="A2718" s="25">
        <v>39715</v>
      </c>
      <c r="B2718" s="6">
        <v>4.6100000000000003</v>
      </c>
      <c r="C2718" s="6">
        <v>1.39</v>
      </c>
      <c r="D2718" s="6">
        <f t="shared" si="42"/>
        <v>3.1758556070618393</v>
      </c>
    </row>
    <row r="2719" spans="1:4" x14ac:dyDescent="0.2">
      <c r="A2719" s="25">
        <v>39716</v>
      </c>
      <c r="B2719" s="6">
        <v>4.66</v>
      </c>
      <c r="C2719" s="6">
        <v>1.44</v>
      </c>
      <c r="D2719" s="6">
        <f t="shared" si="42"/>
        <v>3.1742902208201862</v>
      </c>
    </row>
    <row r="2720" spans="1:4" x14ac:dyDescent="0.2">
      <c r="A2720" s="25">
        <v>39717</v>
      </c>
      <c r="B2720" s="6">
        <v>4.5999999999999996</v>
      </c>
      <c r="C2720" s="6">
        <v>1.38</v>
      </c>
      <c r="D2720" s="6">
        <f t="shared" si="42"/>
        <v>3.1761688695995272</v>
      </c>
    </row>
    <row r="2721" spans="1:4" x14ac:dyDescent="0.2">
      <c r="A2721" s="25">
        <v>39720</v>
      </c>
      <c r="B2721" s="6">
        <v>4.45</v>
      </c>
      <c r="C2721" s="6">
        <v>1.25</v>
      </c>
      <c r="D2721" s="6">
        <f t="shared" si="42"/>
        <v>3.1604938271605043</v>
      </c>
    </row>
    <row r="2722" spans="1:4" x14ac:dyDescent="0.2">
      <c r="A2722" s="25">
        <v>39721</v>
      </c>
      <c r="B2722" s="6">
        <v>4.51</v>
      </c>
      <c r="C2722" s="6">
        <v>1.34</v>
      </c>
      <c r="D2722" s="6">
        <f t="shared" si="42"/>
        <v>3.1280836787053401</v>
      </c>
    </row>
    <row r="2723" spans="1:4" x14ac:dyDescent="0.2">
      <c r="A2723" s="25">
        <v>39722</v>
      </c>
      <c r="B2723" s="6">
        <v>4.5</v>
      </c>
      <c r="C2723" s="6">
        <v>1.32</v>
      </c>
      <c r="D2723" s="6">
        <f t="shared" si="42"/>
        <v>3.13857086458742</v>
      </c>
    </row>
    <row r="2724" spans="1:4" x14ac:dyDescent="0.2">
      <c r="A2724" s="25">
        <v>39723</v>
      </c>
      <c r="B2724" s="6">
        <v>4.4400000000000004</v>
      </c>
      <c r="C2724" s="6">
        <v>1.31</v>
      </c>
      <c r="D2724" s="6">
        <f t="shared" si="42"/>
        <v>3.0895271937616986</v>
      </c>
    </row>
    <row r="2725" spans="1:4" x14ac:dyDescent="0.2">
      <c r="A2725" s="25">
        <v>39724</v>
      </c>
      <c r="B2725" s="6">
        <v>4.49</v>
      </c>
      <c r="C2725" s="6">
        <v>1.39</v>
      </c>
      <c r="D2725" s="6">
        <f t="shared" si="42"/>
        <v>3.057500739717911</v>
      </c>
    </row>
    <row r="2726" spans="1:4" x14ac:dyDescent="0.2">
      <c r="A2726" s="25">
        <v>39727</v>
      </c>
      <c r="B2726" s="6">
        <v>4.34</v>
      </c>
      <c r="C2726" s="6">
        <v>1.4</v>
      </c>
      <c r="D2726" s="6">
        <f t="shared" si="42"/>
        <v>2.8994082840236857</v>
      </c>
    </row>
    <row r="2727" spans="1:4" x14ac:dyDescent="0.2">
      <c r="A2727" s="25">
        <v>39728</v>
      </c>
      <c r="B2727" s="6">
        <v>4.37</v>
      </c>
      <c r="C2727" s="6">
        <v>1.7</v>
      </c>
      <c r="D2727" s="6">
        <f t="shared" si="42"/>
        <v>2.6253687315634489</v>
      </c>
    </row>
    <row r="2728" spans="1:4" x14ac:dyDescent="0.2">
      <c r="A2728" s="25">
        <v>39729</v>
      </c>
      <c r="B2728" s="6">
        <v>4.42</v>
      </c>
      <c r="C2728" s="6">
        <v>1.82</v>
      </c>
      <c r="D2728" s="6">
        <f t="shared" si="42"/>
        <v>2.5535258298958974</v>
      </c>
    </row>
    <row r="2729" spans="1:4" x14ac:dyDescent="0.2">
      <c r="A2729" s="25">
        <v>39730</v>
      </c>
      <c r="B2729" s="6">
        <v>4.4800000000000004</v>
      </c>
      <c r="C2729" s="6">
        <v>1.9</v>
      </c>
      <c r="D2729" s="6">
        <f t="shared" si="42"/>
        <v>2.5318940137389667</v>
      </c>
    </row>
    <row r="2730" spans="1:4" x14ac:dyDescent="0.2">
      <c r="A2730" s="25">
        <v>39731</v>
      </c>
      <c r="B2730" s="6">
        <v>4.59</v>
      </c>
      <c r="C2730" s="6">
        <v>2.0299999999999998</v>
      </c>
      <c r="D2730" s="6">
        <f t="shared" si="42"/>
        <v>2.5090659609918742</v>
      </c>
    </row>
    <row r="2731" spans="1:4" x14ac:dyDescent="0.2">
      <c r="A2731" s="25">
        <v>39734</v>
      </c>
      <c r="B2731" s="6">
        <v>4.78</v>
      </c>
      <c r="C2731" s="6">
        <v>2.29</v>
      </c>
      <c r="D2731" s="6">
        <f t="shared" si="42"/>
        <v>2.4342555479519135</v>
      </c>
    </row>
    <row r="2732" spans="1:4" x14ac:dyDescent="0.2">
      <c r="A2732" s="25">
        <v>39735</v>
      </c>
      <c r="B2732" s="6">
        <v>4.8499999999999996</v>
      </c>
      <c r="C2732" s="6">
        <v>2.41</v>
      </c>
      <c r="D2732" s="6">
        <f t="shared" si="42"/>
        <v>2.3825798261888576</v>
      </c>
    </row>
    <row r="2733" spans="1:4" x14ac:dyDescent="0.2">
      <c r="A2733" s="25">
        <v>39736</v>
      </c>
      <c r="B2733" s="6">
        <v>4.82</v>
      </c>
      <c r="C2733" s="6">
        <v>2.39</v>
      </c>
      <c r="D2733" s="6">
        <f t="shared" si="42"/>
        <v>2.3732786404922379</v>
      </c>
    </row>
    <row r="2734" spans="1:4" x14ac:dyDescent="0.2">
      <c r="A2734" s="25">
        <v>39737</v>
      </c>
      <c r="B2734" s="6">
        <v>4.82</v>
      </c>
      <c r="C2734" s="6">
        <v>2.39</v>
      </c>
      <c r="D2734" s="6">
        <f t="shared" si="42"/>
        <v>2.3732786404922379</v>
      </c>
    </row>
    <row r="2735" spans="1:4" x14ac:dyDescent="0.2">
      <c r="A2735" s="25">
        <v>39738</v>
      </c>
      <c r="B2735" s="6">
        <v>4.78</v>
      </c>
      <c r="C2735" s="6">
        <v>2.4</v>
      </c>
      <c r="D2735" s="6">
        <f t="shared" si="42"/>
        <v>2.3242187499999956</v>
      </c>
    </row>
    <row r="2736" spans="1:4" x14ac:dyDescent="0.2">
      <c r="A2736" s="25">
        <v>39741</v>
      </c>
      <c r="B2736" s="6">
        <v>4.7300000000000004</v>
      </c>
      <c r="C2736" s="6">
        <v>2.2999999999999998</v>
      </c>
      <c r="D2736" s="6">
        <f t="shared" si="42"/>
        <v>2.3753665689149495</v>
      </c>
    </row>
    <row r="2737" spans="1:4" x14ac:dyDescent="0.2">
      <c r="A2737" s="25">
        <v>39742</v>
      </c>
      <c r="B2737" s="6">
        <v>4.74</v>
      </c>
      <c r="C2737" s="6">
        <v>2.31</v>
      </c>
      <c r="D2737" s="6">
        <f t="shared" si="42"/>
        <v>2.3751343954647952</v>
      </c>
    </row>
    <row r="2738" spans="1:4" x14ac:dyDescent="0.2">
      <c r="A2738" s="25">
        <v>39743</v>
      </c>
      <c r="B2738" s="6">
        <v>4.62</v>
      </c>
      <c r="C2738" s="6">
        <v>2.21</v>
      </c>
      <c r="D2738" s="6">
        <f t="shared" si="42"/>
        <v>2.3578906173564285</v>
      </c>
    </row>
    <row r="2739" spans="1:4" x14ac:dyDescent="0.2">
      <c r="A2739" s="25">
        <v>39744</v>
      </c>
      <c r="B2739" s="6">
        <v>4.6100000000000003</v>
      </c>
      <c r="C2739" s="6">
        <v>2.19</v>
      </c>
      <c r="D2739" s="6">
        <f t="shared" si="42"/>
        <v>2.3681377825618855</v>
      </c>
    </row>
    <row r="2740" spans="1:4" x14ac:dyDescent="0.2">
      <c r="A2740" s="25">
        <v>39745</v>
      </c>
      <c r="B2740" s="6">
        <v>4.5199999999999996</v>
      </c>
      <c r="C2740" s="6">
        <v>2.09</v>
      </c>
      <c r="D2740" s="6">
        <f t="shared" si="42"/>
        <v>2.3802527181898236</v>
      </c>
    </row>
    <row r="2741" spans="1:4" x14ac:dyDescent="0.2">
      <c r="A2741" s="25">
        <v>39748</v>
      </c>
      <c r="B2741" s="6">
        <v>4.54</v>
      </c>
      <c r="C2741" s="6">
        <v>2.13</v>
      </c>
      <c r="D2741" s="6">
        <f t="shared" si="42"/>
        <v>2.3597375893469108</v>
      </c>
    </row>
    <row r="2742" spans="1:4" x14ac:dyDescent="0.2">
      <c r="A2742" s="25">
        <v>39749</v>
      </c>
      <c r="B2742" s="6">
        <v>4.5599999999999996</v>
      </c>
      <c r="C2742" s="6">
        <v>2.23</v>
      </c>
      <c r="D2742" s="6">
        <f t="shared" si="42"/>
        <v>2.2791744106426703</v>
      </c>
    </row>
    <row r="2743" spans="1:4" x14ac:dyDescent="0.2">
      <c r="A2743" s="25">
        <v>39750</v>
      </c>
      <c r="B2743" s="6">
        <v>4.58</v>
      </c>
      <c r="C2743" s="6">
        <v>2.29</v>
      </c>
      <c r="D2743" s="6">
        <f t="shared" si="42"/>
        <v>2.2387330139798767</v>
      </c>
    </row>
    <row r="2744" spans="1:4" x14ac:dyDescent="0.2">
      <c r="A2744" s="25">
        <v>39751</v>
      </c>
      <c r="B2744" s="6">
        <v>4.62</v>
      </c>
      <c r="C2744" s="6">
        <v>2.3199999999999998</v>
      </c>
      <c r="D2744" s="6">
        <f t="shared" si="42"/>
        <v>2.2478498827208648</v>
      </c>
    </row>
    <row r="2745" spans="1:4" x14ac:dyDescent="0.2">
      <c r="A2745" s="25">
        <v>39752</v>
      </c>
      <c r="B2745" s="6">
        <v>4.71</v>
      </c>
      <c r="C2745" s="6">
        <v>2.4700000000000002</v>
      </c>
      <c r="D2745" s="6">
        <f t="shared" si="42"/>
        <v>2.1860056601932243</v>
      </c>
    </row>
    <row r="2746" spans="1:4" x14ac:dyDescent="0.2">
      <c r="A2746" s="25">
        <v>39755</v>
      </c>
      <c r="B2746" s="6">
        <v>4.6900000000000004</v>
      </c>
      <c r="C2746" s="6">
        <v>2.46</v>
      </c>
      <c r="D2746" s="6">
        <f t="shared" si="42"/>
        <v>2.1764591059925786</v>
      </c>
    </row>
    <row r="2747" spans="1:4" x14ac:dyDescent="0.2">
      <c r="A2747" s="25">
        <v>39756</v>
      </c>
      <c r="B2747" s="6">
        <v>4.68</v>
      </c>
      <c r="C2747" s="6">
        <v>2.52</v>
      </c>
      <c r="D2747" s="6">
        <f t="shared" si="42"/>
        <v>2.1069059695669301</v>
      </c>
    </row>
    <row r="2748" spans="1:4" x14ac:dyDescent="0.2">
      <c r="A2748" s="25">
        <v>39757</v>
      </c>
      <c r="B2748" s="6">
        <v>4.6399999999999997</v>
      </c>
      <c r="C2748" s="6">
        <v>2.5299999999999998</v>
      </c>
      <c r="D2748" s="6">
        <f t="shared" si="42"/>
        <v>2.0579342631424913</v>
      </c>
    </row>
    <row r="2749" spans="1:4" x14ac:dyDescent="0.2">
      <c r="A2749" s="25">
        <v>39758</v>
      </c>
      <c r="B2749" s="6">
        <v>4.5599999999999996</v>
      </c>
      <c r="C2749" s="6">
        <v>2.54</v>
      </c>
      <c r="D2749" s="6">
        <f t="shared" si="42"/>
        <v>1.9699629412911923</v>
      </c>
    </row>
    <row r="2750" spans="1:4" x14ac:dyDescent="0.2">
      <c r="A2750" s="25">
        <v>39759</v>
      </c>
      <c r="B2750" s="6">
        <v>4.42</v>
      </c>
      <c r="C2750" s="6">
        <v>2.42</v>
      </c>
      <c r="D2750" s="6">
        <f t="shared" si="42"/>
        <v>1.9527436047646951</v>
      </c>
    </row>
    <row r="2751" spans="1:4" x14ac:dyDescent="0.2">
      <c r="A2751" s="25">
        <v>39762</v>
      </c>
      <c r="B2751" s="6">
        <v>4.42</v>
      </c>
      <c r="C2751" s="6">
        <v>2.4300000000000002</v>
      </c>
      <c r="D2751" s="6">
        <f t="shared" si="42"/>
        <v>1.94279019818413</v>
      </c>
    </row>
    <row r="2752" spans="1:4" x14ac:dyDescent="0.2">
      <c r="A2752" s="25">
        <v>39763</v>
      </c>
      <c r="B2752" s="6">
        <v>4.4400000000000004</v>
      </c>
      <c r="C2752" s="6">
        <v>2.4700000000000002</v>
      </c>
      <c r="D2752" s="6">
        <f t="shared" si="42"/>
        <v>1.9225139065092378</v>
      </c>
    </row>
    <row r="2753" spans="1:4" x14ac:dyDescent="0.2">
      <c r="A2753" s="25">
        <v>39764</v>
      </c>
      <c r="B2753" s="6">
        <v>4.3600000000000003</v>
      </c>
      <c r="C2753" s="6">
        <v>2.44</v>
      </c>
      <c r="D2753" s="6">
        <f t="shared" si="42"/>
        <v>1.8742678641155974</v>
      </c>
    </row>
    <row r="2754" spans="1:4" x14ac:dyDescent="0.2">
      <c r="A2754" s="25">
        <v>39765</v>
      </c>
      <c r="B2754" s="6">
        <v>4.34</v>
      </c>
      <c r="C2754" s="6">
        <v>2.4500000000000002</v>
      </c>
      <c r="D2754" s="6">
        <f t="shared" si="42"/>
        <v>1.8448023426061555</v>
      </c>
    </row>
    <row r="2755" spans="1:4" x14ac:dyDescent="0.2">
      <c r="A2755" s="25">
        <v>39766</v>
      </c>
      <c r="B2755" s="6">
        <v>4.33</v>
      </c>
      <c r="C2755" s="6">
        <v>2.4500000000000002</v>
      </c>
      <c r="D2755" s="6">
        <f t="shared" si="42"/>
        <v>1.8350414836505458</v>
      </c>
    </row>
    <row r="2756" spans="1:4" x14ac:dyDescent="0.2">
      <c r="A2756" s="25">
        <v>39769</v>
      </c>
      <c r="B2756" s="6">
        <v>4.38</v>
      </c>
      <c r="C2756" s="6">
        <v>2.5</v>
      </c>
      <c r="D2756" s="6">
        <f t="shared" si="42"/>
        <v>1.8341463414634385</v>
      </c>
    </row>
    <row r="2757" spans="1:4" x14ac:dyDescent="0.2">
      <c r="A2757" s="25">
        <v>39770</v>
      </c>
      <c r="B2757" s="6">
        <v>4.3600000000000003</v>
      </c>
      <c r="C2757" s="6">
        <v>2.57</v>
      </c>
      <c r="D2757" s="6">
        <f t="shared" si="42"/>
        <v>1.7451496538948952</v>
      </c>
    </row>
    <row r="2758" spans="1:4" x14ac:dyDescent="0.2">
      <c r="A2758" s="25">
        <v>39771</v>
      </c>
      <c r="B2758" s="6">
        <v>4.3099999999999996</v>
      </c>
      <c r="C2758" s="6">
        <v>2.64</v>
      </c>
      <c r="D2758" s="6">
        <f t="shared" si="42"/>
        <v>1.6270459859703656</v>
      </c>
    </row>
    <row r="2759" spans="1:4" x14ac:dyDescent="0.2">
      <c r="A2759" s="25">
        <v>39772</v>
      </c>
      <c r="B2759" s="6">
        <v>4.18</v>
      </c>
      <c r="C2759" s="6">
        <v>2.5499999999999998</v>
      </c>
      <c r="D2759" s="6">
        <f t="shared" si="42"/>
        <v>1.5894685519258989</v>
      </c>
    </row>
    <row r="2760" spans="1:4" x14ac:dyDescent="0.2">
      <c r="A2760" s="25">
        <v>39773</v>
      </c>
      <c r="B2760" s="6">
        <v>4.1399999999999997</v>
      </c>
      <c r="C2760" s="6">
        <v>2.66</v>
      </c>
      <c r="D2760" s="6">
        <f t="shared" ref="D2760:D2823" si="43">((1+(B2760/100))/(1+(C2760/100)) - 1)*100</f>
        <v>1.4416520553282908</v>
      </c>
    </row>
    <row r="2761" spans="1:4" x14ac:dyDescent="0.2">
      <c r="A2761" s="25">
        <v>39776</v>
      </c>
      <c r="B2761" s="6">
        <v>4.2</v>
      </c>
      <c r="C2761" s="6">
        <v>2.82</v>
      </c>
      <c r="D2761" s="6">
        <f t="shared" si="43"/>
        <v>1.3421513324256118</v>
      </c>
    </row>
    <row r="2762" spans="1:4" x14ac:dyDescent="0.2">
      <c r="A2762" s="25">
        <v>39777</v>
      </c>
      <c r="B2762" s="6">
        <v>4.13</v>
      </c>
      <c r="C2762" s="6">
        <v>2.81</v>
      </c>
      <c r="D2762" s="6">
        <f t="shared" si="43"/>
        <v>1.2839217974905059</v>
      </c>
    </row>
    <row r="2763" spans="1:4" x14ac:dyDescent="0.2">
      <c r="A2763" s="25">
        <v>39778</v>
      </c>
      <c r="B2763" s="6">
        <v>4.04</v>
      </c>
      <c r="C2763" s="6">
        <v>2.76</v>
      </c>
      <c r="D2763" s="6">
        <f t="shared" si="43"/>
        <v>1.245620864149477</v>
      </c>
    </row>
    <row r="2764" spans="1:4" x14ac:dyDescent="0.2">
      <c r="A2764" s="25">
        <v>39779</v>
      </c>
      <c r="B2764" s="6">
        <v>4.0199999999999996</v>
      </c>
      <c r="C2764" s="6">
        <v>2.77</v>
      </c>
      <c r="D2764" s="6">
        <f t="shared" si="43"/>
        <v>1.2163082611656995</v>
      </c>
    </row>
    <row r="2765" spans="1:4" x14ac:dyDescent="0.2">
      <c r="A2765" s="25">
        <v>39780</v>
      </c>
      <c r="B2765" s="6">
        <v>4.03</v>
      </c>
      <c r="C2765" s="6">
        <v>2.8</v>
      </c>
      <c r="D2765" s="6">
        <f t="shared" si="43"/>
        <v>1.1964980544747039</v>
      </c>
    </row>
    <row r="2766" spans="1:4" x14ac:dyDescent="0.2">
      <c r="A2766" s="25">
        <v>39783</v>
      </c>
      <c r="B2766" s="6">
        <v>3.93</v>
      </c>
      <c r="C2766" s="6">
        <v>2.73</v>
      </c>
      <c r="D2766" s="6">
        <f t="shared" si="43"/>
        <v>1.1681105811349957</v>
      </c>
    </row>
    <row r="2767" spans="1:4" x14ac:dyDescent="0.2">
      <c r="A2767" s="25">
        <v>39784</v>
      </c>
      <c r="B2767" s="6">
        <v>3.8</v>
      </c>
      <c r="C2767" s="6">
        <v>2.62</v>
      </c>
      <c r="D2767" s="6">
        <f t="shared" si="43"/>
        <v>1.1498733190411281</v>
      </c>
    </row>
    <row r="2768" spans="1:4" x14ac:dyDescent="0.2">
      <c r="A2768" s="25">
        <v>39785</v>
      </c>
      <c r="B2768" s="6">
        <v>3.74</v>
      </c>
      <c r="C2768" s="6">
        <v>2.4900000000000002</v>
      </c>
      <c r="D2768" s="6">
        <f t="shared" si="43"/>
        <v>1.2196311835301232</v>
      </c>
    </row>
    <row r="2769" spans="1:4" x14ac:dyDescent="0.2">
      <c r="A2769" s="25">
        <v>39786</v>
      </c>
      <c r="B2769" s="6">
        <v>3.77</v>
      </c>
      <c r="C2769" s="6">
        <v>2.4900000000000002</v>
      </c>
      <c r="D2769" s="6">
        <f t="shared" si="43"/>
        <v>1.2489023319348425</v>
      </c>
    </row>
    <row r="2770" spans="1:4" x14ac:dyDescent="0.2">
      <c r="A2770" s="25">
        <v>39787</v>
      </c>
      <c r="B2770" s="6">
        <v>3.73</v>
      </c>
      <c r="C2770" s="6">
        <v>2.4900000000000002</v>
      </c>
      <c r="D2770" s="6">
        <f t="shared" si="43"/>
        <v>1.2098741340618835</v>
      </c>
    </row>
    <row r="2771" spans="1:4" x14ac:dyDescent="0.2">
      <c r="A2771" s="25">
        <v>39790</v>
      </c>
      <c r="B2771" s="6">
        <v>3.88</v>
      </c>
      <c r="C2771" s="6">
        <v>2.67</v>
      </c>
      <c r="D2771" s="6">
        <f t="shared" si="43"/>
        <v>1.1785331645076447</v>
      </c>
    </row>
    <row r="2772" spans="1:4" x14ac:dyDescent="0.2">
      <c r="A2772" s="25">
        <v>39791</v>
      </c>
      <c r="B2772" s="6">
        <v>3.88</v>
      </c>
      <c r="C2772" s="6">
        <v>2.63</v>
      </c>
      <c r="D2772" s="6">
        <f t="shared" si="43"/>
        <v>1.2179674559095632</v>
      </c>
    </row>
    <row r="2773" spans="1:4" x14ac:dyDescent="0.2">
      <c r="A2773" s="25">
        <v>39792</v>
      </c>
      <c r="B2773" s="6">
        <v>3.87</v>
      </c>
      <c r="C2773" s="6">
        <v>2.4900000000000002</v>
      </c>
      <c r="D2773" s="6">
        <f t="shared" si="43"/>
        <v>1.3464728266172399</v>
      </c>
    </row>
    <row r="2774" spans="1:4" x14ac:dyDescent="0.2">
      <c r="A2774" s="25">
        <v>39793</v>
      </c>
      <c r="B2774" s="6">
        <v>3.9</v>
      </c>
      <c r="C2774" s="6">
        <v>2.4</v>
      </c>
      <c r="D2774" s="6">
        <f t="shared" si="43"/>
        <v>1.46484375</v>
      </c>
    </row>
    <row r="2775" spans="1:4" x14ac:dyDescent="0.2">
      <c r="A2775" s="25">
        <v>39794</v>
      </c>
      <c r="B2775" s="6">
        <v>3.92</v>
      </c>
      <c r="C2775" s="6">
        <v>2.35</v>
      </c>
      <c r="D2775" s="6">
        <f t="shared" si="43"/>
        <v>1.5339521250610444</v>
      </c>
    </row>
    <row r="2776" spans="1:4" x14ac:dyDescent="0.2">
      <c r="A2776" s="25">
        <v>39797</v>
      </c>
      <c r="B2776" s="6">
        <v>3.8</v>
      </c>
      <c r="C2776" s="6">
        <v>2.2599999999999998</v>
      </c>
      <c r="D2776" s="6">
        <f t="shared" si="43"/>
        <v>1.5059651867788126</v>
      </c>
    </row>
    <row r="2777" spans="1:4" x14ac:dyDescent="0.2">
      <c r="A2777" s="25">
        <v>39798</v>
      </c>
      <c r="B2777" s="6">
        <v>3.73</v>
      </c>
      <c r="C2777" s="6">
        <v>2.1800000000000002</v>
      </c>
      <c r="D2777" s="6">
        <f t="shared" si="43"/>
        <v>1.5169309062438963</v>
      </c>
    </row>
    <row r="2778" spans="1:4" x14ac:dyDescent="0.2">
      <c r="A2778" s="25">
        <v>39799</v>
      </c>
      <c r="B2778" s="6">
        <v>3.56</v>
      </c>
      <c r="C2778" s="6">
        <v>2.04</v>
      </c>
      <c r="D2778" s="6">
        <f t="shared" si="43"/>
        <v>1.4896119168953392</v>
      </c>
    </row>
    <row r="2779" spans="1:4" x14ac:dyDescent="0.2">
      <c r="A2779" s="25">
        <v>39800</v>
      </c>
      <c r="B2779" s="6">
        <v>3.54</v>
      </c>
      <c r="C2779" s="6">
        <v>1.87</v>
      </c>
      <c r="D2779" s="6">
        <f t="shared" si="43"/>
        <v>1.639344262295106</v>
      </c>
    </row>
    <row r="2780" spans="1:4" x14ac:dyDescent="0.2">
      <c r="A2780" s="25">
        <v>39801</v>
      </c>
      <c r="B2780" s="6">
        <v>3.53</v>
      </c>
      <c r="C2780" s="6">
        <v>1.84</v>
      </c>
      <c r="D2780" s="6">
        <f t="shared" si="43"/>
        <v>1.6594658287509834</v>
      </c>
    </row>
    <row r="2781" spans="1:4" x14ac:dyDescent="0.2">
      <c r="A2781" s="25">
        <v>39804</v>
      </c>
      <c r="B2781" s="6">
        <v>3.5</v>
      </c>
      <c r="C2781" s="6">
        <v>1.79</v>
      </c>
      <c r="D2781" s="6">
        <f t="shared" si="43"/>
        <v>1.6799292661361598</v>
      </c>
    </row>
    <row r="2782" spans="1:4" x14ac:dyDescent="0.2">
      <c r="A2782" s="25">
        <v>39805</v>
      </c>
      <c r="B2782" s="6">
        <v>3.49</v>
      </c>
      <c r="C2782" s="6">
        <v>1.78</v>
      </c>
      <c r="D2782" s="6">
        <f t="shared" si="43"/>
        <v>1.6800943210846908</v>
      </c>
    </row>
    <row r="2783" spans="1:4" x14ac:dyDescent="0.2">
      <c r="A2783" s="25">
        <v>39806</v>
      </c>
      <c r="B2783" s="6">
        <v>3.43</v>
      </c>
      <c r="C2783" s="6">
        <v>1.72</v>
      </c>
      <c r="D2783" s="6">
        <f t="shared" si="43"/>
        <v>1.6810853322846819</v>
      </c>
    </row>
    <row r="2784" spans="1:4" x14ac:dyDescent="0.2">
      <c r="A2784" s="25">
        <v>39811</v>
      </c>
      <c r="B2784" s="6">
        <v>3.47</v>
      </c>
      <c r="C2784" s="6">
        <v>1.76</v>
      </c>
      <c r="D2784" s="6">
        <f t="shared" si="43"/>
        <v>1.6804245283018826</v>
      </c>
    </row>
    <row r="2785" spans="1:4" x14ac:dyDescent="0.2">
      <c r="A2785" s="25">
        <v>39812</v>
      </c>
      <c r="B2785" s="6">
        <v>3.47</v>
      </c>
      <c r="C2785" s="6">
        <v>1.74</v>
      </c>
      <c r="D2785" s="6">
        <f t="shared" si="43"/>
        <v>1.7004128169844535</v>
      </c>
    </row>
    <row r="2786" spans="1:4" x14ac:dyDescent="0.2">
      <c r="A2786" s="25">
        <v>39813</v>
      </c>
      <c r="B2786" s="6">
        <v>3.41</v>
      </c>
      <c r="C2786" s="6">
        <v>1.65</v>
      </c>
      <c r="D2786" s="6">
        <f t="shared" si="43"/>
        <v>1.7314313821938043</v>
      </c>
    </row>
    <row r="2787" spans="1:4" x14ac:dyDescent="0.2">
      <c r="A2787" s="25">
        <v>39815</v>
      </c>
      <c r="B2787" s="6">
        <v>3.43</v>
      </c>
      <c r="C2787" s="6">
        <v>1.65</v>
      </c>
      <c r="D2787" s="6">
        <f t="shared" si="43"/>
        <v>1.7511067388096491</v>
      </c>
    </row>
    <row r="2788" spans="1:4" x14ac:dyDescent="0.2">
      <c r="A2788" s="25">
        <v>39818</v>
      </c>
      <c r="B2788" s="6">
        <v>3.54</v>
      </c>
      <c r="C2788" s="6">
        <v>1.72</v>
      </c>
      <c r="D2788" s="6">
        <f t="shared" si="43"/>
        <v>1.7892253244199852</v>
      </c>
    </row>
    <row r="2789" spans="1:4" x14ac:dyDescent="0.2">
      <c r="A2789" s="25">
        <v>39819</v>
      </c>
      <c r="B2789" s="6">
        <v>3.65</v>
      </c>
      <c r="C2789" s="6">
        <v>1.8</v>
      </c>
      <c r="D2789" s="6">
        <f t="shared" si="43"/>
        <v>1.8172888015717037</v>
      </c>
    </row>
    <row r="2790" spans="1:4" x14ac:dyDescent="0.2">
      <c r="A2790" s="25">
        <v>39820</v>
      </c>
      <c r="B2790" s="6">
        <v>3.68</v>
      </c>
      <c r="C2790" s="6">
        <v>1.77</v>
      </c>
      <c r="D2790" s="6">
        <f t="shared" si="43"/>
        <v>1.8767809767121779</v>
      </c>
    </row>
    <row r="2791" spans="1:4" x14ac:dyDescent="0.2">
      <c r="A2791" s="25">
        <v>39821</v>
      </c>
      <c r="B2791" s="6">
        <v>3.61</v>
      </c>
      <c r="C2791" s="6">
        <v>1.62</v>
      </c>
      <c r="D2791" s="6">
        <f t="shared" si="43"/>
        <v>1.9582759299350494</v>
      </c>
    </row>
    <row r="2792" spans="1:4" x14ac:dyDescent="0.2">
      <c r="A2792" s="25">
        <v>39822</v>
      </c>
      <c r="B2792" s="6">
        <v>3.52</v>
      </c>
      <c r="C2792" s="6">
        <v>1.49</v>
      </c>
      <c r="D2792" s="6">
        <f t="shared" si="43"/>
        <v>2.0001970637501199</v>
      </c>
    </row>
    <row r="2793" spans="1:4" x14ac:dyDescent="0.2">
      <c r="A2793" s="25">
        <v>39825</v>
      </c>
      <c r="B2793" s="6">
        <v>3.53</v>
      </c>
      <c r="C2793" s="6">
        <v>1.49</v>
      </c>
      <c r="D2793" s="6">
        <f t="shared" si="43"/>
        <v>2.0100502512562679</v>
      </c>
    </row>
    <row r="2794" spans="1:4" x14ac:dyDescent="0.2">
      <c r="A2794" s="25">
        <v>39826</v>
      </c>
      <c r="B2794" s="6">
        <v>3.6</v>
      </c>
      <c r="C2794" s="6">
        <v>1.55</v>
      </c>
      <c r="D2794" s="6">
        <f t="shared" si="43"/>
        <v>2.0187099950763177</v>
      </c>
    </row>
    <row r="2795" spans="1:4" x14ac:dyDescent="0.2">
      <c r="A2795" s="25">
        <v>39827</v>
      </c>
      <c r="B2795" s="6">
        <v>3.5</v>
      </c>
      <c r="C2795" s="6">
        <v>1.48</v>
      </c>
      <c r="D2795" s="6">
        <f t="shared" si="43"/>
        <v>1.9905400078833235</v>
      </c>
    </row>
    <row r="2796" spans="1:4" x14ac:dyDescent="0.2">
      <c r="A2796" s="25">
        <v>39828</v>
      </c>
      <c r="B2796" s="6">
        <v>3.52</v>
      </c>
      <c r="C2796" s="6">
        <v>1.42</v>
      </c>
      <c r="D2796" s="6">
        <f t="shared" si="43"/>
        <v>2.0705975152829792</v>
      </c>
    </row>
    <row r="2797" spans="1:4" x14ac:dyDescent="0.2">
      <c r="A2797" s="25">
        <v>39829</v>
      </c>
      <c r="B2797" s="6">
        <v>3.68</v>
      </c>
      <c r="C2797" s="6">
        <v>1.57</v>
      </c>
      <c r="D2797" s="6">
        <f t="shared" si="43"/>
        <v>2.0773850546421002</v>
      </c>
    </row>
    <row r="2798" spans="1:4" x14ac:dyDescent="0.2">
      <c r="A2798" s="25">
        <v>39832</v>
      </c>
      <c r="B2798" s="6">
        <v>3.81</v>
      </c>
      <c r="C2798" s="6">
        <v>1.64</v>
      </c>
      <c r="D2798" s="6">
        <f t="shared" si="43"/>
        <v>2.1349862258953189</v>
      </c>
    </row>
    <row r="2799" spans="1:4" x14ac:dyDescent="0.2">
      <c r="A2799" s="25">
        <v>39833</v>
      </c>
      <c r="B2799" s="6">
        <v>3.9</v>
      </c>
      <c r="C2799" s="6">
        <v>1.43</v>
      </c>
      <c r="D2799" s="6">
        <f t="shared" si="43"/>
        <v>2.4351769693384595</v>
      </c>
    </row>
    <row r="2800" spans="1:4" x14ac:dyDescent="0.2">
      <c r="A2800" s="25">
        <v>39834</v>
      </c>
      <c r="B2800" s="6">
        <v>3.83</v>
      </c>
      <c r="C2800" s="6">
        <v>1.37</v>
      </c>
      <c r="D2800" s="6">
        <f t="shared" si="43"/>
        <v>2.4267534773601662</v>
      </c>
    </row>
    <row r="2801" spans="1:4" x14ac:dyDescent="0.2">
      <c r="A2801" s="25">
        <v>39835</v>
      </c>
      <c r="B2801" s="6">
        <v>3.9</v>
      </c>
      <c r="C2801" s="6">
        <v>1.4</v>
      </c>
      <c r="D2801" s="6">
        <f t="shared" si="43"/>
        <v>2.4654832347140054</v>
      </c>
    </row>
    <row r="2802" spans="1:4" x14ac:dyDescent="0.2">
      <c r="A2802" s="25">
        <v>39836</v>
      </c>
      <c r="B2802" s="6">
        <v>4.08</v>
      </c>
      <c r="C2802" s="6">
        <v>1.57</v>
      </c>
      <c r="D2802" s="6">
        <f t="shared" si="43"/>
        <v>2.471202126612182</v>
      </c>
    </row>
    <row r="2803" spans="1:4" x14ac:dyDescent="0.2">
      <c r="A2803" s="25">
        <v>39839</v>
      </c>
      <c r="B2803" s="6">
        <v>4.08</v>
      </c>
      <c r="C2803" s="6">
        <v>1.53</v>
      </c>
      <c r="D2803" s="6">
        <f t="shared" si="43"/>
        <v>2.5115729341081305</v>
      </c>
    </row>
    <row r="2804" spans="1:4" x14ac:dyDescent="0.2">
      <c r="A2804" s="25">
        <v>39840</v>
      </c>
      <c r="B2804" s="6">
        <v>4.05</v>
      </c>
      <c r="C2804" s="6">
        <v>1.49</v>
      </c>
      <c r="D2804" s="6">
        <f t="shared" si="43"/>
        <v>2.5224160015765218</v>
      </c>
    </row>
    <row r="2805" spans="1:4" x14ac:dyDescent="0.2">
      <c r="A2805" s="25">
        <v>39841</v>
      </c>
      <c r="B2805" s="6">
        <v>4.03</v>
      </c>
      <c r="C2805" s="6">
        <v>1.39</v>
      </c>
      <c r="D2805" s="6">
        <f t="shared" si="43"/>
        <v>2.6038070815662229</v>
      </c>
    </row>
    <row r="2806" spans="1:4" x14ac:dyDescent="0.2">
      <c r="A2806" s="25">
        <v>39842</v>
      </c>
      <c r="B2806" s="6">
        <v>4.07</v>
      </c>
      <c r="C2806" s="6">
        <v>1.3</v>
      </c>
      <c r="D2806" s="6">
        <f t="shared" si="43"/>
        <v>2.7344521224087037</v>
      </c>
    </row>
    <row r="2807" spans="1:4" x14ac:dyDescent="0.2">
      <c r="A2807" s="25">
        <v>39843</v>
      </c>
      <c r="B2807" s="6">
        <v>4.09</v>
      </c>
      <c r="C2807" s="6">
        <v>1.35</v>
      </c>
      <c r="D2807" s="6">
        <f t="shared" si="43"/>
        <v>2.7035027133694989</v>
      </c>
    </row>
    <row r="2808" spans="1:4" x14ac:dyDescent="0.2">
      <c r="A2808" s="25">
        <v>39846</v>
      </c>
      <c r="B2808" s="6">
        <v>4.07</v>
      </c>
      <c r="C2808" s="6">
        <v>1.35</v>
      </c>
      <c r="D2808" s="6">
        <f t="shared" si="43"/>
        <v>2.6837691169215416</v>
      </c>
    </row>
    <row r="2809" spans="1:4" x14ac:dyDescent="0.2">
      <c r="A2809" s="25">
        <v>39847</v>
      </c>
      <c r="B2809" s="6">
        <v>4.12</v>
      </c>
      <c r="C2809" s="6">
        <v>1.41</v>
      </c>
      <c r="D2809" s="6">
        <f t="shared" si="43"/>
        <v>2.6723202839956439</v>
      </c>
    </row>
    <row r="2810" spans="1:4" x14ac:dyDescent="0.2">
      <c r="A2810" s="25">
        <v>39848</v>
      </c>
      <c r="B2810" s="6">
        <v>4.13</v>
      </c>
      <c r="C2810" s="6">
        <v>1.52</v>
      </c>
      <c r="D2810" s="6">
        <f t="shared" si="43"/>
        <v>2.5709219858155885</v>
      </c>
    </row>
    <row r="2811" spans="1:4" x14ac:dyDescent="0.2">
      <c r="A2811" s="25">
        <v>39849</v>
      </c>
      <c r="B2811" s="6">
        <v>4.08</v>
      </c>
      <c r="C2811" s="6">
        <v>1.52</v>
      </c>
      <c r="D2811" s="6">
        <f t="shared" si="43"/>
        <v>2.5216706067769712</v>
      </c>
    </row>
    <row r="2812" spans="1:4" x14ac:dyDescent="0.2">
      <c r="A2812" s="25">
        <v>39850</v>
      </c>
      <c r="B2812" s="6">
        <v>4.0999999999999996</v>
      </c>
      <c r="C2812" s="6">
        <v>1.56</v>
      </c>
      <c r="D2812" s="6">
        <f t="shared" si="43"/>
        <v>2.5009846396218949</v>
      </c>
    </row>
    <row r="2813" spans="1:4" x14ac:dyDescent="0.2">
      <c r="A2813" s="25">
        <v>39853</v>
      </c>
      <c r="B2813" s="6">
        <v>4.12</v>
      </c>
      <c r="C2813" s="6">
        <v>1.64</v>
      </c>
      <c r="D2813" s="6">
        <f t="shared" si="43"/>
        <v>2.4399842581660725</v>
      </c>
    </row>
    <row r="2814" spans="1:4" x14ac:dyDescent="0.2">
      <c r="A2814" s="25">
        <v>39854</v>
      </c>
      <c r="B2814" s="6">
        <v>4.0199999999999996</v>
      </c>
      <c r="C2814" s="6">
        <v>1.51</v>
      </c>
      <c r="D2814" s="6">
        <f t="shared" si="43"/>
        <v>2.4726627918431721</v>
      </c>
    </row>
    <row r="2815" spans="1:4" x14ac:dyDescent="0.2">
      <c r="A2815" s="25">
        <v>39855</v>
      </c>
      <c r="B2815" s="6">
        <v>3.81</v>
      </c>
      <c r="C2815" s="6">
        <v>1.29</v>
      </c>
      <c r="D2815" s="6">
        <f t="shared" si="43"/>
        <v>2.4879060124395336</v>
      </c>
    </row>
    <row r="2816" spans="1:4" x14ac:dyDescent="0.2">
      <c r="A2816" s="25">
        <v>39856</v>
      </c>
      <c r="B2816" s="6">
        <v>3.67</v>
      </c>
      <c r="C2816" s="6">
        <v>1.1599999999999999</v>
      </c>
      <c r="D2816" s="6">
        <f t="shared" si="43"/>
        <v>2.481217872676944</v>
      </c>
    </row>
    <row r="2817" spans="1:4" x14ac:dyDescent="0.2">
      <c r="A2817" s="25">
        <v>39857</v>
      </c>
      <c r="B2817" s="6">
        <v>3.74</v>
      </c>
      <c r="C2817" s="6">
        <v>1.26</v>
      </c>
      <c r="D2817" s="6">
        <f t="shared" si="43"/>
        <v>2.4491408255974845</v>
      </c>
    </row>
    <row r="2818" spans="1:4" x14ac:dyDescent="0.2">
      <c r="A2818" s="25">
        <v>39860</v>
      </c>
      <c r="B2818" s="6">
        <v>3.64</v>
      </c>
      <c r="C2818" s="6">
        <v>1.2</v>
      </c>
      <c r="D2818" s="6">
        <f t="shared" si="43"/>
        <v>2.4110671936758976</v>
      </c>
    </row>
    <row r="2819" spans="1:4" x14ac:dyDescent="0.2">
      <c r="A2819" s="25">
        <v>39861</v>
      </c>
      <c r="B2819" s="6">
        <v>3.55</v>
      </c>
      <c r="C2819" s="6">
        <v>1.1399999999999999</v>
      </c>
      <c r="D2819" s="6">
        <f t="shared" si="43"/>
        <v>2.3828356733241129</v>
      </c>
    </row>
    <row r="2820" spans="1:4" x14ac:dyDescent="0.2">
      <c r="A2820" s="25">
        <v>39862</v>
      </c>
      <c r="B2820" s="6">
        <v>3.51</v>
      </c>
      <c r="C2820" s="6">
        <v>0.99</v>
      </c>
      <c r="D2820" s="6">
        <f t="shared" si="43"/>
        <v>2.4952965640162361</v>
      </c>
    </row>
    <row r="2821" spans="1:4" x14ac:dyDescent="0.2">
      <c r="A2821" s="25">
        <v>39863</v>
      </c>
      <c r="B2821" s="6">
        <v>3.65</v>
      </c>
      <c r="C2821" s="6">
        <v>1.0900000000000001</v>
      </c>
      <c r="D2821" s="6">
        <f t="shared" si="43"/>
        <v>2.5323968740726066</v>
      </c>
    </row>
    <row r="2822" spans="1:4" x14ac:dyDescent="0.2">
      <c r="A2822" s="25">
        <v>39864</v>
      </c>
      <c r="B2822" s="6">
        <v>3.55</v>
      </c>
      <c r="C2822" s="6">
        <v>0.99</v>
      </c>
      <c r="D2822" s="6">
        <f t="shared" si="43"/>
        <v>2.5349044459847647</v>
      </c>
    </row>
    <row r="2823" spans="1:4" x14ac:dyDescent="0.2">
      <c r="A2823" s="25">
        <v>39867</v>
      </c>
      <c r="B2823" s="6">
        <v>3.58</v>
      </c>
      <c r="C2823" s="6">
        <v>1</v>
      </c>
      <c r="D2823" s="6">
        <f t="shared" si="43"/>
        <v>2.5544554455445567</v>
      </c>
    </row>
    <row r="2824" spans="1:4" x14ac:dyDescent="0.2">
      <c r="A2824" s="25">
        <v>39868</v>
      </c>
      <c r="B2824" s="6">
        <v>3.54</v>
      </c>
      <c r="C2824" s="6">
        <v>0.98</v>
      </c>
      <c r="D2824" s="6">
        <f t="shared" ref="D2824:D2887" si="44">((1+(B2824/100))/(1+(C2824/100)) - 1)*100</f>
        <v>2.5351554763319628</v>
      </c>
    </row>
    <row r="2825" spans="1:4" x14ac:dyDescent="0.2">
      <c r="A2825" s="25">
        <v>39869</v>
      </c>
      <c r="B2825" s="6">
        <v>3.58</v>
      </c>
      <c r="C2825" s="6">
        <v>1.01</v>
      </c>
      <c r="D2825" s="6">
        <f t="shared" si="44"/>
        <v>2.5443025443025569</v>
      </c>
    </row>
    <row r="2826" spans="1:4" x14ac:dyDescent="0.2">
      <c r="A2826" s="25">
        <v>39870</v>
      </c>
      <c r="B2826" s="6">
        <v>3.83</v>
      </c>
      <c r="C2826" s="6">
        <v>1.19</v>
      </c>
      <c r="D2826" s="6">
        <f t="shared" si="44"/>
        <v>2.6089534538985992</v>
      </c>
    </row>
    <row r="2827" spans="1:4" x14ac:dyDescent="0.2">
      <c r="A2827" s="25">
        <v>39871</v>
      </c>
      <c r="B2827" s="6">
        <v>3.82</v>
      </c>
      <c r="C2827" s="6">
        <v>1.18</v>
      </c>
      <c r="D2827" s="6">
        <f t="shared" si="44"/>
        <v>2.6092113065823375</v>
      </c>
    </row>
    <row r="2828" spans="1:4" x14ac:dyDescent="0.2">
      <c r="A2828" s="25">
        <v>39874</v>
      </c>
      <c r="B2828" s="6">
        <v>3.75</v>
      </c>
      <c r="C2828" s="6">
        <v>1.1299999999999999</v>
      </c>
      <c r="D2828" s="6">
        <f t="shared" si="44"/>
        <v>2.5907248096509461</v>
      </c>
    </row>
    <row r="2829" spans="1:4" x14ac:dyDescent="0.2">
      <c r="A2829" s="25">
        <v>39875</v>
      </c>
      <c r="B2829" s="6">
        <v>3.76</v>
      </c>
      <c r="C2829" s="6">
        <v>1.1399999999999999</v>
      </c>
      <c r="D2829" s="6">
        <f t="shared" si="44"/>
        <v>2.5904686573066993</v>
      </c>
    </row>
    <row r="2830" spans="1:4" x14ac:dyDescent="0.2">
      <c r="A2830" s="25">
        <v>39876</v>
      </c>
      <c r="B2830" s="6">
        <v>3.84</v>
      </c>
      <c r="C2830" s="6">
        <v>1.29</v>
      </c>
      <c r="D2830" s="6">
        <f t="shared" si="44"/>
        <v>2.51752394115905</v>
      </c>
    </row>
    <row r="2831" spans="1:4" x14ac:dyDescent="0.2">
      <c r="A2831" s="25">
        <v>39877</v>
      </c>
      <c r="B2831" s="6">
        <v>3.53</v>
      </c>
      <c r="C2831" s="6">
        <v>1.1100000000000001</v>
      </c>
      <c r="D2831" s="6">
        <f t="shared" si="44"/>
        <v>2.3934328948669537</v>
      </c>
    </row>
    <row r="2832" spans="1:4" x14ac:dyDescent="0.2">
      <c r="A2832" s="25">
        <v>39878</v>
      </c>
      <c r="B2832" s="6">
        <v>3.17</v>
      </c>
      <c r="C2832" s="6">
        <v>1.03</v>
      </c>
      <c r="D2832" s="6">
        <f t="shared" si="44"/>
        <v>2.1181827180045687</v>
      </c>
    </row>
    <row r="2833" spans="1:4" x14ac:dyDescent="0.2">
      <c r="A2833" s="25">
        <v>39881</v>
      </c>
      <c r="B2833" s="6">
        <v>3.23</v>
      </c>
      <c r="C2833" s="6">
        <v>1.27</v>
      </c>
      <c r="D2833" s="6">
        <f t="shared" si="44"/>
        <v>1.9354201639182556</v>
      </c>
    </row>
    <row r="2834" spans="1:4" x14ac:dyDescent="0.2">
      <c r="A2834" s="25">
        <v>39882</v>
      </c>
      <c r="B2834" s="6">
        <v>3.21</v>
      </c>
      <c r="C2834" s="6">
        <v>1.32</v>
      </c>
      <c r="D2834" s="6">
        <f t="shared" si="44"/>
        <v>1.8653770232925249</v>
      </c>
    </row>
    <row r="2835" spans="1:4" x14ac:dyDescent="0.2">
      <c r="A2835" s="25">
        <v>39883</v>
      </c>
      <c r="B2835" s="6">
        <v>3.17</v>
      </c>
      <c r="C2835" s="6">
        <v>1.37</v>
      </c>
      <c r="D2835" s="6">
        <f t="shared" si="44"/>
        <v>1.7756732761172067</v>
      </c>
    </row>
    <row r="2836" spans="1:4" x14ac:dyDescent="0.2">
      <c r="A2836" s="25">
        <v>39884</v>
      </c>
      <c r="B2836" s="6">
        <v>3.05</v>
      </c>
      <c r="C2836" s="6">
        <v>1.26</v>
      </c>
      <c r="D2836" s="6">
        <f t="shared" si="44"/>
        <v>1.7677266442820416</v>
      </c>
    </row>
    <row r="2837" spans="1:4" x14ac:dyDescent="0.2">
      <c r="A2837" s="25">
        <v>39885</v>
      </c>
      <c r="B2837" s="6">
        <v>3.05</v>
      </c>
      <c r="C2837" s="6">
        <v>1.26</v>
      </c>
      <c r="D2837" s="6">
        <f t="shared" si="44"/>
        <v>1.7677266442820416</v>
      </c>
    </row>
    <row r="2838" spans="1:4" x14ac:dyDescent="0.2">
      <c r="A2838" s="25">
        <v>39888</v>
      </c>
      <c r="B2838" s="6">
        <v>3.15</v>
      </c>
      <c r="C2838" s="6">
        <v>1.32</v>
      </c>
      <c r="D2838" s="6">
        <f t="shared" si="44"/>
        <v>1.8061587050927752</v>
      </c>
    </row>
    <row r="2839" spans="1:4" x14ac:dyDescent="0.2">
      <c r="A2839" s="25">
        <v>39889</v>
      </c>
      <c r="B2839" s="6">
        <v>3.19</v>
      </c>
      <c r="C2839" s="6">
        <v>1.27</v>
      </c>
      <c r="D2839" s="6">
        <f t="shared" si="44"/>
        <v>1.8959217932260408</v>
      </c>
    </row>
    <row r="2840" spans="1:4" x14ac:dyDescent="0.2">
      <c r="A2840" s="25">
        <v>39890</v>
      </c>
      <c r="B2840" s="6">
        <v>3.23</v>
      </c>
      <c r="C2840" s="6">
        <v>1.25</v>
      </c>
      <c r="D2840" s="6">
        <f t="shared" si="44"/>
        <v>1.9555555555555548</v>
      </c>
    </row>
    <row r="2841" spans="1:4" x14ac:dyDescent="0.2">
      <c r="A2841" s="25">
        <v>39891</v>
      </c>
      <c r="B2841" s="6">
        <v>3.15</v>
      </c>
      <c r="C2841" s="6">
        <v>1.03</v>
      </c>
      <c r="D2841" s="6">
        <f t="shared" si="44"/>
        <v>2.0983866178363009</v>
      </c>
    </row>
    <row r="2842" spans="1:4" x14ac:dyDescent="0.2">
      <c r="A2842" s="25">
        <v>39892</v>
      </c>
      <c r="B2842" s="6">
        <v>3.14</v>
      </c>
      <c r="C2842" s="6">
        <v>1</v>
      </c>
      <c r="D2842" s="6">
        <f t="shared" si="44"/>
        <v>2.1188118811881207</v>
      </c>
    </row>
    <row r="2843" spans="1:4" x14ac:dyDescent="0.2">
      <c r="A2843" s="25">
        <v>39895</v>
      </c>
      <c r="B2843" s="6">
        <v>3.27</v>
      </c>
      <c r="C2843" s="6">
        <v>1.1000000000000001</v>
      </c>
      <c r="D2843" s="6">
        <f t="shared" si="44"/>
        <v>2.1463897131553056</v>
      </c>
    </row>
    <row r="2844" spans="1:4" x14ac:dyDescent="0.2">
      <c r="A2844" s="25">
        <v>39896</v>
      </c>
      <c r="B2844" s="6">
        <v>3.47</v>
      </c>
      <c r="C2844" s="6">
        <v>1.26</v>
      </c>
      <c r="D2844" s="6">
        <f t="shared" si="44"/>
        <v>2.1825004937783943</v>
      </c>
    </row>
    <row r="2845" spans="1:4" x14ac:dyDescent="0.2">
      <c r="A2845" s="25">
        <v>39897</v>
      </c>
      <c r="B2845" s="6">
        <v>3.43</v>
      </c>
      <c r="C2845" s="6">
        <v>1.18</v>
      </c>
      <c r="D2845" s="6">
        <f t="shared" si="44"/>
        <v>2.2237596362917555</v>
      </c>
    </row>
    <row r="2846" spans="1:4" x14ac:dyDescent="0.2">
      <c r="A2846" s="25">
        <v>39898</v>
      </c>
      <c r="B2846" s="6">
        <v>3.46</v>
      </c>
      <c r="C2846" s="6">
        <v>1.21</v>
      </c>
      <c r="D2846" s="6">
        <f t="shared" si="44"/>
        <v>2.2231004841418711</v>
      </c>
    </row>
    <row r="2847" spans="1:4" x14ac:dyDescent="0.2">
      <c r="A2847" s="25">
        <v>39899</v>
      </c>
      <c r="B2847" s="6">
        <v>3.44</v>
      </c>
      <c r="C2847" s="6">
        <v>1.19</v>
      </c>
      <c r="D2847" s="6">
        <f t="shared" si="44"/>
        <v>2.2235398754817615</v>
      </c>
    </row>
    <row r="2848" spans="1:4" x14ac:dyDescent="0.2">
      <c r="A2848" s="25">
        <v>39902</v>
      </c>
      <c r="B2848" s="6">
        <v>3.33</v>
      </c>
      <c r="C2848" s="6">
        <v>1.1200000000000001</v>
      </c>
      <c r="D2848" s="6">
        <f t="shared" si="44"/>
        <v>2.1855221518987333</v>
      </c>
    </row>
    <row r="2849" spans="1:4" x14ac:dyDescent="0.2">
      <c r="A2849" s="25">
        <v>39903</v>
      </c>
      <c r="B2849" s="6">
        <v>3.31</v>
      </c>
      <c r="C2849" s="6">
        <v>1.1000000000000001</v>
      </c>
      <c r="D2849" s="6">
        <f t="shared" si="44"/>
        <v>2.1859545004945691</v>
      </c>
    </row>
    <row r="2850" spans="1:4" x14ac:dyDescent="0.2">
      <c r="A2850" s="25">
        <v>39904</v>
      </c>
      <c r="B2850" s="6">
        <v>3.26</v>
      </c>
      <c r="C2850" s="6">
        <v>1.03</v>
      </c>
      <c r="D2850" s="6">
        <f t="shared" si="44"/>
        <v>2.2072651687617517</v>
      </c>
    </row>
    <row r="2851" spans="1:4" x14ac:dyDescent="0.2">
      <c r="A2851" s="25">
        <v>39905</v>
      </c>
      <c r="B2851" s="6">
        <v>3.5</v>
      </c>
      <c r="C2851" s="6">
        <v>1.25</v>
      </c>
      <c r="D2851" s="6">
        <f t="shared" si="44"/>
        <v>2.2222222222222143</v>
      </c>
    </row>
    <row r="2852" spans="1:4" x14ac:dyDescent="0.2">
      <c r="A2852" s="25">
        <v>39906</v>
      </c>
      <c r="B2852" s="6">
        <v>3.54</v>
      </c>
      <c r="C2852" s="6">
        <v>1.24</v>
      </c>
      <c r="D2852" s="6">
        <f t="shared" si="44"/>
        <v>2.2718293164757153</v>
      </c>
    </row>
    <row r="2853" spans="1:4" x14ac:dyDescent="0.2">
      <c r="A2853" s="25">
        <v>39909</v>
      </c>
      <c r="B2853" s="6">
        <v>3.55</v>
      </c>
      <c r="C2853" s="6">
        <v>1.21</v>
      </c>
      <c r="D2853" s="6">
        <f t="shared" si="44"/>
        <v>2.3120245035075593</v>
      </c>
    </row>
    <row r="2854" spans="1:4" x14ac:dyDescent="0.2">
      <c r="A2854" s="25">
        <v>39910</v>
      </c>
      <c r="B2854" s="6">
        <v>3.56</v>
      </c>
      <c r="C2854" s="6">
        <v>1.1599999999999999</v>
      </c>
      <c r="D2854" s="6">
        <f t="shared" si="44"/>
        <v>2.3724792408066353</v>
      </c>
    </row>
    <row r="2855" spans="1:4" x14ac:dyDescent="0.2">
      <c r="A2855" s="25">
        <v>39911</v>
      </c>
      <c r="B2855" s="6">
        <v>3.47</v>
      </c>
      <c r="C2855" s="6">
        <v>1.08</v>
      </c>
      <c r="D2855" s="6">
        <f t="shared" si="44"/>
        <v>2.3644637910565924</v>
      </c>
    </row>
    <row r="2856" spans="1:4" x14ac:dyDescent="0.2">
      <c r="A2856" s="25">
        <v>39912</v>
      </c>
      <c r="B2856" s="6">
        <v>3.41</v>
      </c>
      <c r="C2856" s="6">
        <v>1.01</v>
      </c>
      <c r="D2856" s="6">
        <f t="shared" si="44"/>
        <v>2.376002376002373</v>
      </c>
    </row>
    <row r="2857" spans="1:4" x14ac:dyDescent="0.2">
      <c r="A2857" s="25">
        <v>39917</v>
      </c>
      <c r="B2857" s="6">
        <v>3.34</v>
      </c>
      <c r="C2857" s="6">
        <v>0.94</v>
      </c>
      <c r="D2857" s="6">
        <f t="shared" si="44"/>
        <v>2.3776500891618868</v>
      </c>
    </row>
    <row r="2858" spans="1:4" x14ac:dyDescent="0.2">
      <c r="A2858" s="25">
        <v>39918</v>
      </c>
      <c r="B2858" s="6">
        <v>3.37</v>
      </c>
      <c r="C2858" s="6">
        <v>0.99</v>
      </c>
      <c r="D2858" s="6">
        <f t="shared" si="44"/>
        <v>2.3566689771264526</v>
      </c>
    </row>
    <row r="2859" spans="1:4" x14ac:dyDescent="0.2">
      <c r="A2859" s="25">
        <v>39919</v>
      </c>
      <c r="B2859" s="6">
        <v>3.36</v>
      </c>
      <c r="C2859" s="6">
        <v>0.95</v>
      </c>
      <c r="D2859" s="6">
        <f t="shared" si="44"/>
        <v>2.3873204556711158</v>
      </c>
    </row>
    <row r="2860" spans="1:4" x14ac:dyDescent="0.2">
      <c r="A2860" s="25">
        <v>39920</v>
      </c>
      <c r="B2860" s="6">
        <v>3.47</v>
      </c>
      <c r="C2860" s="6">
        <v>1.05</v>
      </c>
      <c r="D2860" s="6">
        <f t="shared" si="44"/>
        <v>2.39485403265709</v>
      </c>
    </row>
    <row r="2861" spans="1:4" x14ac:dyDescent="0.2">
      <c r="A2861" s="25">
        <v>39923</v>
      </c>
      <c r="B2861" s="6">
        <v>3.33</v>
      </c>
      <c r="C2861" s="6">
        <v>0.9</v>
      </c>
      <c r="D2861" s="6">
        <f t="shared" si="44"/>
        <v>2.4083250743310414</v>
      </c>
    </row>
    <row r="2862" spans="1:4" x14ac:dyDescent="0.2">
      <c r="A2862" s="25">
        <v>39924</v>
      </c>
      <c r="B2862" s="6">
        <v>3.4</v>
      </c>
      <c r="C2862" s="6">
        <v>0.98</v>
      </c>
      <c r="D2862" s="6">
        <f t="shared" si="44"/>
        <v>2.3965141612200425</v>
      </c>
    </row>
    <row r="2863" spans="1:4" x14ac:dyDescent="0.2">
      <c r="A2863" s="25">
        <v>39925</v>
      </c>
      <c r="B2863" s="6">
        <v>3.56</v>
      </c>
      <c r="C2863" s="6">
        <v>1.1299999999999999</v>
      </c>
      <c r="D2863" s="6">
        <f t="shared" si="44"/>
        <v>2.4028478196380876</v>
      </c>
    </row>
    <row r="2864" spans="1:4" x14ac:dyDescent="0.2">
      <c r="A2864" s="25">
        <v>39926</v>
      </c>
      <c r="B2864" s="6">
        <v>3.65</v>
      </c>
      <c r="C2864" s="6">
        <v>1.1399999999999999</v>
      </c>
      <c r="D2864" s="6">
        <f t="shared" si="44"/>
        <v>2.4817085228396207</v>
      </c>
    </row>
    <row r="2865" spans="1:4" x14ac:dyDescent="0.2">
      <c r="A2865" s="25">
        <v>39927</v>
      </c>
      <c r="B2865" s="6">
        <v>3.63</v>
      </c>
      <c r="C2865" s="6">
        <v>1.1100000000000001</v>
      </c>
      <c r="D2865" s="6">
        <f t="shared" si="44"/>
        <v>2.492335080605268</v>
      </c>
    </row>
    <row r="2866" spans="1:4" x14ac:dyDescent="0.2">
      <c r="A2866" s="25">
        <v>39930</v>
      </c>
      <c r="B2866" s="6">
        <v>3.62</v>
      </c>
      <c r="C2866" s="6">
        <v>1.1100000000000001</v>
      </c>
      <c r="D2866" s="6">
        <f t="shared" si="44"/>
        <v>2.482444862031441</v>
      </c>
    </row>
    <row r="2867" spans="1:4" x14ac:dyDescent="0.2">
      <c r="A2867" s="25">
        <v>39931</v>
      </c>
      <c r="B2867" s="6">
        <v>3.59</v>
      </c>
      <c r="C2867" s="6">
        <v>1.1100000000000001</v>
      </c>
      <c r="D2867" s="6">
        <f t="shared" si="44"/>
        <v>2.45277420630996</v>
      </c>
    </row>
    <row r="2868" spans="1:4" x14ac:dyDescent="0.2">
      <c r="A2868" s="25">
        <v>39932</v>
      </c>
      <c r="B2868" s="6">
        <v>3.59</v>
      </c>
      <c r="C2868" s="6">
        <v>1.1000000000000001</v>
      </c>
      <c r="D2868" s="6">
        <f t="shared" si="44"/>
        <v>2.462908011869458</v>
      </c>
    </row>
    <row r="2869" spans="1:4" x14ac:dyDescent="0.2">
      <c r="A2869" s="25">
        <v>39933</v>
      </c>
      <c r="B2869" s="6">
        <v>3.64</v>
      </c>
      <c r="C2869" s="6">
        <v>1.17</v>
      </c>
      <c r="D2869" s="6">
        <f t="shared" si="44"/>
        <v>2.4414352080656343</v>
      </c>
    </row>
    <row r="2870" spans="1:4" x14ac:dyDescent="0.2">
      <c r="A2870" s="25">
        <v>39934</v>
      </c>
      <c r="B2870" s="6">
        <v>3.67</v>
      </c>
      <c r="C2870" s="6">
        <v>1.19</v>
      </c>
      <c r="D2870" s="6">
        <f t="shared" si="44"/>
        <v>2.4508350627532316</v>
      </c>
    </row>
    <row r="2871" spans="1:4" x14ac:dyDescent="0.2">
      <c r="A2871" s="25">
        <v>39938</v>
      </c>
      <c r="B2871" s="6">
        <v>3.68</v>
      </c>
      <c r="C2871" s="6">
        <v>1.18</v>
      </c>
      <c r="D2871" s="6">
        <f t="shared" si="44"/>
        <v>2.4708440403241605</v>
      </c>
    </row>
    <row r="2872" spans="1:4" x14ac:dyDescent="0.2">
      <c r="A2872" s="25">
        <v>39939</v>
      </c>
      <c r="B2872" s="6">
        <v>3.74</v>
      </c>
      <c r="C2872" s="6">
        <v>1.23</v>
      </c>
      <c r="D2872" s="6">
        <f t="shared" si="44"/>
        <v>2.4795021238763315</v>
      </c>
    </row>
    <row r="2873" spans="1:4" x14ac:dyDescent="0.2">
      <c r="A2873" s="25">
        <v>39940</v>
      </c>
      <c r="B2873" s="6">
        <v>3.8</v>
      </c>
      <c r="C2873" s="6">
        <v>1.27</v>
      </c>
      <c r="D2873" s="6">
        <f t="shared" si="44"/>
        <v>2.4982719462822267</v>
      </c>
    </row>
    <row r="2874" spans="1:4" x14ac:dyDescent="0.2">
      <c r="A2874" s="25">
        <v>39941</v>
      </c>
      <c r="B2874" s="6">
        <v>3.84</v>
      </c>
      <c r="C2874" s="6">
        <v>1.29</v>
      </c>
      <c r="D2874" s="6">
        <f t="shared" si="44"/>
        <v>2.51752394115905</v>
      </c>
    </row>
    <row r="2875" spans="1:4" x14ac:dyDescent="0.2">
      <c r="A2875" s="25">
        <v>39944</v>
      </c>
      <c r="B2875" s="6">
        <v>3.77</v>
      </c>
      <c r="C2875" s="6">
        <v>1.21</v>
      </c>
      <c r="D2875" s="6">
        <f t="shared" si="44"/>
        <v>2.5293943286236686</v>
      </c>
    </row>
    <row r="2876" spans="1:4" x14ac:dyDescent="0.2">
      <c r="A2876" s="25">
        <v>39945</v>
      </c>
      <c r="B2876" s="6">
        <v>3.76</v>
      </c>
      <c r="C2876" s="6">
        <v>1.18</v>
      </c>
      <c r="D2876" s="6">
        <f t="shared" si="44"/>
        <v>2.5499110496145505</v>
      </c>
    </row>
    <row r="2877" spans="1:4" x14ac:dyDescent="0.2">
      <c r="A2877" s="25">
        <v>39946</v>
      </c>
      <c r="B2877" s="6">
        <v>3.62</v>
      </c>
      <c r="C2877" s="6">
        <v>1.04</v>
      </c>
      <c r="D2877" s="6">
        <f t="shared" si="44"/>
        <v>2.5534441805225683</v>
      </c>
    </row>
    <row r="2878" spans="1:4" x14ac:dyDescent="0.2">
      <c r="A2878" s="25">
        <v>39947</v>
      </c>
      <c r="B2878" s="6">
        <v>3.58</v>
      </c>
      <c r="C2878" s="6">
        <v>1</v>
      </c>
      <c r="D2878" s="6">
        <f t="shared" si="44"/>
        <v>2.5544554455445567</v>
      </c>
    </row>
    <row r="2879" spans="1:4" x14ac:dyDescent="0.2">
      <c r="A2879" s="25">
        <v>39948</v>
      </c>
      <c r="B2879" s="6">
        <v>3.64</v>
      </c>
      <c r="C2879" s="6">
        <v>1.05</v>
      </c>
      <c r="D2879" s="6">
        <f t="shared" si="44"/>
        <v>2.563087580405754</v>
      </c>
    </row>
    <row r="2880" spans="1:4" x14ac:dyDescent="0.2">
      <c r="A2880" s="25">
        <v>39951</v>
      </c>
      <c r="B2880" s="6">
        <v>3.58</v>
      </c>
      <c r="C2880" s="6">
        <v>0.95</v>
      </c>
      <c r="D2880" s="6">
        <f t="shared" si="44"/>
        <v>2.6052501238236658</v>
      </c>
    </row>
    <row r="2881" spans="1:4" x14ac:dyDescent="0.2">
      <c r="A2881" s="25">
        <v>39952</v>
      </c>
      <c r="B2881" s="6">
        <v>3.6</v>
      </c>
      <c r="C2881" s="6">
        <v>0.93</v>
      </c>
      <c r="D2881" s="6">
        <f t="shared" si="44"/>
        <v>2.6453978004557621</v>
      </c>
    </row>
    <row r="2882" spans="1:4" x14ac:dyDescent="0.2">
      <c r="A2882" s="25">
        <v>39953</v>
      </c>
      <c r="B2882" s="6">
        <v>3.68</v>
      </c>
      <c r="C2882" s="6">
        <v>1.02</v>
      </c>
      <c r="D2882" s="6">
        <f t="shared" si="44"/>
        <v>2.6331419520886801</v>
      </c>
    </row>
    <row r="2883" spans="1:4" x14ac:dyDescent="0.2">
      <c r="A2883" s="25">
        <v>39954</v>
      </c>
      <c r="B2883" s="6">
        <v>3.76</v>
      </c>
      <c r="C2883" s="6">
        <v>1.02</v>
      </c>
      <c r="D2883" s="6">
        <f t="shared" si="44"/>
        <v>2.7123341912492771</v>
      </c>
    </row>
    <row r="2884" spans="1:4" x14ac:dyDescent="0.2">
      <c r="A2884" s="25">
        <v>39955</v>
      </c>
      <c r="B2884" s="6">
        <v>3.85</v>
      </c>
      <c r="C2884" s="6">
        <v>1.07</v>
      </c>
      <c r="D2884" s="6">
        <f t="shared" si="44"/>
        <v>2.7505689126348098</v>
      </c>
    </row>
    <row r="2885" spans="1:4" x14ac:dyDescent="0.2">
      <c r="A2885" s="25">
        <v>39959</v>
      </c>
      <c r="B2885" s="6">
        <v>3.77</v>
      </c>
      <c r="C2885" s="6">
        <v>0.98</v>
      </c>
      <c r="D2885" s="6">
        <f t="shared" si="44"/>
        <v>2.7629233511586415</v>
      </c>
    </row>
    <row r="2886" spans="1:4" x14ac:dyDescent="0.2">
      <c r="A2886" s="25">
        <v>39960</v>
      </c>
      <c r="B2886" s="6">
        <v>3.81</v>
      </c>
      <c r="C2886" s="6">
        <v>1.03</v>
      </c>
      <c r="D2886" s="6">
        <f t="shared" si="44"/>
        <v>2.7516579233890948</v>
      </c>
    </row>
    <row r="2887" spans="1:4" x14ac:dyDescent="0.2">
      <c r="A2887" s="25">
        <v>39961</v>
      </c>
      <c r="B2887" s="6">
        <v>3.86</v>
      </c>
      <c r="C2887" s="6">
        <v>1.06</v>
      </c>
      <c r="D2887" s="6">
        <f t="shared" si="44"/>
        <v>2.7706313081337752</v>
      </c>
    </row>
    <row r="2888" spans="1:4" x14ac:dyDescent="0.2">
      <c r="A2888" s="25">
        <v>39962</v>
      </c>
      <c r="B2888" s="6">
        <v>3.81</v>
      </c>
      <c r="C2888" s="6">
        <v>1.02</v>
      </c>
      <c r="D2888" s="6">
        <f t="shared" ref="D2888:D2951" si="45">((1+(B2888/100))/(1+(C2888/100)) - 1)*100</f>
        <v>2.7618293407246197</v>
      </c>
    </row>
    <row r="2889" spans="1:4" x14ac:dyDescent="0.2">
      <c r="A2889" s="25">
        <v>39965</v>
      </c>
      <c r="B2889" s="6">
        <v>3.89</v>
      </c>
      <c r="C2889" s="6">
        <v>1.08</v>
      </c>
      <c r="D2889" s="6">
        <f t="shared" si="45"/>
        <v>2.7799762564305608</v>
      </c>
    </row>
    <row r="2890" spans="1:4" x14ac:dyDescent="0.2">
      <c r="A2890" s="25">
        <v>39966</v>
      </c>
      <c r="B2890" s="6">
        <v>3.94</v>
      </c>
      <c r="C2890" s="6">
        <v>1.1100000000000001</v>
      </c>
      <c r="D2890" s="6">
        <f t="shared" si="45"/>
        <v>2.7989318563940158</v>
      </c>
    </row>
    <row r="2891" spans="1:4" x14ac:dyDescent="0.2">
      <c r="A2891" s="25">
        <v>39967</v>
      </c>
      <c r="B2891" s="6">
        <v>3.83</v>
      </c>
      <c r="C2891" s="6">
        <v>1.02</v>
      </c>
      <c r="D2891" s="6">
        <f t="shared" si="45"/>
        <v>2.7816274005147523</v>
      </c>
    </row>
    <row r="2892" spans="1:4" x14ac:dyDescent="0.2">
      <c r="A2892" s="25">
        <v>39968</v>
      </c>
      <c r="B2892" s="6">
        <v>3.89</v>
      </c>
      <c r="C2892" s="6">
        <v>1.08</v>
      </c>
      <c r="D2892" s="6">
        <f t="shared" si="45"/>
        <v>2.7799762564305608</v>
      </c>
    </row>
    <row r="2893" spans="1:4" x14ac:dyDescent="0.2">
      <c r="A2893" s="25">
        <v>39969</v>
      </c>
      <c r="B2893" s="6">
        <v>3.95</v>
      </c>
      <c r="C2893" s="6">
        <v>1.1399999999999999</v>
      </c>
      <c r="D2893" s="6">
        <f t="shared" si="45"/>
        <v>2.7783270713861885</v>
      </c>
    </row>
    <row r="2894" spans="1:4" x14ac:dyDescent="0.2">
      <c r="A2894" s="25">
        <v>39972</v>
      </c>
      <c r="B2894" s="6">
        <v>3.87</v>
      </c>
      <c r="C2894" s="6">
        <v>1.1200000000000001</v>
      </c>
      <c r="D2894" s="6">
        <f t="shared" si="45"/>
        <v>2.7195411392404889</v>
      </c>
    </row>
    <row r="2895" spans="1:4" x14ac:dyDescent="0.2">
      <c r="A2895" s="25">
        <v>39973</v>
      </c>
      <c r="B2895" s="6">
        <v>3.85</v>
      </c>
      <c r="C2895" s="6">
        <v>1.1100000000000001</v>
      </c>
      <c r="D2895" s="6">
        <f t="shared" si="45"/>
        <v>2.7099198892295284</v>
      </c>
    </row>
    <row r="2896" spans="1:4" x14ac:dyDescent="0.2">
      <c r="A2896" s="25">
        <v>39974</v>
      </c>
      <c r="B2896" s="6">
        <v>3.91</v>
      </c>
      <c r="C2896" s="6">
        <v>1.18</v>
      </c>
      <c r="D2896" s="6">
        <f t="shared" si="45"/>
        <v>2.6981616920339846</v>
      </c>
    </row>
    <row r="2897" spans="1:4" x14ac:dyDescent="0.2">
      <c r="A2897" s="25">
        <v>39975</v>
      </c>
      <c r="B2897" s="6">
        <v>4.0199999999999996</v>
      </c>
      <c r="C2897" s="6">
        <v>1.27</v>
      </c>
      <c r="D2897" s="6">
        <f t="shared" si="45"/>
        <v>2.7155129850893633</v>
      </c>
    </row>
    <row r="2898" spans="1:4" x14ac:dyDescent="0.2">
      <c r="A2898" s="25">
        <v>39976</v>
      </c>
      <c r="B2898" s="6">
        <v>3.96</v>
      </c>
      <c r="C2898" s="6">
        <v>1.21</v>
      </c>
      <c r="D2898" s="6">
        <f t="shared" si="45"/>
        <v>2.7171228139512005</v>
      </c>
    </row>
    <row r="2899" spans="1:4" x14ac:dyDescent="0.2">
      <c r="A2899" s="25">
        <v>39979</v>
      </c>
      <c r="B2899" s="6">
        <v>3.85</v>
      </c>
      <c r="C2899" s="6">
        <v>1.1100000000000001</v>
      </c>
      <c r="D2899" s="6">
        <f t="shared" si="45"/>
        <v>2.7099198892295284</v>
      </c>
    </row>
    <row r="2900" spans="1:4" x14ac:dyDescent="0.2">
      <c r="A2900" s="25">
        <v>39980</v>
      </c>
      <c r="B2900" s="6">
        <v>3.88</v>
      </c>
      <c r="C2900" s="6">
        <v>1.19</v>
      </c>
      <c r="D2900" s="6">
        <f t="shared" si="45"/>
        <v>2.6583654511315169</v>
      </c>
    </row>
    <row r="2901" spans="1:4" x14ac:dyDescent="0.2">
      <c r="A2901" s="25">
        <v>39981</v>
      </c>
      <c r="B2901" s="6">
        <v>3.76</v>
      </c>
      <c r="C2901" s="6">
        <v>1.07</v>
      </c>
      <c r="D2901" s="6">
        <f t="shared" si="45"/>
        <v>2.6615217176214623</v>
      </c>
    </row>
    <row r="2902" spans="1:4" x14ac:dyDescent="0.2">
      <c r="A2902" s="25">
        <v>39982</v>
      </c>
      <c r="B2902" s="6">
        <v>3.82</v>
      </c>
      <c r="C2902" s="6">
        <v>1.1399999999999999</v>
      </c>
      <c r="D2902" s="6">
        <f t="shared" si="45"/>
        <v>2.6497923670160128</v>
      </c>
    </row>
    <row r="2903" spans="1:4" x14ac:dyDescent="0.2">
      <c r="A2903" s="25">
        <v>39983</v>
      </c>
      <c r="B2903" s="6">
        <v>3.77</v>
      </c>
      <c r="C2903" s="6">
        <v>1.08</v>
      </c>
      <c r="D2903" s="6">
        <f t="shared" si="45"/>
        <v>2.6612584091808555</v>
      </c>
    </row>
    <row r="2904" spans="1:4" x14ac:dyDescent="0.2">
      <c r="A2904" s="25">
        <v>39986</v>
      </c>
      <c r="B2904" s="6">
        <v>3.71</v>
      </c>
      <c r="C2904" s="6">
        <v>1.04</v>
      </c>
      <c r="D2904" s="6">
        <f t="shared" si="45"/>
        <v>2.6425178147268413</v>
      </c>
    </row>
    <row r="2905" spans="1:4" x14ac:dyDescent="0.2">
      <c r="A2905" s="25">
        <v>39987</v>
      </c>
      <c r="B2905" s="6">
        <v>3.7</v>
      </c>
      <c r="C2905" s="6">
        <v>1.03</v>
      </c>
      <c r="D2905" s="6">
        <f t="shared" si="45"/>
        <v>2.6427793724636217</v>
      </c>
    </row>
    <row r="2906" spans="1:4" x14ac:dyDescent="0.2">
      <c r="A2906" s="25">
        <v>39988</v>
      </c>
      <c r="B2906" s="6">
        <v>3.68</v>
      </c>
      <c r="C2906" s="6">
        <v>1</v>
      </c>
      <c r="D2906" s="6">
        <f t="shared" si="45"/>
        <v>2.6534653465346558</v>
      </c>
    </row>
    <row r="2907" spans="1:4" x14ac:dyDescent="0.2">
      <c r="A2907" s="25">
        <v>39989</v>
      </c>
      <c r="B2907" s="6">
        <v>3.67</v>
      </c>
      <c r="C2907" s="6">
        <v>0.97</v>
      </c>
      <c r="D2907" s="6">
        <f t="shared" si="45"/>
        <v>2.674061602456157</v>
      </c>
    </row>
    <row r="2908" spans="1:4" x14ac:dyDescent="0.2">
      <c r="A2908" s="25">
        <v>39990</v>
      </c>
      <c r="B2908" s="6">
        <v>3.71</v>
      </c>
      <c r="C2908" s="6">
        <v>0.97</v>
      </c>
      <c r="D2908" s="6">
        <f t="shared" si="45"/>
        <v>2.713677329899955</v>
      </c>
    </row>
    <row r="2909" spans="1:4" x14ac:dyDescent="0.2">
      <c r="A2909" s="25">
        <v>39993</v>
      </c>
      <c r="B2909" s="6">
        <v>3.62</v>
      </c>
      <c r="C2909" s="6">
        <v>0.91</v>
      </c>
      <c r="D2909" s="6">
        <f t="shared" si="45"/>
        <v>2.6855613913387977</v>
      </c>
    </row>
    <row r="2910" spans="1:4" x14ac:dyDescent="0.2">
      <c r="A2910" s="25">
        <v>39994</v>
      </c>
      <c r="B2910" s="6">
        <v>3.7</v>
      </c>
      <c r="C2910" s="6">
        <v>0.99</v>
      </c>
      <c r="D2910" s="6">
        <f t="shared" si="45"/>
        <v>2.6834340033666582</v>
      </c>
    </row>
    <row r="2911" spans="1:4" x14ac:dyDescent="0.2">
      <c r="A2911" s="25">
        <v>39995</v>
      </c>
      <c r="B2911" s="6">
        <v>3.81</v>
      </c>
      <c r="C2911" s="6">
        <v>1.08</v>
      </c>
      <c r="D2911" s="6">
        <f t="shared" si="45"/>
        <v>2.7008310249307499</v>
      </c>
    </row>
    <row r="2912" spans="1:4" x14ac:dyDescent="0.2">
      <c r="A2912" s="25">
        <v>39996</v>
      </c>
      <c r="B2912" s="6">
        <v>3.81</v>
      </c>
      <c r="C2912" s="6">
        <v>1.06</v>
      </c>
      <c r="D2912" s="6">
        <f t="shared" si="45"/>
        <v>2.721155749059978</v>
      </c>
    </row>
    <row r="2913" spans="1:4" x14ac:dyDescent="0.2">
      <c r="A2913" s="25">
        <v>39997</v>
      </c>
      <c r="B2913" s="6">
        <v>3.8</v>
      </c>
      <c r="C2913" s="6">
        <v>1.03</v>
      </c>
      <c r="D2913" s="6">
        <f t="shared" si="45"/>
        <v>2.7417598733049608</v>
      </c>
    </row>
    <row r="2914" spans="1:4" x14ac:dyDescent="0.2">
      <c r="A2914" s="25">
        <v>40000</v>
      </c>
      <c r="B2914" s="6">
        <v>3.74</v>
      </c>
      <c r="C2914" s="6">
        <v>0.99</v>
      </c>
      <c r="D2914" s="6">
        <f t="shared" si="45"/>
        <v>2.7230418853351868</v>
      </c>
    </row>
    <row r="2915" spans="1:4" x14ac:dyDescent="0.2">
      <c r="A2915" s="25">
        <v>40001</v>
      </c>
      <c r="B2915" s="6">
        <v>3.77</v>
      </c>
      <c r="C2915" s="6">
        <v>0.99</v>
      </c>
      <c r="D2915" s="6">
        <f t="shared" si="45"/>
        <v>2.752747796811561</v>
      </c>
    </row>
    <row r="2916" spans="1:4" x14ac:dyDescent="0.2">
      <c r="A2916" s="25">
        <v>40002</v>
      </c>
      <c r="B2916" s="6">
        <v>3.73</v>
      </c>
      <c r="C2916" s="6">
        <v>1.01</v>
      </c>
      <c r="D2916" s="6">
        <f t="shared" si="45"/>
        <v>2.6928026928026982</v>
      </c>
    </row>
    <row r="2917" spans="1:4" x14ac:dyDescent="0.2">
      <c r="A2917" s="25">
        <v>40003</v>
      </c>
      <c r="B2917" s="6">
        <v>3.9</v>
      </c>
      <c r="C2917" s="6">
        <v>1.1599999999999999</v>
      </c>
      <c r="D2917" s="6">
        <f t="shared" si="45"/>
        <v>2.7085804665875735</v>
      </c>
    </row>
    <row r="2918" spans="1:4" x14ac:dyDescent="0.2">
      <c r="A2918" s="25">
        <v>40004</v>
      </c>
      <c r="B2918" s="6">
        <v>3.86</v>
      </c>
      <c r="C2918" s="6">
        <v>1.1000000000000001</v>
      </c>
      <c r="D2918" s="6">
        <f t="shared" si="45"/>
        <v>2.7299703264094921</v>
      </c>
    </row>
    <row r="2919" spans="1:4" x14ac:dyDescent="0.2">
      <c r="A2919" s="25">
        <v>40007</v>
      </c>
      <c r="B2919" s="6">
        <v>3.79</v>
      </c>
      <c r="C2919" s="6">
        <v>1.06</v>
      </c>
      <c r="D2919" s="6">
        <f t="shared" si="45"/>
        <v>2.7013655254304547</v>
      </c>
    </row>
    <row r="2920" spans="1:4" x14ac:dyDescent="0.2">
      <c r="A2920" s="25">
        <v>40008</v>
      </c>
      <c r="B2920" s="6">
        <v>3.85</v>
      </c>
      <c r="C2920" s="6">
        <v>1.1599999999999999</v>
      </c>
      <c r="D2920" s="6">
        <f t="shared" si="45"/>
        <v>2.6591538157374472</v>
      </c>
    </row>
    <row r="2921" spans="1:4" x14ac:dyDescent="0.2">
      <c r="A2921" s="25">
        <v>40009</v>
      </c>
      <c r="B2921" s="6">
        <v>3.9</v>
      </c>
      <c r="C2921" s="6">
        <v>1.24</v>
      </c>
      <c r="D2921" s="6">
        <f t="shared" si="45"/>
        <v>2.6274199920979902</v>
      </c>
    </row>
    <row r="2922" spans="1:4" x14ac:dyDescent="0.2">
      <c r="A2922" s="25">
        <v>40010</v>
      </c>
      <c r="B2922" s="6">
        <v>3.89</v>
      </c>
      <c r="C2922" s="6">
        <v>1.24</v>
      </c>
      <c r="D2922" s="6">
        <f t="shared" si="45"/>
        <v>2.6175424733307029</v>
      </c>
    </row>
    <row r="2923" spans="1:4" x14ac:dyDescent="0.2">
      <c r="A2923" s="25">
        <v>40011</v>
      </c>
      <c r="B2923" s="6">
        <v>3.91</v>
      </c>
      <c r="C2923" s="6">
        <v>1.26</v>
      </c>
      <c r="D2923" s="6">
        <f t="shared" si="45"/>
        <v>2.6170254789650294</v>
      </c>
    </row>
    <row r="2924" spans="1:4" x14ac:dyDescent="0.2">
      <c r="A2924" s="25">
        <v>40014</v>
      </c>
      <c r="B2924" s="6">
        <v>3.94</v>
      </c>
      <c r="C2924" s="6">
        <v>1.29</v>
      </c>
      <c r="D2924" s="6">
        <f t="shared" si="45"/>
        <v>2.6162503702241269</v>
      </c>
    </row>
    <row r="2925" spans="1:4" x14ac:dyDescent="0.2">
      <c r="A2925" s="25">
        <v>40015</v>
      </c>
      <c r="B2925" s="6">
        <v>3.9</v>
      </c>
      <c r="C2925" s="6">
        <v>1.29</v>
      </c>
      <c r="D2925" s="6">
        <f t="shared" si="45"/>
        <v>2.5767597985980828</v>
      </c>
    </row>
    <row r="2926" spans="1:4" x14ac:dyDescent="0.2">
      <c r="A2926" s="25">
        <v>40016</v>
      </c>
      <c r="B2926" s="6">
        <v>3.97</v>
      </c>
      <c r="C2926" s="6">
        <v>1.38</v>
      </c>
      <c r="D2926" s="6">
        <f t="shared" si="45"/>
        <v>2.5547445255474477</v>
      </c>
    </row>
    <row r="2927" spans="1:4" x14ac:dyDescent="0.2">
      <c r="A2927" s="25">
        <v>40017</v>
      </c>
      <c r="B2927" s="6">
        <v>4.09</v>
      </c>
      <c r="C2927" s="6">
        <v>1.5</v>
      </c>
      <c r="D2927" s="6">
        <f t="shared" si="45"/>
        <v>2.5517241379310329</v>
      </c>
    </row>
    <row r="2928" spans="1:4" x14ac:dyDescent="0.2">
      <c r="A2928" s="25">
        <v>40018</v>
      </c>
      <c r="B2928" s="6">
        <v>4.09</v>
      </c>
      <c r="C2928" s="6">
        <v>1.46</v>
      </c>
      <c r="D2928" s="6">
        <f t="shared" si="45"/>
        <v>2.5921545436625282</v>
      </c>
    </row>
    <row r="2929" spans="1:4" x14ac:dyDescent="0.2">
      <c r="A2929" s="25">
        <v>40021</v>
      </c>
      <c r="B2929" s="6">
        <v>4.09</v>
      </c>
      <c r="C2929" s="6">
        <v>1.45</v>
      </c>
      <c r="D2929" s="6">
        <f t="shared" si="45"/>
        <v>2.6022671266633823</v>
      </c>
    </row>
    <row r="2930" spans="1:4" x14ac:dyDescent="0.2">
      <c r="A2930" s="25">
        <v>40022</v>
      </c>
      <c r="B2930" s="6">
        <v>4.0599999999999996</v>
      </c>
      <c r="C2930" s="6">
        <v>1.41</v>
      </c>
      <c r="D2930" s="6">
        <f t="shared" si="45"/>
        <v>2.6131545212503715</v>
      </c>
    </row>
    <row r="2931" spans="1:4" x14ac:dyDescent="0.2">
      <c r="A2931" s="25">
        <v>40023</v>
      </c>
      <c r="B2931" s="6">
        <v>4.0999999999999996</v>
      </c>
      <c r="C2931" s="6">
        <v>1.44</v>
      </c>
      <c r="D2931" s="6">
        <f t="shared" si="45"/>
        <v>2.6222397476340698</v>
      </c>
    </row>
    <row r="2932" spans="1:4" x14ac:dyDescent="0.2">
      <c r="A2932" s="25">
        <v>40024</v>
      </c>
      <c r="B2932" s="6">
        <v>4.07</v>
      </c>
      <c r="C2932" s="6">
        <v>1.39</v>
      </c>
      <c r="D2932" s="6">
        <f t="shared" si="45"/>
        <v>2.6432587040142064</v>
      </c>
    </row>
    <row r="2933" spans="1:4" x14ac:dyDescent="0.2">
      <c r="A2933" s="25">
        <v>40025</v>
      </c>
      <c r="B2933" s="6">
        <v>3.91</v>
      </c>
      <c r="C2933" s="6">
        <v>1.26</v>
      </c>
      <c r="D2933" s="6">
        <f t="shared" si="45"/>
        <v>2.6170254789650294</v>
      </c>
    </row>
    <row r="2934" spans="1:4" x14ac:dyDescent="0.2">
      <c r="A2934" s="25">
        <v>40028</v>
      </c>
      <c r="B2934" s="6">
        <v>3.99</v>
      </c>
      <c r="C2934" s="6">
        <v>1.33</v>
      </c>
      <c r="D2934" s="6">
        <f t="shared" si="45"/>
        <v>2.6250863515247191</v>
      </c>
    </row>
    <row r="2935" spans="1:4" x14ac:dyDescent="0.2">
      <c r="A2935" s="25">
        <v>40029</v>
      </c>
      <c r="B2935" s="6">
        <v>3.95</v>
      </c>
      <c r="C2935" s="6">
        <v>1.3</v>
      </c>
      <c r="D2935" s="6">
        <f t="shared" si="45"/>
        <v>2.6159921026653654</v>
      </c>
    </row>
    <row r="2936" spans="1:4" x14ac:dyDescent="0.2">
      <c r="A2936" s="25">
        <v>40030</v>
      </c>
      <c r="B2936" s="6">
        <v>3.93</v>
      </c>
      <c r="C2936" s="6">
        <v>1.27</v>
      </c>
      <c r="D2936" s="6">
        <f t="shared" si="45"/>
        <v>2.6266416510318802</v>
      </c>
    </row>
    <row r="2937" spans="1:4" x14ac:dyDescent="0.2">
      <c r="A2937" s="25">
        <v>40031</v>
      </c>
      <c r="B2937" s="6">
        <v>3.86</v>
      </c>
      <c r="C2937" s="6">
        <v>1.23</v>
      </c>
      <c r="D2937" s="6">
        <f t="shared" si="45"/>
        <v>2.5980440580855468</v>
      </c>
    </row>
    <row r="2938" spans="1:4" x14ac:dyDescent="0.2">
      <c r="A2938" s="25">
        <v>40032</v>
      </c>
      <c r="B2938" s="6">
        <v>3.9</v>
      </c>
      <c r="C2938" s="6">
        <v>1.26</v>
      </c>
      <c r="D2938" s="6">
        <f t="shared" si="45"/>
        <v>2.607149911119877</v>
      </c>
    </row>
    <row r="2939" spans="1:4" x14ac:dyDescent="0.2">
      <c r="A2939" s="25">
        <v>40035</v>
      </c>
      <c r="B2939" s="6">
        <v>3.9</v>
      </c>
      <c r="C2939" s="6">
        <v>1.24</v>
      </c>
      <c r="D2939" s="6">
        <f t="shared" si="45"/>
        <v>2.6274199920979902</v>
      </c>
    </row>
    <row r="2940" spans="1:4" x14ac:dyDescent="0.2">
      <c r="A2940" s="25">
        <v>40036</v>
      </c>
      <c r="B2940" s="6">
        <v>3.93</v>
      </c>
      <c r="C2940" s="6">
        <v>1.28</v>
      </c>
      <c r="D2940" s="6">
        <f t="shared" si="45"/>
        <v>2.6165086887835587</v>
      </c>
    </row>
    <row r="2941" spans="1:4" x14ac:dyDescent="0.2">
      <c r="A2941" s="25">
        <v>40037</v>
      </c>
      <c r="B2941" s="6">
        <v>3.91</v>
      </c>
      <c r="C2941" s="6">
        <v>1.25</v>
      </c>
      <c r="D2941" s="6">
        <f t="shared" si="45"/>
        <v>2.6271604938271631</v>
      </c>
    </row>
    <row r="2942" spans="1:4" x14ac:dyDescent="0.2">
      <c r="A2942" s="25">
        <v>40038</v>
      </c>
      <c r="B2942" s="6">
        <v>3.91</v>
      </c>
      <c r="C2942" s="6">
        <v>1.24</v>
      </c>
      <c r="D2942" s="6">
        <f t="shared" si="45"/>
        <v>2.6372975108652552</v>
      </c>
    </row>
    <row r="2943" spans="1:4" x14ac:dyDescent="0.2">
      <c r="A2943" s="25">
        <v>40039</v>
      </c>
      <c r="B2943" s="6">
        <v>3.81</v>
      </c>
      <c r="C2943" s="6">
        <v>1.1399999999999999</v>
      </c>
      <c r="D2943" s="6">
        <f t="shared" si="45"/>
        <v>2.6399050820644643</v>
      </c>
    </row>
    <row r="2944" spans="1:4" x14ac:dyDescent="0.2">
      <c r="A2944" s="25">
        <v>40042</v>
      </c>
      <c r="B2944" s="6">
        <v>3.73</v>
      </c>
      <c r="C2944" s="6">
        <v>1.07</v>
      </c>
      <c r="D2944" s="6">
        <f t="shared" si="45"/>
        <v>2.6318393192836798</v>
      </c>
    </row>
    <row r="2945" spans="1:4" x14ac:dyDescent="0.2">
      <c r="A2945" s="25">
        <v>40043</v>
      </c>
      <c r="B2945" s="6">
        <v>3.77</v>
      </c>
      <c r="C2945" s="6">
        <v>1.1299999999999999</v>
      </c>
      <c r="D2945" s="6">
        <f t="shared" si="45"/>
        <v>2.6105013349154493</v>
      </c>
    </row>
    <row r="2946" spans="1:4" x14ac:dyDescent="0.2">
      <c r="A2946" s="25">
        <v>40044</v>
      </c>
      <c r="B2946" s="6">
        <v>3.7</v>
      </c>
      <c r="C2946" s="6">
        <v>1.06</v>
      </c>
      <c r="D2946" s="6">
        <f t="shared" si="45"/>
        <v>2.6123095190975665</v>
      </c>
    </row>
    <row r="2947" spans="1:4" x14ac:dyDescent="0.2">
      <c r="A2947" s="25">
        <v>40045</v>
      </c>
      <c r="B2947" s="6">
        <v>3.73</v>
      </c>
      <c r="C2947" s="6">
        <v>1.1000000000000001</v>
      </c>
      <c r="D2947" s="6">
        <f t="shared" si="45"/>
        <v>2.6013847675568913</v>
      </c>
    </row>
    <row r="2948" spans="1:4" x14ac:dyDescent="0.2">
      <c r="A2948" s="25">
        <v>40046</v>
      </c>
      <c r="B2948" s="6">
        <v>3.76</v>
      </c>
      <c r="C2948" s="6">
        <v>1.1200000000000001</v>
      </c>
      <c r="D2948" s="6">
        <f t="shared" si="45"/>
        <v>2.6107594936708889</v>
      </c>
    </row>
    <row r="2949" spans="1:4" x14ac:dyDescent="0.2">
      <c r="A2949" s="25">
        <v>40049</v>
      </c>
      <c r="B2949" s="6">
        <v>3.75</v>
      </c>
      <c r="C2949" s="6">
        <v>1.0900000000000001</v>
      </c>
      <c r="D2949" s="6">
        <f t="shared" si="45"/>
        <v>2.6313186269660838</v>
      </c>
    </row>
    <row r="2950" spans="1:4" x14ac:dyDescent="0.2">
      <c r="A2950" s="25">
        <v>40050</v>
      </c>
      <c r="B2950" s="6">
        <v>3.67</v>
      </c>
      <c r="C2950" s="6">
        <v>1.01</v>
      </c>
      <c r="D2950" s="6">
        <f t="shared" si="45"/>
        <v>2.6334026334026372</v>
      </c>
    </row>
    <row r="2951" spans="1:4" x14ac:dyDescent="0.2">
      <c r="A2951" s="25">
        <v>40051</v>
      </c>
      <c r="B2951" s="6">
        <v>3.62</v>
      </c>
      <c r="C2951" s="6">
        <v>1</v>
      </c>
      <c r="D2951" s="6">
        <f t="shared" si="45"/>
        <v>2.5940594059405964</v>
      </c>
    </row>
    <row r="2952" spans="1:4" x14ac:dyDescent="0.2">
      <c r="A2952" s="25">
        <v>40052</v>
      </c>
      <c r="B2952" s="6">
        <v>3.63</v>
      </c>
      <c r="C2952" s="6">
        <v>1.01</v>
      </c>
      <c r="D2952" s="6">
        <f t="shared" ref="D2952:D3015" si="46">((1+(B2952/100))/(1+(C2952/100)) - 1)*100</f>
        <v>2.5938025938025966</v>
      </c>
    </row>
    <row r="2953" spans="1:4" x14ac:dyDescent="0.2">
      <c r="A2953" s="25">
        <v>40053</v>
      </c>
      <c r="B2953" s="6">
        <v>3.63</v>
      </c>
      <c r="C2953" s="6">
        <v>1.01</v>
      </c>
      <c r="D2953" s="6">
        <f t="shared" si="46"/>
        <v>2.5938025938025966</v>
      </c>
    </row>
    <row r="2954" spans="1:4" x14ac:dyDescent="0.2">
      <c r="A2954" s="25">
        <v>40057</v>
      </c>
      <c r="B2954" s="6">
        <v>3.64</v>
      </c>
      <c r="C2954" s="6">
        <v>1.01</v>
      </c>
      <c r="D2954" s="6">
        <f t="shared" si="46"/>
        <v>2.6037026037025957</v>
      </c>
    </row>
    <row r="2955" spans="1:4" x14ac:dyDescent="0.2">
      <c r="A2955" s="25">
        <v>40058</v>
      </c>
      <c r="B2955" s="6">
        <v>3.62</v>
      </c>
      <c r="C2955" s="6">
        <v>0.99</v>
      </c>
      <c r="D2955" s="6">
        <f t="shared" si="46"/>
        <v>2.6042182394296454</v>
      </c>
    </row>
    <row r="2956" spans="1:4" x14ac:dyDescent="0.2">
      <c r="A2956" s="25">
        <v>40059</v>
      </c>
      <c r="B2956" s="6">
        <v>3.67</v>
      </c>
      <c r="C2956" s="6">
        <v>1.04</v>
      </c>
      <c r="D2956" s="6">
        <f t="shared" si="46"/>
        <v>2.602929532858278</v>
      </c>
    </row>
    <row r="2957" spans="1:4" x14ac:dyDescent="0.2">
      <c r="A2957" s="25">
        <v>40060</v>
      </c>
      <c r="B2957" s="6">
        <v>3.7</v>
      </c>
      <c r="C2957" s="6">
        <v>1.04</v>
      </c>
      <c r="D2957" s="6">
        <f t="shared" si="46"/>
        <v>2.6326207442596949</v>
      </c>
    </row>
    <row r="2958" spans="1:4" x14ac:dyDescent="0.2">
      <c r="A2958" s="25">
        <v>40063</v>
      </c>
      <c r="B2958" s="6">
        <v>3.72</v>
      </c>
      <c r="C2958" s="6">
        <v>1.05</v>
      </c>
      <c r="D2958" s="6">
        <f t="shared" si="46"/>
        <v>2.6422563087580286</v>
      </c>
    </row>
    <row r="2959" spans="1:4" x14ac:dyDescent="0.2">
      <c r="A2959" s="25">
        <v>40064</v>
      </c>
      <c r="B2959" s="6">
        <v>3.77</v>
      </c>
      <c r="C2959" s="6">
        <v>1.07</v>
      </c>
      <c r="D2959" s="6">
        <f t="shared" si="46"/>
        <v>2.6714158504007157</v>
      </c>
    </row>
    <row r="2960" spans="1:4" x14ac:dyDescent="0.2">
      <c r="A2960" s="25">
        <v>40065</v>
      </c>
      <c r="B2960" s="6">
        <v>3.84</v>
      </c>
      <c r="C2960" s="6">
        <v>1.1299999999999999</v>
      </c>
      <c r="D2960" s="6">
        <f t="shared" si="46"/>
        <v>2.679719173341244</v>
      </c>
    </row>
    <row r="2961" spans="1:4" x14ac:dyDescent="0.2">
      <c r="A2961" s="25">
        <v>40066</v>
      </c>
      <c r="B2961" s="6">
        <v>3.77</v>
      </c>
      <c r="C2961" s="6">
        <v>1.05</v>
      </c>
      <c r="D2961" s="6">
        <f t="shared" si="46"/>
        <v>2.6917367639782475</v>
      </c>
    </row>
    <row r="2962" spans="1:4" x14ac:dyDescent="0.2">
      <c r="A2962" s="25">
        <v>40067</v>
      </c>
      <c r="B2962" s="6">
        <v>3.71</v>
      </c>
      <c r="C2962" s="6">
        <v>0.98</v>
      </c>
      <c r="D2962" s="6">
        <f t="shared" si="46"/>
        <v>2.7035056446821137</v>
      </c>
    </row>
    <row r="2963" spans="1:4" x14ac:dyDescent="0.2">
      <c r="A2963" s="25">
        <v>40070</v>
      </c>
      <c r="B2963" s="6">
        <v>3.71</v>
      </c>
      <c r="C2963" s="6">
        <v>0.98</v>
      </c>
      <c r="D2963" s="6">
        <f t="shared" si="46"/>
        <v>2.7035056446821137</v>
      </c>
    </row>
    <row r="2964" spans="1:4" x14ac:dyDescent="0.2">
      <c r="A2964" s="25">
        <v>40071</v>
      </c>
      <c r="B2964" s="6">
        <v>3.73</v>
      </c>
      <c r="C2964" s="6">
        <v>1.01</v>
      </c>
      <c r="D2964" s="6">
        <f t="shared" si="46"/>
        <v>2.6928026928026982</v>
      </c>
    </row>
    <row r="2965" spans="1:4" x14ac:dyDescent="0.2">
      <c r="A2965" s="25">
        <v>40072</v>
      </c>
      <c r="B2965" s="6">
        <v>3.79</v>
      </c>
      <c r="C2965" s="6">
        <v>1.08</v>
      </c>
      <c r="D2965" s="6">
        <f t="shared" si="46"/>
        <v>2.6810447170558138</v>
      </c>
    </row>
    <row r="2966" spans="1:4" x14ac:dyDescent="0.2">
      <c r="A2966" s="25">
        <v>40073</v>
      </c>
      <c r="B2966" s="6">
        <v>3.84</v>
      </c>
      <c r="C2966" s="6">
        <v>1.1599999999999999</v>
      </c>
      <c r="D2966" s="6">
        <f t="shared" si="46"/>
        <v>2.6492684855674131</v>
      </c>
    </row>
    <row r="2967" spans="1:4" x14ac:dyDescent="0.2">
      <c r="A2967" s="25">
        <v>40074</v>
      </c>
      <c r="B2967" s="6">
        <v>3.85</v>
      </c>
      <c r="C2967" s="6">
        <v>1.1499999999999999</v>
      </c>
      <c r="D2967" s="6">
        <f t="shared" si="46"/>
        <v>2.6693030153237762</v>
      </c>
    </row>
    <row r="2968" spans="1:4" x14ac:dyDescent="0.2">
      <c r="A2968" s="25">
        <v>40077</v>
      </c>
      <c r="B2968" s="6">
        <v>3.83</v>
      </c>
      <c r="C2968" s="6">
        <v>1.1499999999999999</v>
      </c>
      <c r="D2968" s="6">
        <f t="shared" si="46"/>
        <v>2.649530400395439</v>
      </c>
    </row>
    <row r="2969" spans="1:4" x14ac:dyDescent="0.2">
      <c r="A2969" s="25">
        <v>40078</v>
      </c>
      <c r="B2969" s="6">
        <v>3.88</v>
      </c>
      <c r="C2969" s="6">
        <v>1.18</v>
      </c>
      <c r="D2969" s="6">
        <f t="shared" si="46"/>
        <v>2.6685115635501022</v>
      </c>
    </row>
    <row r="2970" spans="1:4" x14ac:dyDescent="0.2">
      <c r="A2970" s="25">
        <v>40079</v>
      </c>
      <c r="B2970" s="6">
        <v>3.86</v>
      </c>
      <c r="C2970" s="6">
        <v>1.1399999999999999</v>
      </c>
      <c r="D2970" s="6">
        <f t="shared" si="46"/>
        <v>2.6893415068222071</v>
      </c>
    </row>
    <row r="2971" spans="1:4" x14ac:dyDescent="0.2">
      <c r="A2971" s="25">
        <v>40080</v>
      </c>
      <c r="B2971" s="6">
        <v>3.81</v>
      </c>
      <c r="C2971" s="6">
        <v>1.07</v>
      </c>
      <c r="D2971" s="6">
        <f t="shared" si="46"/>
        <v>2.7109923815177739</v>
      </c>
    </row>
    <row r="2972" spans="1:4" x14ac:dyDescent="0.2">
      <c r="A2972" s="25">
        <v>40081</v>
      </c>
      <c r="B2972" s="6">
        <v>3.74</v>
      </c>
      <c r="C2972" s="6">
        <v>0.99</v>
      </c>
      <c r="D2972" s="6">
        <f t="shared" si="46"/>
        <v>2.7230418853351868</v>
      </c>
    </row>
    <row r="2973" spans="1:4" x14ac:dyDescent="0.2">
      <c r="A2973" s="25">
        <v>40084</v>
      </c>
      <c r="B2973" s="6">
        <v>3.75</v>
      </c>
      <c r="C2973" s="6">
        <v>1</v>
      </c>
      <c r="D2973" s="6">
        <f t="shared" si="46"/>
        <v>2.7227722772277252</v>
      </c>
    </row>
    <row r="2974" spans="1:4" x14ac:dyDescent="0.2">
      <c r="A2974" s="25">
        <v>40085</v>
      </c>
      <c r="B2974" s="6">
        <v>3.74</v>
      </c>
      <c r="C2974" s="6">
        <v>0.99</v>
      </c>
      <c r="D2974" s="6">
        <f t="shared" si="46"/>
        <v>2.7230418853351868</v>
      </c>
    </row>
    <row r="2975" spans="1:4" x14ac:dyDescent="0.2">
      <c r="A2975" s="25">
        <v>40086</v>
      </c>
      <c r="B2975" s="6">
        <v>3.71</v>
      </c>
      <c r="C2975" s="6">
        <v>0.96</v>
      </c>
      <c r="D2975" s="6">
        <f t="shared" si="46"/>
        <v>2.7238510301109242</v>
      </c>
    </row>
    <row r="2976" spans="1:4" x14ac:dyDescent="0.2">
      <c r="A2976" s="25">
        <v>40087</v>
      </c>
      <c r="B2976" s="6">
        <v>3.63</v>
      </c>
      <c r="C2976" s="6">
        <v>0.81</v>
      </c>
      <c r="D2976" s="6">
        <f t="shared" si="46"/>
        <v>2.7973415335780238</v>
      </c>
    </row>
    <row r="2977" spans="1:4" x14ac:dyDescent="0.2">
      <c r="A2977" s="25">
        <v>40088</v>
      </c>
      <c r="B2977" s="6">
        <v>3.57</v>
      </c>
      <c r="C2977" s="6">
        <v>0.72</v>
      </c>
      <c r="D2977" s="6">
        <f t="shared" si="46"/>
        <v>2.8296266878474974</v>
      </c>
    </row>
    <row r="2978" spans="1:4" x14ac:dyDescent="0.2">
      <c r="A2978" s="25">
        <v>40091</v>
      </c>
      <c r="B2978" s="6">
        <v>3.52</v>
      </c>
      <c r="C2978" s="6">
        <v>0.67</v>
      </c>
      <c r="D2978" s="6">
        <f t="shared" si="46"/>
        <v>2.831032085030305</v>
      </c>
    </row>
    <row r="2979" spans="1:4" x14ac:dyDescent="0.2">
      <c r="A2979" s="25">
        <v>40092</v>
      </c>
      <c r="B2979" s="6">
        <v>3.53</v>
      </c>
      <c r="C2979" s="6">
        <v>0.66</v>
      </c>
      <c r="D2979" s="6">
        <f t="shared" si="46"/>
        <v>2.8511821974965157</v>
      </c>
    </row>
    <row r="2980" spans="1:4" x14ac:dyDescent="0.2">
      <c r="A2980" s="25">
        <v>40093</v>
      </c>
      <c r="B2980" s="6">
        <v>3.51</v>
      </c>
      <c r="C2980" s="6">
        <v>0.62</v>
      </c>
      <c r="D2980" s="6">
        <f t="shared" si="46"/>
        <v>2.872192407076124</v>
      </c>
    </row>
    <row r="2981" spans="1:4" x14ac:dyDescent="0.2">
      <c r="A2981" s="25">
        <v>40094</v>
      </c>
      <c r="B2981" s="6">
        <v>3.49</v>
      </c>
      <c r="C2981" s="6">
        <v>0.55000000000000004</v>
      </c>
      <c r="D2981" s="6">
        <f t="shared" si="46"/>
        <v>2.9239184485330583</v>
      </c>
    </row>
    <row r="2982" spans="1:4" x14ac:dyDescent="0.2">
      <c r="A2982" s="25">
        <v>40095</v>
      </c>
      <c r="B2982" s="6">
        <v>3.58</v>
      </c>
      <c r="C2982" s="6">
        <v>0.62</v>
      </c>
      <c r="D2982" s="6">
        <f t="shared" si="46"/>
        <v>2.9417610812959794</v>
      </c>
    </row>
    <row r="2983" spans="1:4" x14ac:dyDescent="0.2">
      <c r="A2983" s="25">
        <v>40098</v>
      </c>
      <c r="B2983" s="6">
        <v>3.51</v>
      </c>
      <c r="C2983" s="6">
        <v>0.55000000000000004</v>
      </c>
      <c r="D2983" s="6">
        <f t="shared" si="46"/>
        <v>2.9438090502237557</v>
      </c>
    </row>
    <row r="2984" spans="1:4" x14ac:dyDescent="0.2">
      <c r="A2984" s="25">
        <v>40099</v>
      </c>
      <c r="B2984" s="6">
        <v>3.53</v>
      </c>
      <c r="C2984" s="6">
        <v>0.6</v>
      </c>
      <c r="D2984" s="6">
        <f t="shared" si="46"/>
        <v>2.9125248508946155</v>
      </c>
    </row>
    <row r="2985" spans="1:4" x14ac:dyDescent="0.2">
      <c r="A2985" s="25">
        <v>40100</v>
      </c>
      <c r="B2985" s="6">
        <v>3.63</v>
      </c>
      <c r="C2985" s="6">
        <v>0.68</v>
      </c>
      <c r="D2985" s="6">
        <f t="shared" si="46"/>
        <v>2.9300754866905088</v>
      </c>
    </row>
    <row r="2986" spans="1:4" x14ac:dyDescent="0.2">
      <c r="A2986" s="25">
        <v>40101</v>
      </c>
      <c r="B2986" s="6">
        <v>3.69</v>
      </c>
      <c r="C2986" s="6">
        <v>0.68</v>
      </c>
      <c r="D2986" s="6">
        <f t="shared" si="46"/>
        <v>2.9896702423520161</v>
      </c>
    </row>
    <row r="2987" spans="1:4" x14ac:dyDescent="0.2">
      <c r="A2987" s="25">
        <v>40102</v>
      </c>
      <c r="B2987" s="6">
        <v>3.72</v>
      </c>
      <c r="C2987" s="6">
        <v>0.7</v>
      </c>
      <c r="D2987" s="6">
        <f t="shared" si="46"/>
        <v>2.9990069513406103</v>
      </c>
    </row>
    <row r="2988" spans="1:4" x14ac:dyDescent="0.2">
      <c r="A2988" s="25">
        <v>40105</v>
      </c>
      <c r="B2988" s="6">
        <v>3.74</v>
      </c>
      <c r="C2988" s="6">
        <v>0.71</v>
      </c>
      <c r="D2988" s="6">
        <f t="shared" si="46"/>
        <v>3.0086386654751163</v>
      </c>
    </row>
    <row r="2989" spans="1:4" x14ac:dyDescent="0.2">
      <c r="A2989" s="25">
        <v>40106</v>
      </c>
      <c r="B2989" s="6">
        <v>3.68</v>
      </c>
      <c r="C2989" s="6">
        <v>0.67</v>
      </c>
      <c r="D2989" s="6">
        <f t="shared" si="46"/>
        <v>2.9899672196284977</v>
      </c>
    </row>
    <row r="2990" spans="1:4" x14ac:dyDescent="0.2">
      <c r="A2990" s="25">
        <v>40107</v>
      </c>
      <c r="B2990" s="6">
        <v>3.83</v>
      </c>
      <c r="C2990" s="6">
        <v>0.8</v>
      </c>
      <c r="D2990" s="6">
        <f t="shared" si="46"/>
        <v>3.0059523809523814</v>
      </c>
    </row>
    <row r="2991" spans="1:4" x14ac:dyDescent="0.2">
      <c r="A2991" s="25">
        <v>40108</v>
      </c>
      <c r="B2991" s="6">
        <v>3.85</v>
      </c>
      <c r="C2991" s="6">
        <v>0.82</v>
      </c>
      <c r="D2991" s="6">
        <f t="shared" si="46"/>
        <v>3.0053560801428292</v>
      </c>
    </row>
    <row r="2992" spans="1:4" x14ac:dyDescent="0.2">
      <c r="A2992" s="25">
        <v>40109</v>
      </c>
      <c r="B2992" s="6">
        <v>3.81</v>
      </c>
      <c r="C2992" s="6">
        <v>0.78</v>
      </c>
      <c r="D2992" s="6">
        <f t="shared" si="46"/>
        <v>3.0065489184361915</v>
      </c>
    </row>
    <row r="2993" spans="1:4" x14ac:dyDescent="0.2">
      <c r="A2993" s="25">
        <v>40112</v>
      </c>
      <c r="B2993" s="6">
        <v>3.84</v>
      </c>
      <c r="C2993" s="6">
        <v>0.81</v>
      </c>
      <c r="D2993" s="6">
        <f t="shared" si="46"/>
        <v>3.0056542009721188</v>
      </c>
    </row>
    <row r="2994" spans="1:4" x14ac:dyDescent="0.2">
      <c r="A2994" s="25">
        <v>40113</v>
      </c>
      <c r="B2994" s="6">
        <v>3.76</v>
      </c>
      <c r="C2994" s="6">
        <v>0.73</v>
      </c>
      <c r="D2994" s="6">
        <f t="shared" si="46"/>
        <v>3.0080412985207916</v>
      </c>
    </row>
    <row r="2995" spans="1:4" x14ac:dyDescent="0.2">
      <c r="A2995" s="25">
        <v>40114</v>
      </c>
      <c r="B2995" s="6">
        <v>3.75</v>
      </c>
      <c r="C2995" s="6">
        <v>0.73</v>
      </c>
      <c r="D2995" s="6">
        <f t="shared" si="46"/>
        <v>2.9981137694827797</v>
      </c>
    </row>
    <row r="2996" spans="1:4" x14ac:dyDescent="0.2">
      <c r="A2996" s="25">
        <v>40115</v>
      </c>
      <c r="B2996" s="6">
        <v>3.81</v>
      </c>
      <c r="C2996" s="6">
        <v>0.78</v>
      </c>
      <c r="D2996" s="6">
        <f t="shared" si="46"/>
        <v>3.0065489184361915</v>
      </c>
    </row>
    <row r="2997" spans="1:4" x14ac:dyDescent="0.2">
      <c r="A2997" s="25">
        <v>40116</v>
      </c>
      <c r="B2997" s="6">
        <v>3.77</v>
      </c>
      <c r="C2997" s="6">
        <v>0.74</v>
      </c>
      <c r="D2997" s="6">
        <f t="shared" si="46"/>
        <v>3.0077427039904681</v>
      </c>
    </row>
    <row r="2998" spans="1:4" x14ac:dyDescent="0.2">
      <c r="A2998" s="25">
        <v>40119</v>
      </c>
      <c r="B2998" s="6">
        <v>3.81</v>
      </c>
      <c r="C2998" s="6">
        <v>0.77</v>
      </c>
      <c r="D2998" s="6">
        <f t="shared" si="46"/>
        <v>3.0167708643445534</v>
      </c>
    </row>
    <row r="2999" spans="1:4" x14ac:dyDescent="0.2">
      <c r="A2999" s="25">
        <v>40120</v>
      </c>
      <c r="B2999" s="6">
        <v>3.87</v>
      </c>
      <c r="C2999" s="6">
        <v>0.82</v>
      </c>
      <c r="D2999" s="6">
        <f t="shared" si="46"/>
        <v>3.0251934140051562</v>
      </c>
    </row>
    <row r="3000" spans="1:4" x14ac:dyDescent="0.2">
      <c r="A3000" s="25">
        <v>40121</v>
      </c>
      <c r="B3000" s="6">
        <v>3.94</v>
      </c>
      <c r="C3000" s="6">
        <v>0.86</v>
      </c>
      <c r="D3000" s="6">
        <f t="shared" si="46"/>
        <v>3.0537378544517324</v>
      </c>
    </row>
    <row r="3001" spans="1:4" x14ac:dyDescent="0.2">
      <c r="A3001" s="25">
        <v>40122</v>
      </c>
      <c r="B3001" s="6">
        <v>4</v>
      </c>
      <c r="C3001" s="6">
        <v>0.88</v>
      </c>
      <c r="D3001" s="6">
        <f t="shared" si="46"/>
        <v>3.0927835051546504</v>
      </c>
    </row>
    <row r="3002" spans="1:4" x14ac:dyDescent="0.2">
      <c r="A3002" s="25">
        <v>40123</v>
      </c>
      <c r="B3002" s="6">
        <v>4.04</v>
      </c>
      <c r="C3002" s="6">
        <v>0.89</v>
      </c>
      <c r="D3002" s="6">
        <f t="shared" si="46"/>
        <v>3.1222123104371224</v>
      </c>
    </row>
    <row r="3003" spans="1:4" x14ac:dyDescent="0.2">
      <c r="A3003" s="25">
        <v>40126</v>
      </c>
      <c r="B3003" s="6">
        <v>3.99</v>
      </c>
      <c r="C3003" s="6">
        <v>0.84</v>
      </c>
      <c r="D3003" s="6">
        <f t="shared" si="46"/>
        <v>3.1237604125347262</v>
      </c>
    </row>
    <row r="3004" spans="1:4" x14ac:dyDescent="0.2">
      <c r="A3004" s="25">
        <v>40127</v>
      </c>
      <c r="B3004" s="6">
        <v>3.94</v>
      </c>
      <c r="C3004" s="6">
        <v>0.78</v>
      </c>
      <c r="D3004" s="6">
        <f t="shared" si="46"/>
        <v>3.1355427664219171</v>
      </c>
    </row>
    <row r="3005" spans="1:4" x14ac:dyDescent="0.2">
      <c r="A3005" s="25">
        <v>40128</v>
      </c>
      <c r="B3005" s="6">
        <v>3.92</v>
      </c>
      <c r="C3005" s="6">
        <v>0.75</v>
      </c>
      <c r="D3005" s="6">
        <f t="shared" si="46"/>
        <v>3.1464019851116465</v>
      </c>
    </row>
    <row r="3006" spans="1:4" x14ac:dyDescent="0.2">
      <c r="A3006" s="25">
        <v>40129</v>
      </c>
      <c r="B3006" s="6">
        <v>3.95</v>
      </c>
      <c r="C3006" s="6">
        <v>0.78</v>
      </c>
      <c r="D3006" s="6">
        <f t="shared" si="46"/>
        <v>3.1454653701131319</v>
      </c>
    </row>
    <row r="3007" spans="1:4" x14ac:dyDescent="0.2">
      <c r="A3007" s="25">
        <v>40130</v>
      </c>
      <c r="B3007" s="6">
        <v>3.97</v>
      </c>
      <c r="C3007" s="6">
        <v>0.81</v>
      </c>
      <c r="D3007" s="6">
        <f t="shared" si="46"/>
        <v>3.1346096617399066</v>
      </c>
    </row>
    <row r="3008" spans="1:4" x14ac:dyDescent="0.2">
      <c r="A3008" s="25">
        <v>40133</v>
      </c>
      <c r="B3008" s="6">
        <v>3.92</v>
      </c>
      <c r="C3008" s="6">
        <v>0.77</v>
      </c>
      <c r="D3008" s="6">
        <f t="shared" si="46"/>
        <v>3.1259303364096214</v>
      </c>
    </row>
    <row r="3009" spans="1:4" x14ac:dyDescent="0.2">
      <c r="A3009" s="25">
        <v>40134</v>
      </c>
      <c r="B3009" s="6">
        <v>3.84</v>
      </c>
      <c r="C3009" s="6">
        <v>0.75</v>
      </c>
      <c r="D3009" s="6">
        <f t="shared" si="46"/>
        <v>3.0669975186104148</v>
      </c>
    </row>
    <row r="3010" spans="1:4" x14ac:dyDescent="0.2">
      <c r="A3010" s="25">
        <v>40135</v>
      </c>
      <c r="B3010" s="6">
        <v>3.86</v>
      </c>
      <c r="C3010" s="6">
        <v>0.76</v>
      </c>
      <c r="D3010" s="6">
        <f t="shared" si="46"/>
        <v>3.0766177054386556</v>
      </c>
    </row>
    <row r="3011" spans="1:4" x14ac:dyDescent="0.2">
      <c r="A3011" s="25">
        <v>40136</v>
      </c>
      <c r="B3011" s="6">
        <v>3.82</v>
      </c>
      <c r="C3011" s="6">
        <v>0.74</v>
      </c>
      <c r="D3011" s="6">
        <f t="shared" si="46"/>
        <v>3.0573754218780946</v>
      </c>
    </row>
    <row r="3012" spans="1:4" x14ac:dyDescent="0.2">
      <c r="A3012" s="25">
        <v>40137</v>
      </c>
      <c r="B3012" s="6">
        <v>3.81</v>
      </c>
      <c r="C3012" s="6">
        <v>0.75</v>
      </c>
      <c r="D3012" s="6">
        <f t="shared" si="46"/>
        <v>3.0372208436724613</v>
      </c>
    </row>
    <row r="3013" spans="1:4" x14ac:dyDescent="0.2">
      <c r="A3013" s="25">
        <v>40140</v>
      </c>
      <c r="B3013" s="6">
        <v>3.84</v>
      </c>
      <c r="C3013" s="6">
        <v>0.78</v>
      </c>
      <c r="D3013" s="6">
        <f t="shared" si="46"/>
        <v>3.0363167295098137</v>
      </c>
    </row>
    <row r="3014" spans="1:4" x14ac:dyDescent="0.2">
      <c r="A3014" s="25">
        <v>40141</v>
      </c>
      <c r="B3014" s="6">
        <v>3.83</v>
      </c>
      <c r="C3014" s="6">
        <v>0.78</v>
      </c>
      <c r="D3014" s="6">
        <f t="shared" si="46"/>
        <v>3.0263941258186211</v>
      </c>
    </row>
    <row r="3015" spans="1:4" x14ac:dyDescent="0.2">
      <c r="A3015" s="25">
        <v>40142</v>
      </c>
      <c r="B3015" s="6">
        <v>3.81</v>
      </c>
      <c r="C3015" s="6">
        <v>0.76</v>
      </c>
      <c r="D3015" s="6">
        <f t="shared" si="46"/>
        <v>3.0269948392219082</v>
      </c>
    </row>
    <row r="3016" spans="1:4" x14ac:dyDescent="0.2">
      <c r="A3016" s="25">
        <v>40143</v>
      </c>
      <c r="B3016" s="6">
        <v>3.71</v>
      </c>
      <c r="C3016" s="6">
        <v>0.67</v>
      </c>
      <c r="D3016" s="6">
        <f t="shared" ref="D3016:D3079" si="47">((1+(B3016/100))/(1+(C3016/100)) - 1)*100</f>
        <v>3.019767557365638</v>
      </c>
    </row>
    <row r="3017" spans="1:4" x14ac:dyDescent="0.2">
      <c r="A3017" s="25">
        <v>40144</v>
      </c>
      <c r="B3017" s="6">
        <v>3.72</v>
      </c>
      <c r="C3017" s="6">
        <v>0.69</v>
      </c>
      <c r="D3017" s="6">
        <f t="shared" si="47"/>
        <v>3.0092362697387909</v>
      </c>
    </row>
    <row r="3018" spans="1:4" x14ac:dyDescent="0.2">
      <c r="A3018" s="25">
        <v>40147</v>
      </c>
      <c r="B3018" s="6">
        <v>3.7</v>
      </c>
      <c r="C3018" s="6">
        <v>0.65</v>
      </c>
      <c r="D3018" s="6">
        <f t="shared" si="47"/>
        <v>3.0303030303030276</v>
      </c>
    </row>
    <row r="3019" spans="1:4" x14ac:dyDescent="0.2">
      <c r="A3019" s="25">
        <v>40148</v>
      </c>
      <c r="B3019" s="6">
        <v>3.74</v>
      </c>
      <c r="C3019" s="6">
        <v>0.66</v>
      </c>
      <c r="D3019" s="6">
        <f t="shared" si="47"/>
        <v>3.0598052851182445</v>
      </c>
    </row>
    <row r="3020" spans="1:4" x14ac:dyDescent="0.2">
      <c r="A3020" s="25">
        <v>40149</v>
      </c>
      <c r="B3020" s="6">
        <v>3.78</v>
      </c>
      <c r="C3020" s="6">
        <v>0.69</v>
      </c>
      <c r="D3020" s="6">
        <f t="shared" si="47"/>
        <v>3.0688251067633399</v>
      </c>
    </row>
    <row r="3021" spans="1:4" x14ac:dyDescent="0.2">
      <c r="A3021" s="25">
        <v>40150</v>
      </c>
      <c r="B3021" s="6">
        <v>3.82</v>
      </c>
      <c r="C3021" s="6">
        <v>0.71</v>
      </c>
      <c r="D3021" s="6">
        <f t="shared" si="47"/>
        <v>3.0880746698440875</v>
      </c>
    </row>
    <row r="3022" spans="1:4" x14ac:dyDescent="0.2">
      <c r="A3022" s="25">
        <v>40151</v>
      </c>
      <c r="B3022" s="6">
        <v>3.9</v>
      </c>
      <c r="C3022" s="6">
        <v>0.73</v>
      </c>
      <c r="D3022" s="6">
        <f t="shared" si="47"/>
        <v>3.1470267050530909</v>
      </c>
    </row>
    <row r="3023" spans="1:4" x14ac:dyDescent="0.2">
      <c r="A3023" s="25">
        <v>40154</v>
      </c>
      <c r="B3023" s="6">
        <v>3.88</v>
      </c>
      <c r="C3023" s="6">
        <v>0.71</v>
      </c>
      <c r="D3023" s="6">
        <f t="shared" si="47"/>
        <v>3.1476516731208326</v>
      </c>
    </row>
    <row r="3024" spans="1:4" x14ac:dyDescent="0.2">
      <c r="A3024" s="25">
        <v>40155</v>
      </c>
      <c r="B3024" s="6">
        <v>3.89</v>
      </c>
      <c r="C3024" s="6">
        <v>0.71</v>
      </c>
      <c r="D3024" s="6">
        <f t="shared" si="47"/>
        <v>3.1575811736669568</v>
      </c>
    </row>
    <row r="3025" spans="1:4" x14ac:dyDescent="0.2">
      <c r="A3025" s="25">
        <v>40156</v>
      </c>
      <c r="B3025" s="6">
        <v>3.86</v>
      </c>
      <c r="C3025" s="6">
        <v>0.68</v>
      </c>
      <c r="D3025" s="6">
        <f t="shared" si="47"/>
        <v>3.1585220500595979</v>
      </c>
    </row>
    <row r="3026" spans="1:4" x14ac:dyDescent="0.2">
      <c r="A3026" s="25">
        <v>40157</v>
      </c>
      <c r="B3026" s="6">
        <v>4</v>
      </c>
      <c r="C3026" s="6">
        <v>0.79</v>
      </c>
      <c r="D3026" s="6">
        <f t="shared" si="47"/>
        <v>3.1848397658497785</v>
      </c>
    </row>
    <row r="3027" spans="1:4" x14ac:dyDescent="0.2">
      <c r="A3027" s="25">
        <v>40158</v>
      </c>
      <c r="B3027" s="6">
        <v>4.05</v>
      </c>
      <c r="C3027" s="6">
        <v>0.8</v>
      </c>
      <c r="D3027" s="6">
        <f t="shared" si="47"/>
        <v>3.2242063492063489</v>
      </c>
    </row>
    <row r="3028" spans="1:4" x14ac:dyDescent="0.2">
      <c r="A3028" s="25">
        <v>40161</v>
      </c>
      <c r="B3028" s="6">
        <v>4.03</v>
      </c>
      <c r="C3028" s="6">
        <v>0.77</v>
      </c>
      <c r="D3028" s="6">
        <f t="shared" si="47"/>
        <v>3.2350898084747337</v>
      </c>
    </row>
    <row r="3029" spans="1:4" x14ac:dyDescent="0.2">
      <c r="A3029" s="25">
        <v>40162</v>
      </c>
      <c r="B3029" s="6">
        <v>4.08</v>
      </c>
      <c r="C3029" s="6">
        <v>0.85</v>
      </c>
      <c r="D3029" s="6">
        <f t="shared" si="47"/>
        <v>3.2027764005949422</v>
      </c>
    </row>
    <row r="3030" spans="1:4" x14ac:dyDescent="0.2">
      <c r="A3030" s="25">
        <v>40163</v>
      </c>
      <c r="B3030" s="6">
        <v>4.08</v>
      </c>
      <c r="C3030" s="6">
        <v>0.84</v>
      </c>
      <c r="D3030" s="6">
        <f t="shared" si="47"/>
        <v>3.2130107100357019</v>
      </c>
    </row>
    <row r="3031" spans="1:4" x14ac:dyDescent="0.2">
      <c r="A3031" s="25">
        <v>40164</v>
      </c>
      <c r="B3031" s="6">
        <v>4.04</v>
      </c>
      <c r="C3031" s="6">
        <v>0.8</v>
      </c>
      <c r="D3031" s="6">
        <f t="shared" si="47"/>
        <v>3.2142857142857029</v>
      </c>
    </row>
    <row r="3032" spans="1:4" x14ac:dyDescent="0.2">
      <c r="A3032" s="25">
        <v>40165</v>
      </c>
      <c r="B3032" s="6">
        <v>3.96</v>
      </c>
      <c r="C3032" s="6">
        <v>0.73</v>
      </c>
      <c r="D3032" s="6">
        <f t="shared" si="47"/>
        <v>3.2065918792812509</v>
      </c>
    </row>
    <row r="3033" spans="1:4" x14ac:dyDescent="0.2">
      <c r="A3033" s="25">
        <v>40168</v>
      </c>
      <c r="B3033" s="6">
        <v>4.0599999999999996</v>
      </c>
      <c r="C3033" s="6">
        <v>0.82</v>
      </c>
      <c r="D3033" s="6">
        <f t="shared" si="47"/>
        <v>3.2136480856972849</v>
      </c>
    </row>
    <row r="3034" spans="1:4" x14ac:dyDescent="0.2">
      <c r="A3034" s="25">
        <v>40169</v>
      </c>
      <c r="B3034" s="6">
        <v>4.0999999999999996</v>
      </c>
      <c r="C3034" s="6">
        <v>0.85</v>
      </c>
      <c r="D3034" s="6">
        <f t="shared" si="47"/>
        <v>3.2226078334159691</v>
      </c>
    </row>
    <row r="3035" spans="1:4" x14ac:dyDescent="0.2">
      <c r="A3035" s="25">
        <v>40170</v>
      </c>
      <c r="B3035" s="6">
        <v>4.17</v>
      </c>
      <c r="C3035" s="6">
        <v>0.93</v>
      </c>
      <c r="D3035" s="6">
        <f t="shared" si="47"/>
        <v>3.2101456454968869</v>
      </c>
    </row>
    <row r="3036" spans="1:4" x14ac:dyDescent="0.2">
      <c r="A3036" s="25">
        <v>40171</v>
      </c>
      <c r="B3036" s="6">
        <v>4.18</v>
      </c>
      <c r="C3036" s="6">
        <v>0.93</v>
      </c>
      <c r="D3036" s="6">
        <f t="shared" si="47"/>
        <v>3.2200535024274224</v>
      </c>
    </row>
    <row r="3037" spans="1:4" x14ac:dyDescent="0.2">
      <c r="A3037" s="25">
        <v>40176</v>
      </c>
      <c r="B3037" s="6">
        <v>4.26</v>
      </c>
      <c r="C3037" s="6">
        <v>1</v>
      </c>
      <c r="D3037" s="6">
        <f t="shared" si="47"/>
        <v>3.2277227722772306</v>
      </c>
    </row>
    <row r="3038" spans="1:4" x14ac:dyDescent="0.2">
      <c r="A3038" s="25">
        <v>40177</v>
      </c>
      <c r="B3038" s="6">
        <v>4.25</v>
      </c>
      <c r="C3038" s="6">
        <v>0.99</v>
      </c>
      <c r="D3038" s="6">
        <f t="shared" si="47"/>
        <v>3.2280423804337044</v>
      </c>
    </row>
    <row r="3039" spans="1:4" x14ac:dyDescent="0.2">
      <c r="A3039" s="25">
        <v>40178</v>
      </c>
      <c r="B3039" s="6">
        <v>4.2</v>
      </c>
      <c r="C3039" s="6">
        <v>0.93</v>
      </c>
      <c r="D3039" s="6">
        <f t="shared" si="47"/>
        <v>3.2398692162885157</v>
      </c>
    </row>
    <row r="3040" spans="1:4" x14ac:dyDescent="0.2">
      <c r="A3040" s="25">
        <v>40182</v>
      </c>
      <c r="B3040" s="6">
        <v>4.1399999999999997</v>
      </c>
      <c r="C3040" s="6">
        <v>0.88</v>
      </c>
      <c r="D3040" s="6">
        <f t="shared" si="47"/>
        <v>3.2315622521808196</v>
      </c>
    </row>
    <row r="3041" spans="1:4" x14ac:dyDescent="0.2">
      <c r="A3041" s="25">
        <v>40183</v>
      </c>
      <c r="B3041" s="6">
        <v>4.2</v>
      </c>
      <c r="C3041" s="6">
        <v>0.9</v>
      </c>
      <c r="D3041" s="6">
        <f t="shared" si="47"/>
        <v>3.2705649157581895</v>
      </c>
    </row>
    <row r="3042" spans="1:4" x14ac:dyDescent="0.2">
      <c r="A3042" s="25">
        <v>40184</v>
      </c>
      <c r="B3042" s="6">
        <v>4.25</v>
      </c>
      <c r="C3042" s="6">
        <v>0.91</v>
      </c>
      <c r="D3042" s="6">
        <f t="shared" si="47"/>
        <v>3.3098800911703474</v>
      </c>
    </row>
    <row r="3043" spans="1:4" x14ac:dyDescent="0.2">
      <c r="A3043" s="25">
        <v>40185</v>
      </c>
      <c r="B3043" s="6">
        <v>4.25</v>
      </c>
      <c r="C3043" s="6">
        <v>0.88</v>
      </c>
      <c r="D3043" s="6">
        <f t="shared" si="47"/>
        <v>3.3406026962728097</v>
      </c>
    </row>
    <row r="3044" spans="1:4" x14ac:dyDescent="0.2">
      <c r="A3044" s="25">
        <v>40186</v>
      </c>
      <c r="B3044" s="6">
        <v>4.26</v>
      </c>
      <c r="C3044" s="6">
        <v>0.87</v>
      </c>
      <c r="D3044" s="6">
        <f t="shared" si="47"/>
        <v>3.3607613760285648</v>
      </c>
    </row>
    <row r="3045" spans="1:4" x14ac:dyDescent="0.2">
      <c r="A3045" s="25">
        <v>40189</v>
      </c>
      <c r="B3045" s="6">
        <v>4.18</v>
      </c>
      <c r="C3045" s="6">
        <v>0.8</v>
      </c>
      <c r="D3045" s="6">
        <f t="shared" si="47"/>
        <v>3.3531746031746135</v>
      </c>
    </row>
    <row r="3046" spans="1:4" x14ac:dyDescent="0.2">
      <c r="A3046" s="25">
        <v>40190</v>
      </c>
      <c r="B3046" s="6">
        <v>4.13</v>
      </c>
      <c r="C3046" s="6">
        <v>0.79</v>
      </c>
      <c r="D3046" s="6">
        <f t="shared" si="47"/>
        <v>3.3138208155570892</v>
      </c>
    </row>
    <row r="3047" spans="1:4" x14ac:dyDescent="0.2">
      <c r="A3047" s="25">
        <v>40191</v>
      </c>
      <c r="B3047" s="6">
        <v>4.1500000000000004</v>
      </c>
      <c r="C3047" s="6">
        <v>0.8</v>
      </c>
      <c r="D3047" s="6">
        <f t="shared" si="47"/>
        <v>3.3234126984126977</v>
      </c>
    </row>
    <row r="3048" spans="1:4" x14ac:dyDescent="0.2">
      <c r="A3048" s="25">
        <v>40192</v>
      </c>
      <c r="B3048" s="6">
        <v>4.18</v>
      </c>
      <c r="C3048" s="6">
        <v>0.81</v>
      </c>
      <c r="D3048" s="6">
        <f t="shared" si="47"/>
        <v>3.3429223291340238</v>
      </c>
    </row>
    <row r="3049" spans="1:4" x14ac:dyDescent="0.2">
      <c r="A3049" s="25">
        <v>40193</v>
      </c>
      <c r="B3049" s="6">
        <v>4.13</v>
      </c>
      <c r="C3049" s="6">
        <v>0.76</v>
      </c>
      <c r="D3049" s="6">
        <f t="shared" si="47"/>
        <v>3.3445811830091099</v>
      </c>
    </row>
    <row r="3050" spans="1:4" x14ac:dyDescent="0.2">
      <c r="A3050" s="25">
        <v>40196</v>
      </c>
      <c r="B3050" s="6">
        <v>4.13</v>
      </c>
      <c r="C3050" s="6">
        <v>0.77</v>
      </c>
      <c r="D3050" s="6">
        <f t="shared" si="47"/>
        <v>3.3343256921702702</v>
      </c>
    </row>
    <row r="3051" spans="1:4" x14ac:dyDescent="0.2">
      <c r="A3051" s="25">
        <v>40197</v>
      </c>
      <c r="B3051" s="6">
        <v>4.22</v>
      </c>
      <c r="C3051" s="6">
        <v>0.82</v>
      </c>
      <c r="D3051" s="6">
        <f t="shared" si="47"/>
        <v>3.3723467565959231</v>
      </c>
    </row>
    <row r="3052" spans="1:4" x14ac:dyDescent="0.2">
      <c r="A3052" s="25">
        <v>40198</v>
      </c>
      <c r="B3052" s="6">
        <v>4.21</v>
      </c>
      <c r="C3052" s="6">
        <v>0.84</v>
      </c>
      <c r="D3052" s="6">
        <f t="shared" si="47"/>
        <v>3.3419278064260372</v>
      </c>
    </row>
    <row r="3053" spans="1:4" x14ac:dyDescent="0.2">
      <c r="A3053" s="25">
        <v>40199</v>
      </c>
      <c r="B3053" s="6">
        <v>4.13</v>
      </c>
      <c r="C3053" s="6">
        <v>0.77</v>
      </c>
      <c r="D3053" s="6">
        <f t="shared" si="47"/>
        <v>3.3343256921702702</v>
      </c>
    </row>
    <row r="3054" spans="1:4" x14ac:dyDescent="0.2">
      <c r="A3054" s="25">
        <v>40200</v>
      </c>
      <c r="B3054" s="6">
        <v>4.12</v>
      </c>
      <c r="C3054" s="6">
        <v>0.79</v>
      </c>
      <c r="D3054" s="6">
        <f t="shared" si="47"/>
        <v>3.3038991963488362</v>
      </c>
    </row>
    <row r="3055" spans="1:4" x14ac:dyDescent="0.2">
      <c r="A3055" s="25">
        <v>40203</v>
      </c>
      <c r="B3055" s="6">
        <v>4.1100000000000003</v>
      </c>
      <c r="C3055" s="6">
        <v>0.79</v>
      </c>
      <c r="D3055" s="6">
        <f t="shared" si="47"/>
        <v>3.2939775771405833</v>
      </c>
    </row>
    <row r="3056" spans="1:4" x14ac:dyDescent="0.2">
      <c r="A3056" s="25">
        <v>40204</v>
      </c>
      <c r="B3056" s="6">
        <v>4.08</v>
      </c>
      <c r="C3056" s="6">
        <v>0.79</v>
      </c>
      <c r="D3056" s="6">
        <f t="shared" si="47"/>
        <v>3.2642127195158244</v>
      </c>
    </row>
    <row r="3057" spans="1:4" x14ac:dyDescent="0.2">
      <c r="A3057" s="25">
        <v>40205</v>
      </c>
      <c r="B3057" s="6">
        <v>4.08</v>
      </c>
      <c r="C3057" s="6">
        <v>0.83</v>
      </c>
      <c r="D3057" s="6">
        <f t="shared" si="47"/>
        <v>3.2232470494892418</v>
      </c>
    </row>
    <row r="3058" spans="1:4" x14ac:dyDescent="0.2">
      <c r="A3058" s="25">
        <v>40206</v>
      </c>
      <c r="B3058" s="6">
        <v>4.1500000000000004</v>
      </c>
      <c r="C3058" s="6">
        <v>0.88</v>
      </c>
      <c r="D3058" s="6">
        <f t="shared" si="47"/>
        <v>3.241475019825546</v>
      </c>
    </row>
    <row r="3059" spans="1:4" x14ac:dyDescent="0.2">
      <c r="A3059" s="25">
        <v>40207</v>
      </c>
      <c r="B3059" s="6">
        <v>4.1100000000000003</v>
      </c>
      <c r="C3059" s="6">
        <v>0.84</v>
      </c>
      <c r="D3059" s="6">
        <f t="shared" si="47"/>
        <v>3.2427608092026938</v>
      </c>
    </row>
    <row r="3060" spans="1:4" x14ac:dyDescent="0.2">
      <c r="A3060" s="25">
        <v>40210</v>
      </c>
      <c r="B3060" s="6">
        <v>4.0999999999999996</v>
      </c>
      <c r="C3060" s="6">
        <v>0.83</v>
      </c>
      <c r="D3060" s="6">
        <f t="shared" si="47"/>
        <v>3.2430824159476401</v>
      </c>
    </row>
    <row r="3061" spans="1:4" x14ac:dyDescent="0.2">
      <c r="A3061" s="25">
        <v>40211</v>
      </c>
      <c r="B3061" s="6">
        <v>4.12</v>
      </c>
      <c r="C3061" s="6">
        <v>0.84</v>
      </c>
      <c r="D3061" s="6">
        <f t="shared" si="47"/>
        <v>3.2526775089250171</v>
      </c>
    </row>
    <row r="3062" spans="1:4" x14ac:dyDescent="0.2">
      <c r="A3062" s="25">
        <v>40212</v>
      </c>
      <c r="B3062" s="6">
        <v>4.12</v>
      </c>
      <c r="C3062" s="6">
        <v>0.84</v>
      </c>
      <c r="D3062" s="6">
        <f t="shared" si="47"/>
        <v>3.2526775089250171</v>
      </c>
    </row>
    <row r="3063" spans="1:4" x14ac:dyDescent="0.2">
      <c r="A3063" s="25">
        <v>40213</v>
      </c>
      <c r="B3063" s="6">
        <v>4.1100000000000003</v>
      </c>
      <c r="C3063" s="6">
        <v>0.84</v>
      </c>
      <c r="D3063" s="6">
        <f t="shared" si="47"/>
        <v>3.2427608092026938</v>
      </c>
    </row>
    <row r="3064" spans="1:4" x14ac:dyDescent="0.2">
      <c r="A3064" s="25">
        <v>40214</v>
      </c>
      <c r="B3064" s="6">
        <v>4.0999999999999996</v>
      </c>
      <c r="C3064" s="6">
        <v>0.84</v>
      </c>
      <c r="D3064" s="6">
        <f t="shared" si="47"/>
        <v>3.2328441094803706</v>
      </c>
    </row>
    <row r="3065" spans="1:4" x14ac:dyDescent="0.2">
      <c r="A3065" s="25">
        <v>40217</v>
      </c>
      <c r="B3065" s="6">
        <v>4.16</v>
      </c>
      <c r="C3065" s="6">
        <v>0.91</v>
      </c>
      <c r="D3065" s="6">
        <f t="shared" si="47"/>
        <v>3.2206917054801387</v>
      </c>
    </row>
    <row r="3066" spans="1:4" x14ac:dyDescent="0.2">
      <c r="A3066" s="25">
        <v>40218</v>
      </c>
      <c r="B3066" s="6">
        <v>4.17</v>
      </c>
      <c r="C3066" s="6">
        <v>0.92</v>
      </c>
      <c r="D3066" s="6">
        <f t="shared" si="47"/>
        <v>3.2203725723345178</v>
      </c>
    </row>
    <row r="3067" spans="1:4" x14ac:dyDescent="0.2">
      <c r="A3067" s="25">
        <v>40219</v>
      </c>
      <c r="B3067" s="6">
        <v>4.1399999999999997</v>
      </c>
      <c r="C3067" s="6">
        <v>0.95</v>
      </c>
      <c r="D3067" s="6">
        <f t="shared" si="47"/>
        <v>3.1599801882119971</v>
      </c>
    </row>
    <row r="3068" spans="1:4" x14ac:dyDescent="0.2">
      <c r="A3068" s="25">
        <v>40220</v>
      </c>
      <c r="B3068" s="6">
        <v>4.25</v>
      </c>
      <c r="C3068" s="6">
        <v>1.08</v>
      </c>
      <c r="D3068" s="6">
        <f t="shared" si="47"/>
        <v>3.1361297981796765</v>
      </c>
    </row>
    <row r="3069" spans="1:4" x14ac:dyDescent="0.2">
      <c r="A3069" s="25">
        <v>40221</v>
      </c>
      <c r="B3069" s="6">
        <v>4.2699999999999996</v>
      </c>
      <c r="C3069" s="6">
        <v>1.06</v>
      </c>
      <c r="D3069" s="6">
        <f t="shared" si="47"/>
        <v>3.176330892539081</v>
      </c>
    </row>
    <row r="3070" spans="1:4" x14ac:dyDescent="0.2">
      <c r="A3070" s="25">
        <v>40224</v>
      </c>
      <c r="B3070" s="6">
        <v>4.3</v>
      </c>
      <c r="C3070" s="6">
        <v>1.03</v>
      </c>
      <c r="D3070" s="6">
        <f t="shared" si="47"/>
        <v>3.2366623775116343</v>
      </c>
    </row>
    <row r="3071" spans="1:4" x14ac:dyDescent="0.2">
      <c r="A3071" s="25">
        <v>40225</v>
      </c>
      <c r="B3071" s="6">
        <v>4.26</v>
      </c>
      <c r="C3071" s="6">
        <v>0.99</v>
      </c>
      <c r="D3071" s="6">
        <f t="shared" si="47"/>
        <v>3.2379443509258365</v>
      </c>
    </row>
    <row r="3072" spans="1:4" x14ac:dyDescent="0.2">
      <c r="A3072" s="25">
        <v>40226</v>
      </c>
      <c r="B3072" s="6">
        <v>4.25</v>
      </c>
      <c r="C3072" s="6">
        <v>1.04</v>
      </c>
      <c r="D3072" s="6">
        <f t="shared" si="47"/>
        <v>3.1769596199525019</v>
      </c>
    </row>
    <row r="3073" spans="1:4" x14ac:dyDescent="0.2">
      <c r="A3073" s="25">
        <v>40227</v>
      </c>
      <c r="B3073" s="6">
        <v>4.32</v>
      </c>
      <c r="C3073" s="6">
        <v>1.07</v>
      </c>
      <c r="D3073" s="6">
        <f t="shared" si="47"/>
        <v>3.2155931532601212</v>
      </c>
    </row>
    <row r="3074" spans="1:4" x14ac:dyDescent="0.2">
      <c r="A3074" s="25">
        <v>40228</v>
      </c>
      <c r="B3074" s="6">
        <v>4.4000000000000004</v>
      </c>
      <c r="C3074" s="6">
        <v>1.1200000000000001</v>
      </c>
      <c r="D3074" s="6">
        <f t="shared" si="47"/>
        <v>3.2436708860759333</v>
      </c>
    </row>
    <row r="3075" spans="1:4" x14ac:dyDescent="0.2">
      <c r="A3075" s="25">
        <v>40231</v>
      </c>
      <c r="B3075" s="6">
        <v>4.3600000000000003</v>
      </c>
      <c r="C3075" s="6">
        <v>1.08</v>
      </c>
      <c r="D3075" s="6">
        <f t="shared" si="47"/>
        <v>3.2449544914919137</v>
      </c>
    </row>
    <row r="3076" spans="1:4" x14ac:dyDescent="0.2">
      <c r="A3076" s="25">
        <v>40232</v>
      </c>
      <c r="B3076" s="6">
        <v>4.3099999999999996</v>
      </c>
      <c r="C3076" s="6">
        <v>1.04</v>
      </c>
      <c r="D3076" s="6">
        <f t="shared" si="47"/>
        <v>3.2363420427553358</v>
      </c>
    </row>
    <row r="3077" spans="1:4" x14ac:dyDescent="0.2">
      <c r="A3077" s="25">
        <v>40233</v>
      </c>
      <c r="B3077" s="6">
        <v>4.22</v>
      </c>
      <c r="C3077" s="6">
        <v>0.95</v>
      </c>
      <c r="D3077" s="6">
        <f t="shared" si="47"/>
        <v>3.2392273402674476</v>
      </c>
    </row>
    <row r="3078" spans="1:4" x14ac:dyDescent="0.2">
      <c r="A3078" s="25">
        <v>40234</v>
      </c>
      <c r="B3078" s="6">
        <v>4.24</v>
      </c>
      <c r="C3078" s="6">
        <v>0.91</v>
      </c>
      <c r="D3078" s="6">
        <f t="shared" si="47"/>
        <v>3.2999702705380995</v>
      </c>
    </row>
    <row r="3079" spans="1:4" x14ac:dyDescent="0.2">
      <c r="A3079" s="25">
        <v>40235</v>
      </c>
      <c r="B3079" s="6">
        <v>4.24</v>
      </c>
      <c r="C3079" s="6">
        <v>0.89</v>
      </c>
      <c r="D3079" s="6">
        <f t="shared" si="47"/>
        <v>3.3204480126870939</v>
      </c>
    </row>
    <row r="3080" spans="1:4" x14ac:dyDescent="0.2">
      <c r="A3080" s="25">
        <v>40238</v>
      </c>
      <c r="B3080" s="6">
        <v>4.28</v>
      </c>
      <c r="C3080" s="6">
        <v>0.91</v>
      </c>
      <c r="D3080" s="6">
        <f t="shared" ref="D3080:D3143" si="48">((1+(B3080/100))/(1+(C3080/100)) - 1)*100</f>
        <v>3.3396095530670689</v>
      </c>
    </row>
    <row r="3081" spans="1:4" x14ac:dyDescent="0.2">
      <c r="A3081" s="25">
        <v>40239</v>
      </c>
      <c r="B3081" s="6">
        <v>4.22</v>
      </c>
      <c r="C3081" s="6">
        <v>0.84</v>
      </c>
      <c r="D3081" s="6">
        <f t="shared" si="48"/>
        <v>3.3518445061483604</v>
      </c>
    </row>
    <row r="3082" spans="1:4" x14ac:dyDescent="0.2">
      <c r="A3082" s="25">
        <v>40240</v>
      </c>
      <c r="B3082" s="6">
        <v>4.2300000000000004</v>
      </c>
      <c r="C3082" s="6">
        <v>0.85</v>
      </c>
      <c r="D3082" s="6">
        <f t="shared" si="48"/>
        <v>3.3515121467525999</v>
      </c>
    </row>
    <row r="3083" spans="1:4" x14ac:dyDescent="0.2">
      <c r="A3083" s="25">
        <v>40241</v>
      </c>
      <c r="B3083" s="6">
        <v>4.2</v>
      </c>
      <c r="C3083" s="6">
        <v>0.82</v>
      </c>
      <c r="D3083" s="6">
        <f t="shared" si="48"/>
        <v>3.3525094227335961</v>
      </c>
    </row>
    <row r="3084" spans="1:4" x14ac:dyDescent="0.2">
      <c r="A3084" s="25">
        <v>40242</v>
      </c>
      <c r="B3084" s="6">
        <v>4.26</v>
      </c>
      <c r="C3084" s="6">
        <v>0.9</v>
      </c>
      <c r="D3084" s="6">
        <f t="shared" si="48"/>
        <v>3.3300297324083239</v>
      </c>
    </row>
    <row r="3085" spans="1:4" x14ac:dyDescent="0.2">
      <c r="A3085" s="25">
        <v>40245</v>
      </c>
      <c r="B3085" s="6">
        <v>4.3</v>
      </c>
      <c r="C3085" s="6">
        <v>0.94</v>
      </c>
      <c r="D3085" s="6">
        <f t="shared" si="48"/>
        <v>3.328710124826606</v>
      </c>
    </row>
    <row r="3086" spans="1:4" x14ac:dyDescent="0.2">
      <c r="A3086" s="25">
        <v>40246</v>
      </c>
      <c r="B3086" s="6">
        <v>4.25</v>
      </c>
      <c r="C3086" s="6">
        <v>0.88</v>
      </c>
      <c r="D3086" s="6">
        <f t="shared" si="48"/>
        <v>3.3406026962728097</v>
      </c>
    </row>
    <row r="3087" spans="1:4" x14ac:dyDescent="0.2">
      <c r="A3087" s="25">
        <v>40247</v>
      </c>
      <c r="B3087" s="6">
        <v>4.28</v>
      </c>
      <c r="C3087" s="6">
        <v>0.91</v>
      </c>
      <c r="D3087" s="6">
        <f t="shared" si="48"/>
        <v>3.3396095530670689</v>
      </c>
    </row>
    <row r="3088" spans="1:4" x14ac:dyDescent="0.2">
      <c r="A3088" s="25">
        <v>40248</v>
      </c>
      <c r="B3088" s="6">
        <v>4.3600000000000003</v>
      </c>
      <c r="C3088" s="6">
        <v>0.97</v>
      </c>
      <c r="D3088" s="6">
        <f t="shared" si="48"/>
        <v>3.3574329008616566</v>
      </c>
    </row>
    <row r="3089" spans="1:4" x14ac:dyDescent="0.2">
      <c r="A3089" s="25">
        <v>40249</v>
      </c>
      <c r="B3089" s="6">
        <v>4.3099999999999996</v>
      </c>
      <c r="C3089" s="6">
        <v>0.92</v>
      </c>
      <c r="D3089" s="6">
        <f t="shared" si="48"/>
        <v>3.3590963139120023</v>
      </c>
    </row>
    <row r="3090" spans="1:4" x14ac:dyDescent="0.2">
      <c r="A3090" s="25">
        <v>40252</v>
      </c>
      <c r="B3090" s="6">
        <v>4.28</v>
      </c>
      <c r="C3090" s="6">
        <v>0.88</v>
      </c>
      <c r="D3090" s="6">
        <f t="shared" si="48"/>
        <v>3.3703409992069888</v>
      </c>
    </row>
    <row r="3091" spans="1:4" x14ac:dyDescent="0.2">
      <c r="A3091" s="25">
        <v>40253</v>
      </c>
      <c r="B3091" s="6">
        <v>4.24</v>
      </c>
      <c r="C3091" s="6">
        <v>0.83</v>
      </c>
      <c r="D3091" s="6">
        <f t="shared" si="48"/>
        <v>3.3819299811564063</v>
      </c>
    </row>
    <row r="3092" spans="1:4" x14ac:dyDescent="0.2">
      <c r="A3092" s="25">
        <v>40254</v>
      </c>
      <c r="B3092" s="6">
        <v>4.22</v>
      </c>
      <c r="C3092" s="6">
        <v>0.8</v>
      </c>
      <c r="D3092" s="6">
        <f t="shared" si="48"/>
        <v>3.392857142857153</v>
      </c>
    </row>
    <row r="3093" spans="1:4" x14ac:dyDescent="0.2">
      <c r="A3093" s="25">
        <v>40255</v>
      </c>
      <c r="B3093" s="6">
        <v>4.1900000000000004</v>
      </c>
      <c r="C3093" s="6">
        <v>0.79</v>
      </c>
      <c r="D3093" s="6">
        <f t="shared" si="48"/>
        <v>3.3733505308066292</v>
      </c>
    </row>
    <row r="3094" spans="1:4" x14ac:dyDescent="0.2">
      <c r="A3094" s="25">
        <v>40256</v>
      </c>
      <c r="B3094" s="6">
        <v>4.17</v>
      </c>
      <c r="C3094" s="6">
        <v>0.77</v>
      </c>
      <c r="D3094" s="6">
        <f t="shared" si="48"/>
        <v>3.374020045648507</v>
      </c>
    </row>
    <row r="3095" spans="1:4" x14ac:dyDescent="0.2">
      <c r="A3095" s="25">
        <v>40259</v>
      </c>
      <c r="B3095" s="6">
        <v>4.1399999999999997</v>
      </c>
      <c r="C3095" s="6">
        <v>0.74</v>
      </c>
      <c r="D3095" s="6">
        <f t="shared" si="48"/>
        <v>3.3750248163589402</v>
      </c>
    </row>
    <row r="3096" spans="1:4" x14ac:dyDescent="0.2">
      <c r="A3096" s="25">
        <v>40260</v>
      </c>
      <c r="B3096" s="6">
        <v>4.1399999999999997</v>
      </c>
      <c r="C3096" s="6">
        <v>0.76</v>
      </c>
      <c r="D3096" s="6">
        <f t="shared" si="48"/>
        <v>3.3545057562524905</v>
      </c>
    </row>
    <row r="3097" spans="1:4" x14ac:dyDescent="0.2">
      <c r="A3097" s="25">
        <v>40261</v>
      </c>
      <c r="B3097" s="6">
        <v>4.1900000000000004</v>
      </c>
      <c r="C3097" s="6">
        <v>0.78</v>
      </c>
      <c r="D3097" s="6">
        <f t="shared" si="48"/>
        <v>3.3836078587021312</v>
      </c>
    </row>
    <row r="3098" spans="1:4" x14ac:dyDescent="0.2">
      <c r="A3098" s="25">
        <v>40262</v>
      </c>
      <c r="B3098" s="6">
        <v>4.26</v>
      </c>
      <c r="C3098" s="6">
        <v>0.79</v>
      </c>
      <c r="D3098" s="6">
        <f t="shared" si="48"/>
        <v>3.4428018652643999</v>
      </c>
    </row>
    <row r="3099" spans="1:4" x14ac:dyDescent="0.2">
      <c r="A3099" s="25">
        <v>40263</v>
      </c>
      <c r="B3099" s="6">
        <v>4.2699999999999996</v>
      </c>
      <c r="C3099" s="6">
        <v>0.79</v>
      </c>
      <c r="D3099" s="6">
        <f t="shared" si="48"/>
        <v>3.4527234844726529</v>
      </c>
    </row>
    <row r="3100" spans="1:4" x14ac:dyDescent="0.2">
      <c r="A3100" s="25">
        <v>40266</v>
      </c>
      <c r="B3100" s="6">
        <v>4.2</v>
      </c>
      <c r="C3100" s="6">
        <v>0.72</v>
      </c>
      <c r="D3100" s="6">
        <f t="shared" si="48"/>
        <v>3.4551231135822036</v>
      </c>
    </row>
    <row r="3101" spans="1:4" x14ac:dyDescent="0.2">
      <c r="A3101" s="25">
        <v>40267</v>
      </c>
      <c r="B3101" s="6">
        <v>4.22</v>
      </c>
      <c r="C3101" s="6">
        <v>0.75</v>
      </c>
      <c r="D3101" s="6">
        <f t="shared" si="48"/>
        <v>3.4441687344913152</v>
      </c>
    </row>
    <row r="3102" spans="1:4" x14ac:dyDescent="0.2">
      <c r="A3102" s="25">
        <v>40268</v>
      </c>
      <c r="B3102" s="6">
        <v>4.18</v>
      </c>
      <c r="C3102" s="6">
        <v>0.7</v>
      </c>
      <c r="D3102" s="6">
        <f t="shared" si="48"/>
        <v>3.4558093346574115</v>
      </c>
    </row>
    <row r="3103" spans="1:4" x14ac:dyDescent="0.2">
      <c r="A3103" s="25">
        <v>40269</v>
      </c>
      <c r="B3103" s="6">
        <v>4.17</v>
      </c>
      <c r="C3103" s="6">
        <v>0.68</v>
      </c>
      <c r="D3103" s="6">
        <f t="shared" si="48"/>
        <v>3.46642828764403</v>
      </c>
    </row>
    <row r="3104" spans="1:4" x14ac:dyDescent="0.2">
      <c r="A3104" s="25">
        <v>40274</v>
      </c>
      <c r="B3104" s="6">
        <v>4.25</v>
      </c>
      <c r="C3104" s="6">
        <v>0.75</v>
      </c>
      <c r="D3104" s="6">
        <f t="shared" si="48"/>
        <v>3.4739454094292688</v>
      </c>
    </row>
    <row r="3105" spans="1:4" x14ac:dyDescent="0.2">
      <c r="A3105" s="25">
        <v>40275</v>
      </c>
      <c r="B3105" s="6">
        <v>4.3</v>
      </c>
      <c r="C3105" s="6">
        <v>0.77</v>
      </c>
      <c r="D3105" s="6">
        <f t="shared" si="48"/>
        <v>3.5030266944527044</v>
      </c>
    </row>
    <row r="3106" spans="1:4" x14ac:dyDescent="0.2">
      <c r="A3106" s="25">
        <v>40276</v>
      </c>
      <c r="B3106" s="6">
        <v>4.26</v>
      </c>
      <c r="C3106" s="6">
        <v>0.7</v>
      </c>
      <c r="D3106" s="6">
        <f t="shared" si="48"/>
        <v>3.5352532274081527</v>
      </c>
    </row>
    <row r="3107" spans="1:4" x14ac:dyDescent="0.2">
      <c r="A3107" s="25">
        <v>40277</v>
      </c>
      <c r="B3107" s="6">
        <v>4.3099999999999996</v>
      </c>
      <c r="C3107" s="6">
        <v>0.74</v>
      </c>
      <c r="D3107" s="6">
        <f t="shared" si="48"/>
        <v>3.5437760571768839</v>
      </c>
    </row>
    <row r="3108" spans="1:4" x14ac:dyDescent="0.2">
      <c r="A3108" s="25">
        <v>40280</v>
      </c>
      <c r="B3108" s="6">
        <v>4.3099999999999996</v>
      </c>
      <c r="C3108" s="6">
        <v>0.73</v>
      </c>
      <c r="D3108" s="6">
        <f t="shared" si="48"/>
        <v>3.5540553956120213</v>
      </c>
    </row>
    <row r="3109" spans="1:4" x14ac:dyDescent="0.2">
      <c r="A3109" s="25">
        <v>40281</v>
      </c>
      <c r="B3109" s="6">
        <v>4.28</v>
      </c>
      <c r="C3109" s="6">
        <v>0.7</v>
      </c>
      <c r="D3109" s="6">
        <f t="shared" si="48"/>
        <v>3.5551142005958436</v>
      </c>
    </row>
    <row r="3110" spans="1:4" x14ac:dyDescent="0.2">
      <c r="A3110" s="25">
        <v>40282</v>
      </c>
      <c r="B3110" s="6">
        <v>4.29</v>
      </c>
      <c r="C3110" s="6">
        <v>0.7</v>
      </c>
      <c r="D3110" s="6">
        <f t="shared" si="48"/>
        <v>3.5650446871896779</v>
      </c>
    </row>
    <row r="3111" spans="1:4" x14ac:dyDescent="0.2">
      <c r="A3111" s="25">
        <v>40283</v>
      </c>
      <c r="B3111" s="6">
        <v>4.3</v>
      </c>
      <c r="C3111" s="6">
        <v>0.72</v>
      </c>
      <c r="D3111" s="6">
        <f t="shared" si="48"/>
        <v>3.5544082605242</v>
      </c>
    </row>
    <row r="3112" spans="1:4" x14ac:dyDescent="0.2">
      <c r="A3112" s="25">
        <v>40284</v>
      </c>
      <c r="B3112" s="6">
        <v>4.25</v>
      </c>
      <c r="C3112" s="6">
        <v>0.68</v>
      </c>
      <c r="D3112" s="6">
        <f t="shared" si="48"/>
        <v>3.545887961859373</v>
      </c>
    </row>
    <row r="3113" spans="1:4" x14ac:dyDescent="0.2">
      <c r="A3113" s="25">
        <v>40287</v>
      </c>
      <c r="B3113" s="6">
        <v>4.26</v>
      </c>
      <c r="C3113" s="6">
        <v>0.68</v>
      </c>
      <c r="D3113" s="6">
        <f t="shared" si="48"/>
        <v>3.5558204211362687</v>
      </c>
    </row>
    <row r="3114" spans="1:4" x14ac:dyDescent="0.2">
      <c r="A3114" s="25">
        <v>40288</v>
      </c>
      <c r="B3114" s="6">
        <v>4.29</v>
      </c>
      <c r="C3114" s="6">
        <v>0.72</v>
      </c>
      <c r="D3114" s="6">
        <f t="shared" si="48"/>
        <v>3.5444797458300092</v>
      </c>
    </row>
    <row r="3115" spans="1:4" x14ac:dyDescent="0.2">
      <c r="A3115" s="25">
        <v>40289</v>
      </c>
      <c r="B3115" s="6">
        <v>4.28</v>
      </c>
      <c r="C3115" s="6">
        <v>0.68</v>
      </c>
      <c r="D3115" s="6">
        <f t="shared" si="48"/>
        <v>3.5756853396901045</v>
      </c>
    </row>
    <row r="3116" spans="1:4" x14ac:dyDescent="0.2">
      <c r="A3116" s="25">
        <v>40290</v>
      </c>
      <c r="B3116" s="6">
        <v>4.24</v>
      </c>
      <c r="C3116" s="6">
        <v>0.69</v>
      </c>
      <c r="D3116" s="6">
        <f t="shared" si="48"/>
        <v>3.525672857284734</v>
      </c>
    </row>
    <row r="3117" spans="1:4" x14ac:dyDescent="0.2">
      <c r="A3117" s="25">
        <v>40291</v>
      </c>
      <c r="B3117" s="6">
        <v>4.29</v>
      </c>
      <c r="C3117" s="6">
        <v>0.76</v>
      </c>
      <c r="D3117" s="6">
        <f t="shared" si="48"/>
        <v>3.503374354902733</v>
      </c>
    </row>
    <row r="3118" spans="1:4" x14ac:dyDescent="0.2">
      <c r="A3118" s="25">
        <v>40294</v>
      </c>
      <c r="B3118" s="6">
        <v>4.25</v>
      </c>
      <c r="C3118" s="6">
        <v>0.76</v>
      </c>
      <c r="D3118" s="6">
        <f t="shared" si="48"/>
        <v>3.4636760619293216</v>
      </c>
    </row>
    <row r="3119" spans="1:4" x14ac:dyDescent="0.2">
      <c r="A3119" s="25">
        <v>40295</v>
      </c>
      <c r="B3119" s="6">
        <v>4.21</v>
      </c>
      <c r="C3119" s="6">
        <v>0.72</v>
      </c>
      <c r="D3119" s="6">
        <f t="shared" si="48"/>
        <v>3.4650516282763943</v>
      </c>
    </row>
    <row r="3120" spans="1:4" x14ac:dyDescent="0.2">
      <c r="A3120" s="25">
        <v>40296</v>
      </c>
      <c r="B3120" s="6">
        <v>4.1900000000000004</v>
      </c>
      <c r="C3120" s="6">
        <v>0.71</v>
      </c>
      <c r="D3120" s="6">
        <f t="shared" si="48"/>
        <v>3.4554661900506378</v>
      </c>
    </row>
    <row r="3121" spans="1:4" x14ac:dyDescent="0.2">
      <c r="A3121" s="25">
        <v>40297</v>
      </c>
      <c r="B3121" s="6">
        <v>4.2</v>
      </c>
      <c r="C3121" s="6">
        <v>0.72</v>
      </c>
      <c r="D3121" s="6">
        <f t="shared" si="48"/>
        <v>3.4551231135822036</v>
      </c>
    </row>
    <row r="3122" spans="1:4" x14ac:dyDescent="0.2">
      <c r="A3122" s="25">
        <v>40298</v>
      </c>
      <c r="B3122" s="6">
        <v>4.0999999999999996</v>
      </c>
      <c r="C3122" s="6">
        <v>0.63</v>
      </c>
      <c r="D3122" s="6">
        <f t="shared" si="48"/>
        <v>3.4482758620689502</v>
      </c>
    </row>
    <row r="3123" spans="1:4" x14ac:dyDescent="0.2">
      <c r="A3123" s="25">
        <v>40302</v>
      </c>
      <c r="B3123" s="6">
        <v>4.0199999999999996</v>
      </c>
      <c r="C3123" s="6">
        <v>0.63</v>
      </c>
      <c r="D3123" s="6">
        <f t="shared" si="48"/>
        <v>3.3687767067474894</v>
      </c>
    </row>
    <row r="3124" spans="1:4" x14ac:dyDescent="0.2">
      <c r="A3124" s="25">
        <v>40303</v>
      </c>
      <c r="B3124" s="6">
        <v>4</v>
      </c>
      <c r="C3124" s="6">
        <v>0.66</v>
      </c>
      <c r="D3124" s="6">
        <f t="shared" si="48"/>
        <v>3.3181005364593785</v>
      </c>
    </row>
    <row r="3125" spans="1:4" x14ac:dyDescent="0.2">
      <c r="A3125" s="25">
        <v>40304</v>
      </c>
      <c r="B3125" s="6">
        <v>3.98</v>
      </c>
      <c r="C3125" s="6">
        <v>0.63</v>
      </c>
      <c r="D3125" s="6">
        <f t="shared" si="48"/>
        <v>3.329027129086759</v>
      </c>
    </row>
    <row r="3126" spans="1:4" x14ac:dyDescent="0.2">
      <c r="A3126" s="25">
        <v>40305</v>
      </c>
      <c r="B3126" s="6">
        <v>4.0199999999999996</v>
      </c>
      <c r="C3126" s="6">
        <v>0.67</v>
      </c>
      <c r="D3126" s="6">
        <f t="shared" si="48"/>
        <v>3.3277043806496653</v>
      </c>
    </row>
    <row r="3127" spans="1:4" x14ac:dyDescent="0.2">
      <c r="A3127" s="25">
        <v>40308</v>
      </c>
      <c r="B3127" s="6">
        <v>4.1100000000000003</v>
      </c>
      <c r="C3127" s="6">
        <v>0.73</v>
      </c>
      <c r="D3127" s="6">
        <f t="shared" si="48"/>
        <v>3.355504814851562</v>
      </c>
    </row>
    <row r="3128" spans="1:4" x14ac:dyDescent="0.2">
      <c r="A3128" s="25">
        <v>40309</v>
      </c>
      <c r="B3128" s="6">
        <v>4.07</v>
      </c>
      <c r="C3128" s="6">
        <v>0.71</v>
      </c>
      <c r="D3128" s="6">
        <f t="shared" si="48"/>
        <v>3.3363121834971476</v>
      </c>
    </row>
    <row r="3129" spans="1:4" x14ac:dyDescent="0.2">
      <c r="A3129" s="25">
        <v>40310</v>
      </c>
      <c r="B3129" s="6">
        <v>4.03</v>
      </c>
      <c r="C3129" s="6">
        <v>0.73</v>
      </c>
      <c r="D3129" s="6">
        <f t="shared" si="48"/>
        <v>3.2760845825474005</v>
      </c>
    </row>
    <row r="3130" spans="1:4" x14ac:dyDescent="0.2">
      <c r="A3130" s="25">
        <v>40311</v>
      </c>
      <c r="B3130" s="6">
        <v>4.04</v>
      </c>
      <c r="C3130" s="6">
        <v>0.76</v>
      </c>
      <c r="D3130" s="6">
        <f t="shared" si="48"/>
        <v>3.2552600238189733</v>
      </c>
    </row>
    <row r="3131" spans="1:4" x14ac:dyDescent="0.2">
      <c r="A3131" s="25">
        <v>40312</v>
      </c>
      <c r="B3131" s="6">
        <v>3.96</v>
      </c>
      <c r="C3131" s="6">
        <v>0.71</v>
      </c>
      <c r="D3131" s="6">
        <f t="shared" si="48"/>
        <v>3.2270876774898261</v>
      </c>
    </row>
    <row r="3132" spans="1:4" x14ac:dyDescent="0.2">
      <c r="A3132" s="25">
        <v>40315</v>
      </c>
      <c r="B3132" s="6">
        <v>3.95</v>
      </c>
      <c r="C3132" s="6">
        <v>0.73</v>
      </c>
      <c r="D3132" s="6">
        <f t="shared" si="48"/>
        <v>3.1966643502432168</v>
      </c>
    </row>
    <row r="3133" spans="1:4" x14ac:dyDescent="0.2">
      <c r="A3133" s="25">
        <v>40316</v>
      </c>
      <c r="B3133" s="6">
        <v>3.96</v>
      </c>
      <c r="C3133" s="6">
        <v>0.79</v>
      </c>
      <c r="D3133" s="6">
        <f t="shared" si="48"/>
        <v>3.1451532890167666</v>
      </c>
    </row>
    <row r="3134" spans="1:4" x14ac:dyDescent="0.2">
      <c r="A3134" s="25">
        <v>40317</v>
      </c>
      <c r="B3134" s="6">
        <v>3.87</v>
      </c>
      <c r="C3134" s="6">
        <v>0.76</v>
      </c>
      <c r="D3134" s="6">
        <f t="shared" si="48"/>
        <v>3.086542278682014</v>
      </c>
    </row>
    <row r="3135" spans="1:4" x14ac:dyDescent="0.2">
      <c r="A3135" s="25">
        <v>40318</v>
      </c>
      <c r="B3135" s="6">
        <v>3.76</v>
      </c>
      <c r="C3135" s="6">
        <v>0.69</v>
      </c>
      <c r="D3135" s="6">
        <f t="shared" si="48"/>
        <v>3.0489621610884976</v>
      </c>
    </row>
    <row r="3136" spans="1:4" x14ac:dyDescent="0.2">
      <c r="A3136" s="25">
        <v>40319</v>
      </c>
      <c r="B3136" s="6">
        <v>3.74</v>
      </c>
      <c r="C3136" s="6">
        <v>0.73</v>
      </c>
      <c r="D3136" s="6">
        <f t="shared" si="48"/>
        <v>2.9881862404447457</v>
      </c>
    </row>
    <row r="3137" spans="1:4" x14ac:dyDescent="0.2">
      <c r="A3137" s="25">
        <v>40322</v>
      </c>
      <c r="B3137" s="6">
        <v>3.74</v>
      </c>
      <c r="C3137" s="6">
        <v>0.75</v>
      </c>
      <c r="D3137" s="6">
        <f t="shared" si="48"/>
        <v>2.9677419354838808</v>
      </c>
    </row>
    <row r="3138" spans="1:4" x14ac:dyDescent="0.2">
      <c r="A3138" s="25">
        <v>40323</v>
      </c>
      <c r="B3138" s="6">
        <v>3.66</v>
      </c>
      <c r="C3138" s="6">
        <v>0.73</v>
      </c>
      <c r="D3138" s="6">
        <f t="shared" si="48"/>
        <v>2.908766008140562</v>
      </c>
    </row>
    <row r="3139" spans="1:4" x14ac:dyDescent="0.2">
      <c r="A3139" s="25">
        <v>40324</v>
      </c>
      <c r="B3139" s="6">
        <v>3.76</v>
      </c>
      <c r="C3139" s="6">
        <v>0.81</v>
      </c>
      <c r="D3139" s="6">
        <f t="shared" si="48"/>
        <v>2.9262969943458117</v>
      </c>
    </row>
    <row r="3140" spans="1:4" x14ac:dyDescent="0.2">
      <c r="A3140" s="25">
        <v>40325</v>
      </c>
      <c r="B3140" s="6">
        <v>3.82</v>
      </c>
      <c r="C3140" s="6">
        <v>0.81</v>
      </c>
      <c r="D3140" s="6">
        <f t="shared" si="48"/>
        <v>2.9858148993155531</v>
      </c>
    </row>
    <row r="3141" spans="1:4" x14ac:dyDescent="0.2">
      <c r="A3141" s="25">
        <v>40326</v>
      </c>
      <c r="B3141" s="6">
        <v>3.79</v>
      </c>
      <c r="C3141" s="6">
        <v>0.79</v>
      </c>
      <c r="D3141" s="6">
        <f t="shared" si="48"/>
        <v>2.976485762476444</v>
      </c>
    </row>
    <row r="3142" spans="1:4" x14ac:dyDescent="0.2">
      <c r="A3142" s="25">
        <v>40330</v>
      </c>
      <c r="B3142" s="6">
        <v>3.78</v>
      </c>
      <c r="C3142" s="6">
        <v>0.75</v>
      </c>
      <c r="D3142" s="6">
        <f t="shared" si="48"/>
        <v>3.0074441687344855</v>
      </c>
    </row>
    <row r="3143" spans="1:4" x14ac:dyDescent="0.2">
      <c r="A3143" s="25">
        <v>40331</v>
      </c>
      <c r="B3143" s="6">
        <v>3.75</v>
      </c>
      <c r="C3143" s="6">
        <v>0.68</v>
      </c>
      <c r="D3143" s="6">
        <f t="shared" si="48"/>
        <v>3.0492649980135234</v>
      </c>
    </row>
    <row r="3144" spans="1:4" x14ac:dyDescent="0.2">
      <c r="A3144" s="25">
        <v>40332</v>
      </c>
      <c r="B3144" s="6">
        <v>3.8</v>
      </c>
      <c r="C3144" s="6">
        <v>0.77</v>
      </c>
      <c r="D3144" s="6">
        <f t="shared" ref="D3144:D3207" si="49">((1+(B3144/100))/(1+(C3144/100)) - 1)*100</f>
        <v>3.0068472759749998</v>
      </c>
    </row>
    <row r="3145" spans="1:4" x14ac:dyDescent="0.2">
      <c r="A3145" s="25">
        <v>40333</v>
      </c>
      <c r="B3145" s="6">
        <v>3.73</v>
      </c>
      <c r="C3145" s="6">
        <v>0.72</v>
      </c>
      <c r="D3145" s="6">
        <f t="shared" si="49"/>
        <v>2.9884829229547272</v>
      </c>
    </row>
    <row r="3146" spans="1:4" x14ac:dyDescent="0.2">
      <c r="A3146" s="25">
        <v>40336</v>
      </c>
      <c r="B3146" s="6">
        <v>3.71</v>
      </c>
      <c r="C3146" s="6">
        <v>0.76</v>
      </c>
      <c r="D3146" s="6">
        <f t="shared" si="49"/>
        <v>2.927749106788391</v>
      </c>
    </row>
    <row r="3147" spans="1:4" x14ac:dyDescent="0.2">
      <c r="A3147" s="25">
        <v>40337</v>
      </c>
      <c r="B3147" s="6">
        <v>3.68</v>
      </c>
      <c r="C3147" s="6">
        <v>0.81</v>
      </c>
      <c r="D3147" s="6">
        <f t="shared" si="49"/>
        <v>2.8469397877194602</v>
      </c>
    </row>
    <row r="3148" spans="1:4" x14ac:dyDescent="0.2">
      <c r="A3148" s="25">
        <v>40338</v>
      </c>
      <c r="B3148" s="6">
        <v>3.74</v>
      </c>
      <c r="C3148" s="6">
        <v>0.86</v>
      </c>
      <c r="D3148" s="6">
        <f t="shared" si="49"/>
        <v>2.8554431885782439</v>
      </c>
    </row>
    <row r="3149" spans="1:4" x14ac:dyDescent="0.2">
      <c r="A3149" s="25">
        <v>40339</v>
      </c>
      <c r="B3149" s="6">
        <v>3.77</v>
      </c>
      <c r="C3149" s="6">
        <v>0.86</v>
      </c>
      <c r="D3149" s="6">
        <f t="shared" si="49"/>
        <v>2.8851873884592649</v>
      </c>
    </row>
    <row r="3150" spans="1:4" x14ac:dyDescent="0.2">
      <c r="A3150" s="25">
        <v>40340</v>
      </c>
      <c r="B3150" s="6">
        <v>3.68</v>
      </c>
      <c r="C3150" s="6">
        <v>0.77</v>
      </c>
      <c r="D3150" s="6">
        <f t="shared" si="49"/>
        <v>2.8877642155403338</v>
      </c>
    </row>
    <row r="3151" spans="1:4" x14ac:dyDescent="0.2">
      <c r="A3151" s="25">
        <v>40343</v>
      </c>
      <c r="B3151" s="6">
        <v>3.77</v>
      </c>
      <c r="C3151" s="6">
        <v>0.87</v>
      </c>
      <c r="D3151" s="6">
        <f t="shared" si="49"/>
        <v>2.8749876078120407</v>
      </c>
    </row>
    <row r="3152" spans="1:4" x14ac:dyDescent="0.2">
      <c r="A3152" s="25">
        <v>40344</v>
      </c>
      <c r="B3152" s="6">
        <v>3.77</v>
      </c>
      <c r="C3152" s="6">
        <v>0.87</v>
      </c>
      <c r="D3152" s="6">
        <f t="shared" si="49"/>
        <v>2.8749876078120407</v>
      </c>
    </row>
    <row r="3153" spans="1:4" x14ac:dyDescent="0.2">
      <c r="A3153" s="25">
        <v>40345</v>
      </c>
      <c r="B3153" s="6">
        <v>3.76</v>
      </c>
      <c r="C3153" s="6">
        <v>0.87</v>
      </c>
      <c r="D3153" s="6">
        <f t="shared" si="49"/>
        <v>2.8650738574402812</v>
      </c>
    </row>
    <row r="3154" spans="1:4" x14ac:dyDescent="0.2">
      <c r="A3154" s="25">
        <v>40346</v>
      </c>
      <c r="B3154" s="6">
        <v>3.71</v>
      </c>
      <c r="C3154" s="6">
        <v>0.79</v>
      </c>
      <c r="D3154" s="6">
        <f t="shared" si="49"/>
        <v>2.8971128088103981</v>
      </c>
    </row>
    <row r="3155" spans="1:4" x14ac:dyDescent="0.2">
      <c r="A3155" s="25">
        <v>40347</v>
      </c>
      <c r="B3155" s="6">
        <v>3.76</v>
      </c>
      <c r="C3155" s="6">
        <v>0.88</v>
      </c>
      <c r="D3155" s="6">
        <f t="shared" si="49"/>
        <v>2.8548770816812175</v>
      </c>
    </row>
    <row r="3156" spans="1:4" x14ac:dyDescent="0.2">
      <c r="A3156" s="25">
        <v>40350</v>
      </c>
      <c r="B3156" s="6">
        <v>3.74</v>
      </c>
      <c r="C3156" s="6">
        <v>0.77</v>
      </c>
      <c r="D3156" s="6">
        <f t="shared" si="49"/>
        <v>2.9473057457576779</v>
      </c>
    </row>
    <row r="3157" spans="1:4" x14ac:dyDescent="0.2">
      <c r="A3157" s="25">
        <v>40351</v>
      </c>
      <c r="B3157" s="6">
        <v>3.69</v>
      </c>
      <c r="C3157" s="6">
        <v>0.71</v>
      </c>
      <c r="D3157" s="6">
        <f t="shared" si="49"/>
        <v>2.9589911627444954</v>
      </c>
    </row>
    <row r="3158" spans="1:4" x14ac:dyDescent="0.2">
      <c r="A3158" s="25">
        <v>40352</v>
      </c>
      <c r="B3158" s="6">
        <v>3.67</v>
      </c>
      <c r="C3158" s="6">
        <v>0.7</v>
      </c>
      <c r="D3158" s="6">
        <f t="shared" si="49"/>
        <v>2.9493545183714165</v>
      </c>
    </row>
    <row r="3159" spans="1:4" x14ac:dyDescent="0.2">
      <c r="A3159" s="25">
        <v>40353</v>
      </c>
      <c r="B3159" s="6">
        <v>3.61</v>
      </c>
      <c r="C3159" s="6">
        <v>0.65</v>
      </c>
      <c r="D3159" s="6">
        <f t="shared" si="49"/>
        <v>2.9408842523596768</v>
      </c>
    </row>
    <row r="3160" spans="1:4" x14ac:dyDescent="0.2">
      <c r="A3160" s="25">
        <v>40354</v>
      </c>
      <c r="B3160" s="6">
        <v>3.61</v>
      </c>
      <c r="C3160" s="6">
        <v>0.65</v>
      </c>
      <c r="D3160" s="6">
        <f t="shared" si="49"/>
        <v>2.9408842523596768</v>
      </c>
    </row>
    <row r="3161" spans="1:4" x14ac:dyDescent="0.2">
      <c r="A3161" s="25">
        <v>40357</v>
      </c>
      <c r="B3161" s="6">
        <v>3.61</v>
      </c>
      <c r="C3161" s="6">
        <v>0.67</v>
      </c>
      <c r="D3161" s="6">
        <f t="shared" si="49"/>
        <v>2.9204330982417925</v>
      </c>
    </row>
    <row r="3162" spans="1:4" x14ac:dyDescent="0.2">
      <c r="A3162" s="25">
        <v>40358</v>
      </c>
      <c r="B3162" s="6">
        <v>3.62</v>
      </c>
      <c r="C3162" s="6">
        <v>0.71</v>
      </c>
      <c r="D3162" s="6">
        <f t="shared" si="49"/>
        <v>2.8894846589216483</v>
      </c>
    </row>
    <row r="3163" spans="1:4" x14ac:dyDescent="0.2">
      <c r="A3163" s="25">
        <v>40359</v>
      </c>
      <c r="B3163" s="6">
        <v>3.59</v>
      </c>
      <c r="C3163" s="6">
        <v>0.67</v>
      </c>
      <c r="D3163" s="6">
        <f t="shared" si="49"/>
        <v>2.9005662064170101</v>
      </c>
    </row>
    <row r="3164" spans="1:4" x14ac:dyDescent="0.2">
      <c r="A3164" s="25">
        <v>40360</v>
      </c>
      <c r="B3164" s="6">
        <v>3.54</v>
      </c>
      <c r="C3164" s="6">
        <v>0.64</v>
      </c>
      <c r="D3164" s="6">
        <f t="shared" si="49"/>
        <v>2.8815580286168707</v>
      </c>
    </row>
    <row r="3165" spans="1:4" x14ac:dyDescent="0.2">
      <c r="A3165" s="25">
        <v>40361</v>
      </c>
      <c r="B3165" s="6">
        <v>3.59</v>
      </c>
      <c r="C3165" s="6">
        <v>0.71</v>
      </c>
      <c r="D3165" s="6">
        <f t="shared" si="49"/>
        <v>2.8596961572832758</v>
      </c>
    </row>
    <row r="3166" spans="1:4" x14ac:dyDescent="0.2">
      <c r="A3166" s="25">
        <v>40364</v>
      </c>
      <c r="B3166" s="6">
        <v>3.55</v>
      </c>
      <c r="C3166" s="6">
        <v>0.69</v>
      </c>
      <c r="D3166" s="6">
        <f t="shared" si="49"/>
        <v>2.8404012315026428</v>
      </c>
    </row>
    <row r="3167" spans="1:4" x14ac:dyDescent="0.2">
      <c r="A3167" s="25">
        <v>40365</v>
      </c>
      <c r="B3167" s="6">
        <v>3.58</v>
      </c>
      <c r="C3167" s="6">
        <v>0.74</v>
      </c>
      <c r="D3167" s="6">
        <f t="shared" si="49"/>
        <v>2.8191383760174604</v>
      </c>
    </row>
    <row r="3168" spans="1:4" x14ac:dyDescent="0.2">
      <c r="A3168" s="25">
        <v>40366</v>
      </c>
      <c r="B3168" s="6">
        <v>3.59</v>
      </c>
      <c r="C3168" s="6">
        <v>0.77</v>
      </c>
      <c r="D3168" s="6">
        <f t="shared" si="49"/>
        <v>2.798451920214351</v>
      </c>
    </row>
    <row r="3169" spans="1:4" x14ac:dyDescent="0.2">
      <c r="A3169" s="25">
        <v>40367</v>
      </c>
      <c r="B3169" s="6">
        <v>3.6</v>
      </c>
      <c r="C3169" s="6">
        <v>0.78</v>
      </c>
      <c r="D3169" s="6">
        <f t="shared" si="49"/>
        <v>2.7981742409208143</v>
      </c>
    </row>
    <row r="3170" spans="1:4" x14ac:dyDescent="0.2">
      <c r="A3170" s="25">
        <v>40368</v>
      </c>
      <c r="B3170" s="6">
        <v>3.56</v>
      </c>
      <c r="C3170" s="6">
        <v>0.8</v>
      </c>
      <c r="D3170" s="6">
        <f t="shared" si="49"/>
        <v>2.7380952380952506</v>
      </c>
    </row>
    <row r="3171" spans="1:4" x14ac:dyDescent="0.2">
      <c r="A3171" s="25">
        <v>40371</v>
      </c>
      <c r="B3171" s="6">
        <v>3.57</v>
      </c>
      <c r="C3171" s="6">
        <v>0.83</v>
      </c>
      <c r="D3171" s="6">
        <f t="shared" si="49"/>
        <v>2.7174452048001729</v>
      </c>
    </row>
    <row r="3172" spans="1:4" x14ac:dyDescent="0.2">
      <c r="A3172" s="25">
        <v>40372</v>
      </c>
      <c r="B3172" s="6">
        <v>3.61</v>
      </c>
      <c r="C3172" s="6">
        <v>0.78</v>
      </c>
      <c r="D3172" s="6">
        <f t="shared" si="49"/>
        <v>2.8080968446120291</v>
      </c>
    </row>
    <row r="3173" spans="1:4" x14ac:dyDescent="0.2">
      <c r="A3173" s="25">
        <v>40373</v>
      </c>
      <c r="B3173" s="6">
        <v>3.63</v>
      </c>
      <c r="C3173" s="6">
        <v>0.81</v>
      </c>
      <c r="D3173" s="6">
        <f t="shared" si="49"/>
        <v>2.7973415335780238</v>
      </c>
    </row>
    <row r="3174" spans="1:4" x14ac:dyDescent="0.2">
      <c r="A3174" s="25">
        <v>40374</v>
      </c>
      <c r="B3174" s="6">
        <v>3.61</v>
      </c>
      <c r="C3174" s="6">
        <v>0.83</v>
      </c>
      <c r="D3174" s="6">
        <f t="shared" si="49"/>
        <v>2.7571159377169474</v>
      </c>
    </row>
    <row r="3175" spans="1:4" x14ac:dyDescent="0.2">
      <c r="A3175" s="25">
        <v>40375</v>
      </c>
      <c r="B3175" s="6">
        <v>3.58</v>
      </c>
      <c r="C3175" s="6">
        <v>0.81</v>
      </c>
      <c r="D3175" s="6">
        <f t="shared" si="49"/>
        <v>2.7477432794365653</v>
      </c>
    </row>
    <row r="3176" spans="1:4" x14ac:dyDescent="0.2">
      <c r="A3176" s="25">
        <v>40378</v>
      </c>
      <c r="B3176" s="6">
        <v>3.59</v>
      </c>
      <c r="C3176" s="6">
        <v>0.84</v>
      </c>
      <c r="D3176" s="6">
        <f t="shared" si="49"/>
        <v>2.7270924236414196</v>
      </c>
    </row>
    <row r="3177" spans="1:4" x14ac:dyDescent="0.2">
      <c r="A3177" s="25">
        <v>40379</v>
      </c>
      <c r="B3177" s="6">
        <v>3.59</v>
      </c>
      <c r="C3177" s="6">
        <v>0.86</v>
      </c>
      <c r="D3177" s="6">
        <f t="shared" si="49"/>
        <v>2.7067221891731164</v>
      </c>
    </row>
    <row r="3178" spans="1:4" x14ac:dyDescent="0.2">
      <c r="A3178" s="25">
        <v>40380</v>
      </c>
      <c r="B3178" s="6">
        <v>3.59</v>
      </c>
      <c r="C3178" s="6">
        <v>0.89</v>
      </c>
      <c r="D3178" s="6">
        <f t="shared" si="49"/>
        <v>2.67618198037467</v>
      </c>
    </row>
    <row r="3179" spans="1:4" x14ac:dyDescent="0.2">
      <c r="A3179" s="25">
        <v>40381</v>
      </c>
      <c r="B3179" s="6">
        <v>3.6</v>
      </c>
      <c r="C3179" s="6">
        <v>0.95</v>
      </c>
      <c r="D3179" s="6">
        <f t="shared" si="49"/>
        <v>2.625061911837534</v>
      </c>
    </row>
    <row r="3180" spans="1:4" x14ac:dyDescent="0.2">
      <c r="A3180" s="25">
        <v>40382</v>
      </c>
      <c r="B3180" s="6">
        <v>3.67</v>
      </c>
      <c r="C3180" s="6">
        <v>0.99</v>
      </c>
      <c r="D3180" s="6">
        <f t="shared" si="49"/>
        <v>2.6537280918902839</v>
      </c>
    </row>
    <row r="3181" spans="1:4" x14ac:dyDescent="0.2">
      <c r="A3181" s="25">
        <v>40385</v>
      </c>
      <c r="B3181" s="6">
        <v>3.69</v>
      </c>
      <c r="C3181" s="6">
        <v>1.01</v>
      </c>
      <c r="D3181" s="6">
        <f t="shared" si="49"/>
        <v>2.6532026532026576</v>
      </c>
    </row>
    <row r="3182" spans="1:4" x14ac:dyDescent="0.2">
      <c r="A3182" s="25">
        <v>40386</v>
      </c>
      <c r="B3182" s="6">
        <v>3.74</v>
      </c>
      <c r="C3182" s="6">
        <v>1.03</v>
      </c>
      <c r="D3182" s="6">
        <f t="shared" si="49"/>
        <v>2.6823715728001796</v>
      </c>
    </row>
    <row r="3183" spans="1:4" x14ac:dyDescent="0.2">
      <c r="A3183" s="25">
        <v>40387</v>
      </c>
      <c r="B3183" s="6">
        <v>3.72</v>
      </c>
      <c r="C3183" s="6">
        <v>1</v>
      </c>
      <c r="D3183" s="6">
        <f t="shared" si="49"/>
        <v>2.6930693069306733</v>
      </c>
    </row>
    <row r="3184" spans="1:4" x14ac:dyDescent="0.2">
      <c r="A3184" s="25">
        <v>40388</v>
      </c>
      <c r="B3184" s="6">
        <v>3.66</v>
      </c>
      <c r="C3184" s="6">
        <v>0.93</v>
      </c>
      <c r="D3184" s="6">
        <f t="shared" si="49"/>
        <v>2.7048449420390197</v>
      </c>
    </row>
    <row r="3185" spans="1:4" x14ac:dyDescent="0.2">
      <c r="A3185" s="25">
        <v>40389</v>
      </c>
      <c r="B3185" s="6">
        <v>3.57</v>
      </c>
      <c r="C3185" s="6">
        <v>0.85</v>
      </c>
      <c r="D3185" s="6">
        <f t="shared" si="49"/>
        <v>2.6970748636589104</v>
      </c>
    </row>
    <row r="3186" spans="1:4" x14ac:dyDescent="0.2">
      <c r="A3186" s="25">
        <v>40392</v>
      </c>
      <c r="B3186" s="6">
        <v>3.59</v>
      </c>
      <c r="C3186" s="6">
        <v>0.86</v>
      </c>
      <c r="D3186" s="6">
        <f t="shared" si="49"/>
        <v>2.7067221891731164</v>
      </c>
    </row>
    <row r="3187" spans="1:4" x14ac:dyDescent="0.2">
      <c r="A3187" s="25">
        <v>40393</v>
      </c>
      <c r="B3187" s="6">
        <v>3.52</v>
      </c>
      <c r="C3187" s="6">
        <v>0.8</v>
      </c>
      <c r="D3187" s="6">
        <f t="shared" si="49"/>
        <v>2.6984126984126888</v>
      </c>
    </row>
    <row r="3188" spans="1:4" x14ac:dyDescent="0.2">
      <c r="A3188" s="25">
        <v>40394</v>
      </c>
      <c r="B3188" s="6">
        <v>3.53</v>
      </c>
      <c r="C3188" s="6">
        <v>0.81</v>
      </c>
      <c r="D3188" s="6">
        <f t="shared" si="49"/>
        <v>2.6981450252951067</v>
      </c>
    </row>
    <row r="3189" spans="1:4" x14ac:dyDescent="0.2">
      <c r="A3189" s="25">
        <v>40395</v>
      </c>
      <c r="B3189" s="6">
        <v>3.48</v>
      </c>
      <c r="C3189" s="6">
        <v>0.76</v>
      </c>
      <c r="D3189" s="6">
        <f t="shared" si="49"/>
        <v>2.6994839221913258</v>
      </c>
    </row>
    <row r="3190" spans="1:4" x14ac:dyDescent="0.2">
      <c r="A3190" s="25">
        <v>40396</v>
      </c>
      <c r="B3190" s="6">
        <v>3.47</v>
      </c>
      <c r="C3190" s="6">
        <v>0.75</v>
      </c>
      <c r="D3190" s="6">
        <f t="shared" si="49"/>
        <v>2.6997518610421656</v>
      </c>
    </row>
    <row r="3191" spans="1:4" x14ac:dyDescent="0.2">
      <c r="A3191" s="25">
        <v>40399</v>
      </c>
      <c r="B3191" s="6">
        <v>3.49</v>
      </c>
      <c r="C3191" s="6">
        <v>0.77</v>
      </c>
      <c r="D3191" s="6">
        <f t="shared" si="49"/>
        <v>2.6992160365187923</v>
      </c>
    </row>
    <row r="3192" spans="1:4" x14ac:dyDescent="0.2">
      <c r="A3192" s="25">
        <v>40400</v>
      </c>
      <c r="B3192" s="6">
        <v>3.5</v>
      </c>
      <c r="C3192" s="6">
        <v>0.77</v>
      </c>
      <c r="D3192" s="6">
        <f t="shared" si="49"/>
        <v>2.7091396248883459</v>
      </c>
    </row>
    <row r="3193" spans="1:4" x14ac:dyDescent="0.2">
      <c r="A3193" s="25">
        <v>40401</v>
      </c>
      <c r="B3193" s="6">
        <v>3.4</v>
      </c>
      <c r="C3193" s="6">
        <v>0.67</v>
      </c>
      <c r="D3193" s="6">
        <f t="shared" si="49"/>
        <v>2.711830734081655</v>
      </c>
    </row>
    <row r="3194" spans="1:4" x14ac:dyDescent="0.2">
      <c r="A3194" s="25">
        <v>40402</v>
      </c>
      <c r="B3194" s="6">
        <v>3.37</v>
      </c>
      <c r="C3194" s="6">
        <v>0.64</v>
      </c>
      <c r="D3194" s="6">
        <f t="shared" si="49"/>
        <v>2.7126391096979452</v>
      </c>
    </row>
    <row r="3195" spans="1:4" x14ac:dyDescent="0.2">
      <c r="A3195" s="25">
        <v>40403</v>
      </c>
      <c r="B3195" s="6">
        <v>3.37</v>
      </c>
      <c r="C3195" s="6">
        <v>0.65</v>
      </c>
      <c r="D3195" s="6">
        <f t="shared" si="49"/>
        <v>2.7024341778440153</v>
      </c>
    </row>
    <row r="3196" spans="1:4" x14ac:dyDescent="0.2">
      <c r="A3196" s="25">
        <v>40406</v>
      </c>
      <c r="B3196" s="6">
        <v>3.3</v>
      </c>
      <c r="C3196" s="6">
        <v>0.62</v>
      </c>
      <c r="D3196" s="6">
        <f t="shared" si="49"/>
        <v>2.6634863844166023</v>
      </c>
    </row>
    <row r="3197" spans="1:4" x14ac:dyDescent="0.2">
      <c r="A3197" s="25">
        <v>40407</v>
      </c>
      <c r="B3197" s="6">
        <v>3.32</v>
      </c>
      <c r="C3197" s="6">
        <v>0.62</v>
      </c>
      <c r="D3197" s="6">
        <f t="shared" si="49"/>
        <v>2.6833631484794118</v>
      </c>
    </row>
    <row r="3198" spans="1:4" x14ac:dyDescent="0.2">
      <c r="A3198" s="25">
        <v>40408</v>
      </c>
      <c r="B3198" s="6">
        <v>3.28</v>
      </c>
      <c r="C3198" s="6">
        <v>0.63</v>
      </c>
      <c r="D3198" s="6">
        <f t="shared" si="49"/>
        <v>2.6334095200238439</v>
      </c>
    </row>
    <row r="3199" spans="1:4" x14ac:dyDescent="0.2">
      <c r="A3199" s="25">
        <v>40409</v>
      </c>
      <c r="B3199" s="6">
        <v>3.27</v>
      </c>
      <c r="C3199" s="6">
        <v>0.61</v>
      </c>
      <c r="D3199" s="6">
        <f t="shared" si="49"/>
        <v>2.6438723784911966</v>
      </c>
    </row>
    <row r="3200" spans="1:4" x14ac:dyDescent="0.2">
      <c r="A3200" s="25">
        <v>40410</v>
      </c>
      <c r="B3200" s="6">
        <v>3.23</v>
      </c>
      <c r="C3200" s="6">
        <v>0.61</v>
      </c>
      <c r="D3200" s="6">
        <f t="shared" si="49"/>
        <v>2.6041148991154062</v>
      </c>
    </row>
    <row r="3201" spans="1:4" x14ac:dyDescent="0.2">
      <c r="A3201" s="25">
        <v>40413</v>
      </c>
      <c r="B3201" s="6">
        <v>3.23</v>
      </c>
      <c r="C3201" s="6">
        <v>0.6</v>
      </c>
      <c r="D3201" s="6">
        <f t="shared" si="49"/>
        <v>2.6143141153081473</v>
      </c>
    </row>
    <row r="3202" spans="1:4" x14ac:dyDescent="0.2">
      <c r="A3202" s="25">
        <v>40414</v>
      </c>
      <c r="B3202" s="6">
        <v>3.14</v>
      </c>
      <c r="C3202" s="6">
        <v>0.52</v>
      </c>
      <c r="D3202" s="6">
        <f t="shared" si="49"/>
        <v>2.6064464783127628</v>
      </c>
    </row>
    <row r="3203" spans="1:4" x14ac:dyDescent="0.2">
      <c r="A3203" s="25">
        <v>40415</v>
      </c>
      <c r="B3203" s="6">
        <v>3.1</v>
      </c>
      <c r="C3203" s="6">
        <v>0.5</v>
      </c>
      <c r="D3203" s="6">
        <f t="shared" si="49"/>
        <v>2.5870646766169125</v>
      </c>
    </row>
    <row r="3204" spans="1:4" x14ac:dyDescent="0.2">
      <c r="A3204" s="25">
        <v>40417</v>
      </c>
      <c r="B3204" s="6">
        <v>3.09</v>
      </c>
      <c r="C3204" s="6">
        <v>0.53</v>
      </c>
      <c r="D3204" s="6">
        <f t="shared" si="49"/>
        <v>2.5465035312841833</v>
      </c>
    </row>
    <row r="3205" spans="1:4" x14ac:dyDescent="0.2">
      <c r="A3205" s="25">
        <v>40421</v>
      </c>
      <c r="B3205" s="6">
        <v>3.02</v>
      </c>
      <c r="C3205" s="6">
        <v>0.46</v>
      </c>
      <c r="D3205" s="6">
        <f t="shared" si="49"/>
        <v>2.5482779215608264</v>
      </c>
    </row>
    <row r="3206" spans="1:4" x14ac:dyDescent="0.2">
      <c r="A3206" s="25">
        <v>40422</v>
      </c>
      <c r="B3206" s="6">
        <v>3.12</v>
      </c>
      <c r="C3206" s="6">
        <v>0.53</v>
      </c>
      <c r="D3206" s="6">
        <f t="shared" si="49"/>
        <v>2.5763453695414107</v>
      </c>
    </row>
    <row r="3207" spans="1:4" x14ac:dyDescent="0.2">
      <c r="A3207" s="25">
        <v>40423</v>
      </c>
      <c r="B3207" s="6">
        <v>3.15</v>
      </c>
      <c r="C3207" s="6">
        <v>0.5</v>
      </c>
      <c r="D3207" s="6">
        <f t="shared" si="49"/>
        <v>2.636815920398039</v>
      </c>
    </row>
    <row r="3208" spans="1:4" x14ac:dyDescent="0.2">
      <c r="A3208" s="25">
        <v>40424</v>
      </c>
      <c r="B3208" s="6">
        <v>3.2</v>
      </c>
      <c r="C3208" s="6">
        <v>0.51</v>
      </c>
      <c r="D3208" s="6">
        <f t="shared" ref="D3208:D3271" si="50">((1+(B3208/100))/(1+(C3208/100)) - 1)*100</f>
        <v>2.6763506118794078</v>
      </c>
    </row>
    <row r="3209" spans="1:4" x14ac:dyDescent="0.2">
      <c r="A3209" s="25">
        <v>40427</v>
      </c>
      <c r="B3209" s="6">
        <v>3.18</v>
      </c>
      <c r="C3209" s="6">
        <v>0.47</v>
      </c>
      <c r="D3209" s="6">
        <f t="shared" si="50"/>
        <v>2.6973225838558879</v>
      </c>
    </row>
    <row r="3210" spans="1:4" x14ac:dyDescent="0.2">
      <c r="A3210" s="25">
        <v>40428</v>
      </c>
      <c r="B3210" s="6">
        <v>3.11</v>
      </c>
      <c r="C3210" s="6">
        <v>0.4</v>
      </c>
      <c r="D3210" s="6">
        <f t="shared" si="50"/>
        <v>2.699203187250987</v>
      </c>
    </row>
    <row r="3211" spans="1:4" x14ac:dyDescent="0.2">
      <c r="A3211" s="25">
        <v>40429</v>
      </c>
      <c r="B3211" s="6">
        <v>3.19</v>
      </c>
      <c r="C3211" s="6">
        <v>0.45</v>
      </c>
      <c r="D3211" s="6">
        <f t="shared" si="50"/>
        <v>2.7277252364360516</v>
      </c>
    </row>
    <row r="3212" spans="1:4" x14ac:dyDescent="0.2">
      <c r="A3212" s="25">
        <v>40430</v>
      </c>
      <c r="B3212" s="6">
        <v>3.25</v>
      </c>
      <c r="C3212" s="6">
        <v>0.48</v>
      </c>
      <c r="D3212" s="6">
        <f t="shared" si="50"/>
        <v>2.7567675159235749</v>
      </c>
    </row>
    <row r="3213" spans="1:4" x14ac:dyDescent="0.2">
      <c r="A3213" s="25">
        <v>40431</v>
      </c>
      <c r="B3213" s="6">
        <v>3.33</v>
      </c>
      <c r="C3213" s="6">
        <v>0.53</v>
      </c>
      <c r="D3213" s="6">
        <f t="shared" si="50"/>
        <v>2.7852382373420914</v>
      </c>
    </row>
    <row r="3214" spans="1:4" x14ac:dyDescent="0.2">
      <c r="A3214" s="25">
        <v>40434</v>
      </c>
      <c r="B3214" s="6">
        <v>3.32</v>
      </c>
      <c r="C3214" s="6">
        <v>0.5</v>
      </c>
      <c r="D3214" s="6">
        <f t="shared" si="50"/>
        <v>2.8059701492537226</v>
      </c>
    </row>
    <row r="3215" spans="1:4" x14ac:dyDescent="0.2">
      <c r="A3215" s="25">
        <v>40435</v>
      </c>
      <c r="B3215" s="6">
        <v>3.26</v>
      </c>
      <c r="C3215" s="6">
        <v>0.43</v>
      </c>
      <c r="D3215" s="6">
        <f t="shared" si="50"/>
        <v>2.8178831026585582</v>
      </c>
    </row>
    <row r="3216" spans="1:4" x14ac:dyDescent="0.2">
      <c r="A3216" s="25">
        <v>40436</v>
      </c>
      <c r="B3216" s="6">
        <v>3.28</v>
      </c>
      <c r="C3216" s="6">
        <v>0.44</v>
      </c>
      <c r="D3216" s="6">
        <f t="shared" si="50"/>
        <v>2.8275587415372394</v>
      </c>
    </row>
    <row r="3217" spans="1:4" x14ac:dyDescent="0.2">
      <c r="A3217" s="25">
        <v>40437</v>
      </c>
      <c r="B3217" s="6">
        <v>3.35</v>
      </c>
      <c r="C3217" s="6">
        <v>0.49</v>
      </c>
      <c r="D3217" s="6">
        <f t="shared" si="50"/>
        <v>2.8460543337645694</v>
      </c>
    </row>
    <row r="3218" spans="1:4" x14ac:dyDescent="0.2">
      <c r="A3218" s="25">
        <v>40438</v>
      </c>
      <c r="B3218" s="6">
        <v>3.34</v>
      </c>
      <c r="C3218" s="6">
        <v>0.49</v>
      </c>
      <c r="D3218" s="6">
        <f t="shared" si="50"/>
        <v>2.8361030948353294</v>
      </c>
    </row>
    <row r="3219" spans="1:4" x14ac:dyDescent="0.2">
      <c r="A3219" s="25">
        <v>40441</v>
      </c>
      <c r="B3219" s="6">
        <v>3.36</v>
      </c>
      <c r="C3219" s="6">
        <v>0.52</v>
      </c>
      <c r="D3219" s="6">
        <f t="shared" si="50"/>
        <v>2.8253083963390324</v>
      </c>
    </row>
    <row r="3220" spans="1:4" x14ac:dyDescent="0.2">
      <c r="A3220" s="25">
        <v>40442</v>
      </c>
      <c r="B3220" s="6">
        <v>3.33</v>
      </c>
      <c r="C3220" s="6">
        <v>0.49</v>
      </c>
      <c r="D3220" s="6">
        <f t="shared" si="50"/>
        <v>2.8261518559060894</v>
      </c>
    </row>
    <row r="3221" spans="1:4" x14ac:dyDescent="0.2">
      <c r="A3221" s="25">
        <v>40443</v>
      </c>
      <c r="B3221" s="6">
        <v>3.18</v>
      </c>
      <c r="C3221" s="6">
        <v>0.38</v>
      </c>
      <c r="D3221" s="6">
        <f t="shared" si="50"/>
        <v>2.7894002789400352</v>
      </c>
    </row>
    <row r="3222" spans="1:4" x14ac:dyDescent="0.2">
      <c r="A3222" s="25">
        <v>40444</v>
      </c>
      <c r="B3222" s="6">
        <v>3.16</v>
      </c>
      <c r="C3222" s="6">
        <v>0.4</v>
      </c>
      <c r="D3222" s="6">
        <f t="shared" si="50"/>
        <v>2.749003984063747</v>
      </c>
    </row>
    <row r="3223" spans="1:4" x14ac:dyDescent="0.2">
      <c r="A3223" s="25">
        <v>40445</v>
      </c>
      <c r="B3223" s="6">
        <v>3.25</v>
      </c>
      <c r="C3223" s="6">
        <v>0.48</v>
      </c>
      <c r="D3223" s="6">
        <f t="shared" si="50"/>
        <v>2.7567675159235749</v>
      </c>
    </row>
    <row r="3224" spans="1:4" x14ac:dyDescent="0.2">
      <c r="A3224" s="25">
        <v>40448</v>
      </c>
      <c r="B3224" s="6">
        <v>3.18</v>
      </c>
      <c r="C3224" s="6">
        <v>0.43</v>
      </c>
      <c r="D3224" s="6">
        <f t="shared" si="50"/>
        <v>2.7382256297919128</v>
      </c>
    </row>
    <row r="3225" spans="1:4" x14ac:dyDescent="0.2">
      <c r="A3225" s="25">
        <v>40449</v>
      </c>
      <c r="B3225" s="6">
        <v>3.13</v>
      </c>
      <c r="C3225" s="6">
        <v>0.43</v>
      </c>
      <c r="D3225" s="6">
        <f t="shared" si="50"/>
        <v>2.6884397092502343</v>
      </c>
    </row>
    <row r="3226" spans="1:4" x14ac:dyDescent="0.2">
      <c r="A3226" s="25">
        <v>40450</v>
      </c>
      <c r="B3226" s="6">
        <v>3.11</v>
      </c>
      <c r="C3226" s="6">
        <v>0.41</v>
      </c>
      <c r="D3226" s="6">
        <f t="shared" si="50"/>
        <v>2.6889752016731272</v>
      </c>
    </row>
    <row r="3227" spans="1:4" x14ac:dyDescent="0.2">
      <c r="A3227" s="25">
        <v>40451</v>
      </c>
      <c r="B3227" s="6">
        <v>3.15</v>
      </c>
      <c r="C3227" s="6">
        <v>0.43</v>
      </c>
      <c r="D3227" s="6">
        <f t="shared" si="50"/>
        <v>2.7083540774669013</v>
      </c>
    </row>
    <row r="3228" spans="1:4" x14ac:dyDescent="0.2">
      <c r="A3228" s="25">
        <v>40452</v>
      </c>
      <c r="B3228" s="6">
        <v>3.17</v>
      </c>
      <c r="C3228" s="6">
        <v>0.45</v>
      </c>
      <c r="D3228" s="6">
        <f t="shared" si="50"/>
        <v>2.7078148332503771</v>
      </c>
    </row>
    <row r="3229" spans="1:4" x14ac:dyDescent="0.2">
      <c r="A3229" s="25">
        <v>40455</v>
      </c>
      <c r="B3229" s="6">
        <v>3.13</v>
      </c>
      <c r="C3229" s="6">
        <v>0.44</v>
      </c>
      <c r="D3229" s="6">
        <f t="shared" si="50"/>
        <v>2.6782158502588693</v>
      </c>
    </row>
    <row r="3230" spans="1:4" x14ac:dyDescent="0.2">
      <c r="A3230" s="25">
        <v>40456</v>
      </c>
      <c r="B3230" s="6">
        <v>3.17</v>
      </c>
      <c r="C3230" s="6">
        <v>0.48</v>
      </c>
      <c r="D3230" s="6">
        <f t="shared" si="50"/>
        <v>2.6771496815286788</v>
      </c>
    </row>
    <row r="3231" spans="1:4" x14ac:dyDescent="0.2">
      <c r="A3231" s="25">
        <v>40457</v>
      </c>
      <c r="B3231" s="6">
        <v>3.1</v>
      </c>
      <c r="C3231" s="6">
        <v>0.4</v>
      </c>
      <c r="D3231" s="6">
        <f t="shared" si="50"/>
        <v>2.6892430278884438</v>
      </c>
    </row>
    <row r="3232" spans="1:4" x14ac:dyDescent="0.2">
      <c r="A3232" s="25">
        <v>40458</v>
      </c>
      <c r="B3232" s="6">
        <v>3.13</v>
      </c>
      <c r="C3232" s="6">
        <v>0.4</v>
      </c>
      <c r="D3232" s="6">
        <f t="shared" si="50"/>
        <v>2.7191235059760954</v>
      </c>
    </row>
    <row r="3233" spans="1:4" x14ac:dyDescent="0.2">
      <c r="A3233" s="25">
        <v>40459</v>
      </c>
      <c r="B3233" s="6">
        <v>3.07</v>
      </c>
      <c r="C3233" s="6">
        <v>0.32</v>
      </c>
      <c r="D3233" s="6">
        <f t="shared" si="50"/>
        <v>2.7412280701754277</v>
      </c>
    </row>
    <row r="3234" spans="1:4" x14ac:dyDescent="0.2">
      <c r="A3234" s="25">
        <v>40462</v>
      </c>
      <c r="B3234" s="6">
        <v>3.09</v>
      </c>
      <c r="C3234" s="6">
        <v>0.34</v>
      </c>
      <c r="D3234" s="6">
        <f t="shared" si="50"/>
        <v>2.7406816822802327</v>
      </c>
    </row>
    <row r="3235" spans="1:4" x14ac:dyDescent="0.2">
      <c r="A3235" s="25">
        <v>40463</v>
      </c>
      <c r="B3235" s="6">
        <v>3.05</v>
      </c>
      <c r="C3235" s="6">
        <v>0.26</v>
      </c>
      <c r="D3235" s="6">
        <f t="shared" si="50"/>
        <v>2.7827648114901349</v>
      </c>
    </row>
    <row r="3236" spans="1:4" x14ac:dyDescent="0.2">
      <c r="A3236" s="25">
        <v>40464</v>
      </c>
      <c r="B3236" s="6">
        <v>3.09</v>
      </c>
      <c r="C3236" s="6">
        <v>0.26</v>
      </c>
      <c r="D3236" s="6">
        <f t="shared" si="50"/>
        <v>2.8226610811889152</v>
      </c>
    </row>
    <row r="3237" spans="1:4" x14ac:dyDescent="0.2">
      <c r="A3237" s="25">
        <v>40465</v>
      </c>
      <c r="B3237" s="6">
        <v>3.09</v>
      </c>
      <c r="C3237" s="6">
        <v>0.28000000000000003</v>
      </c>
      <c r="D3237" s="6">
        <f t="shared" si="50"/>
        <v>2.8021539688871222</v>
      </c>
    </row>
    <row r="3238" spans="1:4" x14ac:dyDescent="0.2">
      <c r="A3238" s="25">
        <v>40466</v>
      </c>
      <c r="B3238" s="6">
        <v>3.15</v>
      </c>
      <c r="C3238" s="6">
        <v>0.36</v>
      </c>
      <c r="D3238" s="6">
        <f t="shared" si="50"/>
        <v>2.7799920286966984</v>
      </c>
    </row>
    <row r="3239" spans="1:4" x14ac:dyDescent="0.2">
      <c r="A3239" s="25">
        <v>40469</v>
      </c>
      <c r="B3239" s="6">
        <v>3.18</v>
      </c>
      <c r="C3239" s="6">
        <v>0.36</v>
      </c>
      <c r="D3239" s="6">
        <f t="shared" si="50"/>
        <v>2.8098844161020375</v>
      </c>
    </row>
    <row r="3240" spans="1:4" x14ac:dyDescent="0.2">
      <c r="A3240" s="25">
        <v>40470</v>
      </c>
      <c r="B3240" s="6">
        <v>3.22</v>
      </c>
      <c r="C3240" s="6">
        <v>0.4</v>
      </c>
      <c r="D3240" s="6">
        <f t="shared" si="50"/>
        <v>2.8087649402390502</v>
      </c>
    </row>
    <row r="3241" spans="1:4" x14ac:dyDescent="0.2">
      <c r="A3241" s="25">
        <v>40471</v>
      </c>
      <c r="B3241" s="6">
        <v>3.21</v>
      </c>
      <c r="C3241" s="6">
        <v>0.36</v>
      </c>
      <c r="D3241" s="6">
        <f t="shared" si="50"/>
        <v>2.8397768035073767</v>
      </c>
    </row>
    <row r="3242" spans="1:4" x14ac:dyDescent="0.2">
      <c r="A3242" s="25">
        <v>40472</v>
      </c>
      <c r="B3242" s="6">
        <v>3.16</v>
      </c>
      <c r="C3242" s="6">
        <v>0.31</v>
      </c>
      <c r="D3242" s="6">
        <f t="shared" si="50"/>
        <v>2.8411923038580422</v>
      </c>
    </row>
    <row r="3243" spans="1:4" x14ac:dyDescent="0.2">
      <c r="A3243" s="25">
        <v>40473</v>
      </c>
      <c r="B3243" s="6">
        <v>3.17</v>
      </c>
      <c r="C3243" s="6">
        <v>0.34</v>
      </c>
      <c r="D3243" s="6">
        <f t="shared" si="50"/>
        <v>2.8204106039465771</v>
      </c>
    </row>
    <row r="3244" spans="1:4" x14ac:dyDescent="0.2">
      <c r="A3244" s="25">
        <v>40476</v>
      </c>
      <c r="B3244" s="6">
        <v>3.14</v>
      </c>
      <c r="C3244" s="6">
        <v>0.31</v>
      </c>
      <c r="D3244" s="6">
        <f t="shared" si="50"/>
        <v>2.8212541122520252</v>
      </c>
    </row>
    <row r="3245" spans="1:4" x14ac:dyDescent="0.2">
      <c r="A3245" s="25">
        <v>40477</v>
      </c>
      <c r="B3245" s="6">
        <v>3.27</v>
      </c>
      <c r="C3245" s="6">
        <v>0.43</v>
      </c>
      <c r="D3245" s="6">
        <f t="shared" si="50"/>
        <v>2.8278402867669028</v>
      </c>
    </row>
    <row r="3246" spans="1:4" x14ac:dyDescent="0.2">
      <c r="A3246" s="25">
        <v>40478</v>
      </c>
      <c r="B3246" s="6">
        <v>3.37</v>
      </c>
      <c r="C3246" s="6">
        <v>0.49</v>
      </c>
      <c r="D3246" s="6">
        <f t="shared" si="50"/>
        <v>2.8659568116230716</v>
      </c>
    </row>
    <row r="3247" spans="1:4" x14ac:dyDescent="0.2">
      <c r="A3247" s="25">
        <v>40479</v>
      </c>
      <c r="B3247" s="6">
        <v>3.37</v>
      </c>
      <c r="C3247" s="6">
        <v>0.51</v>
      </c>
      <c r="D3247" s="6">
        <f t="shared" si="50"/>
        <v>2.8454880111431713</v>
      </c>
    </row>
    <row r="3248" spans="1:4" x14ac:dyDescent="0.2">
      <c r="A3248" s="25">
        <v>40480</v>
      </c>
      <c r="B3248" s="6">
        <v>3.3</v>
      </c>
      <c r="C3248" s="6">
        <v>0.44</v>
      </c>
      <c r="D3248" s="6">
        <f t="shared" si="50"/>
        <v>2.8474711270410236</v>
      </c>
    </row>
    <row r="3249" spans="1:4" x14ac:dyDescent="0.2">
      <c r="A3249" s="25">
        <v>40483</v>
      </c>
      <c r="B3249" s="6">
        <v>3.27</v>
      </c>
      <c r="C3249" s="6">
        <v>0.42</v>
      </c>
      <c r="D3249" s="6">
        <f t="shared" si="50"/>
        <v>2.8380800637323178</v>
      </c>
    </row>
    <row r="3250" spans="1:4" x14ac:dyDescent="0.2">
      <c r="A3250" s="25">
        <v>40484</v>
      </c>
      <c r="B3250" s="6">
        <v>3.26</v>
      </c>
      <c r="C3250" s="6">
        <v>0.41</v>
      </c>
      <c r="D3250" s="6">
        <f t="shared" si="50"/>
        <v>2.8383627128772071</v>
      </c>
    </row>
    <row r="3251" spans="1:4" x14ac:dyDescent="0.2">
      <c r="A3251" s="25">
        <v>40485</v>
      </c>
      <c r="B3251" s="6">
        <v>3.22</v>
      </c>
      <c r="C3251" s="6">
        <v>0.39</v>
      </c>
      <c r="D3251" s="6">
        <f t="shared" si="50"/>
        <v>2.8190058770793947</v>
      </c>
    </row>
    <row r="3252" spans="1:4" x14ac:dyDescent="0.2">
      <c r="A3252" s="25">
        <v>40486</v>
      </c>
      <c r="B3252" s="6">
        <v>3.18</v>
      </c>
      <c r="C3252" s="6">
        <v>0.33</v>
      </c>
      <c r="D3252" s="6">
        <f t="shared" si="50"/>
        <v>2.8406259344164297</v>
      </c>
    </row>
    <row r="3253" spans="1:4" x14ac:dyDescent="0.2">
      <c r="A3253" s="25">
        <v>40487</v>
      </c>
      <c r="B3253" s="6">
        <v>3.2</v>
      </c>
      <c r="C3253" s="6">
        <v>0.34</v>
      </c>
      <c r="D3253" s="6">
        <f t="shared" si="50"/>
        <v>2.8503089495714562</v>
      </c>
    </row>
    <row r="3254" spans="1:4" x14ac:dyDescent="0.2">
      <c r="A3254" s="25">
        <v>40490</v>
      </c>
      <c r="B3254" s="6">
        <v>3.23</v>
      </c>
      <c r="C3254" s="6">
        <v>0.36</v>
      </c>
      <c r="D3254" s="6">
        <f t="shared" si="50"/>
        <v>2.8597050617775954</v>
      </c>
    </row>
    <row r="3255" spans="1:4" x14ac:dyDescent="0.2">
      <c r="A3255" s="25">
        <v>40491</v>
      </c>
      <c r="B3255" s="6">
        <v>3.26</v>
      </c>
      <c r="C3255" s="6">
        <v>0.39</v>
      </c>
      <c r="D3255" s="6">
        <f t="shared" si="50"/>
        <v>2.858850483115849</v>
      </c>
    </row>
    <row r="3256" spans="1:4" x14ac:dyDescent="0.2">
      <c r="A3256" s="25">
        <v>40492</v>
      </c>
      <c r="B3256" s="6">
        <v>3.38</v>
      </c>
      <c r="C3256" s="6">
        <v>0.47</v>
      </c>
      <c r="D3256" s="6">
        <f t="shared" si="50"/>
        <v>2.8963869811884368</v>
      </c>
    </row>
    <row r="3257" spans="1:4" x14ac:dyDescent="0.2">
      <c r="A3257" s="25">
        <v>40493</v>
      </c>
      <c r="B3257" s="6">
        <v>3.37</v>
      </c>
      <c r="C3257" s="6">
        <v>0.42</v>
      </c>
      <c r="D3257" s="6">
        <f t="shared" si="50"/>
        <v>2.9376618203545091</v>
      </c>
    </row>
    <row r="3258" spans="1:4" x14ac:dyDescent="0.2">
      <c r="A3258" s="25">
        <v>40494</v>
      </c>
      <c r="B3258" s="6">
        <v>3.42</v>
      </c>
      <c r="C3258" s="6">
        <v>0.42</v>
      </c>
      <c r="D3258" s="6">
        <f t="shared" si="50"/>
        <v>2.9874526986656047</v>
      </c>
    </row>
    <row r="3259" spans="1:4" x14ac:dyDescent="0.2">
      <c r="A3259" s="25">
        <v>40497</v>
      </c>
      <c r="B3259" s="6">
        <v>3.49</v>
      </c>
      <c r="C3259" s="6">
        <v>0.45</v>
      </c>
      <c r="D3259" s="6">
        <f t="shared" si="50"/>
        <v>3.0263812842210136</v>
      </c>
    </row>
    <row r="3260" spans="1:4" x14ac:dyDescent="0.2">
      <c r="A3260" s="25">
        <v>40498</v>
      </c>
      <c r="B3260" s="6">
        <v>3.53</v>
      </c>
      <c r="C3260" s="6">
        <v>0.5</v>
      </c>
      <c r="D3260" s="6">
        <f t="shared" si="50"/>
        <v>3.0149253731343251</v>
      </c>
    </row>
    <row r="3261" spans="1:4" x14ac:dyDescent="0.2">
      <c r="A3261" s="25">
        <v>40499</v>
      </c>
      <c r="B3261" s="6">
        <v>3.5</v>
      </c>
      <c r="C3261" s="6">
        <v>0.52</v>
      </c>
      <c r="D3261" s="6">
        <f t="shared" si="50"/>
        <v>2.9645841623557434</v>
      </c>
    </row>
    <row r="3262" spans="1:4" x14ac:dyDescent="0.2">
      <c r="A3262" s="25">
        <v>40500</v>
      </c>
      <c r="B3262" s="6">
        <v>3.62</v>
      </c>
      <c r="C3262" s="6">
        <v>0.61</v>
      </c>
      <c r="D3262" s="6">
        <f t="shared" si="50"/>
        <v>2.9917503230295184</v>
      </c>
    </row>
    <row r="3263" spans="1:4" x14ac:dyDescent="0.2">
      <c r="A3263" s="25">
        <v>40501</v>
      </c>
      <c r="B3263" s="6">
        <v>3.62</v>
      </c>
      <c r="C3263" s="6">
        <v>0.59</v>
      </c>
      <c r="D3263" s="6">
        <f t="shared" si="50"/>
        <v>3.0122278556516502</v>
      </c>
    </row>
    <row r="3264" spans="1:4" x14ac:dyDescent="0.2">
      <c r="A3264" s="25">
        <v>40504</v>
      </c>
      <c r="B3264" s="6">
        <v>3.56</v>
      </c>
      <c r="C3264" s="6">
        <v>0.53</v>
      </c>
      <c r="D3264" s="6">
        <f t="shared" si="50"/>
        <v>3.0140256639809015</v>
      </c>
    </row>
    <row r="3265" spans="1:4" x14ac:dyDescent="0.2">
      <c r="A3265" s="25">
        <v>40505</v>
      </c>
      <c r="B3265" s="6">
        <v>3.49</v>
      </c>
      <c r="C3265" s="6">
        <v>0.49</v>
      </c>
      <c r="D3265" s="6">
        <f t="shared" si="50"/>
        <v>2.9853716787740181</v>
      </c>
    </row>
    <row r="3266" spans="1:4" x14ac:dyDescent="0.2">
      <c r="A3266" s="25">
        <v>40506</v>
      </c>
      <c r="B3266" s="6">
        <v>3.57</v>
      </c>
      <c r="C3266" s="6">
        <v>0.56999999999999995</v>
      </c>
      <c r="D3266" s="6">
        <f t="shared" si="50"/>
        <v>2.9829969175698468</v>
      </c>
    </row>
    <row r="3267" spans="1:4" x14ac:dyDescent="0.2">
      <c r="A3267" s="25">
        <v>40507</v>
      </c>
      <c r="B3267" s="6">
        <v>3.6</v>
      </c>
      <c r="C3267" s="6">
        <v>0.6</v>
      </c>
      <c r="D3267" s="6">
        <f t="shared" si="50"/>
        <v>2.9821073558648159</v>
      </c>
    </row>
    <row r="3268" spans="1:4" x14ac:dyDescent="0.2">
      <c r="A3268" s="25">
        <v>40508</v>
      </c>
      <c r="B3268" s="6">
        <v>3.57</v>
      </c>
      <c r="C3268" s="6">
        <v>0.6</v>
      </c>
      <c r="D3268" s="6">
        <f t="shared" si="50"/>
        <v>2.9522862823061713</v>
      </c>
    </row>
    <row r="3269" spans="1:4" x14ac:dyDescent="0.2">
      <c r="A3269" s="25">
        <v>40511</v>
      </c>
      <c r="B3269" s="6">
        <v>3.57</v>
      </c>
      <c r="C3269" s="6">
        <v>0.63</v>
      </c>
      <c r="D3269" s="6">
        <f t="shared" si="50"/>
        <v>2.9215939580641948</v>
      </c>
    </row>
    <row r="3270" spans="1:4" x14ac:dyDescent="0.2">
      <c r="A3270" s="25">
        <v>40512</v>
      </c>
      <c r="B3270" s="6">
        <v>3.46</v>
      </c>
      <c r="C3270" s="6">
        <v>0.56999999999999995</v>
      </c>
      <c r="D3270" s="6">
        <f t="shared" si="50"/>
        <v>2.8736203639256219</v>
      </c>
    </row>
    <row r="3271" spans="1:4" x14ac:dyDescent="0.2">
      <c r="A3271" s="25">
        <v>40513</v>
      </c>
      <c r="B3271" s="6">
        <v>3.59</v>
      </c>
      <c r="C3271" s="6">
        <v>0.67</v>
      </c>
      <c r="D3271" s="6">
        <f t="shared" si="50"/>
        <v>2.9005662064170101</v>
      </c>
    </row>
    <row r="3272" spans="1:4" x14ac:dyDescent="0.2">
      <c r="A3272" s="25">
        <v>40514</v>
      </c>
      <c r="B3272" s="6">
        <v>3.64</v>
      </c>
      <c r="C3272" s="6">
        <v>0.72</v>
      </c>
      <c r="D3272" s="6">
        <f t="shared" ref="D3272:D3335" si="51">((1+(B3272/100))/(1+(C3272/100)) - 1)*100</f>
        <v>2.8991262907068993</v>
      </c>
    </row>
    <row r="3273" spans="1:4" x14ac:dyDescent="0.2">
      <c r="A3273" s="25">
        <v>40515</v>
      </c>
      <c r="B3273" s="6">
        <v>3.65</v>
      </c>
      <c r="C3273" s="6">
        <v>0.73</v>
      </c>
      <c r="D3273" s="6">
        <f t="shared" si="51"/>
        <v>2.8988384791025501</v>
      </c>
    </row>
    <row r="3274" spans="1:4" x14ac:dyDescent="0.2">
      <c r="A3274" s="25">
        <v>40518</v>
      </c>
      <c r="B3274" s="6">
        <v>3.63</v>
      </c>
      <c r="C3274" s="6">
        <v>0.71</v>
      </c>
      <c r="D3274" s="6">
        <f t="shared" si="51"/>
        <v>2.8994141594677725</v>
      </c>
    </row>
    <row r="3275" spans="1:4" x14ac:dyDescent="0.2">
      <c r="A3275" s="25">
        <v>40519</v>
      </c>
      <c r="B3275" s="6">
        <v>3.7</v>
      </c>
      <c r="C3275" s="6">
        <v>0.73</v>
      </c>
      <c r="D3275" s="6">
        <f t="shared" si="51"/>
        <v>2.9484761242926538</v>
      </c>
    </row>
    <row r="3276" spans="1:4" x14ac:dyDescent="0.2">
      <c r="A3276" s="25">
        <v>40520</v>
      </c>
      <c r="B3276" s="6">
        <v>3.78</v>
      </c>
      <c r="C3276" s="6">
        <v>0.76</v>
      </c>
      <c r="D3276" s="6">
        <f t="shared" si="51"/>
        <v>2.9972211194918552</v>
      </c>
    </row>
    <row r="3277" spans="1:4" x14ac:dyDescent="0.2">
      <c r="A3277" s="25">
        <v>40521</v>
      </c>
      <c r="B3277" s="6">
        <v>3.73</v>
      </c>
      <c r="C3277" s="6">
        <v>0.68</v>
      </c>
      <c r="D3277" s="6">
        <f t="shared" si="51"/>
        <v>3.0294000794596876</v>
      </c>
    </row>
    <row r="3278" spans="1:4" x14ac:dyDescent="0.2">
      <c r="A3278" s="25">
        <v>40522</v>
      </c>
      <c r="B3278" s="6">
        <v>3.74</v>
      </c>
      <c r="C3278" s="6">
        <v>0.7</v>
      </c>
      <c r="D3278" s="6">
        <f t="shared" si="51"/>
        <v>3.0188679245283234</v>
      </c>
    </row>
    <row r="3279" spans="1:4" x14ac:dyDescent="0.2">
      <c r="A3279" s="25">
        <v>40525</v>
      </c>
      <c r="B3279" s="6">
        <v>3.78</v>
      </c>
      <c r="C3279" s="6">
        <v>0.72</v>
      </c>
      <c r="D3279" s="6">
        <f t="shared" si="51"/>
        <v>3.0381254964257254</v>
      </c>
    </row>
    <row r="3280" spans="1:4" x14ac:dyDescent="0.2">
      <c r="A3280" s="25">
        <v>40526</v>
      </c>
      <c r="B3280" s="6">
        <v>3.83</v>
      </c>
      <c r="C3280" s="6">
        <v>0.73</v>
      </c>
      <c r="D3280" s="6">
        <f t="shared" si="51"/>
        <v>3.0775340017869413</v>
      </c>
    </row>
    <row r="3281" spans="1:4" x14ac:dyDescent="0.2">
      <c r="A3281" s="25">
        <v>40527</v>
      </c>
      <c r="B3281" s="6">
        <v>3.83</v>
      </c>
      <c r="C3281" s="6">
        <v>0.73</v>
      </c>
      <c r="D3281" s="6">
        <f t="shared" si="51"/>
        <v>3.0775340017869413</v>
      </c>
    </row>
    <row r="3282" spans="1:4" x14ac:dyDescent="0.2">
      <c r="A3282" s="25">
        <v>40528</v>
      </c>
      <c r="B3282" s="6">
        <v>3.85</v>
      </c>
      <c r="C3282" s="6">
        <v>0.74</v>
      </c>
      <c r="D3282" s="6">
        <f t="shared" si="51"/>
        <v>3.0871550526106795</v>
      </c>
    </row>
    <row r="3283" spans="1:4" x14ac:dyDescent="0.2">
      <c r="A3283" s="25">
        <v>40529</v>
      </c>
      <c r="B3283" s="6">
        <v>3.78</v>
      </c>
      <c r="C3283" s="6">
        <v>0.68</v>
      </c>
      <c r="D3283" s="6">
        <f t="shared" si="51"/>
        <v>3.079062375844277</v>
      </c>
    </row>
    <row r="3284" spans="1:4" x14ac:dyDescent="0.2">
      <c r="A3284" s="25">
        <v>40532</v>
      </c>
      <c r="B3284" s="6">
        <v>3.69</v>
      </c>
      <c r="C3284" s="6">
        <v>0.6</v>
      </c>
      <c r="D3284" s="6">
        <f t="shared" si="51"/>
        <v>3.0715705765407497</v>
      </c>
    </row>
    <row r="3285" spans="1:4" x14ac:dyDescent="0.2">
      <c r="A3285" s="25">
        <v>40533</v>
      </c>
      <c r="B3285" s="6">
        <v>3.72</v>
      </c>
      <c r="C3285" s="6">
        <v>0.63</v>
      </c>
      <c r="D3285" s="6">
        <f t="shared" si="51"/>
        <v>3.0706548742919448</v>
      </c>
    </row>
    <row r="3286" spans="1:4" x14ac:dyDescent="0.2">
      <c r="A3286" s="25">
        <v>40534</v>
      </c>
      <c r="B3286" s="6">
        <v>3.72</v>
      </c>
      <c r="C3286" s="6">
        <v>0.63</v>
      </c>
      <c r="D3286" s="6">
        <f t="shared" si="51"/>
        <v>3.0706548742919448</v>
      </c>
    </row>
    <row r="3287" spans="1:4" x14ac:dyDescent="0.2">
      <c r="A3287" s="25">
        <v>40535</v>
      </c>
      <c r="B3287" s="6">
        <v>3.71</v>
      </c>
      <c r="C3287" s="6">
        <v>0.62</v>
      </c>
      <c r="D3287" s="6">
        <f t="shared" si="51"/>
        <v>3.0709600477042187</v>
      </c>
    </row>
    <row r="3288" spans="1:4" x14ac:dyDescent="0.2">
      <c r="A3288" s="25">
        <v>40536</v>
      </c>
      <c r="B3288" s="6">
        <v>3.72</v>
      </c>
      <c r="C3288" s="6">
        <v>0.64</v>
      </c>
      <c r="D3288" s="6">
        <f t="shared" si="51"/>
        <v>3.0604133545309997</v>
      </c>
    </row>
    <row r="3289" spans="1:4" x14ac:dyDescent="0.2">
      <c r="A3289" s="25">
        <v>40541</v>
      </c>
      <c r="B3289" s="6">
        <v>3.78</v>
      </c>
      <c r="C3289" s="6">
        <v>0.68</v>
      </c>
      <c r="D3289" s="6">
        <f t="shared" si="51"/>
        <v>3.079062375844277</v>
      </c>
    </row>
    <row r="3290" spans="1:4" x14ac:dyDescent="0.2">
      <c r="A3290" s="25">
        <v>40542</v>
      </c>
      <c r="B3290" s="6">
        <v>3.69</v>
      </c>
      <c r="C3290" s="6">
        <v>0.56999999999999995</v>
      </c>
      <c r="D3290" s="6">
        <f t="shared" si="51"/>
        <v>3.1023167942726415</v>
      </c>
    </row>
    <row r="3291" spans="1:4" x14ac:dyDescent="0.2">
      <c r="A3291" s="25">
        <v>40543</v>
      </c>
      <c r="B3291" s="6">
        <v>3.62</v>
      </c>
      <c r="C3291" s="6">
        <v>0.5</v>
      </c>
      <c r="D3291" s="6">
        <f t="shared" si="51"/>
        <v>3.1044776119403039</v>
      </c>
    </row>
    <row r="3292" spans="1:4" x14ac:dyDescent="0.2">
      <c r="A3292" s="25">
        <v>40547</v>
      </c>
      <c r="B3292" s="6">
        <v>3.68</v>
      </c>
      <c r="C3292" s="6">
        <v>0.55000000000000004</v>
      </c>
      <c r="D3292" s="6">
        <f t="shared" si="51"/>
        <v>3.1128791645947063</v>
      </c>
    </row>
    <row r="3293" spans="1:4" x14ac:dyDescent="0.2">
      <c r="A3293" s="25">
        <v>40548</v>
      </c>
      <c r="B3293" s="6">
        <v>3.78</v>
      </c>
      <c r="C3293" s="6">
        <v>0.61</v>
      </c>
      <c r="D3293" s="6">
        <f t="shared" si="51"/>
        <v>3.1507802405327467</v>
      </c>
    </row>
    <row r="3294" spans="1:4" x14ac:dyDescent="0.2">
      <c r="A3294" s="25">
        <v>40549</v>
      </c>
      <c r="B3294" s="6">
        <v>3.75</v>
      </c>
      <c r="C3294" s="6">
        <v>0.54</v>
      </c>
      <c r="D3294" s="6">
        <f t="shared" si="51"/>
        <v>3.1927591008553913</v>
      </c>
    </row>
    <row r="3295" spans="1:4" x14ac:dyDescent="0.2">
      <c r="A3295" s="25">
        <v>40550</v>
      </c>
      <c r="B3295" s="6">
        <v>3.74</v>
      </c>
      <c r="C3295" s="6">
        <v>0.53</v>
      </c>
      <c r="D3295" s="6">
        <f t="shared" si="51"/>
        <v>3.1930766935243327</v>
      </c>
    </row>
    <row r="3296" spans="1:4" x14ac:dyDescent="0.2">
      <c r="A3296" s="25">
        <v>40553</v>
      </c>
      <c r="B3296" s="6">
        <v>3.73</v>
      </c>
      <c r="C3296" s="6">
        <v>0.52</v>
      </c>
      <c r="D3296" s="6">
        <f t="shared" si="51"/>
        <v>3.1933943493832162</v>
      </c>
    </row>
    <row r="3297" spans="1:4" x14ac:dyDescent="0.2">
      <c r="A3297" s="25">
        <v>40554</v>
      </c>
      <c r="B3297" s="6">
        <v>3.78</v>
      </c>
      <c r="C3297" s="6">
        <v>0.56000000000000005</v>
      </c>
      <c r="D3297" s="6">
        <f t="shared" si="51"/>
        <v>3.2020684168655444</v>
      </c>
    </row>
    <row r="3298" spans="1:4" x14ac:dyDescent="0.2">
      <c r="A3298" s="25">
        <v>40555</v>
      </c>
      <c r="B3298" s="6">
        <v>3.86</v>
      </c>
      <c r="C3298" s="6">
        <v>0.6</v>
      </c>
      <c r="D3298" s="6">
        <f t="shared" si="51"/>
        <v>3.2405566600397506</v>
      </c>
    </row>
    <row r="3299" spans="1:4" x14ac:dyDescent="0.2">
      <c r="A3299" s="25">
        <v>40556</v>
      </c>
      <c r="B3299" s="6">
        <v>3.84</v>
      </c>
      <c r="C3299" s="6">
        <v>0.6</v>
      </c>
      <c r="D3299" s="6">
        <f t="shared" si="51"/>
        <v>3.220675944333995</v>
      </c>
    </row>
    <row r="3300" spans="1:4" x14ac:dyDescent="0.2">
      <c r="A3300" s="25">
        <v>40557</v>
      </c>
      <c r="B3300" s="6">
        <v>3.83</v>
      </c>
      <c r="C3300" s="6">
        <v>0.61</v>
      </c>
      <c r="D3300" s="6">
        <f t="shared" si="51"/>
        <v>3.200477089752507</v>
      </c>
    </row>
    <row r="3301" spans="1:4" x14ac:dyDescent="0.2">
      <c r="A3301" s="25">
        <v>40560</v>
      </c>
      <c r="B3301" s="6">
        <v>3.84</v>
      </c>
      <c r="C3301" s="6">
        <v>0.62</v>
      </c>
      <c r="D3301" s="6">
        <f t="shared" si="51"/>
        <v>3.2001590141125025</v>
      </c>
    </row>
    <row r="3302" spans="1:4" x14ac:dyDescent="0.2">
      <c r="A3302" s="25">
        <v>40561</v>
      </c>
      <c r="B3302" s="6">
        <v>3.89</v>
      </c>
      <c r="C3302" s="6">
        <v>0.68</v>
      </c>
      <c r="D3302" s="6">
        <f t="shared" si="51"/>
        <v>3.1883194278903515</v>
      </c>
    </row>
    <row r="3303" spans="1:4" x14ac:dyDescent="0.2">
      <c r="A3303" s="25">
        <v>40562</v>
      </c>
      <c r="B3303" s="6">
        <v>3.86</v>
      </c>
      <c r="C3303" s="6">
        <v>0.66</v>
      </c>
      <c r="D3303" s="6">
        <f t="shared" si="51"/>
        <v>3.1790184780449149</v>
      </c>
    </row>
    <row r="3304" spans="1:4" x14ac:dyDescent="0.2">
      <c r="A3304" s="25">
        <v>40563</v>
      </c>
      <c r="B3304" s="6">
        <v>3.92</v>
      </c>
      <c r="C3304" s="6">
        <v>0.73</v>
      </c>
      <c r="D3304" s="6">
        <f t="shared" si="51"/>
        <v>3.1668817631291368</v>
      </c>
    </row>
    <row r="3305" spans="1:4" x14ac:dyDescent="0.2">
      <c r="A3305" s="25">
        <v>40564</v>
      </c>
      <c r="B3305" s="6">
        <v>3.92</v>
      </c>
      <c r="C3305" s="6">
        <v>0.75</v>
      </c>
      <c r="D3305" s="6">
        <f t="shared" si="51"/>
        <v>3.1464019851116465</v>
      </c>
    </row>
    <row r="3306" spans="1:4" x14ac:dyDescent="0.2">
      <c r="A3306" s="25">
        <v>40567</v>
      </c>
      <c r="B3306" s="6">
        <v>3.9</v>
      </c>
      <c r="C3306" s="6">
        <v>0.74</v>
      </c>
      <c r="D3306" s="6">
        <f t="shared" si="51"/>
        <v>3.136787770498306</v>
      </c>
    </row>
    <row r="3307" spans="1:4" x14ac:dyDescent="0.2">
      <c r="A3307" s="25">
        <v>40568</v>
      </c>
      <c r="B3307" s="6">
        <v>3.87</v>
      </c>
      <c r="C3307" s="6">
        <v>0.71</v>
      </c>
      <c r="D3307" s="6">
        <f t="shared" si="51"/>
        <v>3.1377221725747084</v>
      </c>
    </row>
    <row r="3308" spans="1:4" x14ac:dyDescent="0.2">
      <c r="A3308" s="25">
        <v>40569</v>
      </c>
      <c r="B3308" s="6">
        <v>3.92</v>
      </c>
      <c r="C3308" s="6">
        <v>0.71</v>
      </c>
      <c r="D3308" s="6">
        <f t="shared" si="51"/>
        <v>3.1873696753053071</v>
      </c>
    </row>
    <row r="3309" spans="1:4" x14ac:dyDescent="0.2">
      <c r="A3309" s="25">
        <v>40570</v>
      </c>
      <c r="B3309" s="6">
        <v>3.92</v>
      </c>
      <c r="C3309" s="6">
        <v>0.69</v>
      </c>
      <c r="D3309" s="6">
        <f t="shared" si="51"/>
        <v>3.2078657264872357</v>
      </c>
    </row>
    <row r="3310" spans="1:4" x14ac:dyDescent="0.2">
      <c r="A3310" s="25">
        <v>40571</v>
      </c>
      <c r="B3310" s="6">
        <v>3.89</v>
      </c>
      <c r="C3310" s="6">
        <v>0.64</v>
      </c>
      <c r="D3310" s="6">
        <f t="shared" si="51"/>
        <v>3.2293322734499252</v>
      </c>
    </row>
    <row r="3311" spans="1:4" x14ac:dyDescent="0.2">
      <c r="A3311" s="25">
        <v>40574</v>
      </c>
      <c r="B3311" s="6">
        <v>3.88</v>
      </c>
      <c r="C3311" s="6">
        <v>0.64</v>
      </c>
      <c r="D3311" s="6">
        <f t="shared" si="51"/>
        <v>3.2193958664546996</v>
      </c>
    </row>
    <row r="3312" spans="1:4" x14ac:dyDescent="0.2">
      <c r="A3312" s="25">
        <v>40575</v>
      </c>
      <c r="B3312" s="6">
        <v>3.93</v>
      </c>
      <c r="C3312" s="6">
        <v>0.69</v>
      </c>
      <c r="D3312" s="6">
        <f t="shared" si="51"/>
        <v>3.2177971993246679</v>
      </c>
    </row>
    <row r="3313" spans="1:4" x14ac:dyDescent="0.2">
      <c r="A3313" s="25">
        <v>40576</v>
      </c>
      <c r="B3313" s="6">
        <v>3.97</v>
      </c>
      <c r="C3313" s="6">
        <v>0.71</v>
      </c>
      <c r="D3313" s="6">
        <f t="shared" si="51"/>
        <v>3.2370171780359502</v>
      </c>
    </row>
    <row r="3314" spans="1:4" x14ac:dyDescent="0.2">
      <c r="A3314" s="25">
        <v>40577</v>
      </c>
      <c r="B3314" s="6">
        <v>3.99</v>
      </c>
      <c r="C3314" s="6">
        <v>0.7</v>
      </c>
      <c r="D3314" s="6">
        <f t="shared" si="51"/>
        <v>3.2671300893744037</v>
      </c>
    </row>
    <row r="3315" spans="1:4" x14ac:dyDescent="0.2">
      <c r="A3315" s="25">
        <v>40578</v>
      </c>
      <c r="B3315" s="6">
        <v>4.04</v>
      </c>
      <c r="C3315" s="6">
        <v>0.76</v>
      </c>
      <c r="D3315" s="6">
        <f t="shared" si="51"/>
        <v>3.2552600238189733</v>
      </c>
    </row>
    <row r="3316" spans="1:4" x14ac:dyDescent="0.2">
      <c r="A3316" s="25">
        <v>40581</v>
      </c>
      <c r="B3316" s="6">
        <v>4.04</v>
      </c>
      <c r="C3316" s="6">
        <v>0.77</v>
      </c>
      <c r="D3316" s="6">
        <f t="shared" si="51"/>
        <v>3.2450133968442874</v>
      </c>
    </row>
    <row r="3317" spans="1:4" x14ac:dyDescent="0.2">
      <c r="A3317" s="25">
        <v>40582</v>
      </c>
      <c r="B3317" s="6">
        <v>4.05</v>
      </c>
      <c r="C3317" s="6">
        <v>0.78</v>
      </c>
      <c r="D3317" s="6">
        <f t="shared" si="51"/>
        <v>3.2446914070251909</v>
      </c>
    </row>
    <row r="3318" spans="1:4" x14ac:dyDescent="0.2">
      <c r="A3318" s="25">
        <v>40583</v>
      </c>
      <c r="B3318" s="6">
        <v>4.0999999999999996</v>
      </c>
      <c r="C3318" s="6">
        <v>0.8</v>
      </c>
      <c r="D3318" s="6">
        <f t="shared" si="51"/>
        <v>3.2738095238095122</v>
      </c>
    </row>
    <row r="3319" spans="1:4" x14ac:dyDescent="0.2">
      <c r="A3319" s="25">
        <v>40584</v>
      </c>
      <c r="B3319" s="6">
        <v>4.0999999999999996</v>
      </c>
      <c r="C3319" s="6">
        <v>0.79</v>
      </c>
      <c r="D3319" s="6">
        <f t="shared" si="51"/>
        <v>3.2840559579323303</v>
      </c>
    </row>
    <row r="3320" spans="1:4" x14ac:dyDescent="0.2">
      <c r="A3320" s="25">
        <v>40585</v>
      </c>
      <c r="B3320" s="6">
        <v>4.0599999999999996</v>
      </c>
      <c r="C3320" s="6">
        <v>0.79</v>
      </c>
      <c r="D3320" s="6">
        <f t="shared" si="51"/>
        <v>3.2443694810993184</v>
      </c>
    </row>
    <row r="3321" spans="1:4" x14ac:dyDescent="0.2">
      <c r="A3321" s="25">
        <v>40588</v>
      </c>
      <c r="B3321" s="6">
        <v>4.05</v>
      </c>
      <c r="C3321" s="6">
        <v>0.78</v>
      </c>
      <c r="D3321" s="6">
        <f t="shared" si="51"/>
        <v>3.2446914070251909</v>
      </c>
    </row>
    <row r="3322" spans="1:4" x14ac:dyDescent="0.2">
      <c r="A3322" s="25">
        <v>40589</v>
      </c>
      <c r="B3322" s="6">
        <v>4.07</v>
      </c>
      <c r="C3322" s="6">
        <v>0.79</v>
      </c>
      <c r="D3322" s="6">
        <f t="shared" si="51"/>
        <v>3.2542911003075714</v>
      </c>
    </row>
    <row r="3323" spans="1:4" x14ac:dyDescent="0.2">
      <c r="A3323" s="25">
        <v>40590</v>
      </c>
      <c r="B3323" s="6">
        <v>4.04</v>
      </c>
      <c r="C3323" s="6">
        <v>0.79</v>
      </c>
      <c r="D3323" s="6">
        <f t="shared" si="51"/>
        <v>3.2245262426828125</v>
      </c>
    </row>
    <row r="3324" spans="1:4" x14ac:dyDescent="0.2">
      <c r="A3324" s="25">
        <v>40591</v>
      </c>
      <c r="B3324" s="6">
        <v>3.99</v>
      </c>
      <c r="C3324" s="6">
        <v>0.76</v>
      </c>
      <c r="D3324" s="6">
        <f t="shared" si="51"/>
        <v>3.2056371576022258</v>
      </c>
    </row>
    <row r="3325" spans="1:4" x14ac:dyDescent="0.2">
      <c r="A3325" s="25">
        <v>40592</v>
      </c>
      <c r="B3325" s="6">
        <v>4.03</v>
      </c>
      <c r="C3325" s="6">
        <v>0.8</v>
      </c>
      <c r="D3325" s="6">
        <f t="shared" si="51"/>
        <v>3.2043650793650791</v>
      </c>
    </row>
    <row r="3326" spans="1:4" x14ac:dyDescent="0.2">
      <c r="A3326" s="25">
        <v>40595</v>
      </c>
      <c r="B3326" s="6">
        <v>3.95</v>
      </c>
      <c r="C3326" s="6">
        <v>0.73</v>
      </c>
      <c r="D3326" s="6">
        <f t="shared" si="51"/>
        <v>3.1966643502432168</v>
      </c>
    </row>
    <row r="3327" spans="1:4" x14ac:dyDescent="0.2">
      <c r="A3327" s="25">
        <v>40596</v>
      </c>
      <c r="B3327" s="6">
        <v>3.9</v>
      </c>
      <c r="C3327" s="6">
        <v>0.66</v>
      </c>
      <c r="D3327" s="6">
        <f t="shared" si="51"/>
        <v>3.2187562090204569</v>
      </c>
    </row>
    <row r="3328" spans="1:4" x14ac:dyDescent="0.2">
      <c r="A3328" s="25">
        <v>40597</v>
      </c>
      <c r="B3328" s="6">
        <v>3.89</v>
      </c>
      <c r="C3328" s="6">
        <v>0.64</v>
      </c>
      <c r="D3328" s="6">
        <f t="shared" si="51"/>
        <v>3.2293322734499252</v>
      </c>
    </row>
    <row r="3329" spans="1:4" x14ac:dyDescent="0.2">
      <c r="A3329" s="25">
        <v>40598</v>
      </c>
      <c r="B3329" s="6">
        <v>3.91</v>
      </c>
      <c r="C3329" s="6">
        <v>0.56999999999999995</v>
      </c>
      <c r="D3329" s="6">
        <f t="shared" si="51"/>
        <v>3.3210699015610912</v>
      </c>
    </row>
    <row r="3330" spans="1:4" x14ac:dyDescent="0.2">
      <c r="A3330" s="25">
        <v>40599</v>
      </c>
      <c r="B3330" s="6">
        <v>3.9</v>
      </c>
      <c r="C3330" s="6">
        <v>0.55000000000000004</v>
      </c>
      <c r="D3330" s="6">
        <f t="shared" si="51"/>
        <v>3.3316757831924226</v>
      </c>
    </row>
    <row r="3331" spans="1:4" x14ac:dyDescent="0.2">
      <c r="A3331" s="25">
        <v>40602</v>
      </c>
      <c r="B3331" s="6">
        <v>3.89</v>
      </c>
      <c r="C3331" s="6">
        <v>0.54</v>
      </c>
      <c r="D3331" s="6">
        <f t="shared" si="51"/>
        <v>3.3320071613288205</v>
      </c>
    </row>
    <row r="3332" spans="1:4" x14ac:dyDescent="0.2">
      <c r="A3332" s="25">
        <v>40603</v>
      </c>
      <c r="B3332" s="6">
        <v>3.92</v>
      </c>
      <c r="C3332" s="6">
        <v>0.54</v>
      </c>
      <c r="D3332" s="6">
        <f t="shared" si="51"/>
        <v>3.3618460314302601</v>
      </c>
    </row>
    <row r="3333" spans="1:4" x14ac:dyDescent="0.2">
      <c r="A3333" s="25">
        <v>40604</v>
      </c>
      <c r="B3333" s="6">
        <v>3.94</v>
      </c>
      <c r="C3333" s="6">
        <v>0.56999999999999995</v>
      </c>
      <c r="D3333" s="6">
        <f t="shared" si="51"/>
        <v>3.350899870736801</v>
      </c>
    </row>
    <row r="3334" spans="1:4" x14ac:dyDescent="0.2">
      <c r="A3334" s="25">
        <v>40605</v>
      </c>
      <c r="B3334" s="6">
        <v>4</v>
      </c>
      <c r="C3334" s="6">
        <v>0.62</v>
      </c>
      <c r="D3334" s="6">
        <f t="shared" si="51"/>
        <v>3.3591731266150004</v>
      </c>
    </row>
    <row r="3335" spans="1:4" x14ac:dyDescent="0.2">
      <c r="A3335" s="25">
        <v>40606</v>
      </c>
      <c r="B3335" s="6">
        <v>3.92</v>
      </c>
      <c r="C3335" s="6">
        <v>0.56000000000000005</v>
      </c>
      <c r="D3335" s="6">
        <f t="shared" si="51"/>
        <v>3.3412887828162097</v>
      </c>
    </row>
    <row r="3336" spans="1:4" x14ac:dyDescent="0.2">
      <c r="A3336" s="25">
        <v>40609</v>
      </c>
      <c r="B3336" s="6">
        <v>3.93</v>
      </c>
      <c r="C3336" s="6">
        <v>0.56999999999999995</v>
      </c>
      <c r="D3336" s="6">
        <f t="shared" ref="D3336:D3399" si="52">((1+(B3336/100))/(1+(C3336/100)) - 1)*100</f>
        <v>3.3409565476782088</v>
      </c>
    </row>
    <row r="3337" spans="1:4" x14ac:dyDescent="0.2">
      <c r="A3337" s="25">
        <v>40610</v>
      </c>
      <c r="B3337" s="6">
        <v>3.98</v>
      </c>
      <c r="C3337" s="6">
        <v>0.6</v>
      </c>
      <c r="D3337" s="6">
        <f t="shared" si="52"/>
        <v>3.3598409542743513</v>
      </c>
    </row>
    <row r="3338" spans="1:4" x14ac:dyDescent="0.2">
      <c r="A3338" s="25">
        <v>40611</v>
      </c>
      <c r="B3338" s="6">
        <v>3.96</v>
      </c>
      <c r="C3338" s="6">
        <v>0.57999999999999996</v>
      </c>
      <c r="D3338" s="6">
        <f t="shared" si="52"/>
        <v>3.3605090475243626</v>
      </c>
    </row>
    <row r="3339" spans="1:4" x14ac:dyDescent="0.2">
      <c r="A3339" s="25">
        <v>40612</v>
      </c>
      <c r="B3339" s="6">
        <v>3.88</v>
      </c>
      <c r="C3339" s="6">
        <v>0.54</v>
      </c>
      <c r="D3339" s="6">
        <f t="shared" si="52"/>
        <v>3.3220608712949851</v>
      </c>
    </row>
    <row r="3340" spans="1:4" x14ac:dyDescent="0.2">
      <c r="A3340" s="25">
        <v>40613</v>
      </c>
      <c r="B3340" s="6">
        <v>3.85</v>
      </c>
      <c r="C3340" s="6">
        <v>0.54</v>
      </c>
      <c r="D3340" s="6">
        <f t="shared" si="52"/>
        <v>3.2922220011935455</v>
      </c>
    </row>
    <row r="3341" spans="1:4" x14ac:dyDescent="0.2">
      <c r="A3341" s="25">
        <v>40616</v>
      </c>
      <c r="B3341" s="6">
        <v>3.79</v>
      </c>
      <c r="C3341" s="6">
        <v>0.49</v>
      </c>
      <c r="D3341" s="6">
        <f t="shared" si="52"/>
        <v>3.2839088466514177</v>
      </c>
    </row>
    <row r="3342" spans="1:4" x14ac:dyDescent="0.2">
      <c r="A3342" s="25">
        <v>40617</v>
      </c>
      <c r="B3342" s="6">
        <v>3.76</v>
      </c>
      <c r="C3342" s="6">
        <v>0.51</v>
      </c>
      <c r="D3342" s="6">
        <f t="shared" si="52"/>
        <v>3.2335091035717856</v>
      </c>
    </row>
    <row r="3343" spans="1:4" x14ac:dyDescent="0.2">
      <c r="A3343" s="25">
        <v>40618</v>
      </c>
      <c r="B3343" s="6">
        <v>3.69</v>
      </c>
      <c r="C3343" s="6">
        <v>0.45</v>
      </c>
      <c r="D3343" s="6">
        <f t="shared" si="52"/>
        <v>3.2254853160776475</v>
      </c>
    </row>
    <row r="3344" spans="1:4" x14ac:dyDescent="0.2">
      <c r="A3344" s="25">
        <v>40619</v>
      </c>
      <c r="B3344" s="6">
        <v>3.77</v>
      </c>
      <c r="C3344" s="6">
        <v>0.5</v>
      </c>
      <c r="D3344" s="6">
        <f t="shared" si="52"/>
        <v>3.2537313432835946</v>
      </c>
    </row>
    <row r="3345" spans="1:4" x14ac:dyDescent="0.2">
      <c r="A3345" s="25">
        <v>40620</v>
      </c>
      <c r="B3345" s="6">
        <v>3.73</v>
      </c>
      <c r="C3345" s="6">
        <v>0.44</v>
      </c>
      <c r="D3345" s="6">
        <f t="shared" si="52"/>
        <v>3.2755874153723719</v>
      </c>
    </row>
    <row r="3346" spans="1:4" x14ac:dyDescent="0.2">
      <c r="A3346" s="25">
        <v>40623</v>
      </c>
      <c r="B3346" s="6">
        <v>3.75</v>
      </c>
      <c r="C3346" s="6">
        <v>0.46</v>
      </c>
      <c r="D3346" s="6">
        <f t="shared" si="52"/>
        <v>3.2749352976309209</v>
      </c>
    </row>
    <row r="3347" spans="1:4" x14ac:dyDescent="0.2">
      <c r="A3347" s="25">
        <v>40624</v>
      </c>
      <c r="B3347" s="6">
        <v>3.81</v>
      </c>
      <c r="C3347" s="6">
        <v>0.53</v>
      </c>
      <c r="D3347" s="6">
        <f t="shared" si="52"/>
        <v>3.2627076494578633</v>
      </c>
    </row>
    <row r="3348" spans="1:4" x14ac:dyDescent="0.2">
      <c r="A3348" s="25">
        <v>40625</v>
      </c>
      <c r="B3348" s="6">
        <v>3.76</v>
      </c>
      <c r="C3348" s="6">
        <v>0.52</v>
      </c>
      <c r="D3348" s="6">
        <f t="shared" si="52"/>
        <v>3.2232391563867813</v>
      </c>
    </row>
    <row r="3349" spans="1:4" x14ac:dyDescent="0.2">
      <c r="A3349" s="25">
        <v>40626</v>
      </c>
      <c r="B3349" s="6">
        <v>3.8</v>
      </c>
      <c r="C3349" s="6">
        <v>0.56000000000000005</v>
      </c>
      <c r="D3349" s="6">
        <f t="shared" si="52"/>
        <v>3.2219570405727982</v>
      </c>
    </row>
    <row r="3350" spans="1:4" x14ac:dyDescent="0.2">
      <c r="A3350" s="25">
        <v>40627</v>
      </c>
      <c r="B3350" s="6">
        <v>3.81</v>
      </c>
      <c r="C3350" s="6">
        <v>0.56000000000000005</v>
      </c>
      <c r="D3350" s="6">
        <f t="shared" si="52"/>
        <v>3.231901352426414</v>
      </c>
    </row>
    <row r="3351" spans="1:4" x14ac:dyDescent="0.2">
      <c r="A3351" s="25">
        <v>40630</v>
      </c>
      <c r="B3351" s="6">
        <v>3.82</v>
      </c>
      <c r="C3351" s="6">
        <v>0.55000000000000004</v>
      </c>
      <c r="D3351" s="6">
        <f t="shared" si="52"/>
        <v>3.2521133764296328</v>
      </c>
    </row>
    <row r="3352" spans="1:4" x14ac:dyDescent="0.2">
      <c r="A3352" s="25">
        <v>40631</v>
      </c>
      <c r="B3352" s="6">
        <v>3.84</v>
      </c>
      <c r="C3352" s="6">
        <v>0.57999999999999996</v>
      </c>
      <c r="D3352" s="6">
        <f t="shared" si="52"/>
        <v>3.241201034002783</v>
      </c>
    </row>
    <row r="3353" spans="1:4" x14ac:dyDescent="0.2">
      <c r="A3353" s="25">
        <v>40632</v>
      </c>
      <c r="B3353" s="6">
        <v>3.88</v>
      </c>
      <c r="C3353" s="6">
        <v>0.6</v>
      </c>
      <c r="D3353" s="6">
        <f t="shared" si="52"/>
        <v>3.2604373757455285</v>
      </c>
    </row>
    <row r="3354" spans="1:4" x14ac:dyDescent="0.2">
      <c r="A3354" s="25">
        <v>40633</v>
      </c>
      <c r="B3354" s="6">
        <v>3.9</v>
      </c>
      <c r="C3354" s="6">
        <v>0.61</v>
      </c>
      <c r="D3354" s="6">
        <f t="shared" si="52"/>
        <v>3.2700526786601625</v>
      </c>
    </row>
    <row r="3355" spans="1:4" x14ac:dyDescent="0.2">
      <c r="A3355" s="25">
        <v>40634</v>
      </c>
      <c r="B3355" s="6">
        <v>3.93</v>
      </c>
      <c r="C3355" s="6">
        <v>0.62</v>
      </c>
      <c r="D3355" s="6">
        <f t="shared" si="52"/>
        <v>3.2896044523951451</v>
      </c>
    </row>
    <row r="3356" spans="1:4" x14ac:dyDescent="0.2">
      <c r="A3356" s="25">
        <v>40637</v>
      </c>
      <c r="B3356" s="6">
        <v>3.92</v>
      </c>
      <c r="C3356" s="6">
        <v>0.6</v>
      </c>
      <c r="D3356" s="6">
        <f t="shared" si="52"/>
        <v>3.3001988071570398</v>
      </c>
    </row>
    <row r="3357" spans="1:4" x14ac:dyDescent="0.2">
      <c r="A3357" s="25">
        <v>40638</v>
      </c>
      <c r="B3357" s="6">
        <v>3.96</v>
      </c>
      <c r="C3357" s="6">
        <v>0.62</v>
      </c>
      <c r="D3357" s="6">
        <f t="shared" si="52"/>
        <v>3.3194195984893815</v>
      </c>
    </row>
    <row r="3358" spans="1:4" x14ac:dyDescent="0.2">
      <c r="A3358" s="25">
        <v>40639</v>
      </c>
      <c r="B3358" s="6">
        <v>3.97</v>
      </c>
      <c r="C3358" s="6">
        <v>0.62</v>
      </c>
      <c r="D3358" s="6">
        <f t="shared" si="52"/>
        <v>3.3293579805207862</v>
      </c>
    </row>
    <row r="3359" spans="1:4" x14ac:dyDescent="0.2">
      <c r="A3359" s="25">
        <v>40640</v>
      </c>
      <c r="B3359" s="6">
        <v>3.96</v>
      </c>
      <c r="C3359" s="6">
        <v>0.61</v>
      </c>
      <c r="D3359" s="6">
        <f t="shared" si="52"/>
        <v>3.3296888977238925</v>
      </c>
    </row>
    <row r="3360" spans="1:4" x14ac:dyDescent="0.2">
      <c r="A3360" s="25">
        <v>40641</v>
      </c>
      <c r="B3360" s="6">
        <v>4.0199999999999996</v>
      </c>
      <c r="C3360" s="6">
        <v>0.66</v>
      </c>
      <c r="D3360" s="6">
        <f t="shared" si="52"/>
        <v>3.3379694019471495</v>
      </c>
    </row>
    <row r="3361" spans="1:4" x14ac:dyDescent="0.2">
      <c r="A3361" s="25">
        <v>40644</v>
      </c>
      <c r="B3361" s="6">
        <v>4.04</v>
      </c>
      <c r="C3361" s="6">
        <v>0.67</v>
      </c>
      <c r="D3361" s="6">
        <f t="shared" si="52"/>
        <v>3.3475712724744255</v>
      </c>
    </row>
    <row r="3362" spans="1:4" x14ac:dyDescent="0.2">
      <c r="A3362" s="25">
        <v>40645</v>
      </c>
      <c r="B3362" s="6">
        <v>3.92</v>
      </c>
      <c r="C3362" s="6">
        <v>0.57999999999999996</v>
      </c>
      <c r="D3362" s="6">
        <f t="shared" si="52"/>
        <v>3.3207397096838287</v>
      </c>
    </row>
    <row r="3363" spans="1:4" x14ac:dyDescent="0.2">
      <c r="A3363" s="25">
        <v>40646</v>
      </c>
      <c r="B3363" s="6">
        <v>3.93</v>
      </c>
      <c r="C3363" s="6">
        <v>0.6</v>
      </c>
      <c r="D3363" s="6">
        <f t="shared" si="52"/>
        <v>3.3101391650099288</v>
      </c>
    </row>
    <row r="3364" spans="1:4" x14ac:dyDescent="0.2">
      <c r="A3364" s="25">
        <v>40647</v>
      </c>
      <c r="B3364" s="6">
        <v>3.91</v>
      </c>
      <c r="C3364" s="6">
        <v>0.6</v>
      </c>
      <c r="D3364" s="6">
        <f t="shared" si="52"/>
        <v>3.2902584493041731</v>
      </c>
    </row>
    <row r="3365" spans="1:4" x14ac:dyDescent="0.2">
      <c r="A3365" s="25">
        <v>40648</v>
      </c>
      <c r="B3365" s="6">
        <v>3.82</v>
      </c>
      <c r="C3365" s="6">
        <v>0.54</v>
      </c>
      <c r="D3365" s="6">
        <f t="shared" si="52"/>
        <v>3.2623831310921059</v>
      </c>
    </row>
    <row r="3366" spans="1:4" x14ac:dyDescent="0.2">
      <c r="A3366" s="25">
        <v>40651</v>
      </c>
      <c r="B3366" s="6">
        <v>3.78</v>
      </c>
      <c r="C3366" s="6">
        <v>0.51</v>
      </c>
      <c r="D3366" s="6">
        <f t="shared" si="52"/>
        <v>3.2534076211322205</v>
      </c>
    </row>
    <row r="3367" spans="1:4" x14ac:dyDescent="0.2">
      <c r="A3367" s="25">
        <v>40652</v>
      </c>
      <c r="B3367" s="6">
        <v>3.79</v>
      </c>
      <c r="C3367" s="6">
        <v>0.52</v>
      </c>
      <c r="D3367" s="6">
        <f t="shared" si="52"/>
        <v>3.2530839633903685</v>
      </c>
    </row>
    <row r="3368" spans="1:4" x14ac:dyDescent="0.2">
      <c r="A3368" s="25">
        <v>40653</v>
      </c>
      <c r="B3368" s="6">
        <v>3.8</v>
      </c>
      <c r="C3368" s="6">
        <v>0.54</v>
      </c>
      <c r="D3368" s="6">
        <f t="shared" si="52"/>
        <v>3.2424905510244573</v>
      </c>
    </row>
    <row r="3369" spans="1:4" x14ac:dyDescent="0.2">
      <c r="A3369" s="25">
        <v>40654</v>
      </c>
      <c r="B3369" s="6">
        <v>3.76</v>
      </c>
      <c r="C3369" s="6">
        <v>0.51</v>
      </c>
      <c r="D3369" s="6">
        <f t="shared" si="52"/>
        <v>3.2335091035717856</v>
      </c>
    </row>
    <row r="3370" spans="1:4" x14ac:dyDescent="0.2">
      <c r="A3370" s="25">
        <v>40659</v>
      </c>
      <c r="B3370" s="6">
        <v>3.72</v>
      </c>
      <c r="C3370" s="6">
        <v>0.47</v>
      </c>
      <c r="D3370" s="6">
        <f t="shared" si="52"/>
        <v>3.2347964566537213</v>
      </c>
    </row>
    <row r="3371" spans="1:4" x14ac:dyDescent="0.2">
      <c r="A3371" s="25">
        <v>40660</v>
      </c>
      <c r="B3371" s="6">
        <v>3.79</v>
      </c>
      <c r="C3371" s="6">
        <v>0.54</v>
      </c>
      <c r="D3371" s="6">
        <f t="shared" si="52"/>
        <v>3.2325442609906441</v>
      </c>
    </row>
    <row r="3372" spans="1:4" x14ac:dyDescent="0.2">
      <c r="A3372" s="25">
        <v>40666</v>
      </c>
      <c r="B3372" s="6">
        <v>3.65</v>
      </c>
      <c r="C3372" s="6">
        <v>0.4</v>
      </c>
      <c r="D3372" s="6">
        <f t="shared" si="52"/>
        <v>3.2370517928286935</v>
      </c>
    </row>
    <row r="3373" spans="1:4" x14ac:dyDescent="0.2">
      <c r="A3373" s="25">
        <v>40667</v>
      </c>
      <c r="B3373" s="6">
        <v>3.62</v>
      </c>
      <c r="C3373" s="6">
        <v>0.37</v>
      </c>
      <c r="D3373" s="6">
        <f t="shared" si="52"/>
        <v>3.2380193284845982</v>
      </c>
    </row>
    <row r="3374" spans="1:4" x14ac:dyDescent="0.2">
      <c r="A3374" s="25">
        <v>40668</v>
      </c>
      <c r="B3374" s="6">
        <v>3.63</v>
      </c>
      <c r="C3374" s="6">
        <v>0.39</v>
      </c>
      <c r="D3374" s="6">
        <f t="shared" si="52"/>
        <v>3.2274130889530905</v>
      </c>
    </row>
    <row r="3375" spans="1:4" x14ac:dyDescent="0.2">
      <c r="A3375" s="25">
        <v>40669</v>
      </c>
      <c r="B3375" s="6">
        <v>3.63</v>
      </c>
      <c r="C3375" s="6">
        <v>0.42</v>
      </c>
      <c r="D3375" s="6">
        <f t="shared" si="52"/>
        <v>3.196574387572193</v>
      </c>
    </row>
    <row r="3376" spans="1:4" x14ac:dyDescent="0.2">
      <c r="A3376" s="25">
        <v>40672</v>
      </c>
      <c r="B3376" s="6">
        <v>3.61</v>
      </c>
      <c r="C3376" s="6">
        <v>0.42</v>
      </c>
      <c r="D3376" s="6">
        <f t="shared" si="52"/>
        <v>3.1766580362477592</v>
      </c>
    </row>
    <row r="3377" spans="1:4" x14ac:dyDescent="0.2">
      <c r="A3377" s="25">
        <v>40673</v>
      </c>
      <c r="B3377" s="6">
        <v>3.62</v>
      </c>
      <c r="C3377" s="6">
        <v>0.41</v>
      </c>
      <c r="D3377" s="6">
        <f t="shared" si="52"/>
        <v>3.1968927397669544</v>
      </c>
    </row>
    <row r="3378" spans="1:4" x14ac:dyDescent="0.2">
      <c r="A3378" s="25">
        <v>40674</v>
      </c>
      <c r="B3378" s="6">
        <v>3.68</v>
      </c>
      <c r="C3378" s="6">
        <v>0.45</v>
      </c>
      <c r="D3378" s="6">
        <f t="shared" si="52"/>
        <v>3.2155301144848103</v>
      </c>
    </row>
    <row r="3379" spans="1:4" x14ac:dyDescent="0.2">
      <c r="A3379" s="25">
        <v>40675</v>
      </c>
      <c r="B3379" s="6">
        <v>3.62</v>
      </c>
      <c r="C3379" s="6">
        <v>0.4</v>
      </c>
      <c r="D3379" s="6">
        <f t="shared" si="52"/>
        <v>3.2071713147410419</v>
      </c>
    </row>
    <row r="3380" spans="1:4" x14ac:dyDescent="0.2">
      <c r="A3380" s="25">
        <v>40676</v>
      </c>
      <c r="B3380" s="6">
        <v>3.62</v>
      </c>
      <c r="C3380" s="6">
        <v>0.38</v>
      </c>
      <c r="D3380" s="6">
        <f t="shared" si="52"/>
        <v>3.2277346084877534</v>
      </c>
    </row>
    <row r="3381" spans="1:4" x14ac:dyDescent="0.2">
      <c r="A3381" s="25">
        <v>40679</v>
      </c>
      <c r="B3381" s="6">
        <v>3.63</v>
      </c>
      <c r="C3381" s="6">
        <v>0.4</v>
      </c>
      <c r="D3381" s="6">
        <f t="shared" si="52"/>
        <v>3.217131474103585</v>
      </c>
    </row>
    <row r="3382" spans="1:4" x14ac:dyDescent="0.2">
      <c r="A3382" s="25">
        <v>40680</v>
      </c>
      <c r="B3382" s="6">
        <v>3.61</v>
      </c>
      <c r="C3382" s="6">
        <v>0.41</v>
      </c>
      <c r="D3382" s="6">
        <f t="shared" si="52"/>
        <v>3.1869335723533565</v>
      </c>
    </row>
    <row r="3383" spans="1:4" x14ac:dyDescent="0.2">
      <c r="A3383" s="25">
        <v>40681</v>
      </c>
      <c r="B3383" s="6">
        <v>3.62</v>
      </c>
      <c r="C3383" s="6">
        <v>0.44</v>
      </c>
      <c r="D3383" s="6">
        <f t="shared" si="52"/>
        <v>3.1660692951015479</v>
      </c>
    </row>
    <row r="3384" spans="1:4" x14ac:dyDescent="0.2">
      <c r="A3384" s="25">
        <v>40682</v>
      </c>
      <c r="B3384" s="6">
        <v>3.64</v>
      </c>
      <c r="C3384" s="6">
        <v>0.47</v>
      </c>
      <c r="D3384" s="6">
        <f t="shared" si="52"/>
        <v>3.1551706977207106</v>
      </c>
    </row>
    <row r="3385" spans="1:4" x14ac:dyDescent="0.2">
      <c r="A3385" s="25">
        <v>40683</v>
      </c>
      <c r="B3385" s="6">
        <v>3.6</v>
      </c>
      <c r="C3385" s="6">
        <v>0.46</v>
      </c>
      <c r="D3385" s="6">
        <f t="shared" si="52"/>
        <v>3.1256221381644522</v>
      </c>
    </row>
    <row r="3386" spans="1:4" x14ac:dyDescent="0.2">
      <c r="A3386" s="25">
        <v>40686</v>
      </c>
      <c r="B3386" s="6">
        <v>3.56</v>
      </c>
      <c r="C3386" s="6">
        <v>0.46</v>
      </c>
      <c r="D3386" s="6">
        <f t="shared" si="52"/>
        <v>3.085805295640065</v>
      </c>
    </row>
    <row r="3387" spans="1:4" x14ac:dyDescent="0.2">
      <c r="A3387" s="25">
        <v>40687</v>
      </c>
      <c r="B3387" s="6">
        <v>3.6</v>
      </c>
      <c r="C3387" s="6">
        <v>0.44</v>
      </c>
      <c r="D3387" s="6">
        <f t="shared" si="52"/>
        <v>3.1461569095977859</v>
      </c>
    </row>
    <row r="3388" spans="1:4" x14ac:dyDescent="0.2">
      <c r="A3388" s="25">
        <v>40688</v>
      </c>
      <c r="B3388" s="6">
        <v>3.58</v>
      </c>
      <c r="C3388" s="6">
        <v>0.4</v>
      </c>
      <c r="D3388" s="6">
        <f t="shared" si="52"/>
        <v>3.1673306772908472</v>
      </c>
    </row>
    <row r="3389" spans="1:4" x14ac:dyDescent="0.2">
      <c r="A3389" s="25">
        <v>40689</v>
      </c>
      <c r="B3389" s="6">
        <v>3.57</v>
      </c>
      <c r="C3389" s="6">
        <v>0.37</v>
      </c>
      <c r="D3389" s="6">
        <f t="shared" si="52"/>
        <v>3.1882036465079144</v>
      </c>
    </row>
    <row r="3390" spans="1:4" x14ac:dyDescent="0.2">
      <c r="A3390" s="25">
        <v>40690</v>
      </c>
      <c r="B3390" s="6">
        <v>3.56</v>
      </c>
      <c r="C3390" s="6">
        <v>0.35</v>
      </c>
      <c r="D3390" s="6">
        <f t="shared" si="52"/>
        <v>3.1988041853512783</v>
      </c>
    </row>
    <row r="3391" spans="1:4" x14ac:dyDescent="0.2">
      <c r="A3391" s="25">
        <v>40694</v>
      </c>
      <c r="B3391" s="6">
        <v>3.57</v>
      </c>
      <c r="C3391" s="6">
        <v>0.35</v>
      </c>
      <c r="D3391" s="6">
        <f t="shared" si="52"/>
        <v>3.2087693074240198</v>
      </c>
    </row>
    <row r="3392" spans="1:4" x14ac:dyDescent="0.2">
      <c r="A3392" s="25">
        <v>40695</v>
      </c>
      <c r="B3392" s="6">
        <v>3.52</v>
      </c>
      <c r="C3392" s="6">
        <v>0.31</v>
      </c>
      <c r="D3392" s="6">
        <f t="shared" si="52"/>
        <v>3.2000797527663938</v>
      </c>
    </row>
    <row r="3393" spans="1:4" x14ac:dyDescent="0.2">
      <c r="A3393" s="25">
        <v>40696</v>
      </c>
      <c r="B3393" s="6">
        <v>3.52</v>
      </c>
      <c r="C3393" s="6">
        <v>0.32</v>
      </c>
      <c r="D3393" s="6">
        <f t="shared" si="52"/>
        <v>3.1897926634768536</v>
      </c>
    </row>
    <row r="3394" spans="1:4" x14ac:dyDescent="0.2">
      <c r="A3394" s="25">
        <v>40697</v>
      </c>
      <c r="B3394" s="6">
        <v>3.55</v>
      </c>
      <c r="C3394" s="6">
        <v>0.33</v>
      </c>
      <c r="D3394" s="6">
        <f t="shared" si="52"/>
        <v>3.209408950463466</v>
      </c>
    </row>
    <row r="3395" spans="1:4" x14ac:dyDescent="0.2">
      <c r="A3395" s="25">
        <v>40700</v>
      </c>
      <c r="B3395" s="6">
        <v>3.54</v>
      </c>
      <c r="C3395" s="6">
        <v>0.31</v>
      </c>
      <c r="D3395" s="6">
        <f t="shared" si="52"/>
        <v>3.2200179443724553</v>
      </c>
    </row>
    <row r="3396" spans="1:4" x14ac:dyDescent="0.2">
      <c r="A3396" s="25">
        <v>40701</v>
      </c>
      <c r="B3396" s="6">
        <v>3.61</v>
      </c>
      <c r="C3396" s="6">
        <v>0.33</v>
      </c>
      <c r="D3396" s="6">
        <f t="shared" si="52"/>
        <v>3.2692116017143391</v>
      </c>
    </row>
    <row r="3397" spans="1:4" x14ac:dyDescent="0.2">
      <c r="A3397" s="25">
        <v>40702</v>
      </c>
      <c r="B3397" s="6">
        <v>3.57</v>
      </c>
      <c r="C3397" s="6">
        <v>0.28000000000000003</v>
      </c>
      <c r="D3397" s="6">
        <f t="shared" si="52"/>
        <v>3.2808137215796007</v>
      </c>
    </row>
    <row r="3398" spans="1:4" x14ac:dyDescent="0.2">
      <c r="A3398" s="25">
        <v>40703</v>
      </c>
      <c r="B3398" s="6">
        <v>3.55</v>
      </c>
      <c r="C3398" s="6">
        <v>0.27</v>
      </c>
      <c r="D3398" s="6">
        <f t="shared" si="52"/>
        <v>3.2711678468136274</v>
      </c>
    </row>
    <row r="3399" spans="1:4" x14ac:dyDescent="0.2">
      <c r="A3399" s="25">
        <v>40704</v>
      </c>
      <c r="B3399" s="6">
        <v>3.5</v>
      </c>
      <c r="C3399" s="6">
        <v>0.22</v>
      </c>
      <c r="D3399" s="6">
        <f t="shared" si="52"/>
        <v>3.272799840351226</v>
      </c>
    </row>
    <row r="3400" spans="1:4" x14ac:dyDescent="0.2">
      <c r="A3400" s="25">
        <v>40707</v>
      </c>
      <c r="B3400" s="6">
        <v>3.53</v>
      </c>
      <c r="C3400" s="6">
        <v>0.24</v>
      </c>
      <c r="D3400" s="6">
        <f t="shared" ref="D3400:D3463" si="53">((1+(B3400/100))/(1+(C3400/100)) - 1)*100</f>
        <v>3.2821229050279177</v>
      </c>
    </row>
    <row r="3401" spans="1:4" x14ac:dyDescent="0.2">
      <c r="A3401" s="25">
        <v>40708</v>
      </c>
      <c r="B3401" s="6">
        <v>3.57</v>
      </c>
      <c r="C3401" s="6">
        <v>0.22</v>
      </c>
      <c r="D3401" s="6">
        <f t="shared" si="53"/>
        <v>3.3426461784075157</v>
      </c>
    </row>
    <row r="3402" spans="1:4" x14ac:dyDescent="0.2">
      <c r="A3402" s="25">
        <v>40709</v>
      </c>
      <c r="B3402" s="6">
        <v>3.53</v>
      </c>
      <c r="C3402" s="6">
        <v>0.16</v>
      </c>
      <c r="D3402" s="6">
        <f t="shared" si="53"/>
        <v>3.364616613418514</v>
      </c>
    </row>
    <row r="3403" spans="1:4" x14ac:dyDescent="0.2">
      <c r="A3403" s="25">
        <v>40710</v>
      </c>
      <c r="B3403" s="6">
        <v>3.46</v>
      </c>
      <c r="C3403" s="6">
        <v>0.15</v>
      </c>
      <c r="D3403" s="6">
        <f t="shared" si="53"/>
        <v>3.3050424363454622</v>
      </c>
    </row>
    <row r="3404" spans="1:4" x14ac:dyDescent="0.2">
      <c r="A3404" s="25">
        <v>40711</v>
      </c>
      <c r="B3404" s="6">
        <v>3.48</v>
      </c>
      <c r="C3404" s="6">
        <v>0.18</v>
      </c>
      <c r="D3404" s="6">
        <f t="shared" si="53"/>
        <v>3.2940706727889735</v>
      </c>
    </row>
    <row r="3405" spans="1:4" x14ac:dyDescent="0.2">
      <c r="A3405" s="25">
        <v>40714</v>
      </c>
      <c r="B3405" s="6">
        <v>3.49</v>
      </c>
      <c r="C3405" s="6">
        <v>0.21</v>
      </c>
      <c r="D3405" s="6">
        <f t="shared" si="53"/>
        <v>3.273126434487561</v>
      </c>
    </row>
    <row r="3406" spans="1:4" x14ac:dyDescent="0.2">
      <c r="A3406" s="25">
        <v>40715</v>
      </c>
      <c r="B3406" s="6">
        <v>3.51</v>
      </c>
      <c r="C3406" s="6">
        <v>0.22</v>
      </c>
      <c r="D3406" s="6">
        <f t="shared" si="53"/>
        <v>3.2827778886449721</v>
      </c>
    </row>
    <row r="3407" spans="1:4" x14ac:dyDescent="0.2">
      <c r="A3407" s="25">
        <v>40717</v>
      </c>
      <c r="B3407" s="6">
        <v>3.43</v>
      </c>
      <c r="C3407" s="6">
        <v>0.2</v>
      </c>
      <c r="D3407" s="6">
        <f t="shared" si="53"/>
        <v>3.2235528942115677</v>
      </c>
    </row>
    <row r="3408" spans="1:4" x14ac:dyDescent="0.2">
      <c r="A3408" s="25">
        <v>40721</v>
      </c>
      <c r="B3408" s="6">
        <v>3.45</v>
      </c>
      <c r="C3408" s="6">
        <v>0.25</v>
      </c>
      <c r="D3408" s="6">
        <f t="shared" si="53"/>
        <v>3.1920199501246804</v>
      </c>
    </row>
    <row r="3409" spans="1:4" x14ac:dyDescent="0.2">
      <c r="A3409" s="25">
        <v>40722</v>
      </c>
      <c r="B3409" s="6">
        <v>3.54</v>
      </c>
      <c r="C3409" s="6">
        <v>0.31</v>
      </c>
      <c r="D3409" s="6">
        <f t="shared" si="53"/>
        <v>3.2200179443724553</v>
      </c>
    </row>
    <row r="3410" spans="1:4" x14ac:dyDescent="0.2">
      <c r="A3410" s="25">
        <v>40723</v>
      </c>
      <c r="B3410" s="6">
        <v>3.62</v>
      </c>
      <c r="C3410" s="6">
        <v>0.35</v>
      </c>
      <c r="D3410" s="6">
        <f t="shared" si="53"/>
        <v>3.2585949177877271</v>
      </c>
    </row>
    <row r="3411" spans="1:4" x14ac:dyDescent="0.2">
      <c r="A3411" s="25">
        <v>40724</v>
      </c>
      <c r="B3411" s="6">
        <v>3.67</v>
      </c>
      <c r="C3411" s="6">
        <v>0.4</v>
      </c>
      <c r="D3411" s="6">
        <f t="shared" si="53"/>
        <v>3.2569721115537797</v>
      </c>
    </row>
    <row r="3412" spans="1:4" x14ac:dyDescent="0.2">
      <c r="A3412" s="25">
        <v>40725</v>
      </c>
      <c r="B3412" s="6">
        <v>3.68</v>
      </c>
      <c r="C3412" s="6">
        <v>0.39</v>
      </c>
      <c r="D3412" s="6">
        <f t="shared" si="53"/>
        <v>3.2772188464986529</v>
      </c>
    </row>
    <row r="3413" spans="1:4" x14ac:dyDescent="0.2">
      <c r="A3413" s="25">
        <v>40728</v>
      </c>
      <c r="B3413" s="6">
        <v>3.65</v>
      </c>
      <c r="C3413" s="6">
        <v>0.38</v>
      </c>
      <c r="D3413" s="6">
        <f t="shared" si="53"/>
        <v>3.2576210400478089</v>
      </c>
    </row>
    <row r="3414" spans="1:4" x14ac:dyDescent="0.2">
      <c r="A3414" s="25">
        <v>40729</v>
      </c>
      <c r="B3414" s="6">
        <v>3.61</v>
      </c>
      <c r="C3414" s="6">
        <v>0.33</v>
      </c>
      <c r="D3414" s="6">
        <f t="shared" si="53"/>
        <v>3.2692116017143391</v>
      </c>
    </row>
    <row r="3415" spans="1:4" x14ac:dyDescent="0.2">
      <c r="A3415" s="25">
        <v>40730</v>
      </c>
      <c r="B3415" s="6">
        <v>3.54</v>
      </c>
      <c r="C3415" s="6">
        <v>0.28999999999999998</v>
      </c>
      <c r="D3415" s="6">
        <f t="shared" si="53"/>
        <v>3.2406022534649637</v>
      </c>
    </row>
    <row r="3416" spans="1:4" x14ac:dyDescent="0.2">
      <c r="A3416" s="25">
        <v>40731</v>
      </c>
      <c r="B3416" s="6">
        <v>3.6</v>
      </c>
      <c r="C3416" s="6">
        <v>0.34</v>
      </c>
      <c r="D3416" s="6">
        <f t="shared" si="53"/>
        <v>3.2489535579031337</v>
      </c>
    </row>
    <row r="3417" spans="1:4" x14ac:dyDescent="0.2">
      <c r="A3417" s="25">
        <v>40732</v>
      </c>
      <c r="B3417" s="6">
        <v>3.49</v>
      </c>
      <c r="C3417" s="6">
        <v>0.27</v>
      </c>
      <c r="D3417" s="6">
        <f t="shared" si="53"/>
        <v>3.2113294105914125</v>
      </c>
    </row>
    <row r="3418" spans="1:4" x14ac:dyDescent="0.2">
      <c r="A3418" s="25">
        <v>40735</v>
      </c>
      <c r="B3418" s="6">
        <v>3.38</v>
      </c>
      <c r="C3418" s="6">
        <v>0.2</v>
      </c>
      <c r="D3418" s="6">
        <f t="shared" si="53"/>
        <v>3.1736526946107846</v>
      </c>
    </row>
    <row r="3419" spans="1:4" x14ac:dyDescent="0.2">
      <c r="A3419" s="25">
        <v>40736</v>
      </c>
      <c r="B3419" s="6">
        <v>3.39</v>
      </c>
      <c r="C3419" s="6">
        <v>0.2</v>
      </c>
      <c r="D3419" s="6">
        <f t="shared" si="53"/>
        <v>3.1836327345309501</v>
      </c>
    </row>
    <row r="3420" spans="1:4" x14ac:dyDescent="0.2">
      <c r="A3420" s="25">
        <v>40737</v>
      </c>
      <c r="B3420" s="6">
        <v>3.42</v>
      </c>
      <c r="C3420" s="6">
        <v>0.19</v>
      </c>
      <c r="D3420" s="6">
        <f t="shared" si="53"/>
        <v>3.2238746381874517</v>
      </c>
    </row>
    <row r="3421" spans="1:4" x14ac:dyDescent="0.2">
      <c r="A3421" s="25">
        <v>40738</v>
      </c>
      <c r="B3421" s="6">
        <v>3.41</v>
      </c>
      <c r="C3421" s="6">
        <v>0.16</v>
      </c>
      <c r="D3421" s="6">
        <f t="shared" si="53"/>
        <v>3.244808306709257</v>
      </c>
    </row>
    <row r="3422" spans="1:4" x14ac:dyDescent="0.2">
      <c r="A3422" s="25">
        <v>40739</v>
      </c>
      <c r="B3422" s="6">
        <v>3.41</v>
      </c>
      <c r="C3422" s="6">
        <v>0.16</v>
      </c>
      <c r="D3422" s="6">
        <f t="shared" si="53"/>
        <v>3.244808306709257</v>
      </c>
    </row>
    <row r="3423" spans="1:4" x14ac:dyDescent="0.2">
      <c r="A3423" s="25">
        <v>40742</v>
      </c>
      <c r="B3423" s="6">
        <v>3.33</v>
      </c>
      <c r="C3423" s="6">
        <v>0.1</v>
      </c>
      <c r="D3423" s="6">
        <f t="shared" si="53"/>
        <v>3.2267732267732496</v>
      </c>
    </row>
    <row r="3424" spans="1:4" x14ac:dyDescent="0.2">
      <c r="A3424" s="25">
        <v>40743</v>
      </c>
      <c r="B3424" s="6">
        <v>3.36</v>
      </c>
      <c r="C3424" s="6">
        <v>0.1</v>
      </c>
      <c r="D3424" s="6">
        <f t="shared" si="53"/>
        <v>3.2567432567432775</v>
      </c>
    </row>
    <row r="3425" spans="1:4" x14ac:dyDescent="0.2">
      <c r="A3425" s="25">
        <v>40744</v>
      </c>
      <c r="B3425" s="6">
        <v>3.38</v>
      </c>
      <c r="C3425" s="6">
        <v>0.12</v>
      </c>
      <c r="D3425" s="6">
        <f t="shared" si="53"/>
        <v>3.2560926887734709</v>
      </c>
    </row>
    <row r="3426" spans="1:4" x14ac:dyDescent="0.2">
      <c r="A3426" s="25">
        <v>40745</v>
      </c>
      <c r="B3426" s="6">
        <v>3.48</v>
      </c>
      <c r="C3426" s="6">
        <v>0.21</v>
      </c>
      <c r="D3426" s="6">
        <f t="shared" si="53"/>
        <v>3.2631473904799924</v>
      </c>
    </row>
    <row r="3427" spans="1:4" x14ac:dyDescent="0.2">
      <c r="A3427" s="25">
        <v>40746</v>
      </c>
      <c r="B3427" s="6">
        <v>3.4</v>
      </c>
      <c r="C3427" s="6">
        <v>0.16</v>
      </c>
      <c r="D3427" s="6">
        <f t="shared" si="53"/>
        <v>3.2348242811501615</v>
      </c>
    </row>
    <row r="3428" spans="1:4" x14ac:dyDescent="0.2">
      <c r="A3428" s="25">
        <v>40749</v>
      </c>
      <c r="B3428" s="6">
        <v>3.33</v>
      </c>
      <c r="C3428" s="6">
        <v>0.12</v>
      </c>
      <c r="D3428" s="6">
        <f t="shared" si="53"/>
        <v>3.2061526168597698</v>
      </c>
    </row>
    <row r="3429" spans="1:4" x14ac:dyDescent="0.2">
      <c r="A3429" s="25">
        <v>40750</v>
      </c>
      <c r="B3429" s="6">
        <v>3.37</v>
      </c>
      <c r="C3429" s="6">
        <v>0.18</v>
      </c>
      <c r="D3429" s="6">
        <f t="shared" si="53"/>
        <v>3.1842683170293595</v>
      </c>
    </row>
    <row r="3430" spans="1:4" x14ac:dyDescent="0.2">
      <c r="A3430" s="25">
        <v>40751</v>
      </c>
      <c r="B3430" s="6">
        <v>3.29</v>
      </c>
      <c r="C3430" s="6">
        <v>0.11</v>
      </c>
      <c r="D3430" s="6">
        <f t="shared" si="53"/>
        <v>3.1765058435720528</v>
      </c>
    </row>
    <row r="3431" spans="1:4" x14ac:dyDescent="0.2">
      <c r="A3431" s="25">
        <v>40752</v>
      </c>
      <c r="B3431" s="6">
        <v>3.28</v>
      </c>
      <c r="C3431" s="6">
        <v>0.06</v>
      </c>
      <c r="D3431" s="6">
        <f t="shared" si="53"/>
        <v>3.2180691585048882</v>
      </c>
    </row>
    <row r="3432" spans="1:4" x14ac:dyDescent="0.2">
      <c r="A3432" s="25">
        <v>40753</v>
      </c>
      <c r="B3432" s="6">
        <v>3.18</v>
      </c>
      <c r="C3432" s="6">
        <v>-0.03</v>
      </c>
      <c r="D3432" s="6">
        <f t="shared" si="53"/>
        <v>3.2109632889866901</v>
      </c>
    </row>
    <row r="3433" spans="1:4" x14ac:dyDescent="0.2">
      <c r="A3433" s="25">
        <v>40756</v>
      </c>
      <c r="B3433" s="6">
        <v>3.13</v>
      </c>
      <c r="C3433" s="6">
        <v>-0.08</v>
      </c>
      <c r="D3433" s="6">
        <f t="shared" si="53"/>
        <v>3.21257005604485</v>
      </c>
    </row>
    <row r="3434" spans="1:4" x14ac:dyDescent="0.2">
      <c r="A3434" s="25">
        <v>40757</v>
      </c>
      <c r="B3434" s="6">
        <v>3.09</v>
      </c>
      <c r="C3434" s="6">
        <v>-0.11</v>
      </c>
      <c r="D3434" s="6">
        <f t="shared" si="53"/>
        <v>3.2035238762638807</v>
      </c>
    </row>
    <row r="3435" spans="1:4" x14ac:dyDescent="0.2">
      <c r="A3435" s="25">
        <v>40758</v>
      </c>
      <c r="B3435" s="6">
        <v>3.06</v>
      </c>
      <c r="C3435" s="6">
        <v>-0.1</v>
      </c>
      <c r="D3435" s="6">
        <f t="shared" si="53"/>
        <v>3.1631631631631629</v>
      </c>
    </row>
    <row r="3436" spans="1:4" x14ac:dyDescent="0.2">
      <c r="A3436" s="25">
        <v>40759</v>
      </c>
      <c r="B3436" s="6">
        <v>3</v>
      </c>
      <c r="C3436" s="6">
        <v>-0.14000000000000001</v>
      </c>
      <c r="D3436" s="6">
        <f t="shared" si="53"/>
        <v>3.1444021630282482</v>
      </c>
    </row>
    <row r="3437" spans="1:4" x14ac:dyDescent="0.2">
      <c r="A3437" s="25">
        <v>40760</v>
      </c>
      <c r="B3437" s="6">
        <v>3.02</v>
      </c>
      <c r="C3437" s="6">
        <v>-0.06</v>
      </c>
      <c r="D3437" s="6">
        <f t="shared" si="53"/>
        <v>3.0818491094656952</v>
      </c>
    </row>
    <row r="3438" spans="1:4" x14ac:dyDescent="0.2">
      <c r="A3438" s="25">
        <v>40763</v>
      </c>
      <c r="B3438" s="6">
        <v>2.97</v>
      </c>
      <c r="C3438" s="6">
        <v>-7.0000000000000007E-2</v>
      </c>
      <c r="D3438" s="6">
        <f t="shared" si="53"/>
        <v>3.0421294906434637</v>
      </c>
    </row>
    <row r="3439" spans="1:4" x14ac:dyDescent="0.2">
      <c r="A3439" s="25">
        <v>40764</v>
      </c>
      <c r="B3439" s="6">
        <v>3.03</v>
      </c>
      <c r="C3439" s="6">
        <v>0.05</v>
      </c>
      <c r="D3439" s="6">
        <f t="shared" si="53"/>
        <v>2.9785107446276937</v>
      </c>
    </row>
    <row r="3440" spans="1:4" x14ac:dyDescent="0.2">
      <c r="A3440" s="25">
        <v>40765</v>
      </c>
      <c r="B3440" s="6">
        <v>2.82</v>
      </c>
      <c r="C3440" s="6">
        <v>-0.1</v>
      </c>
      <c r="D3440" s="6">
        <f t="shared" si="53"/>
        <v>2.9229229229229325</v>
      </c>
    </row>
    <row r="3441" spans="1:4" x14ac:dyDescent="0.2">
      <c r="A3441" s="25">
        <v>40766</v>
      </c>
      <c r="B3441" s="6">
        <v>2.82</v>
      </c>
      <c r="C3441" s="6">
        <v>-0.1</v>
      </c>
      <c r="D3441" s="6">
        <f t="shared" si="53"/>
        <v>2.9229229229229325</v>
      </c>
    </row>
    <row r="3442" spans="1:4" x14ac:dyDescent="0.2">
      <c r="A3442" s="25">
        <v>40767</v>
      </c>
      <c r="B3442" s="6">
        <v>2.86</v>
      </c>
      <c r="C3442" s="6">
        <v>-0.15</v>
      </c>
      <c r="D3442" s="6">
        <f t="shared" si="53"/>
        <v>3.0145217826740067</v>
      </c>
    </row>
    <row r="3443" spans="1:4" x14ac:dyDescent="0.2">
      <c r="A3443" s="25">
        <v>40770</v>
      </c>
      <c r="B3443" s="6">
        <v>2.86</v>
      </c>
      <c r="C3443" s="6">
        <v>-0.16</v>
      </c>
      <c r="D3443" s="6">
        <f t="shared" si="53"/>
        <v>3.0248397435897356</v>
      </c>
    </row>
    <row r="3444" spans="1:4" x14ac:dyDescent="0.2">
      <c r="A3444" s="25">
        <v>40771</v>
      </c>
      <c r="B3444" s="6">
        <v>2.88</v>
      </c>
      <c r="C3444" s="6">
        <v>-0.17</v>
      </c>
      <c r="D3444" s="6">
        <f t="shared" si="53"/>
        <v>3.0551938295101611</v>
      </c>
    </row>
    <row r="3445" spans="1:4" x14ac:dyDescent="0.2">
      <c r="A3445" s="25">
        <v>40773</v>
      </c>
      <c r="B3445" s="6">
        <v>2.61</v>
      </c>
      <c r="C3445" s="6">
        <v>-0.37</v>
      </c>
      <c r="D3445" s="6">
        <f t="shared" si="53"/>
        <v>2.9910669477065221</v>
      </c>
    </row>
    <row r="3446" spans="1:4" x14ac:dyDescent="0.2">
      <c r="A3446" s="25">
        <v>40774</v>
      </c>
      <c r="B3446" s="6">
        <v>2.7</v>
      </c>
      <c r="C3446" s="6">
        <v>-0.31</v>
      </c>
      <c r="D3446" s="6">
        <f t="shared" si="53"/>
        <v>3.0193600160497436</v>
      </c>
    </row>
    <row r="3447" spans="1:4" x14ac:dyDescent="0.2">
      <c r="A3447" s="25">
        <v>40777</v>
      </c>
      <c r="B3447" s="6">
        <v>2.71</v>
      </c>
      <c r="C3447" s="6">
        <v>-0.32</v>
      </c>
      <c r="D3447" s="6">
        <f t="shared" si="53"/>
        <v>3.039727126805758</v>
      </c>
    </row>
    <row r="3448" spans="1:4" x14ac:dyDescent="0.2">
      <c r="A3448" s="25">
        <v>40778</v>
      </c>
      <c r="B3448" s="6">
        <v>2.7</v>
      </c>
      <c r="C3448" s="6">
        <v>-0.28000000000000003</v>
      </c>
      <c r="D3448" s="6">
        <f t="shared" si="53"/>
        <v>2.9883674288006423</v>
      </c>
    </row>
    <row r="3449" spans="1:4" x14ac:dyDescent="0.2">
      <c r="A3449" s="25">
        <v>40779</v>
      </c>
      <c r="B3449" s="6">
        <v>2.8</v>
      </c>
      <c r="C3449" s="6">
        <v>-0.18</v>
      </c>
      <c r="D3449" s="6">
        <f t="shared" si="53"/>
        <v>2.9853736726107138</v>
      </c>
    </row>
    <row r="3450" spans="1:4" x14ac:dyDescent="0.2">
      <c r="A3450" s="25">
        <v>40780</v>
      </c>
      <c r="B3450" s="6">
        <v>2.7854999999999999</v>
      </c>
      <c r="C3450" s="6">
        <v>-0.13900000000000001</v>
      </c>
      <c r="D3450" s="6">
        <f t="shared" si="53"/>
        <v>2.9285707132914673</v>
      </c>
    </row>
    <row r="3451" spans="1:4" x14ac:dyDescent="0.2">
      <c r="A3451" s="25">
        <v>40781</v>
      </c>
      <c r="B3451" s="6">
        <v>2.7915000000000001</v>
      </c>
      <c r="C3451" s="6">
        <v>-5.45E-2</v>
      </c>
      <c r="D3451" s="6">
        <f t="shared" si="53"/>
        <v>2.8475519157941109</v>
      </c>
    </row>
    <row r="3452" spans="1:4" x14ac:dyDescent="0.2">
      <c r="A3452" s="25">
        <v>40785</v>
      </c>
      <c r="B3452" s="6">
        <v>2.7915000000000001</v>
      </c>
      <c r="C3452" s="6">
        <v>-6.0600000000000001E-2</v>
      </c>
      <c r="D3452" s="6">
        <f t="shared" si="53"/>
        <v>2.8538294206288839</v>
      </c>
    </row>
    <row r="3453" spans="1:4" x14ac:dyDescent="0.2">
      <c r="A3453" s="25">
        <v>40786</v>
      </c>
      <c r="B3453" s="6">
        <v>2.9037999999999999</v>
      </c>
      <c r="C3453" s="6">
        <v>2.0199999999999999E-2</v>
      </c>
      <c r="D3453" s="6">
        <f t="shared" si="53"/>
        <v>2.8830176304386335</v>
      </c>
    </row>
    <row r="3454" spans="1:4" x14ac:dyDescent="0.2">
      <c r="A3454" s="25">
        <v>40788</v>
      </c>
      <c r="B3454" s="6">
        <v>2.7343000000000002</v>
      </c>
      <c r="C3454" s="6">
        <v>-7.8700000000000006E-2</v>
      </c>
      <c r="D3454" s="6">
        <f t="shared" si="53"/>
        <v>2.8152155746572483</v>
      </c>
    </row>
    <row r="3455" spans="1:4" x14ac:dyDescent="0.2">
      <c r="A3455" s="25">
        <v>40791</v>
      </c>
      <c r="B3455" s="6">
        <v>2.5817999999999999</v>
      </c>
      <c r="C3455" s="6">
        <v>-0.15079999999999999</v>
      </c>
      <c r="D3455" s="6">
        <f t="shared" si="53"/>
        <v>2.7367269842923037</v>
      </c>
    </row>
    <row r="3456" spans="1:4" x14ac:dyDescent="0.2">
      <c r="A3456" s="25">
        <v>40792</v>
      </c>
      <c r="B3456" s="6">
        <v>2.5752000000000002</v>
      </c>
      <c r="C3456" s="6">
        <v>-0.15559999999999999</v>
      </c>
      <c r="D3456" s="6">
        <f t="shared" si="53"/>
        <v>2.7350557467419323</v>
      </c>
    </row>
    <row r="3457" spans="1:4" x14ac:dyDescent="0.2">
      <c r="A3457" s="25">
        <v>40793</v>
      </c>
      <c r="B3457" s="6">
        <v>2.6254</v>
      </c>
      <c r="C3457" s="6">
        <v>-0.1497</v>
      </c>
      <c r="D3457" s="6">
        <f t="shared" si="53"/>
        <v>2.7792605530479131</v>
      </c>
    </row>
    <row r="3458" spans="1:4" x14ac:dyDescent="0.2">
      <c r="A3458" s="25">
        <v>40794</v>
      </c>
      <c r="B3458" s="6">
        <v>2.6543999999999999</v>
      </c>
      <c r="C3458" s="6">
        <v>-0.1618</v>
      </c>
      <c r="D3458" s="6">
        <f t="shared" si="53"/>
        <v>2.8207639961457476</v>
      </c>
    </row>
    <row r="3459" spans="1:4" x14ac:dyDescent="0.2">
      <c r="A3459" s="25">
        <v>40795</v>
      </c>
      <c r="B3459" s="6">
        <v>2.5476999999999999</v>
      </c>
      <c r="C3459" s="6">
        <v>-0.26340000000000002</v>
      </c>
      <c r="D3459" s="6">
        <f t="shared" si="53"/>
        <v>2.818523992195443</v>
      </c>
    </row>
    <row r="3460" spans="1:4" x14ac:dyDescent="0.2">
      <c r="A3460" s="25">
        <v>40798</v>
      </c>
      <c r="B3460" s="6">
        <v>2.4645000000000001</v>
      </c>
      <c r="C3460" s="6">
        <v>-0.31080000000000002</v>
      </c>
      <c r="D3460" s="6">
        <f t="shared" si="53"/>
        <v>2.7839525244459873</v>
      </c>
    </row>
    <row r="3461" spans="1:4" x14ac:dyDescent="0.2">
      <c r="A3461" s="25">
        <v>40799</v>
      </c>
      <c r="B3461" s="6">
        <v>2.4742999999999999</v>
      </c>
      <c r="C3461" s="6">
        <v>-0.28339999999999999</v>
      </c>
      <c r="D3461" s="6">
        <f t="shared" si="53"/>
        <v>2.7655375333695664</v>
      </c>
    </row>
    <row r="3462" spans="1:4" x14ac:dyDescent="0.2">
      <c r="A3462" s="25">
        <v>40800</v>
      </c>
      <c r="B3462" s="6">
        <v>2.5028000000000001</v>
      </c>
      <c r="C3462" s="6">
        <v>-0.26469999999999999</v>
      </c>
      <c r="D3462" s="6">
        <f t="shared" si="53"/>
        <v>2.774845014754046</v>
      </c>
    </row>
    <row r="3463" spans="1:4" x14ac:dyDescent="0.2">
      <c r="A3463" s="25">
        <v>40801</v>
      </c>
      <c r="B3463" s="6">
        <v>2.6095000000000002</v>
      </c>
      <c r="C3463" s="6">
        <v>-0.19639999999999999</v>
      </c>
      <c r="D3463" s="6">
        <f t="shared" si="53"/>
        <v>2.8114216320854091</v>
      </c>
    </row>
    <row r="3464" spans="1:4" x14ac:dyDescent="0.2">
      <c r="A3464" s="25">
        <v>40802</v>
      </c>
      <c r="B3464" s="6">
        <v>2.5756000000000001</v>
      </c>
      <c r="C3464" s="6">
        <v>-0.24110000000000001</v>
      </c>
      <c r="D3464" s="6">
        <f t="shared" ref="D3464:D3527" si="54">((1+(B3464/100))/(1+(C3464/100)) - 1)*100</f>
        <v>2.8235074765258883</v>
      </c>
    </row>
    <row r="3465" spans="1:4" x14ac:dyDescent="0.2">
      <c r="A3465" s="25">
        <v>40805</v>
      </c>
      <c r="B3465" s="6">
        <v>2.4803999999999999</v>
      </c>
      <c r="C3465" s="6">
        <v>-0.29930000000000001</v>
      </c>
      <c r="D3465" s="6">
        <f t="shared" si="54"/>
        <v>2.7880446175402973</v>
      </c>
    </row>
    <row r="3466" spans="1:4" x14ac:dyDescent="0.2">
      <c r="A3466" s="25">
        <v>40806</v>
      </c>
      <c r="B3466" s="6">
        <v>2.4882</v>
      </c>
      <c r="C3466" s="6">
        <v>-0.28220000000000001</v>
      </c>
      <c r="D3466" s="6">
        <f t="shared" si="54"/>
        <v>2.7782401938269752</v>
      </c>
    </row>
    <row r="3467" spans="1:4" x14ac:dyDescent="0.2">
      <c r="A3467" s="25">
        <v>40807</v>
      </c>
      <c r="B3467" s="6">
        <v>2.5064000000000002</v>
      </c>
      <c r="C3467" s="6">
        <v>-0.24959999999999999</v>
      </c>
      <c r="D3467" s="6">
        <f t="shared" si="54"/>
        <v>2.7628961888874759</v>
      </c>
    </row>
    <row r="3468" spans="1:4" x14ac:dyDescent="0.2">
      <c r="A3468" s="25">
        <v>40808</v>
      </c>
      <c r="B3468" s="6">
        <v>2.4201000000000001</v>
      </c>
      <c r="C3468" s="6">
        <v>-0.28129999999999999</v>
      </c>
      <c r="D3468" s="6">
        <f t="shared" si="54"/>
        <v>2.7090204745950253</v>
      </c>
    </row>
    <row r="3469" spans="1:4" x14ac:dyDescent="0.2">
      <c r="A3469" s="25">
        <v>40809</v>
      </c>
      <c r="B3469" s="6">
        <v>2.4521000000000002</v>
      </c>
      <c r="C3469" s="6">
        <v>-0.24110000000000001</v>
      </c>
      <c r="D3469" s="6">
        <f t="shared" si="54"/>
        <v>2.6997089983951339</v>
      </c>
    </row>
    <row r="3470" spans="1:4" x14ac:dyDescent="0.2">
      <c r="A3470" s="25">
        <v>40812</v>
      </c>
      <c r="B3470" s="6">
        <v>2.5041000000000002</v>
      </c>
      <c r="C3470" s="6">
        <v>-0.19620000000000001</v>
      </c>
      <c r="D3470" s="6">
        <f t="shared" si="54"/>
        <v>2.7056084036880534</v>
      </c>
    </row>
    <row r="3471" spans="1:4" x14ac:dyDescent="0.2">
      <c r="A3471" s="25">
        <v>40813</v>
      </c>
      <c r="B3471" s="6">
        <v>2.6259000000000001</v>
      </c>
      <c r="C3471" s="6">
        <v>-0.1177</v>
      </c>
      <c r="D3471" s="6">
        <f t="shared" si="54"/>
        <v>2.7468330224674542</v>
      </c>
    </row>
    <row r="3472" spans="1:4" x14ac:dyDescent="0.2">
      <c r="A3472" s="25">
        <v>40814</v>
      </c>
      <c r="B3472" s="6">
        <v>2.5981999999999998</v>
      </c>
      <c r="C3472" s="6">
        <v>-0.16139999999999999</v>
      </c>
      <c r="D3472" s="6">
        <f t="shared" si="54"/>
        <v>2.7640611947683524</v>
      </c>
    </row>
    <row r="3473" spans="1:4" x14ac:dyDescent="0.2">
      <c r="A3473" s="25">
        <v>40815</v>
      </c>
      <c r="B3473" s="6">
        <v>2.62</v>
      </c>
      <c r="C3473" s="6">
        <v>-0.17730000000000001</v>
      </c>
      <c r="D3473" s="6">
        <f t="shared" si="54"/>
        <v>2.8022684219120464</v>
      </c>
    </row>
    <row r="3474" spans="1:4" x14ac:dyDescent="0.2">
      <c r="A3474" s="25">
        <v>40816</v>
      </c>
      <c r="B3474" s="6">
        <v>2.5095999999999998</v>
      </c>
      <c r="C3474" s="6">
        <v>-0.24510000000000001</v>
      </c>
      <c r="D3474" s="6">
        <f t="shared" si="54"/>
        <v>2.7614683589477718</v>
      </c>
    </row>
    <row r="3475" spans="1:4" x14ac:dyDescent="0.2">
      <c r="A3475" s="25">
        <v>40819</v>
      </c>
      <c r="B3475" s="6">
        <v>2.4312</v>
      </c>
      <c r="C3475" s="6">
        <v>-0.26669999999999999</v>
      </c>
      <c r="D3475" s="6">
        <f t="shared" si="54"/>
        <v>2.7051145404794585</v>
      </c>
    </row>
    <row r="3476" spans="1:4" x14ac:dyDescent="0.2">
      <c r="A3476" s="25">
        <v>40820</v>
      </c>
      <c r="B3476" s="6">
        <v>2.3393999999999999</v>
      </c>
      <c r="C3476" s="6">
        <v>-0.29389999999999999</v>
      </c>
      <c r="D3476" s="6">
        <f t="shared" si="54"/>
        <v>2.6410620814574015</v>
      </c>
    </row>
    <row r="3477" spans="1:4" x14ac:dyDescent="0.2">
      <c r="A3477" s="25">
        <v>40821</v>
      </c>
      <c r="B3477" s="6">
        <v>2.4460999999999999</v>
      </c>
      <c r="C3477" s="6">
        <v>-0.24879999999999999</v>
      </c>
      <c r="D3477" s="6">
        <f t="shared" si="54"/>
        <v>2.7016216346269717</v>
      </c>
    </row>
    <row r="3478" spans="1:4" x14ac:dyDescent="0.2">
      <c r="A3478" s="25">
        <v>40822</v>
      </c>
      <c r="B3478" s="6">
        <v>2.4908000000000001</v>
      </c>
      <c r="C3478" s="6">
        <v>-0.27050000000000002</v>
      </c>
      <c r="D3478" s="6">
        <f t="shared" si="54"/>
        <v>2.7687895758025327</v>
      </c>
    </row>
    <row r="3479" spans="1:4" x14ac:dyDescent="0.2">
      <c r="A3479" s="25">
        <v>40823</v>
      </c>
      <c r="B3479" s="6">
        <v>2.5689000000000002</v>
      </c>
      <c r="C3479" s="6">
        <v>-0.31319999999999998</v>
      </c>
      <c r="D3479" s="6">
        <f t="shared" si="54"/>
        <v>2.891155097766207</v>
      </c>
    </row>
    <row r="3480" spans="1:4" x14ac:dyDescent="0.2">
      <c r="A3480" s="25">
        <v>40826</v>
      </c>
      <c r="B3480" s="6">
        <v>2.661</v>
      </c>
      <c r="C3480" s="6">
        <v>-0.22620000000000001</v>
      </c>
      <c r="D3480" s="6">
        <f t="shared" si="54"/>
        <v>2.8937456526663352</v>
      </c>
    </row>
    <row r="3481" spans="1:4" x14ac:dyDescent="0.2">
      <c r="A3481" s="25">
        <v>40827</v>
      </c>
      <c r="B3481" s="6">
        <v>2.6745000000000001</v>
      </c>
      <c r="C3481" s="6">
        <v>-0.17630000000000001</v>
      </c>
      <c r="D3481" s="6">
        <f t="shared" si="54"/>
        <v>2.8558348368173059</v>
      </c>
    </row>
    <row r="3482" spans="1:4" x14ac:dyDescent="0.2">
      <c r="A3482" s="25">
        <v>40828</v>
      </c>
      <c r="B3482" s="6">
        <v>2.7553000000000001</v>
      </c>
      <c r="C3482" s="6">
        <v>-8.8200000000000001E-2</v>
      </c>
      <c r="D3482" s="6">
        <f t="shared" si="54"/>
        <v>2.8460101809796301</v>
      </c>
    </row>
    <row r="3483" spans="1:4" x14ac:dyDescent="0.2">
      <c r="A3483" s="25">
        <v>40829</v>
      </c>
      <c r="B3483" s="6">
        <v>2.6616</v>
      </c>
      <c r="C3483" s="6">
        <v>-0.1036</v>
      </c>
      <c r="D3483" s="6">
        <f t="shared" si="54"/>
        <v>2.7680677181560087</v>
      </c>
    </row>
    <row r="3484" spans="1:4" x14ac:dyDescent="0.2">
      <c r="A3484" s="25">
        <v>40830</v>
      </c>
      <c r="B3484" s="6">
        <v>2.7262</v>
      </c>
      <c r="C3484" s="6">
        <v>-5.5E-2</v>
      </c>
      <c r="D3484" s="6">
        <f t="shared" si="54"/>
        <v>2.7827305017759763</v>
      </c>
    </row>
    <row r="3485" spans="1:4" x14ac:dyDescent="0.2">
      <c r="A3485" s="25">
        <v>40833</v>
      </c>
      <c r="B3485" s="6">
        <v>2.6503999999999999</v>
      </c>
      <c r="C3485" s="6">
        <v>-8.6699999999999999E-2</v>
      </c>
      <c r="D3485" s="6">
        <f t="shared" si="54"/>
        <v>2.7394751249333105</v>
      </c>
    </row>
    <row r="3486" spans="1:4" x14ac:dyDescent="0.2">
      <c r="A3486" s="25">
        <v>40834</v>
      </c>
      <c r="B3486" s="6">
        <v>2.5592999999999999</v>
      </c>
      <c r="C3486" s="6">
        <v>-0.15060000000000001</v>
      </c>
      <c r="D3486" s="6">
        <f t="shared" si="54"/>
        <v>2.7139872648208163</v>
      </c>
    </row>
    <row r="3487" spans="1:4" x14ac:dyDescent="0.2">
      <c r="A3487" s="25">
        <v>40835</v>
      </c>
      <c r="B3487" s="6">
        <v>2.5954000000000002</v>
      </c>
      <c r="C3487" s="6">
        <v>-9.2299999999999993E-2</v>
      </c>
      <c r="D3487" s="6">
        <f t="shared" si="54"/>
        <v>2.6901830389449488</v>
      </c>
    </row>
    <row r="3488" spans="1:4" x14ac:dyDescent="0.2">
      <c r="A3488" s="25">
        <v>40836</v>
      </c>
      <c r="B3488" s="6">
        <v>2.5914999999999999</v>
      </c>
      <c r="C3488" s="6">
        <v>-7.6700000000000004E-2</v>
      </c>
      <c r="D3488" s="6">
        <f t="shared" si="54"/>
        <v>2.6702480802775597</v>
      </c>
    </row>
    <row r="3489" spans="1:4" x14ac:dyDescent="0.2">
      <c r="A3489" s="25">
        <v>40837</v>
      </c>
      <c r="B3489" s="6">
        <v>2.6585000000000001</v>
      </c>
      <c r="C3489" s="6">
        <v>-6.3200000000000006E-2</v>
      </c>
      <c r="D3489" s="6">
        <f t="shared" si="54"/>
        <v>2.7234212021997939</v>
      </c>
    </row>
    <row r="3490" spans="1:4" x14ac:dyDescent="0.2">
      <c r="A3490" s="25">
        <v>40840</v>
      </c>
      <c r="B3490" s="6">
        <v>2.6717</v>
      </c>
      <c r="C3490" s="6">
        <v>-1.4E-2</v>
      </c>
      <c r="D3490" s="6">
        <f t="shared" si="54"/>
        <v>2.6860760506471015</v>
      </c>
    </row>
    <row r="3491" spans="1:4" x14ac:dyDescent="0.2">
      <c r="A3491" s="25">
        <v>40841</v>
      </c>
      <c r="B3491" s="6">
        <v>2.6198999999999999</v>
      </c>
      <c r="C3491" s="6">
        <v>-0.01</v>
      </c>
      <c r="D3491" s="6">
        <f t="shared" si="54"/>
        <v>2.6301630163016343</v>
      </c>
    </row>
    <row r="3492" spans="1:4" x14ac:dyDescent="0.2">
      <c r="A3492" s="25">
        <v>40842</v>
      </c>
      <c r="B3492" s="6">
        <v>2.5548000000000002</v>
      </c>
      <c r="C3492" s="6">
        <v>-5.9900000000000002E-2</v>
      </c>
      <c r="D3492" s="6">
        <f t="shared" si="54"/>
        <v>2.6162671440192575</v>
      </c>
    </row>
    <row r="3493" spans="1:4" x14ac:dyDescent="0.2">
      <c r="A3493" s="25">
        <v>40843</v>
      </c>
      <c r="B3493" s="6">
        <v>2.7322000000000002</v>
      </c>
      <c r="C3493" s="6">
        <v>4.36E-2</v>
      </c>
      <c r="D3493" s="6">
        <f t="shared" si="54"/>
        <v>2.6874282812693551</v>
      </c>
    </row>
    <row r="3494" spans="1:4" x14ac:dyDescent="0.2">
      <c r="A3494" s="25">
        <v>40844</v>
      </c>
      <c r="B3494" s="6">
        <v>2.7559</v>
      </c>
      <c r="C3494" s="6">
        <v>5.28E-2</v>
      </c>
      <c r="D3494" s="6">
        <f t="shared" si="54"/>
        <v>2.7016735163833516</v>
      </c>
    </row>
    <row r="3495" spans="1:4" x14ac:dyDescent="0.2">
      <c r="A3495" s="25">
        <v>40847</v>
      </c>
      <c r="B3495" s="6">
        <v>2.5642</v>
      </c>
      <c r="C3495" s="6">
        <v>-0.11409999999999999</v>
      </c>
      <c r="D3495" s="6">
        <f t="shared" si="54"/>
        <v>2.6813594311108968</v>
      </c>
    </row>
    <row r="3496" spans="1:4" x14ac:dyDescent="0.2">
      <c r="A3496" s="25">
        <v>40848</v>
      </c>
      <c r="B3496" s="6">
        <v>2.323</v>
      </c>
      <c r="C3496" s="6">
        <v>-0.28339999999999999</v>
      </c>
      <c r="D3496" s="6">
        <f t="shared" si="54"/>
        <v>2.6138075305415676</v>
      </c>
    </row>
    <row r="3497" spans="1:4" x14ac:dyDescent="0.2">
      <c r="A3497" s="25">
        <v>40849</v>
      </c>
      <c r="B3497" s="6">
        <v>2.3965000000000001</v>
      </c>
      <c r="C3497" s="6">
        <v>-0.27529999999999999</v>
      </c>
      <c r="D3497" s="6">
        <f t="shared" si="54"/>
        <v>2.6791757708972908</v>
      </c>
    </row>
    <row r="3498" spans="1:4" x14ac:dyDescent="0.2">
      <c r="A3498" s="25">
        <v>40850</v>
      </c>
      <c r="B3498" s="6">
        <v>2.4866000000000001</v>
      </c>
      <c r="C3498" s="6">
        <v>-0.2306</v>
      </c>
      <c r="D3498" s="6">
        <f t="shared" si="54"/>
        <v>2.7234803456771317</v>
      </c>
    </row>
    <row r="3499" spans="1:4" x14ac:dyDescent="0.2">
      <c r="A3499" s="25">
        <v>40851</v>
      </c>
      <c r="B3499" s="6">
        <v>2.4409999999999998</v>
      </c>
      <c r="C3499" s="6">
        <v>-0.23130000000000001</v>
      </c>
      <c r="D3499" s="6">
        <f t="shared" si="54"/>
        <v>2.6784953597671413</v>
      </c>
    </row>
    <row r="3500" spans="1:4" x14ac:dyDescent="0.2">
      <c r="A3500" s="25">
        <v>40854</v>
      </c>
      <c r="B3500" s="6">
        <v>2.4091</v>
      </c>
      <c r="C3500" s="6">
        <v>-0.2321</v>
      </c>
      <c r="D3500" s="6">
        <f t="shared" si="54"/>
        <v>2.6473444865533047</v>
      </c>
    </row>
    <row r="3501" spans="1:4" x14ac:dyDescent="0.2">
      <c r="A3501" s="25">
        <v>40855</v>
      </c>
      <c r="B3501" s="6">
        <v>2.3843000000000001</v>
      </c>
      <c r="C3501" s="6">
        <v>-0.27960000000000002</v>
      </c>
      <c r="D3501" s="6">
        <f t="shared" si="54"/>
        <v>2.6713691481381918</v>
      </c>
    </row>
    <row r="3502" spans="1:4" x14ac:dyDescent="0.2">
      <c r="A3502" s="25">
        <v>40856</v>
      </c>
      <c r="B3502" s="6">
        <v>2.2940999999999998</v>
      </c>
      <c r="C3502" s="6">
        <v>-0.307</v>
      </c>
      <c r="D3502" s="6">
        <f t="shared" si="54"/>
        <v>2.6091099676005536</v>
      </c>
    </row>
    <row r="3503" spans="1:4" x14ac:dyDescent="0.2">
      <c r="A3503" s="25">
        <v>40857</v>
      </c>
      <c r="B3503" s="6">
        <v>2.3165</v>
      </c>
      <c r="C3503" s="6">
        <v>-0.3286</v>
      </c>
      <c r="D3503" s="6">
        <f t="shared" si="54"/>
        <v>2.6538204540119015</v>
      </c>
    </row>
    <row r="3504" spans="1:4" x14ac:dyDescent="0.2">
      <c r="A3504" s="25">
        <v>40858</v>
      </c>
      <c r="B3504" s="6">
        <v>2.4180000000000001</v>
      </c>
      <c r="C3504" s="6">
        <v>-0.25819999999999999</v>
      </c>
      <c r="D3504" s="6">
        <f t="shared" si="54"/>
        <v>2.6831278360727406</v>
      </c>
    </row>
    <row r="3505" spans="1:4" x14ac:dyDescent="0.2">
      <c r="A3505" s="25">
        <v>40861</v>
      </c>
      <c r="B3505" s="6">
        <v>2.3222</v>
      </c>
      <c r="C3505" s="6">
        <v>-0.29559999999999997</v>
      </c>
      <c r="D3505" s="6">
        <f t="shared" si="54"/>
        <v>2.6255611587853833</v>
      </c>
    </row>
    <row r="3506" spans="1:4" x14ac:dyDescent="0.2">
      <c r="A3506" s="25">
        <v>40862</v>
      </c>
      <c r="B3506" s="6">
        <v>2.2605</v>
      </c>
      <c r="C3506" s="6">
        <v>-0.34239999999999998</v>
      </c>
      <c r="D3506" s="6">
        <f t="shared" si="54"/>
        <v>2.6118429502616891</v>
      </c>
    </row>
    <row r="3507" spans="1:4" x14ac:dyDescent="0.2">
      <c r="A3507" s="25">
        <v>40863</v>
      </c>
      <c r="B3507" s="6">
        <v>2.2852999999999999</v>
      </c>
      <c r="C3507" s="6">
        <v>-0.34129999999999999</v>
      </c>
      <c r="D3507" s="6">
        <f t="shared" si="54"/>
        <v>2.6355952867135546</v>
      </c>
    </row>
    <row r="3508" spans="1:4" x14ac:dyDescent="0.2">
      <c r="A3508" s="25">
        <v>40864</v>
      </c>
      <c r="B3508" s="6">
        <v>2.3504</v>
      </c>
      <c r="C3508" s="6">
        <v>-0.31780000000000003</v>
      </c>
      <c r="D3508" s="6">
        <f t="shared" si="54"/>
        <v>2.6767065734905504</v>
      </c>
    </row>
    <row r="3509" spans="1:4" x14ac:dyDescent="0.2">
      <c r="A3509" s="25">
        <v>40865</v>
      </c>
      <c r="B3509" s="6">
        <v>2.3881999999999999</v>
      </c>
      <c r="C3509" s="6">
        <v>-0.30590000000000001</v>
      </c>
      <c r="D3509" s="6">
        <f t="shared" si="54"/>
        <v>2.7023665392435392</v>
      </c>
    </row>
    <row r="3510" spans="1:4" x14ac:dyDescent="0.2">
      <c r="A3510" s="25">
        <v>40868</v>
      </c>
      <c r="B3510" s="6">
        <v>2.3384999999999998</v>
      </c>
      <c r="C3510" s="6">
        <v>-0.27850000000000003</v>
      </c>
      <c r="D3510" s="6">
        <f t="shared" si="54"/>
        <v>2.624308699728739</v>
      </c>
    </row>
    <row r="3511" spans="1:4" x14ac:dyDescent="0.2">
      <c r="A3511" s="25">
        <v>40869</v>
      </c>
      <c r="B3511" s="6">
        <v>2.3117999999999999</v>
      </c>
      <c r="C3511" s="6">
        <v>-0.36549999999999999</v>
      </c>
      <c r="D3511" s="6">
        <f t="shared" si="54"/>
        <v>2.6871214288223477</v>
      </c>
    </row>
    <row r="3512" spans="1:4" x14ac:dyDescent="0.2">
      <c r="A3512" s="25">
        <v>40870</v>
      </c>
      <c r="B3512" s="6">
        <v>2.2837000000000001</v>
      </c>
      <c r="C3512" s="6">
        <v>-0.40860000000000002</v>
      </c>
      <c r="D3512" s="6">
        <f t="shared" si="54"/>
        <v>2.7033458712298453</v>
      </c>
    </row>
    <row r="3513" spans="1:4" x14ac:dyDescent="0.2">
      <c r="A3513" s="25">
        <v>40871</v>
      </c>
      <c r="B3513" s="6">
        <v>2.2999999999999998</v>
      </c>
      <c r="C3513" s="6">
        <v>-0.40539999999999998</v>
      </c>
      <c r="D3513" s="6">
        <f t="shared" si="54"/>
        <v>2.7164123356085534</v>
      </c>
    </row>
    <row r="3514" spans="1:4" x14ac:dyDescent="0.2">
      <c r="A3514" s="25">
        <v>40872</v>
      </c>
      <c r="B3514" s="6">
        <v>2.4371</v>
      </c>
      <c r="C3514" s="6">
        <v>-0.34310000000000002</v>
      </c>
      <c r="D3514" s="6">
        <f t="shared" si="54"/>
        <v>2.7897717067257632</v>
      </c>
    </row>
    <row r="3515" spans="1:4" x14ac:dyDescent="0.2">
      <c r="A3515" s="25">
        <v>40875</v>
      </c>
      <c r="B3515" s="6">
        <v>2.3873000000000002</v>
      </c>
      <c r="C3515" s="6">
        <v>-0.39679999999999999</v>
      </c>
      <c r="D3515" s="6">
        <f t="shared" si="54"/>
        <v>2.7951913191543998</v>
      </c>
    </row>
    <row r="3516" spans="1:4" x14ac:dyDescent="0.2">
      <c r="A3516" s="25">
        <v>40876</v>
      </c>
      <c r="B3516" s="6">
        <v>2.3565</v>
      </c>
      <c r="C3516" s="6">
        <v>-0.42080000000000001</v>
      </c>
      <c r="D3516" s="6">
        <f t="shared" si="54"/>
        <v>2.7890362646014522</v>
      </c>
    </row>
    <row r="3517" spans="1:4" x14ac:dyDescent="0.2">
      <c r="A3517" s="25">
        <v>40877</v>
      </c>
      <c r="B3517" s="6">
        <v>2.4275000000000002</v>
      </c>
      <c r="C3517" s="6">
        <v>-0.34079999999999999</v>
      </c>
      <c r="D3517" s="6">
        <f t="shared" si="54"/>
        <v>2.7777666286705083</v>
      </c>
    </row>
    <row r="3518" spans="1:4" x14ac:dyDescent="0.2">
      <c r="A3518" s="25">
        <v>40878</v>
      </c>
      <c r="B3518" s="6">
        <v>2.3936000000000002</v>
      </c>
      <c r="C3518" s="6">
        <v>-0.39529999999999998</v>
      </c>
      <c r="D3518" s="6">
        <f t="shared" si="54"/>
        <v>2.7999682745894372</v>
      </c>
    </row>
    <row r="3519" spans="1:4" x14ac:dyDescent="0.2">
      <c r="A3519" s="25">
        <v>40879</v>
      </c>
      <c r="B3519" s="6">
        <v>2.4222999999999999</v>
      </c>
      <c r="C3519" s="6">
        <v>-0.34160000000000001</v>
      </c>
      <c r="D3519" s="6">
        <f t="shared" si="54"/>
        <v>2.7733738450547163</v>
      </c>
    </row>
    <row r="3520" spans="1:4" x14ac:dyDescent="0.2">
      <c r="A3520" s="25">
        <v>40882</v>
      </c>
      <c r="B3520" s="6">
        <v>2.4685000000000001</v>
      </c>
      <c r="C3520" s="6">
        <v>-0.28449999999999998</v>
      </c>
      <c r="D3520" s="6">
        <f t="shared" si="54"/>
        <v>2.7608546314264126</v>
      </c>
    </row>
    <row r="3521" spans="1:4" x14ac:dyDescent="0.2">
      <c r="A3521" s="25">
        <v>40883</v>
      </c>
      <c r="B3521" s="6">
        <v>2.351</v>
      </c>
      <c r="C3521" s="6">
        <v>-0.378</v>
      </c>
      <c r="D3521" s="6">
        <f t="shared" si="54"/>
        <v>2.7393547609965596</v>
      </c>
    </row>
    <row r="3522" spans="1:4" x14ac:dyDescent="0.2">
      <c r="A3522" s="25">
        <v>40884</v>
      </c>
      <c r="B3522" s="6">
        <v>2.3441999999999998</v>
      </c>
      <c r="C3522" s="6">
        <v>-0.36919999999999997</v>
      </c>
      <c r="D3522" s="6">
        <f t="shared" si="54"/>
        <v>2.7234549958446541</v>
      </c>
    </row>
    <row r="3523" spans="1:4" x14ac:dyDescent="0.2">
      <c r="A3523" s="25">
        <v>40885</v>
      </c>
      <c r="B3523" s="6">
        <v>2.2427000000000001</v>
      </c>
      <c r="C3523" s="6">
        <v>-0.42049999999999998</v>
      </c>
      <c r="D3523" s="6">
        <f t="shared" si="54"/>
        <v>2.6744460456218366</v>
      </c>
    </row>
    <row r="3524" spans="1:4" x14ac:dyDescent="0.2">
      <c r="A3524" s="25">
        <v>40886</v>
      </c>
      <c r="B3524" s="6">
        <v>2.2812999999999999</v>
      </c>
      <c r="C3524" s="6">
        <v>-0.39389999999999997</v>
      </c>
      <c r="D3524" s="6">
        <f t="shared" si="54"/>
        <v>2.6857792846020523</v>
      </c>
    </row>
    <row r="3525" spans="1:4" x14ac:dyDescent="0.2">
      <c r="A3525" s="25">
        <v>40889</v>
      </c>
      <c r="B3525" s="6">
        <v>2.2157</v>
      </c>
      <c r="C3525" s="6">
        <v>-0.40820000000000001</v>
      </c>
      <c r="D3525" s="6">
        <f t="shared" si="54"/>
        <v>2.6346546603234433</v>
      </c>
    </row>
    <row r="3526" spans="1:4" x14ac:dyDescent="0.2">
      <c r="A3526" s="25">
        <v>40890</v>
      </c>
      <c r="B3526" s="6">
        <v>2.2395999999999998</v>
      </c>
      <c r="C3526" s="6">
        <v>-0.42180000000000001</v>
      </c>
      <c r="D3526" s="6">
        <f t="shared" si="54"/>
        <v>2.6726733361318145</v>
      </c>
    </row>
    <row r="3527" spans="1:4" x14ac:dyDescent="0.2">
      <c r="A3527" s="25">
        <v>40891</v>
      </c>
      <c r="B3527" s="6">
        <v>2.2122000000000002</v>
      </c>
      <c r="C3527" s="6">
        <v>-0.47199999999999998</v>
      </c>
      <c r="D3527" s="6">
        <f t="shared" si="54"/>
        <v>2.6969295072743371</v>
      </c>
    </row>
    <row r="3528" spans="1:4" x14ac:dyDescent="0.2">
      <c r="A3528" s="25">
        <v>40893</v>
      </c>
      <c r="B3528" s="6">
        <v>2.169</v>
      </c>
      <c r="C3528" s="6">
        <v>-0.54149999999999998</v>
      </c>
      <c r="D3528" s="6">
        <f t="shared" ref="D3528:D3591" si="55">((1+(B3528/100))/(1+(C3528/100)) - 1)*100</f>
        <v>2.7252572681067955</v>
      </c>
    </row>
    <row r="3529" spans="1:4" x14ac:dyDescent="0.2">
      <c r="A3529" s="25">
        <v>40896</v>
      </c>
      <c r="B3529" s="6">
        <v>2.198</v>
      </c>
      <c r="C3529" s="6">
        <v>-0.53539999999999999</v>
      </c>
      <c r="D3529" s="6">
        <f t="shared" si="55"/>
        <v>2.7481133991390072</v>
      </c>
    </row>
    <row r="3530" spans="1:4" x14ac:dyDescent="0.2">
      <c r="A3530" s="25">
        <v>40897</v>
      </c>
      <c r="B3530" s="6">
        <v>2.2187000000000001</v>
      </c>
      <c r="C3530" s="6">
        <v>-0.53049999999999997</v>
      </c>
      <c r="D3530" s="6">
        <f t="shared" si="55"/>
        <v>2.7638622894454956</v>
      </c>
    </row>
    <row r="3531" spans="1:4" x14ac:dyDescent="0.2">
      <c r="A3531" s="25">
        <v>40898</v>
      </c>
      <c r="B3531" s="6">
        <v>2.1627000000000001</v>
      </c>
      <c r="C3531" s="6">
        <v>-0.57930000000000004</v>
      </c>
      <c r="D3531" s="6">
        <f t="shared" si="55"/>
        <v>2.7579769605323712</v>
      </c>
    </row>
    <row r="3532" spans="1:4" x14ac:dyDescent="0.2">
      <c r="A3532" s="25">
        <v>40899</v>
      </c>
      <c r="B3532" s="6">
        <v>2.1707000000000001</v>
      </c>
      <c r="C3532" s="6">
        <v>-0.5726</v>
      </c>
      <c r="D3532" s="6">
        <f t="shared" si="55"/>
        <v>2.7590985985754379</v>
      </c>
    </row>
    <row r="3533" spans="1:4" x14ac:dyDescent="0.2">
      <c r="A3533" s="25">
        <v>40900</v>
      </c>
      <c r="B3533" s="6">
        <v>2.1644999999999999</v>
      </c>
      <c r="C3533" s="6">
        <v>-0.57140000000000002</v>
      </c>
      <c r="D3533" s="6">
        <f t="shared" si="55"/>
        <v>2.7516227725221887</v>
      </c>
    </row>
    <row r="3534" spans="1:4" x14ac:dyDescent="0.2">
      <c r="A3534" s="25">
        <v>40905</v>
      </c>
      <c r="B3534" s="6">
        <v>2.1476999999999999</v>
      </c>
      <c r="C3534" s="6">
        <v>-0.58399999999999996</v>
      </c>
      <c r="D3534" s="6">
        <f t="shared" si="55"/>
        <v>2.7477468415546769</v>
      </c>
    </row>
    <row r="3535" spans="1:4" x14ac:dyDescent="0.2">
      <c r="A3535" s="25">
        <v>40906</v>
      </c>
      <c r="B3535" s="6">
        <v>2.0897000000000001</v>
      </c>
      <c r="C3535" s="6">
        <v>-0.61939999999999995</v>
      </c>
      <c r="D3535" s="6">
        <f t="shared" si="55"/>
        <v>2.7259847495386458</v>
      </c>
    </row>
    <row r="3536" spans="1:4" x14ac:dyDescent="0.2">
      <c r="A3536" s="25">
        <v>40907</v>
      </c>
      <c r="B3536" s="6">
        <v>2.105</v>
      </c>
      <c r="C3536" s="6">
        <v>-0.59209999999999996</v>
      </c>
      <c r="D3536" s="6">
        <f t="shared" si="55"/>
        <v>2.7131646478800953</v>
      </c>
    </row>
    <row r="3537" spans="1:4" x14ac:dyDescent="0.2">
      <c r="A3537" s="25">
        <v>40911</v>
      </c>
      <c r="B3537" s="6">
        <v>2.1549999999999998</v>
      </c>
      <c r="C3537" s="6">
        <v>-0.55159999999999998</v>
      </c>
      <c r="D3537" s="6">
        <f t="shared" si="55"/>
        <v>2.7216124140760467</v>
      </c>
    </row>
    <row r="3538" spans="1:4" x14ac:dyDescent="0.2">
      <c r="A3538" s="25">
        <v>40912</v>
      </c>
      <c r="B3538" s="6">
        <v>2.1673</v>
      </c>
      <c r="C3538" s="6">
        <v>-0.56240000000000001</v>
      </c>
      <c r="D3538" s="6">
        <f t="shared" si="55"/>
        <v>2.7451386598228433</v>
      </c>
    </row>
    <row r="3539" spans="1:4" x14ac:dyDescent="0.2">
      <c r="A3539" s="25">
        <v>40913</v>
      </c>
      <c r="B3539" s="6">
        <v>2.1732</v>
      </c>
      <c r="C3539" s="6">
        <v>-0.60540000000000005</v>
      </c>
      <c r="D3539" s="6">
        <f t="shared" si="55"/>
        <v>2.795524102919078</v>
      </c>
    </row>
    <row r="3540" spans="1:4" x14ac:dyDescent="0.2">
      <c r="A3540" s="25">
        <v>40914</v>
      </c>
      <c r="B3540" s="6">
        <v>2.1505999999999998</v>
      </c>
      <c r="C3540" s="6">
        <v>-0.67779999999999996</v>
      </c>
      <c r="D3540" s="6">
        <f t="shared" si="55"/>
        <v>2.8477017222735768</v>
      </c>
    </row>
    <row r="3541" spans="1:4" x14ac:dyDescent="0.2">
      <c r="A3541" s="25">
        <v>40917</v>
      </c>
      <c r="B3541" s="6">
        <v>2.1219000000000001</v>
      </c>
      <c r="C3541" s="6">
        <v>-0.69740000000000002</v>
      </c>
      <c r="D3541" s="6">
        <f t="shared" si="55"/>
        <v>2.8390998825811309</v>
      </c>
    </row>
    <row r="3542" spans="1:4" x14ac:dyDescent="0.2">
      <c r="A3542" s="25">
        <v>40918</v>
      </c>
      <c r="B3542" s="6">
        <v>2.1873</v>
      </c>
      <c r="C3542" s="6">
        <v>-0.62250000000000005</v>
      </c>
      <c r="D3542" s="6">
        <f t="shared" si="55"/>
        <v>2.8274005685391623</v>
      </c>
    </row>
    <row r="3543" spans="1:4" x14ac:dyDescent="0.2">
      <c r="A3543" s="25">
        <v>40919</v>
      </c>
      <c r="B3543" s="6">
        <v>2.1286999999999998</v>
      </c>
      <c r="C3543" s="6">
        <v>-0.65329999999999999</v>
      </c>
      <c r="D3543" s="6">
        <f t="shared" si="55"/>
        <v>2.8002943228109256</v>
      </c>
    </row>
    <row r="3544" spans="1:4" x14ac:dyDescent="0.2">
      <c r="A3544" s="25">
        <v>40920</v>
      </c>
      <c r="B3544" s="6">
        <v>2.1448</v>
      </c>
      <c r="C3544" s="6">
        <v>-0.63270000000000004</v>
      </c>
      <c r="D3544" s="6">
        <f t="shared" si="55"/>
        <v>2.7951851363577251</v>
      </c>
    </row>
    <row r="3545" spans="1:4" x14ac:dyDescent="0.2">
      <c r="A3545" s="25">
        <v>40921</v>
      </c>
      <c r="B3545" s="6">
        <v>2.0960999999999999</v>
      </c>
      <c r="C3545" s="6">
        <v>-0.65620000000000001</v>
      </c>
      <c r="D3545" s="6">
        <f t="shared" si="55"/>
        <v>2.7704798890318294</v>
      </c>
    </row>
    <row r="3546" spans="1:4" x14ac:dyDescent="0.2">
      <c r="A3546" s="25">
        <v>40924</v>
      </c>
      <c r="B3546" s="6">
        <v>2.0973999999999999</v>
      </c>
      <c r="C3546" s="6">
        <v>-0.64090000000000003</v>
      </c>
      <c r="D3546" s="6">
        <f t="shared" si="55"/>
        <v>2.7559629666532803</v>
      </c>
    </row>
    <row r="3547" spans="1:4" x14ac:dyDescent="0.2">
      <c r="A3547" s="25">
        <v>40925</v>
      </c>
      <c r="B3547" s="6">
        <v>2.089</v>
      </c>
      <c r="C3547" s="6">
        <v>-0.67049999999999998</v>
      </c>
      <c r="D3547" s="6">
        <f t="shared" si="55"/>
        <v>2.7781273438404641</v>
      </c>
    </row>
    <row r="3548" spans="1:4" x14ac:dyDescent="0.2">
      <c r="A3548" s="25">
        <v>40926</v>
      </c>
      <c r="B3548" s="6">
        <v>2.0779000000000001</v>
      </c>
      <c r="C3548" s="6">
        <v>-0.6613</v>
      </c>
      <c r="D3548" s="6">
        <f t="shared" si="55"/>
        <v>2.7574349171068269</v>
      </c>
    </row>
    <row r="3549" spans="1:4" x14ac:dyDescent="0.2">
      <c r="A3549" s="25">
        <v>40927</v>
      </c>
      <c r="B3549" s="6">
        <v>2.1837</v>
      </c>
      <c r="C3549" s="6">
        <v>-0.6099</v>
      </c>
      <c r="D3549" s="6">
        <f t="shared" si="55"/>
        <v>2.8107427198483581</v>
      </c>
    </row>
    <row r="3550" spans="1:4" x14ac:dyDescent="0.2">
      <c r="A3550" s="25">
        <v>40928</v>
      </c>
      <c r="B3550" s="6">
        <v>2.2387999999999999</v>
      </c>
      <c r="C3550" s="6">
        <v>-0.57450000000000001</v>
      </c>
      <c r="D3550" s="6">
        <f t="shared" si="55"/>
        <v>2.8295557980598574</v>
      </c>
    </row>
    <row r="3551" spans="1:4" x14ac:dyDescent="0.2">
      <c r="A3551" s="25">
        <v>40931</v>
      </c>
      <c r="B3551" s="6">
        <v>2.3022</v>
      </c>
      <c r="C3551" s="6">
        <v>-0.51980000000000004</v>
      </c>
      <c r="D3551" s="6">
        <f t="shared" si="55"/>
        <v>2.8367454026027472</v>
      </c>
    </row>
    <row r="3552" spans="1:4" x14ac:dyDescent="0.2">
      <c r="A3552" s="25">
        <v>40932</v>
      </c>
      <c r="B3552" s="6">
        <v>2.3136000000000001</v>
      </c>
      <c r="C3552" s="6">
        <v>-0.45450000000000002</v>
      </c>
      <c r="D3552" s="6">
        <f t="shared" si="55"/>
        <v>2.7807384562838156</v>
      </c>
    </row>
    <row r="3553" spans="1:4" x14ac:dyDescent="0.2">
      <c r="A3553" s="25">
        <v>40933</v>
      </c>
      <c r="B3553" s="6">
        <v>2.2911999999999999</v>
      </c>
      <c r="C3553" s="6">
        <v>-0.44640000000000002</v>
      </c>
      <c r="D3553" s="6">
        <f t="shared" si="55"/>
        <v>2.7498754439819528</v>
      </c>
    </row>
    <row r="3554" spans="1:4" x14ac:dyDescent="0.2">
      <c r="A3554" s="25">
        <v>40934</v>
      </c>
      <c r="B3554" s="6">
        <v>2.2286000000000001</v>
      </c>
      <c r="C3554" s="6">
        <v>-0.50080000000000002</v>
      </c>
      <c r="D3554" s="6">
        <f t="shared" si="55"/>
        <v>2.7431376332674118</v>
      </c>
    </row>
    <row r="3555" spans="1:4" x14ac:dyDescent="0.2">
      <c r="A3555" s="25">
        <v>40935</v>
      </c>
      <c r="B3555" s="6">
        <v>2.1993</v>
      </c>
      <c r="C3555" s="6">
        <v>-0.5202</v>
      </c>
      <c r="D3555" s="6">
        <f t="shared" si="55"/>
        <v>2.7337208156831716</v>
      </c>
    </row>
    <row r="3556" spans="1:4" x14ac:dyDescent="0.2">
      <c r="A3556" s="25">
        <v>40938</v>
      </c>
      <c r="B3556" s="6">
        <v>2.1240999999999999</v>
      </c>
      <c r="C3556" s="6">
        <v>-0.57310000000000005</v>
      </c>
      <c r="D3556" s="6">
        <f t="shared" si="55"/>
        <v>2.7127467516336212</v>
      </c>
    </row>
    <row r="3557" spans="1:4" x14ac:dyDescent="0.2">
      <c r="A3557" s="25">
        <v>40939</v>
      </c>
      <c r="B3557" s="6">
        <v>2.0983000000000001</v>
      </c>
      <c r="C3557" s="6">
        <v>-0.59009999999999996</v>
      </c>
      <c r="D3557" s="6">
        <f t="shared" si="55"/>
        <v>2.7043584190306946</v>
      </c>
    </row>
    <row r="3558" spans="1:4" x14ac:dyDescent="0.2">
      <c r="A3558" s="25">
        <v>40940</v>
      </c>
      <c r="B3558" s="6">
        <v>2.1751999999999998</v>
      </c>
      <c r="C3558" s="6">
        <v>-0.53059999999999996</v>
      </c>
      <c r="D3558" s="6">
        <f t="shared" si="55"/>
        <v>2.7202335592654725</v>
      </c>
    </row>
    <row r="3559" spans="1:4" x14ac:dyDescent="0.2">
      <c r="A3559" s="25">
        <v>40941</v>
      </c>
      <c r="B3559" s="6">
        <v>2.2347999999999999</v>
      </c>
      <c r="C3559" s="6">
        <v>-0.5232</v>
      </c>
      <c r="D3559" s="6">
        <f t="shared" si="55"/>
        <v>2.772505750084453</v>
      </c>
    </row>
    <row r="3560" spans="1:4" x14ac:dyDescent="0.2">
      <c r="A3560" s="25">
        <v>40942</v>
      </c>
      <c r="B3560" s="6">
        <v>2.3207</v>
      </c>
      <c r="C3560" s="6">
        <v>-0.4803</v>
      </c>
      <c r="D3560" s="6">
        <f t="shared" si="55"/>
        <v>2.8145181305811784</v>
      </c>
    </row>
    <row r="3561" spans="1:4" x14ac:dyDescent="0.2">
      <c r="A3561" s="25">
        <v>40945</v>
      </c>
      <c r="B3561" s="6">
        <v>2.3047</v>
      </c>
      <c r="C3561" s="6">
        <v>-0.4904</v>
      </c>
      <c r="D3561" s="6">
        <f t="shared" si="55"/>
        <v>2.808874721634913</v>
      </c>
    </row>
    <row r="3562" spans="1:4" x14ac:dyDescent="0.2">
      <c r="A3562" s="25">
        <v>40946</v>
      </c>
      <c r="B3562" s="6">
        <v>2.3614999999999999</v>
      </c>
      <c r="C3562" s="6">
        <v>-0.46529999999999999</v>
      </c>
      <c r="D3562" s="6">
        <f t="shared" si="55"/>
        <v>2.840014587877393</v>
      </c>
    </row>
    <row r="3563" spans="1:4" x14ac:dyDescent="0.2">
      <c r="A3563" s="25">
        <v>40947</v>
      </c>
      <c r="B3563" s="6">
        <v>2.3414999999999999</v>
      </c>
      <c r="C3563" s="6">
        <v>-0.51770000000000005</v>
      </c>
      <c r="D3563" s="6">
        <f t="shared" si="55"/>
        <v>2.8740791075397176</v>
      </c>
    </row>
    <row r="3564" spans="1:4" x14ac:dyDescent="0.2">
      <c r="A3564" s="25">
        <v>40948</v>
      </c>
      <c r="B3564" s="6">
        <v>2.3956</v>
      </c>
      <c r="C3564" s="6">
        <v>-0.50160000000000005</v>
      </c>
      <c r="D3564" s="6">
        <f t="shared" si="55"/>
        <v>2.9118056169747497</v>
      </c>
    </row>
    <row r="3565" spans="1:4" x14ac:dyDescent="0.2">
      <c r="A3565" s="25">
        <v>40949</v>
      </c>
      <c r="B3565" s="6">
        <v>2.2915000000000001</v>
      </c>
      <c r="C3565" s="6">
        <v>-0.55600000000000005</v>
      </c>
      <c r="D3565" s="6">
        <f t="shared" si="55"/>
        <v>2.8634206186396449</v>
      </c>
    </row>
    <row r="3566" spans="1:4" x14ac:dyDescent="0.2">
      <c r="A3566" s="25">
        <v>40952</v>
      </c>
      <c r="B3566" s="6">
        <v>2.2858000000000001</v>
      </c>
      <c r="C3566" s="6">
        <v>-0.53910000000000002</v>
      </c>
      <c r="D3566" s="6">
        <f t="shared" si="55"/>
        <v>2.8402115806311912</v>
      </c>
    </row>
    <row r="3567" spans="1:4" x14ac:dyDescent="0.2">
      <c r="A3567" s="25">
        <v>40953</v>
      </c>
      <c r="B3567" s="6">
        <v>2.2504</v>
      </c>
      <c r="C3567" s="6">
        <v>-0.65449999999999997</v>
      </c>
      <c r="D3567" s="6">
        <f t="shared" si="55"/>
        <v>2.9240378275815271</v>
      </c>
    </row>
    <row r="3568" spans="1:4" x14ac:dyDescent="0.2">
      <c r="A3568" s="25">
        <v>40954</v>
      </c>
      <c r="B3568" s="6">
        <v>2.2288999999999999</v>
      </c>
      <c r="C3568" s="6">
        <v>-0.64100000000000001</v>
      </c>
      <c r="D3568" s="6">
        <f t="shared" si="55"/>
        <v>2.8884147384736103</v>
      </c>
    </row>
    <row r="3569" spans="1:4" x14ac:dyDescent="0.2">
      <c r="A3569" s="25">
        <v>40956</v>
      </c>
      <c r="B3569" s="6">
        <v>2.3439000000000001</v>
      </c>
      <c r="C3569" s="6">
        <v>-0.59350000000000003</v>
      </c>
      <c r="D3569" s="6">
        <f t="shared" si="55"/>
        <v>2.9549375543852729</v>
      </c>
    </row>
    <row r="3570" spans="1:4" x14ac:dyDescent="0.2">
      <c r="A3570" s="25">
        <v>40959</v>
      </c>
      <c r="B3570" s="6">
        <v>2.3952</v>
      </c>
      <c r="C3570" s="6">
        <v>-0.5181</v>
      </c>
      <c r="D3570" s="6">
        <f t="shared" si="55"/>
        <v>2.9284724155851372</v>
      </c>
    </row>
    <row r="3571" spans="1:4" x14ac:dyDescent="0.2">
      <c r="A3571" s="25">
        <v>40960</v>
      </c>
      <c r="B3571" s="6">
        <v>2.3696999999999999</v>
      </c>
      <c r="C3571" s="6">
        <v>-0.54600000000000004</v>
      </c>
      <c r="D3571" s="6">
        <f t="shared" si="55"/>
        <v>2.9317071208800227</v>
      </c>
    </row>
    <row r="3572" spans="1:4" x14ac:dyDescent="0.2">
      <c r="A3572" s="25">
        <v>40961</v>
      </c>
      <c r="B3572" s="6">
        <v>2.2949999999999999</v>
      </c>
      <c r="C3572" s="6">
        <v>-0.60860000000000003</v>
      </c>
      <c r="D3572" s="6">
        <f t="shared" si="55"/>
        <v>2.9213795157327471</v>
      </c>
    </row>
    <row r="3573" spans="1:4" x14ac:dyDescent="0.2">
      <c r="A3573" s="25">
        <v>40962</v>
      </c>
      <c r="B3573" s="6">
        <v>2.2581000000000002</v>
      </c>
      <c r="C3573" s="6">
        <v>-0.62849999999999995</v>
      </c>
      <c r="D3573" s="6">
        <f t="shared" si="55"/>
        <v>2.9048570264109896</v>
      </c>
    </row>
    <row r="3574" spans="1:4" x14ac:dyDescent="0.2">
      <c r="A3574" s="25">
        <v>40963</v>
      </c>
      <c r="B3574" s="6">
        <v>2.2311999999999999</v>
      </c>
      <c r="C3574" s="6">
        <v>-0.65439999999999998</v>
      </c>
      <c r="D3574" s="6">
        <f t="shared" si="55"/>
        <v>2.9046077531365233</v>
      </c>
    </row>
    <row r="3575" spans="1:4" x14ac:dyDescent="0.2">
      <c r="A3575" s="25">
        <v>40966</v>
      </c>
      <c r="B3575" s="6">
        <v>2.2086999999999999</v>
      </c>
      <c r="C3575" s="6">
        <v>-0.70740000000000003</v>
      </c>
      <c r="D3575" s="6">
        <f t="shared" si="55"/>
        <v>2.9368754569826905</v>
      </c>
    </row>
    <row r="3576" spans="1:4" x14ac:dyDescent="0.2">
      <c r="A3576" s="25">
        <v>40967</v>
      </c>
      <c r="B3576" s="6">
        <v>2.1962000000000002</v>
      </c>
      <c r="C3576" s="6">
        <v>-0.70960000000000001</v>
      </c>
      <c r="D3576" s="6">
        <f t="shared" si="55"/>
        <v>2.9265669188561994</v>
      </c>
    </row>
    <row r="3577" spans="1:4" x14ac:dyDescent="0.2">
      <c r="A3577" s="25">
        <v>40968</v>
      </c>
      <c r="B3577" s="6">
        <v>2.2582</v>
      </c>
      <c r="C3577" s="6">
        <v>-0.67469999999999997</v>
      </c>
      <c r="D3577" s="6">
        <f t="shared" si="55"/>
        <v>2.9528226947212799</v>
      </c>
    </row>
    <row r="3578" spans="1:4" x14ac:dyDescent="0.2">
      <c r="A3578" s="25">
        <v>40969</v>
      </c>
      <c r="B3578" s="6">
        <v>2.3418999999999999</v>
      </c>
      <c r="C3578" s="6">
        <v>-0.58989999999999998</v>
      </c>
      <c r="D3578" s="6">
        <f t="shared" si="55"/>
        <v>2.9491973149609718</v>
      </c>
    </row>
    <row r="3579" spans="1:4" x14ac:dyDescent="0.2">
      <c r="A3579" s="25">
        <v>40970</v>
      </c>
      <c r="B3579" s="6">
        <v>2.2646999999999999</v>
      </c>
      <c r="C3579" s="6">
        <v>-0.63919999999999999</v>
      </c>
      <c r="D3579" s="6">
        <f t="shared" si="55"/>
        <v>2.9225811386381695</v>
      </c>
    </row>
    <row r="3580" spans="1:4" x14ac:dyDescent="0.2">
      <c r="A3580" s="25">
        <v>40973</v>
      </c>
      <c r="B3580" s="6">
        <v>2.2949000000000002</v>
      </c>
      <c r="C3580" s="6">
        <v>-0.60540000000000005</v>
      </c>
      <c r="D3580" s="6">
        <f t="shared" si="55"/>
        <v>2.9179653623033985</v>
      </c>
    </row>
    <row r="3581" spans="1:4" x14ac:dyDescent="0.2">
      <c r="A3581" s="25">
        <v>40974</v>
      </c>
      <c r="B3581" s="6">
        <v>2.2502</v>
      </c>
      <c r="C3581" s="6">
        <v>-0.62209999999999999</v>
      </c>
      <c r="D3581" s="6">
        <f t="shared" si="55"/>
        <v>2.8902804345835476</v>
      </c>
    </row>
    <row r="3582" spans="1:4" x14ac:dyDescent="0.2">
      <c r="A3582" s="25">
        <v>40975</v>
      </c>
      <c r="B3582" s="6">
        <v>2.2623000000000002</v>
      </c>
      <c r="C3582" s="6">
        <v>-0.60340000000000005</v>
      </c>
      <c r="D3582" s="6">
        <f t="shared" si="55"/>
        <v>2.8830966049140594</v>
      </c>
    </row>
    <row r="3583" spans="1:4" x14ac:dyDescent="0.2">
      <c r="A3583" s="25">
        <v>40976</v>
      </c>
      <c r="B3583" s="6">
        <v>2.2667999999999999</v>
      </c>
      <c r="C3583" s="6">
        <v>-0.60940000000000005</v>
      </c>
      <c r="D3583" s="6">
        <f t="shared" si="55"/>
        <v>2.89383503067695</v>
      </c>
    </row>
    <row r="3584" spans="1:4" x14ac:dyDescent="0.2">
      <c r="A3584" s="25">
        <v>40977</v>
      </c>
      <c r="B3584" s="6">
        <v>2.2755000000000001</v>
      </c>
      <c r="C3584" s="6">
        <v>-0.59960000000000002</v>
      </c>
      <c r="D3584" s="6">
        <f t="shared" si="55"/>
        <v>2.8924430887602215</v>
      </c>
    </row>
    <row r="3585" spans="1:4" x14ac:dyDescent="0.2">
      <c r="A3585" s="25">
        <v>40980</v>
      </c>
      <c r="B3585" s="6">
        <v>2.2147999999999999</v>
      </c>
      <c r="C3585" s="6">
        <v>-0.63100000000000001</v>
      </c>
      <c r="D3585" s="6">
        <f t="shared" si="55"/>
        <v>2.8638710261751799</v>
      </c>
    </row>
    <row r="3586" spans="1:4" x14ac:dyDescent="0.2">
      <c r="A3586" s="25">
        <v>40981</v>
      </c>
      <c r="B3586" s="6">
        <v>2.2915999999999999</v>
      </c>
      <c r="C3586" s="6">
        <v>-0.59030000000000005</v>
      </c>
      <c r="D3586" s="6">
        <f t="shared" si="55"/>
        <v>2.8990128729892373</v>
      </c>
    </row>
    <row r="3587" spans="1:4" x14ac:dyDescent="0.2">
      <c r="A3587" s="25">
        <v>40982</v>
      </c>
      <c r="B3587" s="6">
        <v>2.4638</v>
      </c>
      <c r="C3587" s="6">
        <v>-0.51439999999999997</v>
      </c>
      <c r="D3587" s="6">
        <f t="shared" si="55"/>
        <v>2.9935990736347673</v>
      </c>
    </row>
    <row r="3588" spans="1:4" x14ac:dyDescent="0.2">
      <c r="A3588" s="25">
        <v>40983</v>
      </c>
      <c r="B3588" s="6">
        <v>2.5108000000000001</v>
      </c>
      <c r="C3588" s="6">
        <v>-0.4526</v>
      </c>
      <c r="D3588" s="6">
        <f t="shared" si="55"/>
        <v>2.9768733286856142</v>
      </c>
    </row>
    <row r="3589" spans="1:4" x14ac:dyDescent="0.2">
      <c r="A3589" s="25">
        <v>40984</v>
      </c>
      <c r="B3589" s="6">
        <v>2.5891000000000002</v>
      </c>
      <c r="C3589" s="6">
        <v>-0.40350000000000003</v>
      </c>
      <c r="D3589" s="6">
        <f t="shared" si="55"/>
        <v>3.0047240615885151</v>
      </c>
    </row>
    <row r="3590" spans="1:4" x14ac:dyDescent="0.2">
      <c r="A3590" s="25">
        <v>40987</v>
      </c>
      <c r="B3590" s="6">
        <v>2.5613999999999999</v>
      </c>
      <c r="C3590" s="6">
        <v>-0.41539999999999999</v>
      </c>
      <c r="D3590" s="6">
        <f t="shared" si="55"/>
        <v>2.9892172082832014</v>
      </c>
    </row>
    <row r="3591" spans="1:4" x14ac:dyDescent="0.2">
      <c r="A3591" s="25">
        <v>40988</v>
      </c>
      <c r="B3591" s="6">
        <v>2.5695000000000001</v>
      </c>
      <c r="C3591" s="6">
        <v>-0.38379999999999997</v>
      </c>
      <c r="D3591" s="6">
        <f t="shared" si="55"/>
        <v>2.9646784358367428</v>
      </c>
    </row>
    <row r="3592" spans="1:4" x14ac:dyDescent="0.2">
      <c r="A3592" s="25">
        <v>40989</v>
      </c>
      <c r="B3592" s="6">
        <v>2.5064000000000002</v>
      </c>
      <c r="C3592" s="6">
        <v>-0.43030000000000002</v>
      </c>
      <c r="D3592" s="6">
        <f t="shared" ref="D3592:D3655" si="56">((1+(B3592/100))/(1+(C3592/100)) - 1)*100</f>
        <v>2.9493912304646708</v>
      </c>
    </row>
    <row r="3593" spans="1:4" x14ac:dyDescent="0.2">
      <c r="A3593" s="25">
        <v>40990</v>
      </c>
      <c r="B3593" s="6">
        <v>2.4603999999999999</v>
      </c>
      <c r="C3593" s="6">
        <v>-0.44940000000000002</v>
      </c>
      <c r="D3593" s="6">
        <f t="shared" si="56"/>
        <v>2.9229356729140843</v>
      </c>
    </row>
    <row r="3594" spans="1:4" x14ac:dyDescent="0.2">
      <c r="A3594" s="25">
        <v>40991</v>
      </c>
      <c r="B3594" s="6">
        <v>2.4209999999999998</v>
      </c>
      <c r="C3594" s="6">
        <v>-0.46870000000000001</v>
      </c>
      <c r="D3594" s="6">
        <f t="shared" si="56"/>
        <v>2.9033078036758253</v>
      </c>
    </row>
    <row r="3595" spans="1:4" x14ac:dyDescent="0.2">
      <c r="A3595" s="25">
        <v>40994</v>
      </c>
      <c r="B3595" s="6">
        <v>2.4630000000000001</v>
      </c>
      <c r="C3595" s="6">
        <v>-0.44440000000000002</v>
      </c>
      <c r="D3595" s="6">
        <f t="shared" si="56"/>
        <v>2.9203781605454671</v>
      </c>
    </row>
    <row r="3596" spans="1:4" x14ac:dyDescent="0.2">
      <c r="A3596" s="25">
        <v>40995</v>
      </c>
      <c r="B3596" s="6">
        <v>2.3881000000000001</v>
      </c>
      <c r="C3596" s="6">
        <v>-0.50029999999999997</v>
      </c>
      <c r="D3596" s="6">
        <f t="shared" si="56"/>
        <v>2.9029233253969666</v>
      </c>
    </row>
    <row r="3597" spans="1:4" x14ac:dyDescent="0.2">
      <c r="A3597" s="25">
        <v>40996</v>
      </c>
      <c r="B3597" s="6">
        <v>2.3443000000000001</v>
      </c>
      <c r="C3597" s="6">
        <v>-0.53239999999999998</v>
      </c>
      <c r="D3597" s="6">
        <f t="shared" si="56"/>
        <v>2.8920975272350047</v>
      </c>
    </row>
    <row r="3598" spans="1:4" x14ac:dyDescent="0.2">
      <c r="A3598" s="25">
        <v>40997</v>
      </c>
      <c r="B3598" s="6">
        <v>2.3266</v>
      </c>
      <c r="C3598" s="6">
        <v>-0.5605</v>
      </c>
      <c r="D3598" s="6">
        <f t="shared" si="56"/>
        <v>2.9033734079515705</v>
      </c>
    </row>
    <row r="3599" spans="1:4" x14ac:dyDescent="0.2">
      <c r="A3599" s="25">
        <v>40998</v>
      </c>
      <c r="B3599" s="6">
        <v>2.3289</v>
      </c>
      <c r="C3599" s="6">
        <v>-0.57199999999999995</v>
      </c>
      <c r="D3599" s="6">
        <f t="shared" si="56"/>
        <v>2.9175886068310675</v>
      </c>
    </row>
    <row r="3600" spans="1:4" x14ac:dyDescent="0.2">
      <c r="A3600" s="25">
        <v>41001</v>
      </c>
      <c r="B3600" s="6">
        <v>2.3515999999999999</v>
      </c>
      <c r="C3600" s="6">
        <v>-0.54039999999999999</v>
      </c>
      <c r="D3600" s="6">
        <f t="shared" si="56"/>
        <v>2.9077132825790608</v>
      </c>
    </row>
    <row r="3601" spans="1:4" x14ac:dyDescent="0.2">
      <c r="A3601" s="25">
        <v>41002</v>
      </c>
      <c r="B3601" s="6">
        <v>2.3090000000000002</v>
      </c>
      <c r="C3601" s="6">
        <v>-0.57850000000000001</v>
      </c>
      <c r="D3601" s="6">
        <f t="shared" si="56"/>
        <v>2.9043013835035714</v>
      </c>
    </row>
    <row r="3602" spans="1:4" x14ac:dyDescent="0.2">
      <c r="A3602" s="25">
        <v>41003</v>
      </c>
      <c r="B3602" s="6">
        <v>2.3500999999999999</v>
      </c>
      <c r="C3602" s="6">
        <v>-0.53690000000000004</v>
      </c>
      <c r="D3602" s="6">
        <f t="shared" si="56"/>
        <v>2.9025839733529235</v>
      </c>
    </row>
    <row r="3603" spans="1:4" x14ac:dyDescent="0.2">
      <c r="A3603" s="25">
        <v>41004</v>
      </c>
      <c r="B3603" s="6">
        <v>2.2982</v>
      </c>
      <c r="C3603" s="6">
        <v>-0.56340000000000001</v>
      </c>
      <c r="D3603" s="6">
        <f t="shared" si="56"/>
        <v>2.8778136018327238</v>
      </c>
    </row>
    <row r="3604" spans="1:4" x14ac:dyDescent="0.2">
      <c r="A3604" s="25">
        <v>41009</v>
      </c>
      <c r="B3604" s="6">
        <v>2.1307</v>
      </c>
      <c r="C3604" s="6">
        <v>-0.67390000000000005</v>
      </c>
      <c r="D3604" s="6">
        <f t="shared" si="56"/>
        <v>2.8236284320032778</v>
      </c>
    </row>
    <row r="3605" spans="1:4" x14ac:dyDescent="0.2">
      <c r="A3605" s="25">
        <v>41010</v>
      </c>
      <c r="B3605" s="6">
        <v>2.1802000000000001</v>
      </c>
      <c r="C3605" s="6">
        <v>-0.63859999999999995</v>
      </c>
      <c r="D3605" s="6">
        <f t="shared" si="56"/>
        <v>2.8369165490824466</v>
      </c>
    </row>
    <row r="3606" spans="1:4" x14ac:dyDescent="0.2">
      <c r="A3606" s="25">
        <v>41011</v>
      </c>
      <c r="B3606" s="6">
        <v>2.2238000000000002</v>
      </c>
      <c r="C3606" s="6">
        <v>-0.63129999999999997</v>
      </c>
      <c r="D3606" s="6">
        <f t="shared" si="56"/>
        <v>2.8732387562683259</v>
      </c>
    </row>
    <row r="3607" spans="1:4" x14ac:dyDescent="0.2">
      <c r="A3607" s="25">
        <v>41012</v>
      </c>
      <c r="B3607" s="6">
        <v>2.1661999999999999</v>
      </c>
      <c r="C3607" s="6">
        <v>-0.67310000000000003</v>
      </c>
      <c r="D3607" s="6">
        <f t="shared" si="56"/>
        <v>2.8585408383831723</v>
      </c>
    </row>
    <row r="3608" spans="1:4" x14ac:dyDescent="0.2">
      <c r="A3608" s="25">
        <v>41015</v>
      </c>
      <c r="B3608" s="6">
        <v>2.1661000000000001</v>
      </c>
      <c r="C3608" s="6">
        <v>-0.69</v>
      </c>
      <c r="D3608" s="6">
        <f t="shared" si="56"/>
        <v>2.8759440136944869</v>
      </c>
    </row>
    <row r="3609" spans="1:4" x14ac:dyDescent="0.2">
      <c r="A3609" s="25">
        <v>41016</v>
      </c>
      <c r="B3609" s="6">
        <v>2.2311000000000001</v>
      </c>
      <c r="C3609" s="6">
        <v>-0.63039999999999996</v>
      </c>
      <c r="D3609" s="6">
        <f t="shared" si="56"/>
        <v>2.879653334621457</v>
      </c>
    </row>
    <row r="3610" spans="1:4" x14ac:dyDescent="0.2">
      <c r="A3610" s="25">
        <v>41017</v>
      </c>
      <c r="B3610" s="6">
        <v>2.2679999999999998</v>
      </c>
      <c r="C3610" s="6">
        <v>-0.57140000000000002</v>
      </c>
      <c r="D3610" s="6">
        <f t="shared" si="56"/>
        <v>2.8557175701961146</v>
      </c>
    </row>
    <row r="3611" spans="1:4" x14ac:dyDescent="0.2">
      <c r="A3611" s="25">
        <v>41018</v>
      </c>
      <c r="B3611" s="6">
        <v>2.2915000000000001</v>
      </c>
      <c r="C3611" s="6">
        <v>-0.50970000000000004</v>
      </c>
      <c r="D3611" s="6">
        <f t="shared" si="56"/>
        <v>2.8155508627474291</v>
      </c>
    </row>
    <row r="3612" spans="1:4" x14ac:dyDescent="0.2">
      <c r="A3612" s="25">
        <v>41019</v>
      </c>
      <c r="B3612" s="6">
        <v>2.3047</v>
      </c>
      <c r="C3612" s="6">
        <v>-0.51090000000000002</v>
      </c>
      <c r="D3612" s="6">
        <f t="shared" si="56"/>
        <v>2.8300587702572599</v>
      </c>
    </row>
    <row r="3613" spans="1:4" x14ac:dyDescent="0.2">
      <c r="A3613" s="25">
        <v>41022</v>
      </c>
      <c r="B3613" s="6">
        <v>2.2513999999999998</v>
      </c>
      <c r="C3613" s="6">
        <v>-0.55349999999999999</v>
      </c>
      <c r="D3613" s="6">
        <f t="shared" si="56"/>
        <v>2.8205115313258755</v>
      </c>
    </row>
    <row r="3614" spans="1:4" x14ac:dyDescent="0.2">
      <c r="A3614" s="25">
        <v>41023</v>
      </c>
      <c r="B3614" s="6">
        <v>2.2454999999999998</v>
      </c>
      <c r="C3614" s="6">
        <v>-0.53869999999999996</v>
      </c>
      <c r="D3614" s="6">
        <f t="shared" si="56"/>
        <v>2.7992797198508335</v>
      </c>
    </row>
    <row r="3615" spans="1:4" x14ac:dyDescent="0.2">
      <c r="A3615" s="25">
        <v>41024</v>
      </c>
      <c r="B3615" s="6">
        <v>2.2755999999999998</v>
      </c>
      <c r="C3615" s="6">
        <v>-0.49809999999999999</v>
      </c>
      <c r="D3615" s="6">
        <f t="shared" si="56"/>
        <v>2.7875849606892045</v>
      </c>
    </row>
    <row r="3616" spans="1:4" x14ac:dyDescent="0.2">
      <c r="A3616" s="25">
        <v>41025</v>
      </c>
      <c r="B3616" s="6">
        <v>2.2372000000000001</v>
      </c>
      <c r="C3616" s="6">
        <v>-0.52010000000000001</v>
      </c>
      <c r="D3616" s="6">
        <f t="shared" si="56"/>
        <v>2.7717156933209752</v>
      </c>
    </row>
    <row r="3617" spans="1:4" x14ac:dyDescent="0.2">
      <c r="A3617" s="25">
        <v>41026</v>
      </c>
      <c r="B3617" s="6">
        <v>2.2610999999999999</v>
      </c>
      <c r="C3617" s="6">
        <v>-0.53600000000000003</v>
      </c>
      <c r="D3617" s="6">
        <f t="shared" si="56"/>
        <v>2.8121732486125595</v>
      </c>
    </row>
    <row r="3618" spans="1:4" x14ac:dyDescent="0.2">
      <c r="A3618" s="25">
        <v>41029</v>
      </c>
      <c r="B3618" s="6">
        <v>2.2515999999999998</v>
      </c>
      <c r="C3618" s="6">
        <v>-0.54710000000000003</v>
      </c>
      <c r="D3618" s="6">
        <f t="shared" si="56"/>
        <v>2.8140959187715975</v>
      </c>
    </row>
    <row r="3619" spans="1:4" x14ac:dyDescent="0.2">
      <c r="A3619" s="25">
        <v>41030</v>
      </c>
      <c r="B3619" s="6">
        <v>2.2187000000000001</v>
      </c>
      <c r="C3619" s="6">
        <v>-0.56769999999999998</v>
      </c>
      <c r="D3619" s="6">
        <f t="shared" si="56"/>
        <v>2.802308706526957</v>
      </c>
    </row>
    <row r="3620" spans="1:4" x14ac:dyDescent="0.2">
      <c r="A3620" s="25">
        <v>41031</v>
      </c>
      <c r="B3620" s="6">
        <v>2.1564999999999999</v>
      </c>
      <c r="C3620" s="6">
        <v>-0.5998</v>
      </c>
      <c r="D3620" s="6">
        <f t="shared" si="56"/>
        <v>2.7729320464144003</v>
      </c>
    </row>
    <row r="3621" spans="1:4" x14ac:dyDescent="0.2">
      <c r="A3621" s="25">
        <v>41032</v>
      </c>
      <c r="B3621" s="6">
        <v>2.1541000000000001</v>
      </c>
      <c r="C3621" s="6">
        <v>-0.58699999999999997</v>
      </c>
      <c r="D3621" s="6">
        <f t="shared" si="56"/>
        <v>2.7572852645026291</v>
      </c>
    </row>
    <row r="3622" spans="1:4" x14ac:dyDescent="0.2">
      <c r="A3622" s="25">
        <v>41033</v>
      </c>
      <c r="B3622" s="6">
        <v>2.1164000000000001</v>
      </c>
      <c r="C3622" s="6">
        <v>-0.60119999999999996</v>
      </c>
      <c r="D3622" s="6">
        <f t="shared" si="56"/>
        <v>2.7340370306281336</v>
      </c>
    </row>
    <row r="3623" spans="1:4" x14ac:dyDescent="0.2">
      <c r="A3623" s="25">
        <v>41037</v>
      </c>
      <c r="B3623" s="6">
        <v>2.0375999999999999</v>
      </c>
      <c r="C3623" s="6">
        <v>-0.64349999999999996</v>
      </c>
      <c r="D3623" s="6">
        <f t="shared" si="56"/>
        <v>2.6984646198285889</v>
      </c>
    </row>
    <row r="3624" spans="1:4" x14ac:dyDescent="0.2">
      <c r="A3624" s="25">
        <v>41038</v>
      </c>
      <c r="B3624" s="6">
        <v>2.0179</v>
      </c>
      <c r="C3624" s="6">
        <v>-0.66049999999999998</v>
      </c>
      <c r="D3624" s="6">
        <f t="shared" si="56"/>
        <v>2.6962084568575406</v>
      </c>
    </row>
    <row r="3625" spans="1:4" x14ac:dyDescent="0.2">
      <c r="A3625" s="25">
        <v>41039</v>
      </c>
      <c r="B3625" s="6">
        <v>2.1006</v>
      </c>
      <c r="C3625" s="6">
        <v>-0.64500000000000002</v>
      </c>
      <c r="D3625" s="6">
        <f t="shared" si="56"/>
        <v>2.7634240853505077</v>
      </c>
    </row>
    <row r="3626" spans="1:4" x14ac:dyDescent="0.2">
      <c r="A3626" s="25">
        <v>41040</v>
      </c>
      <c r="B3626" s="6">
        <v>2.0830000000000002</v>
      </c>
      <c r="C3626" s="6">
        <v>-0.71120000000000005</v>
      </c>
      <c r="D3626" s="6">
        <f t="shared" si="56"/>
        <v>2.8142146949101887</v>
      </c>
    </row>
    <row r="3627" spans="1:4" x14ac:dyDescent="0.2">
      <c r="A3627" s="25">
        <v>41043</v>
      </c>
      <c r="B3627" s="6">
        <v>1.996</v>
      </c>
      <c r="C3627" s="6">
        <v>-0.73770000000000002</v>
      </c>
      <c r="D3627" s="6">
        <f t="shared" si="56"/>
        <v>2.7540163788265959</v>
      </c>
    </row>
    <row r="3628" spans="1:4" x14ac:dyDescent="0.2">
      <c r="A3628" s="25">
        <v>41044</v>
      </c>
      <c r="B3628" s="6">
        <v>2.0066000000000002</v>
      </c>
      <c r="C3628" s="6">
        <v>-0.74339999999999995</v>
      </c>
      <c r="D3628" s="6">
        <f t="shared" si="56"/>
        <v>2.7705966152376638</v>
      </c>
    </row>
    <row r="3629" spans="1:4" x14ac:dyDescent="0.2">
      <c r="A3629" s="25">
        <v>41045</v>
      </c>
      <c r="B3629" s="6">
        <v>1.9961</v>
      </c>
      <c r="C3629" s="6">
        <v>-0.75629999999999997</v>
      </c>
      <c r="D3629" s="6">
        <f t="shared" si="56"/>
        <v>2.7733750353926556</v>
      </c>
    </row>
    <row r="3630" spans="1:4" x14ac:dyDescent="0.2">
      <c r="A3630" s="25">
        <v>41046</v>
      </c>
      <c r="B3630" s="6">
        <v>1.9753000000000001</v>
      </c>
      <c r="C3630" s="6">
        <v>-0.76910000000000001</v>
      </c>
      <c r="D3630" s="6">
        <f t="shared" si="56"/>
        <v>2.7656707739222242</v>
      </c>
    </row>
    <row r="3631" spans="1:4" x14ac:dyDescent="0.2">
      <c r="A3631" s="25">
        <v>41047</v>
      </c>
      <c r="B3631" s="6">
        <v>1.9529000000000001</v>
      </c>
      <c r="C3631" s="6">
        <v>-0.77849999999999997</v>
      </c>
      <c r="D3631" s="6">
        <f t="shared" si="56"/>
        <v>2.7528307876820923</v>
      </c>
    </row>
    <row r="3632" spans="1:4" x14ac:dyDescent="0.2">
      <c r="A3632" s="25">
        <v>41050</v>
      </c>
      <c r="B3632" s="6">
        <v>1.9681999999999999</v>
      </c>
      <c r="C3632" s="6">
        <v>-0.76180000000000003</v>
      </c>
      <c r="D3632" s="6">
        <f t="shared" si="56"/>
        <v>2.7509567888172048</v>
      </c>
    </row>
    <row r="3633" spans="1:4" x14ac:dyDescent="0.2">
      <c r="A3633" s="25">
        <v>41051</v>
      </c>
      <c r="B3633" s="6">
        <v>2</v>
      </c>
      <c r="C3633" s="6">
        <v>-0.69069999999999998</v>
      </c>
      <c r="D3633" s="6">
        <f t="shared" si="56"/>
        <v>2.7094139219589808</v>
      </c>
    </row>
    <row r="3634" spans="1:4" x14ac:dyDescent="0.2">
      <c r="A3634" s="25">
        <v>41052</v>
      </c>
      <c r="B3634" s="6">
        <v>1.9008</v>
      </c>
      <c r="C3634" s="6">
        <v>-0.72809999999999997</v>
      </c>
      <c r="D3634" s="6">
        <f t="shared" si="56"/>
        <v>2.6481814088377353</v>
      </c>
    </row>
    <row r="3635" spans="1:4" x14ac:dyDescent="0.2">
      <c r="A3635" s="25">
        <v>41053</v>
      </c>
      <c r="B3635" s="6">
        <v>1.9047000000000001</v>
      </c>
      <c r="C3635" s="6">
        <v>-0.72140000000000004</v>
      </c>
      <c r="D3635" s="6">
        <f t="shared" si="56"/>
        <v>2.6451823454400225</v>
      </c>
    </row>
    <row r="3636" spans="1:4" x14ac:dyDescent="0.2">
      <c r="A3636" s="25">
        <v>41054</v>
      </c>
      <c r="B3636" s="6">
        <v>1.8854</v>
      </c>
      <c r="C3636" s="6">
        <v>-0.66879999999999995</v>
      </c>
      <c r="D3636" s="6">
        <f t="shared" si="56"/>
        <v>2.5713975065236205</v>
      </c>
    </row>
    <row r="3637" spans="1:4" x14ac:dyDescent="0.2">
      <c r="A3637" s="25">
        <v>41057</v>
      </c>
      <c r="B3637" s="6">
        <v>1.8839999999999999</v>
      </c>
      <c r="C3637" s="6">
        <v>-0.62909999999999999</v>
      </c>
      <c r="D3637" s="6">
        <f t="shared" si="56"/>
        <v>2.529010001922094</v>
      </c>
    </row>
    <row r="3638" spans="1:4" x14ac:dyDescent="0.2">
      <c r="A3638" s="25">
        <v>41058</v>
      </c>
      <c r="B3638" s="6">
        <v>1.9053</v>
      </c>
      <c r="C3638" s="6">
        <v>-0.62360000000000004</v>
      </c>
      <c r="D3638" s="6">
        <f t="shared" si="56"/>
        <v>2.5447691806102846</v>
      </c>
    </row>
    <row r="3639" spans="1:4" x14ac:dyDescent="0.2">
      <c r="A3639" s="25">
        <v>41059</v>
      </c>
      <c r="B3639" s="6">
        <v>1.7632000000000001</v>
      </c>
      <c r="C3639" s="6">
        <v>-0.68620000000000003</v>
      </c>
      <c r="D3639" s="6">
        <f t="shared" si="56"/>
        <v>2.466323914702695</v>
      </c>
    </row>
    <row r="3640" spans="1:4" x14ac:dyDescent="0.2">
      <c r="A3640" s="25">
        <v>41060</v>
      </c>
      <c r="B3640" s="6">
        <v>1.673</v>
      </c>
      <c r="C3640" s="6">
        <v>-0.74590000000000001</v>
      </c>
      <c r="D3640" s="6">
        <f t="shared" si="56"/>
        <v>2.437078166040485</v>
      </c>
    </row>
    <row r="3641" spans="1:4" x14ac:dyDescent="0.2">
      <c r="A3641" s="25">
        <v>41061</v>
      </c>
      <c r="B3641" s="6">
        <v>1.6293</v>
      </c>
      <c r="C3641" s="6">
        <v>-0.73499999999999999</v>
      </c>
      <c r="D3641" s="6">
        <f t="shared" si="56"/>
        <v>2.3818062761295389</v>
      </c>
    </row>
    <row r="3642" spans="1:4" x14ac:dyDescent="0.2">
      <c r="A3642" s="25">
        <v>41066</v>
      </c>
      <c r="B3642" s="6">
        <v>1.7658</v>
      </c>
      <c r="C3642" s="6">
        <v>-0.64590000000000003</v>
      </c>
      <c r="D3642" s="6">
        <f t="shared" si="56"/>
        <v>2.4273784373266771</v>
      </c>
    </row>
    <row r="3643" spans="1:4" x14ac:dyDescent="0.2">
      <c r="A3643" s="25">
        <v>41067</v>
      </c>
      <c r="B3643" s="6">
        <v>1.8413999999999999</v>
      </c>
      <c r="C3643" s="6">
        <v>-0.57179999999999997</v>
      </c>
      <c r="D3643" s="6">
        <f t="shared" si="56"/>
        <v>2.4270780321880459</v>
      </c>
    </row>
    <row r="3644" spans="1:4" x14ac:dyDescent="0.2">
      <c r="A3644" s="25">
        <v>41068</v>
      </c>
      <c r="B3644" s="6">
        <v>1.7531000000000001</v>
      </c>
      <c r="C3644" s="6">
        <v>-0.58199999999999996</v>
      </c>
      <c r="D3644" s="6">
        <f t="shared" si="56"/>
        <v>2.3487698404715429</v>
      </c>
    </row>
    <row r="3645" spans="1:4" x14ac:dyDescent="0.2">
      <c r="A3645" s="25">
        <v>41071</v>
      </c>
      <c r="B3645" s="6">
        <v>1.7585</v>
      </c>
      <c r="C3645" s="6">
        <v>-0.55879999999999996</v>
      </c>
      <c r="D3645" s="6">
        <f t="shared" si="56"/>
        <v>2.3303218384331581</v>
      </c>
    </row>
    <row r="3646" spans="1:4" x14ac:dyDescent="0.2">
      <c r="A3646" s="25">
        <v>41072</v>
      </c>
      <c r="B3646" s="6">
        <v>1.8159000000000001</v>
      </c>
      <c r="C3646" s="6">
        <v>-0.53420000000000001</v>
      </c>
      <c r="D3646" s="6">
        <f t="shared" si="56"/>
        <v>2.3627216591029176</v>
      </c>
    </row>
    <row r="3647" spans="1:4" x14ac:dyDescent="0.2">
      <c r="A3647" s="25">
        <v>41073</v>
      </c>
      <c r="B3647" s="6">
        <v>1.8784000000000001</v>
      </c>
      <c r="C3647" s="6">
        <v>-0.52470000000000006</v>
      </c>
      <c r="D3647" s="6">
        <f t="shared" si="56"/>
        <v>2.415775574439083</v>
      </c>
    </row>
    <row r="3648" spans="1:4" x14ac:dyDescent="0.2">
      <c r="A3648" s="25">
        <v>41074</v>
      </c>
      <c r="B3648" s="6">
        <v>1.8557999999999999</v>
      </c>
      <c r="C3648" s="6">
        <v>-0.56330000000000002</v>
      </c>
      <c r="D3648" s="6">
        <f t="shared" si="56"/>
        <v>2.4328039848466432</v>
      </c>
    </row>
    <row r="3649" spans="1:4" x14ac:dyDescent="0.2">
      <c r="A3649" s="25">
        <v>41075</v>
      </c>
      <c r="B3649" s="6">
        <v>1.8011999999999999</v>
      </c>
      <c r="C3649" s="6">
        <v>-0.63649999999999995</v>
      </c>
      <c r="D3649" s="6">
        <f t="shared" si="56"/>
        <v>2.4533153522168449</v>
      </c>
    </row>
    <row r="3650" spans="1:4" x14ac:dyDescent="0.2">
      <c r="A3650" s="25">
        <v>41078</v>
      </c>
      <c r="B3650" s="6">
        <v>1.7988999999999999</v>
      </c>
      <c r="C3650" s="6">
        <v>-0.63219999999999998</v>
      </c>
      <c r="D3650" s="6">
        <f t="shared" si="56"/>
        <v>2.4465671978246561</v>
      </c>
    </row>
    <row r="3651" spans="1:4" x14ac:dyDescent="0.2">
      <c r="A3651" s="25">
        <v>41079</v>
      </c>
      <c r="B3651" s="6">
        <v>1.8619000000000001</v>
      </c>
      <c r="C3651" s="6">
        <v>-0.61070000000000002</v>
      </c>
      <c r="D3651" s="6">
        <f t="shared" si="56"/>
        <v>2.4877929515551456</v>
      </c>
    </row>
    <row r="3652" spans="1:4" x14ac:dyDescent="0.2">
      <c r="A3652" s="25">
        <v>41080</v>
      </c>
      <c r="B3652" s="6">
        <v>1.8855</v>
      </c>
      <c r="C3652" s="6">
        <v>-0.6129</v>
      </c>
      <c r="D3652" s="6">
        <f t="shared" si="56"/>
        <v>2.5138071238621551</v>
      </c>
    </row>
    <row r="3653" spans="1:4" x14ac:dyDescent="0.2">
      <c r="A3653" s="25">
        <v>41081</v>
      </c>
      <c r="B3653" s="6">
        <v>1.8855</v>
      </c>
      <c r="C3653" s="6">
        <v>-0.6129</v>
      </c>
      <c r="D3653" s="6">
        <f t="shared" si="56"/>
        <v>2.5138071238621551</v>
      </c>
    </row>
    <row r="3654" spans="1:4" x14ac:dyDescent="0.2">
      <c r="A3654" s="25">
        <v>41082</v>
      </c>
      <c r="B3654" s="6">
        <v>1.8514999999999999</v>
      </c>
      <c r="C3654" s="6">
        <v>-0.57909999999999995</v>
      </c>
      <c r="D3654" s="6">
        <f t="shared" si="56"/>
        <v>2.4447575912107</v>
      </c>
    </row>
    <row r="3655" spans="1:4" x14ac:dyDescent="0.2">
      <c r="A3655" s="25">
        <v>41085</v>
      </c>
      <c r="B3655" s="6">
        <v>1.8029999999999999</v>
      </c>
      <c r="C3655" s="6">
        <v>-0.60240000000000005</v>
      </c>
      <c r="D3655" s="6">
        <f t="shared" si="56"/>
        <v>2.4199779471536509</v>
      </c>
    </row>
    <row r="3656" spans="1:4" x14ac:dyDescent="0.2">
      <c r="A3656" s="25">
        <v>41086</v>
      </c>
      <c r="B3656" s="6">
        <v>1.8150999999999999</v>
      </c>
      <c r="C3656" s="6">
        <v>-0.60040000000000004</v>
      </c>
      <c r="D3656" s="6">
        <f t="shared" ref="D3656:D3719" si="57">((1+(B3656/100))/(1+(C3656/100)) - 1)*100</f>
        <v>2.4300902619326381</v>
      </c>
    </row>
    <row r="3657" spans="1:4" x14ac:dyDescent="0.2">
      <c r="A3657" s="25">
        <v>41087</v>
      </c>
      <c r="B3657" s="6">
        <v>1.8122</v>
      </c>
      <c r="C3657" s="6">
        <v>-0.55989999999999995</v>
      </c>
      <c r="D3657" s="6">
        <f t="shared" si="57"/>
        <v>2.3854561690907383</v>
      </c>
    </row>
    <row r="3658" spans="1:4" x14ac:dyDescent="0.2">
      <c r="A3658" s="25">
        <v>41088</v>
      </c>
      <c r="B3658" s="6">
        <v>1.8122</v>
      </c>
      <c r="C3658" s="6">
        <v>-0.55989999999999995</v>
      </c>
      <c r="D3658" s="6">
        <f t="shared" si="57"/>
        <v>2.3854561690907383</v>
      </c>
    </row>
    <row r="3659" spans="1:4" x14ac:dyDescent="0.2">
      <c r="A3659" s="25">
        <v>41089</v>
      </c>
      <c r="B3659" s="6">
        <v>1.8661000000000001</v>
      </c>
      <c r="C3659" s="6">
        <v>-0.55459999999999998</v>
      </c>
      <c r="D3659" s="6">
        <f t="shared" si="57"/>
        <v>2.4342000736082392</v>
      </c>
    </row>
    <row r="3660" spans="1:4" x14ac:dyDescent="0.2">
      <c r="A3660" s="25">
        <v>41092</v>
      </c>
      <c r="B3660" s="6">
        <v>1.8222</v>
      </c>
      <c r="C3660" s="6">
        <v>-0.58240000000000003</v>
      </c>
      <c r="D3660" s="6">
        <f t="shared" si="57"/>
        <v>2.4186864297669697</v>
      </c>
    </row>
    <row r="3661" spans="1:4" x14ac:dyDescent="0.2">
      <c r="A3661" s="25">
        <v>41093</v>
      </c>
      <c r="B3661" s="6">
        <v>1.8803000000000001</v>
      </c>
      <c r="C3661" s="6">
        <v>-0.53049999999999997</v>
      </c>
      <c r="D3661" s="6">
        <f t="shared" si="57"/>
        <v>2.4236575030536889</v>
      </c>
    </row>
    <row r="3662" spans="1:4" x14ac:dyDescent="0.2">
      <c r="A3662" s="25">
        <v>41094</v>
      </c>
      <c r="B3662" s="6">
        <v>1.8496999999999999</v>
      </c>
      <c r="C3662" s="6">
        <v>-0.56999999999999995</v>
      </c>
      <c r="D3662" s="6">
        <f t="shared" si="57"/>
        <v>2.4335713567333883</v>
      </c>
    </row>
    <row r="3663" spans="1:4" x14ac:dyDescent="0.2">
      <c r="A3663" s="25">
        <v>41095</v>
      </c>
      <c r="B3663" s="6">
        <v>1.7938000000000001</v>
      </c>
      <c r="C3663" s="6">
        <v>-0.62180000000000002</v>
      </c>
      <c r="D3663" s="6">
        <f t="shared" si="57"/>
        <v>2.4307141807760502</v>
      </c>
    </row>
    <row r="3664" spans="1:4" x14ac:dyDescent="0.2">
      <c r="A3664" s="25">
        <v>41096</v>
      </c>
      <c r="B3664" s="6">
        <v>1.7384999999999999</v>
      </c>
      <c r="C3664" s="6">
        <v>-0.63849999999999996</v>
      </c>
      <c r="D3664" s="6">
        <f t="shared" si="57"/>
        <v>2.3922746737921496</v>
      </c>
    </row>
    <row r="3665" spans="1:4" x14ac:dyDescent="0.2">
      <c r="A3665" s="25">
        <v>41099</v>
      </c>
      <c r="B3665" s="6">
        <v>1.7218</v>
      </c>
      <c r="C3665" s="6">
        <v>-0.61819999999999997</v>
      </c>
      <c r="D3665" s="6">
        <f t="shared" si="57"/>
        <v>2.3545558643534248</v>
      </c>
    </row>
    <row r="3666" spans="1:4" x14ac:dyDescent="0.2">
      <c r="A3666" s="25">
        <v>41100</v>
      </c>
      <c r="B3666" s="6">
        <v>1.7230000000000001</v>
      </c>
      <c r="C3666" s="6">
        <v>-0.58399999999999996</v>
      </c>
      <c r="D3666" s="6">
        <f t="shared" si="57"/>
        <v>2.3205520238191113</v>
      </c>
    </row>
    <row r="3667" spans="1:4" x14ac:dyDescent="0.2">
      <c r="A3667" s="25">
        <v>41101</v>
      </c>
      <c r="B3667" s="6">
        <v>1.6929000000000001</v>
      </c>
      <c r="C3667" s="6">
        <v>-0.58660000000000001</v>
      </c>
      <c r="D3667" s="6">
        <f t="shared" si="57"/>
        <v>2.2929504473240048</v>
      </c>
    </row>
    <row r="3668" spans="1:4" x14ac:dyDescent="0.2">
      <c r="A3668" s="25">
        <v>41102</v>
      </c>
      <c r="B3668" s="6">
        <v>1.6623000000000001</v>
      </c>
      <c r="C3668" s="6">
        <v>-0.59099999999999997</v>
      </c>
      <c r="D3668" s="6">
        <f t="shared" si="57"/>
        <v>2.2666961743906588</v>
      </c>
    </row>
    <row r="3669" spans="1:4" x14ac:dyDescent="0.2">
      <c r="A3669" s="25">
        <v>41103</v>
      </c>
      <c r="B3669" s="6">
        <v>1.681</v>
      </c>
      <c r="C3669" s="6">
        <v>-0.59</v>
      </c>
      <c r="D3669" s="6">
        <f t="shared" si="57"/>
        <v>2.284478422693903</v>
      </c>
    </row>
    <row r="3670" spans="1:4" x14ac:dyDescent="0.2">
      <c r="A3670" s="25">
        <v>41106</v>
      </c>
      <c r="B3670" s="6">
        <v>1.6376999999999999</v>
      </c>
      <c r="C3670" s="6">
        <v>-0.61599999999999999</v>
      </c>
      <c r="D3670" s="6">
        <f t="shared" si="57"/>
        <v>2.2676688400547595</v>
      </c>
    </row>
    <row r="3671" spans="1:4" x14ac:dyDescent="0.2">
      <c r="A3671" s="25">
        <v>41107</v>
      </c>
      <c r="B3671" s="6">
        <v>1.635</v>
      </c>
      <c r="C3671" s="6">
        <v>-0.69240000000000002</v>
      </c>
      <c r="D3671" s="6">
        <f t="shared" si="57"/>
        <v>2.3436272752538789</v>
      </c>
    </row>
    <row r="3672" spans="1:4" x14ac:dyDescent="0.2">
      <c r="A3672" s="25">
        <v>41108</v>
      </c>
      <c r="B3672" s="6">
        <v>1.6145</v>
      </c>
      <c r="C3672" s="6">
        <v>-0.70779999999999998</v>
      </c>
      <c r="D3672" s="6">
        <f t="shared" si="57"/>
        <v>2.3388544115247933</v>
      </c>
    </row>
    <row r="3673" spans="1:4" x14ac:dyDescent="0.2">
      <c r="A3673" s="25">
        <v>41109</v>
      </c>
      <c r="B3673" s="6">
        <v>1.6614</v>
      </c>
      <c r="C3673" s="6">
        <v>-0.7117</v>
      </c>
      <c r="D3673" s="6">
        <f t="shared" si="57"/>
        <v>2.3901104158294606</v>
      </c>
    </row>
    <row r="3674" spans="1:4" x14ac:dyDescent="0.2">
      <c r="A3674" s="25">
        <v>41110</v>
      </c>
      <c r="B3674" s="6">
        <v>1.6191</v>
      </c>
      <c r="C3674" s="6">
        <v>-0.72440000000000004</v>
      </c>
      <c r="D3674" s="6">
        <f t="shared" si="57"/>
        <v>2.3606001877601424</v>
      </c>
    </row>
    <row r="3675" spans="1:4" x14ac:dyDescent="0.2">
      <c r="A3675" s="25">
        <v>41113</v>
      </c>
      <c r="B3675" s="6">
        <v>1.6102000000000001</v>
      </c>
      <c r="C3675" s="6">
        <v>-0.69730000000000003</v>
      </c>
      <c r="D3675" s="6">
        <f t="shared" si="57"/>
        <v>2.3237031822901155</v>
      </c>
    </row>
    <row r="3676" spans="1:4" x14ac:dyDescent="0.2">
      <c r="A3676" s="25">
        <v>41114</v>
      </c>
      <c r="B3676" s="6">
        <v>1.6016999999999999</v>
      </c>
      <c r="C3676" s="6">
        <v>-0.71899999999999997</v>
      </c>
      <c r="D3676" s="6">
        <f t="shared" si="57"/>
        <v>2.3375066729787175</v>
      </c>
    </row>
    <row r="3677" spans="1:4" x14ac:dyDescent="0.2">
      <c r="A3677" s="25">
        <v>41115</v>
      </c>
      <c r="B3677" s="6">
        <v>1.5933999999999999</v>
      </c>
      <c r="C3677" s="6">
        <v>-0.70709999999999995</v>
      </c>
      <c r="D3677" s="6">
        <f t="shared" si="57"/>
        <v>2.3168826774119688</v>
      </c>
    </row>
    <row r="3678" spans="1:4" x14ac:dyDescent="0.2">
      <c r="A3678" s="25">
        <v>41116</v>
      </c>
      <c r="B3678" s="6">
        <v>1.6216999999999999</v>
      </c>
      <c r="C3678" s="6">
        <v>-0.68359999999999999</v>
      </c>
      <c r="D3678" s="6">
        <f t="shared" si="57"/>
        <v>2.3211675010370802</v>
      </c>
    </row>
    <row r="3679" spans="1:4" x14ac:dyDescent="0.2">
      <c r="A3679" s="25">
        <v>41117</v>
      </c>
      <c r="B3679" s="6">
        <v>1.6812</v>
      </c>
      <c r="C3679" s="6">
        <v>-0.63060000000000005</v>
      </c>
      <c r="D3679" s="6">
        <f t="shared" si="57"/>
        <v>2.3264707243880078</v>
      </c>
    </row>
    <row r="3680" spans="1:4" x14ac:dyDescent="0.2">
      <c r="A3680" s="25">
        <v>41120</v>
      </c>
      <c r="B3680" s="6">
        <v>1.6890000000000001</v>
      </c>
      <c r="C3680" s="6">
        <v>-0.64300000000000002</v>
      </c>
      <c r="D3680" s="6">
        <f t="shared" si="57"/>
        <v>2.3470918002757912</v>
      </c>
    </row>
    <row r="3681" spans="1:4" x14ac:dyDescent="0.2">
      <c r="A3681" s="25">
        <v>41121</v>
      </c>
      <c r="B3681" s="6">
        <v>1.6099000000000001</v>
      </c>
      <c r="C3681" s="6">
        <v>-0.69299999999999995</v>
      </c>
      <c r="D3681" s="6">
        <f t="shared" si="57"/>
        <v>2.318970465324699</v>
      </c>
    </row>
    <row r="3682" spans="1:4" x14ac:dyDescent="0.2">
      <c r="A3682" s="25">
        <v>41122</v>
      </c>
      <c r="B3682" s="6">
        <v>1.6594</v>
      </c>
      <c r="C3682" s="6">
        <v>-0.68389999999999995</v>
      </c>
      <c r="D3682" s="6">
        <f t="shared" si="57"/>
        <v>2.359436184062802</v>
      </c>
    </row>
    <row r="3683" spans="1:4" x14ac:dyDescent="0.2">
      <c r="A3683" s="25">
        <v>41123</v>
      </c>
      <c r="B3683" s="6">
        <v>1.5889</v>
      </c>
      <c r="C3683" s="6">
        <v>-0.72360000000000002</v>
      </c>
      <c r="D3683" s="6">
        <f t="shared" si="57"/>
        <v>2.3293552143309082</v>
      </c>
    </row>
    <row r="3684" spans="1:4" x14ac:dyDescent="0.2">
      <c r="A3684" s="25">
        <v>41124</v>
      </c>
      <c r="B3684" s="6">
        <v>1.6988000000000001</v>
      </c>
      <c r="C3684" s="6">
        <v>-0.64170000000000005</v>
      </c>
      <c r="D3684" s="6">
        <f t="shared" si="57"/>
        <v>2.35561598779368</v>
      </c>
    </row>
    <row r="3685" spans="1:4" x14ac:dyDescent="0.2">
      <c r="A3685" s="25">
        <v>41127</v>
      </c>
      <c r="B3685" s="6">
        <v>1.6548</v>
      </c>
      <c r="C3685" s="6">
        <v>-0.67359999999999998</v>
      </c>
      <c r="D3685" s="6">
        <f t="shared" si="57"/>
        <v>2.3441904669856184</v>
      </c>
    </row>
    <row r="3686" spans="1:4" x14ac:dyDescent="0.2">
      <c r="A3686" s="25">
        <v>41128</v>
      </c>
      <c r="B3686" s="6">
        <v>1.7371000000000001</v>
      </c>
      <c r="C3686" s="6">
        <v>-0.65590000000000004</v>
      </c>
      <c r="D3686" s="6">
        <f t="shared" si="57"/>
        <v>2.4087993147051456</v>
      </c>
    </row>
    <row r="3687" spans="1:4" x14ac:dyDescent="0.2">
      <c r="A3687" s="25">
        <v>41129</v>
      </c>
      <c r="B3687" s="6">
        <v>1.7275</v>
      </c>
      <c r="C3687" s="6">
        <v>-0.66100000000000003</v>
      </c>
      <c r="D3687" s="6">
        <f t="shared" si="57"/>
        <v>2.4043930379810563</v>
      </c>
    </row>
    <row r="3688" spans="1:4" x14ac:dyDescent="0.2">
      <c r="A3688" s="25">
        <v>41130</v>
      </c>
      <c r="B3688" s="6">
        <v>1.7677</v>
      </c>
      <c r="C3688" s="6">
        <v>-0.65090000000000003</v>
      </c>
      <c r="D3688" s="6">
        <f t="shared" si="57"/>
        <v>2.4344458077627307</v>
      </c>
    </row>
    <row r="3689" spans="1:4" x14ac:dyDescent="0.2">
      <c r="A3689" s="25">
        <v>41131</v>
      </c>
      <c r="B3689" s="6">
        <v>1.6849000000000001</v>
      </c>
      <c r="C3689" s="6">
        <v>-0.72560000000000002</v>
      </c>
      <c r="D3689" s="6">
        <f t="shared" si="57"/>
        <v>2.4281184273085454</v>
      </c>
    </row>
    <row r="3690" spans="1:4" x14ac:dyDescent="0.2">
      <c r="A3690" s="25">
        <v>41134</v>
      </c>
      <c r="B3690" s="6">
        <v>1.7119</v>
      </c>
      <c r="C3690" s="6">
        <v>-0.70679999999999998</v>
      </c>
      <c r="D3690" s="6">
        <f t="shared" si="57"/>
        <v>2.4359170617927584</v>
      </c>
    </row>
    <row r="3691" spans="1:4" x14ac:dyDescent="0.2">
      <c r="A3691" s="25">
        <v>41135</v>
      </c>
      <c r="B3691" s="6">
        <v>1.7492000000000001</v>
      </c>
      <c r="C3691" s="6">
        <v>-0.71109999999999995</v>
      </c>
      <c r="D3691" s="6">
        <f t="shared" si="57"/>
        <v>2.4779204926230536</v>
      </c>
    </row>
    <row r="3692" spans="1:4" x14ac:dyDescent="0.2">
      <c r="A3692" s="25">
        <v>41136</v>
      </c>
      <c r="B3692" s="6">
        <v>1.8303</v>
      </c>
      <c r="C3692" s="6">
        <v>-0.68420000000000003</v>
      </c>
      <c r="D3692" s="6">
        <f t="shared" si="57"/>
        <v>2.5318227311263541</v>
      </c>
    </row>
    <row r="3693" spans="1:4" x14ac:dyDescent="0.2">
      <c r="A3693" s="25">
        <v>41137</v>
      </c>
      <c r="B3693" s="6">
        <v>1.837</v>
      </c>
      <c r="C3693" s="6">
        <v>-0.67710000000000004</v>
      </c>
      <c r="D3693" s="6">
        <f t="shared" si="57"/>
        <v>2.5312390194003553</v>
      </c>
    </row>
    <row r="3694" spans="1:4" x14ac:dyDescent="0.2">
      <c r="A3694" s="25">
        <v>41138</v>
      </c>
      <c r="B3694" s="6">
        <v>1.8211999999999999</v>
      </c>
      <c r="C3694" s="6">
        <v>-0.69669999999999999</v>
      </c>
      <c r="D3694" s="6">
        <f t="shared" si="57"/>
        <v>2.5355652833289444</v>
      </c>
    </row>
    <row r="3695" spans="1:4" x14ac:dyDescent="0.2">
      <c r="A3695" s="25">
        <v>41141</v>
      </c>
      <c r="B3695" s="6">
        <v>1.8108</v>
      </c>
      <c r="C3695" s="6">
        <v>-0.68269999999999997</v>
      </c>
      <c r="D3695" s="6">
        <f t="shared" si="57"/>
        <v>2.5106401402374079</v>
      </c>
    </row>
    <row r="3696" spans="1:4" x14ac:dyDescent="0.2">
      <c r="A3696" s="25">
        <v>41142</v>
      </c>
      <c r="B3696" s="6">
        <v>1.8584000000000001</v>
      </c>
      <c r="C3696" s="6">
        <v>-0.61819999999999997</v>
      </c>
      <c r="D3696" s="6">
        <f t="shared" si="57"/>
        <v>2.4920055784861894</v>
      </c>
    </row>
    <row r="3697" spans="1:4" x14ac:dyDescent="0.2">
      <c r="A3697" s="25">
        <v>41143</v>
      </c>
      <c r="B3697" s="6">
        <v>1.7791999999999999</v>
      </c>
      <c r="C3697" s="6">
        <v>-0.65790000000000004</v>
      </c>
      <c r="D3697" s="6">
        <f t="shared" si="57"/>
        <v>2.4532398650723097</v>
      </c>
    </row>
    <row r="3698" spans="1:4" x14ac:dyDescent="0.2">
      <c r="A3698" s="25">
        <v>41144</v>
      </c>
      <c r="B3698" s="6">
        <v>1.7188000000000001</v>
      </c>
      <c r="C3698" s="6">
        <v>-0.67810000000000004</v>
      </c>
      <c r="D3698" s="6">
        <f t="shared" si="57"/>
        <v>2.413264345527022</v>
      </c>
    </row>
    <row r="3699" spans="1:4" x14ac:dyDescent="0.2">
      <c r="A3699" s="25">
        <v>41145</v>
      </c>
      <c r="B3699" s="6">
        <v>1.6713</v>
      </c>
      <c r="C3699" s="6">
        <v>-0.70309999999999995</v>
      </c>
      <c r="D3699" s="6">
        <f t="shared" si="57"/>
        <v>2.391212615902405</v>
      </c>
    </row>
    <row r="3700" spans="1:4" x14ac:dyDescent="0.2">
      <c r="A3700" s="25">
        <v>41149</v>
      </c>
      <c r="B3700" s="6">
        <v>1.6389</v>
      </c>
      <c r="C3700" s="6">
        <v>-0.73240000000000005</v>
      </c>
      <c r="D3700" s="6">
        <f t="shared" si="57"/>
        <v>2.3887955385241577</v>
      </c>
    </row>
    <row r="3701" spans="1:4" x14ac:dyDescent="0.2">
      <c r="A3701" s="25">
        <v>41150</v>
      </c>
      <c r="B3701" s="6">
        <v>1.6576</v>
      </c>
      <c r="C3701" s="6">
        <v>-0.73560000000000003</v>
      </c>
      <c r="D3701" s="6">
        <f t="shared" si="57"/>
        <v>2.4109348366584626</v>
      </c>
    </row>
    <row r="3702" spans="1:4" x14ac:dyDescent="0.2">
      <c r="A3702" s="25">
        <v>41151</v>
      </c>
      <c r="B3702" s="6">
        <v>1.6075999999999999</v>
      </c>
      <c r="C3702" s="6">
        <v>-0.78049999999999997</v>
      </c>
      <c r="D3702" s="6">
        <f t="shared" si="57"/>
        <v>2.4068857432258728</v>
      </c>
    </row>
    <row r="3703" spans="1:4" x14ac:dyDescent="0.2">
      <c r="A3703" s="25">
        <v>41152</v>
      </c>
      <c r="B3703" s="6">
        <v>1.6346000000000001</v>
      </c>
      <c r="C3703" s="6">
        <v>-0.79549999999999998</v>
      </c>
      <c r="D3703" s="6">
        <f t="shared" si="57"/>
        <v>2.4495864602916306</v>
      </c>
    </row>
    <row r="3704" spans="1:4" x14ac:dyDescent="0.2">
      <c r="A3704" s="25">
        <v>41155</v>
      </c>
      <c r="B3704" s="6">
        <v>1.6506000000000001</v>
      </c>
      <c r="C3704" s="6">
        <v>-0.79149999999999998</v>
      </c>
      <c r="D3704" s="6">
        <f t="shared" si="57"/>
        <v>2.4615834328711728</v>
      </c>
    </row>
    <row r="3705" spans="1:4" x14ac:dyDescent="0.2">
      <c r="A3705" s="25">
        <v>41156</v>
      </c>
      <c r="B3705" s="6">
        <v>1.6292</v>
      </c>
      <c r="C3705" s="6">
        <v>-0.81969999999999998</v>
      </c>
      <c r="D3705" s="6">
        <f t="shared" si="57"/>
        <v>2.4691395367830049</v>
      </c>
    </row>
    <row r="3706" spans="1:4" x14ac:dyDescent="0.2">
      <c r="A3706" s="25">
        <v>41157</v>
      </c>
      <c r="B3706" s="6">
        <v>1.6347</v>
      </c>
      <c r="C3706" s="6">
        <v>-0.77869999999999995</v>
      </c>
      <c r="D3706" s="6">
        <f t="shared" si="57"/>
        <v>2.4323406365367228</v>
      </c>
    </row>
    <row r="3707" spans="1:4" x14ac:dyDescent="0.2">
      <c r="A3707" s="25">
        <v>41158</v>
      </c>
      <c r="B3707" s="6">
        <v>1.7123999999999999</v>
      </c>
      <c r="C3707" s="6">
        <v>-0.71879999999999999</v>
      </c>
      <c r="D3707" s="6">
        <f t="shared" si="57"/>
        <v>2.4488019886947265</v>
      </c>
    </row>
    <row r="3708" spans="1:4" x14ac:dyDescent="0.2">
      <c r="A3708" s="25">
        <v>41159</v>
      </c>
      <c r="B3708" s="6">
        <v>1.6857</v>
      </c>
      <c r="C3708" s="6">
        <v>-0.73170000000000002</v>
      </c>
      <c r="D3708" s="6">
        <f t="shared" si="57"/>
        <v>2.4352184937185273</v>
      </c>
    </row>
    <row r="3709" spans="1:4" x14ac:dyDescent="0.2">
      <c r="A3709" s="25">
        <v>41162</v>
      </c>
      <c r="B3709" s="6">
        <v>1.7343</v>
      </c>
      <c r="C3709" s="6">
        <v>-0.68610000000000004</v>
      </c>
      <c r="D3709" s="6">
        <f t="shared" si="57"/>
        <v>2.4371210877832894</v>
      </c>
    </row>
    <row r="3710" spans="1:4" x14ac:dyDescent="0.2">
      <c r="A3710" s="25">
        <v>41163</v>
      </c>
      <c r="B3710" s="6">
        <v>1.7314000000000001</v>
      </c>
      <c r="C3710" s="6">
        <v>-0.66830000000000001</v>
      </c>
      <c r="D3710" s="6">
        <f t="shared" si="57"/>
        <v>2.4158450927548758</v>
      </c>
    </row>
    <row r="3711" spans="1:4" x14ac:dyDescent="0.2">
      <c r="A3711" s="25">
        <v>41164</v>
      </c>
      <c r="B3711" s="6">
        <v>1.8362000000000001</v>
      </c>
      <c r="C3711" s="6">
        <v>-0.61470000000000002</v>
      </c>
      <c r="D3711" s="6">
        <f t="shared" si="57"/>
        <v>2.4660588638359959</v>
      </c>
    </row>
    <row r="3712" spans="1:4" x14ac:dyDescent="0.2">
      <c r="A3712" s="25">
        <v>41165</v>
      </c>
      <c r="B3712" s="6">
        <v>1.8041</v>
      </c>
      <c r="C3712" s="6">
        <v>-0.65139999999999998</v>
      </c>
      <c r="D3712" s="6">
        <f t="shared" si="57"/>
        <v>2.4716000024157303</v>
      </c>
    </row>
    <row r="3713" spans="1:4" x14ac:dyDescent="0.2">
      <c r="A3713" s="25">
        <v>41166</v>
      </c>
      <c r="B3713" s="6">
        <v>1.9542999999999999</v>
      </c>
      <c r="C3713" s="6">
        <v>-0.62549999999999994</v>
      </c>
      <c r="D3713" s="6">
        <f t="shared" si="57"/>
        <v>2.596038219060226</v>
      </c>
    </row>
    <row r="3714" spans="1:4" x14ac:dyDescent="0.2">
      <c r="A3714" s="25">
        <v>41169</v>
      </c>
      <c r="B3714" s="6">
        <v>1.9180999999999999</v>
      </c>
      <c r="C3714" s="6">
        <v>-0.70009999999999994</v>
      </c>
      <c r="D3714" s="6">
        <f t="shared" si="57"/>
        <v>2.6366592514191822</v>
      </c>
    </row>
    <row r="3715" spans="1:4" x14ac:dyDescent="0.2">
      <c r="A3715" s="25">
        <v>41170</v>
      </c>
      <c r="B3715" s="6">
        <v>1.8727</v>
      </c>
      <c r="C3715" s="6">
        <v>-0.64570000000000005</v>
      </c>
      <c r="D3715" s="6">
        <f t="shared" si="57"/>
        <v>2.5347669904573822</v>
      </c>
    </row>
    <row r="3716" spans="1:4" x14ac:dyDescent="0.2">
      <c r="A3716" s="25">
        <v>41171</v>
      </c>
      <c r="B3716" s="6">
        <v>1.8244</v>
      </c>
      <c r="C3716" s="6">
        <v>-0.64339999999999997</v>
      </c>
      <c r="D3716" s="6">
        <f t="shared" si="57"/>
        <v>2.4837806446677879</v>
      </c>
    </row>
    <row r="3717" spans="1:4" x14ac:dyDescent="0.2">
      <c r="A3717" s="25">
        <v>41172</v>
      </c>
      <c r="B3717" s="6">
        <v>1.7790999999999999</v>
      </c>
      <c r="C3717" s="6">
        <v>-0.64649999999999996</v>
      </c>
      <c r="D3717" s="6">
        <f t="shared" si="57"/>
        <v>2.4413835446159382</v>
      </c>
    </row>
    <row r="3718" spans="1:4" x14ac:dyDescent="0.2">
      <c r="A3718" s="25">
        <v>41173</v>
      </c>
      <c r="B3718" s="6">
        <v>1.8309</v>
      </c>
      <c r="C3718" s="6">
        <v>-0.62680000000000002</v>
      </c>
      <c r="D3718" s="6">
        <f t="shared" si="57"/>
        <v>2.4732020303260827</v>
      </c>
    </row>
    <row r="3719" spans="1:4" x14ac:dyDescent="0.2">
      <c r="A3719" s="25">
        <v>41176</v>
      </c>
      <c r="B3719" s="6">
        <v>1.8048</v>
      </c>
      <c r="C3719" s="6">
        <v>-0.60599999999999998</v>
      </c>
      <c r="D3719" s="6">
        <f t="shared" si="57"/>
        <v>2.4254985210374835</v>
      </c>
    </row>
    <row r="3720" spans="1:4" x14ac:dyDescent="0.2">
      <c r="A3720" s="25">
        <v>41177</v>
      </c>
      <c r="B3720" s="6">
        <v>1.8140000000000001</v>
      </c>
      <c r="C3720" s="6">
        <v>-0.5534</v>
      </c>
      <c r="D3720" s="6">
        <f t="shared" ref="D3720:D3783" si="58">((1+(B3720/100))/(1+(C3720/100)) - 1)*100</f>
        <v>2.3805740970531009</v>
      </c>
    </row>
    <row r="3721" spans="1:4" x14ac:dyDescent="0.2">
      <c r="A3721" s="25">
        <v>41178</v>
      </c>
      <c r="B3721" s="6">
        <v>1.6636</v>
      </c>
      <c r="C3721" s="6">
        <v>-0.60219999999999996</v>
      </c>
      <c r="D3721" s="6">
        <f t="shared" si="58"/>
        <v>2.2795273134817995</v>
      </c>
    </row>
    <row r="3722" spans="1:4" x14ac:dyDescent="0.2">
      <c r="A3722" s="25">
        <v>41179</v>
      </c>
      <c r="B3722" s="6">
        <v>1.7045999999999999</v>
      </c>
      <c r="C3722" s="6">
        <v>-0.58340000000000003</v>
      </c>
      <c r="D3722" s="6">
        <f t="shared" si="58"/>
        <v>2.3014265223312735</v>
      </c>
    </row>
    <row r="3723" spans="1:4" x14ac:dyDescent="0.2">
      <c r="A3723" s="25">
        <v>41180</v>
      </c>
      <c r="B3723" s="6">
        <v>1.6958</v>
      </c>
      <c r="C3723" s="6">
        <v>-0.58460000000000001</v>
      </c>
      <c r="D3723" s="6">
        <f t="shared" si="58"/>
        <v>2.2938096109858197</v>
      </c>
    </row>
    <row r="3724" spans="1:4" x14ac:dyDescent="0.2">
      <c r="A3724" s="25">
        <v>41183</v>
      </c>
      <c r="B3724" s="6">
        <v>1.7341</v>
      </c>
      <c r="C3724" s="6">
        <v>-0.55330000000000001</v>
      </c>
      <c r="D3724" s="6">
        <f t="shared" si="58"/>
        <v>2.3001266004804677</v>
      </c>
    </row>
    <row r="3725" spans="1:4" x14ac:dyDescent="0.2">
      <c r="A3725" s="25">
        <v>41184</v>
      </c>
      <c r="B3725" s="6">
        <v>1.7146999999999999</v>
      </c>
      <c r="C3725" s="6">
        <v>-0.56200000000000006</v>
      </c>
      <c r="D3725" s="6">
        <f t="shared" si="58"/>
        <v>2.2895673686115892</v>
      </c>
    </row>
    <row r="3726" spans="1:4" x14ac:dyDescent="0.2">
      <c r="A3726" s="25">
        <v>41185</v>
      </c>
      <c r="B3726" s="6">
        <v>1.6843999999999999</v>
      </c>
      <c r="C3726" s="6">
        <v>-0.60350000000000004</v>
      </c>
      <c r="D3726" s="6">
        <f t="shared" si="58"/>
        <v>2.3017913105592314</v>
      </c>
    </row>
    <row r="3727" spans="1:4" x14ac:dyDescent="0.2">
      <c r="A3727" s="25">
        <v>41186</v>
      </c>
      <c r="B3727" s="6">
        <v>1.6988000000000001</v>
      </c>
      <c r="C3727" s="6">
        <v>-0.60919999999999996</v>
      </c>
      <c r="D3727" s="6">
        <f t="shared" si="58"/>
        <v>2.3221465165790045</v>
      </c>
    </row>
    <row r="3728" spans="1:4" x14ac:dyDescent="0.2">
      <c r="A3728" s="25">
        <v>41187</v>
      </c>
      <c r="B3728" s="6">
        <v>1.7709999999999999</v>
      </c>
      <c r="C3728" s="6">
        <v>-0.57450000000000001</v>
      </c>
      <c r="D3728" s="6">
        <f t="shared" si="58"/>
        <v>2.3590527580952481</v>
      </c>
    </row>
    <row r="3729" spans="1:4" x14ac:dyDescent="0.2">
      <c r="A3729" s="25">
        <v>41190</v>
      </c>
      <c r="B3729" s="6">
        <v>1.7276</v>
      </c>
      <c r="C3729" s="6">
        <v>-0.62939999999999996</v>
      </c>
      <c r="D3729" s="6">
        <f t="shared" si="58"/>
        <v>2.3719289206264316</v>
      </c>
    </row>
    <row r="3730" spans="1:4" x14ac:dyDescent="0.2">
      <c r="A3730" s="25">
        <v>41191</v>
      </c>
      <c r="B3730" s="6">
        <v>1.7289000000000001</v>
      </c>
      <c r="C3730" s="6">
        <v>-0.61099999999999999</v>
      </c>
      <c r="D3730" s="6">
        <f t="shared" si="58"/>
        <v>2.3542846793910943</v>
      </c>
    </row>
    <row r="3731" spans="1:4" x14ac:dyDescent="0.2">
      <c r="A3731" s="25">
        <v>41192</v>
      </c>
      <c r="B3731" s="6">
        <v>1.7769999999999999</v>
      </c>
      <c r="C3731" s="6">
        <v>-0.59460000000000002</v>
      </c>
      <c r="D3731" s="6">
        <f t="shared" si="58"/>
        <v>2.3857858828594924</v>
      </c>
    </row>
    <row r="3732" spans="1:4" x14ac:dyDescent="0.2">
      <c r="A3732" s="25">
        <v>41193</v>
      </c>
      <c r="B3732" s="6">
        <v>1.7883</v>
      </c>
      <c r="C3732" s="6">
        <v>-0.68489999999999995</v>
      </c>
      <c r="D3732" s="6">
        <f t="shared" si="58"/>
        <v>2.4902557617119792</v>
      </c>
    </row>
    <row r="3733" spans="1:4" x14ac:dyDescent="0.2">
      <c r="A3733" s="25">
        <v>41194</v>
      </c>
      <c r="B3733" s="6">
        <v>1.7318</v>
      </c>
      <c r="C3733" s="6">
        <v>-0.73660000000000003</v>
      </c>
      <c r="D3733" s="6">
        <f t="shared" si="58"/>
        <v>2.4867171585901682</v>
      </c>
    </row>
    <row r="3734" spans="1:4" x14ac:dyDescent="0.2">
      <c r="A3734" s="25">
        <v>41197</v>
      </c>
      <c r="B3734" s="6">
        <v>1.7565</v>
      </c>
      <c r="C3734" s="6">
        <v>-0.68210000000000004</v>
      </c>
      <c r="D3734" s="6">
        <f t="shared" si="58"/>
        <v>2.4553479282183766</v>
      </c>
    </row>
    <row r="3735" spans="1:4" x14ac:dyDescent="0.2">
      <c r="A3735" s="25">
        <v>41198</v>
      </c>
      <c r="B3735" s="6">
        <v>1.8285</v>
      </c>
      <c r="C3735" s="6">
        <v>-0.60829999999999995</v>
      </c>
      <c r="D3735" s="6">
        <f t="shared" si="58"/>
        <v>2.4517137748926832</v>
      </c>
    </row>
    <row r="3736" spans="1:4" x14ac:dyDescent="0.2">
      <c r="A3736" s="25">
        <v>41199</v>
      </c>
      <c r="B3736" s="6">
        <v>1.9289000000000001</v>
      </c>
      <c r="C3736" s="6">
        <v>-0.53969999999999996</v>
      </c>
      <c r="D3736" s="6">
        <f t="shared" si="58"/>
        <v>2.4819953287894769</v>
      </c>
    </row>
    <row r="3737" spans="1:4" x14ac:dyDescent="0.2">
      <c r="A3737" s="25">
        <v>41200</v>
      </c>
      <c r="B3737" s="6">
        <v>1.93</v>
      </c>
      <c r="C3737" s="6">
        <v>-0.53069999999999995</v>
      </c>
      <c r="D3737" s="6">
        <f t="shared" si="58"/>
        <v>2.4738286084249106</v>
      </c>
    </row>
    <row r="3738" spans="1:4" x14ac:dyDescent="0.2">
      <c r="A3738" s="25">
        <v>41201</v>
      </c>
      <c r="B3738" s="6">
        <v>1.9078999999999999</v>
      </c>
      <c r="C3738" s="6">
        <v>-0.53580000000000005</v>
      </c>
      <c r="D3738" s="6">
        <f t="shared" si="58"/>
        <v>2.4568638766510942</v>
      </c>
    </row>
    <row r="3739" spans="1:4" x14ac:dyDescent="0.2">
      <c r="A3739" s="25">
        <v>41204</v>
      </c>
      <c r="B3739" s="6">
        <v>1.9262999999999999</v>
      </c>
      <c r="C3739" s="6">
        <v>-0.52459999999999996</v>
      </c>
      <c r="D3739" s="6">
        <f t="shared" si="58"/>
        <v>2.4638252271415917</v>
      </c>
    </row>
    <row r="3740" spans="1:4" x14ac:dyDescent="0.2">
      <c r="A3740" s="25">
        <v>41205</v>
      </c>
      <c r="B3740" s="6">
        <v>1.8512</v>
      </c>
      <c r="C3740" s="6">
        <v>-0.56559999999999999</v>
      </c>
      <c r="D3740" s="6">
        <f t="shared" si="58"/>
        <v>2.4305471748207852</v>
      </c>
    </row>
    <row r="3741" spans="1:4" x14ac:dyDescent="0.2">
      <c r="A3741" s="25">
        <v>41206</v>
      </c>
      <c r="B3741" s="6">
        <v>1.8765000000000001</v>
      </c>
      <c r="C3741" s="6">
        <v>-0.54169999999999996</v>
      </c>
      <c r="D3741" s="6">
        <f t="shared" si="58"/>
        <v>2.4313707352729752</v>
      </c>
    </row>
    <row r="3742" spans="1:4" x14ac:dyDescent="0.2">
      <c r="A3742" s="25">
        <v>41207</v>
      </c>
      <c r="B3742" s="6">
        <v>1.9416</v>
      </c>
      <c r="C3742" s="6">
        <v>-0.52990000000000004</v>
      </c>
      <c r="D3742" s="6">
        <f t="shared" si="58"/>
        <v>2.4846662464399039</v>
      </c>
    </row>
    <row r="3743" spans="1:4" x14ac:dyDescent="0.2">
      <c r="A3743" s="25">
        <v>41208</v>
      </c>
      <c r="B3743" s="6">
        <v>1.8924000000000001</v>
      </c>
      <c r="C3743" s="6">
        <v>-0.55359999999999998</v>
      </c>
      <c r="D3743" s="6">
        <f t="shared" si="58"/>
        <v>2.4596164365929818</v>
      </c>
    </row>
    <row r="3744" spans="1:4" x14ac:dyDescent="0.2">
      <c r="A3744" s="25">
        <v>41211</v>
      </c>
      <c r="B3744" s="6">
        <v>1.8199000000000001</v>
      </c>
      <c r="C3744" s="6">
        <v>-0.60040000000000004</v>
      </c>
      <c r="D3744" s="6">
        <f t="shared" si="58"/>
        <v>2.4349192552082899</v>
      </c>
    </row>
    <row r="3745" spans="1:4" x14ac:dyDescent="0.2">
      <c r="A3745" s="25">
        <v>41212</v>
      </c>
      <c r="B3745" s="6">
        <v>1.8485</v>
      </c>
      <c r="C3745" s="6">
        <v>-0.57540000000000002</v>
      </c>
      <c r="D3745" s="6">
        <f t="shared" si="58"/>
        <v>2.437927836772813</v>
      </c>
    </row>
    <row r="3746" spans="1:4" x14ac:dyDescent="0.2">
      <c r="A3746" s="25">
        <v>41213</v>
      </c>
      <c r="B3746" s="6">
        <v>1.879</v>
      </c>
      <c r="C3746" s="6">
        <v>-0.55840000000000001</v>
      </c>
      <c r="D3746" s="6">
        <f t="shared" si="58"/>
        <v>2.451086869076935</v>
      </c>
    </row>
    <row r="3747" spans="1:4" x14ac:dyDescent="0.2">
      <c r="A3747" s="25">
        <v>41214</v>
      </c>
      <c r="B3747" s="6">
        <v>1.8975</v>
      </c>
      <c r="C3747" s="6">
        <v>-0.54779999999999995</v>
      </c>
      <c r="D3747" s="6">
        <f t="shared" si="58"/>
        <v>2.4587691373343157</v>
      </c>
    </row>
    <row r="3748" spans="1:4" x14ac:dyDescent="0.2">
      <c r="A3748" s="25">
        <v>41215</v>
      </c>
      <c r="B3748" s="6">
        <v>1.8853</v>
      </c>
      <c r="C3748" s="6">
        <v>-0.55869999999999997</v>
      </c>
      <c r="D3748" s="6">
        <f t="shared" si="58"/>
        <v>2.4577313450246496</v>
      </c>
    </row>
    <row r="3749" spans="1:4" x14ac:dyDescent="0.2">
      <c r="A3749" s="25">
        <v>41218</v>
      </c>
      <c r="B3749" s="6">
        <v>1.8422000000000001</v>
      </c>
      <c r="C3749" s="6">
        <v>-0.57730000000000004</v>
      </c>
      <c r="D3749" s="6">
        <f t="shared" si="58"/>
        <v>2.4335488776707992</v>
      </c>
    </row>
    <row r="3750" spans="1:4" x14ac:dyDescent="0.2">
      <c r="A3750" s="25">
        <v>41219</v>
      </c>
      <c r="B3750" s="6">
        <v>1.8366</v>
      </c>
      <c r="C3750" s="6">
        <v>-0.56979999999999997</v>
      </c>
      <c r="D3750" s="6">
        <f t="shared" si="58"/>
        <v>2.4201902440103895</v>
      </c>
    </row>
    <row r="3751" spans="1:4" x14ac:dyDescent="0.2">
      <c r="A3751" s="25">
        <v>41220</v>
      </c>
      <c r="B3751" s="6">
        <v>1.7765</v>
      </c>
      <c r="C3751" s="6">
        <v>-0.61519999999999997</v>
      </c>
      <c r="D3751" s="6">
        <f t="shared" si="58"/>
        <v>2.406504817638111</v>
      </c>
    </row>
    <row r="3752" spans="1:4" x14ac:dyDescent="0.2">
      <c r="A3752" s="25">
        <v>41221</v>
      </c>
      <c r="B3752" s="6">
        <v>1.7886</v>
      </c>
      <c r="C3752" s="6">
        <v>-0.61439999999999995</v>
      </c>
      <c r="D3752" s="6">
        <f t="shared" si="58"/>
        <v>2.4178553029815308</v>
      </c>
    </row>
    <row r="3753" spans="1:4" x14ac:dyDescent="0.2">
      <c r="A3753" s="25">
        <v>41222</v>
      </c>
      <c r="B3753" s="6">
        <v>1.7495000000000001</v>
      </c>
      <c r="C3753" s="6">
        <v>-0.64690000000000003</v>
      </c>
      <c r="D3753" s="6">
        <f t="shared" si="58"/>
        <v>2.4120032490178911</v>
      </c>
    </row>
    <row r="3754" spans="1:4" x14ac:dyDescent="0.2">
      <c r="A3754" s="25">
        <v>41225</v>
      </c>
      <c r="B3754" s="6">
        <v>1.7399</v>
      </c>
      <c r="C3754" s="6">
        <v>-0.65</v>
      </c>
      <c r="D3754" s="6">
        <f t="shared" si="58"/>
        <v>2.4055359838953017</v>
      </c>
    </row>
    <row r="3755" spans="1:4" x14ac:dyDescent="0.2">
      <c r="A3755" s="25">
        <v>41226</v>
      </c>
      <c r="B3755" s="6">
        <v>1.7330000000000001</v>
      </c>
      <c r="C3755" s="6">
        <v>-0.65090000000000003</v>
      </c>
      <c r="D3755" s="6">
        <f t="shared" si="58"/>
        <v>2.3995184656931956</v>
      </c>
    </row>
    <row r="3756" spans="1:4" x14ac:dyDescent="0.2">
      <c r="A3756" s="25">
        <v>41227</v>
      </c>
      <c r="B3756" s="6">
        <v>1.7797000000000001</v>
      </c>
      <c r="C3756" s="6">
        <v>-0.64329999999999998</v>
      </c>
      <c r="D3756" s="6">
        <f t="shared" si="58"/>
        <v>2.4386880804213584</v>
      </c>
    </row>
    <row r="3757" spans="1:4" x14ac:dyDescent="0.2">
      <c r="A3757" s="25">
        <v>41228</v>
      </c>
      <c r="B3757" s="6">
        <v>1.7653000000000001</v>
      </c>
      <c r="C3757" s="6">
        <v>-0.6512</v>
      </c>
      <c r="D3757" s="6">
        <f t="shared" si="58"/>
        <v>2.4323393941345861</v>
      </c>
    </row>
    <row r="3758" spans="1:4" x14ac:dyDescent="0.2">
      <c r="A3758" s="25">
        <v>41229</v>
      </c>
      <c r="B3758" s="6">
        <v>1.7546999999999999</v>
      </c>
      <c r="C3758" s="6">
        <v>-0.66200000000000003</v>
      </c>
      <c r="D3758" s="6">
        <f t="shared" si="58"/>
        <v>2.4328051702269038</v>
      </c>
    </row>
    <row r="3759" spans="1:4" x14ac:dyDescent="0.2">
      <c r="A3759" s="25">
        <v>41232</v>
      </c>
      <c r="B3759" s="6">
        <v>1.8073999999999999</v>
      </c>
      <c r="C3759" s="6">
        <v>-0.64370000000000005</v>
      </c>
      <c r="D3759" s="6">
        <f t="shared" si="58"/>
        <v>2.4669799499377421</v>
      </c>
    </row>
    <row r="3760" spans="1:4" x14ac:dyDescent="0.2">
      <c r="A3760" s="25">
        <v>41233</v>
      </c>
      <c r="B3760" s="6">
        <v>1.8766</v>
      </c>
      <c r="C3760" s="6">
        <v>-0.6119</v>
      </c>
      <c r="D3760" s="6">
        <f t="shared" si="58"/>
        <v>2.5038208799645023</v>
      </c>
    </row>
    <row r="3761" spans="1:4" x14ac:dyDescent="0.2">
      <c r="A3761" s="25">
        <v>41234</v>
      </c>
      <c r="B3761" s="6">
        <v>1.8838999999999999</v>
      </c>
      <c r="C3761" s="6">
        <v>-0.59050000000000002</v>
      </c>
      <c r="D3761" s="6">
        <f t="shared" si="58"/>
        <v>2.489098124424749</v>
      </c>
    </row>
    <row r="3762" spans="1:4" x14ac:dyDescent="0.2">
      <c r="A3762" s="25">
        <v>41235</v>
      </c>
      <c r="B3762" s="6">
        <v>1.8694999999999999</v>
      </c>
      <c r="C3762" s="6">
        <v>-0.60009999999999997</v>
      </c>
      <c r="D3762" s="6">
        <f t="shared" si="58"/>
        <v>2.4845095417600938</v>
      </c>
    </row>
    <row r="3763" spans="1:4" x14ac:dyDescent="0.2">
      <c r="A3763" s="25">
        <v>41236</v>
      </c>
      <c r="B3763" s="6">
        <v>1.8703000000000001</v>
      </c>
      <c r="C3763" s="6">
        <v>-0.61150000000000004</v>
      </c>
      <c r="D3763" s="6">
        <f t="shared" si="58"/>
        <v>2.4970695804846565</v>
      </c>
    </row>
    <row r="3764" spans="1:4" x14ac:dyDescent="0.2">
      <c r="A3764" s="25">
        <v>41239</v>
      </c>
      <c r="B3764" s="6">
        <v>1.8672</v>
      </c>
      <c r="C3764" s="26">
        <v>-0.62570000000000003</v>
      </c>
      <c r="D3764" s="6">
        <f t="shared" si="58"/>
        <v>2.5085962869675571</v>
      </c>
    </row>
    <row r="3765" spans="1:4" x14ac:dyDescent="0.2">
      <c r="A3765" s="25">
        <v>41240</v>
      </c>
      <c r="B3765" s="6">
        <v>1.8772</v>
      </c>
      <c r="C3765" s="26">
        <v>-0.65239999999999998</v>
      </c>
      <c r="D3765" s="6">
        <f t="shared" si="58"/>
        <v>2.5462114837197847</v>
      </c>
    </row>
    <row r="3766" spans="1:4" x14ac:dyDescent="0.2">
      <c r="A3766" s="25">
        <v>41241</v>
      </c>
      <c r="B3766" s="6">
        <v>1.79</v>
      </c>
      <c r="C3766" s="26">
        <v>-0.69359999999999999</v>
      </c>
      <c r="D3766" s="6">
        <f t="shared" si="58"/>
        <v>2.500946565377471</v>
      </c>
    </row>
    <row r="3767" spans="1:4" x14ac:dyDescent="0.2">
      <c r="A3767" s="25">
        <v>41242</v>
      </c>
      <c r="B3767" s="6">
        <v>1.7928999999999999</v>
      </c>
      <c r="C3767" s="26">
        <v>-0.70640000000000003</v>
      </c>
      <c r="D3767" s="6">
        <f t="shared" si="58"/>
        <v>2.5170806577664573</v>
      </c>
    </row>
    <row r="3768" spans="1:4" x14ac:dyDescent="0.2">
      <c r="A3768" s="25">
        <v>41243</v>
      </c>
      <c r="B3768" s="6">
        <v>1.794</v>
      </c>
      <c r="C3768" s="26">
        <v>-0.69920000000000004</v>
      </c>
      <c r="D3768" s="6">
        <f t="shared" si="58"/>
        <v>2.5107552003609257</v>
      </c>
    </row>
    <row r="3769" spans="1:4" x14ac:dyDescent="0.2">
      <c r="A3769" s="25">
        <v>41246</v>
      </c>
      <c r="B3769" s="6">
        <v>1.8455999999999999</v>
      </c>
      <c r="C3769" s="26">
        <v>-0.71109999999999995</v>
      </c>
      <c r="D3769" s="6">
        <f t="shared" si="58"/>
        <v>2.5750109025278745</v>
      </c>
    </row>
    <row r="3770" spans="1:4" x14ac:dyDescent="0.2">
      <c r="A3770" s="25">
        <v>41247</v>
      </c>
      <c r="B3770" s="6">
        <v>1.835</v>
      </c>
      <c r="C3770" s="26">
        <v>-0.73129999999999995</v>
      </c>
      <c r="D3770" s="6">
        <f t="shared" si="58"/>
        <v>2.5852056086158148</v>
      </c>
    </row>
    <row r="3771" spans="1:4" x14ac:dyDescent="0.2">
      <c r="A3771" s="25">
        <v>41248</v>
      </c>
      <c r="B3771" s="6">
        <v>1.7975000000000001</v>
      </c>
      <c r="C3771" s="26">
        <v>-0.71260000000000001</v>
      </c>
      <c r="D3771" s="6">
        <f t="shared" si="58"/>
        <v>2.5281153499839837</v>
      </c>
    </row>
    <row r="3772" spans="1:4" x14ac:dyDescent="0.2">
      <c r="A3772" s="25">
        <v>41249</v>
      </c>
      <c r="B3772" s="6">
        <v>1.7741</v>
      </c>
      <c r="C3772" s="26">
        <v>-0.75600000000000001</v>
      </c>
      <c r="D3772" s="6">
        <f t="shared" si="58"/>
        <v>2.5493732618596665</v>
      </c>
    </row>
    <row r="3773" spans="1:4" x14ac:dyDescent="0.2">
      <c r="A3773" s="25">
        <v>41250</v>
      </c>
      <c r="B3773" s="6">
        <v>1.7768999999999999</v>
      </c>
      <c r="C3773" s="26">
        <v>-0.76170000000000004</v>
      </c>
      <c r="D3773" s="6">
        <f t="shared" si="58"/>
        <v>2.558084932934146</v>
      </c>
    </row>
    <row r="3774" spans="1:4" x14ac:dyDescent="0.2">
      <c r="A3774" s="25">
        <v>41253</v>
      </c>
      <c r="B3774" s="6">
        <v>1.8109</v>
      </c>
      <c r="C3774" s="26">
        <v>-0.73270000000000002</v>
      </c>
      <c r="D3774" s="6">
        <f t="shared" si="58"/>
        <v>2.5623745180940682</v>
      </c>
    </row>
    <row r="3775" spans="1:4" x14ac:dyDescent="0.2">
      <c r="A3775" s="25">
        <v>41254</v>
      </c>
      <c r="B3775" s="6">
        <v>1.8456999999999999</v>
      </c>
      <c r="C3775" s="26">
        <v>-0.74819999999999998</v>
      </c>
      <c r="D3775" s="6">
        <f t="shared" si="58"/>
        <v>2.6134538617939462</v>
      </c>
    </row>
    <row r="3776" spans="1:4" x14ac:dyDescent="0.2">
      <c r="A3776" s="25">
        <v>41255</v>
      </c>
      <c r="B3776" s="6">
        <v>1.8677999999999999</v>
      </c>
      <c r="C3776" s="26">
        <v>-0.71530000000000005</v>
      </c>
      <c r="D3776" s="6">
        <f t="shared" si="58"/>
        <v>2.6017100318578734</v>
      </c>
    </row>
    <row r="3777" spans="1:4" x14ac:dyDescent="0.2">
      <c r="A3777" s="25">
        <v>41256</v>
      </c>
      <c r="B3777" s="6">
        <v>1.9073</v>
      </c>
      <c r="C3777" s="26">
        <v>-0.71479999999999999</v>
      </c>
      <c r="D3777" s="6">
        <f t="shared" si="58"/>
        <v>2.6409777086614961</v>
      </c>
    </row>
    <row r="3778" spans="1:4" x14ac:dyDescent="0.2">
      <c r="A3778" s="25">
        <v>41257</v>
      </c>
      <c r="B3778" s="6">
        <v>1.9188000000000001</v>
      </c>
      <c r="C3778" s="26">
        <v>-0.74960000000000004</v>
      </c>
      <c r="D3778" s="6">
        <f t="shared" si="58"/>
        <v>2.688553396258353</v>
      </c>
    </row>
    <row r="3779" spans="1:4" x14ac:dyDescent="0.2">
      <c r="A3779" s="25">
        <v>41260</v>
      </c>
      <c r="B3779" s="6">
        <v>1.9371</v>
      </c>
      <c r="C3779" s="26">
        <v>-0.74329999999999996</v>
      </c>
      <c r="D3779" s="6">
        <f t="shared" si="58"/>
        <v>2.7004726129319367</v>
      </c>
    </row>
    <row r="3780" spans="1:4" x14ac:dyDescent="0.2">
      <c r="A3780" s="25">
        <v>41261</v>
      </c>
      <c r="B3780" s="6">
        <v>2.0085999999999999</v>
      </c>
      <c r="C3780" s="26">
        <v>-0.70120000000000005</v>
      </c>
      <c r="D3780" s="6">
        <f t="shared" si="58"/>
        <v>2.7289352942835299</v>
      </c>
    </row>
    <row r="3781" spans="1:4" x14ac:dyDescent="0.2">
      <c r="A3781" s="25">
        <v>41262</v>
      </c>
      <c r="B3781" s="6">
        <v>2.0263</v>
      </c>
      <c r="C3781" s="26">
        <v>-0.67449999999999999</v>
      </c>
      <c r="D3781" s="6">
        <f t="shared" si="58"/>
        <v>2.7191406033697296</v>
      </c>
    </row>
    <row r="3782" spans="1:4" x14ac:dyDescent="0.2">
      <c r="A3782" s="25">
        <v>41263</v>
      </c>
      <c r="B3782" s="6">
        <v>2.0030000000000001</v>
      </c>
      <c r="C3782" s="26">
        <v>-0.68279999999999996</v>
      </c>
      <c r="D3782" s="6">
        <f t="shared" si="58"/>
        <v>2.7042647195047786</v>
      </c>
    </row>
    <row r="3783" spans="1:4" x14ac:dyDescent="0.2">
      <c r="A3783" s="25">
        <v>41264</v>
      </c>
      <c r="B3783" s="6">
        <v>1.9505999999999999</v>
      </c>
      <c r="C3783" s="26">
        <v>-0.71340000000000003</v>
      </c>
      <c r="D3783" s="6">
        <f t="shared" si="58"/>
        <v>2.6831415316870499</v>
      </c>
    </row>
    <row r="3784" spans="1:4" x14ac:dyDescent="0.2">
      <c r="A3784" s="25">
        <v>41267</v>
      </c>
      <c r="B3784" s="6">
        <v>1.9529000000000001</v>
      </c>
      <c r="C3784" s="26">
        <v>-0.71009999999999995</v>
      </c>
      <c r="D3784" s="6">
        <f t="shared" ref="D3784:D3847" si="59">((1+(B3784/100))/(1+(C3784/100)) - 1)*100</f>
        <v>2.682045202986405</v>
      </c>
    </row>
    <row r="3785" spans="1:4" x14ac:dyDescent="0.2">
      <c r="A3785" s="25">
        <v>41270</v>
      </c>
      <c r="B3785" s="6">
        <v>1.8660000000000001</v>
      </c>
      <c r="C3785" s="26">
        <v>-0.77259999999999995</v>
      </c>
      <c r="D3785" s="6">
        <f t="shared" si="59"/>
        <v>2.6591445507994749</v>
      </c>
    </row>
    <row r="3786" spans="1:4" x14ac:dyDescent="0.2">
      <c r="A3786" s="25">
        <v>41271</v>
      </c>
      <c r="B3786" s="6">
        <v>1.8716999999999999</v>
      </c>
      <c r="C3786" s="26">
        <v>-0.74670000000000003</v>
      </c>
      <c r="D3786" s="6">
        <f t="shared" si="59"/>
        <v>2.6380986828649533</v>
      </c>
    </row>
    <row r="3787" spans="1:4" x14ac:dyDescent="0.2">
      <c r="A3787" s="25">
        <v>41274</v>
      </c>
      <c r="B3787" s="6">
        <v>1.8782000000000001</v>
      </c>
      <c r="C3787" s="26">
        <v>-0.74170000000000003</v>
      </c>
      <c r="D3787" s="6">
        <f t="shared" si="59"/>
        <v>2.639477000915802</v>
      </c>
    </row>
    <row r="3788" spans="1:4" x14ac:dyDescent="0.2">
      <c r="A3788" s="25">
        <v>41276</v>
      </c>
      <c r="B3788" s="6">
        <v>2.0501</v>
      </c>
      <c r="C3788" s="26">
        <v>-0.64280000000000004</v>
      </c>
      <c r="D3788" s="6">
        <f t="shared" si="59"/>
        <v>2.7103219494913455</v>
      </c>
    </row>
    <row r="3789" spans="1:4" x14ac:dyDescent="0.2">
      <c r="A3789" s="25">
        <v>41277</v>
      </c>
      <c r="B3789" s="6">
        <v>2.1402000000000001</v>
      </c>
      <c r="C3789" s="26">
        <v>-0.56810000000000005</v>
      </c>
      <c r="D3789" s="6">
        <f t="shared" si="59"/>
        <v>2.7237737587233024</v>
      </c>
    </row>
    <row r="3790" spans="1:4" x14ac:dyDescent="0.2">
      <c r="A3790" s="25">
        <v>41278</v>
      </c>
      <c r="B3790" s="6">
        <v>2.2012999999999998</v>
      </c>
      <c r="C3790" s="26">
        <v>-0.53059999999999996</v>
      </c>
      <c r="D3790" s="6">
        <f t="shared" si="59"/>
        <v>2.7464727845950776</v>
      </c>
    </row>
    <row r="3791" spans="1:4" x14ac:dyDescent="0.2">
      <c r="A3791" s="25">
        <v>41281</v>
      </c>
      <c r="B3791" s="6">
        <v>2.1617000000000002</v>
      </c>
      <c r="C3791" s="26">
        <v>-0.51449999999999996</v>
      </c>
      <c r="D3791" s="6">
        <f t="shared" si="59"/>
        <v>2.6900402571228943</v>
      </c>
    </row>
    <row r="3792" spans="1:4" x14ac:dyDescent="0.2">
      <c r="A3792" s="25">
        <v>41282</v>
      </c>
      <c r="B3792" s="6">
        <v>2.0969000000000002</v>
      </c>
      <c r="C3792" s="26">
        <v>-0.54010000000000002</v>
      </c>
      <c r="D3792" s="6">
        <f t="shared" si="59"/>
        <v>2.6513197781216302</v>
      </c>
    </row>
    <row r="3793" spans="1:4" x14ac:dyDescent="0.2">
      <c r="A3793" s="25">
        <v>41283</v>
      </c>
      <c r="B3793" s="6">
        <v>2.097</v>
      </c>
      <c r="C3793" s="26">
        <v>-0.54010000000000002</v>
      </c>
      <c r="D3793" s="6">
        <f t="shared" si="59"/>
        <v>2.6514203211545517</v>
      </c>
    </row>
    <row r="3794" spans="1:4" x14ac:dyDescent="0.2">
      <c r="A3794" s="25">
        <v>41284</v>
      </c>
      <c r="B3794" s="6">
        <v>2.1669999999999998</v>
      </c>
      <c r="C3794" s="26">
        <v>-0.89339999999999997</v>
      </c>
      <c r="D3794" s="6">
        <f t="shared" si="59"/>
        <v>3.0879880855563702</v>
      </c>
    </row>
    <row r="3795" spans="1:4" x14ac:dyDescent="0.2">
      <c r="A3795" s="25">
        <v>41285</v>
      </c>
      <c r="B3795" s="6">
        <v>2.1617000000000002</v>
      </c>
      <c r="C3795" s="26">
        <v>-0.87849999999999995</v>
      </c>
      <c r="D3795" s="6">
        <f t="shared" si="59"/>
        <v>3.0671448676624191</v>
      </c>
    </row>
    <row r="3796" spans="1:4" x14ac:dyDescent="0.2">
      <c r="A3796" s="25">
        <v>41288</v>
      </c>
      <c r="B3796" s="6">
        <v>2.105</v>
      </c>
      <c r="C3796" s="26">
        <v>-0.90510000000000002</v>
      </c>
      <c r="D3796" s="6">
        <f t="shared" si="59"/>
        <v>3.0375932565651853</v>
      </c>
    </row>
    <row r="3797" spans="1:4" x14ac:dyDescent="0.2">
      <c r="A3797" s="25">
        <v>41289</v>
      </c>
      <c r="B3797" s="6">
        <v>2.0922999999999998</v>
      </c>
      <c r="C3797" s="26">
        <v>-0.90629999999999999</v>
      </c>
      <c r="D3797" s="6">
        <f t="shared" si="59"/>
        <v>3.0260248633364295</v>
      </c>
    </row>
    <row r="3798" spans="1:4" x14ac:dyDescent="0.2">
      <c r="A3798" s="25">
        <v>41290</v>
      </c>
      <c r="B3798" s="6">
        <v>2.0768</v>
      </c>
      <c r="C3798" s="26">
        <v>-0.96030000000000004</v>
      </c>
      <c r="D3798" s="6">
        <f t="shared" si="59"/>
        <v>3.0665480610300611</v>
      </c>
    </row>
    <row r="3799" spans="1:4" x14ac:dyDescent="0.2">
      <c r="A3799" s="25">
        <v>41291</v>
      </c>
      <c r="B3799" s="6">
        <v>2.1187</v>
      </c>
      <c r="C3799" s="6">
        <v>-0.93379999999999996</v>
      </c>
      <c r="D3799" s="6">
        <f t="shared" si="59"/>
        <v>3.0812729265884853</v>
      </c>
    </row>
    <row r="3800" spans="1:4" x14ac:dyDescent="0.2">
      <c r="A3800" s="25">
        <v>41292</v>
      </c>
      <c r="B3800" s="6">
        <v>2.0945999999999998</v>
      </c>
      <c r="C3800" s="6">
        <v>-0.92410000000000003</v>
      </c>
      <c r="D3800" s="6">
        <f t="shared" si="59"/>
        <v>3.0468559962614439</v>
      </c>
    </row>
    <row r="3801" spans="1:4" x14ac:dyDescent="0.2">
      <c r="A3801" s="25">
        <v>41295</v>
      </c>
      <c r="B3801" s="6">
        <v>2.1345999999999998</v>
      </c>
      <c r="C3801" s="6">
        <v>-0.89449999999999996</v>
      </c>
      <c r="D3801" s="6">
        <f t="shared" si="59"/>
        <v>3.056439854498505</v>
      </c>
    </row>
    <row r="3802" spans="1:4" x14ac:dyDescent="0.2">
      <c r="A3802" s="25">
        <v>41296</v>
      </c>
      <c r="B3802" s="6">
        <v>2.1059000000000001</v>
      </c>
      <c r="C3802" s="6">
        <v>-0.93330000000000002</v>
      </c>
      <c r="D3802" s="6">
        <f t="shared" si="59"/>
        <v>3.0678320767725253</v>
      </c>
    </row>
    <row r="3803" spans="1:4" x14ac:dyDescent="0.2">
      <c r="A3803" s="25">
        <v>41297</v>
      </c>
      <c r="B3803" s="6">
        <v>2.0747</v>
      </c>
      <c r="C3803" s="6">
        <v>-0.98099999999999998</v>
      </c>
      <c r="D3803" s="6">
        <f t="shared" si="59"/>
        <v>3.0859733990446392</v>
      </c>
    </row>
    <row r="3804" spans="1:4" x14ac:dyDescent="0.2">
      <c r="A3804" s="25">
        <v>41298</v>
      </c>
      <c r="B3804" s="6">
        <v>2.1057999999999999</v>
      </c>
      <c r="C3804" s="6">
        <v>-0.95840000000000003</v>
      </c>
      <c r="D3804" s="6">
        <f t="shared" si="59"/>
        <v>3.0938514725125765</v>
      </c>
    </row>
    <row r="3805" spans="1:4" x14ac:dyDescent="0.2">
      <c r="A3805" s="25">
        <v>41299</v>
      </c>
      <c r="B3805" s="6">
        <v>2.1452</v>
      </c>
      <c r="C3805" s="6">
        <v>-0.94810000000000005</v>
      </c>
      <c r="D3805" s="6">
        <f t="shared" si="59"/>
        <v>3.1229082935309682</v>
      </c>
    </row>
    <row r="3806" spans="1:4" x14ac:dyDescent="0.2">
      <c r="A3806" s="25">
        <v>41302</v>
      </c>
      <c r="B3806" s="6">
        <v>2.1897000000000002</v>
      </c>
      <c r="C3806" s="6">
        <v>-0.92659999999999998</v>
      </c>
      <c r="D3806" s="6">
        <f t="shared" si="59"/>
        <v>3.1454456998548652</v>
      </c>
    </row>
    <row r="3807" spans="1:4" x14ac:dyDescent="0.2">
      <c r="A3807" s="25">
        <v>41303</v>
      </c>
      <c r="B3807" s="6">
        <v>2.1604000000000001</v>
      </c>
      <c r="C3807" s="6">
        <v>-0.93889999999999996</v>
      </c>
      <c r="D3807" s="6">
        <f t="shared" si="59"/>
        <v>3.1286751308031047</v>
      </c>
    </row>
    <row r="3808" spans="1:4" x14ac:dyDescent="0.2">
      <c r="A3808" s="25">
        <v>41304</v>
      </c>
      <c r="B3808" s="6">
        <v>2.2054999999999998</v>
      </c>
      <c r="C3808" s="6">
        <v>-0.91549999999999998</v>
      </c>
      <c r="D3808" s="6">
        <f t="shared" si="59"/>
        <v>3.1498367554965601</v>
      </c>
    </row>
    <row r="3809" spans="1:4" x14ac:dyDescent="0.2">
      <c r="A3809" s="25">
        <v>41305</v>
      </c>
      <c r="B3809" s="6">
        <v>2.2054999999999998</v>
      </c>
      <c r="C3809" s="6">
        <v>-0.91549999999999998</v>
      </c>
      <c r="D3809" s="6">
        <f t="shared" si="59"/>
        <v>3.1498367554965601</v>
      </c>
    </row>
    <row r="3810" spans="1:4" x14ac:dyDescent="0.2">
      <c r="A3810" s="25">
        <v>41306</v>
      </c>
      <c r="B3810" s="6">
        <v>2.1842999999999999</v>
      </c>
      <c r="C3810" s="6">
        <v>-0.99970000000000003</v>
      </c>
      <c r="D3810" s="6">
        <f t="shared" si="59"/>
        <v>3.2161518702468639</v>
      </c>
    </row>
    <row r="3811" spans="1:4" x14ac:dyDescent="0.2">
      <c r="A3811" s="25">
        <v>41309</v>
      </c>
      <c r="B3811" s="6">
        <v>2.1867999999999999</v>
      </c>
      <c r="C3811" s="6">
        <v>-1.0197000000000001</v>
      </c>
      <c r="D3811" s="6">
        <f t="shared" si="59"/>
        <v>3.2395335233374789</v>
      </c>
    </row>
    <row r="3812" spans="1:4" x14ac:dyDescent="0.2">
      <c r="A3812" s="25">
        <v>41310</v>
      </c>
      <c r="B3812" s="6">
        <v>2.2225999999999999</v>
      </c>
      <c r="C3812" s="6">
        <v>-0.98819999999999997</v>
      </c>
      <c r="D3812" s="6">
        <f t="shared" si="59"/>
        <v>3.2428458022175199</v>
      </c>
    </row>
    <row r="3813" spans="1:4" x14ac:dyDescent="0.2">
      <c r="A3813" s="25">
        <v>41311</v>
      </c>
      <c r="B3813" s="6">
        <v>2.202</v>
      </c>
      <c r="C3813" s="6">
        <v>-0.94399999999999995</v>
      </c>
      <c r="D3813" s="6">
        <f t="shared" si="59"/>
        <v>3.1759812631238837</v>
      </c>
    </row>
    <row r="3814" spans="1:4" x14ac:dyDescent="0.2">
      <c r="A3814" s="25">
        <v>41312</v>
      </c>
      <c r="B3814" s="6">
        <v>2.2134999999999998</v>
      </c>
      <c r="C3814" s="6">
        <v>-0.98019999999999996</v>
      </c>
      <c r="D3814" s="6">
        <f t="shared" si="59"/>
        <v>3.225314533052992</v>
      </c>
    </row>
    <row r="3815" spans="1:4" x14ac:dyDescent="0.2">
      <c r="A3815" s="25">
        <v>41313</v>
      </c>
      <c r="B3815" s="6">
        <v>2.2075999999999998</v>
      </c>
      <c r="C3815" s="6">
        <v>-0.99380000000000002</v>
      </c>
      <c r="D3815" s="6">
        <f t="shared" si="59"/>
        <v>3.2335348695334165</v>
      </c>
    </row>
    <row r="3816" spans="1:4" x14ac:dyDescent="0.2">
      <c r="A3816" s="25">
        <v>41316</v>
      </c>
      <c r="B3816" s="6">
        <v>2.2161</v>
      </c>
      <c r="C3816" s="6">
        <v>-0.98550000000000004</v>
      </c>
      <c r="D3816" s="6">
        <f t="shared" si="59"/>
        <v>3.2334658055133358</v>
      </c>
    </row>
    <row r="3817" spans="1:4" x14ac:dyDescent="0.2">
      <c r="A3817" s="25">
        <v>41317</v>
      </c>
      <c r="B3817" s="6">
        <v>2.2294999999999998</v>
      </c>
      <c r="C3817" s="6">
        <v>-1.0425</v>
      </c>
      <c r="D3817" s="6">
        <f t="shared" si="59"/>
        <v>3.306469949220614</v>
      </c>
    </row>
    <row r="3818" spans="1:4" x14ac:dyDescent="0.2">
      <c r="A3818" s="25">
        <v>41318</v>
      </c>
      <c r="B3818" s="6">
        <v>2.3355999999999999</v>
      </c>
      <c r="C3818" s="6">
        <v>-0.98850000000000005</v>
      </c>
      <c r="D3818" s="6">
        <f t="shared" si="59"/>
        <v>3.3572867798185024</v>
      </c>
    </row>
    <row r="3819" spans="1:4" x14ac:dyDescent="0.2">
      <c r="A3819" s="25">
        <v>41319</v>
      </c>
      <c r="B3819" s="6">
        <v>2.3294000000000001</v>
      </c>
      <c r="C3819" s="6">
        <v>-1.0033000000000001</v>
      </c>
      <c r="D3819" s="6">
        <f t="shared" si="59"/>
        <v>3.3664758522253591</v>
      </c>
    </row>
    <row r="3820" spans="1:4" x14ac:dyDescent="0.2">
      <c r="A3820" s="25">
        <v>41320</v>
      </c>
      <c r="B3820" s="6">
        <v>2.3311999999999999</v>
      </c>
      <c r="C3820" s="6">
        <v>-0.97860000000000003</v>
      </c>
      <c r="D3820" s="6">
        <f t="shared" si="59"/>
        <v>3.3425098009117082</v>
      </c>
    </row>
    <row r="3821" spans="1:4" x14ac:dyDescent="0.2">
      <c r="A3821" s="25">
        <v>41323</v>
      </c>
      <c r="B3821" s="6">
        <v>2.3252999999999999</v>
      </c>
      <c r="C3821" s="6">
        <v>-0.96679999999999999</v>
      </c>
      <c r="D3821" s="6">
        <f t="shared" si="59"/>
        <v>3.3242387401396734</v>
      </c>
    </row>
    <row r="3822" spans="1:4" x14ac:dyDescent="0.2">
      <c r="A3822" s="25">
        <v>41324</v>
      </c>
      <c r="B3822" s="6">
        <v>2.3193999999999999</v>
      </c>
      <c r="C3822" s="6">
        <v>-0.95340000000000003</v>
      </c>
      <c r="D3822" s="6">
        <f t="shared" si="59"/>
        <v>3.3043032269658879</v>
      </c>
    </row>
    <row r="3823" spans="1:4" x14ac:dyDescent="0.2">
      <c r="A3823" s="25">
        <v>41325</v>
      </c>
      <c r="B3823" s="6">
        <v>2.3525999999999998</v>
      </c>
      <c r="C3823" s="6">
        <v>-0.97599999999999998</v>
      </c>
      <c r="D3823" s="6">
        <f t="shared" si="59"/>
        <v>3.3614073355954011</v>
      </c>
    </row>
    <row r="3824" spans="1:4" x14ac:dyDescent="0.2">
      <c r="A3824" s="25">
        <v>41326</v>
      </c>
      <c r="B3824" s="6">
        <v>2.2622</v>
      </c>
      <c r="C3824" s="6">
        <v>-1.0245</v>
      </c>
      <c r="D3824" s="6">
        <f t="shared" si="59"/>
        <v>3.3207207844365483</v>
      </c>
    </row>
    <row r="3825" spans="1:4" x14ac:dyDescent="0.2">
      <c r="A3825" s="25">
        <v>41327</v>
      </c>
      <c r="B3825" s="6">
        <v>2.2654000000000001</v>
      </c>
      <c r="C3825" s="6">
        <v>-1.0162</v>
      </c>
      <c r="D3825" s="6">
        <f t="shared" si="59"/>
        <v>3.3152899767436628</v>
      </c>
    </row>
    <row r="3826" spans="1:4" x14ac:dyDescent="0.2">
      <c r="A3826" s="25">
        <v>41330</v>
      </c>
      <c r="B3826" s="6">
        <v>2.2597999999999998</v>
      </c>
      <c r="C3826" s="6">
        <v>-1.0031000000000001</v>
      </c>
      <c r="D3826" s="6">
        <f t="shared" si="59"/>
        <v>3.2959617927429852</v>
      </c>
    </row>
    <row r="3827" spans="1:4" x14ac:dyDescent="0.2">
      <c r="A3827" s="25">
        <v>41331</v>
      </c>
      <c r="B3827" s="6">
        <v>2.1284999999999998</v>
      </c>
      <c r="C3827" s="6">
        <v>-1.0896999999999999</v>
      </c>
      <c r="D3827" s="6">
        <f t="shared" si="59"/>
        <v>3.2536550794002306</v>
      </c>
    </row>
    <row r="3828" spans="1:4" x14ac:dyDescent="0.2">
      <c r="A3828" s="25">
        <v>41332</v>
      </c>
      <c r="B3828" s="6">
        <v>2.0937999999999999</v>
      </c>
      <c r="C3828" s="6">
        <v>-1.1031</v>
      </c>
      <c r="D3828" s="6">
        <f t="shared" si="59"/>
        <v>3.232558351171777</v>
      </c>
    </row>
    <row r="3829" spans="1:4" x14ac:dyDescent="0.2">
      <c r="A3829" s="25">
        <v>41333</v>
      </c>
      <c r="B3829" s="6">
        <v>2.1053999999999999</v>
      </c>
      <c r="C3829" s="6">
        <v>-1.1435</v>
      </c>
      <c r="D3829" s="6">
        <f t="shared" si="59"/>
        <v>3.286480909196654</v>
      </c>
    </row>
    <row r="3830" spans="1:4" x14ac:dyDescent="0.2">
      <c r="A3830" s="25">
        <v>41334</v>
      </c>
      <c r="B3830" s="6">
        <v>2.0148999999999999</v>
      </c>
      <c r="C3830" s="6">
        <v>-1.2044999999999999</v>
      </c>
      <c r="D3830" s="6">
        <f t="shared" si="59"/>
        <v>3.2586504446052711</v>
      </c>
    </row>
    <row r="3831" spans="1:4" x14ac:dyDescent="0.2">
      <c r="A3831" s="25">
        <v>41337</v>
      </c>
      <c r="B3831" s="6">
        <v>2.0415000000000001</v>
      </c>
      <c r="C3831" s="6">
        <v>-1.2151000000000001</v>
      </c>
      <c r="D3831" s="6">
        <f t="shared" si="59"/>
        <v>3.2966576875615772</v>
      </c>
    </row>
    <row r="3832" spans="1:4" x14ac:dyDescent="0.2">
      <c r="A3832" s="25">
        <v>41338</v>
      </c>
      <c r="B3832" s="6">
        <v>2.109</v>
      </c>
      <c r="C3832" s="6">
        <v>-1.1833</v>
      </c>
      <c r="D3832" s="6">
        <f t="shared" si="59"/>
        <v>3.3317242935657632</v>
      </c>
    </row>
    <row r="3833" spans="1:4" x14ac:dyDescent="0.2">
      <c r="A3833" s="25">
        <v>41339</v>
      </c>
      <c r="B3833" s="26">
        <v>2.0987</v>
      </c>
      <c r="C3833" s="26">
        <v>-1.1721999999999999</v>
      </c>
      <c r="D3833" s="6">
        <f t="shared" si="59"/>
        <v>3.3096962595545065</v>
      </c>
    </row>
    <row r="3834" spans="1:4" x14ac:dyDescent="0.2">
      <c r="A3834" s="25">
        <v>41340</v>
      </c>
      <c r="B3834" s="26">
        <v>2.1583999999999999</v>
      </c>
      <c r="C3834" s="26">
        <v>-1.1498999999999999</v>
      </c>
      <c r="D3834" s="6">
        <f t="shared" si="59"/>
        <v>3.3467846770008469</v>
      </c>
    </row>
    <row r="3835" spans="1:4" x14ac:dyDescent="0.2">
      <c r="A3835" s="25">
        <v>41341</v>
      </c>
      <c r="B3835" s="26">
        <v>2.1953999999999998</v>
      </c>
      <c r="C3835" s="26">
        <v>-1.1420999999999999</v>
      </c>
      <c r="D3835" s="6">
        <f t="shared" si="59"/>
        <v>3.376057957937606</v>
      </c>
    </row>
    <row r="3836" spans="1:4" x14ac:dyDescent="0.2">
      <c r="A3836" s="25">
        <v>41344</v>
      </c>
      <c r="B3836" s="26">
        <v>2.1551</v>
      </c>
      <c r="C3836" s="26">
        <v>-1.1952</v>
      </c>
      <c r="D3836" s="6">
        <f t="shared" si="59"/>
        <v>3.3908271662915324</v>
      </c>
    </row>
    <row r="3837" spans="1:4" x14ac:dyDescent="0.2">
      <c r="A3837" s="25">
        <v>41345</v>
      </c>
      <c r="B3837" s="26">
        <v>2.1133000000000002</v>
      </c>
      <c r="C3837" s="26">
        <v>-1.2828999999999999</v>
      </c>
      <c r="D3837" s="6">
        <f t="shared" si="59"/>
        <v>3.44033607146077</v>
      </c>
    </row>
    <row r="3838" spans="1:4" x14ac:dyDescent="0.2">
      <c r="A3838" s="25">
        <v>41346</v>
      </c>
      <c r="B3838" s="26">
        <v>2.1120000000000001</v>
      </c>
      <c r="C3838" s="26">
        <v>-1.2804</v>
      </c>
      <c r="D3838" s="6">
        <f t="shared" si="59"/>
        <v>3.4363996612628123</v>
      </c>
    </row>
    <row r="3839" spans="1:4" x14ac:dyDescent="0.2">
      <c r="A3839" s="25">
        <v>41347</v>
      </c>
      <c r="B3839" s="26">
        <v>2.1126999999999998</v>
      </c>
      <c r="C3839" s="26">
        <v>-1.2335</v>
      </c>
      <c r="D3839" s="6">
        <f t="shared" si="59"/>
        <v>3.3879908673487336</v>
      </c>
    </row>
    <row r="3840" spans="1:4" x14ac:dyDescent="0.2">
      <c r="A3840" s="25">
        <v>41348</v>
      </c>
      <c r="B3840" s="26">
        <v>2.0823999999999998</v>
      </c>
      <c r="C3840" s="26">
        <v>-1.2299</v>
      </c>
      <c r="D3840" s="6">
        <f t="shared" si="59"/>
        <v>3.3535452530674581</v>
      </c>
    </row>
    <row r="3841" spans="1:4" x14ac:dyDescent="0.2">
      <c r="A3841" s="25">
        <v>41351</v>
      </c>
      <c r="B3841" s="26">
        <v>2.0331999999999999</v>
      </c>
      <c r="C3841" s="26">
        <v>-1.2673000000000001</v>
      </c>
      <c r="D3841" s="6">
        <f t="shared" si="59"/>
        <v>3.3428641169541695</v>
      </c>
    </row>
    <row r="3842" spans="1:4" x14ac:dyDescent="0.2">
      <c r="A3842" s="25">
        <v>41352</v>
      </c>
      <c r="B3842" s="26">
        <v>1.9682999999999999</v>
      </c>
      <c r="C3842" s="26">
        <v>-1.2727999999999999</v>
      </c>
      <c r="D3842" s="6">
        <f t="shared" si="59"/>
        <v>3.2828845546110763</v>
      </c>
    </row>
    <row r="3843" spans="1:4" x14ac:dyDescent="0.2">
      <c r="A3843" s="25">
        <v>41353</v>
      </c>
      <c r="B3843" s="26">
        <v>1.9992000000000001</v>
      </c>
      <c r="C3843" s="26">
        <v>-1.2599</v>
      </c>
      <c r="D3843" s="6">
        <f t="shared" si="59"/>
        <v>3.3006853345297404</v>
      </c>
    </row>
    <row r="3844" spans="1:4" x14ac:dyDescent="0.2">
      <c r="A3844" s="25">
        <v>41354</v>
      </c>
      <c r="B3844" s="26">
        <v>1.9959</v>
      </c>
      <c r="C3844" s="26">
        <v>-1.2386999999999999</v>
      </c>
      <c r="D3844" s="6">
        <f t="shared" si="59"/>
        <v>3.2751695249050083</v>
      </c>
    </row>
    <row r="3845" spans="1:4" x14ac:dyDescent="0.2">
      <c r="A3845" s="25">
        <v>41355</v>
      </c>
      <c r="B3845" s="26">
        <v>1.9793000000000001</v>
      </c>
      <c r="C3845" s="26">
        <v>-1.2898000000000001</v>
      </c>
      <c r="D3845" s="6">
        <f t="shared" si="59"/>
        <v>3.3118158001908427</v>
      </c>
    </row>
    <row r="3846" spans="1:4" x14ac:dyDescent="0.2">
      <c r="A3846" s="25">
        <v>41358</v>
      </c>
      <c r="B3846" s="26">
        <v>1.9486000000000001</v>
      </c>
      <c r="C3846" s="26">
        <v>-1.3258000000000001</v>
      </c>
      <c r="D3846" s="6">
        <f t="shared" si="59"/>
        <v>3.318395284684339</v>
      </c>
    </row>
    <row r="3847" spans="1:4" x14ac:dyDescent="0.2">
      <c r="A3847" s="25">
        <v>41359</v>
      </c>
      <c r="B3847" s="26">
        <v>1.9115</v>
      </c>
      <c r="C3847" s="26">
        <v>-1.3614999999999999</v>
      </c>
      <c r="D3847" s="6">
        <f t="shared" si="59"/>
        <v>3.3181769795769478</v>
      </c>
    </row>
    <row r="3848" spans="1:4" x14ac:dyDescent="0.2">
      <c r="A3848" s="25">
        <v>41360</v>
      </c>
      <c r="B3848" s="26">
        <v>1.8613999999999999</v>
      </c>
      <c r="C3848" s="26">
        <v>-1.3712</v>
      </c>
      <c r="D3848" s="6">
        <f t="shared" ref="D3848:D3911" si="60">((1+(B3848/100))/(1+(C3848/100)) - 1)*100</f>
        <v>3.2775416511201527</v>
      </c>
    </row>
    <row r="3849" spans="1:4" x14ac:dyDescent="0.2">
      <c r="A3849" s="25">
        <v>41361</v>
      </c>
      <c r="B3849" s="26">
        <v>1.8933</v>
      </c>
      <c r="C3849" s="26">
        <v>-1.3854</v>
      </c>
      <c r="D3849" s="6">
        <f t="shared" si="60"/>
        <v>3.3247612422501405</v>
      </c>
    </row>
    <row r="3850" spans="1:4" x14ac:dyDescent="0.2">
      <c r="A3850" s="25">
        <v>41366</v>
      </c>
      <c r="B3850" s="6">
        <v>1.9007000000000001</v>
      </c>
      <c r="C3850" s="6">
        <v>-1.3732</v>
      </c>
      <c r="D3850" s="6">
        <f t="shared" si="60"/>
        <v>3.31948314251298</v>
      </c>
    </row>
    <row r="3851" spans="1:4" x14ac:dyDescent="0.2">
      <c r="A3851" s="25">
        <v>41367</v>
      </c>
      <c r="B3851" s="6">
        <v>1.8814</v>
      </c>
      <c r="C3851" s="6">
        <v>-1.3846000000000001</v>
      </c>
      <c r="D3851" s="6">
        <f t="shared" si="60"/>
        <v>3.3118559575887829</v>
      </c>
    </row>
    <row r="3852" spans="1:4" x14ac:dyDescent="0.2">
      <c r="A3852" s="25">
        <v>41368</v>
      </c>
      <c r="B3852" s="6">
        <v>1.8446</v>
      </c>
      <c r="C3852" s="6">
        <v>-1.3757999999999999</v>
      </c>
      <c r="D3852" s="6">
        <f t="shared" si="60"/>
        <v>3.2653243321618897</v>
      </c>
    </row>
    <row r="3853" spans="1:4" x14ac:dyDescent="0.2">
      <c r="A3853" s="25">
        <v>41369</v>
      </c>
      <c r="B3853" s="6">
        <v>1.7524</v>
      </c>
      <c r="C3853" s="6">
        <v>-1.4245000000000001</v>
      </c>
      <c r="D3853" s="6">
        <f t="shared" si="60"/>
        <v>3.2228089129652027</v>
      </c>
    </row>
    <row r="3854" spans="1:4" x14ac:dyDescent="0.2">
      <c r="A3854" s="25">
        <v>41372</v>
      </c>
      <c r="B3854" s="6">
        <v>1.8131999999999999</v>
      </c>
      <c r="C3854" s="6">
        <v>-1.3912</v>
      </c>
      <c r="D3854" s="6">
        <f t="shared" si="60"/>
        <v>3.2496085542061293</v>
      </c>
    </row>
    <row r="3855" spans="1:4" x14ac:dyDescent="0.2">
      <c r="A3855" s="25">
        <v>41373</v>
      </c>
      <c r="B3855" s="6">
        <v>1.8592</v>
      </c>
      <c r="C3855" s="6">
        <v>-1.385</v>
      </c>
      <c r="D3855" s="6">
        <f t="shared" si="60"/>
        <v>3.2897632206053906</v>
      </c>
    </row>
    <row r="3856" spans="1:4" x14ac:dyDescent="0.2">
      <c r="A3856" s="25">
        <v>41374</v>
      </c>
      <c r="B3856" s="6">
        <v>1.9092</v>
      </c>
      <c r="C3856" s="6">
        <v>-1.3793</v>
      </c>
      <c r="D3856" s="6">
        <f t="shared" si="60"/>
        <v>3.3344926572210554</v>
      </c>
    </row>
    <row r="3857" spans="1:4" x14ac:dyDescent="0.2">
      <c r="A3857" s="25">
        <v>41375</v>
      </c>
      <c r="B3857" s="6">
        <v>1.903</v>
      </c>
      <c r="C3857" s="6">
        <v>-1.3819999999999999</v>
      </c>
      <c r="D3857" s="6">
        <f t="shared" si="60"/>
        <v>3.3310349023504937</v>
      </c>
    </row>
    <row r="3858" spans="1:4" x14ac:dyDescent="0.2">
      <c r="A3858" s="25">
        <v>41376</v>
      </c>
      <c r="B3858" s="6">
        <v>1.8593</v>
      </c>
      <c r="C3858" s="6">
        <v>-1.3765000000000001</v>
      </c>
      <c r="D3858" s="6">
        <f t="shared" si="60"/>
        <v>3.2809624480980792</v>
      </c>
    </row>
    <row r="3859" spans="1:4" x14ac:dyDescent="0.2">
      <c r="A3859" s="25">
        <v>41379</v>
      </c>
      <c r="B3859" s="6">
        <v>1.8428</v>
      </c>
      <c r="C3859" s="6">
        <v>-1.359</v>
      </c>
      <c r="D3859" s="6">
        <f t="shared" si="60"/>
        <v>3.2459119433095873</v>
      </c>
    </row>
    <row r="3860" spans="1:4" x14ac:dyDescent="0.2">
      <c r="A3860" s="25">
        <v>41380</v>
      </c>
      <c r="B3860" s="6">
        <v>1.8606</v>
      </c>
      <c r="C3860" s="6">
        <v>-1.2898000000000001</v>
      </c>
      <c r="D3860" s="6">
        <f t="shared" si="60"/>
        <v>3.1915648028268517</v>
      </c>
    </row>
    <row r="3861" spans="1:4" x14ac:dyDescent="0.2">
      <c r="A3861" s="25">
        <v>41381</v>
      </c>
      <c r="B3861" s="6">
        <v>1.8148</v>
      </c>
      <c r="C3861" s="6">
        <v>-1.2728999999999999</v>
      </c>
      <c r="D3861" s="6">
        <f t="shared" si="60"/>
        <v>3.1275100757542695</v>
      </c>
    </row>
    <row r="3862" spans="1:4" x14ac:dyDescent="0.2">
      <c r="A3862" s="25">
        <v>41382</v>
      </c>
      <c r="B3862" s="6">
        <v>1.7956000000000001</v>
      </c>
      <c r="C3862" s="6">
        <v>-1.2706999999999999</v>
      </c>
      <c r="D3862" s="6">
        <f t="shared" si="60"/>
        <v>3.1057649552868494</v>
      </c>
    </row>
    <row r="3863" spans="1:4" x14ac:dyDescent="0.2">
      <c r="A3863" s="25">
        <v>41383</v>
      </c>
      <c r="B3863" s="6">
        <v>1.7927</v>
      </c>
      <c r="C3863" s="6">
        <v>-1.2421</v>
      </c>
      <c r="D3863" s="6">
        <f t="shared" si="60"/>
        <v>3.0729693523252388</v>
      </c>
    </row>
    <row r="3864" spans="1:4" x14ac:dyDescent="0.2">
      <c r="A3864" s="25">
        <v>41386</v>
      </c>
      <c r="B3864" s="6">
        <v>1.7741</v>
      </c>
      <c r="C3864" s="6">
        <v>-1.2963</v>
      </c>
      <c r="D3864" s="6">
        <f t="shared" si="60"/>
        <v>3.1107243193517542</v>
      </c>
    </row>
    <row r="3865" spans="1:4" x14ac:dyDescent="0.2">
      <c r="A3865" s="25">
        <v>41387</v>
      </c>
      <c r="B3865" s="6">
        <v>1.8211999999999999</v>
      </c>
      <c r="C3865" s="6">
        <v>-1.2863</v>
      </c>
      <c r="D3865" s="6">
        <f t="shared" si="60"/>
        <v>3.1479926291892557</v>
      </c>
    </row>
    <row r="3866" spans="1:4" x14ac:dyDescent="0.2">
      <c r="A3866" s="25">
        <v>41388</v>
      </c>
      <c r="B3866" s="6">
        <v>1.8158000000000001</v>
      </c>
      <c r="C3866" s="6">
        <v>-1.2778</v>
      </c>
      <c r="D3866" s="6">
        <f t="shared" si="60"/>
        <v>3.1336416733014349</v>
      </c>
    </row>
    <row r="3867" spans="1:4" x14ac:dyDescent="0.2">
      <c r="A3867" s="25">
        <v>41389</v>
      </c>
      <c r="B3867" s="6">
        <v>1.8523000000000001</v>
      </c>
      <c r="C3867" s="6">
        <v>-1.2452000000000001</v>
      </c>
      <c r="D3867" s="6">
        <f t="shared" si="60"/>
        <v>3.1365564002965085</v>
      </c>
    </row>
    <row r="3868" spans="1:4" x14ac:dyDescent="0.2">
      <c r="A3868" s="25">
        <v>41390</v>
      </c>
      <c r="B3868" s="6">
        <v>1.8098000000000001</v>
      </c>
      <c r="C3868" s="6">
        <v>-1.2641</v>
      </c>
      <c r="D3868" s="6">
        <f t="shared" si="60"/>
        <v>3.1132546520566518</v>
      </c>
    </row>
    <row r="3869" spans="1:4" x14ac:dyDescent="0.2">
      <c r="A3869" s="25">
        <v>41393</v>
      </c>
      <c r="B3869" s="6">
        <v>1.7766</v>
      </c>
      <c r="C3869" s="6">
        <v>-1.2565999999999999</v>
      </c>
      <c r="D3869" s="6">
        <f t="shared" si="60"/>
        <v>3.071800241838929</v>
      </c>
    </row>
    <row r="3870" spans="1:4" x14ac:dyDescent="0.2">
      <c r="A3870" s="25">
        <v>41394</v>
      </c>
      <c r="B3870" s="6">
        <v>1.7928999999999999</v>
      </c>
      <c r="C3870" s="6">
        <v>-1.2344999999999999</v>
      </c>
      <c r="D3870" s="6">
        <f t="shared" si="60"/>
        <v>3.0652403926472394</v>
      </c>
    </row>
    <row r="3871" spans="1:4" x14ac:dyDescent="0.2">
      <c r="A3871" s="25">
        <v>41395</v>
      </c>
      <c r="B3871" s="6">
        <v>1.7881</v>
      </c>
      <c r="C3871" s="6">
        <v>-1.2184999999999999</v>
      </c>
      <c r="D3871" s="6">
        <f t="shared" si="60"/>
        <v>3.0436873301174838</v>
      </c>
    </row>
    <row r="3872" spans="1:4" x14ac:dyDescent="0.2">
      <c r="A3872" s="25">
        <v>41396</v>
      </c>
      <c r="B3872" s="6">
        <v>1.7329000000000001</v>
      </c>
      <c r="C3872" s="6">
        <v>-1.2333000000000001</v>
      </c>
      <c r="D3872" s="6">
        <f t="shared" si="60"/>
        <v>3.0032389459200282</v>
      </c>
    </row>
    <row r="3873" spans="1:4" x14ac:dyDescent="0.2">
      <c r="A3873" s="25">
        <v>41397</v>
      </c>
      <c r="B3873" s="6">
        <v>1.8533999999999999</v>
      </c>
      <c r="C3873" s="6">
        <v>-1.1899</v>
      </c>
      <c r="D3873" s="6">
        <f t="shared" si="60"/>
        <v>3.0799483048797649</v>
      </c>
    </row>
    <row r="3874" spans="1:4" x14ac:dyDescent="0.2">
      <c r="A3874" s="25">
        <v>41401</v>
      </c>
      <c r="B3874" s="6">
        <v>1.9224000000000001</v>
      </c>
      <c r="C3874" s="6">
        <v>-1.1512</v>
      </c>
      <c r="D3874" s="6">
        <f t="shared" si="60"/>
        <v>3.1093953593771317</v>
      </c>
    </row>
    <row r="3875" spans="1:4" x14ac:dyDescent="0.2">
      <c r="A3875" s="25">
        <v>41402</v>
      </c>
      <c r="B3875" s="6">
        <v>1.8935999999999999</v>
      </c>
      <c r="C3875" s="6">
        <v>-1.1724000000000001</v>
      </c>
      <c r="D3875" s="6">
        <f t="shared" si="60"/>
        <v>3.1023722118112884</v>
      </c>
    </row>
    <row r="3876" spans="1:4" x14ac:dyDescent="0.2">
      <c r="A3876" s="25">
        <v>41403</v>
      </c>
      <c r="B3876" s="6">
        <v>1.9141999999999999</v>
      </c>
      <c r="C3876" s="6">
        <v>-1.1474</v>
      </c>
      <c r="D3876" s="6">
        <f t="shared" si="60"/>
        <v>3.0971365447140409</v>
      </c>
    </row>
    <row r="3877" spans="1:4" x14ac:dyDescent="0.2">
      <c r="A3877" s="25">
        <v>41404</v>
      </c>
      <c r="B3877" s="6">
        <v>2.0228000000000002</v>
      </c>
      <c r="C3877" s="6">
        <v>-1.1004</v>
      </c>
      <c r="D3877" s="6">
        <f t="shared" si="60"/>
        <v>3.157950082710137</v>
      </c>
    </row>
    <row r="3878" spans="1:4" x14ac:dyDescent="0.2">
      <c r="A3878" s="25">
        <v>41407</v>
      </c>
      <c r="B3878" s="6">
        <v>2.0211000000000001</v>
      </c>
      <c r="C3878" s="6">
        <v>-1.0985</v>
      </c>
      <c r="D3878" s="6">
        <f t="shared" si="60"/>
        <v>3.1542494299884316</v>
      </c>
    </row>
    <row r="3879" spans="1:4" x14ac:dyDescent="0.2">
      <c r="A3879" s="25">
        <v>41408</v>
      </c>
      <c r="B3879" s="6">
        <v>2.0377000000000001</v>
      </c>
      <c r="C3879" s="6">
        <v>-1.0790999999999999</v>
      </c>
      <c r="D3879" s="6">
        <f t="shared" si="60"/>
        <v>3.1508002858849915</v>
      </c>
    </row>
    <row r="3880" spans="1:4" x14ac:dyDescent="0.2">
      <c r="A3880" s="25">
        <v>41409</v>
      </c>
      <c r="B3880" s="6">
        <v>2.0703999999999998</v>
      </c>
      <c r="C3880" s="6">
        <v>-1.0359</v>
      </c>
      <c r="D3880" s="6">
        <f t="shared" si="60"/>
        <v>3.1388149844236546</v>
      </c>
    </row>
    <row r="3881" spans="1:4" x14ac:dyDescent="0.2">
      <c r="A3881" s="25">
        <v>41410</v>
      </c>
      <c r="B3881" s="6">
        <v>2.0118</v>
      </c>
      <c r="C3881" s="6">
        <v>-1.0786</v>
      </c>
      <c r="D3881" s="6">
        <f t="shared" si="60"/>
        <v>3.1240965049018854</v>
      </c>
    </row>
    <row r="3882" spans="1:4" x14ac:dyDescent="0.2">
      <c r="A3882" s="25">
        <v>41411</v>
      </c>
      <c r="B3882" s="6">
        <v>2.0291000000000001</v>
      </c>
      <c r="C3882" s="6">
        <v>-1.0448</v>
      </c>
      <c r="D3882" s="6">
        <f t="shared" si="60"/>
        <v>3.1063551991204141</v>
      </c>
    </row>
    <row r="3883" spans="1:4" x14ac:dyDescent="0.2">
      <c r="A3883" s="25">
        <v>41414</v>
      </c>
      <c r="B3883" s="6">
        <v>2.0609000000000002</v>
      </c>
      <c r="C3883" s="6">
        <v>-1.0216000000000001</v>
      </c>
      <c r="D3883" s="6">
        <f t="shared" si="60"/>
        <v>3.1143158507310753</v>
      </c>
    </row>
    <row r="3884" spans="1:4" x14ac:dyDescent="0.2">
      <c r="A3884" s="25">
        <v>41415</v>
      </c>
      <c r="B3884" s="6">
        <v>2.0819999999999999</v>
      </c>
      <c r="C3884" s="6">
        <v>-0.98029999999999995</v>
      </c>
      <c r="D3884" s="6">
        <f t="shared" si="60"/>
        <v>3.0926169237030621</v>
      </c>
    </row>
    <row r="3885" spans="1:4" x14ac:dyDescent="0.2">
      <c r="A3885" s="25">
        <v>41416</v>
      </c>
      <c r="B3885" s="6">
        <v>2.0446</v>
      </c>
      <c r="C3885" s="6">
        <v>-0.98960000000000004</v>
      </c>
      <c r="D3885" s="6">
        <f t="shared" si="60"/>
        <v>3.0645265547861511</v>
      </c>
    </row>
    <row r="3886" spans="1:4" x14ac:dyDescent="0.2">
      <c r="A3886" s="25">
        <v>41417</v>
      </c>
      <c r="B3886" s="6">
        <v>2.0636000000000001</v>
      </c>
      <c r="C3886" s="6">
        <v>-0.96660000000000001</v>
      </c>
      <c r="D3886" s="6">
        <f t="shared" si="60"/>
        <v>3.0597757928133351</v>
      </c>
    </row>
    <row r="3887" spans="1:4" x14ac:dyDescent="0.2">
      <c r="A3887" s="25">
        <v>41418</v>
      </c>
      <c r="B3887" s="6">
        <v>2.0417000000000001</v>
      </c>
      <c r="C3887" s="6">
        <v>-1.0309999999999999</v>
      </c>
      <c r="D3887" s="6">
        <f t="shared" si="60"/>
        <v>3.104709555517382</v>
      </c>
    </row>
    <row r="3888" spans="1:4" x14ac:dyDescent="0.2">
      <c r="A3888" s="25">
        <v>41422</v>
      </c>
      <c r="B3888" s="6">
        <v>2.1059999999999999</v>
      </c>
      <c r="C3888" s="6">
        <v>-1.0439000000000001</v>
      </c>
      <c r="D3888" s="6">
        <f t="shared" si="60"/>
        <v>3.183128680293601</v>
      </c>
    </row>
    <row r="3889" spans="1:4" x14ac:dyDescent="0.2">
      <c r="A3889" s="25">
        <v>41423</v>
      </c>
      <c r="B3889" s="6">
        <v>2.1516999999999999</v>
      </c>
      <c r="C3889" s="6">
        <v>-1.0123</v>
      </c>
      <c r="D3889" s="6">
        <f t="shared" si="60"/>
        <v>3.1963567190671061</v>
      </c>
    </row>
    <row r="3890" spans="1:4" x14ac:dyDescent="0.2">
      <c r="A3890" s="25">
        <v>41424</v>
      </c>
      <c r="B3890" s="6">
        <v>2.1112000000000002</v>
      </c>
      <c r="C3890" s="6">
        <v>-1.0017</v>
      </c>
      <c r="D3890" s="6">
        <f t="shared" si="60"/>
        <v>3.1443974290467747</v>
      </c>
    </row>
    <row r="3891" spans="1:4" x14ac:dyDescent="0.2">
      <c r="A3891" s="25">
        <v>41425</v>
      </c>
      <c r="B3891" s="6">
        <v>2.1640999999999999</v>
      </c>
      <c r="C3891" s="6">
        <v>-0.95309999999999995</v>
      </c>
      <c r="D3891" s="6">
        <f t="shared" si="60"/>
        <v>3.1471959243550174</v>
      </c>
    </row>
    <row r="3892" spans="1:4" x14ac:dyDescent="0.2">
      <c r="A3892" s="25">
        <v>41428</v>
      </c>
      <c r="B3892" s="6">
        <v>2.1564999999999999</v>
      </c>
      <c r="C3892" s="6">
        <v>-0.93320000000000003</v>
      </c>
      <c r="D3892" s="6">
        <f t="shared" si="60"/>
        <v>3.1188046853234397</v>
      </c>
    </row>
    <row r="3893" spans="1:4" x14ac:dyDescent="0.2">
      <c r="A3893" s="25">
        <v>41429</v>
      </c>
      <c r="B3893" s="6">
        <v>2.2037</v>
      </c>
      <c r="C3893" s="6">
        <v>-0.89980000000000004</v>
      </c>
      <c r="D3893" s="6">
        <f t="shared" si="60"/>
        <v>3.1316788462586453</v>
      </c>
    </row>
    <row r="3894" spans="1:4" x14ac:dyDescent="0.2">
      <c r="A3894" s="25">
        <v>41430</v>
      </c>
      <c r="B3894" s="6">
        <v>2.1766999999999999</v>
      </c>
      <c r="C3894" s="6">
        <v>-0.88870000000000005</v>
      </c>
      <c r="D3894" s="6">
        <f t="shared" si="60"/>
        <v>3.0928864821670343</v>
      </c>
    </row>
    <row r="3895" spans="1:4" x14ac:dyDescent="0.2">
      <c r="A3895" s="25">
        <v>41431</v>
      </c>
      <c r="B3895" s="6">
        <v>2.1968000000000001</v>
      </c>
      <c r="C3895" s="6">
        <v>-0.8377</v>
      </c>
      <c r="D3895" s="6">
        <f t="shared" si="60"/>
        <v>3.0601347487906105</v>
      </c>
    </row>
    <row r="3896" spans="1:4" x14ac:dyDescent="0.2">
      <c r="A3896" s="25">
        <v>41432</v>
      </c>
      <c r="B3896" s="6">
        <v>2.2342</v>
      </c>
      <c r="C3896" s="6">
        <v>-0.76490000000000002</v>
      </c>
      <c r="D3896" s="6">
        <f t="shared" si="60"/>
        <v>3.0222169373538277</v>
      </c>
    </row>
    <row r="3897" spans="1:4" x14ac:dyDescent="0.2">
      <c r="A3897" s="25">
        <v>41435</v>
      </c>
      <c r="B3897" s="6">
        <v>2.3003999999999998</v>
      </c>
      <c r="C3897" s="6">
        <v>-0.7208</v>
      </c>
      <c r="D3897" s="6">
        <f t="shared" si="60"/>
        <v>3.0431349164779853</v>
      </c>
    </row>
    <row r="3898" spans="1:4" x14ac:dyDescent="0.2">
      <c r="A3898" s="25">
        <v>41436</v>
      </c>
      <c r="B3898" s="6">
        <v>2.3353999999999999</v>
      </c>
      <c r="C3898" s="6">
        <v>-0.60950000000000004</v>
      </c>
      <c r="D3898" s="6">
        <f t="shared" si="60"/>
        <v>2.9629592365467472</v>
      </c>
    </row>
    <row r="3899" spans="1:4" x14ac:dyDescent="0.2">
      <c r="A3899" s="25">
        <v>41437</v>
      </c>
      <c r="B3899" s="6">
        <v>2.3157000000000001</v>
      </c>
      <c r="C3899" s="6">
        <v>-0.64659999999999995</v>
      </c>
      <c r="D3899" s="6">
        <f t="shared" si="60"/>
        <v>2.9815788890969142</v>
      </c>
    </row>
    <row r="3900" spans="1:4" x14ac:dyDescent="0.2">
      <c r="A3900" s="25">
        <v>41438</v>
      </c>
      <c r="B3900" s="6">
        <v>2.2829999999999999</v>
      </c>
      <c r="C3900" s="6">
        <v>-0.65410000000000001</v>
      </c>
      <c r="D3900" s="6">
        <f t="shared" si="60"/>
        <v>2.9564380613593455</v>
      </c>
    </row>
    <row r="3901" spans="1:4" x14ac:dyDescent="0.2">
      <c r="A3901" s="25">
        <v>41439</v>
      </c>
      <c r="B3901" s="6">
        <v>2.2256</v>
      </c>
      <c r="C3901" s="6">
        <v>-0.72070000000000001</v>
      </c>
      <c r="D3901" s="6">
        <f t="shared" si="60"/>
        <v>2.9676881283409617</v>
      </c>
    </row>
    <row r="3902" spans="1:4" x14ac:dyDescent="0.2">
      <c r="A3902" s="25">
        <v>41442</v>
      </c>
      <c r="B3902" s="6">
        <v>2.2408999999999999</v>
      </c>
      <c r="C3902" s="6">
        <v>-0.72950000000000004</v>
      </c>
      <c r="D3902" s="6">
        <f t="shared" si="60"/>
        <v>2.9922283054885312</v>
      </c>
    </row>
    <row r="3903" spans="1:4" x14ac:dyDescent="0.2">
      <c r="A3903" s="25">
        <v>41443</v>
      </c>
      <c r="B3903" s="6">
        <v>2.2995000000000001</v>
      </c>
      <c r="C3903" s="6">
        <v>-0.72240000000000004</v>
      </c>
      <c r="D3903" s="6">
        <f t="shared" si="60"/>
        <v>3.0438890545299246</v>
      </c>
    </row>
    <row r="3904" spans="1:4" x14ac:dyDescent="0.2">
      <c r="A3904" s="25">
        <v>41444</v>
      </c>
      <c r="B3904" s="6">
        <v>2.2856999999999998</v>
      </c>
      <c r="C3904" s="6">
        <v>-0.73860000000000003</v>
      </c>
      <c r="D3904" s="6">
        <f t="shared" si="60"/>
        <v>3.0468036920696218</v>
      </c>
    </row>
    <row r="3905" spans="1:4" x14ac:dyDescent="0.2">
      <c r="A3905" s="25">
        <v>41445</v>
      </c>
      <c r="B3905" s="6">
        <v>2.4565000000000001</v>
      </c>
      <c r="C3905" s="6">
        <v>-0.63290000000000002</v>
      </c>
      <c r="D3905" s="6">
        <f t="shared" si="60"/>
        <v>3.1090773505516367</v>
      </c>
    </row>
    <row r="3906" spans="1:4" x14ac:dyDescent="0.2">
      <c r="A3906" s="25">
        <v>41446</v>
      </c>
      <c r="B3906" s="6">
        <v>2.5651999999999999</v>
      </c>
      <c r="C3906" s="6">
        <v>-0.52880000000000005</v>
      </c>
      <c r="D3906" s="6">
        <f t="shared" si="60"/>
        <v>3.1104480492846198</v>
      </c>
    </row>
    <row r="3907" spans="1:4" x14ac:dyDescent="0.2">
      <c r="A3907" s="25">
        <v>41449</v>
      </c>
      <c r="B3907" s="6">
        <v>2.7233999999999998</v>
      </c>
      <c r="C3907" s="6">
        <v>-0.28310000000000002</v>
      </c>
      <c r="D3907" s="6">
        <f t="shared" si="60"/>
        <v>3.0150355656864525</v>
      </c>
    </row>
    <row r="3908" spans="1:4" x14ac:dyDescent="0.2">
      <c r="A3908" s="25">
        <v>41450</v>
      </c>
      <c r="B3908" s="6">
        <v>2.6901999999999999</v>
      </c>
      <c r="C3908" s="6">
        <v>-0.31209999999999999</v>
      </c>
      <c r="D3908" s="6">
        <f t="shared" si="60"/>
        <v>3.0116995141837632</v>
      </c>
    </row>
    <row r="3909" spans="1:4" x14ac:dyDescent="0.2">
      <c r="A3909" s="25">
        <v>41451</v>
      </c>
      <c r="B3909" s="6">
        <v>2.6135000000000002</v>
      </c>
      <c r="C3909" s="6">
        <v>-0.39500000000000002</v>
      </c>
      <c r="D3909" s="6">
        <f t="shared" si="60"/>
        <v>3.0204307012700271</v>
      </c>
    </row>
    <row r="3910" spans="1:4" x14ac:dyDescent="0.2">
      <c r="A3910" s="25">
        <v>41452</v>
      </c>
      <c r="B3910" s="6">
        <v>2.5912000000000002</v>
      </c>
      <c r="C3910" s="6">
        <v>-0.38129999999999997</v>
      </c>
      <c r="D3910" s="6">
        <f t="shared" si="60"/>
        <v>2.9838775250028204</v>
      </c>
    </row>
    <row r="3911" spans="1:4" x14ac:dyDescent="0.2">
      <c r="A3911" s="25">
        <v>41453</v>
      </c>
      <c r="B3911" s="6">
        <v>2.6179999999999999</v>
      </c>
      <c r="C3911" s="6">
        <v>-0.35370000000000001</v>
      </c>
      <c r="D3911" s="6">
        <f t="shared" si="60"/>
        <v>2.9822482119255866</v>
      </c>
    </row>
    <row r="3912" spans="1:4" x14ac:dyDescent="0.2">
      <c r="A3912" s="25">
        <v>41456</v>
      </c>
      <c r="B3912" s="6">
        <v>2.5971000000000002</v>
      </c>
      <c r="C3912" s="6">
        <v>-0.40920000000000001</v>
      </c>
      <c r="D3912" s="6">
        <f t="shared" ref="D3912:D3975" si="61">((1+(B3912/100))/(1+(C3912/100)) - 1)*100</f>
        <v>3.0186523253151742</v>
      </c>
    </row>
    <row r="3913" spans="1:4" x14ac:dyDescent="0.2">
      <c r="A3913" s="25">
        <v>41457</v>
      </c>
      <c r="B3913" s="6">
        <v>2.5626000000000002</v>
      </c>
      <c r="C3913" s="6">
        <v>-0.47020000000000001</v>
      </c>
      <c r="D3913" s="6">
        <f t="shared" si="61"/>
        <v>3.0471275939467191</v>
      </c>
    </row>
    <row r="3914" spans="1:4" x14ac:dyDescent="0.2">
      <c r="A3914" s="25">
        <v>41458</v>
      </c>
      <c r="B3914" s="6">
        <v>2.5709</v>
      </c>
      <c r="C3914" s="6">
        <v>-0.47989999999999999</v>
      </c>
      <c r="D3914" s="6">
        <f t="shared" si="61"/>
        <v>3.0655113891565611</v>
      </c>
    </row>
    <row r="3915" spans="1:4" x14ac:dyDescent="0.2">
      <c r="A3915" s="25">
        <v>41459</v>
      </c>
      <c r="B3915" s="6">
        <v>2.5712999999999999</v>
      </c>
      <c r="C3915" s="6">
        <v>-0.56020000000000003</v>
      </c>
      <c r="D3915" s="6">
        <f t="shared" si="61"/>
        <v>3.1491414906305248</v>
      </c>
    </row>
    <row r="3916" spans="1:4" x14ac:dyDescent="0.2">
      <c r="A3916" s="25">
        <v>41460</v>
      </c>
      <c r="B3916" s="6">
        <v>2.6789999999999998</v>
      </c>
      <c r="C3916" s="6">
        <v>-0.54379999999999995</v>
      </c>
      <c r="D3916" s="6">
        <f t="shared" si="61"/>
        <v>3.240421411636496</v>
      </c>
    </row>
    <row r="3917" spans="1:4" x14ac:dyDescent="0.2">
      <c r="A3917" s="25">
        <v>41463</v>
      </c>
      <c r="B3917" s="6">
        <v>2.6770999999999998</v>
      </c>
      <c r="C3917" s="6">
        <v>-0.53200000000000003</v>
      </c>
      <c r="D3917" s="6">
        <f t="shared" si="61"/>
        <v>3.2262637230064062</v>
      </c>
    </row>
    <row r="3918" spans="1:4" x14ac:dyDescent="0.2">
      <c r="A3918" s="25">
        <v>41464</v>
      </c>
      <c r="B3918" s="6">
        <v>2.6259999999999999</v>
      </c>
      <c r="C3918" s="6">
        <v>-0.52980000000000005</v>
      </c>
      <c r="D3918" s="6">
        <f t="shared" si="61"/>
        <v>3.1726084797255805</v>
      </c>
    </row>
    <row r="3919" spans="1:4" x14ac:dyDescent="0.2">
      <c r="A3919" s="25">
        <v>41465</v>
      </c>
      <c r="B3919" s="6">
        <v>2.6004</v>
      </c>
      <c r="C3919" s="6">
        <v>-0.59709999999999996</v>
      </c>
      <c r="D3919" s="6">
        <f t="shared" si="61"/>
        <v>3.2167069572416773</v>
      </c>
    </row>
    <row r="3920" spans="1:4" x14ac:dyDescent="0.2">
      <c r="A3920" s="25">
        <v>41466</v>
      </c>
      <c r="B3920" s="6">
        <v>2.5659999999999998</v>
      </c>
      <c r="C3920" s="6">
        <v>-0.64770000000000005</v>
      </c>
      <c r="D3920" s="6">
        <f t="shared" si="61"/>
        <v>3.2346508334482493</v>
      </c>
    </row>
    <row r="3921" spans="1:4" x14ac:dyDescent="0.2">
      <c r="A3921" s="25">
        <v>41467</v>
      </c>
      <c r="B3921" s="6">
        <v>2.5036</v>
      </c>
      <c r="C3921" s="6">
        <v>-0.66379999999999995</v>
      </c>
      <c r="D3921" s="6">
        <f t="shared" si="61"/>
        <v>3.1885656991107014</v>
      </c>
    </row>
    <row r="3922" spans="1:4" x14ac:dyDescent="0.2">
      <c r="A3922" s="25">
        <v>41470</v>
      </c>
      <c r="B3922" s="6">
        <v>2.5251000000000001</v>
      </c>
      <c r="C3922" s="6">
        <v>-0.64690000000000003</v>
      </c>
      <c r="D3922" s="6">
        <f t="shared" si="61"/>
        <v>3.1926532740296887</v>
      </c>
    </row>
    <row r="3923" spans="1:4" x14ac:dyDescent="0.2">
      <c r="A3923" s="25">
        <v>41471</v>
      </c>
      <c r="B3923" s="6">
        <v>2.4605000000000001</v>
      </c>
      <c r="C3923" s="6">
        <v>-0.72209999999999996</v>
      </c>
      <c r="D3923" s="6">
        <f t="shared" si="61"/>
        <v>3.2057487114453442</v>
      </c>
    </row>
    <row r="3924" spans="1:4" x14ac:dyDescent="0.2">
      <c r="A3924" s="25">
        <v>41472</v>
      </c>
      <c r="B3924" s="6">
        <v>2.4878999999999998</v>
      </c>
      <c r="C3924" s="6">
        <v>-0.71489999999999998</v>
      </c>
      <c r="D3924" s="6">
        <f t="shared" si="61"/>
        <v>3.2258616851874145</v>
      </c>
    </row>
    <row r="3925" spans="1:4" x14ac:dyDescent="0.2">
      <c r="A3925" s="25">
        <v>41473</v>
      </c>
      <c r="B3925" s="6">
        <v>2.4567999999999999</v>
      </c>
      <c r="C3925" s="6">
        <v>-0.69810000000000005</v>
      </c>
      <c r="D3925" s="6">
        <f t="shared" si="61"/>
        <v>3.1770791898241502</v>
      </c>
    </row>
    <row r="3926" spans="1:4" x14ac:dyDescent="0.2">
      <c r="A3926" s="25">
        <v>41474</v>
      </c>
      <c r="B3926" s="6">
        <v>2.4878</v>
      </c>
      <c r="C3926" s="6">
        <v>-0.64790000000000003</v>
      </c>
      <c r="D3926" s="6">
        <f t="shared" si="61"/>
        <v>3.156148687345306</v>
      </c>
    </row>
    <row r="3927" spans="1:4" x14ac:dyDescent="0.2">
      <c r="A3927" s="25">
        <v>41477</v>
      </c>
      <c r="B3927" s="6">
        <v>2.4626000000000001</v>
      </c>
      <c r="C3927" s="6">
        <v>-0.64249999999999996</v>
      </c>
      <c r="D3927" s="6">
        <f t="shared" si="61"/>
        <v>3.1251792768537845</v>
      </c>
    </row>
    <row r="3928" spans="1:4" x14ac:dyDescent="0.2">
      <c r="A3928" s="25">
        <v>41478</v>
      </c>
      <c r="B3928" s="6">
        <v>2.5005999999999999</v>
      </c>
      <c r="C3928" s="6">
        <v>-0.58660000000000001</v>
      </c>
      <c r="D3928" s="6">
        <f t="shared" si="61"/>
        <v>3.1054163724407502</v>
      </c>
    </row>
    <row r="3929" spans="1:4" x14ac:dyDescent="0.2">
      <c r="A3929" s="25">
        <v>41479</v>
      </c>
      <c r="B3929" s="6">
        <v>2.5895999999999999</v>
      </c>
      <c r="C3929" s="6">
        <v>-0.5222</v>
      </c>
      <c r="D3929" s="6">
        <f t="shared" si="61"/>
        <v>3.1281351216050135</v>
      </c>
    </row>
    <row r="3930" spans="1:4" x14ac:dyDescent="0.2">
      <c r="A3930" s="25">
        <v>41480</v>
      </c>
      <c r="B3930" s="6">
        <v>2.5878999999999999</v>
      </c>
      <c r="C3930" s="6">
        <v>-0.51329999999999998</v>
      </c>
      <c r="D3930" s="6">
        <f t="shared" si="61"/>
        <v>3.1172005906317191</v>
      </c>
    </row>
    <row r="3931" spans="1:4" x14ac:dyDescent="0.2">
      <c r="A3931" s="25">
        <v>41481</v>
      </c>
      <c r="B3931" s="6">
        <v>2.5283000000000002</v>
      </c>
      <c r="C3931" s="6">
        <v>-0.55469999999999997</v>
      </c>
      <c r="D3931" s="6">
        <f t="shared" si="61"/>
        <v>3.1001967916030049</v>
      </c>
    </row>
    <row r="3932" spans="1:4" x14ac:dyDescent="0.2">
      <c r="A3932" s="25">
        <v>41484</v>
      </c>
      <c r="B3932" s="6">
        <v>2.5243000000000002</v>
      </c>
      <c r="C3932" s="6">
        <v>-0.55220000000000002</v>
      </c>
      <c r="D3932" s="6">
        <f t="shared" si="61"/>
        <v>3.0935827640229174</v>
      </c>
    </row>
    <row r="3933" spans="1:4" x14ac:dyDescent="0.2">
      <c r="A3933" s="25">
        <v>41485</v>
      </c>
      <c r="B3933" s="6">
        <v>2.5104000000000002</v>
      </c>
      <c r="C3933" s="6">
        <v>-0.55320000000000003</v>
      </c>
      <c r="D3933" s="6">
        <f t="shared" si="61"/>
        <v>3.0806421121645</v>
      </c>
    </row>
    <row r="3934" spans="1:4" x14ac:dyDescent="0.2">
      <c r="A3934" s="25">
        <v>41486</v>
      </c>
      <c r="B3934" s="6">
        <v>2.5512999999999999</v>
      </c>
      <c r="C3934" s="6">
        <v>-0.53800000000000003</v>
      </c>
      <c r="D3934" s="6">
        <f t="shared" si="61"/>
        <v>3.1060103356055579</v>
      </c>
    </row>
    <row r="3935" spans="1:4" x14ac:dyDescent="0.2">
      <c r="A3935" s="25">
        <v>41487</v>
      </c>
      <c r="B3935" s="6">
        <v>2.6061999999999999</v>
      </c>
      <c r="C3935" s="6">
        <v>-0.55869999999999997</v>
      </c>
      <c r="D3935" s="6">
        <f t="shared" si="61"/>
        <v>3.1826816423357274</v>
      </c>
    </row>
    <row r="3936" spans="1:4" x14ac:dyDescent="0.2">
      <c r="A3936" s="25">
        <v>41488</v>
      </c>
      <c r="B3936" s="6">
        <v>2.6328</v>
      </c>
      <c r="C3936" s="6">
        <v>-0.54339999999999999</v>
      </c>
      <c r="D3936" s="6">
        <f t="shared" si="61"/>
        <v>3.1935537711926587</v>
      </c>
    </row>
    <row r="3937" spans="1:4" x14ac:dyDescent="0.2">
      <c r="A3937" s="25">
        <v>41491</v>
      </c>
      <c r="B3937" s="6">
        <v>2.6705000000000001</v>
      </c>
      <c r="C3937" s="6">
        <v>-0.5101</v>
      </c>
      <c r="D3937" s="6">
        <f t="shared" si="61"/>
        <v>3.196907424773765</v>
      </c>
    </row>
    <row r="3938" spans="1:4" x14ac:dyDescent="0.2">
      <c r="A3938" s="25">
        <v>41492</v>
      </c>
      <c r="B3938" s="6">
        <v>2.6854</v>
      </c>
      <c r="C3938" s="6">
        <v>-0.49349999999999999</v>
      </c>
      <c r="D3938" s="6">
        <f t="shared" si="61"/>
        <v>3.1946656751066449</v>
      </c>
    </row>
    <row r="3939" spans="1:4" x14ac:dyDescent="0.2">
      <c r="A3939" s="25">
        <v>41493</v>
      </c>
      <c r="B3939" s="6">
        <v>2.673</v>
      </c>
      <c r="C3939" s="6">
        <v>-0.49640000000000001</v>
      </c>
      <c r="D3939" s="6">
        <f t="shared" si="61"/>
        <v>3.1852113893366507</v>
      </c>
    </row>
    <row r="3940" spans="1:4" x14ac:dyDescent="0.2">
      <c r="A3940" s="25">
        <v>41494</v>
      </c>
      <c r="B3940" s="6">
        <v>2.6880000000000002</v>
      </c>
      <c r="C3940" s="6">
        <v>-0.46489999999999998</v>
      </c>
      <c r="D3940" s="6">
        <f t="shared" si="61"/>
        <v>3.1676262946437994</v>
      </c>
    </row>
    <row r="3941" spans="1:4" x14ac:dyDescent="0.2">
      <c r="A3941" s="25">
        <v>41495</v>
      </c>
      <c r="B3941" s="6">
        <v>2.6796000000000002</v>
      </c>
      <c r="C3941" s="6">
        <v>-0.45190000000000002</v>
      </c>
      <c r="D3941" s="6">
        <f t="shared" si="61"/>
        <v>3.1457154882915894</v>
      </c>
    </row>
    <row r="3942" spans="1:4" x14ac:dyDescent="0.2">
      <c r="A3942" s="25">
        <v>41498</v>
      </c>
      <c r="B3942" s="6">
        <v>2.6756000000000002</v>
      </c>
      <c r="C3942" s="6">
        <v>-0.4415</v>
      </c>
      <c r="D3942" s="6">
        <f t="shared" si="61"/>
        <v>3.1309230251560516</v>
      </c>
    </row>
    <row r="3943" spans="1:4" x14ac:dyDescent="0.2">
      <c r="A3943" s="25">
        <v>41499</v>
      </c>
      <c r="B3943" s="6">
        <v>2.8186</v>
      </c>
      <c r="C3943" s="6">
        <v>-0.38059999999999999</v>
      </c>
      <c r="D3943" s="6">
        <f t="shared" si="61"/>
        <v>3.2114226746999153</v>
      </c>
    </row>
    <row r="3944" spans="1:4" x14ac:dyDescent="0.2">
      <c r="A3944" s="25">
        <v>41500</v>
      </c>
      <c r="B3944" s="6">
        <v>2.8395999999999999</v>
      </c>
      <c r="C3944" s="6">
        <v>-0.3725</v>
      </c>
      <c r="D3944" s="6">
        <f t="shared" si="61"/>
        <v>3.2241098090386666</v>
      </c>
    </row>
    <row r="3945" spans="1:4" x14ac:dyDescent="0.2">
      <c r="A3945" s="25">
        <v>41501</v>
      </c>
      <c r="B3945" s="6">
        <v>2.8917999999999999</v>
      </c>
      <c r="C3945" s="6">
        <v>-0.34620000000000001</v>
      </c>
      <c r="D3945" s="6">
        <f t="shared" si="61"/>
        <v>3.2492488996907154</v>
      </c>
    </row>
    <row r="3946" spans="1:4" x14ac:dyDescent="0.2">
      <c r="A3946" s="25">
        <v>41502</v>
      </c>
      <c r="B3946" s="6">
        <v>2.915</v>
      </c>
      <c r="C3946" s="6">
        <v>-0.28370000000000001</v>
      </c>
      <c r="D3946" s="6">
        <f t="shared" si="61"/>
        <v>3.2078005301038992</v>
      </c>
    </row>
    <row r="3947" spans="1:4" x14ac:dyDescent="0.2">
      <c r="A3947" s="25">
        <v>41505</v>
      </c>
      <c r="B3947" s="6">
        <v>2.9628999999999999</v>
      </c>
      <c r="C3947" s="6">
        <v>-0.21299999999999999</v>
      </c>
      <c r="D3947" s="6">
        <f t="shared" si="61"/>
        <v>3.1826791064968329</v>
      </c>
    </row>
    <row r="3948" spans="1:4" x14ac:dyDescent="0.2">
      <c r="A3948" s="25">
        <v>41506</v>
      </c>
      <c r="B3948" s="6">
        <v>2.903</v>
      </c>
      <c r="C3948" s="6">
        <v>-0.23200000000000001</v>
      </c>
      <c r="D3948" s="6">
        <f t="shared" si="61"/>
        <v>3.1422901130623071</v>
      </c>
    </row>
    <row r="3949" spans="1:4" x14ac:dyDescent="0.2">
      <c r="A3949" s="25">
        <v>41507</v>
      </c>
      <c r="B3949" s="6">
        <v>2.9403000000000001</v>
      </c>
      <c r="C3949" s="6">
        <v>-0.26469999999999999</v>
      </c>
      <c r="D3949" s="6">
        <f t="shared" si="61"/>
        <v>3.2135061507811091</v>
      </c>
    </row>
    <row r="3950" spans="1:4" x14ac:dyDescent="0.2">
      <c r="A3950" s="25">
        <v>41508</v>
      </c>
      <c r="B3950" s="6">
        <v>2.9394999999999998</v>
      </c>
      <c r="C3950" s="6">
        <v>-0.2422</v>
      </c>
      <c r="D3950" s="6">
        <f t="shared" si="61"/>
        <v>3.1894247868337278</v>
      </c>
    </row>
    <row r="3951" spans="1:4" x14ac:dyDescent="0.2">
      <c r="A3951" s="25">
        <v>41509</v>
      </c>
      <c r="B3951" s="6">
        <v>2.9239000000000002</v>
      </c>
      <c r="C3951" s="6">
        <v>-0.24890000000000001</v>
      </c>
      <c r="D3951" s="6">
        <f t="shared" si="61"/>
        <v>3.1807168041254608</v>
      </c>
    </row>
    <row r="3952" spans="1:4" x14ac:dyDescent="0.2">
      <c r="A3952" s="25">
        <v>41513</v>
      </c>
      <c r="B3952" s="6">
        <v>2.8187000000000002</v>
      </c>
      <c r="C3952" s="6">
        <v>-0.34350000000000003</v>
      </c>
      <c r="D3952" s="6">
        <f t="shared" si="61"/>
        <v>3.1730995971160914</v>
      </c>
    </row>
    <row r="3953" spans="1:4" x14ac:dyDescent="0.2">
      <c r="A3953" s="25">
        <v>41514</v>
      </c>
      <c r="B3953" s="6">
        <v>2.8504999999999998</v>
      </c>
      <c r="C3953" s="6">
        <v>-0.36940000000000001</v>
      </c>
      <c r="D3953" s="6">
        <f t="shared" si="61"/>
        <v>3.2318384110905596</v>
      </c>
    </row>
    <row r="3954" spans="1:4" x14ac:dyDescent="0.2">
      <c r="A3954" s="25">
        <v>41515</v>
      </c>
      <c r="B3954" s="6">
        <v>2.8229000000000002</v>
      </c>
      <c r="C3954" s="6">
        <v>-0.36659999999999998</v>
      </c>
      <c r="D3954" s="6">
        <f t="shared" si="61"/>
        <v>3.2012357301868688</v>
      </c>
    </row>
    <row r="3955" spans="1:4" x14ac:dyDescent="0.2">
      <c r="A3955" s="25">
        <v>41516</v>
      </c>
      <c r="B3955" s="6">
        <v>2.8264999999999998</v>
      </c>
      <c r="C3955" s="6">
        <v>-0.3528</v>
      </c>
      <c r="D3955" s="6">
        <f t="shared" si="61"/>
        <v>3.1905562825648826</v>
      </c>
    </row>
    <row r="3956" spans="1:4" x14ac:dyDescent="0.2">
      <c r="A3956" s="25">
        <v>41519</v>
      </c>
      <c r="B3956" s="6">
        <v>2.89</v>
      </c>
      <c r="C3956" s="6">
        <v>-0.31669999999999998</v>
      </c>
      <c r="D3956" s="6">
        <f t="shared" si="61"/>
        <v>3.2168878839283988</v>
      </c>
    </row>
    <row r="3957" spans="1:4" x14ac:dyDescent="0.2">
      <c r="A3957" s="25">
        <v>41520</v>
      </c>
      <c r="B3957" s="6">
        <v>2.9302999999999999</v>
      </c>
      <c r="C3957" s="6">
        <v>-0.28660000000000002</v>
      </c>
      <c r="D3957" s="6">
        <f t="shared" si="61"/>
        <v>3.2261461348224163</v>
      </c>
    </row>
    <row r="3958" spans="1:4" x14ac:dyDescent="0.2">
      <c r="A3958" s="25">
        <v>41521</v>
      </c>
      <c r="B3958" s="6">
        <v>2.9142000000000001</v>
      </c>
      <c r="C3958" s="6">
        <v>-0.30049999999999999</v>
      </c>
      <c r="D3958" s="6">
        <f t="shared" si="61"/>
        <v>3.2243892898158988</v>
      </c>
    </row>
    <row r="3959" spans="1:4" x14ac:dyDescent="0.2">
      <c r="A3959" s="25">
        <v>41522</v>
      </c>
      <c r="B3959" s="6">
        <v>3.0482</v>
      </c>
      <c r="C3959" s="6">
        <v>-0.20979999999999999</v>
      </c>
      <c r="D3959" s="6">
        <f t="shared" si="61"/>
        <v>3.264849654575297</v>
      </c>
    </row>
    <row r="3960" spans="1:4" x14ac:dyDescent="0.2">
      <c r="A3960" s="25">
        <v>41523</v>
      </c>
      <c r="B3960" s="6">
        <v>2.9742999999999999</v>
      </c>
      <c r="C3960" s="6">
        <v>-0.23649999999999999</v>
      </c>
      <c r="D3960" s="6">
        <f t="shared" si="61"/>
        <v>3.218411543299915</v>
      </c>
    </row>
    <row r="3961" spans="1:4" x14ac:dyDescent="0.2">
      <c r="A3961" s="25">
        <v>41526</v>
      </c>
      <c r="B3961" s="6">
        <v>2.9901</v>
      </c>
      <c r="C3961" s="6">
        <v>-0.2034</v>
      </c>
      <c r="D3961" s="6">
        <f t="shared" si="61"/>
        <v>3.2000088179356734</v>
      </c>
    </row>
    <row r="3962" spans="1:4" x14ac:dyDescent="0.2">
      <c r="A3962" s="25">
        <v>41527</v>
      </c>
      <c r="B3962" s="6">
        <v>3.0722</v>
      </c>
      <c r="C3962" s="6">
        <v>-0.1268</v>
      </c>
      <c r="D3962" s="6">
        <f t="shared" si="61"/>
        <v>3.2030614819591241</v>
      </c>
    </row>
    <row r="3963" spans="1:4" x14ac:dyDescent="0.2">
      <c r="A3963" s="25">
        <v>41528</v>
      </c>
      <c r="B3963" s="6">
        <v>3.0556999999999999</v>
      </c>
      <c r="C3963" s="6">
        <v>-0.11609999999999999</v>
      </c>
      <c r="D3963" s="6">
        <f t="shared" si="61"/>
        <v>3.17548674010526</v>
      </c>
    </row>
    <row r="3964" spans="1:4" x14ac:dyDescent="0.2">
      <c r="A3964" s="25">
        <v>41529</v>
      </c>
      <c r="B3964" s="6">
        <v>2.9885000000000002</v>
      </c>
      <c r="C3964" s="6">
        <v>-0.16220000000000001</v>
      </c>
      <c r="D3964" s="6">
        <f t="shared" si="61"/>
        <v>3.1558187379930214</v>
      </c>
    </row>
    <row r="3965" spans="1:4" x14ac:dyDescent="0.2">
      <c r="A3965" s="25">
        <v>41530</v>
      </c>
      <c r="B3965" s="6">
        <v>2.9674999999999998</v>
      </c>
      <c r="C3965" s="6">
        <v>-0.1817</v>
      </c>
      <c r="D3965" s="6">
        <f t="shared" si="61"/>
        <v>3.154932512374975</v>
      </c>
    </row>
    <row r="3966" spans="1:4" x14ac:dyDescent="0.2">
      <c r="A3966" s="25">
        <v>41533</v>
      </c>
      <c r="B3966" s="6">
        <v>2.9291</v>
      </c>
      <c r="C3966" s="6">
        <v>-0.2099</v>
      </c>
      <c r="D3966" s="6">
        <f t="shared" si="61"/>
        <v>3.1456026198991571</v>
      </c>
    </row>
    <row r="3967" spans="1:4" x14ac:dyDescent="0.2">
      <c r="A3967" s="25">
        <v>41534</v>
      </c>
      <c r="B3967" s="6">
        <v>2.9940000000000002</v>
      </c>
      <c r="C3967" s="6">
        <v>-0.16259999999999999</v>
      </c>
      <c r="D3967" s="6">
        <f t="shared" si="61"/>
        <v>3.1617409908511362</v>
      </c>
    </row>
    <row r="3968" spans="1:4" x14ac:dyDescent="0.2">
      <c r="A3968" s="25">
        <v>41535</v>
      </c>
      <c r="B3968" s="6">
        <v>3.0528</v>
      </c>
      <c r="C3968" s="6">
        <v>-0.1108</v>
      </c>
      <c r="D3968" s="6">
        <f t="shared" si="61"/>
        <v>3.1671091569458909</v>
      </c>
    </row>
    <row r="3969" spans="1:4" x14ac:dyDescent="0.2">
      <c r="A3969" s="25">
        <v>41536</v>
      </c>
      <c r="B3969" s="6">
        <v>2.9538000000000002</v>
      </c>
      <c r="C3969" s="6">
        <v>-0.2014</v>
      </c>
      <c r="D3969" s="6">
        <f t="shared" si="61"/>
        <v>3.1615673967370306</v>
      </c>
    </row>
    <row r="3970" spans="1:4" x14ac:dyDescent="0.2">
      <c r="A3970" s="25">
        <v>41537</v>
      </c>
      <c r="B3970" s="6">
        <v>2.9857</v>
      </c>
      <c r="C3970" s="6">
        <v>-0.18959999999999999</v>
      </c>
      <c r="D3970" s="6">
        <f t="shared" si="61"/>
        <v>3.1813318051024719</v>
      </c>
    </row>
    <row r="3971" spans="1:4" x14ac:dyDescent="0.2">
      <c r="A3971" s="25">
        <v>41540</v>
      </c>
      <c r="B3971" s="6">
        <v>2.9567999999999999</v>
      </c>
      <c r="C3971" s="6">
        <v>-0.16750000000000001</v>
      </c>
      <c r="D3971" s="6">
        <f t="shared" si="61"/>
        <v>3.1295419828212268</v>
      </c>
    </row>
    <row r="3972" spans="1:4" x14ac:dyDescent="0.2">
      <c r="A3972" s="25">
        <v>41541</v>
      </c>
      <c r="B3972" s="6">
        <v>2.8624999999999998</v>
      </c>
      <c r="C3972" s="6">
        <v>-0.23960000000000001</v>
      </c>
      <c r="D3972" s="6">
        <f t="shared" si="61"/>
        <v>3.1095504829571574</v>
      </c>
    </row>
    <row r="3973" spans="1:4" x14ac:dyDescent="0.2">
      <c r="A3973" s="25">
        <v>41542</v>
      </c>
      <c r="B3973" s="26">
        <v>2.8029000000000002</v>
      </c>
      <c r="C3973" s="26">
        <v>-0.28320000000000001</v>
      </c>
      <c r="D3973" s="6">
        <f t="shared" si="61"/>
        <v>3.0948646567078075</v>
      </c>
    </row>
    <row r="3974" spans="1:4" x14ac:dyDescent="0.2">
      <c r="A3974" s="25">
        <v>41543</v>
      </c>
      <c r="B3974" s="26">
        <v>2.7974000000000001</v>
      </c>
      <c r="C3974" s="26">
        <v>-0.2853</v>
      </c>
      <c r="D3974" s="6">
        <f t="shared" si="61"/>
        <v>3.0915201068648868</v>
      </c>
    </row>
    <row r="3975" spans="1:4" x14ac:dyDescent="0.2">
      <c r="A3975" s="25">
        <v>41544</v>
      </c>
      <c r="B3975" s="26">
        <v>2.7591000000000001</v>
      </c>
      <c r="C3975" s="26">
        <v>-0.31919999999999998</v>
      </c>
      <c r="D3975" s="6">
        <f t="shared" si="61"/>
        <v>3.0881573984157251</v>
      </c>
    </row>
    <row r="3976" spans="1:4" x14ac:dyDescent="0.2">
      <c r="A3976" s="25">
        <v>41547</v>
      </c>
      <c r="B3976" s="26">
        <v>2.7601</v>
      </c>
      <c r="C3976" s="26">
        <v>-0.32250000000000001</v>
      </c>
      <c r="D3976" s="6">
        <f t="shared" ref="D3976:D4039" si="62">((1+(B3976/100))/(1+(C3976/100)) - 1)*100</f>
        <v>3.0925735496977858</v>
      </c>
    </row>
    <row r="3977" spans="1:4" x14ac:dyDescent="0.2">
      <c r="A3977" s="25">
        <v>41548</v>
      </c>
      <c r="B3977" s="26">
        <v>2.7568000000000001</v>
      </c>
      <c r="C3977" s="26">
        <v>-0.32519999999999999</v>
      </c>
      <c r="D3977" s="6">
        <f t="shared" si="62"/>
        <v>3.0920553640438886</v>
      </c>
    </row>
    <row r="3978" spans="1:4" x14ac:dyDescent="0.2">
      <c r="A3978" s="25">
        <v>41549</v>
      </c>
      <c r="B3978" s="26">
        <v>2.7504</v>
      </c>
      <c r="C3978" s="26">
        <v>-0.33100000000000002</v>
      </c>
      <c r="D3978" s="6">
        <f t="shared" si="62"/>
        <v>3.0916333062436685</v>
      </c>
    </row>
    <row r="3979" spans="1:4" x14ac:dyDescent="0.2">
      <c r="A3979" s="25">
        <v>41550</v>
      </c>
      <c r="B3979" s="26">
        <v>2.7412000000000001</v>
      </c>
      <c r="C3979" s="26">
        <v>-0.35460000000000003</v>
      </c>
      <c r="D3979" s="6">
        <f t="shared" si="62"/>
        <v>3.1068167722744899</v>
      </c>
    </row>
    <row r="3980" spans="1:4" x14ac:dyDescent="0.2">
      <c r="A3980" s="25">
        <v>41551</v>
      </c>
      <c r="B3980" s="26">
        <v>2.7866</v>
      </c>
      <c r="C3980" s="26">
        <v>-0.33379999999999999</v>
      </c>
      <c r="D3980" s="6">
        <f t="shared" si="62"/>
        <v>3.1308507799033158</v>
      </c>
    </row>
    <row r="3981" spans="1:4" x14ac:dyDescent="0.2">
      <c r="A3981" s="25">
        <v>41554</v>
      </c>
      <c r="B3981" s="26">
        <v>2.7595000000000001</v>
      </c>
      <c r="C3981" s="26">
        <v>-0.35449999999999998</v>
      </c>
      <c r="D3981" s="6">
        <f t="shared" si="62"/>
        <v>3.1250784029384304</v>
      </c>
    </row>
    <row r="3982" spans="1:4" x14ac:dyDescent="0.2">
      <c r="A3982" s="25">
        <v>41555</v>
      </c>
      <c r="B3982" s="26">
        <v>2.7654999999999998</v>
      </c>
      <c r="C3982" s="26">
        <v>-0.35870000000000002</v>
      </c>
      <c r="D3982" s="6">
        <f t="shared" si="62"/>
        <v>3.1354468478432151</v>
      </c>
    </row>
    <row r="3983" spans="1:4" x14ac:dyDescent="0.2">
      <c r="A3983" s="25">
        <v>41556</v>
      </c>
      <c r="B3983" s="26">
        <v>2.7469000000000001</v>
      </c>
      <c r="C3983" s="26">
        <v>-0.37480000000000002</v>
      </c>
      <c r="D3983" s="6">
        <f t="shared" si="62"/>
        <v>3.1334441486692066</v>
      </c>
    </row>
    <row r="3984" spans="1:4" x14ac:dyDescent="0.2">
      <c r="A3984" s="25">
        <v>41557</v>
      </c>
      <c r="B3984" s="26">
        <v>2.8075000000000001</v>
      </c>
      <c r="C3984" s="26">
        <v>-0.36520000000000002</v>
      </c>
      <c r="D3984" s="6">
        <f t="shared" si="62"/>
        <v>3.1843291701293186</v>
      </c>
    </row>
    <row r="3985" spans="1:4" x14ac:dyDescent="0.2">
      <c r="A3985" s="25">
        <v>41558</v>
      </c>
      <c r="B3985" s="26">
        <v>2.7932000000000001</v>
      </c>
      <c r="C3985" s="26">
        <v>-0.35949999999999999</v>
      </c>
      <c r="D3985" s="6">
        <f t="shared" si="62"/>
        <v>3.1640748490824544</v>
      </c>
    </row>
    <row r="3986" spans="1:4" x14ac:dyDescent="0.2">
      <c r="A3986" s="25">
        <v>41561</v>
      </c>
      <c r="B3986" s="26">
        <v>2.8170999999999999</v>
      </c>
      <c r="C3986" s="26">
        <v>-0.33739999999999998</v>
      </c>
      <c r="D3986" s="6">
        <f t="shared" si="62"/>
        <v>3.165179315008837</v>
      </c>
    </row>
    <row r="3987" spans="1:4" x14ac:dyDescent="0.2">
      <c r="A3987" s="25">
        <v>41562</v>
      </c>
      <c r="B3987" s="26">
        <v>2.8738999999999999</v>
      </c>
      <c r="C3987" s="26">
        <v>-0.28310000000000002</v>
      </c>
      <c r="D3987" s="6">
        <f t="shared" si="62"/>
        <v>3.1659628408023277</v>
      </c>
    </row>
    <row r="3988" spans="1:4" x14ac:dyDescent="0.2">
      <c r="A3988" s="25">
        <v>41563</v>
      </c>
      <c r="B3988" s="26">
        <v>2.9159999999999999</v>
      </c>
      <c r="C3988" s="26">
        <v>-0.25790000000000002</v>
      </c>
      <c r="D3988" s="6">
        <f t="shared" si="62"/>
        <v>3.1821066530582476</v>
      </c>
    </row>
    <row r="3989" spans="1:4" x14ac:dyDescent="0.2">
      <c r="A3989" s="25">
        <v>41564</v>
      </c>
      <c r="B3989" s="26">
        <v>2.8269000000000002</v>
      </c>
      <c r="C3989" s="26">
        <v>-0.32850000000000001</v>
      </c>
      <c r="D3989" s="6">
        <f t="shared" si="62"/>
        <v>3.1657996518563492</v>
      </c>
    </row>
    <row r="3990" spans="1:4" x14ac:dyDescent="0.2">
      <c r="A3990" s="25">
        <v>41565</v>
      </c>
      <c r="B3990" s="26">
        <v>2.7936999999999999</v>
      </c>
      <c r="C3990" s="26">
        <v>-0.35680000000000001</v>
      </c>
      <c r="D3990" s="6">
        <f t="shared" si="62"/>
        <v>3.1617812354480801</v>
      </c>
    </row>
    <row r="3991" spans="1:4" x14ac:dyDescent="0.2">
      <c r="A3991" s="25">
        <v>41568</v>
      </c>
      <c r="B3991" s="26">
        <v>2.8195999999999999</v>
      </c>
      <c r="C3991" s="26">
        <v>-0.34399999999999997</v>
      </c>
      <c r="D3991" s="6">
        <f t="shared" si="62"/>
        <v>3.1745203500040065</v>
      </c>
    </row>
    <row r="3992" spans="1:4" x14ac:dyDescent="0.2">
      <c r="A3992" s="25">
        <v>41569</v>
      </c>
      <c r="B3992" s="26">
        <v>2.7210000000000001</v>
      </c>
      <c r="C3992" s="26">
        <v>-0.42609999999999998</v>
      </c>
      <c r="D3992" s="6">
        <f t="shared" si="62"/>
        <v>3.16056717674007</v>
      </c>
    </row>
    <row r="3993" spans="1:4" x14ac:dyDescent="0.2">
      <c r="A3993" s="25">
        <v>41570</v>
      </c>
      <c r="B3993" s="26">
        <v>2.6842999999999999</v>
      </c>
      <c r="C3993" s="26">
        <v>-0.47039999999999998</v>
      </c>
      <c r="D3993" s="6">
        <f t="shared" si="62"/>
        <v>3.1696098447095089</v>
      </c>
    </row>
    <row r="3994" spans="1:4" x14ac:dyDescent="0.2">
      <c r="A3994" s="25">
        <v>41571</v>
      </c>
      <c r="B3994" s="26">
        <v>2.7153</v>
      </c>
      <c r="C3994" s="26">
        <v>-0.44869999999999999</v>
      </c>
      <c r="D3994" s="6">
        <f t="shared" si="62"/>
        <v>3.1782608564629555</v>
      </c>
    </row>
    <row r="3995" spans="1:4" x14ac:dyDescent="0.2">
      <c r="A3995" s="25">
        <v>41572</v>
      </c>
      <c r="B3995" s="26">
        <v>2.6926999999999999</v>
      </c>
      <c r="C3995" s="26">
        <v>-0.47</v>
      </c>
      <c r="D3995" s="6">
        <f t="shared" si="62"/>
        <v>3.1776348839545721</v>
      </c>
    </row>
    <row r="3996" spans="1:4" x14ac:dyDescent="0.2">
      <c r="A3996" s="25">
        <v>41575</v>
      </c>
      <c r="B3996" s="26">
        <v>2.6953</v>
      </c>
      <c r="C3996" s="26">
        <v>-0.4723</v>
      </c>
      <c r="D3996" s="6">
        <f t="shared" si="62"/>
        <v>3.1826315688999074</v>
      </c>
    </row>
    <row r="3997" spans="1:4" x14ac:dyDescent="0.2">
      <c r="A3997" s="25">
        <v>41576</v>
      </c>
      <c r="B3997" s="26">
        <v>2.6823999999999999</v>
      </c>
      <c r="C3997" s="26">
        <v>-0.48570000000000002</v>
      </c>
      <c r="D3997" s="6">
        <f t="shared" si="62"/>
        <v>3.1835625633702902</v>
      </c>
    </row>
    <row r="3998" spans="1:4" x14ac:dyDescent="0.2">
      <c r="A3998" s="25">
        <v>41577</v>
      </c>
      <c r="B3998" s="6">
        <v>2.6303999999999998</v>
      </c>
      <c r="C3998" s="6">
        <v>-0.50049999999999994</v>
      </c>
      <c r="D3998" s="6">
        <f t="shared" si="62"/>
        <v>3.1466489781355911</v>
      </c>
    </row>
    <row r="3999" spans="1:4" x14ac:dyDescent="0.2">
      <c r="A3999" s="25">
        <v>41578</v>
      </c>
      <c r="B3999" s="6">
        <v>2.7052999999999998</v>
      </c>
      <c r="C3999" s="6">
        <v>-0.44409999999999999</v>
      </c>
      <c r="D3999" s="6">
        <f t="shared" si="62"/>
        <v>3.1634488764603619</v>
      </c>
    </row>
    <row r="4000" spans="1:4" x14ac:dyDescent="0.2">
      <c r="A4000" s="25">
        <v>41579</v>
      </c>
      <c r="B4000" s="6">
        <v>2.7429000000000001</v>
      </c>
      <c r="C4000" s="6">
        <v>-0.40710000000000002</v>
      </c>
      <c r="D4000" s="6">
        <f t="shared" si="62"/>
        <v>3.1628760684747625</v>
      </c>
    </row>
    <row r="4001" spans="1:4" x14ac:dyDescent="0.2">
      <c r="A4001" s="25">
        <v>41582</v>
      </c>
      <c r="B4001" s="6">
        <v>2.7320000000000002</v>
      </c>
      <c r="C4001" s="6">
        <v>-0.40129999999999999</v>
      </c>
      <c r="D4001" s="6">
        <f t="shared" si="62"/>
        <v>3.1459245954013504</v>
      </c>
    </row>
    <row r="4002" spans="1:4" x14ac:dyDescent="0.2">
      <c r="A4002" s="25">
        <v>41583</v>
      </c>
      <c r="B4002" s="6">
        <v>2.8151000000000002</v>
      </c>
      <c r="C4002" s="6">
        <v>-0.32700000000000001</v>
      </c>
      <c r="D4002" s="6">
        <f t="shared" si="62"/>
        <v>3.1524083753875276</v>
      </c>
    </row>
    <row r="4003" spans="1:4" x14ac:dyDescent="0.2">
      <c r="A4003" s="25">
        <v>41584</v>
      </c>
      <c r="B4003" s="6">
        <v>2.8161999999999998</v>
      </c>
      <c r="C4003" s="6">
        <v>-0.309</v>
      </c>
      <c r="D4003" s="6">
        <f t="shared" si="62"/>
        <v>3.1348868002126551</v>
      </c>
    </row>
    <row r="4004" spans="1:4" x14ac:dyDescent="0.2">
      <c r="A4004" s="25">
        <v>41585</v>
      </c>
      <c r="B4004" s="6">
        <v>2.7776000000000001</v>
      </c>
      <c r="C4004" s="6">
        <v>-0.32550000000000001</v>
      </c>
      <c r="D4004" s="6">
        <f t="shared" si="62"/>
        <v>3.1132335752875662</v>
      </c>
    </row>
    <row r="4005" spans="1:4" x14ac:dyDescent="0.2">
      <c r="A4005" s="25">
        <v>41586</v>
      </c>
      <c r="B4005" s="6">
        <v>2.871</v>
      </c>
      <c r="C4005" s="6">
        <v>-0.28799999999999998</v>
      </c>
      <c r="D4005" s="6">
        <f t="shared" si="62"/>
        <v>3.1681241976893482</v>
      </c>
    </row>
    <row r="4006" spans="1:4" x14ac:dyDescent="0.2">
      <c r="A4006" s="25">
        <v>41589</v>
      </c>
      <c r="B4006" s="47">
        <v>2.8982000000000001</v>
      </c>
      <c r="C4006" s="47">
        <v>-0.26960000000000001</v>
      </c>
      <c r="D4006" s="6">
        <f t="shared" si="62"/>
        <v>3.1763634759311099</v>
      </c>
    </row>
    <row r="4007" spans="1:4" x14ac:dyDescent="0.2">
      <c r="A4007" s="25">
        <v>41590</v>
      </c>
      <c r="B4007" s="47">
        <v>2.8963000000000001</v>
      </c>
      <c r="C4007" s="47">
        <v>-0.25069999999999998</v>
      </c>
      <c r="D4007" s="6">
        <f t="shared" si="62"/>
        <v>3.1549093577599052</v>
      </c>
    </row>
    <row r="4008" spans="1:4" x14ac:dyDescent="0.2">
      <c r="A4008" s="25">
        <v>41591</v>
      </c>
      <c r="B4008" s="47">
        <v>2.8967999999999998</v>
      </c>
      <c r="C4008" s="47">
        <v>-0.23019999999999999</v>
      </c>
      <c r="D4008" s="6">
        <f t="shared" si="62"/>
        <v>3.1342149628444727</v>
      </c>
    </row>
    <row r="4009" spans="1:4" x14ac:dyDescent="0.2">
      <c r="A4009" s="25">
        <v>41592</v>
      </c>
      <c r="B4009" s="47">
        <v>2.8565</v>
      </c>
      <c r="C4009" s="47">
        <v>-0.21410000000000001</v>
      </c>
      <c r="D4009" s="6">
        <f t="shared" si="62"/>
        <v>3.0771882600647782</v>
      </c>
    </row>
    <row r="4010" spans="1:4" x14ac:dyDescent="0.2">
      <c r="A4010" s="25">
        <v>41593</v>
      </c>
      <c r="B4010" s="47">
        <v>2.8437999999999999</v>
      </c>
      <c r="C4010" s="47">
        <v>-0.25430000000000003</v>
      </c>
      <c r="D4010" s="6">
        <f t="shared" si="62"/>
        <v>3.1059985543236301</v>
      </c>
    </row>
    <row r="4011" spans="1:4" x14ac:dyDescent="0.2">
      <c r="A4011" s="25">
        <v>41596</v>
      </c>
      <c r="B4011" s="47">
        <v>2.8235000000000001</v>
      </c>
      <c r="C4011" s="47">
        <v>-0.26400000000000001</v>
      </c>
      <c r="D4011" s="6">
        <f t="shared" si="62"/>
        <v>3.0956725755995729</v>
      </c>
    </row>
    <row r="4012" spans="1:4" x14ac:dyDescent="0.2">
      <c r="A4012" s="25">
        <v>41597</v>
      </c>
      <c r="B4012" s="47">
        <v>2.8269000000000002</v>
      </c>
      <c r="C4012" s="47">
        <v>-0.32150000000000001</v>
      </c>
      <c r="D4012" s="6">
        <f t="shared" si="62"/>
        <v>3.1585547535326164</v>
      </c>
    </row>
    <row r="4013" spans="1:4" x14ac:dyDescent="0.2">
      <c r="A4013" s="25">
        <v>41598</v>
      </c>
      <c r="B4013" s="47">
        <v>2.8355999999999999</v>
      </c>
      <c r="C4013" s="47">
        <v>-0.317</v>
      </c>
      <c r="D4013" s="6">
        <f t="shared" si="62"/>
        <v>3.162625522907625</v>
      </c>
    </row>
    <row r="4014" spans="1:4" x14ac:dyDescent="0.2">
      <c r="A4014" s="25">
        <v>41599</v>
      </c>
      <c r="B4014" s="47">
        <v>2.9358</v>
      </c>
      <c r="C4014" s="47">
        <v>-0.2457</v>
      </c>
      <c r="D4014" s="6">
        <f t="shared" si="62"/>
        <v>3.1893361990410485</v>
      </c>
    </row>
    <row r="4015" spans="1:4" x14ac:dyDescent="0.2">
      <c r="A4015" s="25">
        <v>41600</v>
      </c>
      <c r="B4015" s="47">
        <v>2.9085000000000001</v>
      </c>
      <c r="C4015" s="47">
        <v>-0.27450000000000002</v>
      </c>
      <c r="D4015" s="6">
        <f t="shared" si="62"/>
        <v>3.1917613850018345</v>
      </c>
    </row>
    <row r="4016" spans="1:4" x14ac:dyDescent="0.2">
      <c r="A4016" s="25">
        <v>41603</v>
      </c>
      <c r="B4016" s="47">
        <v>2.8801999999999999</v>
      </c>
      <c r="C4016" s="47">
        <v>-0.2949</v>
      </c>
      <c r="D4016" s="6">
        <f t="shared" si="62"/>
        <v>3.1844910641481761</v>
      </c>
    </row>
    <row r="4017" spans="1:4" x14ac:dyDescent="0.2">
      <c r="A4017" s="25">
        <v>41604</v>
      </c>
      <c r="B4017" s="48">
        <v>2.8445999999999998</v>
      </c>
      <c r="C4017" s="48">
        <v>-0.31490000000000001</v>
      </c>
      <c r="D4017" s="6">
        <f t="shared" si="62"/>
        <v>3.169480694707616</v>
      </c>
    </row>
    <row r="4018" spans="1:4" x14ac:dyDescent="0.2">
      <c r="A4018" s="25">
        <v>41605</v>
      </c>
      <c r="B4018" s="48">
        <v>2.8647999999999998</v>
      </c>
      <c r="C4018" s="48">
        <v>-0.30370000000000003</v>
      </c>
      <c r="D4018" s="6">
        <f t="shared" si="62"/>
        <v>3.1781520477690783</v>
      </c>
    </row>
    <row r="4019" spans="1:4" x14ac:dyDescent="0.2">
      <c r="A4019" s="25">
        <v>41606</v>
      </c>
      <c r="B4019" s="48">
        <v>2.8529</v>
      </c>
      <c r="C4019" s="48">
        <v>-0.32619999999999999</v>
      </c>
      <c r="D4019" s="6">
        <f t="shared" si="62"/>
        <v>3.1895041625783271</v>
      </c>
    </row>
    <row r="4020" spans="1:4" x14ac:dyDescent="0.2">
      <c r="A4020" s="25">
        <v>41607</v>
      </c>
      <c r="B4020" s="48">
        <v>2.8782999999999999</v>
      </c>
      <c r="C4020" s="48">
        <v>-0.32540000000000002</v>
      </c>
      <c r="D4020" s="6">
        <f t="shared" si="62"/>
        <v>3.21415887297265</v>
      </c>
    </row>
    <row r="4021" spans="1:4" x14ac:dyDescent="0.2">
      <c r="A4021" s="25">
        <v>41610</v>
      </c>
      <c r="B4021" s="48">
        <v>2.9638</v>
      </c>
      <c r="C4021" s="48">
        <v>-0.26939999999999997</v>
      </c>
      <c r="D4021" s="6">
        <f t="shared" si="62"/>
        <v>3.2419337695752448</v>
      </c>
    </row>
    <row r="4022" spans="1:4" x14ac:dyDescent="0.2">
      <c r="A4022" s="25">
        <v>41611</v>
      </c>
      <c r="B4022" s="48">
        <v>2.9317000000000002</v>
      </c>
      <c r="C4022" s="48">
        <v>-0.28849999999999998</v>
      </c>
      <c r="D4022" s="6">
        <f t="shared" si="62"/>
        <v>3.2295171569979519</v>
      </c>
    </row>
    <row r="4023" spans="1:4" x14ac:dyDescent="0.2">
      <c r="A4023" s="25">
        <v>41612</v>
      </c>
      <c r="B4023" s="48">
        <v>3.0171999999999999</v>
      </c>
      <c r="C4023" s="48">
        <v>-0.2261</v>
      </c>
      <c r="D4023" s="6">
        <f t="shared" si="62"/>
        <v>3.2506497190146977</v>
      </c>
    </row>
    <row r="4024" spans="1:4" x14ac:dyDescent="0.2">
      <c r="A4024" s="25">
        <v>41613</v>
      </c>
      <c r="B4024" s="48">
        <v>3.0339999999999998</v>
      </c>
      <c r="C4024" s="48">
        <v>-0.2112</v>
      </c>
      <c r="D4024" s="6">
        <f t="shared" si="62"/>
        <v>3.2520683683940455</v>
      </c>
    </row>
    <row r="4025" spans="1:4" x14ac:dyDescent="0.2">
      <c r="A4025" s="25">
        <v>41614</v>
      </c>
      <c r="B4025" s="48">
        <v>3.0118</v>
      </c>
      <c r="C4025" s="48">
        <v>-0.23369999999999999</v>
      </c>
      <c r="D4025" s="6">
        <f t="shared" si="62"/>
        <v>3.2531025005437808</v>
      </c>
    </row>
    <row r="4026" spans="1:4" x14ac:dyDescent="0.2">
      <c r="A4026" s="25">
        <v>41617</v>
      </c>
      <c r="B4026" s="48">
        <v>3.0324</v>
      </c>
      <c r="C4026" s="48">
        <v>-0.21609999999999999</v>
      </c>
      <c r="D4026" s="6">
        <f t="shared" si="62"/>
        <v>3.2555352115922531</v>
      </c>
    </row>
    <row r="4027" spans="1:4" x14ac:dyDescent="0.2">
      <c r="A4027" s="25">
        <v>41618</v>
      </c>
      <c r="B4027" s="48">
        <v>3.0013000000000001</v>
      </c>
      <c r="C4027" s="48">
        <v>-0.2341</v>
      </c>
      <c r="D4027" s="6">
        <f t="shared" si="62"/>
        <v>3.2429918439065952</v>
      </c>
    </row>
    <row r="4028" spans="1:4" x14ac:dyDescent="0.2">
      <c r="A4028" s="25">
        <v>41619</v>
      </c>
      <c r="B4028" s="48">
        <v>2.9946000000000002</v>
      </c>
      <c r="C4028" s="48">
        <v>-0.2346</v>
      </c>
      <c r="D4028" s="6">
        <f t="shared" si="62"/>
        <v>3.2367935175922735</v>
      </c>
    </row>
    <row r="4029" spans="1:4" x14ac:dyDescent="0.2">
      <c r="A4029" s="25">
        <v>41620</v>
      </c>
      <c r="B4029" s="48">
        <v>3.0293999999999999</v>
      </c>
      <c r="C4029" s="48">
        <v>-0.19639999999999999</v>
      </c>
      <c r="D4029" s="6">
        <f t="shared" si="62"/>
        <v>3.2321479385513108</v>
      </c>
    </row>
    <row r="4030" spans="1:4" x14ac:dyDescent="0.2">
      <c r="A4030" s="25">
        <v>41621</v>
      </c>
      <c r="B4030" s="48">
        <v>3.0259</v>
      </c>
      <c r="C4030" s="48">
        <v>-0.189</v>
      </c>
      <c r="D4030" s="6">
        <f t="shared" si="62"/>
        <v>3.2209876666900339</v>
      </c>
    </row>
    <row r="4031" spans="1:4" x14ac:dyDescent="0.2">
      <c r="A4031" s="25">
        <v>41624</v>
      </c>
      <c r="B4031" s="48">
        <v>3.0076999999999998</v>
      </c>
      <c r="C4031" s="48">
        <v>-0.19689999999999999</v>
      </c>
      <c r="D4031" s="6">
        <f t="shared" si="62"/>
        <v>3.2109223060205361</v>
      </c>
    </row>
    <row r="4032" spans="1:4" x14ac:dyDescent="0.2">
      <c r="A4032" s="25">
        <v>41625</v>
      </c>
      <c r="B4032" s="48">
        <v>3.0066999999999999</v>
      </c>
      <c r="C4032" s="48">
        <v>-0.22140000000000001</v>
      </c>
      <c r="D4032" s="6">
        <f t="shared" si="62"/>
        <v>3.2352628719986232</v>
      </c>
    </row>
    <row r="4033" spans="1:4" x14ac:dyDescent="0.2">
      <c r="A4033" s="25">
        <v>41626</v>
      </c>
      <c r="B4033" s="48">
        <v>3.0465</v>
      </c>
      <c r="C4033" s="48">
        <v>-0.2107</v>
      </c>
      <c r="D4033" s="6">
        <f t="shared" si="62"/>
        <v>3.2640774111051929</v>
      </c>
    </row>
    <row r="4034" spans="1:4" x14ac:dyDescent="0.2">
      <c r="A4034" s="25">
        <v>41627</v>
      </c>
      <c r="B4034" s="48">
        <v>3.0863</v>
      </c>
      <c r="C4034" s="48">
        <v>-0.18110000000000001</v>
      </c>
      <c r="D4034" s="6">
        <f t="shared" si="62"/>
        <v>3.273327997002573</v>
      </c>
    </row>
    <row r="4035" spans="1:4" x14ac:dyDescent="0.2">
      <c r="A4035" s="25">
        <v>41628</v>
      </c>
      <c r="B4035" s="48">
        <v>3.0649999999999999</v>
      </c>
      <c r="C4035" s="48">
        <v>-0.19450000000000001</v>
      </c>
      <c r="D4035" s="6">
        <f t="shared" si="62"/>
        <v>3.2658520823000803</v>
      </c>
    </row>
    <row r="4036" spans="1:4" x14ac:dyDescent="0.2">
      <c r="A4036" s="25">
        <v>41631</v>
      </c>
      <c r="B4036" s="48">
        <v>3.0897000000000001</v>
      </c>
      <c r="C4036" s="48">
        <v>-0.17530000000000001</v>
      </c>
      <c r="D4036" s="6">
        <f t="shared" si="62"/>
        <v>3.2707335959937689</v>
      </c>
    </row>
    <row r="4037" spans="1:4" x14ac:dyDescent="0.2">
      <c r="A4037" s="25">
        <v>41632</v>
      </c>
      <c r="B4037" s="48">
        <v>3.1057000000000001</v>
      </c>
      <c r="C4037" s="48">
        <v>-0.16159999999999999</v>
      </c>
      <c r="D4037" s="6">
        <f t="shared" si="62"/>
        <v>3.272588503020879</v>
      </c>
    </row>
    <row r="4038" spans="1:4" x14ac:dyDescent="0.2">
      <c r="A4038" s="25">
        <v>41635</v>
      </c>
      <c r="B4038" s="48">
        <v>3.2090000000000001</v>
      </c>
      <c r="C4038" s="48">
        <v>-8.9800000000000005E-2</v>
      </c>
      <c r="D4038" s="6">
        <f t="shared" si="62"/>
        <v>3.3017649849564901</v>
      </c>
    </row>
    <row r="4039" spans="1:4" x14ac:dyDescent="0.2">
      <c r="A4039" s="25">
        <v>41638</v>
      </c>
      <c r="B4039" s="48">
        <v>3.1608000000000001</v>
      </c>
      <c r="C4039" s="48">
        <v>-0.11459999999999999</v>
      </c>
      <c r="D4039" s="6">
        <f t="shared" si="62"/>
        <v>3.2791579149705541</v>
      </c>
    </row>
    <row r="4040" spans="1:4" x14ac:dyDescent="0.2">
      <c r="A4040" s="25">
        <v>41639</v>
      </c>
      <c r="B4040" s="48">
        <v>3.1577000000000002</v>
      </c>
      <c r="C4040" s="48">
        <v>-0.11360000000000001</v>
      </c>
      <c r="D4040" s="6">
        <f t="shared" ref="D4040:D4103" si="63">((1+(B4040/100))/(1+(C4040/100)) - 1)*100</f>
        <v>3.2750204232007585</v>
      </c>
    </row>
    <row r="4041" spans="1:4" x14ac:dyDescent="0.2">
      <c r="A4041" s="25">
        <v>41641</v>
      </c>
      <c r="B4041" s="48">
        <v>3.1680999999999999</v>
      </c>
      <c r="C4041" s="48">
        <v>-8.5699999999999998E-2</v>
      </c>
      <c r="D4041" s="6">
        <f t="shared" si="63"/>
        <v>3.2565908983999359</v>
      </c>
    </row>
    <row r="4042" spans="1:4" x14ac:dyDescent="0.2">
      <c r="A4042" s="25">
        <v>41642</v>
      </c>
      <c r="B4042" s="48">
        <v>3.1631999999999998</v>
      </c>
      <c r="C4042" s="48">
        <v>-6.5799999999999997E-2</v>
      </c>
      <c r="D4042" s="6">
        <f t="shared" si="63"/>
        <v>3.2311260809612774</v>
      </c>
    </row>
    <row r="4043" spans="1:4" x14ac:dyDescent="0.2">
      <c r="A4043" s="25">
        <v>41645</v>
      </c>
      <c r="B4043" s="48">
        <v>3.1107999999999998</v>
      </c>
      <c r="C4043" s="48">
        <v>-8.1500000000000003E-2</v>
      </c>
      <c r="D4043" s="6">
        <f t="shared" si="63"/>
        <v>3.1949038466349888</v>
      </c>
    </row>
    <row r="4044" spans="1:4" x14ac:dyDescent="0.2">
      <c r="A4044" s="25">
        <v>41646</v>
      </c>
      <c r="B4044" s="48">
        <v>3.0882000000000001</v>
      </c>
      <c r="C4044" s="48">
        <v>-9.6100000000000005E-2</v>
      </c>
      <c r="D4044" s="6">
        <f t="shared" si="63"/>
        <v>3.1873630558967303</v>
      </c>
    </row>
    <row r="4045" spans="1:4" x14ac:dyDescent="0.2">
      <c r="A4045" s="25">
        <v>41647</v>
      </c>
      <c r="B4045" s="48">
        <v>3.1190000000000002</v>
      </c>
      <c r="C4045" s="48">
        <v>-8.5999999999999993E-2</v>
      </c>
      <c r="D4045" s="6">
        <f t="shared" si="63"/>
        <v>3.2077586724583274</v>
      </c>
    </row>
    <row r="4046" spans="1:4" x14ac:dyDescent="0.2">
      <c r="A4046" s="25">
        <v>41648</v>
      </c>
      <c r="B4046" s="48">
        <v>3.1126999999999998</v>
      </c>
      <c r="C4046" s="48">
        <v>-9.0899999999999995E-2</v>
      </c>
      <c r="D4046" s="6">
        <f t="shared" si="63"/>
        <v>3.206514721882181</v>
      </c>
    </row>
    <row r="4047" spans="1:4" x14ac:dyDescent="0.2">
      <c r="A4047" s="25">
        <v>41649</v>
      </c>
      <c r="B4047" s="48">
        <v>3.0171999999999999</v>
      </c>
      <c r="C4047" s="48">
        <v>-0.16159999999999999</v>
      </c>
      <c r="D4047" s="6">
        <f t="shared" si="63"/>
        <v>3.1839452555329384</v>
      </c>
    </row>
    <row r="4048" spans="1:4" x14ac:dyDescent="0.2">
      <c r="A4048" s="25">
        <v>41652</v>
      </c>
      <c r="B4048" s="48">
        <v>2.9681999999999999</v>
      </c>
      <c r="C4048" s="48">
        <v>-0.20580000000000001</v>
      </c>
      <c r="D4048" s="6">
        <f t="shared" si="63"/>
        <v>3.1805455627681667</v>
      </c>
    </row>
    <row r="4049" spans="1:4" x14ac:dyDescent="0.2">
      <c r="A4049" s="25">
        <v>41653</v>
      </c>
      <c r="B4049" s="48">
        <v>2.9636</v>
      </c>
      <c r="C4049" s="48">
        <v>-0.2145</v>
      </c>
      <c r="D4049" s="6">
        <f t="shared" si="63"/>
        <v>3.1849316784502646</v>
      </c>
    </row>
    <row r="4050" spans="1:4" x14ac:dyDescent="0.2">
      <c r="A4050" s="25">
        <v>41654</v>
      </c>
      <c r="B4050" s="48">
        <v>3.0009000000000001</v>
      </c>
      <c r="C4050" s="48">
        <v>-0.1933</v>
      </c>
      <c r="D4050" s="6">
        <f t="shared" si="63"/>
        <v>3.2003863468083704</v>
      </c>
    </row>
    <row r="4051" spans="1:4" x14ac:dyDescent="0.2">
      <c r="A4051" s="25">
        <v>41655</v>
      </c>
      <c r="B4051" s="48">
        <v>2.9464000000000001</v>
      </c>
      <c r="C4051" s="48">
        <v>-0.21940000000000001</v>
      </c>
      <c r="D4051" s="6">
        <f t="shared" si="63"/>
        <v>3.1727610377167537</v>
      </c>
    </row>
    <row r="4052" spans="1:4" x14ac:dyDescent="0.2">
      <c r="A4052" s="25">
        <v>41656</v>
      </c>
      <c r="B4052" s="48">
        <v>2.9674999999999998</v>
      </c>
      <c r="C4052" s="48">
        <v>-0.20530000000000001</v>
      </c>
      <c r="D4052" s="6">
        <f t="shared" si="63"/>
        <v>3.1793271586567196</v>
      </c>
    </row>
    <row r="4053" spans="1:4" x14ac:dyDescent="0.2">
      <c r="A4053" s="25">
        <v>41659</v>
      </c>
      <c r="B4053" s="48">
        <v>2.9556</v>
      </c>
      <c r="C4053" s="48">
        <v>-0.20130000000000001</v>
      </c>
      <c r="D4053" s="6">
        <f t="shared" si="63"/>
        <v>3.1632676577951324</v>
      </c>
    </row>
    <row r="4054" spans="1:4" x14ac:dyDescent="0.2">
      <c r="A4054" s="25">
        <v>41660</v>
      </c>
      <c r="B4054" s="48">
        <v>2.9605999999999999</v>
      </c>
      <c r="C4054" s="48">
        <v>-0.18099999999999999</v>
      </c>
      <c r="D4054" s="6">
        <f t="shared" si="63"/>
        <v>3.1472966068584185</v>
      </c>
    </row>
    <row r="4055" spans="1:4" x14ac:dyDescent="0.2">
      <c r="A4055" s="25">
        <v>41661</v>
      </c>
      <c r="B4055" s="48">
        <v>2.9990999999999999</v>
      </c>
      <c r="C4055" s="48">
        <v>-0.15920000000000001</v>
      </c>
      <c r="D4055" s="6">
        <f t="shared" si="63"/>
        <v>3.1633360309613057</v>
      </c>
    </row>
    <row r="4056" spans="1:4" x14ac:dyDescent="0.2">
      <c r="A4056" s="25">
        <v>41662</v>
      </c>
      <c r="B4056" s="48">
        <v>2.9331</v>
      </c>
      <c r="C4056" s="48">
        <v>-0.19439999999999999</v>
      </c>
      <c r="D4056" s="6">
        <f t="shared" si="63"/>
        <v>3.1335917022692117</v>
      </c>
    </row>
    <row r="4057" spans="1:4" x14ac:dyDescent="0.2">
      <c r="A4057" s="25">
        <v>41663</v>
      </c>
      <c r="B4057" s="48">
        <v>2.8942999999999999</v>
      </c>
      <c r="C4057" s="48">
        <v>-0.21870000000000001</v>
      </c>
      <c r="D4057" s="6">
        <f t="shared" si="63"/>
        <v>3.1198230530169457</v>
      </c>
    </row>
    <row r="4058" spans="1:4" x14ac:dyDescent="0.2">
      <c r="A4058" s="25">
        <v>41666</v>
      </c>
      <c r="B4058" s="48">
        <v>2.9049</v>
      </c>
      <c r="C4058" s="48">
        <v>-0.17979999999999999</v>
      </c>
      <c r="D4058" s="6">
        <f t="shared" si="63"/>
        <v>3.0902562807928691</v>
      </c>
    </row>
    <row r="4059" spans="1:4" x14ac:dyDescent="0.2">
      <c r="A4059" s="25">
        <v>41667</v>
      </c>
      <c r="B4059" s="48">
        <v>2.9357000000000002</v>
      </c>
      <c r="C4059" s="48">
        <v>-0.14480000000000001</v>
      </c>
      <c r="D4059" s="6">
        <f t="shared" si="63"/>
        <v>3.0849670322627309</v>
      </c>
    </row>
    <row r="4060" spans="1:4" x14ac:dyDescent="0.2">
      <c r="A4060" s="25">
        <v>41668</v>
      </c>
      <c r="B4060" s="48">
        <v>2.8896000000000002</v>
      </c>
      <c r="C4060" s="48">
        <v>-0.19450000000000001</v>
      </c>
      <c r="D4060" s="6">
        <f t="shared" si="63"/>
        <v>3.0901102644643741</v>
      </c>
    </row>
    <row r="4061" spans="1:4" x14ac:dyDescent="0.2">
      <c r="A4061" s="25">
        <v>41669</v>
      </c>
      <c r="B4061" s="48">
        <v>2.8755999999999999</v>
      </c>
      <c r="C4061" s="48">
        <v>-0.21729999999999999</v>
      </c>
      <c r="D4061" s="6">
        <f t="shared" si="63"/>
        <v>3.0996355079587978</v>
      </c>
    </row>
    <row r="4062" spans="1:4" x14ac:dyDescent="0.2">
      <c r="A4062" s="25">
        <v>41670</v>
      </c>
      <c r="B4062" s="48">
        <v>2.8386</v>
      </c>
      <c r="C4062" s="48">
        <v>-0.2419</v>
      </c>
      <c r="D4062" s="6">
        <f t="shared" si="63"/>
        <v>3.087969798943635</v>
      </c>
    </row>
    <row r="4063" spans="1:4" x14ac:dyDescent="0.2">
      <c r="A4063" s="25">
        <v>41673</v>
      </c>
      <c r="B4063" s="48">
        <v>2.8256999999999999</v>
      </c>
      <c r="C4063" s="48">
        <v>-0.24079999999999999</v>
      </c>
      <c r="D4063" s="6">
        <f t="shared" si="63"/>
        <v>3.0739019559098191</v>
      </c>
    </row>
    <row r="4064" spans="1:4" x14ac:dyDescent="0.2">
      <c r="A4064" s="25">
        <v>41674</v>
      </c>
      <c r="B4064" s="48">
        <v>2.8296000000000001</v>
      </c>
      <c r="C4064" s="48">
        <v>-0.21690000000000001</v>
      </c>
      <c r="D4064" s="6">
        <f t="shared" si="63"/>
        <v>3.0531222220997467</v>
      </c>
    </row>
    <row r="4065" spans="1:4" x14ac:dyDescent="0.2">
      <c r="A4065" s="25">
        <v>41675</v>
      </c>
      <c r="B4065" s="48">
        <v>2.8203999999999998</v>
      </c>
      <c r="C4065" s="48">
        <v>-0.22459999999999999</v>
      </c>
      <c r="D4065" s="6">
        <f t="shared" si="63"/>
        <v>3.0518544651286561</v>
      </c>
    </row>
    <row r="4066" spans="1:4" x14ac:dyDescent="0.2">
      <c r="A4066" s="25">
        <v>41676</v>
      </c>
      <c r="B4066" s="48">
        <v>2.879</v>
      </c>
      <c r="C4066" s="48">
        <v>-0.18160000000000001</v>
      </c>
      <c r="D4066" s="6">
        <f t="shared" si="63"/>
        <v>3.0661681613810776</v>
      </c>
    </row>
    <row r="4067" spans="1:4" x14ac:dyDescent="0.2">
      <c r="A4067" s="25">
        <v>41677</v>
      </c>
      <c r="B4067" s="48">
        <v>2.8451</v>
      </c>
      <c r="C4067" s="48">
        <v>-0.18940000000000001</v>
      </c>
      <c r="D4067" s="6">
        <f t="shared" si="63"/>
        <v>3.0402582491238395</v>
      </c>
    </row>
    <row r="4068" spans="1:4" x14ac:dyDescent="0.2">
      <c r="A4068" s="25">
        <v>41680</v>
      </c>
      <c r="B4068" s="48">
        <v>2.8574000000000002</v>
      </c>
      <c r="C4068" s="48">
        <v>-0.16700000000000001</v>
      </c>
      <c r="D4068" s="6">
        <f t="shared" si="63"/>
        <v>3.0294591968587525</v>
      </c>
    </row>
    <row r="4069" spans="1:4" x14ac:dyDescent="0.2">
      <c r="A4069" s="25">
        <v>41681</v>
      </c>
      <c r="B4069" s="48">
        <v>2.8677999999999999</v>
      </c>
      <c r="C4069" s="48">
        <v>-0.13320000000000001</v>
      </c>
      <c r="D4069" s="6">
        <f t="shared" si="63"/>
        <v>3.00500266354784</v>
      </c>
    </row>
    <row r="4070" spans="1:4" x14ac:dyDescent="0.2">
      <c r="A4070" s="25">
        <v>41682</v>
      </c>
      <c r="B4070" s="48">
        <v>2.9500999999999999</v>
      </c>
      <c r="C4070" s="48">
        <v>-7.8E-2</v>
      </c>
      <c r="D4070" s="6">
        <f t="shared" si="63"/>
        <v>3.0304637617341479</v>
      </c>
    </row>
    <row r="4071" spans="1:4" x14ac:dyDescent="0.2">
      <c r="A4071" s="25">
        <v>41683</v>
      </c>
      <c r="B4071" s="48">
        <v>2.9157999999999999</v>
      </c>
      <c r="C4071" s="48">
        <v>-0.1086</v>
      </c>
      <c r="D4071" s="6">
        <f t="shared" si="63"/>
        <v>3.0276880692432062</v>
      </c>
    </row>
    <row r="4072" spans="1:4" x14ac:dyDescent="0.2">
      <c r="A4072" s="25">
        <v>41684</v>
      </c>
      <c r="B4072" s="48">
        <v>2.9235000000000002</v>
      </c>
      <c r="C4072" s="48">
        <v>-0.1182</v>
      </c>
      <c r="D4072" s="6">
        <f t="shared" si="63"/>
        <v>3.0452995440610753</v>
      </c>
    </row>
    <row r="4073" spans="1:4" x14ac:dyDescent="0.2">
      <c r="A4073" s="25">
        <v>41687</v>
      </c>
      <c r="B4073" s="48">
        <v>2.9138999999999999</v>
      </c>
      <c r="C4073" s="48">
        <v>-0.1308</v>
      </c>
      <c r="D4073" s="6">
        <f t="shared" si="63"/>
        <v>3.0486876834900034</v>
      </c>
    </row>
    <row r="4074" spans="1:4" x14ac:dyDescent="0.2">
      <c r="A4074" s="25">
        <v>41688</v>
      </c>
      <c r="B4074" s="48">
        <v>2.8866999999999998</v>
      </c>
      <c r="C4074" s="48">
        <v>-0.2145</v>
      </c>
      <c r="D4074" s="6">
        <f t="shared" si="63"/>
        <v>3.1078663733708822</v>
      </c>
    </row>
    <row r="4075" spans="1:4" x14ac:dyDescent="0.2">
      <c r="A4075" s="25">
        <v>41689</v>
      </c>
      <c r="B4075" s="48">
        <v>2.8692000000000002</v>
      </c>
      <c r="C4075" s="48">
        <v>-0.22439999999999999</v>
      </c>
      <c r="D4075" s="6">
        <f t="shared" si="63"/>
        <v>3.1005576513696731</v>
      </c>
    </row>
    <row r="4076" spans="1:4" x14ac:dyDescent="0.2">
      <c r="A4076" s="25">
        <v>41690</v>
      </c>
      <c r="B4076" s="48">
        <v>2.9447000000000001</v>
      </c>
      <c r="C4076" s="48">
        <v>-0.1736</v>
      </c>
      <c r="D4076" s="6">
        <f t="shared" si="63"/>
        <v>3.1237227827508596</v>
      </c>
    </row>
    <row r="4077" spans="1:4" x14ac:dyDescent="0.2">
      <c r="A4077" s="25">
        <v>41691</v>
      </c>
      <c r="B4077" s="48">
        <v>2.9228000000000001</v>
      </c>
      <c r="C4077" s="48">
        <v>-0.19120000000000001</v>
      </c>
      <c r="D4077" s="6">
        <f t="shared" si="63"/>
        <v>3.1199653737947086</v>
      </c>
    </row>
    <row r="4078" spans="1:4" x14ac:dyDescent="0.2">
      <c r="A4078" s="25">
        <v>41694</v>
      </c>
      <c r="B4078" s="48">
        <v>2.9104999999999999</v>
      </c>
      <c r="C4078" s="48">
        <v>-0.2009</v>
      </c>
      <c r="D4078" s="6">
        <f t="shared" si="63"/>
        <v>3.1176633857419533</v>
      </c>
    </row>
    <row r="4079" spans="1:4" x14ac:dyDescent="0.2">
      <c r="A4079" s="25">
        <v>41695</v>
      </c>
      <c r="B4079" s="48">
        <v>2.8833000000000002</v>
      </c>
      <c r="C4079" s="48">
        <v>-0.222</v>
      </c>
      <c r="D4079" s="6">
        <f t="shared" si="63"/>
        <v>3.1122091042113498</v>
      </c>
    </row>
    <row r="4080" spans="1:4" x14ac:dyDescent="0.2">
      <c r="A4080" s="25">
        <v>41696</v>
      </c>
      <c r="B4080" s="48">
        <v>2.8614999999999999</v>
      </c>
      <c r="C4080" s="48">
        <v>-0.23930000000000001</v>
      </c>
      <c r="D4080" s="6">
        <f t="shared" si="63"/>
        <v>3.1082380135664778</v>
      </c>
    </row>
    <row r="4081" spans="1:4" x14ac:dyDescent="0.2">
      <c r="A4081" s="25">
        <v>41697</v>
      </c>
      <c r="B4081" s="48">
        <v>2.8109000000000002</v>
      </c>
      <c r="C4081" s="48">
        <v>-0.27379999999999999</v>
      </c>
      <c r="D4081" s="6">
        <f t="shared" si="63"/>
        <v>3.093169096987558</v>
      </c>
    </row>
    <row r="4082" spans="1:4" x14ac:dyDescent="0.2">
      <c r="A4082" s="25">
        <v>41698</v>
      </c>
      <c r="B4082" s="47">
        <v>2.8582000000000001</v>
      </c>
      <c r="C4082" s="47">
        <v>-0.26479999999999998</v>
      </c>
      <c r="D4082" s="6">
        <f t="shared" si="63"/>
        <v>3.1312916603165375</v>
      </c>
    </row>
    <row r="4083" spans="1:4" x14ac:dyDescent="0.2">
      <c r="A4083" s="25">
        <v>41701</v>
      </c>
      <c r="B4083" s="47">
        <v>2.7930999999999999</v>
      </c>
      <c r="C4083" s="47">
        <v>-0.31259999999999999</v>
      </c>
      <c r="D4083" s="6">
        <f t="shared" si="63"/>
        <v>3.115438861882236</v>
      </c>
    </row>
    <row r="4084" spans="1:4" x14ac:dyDescent="0.2">
      <c r="A4084" s="25">
        <v>41702</v>
      </c>
      <c r="B4084" s="47">
        <v>2.8336000000000001</v>
      </c>
      <c r="C4084" s="47">
        <v>-0.311</v>
      </c>
      <c r="D4084" s="6">
        <f t="shared" si="63"/>
        <v>3.1544102157710308</v>
      </c>
    </row>
    <row r="4085" spans="1:4" x14ac:dyDescent="0.2">
      <c r="A4085" s="25">
        <v>41703</v>
      </c>
      <c r="B4085" s="47">
        <v>2.8605</v>
      </c>
      <c r="C4085" s="47">
        <v>-0.31230000000000002</v>
      </c>
      <c r="D4085" s="6">
        <f t="shared" si="63"/>
        <v>3.1827396960708354</v>
      </c>
    </row>
    <row r="4086" spans="1:4" x14ac:dyDescent="0.2">
      <c r="A4086" s="25">
        <v>41704</v>
      </c>
      <c r="B4086" s="47">
        <v>2.9114</v>
      </c>
      <c r="C4086" s="47">
        <v>-0.27510000000000001</v>
      </c>
      <c r="D4086" s="6">
        <f t="shared" si="63"/>
        <v>3.1952902434597696</v>
      </c>
    </row>
    <row r="4087" spans="1:4" x14ac:dyDescent="0.2">
      <c r="A4087" s="25">
        <v>41705</v>
      </c>
      <c r="B4087" s="47">
        <v>2.9238</v>
      </c>
      <c r="C4087" s="47">
        <v>-0.26200000000000001</v>
      </c>
      <c r="D4087" s="6">
        <f t="shared" si="63"/>
        <v>3.1941687220517823</v>
      </c>
    </row>
    <row r="4088" spans="1:4" x14ac:dyDescent="0.2">
      <c r="A4088" s="25">
        <v>41708</v>
      </c>
      <c r="B4088" s="47">
        <v>2.9316</v>
      </c>
      <c r="C4088" s="47">
        <v>-0.24379999999999999</v>
      </c>
      <c r="D4088" s="6">
        <f t="shared" si="63"/>
        <v>3.1831605454097023</v>
      </c>
    </row>
    <row r="4089" spans="1:4" x14ac:dyDescent="0.2">
      <c r="A4089" s="25">
        <v>41709</v>
      </c>
      <c r="B4089" s="47">
        <v>2.9194</v>
      </c>
      <c r="C4089" s="47">
        <v>-0.25109999999999999</v>
      </c>
      <c r="D4089" s="6">
        <f t="shared" si="63"/>
        <v>3.1784811662083579</v>
      </c>
    </row>
    <row r="4090" spans="1:4" x14ac:dyDescent="0.2">
      <c r="A4090" s="25">
        <v>41710</v>
      </c>
      <c r="B4090" s="47">
        <v>2.8849999999999998</v>
      </c>
      <c r="C4090" s="47">
        <v>-0.27810000000000001</v>
      </c>
      <c r="D4090" s="6">
        <f t="shared" si="63"/>
        <v>3.1719211126141955</v>
      </c>
    </row>
    <row r="4091" spans="1:4" x14ac:dyDescent="0.2">
      <c r="A4091" s="25">
        <v>41711</v>
      </c>
      <c r="B4091" s="47">
        <v>2.8285</v>
      </c>
      <c r="C4091" s="47">
        <v>-0.32840000000000003</v>
      </c>
      <c r="D4091" s="6">
        <f t="shared" si="63"/>
        <v>3.1673014178562164</v>
      </c>
    </row>
    <row r="4092" spans="1:4" x14ac:dyDescent="0.2">
      <c r="A4092" s="25">
        <v>41712</v>
      </c>
      <c r="B4092" s="47">
        <v>2.8003999999999998</v>
      </c>
      <c r="C4092" s="47">
        <v>-0.3453</v>
      </c>
      <c r="D4092" s="6">
        <f t="shared" si="63"/>
        <v>3.1565997388984135</v>
      </c>
    </row>
    <row r="4093" spans="1:4" x14ac:dyDescent="0.2">
      <c r="A4093" s="25">
        <v>41715</v>
      </c>
      <c r="B4093" s="47">
        <v>2.8125</v>
      </c>
      <c r="C4093" s="47">
        <v>-0.35360000000000003</v>
      </c>
      <c r="D4093" s="6">
        <f t="shared" si="63"/>
        <v>3.1773350567606995</v>
      </c>
    </row>
    <row r="4094" spans="1:4" x14ac:dyDescent="0.2">
      <c r="A4094" s="25">
        <v>41716</v>
      </c>
      <c r="B4094" s="47">
        <v>2.8113999999999999</v>
      </c>
      <c r="C4094" s="47">
        <v>-0.36880000000000002</v>
      </c>
      <c r="D4094" s="6">
        <f t="shared" si="63"/>
        <v>3.1919719927091084</v>
      </c>
    </row>
    <row r="4095" spans="1:4" x14ac:dyDescent="0.2">
      <c r="A4095" s="25">
        <v>41717</v>
      </c>
      <c r="B4095" s="47">
        <v>2.8279999999999998</v>
      </c>
      <c r="C4095" s="47">
        <v>-0.3553</v>
      </c>
      <c r="D4095" s="6">
        <f t="shared" si="63"/>
        <v>3.1946505935589231</v>
      </c>
    </row>
    <row r="4096" spans="1:4" x14ac:dyDescent="0.2">
      <c r="A4096" s="25">
        <v>41718</v>
      </c>
      <c r="B4096" s="47">
        <v>2.9016999999999999</v>
      </c>
      <c r="C4096" s="47">
        <v>-0.28799999999999998</v>
      </c>
      <c r="D4096" s="6">
        <f t="shared" si="63"/>
        <v>3.1989128690629087</v>
      </c>
    </row>
    <row r="4097" spans="1:4" x14ac:dyDescent="0.2">
      <c r="A4097" s="25">
        <v>41719</v>
      </c>
      <c r="B4097" s="47">
        <v>2.8834</v>
      </c>
      <c r="C4097" s="47">
        <v>-0.27210000000000001</v>
      </c>
      <c r="D4097" s="6">
        <f t="shared" si="63"/>
        <v>3.1641095420639642</v>
      </c>
    </row>
    <row r="4098" spans="1:4" x14ac:dyDescent="0.2">
      <c r="A4098" s="25">
        <v>41722</v>
      </c>
      <c r="B4098" s="47">
        <v>2.8317999999999999</v>
      </c>
      <c r="C4098" s="47">
        <v>-0.29049999999999998</v>
      </c>
      <c r="D4098" s="6">
        <f t="shared" si="63"/>
        <v>3.131396707435119</v>
      </c>
    </row>
    <row r="4099" spans="1:4" x14ac:dyDescent="0.2">
      <c r="A4099" s="25">
        <v>41723</v>
      </c>
      <c r="B4099" s="47">
        <v>2.8466999999999998</v>
      </c>
      <c r="C4099" s="47">
        <v>-0.28000000000000003</v>
      </c>
      <c r="D4099" s="6">
        <f t="shared" si="63"/>
        <v>3.135479342158054</v>
      </c>
    </row>
    <row r="4100" spans="1:4" x14ac:dyDescent="0.2">
      <c r="A4100" s="25">
        <v>41724</v>
      </c>
      <c r="B4100" s="47">
        <v>2.8346</v>
      </c>
      <c r="C4100" s="47">
        <v>-0.31290000000000001</v>
      </c>
      <c r="D4100" s="6">
        <f t="shared" si="63"/>
        <v>3.1573794402685929</v>
      </c>
    </row>
    <row r="4101" spans="1:4" x14ac:dyDescent="0.2">
      <c r="A4101" s="25">
        <v>41725</v>
      </c>
      <c r="B4101" s="47">
        <v>2.8073000000000001</v>
      </c>
      <c r="C4101" s="47">
        <v>-0.34720000000000001</v>
      </c>
      <c r="D4101" s="6">
        <f t="shared" si="63"/>
        <v>3.1654905833052416</v>
      </c>
    </row>
    <row r="4102" spans="1:4" x14ac:dyDescent="0.2">
      <c r="A4102" s="25">
        <v>41726</v>
      </c>
      <c r="B4102" s="47">
        <v>2.8589000000000002</v>
      </c>
      <c r="C4102" s="47">
        <v>-0.30020000000000002</v>
      </c>
      <c r="D4102" s="6">
        <f t="shared" si="63"/>
        <v>3.1686121737455775</v>
      </c>
    </row>
    <row r="4103" spans="1:4" x14ac:dyDescent="0.2">
      <c r="A4103" s="25">
        <v>41729</v>
      </c>
      <c r="B4103" s="47">
        <v>2.8706999999999998</v>
      </c>
      <c r="C4103" s="47">
        <v>-0.30409999999999998</v>
      </c>
      <c r="D4103" s="6">
        <f t="shared" si="63"/>
        <v>3.1844840158923304</v>
      </c>
    </row>
    <row r="4104" spans="1:4" x14ac:dyDescent="0.2">
      <c r="A4104" s="25">
        <v>41730</v>
      </c>
      <c r="B4104" s="47">
        <v>2.8778000000000001</v>
      </c>
      <c r="C4104" s="47">
        <v>-0.29809999999999998</v>
      </c>
      <c r="D4104" s="6">
        <f t="shared" ref="D4104:D4167" si="64">((1+(B4104/100))/(1+(C4104/100)) - 1)*100</f>
        <v>3.1853956644757986</v>
      </c>
    </row>
    <row r="4105" spans="1:4" x14ac:dyDescent="0.2">
      <c r="A4105" s="25">
        <v>41731</v>
      </c>
      <c r="B4105" s="47">
        <v>2.9083999999999999</v>
      </c>
      <c r="C4105" s="47">
        <v>-0.26479999999999998</v>
      </c>
      <c r="D4105" s="6">
        <f t="shared" si="64"/>
        <v>3.181624942848682</v>
      </c>
    </row>
    <row r="4106" spans="1:4" x14ac:dyDescent="0.2">
      <c r="A4106" s="25">
        <v>41732</v>
      </c>
      <c r="B4106" s="47">
        <v>2.8887</v>
      </c>
      <c r="C4106" s="47">
        <v>-0.26729999999999998</v>
      </c>
      <c r="D4106" s="6">
        <f t="shared" si="64"/>
        <v>3.1644585978320094</v>
      </c>
    </row>
    <row r="4107" spans="1:4" x14ac:dyDescent="0.2">
      <c r="A4107" s="25">
        <v>41733</v>
      </c>
      <c r="B4107" s="47">
        <v>2.8241000000000001</v>
      </c>
      <c r="C4107" s="47">
        <v>-0.32029999999999997</v>
      </c>
      <c r="D4107" s="6">
        <f t="shared" si="64"/>
        <v>3.1545038759145383</v>
      </c>
    </row>
    <row r="4108" spans="1:4" x14ac:dyDescent="0.2">
      <c r="A4108" s="25">
        <v>41736</v>
      </c>
      <c r="B4108" s="47">
        <v>2.8018000000000001</v>
      </c>
      <c r="C4108" s="47">
        <v>-0.32190000000000002</v>
      </c>
      <c r="D4108" s="6">
        <f t="shared" si="64"/>
        <v>3.1337876624855543</v>
      </c>
    </row>
    <row r="4109" spans="1:4" x14ac:dyDescent="0.2">
      <c r="A4109" s="25">
        <v>41737</v>
      </c>
      <c r="B4109" s="47">
        <v>2.8315000000000001</v>
      </c>
      <c r="C4109" s="47">
        <v>-0.307</v>
      </c>
      <c r="D4109" s="6">
        <f t="shared" si="64"/>
        <v>3.1481648661390471</v>
      </c>
    </row>
    <row r="4110" spans="1:4" x14ac:dyDescent="0.2">
      <c r="A4110" s="25">
        <v>41738</v>
      </c>
      <c r="B4110" s="47">
        <v>2.8323999999999998</v>
      </c>
      <c r="C4110" s="47">
        <v>-0.30969999999999998</v>
      </c>
      <c r="D4110" s="6">
        <f t="shared" si="64"/>
        <v>3.1518613144909891</v>
      </c>
    </row>
    <row r="4111" spans="1:4" x14ac:dyDescent="0.2">
      <c r="A4111" s="25">
        <v>41739</v>
      </c>
      <c r="B4111" s="47">
        <v>2.7513000000000001</v>
      </c>
      <c r="C4111" s="47">
        <v>-0.38200000000000001</v>
      </c>
      <c r="D4111" s="6">
        <f t="shared" si="64"/>
        <v>3.1453151036961113</v>
      </c>
    </row>
    <row r="4112" spans="1:4" x14ac:dyDescent="0.2">
      <c r="A4112" s="25">
        <v>41740</v>
      </c>
      <c r="B4112" s="47">
        <v>2.7465000000000002</v>
      </c>
      <c r="C4112" s="47">
        <v>-0.38819999999999999</v>
      </c>
      <c r="D4112" s="6">
        <f t="shared" si="64"/>
        <v>3.1469163291899305</v>
      </c>
    </row>
    <row r="4113" spans="1:4" x14ac:dyDescent="0.2">
      <c r="A4113" s="25">
        <v>41743</v>
      </c>
      <c r="B4113" s="47">
        <v>2.7694999999999999</v>
      </c>
      <c r="C4113" s="47">
        <v>-0.37480000000000002</v>
      </c>
      <c r="D4113" s="6">
        <f t="shared" si="64"/>
        <v>3.1561291721371676</v>
      </c>
    </row>
    <row r="4114" spans="1:4" x14ac:dyDescent="0.2">
      <c r="A4114" s="25">
        <v>41744</v>
      </c>
      <c r="B4114" s="47">
        <v>2.7385999999999999</v>
      </c>
      <c r="C4114" s="47">
        <v>-0.4138</v>
      </c>
      <c r="D4114" s="6">
        <f t="shared" si="64"/>
        <v>3.1654988341758061</v>
      </c>
    </row>
    <row r="4115" spans="1:4" x14ac:dyDescent="0.2">
      <c r="A4115" s="25">
        <v>41745</v>
      </c>
      <c r="B4115" s="47">
        <v>2.7702</v>
      </c>
      <c r="C4115" s="47">
        <v>-0.41320000000000001</v>
      </c>
      <c r="D4115" s="6">
        <f t="shared" si="64"/>
        <v>3.1966083858503191</v>
      </c>
    </row>
    <row r="4116" spans="1:4" x14ac:dyDescent="0.2">
      <c r="A4116" s="25">
        <v>41746</v>
      </c>
      <c r="B4116" s="47">
        <v>2.7961</v>
      </c>
      <c r="C4116" s="47">
        <v>-0.39589999999999997</v>
      </c>
      <c r="D4116" s="6">
        <f t="shared" si="64"/>
        <v>3.2046873572473267</v>
      </c>
    </row>
    <row r="4117" spans="1:4" x14ac:dyDescent="0.2">
      <c r="A4117" s="25">
        <v>41751</v>
      </c>
      <c r="B4117" s="47">
        <v>2.8542000000000001</v>
      </c>
      <c r="C4117" s="47">
        <v>-0.3584</v>
      </c>
      <c r="D4117" s="6">
        <f t="shared" si="64"/>
        <v>3.2241553728563188</v>
      </c>
    </row>
    <row r="4118" spans="1:4" x14ac:dyDescent="0.2">
      <c r="A4118" s="25">
        <v>41752</v>
      </c>
      <c r="B4118" s="47">
        <v>2.8111999999999999</v>
      </c>
      <c r="C4118" s="47">
        <v>-0.3841</v>
      </c>
      <c r="D4118" s="6">
        <f t="shared" si="64"/>
        <v>3.2076204702261357</v>
      </c>
    </row>
    <row r="4119" spans="1:4" x14ac:dyDescent="0.2">
      <c r="A4119" s="25">
        <v>41753</v>
      </c>
      <c r="B4119" s="47">
        <v>2.8302999999999998</v>
      </c>
      <c r="C4119" s="47">
        <v>-0.36509999999999998</v>
      </c>
      <c r="D4119" s="6">
        <f t="shared" si="64"/>
        <v>3.2071091555268216</v>
      </c>
    </row>
    <row r="4120" spans="1:4" x14ac:dyDescent="0.2">
      <c r="A4120" s="25">
        <v>41754</v>
      </c>
      <c r="B4120" s="47">
        <v>2.774</v>
      </c>
      <c r="C4120" s="47">
        <v>-0.39389999999999997</v>
      </c>
      <c r="D4120" s="6">
        <f t="shared" si="64"/>
        <v>3.1804277047289498</v>
      </c>
    </row>
    <row r="4121" spans="1:4" x14ac:dyDescent="0.2">
      <c r="A4121" s="25">
        <v>41757</v>
      </c>
      <c r="B4121" s="47">
        <v>2.8066</v>
      </c>
      <c r="C4121" s="47">
        <v>-0.37119999999999997</v>
      </c>
      <c r="D4121" s="6">
        <f t="shared" si="64"/>
        <v>3.1896399434701683</v>
      </c>
    </row>
    <row r="4122" spans="1:4" x14ac:dyDescent="0.2">
      <c r="A4122" s="25">
        <v>41758</v>
      </c>
      <c r="B4122" s="47">
        <v>2.83</v>
      </c>
      <c r="C4122" s="47">
        <v>-0.3659</v>
      </c>
      <c r="D4122" s="6">
        <f t="shared" si="64"/>
        <v>3.2076367428420571</v>
      </c>
    </row>
    <row r="4123" spans="1:4" x14ac:dyDescent="0.2">
      <c r="A4123" s="25">
        <v>41759</v>
      </c>
      <c r="B4123" s="47">
        <v>2.8105000000000002</v>
      </c>
      <c r="C4123" s="47">
        <v>-0.3755</v>
      </c>
      <c r="D4123" s="6">
        <f t="shared" si="64"/>
        <v>3.1980085220001175</v>
      </c>
    </row>
    <row r="4124" spans="1:4" x14ac:dyDescent="0.2">
      <c r="A4124" s="25">
        <v>41760</v>
      </c>
      <c r="B4124" s="47">
        <v>2.7814999999999999</v>
      </c>
      <c r="C4124" s="47">
        <v>-0.39729999999999999</v>
      </c>
      <c r="D4124" s="6">
        <f t="shared" si="64"/>
        <v>3.191479749042947</v>
      </c>
    </row>
    <row r="4125" spans="1:4" x14ac:dyDescent="0.2">
      <c r="A4125" s="25">
        <v>41761</v>
      </c>
      <c r="B4125" s="47">
        <v>2.7805</v>
      </c>
      <c r="C4125" s="47">
        <v>-0.4002</v>
      </c>
      <c r="D4125" s="6">
        <f t="shared" si="64"/>
        <v>3.1934803081933971</v>
      </c>
    </row>
    <row r="4126" spans="1:4" x14ac:dyDescent="0.2">
      <c r="A4126" s="25">
        <v>41765</v>
      </c>
      <c r="B4126" s="47">
        <v>2.7949999999999999</v>
      </c>
      <c r="C4126" s="47">
        <v>-0.3836</v>
      </c>
      <c r="D4126" s="6">
        <f t="shared" si="64"/>
        <v>3.1908400624796496</v>
      </c>
    </row>
    <row r="4127" spans="1:4" x14ac:dyDescent="0.2">
      <c r="A4127" s="25">
        <v>41766</v>
      </c>
      <c r="B4127" s="47">
        <v>2.8031000000000001</v>
      </c>
      <c r="C4127" s="47">
        <v>-0.37790000000000001</v>
      </c>
      <c r="D4127" s="6">
        <f t="shared" si="64"/>
        <v>3.1930665986763973</v>
      </c>
    </row>
    <row r="4128" spans="1:4" x14ac:dyDescent="0.2">
      <c r="A4128" s="25">
        <v>41767</v>
      </c>
      <c r="B4128" s="47">
        <v>2.7888999999999999</v>
      </c>
      <c r="C4128" s="47">
        <v>-0.39329999999999998</v>
      </c>
      <c r="D4128" s="6">
        <f t="shared" si="64"/>
        <v>3.194765010787437</v>
      </c>
    </row>
    <row r="4129" spans="1:4" x14ac:dyDescent="0.2">
      <c r="A4129" s="25">
        <v>41768</v>
      </c>
      <c r="B4129" s="47">
        <v>2.8241000000000001</v>
      </c>
      <c r="C4129" s="47">
        <v>-0.37430000000000002</v>
      </c>
      <c r="D4129" s="6">
        <f t="shared" si="64"/>
        <v>3.2104165892937297</v>
      </c>
    </row>
    <row r="4130" spans="1:4" x14ac:dyDescent="0.2">
      <c r="A4130" s="25">
        <v>41771</v>
      </c>
      <c r="B4130" s="47">
        <v>2.8744999999999998</v>
      </c>
      <c r="C4130" s="47">
        <v>-0.34179999999999999</v>
      </c>
      <c r="D4130" s="6">
        <f t="shared" si="64"/>
        <v>3.2273310174175451</v>
      </c>
    </row>
    <row r="4131" spans="1:4" x14ac:dyDescent="0.2">
      <c r="A4131" s="25">
        <v>41772</v>
      </c>
      <c r="B4131" s="48">
        <v>2.8245</v>
      </c>
      <c r="C4131" s="48">
        <v>-0.3654</v>
      </c>
      <c r="D4131" s="6">
        <f t="shared" si="64"/>
        <v>3.20159864143581</v>
      </c>
    </row>
    <row r="4132" spans="1:4" x14ac:dyDescent="0.2">
      <c r="A4132" s="25">
        <v>41773</v>
      </c>
      <c r="B4132" s="48">
        <v>2.7343999999999999</v>
      </c>
      <c r="C4132" s="48">
        <v>-0.41880000000000001</v>
      </c>
      <c r="D4132" s="6">
        <f t="shared" si="64"/>
        <v>3.1664611392511866</v>
      </c>
    </row>
    <row r="4133" spans="1:4" x14ac:dyDescent="0.2">
      <c r="A4133" s="25">
        <v>41774</v>
      </c>
      <c r="B4133" s="48">
        <v>2.6634000000000002</v>
      </c>
      <c r="C4133" s="48">
        <v>-0.48209999999999997</v>
      </c>
      <c r="D4133" s="6">
        <f t="shared" si="64"/>
        <v>3.160737917500267</v>
      </c>
    </row>
    <row r="4134" spans="1:4" x14ac:dyDescent="0.2">
      <c r="A4134" s="25">
        <v>41775</v>
      </c>
      <c r="B4134" s="48">
        <v>2.7038000000000002</v>
      </c>
      <c r="C4134" s="48">
        <v>-0.45350000000000001</v>
      </c>
      <c r="D4134" s="6">
        <f t="shared" si="64"/>
        <v>3.1716835850582159</v>
      </c>
    </row>
    <row r="4135" spans="1:4" x14ac:dyDescent="0.2">
      <c r="A4135" s="25">
        <v>41778</v>
      </c>
      <c r="B4135" s="48">
        <v>2.7242999999999999</v>
      </c>
      <c r="C4135" s="48">
        <v>-0.43890000000000001</v>
      </c>
      <c r="D4135" s="6">
        <f t="shared" si="64"/>
        <v>3.1771444871541155</v>
      </c>
    </row>
    <row r="4136" spans="1:4" x14ac:dyDescent="0.2">
      <c r="A4136" s="25">
        <v>41779</v>
      </c>
      <c r="B4136" s="48">
        <v>2.7566999999999999</v>
      </c>
      <c r="C4136" s="48">
        <v>-0.38669999999999999</v>
      </c>
      <c r="D4136" s="6">
        <f t="shared" si="64"/>
        <v>3.1556027157016109</v>
      </c>
    </row>
    <row r="4137" spans="1:4" x14ac:dyDescent="0.2">
      <c r="A4137" s="25">
        <v>41780</v>
      </c>
      <c r="B4137" s="48">
        <v>2.7869000000000002</v>
      </c>
      <c r="C4137" s="48">
        <v>-0.35970000000000002</v>
      </c>
      <c r="D4137" s="6">
        <f t="shared" si="64"/>
        <v>3.1579591791674577</v>
      </c>
    </row>
    <row r="4138" spans="1:4" x14ac:dyDescent="0.2">
      <c r="A4138" s="25">
        <v>41781</v>
      </c>
      <c r="B4138" s="48">
        <v>2.7972000000000001</v>
      </c>
      <c r="C4138" s="48">
        <v>-0.3427</v>
      </c>
      <c r="D4138" s="6">
        <f t="shared" si="64"/>
        <v>3.1506974401273258</v>
      </c>
    </row>
    <row r="4139" spans="1:4" x14ac:dyDescent="0.2">
      <c r="A4139" s="25">
        <v>41782</v>
      </c>
      <c r="B4139" s="48">
        <v>2.7759999999999998</v>
      </c>
      <c r="C4139" s="48">
        <v>-0.35370000000000001</v>
      </c>
      <c r="D4139" s="6">
        <f t="shared" si="64"/>
        <v>3.1408090415800727</v>
      </c>
    </row>
    <row r="4140" spans="1:4" x14ac:dyDescent="0.2">
      <c r="A4140" s="25">
        <v>41786</v>
      </c>
      <c r="B4140" s="48">
        <v>2.7801999999999998</v>
      </c>
      <c r="C4140" s="48">
        <v>-0.32750000000000001</v>
      </c>
      <c r="D4140" s="6">
        <f t="shared" si="64"/>
        <v>3.1179111590458941</v>
      </c>
    </row>
    <row r="4141" spans="1:4" x14ac:dyDescent="0.2">
      <c r="A4141" s="25">
        <v>41787</v>
      </c>
      <c r="B4141" s="48">
        <v>2.6882999999999999</v>
      </c>
      <c r="C4141" s="48">
        <v>-0.39169999999999999</v>
      </c>
      <c r="D4141" s="6">
        <f t="shared" si="64"/>
        <v>3.0921118019281435</v>
      </c>
    </row>
    <row r="4142" spans="1:4" x14ac:dyDescent="0.2">
      <c r="A4142" s="25">
        <v>41788</v>
      </c>
      <c r="B4142" s="48">
        <v>2.6715</v>
      </c>
      <c r="C4142" s="48">
        <v>-0.39240000000000003</v>
      </c>
      <c r="D4142" s="6">
        <f t="shared" si="64"/>
        <v>3.0759701066986889</v>
      </c>
    </row>
    <row r="4143" spans="1:4" x14ac:dyDescent="0.2">
      <c r="A4143" s="25">
        <v>41789</v>
      </c>
      <c r="B4143" s="48">
        <v>2.7042999999999999</v>
      </c>
      <c r="C4143" s="48">
        <v>-0.39779999999999999</v>
      </c>
      <c r="D4143" s="6">
        <f t="shared" si="64"/>
        <v>3.1144894389882882</v>
      </c>
    </row>
    <row r="4144" spans="1:4" x14ac:dyDescent="0.2">
      <c r="A4144" s="25">
        <v>41792</v>
      </c>
      <c r="B4144" s="48">
        <v>2.7528000000000001</v>
      </c>
      <c r="C4144" s="48">
        <v>-0.37159999999999999</v>
      </c>
      <c r="D4144" s="6">
        <f t="shared" si="64"/>
        <v>3.1360535750850183</v>
      </c>
    </row>
    <row r="4145" spans="1:4" x14ac:dyDescent="0.2">
      <c r="A4145" s="25">
        <v>41793</v>
      </c>
      <c r="B4145" s="48">
        <v>2.7970999999999999</v>
      </c>
      <c r="C4145" s="48">
        <v>-0.34449999999999997</v>
      </c>
      <c r="D4145" s="6">
        <f t="shared" si="64"/>
        <v>3.152460225476772</v>
      </c>
    </row>
    <row r="4146" spans="1:4" x14ac:dyDescent="0.2">
      <c r="A4146" s="25">
        <v>41794</v>
      </c>
      <c r="B4146" s="48">
        <v>2.8429000000000002</v>
      </c>
      <c r="C4146" s="48">
        <v>-0.2823</v>
      </c>
      <c r="D4146" s="6">
        <f t="shared" si="64"/>
        <v>3.134047415854968</v>
      </c>
    </row>
    <row r="4147" spans="1:4" x14ac:dyDescent="0.2">
      <c r="A4147" s="25">
        <v>41795</v>
      </c>
      <c r="B4147" s="48">
        <v>2.8275000000000001</v>
      </c>
      <c r="C4147" s="48">
        <v>-0.308</v>
      </c>
      <c r="D4147" s="6">
        <f t="shared" si="64"/>
        <v>3.1451871765036277</v>
      </c>
    </row>
    <row r="4148" spans="1:4" x14ac:dyDescent="0.2">
      <c r="A4148" s="25">
        <v>41796</v>
      </c>
      <c r="B4148" s="48">
        <v>2.8081999999999998</v>
      </c>
      <c r="C4148" s="48">
        <v>-0.31780000000000003</v>
      </c>
      <c r="D4148" s="6">
        <f t="shared" si="64"/>
        <v>3.1359661002666517</v>
      </c>
    </row>
    <row r="4149" spans="1:4" x14ac:dyDescent="0.2">
      <c r="A4149" s="25">
        <v>41799</v>
      </c>
      <c r="B4149" s="48">
        <v>2.8429000000000002</v>
      </c>
      <c r="C4149" s="48">
        <v>-0.30220000000000002</v>
      </c>
      <c r="D4149" s="6">
        <f t="shared" si="64"/>
        <v>3.1546333018381612</v>
      </c>
    </row>
    <row r="4150" spans="1:4" x14ac:dyDescent="0.2">
      <c r="A4150" s="25">
        <v>41800</v>
      </c>
      <c r="B4150" s="48">
        <v>2.8732000000000002</v>
      </c>
      <c r="C4150" s="48">
        <v>-0.28660000000000002</v>
      </c>
      <c r="D4150" s="6">
        <f t="shared" si="64"/>
        <v>3.1688820158574549</v>
      </c>
    </row>
    <row r="4151" spans="1:4" x14ac:dyDescent="0.2">
      <c r="A4151" s="25">
        <v>41801</v>
      </c>
      <c r="B4151" s="48">
        <v>2.8614999999999999</v>
      </c>
      <c r="C4151" s="48">
        <v>-0.28899999999999998</v>
      </c>
      <c r="D4151" s="6">
        <f t="shared" si="64"/>
        <v>3.1596313345568783</v>
      </c>
    </row>
    <row r="4152" spans="1:4" x14ac:dyDescent="0.2">
      <c r="A4152" s="25">
        <v>41802</v>
      </c>
      <c r="B4152" s="48">
        <v>2.8620999999999999</v>
      </c>
      <c r="C4152" s="48">
        <v>-0.28320000000000001</v>
      </c>
      <c r="D4152" s="6">
        <f t="shared" si="64"/>
        <v>3.1542327872535081</v>
      </c>
    </row>
    <row r="4153" spans="1:4" x14ac:dyDescent="0.2">
      <c r="A4153" s="25">
        <v>41803</v>
      </c>
      <c r="B4153" s="48">
        <v>2.8908</v>
      </c>
      <c r="C4153" s="48">
        <v>-0.26529999999999998</v>
      </c>
      <c r="D4153" s="6">
        <f t="shared" si="64"/>
        <v>3.1644954063129394</v>
      </c>
    </row>
    <row r="4154" spans="1:4" x14ac:dyDescent="0.2">
      <c r="A4154" s="25">
        <v>41806</v>
      </c>
      <c r="B4154" s="48">
        <v>2.8927</v>
      </c>
      <c r="C4154" s="48">
        <v>-0.26340000000000002</v>
      </c>
      <c r="D4154" s="6">
        <f t="shared" si="64"/>
        <v>3.1644351221116418</v>
      </c>
    </row>
    <row r="4155" spans="1:4" x14ac:dyDescent="0.2">
      <c r="A4155" s="25">
        <v>41807</v>
      </c>
      <c r="B4155" s="48">
        <v>2.9163000000000001</v>
      </c>
      <c r="C4155" s="48">
        <v>-0.255</v>
      </c>
      <c r="D4155" s="6">
        <f t="shared" si="64"/>
        <v>3.179407489097219</v>
      </c>
    </row>
    <row r="4156" spans="1:4" x14ac:dyDescent="0.2">
      <c r="A4156" s="25">
        <v>41808</v>
      </c>
      <c r="B4156" s="48">
        <v>2.8761000000000001</v>
      </c>
      <c r="C4156" s="48">
        <v>-0.28610000000000002</v>
      </c>
      <c r="D4156" s="6">
        <f t="shared" si="64"/>
        <v>3.1712730120875943</v>
      </c>
    </row>
    <row r="4157" spans="1:4" x14ac:dyDescent="0.2">
      <c r="A4157" s="25">
        <v>41809</v>
      </c>
      <c r="B4157" s="48">
        <v>2.8717999999999999</v>
      </c>
      <c r="C4157" s="48">
        <v>-0.28410000000000002</v>
      </c>
      <c r="D4157" s="6">
        <f t="shared" si="64"/>
        <v>3.1648914566282826</v>
      </c>
    </row>
    <row r="4158" spans="1:4" x14ac:dyDescent="0.2">
      <c r="A4158" s="25">
        <v>41810</v>
      </c>
      <c r="B4158" s="48">
        <v>2.9058999999999999</v>
      </c>
      <c r="C4158" s="48">
        <v>-0.25619999999999998</v>
      </c>
      <c r="D4158" s="6">
        <f t="shared" si="64"/>
        <v>3.1702221090433635</v>
      </c>
    </row>
    <row r="4159" spans="1:4" x14ac:dyDescent="0.2">
      <c r="A4159" s="25">
        <v>41813</v>
      </c>
      <c r="B4159" s="48">
        <v>2.8746999999999998</v>
      </c>
      <c r="C4159" s="48">
        <v>-0.27100000000000002</v>
      </c>
      <c r="D4159" s="6">
        <f t="shared" si="64"/>
        <v>3.1542480121128369</v>
      </c>
    </row>
    <row r="4160" spans="1:4" x14ac:dyDescent="0.2">
      <c r="A4160" s="25">
        <v>41814</v>
      </c>
      <c r="B4160" s="48">
        <v>2.8809</v>
      </c>
      <c r="C4160" s="48">
        <v>-0.26290000000000002</v>
      </c>
      <c r="D4160" s="6">
        <f t="shared" si="64"/>
        <v>3.1520868362926224</v>
      </c>
    </row>
    <row r="4161" spans="1:4" x14ac:dyDescent="0.2">
      <c r="A4161" s="25">
        <v>41815</v>
      </c>
      <c r="B4161" s="48">
        <v>2.7915999999999999</v>
      </c>
      <c r="C4161" s="48">
        <v>-0.32840000000000003</v>
      </c>
      <c r="D4161" s="6">
        <f t="shared" si="64"/>
        <v>3.1302798389912567</v>
      </c>
    </row>
    <row r="4162" spans="1:4" x14ac:dyDescent="0.2">
      <c r="A4162" s="25">
        <v>41816</v>
      </c>
      <c r="B4162" s="48">
        <v>2.7787999999999999</v>
      </c>
      <c r="C4162" s="48">
        <v>-0.33879999999999999</v>
      </c>
      <c r="D4162" s="6">
        <f t="shared" si="64"/>
        <v>3.128198335962229</v>
      </c>
    </row>
    <row r="4163" spans="1:4" x14ac:dyDescent="0.2">
      <c r="A4163" s="25">
        <v>41817</v>
      </c>
      <c r="B4163" s="48">
        <v>2.778</v>
      </c>
      <c r="C4163" s="48">
        <v>-0.32190000000000002</v>
      </c>
      <c r="D4163" s="6">
        <f t="shared" si="64"/>
        <v>3.1099108028744382</v>
      </c>
    </row>
    <row r="4164" spans="1:4" x14ac:dyDescent="0.2">
      <c r="A4164" s="25">
        <v>41820</v>
      </c>
      <c r="B4164" s="48">
        <v>2.8146</v>
      </c>
      <c r="C4164" s="48">
        <v>-0.29730000000000001</v>
      </c>
      <c r="D4164" s="6">
        <f t="shared" si="64"/>
        <v>3.1211792659576965</v>
      </c>
    </row>
    <row r="4165" spans="1:4" x14ac:dyDescent="0.2">
      <c r="A4165" s="25">
        <v>41821</v>
      </c>
      <c r="B4165" s="48">
        <v>2.8443999999999998</v>
      </c>
      <c r="C4165" s="48">
        <v>-0.27500000000000002</v>
      </c>
      <c r="D4165" s="6">
        <f t="shared" si="64"/>
        <v>3.1280020055151514</v>
      </c>
    </row>
    <row r="4166" spans="1:4" x14ac:dyDescent="0.2">
      <c r="A4166" s="25">
        <v>41822</v>
      </c>
      <c r="B4166" s="48">
        <v>2.891</v>
      </c>
      <c r="C4166" s="48">
        <v>-0.2404</v>
      </c>
      <c r="D4166" s="6">
        <f t="shared" si="64"/>
        <v>3.1389460262470914</v>
      </c>
    </row>
    <row r="4167" spans="1:4" x14ac:dyDescent="0.2">
      <c r="A4167" s="25">
        <v>41823</v>
      </c>
      <c r="B4167" s="48">
        <v>2.8980000000000001</v>
      </c>
      <c r="C4167" s="48">
        <v>-0.23649999999999999</v>
      </c>
      <c r="D4167" s="6">
        <f t="shared" si="64"/>
        <v>3.14193066602515</v>
      </c>
    </row>
    <row r="4168" spans="1:4" x14ac:dyDescent="0.2">
      <c r="A4168" s="25">
        <v>41824</v>
      </c>
      <c r="B4168" s="48">
        <v>2.9053</v>
      </c>
      <c r="C4168" s="48">
        <v>-0.22620000000000001</v>
      </c>
      <c r="D4168" s="6">
        <f t="shared" ref="D4168:D4231" si="65">((1+(B4168/100))/(1+(C4168/100)) - 1)*100</f>
        <v>3.1385995120963628</v>
      </c>
    </row>
    <row r="4169" spans="1:4" x14ac:dyDescent="0.2">
      <c r="A4169" s="25">
        <v>41827</v>
      </c>
      <c r="B4169" s="48">
        <v>2.8792</v>
      </c>
      <c r="C4169" s="48">
        <v>-0.23799999999999999</v>
      </c>
      <c r="D4169" s="6">
        <f t="shared" si="65"/>
        <v>3.1246366351917576</v>
      </c>
    </row>
    <row r="4170" spans="1:4" x14ac:dyDescent="0.2">
      <c r="A4170" s="25">
        <v>41828</v>
      </c>
      <c r="B4170" s="48">
        <v>2.8043999999999998</v>
      </c>
      <c r="C4170" s="48">
        <v>-0.29530000000000001</v>
      </c>
      <c r="D4170" s="6">
        <f t="shared" si="65"/>
        <v>3.108880524187918</v>
      </c>
    </row>
    <row r="4171" spans="1:4" x14ac:dyDescent="0.2">
      <c r="A4171" s="25">
        <v>41829</v>
      </c>
      <c r="B4171" s="48">
        <v>2.8098000000000001</v>
      </c>
      <c r="C4171" s="48">
        <v>-0.29070000000000001</v>
      </c>
      <c r="D4171" s="6">
        <f t="shared" si="65"/>
        <v>3.1095394311262847</v>
      </c>
    </row>
    <row r="4172" spans="1:4" x14ac:dyDescent="0.2">
      <c r="A4172" s="25">
        <v>41830</v>
      </c>
      <c r="B4172" s="48">
        <v>2.7738</v>
      </c>
      <c r="C4172" s="48">
        <v>-0.312</v>
      </c>
      <c r="D4172" s="6">
        <f t="shared" si="65"/>
        <v>3.0954578284246859</v>
      </c>
    </row>
    <row r="4173" spans="1:4" x14ac:dyDescent="0.2">
      <c r="A4173" s="25">
        <v>41831</v>
      </c>
      <c r="B4173" s="48">
        <v>2.7504</v>
      </c>
      <c r="C4173" s="48">
        <v>-0.33310000000000001</v>
      </c>
      <c r="D4173" s="6">
        <f t="shared" si="65"/>
        <v>3.09380546600726</v>
      </c>
    </row>
    <row r="4174" spans="1:4" x14ac:dyDescent="0.2">
      <c r="A4174" s="25">
        <v>41834</v>
      </c>
      <c r="B4174" s="48">
        <v>2.7564000000000002</v>
      </c>
      <c r="C4174" s="48">
        <v>-0.32840000000000003</v>
      </c>
      <c r="D4174" s="6">
        <f t="shared" si="65"/>
        <v>3.0949638613205543</v>
      </c>
    </row>
    <row r="4175" spans="1:4" x14ac:dyDescent="0.2">
      <c r="A4175" s="25">
        <v>41835</v>
      </c>
      <c r="B4175" s="48">
        <v>2.7986</v>
      </c>
      <c r="C4175" s="48">
        <v>-0.31769999999999998</v>
      </c>
      <c r="D4175" s="6">
        <f t="shared" si="65"/>
        <v>3.1262320391885146</v>
      </c>
    </row>
    <row r="4176" spans="1:4" x14ac:dyDescent="0.2">
      <c r="A4176" s="25">
        <v>41836</v>
      </c>
      <c r="B4176" s="48">
        <v>2.8008999999999999</v>
      </c>
      <c r="C4176" s="48">
        <v>-0.30259999999999998</v>
      </c>
      <c r="D4176" s="6">
        <f t="shared" si="65"/>
        <v>3.1129196949970517</v>
      </c>
    </row>
    <row r="4177" spans="1:4" x14ac:dyDescent="0.2">
      <c r="A4177" s="25">
        <v>41837</v>
      </c>
      <c r="B4177" s="48">
        <v>2.7395999999999998</v>
      </c>
      <c r="C4177" s="48">
        <v>-0.3448</v>
      </c>
      <c r="D4177" s="6">
        <f t="shared" si="65"/>
        <v>3.0950718075925865</v>
      </c>
    </row>
    <row r="4178" spans="1:4" x14ac:dyDescent="0.2">
      <c r="A4178" s="25">
        <v>41838</v>
      </c>
      <c r="B4178" s="48">
        <v>2.7197</v>
      </c>
      <c r="C4178" s="48">
        <v>-0.35970000000000002</v>
      </c>
      <c r="D4178" s="6">
        <f t="shared" si="65"/>
        <v>3.0905165881676355</v>
      </c>
    </row>
    <row r="4179" spans="1:4" x14ac:dyDescent="0.2">
      <c r="A4179" s="25">
        <v>41841</v>
      </c>
      <c r="B4179" s="48">
        <v>2.7054999999999998</v>
      </c>
      <c r="C4179" s="48">
        <v>-0.36720000000000003</v>
      </c>
      <c r="D4179" s="6">
        <f t="shared" si="65"/>
        <v>3.0840245381039244</v>
      </c>
    </row>
    <row r="4180" spans="1:4" x14ac:dyDescent="0.2">
      <c r="A4180" s="25">
        <v>41842</v>
      </c>
      <c r="B4180" s="48">
        <v>2.7303000000000002</v>
      </c>
      <c r="C4180" s="48">
        <v>-0.34689999999999999</v>
      </c>
      <c r="D4180" s="6">
        <f t="shared" si="65"/>
        <v>3.0879119666121779</v>
      </c>
    </row>
    <row r="4181" spans="1:4" x14ac:dyDescent="0.2">
      <c r="A4181" s="25">
        <v>41843</v>
      </c>
      <c r="B4181" s="48">
        <v>2.6981999999999999</v>
      </c>
      <c r="C4181" s="48">
        <v>-0.36399999999999999</v>
      </c>
      <c r="D4181" s="6">
        <f t="shared" si="65"/>
        <v>3.0733871291501069</v>
      </c>
    </row>
    <row r="4182" spans="1:4" x14ac:dyDescent="0.2">
      <c r="A4182" s="25">
        <v>41844</v>
      </c>
      <c r="B4182" s="48">
        <v>2.7482000000000002</v>
      </c>
      <c r="C4182" s="48">
        <v>-0.32990000000000003</v>
      </c>
      <c r="D4182" s="6">
        <f t="shared" si="65"/>
        <v>3.0882882629795771</v>
      </c>
    </row>
    <row r="4183" spans="1:4" x14ac:dyDescent="0.2">
      <c r="A4183" s="25">
        <v>41845</v>
      </c>
      <c r="B4183" s="48">
        <v>2.7094999999999998</v>
      </c>
      <c r="C4183" s="48">
        <v>-0.36020000000000002</v>
      </c>
      <c r="D4183" s="6">
        <f t="shared" si="65"/>
        <v>3.0807970309053356</v>
      </c>
    </row>
    <row r="4184" spans="1:4" x14ac:dyDescent="0.2">
      <c r="A4184" s="25">
        <v>41848</v>
      </c>
      <c r="B4184" s="48">
        <v>2.718</v>
      </c>
      <c r="C4184" s="48">
        <v>-0.33589999999999998</v>
      </c>
      <c r="D4184" s="6">
        <f t="shared" si="65"/>
        <v>3.0641926230207339</v>
      </c>
    </row>
    <row r="4185" spans="1:4" x14ac:dyDescent="0.2">
      <c r="A4185" s="25">
        <v>41849</v>
      </c>
      <c r="B4185" s="48">
        <v>2.6793</v>
      </c>
      <c r="C4185" s="48">
        <v>-0.37169999999999997</v>
      </c>
      <c r="D4185" s="6">
        <f t="shared" si="65"/>
        <v>3.0623828771543904</v>
      </c>
    </row>
    <row r="4186" spans="1:4" x14ac:dyDescent="0.2">
      <c r="A4186" s="25">
        <v>41850</v>
      </c>
      <c r="B4186" s="48">
        <v>2.7317</v>
      </c>
      <c r="C4186" s="48">
        <v>-0.33439999999999998</v>
      </c>
      <c r="D4186" s="6">
        <f t="shared" si="65"/>
        <v>3.0763874395980162</v>
      </c>
    </row>
    <row r="4187" spans="1:4" x14ac:dyDescent="0.2">
      <c r="A4187" s="25">
        <v>41851</v>
      </c>
      <c r="B4187" s="48">
        <v>2.7618999999999998</v>
      </c>
      <c r="C4187" s="48">
        <v>-0.30830000000000002</v>
      </c>
      <c r="D4187" s="6">
        <f t="shared" si="65"/>
        <v>3.0796946987562634</v>
      </c>
    </row>
    <row r="4188" spans="1:4" x14ac:dyDescent="0.2">
      <c r="A4188" s="25">
        <v>41852</v>
      </c>
      <c r="B4188" s="48">
        <v>2.7006999999999999</v>
      </c>
      <c r="C4188" s="48">
        <v>-0.34699999999999998</v>
      </c>
      <c r="D4188" s="6">
        <f t="shared" si="65"/>
        <v>3.0583123438330917</v>
      </c>
    </row>
    <row r="4189" spans="1:4" x14ac:dyDescent="0.2">
      <c r="A4189" s="25">
        <v>41855</v>
      </c>
      <c r="B4189" s="48">
        <v>2.6815000000000002</v>
      </c>
      <c r="C4189" s="48">
        <v>-0.3518</v>
      </c>
      <c r="D4189" s="6">
        <f t="shared" si="65"/>
        <v>3.0440088230394569</v>
      </c>
    </row>
    <row r="4190" spans="1:4" x14ac:dyDescent="0.2">
      <c r="A4190" s="25">
        <v>41856</v>
      </c>
      <c r="B4190" s="48">
        <v>2.7259000000000002</v>
      </c>
      <c r="C4190" s="48">
        <v>-0.3105</v>
      </c>
      <c r="D4190" s="6">
        <f t="shared" si="65"/>
        <v>3.0458573871872119</v>
      </c>
    </row>
    <row r="4191" spans="1:4" x14ac:dyDescent="0.2">
      <c r="A4191" s="25">
        <v>41857</v>
      </c>
      <c r="B4191" s="48">
        <v>2.6566999999999998</v>
      </c>
      <c r="C4191" s="48">
        <v>-0.35</v>
      </c>
      <c r="D4191" s="6">
        <f t="shared" si="65"/>
        <v>3.017260411440037</v>
      </c>
    </row>
    <row r="4192" spans="1:4" x14ac:dyDescent="0.2">
      <c r="A4192" s="25">
        <v>41858</v>
      </c>
      <c r="B4192" s="48">
        <v>2.6358000000000001</v>
      </c>
      <c r="C4192" s="48">
        <v>-0.3619</v>
      </c>
      <c r="D4192" s="6">
        <f t="shared" si="65"/>
        <v>3.0085880802624754</v>
      </c>
    </row>
    <row r="4193" spans="1:4" x14ac:dyDescent="0.2">
      <c r="A4193" s="25">
        <v>41859</v>
      </c>
      <c r="B4193" s="48">
        <v>2.5962000000000001</v>
      </c>
      <c r="C4193" s="48">
        <v>-0.39360000000000001</v>
      </c>
      <c r="D4193" s="6">
        <f t="shared" si="65"/>
        <v>3.0016143540977369</v>
      </c>
    </row>
    <row r="4194" spans="1:4" x14ac:dyDescent="0.2">
      <c r="A4194" s="25">
        <v>41862</v>
      </c>
      <c r="B4194" s="48">
        <v>2.6362999999999999</v>
      </c>
      <c r="C4194" s="48">
        <v>-0.3755</v>
      </c>
      <c r="D4194" s="6">
        <f t="shared" si="65"/>
        <v>3.0231519355178538</v>
      </c>
    </row>
    <row r="4195" spans="1:4" x14ac:dyDescent="0.2">
      <c r="A4195" s="25">
        <v>41863</v>
      </c>
      <c r="B4195" s="48">
        <v>2.6259000000000001</v>
      </c>
      <c r="C4195" s="48">
        <v>-0.4073</v>
      </c>
      <c r="D4195" s="6">
        <f t="shared" si="65"/>
        <v>3.0456047481391746</v>
      </c>
    </row>
    <row r="4196" spans="1:4" x14ac:dyDescent="0.2">
      <c r="A4196" s="25">
        <v>41864</v>
      </c>
      <c r="B4196" s="48">
        <v>2.5912000000000002</v>
      </c>
      <c r="C4196" s="48">
        <v>-0.44900000000000001</v>
      </c>
      <c r="D4196" s="6">
        <f t="shared" si="65"/>
        <v>3.0539120651726259</v>
      </c>
    </row>
    <row r="4197" spans="1:4" x14ac:dyDescent="0.2">
      <c r="A4197" s="25">
        <v>41865</v>
      </c>
      <c r="B4197" s="48">
        <v>2.5807000000000002</v>
      </c>
      <c r="C4197" s="48">
        <v>-0.46310000000000001</v>
      </c>
      <c r="D4197" s="6">
        <f t="shared" si="65"/>
        <v>3.0579614193329219</v>
      </c>
    </row>
    <row r="4198" spans="1:4" x14ac:dyDescent="0.2">
      <c r="A4198" s="25">
        <v>41866</v>
      </c>
      <c r="B4198" s="48">
        <v>2.5076000000000001</v>
      </c>
      <c r="C4198" s="48">
        <v>-0.52470000000000006</v>
      </c>
      <c r="D4198" s="6">
        <f t="shared" si="65"/>
        <v>3.0482944007205859</v>
      </c>
    </row>
    <row r="4199" spans="1:4" x14ac:dyDescent="0.2">
      <c r="A4199" s="25">
        <v>41869</v>
      </c>
      <c r="B4199" s="48">
        <v>2.577</v>
      </c>
      <c r="C4199" s="48">
        <v>-0.4733</v>
      </c>
      <c r="D4199" s="6">
        <f t="shared" si="65"/>
        <v>3.064805725498787</v>
      </c>
    </row>
    <row r="4200" spans="1:4" x14ac:dyDescent="0.2">
      <c r="A4200" s="25">
        <v>41870</v>
      </c>
      <c r="B4200" s="48">
        <v>2.5405000000000002</v>
      </c>
      <c r="C4200" s="48">
        <v>-0.53510000000000002</v>
      </c>
      <c r="D4200" s="6">
        <f t="shared" si="65"/>
        <v>3.0921460736400341</v>
      </c>
    </row>
    <row r="4201" spans="1:4" x14ac:dyDescent="0.2">
      <c r="A4201" s="25">
        <v>41871</v>
      </c>
      <c r="B4201" s="48">
        <v>2.5617999999999999</v>
      </c>
      <c r="C4201" s="48">
        <v>-0.52829999999999999</v>
      </c>
      <c r="D4201" s="6">
        <f t="shared" si="65"/>
        <v>3.1065117013180599</v>
      </c>
    </row>
    <row r="4202" spans="1:4" x14ac:dyDescent="0.2">
      <c r="A4202" s="25">
        <v>41872</v>
      </c>
      <c r="B4202" s="48">
        <v>2.5493999999999999</v>
      </c>
      <c r="C4202" s="48">
        <v>-0.54310000000000003</v>
      </c>
      <c r="D4202" s="6">
        <f t="shared" si="65"/>
        <v>3.1093870812382018</v>
      </c>
    </row>
    <row r="4203" spans="1:4" x14ac:dyDescent="0.2">
      <c r="A4203" s="25">
        <v>41873</v>
      </c>
      <c r="B4203" s="48">
        <v>2.5550999999999999</v>
      </c>
      <c r="C4203" s="48">
        <v>-0.53169999999999995</v>
      </c>
      <c r="D4203" s="6">
        <f t="shared" si="65"/>
        <v>3.1033002474155191</v>
      </c>
    </row>
    <row r="4204" spans="1:4" x14ac:dyDescent="0.2">
      <c r="A4204" s="25">
        <v>41877</v>
      </c>
      <c r="B4204" s="48">
        <v>2.4786000000000001</v>
      </c>
      <c r="C4204" s="48">
        <v>-0.57640000000000002</v>
      </c>
      <c r="D4204" s="6">
        <f t="shared" si="65"/>
        <v>3.0727111068197033</v>
      </c>
    </row>
    <row r="4205" spans="1:4" x14ac:dyDescent="0.2">
      <c r="A4205" s="25">
        <v>41878</v>
      </c>
      <c r="B4205" s="48">
        <v>2.3940000000000001</v>
      </c>
      <c r="C4205" s="48">
        <v>-0.61460000000000004</v>
      </c>
      <c r="D4205" s="6">
        <f t="shared" si="65"/>
        <v>3.02720520317874</v>
      </c>
    </row>
    <row r="4206" spans="1:4" x14ac:dyDescent="0.2">
      <c r="A4206" s="25">
        <v>41879</v>
      </c>
      <c r="B4206" s="48">
        <v>2.3925999999999998</v>
      </c>
      <c r="C4206" s="48">
        <v>-0.63519999999999999</v>
      </c>
      <c r="D4206" s="6">
        <f t="shared" si="65"/>
        <v>3.047155531938861</v>
      </c>
    </row>
    <row r="4207" spans="1:4" x14ac:dyDescent="0.2">
      <c r="A4207" s="25">
        <v>41880</v>
      </c>
      <c r="B4207" s="48">
        <v>2.3948</v>
      </c>
      <c r="C4207" s="48">
        <v>-0.65990000000000004</v>
      </c>
      <c r="D4207" s="6">
        <f t="shared" si="65"/>
        <v>3.0749918713591118</v>
      </c>
    </row>
    <row r="4208" spans="1:4" x14ac:dyDescent="0.2">
      <c r="A4208" s="25">
        <v>41883</v>
      </c>
      <c r="B4208" s="48">
        <v>2.4154</v>
      </c>
      <c r="C4208" s="48">
        <v>-0.65849999999999997</v>
      </c>
      <c r="D4208" s="6">
        <f t="shared" si="65"/>
        <v>3.0942758061837106</v>
      </c>
    </row>
    <row r="4209" spans="1:4" x14ac:dyDescent="0.2">
      <c r="A4209" s="25">
        <v>41884</v>
      </c>
      <c r="B4209" s="48">
        <v>2.4636</v>
      </c>
      <c r="C4209" s="48">
        <v>-0.64970000000000006</v>
      </c>
      <c r="D4209" s="6">
        <f t="shared" si="65"/>
        <v>3.1336593850245009</v>
      </c>
    </row>
    <row r="4210" spans="1:4" x14ac:dyDescent="0.2">
      <c r="A4210" s="25">
        <v>41885</v>
      </c>
      <c r="B4210" s="48">
        <v>2.5013999999999998</v>
      </c>
      <c r="C4210" s="48">
        <v>-0.62770000000000004</v>
      </c>
      <c r="D4210" s="6">
        <f t="shared" si="65"/>
        <v>3.1488654282934014</v>
      </c>
    </row>
    <row r="4211" spans="1:4" x14ac:dyDescent="0.2">
      <c r="A4211" s="25">
        <v>41886</v>
      </c>
      <c r="B4211" s="48">
        <v>2.5230000000000001</v>
      </c>
      <c r="C4211" s="48">
        <v>-0.59950000000000003</v>
      </c>
      <c r="D4211" s="6">
        <f t="shared" si="65"/>
        <v>3.1413322870609273</v>
      </c>
    </row>
    <row r="4212" spans="1:4" x14ac:dyDescent="0.2">
      <c r="A4212" s="25">
        <v>41887</v>
      </c>
      <c r="B4212" s="48">
        <v>2.5002</v>
      </c>
      <c r="C4212" s="48">
        <v>-0.61260000000000003</v>
      </c>
      <c r="D4212" s="6">
        <f t="shared" si="65"/>
        <v>3.1319865496028498</v>
      </c>
    </row>
    <row r="4213" spans="1:4" x14ac:dyDescent="0.2">
      <c r="A4213" s="25">
        <v>41890</v>
      </c>
      <c r="B4213" s="48">
        <v>2.5009000000000001</v>
      </c>
      <c r="C4213" s="48">
        <v>-0.60670000000000002</v>
      </c>
      <c r="D4213" s="6">
        <f t="shared" si="65"/>
        <v>3.1265688934767333</v>
      </c>
    </row>
    <row r="4214" spans="1:4" x14ac:dyDescent="0.2">
      <c r="A4214" s="25">
        <v>41891</v>
      </c>
      <c r="B4214" s="48">
        <v>2.5093999999999999</v>
      </c>
      <c r="C4214" s="48">
        <v>-0.56620000000000004</v>
      </c>
      <c r="D4214" s="6">
        <f t="shared" si="65"/>
        <v>3.0931132069779155</v>
      </c>
    </row>
    <row r="4215" spans="1:4" x14ac:dyDescent="0.2">
      <c r="A4215" s="25">
        <v>41892</v>
      </c>
      <c r="B4215" s="48">
        <v>2.5350999999999999</v>
      </c>
      <c r="C4215" s="48">
        <v>-0.54730000000000001</v>
      </c>
      <c r="D4215" s="6">
        <f t="shared" si="65"/>
        <v>3.099362812673756</v>
      </c>
    </row>
    <row r="4216" spans="1:4" x14ac:dyDescent="0.2">
      <c r="A4216" s="25">
        <v>41893</v>
      </c>
      <c r="B4216" s="48">
        <v>2.5343</v>
      </c>
      <c r="C4216" s="48">
        <v>-0.53569999999999995</v>
      </c>
      <c r="D4216" s="6">
        <f t="shared" si="65"/>
        <v>3.0865345656682752</v>
      </c>
    </row>
    <row r="4217" spans="1:4" x14ac:dyDescent="0.2">
      <c r="A4217" s="25">
        <v>41894</v>
      </c>
      <c r="B4217" s="48">
        <v>2.5762</v>
      </c>
      <c r="C4217" s="48">
        <v>-0.50560000000000005</v>
      </c>
      <c r="D4217" s="6">
        <f t="shared" si="65"/>
        <v>3.0974607616107042</v>
      </c>
    </row>
    <row r="4218" spans="1:4" x14ac:dyDescent="0.2">
      <c r="A4218" s="25">
        <v>41897</v>
      </c>
      <c r="B4218" s="48">
        <v>2.5794000000000001</v>
      </c>
      <c r="C4218" s="48">
        <v>-0.48770000000000002</v>
      </c>
      <c r="D4218" s="6">
        <f t="shared" si="65"/>
        <v>3.0821315555966455</v>
      </c>
    </row>
    <row r="4219" spans="1:4" x14ac:dyDescent="0.2">
      <c r="A4219" s="25">
        <v>41898</v>
      </c>
      <c r="B4219" s="48">
        <v>2.5709</v>
      </c>
      <c r="C4219" s="48">
        <v>-0.47949999999999998</v>
      </c>
      <c r="D4219" s="6">
        <f t="shared" si="65"/>
        <v>3.0650971407900851</v>
      </c>
    </row>
    <row r="4220" spans="1:4" x14ac:dyDescent="0.2">
      <c r="A4220" s="25">
        <v>41899</v>
      </c>
      <c r="B4220" s="48">
        <v>2.5596999999999999</v>
      </c>
      <c r="C4220" s="48">
        <v>-0.48159999999999997</v>
      </c>
      <c r="D4220" s="6">
        <f t="shared" si="65"/>
        <v>3.0560177816363776</v>
      </c>
    </row>
    <row r="4221" spans="1:4" x14ac:dyDescent="0.2">
      <c r="A4221" s="25">
        <v>41900</v>
      </c>
      <c r="B4221" s="48">
        <v>2.629</v>
      </c>
      <c r="C4221" s="48">
        <v>-0.43830000000000002</v>
      </c>
      <c r="D4221" s="6">
        <f t="shared" si="65"/>
        <v>3.0808031602513664</v>
      </c>
    </row>
    <row r="4222" spans="1:4" x14ac:dyDescent="0.2">
      <c r="A4222" s="25">
        <v>41901</v>
      </c>
      <c r="B4222" s="48">
        <v>2.5842999999999998</v>
      </c>
      <c r="C4222" s="48">
        <v>-0.48209999999999997</v>
      </c>
      <c r="D4222" s="6">
        <f t="shared" si="65"/>
        <v>3.0812547290487435</v>
      </c>
    </row>
    <row r="4223" spans="1:4" x14ac:dyDescent="0.2">
      <c r="A4223" s="25">
        <v>41904</v>
      </c>
      <c r="B4223" s="48">
        <v>2.5488</v>
      </c>
      <c r="C4223" s="48">
        <v>-0.50439999999999996</v>
      </c>
      <c r="D4223" s="6">
        <f t="shared" si="65"/>
        <v>3.0686784139198231</v>
      </c>
    </row>
    <row r="4224" spans="1:4" x14ac:dyDescent="0.2">
      <c r="A4224" s="25">
        <v>41905</v>
      </c>
      <c r="B4224" s="48">
        <v>2.5274999999999999</v>
      </c>
      <c r="C4224" s="48">
        <v>-0.50639999999999996</v>
      </c>
      <c r="D4224" s="6">
        <f t="shared" si="65"/>
        <v>3.0493418672155714</v>
      </c>
    </row>
    <row r="4225" spans="1:4" x14ac:dyDescent="0.2">
      <c r="A4225" s="25">
        <v>41906</v>
      </c>
      <c r="B4225" s="48">
        <v>2.5223</v>
      </c>
      <c r="C4225" s="48">
        <v>-0.49170000000000003</v>
      </c>
      <c r="D4225" s="6">
        <f t="shared" si="65"/>
        <v>3.02889306721148</v>
      </c>
    </row>
    <row r="4226" spans="1:4" x14ac:dyDescent="0.2">
      <c r="A4226" s="25">
        <v>41907</v>
      </c>
      <c r="B4226" s="48">
        <v>2.5024000000000002</v>
      </c>
      <c r="C4226" s="48">
        <v>-0.50680000000000003</v>
      </c>
      <c r="D4226" s="6">
        <f t="shared" si="65"/>
        <v>3.0245283094723963</v>
      </c>
    </row>
    <row r="4227" spans="1:4" x14ac:dyDescent="0.2">
      <c r="A4227" s="25">
        <v>41908</v>
      </c>
      <c r="B4227" s="48">
        <v>2.5002</v>
      </c>
      <c r="C4227" s="48">
        <v>-0.49220000000000003</v>
      </c>
      <c r="D4227" s="6">
        <f t="shared" si="65"/>
        <v>3.0072014455148288</v>
      </c>
    </row>
    <row r="4228" spans="1:4" x14ac:dyDescent="0.2">
      <c r="A4228" s="25">
        <v>41911</v>
      </c>
      <c r="B4228" s="48">
        <v>2.4826999999999999</v>
      </c>
      <c r="C4228" s="48">
        <v>-0.50890000000000002</v>
      </c>
      <c r="D4228" s="6">
        <f t="shared" si="65"/>
        <v>3.0069021249136796</v>
      </c>
    </row>
    <row r="4229" spans="1:4" x14ac:dyDescent="0.2">
      <c r="A4229" s="25">
        <v>41912</v>
      </c>
      <c r="B4229" s="48">
        <v>2.4681999999999999</v>
      </c>
      <c r="C4229" s="48">
        <v>-0.5091</v>
      </c>
      <c r="D4229" s="6">
        <f t="shared" si="65"/>
        <v>2.992534995662921</v>
      </c>
    </row>
    <row r="4230" spans="1:4" x14ac:dyDescent="0.2">
      <c r="A4230" s="25">
        <v>41913</v>
      </c>
      <c r="B4230" s="48">
        <v>2.4116</v>
      </c>
      <c r="C4230" s="48">
        <v>-0.53439999999999999</v>
      </c>
      <c r="D4230" s="6">
        <f t="shared" si="65"/>
        <v>2.9618280088794524</v>
      </c>
    </row>
    <row r="4231" spans="1:4" x14ac:dyDescent="0.2">
      <c r="A4231" s="25">
        <v>41914</v>
      </c>
      <c r="B4231" s="48">
        <v>2.3853</v>
      </c>
      <c r="C4231" s="48">
        <v>-0.53120000000000001</v>
      </c>
      <c r="D4231" s="6">
        <f t="shared" si="65"/>
        <v>2.932075183374061</v>
      </c>
    </row>
    <row r="4232" spans="1:4" x14ac:dyDescent="0.2">
      <c r="A4232" s="25">
        <v>41915</v>
      </c>
      <c r="B4232" s="48">
        <v>2.4365000000000001</v>
      </c>
      <c r="C4232" s="48">
        <v>-0.50749999999999995</v>
      </c>
      <c r="D4232" s="6">
        <f t="shared" ref="D4232:D4252" si="66">((1+(B4232/100))/(1+(C4232/100)) - 1)*100</f>
        <v>2.9590170113325209</v>
      </c>
    </row>
    <row r="4233" spans="1:4" x14ac:dyDescent="0.2">
      <c r="A4233" s="25">
        <v>41918</v>
      </c>
      <c r="B4233" s="48">
        <v>2.4026999999999998</v>
      </c>
      <c r="C4233" s="48">
        <v>-0.54259999999999997</v>
      </c>
      <c r="D4233" s="6">
        <f t="shared" si="66"/>
        <v>2.9613683848562333</v>
      </c>
    </row>
    <row r="4234" spans="1:4" x14ac:dyDescent="0.2">
      <c r="A4234" s="25">
        <v>41919</v>
      </c>
      <c r="B4234" s="48">
        <v>2.3359999999999999</v>
      </c>
      <c r="C4234" s="48">
        <v>-0.58540000000000003</v>
      </c>
      <c r="D4234" s="6">
        <f t="shared" si="66"/>
        <v>2.9386025795004045</v>
      </c>
    </row>
    <row r="4235" spans="1:4" x14ac:dyDescent="0.2">
      <c r="A4235" s="25">
        <v>41920</v>
      </c>
      <c r="B4235" s="48">
        <v>2.2963</v>
      </c>
      <c r="C4235" s="48">
        <v>-0.59030000000000005</v>
      </c>
      <c r="D4235" s="6">
        <f t="shared" si="66"/>
        <v>2.9037407818351735</v>
      </c>
    </row>
    <row r="4236" spans="1:4" x14ac:dyDescent="0.2">
      <c r="A4236" s="25">
        <v>41921</v>
      </c>
      <c r="B4236" s="48">
        <v>2.3094999999999999</v>
      </c>
      <c r="C4236" s="48">
        <v>-0.56569999999999998</v>
      </c>
      <c r="D4236" s="6">
        <f t="shared" si="66"/>
        <v>2.8915575410094929</v>
      </c>
    </row>
    <row r="4237" spans="1:4" x14ac:dyDescent="0.2">
      <c r="A4237" s="25">
        <v>41922</v>
      </c>
      <c r="B4237" s="48">
        <v>2.2673999999999999</v>
      </c>
      <c r="C4237" s="48">
        <v>-0.59230000000000005</v>
      </c>
      <c r="D4237" s="6">
        <f t="shared" si="66"/>
        <v>2.8767389246507236</v>
      </c>
    </row>
    <row r="4238" spans="1:4" x14ac:dyDescent="0.2">
      <c r="A4238" s="25">
        <v>41925</v>
      </c>
      <c r="B4238" s="48">
        <v>2.2092000000000001</v>
      </c>
      <c r="C4238" s="48">
        <v>-0.62829999999999997</v>
      </c>
      <c r="D4238" s="6">
        <f t="shared" si="66"/>
        <v>2.8554407341325527</v>
      </c>
    </row>
    <row r="4239" spans="1:4" x14ac:dyDescent="0.2">
      <c r="A4239" s="25">
        <v>41926</v>
      </c>
      <c r="B4239" s="48">
        <v>2.1823000000000001</v>
      </c>
      <c r="C4239" s="48">
        <v>-0.6159</v>
      </c>
      <c r="D4239" s="6">
        <f t="shared" si="66"/>
        <v>2.8155409165047551</v>
      </c>
    </row>
    <row r="4240" spans="1:4" x14ac:dyDescent="0.2">
      <c r="A4240" s="25">
        <v>41927</v>
      </c>
      <c r="B4240" s="48">
        <v>2.0366</v>
      </c>
      <c r="C4240" s="48">
        <v>-0.71819999999999995</v>
      </c>
      <c r="D4240" s="6">
        <f t="shared" si="66"/>
        <v>2.7747280971940569</v>
      </c>
    </row>
    <row r="4241" spans="1:5" x14ac:dyDescent="0.2">
      <c r="A4241" s="25">
        <v>41928</v>
      </c>
      <c r="B4241" s="48">
        <v>2.1240999999999999</v>
      </c>
      <c r="C4241" s="48">
        <v>-0.69520000000000004</v>
      </c>
      <c r="D4241" s="6">
        <f t="shared" si="66"/>
        <v>2.8390369851205577</v>
      </c>
    </row>
    <row r="4242" spans="1:5" x14ac:dyDescent="0.2">
      <c r="A4242" s="25">
        <v>41929</v>
      </c>
      <c r="B4242" s="48">
        <v>2.2387999999999999</v>
      </c>
      <c r="C4242" s="48">
        <v>-0.66110000000000002</v>
      </c>
      <c r="D4242" s="6">
        <f t="shared" si="66"/>
        <v>2.9191988234216426</v>
      </c>
    </row>
    <row r="4243" spans="1:5" x14ac:dyDescent="0.2">
      <c r="A4243" s="25">
        <v>41932</v>
      </c>
      <c r="B4243" s="48">
        <v>2.2000999999999999</v>
      </c>
      <c r="C4243" s="48">
        <v>-0.71009999999999995</v>
      </c>
      <c r="D4243" s="6">
        <f t="shared" si="66"/>
        <v>2.9310131241949033</v>
      </c>
    </row>
    <row r="4244" spans="1:5" x14ac:dyDescent="0.2">
      <c r="A4244" s="25">
        <v>41933</v>
      </c>
      <c r="B4244" s="48">
        <v>2.2128000000000001</v>
      </c>
      <c r="C4244" s="48">
        <v>-0.71530000000000005</v>
      </c>
      <c r="D4244" s="6">
        <f t="shared" si="66"/>
        <v>2.9491955960988747</v>
      </c>
      <c r="E4244" s="26"/>
    </row>
    <row r="4245" spans="1:5" x14ac:dyDescent="0.2">
      <c r="A4245" s="25">
        <v>41934</v>
      </c>
      <c r="B4245" s="48">
        <v>2.2431000000000001</v>
      </c>
      <c r="C4245" s="48">
        <v>-0.70489999999999997</v>
      </c>
      <c r="D4245" s="6">
        <f t="shared" si="66"/>
        <v>2.9689279732836749</v>
      </c>
    </row>
    <row r="4246" spans="1:5" x14ac:dyDescent="0.2">
      <c r="A4246" s="25">
        <v>41935</v>
      </c>
      <c r="B4246" s="48">
        <v>2.2812999999999999</v>
      </c>
      <c r="C4246" s="48">
        <v>-0.64429999999999998</v>
      </c>
      <c r="D4246" s="6">
        <f t="shared" si="66"/>
        <v>2.9445718766009321</v>
      </c>
    </row>
    <row r="4247" spans="1:5" x14ac:dyDescent="0.2">
      <c r="A4247" s="25">
        <v>41936</v>
      </c>
      <c r="B4247" s="48">
        <v>2.2816999999999998</v>
      </c>
      <c r="C4247" s="48">
        <v>-0.61439999999999995</v>
      </c>
      <c r="D4247" s="6">
        <f t="shared" si="66"/>
        <v>2.9140036383540568</v>
      </c>
    </row>
    <row r="4248" spans="1:5" x14ac:dyDescent="0.2">
      <c r="A4248" s="25">
        <v>41939</v>
      </c>
      <c r="B4248" s="48">
        <v>2.2593999999999999</v>
      </c>
      <c r="C4248" s="48">
        <v>-0.61309999999999998</v>
      </c>
      <c r="D4248" s="6">
        <f t="shared" si="66"/>
        <v>2.8902199384425842</v>
      </c>
    </row>
    <row r="4249" spans="1:5" x14ac:dyDescent="0.2">
      <c r="A4249" s="25">
        <v>41940</v>
      </c>
      <c r="B4249" s="48">
        <v>2.2812000000000001</v>
      </c>
      <c r="C4249" s="48">
        <v>-0.62209999999999999</v>
      </c>
      <c r="D4249" s="6">
        <f t="shared" si="66"/>
        <v>2.9214744928198311</v>
      </c>
    </row>
    <row r="4250" spans="1:5" x14ac:dyDescent="0.2">
      <c r="A4250" s="25">
        <v>41941</v>
      </c>
      <c r="B4250" s="48">
        <v>2.3054999999999999</v>
      </c>
      <c r="C4250" s="48">
        <v>-0.61980000000000002</v>
      </c>
      <c r="D4250" s="6">
        <f t="shared" si="66"/>
        <v>2.9435440862465745</v>
      </c>
    </row>
    <row r="4251" spans="1:5" x14ac:dyDescent="0.2">
      <c r="A4251" s="25">
        <v>41942</v>
      </c>
      <c r="B4251" s="48">
        <v>2.2799</v>
      </c>
      <c r="C4251" s="48">
        <v>-0.63100000000000001</v>
      </c>
      <c r="D4251" s="6">
        <f t="shared" si="66"/>
        <v>2.929384415662839</v>
      </c>
    </row>
    <row r="4252" spans="1:5" x14ac:dyDescent="0.2">
      <c r="A4252" s="25">
        <v>41943</v>
      </c>
      <c r="B4252" s="48">
        <v>2.3054000000000001</v>
      </c>
      <c r="C4252" s="48">
        <v>-0.61240000000000006</v>
      </c>
      <c r="D4252" s="6">
        <f t="shared" si="66"/>
        <v>2.935778708812764</v>
      </c>
    </row>
    <row r="4253" spans="1:5" x14ac:dyDescent="0.2">
      <c r="A4253" s="25"/>
      <c r="B4253" s="47"/>
      <c r="C4253" s="47"/>
      <c r="D4253" s="6"/>
    </row>
    <row r="4254" spans="1:5" x14ac:dyDescent="0.2">
      <c r="A4254" s="25"/>
      <c r="B4254" s="47"/>
      <c r="C4254" s="47"/>
      <c r="D4254" s="6"/>
    </row>
  </sheetData>
  <mergeCells count="2">
    <mergeCell ref="B1:C1"/>
    <mergeCell ref="A2:D2"/>
  </mergeCells>
  <hyperlinks>
    <hyperlink ref="A2"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M8986"/>
  <sheetViews>
    <sheetView zoomScale="85" zoomScaleNormal="85" workbookViewId="0">
      <pane ySplit="2" topLeftCell="A7959" activePane="bottomLeft" state="frozen"/>
      <selection pane="bottomLeft" activeCell="K4309" sqref="K4309:L8002"/>
    </sheetView>
  </sheetViews>
  <sheetFormatPr defaultRowHeight="12.75" x14ac:dyDescent="0.2"/>
  <cols>
    <col min="1" max="1" width="10.75" bestFit="1" customWidth="1"/>
    <col min="2" max="3" width="10.75" style="23" customWidth="1"/>
    <col min="4" max="4" width="15.375" style="6" customWidth="1"/>
    <col min="5" max="5" width="16.625" style="6" customWidth="1"/>
    <col min="6" max="6" width="16" customWidth="1"/>
    <col min="7" max="7" width="2.375" customWidth="1"/>
    <col min="8" max="8" width="10.5" customWidth="1"/>
    <col min="9" max="9" width="12" style="6" customWidth="1"/>
    <col min="10" max="11" width="10.375" style="6" customWidth="1"/>
    <col min="12" max="12" width="10.375" style="6" bestFit="1" customWidth="1"/>
    <col min="13" max="13" width="2.375" customWidth="1"/>
  </cols>
  <sheetData>
    <row r="1" spans="1:13" s="3" customFormat="1" ht="38.25" x14ac:dyDescent="0.2">
      <c r="A1" s="3" t="s">
        <v>9</v>
      </c>
      <c r="B1" s="33"/>
      <c r="C1" s="33"/>
      <c r="D1" s="11"/>
      <c r="E1" s="11"/>
      <c r="H1" s="3" t="s">
        <v>10</v>
      </c>
      <c r="I1" s="11"/>
      <c r="J1" s="11"/>
      <c r="K1" s="1" t="s">
        <v>81</v>
      </c>
      <c r="L1" s="44">
        <f>10*12</f>
        <v>120</v>
      </c>
    </row>
    <row r="2" spans="1:13" s="1" customFormat="1" ht="38.25" x14ac:dyDescent="0.2">
      <c r="B2" s="34" t="s">
        <v>69</v>
      </c>
      <c r="C2" s="34" t="s">
        <v>70</v>
      </c>
      <c r="D2" s="45" t="s">
        <v>7</v>
      </c>
      <c r="E2" s="45" t="s">
        <v>8</v>
      </c>
      <c r="F2" s="46" t="s">
        <v>28</v>
      </c>
      <c r="G2" s="43"/>
      <c r="H2" s="43"/>
      <c r="I2" s="45" t="s">
        <v>11</v>
      </c>
      <c r="J2" s="45" t="s">
        <v>12</v>
      </c>
      <c r="K2" s="45" t="s">
        <v>79</v>
      </c>
      <c r="L2" s="45" t="s">
        <v>80</v>
      </c>
      <c r="M2" s="43"/>
    </row>
    <row r="3" spans="1:13" x14ac:dyDescent="0.2">
      <c r="A3" s="5">
        <f>IF(dateA=2,'Bank of England inputs'!A7,'iBoxx inputs'!A7)</f>
        <v>35797</v>
      </c>
      <c r="B3" s="35">
        <f>MATCH(A3,'iBoxx inputs'!A:A,0)</f>
        <v>7</v>
      </c>
      <c r="C3" s="35">
        <f>MATCH(A3,'Bank of England inputs'!A:A,0)</f>
        <v>7</v>
      </c>
      <c r="D3" s="6">
        <f>IF($A3&gt;DataEnd,NA(),IFERROR(INDEX('iBoxx inputs'!B:B,MATCH($A3,'iBoxx inputs'!$A:$A,0)),D2))</f>
        <v>7.1975816306151001</v>
      </c>
      <c r="E3" s="6">
        <f>IF($A3&gt;DataEnd,NA(),IFERROR(INDEX('iBoxx inputs'!C:C,MATCH($A3,'iBoxx inputs'!$A:$A,0)),E2))</f>
        <v>7.3603456234110798</v>
      </c>
      <c r="F3" s="6">
        <f>IF($A3&gt;DataEnd,NA(),IFERROR(INDEX('Bank of England inputs'!D:D,MATCH($A3,'Bank of England inputs'!$A:$A,0),0),F2))</f>
        <v>2.9876806673780454</v>
      </c>
      <c r="H3" s="5">
        <f>A3</f>
        <v>35797</v>
      </c>
      <c r="I3" s="6">
        <f>(D3+E3)/2</f>
        <v>7.2789636270130895</v>
      </c>
      <c r="J3" s="6">
        <f t="shared" ref="J3:J66" si="0">((1+I3/100)/(1+F3/100)-1)*100</f>
        <v>4.1667925054984956</v>
      </c>
    </row>
    <row r="4" spans="1:13" x14ac:dyDescent="0.2">
      <c r="A4" s="5">
        <f>IF(AND(dateA=1,A3&lt;DataEnd),'iBoxx inputs'!A8,IF(AND(dateA=2,A3&lt;DataEnd),'Bank of England inputs'!A8,IF(dateA=3,A3+1,IF(dateA=4,WORKDAY(A3,1,),WORKDAY(A3,1,holidayQ)))))</f>
        <v>35800</v>
      </c>
      <c r="B4" s="35">
        <f>MATCH(A4,'iBoxx inputs'!A:A,0)</f>
        <v>8</v>
      </c>
      <c r="C4" s="35">
        <f>MATCH(A4,'Bank of England inputs'!A:A,0)</f>
        <v>8</v>
      </c>
      <c r="D4" s="6">
        <f>IF($A4&gt;DataEnd,NA(),IFERROR(INDEX('iBoxx inputs'!B:B,MATCH($A4,'iBoxx inputs'!$A:$A,0)),D3))</f>
        <v>7.0637779218318197</v>
      </c>
      <c r="E4" s="6">
        <f>IF($A4&gt;DataEnd,NA(),IFERROR(INDEX('iBoxx inputs'!C:C,MATCH($A4,'iBoxx inputs'!$A:$A,0)),E3))</f>
        <v>7.2330807034824502</v>
      </c>
      <c r="F4" s="6">
        <f>IF($A4&gt;DataEnd,NA(),IFERROR(INDEX('Bank of England inputs'!D:D,MATCH($A4,'Bank of England inputs'!$A:$A,0),0),F3))</f>
        <v>2.912055911473499</v>
      </c>
      <c r="H4" s="5">
        <f t="shared" ref="H4:H67" si="1">A4</f>
        <v>35800</v>
      </c>
      <c r="I4" s="6">
        <f t="shared" ref="I4:I67" si="2">(D4+E4)/2</f>
        <v>7.148429312657135</v>
      </c>
      <c r="J4" s="6">
        <f t="shared" si="0"/>
        <v>4.1164986586487373</v>
      </c>
    </row>
    <row r="5" spans="1:13" x14ac:dyDescent="0.2">
      <c r="A5" s="5">
        <f>IF(AND(dateA=1,A4&lt;DataEnd),'iBoxx inputs'!A9,IF(AND(dateA=2,A4&lt;DataEnd),'Bank of England inputs'!A9,IF(dateA=3,A4+1,IF(dateA=4,WORKDAY(A4,1,),WORKDAY(A4,1,holidayQ)))))</f>
        <v>35801</v>
      </c>
      <c r="B5" s="35">
        <f>MATCH(A5,'iBoxx inputs'!A:A,0)</f>
        <v>9</v>
      </c>
      <c r="C5" s="35">
        <f>MATCH(A5,'Bank of England inputs'!A:A,0)</f>
        <v>9</v>
      </c>
      <c r="D5" s="6">
        <f>IF($A5&gt;DataEnd,NA(),IFERROR(INDEX('iBoxx inputs'!B:B,MATCH($A5,'iBoxx inputs'!$A:$A,0)),D4))</f>
        <v>7.0237402083588796</v>
      </c>
      <c r="E5" s="6">
        <f>IF($A5&gt;DataEnd,NA(),IFERROR(INDEX('iBoxx inputs'!C:C,MATCH($A5,'iBoxx inputs'!$A:$A,0)),E4))</f>
        <v>7.19346206986061</v>
      </c>
      <c r="F5" s="6">
        <f>IF($A5&gt;DataEnd,NA(),IFERROR(INDEX('Bank of England inputs'!D:D,MATCH($A5,'Bank of England inputs'!$A:$A,0),0),F4))</f>
        <v>2.8133488552580577</v>
      </c>
      <c r="H5" s="5">
        <f t="shared" si="1"/>
        <v>35801</v>
      </c>
      <c r="I5" s="6">
        <f t="shared" si="2"/>
        <v>7.1086011391097443</v>
      </c>
      <c r="J5" s="6">
        <f t="shared" si="0"/>
        <v>4.1777184885773755</v>
      </c>
    </row>
    <row r="6" spans="1:13" x14ac:dyDescent="0.2">
      <c r="A6" s="5">
        <f>IF(AND(dateA=1,A5&lt;DataEnd),'iBoxx inputs'!A10,IF(AND(dateA=2,A5&lt;DataEnd),'Bank of England inputs'!A10,IF(dateA=3,A5+1,IF(dateA=4,WORKDAY(A5,1,),WORKDAY(A5,1,holidayQ)))))</f>
        <v>35802</v>
      </c>
      <c r="B6" s="35">
        <f>MATCH(A6,'iBoxx inputs'!A:A,0)</f>
        <v>10</v>
      </c>
      <c r="C6" s="35">
        <f>MATCH(A6,'Bank of England inputs'!A:A,0)</f>
        <v>10</v>
      </c>
      <c r="D6" s="6">
        <f>IF($A6&gt;DataEnd,NA(),IFERROR(INDEX('iBoxx inputs'!B:B,MATCH($A6,'iBoxx inputs'!$A:$A,0)),D5))</f>
        <v>7.0102810559434703</v>
      </c>
      <c r="E6" s="6">
        <f>IF($A6&gt;DataEnd,NA(),IFERROR(INDEX('iBoxx inputs'!C:C,MATCH($A6,'iBoxx inputs'!$A:$A,0)),E5))</f>
        <v>7.1776944885323202</v>
      </c>
      <c r="F6" s="6">
        <f>IF($A6&gt;DataEnd,NA(),IFERROR(INDEX('Bank of England inputs'!D:D,MATCH($A6,'Bank of England inputs'!$A:$A,0),0),F5))</f>
        <v>2.7934044616876985</v>
      </c>
      <c r="H6" s="5">
        <f t="shared" si="1"/>
        <v>35802</v>
      </c>
      <c r="I6" s="6">
        <f t="shared" si="2"/>
        <v>7.0939877722378952</v>
      </c>
      <c r="J6" s="6">
        <f t="shared" si="0"/>
        <v>4.1837152228507701</v>
      </c>
    </row>
    <row r="7" spans="1:13" x14ac:dyDescent="0.2">
      <c r="A7" s="5">
        <f>IF(AND(dateA=1,A6&lt;DataEnd),'iBoxx inputs'!A11,IF(AND(dateA=2,A6&lt;DataEnd),'Bank of England inputs'!A11,IF(dateA=3,A6+1,IF(dateA=4,WORKDAY(A6,1,),WORKDAY(A6,1,holidayQ)))))</f>
        <v>35803</v>
      </c>
      <c r="B7" s="35">
        <f>MATCH(A7,'iBoxx inputs'!A:A,0)</f>
        <v>11</v>
      </c>
      <c r="C7" s="35">
        <f>MATCH(A7,'Bank of England inputs'!A:A,0)</f>
        <v>11</v>
      </c>
      <c r="D7" s="6">
        <f>IF($A7&gt;DataEnd,NA(),IFERROR(INDEX('iBoxx inputs'!B:B,MATCH($A7,'iBoxx inputs'!$A:$A,0)),D6))</f>
        <v>6.9749322679831698</v>
      </c>
      <c r="E7" s="6">
        <f>IF($A7&gt;DataEnd,NA(),IFERROR(INDEX('iBoxx inputs'!C:C,MATCH($A7,'iBoxx inputs'!$A:$A,0)),E6))</f>
        <v>7.1420268496506996</v>
      </c>
      <c r="F7" s="6">
        <f>IF($A7&gt;DataEnd,NA(),IFERROR(INDEX('Bank of England inputs'!D:D,MATCH($A7,'Bank of England inputs'!$A:$A,0),0),F6))</f>
        <v>2.7446416448453137</v>
      </c>
      <c r="H7" s="5">
        <f t="shared" si="1"/>
        <v>35803</v>
      </c>
      <c r="I7" s="6">
        <f t="shared" si="2"/>
        <v>7.0584795588169342</v>
      </c>
      <c r="J7" s="6">
        <f t="shared" si="0"/>
        <v>4.198601352743192</v>
      </c>
    </row>
    <row r="8" spans="1:13" x14ac:dyDescent="0.2">
      <c r="A8" s="5">
        <f>IF(AND(dateA=1,A7&lt;DataEnd),'iBoxx inputs'!A12,IF(AND(dateA=2,A7&lt;DataEnd),'Bank of England inputs'!A12,IF(dateA=3,A7+1,IF(dateA=4,WORKDAY(A7,1,),WORKDAY(A7,1,holidayQ)))))</f>
        <v>35804</v>
      </c>
      <c r="B8" s="35">
        <f>MATCH(A8,'iBoxx inputs'!A:A,0)</f>
        <v>12</v>
      </c>
      <c r="C8" s="35">
        <f>MATCH(A8,'Bank of England inputs'!A:A,0)</f>
        <v>12</v>
      </c>
      <c r="D8" s="6">
        <f>IF($A8&gt;DataEnd,NA(),IFERROR(INDEX('iBoxx inputs'!B:B,MATCH($A8,'iBoxx inputs'!$A:$A,0)),D7))</f>
        <v>6.9429250234195203</v>
      </c>
      <c r="E8" s="6">
        <f>IF($A8&gt;DataEnd,NA(),IFERROR(INDEX('iBoxx inputs'!C:C,MATCH($A8,'iBoxx inputs'!$A:$A,0)),E7))</f>
        <v>7.10871034881042</v>
      </c>
      <c r="F8" s="6">
        <f>IF($A8&gt;DataEnd,NA(),IFERROR(INDEX('Bank of England inputs'!D:D,MATCH($A8,'Bank of England inputs'!$A:$A,0),0),F7))</f>
        <v>2.7061105722599565</v>
      </c>
      <c r="H8" s="5">
        <f t="shared" si="1"/>
        <v>35804</v>
      </c>
      <c r="I8" s="6">
        <f t="shared" si="2"/>
        <v>7.0258176861149702</v>
      </c>
      <c r="J8" s="6">
        <f t="shared" si="0"/>
        <v>4.2058910514538805</v>
      </c>
    </row>
    <row r="9" spans="1:13" x14ac:dyDescent="0.2">
      <c r="A9" s="5">
        <f>IF(AND(dateA=1,A8&lt;DataEnd),'iBoxx inputs'!A13,IF(AND(dateA=2,A8&lt;DataEnd),'Bank of England inputs'!A13,IF(dateA=3,A8+1,IF(dateA=4,WORKDAY(A8,1,),WORKDAY(A8,1,holidayQ)))))</f>
        <v>35807</v>
      </c>
      <c r="B9" s="35">
        <f>MATCH(A9,'iBoxx inputs'!A:A,0)</f>
        <v>13</v>
      </c>
      <c r="C9" s="35">
        <f>MATCH(A9,'Bank of England inputs'!A:A,0)</f>
        <v>13</v>
      </c>
      <c r="D9" s="6">
        <f>IF($A9&gt;DataEnd,NA(),IFERROR(INDEX('iBoxx inputs'!B:B,MATCH($A9,'iBoxx inputs'!$A:$A,0)),D8))</f>
        <v>6.9186034831647101</v>
      </c>
      <c r="E9" s="6">
        <f>IF($A9&gt;DataEnd,NA(),IFERROR(INDEX('iBoxx inputs'!C:C,MATCH($A9,'iBoxx inputs'!$A:$A,0)),E8))</f>
        <v>7.0923362512581196</v>
      </c>
      <c r="F9" s="6">
        <f>IF($A9&gt;DataEnd,NA(),IFERROR(INDEX('Bank of England inputs'!D:D,MATCH($A9,'Bank of England inputs'!$A:$A,0),0),F8))</f>
        <v>2.7068982245076256</v>
      </c>
      <c r="H9" s="5">
        <f t="shared" si="1"/>
        <v>35807</v>
      </c>
      <c r="I9" s="6">
        <f t="shared" si="2"/>
        <v>7.0054698672114153</v>
      </c>
      <c r="J9" s="6">
        <f t="shared" si="0"/>
        <v>4.1852803628705804</v>
      </c>
    </row>
    <row r="10" spans="1:13" x14ac:dyDescent="0.2">
      <c r="A10" s="5">
        <f>IF(AND(dateA=1,A9&lt;DataEnd),'iBoxx inputs'!A14,IF(AND(dateA=2,A9&lt;DataEnd),'Bank of England inputs'!A14,IF(dateA=3,A9+1,IF(dateA=4,WORKDAY(A9,1,),WORKDAY(A9,1,holidayQ)))))</f>
        <v>35808</v>
      </c>
      <c r="B10" s="35">
        <f>MATCH(A10,'iBoxx inputs'!A:A,0)</f>
        <v>14</v>
      </c>
      <c r="C10" s="35">
        <f>MATCH(A10,'Bank of England inputs'!A:A,0)</f>
        <v>14</v>
      </c>
      <c r="D10" s="6">
        <f>IF($A10&gt;DataEnd,NA(),IFERROR(INDEX('iBoxx inputs'!B:B,MATCH($A10,'iBoxx inputs'!$A:$A,0)),D9))</f>
        <v>6.9395851889086604</v>
      </c>
      <c r="E10" s="6">
        <f>IF($A10&gt;DataEnd,NA(),IFERROR(INDEX('iBoxx inputs'!C:C,MATCH($A10,'iBoxx inputs'!$A:$A,0)),E9))</f>
        <v>7.1117553224577597</v>
      </c>
      <c r="F10" s="6">
        <f>IF($A10&gt;DataEnd,NA(),IFERROR(INDEX('Bank of England inputs'!D:D,MATCH($A10,'Bank of England inputs'!$A:$A,0),0),F9))</f>
        <v>2.7166003686814877</v>
      </c>
      <c r="H10" s="5">
        <f t="shared" si="1"/>
        <v>35808</v>
      </c>
      <c r="I10" s="6">
        <f t="shared" si="2"/>
        <v>7.0256702556832096</v>
      </c>
      <c r="J10" s="6">
        <f t="shared" si="0"/>
        <v>4.1951056319379232</v>
      </c>
    </row>
    <row r="11" spans="1:13" x14ac:dyDescent="0.2">
      <c r="A11" s="5">
        <f>IF(AND(dateA=1,A10&lt;DataEnd),'iBoxx inputs'!A15,IF(AND(dateA=2,A10&lt;DataEnd),'Bank of England inputs'!A15,IF(dateA=3,A10+1,IF(dateA=4,WORKDAY(A10,1,),WORKDAY(A10,1,holidayQ)))))</f>
        <v>35809</v>
      </c>
      <c r="B11" s="35">
        <f>MATCH(A11,'iBoxx inputs'!A:A,0)</f>
        <v>15</v>
      </c>
      <c r="C11" s="35">
        <f>MATCH(A11,'Bank of England inputs'!A:A,0)</f>
        <v>15</v>
      </c>
      <c r="D11" s="6">
        <f>IF($A11&gt;DataEnd,NA(),IFERROR(INDEX('iBoxx inputs'!B:B,MATCH($A11,'iBoxx inputs'!$A:$A,0)),D10))</f>
        <v>6.98100561686877</v>
      </c>
      <c r="E11" s="6">
        <f>IF($A11&gt;DataEnd,NA(),IFERROR(INDEX('iBoxx inputs'!C:C,MATCH($A11,'iBoxx inputs'!$A:$A,0)),E10))</f>
        <v>7.15220810448396</v>
      </c>
      <c r="F11" s="6">
        <f>IF($A11&gt;DataEnd,NA(),IFERROR(INDEX('Bank of England inputs'!D:D,MATCH($A11,'Bank of England inputs'!$A:$A,0),0),F10))</f>
        <v>2.7354738577941573</v>
      </c>
      <c r="H11" s="5">
        <f t="shared" si="1"/>
        <v>35809</v>
      </c>
      <c r="I11" s="6">
        <f t="shared" si="2"/>
        <v>7.066606860676365</v>
      </c>
      <c r="J11" s="6">
        <f t="shared" si="0"/>
        <v>4.2158106058646672</v>
      </c>
    </row>
    <row r="12" spans="1:13" x14ac:dyDescent="0.2">
      <c r="A12" s="5">
        <f>IF(AND(dateA=1,A11&lt;DataEnd),'iBoxx inputs'!A16,IF(AND(dateA=2,A11&lt;DataEnd),'Bank of England inputs'!A16,IF(dateA=3,A11+1,IF(dateA=4,WORKDAY(A11,1,),WORKDAY(A11,1,holidayQ)))))</f>
        <v>35810</v>
      </c>
      <c r="B12" s="35">
        <f>MATCH(A12,'iBoxx inputs'!A:A,0)</f>
        <v>16</v>
      </c>
      <c r="C12" s="35">
        <f>MATCH(A12,'Bank of England inputs'!A:A,0)</f>
        <v>16</v>
      </c>
      <c r="D12" s="6">
        <f>IF($A12&gt;DataEnd,NA(),IFERROR(INDEX('iBoxx inputs'!B:B,MATCH($A12,'iBoxx inputs'!$A:$A,0)),D11))</f>
        <v>7.0061318425763499</v>
      </c>
      <c r="E12" s="6">
        <f>IF($A12&gt;DataEnd,NA(),IFERROR(INDEX('iBoxx inputs'!C:C,MATCH($A12,'iBoxx inputs'!$A:$A,0)),E11))</f>
        <v>7.1792356170745801</v>
      </c>
      <c r="F12" s="6">
        <f>IF($A12&gt;DataEnd,NA(),IFERROR(INDEX('Bank of England inputs'!D:D,MATCH($A12,'Bank of England inputs'!$A:$A,0),0),F11))</f>
        <v>2.7645746435153828</v>
      </c>
      <c r="H12" s="5">
        <f t="shared" si="1"/>
        <v>35810</v>
      </c>
      <c r="I12" s="6">
        <f t="shared" si="2"/>
        <v>7.092683729825465</v>
      </c>
      <c r="J12" s="6">
        <f t="shared" si="0"/>
        <v>4.2116742090589465</v>
      </c>
    </row>
    <row r="13" spans="1:13" x14ac:dyDescent="0.2">
      <c r="A13" s="5">
        <f>IF(AND(dateA=1,A12&lt;DataEnd),'iBoxx inputs'!A17,IF(AND(dateA=2,A12&lt;DataEnd),'Bank of England inputs'!A17,IF(dateA=3,A12+1,IF(dateA=4,WORKDAY(A12,1,),WORKDAY(A12,1,holidayQ)))))</f>
        <v>35811</v>
      </c>
      <c r="B13" s="35">
        <f>MATCH(A13,'iBoxx inputs'!A:A,0)</f>
        <v>17</v>
      </c>
      <c r="C13" s="35">
        <f>MATCH(A13,'Bank of England inputs'!A:A,0)</f>
        <v>17</v>
      </c>
      <c r="D13" s="6">
        <f>IF($A13&gt;DataEnd,NA(),IFERROR(INDEX('iBoxx inputs'!B:B,MATCH($A13,'iBoxx inputs'!$A:$A,0)),D12))</f>
        <v>7.0314306987606896</v>
      </c>
      <c r="E13" s="6">
        <f>IF($A13&gt;DataEnd,NA(),IFERROR(INDEX('iBoxx inputs'!C:C,MATCH($A13,'iBoxx inputs'!$A:$A,0)),E12))</f>
        <v>7.20476824771512</v>
      </c>
      <c r="F13" s="6">
        <f>IF($A13&gt;DataEnd,NA(),IFERROR(INDEX('Bank of England inputs'!D:D,MATCH($A13,'Bank of England inputs'!$A:$A,0),0),F12))</f>
        <v>2.7643064985451105</v>
      </c>
      <c r="H13" s="5">
        <f t="shared" si="1"/>
        <v>35811</v>
      </c>
      <c r="I13" s="6">
        <f t="shared" si="2"/>
        <v>7.1180994732379048</v>
      </c>
      <c r="J13" s="6">
        <f t="shared" si="0"/>
        <v>4.2366782037831729</v>
      </c>
    </row>
    <row r="14" spans="1:13" x14ac:dyDescent="0.2">
      <c r="A14" s="5">
        <f>IF(AND(dateA=1,A13&lt;DataEnd),'iBoxx inputs'!A18,IF(AND(dateA=2,A13&lt;DataEnd),'Bank of England inputs'!A18,IF(dateA=3,A13+1,IF(dateA=4,WORKDAY(A13,1,),WORKDAY(A13,1,holidayQ)))))</f>
        <v>35814</v>
      </c>
      <c r="B14" s="35">
        <f>MATCH(A14,'iBoxx inputs'!A:A,0)</f>
        <v>18</v>
      </c>
      <c r="C14" s="35">
        <f>MATCH(A14,'Bank of England inputs'!A:A,0)</f>
        <v>18</v>
      </c>
      <c r="D14" s="6">
        <f>IF($A14&gt;DataEnd,NA(),IFERROR(INDEX('iBoxx inputs'!B:B,MATCH($A14,'iBoxx inputs'!$A:$A,0)),D13))</f>
        <v>7.0405957012425402</v>
      </c>
      <c r="E14" s="6">
        <f>IF($A14&gt;DataEnd,NA(),IFERROR(INDEX('iBoxx inputs'!C:C,MATCH($A14,'iBoxx inputs'!$A:$A,0)),E13))</f>
        <v>7.2159500008357798</v>
      </c>
      <c r="F14" s="6">
        <f>IF($A14&gt;DataEnd,NA(),IFERROR(INDEX('Bank of England inputs'!D:D,MATCH($A14,'Bank of England inputs'!$A:$A,0),0),F13))</f>
        <v>2.7640384055862777</v>
      </c>
      <c r="H14" s="5">
        <f t="shared" si="1"/>
        <v>35814</v>
      </c>
      <c r="I14" s="6">
        <f t="shared" si="2"/>
        <v>7.12827285103916</v>
      </c>
      <c r="J14" s="6">
        <f t="shared" si="0"/>
        <v>4.2468498836414348</v>
      </c>
    </row>
    <row r="15" spans="1:13" x14ac:dyDescent="0.2">
      <c r="A15" s="5">
        <f>IF(AND(dateA=1,A14&lt;DataEnd),'iBoxx inputs'!A19,IF(AND(dateA=2,A14&lt;DataEnd),'Bank of England inputs'!A19,IF(dateA=3,A14+1,IF(dateA=4,WORKDAY(A14,1,),WORKDAY(A14,1,holidayQ)))))</f>
        <v>35815</v>
      </c>
      <c r="B15" s="35">
        <f>MATCH(A15,'iBoxx inputs'!A:A,0)</f>
        <v>19</v>
      </c>
      <c r="C15" s="35">
        <f>MATCH(A15,'Bank of England inputs'!A:A,0)</f>
        <v>19</v>
      </c>
      <c r="D15" s="6">
        <f>IF($A15&gt;DataEnd,NA(),IFERROR(INDEX('iBoxx inputs'!B:B,MATCH($A15,'iBoxx inputs'!$A:$A,0)),D14))</f>
        <v>7.0272300588625498</v>
      </c>
      <c r="E15" s="6">
        <f>IF($A15&gt;DataEnd,NA(),IFERROR(INDEX('iBoxx inputs'!C:C,MATCH($A15,'iBoxx inputs'!$A:$A,0)),E14))</f>
        <v>7.2031149805361796</v>
      </c>
      <c r="F15" s="6">
        <f>IF($A15&gt;DataEnd,NA(),IFERROR(INDEX('Bank of England inputs'!D:D,MATCH($A15,'Bank of England inputs'!$A:$A,0),0),F14))</f>
        <v>2.7546071774975811</v>
      </c>
      <c r="H15" s="5">
        <f t="shared" si="1"/>
        <v>35815</v>
      </c>
      <c r="I15" s="6">
        <f t="shared" si="2"/>
        <v>7.1151725196993647</v>
      </c>
      <c r="J15" s="6">
        <f t="shared" si="0"/>
        <v>4.2436689331791788</v>
      </c>
    </row>
    <row r="16" spans="1:13" x14ac:dyDescent="0.2">
      <c r="A16" s="5">
        <f>IF(AND(dateA=1,A15&lt;DataEnd),'iBoxx inputs'!A20,IF(AND(dateA=2,A15&lt;DataEnd),'Bank of England inputs'!A20,IF(dateA=3,A15+1,IF(dateA=4,WORKDAY(A15,1,),WORKDAY(A15,1,holidayQ)))))</f>
        <v>35816</v>
      </c>
      <c r="B16" s="35">
        <f>MATCH(A16,'iBoxx inputs'!A:A,0)</f>
        <v>20</v>
      </c>
      <c r="C16" s="35">
        <f>MATCH(A16,'Bank of England inputs'!A:A,0)</f>
        <v>20</v>
      </c>
      <c r="D16" s="6">
        <f>IF($A16&gt;DataEnd,NA(),IFERROR(INDEX('iBoxx inputs'!B:B,MATCH($A16,'iBoxx inputs'!$A:$A,0)),D15))</f>
        <v>7.0378472118048503</v>
      </c>
      <c r="E16" s="6">
        <f>IF($A16&gt;DataEnd,NA(),IFERROR(INDEX('iBoxx inputs'!C:C,MATCH($A16,'iBoxx inputs'!$A:$A,0)),E15))</f>
        <v>7.2148058887560804</v>
      </c>
      <c r="F16" s="6">
        <f>IF($A16&gt;DataEnd,NA(),IFERROR(INDEX('Bank of England inputs'!D:D,MATCH($A16,'Bank of England inputs'!$A:$A,0),0),F15))</f>
        <v>2.7643064985451105</v>
      </c>
      <c r="H16" s="5">
        <f t="shared" si="1"/>
        <v>35816</v>
      </c>
      <c r="I16" s="6">
        <f t="shared" si="2"/>
        <v>7.1263265502804654</v>
      </c>
      <c r="J16" s="6">
        <f t="shared" si="0"/>
        <v>4.244683976724084</v>
      </c>
    </row>
    <row r="17" spans="1:10" x14ac:dyDescent="0.2">
      <c r="A17" s="5">
        <f>IF(AND(dateA=1,A16&lt;DataEnd),'iBoxx inputs'!A21,IF(AND(dateA=2,A16&lt;DataEnd),'Bank of England inputs'!A21,IF(dateA=3,A16+1,IF(dateA=4,WORKDAY(A16,1,),WORKDAY(A16,1,holidayQ)))))</f>
        <v>35817</v>
      </c>
      <c r="B17" s="35">
        <f>MATCH(A17,'iBoxx inputs'!A:A,0)</f>
        <v>21</v>
      </c>
      <c r="C17" s="35">
        <f>MATCH(A17,'Bank of England inputs'!A:A,0)</f>
        <v>21</v>
      </c>
      <c r="D17" s="6">
        <f>IF($A17&gt;DataEnd,NA(),IFERROR(INDEX('iBoxx inputs'!B:B,MATCH($A17,'iBoxx inputs'!$A:$A,0)),D16))</f>
        <v>7.0049256663290604</v>
      </c>
      <c r="E17" s="6">
        <f>IF($A17&gt;DataEnd,NA(),IFERROR(INDEX('iBoxx inputs'!C:C,MATCH($A17,'iBoxx inputs'!$A:$A,0)),E16))</f>
        <v>7.1772244330423298</v>
      </c>
      <c r="F17" s="6">
        <f>IF($A17&gt;DataEnd,NA(),IFERROR(INDEX('Bank of England inputs'!D:D,MATCH($A17,'Bank of England inputs'!$A:$A,0),0),F16))</f>
        <v>2.7449078564500518</v>
      </c>
      <c r="H17" s="5">
        <f t="shared" si="1"/>
        <v>35817</v>
      </c>
      <c r="I17" s="6">
        <f t="shared" si="2"/>
        <v>7.0910750496856956</v>
      </c>
      <c r="J17" s="6">
        <f t="shared" si="0"/>
        <v>4.2300560523231834</v>
      </c>
    </row>
    <row r="18" spans="1:10" x14ac:dyDescent="0.2">
      <c r="A18" s="5">
        <f>IF(AND(dateA=1,A17&lt;DataEnd),'iBoxx inputs'!A22,IF(AND(dateA=2,A17&lt;DataEnd),'Bank of England inputs'!A22,IF(dateA=3,A17+1,IF(dateA=4,WORKDAY(A17,1,),WORKDAY(A17,1,holidayQ)))))</f>
        <v>35818</v>
      </c>
      <c r="B18" s="35">
        <f>MATCH(A18,'iBoxx inputs'!A:A,0)</f>
        <v>22</v>
      </c>
      <c r="C18" s="35">
        <f>MATCH(A18,'Bank of England inputs'!A:A,0)</f>
        <v>22</v>
      </c>
      <c r="D18" s="6">
        <f>IF($A18&gt;DataEnd,NA(),IFERROR(INDEX('iBoxx inputs'!B:B,MATCH($A18,'iBoxx inputs'!$A:$A,0)),D17))</f>
        <v>7.0216875176761597</v>
      </c>
      <c r="E18" s="6">
        <f>IF($A18&gt;DataEnd,NA(),IFERROR(INDEX('iBoxx inputs'!C:C,MATCH($A18,'iBoxx inputs'!$A:$A,0)),E17))</f>
        <v>7.1938589505005401</v>
      </c>
      <c r="F18" s="6">
        <f>IF($A18&gt;DataEnd,NA(),IFERROR(INDEX('Bank of England inputs'!D:D,MATCH($A18,'Bank of England inputs'!$A:$A,0),0),F17))</f>
        <v>2.7446416448453137</v>
      </c>
      <c r="H18" s="5">
        <f t="shared" si="1"/>
        <v>35818</v>
      </c>
      <c r="I18" s="6">
        <f t="shared" si="2"/>
        <v>7.1077732340883504</v>
      </c>
      <c r="J18" s="6">
        <f t="shared" si="0"/>
        <v>4.2465782345370018</v>
      </c>
    </row>
    <row r="19" spans="1:10" x14ac:dyDescent="0.2">
      <c r="A19" s="5">
        <f>IF(AND(dateA=1,A18&lt;DataEnd),'iBoxx inputs'!A23,IF(AND(dateA=2,A18&lt;DataEnd),'Bank of England inputs'!A23,IF(dateA=3,A18+1,IF(dateA=4,WORKDAY(A18,1,),WORKDAY(A18,1,holidayQ)))))</f>
        <v>35821</v>
      </c>
      <c r="B19" s="35">
        <f>MATCH(A19,'iBoxx inputs'!A:A,0)</f>
        <v>23</v>
      </c>
      <c r="C19" s="35">
        <f>MATCH(A19,'Bank of England inputs'!A:A,0)</f>
        <v>23</v>
      </c>
      <c r="D19" s="6">
        <f>IF($A19&gt;DataEnd,NA(),IFERROR(INDEX('iBoxx inputs'!B:B,MATCH($A19,'iBoxx inputs'!$A:$A,0)),D18))</f>
        <v>7.0559196064227603</v>
      </c>
      <c r="E19" s="6">
        <f>IF($A19&gt;DataEnd,NA(),IFERROR(INDEX('iBoxx inputs'!C:C,MATCH($A19,'iBoxx inputs'!$A:$A,0)),E18))</f>
        <v>7.2302550241288897</v>
      </c>
      <c r="F19" s="6">
        <f>IF($A19&gt;DataEnd,NA(),IFERROR(INDEX('Bank of England inputs'!D:D,MATCH($A19,'Bank of England inputs'!$A:$A,0),0),F18))</f>
        <v>2.7538058760787409</v>
      </c>
      <c r="H19" s="5">
        <f t="shared" si="1"/>
        <v>35821</v>
      </c>
      <c r="I19" s="6">
        <f t="shared" si="2"/>
        <v>7.1430873152758245</v>
      </c>
      <c r="J19" s="6">
        <f t="shared" si="0"/>
        <v>4.2716485309464369</v>
      </c>
    </row>
    <row r="20" spans="1:10" x14ac:dyDescent="0.2">
      <c r="A20" s="5">
        <f>IF(AND(dateA=1,A19&lt;DataEnd),'iBoxx inputs'!A24,IF(AND(dateA=2,A19&lt;DataEnd),'Bank of England inputs'!A24,IF(dateA=3,A19+1,IF(dateA=4,WORKDAY(A19,1,),WORKDAY(A19,1,holidayQ)))))</f>
        <v>35822</v>
      </c>
      <c r="B20" s="35">
        <f>MATCH(A20,'iBoxx inputs'!A:A,0)</f>
        <v>24</v>
      </c>
      <c r="C20" s="35">
        <f>MATCH(A20,'Bank of England inputs'!A:A,0)</f>
        <v>24</v>
      </c>
      <c r="D20" s="6">
        <f>IF($A20&gt;DataEnd,NA(),IFERROR(INDEX('iBoxx inputs'!B:B,MATCH($A20,'iBoxx inputs'!$A:$A,0)),D19))</f>
        <v>7.0666750061907599</v>
      </c>
      <c r="E20" s="6">
        <f>IF($A20&gt;DataEnd,NA(),IFERROR(INDEX('iBoxx inputs'!C:C,MATCH($A20,'iBoxx inputs'!$A:$A,0)),E19))</f>
        <v>7.2462941514349897</v>
      </c>
      <c r="F20" s="6">
        <f>IF($A20&gt;DataEnd,NA(),IFERROR(INDEX('Bank of England inputs'!D:D,MATCH($A20,'Bank of England inputs'!$A:$A,0),0),F19))</f>
        <v>2.7538058760787409</v>
      </c>
      <c r="H20" s="5">
        <f t="shared" si="1"/>
        <v>35822</v>
      </c>
      <c r="I20" s="6">
        <f t="shared" si="2"/>
        <v>7.1564845788128748</v>
      </c>
      <c r="J20" s="6">
        <f t="shared" si="0"/>
        <v>4.2846867473150141</v>
      </c>
    </row>
    <row r="21" spans="1:10" x14ac:dyDescent="0.2">
      <c r="A21" s="5">
        <f>IF(AND(dateA=1,A20&lt;DataEnd),'iBoxx inputs'!A25,IF(AND(dateA=2,A20&lt;DataEnd),'Bank of England inputs'!A25,IF(dateA=3,A20+1,IF(dateA=4,WORKDAY(A20,1,),WORKDAY(A20,1,holidayQ)))))</f>
        <v>35823</v>
      </c>
      <c r="B21" s="35">
        <f>MATCH(A21,'iBoxx inputs'!A:A,0)</f>
        <v>25</v>
      </c>
      <c r="C21" s="35">
        <f>MATCH(A21,'Bank of England inputs'!A:A,0)</f>
        <v>25</v>
      </c>
      <c r="D21" s="6">
        <f>IF($A21&gt;DataEnd,NA(),IFERROR(INDEX('iBoxx inputs'!B:B,MATCH($A21,'iBoxx inputs'!$A:$A,0)),D20))</f>
        <v>7.0841629988022898</v>
      </c>
      <c r="E21" s="6">
        <f>IF($A21&gt;DataEnd,NA(),IFERROR(INDEX('iBoxx inputs'!C:C,MATCH($A21,'iBoxx inputs'!$A:$A,0)),E20))</f>
        <v>7.2767382334202404</v>
      </c>
      <c r="F21" s="6">
        <f>IF($A21&gt;DataEnd,NA(),IFERROR(INDEX('Bank of England inputs'!D:D,MATCH($A21,'Bank of England inputs'!$A:$A,0),0),F20))</f>
        <v>2.7626987204342646</v>
      </c>
      <c r="H21" s="5">
        <f t="shared" si="1"/>
        <v>35823</v>
      </c>
      <c r="I21" s="6">
        <f t="shared" si="2"/>
        <v>7.1804506161112656</v>
      </c>
      <c r="J21" s="6">
        <f t="shared" si="0"/>
        <v>4.2989839218756654</v>
      </c>
    </row>
    <row r="22" spans="1:10" x14ac:dyDescent="0.2">
      <c r="A22" s="5">
        <f>IF(AND(dateA=1,A21&lt;DataEnd),'iBoxx inputs'!A26,IF(AND(dateA=2,A21&lt;DataEnd),'Bank of England inputs'!A26,IF(dateA=3,A21+1,IF(dateA=4,WORKDAY(A21,1,),WORKDAY(A21,1,holidayQ)))))</f>
        <v>35824</v>
      </c>
      <c r="B22" s="35">
        <f>MATCH(A22,'iBoxx inputs'!A:A,0)</f>
        <v>26</v>
      </c>
      <c r="C22" s="35">
        <f>MATCH(A22,'Bank of England inputs'!A:A,0)</f>
        <v>26</v>
      </c>
      <c r="D22" s="6">
        <f>IF($A22&gt;DataEnd,NA(),IFERROR(INDEX('iBoxx inputs'!B:B,MATCH($A22,'iBoxx inputs'!$A:$A,0)),D21))</f>
        <v>7.0326687756934199</v>
      </c>
      <c r="E22" s="6">
        <f>IF($A22&gt;DataEnd,NA(),IFERROR(INDEX('iBoxx inputs'!C:C,MATCH($A22,'iBoxx inputs'!$A:$A,0)),E21))</f>
        <v>7.2365926583288998</v>
      </c>
      <c r="F22" s="6">
        <f>IF($A22&gt;DataEnd,NA(),IFERROR(INDEX('Bank of England inputs'!D:D,MATCH($A22,'Bank of England inputs'!$A:$A,0),0),F21))</f>
        <v>2.753538879193318</v>
      </c>
      <c r="H22" s="5">
        <f t="shared" si="1"/>
        <v>35824</v>
      </c>
      <c r="I22" s="6">
        <f t="shared" si="2"/>
        <v>7.1346307170111594</v>
      </c>
      <c r="J22" s="6">
        <f t="shared" si="0"/>
        <v>4.2636894900220268</v>
      </c>
    </row>
    <row r="23" spans="1:10" x14ac:dyDescent="0.2">
      <c r="A23" s="5">
        <f>IF(AND(dateA=1,A22&lt;DataEnd),'iBoxx inputs'!A27,IF(AND(dateA=2,A22&lt;DataEnd),'Bank of England inputs'!A27,IF(dateA=3,A22+1,IF(dateA=4,WORKDAY(A22,1,),WORKDAY(A22,1,holidayQ)))))</f>
        <v>35825</v>
      </c>
      <c r="B23" s="35">
        <f>MATCH(A23,'iBoxx inputs'!A:A,0)</f>
        <v>27</v>
      </c>
      <c r="C23" s="35">
        <f>MATCH(A23,'Bank of England inputs'!A:A,0)</f>
        <v>27</v>
      </c>
      <c r="D23" s="6">
        <f>IF($A23&gt;DataEnd,NA(),IFERROR(INDEX('iBoxx inputs'!B:B,MATCH($A23,'iBoxx inputs'!$A:$A,0)),D22))</f>
        <v>7.0052756469125201</v>
      </c>
      <c r="E23" s="6">
        <f>IF($A23&gt;DataEnd,NA(),IFERROR(INDEX('iBoxx inputs'!C:C,MATCH($A23,'iBoxx inputs'!$A:$A,0)),E22))</f>
        <v>7.20053193408559</v>
      </c>
      <c r="F23" s="6">
        <f>IF($A23&gt;DataEnd,NA(),IFERROR(INDEX('Bank of England inputs'!D:D,MATCH($A23,'Bank of England inputs'!$A:$A,0),0),F22))</f>
        <v>2.7147566414581936</v>
      </c>
      <c r="H23" s="5">
        <f t="shared" si="1"/>
        <v>35825</v>
      </c>
      <c r="I23" s="6">
        <f t="shared" si="2"/>
        <v>7.1029037904990551</v>
      </c>
      <c r="J23" s="6">
        <f t="shared" si="0"/>
        <v>4.2721681796495492</v>
      </c>
    </row>
    <row r="24" spans="1:10" x14ac:dyDescent="0.2">
      <c r="A24" s="5">
        <f>IF(AND(dateA=1,A23&lt;DataEnd),'iBoxx inputs'!A28,IF(AND(dateA=2,A23&lt;DataEnd),'Bank of England inputs'!A28,IF(dateA=3,A23+1,IF(dateA=4,WORKDAY(A23,1,),WORKDAY(A23,1,holidayQ)))))</f>
        <v>35828</v>
      </c>
      <c r="B24" s="35">
        <f>MATCH(A24,'iBoxx inputs'!A:A,0)</f>
        <v>29</v>
      </c>
      <c r="C24" s="35">
        <f>MATCH(A24,'Bank of England inputs'!A:A,0)</f>
        <v>28</v>
      </c>
      <c r="D24" s="6">
        <f>IF($A24&gt;DataEnd,NA(),IFERROR(INDEX('iBoxx inputs'!B:B,MATCH($A24,'iBoxx inputs'!$A:$A,0)),D23))</f>
        <v>7.0301738134782097</v>
      </c>
      <c r="E24" s="6">
        <f>IF($A24&gt;DataEnd,NA(),IFERROR(INDEX('iBoxx inputs'!C:C,MATCH($A24,'iBoxx inputs'!$A:$A,0)),E23))</f>
        <v>7.2215450973488</v>
      </c>
      <c r="F24" s="6">
        <f>IF($A24&gt;DataEnd,NA(),IFERROR(INDEX('Bank of England inputs'!D:D,MATCH($A24,'Bank of England inputs'!$A:$A,0),0),F23))</f>
        <v>2.7338826951042172</v>
      </c>
      <c r="H24" s="5">
        <f t="shared" si="1"/>
        <v>35828</v>
      </c>
      <c r="I24" s="6">
        <f t="shared" si="2"/>
        <v>7.1258594554135044</v>
      </c>
      <c r="J24" s="6">
        <f t="shared" si="0"/>
        <v>4.2751005268085729</v>
      </c>
    </row>
    <row r="25" spans="1:10" x14ac:dyDescent="0.2">
      <c r="A25" s="5">
        <f>IF(AND(dateA=1,A24&lt;DataEnd),'iBoxx inputs'!A29,IF(AND(dateA=2,A24&lt;DataEnd),'Bank of England inputs'!A29,IF(dateA=3,A24+1,IF(dateA=4,WORKDAY(A24,1,),WORKDAY(A24,1,holidayQ)))))</f>
        <v>35829</v>
      </c>
      <c r="B25" s="35">
        <f>MATCH(A25,'iBoxx inputs'!A:A,0)</f>
        <v>30</v>
      </c>
      <c r="C25" s="35">
        <f>MATCH(A25,'Bank of England inputs'!A:A,0)</f>
        <v>29</v>
      </c>
      <c r="D25" s="6">
        <f>IF($A25&gt;DataEnd,NA(),IFERROR(INDEX('iBoxx inputs'!B:B,MATCH($A25,'iBoxx inputs'!$A:$A,0)),D24))</f>
        <v>7.0267107204201302</v>
      </c>
      <c r="E25" s="6">
        <f>IF($A25&gt;DataEnd,NA(),IFERROR(INDEX('iBoxx inputs'!C:C,MATCH($A25,'iBoxx inputs'!$A:$A,0)),E24))</f>
        <v>7.2218345094293799</v>
      </c>
      <c r="F25" s="6">
        <f>IF($A25&gt;DataEnd,NA(),IFERROR(INDEX('Bank of England inputs'!D:D,MATCH($A25,'Bank of England inputs'!$A:$A,0),0),F24))</f>
        <v>2.7338826951042172</v>
      </c>
      <c r="H25" s="5">
        <f t="shared" si="1"/>
        <v>35829</v>
      </c>
      <c r="I25" s="6">
        <f t="shared" si="2"/>
        <v>7.1242726149247551</v>
      </c>
      <c r="J25" s="6">
        <f t="shared" si="0"/>
        <v>4.2735559142161872</v>
      </c>
    </row>
    <row r="26" spans="1:10" x14ac:dyDescent="0.2">
      <c r="A26" s="5">
        <f>IF(AND(dateA=1,A25&lt;DataEnd),'iBoxx inputs'!A30,IF(AND(dateA=2,A25&lt;DataEnd),'Bank of England inputs'!A30,IF(dateA=3,A25+1,IF(dateA=4,WORKDAY(A25,1,),WORKDAY(A25,1,holidayQ)))))</f>
        <v>35830</v>
      </c>
      <c r="B26" s="35">
        <f>MATCH(A26,'iBoxx inputs'!A:A,0)</f>
        <v>31</v>
      </c>
      <c r="C26" s="35">
        <f>MATCH(A26,'Bank of England inputs'!A:A,0)</f>
        <v>30</v>
      </c>
      <c r="D26" s="6">
        <f>IF($A26&gt;DataEnd,NA(),IFERROR(INDEX('iBoxx inputs'!B:B,MATCH($A26,'iBoxx inputs'!$A:$A,0)),D25))</f>
        <v>7.0585336653854904</v>
      </c>
      <c r="E26" s="6">
        <f>IF($A26&gt;DataEnd,NA(),IFERROR(INDEX('iBoxx inputs'!C:C,MATCH($A26,'iBoxx inputs'!$A:$A,0)),E25))</f>
        <v>7.25291996242869</v>
      </c>
      <c r="F26" s="6">
        <f>IF($A26&gt;DataEnd,NA(),IFERROR(INDEX('Bank of England inputs'!D:D,MATCH($A26,'Bank of England inputs'!$A:$A,0),0),F25))</f>
        <v>2.7427796084512401</v>
      </c>
      <c r="H26" s="5">
        <f t="shared" si="1"/>
        <v>35830</v>
      </c>
      <c r="I26" s="6">
        <f t="shared" si="2"/>
        <v>7.1557268139070906</v>
      </c>
      <c r="J26" s="6">
        <f t="shared" si="0"/>
        <v>4.2951409551828412</v>
      </c>
    </row>
    <row r="27" spans="1:10" x14ac:dyDescent="0.2">
      <c r="A27" s="5">
        <f>IF(AND(dateA=1,A26&lt;DataEnd),'iBoxx inputs'!A31,IF(AND(dateA=2,A26&lt;DataEnd),'Bank of England inputs'!A31,IF(dateA=3,A26+1,IF(dateA=4,WORKDAY(A26,1,),WORKDAY(A26,1,holidayQ)))))</f>
        <v>35831</v>
      </c>
      <c r="B27" s="35">
        <f>MATCH(A27,'iBoxx inputs'!A:A,0)</f>
        <v>32</v>
      </c>
      <c r="C27" s="35">
        <f>MATCH(A27,'Bank of England inputs'!A:A,0)</f>
        <v>31</v>
      </c>
      <c r="D27" s="6">
        <f>IF($A27&gt;DataEnd,NA(),IFERROR(INDEX('iBoxx inputs'!B:B,MATCH($A27,'iBoxx inputs'!$A:$A,0)),D26))</f>
        <v>7.0515236845239002</v>
      </c>
      <c r="E27" s="6">
        <f>IF($A27&gt;DataEnd,NA(),IFERROR(INDEX('iBoxx inputs'!C:C,MATCH($A27,'iBoxx inputs'!$A:$A,0)),E26))</f>
        <v>7.2519391887457196</v>
      </c>
      <c r="F27" s="6">
        <f>IF($A27&gt;DataEnd,NA(),IFERROR(INDEX('Bank of England inputs'!D:D,MATCH($A27,'Bank of England inputs'!$A:$A,0),0),F26))</f>
        <v>2.7632344386271157</v>
      </c>
      <c r="H27" s="5">
        <f t="shared" si="1"/>
        <v>35831</v>
      </c>
      <c r="I27" s="6">
        <f t="shared" si="2"/>
        <v>7.1517314366348099</v>
      </c>
      <c r="J27" s="6">
        <f t="shared" si="0"/>
        <v>4.2704932576140608</v>
      </c>
    </row>
    <row r="28" spans="1:10" x14ac:dyDescent="0.2">
      <c r="A28" s="5">
        <f>IF(AND(dateA=1,A27&lt;DataEnd),'iBoxx inputs'!A32,IF(AND(dateA=2,A27&lt;DataEnd),'Bank of England inputs'!A32,IF(dateA=3,A27+1,IF(dateA=4,WORKDAY(A27,1,),WORKDAY(A27,1,holidayQ)))))</f>
        <v>35832</v>
      </c>
      <c r="B28" s="35">
        <f>MATCH(A28,'iBoxx inputs'!A:A,0)</f>
        <v>33</v>
      </c>
      <c r="C28" s="35">
        <f>MATCH(A28,'Bank of England inputs'!A:A,0)</f>
        <v>32</v>
      </c>
      <c r="D28" s="6">
        <f>IF($A28&gt;DataEnd,NA(),IFERROR(INDEX('iBoxx inputs'!B:B,MATCH($A28,'iBoxx inputs'!$A:$A,0)),D27))</f>
        <v>7.0581295616785598</v>
      </c>
      <c r="E28" s="6">
        <f>IF($A28&gt;DataEnd,NA(),IFERROR(INDEX('iBoxx inputs'!C:C,MATCH($A28,'iBoxx inputs'!$A:$A,0)),E27))</f>
        <v>7.2589770563068301</v>
      </c>
      <c r="F28" s="6">
        <f>IF($A28&gt;DataEnd,NA(),IFERROR(INDEX('Bank of England inputs'!D:D,MATCH($A28,'Bank of England inputs'!$A:$A,0),0),F27))</f>
        <v>2.7828953747697005</v>
      </c>
      <c r="H28" s="5">
        <f t="shared" si="1"/>
        <v>35832</v>
      </c>
      <c r="I28" s="6">
        <f t="shared" si="2"/>
        <v>7.1585533089926949</v>
      </c>
      <c r="J28" s="6">
        <f t="shared" si="0"/>
        <v>4.2571849316643151</v>
      </c>
    </row>
    <row r="29" spans="1:10" x14ac:dyDescent="0.2">
      <c r="A29" s="5">
        <f>IF(AND(dateA=1,A28&lt;DataEnd),'iBoxx inputs'!A33,IF(AND(dateA=2,A28&lt;DataEnd),'Bank of England inputs'!A33,IF(dateA=3,A28+1,IF(dateA=4,WORKDAY(A28,1,),WORKDAY(A28,1,holidayQ)))))</f>
        <v>35835</v>
      </c>
      <c r="B29" s="35">
        <f>MATCH(A29,'iBoxx inputs'!A:A,0)</f>
        <v>34</v>
      </c>
      <c r="C29" s="35">
        <f>MATCH(A29,'Bank of England inputs'!A:A,0)</f>
        <v>33</v>
      </c>
      <c r="D29" s="6">
        <f>IF($A29&gt;DataEnd,NA(),IFERROR(INDEX('iBoxx inputs'!B:B,MATCH($A29,'iBoxx inputs'!$A:$A,0)),D28))</f>
        <v>7.0558323822350797</v>
      </c>
      <c r="E29" s="6">
        <f>IF($A29&gt;DataEnd,NA(),IFERROR(INDEX('iBoxx inputs'!C:C,MATCH($A29,'iBoxx inputs'!$A:$A,0)),E28))</f>
        <v>7.2564969083527204</v>
      </c>
      <c r="F29" s="6">
        <f>IF($A29&gt;DataEnd,NA(),IFERROR(INDEX('Bank of England inputs'!D:D,MATCH($A29,'Bank of England inputs'!$A:$A,0),0),F28))</f>
        <v>2.7928626842513626</v>
      </c>
      <c r="H29" s="5">
        <f t="shared" si="1"/>
        <v>35835</v>
      </c>
      <c r="I29" s="6">
        <f t="shared" si="2"/>
        <v>7.1561646452939005</v>
      </c>
      <c r="J29" s="6">
        <f t="shared" si="0"/>
        <v>4.2447518700255316</v>
      </c>
    </row>
    <row r="30" spans="1:10" x14ac:dyDescent="0.2">
      <c r="A30" s="5">
        <f>IF(AND(dateA=1,A29&lt;DataEnd),'iBoxx inputs'!A34,IF(AND(dateA=2,A29&lt;DataEnd),'Bank of England inputs'!A34,IF(dateA=3,A29+1,IF(dateA=4,WORKDAY(A29,1,),WORKDAY(A29,1,holidayQ)))))</f>
        <v>35836</v>
      </c>
      <c r="B30" s="35">
        <f>MATCH(A30,'iBoxx inputs'!A:A,0)</f>
        <v>35</v>
      </c>
      <c r="C30" s="35">
        <f>MATCH(A30,'Bank of England inputs'!A:A,0)</f>
        <v>34</v>
      </c>
      <c r="D30" s="6">
        <f>IF($A30&gt;DataEnd,NA(),IFERROR(INDEX('iBoxx inputs'!B:B,MATCH($A30,'iBoxx inputs'!$A:$A,0)),D29))</f>
        <v>6.9818490449379498</v>
      </c>
      <c r="E30" s="6">
        <f>IF($A30&gt;DataEnd,NA(),IFERROR(INDEX('iBoxx inputs'!C:C,MATCH($A30,'iBoxx inputs'!$A:$A,0)),E29))</f>
        <v>7.1873147161780304</v>
      </c>
      <c r="F30" s="6">
        <f>IF($A30&gt;DataEnd,NA(),IFERROR(INDEX('Bank of England inputs'!D:D,MATCH($A30,'Bank of England inputs'!$A:$A,0),0),F29))</f>
        <v>2.8147141609240034</v>
      </c>
      <c r="H30" s="5">
        <f t="shared" si="1"/>
        <v>35836</v>
      </c>
      <c r="I30" s="6">
        <f t="shared" si="2"/>
        <v>7.0845818805579901</v>
      </c>
      <c r="J30" s="6">
        <f t="shared" si="0"/>
        <v>4.1529733895392162</v>
      </c>
    </row>
    <row r="31" spans="1:10" x14ac:dyDescent="0.2">
      <c r="A31" s="5">
        <f>IF(AND(dateA=1,A30&lt;DataEnd),'iBoxx inputs'!A35,IF(AND(dateA=2,A30&lt;DataEnd),'Bank of England inputs'!A35,IF(dateA=3,A30+1,IF(dateA=4,WORKDAY(A30,1,),WORKDAY(A30,1,holidayQ)))))</f>
        <v>35837</v>
      </c>
      <c r="B31" s="35">
        <f>MATCH(A31,'iBoxx inputs'!A:A,0)</f>
        <v>36</v>
      </c>
      <c r="C31" s="35">
        <f>MATCH(A31,'Bank of England inputs'!A:A,0)</f>
        <v>35</v>
      </c>
      <c r="D31" s="6">
        <f>IF($A31&gt;DataEnd,NA(),IFERROR(INDEX('iBoxx inputs'!B:B,MATCH($A31,'iBoxx inputs'!$A:$A,0)),D30))</f>
        <v>6.90968426011798</v>
      </c>
      <c r="E31" s="6">
        <f>IF($A31&gt;DataEnd,NA(),IFERROR(INDEX('iBoxx inputs'!C:C,MATCH($A31,'iBoxx inputs'!$A:$A,0)),E30))</f>
        <v>7.1146736596650602</v>
      </c>
      <c r="F31" s="6">
        <f>IF($A31&gt;DataEnd,NA(),IFERROR(INDEX('Bank of England inputs'!D:D,MATCH($A31,'Bank of England inputs'!$A:$A,0),0),F30))</f>
        <v>2.7664531158998251</v>
      </c>
      <c r="H31" s="5">
        <f t="shared" si="1"/>
        <v>35837</v>
      </c>
      <c r="I31" s="6">
        <f t="shared" si="2"/>
        <v>7.0121789598915196</v>
      </c>
      <c r="J31" s="6">
        <f t="shared" si="0"/>
        <v>4.1314317223767327</v>
      </c>
    </row>
    <row r="32" spans="1:10" x14ac:dyDescent="0.2">
      <c r="A32" s="5">
        <f>IF(AND(dateA=1,A31&lt;DataEnd),'iBoxx inputs'!A36,IF(AND(dateA=2,A31&lt;DataEnd),'Bank of England inputs'!A36,IF(dateA=3,A31+1,IF(dateA=4,WORKDAY(A31,1,),WORKDAY(A31,1,holidayQ)))))</f>
        <v>35838</v>
      </c>
      <c r="B32" s="35">
        <f>MATCH(A32,'iBoxx inputs'!A:A,0)</f>
        <v>37</v>
      </c>
      <c r="C32" s="35">
        <f>MATCH(A32,'Bank of England inputs'!A:A,0)</f>
        <v>36</v>
      </c>
      <c r="D32" s="6">
        <f>IF($A32&gt;DataEnd,NA(),IFERROR(INDEX('iBoxx inputs'!B:B,MATCH($A32,'iBoxx inputs'!$A:$A,0)),D31))</f>
        <v>6.8991787837440404</v>
      </c>
      <c r="E32" s="6">
        <f>IF($A32&gt;DataEnd,NA(),IFERROR(INDEX('iBoxx inputs'!C:C,MATCH($A32,'iBoxx inputs'!$A:$A,0)),E31))</f>
        <v>7.1045872694739698</v>
      </c>
      <c r="F32" s="6">
        <f>IF($A32&gt;DataEnd,NA(),IFERROR(INDEX('Bank of England inputs'!D:D,MATCH($A32,'Bank of England inputs'!$A:$A,0),0),F31))</f>
        <v>2.7373325567850992</v>
      </c>
      <c r="H32" s="5">
        <f t="shared" si="1"/>
        <v>35838</v>
      </c>
      <c r="I32" s="6">
        <f t="shared" si="2"/>
        <v>7.0018830266090051</v>
      </c>
      <c r="J32" s="6">
        <f t="shared" si="0"/>
        <v>4.1509258257866444</v>
      </c>
    </row>
    <row r="33" spans="1:10" x14ac:dyDescent="0.2">
      <c r="A33" s="5">
        <f>IF(AND(dateA=1,A32&lt;DataEnd),'iBoxx inputs'!A37,IF(AND(dateA=2,A32&lt;DataEnd),'Bank of England inputs'!A37,IF(dateA=3,A32+1,IF(dateA=4,WORKDAY(A32,1,),WORKDAY(A32,1,holidayQ)))))</f>
        <v>35839</v>
      </c>
      <c r="B33" s="35">
        <f>MATCH(A33,'iBoxx inputs'!A:A,0)</f>
        <v>38</v>
      </c>
      <c r="C33" s="35">
        <f>MATCH(A33,'Bank of England inputs'!A:A,0)</f>
        <v>37</v>
      </c>
      <c r="D33" s="6">
        <f>IF($A33&gt;DataEnd,NA(),IFERROR(INDEX('iBoxx inputs'!B:B,MATCH($A33,'iBoxx inputs'!$A:$A,0)),D32))</f>
        <v>6.8841570162724004</v>
      </c>
      <c r="E33" s="6">
        <f>IF($A33&gt;DataEnd,NA(),IFERROR(INDEX('iBoxx inputs'!C:C,MATCH($A33,'iBoxx inputs'!$A:$A,0)),E32))</f>
        <v>7.0928449410600898</v>
      </c>
      <c r="F33" s="6">
        <f>IF($A33&gt;DataEnd,NA(),IFERROR(INDEX('Bank of England inputs'!D:D,MATCH($A33,'Bank of England inputs'!$A:$A,0),0),F32))</f>
        <v>2.747306086787682</v>
      </c>
      <c r="H33" s="5">
        <f t="shared" si="1"/>
        <v>35839</v>
      </c>
      <c r="I33" s="6">
        <f t="shared" si="2"/>
        <v>6.9885009786662451</v>
      </c>
      <c r="J33" s="6">
        <f t="shared" si="0"/>
        <v>4.1277918160658622</v>
      </c>
    </row>
    <row r="34" spans="1:10" x14ac:dyDescent="0.2">
      <c r="A34" s="5">
        <f>IF(AND(dateA=1,A33&lt;DataEnd),'iBoxx inputs'!A38,IF(AND(dateA=2,A33&lt;DataEnd),'Bank of England inputs'!A38,IF(dateA=3,A33+1,IF(dateA=4,WORKDAY(A33,1,),WORKDAY(A33,1,holidayQ)))))</f>
        <v>35842</v>
      </c>
      <c r="B34" s="35">
        <f>MATCH(A34,'iBoxx inputs'!A:A,0)</f>
        <v>39</v>
      </c>
      <c r="C34" s="35">
        <f>MATCH(A34,'Bank of England inputs'!A:A,0)</f>
        <v>38</v>
      </c>
      <c r="D34" s="6">
        <f>IF($A34&gt;DataEnd,NA(),IFERROR(INDEX('iBoxx inputs'!B:B,MATCH($A34,'iBoxx inputs'!$A:$A,0)),D33))</f>
        <v>6.8731245899050704</v>
      </c>
      <c r="E34" s="6">
        <f>IF($A34&gt;DataEnd,NA(),IFERROR(INDEX('iBoxx inputs'!C:C,MATCH($A34,'iBoxx inputs'!$A:$A,0)),E33))</f>
        <v>7.0793543554458296</v>
      </c>
      <c r="F34" s="6">
        <f>IF($A34&gt;DataEnd,NA(),IFERROR(INDEX('Bank of England inputs'!D:D,MATCH($A34,'Bank of England inputs'!$A:$A,0),0),F33))</f>
        <v>2.7278904960683414</v>
      </c>
      <c r="H34" s="5">
        <f t="shared" si="1"/>
        <v>35842</v>
      </c>
      <c r="I34" s="6">
        <f t="shared" si="2"/>
        <v>6.9762394726754504</v>
      </c>
      <c r="J34" s="6">
        <f t="shared" si="0"/>
        <v>4.1355360808948971</v>
      </c>
    </row>
    <row r="35" spans="1:10" x14ac:dyDescent="0.2">
      <c r="A35" s="5">
        <f>IF(AND(dateA=1,A34&lt;DataEnd),'iBoxx inputs'!A39,IF(AND(dateA=2,A34&lt;DataEnd),'Bank of England inputs'!A39,IF(dateA=3,A34+1,IF(dateA=4,WORKDAY(A34,1,),WORKDAY(A34,1,holidayQ)))))</f>
        <v>35843</v>
      </c>
      <c r="B35" s="35">
        <f>MATCH(A35,'iBoxx inputs'!A:A,0)</f>
        <v>40</v>
      </c>
      <c r="C35" s="35">
        <f>MATCH(A35,'Bank of England inputs'!A:A,0)</f>
        <v>39</v>
      </c>
      <c r="D35" s="6">
        <f>IF($A35&gt;DataEnd,NA(),IFERROR(INDEX('iBoxx inputs'!B:B,MATCH($A35,'iBoxx inputs'!$A:$A,0)),D34))</f>
        <v>6.8489290788809702</v>
      </c>
      <c r="E35" s="6">
        <f>IF($A35&gt;DataEnd,NA(),IFERROR(INDEX('iBoxx inputs'!C:C,MATCH($A35,'iBoxx inputs'!$A:$A,0)),E34))</f>
        <v>7.0579217940868997</v>
      </c>
      <c r="F35" s="6">
        <f>IF($A35&gt;DataEnd,NA(),IFERROR(INDEX('Bank of England inputs'!D:D,MATCH($A35,'Bank of England inputs'!$A:$A,0),0),F34))</f>
        <v>2.698505144632124</v>
      </c>
      <c r="H35" s="5">
        <f t="shared" si="1"/>
        <v>35843</v>
      </c>
      <c r="I35" s="6">
        <f t="shared" si="2"/>
        <v>6.9534254364839345</v>
      </c>
      <c r="J35" s="6">
        <f t="shared" si="0"/>
        <v>4.143118038436433</v>
      </c>
    </row>
    <row r="36" spans="1:10" x14ac:dyDescent="0.2">
      <c r="A36" s="5">
        <f>IF(AND(dateA=1,A35&lt;DataEnd),'iBoxx inputs'!A40,IF(AND(dateA=2,A35&lt;DataEnd),'Bank of England inputs'!A40,IF(dateA=3,A35+1,IF(dateA=4,WORKDAY(A35,1,),WORKDAY(A35,1,holidayQ)))))</f>
        <v>35844</v>
      </c>
      <c r="B36" s="35">
        <f>MATCH(A36,'iBoxx inputs'!A:A,0)</f>
        <v>41</v>
      </c>
      <c r="C36" s="35">
        <f>MATCH(A36,'Bank of England inputs'!A:A,0)</f>
        <v>40</v>
      </c>
      <c r="D36" s="6">
        <f>IF($A36&gt;DataEnd,NA(),IFERROR(INDEX('iBoxx inputs'!B:B,MATCH($A36,'iBoxx inputs'!$A:$A,0)),D35))</f>
        <v>6.87032604115051</v>
      </c>
      <c r="E36" s="6">
        <f>IF($A36&gt;DataEnd,NA(),IFERROR(INDEX('iBoxx inputs'!C:C,MATCH($A36,'iBoxx inputs'!$A:$A,0)),E35))</f>
        <v>7.0767572007836304</v>
      </c>
      <c r="F36" s="6">
        <f>IF($A36&gt;DataEnd,NA(),IFERROR(INDEX('Bank of England inputs'!D:D,MATCH($A36,'Bank of England inputs'!$A:$A,0),0),F35))</f>
        <v>2.7373325567850992</v>
      </c>
      <c r="H36" s="5">
        <f t="shared" si="1"/>
        <v>35844</v>
      </c>
      <c r="I36" s="6">
        <f t="shared" si="2"/>
        <v>6.9735416209670706</v>
      </c>
      <c r="J36" s="6">
        <f t="shared" si="0"/>
        <v>4.1233395482995538</v>
      </c>
    </row>
    <row r="37" spans="1:10" x14ac:dyDescent="0.2">
      <c r="A37" s="5">
        <f>IF(AND(dateA=1,A36&lt;DataEnd),'iBoxx inputs'!A41,IF(AND(dateA=2,A36&lt;DataEnd),'Bank of England inputs'!A41,IF(dateA=3,A36+1,IF(dateA=4,WORKDAY(A36,1,),WORKDAY(A36,1,holidayQ)))))</f>
        <v>35845</v>
      </c>
      <c r="B37" s="35">
        <f>MATCH(A37,'iBoxx inputs'!A:A,0)</f>
        <v>42</v>
      </c>
      <c r="C37" s="35">
        <f>MATCH(A37,'Bank of England inputs'!A:A,0)</f>
        <v>41</v>
      </c>
      <c r="D37" s="6">
        <f>IF($A37&gt;DataEnd,NA(),IFERROR(INDEX('iBoxx inputs'!B:B,MATCH($A37,'iBoxx inputs'!$A:$A,0)),D36))</f>
        <v>6.8791428717676997</v>
      </c>
      <c r="E37" s="6">
        <f>IF($A37&gt;DataEnd,NA(),IFERROR(INDEX('iBoxx inputs'!C:C,MATCH($A37,'iBoxx inputs'!$A:$A,0)),E36))</f>
        <v>7.0893954316519796</v>
      </c>
      <c r="F37" s="6">
        <f>IF($A37&gt;DataEnd,NA(),IFERROR(INDEX('Bank of England inputs'!D:D,MATCH($A37,'Bank of England inputs'!$A:$A,0),0),F36))</f>
        <v>2.766990291262128</v>
      </c>
      <c r="H37" s="5">
        <f t="shared" si="1"/>
        <v>35845</v>
      </c>
      <c r="I37" s="6">
        <f t="shared" si="2"/>
        <v>6.9842691517098396</v>
      </c>
      <c r="J37" s="6">
        <f t="shared" si="0"/>
        <v>4.1037290753529909</v>
      </c>
    </row>
    <row r="38" spans="1:10" x14ac:dyDescent="0.2">
      <c r="A38" s="5">
        <f>IF(AND(dateA=1,A37&lt;DataEnd),'iBoxx inputs'!A42,IF(AND(dateA=2,A37&lt;DataEnd),'Bank of England inputs'!A42,IF(dateA=3,A37+1,IF(dateA=4,WORKDAY(A37,1,),WORKDAY(A37,1,holidayQ)))))</f>
        <v>35846</v>
      </c>
      <c r="B38" s="35">
        <f>MATCH(A38,'iBoxx inputs'!A:A,0)</f>
        <v>43</v>
      </c>
      <c r="C38" s="35">
        <f>MATCH(A38,'Bank of England inputs'!A:A,0)</f>
        <v>42</v>
      </c>
      <c r="D38" s="6">
        <f>IF($A38&gt;DataEnd,NA(),IFERROR(INDEX('iBoxx inputs'!B:B,MATCH($A38,'iBoxx inputs'!$A:$A,0)),D37))</f>
        <v>6.8892322124824199</v>
      </c>
      <c r="E38" s="6">
        <f>IF($A38&gt;DataEnd,NA(),IFERROR(INDEX('iBoxx inputs'!C:C,MATCH($A38,'iBoxx inputs'!$A:$A,0)),E37))</f>
        <v>7.0984033301146701</v>
      </c>
      <c r="F38" s="6">
        <f>IF($A38&gt;DataEnd,NA(),IFERROR(INDEX('Bank of England inputs'!D:D,MATCH($A38,'Bank of England inputs'!$A:$A,0),0),F37))</f>
        <v>2.7567462628615758</v>
      </c>
      <c r="H38" s="5">
        <f t="shared" si="1"/>
        <v>35846</v>
      </c>
      <c r="I38" s="6">
        <f t="shared" si="2"/>
        <v>6.993817771298545</v>
      </c>
      <c r="J38" s="6">
        <f t="shared" si="0"/>
        <v>4.1233998375134862</v>
      </c>
    </row>
    <row r="39" spans="1:10" x14ac:dyDescent="0.2">
      <c r="A39" s="5">
        <f>IF(AND(dateA=1,A38&lt;DataEnd),'iBoxx inputs'!A43,IF(AND(dateA=2,A38&lt;DataEnd),'Bank of England inputs'!A43,IF(dateA=3,A38+1,IF(dateA=4,WORKDAY(A38,1,),WORKDAY(A38,1,holidayQ)))))</f>
        <v>35849</v>
      </c>
      <c r="B39" s="35">
        <f>MATCH(A39,'iBoxx inputs'!A:A,0)</f>
        <v>44</v>
      </c>
      <c r="C39" s="35">
        <f>MATCH(A39,'Bank of England inputs'!A:A,0)</f>
        <v>43</v>
      </c>
      <c r="D39" s="6">
        <f>IF($A39&gt;DataEnd,NA(),IFERROR(INDEX('iBoxx inputs'!B:B,MATCH($A39,'iBoxx inputs'!$A:$A,0)),D38))</f>
        <v>6.9131879454526901</v>
      </c>
      <c r="E39" s="6">
        <f>IF($A39&gt;DataEnd,NA(),IFERROR(INDEX('iBoxx inputs'!C:C,MATCH($A39,'iBoxx inputs'!$A:$A,0)),E38))</f>
        <v>7.1200831641967097</v>
      </c>
      <c r="F39" s="6">
        <f>IF($A39&gt;DataEnd,NA(),IFERROR(INDEX('Bank of England inputs'!D:D,MATCH($A39,'Bank of England inputs'!$A:$A,0),0),F38))</f>
        <v>2.7855964282247792</v>
      </c>
      <c r="H39" s="5">
        <f t="shared" si="1"/>
        <v>35849</v>
      </c>
      <c r="I39" s="6">
        <f t="shared" si="2"/>
        <v>7.0166355548246999</v>
      </c>
      <c r="J39" s="6">
        <f t="shared" si="0"/>
        <v>4.1163735714220051</v>
      </c>
    </row>
    <row r="40" spans="1:10" x14ac:dyDescent="0.2">
      <c r="A40" s="5">
        <f>IF(AND(dateA=1,A39&lt;DataEnd),'iBoxx inputs'!A44,IF(AND(dateA=2,A39&lt;DataEnd),'Bank of England inputs'!A44,IF(dateA=3,A39+1,IF(dateA=4,WORKDAY(A39,1,),WORKDAY(A39,1,holidayQ)))))</f>
        <v>35850</v>
      </c>
      <c r="B40" s="35">
        <f>MATCH(A40,'iBoxx inputs'!A:A,0)</f>
        <v>45</v>
      </c>
      <c r="C40" s="35">
        <f>MATCH(A40,'Bank of England inputs'!A:A,0)</f>
        <v>44</v>
      </c>
      <c r="D40" s="6">
        <f>IF($A40&gt;DataEnd,NA(),IFERROR(INDEX('iBoxx inputs'!B:B,MATCH($A40,'iBoxx inputs'!$A:$A,0)),D39))</f>
        <v>6.9534117101088802</v>
      </c>
      <c r="E40" s="6">
        <f>IF($A40&gt;DataEnd,NA(),IFERROR(INDEX('iBoxx inputs'!C:C,MATCH($A40,'iBoxx inputs'!$A:$A,0)),E39))</f>
        <v>7.1589681235795402</v>
      </c>
      <c r="F40" s="6">
        <f>IF($A40&gt;DataEnd,NA(),IFERROR(INDEX('Bank of England inputs'!D:D,MATCH($A40,'Bank of England inputs'!$A:$A,0),0),F39))</f>
        <v>2.7950310559006208</v>
      </c>
      <c r="H40" s="5">
        <f t="shared" si="1"/>
        <v>35850</v>
      </c>
      <c r="I40" s="6">
        <f t="shared" si="2"/>
        <v>7.0561899168442102</v>
      </c>
      <c r="J40" s="6">
        <f t="shared" si="0"/>
        <v>4.1452965354194404</v>
      </c>
    </row>
    <row r="41" spans="1:10" x14ac:dyDescent="0.2">
      <c r="A41" s="5">
        <f>IF(AND(dateA=1,A40&lt;DataEnd),'iBoxx inputs'!A45,IF(AND(dateA=2,A40&lt;DataEnd),'Bank of England inputs'!A45,IF(dateA=3,A40+1,IF(dateA=4,WORKDAY(A40,1,),WORKDAY(A40,1,holidayQ)))))</f>
        <v>35851</v>
      </c>
      <c r="B41" s="35">
        <f>MATCH(A41,'iBoxx inputs'!A:A,0)</f>
        <v>46</v>
      </c>
      <c r="C41" s="35">
        <f>MATCH(A41,'Bank of England inputs'!A:A,0)</f>
        <v>45</v>
      </c>
      <c r="D41" s="6">
        <f>IF($A41&gt;DataEnd,NA(),IFERROR(INDEX('iBoxx inputs'!B:B,MATCH($A41,'iBoxx inputs'!$A:$A,0)),D40))</f>
        <v>6.9473592824517798</v>
      </c>
      <c r="E41" s="6">
        <f>IF($A41&gt;DataEnd,NA(),IFERROR(INDEX('iBoxx inputs'!C:C,MATCH($A41,'iBoxx inputs'!$A:$A,0)),E40))</f>
        <v>7.15176127155316</v>
      </c>
      <c r="F41" s="6">
        <f>IF($A41&gt;DataEnd,NA(),IFERROR(INDEX('Bank of England inputs'!D:D,MATCH($A41,'Bank of England inputs'!$A:$A,0),0),F40))</f>
        <v>2.7947598253275086</v>
      </c>
      <c r="H41" s="5">
        <f t="shared" si="1"/>
        <v>35851</v>
      </c>
      <c r="I41" s="6">
        <f t="shared" si="2"/>
        <v>7.0495602770024703</v>
      </c>
      <c r="J41" s="6">
        <f t="shared" si="0"/>
        <v>4.1391219347220343</v>
      </c>
    </row>
    <row r="42" spans="1:10" x14ac:dyDescent="0.2">
      <c r="A42" s="5">
        <f>IF(AND(dateA=1,A41&lt;DataEnd),'iBoxx inputs'!A46,IF(AND(dateA=2,A41&lt;DataEnd),'Bank of England inputs'!A46,IF(dateA=3,A41+1,IF(dateA=4,WORKDAY(A41,1,),WORKDAY(A41,1,holidayQ)))))</f>
        <v>35852</v>
      </c>
      <c r="B42" s="35">
        <f>MATCH(A42,'iBoxx inputs'!A:A,0)</f>
        <v>47</v>
      </c>
      <c r="C42" s="35">
        <f>MATCH(A42,'Bank of England inputs'!A:A,0)</f>
        <v>46</v>
      </c>
      <c r="D42" s="6">
        <f>IF($A42&gt;DataEnd,NA(),IFERROR(INDEX('iBoxx inputs'!B:B,MATCH($A42,'iBoxx inputs'!$A:$A,0)),D41))</f>
        <v>6.95319212326108</v>
      </c>
      <c r="E42" s="6">
        <f>IF($A42&gt;DataEnd,NA(),IFERROR(INDEX('iBoxx inputs'!C:C,MATCH($A42,'iBoxx inputs'!$A:$A,0)),E41))</f>
        <v>7.1601974637923602</v>
      </c>
      <c r="F42" s="6">
        <f>IF($A42&gt;DataEnd,NA(),IFERROR(INDEX('Bank of England inputs'!D:D,MATCH($A42,'Bank of England inputs'!$A:$A,0),0),F41))</f>
        <v>2.8047360248447228</v>
      </c>
      <c r="H42" s="5">
        <f t="shared" si="1"/>
        <v>35852</v>
      </c>
      <c r="I42" s="6">
        <f t="shared" si="2"/>
        <v>7.0566947935267201</v>
      </c>
      <c r="J42" s="6">
        <f t="shared" si="0"/>
        <v>4.135956117483186</v>
      </c>
    </row>
    <row r="43" spans="1:10" x14ac:dyDescent="0.2">
      <c r="A43" s="5">
        <f>IF(AND(dateA=1,A42&lt;DataEnd),'iBoxx inputs'!A47,IF(AND(dateA=2,A42&lt;DataEnd),'Bank of England inputs'!A47,IF(dateA=3,A42+1,IF(dateA=4,WORKDAY(A42,1,),WORKDAY(A42,1,holidayQ)))))</f>
        <v>35853</v>
      </c>
      <c r="B43" s="35">
        <f>MATCH(A43,'iBoxx inputs'!A:A,0)</f>
        <v>48</v>
      </c>
      <c r="C43" s="35">
        <f>MATCH(A43,'Bank of England inputs'!A:A,0)</f>
        <v>47</v>
      </c>
      <c r="D43" s="6">
        <f>IF($A43&gt;DataEnd,NA(),IFERROR(INDEX('iBoxx inputs'!B:B,MATCH($A43,'iBoxx inputs'!$A:$A,0)),D42))</f>
        <v>6.9985817166496096</v>
      </c>
      <c r="E43" s="6">
        <f>IF($A43&gt;DataEnd,NA(),IFERROR(INDEX('iBoxx inputs'!C:C,MATCH($A43,'iBoxx inputs'!$A:$A,0)),E42))</f>
        <v>7.2011054671258004</v>
      </c>
      <c r="F43" s="6">
        <f>IF($A43&gt;DataEnd,NA(),IFERROR(INDEX('Bank of England inputs'!D:D,MATCH($A43,'Bank of England inputs'!$A:$A,0),0),F42))</f>
        <v>2.8432799611838977</v>
      </c>
      <c r="H43" s="5">
        <f t="shared" si="1"/>
        <v>35853</v>
      </c>
      <c r="I43" s="6">
        <f t="shared" si="2"/>
        <v>7.099843591887705</v>
      </c>
      <c r="J43" s="6">
        <f t="shared" si="0"/>
        <v>4.1388835831668969</v>
      </c>
    </row>
    <row r="44" spans="1:10" x14ac:dyDescent="0.2">
      <c r="A44" s="5">
        <f>IF(AND(dateA=1,A43&lt;DataEnd),'iBoxx inputs'!A48,IF(AND(dateA=2,A43&lt;DataEnd),'Bank of England inputs'!A48,IF(dateA=3,A43+1,IF(dateA=4,WORKDAY(A43,1,),WORKDAY(A43,1,holidayQ)))))</f>
        <v>35856</v>
      </c>
      <c r="B44" s="35">
        <f>MATCH(A44,'iBoxx inputs'!A:A,0)</f>
        <v>50</v>
      </c>
      <c r="C44" s="35">
        <f>MATCH(A44,'Bank of England inputs'!A:A,0)</f>
        <v>48</v>
      </c>
      <c r="D44" s="6">
        <f>IF($A44&gt;DataEnd,NA(),IFERROR(INDEX('iBoxx inputs'!B:B,MATCH($A44,'iBoxx inputs'!$A:$A,0)),D43))</f>
        <v>6.9582235470579299</v>
      </c>
      <c r="E44" s="6">
        <f>IF($A44&gt;DataEnd,NA(),IFERROR(INDEX('iBoxx inputs'!C:C,MATCH($A44,'iBoxx inputs'!$A:$A,0)),E43))</f>
        <v>7.1849715417040798</v>
      </c>
      <c r="F44" s="6">
        <f>IF($A44&gt;DataEnd,NA(),IFERROR(INDEX('Bank of England inputs'!D:D,MATCH($A44,'Bank of England inputs'!$A:$A,0),0),F43))</f>
        <v>2.795302339124528</v>
      </c>
      <c r="H44" s="5">
        <f t="shared" si="1"/>
        <v>35856</v>
      </c>
      <c r="I44" s="6">
        <f t="shared" si="2"/>
        <v>7.0715975443810049</v>
      </c>
      <c r="J44" s="6">
        <f t="shared" si="0"/>
        <v>4.1600103389441534</v>
      </c>
    </row>
    <row r="45" spans="1:10" x14ac:dyDescent="0.2">
      <c r="A45" s="5">
        <f>IF(AND(dateA=1,A44&lt;DataEnd),'iBoxx inputs'!A49,IF(AND(dateA=2,A44&lt;DataEnd),'Bank of England inputs'!A49,IF(dateA=3,A44+1,IF(dateA=4,WORKDAY(A44,1,),WORKDAY(A44,1,holidayQ)))))</f>
        <v>35857</v>
      </c>
      <c r="B45" s="35">
        <f>MATCH(A45,'iBoxx inputs'!A:A,0)</f>
        <v>51</v>
      </c>
      <c r="C45" s="35">
        <f>MATCH(A45,'Bank of England inputs'!A:A,0)</f>
        <v>49</v>
      </c>
      <c r="D45" s="6">
        <f>IF($A45&gt;DataEnd,NA(),IFERROR(INDEX('iBoxx inputs'!B:B,MATCH($A45,'iBoxx inputs'!$A:$A,0)),D44))</f>
        <v>7.02656136648132</v>
      </c>
      <c r="E45" s="6">
        <f>IF($A45&gt;DataEnd,NA(),IFERROR(INDEX('iBoxx inputs'!C:C,MATCH($A45,'iBoxx inputs'!$A:$A,0)),E44))</f>
        <v>7.2517534836220996</v>
      </c>
      <c r="F45" s="6">
        <f>IF($A45&gt;DataEnd,NA(),IFERROR(INDEX('Bank of England inputs'!D:D,MATCH($A45,'Bank of England inputs'!$A:$A,0),0),F44))</f>
        <v>2.8629658385093348</v>
      </c>
      <c r="H45" s="5">
        <f t="shared" si="1"/>
        <v>35857</v>
      </c>
      <c r="I45" s="6">
        <f t="shared" si="2"/>
        <v>7.1391574250517102</v>
      </c>
      <c r="J45" s="6">
        <f t="shared" si="0"/>
        <v>4.1571731397049394</v>
      </c>
    </row>
    <row r="46" spans="1:10" x14ac:dyDescent="0.2">
      <c r="A46" s="5">
        <f>IF(AND(dateA=1,A45&lt;DataEnd),'iBoxx inputs'!A50,IF(AND(dateA=2,A45&lt;DataEnd),'Bank of England inputs'!A50,IF(dateA=3,A45+1,IF(dateA=4,WORKDAY(A45,1,),WORKDAY(A45,1,holidayQ)))))</f>
        <v>35858</v>
      </c>
      <c r="B46" s="35">
        <f>MATCH(A46,'iBoxx inputs'!A:A,0)</f>
        <v>52</v>
      </c>
      <c r="C46" s="35">
        <f>MATCH(A46,'Bank of England inputs'!A:A,0)</f>
        <v>50</v>
      </c>
      <c r="D46" s="6">
        <f>IF($A46&gt;DataEnd,NA(),IFERROR(INDEX('iBoxx inputs'!B:B,MATCH($A46,'iBoxx inputs'!$A:$A,0)),D45))</f>
        <v>7.0585752479026604</v>
      </c>
      <c r="E46" s="6">
        <f>IF($A46&gt;DataEnd,NA(),IFERROR(INDEX('iBoxx inputs'!C:C,MATCH($A46,'iBoxx inputs'!$A:$A,0)),E45))</f>
        <v>7.2816054582134901</v>
      </c>
      <c r="F46" s="6">
        <f>IF($A46&gt;DataEnd,NA(),IFERROR(INDEX('Bank of England inputs'!D:D,MATCH($A46,'Bank of England inputs'!$A:$A,0),0),F45))</f>
        <v>2.8826555372221785</v>
      </c>
      <c r="H46" s="5">
        <f t="shared" si="1"/>
        <v>35858</v>
      </c>
      <c r="I46" s="6">
        <f t="shared" si="2"/>
        <v>7.1700903530580753</v>
      </c>
      <c r="J46" s="6">
        <f t="shared" si="0"/>
        <v>4.1673057459959528</v>
      </c>
    </row>
    <row r="47" spans="1:10" x14ac:dyDescent="0.2">
      <c r="A47" s="5">
        <f>IF(AND(dateA=1,A46&lt;DataEnd),'iBoxx inputs'!A51,IF(AND(dateA=2,A46&lt;DataEnd),'Bank of England inputs'!A51,IF(dateA=3,A46+1,IF(dateA=4,WORKDAY(A46,1,),WORKDAY(A46,1,holidayQ)))))</f>
        <v>35859</v>
      </c>
      <c r="B47" s="35">
        <f>MATCH(A47,'iBoxx inputs'!A:A,0)</f>
        <v>53</v>
      </c>
      <c r="C47" s="35">
        <f>MATCH(A47,'Bank of England inputs'!A:A,0)</f>
        <v>51</v>
      </c>
      <c r="D47" s="6">
        <f>IF($A47&gt;DataEnd,NA(),IFERROR(INDEX('iBoxx inputs'!B:B,MATCH($A47,'iBoxx inputs'!$A:$A,0)),D46))</f>
        <v>7.02735970991389</v>
      </c>
      <c r="E47" s="6">
        <f>IF($A47&gt;DataEnd,NA(),IFERROR(INDEX('iBoxx inputs'!C:C,MATCH($A47,'iBoxx inputs'!$A:$A,0)),E46))</f>
        <v>7.2525386601631601</v>
      </c>
      <c r="F47" s="6">
        <f>IF($A47&gt;DataEnd,NA(),IFERROR(INDEX('Bank of England inputs'!D:D,MATCH($A47,'Bank of England inputs'!$A:$A,0),0),F46))</f>
        <v>2.8435559006211308</v>
      </c>
      <c r="H47" s="5">
        <f t="shared" si="1"/>
        <v>35859</v>
      </c>
      <c r="I47" s="6">
        <f t="shared" si="2"/>
        <v>7.1399491850385246</v>
      </c>
      <c r="J47" s="6">
        <f t="shared" si="0"/>
        <v>4.1776008684190735</v>
      </c>
    </row>
    <row r="48" spans="1:10" x14ac:dyDescent="0.2">
      <c r="A48" s="5">
        <f>IF(AND(dateA=1,A47&lt;DataEnd),'iBoxx inputs'!A52,IF(AND(dateA=2,A47&lt;DataEnd),'Bank of England inputs'!A52,IF(dateA=3,A47+1,IF(dateA=4,WORKDAY(A47,1,),WORKDAY(A47,1,holidayQ)))))</f>
        <v>35860</v>
      </c>
      <c r="B48" s="35">
        <f>MATCH(A48,'iBoxx inputs'!A:A,0)</f>
        <v>54</v>
      </c>
      <c r="C48" s="35">
        <f>MATCH(A48,'Bank of England inputs'!A:A,0)</f>
        <v>52</v>
      </c>
      <c r="D48" s="6">
        <f>IF($A48&gt;DataEnd,NA(),IFERROR(INDEX('iBoxx inputs'!B:B,MATCH($A48,'iBoxx inputs'!$A:$A,0)),D47))</f>
        <v>6.99319099164211</v>
      </c>
      <c r="E48" s="6">
        <f>IF($A48&gt;DataEnd,NA(),IFERROR(INDEX('iBoxx inputs'!C:C,MATCH($A48,'iBoxx inputs'!$A:$A,0)),E47))</f>
        <v>7.2180472887616398</v>
      </c>
      <c r="F48" s="6">
        <f>IF($A48&gt;DataEnd,NA(),IFERROR(INDEX('Bank of England inputs'!D:D,MATCH($A48,'Bank of England inputs'!$A:$A,0),0),F47))</f>
        <v>2.8144409937888026</v>
      </c>
      <c r="H48" s="5">
        <f t="shared" si="1"/>
        <v>35860</v>
      </c>
      <c r="I48" s="6">
        <f t="shared" si="2"/>
        <v>7.1056191402018749</v>
      </c>
      <c r="J48" s="6">
        <f t="shared" si="0"/>
        <v>4.1737114990221036</v>
      </c>
    </row>
    <row r="49" spans="1:10" x14ac:dyDescent="0.2">
      <c r="A49" s="5">
        <f>IF(AND(dateA=1,A48&lt;DataEnd),'iBoxx inputs'!A53,IF(AND(dateA=2,A48&lt;DataEnd),'Bank of England inputs'!A53,IF(dateA=3,A48+1,IF(dateA=4,WORKDAY(A48,1,),WORKDAY(A48,1,holidayQ)))))</f>
        <v>35863</v>
      </c>
      <c r="B49" s="35">
        <f>MATCH(A49,'iBoxx inputs'!A:A,0)</f>
        <v>55</v>
      </c>
      <c r="C49" s="35">
        <f>MATCH(A49,'Bank of England inputs'!A:A,0)</f>
        <v>53</v>
      </c>
      <c r="D49" s="6">
        <f>IF($A49&gt;DataEnd,NA(),IFERROR(INDEX('iBoxx inputs'!B:B,MATCH($A49,'iBoxx inputs'!$A:$A,0)),D48))</f>
        <v>6.9331348678493301</v>
      </c>
      <c r="E49" s="6">
        <f>IF($A49&gt;DataEnd,NA(),IFERROR(INDEX('iBoxx inputs'!C:C,MATCH($A49,'iBoxx inputs'!$A:$A,0)),E48))</f>
        <v>7.1569159921960797</v>
      </c>
      <c r="F49" s="6">
        <f>IF($A49&gt;DataEnd,NA(),IFERROR(INDEX('Bank of England inputs'!D:D,MATCH($A49,'Bank of England inputs'!$A:$A,0),0),F48))</f>
        <v>2.7961165048543624</v>
      </c>
      <c r="H49" s="5">
        <f t="shared" si="1"/>
        <v>35863</v>
      </c>
      <c r="I49" s="6">
        <f t="shared" si="2"/>
        <v>7.0450254300227044</v>
      </c>
      <c r="J49" s="6">
        <f t="shared" si="0"/>
        <v>4.1333360341172964</v>
      </c>
    </row>
    <row r="50" spans="1:10" x14ac:dyDescent="0.2">
      <c r="A50" s="5">
        <f>IF(AND(dateA=1,A49&lt;DataEnd),'iBoxx inputs'!A54,IF(AND(dateA=2,A49&lt;DataEnd),'Bank of England inputs'!A54,IF(dateA=3,A49+1,IF(dateA=4,WORKDAY(A49,1,),WORKDAY(A49,1,holidayQ)))))</f>
        <v>35864</v>
      </c>
      <c r="B50" s="35">
        <f>MATCH(A50,'iBoxx inputs'!A:A,0)</f>
        <v>56</v>
      </c>
      <c r="C50" s="35">
        <f>MATCH(A50,'Bank of England inputs'!A:A,0)</f>
        <v>54</v>
      </c>
      <c r="D50" s="6">
        <f>IF($A50&gt;DataEnd,NA(),IFERROR(INDEX('iBoxx inputs'!B:B,MATCH($A50,'iBoxx inputs'!$A:$A,0)),D49))</f>
        <v>6.922152956333</v>
      </c>
      <c r="E50" s="6">
        <f>IF($A50&gt;DataEnd,NA(),IFERROR(INDEX('iBoxx inputs'!C:C,MATCH($A50,'iBoxx inputs'!$A:$A,0)),E49))</f>
        <v>7.1516925260211499</v>
      </c>
      <c r="F50" s="6">
        <f>IF($A50&gt;DataEnd,NA(),IFERROR(INDEX('Bank of England inputs'!D:D,MATCH($A50,'Bank of England inputs'!$A:$A,0),0),F49))</f>
        <v>2.7961165048543624</v>
      </c>
      <c r="H50" s="5">
        <f t="shared" si="1"/>
        <v>35864</v>
      </c>
      <c r="I50" s="6">
        <f t="shared" si="2"/>
        <v>7.0369227411770749</v>
      </c>
      <c r="J50" s="6">
        <f t="shared" si="0"/>
        <v>4.1254537433059957</v>
      </c>
    </row>
    <row r="51" spans="1:10" x14ac:dyDescent="0.2">
      <c r="A51" s="5">
        <f>IF(AND(dateA=1,A50&lt;DataEnd),'iBoxx inputs'!A55,IF(AND(dateA=2,A50&lt;DataEnd),'Bank of England inputs'!A55,IF(dateA=3,A50+1,IF(dateA=4,WORKDAY(A50,1,),WORKDAY(A50,1,holidayQ)))))</f>
        <v>35865</v>
      </c>
      <c r="B51" s="35">
        <f>MATCH(A51,'iBoxx inputs'!A:A,0)</f>
        <v>57</v>
      </c>
      <c r="C51" s="35">
        <f>MATCH(A51,'Bank of England inputs'!A:A,0)</f>
        <v>55</v>
      </c>
      <c r="D51" s="6">
        <f>IF($A51&gt;DataEnd,NA(),IFERROR(INDEX('iBoxx inputs'!B:B,MATCH($A51,'iBoxx inputs'!$A:$A,0)),D50))</f>
        <v>6.9263890785795201</v>
      </c>
      <c r="E51" s="6">
        <f>IF($A51&gt;DataEnd,NA(),IFERROR(INDEX('iBoxx inputs'!C:C,MATCH($A51,'iBoxx inputs'!$A:$A,0)),E50))</f>
        <v>7.1545383676617602</v>
      </c>
      <c r="F51" s="6">
        <f>IF($A51&gt;DataEnd,NA(),IFERROR(INDEX('Bank of England inputs'!D:D,MATCH($A51,'Bank of England inputs'!$A:$A,0),0),F50))</f>
        <v>2.7963879988348372</v>
      </c>
      <c r="H51" s="5">
        <f t="shared" si="1"/>
        <v>35865</v>
      </c>
      <c r="I51" s="6">
        <f t="shared" si="2"/>
        <v>7.0404637231206397</v>
      </c>
      <c r="J51" s="6">
        <f t="shared" si="0"/>
        <v>4.1286233951468354</v>
      </c>
    </row>
    <row r="52" spans="1:10" x14ac:dyDescent="0.2">
      <c r="A52" s="5">
        <f>IF(AND(dateA=1,A51&lt;DataEnd),'iBoxx inputs'!A56,IF(AND(dateA=2,A51&lt;DataEnd),'Bank of England inputs'!A56,IF(dateA=3,A51+1,IF(dateA=4,WORKDAY(A51,1,),WORKDAY(A51,1,holidayQ)))))</f>
        <v>35866</v>
      </c>
      <c r="B52" s="35">
        <f>MATCH(A52,'iBoxx inputs'!A:A,0)</f>
        <v>58</v>
      </c>
      <c r="C52" s="35">
        <f>MATCH(A52,'Bank of England inputs'!A:A,0)</f>
        <v>56</v>
      </c>
      <c r="D52" s="6">
        <f>IF($A52&gt;DataEnd,NA(),IFERROR(INDEX('iBoxx inputs'!B:B,MATCH($A52,'iBoxx inputs'!$A:$A,0)),D51))</f>
        <v>6.8710918555926597</v>
      </c>
      <c r="E52" s="6">
        <f>IF($A52&gt;DataEnd,NA(),IFERROR(INDEX('iBoxx inputs'!C:C,MATCH($A52,'iBoxx inputs'!$A:$A,0)),E51))</f>
        <v>7.09801272750751</v>
      </c>
      <c r="F52" s="6">
        <f>IF($A52&gt;DataEnd,NA(),IFERROR(INDEX('Bank of England inputs'!D:D,MATCH($A52,'Bank of England inputs'!$A:$A,0),0),F51))</f>
        <v>2.7675276752767486</v>
      </c>
      <c r="H52" s="5">
        <f t="shared" si="1"/>
        <v>35866</v>
      </c>
      <c r="I52" s="6">
        <f t="shared" si="2"/>
        <v>6.9845522915500844</v>
      </c>
      <c r="J52" s="6">
        <f t="shared" si="0"/>
        <v>4.1034602190666902</v>
      </c>
    </row>
    <row r="53" spans="1:10" x14ac:dyDescent="0.2">
      <c r="A53" s="5">
        <f>IF(AND(dateA=1,A52&lt;DataEnd),'iBoxx inputs'!A57,IF(AND(dateA=2,A52&lt;DataEnd),'Bank of England inputs'!A57,IF(dateA=3,A52+1,IF(dateA=4,WORKDAY(A52,1,),WORKDAY(A52,1,holidayQ)))))</f>
        <v>35867</v>
      </c>
      <c r="B53" s="35">
        <f>MATCH(A53,'iBoxx inputs'!A:A,0)</f>
        <v>59</v>
      </c>
      <c r="C53" s="35">
        <f>MATCH(A53,'Bank of England inputs'!A:A,0)</f>
        <v>57</v>
      </c>
      <c r="D53" s="6">
        <f>IF($A53&gt;DataEnd,NA(),IFERROR(INDEX('iBoxx inputs'!B:B,MATCH($A53,'iBoxx inputs'!$A:$A,0)),D52))</f>
        <v>6.8871551910964097</v>
      </c>
      <c r="E53" s="6">
        <f>IF($A53&gt;DataEnd,NA(),IFERROR(INDEX('iBoxx inputs'!C:C,MATCH($A53,'iBoxx inputs'!$A:$A,0)),E52))</f>
        <v>7.1107713029928599</v>
      </c>
      <c r="F53" s="6">
        <f>IF($A53&gt;DataEnd,NA(),IFERROR(INDEX('Bank of England inputs'!D:D,MATCH($A53,'Bank of England inputs'!$A:$A,0),0),F52))</f>
        <v>2.7672589571803075</v>
      </c>
      <c r="H53" s="5">
        <f t="shared" si="1"/>
        <v>35867</v>
      </c>
      <c r="I53" s="6">
        <f t="shared" si="2"/>
        <v>6.9989632470446352</v>
      </c>
      <c r="J53" s="6">
        <f t="shared" si="0"/>
        <v>4.1177553364807995</v>
      </c>
    </row>
    <row r="54" spans="1:10" x14ac:dyDescent="0.2">
      <c r="A54" s="5">
        <f>IF(AND(dateA=1,A53&lt;DataEnd),'iBoxx inputs'!A58,IF(AND(dateA=2,A53&lt;DataEnd),'Bank of England inputs'!A58,IF(dateA=3,A53+1,IF(dateA=4,WORKDAY(A53,1,),WORKDAY(A53,1,holidayQ)))))</f>
        <v>35870</v>
      </c>
      <c r="B54" s="35">
        <f>MATCH(A54,'iBoxx inputs'!A:A,0)</f>
        <v>60</v>
      </c>
      <c r="C54" s="35">
        <f>MATCH(A54,'Bank of England inputs'!A:A,0)</f>
        <v>58</v>
      </c>
      <c r="D54" s="6">
        <f>IF($A54&gt;DataEnd,NA(),IFERROR(INDEX('iBoxx inputs'!B:B,MATCH($A54,'iBoxx inputs'!$A:$A,0)),D53))</f>
        <v>6.83450873830171</v>
      </c>
      <c r="E54" s="6">
        <f>IF($A54&gt;DataEnd,NA(),IFERROR(INDEX('iBoxx inputs'!C:C,MATCH($A54,'iBoxx inputs'!$A:$A,0)),E53))</f>
        <v>7.0282538859933803</v>
      </c>
      <c r="F54" s="6">
        <f>IF($A54&gt;DataEnd,NA(),IFERROR(INDEX('Bank of England inputs'!D:D,MATCH($A54,'Bank of England inputs'!$A:$A,0),0),F53))</f>
        <v>2.7483733126153265</v>
      </c>
      <c r="H54" s="5">
        <f t="shared" si="1"/>
        <v>35870</v>
      </c>
      <c r="I54" s="6">
        <f t="shared" si="2"/>
        <v>6.9313813121475452</v>
      </c>
      <c r="J54" s="6">
        <f t="shared" si="0"/>
        <v>4.0711184660853661</v>
      </c>
    </row>
    <row r="55" spans="1:10" x14ac:dyDescent="0.2">
      <c r="A55" s="5">
        <f>IF(AND(dateA=1,A54&lt;DataEnd),'iBoxx inputs'!A59,IF(AND(dateA=2,A54&lt;DataEnd),'Bank of England inputs'!A59,IF(dateA=3,A54+1,IF(dateA=4,WORKDAY(A54,1,),WORKDAY(A54,1,holidayQ)))))</f>
        <v>35871</v>
      </c>
      <c r="B55" s="35">
        <f>MATCH(A55,'iBoxx inputs'!A:A,0)</f>
        <v>61</v>
      </c>
      <c r="C55" s="35">
        <f>MATCH(A55,'Bank of England inputs'!A:A,0)</f>
        <v>59</v>
      </c>
      <c r="D55" s="6">
        <f>IF($A55&gt;DataEnd,NA(),IFERROR(INDEX('iBoxx inputs'!B:B,MATCH($A55,'iBoxx inputs'!$A:$A,0)),D54))</f>
        <v>6.8451402396108696</v>
      </c>
      <c r="E55" s="6">
        <f>IF($A55&gt;DataEnd,NA(),IFERROR(INDEX('iBoxx inputs'!C:C,MATCH($A55,'iBoxx inputs'!$A:$A,0)),E54))</f>
        <v>7.03389588572416</v>
      </c>
      <c r="F55" s="6">
        <f>IF($A55&gt;DataEnd,NA(),IFERROR(INDEX('Bank of England inputs'!D:D,MATCH($A55,'Bank of England inputs'!$A:$A,0),0),F54))</f>
        <v>2.7284202349742603</v>
      </c>
      <c r="H55" s="5">
        <f t="shared" si="1"/>
        <v>35871</v>
      </c>
      <c r="I55" s="6">
        <f t="shared" si="2"/>
        <v>6.9395180626675153</v>
      </c>
      <c r="J55" s="6">
        <f t="shared" si="0"/>
        <v>4.0992529799066757</v>
      </c>
    </row>
    <row r="56" spans="1:10" x14ac:dyDescent="0.2">
      <c r="A56" s="5">
        <f>IF(AND(dateA=1,A55&lt;DataEnd),'iBoxx inputs'!A60,IF(AND(dateA=2,A55&lt;DataEnd),'Bank of England inputs'!A60,IF(dateA=3,A55+1,IF(dateA=4,WORKDAY(A55,1,),WORKDAY(A55,1,holidayQ)))))</f>
        <v>35872</v>
      </c>
      <c r="B56" s="35">
        <f>MATCH(A56,'iBoxx inputs'!A:A,0)</f>
        <v>62</v>
      </c>
      <c r="C56" s="35">
        <f>MATCH(A56,'Bank of England inputs'!A:A,0)</f>
        <v>60</v>
      </c>
      <c r="D56" s="6">
        <f>IF($A56&gt;DataEnd,NA(),IFERROR(INDEX('iBoxx inputs'!B:B,MATCH($A56,'iBoxx inputs'!$A:$A,0)),D55))</f>
        <v>6.8402872268210801</v>
      </c>
      <c r="E56" s="6">
        <f>IF($A56&gt;DataEnd,NA(),IFERROR(INDEX('iBoxx inputs'!C:C,MATCH($A56,'iBoxx inputs'!$A:$A,0)),E55))</f>
        <v>7.0277101503223998</v>
      </c>
      <c r="F56" s="6">
        <f>IF($A56&gt;DataEnd,NA(),IFERROR(INDEX('Bank of England inputs'!D:D,MATCH($A56,'Bank of England inputs'!$A:$A,0),0),F55))</f>
        <v>2.7184466019417597</v>
      </c>
      <c r="H56" s="5">
        <f t="shared" si="1"/>
        <v>35872</v>
      </c>
      <c r="I56" s="6">
        <f t="shared" si="2"/>
        <v>6.93399868857174</v>
      </c>
      <c r="J56" s="6">
        <f t="shared" si="0"/>
        <v>4.1039873811236971</v>
      </c>
    </row>
    <row r="57" spans="1:10" x14ac:dyDescent="0.2">
      <c r="A57" s="5">
        <f>IF(AND(dateA=1,A56&lt;DataEnd),'iBoxx inputs'!A61,IF(AND(dateA=2,A56&lt;DataEnd),'Bank of England inputs'!A61,IF(dateA=3,A56+1,IF(dateA=4,WORKDAY(A56,1,),WORKDAY(A56,1,holidayQ)))))</f>
        <v>35873</v>
      </c>
      <c r="B57" s="35">
        <f>MATCH(A57,'iBoxx inputs'!A:A,0)</f>
        <v>63</v>
      </c>
      <c r="C57" s="35">
        <f>MATCH(A57,'Bank of England inputs'!A:A,0)</f>
        <v>61</v>
      </c>
      <c r="D57" s="6">
        <f>IF($A57&gt;DataEnd,NA(),IFERROR(INDEX('iBoxx inputs'!B:B,MATCH($A57,'iBoxx inputs'!$A:$A,0)),D56))</f>
        <v>6.9022294524377399</v>
      </c>
      <c r="E57" s="6">
        <f>IF($A57&gt;DataEnd,NA(),IFERROR(INDEX('iBoxx inputs'!C:C,MATCH($A57,'iBoxx inputs'!$A:$A,0)),E56))</f>
        <v>7.1019668071539899</v>
      </c>
      <c r="F57" s="6">
        <f>IF($A57&gt;DataEnd,NA(),IFERROR(INDEX('Bank of England inputs'!D:D,MATCH($A57,'Bank of England inputs'!$A:$A,0),0),F56))</f>
        <v>2.7570138821473522</v>
      </c>
      <c r="H57" s="5">
        <f t="shared" si="1"/>
        <v>35873</v>
      </c>
      <c r="I57" s="6">
        <f t="shared" si="2"/>
        <v>7.0020981297958649</v>
      </c>
      <c r="J57" s="6">
        <f t="shared" si="0"/>
        <v>4.1311868526242135</v>
      </c>
    </row>
    <row r="58" spans="1:10" x14ac:dyDescent="0.2">
      <c r="A58" s="5">
        <f>IF(AND(dateA=1,A57&lt;DataEnd),'iBoxx inputs'!A62,IF(AND(dateA=2,A57&lt;DataEnd),'Bank of England inputs'!A62,IF(dateA=3,A57+1,IF(dateA=4,WORKDAY(A57,1,),WORKDAY(A57,1,holidayQ)))))</f>
        <v>35874</v>
      </c>
      <c r="B58" s="35">
        <f>MATCH(A58,'iBoxx inputs'!A:A,0)</f>
        <v>64</v>
      </c>
      <c r="C58" s="35">
        <f>MATCH(A58,'Bank of England inputs'!A:A,0)</f>
        <v>62</v>
      </c>
      <c r="D58" s="6">
        <f>IF($A58&gt;DataEnd,NA(),IFERROR(INDEX('iBoxx inputs'!B:B,MATCH($A58,'iBoxx inputs'!$A:$A,0)),D57))</f>
        <v>6.8497420642705498</v>
      </c>
      <c r="E58" s="6">
        <f>IF($A58&gt;DataEnd,NA(),IFERROR(INDEX('iBoxx inputs'!C:C,MATCH($A58,'iBoxx inputs'!$A:$A,0)),E57))</f>
        <v>7.0468639796721604</v>
      </c>
      <c r="F58" s="6">
        <f>IF($A58&gt;DataEnd,NA(),IFERROR(INDEX('Bank of England inputs'!D:D,MATCH($A58,'Bank of England inputs'!$A:$A,0),0),F57))</f>
        <v>2.7289501796639914</v>
      </c>
      <c r="H58" s="5">
        <f t="shared" si="1"/>
        <v>35874</v>
      </c>
      <c r="I58" s="6">
        <f t="shared" si="2"/>
        <v>6.9483030219713555</v>
      </c>
      <c r="J58" s="6">
        <f t="shared" si="0"/>
        <v>4.1072675569331585</v>
      </c>
    </row>
    <row r="59" spans="1:10" x14ac:dyDescent="0.2">
      <c r="A59" s="5">
        <f>IF(AND(dateA=1,A58&lt;DataEnd),'iBoxx inputs'!A63,IF(AND(dateA=2,A58&lt;DataEnd),'Bank of England inputs'!A63,IF(dateA=3,A58+1,IF(dateA=4,WORKDAY(A58,1,),WORKDAY(A58,1,holidayQ)))))</f>
        <v>35877</v>
      </c>
      <c r="B59" s="35">
        <f>MATCH(A59,'iBoxx inputs'!A:A,0)</f>
        <v>65</v>
      </c>
      <c r="C59" s="35">
        <f>MATCH(A59,'Bank of England inputs'!A:A,0)</f>
        <v>63</v>
      </c>
      <c r="D59" s="6">
        <f>IF($A59&gt;DataEnd,NA(),IFERROR(INDEX('iBoxx inputs'!B:B,MATCH($A59,'iBoxx inputs'!$A:$A,0)),D58))</f>
        <v>6.8677409710501802</v>
      </c>
      <c r="E59" s="6">
        <f>IF($A59&gt;DataEnd,NA(),IFERROR(INDEX('iBoxx inputs'!C:C,MATCH($A59,'iBoxx inputs'!$A:$A,0)),E58))</f>
        <v>7.0969223523131904</v>
      </c>
      <c r="F59" s="6">
        <f>IF($A59&gt;DataEnd,NA(),IFERROR(INDEX('Bank of England inputs'!D:D,MATCH($A59,'Bank of England inputs'!$A:$A,0),0),F58))</f>
        <v>2.7284202349742603</v>
      </c>
      <c r="H59" s="5">
        <f t="shared" si="1"/>
        <v>35877</v>
      </c>
      <c r="I59" s="6">
        <f t="shared" si="2"/>
        <v>6.9823316616816857</v>
      </c>
      <c r="J59" s="6">
        <f t="shared" si="0"/>
        <v>4.140929469155008</v>
      </c>
    </row>
    <row r="60" spans="1:10" x14ac:dyDescent="0.2">
      <c r="A60" s="5">
        <f>IF(AND(dateA=1,A59&lt;DataEnd),'iBoxx inputs'!A64,IF(AND(dateA=2,A59&lt;DataEnd),'Bank of England inputs'!A64,IF(dateA=3,A59+1,IF(dateA=4,WORKDAY(A59,1,),WORKDAY(A59,1,holidayQ)))))</f>
        <v>35878</v>
      </c>
      <c r="B60" s="35">
        <f>MATCH(A60,'iBoxx inputs'!A:A,0)</f>
        <v>66</v>
      </c>
      <c r="C60" s="35">
        <f>MATCH(A60,'Bank of England inputs'!A:A,0)</f>
        <v>64</v>
      </c>
      <c r="D60" s="6">
        <f>IF($A60&gt;DataEnd,NA(),IFERROR(INDEX('iBoxx inputs'!B:B,MATCH($A60,'iBoxx inputs'!$A:$A,0)),D59))</f>
        <v>6.8531174298352697</v>
      </c>
      <c r="E60" s="6">
        <f>IF($A60&gt;DataEnd,NA(),IFERROR(INDEX('iBoxx inputs'!C:C,MATCH($A60,'iBoxx inputs'!$A:$A,0)),E59))</f>
        <v>7.0929955599196903</v>
      </c>
      <c r="F60" s="6">
        <f>IF($A60&gt;DataEnd,NA(),IFERROR(INDEX('Bank of England inputs'!D:D,MATCH($A60,'Bank of England inputs'!$A:$A,0),0),F59))</f>
        <v>2.7189745581666314</v>
      </c>
      <c r="H60" s="5">
        <f t="shared" si="1"/>
        <v>35878</v>
      </c>
      <c r="I60" s="6">
        <f t="shared" si="2"/>
        <v>6.97305649487748</v>
      </c>
      <c r="J60" s="6">
        <f t="shared" si="0"/>
        <v>4.1414762511106318</v>
      </c>
    </row>
    <row r="61" spans="1:10" x14ac:dyDescent="0.2">
      <c r="A61" s="5">
        <f>IF(AND(dateA=1,A60&lt;DataEnd),'iBoxx inputs'!A65,IF(AND(dateA=2,A60&lt;DataEnd),'Bank of England inputs'!A65,IF(dateA=3,A60+1,IF(dateA=4,WORKDAY(A60,1,),WORKDAY(A60,1,holidayQ)))))</f>
        <v>35879</v>
      </c>
      <c r="B61" s="35">
        <f>MATCH(A61,'iBoxx inputs'!A:A,0)</f>
        <v>67</v>
      </c>
      <c r="C61" s="35">
        <f>MATCH(A61,'Bank of England inputs'!A:A,0)</f>
        <v>65</v>
      </c>
      <c r="D61" s="6">
        <f>IF($A61&gt;DataEnd,NA(),IFERROR(INDEX('iBoxx inputs'!B:B,MATCH($A61,'iBoxx inputs'!$A:$A,0)),D60))</f>
        <v>6.8503024246888602</v>
      </c>
      <c r="E61" s="6">
        <f>IF($A61&gt;DataEnd,NA(),IFERROR(INDEX('iBoxx inputs'!C:C,MATCH($A61,'iBoxx inputs'!$A:$A,0)),E60))</f>
        <v>7.0956906981875303</v>
      </c>
      <c r="F61" s="6">
        <f>IF($A61&gt;DataEnd,NA(),IFERROR(INDEX('Bank of England inputs'!D:D,MATCH($A61,'Bank of England inputs'!$A:$A,0),0),F60))</f>
        <v>2.7189745581666314</v>
      </c>
      <c r="H61" s="5">
        <f t="shared" si="1"/>
        <v>35879</v>
      </c>
      <c r="I61" s="6">
        <f t="shared" si="2"/>
        <v>6.9729965614381957</v>
      </c>
      <c r="J61" s="6">
        <f t="shared" si="0"/>
        <v>4.1414179041114219</v>
      </c>
    </row>
    <row r="62" spans="1:10" x14ac:dyDescent="0.2">
      <c r="A62" s="5">
        <f>IF(AND(dateA=1,A61&lt;DataEnd),'iBoxx inputs'!A66,IF(AND(dateA=2,A61&lt;DataEnd),'Bank of England inputs'!A66,IF(dateA=3,A61+1,IF(dateA=4,WORKDAY(A61,1,),WORKDAY(A61,1,holidayQ)))))</f>
        <v>35880</v>
      </c>
      <c r="B62" s="35">
        <f>MATCH(A62,'iBoxx inputs'!A:A,0)</f>
        <v>68</v>
      </c>
      <c r="C62" s="35">
        <f>MATCH(A62,'Bank of England inputs'!A:A,0)</f>
        <v>66</v>
      </c>
      <c r="D62" s="6">
        <f>IF($A62&gt;DataEnd,NA(),IFERROR(INDEX('iBoxx inputs'!B:B,MATCH($A62,'iBoxx inputs'!$A:$A,0)),D61))</f>
        <v>6.8585355916503099</v>
      </c>
      <c r="E62" s="6">
        <f>IF($A62&gt;DataEnd,NA(),IFERROR(INDEX('iBoxx inputs'!C:C,MATCH($A62,'iBoxx inputs'!$A:$A,0)),E61))</f>
        <v>7.1067770227540104</v>
      </c>
      <c r="F62" s="6">
        <f>IF($A62&gt;DataEnd,NA(),IFERROR(INDEX('Bank of England inputs'!D:D,MATCH($A62,'Bank of England inputs'!$A:$A,0),0),F61))</f>
        <v>2.7286851815886637</v>
      </c>
      <c r="H62" s="5">
        <f t="shared" si="1"/>
        <v>35880</v>
      </c>
      <c r="I62" s="6">
        <f t="shared" si="2"/>
        <v>6.9826563072021601</v>
      </c>
      <c r="J62" s="6">
        <f t="shared" si="0"/>
        <v>4.140976902501925</v>
      </c>
    </row>
    <row r="63" spans="1:10" x14ac:dyDescent="0.2">
      <c r="A63" s="5">
        <f>IF(AND(dateA=1,A62&lt;DataEnd),'iBoxx inputs'!A67,IF(AND(dateA=2,A62&lt;DataEnd),'Bank of England inputs'!A67,IF(dateA=3,A62+1,IF(dateA=4,WORKDAY(A62,1,),WORKDAY(A62,1,holidayQ)))))</f>
        <v>35881</v>
      </c>
      <c r="B63" s="35">
        <f>MATCH(A63,'iBoxx inputs'!A:A,0)</f>
        <v>69</v>
      </c>
      <c r="C63" s="35">
        <f>MATCH(A63,'Bank of England inputs'!A:A,0)</f>
        <v>67</v>
      </c>
      <c r="D63" s="6">
        <f>IF($A63&gt;DataEnd,NA(),IFERROR(INDEX('iBoxx inputs'!B:B,MATCH($A63,'iBoxx inputs'!$A:$A,0)),D62))</f>
        <v>6.8787091986559501</v>
      </c>
      <c r="E63" s="6">
        <f>IF($A63&gt;DataEnd,NA(),IFERROR(INDEX('iBoxx inputs'!C:C,MATCH($A63,'iBoxx inputs'!$A:$A,0)),E62))</f>
        <v>7.1257893547203102</v>
      </c>
      <c r="F63" s="6">
        <f>IF($A63&gt;DataEnd,NA(),IFERROR(INDEX('Bank of England inputs'!D:D,MATCH($A63,'Bank of England inputs'!$A:$A,0),0),F62))</f>
        <v>2.7381299155257777</v>
      </c>
      <c r="H63" s="5">
        <f t="shared" si="1"/>
        <v>35881</v>
      </c>
      <c r="I63" s="6">
        <f t="shared" si="2"/>
        <v>7.0022492766881301</v>
      </c>
      <c r="J63" s="6">
        <f t="shared" si="0"/>
        <v>4.1504739911738975</v>
      </c>
    </row>
    <row r="64" spans="1:10" x14ac:dyDescent="0.2">
      <c r="A64" s="5">
        <f>IF(AND(dateA=1,A63&lt;DataEnd),'iBoxx inputs'!A68,IF(AND(dateA=2,A63&lt;DataEnd),'Bank of England inputs'!A68,IF(dateA=3,A63+1,IF(dateA=4,WORKDAY(A63,1,),WORKDAY(A63,1,holidayQ)))))</f>
        <v>35884</v>
      </c>
      <c r="B64" s="35">
        <f>MATCH(A64,'iBoxx inputs'!A:A,0)</f>
        <v>70</v>
      </c>
      <c r="C64" s="35">
        <f>MATCH(A64,'Bank of England inputs'!A:A,0)</f>
        <v>68</v>
      </c>
      <c r="D64" s="6">
        <f>IF($A64&gt;DataEnd,NA(),IFERROR(INDEX('iBoxx inputs'!B:B,MATCH($A64,'iBoxx inputs'!$A:$A,0)),D63))</f>
        <v>6.8794850662809797</v>
      </c>
      <c r="E64" s="6">
        <f>IF($A64&gt;DataEnd,NA(),IFERROR(INDEX('iBoxx inputs'!C:C,MATCH($A64,'iBoxx inputs'!$A:$A,0)),E63))</f>
        <v>7.1269463185742401</v>
      </c>
      <c r="F64" s="6">
        <f>IF($A64&gt;DataEnd,NA(),IFERROR(INDEX('Bank of England inputs'!D:D,MATCH($A64,'Bank of England inputs'!$A:$A,0),0),F63))</f>
        <v>2.7578170518547163</v>
      </c>
      <c r="H64" s="5">
        <f t="shared" si="1"/>
        <v>35884</v>
      </c>
      <c r="I64" s="6">
        <f t="shared" si="2"/>
        <v>7.0032156924276094</v>
      </c>
      <c r="J64" s="6">
        <f t="shared" si="0"/>
        <v>4.1314605179190833</v>
      </c>
    </row>
    <row r="65" spans="1:10" x14ac:dyDescent="0.2">
      <c r="A65" s="5">
        <f>IF(AND(dateA=1,A64&lt;DataEnd),'iBoxx inputs'!A69,IF(AND(dateA=2,A64&lt;DataEnd),'Bank of England inputs'!A69,IF(dateA=3,A64+1,IF(dateA=4,WORKDAY(A64,1,),WORKDAY(A64,1,holidayQ)))))</f>
        <v>35885</v>
      </c>
      <c r="B65" s="35">
        <f>MATCH(A65,'iBoxx inputs'!A:A,0)</f>
        <v>71</v>
      </c>
      <c r="C65" s="35">
        <f>MATCH(A65,'Bank of England inputs'!A:A,0)</f>
        <v>69</v>
      </c>
      <c r="D65" s="6">
        <f>IF($A65&gt;DataEnd,NA(),IFERROR(INDEX('iBoxx inputs'!B:B,MATCH($A65,'iBoxx inputs'!$A:$A,0)),D64))</f>
        <v>6.8342171917003096</v>
      </c>
      <c r="E65" s="6">
        <f>IF($A65&gt;DataEnd,NA(),IFERROR(INDEX('iBoxx inputs'!C:C,MATCH($A65,'iBoxx inputs'!$A:$A,0)),E64))</f>
        <v>7.0814266580488896</v>
      </c>
      <c r="F65" s="6">
        <f>IF($A65&gt;DataEnd,NA(),IFERROR(INDEX('Bank of England inputs'!D:D,MATCH($A65,'Bank of England inputs'!$A:$A,0),0),F64))</f>
        <v>2.7389277389277433</v>
      </c>
      <c r="H65" s="5">
        <f t="shared" si="1"/>
        <v>35885</v>
      </c>
      <c r="I65" s="6">
        <f t="shared" si="2"/>
        <v>6.9578219248745992</v>
      </c>
      <c r="J65" s="6">
        <f t="shared" si="0"/>
        <v>4.1064222479210377</v>
      </c>
    </row>
    <row r="66" spans="1:10" x14ac:dyDescent="0.2">
      <c r="A66" s="5">
        <f>IF(AND(dateA=1,A65&lt;DataEnd),'iBoxx inputs'!A70,IF(AND(dateA=2,A65&lt;DataEnd),'Bank of England inputs'!A70,IF(dateA=3,A65+1,IF(dateA=4,WORKDAY(A65,1,),WORKDAY(A65,1,holidayQ)))))</f>
        <v>35886</v>
      </c>
      <c r="B66" s="35">
        <f>MATCH(A66,'iBoxx inputs'!A:A,0)</f>
        <v>72</v>
      </c>
      <c r="C66" s="35">
        <f>MATCH(A66,'Bank of England inputs'!A:A,0)</f>
        <v>70</v>
      </c>
      <c r="D66" s="6">
        <f>IF($A66&gt;DataEnd,NA(),IFERROR(INDEX('iBoxx inputs'!B:B,MATCH($A66,'iBoxx inputs'!$A:$A,0)),D65))</f>
        <v>6.86293564074046</v>
      </c>
      <c r="E66" s="6">
        <f>IF($A66&gt;DataEnd,NA(),IFERROR(INDEX('iBoxx inputs'!C:C,MATCH($A66,'iBoxx inputs'!$A:$A,0)),E65))</f>
        <v>7.1266488766262297</v>
      </c>
      <c r="F66" s="6">
        <f>IF($A66&gt;DataEnd,NA(),IFERROR(INDEX('Bank of England inputs'!D:D,MATCH($A66,'Bank of England inputs'!$A:$A,0),0),F65))</f>
        <v>2.748640248640255</v>
      </c>
      <c r="H66" s="5">
        <f t="shared" si="1"/>
        <v>35886</v>
      </c>
      <c r="I66" s="6">
        <f t="shared" si="2"/>
        <v>6.9947922586833453</v>
      </c>
      <c r="J66" s="6">
        <f t="shared" si="0"/>
        <v>4.1325627276116439</v>
      </c>
    </row>
    <row r="67" spans="1:10" x14ac:dyDescent="0.2">
      <c r="A67" s="5">
        <f>IF(AND(dateA=1,A66&lt;DataEnd),'iBoxx inputs'!A71,IF(AND(dateA=2,A66&lt;DataEnd),'Bank of England inputs'!A71,IF(dateA=3,A66+1,IF(dateA=4,WORKDAY(A66,1,),WORKDAY(A66,1,holidayQ)))))</f>
        <v>35887</v>
      </c>
      <c r="B67" s="35">
        <f>MATCH(A67,'iBoxx inputs'!A:A,0)</f>
        <v>73</v>
      </c>
      <c r="C67" s="35">
        <f>MATCH(A67,'Bank of England inputs'!A:A,0)</f>
        <v>71</v>
      </c>
      <c r="D67" s="6">
        <f>IF($A67&gt;DataEnd,NA(),IFERROR(INDEX('iBoxx inputs'!B:B,MATCH($A67,'iBoxx inputs'!$A:$A,0)),D66))</f>
        <v>6.7764693850648197</v>
      </c>
      <c r="E67" s="6">
        <f>IF($A67&gt;DataEnd,NA(),IFERROR(INDEX('iBoxx inputs'!C:C,MATCH($A67,'iBoxx inputs'!$A:$A,0)),E66))</f>
        <v>7.04779061002787</v>
      </c>
      <c r="F67" s="6">
        <f>IF($A67&gt;DataEnd,NA(),IFERROR(INDEX('Bank of England inputs'!D:D,MATCH($A67,'Bank of England inputs'!$A:$A,0),0),F66))</f>
        <v>2.7008646653065016</v>
      </c>
      <c r="H67" s="5">
        <f t="shared" si="1"/>
        <v>35887</v>
      </c>
      <c r="I67" s="6">
        <f t="shared" si="2"/>
        <v>6.9121299975463444</v>
      </c>
      <c r="J67" s="6">
        <f t="shared" ref="J67:J130" si="3">((1+I67/100)/(1+F67/100)-1)*100</f>
        <v>4.1005159459601481</v>
      </c>
    </row>
    <row r="68" spans="1:10" x14ac:dyDescent="0.2">
      <c r="A68" s="5">
        <f>IF(AND(dateA=1,A67&lt;DataEnd),'iBoxx inputs'!A72,IF(AND(dateA=2,A67&lt;DataEnd),'Bank of England inputs'!A72,IF(dateA=3,A67+1,IF(dateA=4,WORKDAY(A67,1,),WORKDAY(A67,1,holidayQ)))))</f>
        <v>35888</v>
      </c>
      <c r="B68" s="35">
        <f>MATCH(A68,'iBoxx inputs'!A:A,0)</f>
        <v>74</v>
      </c>
      <c r="C68" s="35">
        <f>MATCH(A68,'Bank of England inputs'!A:A,0)</f>
        <v>72</v>
      </c>
      <c r="D68" s="6">
        <f>IF($A68&gt;DataEnd,NA(),IFERROR(INDEX('iBoxx inputs'!B:B,MATCH($A68,'iBoxx inputs'!$A:$A,0)),D67))</f>
        <v>6.7301432323634698</v>
      </c>
      <c r="E68" s="6">
        <f>IF($A68&gt;DataEnd,NA(),IFERROR(INDEX('iBoxx inputs'!C:C,MATCH($A68,'iBoxx inputs'!$A:$A,0)),E67))</f>
        <v>7.0038383374456998</v>
      </c>
      <c r="F68" s="6">
        <f>IF($A68&gt;DataEnd,NA(),IFERROR(INDEX('Bank of England inputs'!D:D,MATCH($A68,'Bank of England inputs'!$A:$A,0),0),F67))</f>
        <v>2.6827371695179014</v>
      </c>
      <c r="H68" s="5">
        <f t="shared" ref="H68:H131" si="4">A68</f>
        <v>35888</v>
      </c>
      <c r="I68" s="6">
        <f t="shared" ref="I68:I131" si="5">(D68+E68)/2</f>
        <v>6.8669907849045853</v>
      </c>
      <c r="J68" s="6">
        <f t="shared" si="3"/>
        <v>4.0749338503500709</v>
      </c>
    </row>
    <row r="69" spans="1:10" x14ac:dyDescent="0.2">
      <c r="A69" s="5">
        <f>IF(AND(dateA=1,A68&lt;DataEnd),'iBoxx inputs'!A73,IF(AND(dateA=2,A68&lt;DataEnd),'Bank of England inputs'!A73,IF(dateA=3,A68+1,IF(dateA=4,WORKDAY(A68,1,),WORKDAY(A68,1,holidayQ)))))</f>
        <v>35891</v>
      </c>
      <c r="B69" s="35">
        <f>MATCH(A69,'iBoxx inputs'!A:A,0)</f>
        <v>75</v>
      </c>
      <c r="C69" s="35">
        <f>MATCH(A69,'Bank of England inputs'!A:A,0)</f>
        <v>73</v>
      </c>
      <c r="D69" s="6">
        <f>IF($A69&gt;DataEnd,NA(),IFERROR(INDEX('iBoxx inputs'!B:B,MATCH($A69,'iBoxx inputs'!$A:$A,0)),D68))</f>
        <v>6.7274168454914598</v>
      </c>
      <c r="E69" s="6">
        <f>IF($A69&gt;DataEnd,NA(),IFERROR(INDEX('iBoxx inputs'!C:C,MATCH($A69,'iBoxx inputs'!$A:$A,0)),E68))</f>
        <v>7.0065469279421499</v>
      </c>
      <c r="F69" s="6">
        <f>IF($A69&gt;DataEnd,NA(),IFERROR(INDEX('Bank of England inputs'!D:D,MATCH($A69,'Bank of England inputs'!$A:$A,0),0),F68))</f>
        <v>2.6827371695179014</v>
      </c>
      <c r="H69" s="5">
        <f t="shared" si="4"/>
        <v>35891</v>
      </c>
      <c r="I69" s="6">
        <f t="shared" si="5"/>
        <v>6.8669818867168049</v>
      </c>
      <c r="J69" s="6">
        <f t="shared" si="3"/>
        <v>4.074925184640521</v>
      </c>
    </row>
    <row r="70" spans="1:10" x14ac:dyDescent="0.2">
      <c r="A70" s="5">
        <f>IF(AND(dateA=1,A69&lt;DataEnd),'iBoxx inputs'!A74,IF(AND(dateA=2,A69&lt;DataEnd),'Bank of England inputs'!A74,IF(dateA=3,A69+1,IF(dateA=4,WORKDAY(A69,1,),WORKDAY(A69,1,holidayQ)))))</f>
        <v>35892</v>
      </c>
      <c r="B70" s="35">
        <f>MATCH(A70,'iBoxx inputs'!A:A,0)</f>
        <v>76</v>
      </c>
      <c r="C70" s="35">
        <f>MATCH(A70,'Bank of England inputs'!A:A,0)</f>
        <v>74</v>
      </c>
      <c r="D70" s="6">
        <f>IF($A70&gt;DataEnd,NA(),IFERROR(INDEX('iBoxx inputs'!B:B,MATCH($A70,'iBoxx inputs'!$A:$A,0)),D69))</f>
        <v>6.7421365737428598</v>
      </c>
      <c r="E70" s="6">
        <f>IF($A70&gt;DataEnd,NA(),IFERROR(INDEX('iBoxx inputs'!C:C,MATCH($A70,'iBoxx inputs'!$A:$A,0)),E69))</f>
        <v>7.0161157624279404</v>
      </c>
      <c r="F70" s="6">
        <f>IF($A70&gt;DataEnd,NA(),IFERROR(INDEX('Bank of England inputs'!D:D,MATCH($A70,'Bank of England inputs'!$A:$A,0),0),F69))</f>
        <v>2.692195548644194</v>
      </c>
      <c r="H70" s="5">
        <f t="shared" si="4"/>
        <v>35892</v>
      </c>
      <c r="I70" s="6">
        <f t="shared" si="5"/>
        <v>6.8791261680854001</v>
      </c>
      <c r="J70" s="6">
        <f t="shared" si="3"/>
        <v>4.077165355236656</v>
      </c>
    </row>
    <row r="71" spans="1:10" x14ac:dyDescent="0.2">
      <c r="A71" s="5">
        <f>IF(AND(dateA=1,A70&lt;DataEnd),'iBoxx inputs'!A75,IF(AND(dateA=2,A70&lt;DataEnd),'Bank of England inputs'!A75,IF(dateA=3,A70+1,IF(dateA=4,WORKDAY(A70,1,),WORKDAY(A70,1,holidayQ)))))</f>
        <v>35893</v>
      </c>
      <c r="B71" s="35">
        <f>MATCH(A71,'iBoxx inputs'!A:A,0)</f>
        <v>77</v>
      </c>
      <c r="C71" s="35">
        <f>MATCH(A71,'Bank of England inputs'!A:A,0)</f>
        <v>75</v>
      </c>
      <c r="D71" s="6">
        <f>IF($A71&gt;DataEnd,NA(),IFERROR(INDEX('iBoxx inputs'!B:B,MATCH($A71,'iBoxx inputs'!$A:$A,0)),D70))</f>
        <v>6.7187501655437298</v>
      </c>
      <c r="E71" s="6">
        <f>IF($A71&gt;DataEnd,NA(),IFERROR(INDEX('iBoxx inputs'!C:C,MATCH($A71,'iBoxx inputs'!$A:$A,0)),E70))</f>
        <v>6.9914942359250798</v>
      </c>
      <c r="F71" s="6">
        <f>IF($A71&gt;DataEnd,NA(),IFERROR(INDEX('Bank of England inputs'!D:D,MATCH($A71,'Bank of England inputs'!$A:$A,0),0),F70))</f>
        <v>2.6530612244898055</v>
      </c>
      <c r="H71" s="5">
        <f t="shared" si="4"/>
        <v>35893</v>
      </c>
      <c r="I71" s="6">
        <f t="shared" si="5"/>
        <v>6.8551222007344048</v>
      </c>
      <c r="J71" s="6">
        <f t="shared" si="3"/>
        <v>4.0934590027034812</v>
      </c>
    </row>
    <row r="72" spans="1:10" x14ac:dyDescent="0.2">
      <c r="A72" s="5">
        <f>IF(AND(dateA=1,A71&lt;DataEnd),'iBoxx inputs'!A76,IF(AND(dateA=2,A71&lt;DataEnd),'Bank of England inputs'!A76,IF(dateA=3,A71+1,IF(dateA=4,WORKDAY(A71,1,),WORKDAY(A71,1,holidayQ)))))</f>
        <v>35894</v>
      </c>
      <c r="B72" s="35">
        <f>MATCH(A72,'iBoxx inputs'!A:A,0)</f>
        <v>78</v>
      </c>
      <c r="C72" s="35">
        <f>MATCH(A72,'Bank of England inputs'!A:A,0)</f>
        <v>76</v>
      </c>
      <c r="D72" s="6">
        <f>IF($A72&gt;DataEnd,NA(),IFERROR(INDEX('iBoxx inputs'!B:B,MATCH($A72,'iBoxx inputs'!$A:$A,0)),D71))</f>
        <v>6.71438680843419</v>
      </c>
      <c r="E72" s="6">
        <f>IF($A72&gt;DataEnd,NA(),IFERROR(INDEX('iBoxx inputs'!C:C,MATCH($A72,'iBoxx inputs'!$A:$A,0)),E71))</f>
        <v>6.9885849392015498</v>
      </c>
      <c r="F72" s="6">
        <f>IF($A72&gt;DataEnd,NA(),IFERROR(INDEX('Bank of England inputs'!D:D,MATCH($A72,'Bank of England inputs'!$A:$A,0),0),F71))</f>
        <v>2.6630381961318061</v>
      </c>
      <c r="H72" s="5">
        <f t="shared" si="4"/>
        <v>35894</v>
      </c>
      <c r="I72" s="6">
        <f t="shared" si="5"/>
        <v>6.8514858738178699</v>
      </c>
      <c r="J72" s="6">
        <f t="shared" si="3"/>
        <v>4.0798010182440558</v>
      </c>
    </row>
    <row r="73" spans="1:10" x14ac:dyDescent="0.2">
      <c r="A73" s="5">
        <f>IF(AND(dateA=1,A72&lt;DataEnd),'iBoxx inputs'!A77,IF(AND(dateA=2,A72&lt;DataEnd),'Bank of England inputs'!A77,IF(dateA=3,A72+1,IF(dateA=4,WORKDAY(A72,1,),WORKDAY(A72,1,holidayQ)))))</f>
        <v>35899</v>
      </c>
      <c r="B73" s="35">
        <f>MATCH(A73,'iBoxx inputs'!A:A,0)</f>
        <v>81</v>
      </c>
      <c r="C73" s="35">
        <f>MATCH(A73,'Bank of England inputs'!A:A,0)</f>
        <v>77</v>
      </c>
      <c r="D73" s="6">
        <f>IF($A73&gt;DataEnd,NA(),IFERROR(INDEX('iBoxx inputs'!B:B,MATCH($A73,'iBoxx inputs'!$A:$A,0)),D72))</f>
        <v>6.7059498485962203</v>
      </c>
      <c r="E73" s="6">
        <f>IF($A73&gt;DataEnd,NA(),IFERROR(INDEX('iBoxx inputs'!C:C,MATCH($A73,'iBoxx inputs'!$A:$A,0)),E72))</f>
        <v>6.9817509574326904</v>
      </c>
      <c r="F73" s="6">
        <f>IF($A73&gt;DataEnd,NA(),IFERROR(INDEX('Bank of England inputs'!D:D,MATCH($A73,'Bank of England inputs'!$A:$A,0),0),F72))</f>
        <v>2.6433430515063305</v>
      </c>
      <c r="H73" s="5">
        <f t="shared" si="4"/>
        <v>35899</v>
      </c>
      <c r="I73" s="6">
        <f t="shared" si="5"/>
        <v>6.8438504030144554</v>
      </c>
      <c r="J73" s="6">
        <f t="shared" si="3"/>
        <v>4.0923329527569274</v>
      </c>
    </row>
    <row r="74" spans="1:10" x14ac:dyDescent="0.2">
      <c r="A74" s="5">
        <f>IF(AND(dateA=1,A73&lt;DataEnd),'iBoxx inputs'!A78,IF(AND(dateA=2,A73&lt;DataEnd),'Bank of England inputs'!A78,IF(dateA=3,A73+1,IF(dateA=4,WORKDAY(A73,1,),WORKDAY(A73,1,holidayQ)))))</f>
        <v>35900</v>
      </c>
      <c r="B74" s="35">
        <f>MATCH(A74,'iBoxx inputs'!A:A,0)</f>
        <v>82</v>
      </c>
      <c r="C74" s="35">
        <f>MATCH(A74,'Bank of England inputs'!A:A,0)</f>
        <v>78</v>
      </c>
      <c r="D74" s="6">
        <f>IF($A74&gt;DataEnd,NA(),IFERROR(INDEX('iBoxx inputs'!B:B,MATCH($A74,'iBoxx inputs'!$A:$A,0)),D73))</f>
        <v>6.7123183082947202</v>
      </c>
      <c r="E74" s="6">
        <f>IF($A74&gt;DataEnd,NA(),IFERROR(INDEX('iBoxx inputs'!C:C,MATCH($A74,'iBoxx inputs'!$A:$A,0)),E73))</f>
        <v>6.9934660699325102</v>
      </c>
      <c r="F74" s="6">
        <f>IF($A74&gt;DataEnd,NA(),IFERROR(INDEX('Bank of England inputs'!D:D,MATCH($A74,'Bank of England inputs'!$A:$A,0),0),F73))</f>
        <v>2.6530612244898055</v>
      </c>
      <c r="H74" s="5">
        <f t="shared" si="4"/>
        <v>35900</v>
      </c>
      <c r="I74" s="6">
        <f t="shared" si="5"/>
        <v>6.8528921891136152</v>
      </c>
      <c r="J74" s="6">
        <f t="shared" si="3"/>
        <v>4.0912866255778724</v>
      </c>
    </row>
    <row r="75" spans="1:10" x14ac:dyDescent="0.2">
      <c r="A75" s="5">
        <f>IF(AND(dateA=1,A74&lt;DataEnd),'iBoxx inputs'!A79,IF(AND(dateA=2,A74&lt;DataEnd),'Bank of England inputs'!A79,IF(dateA=3,A74+1,IF(dateA=4,WORKDAY(A74,1,),WORKDAY(A74,1,holidayQ)))))</f>
        <v>35901</v>
      </c>
      <c r="B75" s="35">
        <f>MATCH(A75,'iBoxx inputs'!A:A,0)</f>
        <v>83</v>
      </c>
      <c r="C75" s="35">
        <f>MATCH(A75,'Bank of England inputs'!A:A,0)</f>
        <v>79</v>
      </c>
      <c r="D75" s="6">
        <f>IF($A75&gt;DataEnd,NA(),IFERROR(INDEX('iBoxx inputs'!B:B,MATCH($A75,'iBoxx inputs'!$A:$A,0)),D74))</f>
        <v>6.7210095124565399</v>
      </c>
      <c r="E75" s="6">
        <f>IF($A75&gt;DataEnd,NA(),IFERROR(INDEX('iBoxx inputs'!C:C,MATCH($A75,'iBoxx inputs'!$A:$A,0)),E74))</f>
        <v>7.0016805752103597</v>
      </c>
      <c r="F75" s="6">
        <f>IF($A75&gt;DataEnd,NA(),IFERROR(INDEX('Bank of England inputs'!D:D,MATCH($A75,'Bank of England inputs'!$A:$A,0),0),F74))</f>
        <v>2.6724975704567555</v>
      </c>
      <c r="H75" s="5">
        <f t="shared" si="4"/>
        <v>35901</v>
      </c>
      <c r="I75" s="6">
        <f t="shared" si="5"/>
        <v>6.8613450438334498</v>
      </c>
      <c r="J75" s="6">
        <f t="shared" si="3"/>
        <v>4.0798145292045618</v>
      </c>
    </row>
    <row r="76" spans="1:10" x14ac:dyDescent="0.2">
      <c r="A76" s="5">
        <f>IF(AND(dateA=1,A75&lt;DataEnd),'iBoxx inputs'!A80,IF(AND(dateA=2,A75&lt;DataEnd),'Bank of England inputs'!A80,IF(dateA=3,A75+1,IF(dateA=4,WORKDAY(A75,1,),WORKDAY(A75,1,holidayQ)))))</f>
        <v>35902</v>
      </c>
      <c r="B76" s="35">
        <f>MATCH(A76,'iBoxx inputs'!A:A,0)</f>
        <v>84</v>
      </c>
      <c r="C76" s="35">
        <f>MATCH(A76,'Bank of England inputs'!A:A,0)</f>
        <v>80</v>
      </c>
      <c r="D76" s="6">
        <f>IF($A76&gt;DataEnd,NA(),IFERROR(INDEX('iBoxx inputs'!B:B,MATCH($A76,'iBoxx inputs'!$A:$A,0)),D75))</f>
        <v>6.7131550687914503</v>
      </c>
      <c r="E76" s="6">
        <f>IF($A76&gt;DataEnd,NA(),IFERROR(INDEX('iBoxx inputs'!C:C,MATCH($A76,'iBoxx inputs'!$A:$A,0)),E75))</f>
        <v>6.9899896365662597</v>
      </c>
      <c r="F76" s="6">
        <f>IF($A76&gt;DataEnd,NA(),IFERROR(INDEX('Bank of England inputs'!D:D,MATCH($A76,'Bank of England inputs'!$A:$A,0),0),F75))</f>
        <v>2.6627793974732805</v>
      </c>
      <c r="H76" s="5">
        <f t="shared" si="4"/>
        <v>35902</v>
      </c>
      <c r="I76" s="6">
        <f t="shared" si="5"/>
        <v>6.851572352678855</v>
      </c>
      <c r="J76" s="6">
        <f t="shared" si="3"/>
        <v>4.0801476248641944</v>
      </c>
    </row>
    <row r="77" spans="1:10" x14ac:dyDescent="0.2">
      <c r="A77" s="5">
        <f>IF(AND(dateA=1,A76&lt;DataEnd),'iBoxx inputs'!A81,IF(AND(dateA=2,A76&lt;DataEnd),'Bank of England inputs'!A81,IF(dateA=3,A76+1,IF(dateA=4,WORKDAY(A76,1,),WORKDAY(A76,1,holidayQ)))))</f>
        <v>35905</v>
      </c>
      <c r="B77" s="35">
        <f>MATCH(A77,'iBoxx inputs'!A:A,0)</f>
        <v>85</v>
      </c>
      <c r="C77" s="35">
        <f>MATCH(A77,'Bank of England inputs'!A:A,0)</f>
        <v>81</v>
      </c>
      <c r="D77" s="6">
        <f>IF($A77&gt;DataEnd,NA(),IFERROR(INDEX('iBoxx inputs'!B:B,MATCH($A77,'iBoxx inputs'!$A:$A,0)),D76))</f>
        <v>6.7094910575505597</v>
      </c>
      <c r="E77" s="6">
        <f>IF($A77&gt;DataEnd,NA(),IFERROR(INDEX('iBoxx inputs'!C:C,MATCH($A77,'iBoxx inputs'!$A:$A,0)),E76))</f>
        <v>6.99067961242545</v>
      </c>
      <c r="F77" s="6">
        <f>IF($A77&gt;DataEnd,NA(),IFERROR(INDEX('Bank of England inputs'!D:D,MATCH($A77,'Bank of England inputs'!$A:$A,0),0),F76))</f>
        <v>2.6627793974732805</v>
      </c>
      <c r="H77" s="5">
        <f t="shared" si="4"/>
        <v>35905</v>
      </c>
      <c r="I77" s="6">
        <f t="shared" si="5"/>
        <v>6.8500853349880053</v>
      </c>
      <c r="J77" s="6">
        <f t="shared" si="3"/>
        <v>4.0786991761668556</v>
      </c>
    </row>
    <row r="78" spans="1:10" x14ac:dyDescent="0.2">
      <c r="A78" s="5">
        <f>IF(AND(dateA=1,A77&lt;DataEnd),'iBoxx inputs'!A82,IF(AND(dateA=2,A77&lt;DataEnd),'Bank of England inputs'!A82,IF(dateA=3,A77+1,IF(dateA=4,WORKDAY(A77,1,),WORKDAY(A77,1,holidayQ)))))</f>
        <v>35906</v>
      </c>
      <c r="B78" s="35">
        <f>MATCH(A78,'iBoxx inputs'!A:A,0)</f>
        <v>86</v>
      </c>
      <c r="C78" s="35">
        <f>MATCH(A78,'Bank of England inputs'!A:A,0)</f>
        <v>82</v>
      </c>
      <c r="D78" s="6">
        <f>IF($A78&gt;DataEnd,NA(),IFERROR(INDEX('iBoxx inputs'!B:B,MATCH($A78,'iBoxx inputs'!$A:$A,0)),D77))</f>
        <v>6.7183639244296298</v>
      </c>
      <c r="E78" s="6">
        <f>IF($A78&gt;DataEnd,NA(),IFERROR(INDEX('iBoxx inputs'!C:C,MATCH($A78,'iBoxx inputs'!$A:$A,0)),E77))</f>
        <v>7.0020579796734204</v>
      </c>
      <c r="F78" s="6">
        <f>IF($A78&gt;DataEnd,NA(),IFERROR(INDEX('Bank of England inputs'!D:D,MATCH($A78,'Bank of England inputs'!$A:$A,0),0),F77))</f>
        <v>2.6625206491108777</v>
      </c>
      <c r="H78" s="5">
        <f t="shared" si="4"/>
        <v>35906</v>
      </c>
      <c r="I78" s="6">
        <f t="shared" si="5"/>
        <v>6.8602109520515251</v>
      </c>
      <c r="J78" s="6">
        <f t="shared" si="3"/>
        <v>4.0888245061582618</v>
      </c>
    </row>
    <row r="79" spans="1:10" x14ac:dyDescent="0.2">
      <c r="A79" s="5">
        <f>IF(AND(dateA=1,A78&lt;DataEnd),'iBoxx inputs'!A83,IF(AND(dateA=2,A78&lt;DataEnd),'Bank of England inputs'!A83,IF(dateA=3,A78+1,IF(dateA=4,WORKDAY(A78,1,),WORKDAY(A78,1,holidayQ)))))</f>
        <v>35907</v>
      </c>
      <c r="B79" s="35">
        <f>MATCH(A79,'iBoxx inputs'!A:A,0)</f>
        <v>87</v>
      </c>
      <c r="C79" s="35">
        <f>MATCH(A79,'Bank of England inputs'!A:A,0)</f>
        <v>83</v>
      </c>
      <c r="D79" s="6">
        <f>IF($A79&gt;DataEnd,NA(),IFERROR(INDEX('iBoxx inputs'!B:B,MATCH($A79,'iBoxx inputs'!$A:$A,0)),D78))</f>
        <v>6.7926967086687302</v>
      </c>
      <c r="E79" s="6">
        <f>IF($A79&gt;DataEnd,NA(),IFERROR(INDEX('iBoxx inputs'!C:C,MATCH($A79,'iBoxx inputs'!$A:$A,0)),E78))</f>
        <v>7.0771243101122803</v>
      </c>
      <c r="F79" s="6">
        <f>IF($A79&gt;DataEnd,NA(),IFERROR(INDEX('Bank of England inputs'!D:D,MATCH($A79,'Bank of England inputs'!$A:$A,0),0),F78))</f>
        <v>2.7402584782819872</v>
      </c>
      <c r="H79" s="5">
        <f t="shared" si="4"/>
        <v>35907</v>
      </c>
      <c r="I79" s="6">
        <f t="shared" si="5"/>
        <v>6.9349105093905052</v>
      </c>
      <c r="J79" s="6">
        <f t="shared" si="3"/>
        <v>4.082773484549107</v>
      </c>
    </row>
    <row r="80" spans="1:10" x14ac:dyDescent="0.2">
      <c r="A80" s="5">
        <f>IF(AND(dateA=1,A79&lt;DataEnd),'iBoxx inputs'!A84,IF(AND(dateA=2,A79&lt;DataEnd),'Bank of England inputs'!A84,IF(dateA=3,A79+1,IF(dateA=4,WORKDAY(A79,1,),WORKDAY(A79,1,holidayQ)))))</f>
        <v>35908</v>
      </c>
      <c r="B80" s="35">
        <f>MATCH(A80,'iBoxx inputs'!A:A,0)</f>
        <v>88</v>
      </c>
      <c r="C80" s="35">
        <f>MATCH(A80,'Bank of England inputs'!A:A,0)</f>
        <v>84</v>
      </c>
      <c r="D80" s="6">
        <f>IF($A80&gt;DataEnd,NA(),IFERROR(INDEX('iBoxx inputs'!B:B,MATCH($A80,'iBoxx inputs'!$A:$A,0)),D79))</f>
        <v>6.7876385821077099</v>
      </c>
      <c r="E80" s="6">
        <f>IF($A80&gt;DataEnd,NA(),IFERROR(INDEX('iBoxx inputs'!C:C,MATCH($A80,'iBoxx inputs'!$A:$A,0)),E79))</f>
        <v>7.0655195189340603</v>
      </c>
      <c r="F80" s="6">
        <f>IF($A80&gt;DataEnd,NA(),IFERROR(INDEX('Bank of England inputs'!D:D,MATCH($A80,'Bank of England inputs'!$A:$A,0),0),F79))</f>
        <v>2.7402584782819872</v>
      </c>
      <c r="H80" s="5">
        <f t="shared" si="4"/>
        <v>35908</v>
      </c>
      <c r="I80" s="6">
        <f t="shared" si="5"/>
        <v>6.9265790505208855</v>
      </c>
      <c r="J80" s="6">
        <f t="shared" si="3"/>
        <v>4.0746642399423383</v>
      </c>
    </row>
    <row r="81" spans="1:10" x14ac:dyDescent="0.2">
      <c r="A81" s="5">
        <f>IF(AND(dateA=1,A80&lt;DataEnd),'iBoxx inputs'!A85,IF(AND(dateA=2,A80&lt;DataEnd),'Bank of England inputs'!A85,IF(dateA=3,A80+1,IF(dateA=4,WORKDAY(A80,1,),WORKDAY(A80,1,holidayQ)))))</f>
        <v>35909</v>
      </c>
      <c r="B81" s="35">
        <f>MATCH(A81,'iBoxx inputs'!A:A,0)</f>
        <v>89</v>
      </c>
      <c r="C81" s="35">
        <f>MATCH(A81,'Bank of England inputs'!A:A,0)</f>
        <v>85</v>
      </c>
      <c r="D81" s="6">
        <f>IF($A81&gt;DataEnd,NA(),IFERROR(INDEX('iBoxx inputs'!B:B,MATCH($A81,'iBoxx inputs'!$A:$A,0)),D80))</f>
        <v>6.7512741419913498</v>
      </c>
      <c r="E81" s="6">
        <f>IF($A81&gt;DataEnd,NA(),IFERROR(INDEX('iBoxx inputs'!C:C,MATCH($A81,'iBoxx inputs'!$A:$A,0)),E80))</f>
        <v>7.0273285549448499</v>
      </c>
      <c r="F81" s="6">
        <f>IF($A81&gt;DataEnd,NA(),IFERROR(INDEX('Bank of England inputs'!D:D,MATCH($A81,'Bank of England inputs'!$A:$A,0),0),F80))</f>
        <v>2.7111067923428323</v>
      </c>
      <c r="H81" s="5">
        <f t="shared" si="4"/>
        <v>35909</v>
      </c>
      <c r="I81" s="6">
        <f t="shared" si="5"/>
        <v>6.8893013484681003</v>
      </c>
      <c r="J81" s="6">
        <f t="shared" si="3"/>
        <v>4.0679091936693723</v>
      </c>
    </row>
    <row r="82" spans="1:10" x14ac:dyDescent="0.2">
      <c r="A82" s="5">
        <f>IF(AND(dateA=1,A81&lt;DataEnd),'iBoxx inputs'!A86,IF(AND(dateA=2,A81&lt;DataEnd),'Bank of England inputs'!A86,IF(dateA=3,A81+1,IF(dateA=4,WORKDAY(A81,1,),WORKDAY(A81,1,holidayQ)))))</f>
        <v>35912</v>
      </c>
      <c r="B82" s="35">
        <f>MATCH(A82,'iBoxx inputs'!A:A,0)</f>
        <v>90</v>
      </c>
      <c r="C82" s="35">
        <f>MATCH(A82,'Bank of England inputs'!A:A,0)</f>
        <v>86</v>
      </c>
      <c r="D82" s="6">
        <f>IF($A82&gt;DataEnd,NA(),IFERROR(INDEX('iBoxx inputs'!B:B,MATCH($A82,'iBoxx inputs'!$A:$A,0)),D81))</f>
        <v>6.8386953512802897</v>
      </c>
      <c r="E82" s="6">
        <f>IF($A82&gt;DataEnd,NA(),IFERROR(INDEX('iBoxx inputs'!C:C,MATCH($A82,'iBoxx inputs'!$A:$A,0)),E81))</f>
        <v>7.1242227314347897</v>
      </c>
      <c r="F82" s="6">
        <f>IF($A82&gt;DataEnd,NA(),IFERROR(INDEX('Bank of England inputs'!D:D,MATCH($A82,'Bank of England inputs'!$A:$A,0),0),F81))</f>
        <v>2.7982899339292766</v>
      </c>
      <c r="H82" s="5">
        <f t="shared" si="4"/>
        <v>35912</v>
      </c>
      <c r="I82" s="6">
        <f t="shared" si="5"/>
        <v>6.9814590413575397</v>
      </c>
      <c r="J82" s="6">
        <f t="shared" si="3"/>
        <v>4.0692983415549833</v>
      </c>
    </row>
    <row r="83" spans="1:10" x14ac:dyDescent="0.2">
      <c r="A83" s="5">
        <f>IF(AND(dateA=1,A82&lt;DataEnd),'iBoxx inputs'!A87,IF(AND(dateA=2,A82&lt;DataEnd),'Bank of England inputs'!A87,IF(dateA=3,A82+1,IF(dateA=4,WORKDAY(A82,1,),WORKDAY(A82,1,holidayQ)))))</f>
        <v>35913</v>
      </c>
      <c r="B83" s="35">
        <f>MATCH(A83,'iBoxx inputs'!A:A,0)</f>
        <v>91</v>
      </c>
      <c r="C83" s="35">
        <f>MATCH(A83,'Bank of England inputs'!A:A,0)</f>
        <v>87</v>
      </c>
      <c r="D83" s="6">
        <f>IF($A83&gt;DataEnd,NA(),IFERROR(INDEX('iBoxx inputs'!B:B,MATCH($A83,'iBoxx inputs'!$A:$A,0)),D82))</f>
        <v>6.8266682676599499</v>
      </c>
      <c r="E83" s="6">
        <f>IF($A83&gt;DataEnd,NA(),IFERROR(INDEX('iBoxx inputs'!C:C,MATCH($A83,'iBoxx inputs'!$A:$A,0)),E82))</f>
        <v>7.1120433149299904</v>
      </c>
      <c r="F83" s="6">
        <f>IF($A83&gt;DataEnd,NA(),IFERROR(INDEX('Bank of England inputs'!D:D,MATCH($A83,'Bank of England inputs'!$A:$A,0),0),F82))</f>
        <v>2.7885736494364766</v>
      </c>
      <c r="H83" s="5">
        <f t="shared" si="4"/>
        <v>35913</v>
      </c>
      <c r="I83" s="6">
        <f t="shared" si="5"/>
        <v>6.9693557912949702</v>
      </c>
      <c r="J83" s="6">
        <f t="shared" si="3"/>
        <v>4.067360790623642</v>
      </c>
    </row>
    <row r="84" spans="1:10" x14ac:dyDescent="0.2">
      <c r="A84" s="5">
        <f>IF(AND(dateA=1,A83&lt;DataEnd),'iBoxx inputs'!A88,IF(AND(dateA=2,A83&lt;DataEnd),'Bank of England inputs'!A88,IF(dateA=3,A83+1,IF(dateA=4,WORKDAY(A83,1,),WORKDAY(A83,1,holidayQ)))))</f>
        <v>35914</v>
      </c>
      <c r="B84" s="35">
        <f>MATCH(A84,'iBoxx inputs'!A:A,0)</f>
        <v>92</v>
      </c>
      <c r="C84" s="35">
        <f>MATCH(A84,'Bank of England inputs'!A:A,0)</f>
        <v>88</v>
      </c>
      <c r="D84" s="6">
        <f>IF($A84&gt;DataEnd,NA(),IFERROR(INDEX('iBoxx inputs'!B:B,MATCH($A84,'iBoxx inputs'!$A:$A,0)),D83))</f>
        <v>6.8170966378095104</v>
      </c>
      <c r="E84" s="6">
        <f>IF($A84&gt;DataEnd,NA(),IFERROR(INDEX('iBoxx inputs'!C:C,MATCH($A84,'iBoxx inputs'!$A:$A,0)),E83))</f>
        <v>7.1038685326964703</v>
      </c>
      <c r="F84" s="6">
        <f>IF($A84&gt;DataEnd,NA(),IFERROR(INDEX('Bank of England inputs'!D:D,MATCH($A84,'Bank of England inputs'!$A:$A,0),0),F83))</f>
        <v>2.7691410804508543</v>
      </c>
      <c r="H84" s="5">
        <f t="shared" si="4"/>
        <v>35914</v>
      </c>
      <c r="I84" s="6">
        <f t="shared" si="5"/>
        <v>6.9604825852529899</v>
      </c>
      <c r="J84" s="6">
        <f t="shared" si="3"/>
        <v>4.0784047241584132</v>
      </c>
    </row>
    <row r="85" spans="1:10" x14ac:dyDescent="0.2">
      <c r="A85" s="5">
        <f>IF(AND(dateA=1,A84&lt;DataEnd),'iBoxx inputs'!A89,IF(AND(dateA=2,A84&lt;DataEnd),'Bank of England inputs'!A89,IF(dateA=3,A84+1,IF(dateA=4,WORKDAY(A84,1,),WORKDAY(A84,1,holidayQ)))))</f>
        <v>35915</v>
      </c>
      <c r="B85" s="35">
        <f>MATCH(A85,'iBoxx inputs'!A:A,0)</f>
        <v>93</v>
      </c>
      <c r="C85" s="35">
        <f>MATCH(A85,'Bank of England inputs'!A:A,0)</f>
        <v>89</v>
      </c>
      <c r="D85" s="6">
        <f>IF($A85&gt;DataEnd,NA(),IFERROR(INDEX('iBoxx inputs'!B:B,MATCH($A85,'iBoxx inputs'!$A:$A,0)),D84))</f>
        <v>6.7684121762973399</v>
      </c>
      <c r="E85" s="6">
        <f>IF($A85&gt;DataEnd,NA(),IFERROR(INDEX('iBoxx inputs'!C:C,MATCH($A85,'iBoxx inputs'!$A:$A,0)),E84))</f>
        <v>7.0520620202955504</v>
      </c>
      <c r="F85" s="6">
        <f>IF($A85&gt;DataEnd,NA(),IFERROR(INDEX('Bank of England inputs'!D:D,MATCH($A85,'Bank of England inputs'!$A:$A,0),0),F84))</f>
        <v>2.7205596579867874</v>
      </c>
      <c r="H85" s="5">
        <f t="shared" si="4"/>
        <v>35915</v>
      </c>
      <c r="I85" s="6">
        <f t="shared" si="5"/>
        <v>6.9102370982964452</v>
      </c>
      <c r="J85" s="6">
        <f t="shared" si="3"/>
        <v>4.0787136034493798</v>
      </c>
    </row>
    <row r="86" spans="1:10" x14ac:dyDescent="0.2">
      <c r="A86" s="5">
        <f>IF(AND(dateA=1,A85&lt;DataEnd),'iBoxx inputs'!A90,IF(AND(dateA=2,A85&lt;DataEnd),'Bank of England inputs'!A90,IF(dateA=3,A85+1,IF(dateA=4,WORKDAY(A85,1,),WORKDAY(A85,1,holidayQ)))))</f>
        <v>35916</v>
      </c>
      <c r="B86" s="35">
        <f>MATCH(A86,'iBoxx inputs'!A:A,0)</f>
        <v>94</v>
      </c>
      <c r="C86" s="35">
        <f>MATCH(A86,'Bank of England inputs'!A:A,0)</f>
        <v>90</v>
      </c>
      <c r="D86" s="6">
        <f>IF($A86&gt;DataEnd,NA(),IFERROR(INDEX('iBoxx inputs'!B:B,MATCH($A86,'iBoxx inputs'!$A:$A,0)),D85))</f>
        <v>6.6815641763094096</v>
      </c>
      <c r="E86" s="6">
        <f>IF($A86&gt;DataEnd,NA(),IFERROR(INDEX('iBoxx inputs'!C:C,MATCH($A86,'iBoxx inputs'!$A:$A,0)),E85))</f>
        <v>6.9700202661553901</v>
      </c>
      <c r="F86" s="6">
        <f>IF($A86&gt;DataEnd,NA(),IFERROR(INDEX('Bank of England inputs'!D:D,MATCH($A86,'Bank of England inputs'!$A:$A,0),0),F85))</f>
        <v>2.6727573136359206</v>
      </c>
      <c r="H86" s="5">
        <f t="shared" si="4"/>
        <v>35916</v>
      </c>
      <c r="I86" s="6">
        <f t="shared" si="5"/>
        <v>6.8257922212323994</v>
      </c>
      <c r="J86" s="6">
        <f t="shared" si="3"/>
        <v>4.0449239080140309</v>
      </c>
    </row>
    <row r="87" spans="1:10" x14ac:dyDescent="0.2">
      <c r="A87" s="5">
        <f>IF(AND(dateA=1,A86&lt;DataEnd),'iBoxx inputs'!A91,IF(AND(dateA=2,A86&lt;DataEnd),'Bank of England inputs'!A91,IF(dateA=3,A86+1,IF(dateA=4,WORKDAY(A86,1,),WORKDAY(A86,1,holidayQ)))))</f>
        <v>35920</v>
      </c>
      <c r="B87" s="35">
        <f>MATCH(A87,'iBoxx inputs'!A:A,0)</f>
        <v>96</v>
      </c>
      <c r="C87" s="35">
        <f>MATCH(A87,'Bank of England inputs'!A:A,0)</f>
        <v>91</v>
      </c>
      <c r="D87" s="6">
        <f>IF($A87&gt;DataEnd,NA(),IFERROR(INDEX('iBoxx inputs'!B:B,MATCH($A87,'iBoxx inputs'!$A:$A,0)),D86))</f>
        <v>6.7387231500833904</v>
      </c>
      <c r="E87" s="6">
        <f>IF($A87&gt;DataEnd,NA(),IFERROR(INDEX('iBoxx inputs'!C:C,MATCH($A87,'iBoxx inputs'!$A:$A,0)),E86))</f>
        <v>7.0239209941167697</v>
      </c>
      <c r="F87" s="6">
        <f>IF($A87&gt;DataEnd,NA(),IFERROR(INDEX('Bank of England inputs'!D:D,MATCH($A87,'Bank of England inputs'!$A:$A,0),0),F86))</f>
        <v>2.7111067923428323</v>
      </c>
      <c r="H87" s="5">
        <f t="shared" si="4"/>
        <v>35920</v>
      </c>
      <c r="I87" s="6">
        <f t="shared" si="5"/>
        <v>6.8813220721000796</v>
      </c>
      <c r="J87" s="6">
        <f t="shared" si="3"/>
        <v>4.0601405339623309</v>
      </c>
    </row>
    <row r="88" spans="1:10" x14ac:dyDescent="0.2">
      <c r="A88" s="5">
        <f>IF(AND(dateA=1,A87&lt;DataEnd),'iBoxx inputs'!A92,IF(AND(dateA=2,A87&lt;DataEnd),'Bank of England inputs'!A92,IF(dateA=3,A87+1,IF(dateA=4,WORKDAY(A87,1,),WORKDAY(A87,1,holidayQ)))))</f>
        <v>35921</v>
      </c>
      <c r="B88" s="35">
        <f>MATCH(A88,'iBoxx inputs'!A:A,0)</f>
        <v>97</v>
      </c>
      <c r="C88" s="35">
        <f>MATCH(A88,'Bank of England inputs'!A:A,0)</f>
        <v>92</v>
      </c>
      <c r="D88" s="6">
        <f>IF($A88&gt;DataEnd,NA(),IFERROR(INDEX('iBoxx inputs'!B:B,MATCH($A88,'iBoxx inputs'!$A:$A,0)),D87))</f>
        <v>6.7359483298473304</v>
      </c>
      <c r="E88" s="6">
        <f>IF($A88&gt;DataEnd,NA(),IFERROR(INDEX('iBoxx inputs'!C:C,MATCH($A88,'iBoxx inputs'!$A:$A,0)),E87))</f>
        <v>7.0147177787333099</v>
      </c>
      <c r="F88" s="6">
        <f>IF($A88&gt;DataEnd,NA(),IFERROR(INDEX('Bank of England inputs'!D:D,MATCH($A88,'Bank of England inputs'!$A:$A,0),0),F87))</f>
        <v>2.7111067923428323</v>
      </c>
      <c r="H88" s="5">
        <f t="shared" si="4"/>
        <v>35921</v>
      </c>
      <c r="I88" s="6">
        <f t="shared" si="5"/>
        <v>6.8753330542903202</v>
      </c>
      <c r="J88" s="6">
        <f t="shared" si="3"/>
        <v>4.054309599025685</v>
      </c>
    </row>
    <row r="89" spans="1:10" x14ac:dyDescent="0.2">
      <c r="A89" s="5">
        <f>IF(AND(dateA=1,A88&lt;DataEnd),'iBoxx inputs'!A93,IF(AND(dateA=2,A88&lt;DataEnd),'Bank of England inputs'!A93,IF(dateA=3,A88+1,IF(dateA=4,WORKDAY(A88,1,),WORKDAY(A88,1,holidayQ)))))</f>
        <v>35922</v>
      </c>
      <c r="B89" s="35">
        <f>MATCH(A89,'iBoxx inputs'!A:A,0)</f>
        <v>98</v>
      </c>
      <c r="C89" s="35">
        <f>MATCH(A89,'Bank of England inputs'!A:A,0)</f>
        <v>93</v>
      </c>
      <c r="D89" s="6">
        <f>IF($A89&gt;DataEnd,NA(),IFERROR(INDEX('iBoxx inputs'!B:B,MATCH($A89,'iBoxx inputs'!$A:$A,0)),D88))</f>
        <v>6.7943713386394702</v>
      </c>
      <c r="E89" s="6">
        <f>IF($A89&gt;DataEnd,NA(),IFERROR(INDEX('iBoxx inputs'!C:C,MATCH($A89,'iBoxx inputs'!$A:$A,0)),E88))</f>
        <v>7.0647294956983702</v>
      </c>
      <c r="F89" s="6">
        <f>IF($A89&gt;DataEnd,NA(),IFERROR(INDEX('Bank of England inputs'!D:D,MATCH($A89,'Bank of England inputs'!$A:$A,0),0),F88))</f>
        <v>2.7691410804508543</v>
      </c>
      <c r="H89" s="5">
        <f t="shared" si="4"/>
        <v>35922</v>
      </c>
      <c r="I89" s="6">
        <f t="shared" si="5"/>
        <v>6.9295504171689206</v>
      </c>
      <c r="J89" s="6">
        <f t="shared" si="3"/>
        <v>4.0483060313418084</v>
      </c>
    </row>
    <row r="90" spans="1:10" x14ac:dyDescent="0.2">
      <c r="A90" s="5">
        <f>IF(AND(dateA=1,A89&lt;DataEnd),'iBoxx inputs'!A94,IF(AND(dateA=2,A89&lt;DataEnd),'Bank of England inputs'!A94,IF(dateA=3,A89+1,IF(dateA=4,WORKDAY(A89,1,),WORKDAY(A89,1,holidayQ)))))</f>
        <v>35923</v>
      </c>
      <c r="B90" s="35">
        <f>MATCH(A90,'iBoxx inputs'!A:A,0)</f>
        <v>99</v>
      </c>
      <c r="C90" s="35">
        <f>MATCH(A90,'Bank of England inputs'!A:A,0)</f>
        <v>94</v>
      </c>
      <c r="D90" s="6">
        <f>IF($A90&gt;DataEnd,NA(),IFERROR(INDEX('iBoxx inputs'!B:B,MATCH($A90,'iBoxx inputs'!$A:$A,0)),D89))</f>
        <v>6.7695180206101098</v>
      </c>
      <c r="E90" s="6">
        <f>IF($A90&gt;DataEnd,NA(),IFERROR(INDEX('iBoxx inputs'!C:C,MATCH($A90,'iBoxx inputs'!$A:$A,0)),E89))</f>
        <v>7.0411480620415698</v>
      </c>
      <c r="F90" s="6">
        <f>IF($A90&gt;DataEnd,NA(),IFERROR(INDEX('Bank of England inputs'!D:D,MATCH($A90,'Bank of England inputs'!$A:$A,0),0),F89))</f>
        <v>2.7399922269724097</v>
      </c>
      <c r="H90" s="5">
        <f t="shared" si="4"/>
        <v>35923</v>
      </c>
      <c r="I90" s="6">
        <f t="shared" si="5"/>
        <v>6.9053330413258394</v>
      </c>
      <c r="J90" s="6">
        <f t="shared" si="3"/>
        <v>4.0542545546931485</v>
      </c>
    </row>
    <row r="91" spans="1:10" x14ac:dyDescent="0.2">
      <c r="A91" s="5">
        <f>IF(AND(dateA=1,A90&lt;DataEnd),'iBoxx inputs'!A95,IF(AND(dateA=2,A90&lt;DataEnd),'Bank of England inputs'!A95,IF(dateA=3,A90+1,IF(dateA=4,WORKDAY(A90,1,),WORKDAY(A90,1,holidayQ)))))</f>
        <v>35926</v>
      </c>
      <c r="B91" s="35">
        <f>MATCH(A91,'iBoxx inputs'!A:A,0)</f>
        <v>100</v>
      </c>
      <c r="C91" s="35">
        <f>MATCH(A91,'Bank of England inputs'!A:A,0)</f>
        <v>95</v>
      </c>
      <c r="D91" s="6">
        <f>IF($A91&gt;DataEnd,NA(),IFERROR(INDEX('iBoxx inputs'!B:B,MATCH($A91,'iBoxx inputs'!$A:$A,0)),D90))</f>
        <v>6.7716922737113299</v>
      </c>
      <c r="E91" s="6">
        <f>IF($A91&gt;DataEnd,NA(),IFERROR(INDEX('iBoxx inputs'!C:C,MATCH($A91,'iBoxx inputs'!$A:$A,0)),E90))</f>
        <v>7.0417331157655498</v>
      </c>
      <c r="F91" s="6">
        <f>IF($A91&gt;DataEnd,NA(),IFERROR(INDEX('Bank of England inputs'!D:D,MATCH($A91,'Bank of England inputs'!$A:$A,0),0),F90))</f>
        <v>2.7399922269724097</v>
      </c>
      <c r="H91" s="5">
        <f t="shared" si="4"/>
        <v>35926</v>
      </c>
      <c r="I91" s="6">
        <f t="shared" si="5"/>
        <v>6.9067126947384399</v>
      </c>
      <c r="J91" s="6">
        <f t="shared" si="3"/>
        <v>4.055597413868739</v>
      </c>
    </row>
    <row r="92" spans="1:10" x14ac:dyDescent="0.2">
      <c r="A92" s="5">
        <f>IF(AND(dateA=1,A91&lt;DataEnd),'iBoxx inputs'!A96,IF(AND(dateA=2,A91&lt;DataEnd),'Bank of England inputs'!A96,IF(dateA=3,A91+1,IF(dateA=4,WORKDAY(A91,1,),WORKDAY(A91,1,holidayQ)))))</f>
        <v>35927</v>
      </c>
      <c r="B92" s="35">
        <f>MATCH(A92,'iBoxx inputs'!A:A,0)</f>
        <v>101</v>
      </c>
      <c r="C92" s="35">
        <f>MATCH(A92,'Bank of England inputs'!A:A,0)</f>
        <v>96</v>
      </c>
      <c r="D92" s="6">
        <f>IF($A92&gt;DataEnd,NA(),IFERROR(INDEX('iBoxx inputs'!B:B,MATCH($A92,'iBoxx inputs'!$A:$A,0)),D91))</f>
        <v>6.8069639076291697</v>
      </c>
      <c r="E92" s="6">
        <f>IF($A92&gt;DataEnd,NA(),IFERROR(INDEX('iBoxx inputs'!C:C,MATCH($A92,'iBoxx inputs'!$A:$A,0)),E91))</f>
        <v>7.0778241565469902</v>
      </c>
      <c r="F92" s="6">
        <f>IF($A92&gt;DataEnd,NA(),IFERROR(INDEX('Bank of England inputs'!D:D,MATCH($A92,'Bank of England inputs'!$A:$A,0),0),F91))</f>
        <v>2.7788573649436543</v>
      </c>
      <c r="H92" s="5">
        <f t="shared" si="4"/>
        <v>35927</v>
      </c>
      <c r="I92" s="6">
        <f t="shared" si="5"/>
        <v>6.9423940320880799</v>
      </c>
      <c r="J92" s="6">
        <f t="shared" si="3"/>
        <v>4.0509660973955697</v>
      </c>
    </row>
    <row r="93" spans="1:10" x14ac:dyDescent="0.2">
      <c r="A93" s="5">
        <f>IF(AND(dateA=1,A92&lt;DataEnd),'iBoxx inputs'!A97,IF(AND(dateA=2,A92&lt;DataEnd),'Bank of England inputs'!A97,IF(dateA=3,A92+1,IF(dateA=4,WORKDAY(A92,1,),WORKDAY(A92,1,holidayQ)))))</f>
        <v>35928</v>
      </c>
      <c r="B93" s="35">
        <f>MATCH(A93,'iBoxx inputs'!A:A,0)</f>
        <v>102</v>
      </c>
      <c r="C93" s="35">
        <f>MATCH(A93,'Bank of England inputs'!A:A,0)</f>
        <v>97</v>
      </c>
      <c r="D93" s="6">
        <f>IF($A93&gt;DataEnd,NA(),IFERROR(INDEX('iBoxx inputs'!B:B,MATCH($A93,'iBoxx inputs'!$A:$A,0)),D92))</f>
        <v>6.8154688189749999</v>
      </c>
      <c r="E93" s="6">
        <f>IF($A93&gt;DataEnd,NA(),IFERROR(INDEX('iBoxx inputs'!C:C,MATCH($A93,'iBoxx inputs'!$A:$A,0)),E92))</f>
        <v>7.08727043361508</v>
      </c>
      <c r="F93" s="6">
        <f>IF($A93&gt;DataEnd,NA(),IFERROR(INDEX('Bank of England inputs'!D:D,MATCH($A93,'Bank of England inputs'!$A:$A,0),0),F92))</f>
        <v>2.808551992225472</v>
      </c>
      <c r="H93" s="5">
        <f t="shared" si="4"/>
        <v>35928</v>
      </c>
      <c r="I93" s="6">
        <f t="shared" si="5"/>
        <v>6.9513696262950404</v>
      </c>
      <c r="J93" s="6">
        <f t="shared" si="3"/>
        <v>4.0296430148951456</v>
      </c>
    </row>
    <row r="94" spans="1:10" x14ac:dyDescent="0.2">
      <c r="A94" s="5">
        <f>IF(AND(dateA=1,A93&lt;DataEnd),'iBoxx inputs'!A98,IF(AND(dateA=2,A93&lt;DataEnd),'Bank of England inputs'!A98,IF(dateA=3,A93+1,IF(dateA=4,WORKDAY(A93,1,),WORKDAY(A93,1,holidayQ)))))</f>
        <v>35929</v>
      </c>
      <c r="B94" s="35">
        <f>MATCH(A94,'iBoxx inputs'!A:A,0)</f>
        <v>103</v>
      </c>
      <c r="C94" s="35">
        <f>MATCH(A94,'Bank of England inputs'!A:A,0)</f>
        <v>98</v>
      </c>
      <c r="D94" s="6">
        <f>IF($A94&gt;DataEnd,NA(),IFERROR(INDEX('iBoxx inputs'!B:B,MATCH($A94,'iBoxx inputs'!$A:$A,0)),D93))</f>
        <v>6.8263418336874704</v>
      </c>
      <c r="E94" s="6">
        <f>IF($A94&gt;DataEnd,NA(),IFERROR(INDEX('iBoxx inputs'!C:C,MATCH($A94,'iBoxx inputs'!$A:$A,0)),E93))</f>
        <v>7.0968150297115002</v>
      </c>
      <c r="F94" s="6">
        <f>IF($A94&gt;DataEnd,NA(),IFERROR(INDEX('Bank of England inputs'!D:D,MATCH($A94,'Bank of England inputs'!$A:$A,0),0),F93))</f>
        <v>2.8082790788067413</v>
      </c>
      <c r="H94" s="5">
        <f t="shared" si="4"/>
        <v>35929</v>
      </c>
      <c r="I94" s="6">
        <f t="shared" si="5"/>
        <v>6.9615784316994853</v>
      </c>
      <c r="J94" s="6">
        <f t="shared" si="3"/>
        <v>4.0398491153704308</v>
      </c>
    </row>
    <row r="95" spans="1:10" x14ac:dyDescent="0.2">
      <c r="A95" s="5">
        <f>IF(AND(dateA=1,A94&lt;DataEnd),'iBoxx inputs'!A99,IF(AND(dateA=2,A94&lt;DataEnd),'Bank of England inputs'!A99,IF(dateA=3,A94+1,IF(dateA=4,WORKDAY(A94,1,),WORKDAY(A94,1,holidayQ)))))</f>
        <v>35930</v>
      </c>
      <c r="B95" s="35">
        <f>MATCH(A95,'iBoxx inputs'!A:A,0)</f>
        <v>104</v>
      </c>
      <c r="C95" s="35">
        <f>MATCH(A95,'Bank of England inputs'!A:A,0)</f>
        <v>99</v>
      </c>
      <c r="D95" s="6">
        <f>IF($A95&gt;DataEnd,NA(),IFERROR(INDEX('iBoxx inputs'!B:B,MATCH($A95,'iBoxx inputs'!$A:$A,0)),D94))</f>
        <v>6.8716845408306897</v>
      </c>
      <c r="E95" s="6">
        <f>IF($A95&gt;DataEnd,NA(),IFERROR(INDEX('iBoxx inputs'!C:C,MATCH($A95,'iBoxx inputs'!$A:$A,0)),E94))</f>
        <v>7.1418613362315098</v>
      </c>
      <c r="F95" s="6">
        <f>IF($A95&gt;DataEnd,NA(),IFERROR(INDEX('Bank of England inputs'!D:D,MATCH($A95,'Bank of England inputs'!$A:$A,0),0),F94))</f>
        <v>2.8271640921014196</v>
      </c>
      <c r="H95" s="5">
        <f t="shared" si="4"/>
        <v>35930</v>
      </c>
      <c r="I95" s="6">
        <f t="shared" si="5"/>
        <v>7.0067729385310997</v>
      </c>
      <c r="J95" s="6">
        <f t="shared" si="3"/>
        <v>4.0646932970805683</v>
      </c>
    </row>
    <row r="96" spans="1:10" x14ac:dyDescent="0.2">
      <c r="A96" s="5">
        <f>IF(AND(dateA=1,A95&lt;DataEnd),'iBoxx inputs'!A100,IF(AND(dateA=2,A95&lt;DataEnd),'Bank of England inputs'!A100,IF(dateA=3,A95+1,IF(dateA=4,WORKDAY(A95,1,),WORKDAY(A95,1,holidayQ)))))</f>
        <v>35933</v>
      </c>
      <c r="B96" s="35">
        <f>MATCH(A96,'iBoxx inputs'!A:A,0)</f>
        <v>105</v>
      </c>
      <c r="C96" s="35">
        <f>MATCH(A96,'Bank of England inputs'!A:A,0)</f>
        <v>100</v>
      </c>
      <c r="D96" s="6">
        <f>IF($A96&gt;DataEnd,NA(),IFERROR(INDEX('iBoxx inputs'!B:B,MATCH($A96,'iBoxx inputs'!$A:$A,0)),D95))</f>
        <v>6.8591774652212898</v>
      </c>
      <c r="E96" s="6">
        <f>IF($A96&gt;DataEnd,NA(),IFERROR(INDEX('iBoxx inputs'!C:C,MATCH($A96,'iBoxx inputs'!$A:$A,0)),E95))</f>
        <v>7.1301187470592602</v>
      </c>
      <c r="F96" s="6">
        <f>IF($A96&gt;DataEnd,NA(),IFERROR(INDEX('Bank of England inputs'!D:D,MATCH($A96,'Bank of England inputs'!$A:$A,0),0),F95))</f>
        <v>2.8174487515787439</v>
      </c>
      <c r="H96" s="5">
        <f t="shared" si="4"/>
        <v>35933</v>
      </c>
      <c r="I96" s="6">
        <f t="shared" si="5"/>
        <v>6.994648106140275</v>
      </c>
      <c r="J96" s="6">
        <f t="shared" si="3"/>
        <v>4.0627339087689673</v>
      </c>
    </row>
    <row r="97" spans="1:10" x14ac:dyDescent="0.2">
      <c r="A97" s="5">
        <f>IF(AND(dateA=1,A96&lt;DataEnd),'iBoxx inputs'!A101,IF(AND(dateA=2,A96&lt;DataEnd),'Bank of England inputs'!A101,IF(dateA=3,A96+1,IF(dateA=4,WORKDAY(A96,1,),WORKDAY(A96,1,holidayQ)))))</f>
        <v>35934</v>
      </c>
      <c r="B97" s="35">
        <f>MATCH(A97,'iBoxx inputs'!A:A,0)</f>
        <v>106</v>
      </c>
      <c r="C97" s="35">
        <f>MATCH(A97,'Bank of England inputs'!A:A,0)</f>
        <v>101</v>
      </c>
      <c r="D97" s="6">
        <f>IF($A97&gt;DataEnd,NA(),IFERROR(INDEX('iBoxx inputs'!B:B,MATCH($A97,'iBoxx inputs'!$A:$A,0)),D96))</f>
        <v>6.8468776761699397</v>
      </c>
      <c r="E97" s="6">
        <f>IF($A97&gt;DataEnd,NA(),IFERROR(INDEX('iBoxx inputs'!C:C,MATCH($A97,'iBoxx inputs'!$A:$A,0)),E96))</f>
        <v>7.1169461488743799</v>
      </c>
      <c r="F97" s="6">
        <f>IF($A97&gt;DataEnd,NA(),IFERROR(INDEX('Bank of England inputs'!D:D,MATCH($A97,'Bank of England inputs'!$A:$A,0),0),F96))</f>
        <v>2.6982432301271508</v>
      </c>
      <c r="H97" s="5">
        <f t="shared" si="4"/>
        <v>35934</v>
      </c>
      <c r="I97" s="6">
        <f t="shared" si="5"/>
        <v>6.9819119125221594</v>
      </c>
      <c r="J97" s="6">
        <f t="shared" si="3"/>
        <v>4.1711216742005286</v>
      </c>
    </row>
    <row r="98" spans="1:10" x14ac:dyDescent="0.2">
      <c r="A98" s="5">
        <f>IF(AND(dateA=1,A97&lt;DataEnd),'iBoxx inputs'!A102,IF(AND(dateA=2,A97&lt;DataEnd),'Bank of England inputs'!A102,IF(dateA=3,A97+1,IF(dateA=4,WORKDAY(A97,1,),WORKDAY(A97,1,holidayQ)))))</f>
        <v>35935</v>
      </c>
      <c r="B98" s="35">
        <f>MATCH(A98,'iBoxx inputs'!A:A,0)</f>
        <v>107</v>
      </c>
      <c r="C98" s="35">
        <f>MATCH(A98,'Bank of England inputs'!A:A,0)</f>
        <v>102</v>
      </c>
      <c r="D98" s="6">
        <f>IF($A98&gt;DataEnd,NA(),IFERROR(INDEX('iBoxx inputs'!B:B,MATCH($A98,'iBoxx inputs'!$A:$A,0)),D97))</f>
        <v>6.78864705441962</v>
      </c>
      <c r="E98" s="6">
        <f>IF($A98&gt;DataEnd,NA(),IFERROR(INDEX('iBoxx inputs'!C:C,MATCH($A98,'iBoxx inputs'!$A:$A,0)),E97))</f>
        <v>7.05471006298432</v>
      </c>
      <c r="F98" s="6">
        <f>IF($A98&gt;DataEnd,NA(),IFERROR(INDEX('Bank of England inputs'!D:D,MATCH($A98,'Bank of England inputs'!$A:$A,0),0),F97))</f>
        <v>2.6793515192699902</v>
      </c>
      <c r="H98" s="5">
        <f t="shared" si="4"/>
        <v>35935</v>
      </c>
      <c r="I98" s="6">
        <f t="shared" si="5"/>
        <v>6.92167855870197</v>
      </c>
      <c r="J98" s="6">
        <f t="shared" si="3"/>
        <v>4.1316262487651301</v>
      </c>
    </row>
    <row r="99" spans="1:10" x14ac:dyDescent="0.2">
      <c r="A99" s="5">
        <f>IF(AND(dateA=1,A98&lt;DataEnd),'iBoxx inputs'!A103,IF(AND(dateA=2,A98&lt;DataEnd),'Bank of England inputs'!A103,IF(dateA=3,A98+1,IF(dateA=4,WORKDAY(A98,1,),WORKDAY(A98,1,holidayQ)))))</f>
        <v>35936</v>
      </c>
      <c r="B99" s="35">
        <f>MATCH(A99,'iBoxx inputs'!A:A,0)</f>
        <v>108</v>
      </c>
      <c r="C99" s="35">
        <f>MATCH(A99,'Bank of England inputs'!A:A,0)</f>
        <v>103</v>
      </c>
      <c r="D99" s="6">
        <f>IF($A99&gt;DataEnd,NA(),IFERROR(INDEX('iBoxx inputs'!B:B,MATCH($A99,'iBoxx inputs'!$A:$A,0)),D98))</f>
        <v>6.7460890150330703</v>
      </c>
      <c r="E99" s="6">
        <f>IF($A99&gt;DataEnd,NA(),IFERROR(INDEX('iBoxx inputs'!C:C,MATCH($A99,'iBoxx inputs'!$A:$A,0)),E98))</f>
        <v>7.0070562290069702</v>
      </c>
      <c r="F99" s="6">
        <f>IF($A99&gt;DataEnd,NA(),IFERROR(INDEX('Bank of England inputs'!D:D,MATCH($A99,'Bank of England inputs'!$A:$A,0),0),F98))</f>
        <v>2.6903651903651848</v>
      </c>
      <c r="H99" s="5">
        <f t="shared" si="4"/>
        <v>35936</v>
      </c>
      <c r="I99" s="6">
        <f t="shared" si="5"/>
        <v>6.8765726220200207</v>
      </c>
      <c r="J99" s="6">
        <f t="shared" si="3"/>
        <v>4.076533785710601</v>
      </c>
    </row>
    <row r="100" spans="1:10" x14ac:dyDescent="0.2">
      <c r="A100" s="5">
        <f>IF(AND(dateA=1,A99&lt;DataEnd),'iBoxx inputs'!A104,IF(AND(dateA=2,A99&lt;DataEnd),'Bank of England inputs'!A104,IF(dateA=3,A99+1,IF(dateA=4,WORKDAY(A99,1,),WORKDAY(A99,1,holidayQ)))))</f>
        <v>35937</v>
      </c>
      <c r="B100" s="35">
        <f>MATCH(A100,'iBoxx inputs'!A:A,0)</f>
        <v>109</v>
      </c>
      <c r="C100" s="35">
        <f>MATCH(A100,'Bank of England inputs'!A:A,0)</f>
        <v>104</v>
      </c>
      <c r="D100" s="6">
        <f>IF($A100&gt;DataEnd,NA(),IFERROR(INDEX('iBoxx inputs'!B:B,MATCH($A100,'iBoxx inputs'!$A:$A,0)),D99))</f>
        <v>6.7308601375164798</v>
      </c>
      <c r="E100" s="6">
        <f>IF($A100&gt;DataEnd,NA(),IFERROR(INDEX('iBoxx inputs'!C:C,MATCH($A100,'iBoxx inputs'!$A:$A,0)),E99))</f>
        <v>6.9869114738023601</v>
      </c>
      <c r="F100" s="6">
        <f>IF($A100&gt;DataEnd,NA(),IFERROR(INDEX('Bank of England inputs'!D:D,MATCH($A100,'Bank of England inputs'!$A:$A,0),0),F99))</f>
        <v>2.6709401709401615</v>
      </c>
      <c r="H100" s="5">
        <f t="shared" si="4"/>
        <v>35937</v>
      </c>
      <c r="I100" s="6">
        <f t="shared" si="5"/>
        <v>6.85888580565942</v>
      </c>
      <c r="J100" s="6">
        <f t="shared" si="3"/>
        <v>4.0789980375621537</v>
      </c>
    </row>
    <row r="101" spans="1:10" x14ac:dyDescent="0.2">
      <c r="A101" s="5">
        <f>IF(AND(dateA=1,A100&lt;DataEnd),'iBoxx inputs'!A105,IF(AND(dateA=2,A100&lt;DataEnd),'Bank of England inputs'!A105,IF(dateA=3,A100+1,IF(dateA=4,WORKDAY(A100,1,),WORKDAY(A100,1,holidayQ)))))</f>
        <v>35941</v>
      </c>
      <c r="B101" s="35">
        <f>MATCH(A101,'iBoxx inputs'!A:A,0)</f>
        <v>111</v>
      </c>
      <c r="C101" s="35">
        <f>MATCH(A101,'Bank of England inputs'!A:A,0)</f>
        <v>105</v>
      </c>
      <c r="D101" s="6">
        <f>IF($A101&gt;DataEnd,NA(),IFERROR(INDEX('iBoxx inputs'!B:B,MATCH($A101,'iBoxx inputs'!$A:$A,0)),D100))</f>
        <v>6.6660820755341197</v>
      </c>
      <c r="E101" s="6">
        <f>IF($A101&gt;DataEnd,NA(),IFERROR(INDEX('iBoxx inputs'!C:C,MATCH($A101,'iBoxx inputs'!$A:$A,0)),E100))</f>
        <v>6.91846139098406</v>
      </c>
      <c r="F101" s="6">
        <f>IF($A101&gt;DataEnd,NA(),IFERROR(INDEX('Bank of England inputs'!D:D,MATCH($A101,'Bank of England inputs'!$A:$A,0),0),F100))</f>
        <v>2.6625206491108777</v>
      </c>
      <c r="H101" s="5">
        <f t="shared" si="4"/>
        <v>35941</v>
      </c>
      <c r="I101" s="6">
        <f t="shared" si="5"/>
        <v>6.7922717332590903</v>
      </c>
      <c r="J101" s="6">
        <f t="shared" si="3"/>
        <v>4.0226472699450344</v>
      </c>
    </row>
    <row r="102" spans="1:10" x14ac:dyDescent="0.2">
      <c r="A102" s="5">
        <f>IF(AND(dateA=1,A101&lt;DataEnd),'iBoxx inputs'!A106,IF(AND(dateA=2,A101&lt;DataEnd),'Bank of England inputs'!A106,IF(dateA=3,A101+1,IF(dateA=4,WORKDAY(A101,1,),WORKDAY(A101,1,holidayQ)))))</f>
        <v>35942</v>
      </c>
      <c r="B102" s="35">
        <f>MATCH(A102,'iBoxx inputs'!A:A,0)</f>
        <v>112</v>
      </c>
      <c r="C102" s="35">
        <f>MATCH(A102,'Bank of England inputs'!A:A,0)</f>
        <v>106</v>
      </c>
      <c r="D102" s="6">
        <f>IF($A102&gt;DataEnd,NA(),IFERROR(INDEX('iBoxx inputs'!B:B,MATCH($A102,'iBoxx inputs'!$A:$A,0)),D101))</f>
        <v>6.6735172853640199</v>
      </c>
      <c r="E102" s="6">
        <f>IF($A102&gt;DataEnd,NA(),IFERROR(INDEX('iBoxx inputs'!C:C,MATCH($A102,'iBoxx inputs'!$A:$A,0)),E101))</f>
        <v>6.9258996360606204</v>
      </c>
      <c r="F102" s="6">
        <f>IF($A102&gt;DataEnd,NA(),IFERROR(INDEX('Bank of England inputs'!D:D,MATCH($A102,'Bank of England inputs'!$A:$A,0),0),F101))</f>
        <v>2.6724975704567555</v>
      </c>
      <c r="H102" s="5">
        <f t="shared" si="4"/>
        <v>35942</v>
      </c>
      <c r="I102" s="6">
        <f t="shared" si="5"/>
        <v>6.7997084607123206</v>
      </c>
      <c r="J102" s="6">
        <f t="shared" si="3"/>
        <v>4.0197823057955162</v>
      </c>
    </row>
    <row r="103" spans="1:10" x14ac:dyDescent="0.2">
      <c r="A103" s="5">
        <f>IF(AND(dateA=1,A102&lt;DataEnd),'iBoxx inputs'!A107,IF(AND(dateA=2,A102&lt;DataEnd),'Bank of England inputs'!A107,IF(dateA=3,A102+1,IF(dateA=4,WORKDAY(A102,1,),WORKDAY(A102,1,holidayQ)))))</f>
        <v>35943</v>
      </c>
      <c r="B103" s="35">
        <f>MATCH(A103,'iBoxx inputs'!A:A,0)</f>
        <v>113</v>
      </c>
      <c r="C103" s="35">
        <f>MATCH(A103,'Bank of England inputs'!A:A,0)</f>
        <v>107</v>
      </c>
      <c r="D103" s="6">
        <f>IF($A103&gt;DataEnd,NA(),IFERROR(INDEX('iBoxx inputs'!B:B,MATCH($A103,'iBoxx inputs'!$A:$A,0)),D102))</f>
        <v>6.6744363021492799</v>
      </c>
      <c r="E103" s="6">
        <f>IF($A103&gt;DataEnd,NA(),IFERROR(INDEX('iBoxx inputs'!C:C,MATCH($A103,'iBoxx inputs'!$A:$A,0)),E102))</f>
        <v>6.9324411678707598</v>
      </c>
      <c r="F103" s="6">
        <f>IF($A103&gt;DataEnd,NA(),IFERROR(INDEX('Bank of England inputs'!D:D,MATCH($A103,'Bank of England inputs'!$A:$A,0),0),F102))</f>
        <v>2.692195548644194</v>
      </c>
      <c r="H103" s="5">
        <f t="shared" si="4"/>
        <v>35943</v>
      </c>
      <c r="I103" s="6">
        <f t="shared" si="5"/>
        <v>6.8034387350100198</v>
      </c>
      <c r="J103" s="6">
        <f t="shared" si="3"/>
        <v>4.0034621563995731</v>
      </c>
    </row>
    <row r="104" spans="1:10" x14ac:dyDescent="0.2">
      <c r="A104" s="5">
        <f>IF(AND(dateA=1,A103&lt;DataEnd),'iBoxx inputs'!A108,IF(AND(dateA=2,A103&lt;DataEnd),'Bank of England inputs'!A108,IF(dateA=3,A103+1,IF(dateA=4,WORKDAY(A103,1,),WORKDAY(A103,1,holidayQ)))))</f>
        <v>35944</v>
      </c>
      <c r="B104" s="35">
        <f>MATCH(A104,'iBoxx inputs'!A:A,0)</f>
        <v>114</v>
      </c>
      <c r="C104" s="35">
        <f>MATCH(A104,'Bank of England inputs'!A:A,0)</f>
        <v>108</v>
      </c>
      <c r="D104" s="6">
        <f>IF($A104&gt;DataEnd,NA(),IFERROR(INDEX('iBoxx inputs'!B:B,MATCH($A104,'iBoxx inputs'!$A:$A,0)),D103))</f>
        <v>6.6083628644913599</v>
      </c>
      <c r="E104" s="6">
        <f>IF($A104&gt;DataEnd,NA(),IFERROR(INDEX('iBoxx inputs'!C:C,MATCH($A104,'iBoxx inputs'!$A:$A,0)),E103))</f>
        <v>6.8637052278862596</v>
      </c>
      <c r="F104" s="6">
        <f>IF($A104&gt;DataEnd,NA(),IFERROR(INDEX('Bank of England inputs'!D:D,MATCH($A104,'Bank of England inputs'!$A:$A,0),0),F103))</f>
        <v>2.6840416220947239</v>
      </c>
      <c r="H104" s="5">
        <f t="shared" si="4"/>
        <v>35944</v>
      </c>
      <c r="I104" s="6">
        <f t="shared" si="5"/>
        <v>6.7360340461888093</v>
      </c>
      <c r="J104" s="6">
        <f t="shared" si="3"/>
        <v>3.9460780468756118</v>
      </c>
    </row>
    <row r="105" spans="1:10" x14ac:dyDescent="0.2">
      <c r="A105" s="5">
        <f>IF(AND(dateA=1,A104&lt;DataEnd),'iBoxx inputs'!A109,IF(AND(dateA=2,A104&lt;DataEnd),'Bank of England inputs'!A109,IF(dateA=3,A104+1,IF(dateA=4,WORKDAY(A104,1,),WORKDAY(A104,1,holidayQ)))))</f>
        <v>35947</v>
      </c>
      <c r="B105" s="35">
        <f>MATCH(A105,'iBoxx inputs'!A:A,0)</f>
        <v>116</v>
      </c>
      <c r="C105" s="35">
        <f>MATCH(A105,'Bank of England inputs'!A:A,0)</f>
        <v>109</v>
      </c>
      <c r="D105" s="6">
        <f>IF($A105&gt;DataEnd,NA(),IFERROR(INDEX('iBoxx inputs'!B:B,MATCH($A105,'iBoxx inputs'!$A:$A,0)),D104))</f>
        <v>6.5668672956510301</v>
      </c>
      <c r="E105" s="6">
        <f>IF($A105&gt;DataEnd,NA(),IFERROR(INDEX('iBoxx inputs'!C:C,MATCH($A105,'iBoxx inputs'!$A:$A,0)),E104))</f>
        <v>6.8188140009057596</v>
      </c>
      <c r="F105" s="6">
        <f>IF($A105&gt;DataEnd,NA(),IFERROR(INDEX('Bank of England inputs'!D:D,MATCH($A105,'Bank of England inputs'!$A:$A,0),0),F104))</f>
        <v>2.6853473438412045</v>
      </c>
      <c r="H105" s="5">
        <f t="shared" si="4"/>
        <v>35947</v>
      </c>
      <c r="I105" s="6">
        <f t="shared" si="5"/>
        <v>6.6928406482783949</v>
      </c>
      <c r="J105" s="6">
        <f t="shared" si="3"/>
        <v>3.9026924562256537</v>
      </c>
    </row>
    <row r="106" spans="1:10" x14ac:dyDescent="0.2">
      <c r="A106" s="5">
        <f>IF(AND(dateA=1,A105&lt;DataEnd),'iBoxx inputs'!A110,IF(AND(dateA=2,A105&lt;DataEnd),'Bank of England inputs'!A110,IF(dateA=3,A105+1,IF(dateA=4,WORKDAY(A105,1,),WORKDAY(A105,1,holidayQ)))))</f>
        <v>35948</v>
      </c>
      <c r="B106" s="35">
        <f>MATCH(A106,'iBoxx inputs'!A:A,0)</f>
        <v>117</v>
      </c>
      <c r="C106" s="35">
        <f>MATCH(A106,'Bank of England inputs'!A:A,0)</f>
        <v>110</v>
      </c>
      <c r="D106" s="6">
        <f>IF($A106&gt;DataEnd,NA(),IFERROR(INDEX('iBoxx inputs'!B:B,MATCH($A106,'iBoxx inputs'!$A:$A,0)),D105))</f>
        <v>6.5920926923130496</v>
      </c>
      <c r="E106" s="6">
        <f>IF($A106&gt;DataEnd,NA(),IFERROR(INDEX('iBoxx inputs'!C:C,MATCH($A106,'iBoxx inputs'!$A:$A,0)),E105))</f>
        <v>6.8453770395550499</v>
      </c>
      <c r="F106" s="6">
        <f>IF($A106&gt;DataEnd,NA(),IFERROR(INDEX('Bank of England inputs'!D:D,MATCH($A106,'Bank of England inputs'!$A:$A,0),0),F105))</f>
        <v>2.6948146706878173</v>
      </c>
      <c r="H106" s="5">
        <f t="shared" si="4"/>
        <v>35948</v>
      </c>
      <c r="I106" s="6">
        <f t="shared" si="5"/>
        <v>6.7187348659340493</v>
      </c>
      <c r="J106" s="6">
        <f t="shared" si="3"/>
        <v>3.9183285038779658</v>
      </c>
    </row>
    <row r="107" spans="1:10" x14ac:dyDescent="0.2">
      <c r="A107" s="5">
        <f>IF(AND(dateA=1,A106&lt;DataEnd),'iBoxx inputs'!A111,IF(AND(dateA=2,A106&lt;DataEnd),'Bank of England inputs'!A111,IF(dateA=3,A106+1,IF(dateA=4,WORKDAY(A106,1,),WORKDAY(A106,1,holidayQ)))))</f>
        <v>35949</v>
      </c>
      <c r="B107" s="35">
        <f>MATCH(A107,'iBoxx inputs'!A:A,0)</f>
        <v>118</v>
      </c>
      <c r="C107" s="35">
        <f>MATCH(A107,'Bank of England inputs'!A:A,0)</f>
        <v>111</v>
      </c>
      <c r="D107" s="6">
        <f>IF($A107&gt;DataEnd,NA(),IFERROR(INDEX('iBoxx inputs'!B:B,MATCH($A107,'iBoxx inputs'!$A:$A,0)),D106))</f>
        <v>6.5992262058336397</v>
      </c>
      <c r="E107" s="6">
        <f>IF($A107&gt;DataEnd,NA(),IFERROR(INDEX('iBoxx inputs'!C:C,MATCH($A107,'iBoxx inputs'!$A:$A,0)),E106))</f>
        <v>6.8498444803872403</v>
      </c>
      <c r="F107" s="6">
        <f>IF($A107&gt;DataEnd,NA(),IFERROR(INDEX('Bank of England inputs'!D:D,MATCH($A107,'Bank of England inputs'!$A:$A,0),0),F106))</f>
        <v>2.7045432435061745</v>
      </c>
      <c r="H107" s="5">
        <f t="shared" si="4"/>
        <v>35949</v>
      </c>
      <c r="I107" s="6">
        <f t="shared" si="5"/>
        <v>6.72453534311044</v>
      </c>
      <c r="J107" s="6">
        <f t="shared" si="3"/>
        <v>3.9141326884372774</v>
      </c>
    </row>
    <row r="108" spans="1:10" x14ac:dyDescent="0.2">
      <c r="A108" s="5">
        <f>IF(AND(dateA=1,A107&lt;DataEnd),'iBoxx inputs'!A112,IF(AND(dateA=2,A107&lt;DataEnd),'Bank of England inputs'!A112,IF(dateA=3,A107+1,IF(dateA=4,WORKDAY(A107,1,),WORKDAY(A107,1,holidayQ)))))</f>
        <v>35950</v>
      </c>
      <c r="B108" s="35">
        <f>MATCH(A108,'iBoxx inputs'!A:A,0)</f>
        <v>119</v>
      </c>
      <c r="C108" s="35">
        <f>MATCH(A108,'Bank of England inputs'!A:A,0)</f>
        <v>112</v>
      </c>
      <c r="D108" s="6">
        <f>IF($A108&gt;DataEnd,NA(),IFERROR(INDEX('iBoxx inputs'!B:B,MATCH($A108,'iBoxx inputs'!$A:$A,0)),D107))</f>
        <v>6.6320608457883603</v>
      </c>
      <c r="E108" s="6">
        <f>IF($A108&gt;DataEnd,NA(),IFERROR(INDEX('iBoxx inputs'!C:C,MATCH($A108,'iBoxx inputs'!$A:$A,0)),E107))</f>
        <v>6.8783724325959996</v>
      </c>
      <c r="F108" s="6">
        <f>IF($A108&gt;DataEnd,NA(),IFERROR(INDEX('Bank of England inputs'!D:D,MATCH($A108,'Bank of England inputs'!$A:$A,0),0),F107))</f>
        <v>2.6932425862907117</v>
      </c>
      <c r="H108" s="5">
        <f t="shared" si="4"/>
        <v>35950</v>
      </c>
      <c r="I108" s="6">
        <f t="shared" si="5"/>
        <v>6.75521663919218</v>
      </c>
      <c r="J108" s="6">
        <f t="shared" si="3"/>
        <v>3.9554443414212992</v>
      </c>
    </row>
    <row r="109" spans="1:10" x14ac:dyDescent="0.2">
      <c r="A109" s="5">
        <f>IF(AND(dateA=1,A108&lt;DataEnd),'iBoxx inputs'!A113,IF(AND(dateA=2,A108&lt;DataEnd),'Bank of England inputs'!A113,IF(dateA=3,A108+1,IF(dateA=4,WORKDAY(A108,1,),WORKDAY(A108,1,holidayQ)))))</f>
        <v>35951</v>
      </c>
      <c r="B109" s="35">
        <f>MATCH(A109,'iBoxx inputs'!A:A,0)</f>
        <v>120</v>
      </c>
      <c r="C109" s="35">
        <f>MATCH(A109,'Bank of England inputs'!A:A,0)</f>
        <v>113</v>
      </c>
      <c r="D109" s="6">
        <f>IF($A109&gt;DataEnd,NA(),IFERROR(INDEX('iBoxx inputs'!B:B,MATCH($A109,'iBoxx inputs'!$A:$A,0)),D108))</f>
        <v>6.6077313354023399</v>
      </c>
      <c r="E109" s="6">
        <f>IF($A109&gt;DataEnd,NA(),IFERROR(INDEX('iBoxx inputs'!C:C,MATCH($A109,'iBoxx inputs'!$A:$A,0)),E108))</f>
        <v>6.8507253428384596</v>
      </c>
      <c r="F109" s="6">
        <f>IF($A109&gt;DataEnd,NA(),IFERROR(INDEX('Bank of England inputs'!D:D,MATCH($A109,'Bank of England inputs'!$A:$A,0),0),F108))</f>
        <v>2.6835196888672863</v>
      </c>
      <c r="H109" s="5">
        <f t="shared" si="4"/>
        <v>35951</v>
      </c>
      <c r="I109" s="6">
        <f t="shared" si="5"/>
        <v>6.7292283391204002</v>
      </c>
      <c r="J109" s="6">
        <f t="shared" si="3"/>
        <v>3.9399785501234019</v>
      </c>
    </row>
    <row r="110" spans="1:10" x14ac:dyDescent="0.2">
      <c r="A110" s="5">
        <f>IF(AND(dateA=1,A109&lt;DataEnd),'iBoxx inputs'!A114,IF(AND(dateA=2,A109&lt;DataEnd),'Bank of England inputs'!A114,IF(dateA=3,A109+1,IF(dateA=4,WORKDAY(A109,1,),WORKDAY(A109,1,holidayQ)))))</f>
        <v>35954</v>
      </c>
      <c r="B110" s="35">
        <f>MATCH(A110,'iBoxx inputs'!A:A,0)</f>
        <v>121</v>
      </c>
      <c r="C110" s="35">
        <f>MATCH(A110,'Bank of England inputs'!A:A,0)</f>
        <v>114</v>
      </c>
      <c r="D110" s="6">
        <f>IF($A110&gt;DataEnd,NA(),IFERROR(INDEX('iBoxx inputs'!B:B,MATCH($A110,'iBoxx inputs'!$A:$A,0)),D109))</f>
        <v>6.6075953423645304</v>
      </c>
      <c r="E110" s="6">
        <f>IF($A110&gt;DataEnd,NA(),IFERROR(INDEX('iBoxx inputs'!C:C,MATCH($A110,'iBoxx inputs'!$A:$A,0)),E109))</f>
        <v>6.8517833014982097</v>
      </c>
      <c r="F110" s="6">
        <f>IF($A110&gt;DataEnd,NA(),IFERROR(INDEX('Bank of England inputs'!D:D,MATCH($A110,'Bank of England inputs'!$A:$A,0),0),F109))</f>
        <v>2.6835196888672863</v>
      </c>
      <c r="H110" s="5">
        <f t="shared" si="4"/>
        <v>35954</v>
      </c>
      <c r="I110" s="6">
        <f t="shared" si="5"/>
        <v>6.72968932193137</v>
      </c>
      <c r="J110" s="6">
        <f t="shared" si="3"/>
        <v>3.9404274856608357</v>
      </c>
    </row>
    <row r="111" spans="1:10" x14ac:dyDescent="0.2">
      <c r="A111" s="5">
        <f>IF(AND(dateA=1,A110&lt;DataEnd),'iBoxx inputs'!A115,IF(AND(dateA=2,A110&lt;DataEnd),'Bank of England inputs'!A115,IF(dateA=3,A110+1,IF(dateA=4,WORKDAY(A110,1,),WORKDAY(A110,1,holidayQ)))))</f>
        <v>35955</v>
      </c>
      <c r="B111" s="35">
        <f>MATCH(A111,'iBoxx inputs'!A:A,0)</f>
        <v>122</v>
      </c>
      <c r="C111" s="35">
        <f>MATCH(A111,'Bank of England inputs'!A:A,0)</f>
        <v>115</v>
      </c>
      <c r="D111" s="6">
        <f>IF($A111&gt;DataEnd,NA(),IFERROR(INDEX('iBoxx inputs'!B:B,MATCH($A111,'iBoxx inputs'!$A:$A,0)),D110))</f>
        <v>6.6252770706211903</v>
      </c>
      <c r="E111" s="6">
        <f>IF($A111&gt;DataEnd,NA(),IFERROR(INDEX('iBoxx inputs'!C:C,MATCH($A111,'iBoxx inputs'!$A:$A,0)),E110))</f>
        <v>6.8653496034429802</v>
      </c>
      <c r="F111" s="6">
        <f>IF($A111&gt;DataEnd,NA(),IFERROR(INDEX('Bank of England inputs'!D:D,MATCH($A111,'Bank of England inputs'!$A:$A,0),0),F110))</f>
        <v>2.6932425862907117</v>
      </c>
      <c r="H111" s="5">
        <f t="shared" si="4"/>
        <v>35955</v>
      </c>
      <c r="I111" s="6">
        <f t="shared" si="5"/>
        <v>6.7453133370320852</v>
      </c>
      <c r="J111" s="6">
        <f t="shared" si="3"/>
        <v>3.9458007641900217</v>
      </c>
    </row>
    <row r="112" spans="1:10" x14ac:dyDescent="0.2">
      <c r="A112" s="5">
        <f>IF(AND(dateA=1,A111&lt;DataEnd),'iBoxx inputs'!A116,IF(AND(dateA=2,A111&lt;DataEnd),'Bank of England inputs'!A116,IF(dateA=3,A111+1,IF(dateA=4,WORKDAY(A111,1,),WORKDAY(A111,1,holidayQ)))))</f>
        <v>35956</v>
      </c>
      <c r="B112" s="35">
        <f>MATCH(A112,'iBoxx inputs'!A:A,0)</f>
        <v>123</v>
      </c>
      <c r="C112" s="35">
        <f>MATCH(A112,'Bank of England inputs'!A:A,0)</f>
        <v>116</v>
      </c>
      <c r="D112" s="6">
        <f>IF($A112&gt;DataEnd,NA(),IFERROR(INDEX('iBoxx inputs'!B:B,MATCH($A112,'iBoxx inputs'!$A:$A,0)),D111))</f>
        <v>6.5403522450200704</v>
      </c>
      <c r="E112" s="6">
        <f>IF($A112&gt;DataEnd,NA(),IFERROR(INDEX('iBoxx inputs'!C:C,MATCH($A112,'iBoxx inputs'!$A:$A,0)),E111))</f>
        <v>6.7780879530125997</v>
      </c>
      <c r="F112" s="6">
        <f>IF($A112&gt;DataEnd,NA(),IFERROR(INDEX('Bank of England inputs'!D:D,MATCH($A112,'Bank of England inputs'!$A:$A,0),0),F111))</f>
        <v>2.6453997276794317</v>
      </c>
      <c r="H112" s="5">
        <f t="shared" si="4"/>
        <v>35956</v>
      </c>
      <c r="I112" s="6">
        <f t="shared" si="5"/>
        <v>6.659220099016335</v>
      </c>
      <c r="J112" s="6">
        <f t="shared" si="3"/>
        <v>3.9103753134438257</v>
      </c>
    </row>
    <row r="113" spans="1:10" x14ac:dyDescent="0.2">
      <c r="A113" s="5">
        <f>IF(AND(dateA=1,A112&lt;DataEnd),'iBoxx inputs'!A117,IF(AND(dateA=2,A112&lt;DataEnd),'Bank of England inputs'!A117,IF(dateA=3,A112+1,IF(dateA=4,WORKDAY(A112,1,),WORKDAY(A112,1,holidayQ)))))</f>
        <v>35957</v>
      </c>
      <c r="B113" s="35">
        <f>MATCH(A113,'iBoxx inputs'!A:A,0)</f>
        <v>124</v>
      </c>
      <c r="C113" s="35">
        <f>MATCH(A113,'Bank of England inputs'!A:A,0)</f>
        <v>117</v>
      </c>
      <c r="D113" s="6">
        <f>IF($A113&gt;DataEnd,NA(),IFERROR(INDEX('iBoxx inputs'!B:B,MATCH($A113,'iBoxx inputs'!$A:$A,0)),D112))</f>
        <v>6.4541688627052096</v>
      </c>
      <c r="E113" s="6">
        <f>IF($A113&gt;DataEnd,NA(),IFERROR(INDEX('iBoxx inputs'!C:C,MATCH($A113,'iBoxx inputs'!$A:$A,0)),E112))</f>
        <v>6.6953009957176999</v>
      </c>
      <c r="F113" s="6">
        <f>IF($A113&gt;DataEnd,NA(),IFERROR(INDEX('Bank of England inputs'!D:D,MATCH($A113,'Bank of England inputs'!$A:$A,0),0),F112))</f>
        <v>2.6075111889472646</v>
      </c>
      <c r="H113" s="5">
        <f t="shared" si="4"/>
        <v>35957</v>
      </c>
      <c r="I113" s="6">
        <f t="shared" si="5"/>
        <v>6.5747349292114547</v>
      </c>
      <c r="J113" s="6">
        <f t="shared" si="3"/>
        <v>3.8664067516058553</v>
      </c>
    </row>
    <row r="114" spans="1:10" x14ac:dyDescent="0.2">
      <c r="A114" s="5">
        <f>IF(AND(dateA=1,A113&lt;DataEnd),'iBoxx inputs'!A118,IF(AND(dateA=2,A113&lt;DataEnd),'Bank of England inputs'!A118,IF(dateA=3,A113+1,IF(dateA=4,WORKDAY(A113,1,),WORKDAY(A113,1,holidayQ)))))</f>
        <v>35958</v>
      </c>
      <c r="B114" s="35">
        <f>MATCH(A114,'iBoxx inputs'!A:A,0)</f>
        <v>125</v>
      </c>
      <c r="C114" s="35">
        <f>MATCH(A114,'Bank of England inputs'!A:A,0)</f>
        <v>118</v>
      </c>
      <c r="D114" s="6">
        <f>IF($A114&gt;DataEnd,NA(),IFERROR(INDEX('iBoxx inputs'!B:B,MATCH($A114,'iBoxx inputs'!$A:$A,0)),D113))</f>
        <v>6.4276493296834296</v>
      </c>
      <c r="E114" s="6">
        <f>IF($A114&gt;DataEnd,NA(),IFERROR(INDEX('iBoxx inputs'!C:C,MATCH($A114,'iBoxx inputs'!$A:$A,0)),E113))</f>
        <v>6.6649629564521904</v>
      </c>
      <c r="F114" s="6">
        <f>IF($A114&gt;DataEnd,NA(),IFERROR(INDEX('Bank of England inputs'!D:D,MATCH($A114,'Bank of England inputs'!$A:$A,0),0),F113))</f>
        <v>2.5977816695855083</v>
      </c>
      <c r="H114" s="5">
        <f t="shared" si="4"/>
        <v>35958</v>
      </c>
      <c r="I114" s="6">
        <f t="shared" si="5"/>
        <v>6.5463061430678096</v>
      </c>
      <c r="J114" s="6">
        <f t="shared" si="3"/>
        <v>3.8485476091466353</v>
      </c>
    </row>
    <row r="115" spans="1:10" x14ac:dyDescent="0.2">
      <c r="A115" s="5">
        <f>IF(AND(dateA=1,A114&lt;DataEnd),'iBoxx inputs'!A119,IF(AND(dateA=2,A114&lt;DataEnd),'Bank of England inputs'!A119,IF(dateA=3,A114+1,IF(dateA=4,WORKDAY(A114,1,),WORKDAY(A114,1,holidayQ)))))</f>
        <v>35961</v>
      </c>
      <c r="B115" s="35">
        <f>MATCH(A115,'iBoxx inputs'!A:A,0)</f>
        <v>126</v>
      </c>
      <c r="C115" s="35">
        <f>MATCH(A115,'Bank of England inputs'!A:A,0)</f>
        <v>119</v>
      </c>
      <c r="D115" s="6">
        <f>IF($A115&gt;DataEnd,NA(),IFERROR(INDEX('iBoxx inputs'!B:B,MATCH($A115,'iBoxx inputs'!$A:$A,0)),D114))</f>
        <v>6.42580210660602</v>
      </c>
      <c r="E115" s="6">
        <f>IF($A115&gt;DataEnd,NA(),IFERROR(INDEX('iBoxx inputs'!C:C,MATCH($A115,'iBoxx inputs'!$A:$A,0)),E114))</f>
        <v>6.6641933767428503</v>
      </c>
      <c r="F115" s="6">
        <f>IF($A115&gt;DataEnd,NA(),IFERROR(INDEX('Bank of England inputs'!D:D,MATCH($A115,'Bank of England inputs'!$A:$A,0),0),F114))</f>
        <v>2.5977816695855083</v>
      </c>
      <c r="H115" s="5">
        <f t="shared" si="4"/>
        <v>35961</v>
      </c>
      <c r="I115" s="6">
        <f t="shared" si="5"/>
        <v>6.5449977416744352</v>
      </c>
      <c r="J115" s="6">
        <f t="shared" si="3"/>
        <v>3.8472723365509776</v>
      </c>
    </row>
    <row r="116" spans="1:10" x14ac:dyDescent="0.2">
      <c r="A116" s="5">
        <f>IF(AND(dateA=1,A115&lt;DataEnd),'iBoxx inputs'!A120,IF(AND(dateA=2,A115&lt;DataEnd),'Bank of England inputs'!A120,IF(dateA=3,A115+1,IF(dateA=4,WORKDAY(A115,1,),WORKDAY(A115,1,holidayQ)))))</f>
        <v>35962</v>
      </c>
      <c r="B116" s="35">
        <f>MATCH(A116,'iBoxx inputs'!A:A,0)</f>
        <v>127</v>
      </c>
      <c r="C116" s="35">
        <f>MATCH(A116,'Bank of England inputs'!A:A,0)</f>
        <v>120</v>
      </c>
      <c r="D116" s="6">
        <f>IF($A116&gt;DataEnd,NA(),IFERROR(INDEX('iBoxx inputs'!B:B,MATCH($A116,'iBoxx inputs'!$A:$A,0)),D115))</f>
        <v>6.51843896201418</v>
      </c>
      <c r="E116" s="6">
        <f>IF($A116&gt;DataEnd,NA(),IFERROR(INDEX('iBoxx inputs'!C:C,MATCH($A116,'iBoxx inputs'!$A:$A,0)),E115))</f>
        <v>6.7464967013433901</v>
      </c>
      <c r="F116" s="6">
        <f>IF($A116&gt;DataEnd,NA(),IFERROR(INDEX('Bank of England inputs'!D:D,MATCH($A116,'Bank of England inputs'!$A:$A,0),0),F115))</f>
        <v>2.6451424681513291</v>
      </c>
      <c r="H116" s="5">
        <f t="shared" si="4"/>
        <v>35962</v>
      </c>
      <c r="I116" s="6">
        <f t="shared" si="5"/>
        <v>6.6324678316787846</v>
      </c>
      <c r="J116" s="6">
        <f t="shared" si="3"/>
        <v>3.8845728766606191</v>
      </c>
    </row>
    <row r="117" spans="1:10" x14ac:dyDescent="0.2">
      <c r="A117" s="5">
        <f>IF(AND(dateA=1,A116&lt;DataEnd),'iBoxx inputs'!A121,IF(AND(dateA=2,A116&lt;DataEnd),'Bank of England inputs'!A121,IF(dateA=3,A116+1,IF(dateA=4,WORKDAY(A116,1,),WORKDAY(A116,1,holidayQ)))))</f>
        <v>35963</v>
      </c>
      <c r="B117" s="35">
        <f>MATCH(A117,'iBoxx inputs'!A:A,0)</f>
        <v>128</v>
      </c>
      <c r="C117" s="35">
        <f>MATCH(A117,'Bank of England inputs'!A:A,0)</f>
        <v>121</v>
      </c>
      <c r="D117" s="6">
        <f>IF($A117&gt;DataEnd,NA(),IFERROR(INDEX('iBoxx inputs'!B:B,MATCH($A117,'iBoxx inputs'!$A:$A,0)),D116))</f>
        <v>6.6484404427204602</v>
      </c>
      <c r="E117" s="6">
        <f>IF($A117&gt;DataEnd,NA(),IFERROR(INDEX('iBoxx inputs'!C:C,MATCH($A117,'iBoxx inputs'!$A:$A,0)),E116))</f>
        <v>6.87824607430312</v>
      </c>
      <c r="F117" s="6">
        <f>IF($A117&gt;DataEnd,NA(),IFERROR(INDEX('Bank of England inputs'!D:D,MATCH($A117,'Bank of England inputs'!$A:$A,0),0),F116))</f>
        <v>2.7121609798775204</v>
      </c>
      <c r="H117" s="5">
        <f t="shared" si="4"/>
        <v>35963</v>
      </c>
      <c r="I117" s="6">
        <f t="shared" si="5"/>
        <v>6.7633432585117905</v>
      </c>
      <c r="J117" s="6">
        <f t="shared" si="3"/>
        <v>3.9442089816686288</v>
      </c>
    </row>
    <row r="118" spans="1:10" x14ac:dyDescent="0.2">
      <c r="A118" s="5">
        <f>IF(AND(dateA=1,A117&lt;DataEnd),'iBoxx inputs'!A122,IF(AND(dateA=2,A117&lt;DataEnd),'Bank of England inputs'!A122,IF(dateA=3,A117+1,IF(dateA=4,WORKDAY(A117,1,),WORKDAY(A117,1,holidayQ)))))</f>
        <v>35964</v>
      </c>
      <c r="B118" s="35">
        <f>MATCH(A118,'iBoxx inputs'!A:A,0)</f>
        <v>129</v>
      </c>
      <c r="C118" s="35">
        <f>MATCH(A118,'Bank of England inputs'!A:A,0)</f>
        <v>122</v>
      </c>
      <c r="D118" s="6">
        <f>IF($A118&gt;DataEnd,NA(),IFERROR(INDEX('iBoxx inputs'!B:B,MATCH($A118,'iBoxx inputs'!$A:$A,0)),D117))</f>
        <v>6.6451365602887398</v>
      </c>
      <c r="E118" s="6">
        <f>IF($A118&gt;DataEnd,NA(),IFERROR(INDEX('iBoxx inputs'!C:C,MATCH($A118,'iBoxx inputs'!$A:$A,0)),E117))</f>
        <v>6.8708579124632498</v>
      </c>
      <c r="F118" s="6">
        <f>IF($A118&gt;DataEnd,NA(),IFERROR(INDEX('Bank of England inputs'!D:D,MATCH($A118,'Bank of England inputs'!$A:$A,0),0),F117))</f>
        <v>2.7121609798775204</v>
      </c>
      <c r="H118" s="5">
        <f t="shared" si="4"/>
        <v>35964</v>
      </c>
      <c r="I118" s="6">
        <f t="shared" si="5"/>
        <v>6.7579972363759948</v>
      </c>
      <c r="J118" s="6">
        <f t="shared" si="3"/>
        <v>3.9390041236607942</v>
      </c>
    </row>
    <row r="119" spans="1:10" x14ac:dyDescent="0.2">
      <c r="A119" s="5">
        <f>IF(AND(dateA=1,A118&lt;DataEnd),'iBoxx inputs'!A123,IF(AND(dateA=2,A118&lt;DataEnd),'Bank of England inputs'!A123,IF(dateA=3,A118+1,IF(dateA=4,WORKDAY(A118,1,),WORKDAY(A118,1,holidayQ)))))</f>
        <v>35965</v>
      </c>
      <c r="B119" s="35">
        <f>MATCH(A119,'iBoxx inputs'!A:A,0)</f>
        <v>130</v>
      </c>
      <c r="C119" s="35">
        <f>MATCH(A119,'Bank of England inputs'!A:A,0)</f>
        <v>123</v>
      </c>
      <c r="D119" s="6">
        <f>IF($A119&gt;DataEnd,NA(),IFERROR(INDEX('iBoxx inputs'!B:B,MATCH($A119,'iBoxx inputs'!$A:$A,0)),D118))</f>
        <v>6.6879181212156196</v>
      </c>
      <c r="E119" s="6">
        <f>IF($A119&gt;DataEnd,NA(),IFERROR(INDEX('iBoxx inputs'!C:C,MATCH($A119,'iBoxx inputs'!$A:$A,0)),E118))</f>
        <v>6.9110105269993003</v>
      </c>
      <c r="F119" s="6">
        <f>IF($A119&gt;DataEnd,NA(),IFERROR(INDEX('Bank of England inputs'!D:D,MATCH($A119,'Bank of England inputs'!$A:$A,0),0),F118))</f>
        <v>2.7604976671850689</v>
      </c>
      <c r="H119" s="5">
        <f t="shared" si="4"/>
        <v>35965</v>
      </c>
      <c r="I119" s="6">
        <f t="shared" si="5"/>
        <v>6.7994643241074595</v>
      </c>
      <c r="J119" s="6">
        <f t="shared" si="3"/>
        <v>3.930466228378493</v>
      </c>
    </row>
    <row r="120" spans="1:10" x14ac:dyDescent="0.2">
      <c r="A120" s="5">
        <f>IF(AND(dateA=1,A119&lt;DataEnd),'iBoxx inputs'!A124,IF(AND(dateA=2,A119&lt;DataEnd),'Bank of England inputs'!A124,IF(dateA=3,A119+1,IF(dateA=4,WORKDAY(A119,1,),WORKDAY(A119,1,holidayQ)))))</f>
        <v>35968</v>
      </c>
      <c r="B120" s="35">
        <f>MATCH(A120,'iBoxx inputs'!A:A,0)</f>
        <v>131</v>
      </c>
      <c r="C120" s="35">
        <f>MATCH(A120,'Bank of England inputs'!A:A,0)</f>
        <v>124</v>
      </c>
      <c r="D120" s="6">
        <f>IF($A120&gt;DataEnd,NA(),IFERROR(INDEX('iBoxx inputs'!B:B,MATCH($A120,'iBoxx inputs'!$A:$A,0)),D119))</f>
        <v>6.6593997264415199</v>
      </c>
      <c r="E120" s="6">
        <f>IF($A120&gt;DataEnd,NA(),IFERROR(INDEX('iBoxx inputs'!C:C,MATCH($A120,'iBoxx inputs'!$A:$A,0)),E119))</f>
        <v>6.8887150620583002</v>
      </c>
      <c r="F120" s="6">
        <f>IF($A120&gt;DataEnd,NA(),IFERROR(INDEX('Bank of England inputs'!D:D,MATCH($A120,'Bank of England inputs'!$A:$A,0),0),F119))</f>
        <v>2.7318685592066849</v>
      </c>
      <c r="H120" s="5">
        <f t="shared" si="4"/>
        <v>35968</v>
      </c>
      <c r="I120" s="6">
        <f t="shared" si="5"/>
        <v>6.77405739424991</v>
      </c>
      <c r="J120" s="6">
        <f t="shared" si="3"/>
        <v>3.9346980559529232</v>
      </c>
    </row>
    <row r="121" spans="1:10" x14ac:dyDescent="0.2">
      <c r="A121" s="5">
        <f>IF(AND(dateA=1,A120&lt;DataEnd),'iBoxx inputs'!A125,IF(AND(dateA=2,A120&lt;DataEnd),'Bank of England inputs'!A125,IF(dateA=3,A120+1,IF(dateA=4,WORKDAY(A120,1,),WORKDAY(A120,1,holidayQ)))))</f>
        <v>35969</v>
      </c>
      <c r="B121" s="35">
        <f>MATCH(A121,'iBoxx inputs'!A:A,0)</f>
        <v>132</v>
      </c>
      <c r="C121" s="35">
        <f>MATCH(A121,'Bank of England inputs'!A:A,0)</f>
        <v>125</v>
      </c>
      <c r="D121" s="6">
        <f>IF($A121&gt;DataEnd,NA(),IFERROR(INDEX('iBoxx inputs'!B:B,MATCH($A121,'iBoxx inputs'!$A:$A,0)),D120))</f>
        <v>6.6677242824579999</v>
      </c>
      <c r="E121" s="6">
        <f>IF($A121&gt;DataEnd,NA(),IFERROR(INDEX('iBoxx inputs'!C:C,MATCH($A121,'iBoxx inputs'!$A:$A,0)),E120))</f>
        <v>6.9002117247935599</v>
      </c>
      <c r="F121" s="6">
        <f>IF($A121&gt;DataEnd,NA(),IFERROR(INDEX('Bank of England inputs'!D:D,MATCH($A121,'Bank of England inputs'!$A:$A,0),0),F120))</f>
        <v>2.7121609798775204</v>
      </c>
      <c r="H121" s="5">
        <f t="shared" si="4"/>
        <v>35969</v>
      </c>
      <c r="I121" s="6">
        <f t="shared" si="5"/>
        <v>6.7839680036257803</v>
      </c>
      <c r="J121" s="6">
        <f t="shared" si="3"/>
        <v>3.9642891210768694</v>
      </c>
    </row>
    <row r="122" spans="1:10" x14ac:dyDescent="0.2">
      <c r="A122" s="5">
        <f>IF(AND(dateA=1,A121&lt;DataEnd),'iBoxx inputs'!A126,IF(AND(dateA=2,A121&lt;DataEnd),'Bank of England inputs'!A126,IF(dateA=3,A121+1,IF(dateA=4,WORKDAY(A121,1,),WORKDAY(A121,1,holidayQ)))))</f>
        <v>35970</v>
      </c>
      <c r="B122" s="35">
        <f>MATCH(A122,'iBoxx inputs'!A:A,0)</f>
        <v>133</v>
      </c>
      <c r="C122" s="35">
        <f>MATCH(A122,'Bank of England inputs'!A:A,0)</f>
        <v>126</v>
      </c>
      <c r="D122" s="6">
        <f>IF($A122&gt;DataEnd,NA(),IFERROR(INDEX('iBoxx inputs'!B:B,MATCH($A122,'iBoxx inputs'!$A:$A,0)),D121))</f>
        <v>6.6324298696778596</v>
      </c>
      <c r="E122" s="6">
        <f>IF($A122&gt;DataEnd,NA(),IFERROR(INDEX('iBoxx inputs'!C:C,MATCH($A122,'iBoxx inputs'!$A:$A,0)),E121))</f>
        <v>6.8648592806651498</v>
      </c>
      <c r="F122" s="6">
        <f>IF($A122&gt;DataEnd,NA(),IFERROR(INDEX('Bank of England inputs'!D:D,MATCH($A122,'Bank of England inputs'!$A:$A,0),0),F121))</f>
        <v>2.6730171073094944</v>
      </c>
      <c r="H122" s="5">
        <f t="shared" si="4"/>
        <v>35970</v>
      </c>
      <c r="I122" s="6">
        <f t="shared" si="5"/>
        <v>6.7486445751715047</v>
      </c>
      <c r="J122" s="6">
        <f t="shared" si="3"/>
        <v>3.969521479633098</v>
      </c>
    </row>
    <row r="123" spans="1:10" x14ac:dyDescent="0.2">
      <c r="A123" s="5">
        <f>IF(AND(dateA=1,A122&lt;DataEnd),'iBoxx inputs'!A127,IF(AND(dateA=2,A122&lt;DataEnd),'Bank of England inputs'!A127,IF(dateA=3,A122+1,IF(dateA=4,WORKDAY(A122,1,),WORKDAY(A122,1,holidayQ)))))</f>
        <v>35971</v>
      </c>
      <c r="B123" s="35">
        <f>MATCH(A123,'iBoxx inputs'!A:A,0)</f>
        <v>134</v>
      </c>
      <c r="C123" s="35">
        <f>MATCH(A123,'Bank of England inputs'!A:A,0)</f>
        <v>127</v>
      </c>
      <c r="D123" s="6">
        <f>IF($A123&gt;DataEnd,NA(),IFERROR(INDEX('iBoxx inputs'!B:B,MATCH($A123,'iBoxx inputs'!$A:$A,0)),D122))</f>
        <v>6.6599651056924198</v>
      </c>
      <c r="E123" s="6">
        <f>IF($A123&gt;DataEnd,NA(),IFERROR(INDEX('iBoxx inputs'!C:C,MATCH($A123,'iBoxx inputs'!$A:$A,0)),E122))</f>
        <v>6.8889476838228401</v>
      </c>
      <c r="F123" s="6">
        <f>IF($A123&gt;DataEnd,NA(),IFERROR(INDEX('Bank of England inputs'!D:D,MATCH($A123,'Bank of England inputs'!$A:$A,0),0),F122))</f>
        <v>2.6822157434402305</v>
      </c>
      <c r="H123" s="5">
        <f t="shared" si="4"/>
        <v>35971</v>
      </c>
      <c r="I123" s="6">
        <f t="shared" si="5"/>
        <v>6.77445639475763</v>
      </c>
      <c r="J123" s="6">
        <f t="shared" si="3"/>
        <v>3.9853450976770732</v>
      </c>
    </row>
    <row r="124" spans="1:10" x14ac:dyDescent="0.2">
      <c r="A124" s="5">
        <f>IF(AND(dateA=1,A123&lt;DataEnd),'iBoxx inputs'!A128,IF(AND(dateA=2,A123&lt;DataEnd),'Bank of England inputs'!A128,IF(dateA=3,A123+1,IF(dateA=4,WORKDAY(A123,1,),WORKDAY(A123,1,holidayQ)))))</f>
        <v>35972</v>
      </c>
      <c r="B124" s="35">
        <f>MATCH(A124,'iBoxx inputs'!A:A,0)</f>
        <v>135</v>
      </c>
      <c r="C124" s="35">
        <f>MATCH(A124,'Bank of England inputs'!A:A,0)</f>
        <v>128</v>
      </c>
      <c r="D124" s="6">
        <f>IF($A124&gt;DataEnd,NA(),IFERROR(INDEX('iBoxx inputs'!B:B,MATCH($A124,'iBoxx inputs'!$A:$A,0)),D123))</f>
        <v>6.6820324127255999</v>
      </c>
      <c r="E124" s="6">
        <f>IF($A124&gt;DataEnd,NA(),IFERROR(INDEX('iBoxx inputs'!C:C,MATCH($A124,'iBoxx inputs'!$A:$A,0)),E123))</f>
        <v>6.9093411336127604</v>
      </c>
      <c r="F124" s="6">
        <f>IF($A124&gt;DataEnd,NA(),IFERROR(INDEX('Bank of England inputs'!D:D,MATCH($A124,'Bank of England inputs'!$A:$A,0),0),F123))</f>
        <v>2.6819551064036551</v>
      </c>
      <c r="H124" s="5">
        <f t="shared" si="4"/>
        <v>35972</v>
      </c>
      <c r="I124" s="6">
        <f t="shared" si="5"/>
        <v>6.7956867731691801</v>
      </c>
      <c r="J124" s="6">
        <f t="shared" si="3"/>
        <v>4.0062849042002524</v>
      </c>
    </row>
    <row r="125" spans="1:10" x14ac:dyDescent="0.2">
      <c r="A125" s="5">
        <f>IF(AND(dateA=1,A124&lt;DataEnd),'iBoxx inputs'!A129,IF(AND(dateA=2,A124&lt;DataEnd),'Bank of England inputs'!A129,IF(dateA=3,A124+1,IF(dateA=4,WORKDAY(A124,1,),WORKDAY(A124,1,holidayQ)))))</f>
        <v>35975</v>
      </c>
      <c r="B125" s="35">
        <f>MATCH(A125,'iBoxx inputs'!A:A,0)</f>
        <v>136</v>
      </c>
      <c r="C125" s="35">
        <f>MATCH(A125,'Bank of England inputs'!A:A,0)</f>
        <v>129</v>
      </c>
      <c r="D125" s="6">
        <f>IF($A125&gt;DataEnd,NA(),IFERROR(INDEX('iBoxx inputs'!B:B,MATCH($A125,'iBoxx inputs'!$A:$A,0)),D124))</f>
        <v>6.6933283705437701</v>
      </c>
      <c r="E125" s="6">
        <f>IF($A125&gt;DataEnd,NA(),IFERROR(INDEX('iBoxx inputs'!C:C,MATCH($A125,'iBoxx inputs'!$A:$A,0)),E124))</f>
        <v>6.9209777755863797</v>
      </c>
      <c r="F125" s="6">
        <f>IF($A125&gt;DataEnd,NA(),IFERROR(INDEX('Bank of England inputs'!D:D,MATCH($A125,'Bank of England inputs'!$A:$A,0),0),F124))</f>
        <v>2.6916723350500549</v>
      </c>
      <c r="H125" s="5">
        <f t="shared" si="4"/>
        <v>35975</v>
      </c>
      <c r="I125" s="6">
        <f t="shared" si="5"/>
        <v>6.8071530730650753</v>
      </c>
      <c r="J125" s="6">
        <f t="shared" si="3"/>
        <v>4.0076090343406978</v>
      </c>
    </row>
    <row r="126" spans="1:10" x14ac:dyDescent="0.2">
      <c r="A126" s="5">
        <f>IF(AND(dateA=1,A125&lt;DataEnd),'iBoxx inputs'!A130,IF(AND(dateA=2,A125&lt;DataEnd),'Bank of England inputs'!A130,IF(dateA=3,A125+1,IF(dateA=4,WORKDAY(A125,1,),WORKDAY(A125,1,holidayQ)))))</f>
        <v>35976</v>
      </c>
      <c r="B126" s="35">
        <f>MATCH(A126,'iBoxx inputs'!A:A,0)</f>
        <v>137</v>
      </c>
      <c r="C126" s="35">
        <f>MATCH(A126,'Bank of England inputs'!A:A,0)</f>
        <v>130</v>
      </c>
      <c r="D126" s="6">
        <f>IF($A126&gt;DataEnd,NA(),IFERROR(INDEX('iBoxx inputs'!B:B,MATCH($A126,'iBoxx inputs'!$A:$A,0)),D125))</f>
        <v>6.6595783480615101</v>
      </c>
      <c r="E126" s="6">
        <f>IF($A126&gt;DataEnd,NA(),IFERROR(INDEX('iBoxx inputs'!C:C,MATCH($A126,'iBoxx inputs'!$A:$A,0)),E125))</f>
        <v>6.8904436177957997</v>
      </c>
      <c r="F126" s="6">
        <f>IF($A126&gt;DataEnd,NA(),IFERROR(INDEX('Bank of England inputs'!D:D,MATCH($A126,'Bank of England inputs'!$A:$A,0),0),F125))</f>
        <v>2.6824764311400573</v>
      </c>
      <c r="H126" s="5">
        <f t="shared" si="4"/>
        <v>35976</v>
      </c>
      <c r="I126" s="6">
        <f t="shared" si="5"/>
        <v>6.7750109829286549</v>
      </c>
      <c r="J126" s="6">
        <f t="shared" si="3"/>
        <v>3.9856212023996918</v>
      </c>
    </row>
    <row r="127" spans="1:10" x14ac:dyDescent="0.2">
      <c r="A127" s="5">
        <f>IF(AND(dateA=1,A126&lt;DataEnd),'iBoxx inputs'!A131,IF(AND(dateA=2,A126&lt;DataEnd),'Bank of England inputs'!A131,IF(dateA=3,A126+1,IF(dateA=4,WORKDAY(A126,1,),WORKDAY(A126,1,holidayQ)))))</f>
        <v>35977</v>
      </c>
      <c r="B127" s="35">
        <f>MATCH(A127,'iBoxx inputs'!A:A,0)</f>
        <v>138</v>
      </c>
      <c r="C127" s="35">
        <f>MATCH(A127,'Bank of England inputs'!A:A,0)</f>
        <v>131</v>
      </c>
      <c r="D127" s="6">
        <f>IF($A127&gt;DataEnd,NA(),IFERROR(INDEX('iBoxx inputs'!B:B,MATCH($A127,'iBoxx inputs'!$A:$A,0)),D126))</f>
        <v>6.6442608028225401</v>
      </c>
      <c r="E127" s="6">
        <f>IF($A127&gt;DataEnd,NA(),IFERROR(INDEX('iBoxx inputs'!C:C,MATCH($A127,'iBoxx inputs'!$A:$A,0)),E126))</f>
        <v>6.8800215143124896</v>
      </c>
      <c r="F127" s="6">
        <f>IF($A127&gt;DataEnd,NA(),IFERROR(INDEX('Bank of England inputs'!D:D,MATCH($A127,'Bank of England inputs'!$A:$A,0),0),F126))</f>
        <v>2.7027027027026973</v>
      </c>
      <c r="H127" s="5">
        <f t="shared" si="4"/>
        <v>35977</v>
      </c>
      <c r="I127" s="6">
        <f t="shared" si="5"/>
        <v>6.7621411585675144</v>
      </c>
      <c r="J127" s="6">
        <f t="shared" si="3"/>
        <v>3.95261112807892</v>
      </c>
    </row>
    <row r="128" spans="1:10" x14ac:dyDescent="0.2">
      <c r="A128" s="5">
        <f>IF(AND(dateA=1,A127&lt;DataEnd),'iBoxx inputs'!A132,IF(AND(dateA=2,A127&lt;DataEnd),'Bank of England inputs'!A132,IF(dateA=3,A127+1,IF(dateA=4,WORKDAY(A127,1,),WORKDAY(A127,1,holidayQ)))))</f>
        <v>35978</v>
      </c>
      <c r="B128" s="35">
        <f>MATCH(A128,'iBoxx inputs'!A:A,0)</f>
        <v>139</v>
      </c>
      <c r="C128" s="35">
        <f>MATCH(A128,'Bank of England inputs'!A:A,0)</f>
        <v>132</v>
      </c>
      <c r="D128" s="6">
        <f>IF($A128&gt;DataEnd,NA(),IFERROR(INDEX('iBoxx inputs'!B:B,MATCH($A128,'iBoxx inputs'!$A:$A,0)),D127))</f>
        <v>6.6174064008540903</v>
      </c>
      <c r="E128" s="6">
        <f>IF($A128&gt;DataEnd,NA(),IFERROR(INDEX('iBoxx inputs'!C:C,MATCH($A128,'iBoxx inputs'!$A:$A,0)),E127))</f>
        <v>6.8550381156727598</v>
      </c>
      <c r="F128" s="6">
        <f>IF($A128&gt;DataEnd,NA(),IFERROR(INDEX('Bank of England inputs'!D:D,MATCH($A128,'Bank of England inputs'!$A:$A,0),0),F127))</f>
        <v>2.7232056020229489</v>
      </c>
      <c r="H128" s="5">
        <f t="shared" si="4"/>
        <v>35978</v>
      </c>
      <c r="I128" s="6">
        <f t="shared" si="5"/>
        <v>6.7362222582634246</v>
      </c>
      <c r="J128" s="6">
        <f t="shared" si="3"/>
        <v>3.9066310603545373</v>
      </c>
    </row>
    <row r="129" spans="1:10" x14ac:dyDescent="0.2">
      <c r="A129" s="5">
        <f>IF(AND(dateA=1,A128&lt;DataEnd),'iBoxx inputs'!A133,IF(AND(dateA=2,A128&lt;DataEnd),'Bank of England inputs'!A133,IF(dateA=3,A128+1,IF(dateA=4,WORKDAY(A128,1,),WORKDAY(A128,1,holidayQ)))))</f>
        <v>35979</v>
      </c>
      <c r="B129" s="35">
        <f>MATCH(A129,'iBoxx inputs'!A:A,0)</f>
        <v>140</v>
      </c>
      <c r="C129" s="35">
        <f>MATCH(A129,'Bank of England inputs'!A:A,0)</f>
        <v>133</v>
      </c>
      <c r="D129" s="6">
        <f>IF($A129&gt;DataEnd,NA(),IFERROR(INDEX('iBoxx inputs'!B:B,MATCH($A129,'iBoxx inputs'!$A:$A,0)),D128))</f>
        <v>6.6260008988342101</v>
      </c>
      <c r="E129" s="6">
        <f>IF($A129&gt;DataEnd,NA(),IFERROR(INDEX('iBoxx inputs'!C:C,MATCH($A129,'iBoxx inputs'!$A:$A,0)),E128))</f>
        <v>6.8636868437974403</v>
      </c>
      <c r="F129" s="6">
        <f>IF($A129&gt;DataEnd,NA(),IFERROR(INDEX('Bank of England inputs'!D:D,MATCH($A129,'Bank of England inputs'!$A:$A,0),0),F128))</f>
        <v>2.762914680416384</v>
      </c>
      <c r="H129" s="5">
        <f t="shared" si="4"/>
        <v>35979</v>
      </c>
      <c r="I129" s="6">
        <f t="shared" si="5"/>
        <v>6.7448438713158252</v>
      </c>
      <c r="J129" s="6">
        <f t="shared" si="3"/>
        <v>3.8748698431558593</v>
      </c>
    </row>
    <row r="130" spans="1:10" x14ac:dyDescent="0.2">
      <c r="A130" s="5">
        <f>IF(AND(dateA=1,A129&lt;DataEnd),'iBoxx inputs'!A134,IF(AND(dateA=2,A129&lt;DataEnd),'Bank of England inputs'!A134,IF(dateA=3,A129+1,IF(dateA=4,WORKDAY(A129,1,),WORKDAY(A129,1,holidayQ)))))</f>
        <v>35982</v>
      </c>
      <c r="B130" s="35">
        <f>MATCH(A130,'iBoxx inputs'!A:A,0)</f>
        <v>141</v>
      </c>
      <c r="C130" s="35">
        <f>MATCH(A130,'Bank of England inputs'!A:A,0)</f>
        <v>134</v>
      </c>
      <c r="D130" s="6">
        <f>IF($A130&gt;DataEnd,NA(),IFERROR(INDEX('iBoxx inputs'!B:B,MATCH($A130,'iBoxx inputs'!$A:$A,0)),D129))</f>
        <v>6.5960207296478197</v>
      </c>
      <c r="E130" s="6">
        <f>IF($A130&gt;DataEnd,NA(),IFERROR(INDEX('iBoxx inputs'!C:C,MATCH($A130,'iBoxx inputs'!$A:$A,0)),E129))</f>
        <v>6.8371429840867304</v>
      </c>
      <c r="F130" s="6">
        <f>IF($A130&gt;DataEnd,NA(),IFERROR(INDEX('Bank of England inputs'!D:D,MATCH($A130,'Bank of England inputs'!$A:$A,0),0),F129))</f>
        <v>2.7539898793304873</v>
      </c>
      <c r="H130" s="5">
        <f t="shared" si="4"/>
        <v>35982</v>
      </c>
      <c r="I130" s="6">
        <f t="shared" si="5"/>
        <v>6.7165818568672755</v>
      </c>
      <c r="J130" s="6">
        <f t="shared" si="3"/>
        <v>3.8563874572561829</v>
      </c>
    </row>
    <row r="131" spans="1:10" x14ac:dyDescent="0.2">
      <c r="A131" s="5">
        <f>IF(AND(dateA=1,A130&lt;DataEnd),'iBoxx inputs'!A135,IF(AND(dateA=2,A130&lt;DataEnd),'Bank of England inputs'!A135,IF(dateA=3,A130+1,IF(dateA=4,WORKDAY(A130,1,),WORKDAY(A130,1,holidayQ)))))</f>
        <v>35983</v>
      </c>
      <c r="B131" s="35">
        <f>MATCH(A131,'iBoxx inputs'!A:A,0)</f>
        <v>142</v>
      </c>
      <c r="C131" s="35">
        <f>MATCH(A131,'Bank of England inputs'!A:A,0)</f>
        <v>135</v>
      </c>
      <c r="D131" s="6">
        <f>IF($A131&gt;DataEnd,NA(),IFERROR(INDEX('iBoxx inputs'!B:B,MATCH($A131,'iBoxx inputs'!$A:$A,0)),D130))</f>
        <v>6.6270881596734696</v>
      </c>
      <c r="E131" s="6">
        <f>IF($A131&gt;DataEnd,NA(),IFERROR(INDEX('iBoxx inputs'!C:C,MATCH($A131,'iBoxx inputs'!$A:$A,0)),E130))</f>
        <v>6.8629245634250902</v>
      </c>
      <c r="F131" s="6">
        <f>IF($A131&gt;DataEnd,NA(),IFERROR(INDEX('Bank of England inputs'!D:D,MATCH($A131,'Bank of England inputs'!$A:$A,0),0),F130))</f>
        <v>2.7829133015471408</v>
      </c>
      <c r="H131" s="5">
        <f t="shared" si="4"/>
        <v>35983</v>
      </c>
      <c r="I131" s="6">
        <f t="shared" si="5"/>
        <v>6.7450063615492795</v>
      </c>
      <c r="J131" s="6">
        <f t="shared" ref="J131:J194" si="6">((1+I131/100)/(1+F131/100)-1)*100</f>
        <v>3.8548168491566948</v>
      </c>
    </row>
    <row r="132" spans="1:10" x14ac:dyDescent="0.2">
      <c r="A132" s="5">
        <f>IF(AND(dateA=1,A131&lt;DataEnd),'iBoxx inputs'!A136,IF(AND(dateA=2,A131&lt;DataEnd),'Bank of England inputs'!A136,IF(dateA=3,A131+1,IF(dateA=4,WORKDAY(A131,1,),WORKDAY(A131,1,holidayQ)))))</f>
        <v>35984</v>
      </c>
      <c r="B132" s="35">
        <f>MATCH(A132,'iBoxx inputs'!A:A,0)</f>
        <v>143</v>
      </c>
      <c r="C132" s="35">
        <f>MATCH(A132,'Bank of England inputs'!A:A,0)</f>
        <v>136</v>
      </c>
      <c r="D132" s="6">
        <f>IF($A132&gt;DataEnd,NA(),IFERROR(INDEX('iBoxx inputs'!B:B,MATCH($A132,'iBoxx inputs'!$A:$A,0)),D131))</f>
        <v>6.6479741672174901</v>
      </c>
      <c r="E132" s="6">
        <f>IF($A132&gt;DataEnd,NA(),IFERROR(INDEX('iBoxx inputs'!C:C,MATCH($A132,'iBoxx inputs'!$A:$A,0)),E131))</f>
        <v>6.8757500835560901</v>
      </c>
      <c r="F132" s="6">
        <f>IF($A132&gt;DataEnd,NA(),IFERROR(INDEX('Bank of England inputs'!D:D,MATCH($A132,'Bank of England inputs'!$A:$A,0),0),F131))</f>
        <v>2.7721038809454202</v>
      </c>
      <c r="H132" s="5">
        <f t="shared" ref="H132:H195" si="7">A132</f>
        <v>35984</v>
      </c>
      <c r="I132" s="6">
        <f t="shared" ref="I132:I195" si="8">(D132+E132)/2</f>
        <v>6.7618621253867897</v>
      </c>
      <c r="J132" s="6">
        <f t="shared" si="6"/>
        <v>3.8821412560194668</v>
      </c>
    </row>
    <row r="133" spans="1:10" x14ac:dyDescent="0.2">
      <c r="A133" s="5">
        <f>IF(AND(dateA=1,A132&lt;DataEnd),'iBoxx inputs'!A137,IF(AND(dateA=2,A132&lt;DataEnd),'Bank of England inputs'!A137,IF(dateA=3,A132+1,IF(dateA=4,WORKDAY(A132,1,),WORKDAY(A132,1,holidayQ)))))</f>
        <v>35985</v>
      </c>
      <c r="B133" s="35">
        <f>MATCH(A133,'iBoxx inputs'!A:A,0)</f>
        <v>144</v>
      </c>
      <c r="C133" s="35">
        <f>MATCH(A133,'Bank of England inputs'!A:A,0)</f>
        <v>137</v>
      </c>
      <c r="D133" s="6">
        <f>IF($A133&gt;DataEnd,NA(),IFERROR(INDEX('iBoxx inputs'!B:B,MATCH($A133,'iBoxx inputs'!$A:$A,0)),D132))</f>
        <v>6.6019595526483199</v>
      </c>
      <c r="E133" s="6">
        <f>IF($A133&gt;DataEnd,NA(),IFERROR(INDEX('iBoxx inputs'!C:C,MATCH($A133,'iBoxx inputs'!$A:$A,0)),E132))</f>
        <v>6.82754063857801</v>
      </c>
      <c r="F133" s="6">
        <f>IF($A133&gt;DataEnd,NA(),IFERROR(INDEX('Bank of England inputs'!D:D,MATCH($A133,'Bank of England inputs'!$A:$A,0),0),F132))</f>
        <v>2.7537219032791604</v>
      </c>
      <c r="H133" s="5">
        <f t="shared" si="7"/>
        <v>35985</v>
      </c>
      <c r="I133" s="6">
        <f t="shared" si="8"/>
        <v>6.7147500956131649</v>
      </c>
      <c r="J133" s="6">
        <f t="shared" si="6"/>
        <v>3.8548756375583748</v>
      </c>
    </row>
    <row r="134" spans="1:10" x14ac:dyDescent="0.2">
      <c r="A134" s="5">
        <f>IF(AND(dateA=1,A133&lt;DataEnd),'iBoxx inputs'!A138,IF(AND(dateA=2,A133&lt;DataEnd),'Bank of England inputs'!A138,IF(dateA=3,A133+1,IF(dateA=4,WORKDAY(A133,1,),WORKDAY(A133,1,holidayQ)))))</f>
        <v>35986</v>
      </c>
      <c r="B134" s="35">
        <f>MATCH(A134,'iBoxx inputs'!A:A,0)</f>
        <v>145</v>
      </c>
      <c r="C134" s="35">
        <f>MATCH(A134,'Bank of England inputs'!A:A,0)</f>
        <v>138</v>
      </c>
      <c r="D134" s="6">
        <f>IF($A134&gt;DataEnd,NA(),IFERROR(INDEX('iBoxx inputs'!B:B,MATCH($A134,'iBoxx inputs'!$A:$A,0)),D133))</f>
        <v>6.5985619392417396</v>
      </c>
      <c r="E134" s="6">
        <f>IF($A134&gt;DataEnd,NA(),IFERROR(INDEX('iBoxx inputs'!C:C,MATCH($A134,'iBoxx inputs'!$A:$A,0)),E133))</f>
        <v>6.8246556997803101</v>
      </c>
      <c r="F134" s="6">
        <f>IF($A134&gt;DataEnd,NA(),IFERROR(INDEX('Bank of England inputs'!D:D,MATCH($A134,'Bank of England inputs'!$A:$A,0),0),F133))</f>
        <v>2.7437244600116761</v>
      </c>
      <c r="H134" s="5">
        <f t="shared" si="7"/>
        <v>35986</v>
      </c>
      <c r="I134" s="6">
        <f t="shared" si="8"/>
        <v>6.7116088195110244</v>
      </c>
      <c r="J134" s="6">
        <f t="shared" si="6"/>
        <v>3.861923811262713</v>
      </c>
    </row>
    <row r="135" spans="1:10" x14ac:dyDescent="0.2">
      <c r="A135" s="5">
        <f>IF(AND(dateA=1,A134&lt;DataEnd),'iBoxx inputs'!A139,IF(AND(dateA=2,A134&lt;DataEnd),'Bank of England inputs'!A139,IF(dateA=3,A134+1,IF(dateA=4,WORKDAY(A134,1,),WORKDAY(A134,1,holidayQ)))))</f>
        <v>35989</v>
      </c>
      <c r="B135" s="35">
        <f>MATCH(A135,'iBoxx inputs'!A:A,0)</f>
        <v>146</v>
      </c>
      <c r="C135" s="35">
        <f>MATCH(A135,'Bank of England inputs'!A:A,0)</f>
        <v>139</v>
      </c>
      <c r="D135" s="6">
        <f>IF($A135&gt;DataEnd,NA(),IFERROR(INDEX('iBoxx inputs'!B:B,MATCH($A135,'iBoxx inputs'!$A:$A,0)),D134))</f>
        <v>6.6213627419578804</v>
      </c>
      <c r="E135" s="6">
        <f>IF($A135&gt;DataEnd,NA(),IFERROR(INDEX('iBoxx inputs'!C:C,MATCH($A135,'iBoxx inputs'!$A:$A,0)),E134))</f>
        <v>6.8468128162693498</v>
      </c>
      <c r="F135" s="6">
        <f>IF($A135&gt;DataEnd,NA(),IFERROR(INDEX('Bank of England inputs'!D:D,MATCH($A135,'Bank of England inputs'!$A:$A,0),0),F134))</f>
        <v>2.7529182879377334</v>
      </c>
      <c r="H135" s="5">
        <f t="shared" si="7"/>
        <v>35989</v>
      </c>
      <c r="I135" s="6">
        <f t="shared" si="8"/>
        <v>6.7340877791136151</v>
      </c>
      <c r="J135" s="6">
        <f t="shared" si="6"/>
        <v>3.8745074665613943</v>
      </c>
    </row>
    <row r="136" spans="1:10" x14ac:dyDescent="0.2">
      <c r="A136" s="5">
        <f>IF(AND(dateA=1,A135&lt;DataEnd),'iBoxx inputs'!A140,IF(AND(dateA=2,A135&lt;DataEnd),'Bank of England inputs'!A140,IF(dateA=3,A135+1,IF(dateA=4,WORKDAY(A135,1,),WORKDAY(A135,1,holidayQ)))))</f>
        <v>35990</v>
      </c>
      <c r="B136" s="35">
        <f>MATCH(A136,'iBoxx inputs'!A:A,0)</f>
        <v>147</v>
      </c>
      <c r="C136" s="35">
        <f>MATCH(A136,'Bank of England inputs'!A:A,0)</f>
        <v>140</v>
      </c>
      <c r="D136" s="6">
        <f>IF($A136&gt;DataEnd,NA(),IFERROR(INDEX('iBoxx inputs'!B:B,MATCH($A136,'iBoxx inputs'!$A:$A,0)),D135))</f>
        <v>6.6208660969823496</v>
      </c>
      <c r="E136" s="6">
        <f>IF($A136&gt;DataEnd,NA(),IFERROR(INDEX('iBoxx inputs'!C:C,MATCH($A136,'iBoxx inputs'!$A:$A,0)),E135))</f>
        <v>6.8526749413773702</v>
      </c>
      <c r="F136" s="6">
        <f>IF($A136&gt;DataEnd,NA(),IFERROR(INDEX('Bank of England inputs'!D:D,MATCH($A136,'Bank of England inputs'!$A:$A,0),0),F135))</f>
        <v>2.7731828354578214</v>
      </c>
      <c r="H136" s="5">
        <f t="shared" si="7"/>
        <v>35990</v>
      </c>
      <c r="I136" s="6">
        <f t="shared" si="8"/>
        <v>6.7367705191798599</v>
      </c>
      <c r="J136" s="6">
        <f t="shared" si="6"/>
        <v>3.8566361130099924</v>
      </c>
    </row>
    <row r="137" spans="1:10" x14ac:dyDescent="0.2">
      <c r="A137" s="5">
        <f>IF(AND(dateA=1,A136&lt;DataEnd),'iBoxx inputs'!A141,IF(AND(dateA=2,A136&lt;DataEnd),'Bank of England inputs'!A141,IF(dateA=3,A136+1,IF(dateA=4,WORKDAY(A136,1,),WORKDAY(A136,1,holidayQ)))))</f>
        <v>35991</v>
      </c>
      <c r="B137" s="35">
        <f>MATCH(A137,'iBoxx inputs'!A:A,0)</f>
        <v>148</v>
      </c>
      <c r="C137" s="35">
        <f>MATCH(A137,'Bank of England inputs'!A:A,0)</f>
        <v>141</v>
      </c>
      <c r="D137" s="6">
        <f>IF($A137&gt;DataEnd,NA(),IFERROR(INDEX('iBoxx inputs'!B:B,MATCH($A137,'iBoxx inputs'!$A:$A,0)),D136))</f>
        <v>6.6642295547709498</v>
      </c>
      <c r="E137" s="6">
        <f>IF($A137&gt;DataEnd,NA(),IFERROR(INDEX('iBoxx inputs'!C:C,MATCH($A137,'iBoxx inputs'!$A:$A,0)),E136))</f>
        <v>6.8873429693986896</v>
      </c>
      <c r="F137" s="6">
        <f>IF($A137&gt;DataEnd,NA(),IFERROR(INDEX('Bank of England inputs'!D:D,MATCH($A137,'Bank of England inputs'!$A:$A,0),0),F136))</f>
        <v>2.821560614905616</v>
      </c>
      <c r="H137" s="5">
        <f t="shared" si="7"/>
        <v>35991</v>
      </c>
      <c r="I137" s="6">
        <f t="shared" si="8"/>
        <v>6.7757862620848197</v>
      </c>
      <c r="J137" s="6">
        <f t="shared" si="6"/>
        <v>3.8457164271108901</v>
      </c>
    </row>
    <row r="138" spans="1:10" x14ac:dyDescent="0.2">
      <c r="A138" s="5">
        <f>IF(AND(dateA=1,A137&lt;DataEnd),'iBoxx inputs'!A142,IF(AND(dateA=2,A137&lt;DataEnd),'Bank of England inputs'!A142,IF(dateA=3,A137+1,IF(dateA=4,WORKDAY(A137,1,),WORKDAY(A137,1,holidayQ)))))</f>
        <v>35992</v>
      </c>
      <c r="B138" s="35">
        <f>MATCH(A138,'iBoxx inputs'!A:A,0)</f>
        <v>149</v>
      </c>
      <c r="C138" s="35">
        <f>MATCH(A138,'Bank of England inputs'!A:A,0)</f>
        <v>142</v>
      </c>
      <c r="D138" s="6">
        <f>IF($A138&gt;DataEnd,NA(),IFERROR(INDEX('iBoxx inputs'!B:B,MATCH($A138,'iBoxx inputs'!$A:$A,0)),D137))</f>
        <v>6.6720401496130597</v>
      </c>
      <c r="E138" s="6">
        <f>IF($A138&gt;DataEnd,NA(),IFERROR(INDEX('iBoxx inputs'!C:C,MATCH($A138,'iBoxx inputs'!$A:$A,0)),E137))</f>
        <v>6.9011963289701503</v>
      </c>
      <c r="F138" s="6">
        <f>IF($A138&gt;DataEnd,NA(),IFERROR(INDEX('Bank of England inputs'!D:D,MATCH($A138,'Bank of England inputs'!$A:$A,0),0),F137))</f>
        <v>2.8218351659044405</v>
      </c>
      <c r="H138" s="5">
        <f t="shared" si="7"/>
        <v>35992</v>
      </c>
      <c r="I138" s="6">
        <f t="shared" si="8"/>
        <v>6.786618239291605</v>
      </c>
      <c r="J138" s="6">
        <f t="shared" si="6"/>
        <v>3.8559738473738836</v>
      </c>
    </row>
    <row r="139" spans="1:10" x14ac:dyDescent="0.2">
      <c r="A139" s="5">
        <f>IF(AND(dateA=1,A138&lt;DataEnd),'iBoxx inputs'!A143,IF(AND(dateA=2,A138&lt;DataEnd),'Bank of England inputs'!A143,IF(dateA=3,A138+1,IF(dateA=4,WORKDAY(A138,1,),WORKDAY(A138,1,holidayQ)))))</f>
        <v>35993</v>
      </c>
      <c r="B139" s="35">
        <f>MATCH(A139,'iBoxx inputs'!A:A,0)</f>
        <v>150</v>
      </c>
      <c r="C139" s="35">
        <f>MATCH(A139,'Bank of England inputs'!A:A,0)</f>
        <v>143</v>
      </c>
      <c r="D139" s="6">
        <f>IF($A139&gt;DataEnd,NA(),IFERROR(INDEX('iBoxx inputs'!B:B,MATCH($A139,'iBoxx inputs'!$A:$A,0)),D138))</f>
        <v>6.6872787261840196</v>
      </c>
      <c r="E139" s="6">
        <f>IF($A139&gt;DataEnd,NA(),IFERROR(INDEX('iBoxx inputs'!C:C,MATCH($A139,'iBoxx inputs'!$A:$A,0)),E138))</f>
        <v>6.9192525153445796</v>
      </c>
      <c r="F139" s="6">
        <f>IF($A139&gt;DataEnd,NA(),IFERROR(INDEX('Bank of England inputs'!D:D,MATCH($A139,'Bank of England inputs'!$A:$A,0),0),F138))</f>
        <v>2.8318411833398116</v>
      </c>
      <c r="H139" s="5">
        <f t="shared" si="7"/>
        <v>35993</v>
      </c>
      <c r="I139" s="6">
        <f t="shared" si="8"/>
        <v>6.8032656207643001</v>
      </c>
      <c r="J139" s="6">
        <f t="shared" si="6"/>
        <v>3.8620571135586257</v>
      </c>
    </row>
    <row r="140" spans="1:10" x14ac:dyDescent="0.2">
      <c r="A140" s="5">
        <f>IF(AND(dateA=1,A139&lt;DataEnd),'iBoxx inputs'!A144,IF(AND(dateA=2,A139&lt;DataEnd),'Bank of England inputs'!A144,IF(dateA=3,A139+1,IF(dateA=4,WORKDAY(A139,1,),WORKDAY(A139,1,holidayQ)))))</f>
        <v>35996</v>
      </c>
      <c r="B140" s="35">
        <f>MATCH(A140,'iBoxx inputs'!A:A,0)</f>
        <v>151</v>
      </c>
      <c r="C140" s="35">
        <f>MATCH(A140,'Bank of England inputs'!A:A,0)</f>
        <v>144</v>
      </c>
      <c r="D140" s="6">
        <f>IF($A140&gt;DataEnd,NA(),IFERROR(INDEX('iBoxx inputs'!B:B,MATCH($A140,'iBoxx inputs'!$A:$A,0)),D139))</f>
        <v>6.7108336568312703</v>
      </c>
      <c r="E140" s="6">
        <f>IF($A140&gt;DataEnd,NA(),IFERROR(INDEX('iBoxx inputs'!C:C,MATCH($A140,'iBoxx inputs'!$A:$A,0)),E139))</f>
        <v>6.9471391290178897</v>
      </c>
      <c r="F140" s="6">
        <f>IF($A140&gt;DataEnd,NA(),IFERROR(INDEX('Bank of England inputs'!D:D,MATCH($A140,'Bank of England inputs'!$A:$A,0),0),F139))</f>
        <v>2.8415725963409688</v>
      </c>
      <c r="H140" s="5">
        <f t="shared" si="7"/>
        <v>35996</v>
      </c>
      <c r="I140" s="6">
        <f t="shared" si="8"/>
        <v>6.8289863929245804</v>
      </c>
      <c r="J140" s="6">
        <f t="shared" si="6"/>
        <v>3.8772392291533953</v>
      </c>
    </row>
    <row r="141" spans="1:10" x14ac:dyDescent="0.2">
      <c r="A141" s="5">
        <f>IF(AND(dateA=1,A140&lt;DataEnd),'iBoxx inputs'!A145,IF(AND(dateA=2,A140&lt;DataEnd),'Bank of England inputs'!A145,IF(dateA=3,A140+1,IF(dateA=4,WORKDAY(A140,1,),WORKDAY(A140,1,holidayQ)))))</f>
        <v>35997</v>
      </c>
      <c r="B141" s="35">
        <f>MATCH(A141,'iBoxx inputs'!A:A,0)</f>
        <v>152</v>
      </c>
      <c r="C141" s="35">
        <f>MATCH(A141,'Bank of England inputs'!A:A,0)</f>
        <v>145</v>
      </c>
      <c r="D141" s="6">
        <f>IF($A141&gt;DataEnd,NA(),IFERROR(INDEX('iBoxx inputs'!B:B,MATCH($A141,'iBoxx inputs'!$A:$A,0)),D140))</f>
        <v>6.6980449580800201</v>
      </c>
      <c r="E141" s="6">
        <f>IF($A141&gt;DataEnd,NA(),IFERROR(INDEX('iBoxx inputs'!C:C,MATCH($A141,'iBoxx inputs'!$A:$A,0)),E140))</f>
        <v>6.9315218847631801</v>
      </c>
      <c r="F141" s="6">
        <f>IF($A141&gt;DataEnd,NA(),IFERROR(INDEX('Bank of England inputs'!D:D,MATCH($A141,'Bank of England inputs'!$A:$A,0),0),F140))</f>
        <v>2.8515815085158103</v>
      </c>
      <c r="H141" s="5">
        <f t="shared" si="7"/>
        <v>35997</v>
      </c>
      <c r="I141" s="6">
        <f t="shared" si="8"/>
        <v>6.8147834214216001</v>
      </c>
      <c r="J141" s="6">
        <f t="shared" si="6"/>
        <v>3.8533213148284506</v>
      </c>
    </row>
    <row r="142" spans="1:10" x14ac:dyDescent="0.2">
      <c r="A142" s="5">
        <f>IF(AND(dateA=1,A141&lt;DataEnd),'iBoxx inputs'!A146,IF(AND(dateA=2,A141&lt;DataEnd),'Bank of England inputs'!A146,IF(dateA=3,A141+1,IF(dateA=4,WORKDAY(A141,1,),WORKDAY(A141,1,holidayQ)))))</f>
        <v>35998</v>
      </c>
      <c r="B142" s="35">
        <f>MATCH(A142,'iBoxx inputs'!A:A,0)</f>
        <v>153</v>
      </c>
      <c r="C142" s="35">
        <f>MATCH(A142,'Bank of England inputs'!A:A,0)</f>
        <v>146</v>
      </c>
      <c r="D142" s="6">
        <f>IF($A142&gt;DataEnd,NA(),IFERROR(INDEX('iBoxx inputs'!B:B,MATCH($A142,'iBoxx inputs'!$A:$A,0)),D141))</f>
        <v>6.7361272374741397</v>
      </c>
      <c r="E142" s="6">
        <f>IF($A142&gt;DataEnd,NA(),IFERROR(INDEX('iBoxx inputs'!C:C,MATCH($A142,'iBoxx inputs'!$A:$A,0)),E141))</f>
        <v>6.9642581168001501</v>
      </c>
      <c r="F142" s="6">
        <f>IF($A142&gt;DataEnd,NA(),IFERROR(INDEX('Bank of England inputs'!D:D,MATCH($A142,'Bank of England inputs'!$A:$A,0),0),F141))</f>
        <v>2.8804982483456421</v>
      </c>
      <c r="H142" s="5">
        <f t="shared" si="7"/>
        <v>35998</v>
      </c>
      <c r="I142" s="6">
        <f t="shared" si="8"/>
        <v>6.8501926771371444</v>
      </c>
      <c r="J142" s="6">
        <f t="shared" si="6"/>
        <v>3.8585489926467487</v>
      </c>
    </row>
    <row r="143" spans="1:10" x14ac:dyDescent="0.2">
      <c r="A143" s="5">
        <f>IF(AND(dateA=1,A142&lt;DataEnd),'iBoxx inputs'!A147,IF(AND(dateA=2,A142&lt;DataEnd),'Bank of England inputs'!A147,IF(dateA=3,A142+1,IF(dateA=4,WORKDAY(A142,1,),WORKDAY(A142,1,holidayQ)))))</f>
        <v>35999</v>
      </c>
      <c r="B143" s="35">
        <f>MATCH(A143,'iBoxx inputs'!A:A,0)</f>
        <v>154</v>
      </c>
      <c r="C143" s="35">
        <f>MATCH(A143,'Bank of England inputs'!A:A,0)</f>
        <v>147</v>
      </c>
      <c r="D143" s="6">
        <f>IF($A143&gt;DataEnd,NA(),IFERROR(INDEX('iBoxx inputs'!B:B,MATCH($A143,'iBoxx inputs'!$A:$A,0)),D142))</f>
        <v>6.7333336999854501</v>
      </c>
      <c r="E143" s="6">
        <f>IF($A143&gt;DataEnd,NA(),IFERROR(INDEX('iBoxx inputs'!C:C,MATCH($A143,'iBoxx inputs'!$A:$A,0)),E142))</f>
        <v>6.95716821371688</v>
      </c>
      <c r="F143" s="6">
        <f>IF($A143&gt;DataEnd,NA(),IFERROR(INDEX('Bank of England inputs'!D:D,MATCH($A143,'Bank of England inputs'!$A:$A,0),0),F142))</f>
        <v>2.8905109489050895</v>
      </c>
      <c r="H143" s="5">
        <f t="shared" si="7"/>
        <v>35999</v>
      </c>
      <c r="I143" s="6">
        <f t="shared" si="8"/>
        <v>6.8452509568511655</v>
      </c>
      <c r="J143" s="6">
        <f t="shared" si="6"/>
        <v>3.8436391961450767</v>
      </c>
    </row>
    <row r="144" spans="1:10" x14ac:dyDescent="0.2">
      <c r="A144" s="5">
        <f>IF(AND(dateA=1,A143&lt;DataEnd),'iBoxx inputs'!A148,IF(AND(dateA=2,A143&lt;DataEnd),'Bank of England inputs'!A148,IF(dateA=3,A143+1,IF(dateA=4,WORKDAY(A143,1,),WORKDAY(A143,1,holidayQ)))))</f>
        <v>36000</v>
      </c>
      <c r="B144" s="35">
        <f>MATCH(A144,'iBoxx inputs'!A:A,0)</f>
        <v>155</v>
      </c>
      <c r="C144" s="35">
        <f>MATCH(A144,'Bank of England inputs'!A:A,0)</f>
        <v>148</v>
      </c>
      <c r="D144" s="6">
        <f>IF($A144&gt;DataEnd,NA(),IFERROR(INDEX('iBoxx inputs'!B:B,MATCH($A144,'iBoxx inputs'!$A:$A,0)),D143))</f>
        <v>6.7662045408018203</v>
      </c>
      <c r="E144" s="6">
        <f>IF($A144&gt;DataEnd,NA(),IFERROR(INDEX('iBoxx inputs'!C:C,MATCH($A144,'iBoxx inputs'!$A:$A,0)),E143))</f>
        <v>6.98837384616359</v>
      </c>
      <c r="F144" s="6">
        <f>IF($A144&gt;DataEnd,NA(),IFERROR(INDEX('Bank of England inputs'!D:D,MATCH($A144,'Bank of England inputs'!$A:$A,0),0),F143))</f>
        <v>2.9194239003503375</v>
      </c>
      <c r="H144" s="5">
        <f t="shared" si="7"/>
        <v>36000</v>
      </c>
      <c r="I144" s="6">
        <f t="shared" si="8"/>
        <v>6.8772891934827047</v>
      </c>
      <c r="J144" s="6">
        <f t="shared" si="6"/>
        <v>3.8455960431380554</v>
      </c>
    </row>
    <row r="145" spans="1:10" x14ac:dyDescent="0.2">
      <c r="A145" s="5">
        <f>IF(AND(dateA=1,A144&lt;DataEnd),'iBoxx inputs'!A149,IF(AND(dateA=2,A144&lt;DataEnd),'Bank of England inputs'!A149,IF(dateA=3,A144+1,IF(dateA=4,WORKDAY(A144,1,),WORKDAY(A144,1,holidayQ)))))</f>
        <v>36003</v>
      </c>
      <c r="B145" s="35">
        <f>MATCH(A145,'iBoxx inputs'!A:A,0)</f>
        <v>156</v>
      </c>
      <c r="C145" s="35">
        <f>MATCH(A145,'Bank of England inputs'!A:A,0)</f>
        <v>149</v>
      </c>
      <c r="D145" s="6">
        <f>IF($A145&gt;DataEnd,NA(),IFERROR(INDEX('iBoxx inputs'!B:B,MATCH($A145,'iBoxx inputs'!$A:$A,0)),D144))</f>
        <v>6.7730617169430998</v>
      </c>
      <c r="E145" s="6">
        <f>IF($A145&gt;DataEnd,NA(),IFERROR(INDEX('iBoxx inputs'!C:C,MATCH($A145,'iBoxx inputs'!$A:$A,0)),E144))</f>
        <v>6.9961512297109003</v>
      </c>
      <c r="F145" s="6">
        <f>IF($A145&gt;DataEnd,NA(),IFERROR(INDEX('Bank of England inputs'!D:D,MATCH($A145,'Bank of England inputs'!$A:$A,0),0),F144))</f>
        <v>2.9096924873491581</v>
      </c>
      <c r="H145" s="5">
        <f t="shared" si="7"/>
        <v>36003</v>
      </c>
      <c r="I145" s="6">
        <f t="shared" si="8"/>
        <v>6.8846064733270005</v>
      </c>
      <c r="J145" s="6">
        <f t="shared" si="6"/>
        <v>3.8625263470362547</v>
      </c>
    </row>
    <row r="146" spans="1:10" x14ac:dyDescent="0.2">
      <c r="A146" s="5">
        <f>IF(AND(dateA=1,A145&lt;DataEnd),'iBoxx inputs'!A150,IF(AND(dateA=2,A145&lt;DataEnd),'Bank of England inputs'!A150,IF(dateA=3,A145+1,IF(dateA=4,WORKDAY(A145,1,),WORKDAY(A145,1,holidayQ)))))</f>
        <v>36004</v>
      </c>
      <c r="B146" s="35">
        <f>MATCH(A146,'iBoxx inputs'!A:A,0)</f>
        <v>157</v>
      </c>
      <c r="C146" s="35">
        <f>MATCH(A146,'Bank of England inputs'!A:A,0)</f>
        <v>150</v>
      </c>
      <c r="D146" s="6">
        <f>IF($A146&gt;DataEnd,NA(),IFERROR(INDEX('iBoxx inputs'!B:B,MATCH($A146,'iBoxx inputs'!$A:$A,0)),D145))</f>
        <v>6.6887594945710802</v>
      </c>
      <c r="E146" s="6">
        <f>IF($A146&gt;DataEnd,NA(),IFERROR(INDEX('iBoxx inputs'!C:C,MATCH($A146,'iBoxx inputs'!$A:$A,0)),E145))</f>
        <v>6.9188413150283701</v>
      </c>
      <c r="F146" s="6">
        <f>IF($A146&gt;DataEnd,NA(),IFERROR(INDEX('Bank of England inputs'!D:D,MATCH($A146,'Bank of England inputs'!$A:$A,0),0),F145))</f>
        <v>2.842125754331315</v>
      </c>
      <c r="H146" s="5">
        <f t="shared" si="7"/>
        <v>36004</v>
      </c>
      <c r="I146" s="6">
        <f t="shared" si="8"/>
        <v>6.8038004047997251</v>
      </c>
      <c r="J146" s="6">
        <f t="shared" si="6"/>
        <v>3.8521905507204801</v>
      </c>
    </row>
    <row r="147" spans="1:10" x14ac:dyDescent="0.2">
      <c r="A147" s="5">
        <f>IF(AND(dateA=1,A146&lt;DataEnd),'iBoxx inputs'!A151,IF(AND(dateA=2,A146&lt;DataEnd),'Bank of England inputs'!A151,IF(dateA=3,A146+1,IF(dateA=4,WORKDAY(A146,1,),WORKDAY(A146,1,holidayQ)))))</f>
        <v>36005</v>
      </c>
      <c r="B147" s="35">
        <f>MATCH(A147,'iBoxx inputs'!A:A,0)</f>
        <v>158</v>
      </c>
      <c r="C147" s="35">
        <f>MATCH(A147,'Bank of England inputs'!A:A,0)</f>
        <v>151</v>
      </c>
      <c r="D147" s="6">
        <f>IF($A147&gt;DataEnd,NA(),IFERROR(INDEX('iBoxx inputs'!B:B,MATCH($A147,'iBoxx inputs'!$A:$A,0)),D146))</f>
        <v>6.6263293809324901</v>
      </c>
      <c r="E147" s="6">
        <f>IF($A147&gt;DataEnd,NA(),IFERROR(INDEX('iBoxx inputs'!C:C,MATCH($A147,'iBoxx inputs'!$A:$A,0)),E146))</f>
        <v>6.8434516026475798</v>
      </c>
      <c r="F147" s="6">
        <f>IF($A147&gt;DataEnd,NA(),IFERROR(INDEX('Bank of England inputs'!D:D,MATCH($A147,'Bank of England inputs'!$A:$A,0),0),F146))</f>
        <v>2.7639902676398931</v>
      </c>
      <c r="H147" s="5">
        <f t="shared" si="7"/>
        <v>36005</v>
      </c>
      <c r="I147" s="6">
        <f t="shared" si="8"/>
        <v>6.7348904917900345</v>
      </c>
      <c r="J147" s="6">
        <f t="shared" si="6"/>
        <v>3.8640969602370179</v>
      </c>
    </row>
    <row r="148" spans="1:10" x14ac:dyDescent="0.2">
      <c r="A148" s="5">
        <f>IF(AND(dateA=1,A147&lt;DataEnd),'iBoxx inputs'!A152,IF(AND(dateA=2,A147&lt;DataEnd),'Bank of England inputs'!A152,IF(dateA=3,A147+1,IF(dateA=4,WORKDAY(A147,1,),WORKDAY(A147,1,holidayQ)))))</f>
        <v>36006</v>
      </c>
      <c r="B148" s="35">
        <f>MATCH(A148,'iBoxx inputs'!A:A,0)</f>
        <v>159</v>
      </c>
      <c r="C148" s="35">
        <f>MATCH(A148,'Bank of England inputs'!A:A,0)</f>
        <v>152</v>
      </c>
      <c r="D148" s="6">
        <f>IF($A148&gt;DataEnd,NA(),IFERROR(INDEX('iBoxx inputs'!B:B,MATCH($A148,'iBoxx inputs'!$A:$A,0)),D147))</f>
        <v>6.6564215980641199</v>
      </c>
      <c r="E148" s="6">
        <f>IF($A148&gt;DataEnd,NA(),IFERROR(INDEX('iBoxx inputs'!C:C,MATCH($A148,'iBoxx inputs'!$A:$A,0)),E147))</f>
        <v>6.8702246154341102</v>
      </c>
      <c r="F148" s="6">
        <f>IF($A148&gt;DataEnd,NA(),IFERROR(INDEX('Bank of England inputs'!D:D,MATCH($A148,'Bank of England inputs'!$A:$A,0),0),F147))</f>
        <v>2.7929155313351384</v>
      </c>
      <c r="H148" s="5">
        <f t="shared" si="7"/>
        <v>36006</v>
      </c>
      <c r="I148" s="6">
        <f t="shared" si="8"/>
        <v>6.7633231067491151</v>
      </c>
      <c r="J148" s="6">
        <f t="shared" si="6"/>
        <v>3.8625303649487908</v>
      </c>
    </row>
    <row r="149" spans="1:10" x14ac:dyDescent="0.2">
      <c r="A149" s="5">
        <f>IF(AND(dateA=1,A148&lt;DataEnd),'iBoxx inputs'!A153,IF(AND(dateA=2,A148&lt;DataEnd),'Bank of England inputs'!A153,IF(dateA=3,A148+1,IF(dateA=4,WORKDAY(A148,1,),WORKDAY(A148,1,holidayQ)))))</f>
        <v>36007</v>
      </c>
      <c r="B149" s="35">
        <f>MATCH(A149,'iBoxx inputs'!A:A,0)</f>
        <v>160</v>
      </c>
      <c r="C149" s="35">
        <f>MATCH(A149,'Bank of England inputs'!A:A,0)</f>
        <v>153</v>
      </c>
      <c r="D149" s="6">
        <f>IF($A149&gt;DataEnd,NA(),IFERROR(INDEX('iBoxx inputs'!B:B,MATCH($A149,'iBoxx inputs'!$A:$A,0)),D148))</f>
        <v>6.6117750610785802</v>
      </c>
      <c r="E149" s="6">
        <f>IF($A149&gt;DataEnd,NA(),IFERROR(INDEX('iBoxx inputs'!C:C,MATCH($A149,'iBoxx inputs'!$A:$A,0)),E148))</f>
        <v>6.8254109106724297</v>
      </c>
      <c r="F149" s="6">
        <f>IF($A149&gt;DataEnd,NA(),IFERROR(INDEX('Bank of England inputs'!D:D,MATCH($A149,'Bank of England inputs'!$A:$A,0),0),F148))</f>
        <v>2.7542579075425788</v>
      </c>
      <c r="H149" s="5">
        <f t="shared" si="7"/>
        <v>36007</v>
      </c>
      <c r="I149" s="6">
        <f t="shared" si="8"/>
        <v>6.7185929858755049</v>
      </c>
      <c r="J149" s="6">
        <f t="shared" si="6"/>
        <v>3.8580737762711648</v>
      </c>
    </row>
    <row r="150" spans="1:10" x14ac:dyDescent="0.2">
      <c r="A150" s="5">
        <f>IF(AND(dateA=1,A149&lt;DataEnd),'iBoxx inputs'!A154,IF(AND(dateA=2,A149&lt;DataEnd),'Bank of England inputs'!A154,IF(dateA=3,A149+1,IF(dateA=4,WORKDAY(A149,1,),WORKDAY(A149,1,holidayQ)))))</f>
        <v>36010</v>
      </c>
      <c r="B150" s="35">
        <f>MATCH(A150,'iBoxx inputs'!A:A,0)</f>
        <v>161</v>
      </c>
      <c r="C150" s="35">
        <f>MATCH(A150,'Bank of England inputs'!A:A,0)</f>
        <v>154</v>
      </c>
      <c r="D150" s="6">
        <f>IF($A150&gt;DataEnd,NA(),IFERROR(INDEX('iBoxx inputs'!B:B,MATCH($A150,'iBoxx inputs'!$A:$A,0)),D149))</f>
        <v>6.5511214157095896</v>
      </c>
      <c r="E150" s="6">
        <f>IF($A150&gt;DataEnd,NA(),IFERROR(INDEX('iBoxx inputs'!C:C,MATCH($A150,'iBoxx inputs'!$A:$A,0)),E149))</f>
        <v>6.7747402186589998</v>
      </c>
      <c r="F150" s="6">
        <f>IF($A150&gt;DataEnd,NA(),IFERROR(INDEX('Bank of England inputs'!D:D,MATCH($A150,'Bank of England inputs'!$A:$A,0),0),F149))</f>
        <v>2.7258566978192844</v>
      </c>
      <c r="H150" s="5">
        <f t="shared" si="7"/>
        <v>36010</v>
      </c>
      <c r="I150" s="6">
        <f t="shared" si="8"/>
        <v>6.6629308171842947</v>
      </c>
      <c r="J150" s="6">
        <f t="shared" si="6"/>
        <v>3.8326028576684434</v>
      </c>
    </row>
    <row r="151" spans="1:10" x14ac:dyDescent="0.2">
      <c r="A151" s="5">
        <f>IF(AND(dateA=1,A150&lt;DataEnd),'iBoxx inputs'!A155,IF(AND(dateA=2,A150&lt;DataEnd),'Bank of England inputs'!A155,IF(dateA=3,A150+1,IF(dateA=4,WORKDAY(A150,1,),WORKDAY(A150,1,holidayQ)))))</f>
        <v>36011</v>
      </c>
      <c r="B151" s="35">
        <f>MATCH(A151,'iBoxx inputs'!A:A,0)</f>
        <v>162</v>
      </c>
      <c r="C151" s="35">
        <f>MATCH(A151,'Bank of England inputs'!A:A,0)</f>
        <v>155</v>
      </c>
      <c r="D151" s="6">
        <f>IF($A151&gt;DataEnd,NA(),IFERROR(INDEX('iBoxx inputs'!B:B,MATCH($A151,'iBoxx inputs'!$A:$A,0)),D150))</f>
        <v>6.5454325518418299</v>
      </c>
      <c r="E151" s="6">
        <f>IF($A151&gt;DataEnd,NA(),IFERROR(INDEX('iBoxx inputs'!C:C,MATCH($A151,'iBoxx inputs'!$A:$A,0)),E150))</f>
        <v>6.7684442259220203</v>
      </c>
      <c r="F151" s="6">
        <f>IF($A151&gt;DataEnd,NA(),IFERROR(INDEX('Bank of England inputs'!D:D,MATCH($A151,'Bank of England inputs'!$A:$A,0),0),F150))</f>
        <v>2.7258566978192844</v>
      </c>
      <c r="H151" s="5">
        <f t="shared" si="7"/>
        <v>36011</v>
      </c>
      <c r="I151" s="6">
        <f t="shared" si="8"/>
        <v>6.6569383888819251</v>
      </c>
      <c r="J151" s="6">
        <f t="shared" si="6"/>
        <v>3.8267694399730434</v>
      </c>
    </row>
    <row r="152" spans="1:10" x14ac:dyDescent="0.2">
      <c r="A152" s="5">
        <f>IF(AND(dateA=1,A151&lt;DataEnd),'iBoxx inputs'!A156,IF(AND(dateA=2,A151&lt;DataEnd),'Bank of England inputs'!A156,IF(dateA=3,A151+1,IF(dateA=4,WORKDAY(A151,1,),WORKDAY(A151,1,holidayQ)))))</f>
        <v>36012</v>
      </c>
      <c r="B152" s="35">
        <f>MATCH(A152,'iBoxx inputs'!A:A,0)</f>
        <v>163</v>
      </c>
      <c r="C152" s="35">
        <f>MATCH(A152,'Bank of England inputs'!A:A,0)</f>
        <v>156</v>
      </c>
      <c r="D152" s="6">
        <f>IF($A152&gt;DataEnd,NA(),IFERROR(INDEX('iBoxx inputs'!B:B,MATCH($A152,'iBoxx inputs'!$A:$A,0)),D151))</f>
        <v>6.5820304929253597</v>
      </c>
      <c r="E152" s="6">
        <f>IF($A152&gt;DataEnd,NA(),IFERROR(INDEX('iBoxx inputs'!C:C,MATCH($A152,'iBoxx inputs'!$A:$A,0)),E151))</f>
        <v>6.8049901603209602</v>
      </c>
      <c r="F152" s="6">
        <f>IF($A152&gt;DataEnd,NA(),IFERROR(INDEX('Bank of England inputs'!D:D,MATCH($A152,'Bank of England inputs'!$A:$A,0),0),F151))</f>
        <v>2.7750730282376068</v>
      </c>
      <c r="H152" s="5">
        <f t="shared" si="7"/>
        <v>36012</v>
      </c>
      <c r="I152" s="6">
        <f t="shared" si="8"/>
        <v>6.6935103266231604</v>
      </c>
      <c r="J152" s="6">
        <f t="shared" si="6"/>
        <v>3.8126339227304129</v>
      </c>
    </row>
    <row r="153" spans="1:10" x14ac:dyDescent="0.2">
      <c r="A153" s="5">
        <f>IF(AND(dateA=1,A152&lt;DataEnd),'iBoxx inputs'!A157,IF(AND(dateA=2,A152&lt;DataEnd),'Bank of England inputs'!A157,IF(dateA=3,A152+1,IF(dateA=4,WORKDAY(A152,1,),WORKDAY(A152,1,holidayQ)))))</f>
        <v>36013</v>
      </c>
      <c r="B153" s="35">
        <f>MATCH(A153,'iBoxx inputs'!A:A,0)</f>
        <v>164</v>
      </c>
      <c r="C153" s="35">
        <f>MATCH(A153,'Bank of England inputs'!A:A,0)</f>
        <v>157</v>
      </c>
      <c r="D153" s="6">
        <f>IF($A153&gt;DataEnd,NA(),IFERROR(INDEX('iBoxx inputs'!B:B,MATCH($A153,'iBoxx inputs'!$A:$A,0)),D152))</f>
        <v>6.5584372565135398</v>
      </c>
      <c r="E153" s="6">
        <f>IF($A153&gt;DataEnd,NA(),IFERROR(INDEX('iBoxx inputs'!C:C,MATCH($A153,'iBoxx inputs'!$A:$A,0)),E152))</f>
        <v>6.7773787323323802</v>
      </c>
      <c r="F153" s="6">
        <f>IF($A153&gt;DataEnd,NA(),IFERROR(INDEX('Bank of England inputs'!D:D,MATCH($A153,'Bank of England inputs'!$A:$A,0),0),F152))</f>
        <v>2.7661439563650525</v>
      </c>
      <c r="H153" s="5">
        <f t="shared" si="7"/>
        <v>36013</v>
      </c>
      <c r="I153" s="6">
        <f t="shared" si="8"/>
        <v>6.6679079944229596</v>
      </c>
      <c r="J153" s="6">
        <f t="shared" si="6"/>
        <v>3.7967407239826167</v>
      </c>
    </row>
    <row r="154" spans="1:10" x14ac:dyDescent="0.2">
      <c r="A154" s="5">
        <f>IF(AND(dateA=1,A153&lt;DataEnd),'iBoxx inputs'!A158,IF(AND(dateA=2,A153&lt;DataEnd),'Bank of England inputs'!A158,IF(dateA=3,A153+1,IF(dateA=4,WORKDAY(A153,1,),WORKDAY(A153,1,holidayQ)))))</f>
        <v>36014</v>
      </c>
      <c r="B154" s="35">
        <f>MATCH(A154,'iBoxx inputs'!A:A,0)</f>
        <v>165</v>
      </c>
      <c r="C154" s="35">
        <f>MATCH(A154,'Bank of England inputs'!A:A,0)</f>
        <v>158</v>
      </c>
      <c r="D154" s="6">
        <f>IF($A154&gt;DataEnd,NA(),IFERROR(INDEX('iBoxx inputs'!B:B,MATCH($A154,'iBoxx inputs'!$A:$A,0)),D153))</f>
        <v>6.54258850727728</v>
      </c>
      <c r="E154" s="6">
        <f>IF($A154&gt;DataEnd,NA(),IFERROR(INDEX('iBoxx inputs'!C:C,MATCH($A154,'iBoxx inputs'!$A:$A,0)),E153))</f>
        <v>6.7658061004570298</v>
      </c>
      <c r="F154" s="6">
        <f>IF($A154&gt;DataEnd,NA(),IFERROR(INDEX('Bank of England inputs'!D:D,MATCH($A154,'Bank of England inputs'!$A:$A,0),0),F153))</f>
        <v>2.756404012856728</v>
      </c>
      <c r="H154" s="5">
        <f t="shared" si="7"/>
        <v>36014</v>
      </c>
      <c r="I154" s="6">
        <f t="shared" si="8"/>
        <v>6.6541973038671554</v>
      </c>
      <c r="J154" s="6">
        <f t="shared" si="6"/>
        <v>3.7932363714506367</v>
      </c>
    </row>
    <row r="155" spans="1:10" x14ac:dyDescent="0.2">
      <c r="A155" s="5">
        <f>IF(AND(dateA=1,A154&lt;DataEnd),'iBoxx inputs'!A159,IF(AND(dateA=2,A154&lt;DataEnd),'Bank of England inputs'!A159,IF(dateA=3,A154+1,IF(dateA=4,WORKDAY(A154,1,),WORKDAY(A154,1,holidayQ)))))</f>
        <v>36017</v>
      </c>
      <c r="B155" s="35">
        <f>MATCH(A155,'iBoxx inputs'!A:A,0)</f>
        <v>166</v>
      </c>
      <c r="C155" s="35">
        <f>MATCH(A155,'Bank of England inputs'!A:A,0)</f>
        <v>159</v>
      </c>
      <c r="D155" s="6">
        <f>IF($A155&gt;DataEnd,NA(),IFERROR(INDEX('iBoxx inputs'!B:B,MATCH($A155,'iBoxx inputs'!$A:$A,0)),D154))</f>
        <v>6.5180739625524096</v>
      </c>
      <c r="E155" s="6">
        <f>IF($A155&gt;DataEnd,NA(),IFERROR(INDEX('iBoxx inputs'!C:C,MATCH($A155,'iBoxx inputs'!$A:$A,0)),E154))</f>
        <v>6.7423891650141003</v>
      </c>
      <c r="F155" s="6">
        <f>IF($A155&gt;DataEnd,NA(),IFERROR(INDEX('Bank of England inputs'!D:D,MATCH($A155,'Bank of England inputs'!$A:$A,0),0),F154))</f>
        <v>2.7174442388234077</v>
      </c>
      <c r="H155" s="5">
        <f t="shared" si="7"/>
        <v>36017</v>
      </c>
      <c r="I155" s="6">
        <f t="shared" si="8"/>
        <v>6.630231563783255</v>
      </c>
      <c r="J155" s="6">
        <f t="shared" si="6"/>
        <v>3.8092724696911384</v>
      </c>
    </row>
    <row r="156" spans="1:10" x14ac:dyDescent="0.2">
      <c r="A156" s="5">
        <f>IF(AND(dateA=1,A155&lt;DataEnd),'iBoxx inputs'!A160,IF(AND(dateA=2,A155&lt;DataEnd),'Bank of England inputs'!A160,IF(dateA=3,A155+1,IF(dateA=4,WORKDAY(A155,1,),WORKDAY(A155,1,holidayQ)))))</f>
        <v>36018</v>
      </c>
      <c r="B156" s="35">
        <f>MATCH(A156,'iBoxx inputs'!A:A,0)</f>
        <v>167</v>
      </c>
      <c r="C156" s="35">
        <f>MATCH(A156,'Bank of England inputs'!A:A,0)</f>
        <v>160</v>
      </c>
      <c r="D156" s="6">
        <f>IF($A156&gt;DataEnd,NA(),IFERROR(INDEX('iBoxx inputs'!B:B,MATCH($A156,'iBoxx inputs'!$A:$A,0)),D155))</f>
        <v>6.4901308621334</v>
      </c>
      <c r="E156" s="6">
        <f>IF($A156&gt;DataEnd,NA(),IFERROR(INDEX('iBoxx inputs'!C:C,MATCH($A156,'iBoxx inputs'!$A:$A,0)),E155))</f>
        <v>6.7145153540103797</v>
      </c>
      <c r="F156" s="6">
        <f>IF($A156&gt;DataEnd,NA(),IFERROR(INDEX('Bank of England inputs'!D:D,MATCH($A156,'Bank of England inputs'!$A:$A,0),0),F155))</f>
        <v>2.6984900146127755</v>
      </c>
      <c r="H156" s="5">
        <f t="shared" si="7"/>
        <v>36018</v>
      </c>
      <c r="I156" s="6">
        <f t="shared" si="8"/>
        <v>6.6023231080718894</v>
      </c>
      <c r="J156" s="6">
        <f t="shared" si="6"/>
        <v>3.8012565646326824</v>
      </c>
    </row>
    <row r="157" spans="1:10" x14ac:dyDescent="0.2">
      <c r="A157" s="5">
        <f>IF(AND(dateA=1,A156&lt;DataEnd),'iBoxx inputs'!A161,IF(AND(dateA=2,A156&lt;DataEnd),'Bank of England inputs'!A161,IF(dateA=3,A156+1,IF(dateA=4,WORKDAY(A156,1,),WORKDAY(A156,1,holidayQ)))))</f>
        <v>36019</v>
      </c>
      <c r="B157" s="35">
        <f>MATCH(A157,'iBoxx inputs'!A:A,0)</f>
        <v>168</v>
      </c>
      <c r="C157" s="35">
        <f>MATCH(A157,'Bank of England inputs'!A:A,0)</f>
        <v>161</v>
      </c>
      <c r="D157" s="6">
        <f>IF($A157&gt;DataEnd,NA(),IFERROR(INDEX('iBoxx inputs'!B:B,MATCH($A157,'iBoxx inputs'!$A:$A,0)),D156))</f>
        <v>6.4868646527816898</v>
      </c>
      <c r="E157" s="6">
        <f>IF($A157&gt;DataEnd,NA(),IFERROR(INDEX('iBoxx inputs'!C:C,MATCH($A157,'iBoxx inputs'!$A:$A,0)),E156))</f>
        <v>6.70734913545573</v>
      </c>
      <c r="F157" s="6">
        <f>IF($A157&gt;DataEnd,NA(),IFERROR(INDEX('Bank of England inputs'!D:D,MATCH($A157,'Bank of England inputs'!$A:$A,0),0),F156))</f>
        <v>2.6787453730761746</v>
      </c>
      <c r="H157" s="5">
        <f t="shared" si="7"/>
        <v>36019</v>
      </c>
      <c r="I157" s="6">
        <f t="shared" si="8"/>
        <v>6.5971068941187099</v>
      </c>
      <c r="J157" s="6">
        <f t="shared" si="6"/>
        <v>3.8161369296103587</v>
      </c>
    </row>
    <row r="158" spans="1:10" x14ac:dyDescent="0.2">
      <c r="A158" s="5">
        <f>IF(AND(dateA=1,A157&lt;DataEnd),'iBoxx inputs'!A162,IF(AND(dateA=2,A157&lt;DataEnd),'Bank of England inputs'!A162,IF(dateA=3,A157+1,IF(dateA=4,WORKDAY(A157,1,),WORKDAY(A157,1,holidayQ)))))</f>
        <v>36020</v>
      </c>
      <c r="B158" s="35">
        <f>MATCH(A158,'iBoxx inputs'!A:A,0)</f>
        <v>169</v>
      </c>
      <c r="C158" s="35">
        <f>MATCH(A158,'Bank of England inputs'!A:A,0)</f>
        <v>162</v>
      </c>
      <c r="D158" s="6">
        <f>IF($A158&gt;DataEnd,NA(),IFERROR(INDEX('iBoxx inputs'!B:B,MATCH($A158,'iBoxx inputs'!$A:$A,0)),D157))</f>
        <v>6.5665139845919596</v>
      </c>
      <c r="E158" s="6">
        <f>IF($A158&gt;DataEnd,NA(),IFERROR(INDEX('iBoxx inputs'!C:C,MATCH($A158,'iBoxx inputs'!$A:$A,0)),E157))</f>
        <v>6.7838034828938998</v>
      </c>
      <c r="F158" s="6">
        <f>IF($A158&gt;DataEnd,NA(),IFERROR(INDEX('Bank of England inputs'!D:D,MATCH($A158,'Bank of England inputs'!$A:$A,0),0),F157))</f>
        <v>2.7166504381694212</v>
      </c>
      <c r="H158" s="5">
        <f t="shared" si="7"/>
        <v>36020</v>
      </c>
      <c r="I158" s="6">
        <f t="shared" si="8"/>
        <v>6.6751587337429292</v>
      </c>
      <c r="J158" s="6">
        <f t="shared" si="6"/>
        <v>3.8538136501601983</v>
      </c>
    </row>
    <row r="159" spans="1:10" x14ac:dyDescent="0.2">
      <c r="A159" s="5">
        <f>IF(AND(dateA=1,A158&lt;DataEnd),'iBoxx inputs'!A163,IF(AND(dateA=2,A158&lt;DataEnd),'Bank of England inputs'!A163,IF(dateA=3,A158+1,IF(dateA=4,WORKDAY(A158,1,),WORKDAY(A158,1,holidayQ)))))</f>
        <v>36021</v>
      </c>
      <c r="B159" s="35">
        <f>MATCH(A159,'iBoxx inputs'!A:A,0)</f>
        <v>170</v>
      </c>
      <c r="C159" s="35">
        <f>MATCH(A159,'Bank of England inputs'!A:A,0)</f>
        <v>163</v>
      </c>
      <c r="D159" s="6">
        <f>IF($A159&gt;DataEnd,NA(),IFERROR(INDEX('iBoxx inputs'!B:B,MATCH($A159,'iBoxx inputs'!$A:$A,0)),D158))</f>
        <v>6.5365957044576302</v>
      </c>
      <c r="E159" s="6">
        <f>IF($A159&gt;DataEnd,NA(),IFERROR(INDEX('iBoxx inputs'!C:C,MATCH($A159,'iBoxx inputs'!$A:$A,0)),E158))</f>
        <v>6.7544529419532502</v>
      </c>
      <c r="F159" s="6">
        <f>IF($A159&gt;DataEnd,NA(),IFERROR(INDEX('Bank of England inputs'!D:D,MATCH($A159,'Bank of England inputs'!$A:$A,0),0),F158))</f>
        <v>2.6577102803738262</v>
      </c>
      <c r="H159" s="5">
        <f t="shared" si="7"/>
        <v>36021</v>
      </c>
      <c r="I159" s="6">
        <f t="shared" si="8"/>
        <v>6.6455243232054402</v>
      </c>
      <c r="J159" s="6">
        <f t="shared" si="6"/>
        <v>3.8845733378820579</v>
      </c>
    </row>
    <row r="160" spans="1:10" x14ac:dyDescent="0.2">
      <c r="A160" s="5">
        <f>IF(AND(dateA=1,A159&lt;DataEnd),'iBoxx inputs'!A164,IF(AND(dateA=2,A159&lt;DataEnd),'Bank of England inputs'!A164,IF(dateA=3,A159+1,IF(dateA=4,WORKDAY(A159,1,),WORKDAY(A159,1,holidayQ)))))</f>
        <v>36024</v>
      </c>
      <c r="B160" s="35">
        <f>MATCH(A160,'iBoxx inputs'!A:A,0)</f>
        <v>171</v>
      </c>
      <c r="C160" s="35">
        <f>MATCH(A160,'Bank of England inputs'!A:A,0)</f>
        <v>164</v>
      </c>
      <c r="D160" s="6">
        <f>IF($A160&gt;DataEnd,NA(),IFERROR(INDEX('iBoxx inputs'!B:B,MATCH($A160,'iBoxx inputs'!$A:$A,0)),D159))</f>
        <v>6.53021047612802</v>
      </c>
      <c r="E160" s="6">
        <f>IF($A160&gt;DataEnd,NA(),IFERROR(INDEX('iBoxx inputs'!C:C,MATCH($A160,'iBoxx inputs'!$A:$A,0)),E159))</f>
        <v>6.7475008019356197</v>
      </c>
      <c r="F160" s="6">
        <f>IF($A160&gt;DataEnd,NA(),IFERROR(INDEX('Bank of England inputs'!D:D,MATCH($A160,'Bank of England inputs'!$A:$A,0),0),F159))</f>
        <v>2.6379830623965539</v>
      </c>
      <c r="H160" s="5">
        <f t="shared" si="7"/>
        <v>36024</v>
      </c>
      <c r="I160" s="6">
        <f t="shared" si="8"/>
        <v>6.6388556390318199</v>
      </c>
      <c r="J160" s="6">
        <f t="shared" si="6"/>
        <v>3.8980428660635447</v>
      </c>
    </row>
    <row r="161" spans="1:10" x14ac:dyDescent="0.2">
      <c r="A161" s="5">
        <f>IF(AND(dateA=1,A160&lt;DataEnd),'iBoxx inputs'!A165,IF(AND(dateA=2,A160&lt;DataEnd),'Bank of England inputs'!A165,IF(dateA=3,A160+1,IF(dateA=4,WORKDAY(A160,1,),WORKDAY(A160,1,holidayQ)))))</f>
        <v>36025</v>
      </c>
      <c r="B161" s="35">
        <f>MATCH(A161,'iBoxx inputs'!A:A,0)</f>
        <v>172</v>
      </c>
      <c r="C161" s="35">
        <f>MATCH(A161,'Bank of England inputs'!A:A,0)</f>
        <v>165</v>
      </c>
      <c r="D161" s="6">
        <f>IF($A161&gt;DataEnd,NA(),IFERROR(INDEX('iBoxx inputs'!B:B,MATCH($A161,'iBoxx inputs'!$A:$A,0)),D160))</f>
        <v>6.5468772939594402</v>
      </c>
      <c r="E161" s="6">
        <f>IF($A161&gt;DataEnd,NA(),IFERROR(INDEX('iBoxx inputs'!C:C,MATCH($A161,'iBoxx inputs'!$A:$A,0)),E160))</f>
        <v>6.7553375463626404</v>
      </c>
      <c r="F161" s="6">
        <f>IF($A161&gt;DataEnd,NA(),IFERROR(INDEX('Bank of England inputs'!D:D,MATCH($A161,'Bank of England inputs'!$A:$A,0),0),F160))</f>
        <v>2.707968049873366</v>
      </c>
      <c r="H161" s="5">
        <f t="shared" si="7"/>
        <v>36025</v>
      </c>
      <c r="I161" s="6">
        <f t="shared" si="8"/>
        <v>6.6511074201610398</v>
      </c>
      <c r="J161" s="6">
        <f t="shared" si="6"/>
        <v>3.839175718453447</v>
      </c>
    </row>
    <row r="162" spans="1:10" x14ac:dyDescent="0.2">
      <c r="A162" s="5">
        <f>IF(AND(dateA=1,A161&lt;DataEnd),'iBoxx inputs'!A166,IF(AND(dateA=2,A161&lt;DataEnd),'Bank of England inputs'!A166,IF(dateA=3,A161+1,IF(dateA=4,WORKDAY(A161,1,),WORKDAY(A161,1,holidayQ)))))</f>
        <v>36026</v>
      </c>
      <c r="B162" s="35">
        <f>MATCH(A162,'iBoxx inputs'!A:A,0)</f>
        <v>173</v>
      </c>
      <c r="C162" s="35">
        <f>MATCH(A162,'Bank of England inputs'!A:A,0)</f>
        <v>166</v>
      </c>
      <c r="D162" s="6">
        <f>IF($A162&gt;DataEnd,NA(),IFERROR(INDEX('iBoxx inputs'!B:B,MATCH($A162,'iBoxx inputs'!$A:$A,0)),D161))</f>
        <v>6.5514669940985897</v>
      </c>
      <c r="E162" s="6">
        <f>IF($A162&gt;DataEnd,NA(),IFERROR(INDEX('iBoxx inputs'!C:C,MATCH($A162,'iBoxx inputs'!$A:$A,0)),E161))</f>
        <v>6.76895501810891</v>
      </c>
      <c r="F162" s="6">
        <f>IF($A162&gt;DataEnd,NA(),IFERROR(INDEX('Bank of England inputs'!D:D,MATCH($A162,'Bank of England inputs'!$A:$A,0),0),F161))</f>
        <v>2.727449834404827</v>
      </c>
      <c r="H162" s="5">
        <f t="shared" si="7"/>
        <v>36026</v>
      </c>
      <c r="I162" s="6">
        <f t="shared" si="8"/>
        <v>6.6602110061037498</v>
      </c>
      <c r="J162" s="6">
        <f t="shared" si="6"/>
        <v>3.8283449828049543</v>
      </c>
    </row>
    <row r="163" spans="1:10" x14ac:dyDescent="0.2">
      <c r="A163" s="5">
        <f>IF(AND(dateA=1,A162&lt;DataEnd),'iBoxx inputs'!A167,IF(AND(dateA=2,A162&lt;DataEnd),'Bank of England inputs'!A167,IF(dateA=3,A162+1,IF(dateA=4,WORKDAY(A162,1,),WORKDAY(A162,1,holidayQ)))))</f>
        <v>36027</v>
      </c>
      <c r="B163" s="35">
        <f>MATCH(A163,'iBoxx inputs'!A:A,0)</f>
        <v>174</v>
      </c>
      <c r="C163" s="35">
        <f>MATCH(A163,'Bank of England inputs'!A:A,0)</f>
        <v>167</v>
      </c>
      <c r="D163" s="6">
        <f>IF($A163&gt;DataEnd,NA(),IFERROR(INDEX('iBoxx inputs'!B:B,MATCH($A163,'iBoxx inputs'!$A:$A,0)),D162))</f>
        <v>6.4937980873910002</v>
      </c>
      <c r="E163" s="6">
        <f>IF($A163&gt;DataEnd,NA(),IFERROR(INDEX('iBoxx inputs'!C:C,MATCH($A163,'iBoxx inputs'!$A:$A,0)),E162))</f>
        <v>6.7122503201328501</v>
      </c>
      <c r="F163" s="6">
        <f>IF($A163&gt;DataEnd,NA(),IFERROR(INDEX('Bank of England inputs'!D:D,MATCH($A163,'Bank of England inputs'!$A:$A,0),0),F162))</f>
        <v>2.6690044808104441</v>
      </c>
      <c r="H163" s="5">
        <f t="shared" si="7"/>
        <v>36027</v>
      </c>
      <c r="I163" s="6">
        <f t="shared" si="8"/>
        <v>6.6030242037619251</v>
      </c>
      <c r="J163" s="6">
        <f t="shared" si="6"/>
        <v>3.831750140020862</v>
      </c>
    </row>
    <row r="164" spans="1:10" x14ac:dyDescent="0.2">
      <c r="A164" s="5">
        <f>IF(AND(dateA=1,A163&lt;DataEnd),'iBoxx inputs'!A168,IF(AND(dateA=2,A163&lt;DataEnd),'Bank of England inputs'!A168,IF(dateA=3,A163+1,IF(dateA=4,WORKDAY(A163,1,),WORKDAY(A163,1,holidayQ)))))</f>
        <v>36028</v>
      </c>
      <c r="B164" s="35">
        <f>MATCH(A164,'iBoxx inputs'!A:A,0)</f>
        <v>175</v>
      </c>
      <c r="C164" s="35">
        <f>MATCH(A164,'Bank of England inputs'!A:A,0)</f>
        <v>168</v>
      </c>
      <c r="D164" s="6">
        <f>IF($A164&gt;DataEnd,NA(),IFERROR(INDEX('iBoxx inputs'!B:B,MATCH($A164,'iBoxx inputs'!$A:$A,0)),D163))</f>
        <v>6.4458687313300604</v>
      </c>
      <c r="E164" s="6">
        <f>IF($A164&gt;DataEnd,NA(),IFERROR(INDEX('iBoxx inputs'!C:C,MATCH($A164,'iBoxx inputs'!$A:$A,0)),E163))</f>
        <v>6.6619496081392002</v>
      </c>
      <c r="F164" s="6">
        <f>IF($A164&gt;DataEnd,NA(),IFERROR(INDEX('Bank of England inputs'!D:D,MATCH($A164,'Bank of England inputs'!$A:$A,0),0),F163))</f>
        <v>2.6513305390388764</v>
      </c>
      <c r="H164" s="5">
        <f t="shared" si="7"/>
        <v>36028</v>
      </c>
      <c r="I164" s="6">
        <f t="shared" si="8"/>
        <v>6.5539091697346308</v>
      </c>
      <c r="J164" s="6">
        <f t="shared" si="6"/>
        <v>3.8017808538892695</v>
      </c>
    </row>
    <row r="165" spans="1:10" x14ac:dyDescent="0.2">
      <c r="A165" s="5">
        <f>IF(AND(dateA=1,A164&lt;DataEnd),'iBoxx inputs'!A169,IF(AND(dateA=2,A164&lt;DataEnd),'Bank of England inputs'!A169,IF(dateA=3,A164+1,IF(dateA=4,WORKDAY(A164,1,),WORKDAY(A164,1,holidayQ)))))</f>
        <v>36031</v>
      </c>
      <c r="B165" s="35">
        <f>MATCH(A165,'iBoxx inputs'!A:A,0)</f>
        <v>176</v>
      </c>
      <c r="C165" s="35">
        <f>MATCH(A165,'Bank of England inputs'!A:A,0)</f>
        <v>169</v>
      </c>
      <c r="D165" s="6">
        <f>IF($A165&gt;DataEnd,NA(),IFERROR(INDEX('iBoxx inputs'!B:B,MATCH($A165,'iBoxx inputs'!$A:$A,0)),D164))</f>
        <v>6.5274520980429998</v>
      </c>
      <c r="E165" s="6">
        <f>IF($A165&gt;DataEnd,NA(),IFERROR(INDEX('iBoxx inputs'!C:C,MATCH($A165,'iBoxx inputs'!$A:$A,0)),E164))</f>
        <v>6.7317973392324104</v>
      </c>
      <c r="F165" s="6">
        <f>IF($A165&gt;DataEnd,NA(),IFERROR(INDEX('Bank of England inputs'!D:D,MATCH($A165,'Bank of England inputs'!$A:$A,0),0),F164))</f>
        <v>2.6708256165318023</v>
      </c>
      <c r="H165" s="5">
        <f t="shared" si="7"/>
        <v>36031</v>
      </c>
      <c r="I165" s="6">
        <f t="shared" si="8"/>
        <v>6.6296247186377055</v>
      </c>
      <c r="J165" s="6">
        <f t="shared" si="6"/>
        <v>3.8558169551414112</v>
      </c>
    </row>
    <row r="166" spans="1:10" x14ac:dyDescent="0.2">
      <c r="A166" s="5">
        <f>IF(AND(dateA=1,A165&lt;DataEnd),'iBoxx inputs'!A170,IF(AND(dateA=2,A165&lt;DataEnd),'Bank of England inputs'!A170,IF(dateA=3,A165+1,IF(dateA=4,WORKDAY(A165,1,),WORKDAY(A165,1,holidayQ)))))</f>
        <v>36032</v>
      </c>
      <c r="B166" s="35">
        <f>MATCH(A166,'iBoxx inputs'!A:A,0)</f>
        <v>177</v>
      </c>
      <c r="C166" s="35">
        <f>MATCH(A166,'Bank of England inputs'!A:A,0)</f>
        <v>170</v>
      </c>
      <c r="D166" s="6">
        <f>IF($A166&gt;DataEnd,NA(),IFERROR(INDEX('iBoxx inputs'!B:B,MATCH($A166,'iBoxx inputs'!$A:$A,0)),D165))</f>
        <v>6.5142120451452898</v>
      </c>
      <c r="E166" s="6">
        <f>IF($A166&gt;DataEnd,NA(),IFERROR(INDEX('iBoxx inputs'!C:C,MATCH($A166,'iBoxx inputs'!$A:$A,0)),E165))</f>
        <v>6.7286072004922604</v>
      </c>
      <c r="F166" s="6">
        <f>IF($A166&gt;DataEnd,NA(),IFERROR(INDEX('Bank of England inputs'!D:D,MATCH($A166,'Bank of England inputs'!$A:$A,0),0),F165))</f>
        <v>2.6613374926886202</v>
      </c>
      <c r="H166" s="5">
        <f t="shared" si="7"/>
        <v>36032</v>
      </c>
      <c r="I166" s="6">
        <f t="shared" si="8"/>
        <v>6.6214096228187751</v>
      </c>
      <c r="J166" s="6">
        <f t="shared" si="6"/>
        <v>3.8574133425956614</v>
      </c>
    </row>
    <row r="167" spans="1:10" x14ac:dyDescent="0.2">
      <c r="A167" s="5">
        <f>IF(AND(dateA=1,A166&lt;DataEnd),'iBoxx inputs'!A171,IF(AND(dateA=2,A166&lt;DataEnd),'Bank of England inputs'!A171,IF(dateA=3,A166+1,IF(dateA=4,WORKDAY(A166,1,),WORKDAY(A166,1,holidayQ)))))</f>
        <v>36033</v>
      </c>
      <c r="B167" s="35">
        <f>MATCH(A167,'iBoxx inputs'!A:A,0)</f>
        <v>178</v>
      </c>
      <c r="C167" s="35">
        <f>MATCH(A167,'Bank of England inputs'!A:A,0)</f>
        <v>171</v>
      </c>
      <c r="D167" s="6">
        <f>IF($A167&gt;DataEnd,NA(),IFERROR(INDEX('iBoxx inputs'!B:B,MATCH($A167,'iBoxx inputs'!$A:$A,0)),D166))</f>
        <v>6.5288925871861201</v>
      </c>
      <c r="E167" s="6">
        <f>IF($A167&gt;DataEnd,NA(),IFERROR(INDEX('iBoxx inputs'!C:C,MATCH($A167,'iBoxx inputs'!$A:$A,0)),E166))</f>
        <v>6.73620502411472</v>
      </c>
      <c r="F167" s="6">
        <f>IF($A167&gt;DataEnd,NA(),IFERROR(INDEX('Bank of England inputs'!D:D,MATCH($A167,'Bank of England inputs'!$A:$A,0),0),F166))</f>
        <v>2.6808344706570342</v>
      </c>
      <c r="H167" s="5">
        <f t="shared" si="7"/>
        <v>36033</v>
      </c>
      <c r="I167" s="6">
        <f t="shared" si="8"/>
        <v>6.63254880565042</v>
      </c>
      <c r="J167" s="6">
        <f t="shared" si="6"/>
        <v>3.8485413128607426</v>
      </c>
    </row>
    <row r="168" spans="1:10" x14ac:dyDescent="0.2">
      <c r="A168" s="5">
        <f>IF(AND(dateA=1,A167&lt;DataEnd),'iBoxx inputs'!A172,IF(AND(dateA=2,A167&lt;DataEnd),'Bank of England inputs'!A172,IF(dateA=3,A167+1,IF(dateA=4,WORKDAY(A167,1,),WORKDAY(A167,1,holidayQ)))))</f>
        <v>36034</v>
      </c>
      <c r="B168" s="35">
        <f>MATCH(A168,'iBoxx inputs'!A:A,0)</f>
        <v>179</v>
      </c>
      <c r="C168" s="35">
        <f>MATCH(A168,'Bank of England inputs'!A:A,0)</f>
        <v>172</v>
      </c>
      <c r="D168" s="6">
        <f>IF($A168&gt;DataEnd,NA(),IFERROR(INDEX('iBoxx inputs'!B:B,MATCH($A168,'iBoxx inputs'!$A:$A,0)),D167))</f>
        <v>6.4489020730261304</v>
      </c>
      <c r="E168" s="6">
        <f>IF($A168&gt;DataEnd,NA(),IFERROR(INDEX('iBoxx inputs'!C:C,MATCH($A168,'iBoxx inputs'!$A:$A,0)),E167))</f>
        <v>6.6701382551853303</v>
      </c>
      <c r="F168" s="6">
        <f>IF($A168&gt;DataEnd,NA(),IFERROR(INDEX('Bank of England inputs'!D:D,MATCH($A168,'Bank of England inputs'!$A:$A,0),0),F167))</f>
        <v>2.6038619075482661</v>
      </c>
      <c r="H168" s="5">
        <f t="shared" si="7"/>
        <v>36034</v>
      </c>
      <c r="I168" s="6">
        <f t="shared" si="8"/>
        <v>6.5595201641057308</v>
      </c>
      <c r="J168" s="6">
        <f t="shared" si="6"/>
        <v>3.8552722899667602</v>
      </c>
    </row>
    <row r="169" spans="1:10" x14ac:dyDescent="0.2">
      <c r="A169" s="5">
        <f>IF(AND(dateA=1,A168&lt;DataEnd),'iBoxx inputs'!A173,IF(AND(dateA=2,A168&lt;DataEnd),'Bank of England inputs'!A173,IF(dateA=3,A168+1,IF(dateA=4,WORKDAY(A168,1,),WORKDAY(A168,1,holidayQ)))))</f>
        <v>36035</v>
      </c>
      <c r="B169" s="35">
        <f>MATCH(A169,'iBoxx inputs'!A:A,0)</f>
        <v>180</v>
      </c>
      <c r="C169" s="35">
        <f>MATCH(A169,'Bank of England inputs'!A:A,0)</f>
        <v>173</v>
      </c>
      <c r="D169" s="6">
        <f>IF($A169&gt;DataEnd,NA(),IFERROR(INDEX('iBoxx inputs'!B:B,MATCH($A169,'iBoxx inputs'!$A:$A,0)),D168))</f>
        <v>6.4714757087661496</v>
      </c>
      <c r="E169" s="6">
        <f>IF($A169&gt;DataEnd,NA(),IFERROR(INDEX('iBoxx inputs'!C:C,MATCH($A169,'iBoxx inputs'!$A:$A,0)),E168))</f>
        <v>6.6959958602405996</v>
      </c>
      <c r="F169" s="6">
        <f>IF($A169&gt;DataEnd,NA(),IFERROR(INDEX('Bank of England inputs'!D:D,MATCH($A169,'Bank of England inputs'!$A:$A,0),0),F168))</f>
        <v>2.5941096157596988</v>
      </c>
      <c r="H169" s="5">
        <f t="shared" si="7"/>
        <v>36035</v>
      </c>
      <c r="I169" s="6">
        <f t="shared" si="8"/>
        <v>6.583735784503375</v>
      </c>
      <c r="J169" s="6">
        <f t="shared" si="6"/>
        <v>3.8887477884313348</v>
      </c>
    </row>
    <row r="170" spans="1:10" x14ac:dyDescent="0.2">
      <c r="A170" s="5">
        <f>IF(AND(dateA=1,A169&lt;DataEnd),'iBoxx inputs'!A174,IF(AND(dateA=2,A169&lt;DataEnd),'Bank of England inputs'!A174,IF(dateA=3,A169+1,IF(dateA=4,WORKDAY(A169,1,),WORKDAY(A169,1,holidayQ)))))</f>
        <v>36039</v>
      </c>
      <c r="B170" s="35">
        <f>MATCH(A170,'iBoxx inputs'!A:A,0)</f>
        <v>182</v>
      </c>
      <c r="C170" s="35">
        <f>MATCH(A170,'Bank of England inputs'!A:A,0)</f>
        <v>174</v>
      </c>
      <c r="D170" s="6">
        <f>IF($A170&gt;DataEnd,NA(),IFERROR(INDEX('iBoxx inputs'!B:B,MATCH($A170,'iBoxx inputs'!$A:$A,0)),D169))</f>
        <v>6.5594050035431897</v>
      </c>
      <c r="E170" s="6">
        <f>IF($A170&gt;DataEnd,NA(),IFERROR(INDEX('iBoxx inputs'!C:C,MATCH($A170,'iBoxx inputs'!$A:$A,0)),E169))</f>
        <v>6.7739363965233803</v>
      </c>
      <c r="F170" s="6">
        <f>IF($A170&gt;DataEnd,NA(),IFERROR(INDEX('Bank of England inputs'!D:D,MATCH($A170,'Bank of England inputs'!$A:$A,0),0),F169))</f>
        <v>2.6621160409556088</v>
      </c>
      <c r="H170" s="5">
        <f t="shared" si="7"/>
        <v>36039</v>
      </c>
      <c r="I170" s="6">
        <f t="shared" si="8"/>
        <v>6.6666707000332845</v>
      </c>
      <c r="J170" s="6">
        <f t="shared" si="6"/>
        <v>3.900713148636159</v>
      </c>
    </row>
    <row r="171" spans="1:10" x14ac:dyDescent="0.2">
      <c r="A171" s="5">
        <f>IF(AND(dateA=1,A170&lt;DataEnd),'iBoxx inputs'!A175,IF(AND(dateA=2,A170&lt;DataEnd),'Bank of England inputs'!A175,IF(dateA=3,A170+1,IF(dateA=4,WORKDAY(A170,1,),WORKDAY(A170,1,holidayQ)))))</f>
        <v>36040</v>
      </c>
      <c r="B171" s="35">
        <f>MATCH(A171,'iBoxx inputs'!A:A,0)</f>
        <v>183</v>
      </c>
      <c r="C171" s="35">
        <f>MATCH(A171,'Bank of England inputs'!A:A,0)</f>
        <v>175</v>
      </c>
      <c r="D171" s="6">
        <f>IF($A171&gt;DataEnd,NA(),IFERROR(INDEX('iBoxx inputs'!B:B,MATCH($A171,'iBoxx inputs'!$A:$A,0)),D170))</f>
        <v>6.5374057825652798</v>
      </c>
      <c r="E171" s="6">
        <f>IF($A171&gt;DataEnd,NA(),IFERROR(INDEX('iBoxx inputs'!C:C,MATCH($A171,'iBoxx inputs'!$A:$A,0)),E170))</f>
        <v>6.7561823656602096</v>
      </c>
      <c r="F171" s="6">
        <f>IF($A171&gt;DataEnd,NA(),IFERROR(INDEX('Bank of England inputs'!D:D,MATCH($A171,'Bank of England inputs'!$A:$A,0),0),F170))</f>
        <v>2.6420980793604221</v>
      </c>
      <c r="H171" s="5">
        <f t="shared" si="7"/>
        <v>36040</v>
      </c>
      <c r="I171" s="6">
        <f t="shared" si="8"/>
        <v>6.6467940741127443</v>
      </c>
      <c r="J171" s="6">
        <f t="shared" si="6"/>
        <v>3.9016115898722115</v>
      </c>
    </row>
    <row r="172" spans="1:10" x14ac:dyDescent="0.2">
      <c r="A172" s="5">
        <f>IF(AND(dateA=1,A171&lt;DataEnd),'iBoxx inputs'!A176,IF(AND(dateA=2,A171&lt;DataEnd),'Bank of England inputs'!A176,IF(dateA=3,A171+1,IF(dateA=4,WORKDAY(A171,1,),WORKDAY(A171,1,holidayQ)))))</f>
        <v>36041</v>
      </c>
      <c r="B172" s="35">
        <f>MATCH(A172,'iBoxx inputs'!A:A,0)</f>
        <v>184</v>
      </c>
      <c r="C172" s="35">
        <f>MATCH(A172,'Bank of England inputs'!A:A,0)</f>
        <v>176</v>
      </c>
      <c r="D172" s="6">
        <f>IF($A172&gt;DataEnd,NA(),IFERROR(INDEX('iBoxx inputs'!B:B,MATCH($A172,'iBoxx inputs'!$A:$A,0)),D171))</f>
        <v>6.4916851977652099</v>
      </c>
      <c r="E172" s="6">
        <f>IF($A172&gt;DataEnd,NA(),IFERROR(INDEX('iBoxx inputs'!C:C,MATCH($A172,'iBoxx inputs'!$A:$A,0)),E171))</f>
        <v>6.7201099703074103</v>
      </c>
      <c r="F172" s="6">
        <f>IF($A172&gt;DataEnd,NA(),IFERROR(INDEX('Bank of England inputs'!D:D,MATCH($A172,'Bank of England inputs'!$A:$A,0),0),F171))</f>
        <v>2.6233664911254007</v>
      </c>
      <c r="H172" s="5">
        <f t="shared" si="7"/>
        <v>36041</v>
      </c>
      <c r="I172" s="6">
        <f t="shared" si="8"/>
        <v>6.6058975840363097</v>
      </c>
      <c r="J172" s="6">
        <f t="shared" si="6"/>
        <v>3.880725442051558</v>
      </c>
    </row>
    <row r="173" spans="1:10" x14ac:dyDescent="0.2">
      <c r="A173" s="5">
        <f>IF(AND(dateA=1,A172&lt;DataEnd),'iBoxx inputs'!A177,IF(AND(dateA=2,A172&lt;DataEnd),'Bank of England inputs'!A177,IF(dateA=3,A172+1,IF(dateA=4,WORKDAY(A172,1,),WORKDAY(A172,1,holidayQ)))))</f>
        <v>36042</v>
      </c>
      <c r="B173" s="35">
        <f>MATCH(A173,'iBoxx inputs'!A:A,0)</f>
        <v>185</v>
      </c>
      <c r="C173" s="35">
        <f>MATCH(A173,'Bank of England inputs'!A:A,0)</f>
        <v>177</v>
      </c>
      <c r="D173" s="6">
        <f>IF($A173&gt;DataEnd,NA(),IFERROR(INDEX('iBoxx inputs'!B:B,MATCH($A173,'iBoxx inputs'!$A:$A,0)),D172))</f>
        <v>6.5047738610720502</v>
      </c>
      <c r="E173" s="6">
        <f>IF($A173&gt;DataEnd,NA(),IFERROR(INDEX('iBoxx inputs'!C:C,MATCH($A173,'iBoxx inputs'!$A:$A,0)),E172))</f>
        <v>6.7302475359521798</v>
      </c>
      <c r="F173" s="6">
        <f>IF($A173&gt;DataEnd,NA(),IFERROR(INDEX('Bank of England inputs'!D:D,MATCH($A173,'Bank of England inputs'!$A:$A,0),0),F172))</f>
        <v>2.613359336908827</v>
      </c>
      <c r="H173" s="5">
        <f t="shared" si="7"/>
        <v>36042</v>
      </c>
      <c r="I173" s="6">
        <f t="shared" si="8"/>
        <v>6.617510698512115</v>
      </c>
      <c r="J173" s="6">
        <f t="shared" si="6"/>
        <v>3.9021735449246142</v>
      </c>
    </row>
    <row r="174" spans="1:10" x14ac:dyDescent="0.2">
      <c r="A174" s="5">
        <f>IF(AND(dateA=1,A173&lt;DataEnd),'iBoxx inputs'!A178,IF(AND(dateA=2,A173&lt;DataEnd),'Bank of England inputs'!A178,IF(dateA=3,A173+1,IF(dateA=4,WORKDAY(A173,1,),WORKDAY(A173,1,holidayQ)))))</f>
        <v>36045</v>
      </c>
      <c r="B174" s="35">
        <f>MATCH(A174,'iBoxx inputs'!A:A,0)</f>
        <v>186</v>
      </c>
      <c r="C174" s="35">
        <f>MATCH(A174,'Bank of England inputs'!A:A,0)</f>
        <v>178</v>
      </c>
      <c r="D174" s="6">
        <f>IF($A174&gt;DataEnd,NA(),IFERROR(INDEX('iBoxx inputs'!B:B,MATCH($A174,'iBoxx inputs'!$A:$A,0)),D173))</f>
        <v>6.4794867106452596</v>
      </c>
      <c r="E174" s="6">
        <f>IF($A174&gt;DataEnd,NA(),IFERROR(INDEX('iBoxx inputs'!C:C,MATCH($A174,'iBoxx inputs'!$A:$A,0)),E173))</f>
        <v>6.7094040730680096</v>
      </c>
      <c r="F174" s="6">
        <f>IF($A174&gt;DataEnd,NA(),IFERROR(INDEX('Bank of England inputs'!D:D,MATCH($A174,'Bank of England inputs'!$A:$A,0),0),F173))</f>
        <v>2.5643525741029682</v>
      </c>
      <c r="H174" s="5">
        <f t="shared" si="7"/>
        <v>36045</v>
      </c>
      <c r="I174" s="6">
        <f t="shared" si="8"/>
        <v>6.5944453918566346</v>
      </c>
      <c r="J174" s="6">
        <f t="shared" si="6"/>
        <v>3.929330919182572</v>
      </c>
    </row>
    <row r="175" spans="1:10" x14ac:dyDescent="0.2">
      <c r="A175" s="5">
        <f>IF(AND(dateA=1,A174&lt;DataEnd),'iBoxx inputs'!A179,IF(AND(dateA=2,A174&lt;DataEnd),'Bank of England inputs'!A179,IF(dateA=3,A174+1,IF(dateA=4,WORKDAY(A174,1,),WORKDAY(A174,1,holidayQ)))))</f>
        <v>36046</v>
      </c>
      <c r="B175" s="35">
        <f>MATCH(A175,'iBoxx inputs'!A:A,0)</f>
        <v>187</v>
      </c>
      <c r="C175" s="35">
        <f>MATCH(A175,'Bank of England inputs'!A:A,0)</f>
        <v>179</v>
      </c>
      <c r="D175" s="6">
        <f>IF($A175&gt;DataEnd,NA(),IFERROR(INDEX('iBoxx inputs'!B:B,MATCH($A175,'iBoxx inputs'!$A:$A,0)),D174))</f>
        <v>6.5072225067172598</v>
      </c>
      <c r="E175" s="6">
        <f>IF($A175&gt;DataEnd,NA(),IFERROR(INDEX('iBoxx inputs'!C:C,MATCH($A175,'iBoxx inputs'!$A:$A,0)),E174))</f>
        <v>6.7384800267432601</v>
      </c>
      <c r="F175" s="6">
        <f>IF($A175&gt;DataEnd,NA(),IFERROR(INDEX('Bank of England inputs'!D:D,MATCH($A175,'Bank of England inputs'!$A:$A,0),0),F174))</f>
        <v>2.5833495808149642</v>
      </c>
      <c r="H175" s="5">
        <f t="shared" si="7"/>
        <v>36046</v>
      </c>
      <c r="I175" s="6">
        <f t="shared" si="8"/>
        <v>6.6228512667302599</v>
      </c>
      <c r="J175" s="6">
        <f t="shared" si="6"/>
        <v>3.9377751871252586</v>
      </c>
    </row>
    <row r="176" spans="1:10" x14ac:dyDescent="0.2">
      <c r="A176" s="5">
        <f>IF(AND(dateA=1,A175&lt;DataEnd),'iBoxx inputs'!A180,IF(AND(dateA=2,A175&lt;DataEnd),'Bank of England inputs'!A180,IF(dateA=3,A175+1,IF(dateA=4,WORKDAY(A175,1,),WORKDAY(A175,1,holidayQ)))))</f>
        <v>36047</v>
      </c>
      <c r="B176" s="35">
        <f>MATCH(A176,'iBoxx inputs'!A:A,0)</f>
        <v>188</v>
      </c>
      <c r="C176" s="35">
        <f>MATCH(A176,'Bank of England inputs'!A:A,0)</f>
        <v>180</v>
      </c>
      <c r="D176" s="6">
        <f>IF($A176&gt;DataEnd,NA(),IFERROR(INDEX('iBoxx inputs'!B:B,MATCH($A176,'iBoxx inputs'!$A:$A,0)),D175))</f>
        <v>6.4643420279003996</v>
      </c>
      <c r="E176" s="6">
        <f>IF($A176&gt;DataEnd,NA(),IFERROR(INDEX('iBoxx inputs'!C:C,MATCH($A176,'iBoxx inputs'!$A:$A,0)),E175))</f>
        <v>6.7032208078905704</v>
      </c>
      <c r="F176" s="6">
        <f>IF($A176&gt;DataEnd,NA(),IFERROR(INDEX('Bank of England inputs'!D:D,MATCH($A176,'Bank of England inputs'!$A:$A,0),0),F175))</f>
        <v>2.5348542458808687</v>
      </c>
      <c r="H176" s="5">
        <f t="shared" si="7"/>
        <v>36047</v>
      </c>
      <c r="I176" s="6">
        <f t="shared" si="8"/>
        <v>6.5837814178954854</v>
      </c>
      <c r="J176" s="6">
        <f t="shared" si="6"/>
        <v>3.9488300849437996</v>
      </c>
    </row>
    <row r="177" spans="1:10" x14ac:dyDescent="0.2">
      <c r="A177" s="5">
        <f>IF(AND(dateA=1,A176&lt;DataEnd),'iBoxx inputs'!A181,IF(AND(dateA=2,A176&lt;DataEnd),'Bank of England inputs'!A181,IF(dateA=3,A176+1,IF(dateA=4,WORKDAY(A176,1,),WORKDAY(A176,1,holidayQ)))))</f>
        <v>36048</v>
      </c>
      <c r="B177" s="35">
        <f>MATCH(A177,'iBoxx inputs'!A:A,0)</f>
        <v>189</v>
      </c>
      <c r="C177" s="35">
        <f>MATCH(A177,'Bank of England inputs'!A:A,0)</f>
        <v>181</v>
      </c>
      <c r="D177" s="6">
        <f>IF($A177&gt;DataEnd,NA(),IFERROR(INDEX('iBoxx inputs'!B:B,MATCH($A177,'iBoxx inputs'!$A:$A,0)),D176))</f>
        <v>6.3525157002733197</v>
      </c>
      <c r="E177" s="6">
        <f>IF($A177&gt;DataEnd,NA(),IFERROR(INDEX('iBoxx inputs'!C:C,MATCH($A177,'iBoxx inputs'!$A:$A,0)),E176))</f>
        <v>6.5973102073270198</v>
      </c>
      <c r="F177" s="6">
        <f>IF($A177&gt;DataEnd,NA(),IFERROR(INDEX('Bank of England inputs'!D:D,MATCH($A177,'Bank of England inputs'!$A:$A,0),0),F176))</f>
        <v>2.4280838615309497</v>
      </c>
      <c r="H177" s="5">
        <f t="shared" si="7"/>
        <v>36048</v>
      </c>
      <c r="I177" s="6">
        <f t="shared" si="8"/>
        <v>6.4749129538001693</v>
      </c>
      <c r="J177" s="6">
        <f t="shared" si="6"/>
        <v>3.950897976125356</v>
      </c>
    </row>
    <row r="178" spans="1:10" x14ac:dyDescent="0.2">
      <c r="A178" s="5">
        <f>IF(AND(dateA=1,A177&lt;DataEnd),'iBoxx inputs'!A182,IF(AND(dateA=2,A177&lt;DataEnd),'Bank of England inputs'!A182,IF(dateA=3,A177+1,IF(dateA=4,WORKDAY(A177,1,),WORKDAY(A177,1,holidayQ)))))</f>
        <v>36049</v>
      </c>
      <c r="B178" s="35">
        <f>MATCH(A178,'iBoxx inputs'!A:A,0)</f>
        <v>190</v>
      </c>
      <c r="C178" s="35">
        <f>MATCH(A178,'Bank of England inputs'!A:A,0)</f>
        <v>182</v>
      </c>
      <c r="D178" s="6">
        <f>IF($A178&gt;DataEnd,NA(),IFERROR(INDEX('iBoxx inputs'!B:B,MATCH($A178,'iBoxx inputs'!$A:$A,0)),D177))</f>
        <v>6.4291428961430297</v>
      </c>
      <c r="E178" s="6">
        <f>IF($A178&gt;DataEnd,NA(),IFERROR(INDEX('iBoxx inputs'!C:C,MATCH($A178,'iBoxx inputs'!$A:$A,0)),E177))</f>
        <v>6.6514820041379403</v>
      </c>
      <c r="F178" s="6">
        <f>IF($A178&gt;DataEnd,NA(),IFERROR(INDEX('Bank of England inputs'!D:D,MATCH($A178,'Bank of England inputs'!$A:$A,0),0),F177))</f>
        <v>2.427610412401271</v>
      </c>
      <c r="H178" s="5">
        <f t="shared" si="7"/>
        <v>36049</v>
      </c>
      <c r="I178" s="6">
        <f t="shared" si="8"/>
        <v>6.540312450140485</v>
      </c>
      <c r="J178" s="6">
        <f t="shared" si="6"/>
        <v>4.0152279460395013</v>
      </c>
    </row>
    <row r="179" spans="1:10" x14ac:dyDescent="0.2">
      <c r="A179" s="5">
        <f>IF(AND(dateA=1,A178&lt;DataEnd),'iBoxx inputs'!A183,IF(AND(dateA=2,A178&lt;DataEnd),'Bank of England inputs'!A183,IF(dateA=3,A178+1,IF(dateA=4,WORKDAY(A178,1,),WORKDAY(A178,1,holidayQ)))))</f>
        <v>36052</v>
      </c>
      <c r="B179" s="35">
        <f>MATCH(A179,'iBoxx inputs'!A:A,0)</f>
        <v>191</v>
      </c>
      <c r="C179" s="35">
        <f>MATCH(A179,'Bank of England inputs'!A:A,0)</f>
        <v>183</v>
      </c>
      <c r="D179" s="6">
        <f>IF($A179&gt;DataEnd,NA(),IFERROR(INDEX('iBoxx inputs'!B:B,MATCH($A179,'iBoxx inputs'!$A:$A,0)),D178))</f>
        <v>6.44834434814367</v>
      </c>
      <c r="E179" s="6">
        <f>IF($A179&gt;DataEnd,NA(),IFERROR(INDEX('iBoxx inputs'!C:C,MATCH($A179,'iBoxx inputs'!$A:$A,0)),E178))</f>
        <v>6.64310950359764</v>
      </c>
      <c r="F179" s="6">
        <f>IF($A179&gt;DataEnd,NA(),IFERROR(INDEX('Bank of England inputs'!D:D,MATCH($A179,'Bank of England inputs'!$A:$A,0),0),F178))</f>
        <v>2.4371222460518593</v>
      </c>
      <c r="H179" s="5">
        <f t="shared" si="7"/>
        <v>36052</v>
      </c>
      <c r="I179" s="6">
        <f t="shared" si="8"/>
        <v>6.545726925870655</v>
      </c>
      <c r="J179" s="6">
        <f t="shared" si="6"/>
        <v>4.0108552346384885</v>
      </c>
    </row>
    <row r="180" spans="1:10" x14ac:dyDescent="0.2">
      <c r="A180" s="5">
        <f>IF(AND(dateA=1,A179&lt;DataEnd),'iBoxx inputs'!A184,IF(AND(dateA=2,A179&lt;DataEnd),'Bank of England inputs'!A184,IF(dateA=3,A179+1,IF(dateA=4,WORKDAY(A179,1,),WORKDAY(A179,1,holidayQ)))))</f>
        <v>36053</v>
      </c>
      <c r="B180" s="35">
        <f>MATCH(A180,'iBoxx inputs'!A:A,0)</f>
        <v>192</v>
      </c>
      <c r="C180" s="35">
        <f>MATCH(A180,'Bank of England inputs'!A:A,0)</f>
        <v>184</v>
      </c>
      <c r="D180" s="6">
        <f>IF($A180&gt;DataEnd,NA(),IFERROR(INDEX('iBoxx inputs'!B:B,MATCH($A180,'iBoxx inputs'!$A:$A,0)),D179))</f>
        <v>6.4135821461857301</v>
      </c>
      <c r="E180" s="6">
        <f>IF($A180&gt;DataEnd,NA(),IFERROR(INDEX('iBoxx inputs'!C:C,MATCH($A180,'iBoxx inputs'!$A:$A,0)),E179))</f>
        <v>6.6106116336346501</v>
      </c>
      <c r="F180" s="6">
        <f>IF($A180&gt;DataEnd,NA(),IFERROR(INDEX('Bank of England inputs'!D:D,MATCH($A180,'Bank of England inputs'!$A:$A,0),0),F179))</f>
        <v>2.3686519153913732</v>
      </c>
      <c r="H180" s="5">
        <f t="shared" si="7"/>
        <v>36053</v>
      </c>
      <c r="I180" s="6">
        <f t="shared" si="8"/>
        <v>6.5120968899101896</v>
      </c>
      <c r="J180" s="6">
        <f t="shared" si="6"/>
        <v>4.0475720808977877</v>
      </c>
    </row>
    <row r="181" spans="1:10" x14ac:dyDescent="0.2">
      <c r="A181" s="5">
        <f>IF(AND(dateA=1,A180&lt;DataEnd),'iBoxx inputs'!A185,IF(AND(dateA=2,A180&lt;DataEnd),'Bank of England inputs'!A185,IF(dateA=3,A180+1,IF(dateA=4,WORKDAY(A180,1,),WORKDAY(A180,1,holidayQ)))))</f>
        <v>36054</v>
      </c>
      <c r="B181" s="35">
        <f>MATCH(A181,'iBoxx inputs'!A:A,0)</f>
        <v>193</v>
      </c>
      <c r="C181" s="35">
        <f>MATCH(A181,'Bank of England inputs'!A:A,0)</f>
        <v>185</v>
      </c>
      <c r="D181" s="6">
        <f>IF($A181&gt;DataEnd,NA(),IFERROR(INDEX('iBoxx inputs'!B:B,MATCH($A181,'iBoxx inputs'!$A:$A,0)),D180))</f>
        <v>6.3994175189818696</v>
      </c>
      <c r="E181" s="6">
        <f>IF($A181&gt;DataEnd,NA(),IFERROR(INDEX('iBoxx inputs'!C:C,MATCH($A181,'iBoxx inputs'!$A:$A,0)),E180))</f>
        <v>6.5869679004095998</v>
      </c>
      <c r="F181" s="6">
        <f>IF($A181&gt;DataEnd,NA(),IFERROR(INDEX('Bank of England inputs'!D:D,MATCH($A181,'Bank of England inputs'!$A:$A,0),0),F180))</f>
        <v>2.3591343341782034</v>
      </c>
      <c r="H181" s="5">
        <f t="shared" si="7"/>
        <v>36054</v>
      </c>
      <c r="I181" s="6">
        <f t="shared" si="8"/>
        <v>6.4931927096957347</v>
      </c>
      <c r="J181" s="6">
        <f t="shared" si="6"/>
        <v>4.0387781729579686</v>
      </c>
    </row>
    <row r="182" spans="1:10" x14ac:dyDescent="0.2">
      <c r="A182" s="5">
        <f>IF(AND(dateA=1,A181&lt;DataEnd),'iBoxx inputs'!A186,IF(AND(dateA=2,A181&lt;DataEnd),'Bank of England inputs'!A186,IF(dateA=3,A181+1,IF(dateA=4,WORKDAY(A181,1,),WORKDAY(A181,1,holidayQ)))))</f>
        <v>36055</v>
      </c>
      <c r="B182" s="35">
        <f>MATCH(A182,'iBoxx inputs'!A:A,0)</f>
        <v>194</v>
      </c>
      <c r="C182" s="35">
        <f>MATCH(A182,'Bank of England inputs'!A:A,0)</f>
        <v>186</v>
      </c>
      <c r="D182" s="6">
        <f>IF($A182&gt;DataEnd,NA(),IFERROR(INDEX('iBoxx inputs'!B:B,MATCH($A182,'iBoxx inputs'!$A:$A,0)),D181))</f>
        <v>6.2849196074900897</v>
      </c>
      <c r="E182" s="6">
        <f>IF($A182&gt;DataEnd,NA(),IFERROR(INDEX('iBoxx inputs'!C:C,MATCH($A182,'iBoxx inputs'!$A:$A,0)),E181))</f>
        <v>6.4711590977162396</v>
      </c>
      <c r="F182" s="6">
        <f>IF($A182&gt;DataEnd,NA(),IFERROR(INDEX('Bank of England inputs'!D:D,MATCH($A182,'Bank of England inputs'!$A:$A,0),0),F181))</f>
        <v>2.2818137493905377</v>
      </c>
      <c r="H182" s="5">
        <f t="shared" si="7"/>
        <v>36055</v>
      </c>
      <c r="I182" s="6">
        <f t="shared" si="8"/>
        <v>6.3780393526031647</v>
      </c>
      <c r="J182" s="6">
        <f t="shared" si="6"/>
        <v>4.0048425551478362</v>
      </c>
    </row>
    <row r="183" spans="1:10" x14ac:dyDescent="0.2">
      <c r="A183" s="5">
        <f>IF(AND(dateA=1,A182&lt;DataEnd),'iBoxx inputs'!A187,IF(AND(dateA=2,A182&lt;DataEnd),'Bank of England inputs'!A187,IF(dateA=3,A182+1,IF(dateA=4,WORKDAY(A182,1,),WORKDAY(A182,1,holidayQ)))))</f>
        <v>36056</v>
      </c>
      <c r="B183" s="35">
        <f>MATCH(A183,'iBoxx inputs'!A:A,0)</f>
        <v>195</v>
      </c>
      <c r="C183" s="35">
        <f>MATCH(A183,'Bank of England inputs'!A:A,0)</f>
        <v>187</v>
      </c>
      <c r="D183" s="6">
        <f>IF($A183&gt;DataEnd,NA(),IFERROR(INDEX('iBoxx inputs'!B:B,MATCH($A183,'iBoxx inputs'!$A:$A,0)),D182))</f>
        <v>6.3182270123685997</v>
      </c>
      <c r="E183" s="6">
        <f>IF($A183&gt;DataEnd,NA(),IFERROR(INDEX('iBoxx inputs'!C:C,MATCH($A183,'iBoxx inputs'!$A:$A,0)),E182))</f>
        <v>6.4948453466688996</v>
      </c>
      <c r="F183" s="6">
        <f>IF($A183&gt;DataEnd,NA(),IFERROR(INDEX('Bank of England inputs'!D:D,MATCH($A183,'Bank of England inputs'!$A:$A,0),0),F182))</f>
        <v>2.2718408736349227</v>
      </c>
      <c r="H183" s="5">
        <f t="shared" si="7"/>
        <v>36056</v>
      </c>
      <c r="I183" s="6">
        <f t="shared" si="8"/>
        <v>6.4065361795187492</v>
      </c>
      <c r="J183" s="6">
        <f t="shared" si="6"/>
        <v>4.0428482273948463</v>
      </c>
    </row>
    <row r="184" spans="1:10" x14ac:dyDescent="0.2">
      <c r="A184" s="5">
        <f>IF(AND(dateA=1,A183&lt;DataEnd),'iBoxx inputs'!A188,IF(AND(dateA=2,A183&lt;DataEnd),'Bank of England inputs'!A188,IF(dateA=3,A183+1,IF(dateA=4,WORKDAY(A183,1,),WORKDAY(A183,1,holidayQ)))))</f>
        <v>36059</v>
      </c>
      <c r="B184" s="35">
        <f>MATCH(A184,'iBoxx inputs'!A:A,0)</f>
        <v>196</v>
      </c>
      <c r="C184" s="35">
        <f>MATCH(A184,'Bank of England inputs'!A:A,0)</f>
        <v>188</v>
      </c>
      <c r="D184" s="6">
        <f>IF($A184&gt;DataEnd,NA(),IFERROR(INDEX('iBoxx inputs'!B:B,MATCH($A184,'iBoxx inputs'!$A:$A,0)),D183))</f>
        <v>6.26827617358457</v>
      </c>
      <c r="E184" s="6">
        <f>IF($A184&gt;DataEnd,NA(),IFERROR(INDEX('iBoxx inputs'!C:C,MATCH($A184,'iBoxx inputs'!$A:$A,0)),E183))</f>
        <v>6.4847407600744704</v>
      </c>
      <c r="F184" s="6">
        <f>IF($A184&gt;DataEnd,NA(),IFERROR(INDEX('Bank of England inputs'!D:D,MATCH($A184,'Bank of England inputs'!$A:$A,0),0),F183))</f>
        <v>2.2233057045343729</v>
      </c>
      <c r="H184" s="5">
        <f t="shared" si="7"/>
        <v>36059</v>
      </c>
      <c r="I184" s="6">
        <f t="shared" si="8"/>
        <v>6.3765084668295202</v>
      </c>
      <c r="J184" s="6">
        <f t="shared" si="6"/>
        <v>4.062872682184171</v>
      </c>
    </row>
    <row r="185" spans="1:10" x14ac:dyDescent="0.2">
      <c r="A185" s="5">
        <f>IF(AND(dateA=1,A184&lt;DataEnd),'iBoxx inputs'!A189,IF(AND(dateA=2,A184&lt;DataEnd),'Bank of England inputs'!A189,IF(dateA=3,A184+1,IF(dateA=4,WORKDAY(A184,1,),WORKDAY(A184,1,holidayQ)))))</f>
        <v>36060</v>
      </c>
      <c r="B185" s="35">
        <f>MATCH(A185,'iBoxx inputs'!A:A,0)</f>
        <v>197</v>
      </c>
      <c r="C185" s="35">
        <f>MATCH(A185,'Bank of England inputs'!A:A,0)</f>
        <v>189</v>
      </c>
      <c r="D185" s="6">
        <f>IF($A185&gt;DataEnd,NA(),IFERROR(INDEX('iBoxx inputs'!B:B,MATCH($A185,'iBoxx inputs'!$A:$A,0)),D184))</f>
        <v>6.3476502735003404</v>
      </c>
      <c r="E185" s="6">
        <f>IF($A185&gt;DataEnd,NA(),IFERROR(INDEX('iBoxx inputs'!C:C,MATCH($A185,'iBoxx inputs'!$A:$A,0)),E184))</f>
        <v>6.5643971998316797</v>
      </c>
      <c r="F185" s="6">
        <f>IF($A185&gt;DataEnd,NA(),IFERROR(INDEX('Bank of England inputs'!D:D,MATCH($A185,'Bank of England inputs'!$A:$A,0),0),F184))</f>
        <v>2.2224388341943513</v>
      </c>
      <c r="H185" s="5">
        <f t="shared" si="7"/>
        <v>36060</v>
      </c>
      <c r="I185" s="6">
        <f t="shared" si="8"/>
        <v>6.45602373666601</v>
      </c>
      <c r="J185" s="6">
        <f t="shared" si="6"/>
        <v>4.1415416720183673</v>
      </c>
    </row>
    <row r="186" spans="1:10" x14ac:dyDescent="0.2">
      <c r="A186" s="5">
        <f>IF(AND(dateA=1,A185&lt;DataEnd),'iBoxx inputs'!A190,IF(AND(dateA=2,A185&lt;DataEnd),'Bank of England inputs'!A190,IF(dateA=3,A185+1,IF(dateA=4,WORKDAY(A185,1,),WORKDAY(A185,1,holidayQ)))))</f>
        <v>36061</v>
      </c>
      <c r="B186" s="35">
        <f>MATCH(A186,'iBoxx inputs'!A:A,0)</f>
        <v>198</v>
      </c>
      <c r="C186" s="35">
        <f>MATCH(A186,'Bank of England inputs'!A:A,0)</f>
        <v>190</v>
      </c>
      <c r="D186" s="6">
        <f>IF($A186&gt;DataEnd,NA(),IFERROR(INDEX('iBoxx inputs'!B:B,MATCH($A186,'iBoxx inputs'!$A:$A,0)),D185))</f>
        <v>6.43034845748815</v>
      </c>
      <c r="E186" s="6">
        <f>IF($A186&gt;DataEnd,NA(),IFERROR(INDEX('iBoxx inputs'!C:C,MATCH($A186,'iBoxx inputs'!$A:$A,0)),E185))</f>
        <v>6.6385731396861001</v>
      </c>
      <c r="F186" s="6">
        <f>IF($A186&gt;DataEnd,NA(),IFERROR(INDEX('Bank of England inputs'!D:D,MATCH($A186,'Bank of England inputs'!$A:$A,0),0),F185))</f>
        <v>2.2508038585209222</v>
      </c>
      <c r="H186" s="5">
        <f t="shared" si="7"/>
        <v>36061</v>
      </c>
      <c r="I186" s="6">
        <f t="shared" si="8"/>
        <v>6.5344607985871246</v>
      </c>
      <c r="J186" s="6">
        <f t="shared" si="6"/>
        <v>4.1893626049075205</v>
      </c>
    </row>
    <row r="187" spans="1:10" x14ac:dyDescent="0.2">
      <c r="A187" s="5">
        <f>IF(AND(dateA=1,A186&lt;DataEnd),'iBoxx inputs'!A191,IF(AND(dateA=2,A186&lt;DataEnd),'Bank of England inputs'!A191,IF(dateA=3,A186+1,IF(dateA=4,WORKDAY(A186,1,),WORKDAY(A186,1,holidayQ)))))</f>
        <v>36062</v>
      </c>
      <c r="B187" s="35">
        <f>MATCH(A187,'iBoxx inputs'!A:A,0)</f>
        <v>199</v>
      </c>
      <c r="C187" s="35">
        <f>MATCH(A187,'Bank of England inputs'!A:A,0)</f>
        <v>191</v>
      </c>
      <c r="D187" s="6">
        <f>IF($A187&gt;DataEnd,NA(),IFERROR(INDEX('iBoxx inputs'!B:B,MATCH($A187,'iBoxx inputs'!$A:$A,0)),D186))</f>
        <v>6.45732140914882</v>
      </c>
      <c r="E187" s="6">
        <f>IF($A187&gt;DataEnd,NA(),IFERROR(INDEX('iBoxx inputs'!C:C,MATCH($A187,'iBoxx inputs'!$A:$A,0)),E186))</f>
        <v>6.6678996177682803</v>
      </c>
      <c r="F187" s="6">
        <f>IF($A187&gt;DataEnd,NA(),IFERROR(INDEX('Bank of England inputs'!D:D,MATCH($A187,'Bank of England inputs'!$A:$A,0),0),F186))</f>
        <v>2.2207071198987238</v>
      </c>
      <c r="H187" s="5">
        <f t="shared" si="7"/>
        <v>36062</v>
      </c>
      <c r="I187" s="6">
        <f t="shared" si="8"/>
        <v>6.5626105134585497</v>
      </c>
      <c r="J187" s="6">
        <f t="shared" si="6"/>
        <v>4.2475771454672406</v>
      </c>
    </row>
    <row r="188" spans="1:10" x14ac:dyDescent="0.2">
      <c r="A188" s="5">
        <f>IF(AND(dateA=1,A187&lt;DataEnd),'iBoxx inputs'!A192,IF(AND(dateA=2,A187&lt;DataEnd),'Bank of England inputs'!A192,IF(dateA=3,A187+1,IF(dateA=4,WORKDAY(A187,1,),WORKDAY(A187,1,holidayQ)))))</f>
        <v>36063</v>
      </c>
      <c r="B188" s="35">
        <f>MATCH(A188,'iBoxx inputs'!A:A,0)</f>
        <v>200</v>
      </c>
      <c r="C188" s="35">
        <f>MATCH(A188,'Bank of England inputs'!A:A,0)</f>
        <v>192</v>
      </c>
      <c r="D188" s="6">
        <f>IF($A188&gt;DataEnd,NA(),IFERROR(INDEX('iBoxx inputs'!B:B,MATCH($A188,'iBoxx inputs'!$A:$A,0)),D187))</f>
        <v>6.3953419968177103</v>
      </c>
      <c r="E188" s="6">
        <f>IF($A188&gt;DataEnd,NA(),IFERROR(INDEX('iBoxx inputs'!C:C,MATCH($A188,'iBoxx inputs'!$A:$A,0)),E187))</f>
        <v>6.5954768838938902</v>
      </c>
      <c r="F188" s="6">
        <f>IF($A188&gt;DataEnd,NA(),IFERROR(INDEX('Bank of England inputs'!D:D,MATCH($A188,'Bank of England inputs'!$A:$A,0),0),F187))</f>
        <v>2.1518987341772267</v>
      </c>
      <c r="H188" s="5">
        <f t="shared" si="7"/>
        <v>36063</v>
      </c>
      <c r="I188" s="6">
        <f t="shared" si="8"/>
        <v>6.4954094403558003</v>
      </c>
      <c r="J188" s="6">
        <f t="shared" si="6"/>
        <v>4.2520117198030727</v>
      </c>
    </row>
    <row r="189" spans="1:10" x14ac:dyDescent="0.2">
      <c r="A189" s="5">
        <f>IF(AND(dateA=1,A188&lt;DataEnd),'iBoxx inputs'!A193,IF(AND(dateA=2,A188&lt;DataEnd),'Bank of England inputs'!A193,IF(dateA=3,A188+1,IF(dateA=4,WORKDAY(A188,1,),WORKDAY(A188,1,holidayQ)))))</f>
        <v>36066</v>
      </c>
      <c r="B189" s="35">
        <f>MATCH(A189,'iBoxx inputs'!A:A,0)</f>
        <v>201</v>
      </c>
      <c r="C189" s="35">
        <f>MATCH(A189,'Bank of England inputs'!A:A,0)</f>
        <v>193</v>
      </c>
      <c r="D189" s="6">
        <f>IF($A189&gt;DataEnd,NA(),IFERROR(INDEX('iBoxx inputs'!B:B,MATCH($A189,'iBoxx inputs'!$A:$A,0)),D188))</f>
        <v>6.3648920378515097</v>
      </c>
      <c r="E189" s="6">
        <f>IF($A189&gt;DataEnd,NA(),IFERROR(INDEX('iBoxx inputs'!C:C,MATCH($A189,'iBoxx inputs'!$A:$A,0)),E188))</f>
        <v>6.5990801732794599</v>
      </c>
      <c r="F189" s="6">
        <f>IF($A189&gt;DataEnd,NA(),IFERROR(INDEX('Bank of England inputs'!D:D,MATCH($A189,'Bank of England inputs'!$A:$A,0),0),F188))</f>
        <v>2.0837390457643767</v>
      </c>
      <c r="H189" s="5">
        <f t="shared" si="7"/>
        <v>36066</v>
      </c>
      <c r="I189" s="6">
        <f t="shared" si="8"/>
        <v>6.4819861055654844</v>
      </c>
      <c r="J189" s="6">
        <f t="shared" si="6"/>
        <v>4.308469792460623</v>
      </c>
    </row>
    <row r="190" spans="1:10" x14ac:dyDescent="0.2">
      <c r="A190" s="5">
        <f>IF(AND(dateA=1,A189&lt;DataEnd),'iBoxx inputs'!A194,IF(AND(dateA=2,A189&lt;DataEnd),'Bank of England inputs'!A194,IF(dateA=3,A189+1,IF(dateA=4,WORKDAY(A189,1,),WORKDAY(A189,1,holidayQ)))))</f>
        <v>36067</v>
      </c>
      <c r="B190" s="35">
        <f>MATCH(A190,'iBoxx inputs'!A:A,0)</f>
        <v>202</v>
      </c>
      <c r="C190" s="35">
        <f>MATCH(A190,'Bank of England inputs'!A:A,0)</f>
        <v>194</v>
      </c>
      <c r="D190" s="6">
        <f>IF($A190&gt;DataEnd,NA(),IFERROR(INDEX('iBoxx inputs'!B:B,MATCH($A190,'iBoxx inputs'!$A:$A,0)),D189))</f>
        <v>6.4346974914366699</v>
      </c>
      <c r="E190" s="6">
        <f>IF($A190&gt;DataEnd,NA(),IFERROR(INDEX('iBoxx inputs'!C:C,MATCH($A190,'iBoxx inputs'!$A:$A,0)),E189))</f>
        <v>6.6537889880785199</v>
      </c>
      <c r="F190" s="6">
        <f>IF($A190&gt;DataEnd,NA(),IFERROR(INDEX('Bank of England inputs'!D:D,MATCH($A190,'Bank of England inputs'!$A:$A,0),0),F189))</f>
        <v>2.0934761441090632</v>
      </c>
      <c r="H190" s="5">
        <f t="shared" si="7"/>
        <v>36067</v>
      </c>
      <c r="I190" s="6">
        <f t="shared" si="8"/>
        <v>6.5442432397575949</v>
      </c>
      <c r="J190" s="6">
        <f t="shared" si="6"/>
        <v>4.3595019620706221</v>
      </c>
    </row>
    <row r="191" spans="1:10" x14ac:dyDescent="0.2">
      <c r="A191" s="5">
        <f>IF(AND(dateA=1,A190&lt;DataEnd),'iBoxx inputs'!A195,IF(AND(dateA=2,A190&lt;DataEnd),'Bank of England inputs'!A195,IF(dateA=3,A190+1,IF(dateA=4,WORKDAY(A190,1,),WORKDAY(A190,1,holidayQ)))))</f>
        <v>36068</v>
      </c>
      <c r="B191" s="35">
        <f>MATCH(A191,'iBoxx inputs'!A:A,0)</f>
        <v>203</v>
      </c>
      <c r="C191" s="35">
        <f>MATCH(A191,'Bank of England inputs'!A:A,0)</f>
        <v>195</v>
      </c>
      <c r="D191" s="6">
        <f>IF($A191&gt;DataEnd,NA(),IFERROR(INDEX('iBoxx inputs'!B:B,MATCH($A191,'iBoxx inputs'!$A:$A,0)),D190))</f>
        <v>6.4609077820076202</v>
      </c>
      <c r="E191" s="6">
        <f>IF($A191&gt;DataEnd,NA(),IFERROR(INDEX('iBoxx inputs'!C:C,MATCH($A191,'iBoxx inputs'!$A:$A,0)),E190))</f>
        <v>6.67268296613305</v>
      </c>
      <c r="F191" s="6">
        <f>IF($A191&gt;DataEnd,NA(),IFERROR(INDEX('Bank of England inputs'!D:D,MATCH($A191,'Bank of England inputs'!$A:$A,0),0),F190))</f>
        <v>2.1046477638117622</v>
      </c>
      <c r="H191" s="5">
        <f t="shared" si="7"/>
        <v>36068</v>
      </c>
      <c r="I191" s="6">
        <f t="shared" si="8"/>
        <v>6.5667953740703346</v>
      </c>
      <c r="J191" s="6">
        <f t="shared" si="6"/>
        <v>4.3701709060104843</v>
      </c>
    </row>
    <row r="192" spans="1:10" x14ac:dyDescent="0.2">
      <c r="A192" s="5">
        <f>IF(AND(dateA=1,A191&lt;DataEnd),'iBoxx inputs'!A196,IF(AND(dateA=2,A191&lt;DataEnd),'Bank of England inputs'!A196,IF(dateA=3,A191+1,IF(dateA=4,WORKDAY(A191,1,),WORKDAY(A191,1,holidayQ)))))</f>
        <v>36069</v>
      </c>
      <c r="B192" s="35">
        <f>MATCH(A192,'iBoxx inputs'!A:A,0)</f>
        <v>204</v>
      </c>
      <c r="C192" s="35">
        <f>MATCH(A192,'Bank of England inputs'!A:A,0)</f>
        <v>196</v>
      </c>
      <c r="D192" s="6">
        <f>IF($A192&gt;DataEnd,NA(),IFERROR(INDEX('iBoxx inputs'!B:B,MATCH($A192,'iBoxx inputs'!$A:$A,0)),D191))</f>
        <v>6.3811550446055501</v>
      </c>
      <c r="E192" s="6">
        <f>IF($A192&gt;DataEnd,NA(),IFERROR(INDEX('iBoxx inputs'!C:C,MATCH($A192,'iBoxx inputs'!$A:$A,0)),E191))</f>
        <v>6.60995923028322</v>
      </c>
      <c r="F192" s="6">
        <f>IF($A192&gt;DataEnd,NA(),IFERROR(INDEX('Bank of England inputs'!D:D,MATCH($A192,'Bank of England inputs'!$A:$A,0),0),F191))</f>
        <v>1.9986350784829909</v>
      </c>
      <c r="H192" s="5">
        <f t="shared" si="7"/>
        <v>36069</v>
      </c>
      <c r="I192" s="6">
        <f t="shared" si="8"/>
        <v>6.4955571374443846</v>
      </c>
      <c r="J192" s="6">
        <f t="shared" si="6"/>
        <v>4.4088061134359702</v>
      </c>
    </row>
    <row r="193" spans="1:10" x14ac:dyDescent="0.2">
      <c r="A193" s="5">
        <f>IF(AND(dateA=1,A192&lt;DataEnd),'iBoxx inputs'!A197,IF(AND(dateA=2,A192&lt;DataEnd),'Bank of England inputs'!A197,IF(dateA=3,A192+1,IF(dateA=4,WORKDAY(A192,1,),WORKDAY(A192,1,holidayQ)))))</f>
        <v>36070</v>
      </c>
      <c r="B193" s="35">
        <f>MATCH(A193,'iBoxx inputs'!A:A,0)</f>
        <v>205</v>
      </c>
      <c r="C193" s="35">
        <f>MATCH(A193,'Bank of England inputs'!A:A,0)</f>
        <v>197</v>
      </c>
      <c r="D193" s="6">
        <f>IF($A193&gt;DataEnd,NA(),IFERROR(INDEX('iBoxx inputs'!B:B,MATCH($A193,'iBoxx inputs'!$A:$A,0)),D192))</f>
        <v>6.3265515009051496</v>
      </c>
      <c r="E193" s="6">
        <f>IF($A193&gt;DataEnd,NA(),IFERROR(INDEX('iBoxx inputs'!C:C,MATCH($A193,'iBoxx inputs'!$A:$A,0)),E192))</f>
        <v>6.5432374075823798</v>
      </c>
      <c r="F193" s="6">
        <f>IF($A193&gt;DataEnd,NA(),IFERROR(INDEX('Bank of England inputs'!D:D,MATCH($A193,'Bank of England inputs'!$A:$A,0),0),F192))</f>
        <v>1.9604018336096818</v>
      </c>
      <c r="H193" s="5">
        <f t="shared" si="7"/>
        <v>36070</v>
      </c>
      <c r="I193" s="6">
        <f t="shared" si="8"/>
        <v>6.4348944542437643</v>
      </c>
      <c r="J193" s="6">
        <f t="shared" si="6"/>
        <v>4.3884611478248736</v>
      </c>
    </row>
    <row r="194" spans="1:10" x14ac:dyDescent="0.2">
      <c r="A194" s="5">
        <f>IF(AND(dateA=1,A193&lt;DataEnd),'iBoxx inputs'!A198,IF(AND(dateA=2,A193&lt;DataEnd),'Bank of England inputs'!A198,IF(dateA=3,A193+1,IF(dateA=4,WORKDAY(A193,1,),WORKDAY(A193,1,holidayQ)))))</f>
        <v>36073</v>
      </c>
      <c r="B194" s="35">
        <f>MATCH(A194,'iBoxx inputs'!A:A,0)</f>
        <v>206</v>
      </c>
      <c r="C194" s="35">
        <f>MATCH(A194,'Bank of England inputs'!A:A,0)</f>
        <v>198</v>
      </c>
      <c r="D194" s="6">
        <f>IF($A194&gt;DataEnd,NA(),IFERROR(INDEX('iBoxx inputs'!B:B,MATCH($A194,'iBoxx inputs'!$A:$A,0)),D193))</f>
        <v>6.2880832557548896</v>
      </c>
      <c r="E194" s="6">
        <f>IF($A194&gt;DataEnd,NA(),IFERROR(INDEX('iBoxx inputs'!C:C,MATCH($A194,'iBoxx inputs'!$A:$A,0)),E193))</f>
        <v>6.5024625729596703</v>
      </c>
      <c r="F194" s="6">
        <f>IF($A194&gt;DataEnd,NA(),IFERROR(INDEX('Bank of England inputs'!D:D,MATCH($A194,'Bank of England inputs'!$A:$A,0),0),F193))</f>
        <v>1.9016968987711991</v>
      </c>
      <c r="H194" s="5">
        <f t="shared" si="7"/>
        <v>36073</v>
      </c>
      <c r="I194" s="6">
        <f t="shared" si="8"/>
        <v>6.39527291435728</v>
      </c>
      <c r="J194" s="6">
        <f t="shared" si="6"/>
        <v>4.4097165722863263</v>
      </c>
    </row>
    <row r="195" spans="1:10" x14ac:dyDescent="0.2">
      <c r="A195" s="5">
        <f>IF(AND(dateA=1,A194&lt;DataEnd),'iBoxx inputs'!A199,IF(AND(dateA=2,A194&lt;DataEnd),'Bank of England inputs'!A199,IF(dateA=3,A194+1,IF(dateA=4,WORKDAY(A194,1,),WORKDAY(A194,1,holidayQ)))))</f>
        <v>36074</v>
      </c>
      <c r="B195" s="35">
        <f>MATCH(A195,'iBoxx inputs'!A:A,0)</f>
        <v>207</v>
      </c>
      <c r="C195" s="35">
        <f>MATCH(A195,'Bank of England inputs'!A:A,0)</f>
        <v>199</v>
      </c>
      <c r="D195" s="6">
        <f>IF($A195&gt;DataEnd,NA(),IFERROR(INDEX('iBoxx inputs'!B:B,MATCH($A195,'iBoxx inputs'!$A:$A,0)),D194))</f>
        <v>6.3630608475285904</v>
      </c>
      <c r="E195" s="6">
        <f>IF($A195&gt;DataEnd,NA(),IFERROR(INDEX('iBoxx inputs'!C:C,MATCH($A195,'iBoxx inputs'!$A:$A,0)),E194))</f>
        <v>6.57894613727637</v>
      </c>
      <c r="F195" s="6">
        <f>IF($A195&gt;DataEnd,NA(),IFERROR(INDEX('Bank of England inputs'!D:D,MATCH($A195,'Bank of England inputs'!$A:$A,0),0),F194))</f>
        <v>1.959255288039774</v>
      </c>
      <c r="H195" s="5">
        <f t="shared" si="7"/>
        <v>36074</v>
      </c>
      <c r="I195" s="6">
        <f t="shared" si="8"/>
        <v>6.4710034924024802</v>
      </c>
      <c r="J195" s="6">
        <f t="shared" ref="J195:J258" si="9">((1+I195/100)/(1+F195/100)-1)*100</f>
        <v>4.425050174814249</v>
      </c>
    </row>
    <row r="196" spans="1:10" x14ac:dyDescent="0.2">
      <c r="A196" s="5">
        <f>IF(AND(dateA=1,A195&lt;DataEnd),'iBoxx inputs'!A200,IF(AND(dateA=2,A195&lt;DataEnd),'Bank of England inputs'!A200,IF(dateA=3,A195+1,IF(dateA=4,WORKDAY(A195,1,),WORKDAY(A195,1,holidayQ)))))</f>
        <v>36075</v>
      </c>
      <c r="B196" s="35">
        <f>MATCH(A196,'iBoxx inputs'!A:A,0)</f>
        <v>208</v>
      </c>
      <c r="C196" s="35">
        <f>MATCH(A196,'Bank of England inputs'!A:A,0)</f>
        <v>200</v>
      </c>
      <c r="D196" s="6">
        <f>IF($A196&gt;DataEnd,NA(),IFERROR(INDEX('iBoxx inputs'!B:B,MATCH($A196,'iBoxx inputs'!$A:$A,0)),D195))</f>
        <v>6.3679012154008898</v>
      </c>
      <c r="E196" s="6">
        <f>IF($A196&gt;DataEnd,NA(),IFERROR(INDEX('iBoxx inputs'!C:C,MATCH($A196,'iBoxx inputs'!$A:$A,0)),E195))</f>
        <v>6.6121263392618497</v>
      </c>
      <c r="F196" s="6">
        <f>IF($A196&gt;DataEnd,NA(),IFERROR(INDEX('Bank of England inputs'!D:D,MATCH($A196,'Bank of England inputs'!$A:$A,0),0),F195))</f>
        <v>1.9191427179737097</v>
      </c>
      <c r="H196" s="5">
        <f t="shared" ref="H196:H259" si="10">A196</f>
        <v>36075</v>
      </c>
      <c r="I196" s="6">
        <f t="shared" ref="I196:I259" si="11">(D196+E196)/2</f>
        <v>6.4900137773313702</v>
      </c>
      <c r="J196" s="6">
        <f t="shared" si="9"/>
        <v>4.4848013213827365</v>
      </c>
    </row>
    <row r="197" spans="1:10" x14ac:dyDescent="0.2">
      <c r="A197" s="5">
        <f>IF(AND(dateA=1,A196&lt;DataEnd),'iBoxx inputs'!A201,IF(AND(dateA=2,A196&lt;DataEnd),'Bank of England inputs'!A201,IF(dateA=3,A196+1,IF(dateA=4,WORKDAY(A196,1,),WORKDAY(A196,1,holidayQ)))))</f>
        <v>36076</v>
      </c>
      <c r="B197" s="35">
        <f>MATCH(A197,'iBoxx inputs'!A:A,0)</f>
        <v>209</v>
      </c>
      <c r="C197" s="35">
        <f>MATCH(A197,'Bank of England inputs'!A:A,0)</f>
        <v>201</v>
      </c>
      <c r="D197" s="6">
        <f>IF($A197&gt;DataEnd,NA(),IFERROR(INDEX('iBoxx inputs'!B:B,MATCH($A197,'iBoxx inputs'!$A:$A,0)),D196))</f>
        <v>6.5261955583696203</v>
      </c>
      <c r="E197" s="6">
        <f>IF($A197&gt;DataEnd,NA(),IFERROR(INDEX('iBoxx inputs'!C:C,MATCH($A197,'iBoxx inputs'!$A:$A,0)),E196))</f>
        <v>6.7921137150235902</v>
      </c>
      <c r="F197" s="6">
        <f>IF($A197&gt;DataEnd,NA(),IFERROR(INDEX('Bank of England inputs'!D:D,MATCH($A197,'Bank of England inputs'!$A:$A,0),0),F196))</f>
        <v>2.024922118380057</v>
      </c>
      <c r="H197" s="5">
        <f t="shared" si="10"/>
        <v>36076</v>
      </c>
      <c r="I197" s="6">
        <f t="shared" si="11"/>
        <v>6.6591546366966057</v>
      </c>
      <c r="J197" s="6">
        <f t="shared" si="9"/>
        <v>4.5422553843652125</v>
      </c>
    </row>
    <row r="198" spans="1:10" x14ac:dyDescent="0.2">
      <c r="A198" s="5">
        <f>IF(AND(dateA=1,A197&lt;DataEnd),'iBoxx inputs'!A202,IF(AND(dateA=2,A197&lt;DataEnd),'Bank of England inputs'!A202,IF(dateA=3,A197+1,IF(dateA=4,WORKDAY(A197,1,),WORKDAY(A197,1,holidayQ)))))</f>
        <v>36077</v>
      </c>
      <c r="B198" s="35">
        <f>MATCH(A198,'iBoxx inputs'!A:A,0)</f>
        <v>210</v>
      </c>
      <c r="C198" s="35">
        <f>MATCH(A198,'Bank of England inputs'!A:A,0)</f>
        <v>202</v>
      </c>
      <c r="D198" s="6">
        <f>IF($A198&gt;DataEnd,NA(),IFERROR(INDEX('iBoxx inputs'!B:B,MATCH($A198,'iBoxx inputs'!$A:$A,0)),D197))</f>
        <v>6.7770837096535104</v>
      </c>
      <c r="E198" s="6">
        <f>IF($A198&gt;DataEnd,NA(),IFERROR(INDEX('iBoxx inputs'!C:C,MATCH($A198,'iBoxx inputs'!$A:$A,0)),E197))</f>
        <v>7.0092976537675602</v>
      </c>
      <c r="F198" s="6">
        <f>IF($A198&gt;DataEnd,NA(),IFERROR(INDEX('Bank of England inputs'!D:D,MATCH($A198,'Bank of England inputs'!$A:$A,0),0),F197))</f>
        <v>2.20666861086809</v>
      </c>
      <c r="H198" s="5">
        <f t="shared" si="10"/>
        <v>36077</v>
      </c>
      <c r="I198" s="6">
        <f t="shared" si="11"/>
        <v>6.8931906817105357</v>
      </c>
      <c r="J198" s="6">
        <f t="shared" si="9"/>
        <v>4.5853388380022952</v>
      </c>
    </row>
    <row r="199" spans="1:10" x14ac:dyDescent="0.2">
      <c r="A199" s="5">
        <f>IF(AND(dateA=1,A198&lt;DataEnd),'iBoxx inputs'!A203,IF(AND(dateA=2,A198&lt;DataEnd),'Bank of England inputs'!A203,IF(dateA=3,A198+1,IF(dateA=4,WORKDAY(A198,1,),WORKDAY(A198,1,holidayQ)))))</f>
        <v>36080</v>
      </c>
      <c r="B199" s="35">
        <f>MATCH(A199,'iBoxx inputs'!A:A,0)</f>
        <v>211</v>
      </c>
      <c r="C199" s="35">
        <f>MATCH(A199,'Bank of England inputs'!A:A,0)</f>
        <v>203</v>
      </c>
      <c r="D199" s="6">
        <f>IF($A199&gt;DataEnd,NA(),IFERROR(INDEX('iBoxx inputs'!B:B,MATCH($A199,'iBoxx inputs'!$A:$A,0)),D198))</f>
        <v>6.9278635664820802</v>
      </c>
      <c r="E199" s="6">
        <f>IF($A199&gt;DataEnd,NA(),IFERROR(INDEX('iBoxx inputs'!C:C,MATCH($A199,'iBoxx inputs'!$A:$A,0)),E198))</f>
        <v>7.2093601074527198</v>
      </c>
      <c r="F199" s="6">
        <f>IF($A199&gt;DataEnd,NA(),IFERROR(INDEX('Bank of England inputs'!D:D,MATCH($A199,'Bank of England inputs'!$A:$A,0),0),F198))</f>
        <v>2.2645543784624467</v>
      </c>
      <c r="H199" s="5">
        <f t="shared" si="10"/>
        <v>36080</v>
      </c>
      <c r="I199" s="6">
        <f t="shared" si="11"/>
        <v>7.0686118369674</v>
      </c>
      <c r="J199" s="6">
        <f t="shared" si="9"/>
        <v>4.6976760302753773</v>
      </c>
    </row>
    <row r="200" spans="1:10" x14ac:dyDescent="0.2">
      <c r="A200" s="5">
        <f>IF(AND(dateA=1,A199&lt;DataEnd),'iBoxx inputs'!A204,IF(AND(dateA=2,A199&lt;DataEnd),'Bank of England inputs'!A204,IF(dateA=3,A199+1,IF(dateA=4,WORKDAY(A199,1,),WORKDAY(A199,1,holidayQ)))))</f>
        <v>36081</v>
      </c>
      <c r="B200" s="35">
        <f>MATCH(A200,'iBoxx inputs'!A:A,0)</f>
        <v>212</v>
      </c>
      <c r="C200" s="35">
        <f>MATCH(A200,'Bank of England inputs'!A:A,0)</f>
        <v>204</v>
      </c>
      <c r="D200" s="6">
        <f>IF($A200&gt;DataEnd,NA(),IFERROR(INDEX('iBoxx inputs'!B:B,MATCH($A200,'iBoxx inputs'!$A:$A,0)),D199))</f>
        <v>6.79410099604147</v>
      </c>
      <c r="E200" s="6">
        <f>IF($A200&gt;DataEnd,NA(),IFERROR(INDEX('iBoxx inputs'!C:C,MATCH($A200,'iBoxx inputs'!$A:$A,0)),E199))</f>
        <v>7.0821619798750701</v>
      </c>
      <c r="F200" s="6">
        <f>IF($A200&gt;DataEnd,NA(),IFERROR(INDEX('Bank of England inputs'!D:D,MATCH($A200,'Bank of England inputs'!$A:$A,0),0),F199))</f>
        <v>2.1874392377989382</v>
      </c>
      <c r="H200" s="5">
        <f t="shared" si="10"/>
        <v>36081</v>
      </c>
      <c r="I200" s="6">
        <f t="shared" si="11"/>
        <v>6.9381314879582696</v>
      </c>
      <c r="J200" s="6">
        <f t="shared" si="9"/>
        <v>4.6489982385252482</v>
      </c>
    </row>
    <row r="201" spans="1:10" x14ac:dyDescent="0.2">
      <c r="A201" s="5">
        <f>IF(AND(dateA=1,A200&lt;DataEnd),'iBoxx inputs'!A205,IF(AND(dateA=2,A200&lt;DataEnd),'Bank of England inputs'!A205,IF(dateA=3,A200+1,IF(dateA=4,WORKDAY(A200,1,),WORKDAY(A200,1,holidayQ)))))</f>
        <v>36082</v>
      </c>
      <c r="B201" s="35">
        <f>MATCH(A201,'iBoxx inputs'!A:A,0)</f>
        <v>213</v>
      </c>
      <c r="C201" s="35">
        <f>MATCH(A201,'Bank of England inputs'!A:A,0)</f>
        <v>205</v>
      </c>
      <c r="D201" s="6">
        <f>IF($A201&gt;DataEnd,NA(),IFERROR(INDEX('iBoxx inputs'!B:B,MATCH($A201,'iBoxx inputs'!$A:$A,0)),D200))</f>
        <v>6.6873202444381104</v>
      </c>
      <c r="E201" s="6">
        <f>IF($A201&gt;DataEnd,NA(),IFERROR(INDEX('iBoxx inputs'!C:C,MATCH($A201,'iBoxx inputs'!$A:$A,0)),E200))</f>
        <v>6.9621362263662299</v>
      </c>
      <c r="F201" s="6">
        <f>IF($A201&gt;DataEnd,NA(),IFERROR(INDEX('Bank of England inputs'!D:D,MATCH($A201,'Bank of England inputs'!$A:$A,0),0),F200))</f>
        <v>2.1495963427682119</v>
      </c>
      <c r="H201" s="5">
        <f t="shared" si="10"/>
        <v>36082</v>
      </c>
      <c r="I201" s="6">
        <f t="shared" si="11"/>
        <v>6.8247282354021701</v>
      </c>
      <c r="J201" s="6">
        <f t="shared" si="9"/>
        <v>4.5767502369234103</v>
      </c>
    </row>
    <row r="202" spans="1:10" x14ac:dyDescent="0.2">
      <c r="A202" s="5">
        <f>IF(AND(dateA=1,A201&lt;DataEnd),'iBoxx inputs'!A206,IF(AND(dateA=2,A201&lt;DataEnd),'Bank of England inputs'!A206,IF(dateA=3,A201+1,IF(dateA=4,WORKDAY(A201,1,),WORKDAY(A201,1,holidayQ)))))</f>
        <v>36083</v>
      </c>
      <c r="B202" s="35">
        <f>MATCH(A202,'iBoxx inputs'!A:A,0)</f>
        <v>214</v>
      </c>
      <c r="C202" s="35">
        <f>MATCH(A202,'Bank of England inputs'!A:A,0)</f>
        <v>206</v>
      </c>
      <c r="D202" s="6">
        <f>IF($A202&gt;DataEnd,NA(),IFERROR(INDEX('iBoxx inputs'!B:B,MATCH($A202,'iBoxx inputs'!$A:$A,0)),D201))</f>
        <v>6.6729857535267803</v>
      </c>
      <c r="E202" s="6">
        <f>IF($A202&gt;DataEnd,NA(),IFERROR(INDEX('iBoxx inputs'!C:C,MATCH($A202,'iBoxx inputs'!$A:$A,0)),E201))</f>
        <v>6.95813520646906</v>
      </c>
      <c r="F202" s="6">
        <f>IF($A202&gt;DataEnd,NA(),IFERROR(INDEX('Bank of England inputs'!D:D,MATCH($A202,'Bank of England inputs'!$A:$A,0),0),F201))</f>
        <v>2.1696828176688054</v>
      </c>
      <c r="H202" s="5">
        <f t="shared" si="10"/>
        <v>36083</v>
      </c>
      <c r="I202" s="6">
        <f t="shared" si="11"/>
        <v>6.8155604799979201</v>
      </c>
      <c r="J202" s="6">
        <f t="shared" si="9"/>
        <v>4.5472174662811726</v>
      </c>
    </row>
    <row r="203" spans="1:10" x14ac:dyDescent="0.2">
      <c r="A203" s="5">
        <f>IF(AND(dateA=1,A202&lt;DataEnd),'iBoxx inputs'!A207,IF(AND(dateA=2,A202&lt;DataEnd),'Bank of England inputs'!A207,IF(dateA=3,A202+1,IF(dateA=4,WORKDAY(A202,1,),WORKDAY(A202,1,holidayQ)))))</f>
        <v>36084</v>
      </c>
      <c r="B203" s="35">
        <f>MATCH(A203,'iBoxx inputs'!A:A,0)</f>
        <v>215</v>
      </c>
      <c r="C203" s="35">
        <f>MATCH(A203,'Bank of England inputs'!A:A,0)</f>
        <v>207</v>
      </c>
      <c r="D203" s="6">
        <f>IF($A203&gt;DataEnd,NA(),IFERROR(INDEX('iBoxx inputs'!B:B,MATCH($A203,'iBoxx inputs'!$A:$A,0)),D202))</f>
        <v>6.7321132216068298</v>
      </c>
      <c r="E203" s="6">
        <f>IF($A203&gt;DataEnd,NA(),IFERROR(INDEX('iBoxx inputs'!C:C,MATCH($A203,'iBoxx inputs'!$A:$A,0)),E202))</f>
        <v>7.0323326714704102</v>
      </c>
      <c r="F203" s="6">
        <f>IF($A203&gt;DataEnd,NA(),IFERROR(INDEX('Bank of England inputs'!D:D,MATCH($A203,'Bank of England inputs'!$A:$A,0),0),F202))</f>
        <v>2.2884409387476934</v>
      </c>
      <c r="H203" s="5">
        <f t="shared" si="10"/>
        <v>36084</v>
      </c>
      <c r="I203" s="6">
        <f t="shared" si="11"/>
        <v>6.8822229465386204</v>
      </c>
      <c r="J203" s="6">
        <f t="shared" si="9"/>
        <v>4.4910079434505867</v>
      </c>
    </row>
    <row r="204" spans="1:10" x14ac:dyDescent="0.2">
      <c r="A204" s="5">
        <f>IF(AND(dateA=1,A203&lt;DataEnd),'iBoxx inputs'!A208,IF(AND(dateA=2,A203&lt;DataEnd),'Bank of England inputs'!A208,IF(dateA=3,A203+1,IF(dateA=4,WORKDAY(A203,1,),WORKDAY(A203,1,holidayQ)))))</f>
        <v>36087</v>
      </c>
      <c r="B204" s="35">
        <f>MATCH(A204,'iBoxx inputs'!A:A,0)</f>
        <v>216</v>
      </c>
      <c r="C204" s="35">
        <f>MATCH(A204,'Bank of England inputs'!A:A,0)</f>
        <v>208</v>
      </c>
      <c r="D204" s="6">
        <f>IF($A204&gt;DataEnd,NA(),IFERROR(INDEX('iBoxx inputs'!B:B,MATCH($A204,'iBoxx inputs'!$A:$A,0)),D203))</f>
        <v>6.6646826218819699</v>
      </c>
      <c r="E204" s="6">
        <f>IF($A204&gt;DataEnd,NA(),IFERROR(INDEX('iBoxx inputs'!C:C,MATCH($A204,'iBoxx inputs'!$A:$A,0)),E203))</f>
        <v>6.9631144876151696</v>
      </c>
      <c r="F204" s="6">
        <f>IF($A204&gt;DataEnd,NA(),IFERROR(INDEX('Bank of England inputs'!D:D,MATCH($A204,'Bank of England inputs'!$A:$A,0),0),F203))</f>
        <v>2.2401870069153729</v>
      </c>
      <c r="H204" s="5">
        <f t="shared" si="10"/>
        <v>36087</v>
      </c>
      <c r="I204" s="6">
        <f t="shared" si="11"/>
        <v>6.8138985547485698</v>
      </c>
      <c r="J204" s="6">
        <f t="shared" si="9"/>
        <v>4.473496852586778</v>
      </c>
    </row>
    <row r="205" spans="1:10" x14ac:dyDescent="0.2">
      <c r="A205" s="5">
        <f>IF(AND(dateA=1,A204&lt;DataEnd),'iBoxx inputs'!A209,IF(AND(dateA=2,A204&lt;DataEnd),'Bank of England inputs'!A209,IF(dateA=3,A204+1,IF(dateA=4,WORKDAY(A204,1,),WORKDAY(A204,1,holidayQ)))))</f>
        <v>36088</v>
      </c>
      <c r="B205" s="35">
        <f>MATCH(A205,'iBoxx inputs'!A:A,0)</f>
        <v>217</v>
      </c>
      <c r="C205" s="35">
        <f>MATCH(A205,'Bank of England inputs'!A:A,0)</f>
        <v>209</v>
      </c>
      <c r="D205" s="6">
        <f>IF($A205&gt;DataEnd,NA(),IFERROR(INDEX('iBoxx inputs'!B:B,MATCH($A205,'iBoxx inputs'!$A:$A,0)),D204))</f>
        <v>6.7551501873441797</v>
      </c>
      <c r="E205" s="6">
        <f>IF($A205&gt;DataEnd,NA(),IFERROR(INDEX('iBoxx inputs'!C:C,MATCH($A205,'iBoxx inputs'!$A:$A,0)),E204))</f>
        <v>7.06999153926456</v>
      </c>
      <c r="F205" s="6">
        <f>IF($A205&gt;DataEnd,NA(),IFERROR(INDEX('Bank of England inputs'!D:D,MATCH($A205,'Bank of England inputs'!$A:$A,0),0),F204))</f>
        <v>2.3382696804364889</v>
      </c>
      <c r="H205" s="5">
        <f t="shared" si="10"/>
        <v>36088</v>
      </c>
      <c r="I205" s="6">
        <f t="shared" si="11"/>
        <v>6.9125708633043699</v>
      </c>
      <c r="J205" s="6">
        <f t="shared" si="9"/>
        <v>4.4697855427414224</v>
      </c>
    </row>
    <row r="206" spans="1:10" x14ac:dyDescent="0.2">
      <c r="A206" s="5">
        <f>IF(AND(dateA=1,A205&lt;DataEnd),'iBoxx inputs'!A210,IF(AND(dateA=2,A205&lt;DataEnd),'Bank of England inputs'!A210,IF(dateA=3,A205+1,IF(dateA=4,WORKDAY(A205,1,),WORKDAY(A205,1,holidayQ)))))</f>
        <v>36089</v>
      </c>
      <c r="B206" s="35">
        <f>MATCH(A206,'iBoxx inputs'!A:A,0)</f>
        <v>218</v>
      </c>
      <c r="C206" s="35">
        <f>MATCH(A206,'Bank of England inputs'!A:A,0)</f>
        <v>210</v>
      </c>
      <c r="D206" s="6">
        <f>IF($A206&gt;DataEnd,NA(),IFERROR(INDEX('iBoxx inputs'!B:B,MATCH($A206,'iBoxx inputs'!$A:$A,0)),D205))</f>
        <v>6.7471786829919598</v>
      </c>
      <c r="E206" s="6">
        <f>IF($A206&gt;DataEnd,NA(),IFERROR(INDEX('iBoxx inputs'!C:C,MATCH($A206,'iBoxx inputs'!$A:$A,0)),E205))</f>
        <v>7.0573985464911004</v>
      </c>
      <c r="F206" s="6">
        <f>IF($A206&gt;DataEnd,NA(),IFERROR(INDEX('Bank of England inputs'!D:D,MATCH($A206,'Bank of England inputs'!$A:$A,0),0),F205))</f>
        <v>2.3779358736965239</v>
      </c>
      <c r="H206" s="5">
        <f t="shared" si="10"/>
        <v>36089</v>
      </c>
      <c r="I206" s="6">
        <f t="shared" si="11"/>
        <v>6.9022886147415301</v>
      </c>
      <c r="J206" s="6">
        <f t="shared" si="9"/>
        <v>4.4192654427285039</v>
      </c>
    </row>
    <row r="207" spans="1:10" x14ac:dyDescent="0.2">
      <c r="A207" s="5">
        <f>IF(AND(dateA=1,A206&lt;DataEnd),'iBoxx inputs'!A211,IF(AND(dateA=2,A206&lt;DataEnd),'Bank of England inputs'!A211,IF(dateA=3,A206+1,IF(dateA=4,WORKDAY(A206,1,),WORKDAY(A206,1,holidayQ)))))</f>
        <v>36090</v>
      </c>
      <c r="B207" s="35">
        <f>MATCH(A207,'iBoxx inputs'!A:A,0)</f>
        <v>219</v>
      </c>
      <c r="C207" s="35">
        <f>MATCH(A207,'Bank of England inputs'!A:A,0)</f>
        <v>211</v>
      </c>
      <c r="D207" s="6">
        <f>IF($A207&gt;DataEnd,NA(),IFERROR(INDEX('iBoxx inputs'!B:B,MATCH($A207,'iBoxx inputs'!$A:$A,0)),D206))</f>
        <v>6.7203031735552203</v>
      </c>
      <c r="E207" s="6">
        <f>IF($A207&gt;DataEnd,NA(),IFERROR(INDEX('iBoxx inputs'!C:C,MATCH($A207,'iBoxx inputs'!$A:$A,0)),E206))</f>
        <v>7.0542018642563598</v>
      </c>
      <c r="F207" s="6">
        <f>IF($A207&gt;DataEnd,NA(),IFERROR(INDEX('Bank of England inputs'!D:D,MATCH($A207,'Bank of England inputs'!$A:$A,0),0),F206))</f>
        <v>2.4169184290030232</v>
      </c>
      <c r="H207" s="5">
        <f t="shared" si="10"/>
        <v>36090</v>
      </c>
      <c r="I207" s="6">
        <f t="shared" si="11"/>
        <v>6.8872525189057896</v>
      </c>
      <c r="J207" s="6">
        <f t="shared" si="9"/>
        <v>4.3648394801115487</v>
      </c>
    </row>
    <row r="208" spans="1:10" x14ac:dyDescent="0.2">
      <c r="A208" s="5">
        <f>IF(AND(dateA=1,A207&lt;DataEnd),'iBoxx inputs'!A212,IF(AND(dateA=2,A207&lt;DataEnd),'Bank of England inputs'!A212,IF(dateA=3,A207+1,IF(dateA=4,WORKDAY(A207,1,),WORKDAY(A207,1,holidayQ)))))</f>
        <v>36091</v>
      </c>
      <c r="B208" s="35">
        <f>MATCH(A208,'iBoxx inputs'!A:A,0)</f>
        <v>220</v>
      </c>
      <c r="C208" s="35">
        <f>MATCH(A208,'Bank of England inputs'!A:A,0)</f>
        <v>212</v>
      </c>
      <c r="D208" s="6">
        <f>IF($A208&gt;DataEnd,NA(),IFERROR(INDEX('iBoxx inputs'!B:B,MATCH($A208,'iBoxx inputs'!$A:$A,0)),D207))</f>
        <v>6.7620416979029896</v>
      </c>
      <c r="E208" s="6">
        <f>IF($A208&gt;DataEnd,NA(),IFERROR(INDEX('iBoxx inputs'!C:C,MATCH($A208,'iBoxx inputs'!$A:$A,0)),E207))</f>
        <v>7.1012819239813201</v>
      </c>
      <c r="F208" s="6">
        <f>IF($A208&gt;DataEnd,NA(),IFERROR(INDEX('Bank of England inputs'!D:D,MATCH($A208,'Bank of England inputs'!$A:$A,0),0),F207))</f>
        <v>2.4651661307609984</v>
      </c>
      <c r="H208" s="5">
        <f t="shared" si="10"/>
        <v>36091</v>
      </c>
      <c r="I208" s="6">
        <f t="shared" si="11"/>
        <v>6.9316618109421544</v>
      </c>
      <c r="J208" s="6">
        <f t="shared" si="9"/>
        <v>4.3590381481265927</v>
      </c>
    </row>
    <row r="209" spans="1:10" x14ac:dyDescent="0.2">
      <c r="A209" s="5">
        <f>IF(AND(dateA=1,A208&lt;DataEnd),'iBoxx inputs'!A213,IF(AND(dateA=2,A208&lt;DataEnd),'Bank of England inputs'!A213,IF(dateA=3,A208+1,IF(dateA=4,WORKDAY(A208,1,),WORKDAY(A208,1,holidayQ)))))</f>
        <v>36094</v>
      </c>
      <c r="B209" s="35">
        <f>MATCH(A209,'iBoxx inputs'!A:A,0)</f>
        <v>221</v>
      </c>
      <c r="C209" s="35">
        <f>MATCH(A209,'Bank of England inputs'!A:A,0)</f>
        <v>213</v>
      </c>
      <c r="D209" s="6">
        <f>IF($A209&gt;DataEnd,NA(),IFERROR(INDEX('iBoxx inputs'!B:B,MATCH($A209,'iBoxx inputs'!$A:$A,0)),D208))</f>
        <v>6.6639908891804103</v>
      </c>
      <c r="E209" s="6">
        <f>IF($A209&gt;DataEnd,NA(),IFERROR(INDEX('iBoxx inputs'!C:C,MATCH($A209,'iBoxx inputs'!$A:$A,0)),E208))</f>
        <v>6.9984630918301596</v>
      </c>
      <c r="F209" s="6">
        <f>IF($A209&gt;DataEnd,NA(),IFERROR(INDEX('Bank of England inputs'!D:D,MATCH($A209,'Bank of England inputs'!$A:$A,0),0),F208))</f>
        <v>2.3575255723331745</v>
      </c>
      <c r="H209" s="5">
        <f t="shared" si="10"/>
        <v>36094</v>
      </c>
      <c r="I209" s="6">
        <f t="shared" si="11"/>
        <v>6.8312269905052849</v>
      </c>
      <c r="J209" s="6">
        <f t="shared" si="9"/>
        <v>4.3706619451353124</v>
      </c>
    </row>
    <row r="210" spans="1:10" x14ac:dyDescent="0.2">
      <c r="A210" s="5">
        <f>IF(AND(dateA=1,A209&lt;DataEnd),'iBoxx inputs'!A214,IF(AND(dateA=2,A209&lt;DataEnd),'Bank of England inputs'!A214,IF(dateA=3,A209+1,IF(dateA=4,WORKDAY(A209,1,),WORKDAY(A209,1,holidayQ)))))</f>
        <v>36095</v>
      </c>
      <c r="B210" s="35">
        <f>MATCH(A210,'iBoxx inputs'!A:A,0)</f>
        <v>222</v>
      </c>
      <c r="C210" s="35">
        <f>MATCH(A210,'Bank of England inputs'!A:A,0)</f>
        <v>214</v>
      </c>
      <c r="D210" s="6">
        <f>IF($A210&gt;DataEnd,NA(),IFERROR(INDEX('iBoxx inputs'!B:B,MATCH($A210,'iBoxx inputs'!$A:$A,0)),D209))</f>
        <v>6.5797634405167598</v>
      </c>
      <c r="E210" s="6">
        <f>IF($A210&gt;DataEnd,NA(),IFERROR(INDEX('iBoxx inputs'!C:C,MATCH($A210,'iBoxx inputs'!$A:$A,0)),E209))</f>
        <v>6.9153638594755096</v>
      </c>
      <c r="F210" s="6">
        <f>IF($A210&gt;DataEnd,NA(),IFERROR(INDEX('Bank of England inputs'!D:D,MATCH($A210,'Bank of England inputs'!$A:$A,0),0),F209))</f>
        <v>2.3097164019101557</v>
      </c>
      <c r="H210" s="5">
        <f t="shared" si="10"/>
        <v>36095</v>
      </c>
      <c r="I210" s="6">
        <f t="shared" si="11"/>
        <v>6.7475636499961347</v>
      </c>
      <c r="J210" s="6">
        <f t="shared" si="9"/>
        <v>4.3376596125557443</v>
      </c>
    </row>
    <row r="211" spans="1:10" x14ac:dyDescent="0.2">
      <c r="A211" s="5">
        <f>IF(AND(dateA=1,A210&lt;DataEnd),'iBoxx inputs'!A215,IF(AND(dateA=2,A210&lt;DataEnd),'Bank of England inputs'!A215,IF(dateA=3,A210+1,IF(dateA=4,WORKDAY(A210,1,),WORKDAY(A210,1,holidayQ)))))</f>
        <v>36096</v>
      </c>
      <c r="B211" s="35">
        <f>MATCH(A211,'iBoxx inputs'!A:A,0)</f>
        <v>223</v>
      </c>
      <c r="C211" s="35">
        <f>MATCH(A211,'Bank of England inputs'!A:A,0)</f>
        <v>215</v>
      </c>
      <c r="D211" s="6">
        <f>IF($A211&gt;DataEnd,NA(),IFERROR(INDEX('iBoxx inputs'!B:B,MATCH($A211,'iBoxx inputs'!$A:$A,0)),D210))</f>
        <v>6.6255920854182797</v>
      </c>
      <c r="E211" s="6">
        <f>IF($A211&gt;DataEnd,NA(),IFERROR(INDEX('iBoxx inputs'!C:C,MATCH($A211,'iBoxx inputs'!$A:$A,0)),E210))</f>
        <v>6.9616863584167898</v>
      </c>
      <c r="F211" s="6">
        <f>IF($A211&gt;DataEnd,NA(),IFERROR(INDEX('Bank of England inputs'!D:D,MATCH($A211,'Bank of England inputs'!$A:$A,0),0),F210))</f>
        <v>2.3783994541378251</v>
      </c>
      <c r="H211" s="5">
        <f t="shared" si="10"/>
        <v>36096</v>
      </c>
      <c r="I211" s="6">
        <f t="shared" si="11"/>
        <v>6.7936392219175348</v>
      </c>
      <c r="J211" s="6">
        <f t="shared" si="9"/>
        <v>4.312667311972973</v>
      </c>
    </row>
    <row r="212" spans="1:10" x14ac:dyDescent="0.2">
      <c r="A212" s="5">
        <f>IF(AND(dateA=1,A211&lt;DataEnd),'iBoxx inputs'!A216,IF(AND(dateA=2,A211&lt;DataEnd),'Bank of England inputs'!A216,IF(dateA=3,A211+1,IF(dateA=4,WORKDAY(A211,1,),WORKDAY(A211,1,holidayQ)))))</f>
        <v>36097</v>
      </c>
      <c r="B212" s="35">
        <f>MATCH(A212,'iBoxx inputs'!A:A,0)</f>
        <v>224</v>
      </c>
      <c r="C212" s="35">
        <f>MATCH(A212,'Bank of England inputs'!A:A,0)</f>
        <v>216</v>
      </c>
      <c r="D212" s="6">
        <f>IF($A212&gt;DataEnd,NA(),IFERROR(INDEX('iBoxx inputs'!B:B,MATCH($A212,'iBoxx inputs'!$A:$A,0)),D211))</f>
        <v>6.5613255729557904</v>
      </c>
      <c r="E212" s="6">
        <f>IF($A212&gt;DataEnd,NA(),IFERROR(INDEX('iBoxx inputs'!C:C,MATCH($A212,'iBoxx inputs'!$A:$A,0)),E211))</f>
        <v>6.8930044652664098</v>
      </c>
      <c r="F212" s="6">
        <f>IF($A212&gt;DataEnd,NA(),IFERROR(INDEX('Bank of England inputs'!D:D,MATCH($A212,'Bank of England inputs'!$A:$A,0),0),F211))</f>
        <v>2.3400936037441422</v>
      </c>
      <c r="H212" s="5">
        <f t="shared" si="10"/>
        <v>36097</v>
      </c>
      <c r="I212" s="6">
        <f t="shared" si="11"/>
        <v>6.7271650191110997</v>
      </c>
      <c r="J212" s="6">
        <f t="shared" si="9"/>
        <v>4.2867572823936273</v>
      </c>
    </row>
    <row r="213" spans="1:10" x14ac:dyDescent="0.2">
      <c r="A213" s="5">
        <f>IF(AND(dateA=1,A212&lt;DataEnd),'iBoxx inputs'!A217,IF(AND(dateA=2,A212&lt;DataEnd),'Bank of England inputs'!A217,IF(dateA=3,A212+1,IF(dateA=4,WORKDAY(A212,1,),WORKDAY(A212,1,holidayQ)))))</f>
        <v>36098</v>
      </c>
      <c r="B213" s="35">
        <f>MATCH(A213,'iBoxx inputs'!A:A,0)</f>
        <v>225</v>
      </c>
      <c r="C213" s="35">
        <f>MATCH(A213,'Bank of England inputs'!A:A,0)</f>
        <v>217</v>
      </c>
      <c r="D213" s="6">
        <f>IF($A213&gt;DataEnd,NA(),IFERROR(INDEX('iBoxx inputs'!B:B,MATCH($A213,'iBoxx inputs'!$A:$A,0)),D212))</f>
        <v>6.5851986288856903</v>
      </c>
      <c r="E213" s="6">
        <f>IF($A213&gt;DataEnd,NA(),IFERROR(INDEX('iBoxx inputs'!C:C,MATCH($A213,'iBoxx inputs'!$A:$A,0)),E212))</f>
        <v>6.9166424868721901</v>
      </c>
      <c r="F213" s="6">
        <f>IF($A213&gt;DataEnd,NA(),IFERROR(INDEX('Bank of England inputs'!D:D,MATCH($A213,'Bank of England inputs'!$A:$A,0),0),F212))</f>
        <v>2.3790951638065438</v>
      </c>
      <c r="H213" s="5">
        <f t="shared" si="10"/>
        <v>36098</v>
      </c>
      <c r="I213" s="6">
        <f t="shared" si="11"/>
        <v>6.7509205578789402</v>
      </c>
      <c r="J213" s="6">
        <f t="shared" si="9"/>
        <v>4.2702324992006213</v>
      </c>
    </row>
    <row r="214" spans="1:10" x14ac:dyDescent="0.2">
      <c r="A214" s="5">
        <f>IF(AND(dateA=1,A213&lt;DataEnd),'iBoxx inputs'!A218,IF(AND(dateA=2,A213&lt;DataEnd),'Bank of England inputs'!A218,IF(dateA=3,A213+1,IF(dateA=4,WORKDAY(A213,1,),WORKDAY(A213,1,holidayQ)))))</f>
        <v>36101</v>
      </c>
      <c r="B214" s="35">
        <f>MATCH(A214,'iBoxx inputs'!A:A,0)</f>
        <v>227</v>
      </c>
      <c r="C214" s="35">
        <f>MATCH(A214,'Bank of England inputs'!A:A,0)</f>
        <v>218</v>
      </c>
      <c r="D214" s="6">
        <f>IF($A214&gt;DataEnd,NA(),IFERROR(INDEX('iBoxx inputs'!B:B,MATCH($A214,'iBoxx inputs'!$A:$A,0)),D213))</f>
        <v>6.5685495289363898</v>
      </c>
      <c r="E214" s="6">
        <f>IF($A214&gt;DataEnd,NA(),IFERROR(INDEX('iBoxx inputs'!C:C,MATCH($A214,'iBoxx inputs'!$A:$A,0)),E213))</f>
        <v>6.9720567377321201</v>
      </c>
      <c r="F214" s="6">
        <f>IF($A214&gt;DataEnd,NA(),IFERROR(INDEX('Bank of England inputs'!D:D,MATCH($A214,'Bank of England inputs'!$A:$A,0),0),F213))</f>
        <v>2.427610412401271</v>
      </c>
      <c r="H214" s="5">
        <f t="shared" si="10"/>
        <v>36101</v>
      </c>
      <c r="I214" s="6">
        <f t="shared" si="11"/>
        <v>6.7703031333342549</v>
      </c>
      <c r="J214" s="6">
        <f t="shared" si="9"/>
        <v>4.2397676792889305</v>
      </c>
    </row>
    <row r="215" spans="1:10" x14ac:dyDescent="0.2">
      <c r="A215" s="5">
        <f>IF(AND(dateA=1,A214&lt;DataEnd),'iBoxx inputs'!A219,IF(AND(dateA=2,A214&lt;DataEnd),'Bank of England inputs'!A219,IF(dateA=3,A214+1,IF(dateA=4,WORKDAY(A214,1,),WORKDAY(A214,1,holidayQ)))))</f>
        <v>36102</v>
      </c>
      <c r="B215" s="35">
        <f>MATCH(A215,'iBoxx inputs'!A:A,0)</f>
        <v>228</v>
      </c>
      <c r="C215" s="35">
        <f>MATCH(A215,'Bank of England inputs'!A:A,0)</f>
        <v>219</v>
      </c>
      <c r="D215" s="6">
        <f>IF($A215&gt;DataEnd,NA(),IFERROR(INDEX('iBoxx inputs'!B:B,MATCH($A215,'iBoxx inputs'!$A:$A,0)),D214))</f>
        <v>6.4234782249146498</v>
      </c>
      <c r="E215" s="6">
        <f>IF($A215&gt;DataEnd,NA(),IFERROR(INDEX('iBoxx inputs'!C:C,MATCH($A215,'iBoxx inputs'!$A:$A,0)),E214))</f>
        <v>6.8226080627971504</v>
      </c>
      <c r="F215" s="6">
        <f>IF($A215&gt;DataEnd,NA(),IFERROR(INDEX('Bank of England inputs'!D:D,MATCH($A215,'Bank of England inputs'!$A:$A,0),0),F214))</f>
        <v>2.3705004389815931</v>
      </c>
      <c r="H215" s="5">
        <f t="shared" si="10"/>
        <v>36102</v>
      </c>
      <c r="I215" s="6">
        <f t="shared" si="11"/>
        <v>6.6230431438559005</v>
      </c>
      <c r="J215" s="6">
        <f t="shared" si="9"/>
        <v>4.1540704466996869</v>
      </c>
    </row>
    <row r="216" spans="1:10" x14ac:dyDescent="0.2">
      <c r="A216" s="5">
        <f>IF(AND(dateA=1,A215&lt;DataEnd),'iBoxx inputs'!A220,IF(AND(dateA=2,A215&lt;DataEnd),'Bank of England inputs'!A220,IF(dateA=3,A215+1,IF(dateA=4,WORKDAY(A215,1,),WORKDAY(A215,1,holidayQ)))))</f>
        <v>36103</v>
      </c>
      <c r="B216" s="35">
        <f>MATCH(A216,'iBoxx inputs'!A:A,0)</f>
        <v>229</v>
      </c>
      <c r="C216" s="35">
        <f>MATCH(A216,'Bank of England inputs'!A:A,0)</f>
        <v>220</v>
      </c>
      <c r="D216" s="6">
        <f>IF($A216&gt;DataEnd,NA(),IFERROR(INDEX('iBoxx inputs'!B:B,MATCH($A216,'iBoxx inputs'!$A:$A,0)),D215))</f>
        <v>6.4416901889580203</v>
      </c>
      <c r="E216" s="6">
        <f>IF($A216&gt;DataEnd,NA(),IFERROR(INDEX('iBoxx inputs'!C:C,MATCH($A216,'iBoxx inputs'!$A:$A,0)),E215))</f>
        <v>6.8498694568985501</v>
      </c>
      <c r="F216" s="6">
        <f>IF($A216&gt;DataEnd,NA(),IFERROR(INDEX('Bank of England inputs'!D:D,MATCH($A216,'Bank of England inputs'!$A:$A,0),0),F215))</f>
        <v>2.4290313140181485</v>
      </c>
      <c r="H216" s="5">
        <f t="shared" si="10"/>
        <v>36103</v>
      </c>
      <c r="I216" s="6">
        <f t="shared" si="11"/>
        <v>6.6457798229282847</v>
      </c>
      <c r="J216" s="6">
        <f t="shared" si="9"/>
        <v>4.1167513299845471</v>
      </c>
    </row>
    <row r="217" spans="1:10" x14ac:dyDescent="0.2">
      <c r="A217" s="5">
        <f>IF(AND(dateA=1,A216&lt;DataEnd),'iBoxx inputs'!A221,IF(AND(dateA=2,A216&lt;DataEnd),'Bank of England inputs'!A221,IF(dateA=3,A216+1,IF(dateA=4,WORKDAY(A216,1,),WORKDAY(A216,1,holidayQ)))))</f>
        <v>36104</v>
      </c>
      <c r="B217" s="35">
        <f>MATCH(A217,'iBoxx inputs'!A:A,0)</f>
        <v>230</v>
      </c>
      <c r="C217" s="35">
        <f>MATCH(A217,'Bank of England inputs'!A:A,0)</f>
        <v>221</v>
      </c>
      <c r="D217" s="6">
        <f>IF($A217&gt;DataEnd,NA(),IFERROR(INDEX('iBoxx inputs'!B:B,MATCH($A217,'iBoxx inputs'!$A:$A,0)),D216))</f>
        <v>6.42779474192516</v>
      </c>
      <c r="E217" s="6">
        <f>IF($A217&gt;DataEnd,NA(),IFERROR(INDEX('iBoxx inputs'!C:C,MATCH($A217,'iBoxx inputs'!$A:$A,0)),E216))</f>
        <v>6.8443606500220104</v>
      </c>
      <c r="F217" s="6">
        <f>IF($A217&gt;DataEnd,NA(),IFERROR(INDEX('Bank of England inputs'!D:D,MATCH($A217,'Bank of England inputs'!$A:$A,0),0),F216))</f>
        <v>2.4592563677173995</v>
      </c>
      <c r="H217" s="5">
        <f t="shared" si="10"/>
        <v>36104</v>
      </c>
      <c r="I217" s="6">
        <f t="shared" si="11"/>
        <v>6.6360776959735848</v>
      </c>
      <c r="J217" s="6">
        <f t="shared" si="9"/>
        <v>4.0765680684485384</v>
      </c>
    </row>
    <row r="218" spans="1:10" x14ac:dyDescent="0.2">
      <c r="A218" s="5">
        <f>IF(AND(dateA=1,A217&lt;DataEnd),'iBoxx inputs'!A222,IF(AND(dateA=2,A217&lt;DataEnd),'Bank of England inputs'!A222,IF(dateA=3,A217+1,IF(dateA=4,WORKDAY(A217,1,),WORKDAY(A217,1,holidayQ)))))</f>
        <v>36105</v>
      </c>
      <c r="B218" s="35">
        <f>MATCH(A218,'iBoxx inputs'!A:A,0)</f>
        <v>231</v>
      </c>
      <c r="C218" s="35">
        <f>MATCH(A218,'Bank of England inputs'!A:A,0)</f>
        <v>222</v>
      </c>
      <c r="D218" s="6">
        <f>IF($A218&gt;DataEnd,NA(),IFERROR(INDEX('iBoxx inputs'!B:B,MATCH($A218,'iBoxx inputs'!$A:$A,0)),D217))</f>
        <v>6.4434055332146301</v>
      </c>
      <c r="E218" s="6">
        <f>IF($A218&gt;DataEnd,NA(),IFERROR(INDEX('iBoxx inputs'!C:C,MATCH($A218,'iBoxx inputs'!$A:$A,0)),E217))</f>
        <v>6.8485270034803101</v>
      </c>
      <c r="F218" s="6">
        <f>IF($A218&gt;DataEnd,NA(),IFERROR(INDEX('Bank of England inputs'!D:D,MATCH($A218,'Bank of England inputs'!$A:$A,0),0),F217))</f>
        <v>2.5375756392738591</v>
      </c>
      <c r="H218" s="5">
        <f t="shared" si="10"/>
        <v>36105</v>
      </c>
      <c r="I218" s="6">
        <f t="shared" si="11"/>
        <v>6.6459662683474701</v>
      </c>
      <c r="J218" s="6">
        <f t="shared" si="9"/>
        <v>4.0067171507222943</v>
      </c>
    </row>
    <row r="219" spans="1:10" x14ac:dyDescent="0.2">
      <c r="A219" s="5">
        <f>IF(AND(dateA=1,A218&lt;DataEnd),'iBoxx inputs'!A223,IF(AND(dateA=2,A218&lt;DataEnd),'Bank of England inputs'!A223,IF(dateA=3,A218+1,IF(dateA=4,WORKDAY(A218,1,),WORKDAY(A218,1,holidayQ)))))</f>
        <v>36108</v>
      </c>
      <c r="B219" s="35">
        <f>MATCH(A219,'iBoxx inputs'!A:A,0)</f>
        <v>232</v>
      </c>
      <c r="C219" s="35">
        <f>MATCH(A219,'Bank of England inputs'!A:A,0)</f>
        <v>223</v>
      </c>
      <c r="D219" s="6">
        <f>IF($A219&gt;DataEnd,NA(),IFERROR(INDEX('iBoxx inputs'!B:B,MATCH($A219,'iBoxx inputs'!$A:$A,0)),D218))</f>
        <v>6.3905809022711102</v>
      </c>
      <c r="E219" s="6">
        <f>IF($A219&gt;DataEnd,NA(),IFERROR(INDEX('iBoxx inputs'!C:C,MATCH($A219,'iBoxx inputs'!$A:$A,0)),E218))</f>
        <v>6.77777443388295</v>
      </c>
      <c r="F219" s="6">
        <f>IF($A219&gt;DataEnd,NA(),IFERROR(INDEX('Bank of England inputs'!D:D,MATCH($A219,'Bank of England inputs'!$A:$A,0),0),F218))</f>
        <v>2.5390625</v>
      </c>
      <c r="H219" s="5">
        <f t="shared" si="10"/>
        <v>36108</v>
      </c>
      <c r="I219" s="6">
        <f t="shared" si="11"/>
        <v>6.5841776680770305</v>
      </c>
      <c r="J219" s="6">
        <f t="shared" si="9"/>
        <v>3.944950411534176</v>
      </c>
    </row>
    <row r="220" spans="1:10" x14ac:dyDescent="0.2">
      <c r="A220" s="5">
        <f>IF(AND(dateA=1,A219&lt;DataEnd),'iBoxx inputs'!A224,IF(AND(dateA=2,A219&lt;DataEnd),'Bank of England inputs'!A224,IF(dateA=3,A219+1,IF(dateA=4,WORKDAY(A219,1,),WORKDAY(A219,1,holidayQ)))))</f>
        <v>36109</v>
      </c>
      <c r="B220" s="35">
        <f>MATCH(A220,'iBoxx inputs'!A:A,0)</f>
        <v>233</v>
      </c>
      <c r="C220" s="35">
        <f>MATCH(A220,'Bank of England inputs'!A:A,0)</f>
        <v>224</v>
      </c>
      <c r="D220" s="6">
        <f>IF($A220&gt;DataEnd,NA(),IFERROR(INDEX('iBoxx inputs'!B:B,MATCH($A220,'iBoxx inputs'!$A:$A,0)),D219))</f>
        <v>6.2896004985073102</v>
      </c>
      <c r="E220" s="6">
        <f>IF($A220&gt;DataEnd,NA(),IFERROR(INDEX('iBoxx inputs'!C:C,MATCH($A220,'iBoxx inputs'!$A:$A,0)),E219))</f>
        <v>6.69420042913272</v>
      </c>
      <c r="F220" s="6">
        <f>IF($A220&gt;DataEnd,NA(),IFERROR(INDEX('Bank of England inputs'!D:D,MATCH($A220,'Bank of England inputs'!$A:$A,0),0),F219))</f>
        <v>2.4807110069342553</v>
      </c>
      <c r="H220" s="5">
        <f t="shared" si="10"/>
        <v>36109</v>
      </c>
      <c r="I220" s="6">
        <f t="shared" si="11"/>
        <v>6.4919004638200146</v>
      </c>
      <c r="J220" s="6">
        <f t="shared" si="9"/>
        <v>3.9140921422904151</v>
      </c>
    </row>
    <row r="221" spans="1:10" x14ac:dyDescent="0.2">
      <c r="A221" s="5">
        <f>IF(AND(dateA=1,A220&lt;DataEnd),'iBoxx inputs'!A225,IF(AND(dateA=2,A220&lt;DataEnd),'Bank of England inputs'!A225,IF(dateA=3,A220+1,IF(dateA=4,WORKDAY(A220,1,),WORKDAY(A220,1,holidayQ)))))</f>
        <v>36110</v>
      </c>
      <c r="B221" s="35">
        <f>MATCH(A221,'iBoxx inputs'!A:A,0)</f>
        <v>234</v>
      </c>
      <c r="C221" s="35">
        <f>MATCH(A221,'Bank of England inputs'!A:A,0)</f>
        <v>225</v>
      </c>
      <c r="D221" s="6">
        <f>IF($A221&gt;DataEnd,NA(),IFERROR(INDEX('iBoxx inputs'!B:B,MATCH($A221,'iBoxx inputs'!$A:$A,0)),D220))</f>
        <v>6.3118958584223401</v>
      </c>
      <c r="E221" s="6">
        <f>IF($A221&gt;DataEnd,NA(),IFERROR(INDEX('iBoxx inputs'!C:C,MATCH($A221,'iBoxx inputs'!$A:$A,0)),E220))</f>
        <v>6.7078297462440997</v>
      </c>
      <c r="F221" s="6">
        <f>IF($A221&gt;DataEnd,NA(),IFERROR(INDEX('Bank of England inputs'!D:D,MATCH($A221,'Bank of England inputs'!$A:$A,0),0),F220))</f>
        <v>2.5195312499999956</v>
      </c>
      <c r="H221" s="5">
        <f t="shared" si="10"/>
        <v>36110</v>
      </c>
      <c r="I221" s="6">
        <f t="shared" si="11"/>
        <v>6.5098628023332203</v>
      </c>
      <c r="J221" s="6">
        <f t="shared" si="9"/>
        <v>3.8922647262232823</v>
      </c>
    </row>
    <row r="222" spans="1:10" x14ac:dyDescent="0.2">
      <c r="A222" s="5">
        <f>IF(AND(dateA=1,A221&lt;DataEnd),'iBoxx inputs'!A226,IF(AND(dateA=2,A221&lt;DataEnd),'Bank of England inputs'!A226,IF(dateA=3,A221+1,IF(dateA=4,WORKDAY(A221,1,),WORKDAY(A221,1,holidayQ)))))</f>
        <v>36111</v>
      </c>
      <c r="B222" s="35">
        <f>MATCH(A222,'iBoxx inputs'!A:A,0)</f>
        <v>235</v>
      </c>
      <c r="C222" s="35">
        <f>MATCH(A222,'Bank of England inputs'!A:A,0)</f>
        <v>226</v>
      </c>
      <c r="D222" s="6">
        <f>IF($A222&gt;DataEnd,NA(),IFERROR(INDEX('iBoxx inputs'!B:B,MATCH($A222,'iBoxx inputs'!$A:$A,0)),D221))</f>
        <v>6.2680086714481096</v>
      </c>
      <c r="E222" s="6">
        <f>IF($A222&gt;DataEnd,NA(),IFERROR(INDEX('iBoxx inputs'!C:C,MATCH($A222,'iBoxx inputs'!$A:$A,0)),E221))</f>
        <v>6.6688577392835597</v>
      </c>
      <c r="F222" s="6">
        <f>IF($A222&gt;DataEnd,NA(),IFERROR(INDEX('Bank of England inputs'!D:D,MATCH($A222,'Bank of England inputs'!$A:$A,0),0),F221))</f>
        <v>2.461177849399343</v>
      </c>
      <c r="H222" s="5">
        <f t="shared" si="10"/>
        <v>36111</v>
      </c>
      <c r="I222" s="6">
        <f t="shared" si="11"/>
        <v>6.4684332053658347</v>
      </c>
      <c r="J222" s="6">
        <f t="shared" si="9"/>
        <v>3.9109987217368136</v>
      </c>
    </row>
    <row r="223" spans="1:10" x14ac:dyDescent="0.2">
      <c r="A223" s="5">
        <f>IF(AND(dateA=1,A222&lt;DataEnd),'iBoxx inputs'!A227,IF(AND(dateA=2,A222&lt;DataEnd),'Bank of England inputs'!A227,IF(dateA=3,A222+1,IF(dateA=4,WORKDAY(A222,1,),WORKDAY(A222,1,holidayQ)))))</f>
        <v>36112</v>
      </c>
      <c r="B223" s="35">
        <f>MATCH(A223,'iBoxx inputs'!A:A,0)</f>
        <v>236</v>
      </c>
      <c r="C223" s="35">
        <f>MATCH(A223,'Bank of England inputs'!A:A,0)</f>
        <v>227</v>
      </c>
      <c r="D223" s="6">
        <f>IF($A223&gt;DataEnd,NA(),IFERROR(INDEX('iBoxx inputs'!B:B,MATCH($A223,'iBoxx inputs'!$A:$A,0)),D222))</f>
        <v>6.2326852629312501</v>
      </c>
      <c r="E223" s="6">
        <f>IF($A223&gt;DataEnd,NA(),IFERROR(INDEX('iBoxx inputs'!C:C,MATCH($A223,'iBoxx inputs'!$A:$A,0)),E222))</f>
        <v>6.6261382562631903</v>
      </c>
      <c r="F223" s="6">
        <f>IF($A223&gt;DataEnd,NA(),IFERROR(INDEX('Bank of England inputs'!D:D,MATCH($A223,'Bank of England inputs'!$A:$A,0),0),F222))</f>
        <v>2.4221115343295185</v>
      </c>
      <c r="H223" s="5">
        <f t="shared" si="10"/>
        <v>36112</v>
      </c>
      <c r="I223" s="6">
        <f t="shared" si="11"/>
        <v>6.4294117595972207</v>
      </c>
      <c r="J223" s="6">
        <f t="shared" si="9"/>
        <v>3.9125342811591413</v>
      </c>
    </row>
    <row r="224" spans="1:10" x14ac:dyDescent="0.2">
      <c r="A224" s="5">
        <f>IF(AND(dateA=1,A223&lt;DataEnd),'iBoxx inputs'!A228,IF(AND(dateA=2,A223&lt;DataEnd),'Bank of England inputs'!A228,IF(dateA=3,A223+1,IF(dateA=4,WORKDAY(A223,1,),WORKDAY(A223,1,holidayQ)))))</f>
        <v>36115</v>
      </c>
      <c r="B224" s="35">
        <f>MATCH(A224,'iBoxx inputs'!A:A,0)</f>
        <v>237</v>
      </c>
      <c r="C224" s="35">
        <f>MATCH(A224,'Bank of England inputs'!A:A,0)</f>
        <v>228</v>
      </c>
      <c r="D224" s="6">
        <f>IF($A224&gt;DataEnd,NA(),IFERROR(INDEX('iBoxx inputs'!B:B,MATCH($A224,'iBoxx inputs'!$A:$A,0)),D223))</f>
        <v>6.2148601350242298</v>
      </c>
      <c r="E224" s="6">
        <f>IF($A224&gt;DataEnd,NA(),IFERROR(INDEX('iBoxx inputs'!C:C,MATCH($A224,'iBoxx inputs'!$A:$A,0)),E223))</f>
        <v>6.60877519827923</v>
      </c>
      <c r="F224" s="6">
        <f>IF($A224&gt;DataEnd,NA(),IFERROR(INDEX('Bank of England inputs'!D:D,MATCH($A224,'Bank of England inputs'!$A:$A,0),0),F223))</f>
        <v>2.4123449555620624</v>
      </c>
      <c r="H224" s="5">
        <f t="shared" si="10"/>
        <v>36115</v>
      </c>
      <c r="I224" s="6">
        <f t="shared" si="11"/>
        <v>6.4118176666517304</v>
      </c>
      <c r="J224" s="6">
        <f t="shared" si="9"/>
        <v>3.9052642655776459</v>
      </c>
    </row>
    <row r="225" spans="1:10" x14ac:dyDescent="0.2">
      <c r="A225" s="5">
        <f>IF(AND(dateA=1,A224&lt;DataEnd),'iBoxx inputs'!A229,IF(AND(dateA=2,A224&lt;DataEnd),'Bank of England inputs'!A229,IF(dateA=3,A224+1,IF(dateA=4,WORKDAY(A224,1,),WORKDAY(A224,1,holidayQ)))))</f>
        <v>36116</v>
      </c>
      <c r="B225" s="35">
        <f>MATCH(A225,'iBoxx inputs'!A:A,0)</f>
        <v>238</v>
      </c>
      <c r="C225" s="35">
        <f>MATCH(A225,'Bank of England inputs'!A:A,0)</f>
        <v>229</v>
      </c>
      <c r="D225" s="6">
        <f>IF($A225&gt;DataEnd,NA(),IFERROR(INDEX('iBoxx inputs'!B:B,MATCH($A225,'iBoxx inputs'!$A:$A,0)),D224))</f>
        <v>6.1780234190376104</v>
      </c>
      <c r="E225" s="6">
        <f>IF($A225&gt;DataEnd,NA(),IFERROR(INDEX('iBoxx inputs'!C:C,MATCH($A225,'iBoxx inputs'!$A:$A,0)),E224))</f>
        <v>6.5797189800273799</v>
      </c>
      <c r="F225" s="6">
        <f>IF($A225&gt;DataEnd,NA(),IFERROR(INDEX('Bank of England inputs'!D:D,MATCH($A225,'Bank of England inputs'!$A:$A,0),0),F224))</f>
        <v>2.3635120617247818</v>
      </c>
      <c r="H225" s="5">
        <f t="shared" si="10"/>
        <v>36116</v>
      </c>
      <c r="I225" s="6">
        <f t="shared" si="11"/>
        <v>6.3788711995324956</v>
      </c>
      <c r="J225" s="6">
        <f t="shared" si="9"/>
        <v>3.9226469050675616</v>
      </c>
    </row>
    <row r="226" spans="1:10" x14ac:dyDescent="0.2">
      <c r="A226" s="5">
        <f>IF(AND(dateA=1,A225&lt;DataEnd),'iBoxx inputs'!A230,IF(AND(dateA=2,A225&lt;DataEnd),'Bank of England inputs'!A230,IF(dateA=3,A225+1,IF(dateA=4,WORKDAY(A225,1,),WORKDAY(A225,1,holidayQ)))))</f>
        <v>36117</v>
      </c>
      <c r="B226" s="35">
        <f>MATCH(A226,'iBoxx inputs'!A:A,0)</f>
        <v>239</v>
      </c>
      <c r="C226" s="35">
        <f>MATCH(A226,'Bank of England inputs'!A:A,0)</f>
        <v>230</v>
      </c>
      <c r="D226" s="6">
        <f>IF($A226&gt;DataEnd,NA(),IFERROR(INDEX('iBoxx inputs'!B:B,MATCH($A226,'iBoxx inputs'!$A:$A,0)),D225))</f>
        <v>6.1176105121369604</v>
      </c>
      <c r="E226" s="6">
        <f>IF($A226&gt;DataEnd,NA(),IFERROR(INDEX('iBoxx inputs'!C:C,MATCH($A226,'iBoxx inputs'!$A:$A,0)),E225))</f>
        <v>6.5149841508791404</v>
      </c>
      <c r="F226" s="6">
        <f>IF($A226&gt;DataEnd,NA(),IFERROR(INDEX('Bank of England inputs'!D:D,MATCH($A226,'Bank of England inputs'!$A:$A,0),0),F225))</f>
        <v>2.2958186791715463</v>
      </c>
      <c r="H226" s="5">
        <f t="shared" si="10"/>
        <v>36117</v>
      </c>
      <c r="I226" s="6">
        <f t="shared" si="11"/>
        <v>6.31629733150805</v>
      </c>
      <c r="J226" s="6">
        <f t="shared" si="9"/>
        <v>3.9302473006700867</v>
      </c>
    </row>
    <row r="227" spans="1:10" x14ac:dyDescent="0.2">
      <c r="A227" s="5">
        <f>IF(AND(dateA=1,A226&lt;DataEnd),'iBoxx inputs'!A231,IF(AND(dateA=2,A226&lt;DataEnd),'Bank of England inputs'!A231,IF(dateA=3,A226+1,IF(dateA=4,WORKDAY(A226,1,),WORKDAY(A226,1,holidayQ)))))</f>
        <v>36118</v>
      </c>
      <c r="B227" s="35">
        <f>MATCH(A227,'iBoxx inputs'!A:A,0)</f>
        <v>240</v>
      </c>
      <c r="C227" s="35">
        <f>MATCH(A227,'Bank of England inputs'!A:A,0)</f>
        <v>231</v>
      </c>
      <c r="D227" s="6">
        <f>IF($A227&gt;DataEnd,NA(),IFERROR(INDEX('iBoxx inputs'!B:B,MATCH($A227,'iBoxx inputs'!$A:$A,0)),D226))</f>
        <v>6.13276952247403</v>
      </c>
      <c r="E227" s="6">
        <f>IF($A227&gt;DataEnd,NA(),IFERROR(INDEX('iBoxx inputs'!C:C,MATCH($A227,'iBoxx inputs'!$A:$A,0)),E226))</f>
        <v>6.5332452674927204</v>
      </c>
      <c r="F227" s="6">
        <f>IF($A227&gt;DataEnd,NA(),IFERROR(INDEX('Bank of England inputs'!D:D,MATCH($A227,'Bank of England inputs'!$A:$A,0),0),F226))</f>
        <v>2.2856026567688925</v>
      </c>
      <c r="H227" s="5">
        <f t="shared" si="10"/>
        <v>36118</v>
      </c>
      <c r="I227" s="6">
        <f t="shared" si="11"/>
        <v>6.3330073949833752</v>
      </c>
      <c r="J227" s="6">
        <f t="shared" si="9"/>
        <v>3.9569642580060904</v>
      </c>
    </row>
    <row r="228" spans="1:10" x14ac:dyDescent="0.2">
      <c r="A228" s="5">
        <f>IF(AND(dateA=1,A227&lt;DataEnd),'iBoxx inputs'!A232,IF(AND(dateA=2,A227&lt;DataEnd),'Bank of England inputs'!A232,IF(dateA=3,A227+1,IF(dateA=4,WORKDAY(A227,1,),WORKDAY(A227,1,holidayQ)))))</f>
        <v>36119</v>
      </c>
      <c r="B228" s="35">
        <f>MATCH(A228,'iBoxx inputs'!A:A,0)</f>
        <v>241</v>
      </c>
      <c r="C228" s="35">
        <f>MATCH(A228,'Bank of England inputs'!A:A,0)</f>
        <v>232</v>
      </c>
      <c r="D228" s="6">
        <f>IF($A228&gt;DataEnd,NA(),IFERROR(INDEX('iBoxx inputs'!B:B,MATCH($A228,'iBoxx inputs'!$A:$A,0)),D227))</f>
        <v>6.1905762134972404</v>
      </c>
      <c r="E228" s="6">
        <f>IF($A228&gt;DataEnd,NA(),IFERROR(INDEX('iBoxx inputs'!C:C,MATCH($A228,'iBoxx inputs'!$A:$A,0)),E227))</f>
        <v>6.5919481878762198</v>
      </c>
      <c r="F228" s="6">
        <f>IF($A228&gt;DataEnd,NA(),IFERROR(INDEX('Bank of England inputs'!D:D,MATCH($A228,'Bank of England inputs'!$A:$A,0),0),F227))</f>
        <v>2.3244457466549573</v>
      </c>
      <c r="H228" s="5">
        <f t="shared" si="10"/>
        <v>36119</v>
      </c>
      <c r="I228" s="6">
        <f t="shared" si="11"/>
        <v>6.3912622006867306</v>
      </c>
      <c r="J228" s="6">
        <f t="shared" si="9"/>
        <v>3.9744329171357506</v>
      </c>
    </row>
    <row r="229" spans="1:10" x14ac:dyDescent="0.2">
      <c r="A229" s="5">
        <f>IF(AND(dateA=1,A228&lt;DataEnd),'iBoxx inputs'!A233,IF(AND(dateA=2,A228&lt;DataEnd),'Bank of England inputs'!A233,IF(dateA=3,A228+1,IF(dateA=4,WORKDAY(A228,1,),WORKDAY(A228,1,holidayQ)))))</f>
        <v>36122</v>
      </c>
      <c r="B229" s="35">
        <f>MATCH(A229,'iBoxx inputs'!A:A,0)</f>
        <v>242</v>
      </c>
      <c r="C229" s="35">
        <f>MATCH(A229,'Bank of England inputs'!A:A,0)</f>
        <v>233</v>
      </c>
      <c r="D229" s="6">
        <f>IF($A229&gt;DataEnd,NA(),IFERROR(INDEX('iBoxx inputs'!B:B,MATCH($A229,'iBoxx inputs'!$A:$A,0)),D228))</f>
        <v>6.1927478336317696</v>
      </c>
      <c r="E229" s="6">
        <f>IF($A229&gt;DataEnd,NA(),IFERROR(INDEX('iBoxx inputs'!C:C,MATCH($A229,'iBoxx inputs'!$A:$A,0)),E228))</f>
        <v>6.6044553287166199</v>
      </c>
      <c r="F229" s="6">
        <f>IF($A229&gt;DataEnd,NA(),IFERROR(INDEX('Bank of England inputs'!D:D,MATCH($A229,'Bank of England inputs'!$A:$A,0),0),F228))</f>
        <v>2.3448949682462139</v>
      </c>
      <c r="H229" s="5">
        <f t="shared" si="10"/>
        <v>36122</v>
      </c>
      <c r="I229" s="6">
        <f t="shared" si="11"/>
        <v>6.3986015811741943</v>
      </c>
      <c r="J229" s="6">
        <f t="shared" si="9"/>
        <v>3.9608293253764248</v>
      </c>
    </row>
    <row r="230" spans="1:10" x14ac:dyDescent="0.2">
      <c r="A230" s="5">
        <f>IF(AND(dateA=1,A229&lt;DataEnd),'iBoxx inputs'!A234,IF(AND(dateA=2,A229&lt;DataEnd),'Bank of England inputs'!A234,IF(dateA=3,A229+1,IF(dateA=4,WORKDAY(A229,1,),WORKDAY(A229,1,holidayQ)))))</f>
        <v>36123</v>
      </c>
      <c r="B230" s="35">
        <f>MATCH(A230,'iBoxx inputs'!A:A,0)</f>
        <v>243</v>
      </c>
      <c r="C230" s="35">
        <f>MATCH(A230,'Bank of England inputs'!A:A,0)</f>
        <v>234</v>
      </c>
      <c r="D230" s="6">
        <f>IF($A230&gt;DataEnd,NA(),IFERROR(INDEX('iBoxx inputs'!B:B,MATCH($A230,'iBoxx inputs'!$A:$A,0)),D229))</f>
        <v>6.2160465581196398</v>
      </c>
      <c r="E230" s="6">
        <f>IF($A230&gt;DataEnd,NA(),IFERROR(INDEX('iBoxx inputs'!C:C,MATCH($A230,'iBoxx inputs'!$A:$A,0)),E229))</f>
        <v>6.6295966197238698</v>
      </c>
      <c r="F230" s="6">
        <f>IF($A230&gt;DataEnd,NA(),IFERROR(INDEX('Bank of England inputs'!D:D,MATCH($A230,'Bank of England inputs'!$A:$A,0),0),F229))</f>
        <v>2.3344403203750863</v>
      </c>
      <c r="H230" s="5">
        <f t="shared" si="10"/>
        <v>36123</v>
      </c>
      <c r="I230" s="6">
        <f t="shared" si="11"/>
        <v>6.4228215889217548</v>
      </c>
      <c r="J230" s="6">
        <f t="shared" si="9"/>
        <v>3.9951176317057246</v>
      </c>
    </row>
    <row r="231" spans="1:10" x14ac:dyDescent="0.2">
      <c r="A231" s="5">
        <f>IF(AND(dateA=1,A230&lt;DataEnd),'iBoxx inputs'!A235,IF(AND(dateA=2,A230&lt;DataEnd),'Bank of England inputs'!A235,IF(dateA=3,A230+1,IF(dateA=4,WORKDAY(A230,1,),WORKDAY(A230,1,holidayQ)))))</f>
        <v>36124</v>
      </c>
      <c r="B231" s="35">
        <f>MATCH(A231,'iBoxx inputs'!A:A,0)</f>
        <v>244</v>
      </c>
      <c r="C231" s="35">
        <f>MATCH(A231,'Bank of England inputs'!A:A,0)</f>
        <v>235</v>
      </c>
      <c r="D231" s="6">
        <f>IF($A231&gt;DataEnd,NA(),IFERROR(INDEX('iBoxx inputs'!B:B,MATCH($A231,'iBoxx inputs'!$A:$A,0)),D230))</f>
        <v>6.1788062905605203</v>
      </c>
      <c r="E231" s="6">
        <f>IF($A231&gt;DataEnd,NA(),IFERROR(INDEX('iBoxx inputs'!C:C,MATCH($A231,'iBoxx inputs'!$A:$A,0)),E230))</f>
        <v>6.59212216638368</v>
      </c>
      <c r="F231" s="6">
        <f>IF($A231&gt;DataEnd,NA(),IFERROR(INDEX('Bank of England inputs'!D:D,MATCH($A231,'Bank of England inputs'!$A:$A,0),0),F230))</f>
        <v>2.3149052549326088</v>
      </c>
      <c r="H231" s="5">
        <f t="shared" si="10"/>
        <v>36124</v>
      </c>
      <c r="I231" s="6">
        <f t="shared" si="11"/>
        <v>6.3854642284721006</v>
      </c>
      <c r="J231" s="6">
        <f t="shared" si="9"/>
        <v>3.9784613623959242</v>
      </c>
    </row>
    <row r="232" spans="1:10" x14ac:dyDescent="0.2">
      <c r="A232" s="5">
        <f>IF(AND(dateA=1,A231&lt;DataEnd),'iBoxx inputs'!A236,IF(AND(dateA=2,A231&lt;DataEnd),'Bank of England inputs'!A236,IF(dateA=3,A231+1,IF(dateA=4,WORKDAY(A231,1,),WORKDAY(A231,1,holidayQ)))))</f>
        <v>36125</v>
      </c>
      <c r="B232" s="35">
        <f>MATCH(A232,'iBoxx inputs'!A:A,0)</f>
        <v>245</v>
      </c>
      <c r="C232" s="35">
        <f>MATCH(A232,'Bank of England inputs'!A:A,0)</f>
        <v>236</v>
      </c>
      <c r="D232" s="6">
        <f>IF($A232&gt;DataEnd,NA(),IFERROR(INDEX('iBoxx inputs'!B:B,MATCH($A232,'iBoxx inputs'!$A:$A,0)),D231))</f>
        <v>6.0484547724541899</v>
      </c>
      <c r="E232" s="6">
        <f>IF($A232&gt;DataEnd,NA(),IFERROR(INDEX('iBoxx inputs'!C:C,MATCH($A232,'iBoxx inputs'!$A:$A,0)),E231))</f>
        <v>6.46107826096463</v>
      </c>
      <c r="F232" s="6">
        <f>IF($A232&gt;DataEnd,NA(),IFERROR(INDEX('Bank of England inputs'!D:D,MATCH($A232,'Bank of England inputs'!$A:$A,0),0),F231))</f>
        <v>2.2172299277202434</v>
      </c>
      <c r="H232" s="5">
        <f t="shared" si="10"/>
        <v>36125</v>
      </c>
      <c r="I232" s="6">
        <f t="shared" si="11"/>
        <v>6.2547665167094095</v>
      </c>
      <c r="J232" s="6">
        <f t="shared" si="9"/>
        <v>3.9499569611152641</v>
      </c>
    </row>
    <row r="233" spans="1:10" x14ac:dyDescent="0.2">
      <c r="A233" s="5">
        <f>IF(AND(dateA=1,A232&lt;DataEnd),'iBoxx inputs'!A237,IF(AND(dateA=2,A232&lt;DataEnd),'Bank of England inputs'!A237,IF(dateA=3,A232+1,IF(dateA=4,WORKDAY(A232,1,),WORKDAY(A232,1,holidayQ)))))</f>
        <v>36126</v>
      </c>
      <c r="B233" s="35">
        <f>MATCH(A233,'iBoxx inputs'!A:A,0)</f>
        <v>246</v>
      </c>
      <c r="C233" s="35">
        <f>MATCH(A233,'Bank of England inputs'!A:A,0)</f>
        <v>237</v>
      </c>
      <c r="D233" s="6">
        <f>IF($A233&gt;DataEnd,NA(),IFERROR(INDEX('iBoxx inputs'!B:B,MATCH($A233,'iBoxx inputs'!$A:$A,0)),D232))</f>
        <v>6.0625365542687</v>
      </c>
      <c r="E233" s="6">
        <f>IF($A233&gt;DataEnd,NA(),IFERROR(INDEX('iBoxx inputs'!C:C,MATCH($A233,'iBoxx inputs'!$A:$A,0)),E232))</f>
        <v>6.4978093362845604</v>
      </c>
      <c r="F233" s="6">
        <f>IF($A233&gt;DataEnd,NA(),IFERROR(INDEX('Bank of England inputs'!D:D,MATCH($A233,'Bank of England inputs'!$A:$A,0),0),F232))</f>
        <v>2.2465325258839597</v>
      </c>
      <c r="H233" s="5">
        <f t="shared" si="10"/>
        <v>36126</v>
      </c>
      <c r="I233" s="6">
        <f t="shared" si="11"/>
        <v>6.2801729452766306</v>
      </c>
      <c r="J233" s="6">
        <f t="shared" si="9"/>
        <v>3.9450143880151112</v>
      </c>
    </row>
    <row r="234" spans="1:10" x14ac:dyDescent="0.2">
      <c r="A234" s="5">
        <f>IF(AND(dateA=1,A233&lt;DataEnd),'iBoxx inputs'!A238,IF(AND(dateA=2,A233&lt;DataEnd),'Bank of England inputs'!A238,IF(dateA=3,A233+1,IF(dateA=4,WORKDAY(A233,1,),WORKDAY(A233,1,holidayQ)))))</f>
        <v>36129</v>
      </c>
      <c r="B234" s="35">
        <f>MATCH(A234,'iBoxx inputs'!A:A,0)</f>
        <v>247</v>
      </c>
      <c r="C234" s="35">
        <f>MATCH(A234,'Bank of England inputs'!A:A,0)</f>
        <v>238</v>
      </c>
      <c r="D234" s="6">
        <f>IF($A234&gt;DataEnd,NA(),IFERROR(INDEX('iBoxx inputs'!B:B,MATCH($A234,'iBoxx inputs'!$A:$A,0)),D233))</f>
        <v>5.9670922806370497</v>
      </c>
      <c r="E234" s="6">
        <f>IF($A234&gt;DataEnd,NA(),IFERROR(INDEX('iBoxx inputs'!C:C,MATCH($A234,'iBoxx inputs'!$A:$A,0)),E233))</f>
        <v>6.3986554419980797</v>
      </c>
      <c r="F234" s="6">
        <f>IF($A234&gt;DataEnd,NA(),IFERROR(INDEX('Bank of England inputs'!D:D,MATCH($A234,'Bank of England inputs'!$A:$A,0),0),F233))</f>
        <v>2.1883548261039554</v>
      </c>
      <c r="H234" s="5">
        <f t="shared" si="10"/>
        <v>36129</v>
      </c>
      <c r="I234" s="6">
        <f t="shared" si="11"/>
        <v>6.1828738613175647</v>
      </c>
      <c r="J234" s="6">
        <f t="shared" si="9"/>
        <v>3.9089767537711761</v>
      </c>
    </row>
    <row r="235" spans="1:10" x14ac:dyDescent="0.2">
      <c r="A235" s="5">
        <f>IF(AND(dateA=1,A234&lt;DataEnd),'iBoxx inputs'!A239,IF(AND(dateA=2,A234&lt;DataEnd),'Bank of England inputs'!A239,IF(dateA=3,A234+1,IF(dateA=4,WORKDAY(A234,1,),WORKDAY(A234,1,holidayQ)))))</f>
        <v>36130</v>
      </c>
      <c r="B235" s="35">
        <f>MATCH(A235,'iBoxx inputs'!A:A,0)</f>
        <v>248</v>
      </c>
      <c r="C235" s="35">
        <f>MATCH(A235,'Bank of England inputs'!A:A,0)</f>
        <v>239</v>
      </c>
      <c r="D235" s="6">
        <f>IF($A235&gt;DataEnd,NA(),IFERROR(INDEX('iBoxx inputs'!B:B,MATCH($A235,'iBoxx inputs'!$A:$A,0)),D234))</f>
        <v>5.9414086123974696</v>
      </c>
      <c r="E235" s="6">
        <f>IF($A235&gt;DataEnd,NA(),IFERROR(INDEX('iBoxx inputs'!C:C,MATCH($A235,'iBoxx inputs'!$A:$A,0)),E234))</f>
        <v>6.3707549047184697</v>
      </c>
      <c r="F235" s="6">
        <f>IF($A235&gt;DataEnd,NA(),IFERROR(INDEX('Bank of England inputs'!D:D,MATCH($A235,'Bank of England inputs'!$A:$A,0),0),F234))</f>
        <v>2.1889963842470328</v>
      </c>
      <c r="H235" s="5">
        <f t="shared" si="10"/>
        <v>36130</v>
      </c>
      <c r="I235" s="6">
        <f t="shared" si="11"/>
        <v>6.1560817585579697</v>
      </c>
      <c r="J235" s="6">
        <f t="shared" si="9"/>
        <v>3.8821062097469605</v>
      </c>
    </row>
    <row r="236" spans="1:10" x14ac:dyDescent="0.2">
      <c r="A236" s="5">
        <f>IF(AND(dateA=1,A235&lt;DataEnd),'iBoxx inputs'!A240,IF(AND(dateA=2,A235&lt;DataEnd),'Bank of England inputs'!A240,IF(dateA=3,A235+1,IF(dateA=4,WORKDAY(A235,1,),WORKDAY(A235,1,holidayQ)))))</f>
        <v>36131</v>
      </c>
      <c r="B236" s="35">
        <f>MATCH(A236,'iBoxx inputs'!A:A,0)</f>
        <v>249</v>
      </c>
      <c r="C236" s="35">
        <f>MATCH(A236,'Bank of England inputs'!A:A,0)</f>
        <v>240</v>
      </c>
      <c r="D236" s="6">
        <f>IF($A236&gt;DataEnd,NA(),IFERROR(INDEX('iBoxx inputs'!B:B,MATCH($A236,'iBoxx inputs'!$A:$A,0)),D235))</f>
        <v>5.9556250279777903</v>
      </c>
      <c r="E236" s="6">
        <f>IF($A236&gt;DataEnd,NA(),IFERROR(INDEX('iBoxx inputs'!C:C,MATCH($A236,'iBoxx inputs'!$A:$A,0)),E235))</f>
        <v>6.3845489133155802</v>
      </c>
      <c r="F236" s="6">
        <f>IF($A236&gt;DataEnd,NA(),IFERROR(INDEX('Bank of England inputs'!D:D,MATCH($A236,'Bank of England inputs'!$A:$A,0),0),F235))</f>
        <v>2.199198514319245</v>
      </c>
      <c r="H236" s="5">
        <f t="shared" si="10"/>
        <v>36131</v>
      </c>
      <c r="I236" s="6">
        <f t="shared" si="11"/>
        <v>6.1700869706466852</v>
      </c>
      <c r="J236" s="6">
        <f t="shared" si="9"/>
        <v>3.8854399193464229</v>
      </c>
    </row>
    <row r="237" spans="1:10" x14ac:dyDescent="0.2">
      <c r="A237" s="5">
        <f>IF(AND(dateA=1,A236&lt;DataEnd),'iBoxx inputs'!A241,IF(AND(dateA=2,A236&lt;DataEnd),'Bank of England inputs'!A241,IF(dateA=3,A236+1,IF(dateA=4,WORKDAY(A236,1,),WORKDAY(A236,1,holidayQ)))))</f>
        <v>36132</v>
      </c>
      <c r="B237" s="35">
        <f>MATCH(A237,'iBoxx inputs'!A:A,0)</f>
        <v>250</v>
      </c>
      <c r="C237" s="35">
        <f>MATCH(A237,'Bank of England inputs'!A:A,0)</f>
        <v>241</v>
      </c>
      <c r="D237" s="6">
        <f>IF($A237&gt;DataEnd,NA(),IFERROR(INDEX('iBoxx inputs'!B:B,MATCH($A237,'iBoxx inputs'!$A:$A,0)),D236))</f>
        <v>5.9852378031922102</v>
      </c>
      <c r="E237" s="6">
        <f>IF($A237&gt;DataEnd,NA(),IFERROR(INDEX('iBoxx inputs'!C:C,MATCH($A237,'iBoxx inputs'!$A:$A,0)),E236))</f>
        <v>6.42571454415907</v>
      </c>
      <c r="F237" s="6">
        <f>IF($A237&gt;DataEnd,NA(),IFERROR(INDEX('Bank of England inputs'!D:D,MATCH($A237,'Bank of England inputs'!$A:$A,0),0),F236))</f>
        <v>2.2489488608585351</v>
      </c>
      <c r="H237" s="5">
        <f t="shared" si="10"/>
        <v>36132</v>
      </c>
      <c r="I237" s="6">
        <f t="shared" si="11"/>
        <v>6.2054761736756401</v>
      </c>
      <c r="J237" s="6">
        <f t="shared" si="9"/>
        <v>3.8695041434618549</v>
      </c>
    </row>
    <row r="238" spans="1:10" x14ac:dyDescent="0.2">
      <c r="A238" s="5">
        <f>IF(AND(dateA=1,A237&lt;DataEnd),'iBoxx inputs'!A242,IF(AND(dateA=2,A237&lt;DataEnd),'Bank of England inputs'!A242,IF(dateA=3,A237+1,IF(dateA=4,WORKDAY(A237,1,),WORKDAY(A237,1,holidayQ)))))</f>
        <v>36133</v>
      </c>
      <c r="B238" s="35">
        <f>MATCH(A238,'iBoxx inputs'!A:A,0)</f>
        <v>251</v>
      </c>
      <c r="C238" s="35">
        <f>MATCH(A238,'Bank of England inputs'!A:A,0)</f>
        <v>242</v>
      </c>
      <c r="D238" s="6">
        <f>IF($A238&gt;DataEnd,NA(),IFERROR(INDEX('iBoxx inputs'!B:B,MATCH($A238,'iBoxx inputs'!$A:$A,0)),D237))</f>
        <v>6.0096431981638698</v>
      </c>
      <c r="E238" s="6">
        <f>IF($A238&gt;DataEnd,NA(),IFERROR(INDEX('iBoxx inputs'!C:C,MATCH($A238,'iBoxx inputs'!$A:$A,0)),E237))</f>
        <v>6.4532074688040897</v>
      </c>
      <c r="F238" s="6">
        <f>IF($A238&gt;DataEnd,NA(),IFERROR(INDEX('Bank of England inputs'!D:D,MATCH($A238,'Bank of England inputs'!$A:$A,0),0),F237))</f>
        <v>2.298738139489398</v>
      </c>
      <c r="H238" s="5">
        <f t="shared" si="10"/>
        <v>36133</v>
      </c>
      <c r="I238" s="6">
        <f t="shared" si="11"/>
        <v>6.2314253334839798</v>
      </c>
      <c r="J238" s="6">
        <f t="shared" si="9"/>
        <v>3.8443164261050544</v>
      </c>
    </row>
    <row r="239" spans="1:10" x14ac:dyDescent="0.2">
      <c r="A239" s="5">
        <f>IF(AND(dateA=1,A238&lt;DataEnd),'iBoxx inputs'!A243,IF(AND(dateA=2,A238&lt;DataEnd),'Bank of England inputs'!A243,IF(dateA=3,A238+1,IF(dateA=4,WORKDAY(A238,1,),WORKDAY(A238,1,holidayQ)))))</f>
        <v>36136</v>
      </c>
      <c r="B239" s="35">
        <f>MATCH(A239,'iBoxx inputs'!A:A,0)</f>
        <v>252</v>
      </c>
      <c r="C239" s="35">
        <f>MATCH(A239,'Bank of England inputs'!A:A,0)</f>
        <v>243</v>
      </c>
      <c r="D239" s="6">
        <f>IF($A239&gt;DataEnd,NA(),IFERROR(INDEX('iBoxx inputs'!B:B,MATCH($A239,'iBoxx inputs'!$A:$A,0)),D238))</f>
        <v>6.0103333684273998</v>
      </c>
      <c r="E239" s="6">
        <f>IF($A239&gt;DataEnd,NA(),IFERROR(INDEX('iBoxx inputs'!C:C,MATCH($A239,'iBoxx inputs'!$A:$A,0)),E238))</f>
        <v>6.4481311281623199</v>
      </c>
      <c r="F239" s="6">
        <f>IF($A239&gt;DataEnd,NA(),IFERROR(INDEX('Bank of England inputs'!D:D,MATCH($A239,'Bank of England inputs'!$A:$A,0),0),F238))</f>
        <v>2.2889562750660453</v>
      </c>
      <c r="H239" s="5">
        <f t="shared" si="10"/>
        <v>36136</v>
      </c>
      <c r="I239" s="6">
        <f t="shared" si="11"/>
        <v>6.2292322482948599</v>
      </c>
      <c r="J239" s="6">
        <f t="shared" si="9"/>
        <v>3.8521030194432537</v>
      </c>
    </row>
    <row r="240" spans="1:10" x14ac:dyDescent="0.2">
      <c r="A240" s="5">
        <f>IF(AND(dateA=1,A239&lt;DataEnd),'iBoxx inputs'!A244,IF(AND(dateA=2,A239&lt;DataEnd),'Bank of England inputs'!A244,IF(dateA=3,A239+1,IF(dateA=4,WORKDAY(A239,1,),WORKDAY(A239,1,holidayQ)))))</f>
        <v>36137</v>
      </c>
      <c r="B240" s="35">
        <f>MATCH(A240,'iBoxx inputs'!A:A,0)</f>
        <v>253</v>
      </c>
      <c r="C240" s="35">
        <f>MATCH(A240,'Bank of England inputs'!A:A,0)</f>
        <v>244</v>
      </c>
      <c r="D240" s="6">
        <f>IF($A240&gt;DataEnd,NA(),IFERROR(INDEX('iBoxx inputs'!B:B,MATCH($A240,'iBoxx inputs'!$A:$A,0)),D239))</f>
        <v>5.95584077542674</v>
      </c>
      <c r="E240" s="6">
        <f>IF($A240&gt;DataEnd,NA(),IFERROR(INDEX('iBoxx inputs'!C:C,MATCH($A240,'iBoxx inputs'!$A:$A,0)),E239))</f>
        <v>6.3991078962964103</v>
      </c>
      <c r="F240" s="6">
        <f>IF($A240&gt;DataEnd,NA(),IFERROR(INDEX('Bank of England inputs'!D:D,MATCH($A240,'Bank of England inputs'!$A:$A,0),0),F239))</f>
        <v>2.2598317354725062</v>
      </c>
      <c r="H240" s="5">
        <f t="shared" si="10"/>
        <v>36137</v>
      </c>
      <c r="I240" s="6">
        <f t="shared" si="11"/>
        <v>6.1774743358615751</v>
      </c>
      <c r="J240" s="6">
        <f t="shared" si="9"/>
        <v>3.8310669340071879</v>
      </c>
    </row>
    <row r="241" spans="1:10" x14ac:dyDescent="0.2">
      <c r="A241" s="5">
        <f>IF(AND(dateA=1,A240&lt;DataEnd),'iBoxx inputs'!A245,IF(AND(dateA=2,A240&lt;DataEnd),'Bank of England inputs'!A245,IF(dateA=3,A240+1,IF(dateA=4,WORKDAY(A240,1,),WORKDAY(A240,1,holidayQ)))))</f>
        <v>36138</v>
      </c>
      <c r="B241" s="35">
        <f>MATCH(A241,'iBoxx inputs'!A:A,0)</f>
        <v>254</v>
      </c>
      <c r="C241" s="35">
        <f>MATCH(A241,'Bank of England inputs'!A:A,0)</f>
        <v>245</v>
      </c>
      <c r="D241" s="6">
        <f>IF($A241&gt;DataEnd,NA(),IFERROR(INDEX('iBoxx inputs'!B:B,MATCH($A241,'iBoxx inputs'!$A:$A,0)),D240))</f>
        <v>5.9185234592376403</v>
      </c>
      <c r="E241" s="6">
        <f>IF($A241&gt;DataEnd,NA(),IFERROR(INDEX('iBoxx inputs'!C:C,MATCH($A241,'iBoxx inputs'!$A:$A,0)),E240))</f>
        <v>6.3604857441504503</v>
      </c>
      <c r="F241" s="6">
        <f>IF($A241&gt;DataEnd,NA(),IFERROR(INDEX('Bank of England inputs'!D:D,MATCH($A241,'Bank of England inputs'!$A:$A,0),0),F240))</f>
        <v>2.2115666894999553</v>
      </c>
      <c r="H241" s="5">
        <f t="shared" si="10"/>
        <v>36138</v>
      </c>
      <c r="I241" s="6">
        <f t="shared" si="11"/>
        <v>6.1395046016940453</v>
      </c>
      <c r="J241" s="6">
        <f t="shared" si="9"/>
        <v>3.8429485423371323</v>
      </c>
    </row>
    <row r="242" spans="1:10" x14ac:dyDescent="0.2">
      <c r="A242" s="5">
        <f>IF(AND(dateA=1,A241&lt;DataEnd),'iBoxx inputs'!A246,IF(AND(dateA=2,A241&lt;DataEnd),'Bank of England inputs'!A246,IF(dateA=3,A241+1,IF(dateA=4,WORKDAY(A241,1,),WORKDAY(A241,1,holidayQ)))))</f>
        <v>36139</v>
      </c>
      <c r="B242" s="35">
        <f>MATCH(A242,'iBoxx inputs'!A:A,0)</f>
        <v>255</v>
      </c>
      <c r="C242" s="35">
        <f>MATCH(A242,'Bank of England inputs'!A:A,0)</f>
        <v>246</v>
      </c>
      <c r="D242" s="6">
        <f>IF($A242&gt;DataEnd,NA(),IFERROR(INDEX('iBoxx inputs'!B:B,MATCH($A242,'iBoxx inputs'!$A:$A,0)),D241))</f>
        <v>5.8812676036527201</v>
      </c>
      <c r="E242" s="6">
        <f>IF($A242&gt;DataEnd,NA(),IFERROR(INDEX('iBoxx inputs'!C:C,MATCH($A242,'iBoxx inputs'!$A:$A,0)),E241))</f>
        <v>6.3260787366212101</v>
      </c>
      <c r="F242" s="6">
        <f>IF($A242&gt;DataEnd,NA(),IFERROR(INDEX('Bank of England inputs'!D:D,MATCH($A242,'Bank of England inputs'!$A:$A,0),0),F241))</f>
        <v>2.192424390721337</v>
      </c>
      <c r="H242" s="5">
        <f t="shared" si="10"/>
        <v>36139</v>
      </c>
      <c r="I242" s="6">
        <f t="shared" si="11"/>
        <v>6.1036731701369646</v>
      </c>
      <c r="J242" s="6">
        <f t="shared" si="9"/>
        <v>3.8273373028722801</v>
      </c>
    </row>
    <row r="243" spans="1:10" x14ac:dyDescent="0.2">
      <c r="A243" s="5">
        <f>IF(AND(dateA=1,A242&lt;DataEnd),'iBoxx inputs'!A247,IF(AND(dateA=2,A242&lt;DataEnd),'Bank of England inputs'!A247,IF(dateA=3,A242+1,IF(dateA=4,WORKDAY(A242,1,),WORKDAY(A242,1,holidayQ)))))</f>
        <v>36140</v>
      </c>
      <c r="B243" s="35">
        <f>MATCH(A243,'iBoxx inputs'!A:A,0)</f>
        <v>256</v>
      </c>
      <c r="C243" s="35">
        <f>MATCH(A243,'Bank of England inputs'!A:A,0)</f>
        <v>247</v>
      </c>
      <c r="D243" s="6">
        <f>IF($A243&gt;DataEnd,NA(),IFERROR(INDEX('iBoxx inputs'!B:B,MATCH($A243,'iBoxx inputs'!$A:$A,0)),D242))</f>
        <v>5.8735590999489604</v>
      </c>
      <c r="E243" s="6">
        <f>IF($A243&gt;DataEnd,NA(),IFERROR(INDEX('iBoxx inputs'!C:C,MATCH($A243,'iBoxx inputs'!$A:$A,0)),E242))</f>
        <v>6.3179327201145297</v>
      </c>
      <c r="F243" s="6">
        <f>IF($A243&gt;DataEnd,NA(),IFERROR(INDEX('Bank of England inputs'!D:D,MATCH($A243,'Bank of England inputs'!$A:$A,0),0),F242))</f>
        <v>2.232448839714074</v>
      </c>
      <c r="H243" s="5">
        <f t="shared" si="10"/>
        <v>36140</v>
      </c>
      <c r="I243" s="6">
        <f t="shared" si="11"/>
        <v>6.095745910031745</v>
      </c>
      <c r="J243" s="6">
        <f t="shared" si="9"/>
        <v>3.7789342954845706</v>
      </c>
    </row>
    <row r="244" spans="1:10" x14ac:dyDescent="0.2">
      <c r="A244" s="5">
        <f>IF(AND(dateA=1,A243&lt;DataEnd),'iBoxx inputs'!A248,IF(AND(dateA=2,A243&lt;DataEnd),'Bank of England inputs'!A248,IF(dateA=3,A243+1,IF(dateA=4,WORKDAY(A243,1,),WORKDAY(A243,1,holidayQ)))))</f>
        <v>36143</v>
      </c>
      <c r="B244" s="35">
        <f>MATCH(A244,'iBoxx inputs'!A:A,0)</f>
        <v>257</v>
      </c>
      <c r="C244" s="35">
        <f>MATCH(A244,'Bank of England inputs'!A:A,0)</f>
        <v>248</v>
      </c>
      <c r="D244" s="6">
        <f>IF($A244&gt;DataEnd,NA(),IFERROR(INDEX('iBoxx inputs'!B:B,MATCH($A244,'iBoxx inputs'!$A:$A,0)),D243))</f>
        <v>5.9212531782442204</v>
      </c>
      <c r="E244" s="6">
        <f>IF($A244&gt;DataEnd,NA(),IFERROR(INDEX('iBoxx inputs'!C:C,MATCH($A244,'iBoxx inputs'!$A:$A,0)),E243))</f>
        <v>6.3633774367438596</v>
      </c>
      <c r="F244" s="6">
        <f>IF($A244&gt;DataEnd,NA(),IFERROR(INDEX('Bank of England inputs'!D:D,MATCH($A244,'Bank of England inputs'!$A:$A,0),0),F243))</f>
        <v>2.2718370544457356</v>
      </c>
      <c r="H244" s="5">
        <f t="shared" si="10"/>
        <v>36143</v>
      </c>
      <c r="I244" s="6">
        <f t="shared" si="11"/>
        <v>6.14231530749404</v>
      </c>
      <c r="J244" s="6">
        <f t="shared" si="9"/>
        <v>3.7845005668450282</v>
      </c>
    </row>
    <row r="245" spans="1:10" x14ac:dyDescent="0.2">
      <c r="A245" s="5">
        <f>IF(AND(dateA=1,A244&lt;DataEnd),'iBoxx inputs'!A249,IF(AND(dateA=2,A244&lt;DataEnd),'Bank of England inputs'!A249,IF(dateA=3,A244+1,IF(dateA=4,WORKDAY(A244,1,),WORKDAY(A244,1,holidayQ)))))</f>
        <v>36144</v>
      </c>
      <c r="B245" s="35">
        <f>MATCH(A245,'iBoxx inputs'!A:A,0)</f>
        <v>258</v>
      </c>
      <c r="C245" s="35">
        <f>MATCH(A245,'Bank of England inputs'!A:A,0)</f>
        <v>249</v>
      </c>
      <c r="D245" s="6">
        <f>IF($A245&gt;DataEnd,NA(),IFERROR(INDEX('iBoxx inputs'!B:B,MATCH($A245,'iBoxx inputs'!$A:$A,0)),D244))</f>
        <v>5.9013669995197899</v>
      </c>
      <c r="E245" s="6">
        <f>IF($A245&gt;DataEnd,NA(),IFERROR(INDEX('iBoxx inputs'!C:C,MATCH($A245,'iBoxx inputs'!$A:$A,0)),E244))</f>
        <v>6.3387489031027799</v>
      </c>
      <c r="F245" s="6">
        <f>IF($A245&gt;DataEnd,NA(),IFERROR(INDEX('Bank of England inputs'!D:D,MATCH($A245,'Bank of England inputs'!$A:$A,0),0),F244))</f>
        <v>2.2720595436294344</v>
      </c>
      <c r="H245" s="5">
        <f t="shared" si="10"/>
        <v>36144</v>
      </c>
      <c r="I245" s="6">
        <f t="shared" si="11"/>
        <v>6.1200579513112849</v>
      </c>
      <c r="J245" s="6">
        <f t="shared" si="9"/>
        <v>3.7625118970448401</v>
      </c>
    </row>
    <row r="246" spans="1:10" x14ac:dyDescent="0.2">
      <c r="A246" s="5">
        <f>IF(AND(dateA=1,A245&lt;DataEnd),'iBoxx inputs'!A250,IF(AND(dateA=2,A245&lt;DataEnd),'Bank of England inputs'!A250,IF(dateA=3,A245+1,IF(dateA=4,WORKDAY(A245,1,),WORKDAY(A245,1,holidayQ)))))</f>
        <v>36145</v>
      </c>
      <c r="B246" s="35">
        <f>MATCH(A246,'iBoxx inputs'!A:A,0)</f>
        <v>259</v>
      </c>
      <c r="C246" s="35">
        <f>MATCH(A246,'Bank of England inputs'!A:A,0)</f>
        <v>250</v>
      </c>
      <c r="D246" s="6">
        <f>IF($A246&gt;DataEnd,NA(),IFERROR(INDEX('iBoxx inputs'!B:B,MATCH($A246,'iBoxx inputs'!$A:$A,0)),D245))</f>
        <v>5.8939935441762099</v>
      </c>
      <c r="E246" s="6">
        <f>IF($A246&gt;DataEnd,NA(),IFERROR(INDEX('iBoxx inputs'!C:C,MATCH($A246,'iBoxx inputs'!$A:$A,0)),E245))</f>
        <v>6.3316984989154896</v>
      </c>
      <c r="F246" s="6">
        <f>IF($A246&gt;DataEnd,NA(),IFERROR(INDEX('Bank of England inputs'!D:D,MATCH($A246,'Bank of England inputs'!$A:$A,0),0),F245))</f>
        <v>2.3219359263250805</v>
      </c>
      <c r="H246" s="5">
        <f t="shared" si="10"/>
        <v>36145</v>
      </c>
      <c r="I246" s="6">
        <f t="shared" si="11"/>
        <v>6.1128460215458498</v>
      </c>
      <c r="J246" s="6">
        <f t="shared" si="9"/>
        <v>3.7048850384831855</v>
      </c>
    </row>
    <row r="247" spans="1:10" x14ac:dyDescent="0.2">
      <c r="A247" s="5">
        <f>IF(AND(dateA=1,A246&lt;DataEnd),'iBoxx inputs'!A251,IF(AND(dateA=2,A246&lt;DataEnd),'Bank of England inputs'!A251,IF(dateA=3,A246+1,IF(dateA=4,WORKDAY(A246,1,),WORKDAY(A246,1,holidayQ)))))</f>
        <v>36146</v>
      </c>
      <c r="B247" s="35">
        <f>MATCH(A247,'iBoxx inputs'!A:A,0)</f>
        <v>260</v>
      </c>
      <c r="C247" s="35">
        <f>MATCH(A247,'Bank of England inputs'!A:A,0)</f>
        <v>251</v>
      </c>
      <c r="D247" s="6">
        <f>IF($A247&gt;DataEnd,NA(),IFERROR(INDEX('iBoxx inputs'!B:B,MATCH($A247,'iBoxx inputs'!$A:$A,0)),D246))</f>
        <v>5.8382803402263903</v>
      </c>
      <c r="E247" s="6">
        <f>IF($A247&gt;DataEnd,NA(),IFERROR(INDEX('iBoxx inputs'!C:C,MATCH($A247,'iBoxx inputs'!$A:$A,0)),E246))</f>
        <v>6.2711044994826004</v>
      </c>
      <c r="F247" s="6">
        <f>IF($A247&gt;DataEnd,NA(),IFERROR(INDEX('Bank of England inputs'!D:D,MATCH($A247,'Bank of England inputs'!$A:$A,0),0),F246))</f>
        <v>2.3128185025480308</v>
      </c>
      <c r="H247" s="5">
        <f t="shared" si="10"/>
        <v>36146</v>
      </c>
      <c r="I247" s="6">
        <f t="shared" si="11"/>
        <v>6.0546924198544954</v>
      </c>
      <c r="J247" s="6">
        <f t="shared" si="9"/>
        <v>3.6572874954210022</v>
      </c>
    </row>
    <row r="248" spans="1:10" x14ac:dyDescent="0.2">
      <c r="A248" s="5">
        <f>IF(AND(dateA=1,A247&lt;DataEnd),'iBoxx inputs'!A252,IF(AND(dateA=2,A247&lt;DataEnd),'Bank of England inputs'!A252,IF(dateA=3,A247+1,IF(dateA=4,WORKDAY(A247,1,),WORKDAY(A247,1,holidayQ)))))</f>
        <v>36147</v>
      </c>
      <c r="B248" s="35">
        <f>MATCH(A248,'iBoxx inputs'!A:A,0)</f>
        <v>261</v>
      </c>
      <c r="C248" s="35">
        <f>MATCH(A248,'Bank of England inputs'!A:A,0)</f>
        <v>252</v>
      </c>
      <c r="D248" s="6">
        <f>IF($A248&gt;DataEnd,NA(),IFERROR(INDEX('iBoxx inputs'!B:B,MATCH($A248,'iBoxx inputs'!$A:$A,0)),D247))</f>
        <v>5.8367238731967399</v>
      </c>
      <c r="E248" s="6">
        <f>IF($A248&gt;DataEnd,NA(),IFERROR(INDEX('iBoxx inputs'!C:C,MATCH($A248,'iBoxx inputs'!$A:$A,0)),E247))</f>
        <v>6.2711050969929101</v>
      </c>
      <c r="F248" s="6">
        <f>IF($A248&gt;DataEnd,NA(),IFERROR(INDEX('Bank of England inputs'!D:D,MATCH($A248,'Bank of England inputs'!$A:$A,0),0),F247))</f>
        <v>2.3030184241473961</v>
      </c>
      <c r="H248" s="5">
        <f t="shared" si="10"/>
        <v>36147</v>
      </c>
      <c r="I248" s="6">
        <f t="shared" si="11"/>
        <v>6.0539144850948254</v>
      </c>
      <c r="J248" s="6">
        <f t="shared" si="9"/>
        <v>3.6664568834090971</v>
      </c>
    </row>
    <row r="249" spans="1:10" x14ac:dyDescent="0.2">
      <c r="A249" s="5">
        <f>IF(AND(dateA=1,A248&lt;DataEnd),'iBoxx inputs'!A253,IF(AND(dateA=2,A248&lt;DataEnd),'Bank of England inputs'!A253,IF(dateA=3,A248+1,IF(dateA=4,WORKDAY(A248,1,),WORKDAY(A248,1,holidayQ)))))</f>
        <v>36150</v>
      </c>
      <c r="B249" s="35">
        <f>MATCH(A249,'iBoxx inputs'!A:A,0)</f>
        <v>262</v>
      </c>
      <c r="C249" s="35">
        <f>MATCH(A249,'Bank of England inputs'!A:A,0)</f>
        <v>253</v>
      </c>
      <c r="D249" s="6">
        <f>IF($A249&gt;DataEnd,NA(),IFERROR(INDEX('iBoxx inputs'!B:B,MATCH($A249,'iBoxx inputs'!$A:$A,0)),D248))</f>
        <v>5.8565511518692501</v>
      </c>
      <c r="E249" s="6">
        <f>IF($A249&gt;DataEnd,NA(),IFERROR(INDEX('iBoxx inputs'!C:C,MATCH($A249,'iBoxx inputs'!$A:$A,0)),E248))</f>
        <v>6.3020465865780801</v>
      </c>
      <c r="F249" s="6">
        <f>IF($A249&gt;DataEnd,NA(),IFERROR(INDEX('Bank of England inputs'!D:D,MATCH($A249,'Bank of England inputs'!$A:$A,0),0),F248))</f>
        <v>2.3424482995197504</v>
      </c>
      <c r="H249" s="5">
        <f t="shared" si="10"/>
        <v>36150</v>
      </c>
      <c r="I249" s="6">
        <f t="shared" si="11"/>
        <v>6.0792988692236651</v>
      </c>
      <c r="J249" s="6">
        <f t="shared" si="9"/>
        <v>3.651320279897452</v>
      </c>
    </row>
    <row r="250" spans="1:10" x14ac:dyDescent="0.2">
      <c r="A250" s="5">
        <f>IF(AND(dateA=1,A249&lt;DataEnd),'iBoxx inputs'!A254,IF(AND(dateA=2,A249&lt;DataEnd),'Bank of England inputs'!A254,IF(dateA=3,A249+1,IF(dateA=4,WORKDAY(A249,1,),WORKDAY(A249,1,holidayQ)))))</f>
        <v>36151</v>
      </c>
      <c r="B250" s="35">
        <f>MATCH(A250,'iBoxx inputs'!A:A,0)</f>
        <v>263</v>
      </c>
      <c r="C250" s="35">
        <f>MATCH(A250,'Bank of England inputs'!A:A,0)</f>
        <v>254</v>
      </c>
      <c r="D250" s="6">
        <f>IF($A250&gt;DataEnd,NA(),IFERROR(INDEX('iBoxx inputs'!B:B,MATCH($A250,'iBoxx inputs'!$A:$A,0)),D249))</f>
        <v>5.9064030298320702</v>
      </c>
      <c r="E250" s="6">
        <f>IF($A250&gt;DataEnd,NA(),IFERROR(INDEX('iBoxx inputs'!C:C,MATCH($A250,'iBoxx inputs'!$A:$A,0)),E249))</f>
        <v>6.3494072352800197</v>
      </c>
      <c r="F250" s="6">
        <f>IF($A250&gt;DataEnd,NA(),IFERROR(INDEX('Bank of England inputs'!D:D,MATCH($A250,'Bank of England inputs'!$A:$A,0),0),F249))</f>
        <v>2.3914534940703724</v>
      </c>
      <c r="H250" s="5">
        <f t="shared" si="10"/>
        <v>36151</v>
      </c>
      <c r="I250" s="6">
        <f t="shared" si="11"/>
        <v>6.1279051325560445</v>
      </c>
      <c r="J250" s="6">
        <f t="shared" si="9"/>
        <v>3.649183121228039</v>
      </c>
    </row>
    <row r="251" spans="1:10" x14ac:dyDescent="0.2">
      <c r="A251" s="5">
        <f>IF(AND(dateA=1,A250&lt;DataEnd),'iBoxx inputs'!A255,IF(AND(dateA=2,A250&lt;DataEnd),'Bank of England inputs'!A255,IF(dateA=3,A250+1,IF(dateA=4,WORKDAY(A250,1,),WORKDAY(A250,1,holidayQ)))))</f>
        <v>36152</v>
      </c>
      <c r="B251" s="35">
        <f>MATCH(A251,'iBoxx inputs'!A:A,0)</f>
        <v>264</v>
      </c>
      <c r="C251" s="35">
        <f>MATCH(A251,'Bank of England inputs'!A:A,0)</f>
        <v>255</v>
      </c>
      <c r="D251" s="6">
        <f>IF($A251&gt;DataEnd,NA(),IFERROR(INDEX('iBoxx inputs'!B:B,MATCH($A251,'iBoxx inputs'!$A:$A,0)),D250))</f>
        <v>5.8397912889755297</v>
      </c>
      <c r="E251" s="6">
        <f>IF($A251&gt;DataEnd,NA(),IFERROR(INDEX('iBoxx inputs'!C:C,MATCH($A251,'iBoxx inputs'!$A:$A,0)),E250))</f>
        <v>6.2848086838935604</v>
      </c>
      <c r="F251" s="6">
        <f>IF($A251&gt;DataEnd,NA(),IFERROR(INDEX('Bank of England inputs'!D:D,MATCH($A251,'Bank of England inputs'!$A:$A,0),0),F250))</f>
        <v>2.3331045975884868</v>
      </c>
      <c r="H251" s="5">
        <f t="shared" si="10"/>
        <v>36152</v>
      </c>
      <c r="I251" s="6">
        <f t="shared" si="11"/>
        <v>6.062299986434545</v>
      </c>
      <c r="J251" s="6">
        <f t="shared" si="9"/>
        <v>3.6441730205593048</v>
      </c>
    </row>
    <row r="252" spans="1:10" x14ac:dyDescent="0.2">
      <c r="A252" s="5">
        <f>IF(AND(dateA=1,A251&lt;DataEnd),'iBoxx inputs'!A256,IF(AND(dateA=2,A251&lt;DataEnd),'Bank of England inputs'!A256,IF(dateA=3,A251+1,IF(dateA=4,WORKDAY(A251,1,),WORKDAY(A251,1,holidayQ)))))</f>
        <v>36153</v>
      </c>
      <c r="B252" s="35">
        <f>MATCH(A252,'iBoxx inputs'!A:A,0)</f>
        <v>265</v>
      </c>
      <c r="C252" s="35">
        <f>MATCH(A252,'Bank of England inputs'!A:A,0)</f>
        <v>256</v>
      </c>
      <c r="D252" s="6">
        <f>IF($A252&gt;DataEnd,NA(),IFERROR(INDEX('iBoxx inputs'!B:B,MATCH($A252,'iBoxx inputs'!$A:$A,0)),D251))</f>
        <v>5.8599767579932802</v>
      </c>
      <c r="E252" s="6">
        <f>IF($A252&gt;DataEnd,NA(),IFERROR(INDEX('iBoxx inputs'!C:C,MATCH($A252,'iBoxx inputs'!$A:$A,0)),E251))</f>
        <v>6.3044676237584198</v>
      </c>
      <c r="F252" s="6">
        <f>IF($A252&gt;DataEnd,NA(),IFERROR(INDEX('Bank of England inputs'!D:D,MATCH($A252,'Bank of England inputs'!$A:$A,0),0),F251))</f>
        <v>2.3326472606096216</v>
      </c>
      <c r="H252" s="5">
        <f t="shared" si="10"/>
        <v>36153</v>
      </c>
      <c r="I252" s="6">
        <f t="shared" si="11"/>
        <v>6.08222219087585</v>
      </c>
      <c r="J252" s="6">
        <f t="shared" si="9"/>
        <v>3.6641043016479413</v>
      </c>
    </row>
    <row r="253" spans="1:10" x14ac:dyDescent="0.2">
      <c r="A253" s="5">
        <f>IF(AND(dateA=1,A252&lt;DataEnd),'iBoxx inputs'!A257,IF(AND(dateA=2,A252&lt;DataEnd),'Bank of England inputs'!A257,IF(dateA=3,A252+1,IF(dateA=4,WORKDAY(A252,1,),WORKDAY(A252,1,holidayQ)))))</f>
        <v>36158</v>
      </c>
      <c r="B253" s="35">
        <f>MATCH(A253,'iBoxx inputs'!A:A,0)</f>
        <v>268</v>
      </c>
      <c r="C253" s="35">
        <f>MATCH(A253,'Bank of England inputs'!A:A,0)</f>
        <v>257</v>
      </c>
      <c r="D253" s="6">
        <f>IF($A253&gt;DataEnd,NA(),IFERROR(INDEX('iBoxx inputs'!B:B,MATCH($A253,'iBoxx inputs'!$A:$A,0)),D252))</f>
        <v>5.8366568508177901</v>
      </c>
      <c r="E253" s="6">
        <f>IF($A253&gt;DataEnd,NA(),IFERROR(INDEX('iBoxx inputs'!C:C,MATCH($A253,'iBoxx inputs'!$A:$A,0)),E252))</f>
        <v>6.2830160254839997</v>
      </c>
      <c r="F253" s="6">
        <f>IF($A253&gt;DataEnd,NA(),IFERROR(INDEX('Bank of England inputs'!D:D,MATCH($A253,'Bank of England inputs'!$A:$A,0),0),F252))</f>
        <v>2.3233016370943993</v>
      </c>
      <c r="H253" s="5">
        <f t="shared" si="10"/>
        <v>36158</v>
      </c>
      <c r="I253" s="6">
        <f t="shared" si="11"/>
        <v>6.0598364381508949</v>
      </c>
      <c r="J253" s="6">
        <f t="shared" si="9"/>
        <v>3.6516949133528653</v>
      </c>
    </row>
    <row r="254" spans="1:10" x14ac:dyDescent="0.2">
      <c r="A254" s="5">
        <f>IF(AND(dateA=1,A253&lt;DataEnd),'iBoxx inputs'!A258,IF(AND(dateA=2,A253&lt;DataEnd),'Bank of England inputs'!A258,IF(dateA=3,A253+1,IF(dateA=4,WORKDAY(A253,1,),WORKDAY(A253,1,holidayQ)))))</f>
        <v>36159</v>
      </c>
      <c r="B254" s="35">
        <f>MATCH(A254,'iBoxx inputs'!A:A,0)</f>
        <v>269</v>
      </c>
      <c r="C254" s="35">
        <f>MATCH(A254,'Bank of England inputs'!A:A,0)</f>
        <v>258</v>
      </c>
      <c r="D254" s="6">
        <f>IF($A254&gt;DataEnd,NA(),IFERROR(INDEX('iBoxx inputs'!B:B,MATCH($A254,'iBoxx inputs'!$A:$A,0)),D253))</f>
        <v>5.7886533249315804</v>
      </c>
      <c r="E254" s="6">
        <f>IF($A254&gt;DataEnd,NA(),IFERROR(INDEX('iBoxx inputs'!C:C,MATCH($A254,'iBoxx inputs'!$A:$A,0)),E253))</f>
        <v>6.2239455263671397</v>
      </c>
      <c r="F254" s="6">
        <f>IF($A254&gt;DataEnd,NA(),IFERROR(INDEX('Bank of England inputs'!D:D,MATCH($A254,'Bank of England inputs'!$A:$A,0),0),F253))</f>
        <v>2.2843137254901835</v>
      </c>
      <c r="H254" s="5">
        <f t="shared" si="10"/>
        <v>36159</v>
      </c>
      <c r="I254" s="6">
        <f t="shared" si="11"/>
        <v>6.0062994256493596</v>
      </c>
      <c r="J254" s="6">
        <f t="shared" si="9"/>
        <v>3.6388626609435093</v>
      </c>
    </row>
    <row r="255" spans="1:10" x14ac:dyDescent="0.2">
      <c r="A255" s="5">
        <f>IF(AND(dateA=1,A254&lt;DataEnd),'iBoxx inputs'!A259,IF(AND(dateA=2,A254&lt;DataEnd),'Bank of England inputs'!A259,IF(dateA=3,A254+1,IF(dateA=4,WORKDAY(A254,1,),WORKDAY(A254,1,holidayQ)))))</f>
        <v>36160</v>
      </c>
      <c r="B255" s="35">
        <f>MATCH(A255,'iBoxx inputs'!A:A,0)</f>
        <v>270</v>
      </c>
      <c r="C255" s="35">
        <f>MATCH(A255,'Bank of England inputs'!A:A,0)</f>
        <v>259</v>
      </c>
      <c r="D255" s="6">
        <f>IF($A255&gt;DataEnd,NA(),IFERROR(INDEX('iBoxx inputs'!B:B,MATCH($A255,'iBoxx inputs'!$A:$A,0)),D254))</f>
        <v>5.7879842666950303</v>
      </c>
      <c r="E255" s="6">
        <f>IF($A255&gt;DataEnd,NA(),IFERROR(INDEX('iBoxx inputs'!C:C,MATCH($A255,'iBoxx inputs'!$A:$A,0)),E254))</f>
        <v>6.2224538571504899</v>
      </c>
      <c r="F255" s="6">
        <f>IF($A255&gt;DataEnd,NA(),IFERROR(INDEX('Bank of England inputs'!D:D,MATCH($A255,'Bank of England inputs'!$A:$A,0),0),F254))</f>
        <v>2.2644838741299855</v>
      </c>
      <c r="H255" s="5">
        <f t="shared" si="10"/>
        <v>36160</v>
      </c>
      <c r="I255" s="6">
        <f t="shared" si="11"/>
        <v>6.0052190619227606</v>
      </c>
      <c r="J255" s="6">
        <f t="shared" si="9"/>
        <v>3.6579025738759485</v>
      </c>
    </row>
    <row r="256" spans="1:10" x14ac:dyDescent="0.2">
      <c r="A256" s="5">
        <f>IF(AND(dateA=1,A255&lt;DataEnd),'iBoxx inputs'!A260,IF(AND(dateA=2,A255&lt;DataEnd),'Bank of England inputs'!A260,IF(dateA=3,A255+1,IF(dateA=4,WORKDAY(A255,1,),WORKDAY(A255,1,holidayQ)))))</f>
        <v>36164</v>
      </c>
      <c r="B256" s="35">
        <f>MATCH(A256,'iBoxx inputs'!A:A,0)</f>
        <v>272</v>
      </c>
      <c r="C256" s="35">
        <f>MATCH(A256,'Bank of England inputs'!A:A,0)</f>
        <v>260</v>
      </c>
      <c r="D256" s="6">
        <f>IF($A256&gt;DataEnd,NA(),IFERROR(INDEX('iBoxx inputs'!B:B,MATCH($A256,'iBoxx inputs'!$A:$A,0)),D255))</f>
        <v>5.7710740249120196</v>
      </c>
      <c r="E256" s="6">
        <f>IF($A256&gt;DataEnd,NA(),IFERROR(INDEX('iBoxx inputs'!C:C,MATCH($A256,'iBoxx inputs'!$A:$A,0)),E255))</f>
        <v>6.2229614707231704</v>
      </c>
      <c r="F256" s="6">
        <f>IF($A256&gt;DataEnd,NA(),IFERROR(INDEX('Bank of England inputs'!D:D,MATCH($A256,'Bank of England inputs'!$A:$A,0),0),F255))</f>
        <v>2.2159035199529331</v>
      </c>
      <c r="H256" s="5">
        <f t="shared" si="10"/>
        <v>36164</v>
      </c>
      <c r="I256" s="6">
        <f t="shared" si="11"/>
        <v>5.997017747817595</v>
      </c>
      <c r="J256" s="6">
        <f t="shared" si="9"/>
        <v>3.6991447491598883</v>
      </c>
    </row>
    <row r="257" spans="1:10" x14ac:dyDescent="0.2">
      <c r="A257" s="5">
        <f>IF(AND(dateA=1,A256&lt;DataEnd),'iBoxx inputs'!A261,IF(AND(dateA=2,A256&lt;DataEnd),'Bank of England inputs'!A261,IF(dateA=3,A256+1,IF(dateA=4,WORKDAY(A256,1,),WORKDAY(A256,1,holidayQ)))))</f>
        <v>36165</v>
      </c>
      <c r="B257" s="35">
        <f>MATCH(A257,'iBoxx inputs'!A:A,0)</f>
        <v>273</v>
      </c>
      <c r="C257" s="35">
        <f>MATCH(A257,'Bank of England inputs'!A:A,0)</f>
        <v>261</v>
      </c>
      <c r="D257" s="6">
        <f>IF($A257&gt;DataEnd,NA(),IFERROR(INDEX('iBoxx inputs'!B:B,MATCH($A257,'iBoxx inputs'!$A:$A,0)),D256))</f>
        <v>5.7703140840564702</v>
      </c>
      <c r="E257" s="6">
        <f>IF($A257&gt;DataEnd,NA(),IFERROR(INDEX('iBoxx inputs'!C:C,MATCH($A257,'iBoxx inputs'!$A:$A,0)),E256))</f>
        <v>6.2183072937636501</v>
      </c>
      <c r="F257" s="6">
        <f>IF($A257&gt;DataEnd,NA(),IFERROR(INDEX('Bank of England inputs'!D:D,MATCH($A257,'Bank of England inputs'!$A:$A,0),0),F256))</f>
        <v>2.215251911389915</v>
      </c>
      <c r="H257" s="5">
        <f t="shared" si="10"/>
        <v>36165</v>
      </c>
      <c r="I257" s="6">
        <f t="shared" si="11"/>
        <v>5.9943106889100601</v>
      </c>
      <c r="J257" s="6">
        <f t="shared" si="9"/>
        <v>3.6971574269524909</v>
      </c>
    </row>
    <row r="258" spans="1:10" x14ac:dyDescent="0.2">
      <c r="A258" s="5">
        <f>IF(AND(dateA=1,A257&lt;DataEnd),'iBoxx inputs'!A262,IF(AND(dateA=2,A257&lt;DataEnd),'Bank of England inputs'!A262,IF(dateA=3,A257+1,IF(dateA=4,WORKDAY(A257,1,),WORKDAY(A257,1,holidayQ)))))</f>
        <v>36166</v>
      </c>
      <c r="B258" s="35">
        <f>MATCH(A258,'iBoxx inputs'!A:A,0)</f>
        <v>274</v>
      </c>
      <c r="C258" s="35">
        <f>MATCH(A258,'Bank of England inputs'!A:A,0)</f>
        <v>262</v>
      </c>
      <c r="D258" s="6">
        <f>IF($A258&gt;DataEnd,NA(),IFERROR(INDEX('iBoxx inputs'!B:B,MATCH($A258,'iBoxx inputs'!$A:$A,0)),D257))</f>
        <v>5.7854370382798797</v>
      </c>
      <c r="E258" s="6">
        <f>IF($A258&gt;DataEnd,NA(),IFERROR(INDEX('iBoxx inputs'!C:C,MATCH($A258,'iBoxx inputs'!$A:$A,0)),E257))</f>
        <v>6.2315019729364201</v>
      </c>
      <c r="F258" s="6">
        <f>IF($A258&gt;DataEnd,NA(),IFERROR(INDEX('Bank of England inputs'!D:D,MATCH($A258,'Bank of England inputs'!$A:$A,0),0),F257))</f>
        <v>2.2050176401411159</v>
      </c>
      <c r="H258" s="5">
        <f t="shared" si="10"/>
        <v>36166</v>
      </c>
      <c r="I258" s="6">
        <f t="shared" si="11"/>
        <v>6.0084695056081499</v>
      </c>
      <c r="J258" s="6">
        <f t="shared" si="9"/>
        <v>3.7213944611396821</v>
      </c>
    </row>
    <row r="259" spans="1:10" x14ac:dyDescent="0.2">
      <c r="A259" s="5">
        <f>IF(AND(dateA=1,A258&lt;DataEnd),'iBoxx inputs'!A263,IF(AND(dateA=2,A258&lt;DataEnd),'Bank of England inputs'!A263,IF(dateA=3,A258+1,IF(dateA=4,WORKDAY(A258,1,),WORKDAY(A258,1,holidayQ)))))</f>
        <v>36167</v>
      </c>
      <c r="B259" s="35">
        <f>MATCH(A259,'iBoxx inputs'!A:A,0)</f>
        <v>275</v>
      </c>
      <c r="C259" s="35">
        <f>MATCH(A259,'Bank of England inputs'!A:A,0)</f>
        <v>263</v>
      </c>
      <c r="D259" s="6">
        <f>IF($A259&gt;DataEnd,NA(),IFERROR(INDEX('iBoxx inputs'!B:B,MATCH($A259,'iBoxx inputs'!$A:$A,0)),D258))</f>
        <v>5.7484422147564196</v>
      </c>
      <c r="E259" s="6">
        <f>IF($A259&gt;DataEnd,NA(),IFERROR(INDEX('iBoxx inputs'!C:C,MATCH($A259,'iBoxx inputs'!$A:$A,0)),E258))</f>
        <v>6.1962780150454702</v>
      </c>
      <c r="F259" s="6">
        <f>IF($A259&gt;DataEnd,NA(),IFERROR(INDEX('Bank of England inputs'!D:D,MATCH($A259,'Bank of England inputs'!$A:$A,0),0),F258))</f>
        <v>2.1758306380476267</v>
      </c>
      <c r="H259" s="5">
        <f t="shared" si="10"/>
        <v>36167</v>
      </c>
      <c r="I259" s="6">
        <f t="shared" si="11"/>
        <v>5.9723601149009449</v>
      </c>
      <c r="J259" s="6">
        <f t="shared" ref="J259:J322" si="12">((1+I259/100)/(1+F259/100)-1)*100</f>
        <v>3.7156825182095288</v>
      </c>
    </row>
    <row r="260" spans="1:10" x14ac:dyDescent="0.2">
      <c r="A260" s="5">
        <f>IF(AND(dateA=1,A259&lt;DataEnd),'iBoxx inputs'!A264,IF(AND(dateA=2,A259&lt;DataEnd),'Bank of England inputs'!A264,IF(dateA=3,A259+1,IF(dateA=4,WORKDAY(A259,1,),WORKDAY(A259,1,holidayQ)))))</f>
        <v>36168</v>
      </c>
      <c r="B260" s="35">
        <f>MATCH(A260,'iBoxx inputs'!A:A,0)</f>
        <v>276</v>
      </c>
      <c r="C260" s="35">
        <f>MATCH(A260,'Bank of England inputs'!A:A,0)</f>
        <v>264</v>
      </c>
      <c r="D260" s="6">
        <f>IF($A260&gt;DataEnd,NA(),IFERROR(INDEX('iBoxx inputs'!B:B,MATCH($A260,'iBoxx inputs'!$A:$A,0)),D259))</f>
        <v>5.7346812115584704</v>
      </c>
      <c r="E260" s="6">
        <f>IF($A260&gt;DataEnd,NA(),IFERROR(INDEX('iBoxx inputs'!C:C,MATCH($A260,'iBoxx inputs'!$A:$A,0)),E259))</f>
        <v>6.1691856520715396</v>
      </c>
      <c r="F260" s="6">
        <f>IF($A260&gt;DataEnd,NA(),IFERROR(INDEX('Bank of England inputs'!D:D,MATCH($A260,'Bank of England inputs'!$A:$A,0),0),F259))</f>
        <v>2.1562285602273912</v>
      </c>
      <c r="H260" s="5">
        <f t="shared" ref="H260:H323" si="13">A260</f>
        <v>36168</v>
      </c>
      <c r="I260" s="6">
        <f t="shared" ref="I260:I323" si="14">(D260+E260)/2</f>
        <v>5.9519334318150054</v>
      </c>
      <c r="J260" s="6">
        <f t="shared" si="12"/>
        <v>3.7155882955778985</v>
      </c>
    </row>
    <row r="261" spans="1:10" x14ac:dyDescent="0.2">
      <c r="A261" s="5">
        <f>IF(AND(dateA=1,A260&lt;DataEnd),'iBoxx inputs'!A265,IF(AND(dateA=2,A260&lt;DataEnd),'Bank of England inputs'!A265,IF(dateA=3,A260+1,IF(dateA=4,WORKDAY(A260,1,),WORKDAY(A260,1,holidayQ)))))</f>
        <v>36171</v>
      </c>
      <c r="B261" s="35">
        <f>MATCH(A261,'iBoxx inputs'!A:A,0)</f>
        <v>277</v>
      </c>
      <c r="C261" s="35">
        <f>MATCH(A261,'Bank of England inputs'!A:A,0)</f>
        <v>265</v>
      </c>
      <c r="D261" s="6">
        <f>IF($A261&gt;DataEnd,NA(),IFERROR(INDEX('iBoxx inputs'!B:B,MATCH($A261,'iBoxx inputs'!$A:$A,0)),D260))</f>
        <v>5.7877441756654804</v>
      </c>
      <c r="E261" s="6">
        <f>IF($A261&gt;DataEnd,NA(),IFERROR(INDEX('iBoxx inputs'!C:C,MATCH($A261,'iBoxx inputs'!$A:$A,0)),E260))</f>
        <v>6.2196561416801002</v>
      </c>
      <c r="F261" s="6">
        <f>IF($A261&gt;DataEnd,NA(),IFERROR(INDEX('Bank of England inputs'!D:D,MATCH($A261,'Bank of England inputs'!$A:$A,0),0),F260))</f>
        <v>2.1952175617404812</v>
      </c>
      <c r="H261" s="5">
        <f t="shared" si="13"/>
        <v>36171</v>
      </c>
      <c r="I261" s="6">
        <f t="shared" si="14"/>
        <v>6.0037001586727907</v>
      </c>
      <c r="J261" s="6">
        <f t="shared" si="12"/>
        <v>3.7266739949268768</v>
      </c>
    </row>
    <row r="262" spans="1:10" x14ac:dyDescent="0.2">
      <c r="A262" s="5">
        <f>IF(AND(dateA=1,A261&lt;DataEnd),'iBoxx inputs'!A266,IF(AND(dateA=2,A261&lt;DataEnd),'Bank of England inputs'!A266,IF(dateA=3,A261+1,IF(dateA=4,WORKDAY(A261,1,),WORKDAY(A261,1,holidayQ)))))</f>
        <v>36172</v>
      </c>
      <c r="B262" s="35">
        <f>MATCH(A262,'iBoxx inputs'!A:A,0)</f>
        <v>278</v>
      </c>
      <c r="C262" s="35">
        <f>MATCH(A262,'Bank of England inputs'!A:A,0)</f>
        <v>266</v>
      </c>
      <c r="D262" s="6">
        <f>IF($A262&gt;DataEnd,NA(),IFERROR(INDEX('iBoxx inputs'!B:B,MATCH($A262,'iBoxx inputs'!$A:$A,0)),D261))</f>
        <v>5.8654776510892104</v>
      </c>
      <c r="E262" s="6">
        <f>IF($A262&gt;DataEnd,NA(),IFERROR(INDEX('iBoxx inputs'!C:C,MATCH($A262,'iBoxx inputs'!$A:$A,0)),E261))</f>
        <v>6.3038080923655704</v>
      </c>
      <c r="F262" s="6">
        <f>IF($A262&gt;DataEnd,NA(),IFERROR(INDEX('Bank of England inputs'!D:D,MATCH($A262,'Bank of England inputs'!$A:$A,0),0),F261))</f>
        <v>2.2638181105449018</v>
      </c>
      <c r="H262" s="5">
        <f t="shared" si="13"/>
        <v>36172</v>
      </c>
      <c r="I262" s="6">
        <f t="shared" si="14"/>
        <v>6.0846428717273904</v>
      </c>
      <c r="J262" s="6">
        <f t="shared" si="12"/>
        <v>3.7362430151515191</v>
      </c>
    </row>
    <row r="263" spans="1:10" x14ac:dyDescent="0.2">
      <c r="A263" s="5">
        <f>IF(AND(dateA=1,A262&lt;DataEnd),'iBoxx inputs'!A267,IF(AND(dateA=2,A262&lt;DataEnd),'Bank of England inputs'!A267,IF(dateA=3,A262+1,IF(dateA=4,WORKDAY(A262,1,),WORKDAY(A262,1,holidayQ)))))</f>
        <v>36173</v>
      </c>
      <c r="B263" s="35">
        <f>MATCH(A263,'iBoxx inputs'!A:A,0)</f>
        <v>279</v>
      </c>
      <c r="C263" s="35">
        <f>MATCH(A263,'Bank of England inputs'!A:A,0)</f>
        <v>267</v>
      </c>
      <c r="D263" s="6">
        <f>IF($A263&gt;DataEnd,NA(),IFERROR(INDEX('iBoxx inputs'!B:B,MATCH($A263,'iBoxx inputs'!$A:$A,0)),D262))</f>
        <v>5.8368902947936299</v>
      </c>
      <c r="E263" s="6">
        <f>IF($A263&gt;DataEnd,NA(),IFERROR(INDEX('iBoxx inputs'!C:C,MATCH($A263,'iBoxx inputs'!$A:$A,0)),E262))</f>
        <v>6.2640929425076299</v>
      </c>
      <c r="F263" s="6">
        <f>IF($A263&gt;DataEnd,NA(),IFERROR(INDEX('Bank of England inputs'!D:D,MATCH($A263,'Bank of England inputs'!$A:$A,0),0),F262))</f>
        <v>2.1956479121740813</v>
      </c>
      <c r="H263" s="5">
        <f t="shared" si="13"/>
        <v>36173</v>
      </c>
      <c r="I263" s="6">
        <f t="shared" si="14"/>
        <v>6.0504916186506303</v>
      </c>
      <c r="J263" s="6">
        <f t="shared" si="12"/>
        <v>3.7720233544479065</v>
      </c>
    </row>
    <row r="264" spans="1:10" x14ac:dyDescent="0.2">
      <c r="A264" s="5">
        <f>IF(AND(dateA=1,A263&lt;DataEnd),'iBoxx inputs'!A268,IF(AND(dateA=2,A263&lt;DataEnd),'Bank of England inputs'!A268,IF(dateA=3,A263+1,IF(dateA=4,WORKDAY(A263,1,),WORKDAY(A263,1,holidayQ)))))</f>
        <v>36174</v>
      </c>
      <c r="B264" s="35">
        <f>MATCH(A264,'iBoxx inputs'!A:A,0)</f>
        <v>280</v>
      </c>
      <c r="C264" s="35">
        <f>MATCH(A264,'Bank of England inputs'!A:A,0)</f>
        <v>268</v>
      </c>
      <c r="D264" s="6">
        <f>IF($A264&gt;DataEnd,NA(),IFERROR(INDEX('iBoxx inputs'!B:B,MATCH($A264,'iBoxx inputs'!$A:$A,0)),D263))</f>
        <v>5.8181532961126203</v>
      </c>
      <c r="E264" s="6">
        <f>IF($A264&gt;DataEnd,NA(),IFERROR(INDEX('iBoxx inputs'!C:C,MATCH($A264,'iBoxx inputs'!$A:$A,0)),E263))</f>
        <v>6.2434067452732398</v>
      </c>
      <c r="F264" s="6">
        <f>IF($A264&gt;DataEnd,NA(),IFERROR(INDEX('Bank of England inputs'!D:D,MATCH($A264,'Bank of England inputs'!$A:$A,0),0),F263))</f>
        <v>2.16602959913752</v>
      </c>
      <c r="H264" s="5">
        <f t="shared" si="13"/>
        <v>36174</v>
      </c>
      <c r="I264" s="6">
        <f t="shared" si="14"/>
        <v>6.0307800206929301</v>
      </c>
      <c r="J264" s="6">
        <f t="shared" si="12"/>
        <v>3.7828135601621016</v>
      </c>
    </row>
    <row r="265" spans="1:10" x14ac:dyDescent="0.2">
      <c r="A265" s="5">
        <f>IF(AND(dateA=1,A264&lt;DataEnd),'iBoxx inputs'!A269,IF(AND(dateA=2,A264&lt;DataEnd),'Bank of England inputs'!A269,IF(dateA=3,A264+1,IF(dateA=4,WORKDAY(A264,1,),WORKDAY(A264,1,holidayQ)))))</f>
        <v>36175</v>
      </c>
      <c r="B265" s="35">
        <f>MATCH(A265,'iBoxx inputs'!A:A,0)</f>
        <v>281</v>
      </c>
      <c r="C265" s="35">
        <f>MATCH(A265,'Bank of England inputs'!A:A,0)</f>
        <v>269</v>
      </c>
      <c r="D265" s="6">
        <f>IF($A265&gt;DataEnd,NA(),IFERROR(INDEX('iBoxx inputs'!B:B,MATCH($A265,'iBoxx inputs'!$A:$A,0)),D264))</f>
        <v>5.8392018638057603</v>
      </c>
      <c r="E265" s="6">
        <f>IF($A265&gt;DataEnd,NA(),IFERROR(INDEX('iBoxx inputs'!C:C,MATCH($A265,'iBoxx inputs'!$A:$A,0)),E264))</f>
        <v>6.2616218946778996</v>
      </c>
      <c r="F265" s="6">
        <f>IF($A265&gt;DataEnd,NA(),IFERROR(INDEX('Bank of England inputs'!D:D,MATCH($A265,'Bank of England inputs'!$A:$A,0),0),F264))</f>
        <v>2.1954327158678844</v>
      </c>
      <c r="H265" s="5">
        <f t="shared" si="13"/>
        <v>36175</v>
      </c>
      <c r="I265" s="6">
        <f t="shared" si="14"/>
        <v>6.05041187924183</v>
      </c>
      <c r="J265" s="6">
        <f t="shared" si="12"/>
        <v>3.7721638442413274</v>
      </c>
    </row>
    <row r="266" spans="1:10" x14ac:dyDescent="0.2">
      <c r="A266" s="5">
        <f>IF(AND(dateA=1,A265&lt;DataEnd),'iBoxx inputs'!A270,IF(AND(dateA=2,A265&lt;DataEnd),'Bank of England inputs'!A270,IF(dateA=3,A265+1,IF(dateA=4,WORKDAY(A265,1,),WORKDAY(A265,1,holidayQ)))))</f>
        <v>36178</v>
      </c>
      <c r="B266" s="35">
        <f>MATCH(A266,'iBoxx inputs'!A:A,0)</f>
        <v>282</v>
      </c>
      <c r="C266" s="35">
        <f>MATCH(A266,'Bank of England inputs'!A:A,0)</f>
        <v>270</v>
      </c>
      <c r="D266" s="6">
        <f>IF($A266&gt;DataEnd,NA(),IFERROR(INDEX('iBoxx inputs'!B:B,MATCH($A266,'iBoxx inputs'!$A:$A,0)),D265))</f>
        <v>5.8298069627320404</v>
      </c>
      <c r="E266" s="6">
        <f>IF($A266&gt;DataEnd,NA(),IFERROR(INDEX('iBoxx inputs'!C:C,MATCH($A266,'iBoxx inputs'!$A:$A,0)),E265))</f>
        <v>6.2513406819634003</v>
      </c>
      <c r="F266" s="6">
        <f>IF($A266&gt;DataEnd,NA(),IFERROR(INDEX('Bank of England inputs'!D:D,MATCH($A266,'Bank of England inputs'!$A:$A,0),0),F265))</f>
        <v>2.1954327158678844</v>
      </c>
      <c r="H266" s="5">
        <f t="shared" si="13"/>
        <v>36178</v>
      </c>
      <c r="I266" s="6">
        <f t="shared" si="14"/>
        <v>6.0405738223477208</v>
      </c>
      <c r="J266" s="6">
        <f t="shared" si="12"/>
        <v>3.7625371352655534</v>
      </c>
    </row>
    <row r="267" spans="1:10" x14ac:dyDescent="0.2">
      <c r="A267" s="5">
        <f>IF(AND(dateA=1,A266&lt;DataEnd),'iBoxx inputs'!A271,IF(AND(dateA=2,A266&lt;DataEnd),'Bank of England inputs'!A271,IF(dateA=3,A266+1,IF(dateA=4,WORKDAY(A266,1,),WORKDAY(A266,1,holidayQ)))))</f>
        <v>36179</v>
      </c>
      <c r="B267" s="35">
        <f>MATCH(A267,'iBoxx inputs'!A:A,0)</f>
        <v>283</v>
      </c>
      <c r="C267" s="35">
        <f>MATCH(A267,'Bank of England inputs'!A:A,0)</f>
        <v>271</v>
      </c>
      <c r="D267" s="6">
        <f>IF($A267&gt;DataEnd,NA(),IFERROR(INDEX('iBoxx inputs'!B:B,MATCH($A267,'iBoxx inputs'!$A:$A,0)),D266))</f>
        <v>5.80677569125515</v>
      </c>
      <c r="E267" s="6">
        <f>IF($A267&gt;DataEnd,NA(),IFERROR(INDEX('iBoxx inputs'!C:C,MATCH($A267,'iBoxx inputs'!$A:$A,0)),E266))</f>
        <v>6.2415303237231603</v>
      </c>
      <c r="F267" s="6">
        <f>IF($A267&gt;DataEnd,NA(),IFERROR(INDEX('Bank of England inputs'!D:D,MATCH($A267,'Bank of England inputs'!$A:$A,0),0),F266))</f>
        <v>2.1954327158678844</v>
      </c>
      <c r="H267" s="5">
        <f t="shared" si="13"/>
        <v>36179</v>
      </c>
      <c r="I267" s="6">
        <f t="shared" si="14"/>
        <v>6.0241530074891552</v>
      </c>
      <c r="J267" s="6">
        <f t="shared" si="12"/>
        <v>3.7464690836685355</v>
      </c>
    </row>
    <row r="268" spans="1:10" x14ac:dyDescent="0.2">
      <c r="A268" s="5">
        <f>IF(AND(dateA=1,A267&lt;DataEnd),'iBoxx inputs'!A272,IF(AND(dateA=2,A267&lt;DataEnd),'Bank of England inputs'!A272,IF(dateA=3,A267+1,IF(dateA=4,WORKDAY(A267,1,),WORKDAY(A267,1,holidayQ)))))</f>
        <v>36180</v>
      </c>
      <c r="B268" s="35">
        <f>MATCH(A268,'iBoxx inputs'!A:A,0)</f>
        <v>284</v>
      </c>
      <c r="C268" s="35">
        <f>MATCH(A268,'Bank of England inputs'!A:A,0)</f>
        <v>272</v>
      </c>
      <c r="D268" s="6">
        <f>IF($A268&gt;DataEnd,NA(),IFERROR(INDEX('iBoxx inputs'!B:B,MATCH($A268,'iBoxx inputs'!$A:$A,0)),D267))</f>
        <v>5.7742021201289004</v>
      </c>
      <c r="E268" s="6">
        <f>IF($A268&gt;DataEnd,NA(),IFERROR(INDEX('iBoxx inputs'!C:C,MATCH($A268,'iBoxx inputs'!$A:$A,0)),E267))</f>
        <v>6.2016828758951696</v>
      </c>
      <c r="F268" s="6">
        <f>IF($A268&gt;DataEnd,NA(),IFERROR(INDEX('Bank of England inputs'!D:D,MATCH($A268,'Bank of England inputs'!$A:$A,0),0),F267))</f>
        <v>2.1960784313725501</v>
      </c>
      <c r="H268" s="5">
        <f t="shared" si="13"/>
        <v>36180</v>
      </c>
      <c r="I268" s="6">
        <f t="shared" si="14"/>
        <v>5.9879424980120355</v>
      </c>
      <c r="J268" s="6">
        <f t="shared" si="12"/>
        <v>3.7103811856986635</v>
      </c>
    </row>
    <row r="269" spans="1:10" x14ac:dyDescent="0.2">
      <c r="A269" s="5">
        <f>IF(AND(dateA=1,A268&lt;DataEnd),'iBoxx inputs'!A273,IF(AND(dateA=2,A268&lt;DataEnd),'Bank of England inputs'!A273,IF(dateA=3,A268+1,IF(dateA=4,WORKDAY(A268,1,),WORKDAY(A268,1,holidayQ)))))</f>
        <v>36181</v>
      </c>
      <c r="B269" s="35">
        <f>MATCH(A269,'iBoxx inputs'!A:A,0)</f>
        <v>285</v>
      </c>
      <c r="C269" s="35">
        <f>MATCH(A269,'Bank of England inputs'!A:A,0)</f>
        <v>273</v>
      </c>
      <c r="D269" s="6">
        <f>IF($A269&gt;DataEnd,NA(),IFERROR(INDEX('iBoxx inputs'!B:B,MATCH($A269,'iBoxx inputs'!$A:$A,0)),D268))</f>
        <v>5.7270747561415298</v>
      </c>
      <c r="E269" s="6">
        <f>IF($A269&gt;DataEnd,NA(),IFERROR(INDEX('iBoxx inputs'!C:C,MATCH($A269,'iBoxx inputs'!$A:$A,0)),E268))</f>
        <v>6.1528542347908504</v>
      </c>
      <c r="F269" s="6">
        <f>IF($A269&gt;DataEnd,NA(),IFERROR(INDEX('Bank of England inputs'!D:D,MATCH($A269,'Bank of England inputs'!$A:$A,0),0),F268))</f>
        <v>2.1474798980192222</v>
      </c>
      <c r="H269" s="5">
        <f t="shared" si="13"/>
        <v>36181</v>
      </c>
      <c r="I269" s="6">
        <f t="shared" si="14"/>
        <v>5.9399644954661905</v>
      </c>
      <c r="J269" s="6">
        <f t="shared" si="12"/>
        <v>3.7127539526508713</v>
      </c>
    </row>
    <row r="270" spans="1:10" x14ac:dyDescent="0.2">
      <c r="A270" s="5">
        <f>IF(AND(dateA=1,A269&lt;DataEnd),'iBoxx inputs'!A274,IF(AND(dateA=2,A269&lt;DataEnd),'Bank of England inputs'!A274,IF(dateA=3,A269+1,IF(dateA=4,WORKDAY(A269,1,),WORKDAY(A269,1,holidayQ)))))</f>
        <v>36182</v>
      </c>
      <c r="B270" s="35">
        <f>MATCH(A270,'iBoxx inputs'!A:A,0)</f>
        <v>286</v>
      </c>
      <c r="C270" s="35">
        <f>MATCH(A270,'Bank of England inputs'!A:A,0)</f>
        <v>274</v>
      </c>
      <c r="D270" s="6">
        <f>IF($A270&gt;DataEnd,NA(),IFERROR(INDEX('iBoxx inputs'!B:B,MATCH($A270,'iBoxx inputs'!$A:$A,0)),D269))</f>
        <v>5.6838620314590704</v>
      </c>
      <c r="E270" s="6">
        <f>IF($A270&gt;DataEnd,NA(),IFERROR(INDEX('iBoxx inputs'!C:C,MATCH($A270,'iBoxx inputs'!$A:$A,0)),E269))</f>
        <v>6.0993811784167802</v>
      </c>
      <c r="F270" s="6">
        <f>IF($A270&gt;DataEnd,NA(),IFERROR(INDEX('Bank of England inputs'!D:D,MATCH($A270,'Bank of England inputs'!$A:$A,0),0),F269))</f>
        <v>2.118477834444854</v>
      </c>
      <c r="H270" s="5">
        <f t="shared" si="13"/>
        <v>36182</v>
      </c>
      <c r="I270" s="6">
        <f t="shared" si="14"/>
        <v>5.8916216049379253</v>
      </c>
      <c r="J270" s="6">
        <f t="shared" si="12"/>
        <v>3.6948687940786984</v>
      </c>
    </row>
    <row r="271" spans="1:10" x14ac:dyDescent="0.2">
      <c r="A271" s="5">
        <f>IF(AND(dateA=1,A270&lt;DataEnd),'iBoxx inputs'!A275,IF(AND(dateA=2,A270&lt;DataEnd),'Bank of England inputs'!A275,IF(dateA=3,A270+1,IF(dateA=4,WORKDAY(A270,1,),WORKDAY(A270,1,holidayQ)))))</f>
        <v>36185</v>
      </c>
      <c r="B271" s="35">
        <f>MATCH(A271,'iBoxx inputs'!A:A,0)</f>
        <v>287</v>
      </c>
      <c r="C271" s="35">
        <f>MATCH(A271,'Bank of England inputs'!A:A,0)</f>
        <v>275</v>
      </c>
      <c r="D271" s="6">
        <f>IF($A271&gt;DataEnd,NA(),IFERROR(INDEX('iBoxx inputs'!B:B,MATCH($A271,'iBoxx inputs'!$A:$A,0)),D270))</f>
        <v>5.7304750780315103</v>
      </c>
      <c r="E271" s="6">
        <f>IF($A271&gt;DataEnd,NA(),IFERROR(INDEX('iBoxx inputs'!C:C,MATCH($A271,'iBoxx inputs'!$A:$A,0)),E270))</f>
        <v>6.1489696545729897</v>
      </c>
      <c r="F271" s="6">
        <f>IF($A271&gt;DataEnd,NA(),IFERROR(INDEX('Bank of England inputs'!D:D,MATCH($A271,'Bank of England inputs'!$A:$A,0),0),F270))</f>
        <v>2.1474798980192222</v>
      </c>
      <c r="H271" s="5">
        <f t="shared" si="13"/>
        <v>36185</v>
      </c>
      <c r="I271" s="6">
        <f t="shared" si="14"/>
        <v>5.9397223663022505</v>
      </c>
      <c r="J271" s="6">
        <f t="shared" si="12"/>
        <v>3.7125169138475744</v>
      </c>
    </row>
    <row r="272" spans="1:10" x14ac:dyDescent="0.2">
      <c r="A272" s="5">
        <f>IF(AND(dateA=1,A271&lt;DataEnd),'iBoxx inputs'!A276,IF(AND(dateA=2,A271&lt;DataEnd),'Bank of England inputs'!A276,IF(dateA=3,A271+1,IF(dateA=4,WORKDAY(A271,1,),WORKDAY(A271,1,holidayQ)))))</f>
        <v>36186</v>
      </c>
      <c r="B272" s="35">
        <f>MATCH(A272,'iBoxx inputs'!A:A,0)</f>
        <v>288</v>
      </c>
      <c r="C272" s="35">
        <f>MATCH(A272,'Bank of England inputs'!A:A,0)</f>
        <v>276</v>
      </c>
      <c r="D272" s="6">
        <f>IF($A272&gt;DataEnd,NA(),IFERROR(INDEX('iBoxx inputs'!B:B,MATCH($A272,'iBoxx inputs'!$A:$A,0)),D271))</f>
        <v>5.7099708737701897</v>
      </c>
      <c r="E272" s="6">
        <f>IF($A272&gt;DataEnd,NA(),IFERROR(INDEX('iBoxx inputs'!C:C,MATCH($A272,'iBoxx inputs'!$A:$A,0)),E271))</f>
        <v>6.11653249220607</v>
      </c>
      <c r="F272" s="6">
        <f>IF($A272&gt;DataEnd,NA(),IFERROR(INDEX('Bank of England inputs'!D:D,MATCH($A272,'Bank of England inputs'!$A:$A,0),0),F271))</f>
        <v>2.1180623651696484</v>
      </c>
      <c r="H272" s="5">
        <f t="shared" si="13"/>
        <v>36186</v>
      </c>
      <c r="I272" s="6">
        <f t="shared" si="14"/>
        <v>5.9132516829881299</v>
      </c>
      <c r="J272" s="6">
        <f t="shared" si="12"/>
        <v>3.7164721205216855</v>
      </c>
    </row>
    <row r="273" spans="1:10" x14ac:dyDescent="0.2">
      <c r="A273" s="5">
        <f>IF(AND(dateA=1,A272&lt;DataEnd),'iBoxx inputs'!A277,IF(AND(dateA=2,A272&lt;DataEnd),'Bank of England inputs'!A277,IF(dateA=3,A272+1,IF(dateA=4,WORKDAY(A272,1,),WORKDAY(A272,1,holidayQ)))))</f>
        <v>36187</v>
      </c>
      <c r="B273" s="35">
        <f>MATCH(A273,'iBoxx inputs'!A:A,0)</f>
        <v>289</v>
      </c>
      <c r="C273" s="35">
        <f>MATCH(A273,'Bank of England inputs'!A:A,0)</f>
        <v>277</v>
      </c>
      <c r="D273" s="6">
        <f>IF($A273&gt;DataEnd,NA(),IFERROR(INDEX('iBoxx inputs'!B:B,MATCH($A273,'iBoxx inputs'!$A:$A,0)),D272))</f>
        <v>5.7223631739142702</v>
      </c>
      <c r="E273" s="6">
        <f>IF($A273&gt;DataEnd,NA(),IFERROR(INDEX('iBoxx inputs'!C:C,MATCH($A273,'iBoxx inputs'!$A:$A,0)),E272))</f>
        <v>6.1272936545279402</v>
      </c>
      <c r="F273" s="6">
        <f>IF($A273&gt;DataEnd,NA(),IFERROR(INDEX('Bank of England inputs'!D:D,MATCH($A273,'Bank of England inputs'!$A:$A,0),0),F272))</f>
        <v>2.1378836912817611</v>
      </c>
      <c r="H273" s="5">
        <f t="shared" si="13"/>
        <v>36187</v>
      </c>
      <c r="I273" s="6">
        <f t="shared" si="14"/>
        <v>5.9248284142211052</v>
      </c>
      <c r="J273" s="6">
        <f t="shared" si="12"/>
        <v>3.7076788612397937</v>
      </c>
    </row>
    <row r="274" spans="1:10" x14ac:dyDescent="0.2">
      <c r="A274" s="5">
        <f>IF(AND(dateA=1,A273&lt;DataEnd),'iBoxx inputs'!A278,IF(AND(dateA=2,A273&lt;DataEnd),'Bank of England inputs'!A278,IF(dateA=3,A273+1,IF(dateA=4,WORKDAY(A273,1,),WORKDAY(A273,1,holidayQ)))))</f>
        <v>36188</v>
      </c>
      <c r="B274" s="35">
        <f>MATCH(A274,'iBoxx inputs'!A:A,0)</f>
        <v>290</v>
      </c>
      <c r="C274" s="35">
        <f>MATCH(A274,'Bank of England inputs'!A:A,0)</f>
        <v>278</v>
      </c>
      <c r="D274" s="6">
        <f>IF($A274&gt;DataEnd,NA(),IFERROR(INDEX('iBoxx inputs'!B:B,MATCH($A274,'iBoxx inputs'!$A:$A,0)),D273))</f>
        <v>5.7283083037363802</v>
      </c>
      <c r="E274" s="6">
        <f>IF($A274&gt;DataEnd,NA(),IFERROR(INDEX('iBoxx inputs'!C:C,MATCH($A274,'iBoxx inputs'!$A:$A,0)),E273))</f>
        <v>6.1355855777864203</v>
      </c>
      <c r="F274" s="6">
        <f>IF($A274&gt;DataEnd,NA(),IFERROR(INDEX('Bank of England inputs'!D:D,MATCH($A274,'Bank of England inputs'!$A:$A,0),0),F273))</f>
        <v>2.1378836912817611</v>
      </c>
      <c r="H274" s="5">
        <f t="shared" si="13"/>
        <v>36188</v>
      </c>
      <c r="I274" s="6">
        <f t="shared" si="14"/>
        <v>5.9319469407614003</v>
      </c>
      <c r="J274" s="6">
        <f t="shared" si="12"/>
        <v>3.714648387416597</v>
      </c>
    </row>
    <row r="275" spans="1:10" x14ac:dyDescent="0.2">
      <c r="A275" s="5">
        <f>IF(AND(dateA=1,A274&lt;DataEnd),'iBoxx inputs'!A279,IF(AND(dateA=2,A274&lt;DataEnd),'Bank of England inputs'!A279,IF(dateA=3,A274+1,IF(dateA=4,WORKDAY(A274,1,),WORKDAY(A274,1,holidayQ)))))</f>
        <v>36189</v>
      </c>
      <c r="B275" s="35">
        <f>MATCH(A275,'iBoxx inputs'!A:A,0)</f>
        <v>291</v>
      </c>
      <c r="C275" s="35">
        <f>MATCH(A275,'Bank of England inputs'!A:A,0)</f>
        <v>279</v>
      </c>
      <c r="D275" s="6">
        <f>IF($A275&gt;DataEnd,NA(),IFERROR(INDEX('iBoxx inputs'!B:B,MATCH($A275,'iBoxx inputs'!$A:$A,0)),D274))</f>
        <v>5.7039953013543601</v>
      </c>
      <c r="E275" s="6">
        <f>IF($A275&gt;DataEnd,NA(),IFERROR(INDEX('iBoxx inputs'!C:C,MATCH($A275,'iBoxx inputs'!$A:$A,0)),E274))</f>
        <v>6.10760662974221</v>
      </c>
      <c r="F275" s="6">
        <f>IF($A275&gt;DataEnd,NA(),IFERROR(INDEX('Bank of England inputs'!D:D,MATCH($A275,'Bank of England inputs'!$A:$A,0),0),F274))</f>
        <v>2.1683673469387488</v>
      </c>
      <c r="H275" s="5">
        <f t="shared" si="13"/>
        <v>36189</v>
      </c>
      <c r="I275" s="6">
        <f t="shared" si="14"/>
        <v>5.905800965548285</v>
      </c>
      <c r="J275" s="6">
        <f t="shared" si="12"/>
        <v>3.6581123058550435</v>
      </c>
    </row>
    <row r="276" spans="1:10" x14ac:dyDescent="0.2">
      <c r="A276" s="5">
        <f>IF(AND(dateA=1,A275&lt;DataEnd),'iBoxx inputs'!A280,IF(AND(dateA=2,A275&lt;DataEnd),'Bank of England inputs'!A280,IF(dateA=3,A275+1,IF(dateA=4,WORKDAY(A275,1,),WORKDAY(A275,1,holidayQ)))))</f>
        <v>36192</v>
      </c>
      <c r="B276" s="35">
        <f>MATCH(A276,'iBoxx inputs'!A:A,0)</f>
        <v>293</v>
      </c>
      <c r="C276" s="35">
        <f>MATCH(A276,'Bank of England inputs'!A:A,0)</f>
        <v>280</v>
      </c>
      <c r="D276" s="6">
        <f>IF($A276&gt;DataEnd,NA(),IFERROR(INDEX('iBoxx inputs'!B:B,MATCH($A276,'iBoxx inputs'!$A:$A,0)),D275))</f>
        <v>5.7690344075850399</v>
      </c>
      <c r="E276" s="6">
        <f>IF($A276&gt;DataEnd,NA(),IFERROR(INDEX('iBoxx inputs'!C:C,MATCH($A276,'iBoxx inputs'!$A:$A,0)),E275))</f>
        <v>6.1276541017853301</v>
      </c>
      <c r="F276" s="6">
        <f>IF($A276&gt;DataEnd,NA(),IFERROR(INDEX('Bank of England inputs'!D:D,MATCH($A276,'Bank of England inputs'!$A:$A,0),0),F275))</f>
        <v>2.1980178588951294</v>
      </c>
      <c r="H276" s="5">
        <f t="shared" si="13"/>
        <v>36192</v>
      </c>
      <c r="I276" s="6">
        <f t="shared" si="14"/>
        <v>5.9483442546851855</v>
      </c>
      <c r="J276" s="6">
        <f t="shared" si="12"/>
        <v>3.6696664713870675</v>
      </c>
    </row>
    <row r="277" spans="1:10" x14ac:dyDescent="0.2">
      <c r="A277" s="5">
        <f>IF(AND(dateA=1,A276&lt;DataEnd),'iBoxx inputs'!A281,IF(AND(dateA=2,A276&lt;DataEnd),'Bank of England inputs'!A281,IF(dateA=3,A276+1,IF(dateA=4,WORKDAY(A276,1,),WORKDAY(A276,1,holidayQ)))))</f>
        <v>36193</v>
      </c>
      <c r="B277" s="35">
        <f>MATCH(A277,'iBoxx inputs'!A:A,0)</f>
        <v>294</v>
      </c>
      <c r="C277" s="35">
        <f>MATCH(A277,'Bank of England inputs'!A:A,0)</f>
        <v>281</v>
      </c>
      <c r="D277" s="6">
        <f>IF($A277&gt;DataEnd,NA(),IFERROR(INDEX('iBoxx inputs'!B:B,MATCH($A277,'iBoxx inputs'!$A:$A,0)),D276))</f>
        <v>5.7766484080760403</v>
      </c>
      <c r="E277" s="6">
        <f>IF($A277&gt;DataEnd,NA(),IFERROR(INDEX('iBoxx inputs'!C:C,MATCH($A277,'iBoxx inputs'!$A:$A,0)),E276))</f>
        <v>6.1385193520082399</v>
      </c>
      <c r="F277" s="6">
        <f>IF($A277&gt;DataEnd,NA(),IFERROR(INDEX('Bank of England inputs'!D:D,MATCH($A277,'Bank of England inputs'!$A:$A,0),0),F276))</f>
        <v>2.2377073314358675</v>
      </c>
      <c r="H277" s="5">
        <f t="shared" si="13"/>
        <v>36193</v>
      </c>
      <c r="I277" s="6">
        <f t="shared" si="14"/>
        <v>5.9575838800421401</v>
      </c>
      <c r="J277" s="6">
        <f t="shared" si="12"/>
        <v>3.6384584960880595</v>
      </c>
    </row>
    <row r="278" spans="1:10" x14ac:dyDescent="0.2">
      <c r="A278" s="5">
        <f>IF(AND(dateA=1,A277&lt;DataEnd),'iBoxx inputs'!A282,IF(AND(dateA=2,A277&lt;DataEnd),'Bank of England inputs'!A282,IF(dateA=3,A277+1,IF(dateA=4,WORKDAY(A277,1,),WORKDAY(A277,1,holidayQ)))))</f>
        <v>36194</v>
      </c>
      <c r="B278" s="35">
        <f>MATCH(A278,'iBoxx inputs'!A:A,0)</f>
        <v>295</v>
      </c>
      <c r="C278" s="35">
        <f>MATCH(A278,'Bank of England inputs'!A:A,0)</f>
        <v>282</v>
      </c>
      <c r="D278" s="6">
        <f>IF($A278&gt;DataEnd,NA(),IFERROR(INDEX('iBoxx inputs'!B:B,MATCH($A278,'iBoxx inputs'!$A:$A,0)),D277))</f>
        <v>5.7812244940843902</v>
      </c>
      <c r="E278" s="6">
        <f>IF($A278&gt;DataEnd,NA(),IFERROR(INDEX('iBoxx inputs'!C:C,MATCH($A278,'iBoxx inputs'!$A:$A,0)),E277))</f>
        <v>6.1442373982133498</v>
      </c>
      <c r="F278" s="6">
        <f>IF($A278&gt;DataEnd,NA(),IFERROR(INDEX('Bank of England inputs'!D:D,MATCH($A278,'Bank of England inputs'!$A:$A,0),0),F277))</f>
        <v>2.2669283611383761</v>
      </c>
      <c r="H278" s="5">
        <f t="shared" si="13"/>
        <v>36194</v>
      </c>
      <c r="I278" s="6">
        <f t="shared" si="14"/>
        <v>5.96273094614887</v>
      </c>
      <c r="J278" s="6">
        <f t="shared" si="12"/>
        <v>3.6138785472850099</v>
      </c>
    </row>
    <row r="279" spans="1:10" x14ac:dyDescent="0.2">
      <c r="A279" s="5">
        <f>IF(AND(dateA=1,A278&lt;DataEnd),'iBoxx inputs'!A283,IF(AND(dateA=2,A278&lt;DataEnd),'Bank of England inputs'!A283,IF(dateA=3,A278+1,IF(dateA=4,WORKDAY(A278,1,),WORKDAY(A278,1,holidayQ)))))</f>
        <v>36195</v>
      </c>
      <c r="B279" s="35">
        <f>MATCH(A279,'iBoxx inputs'!A:A,0)</f>
        <v>296</v>
      </c>
      <c r="C279" s="35">
        <f>MATCH(A279,'Bank of England inputs'!A:A,0)</f>
        <v>283</v>
      </c>
      <c r="D279" s="6">
        <f>IF($A279&gt;DataEnd,NA(),IFERROR(INDEX('iBoxx inputs'!B:B,MATCH($A279,'iBoxx inputs'!$A:$A,0)),D278))</f>
        <v>5.8153482408970296</v>
      </c>
      <c r="E279" s="6">
        <f>IF($A279&gt;DataEnd,NA(),IFERROR(INDEX('iBoxx inputs'!C:C,MATCH($A279,'iBoxx inputs'!$A:$A,0)),E278))</f>
        <v>6.17348516488802</v>
      </c>
      <c r="F279" s="6">
        <f>IF($A279&gt;DataEnd,NA(),IFERROR(INDEX('Bank of England inputs'!D:D,MATCH($A279,'Bank of England inputs'!$A:$A,0),0),F278))</f>
        <v>2.3751104131906953</v>
      </c>
      <c r="H279" s="5">
        <f t="shared" si="13"/>
        <v>36195</v>
      </c>
      <c r="I279" s="6">
        <f t="shared" si="14"/>
        <v>5.9944167028925248</v>
      </c>
      <c r="J279" s="6">
        <f t="shared" si="12"/>
        <v>3.5353381061999922</v>
      </c>
    </row>
    <row r="280" spans="1:10" x14ac:dyDescent="0.2">
      <c r="A280" s="5">
        <f>IF(AND(dateA=1,A279&lt;DataEnd),'iBoxx inputs'!A284,IF(AND(dateA=2,A279&lt;DataEnd),'Bank of England inputs'!A284,IF(dateA=3,A279+1,IF(dateA=4,WORKDAY(A279,1,),WORKDAY(A279,1,holidayQ)))))</f>
        <v>36196</v>
      </c>
      <c r="B280" s="35">
        <f>MATCH(A280,'iBoxx inputs'!A:A,0)</f>
        <v>297</v>
      </c>
      <c r="C280" s="35">
        <f>MATCH(A280,'Bank of England inputs'!A:A,0)</f>
        <v>284</v>
      </c>
      <c r="D280" s="6">
        <f>IF($A280&gt;DataEnd,NA(),IFERROR(INDEX('iBoxx inputs'!B:B,MATCH($A280,'iBoxx inputs'!$A:$A,0)),D279))</f>
        <v>5.7661420266379002</v>
      </c>
      <c r="E280" s="6">
        <f>IF($A280&gt;DataEnd,NA(),IFERROR(INDEX('iBoxx inputs'!C:C,MATCH($A280,'iBoxx inputs'!$A:$A,0)),E279))</f>
        <v>6.1177659094540404</v>
      </c>
      <c r="F280" s="6">
        <f>IF($A280&gt;DataEnd,NA(),IFERROR(INDEX('Bank of England inputs'!D:D,MATCH($A280,'Bank of England inputs'!$A:$A,0),0),F279))</f>
        <v>2.3559438500049046</v>
      </c>
      <c r="H280" s="5">
        <f t="shared" si="13"/>
        <v>36196</v>
      </c>
      <c r="I280" s="6">
        <f t="shared" si="14"/>
        <v>5.9419539680459703</v>
      </c>
      <c r="J280" s="6">
        <f t="shared" si="12"/>
        <v>3.5034703243967069</v>
      </c>
    </row>
    <row r="281" spans="1:10" x14ac:dyDescent="0.2">
      <c r="A281" s="5">
        <f>IF(AND(dateA=1,A280&lt;DataEnd),'iBoxx inputs'!A285,IF(AND(dateA=2,A280&lt;DataEnd),'Bank of England inputs'!A285,IF(dateA=3,A280+1,IF(dateA=4,WORKDAY(A280,1,),WORKDAY(A280,1,holidayQ)))))</f>
        <v>36199</v>
      </c>
      <c r="B281" s="35">
        <f>MATCH(A281,'iBoxx inputs'!A:A,0)</f>
        <v>298</v>
      </c>
      <c r="C281" s="35">
        <f>MATCH(A281,'Bank of England inputs'!A:A,0)</f>
        <v>285</v>
      </c>
      <c r="D281" s="6">
        <f>IF($A281&gt;DataEnd,NA(),IFERROR(INDEX('iBoxx inputs'!B:B,MATCH($A281,'iBoxx inputs'!$A:$A,0)),D280))</f>
        <v>5.7987013566979702</v>
      </c>
      <c r="E281" s="6">
        <f>IF($A281&gt;DataEnd,NA(),IFERROR(INDEX('iBoxx inputs'!C:C,MATCH($A281,'iBoxx inputs'!$A:$A,0)),E280))</f>
        <v>6.1447614913518196</v>
      </c>
      <c r="F281" s="6">
        <f>IF($A281&gt;DataEnd,NA(),IFERROR(INDEX('Bank of England inputs'!D:D,MATCH($A281,'Bank of England inputs'!$A:$A,0),0),F280))</f>
        <v>2.4244208873184236</v>
      </c>
      <c r="H281" s="5">
        <f t="shared" si="13"/>
        <v>36199</v>
      </c>
      <c r="I281" s="6">
        <f t="shared" si="14"/>
        <v>5.9717314240248953</v>
      </c>
      <c r="J281" s="6">
        <f t="shared" si="12"/>
        <v>3.4633444895031618</v>
      </c>
    </row>
    <row r="282" spans="1:10" x14ac:dyDescent="0.2">
      <c r="A282" s="5">
        <f>IF(AND(dateA=1,A281&lt;DataEnd),'iBoxx inputs'!A286,IF(AND(dateA=2,A281&lt;DataEnd),'Bank of England inputs'!A286,IF(dateA=3,A281+1,IF(dateA=4,WORKDAY(A281,1,),WORKDAY(A281,1,holidayQ)))))</f>
        <v>36200</v>
      </c>
      <c r="B282" s="35">
        <f>MATCH(A282,'iBoxx inputs'!A:A,0)</f>
        <v>299</v>
      </c>
      <c r="C282" s="35">
        <f>MATCH(A282,'Bank of England inputs'!A:A,0)</f>
        <v>286</v>
      </c>
      <c r="D282" s="6">
        <f>IF($A282&gt;DataEnd,NA(),IFERROR(INDEX('iBoxx inputs'!B:B,MATCH($A282,'iBoxx inputs'!$A:$A,0)),D281))</f>
        <v>5.7439837188681002</v>
      </c>
      <c r="E282" s="6">
        <f>IF($A282&gt;DataEnd,NA(),IFERROR(INDEX('iBoxx inputs'!C:C,MATCH($A282,'iBoxx inputs'!$A:$A,0)),E281))</f>
        <v>6.0817165801755202</v>
      </c>
      <c r="F282" s="6">
        <f>IF($A282&gt;DataEnd,NA(),IFERROR(INDEX('Bank of England inputs'!D:D,MATCH($A282,'Bank of England inputs'!$A:$A,0),0),F281))</f>
        <v>2.375343541421282</v>
      </c>
      <c r="H282" s="5">
        <f t="shared" si="13"/>
        <v>36200</v>
      </c>
      <c r="I282" s="6">
        <f t="shared" si="14"/>
        <v>5.9128501495218106</v>
      </c>
      <c r="J282" s="6">
        <f t="shared" si="12"/>
        <v>3.4554283147965714</v>
      </c>
    </row>
    <row r="283" spans="1:10" x14ac:dyDescent="0.2">
      <c r="A283" s="5">
        <f>IF(AND(dateA=1,A282&lt;DataEnd),'iBoxx inputs'!A287,IF(AND(dateA=2,A282&lt;DataEnd),'Bank of England inputs'!A287,IF(dateA=3,A282+1,IF(dateA=4,WORKDAY(A282,1,),WORKDAY(A282,1,holidayQ)))))</f>
        <v>36201</v>
      </c>
      <c r="B283" s="35">
        <f>MATCH(A283,'iBoxx inputs'!A:A,0)</f>
        <v>300</v>
      </c>
      <c r="C283" s="35">
        <f>MATCH(A283,'Bank of England inputs'!A:A,0)</f>
        <v>287</v>
      </c>
      <c r="D283" s="6">
        <f>IF($A283&gt;DataEnd,NA(),IFERROR(INDEX('iBoxx inputs'!B:B,MATCH($A283,'iBoxx inputs'!$A:$A,0)),D282))</f>
        <v>5.7326793621118801</v>
      </c>
      <c r="E283" s="6">
        <f>IF($A283&gt;DataEnd,NA(),IFERROR(INDEX('iBoxx inputs'!C:C,MATCH($A283,'iBoxx inputs'!$A:$A,0)),E282))</f>
        <v>6.0668842486089503</v>
      </c>
      <c r="F283" s="6">
        <f>IF($A283&gt;DataEnd,NA(),IFERROR(INDEX('Bank of England inputs'!D:D,MATCH($A283,'Bank of England inputs'!$A:$A,0),0),F282))</f>
        <v>2.3650637880274772</v>
      </c>
      <c r="H283" s="5">
        <f t="shared" si="13"/>
        <v>36201</v>
      </c>
      <c r="I283" s="6">
        <f t="shared" si="14"/>
        <v>5.8997818053604156</v>
      </c>
      <c r="J283" s="6">
        <f t="shared" si="12"/>
        <v>3.4530511548866549</v>
      </c>
    </row>
    <row r="284" spans="1:10" x14ac:dyDescent="0.2">
      <c r="A284" s="5">
        <f>IF(AND(dateA=1,A283&lt;DataEnd),'iBoxx inputs'!A288,IF(AND(dateA=2,A283&lt;DataEnd),'Bank of England inputs'!A288,IF(dateA=3,A283+1,IF(dateA=4,WORKDAY(A283,1,),WORKDAY(A283,1,holidayQ)))))</f>
        <v>36202</v>
      </c>
      <c r="B284" s="35">
        <f>MATCH(A284,'iBoxx inputs'!A:A,0)</f>
        <v>301</v>
      </c>
      <c r="C284" s="35">
        <f>MATCH(A284,'Bank of England inputs'!A:A,0)</f>
        <v>288</v>
      </c>
      <c r="D284" s="6">
        <f>IF($A284&gt;DataEnd,NA(),IFERROR(INDEX('iBoxx inputs'!B:B,MATCH($A284,'iBoxx inputs'!$A:$A,0)),D283))</f>
        <v>5.7373059656697896</v>
      </c>
      <c r="E284" s="6">
        <f>IF($A284&gt;DataEnd,NA(),IFERROR(INDEX('iBoxx inputs'!C:C,MATCH($A284,'iBoxx inputs'!$A:$A,0)),E283))</f>
        <v>6.0682065239064498</v>
      </c>
      <c r="F284" s="6">
        <f>IF($A284&gt;DataEnd,NA(),IFERROR(INDEX('Bank of England inputs'!D:D,MATCH($A284,'Bank of England inputs'!$A:$A,0),0),F283))</f>
        <v>2.3449764521192851</v>
      </c>
      <c r="H284" s="5">
        <f t="shared" si="13"/>
        <v>36202</v>
      </c>
      <c r="I284" s="6">
        <f t="shared" si="14"/>
        <v>5.9027562447881197</v>
      </c>
      <c r="J284" s="6">
        <f t="shared" si="12"/>
        <v>3.4762622612291016</v>
      </c>
    </row>
    <row r="285" spans="1:10" x14ac:dyDescent="0.2">
      <c r="A285" s="5">
        <f>IF(AND(dateA=1,A284&lt;DataEnd),'iBoxx inputs'!A289,IF(AND(dateA=2,A284&lt;DataEnd),'Bank of England inputs'!A289,IF(dateA=3,A284+1,IF(dateA=4,WORKDAY(A284,1,),WORKDAY(A284,1,holidayQ)))))</f>
        <v>36203</v>
      </c>
      <c r="B285" s="35">
        <f>MATCH(A285,'iBoxx inputs'!A:A,0)</f>
        <v>302</v>
      </c>
      <c r="C285" s="35">
        <f>MATCH(A285,'Bank of England inputs'!A:A,0)</f>
        <v>289</v>
      </c>
      <c r="D285" s="6">
        <f>IF($A285&gt;DataEnd,NA(),IFERROR(INDEX('iBoxx inputs'!B:B,MATCH($A285,'iBoxx inputs'!$A:$A,0)),D284))</f>
        <v>5.8293518384346301</v>
      </c>
      <c r="E285" s="6">
        <f>IF($A285&gt;DataEnd,NA(),IFERROR(INDEX('iBoxx inputs'!C:C,MATCH($A285,'iBoxx inputs'!$A:$A,0)),E284))</f>
        <v>6.1584421047467499</v>
      </c>
      <c r="F285" s="6">
        <f>IF($A285&gt;DataEnd,NA(),IFERROR(INDEX('Bank of England inputs'!D:D,MATCH($A285,'Bank of England inputs'!$A:$A,0),0),F284))</f>
        <v>2.4619911721432075</v>
      </c>
      <c r="H285" s="5">
        <f t="shared" si="13"/>
        <v>36203</v>
      </c>
      <c r="I285" s="6">
        <f t="shared" si="14"/>
        <v>5.99389697159069</v>
      </c>
      <c r="J285" s="6">
        <f t="shared" si="12"/>
        <v>3.4470399794531037</v>
      </c>
    </row>
    <row r="286" spans="1:10" x14ac:dyDescent="0.2">
      <c r="A286" s="5">
        <f>IF(AND(dateA=1,A285&lt;DataEnd),'iBoxx inputs'!A290,IF(AND(dateA=2,A285&lt;DataEnd),'Bank of England inputs'!A290,IF(dateA=3,A285+1,IF(dateA=4,WORKDAY(A285,1,),WORKDAY(A285,1,holidayQ)))))</f>
        <v>36206</v>
      </c>
      <c r="B286" s="35">
        <f>MATCH(A286,'iBoxx inputs'!A:A,0)</f>
        <v>303</v>
      </c>
      <c r="C286" s="35">
        <f>MATCH(A286,'Bank of England inputs'!A:A,0)</f>
        <v>290</v>
      </c>
      <c r="D286" s="6">
        <f>IF($A286&gt;DataEnd,NA(),IFERROR(INDEX('iBoxx inputs'!B:B,MATCH($A286,'iBoxx inputs'!$A:$A,0)),D285))</f>
        <v>5.8682892598190399</v>
      </c>
      <c r="E286" s="6">
        <f>IF($A286&gt;DataEnd,NA(),IFERROR(INDEX('iBoxx inputs'!C:C,MATCH($A286,'iBoxx inputs'!$A:$A,0)),E285))</f>
        <v>6.2056558280566501</v>
      </c>
      <c r="F286" s="6">
        <f>IF($A286&gt;DataEnd,NA(),IFERROR(INDEX('Bank of England inputs'!D:D,MATCH($A286,'Bank of England inputs'!$A:$A,0),0),F285))</f>
        <v>2.4713150926743088</v>
      </c>
      <c r="H286" s="5">
        <f t="shared" si="13"/>
        <v>36206</v>
      </c>
      <c r="I286" s="6">
        <f t="shared" si="14"/>
        <v>6.0369725439378445</v>
      </c>
      <c r="J286" s="6">
        <f t="shared" si="12"/>
        <v>3.4796639899066228</v>
      </c>
    </row>
    <row r="287" spans="1:10" x14ac:dyDescent="0.2">
      <c r="A287" s="5">
        <f>IF(AND(dateA=1,A286&lt;DataEnd),'iBoxx inputs'!A291,IF(AND(dateA=2,A286&lt;DataEnd),'Bank of England inputs'!A291,IF(dateA=3,A286+1,IF(dateA=4,WORKDAY(A286,1,),WORKDAY(A286,1,holidayQ)))))</f>
        <v>36207</v>
      </c>
      <c r="B287" s="35">
        <f>MATCH(A287,'iBoxx inputs'!A:A,0)</f>
        <v>304</v>
      </c>
      <c r="C287" s="35">
        <f>MATCH(A287,'Bank of England inputs'!A:A,0)</f>
        <v>291</v>
      </c>
      <c r="D287" s="6">
        <f>IF($A287&gt;DataEnd,NA(),IFERROR(INDEX('iBoxx inputs'!B:B,MATCH($A287,'iBoxx inputs'!$A:$A,0)),D286))</f>
        <v>5.81353878772945</v>
      </c>
      <c r="E287" s="6">
        <f>IF($A287&gt;DataEnd,NA(),IFERROR(INDEX('iBoxx inputs'!C:C,MATCH($A287,'iBoxx inputs'!$A:$A,0)),E286))</f>
        <v>6.15785674279552</v>
      </c>
      <c r="F287" s="6">
        <f>IF($A287&gt;DataEnd,NA(),IFERROR(INDEX('Bank of England inputs'!D:D,MATCH($A287,'Bank of England inputs'!$A:$A,0),0),F286))</f>
        <v>2.451941938014901</v>
      </c>
      <c r="H287" s="5">
        <f t="shared" si="13"/>
        <v>36207</v>
      </c>
      <c r="I287" s="6">
        <f t="shared" si="14"/>
        <v>5.9856977652624845</v>
      </c>
      <c r="J287" s="6">
        <f t="shared" si="12"/>
        <v>3.4491838421037979</v>
      </c>
    </row>
    <row r="288" spans="1:10" x14ac:dyDescent="0.2">
      <c r="A288" s="5">
        <f>IF(AND(dateA=1,A287&lt;DataEnd),'iBoxx inputs'!A292,IF(AND(dateA=2,A287&lt;DataEnd),'Bank of England inputs'!A292,IF(dateA=3,A287+1,IF(dateA=4,WORKDAY(A287,1,),WORKDAY(A287,1,holidayQ)))))</f>
        <v>36208</v>
      </c>
      <c r="B288" s="35">
        <f>MATCH(A288,'iBoxx inputs'!A:A,0)</f>
        <v>305</v>
      </c>
      <c r="C288" s="35">
        <f>MATCH(A288,'Bank of England inputs'!A:A,0)</f>
        <v>292</v>
      </c>
      <c r="D288" s="6">
        <f>IF($A288&gt;DataEnd,NA(),IFERROR(INDEX('iBoxx inputs'!B:B,MATCH($A288,'iBoxx inputs'!$A:$A,0)),D287))</f>
        <v>5.7873639069140896</v>
      </c>
      <c r="E288" s="6">
        <f>IF($A288&gt;DataEnd,NA(),IFERROR(INDEX('iBoxx inputs'!C:C,MATCH($A288,'iBoxx inputs'!$A:$A,0)),E287))</f>
        <v>6.1232770954328402</v>
      </c>
      <c r="F288" s="6">
        <f>IF($A288&gt;DataEnd,NA(),IFERROR(INDEX('Bank of England inputs'!D:D,MATCH($A288,'Bank of England inputs'!$A:$A,0),0),F287))</f>
        <v>2.5125134949455452</v>
      </c>
      <c r="H288" s="5">
        <f t="shared" si="13"/>
        <v>36208</v>
      </c>
      <c r="I288" s="6">
        <f t="shared" si="14"/>
        <v>5.9553205011734649</v>
      </c>
      <c r="J288" s="6">
        <f t="shared" si="12"/>
        <v>3.3584260973151148</v>
      </c>
    </row>
    <row r="289" spans="1:10" x14ac:dyDescent="0.2">
      <c r="A289" s="5">
        <f>IF(AND(dateA=1,A288&lt;DataEnd),'iBoxx inputs'!A293,IF(AND(dateA=2,A288&lt;DataEnd),'Bank of England inputs'!A293,IF(dateA=3,A288+1,IF(dateA=4,WORKDAY(A288,1,),WORKDAY(A288,1,holidayQ)))))</f>
        <v>36209</v>
      </c>
      <c r="B289" s="35">
        <f>MATCH(A289,'iBoxx inputs'!A:A,0)</f>
        <v>306</v>
      </c>
      <c r="C289" s="35">
        <f>MATCH(A289,'Bank of England inputs'!A:A,0)</f>
        <v>293</v>
      </c>
      <c r="D289" s="6">
        <f>IF($A289&gt;DataEnd,NA(),IFERROR(INDEX('iBoxx inputs'!B:B,MATCH($A289,'iBoxx inputs'!$A:$A,0)),D288))</f>
        <v>5.7898173284800398</v>
      </c>
      <c r="E289" s="6">
        <f>IF($A289&gt;DataEnd,NA(),IFERROR(INDEX('iBoxx inputs'!C:C,MATCH($A289,'iBoxx inputs'!$A:$A,0)),E288))</f>
        <v>6.1147453215203802</v>
      </c>
      <c r="F289" s="6">
        <f>IF($A289&gt;DataEnd,NA(),IFERROR(INDEX('Bank of England inputs'!D:D,MATCH($A289,'Bank of England inputs'!$A:$A,0),0),F288))</f>
        <v>2.5125134949455452</v>
      </c>
      <c r="H289" s="5">
        <f t="shared" si="13"/>
        <v>36209</v>
      </c>
      <c r="I289" s="6">
        <f t="shared" si="14"/>
        <v>5.95228132500021</v>
      </c>
      <c r="J289" s="6">
        <f t="shared" si="12"/>
        <v>3.3554614093276092</v>
      </c>
    </row>
    <row r="290" spans="1:10" x14ac:dyDescent="0.2">
      <c r="A290" s="5">
        <f>IF(AND(dateA=1,A289&lt;DataEnd),'iBoxx inputs'!A294,IF(AND(dateA=2,A289&lt;DataEnd),'Bank of England inputs'!A294,IF(dateA=3,A289+1,IF(dateA=4,WORKDAY(A289,1,),WORKDAY(A289,1,holidayQ)))))</f>
        <v>36210</v>
      </c>
      <c r="B290" s="35">
        <f>MATCH(A290,'iBoxx inputs'!A:A,0)</f>
        <v>307</v>
      </c>
      <c r="C290" s="35">
        <f>MATCH(A290,'Bank of England inputs'!A:A,0)</f>
        <v>294</v>
      </c>
      <c r="D290" s="6">
        <f>IF($A290&gt;DataEnd,NA(),IFERROR(INDEX('iBoxx inputs'!B:B,MATCH($A290,'iBoxx inputs'!$A:$A,0)),D289))</f>
        <v>5.81970199987874</v>
      </c>
      <c r="E290" s="6">
        <f>IF($A290&gt;DataEnd,NA(),IFERROR(INDEX('iBoxx inputs'!C:C,MATCH($A290,'iBoxx inputs'!$A:$A,0)),E289))</f>
        <v>6.1364583881686299</v>
      </c>
      <c r="F290" s="6">
        <f>IF($A290&gt;DataEnd,NA(),IFERROR(INDEX('Bank of England inputs'!D:D,MATCH($A290,'Bank of England inputs'!$A:$A,0),0),F289))</f>
        <v>2.4928844832662778</v>
      </c>
      <c r="H290" s="5">
        <f t="shared" si="13"/>
        <v>36210</v>
      </c>
      <c r="I290" s="6">
        <f t="shared" si="14"/>
        <v>5.9780801940236845</v>
      </c>
      <c r="J290" s="6">
        <f t="shared" si="12"/>
        <v>3.4004269938626042</v>
      </c>
    </row>
    <row r="291" spans="1:10" x14ac:dyDescent="0.2">
      <c r="A291" s="5">
        <f>IF(AND(dateA=1,A290&lt;DataEnd),'iBoxx inputs'!A295,IF(AND(dateA=2,A290&lt;DataEnd),'Bank of England inputs'!A295,IF(dateA=3,A290+1,IF(dateA=4,WORKDAY(A290,1,),WORKDAY(A290,1,holidayQ)))))</f>
        <v>36213</v>
      </c>
      <c r="B291" s="35">
        <f>MATCH(A291,'iBoxx inputs'!A:A,0)</f>
        <v>308</v>
      </c>
      <c r="C291" s="35">
        <f>MATCH(A291,'Bank of England inputs'!A:A,0)</f>
        <v>295</v>
      </c>
      <c r="D291" s="6">
        <f>IF($A291&gt;DataEnd,NA(),IFERROR(INDEX('iBoxx inputs'!B:B,MATCH($A291,'iBoxx inputs'!$A:$A,0)),D290))</f>
        <v>5.82726538505118</v>
      </c>
      <c r="E291" s="6">
        <f>IF($A291&gt;DataEnd,NA(),IFERROR(INDEX('iBoxx inputs'!C:C,MATCH($A291,'iBoxx inputs'!$A:$A,0)),E290))</f>
        <v>6.1400755956635598</v>
      </c>
      <c r="F291" s="6">
        <f>IF($A291&gt;DataEnd,NA(),IFERROR(INDEX('Bank of England inputs'!D:D,MATCH($A291,'Bank of England inputs'!$A:$A,0),0),F290))</f>
        <v>2.4734982332155653</v>
      </c>
      <c r="H291" s="5">
        <f t="shared" si="13"/>
        <v>36213</v>
      </c>
      <c r="I291" s="6">
        <f t="shared" si="14"/>
        <v>5.9836704903573699</v>
      </c>
      <c r="J291" s="6">
        <f t="shared" si="12"/>
        <v>3.4254439612797727</v>
      </c>
    </row>
    <row r="292" spans="1:10" x14ac:dyDescent="0.2">
      <c r="A292" s="5">
        <f>IF(AND(dateA=1,A291&lt;DataEnd),'iBoxx inputs'!A296,IF(AND(dateA=2,A291&lt;DataEnd),'Bank of England inputs'!A296,IF(dateA=3,A291+1,IF(dateA=4,WORKDAY(A291,1,),WORKDAY(A291,1,holidayQ)))))</f>
        <v>36214</v>
      </c>
      <c r="B292" s="35">
        <f>MATCH(A292,'iBoxx inputs'!A:A,0)</f>
        <v>309</v>
      </c>
      <c r="C292" s="35">
        <f>MATCH(A292,'Bank of England inputs'!A:A,0)</f>
        <v>296</v>
      </c>
      <c r="D292" s="6">
        <f>IF($A292&gt;DataEnd,NA(),IFERROR(INDEX('iBoxx inputs'!B:B,MATCH($A292,'iBoxx inputs'!$A:$A,0)),D291))</f>
        <v>5.7846219400282299</v>
      </c>
      <c r="E292" s="6">
        <f>IF($A292&gt;DataEnd,NA(),IFERROR(INDEX('iBoxx inputs'!C:C,MATCH($A292,'iBoxx inputs'!$A:$A,0)),E291))</f>
        <v>6.1129693384807302</v>
      </c>
      <c r="F292" s="6">
        <f>IF($A292&gt;DataEnd,NA(),IFERROR(INDEX('Bank of England inputs'!D:D,MATCH($A292,'Bank of England inputs'!$A:$A,0),0),F291))</f>
        <v>2.4342363564978653</v>
      </c>
      <c r="H292" s="5">
        <f t="shared" si="13"/>
        <v>36214</v>
      </c>
      <c r="I292" s="6">
        <f t="shared" si="14"/>
        <v>5.9487956392544801</v>
      </c>
      <c r="J292" s="6">
        <f t="shared" si="12"/>
        <v>3.4310396677581734</v>
      </c>
    </row>
    <row r="293" spans="1:10" x14ac:dyDescent="0.2">
      <c r="A293" s="5">
        <f>IF(AND(dateA=1,A292&lt;DataEnd),'iBoxx inputs'!A297,IF(AND(dateA=2,A292&lt;DataEnd),'Bank of England inputs'!A297,IF(dateA=3,A292+1,IF(dateA=4,WORKDAY(A292,1,),WORKDAY(A292,1,holidayQ)))))</f>
        <v>36215</v>
      </c>
      <c r="B293" s="35">
        <f>MATCH(A293,'iBoxx inputs'!A:A,0)</f>
        <v>310</v>
      </c>
      <c r="C293" s="35">
        <f>MATCH(A293,'Bank of England inputs'!A:A,0)</f>
        <v>297</v>
      </c>
      <c r="D293" s="6">
        <f>IF($A293&gt;DataEnd,NA(),IFERROR(INDEX('iBoxx inputs'!B:B,MATCH($A293,'iBoxx inputs'!$A:$A,0)),D292))</f>
        <v>5.8136418063523196</v>
      </c>
      <c r="E293" s="6">
        <f>IF($A293&gt;DataEnd,NA(),IFERROR(INDEX('iBoxx inputs'!C:C,MATCH($A293,'iBoxx inputs'!$A:$A,0)),E292))</f>
        <v>6.1406319682687798</v>
      </c>
      <c r="F293" s="6">
        <f>IF($A293&gt;DataEnd,NA(),IFERROR(INDEX('Bank of England inputs'!D:D,MATCH($A293,'Bank of England inputs'!$A:$A,0),0),F292))</f>
        <v>2.4838012958963374</v>
      </c>
      <c r="H293" s="5">
        <f t="shared" si="13"/>
        <v>36215</v>
      </c>
      <c r="I293" s="6">
        <f t="shared" si="14"/>
        <v>5.9771368873105502</v>
      </c>
      <c r="J293" s="6">
        <f t="shared" si="12"/>
        <v>3.4086709775021706</v>
      </c>
    </row>
    <row r="294" spans="1:10" x14ac:dyDescent="0.2">
      <c r="A294" s="5">
        <f>IF(AND(dateA=1,A293&lt;DataEnd),'iBoxx inputs'!A298,IF(AND(dateA=2,A293&lt;DataEnd),'Bank of England inputs'!A298,IF(dateA=3,A293+1,IF(dateA=4,WORKDAY(A293,1,),WORKDAY(A293,1,holidayQ)))))</f>
        <v>36216</v>
      </c>
      <c r="B294" s="35">
        <f>MATCH(A294,'iBoxx inputs'!A:A,0)</f>
        <v>311</v>
      </c>
      <c r="C294" s="35">
        <f>MATCH(A294,'Bank of England inputs'!A:A,0)</f>
        <v>298</v>
      </c>
      <c r="D294" s="6">
        <f>IF($A294&gt;DataEnd,NA(),IFERROR(INDEX('iBoxx inputs'!B:B,MATCH($A294,'iBoxx inputs'!$A:$A,0)),D293))</f>
        <v>5.9056033725112398</v>
      </c>
      <c r="E294" s="6">
        <f>IF($A294&gt;DataEnd,NA(),IFERROR(INDEX('iBoxx inputs'!C:C,MATCH($A294,'iBoxx inputs'!$A:$A,0)),E293))</f>
        <v>6.2414491306117403</v>
      </c>
      <c r="F294" s="6">
        <f>IF($A294&gt;DataEnd,NA(),IFERROR(INDEX('Bank of England inputs'!D:D,MATCH($A294,'Bank of England inputs'!$A:$A,0),0),F293))</f>
        <v>2.5910295416625706</v>
      </c>
      <c r="H294" s="5">
        <f t="shared" si="13"/>
        <v>36216</v>
      </c>
      <c r="I294" s="6">
        <f t="shared" si="14"/>
        <v>6.0735262515614901</v>
      </c>
      <c r="J294" s="6">
        <f t="shared" si="12"/>
        <v>3.3945430954902989</v>
      </c>
    </row>
    <row r="295" spans="1:10" x14ac:dyDescent="0.2">
      <c r="A295" s="5">
        <f>IF(AND(dateA=1,A294&lt;DataEnd),'iBoxx inputs'!A299,IF(AND(dateA=2,A294&lt;DataEnd),'Bank of England inputs'!A299,IF(dateA=3,A294+1,IF(dateA=4,WORKDAY(A294,1,),WORKDAY(A294,1,holidayQ)))))</f>
        <v>36217</v>
      </c>
      <c r="B295" s="35">
        <f>MATCH(A295,'iBoxx inputs'!A:A,0)</f>
        <v>312</v>
      </c>
      <c r="C295" s="35">
        <f>MATCH(A295,'Bank of England inputs'!A:A,0)</f>
        <v>299</v>
      </c>
      <c r="D295" s="6">
        <f>IF($A295&gt;DataEnd,NA(),IFERROR(INDEX('iBoxx inputs'!B:B,MATCH($A295,'iBoxx inputs'!$A:$A,0)),D294))</f>
        <v>5.9312015576141999</v>
      </c>
      <c r="E295" s="6">
        <f>IF($A295&gt;DataEnd,NA(),IFERROR(INDEX('iBoxx inputs'!C:C,MATCH($A295,'iBoxx inputs'!$A:$A,0)),E294))</f>
        <v>6.26964151046709</v>
      </c>
      <c r="F295" s="6">
        <f>IF($A295&gt;DataEnd,NA(),IFERROR(INDEX('Bank of England inputs'!D:D,MATCH($A295,'Bank of England inputs'!$A:$A,0),0),F294))</f>
        <v>2.6104023552502742</v>
      </c>
      <c r="H295" s="5">
        <f t="shared" si="13"/>
        <v>36217</v>
      </c>
      <c r="I295" s="6">
        <f t="shared" si="14"/>
        <v>6.1004215340406454</v>
      </c>
      <c r="J295" s="6">
        <f t="shared" si="12"/>
        <v>3.4012333045020826</v>
      </c>
    </row>
    <row r="296" spans="1:10" x14ac:dyDescent="0.2">
      <c r="A296" s="5">
        <f>IF(AND(dateA=1,A295&lt;DataEnd),'iBoxx inputs'!A300,IF(AND(dateA=2,A295&lt;DataEnd),'Bank of England inputs'!A300,IF(dateA=3,A295+1,IF(dateA=4,WORKDAY(A295,1,),WORKDAY(A295,1,holidayQ)))))</f>
        <v>36220</v>
      </c>
      <c r="B296" s="35">
        <f>MATCH(A296,'iBoxx inputs'!A:A,0)</f>
        <v>314</v>
      </c>
      <c r="C296" s="35">
        <f>MATCH(A296,'Bank of England inputs'!A:A,0)</f>
        <v>300</v>
      </c>
      <c r="D296" s="6">
        <f>IF($A296&gt;DataEnd,NA(),IFERROR(INDEX('iBoxx inputs'!B:B,MATCH($A296,'iBoxx inputs'!$A:$A,0)),D295))</f>
        <v>5.9920032871803404</v>
      </c>
      <c r="E296" s="6">
        <f>IF($A296&gt;DataEnd,NA(),IFERROR(INDEX('iBoxx inputs'!C:C,MATCH($A296,'iBoxx inputs'!$A:$A,0)),E295))</f>
        <v>6.3671116358654096</v>
      </c>
      <c r="F296" s="6">
        <f>IF($A296&gt;DataEnd,NA(),IFERROR(INDEX('Bank of England inputs'!D:D,MATCH($A296,'Bank of England inputs'!$A:$A,0),0),F295))</f>
        <v>2.6687598116169386</v>
      </c>
      <c r="H296" s="5">
        <f t="shared" si="13"/>
        <v>36220</v>
      </c>
      <c r="I296" s="6">
        <f t="shared" si="14"/>
        <v>6.179557461522875</v>
      </c>
      <c r="J296" s="6">
        <f t="shared" si="12"/>
        <v>3.4195383837768878</v>
      </c>
    </row>
    <row r="297" spans="1:10" x14ac:dyDescent="0.2">
      <c r="A297" s="5">
        <f>IF(AND(dateA=1,A296&lt;DataEnd),'iBoxx inputs'!A301,IF(AND(dateA=2,A296&lt;DataEnd),'Bank of England inputs'!A301,IF(dateA=3,A296+1,IF(dateA=4,WORKDAY(A296,1,),WORKDAY(A296,1,holidayQ)))))</f>
        <v>36221</v>
      </c>
      <c r="B297" s="35">
        <f>MATCH(A297,'iBoxx inputs'!A:A,0)</f>
        <v>315</v>
      </c>
      <c r="C297" s="35">
        <f>MATCH(A297,'Bank of England inputs'!A:A,0)</f>
        <v>301</v>
      </c>
      <c r="D297" s="6">
        <f>IF($A297&gt;DataEnd,NA(),IFERROR(INDEX('iBoxx inputs'!B:B,MATCH($A297,'iBoxx inputs'!$A:$A,0)),D296))</f>
        <v>5.9873651548220401</v>
      </c>
      <c r="E297" s="6">
        <f>IF($A297&gt;DataEnd,NA(),IFERROR(INDEX('iBoxx inputs'!C:C,MATCH($A297,'iBoxx inputs'!$A:$A,0)),E296))</f>
        <v>6.3643811967111397</v>
      </c>
      <c r="F297" s="6">
        <f>IF($A297&gt;DataEnd,NA(),IFERROR(INDEX('Bank of England inputs'!D:D,MATCH($A297,'Bank of England inputs'!$A:$A,0),0),F296))</f>
        <v>2.6788342655284181</v>
      </c>
      <c r="H297" s="5">
        <f t="shared" si="13"/>
        <v>36221</v>
      </c>
      <c r="I297" s="6">
        <f t="shared" si="14"/>
        <v>6.1758731757665899</v>
      </c>
      <c r="J297" s="6">
        <f t="shared" si="12"/>
        <v>3.4058030900456115</v>
      </c>
    </row>
    <row r="298" spans="1:10" x14ac:dyDescent="0.2">
      <c r="A298" s="5">
        <f>IF(AND(dateA=1,A297&lt;DataEnd),'iBoxx inputs'!A302,IF(AND(dateA=2,A297&lt;DataEnd),'Bank of England inputs'!A302,IF(dateA=3,A297+1,IF(dateA=4,WORKDAY(A297,1,),WORKDAY(A297,1,holidayQ)))))</f>
        <v>36222</v>
      </c>
      <c r="B298" s="35">
        <f>MATCH(A298,'iBoxx inputs'!A:A,0)</f>
        <v>316</v>
      </c>
      <c r="C298" s="35">
        <f>MATCH(A298,'Bank of England inputs'!A:A,0)</f>
        <v>302</v>
      </c>
      <c r="D298" s="6">
        <f>IF($A298&gt;DataEnd,NA(),IFERROR(INDEX('iBoxx inputs'!B:B,MATCH($A298,'iBoxx inputs'!$A:$A,0)),D297))</f>
        <v>6.0537661809720102</v>
      </c>
      <c r="E298" s="6">
        <f>IF($A298&gt;DataEnd,NA(),IFERROR(INDEX('iBoxx inputs'!C:C,MATCH($A298,'iBoxx inputs'!$A:$A,0)),E297))</f>
        <v>6.4328547372341101</v>
      </c>
      <c r="F298" s="6">
        <f>IF($A298&gt;DataEnd,NA(),IFERROR(INDEX('Bank of England inputs'!D:D,MATCH($A298,'Bank of England inputs'!$A:$A,0),0),F297))</f>
        <v>2.757334903346087</v>
      </c>
      <c r="H298" s="5">
        <f t="shared" si="13"/>
        <v>36222</v>
      </c>
      <c r="I298" s="6">
        <f t="shared" si="14"/>
        <v>6.2433104591030606</v>
      </c>
      <c r="J298" s="6">
        <f t="shared" si="12"/>
        <v>3.3924347678303546</v>
      </c>
    </row>
    <row r="299" spans="1:10" x14ac:dyDescent="0.2">
      <c r="A299" s="5">
        <f>IF(AND(dateA=1,A298&lt;DataEnd),'iBoxx inputs'!A303,IF(AND(dateA=2,A298&lt;DataEnd),'Bank of England inputs'!A303,IF(dateA=3,A298+1,IF(dateA=4,WORKDAY(A298,1,),WORKDAY(A298,1,holidayQ)))))</f>
        <v>36223</v>
      </c>
      <c r="B299" s="35">
        <f>MATCH(A299,'iBoxx inputs'!A:A,0)</f>
        <v>317</v>
      </c>
      <c r="C299" s="35">
        <f>MATCH(A299,'Bank of England inputs'!A:A,0)</f>
        <v>303</v>
      </c>
      <c r="D299" s="6">
        <f>IF($A299&gt;DataEnd,NA(),IFERROR(INDEX('iBoxx inputs'!B:B,MATCH($A299,'iBoxx inputs'!$A:$A,0)),D298))</f>
        <v>6.0829999762828999</v>
      </c>
      <c r="E299" s="6">
        <f>IF($A299&gt;DataEnd,NA(),IFERROR(INDEX('iBoxx inputs'!C:C,MATCH($A299,'iBoxx inputs'!$A:$A,0)),E298))</f>
        <v>6.4590474316988802</v>
      </c>
      <c r="F299" s="6">
        <f>IF($A299&gt;DataEnd,NA(),IFERROR(INDEX('Bank of England inputs'!D:D,MATCH($A299,'Bank of England inputs'!$A:$A,0),0),F298))</f>
        <v>2.7469832237809966</v>
      </c>
      <c r="H299" s="5">
        <f t="shared" si="13"/>
        <v>36223</v>
      </c>
      <c r="I299" s="6">
        <f t="shared" si="14"/>
        <v>6.27102370399089</v>
      </c>
      <c r="J299" s="6">
        <f t="shared" si="12"/>
        <v>3.4298237959304423</v>
      </c>
    </row>
    <row r="300" spans="1:10" x14ac:dyDescent="0.2">
      <c r="A300" s="5">
        <f>IF(AND(dateA=1,A299&lt;DataEnd),'iBoxx inputs'!A304,IF(AND(dateA=2,A299&lt;DataEnd),'Bank of England inputs'!A304,IF(dateA=3,A299+1,IF(dateA=4,WORKDAY(A299,1,),WORKDAY(A299,1,holidayQ)))))</f>
        <v>36224</v>
      </c>
      <c r="B300" s="35">
        <f>MATCH(A300,'iBoxx inputs'!A:A,0)</f>
        <v>318</v>
      </c>
      <c r="C300" s="35">
        <f>MATCH(A300,'Bank of England inputs'!A:A,0)</f>
        <v>304</v>
      </c>
      <c r="D300" s="6">
        <f>IF($A300&gt;DataEnd,NA(),IFERROR(INDEX('iBoxx inputs'!B:B,MATCH($A300,'iBoxx inputs'!$A:$A,0)),D299))</f>
        <v>5.9776911687187697</v>
      </c>
      <c r="E300" s="6">
        <f>IF($A300&gt;DataEnd,NA(),IFERROR(INDEX('iBoxx inputs'!C:C,MATCH($A300,'iBoxx inputs'!$A:$A,0)),E299))</f>
        <v>6.3477236961831904</v>
      </c>
      <c r="F300" s="6">
        <f>IF($A300&gt;DataEnd,NA(),IFERROR(INDEX('Bank of England inputs'!D:D,MATCH($A300,'Bank of England inputs'!$A:$A,0),0),F299))</f>
        <v>2.6695455883796404</v>
      </c>
      <c r="H300" s="5">
        <f t="shared" si="13"/>
        <v>36224</v>
      </c>
      <c r="I300" s="6">
        <f t="shared" si="14"/>
        <v>6.1627074324509801</v>
      </c>
      <c r="J300" s="6">
        <f t="shared" si="12"/>
        <v>3.4023349612123832</v>
      </c>
    </row>
    <row r="301" spans="1:10" x14ac:dyDescent="0.2">
      <c r="A301" s="5">
        <f>IF(AND(dateA=1,A300&lt;DataEnd),'iBoxx inputs'!A305,IF(AND(dateA=2,A300&lt;DataEnd),'Bank of England inputs'!A305,IF(dateA=3,A300+1,IF(dateA=4,WORKDAY(A300,1,),WORKDAY(A300,1,holidayQ)))))</f>
        <v>36227</v>
      </c>
      <c r="B301" s="35">
        <f>MATCH(A301,'iBoxx inputs'!A:A,0)</f>
        <v>319</v>
      </c>
      <c r="C301" s="35">
        <f>MATCH(A301,'Bank of England inputs'!A:A,0)</f>
        <v>305</v>
      </c>
      <c r="D301" s="6">
        <f>IF($A301&gt;DataEnd,NA(),IFERROR(INDEX('iBoxx inputs'!B:B,MATCH($A301,'iBoxx inputs'!$A:$A,0)),D300))</f>
        <v>5.9977418461267602</v>
      </c>
      <c r="E301" s="6">
        <f>IF($A301&gt;DataEnd,NA(),IFERROR(INDEX('iBoxx inputs'!C:C,MATCH($A301,'iBoxx inputs'!$A:$A,0)),E300))</f>
        <v>6.3715266730108997</v>
      </c>
      <c r="F301" s="6">
        <f>IF($A301&gt;DataEnd,NA(),IFERROR(INDEX('Bank of England inputs'!D:D,MATCH($A301,'Bank of England inputs'!$A:$A,0),0),F300))</f>
        <v>2.6891746000588856</v>
      </c>
      <c r="H301" s="5">
        <f t="shared" si="13"/>
        <v>36227</v>
      </c>
      <c r="I301" s="6">
        <f t="shared" si="14"/>
        <v>6.1846342595688295</v>
      </c>
      <c r="J301" s="6">
        <f t="shared" si="12"/>
        <v>3.4039222470368724</v>
      </c>
    </row>
    <row r="302" spans="1:10" x14ac:dyDescent="0.2">
      <c r="A302" s="5">
        <f>IF(AND(dateA=1,A301&lt;DataEnd),'iBoxx inputs'!A306,IF(AND(dateA=2,A301&lt;DataEnd),'Bank of England inputs'!A306,IF(dateA=3,A301+1,IF(dateA=4,WORKDAY(A301,1,),WORKDAY(A301,1,holidayQ)))))</f>
        <v>36228</v>
      </c>
      <c r="B302" s="35">
        <f>MATCH(A302,'iBoxx inputs'!A:A,0)</f>
        <v>320</v>
      </c>
      <c r="C302" s="35">
        <f>MATCH(A302,'Bank of England inputs'!A:A,0)</f>
        <v>306</v>
      </c>
      <c r="D302" s="6">
        <f>IF($A302&gt;DataEnd,NA(),IFERROR(INDEX('iBoxx inputs'!B:B,MATCH($A302,'iBoxx inputs'!$A:$A,0)),D301))</f>
        <v>6.0772084940228703</v>
      </c>
      <c r="E302" s="6">
        <f>IF($A302&gt;DataEnd,NA(),IFERROR(INDEX('iBoxx inputs'!C:C,MATCH($A302,'iBoxx inputs'!$A:$A,0)),E301))</f>
        <v>6.4443476137284001</v>
      </c>
      <c r="F302" s="6">
        <f>IF($A302&gt;DataEnd,NA(),IFERROR(INDEX('Bank of England inputs'!D:D,MATCH($A302,'Bank of England inputs'!$A:$A,0),0),F301))</f>
        <v>2.7578761409362995</v>
      </c>
      <c r="H302" s="5">
        <f t="shared" si="13"/>
        <v>36228</v>
      </c>
      <c r="I302" s="6">
        <f t="shared" si="14"/>
        <v>6.2607780538756348</v>
      </c>
      <c r="J302" s="6">
        <f t="shared" si="12"/>
        <v>3.4088889771670461</v>
      </c>
    </row>
    <row r="303" spans="1:10" x14ac:dyDescent="0.2">
      <c r="A303" s="5">
        <f>IF(AND(dateA=1,A302&lt;DataEnd),'iBoxx inputs'!A307,IF(AND(dateA=2,A302&lt;DataEnd),'Bank of England inputs'!A307,IF(dateA=3,A302+1,IF(dateA=4,WORKDAY(A302,1,),WORKDAY(A302,1,holidayQ)))))</f>
        <v>36229</v>
      </c>
      <c r="B303" s="35">
        <f>MATCH(A303,'iBoxx inputs'!A:A,0)</f>
        <v>321</v>
      </c>
      <c r="C303" s="35">
        <f>MATCH(A303,'Bank of England inputs'!A:A,0)</f>
        <v>307</v>
      </c>
      <c r="D303" s="6">
        <f>IF($A303&gt;DataEnd,NA(),IFERROR(INDEX('iBoxx inputs'!B:B,MATCH($A303,'iBoxx inputs'!$A:$A,0)),D302))</f>
        <v>6.0673021801052096</v>
      </c>
      <c r="E303" s="6">
        <f>IF($A303&gt;DataEnd,NA(),IFERROR(INDEX('iBoxx inputs'!C:C,MATCH($A303,'iBoxx inputs'!$A:$A,0)),E302))</f>
        <v>6.43785622045612</v>
      </c>
      <c r="F303" s="6">
        <f>IF($A303&gt;DataEnd,NA(),IFERROR(INDEX('Bank of England inputs'!D:D,MATCH($A303,'Bank of England inputs'!$A:$A,0),0),F302))</f>
        <v>2.7289682929223513</v>
      </c>
      <c r="H303" s="5">
        <f t="shared" si="13"/>
        <v>36229</v>
      </c>
      <c r="I303" s="6">
        <f t="shared" si="14"/>
        <v>6.2525792002806648</v>
      </c>
      <c r="J303" s="6">
        <f t="shared" si="12"/>
        <v>3.4300071011236666</v>
      </c>
    </row>
    <row r="304" spans="1:10" x14ac:dyDescent="0.2">
      <c r="A304" s="5">
        <f>IF(AND(dateA=1,A303&lt;DataEnd),'iBoxx inputs'!A308,IF(AND(dateA=2,A303&lt;DataEnd),'Bank of England inputs'!A308,IF(dateA=3,A303+1,IF(dateA=4,WORKDAY(A303,1,),WORKDAY(A303,1,holidayQ)))))</f>
        <v>36230</v>
      </c>
      <c r="B304" s="35">
        <f>MATCH(A304,'iBoxx inputs'!A:A,0)</f>
        <v>322</v>
      </c>
      <c r="C304" s="35">
        <f>MATCH(A304,'Bank of England inputs'!A:A,0)</f>
        <v>308</v>
      </c>
      <c r="D304" s="6">
        <f>IF($A304&gt;DataEnd,NA(),IFERROR(INDEX('iBoxx inputs'!B:B,MATCH($A304,'iBoxx inputs'!$A:$A,0)),D303))</f>
        <v>6.0184332458699403</v>
      </c>
      <c r="E304" s="6">
        <f>IF($A304&gt;DataEnd,NA(),IFERROR(INDEX('iBoxx inputs'!C:C,MATCH($A304,'iBoxx inputs'!$A:$A,0)),E303))</f>
        <v>6.3943222488508002</v>
      </c>
      <c r="F304" s="6">
        <f>IF($A304&gt;DataEnd,NA(),IFERROR(INDEX('Bank of England inputs'!D:D,MATCH($A304,'Bank of England inputs'!$A:$A,0),0),F303))</f>
        <v>2.7098674521355059</v>
      </c>
      <c r="H304" s="5">
        <f t="shared" si="13"/>
        <v>36230</v>
      </c>
      <c r="I304" s="6">
        <f t="shared" si="14"/>
        <v>6.2063777473603707</v>
      </c>
      <c r="J304" s="6">
        <f t="shared" si="12"/>
        <v>3.4042593783448316</v>
      </c>
    </row>
    <row r="305" spans="1:10" x14ac:dyDescent="0.2">
      <c r="A305" s="5">
        <f>IF(AND(dateA=1,A304&lt;DataEnd),'iBoxx inputs'!A309,IF(AND(dateA=2,A304&lt;DataEnd),'Bank of England inputs'!A309,IF(dateA=3,A304+1,IF(dateA=4,WORKDAY(A304,1,),WORKDAY(A304,1,holidayQ)))))</f>
        <v>36231</v>
      </c>
      <c r="B305" s="35">
        <f>MATCH(A305,'iBoxx inputs'!A:A,0)</f>
        <v>323</v>
      </c>
      <c r="C305" s="35">
        <f>MATCH(A305,'Bank of England inputs'!A:A,0)</f>
        <v>309</v>
      </c>
      <c r="D305" s="6">
        <f>IF($A305&gt;DataEnd,NA(),IFERROR(INDEX('iBoxx inputs'!B:B,MATCH($A305,'iBoxx inputs'!$A:$A,0)),D304))</f>
        <v>5.9965853889250704</v>
      </c>
      <c r="E305" s="6">
        <f>IF($A305&gt;DataEnd,NA(),IFERROR(INDEX('iBoxx inputs'!C:C,MATCH($A305,'iBoxx inputs'!$A:$A,0)),E304))</f>
        <v>6.3737725610590301</v>
      </c>
      <c r="F305" s="6">
        <f>IF($A305&gt;DataEnd,NA(),IFERROR(INDEX('Bank of England inputs'!D:D,MATCH($A305,'Bank of England inputs'!$A:$A,0),0),F304))</f>
        <v>2.7204871341583337</v>
      </c>
      <c r="H305" s="5">
        <f t="shared" si="13"/>
        <v>36231</v>
      </c>
      <c r="I305" s="6">
        <f t="shared" si="14"/>
        <v>6.1851789749920503</v>
      </c>
      <c r="J305" s="6">
        <f t="shared" si="12"/>
        <v>3.3729316687416411</v>
      </c>
    </row>
    <row r="306" spans="1:10" x14ac:dyDescent="0.2">
      <c r="A306" s="5">
        <f>IF(AND(dateA=1,A305&lt;DataEnd),'iBoxx inputs'!A310,IF(AND(dateA=2,A305&lt;DataEnd),'Bank of England inputs'!A310,IF(dateA=3,A305+1,IF(dateA=4,WORKDAY(A305,1,),WORKDAY(A305,1,holidayQ)))))</f>
        <v>36234</v>
      </c>
      <c r="B306" s="35">
        <f>MATCH(A306,'iBoxx inputs'!A:A,0)</f>
        <v>324</v>
      </c>
      <c r="C306" s="35">
        <f>MATCH(A306,'Bank of England inputs'!A:A,0)</f>
        <v>310</v>
      </c>
      <c r="D306" s="6">
        <f>IF($A306&gt;DataEnd,NA(),IFERROR(INDEX('iBoxx inputs'!B:B,MATCH($A306,'iBoxx inputs'!$A:$A,0)),D305))</f>
        <v>5.9972957525595598</v>
      </c>
      <c r="E306" s="6">
        <f>IF($A306&gt;DataEnd,NA(),IFERROR(INDEX('iBoxx inputs'!C:C,MATCH($A306,'iBoxx inputs'!$A:$A,0)),E305))</f>
        <v>6.3528382600748001</v>
      </c>
      <c r="F306" s="6">
        <f>IF($A306&gt;DataEnd,NA(),IFERROR(INDEX('Bank of England inputs'!D:D,MATCH($A306,'Bank of England inputs'!$A:$A,0),0),F305))</f>
        <v>2.7204871341583337</v>
      </c>
      <c r="H306" s="5">
        <f t="shared" si="13"/>
        <v>36234</v>
      </c>
      <c r="I306" s="6">
        <f t="shared" si="14"/>
        <v>6.17506700631718</v>
      </c>
      <c r="J306" s="6">
        <f t="shared" si="12"/>
        <v>3.3630875091616108</v>
      </c>
    </row>
    <row r="307" spans="1:10" x14ac:dyDescent="0.2">
      <c r="A307" s="5">
        <f>IF(AND(dateA=1,A306&lt;DataEnd),'iBoxx inputs'!A311,IF(AND(dateA=2,A306&lt;DataEnd),'Bank of England inputs'!A311,IF(dateA=3,A306+1,IF(dateA=4,WORKDAY(A306,1,),WORKDAY(A306,1,holidayQ)))))</f>
        <v>36235</v>
      </c>
      <c r="B307" s="35">
        <f>MATCH(A307,'iBoxx inputs'!A:A,0)</f>
        <v>325</v>
      </c>
      <c r="C307" s="35">
        <f>MATCH(A307,'Bank of England inputs'!A:A,0)</f>
        <v>311</v>
      </c>
      <c r="D307" s="6">
        <f>IF($A307&gt;DataEnd,NA(),IFERROR(INDEX('iBoxx inputs'!B:B,MATCH($A307,'iBoxx inputs'!$A:$A,0)),D306))</f>
        <v>5.9387045839963202</v>
      </c>
      <c r="E307" s="6">
        <f>IF($A307&gt;DataEnd,NA(),IFERROR(INDEX('iBoxx inputs'!C:C,MATCH($A307,'iBoxx inputs'!$A:$A,0)),E306))</f>
        <v>6.2919685568688202</v>
      </c>
      <c r="F307" s="6">
        <f>IF($A307&gt;DataEnd,NA(),IFERROR(INDEX('Bank of England inputs'!D:D,MATCH($A307,'Bank of England inputs'!$A:$A,0),0),F306))</f>
        <v>2.6719056974459532</v>
      </c>
      <c r="H307" s="5">
        <f t="shared" si="13"/>
        <v>36235</v>
      </c>
      <c r="I307" s="6">
        <f t="shared" si="14"/>
        <v>6.1153365704325697</v>
      </c>
      <c r="J307" s="6">
        <f t="shared" si="12"/>
        <v>3.353819966226923</v>
      </c>
    </row>
    <row r="308" spans="1:10" x14ac:dyDescent="0.2">
      <c r="A308" s="5">
        <f>IF(AND(dateA=1,A307&lt;DataEnd),'iBoxx inputs'!A312,IF(AND(dateA=2,A307&lt;DataEnd),'Bank of England inputs'!A312,IF(dateA=3,A307+1,IF(dateA=4,WORKDAY(A307,1,),WORKDAY(A307,1,holidayQ)))))</f>
        <v>36236</v>
      </c>
      <c r="B308" s="35">
        <f>MATCH(A308,'iBoxx inputs'!A:A,0)</f>
        <v>326</v>
      </c>
      <c r="C308" s="35">
        <f>MATCH(A308,'Bank of England inputs'!A:A,0)</f>
        <v>312</v>
      </c>
      <c r="D308" s="6">
        <f>IF($A308&gt;DataEnd,NA(),IFERROR(INDEX('iBoxx inputs'!B:B,MATCH($A308,'iBoxx inputs'!$A:$A,0)),D307))</f>
        <v>5.8751189417127598</v>
      </c>
      <c r="E308" s="6">
        <f>IF($A308&gt;DataEnd,NA(),IFERROR(INDEX('iBoxx inputs'!C:C,MATCH($A308,'iBoxx inputs'!$A:$A,0)),E307))</f>
        <v>6.2286376718556404</v>
      </c>
      <c r="F308" s="6">
        <f>IF($A308&gt;DataEnd,NA(),IFERROR(INDEX('Bank of England inputs'!D:D,MATCH($A308,'Bank of England inputs'!$A:$A,0),0),F307))</f>
        <v>2.6129666011787789</v>
      </c>
      <c r="H308" s="5">
        <f t="shared" si="13"/>
        <v>36236</v>
      </c>
      <c r="I308" s="6">
        <f t="shared" si="14"/>
        <v>6.0518783067842001</v>
      </c>
      <c r="J308" s="6">
        <f t="shared" si="12"/>
        <v>3.3513422518727909</v>
      </c>
    </row>
    <row r="309" spans="1:10" x14ac:dyDescent="0.2">
      <c r="A309" s="5">
        <f>IF(AND(dateA=1,A308&lt;DataEnd),'iBoxx inputs'!A313,IF(AND(dateA=2,A308&lt;DataEnd),'Bank of England inputs'!A313,IF(dateA=3,A308+1,IF(dateA=4,WORKDAY(A308,1,),WORKDAY(A308,1,holidayQ)))))</f>
        <v>36237</v>
      </c>
      <c r="B309" s="35">
        <f>MATCH(A309,'iBoxx inputs'!A:A,0)</f>
        <v>327</v>
      </c>
      <c r="C309" s="35">
        <f>MATCH(A309,'Bank of England inputs'!A:A,0)</f>
        <v>313</v>
      </c>
      <c r="D309" s="6">
        <f>IF($A309&gt;DataEnd,NA(),IFERROR(INDEX('iBoxx inputs'!B:B,MATCH($A309,'iBoxx inputs'!$A:$A,0)),D308))</f>
        <v>5.8784425872538097</v>
      </c>
      <c r="E309" s="6">
        <f>IF($A309&gt;DataEnd,NA(),IFERROR(INDEX('iBoxx inputs'!C:C,MATCH($A309,'iBoxx inputs'!$A:$A,0)),E308))</f>
        <v>6.2305085159267204</v>
      </c>
      <c r="F309" s="6">
        <f>IF($A309&gt;DataEnd,NA(),IFERROR(INDEX('Bank of England inputs'!D:D,MATCH($A309,'Bank of England inputs'!$A:$A,0),0),F308))</f>
        <v>2.6127099499066775</v>
      </c>
      <c r="H309" s="5">
        <f t="shared" si="13"/>
        <v>36237</v>
      </c>
      <c r="I309" s="6">
        <f t="shared" si="14"/>
        <v>6.0544755515902651</v>
      </c>
      <c r="J309" s="6">
        <f t="shared" si="12"/>
        <v>3.3541318647210216</v>
      </c>
    </row>
    <row r="310" spans="1:10" x14ac:dyDescent="0.2">
      <c r="A310" s="5">
        <f>IF(AND(dateA=1,A309&lt;DataEnd),'iBoxx inputs'!A314,IF(AND(dateA=2,A309&lt;DataEnd),'Bank of England inputs'!A314,IF(dateA=3,A309+1,IF(dateA=4,WORKDAY(A309,1,),WORKDAY(A309,1,holidayQ)))))</f>
        <v>36238</v>
      </c>
      <c r="B310" s="35">
        <f>MATCH(A310,'iBoxx inputs'!A:A,0)</f>
        <v>328</v>
      </c>
      <c r="C310" s="35">
        <f>MATCH(A310,'Bank of England inputs'!A:A,0)</f>
        <v>314</v>
      </c>
      <c r="D310" s="6">
        <f>IF($A310&gt;DataEnd,NA(),IFERROR(INDEX('iBoxx inputs'!B:B,MATCH($A310,'iBoxx inputs'!$A:$A,0)),D309))</f>
        <v>5.8971744262450203</v>
      </c>
      <c r="E310" s="6">
        <f>IF($A310&gt;DataEnd,NA(),IFERROR(INDEX('iBoxx inputs'!C:C,MATCH($A310,'iBoxx inputs'!$A:$A,0)),E309))</f>
        <v>6.2462028535422398</v>
      </c>
      <c r="F310" s="6">
        <f>IF($A310&gt;DataEnd,NA(),IFERROR(INDEX('Bank of England inputs'!D:D,MATCH($A310,'Bank of England inputs'!$A:$A,0),0),F309))</f>
        <v>2.6323543856202614</v>
      </c>
      <c r="H310" s="5">
        <f t="shared" si="13"/>
        <v>36238</v>
      </c>
      <c r="I310" s="6">
        <f t="shared" si="14"/>
        <v>6.0716886398936296</v>
      </c>
      <c r="J310" s="6">
        <f t="shared" si="12"/>
        <v>3.3511208769027689</v>
      </c>
    </row>
    <row r="311" spans="1:10" x14ac:dyDescent="0.2">
      <c r="A311" s="5">
        <f>IF(AND(dateA=1,A310&lt;DataEnd),'iBoxx inputs'!A315,IF(AND(dateA=2,A310&lt;DataEnd),'Bank of England inputs'!A315,IF(dateA=3,A310+1,IF(dateA=4,WORKDAY(A310,1,),WORKDAY(A310,1,holidayQ)))))</f>
        <v>36241</v>
      </c>
      <c r="B311" s="35">
        <f>MATCH(A311,'iBoxx inputs'!A:A,0)</f>
        <v>329</v>
      </c>
      <c r="C311" s="35">
        <f>MATCH(A311,'Bank of England inputs'!A:A,0)</f>
        <v>315</v>
      </c>
      <c r="D311" s="6">
        <f>IF($A311&gt;DataEnd,NA(),IFERROR(INDEX('iBoxx inputs'!B:B,MATCH($A311,'iBoxx inputs'!$A:$A,0)),D310))</f>
        <v>5.9192858668464199</v>
      </c>
      <c r="E311" s="6">
        <f>IF($A311&gt;DataEnd,NA(),IFERROR(INDEX('iBoxx inputs'!C:C,MATCH($A311,'iBoxx inputs'!$A:$A,0)),E310))</f>
        <v>6.2861960768234102</v>
      </c>
      <c r="F311" s="6">
        <f>IF($A311&gt;DataEnd,NA(),IFERROR(INDEX('Bank of England inputs'!D:D,MATCH($A311,'Bank of England inputs'!$A:$A,0),0),F310))</f>
        <v>2.6419171086230486</v>
      </c>
      <c r="H311" s="5">
        <f t="shared" si="13"/>
        <v>36241</v>
      </c>
      <c r="I311" s="6">
        <f t="shared" si="14"/>
        <v>6.1027409718349155</v>
      </c>
      <c r="J311" s="6">
        <f t="shared" si="12"/>
        <v>3.3717451512030649</v>
      </c>
    </row>
    <row r="312" spans="1:10" x14ac:dyDescent="0.2">
      <c r="A312" s="5">
        <f>IF(AND(dateA=1,A311&lt;DataEnd),'iBoxx inputs'!A316,IF(AND(dateA=2,A311&lt;DataEnd),'Bank of England inputs'!A316,IF(dateA=3,A311+1,IF(dateA=4,WORKDAY(A311,1,),WORKDAY(A311,1,holidayQ)))))</f>
        <v>36242</v>
      </c>
      <c r="B312" s="35">
        <f>MATCH(A312,'iBoxx inputs'!A:A,0)</f>
        <v>330</v>
      </c>
      <c r="C312" s="35">
        <f>MATCH(A312,'Bank of England inputs'!A:A,0)</f>
        <v>316</v>
      </c>
      <c r="D312" s="6">
        <f>IF($A312&gt;DataEnd,NA(),IFERROR(INDEX('iBoxx inputs'!B:B,MATCH($A312,'iBoxx inputs'!$A:$A,0)),D311))</f>
        <v>5.9412230614794597</v>
      </c>
      <c r="E312" s="6">
        <f>IF($A312&gt;DataEnd,NA(),IFERROR(INDEX('iBoxx inputs'!C:C,MATCH($A312,'iBoxx inputs'!$A:$A,0)),E311))</f>
        <v>6.3112448946093798</v>
      </c>
      <c r="F312" s="6">
        <f>IF($A312&gt;DataEnd,NA(),IFERROR(INDEX('Bank of England inputs'!D:D,MATCH($A312,'Bank of England inputs'!$A:$A,0),0),F311))</f>
        <v>2.6814654749042433</v>
      </c>
      <c r="H312" s="5">
        <f t="shared" si="13"/>
        <v>36242</v>
      </c>
      <c r="I312" s="6">
        <f t="shared" si="14"/>
        <v>6.1262339780444197</v>
      </c>
      <c r="J312" s="6">
        <f t="shared" si="12"/>
        <v>3.3548104199799145</v>
      </c>
    </row>
    <row r="313" spans="1:10" x14ac:dyDescent="0.2">
      <c r="A313" s="5">
        <f>IF(AND(dateA=1,A312&lt;DataEnd),'iBoxx inputs'!A317,IF(AND(dateA=2,A312&lt;DataEnd),'Bank of England inputs'!A317,IF(dateA=3,A312+1,IF(dateA=4,WORKDAY(A312,1,),WORKDAY(A312,1,holidayQ)))))</f>
        <v>36243</v>
      </c>
      <c r="B313" s="35">
        <f>MATCH(A313,'iBoxx inputs'!A:A,0)</f>
        <v>331</v>
      </c>
      <c r="C313" s="35">
        <f>MATCH(A313,'Bank of England inputs'!A:A,0)</f>
        <v>317</v>
      </c>
      <c r="D313" s="6">
        <f>IF($A313&gt;DataEnd,NA(),IFERROR(INDEX('iBoxx inputs'!B:B,MATCH($A313,'iBoxx inputs'!$A:$A,0)),D312))</f>
        <v>5.9572248497855398</v>
      </c>
      <c r="E313" s="6">
        <f>IF($A313&gt;DataEnd,NA(),IFERROR(INDEX('iBoxx inputs'!C:C,MATCH($A313,'iBoxx inputs'!$A:$A,0)),E312))</f>
        <v>6.3321949254882002</v>
      </c>
      <c r="F313" s="6">
        <f>IF($A313&gt;DataEnd,NA(),IFERROR(INDEX('Bank of England inputs'!D:D,MATCH($A313,'Bank of England inputs'!$A:$A,0),0),F312))</f>
        <v>2.7011099106178271</v>
      </c>
      <c r="H313" s="5">
        <f t="shared" si="13"/>
        <v>36243</v>
      </c>
      <c r="I313" s="6">
        <f t="shared" si="14"/>
        <v>6.1447098876368695</v>
      </c>
      <c r="J313" s="6">
        <f t="shared" si="12"/>
        <v>3.3530309263610114</v>
      </c>
    </row>
    <row r="314" spans="1:10" x14ac:dyDescent="0.2">
      <c r="A314" s="5">
        <f>IF(AND(dateA=1,A313&lt;DataEnd),'iBoxx inputs'!A318,IF(AND(dateA=2,A313&lt;DataEnd),'Bank of England inputs'!A318,IF(dateA=3,A313+1,IF(dateA=4,WORKDAY(A313,1,),WORKDAY(A313,1,holidayQ)))))</f>
        <v>36244</v>
      </c>
      <c r="B314" s="35">
        <f>MATCH(A314,'iBoxx inputs'!A:A,0)</f>
        <v>332</v>
      </c>
      <c r="C314" s="35">
        <f>MATCH(A314,'Bank of England inputs'!A:A,0)</f>
        <v>318</v>
      </c>
      <c r="D314" s="6">
        <f>IF($A314&gt;DataEnd,NA(),IFERROR(INDEX('iBoxx inputs'!B:B,MATCH($A314,'iBoxx inputs'!$A:$A,0)),D313))</f>
        <v>5.9601961559179202</v>
      </c>
      <c r="E314" s="6">
        <f>IF($A314&gt;DataEnd,NA(),IFERROR(INDEX('iBoxx inputs'!C:C,MATCH($A314,'iBoxx inputs'!$A:$A,0)),E313))</f>
        <v>6.3395316056364504</v>
      </c>
      <c r="F314" s="6">
        <f>IF($A314&gt;DataEnd,NA(),IFERROR(INDEX('Bank of England inputs'!D:D,MATCH($A314,'Bank of England inputs'!$A:$A,0),0),F313))</f>
        <v>2.7016406326751286</v>
      </c>
      <c r="H314" s="5">
        <f t="shared" si="13"/>
        <v>36244</v>
      </c>
      <c r="I314" s="6">
        <f t="shared" si="14"/>
        <v>6.1498638807771853</v>
      </c>
      <c r="J314" s="6">
        <f t="shared" si="12"/>
        <v>3.357515251810872</v>
      </c>
    </row>
    <row r="315" spans="1:10" x14ac:dyDescent="0.2">
      <c r="A315" s="5">
        <f>IF(AND(dateA=1,A314&lt;DataEnd),'iBoxx inputs'!A319,IF(AND(dateA=2,A314&lt;DataEnd),'Bank of England inputs'!A319,IF(dateA=3,A314+1,IF(dateA=4,WORKDAY(A314,1,),WORKDAY(A314,1,holidayQ)))))</f>
        <v>36245</v>
      </c>
      <c r="B315" s="35">
        <f>MATCH(A315,'iBoxx inputs'!A:A,0)</f>
        <v>333</v>
      </c>
      <c r="C315" s="35">
        <f>MATCH(A315,'Bank of England inputs'!A:A,0)</f>
        <v>319</v>
      </c>
      <c r="D315" s="6">
        <f>IF($A315&gt;DataEnd,NA(),IFERROR(INDEX('iBoxx inputs'!B:B,MATCH($A315,'iBoxx inputs'!$A:$A,0)),D314))</f>
        <v>6.0007589402557002</v>
      </c>
      <c r="E315" s="6">
        <f>IF($A315&gt;DataEnd,NA(),IFERROR(INDEX('iBoxx inputs'!C:C,MATCH($A315,'iBoxx inputs'!$A:$A,0)),E314))</f>
        <v>6.3816945675801398</v>
      </c>
      <c r="F315" s="6">
        <f>IF($A315&gt;DataEnd,NA(),IFERROR(INDEX('Bank of England inputs'!D:D,MATCH($A315,'Bank of England inputs'!$A:$A,0),0),F314))</f>
        <v>2.7605855192062156</v>
      </c>
      <c r="H315" s="5">
        <f t="shared" si="13"/>
        <v>36245</v>
      </c>
      <c r="I315" s="6">
        <f t="shared" si="14"/>
        <v>6.1912267539179204</v>
      </c>
      <c r="J315" s="6">
        <f t="shared" si="12"/>
        <v>3.338479648960857</v>
      </c>
    </row>
    <row r="316" spans="1:10" x14ac:dyDescent="0.2">
      <c r="A316" s="5">
        <f>IF(AND(dateA=1,A315&lt;DataEnd),'iBoxx inputs'!A320,IF(AND(dateA=2,A315&lt;DataEnd),'Bank of England inputs'!A320,IF(dateA=3,A315+1,IF(dateA=4,WORKDAY(A315,1,),WORKDAY(A315,1,holidayQ)))))</f>
        <v>36248</v>
      </c>
      <c r="B316" s="35">
        <f>MATCH(A316,'iBoxx inputs'!A:A,0)</f>
        <v>334</v>
      </c>
      <c r="C316" s="35">
        <f>MATCH(A316,'Bank of England inputs'!A:A,0)</f>
        <v>320</v>
      </c>
      <c r="D316" s="6">
        <f>IF($A316&gt;DataEnd,NA(),IFERROR(INDEX('iBoxx inputs'!B:B,MATCH($A316,'iBoxx inputs'!$A:$A,0)),D315))</f>
        <v>6.0279285637163902</v>
      </c>
      <c r="E316" s="6">
        <f>IF($A316&gt;DataEnd,NA(),IFERROR(INDEX('iBoxx inputs'!C:C,MATCH($A316,'iBoxx inputs'!$A:$A,0)),E315))</f>
        <v>6.4010610473880796</v>
      </c>
      <c r="F316" s="6">
        <f>IF($A316&gt;DataEnd,NA(),IFERROR(INDEX('Bank of England inputs'!D:D,MATCH($A316,'Bank of England inputs'!$A:$A,0),0),F315))</f>
        <v>2.7605855192062156</v>
      </c>
      <c r="H316" s="5">
        <f t="shared" si="13"/>
        <v>36248</v>
      </c>
      <c r="I316" s="6">
        <f t="shared" si="14"/>
        <v>6.2144948055522349</v>
      </c>
      <c r="J316" s="6">
        <f t="shared" si="12"/>
        <v>3.3611226219613766</v>
      </c>
    </row>
    <row r="317" spans="1:10" x14ac:dyDescent="0.2">
      <c r="A317" s="5">
        <f>IF(AND(dateA=1,A316&lt;DataEnd),'iBoxx inputs'!A321,IF(AND(dateA=2,A316&lt;DataEnd),'Bank of England inputs'!A321,IF(dateA=3,A316+1,IF(dateA=4,WORKDAY(A316,1,),WORKDAY(A316,1,holidayQ)))))</f>
        <v>36249</v>
      </c>
      <c r="B317" s="35">
        <f>MATCH(A317,'iBoxx inputs'!A:A,0)</f>
        <v>335</v>
      </c>
      <c r="C317" s="35">
        <f>MATCH(A317,'Bank of England inputs'!A:A,0)</f>
        <v>321</v>
      </c>
      <c r="D317" s="6">
        <f>IF($A317&gt;DataEnd,NA(),IFERROR(INDEX('iBoxx inputs'!B:B,MATCH($A317,'iBoxx inputs'!$A:$A,0)),D316))</f>
        <v>6.0032407349414196</v>
      </c>
      <c r="E317" s="6">
        <f>IF($A317&gt;DataEnd,NA(),IFERROR(INDEX('iBoxx inputs'!C:C,MATCH($A317,'iBoxx inputs'!$A:$A,0)),E316))</f>
        <v>6.3725796291373999</v>
      </c>
      <c r="F317" s="6">
        <f>IF($A317&gt;DataEnd,NA(),IFERROR(INDEX('Bank of England inputs'!D:D,MATCH($A317,'Bank of England inputs'!$A:$A,0),0),F316))</f>
        <v>2.7412065238750172</v>
      </c>
      <c r="H317" s="5">
        <f t="shared" si="13"/>
        <v>36249</v>
      </c>
      <c r="I317" s="6">
        <f t="shared" si="14"/>
        <v>6.1879101820394098</v>
      </c>
      <c r="J317" s="6">
        <f t="shared" si="12"/>
        <v>3.3547432182076342</v>
      </c>
    </row>
    <row r="318" spans="1:10" x14ac:dyDescent="0.2">
      <c r="A318" s="5">
        <f>IF(AND(dateA=1,A317&lt;DataEnd),'iBoxx inputs'!A322,IF(AND(dateA=2,A317&lt;DataEnd),'Bank of England inputs'!A322,IF(dateA=3,A317+1,IF(dateA=4,WORKDAY(A317,1,),WORKDAY(A317,1,holidayQ)))))</f>
        <v>36250</v>
      </c>
      <c r="B318" s="35">
        <f>MATCH(A318,'iBoxx inputs'!A:A,0)</f>
        <v>336</v>
      </c>
      <c r="C318" s="35">
        <f>MATCH(A318,'Bank of England inputs'!A:A,0)</f>
        <v>322</v>
      </c>
      <c r="D318" s="6">
        <f>IF($A318&gt;DataEnd,NA(),IFERROR(INDEX('iBoxx inputs'!B:B,MATCH($A318,'iBoxx inputs'!$A:$A,0)),D317))</f>
        <v>5.9778804014442199</v>
      </c>
      <c r="E318" s="6">
        <f>IF($A318&gt;DataEnd,NA(),IFERROR(INDEX('iBoxx inputs'!C:C,MATCH($A318,'iBoxx inputs'!$A:$A,0)),E317))</f>
        <v>6.34185621723549</v>
      </c>
      <c r="F318" s="6">
        <f>IF($A318&gt;DataEnd,NA(),IFERROR(INDEX('Bank of England inputs'!D:D,MATCH($A318,'Bank of England inputs'!$A:$A,0),0),F317))</f>
        <v>2.7321867321867144</v>
      </c>
      <c r="H318" s="5">
        <f t="shared" si="13"/>
        <v>36250</v>
      </c>
      <c r="I318" s="6">
        <f t="shared" si="14"/>
        <v>6.1598683093398545</v>
      </c>
      <c r="J318" s="6">
        <f t="shared" si="12"/>
        <v>3.3365215773015544</v>
      </c>
    </row>
    <row r="319" spans="1:10" x14ac:dyDescent="0.2">
      <c r="A319" s="5">
        <f>IF(AND(dateA=1,A318&lt;DataEnd),'iBoxx inputs'!A323,IF(AND(dateA=2,A318&lt;DataEnd),'Bank of England inputs'!A323,IF(dateA=3,A318+1,IF(dateA=4,WORKDAY(A318,1,),WORKDAY(A318,1,holidayQ)))))</f>
        <v>36251</v>
      </c>
      <c r="B319" s="35">
        <f>MATCH(A319,'iBoxx inputs'!A:A,0)</f>
        <v>337</v>
      </c>
      <c r="C319" s="35">
        <f>MATCH(A319,'Bank of England inputs'!A:A,0)</f>
        <v>323</v>
      </c>
      <c r="D319" s="6">
        <f>IF($A319&gt;DataEnd,NA(),IFERROR(INDEX('iBoxx inputs'!B:B,MATCH($A319,'iBoxx inputs'!$A:$A,0)),D318))</f>
        <v>6.0029840268741896</v>
      </c>
      <c r="E319" s="6">
        <f>IF($A319&gt;DataEnd,NA(),IFERROR(INDEX('iBoxx inputs'!C:C,MATCH($A319,'iBoxx inputs'!$A:$A,0)),E318))</f>
        <v>6.4328845351383901</v>
      </c>
      <c r="F319" s="6">
        <f>IF($A319&gt;DataEnd,NA(),IFERROR(INDEX('Bank of England inputs'!D:D,MATCH($A319,'Bank of England inputs'!$A:$A,0),0),F318))</f>
        <v>2.8018088871411662</v>
      </c>
      <c r="H319" s="5">
        <f t="shared" si="13"/>
        <v>36251</v>
      </c>
      <c r="I319" s="6">
        <f t="shared" si="14"/>
        <v>6.2179342810062899</v>
      </c>
      <c r="J319" s="6">
        <f t="shared" si="12"/>
        <v>3.3230207044464111</v>
      </c>
    </row>
    <row r="320" spans="1:10" x14ac:dyDescent="0.2">
      <c r="A320" s="5">
        <f>IF(AND(dateA=1,A319&lt;DataEnd),'iBoxx inputs'!A324,IF(AND(dateA=2,A319&lt;DataEnd),'Bank of England inputs'!A324,IF(dateA=3,A319+1,IF(dateA=4,WORKDAY(A319,1,),WORKDAY(A319,1,holidayQ)))))</f>
        <v>36256</v>
      </c>
      <c r="B320" s="35">
        <f>MATCH(A320,'iBoxx inputs'!A:A,0)</f>
        <v>340</v>
      </c>
      <c r="C320" s="35">
        <f>MATCH(A320,'Bank of England inputs'!A:A,0)</f>
        <v>324</v>
      </c>
      <c r="D320" s="6">
        <f>IF($A320&gt;DataEnd,NA(),IFERROR(INDEX('iBoxx inputs'!B:B,MATCH($A320,'iBoxx inputs'!$A:$A,0)),D319))</f>
        <v>5.9216829773446999</v>
      </c>
      <c r="E320" s="6">
        <f>IF($A320&gt;DataEnd,NA(),IFERROR(INDEX('iBoxx inputs'!C:C,MATCH($A320,'iBoxx inputs'!$A:$A,0)),E319))</f>
        <v>6.3521069786841204</v>
      </c>
      <c r="F320" s="6">
        <f>IF($A320&gt;DataEnd,NA(),IFERROR(INDEX('Bank of England inputs'!D:D,MATCH($A320,'Bank of England inputs'!$A:$A,0),0),F319))</f>
        <v>2.7138643067846635</v>
      </c>
      <c r="H320" s="5">
        <f t="shared" si="13"/>
        <v>36256</v>
      </c>
      <c r="I320" s="6">
        <f t="shared" si="14"/>
        <v>6.1368949780144106</v>
      </c>
      <c r="J320" s="6">
        <f t="shared" si="12"/>
        <v>3.3325887350571071</v>
      </c>
    </row>
    <row r="321" spans="1:10" x14ac:dyDescent="0.2">
      <c r="A321" s="5">
        <f>IF(AND(dateA=1,A320&lt;DataEnd),'iBoxx inputs'!A325,IF(AND(dateA=2,A320&lt;DataEnd),'Bank of England inputs'!A325,IF(dateA=3,A320+1,IF(dateA=4,WORKDAY(A320,1,),WORKDAY(A320,1,holidayQ)))))</f>
        <v>36257</v>
      </c>
      <c r="B321" s="35">
        <f>MATCH(A321,'iBoxx inputs'!A:A,0)</f>
        <v>341</v>
      </c>
      <c r="C321" s="35">
        <f>MATCH(A321,'Bank of England inputs'!A:A,0)</f>
        <v>325</v>
      </c>
      <c r="D321" s="6">
        <f>IF($A321&gt;DataEnd,NA(),IFERROR(INDEX('iBoxx inputs'!B:B,MATCH($A321,'iBoxx inputs'!$A:$A,0)),D320))</f>
        <v>5.8961769102240797</v>
      </c>
      <c r="E321" s="6">
        <f>IF($A321&gt;DataEnd,NA(),IFERROR(INDEX('iBoxx inputs'!C:C,MATCH($A321,'iBoxx inputs'!$A:$A,0)),E320))</f>
        <v>6.3269265780459802</v>
      </c>
      <c r="F321" s="6">
        <f>IF($A321&gt;DataEnd,NA(),IFERROR(INDEX('Bank of England inputs'!D:D,MATCH($A321,'Bank of England inputs'!$A:$A,0),0),F320))</f>
        <v>2.7242328874901744</v>
      </c>
      <c r="H321" s="5">
        <f t="shared" si="13"/>
        <v>36257</v>
      </c>
      <c r="I321" s="6">
        <f t="shared" si="14"/>
        <v>6.1115517441350296</v>
      </c>
      <c r="J321" s="6">
        <f t="shared" si="12"/>
        <v>3.2974876145873466</v>
      </c>
    </row>
    <row r="322" spans="1:10" x14ac:dyDescent="0.2">
      <c r="A322" s="5">
        <f>IF(AND(dateA=1,A321&lt;DataEnd),'iBoxx inputs'!A326,IF(AND(dateA=2,A321&lt;DataEnd),'Bank of England inputs'!A326,IF(dateA=3,A321+1,IF(dateA=4,WORKDAY(A321,1,),WORKDAY(A321,1,holidayQ)))))</f>
        <v>36258</v>
      </c>
      <c r="B322" s="35">
        <f>MATCH(A322,'iBoxx inputs'!A:A,0)</f>
        <v>342</v>
      </c>
      <c r="C322" s="35">
        <f>MATCH(A322,'Bank of England inputs'!A:A,0)</f>
        <v>326</v>
      </c>
      <c r="D322" s="6">
        <f>IF($A322&gt;DataEnd,NA(),IFERROR(INDEX('iBoxx inputs'!B:B,MATCH($A322,'iBoxx inputs'!$A:$A,0)),D321))</f>
        <v>5.8972101972849096</v>
      </c>
      <c r="E322" s="6">
        <f>IF($A322&gt;DataEnd,NA(),IFERROR(INDEX('iBoxx inputs'!C:C,MATCH($A322,'iBoxx inputs'!$A:$A,0)),E321))</f>
        <v>6.3302397014831797</v>
      </c>
      <c r="F322" s="6">
        <f>IF($A322&gt;DataEnd,NA(),IFERROR(INDEX('Bank of England inputs'!D:D,MATCH($A322,'Bank of England inputs'!$A:$A,0),0),F321))</f>
        <v>2.7643876045253313</v>
      </c>
      <c r="H322" s="5">
        <f t="shared" si="13"/>
        <v>36258</v>
      </c>
      <c r="I322" s="6">
        <f t="shared" si="14"/>
        <v>6.1137249493840446</v>
      </c>
      <c r="J322" s="6">
        <f t="shared" si="12"/>
        <v>3.259239336634967</v>
      </c>
    </row>
    <row r="323" spans="1:10" x14ac:dyDescent="0.2">
      <c r="A323" s="5">
        <f>IF(AND(dateA=1,A322&lt;DataEnd),'iBoxx inputs'!A327,IF(AND(dateA=2,A322&lt;DataEnd),'Bank of England inputs'!A327,IF(dateA=3,A322+1,IF(dateA=4,WORKDAY(A322,1,),WORKDAY(A322,1,holidayQ)))))</f>
        <v>36259</v>
      </c>
      <c r="B323" s="35">
        <f>MATCH(A323,'iBoxx inputs'!A:A,0)</f>
        <v>343</v>
      </c>
      <c r="C323" s="35">
        <f>MATCH(A323,'Bank of England inputs'!A:A,0)</f>
        <v>327</v>
      </c>
      <c r="D323" s="6">
        <f>IF($A323&gt;DataEnd,NA(),IFERROR(INDEX('iBoxx inputs'!B:B,MATCH($A323,'iBoxx inputs'!$A:$A,0)),D322))</f>
        <v>5.8507218578703997</v>
      </c>
      <c r="E323" s="6">
        <f>IF($A323&gt;DataEnd,NA(),IFERROR(INDEX('iBoxx inputs'!C:C,MATCH($A323,'iBoxx inputs'!$A:$A,0)),E322))</f>
        <v>6.28480997383262</v>
      </c>
      <c r="F323" s="6">
        <f>IF($A323&gt;DataEnd,NA(),IFERROR(INDEX('Bank of England inputs'!D:D,MATCH($A323,'Bank of England inputs'!$A:$A,0),0),F322))</f>
        <v>2.7657480314960736</v>
      </c>
      <c r="H323" s="5">
        <f t="shared" si="13"/>
        <v>36259</v>
      </c>
      <c r="I323" s="6">
        <f t="shared" si="14"/>
        <v>6.0677659158515098</v>
      </c>
      <c r="J323" s="6">
        <f t="shared" ref="J323:J386" si="15">((1+I323/100)/(1+F323/100)-1)*100</f>
        <v>3.2131502447132698</v>
      </c>
    </row>
    <row r="324" spans="1:10" x14ac:dyDescent="0.2">
      <c r="A324" s="5">
        <f>IF(AND(dateA=1,A323&lt;DataEnd),'iBoxx inputs'!A328,IF(AND(dateA=2,A323&lt;DataEnd),'Bank of England inputs'!A328,IF(dateA=3,A323+1,IF(dateA=4,WORKDAY(A323,1,),WORKDAY(A323,1,holidayQ)))))</f>
        <v>36262</v>
      </c>
      <c r="B324" s="35">
        <f>MATCH(A324,'iBoxx inputs'!A:A,0)</f>
        <v>344</v>
      </c>
      <c r="C324" s="35">
        <f>MATCH(A324,'Bank of England inputs'!A:A,0)</f>
        <v>328</v>
      </c>
      <c r="D324" s="6">
        <f>IF($A324&gt;DataEnd,NA(),IFERROR(INDEX('iBoxx inputs'!B:B,MATCH($A324,'iBoxx inputs'!$A:$A,0)),D323))</f>
        <v>5.8768595187751096</v>
      </c>
      <c r="E324" s="6">
        <f>IF($A324&gt;DataEnd,NA(),IFERROR(INDEX('iBoxx inputs'!C:C,MATCH($A324,'iBoxx inputs'!$A:$A,0)),E323))</f>
        <v>6.3112335979106504</v>
      </c>
      <c r="F324" s="6">
        <f>IF($A324&gt;DataEnd,NA(),IFERROR(INDEX('Bank of England inputs'!D:D,MATCH($A324,'Bank of England inputs'!$A:$A,0),0),F323))</f>
        <v>2.8062229224103952</v>
      </c>
      <c r="H324" s="5">
        <f t="shared" ref="H324:H387" si="16">A324</f>
        <v>36262</v>
      </c>
      <c r="I324" s="6">
        <f t="shared" ref="I324:I387" si="17">(D324+E324)/2</f>
        <v>6.09404655834288</v>
      </c>
      <c r="J324" s="6">
        <f t="shared" si="15"/>
        <v>3.1980784260636108</v>
      </c>
    </row>
    <row r="325" spans="1:10" x14ac:dyDescent="0.2">
      <c r="A325" s="5">
        <f>IF(AND(dateA=1,A324&lt;DataEnd),'iBoxx inputs'!A329,IF(AND(dateA=2,A324&lt;DataEnd),'Bank of England inputs'!A329,IF(dateA=3,A324+1,IF(dateA=4,WORKDAY(A324,1,),WORKDAY(A324,1,holidayQ)))))</f>
        <v>36263</v>
      </c>
      <c r="B325" s="35">
        <f>MATCH(A325,'iBoxx inputs'!A:A,0)</f>
        <v>345</v>
      </c>
      <c r="C325" s="35">
        <f>MATCH(A325,'Bank of England inputs'!A:A,0)</f>
        <v>329</v>
      </c>
      <c r="D325" s="6">
        <f>IF($A325&gt;DataEnd,NA(),IFERROR(INDEX('iBoxx inputs'!B:B,MATCH($A325,'iBoxx inputs'!$A:$A,0)),D324))</f>
        <v>5.89419324656272</v>
      </c>
      <c r="E325" s="6">
        <f>IF($A325&gt;DataEnd,NA(),IFERROR(INDEX('iBoxx inputs'!C:C,MATCH($A325,'iBoxx inputs'!$A:$A,0)),E324))</f>
        <v>6.3247750212673797</v>
      </c>
      <c r="F325" s="6">
        <f>IF($A325&gt;DataEnd,NA(),IFERROR(INDEX('Bank of England inputs'!D:D,MATCH($A325,'Bank of England inputs'!$A:$A,0),0),F324))</f>
        <v>2.8256374913852467</v>
      </c>
      <c r="H325" s="5">
        <f t="shared" si="16"/>
        <v>36263</v>
      </c>
      <c r="I325" s="6">
        <f t="shared" si="17"/>
        <v>6.1094841339150499</v>
      </c>
      <c r="J325" s="6">
        <f t="shared" si="15"/>
        <v>3.1936068889482305</v>
      </c>
    </row>
    <row r="326" spans="1:10" x14ac:dyDescent="0.2">
      <c r="A326" s="5">
        <f>IF(AND(dateA=1,A325&lt;DataEnd),'iBoxx inputs'!A330,IF(AND(dateA=2,A325&lt;DataEnd),'Bank of England inputs'!A330,IF(dateA=3,A325+1,IF(dateA=4,WORKDAY(A325,1,),WORKDAY(A325,1,holidayQ)))))</f>
        <v>36264</v>
      </c>
      <c r="B326" s="35">
        <f>MATCH(A326,'iBoxx inputs'!A:A,0)</f>
        <v>346</v>
      </c>
      <c r="C326" s="35">
        <f>MATCH(A326,'Bank of England inputs'!A:A,0)</f>
        <v>330</v>
      </c>
      <c r="D326" s="6">
        <f>IF($A326&gt;DataEnd,NA(),IFERROR(INDEX('iBoxx inputs'!B:B,MATCH($A326,'iBoxx inputs'!$A:$A,0)),D325))</f>
        <v>5.9065790347595302</v>
      </c>
      <c r="E326" s="6">
        <f>IF($A326&gt;DataEnd,NA(),IFERROR(INDEX('iBoxx inputs'!C:C,MATCH($A326,'iBoxx inputs'!$A:$A,0)),E325))</f>
        <v>6.3369972839916304</v>
      </c>
      <c r="F326" s="6">
        <f>IF($A326&gt;DataEnd,NA(),IFERROR(INDEX('Bank of England inputs'!D:D,MATCH($A326,'Bank of England inputs'!$A:$A,0),0),F325))</f>
        <v>2.8256374913852467</v>
      </c>
      <c r="H326" s="5">
        <f t="shared" si="16"/>
        <v>36264</v>
      </c>
      <c r="I326" s="6">
        <f t="shared" si="17"/>
        <v>6.1217881593755799</v>
      </c>
      <c r="J326" s="6">
        <f t="shared" si="15"/>
        <v>3.2055728011085582</v>
      </c>
    </row>
    <row r="327" spans="1:10" x14ac:dyDescent="0.2">
      <c r="A327" s="5">
        <f>IF(AND(dateA=1,A326&lt;DataEnd),'iBoxx inputs'!A331,IF(AND(dateA=2,A326&lt;DataEnd),'Bank of England inputs'!A331,IF(dateA=3,A326+1,IF(dateA=4,WORKDAY(A326,1,),WORKDAY(A326,1,holidayQ)))))</f>
        <v>36265</v>
      </c>
      <c r="B327" s="35">
        <f>MATCH(A327,'iBoxx inputs'!A:A,0)</f>
        <v>347</v>
      </c>
      <c r="C327" s="35">
        <f>MATCH(A327,'Bank of England inputs'!A:A,0)</f>
        <v>331</v>
      </c>
      <c r="D327" s="6">
        <f>IF($A327&gt;DataEnd,NA(),IFERROR(INDEX('iBoxx inputs'!B:B,MATCH($A327,'iBoxx inputs'!$A:$A,0)),D326))</f>
        <v>5.9810900454424596</v>
      </c>
      <c r="E327" s="6">
        <f>IF($A327&gt;DataEnd,NA(),IFERROR(INDEX('iBoxx inputs'!C:C,MATCH($A327,'iBoxx inputs'!$A:$A,0)),E326))</f>
        <v>6.4111817051551601</v>
      </c>
      <c r="F327" s="6">
        <f>IF($A327&gt;DataEnd,NA(),IFERROR(INDEX('Bank of England inputs'!D:D,MATCH($A327,'Bank of England inputs'!$A:$A,0),0),F326))</f>
        <v>2.9142463325785073</v>
      </c>
      <c r="H327" s="5">
        <f t="shared" si="16"/>
        <v>36265</v>
      </c>
      <c r="I327" s="6">
        <f t="shared" si="17"/>
        <v>6.1961358752988094</v>
      </c>
      <c r="J327" s="6">
        <f t="shared" si="15"/>
        <v>3.1889555233339806</v>
      </c>
    </row>
    <row r="328" spans="1:10" x14ac:dyDescent="0.2">
      <c r="A328" s="5">
        <f>IF(AND(dateA=1,A327&lt;DataEnd),'iBoxx inputs'!A332,IF(AND(dateA=2,A327&lt;DataEnd),'Bank of England inputs'!A332,IF(dateA=3,A327+1,IF(dateA=4,WORKDAY(A327,1,),WORKDAY(A327,1,holidayQ)))))</f>
        <v>36266</v>
      </c>
      <c r="B328" s="35">
        <f>MATCH(A328,'iBoxx inputs'!A:A,0)</f>
        <v>348</v>
      </c>
      <c r="C328" s="35">
        <f>MATCH(A328,'Bank of England inputs'!A:A,0)</f>
        <v>332</v>
      </c>
      <c r="D328" s="6">
        <f>IF($A328&gt;DataEnd,NA(),IFERROR(INDEX('iBoxx inputs'!B:B,MATCH($A328,'iBoxx inputs'!$A:$A,0)),D327))</f>
        <v>6.0016252692175298</v>
      </c>
      <c r="E328" s="6">
        <f>IF($A328&gt;DataEnd,NA(),IFERROR(INDEX('iBoxx inputs'!C:C,MATCH($A328,'iBoxx inputs'!$A:$A,0)),E327))</f>
        <v>6.4275195944447097</v>
      </c>
      <c r="F328" s="6">
        <f>IF($A328&gt;DataEnd,NA(),IFERROR(INDEX('Bank of England inputs'!D:D,MATCH($A328,'Bank of England inputs'!$A:$A,0),0),F327))</f>
        <v>2.883290690808904</v>
      </c>
      <c r="H328" s="5">
        <f t="shared" si="16"/>
        <v>36266</v>
      </c>
      <c r="I328" s="6">
        <f t="shared" si="17"/>
        <v>6.2145724318311197</v>
      </c>
      <c r="J328" s="6">
        <f t="shared" si="15"/>
        <v>3.237923008346999</v>
      </c>
    </row>
    <row r="329" spans="1:10" x14ac:dyDescent="0.2">
      <c r="A329" s="5">
        <f>IF(AND(dateA=1,A328&lt;DataEnd),'iBoxx inputs'!A333,IF(AND(dateA=2,A328&lt;DataEnd),'Bank of England inputs'!A333,IF(dateA=3,A328+1,IF(dateA=4,WORKDAY(A328,1,),WORKDAY(A328,1,holidayQ)))))</f>
        <v>36269</v>
      </c>
      <c r="B329" s="35">
        <f>MATCH(A329,'iBoxx inputs'!A:A,0)</f>
        <v>349</v>
      </c>
      <c r="C329" s="35">
        <f>MATCH(A329,'Bank of England inputs'!A:A,0)</f>
        <v>333</v>
      </c>
      <c r="D329" s="6">
        <f>IF($A329&gt;DataEnd,NA(),IFERROR(INDEX('iBoxx inputs'!B:B,MATCH($A329,'iBoxx inputs'!$A:$A,0)),D328))</f>
        <v>5.9920637345919801</v>
      </c>
      <c r="E329" s="6">
        <f>IF($A329&gt;DataEnd,NA(),IFERROR(INDEX('iBoxx inputs'!C:C,MATCH($A329,'iBoxx inputs'!$A:$A,0)),E328))</f>
        <v>6.4178460920634697</v>
      </c>
      <c r="F329" s="6">
        <f>IF($A329&gt;DataEnd,NA(),IFERROR(INDEX('Bank of England inputs'!D:D,MATCH($A329,'Bank of England inputs'!$A:$A,0),0),F328))</f>
        <v>2.8532073986619499</v>
      </c>
      <c r="H329" s="5">
        <f t="shared" si="16"/>
        <v>36269</v>
      </c>
      <c r="I329" s="6">
        <f t="shared" si="17"/>
        <v>6.2049549133277253</v>
      </c>
      <c r="J329" s="6">
        <f t="shared" si="15"/>
        <v>3.2587681020722181</v>
      </c>
    </row>
    <row r="330" spans="1:10" x14ac:dyDescent="0.2">
      <c r="A330" s="5">
        <f>IF(AND(dateA=1,A329&lt;DataEnd),'iBoxx inputs'!A334,IF(AND(dateA=2,A329&lt;DataEnd),'Bank of England inputs'!A334,IF(dateA=3,A329+1,IF(dateA=4,WORKDAY(A329,1,),WORKDAY(A329,1,holidayQ)))))</f>
        <v>36270</v>
      </c>
      <c r="B330" s="35">
        <f>MATCH(A330,'iBoxx inputs'!A:A,0)</f>
        <v>350</v>
      </c>
      <c r="C330" s="35">
        <f>MATCH(A330,'Bank of England inputs'!A:A,0)</f>
        <v>334</v>
      </c>
      <c r="D330" s="6">
        <f>IF($A330&gt;DataEnd,NA(),IFERROR(INDEX('iBoxx inputs'!B:B,MATCH($A330,'iBoxx inputs'!$A:$A,0)),D329))</f>
        <v>5.9262926973568701</v>
      </c>
      <c r="E330" s="6">
        <f>IF($A330&gt;DataEnd,NA(),IFERROR(INDEX('iBoxx inputs'!C:C,MATCH($A330,'iBoxx inputs'!$A:$A,0)),E329))</f>
        <v>6.3537695420092604</v>
      </c>
      <c r="F330" s="6">
        <f>IF($A330&gt;DataEnd,NA(),IFERROR(INDEX('Bank of England inputs'!D:D,MATCH($A330,'Bank of England inputs'!$A:$A,0),0),F329))</f>
        <v>2.8040141676505259</v>
      </c>
      <c r="H330" s="5">
        <f t="shared" si="16"/>
        <v>36270</v>
      </c>
      <c r="I330" s="6">
        <f t="shared" si="17"/>
        <v>6.1400311196830657</v>
      </c>
      <c r="J330" s="6">
        <f t="shared" si="15"/>
        <v>3.2450259642510026</v>
      </c>
    </row>
    <row r="331" spans="1:10" x14ac:dyDescent="0.2">
      <c r="A331" s="5">
        <f>IF(AND(dateA=1,A330&lt;DataEnd),'iBoxx inputs'!A335,IF(AND(dateA=2,A330&lt;DataEnd),'Bank of England inputs'!A335,IF(dateA=3,A330+1,IF(dateA=4,WORKDAY(A330,1,),WORKDAY(A330,1,holidayQ)))))</f>
        <v>36271</v>
      </c>
      <c r="B331" s="35">
        <f>MATCH(A331,'iBoxx inputs'!A:A,0)</f>
        <v>351</v>
      </c>
      <c r="C331" s="35">
        <f>MATCH(A331,'Bank of England inputs'!A:A,0)</f>
        <v>335</v>
      </c>
      <c r="D331" s="6">
        <f>IF($A331&gt;DataEnd,NA(),IFERROR(INDEX('iBoxx inputs'!B:B,MATCH($A331,'iBoxx inputs'!$A:$A,0)),D330))</f>
        <v>5.9093670946297703</v>
      </c>
      <c r="E331" s="6">
        <f>IF($A331&gt;DataEnd,NA(),IFERROR(INDEX('iBoxx inputs'!C:C,MATCH($A331,'iBoxx inputs'!$A:$A,0)),E330))</f>
        <v>6.3406820484107804</v>
      </c>
      <c r="F331" s="6">
        <f>IF($A331&gt;DataEnd,NA(),IFERROR(INDEX('Bank of England inputs'!D:D,MATCH($A331,'Bank of England inputs'!$A:$A,0),0),F330))</f>
        <v>2.7734067663257367</v>
      </c>
      <c r="H331" s="5">
        <f t="shared" si="16"/>
        <v>36271</v>
      </c>
      <c r="I331" s="6">
        <f t="shared" si="17"/>
        <v>6.1250245715202754</v>
      </c>
      <c r="J331" s="6">
        <f t="shared" si="15"/>
        <v>3.2611722338007576</v>
      </c>
    </row>
    <row r="332" spans="1:10" x14ac:dyDescent="0.2">
      <c r="A332" s="5">
        <f>IF(AND(dateA=1,A331&lt;DataEnd),'iBoxx inputs'!A336,IF(AND(dateA=2,A331&lt;DataEnd),'Bank of England inputs'!A336,IF(dateA=3,A331+1,IF(dateA=4,WORKDAY(A331,1,),WORKDAY(A331,1,holidayQ)))))</f>
        <v>36272</v>
      </c>
      <c r="B332" s="35">
        <f>MATCH(A332,'iBoxx inputs'!A:A,0)</f>
        <v>352</v>
      </c>
      <c r="C332" s="35">
        <f>MATCH(A332,'Bank of England inputs'!A:A,0)</f>
        <v>336</v>
      </c>
      <c r="D332" s="6">
        <f>IF($A332&gt;DataEnd,NA(),IFERROR(INDEX('iBoxx inputs'!B:B,MATCH($A332,'iBoxx inputs'!$A:$A,0)),D331))</f>
        <v>5.9599923309259504</v>
      </c>
      <c r="E332" s="6">
        <f>IF($A332&gt;DataEnd,NA(),IFERROR(INDEX('iBoxx inputs'!C:C,MATCH($A332,'iBoxx inputs'!$A:$A,0)),E331))</f>
        <v>6.4031276773547798</v>
      </c>
      <c r="F332" s="6">
        <f>IF($A332&gt;DataEnd,NA(),IFERROR(INDEX('Bank of England inputs'!D:D,MATCH($A332,'Bank of England inputs'!$A:$A,0),0),F331))</f>
        <v>2.8225806451612989</v>
      </c>
      <c r="H332" s="5">
        <f t="shared" si="16"/>
        <v>36272</v>
      </c>
      <c r="I332" s="6">
        <f t="shared" si="17"/>
        <v>6.1815600041403655</v>
      </c>
      <c r="J332" s="6">
        <f t="shared" si="15"/>
        <v>3.2667720824580693</v>
      </c>
    </row>
    <row r="333" spans="1:10" x14ac:dyDescent="0.2">
      <c r="A333" s="5">
        <f>IF(AND(dateA=1,A332&lt;DataEnd),'iBoxx inputs'!A337,IF(AND(dateA=2,A332&lt;DataEnd),'Bank of England inputs'!A337,IF(dateA=3,A332+1,IF(dateA=4,WORKDAY(A332,1,),WORKDAY(A332,1,holidayQ)))))</f>
        <v>36273</v>
      </c>
      <c r="B333" s="35">
        <f>MATCH(A333,'iBoxx inputs'!A:A,0)</f>
        <v>353</v>
      </c>
      <c r="C333" s="35">
        <f>MATCH(A333,'Bank of England inputs'!A:A,0)</f>
        <v>337</v>
      </c>
      <c r="D333" s="6">
        <f>IF($A333&gt;DataEnd,NA(),IFERROR(INDEX('iBoxx inputs'!B:B,MATCH($A333,'iBoxx inputs'!$A:$A,0)),D332))</f>
        <v>5.9548357027459904</v>
      </c>
      <c r="E333" s="6">
        <f>IF($A333&gt;DataEnd,NA(),IFERROR(INDEX('iBoxx inputs'!C:C,MATCH($A333,'iBoxx inputs'!$A:$A,0)),E332))</f>
        <v>6.3908340708053899</v>
      </c>
      <c r="F333" s="6">
        <f>IF($A333&gt;DataEnd,NA(),IFERROR(INDEX('Bank of England inputs'!D:D,MATCH($A333,'Bank of England inputs'!$A:$A,0),0),F332))</f>
        <v>2.8023598820059226</v>
      </c>
      <c r="H333" s="5">
        <f t="shared" si="16"/>
        <v>36273</v>
      </c>
      <c r="I333" s="6">
        <f t="shared" si="17"/>
        <v>6.1728348867756901</v>
      </c>
      <c r="J333" s="6">
        <f t="shared" si="15"/>
        <v>3.2785969199912612</v>
      </c>
    </row>
    <row r="334" spans="1:10" x14ac:dyDescent="0.2">
      <c r="A334" s="5">
        <f>IF(AND(dateA=1,A333&lt;DataEnd),'iBoxx inputs'!A338,IF(AND(dateA=2,A333&lt;DataEnd),'Bank of England inputs'!A338,IF(dateA=3,A333+1,IF(dateA=4,WORKDAY(A333,1,),WORKDAY(A333,1,holidayQ)))))</f>
        <v>36276</v>
      </c>
      <c r="B334" s="35">
        <f>MATCH(A334,'iBoxx inputs'!A:A,0)</f>
        <v>354</v>
      </c>
      <c r="C334" s="35">
        <f>MATCH(A334,'Bank of England inputs'!A:A,0)</f>
        <v>338</v>
      </c>
      <c r="D334" s="6">
        <f>IF($A334&gt;DataEnd,NA(),IFERROR(INDEX('iBoxx inputs'!B:B,MATCH($A334,'iBoxx inputs'!$A:$A,0)),D333))</f>
        <v>5.98899896959042</v>
      </c>
      <c r="E334" s="6">
        <f>IF($A334&gt;DataEnd,NA(),IFERROR(INDEX('iBoxx inputs'!C:C,MATCH($A334,'iBoxx inputs'!$A:$A,0)),E333))</f>
        <v>6.4241151176959601</v>
      </c>
      <c r="F334" s="6">
        <f>IF($A334&gt;DataEnd,NA(),IFERROR(INDEX('Bank of England inputs'!D:D,MATCH($A334,'Bank of England inputs'!$A:$A,0),0),F333))</f>
        <v>2.8414118572411828</v>
      </c>
      <c r="H334" s="5">
        <f t="shared" si="16"/>
        <v>36276</v>
      </c>
      <c r="I334" s="6">
        <f t="shared" si="17"/>
        <v>6.2065570436431905</v>
      </c>
      <c r="J334" s="6">
        <f t="shared" si="15"/>
        <v>3.2721693777146177</v>
      </c>
    </row>
    <row r="335" spans="1:10" x14ac:dyDescent="0.2">
      <c r="A335" s="5">
        <f>IF(AND(dateA=1,A334&lt;DataEnd),'iBoxx inputs'!A339,IF(AND(dateA=2,A334&lt;DataEnd),'Bank of England inputs'!A339,IF(dateA=3,A334+1,IF(dateA=4,WORKDAY(A334,1,),WORKDAY(A334,1,holidayQ)))))</f>
        <v>36277</v>
      </c>
      <c r="B335" s="35">
        <f>MATCH(A335,'iBoxx inputs'!A:A,0)</f>
        <v>355</v>
      </c>
      <c r="C335" s="35">
        <f>MATCH(A335,'Bank of England inputs'!A:A,0)</f>
        <v>339</v>
      </c>
      <c r="D335" s="6">
        <f>IF($A335&gt;DataEnd,NA(),IFERROR(INDEX('iBoxx inputs'!B:B,MATCH($A335,'iBoxx inputs'!$A:$A,0)),D334))</f>
        <v>6.0037536895612096</v>
      </c>
      <c r="E335" s="6">
        <f>IF($A335&gt;DataEnd,NA(),IFERROR(INDEX('iBoxx inputs'!C:C,MATCH($A335,'iBoxx inputs'!$A:$A,0)),E334))</f>
        <v>6.4372902598955299</v>
      </c>
      <c r="F335" s="6">
        <f>IF($A335&gt;DataEnd,NA(),IFERROR(INDEX('Bank of England inputs'!D:D,MATCH($A335,'Bank of England inputs'!$A:$A,0),0),F334))</f>
        <v>2.8012581089050581</v>
      </c>
      <c r="H335" s="5">
        <f t="shared" si="16"/>
        <v>36277</v>
      </c>
      <c r="I335" s="6">
        <f t="shared" si="17"/>
        <v>6.2205219747283698</v>
      </c>
      <c r="J335" s="6">
        <f t="shared" si="15"/>
        <v>3.3260914591152435</v>
      </c>
    </row>
    <row r="336" spans="1:10" x14ac:dyDescent="0.2">
      <c r="A336" s="5">
        <f>IF(AND(dateA=1,A335&lt;DataEnd),'iBoxx inputs'!A340,IF(AND(dateA=2,A335&lt;DataEnd),'Bank of England inputs'!A340,IF(dateA=3,A335+1,IF(dateA=4,WORKDAY(A335,1,),WORKDAY(A335,1,holidayQ)))))</f>
        <v>36278</v>
      </c>
      <c r="B336" s="35">
        <f>MATCH(A336,'iBoxx inputs'!A:A,0)</f>
        <v>356</v>
      </c>
      <c r="C336" s="35">
        <f>MATCH(A336,'Bank of England inputs'!A:A,0)</f>
        <v>340</v>
      </c>
      <c r="D336" s="6">
        <f>IF($A336&gt;DataEnd,NA(),IFERROR(INDEX('iBoxx inputs'!B:B,MATCH($A336,'iBoxx inputs'!$A:$A,0)),D335))</f>
        <v>6.0591055500325703</v>
      </c>
      <c r="E336" s="6">
        <f>IF($A336&gt;DataEnd,NA(),IFERROR(INDEX('iBoxx inputs'!C:C,MATCH($A336,'iBoxx inputs'!$A:$A,0)),E335))</f>
        <v>6.4867877589544802</v>
      </c>
      <c r="F336" s="6">
        <f>IF($A336&gt;DataEnd,NA(),IFERROR(INDEX('Bank of England inputs'!D:D,MATCH($A336,'Bank of England inputs'!$A:$A,0),0),F335))</f>
        <v>2.7292362065580278</v>
      </c>
      <c r="H336" s="5">
        <f t="shared" si="16"/>
        <v>36278</v>
      </c>
      <c r="I336" s="6">
        <f t="shared" si="17"/>
        <v>6.2729466544935253</v>
      </c>
      <c r="J336" s="6">
        <f t="shared" si="15"/>
        <v>3.4495637062950113</v>
      </c>
    </row>
    <row r="337" spans="1:10" x14ac:dyDescent="0.2">
      <c r="A337" s="5">
        <f>IF(AND(dateA=1,A336&lt;DataEnd),'iBoxx inputs'!A341,IF(AND(dateA=2,A336&lt;DataEnd),'Bank of England inputs'!A341,IF(dateA=3,A336+1,IF(dateA=4,WORKDAY(A336,1,),WORKDAY(A336,1,holidayQ)))))</f>
        <v>36279</v>
      </c>
      <c r="B337" s="35">
        <f>MATCH(A337,'iBoxx inputs'!A:A,0)</f>
        <v>357</v>
      </c>
      <c r="C337" s="35">
        <f>MATCH(A337,'Bank of England inputs'!A:A,0)</f>
        <v>341</v>
      </c>
      <c r="D337" s="6">
        <f>IF($A337&gt;DataEnd,NA(),IFERROR(INDEX('iBoxx inputs'!B:B,MATCH($A337,'iBoxx inputs'!$A:$A,0)),D336))</f>
        <v>5.9880117753618904</v>
      </c>
      <c r="E337" s="6">
        <f>IF($A337&gt;DataEnd,NA(),IFERROR(INDEX('iBoxx inputs'!C:C,MATCH($A337,'iBoxx inputs'!$A:$A,0)),E336))</f>
        <v>6.4175329254915798</v>
      </c>
      <c r="F337" s="6">
        <f>IF($A337&gt;DataEnd,NA(),IFERROR(INDEX('Bank of England inputs'!D:D,MATCH($A337,'Bank of England inputs'!$A:$A,0),0),F336))</f>
        <v>2.6804123711340333</v>
      </c>
      <c r="H337" s="5">
        <f t="shared" si="16"/>
        <v>36279</v>
      </c>
      <c r="I337" s="6">
        <f t="shared" si="17"/>
        <v>6.2027723504267351</v>
      </c>
      <c r="J337" s="6">
        <f t="shared" si="15"/>
        <v>3.4304108232067643</v>
      </c>
    </row>
    <row r="338" spans="1:10" x14ac:dyDescent="0.2">
      <c r="A338" s="5">
        <f>IF(AND(dateA=1,A337&lt;DataEnd),'iBoxx inputs'!A342,IF(AND(dateA=2,A337&lt;DataEnd),'Bank of England inputs'!A342,IF(dateA=3,A337+1,IF(dateA=4,WORKDAY(A337,1,),WORKDAY(A337,1,holidayQ)))))</f>
        <v>36280</v>
      </c>
      <c r="B338" s="35">
        <f>MATCH(A338,'iBoxx inputs'!A:A,0)</f>
        <v>358</v>
      </c>
      <c r="C338" s="35">
        <f>MATCH(A338,'Bank of England inputs'!A:A,0)</f>
        <v>342</v>
      </c>
      <c r="D338" s="6">
        <f>IF($A338&gt;DataEnd,NA(),IFERROR(INDEX('iBoxx inputs'!B:B,MATCH($A338,'iBoxx inputs'!$A:$A,0)),D337))</f>
        <v>6.0116576613240102</v>
      </c>
      <c r="E338" s="6">
        <f>IF($A338&gt;DataEnd,NA(),IFERROR(INDEX('iBoxx inputs'!C:C,MATCH($A338,'iBoxx inputs'!$A:$A,0)),E337))</f>
        <v>6.4413070208338397</v>
      </c>
      <c r="F338" s="6">
        <f>IF($A338&gt;DataEnd,NA(),IFERROR(INDEX('Bank of England inputs'!D:D,MATCH($A338,'Bank of England inputs'!$A:$A,0),0),F337))</f>
        <v>2.7295041728031544</v>
      </c>
      <c r="H338" s="5">
        <f t="shared" si="16"/>
        <v>36280</v>
      </c>
      <c r="I338" s="6">
        <f t="shared" si="17"/>
        <v>6.226482341078925</v>
      </c>
      <c r="J338" s="6">
        <f t="shared" si="15"/>
        <v>3.4040640967111457</v>
      </c>
    </row>
    <row r="339" spans="1:10" x14ac:dyDescent="0.2">
      <c r="A339" s="5">
        <f>IF(AND(dateA=1,A338&lt;DataEnd),'iBoxx inputs'!A343,IF(AND(dateA=2,A338&lt;DataEnd),'Bank of England inputs'!A343,IF(dateA=3,A338+1,IF(dateA=4,WORKDAY(A338,1,),WORKDAY(A338,1,holidayQ)))))</f>
        <v>36284</v>
      </c>
      <c r="B339" s="35">
        <f>MATCH(A339,'iBoxx inputs'!A:A,0)</f>
        <v>360</v>
      </c>
      <c r="C339" s="35">
        <f>MATCH(A339,'Bank of England inputs'!A:A,0)</f>
        <v>343</v>
      </c>
      <c r="D339" s="6">
        <f>IF($A339&gt;DataEnd,NA(),IFERROR(INDEX('iBoxx inputs'!B:B,MATCH($A339,'iBoxx inputs'!$A:$A,0)),D338))</f>
        <v>6.1294296584050896</v>
      </c>
      <c r="E339" s="6">
        <f>IF($A339&gt;DataEnd,NA(),IFERROR(INDEX('iBoxx inputs'!C:C,MATCH($A339,'iBoxx inputs'!$A:$A,0)),E338))</f>
        <v>6.5532811426519801</v>
      </c>
      <c r="F339" s="6">
        <f>IF($A339&gt;DataEnd,NA(),IFERROR(INDEX('Bank of England inputs'!D:D,MATCH($A339,'Bank of England inputs'!$A:$A,0),0),F338))</f>
        <v>2.8372275672491787</v>
      </c>
      <c r="H339" s="5">
        <f t="shared" si="16"/>
        <v>36284</v>
      </c>
      <c r="I339" s="6">
        <f t="shared" si="17"/>
        <v>6.3413554005285349</v>
      </c>
      <c r="J339" s="6">
        <f t="shared" si="15"/>
        <v>3.4074507026046419</v>
      </c>
    </row>
    <row r="340" spans="1:10" x14ac:dyDescent="0.2">
      <c r="A340" s="5">
        <f>IF(AND(dateA=1,A339&lt;DataEnd),'iBoxx inputs'!A344,IF(AND(dateA=2,A339&lt;DataEnd),'Bank of England inputs'!A344,IF(dateA=3,A339+1,IF(dateA=4,WORKDAY(A339,1,),WORKDAY(A339,1,holidayQ)))))</f>
        <v>36285</v>
      </c>
      <c r="B340" s="35">
        <f>MATCH(A340,'iBoxx inputs'!A:A,0)</f>
        <v>361</v>
      </c>
      <c r="C340" s="35">
        <f>MATCH(A340,'Bank of England inputs'!A:A,0)</f>
        <v>344</v>
      </c>
      <c r="D340" s="6">
        <f>IF($A340&gt;DataEnd,NA(),IFERROR(INDEX('iBoxx inputs'!B:B,MATCH($A340,'iBoxx inputs'!$A:$A,0)),D339))</f>
        <v>6.1507472997662402</v>
      </c>
      <c r="E340" s="6">
        <f>IF($A340&gt;DataEnd,NA(),IFERROR(INDEX('iBoxx inputs'!C:C,MATCH($A340,'iBoxx inputs'!$A:$A,0)),E339))</f>
        <v>6.5677136098156002</v>
      </c>
      <c r="F340" s="6">
        <f>IF($A340&gt;DataEnd,NA(),IFERROR(INDEX('Bank of England inputs'!D:D,MATCH($A340,'Bank of England inputs'!$A:$A,0),0),F339))</f>
        <v>2.847044963675649</v>
      </c>
      <c r="H340" s="5">
        <f t="shared" si="16"/>
        <v>36285</v>
      </c>
      <c r="I340" s="6">
        <f t="shared" si="17"/>
        <v>6.3592304547909198</v>
      </c>
      <c r="J340" s="6">
        <f t="shared" si="15"/>
        <v>3.4149600431939708</v>
      </c>
    </row>
    <row r="341" spans="1:10" x14ac:dyDescent="0.2">
      <c r="A341" s="5">
        <f>IF(AND(dateA=1,A340&lt;DataEnd),'iBoxx inputs'!A345,IF(AND(dateA=2,A340&lt;DataEnd),'Bank of England inputs'!A345,IF(dateA=3,A340+1,IF(dateA=4,WORKDAY(A340,1,),WORKDAY(A340,1,holidayQ)))))</f>
        <v>36286</v>
      </c>
      <c r="B341" s="35">
        <f>MATCH(A341,'iBoxx inputs'!A:A,0)</f>
        <v>362</v>
      </c>
      <c r="C341" s="35">
        <f>MATCH(A341,'Bank of England inputs'!A:A,0)</f>
        <v>345</v>
      </c>
      <c r="D341" s="6">
        <f>IF($A341&gt;DataEnd,NA(),IFERROR(INDEX('iBoxx inputs'!B:B,MATCH($A341,'iBoxx inputs'!$A:$A,0)),D340))</f>
        <v>6.1910714796170598</v>
      </c>
      <c r="E341" s="6">
        <f>IF($A341&gt;DataEnd,NA(),IFERROR(INDEX('iBoxx inputs'!C:C,MATCH($A341,'iBoxx inputs'!$A:$A,0)),E340))</f>
        <v>6.6069672594331097</v>
      </c>
      <c r="F341" s="6">
        <f>IF($A341&gt;DataEnd,NA(),IFERROR(INDEX('Bank of England inputs'!D:D,MATCH($A341,'Bank of England inputs'!$A:$A,0),0),F340))</f>
        <v>2.8860312162560131</v>
      </c>
      <c r="H341" s="5">
        <f t="shared" si="16"/>
        <v>36286</v>
      </c>
      <c r="I341" s="6">
        <f t="shared" si="17"/>
        <v>6.3990193695250852</v>
      </c>
      <c r="J341" s="6">
        <f t="shared" si="15"/>
        <v>3.4144461709142426</v>
      </c>
    </row>
    <row r="342" spans="1:10" x14ac:dyDescent="0.2">
      <c r="A342" s="5">
        <f>IF(AND(dateA=1,A341&lt;DataEnd),'iBoxx inputs'!A346,IF(AND(dateA=2,A341&lt;DataEnd),'Bank of England inputs'!A346,IF(dateA=3,A341+1,IF(dateA=4,WORKDAY(A341,1,),WORKDAY(A341,1,holidayQ)))))</f>
        <v>36287</v>
      </c>
      <c r="B342" s="35">
        <f>MATCH(A342,'iBoxx inputs'!A:A,0)</f>
        <v>363</v>
      </c>
      <c r="C342" s="35">
        <f>MATCH(A342,'Bank of England inputs'!A:A,0)</f>
        <v>346</v>
      </c>
      <c r="D342" s="6">
        <f>IF($A342&gt;DataEnd,NA(),IFERROR(INDEX('iBoxx inputs'!B:B,MATCH($A342,'iBoxx inputs'!$A:$A,0)),D341))</f>
        <v>6.2046736391294202</v>
      </c>
      <c r="E342" s="6">
        <f>IF($A342&gt;DataEnd,NA(),IFERROR(INDEX('iBoxx inputs'!C:C,MATCH($A342,'iBoxx inputs'!$A:$A,0)),E341))</f>
        <v>6.6160263989193098</v>
      </c>
      <c r="F342" s="6">
        <f>IF($A342&gt;DataEnd,NA(),IFERROR(INDEX('Bank of England inputs'!D:D,MATCH($A342,'Bank of England inputs'!$A:$A,0),0),F341))</f>
        <v>2.8958476489643781</v>
      </c>
      <c r="H342" s="5">
        <f t="shared" si="16"/>
        <v>36287</v>
      </c>
      <c r="I342" s="6">
        <f t="shared" si="17"/>
        <v>6.4103500190243654</v>
      </c>
      <c r="J342" s="6">
        <f t="shared" si="15"/>
        <v>3.4155920286015107</v>
      </c>
    </row>
    <row r="343" spans="1:10" x14ac:dyDescent="0.2">
      <c r="A343" s="5">
        <f>IF(AND(dateA=1,A342&lt;DataEnd),'iBoxx inputs'!A347,IF(AND(dateA=2,A342&lt;DataEnd),'Bank of England inputs'!A347,IF(dateA=3,A342+1,IF(dateA=4,WORKDAY(A342,1,),WORKDAY(A342,1,holidayQ)))))</f>
        <v>36290</v>
      </c>
      <c r="B343" s="35">
        <f>MATCH(A343,'iBoxx inputs'!A:A,0)</f>
        <v>364</v>
      </c>
      <c r="C343" s="35">
        <f>MATCH(A343,'Bank of England inputs'!A:A,0)</f>
        <v>347</v>
      </c>
      <c r="D343" s="6">
        <f>IF($A343&gt;DataEnd,NA(),IFERROR(INDEX('iBoxx inputs'!B:B,MATCH($A343,'iBoxx inputs'!$A:$A,0)),D342))</f>
        <v>6.1882539552318097</v>
      </c>
      <c r="E343" s="6">
        <f>IF($A343&gt;DataEnd,NA(),IFERROR(INDEX('iBoxx inputs'!C:C,MATCH($A343,'iBoxx inputs'!$A:$A,0)),E342))</f>
        <v>6.6023072737526496</v>
      </c>
      <c r="F343" s="6">
        <f>IF($A343&gt;DataEnd,NA(),IFERROR(INDEX('Bank of England inputs'!D:D,MATCH($A343,'Bank of England inputs'!$A:$A,0),0),F342))</f>
        <v>2.8759324695720512</v>
      </c>
      <c r="H343" s="5">
        <f t="shared" si="16"/>
        <v>36290</v>
      </c>
      <c r="I343" s="6">
        <f t="shared" si="17"/>
        <v>6.3952806144922292</v>
      </c>
      <c r="J343" s="6">
        <f t="shared" si="15"/>
        <v>3.4209635435976438</v>
      </c>
    </row>
    <row r="344" spans="1:10" x14ac:dyDescent="0.2">
      <c r="A344" s="5">
        <f>IF(AND(dateA=1,A343&lt;DataEnd),'iBoxx inputs'!A348,IF(AND(dateA=2,A343&lt;DataEnd),'Bank of England inputs'!A348,IF(dateA=3,A343+1,IF(dateA=4,WORKDAY(A343,1,),WORKDAY(A343,1,holidayQ)))))</f>
        <v>36291</v>
      </c>
      <c r="B344" s="35">
        <f>MATCH(A344,'iBoxx inputs'!A:A,0)</f>
        <v>365</v>
      </c>
      <c r="C344" s="35">
        <f>MATCH(A344,'Bank of England inputs'!A:A,0)</f>
        <v>348</v>
      </c>
      <c r="D344" s="6">
        <f>IF($A344&gt;DataEnd,NA(),IFERROR(INDEX('iBoxx inputs'!B:B,MATCH($A344,'iBoxx inputs'!$A:$A,0)),D343))</f>
        <v>6.1895404110848302</v>
      </c>
      <c r="E344" s="6">
        <f>IF($A344&gt;DataEnd,NA(),IFERROR(INDEX('iBoxx inputs'!C:C,MATCH($A344,'iBoxx inputs'!$A:$A,0)),E343))</f>
        <v>6.6041223122798396</v>
      </c>
      <c r="F344" s="6">
        <f>IF($A344&gt;DataEnd,NA(),IFERROR(INDEX('Bank of England inputs'!D:D,MATCH($A344,'Bank of England inputs'!$A:$A,0),0),F343))</f>
        <v>2.8658357051722483</v>
      </c>
      <c r="H344" s="5">
        <f t="shared" si="16"/>
        <v>36291</v>
      </c>
      <c r="I344" s="6">
        <f t="shared" si="17"/>
        <v>6.3968313616823345</v>
      </c>
      <c r="J344" s="6">
        <f t="shared" si="15"/>
        <v>3.4326223398703615</v>
      </c>
    </row>
    <row r="345" spans="1:10" x14ac:dyDescent="0.2">
      <c r="A345" s="5">
        <f>IF(AND(dateA=1,A344&lt;DataEnd),'iBoxx inputs'!A349,IF(AND(dateA=2,A344&lt;DataEnd),'Bank of England inputs'!A349,IF(dateA=3,A344+1,IF(dateA=4,WORKDAY(A344,1,),WORKDAY(A344,1,holidayQ)))))</f>
        <v>36292</v>
      </c>
      <c r="B345" s="35">
        <f>MATCH(A345,'iBoxx inputs'!A:A,0)</f>
        <v>366</v>
      </c>
      <c r="C345" s="35">
        <f>MATCH(A345,'Bank of England inputs'!A:A,0)</f>
        <v>349</v>
      </c>
      <c r="D345" s="6">
        <f>IF($A345&gt;DataEnd,NA(),IFERROR(INDEX('iBoxx inputs'!B:B,MATCH($A345,'iBoxx inputs'!$A:$A,0)),D344))</f>
        <v>6.1540275514867897</v>
      </c>
      <c r="E345" s="6">
        <f>IF($A345&gt;DataEnd,NA(),IFERROR(INDEX('iBoxx inputs'!C:C,MATCH($A345,'iBoxx inputs'!$A:$A,0)),E344))</f>
        <v>6.5673118737701204</v>
      </c>
      <c r="F345" s="6">
        <f>IF($A345&gt;DataEnd,NA(),IFERROR(INDEX('Bank of England inputs'!D:D,MATCH($A345,'Bank of England inputs'!$A:$A,0),0),F344))</f>
        <v>2.8167631759741019</v>
      </c>
      <c r="H345" s="5">
        <f t="shared" si="16"/>
        <v>36292</v>
      </c>
      <c r="I345" s="6">
        <f t="shared" si="17"/>
        <v>6.3606697126284555</v>
      </c>
      <c r="J345" s="6">
        <f t="shared" si="15"/>
        <v>3.4468178409670758</v>
      </c>
    </row>
    <row r="346" spans="1:10" x14ac:dyDescent="0.2">
      <c r="A346" s="5">
        <f>IF(AND(dateA=1,A345&lt;DataEnd),'iBoxx inputs'!A350,IF(AND(dateA=2,A345&lt;DataEnd),'Bank of England inputs'!A350,IF(dateA=3,A345+1,IF(dateA=4,WORKDAY(A345,1,),WORKDAY(A345,1,holidayQ)))))</f>
        <v>36293</v>
      </c>
      <c r="B346" s="35">
        <f>MATCH(A346,'iBoxx inputs'!A:A,0)</f>
        <v>367</v>
      </c>
      <c r="C346" s="35">
        <f>MATCH(A346,'Bank of England inputs'!A:A,0)</f>
        <v>350</v>
      </c>
      <c r="D346" s="6">
        <f>IF($A346&gt;DataEnd,NA(),IFERROR(INDEX('iBoxx inputs'!B:B,MATCH($A346,'iBoxx inputs'!$A:$A,0)),D345))</f>
        <v>6.1195309491540897</v>
      </c>
      <c r="E346" s="6">
        <f>IF($A346&gt;DataEnd,NA(),IFERROR(INDEX('iBoxx inputs'!C:C,MATCH($A346,'iBoxx inputs'!$A:$A,0)),E345))</f>
        <v>6.5343952304496096</v>
      </c>
      <c r="F346" s="6">
        <f>IF($A346&gt;DataEnd,NA(),IFERROR(INDEX('Bank of England inputs'!D:D,MATCH($A346,'Bank of England inputs'!$A:$A,0),0),F345))</f>
        <v>2.7475223236188784</v>
      </c>
      <c r="H346" s="5">
        <f t="shared" si="16"/>
        <v>36293</v>
      </c>
      <c r="I346" s="6">
        <f t="shared" si="17"/>
        <v>6.3269630898018496</v>
      </c>
      <c r="J346" s="6">
        <f t="shared" si="15"/>
        <v>3.4837246536310484</v>
      </c>
    </row>
    <row r="347" spans="1:10" x14ac:dyDescent="0.2">
      <c r="A347" s="5">
        <f>IF(AND(dateA=1,A346&lt;DataEnd),'iBoxx inputs'!A351,IF(AND(dateA=2,A346&lt;DataEnd),'Bank of England inputs'!A351,IF(dateA=3,A346+1,IF(dateA=4,WORKDAY(A346,1,),WORKDAY(A346,1,holidayQ)))))</f>
        <v>36294</v>
      </c>
      <c r="B347" s="35">
        <f>MATCH(A347,'iBoxx inputs'!A:A,0)</f>
        <v>368</v>
      </c>
      <c r="C347" s="35">
        <f>MATCH(A347,'Bank of England inputs'!A:A,0)</f>
        <v>351</v>
      </c>
      <c r="D347" s="6">
        <f>IF($A347&gt;DataEnd,NA(),IFERROR(INDEX('iBoxx inputs'!B:B,MATCH($A347,'iBoxx inputs'!$A:$A,0)),D346))</f>
        <v>6.2235508795290597</v>
      </c>
      <c r="E347" s="6">
        <f>IF($A347&gt;DataEnd,NA(),IFERROR(INDEX('iBoxx inputs'!C:C,MATCH($A347,'iBoxx inputs'!$A:$A,0)),E346))</f>
        <v>6.6294573090302498</v>
      </c>
      <c r="F347" s="6">
        <f>IF($A347&gt;DataEnd,NA(),IFERROR(INDEX('Bank of England inputs'!D:D,MATCH($A347,'Bank of England inputs'!$A:$A,0),0),F346))</f>
        <v>2.8944270015698548</v>
      </c>
      <c r="H347" s="5">
        <f t="shared" si="16"/>
        <v>36294</v>
      </c>
      <c r="I347" s="6">
        <f t="shared" si="17"/>
        <v>6.4265040942796547</v>
      </c>
      <c r="J347" s="6">
        <f t="shared" si="15"/>
        <v>3.4327195316962156</v>
      </c>
    </row>
    <row r="348" spans="1:10" x14ac:dyDescent="0.2">
      <c r="A348" s="5">
        <f>IF(AND(dateA=1,A347&lt;DataEnd),'iBoxx inputs'!A352,IF(AND(dateA=2,A347&lt;DataEnd),'Bank of England inputs'!A352,IF(dateA=3,A347+1,IF(dateA=4,WORKDAY(A347,1,),WORKDAY(A347,1,holidayQ)))))</f>
        <v>36297</v>
      </c>
      <c r="B348" s="35">
        <f>MATCH(A348,'iBoxx inputs'!A:A,0)</f>
        <v>369</v>
      </c>
      <c r="C348" s="35">
        <f>MATCH(A348,'Bank of England inputs'!A:A,0)</f>
        <v>352</v>
      </c>
      <c r="D348" s="6">
        <f>IF($A348&gt;DataEnd,NA(),IFERROR(INDEX('iBoxx inputs'!B:B,MATCH($A348,'iBoxx inputs'!$A:$A,0)),D347))</f>
        <v>6.2419396561026499</v>
      </c>
      <c r="E348" s="6">
        <f>IF($A348&gt;DataEnd,NA(),IFERROR(INDEX('iBoxx inputs'!C:C,MATCH($A348,'iBoxx inputs'!$A:$A,0)),E347))</f>
        <v>6.6495506497410997</v>
      </c>
      <c r="F348" s="6">
        <f>IF($A348&gt;DataEnd,NA(),IFERROR(INDEX('Bank of England inputs'!D:D,MATCH($A348,'Bank of England inputs'!$A:$A,0),0),F347))</f>
        <v>2.904238618524313</v>
      </c>
      <c r="H348" s="5">
        <f t="shared" si="16"/>
        <v>36297</v>
      </c>
      <c r="I348" s="6">
        <f t="shared" si="17"/>
        <v>6.4457451529218748</v>
      </c>
      <c r="J348" s="6">
        <f t="shared" si="15"/>
        <v>3.4415555490636907</v>
      </c>
    </row>
    <row r="349" spans="1:10" x14ac:dyDescent="0.2">
      <c r="A349" s="5">
        <f>IF(AND(dateA=1,A348&lt;DataEnd),'iBoxx inputs'!A353,IF(AND(dateA=2,A348&lt;DataEnd),'Bank of England inputs'!A353,IF(dateA=3,A348+1,IF(dateA=4,WORKDAY(A348,1,),WORKDAY(A348,1,holidayQ)))))</f>
        <v>36298</v>
      </c>
      <c r="B349" s="35">
        <f>MATCH(A349,'iBoxx inputs'!A:A,0)</f>
        <v>370</v>
      </c>
      <c r="C349" s="35">
        <f>MATCH(A349,'Bank of England inputs'!A:A,0)</f>
        <v>353</v>
      </c>
      <c r="D349" s="6">
        <f>IF($A349&gt;DataEnd,NA(),IFERROR(INDEX('iBoxx inputs'!B:B,MATCH($A349,'iBoxx inputs'!$A:$A,0)),D348))</f>
        <v>6.2561647179650803</v>
      </c>
      <c r="E349" s="6">
        <f>IF($A349&gt;DataEnd,NA(),IFERROR(INDEX('iBoxx inputs'!C:C,MATCH($A349,'iBoxx inputs'!$A:$A,0)),E348))</f>
        <v>6.6720022374869403</v>
      </c>
      <c r="F349" s="6">
        <f>IF($A349&gt;DataEnd,NA(),IFERROR(INDEX('Bank of England inputs'!D:D,MATCH($A349,'Bank of England inputs'!$A:$A,0),0),F348))</f>
        <v>2.9039536937113475</v>
      </c>
      <c r="H349" s="5">
        <f t="shared" si="16"/>
        <v>36298</v>
      </c>
      <c r="I349" s="6">
        <f t="shared" si="17"/>
        <v>6.4640834777260103</v>
      </c>
      <c r="J349" s="6">
        <f t="shared" si="15"/>
        <v>3.4596627789552192</v>
      </c>
    </row>
    <row r="350" spans="1:10" x14ac:dyDescent="0.2">
      <c r="A350" s="5">
        <f>IF(AND(dateA=1,A349&lt;DataEnd),'iBoxx inputs'!A354,IF(AND(dateA=2,A349&lt;DataEnd),'Bank of England inputs'!A354,IF(dateA=3,A349+1,IF(dateA=4,WORKDAY(A349,1,),WORKDAY(A349,1,holidayQ)))))</f>
        <v>36299</v>
      </c>
      <c r="B350" s="35">
        <f>MATCH(A350,'iBoxx inputs'!A:A,0)</f>
        <v>371</v>
      </c>
      <c r="C350" s="35">
        <f>MATCH(A350,'Bank of England inputs'!A:A,0)</f>
        <v>354</v>
      </c>
      <c r="D350" s="6">
        <f>IF($A350&gt;DataEnd,NA(),IFERROR(INDEX('iBoxx inputs'!B:B,MATCH($A350,'iBoxx inputs'!$A:$A,0)),D349))</f>
        <v>6.2742046370025299</v>
      </c>
      <c r="E350" s="6">
        <f>IF($A350&gt;DataEnd,NA(),IFERROR(INDEX('iBoxx inputs'!C:C,MATCH($A350,'iBoxx inputs'!$A:$A,0)),E349))</f>
        <v>6.6988618183337501</v>
      </c>
      <c r="F350" s="6">
        <f>IF($A350&gt;DataEnd,NA(),IFERROR(INDEX('Bank of England inputs'!D:D,MATCH($A350,'Bank of England inputs'!$A:$A,0),0),F349))</f>
        <v>2.8829182192586567</v>
      </c>
      <c r="H350" s="5">
        <f t="shared" si="16"/>
        <v>36299</v>
      </c>
      <c r="I350" s="6">
        <f t="shared" si="17"/>
        <v>6.48653322766814</v>
      </c>
      <c r="J350" s="6">
        <f t="shared" si="15"/>
        <v>3.5026368524361473</v>
      </c>
    </row>
    <row r="351" spans="1:10" x14ac:dyDescent="0.2">
      <c r="A351" s="5">
        <f>IF(AND(dateA=1,A350&lt;DataEnd),'iBoxx inputs'!A355,IF(AND(dateA=2,A350&lt;DataEnd),'Bank of England inputs'!A355,IF(dateA=3,A350+1,IF(dateA=4,WORKDAY(A350,1,),WORKDAY(A350,1,holidayQ)))))</f>
        <v>36300</v>
      </c>
      <c r="B351" s="35">
        <f>MATCH(A351,'iBoxx inputs'!A:A,0)</f>
        <v>372</v>
      </c>
      <c r="C351" s="35">
        <f>MATCH(A351,'Bank of England inputs'!A:A,0)</f>
        <v>355</v>
      </c>
      <c r="D351" s="6">
        <f>IF($A351&gt;DataEnd,NA(),IFERROR(INDEX('iBoxx inputs'!B:B,MATCH($A351,'iBoxx inputs'!$A:$A,0)),D350))</f>
        <v>6.2305478365197899</v>
      </c>
      <c r="E351" s="6">
        <f>IF($A351&gt;DataEnd,NA(),IFERROR(INDEX('iBoxx inputs'!C:C,MATCH($A351,'iBoxx inputs'!$A:$A,0)),E350))</f>
        <v>6.6579715958825396</v>
      </c>
      <c r="F351" s="6">
        <f>IF($A351&gt;DataEnd,NA(),IFERROR(INDEX('Bank of England inputs'!D:D,MATCH($A351,'Bank of England inputs'!$A:$A,0),0),F350))</f>
        <v>2.8543403629230024</v>
      </c>
      <c r="H351" s="5">
        <f t="shared" si="16"/>
        <v>36300</v>
      </c>
      <c r="I351" s="6">
        <f t="shared" si="17"/>
        <v>6.4442597162011648</v>
      </c>
      <c r="J351" s="6">
        <f t="shared" si="15"/>
        <v>3.490294469451749</v>
      </c>
    </row>
    <row r="352" spans="1:10" x14ac:dyDescent="0.2">
      <c r="A352" s="5">
        <f>IF(AND(dateA=1,A351&lt;DataEnd),'iBoxx inputs'!A356,IF(AND(dateA=2,A351&lt;DataEnd),'Bank of England inputs'!A356,IF(dateA=3,A351+1,IF(dateA=4,WORKDAY(A351,1,),WORKDAY(A351,1,holidayQ)))))</f>
        <v>36301</v>
      </c>
      <c r="B352" s="35">
        <f>MATCH(A352,'iBoxx inputs'!A:A,0)</f>
        <v>373</v>
      </c>
      <c r="C352" s="35">
        <f>MATCH(A352,'Bank of England inputs'!A:A,0)</f>
        <v>356</v>
      </c>
      <c r="D352" s="6">
        <f>IF($A352&gt;DataEnd,NA(),IFERROR(INDEX('iBoxx inputs'!B:B,MATCH($A352,'iBoxx inputs'!$A:$A,0)),D351))</f>
        <v>6.2515190025995002</v>
      </c>
      <c r="E352" s="6">
        <f>IF($A352&gt;DataEnd,NA(),IFERROR(INDEX('iBoxx inputs'!C:C,MATCH($A352,'iBoxx inputs'!$A:$A,0)),E351))</f>
        <v>6.6795519531019201</v>
      </c>
      <c r="F352" s="6">
        <f>IF($A352&gt;DataEnd,NA(),IFERROR(INDEX('Bank of England inputs'!D:D,MATCH($A352,'Bank of England inputs'!$A:$A,0),0),F351))</f>
        <v>2.8647110762287653</v>
      </c>
      <c r="H352" s="5">
        <f t="shared" si="16"/>
        <v>36301</v>
      </c>
      <c r="I352" s="6">
        <f t="shared" si="17"/>
        <v>6.4655354778507101</v>
      </c>
      <c r="J352" s="6">
        <f t="shared" si="15"/>
        <v>3.500543931877198</v>
      </c>
    </row>
    <row r="353" spans="1:10" x14ac:dyDescent="0.2">
      <c r="A353" s="5">
        <f>IF(AND(dateA=1,A352&lt;DataEnd),'iBoxx inputs'!A357,IF(AND(dateA=2,A352&lt;DataEnd),'Bank of England inputs'!A357,IF(dateA=3,A352+1,IF(dateA=4,WORKDAY(A352,1,),WORKDAY(A352,1,holidayQ)))))</f>
        <v>36304</v>
      </c>
      <c r="B353" s="35">
        <f>MATCH(A353,'iBoxx inputs'!A:A,0)</f>
        <v>374</v>
      </c>
      <c r="C353" s="35">
        <f>MATCH(A353,'Bank of England inputs'!A:A,0)</f>
        <v>357</v>
      </c>
      <c r="D353" s="6">
        <f>IF($A353&gt;DataEnd,NA(),IFERROR(INDEX('iBoxx inputs'!B:B,MATCH($A353,'iBoxx inputs'!$A:$A,0)),D352))</f>
        <v>6.2475492693847903</v>
      </c>
      <c r="E353" s="6">
        <f>IF($A353&gt;DataEnd,NA(),IFERROR(INDEX('iBoxx inputs'!C:C,MATCH($A353,'iBoxx inputs'!$A:$A,0)),E352))</f>
        <v>6.6657680525537799</v>
      </c>
      <c r="F353" s="6">
        <f>IF($A353&gt;DataEnd,NA(),IFERROR(INDEX('Bank of England inputs'!D:D,MATCH($A353,'Bank of England inputs'!$A:$A,0),0),F352))</f>
        <v>2.8352791131168287</v>
      </c>
      <c r="H353" s="5">
        <f t="shared" si="16"/>
        <v>36304</v>
      </c>
      <c r="I353" s="6">
        <f t="shared" si="17"/>
        <v>6.4566586609692855</v>
      </c>
      <c r="J353" s="6">
        <f t="shared" si="15"/>
        <v>3.5215342235508595</v>
      </c>
    </row>
    <row r="354" spans="1:10" x14ac:dyDescent="0.2">
      <c r="A354" s="5">
        <f>IF(AND(dateA=1,A353&lt;DataEnd),'iBoxx inputs'!A358,IF(AND(dateA=2,A353&lt;DataEnd),'Bank of England inputs'!A358,IF(dateA=3,A353+1,IF(dateA=4,WORKDAY(A353,1,),WORKDAY(A353,1,holidayQ)))))</f>
        <v>36305</v>
      </c>
      <c r="B354" s="35">
        <f>MATCH(A354,'iBoxx inputs'!A:A,0)</f>
        <v>375</v>
      </c>
      <c r="C354" s="35">
        <f>MATCH(A354,'Bank of England inputs'!A:A,0)</f>
        <v>358</v>
      </c>
      <c r="D354" s="6">
        <f>IF($A354&gt;DataEnd,NA(),IFERROR(INDEX('iBoxx inputs'!B:B,MATCH($A354,'iBoxx inputs'!$A:$A,0)),D353))</f>
        <v>6.2282864519494501</v>
      </c>
      <c r="E354" s="6">
        <f>IF($A354&gt;DataEnd,NA(),IFERROR(INDEX('iBoxx inputs'!C:C,MATCH($A354,'iBoxx inputs'!$A:$A,0)),E353))</f>
        <v>6.6416448818723302</v>
      </c>
      <c r="F354" s="6">
        <f>IF($A354&gt;DataEnd,NA(),IFERROR(INDEX('Bank of England inputs'!D:D,MATCH($A354,'Bank of England inputs'!$A:$A,0),0),F353))</f>
        <v>2.8456481208909867</v>
      </c>
      <c r="H354" s="5">
        <f t="shared" si="16"/>
        <v>36305</v>
      </c>
      <c r="I354" s="6">
        <f t="shared" si="17"/>
        <v>6.4349656669108901</v>
      </c>
      <c r="J354" s="6">
        <f t="shared" si="15"/>
        <v>3.4900043041206752</v>
      </c>
    </row>
    <row r="355" spans="1:10" x14ac:dyDescent="0.2">
      <c r="A355" s="5">
        <f>IF(AND(dateA=1,A354&lt;DataEnd),'iBoxx inputs'!A359,IF(AND(dateA=2,A354&lt;DataEnd),'Bank of England inputs'!A359,IF(dateA=3,A354+1,IF(dateA=4,WORKDAY(A354,1,),WORKDAY(A354,1,holidayQ)))))</f>
        <v>36306</v>
      </c>
      <c r="B355" s="35">
        <f>MATCH(A355,'iBoxx inputs'!A:A,0)</f>
        <v>376</v>
      </c>
      <c r="C355" s="35">
        <f>MATCH(A355,'Bank of England inputs'!A:A,0)</f>
        <v>359</v>
      </c>
      <c r="D355" s="6">
        <f>IF($A355&gt;DataEnd,NA(),IFERROR(INDEX('iBoxx inputs'!B:B,MATCH($A355,'iBoxx inputs'!$A:$A,0)),D354))</f>
        <v>6.2394347803013099</v>
      </c>
      <c r="E355" s="6">
        <f>IF($A355&gt;DataEnd,NA(),IFERROR(INDEX('iBoxx inputs'!C:C,MATCH($A355,'iBoxx inputs'!$A:$A,0)),E354))</f>
        <v>6.6556153763820296</v>
      </c>
      <c r="F355" s="6">
        <f>IF($A355&gt;DataEnd,NA(),IFERROR(INDEX('Bank of England inputs'!D:D,MATCH($A355,'Bank of England inputs'!$A:$A,0),0),F354))</f>
        <v>2.875650211011882</v>
      </c>
      <c r="H355" s="5">
        <f t="shared" si="16"/>
        <v>36306</v>
      </c>
      <c r="I355" s="6">
        <f t="shared" si="17"/>
        <v>6.4475250783416698</v>
      </c>
      <c r="J355" s="6">
        <f t="shared" si="15"/>
        <v>3.47203138935539</v>
      </c>
    </row>
    <row r="356" spans="1:10" x14ac:dyDescent="0.2">
      <c r="A356" s="5">
        <f>IF(AND(dateA=1,A355&lt;DataEnd),'iBoxx inputs'!A360,IF(AND(dateA=2,A355&lt;DataEnd),'Bank of England inputs'!A360,IF(dateA=3,A355+1,IF(dateA=4,WORKDAY(A355,1,),WORKDAY(A355,1,holidayQ)))))</f>
        <v>36307</v>
      </c>
      <c r="B356" s="35">
        <f>MATCH(A356,'iBoxx inputs'!A:A,0)</f>
        <v>377</v>
      </c>
      <c r="C356" s="35">
        <f>MATCH(A356,'Bank of England inputs'!A:A,0)</f>
        <v>360</v>
      </c>
      <c r="D356" s="6">
        <f>IF($A356&gt;DataEnd,NA(),IFERROR(INDEX('iBoxx inputs'!B:B,MATCH($A356,'iBoxx inputs'!$A:$A,0)),D355))</f>
        <v>6.2766336747935396</v>
      </c>
      <c r="E356" s="6">
        <f>IF($A356&gt;DataEnd,NA(),IFERROR(INDEX('iBoxx inputs'!C:C,MATCH($A356,'iBoxx inputs'!$A:$A,0)),E355))</f>
        <v>6.6988454468636904</v>
      </c>
      <c r="F356" s="6">
        <f>IF($A356&gt;DataEnd,NA(),IFERROR(INDEX('Bank of England inputs'!D:D,MATCH($A356,'Bank of England inputs'!$A:$A,0),0),F355))</f>
        <v>2.964562677922844</v>
      </c>
      <c r="H356" s="5">
        <f t="shared" si="16"/>
        <v>36307</v>
      </c>
      <c r="I356" s="6">
        <f t="shared" si="17"/>
        <v>6.487739560828615</v>
      </c>
      <c r="J356" s="6">
        <f t="shared" si="15"/>
        <v>3.421737334937669</v>
      </c>
    </row>
    <row r="357" spans="1:10" x14ac:dyDescent="0.2">
      <c r="A357" s="5">
        <f>IF(AND(dateA=1,A356&lt;DataEnd),'iBoxx inputs'!A361,IF(AND(dateA=2,A356&lt;DataEnd),'Bank of England inputs'!A361,IF(dateA=3,A356+1,IF(dateA=4,WORKDAY(A356,1,),WORKDAY(A356,1,holidayQ)))))</f>
        <v>36308</v>
      </c>
      <c r="B357" s="35">
        <f>MATCH(A357,'iBoxx inputs'!A:A,0)</f>
        <v>378</v>
      </c>
      <c r="C357" s="35">
        <f>MATCH(A357,'Bank of England inputs'!A:A,0)</f>
        <v>361</v>
      </c>
      <c r="D357" s="6">
        <f>IF($A357&gt;DataEnd,NA(),IFERROR(INDEX('iBoxx inputs'!B:B,MATCH($A357,'iBoxx inputs'!$A:$A,0)),D356))</f>
        <v>6.3080432291617701</v>
      </c>
      <c r="E357" s="6">
        <f>IF($A357&gt;DataEnd,NA(),IFERROR(INDEX('iBoxx inputs'!C:C,MATCH($A357,'iBoxx inputs'!$A:$A,0)),E356))</f>
        <v>6.7353469253569598</v>
      </c>
      <c r="F357" s="6">
        <f>IF($A357&gt;DataEnd,NA(),IFERROR(INDEX('Bank of England inputs'!D:D,MATCH($A357,'Bank of England inputs'!$A:$A,0),0),F356))</f>
        <v>2.9940119760478945</v>
      </c>
      <c r="H357" s="5">
        <f t="shared" si="16"/>
        <v>36308</v>
      </c>
      <c r="I357" s="6">
        <f t="shared" si="17"/>
        <v>6.5216950772593645</v>
      </c>
      <c r="J357" s="6">
        <f t="shared" si="15"/>
        <v>3.4251341738506857</v>
      </c>
    </row>
    <row r="358" spans="1:10" x14ac:dyDescent="0.2">
      <c r="A358" s="5">
        <f>IF(AND(dateA=1,A357&lt;DataEnd),'iBoxx inputs'!A362,IF(AND(dateA=2,A357&lt;DataEnd),'Bank of England inputs'!A362,IF(dateA=3,A357+1,IF(dateA=4,WORKDAY(A357,1,),WORKDAY(A357,1,holidayQ)))))</f>
        <v>36312</v>
      </c>
      <c r="B358" s="35">
        <f>MATCH(A358,'iBoxx inputs'!A:A,0)</f>
        <v>380</v>
      </c>
      <c r="C358" s="35">
        <f>MATCH(A358,'Bank of England inputs'!A:A,0)</f>
        <v>362</v>
      </c>
      <c r="D358" s="6">
        <f>IF($A358&gt;DataEnd,NA(),IFERROR(INDEX('iBoxx inputs'!B:B,MATCH($A358,'iBoxx inputs'!$A:$A,0)),D357))</f>
        <v>6.3863972286527</v>
      </c>
      <c r="E358" s="6">
        <f>IF($A358&gt;DataEnd,NA(),IFERROR(INDEX('iBoxx inputs'!C:C,MATCH($A358,'iBoxx inputs'!$A:$A,0)),E357))</f>
        <v>6.8362882476086702</v>
      </c>
      <c r="F358" s="6">
        <f>IF($A358&gt;DataEnd,NA(),IFERROR(INDEX('Bank of England inputs'!D:D,MATCH($A358,'Bank of England inputs'!$A:$A,0),0),F357))</f>
        <v>3.0924798743373394</v>
      </c>
      <c r="H358" s="5">
        <f t="shared" si="16"/>
        <v>36312</v>
      </c>
      <c r="I358" s="6">
        <f t="shared" si="17"/>
        <v>6.6113427381306851</v>
      </c>
      <c r="J358" s="6">
        <f t="shared" si="15"/>
        <v>3.4133070308160152</v>
      </c>
    </row>
    <row r="359" spans="1:10" x14ac:dyDescent="0.2">
      <c r="A359" s="5">
        <f>IF(AND(dateA=1,A358&lt;DataEnd),'iBoxx inputs'!A363,IF(AND(dateA=2,A358&lt;DataEnd),'Bank of England inputs'!A363,IF(dateA=3,A358+1,IF(dateA=4,WORKDAY(A358,1,),WORKDAY(A358,1,holidayQ)))))</f>
        <v>36313</v>
      </c>
      <c r="B359" s="35">
        <f>MATCH(A359,'iBoxx inputs'!A:A,0)</f>
        <v>381</v>
      </c>
      <c r="C359" s="35">
        <f>MATCH(A359,'Bank of England inputs'!A:A,0)</f>
        <v>363</v>
      </c>
      <c r="D359" s="6">
        <f>IF($A359&gt;DataEnd,NA(),IFERROR(INDEX('iBoxx inputs'!B:B,MATCH($A359,'iBoxx inputs'!$A:$A,0)),D358))</f>
        <v>6.38023677658538</v>
      </c>
      <c r="E359" s="6">
        <f>IF($A359&gt;DataEnd,NA(),IFERROR(INDEX('iBoxx inputs'!C:C,MATCH($A359,'iBoxx inputs'!$A:$A,0)),E358))</f>
        <v>6.8363767654339203</v>
      </c>
      <c r="F359" s="6">
        <f>IF($A359&gt;DataEnd,NA(),IFERROR(INDEX('Bank of England inputs'!D:D,MATCH($A359,'Bank of England inputs'!$A:$A,0),0),F358))</f>
        <v>3.0823598704230903</v>
      </c>
      <c r="H359" s="5">
        <f t="shared" si="16"/>
        <v>36313</v>
      </c>
      <c r="I359" s="6">
        <f t="shared" si="17"/>
        <v>6.6083067710096497</v>
      </c>
      <c r="J359" s="6">
        <f t="shared" si="15"/>
        <v>3.4205143392320059</v>
      </c>
    </row>
    <row r="360" spans="1:10" x14ac:dyDescent="0.2">
      <c r="A360" s="5">
        <f>IF(AND(dateA=1,A359&lt;DataEnd),'iBoxx inputs'!A364,IF(AND(dateA=2,A359&lt;DataEnd),'Bank of England inputs'!A364,IF(dateA=3,A359+1,IF(dateA=4,WORKDAY(A359,1,),WORKDAY(A359,1,holidayQ)))))</f>
        <v>36314</v>
      </c>
      <c r="B360" s="35">
        <f>MATCH(A360,'iBoxx inputs'!A:A,0)</f>
        <v>382</v>
      </c>
      <c r="C360" s="35">
        <f>MATCH(A360,'Bank of England inputs'!A:A,0)</f>
        <v>364</v>
      </c>
      <c r="D360" s="6">
        <f>IF($A360&gt;DataEnd,NA(),IFERROR(INDEX('iBoxx inputs'!B:B,MATCH($A360,'iBoxx inputs'!$A:$A,0)),D359))</f>
        <v>6.35222876982</v>
      </c>
      <c r="E360" s="6">
        <f>IF($A360&gt;DataEnd,NA(),IFERROR(INDEX('iBoxx inputs'!C:C,MATCH($A360,'iBoxx inputs'!$A:$A,0)),E359))</f>
        <v>6.8087691257756298</v>
      </c>
      <c r="F360" s="6">
        <f>IF($A360&gt;DataEnd,NA(),IFERROR(INDEX('Bank of England inputs'!D:D,MATCH($A360,'Bank of England inputs'!$A:$A,0),0),F359))</f>
        <v>3.0826624779108691</v>
      </c>
      <c r="H360" s="5">
        <f t="shared" si="16"/>
        <v>36314</v>
      </c>
      <c r="I360" s="6">
        <f t="shared" si="17"/>
        <v>6.5804989477978149</v>
      </c>
      <c r="J360" s="6">
        <f t="shared" si="15"/>
        <v>3.3932345030731836</v>
      </c>
    </row>
    <row r="361" spans="1:10" x14ac:dyDescent="0.2">
      <c r="A361" s="5">
        <f>IF(AND(dateA=1,A360&lt;DataEnd),'iBoxx inputs'!A365,IF(AND(dateA=2,A360&lt;DataEnd),'Bank of England inputs'!A365,IF(dateA=3,A360+1,IF(dateA=4,WORKDAY(A360,1,),WORKDAY(A360,1,holidayQ)))))</f>
        <v>36315</v>
      </c>
      <c r="B361" s="35">
        <f>MATCH(A361,'iBoxx inputs'!A:A,0)</f>
        <v>383</v>
      </c>
      <c r="C361" s="35">
        <f>MATCH(A361,'Bank of England inputs'!A:A,0)</f>
        <v>365</v>
      </c>
      <c r="D361" s="6">
        <f>IF($A361&gt;DataEnd,NA(),IFERROR(INDEX('iBoxx inputs'!B:B,MATCH($A361,'iBoxx inputs'!$A:$A,0)),D360))</f>
        <v>6.3587409848508099</v>
      </c>
      <c r="E361" s="6">
        <f>IF($A361&gt;DataEnd,NA(),IFERROR(INDEX('iBoxx inputs'!C:C,MATCH($A361,'iBoxx inputs'!$A:$A,0)),E360))</f>
        <v>6.81326002033087</v>
      </c>
      <c r="F361" s="6">
        <f>IF($A361&gt;DataEnd,NA(),IFERROR(INDEX('Bank of England inputs'!D:D,MATCH($A361,'Bank of England inputs'!$A:$A,0),0),F360))</f>
        <v>3.1022972707638097</v>
      </c>
      <c r="H361" s="5">
        <f t="shared" si="16"/>
        <v>36315</v>
      </c>
      <c r="I361" s="6">
        <f t="shared" si="17"/>
        <v>6.5860005025908404</v>
      </c>
      <c r="J361" s="6">
        <f t="shared" si="15"/>
        <v>3.3788803198809836</v>
      </c>
    </row>
    <row r="362" spans="1:10" x14ac:dyDescent="0.2">
      <c r="A362" s="5">
        <f>IF(AND(dateA=1,A361&lt;DataEnd),'iBoxx inputs'!A366,IF(AND(dateA=2,A361&lt;DataEnd),'Bank of England inputs'!A366,IF(dateA=3,A361+1,IF(dateA=4,WORKDAY(A361,1,),WORKDAY(A361,1,holidayQ)))))</f>
        <v>36318</v>
      </c>
      <c r="B362" s="35">
        <f>MATCH(A362,'iBoxx inputs'!A:A,0)</f>
        <v>384</v>
      </c>
      <c r="C362" s="35">
        <f>MATCH(A362,'Bank of England inputs'!A:A,0)</f>
        <v>366</v>
      </c>
      <c r="D362" s="6">
        <f>IF($A362&gt;DataEnd,NA(),IFERROR(INDEX('iBoxx inputs'!B:B,MATCH($A362,'iBoxx inputs'!$A:$A,0)),D361))</f>
        <v>6.3055474939211003</v>
      </c>
      <c r="E362" s="6">
        <f>IF($A362&gt;DataEnd,NA(),IFERROR(INDEX('iBoxx inputs'!C:C,MATCH($A362,'iBoxx inputs'!$A:$A,0)),E361))</f>
        <v>6.7574189033230398</v>
      </c>
      <c r="F362" s="6">
        <f>IF($A362&gt;DataEnd,NA(),IFERROR(INDEX('Bank of England inputs'!D:D,MATCH($A362,'Bank of England inputs'!$A:$A,0),0),F361))</f>
        <v>3.0529105722980399</v>
      </c>
      <c r="H362" s="5">
        <f t="shared" si="16"/>
        <v>36318</v>
      </c>
      <c r="I362" s="6">
        <f t="shared" si="17"/>
        <v>6.5314831986220696</v>
      </c>
      <c r="J362" s="6">
        <f t="shared" si="15"/>
        <v>3.3755209891753513</v>
      </c>
    </row>
    <row r="363" spans="1:10" x14ac:dyDescent="0.2">
      <c r="A363" s="5">
        <f>IF(AND(dateA=1,A362&lt;DataEnd),'iBoxx inputs'!A367,IF(AND(dateA=2,A362&lt;DataEnd),'Bank of England inputs'!A367,IF(dateA=3,A362+1,IF(dateA=4,WORKDAY(A362,1,),WORKDAY(A362,1,holidayQ)))))</f>
        <v>36319</v>
      </c>
      <c r="B363" s="35">
        <f>MATCH(A363,'iBoxx inputs'!A:A,0)</f>
        <v>385</v>
      </c>
      <c r="C363" s="35">
        <f>MATCH(A363,'Bank of England inputs'!A:A,0)</f>
        <v>367</v>
      </c>
      <c r="D363" s="6">
        <f>IF($A363&gt;DataEnd,NA(),IFERROR(INDEX('iBoxx inputs'!B:B,MATCH($A363,'iBoxx inputs'!$A:$A,0)),D362))</f>
        <v>6.3135355144345899</v>
      </c>
      <c r="E363" s="6">
        <f>IF($A363&gt;DataEnd,NA(),IFERROR(INDEX('iBoxx inputs'!C:C,MATCH($A363,'iBoxx inputs'!$A:$A,0)),E362))</f>
        <v>6.7640227961474997</v>
      </c>
      <c r="F363" s="6">
        <f>IF($A363&gt;DataEnd,NA(),IFERROR(INDEX('Bank of England inputs'!D:D,MATCH($A363,'Bank of England inputs'!$A:$A,0),0),F362))</f>
        <v>3.0722418531605955</v>
      </c>
      <c r="H363" s="5">
        <f t="shared" si="16"/>
        <v>36319</v>
      </c>
      <c r="I363" s="6">
        <f t="shared" si="17"/>
        <v>6.5387791552910448</v>
      </c>
      <c r="J363" s="6">
        <f t="shared" si="15"/>
        <v>3.3632113164560495</v>
      </c>
    </row>
    <row r="364" spans="1:10" x14ac:dyDescent="0.2">
      <c r="A364" s="5">
        <f>IF(AND(dateA=1,A363&lt;DataEnd),'iBoxx inputs'!A368,IF(AND(dateA=2,A363&lt;DataEnd),'Bank of England inputs'!A368,IF(dateA=3,A363+1,IF(dateA=4,WORKDAY(A363,1,),WORKDAY(A363,1,holidayQ)))))</f>
        <v>36320</v>
      </c>
      <c r="B364" s="35">
        <f>MATCH(A364,'iBoxx inputs'!A:A,0)</f>
        <v>386</v>
      </c>
      <c r="C364" s="35">
        <f>MATCH(A364,'Bank of England inputs'!A:A,0)</f>
        <v>368</v>
      </c>
      <c r="D364" s="6">
        <f>IF($A364&gt;DataEnd,NA(),IFERROR(INDEX('iBoxx inputs'!B:B,MATCH($A364,'iBoxx inputs'!$A:$A,0)),D363))</f>
        <v>6.3373976814186799</v>
      </c>
      <c r="E364" s="6">
        <f>IF($A364&gt;DataEnd,NA(),IFERROR(INDEX('iBoxx inputs'!C:C,MATCH($A364,'iBoxx inputs'!$A:$A,0)),E363))</f>
        <v>6.7935135949135397</v>
      </c>
      <c r="F364" s="6">
        <f>IF($A364&gt;DataEnd,NA(),IFERROR(INDEX('Bank of England inputs'!D:D,MATCH($A364,'Bank of England inputs'!$A:$A,0),0),F363))</f>
        <v>3.101688260698876</v>
      </c>
      <c r="H364" s="5">
        <f t="shared" si="16"/>
        <v>36320</v>
      </c>
      <c r="I364" s="6">
        <f t="shared" si="17"/>
        <v>6.5654556381661102</v>
      </c>
      <c r="J364" s="6">
        <f t="shared" si="15"/>
        <v>3.3595641699958323</v>
      </c>
    </row>
    <row r="365" spans="1:10" x14ac:dyDescent="0.2">
      <c r="A365" s="5">
        <f>IF(AND(dateA=1,A364&lt;DataEnd),'iBoxx inputs'!A369,IF(AND(dateA=2,A364&lt;DataEnd),'Bank of England inputs'!A369,IF(dateA=3,A364+1,IF(dateA=4,WORKDAY(A364,1,),WORKDAY(A364,1,holidayQ)))))</f>
        <v>36321</v>
      </c>
      <c r="B365" s="35">
        <f>MATCH(A365,'iBoxx inputs'!A:A,0)</f>
        <v>387</v>
      </c>
      <c r="C365" s="35">
        <f>MATCH(A365,'Bank of England inputs'!A:A,0)</f>
        <v>369</v>
      </c>
      <c r="D365" s="6">
        <f>IF($A365&gt;DataEnd,NA(),IFERROR(INDEX('iBoxx inputs'!B:B,MATCH($A365,'iBoxx inputs'!$A:$A,0)),D364))</f>
        <v>6.4471834147672702</v>
      </c>
      <c r="E365" s="6">
        <f>IF($A365&gt;DataEnd,NA(),IFERROR(INDEX('iBoxx inputs'!C:C,MATCH($A365,'iBoxx inputs'!$A:$A,0)),E364))</f>
        <v>6.9055840810003497</v>
      </c>
      <c r="F365" s="6">
        <f>IF($A365&gt;DataEnd,NA(),IFERROR(INDEX('Bank of England inputs'!D:D,MATCH($A365,'Bank of England inputs'!$A:$A,0),0),F364))</f>
        <v>3.1894013738960059</v>
      </c>
      <c r="H365" s="5">
        <f t="shared" si="16"/>
        <v>36321</v>
      </c>
      <c r="I365" s="6">
        <f t="shared" si="17"/>
        <v>6.6763837478838095</v>
      </c>
      <c r="J365" s="6">
        <f t="shared" si="15"/>
        <v>3.3792059335174374</v>
      </c>
    </row>
    <row r="366" spans="1:10" x14ac:dyDescent="0.2">
      <c r="A366" s="5">
        <f>IF(AND(dateA=1,A365&lt;DataEnd),'iBoxx inputs'!A370,IF(AND(dateA=2,A365&lt;DataEnd),'Bank of England inputs'!A370,IF(dateA=3,A365+1,IF(dateA=4,WORKDAY(A365,1,),WORKDAY(A365,1,holidayQ)))))</f>
        <v>36322</v>
      </c>
      <c r="B366" s="35">
        <f>MATCH(A366,'iBoxx inputs'!A:A,0)</f>
        <v>388</v>
      </c>
      <c r="C366" s="35">
        <f>MATCH(A366,'Bank of England inputs'!A:A,0)</f>
        <v>370</v>
      </c>
      <c r="D366" s="6">
        <f>IF($A366&gt;DataEnd,NA(),IFERROR(INDEX('iBoxx inputs'!B:B,MATCH($A366,'iBoxx inputs'!$A:$A,0)),D365))</f>
        <v>6.44222798716185</v>
      </c>
      <c r="E366" s="6">
        <f>IF($A366&gt;DataEnd,NA(),IFERROR(INDEX('iBoxx inputs'!C:C,MATCH($A366,'iBoxx inputs'!$A:$A,0)),E365))</f>
        <v>6.8999375282840303</v>
      </c>
      <c r="F366" s="6">
        <f>IF($A366&gt;DataEnd,NA(),IFERROR(INDEX('Bank of England inputs'!D:D,MATCH($A366,'Bank of England inputs'!$A:$A,0),0),F365))</f>
        <v>3.1795878312070647</v>
      </c>
      <c r="H366" s="5">
        <f t="shared" si="16"/>
        <v>36322</v>
      </c>
      <c r="I366" s="6">
        <f t="shared" si="17"/>
        <v>6.6710827577229406</v>
      </c>
      <c r="J366" s="6">
        <f t="shared" si="15"/>
        <v>3.383900827581976</v>
      </c>
    </row>
    <row r="367" spans="1:10" x14ac:dyDescent="0.2">
      <c r="A367" s="5">
        <f>IF(AND(dateA=1,A366&lt;DataEnd),'iBoxx inputs'!A371,IF(AND(dateA=2,A366&lt;DataEnd),'Bank of England inputs'!A371,IF(dateA=3,A366+1,IF(dateA=4,WORKDAY(A366,1,),WORKDAY(A366,1,holidayQ)))))</f>
        <v>36325</v>
      </c>
      <c r="B367" s="35">
        <f>MATCH(A367,'iBoxx inputs'!A:A,0)</f>
        <v>389</v>
      </c>
      <c r="C367" s="35">
        <f>MATCH(A367,'Bank of England inputs'!A:A,0)</f>
        <v>371</v>
      </c>
      <c r="D367" s="6">
        <f>IF($A367&gt;DataEnd,NA(),IFERROR(INDEX('iBoxx inputs'!B:B,MATCH($A367,'iBoxx inputs'!$A:$A,0)),D366))</f>
        <v>6.41188769400088</v>
      </c>
      <c r="E367" s="6">
        <f>IF($A367&gt;DataEnd,NA(),IFERROR(INDEX('iBoxx inputs'!C:C,MATCH($A367,'iBoxx inputs'!$A:$A,0)),E366))</f>
        <v>6.8747471732932199</v>
      </c>
      <c r="F367" s="6">
        <f>IF($A367&gt;DataEnd,NA(),IFERROR(INDEX('Bank of England inputs'!D:D,MATCH($A367,'Bank of England inputs'!$A:$A,0),0),F366))</f>
        <v>3.180212014134276</v>
      </c>
      <c r="H367" s="5">
        <f t="shared" si="16"/>
        <v>36325</v>
      </c>
      <c r="I367" s="6">
        <f t="shared" si="17"/>
        <v>6.6433174336470504</v>
      </c>
      <c r="J367" s="6">
        <f t="shared" si="15"/>
        <v>3.3563658689113485</v>
      </c>
    </row>
    <row r="368" spans="1:10" x14ac:dyDescent="0.2">
      <c r="A368" s="5">
        <f>IF(AND(dateA=1,A367&lt;DataEnd),'iBoxx inputs'!A372,IF(AND(dateA=2,A367&lt;DataEnd),'Bank of England inputs'!A372,IF(dateA=3,A367+1,IF(dateA=4,WORKDAY(A367,1,),WORKDAY(A367,1,holidayQ)))))</f>
        <v>36326</v>
      </c>
      <c r="B368" s="35">
        <f>MATCH(A368,'iBoxx inputs'!A:A,0)</f>
        <v>390</v>
      </c>
      <c r="C368" s="35">
        <f>MATCH(A368,'Bank of England inputs'!A:A,0)</f>
        <v>372</v>
      </c>
      <c r="D368" s="6">
        <f>IF($A368&gt;DataEnd,NA(),IFERROR(INDEX('iBoxx inputs'!B:B,MATCH($A368,'iBoxx inputs'!$A:$A,0)),D367))</f>
        <v>6.2897326600074797</v>
      </c>
      <c r="E368" s="6">
        <f>IF($A368&gt;DataEnd,NA(),IFERROR(INDEX('iBoxx inputs'!C:C,MATCH($A368,'iBoxx inputs'!$A:$A,0)),E367))</f>
        <v>6.7423033111640596</v>
      </c>
      <c r="F368" s="6">
        <f>IF($A368&gt;DataEnd,NA(),IFERROR(INDEX('Bank of England inputs'!D:D,MATCH($A368,'Bank of England inputs'!$A:$A,0),0),F367))</f>
        <v>3.1124202258222988</v>
      </c>
      <c r="H368" s="5">
        <f t="shared" si="16"/>
        <v>36326</v>
      </c>
      <c r="I368" s="6">
        <f t="shared" si="17"/>
        <v>6.5160179855857692</v>
      </c>
      <c r="J368" s="6">
        <f t="shared" si="15"/>
        <v>3.3008610915245651</v>
      </c>
    </row>
    <row r="369" spans="1:10" x14ac:dyDescent="0.2">
      <c r="A369" s="5">
        <f>IF(AND(dateA=1,A368&lt;DataEnd),'iBoxx inputs'!A373,IF(AND(dateA=2,A368&lt;DataEnd),'Bank of England inputs'!A373,IF(dateA=3,A368+1,IF(dateA=4,WORKDAY(A368,1,),WORKDAY(A368,1,holidayQ)))))</f>
        <v>36327</v>
      </c>
      <c r="B369" s="35">
        <f>MATCH(A369,'iBoxx inputs'!A:A,0)</f>
        <v>391</v>
      </c>
      <c r="C369" s="35">
        <f>MATCH(A369,'Bank of England inputs'!A:A,0)</f>
        <v>373</v>
      </c>
      <c r="D369" s="6">
        <f>IF($A369&gt;DataEnd,NA(),IFERROR(INDEX('iBoxx inputs'!B:B,MATCH($A369,'iBoxx inputs'!$A:$A,0)),D368))</f>
        <v>6.2736221676295498</v>
      </c>
      <c r="E369" s="6">
        <f>IF($A369&gt;DataEnd,NA(),IFERROR(INDEX('iBoxx inputs'!C:C,MATCH($A369,'iBoxx inputs'!$A:$A,0)),E368))</f>
        <v>6.7234844488652596</v>
      </c>
      <c r="F369" s="6">
        <f>IF($A369&gt;DataEnd,NA(),IFERROR(INDEX('Bank of England inputs'!D:D,MATCH($A369,'Bank of England inputs'!$A:$A,0),0),F368))</f>
        <v>3.0823598704230903</v>
      </c>
      <c r="H369" s="5">
        <f t="shared" si="16"/>
        <v>36327</v>
      </c>
      <c r="I369" s="6">
        <f t="shared" si="17"/>
        <v>6.4985533082474047</v>
      </c>
      <c r="J369" s="6">
        <f t="shared" si="15"/>
        <v>3.3140427150858187</v>
      </c>
    </row>
    <row r="370" spans="1:10" x14ac:dyDescent="0.2">
      <c r="A370" s="5">
        <f>IF(AND(dateA=1,A369&lt;DataEnd),'iBoxx inputs'!A374,IF(AND(dateA=2,A369&lt;DataEnd),'Bank of England inputs'!A374,IF(dateA=3,A369+1,IF(dateA=4,WORKDAY(A369,1,),WORKDAY(A369,1,holidayQ)))))</f>
        <v>36328</v>
      </c>
      <c r="B370" s="35">
        <f>MATCH(A370,'iBoxx inputs'!A:A,0)</f>
        <v>392</v>
      </c>
      <c r="C370" s="35">
        <f>MATCH(A370,'Bank of England inputs'!A:A,0)</f>
        <v>374</v>
      </c>
      <c r="D370" s="6">
        <f>IF($A370&gt;DataEnd,NA(),IFERROR(INDEX('iBoxx inputs'!B:B,MATCH($A370,'iBoxx inputs'!$A:$A,0)),D369))</f>
        <v>6.1969038031324697</v>
      </c>
      <c r="E370" s="6">
        <f>IF($A370&gt;DataEnd,NA(),IFERROR(INDEX('iBoxx inputs'!C:C,MATCH($A370,'iBoxx inputs'!$A:$A,0)),E369))</f>
        <v>6.6471160069343904</v>
      </c>
      <c r="F370" s="6">
        <f>IF($A370&gt;DataEnd,NA(),IFERROR(INDEX('Bank of England inputs'!D:D,MATCH($A370,'Bank of England inputs'!$A:$A,0),0),F369))</f>
        <v>3.0234612741729894</v>
      </c>
      <c r="H370" s="5">
        <f t="shared" si="16"/>
        <v>36328</v>
      </c>
      <c r="I370" s="6">
        <f t="shared" si="17"/>
        <v>6.4220099050334305</v>
      </c>
      <c r="J370" s="6">
        <f t="shared" si="15"/>
        <v>3.29881037661508</v>
      </c>
    </row>
    <row r="371" spans="1:10" x14ac:dyDescent="0.2">
      <c r="A371" s="5">
        <f>IF(AND(dateA=1,A370&lt;DataEnd),'iBoxx inputs'!A375,IF(AND(dateA=2,A370&lt;DataEnd),'Bank of England inputs'!A375,IF(dateA=3,A370+1,IF(dateA=4,WORKDAY(A370,1,),WORKDAY(A370,1,holidayQ)))))</f>
        <v>36329</v>
      </c>
      <c r="B371" s="35">
        <f>MATCH(A371,'iBoxx inputs'!A:A,0)</f>
        <v>393</v>
      </c>
      <c r="C371" s="35">
        <f>MATCH(A371,'Bank of England inputs'!A:A,0)</f>
        <v>375</v>
      </c>
      <c r="D371" s="6">
        <f>IF($A371&gt;DataEnd,NA(),IFERROR(INDEX('iBoxx inputs'!B:B,MATCH($A371,'iBoxx inputs'!$A:$A,0)),D370))</f>
        <v>6.17213692850234</v>
      </c>
      <c r="E371" s="6">
        <f>IF($A371&gt;DataEnd,NA(),IFERROR(INDEX('iBoxx inputs'!C:C,MATCH($A371,'iBoxx inputs'!$A:$A,0)),E370))</f>
        <v>6.6164539577811396</v>
      </c>
      <c r="F371" s="6">
        <f>IF($A371&gt;DataEnd,NA(),IFERROR(INDEX('Bank of England inputs'!D:D,MATCH($A371,'Bank of England inputs'!$A:$A,0),0),F370))</f>
        <v>3.0335754957785399</v>
      </c>
      <c r="H371" s="5">
        <f t="shared" si="16"/>
        <v>36329</v>
      </c>
      <c r="I371" s="6">
        <f t="shared" si="17"/>
        <v>6.3942954431417398</v>
      </c>
      <c r="J371" s="6">
        <f t="shared" si="15"/>
        <v>3.2617716421001974</v>
      </c>
    </row>
    <row r="372" spans="1:10" x14ac:dyDescent="0.2">
      <c r="A372" s="5">
        <f>IF(AND(dateA=1,A371&lt;DataEnd),'iBoxx inputs'!A376,IF(AND(dateA=2,A371&lt;DataEnd),'Bank of England inputs'!A376,IF(dateA=3,A371+1,IF(dateA=4,WORKDAY(A371,1,),WORKDAY(A371,1,holidayQ)))))</f>
        <v>36332</v>
      </c>
      <c r="B372" s="35">
        <f>MATCH(A372,'iBoxx inputs'!A:A,0)</f>
        <v>394</v>
      </c>
      <c r="C372" s="35">
        <f>MATCH(A372,'Bank of England inputs'!A:A,0)</f>
        <v>376</v>
      </c>
      <c r="D372" s="6">
        <f>IF($A372&gt;DataEnd,NA(),IFERROR(INDEX('iBoxx inputs'!B:B,MATCH($A372,'iBoxx inputs'!$A:$A,0)),D371))</f>
        <v>6.2082918076588296</v>
      </c>
      <c r="E372" s="6">
        <f>IF($A372&gt;DataEnd,NA(),IFERROR(INDEX('iBoxx inputs'!C:C,MATCH($A372,'iBoxx inputs'!$A:$A,0)),E371))</f>
        <v>6.6652535801203303</v>
      </c>
      <c r="F372" s="6">
        <f>IF($A372&gt;DataEnd,NA(),IFERROR(INDEX('Bank of England inputs'!D:D,MATCH($A372,'Bank of England inputs'!$A:$A,0),0),F371))</f>
        <v>3.1317494600431983</v>
      </c>
      <c r="H372" s="5">
        <f t="shared" si="16"/>
        <v>36332</v>
      </c>
      <c r="I372" s="6">
        <f t="shared" si="17"/>
        <v>6.43677269388958</v>
      </c>
      <c r="J372" s="6">
        <f t="shared" si="15"/>
        <v>3.2046612717714584</v>
      </c>
    </row>
    <row r="373" spans="1:10" x14ac:dyDescent="0.2">
      <c r="A373" s="5">
        <f>IF(AND(dateA=1,A372&lt;DataEnd),'iBoxx inputs'!A377,IF(AND(dateA=2,A372&lt;DataEnd),'Bank of England inputs'!A377,IF(dateA=3,A372+1,IF(dateA=4,WORKDAY(A372,1,),WORKDAY(A372,1,holidayQ)))))</f>
        <v>36333</v>
      </c>
      <c r="B373" s="35">
        <f>MATCH(A373,'iBoxx inputs'!A:A,0)</f>
        <v>395</v>
      </c>
      <c r="C373" s="35">
        <f>MATCH(A373,'Bank of England inputs'!A:A,0)</f>
        <v>377</v>
      </c>
      <c r="D373" s="6">
        <f>IF($A373&gt;DataEnd,NA(),IFERROR(INDEX('iBoxx inputs'!B:B,MATCH($A373,'iBoxx inputs'!$A:$A,0)),D372))</f>
        <v>6.2389616309249698</v>
      </c>
      <c r="E373" s="6">
        <f>IF($A373&gt;DataEnd,NA(),IFERROR(INDEX('iBoxx inputs'!C:C,MATCH($A373,'iBoxx inputs'!$A:$A,0)),E372))</f>
        <v>6.71721081325461</v>
      </c>
      <c r="F373" s="6">
        <f>IF($A373&gt;DataEnd,NA(),IFERROR(INDEX('Bank of England inputs'!D:D,MATCH($A373,'Bank of England inputs'!$A:$A,0),0),F372))</f>
        <v>3.1900274833136955</v>
      </c>
      <c r="H373" s="5">
        <f t="shared" si="16"/>
        <v>36333</v>
      </c>
      <c r="I373" s="6">
        <f t="shared" si="17"/>
        <v>6.4780862220897895</v>
      </c>
      <c r="J373" s="6">
        <f t="shared" si="15"/>
        <v>3.1864113412585215</v>
      </c>
    </row>
    <row r="374" spans="1:10" x14ac:dyDescent="0.2">
      <c r="A374" s="5">
        <f>IF(AND(dateA=1,A373&lt;DataEnd),'iBoxx inputs'!A378,IF(AND(dateA=2,A373&lt;DataEnd),'Bank of England inputs'!A378,IF(dateA=3,A373+1,IF(dateA=4,WORKDAY(A373,1,),WORKDAY(A373,1,holidayQ)))))</f>
        <v>36334</v>
      </c>
      <c r="B374" s="35">
        <f>MATCH(A374,'iBoxx inputs'!A:A,0)</f>
        <v>396</v>
      </c>
      <c r="C374" s="35">
        <f>MATCH(A374,'Bank of England inputs'!A:A,0)</f>
        <v>378</v>
      </c>
      <c r="D374" s="6">
        <f>IF($A374&gt;DataEnd,NA(),IFERROR(INDEX('iBoxx inputs'!B:B,MATCH($A374,'iBoxx inputs'!$A:$A,0)),D373))</f>
        <v>6.2668582417371796</v>
      </c>
      <c r="E374" s="6">
        <f>IF($A374&gt;DataEnd,NA(),IFERROR(INDEX('iBoxx inputs'!C:C,MATCH($A374,'iBoxx inputs'!$A:$A,0)),E373))</f>
        <v>6.7460366883946499</v>
      </c>
      <c r="F374" s="6">
        <f>IF($A374&gt;DataEnd,NA(),IFERROR(INDEX('Bank of England inputs'!D:D,MATCH($A374,'Bank of England inputs'!$A:$A,0),0),F373))</f>
        <v>3.2292893600314176</v>
      </c>
      <c r="H374" s="5">
        <f t="shared" si="16"/>
        <v>36334</v>
      </c>
      <c r="I374" s="6">
        <f t="shared" si="17"/>
        <v>6.5064474650659143</v>
      </c>
      <c r="J374" s="6">
        <f t="shared" si="15"/>
        <v>3.1746397997614917</v>
      </c>
    </row>
    <row r="375" spans="1:10" x14ac:dyDescent="0.2">
      <c r="A375" s="5">
        <f>IF(AND(dateA=1,A374&lt;DataEnd),'iBoxx inputs'!A379,IF(AND(dateA=2,A374&lt;DataEnd),'Bank of England inputs'!A379,IF(dateA=3,A374+1,IF(dateA=4,WORKDAY(A374,1,),WORKDAY(A374,1,holidayQ)))))</f>
        <v>36335</v>
      </c>
      <c r="B375" s="35">
        <f>MATCH(A375,'iBoxx inputs'!A:A,0)</f>
        <v>397</v>
      </c>
      <c r="C375" s="35">
        <f>MATCH(A375,'Bank of England inputs'!A:A,0)</f>
        <v>379</v>
      </c>
      <c r="D375" s="6">
        <f>IF($A375&gt;DataEnd,NA(),IFERROR(INDEX('iBoxx inputs'!B:B,MATCH($A375,'iBoxx inputs'!$A:$A,0)),D374))</f>
        <v>6.3884426523587203</v>
      </c>
      <c r="E375" s="6">
        <f>IF($A375&gt;DataEnd,NA(),IFERROR(INDEX('iBoxx inputs'!C:C,MATCH($A375,'iBoxx inputs'!$A:$A,0)),E374))</f>
        <v>6.8808683931172601</v>
      </c>
      <c r="F375" s="6">
        <f>IF($A375&gt;DataEnd,NA(),IFERROR(INDEX('Bank of England inputs'!D:D,MATCH($A375,'Bank of England inputs'!$A:$A,0),0),F374))</f>
        <v>3.3264645275242977</v>
      </c>
      <c r="H375" s="5">
        <f t="shared" si="16"/>
        <v>36335</v>
      </c>
      <c r="I375" s="6">
        <f t="shared" si="17"/>
        <v>6.6346555227379902</v>
      </c>
      <c r="J375" s="6">
        <f t="shared" si="15"/>
        <v>3.2016879802680531</v>
      </c>
    </row>
    <row r="376" spans="1:10" x14ac:dyDescent="0.2">
      <c r="A376" s="5">
        <f>IF(AND(dateA=1,A375&lt;DataEnd),'iBoxx inputs'!A380,IF(AND(dateA=2,A375&lt;DataEnd),'Bank of England inputs'!A380,IF(dateA=3,A375+1,IF(dateA=4,WORKDAY(A375,1,),WORKDAY(A375,1,holidayQ)))))</f>
        <v>36336</v>
      </c>
      <c r="B376" s="35">
        <f>MATCH(A376,'iBoxx inputs'!A:A,0)</f>
        <v>398</v>
      </c>
      <c r="C376" s="35">
        <f>MATCH(A376,'Bank of England inputs'!A:A,0)</f>
        <v>380</v>
      </c>
      <c r="D376" s="6">
        <f>IF($A376&gt;DataEnd,NA(),IFERROR(INDEX('iBoxx inputs'!B:B,MATCH($A376,'iBoxx inputs'!$A:$A,0)),D375))</f>
        <v>6.2496271437141502</v>
      </c>
      <c r="E376" s="6">
        <f>IF($A376&gt;DataEnd,NA(),IFERROR(INDEX('iBoxx inputs'!C:C,MATCH($A376,'iBoxx inputs'!$A:$A,0)),E375))</f>
        <v>6.7409925751924904</v>
      </c>
      <c r="F376" s="6">
        <f>IF($A376&gt;DataEnd,NA(),IFERROR(INDEX('Bank of England inputs'!D:D,MATCH($A376,'Bank of England inputs'!$A:$A,0),0),F375))</f>
        <v>3.2286555446516374</v>
      </c>
      <c r="H376" s="5">
        <f t="shared" si="16"/>
        <v>36336</v>
      </c>
      <c r="I376" s="6">
        <f t="shared" si="17"/>
        <v>6.4953098594533198</v>
      </c>
      <c r="J376" s="6">
        <f t="shared" si="15"/>
        <v>3.1644840258417295</v>
      </c>
    </row>
    <row r="377" spans="1:10" x14ac:dyDescent="0.2">
      <c r="A377" s="5">
        <f>IF(AND(dateA=1,A376&lt;DataEnd),'iBoxx inputs'!A381,IF(AND(dateA=2,A376&lt;DataEnd),'Bank of England inputs'!A381,IF(dateA=3,A376+1,IF(dateA=4,WORKDAY(A376,1,),WORKDAY(A376,1,holidayQ)))))</f>
        <v>36339</v>
      </c>
      <c r="B377" s="35">
        <f>MATCH(A377,'iBoxx inputs'!A:A,0)</f>
        <v>399</v>
      </c>
      <c r="C377" s="35">
        <f>MATCH(A377,'Bank of England inputs'!A:A,0)</f>
        <v>381</v>
      </c>
      <c r="D377" s="6">
        <f>IF($A377&gt;DataEnd,NA(),IFERROR(INDEX('iBoxx inputs'!B:B,MATCH($A377,'iBoxx inputs'!$A:$A,0)),D376))</f>
        <v>6.2170484204856997</v>
      </c>
      <c r="E377" s="6">
        <f>IF($A377&gt;DataEnd,NA(),IFERROR(INDEX('iBoxx inputs'!C:C,MATCH($A377,'iBoxx inputs'!$A:$A,0)),E376))</f>
        <v>6.7108543812917603</v>
      </c>
      <c r="F377" s="6">
        <f>IF($A377&gt;DataEnd,NA(),IFERROR(INDEX('Bank of England inputs'!D:D,MATCH($A377,'Bank of England inputs'!$A:$A,0),0),F376))</f>
        <v>3.2090284592738216</v>
      </c>
      <c r="H377" s="5">
        <f t="shared" si="16"/>
        <v>36339</v>
      </c>
      <c r="I377" s="6">
        <f t="shared" si="17"/>
        <v>6.46395140088873</v>
      </c>
      <c r="J377" s="6">
        <f t="shared" si="15"/>
        <v>3.1537191951179988</v>
      </c>
    </row>
    <row r="378" spans="1:10" x14ac:dyDescent="0.2">
      <c r="A378" s="5">
        <f>IF(AND(dateA=1,A377&lt;DataEnd),'iBoxx inputs'!A382,IF(AND(dateA=2,A377&lt;DataEnd),'Bank of England inputs'!A382,IF(dateA=3,A377+1,IF(dateA=4,WORKDAY(A377,1,),WORKDAY(A377,1,holidayQ)))))</f>
        <v>36340</v>
      </c>
      <c r="B378" s="35">
        <f>MATCH(A378,'iBoxx inputs'!A:A,0)</f>
        <v>400</v>
      </c>
      <c r="C378" s="35">
        <f>MATCH(A378,'Bank of England inputs'!A:A,0)</f>
        <v>382</v>
      </c>
      <c r="D378" s="6">
        <f>IF($A378&gt;DataEnd,NA(),IFERROR(INDEX('iBoxx inputs'!B:B,MATCH($A378,'iBoxx inputs'!$A:$A,0)),D377))</f>
        <v>6.2247350529681604</v>
      </c>
      <c r="E378" s="6">
        <f>IF($A378&gt;DataEnd,NA(),IFERROR(INDEX('iBoxx inputs'!C:C,MATCH($A378,'iBoxx inputs'!$A:$A,0)),E377))</f>
        <v>6.7117896188610802</v>
      </c>
      <c r="F378" s="6">
        <f>IF($A378&gt;DataEnd,NA(),IFERROR(INDEX('Bank of England inputs'!D:D,MATCH($A378,'Bank of England inputs'!$A:$A,0),0),F377))</f>
        <v>3.1894013738960059</v>
      </c>
      <c r="H378" s="5">
        <f t="shared" si="16"/>
        <v>36340</v>
      </c>
      <c r="I378" s="6">
        <f t="shared" si="17"/>
        <v>6.4682623359146199</v>
      </c>
      <c r="J378" s="6">
        <f t="shared" si="15"/>
        <v>3.1775171852562734</v>
      </c>
    </row>
    <row r="379" spans="1:10" x14ac:dyDescent="0.2">
      <c r="A379" s="5">
        <f>IF(AND(dateA=1,A378&lt;DataEnd),'iBoxx inputs'!A383,IF(AND(dateA=2,A378&lt;DataEnd),'Bank of England inputs'!A383,IF(dateA=3,A378+1,IF(dateA=4,WORKDAY(A378,1,),WORKDAY(A378,1,holidayQ)))))</f>
        <v>36341</v>
      </c>
      <c r="B379" s="35">
        <f>MATCH(A379,'iBoxx inputs'!A:A,0)</f>
        <v>401</v>
      </c>
      <c r="C379" s="35">
        <f>MATCH(A379,'Bank of England inputs'!A:A,0)</f>
        <v>383</v>
      </c>
      <c r="D379" s="6">
        <f>IF($A379&gt;DataEnd,NA(),IFERROR(INDEX('iBoxx inputs'!B:B,MATCH($A379,'iBoxx inputs'!$A:$A,0)),D378))</f>
        <v>6.1598867731214302</v>
      </c>
      <c r="E379" s="6">
        <f>IF($A379&gt;DataEnd,NA(),IFERROR(INDEX('iBoxx inputs'!C:C,MATCH($A379,'iBoxx inputs'!$A:$A,0)),E378))</f>
        <v>6.6459985294803303</v>
      </c>
      <c r="F379" s="6">
        <f>IF($A379&gt;DataEnd,NA(),IFERROR(INDEX('Bank of England inputs'!D:D,MATCH($A379,'Bank of England inputs'!$A:$A,0),0),F378))</f>
        <v>3.1200941915227487</v>
      </c>
      <c r="H379" s="5">
        <f t="shared" si="16"/>
        <v>36341</v>
      </c>
      <c r="I379" s="6">
        <f t="shared" si="17"/>
        <v>6.4029426513008803</v>
      </c>
      <c r="J379" s="6">
        <f t="shared" si="15"/>
        <v>3.1835196481502015</v>
      </c>
    </row>
    <row r="380" spans="1:10" x14ac:dyDescent="0.2">
      <c r="A380" s="5">
        <f>IF(AND(dateA=1,A379&lt;DataEnd),'iBoxx inputs'!A384,IF(AND(dateA=2,A379&lt;DataEnd),'Bank of England inputs'!A384,IF(dateA=3,A379+1,IF(dateA=4,WORKDAY(A379,1,),WORKDAY(A379,1,holidayQ)))))</f>
        <v>36342</v>
      </c>
      <c r="B380" s="35">
        <f>MATCH(A380,'iBoxx inputs'!A:A,0)</f>
        <v>402</v>
      </c>
      <c r="C380" s="35">
        <f>MATCH(A380,'Bank of England inputs'!A:A,0)</f>
        <v>384</v>
      </c>
      <c r="D380" s="6">
        <f>IF($A380&gt;DataEnd,NA(),IFERROR(INDEX('iBoxx inputs'!B:B,MATCH($A380,'iBoxx inputs'!$A:$A,0)),D379))</f>
        <v>6.2915534019519503</v>
      </c>
      <c r="E380" s="6">
        <f>IF($A380&gt;DataEnd,NA(),IFERROR(INDEX('iBoxx inputs'!C:C,MATCH($A380,'iBoxx inputs'!$A:$A,0)),E379))</f>
        <v>6.6992205558051001</v>
      </c>
      <c r="F380" s="6">
        <f>IF($A380&gt;DataEnd,NA(),IFERROR(INDEX('Bank of England inputs'!D:D,MATCH($A380,'Bank of England inputs'!$A:$A,0),0),F379))</f>
        <v>3.2286555446516374</v>
      </c>
      <c r="H380" s="5">
        <f t="shared" si="16"/>
        <v>36342</v>
      </c>
      <c r="I380" s="6">
        <f t="shared" si="17"/>
        <v>6.4953869788785248</v>
      </c>
      <c r="J380" s="6">
        <f t="shared" si="15"/>
        <v>3.1645587332229219</v>
      </c>
    </row>
    <row r="381" spans="1:10" x14ac:dyDescent="0.2">
      <c r="A381" s="5">
        <f>IF(AND(dateA=1,A380&lt;DataEnd),'iBoxx inputs'!A385,IF(AND(dateA=2,A380&lt;DataEnd),'Bank of England inputs'!A385,IF(dateA=3,A380+1,IF(dateA=4,WORKDAY(A380,1,),WORKDAY(A380,1,holidayQ)))))</f>
        <v>36343</v>
      </c>
      <c r="B381" s="35">
        <f>MATCH(A381,'iBoxx inputs'!A:A,0)</f>
        <v>403</v>
      </c>
      <c r="C381" s="35">
        <f>MATCH(A381,'Bank of England inputs'!A:A,0)</f>
        <v>385</v>
      </c>
      <c r="D381" s="6">
        <f>IF($A381&gt;DataEnd,NA(),IFERROR(INDEX('iBoxx inputs'!B:B,MATCH($A381,'iBoxx inputs'!$A:$A,0)),D380))</f>
        <v>6.2384639093088996</v>
      </c>
      <c r="E381" s="6">
        <f>IF($A381&gt;DataEnd,NA(),IFERROR(INDEX('iBoxx inputs'!C:C,MATCH($A381,'iBoxx inputs'!$A:$A,0)),E380))</f>
        <v>6.6423853756156204</v>
      </c>
      <c r="F381" s="6">
        <f>IF($A381&gt;DataEnd,NA(),IFERROR(INDEX('Bank of England inputs'!D:D,MATCH($A381,'Bank of England inputs'!$A:$A,0),0),F380))</f>
        <v>3.1596506721617068</v>
      </c>
      <c r="H381" s="5">
        <f t="shared" si="16"/>
        <v>36343</v>
      </c>
      <c r="I381" s="6">
        <f t="shared" si="17"/>
        <v>6.4404246424622595</v>
      </c>
      <c r="J381" s="6">
        <f t="shared" si="15"/>
        <v>3.1802879797710348</v>
      </c>
    </row>
    <row r="382" spans="1:10" x14ac:dyDescent="0.2">
      <c r="A382" s="5">
        <f>IF(AND(dateA=1,A381&lt;DataEnd),'iBoxx inputs'!A386,IF(AND(dateA=2,A381&lt;DataEnd),'Bank of England inputs'!A386,IF(dateA=3,A381+1,IF(dateA=4,WORKDAY(A381,1,),WORKDAY(A381,1,holidayQ)))))</f>
        <v>36346</v>
      </c>
      <c r="B382" s="35">
        <f>MATCH(A382,'iBoxx inputs'!A:A,0)</f>
        <v>404</v>
      </c>
      <c r="C382" s="35">
        <f>MATCH(A382,'Bank of England inputs'!A:A,0)</f>
        <v>386</v>
      </c>
      <c r="D382" s="6">
        <f>IF($A382&gt;DataEnd,NA(),IFERROR(INDEX('iBoxx inputs'!B:B,MATCH($A382,'iBoxx inputs'!$A:$A,0)),D381))</f>
        <v>6.2868624641545399</v>
      </c>
      <c r="E382" s="6">
        <f>IF($A382&gt;DataEnd,NA(),IFERROR(INDEX('iBoxx inputs'!C:C,MATCH($A382,'iBoxx inputs'!$A:$A,0)),E381))</f>
        <v>6.6925042606895504</v>
      </c>
      <c r="F382" s="6">
        <f>IF($A382&gt;DataEnd,NA(),IFERROR(INDEX('Bank of England inputs'!D:D,MATCH($A382,'Bank of England inputs'!$A:$A,0),0),F381))</f>
        <v>3.2087135707977721</v>
      </c>
      <c r="H382" s="5">
        <f t="shared" si="16"/>
        <v>36346</v>
      </c>
      <c r="I382" s="6">
        <f t="shared" si="17"/>
        <v>6.4896833624220456</v>
      </c>
      <c r="J382" s="6">
        <f t="shared" si="15"/>
        <v>3.1789658819588285</v>
      </c>
    </row>
    <row r="383" spans="1:10" x14ac:dyDescent="0.2">
      <c r="A383" s="5">
        <f>IF(AND(dateA=1,A382&lt;DataEnd),'iBoxx inputs'!A387,IF(AND(dateA=2,A382&lt;DataEnd),'Bank of England inputs'!A387,IF(dateA=3,A382+1,IF(dateA=4,WORKDAY(A382,1,),WORKDAY(A382,1,holidayQ)))))</f>
        <v>36347</v>
      </c>
      <c r="B383" s="35">
        <f>MATCH(A383,'iBoxx inputs'!A:A,0)</f>
        <v>405</v>
      </c>
      <c r="C383" s="35">
        <f>MATCH(A383,'Bank of England inputs'!A:A,0)</f>
        <v>387</v>
      </c>
      <c r="D383" s="6">
        <f>IF($A383&gt;DataEnd,NA(),IFERROR(INDEX('iBoxx inputs'!B:B,MATCH($A383,'iBoxx inputs'!$A:$A,0)),D382))</f>
        <v>6.35025521503115</v>
      </c>
      <c r="E383" s="6">
        <f>IF($A383&gt;DataEnd,NA(),IFERROR(INDEX('iBoxx inputs'!C:C,MATCH($A383,'iBoxx inputs'!$A:$A,0)),E382))</f>
        <v>6.7594170570957397</v>
      </c>
      <c r="F383" s="6">
        <f>IF($A383&gt;DataEnd,NA(),IFERROR(INDEX('Bank of England inputs'!D:D,MATCH($A383,'Bank of England inputs'!$A:$A,0),0),F382))</f>
        <v>3.267268445839866</v>
      </c>
      <c r="H383" s="5">
        <f t="shared" si="16"/>
        <v>36347</v>
      </c>
      <c r="I383" s="6">
        <f t="shared" si="17"/>
        <v>6.5548361360634448</v>
      </c>
      <c r="J383" s="6">
        <f t="shared" si="15"/>
        <v>3.1835524844426422</v>
      </c>
    </row>
    <row r="384" spans="1:10" x14ac:dyDescent="0.2">
      <c r="A384" s="5">
        <f>IF(AND(dateA=1,A383&lt;DataEnd),'iBoxx inputs'!A388,IF(AND(dateA=2,A383&lt;DataEnd),'Bank of England inputs'!A388,IF(dateA=3,A383+1,IF(dateA=4,WORKDAY(A383,1,),WORKDAY(A383,1,holidayQ)))))</f>
        <v>36348</v>
      </c>
      <c r="B384" s="35">
        <f>MATCH(A384,'iBoxx inputs'!A:A,0)</f>
        <v>406</v>
      </c>
      <c r="C384" s="35">
        <f>MATCH(A384,'Bank of England inputs'!A:A,0)</f>
        <v>388</v>
      </c>
      <c r="D384" s="6">
        <f>IF($A384&gt;DataEnd,NA(),IFERROR(INDEX('iBoxx inputs'!B:B,MATCH($A384,'iBoxx inputs'!$A:$A,0)),D383))</f>
        <v>6.3565353428277804</v>
      </c>
      <c r="E384" s="6">
        <f>IF($A384&gt;DataEnd,NA(),IFERROR(INDEX('iBoxx inputs'!C:C,MATCH($A384,'iBoxx inputs'!$A:$A,0)),E383))</f>
        <v>6.7681080335642401</v>
      </c>
      <c r="F384" s="6">
        <f>IF($A384&gt;DataEnd,NA(),IFERROR(INDEX('Bank of England inputs'!D:D,MATCH($A384,'Bank of England inputs'!$A:$A,0),0),F383))</f>
        <v>3.3065149136577654</v>
      </c>
      <c r="H384" s="5">
        <f t="shared" si="16"/>
        <v>36348</v>
      </c>
      <c r="I384" s="6">
        <f t="shared" si="17"/>
        <v>6.5623216881960102</v>
      </c>
      <c r="J384" s="6">
        <f t="shared" si="15"/>
        <v>3.1515986937120211</v>
      </c>
    </row>
    <row r="385" spans="1:10" x14ac:dyDescent="0.2">
      <c r="A385" s="5">
        <f>IF(AND(dateA=1,A384&lt;DataEnd),'iBoxx inputs'!A389,IF(AND(dateA=2,A384&lt;DataEnd),'Bank of England inputs'!A389,IF(dateA=3,A384+1,IF(dateA=4,WORKDAY(A384,1,),WORKDAY(A384,1,holidayQ)))))</f>
        <v>36349</v>
      </c>
      <c r="B385" s="35">
        <f>MATCH(A385,'iBoxx inputs'!A:A,0)</f>
        <v>407</v>
      </c>
      <c r="C385" s="35">
        <f>MATCH(A385,'Bank of England inputs'!A:A,0)</f>
        <v>389</v>
      </c>
      <c r="D385" s="6">
        <f>IF($A385&gt;DataEnd,NA(),IFERROR(INDEX('iBoxx inputs'!B:B,MATCH($A385,'iBoxx inputs'!$A:$A,0)),D384))</f>
        <v>6.4348431168788096</v>
      </c>
      <c r="E385" s="6">
        <f>IF($A385&gt;DataEnd,NA(),IFERROR(INDEX('iBoxx inputs'!C:C,MATCH($A385,'iBoxx inputs'!$A:$A,0)),E384))</f>
        <v>6.8506183667185896</v>
      </c>
      <c r="F385" s="6">
        <f>IF($A385&gt;DataEnd,NA(),IFERROR(INDEX('Bank of England inputs'!D:D,MATCH($A385,'Bank of England inputs'!$A:$A,0),0),F384))</f>
        <v>3.3650544491317547</v>
      </c>
      <c r="H385" s="5">
        <f t="shared" si="16"/>
        <v>36349</v>
      </c>
      <c r="I385" s="6">
        <f t="shared" si="17"/>
        <v>6.6427307417986992</v>
      </c>
      <c r="J385" s="6">
        <f t="shared" si="15"/>
        <v>3.1709713791908012</v>
      </c>
    </row>
    <row r="386" spans="1:10" x14ac:dyDescent="0.2">
      <c r="A386" s="5">
        <f>IF(AND(dateA=1,A385&lt;DataEnd),'iBoxx inputs'!A390,IF(AND(dateA=2,A385&lt;DataEnd),'Bank of England inputs'!A390,IF(dateA=3,A385+1,IF(dateA=4,WORKDAY(A385,1,),WORKDAY(A385,1,holidayQ)))))</f>
        <v>36350</v>
      </c>
      <c r="B386" s="35">
        <f>MATCH(A386,'iBoxx inputs'!A:A,0)</f>
        <v>408</v>
      </c>
      <c r="C386" s="35">
        <f>MATCH(A386,'Bank of England inputs'!A:A,0)</f>
        <v>390</v>
      </c>
      <c r="D386" s="6">
        <f>IF($A386&gt;DataEnd,NA(),IFERROR(INDEX('iBoxx inputs'!B:B,MATCH($A386,'iBoxx inputs'!$A:$A,0)),D385))</f>
        <v>6.4189347868784798</v>
      </c>
      <c r="E386" s="6">
        <f>IF($A386&gt;DataEnd,NA(),IFERROR(INDEX('iBoxx inputs'!C:C,MATCH($A386,'iBoxx inputs'!$A:$A,0)),E385))</f>
        <v>6.83682114448328</v>
      </c>
      <c r="F386" s="6">
        <f>IF($A386&gt;DataEnd,NA(),IFERROR(INDEX('Bank of England inputs'!D:D,MATCH($A386,'Bank of England inputs'!$A:$A,0),0),F385))</f>
        <v>3.3863368669022398</v>
      </c>
      <c r="H386" s="5">
        <f t="shared" si="16"/>
        <v>36350</v>
      </c>
      <c r="I386" s="6">
        <f t="shared" si="17"/>
        <v>6.6278779656808799</v>
      </c>
      <c r="J386" s="6">
        <f t="shared" si="15"/>
        <v>3.1353670098126507</v>
      </c>
    </row>
    <row r="387" spans="1:10" x14ac:dyDescent="0.2">
      <c r="A387" s="5">
        <f>IF(AND(dateA=1,A386&lt;DataEnd),'iBoxx inputs'!A391,IF(AND(dateA=2,A386&lt;DataEnd),'Bank of England inputs'!A391,IF(dateA=3,A386+1,IF(dateA=4,WORKDAY(A386,1,),WORKDAY(A386,1,holidayQ)))))</f>
        <v>36353</v>
      </c>
      <c r="B387" s="35">
        <f>MATCH(A387,'iBoxx inputs'!A:A,0)</f>
        <v>409</v>
      </c>
      <c r="C387" s="35">
        <f>MATCH(A387,'Bank of England inputs'!A:A,0)</f>
        <v>391</v>
      </c>
      <c r="D387" s="6">
        <f>IF($A387&gt;DataEnd,NA(),IFERROR(INDEX('iBoxx inputs'!B:B,MATCH($A387,'iBoxx inputs'!$A:$A,0)),D386))</f>
        <v>6.3557717948796197</v>
      </c>
      <c r="E387" s="6">
        <f>IF($A387&gt;DataEnd,NA(),IFERROR(INDEX('iBoxx inputs'!C:C,MATCH($A387,'iBoxx inputs'!$A:$A,0)),E386))</f>
        <v>6.7703596598645097</v>
      </c>
      <c r="F387" s="6">
        <f>IF($A387&gt;DataEnd,NA(),IFERROR(INDEX('Bank of England inputs'!D:D,MATCH($A387,'Bank of England inputs'!$A:$A,0),0),F386))</f>
        <v>3.3379147849990298</v>
      </c>
      <c r="H387" s="5">
        <f t="shared" si="16"/>
        <v>36353</v>
      </c>
      <c r="I387" s="6">
        <f t="shared" si="17"/>
        <v>6.5630657273720647</v>
      </c>
      <c r="J387" s="6">
        <f t="shared" ref="J387:J450" si="18">((1+I387/100)/(1+F387/100)-1)*100</f>
        <v>3.1209754416693603</v>
      </c>
    </row>
    <row r="388" spans="1:10" x14ac:dyDescent="0.2">
      <c r="A388" s="5">
        <f>IF(AND(dateA=1,A387&lt;DataEnd),'iBoxx inputs'!A392,IF(AND(dateA=2,A387&lt;DataEnd),'Bank of England inputs'!A392,IF(dateA=3,A387+1,IF(dateA=4,WORKDAY(A387,1,),WORKDAY(A387,1,holidayQ)))))</f>
        <v>36354</v>
      </c>
      <c r="B388" s="35">
        <f>MATCH(A388,'iBoxx inputs'!A:A,0)</f>
        <v>410</v>
      </c>
      <c r="C388" s="35">
        <f>MATCH(A388,'Bank of England inputs'!A:A,0)</f>
        <v>392</v>
      </c>
      <c r="D388" s="6">
        <f>IF($A388&gt;DataEnd,NA(),IFERROR(INDEX('iBoxx inputs'!B:B,MATCH($A388,'iBoxx inputs'!$A:$A,0)),D387))</f>
        <v>6.2968813923452398</v>
      </c>
      <c r="E388" s="6">
        <f>IF($A388&gt;DataEnd,NA(),IFERROR(INDEX('iBoxx inputs'!C:C,MATCH($A388,'iBoxx inputs'!$A:$A,0)),E387))</f>
        <v>6.7097468447225701</v>
      </c>
      <c r="F388" s="6">
        <f>IF($A388&gt;DataEnd,NA(),IFERROR(INDEX('Bank of England inputs'!D:D,MATCH($A388,'Bank of England inputs'!$A:$A,0),0),F387))</f>
        <v>3.3087874324987832</v>
      </c>
      <c r="H388" s="5">
        <f t="shared" ref="H388:H451" si="19">A388</f>
        <v>36354</v>
      </c>
      <c r="I388" s="6">
        <f t="shared" ref="I388:I451" si="20">(D388+E388)/2</f>
        <v>6.503314118533905</v>
      </c>
      <c r="J388" s="6">
        <f t="shared" si="18"/>
        <v>3.0922119651461522</v>
      </c>
    </row>
    <row r="389" spans="1:10" x14ac:dyDescent="0.2">
      <c r="A389" s="5">
        <f>IF(AND(dateA=1,A388&lt;DataEnd),'iBoxx inputs'!A393,IF(AND(dateA=2,A388&lt;DataEnd),'Bank of England inputs'!A393,IF(dateA=3,A388+1,IF(dateA=4,WORKDAY(A388,1,),WORKDAY(A388,1,holidayQ)))))</f>
        <v>36355</v>
      </c>
      <c r="B389" s="35">
        <f>MATCH(A389,'iBoxx inputs'!A:A,0)</f>
        <v>411</v>
      </c>
      <c r="C389" s="35">
        <f>MATCH(A389,'Bank of England inputs'!A:A,0)</f>
        <v>393</v>
      </c>
      <c r="D389" s="6">
        <f>IF($A389&gt;DataEnd,NA(),IFERROR(INDEX('iBoxx inputs'!B:B,MATCH($A389,'iBoxx inputs'!$A:$A,0)),D388))</f>
        <v>6.3131558879270901</v>
      </c>
      <c r="E389" s="6">
        <f>IF($A389&gt;DataEnd,NA(),IFERROR(INDEX('iBoxx inputs'!C:C,MATCH($A389,'iBoxx inputs'!$A:$A,0)),E388))</f>
        <v>6.7187232124375003</v>
      </c>
      <c r="F389" s="6">
        <f>IF($A389&gt;DataEnd,NA(),IFERROR(INDEX('Bank of England inputs'!D:D,MATCH($A389,'Bank of England inputs'!$A:$A,0),0),F388))</f>
        <v>3.3490473384403918</v>
      </c>
      <c r="H389" s="5">
        <f t="shared" si="19"/>
        <v>36355</v>
      </c>
      <c r="I389" s="6">
        <f t="shared" si="20"/>
        <v>6.5159395501822956</v>
      </c>
      <c r="J389" s="6">
        <f t="shared" si="18"/>
        <v>3.0642684120456343</v>
      </c>
    </row>
    <row r="390" spans="1:10" x14ac:dyDescent="0.2">
      <c r="A390" s="5">
        <f>IF(AND(dateA=1,A389&lt;DataEnd),'iBoxx inputs'!A394,IF(AND(dateA=2,A389&lt;DataEnd),'Bank of England inputs'!A394,IF(dateA=3,A389+1,IF(dateA=4,WORKDAY(A389,1,),WORKDAY(A389,1,holidayQ)))))</f>
        <v>36356</v>
      </c>
      <c r="B390" s="35">
        <f>MATCH(A390,'iBoxx inputs'!A:A,0)</f>
        <v>412</v>
      </c>
      <c r="C390" s="35">
        <f>MATCH(A390,'Bank of England inputs'!A:A,0)</f>
        <v>394</v>
      </c>
      <c r="D390" s="6">
        <f>IF($A390&gt;DataEnd,NA(),IFERROR(INDEX('iBoxx inputs'!B:B,MATCH($A390,'iBoxx inputs'!$A:$A,0)),D389))</f>
        <v>6.3931612001600904</v>
      </c>
      <c r="E390" s="6">
        <f>IF($A390&gt;DataEnd,NA(),IFERROR(INDEX('iBoxx inputs'!C:C,MATCH($A390,'iBoxx inputs'!$A:$A,0)),E389))</f>
        <v>6.8044746485468099</v>
      </c>
      <c r="F390" s="6">
        <f>IF($A390&gt;DataEnd,NA(),IFERROR(INDEX('Bank of England inputs'!D:D,MATCH($A390,'Bank of England inputs'!$A:$A,0),0),F389))</f>
        <v>3.4073055773762739</v>
      </c>
      <c r="H390" s="5">
        <f t="shared" si="19"/>
        <v>36356</v>
      </c>
      <c r="I390" s="6">
        <f t="shared" si="20"/>
        <v>6.5988179243534502</v>
      </c>
      <c r="J390" s="6">
        <f t="shared" si="18"/>
        <v>3.0863509392855093</v>
      </c>
    </row>
    <row r="391" spans="1:10" x14ac:dyDescent="0.2">
      <c r="A391" s="5">
        <f>IF(AND(dateA=1,A390&lt;DataEnd),'iBoxx inputs'!A395,IF(AND(dateA=2,A390&lt;DataEnd),'Bank of England inputs'!A395,IF(dateA=3,A390+1,IF(dateA=4,WORKDAY(A390,1,),WORKDAY(A390,1,holidayQ)))))</f>
        <v>36357</v>
      </c>
      <c r="B391" s="35">
        <f>MATCH(A391,'iBoxx inputs'!A:A,0)</f>
        <v>413</v>
      </c>
      <c r="C391" s="35">
        <f>MATCH(A391,'Bank of England inputs'!A:A,0)</f>
        <v>395</v>
      </c>
      <c r="D391" s="6">
        <f>IF($A391&gt;DataEnd,NA(),IFERROR(INDEX('iBoxx inputs'!B:B,MATCH($A391,'iBoxx inputs'!$A:$A,0)),D390))</f>
        <v>6.3258651570057403</v>
      </c>
      <c r="E391" s="6">
        <f>IF($A391&gt;DataEnd,NA(),IFERROR(INDEX('iBoxx inputs'!C:C,MATCH($A391,'iBoxx inputs'!$A:$A,0)),E390))</f>
        <v>6.7433017671814302</v>
      </c>
      <c r="F391" s="6">
        <f>IF($A391&gt;DataEnd,NA(),IFERROR(INDEX('Bank of England inputs'!D:D,MATCH($A391,'Bank of England inputs'!$A:$A,0),0),F390))</f>
        <v>3.3781793184719522</v>
      </c>
      <c r="H391" s="5">
        <f t="shared" si="19"/>
        <v>36357</v>
      </c>
      <c r="I391" s="6">
        <f t="shared" si="20"/>
        <v>6.5345834620935852</v>
      </c>
      <c r="J391" s="6">
        <f t="shared" si="18"/>
        <v>3.0532595606059809</v>
      </c>
    </row>
    <row r="392" spans="1:10" x14ac:dyDescent="0.2">
      <c r="A392" s="5">
        <f>IF(AND(dateA=1,A391&lt;DataEnd),'iBoxx inputs'!A396,IF(AND(dateA=2,A391&lt;DataEnd),'Bank of England inputs'!A396,IF(dateA=3,A391+1,IF(dateA=4,WORKDAY(A391,1,),WORKDAY(A391,1,holidayQ)))))</f>
        <v>36360</v>
      </c>
      <c r="B392" s="35">
        <f>MATCH(A392,'iBoxx inputs'!A:A,0)</f>
        <v>414</v>
      </c>
      <c r="C392" s="35">
        <f>MATCH(A392,'Bank of England inputs'!A:A,0)</f>
        <v>396</v>
      </c>
      <c r="D392" s="6">
        <f>IF($A392&gt;DataEnd,NA(),IFERROR(INDEX('iBoxx inputs'!B:B,MATCH($A392,'iBoxx inputs'!$A:$A,0)),D391))</f>
        <v>6.3176742059643303</v>
      </c>
      <c r="E392" s="6">
        <f>IF($A392&gt;DataEnd,NA(),IFERROR(INDEX('iBoxx inputs'!C:C,MATCH($A392,'iBoxx inputs'!$A:$A,0)),E391))</f>
        <v>6.7471601862609596</v>
      </c>
      <c r="F392" s="6">
        <f>IF($A392&gt;DataEnd,NA(),IFERROR(INDEX('Bank of England inputs'!D:D,MATCH($A392,'Bank of England inputs'!$A:$A,0),0),F391))</f>
        <v>3.3683590297554744</v>
      </c>
      <c r="H392" s="5">
        <f t="shared" si="19"/>
        <v>36360</v>
      </c>
      <c r="I392" s="6">
        <f t="shared" si="20"/>
        <v>6.5324171961126449</v>
      </c>
      <c r="J392" s="6">
        <f t="shared" si="18"/>
        <v>3.060954237888569</v>
      </c>
    </row>
    <row r="393" spans="1:10" x14ac:dyDescent="0.2">
      <c r="A393" s="5">
        <f>IF(AND(dateA=1,A392&lt;DataEnd),'iBoxx inputs'!A397,IF(AND(dateA=2,A392&lt;DataEnd),'Bank of England inputs'!A397,IF(dateA=3,A392+1,IF(dateA=4,WORKDAY(A392,1,),WORKDAY(A392,1,holidayQ)))))</f>
        <v>36361</v>
      </c>
      <c r="B393" s="35">
        <f>MATCH(A393,'iBoxx inputs'!A:A,0)</f>
        <v>415</v>
      </c>
      <c r="C393" s="35">
        <f>MATCH(A393,'Bank of England inputs'!A:A,0)</f>
        <v>397</v>
      </c>
      <c r="D393" s="6">
        <f>IF($A393&gt;DataEnd,NA(),IFERROR(INDEX('iBoxx inputs'!B:B,MATCH($A393,'iBoxx inputs'!$A:$A,0)),D392))</f>
        <v>6.3089022250540099</v>
      </c>
      <c r="E393" s="6">
        <f>IF($A393&gt;DataEnd,NA(),IFERROR(INDEX('iBoxx inputs'!C:C,MATCH($A393,'iBoxx inputs'!$A:$A,0)),E392))</f>
        <v>6.7568345332769004</v>
      </c>
      <c r="F393" s="6">
        <f>IF($A393&gt;DataEnd,NA(),IFERROR(INDEX('Bank of England inputs'!D:D,MATCH($A393,'Bank of England inputs'!$A:$A,0),0),F392))</f>
        <v>3.3676975945017285</v>
      </c>
      <c r="H393" s="5">
        <f t="shared" si="19"/>
        <v>36361</v>
      </c>
      <c r="I393" s="6">
        <f t="shared" si="20"/>
        <v>6.5328683791654552</v>
      </c>
      <c r="J393" s="6">
        <f t="shared" si="18"/>
        <v>3.0620501939399691</v>
      </c>
    </row>
    <row r="394" spans="1:10" x14ac:dyDescent="0.2">
      <c r="A394" s="5">
        <f>IF(AND(dateA=1,A393&lt;DataEnd),'iBoxx inputs'!A398,IF(AND(dateA=2,A393&lt;DataEnd),'Bank of England inputs'!A398,IF(dateA=3,A393+1,IF(dateA=4,WORKDAY(A393,1,),WORKDAY(A393,1,holidayQ)))))</f>
        <v>36362</v>
      </c>
      <c r="B394" s="35">
        <f>MATCH(A394,'iBoxx inputs'!A:A,0)</f>
        <v>416</v>
      </c>
      <c r="C394" s="35">
        <f>MATCH(A394,'Bank of England inputs'!A:A,0)</f>
        <v>398</v>
      </c>
      <c r="D394" s="6">
        <f>IF($A394&gt;DataEnd,NA(),IFERROR(INDEX('iBoxx inputs'!B:B,MATCH($A394,'iBoxx inputs'!$A:$A,0)),D393))</f>
        <v>6.3142323590615401</v>
      </c>
      <c r="E394" s="6">
        <f>IF($A394&gt;DataEnd,NA(),IFERROR(INDEX('iBoxx inputs'!C:C,MATCH($A394,'iBoxx inputs'!$A:$A,0)),E393))</f>
        <v>6.7582631691227002</v>
      </c>
      <c r="F394" s="6">
        <f>IF($A394&gt;DataEnd,NA(),IFERROR(INDEX('Bank of England inputs'!D:D,MATCH($A394,'Bank of England inputs'!$A:$A,0),0),F393))</f>
        <v>3.3186057928326074</v>
      </c>
      <c r="H394" s="5">
        <f t="shared" si="19"/>
        <v>36362</v>
      </c>
      <c r="I394" s="6">
        <f t="shared" si="20"/>
        <v>6.5362477640921206</v>
      </c>
      <c r="J394" s="6">
        <f t="shared" si="18"/>
        <v>3.1142909319849865</v>
      </c>
    </row>
    <row r="395" spans="1:10" x14ac:dyDescent="0.2">
      <c r="A395" s="5">
        <f>IF(AND(dateA=1,A394&lt;DataEnd),'iBoxx inputs'!A399,IF(AND(dateA=2,A394&lt;DataEnd),'Bank of England inputs'!A399,IF(dateA=3,A394+1,IF(dateA=4,WORKDAY(A394,1,),WORKDAY(A394,1,holidayQ)))))</f>
        <v>36363</v>
      </c>
      <c r="B395" s="35">
        <f>MATCH(A395,'iBoxx inputs'!A:A,0)</f>
        <v>417</v>
      </c>
      <c r="C395" s="35">
        <f>MATCH(A395,'Bank of England inputs'!A:A,0)</f>
        <v>399</v>
      </c>
      <c r="D395" s="6">
        <f>IF($A395&gt;DataEnd,NA(),IFERROR(INDEX('iBoxx inputs'!B:B,MATCH($A395,'iBoxx inputs'!$A:$A,0)),D394))</f>
        <v>6.3509761812866001</v>
      </c>
      <c r="E395" s="6">
        <f>IF($A395&gt;DataEnd,NA(),IFERROR(INDEX('iBoxx inputs'!C:C,MATCH($A395,'iBoxx inputs'!$A:$A,0)),E394))</f>
        <v>6.7883939787497596</v>
      </c>
      <c r="F395" s="6">
        <f>IF($A395&gt;DataEnd,NA(),IFERROR(INDEX('Bank of England inputs'!D:D,MATCH($A395,'Bank of England inputs'!$A:$A,0),0),F394))</f>
        <v>3.2986451992931487</v>
      </c>
      <c r="H395" s="5">
        <f t="shared" si="19"/>
        <v>36363</v>
      </c>
      <c r="I395" s="6">
        <f t="shared" si="20"/>
        <v>6.5696850800181803</v>
      </c>
      <c r="J395" s="6">
        <f t="shared" si="18"/>
        <v>3.1665854614203681</v>
      </c>
    </row>
    <row r="396" spans="1:10" x14ac:dyDescent="0.2">
      <c r="A396" s="5">
        <f>IF(AND(dateA=1,A395&lt;DataEnd),'iBoxx inputs'!A400,IF(AND(dateA=2,A395&lt;DataEnd),'Bank of England inputs'!A400,IF(dateA=3,A395+1,IF(dateA=4,WORKDAY(A395,1,),WORKDAY(A395,1,holidayQ)))))</f>
        <v>36364</v>
      </c>
      <c r="B396" s="35">
        <f>MATCH(A396,'iBoxx inputs'!A:A,0)</f>
        <v>418</v>
      </c>
      <c r="C396" s="35">
        <f>MATCH(A396,'Bank of England inputs'!A:A,0)</f>
        <v>400</v>
      </c>
      <c r="D396" s="6">
        <f>IF($A396&gt;DataEnd,NA(),IFERROR(INDEX('iBoxx inputs'!B:B,MATCH($A396,'iBoxx inputs'!$A:$A,0)),D395))</f>
        <v>6.4247704011593996</v>
      </c>
      <c r="E396" s="6">
        <f>IF($A396&gt;DataEnd,NA(),IFERROR(INDEX('iBoxx inputs'!C:C,MATCH($A396,'iBoxx inputs'!$A:$A,0)),E395))</f>
        <v>6.8634827671223997</v>
      </c>
      <c r="F396" s="6">
        <f>IF($A396&gt;DataEnd,NA(),IFERROR(INDEX('Bank of England inputs'!D:D,MATCH($A396,'Bank of England inputs'!$A:$A,0),0),F395))</f>
        <v>3.3572199862569985</v>
      </c>
      <c r="H396" s="5">
        <f t="shared" si="19"/>
        <v>36364</v>
      </c>
      <c r="I396" s="6">
        <f t="shared" si="20"/>
        <v>6.6441265841408992</v>
      </c>
      <c r="J396" s="6">
        <f t="shared" si="18"/>
        <v>3.1801422274331248</v>
      </c>
    </row>
    <row r="397" spans="1:10" x14ac:dyDescent="0.2">
      <c r="A397" s="5">
        <f>IF(AND(dateA=1,A396&lt;DataEnd),'iBoxx inputs'!A401,IF(AND(dateA=2,A396&lt;DataEnd),'Bank of England inputs'!A401,IF(dateA=3,A396+1,IF(dateA=4,WORKDAY(A396,1,),WORKDAY(A396,1,holidayQ)))))</f>
        <v>36367</v>
      </c>
      <c r="B397" s="35">
        <f>MATCH(A397,'iBoxx inputs'!A:A,0)</f>
        <v>419</v>
      </c>
      <c r="C397" s="35">
        <f>MATCH(A397,'Bank of England inputs'!A:A,0)</f>
        <v>401</v>
      </c>
      <c r="D397" s="6">
        <f>IF($A397&gt;DataEnd,NA(),IFERROR(INDEX('iBoxx inputs'!B:B,MATCH($A397,'iBoxx inputs'!$A:$A,0)),D396))</f>
        <v>6.4341309684069703</v>
      </c>
      <c r="E397" s="6">
        <f>IF($A397&gt;DataEnd,NA(),IFERROR(INDEX('iBoxx inputs'!C:C,MATCH($A397,'iBoxx inputs'!$A:$A,0)),E396))</f>
        <v>6.81309077892438</v>
      </c>
      <c r="F397" s="6">
        <f>IF($A397&gt;DataEnd,NA(),IFERROR(INDEX('Bank of England inputs'!D:D,MATCH($A397,'Bank of England inputs'!$A:$A,0),0),F396))</f>
        <v>3.3366045142296352</v>
      </c>
      <c r="H397" s="5">
        <f t="shared" si="19"/>
        <v>36367</v>
      </c>
      <c r="I397" s="6">
        <f t="shared" si="20"/>
        <v>6.6236108736656751</v>
      </c>
      <c r="J397" s="6">
        <f t="shared" si="18"/>
        <v>3.1808732006318285</v>
      </c>
    </row>
    <row r="398" spans="1:10" x14ac:dyDescent="0.2">
      <c r="A398" s="5">
        <f>IF(AND(dateA=1,A397&lt;DataEnd),'iBoxx inputs'!A402,IF(AND(dateA=2,A397&lt;DataEnd),'Bank of England inputs'!A402,IF(dateA=3,A397+1,IF(dateA=4,WORKDAY(A397,1,),WORKDAY(A397,1,holidayQ)))))</f>
        <v>36368</v>
      </c>
      <c r="B398" s="35">
        <f>MATCH(A398,'iBoxx inputs'!A:A,0)</f>
        <v>420</v>
      </c>
      <c r="C398" s="35">
        <f>MATCH(A398,'Bank of England inputs'!A:A,0)</f>
        <v>402</v>
      </c>
      <c r="D398" s="6">
        <f>IF($A398&gt;DataEnd,NA(),IFERROR(INDEX('iBoxx inputs'!B:B,MATCH($A398,'iBoxx inputs'!$A:$A,0)),D397))</f>
        <v>6.4072024684537601</v>
      </c>
      <c r="E398" s="6">
        <f>IF($A398&gt;DataEnd,NA(),IFERROR(INDEX('iBoxx inputs'!C:C,MATCH($A398,'iBoxx inputs'!$A:$A,0)),E397))</f>
        <v>6.7841999160046704</v>
      </c>
      <c r="F398" s="6">
        <f>IF($A398&gt;DataEnd,NA(),IFERROR(INDEX('Bank of England inputs'!D:D,MATCH($A398,'Bank of England inputs'!$A:$A,0),0),F397))</f>
        <v>3.2764371198744202</v>
      </c>
      <c r="H398" s="5">
        <f t="shared" si="19"/>
        <v>36368</v>
      </c>
      <c r="I398" s="6">
        <f t="shared" si="20"/>
        <v>6.5957011922292157</v>
      </c>
      <c r="J398" s="6">
        <f t="shared" si="18"/>
        <v>3.2139606718830427</v>
      </c>
    </row>
    <row r="399" spans="1:10" x14ac:dyDescent="0.2">
      <c r="A399" s="5">
        <f>IF(AND(dateA=1,A398&lt;DataEnd),'iBoxx inputs'!A403,IF(AND(dateA=2,A398&lt;DataEnd),'Bank of England inputs'!A403,IF(dateA=3,A398+1,IF(dateA=4,WORKDAY(A398,1,),WORKDAY(A398,1,holidayQ)))))</f>
        <v>36369</v>
      </c>
      <c r="B399" s="35">
        <f>MATCH(A399,'iBoxx inputs'!A:A,0)</f>
        <v>421</v>
      </c>
      <c r="C399" s="35">
        <f>MATCH(A399,'Bank of England inputs'!A:A,0)</f>
        <v>403</v>
      </c>
      <c r="D399" s="6">
        <f>IF($A399&gt;DataEnd,NA(),IFERROR(INDEX('iBoxx inputs'!B:B,MATCH($A399,'iBoxx inputs'!$A:$A,0)),D398))</f>
        <v>6.4065697304627296</v>
      </c>
      <c r="E399" s="6">
        <f>IF($A399&gt;DataEnd,NA(),IFERROR(INDEX('iBoxx inputs'!C:C,MATCH($A399,'iBoxx inputs'!$A:$A,0)),E398))</f>
        <v>6.7809625838452803</v>
      </c>
      <c r="F399" s="6">
        <f>IF($A399&gt;DataEnd,NA(),IFERROR(INDEX('Bank of England inputs'!D:D,MATCH($A399,'Bank of England inputs'!$A:$A,0),0),F398))</f>
        <v>3.2150558713977651</v>
      </c>
      <c r="H399" s="5">
        <f t="shared" si="19"/>
        <v>36369</v>
      </c>
      <c r="I399" s="6">
        <f t="shared" si="20"/>
        <v>6.5937661571540049</v>
      </c>
      <c r="J399" s="6">
        <f t="shared" si="18"/>
        <v>3.2734665085740966</v>
      </c>
    </row>
    <row r="400" spans="1:10" x14ac:dyDescent="0.2">
      <c r="A400" s="5">
        <f>IF(AND(dateA=1,A399&lt;DataEnd),'iBoxx inputs'!A404,IF(AND(dateA=2,A399&lt;DataEnd),'Bank of England inputs'!A404,IF(dateA=3,A399+1,IF(dateA=4,WORKDAY(A399,1,),WORKDAY(A399,1,holidayQ)))))</f>
        <v>36370</v>
      </c>
      <c r="B400" s="35">
        <f>MATCH(A400,'iBoxx inputs'!A:A,0)</f>
        <v>422</v>
      </c>
      <c r="C400" s="35">
        <f>MATCH(A400,'Bank of England inputs'!A:A,0)</f>
        <v>404</v>
      </c>
      <c r="D400" s="6">
        <f>IF($A400&gt;DataEnd,NA(),IFERROR(INDEX('iBoxx inputs'!B:B,MATCH($A400,'iBoxx inputs'!$A:$A,0)),D399))</f>
        <v>6.4608969055091903</v>
      </c>
      <c r="E400" s="6">
        <f>IF($A400&gt;DataEnd,NA(),IFERROR(INDEX('iBoxx inputs'!C:C,MATCH($A400,'iBoxx inputs'!$A:$A,0)),E399))</f>
        <v>6.8373724201395198</v>
      </c>
      <c r="F400" s="6">
        <f>IF($A400&gt;DataEnd,NA(),IFERROR(INDEX('Bank of England inputs'!D:D,MATCH($A400,'Bank of England inputs'!$A:$A,0),0),F399))</f>
        <v>3.2934718682611219</v>
      </c>
      <c r="H400" s="5">
        <f t="shared" si="19"/>
        <v>36370</v>
      </c>
      <c r="I400" s="6">
        <f t="shared" si="20"/>
        <v>6.6491346628243555</v>
      </c>
      <c r="J400" s="6">
        <f t="shared" si="18"/>
        <v>3.248668801493082</v>
      </c>
    </row>
    <row r="401" spans="1:10" x14ac:dyDescent="0.2">
      <c r="A401" s="5">
        <f>IF(AND(dateA=1,A400&lt;DataEnd),'iBoxx inputs'!A405,IF(AND(dateA=2,A400&lt;DataEnd),'Bank of England inputs'!A405,IF(dateA=3,A400+1,IF(dateA=4,WORKDAY(A400,1,),WORKDAY(A400,1,holidayQ)))))</f>
        <v>36371</v>
      </c>
      <c r="B401" s="35">
        <f>MATCH(A401,'iBoxx inputs'!A:A,0)</f>
        <v>423</v>
      </c>
      <c r="C401" s="35">
        <f>MATCH(A401,'Bank of England inputs'!A:A,0)</f>
        <v>405</v>
      </c>
      <c r="D401" s="6">
        <f>IF($A401&gt;DataEnd,NA(),IFERROR(INDEX('iBoxx inputs'!B:B,MATCH($A401,'iBoxx inputs'!$A:$A,0)),D400))</f>
        <v>6.4117570810890996</v>
      </c>
      <c r="E401" s="6">
        <f>IF($A401&gt;DataEnd,NA(),IFERROR(INDEX('iBoxx inputs'!C:C,MATCH($A401,'iBoxx inputs'!$A:$A,0)),E400))</f>
        <v>6.7878883842391096</v>
      </c>
      <c r="F401" s="6">
        <f>IF($A401&gt;DataEnd,NA(),IFERROR(INDEX('Bank of England inputs'!D:D,MATCH($A401,'Bank of England inputs'!$A:$A,0),0),F400))</f>
        <v>3.2839917655131945</v>
      </c>
      <c r="H401" s="5">
        <f t="shared" si="19"/>
        <v>36371</v>
      </c>
      <c r="I401" s="6">
        <f t="shared" si="20"/>
        <v>6.599822732664105</v>
      </c>
      <c r="J401" s="6">
        <f t="shared" si="18"/>
        <v>3.2104016416008463</v>
      </c>
    </row>
    <row r="402" spans="1:10" x14ac:dyDescent="0.2">
      <c r="A402" s="5">
        <f>IF(AND(dateA=1,A401&lt;DataEnd),'iBoxx inputs'!A406,IF(AND(dateA=2,A401&lt;DataEnd),'Bank of England inputs'!A406,IF(dateA=3,A401+1,IF(dateA=4,WORKDAY(A401,1,),WORKDAY(A401,1,holidayQ)))))</f>
        <v>36374</v>
      </c>
      <c r="B402" s="35">
        <f>MATCH(A402,'iBoxx inputs'!A:A,0)</f>
        <v>425</v>
      </c>
      <c r="C402" s="35">
        <f>MATCH(A402,'Bank of England inputs'!A:A,0)</f>
        <v>406</v>
      </c>
      <c r="D402" s="6">
        <f>IF($A402&gt;DataEnd,NA(),IFERROR(INDEX('iBoxx inputs'!B:B,MATCH($A402,'iBoxx inputs'!$A:$A,0)),D401))</f>
        <v>6.35088836053737</v>
      </c>
      <c r="E402" s="6">
        <f>IF($A402&gt;DataEnd,NA(),IFERROR(INDEX('iBoxx inputs'!C:C,MATCH($A402,'iBoxx inputs'!$A:$A,0)),E401))</f>
        <v>6.7049619883954499</v>
      </c>
      <c r="F402" s="6">
        <f>IF($A402&gt;DataEnd,NA(),IFERROR(INDEX('Bank of England inputs'!D:D,MATCH($A402,'Bank of England inputs'!$A:$A,0),0),F401))</f>
        <v>3.1948255586044638</v>
      </c>
      <c r="H402" s="5">
        <f t="shared" si="19"/>
        <v>36374</v>
      </c>
      <c r="I402" s="6">
        <f t="shared" si="20"/>
        <v>6.52792517446641</v>
      </c>
      <c r="J402" s="6">
        <f t="shared" si="18"/>
        <v>3.2299096372512048</v>
      </c>
    </row>
    <row r="403" spans="1:10" x14ac:dyDescent="0.2">
      <c r="A403" s="5">
        <f>IF(AND(dateA=1,A402&lt;DataEnd),'iBoxx inputs'!A407,IF(AND(dateA=2,A402&lt;DataEnd),'Bank of England inputs'!A407,IF(dateA=3,A402+1,IF(dateA=4,WORKDAY(A402,1,),WORKDAY(A402,1,holidayQ)))))</f>
        <v>36375</v>
      </c>
      <c r="B403" s="35">
        <f>MATCH(A403,'iBoxx inputs'!A:A,0)</f>
        <v>426</v>
      </c>
      <c r="C403" s="35">
        <f>MATCH(A403,'Bank of England inputs'!A:A,0)</f>
        <v>407</v>
      </c>
      <c r="D403" s="6">
        <f>IF($A403&gt;DataEnd,NA(),IFERROR(INDEX('iBoxx inputs'!B:B,MATCH($A403,'iBoxx inputs'!$A:$A,0)),D402))</f>
        <v>6.3528276754586201</v>
      </c>
      <c r="E403" s="6">
        <f>IF($A403&gt;DataEnd,NA(),IFERROR(INDEX('iBoxx inputs'!C:C,MATCH($A403,'iBoxx inputs'!$A:$A,0)),E402))</f>
        <v>6.7009108209611297</v>
      </c>
      <c r="F403" s="6">
        <f>IF($A403&gt;DataEnd,NA(),IFERROR(INDEX('Bank of England inputs'!D:D,MATCH($A403,'Bank of England inputs'!$A:$A,0),0),F402))</f>
        <v>3.1844013325494691</v>
      </c>
      <c r="H403" s="5">
        <f t="shared" si="19"/>
        <v>36375</v>
      </c>
      <c r="I403" s="6">
        <f t="shared" si="20"/>
        <v>6.5268692482098754</v>
      </c>
      <c r="J403" s="6">
        <f t="shared" si="18"/>
        <v>3.2393151217576799</v>
      </c>
    </row>
    <row r="404" spans="1:10" x14ac:dyDescent="0.2">
      <c r="A404" s="5">
        <f>IF(AND(dateA=1,A403&lt;DataEnd),'iBoxx inputs'!A408,IF(AND(dateA=2,A403&lt;DataEnd),'Bank of England inputs'!A408,IF(dateA=3,A403+1,IF(dateA=4,WORKDAY(A403,1,),WORKDAY(A403,1,holidayQ)))))</f>
        <v>36376</v>
      </c>
      <c r="B404" s="35">
        <f>MATCH(A404,'iBoxx inputs'!A:A,0)</f>
        <v>427</v>
      </c>
      <c r="C404" s="35">
        <f>MATCH(A404,'Bank of England inputs'!A:A,0)</f>
        <v>408</v>
      </c>
      <c r="D404" s="6">
        <f>IF($A404&gt;DataEnd,NA(),IFERROR(INDEX('iBoxx inputs'!B:B,MATCH($A404,'iBoxx inputs'!$A:$A,0)),D403))</f>
        <v>6.2229719526823697</v>
      </c>
      <c r="E404" s="6">
        <f>IF($A404&gt;DataEnd,NA(),IFERROR(INDEX('iBoxx inputs'!C:C,MATCH($A404,'iBoxx inputs'!$A:$A,0)),E403))</f>
        <v>6.5626313391770497</v>
      </c>
      <c r="F404" s="6">
        <f>IF($A404&gt;DataEnd,NA(),IFERROR(INDEX('Bank of England inputs'!D:D,MATCH($A404,'Bank of England inputs'!$A:$A,0),0),F403))</f>
        <v>3.1351033604389178</v>
      </c>
      <c r="H404" s="5">
        <f t="shared" si="19"/>
        <v>36376</v>
      </c>
      <c r="I404" s="6">
        <f t="shared" si="20"/>
        <v>6.3928016459297101</v>
      </c>
      <c r="J404" s="6">
        <f t="shared" si="18"/>
        <v>3.1586706944052745</v>
      </c>
    </row>
    <row r="405" spans="1:10" x14ac:dyDescent="0.2">
      <c r="A405" s="5">
        <f>IF(AND(dateA=1,A404&lt;DataEnd),'iBoxx inputs'!A409,IF(AND(dateA=2,A404&lt;DataEnd),'Bank of England inputs'!A409,IF(dateA=3,A404+1,IF(dateA=4,WORKDAY(A404,1,),WORKDAY(A404,1,holidayQ)))))</f>
        <v>36377</v>
      </c>
      <c r="B405" s="35">
        <f>MATCH(A405,'iBoxx inputs'!A:A,0)</f>
        <v>428</v>
      </c>
      <c r="C405" s="35">
        <f>MATCH(A405,'Bank of England inputs'!A:A,0)</f>
        <v>409</v>
      </c>
      <c r="D405" s="6">
        <f>IF($A405&gt;DataEnd,NA(),IFERROR(INDEX('iBoxx inputs'!B:B,MATCH($A405,'iBoxx inputs'!$A:$A,0)),D404))</f>
        <v>6.2560715985879396</v>
      </c>
      <c r="E405" s="6">
        <f>IF($A405&gt;DataEnd,NA(),IFERROR(INDEX('iBoxx inputs'!C:C,MATCH($A405,'iBoxx inputs'!$A:$A,0)),E404))</f>
        <v>6.6101727736677001</v>
      </c>
      <c r="F405" s="6">
        <f>IF($A405&gt;DataEnd,NA(),IFERROR(INDEX('Bank of England inputs'!D:D,MATCH($A405,'Bank of England inputs'!$A:$A,0),0),F404))</f>
        <v>3.1739811912225635</v>
      </c>
      <c r="H405" s="5">
        <f t="shared" si="19"/>
        <v>36377</v>
      </c>
      <c r="I405" s="6">
        <f t="shared" si="20"/>
        <v>6.4331221861278198</v>
      </c>
      <c r="J405" s="6">
        <f t="shared" si="18"/>
        <v>3.1588787766799076</v>
      </c>
    </row>
    <row r="406" spans="1:10" x14ac:dyDescent="0.2">
      <c r="A406" s="5">
        <f>IF(AND(dateA=1,A405&lt;DataEnd),'iBoxx inputs'!A410,IF(AND(dateA=2,A405&lt;DataEnd),'Bank of England inputs'!A410,IF(dateA=3,A405+1,IF(dateA=4,WORKDAY(A405,1,),WORKDAY(A405,1,holidayQ)))))</f>
        <v>36378</v>
      </c>
      <c r="B406" s="35">
        <f>MATCH(A406,'iBoxx inputs'!A:A,0)</f>
        <v>429</v>
      </c>
      <c r="C406" s="35">
        <f>MATCH(A406,'Bank of England inputs'!A:A,0)</f>
        <v>410</v>
      </c>
      <c r="D406" s="6">
        <f>IF($A406&gt;DataEnd,NA(),IFERROR(INDEX('iBoxx inputs'!B:B,MATCH($A406,'iBoxx inputs'!$A:$A,0)),D405))</f>
        <v>6.3449532483991904</v>
      </c>
      <c r="E406" s="6">
        <f>IF($A406&gt;DataEnd,NA(),IFERROR(INDEX('iBoxx inputs'!C:C,MATCH($A406,'iBoxx inputs'!$A:$A,0)),E405))</f>
        <v>6.7103659354773502</v>
      </c>
      <c r="F406" s="6">
        <f>IF($A406&gt;DataEnd,NA(),IFERROR(INDEX('Bank of England inputs'!D:D,MATCH($A406,'Bank of England inputs'!$A:$A,0),0),F405))</f>
        <v>3.3202742409402575</v>
      </c>
      <c r="H406" s="5">
        <f t="shared" si="19"/>
        <v>36378</v>
      </c>
      <c r="I406" s="6">
        <f t="shared" si="20"/>
        <v>6.5276595919382707</v>
      </c>
      <c r="J406" s="6">
        <f t="shared" si="18"/>
        <v>3.1043136253379178</v>
      </c>
    </row>
    <row r="407" spans="1:10" x14ac:dyDescent="0.2">
      <c r="A407" s="5">
        <f>IF(AND(dateA=1,A406&lt;DataEnd),'iBoxx inputs'!A411,IF(AND(dateA=2,A406&lt;DataEnd),'Bank of England inputs'!A411,IF(dateA=3,A406+1,IF(dateA=4,WORKDAY(A406,1,),WORKDAY(A406,1,holidayQ)))))</f>
        <v>36381</v>
      </c>
      <c r="B407" s="35">
        <f>MATCH(A407,'iBoxx inputs'!A:A,0)</f>
        <v>430</v>
      </c>
      <c r="C407" s="35">
        <f>MATCH(A407,'Bank of England inputs'!A:A,0)</f>
        <v>411</v>
      </c>
      <c r="D407" s="6">
        <f>IF($A407&gt;DataEnd,NA(),IFERROR(INDEX('iBoxx inputs'!B:B,MATCH($A407,'iBoxx inputs'!$A:$A,0)),D406))</f>
        <v>6.3225449833026399</v>
      </c>
      <c r="E407" s="6">
        <f>IF($A407&gt;DataEnd,NA(),IFERROR(INDEX('iBoxx inputs'!C:C,MATCH($A407,'iBoxx inputs'!$A:$A,0)),E406))</f>
        <v>6.68894982894912</v>
      </c>
      <c r="F407" s="6">
        <f>IF($A407&gt;DataEnd,NA(),IFERROR(INDEX('Bank of England inputs'!D:D,MATCH($A407,'Bank of England inputs'!$A:$A,0),0),F406))</f>
        <v>3.2207537934410002</v>
      </c>
      <c r="H407" s="5">
        <f t="shared" si="19"/>
        <v>36381</v>
      </c>
      <c r="I407" s="6">
        <f t="shared" si="20"/>
        <v>6.50574740612588</v>
      </c>
      <c r="J407" s="6">
        <f t="shared" si="18"/>
        <v>3.182493337782244</v>
      </c>
    </row>
    <row r="408" spans="1:10" x14ac:dyDescent="0.2">
      <c r="A408" s="5">
        <f>IF(AND(dateA=1,A407&lt;DataEnd),'iBoxx inputs'!A412,IF(AND(dateA=2,A407&lt;DataEnd),'Bank of England inputs'!A412,IF(dateA=3,A407+1,IF(dateA=4,WORKDAY(A407,1,),WORKDAY(A407,1,holidayQ)))))</f>
        <v>36382</v>
      </c>
      <c r="B408" s="35">
        <f>MATCH(A408,'iBoxx inputs'!A:A,0)</f>
        <v>431</v>
      </c>
      <c r="C408" s="35">
        <f>MATCH(A408,'Bank of England inputs'!A:A,0)</f>
        <v>412</v>
      </c>
      <c r="D408" s="6">
        <f>IF($A408&gt;DataEnd,NA(),IFERROR(INDEX('iBoxx inputs'!B:B,MATCH($A408,'iBoxx inputs'!$A:$A,0)),D407))</f>
        <v>6.3947417811122698</v>
      </c>
      <c r="E408" s="6">
        <f>IF($A408&gt;DataEnd,NA(),IFERROR(INDEX('iBoxx inputs'!C:C,MATCH($A408,'iBoxx inputs'!$A:$A,0)),E407))</f>
        <v>6.7629307863131496</v>
      </c>
      <c r="F408" s="6">
        <f>IF($A408&gt;DataEnd,NA(),IFERROR(INDEX('Bank of England inputs'!D:D,MATCH($A408,'Bank of England inputs'!$A:$A,0),0),F407))</f>
        <v>3.16016045396732</v>
      </c>
      <c r="H408" s="5">
        <f t="shared" si="19"/>
        <v>36382</v>
      </c>
      <c r="I408" s="6">
        <f t="shared" si="20"/>
        <v>6.5788362837127092</v>
      </c>
      <c r="J408" s="6">
        <f t="shared" si="18"/>
        <v>3.3139497018046082</v>
      </c>
    </row>
    <row r="409" spans="1:10" x14ac:dyDescent="0.2">
      <c r="A409" s="5">
        <f>IF(AND(dateA=1,A408&lt;DataEnd),'iBoxx inputs'!A413,IF(AND(dateA=2,A408&lt;DataEnd),'Bank of England inputs'!A413,IF(dateA=3,A408+1,IF(dateA=4,WORKDAY(A408,1,),WORKDAY(A408,1,holidayQ)))))</f>
        <v>36383</v>
      </c>
      <c r="B409" s="35">
        <f>MATCH(A409,'iBoxx inputs'!A:A,0)</f>
        <v>432</v>
      </c>
      <c r="C409" s="35">
        <f>MATCH(A409,'Bank of England inputs'!A:A,0)</f>
        <v>413</v>
      </c>
      <c r="D409" s="6">
        <f>IF($A409&gt;DataEnd,NA(),IFERROR(INDEX('iBoxx inputs'!B:B,MATCH($A409,'iBoxx inputs'!$A:$A,0)),D408))</f>
        <v>6.4571040398930997</v>
      </c>
      <c r="E409" s="6">
        <f>IF($A409&gt;DataEnd,NA(),IFERROR(INDEX('iBoxx inputs'!C:C,MATCH($A409,'iBoxx inputs'!$A:$A,0)),E408))</f>
        <v>6.8295978764047502</v>
      </c>
      <c r="F409" s="6">
        <f>IF($A409&gt;DataEnd,NA(),IFERROR(INDEX('Bank of England inputs'!D:D,MATCH($A409,'Bank of England inputs'!$A:$A,0),0),F408))</f>
        <v>3.1305028370181898</v>
      </c>
      <c r="H409" s="5">
        <f t="shared" si="19"/>
        <v>36383</v>
      </c>
      <c r="I409" s="6">
        <f t="shared" si="20"/>
        <v>6.6433509581489254</v>
      </c>
      <c r="J409" s="6">
        <f t="shared" si="18"/>
        <v>3.4062164194837985</v>
      </c>
    </row>
    <row r="410" spans="1:10" x14ac:dyDescent="0.2">
      <c r="A410" s="5">
        <f>IF(AND(dateA=1,A409&lt;DataEnd),'iBoxx inputs'!A414,IF(AND(dateA=2,A409&lt;DataEnd),'Bank of England inputs'!A414,IF(dateA=3,A409+1,IF(dateA=4,WORKDAY(A409,1,),WORKDAY(A409,1,holidayQ)))))</f>
        <v>36384</v>
      </c>
      <c r="B410" s="35">
        <f>MATCH(A410,'iBoxx inputs'!A:A,0)</f>
        <v>433</v>
      </c>
      <c r="C410" s="35">
        <f>MATCH(A410,'Bank of England inputs'!A:A,0)</f>
        <v>414</v>
      </c>
      <c r="D410" s="6">
        <f>IF($A410&gt;DataEnd,NA(),IFERROR(INDEX('iBoxx inputs'!B:B,MATCH($A410,'iBoxx inputs'!$A:$A,0)),D409))</f>
        <v>6.4558395634299304</v>
      </c>
      <c r="E410" s="6">
        <f>IF($A410&gt;DataEnd,NA(),IFERROR(INDEX('iBoxx inputs'!C:C,MATCH($A410,'iBoxx inputs'!$A:$A,0)),E409))</f>
        <v>6.8254231439503297</v>
      </c>
      <c r="F410" s="6">
        <f>IF($A410&gt;DataEnd,NA(),IFERROR(INDEX('Bank of England inputs'!D:D,MATCH($A410,'Bank of England inputs'!$A:$A,0),0),F409))</f>
        <v>3.0412673577156379</v>
      </c>
      <c r="H410" s="5">
        <f t="shared" si="19"/>
        <v>36384</v>
      </c>
      <c r="I410" s="6">
        <f t="shared" si="20"/>
        <v>6.6406313536901305</v>
      </c>
      <c r="J410" s="6">
        <f t="shared" si="18"/>
        <v>3.4931286156244745</v>
      </c>
    </row>
    <row r="411" spans="1:10" x14ac:dyDescent="0.2">
      <c r="A411" s="5">
        <f>IF(AND(dateA=1,A410&lt;DataEnd),'iBoxx inputs'!A415,IF(AND(dateA=2,A410&lt;DataEnd),'Bank of England inputs'!A415,IF(dateA=3,A410+1,IF(dateA=4,WORKDAY(A410,1,),WORKDAY(A410,1,holidayQ)))))</f>
        <v>36385</v>
      </c>
      <c r="B411" s="35">
        <f>MATCH(A411,'iBoxx inputs'!A:A,0)</f>
        <v>434</v>
      </c>
      <c r="C411" s="35">
        <f>MATCH(A411,'Bank of England inputs'!A:A,0)</f>
        <v>415</v>
      </c>
      <c r="D411" s="6">
        <f>IF($A411&gt;DataEnd,NA(),IFERROR(INDEX('iBoxx inputs'!B:B,MATCH($A411,'iBoxx inputs'!$A:$A,0)),D410))</f>
        <v>6.4476616156138702</v>
      </c>
      <c r="E411" s="6">
        <f>IF($A411&gt;DataEnd,NA(),IFERROR(INDEX('iBoxx inputs'!C:C,MATCH($A411,'iBoxx inputs'!$A:$A,0)),E410))</f>
        <v>6.8142899013004499</v>
      </c>
      <c r="F411" s="6">
        <f>IF($A411&gt;DataEnd,NA(),IFERROR(INDEX('Bank of England inputs'!D:D,MATCH($A411,'Bank of England inputs'!$A:$A,0),0),F410))</f>
        <v>3.021709368276948</v>
      </c>
      <c r="H411" s="5">
        <f t="shared" si="19"/>
        <v>36385</v>
      </c>
      <c r="I411" s="6">
        <f t="shared" si="20"/>
        <v>6.6309757584571596</v>
      </c>
      <c r="J411" s="6">
        <f t="shared" si="18"/>
        <v>3.5034037120059702</v>
      </c>
    </row>
    <row r="412" spans="1:10" x14ac:dyDescent="0.2">
      <c r="A412" s="5">
        <f>IF(AND(dateA=1,A411&lt;DataEnd),'iBoxx inputs'!A416,IF(AND(dateA=2,A411&lt;DataEnd),'Bank of England inputs'!A416,IF(dateA=3,A411+1,IF(dateA=4,WORKDAY(A411,1,),WORKDAY(A411,1,holidayQ)))))</f>
        <v>36388</v>
      </c>
      <c r="B412" s="35">
        <f>MATCH(A412,'iBoxx inputs'!A:A,0)</f>
        <v>435</v>
      </c>
      <c r="C412" s="35">
        <f>MATCH(A412,'Bank of England inputs'!A:A,0)</f>
        <v>416</v>
      </c>
      <c r="D412" s="6">
        <f>IF($A412&gt;DataEnd,NA(),IFERROR(INDEX('iBoxx inputs'!B:B,MATCH($A412,'iBoxx inputs'!$A:$A,0)),D411))</f>
        <v>6.4722858043265497</v>
      </c>
      <c r="E412" s="6">
        <f>IF($A412&gt;DataEnd,NA(),IFERROR(INDEX('iBoxx inputs'!C:C,MATCH($A412,'iBoxx inputs'!$A:$A,0)),E411))</f>
        <v>6.8413635929007803</v>
      </c>
      <c r="F412" s="6">
        <f>IF($A412&gt;DataEnd,NA(),IFERROR(INDEX('Bank of England inputs'!D:D,MATCH($A412,'Bank of England inputs'!$A:$A,0),0),F411))</f>
        <v>3.0015643332029995</v>
      </c>
      <c r="H412" s="5">
        <f t="shared" si="19"/>
        <v>36388</v>
      </c>
      <c r="I412" s="6">
        <f t="shared" si="20"/>
        <v>6.656824698613665</v>
      </c>
      <c r="J412" s="6">
        <f t="shared" si="18"/>
        <v>3.5487425740313494</v>
      </c>
    </row>
    <row r="413" spans="1:10" x14ac:dyDescent="0.2">
      <c r="A413" s="5">
        <f>IF(AND(dateA=1,A412&lt;DataEnd),'iBoxx inputs'!A417,IF(AND(dateA=2,A412&lt;DataEnd),'Bank of England inputs'!A417,IF(dateA=3,A412+1,IF(dateA=4,WORKDAY(A412,1,),WORKDAY(A412,1,holidayQ)))))</f>
        <v>36389</v>
      </c>
      <c r="B413" s="35">
        <f>MATCH(A413,'iBoxx inputs'!A:A,0)</f>
        <v>436</v>
      </c>
      <c r="C413" s="35">
        <f>MATCH(A413,'Bank of England inputs'!A:A,0)</f>
        <v>417</v>
      </c>
      <c r="D413" s="6">
        <f>IF($A413&gt;DataEnd,NA(),IFERROR(INDEX('iBoxx inputs'!B:B,MATCH($A413,'iBoxx inputs'!$A:$A,0)),D412))</f>
        <v>6.4378223041087299</v>
      </c>
      <c r="E413" s="6">
        <f>IF($A413&gt;DataEnd,NA(),IFERROR(INDEX('iBoxx inputs'!C:C,MATCH($A413,'iBoxx inputs'!$A:$A,0)),E412))</f>
        <v>6.8105464231419601</v>
      </c>
      <c r="F413" s="6">
        <f>IF($A413&gt;DataEnd,NA(),IFERROR(INDEX('Bank of England inputs'!D:D,MATCH($A413,'Bank of England inputs'!$A:$A,0),0),F412))</f>
        <v>2.9817186430736164</v>
      </c>
      <c r="H413" s="5">
        <f t="shared" si="19"/>
        <v>36389</v>
      </c>
      <c r="I413" s="6">
        <f t="shared" si="20"/>
        <v>6.6241843636253446</v>
      </c>
      <c r="J413" s="6">
        <f t="shared" si="18"/>
        <v>3.5370022646215693</v>
      </c>
    </row>
    <row r="414" spans="1:10" x14ac:dyDescent="0.2">
      <c r="A414" s="5">
        <f>IF(AND(dateA=1,A413&lt;DataEnd),'iBoxx inputs'!A418,IF(AND(dateA=2,A413&lt;DataEnd),'Bank of England inputs'!A418,IF(dateA=3,A413+1,IF(dateA=4,WORKDAY(A413,1,),WORKDAY(A413,1,holidayQ)))))</f>
        <v>36390</v>
      </c>
      <c r="B414" s="35">
        <f>MATCH(A414,'iBoxx inputs'!A:A,0)</f>
        <v>437</v>
      </c>
      <c r="C414" s="35">
        <f>MATCH(A414,'Bank of England inputs'!A:A,0)</f>
        <v>418</v>
      </c>
      <c r="D414" s="6">
        <f>IF($A414&gt;DataEnd,NA(),IFERROR(INDEX('iBoxx inputs'!B:B,MATCH($A414,'iBoxx inputs'!$A:$A,0)),D413))</f>
        <v>6.4045976184047699</v>
      </c>
      <c r="E414" s="6">
        <f>IF($A414&gt;DataEnd,NA(),IFERROR(INDEX('iBoxx inputs'!C:C,MATCH($A414,'iBoxx inputs'!$A:$A,0)),E413))</f>
        <v>6.7780211541652298</v>
      </c>
      <c r="F414" s="6">
        <f>IF($A414&gt;DataEnd,NA(),IFERROR(INDEX('Bank of England inputs'!D:D,MATCH($A414,'Bank of England inputs'!$A:$A,0),0),F413))</f>
        <v>2.9239194210835207</v>
      </c>
      <c r="H414" s="5">
        <f t="shared" si="19"/>
        <v>36390</v>
      </c>
      <c r="I414" s="6">
        <f t="shared" si="20"/>
        <v>6.5913093862849994</v>
      </c>
      <c r="J414" s="6">
        <f t="shared" si="18"/>
        <v>3.5632047300855563</v>
      </c>
    </row>
    <row r="415" spans="1:10" x14ac:dyDescent="0.2">
      <c r="A415" s="5">
        <f>IF(AND(dateA=1,A414&lt;DataEnd),'iBoxx inputs'!A419,IF(AND(dateA=2,A414&lt;DataEnd),'Bank of England inputs'!A419,IF(dateA=3,A414+1,IF(dateA=4,WORKDAY(A414,1,),WORKDAY(A414,1,holidayQ)))))</f>
        <v>36391</v>
      </c>
      <c r="B415" s="35">
        <f>MATCH(A415,'iBoxx inputs'!A:A,0)</f>
        <v>438</v>
      </c>
      <c r="C415" s="35">
        <f>MATCH(A415,'Bank of England inputs'!A:A,0)</f>
        <v>419</v>
      </c>
      <c r="D415" s="6">
        <f>IF($A415&gt;DataEnd,NA(),IFERROR(INDEX('iBoxx inputs'!B:B,MATCH($A415,'iBoxx inputs'!$A:$A,0)),D414))</f>
        <v>6.3773947917487597</v>
      </c>
      <c r="E415" s="6">
        <f>IF($A415&gt;DataEnd,NA(),IFERROR(INDEX('iBoxx inputs'!C:C,MATCH($A415,'iBoxx inputs'!$A:$A,0)),E414))</f>
        <v>6.7357786875129602</v>
      </c>
      <c r="F415" s="6">
        <f>IF($A415&gt;DataEnd,NA(),IFERROR(INDEX('Bank of England inputs'!D:D,MATCH($A415,'Bank of England inputs'!$A:$A,0),0),F414))</f>
        <v>2.8850855745721438</v>
      </c>
      <c r="H415" s="5">
        <f t="shared" si="19"/>
        <v>36391</v>
      </c>
      <c r="I415" s="6">
        <f t="shared" si="20"/>
        <v>6.5565867396308599</v>
      </c>
      <c r="J415" s="6">
        <f t="shared" si="18"/>
        <v>3.5685455715518399</v>
      </c>
    </row>
    <row r="416" spans="1:10" x14ac:dyDescent="0.2">
      <c r="A416" s="5">
        <f>IF(AND(dateA=1,A415&lt;DataEnd),'iBoxx inputs'!A420,IF(AND(dateA=2,A415&lt;DataEnd),'Bank of England inputs'!A420,IF(dateA=3,A415+1,IF(dateA=4,WORKDAY(A415,1,),WORKDAY(A415,1,holidayQ)))))</f>
        <v>36392</v>
      </c>
      <c r="B416" s="35">
        <f>MATCH(A416,'iBoxx inputs'!A:A,0)</f>
        <v>439</v>
      </c>
      <c r="C416" s="35">
        <f>MATCH(A416,'Bank of England inputs'!A:A,0)</f>
        <v>420</v>
      </c>
      <c r="D416" s="6">
        <f>IF($A416&gt;DataEnd,NA(),IFERROR(INDEX('iBoxx inputs'!B:B,MATCH($A416,'iBoxx inputs'!$A:$A,0)),D415))</f>
        <v>6.3986735947242499</v>
      </c>
      <c r="E416" s="6">
        <f>IF($A416&gt;DataEnd,NA(),IFERROR(INDEX('iBoxx inputs'!C:C,MATCH($A416,'iBoxx inputs'!$A:$A,0)),E415))</f>
        <v>6.7554377770961498</v>
      </c>
      <c r="F416" s="6">
        <f>IF($A416&gt;DataEnd,NA(),IFERROR(INDEX('Bank of England inputs'!D:D,MATCH($A416,'Bank of England inputs'!$A:$A,0),0),F415))</f>
        <v>2.9147104851330319</v>
      </c>
      <c r="H416" s="5">
        <f t="shared" si="19"/>
        <v>36392</v>
      </c>
      <c r="I416" s="6">
        <f t="shared" si="20"/>
        <v>6.5770556859101994</v>
      </c>
      <c r="J416" s="6">
        <f t="shared" si="18"/>
        <v>3.5586216815002736</v>
      </c>
    </row>
    <row r="417" spans="1:10" x14ac:dyDescent="0.2">
      <c r="A417" s="5">
        <f>IF(AND(dateA=1,A416&lt;DataEnd),'iBoxx inputs'!A421,IF(AND(dateA=2,A416&lt;DataEnd),'Bank of England inputs'!A421,IF(dateA=3,A416+1,IF(dateA=4,WORKDAY(A416,1,),WORKDAY(A416,1,holidayQ)))))</f>
        <v>36395</v>
      </c>
      <c r="B417" s="35">
        <f>MATCH(A417,'iBoxx inputs'!A:A,0)</f>
        <v>440</v>
      </c>
      <c r="C417" s="35">
        <f>MATCH(A417,'Bank of England inputs'!A:A,0)</f>
        <v>421</v>
      </c>
      <c r="D417" s="6">
        <f>IF($A417&gt;DataEnd,NA(),IFERROR(INDEX('iBoxx inputs'!B:B,MATCH($A417,'iBoxx inputs'!$A:$A,0)),D416))</f>
        <v>6.4105233146408098</v>
      </c>
      <c r="E417" s="6">
        <f>IF($A417&gt;DataEnd,NA(),IFERROR(INDEX('iBoxx inputs'!C:C,MATCH($A417,'iBoxx inputs'!$A:$A,0)),E416))</f>
        <v>6.76382181229281</v>
      </c>
      <c r="F417" s="6">
        <f>IF($A417&gt;DataEnd,NA(),IFERROR(INDEX('Bank of England inputs'!D:D,MATCH($A417,'Bank of England inputs'!$A:$A,0),0),F416))</f>
        <v>2.905213733737666</v>
      </c>
      <c r="H417" s="5">
        <f t="shared" si="19"/>
        <v>36395</v>
      </c>
      <c r="I417" s="6">
        <f t="shared" si="20"/>
        <v>6.5871725634668099</v>
      </c>
      <c r="J417" s="6">
        <f t="shared" si="18"/>
        <v>3.5780099920457387</v>
      </c>
    </row>
    <row r="418" spans="1:10" x14ac:dyDescent="0.2">
      <c r="A418" s="5">
        <f>IF(AND(dateA=1,A417&lt;DataEnd),'iBoxx inputs'!A422,IF(AND(dateA=2,A417&lt;DataEnd),'Bank of England inputs'!A422,IF(dateA=3,A417+1,IF(dateA=4,WORKDAY(A417,1,),WORKDAY(A417,1,holidayQ)))))</f>
        <v>36396</v>
      </c>
      <c r="B418" s="35">
        <f>MATCH(A418,'iBoxx inputs'!A:A,0)</f>
        <v>441</v>
      </c>
      <c r="C418" s="35">
        <f>MATCH(A418,'Bank of England inputs'!A:A,0)</f>
        <v>422</v>
      </c>
      <c r="D418" s="6">
        <f>IF($A418&gt;DataEnd,NA(),IFERROR(INDEX('iBoxx inputs'!B:B,MATCH($A418,'iBoxx inputs'!$A:$A,0)),D417))</f>
        <v>6.4022264427581996</v>
      </c>
      <c r="E418" s="6">
        <f>IF($A418&gt;DataEnd,NA(),IFERROR(INDEX('iBoxx inputs'!C:C,MATCH($A418,'iBoxx inputs'!$A:$A,0)),E417))</f>
        <v>6.7527704149363599</v>
      </c>
      <c r="F418" s="6">
        <f>IF($A418&gt;DataEnd,NA(),IFERROR(INDEX('Bank of England inputs'!D:D,MATCH($A418,'Bank of England inputs'!$A:$A,0),0),F417))</f>
        <v>2.8850855745721438</v>
      </c>
      <c r="H418" s="5">
        <f t="shared" si="19"/>
        <v>36396</v>
      </c>
      <c r="I418" s="6">
        <f t="shared" si="20"/>
        <v>6.5774984288472798</v>
      </c>
      <c r="J418" s="6">
        <f t="shared" si="18"/>
        <v>3.5888708588368123</v>
      </c>
    </row>
    <row r="419" spans="1:10" x14ac:dyDescent="0.2">
      <c r="A419" s="5">
        <f>IF(AND(dateA=1,A418&lt;DataEnd),'iBoxx inputs'!A423,IF(AND(dateA=2,A418&lt;DataEnd),'Bank of England inputs'!A423,IF(dateA=3,A418+1,IF(dateA=4,WORKDAY(A418,1,),WORKDAY(A418,1,holidayQ)))))</f>
        <v>36397</v>
      </c>
      <c r="B419" s="35">
        <f>MATCH(A419,'iBoxx inputs'!A:A,0)</f>
        <v>442</v>
      </c>
      <c r="C419" s="35">
        <f>MATCH(A419,'Bank of England inputs'!A:A,0)</f>
        <v>423</v>
      </c>
      <c r="D419" s="6">
        <f>IF($A419&gt;DataEnd,NA(),IFERROR(INDEX('iBoxx inputs'!B:B,MATCH($A419,'iBoxx inputs'!$A:$A,0)),D418))</f>
        <v>6.2864630315755896</v>
      </c>
      <c r="E419" s="6">
        <f>IF($A419&gt;DataEnd,NA(),IFERROR(INDEX('iBoxx inputs'!C:C,MATCH($A419,'iBoxx inputs'!$A:$A,0)),E418))</f>
        <v>6.6406163757634298</v>
      </c>
      <c r="F419" s="6">
        <f>IF($A419&gt;DataEnd,NA(),IFERROR(INDEX('Bank of England inputs'!D:D,MATCH($A419,'Bank of England inputs'!$A:$A,0),0),F418))</f>
        <v>2.7872860635696828</v>
      </c>
      <c r="H419" s="5">
        <f t="shared" si="19"/>
        <v>36397</v>
      </c>
      <c r="I419" s="6">
        <f t="shared" si="20"/>
        <v>6.4635397036695093</v>
      </c>
      <c r="J419" s="6">
        <f t="shared" si="18"/>
        <v>3.5765645547117808</v>
      </c>
    </row>
    <row r="420" spans="1:10" x14ac:dyDescent="0.2">
      <c r="A420" s="5">
        <f>IF(AND(dateA=1,A419&lt;DataEnd),'iBoxx inputs'!A424,IF(AND(dateA=2,A419&lt;DataEnd),'Bank of England inputs'!A424,IF(dateA=3,A419+1,IF(dateA=4,WORKDAY(A419,1,),WORKDAY(A419,1,holidayQ)))))</f>
        <v>36398</v>
      </c>
      <c r="B420" s="35">
        <f>MATCH(A420,'iBoxx inputs'!A:A,0)</f>
        <v>443</v>
      </c>
      <c r="C420" s="35">
        <f>MATCH(A420,'Bank of England inputs'!A:A,0)</f>
        <v>424</v>
      </c>
      <c r="D420" s="6">
        <f>IF($A420&gt;DataEnd,NA(),IFERROR(INDEX('iBoxx inputs'!B:B,MATCH($A420,'iBoxx inputs'!$A:$A,0)),D419))</f>
        <v>6.2866950367573597</v>
      </c>
      <c r="E420" s="6">
        <f>IF($A420&gt;DataEnd,NA(),IFERROR(INDEX('iBoxx inputs'!C:C,MATCH($A420,'iBoxx inputs'!$A:$A,0)),E419))</f>
        <v>6.6423415099831002</v>
      </c>
      <c r="F420" s="6">
        <f>IF($A420&gt;DataEnd,NA(),IFERROR(INDEX('Bank of England inputs'!D:D,MATCH($A420,'Bank of England inputs'!$A:$A,0),0),F419))</f>
        <v>2.7769629412339958</v>
      </c>
      <c r="H420" s="5">
        <f t="shared" si="19"/>
        <v>36398</v>
      </c>
      <c r="I420" s="6">
        <f t="shared" si="20"/>
        <v>6.4645182733702296</v>
      </c>
      <c r="J420" s="6">
        <f t="shared" si="18"/>
        <v>3.5879201200415878</v>
      </c>
    </row>
    <row r="421" spans="1:10" x14ac:dyDescent="0.2">
      <c r="A421" s="5">
        <f>IF(AND(dateA=1,A420&lt;DataEnd),'iBoxx inputs'!A425,IF(AND(dateA=2,A420&lt;DataEnd),'Bank of England inputs'!A425,IF(dateA=3,A420+1,IF(dateA=4,WORKDAY(A420,1,),WORKDAY(A420,1,holidayQ)))))</f>
        <v>36399</v>
      </c>
      <c r="B421" s="35">
        <f>MATCH(A421,'iBoxx inputs'!A:A,0)</f>
        <v>444</v>
      </c>
      <c r="C421" s="35">
        <f>MATCH(A421,'Bank of England inputs'!A:A,0)</f>
        <v>425</v>
      </c>
      <c r="D421" s="6">
        <f>IF($A421&gt;DataEnd,NA(),IFERROR(INDEX('iBoxx inputs'!B:B,MATCH($A421,'iBoxx inputs'!$A:$A,0)),D420))</f>
        <v>6.2782602735678097</v>
      </c>
      <c r="E421" s="6">
        <f>IF($A421&gt;DataEnd,NA(),IFERROR(INDEX('iBoxx inputs'!C:C,MATCH($A421,'iBoxx inputs'!$A:$A,0)),E420))</f>
        <v>6.6345402721757996</v>
      </c>
      <c r="F421" s="6">
        <f>IF($A421&gt;DataEnd,NA(),IFERROR(INDEX('Bank of England inputs'!D:D,MATCH($A421,'Bank of England inputs'!$A:$A,0),0),F420))</f>
        <v>2.7959722358001926</v>
      </c>
      <c r="H421" s="5">
        <f t="shared" si="19"/>
        <v>36399</v>
      </c>
      <c r="I421" s="6">
        <f t="shared" si="20"/>
        <v>6.4564002728718046</v>
      </c>
      <c r="J421" s="6">
        <f t="shared" si="18"/>
        <v>3.5608671793823543</v>
      </c>
    </row>
    <row r="422" spans="1:10" x14ac:dyDescent="0.2">
      <c r="A422" s="5">
        <f>IF(AND(dateA=1,A421&lt;DataEnd),'iBoxx inputs'!A426,IF(AND(dateA=2,A421&lt;DataEnd),'Bank of England inputs'!A426,IF(dateA=3,A421+1,IF(dateA=4,WORKDAY(A421,1,),WORKDAY(A421,1,holidayQ)))))</f>
        <v>36403</v>
      </c>
      <c r="B422" s="35">
        <f>MATCH(A422,'iBoxx inputs'!A:A,0)</f>
        <v>446</v>
      </c>
      <c r="C422" s="35">
        <f>MATCH(A422,'Bank of England inputs'!A:A,0)</f>
        <v>426</v>
      </c>
      <c r="D422" s="6">
        <f>IF($A422&gt;DataEnd,NA(),IFERROR(INDEX('iBoxx inputs'!B:B,MATCH($A422,'iBoxx inputs'!$A:$A,0)),D421))</f>
        <v>6.2579878718992203</v>
      </c>
      <c r="E422" s="6">
        <f>IF($A422&gt;DataEnd,NA(),IFERROR(INDEX('iBoxx inputs'!C:C,MATCH($A422,'iBoxx inputs'!$A:$A,0)),E421))</f>
        <v>6.6104593431824998</v>
      </c>
      <c r="F422" s="6">
        <f>IF($A422&gt;DataEnd,NA(),IFERROR(INDEX('Bank of England inputs'!D:D,MATCH($A422,'Bank of England inputs'!$A:$A,0),0),F421))</f>
        <v>2.7853792025019475</v>
      </c>
      <c r="H422" s="5">
        <f t="shared" si="19"/>
        <v>36403</v>
      </c>
      <c r="I422" s="6">
        <f t="shared" si="20"/>
        <v>6.4342236075408596</v>
      </c>
      <c r="J422" s="6">
        <f t="shared" si="18"/>
        <v>3.5499644339981096</v>
      </c>
    </row>
    <row r="423" spans="1:10" x14ac:dyDescent="0.2">
      <c r="A423" s="5">
        <f>IF(AND(dateA=1,A422&lt;DataEnd),'iBoxx inputs'!A427,IF(AND(dateA=2,A422&lt;DataEnd),'Bank of England inputs'!A427,IF(dateA=3,A422+1,IF(dateA=4,WORKDAY(A422,1,),WORKDAY(A422,1,holidayQ)))))</f>
        <v>36404</v>
      </c>
      <c r="B423" s="35">
        <f>MATCH(A423,'iBoxx inputs'!A:A,0)</f>
        <v>447</v>
      </c>
      <c r="C423" s="35">
        <f>MATCH(A423,'Bank of England inputs'!A:A,0)</f>
        <v>427</v>
      </c>
      <c r="D423" s="6">
        <f>IF($A423&gt;DataEnd,NA(),IFERROR(INDEX('iBoxx inputs'!B:B,MATCH($A423,'iBoxx inputs'!$A:$A,0)),D422))</f>
        <v>6.3150369016804904</v>
      </c>
      <c r="E423" s="6">
        <f>IF($A423&gt;DataEnd,NA(),IFERROR(INDEX('iBoxx inputs'!C:C,MATCH($A423,'iBoxx inputs'!$A:$A,0)),E422))</f>
        <v>6.6476396284282</v>
      </c>
      <c r="F423" s="6">
        <f>IF($A423&gt;DataEnd,NA(),IFERROR(INDEX('Bank of England inputs'!D:D,MATCH($A423,'Bank of England inputs'!$A:$A,0),0),F422))</f>
        <v>2.843740838463793</v>
      </c>
      <c r="H423" s="5">
        <f t="shared" si="19"/>
        <v>36404</v>
      </c>
      <c r="I423" s="6">
        <f t="shared" si="20"/>
        <v>6.4813382650543456</v>
      </c>
      <c r="J423" s="6">
        <f t="shared" si="18"/>
        <v>3.537013917360432</v>
      </c>
    </row>
    <row r="424" spans="1:10" x14ac:dyDescent="0.2">
      <c r="A424" s="5">
        <f>IF(AND(dateA=1,A423&lt;DataEnd),'iBoxx inputs'!A428,IF(AND(dateA=2,A423&lt;DataEnd),'Bank of England inputs'!A428,IF(dateA=3,A423+1,IF(dateA=4,WORKDAY(A423,1,),WORKDAY(A423,1,holidayQ)))))</f>
        <v>36405</v>
      </c>
      <c r="B424" s="35">
        <f>MATCH(A424,'iBoxx inputs'!A:A,0)</f>
        <v>448</v>
      </c>
      <c r="C424" s="35">
        <f>MATCH(A424,'Bank of England inputs'!A:A,0)</f>
        <v>428</v>
      </c>
      <c r="D424" s="6">
        <f>IF($A424&gt;DataEnd,NA(),IFERROR(INDEX('iBoxx inputs'!B:B,MATCH($A424,'iBoxx inputs'!$A:$A,0)),D423))</f>
        <v>6.4539359099805296</v>
      </c>
      <c r="E424" s="6">
        <f>IF($A424&gt;DataEnd,NA(),IFERROR(INDEX('iBoxx inputs'!C:C,MATCH($A424,'iBoxx inputs'!$A:$A,0)),E423))</f>
        <v>6.7855660934121298</v>
      </c>
      <c r="F424" s="6">
        <f>IF($A424&gt;DataEnd,NA(),IFERROR(INDEX('Bank of England inputs'!D:D,MATCH($A424,'Bank of England inputs'!$A:$A,0),0),F423))</f>
        <v>3.0003909304143761</v>
      </c>
      <c r="H424" s="5">
        <f t="shared" si="19"/>
        <v>36405</v>
      </c>
      <c r="I424" s="6">
        <f t="shared" si="20"/>
        <v>6.6197510016963292</v>
      </c>
      <c r="J424" s="6">
        <f t="shared" si="18"/>
        <v>3.5139284798706649</v>
      </c>
    </row>
    <row r="425" spans="1:10" x14ac:dyDescent="0.2">
      <c r="A425" s="5">
        <f>IF(AND(dateA=1,A424&lt;DataEnd),'iBoxx inputs'!A429,IF(AND(dateA=2,A424&lt;DataEnd),'Bank of England inputs'!A429,IF(dateA=3,A424+1,IF(dateA=4,WORKDAY(A424,1,),WORKDAY(A424,1,holidayQ)))))</f>
        <v>36406</v>
      </c>
      <c r="B425" s="35">
        <f>MATCH(A425,'iBoxx inputs'!A:A,0)</f>
        <v>449</v>
      </c>
      <c r="C425" s="35">
        <f>MATCH(A425,'Bank of England inputs'!A:A,0)</f>
        <v>429</v>
      </c>
      <c r="D425" s="6">
        <f>IF($A425&gt;DataEnd,NA(),IFERROR(INDEX('iBoxx inputs'!B:B,MATCH($A425,'iBoxx inputs'!$A:$A,0)),D424))</f>
        <v>6.3620212902142503</v>
      </c>
      <c r="E425" s="6">
        <f>IF($A425&gt;DataEnd,NA(),IFERROR(INDEX('iBoxx inputs'!C:C,MATCH($A425,'iBoxx inputs'!$A:$A,0)),E424))</f>
        <v>6.6856778638946901</v>
      </c>
      <c r="F425" s="6">
        <f>IF($A425&gt;DataEnd,NA(),IFERROR(INDEX('Bank of England inputs'!D:D,MATCH($A425,'Bank of England inputs'!$A:$A,0),0),F424))</f>
        <v>2.9222048475371132</v>
      </c>
      <c r="H425" s="5">
        <f t="shared" si="19"/>
        <v>36406</v>
      </c>
      <c r="I425" s="6">
        <f t="shared" si="20"/>
        <v>6.5238495770544702</v>
      </c>
      <c r="J425" s="6">
        <f t="shared" si="18"/>
        <v>3.4993855163252929</v>
      </c>
    </row>
    <row r="426" spans="1:10" x14ac:dyDescent="0.2">
      <c r="A426" s="5">
        <f>IF(AND(dateA=1,A425&lt;DataEnd),'iBoxx inputs'!A430,IF(AND(dateA=2,A425&lt;DataEnd),'Bank of England inputs'!A430,IF(dateA=3,A425+1,IF(dateA=4,WORKDAY(A425,1,),WORKDAY(A425,1,holidayQ)))))</f>
        <v>36409</v>
      </c>
      <c r="B426" s="35">
        <f>MATCH(A426,'iBoxx inputs'!A:A,0)</f>
        <v>450</v>
      </c>
      <c r="C426" s="35">
        <f>MATCH(A426,'Bank of England inputs'!A:A,0)</f>
        <v>430</v>
      </c>
      <c r="D426" s="6">
        <f>IF($A426&gt;DataEnd,NA(),IFERROR(INDEX('iBoxx inputs'!B:B,MATCH($A426,'iBoxx inputs'!$A:$A,0)),D425))</f>
        <v>6.3670833606279</v>
      </c>
      <c r="E426" s="6">
        <f>IF($A426&gt;DataEnd,NA(),IFERROR(INDEX('iBoxx inputs'!C:C,MATCH($A426,'iBoxx inputs'!$A:$A,0)),E425))</f>
        <v>6.6909377712272198</v>
      </c>
      <c r="F426" s="6">
        <f>IF($A426&gt;DataEnd,NA(),IFERROR(INDEX('Bank of England inputs'!D:D,MATCH($A426,'Bank of England inputs'!$A:$A,0),0),F425))</f>
        <v>2.9222048475371132</v>
      </c>
      <c r="H426" s="5">
        <f t="shared" si="19"/>
        <v>36409</v>
      </c>
      <c r="I426" s="6">
        <f t="shared" si="20"/>
        <v>6.5290105659275604</v>
      </c>
      <c r="J426" s="6">
        <f t="shared" si="18"/>
        <v>3.5043999725164809</v>
      </c>
    </row>
    <row r="427" spans="1:10" x14ac:dyDescent="0.2">
      <c r="A427" s="5">
        <f>IF(AND(dateA=1,A426&lt;DataEnd),'iBoxx inputs'!A431,IF(AND(dateA=2,A426&lt;DataEnd),'Bank of England inputs'!A431,IF(dateA=3,A426+1,IF(dateA=4,WORKDAY(A426,1,),WORKDAY(A426,1,holidayQ)))))</f>
        <v>36410</v>
      </c>
      <c r="B427" s="35">
        <f>MATCH(A427,'iBoxx inputs'!A:A,0)</f>
        <v>451</v>
      </c>
      <c r="C427" s="35">
        <f>MATCH(A427,'Bank of England inputs'!A:A,0)</f>
        <v>431</v>
      </c>
      <c r="D427" s="6">
        <f>IF($A427&gt;DataEnd,NA(),IFERROR(INDEX('iBoxx inputs'!B:B,MATCH($A427,'iBoxx inputs'!$A:$A,0)),D426))</f>
        <v>6.4344709182346103</v>
      </c>
      <c r="E427" s="6">
        <f>IF($A427&gt;DataEnd,NA(),IFERROR(INDEX('iBoxx inputs'!C:C,MATCH($A427,'iBoxx inputs'!$A:$A,0)),E426))</f>
        <v>6.7609510998800397</v>
      </c>
      <c r="F427" s="6">
        <f>IF($A427&gt;DataEnd,NA(),IFERROR(INDEX('Bank of England inputs'!D:D,MATCH($A427,'Bank of England inputs'!$A:$A,0),0),F426))</f>
        <v>3.0196423336265044</v>
      </c>
      <c r="H427" s="5">
        <f t="shared" si="19"/>
        <v>36410</v>
      </c>
      <c r="I427" s="6">
        <f t="shared" si="20"/>
        <v>6.597711009057325</v>
      </c>
      <c r="J427" s="6">
        <f t="shared" si="18"/>
        <v>3.4731907375909365</v>
      </c>
    </row>
    <row r="428" spans="1:10" x14ac:dyDescent="0.2">
      <c r="A428" s="5">
        <f>IF(AND(dateA=1,A427&lt;DataEnd),'iBoxx inputs'!A432,IF(AND(dateA=2,A427&lt;DataEnd),'Bank of England inputs'!A432,IF(dateA=3,A427+1,IF(dateA=4,WORKDAY(A427,1,),WORKDAY(A427,1,holidayQ)))))</f>
        <v>36411</v>
      </c>
      <c r="B428" s="35">
        <f>MATCH(A428,'iBoxx inputs'!A:A,0)</f>
        <v>452</v>
      </c>
      <c r="C428" s="35">
        <f>MATCH(A428,'Bank of England inputs'!A:A,0)</f>
        <v>432</v>
      </c>
      <c r="D428" s="6">
        <f>IF($A428&gt;DataEnd,NA(),IFERROR(INDEX('iBoxx inputs'!B:B,MATCH($A428,'iBoxx inputs'!$A:$A,0)),D427))</f>
        <v>6.5195049842345796</v>
      </c>
      <c r="E428" s="6">
        <f>IF($A428&gt;DataEnd,NA(),IFERROR(INDEX('iBoxx inputs'!C:C,MATCH($A428,'iBoxx inputs'!$A:$A,0)),E427))</f>
        <v>6.8543715520545403</v>
      </c>
      <c r="F428" s="6">
        <f>IF($A428&gt;DataEnd,NA(),IFERROR(INDEX('Bank of England inputs'!D:D,MATCH($A428,'Bank of England inputs'!$A:$A,0),0),F427))</f>
        <v>3.097820775921023</v>
      </c>
      <c r="H428" s="5">
        <f t="shared" si="19"/>
        <v>36411</v>
      </c>
      <c r="I428" s="6">
        <f t="shared" si="20"/>
        <v>6.6869382681445604</v>
      </c>
      <c r="J428" s="6">
        <f t="shared" si="18"/>
        <v>3.4812738671017529</v>
      </c>
    </row>
    <row r="429" spans="1:10" x14ac:dyDescent="0.2">
      <c r="A429" s="5">
        <f>IF(AND(dateA=1,A428&lt;DataEnd),'iBoxx inputs'!A433,IF(AND(dateA=2,A428&lt;DataEnd),'Bank of England inputs'!A433,IF(dateA=3,A428+1,IF(dateA=4,WORKDAY(A428,1,),WORKDAY(A428,1,holidayQ)))))</f>
        <v>36412</v>
      </c>
      <c r="B429" s="35">
        <f>MATCH(A429,'iBoxx inputs'!A:A,0)</f>
        <v>453</v>
      </c>
      <c r="C429" s="35">
        <f>MATCH(A429,'Bank of England inputs'!A:A,0)</f>
        <v>433</v>
      </c>
      <c r="D429" s="6">
        <f>IF($A429&gt;DataEnd,NA(),IFERROR(INDEX('iBoxx inputs'!B:B,MATCH($A429,'iBoxx inputs'!$A:$A,0)),D428))</f>
        <v>6.5509274110784297</v>
      </c>
      <c r="E429" s="6">
        <f>IF($A429&gt;DataEnd,NA(),IFERROR(INDEX('iBoxx inputs'!C:C,MATCH($A429,'iBoxx inputs'!$A:$A,0)),E428))</f>
        <v>6.8906356615459003</v>
      </c>
      <c r="F429" s="6">
        <f>IF($A429&gt;DataEnd,NA(),IFERROR(INDEX('Bank of England inputs'!D:D,MATCH($A429,'Bank of England inputs'!$A:$A,0),0),F428))</f>
        <v>3.0676045330207069</v>
      </c>
      <c r="H429" s="5">
        <f t="shared" si="19"/>
        <v>36412</v>
      </c>
      <c r="I429" s="6">
        <f t="shared" si="20"/>
        <v>6.720781536312165</v>
      </c>
      <c r="J429" s="6">
        <f t="shared" si="18"/>
        <v>3.5444473749470573</v>
      </c>
    </row>
    <row r="430" spans="1:10" x14ac:dyDescent="0.2">
      <c r="A430" s="5">
        <f>IF(AND(dateA=1,A429&lt;DataEnd),'iBoxx inputs'!A434,IF(AND(dateA=2,A429&lt;DataEnd),'Bank of England inputs'!A434,IF(dateA=3,A429+1,IF(dateA=4,WORKDAY(A429,1,),WORKDAY(A429,1,holidayQ)))))</f>
        <v>36413</v>
      </c>
      <c r="B430" s="35">
        <f>MATCH(A430,'iBoxx inputs'!A:A,0)</f>
        <v>454</v>
      </c>
      <c r="C430" s="35">
        <f>MATCH(A430,'Bank of England inputs'!A:A,0)</f>
        <v>434</v>
      </c>
      <c r="D430" s="6">
        <f>IF($A430&gt;DataEnd,NA(),IFERROR(INDEX('iBoxx inputs'!B:B,MATCH($A430,'iBoxx inputs'!$A:$A,0)),D429))</f>
        <v>6.6141021191759801</v>
      </c>
      <c r="E430" s="6">
        <f>IF($A430&gt;DataEnd,NA(),IFERROR(INDEX('iBoxx inputs'!C:C,MATCH($A430,'iBoxx inputs'!$A:$A,0)),E429))</f>
        <v>6.9528925025925901</v>
      </c>
      <c r="F430" s="6">
        <f>IF($A430&gt;DataEnd,NA(),IFERROR(INDEX('Bank of England inputs'!D:D,MATCH($A430,'Bank of England inputs'!$A:$A,0),0),F429))</f>
        <v>3.1161473087818692</v>
      </c>
      <c r="H430" s="5">
        <f t="shared" si="19"/>
        <v>36413</v>
      </c>
      <c r="I430" s="6">
        <f t="shared" si="20"/>
        <v>6.7834973108842851</v>
      </c>
      <c r="J430" s="6">
        <f t="shared" si="18"/>
        <v>3.5565234910498678</v>
      </c>
    </row>
    <row r="431" spans="1:10" x14ac:dyDescent="0.2">
      <c r="A431" s="5">
        <f>IF(AND(dateA=1,A430&lt;DataEnd),'iBoxx inputs'!A435,IF(AND(dateA=2,A430&lt;DataEnd),'Bank of England inputs'!A435,IF(dateA=3,A430+1,IF(dateA=4,WORKDAY(A430,1,),WORKDAY(A430,1,holidayQ)))))</f>
        <v>36416</v>
      </c>
      <c r="B431" s="35">
        <f>MATCH(A431,'iBoxx inputs'!A:A,0)</f>
        <v>455</v>
      </c>
      <c r="C431" s="35">
        <f>MATCH(A431,'Bank of England inputs'!A:A,0)</f>
        <v>435</v>
      </c>
      <c r="D431" s="6">
        <f>IF($A431&gt;DataEnd,NA(),IFERROR(INDEX('iBoxx inputs'!B:B,MATCH($A431,'iBoxx inputs'!$A:$A,0)),D430))</f>
        <v>6.6671258213155999</v>
      </c>
      <c r="E431" s="6">
        <f>IF($A431&gt;DataEnd,NA(),IFERROR(INDEX('iBoxx inputs'!C:C,MATCH($A431,'iBoxx inputs'!$A:$A,0)),E430))</f>
        <v>6.9885236373076403</v>
      </c>
      <c r="F431" s="6">
        <f>IF($A431&gt;DataEnd,NA(),IFERROR(INDEX('Bank of England inputs'!D:D,MATCH($A431,'Bank of England inputs'!$A:$A,0),0),F430))</f>
        <v>3.165298944900341</v>
      </c>
      <c r="H431" s="5">
        <f t="shared" si="19"/>
        <v>36416</v>
      </c>
      <c r="I431" s="6">
        <f t="shared" si="20"/>
        <v>6.8278247293116205</v>
      </c>
      <c r="J431" s="6">
        <f t="shared" si="18"/>
        <v>3.5501528342077648</v>
      </c>
    </row>
    <row r="432" spans="1:10" x14ac:dyDescent="0.2">
      <c r="A432" s="5">
        <f>IF(AND(dateA=1,A431&lt;DataEnd),'iBoxx inputs'!A436,IF(AND(dateA=2,A431&lt;DataEnd),'Bank of England inputs'!A436,IF(dateA=3,A431+1,IF(dateA=4,WORKDAY(A431,1,),WORKDAY(A431,1,holidayQ)))))</f>
        <v>36417</v>
      </c>
      <c r="B432" s="35">
        <f>MATCH(A432,'iBoxx inputs'!A:A,0)</f>
        <v>456</v>
      </c>
      <c r="C432" s="35">
        <f>MATCH(A432,'Bank of England inputs'!A:A,0)</f>
        <v>436</v>
      </c>
      <c r="D432" s="6">
        <f>IF($A432&gt;DataEnd,NA(),IFERROR(INDEX('iBoxx inputs'!B:B,MATCH($A432,'iBoxx inputs'!$A:$A,0)),D431))</f>
        <v>6.6307100136964401</v>
      </c>
      <c r="E432" s="6">
        <f>IF($A432&gt;DataEnd,NA(),IFERROR(INDEX('iBoxx inputs'!C:C,MATCH($A432,'iBoxx inputs'!$A:$A,0)),E431))</f>
        <v>6.9517042656610002</v>
      </c>
      <c r="F432" s="6">
        <f>IF($A432&gt;DataEnd,NA(),IFERROR(INDEX('Bank of England inputs'!D:D,MATCH($A432,'Bank of England inputs'!$A:$A,0),0),F431))</f>
        <v>3.165298944900341</v>
      </c>
      <c r="H432" s="5">
        <f t="shared" si="19"/>
        <v>36417</v>
      </c>
      <c r="I432" s="6">
        <f t="shared" si="20"/>
        <v>6.7912071396787201</v>
      </c>
      <c r="J432" s="6">
        <f t="shared" si="18"/>
        <v>3.5146587388022121</v>
      </c>
    </row>
    <row r="433" spans="1:10" x14ac:dyDescent="0.2">
      <c r="A433" s="5">
        <f>IF(AND(dateA=1,A432&lt;DataEnd),'iBoxx inputs'!A437,IF(AND(dateA=2,A432&lt;DataEnd),'Bank of England inputs'!A437,IF(dateA=3,A432+1,IF(dateA=4,WORKDAY(A432,1,),WORKDAY(A432,1,holidayQ)))))</f>
        <v>36418</v>
      </c>
      <c r="B433" s="35">
        <f>MATCH(A433,'iBoxx inputs'!A:A,0)</f>
        <v>457</v>
      </c>
      <c r="C433" s="35">
        <f>MATCH(A433,'Bank of England inputs'!A:A,0)</f>
        <v>437</v>
      </c>
      <c r="D433" s="6">
        <f>IF($A433&gt;DataEnd,NA(),IFERROR(INDEX('iBoxx inputs'!B:B,MATCH($A433,'iBoxx inputs'!$A:$A,0)),D432))</f>
        <v>6.6432622593661401</v>
      </c>
      <c r="E433" s="6">
        <f>IF($A433&gt;DataEnd,NA(),IFERROR(INDEX('iBoxx inputs'!C:C,MATCH($A433,'iBoxx inputs'!$A:$A,0)),E432))</f>
        <v>6.9595938926969101</v>
      </c>
      <c r="F433" s="6">
        <f>IF($A433&gt;DataEnd,NA(),IFERROR(INDEX('Bank of England inputs'!D:D,MATCH($A433,'Bank of England inputs'!$A:$A,0),0),F432))</f>
        <v>3.1842156671224808</v>
      </c>
      <c r="H433" s="5">
        <f t="shared" si="19"/>
        <v>36418</v>
      </c>
      <c r="I433" s="6">
        <f t="shared" si="20"/>
        <v>6.8014280760315255</v>
      </c>
      <c r="J433" s="6">
        <f t="shared" si="18"/>
        <v>3.5055869597132583</v>
      </c>
    </row>
    <row r="434" spans="1:10" x14ac:dyDescent="0.2">
      <c r="A434" s="5">
        <f>IF(AND(dateA=1,A433&lt;DataEnd),'iBoxx inputs'!A438,IF(AND(dateA=2,A433&lt;DataEnd),'Bank of England inputs'!A438,IF(dateA=3,A433+1,IF(dateA=4,WORKDAY(A433,1,),WORKDAY(A433,1,holidayQ)))))</f>
        <v>36419</v>
      </c>
      <c r="B434" s="35">
        <f>MATCH(A434,'iBoxx inputs'!A:A,0)</f>
        <v>458</v>
      </c>
      <c r="C434" s="35">
        <f>MATCH(A434,'Bank of England inputs'!A:A,0)</f>
        <v>438</v>
      </c>
      <c r="D434" s="6">
        <f>IF($A434&gt;DataEnd,NA(),IFERROR(INDEX('iBoxx inputs'!B:B,MATCH($A434,'iBoxx inputs'!$A:$A,0)),D433))</f>
        <v>6.5950377763260803</v>
      </c>
      <c r="E434" s="6">
        <f>IF($A434&gt;DataEnd,NA(),IFERROR(INDEX('iBoxx inputs'!C:C,MATCH($A434,'iBoxx inputs'!$A:$A,0)),E433))</f>
        <v>6.9105731834308797</v>
      </c>
      <c r="F434" s="6">
        <f>IF($A434&gt;DataEnd,NA(),IFERROR(INDEX('Bank of England inputs'!D:D,MATCH($A434,'Bank of England inputs'!$A:$A,0),0),F433))</f>
        <v>3.1057720480515805</v>
      </c>
      <c r="H434" s="5">
        <f t="shared" si="19"/>
        <v>36419</v>
      </c>
      <c r="I434" s="6">
        <f t="shared" si="20"/>
        <v>6.7528054798784805</v>
      </c>
      <c r="J434" s="6">
        <f t="shared" si="18"/>
        <v>3.5371767839798895</v>
      </c>
    </row>
    <row r="435" spans="1:10" x14ac:dyDescent="0.2">
      <c r="A435" s="5">
        <f>IF(AND(dateA=1,A434&lt;DataEnd),'iBoxx inputs'!A439,IF(AND(dateA=2,A434&lt;DataEnd),'Bank of England inputs'!A439,IF(dateA=3,A434+1,IF(dateA=4,WORKDAY(A434,1,),WORKDAY(A434,1,holidayQ)))))</f>
        <v>36420</v>
      </c>
      <c r="B435" s="35">
        <f>MATCH(A435,'iBoxx inputs'!A:A,0)</f>
        <v>459</v>
      </c>
      <c r="C435" s="35">
        <f>MATCH(A435,'Bank of England inputs'!A:A,0)</f>
        <v>439</v>
      </c>
      <c r="D435" s="6">
        <f>IF($A435&gt;DataEnd,NA(),IFERROR(INDEX('iBoxx inputs'!B:B,MATCH($A435,'iBoxx inputs'!$A:$A,0)),D434))</f>
        <v>6.5153872711956904</v>
      </c>
      <c r="E435" s="6">
        <f>IF($A435&gt;DataEnd,NA(),IFERROR(INDEX('iBoxx inputs'!C:C,MATCH($A435,'iBoxx inputs'!$A:$A,0)),E434))</f>
        <v>6.8313385790381496</v>
      </c>
      <c r="F435" s="6">
        <f>IF($A435&gt;DataEnd,NA(),IFERROR(INDEX('Bank of England inputs'!D:D,MATCH($A435,'Bank of England inputs'!$A:$A,0),0),F434))</f>
        <v>3.0279351435827273</v>
      </c>
      <c r="H435" s="5">
        <f t="shared" si="19"/>
        <v>36420</v>
      </c>
      <c r="I435" s="6">
        <f t="shared" si="20"/>
        <v>6.67336292511692</v>
      </c>
      <c r="J435" s="6">
        <f t="shared" si="18"/>
        <v>3.5382906358880417</v>
      </c>
    </row>
    <row r="436" spans="1:10" x14ac:dyDescent="0.2">
      <c r="A436" s="5">
        <f>IF(AND(dateA=1,A435&lt;DataEnd),'iBoxx inputs'!A440,IF(AND(dateA=2,A435&lt;DataEnd),'Bank of England inputs'!A440,IF(dateA=3,A435+1,IF(dateA=4,WORKDAY(A435,1,),WORKDAY(A435,1,holidayQ)))))</f>
        <v>36423</v>
      </c>
      <c r="B436" s="35">
        <f>MATCH(A436,'iBoxx inputs'!A:A,0)</f>
        <v>460</v>
      </c>
      <c r="C436" s="35">
        <f>MATCH(A436,'Bank of England inputs'!A:A,0)</f>
        <v>440</v>
      </c>
      <c r="D436" s="6">
        <f>IF($A436&gt;DataEnd,NA(),IFERROR(INDEX('iBoxx inputs'!B:B,MATCH($A436,'iBoxx inputs'!$A:$A,0)),D435))</f>
        <v>6.5624067796014502</v>
      </c>
      <c r="E436" s="6">
        <f>IF($A436&gt;DataEnd,NA(),IFERROR(INDEX('iBoxx inputs'!C:C,MATCH($A436,'iBoxx inputs'!$A:$A,0)),E435))</f>
        <v>6.8932019594747196</v>
      </c>
      <c r="F436" s="6">
        <f>IF($A436&gt;DataEnd,NA(),IFERROR(INDEX('Bank of England inputs'!D:D,MATCH($A436,'Bank of England inputs'!$A:$A,0),0),F435))</f>
        <v>3.0966103350590801</v>
      </c>
      <c r="H436" s="5">
        <f t="shared" si="19"/>
        <v>36423</v>
      </c>
      <c r="I436" s="6">
        <f t="shared" si="20"/>
        <v>6.7278043695380845</v>
      </c>
      <c r="J436" s="6">
        <f t="shared" si="18"/>
        <v>3.5221274711921158</v>
      </c>
    </row>
    <row r="437" spans="1:10" x14ac:dyDescent="0.2">
      <c r="A437" s="5">
        <f>IF(AND(dateA=1,A436&lt;DataEnd),'iBoxx inputs'!A441,IF(AND(dateA=2,A436&lt;DataEnd),'Bank of England inputs'!A441,IF(dateA=3,A436+1,IF(dateA=4,WORKDAY(A436,1,),WORKDAY(A436,1,holidayQ)))))</f>
        <v>36424</v>
      </c>
      <c r="B437" s="35">
        <f>MATCH(A437,'iBoxx inputs'!A:A,0)</f>
        <v>461</v>
      </c>
      <c r="C437" s="35">
        <f>MATCH(A437,'Bank of England inputs'!A:A,0)</f>
        <v>441</v>
      </c>
      <c r="D437" s="6">
        <f>IF($A437&gt;DataEnd,NA(),IFERROR(INDEX('iBoxx inputs'!B:B,MATCH($A437,'iBoxx inputs'!$A:$A,0)),D436))</f>
        <v>6.6070438071282496</v>
      </c>
      <c r="E437" s="6">
        <f>IF($A437&gt;DataEnd,NA(),IFERROR(INDEX('iBoxx inputs'!C:C,MATCH($A437,'iBoxx inputs'!$A:$A,0)),E436))</f>
        <v>6.9379130101512496</v>
      </c>
      <c r="F437" s="6">
        <f>IF($A437&gt;DataEnd,NA(),IFERROR(INDEX('Bank of England inputs'!D:D,MATCH($A437,'Bank of England inputs'!$A:$A,0),0),F436))</f>
        <v>3.135684282504636</v>
      </c>
      <c r="H437" s="5">
        <f t="shared" si="19"/>
        <v>36424</v>
      </c>
      <c r="I437" s="6">
        <f t="shared" si="20"/>
        <v>6.7724784086397491</v>
      </c>
      <c r="J437" s="6">
        <f t="shared" si="18"/>
        <v>3.5262229086233221</v>
      </c>
    </row>
    <row r="438" spans="1:10" x14ac:dyDescent="0.2">
      <c r="A438" s="5">
        <f>IF(AND(dateA=1,A437&lt;DataEnd),'iBoxx inputs'!A442,IF(AND(dateA=2,A437&lt;DataEnd),'Bank of England inputs'!A442,IF(dateA=3,A437+1,IF(dateA=4,WORKDAY(A437,1,),WORKDAY(A437,1,holidayQ)))))</f>
        <v>36425</v>
      </c>
      <c r="B438" s="35">
        <f>MATCH(A438,'iBoxx inputs'!A:A,0)</f>
        <v>462</v>
      </c>
      <c r="C438" s="35">
        <f>MATCH(A438,'Bank of England inputs'!A:A,0)</f>
        <v>442</v>
      </c>
      <c r="D438" s="6">
        <f>IF($A438&gt;DataEnd,NA(),IFERROR(INDEX('iBoxx inputs'!B:B,MATCH($A438,'iBoxx inputs'!$A:$A,0)),D437))</f>
        <v>6.6575951204930703</v>
      </c>
      <c r="E438" s="6">
        <f>IF($A438&gt;DataEnd,NA(),IFERROR(INDEX('iBoxx inputs'!C:C,MATCH($A438,'iBoxx inputs'!$A:$A,0)),E437))</f>
        <v>6.9914392327073402</v>
      </c>
      <c r="F438" s="6">
        <f>IF($A438&gt;DataEnd,NA(),IFERROR(INDEX('Bank of England inputs'!D:D,MATCH($A438,'Bank of England inputs'!$A:$A,0),0),F437))</f>
        <v>3.2144601856375132</v>
      </c>
      <c r="H438" s="5">
        <f t="shared" si="19"/>
        <v>36425</v>
      </c>
      <c r="I438" s="6">
        <f t="shared" si="20"/>
        <v>6.8245171766002048</v>
      </c>
      <c r="J438" s="6">
        <f t="shared" si="18"/>
        <v>3.4976271585103191</v>
      </c>
    </row>
    <row r="439" spans="1:10" x14ac:dyDescent="0.2">
      <c r="A439" s="5">
        <f>IF(AND(dateA=1,A438&lt;DataEnd),'iBoxx inputs'!A443,IF(AND(dateA=2,A438&lt;DataEnd),'Bank of England inputs'!A443,IF(dateA=3,A438+1,IF(dateA=4,WORKDAY(A438,1,),WORKDAY(A438,1,holidayQ)))))</f>
        <v>36426</v>
      </c>
      <c r="B439" s="35">
        <f>MATCH(A439,'iBoxx inputs'!A:A,0)</f>
        <v>463</v>
      </c>
      <c r="C439" s="35">
        <f>MATCH(A439,'Bank of England inputs'!A:A,0)</f>
        <v>443</v>
      </c>
      <c r="D439" s="6">
        <f>IF($A439&gt;DataEnd,NA(),IFERROR(INDEX('iBoxx inputs'!B:B,MATCH($A439,'iBoxx inputs'!$A:$A,0)),D438))</f>
        <v>6.6562298920330099</v>
      </c>
      <c r="E439" s="6">
        <f>IF($A439&gt;DataEnd,NA(),IFERROR(INDEX('iBoxx inputs'!C:C,MATCH($A439,'iBoxx inputs'!$A:$A,0)),E438))</f>
        <v>6.9943166856711398</v>
      </c>
      <c r="F439" s="6">
        <f>IF($A439&gt;DataEnd,NA(),IFERROR(INDEX('Bank of England inputs'!D:D,MATCH($A439,'Bank of England inputs'!$A:$A,0),0),F438))</f>
        <v>3.2349491790461204</v>
      </c>
      <c r="H439" s="5">
        <f t="shared" si="19"/>
        <v>36426</v>
      </c>
      <c r="I439" s="6">
        <f t="shared" si="20"/>
        <v>6.8252732888520748</v>
      </c>
      <c r="J439" s="6">
        <f t="shared" si="18"/>
        <v>3.4778184503961418</v>
      </c>
    </row>
    <row r="440" spans="1:10" x14ac:dyDescent="0.2">
      <c r="A440" s="5">
        <f>IF(AND(dateA=1,A439&lt;DataEnd),'iBoxx inputs'!A444,IF(AND(dateA=2,A439&lt;DataEnd),'Bank of England inputs'!A444,IF(dateA=3,A439+1,IF(dateA=4,WORKDAY(A439,1,),WORKDAY(A439,1,holidayQ)))))</f>
        <v>36427</v>
      </c>
      <c r="B440" s="35">
        <f>MATCH(A440,'iBoxx inputs'!A:A,0)</f>
        <v>464</v>
      </c>
      <c r="C440" s="35">
        <f>MATCH(A440,'Bank of England inputs'!A:A,0)</f>
        <v>444</v>
      </c>
      <c r="D440" s="6">
        <f>IF($A440&gt;DataEnd,NA(),IFERROR(INDEX('iBoxx inputs'!B:B,MATCH($A440,'iBoxx inputs'!$A:$A,0)),D439))</f>
        <v>6.5902695170298804</v>
      </c>
      <c r="E440" s="6">
        <f>IF($A440&gt;DataEnd,NA(),IFERROR(INDEX('iBoxx inputs'!C:C,MATCH($A440,'iBoxx inputs'!$A:$A,0)),E439))</f>
        <v>6.9299109762963296</v>
      </c>
      <c r="F440" s="6">
        <f>IF($A440&gt;DataEnd,NA(),IFERROR(INDEX('Bank of England inputs'!D:D,MATCH($A440,'Bank of England inputs'!$A:$A,0),0),F439))</f>
        <v>3.2065695571414699</v>
      </c>
      <c r="H440" s="5">
        <f t="shared" si="19"/>
        <v>36427</v>
      </c>
      <c r="I440" s="6">
        <f t="shared" si="20"/>
        <v>6.760090246663105</v>
      </c>
      <c r="J440" s="6">
        <f t="shared" si="18"/>
        <v>3.4431148179517646</v>
      </c>
    </row>
    <row r="441" spans="1:10" x14ac:dyDescent="0.2">
      <c r="A441" s="5">
        <f>IF(AND(dateA=1,A440&lt;DataEnd),'iBoxx inputs'!A445,IF(AND(dateA=2,A440&lt;DataEnd),'Bank of England inputs'!A445,IF(dateA=3,A440+1,IF(dateA=4,WORKDAY(A440,1,),WORKDAY(A440,1,holidayQ)))))</f>
        <v>36430</v>
      </c>
      <c r="B441" s="35">
        <f>MATCH(A441,'iBoxx inputs'!A:A,0)</f>
        <v>465</v>
      </c>
      <c r="C441" s="35">
        <f>MATCH(A441,'Bank of England inputs'!A:A,0)</f>
        <v>445</v>
      </c>
      <c r="D441" s="6">
        <f>IF($A441&gt;DataEnd,NA(),IFERROR(INDEX('iBoxx inputs'!B:B,MATCH($A441,'iBoxx inputs'!$A:$A,0)),D440))</f>
        <v>6.6676212233083403</v>
      </c>
      <c r="E441" s="6">
        <f>IF($A441&gt;DataEnd,NA(),IFERROR(INDEX('iBoxx inputs'!C:C,MATCH($A441,'iBoxx inputs'!$A:$A,0)),E440))</f>
        <v>7.0076317448083598</v>
      </c>
      <c r="F441" s="6">
        <f>IF($A441&gt;DataEnd,NA(),IFERROR(INDEX('Bank of England inputs'!D:D,MATCH($A441,'Bank of England inputs'!$A:$A,0),0),F440))</f>
        <v>3.3248582045765751</v>
      </c>
      <c r="H441" s="5">
        <f t="shared" si="19"/>
        <v>36430</v>
      </c>
      <c r="I441" s="6">
        <f t="shared" si="20"/>
        <v>6.8376264840583501</v>
      </c>
      <c r="J441" s="6">
        <f t="shared" si="18"/>
        <v>3.3997320107874929</v>
      </c>
    </row>
    <row r="442" spans="1:10" x14ac:dyDescent="0.2">
      <c r="A442" s="5">
        <f>IF(AND(dateA=1,A441&lt;DataEnd),'iBoxx inputs'!A446,IF(AND(dateA=2,A441&lt;DataEnd),'Bank of England inputs'!A446,IF(dateA=3,A441+1,IF(dateA=4,WORKDAY(A441,1,),WORKDAY(A441,1,holidayQ)))))</f>
        <v>36431</v>
      </c>
      <c r="B442" s="35">
        <f>MATCH(A442,'iBoxx inputs'!A:A,0)</f>
        <v>466</v>
      </c>
      <c r="C442" s="35">
        <f>MATCH(A442,'Bank of England inputs'!A:A,0)</f>
        <v>446</v>
      </c>
      <c r="D442" s="6">
        <f>IF($A442&gt;DataEnd,NA(),IFERROR(INDEX('iBoxx inputs'!B:B,MATCH($A442,'iBoxx inputs'!$A:$A,0)),D441))</f>
        <v>6.6838638442943301</v>
      </c>
      <c r="E442" s="6">
        <f>IF($A442&gt;DataEnd,NA(),IFERROR(INDEX('iBoxx inputs'!C:C,MATCH($A442,'iBoxx inputs'!$A:$A,0)),E441))</f>
        <v>7.0276564741363501</v>
      </c>
      <c r="F442" s="6">
        <f>IF($A442&gt;DataEnd,NA(),IFERROR(INDEX('Bank of England inputs'!D:D,MATCH($A442,'Bank of England inputs'!$A:$A,0),0),F441))</f>
        <v>3.344416194015265</v>
      </c>
      <c r="H442" s="5">
        <f t="shared" si="19"/>
        <v>36431</v>
      </c>
      <c r="I442" s="6">
        <f t="shared" si="20"/>
        <v>6.8557601592153397</v>
      </c>
      <c r="J442" s="6">
        <f t="shared" si="18"/>
        <v>3.3977103887335325</v>
      </c>
    </row>
    <row r="443" spans="1:10" x14ac:dyDescent="0.2">
      <c r="A443" s="5">
        <f>IF(AND(dateA=1,A442&lt;DataEnd),'iBoxx inputs'!A447,IF(AND(dateA=2,A442&lt;DataEnd),'Bank of England inputs'!A447,IF(dateA=3,A442+1,IF(dateA=4,WORKDAY(A442,1,),WORKDAY(A442,1,holidayQ)))))</f>
        <v>36432</v>
      </c>
      <c r="B443" s="35">
        <f>MATCH(A443,'iBoxx inputs'!A:A,0)</f>
        <v>467</v>
      </c>
      <c r="C443" s="35">
        <f>MATCH(A443,'Bank of England inputs'!A:A,0)</f>
        <v>447</v>
      </c>
      <c r="D443" s="6">
        <f>IF($A443&gt;DataEnd,NA(),IFERROR(INDEX('iBoxx inputs'!B:B,MATCH($A443,'iBoxx inputs'!$A:$A,0)),D442))</f>
        <v>6.6992404476421301</v>
      </c>
      <c r="E443" s="6">
        <f>IF($A443&gt;DataEnd,NA(),IFERROR(INDEX('iBoxx inputs'!C:C,MATCH($A443,'iBoxx inputs'!$A:$A,0)),E442))</f>
        <v>7.0414928762304303</v>
      </c>
      <c r="F443" s="6">
        <f>IF($A443&gt;DataEnd,NA(),IFERROR(INDEX('Bank of England inputs'!D:D,MATCH($A443,'Bank of England inputs'!$A:$A,0),0),F442))</f>
        <v>3.3636452527622929</v>
      </c>
      <c r="H443" s="5">
        <f t="shared" si="19"/>
        <v>36432</v>
      </c>
      <c r="I443" s="6">
        <f t="shared" si="20"/>
        <v>6.8703666619362807</v>
      </c>
      <c r="J443" s="6">
        <f t="shared" si="18"/>
        <v>3.3926061727010071</v>
      </c>
    </row>
    <row r="444" spans="1:10" x14ac:dyDescent="0.2">
      <c r="A444" s="5">
        <f>IF(AND(dateA=1,A443&lt;DataEnd),'iBoxx inputs'!A448,IF(AND(dateA=2,A443&lt;DataEnd),'Bank of England inputs'!A448,IF(dateA=3,A443+1,IF(dateA=4,WORKDAY(A443,1,),WORKDAY(A443,1,holidayQ)))))</f>
        <v>36433</v>
      </c>
      <c r="B444" s="35">
        <f>MATCH(A444,'iBoxx inputs'!A:A,0)</f>
        <v>468</v>
      </c>
      <c r="C444" s="35">
        <f>MATCH(A444,'Bank of England inputs'!A:A,0)</f>
        <v>448</v>
      </c>
      <c r="D444" s="6">
        <f>IF($A444&gt;DataEnd,NA(),IFERROR(INDEX('iBoxx inputs'!B:B,MATCH($A444,'iBoxx inputs'!$A:$A,0)),D443))</f>
        <v>6.6111310761854396</v>
      </c>
      <c r="E444" s="6">
        <f>IF($A444&gt;DataEnd,NA(),IFERROR(INDEX('iBoxx inputs'!C:C,MATCH($A444,'iBoxx inputs'!$A:$A,0)),E443))</f>
        <v>6.9556781248383901</v>
      </c>
      <c r="F444" s="6">
        <f>IF($A444&gt;DataEnd,NA(),IFERROR(INDEX('Bank of England inputs'!D:D,MATCH($A444,'Bank of England inputs'!$A:$A,0),0),F443))</f>
        <v>3.2854209445585258</v>
      </c>
      <c r="H444" s="5">
        <f t="shared" si="19"/>
        <v>36433</v>
      </c>
      <c r="I444" s="6">
        <f t="shared" si="20"/>
        <v>6.7834046005119149</v>
      </c>
      <c r="J444" s="6">
        <f t="shared" si="18"/>
        <v>3.3867157861815267</v>
      </c>
    </row>
    <row r="445" spans="1:10" x14ac:dyDescent="0.2">
      <c r="A445" s="5">
        <f>IF(AND(dateA=1,A444&lt;DataEnd),'iBoxx inputs'!A449,IF(AND(dateA=2,A444&lt;DataEnd),'Bank of England inputs'!A449,IF(dateA=3,A444+1,IF(dateA=4,WORKDAY(A444,1,),WORKDAY(A444,1,holidayQ)))))</f>
        <v>36434</v>
      </c>
      <c r="B445" s="35">
        <f>MATCH(A445,'iBoxx inputs'!A:A,0)</f>
        <v>469</v>
      </c>
      <c r="C445" s="35">
        <f>MATCH(A445,'Bank of England inputs'!A:A,0)</f>
        <v>449</v>
      </c>
      <c r="D445" s="6">
        <f>IF($A445&gt;DataEnd,NA(),IFERROR(INDEX('iBoxx inputs'!B:B,MATCH($A445,'iBoxx inputs'!$A:$A,0)),D444))</f>
        <v>6.6731284625882799</v>
      </c>
      <c r="E445" s="6">
        <f>IF($A445&gt;DataEnd,NA(),IFERROR(INDEX('iBoxx inputs'!C:C,MATCH($A445,'iBoxx inputs'!$A:$A,0)),E444))</f>
        <v>7.0172326151474804</v>
      </c>
      <c r="F445" s="6">
        <f>IF($A445&gt;DataEnd,NA(),IFERROR(INDEX('Bank of England inputs'!D:D,MATCH($A445,'Bank of England inputs'!$A:$A,0),0),F444))</f>
        <v>3.3828705514274526</v>
      </c>
      <c r="H445" s="5">
        <f t="shared" si="19"/>
        <v>36434</v>
      </c>
      <c r="I445" s="6">
        <f t="shared" si="20"/>
        <v>6.8451805388678801</v>
      </c>
      <c r="J445" s="6">
        <f t="shared" si="18"/>
        <v>3.3490170750464232</v>
      </c>
    </row>
    <row r="446" spans="1:10" x14ac:dyDescent="0.2">
      <c r="A446" s="5">
        <f>IF(AND(dateA=1,A445&lt;DataEnd),'iBoxx inputs'!A450,IF(AND(dateA=2,A445&lt;DataEnd),'Bank of England inputs'!A450,IF(dateA=3,A445+1,IF(dateA=4,WORKDAY(A445,1,),WORKDAY(A445,1,holidayQ)))))</f>
        <v>36437</v>
      </c>
      <c r="B446" s="35">
        <f>MATCH(A446,'iBoxx inputs'!A:A,0)</f>
        <v>470</v>
      </c>
      <c r="C446" s="35">
        <f>MATCH(A446,'Bank of England inputs'!A:A,0)</f>
        <v>450</v>
      </c>
      <c r="D446" s="6">
        <f>IF($A446&gt;DataEnd,NA(),IFERROR(INDEX('iBoxx inputs'!B:B,MATCH($A446,'iBoxx inputs'!$A:$A,0)),D445))</f>
        <v>6.6016865475351096</v>
      </c>
      <c r="E446" s="6">
        <f>IF($A446&gt;DataEnd,NA(),IFERROR(INDEX('iBoxx inputs'!C:C,MATCH($A446,'iBoxx inputs'!$A:$A,0)),E445))</f>
        <v>6.9483928417329697</v>
      </c>
      <c r="F446" s="6">
        <f>IF($A446&gt;DataEnd,NA(),IFERROR(INDEX('Bank of England inputs'!D:D,MATCH($A446,'Bank of England inputs'!$A:$A,0),0),F445))</f>
        <v>3.3740831295843599</v>
      </c>
      <c r="H446" s="5">
        <f t="shared" si="19"/>
        <v>36437</v>
      </c>
      <c r="I446" s="6">
        <f t="shared" si="20"/>
        <v>6.7750396946340397</v>
      </c>
      <c r="J446" s="6">
        <f t="shared" si="18"/>
        <v>3.2899508871932825</v>
      </c>
    </row>
    <row r="447" spans="1:10" x14ac:dyDescent="0.2">
      <c r="A447" s="5">
        <f>IF(AND(dateA=1,A446&lt;DataEnd),'iBoxx inputs'!A451,IF(AND(dateA=2,A446&lt;DataEnd),'Bank of England inputs'!A451,IF(dateA=3,A446+1,IF(dateA=4,WORKDAY(A446,1,),WORKDAY(A446,1,holidayQ)))))</f>
        <v>36438</v>
      </c>
      <c r="B447" s="35">
        <f>MATCH(A447,'iBoxx inputs'!A:A,0)</f>
        <v>471</v>
      </c>
      <c r="C447" s="35">
        <f>MATCH(A447,'Bank of England inputs'!A:A,0)</f>
        <v>451</v>
      </c>
      <c r="D447" s="6">
        <f>IF($A447&gt;DataEnd,NA(),IFERROR(INDEX('iBoxx inputs'!B:B,MATCH($A447,'iBoxx inputs'!$A:$A,0)),D446))</f>
        <v>6.6259192596403498</v>
      </c>
      <c r="E447" s="6">
        <f>IF($A447&gt;DataEnd,NA(),IFERROR(INDEX('iBoxx inputs'!C:C,MATCH($A447,'iBoxx inputs'!$A:$A,0)),E446))</f>
        <v>6.9704308135738504</v>
      </c>
      <c r="F447" s="6">
        <f>IF($A447&gt;DataEnd,NA(),IFERROR(INDEX('Bank of England inputs'!D:D,MATCH($A447,'Bank of England inputs'!$A:$A,0),0),F446))</f>
        <v>3.3744131455399007</v>
      </c>
      <c r="H447" s="5">
        <f t="shared" si="19"/>
        <v>36438</v>
      </c>
      <c r="I447" s="6">
        <f t="shared" si="20"/>
        <v>6.7981750366071001</v>
      </c>
      <c r="J447" s="6">
        <f t="shared" si="18"/>
        <v>3.3120012843477209</v>
      </c>
    </row>
    <row r="448" spans="1:10" x14ac:dyDescent="0.2">
      <c r="A448" s="5">
        <f>IF(AND(dateA=1,A447&lt;DataEnd),'iBoxx inputs'!A452,IF(AND(dateA=2,A447&lt;DataEnd),'Bank of England inputs'!A452,IF(dateA=3,A447+1,IF(dateA=4,WORKDAY(A447,1,),WORKDAY(A447,1,holidayQ)))))</f>
        <v>36439</v>
      </c>
      <c r="B448" s="35">
        <f>MATCH(A448,'iBoxx inputs'!A:A,0)</f>
        <v>472</v>
      </c>
      <c r="C448" s="35">
        <f>MATCH(A448,'Bank of England inputs'!A:A,0)</f>
        <v>452</v>
      </c>
      <c r="D448" s="6">
        <f>IF($A448&gt;DataEnd,NA(),IFERROR(INDEX('iBoxx inputs'!B:B,MATCH($A448,'iBoxx inputs'!$A:$A,0)),D447))</f>
        <v>6.6423152568038804</v>
      </c>
      <c r="E448" s="6">
        <f>IF($A448&gt;DataEnd,NA(),IFERROR(INDEX('iBoxx inputs'!C:C,MATCH($A448,'iBoxx inputs'!$A:$A,0)),E447))</f>
        <v>6.9868253226025203</v>
      </c>
      <c r="F448" s="6">
        <f>IF($A448&gt;DataEnd,NA(),IFERROR(INDEX('Bank of England inputs'!D:D,MATCH($A448,'Bank of England inputs'!$A:$A,0),0),F447))</f>
        <v>3.3744131455399007</v>
      </c>
      <c r="H448" s="5">
        <f t="shared" si="19"/>
        <v>36439</v>
      </c>
      <c r="I448" s="6">
        <f t="shared" si="20"/>
        <v>6.8145702897031999</v>
      </c>
      <c r="J448" s="6">
        <f t="shared" si="18"/>
        <v>3.3278613531957157</v>
      </c>
    </row>
    <row r="449" spans="1:10" x14ac:dyDescent="0.2">
      <c r="A449" s="5">
        <f>IF(AND(dateA=1,A448&lt;DataEnd),'iBoxx inputs'!A453,IF(AND(dateA=2,A448&lt;DataEnd),'Bank of England inputs'!A453,IF(dateA=3,A448+1,IF(dateA=4,WORKDAY(A448,1,),WORKDAY(A448,1,holidayQ)))))</f>
        <v>36440</v>
      </c>
      <c r="B449" s="35">
        <f>MATCH(A449,'iBoxx inputs'!A:A,0)</f>
        <v>473</v>
      </c>
      <c r="C449" s="35">
        <f>MATCH(A449,'Bank of England inputs'!A:A,0)</f>
        <v>453</v>
      </c>
      <c r="D449" s="6">
        <f>IF($A449&gt;DataEnd,NA(),IFERROR(INDEX('iBoxx inputs'!B:B,MATCH($A449,'iBoxx inputs'!$A:$A,0)),D448))</f>
        <v>6.6100872737317502</v>
      </c>
      <c r="E449" s="6">
        <f>IF($A449&gt;DataEnd,NA(),IFERROR(INDEX('iBoxx inputs'!C:C,MATCH($A449,'iBoxx inputs'!$A:$A,0)),E448))</f>
        <v>6.9527188250735001</v>
      </c>
      <c r="F449" s="6">
        <f>IF($A449&gt;DataEnd,NA(),IFERROR(INDEX('Bank of England inputs'!D:D,MATCH($A449,'Bank of England inputs'!$A:$A,0),0),F448))</f>
        <v>3.3551794972121574</v>
      </c>
      <c r="H449" s="5">
        <f t="shared" si="19"/>
        <v>36440</v>
      </c>
      <c r="I449" s="6">
        <f t="shared" si="20"/>
        <v>6.7814030494026252</v>
      </c>
      <c r="J449" s="6">
        <f t="shared" si="18"/>
        <v>3.3149993728982752</v>
      </c>
    </row>
    <row r="450" spans="1:10" x14ac:dyDescent="0.2">
      <c r="A450" s="5">
        <f>IF(AND(dateA=1,A449&lt;DataEnd),'iBoxx inputs'!A454,IF(AND(dateA=2,A449&lt;DataEnd),'Bank of England inputs'!A454,IF(dateA=3,A449+1,IF(dateA=4,WORKDAY(A449,1,),WORKDAY(A449,1,holidayQ)))))</f>
        <v>36441</v>
      </c>
      <c r="B450" s="35">
        <f>MATCH(A450,'iBoxx inputs'!A:A,0)</f>
        <v>474</v>
      </c>
      <c r="C450" s="35">
        <f>MATCH(A450,'Bank of England inputs'!A:A,0)</f>
        <v>454</v>
      </c>
      <c r="D450" s="6">
        <f>IF($A450&gt;DataEnd,NA(),IFERROR(INDEX('iBoxx inputs'!B:B,MATCH($A450,'iBoxx inputs'!$A:$A,0)),D449))</f>
        <v>6.6280371818460004</v>
      </c>
      <c r="E450" s="6">
        <f>IF($A450&gt;DataEnd,NA(),IFERROR(INDEX('iBoxx inputs'!C:C,MATCH($A450,'iBoxx inputs'!$A:$A,0)),E449))</f>
        <v>6.9652357734946904</v>
      </c>
      <c r="F450" s="6">
        <f>IF($A450&gt;DataEnd,NA(),IFERROR(INDEX('Bank of England inputs'!D:D,MATCH($A450,'Bank of England inputs'!$A:$A,0),0),F449))</f>
        <v>3.374743226058885</v>
      </c>
      <c r="H450" s="5">
        <f t="shared" si="19"/>
        <v>36441</v>
      </c>
      <c r="I450" s="6">
        <f t="shared" si="20"/>
        <v>6.7966364776703454</v>
      </c>
      <c r="J450" s="6">
        <f t="shared" si="18"/>
        <v>3.3101830725987824</v>
      </c>
    </row>
    <row r="451" spans="1:10" x14ac:dyDescent="0.2">
      <c r="A451" s="5">
        <f>IF(AND(dateA=1,A450&lt;DataEnd),'iBoxx inputs'!A455,IF(AND(dateA=2,A450&lt;DataEnd),'Bank of England inputs'!A455,IF(dateA=3,A450+1,IF(dateA=4,WORKDAY(A450,1,),WORKDAY(A450,1,holidayQ)))))</f>
        <v>36444</v>
      </c>
      <c r="B451" s="35">
        <f>MATCH(A451,'iBoxx inputs'!A:A,0)</f>
        <v>475</v>
      </c>
      <c r="C451" s="35">
        <f>MATCH(A451,'Bank of England inputs'!A:A,0)</f>
        <v>455</v>
      </c>
      <c r="D451" s="6">
        <f>IF($A451&gt;DataEnd,NA(),IFERROR(INDEX('iBoxx inputs'!B:B,MATCH($A451,'iBoxx inputs'!$A:$A,0)),D450))</f>
        <v>6.6279907985665201</v>
      </c>
      <c r="E451" s="6">
        <f>IF($A451&gt;DataEnd,NA(),IFERROR(INDEX('iBoxx inputs'!C:C,MATCH($A451,'iBoxx inputs'!$A:$A,0)),E450))</f>
        <v>6.9627230068720998</v>
      </c>
      <c r="F451" s="6">
        <f>IF($A451&gt;DataEnd,NA(),IFERROR(INDEX('Bank of England inputs'!D:D,MATCH($A451,'Bank of England inputs'!$A:$A,0),0),F450))</f>
        <v>3.3848561925259313</v>
      </c>
      <c r="H451" s="5">
        <f t="shared" si="19"/>
        <v>36444</v>
      </c>
      <c r="I451" s="6">
        <f t="shared" si="20"/>
        <v>6.7953569027193099</v>
      </c>
      <c r="J451" s="6">
        <f t="shared" ref="J451:J514" si="21">((1+I451/100)/(1+F451/100)-1)*100</f>
        <v>3.2988397293335137</v>
      </c>
    </row>
    <row r="452" spans="1:10" x14ac:dyDescent="0.2">
      <c r="A452" s="5">
        <f>IF(AND(dateA=1,A451&lt;DataEnd),'iBoxx inputs'!A456,IF(AND(dateA=2,A451&lt;DataEnd),'Bank of England inputs'!A456,IF(dateA=3,A451+1,IF(dateA=4,WORKDAY(A451,1,),WORKDAY(A451,1,holidayQ)))))</f>
        <v>36445</v>
      </c>
      <c r="B452" s="35">
        <f>MATCH(A452,'iBoxx inputs'!A:A,0)</f>
        <v>476</v>
      </c>
      <c r="C452" s="35">
        <f>MATCH(A452,'Bank of England inputs'!A:A,0)</f>
        <v>456</v>
      </c>
      <c r="D452" s="6">
        <f>IF($A452&gt;DataEnd,NA(),IFERROR(INDEX('iBoxx inputs'!B:B,MATCH($A452,'iBoxx inputs'!$A:$A,0)),D451))</f>
        <v>6.7175565652690201</v>
      </c>
      <c r="E452" s="6">
        <f>IF($A452&gt;DataEnd,NA(),IFERROR(INDEX('iBoxx inputs'!C:C,MATCH($A452,'iBoxx inputs'!$A:$A,0)),E451))</f>
        <v>7.0687213463587799</v>
      </c>
      <c r="F452" s="6">
        <f>IF($A452&gt;DataEnd,NA(),IFERROR(INDEX('Bank of England inputs'!D:D,MATCH($A452,'Bank of England inputs'!$A:$A,0),0),F451))</f>
        <v>3.4330985915492995</v>
      </c>
      <c r="H452" s="5">
        <f t="shared" ref="H452:H515" si="22">A452</f>
        <v>36445</v>
      </c>
      <c r="I452" s="6">
        <f t="shared" ref="I452:I515" si="23">(D452+E452)/2</f>
        <v>6.8931389558138996</v>
      </c>
      <c r="J452" s="6">
        <f t="shared" si="21"/>
        <v>3.3451964713230531</v>
      </c>
    </row>
    <row r="453" spans="1:10" x14ac:dyDescent="0.2">
      <c r="A453" s="5">
        <f>IF(AND(dateA=1,A452&lt;DataEnd),'iBoxx inputs'!A457,IF(AND(dateA=2,A452&lt;DataEnd),'Bank of England inputs'!A457,IF(dateA=3,A452+1,IF(dateA=4,WORKDAY(A452,1,),WORKDAY(A452,1,holidayQ)))))</f>
        <v>36446</v>
      </c>
      <c r="B453" s="35">
        <f>MATCH(A453,'iBoxx inputs'!A:A,0)</f>
        <v>477</v>
      </c>
      <c r="C453" s="35">
        <f>MATCH(A453,'Bank of England inputs'!A:A,0)</f>
        <v>457</v>
      </c>
      <c r="D453" s="6">
        <f>IF($A453&gt;DataEnd,NA(),IFERROR(INDEX('iBoxx inputs'!B:B,MATCH($A453,'iBoxx inputs'!$A:$A,0)),D452))</f>
        <v>6.6701293137255604</v>
      </c>
      <c r="E453" s="6">
        <f>IF($A453&gt;DataEnd,NA(),IFERROR(INDEX('iBoxx inputs'!C:C,MATCH($A453,'iBoxx inputs'!$A:$A,0)),E452))</f>
        <v>7.01822476192672</v>
      </c>
      <c r="F453" s="6">
        <f>IF($A453&gt;DataEnd,NA(),IFERROR(INDEX('Bank of England inputs'!D:D,MATCH($A453,'Bank of England inputs'!$A:$A,0),0),F452))</f>
        <v>3.3734232912877582</v>
      </c>
      <c r="H453" s="5">
        <f t="shared" si="22"/>
        <v>36446</v>
      </c>
      <c r="I453" s="6">
        <f t="shared" si="23"/>
        <v>6.8441770378261406</v>
      </c>
      <c r="J453" s="6">
        <f t="shared" si="21"/>
        <v>3.3574913512909532</v>
      </c>
    </row>
    <row r="454" spans="1:10" x14ac:dyDescent="0.2">
      <c r="A454" s="5">
        <f>IF(AND(dateA=1,A453&lt;DataEnd),'iBoxx inputs'!A458,IF(AND(dateA=2,A453&lt;DataEnd),'Bank of England inputs'!A458,IF(dateA=3,A453+1,IF(dateA=4,WORKDAY(A453,1,),WORKDAY(A453,1,holidayQ)))))</f>
        <v>36447</v>
      </c>
      <c r="B454" s="35">
        <f>MATCH(A454,'iBoxx inputs'!A:A,0)</f>
        <v>478</v>
      </c>
      <c r="C454" s="35">
        <f>MATCH(A454,'Bank of England inputs'!A:A,0)</f>
        <v>458</v>
      </c>
      <c r="D454" s="6">
        <f>IF($A454&gt;DataEnd,NA(),IFERROR(INDEX('iBoxx inputs'!B:B,MATCH($A454,'iBoxx inputs'!$A:$A,0)),D453))</f>
        <v>6.7868211486703602</v>
      </c>
      <c r="E454" s="6">
        <f>IF($A454&gt;DataEnd,NA(),IFERROR(INDEX('iBoxx inputs'!C:C,MATCH($A454,'iBoxx inputs'!$A:$A,0)),E453))</f>
        <v>7.13148514778175</v>
      </c>
      <c r="F454" s="6">
        <f>IF($A454&gt;DataEnd,NA(),IFERROR(INDEX('Bank of England inputs'!D:D,MATCH($A454,'Bank of England inputs'!$A:$A,0),0),F453))</f>
        <v>3.499853358099525</v>
      </c>
      <c r="H454" s="5">
        <f t="shared" si="22"/>
        <v>36447</v>
      </c>
      <c r="I454" s="6">
        <f t="shared" si="23"/>
        <v>6.9591531482260551</v>
      </c>
      <c r="J454" s="6">
        <f t="shared" si="21"/>
        <v>3.3423233733072877</v>
      </c>
    </row>
    <row r="455" spans="1:10" x14ac:dyDescent="0.2">
      <c r="A455" s="5">
        <f>IF(AND(dateA=1,A454&lt;DataEnd),'iBoxx inputs'!A459,IF(AND(dateA=2,A454&lt;DataEnd),'Bank of England inputs'!A459,IF(dateA=3,A454+1,IF(dateA=4,WORKDAY(A454,1,),WORKDAY(A454,1,holidayQ)))))</f>
        <v>36448</v>
      </c>
      <c r="B455" s="35">
        <f>MATCH(A455,'iBoxx inputs'!A:A,0)</f>
        <v>479</v>
      </c>
      <c r="C455" s="35">
        <f>MATCH(A455,'Bank of England inputs'!A:A,0)</f>
        <v>459</v>
      </c>
      <c r="D455" s="6">
        <f>IF($A455&gt;DataEnd,NA(),IFERROR(INDEX('iBoxx inputs'!B:B,MATCH($A455,'iBoxx inputs'!$A:$A,0)),D454))</f>
        <v>6.7201706757949804</v>
      </c>
      <c r="E455" s="6">
        <f>IF($A455&gt;DataEnd,NA(),IFERROR(INDEX('iBoxx inputs'!C:C,MATCH($A455,'iBoxx inputs'!$A:$A,0)),E454))</f>
        <v>7.0623782048321999</v>
      </c>
      <c r="F455" s="6">
        <f>IF($A455&gt;DataEnd,NA(),IFERROR(INDEX('Bank of England inputs'!D:D,MATCH($A455,'Bank of England inputs'!$A:$A,0),0),F454))</f>
        <v>3.4314204712093233</v>
      </c>
      <c r="H455" s="5">
        <f t="shared" si="22"/>
        <v>36448</v>
      </c>
      <c r="I455" s="6">
        <f t="shared" si="23"/>
        <v>6.8912744403135902</v>
      </c>
      <c r="J455" s="6">
        <f t="shared" si="21"/>
        <v>3.3450705340233977</v>
      </c>
    </row>
    <row r="456" spans="1:10" x14ac:dyDescent="0.2">
      <c r="A456" s="5">
        <f>IF(AND(dateA=1,A455&lt;DataEnd),'iBoxx inputs'!A460,IF(AND(dateA=2,A455&lt;DataEnd),'Bank of England inputs'!A460,IF(dateA=3,A455+1,IF(dateA=4,WORKDAY(A455,1,),WORKDAY(A455,1,holidayQ)))))</f>
        <v>36451</v>
      </c>
      <c r="B456" s="35">
        <f>MATCH(A456,'iBoxx inputs'!A:A,0)</f>
        <v>480</v>
      </c>
      <c r="C456" s="35">
        <f>MATCH(A456,'Bank of England inputs'!A:A,0)</f>
        <v>460</v>
      </c>
      <c r="D456" s="6">
        <f>IF($A456&gt;DataEnd,NA(),IFERROR(INDEX('iBoxx inputs'!B:B,MATCH($A456,'iBoxx inputs'!$A:$A,0)),D455))</f>
        <v>6.7091069079947099</v>
      </c>
      <c r="E456" s="6">
        <f>IF($A456&gt;DataEnd,NA(),IFERROR(INDEX('iBoxx inputs'!C:C,MATCH($A456,'iBoxx inputs'!$A:$A,0)),E455))</f>
        <v>7.0501819698098798</v>
      </c>
      <c r="F456" s="6">
        <f>IF($A456&gt;DataEnd,NA(),IFERROR(INDEX('Bank of England inputs'!D:D,MATCH($A456,'Bank of England inputs'!$A:$A,0),0),F455))</f>
        <v>3.4020920911135066</v>
      </c>
      <c r="H456" s="5">
        <f t="shared" si="22"/>
        <v>36451</v>
      </c>
      <c r="I456" s="6">
        <f t="shared" si="23"/>
        <v>6.8796444389022948</v>
      </c>
      <c r="J456" s="6">
        <f t="shared" si="21"/>
        <v>3.3631353848474488</v>
      </c>
    </row>
    <row r="457" spans="1:10" x14ac:dyDescent="0.2">
      <c r="A457" s="5">
        <f>IF(AND(dateA=1,A456&lt;DataEnd),'iBoxx inputs'!A461,IF(AND(dateA=2,A456&lt;DataEnd),'Bank of England inputs'!A461,IF(dateA=3,A456+1,IF(dateA=4,WORKDAY(A456,1,),WORKDAY(A456,1,holidayQ)))))</f>
        <v>36452</v>
      </c>
      <c r="B457" s="35">
        <f>MATCH(A457,'iBoxx inputs'!A:A,0)</f>
        <v>481</v>
      </c>
      <c r="C457" s="35">
        <f>MATCH(A457,'Bank of England inputs'!A:A,0)</f>
        <v>461</v>
      </c>
      <c r="D457" s="6">
        <f>IF($A457&gt;DataEnd,NA(),IFERROR(INDEX('iBoxx inputs'!B:B,MATCH($A457,'iBoxx inputs'!$A:$A,0)),D456))</f>
        <v>6.70716661351765</v>
      </c>
      <c r="E457" s="6">
        <f>IF($A457&gt;DataEnd,NA(),IFERROR(INDEX('iBoxx inputs'!C:C,MATCH($A457,'iBoxx inputs'!$A:$A,0)),E456))</f>
        <v>7.0376941441751599</v>
      </c>
      <c r="F457" s="6">
        <f>IF($A457&gt;DataEnd,NA(),IFERROR(INDEX('Bank of England inputs'!D:D,MATCH($A457,'Bank of England inputs'!$A:$A,0),0),F456))</f>
        <v>3.37276371101769</v>
      </c>
      <c r="H457" s="5">
        <f t="shared" si="22"/>
        <v>36452</v>
      </c>
      <c r="I457" s="6">
        <f t="shared" si="23"/>
        <v>6.8724303788464045</v>
      </c>
      <c r="J457" s="6">
        <f t="shared" si="21"/>
        <v>3.3854823477605267</v>
      </c>
    </row>
    <row r="458" spans="1:10" x14ac:dyDescent="0.2">
      <c r="A458" s="5">
        <f>IF(AND(dateA=1,A457&lt;DataEnd),'iBoxx inputs'!A462,IF(AND(dateA=2,A457&lt;DataEnd),'Bank of England inputs'!A462,IF(dateA=3,A457+1,IF(dateA=4,WORKDAY(A457,1,),WORKDAY(A457,1,holidayQ)))))</f>
        <v>36453</v>
      </c>
      <c r="B458" s="35">
        <f>MATCH(A458,'iBoxx inputs'!A:A,0)</f>
        <v>482</v>
      </c>
      <c r="C458" s="35">
        <f>MATCH(A458,'Bank of England inputs'!A:A,0)</f>
        <v>462</v>
      </c>
      <c r="D458" s="6">
        <f>IF($A458&gt;DataEnd,NA(),IFERROR(INDEX('iBoxx inputs'!B:B,MATCH($A458,'iBoxx inputs'!$A:$A,0)),D457))</f>
        <v>6.7423719487929903</v>
      </c>
      <c r="E458" s="6">
        <f>IF($A458&gt;DataEnd,NA(),IFERROR(INDEX('iBoxx inputs'!C:C,MATCH($A458,'iBoxx inputs'!$A:$A,0)),E457))</f>
        <v>7.0737673533426904</v>
      </c>
      <c r="F458" s="6">
        <f>IF($A458&gt;DataEnd,NA(),IFERROR(INDEX('Bank of England inputs'!D:D,MATCH($A458,'Bank of England inputs'!$A:$A,0),0),F457))</f>
        <v>3.381878604242039</v>
      </c>
      <c r="H458" s="5">
        <f t="shared" si="22"/>
        <v>36453</v>
      </c>
      <c r="I458" s="6">
        <f t="shared" si="23"/>
        <v>6.9080696510678408</v>
      </c>
      <c r="J458" s="6">
        <f t="shared" si="21"/>
        <v>3.4108405597121028</v>
      </c>
    </row>
    <row r="459" spans="1:10" x14ac:dyDescent="0.2">
      <c r="A459" s="5">
        <f>IF(AND(dateA=1,A458&lt;DataEnd),'iBoxx inputs'!A463,IF(AND(dateA=2,A458&lt;DataEnd),'Bank of England inputs'!A463,IF(dateA=3,A458+1,IF(dateA=4,WORKDAY(A458,1,),WORKDAY(A458,1,holidayQ)))))</f>
        <v>36454</v>
      </c>
      <c r="B459" s="35">
        <f>MATCH(A459,'iBoxx inputs'!A:A,0)</f>
        <v>483</v>
      </c>
      <c r="C459" s="35">
        <f>MATCH(A459,'Bank of England inputs'!A:A,0)</f>
        <v>463</v>
      </c>
      <c r="D459" s="6">
        <f>IF($A459&gt;DataEnd,NA(),IFERROR(INDEX('iBoxx inputs'!B:B,MATCH($A459,'iBoxx inputs'!$A:$A,0)),D458))</f>
        <v>6.6949293631193099</v>
      </c>
      <c r="E459" s="6">
        <f>IF($A459&gt;DataEnd,NA(),IFERROR(INDEX('iBoxx inputs'!C:C,MATCH($A459,'iBoxx inputs'!$A:$A,0)),E458))</f>
        <v>7.0288817020392802</v>
      </c>
      <c r="F459" s="6">
        <f>IF($A459&gt;DataEnd,NA(),IFERROR(INDEX('Bank of England inputs'!D:D,MATCH($A459,'Bank of England inputs'!$A:$A,0),0),F458))</f>
        <v>3.3033620015637144</v>
      </c>
      <c r="H459" s="5">
        <f t="shared" si="22"/>
        <v>36454</v>
      </c>
      <c r="I459" s="6">
        <f t="shared" si="23"/>
        <v>6.8619055325792946</v>
      </c>
      <c r="J459" s="6">
        <f t="shared" si="21"/>
        <v>3.4447509374977869</v>
      </c>
    </row>
    <row r="460" spans="1:10" x14ac:dyDescent="0.2">
      <c r="A460" s="5">
        <f>IF(AND(dateA=1,A459&lt;DataEnd),'iBoxx inputs'!A464,IF(AND(dateA=2,A459&lt;DataEnd),'Bank of England inputs'!A464,IF(dateA=3,A459+1,IF(dateA=4,WORKDAY(A459,1,),WORKDAY(A459,1,holidayQ)))))</f>
        <v>36455</v>
      </c>
      <c r="B460" s="35">
        <f>MATCH(A460,'iBoxx inputs'!A:A,0)</f>
        <v>484</v>
      </c>
      <c r="C460" s="35">
        <f>MATCH(A460,'Bank of England inputs'!A:A,0)</f>
        <v>464</v>
      </c>
      <c r="D460" s="6">
        <f>IF($A460&gt;DataEnd,NA(),IFERROR(INDEX('iBoxx inputs'!B:B,MATCH($A460,'iBoxx inputs'!$A:$A,0)),D459))</f>
        <v>6.6989063197226297</v>
      </c>
      <c r="E460" s="6">
        <f>IF($A460&gt;DataEnd,NA(),IFERROR(INDEX('iBoxx inputs'!C:C,MATCH($A460,'iBoxx inputs'!$A:$A,0)),E459))</f>
        <v>7.0332057052653099</v>
      </c>
      <c r="F460" s="6">
        <f>IF($A460&gt;DataEnd,NA(),IFERROR(INDEX('Bank of England inputs'!D:D,MATCH($A460,'Bank of England inputs'!$A:$A,0),0),F459))</f>
        <v>3.3128114922309937</v>
      </c>
      <c r="H460" s="5">
        <f t="shared" si="22"/>
        <v>36455</v>
      </c>
      <c r="I460" s="6">
        <f t="shared" si="23"/>
        <v>6.8660560124939698</v>
      </c>
      <c r="J460" s="6">
        <f t="shared" si="21"/>
        <v>3.4393067703226476</v>
      </c>
    </row>
    <row r="461" spans="1:10" x14ac:dyDescent="0.2">
      <c r="A461" s="5">
        <f>IF(AND(dateA=1,A460&lt;DataEnd),'iBoxx inputs'!A465,IF(AND(dateA=2,A460&lt;DataEnd),'Bank of England inputs'!A465,IF(dateA=3,A460+1,IF(dateA=4,WORKDAY(A460,1,),WORKDAY(A460,1,holidayQ)))))</f>
        <v>36458</v>
      </c>
      <c r="B461" s="35">
        <f>MATCH(A461,'iBoxx inputs'!A:A,0)</f>
        <v>485</v>
      </c>
      <c r="C461" s="35">
        <f>MATCH(A461,'Bank of England inputs'!A:A,0)</f>
        <v>465</v>
      </c>
      <c r="D461" s="6">
        <f>IF($A461&gt;DataEnd,NA(),IFERROR(INDEX('iBoxx inputs'!B:B,MATCH($A461,'iBoxx inputs'!$A:$A,0)),D460))</f>
        <v>6.7733814497711204</v>
      </c>
      <c r="E461" s="6">
        <f>IF($A461&gt;DataEnd,NA(),IFERROR(INDEX('iBoxx inputs'!C:C,MATCH($A461,'iBoxx inputs'!$A:$A,0)),E460))</f>
        <v>7.11061346445016</v>
      </c>
      <c r="F461" s="6">
        <f>IF($A461&gt;DataEnd,NA(),IFERROR(INDEX('Bank of England inputs'!D:D,MATCH($A461,'Bank of England inputs'!$A:$A,0),0),F460))</f>
        <v>3.3603594803164993</v>
      </c>
      <c r="H461" s="5">
        <f t="shared" si="22"/>
        <v>36458</v>
      </c>
      <c r="I461" s="6">
        <f t="shared" si="23"/>
        <v>6.9419974571106398</v>
      </c>
      <c r="J461" s="6">
        <f t="shared" si="21"/>
        <v>3.4651949691372863</v>
      </c>
    </row>
    <row r="462" spans="1:10" x14ac:dyDescent="0.2">
      <c r="A462" s="5">
        <f>IF(AND(dateA=1,A461&lt;DataEnd),'iBoxx inputs'!A466,IF(AND(dateA=2,A461&lt;DataEnd),'Bank of England inputs'!A466,IF(dateA=3,A461+1,IF(dateA=4,WORKDAY(A461,1,),WORKDAY(A461,1,holidayQ)))))</f>
        <v>36459</v>
      </c>
      <c r="B462" s="35">
        <f>MATCH(A462,'iBoxx inputs'!A:A,0)</f>
        <v>486</v>
      </c>
      <c r="C462" s="35">
        <f>MATCH(A462,'Bank of England inputs'!A:A,0)</f>
        <v>466</v>
      </c>
      <c r="D462" s="6">
        <f>IF($A462&gt;DataEnd,NA(),IFERROR(INDEX('iBoxx inputs'!B:B,MATCH($A462,'iBoxx inputs'!$A:$A,0)),D461))</f>
        <v>6.7247194111863697</v>
      </c>
      <c r="E462" s="6">
        <f>IF($A462&gt;DataEnd,NA(),IFERROR(INDEX('iBoxx inputs'!C:C,MATCH($A462,'iBoxx inputs'!$A:$A,0)),E461))</f>
        <v>7.0546860059682199</v>
      </c>
      <c r="F462" s="6">
        <f>IF($A462&gt;DataEnd,NA(),IFERROR(INDEX('Bank of England inputs'!D:D,MATCH($A462,'Bank of England inputs'!$A:$A,0),0),F461))</f>
        <v>3.2916585270560628</v>
      </c>
      <c r="H462" s="5">
        <f t="shared" si="22"/>
        <v>36459</v>
      </c>
      <c r="I462" s="6">
        <f t="shared" si="23"/>
        <v>6.8897027085772944</v>
      </c>
      <c r="J462" s="6">
        <f t="shared" si="21"/>
        <v>3.4833831045309127</v>
      </c>
    </row>
    <row r="463" spans="1:10" x14ac:dyDescent="0.2">
      <c r="A463" s="5">
        <f>IF(AND(dateA=1,A462&lt;DataEnd),'iBoxx inputs'!A467,IF(AND(dateA=2,A462&lt;DataEnd),'Bank of England inputs'!A467,IF(dateA=3,A462+1,IF(dateA=4,WORKDAY(A462,1,),WORKDAY(A462,1,holidayQ)))))</f>
        <v>36460</v>
      </c>
      <c r="B463" s="35">
        <f>MATCH(A463,'iBoxx inputs'!A:A,0)</f>
        <v>487</v>
      </c>
      <c r="C463" s="35">
        <f>MATCH(A463,'Bank of England inputs'!A:A,0)</f>
        <v>467</v>
      </c>
      <c r="D463" s="6">
        <f>IF($A463&gt;DataEnd,NA(),IFERROR(INDEX('iBoxx inputs'!B:B,MATCH($A463,'iBoxx inputs'!$A:$A,0)),D462))</f>
        <v>6.6279276012174897</v>
      </c>
      <c r="E463" s="6">
        <f>IF($A463&gt;DataEnd,NA(),IFERROR(INDEX('iBoxx inputs'!C:C,MATCH($A463,'iBoxx inputs'!$A:$A,0)),E462))</f>
        <v>6.9732412490415703</v>
      </c>
      <c r="F463" s="6">
        <f>IF($A463&gt;DataEnd,NA(),IFERROR(INDEX('Bank of England inputs'!D:D,MATCH($A463,'Bank of England inputs'!$A:$A,0),0),F462))</f>
        <v>3.2655455612045525</v>
      </c>
      <c r="H463" s="5">
        <f t="shared" si="22"/>
        <v>36460</v>
      </c>
      <c r="I463" s="6">
        <f t="shared" si="23"/>
        <v>6.8005844251295304</v>
      </c>
      <c r="J463" s="6">
        <f t="shared" si="21"/>
        <v>3.4232510414907047</v>
      </c>
    </row>
    <row r="464" spans="1:10" x14ac:dyDescent="0.2">
      <c r="A464" s="5">
        <f>IF(AND(dateA=1,A463&lt;DataEnd),'iBoxx inputs'!A468,IF(AND(dateA=2,A463&lt;DataEnd),'Bank of England inputs'!A468,IF(dateA=3,A463+1,IF(dateA=4,WORKDAY(A463,1,),WORKDAY(A463,1,holidayQ)))))</f>
        <v>36461</v>
      </c>
      <c r="B464" s="35">
        <f>MATCH(A464,'iBoxx inputs'!A:A,0)</f>
        <v>488</v>
      </c>
      <c r="C464" s="35">
        <f>MATCH(A464,'Bank of England inputs'!A:A,0)</f>
        <v>468</v>
      </c>
      <c r="D464" s="6">
        <f>IF($A464&gt;DataEnd,NA(),IFERROR(INDEX('iBoxx inputs'!B:B,MATCH($A464,'iBoxx inputs'!$A:$A,0)),D463))</f>
        <v>6.5319737771389601</v>
      </c>
      <c r="E464" s="6">
        <f>IF($A464&gt;DataEnd,NA(),IFERROR(INDEX('iBoxx inputs'!C:C,MATCH($A464,'iBoxx inputs'!$A:$A,0)),E463))</f>
        <v>6.8757067003831098</v>
      </c>
      <c r="F464" s="6">
        <f>IF($A464&gt;DataEnd,NA(),IFERROR(INDEX('Bank of England inputs'!D:D,MATCH($A464,'Bank of England inputs'!$A:$A,0),0),F463))</f>
        <v>3.158615294347733</v>
      </c>
      <c r="H464" s="5">
        <f t="shared" si="22"/>
        <v>36461</v>
      </c>
      <c r="I464" s="6">
        <f t="shared" si="23"/>
        <v>6.7038402387610354</v>
      </c>
      <c r="J464" s="6">
        <f t="shared" si="21"/>
        <v>3.4366736450441193</v>
      </c>
    </row>
    <row r="465" spans="1:10" x14ac:dyDescent="0.2">
      <c r="A465" s="5">
        <f>IF(AND(dateA=1,A464&lt;DataEnd),'iBoxx inputs'!A469,IF(AND(dateA=2,A464&lt;DataEnd),'Bank of England inputs'!A469,IF(dateA=3,A464+1,IF(dateA=4,WORKDAY(A464,1,),WORKDAY(A464,1,holidayQ)))))</f>
        <v>36462</v>
      </c>
      <c r="B465" s="35">
        <f>MATCH(A465,'iBoxx inputs'!A:A,0)</f>
        <v>489</v>
      </c>
      <c r="C465" s="35">
        <f>MATCH(A465,'Bank of England inputs'!A:A,0)</f>
        <v>469</v>
      </c>
      <c r="D465" s="6">
        <f>IF($A465&gt;DataEnd,NA(),IFERROR(INDEX('iBoxx inputs'!B:B,MATCH($A465,'iBoxx inputs'!$A:$A,0)),D464))</f>
        <v>6.4191108082369004</v>
      </c>
      <c r="E465" s="6">
        <f>IF($A465&gt;DataEnd,NA(),IFERROR(INDEX('iBoxx inputs'!C:C,MATCH($A465,'iBoxx inputs'!$A:$A,0)),E464))</f>
        <v>6.7689237783048899</v>
      </c>
      <c r="F465" s="6">
        <f>IF($A465&gt;DataEnd,NA(),IFERROR(INDEX('Bank of England inputs'!D:D,MATCH($A465,'Bank of England inputs'!$A:$A,0),0),F464))</f>
        <v>3.1216361679224924</v>
      </c>
      <c r="H465" s="5">
        <f t="shared" si="22"/>
        <v>36462</v>
      </c>
      <c r="I465" s="6">
        <f t="shared" si="23"/>
        <v>6.5940172932708947</v>
      </c>
      <c r="J465" s="6">
        <f t="shared" si="21"/>
        <v>3.3672672917000712</v>
      </c>
    </row>
    <row r="466" spans="1:10" x14ac:dyDescent="0.2">
      <c r="A466" s="5">
        <f>IF(AND(dateA=1,A465&lt;DataEnd),'iBoxx inputs'!A470,IF(AND(dateA=2,A465&lt;DataEnd),'Bank of England inputs'!A470,IF(dateA=3,A465+1,IF(dateA=4,WORKDAY(A465,1,),WORKDAY(A465,1,holidayQ)))))</f>
        <v>36465</v>
      </c>
      <c r="B466" s="35">
        <f>MATCH(A466,'iBoxx inputs'!A:A,0)</f>
        <v>491</v>
      </c>
      <c r="C466" s="35">
        <f>MATCH(A466,'Bank of England inputs'!A:A,0)</f>
        <v>470</v>
      </c>
      <c r="D466" s="6">
        <f>IF($A466&gt;DataEnd,NA(),IFERROR(INDEX('iBoxx inputs'!B:B,MATCH($A466,'iBoxx inputs'!$A:$A,0)),D465))</f>
        <v>6.4397790010054203</v>
      </c>
      <c r="E466" s="6">
        <f>IF($A466&gt;DataEnd,NA(),IFERROR(INDEX('iBoxx inputs'!C:C,MATCH($A466,'iBoxx inputs'!$A:$A,0)),E465))</f>
        <v>6.7821489868749403</v>
      </c>
      <c r="F466" s="6">
        <f>IF($A466&gt;DataEnd,NA(),IFERROR(INDEX('Bank of England inputs'!D:D,MATCH($A466,'Bank of England inputs'!$A:$A,0),0),F465))</f>
        <v>3.152844413982181</v>
      </c>
      <c r="H466" s="5">
        <f t="shared" si="22"/>
        <v>36465</v>
      </c>
      <c r="I466" s="6">
        <f t="shared" si="23"/>
        <v>6.6109639939401799</v>
      </c>
      <c r="J466" s="6">
        <f t="shared" si="21"/>
        <v>3.3524229017666052</v>
      </c>
    </row>
    <row r="467" spans="1:10" x14ac:dyDescent="0.2">
      <c r="A467" s="5">
        <f>IF(AND(dateA=1,A466&lt;DataEnd),'iBoxx inputs'!A471,IF(AND(dateA=2,A466&lt;DataEnd),'Bank of England inputs'!A471,IF(dateA=3,A466+1,IF(dateA=4,WORKDAY(A466,1,),WORKDAY(A466,1,holidayQ)))))</f>
        <v>36466</v>
      </c>
      <c r="B467" s="35">
        <f>MATCH(A467,'iBoxx inputs'!A:A,0)</f>
        <v>492</v>
      </c>
      <c r="C467" s="35">
        <f>MATCH(A467,'Bank of England inputs'!A:A,0)</f>
        <v>471</v>
      </c>
      <c r="D467" s="6">
        <f>IF($A467&gt;DataEnd,NA(),IFERROR(INDEX('iBoxx inputs'!B:B,MATCH($A467,'iBoxx inputs'!$A:$A,0)),D466))</f>
        <v>6.3139314824991297</v>
      </c>
      <c r="E467" s="6">
        <f>IF($A467&gt;DataEnd,NA(),IFERROR(INDEX('iBoxx inputs'!C:C,MATCH($A467,'iBoxx inputs'!$A:$A,0)),E466))</f>
        <v>6.6465282153554597</v>
      </c>
      <c r="F467" s="6">
        <f>IF($A467&gt;DataEnd,NA(),IFERROR(INDEX('Bank of England inputs'!D:D,MATCH($A467,'Bank of England inputs'!$A:$A,0),0),F466))</f>
        <v>3.1054075235109835</v>
      </c>
      <c r="H467" s="5">
        <f t="shared" si="22"/>
        <v>36466</v>
      </c>
      <c r="I467" s="6">
        <f t="shared" si="23"/>
        <v>6.4802298489272943</v>
      </c>
      <c r="J467" s="6">
        <f t="shared" si="21"/>
        <v>3.2731768454013821</v>
      </c>
    </row>
    <row r="468" spans="1:10" x14ac:dyDescent="0.2">
      <c r="A468" s="5">
        <f>IF(AND(dateA=1,A467&lt;DataEnd),'iBoxx inputs'!A472,IF(AND(dateA=2,A467&lt;DataEnd),'Bank of England inputs'!A472,IF(dateA=3,A467+1,IF(dateA=4,WORKDAY(A467,1,),WORKDAY(A467,1,holidayQ)))))</f>
        <v>36467</v>
      </c>
      <c r="B468" s="35">
        <f>MATCH(A468,'iBoxx inputs'!A:A,0)</f>
        <v>493</v>
      </c>
      <c r="C468" s="35">
        <f>MATCH(A468,'Bank of England inputs'!A:A,0)</f>
        <v>472</v>
      </c>
      <c r="D468" s="6">
        <f>IF($A468&gt;DataEnd,NA(),IFERROR(INDEX('iBoxx inputs'!B:B,MATCH($A468,'iBoxx inputs'!$A:$A,0)),D467))</f>
        <v>6.3033628587785797</v>
      </c>
      <c r="E468" s="6">
        <f>IF($A468&gt;DataEnd,NA(),IFERROR(INDEX('iBoxx inputs'!C:C,MATCH($A468,'iBoxx inputs'!$A:$A,0)),E467))</f>
        <v>6.6356361239854804</v>
      </c>
      <c r="F468" s="6">
        <f>IF($A468&gt;DataEnd,NA(),IFERROR(INDEX('Bank of England inputs'!D:D,MATCH($A468,'Bank of England inputs'!$A:$A,0),0),F467))</f>
        <v>3.1054075235109835</v>
      </c>
      <c r="H468" s="5">
        <f t="shared" si="22"/>
        <v>36467</v>
      </c>
      <c r="I468" s="6">
        <f t="shared" si="23"/>
        <v>6.4694994913820301</v>
      </c>
      <c r="J468" s="6">
        <f t="shared" si="21"/>
        <v>3.2627696729717437</v>
      </c>
    </row>
    <row r="469" spans="1:10" x14ac:dyDescent="0.2">
      <c r="A469" s="5">
        <f>IF(AND(dateA=1,A468&lt;DataEnd),'iBoxx inputs'!A473,IF(AND(dateA=2,A468&lt;DataEnd),'Bank of England inputs'!A473,IF(dateA=3,A468+1,IF(dateA=4,WORKDAY(A468,1,),WORKDAY(A468,1,holidayQ)))))</f>
        <v>36468</v>
      </c>
      <c r="B469" s="35">
        <f>MATCH(A469,'iBoxx inputs'!A:A,0)</f>
        <v>494</v>
      </c>
      <c r="C469" s="35">
        <f>MATCH(A469,'Bank of England inputs'!A:A,0)</f>
        <v>473</v>
      </c>
      <c r="D469" s="6">
        <f>IF($A469&gt;DataEnd,NA(),IFERROR(INDEX('iBoxx inputs'!B:B,MATCH($A469,'iBoxx inputs'!$A:$A,0)),D468))</f>
        <v>6.1270339120181898</v>
      </c>
      <c r="E469" s="6">
        <f>IF($A469&gt;DataEnd,NA(),IFERROR(INDEX('iBoxx inputs'!C:C,MATCH($A469,'iBoxx inputs'!$A:$A,0)),E468))</f>
        <v>6.4568964037839098</v>
      </c>
      <c r="F469" s="6">
        <f>IF($A469&gt;DataEnd,NA(),IFERROR(INDEX('Bank of England inputs'!D:D,MATCH($A469,'Bank of England inputs'!$A:$A,0),0),F468))</f>
        <v>2.9994118800235281</v>
      </c>
      <c r="H469" s="5">
        <f t="shared" si="22"/>
        <v>36468</v>
      </c>
      <c r="I469" s="6">
        <f t="shared" si="23"/>
        <v>6.2919651579010498</v>
      </c>
      <c r="J469" s="6">
        <f t="shared" si="21"/>
        <v>3.1966719205278382</v>
      </c>
    </row>
    <row r="470" spans="1:10" x14ac:dyDescent="0.2">
      <c r="A470" s="5">
        <f>IF(AND(dateA=1,A469&lt;DataEnd),'iBoxx inputs'!A474,IF(AND(dateA=2,A469&lt;DataEnd),'Bank of England inputs'!A474,IF(dateA=3,A469+1,IF(dateA=4,WORKDAY(A469,1,),WORKDAY(A469,1,holidayQ)))))</f>
        <v>36469</v>
      </c>
      <c r="B470" s="35">
        <f>MATCH(A470,'iBoxx inputs'!A:A,0)</f>
        <v>495</v>
      </c>
      <c r="C470" s="35">
        <f>MATCH(A470,'Bank of England inputs'!A:A,0)</f>
        <v>474</v>
      </c>
      <c r="D470" s="6">
        <f>IF($A470&gt;DataEnd,NA(),IFERROR(INDEX('iBoxx inputs'!B:B,MATCH($A470,'iBoxx inputs'!$A:$A,0)),D469))</f>
        <v>6.0873820172894799</v>
      </c>
      <c r="E470" s="6">
        <f>IF($A470&gt;DataEnd,NA(),IFERROR(INDEX('iBoxx inputs'!C:C,MATCH($A470,'iBoxx inputs'!$A:$A,0)),E469))</f>
        <v>6.4148793239081296</v>
      </c>
      <c r="F470" s="6">
        <f>IF($A470&gt;DataEnd,NA(),IFERROR(INDEX('Bank of England inputs'!D:D,MATCH($A470,'Bank of England inputs'!$A:$A,0),0),F469))</f>
        <v>2.9803921568627434</v>
      </c>
      <c r="H470" s="5">
        <f t="shared" si="22"/>
        <v>36469</v>
      </c>
      <c r="I470" s="6">
        <f t="shared" si="23"/>
        <v>6.2511306705988048</v>
      </c>
      <c r="J470" s="6">
        <f t="shared" si="21"/>
        <v>3.1760789070932827</v>
      </c>
    </row>
    <row r="471" spans="1:10" x14ac:dyDescent="0.2">
      <c r="A471" s="5">
        <f>IF(AND(dateA=1,A470&lt;DataEnd),'iBoxx inputs'!A475,IF(AND(dateA=2,A470&lt;DataEnd),'Bank of England inputs'!A475,IF(dateA=3,A470+1,IF(dateA=4,WORKDAY(A470,1,),WORKDAY(A470,1,holidayQ)))))</f>
        <v>36472</v>
      </c>
      <c r="B471" s="35">
        <f>MATCH(A471,'iBoxx inputs'!A:A,0)</f>
        <v>496</v>
      </c>
      <c r="C471" s="35">
        <f>MATCH(A471,'Bank of England inputs'!A:A,0)</f>
        <v>475</v>
      </c>
      <c r="D471" s="6">
        <f>IF($A471&gt;DataEnd,NA(),IFERROR(INDEX('iBoxx inputs'!B:B,MATCH($A471,'iBoxx inputs'!$A:$A,0)),D470))</f>
        <v>6.1636666777912197</v>
      </c>
      <c r="E471" s="6">
        <f>IF($A471&gt;DataEnd,NA(),IFERROR(INDEX('iBoxx inputs'!C:C,MATCH($A471,'iBoxx inputs'!$A:$A,0)),E470))</f>
        <v>6.4778515537712096</v>
      </c>
      <c r="F471" s="6">
        <f>IF($A471&gt;DataEnd,NA(),IFERROR(INDEX('Bank of England inputs'!D:D,MATCH($A471,'Bank of England inputs'!$A:$A,0),0),F470))</f>
        <v>3.0000000000000027</v>
      </c>
      <c r="H471" s="5">
        <f t="shared" si="22"/>
        <v>36472</v>
      </c>
      <c r="I471" s="6">
        <f t="shared" si="23"/>
        <v>6.3207591157812146</v>
      </c>
      <c r="J471" s="6">
        <f t="shared" si="21"/>
        <v>3.2240379764866045</v>
      </c>
    </row>
    <row r="472" spans="1:10" x14ac:dyDescent="0.2">
      <c r="A472" s="5">
        <f>IF(AND(dateA=1,A471&lt;DataEnd),'iBoxx inputs'!A476,IF(AND(dateA=2,A471&lt;DataEnd),'Bank of England inputs'!A476,IF(dateA=3,A471+1,IF(dateA=4,WORKDAY(A471,1,),WORKDAY(A471,1,holidayQ)))))</f>
        <v>36473</v>
      </c>
      <c r="B472" s="35">
        <f>MATCH(A472,'iBoxx inputs'!A:A,0)</f>
        <v>497</v>
      </c>
      <c r="C472" s="35">
        <f>MATCH(A472,'Bank of England inputs'!A:A,0)</f>
        <v>476</v>
      </c>
      <c r="D472" s="6">
        <f>IF($A472&gt;DataEnd,NA(),IFERROR(INDEX('iBoxx inputs'!B:B,MATCH($A472,'iBoxx inputs'!$A:$A,0)),D471))</f>
        <v>6.2294423810821096</v>
      </c>
      <c r="E472" s="6">
        <f>IF($A472&gt;DataEnd,NA(),IFERROR(INDEX('iBoxx inputs'!C:C,MATCH($A472,'iBoxx inputs'!$A:$A,0)),E471))</f>
        <v>6.53474348406204</v>
      </c>
      <c r="F472" s="6">
        <f>IF($A472&gt;DataEnd,NA(),IFERROR(INDEX('Bank of England inputs'!D:D,MATCH($A472,'Bank of England inputs'!$A:$A,0),0),F471))</f>
        <v>3.0190158792393618</v>
      </c>
      <c r="H472" s="5">
        <f t="shared" si="22"/>
        <v>36473</v>
      </c>
      <c r="I472" s="6">
        <f t="shared" si="23"/>
        <v>6.3820929325720748</v>
      </c>
      <c r="J472" s="6">
        <f t="shared" si="21"/>
        <v>3.2645206563368667</v>
      </c>
    </row>
    <row r="473" spans="1:10" x14ac:dyDescent="0.2">
      <c r="A473" s="5">
        <f>IF(AND(dateA=1,A472&lt;DataEnd),'iBoxx inputs'!A477,IF(AND(dateA=2,A472&lt;DataEnd),'Bank of England inputs'!A477,IF(dateA=3,A472+1,IF(dateA=4,WORKDAY(A472,1,),WORKDAY(A472,1,holidayQ)))))</f>
        <v>36474</v>
      </c>
      <c r="B473" s="35">
        <f>MATCH(A473,'iBoxx inputs'!A:A,0)</f>
        <v>498</v>
      </c>
      <c r="C473" s="35">
        <f>MATCH(A473,'Bank of England inputs'!A:A,0)</f>
        <v>477</v>
      </c>
      <c r="D473" s="6">
        <f>IF($A473&gt;DataEnd,NA(),IFERROR(INDEX('iBoxx inputs'!B:B,MATCH($A473,'iBoxx inputs'!$A:$A,0)),D472))</f>
        <v>6.2725131425748</v>
      </c>
      <c r="E473" s="6">
        <f>IF($A473&gt;DataEnd,NA(),IFERROR(INDEX('iBoxx inputs'!C:C,MATCH($A473,'iBoxx inputs'!$A:$A,0)),E472))</f>
        <v>6.5773265314292404</v>
      </c>
      <c r="F473" s="6">
        <f>IF($A473&gt;DataEnd,NA(),IFERROR(INDEX('Bank of England inputs'!D:D,MATCH($A473,'Bank of England inputs'!$A:$A,0),0),F472))</f>
        <v>2.9881453904183397</v>
      </c>
      <c r="H473" s="5">
        <f t="shared" si="22"/>
        <v>36474</v>
      </c>
      <c r="I473" s="6">
        <f t="shared" si="23"/>
        <v>6.4249198370020206</v>
      </c>
      <c r="J473" s="6">
        <f t="shared" si="21"/>
        <v>3.3370582930250858</v>
      </c>
    </row>
    <row r="474" spans="1:10" x14ac:dyDescent="0.2">
      <c r="A474" s="5">
        <f>IF(AND(dateA=1,A473&lt;DataEnd),'iBoxx inputs'!A478,IF(AND(dateA=2,A473&lt;DataEnd),'Bank of England inputs'!A478,IF(dateA=3,A473+1,IF(dateA=4,WORKDAY(A473,1,),WORKDAY(A473,1,holidayQ)))))</f>
        <v>36475</v>
      </c>
      <c r="B474" s="35">
        <f>MATCH(A474,'iBoxx inputs'!A:A,0)</f>
        <v>499</v>
      </c>
      <c r="C474" s="35">
        <f>MATCH(A474,'Bank of England inputs'!A:A,0)</f>
        <v>478</v>
      </c>
      <c r="D474" s="6">
        <f>IF($A474&gt;DataEnd,NA(),IFERROR(INDEX('iBoxx inputs'!B:B,MATCH($A474,'iBoxx inputs'!$A:$A,0)),D473))</f>
        <v>6.2641849224146702</v>
      </c>
      <c r="E474" s="6">
        <f>IF($A474&gt;DataEnd,NA(),IFERROR(INDEX('iBoxx inputs'!C:C,MATCH($A474,'iBoxx inputs'!$A:$A,0)),E473))</f>
        <v>6.5611291145883301</v>
      </c>
      <c r="F474" s="6">
        <f>IF($A474&gt;DataEnd,NA(),IFERROR(INDEX('Bank of England inputs'!D:D,MATCH($A474,'Bank of England inputs'!$A:$A,0),0),F473))</f>
        <v>2.9581741600548606</v>
      </c>
      <c r="H474" s="5">
        <f t="shared" si="22"/>
        <v>36475</v>
      </c>
      <c r="I474" s="6">
        <f t="shared" si="23"/>
        <v>6.4126570185015002</v>
      </c>
      <c r="J474" s="6">
        <f t="shared" si="21"/>
        <v>3.3552293313559023</v>
      </c>
    </row>
    <row r="475" spans="1:10" x14ac:dyDescent="0.2">
      <c r="A475" s="5">
        <f>IF(AND(dateA=1,A474&lt;DataEnd),'iBoxx inputs'!A479,IF(AND(dateA=2,A474&lt;DataEnd),'Bank of England inputs'!A479,IF(dateA=3,A474+1,IF(dateA=4,WORKDAY(A474,1,),WORKDAY(A474,1,holidayQ)))))</f>
        <v>36476</v>
      </c>
      <c r="B475" s="35">
        <f>MATCH(A475,'iBoxx inputs'!A:A,0)</f>
        <v>500</v>
      </c>
      <c r="C475" s="35">
        <f>MATCH(A475,'Bank of England inputs'!A:A,0)</f>
        <v>479</v>
      </c>
      <c r="D475" s="6">
        <f>IF($A475&gt;DataEnd,NA(),IFERROR(INDEX('iBoxx inputs'!B:B,MATCH($A475,'iBoxx inputs'!$A:$A,0)),D474))</f>
        <v>6.1635591238434602</v>
      </c>
      <c r="E475" s="6">
        <f>IF($A475&gt;DataEnd,NA(),IFERROR(INDEX('iBoxx inputs'!C:C,MATCH($A475,'iBoxx inputs'!$A:$A,0)),E474))</f>
        <v>6.4558399232224097</v>
      </c>
      <c r="F475" s="6">
        <f>IF($A475&gt;DataEnd,NA(),IFERROR(INDEX('Bank of England inputs'!D:D,MATCH($A475,'Bank of England inputs'!$A:$A,0),0),F474))</f>
        <v>2.8507053291536133</v>
      </c>
      <c r="H475" s="5">
        <f t="shared" si="22"/>
        <v>36476</v>
      </c>
      <c r="I475" s="6">
        <f t="shared" si="23"/>
        <v>6.3096995235329345</v>
      </c>
      <c r="J475" s="6">
        <f t="shared" si="21"/>
        <v>3.3631215102604139</v>
      </c>
    </row>
    <row r="476" spans="1:10" x14ac:dyDescent="0.2">
      <c r="A476" s="5">
        <f>IF(AND(dateA=1,A475&lt;DataEnd),'iBoxx inputs'!A480,IF(AND(dateA=2,A475&lt;DataEnd),'Bank of England inputs'!A480,IF(dateA=3,A475+1,IF(dateA=4,WORKDAY(A475,1,),WORKDAY(A475,1,holidayQ)))))</f>
        <v>36479</v>
      </c>
      <c r="B476" s="35">
        <f>MATCH(A476,'iBoxx inputs'!A:A,0)</f>
        <v>501</v>
      </c>
      <c r="C476" s="35">
        <f>MATCH(A476,'Bank of England inputs'!A:A,0)</f>
        <v>480</v>
      </c>
      <c r="D476" s="6">
        <f>IF($A476&gt;DataEnd,NA(),IFERROR(INDEX('iBoxx inputs'!B:B,MATCH($A476,'iBoxx inputs'!$A:$A,0)),D475))</f>
        <v>6.1682405646636003</v>
      </c>
      <c r="E476" s="6">
        <f>IF($A476&gt;DataEnd,NA(),IFERROR(INDEX('iBoxx inputs'!C:C,MATCH($A476,'iBoxx inputs'!$A:$A,0)),E475))</f>
        <v>6.4598775793542096</v>
      </c>
      <c r="F476" s="6">
        <f>IF($A476&gt;DataEnd,NA(),IFERROR(INDEX('Bank of England inputs'!D:D,MATCH($A476,'Bank of England inputs'!$A:$A,0),0),F475))</f>
        <v>2.8605015673981216</v>
      </c>
      <c r="H476" s="5">
        <f t="shared" si="22"/>
        <v>36479</v>
      </c>
      <c r="I476" s="6">
        <f t="shared" si="23"/>
        <v>6.3140590720089049</v>
      </c>
      <c r="J476" s="6">
        <f t="shared" si="21"/>
        <v>3.3575157149587476</v>
      </c>
    </row>
    <row r="477" spans="1:10" x14ac:dyDescent="0.2">
      <c r="A477" s="5">
        <f>IF(AND(dateA=1,A476&lt;DataEnd),'iBoxx inputs'!A481,IF(AND(dateA=2,A476&lt;DataEnd),'Bank of England inputs'!A481,IF(dateA=3,A476+1,IF(dateA=4,WORKDAY(A476,1,),WORKDAY(A476,1,holidayQ)))))</f>
        <v>36480</v>
      </c>
      <c r="B477" s="35">
        <f>MATCH(A477,'iBoxx inputs'!A:A,0)</f>
        <v>502</v>
      </c>
      <c r="C477" s="35">
        <f>MATCH(A477,'Bank of England inputs'!A:A,0)</f>
        <v>481</v>
      </c>
      <c r="D477" s="6">
        <f>IF($A477&gt;DataEnd,NA(),IFERROR(INDEX('iBoxx inputs'!B:B,MATCH($A477,'iBoxx inputs'!$A:$A,0)),D476))</f>
        <v>6.0945040644372703</v>
      </c>
      <c r="E477" s="6">
        <f>IF($A477&gt;DataEnd,NA(),IFERROR(INDEX('iBoxx inputs'!C:C,MATCH($A477,'iBoxx inputs'!$A:$A,0)),E476))</f>
        <v>6.3897656762975403</v>
      </c>
      <c r="F477" s="6">
        <f>IF($A477&gt;DataEnd,NA(),IFERROR(INDEX('Bank of England inputs'!D:D,MATCH($A477,'Bank of England inputs'!$A:$A,0),0),F476))</f>
        <v>2.8120713305898493</v>
      </c>
      <c r="H477" s="5">
        <f t="shared" si="22"/>
        <v>36480</v>
      </c>
      <c r="I477" s="6">
        <f t="shared" si="23"/>
        <v>6.2421348703674049</v>
      </c>
      <c r="J477" s="6">
        <f t="shared" si="21"/>
        <v>3.3362459246135234</v>
      </c>
    </row>
    <row r="478" spans="1:10" x14ac:dyDescent="0.2">
      <c r="A478" s="5">
        <f>IF(AND(dateA=1,A477&lt;DataEnd),'iBoxx inputs'!A482,IF(AND(dateA=2,A477&lt;DataEnd),'Bank of England inputs'!A482,IF(dateA=3,A477+1,IF(dateA=4,WORKDAY(A477,1,),WORKDAY(A477,1,holidayQ)))))</f>
        <v>36481</v>
      </c>
      <c r="B478" s="35">
        <f>MATCH(A478,'iBoxx inputs'!A:A,0)</f>
        <v>503</v>
      </c>
      <c r="C478" s="35">
        <f>MATCH(A478,'Bank of England inputs'!A:A,0)</f>
        <v>482</v>
      </c>
      <c r="D478" s="6">
        <f>IF($A478&gt;DataEnd,NA(),IFERROR(INDEX('iBoxx inputs'!B:B,MATCH($A478,'iBoxx inputs'!$A:$A,0)),D477))</f>
        <v>6.1766588394691597</v>
      </c>
      <c r="E478" s="6">
        <f>IF($A478&gt;DataEnd,NA(),IFERROR(INDEX('iBoxx inputs'!C:C,MATCH($A478,'iBoxx inputs'!$A:$A,0)),E477))</f>
        <v>6.46139243606095</v>
      </c>
      <c r="F478" s="6">
        <f>IF($A478&gt;DataEnd,NA(),IFERROR(INDEX('Bank of England inputs'!D:D,MATCH($A478,'Bank of England inputs'!$A:$A,0),0),F477))</f>
        <v>2.880658436214012</v>
      </c>
      <c r="H478" s="5">
        <f t="shared" si="22"/>
        <v>36481</v>
      </c>
      <c r="I478" s="6">
        <f t="shared" si="23"/>
        <v>6.3190256377650549</v>
      </c>
      <c r="J478" s="6">
        <f t="shared" si="21"/>
        <v>3.3420929199076133</v>
      </c>
    </row>
    <row r="479" spans="1:10" x14ac:dyDescent="0.2">
      <c r="A479" s="5">
        <f>IF(AND(dateA=1,A478&lt;DataEnd),'iBoxx inputs'!A483,IF(AND(dateA=2,A478&lt;DataEnd),'Bank of England inputs'!A483,IF(dateA=3,A478+1,IF(dateA=4,WORKDAY(A478,1,),WORKDAY(A478,1,holidayQ)))))</f>
        <v>36482</v>
      </c>
      <c r="B479" s="35">
        <f>MATCH(A479,'iBoxx inputs'!A:A,0)</f>
        <v>504</v>
      </c>
      <c r="C479" s="35">
        <f>MATCH(A479,'Bank of England inputs'!A:A,0)</f>
        <v>483</v>
      </c>
      <c r="D479" s="6">
        <f>IF($A479&gt;DataEnd,NA(),IFERROR(INDEX('iBoxx inputs'!B:B,MATCH($A479,'iBoxx inputs'!$A:$A,0)),D478))</f>
        <v>6.2243749994867503</v>
      </c>
      <c r="E479" s="6">
        <f>IF($A479&gt;DataEnd,NA(),IFERROR(INDEX('iBoxx inputs'!C:C,MATCH($A479,'iBoxx inputs'!$A:$A,0)),E478))</f>
        <v>6.5133755820102701</v>
      </c>
      <c r="F479" s="6">
        <f>IF($A479&gt;DataEnd,NA(),IFERROR(INDEX('Bank of England inputs'!D:D,MATCH($A479,'Bank of England inputs'!$A:$A,0),0),F478))</f>
        <v>2.9192789968652155</v>
      </c>
      <c r="H479" s="5">
        <f t="shared" si="22"/>
        <v>36482</v>
      </c>
      <c r="I479" s="6">
        <f t="shared" si="23"/>
        <v>6.3688752907485107</v>
      </c>
      <c r="J479" s="6">
        <f t="shared" si="21"/>
        <v>3.3517493782563079</v>
      </c>
    </row>
    <row r="480" spans="1:10" x14ac:dyDescent="0.2">
      <c r="A480" s="5">
        <f>IF(AND(dateA=1,A479&lt;DataEnd),'iBoxx inputs'!A484,IF(AND(dateA=2,A479&lt;DataEnd),'Bank of England inputs'!A484,IF(dateA=3,A479+1,IF(dateA=4,WORKDAY(A479,1,),WORKDAY(A479,1,holidayQ)))))</f>
        <v>36483</v>
      </c>
      <c r="B480" s="35">
        <f>MATCH(A480,'iBoxx inputs'!A:A,0)</f>
        <v>505</v>
      </c>
      <c r="C480" s="35">
        <f>MATCH(A480,'Bank of England inputs'!A:A,0)</f>
        <v>484</v>
      </c>
      <c r="D480" s="6">
        <f>IF($A480&gt;DataEnd,NA(),IFERROR(INDEX('iBoxx inputs'!B:B,MATCH($A480,'iBoxx inputs'!$A:$A,0)),D479))</f>
        <v>6.2416642842380998</v>
      </c>
      <c r="E480" s="6">
        <f>IF($A480&gt;DataEnd,NA(),IFERROR(INDEX('iBoxx inputs'!C:C,MATCH($A480,'iBoxx inputs'!$A:$A,0)),E479))</f>
        <v>6.5308101193010097</v>
      </c>
      <c r="F480" s="6">
        <f>IF($A480&gt;DataEnd,NA(),IFERROR(INDEX('Bank of England inputs'!D:D,MATCH($A480,'Bank of England inputs'!$A:$A,0),0),F479))</f>
        <v>2.9486677115987403</v>
      </c>
      <c r="H480" s="5">
        <f t="shared" si="22"/>
        <v>36483</v>
      </c>
      <c r="I480" s="6">
        <f t="shared" si="23"/>
        <v>6.3862372017695552</v>
      </c>
      <c r="J480" s="6">
        <f t="shared" si="21"/>
        <v>3.3391102251083549</v>
      </c>
    </row>
    <row r="481" spans="1:10" x14ac:dyDescent="0.2">
      <c r="A481" s="5">
        <f>IF(AND(dateA=1,A480&lt;DataEnd),'iBoxx inputs'!A485,IF(AND(dateA=2,A480&lt;DataEnd),'Bank of England inputs'!A485,IF(dateA=3,A480+1,IF(dateA=4,WORKDAY(A480,1,),WORKDAY(A480,1,holidayQ)))))</f>
        <v>36486</v>
      </c>
      <c r="B481" s="35">
        <f>MATCH(A481,'iBoxx inputs'!A:A,0)</f>
        <v>506</v>
      </c>
      <c r="C481" s="35">
        <f>MATCH(A481,'Bank of England inputs'!A:A,0)</f>
        <v>485</v>
      </c>
      <c r="D481" s="6">
        <f>IF($A481&gt;DataEnd,NA(),IFERROR(INDEX('iBoxx inputs'!B:B,MATCH($A481,'iBoxx inputs'!$A:$A,0)),D480))</f>
        <v>6.3278603575342203</v>
      </c>
      <c r="E481" s="6">
        <f>IF($A481&gt;DataEnd,NA(),IFERROR(INDEX('iBoxx inputs'!C:C,MATCH($A481,'iBoxx inputs'!$A:$A,0)),E480))</f>
        <v>6.61375039653326</v>
      </c>
      <c r="F481" s="6">
        <f>IF($A481&gt;DataEnd,NA(),IFERROR(INDEX('Bank of England inputs'!D:D,MATCH($A481,'Bank of England inputs'!$A:$A,0),0),F480))</f>
        <v>2.9976489028213038</v>
      </c>
      <c r="H481" s="5">
        <f t="shared" si="22"/>
        <v>36486</v>
      </c>
      <c r="I481" s="6">
        <f t="shared" si="23"/>
        <v>6.4708053770337397</v>
      </c>
      <c r="J481" s="6">
        <f t="shared" si="21"/>
        <v>3.3720735484839892</v>
      </c>
    </row>
    <row r="482" spans="1:10" x14ac:dyDescent="0.2">
      <c r="A482" s="5">
        <f>IF(AND(dateA=1,A481&lt;DataEnd),'iBoxx inputs'!A486,IF(AND(dateA=2,A481&lt;DataEnd),'Bank of England inputs'!A486,IF(dateA=3,A481+1,IF(dateA=4,WORKDAY(A481,1,),WORKDAY(A481,1,holidayQ)))))</f>
        <v>36487</v>
      </c>
      <c r="B482" s="35">
        <f>MATCH(A482,'iBoxx inputs'!A:A,0)</f>
        <v>507</v>
      </c>
      <c r="C482" s="35">
        <f>MATCH(A482,'Bank of England inputs'!A:A,0)</f>
        <v>486</v>
      </c>
      <c r="D482" s="6">
        <f>IF($A482&gt;DataEnd,NA(),IFERROR(INDEX('iBoxx inputs'!B:B,MATCH($A482,'iBoxx inputs'!$A:$A,0)),D481))</f>
        <v>6.3182357425781603</v>
      </c>
      <c r="E482" s="6">
        <f>IF($A482&gt;DataEnd,NA(),IFERROR(INDEX('iBoxx inputs'!C:C,MATCH($A482,'iBoxx inputs'!$A:$A,0)),E481))</f>
        <v>6.6136309879929103</v>
      </c>
      <c r="F482" s="6">
        <f>IF($A482&gt;DataEnd,NA(),IFERROR(INDEX('Bank of England inputs'!D:D,MATCH($A482,'Bank of England inputs'!$A:$A,0),0),F481))</f>
        <v>3.0178326474622708</v>
      </c>
      <c r="H482" s="5">
        <f t="shared" si="22"/>
        <v>36487</v>
      </c>
      <c r="I482" s="6">
        <f t="shared" si="23"/>
        <v>6.4659333652855349</v>
      </c>
      <c r="J482" s="6">
        <f t="shared" si="21"/>
        <v>3.3470911095781153</v>
      </c>
    </row>
    <row r="483" spans="1:10" x14ac:dyDescent="0.2">
      <c r="A483" s="5">
        <f>IF(AND(dateA=1,A482&lt;DataEnd),'iBoxx inputs'!A487,IF(AND(dateA=2,A482&lt;DataEnd),'Bank of England inputs'!A487,IF(dateA=3,A482+1,IF(dateA=4,WORKDAY(A482,1,),WORKDAY(A482,1,holidayQ)))))</f>
        <v>36488</v>
      </c>
      <c r="B483" s="35">
        <f>MATCH(A483,'iBoxx inputs'!A:A,0)</f>
        <v>508</v>
      </c>
      <c r="C483" s="35">
        <f>MATCH(A483,'Bank of England inputs'!A:A,0)</f>
        <v>487</v>
      </c>
      <c r="D483" s="6">
        <f>IF($A483&gt;DataEnd,NA(),IFERROR(INDEX('iBoxx inputs'!B:B,MATCH($A483,'iBoxx inputs'!$A:$A,0)),D482))</f>
        <v>6.3521573185895699</v>
      </c>
      <c r="E483" s="6">
        <f>IF($A483&gt;DataEnd,NA(),IFERROR(INDEX('iBoxx inputs'!C:C,MATCH($A483,'iBoxx inputs'!$A:$A,0)),E482))</f>
        <v>6.6494928673854803</v>
      </c>
      <c r="F483" s="6">
        <f>IF($A483&gt;DataEnd,NA(),IFERROR(INDEX('Bank of England inputs'!D:D,MATCH($A483,'Bank of England inputs'!$A:$A,0),0),F482))</f>
        <v>3.0867221950024559</v>
      </c>
      <c r="H483" s="5">
        <f t="shared" si="22"/>
        <v>36488</v>
      </c>
      <c r="I483" s="6">
        <f t="shared" si="23"/>
        <v>6.5008250929875251</v>
      </c>
      <c r="J483" s="6">
        <f t="shared" si="21"/>
        <v>3.3118745317431308</v>
      </c>
    </row>
    <row r="484" spans="1:10" x14ac:dyDescent="0.2">
      <c r="A484" s="5">
        <f>IF(AND(dateA=1,A483&lt;DataEnd),'iBoxx inputs'!A488,IF(AND(dateA=2,A483&lt;DataEnd),'Bank of England inputs'!A488,IF(dateA=3,A483+1,IF(dateA=4,WORKDAY(A483,1,),WORKDAY(A483,1,holidayQ)))))</f>
        <v>36489</v>
      </c>
      <c r="B484" s="35">
        <f>MATCH(A484,'iBoxx inputs'!A:A,0)</f>
        <v>509</v>
      </c>
      <c r="C484" s="35">
        <f>MATCH(A484,'Bank of England inputs'!A:A,0)</f>
        <v>488</v>
      </c>
      <c r="D484" s="6">
        <f>IF($A484&gt;DataEnd,NA(),IFERROR(INDEX('iBoxx inputs'!B:B,MATCH($A484,'iBoxx inputs'!$A:$A,0)),D483))</f>
        <v>6.4102620665506196</v>
      </c>
      <c r="E484" s="6">
        <f>IF($A484&gt;DataEnd,NA(),IFERROR(INDEX('iBoxx inputs'!C:C,MATCH($A484,'iBoxx inputs'!$A:$A,0)),E483))</f>
        <v>6.7106146703291696</v>
      </c>
      <c r="F484" s="6">
        <f>IF($A484&gt;DataEnd,NA(),IFERROR(INDEX('Bank of England inputs'!D:D,MATCH($A484,'Bank of England inputs'!$A:$A,0),0),F483))</f>
        <v>3.1351033604389178</v>
      </c>
      <c r="H484" s="5">
        <f t="shared" si="22"/>
        <v>36489</v>
      </c>
      <c r="I484" s="6">
        <f t="shared" si="23"/>
        <v>6.560438368439895</v>
      </c>
      <c r="J484" s="6">
        <f t="shared" si="21"/>
        <v>3.3212115917798046</v>
      </c>
    </row>
    <row r="485" spans="1:10" x14ac:dyDescent="0.2">
      <c r="A485" s="5">
        <f>IF(AND(dateA=1,A484&lt;DataEnd),'iBoxx inputs'!A489,IF(AND(dateA=2,A484&lt;DataEnd),'Bank of England inputs'!A489,IF(dateA=3,A484+1,IF(dateA=4,WORKDAY(A484,1,),WORKDAY(A484,1,holidayQ)))))</f>
        <v>36490</v>
      </c>
      <c r="B485" s="35">
        <f>MATCH(A485,'iBoxx inputs'!A:A,0)</f>
        <v>510</v>
      </c>
      <c r="C485" s="35">
        <f>MATCH(A485,'Bank of England inputs'!A:A,0)</f>
        <v>489</v>
      </c>
      <c r="D485" s="6">
        <f>IF($A485&gt;DataEnd,NA(),IFERROR(INDEX('iBoxx inputs'!B:B,MATCH($A485,'iBoxx inputs'!$A:$A,0)),D484))</f>
        <v>6.3735355983359598</v>
      </c>
      <c r="E485" s="6">
        <f>IF($A485&gt;DataEnd,NA(),IFERROR(INDEX('iBoxx inputs'!C:C,MATCH($A485,'iBoxx inputs'!$A:$A,0)),E484))</f>
        <v>6.68485381582442</v>
      </c>
      <c r="F485" s="6">
        <f>IF($A485&gt;DataEnd,NA(),IFERROR(INDEX('Bank of England inputs'!D:D,MATCH($A485,'Bank of England inputs'!$A:$A,0),0),F484))</f>
        <v>3.095308061514368</v>
      </c>
      <c r="H485" s="5">
        <f t="shared" si="22"/>
        <v>36490</v>
      </c>
      <c r="I485" s="6">
        <f t="shared" si="23"/>
        <v>6.5291947070801903</v>
      </c>
      <c r="J485" s="6">
        <f t="shared" si="21"/>
        <v>3.3307884811953903</v>
      </c>
    </row>
    <row r="486" spans="1:10" x14ac:dyDescent="0.2">
      <c r="A486" s="5">
        <f>IF(AND(dateA=1,A485&lt;DataEnd),'iBoxx inputs'!A490,IF(AND(dateA=2,A485&lt;DataEnd),'Bank of England inputs'!A490,IF(dateA=3,A485+1,IF(dateA=4,WORKDAY(A485,1,),WORKDAY(A485,1,holidayQ)))))</f>
        <v>36493</v>
      </c>
      <c r="B486" s="35">
        <f>MATCH(A486,'iBoxx inputs'!A:A,0)</f>
        <v>511</v>
      </c>
      <c r="C486" s="35">
        <f>MATCH(A486,'Bank of England inputs'!A:A,0)</f>
        <v>490</v>
      </c>
      <c r="D486" s="6">
        <f>IF($A486&gt;DataEnd,NA(),IFERROR(INDEX('iBoxx inputs'!B:B,MATCH($A486,'iBoxx inputs'!$A:$A,0)),D485))</f>
        <v>6.3587816117045204</v>
      </c>
      <c r="E486" s="6">
        <f>IF($A486&gt;DataEnd,NA(),IFERROR(INDEX('iBoxx inputs'!C:C,MATCH($A486,'iBoxx inputs'!$A:$A,0)),E485))</f>
        <v>6.6548334481910301</v>
      </c>
      <c r="F486" s="6">
        <f>IF($A486&gt;DataEnd,NA(),IFERROR(INDEX('Bank of England inputs'!D:D,MATCH($A486,'Bank of England inputs'!$A:$A,0),0),F485))</f>
        <v>3.0861173704320732</v>
      </c>
      <c r="H486" s="5">
        <f t="shared" si="22"/>
        <v>36493</v>
      </c>
      <c r="I486" s="6">
        <f t="shared" si="23"/>
        <v>6.5068075299477748</v>
      </c>
      <c r="J486" s="6">
        <f t="shared" si="21"/>
        <v>3.3182840199749819</v>
      </c>
    </row>
    <row r="487" spans="1:10" x14ac:dyDescent="0.2">
      <c r="A487" s="5">
        <f>IF(AND(dateA=1,A486&lt;DataEnd),'iBoxx inputs'!A491,IF(AND(dateA=2,A486&lt;DataEnd),'Bank of England inputs'!A491,IF(dateA=3,A486+1,IF(dateA=4,WORKDAY(A486,1,),WORKDAY(A486,1,holidayQ)))))</f>
        <v>36494</v>
      </c>
      <c r="B487" s="35">
        <f>MATCH(A487,'iBoxx inputs'!A:A,0)</f>
        <v>512</v>
      </c>
      <c r="C487" s="35">
        <f>MATCH(A487,'Bank of England inputs'!A:A,0)</f>
        <v>491</v>
      </c>
      <c r="D487" s="6">
        <f>IF($A487&gt;DataEnd,NA(),IFERROR(INDEX('iBoxx inputs'!B:B,MATCH($A487,'iBoxx inputs'!$A:$A,0)),D486))</f>
        <v>6.33874138573983</v>
      </c>
      <c r="E487" s="6">
        <f>IF($A487&gt;DataEnd,NA(),IFERROR(INDEX('iBoxx inputs'!C:C,MATCH($A487,'iBoxx inputs'!$A:$A,0)),E486))</f>
        <v>6.62813822860267</v>
      </c>
      <c r="F487" s="6">
        <f>IF($A487&gt;DataEnd,NA(),IFERROR(INDEX('Bank of England inputs'!D:D,MATCH($A487,'Bank of England inputs'!$A:$A,0),0),F486))</f>
        <v>3.0377266046055951</v>
      </c>
      <c r="H487" s="5">
        <f t="shared" si="22"/>
        <v>36494</v>
      </c>
      <c r="I487" s="6">
        <f t="shared" si="23"/>
        <v>6.4834398071712496</v>
      </c>
      <c r="J487" s="6">
        <f t="shared" si="21"/>
        <v>3.3441277443825523</v>
      </c>
    </row>
    <row r="488" spans="1:10" x14ac:dyDescent="0.2">
      <c r="A488" s="5">
        <f>IF(AND(dateA=1,A487&lt;DataEnd),'iBoxx inputs'!A492,IF(AND(dateA=2,A487&lt;DataEnd),'Bank of England inputs'!A492,IF(dateA=3,A487+1,IF(dateA=4,WORKDAY(A487,1,),WORKDAY(A487,1,holidayQ)))))</f>
        <v>36495</v>
      </c>
      <c r="B488" s="35">
        <f>MATCH(A488,'iBoxx inputs'!A:A,0)</f>
        <v>513</v>
      </c>
      <c r="C488" s="35">
        <f>MATCH(A488,'Bank of England inputs'!A:A,0)</f>
        <v>492</v>
      </c>
      <c r="D488" s="6">
        <f>IF($A488&gt;DataEnd,NA(),IFERROR(INDEX('iBoxx inputs'!B:B,MATCH($A488,'iBoxx inputs'!$A:$A,0)),D487))</f>
        <v>6.3458452392777502</v>
      </c>
      <c r="E488" s="6">
        <f>IF($A488&gt;DataEnd,NA(),IFERROR(INDEX('iBoxx inputs'!C:C,MATCH($A488,'iBoxx inputs'!$A:$A,0)),E487))</f>
        <v>6.6359266739781901</v>
      </c>
      <c r="F488" s="6">
        <f>IF($A488&gt;DataEnd,NA(),IFERROR(INDEX('Bank of England inputs'!D:D,MATCH($A488,'Bank of England inputs'!$A:$A,0),0),F487))</f>
        <v>3.0576244609956893</v>
      </c>
      <c r="H488" s="5">
        <f t="shared" si="22"/>
        <v>36495</v>
      </c>
      <c r="I488" s="6">
        <f t="shared" si="23"/>
        <v>6.4908859566279702</v>
      </c>
      <c r="J488" s="6">
        <f t="shared" si="21"/>
        <v>3.3313998004404599</v>
      </c>
    </row>
    <row r="489" spans="1:10" x14ac:dyDescent="0.2">
      <c r="A489" s="5">
        <f>IF(AND(dateA=1,A488&lt;DataEnd),'iBoxx inputs'!A493,IF(AND(dateA=2,A488&lt;DataEnd),'Bank of England inputs'!A493,IF(dateA=3,A488+1,IF(dateA=4,WORKDAY(A488,1,),WORKDAY(A488,1,holidayQ)))))</f>
        <v>36496</v>
      </c>
      <c r="B489" s="35">
        <f>MATCH(A489,'iBoxx inputs'!A:A,0)</f>
        <v>514</v>
      </c>
      <c r="C489" s="35">
        <f>MATCH(A489,'Bank of England inputs'!A:A,0)</f>
        <v>493</v>
      </c>
      <c r="D489" s="6">
        <f>IF($A489&gt;DataEnd,NA(),IFERROR(INDEX('iBoxx inputs'!B:B,MATCH($A489,'iBoxx inputs'!$A:$A,0)),D488))</f>
        <v>6.40915839845146</v>
      </c>
      <c r="E489" s="6">
        <f>IF($A489&gt;DataEnd,NA(),IFERROR(INDEX('iBoxx inputs'!C:C,MATCH($A489,'iBoxx inputs'!$A:$A,0)),E488))</f>
        <v>6.6954140907532498</v>
      </c>
      <c r="F489" s="6">
        <f>IF($A489&gt;DataEnd,NA(),IFERROR(INDEX('Bank of England inputs'!D:D,MATCH($A489,'Bank of England inputs'!$A:$A,0),0),F488))</f>
        <v>3.1357177853993168</v>
      </c>
      <c r="H489" s="5">
        <f t="shared" si="22"/>
        <v>36496</v>
      </c>
      <c r="I489" s="6">
        <f t="shared" si="23"/>
        <v>6.5522862446023549</v>
      </c>
      <c r="J489" s="6">
        <f t="shared" si="21"/>
        <v>3.3126917934600542</v>
      </c>
    </row>
    <row r="490" spans="1:10" x14ac:dyDescent="0.2">
      <c r="A490" s="5">
        <f>IF(AND(dateA=1,A489&lt;DataEnd),'iBoxx inputs'!A494,IF(AND(dateA=2,A489&lt;DataEnd),'Bank of England inputs'!A494,IF(dateA=3,A489+1,IF(dateA=4,WORKDAY(A489,1,),WORKDAY(A489,1,holidayQ)))))</f>
        <v>36497</v>
      </c>
      <c r="B490" s="35">
        <f>MATCH(A490,'iBoxx inputs'!A:A,0)</f>
        <v>515</v>
      </c>
      <c r="C490" s="35">
        <f>MATCH(A490,'Bank of England inputs'!A:A,0)</f>
        <v>494</v>
      </c>
      <c r="D490" s="6">
        <f>IF($A490&gt;DataEnd,NA(),IFERROR(INDEX('iBoxx inputs'!B:B,MATCH($A490,'iBoxx inputs'!$A:$A,0)),D489))</f>
        <v>6.5069450687052504</v>
      </c>
      <c r="E490" s="6">
        <f>IF($A490&gt;DataEnd,NA(),IFERROR(INDEX('iBoxx inputs'!C:C,MATCH($A490,'iBoxx inputs'!$A:$A,0)),E489))</f>
        <v>6.78748396919696</v>
      </c>
      <c r="F490" s="6">
        <f>IF($A490&gt;DataEnd,NA(),IFERROR(INDEX('Bank of England inputs'!D:D,MATCH($A490,'Bank of England inputs'!$A:$A,0),0),F489))</f>
        <v>3.1840893504457624</v>
      </c>
      <c r="H490" s="5">
        <f t="shared" si="22"/>
        <v>36497</v>
      </c>
      <c r="I490" s="6">
        <f t="shared" si="23"/>
        <v>6.6472145189511052</v>
      </c>
      <c r="J490" s="6">
        <f t="shared" si="21"/>
        <v>3.3562588867199095</v>
      </c>
    </row>
    <row r="491" spans="1:10" x14ac:dyDescent="0.2">
      <c r="A491" s="5">
        <f>IF(AND(dateA=1,A490&lt;DataEnd),'iBoxx inputs'!A495,IF(AND(dateA=2,A490&lt;DataEnd),'Bank of England inputs'!A495,IF(dateA=3,A490+1,IF(dateA=4,WORKDAY(A490,1,),WORKDAY(A490,1,holidayQ)))))</f>
        <v>36500</v>
      </c>
      <c r="B491" s="35">
        <f>MATCH(A491,'iBoxx inputs'!A:A,0)</f>
        <v>516</v>
      </c>
      <c r="C491" s="35">
        <f>MATCH(A491,'Bank of England inputs'!A:A,0)</f>
        <v>495</v>
      </c>
      <c r="D491" s="6">
        <f>IF($A491&gt;DataEnd,NA(),IFERROR(INDEX('iBoxx inputs'!B:B,MATCH($A491,'iBoxx inputs'!$A:$A,0)),D490))</f>
        <v>6.5000218152017899</v>
      </c>
      <c r="E491" s="6">
        <f>IF($A491&gt;DataEnd,NA(),IFERROR(INDEX('iBoxx inputs'!C:C,MATCH($A491,'iBoxx inputs'!$A:$A,0)),E490))</f>
        <v>6.7774868928296597</v>
      </c>
      <c r="F491" s="6">
        <f>IF($A491&gt;DataEnd,NA(),IFERROR(INDEX('Bank of England inputs'!D:D,MATCH($A491,'Bank of England inputs'!$A:$A,0),0),F490))</f>
        <v>3.1452087007642682</v>
      </c>
      <c r="H491" s="5">
        <f t="shared" si="22"/>
        <v>36500</v>
      </c>
      <c r="I491" s="6">
        <f t="shared" si="23"/>
        <v>6.6387543540157248</v>
      </c>
      <c r="J491" s="6">
        <f t="shared" si="21"/>
        <v>3.3870169029243336</v>
      </c>
    </row>
    <row r="492" spans="1:10" x14ac:dyDescent="0.2">
      <c r="A492" s="5">
        <f>IF(AND(dateA=1,A491&lt;DataEnd),'iBoxx inputs'!A496,IF(AND(dateA=2,A491&lt;DataEnd),'Bank of England inputs'!A496,IF(dateA=3,A491+1,IF(dateA=4,WORKDAY(A491,1,),WORKDAY(A491,1,holidayQ)))))</f>
        <v>36501</v>
      </c>
      <c r="B492" s="35">
        <f>MATCH(A492,'iBoxx inputs'!A:A,0)</f>
        <v>517</v>
      </c>
      <c r="C492" s="35">
        <f>MATCH(A492,'Bank of England inputs'!A:A,0)</f>
        <v>496</v>
      </c>
      <c r="D492" s="6">
        <f>IF($A492&gt;DataEnd,NA(),IFERROR(INDEX('iBoxx inputs'!B:B,MATCH($A492,'iBoxx inputs'!$A:$A,0)),D491))</f>
        <v>6.4102887311590102</v>
      </c>
      <c r="E492" s="6">
        <f>IF($A492&gt;DataEnd,NA(),IFERROR(INDEX('iBoxx inputs'!C:C,MATCH($A492,'iBoxx inputs'!$A:$A,0)),E491))</f>
        <v>6.6820667278430497</v>
      </c>
      <c r="F492" s="6">
        <f>IF($A492&gt;DataEnd,NA(),IFERROR(INDEX('Bank of England inputs'!D:D,MATCH($A492,'Bank of England inputs'!$A:$A,0),0),F491))</f>
        <v>3.0772246177969587</v>
      </c>
      <c r="H492" s="5">
        <f t="shared" si="22"/>
        <v>36501</v>
      </c>
      <c r="I492" s="6">
        <f t="shared" si="23"/>
        <v>6.5461777295010304</v>
      </c>
      <c r="J492" s="6">
        <f t="shared" si="21"/>
        <v>3.3653924274413827</v>
      </c>
    </row>
    <row r="493" spans="1:10" x14ac:dyDescent="0.2">
      <c r="A493" s="5">
        <f>IF(AND(dateA=1,A492&lt;DataEnd),'iBoxx inputs'!A497,IF(AND(dateA=2,A492&lt;DataEnd),'Bank of England inputs'!A497,IF(dateA=3,A492+1,IF(dateA=4,WORKDAY(A492,1,),WORKDAY(A492,1,holidayQ)))))</f>
        <v>36502</v>
      </c>
      <c r="B493" s="35">
        <f>MATCH(A493,'iBoxx inputs'!A:A,0)</f>
        <v>518</v>
      </c>
      <c r="C493" s="35">
        <f>MATCH(A493,'Bank of England inputs'!A:A,0)</f>
        <v>497</v>
      </c>
      <c r="D493" s="6">
        <f>IF($A493&gt;DataEnd,NA(),IFERROR(INDEX('iBoxx inputs'!B:B,MATCH($A493,'iBoxx inputs'!$A:$A,0)),D492))</f>
        <v>6.3966676582241604</v>
      </c>
      <c r="E493" s="6">
        <f>IF($A493&gt;DataEnd,NA(),IFERROR(INDEX('iBoxx inputs'!C:C,MATCH($A493,'iBoxx inputs'!$A:$A,0)),E492))</f>
        <v>6.6654886608236499</v>
      </c>
      <c r="F493" s="6">
        <f>IF($A493&gt;DataEnd,NA(),IFERROR(INDEX('Bank of England inputs'!D:D,MATCH($A493,'Bank of England inputs'!$A:$A,0),0),F492))</f>
        <v>3.0870246961975711</v>
      </c>
      <c r="H493" s="5">
        <f t="shared" si="22"/>
        <v>36502</v>
      </c>
      <c r="I493" s="6">
        <f t="shared" si="23"/>
        <v>6.5310781595239051</v>
      </c>
      <c r="J493" s="6">
        <f t="shared" si="21"/>
        <v>3.3409184846260764</v>
      </c>
    </row>
    <row r="494" spans="1:10" x14ac:dyDescent="0.2">
      <c r="A494" s="5">
        <f>IF(AND(dateA=1,A493&lt;DataEnd),'iBoxx inputs'!A498,IF(AND(dateA=2,A493&lt;DataEnd),'Bank of England inputs'!A498,IF(dateA=3,A493+1,IF(dateA=4,WORKDAY(A493,1,),WORKDAY(A493,1,holidayQ)))))</f>
        <v>36503</v>
      </c>
      <c r="B494" s="35">
        <f>MATCH(A494,'iBoxx inputs'!A:A,0)</f>
        <v>519</v>
      </c>
      <c r="C494" s="35">
        <f>MATCH(A494,'Bank of England inputs'!A:A,0)</f>
        <v>498</v>
      </c>
      <c r="D494" s="6">
        <f>IF($A494&gt;DataEnd,NA(),IFERROR(INDEX('iBoxx inputs'!B:B,MATCH($A494,'iBoxx inputs'!$A:$A,0)),D493))</f>
        <v>6.3182429842671901</v>
      </c>
      <c r="E494" s="6">
        <f>IF($A494&gt;DataEnd,NA(),IFERROR(INDEX('iBoxx inputs'!C:C,MATCH($A494,'iBoxx inputs'!$A:$A,0)),E493))</f>
        <v>6.6010873662755003</v>
      </c>
      <c r="F494" s="6">
        <f>IF($A494&gt;DataEnd,NA(),IFERROR(INDEX('Bank of England inputs'!D:D,MATCH($A494,'Bank of England inputs'!$A:$A,0),0),F493))</f>
        <v>3.0086240689925381</v>
      </c>
      <c r="H494" s="5">
        <f t="shared" si="22"/>
        <v>36503</v>
      </c>
      <c r="I494" s="6">
        <f t="shared" si="23"/>
        <v>6.4596651752713452</v>
      </c>
      <c r="J494" s="6">
        <f t="shared" si="21"/>
        <v>3.3502448338377899</v>
      </c>
    </row>
    <row r="495" spans="1:10" x14ac:dyDescent="0.2">
      <c r="A495" s="5">
        <f>IF(AND(dateA=1,A494&lt;DataEnd),'iBoxx inputs'!A499,IF(AND(dateA=2,A494&lt;DataEnd),'Bank of England inputs'!A499,IF(dateA=3,A494+1,IF(dateA=4,WORKDAY(A494,1,),WORKDAY(A494,1,holidayQ)))))</f>
        <v>36504</v>
      </c>
      <c r="B495" s="35">
        <f>MATCH(A495,'iBoxx inputs'!A:A,0)</f>
        <v>520</v>
      </c>
      <c r="C495" s="35">
        <f>MATCH(A495,'Bank of England inputs'!A:A,0)</f>
        <v>499</v>
      </c>
      <c r="D495" s="6">
        <f>IF($A495&gt;DataEnd,NA(),IFERROR(INDEX('iBoxx inputs'!B:B,MATCH($A495,'iBoxx inputs'!$A:$A,0)),D494))</f>
        <v>6.2500825524864103</v>
      </c>
      <c r="E495" s="6">
        <f>IF($A495&gt;DataEnd,NA(),IFERROR(INDEX('iBoxx inputs'!C:C,MATCH($A495,'iBoxx inputs'!$A:$A,0)),E494))</f>
        <v>6.5320904222654503</v>
      </c>
      <c r="F495" s="6">
        <f>IF($A495&gt;DataEnd,NA(),IFERROR(INDEX('Bank of England inputs'!D:D,MATCH($A495,'Bank of England inputs'!$A:$A,0),0),F494))</f>
        <v>2.9506911087148424</v>
      </c>
      <c r="H495" s="5">
        <f t="shared" si="22"/>
        <v>36504</v>
      </c>
      <c r="I495" s="6">
        <f t="shared" si="23"/>
        <v>6.3910864873759303</v>
      </c>
      <c r="J495" s="6">
        <f t="shared" si="21"/>
        <v>3.3417894932128878</v>
      </c>
    </row>
    <row r="496" spans="1:10" x14ac:dyDescent="0.2">
      <c r="A496" s="5">
        <f>IF(AND(dateA=1,A495&lt;DataEnd),'iBoxx inputs'!A500,IF(AND(dateA=2,A495&lt;DataEnd),'Bank of England inputs'!A500,IF(dateA=3,A495+1,IF(dateA=4,WORKDAY(A495,1,),WORKDAY(A495,1,holidayQ)))))</f>
        <v>36507</v>
      </c>
      <c r="B496" s="35">
        <f>MATCH(A496,'iBoxx inputs'!A:A,0)</f>
        <v>521</v>
      </c>
      <c r="C496" s="35">
        <f>MATCH(A496,'Bank of England inputs'!A:A,0)</f>
        <v>500</v>
      </c>
      <c r="D496" s="6">
        <f>IF($A496&gt;DataEnd,NA(),IFERROR(INDEX('iBoxx inputs'!B:B,MATCH($A496,'iBoxx inputs'!$A:$A,0)),D495))</f>
        <v>6.2534791002456096</v>
      </c>
      <c r="E496" s="6">
        <f>IF($A496&gt;DataEnd,NA(),IFERROR(INDEX('iBoxx inputs'!C:C,MATCH($A496,'iBoxx inputs'!$A:$A,0)),E495))</f>
        <v>6.5304040672900401</v>
      </c>
      <c r="F496" s="6">
        <f>IF($A496&gt;DataEnd,NA(),IFERROR(INDEX('Bank of England inputs'!D:D,MATCH($A496,'Bank of England inputs'!$A:$A,0),0),F495))</f>
        <v>2.9705882352941249</v>
      </c>
      <c r="H496" s="5">
        <f t="shared" si="22"/>
        <v>36507</v>
      </c>
      <c r="I496" s="6">
        <f t="shared" si="23"/>
        <v>6.3919415837678244</v>
      </c>
      <c r="J496" s="6">
        <f t="shared" si="21"/>
        <v>3.3226510667839548</v>
      </c>
    </row>
    <row r="497" spans="1:10" x14ac:dyDescent="0.2">
      <c r="A497" s="5">
        <f>IF(AND(dateA=1,A496&lt;DataEnd),'iBoxx inputs'!A501,IF(AND(dateA=2,A496&lt;DataEnd),'Bank of England inputs'!A501,IF(dateA=3,A496+1,IF(dateA=4,WORKDAY(A496,1,),WORKDAY(A496,1,holidayQ)))))</f>
        <v>36508</v>
      </c>
      <c r="B497" s="35">
        <f>MATCH(A497,'iBoxx inputs'!A:A,0)</f>
        <v>522</v>
      </c>
      <c r="C497" s="35">
        <f>MATCH(A497,'Bank of England inputs'!A:A,0)</f>
        <v>501</v>
      </c>
      <c r="D497" s="6">
        <f>IF($A497&gt;DataEnd,NA(),IFERROR(INDEX('iBoxx inputs'!B:B,MATCH($A497,'iBoxx inputs'!$A:$A,0)),D496))</f>
        <v>6.3057163218308698</v>
      </c>
      <c r="E497" s="6">
        <f>IF($A497&gt;DataEnd,NA(),IFERROR(INDEX('iBoxx inputs'!C:C,MATCH($A497,'iBoxx inputs'!$A:$A,0)),E496))</f>
        <v>6.57801257584517</v>
      </c>
      <c r="F497" s="6">
        <f>IF($A497&gt;DataEnd,NA(),IFERROR(INDEX('Bank of England inputs'!D:D,MATCH($A497,'Bank of England inputs'!$A:$A,0),0),F496))</f>
        <v>3.0398117277897541</v>
      </c>
      <c r="H497" s="5">
        <f t="shared" si="22"/>
        <v>36508</v>
      </c>
      <c r="I497" s="6">
        <f t="shared" si="23"/>
        <v>6.4418644488380199</v>
      </c>
      <c r="J497" s="6">
        <f t="shared" si="21"/>
        <v>3.3016876331604772</v>
      </c>
    </row>
    <row r="498" spans="1:10" x14ac:dyDescent="0.2">
      <c r="A498" s="5">
        <f>IF(AND(dateA=1,A497&lt;DataEnd),'iBoxx inputs'!A502,IF(AND(dateA=2,A497&lt;DataEnd),'Bank of England inputs'!A502,IF(dateA=3,A497+1,IF(dateA=4,WORKDAY(A497,1,),WORKDAY(A497,1,holidayQ)))))</f>
        <v>36509</v>
      </c>
      <c r="B498" s="35">
        <f>MATCH(A498,'iBoxx inputs'!A:A,0)</f>
        <v>523</v>
      </c>
      <c r="C498" s="35">
        <f>MATCH(A498,'Bank of England inputs'!A:A,0)</f>
        <v>502</v>
      </c>
      <c r="D498" s="6">
        <f>IF($A498&gt;DataEnd,NA(),IFERROR(INDEX('iBoxx inputs'!B:B,MATCH($A498,'iBoxx inputs'!$A:$A,0)),D497))</f>
        <v>6.2735229652167499</v>
      </c>
      <c r="E498" s="6">
        <f>IF($A498&gt;DataEnd,NA(),IFERROR(INDEX('iBoxx inputs'!C:C,MATCH($A498,'iBoxx inputs'!$A:$A,0)),E497))</f>
        <v>6.5507459439666302</v>
      </c>
      <c r="F498" s="6">
        <f>IF($A498&gt;DataEnd,NA(),IFERROR(INDEX('Bank of England inputs'!D:D,MATCH($A498,'Bank of England inputs'!$A:$A,0),0),F497))</f>
        <v>3.0207924676343589</v>
      </c>
      <c r="H498" s="5">
        <f t="shared" si="22"/>
        <v>36509</v>
      </c>
      <c r="I498" s="6">
        <f t="shared" si="23"/>
        <v>6.4121344545916905</v>
      </c>
      <c r="J498" s="6">
        <f t="shared" si="21"/>
        <v>3.2919005044761196</v>
      </c>
    </row>
    <row r="499" spans="1:10" x14ac:dyDescent="0.2">
      <c r="A499" s="5">
        <f>IF(AND(dateA=1,A498&lt;DataEnd),'iBoxx inputs'!A503,IF(AND(dateA=2,A498&lt;DataEnd),'Bank of England inputs'!A503,IF(dateA=3,A498+1,IF(dateA=4,WORKDAY(A498,1,),WORKDAY(A498,1,holidayQ)))))</f>
        <v>36510</v>
      </c>
      <c r="B499" s="35">
        <f>MATCH(A499,'iBoxx inputs'!A:A,0)</f>
        <v>524</v>
      </c>
      <c r="C499" s="35">
        <f>MATCH(A499,'Bank of England inputs'!A:A,0)</f>
        <v>503</v>
      </c>
      <c r="D499" s="6">
        <f>IF($A499&gt;DataEnd,NA(),IFERROR(INDEX('iBoxx inputs'!B:B,MATCH($A499,'iBoxx inputs'!$A:$A,0)),D498))</f>
        <v>6.4230908767308996</v>
      </c>
      <c r="E499" s="6">
        <f>IF($A499&gt;DataEnd,NA(),IFERROR(INDEX('iBoxx inputs'!C:C,MATCH($A499,'iBoxx inputs'!$A:$A,0)),E498))</f>
        <v>6.6947112702510001</v>
      </c>
      <c r="F499" s="6">
        <f>IF($A499&gt;DataEnd,NA(),IFERROR(INDEX('Bank of England inputs'!D:D,MATCH($A499,'Bank of England inputs'!$A:$A,0),0),F498))</f>
        <v>3.2077692760447363</v>
      </c>
      <c r="H499" s="5">
        <f t="shared" si="22"/>
        <v>36510</v>
      </c>
      <c r="I499" s="6">
        <f t="shared" si="23"/>
        <v>6.5589010734909499</v>
      </c>
      <c r="J499" s="6">
        <f t="shared" si="21"/>
        <v>3.2469762896270904</v>
      </c>
    </row>
    <row r="500" spans="1:10" x14ac:dyDescent="0.2">
      <c r="A500" s="5">
        <f>IF(AND(dateA=1,A499&lt;DataEnd),'iBoxx inputs'!A504,IF(AND(dateA=2,A499&lt;DataEnd),'Bank of England inputs'!A504,IF(dateA=3,A499+1,IF(dateA=4,WORKDAY(A499,1,),WORKDAY(A499,1,holidayQ)))))</f>
        <v>36511</v>
      </c>
      <c r="B500" s="35">
        <f>MATCH(A500,'iBoxx inputs'!A:A,0)</f>
        <v>525</v>
      </c>
      <c r="C500" s="35">
        <f>MATCH(A500,'Bank of England inputs'!A:A,0)</f>
        <v>504</v>
      </c>
      <c r="D500" s="6">
        <f>IF($A500&gt;DataEnd,NA(),IFERROR(INDEX('iBoxx inputs'!B:B,MATCH($A500,'iBoxx inputs'!$A:$A,0)),D499))</f>
        <v>6.4450788303830899</v>
      </c>
      <c r="E500" s="6">
        <f>IF($A500&gt;DataEnd,NA(),IFERROR(INDEX('iBoxx inputs'!C:C,MATCH($A500,'iBoxx inputs'!$A:$A,0)),E499))</f>
        <v>6.7258175560124496</v>
      </c>
      <c r="F500" s="6">
        <f>IF($A500&gt;DataEnd,NA(),IFERROR(INDEX('Bank of England inputs'!D:D,MATCH($A500,'Bank of England inputs'!$A:$A,0),0),F499))</f>
        <v>3.1875245194193713</v>
      </c>
      <c r="H500" s="5">
        <f t="shared" si="22"/>
        <v>36511</v>
      </c>
      <c r="I500" s="6">
        <f t="shared" si="23"/>
        <v>6.5854481931977702</v>
      </c>
      <c r="J500" s="6">
        <f t="shared" si="21"/>
        <v>3.2929597735809057</v>
      </c>
    </row>
    <row r="501" spans="1:10" x14ac:dyDescent="0.2">
      <c r="A501" s="5">
        <f>IF(AND(dateA=1,A500&lt;DataEnd),'iBoxx inputs'!A505,IF(AND(dateA=2,A500&lt;DataEnd),'Bank of England inputs'!A505,IF(dateA=3,A500+1,IF(dateA=4,WORKDAY(A500,1,),WORKDAY(A500,1,holidayQ)))))</f>
        <v>36514</v>
      </c>
      <c r="B501" s="35">
        <f>MATCH(A501,'iBoxx inputs'!A:A,0)</f>
        <v>526</v>
      </c>
      <c r="C501" s="35">
        <f>MATCH(A501,'Bank of England inputs'!A:A,0)</f>
        <v>505</v>
      </c>
      <c r="D501" s="6">
        <f>IF($A501&gt;DataEnd,NA(),IFERROR(INDEX('iBoxx inputs'!B:B,MATCH($A501,'iBoxx inputs'!$A:$A,0)),D500))</f>
        <v>6.4604931752323402</v>
      </c>
      <c r="E501" s="6">
        <f>IF($A501&gt;DataEnd,NA(),IFERROR(INDEX('iBoxx inputs'!C:C,MATCH($A501,'iBoxx inputs'!$A:$A,0)),E500))</f>
        <v>6.7407663704611602</v>
      </c>
      <c r="F501" s="6">
        <f>IF($A501&gt;DataEnd,NA(),IFERROR(INDEX('Bank of England inputs'!D:D,MATCH($A501,'Bank of England inputs'!$A:$A,0),0),F500))</f>
        <v>3.1973322871714283</v>
      </c>
      <c r="H501" s="5">
        <f t="shared" si="22"/>
        <v>36514</v>
      </c>
      <c r="I501" s="6">
        <f t="shared" si="23"/>
        <v>6.6006297728467498</v>
      </c>
      <c r="J501" s="6">
        <f t="shared" si="21"/>
        <v>3.2978541307684406</v>
      </c>
    </row>
    <row r="502" spans="1:10" x14ac:dyDescent="0.2">
      <c r="A502" s="5">
        <f>IF(AND(dateA=1,A501&lt;DataEnd),'iBoxx inputs'!A506,IF(AND(dateA=2,A501&lt;DataEnd),'Bank of England inputs'!A506,IF(dateA=3,A501+1,IF(dateA=4,WORKDAY(A501,1,),WORKDAY(A501,1,holidayQ)))))</f>
        <v>36515</v>
      </c>
      <c r="B502" s="35">
        <f>MATCH(A502,'iBoxx inputs'!A:A,0)</f>
        <v>527</v>
      </c>
      <c r="C502" s="35">
        <f>MATCH(A502,'Bank of England inputs'!A:A,0)</f>
        <v>506</v>
      </c>
      <c r="D502" s="6">
        <f>IF($A502&gt;DataEnd,NA(),IFERROR(INDEX('iBoxx inputs'!B:B,MATCH($A502,'iBoxx inputs'!$A:$A,0)),D501))</f>
        <v>6.4646550188080001</v>
      </c>
      <c r="E502" s="6">
        <f>IF($A502&gt;DataEnd,NA(),IFERROR(INDEX('iBoxx inputs'!C:C,MATCH($A502,'iBoxx inputs'!$A:$A,0)),E501))</f>
        <v>6.7447883714775401</v>
      </c>
      <c r="F502" s="6">
        <f>IF($A502&gt;DataEnd,NA(),IFERROR(INDEX('Bank of England inputs'!D:D,MATCH($A502,'Bank of England inputs'!$A:$A,0),0),F501))</f>
        <v>3.2172633643942961</v>
      </c>
      <c r="H502" s="5">
        <f t="shared" si="22"/>
        <v>36515</v>
      </c>
      <c r="I502" s="6">
        <f t="shared" si="23"/>
        <v>6.6047216951427696</v>
      </c>
      <c r="J502" s="6">
        <f t="shared" si="21"/>
        <v>3.2818718694270332</v>
      </c>
    </row>
    <row r="503" spans="1:10" x14ac:dyDescent="0.2">
      <c r="A503" s="5">
        <f>IF(AND(dateA=1,A502&lt;DataEnd),'iBoxx inputs'!A507,IF(AND(dateA=2,A502&lt;DataEnd),'Bank of England inputs'!A507,IF(dateA=3,A502+1,IF(dateA=4,WORKDAY(A502,1,),WORKDAY(A502,1,holidayQ)))))</f>
        <v>36516</v>
      </c>
      <c r="B503" s="35">
        <f>MATCH(A503,'iBoxx inputs'!A:A,0)</f>
        <v>528</v>
      </c>
      <c r="C503" s="35">
        <f>MATCH(A503,'Bank of England inputs'!A:A,0)</f>
        <v>507</v>
      </c>
      <c r="D503" s="6">
        <f>IF($A503&gt;DataEnd,NA(),IFERROR(INDEX('iBoxx inputs'!B:B,MATCH($A503,'iBoxx inputs'!$A:$A,0)),D502))</f>
        <v>6.5518080786828197</v>
      </c>
      <c r="E503" s="6">
        <f>IF($A503&gt;DataEnd,NA(),IFERROR(INDEX('iBoxx inputs'!C:C,MATCH($A503,'iBoxx inputs'!$A:$A,0)),E502))</f>
        <v>6.8302461797943304</v>
      </c>
      <c r="F503" s="6">
        <f>IF($A503&gt;DataEnd,NA(),IFERROR(INDEX('Bank of England inputs'!D:D,MATCH($A503,'Bank of England inputs'!$A:$A,0),0),F502))</f>
        <v>3.2856021969399629</v>
      </c>
      <c r="H503" s="5">
        <f t="shared" si="22"/>
        <v>36516</v>
      </c>
      <c r="I503" s="6">
        <f t="shared" si="23"/>
        <v>6.6910271292385755</v>
      </c>
      <c r="J503" s="6">
        <f t="shared" si="21"/>
        <v>3.2970954904298244</v>
      </c>
    </row>
    <row r="504" spans="1:10" x14ac:dyDescent="0.2">
      <c r="A504" s="5">
        <f>IF(AND(dateA=1,A503&lt;DataEnd),'iBoxx inputs'!A508,IF(AND(dateA=2,A503&lt;DataEnd),'Bank of England inputs'!A508,IF(dateA=3,A503+1,IF(dateA=4,WORKDAY(A503,1,),WORKDAY(A503,1,holidayQ)))))</f>
        <v>36517</v>
      </c>
      <c r="B504" s="35">
        <f>MATCH(A504,'iBoxx inputs'!A:A,0)</f>
        <v>529</v>
      </c>
      <c r="C504" s="35">
        <f>MATCH(A504,'Bank of England inputs'!A:A,0)</f>
        <v>508</v>
      </c>
      <c r="D504" s="6">
        <f>IF($A504&gt;DataEnd,NA(),IFERROR(INDEX('iBoxx inputs'!B:B,MATCH($A504,'iBoxx inputs'!$A:$A,0)),D503))</f>
        <v>6.54183199217462</v>
      </c>
      <c r="E504" s="6">
        <f>IF($A504&gt;DataEnd,NA(),IFERROR(INDEX('iBoxx inputs'!C:C,MATCH($A504,'iBoxx inputs'!$A:$A,0)),E503))</f>
        <v>6.8217389177945202</v>
      </c>
      <c r="F504" s="6">
        <f>IF($A504&gt;DataEnd,NA(),IFERROR(INDEX('Bank of England inputs'!D:D,MATCH($A504,'Bank of England inputs'!$A:$A,0),0),F503))</f>
        <v>3.275794429187906</v>
      </c>
      <c r="H504" s="5">
        <f t="shared" si="22"/>
        <v>36517</v>
      </c>
      <c r="I504" s="6">
        <f t="shared" si="23"/>
        <v>6.6817854549845705</v>
      </c>
      <c r="J504" s="6">
        <f t="shared" si="21"/>
        <v>3.29795674254727</v>
      </c>
    </row>
    <row r="505" spans="1:10" x14ac:dyDescent="0.2">
      <c r="A505" s="5">
        <f>IF(AND(dateA=1,A504&lt;DataEnd),'iBoxx inputs'!A509,IF(AND(dateA=2,A504&lt;DataEnd),'Bank of England inputs'!A509,IF(dateA=3,A504+1,IF(dateA=4,WORKDAY(A504,1,),WORKDAY(A504,1,holidayQ)))))</f>
        <v>36518</v>
      </c>
      <c r="B505" s="35">
        <f>MATCH(A505,'iBoxx inputs'!A:A,0)</f>
        <v>530</v>
      </c>
      <c r="C505" s="35">
        <f>MATCH(A505,'Bank of England inputs'!A:A,0)</f>
        <v>509</v>
      </c>
      <c r="D505" s="6">
        <f>IF($A505&gt;DataEnd,NA(),IFERROR(INDEX('iBoxx inputs'!B:B,MATCH($A505,'iBoxx inputs'!$A:$A,0)),D504))</f>
        <v>6.54508023894165</v>
      </c>
      <c r="E505" s="6">
        <f>IF($A505&gt;DataEnd,NA(),IFERROR(INDEX('iBoxx inputs'!C:C,MATCH($A505,'iBoxx inputs'!$A:$A,0)),E504))</f>
        <v>6.8247611669174599</v>
      </c>
      <c r="F505" s="6">
        <f>IF($A505&gt;DataEnd,NA(),IFERROR(INDEX('Bank of England inputs'!D:D,MATCH($A505,'Bank of England inputs'!$A:$A,0),0),F504))</f>
        <v>3.275794429187906</v>
      </c>
      <c r="H505" s="5">
        <f t="shared" si="22"/>
        <v>36518</v>
      </c>
      <c r="I505" s="6">
        <f t="shared" si="23"/>
        <v>6.6849207029295545</v>
      </c>
      <c r="J505" s="6">
        <f t="shared" si="21"/>
        <v>3.3009925438812759</v>
      </c>
    </row>
    <row r="506" spans="1:10" x14ac:dyDescent="0.2">
      <c r="A506" s="5">
        <f>IF(AND(dateA=1,A505&lt;DataEnd),'iBoxx inputs'!A510,IF(AND(dateA=2,A505&lt;DataEnd),'Bank of England inputs'!A510,IF(dateA=3,A505+1,IF(dateA=4,WORKDAY(A505,1,),WORKDAY(A505,1,holidayQ)))))</f>
        <v>36523</v>
      </c>
      <c r="B506" s="35">
        <f>MATCH(A506,'iBoxx inputs'!A:A,0)</f>
        <v>533</v>
      </c>
      <c r="C506" s="35">
        <f>MATCH(A506,'Bank of England inputs'!A:A,0)</f>
        <v>510</v>
      </c>
      <c r="D506" s="6">
        <f>IF($A506&gt;DataEnd,NA(),IFERROR(INDEX('iBoxx inputs'!B:B,MATCH($A506,'iBoxx inputs'!$A:$A,0)),D505))</f>
        <v>6.5450556411020502</v>
      </c>
      <c r="E506" s="6">
        <f>IF($A506&gt;DataEnd,NA(),IFERROR(INDEX('iBoxx inputs'!C:C,MATCH($A506,'iBoxx inputs'!$A:$A,0)),E505))</f>
        <v>6.8248642119688903</v>
      </c>
      <c r="F506" s="6">
        <f>IF($A506&gt;DataEnd,NA(),IFERROR(INDEX('Bank of England inputs'!D:D,MATCH($A506,'Bank of England inputs'!$A:$A,0),0),F505))</f>
        <v>3.2856021969399629</v>
      </c>
      <c r="H506" s="5">
        <f t="shared" si="22"/>
        <v>36523</v>
      </c>
      <c r="I506" s="6">
        <f t="shared" si="23"/>
        <v>6.6849599265354698</v>
      </c>
      <c r="J506" s="6">
        <f t="shared" si="21"/>
        <v>3.2912212905664928</v>
      </c>
    </row>
    <row r="507" spans="1:10" x14ac:dyDescent="0.2">
      <c r="A507" s="5">
        <f>IF(AND(dateA=1,A506&lt;DataEnd),'iBoxx inputs'!A511,IF(AND(dateA=2,A506&lt;DataEnd),'Bank of England inputs'!A511,IF(dateA=3,A506+1,IF(dateA=4,WORKDAY(A506,1,),WORKDAY(A506,1,holidayQ)))))</f>
        <v>36524</v>
      </c>
      <c r="B507" s="35">
        <f>MATCH(A507,'iBoxx inputs'!A:A,0)</f>
        <v>534</v>
      </c>
      <c r="C507" s="35">
        <f>MATCH(A507,'Bank of England inputs'!A:A,0)</f>
        <v>511</v>
      </c>
      <c r="D507" s="6">
        <f>IF($A507&gt;DataEnd,NA(),IFERROR(INDEX('iBoxx inputs'!B:B,MATCH($A507,'iBoxx inputs'!$A:$A,0)),D506))</f>
        <v>6.5958649989974001</v>
      </c>
      <c r="E507" s="6">
        <f>IF($A507&gt;DataEnd,NA(),IFERROR(INDEX('iBoxx inputs'!C:C,MATCH($A507,'iBoxx inputs'!$A:$A,0)),E506))</f>
        <v>6.8732575836875398</v>
      </c>
      <c r="F507" s="6">
        <f>IF($A507&gt;DataEnd,NA(),IFERROR(INDEX('Bank of England inputs'!D:D,MATCH($A507,'Bank of England inputs'!$A:$A,0),0),F506))</f>
        <v>3.3643943109367358</v>
      </c>
      <c r="H507" s="5">
        <f t="shared" si="22"/>
        <v>36524</v>
      </c>
      <c r="I507" s="6">
        <f t="shared" si="23"/>
        <v>6.7345612913424695</v>
      </c>
      <c r="J507" s="6">
        <f t="shared" si="21"/>
        <v>3.2604718509429143</v>
      </c>
    </row>
    <row r="508" spans="1:10" x14ac:dyDescent="0.2">
      <c r="A508" s="5">
        <f>IF(AND(dateA=1,A507&lt;DataEnd),'iBoxx inputs'!A512,IF(AND(dateA=2,A507&lt;DataEnd),'Bank of England inputs'!A512,IF(dateA=3,A507+1,IF(dateA=4,WORKDAY(A507,1,),WORKDAY(A507,1,holidayQ)))))</f>
        <v>36529</v>
      </c>
      <c r="B508" s="35">
        <f>MATCH(A508,'iBoxx inputs'!A:A,0)</f>
        <v>537</v>
      </c>
      <c r="C508" s="35">
        <f>MATCH(A508,'Bank of England inputs'!A:A,0)</f>
        <v>512</v>
      </c>
      <c r="D508" s="6">
        <f>IF($A508&gt;DataEnd,NA(),IFERROR(INDEX('iBoxx inputs'!B:B,MATCH($A508,'iBoxx inputs'!$A:$A,0)),D507))</f>
        <v>6.7368223979260904</v>
      </c>
      <c r="E508" s="6">
        <f>IF($A508&gt;DataEnd,NA(),IFERROR(INDEX('iBoxx inputs'!C:C,MATCH($A508,'iBoxx inputs'!$A:$A,0)),E507))</f>
        <v>6.9879207098245999</v>
      </c>
      <c r="F508" s="6">
        <f>IF($A508&gt;DataEnd,NA(),IFERROR(INDEX('Bank of England inputs'!D:D,MATCH($A508,'Bank of England inputs'!$A:$A,0),0),F507))</f>
        <v>3.4509803921568549</v>
      </c>
      <c r="H508" s="5">
        <f t="shared" si="22"/>
        <v>36529</v>
      </c>
      <c r="I508" s="6">
        <f t="shared" si="23"/>
        <v>6.8623715538753451</v>
      </c>
      <c r="J508" s="6">
        <f t="shared" si="21"/>
        <v>3.2975919114412999</v>
      </c>
    </row>
    <row r="509" spans="1:10" x14ac:dyDescent="0.2">
      <c r="A509" s="5">
        <f>IF(AND(dateA=1,A508&lt;DataEnd),'iBoxx inputs'!A513,IF(AND(dateA=2,A508&lt;DataEnd),'Bank of England inputs'!A513,IF(dateA=3,A508+1,IF(dateA=4,WORKDAY(A508,1,),WORKDAY(A508,1,holidayQ)))))</f>
        <v>36530</v>
      </c>
      <c r="B509" s="35">
        <f>MATCH(A509,'iBoxx inputs'!A:A,0)</f>
        <v>538</v>
      </c>
      <c r="C509" s="35">
        <f>MATCH(A509,'Bank of England inputs'!A:A,0)</f>
        <v>513</v>
      </c>
      <c r="D509" s="6">
        <f>IF($A509&gt;DataEnd,NA(),IFERROR(INDEX('iBoxx inputs'!B:B,MATCH($A509,'iBoxx inputs'!$A:$A,0)),D508))</f>
        <v>6.76052691880599</v>
      </c>
      <c r="E509" s="6">
        <f>IF($A509&gt;DataEnd,NA(),IFERROR(INDEX('iBoxx inputs'!C:C,MATCH($A509,'iBoxx inputs'!$A:$A,0)),E508))</f>
        <v>7.0250732671200904</v>
      </c>
      <c r="F509" s="6">
        <f>IF($A509&gt;DataEnd,NA(),IFERROR(INDEX('Bank of England inputs'!D:D,MATCH($A509,'Bank of England inputs'!$A:$A,0),0),F508))</f>
        <v>3.5192628173708496</v>
      </c>
      <c r="H509" s="5">
        <f t="shared" si="22"/>
        <v>36530</v>
      </c>
      <c r="I509" s="6">
        <f t="shared" si="23"/>
        <v>6.8928000929630402</v>
      </c>
      <c r="J509" s="6">
        <f t="shared" si="21"/>
        <v>3.2588497867723554</v>
      </c>
    </row>
    <row r="510" spans="1:10" x14ac:dyDescent="0.2">
      <c r="A510" s="5">
        <f>IF(AND(dateA=1,A509&lt;DataEnd),'iBoxx inputs'!A514,IF(AND(dateA=2,A509&lt;DataEnd),'Bank of England inputs'!A514,IF(dateA=3,A509+1,IF(dateA=4,WORKDAY(A509,1,),WORKDAY(A509,1,holidayQ)))))</f>
        <v>36531</v>
      </c>
      <c r="B510" s="35">
        <f>MATCH(A510,'iBoxx inputs'!A:A,0)</f>
        <v>539</v>
      </c>
      <c r="C510" s="35">
        <f>MATCH(A510,'Bank of England inputs'!A:A,0)</f>
        <v>514</v>
      </c>
      <c r="D510" s="6">
        <f>IF($A510&gt;DataEnd,NA(),IFERROR(INDEX('iBoxx inputs'!B:B,MATCH($A510,'iBoxx inputs'!$A:$A,0)),D509))</f>
        <v>6.7491400766216296</v>
      </c>
      <c r="E510" s="6">
        <f>IF($A510&gt;DataEnd,NA(),IFERROR(INDEX('iBoxx inputs'!C:C,MATCH($A510,'iBoxx inputs'!$A:$A,0)),E509))</f>
        <v>7.0193474693347504</v>
      </c>
      <c r="F510" s="6">
        <f>IF($A510&gt;DataEnd,NA(),IFERROR(INDEX('Bank of England inputs'!D:D,MATCH($A510,'Bank of England inputs'!$A:$A,0),0),F509))</f>
        <v>3.5189178592432979</v>
      </c>
      <c r="H510" s="5">
        <f t="shared" si="22"/>
        <v>36531</v>
      </c>
      <c r="I510" s="6">
        <f t="shared" si="23"/>
        <v>6.8842437729781896</v>
      </c>
      <c r="J510" s="6">
        <f t="shared" si="21"/>
        <v>3.2509284132111738</v>
      </c>
    </row>
    <row r="511" spans="1:10" x14ac:dyDescent="0.2">
      <c r="A511" s="5">
        <f>IF(AND(dateA=1,A510&lt;DataEnd),'iBoxx inputs'!A515,IF(AND(dateA=2,A510&lt;DataEnd),'Bank of England inputs'!A515,IF(dateA=3,A510+1,IF(dateA=4,WORKDAY(A510,1,),WORKDAY(A510,1,holidayQ)))))</f>
        <v>36532</v>
      </c>
      <c r="B511" s="35">
        <f>MATCH(A511,'iBoxx inputs'!A:A,0)</f>
        <v>540</v>
      </c>
      <c r="C511" s="35">
        <f>MATCH(A511,'Bank of England inputs'!A:A,0)</f>
        <v>515</v>
      </c>
      <c r="D511" s="6">
        <f>IF($A511&gt;DataEnd,NA(),IFERROR(INDEX('iBoxx inputs'!B:B,MATCH($A511,'iBoxx inputs'!$A:$A,0)),D510))</f>
        <v>6.6725464907961003</v>
      </c>
      <c r="E511" s="6">
        <f>IF($A511&gt;DataEnd,NA(),IFERROR(INDEX('iBoxx inputs'!C:C,MATCH($A511,'iBoxx inputs'!$A:$A,0)),E510))</f>
        <v>6.9615124991767301</v>
      </c>
      <c r="F511" s="6">
        <f>IF($A511&gt;DataEnd,NA(),IFERROR(INDEX('Bank of England inputs'!D:D,MATCH($A511,'Bank of England inputs'!$A:$A,0),0),F510))</f>
        <v>3.5003431708991117</v>
      </c>
      <c r="H511" s="5">
        <f t="shared" si="22"/>
        <v>36532</v>
      </c>
      <c r="I511" s="6">
        <f t="shared" si="23"/>
        <v>6.8170294949864152</v>
      </c>
      <c r="J511" s="6">
        <f t="shared" si="21"/>
        <v>3.2045172242673781</v>
      </c>
    </row>
    <row r="512" spans="1:10" x14ac:dyDescent="0.2">
      <c r="A512" s="5">
        <f>IF(AND(dateA=1,A511&lt;DataEnd),'iBoxx inputs'!A516,IF(AND(dateA=2,A511&lt;DataEnd),'Bank of England inputs'!A516,IF(dateA=3,A511+1,IF(dateA=4,WORKDAY(A511,1,),WORKDAY(A511,1,holidayQ)))))</f>
        <v>36535</v>
      </c>
      <c r="B512" s="35">
        <f>MATCH(A512,'iBoxx inputs'!A:A,0)</f>
        <v>541</v>
      </c>
      <c r="C512" s="35">
        <f>MATCH(A512,'Bank of England inputs'!A:A,0)</f>
        <v>516</v>
      </c>
      <c r="D512" s="6">
        <f>IF($A512&gt;DataEnd,NA(),IFERROR(INDEX('iBoxx inputs'!B:B,MATCH($A512,'iBoxx inputs'!$A:$A,0)),D511))</f>
        <v>6.5885795812249901</v>
      </c>
      <c r="E512" s="6">
        <f>IF($A512&gt;DataEnd,NA(),IFERROR(INDEX('iBoxx inputs'!C:C,MATCH($A512,'iBoxx inputs'!$A:$A,0)),E511))</f>
        <v>6.8756409682105399</v>
      </c>
      <c r="F512" s="6">
        <f>IF($A512&gt;DataEnd,NA(),IFERROR(INDEX('Bank of England inputs'!D:D,MATCH($A512,'Bank of England inputs'!$A:$A,0),0),F511))</f>
        <v>3.4519956850053823</v>
      </c>
      <c r="H512" s="5">
        <f t="shared" si="22"/>
        <v>36535</v>
      </c>
      <c r="I512" s="6">
        <f t="shared" si="23"/>
        <v>6.7321102747177655</v>
      </c>
      <c r="J512" s="6">
        <f t="shared" si="21"/>
        <v>3.1706634250921573</v>
      </c>
    </row>
    <row r="513" spans="1:10" x14ac:dyDescent="0.2">
      <c r="A513" s="5">
        <f>IF(AND(dateA=1,A512&lt;DataEnd),'iBoxx inputs'!A517,IF(AND(dateA=2,A512&lt;DataEnd),'Bank of England inputs'!A517,IF(dateA=3,A512+1,IF(dateA=4,WORKDAY(A512,1,),WORKDAY(A512,1,holidayQ)))))</f>
        <v>36536</v>
      </c>
      <c r="B513" s="35">
        <f>MATCH(A513,'iBoxx inputs'!A:A,0)</f>
        <v>542</v>
      </c>
      <c r="C513" s="35">
        <f>MATCH(A513,'Bank of England inputs'!A:A,0)</f>
        <v>517</v>
      </c>
      <c r="D513" s="6">
        <f>IF($A513&gt;DataEnd,NA(),IFERROR(INDEX('iBoxx inputs'!B:B,MATCH($A513,'iBoxx inputs'!$A:$A,0)),D512))</f>
        <v>6.6186211626270399</v>
      </c>
      <c r="E513" s="6">
        <f>IF($A513&gt;DataEnd,NA(),IFERROR(INDEX('iBoxx inputs'!C:C,MATCH($A513,'iBoxx inputs'!$A:$A,0)),E512))</f>
        <v>6.9051624745033298</v>
      </c>
      <c r="F513" s="6">
        <f>IF($A513&gt;DataEnd,NA(),IFERROR(INDEX('Bank of England inputs'!D:D,MATCH($A513,'Bank of England inputs'!$A:$A,0),0),F512))</f>
        <v>3.5406041584935322</v>
      </c>
      <c r="H513" s="5">
        <f t="shared" si="22"/>
        <v>36536</v>
      </c>
      <c r="I513" s="6">
        <f t="shared" si="23"/>
        <v>6.7618918185651848</v>
      </c>
      <c r="J513" s="6">
        <f t="shared" si="21"/>
        <v>3.1111346956607555</v>
      </c>
    </row>
    <row r="514" spans="1:10" x14ac:dyDescent="0.2">
      <c r="A514" s="5">
        <f>IF(AND(dateA=1,A513&lt;DataEnd),'iBoxx inputs'!A518,IF(AND(dateA=2,A513&lt;DataEnd),'Bank of England inputs'!A518,IF(dateA=3,A513+1,IF(dateA=4,WORKDAY(A513,1,),WORKDAY(A513,1,holidayQ)))))</f>
        <v>36537</v>
      </c>
      <c r="B514" s="35">
        <f>MATCH(A514,'iBoxx inputs'!A:A,0)</f>
        <v>543</v>
      </c>
      <c r="C514" s="35">
        <f>MATCH(A514,'Bank of England inputs'!A:A,0)</f>
        <v>518</v>
      </c>
      <c r="D514" s="6">
        <f>IF($A514&gt;DataEnd,NA(),IFERROR(INDEX('iBoxx inputs'!B:B,MATCH($A514,'iBoxx inputs'!$A:$A,0)),D513))</f>
        <v>6.7219377780266303</v>
      </c>
      <c r="E514" s="6">
        <f>IF($A514&gt;DataEnd,NA(),IFERROR(INDEX('iBoxx inputs'!C:C,MATCH($A514,'iBoxx inputs'!$A:$A,0)),E513))</f>
        <v>7.0122344640442504</v>
      </c>
      <c r="F514" s="6">
        <f>IF($A514&gt;DataEnd,NA(),IFERROR(INDEX('Bank of England inputs'!D:D,MATCH($A514,'Bank of England inputs'!$A:$A,0),0),F513))</f>
        <v>3.568977350720659</v>
      </c>
      <c r="H514" s="5">
        <f t="shared" si="22"/>
        <v>36537</v>
      </c>
      <c r="I514" s="6">
        <f t="shared" si="23"/>
        <v>6.8670861210354399</v>
      </c>
      <c r="J514" s="6">
        <f t="shared" si="21"/>
        <v>3.1844562480772831</v>
      </c>
    </row>
    <row r="515" spans="1:10" x14ac:dyDescent="0.2">
      <c r="A515" s="5">
        <f>IF(AND(dateA=1,A514&lt;DataEnd),'iBoxx inputs'!A519,IF(AND(dateA=2,A514&lt;DataEnd),'Bank of England inputs'!A519,IF(dateA=3,A514+1,IF(dateA=4,WORKDAY(A514,1,),WORKDAY(A514,1,holidayQ)))))</f>
        <v>36538</v>
      </c>
      <c r="B515" s="35">
        <f>MATCH(A515,'iBoxx inputs'!A:A,0)</f>
        <v>544</v>
      </c>
      <c r="C515" s="35">
        <f>MATCH(A515,'Bank of England inputs'!A:A,0)</f>
        <v>519</v>
      </c>
      <c r="D515" s="6">
        <f>IF($A515&gt;DataEnd,NA(),IFERROR(INDEX('iBoxx inputs'!B:B,MATCH($A515,'iBoxx inputs'!$A:$A,0)),D514))</f>
        <v>6.6566454947074503</v>
      </c>
      <c r="E515" s="6">
        <f>IF($A515&gt;DataEnd,NA(),IFERROR(INDEX('iBoxx inputs'!C:C,MATCH($A515,'iBoxx inputs'!$A:$A,0)),E514))</f>
        <v>6.9123865034616196</v>
      </c>
      <c r="F515" s="6">
        <f>IF($A515&gt;DataEnd,NA(),IFERROR(INDEX('Bank of England inputs'!D:D,MATCH($A515,'Bank of England inputs'!$A:$A,0),0),F514))</f>
        <v>3.4604450544064136</v>
      </c>
      <c r="H515" s="5">
        <f t="shared" si="22"/>
        <v>36538</v>
      </c>
      <c r="I515" s="6">
        <f t="shared" si="23"/>
        <v>6.784515999084535</v>
      </c>
      <c r="J515" s="6">
        <f t="shared" ref="J515:J578" si="24">((1+I515/100)/(1+F515/100)-1)*100</f>
        <v>3.2128906297765436</v>
      </c>
    </row>
    <row r="516" spans="1:10" x14ac:dyDescent="0.2">
      <c r="A516" s="5">
        <f>IF(AND(dateA=1,A515&lt;DataEnd),'iBoxx inputs'!A520,IF(AND(dateA=2,A515&lt;DataEnd),'Bank of England inputs'!A520,IF(dateA=3,A515+1,IF(dateA=4,WORKDAY(A515,1,),WORKDAY(A515,1,holidayQ)))))</f>
        <v>36539</v>
      </c>
      <c r="B516" s="35">
        <f>MATCH(A516,'iBoxx inputs'!A:A,0)</f>
        <v>545</v>
      </c>
      <c r="C516" s="35">
        <f>MATCH(A516,'Bank of England inputs'!A:A,0)</f>
        <v>520</v>
      </c>
      <c r="D516" s="6">
        <f>IF($A516&gt;DataEnd,NA(),IFERROR(INDEX('iBoxx inputs'!B:B,MATCH($A516,'iBoxx inputs'!$A:$A,0)),D515))</f>
        <v>6.6646417612181699</v>
      </c>
      <c r="E516" s="6">
        <f>IF($A516&gt;DataEnd,NA(),IFERROR(INDEX('iBoxx inputs'!C:C,MATCH($A516,'iBoxx inputs'!$A:$A,0)),E515))</f>
        <v>6.9379522838232797</v>
      </c>
      <c r="F516" s="6">
        <f>IF($A516&gt;DataEnd,NA(),IFERROR(INDEX('Bank of England inputs'!D:D,MATCH($A516,'Bank of England inputs'!$A:$A,0),0),F515))</f>
        <v>3.4793688130941858</v>
      </c>
      <c r="H516" s="5">
        <f t="shared" ref="H516:H579" si="25">A516</f>
        <v>36539</v>
      </c>
      <c r="I516" s="6">
        <f t="shared" ref="I516:I579" si="26">(D516+E516)/2</f>
        <v>6.8012970225207248</v>
      </c>
      <c r="J516" s="6">
        <f t="shared" si="24"/>
        <v>3.2102323849951597</v>
      </c>
    </row>
    <row r="517" spans="1:10" x14ac:dyDescent="0.2">
      <c r="A517" s="5">
        <f>IF(AND(dateA=1,A516&lt;DataEnd),'iBoxx inputs'!A521,IF(AND(dateA=2,A516&lt;DataEnd),'Bank of England inputs'!A521,IF(dateA=3,A516+1,IF(dateA=4,WORKDAY(A516,1,),WORKDAY(A516,1,holidayQ)))))</f>
        <v>36542</v>
      </c>
      <c r="B517" s="35">
        <f>MATCH(A517,'iBoxx inputs'!A:A,0)</f>
        <v>546</v>
      </c>
      <c r="C517" s="35">
        <f>MATCH(A517,'Bank of England inputs'!A:A,0)</f>
        <v>521</v>
      </c>
      <c r="D517" s="6">
        <f>IF($A517&gt;DataEnd,NA(),IFERROR(INDEX('iBoxx inputs'!B:B,MATCH($A517,'iBoxx inputs'!$A:$A,0)),D516))</f>
        <v>6.7149591162037998</v>
      </c>
      <c r="E517" s="6">
        <f>IF($A517&gt;DataEnd,NA(),IFERROR(INDEX('iBoxx inputs'!C:C,MATCH($A517,'iBoxx inputs'!$A:$A,0)),E516))</f>
        <v>6.9885340705024097</v>
      </c>
      <c r="F517" s="6">
        <f>IF($A517&gt;DataEnd,NA(),IFERROR(INDEX('Bank of England inputs'!D:D,MATCH($A517,'Bank of England inputs'!$A:$A,0),0),F516))</f>
        <v>3.5178833904948581</v>
      </c>
      <c r="H517" s="5">
        <f t="shared" si="25"/>
        <v>36542</v>
      </c>
      <c r="I517" s="6">
        <f t="shared" si="26"/>
        <v>6.8517465933531048</v>
      </c>
      <c r="J517" s="6">
        <f t="shared" si="24"/>
        <v>3.2205673973086268</v>
      </c>
    </row>
    <row r="518" spans="1:10" x14ac:dyDescent="0.2">
      <c r="A518" s="5">
        <f>IF(AND(dateA=1,A517&lt;DataEnd),'iBoxx inputs'!A522,IF(AND(dateA=2,A517&lt;DataEnd),'Bank of England inputs'!A522,IF(dateA=3,A517+1,IF(dateA=4,WORKDAY(A517,1,),WORKDAY(A517,1,holidayQ)))))</f>
        <v>36543</v>
      </c>
      <c r="B518" s="35">
        <f>MATCH(A518,'iBoxx inputs'!A:A,0)</f>
        <v>547</v>
      </c>
      <c r="C518" s="35">
        <f>MATCH(A518,'Bank of England inputs'!A:A,0)</f>
        <v>522</v>
      </c>
      <c r="D518" s="6">
        <f>IF($A518&gt;DataEnd,NA(),IFERROR(INDEX('iBoxx inputs'!B:B,MATCH($A518,'iBoxx inputs'!$A:$A,0)),D517))</f>
        <v>6.7957034824908797</v>
      </c>
      <c r="E518" s="6">
        <f>IF($A518&gt;DataEnd,NA(),IFERROR(INDEX('iBoxx inputs'!C:C,MATCH($A518,'iBoxx inputs'!$A:$A,0)),E517))</f>
        <v>7.0648769131482103</v>
      </c>
      <c r="F518" s="6">
        <f>IF($A518&gt;DataEnd,NA(),IFERROR(INDEX('Bank of England inputs'!D:D,MATCH($A518,'Bank of England inputs'!$A:$A,0),0),F517))</f>
        <v>3.5451963568700506</v>
      </c>
      <c r="H518" s="5">
        <f t="shared" si="25"/>
        <v>36543</v>
      </c>
      <c r="I518" s="6">
        <f t="shared" si="26"/>
        <v>6.930290197819545</v>
      </c>
      <c r="J518" s="6">
        <f t="shared" si="24"/>
        <v>3.2691944774364101</v>
      </c>
    </row>
    <row r="519" spans="1:10" x14ac:dyDescent="0.2">
      <c r="A519" s="5">
        <f>IF(AND(dateA=1,A518&lt;DataEnd),'iBoxx inputs'!A523,IF(AND(dateA=2,A518&lt;DataEnd),'Bank of England inputs'!A523,IF(dateA=3,A518+1,IF(dateA=4,WORKDAY(A518,1,),WORKDAY(A518,1,holidayQ)))))</f>
        <v>36544</v>
      </c>
      <c r="B519" s="35">
        <f>MATCH(A519,'iBoxx inputs'!A:A,0)</f>
        <v>548</v>
      </c>
      <c r="C519" s="35">
        <f>MATCH(A519,'Bank of England inputs'!A:A,0)</f>
        <v>523</v>
      </c>
      <c r="D519" s="6">
        <f>IF($A519&gt;DataEnd,NA(),IFERROR(INDEX('iBoxx inputs'!B:B,MATCH($A519,'iBoxx inputs'!$A:$A,0)),D518))</f>
        <v>6.7693799201327503</v>
      </c>
      <c r="E519" s="6">
        <f>IF($A519&gt;DataEnd,NA(),IFERROR(INDEX('iBoxx inputs'!C:C,MATCH($A519,'iBoxx inputs'!$A:$A,0)),E518))</f>
        <v>7.0361178668001303</v>
      </c>
      <c r="F519" s="6">
        <f>IF($A519&gt;DataEnd,NA(),IFERROR(INDEX('Bank of England inputs'!D:D,MATCH($A519,'Bank of England inputs'!$A:$A,0),0),F518))</f>
        <v>3.4256631105020974</v>
      </c>
      <c r="H519" s="5">
        <f t="shared" si="25"/>
        <v>36544</v>
      </c>
      <c r="I519" s="6">
        <f t="shared" si="26"/>
        <v>6.9027488934664403</v>
      </c>
      <c r="J519" s="6">
        <f t="shared" si="24"/>
        <v>3.3619178049159482</v>
      </c>
    </row>
    <row r="520" spans="1:10" x14ac:dyDescent="0.2">
      <c r="A520" s="5">
        <f>IF(AND(dateA=1,A519&lt;DataEnd),'iBoxx inputs'!A524,IF(AND(dateA=2,A519&lt;DataEnd),'Bank of England inputs'!A524,IF(dateA=3,A519+1,IF(dateA=4,WORKDAY(A519,1,),WORKDAY(A519,1,holidayQ)))))</f>
        <v>36545</v>
      </c>
      <c r="B520" s="35">
        <f>MATCH(A520,'iBoxx inputs'!A:A,0)</f>
        <v>549</v>
      </c>
      <c r="C520" s="35">
        <f>MATCH(A520,'Bank of England inputs'!A:A,0)</f>
        <v>524</v>
      </c>
      <c r="D520" s="6">
        <f>IF($A520&gt;DataEnd,NA(),IFERROR(INDEX('iBoxx inputs'!B:B,MATCH($A520,'iBoxx inputs'!$A:$A,0)),D519))</f>
        <v>6.8263254061624101</v>
      </c>
      <c r="E520" s="6">
        <f>IF($A520&gt;DataEnd,NA(),IFERROR(INDEX('iBoxx inputs'!C:C,MATCH($A520,'iBoxx inputs'!$A:$A,0)),E519))</f>
        <v>7.0873285354158702</v>
      </c>
      <c r="F520" s="6">
        <f>IF($A520&gt;DataEnd,NA(),IFERROR(INDEX('Bank of England inputs'!D:D,MATCH($A520,'Bank of England inputs'!$A:$A,0),0),F519))</f>
        <v>3.4344422700586907</v>
      </c>
      <c r="H520" s="5">
        <f t="shared" si="25"/>
        <v>36545</v>
      </c>
      <c r="I520" s="6">
        <f t="shared" si="26"/>
        <v>6.9568269707891401</v>
      </c>
      <c r="J520" s="6">
        <f t="shared" si="24"/>
        <v>3.4054272671899755</v>
      </c>
    </row>
    <row r="521" spans="1:10" x14ac:dyDescent="0.2">
      <c r="A521" s="5">
        <f>IF(AND(dateA=1,A520&lt;DataEnd),'iBoxx inputs'!A525,IF(AND(dateA=2,A520&lt;DataEnd),'Bank of England inputs'!A525,IF(dateA=3,A520+1,IF(dateA=4,WORKDAY(A520,1,),WORKDAY(A520,1,holidayQ)))))</f>
        <v>36546</v>
      </c>
      <c r="B521" s="35">
        <f>MATCH(A521,'iBoxx inputs'!A:A,0)</f>
        <v>550</v>
      </c>
      <c r="C521" s="35">
        <f>MATCH(A521,'Bank of England inputs'!A:A,0)</f>
        <v>525</v>
      </c>
      <c r="D521" s="6">
        <f>IF($A521&gt;DataEnd,NA(),IFERROR(INDEX('iBoxx inputs'!B:B,MATCH($A521,'iBoxx inputs'!$A:$A,0)),D520))</f>
        <v>6.82779877243724</v>
      </c>
      <c r="E521" s="6">
        <f>IF($A521&gt;DataEnd,NA(),IFERROR(INDEX('iBoxx inputs'!C:C,MATCH($A521,'iBoxx inputs'!$A:$A,0)),E520))</f>
        <v>7.0928275891698398</v>
      </c>
      <c r="F521" s="6">
        <f>IF($A521&gt;DataEnd,NA(),IFERROR(INDEX('Bank of England inputs'!D:D,MATCH($A521,'Bank of England inputs'!$A:$A,0),0),F520))</f>
        <v>3.4148727984344429</v>
      </c>
      <c r="H521" s="5">
        <f t="shared" si="25"/>
        <v>36546</v>
      </c>
      <c r="I521" s="6">
        <f t="shared" si="26"/>
        <v>6.9603131808035403</v>
      </c>
      <c r="J521" s="6">
        <f t="shared" si="24"/>
        <v>3.428366042938058</v>
      </c>
    </row>
    <row r="522" spans="1:10" x14ac:dyDescent="0.2">
      <c r="A522" s="5">
        <f>IF(AND(dateA=1,A521&lt;DataEnd),'iBoxx inputs'!A526,IF(AND(dateA=2,A521&lt;DataEnd),'Bank of England inputs'!A526,IF(dateA=3,A521+1,IF(dateA=4,WORKDAY(A521,1,),WORKDAY(A521,1,holidayQ)))))</f>
        <v>36549</v>
      </c>
      <c r="B522" s="35">
        <f>MATCH(A522,'iBoxx inputs'!A:A,0)</f>
        <v>551</v>
      </c>
      <c r="C522" s="35">
        <f>MATCH(A522,'Bank of England inputs'!A:A,0)</f>
        <v>526</v>
      </c>
      <c r="D522" s="6">
        <f>IF($A522&gt;DataEnd,NA(),IFERROR(INDEX('iBoxx inputs'!B:B,MATCH($A522,'iBoxx inputs'!$A:$A,0)),D521))</f>
        <v>6.8134796041794603</v>
      </c>
      <c r="E522" s="6">
        <f>IF($A522&gt;DataEnd,NA(),IFERROR(INDEX('iBoxx inputs'!C:C,MATCH($A522,'iBoxx inputs'!$A:$A,0)),E521))</f>
        <v>7.0780201121883897</v>
      </c>
      <c r="F522" s="6">
        <f>IF($A522&gt;DataEnd,NA(),IFERROR(INDEX('Bank of England inputs'!D:D,MATCH($A522,'Bank of England inputs'!$A:$A,0),0),F521))</f>
        <v>3.3953033268101729</v>
      </c>
      <c r="H522" s="5">
        <f t="shared" si="25"/>
        <v>36549</v>
      </c>
      <c r="I522" s="6">
        <f t="shared" si="26"/>
        <v>6.945749858183925</v>
      </c>
      <c r="J522" s="6">
        <f t="shared" si="24"/>
        <v>3.4338566812377902</v>
      </c>
    </row>
    <row r="523" spans="1:10" x14ac:dyDescent="0.2">
      <c r="A523" s="5">
        <f>IF(AND(dateA=1,A522&lt;DataEnd),'iBoxx inputs'!A527,IF(AND(dateA=2,A522&lt;DataEnd),'Bank of England inputs'!A527,IF(dateA=3,A522+1,IF(dateA=4,WORKDAY(A522,1,),WORKDAY(A522,1,holidayQ)))))</f>
        <v>36550</v>
      </c>
      <c r="B523" s="35">
        <f>MATCH(A523,'iBoxx inputs'!A:A,0)</f>
        <v>552</v>
      </c>
      <c r="C523" s="35">
        <f>MATCH(A523,'Bank of England inputs'!A:A,0)</f>
        <v>527</v>
      </c>
      <c r="D523" s="6">
        <f>IF($A523&gt;DataEnd,NA(),IFERROR(INDEX('iBoxx inputs'!B:B,MATCH($A523,'iBoxx inputs'!$A:$A,0)),D522))</f>
        <v>6.7275055273372804</v>
      </c>
      <c r="E523" s="6">
        <f>IF($A523&gt;DataEnd,NA(),IFERROR(INDEX('iBoxx inputs'!C:C,MATCH($A523,'iBoxx inputs'!$A:$A,0)),E522))</f>
        <v>6.9879378038277702</v>
      </c>
      <c r="F523" s="6">
        <f>IF($A523&gt;DataEnd,NA(),IFERROR(INDEX('Bank of England inputs'!D:D,MATCH($A523,'Bank of England inputs'!$A:$A,0),0),F522))</f>
        <v>3.3268101761252389</v>
      </c>
      <c r="H523" s="5">
        <f t="shared" si="25"/>
        <v>36550</v>
      </c>
      <c r="I523" s="6">
        <f t="shared" si="26"/>
        <v>6.8577216655825257</v>
      </c>
      <c r="J523" s="6">
        <f t="shared" si="24"/>
        <v>3.4172268392285376</v>
      </c>
    </row>
    <row r="524" spans="1:10" x14ac:dyDescent="0.2">
      <c r="A524" s="5">
        <f>IF(AND(dateA=1,A523&lt;DataEnd),'iBoxx inputs'!A528,IF(AND(dateA=2,A523&lt;DataEnd),'Bank of England inputs'!A528,IF(dateA=3,A523+1,IF(dateA=4,WORKDAY(A523,1,),WORKDAY(A523,1,holidayQ)))))</f>
        <v>36551</v>
      </c>
      <c r="B524" s="35">
        <f>MATCH(A524,'iBoxx inputs'!A:A,0)</f>
        <v>553</v>
      </c>
      <c r="C524" s="35">
        <f>MATCH(A524,'Bank of England inputs'!A:A,0)</f>
        <v>528</v>
      </c>
      <c r="D524" s="6">
        <f>IF($A524&gt;DataEnd,NA(),IFERROR(INDEX('iBoxx inputs'!B:B,MATCH($A524,'iBoxx inputs'!$A:$A,0)),D523))</f>
        <v>6.7449240141269096</v>
      </c>
      <c r="E524" s="6">
        <f>IF($A524&gt;DataEnd,NA(),IFERROR(INDEX('iBoxx inputs'!C:C,MATCH($A524,'iBoxx inputs'!$A:$A,0)),E523))</f>
        <v>7.0015262128397397</v>
      </c>
      <c r="F524" s="6">
        <f>IF($A524&gt;DataEnd,NA(),IFERROR(INDEX('Bank of England inputs'!D:D,MATCH($A524,'Bank of England inputs'!$A:$A,0),0),F523))</f>
        <v>3.2964883106720189</v>
      </c>
      <c r="H524" s="5">
        <f t="shared" si="25"/>
        <v>36551</v>
      </c>
      <c r="I524" s="6">
        <f t="shared" si="26"/>
        <v>6.8732251134833247</v>
      </c>
      <c r="J524" s="6">
        <f t="shared" si="24"/>
        <v>3.462592834767042</v>
      </c>
    </row>
    <row r="525" spans="1:10" x14ac:dyDescent="0.2">
      <c r="A525" s="5">
        <f>IF(AND(dateA=1,A524&lt;DataEnd),'iBoxx inputs'!A529,IF(AND(dateA=2,A524&lt;DataEnd),'Bank of England inputs'!A529,IF(dateA=3,A524+1,IF(dateA=4,WORKDAY(A524,1,),WORKDAY(A524,1,holidayQ)))))</f>
        <v>36552</v>
      </c>
      <c r="B525" s="35">
        <f>MATCH(A525,'iBoxx inputs'!A:A,0)</f>
        <v>554</v>
      </c>
      <c r="C525" s="35">
        <f>MATCH(A525,'Bank of England inputs'!A:A,0)</f>
        <v>529</v>
      </c>
      <c r="D525" s="6">
        <f>IF($A525&gt;DataEnd,NA(),IFERROR(INDEX('iBoxx inputs'!B:B,MATCH($A525,'iBoxx inputs'!$A:$A,0)),D524))</f>
        <v>6.8482504308023699</v>
      </c>
      <c r="E525" s="6">
        <f>IF($A525&gt;DataEnd,NA(),IFERROR(INDEX('iBoxx inputs'!C:C,MATCH($A525,'iBoxx inputs'!$A:$A,0)),E524))</f>
        <v>7.0973617233375501</v>
      </c>
      <c r="F525" s="6">
        <f>IF($A525&gt;DataEnd,NA(),IFERROR(INDEX('Bank of England inputs'!D:D,MATCH($A525,'Bank of England inputs'!$A:$A,0),0),F524))</f>
        <v>3.3538672142368275</v>
      </c>
      <c r="H525" s="5">
        <f t="shared" si="25"/>
        <v>36552</v>
      </c>
      <c r="I525" s="6">
        <f t="shared" si="26"/>
        <v>6.9728060770699596</v>
      </c>
      <c r="J525" s="6">
        <f t="shared" si="24"/>
        <v>3.5015030984100637</v>
      </c>
    </row>
    <row r="526" spans="1:10" x14ac:dyDescent="0.2">
      <c r="A526" s="5">
        <f>IF(AND(dateA=1,A525&lt;DataEnd),'iBoxx inputs'!A530,IF(AND(dateA=2,A525&lt;DataEnd),'Bank of England inputs'!A530,IF(dateA=3,A525+1,IF(dateA=4,WORKDAY(A525,1,),WORKDAY(A525,1,holidayQ)))))</f>
        <v>36553</v>
      </c>
      <c r="B526" s="35">
        <f>MATCH(A526,'iBoxx inputs'!A:A,0)</f>
        <v>555</v>
      </c>
      <c r="C526" s="35">
        <f>MATCH(A526,'Bank of England inputs'!A:A,0)</f>
        <v>530</v>
      </c>
      <c r="D526" s="6">
        <f>IF($A526&gt;DataEnd,NA(),IFERROR(INDEX('iBoxx inputs'!B:B,MATCH($A526,'iBoxx inputs'!$A:$A,0)),D525))</f>
        <v>6.8676511410836998</v>
      </c>
      <c r="E526" s="6">
        <f>IF($A526&gt;DataEnd,NA(),IFERROR(INDEX('iBoxx inputs'!C:C,MATCH($A526,'iBoxx inputs'!$A:$A,0)),E525))</f>
        <v>7.11597280132455</v>
      </c>
      <c r="F526" s="6">
        <f>IF($A526&gt;DataEnd,NA(),IFERROR(INDEX('Bank of England inputs'!D:D,MATCH($A526,'Bank of England inputs'!$A:$A,0),0),F525))</f>
        <v>3.3532114576204863</v>
      </c>
      <c r="H526" s="5">
        <f t="shared" si="25"/>
        <v>36553</v>
      </c>
      <c r="I526" s="6">
        <f t="shared" si="26"/>
        <v>6.9918119712041253</v>
      </c>
      <c r="J526" s="6">
        <f t="shared" si="24"/>
        <v>3.5205490591607269</v>
      </c>
    </row>
    <row r="527" spans="1:10" x14ac:dyDescent="0.2">
      <c r="A527" s="5">
        <f>IF(AND(dateA=1,A526&lt;DataEnd),'iBoxx inputs'!A531,IF(AND(dateA=2,A526&lt;DataEnd),'Bank of England inputs'!A531,IF(dateA=3,A526+1,IF(dateA=4,WORKDAY(A526,1,),WORKDAY(A526,1,holidayQ)))))</f>
        <v>36556</v>
      </c>
      <c r="B527" s="35">
        <f>MATCH(A527,'iBoxx inputs'!A:A,0)</f>
        <v>556</v>
      </c>
      <c r="C527" s="35">
        <f>MATCH(A527,'Bank of England inputs'!A:A,0)</f>
        <v>531</v>
      </c>
      <c r="D527" s="6">
        <f>IF($A527&gt;DataEnd,NA(),IFERROR(INDEX('iBoxx inputs'!B:B,MATCH($A527,'iBoxx inputs'!$A:$A,0)),D526))</f>
        <v>6.7901804337655101</v>
      </c>
      <c r="E527" s="6">
        <f>IF($A527&gt;DataEnd,NA(),IFERROR(INDEX('iBoxx inputs'!C:C,MATCH($A527,'iBoxx inputs'!$A:$A,0)),E526))</f>
        <v>7.0183150627347599</v>
      </c>
      <c r="F527" s="6">
        <f>IF($A527&gt;DataEnd,NA(),IFERROR(INDEX('Bank of England inputs'!D:D,MATCH($A527,'Bank of England inputs'!$A:$A,0),0),F526))</f>
        <v>3.2557684786859609</v>
      </c>
      <c r="H527" s="5">
        <f t="shared" si="25"/>
        <v>36556</v>
      </c>
      <c r="I527" s="6">
        <f t="shared" si="26"/>
        <v>6.9042477482501354</v>
      </c>
      <c r="J527" s="6">
        <f t="shared" si="24"/>
        <v>3.5334386865923939</v>
      </c>
    </row>
    <row r="528" spans="1:10" x14ac:dyDescent="0.2">
      <c r="A528" s="5">
        <f>IF(AND(dateA=1,A527&lt;DataEnd),'iBoxx inputs'!A532,IF(AND(dateA=2,A527&lt;DataEnd),'Bank of England inputs'!A532,IF(dateA=3,A527+1,IF(dateA=4,WORKDAY(A527,1,),WORKDAY(A527,1,holidayQ)))))</f>
        <v>36557</v>
      </c>
      <c r="B528" s="35">
        <f>MATCH(A528,'iBoxx inputs'!A:A,0)</f>
        <v>557</v>
      </c>
      <c r="C528" s="35">
        <f>MATCH(A528,'Bank of England inputs'!A:A,0)</f>
        <v>532</v>
      </c>
      <c r="D528" s="6">
        <f>IF($A528&gt;DataEnd,NA(),IFERROR(INDEX('iBoxx inputs'!B:B,MATCH($A528,'iBoxx inputs'!$A:$A,0)),D527))</f>
        <v>6.6531053256565098</v>
      </c>
      <c r="E528" s="6">
        <f>IF($A528&gt;DataEnd,NA(),IFERROR(INDEX('iBoxx inputs'!C:C,MATCH($A528,'iBoxx inputs'!$A:$A,0)),E527))</f>
        <v>6.9034253138436599</v>
      </c>
      <c r="F528" s="6">
        <f>IF($A528&gt;DataEnd,NA(),IFERROR(INDEX('Bank of England inputs'!D:D,MATCH($A528,'Bank of England inputs'!$A:$A,0),0),F527))</f>
        <v>3.1791059375916975</v>
      </c>
      <c r="H528" s="5">
        <f t="shared" si="25"/>
        <v>36557</v>
      </c>
      <c r="I528" s="6">
        <f t="shared" si="26"/>
        <v>6.7782653197500853</v>
      </c>
      <c r="J528" s="6">
        <f t="shared" si="24"/>
        <v>3.4882637811722628</v>
      </c>
    </row>
    <row r="529" spans="1:10" x14ac:dyDescent="0.2">
      <c r="A529" s="5">
        <f>IF(AND(dateA=1,A528&lt;DataEnd),'iBoxx inputs'!A533,IF(AND(dateA=2,A528&lt;DataEnd),'Bank of England inputs'!A533,IF(dateA=3,A528+1,IF(dateA=4,WORKDAY(A528,1,),WORKDAY(A528,1,holidayQ)))))</f>
        <v>36558</v>
      </c>
      <c r="B529" s="35">
        <f>MATCH(A529,'iBoxx inputs'!A:A,0)</f>
        <v>558</v>
      </c>
      <c r="C529" s="35">
        <f>MATCH(A529,'Bank of England inputs'!A:A,0)</f>
        <v>533</v>
      </c>
      <c r="D529" s="6">
        <f>IF($A529&gt;DataEnd,NA(),IFERROR(INDEX('iBoxx inputs'!B:B,MATCH($A529,'iBoxx inputs'!$A:$A,0)),D528))</f>
        <v>6.6765728719270703</v>
      </c>
      <c r="E529" s="6">
        <f>IF($A529&gt;DataEnd,NA(),IFERROR(INDEX('iBoxx inputs'!C:C,MATCH($A529,'iBoxx inputs'!$A:$A,0)),E528))</f>
        <v>6.9254299820011402</v>
      </c>
      <c r="F529" s="6">
        <f>IF($A529&gt;DataEnd,NA(),IFERROR(INDEX('Bank of England inputs'!D:D,MATCH($A529,'Bank of England inputs'!$A:$A,0),0),F528))</f>
        <v>3.1787949921752823</v>
      </c>
      <c r="H529" s="5">
        <f t="shared" si="25"/>
        <v>36558</v>
      </c>
      <c r="I529" s="6">
        <f t="shared" si="26"/>
        <v>6.8010014269641053</v>
      </c>
      <c r="J529" s="6">
        <f t="shared" si="24"/>
        <v>3.5106112986331484</v>
      </c>
    </row>
    <row r="530" spans="1:10" x14ac:dyDescent="0.2">
      <c r="A530" s="5">
        <f>IF(AND(dateA=1,A529&lt;DataEnd),'iBoxx inputs'!A534,IF(AND(dateA=2,A529&lt;DataEnd),'Bank of England inputs'!A534,IF(dateA=3,A529+1,IF(dateA=4,WORKDAY(A529,1,),WORKDAY(A529,1,holidayQ)))))</f>
        <v>36559</v>
      </c>
      <c r="B530" s="35">
        <f>MATCH(A530,'iBoxx inputs'!A:A,0)</f>
        <v>559</v>
      </c>
      <c r="C530" s="35">
        <f>MATCH(A530,'Bank of England inputs'!A:A,0)</f>
        <v>534</v>
      </c>
      <c r="D530" s="6">
        <f>IF($A530&gt;DataEnd,NA(),IFERROR(INDEX('iBoxx inputs'!B:B,MATCH($A530,'iBoxx inputs'!$A:$A,0)),D529))</f>
        <v>6.5949871895463801</v>
      </c>
      <c r="E530" s="6">
        <f>IF($A530&gt;DataEnd,NA(),IFERROR(INDEX('iBoxx inputs'!C:C,MATCH($A530,'iBoxx inputs'!$A:$A,0)),E529))</f>
        <v>6.8402061505807703</v>
      </c>
      <c r="F530" s="6">
        <f>IF($A530&gt;DataEnd,NA(),IFERROR(INDEX('Bank of England inputs'!D:D,MATCH($A530,'Bank of England inputs'!$A:$A,0),0),F529))</f>
        <v>3.1301966154749117</v>
      </c>
      <c r="H530" s="5">
        <f t="shared" si="25"/>
        <v>36559</v>
      </c>
      <c r="I530" s="6">
        <f t="shared" si="26"/>
        <v>6.7175966700635747</v>
      </c>
      <c r="J530" s="6">
        <f t="shared" si="24"/>
        <v>3.4785156746713453</v>
      </c>
    </row>
    <row r="531" spans="1:10" x14ac:dyDescent="0.2">
      <c r="A531" s="5">
        <f>IF(AND(dateA=1,A530&lt;DataEnd),'iBoxx inputs'!A535,IF(AND(dateA=2,A530&lt;DataEnd),'Bank of England inputs'!A535,IF(dateA=3,A530+1,IF(dateA=4,WORKDAY(A530,1,),WORKDAY(A530,1,holidayQ)))))</f>
        <v>36560</v>
      </c>
      <c r="B531" s="35">
        <f>MATCH(A531,'iBoxx inputs'!A:A,0)</f>
        <v>560</v>
      </c>
      <c r="C531" s="35">
        <f>MATCH(A531,'Bank of England inputs'!A:A,0)</f>
        <v>535</v>
      </c>
      <c r="D531" s="6">
        <f>IF($A531&gt;DataEnd,NA(),IFERROR(INDEX('iBoxx inputs'!B:B,MATCH($A531,'iBoxx inputs'!$A:$A,0)),D530))</f>
        <v>6.6808147282804304</v>
      </c>
      <c r="E531" s="6">
        <f>IF($A531&gt;DataEnd,NA(),IFERROR(INDEX('iBoxx inputs'!C:C,MATCH($A531,'iBoxx inputs'!$A:$A,0)),E530))</f>
        <v>6.92133092283028</v>
      </c>
      <c r="F531" s="6">
        <f>IF($A531&gt;DataEnd,NA(),IFERROR(INDEX('Bank of England inputs'!D:D,MATCH($A531,'Bank of England inputs'!$A:$A,0),0),F530))</f>
        <v>3.2084515308617778</v>
      </c>
      <c r="H531" s="5">
        <f t="shared" si="25"/>
        <v>36560</v>
      </c>
      <c r="I531" s="6">
        <f t="shared" si="26"/>
        <v>6.8010728255553552</v>
      </c>
      <c r="J531" s="6">
        <f t="shared" si="24"/>
        <v>3.4809371145533508</v>
      </c>
    </row>
    <row r="532" spans="1:10" x14ac:dyDescent="0.2">
      <c r="A532" s="5">
        <f>IF(AND(dateA=1,A531&lt;DataEnd),'iBoxx inputs'!A536,IF(AND(dateA=2,A531&lt;DataEnd),'Bank of England inputs'!A536,IF(dateA=3,A531+1,IF(dateA=4,WORKDAY(A531,1,),WORKDAY(A531,1,holidayQ)))))</f>
        <v>36563</v>
      </c>
      <c r="B532" s="35">
        <f>MATCH(A532,'iBoxx inputs'!A:A,0)</f>
        <v>561</v>
      </c>
      <c r="C532" s="35">
        <f>MATCH(A532,'Bank of England inputs'!A:A,0)</f>
        <v>536</v>
      </c>
      <c r="D532" s="6">
        <f>IF($A532&gt;DataEnd,NA(),IFERROR(INDEX('iBoxx inputs'!B:B,MATCH($A532,'iBoxx inputs'!$A:$A,0)),D531))</f>
        <v>6.6814140740704602</v>
      </c>
      <c r="E532" s="6">
        <f>IF($A532&gt;DataEnd,NA(),IFERROR(INDEX('iBoxx inputs'!C:C,MATCH($A532,'iBoxx inputs'!$A:$A,0)),E531))</f>
        <v>6.9224644836620604</v>
      </c>
      <c r="F532" s="6">
        <f>IF($A532&gt;DataEnd,NA(),IFERROR(INDEX('Bank of England inputs'!D:D,MATCH($A532,'Bank of England inputs'!$A:$A,0),0),F531))</f>
        <v>3.2280152597084832</v>
      </c>
      <c r="H532" s="5">
        <f t="shared" si="25"/>
        <v>36563</v>
      </c>
      <c r="I532" s="6">
        <f t="shared" si="26"/>
        <v>6.8019392788662607</v>
      </c>
      <c r="J532" s="6">
        <f t="shared" si="24"/>
        <v>3.4621648107504788</v>
      </c>
    </row>
    <row r="533" spans="1:10" x14ac:dyDescent="0.2">
      <c r="A533" s="5">
        <f>IF(AND(dateA=1,A532&lt;DataEnd),'iBoxx inputs'!A537,IF(AND(dateA=2,A532&lt;DataEnd),'Bank of England inputs'!A537,IF(dateA=3,A532+1,IF(dateA=4,WORKDAY(A532,1,),WORKDAY(A532,1,holidayQ)))))</f>
        <v>36564</v>
      </c>
      <c r="B533" s="35">
        <f>MATCH(A533,'iBoxx inputs'!A:A,0)</f>
        <v>562</v>
      </c>
      <c r="C533" s="35">
        <f>MATCH(A533,'Bank of England inputs'!A:A,0)</f>
        <v>537</v>
      </c>
      <c r="D533" s="6">
        <f>IF($A533&gt;DataEnd,NA(),IFERROR(INDEX('iBoxx inputs'!B:B,MATCH($A533,'iBoxx inputs'!$A:$A,0)),D532))</f>
        <v>6.6519922577567501</v>
      </c>
      <c r="E533" s="6">
        <f>IF($A533&gt;DataEnd,NA(),IFERROR(INDEX('iBoxx inputs'!C:C,MATCH($A533,'iBoxx inputs'!$A:$A,0)),E532))</f>
        <v>6.8888811060479798</v>
      </c>
      <c r="F533" s="6">
        <f>IF($A533&gt;DataEnd,NA(),IFERROR(INDEX('Bank of England inputs'!D:D,MATCH($A533,'Bank of England inputs'!$A:$A,0),0),F532))</f>
        <v>3.1989825865779586</v>
      </c>
      <c r="H533" s="5">
        <f t="shared" si="25"/>
        <v>36564</v>
      </c>
      <c r="I533" s="6">
        <f t="shared" si="26"/>
        <v>6.7704366819023649</v>
      </c>
      <c r="J533" s="6">
        <f t="shared" si="24"/>
        <v>3.460745450981717</v>
      </c>
    </row>
    <row r="534" spans="1:10" x14ac:dyDescent="0.2">
      <c r="A534" s="5">
        <f>IF(AND(dateA=1,A533&lt;DataEnd),'iBoxx inputs'!A538,IF(AND(dateA=2,A533&lt;DataEnd),'Bank of England inputs'!A538,IF(dateA=3,A533+1,IF(dateA=4,WORKDAY(A533,1,),WORKDAY(A533,1,holidayQ)))))</f>
        <v>36565</v>
      </c>
      <c r="B534" s="35">
        <f>MATCH(A534,'iBoxx inputs'!A:A,0)</f>
        <v>563</v>
      </c>
      <c r="C534" s="35">
        <f>MATCH(A534,'Bank of England inputs'!A:A,0)</f>
        <v>538</v>
      </c>
      <c r="D534" s="6">
        <f>IF($A534&gt;DataEnd,NA(),IFERROR(INDEX('iBoxx inputs'!B:B,MATCH($A534,'iBoxx inputs'!$A:$A,0)),D533))</f>
        <v>6.7233320148446101</v>
      </c>
      <c r="E534" s="6">
        <f>IF($A534&gt;DataEnd,NA(),IFERROR(INDEX('iBoxx inputs'!C:C,MATCH($A534,'iBoxx inputs'!$A:$A,0)),E533))</f>
        <v>6.9512121628358301</v>
      </c>
      <c r="F534" s="6">
        <f>IF($A534&gt;DataEnd,NA(),IFERROR(INDEX('Bank of England inputs'!D:D,MATCH($A534,'Bank of England inputs'!$A:$A,0),0),F533))</f>
        <v>3.2485322896281588</v>
      </c>
      <c r="H534" s="5">
        <f t="shared" si="25"/>
        <v>36565</v>
      </c>
      <c r="I534" s="6">
        <f t="shared" si="26"/>
        <v>6.8372720888402201</v>
      </c>
      <c r="J534" s="6">
        <f t="shared" si="24"/>
        <v>3.4758264545059925</v>
      </c>
    </row>
    <row r="535" spans="1:10" x14ac:dyDescent="0.2">
      <c r="A535" s="5">
        <f>IF(AND(dateA=1,A534&lt;DataEnd),'iBoxx inputs'!A539,IF(AND(dateA=2,A534&lt;DataEnd),'Bank of England inputs'!A539,IF(dateA=3,A534+1,IF(dateA=4,WORKDAY(A534,1,),WORKDAY(A534,1,holidayQ)))))</f>
        <v>36566</v>
      </c>
      <c r="B535" s="35">
        <f>MATCH(A535,'iBoxx inputs'!A:A,0)</f>
        <v>564</v>
      </c>
      <c r="C535" s="35">
        <f>MATCH(A535,'Bank of England inputs'!A:A,0)</f>
        <v>539</v>
      </c>
      <c r="D535" s="6">
        <f>IF($A535&gt;DataEnd,NA(),IFERROR(INDEX('iBoxx inputs'!B:B,MATCH($A535,'iBoxx inputs'!$A:$A,0)),D534))</f>
        <v>6.7727702718735197</v>
      </c>
      <c r="E535" s="6">
        <f>IF($A535&gt;DataEnd,NA(),IFERROR(INDEX('iBoxx inputs'!C:C,MATCH($A535,'iBoxx inputs'!$A:$A,0)),E534))</f>
        <v>6.9984992385882698</v>
      </c>
      <c r="F535" s="6">
        <f>IF($A535&gt;DataEnd,NA(),IFERROR(INDEX('Bank of England inputs'!D:D,MATCH($A535,'Bank of England inputs'!$A:$A,0),0),F534))</f>
        <v>3.30788804071247</v>
      </c>
      <c r="H535" s="5">
        <f t="shared" si="25"/>
        <v>36566</v>
      </c>
      <c r="I535" s="6">
        <f t="shared" si="26"/>
        <v>6.8856347552308943</v>
      </c>
      <c r="J535" s="6">
        <f t="shared" si="24"/>
        <v>3.4631883221816206</v>
      </c>
    </row>
    <row r="536" spans="1:10" x14ac:dyDescent="0.2">
      <c r="A536" s="5">
        <f>IF(AND(dateA=1,A535&lt;DataEnd),'iBoxx inputs'!A540,IF(AND(dateA=2,A535&lt;DataEnd),'Bank of England inputs'!A540,IF(dateA=3,A535+1,IF(dateA=4,WORKDAY(A535,1,),WORKDAY(A535,1,holidayQ)))))</f>
        <v>36567</v>
      </c>
      <c r="B536" s="35">
        <f>MATCH(A536,'iBoxx inputs'!A:A,0)</f>
        <v>565</v>
      </c>
      <c r="C536" s="35">
        <f>MATCH(A536,'Bank of England inputs'!A:A,0)</f>
        <v>540</v>
      </c>
      <c r="D536" s="6">
        <f>IF($A536&gt;DataEnd,NA(),IFERROR(INDEX('iBoxx inputs'!B:B,MATCH($A536,'iBoxx inputs'!$A:$A,0)),D535))</f>
        <v>6.7738364084116602</v>
      </c>
      <c r="E536" s="6">
        <f>IF($A536&gt;DataEnd,NA(),IFERROR(INDEX('iBoxx inputs'!C:C,MATCH($A536,'iBoxx inputs'!$A:$A,0)),E535))</f>
        <v>6.9986281089808804</v>
      </c>
      <c r="F536" s="6">
        <f>IF($A536&gt;DataEnd,NA(),IFERROR(INDEX('Bank of England inputs'!D:D,MATCH($A536,'Bank of England inputs'!$A:$A,0),0),F535))</f>
        <v>3.2785280876883816</v>
      </c>
      <c r="H536" s="5">
        <f t="shared" si="25"/>
        <v>36567</v>
      </c>
      <c r="I536" s="6">
        <f t="shared" si="26"/>
        <v>6.8862322586962703</v>
      </c>
      <c r="J536" s="6">
        <f t="shared" si="24"/>
        <v>3.4931793062976002</v>
      </c>
    </row>
    <row r="537" spans="1:10" x14ac:dyDescent="0.2">
      <c r="A537" s="5">
        <f>IF(AND(dateA=1,A536&lt;DataEnd),'iBoxx inputs'!A541,IF(AND(dateA=2,A536&lt;DataEnd),'Bank of England inputs'!A541,IF(dateA=3,A536+1,IF(dateA=4,WORKDAY(A536,1,),WORKDAY(A536,1,holidayQ)))))</f>
        <v>36570</v>
      </c>
      <c r="B537" s="35">
        <f>MATCH(A537,'iBoxx inputs'!A:A,0)</f>
        <v>566</v>
      </c>
      <c r="C537" s="35">
        <f>MATCH(A537,'Bank of England inputs'!A:A,0)</f>
        <v>541</v>
      </c>
      <c r="D537" s="6">
        <f>IF($A537&gt;DataEnd,NA(),IFERROR(INDEX('iBoxx inputs'!B:B,MATCH($A537,'iBoxx inputs'!$A:$A,0)),D536))</f>
        <v>6.74326144857333</v>
      </c>
      <c r="E537" s="6">
        <f>IF($A537&gt;DataEnd,NA(),IFERROR(INDEX('iBoxx inputs'!C:C,MATCH($A537,'iBoxx inputs'!$A:$A,0)),E536))</f>
        <v>6.9628822818507903</v>
      </c>
      <c r="F537" s="6">
        <f>IF($A537&gt;DataEnd,NA(),IFERROR(INDEX('Bank of England inputs'!D:D,MATCH($A537,'Bank of England inputs'!$A:$A,0),0),F536))</f>
        <v>3.229910932759128</v>
      </c>
      <c r="H537" s="5">
        <f t="shared" si="25"/>
        <v>36570</v>
      </c>
      <c r="I537" s="6">
        <f t="shared" si="26"/>
        <v>6.8530718652120601</v>
      </c>
      <c r="J537" s="6">
        <f t="shared" si="24"/>
        <v>3.5097975961763339</v>
      </c>
    </row>
    <row r="538" spans="1:10" x14ac:dyDescent="0.2">
      <c r="A538" s="5">
        <f>IF(AND(dateA=1,A537&lt;DataEnd),'iBoxx inputs'!A542,IF(AND(dateA=2,A537&lt;DataEnd),'Bank of England inputs'!A542,IF(dateA=3,A537+1,IF(dateA=4,WORKDAY(A537,1,),WORKDAY(A537,1,holidayQ)))))</f>
        <v>36571</v>
      </c>
      <c r="B538" s="35">
        <f>MATCH(A538,'iBoxx inputs'!A:A,0)</f>
        <v>567</v>
      </c>
      <c r="C538" s="35">
        <f>MATCH(A538,'Bank of England inputs'!A:A,0)</f>
        <v>542</v>
      </c>
      <c r="D538" s="6">
        <f>IF($A538&gt;DataEnd,NA(),IFERROR(INDEX('iBoxx inputs'!B:B,MATCH($A538,'iBoxx inputs'!$A:$A,0)),D537))</f>
        <v>6.73375167917699</v>
      </c>
      <c r="E538" s="6">
        <f>IF($A538&gt;DataEnd,NA(),IFERROR(INDEX('iBoxx inputs'!C:C,MATCH($A538,'iBoxx inputs'!$A:$A,0)),E537))</f>
        <v>6.9550897611620996</v>
      </c>
      <c r="F538" s="6">
        <f>IF($A538&gt;DataEnd,NA(),IFERROR(INDEX('Bank of England inputs'!D:D,MATCH($A538,'Bank of England inputs'!$A:$A,0),0),F537))</f>
        <v>3.2295948326482637</v>
      </c>
      <c r="H538" s="5">
        <f t="shared" si="25"/>
        <v>36571</v>
      </c>
      <c r="I538" s="6">
        <f t="shared" si="26"/>
        <v>6.8444207201695448</v>
      </c>
      <c r="J538" s="6">
        <f t="shared" si="24"/>
        <v>3.5017340651016804</v>
      </c>
    </row>
    <row r="539" spans="1:10" x14ac:dyDescent="0.2">
      <c r="A539" s="5">
        <f>IF(AND(dateA=1,A538&lt;DataEnd),'iBoxx inputs'!A543,IF(AND(dateA=2,A538&lt;DataEnd),'Bank of England inputs'!A543,IF(dateA=3,A538+1,IF(dateA=4,WORKDAY(A538,1,),WORKDAY(A538,1,holidayQ)))))</f>
        <v>36572</v>
      </c>
      <c r="B539" s="35">
        <f>MATCH(A539,'iBoxx inputs'!A:A,0)</f>
        <v>568</v>
      </c>
      <c r="C539" s="35">
        <f>MATCH(A539,'Bank of England inputs'!A:A,0)</f>
        <v>543</v>
      </c>
      <c r="D539" s="6">
        <f>IF($A539&gt;DataEnd,NA(),IFERROR(INDEX('iBoxx inputs'!B:B,MATCH($A539,'iBoxx inputs'!$A:$A,0)),D538))</f>
        <v>6.8343822126733498</v>
      </c>
      <c r="E539" s="6">
        <f>IF($A539&gt;DataEnd,NA(),IFERROR(INDEX('iBoxx inputs'!C:C,MATCH($A539,'iBoxx inputs'!$A:$A,0)),E538))</f>
        <v>7.0456438160327499</v>
      </c>
      <c r="F539" s="6">
        <f>IF($A539&gt;DataEnd,NA(),IFERROR(INDEX('Bank of England inputs'!D:D,MATCH($A539,'Bank of England inputs'!$A:$A,0),0),F538))</f>
        <v>3.35813589191305</v>
      </c>
      <c r="H539" s="5">
        <f t="shared" si="25"/>
        <v>36572</v>
      </c>
      <c r="I539" s="6">
        <f t="shared" si="26"/>
        <v>6.9400130143530498</v>
      </c>
      <c r="J539" s="6">
        <f t="shared" si="24"/>
        <v>3.465500893113771</v>
      </c>
    </row>
    <row r="540" spans="1:10" x14ac:dyDescent="0.2">
      <c r="A540" s="5">
        <f>IF(AND(dateA=1,A539&lt;DataEnd),'iBoxx inputs'!A544,IF(AND(dateA=2,A539&lt;DataEnd),'Bank of England inputs'!A544,IF(dateA=3,A539+1,IF(dateA=4,WORKDAY(A539,1,),WORKDAY(A539,1,holidayQ)))))</f>
        <v>36573</v>
      </c>
      <c r="B540" s="35">
        <f>MATCH(A540,'iBoxx inputs'!A:A,0)</f>
        <v>569</v>
      </c>
      <c r="C540" s="35">
        <f>MATCH(A540,'Bank of England inputs'!A:A,0)</f>
        <v>544</v>
      </c>
      <c r="D540" s="6">
        <f>IF($A540&gt;DataEnd,NA(),IFERROR(INDEX('iBoxx inputs'!B:B,MATCH($A540,'iBoxx inputs'!$A:$A,0)),D539))</f>
        <v>6.7997162343227098</v>
      </c>
      <c r="E540" s="6">
        <f>IF($A540&gt;DataEnd,NA(),IFERROR(INDEX('iBoxx inputs'!C:C,MATCH($A540,'iBoxx inputs'!$A:$A,0)),E539))</f>
        <v>7.0081475239377298</v>
      </c>
      <c r="F540" s="6">
        <f>IF($A540&gt;DataEnd,NA(),IFERROR(INDEX('Bank of England inputs'!D:D,MATCH($A540,'Bank of England inputs'!$A:$A,0),0),F539))</f>
        <v>3.3287644409633721</v>
      </c>
      <c r="H540" s="5">
        <f t="shared" si="25"/>
        <v>36573</v>
      </c>
      <c r="I540" s="6">
        <f t="shared" si="26"/>
        <v>6.9039318791302193</v>
      </c>
      <c r="J540" s="6">
        <f t="shared" si="24"/>
        <v>3.4599924401588211</v>
      </c>
    </row>
    <row r="541" spans="1:10" x14ac:dyDescent="0.2">
      <c r="A541" s="5">
        <f>IF(AND(dateA=1,A540&lt;DataEnd),'iBoxx inputs'!A545,IF(AND(dateA=2,A540&lt;DataEnd),'Bank of England inputs'!A545,IF(dateA=3,A540+1,IF(dateA=4,WORKDAY(A540,1,),WORKDAY(A540,1,holidayQ)))))</f>
        <v>36574</v>
      </c>
      <c r="B541" s="35">
        <f>MATCH(A541,'iBoxx inputs'!A:A,0)</f>
        <v>570</v>
      </c>
      <c r="C541" s="35">
        <f>MATCH(A541,'Bank of England inputs'!A:A,0)</f>
        <v>545</v>
      </c>
      <c r="D541" s="6">
        <f>IF($A541&gt;DataEnd,NA(),IFERROR(INDEX('iBoxx inputs'!B:B,MATCH($A541,'iBoxx inputs'!$A:$A,0)),D540))</f>
        <v>6.7407575793641996</v>
      </c>
      <c r="E541" s="6">
        <f>IF($A541&gt;DataEnd,NA(),IFERROR(INDEX('iBoxx inputs'!C:C,MATCH($A541,'iBoxx inputs'!$A:$A,0)),E540))</f>
        <v>6.9402689806628297</v>
      </c>
      <c r="F541" s="6">
        <f>IF($A541&gt;DataEnd,NA(),IFERROR(INDEX('Bank of England inputs'!D:D,MATCH($A541,'Bank of England inputs'!$A:$A,0),0),F540))</f>
        <v>3.2700215390640164</v>
      </c>
      <c r="H541" s="5">
        <f t="shared" si="25"/>
        <v>36574</v>
      </c>
      <c r="I541" s="6">
        <f t="shared" si="26"/>
        <v>6.8405132800135142</v>
      </c>
      <c r="J541" s="6">
        <f t="shared" si="24"/>
        <v>3.457432939140892</v>
      </c>
    </row>
    <row r="542" spans="1:10" x14ac:dyDescent="0.2">
      <c r="A542" s="5">
        <f>IF(AND(dateA=1,A541&lt;DataEnd),'iBoxx inputs'!A546,IF(AND(dateA=2,A541&lt;DataEnd),'Bank of England inputs'!A546,IF(dateA=3,A541+1,IF(dateA=4,WORKDAY(A541,1,),WORKDAY(A541,1,holidayQ)))))</f>
        <v>36577</v>
      </c>
      <c r="B542" s="35">
        <f>MATCH(A542,'iBoxx inputs'!A:A,0)</f>
        <v>571</v>
      </c>
      <c r="C542" s="35">
        <f>MATCH(A542,'Bank of England inputs'!A:A,0)</f>
        <v>546</v>
      </c>
      <c r="D542" s="6">
        <f>IF($A542&gt;DataEnd,NA(),IFERROR(INDEX('iBoxx inputs'!B:B,MATCH($A542,'iBoxx inputs'!$A:$A,0)),D541))</f>
        <v>6.6813052728215103</v>
      </c>
      <c r="E542" s="6">
        <f>IF($A542&gt;DataEnd,NA(),IFERROR(INDEX('iBoxx inputs'!C:C,MATCH($A542,'iBoxx inputs'!$A:$A,0)),E541))</f>
        <v>6.8661684126624696</v>
      </c>
      <c r="F542" s="6">
        <f>IF($A542&gt;DataEnd,NA(),IFERROR(INDEX('Bank of England inputs'!D:D,MATCH($A542,'Bank of England inputs'!$A:$A,0),0),F541))</f>
        <v>3.1916976698648902</v>
      </c>
      <c r="H542" s="5">
        <f t="shared" si="25"/>
        <v>36577</v>
      </c>
      <c r="I542" s="6">
        <f t="shared" si="26"/>
        <v>6.7737368427419895</v>
      </c>
      <c r="J542" s="6">
        <f t="shared" si="24"/>
        <v>3.4712474489342116</v>
      </c>
    </row>
    <row r="543" spans="1:10" x14ac:dyDescent="0.2">
      <c r="A543" s="5">
        <f>IF(AND(dateA=1,A542&lt;DataEnd),'iBoxx inputs'!A547,IF(AND(dateA=2,A542&lt;DataEnd),'Bank of England inputs'!A547,IF(dateA=3,A542+1,IF(dateA=4,WORKDAY(A542,1,),WORKDAY(A542,1,holidayQ)))))</f>
        <v>36578</v>
      </c>
      <c r="B543" s="35">
        <f>MATCH(A543,'iBoxx inputs'!A:A,0)</f>
        <v>572</v>
      </c>
      <c r="C543" s="35">
        <f>MATCH(A543,'Bank of England inputs'!A:A,0)</f>
        <v>547</v>
      </c>
      <c r="D543" s="6">
        <f>IF($A543&gt;DataEnd,NA(),IFERROR(INDEX('iBoxx inputs'!B:B,MATCH($A543,'iBoxx inputs'!$A:$A,0)),D542))</f>
        <v>6.6185385963197003</v>
      </c>
      <c r="E543" s="6">
        <f>IF($A543&gt;DataEnd,NA(),IFERROR(INDEX('iBoxx inputs'!C:C,MATCH($A543,'iBoxx inputs'!$A:$A,0)),E542))</f>
        <v>6.8019771175019699</v>
      </c>
      <c r="F543" s="6">
        <f>IF($A543&gt;DataEnd,NA(),IFERROR(INDEX('Bank of England inputs'!D:D,MATCH($A543,'Bank of England inputs'!$A:$A,0),0),F542))</f>
        <v>3.1338752325922981</v>
      </c>
      <c r="H543" s="5">
        <f t="shared" si="25"/>
        <v>36578</v>
      </c>
      <c r="I543" s="6">
        <f t="shared" si="26"/>
        <v>6.7102578569108351</v>
      </c>
      <c r="J543" s="6">
        <f t="shared" si="24"/>
        <v>3.4677089523232896</v>
      </c>
    </row>
    <row r="544" spans="1:10" x14ac:dyDescent="0.2">
      <c r="A544" s="5">
        <f>IF(AND(dateA=1,A543&lt;DataEnd),'iBoxx inputs'!A548,IF(AND(dateA=2,A543&lt;DataEnd),'Bank of England inputs'!A548,IF(dateA=3,A543+1,IF(dateA=4,WORKDAY(A543,1,),WORKDAY(A543,1,holidayQ)))))</f>
        <v>36579</v>
      </c>
      <c r="B544" s="35">
        <f>MATCH(A544,'iBoxx inputs'!A:A,0)</f>
        <v>573</v>
      </c>
      <c r="C544" s="35">
        <f>MATCH(A544,'Bank of England inputs'!A:A,0)</f>
        <v>548</v>
      </c>
      <c r="D544" s="6">
        <f>IF($A544&gt;DataEnd,NA(),IFERROR(INDEX('iBoxx inputs'!B:B,MATCH($A544,'iBoxx inputs'!$A:$A,0)),D543))</f>
        <v>6.6473906973506196</v>
      </c>
      <c r="E544" s="6">
        <f>IF($A544&gt;DataEnd,NA(),IFERROR(INDEX('iBoxx inputs'!C:C,MATCH($A544,'iBoxx inputs'!$A:$A,0)),E543))</f>
        <v>6.8330344732420301</v>
      </c>
      <c r="F544" s="6">
        <f>IF($A544&gt;DataEnd,NA(),IFERROR(INDEX('Bank of England inputs'!D:D,MATCH($A544,'Bank of England inputs'!$A:$A,0),0),F543))</f>
        <v>3.1733594515181096</v>
      </c>
      <c r="H544" s="5">
        <f t="shared" si="25"/>
        <v>36579</v>
      </c>
      <c r="I544" s="6">
        <f t="shared" si="26"/>
        <v>6.7402125852963248</v>
      </c>
      <c r="J544" s="6">
        <f t="shared" si="24"/>
        <v>3.45714548090712</v>
      </c>
    </row>
    <row r="545" spans="1:10" x14ac:dyDescent="0.2">
      <c r="A545" s="5">
        <f>IF(AND(dateA=1,A544&lt;DataEnd),'iBoxx inputs'!A549,IF(AND(dateA=2,A544&lt;DataEnd),'Bank of England inputs'!A549,IF(dateA=3,A544+1,IF(dateA=4,WORKDAY(A544,1,),WORKDAY(A544,1,holidayQ)))))</f>
        <v>36580</v>
      </c>
      <c r="B545" s="35">
        <f>MATCH(A545,'iBoxx inputs'!A:A,0)</f>
        <v>574</v>
      </c>
      <c r="C545" s="35">
        <f>MATCH(A545,'Bank of England inputs'!A:A,0)</f>
        <v>549</v>
      </c>
      <c r="D545" s="6">
        <f>IF($A545&gt;DataEnd,NA(),IFERROR(INDEX('iBoxx inputs'!B:B,MATCH($A545,'iBoxx inputs'!$A:$A,0)),D544))</f>
        <v>6.5676691170877</v>
      </c>
      <c r="E545" s="6">
        <f>IF($A545&gt;DataEnd,NA(),IFERROR(INDEX('iBoxx inputs'!C:C,MATCH($A545,'iBoxx inputs'!$A:$A,0)),E544))</f>
        <v>6.7552846858068198</v>
      </c>
      <c r="F545" s="6">
        <f>IF($A545&gt;DataEnd,NA(),IFERROR(INDEX('Bank of England inputs'!D:D,MATCH($A545,'Bank of England inputs'!$A:$A,0),0),F544))</f>
        <v>3.0754162585700406</v>
      </c>
      <c r="H545" s="5">
        <f t="shared" si="25"/>
        <v>36580</v>
      </c>
      <c r="I545" s="6">
        <f t="shared" si="26"/>
        <v>6.6614769014472603</v>
      </c>
      <c r="J545" s="6">
        <f t="shared" si="24"/>
        <v>3.4790649148400243</v>
      </c>
    </row>
    <row r="546" spans="1:10" x14ac:dyDescent="0.2">
      <c r="A546" s="5">
        <f>IF(AND(dateA=1,A545&lt;DataEnd),'iBoxx inputs'!A550,IF(AND(dateA=2,A545&lt;DataEnd),'Bank of England inputs'!A550,IF(dateA=3,A545+1,IF(dateA=4,WORKDAY(A545,1,),WORKDAY(A545,1,holidayQ)))))</f>
        <v>36581</v>
      </c>
      <c r="B546" s="35">
        <f>MATCH(A546,'iBoxx inputs'!A:A,0)</f>
        <v>575</v>
      </c>
      <c r="C546" s="35">
        <f>MATCH(A546,'Bank of England inputs'!A:A,0)</f>
        <v>550</v>
      </c>
      <c r="D546" s="6">
        <f>IF($A546&gt;DataEnd,NA(),IFERROR(INDEX('iBoxx inputs'!B:B,MATCH($A546,'iBoxx inputs'!$A:$A,0)),D545))</f>
        <v>6.5603848132137097</v>
      </c>
      <c r="E546" s="6">
        <f>IF($A546&gt;DataEnd,NA(),IFERROR(INDEX('iBoxx inputs'!C:C,MATCH($A546,'iBoxx inputs'!$A:$A,0)),E545))</f>
        <v>6.7467590702812501</v>
      </c>
      <c r="F546" s="6">
        <f>IF($A546&gt;DataEnd,NA(),IFERROR(INDEX('Bank of England inputs'!D:D,MATCH($A546,'Bank of England inputs'!$A:$A,0),0),F545))</f>
        <v>3.0555283517775145</v>
      </c>
      <c r="H546" s="5">
        <f t="shared" si="25"/>
        <v>36581</v>
      </c>
      <c r="I546" s="6">
        <f t="shared" si="26"/>
        <v>6.6535719417474795</v>
      </c>
      <c r="J546" s="6">
        <f t="shared" si="24"/>
        <v>3.4913639738841873</v>
      </c>
    </row>
    <row r="547" spans="1:10" x14ac:dyDescent="0.2">
      <c r="A547" s="5">
        <f>IF(AND(dateA=1,A546&lt;DataEnd),'iBoxx inputs'!A551,IF(AND(dateA=2,A546&lt;DataEnd),'Bank of England inputs'!A551,IF(dateA=3,A546+1,IF(dateA=4,WORKDAY(A546,1,),WORKDAY(A546,1,holidayQ)))))</f>
        <v>36584</v>
      </c>
      <c r="B547" s="35">
        <f>MATCH(A547,'iBoxx inputs'!A:A,0)</f>
        <v>576</v>
      </c>
      <c r="C547" s="35">
        <f>MATCH(A547,'Bank of England inputs'!A:A,0)</f>
        <v>551</v>
      </c>
      <c r="D547" s="6">
        <f>IF($A547&gt;DataEnd,NA(),IFERROR(INDEX('iBoxx inputs'!B:B,MATCH($A547,'iBoxx inputs'!$A:$A,0)),D546))</f>
        <v>6.5696089652117102</v>
      </c>
      <c r="E547" s="6">
        <f>IF($A547&gt;DataEnd,NA(),IFERROR(INDEX('iBoxx inputs'!C:C,MATCH($A547,'iBoxx inputs'!$A:$A,0)),E546))</f>
        <v>6.7513851230983901</v>
      </c>
      <c r="F547" s="6">
        <f>IF($A547&gt;DataEnd,NA(),IFERROR(INDEX('Bank of England inputs'!D:D,MATCH($A547,'Bank of England inputs'!$A:$A,0),0),F546))</f>
        <v>3.0552291421856559</v>
      </c>
      <c r="H547" s="5">
        <f t="shared" si="25"/>
        <v>36584</v>
      </c>
      <c r="I547" s="6">
        <f t="shared" si="26"/>
        <v>6.6604970441550506</v>
      </c>
      <c r="J547" s="6">
        <f t="shared" si="24"/>
        <v>3.4983842469509252</v>
      </c>
    </row>
    <row r="548" spans="1:10" x14ac:dyDescent="0.2">
      <c r="A548" s="5">
        <f>IF(AND(dateA=1,A547&lt;DataEnd),'iBoxx inputs'!A552,IF(AND(dateA=2,A547&lt;DataEnd),'Bank of England inputs'!A552,IF(dateA=3,A547+1,IF(dateA=4,WORKDAY(A547,1,),WORKDAY(A547,1,holidayQ)))))</f>
        <v>36585</v>
      </c>
      <c r="B548" s="35">
        <f>MATCH(A548,'iBoxx inputs'!A:A,0)</f>
        <v>577</v>
      </c>
      <c r="C548" s="35">
        <f>MATCH(A548,'Bank of England inputs'!A:A,0)</f>
        <v>552</v>
      </c>
      <c r="D548" s="6">
        <f>IF($A548&gt;DataEnd,NA(),IFERROR(INDEX('iBoxx inputs'!B:B,MATCH($A548,'iBoxx inputs'!$A:$A,0)),D547))</f>
        <v>6.6874312860621696</v>
      </c>
      <c r="E548" s="6">
        <f>IF($A548&gt;DataEnd,NA(),IFERROR(INDEX('iBoxx inputs'!C:C,MATCH($A548,'iBoxx inputs'!$A:$A,0)),E547))</f>
        <v>6.8621268020001898</v>
      </c>
      <c r="F548" s="6">
        <f>IF($A548&gt;DataEnd,NA(),IFERROR(INDEX('Bank of England inputs'!D:D,MATCH($A548,'Bank of England inputs'!$A:$A,0),0),F547))</f>
        <v>3.1332615294232591</v>
      </c>
      <c r="H548" s="5">
        <f t="shared" si="25"/>
        <v>36585</v>
      </c>
      <c r="I548" s="6">
        <f t="shared" si="26"/>
        <v>6.7747790440311793</v>
      </c>
      <c r="J548" s="6">
        <f t="shared" si="24"/>
        <v>3.5308856334084204</v>
      </c>
    </row>
    <row r="549" spans="1:10" x14ac:dyDescent="0.2">
      <c r="A549" s="5">
        <f>IF(AND(dateA=1,A548&lt;DataEnd),'iBoxx inputs'!A553,IF(AND(dateA=2,A548&lt;DataEnd),'Bank of England inputs'!A553,IF(dateA=3,A548+1,IF(dateA=4,WORKDAY(A548,1,),WORKDAY(A548,1,holidayQ)))))</f>
        <v>36586</v>
      </c>
      <c r="B549" s="35">
        <f>MATCH(A549,'iBoxx inputs'!A:A,0)</f>
        <v>578</v>
      </c>
      <c r="C549" s="35">
        <f>MATCH(A549,'Bank of England inputs'!A:A,0)</f>
        <v>553</v>
      </c>
      <c r="D549" s="6">
        <f>IF($A549&gt;DataEnd,NA(),IFERROR(INDEX('iBoxx inputs'!B:B,MATCH($A549,'iBoxx inputs'!$A:$A,0)),D548))</f>
        <v>6.6345234105169899</v>
      </c>
      <c r="E549" s="6">
        <f>IF($A549&gt;DataEnd,NA(),IFERROR(INDEX('iBoxx inputs'!C:C,MATCH($A549,'iBoxx inputs'!$A:$A,0)),E548))</f>
        <v>6.8191816752347103</v>
      </c>
      <c r="F549" s="6">
        <f>IF($A549&gt;DataEnd,NA(),IFERROR(INDEX('Bank of England inputs'!D:D,MATCH($A549,'Bank of England inputs'!$A:$A,0),0),F548))</f>
        <v>3.1338752325922981</v>
      </c>
      <c r="H549" s="5">
        <f t="shared" si="25"/>
        <v>36586</v>
      </c>
      <c r="I549" s="6">
        <f t="shared" si="26"/>
        <v>6.7268525428758501</v>
      </c>
      <c r="J549" s="6">
        <f t="shared" si="24"/>
        <v>3.4837993842280479</v>
      </c>
    </row>
    <row r="550" spans="1:10" x14ac:dyDescent="0.2">
      <c r="A550" s="5">
        <f>IF(AND(dateA=1,A549&lt;DataEnd),'iBoxx inputs'!A554,IF(AND(dateA=2,A549&lt;DataEnd),'Bank of England inputs'!A554,IF(dateA=3,A549+1,IF(dateA=4,WORKDAY(A549,1,),WORKDAY(A549,1,holidayQ)))))</f>
        <v>36587</v>
      </c>
      <c r="B550" s="35">
        <f>MATCH(A550,'iBoxx inputs'!A:A,0)</f>
        <v>579</v>
      </c>
      <c r="C550" s="35">
        <f>MATCH(A550,'Bank of England inputs'!A:A,0)</f>
        <v>554</v>
      </c>
      <c r="D550" s="6">
        <f>IF($A550&gt;DataEnd,NA(),IFERROR(INDEX('iBoxx inputs'!B:B,MATCH($A550,'iBoxx inputs'!$A:$A,0)),D549))</f>
        <v>6.6256063563043597</v>
      </c>
      <c r="E550" s="6">
        <f>IF($A550&gt;DataEnd,NA(),IFERROR(INDEX('iBoxx inputs'!C:C,MATCH($A550,'iBoxx inputs'!$A:$A,0)),E549))</f>
        <v>6.8104999443538397</v>
      </c>
      <c r="F550" s="6">
        <f>IF($A550&gt;DataEnd,NA(),IFERROR(INDEX('Bank of England inputs'!D:D,MATCH($A550,'Bank of England inputs'!$A:$A,0),0),F549))</f>
        <v>3.1635651322233116</v>
      </c>
      <c r="H550" s="5">
        <f t="shared" si="25"/>
        <v>36587</v>
      </c>
      <c r="I550" s="6">
        <f t="shared" si="26"/>
        <v>6.7180531503290997</v>
      </c>
      <c r="J550" s="6">
        <f t="shared" si="24"/>
        <v>3.4454877684287455</v>
      </c>
    </row>
    <row r="551" spans="1:10" x14ac:dyDescent="0.2">
      <c r="A551" s="5">
        <f>IF(AND(dateA=1,A550&lt;DataEnd),'iBoxx inputs'!A555,IF(AND(dateA=2,A550&lt;DataEnd),'Bank of England inputs'!A555,IF(dateA=3,A550+1,IF(dateA=4,WORKDAY(A550,1,),WORKDAY(A550,1,holidayQ)))))</f>
        <v>36588</v>
      </c>
      <c r="B551" s="35">
        <f>MATCH(A551,'iBoxx inputs'!A:A,0)</f>
        <v>580</v>
      </c>
      <c r="C551" s="35">
        <f>MATCH(A551,'Bank of England inputs'!A:A,0)</f>
        <v>555</v>
      </c>
      <c r="D551" s="6">
        <f>IF($A551&gt;DataEnd,NA(),IFERROR(INDEX('iBoxx inputs'!B:B,MATCH($A551,'iBoxx inputs'!$A:$A,0)),D550))</f>
        <v>6.5523198802569</v>
      </c>
      <c r="E551" s="6">
        <f>IF($A551&gt;DataEnd,NA(),IFERROR(INDEX('iBoxx inputs'!C:C,MATCH($A551,'iBoxx inputs'!$A:$A,0)),E550))</f>
        <v>6.7383133390292498</v>
      </c>
      <c r="F551" s="6">
        <f>IF($A551&gt;DataEnd,NA(),IFERROR(INDEX('Bank of England inputs'!D:D,MATCH($A551,'Bank of England inputs'!$A:$A,0),0),F550))</f>
        <v>3.1357177853993168</v>
      </c>
      <c r="H551" s="5">
        <f t="shared" si="25"/>
        <v>36588</v>
      </c>
      <c r="I551" s="6">
        <f t="shared" si="26"/>
        <v>6.6453166096430749</v>
      </c>
      <c r="J551" s="6">
        <f t="shared" si="24"/>
        <v>3.4028936818439437</v>
      </c>
    </row>
    <row r="552" spans="1:10" x14ac:dyDescent="0.2">
      <c r="A552" s="5">
        <f>IF(AND(dateA=1,A551&lt;DataEnd),'iBoxx inputs'!A556,IF(AND(dateA=2,A551&lt;DataEnd),'Bank of England inputs'!A556,IF(dateA=3,A551+1,IF(dateA=4,WORKDAY(A551,1,),WORKDAY(A551,1,holidayQ)))))</f>
        <v>36591</v>
      </c>
      <c r="B552" s="35">
        <f>MATCH(A552,'iBoxx inputs'!A:A,0)</f>
        <v>581</v>
      </c>
      <c r="C552" s="35">
        <f>MATCH(A552,'Bank of England inputs'!A:A,0)</f>
        <v>556</v>
      </c>
      <c r="D552" s="6">
        <f>IF($A552&gt;DataEnd,NA(),IFERROR(INDEX('iBoxx inputs'!B:B,MATCH($A552,'iBoxx inputs'!$A:$A,0)),D551))</f>
        <v>6.4976485416253702</v>
      </c>
      <c r="E552" s="6">
        <f>IF($A552&gt;DataEnd,NA(),IFERROR(INDEX('iBoxx inputs'!C:C,MATCH($A552,'iBoxx inputs'!$A:$A,0)),E551))</f>
        <v>6.68554936139323</v>
      </c>
      <c r="F552" s="6">
        <f>IF($A552&gt;DataEnd,NA(),IFERROR(INDEX('Bank of England inputs'!D:D,MATCH($A552,'Bank of England inputs'!$A:$A,0),0),F551))</f>
        <v>3.0968247745982058</v>
      </c>
      <c r="H552" s="5">
        <f t="shared" si="25"/>
        <v>36591</v>
      </c>
      <c r="I552" s="6">
        <f t="shared" si="26"/>
        <v>6.5915989515093001</v>
      </c>
      <c r="J552" s="6">
        <f t="shared" si="24"/>
        <v>3.3897980704563402</v>
      </c>
    </row>
    <row r="553" spans="1:10" x14ac:dyDescent="0.2">
      <c r="A553" s="5">
        <f>IF(AND(dateA=1,A552&lt;DataEnd),'iBoxx inputs'!A557,IF(AND(dateA=2,A552&lt;DataEnd),'Bank of England inputs'!A557,IF(dateA=3,A552+1,IF(dateA=4,WORKDAY(A552,1,),WORKDAY(A552,1,holidayQ)))))</f>
        <v>36592</v>
      </c>
      <c r="B553" s="35">
        <f>MATCH(A553,'iBoxx inputs'!A:A,0)</f>
        <v>582</v>
      </c>
      <c r="C553" s="35">
        <f>MATCH(A553,'Bank of England inputs'!A:A,0)</f>
        <v>557</v>
      </c>
      <c r="D553" s="6">
        <f>IF($A553&gt;DataEnd,NA(),IFERROR(INDEX('iBoxx inputs'!B:B,MATCH($A553,'iBoxx inputs'!$A:$A,0)),D552))</f>
        <v>6.4710355293584296</v>
      </c>
      <c r="E553" s="6">
        <f>IF($A553&gt;DataEnd,NA(),IFERROR(INDEX('iBoxx inputs'!C:C,MATCH($A553,'iBoxx inputs'!$A:$A,0)),E552))</f>
        <v>6.6617108462305401</v>
      </c>
      <c r="F553" s="6">
        <f>IF($A553&gt;DataEnd,NA(),IFERROR(INDEX('Bank of England inputs'!D:D,MATCH($A553,'Bank of England inputs'!$A:$A,0),0),F552))</f>
        <v>3.067424539396324</v>
      </c>
      <c r="H553" s="5">
        <f t="shared" si="25"/>
        <v>36592</v>
      </c>
      <c r="I553" s="6">
        <f t="shared" si="26"/>
        <v>6.5663731877944844</v>
      </c>
      <c r="J553" s="6">
        <f t="shared" si="24"/>
        <v>3.3948152522824904</v>
      </c>
    </row>
    <row r="554" spans="1:10" x14ac:dyDescent="0.2">
      <c r="A554" s="5">
        <f>IF(AND(dateA=1,A553&lt;DataEnd),'iBoxx inputs'!A558,IF(AND(dateA=2,A553&lt;DataEnd),'Bank of England inputs'!A558,IF(dateA=3,A553+1,IF(dateA=4,WORKDAY(A553,1,),WORKDAY(A553,1,holidayQ)))))</f>
        <v>36593</v>
      </c>
      <c r="B554" s="35">
        <f>MATCH(A554,'iBoxx inputs'!A:A,0)</f>
        <v>583</v>
      </c>
      <c r="C554" s="35">
        <f>MATCH(A554,'Bank of England inputs'!A:A,0)</f>
        <v>558</v>
      </c>
      <c r="D554" s="6">
        <f>IF($A554&gt;DataEnd,NA(),IFERROR(INDEX('iBoxx inputs'!B:B,MATCH($A554,'iBoxx inputs'!$A:$A,0)),D553))</f>
        <v>6.5121420463899202</v>
      </c>
      <c r="E554" s="6">
        <f>IF($A554&gt;DataEnd,NA(),IFERROR(INDEX('iBoxx inputs'!C:C,MATCH($A554,'iBoxx inputs'!$A:$A,0)),E553))</f>
        <v>6.6957086745454601</v>
      </c>
      <c r="F554" s="6">
        <f>IF($A554&gt;DataEnd,NA(),IFERROR(INDEX('Bank of England inputs'!D:D,MATCH($A554,'Bank of England inputs'!$A:$A,0),0),F553))</f>
        <v>3.1072338757106577</v>
      </c>
      <c r="H554" s="5">
        <f t="shared" si="25"/>
        <v>36593</v>
      </c>
      <c r="I554" s="6">
        <f t="shared" si="26"/>
        <v>6.6039253604676897</v>
      </c>
      <c r="J554" s="6">
        <f t="shared" si="24"/>
        <v>3.3913153843037724</v>
      </c>
    </row>
    <row r="555" spans="1:10" x14ac:dyDescent="0.2">
      <c r="A555" s="5">
        <f>IF(AND(dateA=1,A554&lt;DataEnd),'iBoxx inputs'!A559,IF(AND(dateA=2,A554&lt;DataEnd),'Bank of England inputs'!A559,IF(dateA=3,A554+1,IF(dateA=4,WORKDAY(A554,1,),WORKDAY(A554,1,holidayQ)))))</f>
        <v>36594</v>
      </c>
      <c r="B555" s="35">
        <f>MATCH(A555,'iBoxx inputs'!A:A,0)</f>
        <v>584</v>
      </c>
      <c r="C555" s="35">
        <f>MATCH(A555,'Bank of England inputs'!A:A,0)</f>
        <v>559</v>
      </c>
      <c r="D555" s="6">
        <f>IF($A555&gt;DataEnd,NA(),IFERROR(INDEX('iBoxx inputs'!B:B,MATCH($A555,'iBoxx inputs'!$A:$A,0)),D554))</f>
        <v>6.5148045191257697</v>
      </c>
      <c r="E555" s="6">
        <f>IF($A555&gt;DataEnd,NA(),IFERROR(INDEX('iBoxx inputs'!C:C,MATCH($A555,'iBoxx inputs'!$A:$A,0)),E554))</f>
        <v>6.6927542820812302</v>
      </c>
      <c r="F555" s="6">
        <f>IF($A555&gt;DataEnd,NA(),IFERROR(INDEX('Bank of England inputs'!D:D,MATCH($A555,'Bank of England inputs'!$A:$A,0),0),F554))</f>
        <v>3.0680258772789681</v>
      </c>
      <c r="H555" s="5">
        <f t="shared" si="25"/>
        <v>36594</v>
      </c>
      <c r="I555" s="6">
        <f t="shared" si="26"/>
        <v>6.6037794006035</v>
      </c>
      <c r="J555" s="6">
        <f t="shared" si="24"/>
        <v>3.430504749877028</v>
      </c>
    </row>
    <row r="556" spans="1:10" x14ac:dyDescent="0.2">
      <c r="A556" s="5">
        <f>IF(AND(dateA=1,A555&lt;DataEnd),'iBoxx inputs'!A560,IF(AND(dateA=2,A555&lt;DataEnd),'Bank of England inputs'!A560,IF(dateA=3,A555+1,IF(dateA=4,WORKDAY(A555,1,),WORKDAY(A555,1,holidayQ)))))</f>
        <v>36595</v>
      </c>
      <c r="B556" s="35">
        <f>MATCH(A556,'iBoxx inputs'!A:A,0)</f>
        <v>585</v>
      </c>
      <c r="C556" s="35">
        <f>MATCH(A556,'Bank of England inputs'!A:A,0)</f>
        <v>560</v>
      </c>
      <c r="D556" s="6">
        <f>IF($A556&gt;DataEnd,NA(),IFERROR(INDEX('iBoxx inputs'!B:B,MATCH($A556,'iBoxx inputs'!$A:$A,0)),D555))</f>
        <v>6.5849275167305903</v>
      </c>
      <c r="E556" s="6">
        <f>IF($A556&gt;DataEnd,NA(),IFERROR(INDEX('iBoxx inputs'!C:C,MATCH($A556,'iBoxx inputs'!$A:$A,0)),E555))</f>
        <v>6.7636711206640898</v>
      </c>
      <c r="F556" s="6">
        <f>IF($A556&gt;DataEnd,NA(),IFERROR(INDEX('Bank of England inputs'!D:D,MATCH($A556,'Bank of England inputs'!$A:$A,0),0),F555))</f>
        <v>3.1271443976080837</v>
      </c>
      <c r="H556" s="5">
        <f t="shared" si="25"/>
        <v>36595</v>
      </c>
      <c r="I556" s="6">
        <f t="shared" si="26"/>
        <v>6.6742993186973401</v>
      </c>
      <c r="J556" s="6">
        <f t="shared" si="24"/>
        <v>3.4395938545657367</v>
      </c>
    </row>
    <row r="557" spans="1:10" x14ac:dyDescent="0.2">
      <c r="A557" s="5">
        <f>IF(AND(dateA=1,A556&lt;DataEnd),'iBoxx inputs'!A561,IF(AND(dateA=2,A556&lt;DataEnd),'Bank of England inputs'!A561,IF(dateA=3,A556+1,IF(dateA=4,WORKDAY(A556,1,),WORKDAY(A556,1,holidayQ)))))</f>
        <v>36598</v>
      </c>
      <c r="B557" s="35">
        <f>MATCH(A557,'iBoxx inputs'!A:A,0)</f>
        <v>586</v>
      </c>
      <c r="C557" s="35">
        <f>MATCH(A557,'Bank of England inputs'!A:A,0)</f>
        <v>561</v>
      </c>
      <c r="D557" s="6">
        <f>IF($A557&gt;DataEnd,NA(),IFERROR(INDEX('iBoxx inputs'!B:B,MATCH($A557,'iBoxx inputs'!$A:$A,0)),D556))</f>
        <v>6.5733655818906396</v>
      </c>
      <c r="E557" s="6">
        <f>IF($A557&gt;DataEnd,NA(),IFERROR(INDEX('iBoxx inputs'!C:C,MATCH($A557,'iBoxx inputs'!$A:$A,0)),E556))</f>
        <v>6.7531840805258998</v>
      </c>
      <c r="F557" s="6">
        <f>IF($A557&gt;DataEnd,NA(),IFERROR(INDEX('Bank of England inputs'!D:D,MATCH($A557,'Bank of England inputs'!$A:$A,0),0),F556))</f>
        <v>3.1173414371140185</v>
      </c>
      <c r="H557" s="5">
        <f t="shared" si="25"/>
        <v>36598</v>
      </c>
      <c r="I557" s="6">
        <f t="shared" si="26"/>
        <v>6.6632748312082697</v>
      </c>
      <c r="J557" s="6">
        <f t="shared" si="24"/>
        <v>3.4387362442395153</v>
      </c>
    </row>
    <row r="558" spans="1:10" x14ac:dyDescent="0.2">
      <c r="A558" s="5">
        <f>IF(AND(dateA=1,A557&lt;DataEnd),'iBoxx inputs'!A562,IF(AND(dateA=2,A557&lt;DataEnd),'Bank of England inputs'!A562,IF(dateA=3,A557+1,IF(dateA=4,WORKDAY(A557,1,),WORKDAY(A557,1,holidayQ)))))</f>
        <v>36599</v>
      </c>
      <c r="B558" s="35">
        <f>MATCH(A558,'iBoxx inputs'!A:A,0)</f>
        <v>587</v>
      </c>
      <c r="C558" s="35">
        <f>MATCH(A558,'Bank of England inputs'!A:A,0)</f>
        <v>562</v>
      </c>
      <c r="D558" s="6">
        <f>IF($A558&gt;DataEnd,NA(),IFERROR(INDEX('iBoxx inputs'!B:B,MATCH($A558,'iBoxx inputs'!$A:$A,0)),D557))</f>
        <v>6.5729534489640304</v>
      </c>
      <c r="E558" s="6">
        <f>IF($A558&gt;DataEnd,NA(),IFERROR(INDEX('iBoxx inputs'!C:C,MATCH($A558,'iBoxx inputs'!$A:$A,0)),E557))</f>
        <v>6.7430712916408799</v>
      </c>
      <c r="F558" s="6">
        <f>IF($A558&gt;DataEnd,NA(),IFERROR(INDEX('Bank of England inputs'!D:D,MATCH($A558,'Bank of England inputs'!$A:$A,0),0),F557))</f>
        <v>3.1366398745344082</v>
      </c>
      <c r="H558" s="5">
        <f t="shared" si="25"/>
        <v>36599</v>
      </c>
      <c r="I558" s="6">
        <f t="shared" si="26"/>
        <v>6.6580123703024547</v>
      </c>
      <c r="J558" s="6">
        <f t="shared" si="24"/>
        <v>3.4142788635074695</v>
      </c>
    </row>
    <row r="559" spans="1:10" x14ac:dyDescent="0.2">
      <c r="A559" s="5">
        <f>IF(AND(dateA=1,A558&lt;DataEnd),'iBoxx inputs'!A563,IF(AND(dateA=2,A558&lt;DataEnd),'Bank of England inputs'!A563,IF(dateA=3,A558+1,IF(dateA=4,WORKDAY(A558,1,),WORKDAY(A558,1,holidayQ)))))</f>
        <v>36600</v>
      </c>
      <c r="B559" s="35">
        <f>MATCH(A559,'iBoxx inputs'!A:A,0)</f>
        <v>588</v>
      </c>
      <c r="C559" s="35">
        <f>MATCH(A559,'Bank of England inputs'!A:A,0)</f>
        <v>563</v>
      </c>
      <c r="D559" s="6">
        <f>IF($A559&gt;DataEnd,NA(),IFERROR(INDEX('iBoxx inputs'!B:B,MATCH($A559,'iBoxx inputs'!$A:$A,0)),D558))</f>
        <v>6.5462762686333402</v>
      </c>
      <c r="E559" s="6">
        <f>IF($A559&gt;DataEnd,NA(),IFERROR(INDEX('iBoxx inputs'!C:C,MATCH($A559,'iBoxx inputs'!$A:$A,0)),E558))</f>
        <v>6.7068944341416499</v>
      </c>
      <c r="F559" s="6">
        <f>IF($A559&gt;DataEnd,NA(),IFERROR(INDEX('Bank of England inputs'!D:D,MATCH($A559,'Bank of England inputs'!$A:$A,0),0),F558))</f>
        <v>3.1274509803921546</v>
      </c>
      <c r="H559" s="5">
        <f t="shared" si="25"/>
        <v>36600</v>
      </c>
      <c r="I559" s="6">
        <f t="shared" si="26"/>
        <v>6.6265853513874955</v>
      </c>
      <c r="J559" s="6">
        <f t="shared" si="24"/>
        <v>3.3930193539454701</v>
      </c>
    </row>
    <row r="560" spans="1:10" x14ac:dyDescent="0.2">
      <c r="A560" s="5">
        <f>IF(AND(dateA=1,A559&lt;DataEnd),'iBoxx inputs'!A564,IF(AND(dateA=2,A559&lt;DataEnd),'Bank of England inputs'!A564,IF(dateA=3,A559+1,IF(dateA=4,WORKDAY(A559,1,),WORKDAY(A559,1,holidayQ)))))</f>
        <v>36601</v>
      </c>
      <c r="B560" s="35">
        <f>MATCH(A560,'iBoxx inputs'!A:A,0)</f>
        <v>589</v>
      </c>
      <c r="C560" s="35">
        <f>MATCH(A560,'Bank of England inputs'!A:A,0)</f>
        <v>564</v>
      </c>
      <c r="D560" s="6">
        <f>IF($A560&gt;DataEnd,NA(),IFERROR(INDEX('iBoxx inputs'!B:B,MATCH($A560,'iBoxx inputs'!$A:$A,0)),D559))</f>
        <v>6.4665071974303698</v>
      </c>
      <c r="E560" s="6">
        <f>IF($A560&gt;DataEnd,NA(),IFERROR(INDEX('iBoxx inputs'!C:C,MATCH($A560,'iBoxx inputs'!$A:$A,0)),E559))</f>
        <v>6.62742074138324</v>
      </c>
      <c r="F560" s="6">
        <f>IF($A560&gt;DataEnd,NA(),IFERROR(INDEX('Bank of England inputs'!D:D,MATCH($A560,'Bank of England inputs'!$A:$A,0),0),F559))</f>
        <v>3.0398117277897541</v>
      </c>
      <c r="H560" s="5">
        <f t="shared" si="25"/>
        <v>36601</v>
      </c>
      <c r="I560" s="6">
        <f t="shared" si="26"/>
        <v>6.5469639694068054</v>
      </c>
      <c r="J560" s="6">
        <f t="shared" si="24"/>
        <v>3.4036865778464875</v>
      </c>
    </row>
    <row r="561" spans="1:10" x14ac:dyDescent="0.2">
      <c r="A561" s="5">
        <f>IF(AND(dateA=1,A560&lt;DataEnd),'iBoxx inputs'!A565,IF(AND(dateA=2,A560&lt;DataEnd),'Bank of England inputs'!A565,IF(dateA=3,A560+1,IF(dateA=4,WORKDAY(A560,1,),WORKDAY(A560,1,holidayQ)))))</f>
        <v>36602</v>
      </c>
      <c r="B561" s="35">
        <f>MATCH(A561,'iBoxx inputs'!A:A,0)</f>
        <v>590</v>
      </c>
      <c r="C561" s="35">
        <f>MATCH(A561,'Bank of England inputs'!A:A,0)</f>
        <v>565</v>
      </c>
      <c r="D561" s="6">
        <f>IF($A561&gt;DataEnd,NA(),IFERROR(INDEX('iBoxx inputs'!B:B,MATCH($A561,'iBoxx inputs'!$A:$A,0)),D560))</f>
        <v>6.4431311368449302</v>
      </c>
      <c r="E561" s="6">
        <f>IF($A561&gt;DataEnd,NA(),IFERROR(INDEX('iBoxx inputs'!C:C,MATCH($A561,'iBoxx inputs'!$A:$A,0)),E560))</f>
        <v>6.5951284456339696</v>
      </c>
      <c r="F561" s="6">
        <f>IF($A561&gt;DataEnd,NA(),IFERROR(INDEX('Bank of England inputs'!D:D,MATCH($A561,'Bank of England inputs'!$A:$A,0),0),F560))</f>
        <v>3.0413028549004073</v>
      </c>
      <c r="H561" s="5">
        <f t="shared" si="25"/>
        <v>36602</v>
      </c>
      <c r="I561" s="6">
        <f t="shared" si="26"/>
        <v>6.5191297912394504</v>
      </c>
      <c r="J561" s="6">
        <f t="shared" si="24"/>
        <v>3.3751775647056892</v>
      </c>
    </row>
    <row r="562" spans="1:10" x14ac:dyDescent="0.2">
      <c r="A562" s="5">
        <f>IF(AND(dateA=1,A561&lt;DataEnd),'iBoxx inputs'!A566,IF(AND(dateA=2,A561&lt;DataEnd),'Bank of England inputs'!A566,IF(dateA=3,A561+1,IF(dateA=4,WORKDAY(A561,1,),WORKDAY(A561,1,holidayQ)))))</f>
        <v>36605</v>
      </c>
      <c r="B562" s="35">
        <f>MATCH(A562,'iBoxx inputs'!A:A,0)</f>
        <v>591</v>
      </c>
      <c r="C562" s="35">
        <f>MATCH(A562,'Bank of England inputs'!A:A,0)</f>
        <v>566</v>
      </c>
      <c r="D562" s="6">
        <f>IF($A562&gt;DataEnd,NA(),IFERROR(INDEX('iBoxx inputs'!B:B,MATCH($A562,'iBoxx inputs'!$A:$A,0)),D561))</f>
        <v>6.4831944769933099</v>
      </c>
      <c r="E562" s="6">
        <f>IF($A562&gt;DataEnd,NA(),IFERROR(INDEX('iBoxx inputs'!C:C,MATCH($A562,'iBoxx inputs'!$A:$A,0)),E561))</f>
        <v>6.6312408152929896</v>
      </c>
      <c r="F562" s="6">
        <f>IF($A562&gt;DataEnd,NA(),IFERROR(INDEX('Bank of England inputs'!D:D,MATCH($A562,'Bank of England inputs'!$A:$A,0),0),F561))</f>
        <v>3.0805454723829895</v>
      </c>
      <c r="H562" s="5">
        <f t="shared" si="25"/>
        <v>36605</v>
      </c>
      <c r="I562" s="6">
        <f t="shared" si="26"/>
        <v>6.5572176461431493</v>
      </c>
      <c r="J562" s="6">
        <f t="shared" si="24"/>
        <v>3.3727723867076564</v>
      </c>
    </row>
    <row r="563" spans="1:10" x14ac:dyDescent="0.2">
      <c r="A563" s="5">
        <f>IF(AND(dateA=1,A562&lt;DataEnd),'iBoxx inputs'!A567,IF(AND(dateA=2,A562&lt;DataEnd),'Bank of England inputs'!A567,IF(dateA=3,A562+1,IF(dateA=4,WORKDAY(A562,1,),WORKDAY(A562,1,holidayQ)))))</f>
        <v>36606</v>
      </c>
      <c r="B563" s="35">
        <f>MATCH(A563,'iBoxx inputs'!A:A,0)</f>
        <v>592</v>
      </c>
      <c r="C563" s="35">
        <f>MATCH(A563,'Bank of England inputs'!A:A,0)</f>
        <v>567</v>
      </c>
      <c r="D563" s="6">
        <f>IF($A563&gt;DataEnd,NA(),IFERROR(INDEX('iBoxx inputs'!B:B,MATCH($A563,'iBoxx inputs'!$A:$A,0)),D562))</f>
        <v>6.5049395123776996</v>
      </c>
      <c r="E563" s="6">
        <f>IF($A563&gt;DataEnd,NA(),IFERROR(INDEX('iBoxx inputs'!C:C,MATCH($A563,'iBoxx inputs'!$A:$A,0)),E562))</f>
        <v>6.6702600512146004</v>
      </c>
      <c r="F563" s="6">
        <f>IF($A563&gt;DataEnd,NA(),IFERROR(INDEX('Bank of England inputs'!D:D,MATCH($A563,'Bank of England inputs'!$A:$A,0),0),F562))</f>
        <v>3.099862664312325</v>
      </c>
      <c r="H563" s="5">
        <f t="shared" si="25"/>
        <v>36606</v>
      </c>
      <c r="I563" s="6">
        <f t="shared" si="26"/>
        <v>6.5875997817961505</v>
      </c>
      <c r="J563" s="6">
        <f t="shared" si="24"/>
        <v>3.3828727093843991</v>
      </c>
    </row>
    <row r="564" spans="1:10" x14ac:dyDescent="0.2">
      <c r="A564" s="5">
        <f>IF(AND(dateA=1,A563&lt;DataEnd),'iBoxx inputs'!A568,IF(AND(dateA=2,A563&lt;DataEnd),'Bank of England inputs'!A568,IF(dateA=3,A563+1,IF(dateA=4,WORKDAY(A563,1,),WORKDAY(A563,1,holidayQ)))))</f>
        <v>36607</v>
      </c>
      <c r="B564" s="35">
        <f>MATCH(A564,'iBoxx inputs'!A:A,0)</f>
        <v>593</v>
      </c>
      <c r="C564" s="35">
        <f>MATCH(A564,'Bank of England inputs'!A:A,0)</f>
        <v>568</v>
      </c>
      <c r="D564" s="6">
        <f>IF($A564&gt;DataEnd,NA(),IFERROR(INDEX('iBoxx inputs'!B:B,MATCH($A564,'iBoxx inputs'!$A:$A,0)),D563))</f>
        <v>6.6006004346070801</v>
      </c>
      <c r="E564" s="6">
        <f>IF($A564&gt;DataEnd,NA(),IFERROR(INDEX('iBoxx inputs'!C:C,MATCH($A564,'iBoxx inputs'!$A:$A,0)),E563))</f>
        <v>6.7623786642932604</v>
      </c>
      <c r="F564" s="6">
        <f>IF($A564&gt;DataEnd,NA(),IFERROR(INDEX('Bank of England inputs'!D:D,MATCH($A564,'Bank of England inputs'!$A:$A,0),0),F563))</f>
        <v>3.0466300940438895</v>
      </c>
      <c r="H564" s="5">
        <f t="shared" si="25"/>
        <v>36607</v>
      </c>
      <c r="I564" s="6">
        <f t="shared" si="26"/>
        <v>6.6814895494501698</v>
      </c>
      <c r="J564" s="6">
        <f t="shared" si="24"/>
        <v>3.5273928435010093</v>
      </c>
    </row>
    <row r="565" spans="1:10" x14ac:dyDescent="0.2">
      <c r="A565" s="5">
        <f>IF(AND(dateA=1,A564&lt;DataEnd),'iBoxx inputs'!A569,IF(AND(dateA=2,A564&lt;DataEnd),'Bank of England inputs'!A569,IF(dateA=3,A564+1,IF(dateA=4,WORKDAY(A564,1,),WORKDAY(A564,1,holidayQ)))))</f>
        <v>36608</v>
      </c>
      <c r="B565" s="35">
        <f>MATCH(A565,'iBoxx inputs'!A:A,0)</f>
        <v>594</v>
      </c>
      <c r="C565" s="35">
        <f>MATCH(A565,'Bank of England inputs'!A:A,0)</f>
        <v>569</v>
      </c>
      <c r="D565" s="6">
        <f>IF($A565&gt;DataEnd,NA(),IFERROR(INDEX('iBoxx inputs'!B:B,MATCH($A565,'iBoxx inputs'!$A:$A,0)),D564))</f>
        <v>6.5683678127916902</v>
      </c>
      <c r="E565" s="6">
        <f>IF($A565&gt;DataEnd,NA(),IFERROR(INDEX('iBoxx inputs'!C:C,MATCH($A565,'iBoxx inputs'!$A:$A,0)),E564))</f>
        <v>6.7288391284700602</v>
      </c>
      <c r="F565" s="6">
        <f>IF($A565&gt;DataEnd,NA(),IFERROR(INDEX('Bank of England inputs'!D:D,MATCH($A565,'Bank of England inputs'!$A:$A,0),0),F564))</f>
        <v>2.9676787463271292</v>
      </c>
      <c r="H565" s="5">
        <f t="shared" si="25"/>
        <v>36608</v>
      </c>
      <c r="I565" s="6">
        <f t="shared" si="26"/>
        <v>6.6486034706308752</v>
      </c>
      <c r="J565" s="6">
        <f t="shared" si="24"/>
        <v>3.57483510274339</v>
      </c>
    </row>
    <row r="566" spans="1:10" x14ac:dyDescent="0.2">
      <c r="A566" s="5">
        <f>IF(AND(dateA=1,A565&lt;DataEnd),'iBoxx inputs'!A570,IF(AND(dateA=2,A565&lt;DataEnd),'Bank of England inputs'!A570,IF(dateA=3,A565+1,IF(dateA=4,WORKDAY(A565,1,),WORKDAY(A565,1,holidayQ)))))</f>
        <v>36609</v>
      </c>
      <c r="B566" s="35">
        <f>MATCH(A566,'iBoxx inputs'!A:A,0)</f>
        <v>595</v>
      </c>
      <c r="C566" s="35">
        <f>MATCH(A566,'Bank of England inputs'!A:A,0)</f>
        <v>570</v>
      </c>
      <c r="D566" s="6">
        <f>IF($A566&gt;DataEnd,NA(),IFERROR(INDEX('iBoxx inputs'!B:B,MATCH($A566,'iBoxx inputs'!$A:$A,0)),D565))</f>
        <v>6.5732830952703099</v>
      </c>
      <c r="E566" s="6">
        <f>IF($A566&gt;DataEnd,NA(),IFERROR(INDEX('iBoxx inputs'!C:C,MATCH($A566,'iBoxx inputs'!$A:$A,0)),E565))</f>
        <v>6.7261202575574401</v>
      </c>
      <c r="F566" s="6">
        <f>IF($A566&gt;DataEnd,NA(),IFERROR(INDEX('Bank of England inputs'!D:D,MATCH($A566,'Bank of England inputs'!$A:$A,0),0),F565))</f>
        <v>2.9771814709627087</v>
      </c>
      <c r="H566" s="5">
        <f t="shared" si="25"/>
        <v>36609</v>
      </c>
      <c r="I566" s="6">
        <f t="shared" si="26"/>
        <v>6.6497016764138746</v>
      </c>
      <c r="J566" s="6">
        <f t="shared" si="24"/>
        <v>3.5663436821552041</v>
      </c>
    </row>
    <row r="567" spans="1:10" x14ac:dyDescent="0.2">
      <c r="A567" s="5">
        <f>IF(AND(dateA=1,A566&lt;DataEnd),'iBoxx inputs'!A571,IF(AND(dateA=2,A566&lt;DataEnd),'Bank of England inputs'!A571,IF(dateA=3,A566+1,IF(dateA=4,WORKDAY(A566,1,),WORKDAY(A566,1,holidayQ)))))</f>
        <v>36612</v>
      </c>
      <c r="B567" s="35">
        <f>MATCH(A567,'iBoxx inputs'!A:A,0)</f>
        <v>596</v>
      </c>
      <c r="C567" s="35">
        <f>MATCH(A567,'Bank of England inputs'!A:A,0)</f>
        <v>571</v>
      </c>
      <c r="D567" s="6">
        <f>IF($A567&gt;DataEnd,NA(),IFERROR(INDEX('iBoxx inputs'!B:B,MATCH($A567,'iBoxx inputs'!$A:$A,0)),D566))</f>
        <v>6.68022375727978</v>
      </c>
      <c r="E567" s="6">
        <f>IF($A567&gt;DataEnd,NA(),IFERROR(INDEX('iBoxx inputs'!C:C,MATCH($A567,'iBoxx inputs'!$A:$A,0)),E566))</f>
        <v>6.8357125350532</v>
      </c>
      <c r="F567" s="6">
        <f>IF($A567&gt;DataEnd,NA(),IFERROR(INDEX('Bank of England inputs'!D:D,MATCH($A567,'Bank of England inputs'!$A:$A,0),0),F566))</f>
        <v>3.0950048971596589</v>
      </c>
      <c r="H567" s="5">
        <f t="shared" si="25"/>
        <v>36612</v>
      </c>
      <c r="I567" s="6">
        <f t="shared" si="26"/>
        <v>6.7579681461664904</v>
      </c>
      <c r="J567" s="6">
        <f t="shared" si="24"/>
        <v>3.552997793307977</v>
      </c>
    </row>
    <row r="568" spans="1:10" x14ac:dyDescent="0.2">
      <c r="A568" s="5">
        <f>IF(AND(dateA=1,A567&lt;DataEnd),'iBoxx inputs'!A572,IF(AND(dateA=2,A567&lt;DataEnd),'Bank of England inputs'!A572,IF(dateA=3,A567+1,IF(dateA=4,WORKDAY(A567,1,),WORKDAY(A567,1,holidayQ)))))</f>
        <v>36613</v>
      </c>
      <c r="B568" s="35">
        <f>MATCH(A568,'iBoxx inputs'!A:A,0)</f>
        <v>597</v>
      </c>
      <c r="C568" s="35">
        <f>MATCH(A568,'Bank of England inputs'!A:A,0)</f>
        <v>572</v>
      </c>
      <c r="D568" s="6">
        <f>IF($A568&gt;DataEnd,NA(),IFERROR(INDEX('iBoxx inputs'!B:B,MATCH($A568,'iBoxx inputs'!$A:$A,0)),D567))</f>
        <v>6.6510035737466904</v>
      </c>
      <c r="E568" s="6">
        <f>IF($A568&gt;DataEnd,NA(),IFERROR(INDEX('iBoxx inputs'!C:C,MATCH($A568,'iBoxx inputs'!$A:$A,0)),E567))</f>
        <v>6.8083761797927798</v>
      </c>
      <c r="F568" s="6">
        <f>IF($A568&gt;DataEnd,NA(),IFERROR(INDEX('Bank of England inputs'!D:D,MATCH($A568,'Bank of England inputs'!$A:$A,0),0),F567))</f>
        <v>3.0457349916756637</v>
      </c>
      <c r="H568" s="5">
        <f t="shared" si="25"/>
        <v>36613</v>
      </c>
      <c r="I568" s="6">
        <f t="shared" si="26"/>
        <v>6.7296898767697346</v>
      </c>
      <c r="J568" s="6">
        <f t="shared" si="24"/>
        <v>3.575067794306741</v>
      </c>
    </row>
    <row r="569" spans="1:10" x14ac:dyDescent="0.2">
      <c r="A569" s="5">
        <f>IF(AND(dateA=1,A568&lt;DataEnd),'iBoxx inputs'!A573,IF(AND(dateA=2,A568&lt;DataEnd),'Bank of England inputs'!A573,IF(dateA=3,A568+1,IF(dateA=4,WORKDAY(A568,1,),WORKDAY(A568,1,holidayQ)))))</f>
        <v>36614</v>
      </c>
      <c r="B569" s="35">
        <f>MATCH(A569,'iBoxx inputs'!A:A,0)</f>
        <v>598</v>
      </c>
      <c r="C569" s="35">
        <f>MATCH(A569,'Bank of England inputs'!A:A,0)</f>
        <v>573</v>
      </c>
      <c r="D569" s="6">
        <f>IF($A569&gt;DataEnd,NA(),IFERROR(INDEX('iBoxx inputs'!B:B,MATCH($A569,'iBoxx inputs'!$A:$A,0)),D568))</f>
        <v>6.6675309654289796</v>
      </c>
      <c r="E569" s="6">
        <f>IF($A569&gt;DataEnd,NA(),IFERROR(INDEX('iBoxx inputs'!C:C,MATCH($A569,'iBoxx inputs'!$A:$A,0)),E568))</f>
        <v>6.8205129075007997</v>
      </c>
      <c r="F569" s="6">
        <f>IF($A569&gt;DataEnd,NA(),IFERROR(INDEX('Bank of England inputs'!D:D,MATCH($A569,'Bank of England inputs'!$A:$A,0),0),F568))</f>
        <v>3.0154689641668231</v>
      </c>
      <c r="H569" s="5">
        <f t="shared" si="25"/>
        <v>36614</v>
      </c>
      <c r="I569" s="6">
        <f t="shared" si="26"/>
        <v>6.7440219364648897</v>
      </c>
      <c r="J569" s="6">
        <f t="shared" si="24"/>
        <v>3.6194107640232343</v>
      </c>
    </row>
    <row r="570" spans="1:10" x14ac:dyDescent="0.2">
      <c r="A570" s="5">
        <f>IF(AND(dateA=1,A569&lt;DataEnd),'iBoxx inputs'!A574,IF(AND(dateA=2,A569&lt;DataEnd),'Bank of England inputs'!A574,IF(dateA=3,A569+1,IF(dateA=4,WORKDAY(A569,1,),WORKDAY(A569,1,holidayQ)))))</f>
        <v>36615</v>
      </c>
      <c r="B570" s="35">
        <f>MATCH(A570,'iBoxx inputs'!A:A,0)</f>
        <v>599</v>
      </c>
      <c r="C570" s="35">
        <f>MATCH(A570,'Bank of England inputs'!A:A,0)</f>
        <v>574</v>
      </c>
      <c r="D570" s="6">
        <f>IF($A570&gt;DataEnd,NA(),IFERROR(INDEX('iBoxx inputs'!B:B,MATCH($A570,'iBoxx inputs'!$A:$A,0)),D569))</f>
        <v>6.6295244565101701</v>
      </c>
      <c r="E570" s="6">
        <f>IF($A570&gt;DataEnd,NA(),IFERROR(INDEX('iBoxx inputs'!C:C,MATCH($A570,'iBoxx inputs'!$A:$A,0)),E569))</f>
        <v>6.7810441799050496</v>
      </c>
      <c r="F570" s="6">
        <f>IF($A570&gt;DataEnd,NA(),IFERROR(INDEX('Bank of England inputs'!D:D,MATCH($A570,'Bank of England inputs'!$A:$A,0),0),F569))</f>
        <v>2.9567260622674674</v>
      </c>
      <c r="H570" s="5">
        <f t="shared" si="25"/>
        <v>36615</v>
      </c>
      <c r="I570" s="6">
        <f t="shared" si="26"/>
        <v>6.7052843182076103</v>
      </c>
      <c r="J570" s="6">
        <f t="shared" si="24"/>
        <v>3.6409066209749597</v>
      </c>
    </row>
    <row r="571" spans="1:10" x14ac:dyDescent="0.2">
      <c r="A571" s="5">
        <f>IF(AND(dateA=1,A570&lt;DataEnd),'iBoxx inputs'!A575,IF(AND(dateA=2,A570&lt;DataEnd),'Bank of England inputs'!A575,IF(dateA=3,A570+1,IF(dateA=4,WORKDAY(A570,1,),WORKDAY(A570,1,holidayQ)))))</f>
        <v>36616</v>
      </c>
      <c r="B571" s="35">
        <f>MATCH(A571,'iBoxx inputs'!A:A,0)</f>
        <v>600</v>
      </c>
      <c r="C571" s="35">
        <f>MATCH(A571,'Bank of England inputs'!A:A,0)</f>
        <v>575</v>
      </c>
      <c r="D571" s="6">
        <f>IF($A571&gt;DataEnd,NA(),IFERROR(INDEX('iBoxx inputs'!B:B,MATCH($A571,'iBoxx inputs'!$A:$A,0)),D570))</f>
        <v>6.64240728699047</v>
      </c>
      <c r="E571" s="6">
        <f>IF($A571&gt;DataEnd,NA(),IFERROR(INDEX('iBoxx inputs'!C:C,MATCH($A571,'iBoxx inputs'!$A:$A,0)),E570))</f>
        <v>6.7913807091771297</v>
      </c>
      <c r="F571" s="6">
        <f>IF($A571&gt;DataEnd,NA(),IFERROR(INDEX('Bank of England inputs'!D:D,MATCH($A571,'Bank of England inputs'!$A:$A,0),0),F570))</f>
        <v>2.9570155683932287</v>
      </c>
      <c r="H571" s="5">
        <f t="shared" si="25"/>
        <v>36616</v>
      </c>
      <c r="I571" s="6">
        <f t="shared" si="26"/>
        <v>6.7168939980837994</v>
      </c>
      <c r="J571" s="6">
        <f t="shared" si="24"/>
        <v>3.651891431519716</v>
      </c>
    </row>
    <row r="572" spans="1:10" x14ac:dyDescent="0.2">
      <c r="A572" s="5">
        <f>IF(AND(dateA=1,A571&lt;DataEnd),'iBoxx inputs'!A576,IF(AND(dateA=2,A571&lt;DataEnd),'Bank of England inputs'!A576,IF(dateA=3,A571+1,IF(dateA=4,WORKDAY(A571,1,),WORKDAY(A571,1,holidayQ)))))</f>
        <v>36619</v>
      </c>
      <c r="B572" s="35">
        <f>MATCH(A572,'iBoxx inputs'!A:A,0)</f>
        <v>601</v>
      </c>
      <c r="C572" s="35">
        <f>MATCH(A572,'Bank of England inputs'!A:A,0)</f>
        <v>576</v>
      </c>
      <c r="D572" s="6">
        <f>IF($A572&gt;DataEnd,NA(),IFERROR(INDEX('iBoxx inputs'!B:B,MATCH($A572,'iBoxx inputs'!$A:$A,0)),D571))</f>
        <v>6.58768952887245</v>
      </c>
      <c r="E572" s="6">
        <f>IF($A572&gt;DataEnd,NA(),IFERROR(INDEX('iBoxx inputs'!C:C,MATCH($A572,'iBoxx inputs'!$A:$A,0)),E571))</f>
        <v>6.8050990850135298</v>
      </c>
      <c r="F572" s="6">
        <f>IF($A572&gt;DataEnd,NA(),IFERROR(INDEX('Bank of England inputs'!D:D,MATCH($A572,'Bank of England inputs'!$A:$A,0),0),F571))</f>
        <v>2.9282146704534329</v>
      </c>
      <c r="H572" s="5">
        <f t="shared" si="25"/>
        <v>36619</v>
      </c>
      <c r="I572" s="6">
        <f t="shared" si="26"/>
        <v>6.6963943069429899</v>
      </c>
      <c r="J572" s="6">
        <f t="shared" si="24"/>
        <v>3.6609783318929612</v>
      </c>
    </row>
    <row r="573" spans="1:10" x14ac:dyDescent="0.2">
      <c r="A573" s="5">
        <f>IF(AND(dateA=1,A572&lt;DataEnd),'iBoxx inputs'!A577,IF(AND(dateA=2,A572&lt;DataEnd),'Bank of England inputs'!A577,IF(dateA=3,A572+1,IF(dateA=4,WORKDAY(A572,1,),WORKDAY(A572,1,holidayQ)))))</f>
        <v>36620</v>
      </c>
      <c r="B573" s="35">
        <f>MATCH(A573,'iBoxx inputs'!A:A,0)</f>
        <v>602</v>
      </c>
      <c r="C573" s="35">
        <f>MATCH(A573,'Bank of England inputs'!A:A,0)</f>
        <v>577</v>
      </c>
      <c r="D573" s="6">
        <f>IF($A573&gt;DataEnd,NA(),IFERROR(INDEX('iBoxx inputs'!B:B,MATCH($A573,'iBoxx inputs'!$A:$A,0)),D572))</f>
        <v>6.5938793044148598</v>
      </c>
      <c r="E573" s="6">
        <f>IF($A573&gt;DataEnd,NA(),IFERROR(INDEX('iBoxx inputs'!C:C,MATCH($A573,'iBoxx inputs'!$A:$A,0)),E572))</f>
        <v>6.8158515063072302</v>
      </c>
      <c r="F573" s="6">
        <f>IF($A573&gt;DataEnd,NA(),IFERROR(INDEX('Bank of England inputs'!D:D,MATCH($A573,'Bank of England inputs'!$A:$A,0),0),F572))</f>
        <v>2.957594750758985</v>
      </c>
      <c r="H573" s="5">
        <f t="shared" si="25"/>
        <v>36620</v>
      </c>
      <c r="I573" s="6">
        <f t="shared" si="26"/>
        <v>6.704865405361045</v>
      </c>
      <c r="J573" s="6">
        <f t="shared" si="24"/>
        <v>3.6396252881329305</v>
      </c>
    </row>
    <row r="574" spans="1:10" x14ac:dyDescent="0.2">
      <c r="A574" s="5">
        <f>IF(AND(dateA=1,A573&lt;DataEnd),'iBoxx inputs'!A578,IF(AND(dateA=2,A573&lt;DataEnd),'Bank of England inputs'!A578,IF(dateA=3,A573+1,IF(dateA=4,WORKDAY(A573,1,),WORKDAY(A573,1,holidayQ)))))</f>
        <v>36621</v>
      </c>
      <c r="B574" s="35">
        <f>MATCH(A574,'iBoxx inputs'!A:A,0)</f>
        <v>603</v>
      </c>
      <c r="C574" s="35">
        <f>MATCH(A574,'Bank of England inputs'!A:A,0)</f>
        <v>578</v>
      </c>
      <c r="D574" s="6">
        <f>IF($A574&gt;DataEnd,NA(),IFERROR(INDEX('iBoxx inputs'!B:B,MATCH($A574,'iBoxx inputs'!$A:$A,0)),D573))</f>
        <v>6.5168643727850304</v>
      </c>
      <c r="E574" s="6">
        <f>IF($A574&gt;DataEnd,NA(),IFERROR(INDEX('iBoxx inputs'!C:C,MATCH($A574,'iBoxx inputs'!$A:$A,0)),E573))</f>
        <v>6.73789616011869</v>
      </c>
      <c r="F574" s="6">
        <f>IF($A574&gt;DataEnd,NA(),IFERROR(INDEX('Bank of England inputs'!D:D,MATCH($A574,'Bank of England inputs'!$A:$A,0),0),F573))</f>
        <v>2.9094827586206851</v>
      </c>
      <c r="H574" s="5">
        <f t="shared" si="25"/>
        <v>36621</v>
      </c>
      <c r="I574" s="6">
        <f t="shared" si="26"/>
        <v>6.6273802664518602</v>
      </c>
      <c r="J574" s="6">
        <f t="shared" si="24"/>
        <v>3.612784175149053</v>
      </c>
    </row>
    <row r="575" spans="1:10" x14ac:dyDescent="0.2">
      <c r="A575" s="5">
        <f>IF(AND(dateA=1,A574&lt;DataEnd),'iBoxx inputs'!A579,IF(AND(dateA=2,A574&lt;DataEnd),'Bank of England inputs'!A579,IF(dateA=3,A574+1,IF(dateA=4,WORKDAY(A574,1,),WORKDAY(A574,1,holidayQ)))))</f>
        <v>36622</v>
      </c>
      <c r="B575" s="35">
        <f>MATCH(A575,'iBoxx inputs'!A:A,0)</f>
        <v>604</v>
      </c>
      <c r="C575" s="35">
        <f>MATCH(A575,'Bank of England inputs'!A:A,0)</f>
        <v>579</v>
      </c>
      <c r="D575" s="6">
        <f>IF($A575&gt;DataEnd,NA(),IFERROR(INDEX('iBoxx inputs'!B:B,MATCH($A575,'iBoxx inputs'!$A:$A,0)),D574))</f>
        <v>6.60621897800673</v>
      </c>
      <c r="E575" s="6">
        <f>IF($A575&gt;DataEnd,NA(),IFERROR(INDEX('iBoxx inputs'!C:C,MATCH($A575,'iBoxx inputs'!$A:$A,0)),E574))</f>
        <v>6.8262101168691398</v>
      </c>
      <c r="F575" s="6">
        <f>IF($A575&gt;DataEnd,NA(),IFERROR(INDEX('Bank of England inputs'!D:D,MATCH($A575,'Bank of England inputs'!$A:$A,0),0),F574))</f>
        <v>2.9878526645767955</v>
      </c>
      <c r="H575" s="5">
        <f t="shared" si="25"/>
        <v>36622</v>
      </c>
      <c r="I575" s="6">
        <f t="shared" si="26"/>
        <v>6.7162145474379349</v>
      </c>
      <c r="J575" s="6">
        <f t="shared" si="24"/>
        <v>3.6201957671688989</v>
      </c>
    </row>
    <row r="576" spans="1:10" x14ac:dyDescent="0.2">
      <c r="A576" s="5">
        <f>IF(AND(dateA=1,A575&lt;DataEnd),'iBoxx inputs'!A580,IF(AND(dateA=2,A575&lt;DataEnd),'Bank of England inputs'!A580,IF(dateA=3,A575+1,IF(dateA=4,WORKDAY(A575,1,),WORKDAY(A575,1,holidayQ)))))</f>
        <v>36623</v>
      </c>
      <c r="B576" s="35">
        <f>MATCH(A576,'iBoxx inputs'!A:A,0)</f>
        <v>605</v>
      </c>
      <c r="C576" s="35">
        <f>MATCH(A576,'Bank of England inputs'!A:A,0)</f>
        <v>580</v>
      </c>
      <c r="D576" s="6">
        <f>IF($A576&gt;DataEnd,NA(),IFERROR(INDEX('iBoxx inputs'!B:B,MATCH($A576,'iBoxx inputs'!$A:$A,0)),D575))</f>
        <v>6.5527224502766499</v>
      </c>
      <c r="E576" s="6">
        <f>IF($A576&gt;DataEnd,NA(),IFERROR(INDEX('iBoxx inputs'!C:C,MATCH($A576,'iBoxx inputs'!$A:$A,0)),E575))</f>
        <v>6.7685682420659798</v>
      </c>
      <c r="F576" s="6">
        <f>IF($A576&gt;DataEnd,NA(),IFERROR(INDEX('Bank of England inputs'!D:D,MATCH($A576,'Bank of England inputs'!$A:$A,0),0),F575))</f>
        <v>2.9391594004114951</v>
      </c>
      <c r="H576" s="5">
        <f t="shared" si="25"/>
        <v>36623</v>
      </c>
      <c r="I576" s="6">
        <f t="shared" si="26"/>
        <v>6.6606453461713144</v>
      </c>
      <c r="J576" s="6">
        <f t="shared" si="24"/>
        <v>3.615228614102084</v>
      </c>
    </row>
    <row r="577" spans="1:10" x14ac:dyDescent="0.2">
      <c r="A577" s="5">
        <f>IF(AND(dateA=1,A576&lt;DataEnd),'iBoxx inputs'!A581,IF(AND(dateA=2,A576&lt;DataEnd),'Bank of England inputs'!A581,IF(dateA=3,A576+1,IF(dateA=4,WORKDAY(A576,1,),WORKDAY(A576,1,holidayQ)))))</f>
        <v>36626</v>
      </c>
      <c r="B577" s="35">
        <f>MATCH(A577,'iBoxx inputs'!A:A,0)</f>
        <v>606</v>
      </c>
      <c r="C577" s="35">
        <f>MATCH(A577,'Bank of England inputs'!A:A,0)</f>
        <v>581</v>
      </c>
      <c r="D577" s="6">
        <f>IF($A577&gt;DataEnd,NA(),IFERROR(INDEX('iBoxx inputs'!B:B,MATCH($A577,'iBoxx inputs'!$A:$A,0)),D576))</f>
        <v>6.5835788203812404</v>
      </c>
      <c r="E577" s="6">
        <f>IF($A577&gt;DataEnd,NA(),IFERROR(INDEX('iBoxx inputs'!C:C,MATCH($A577,'iBoxx inputs'!$A:$A,0)),E576))</f>
        <v>6.8021949109227702</v>
      </c>
      <c r="F577" s="6">
        <f>IF($A577&gt;DataEnd,NA(),IFERROR(INDEX('Bank of England inputs'!D:D,MATCH($A577,'Bank of England inputs'!$A:$A,0),0),F576))</f>
        <v>2.988731014208712</v>
      </c>
      <c r="H577" s="5">
        <f t="shared" si="25"/>
        <v>36626</v>
      </c>
      <c r="I577" s="6">
        <f t="shared" si="26"/>
        <v>6.6928868656520049</v>
      </c>
      <c r="J577" s="6">
        <f t="shared" si="24"/>
        <v>3.5966613191226404</v>
      </c>
    </row>
    <row r="578" spans="1:10" x14ac:dyDescent="0.2">
      <c r="A578" s="5">
        <f>IF(AND(dateA=1,A577&lt;DataEnd),'iBoxx inputs'!A582,IF(AND(dateA=2,A577&lt;DataEnd),'Bank of England inputs'!A582,IF(dateA=3,A577+1,IF(dateA=4,WORKDAY(A577,1,),WORKDAY(A577,1,holidayQ)))))</f>
        <v>36627</v>
      </c>
      <c r="B578" s="35">
        <f>MATCH(A578,'iBoxx inputs'!A:A,0)</f>
        <v>607</v>
      </c>
      <c r="C578" s="35">
        <f>MATCH(A578,'Bank of England inputs'!A:A,0)</f>
        <v>582</v>
      </c>
      <c r="D578" s="6">
        <f>IF($A578&gt;DataEnd,NA(),IFERROR(INDEX('iBoxx inputs'!B:B,MATCH($A578,'iBoxx inputs'!$A:$A,0)),D577))</f>
        <v>6.57606617907404</v>
      </c>
      <c r="E578" s="6">
        <f>IF($A578&gt;DataEnd,NA(),IFERROR(INDEX('iBoxx inputs'!C:C,MATCH($A578,'iBoxx inputs'!$A:$A,0)),E577))</f>
        <v>6.7950056054173</v>
      </c>
      <c r="F578" s="6">
        <f>IF($A578&gt;DataEnd,NA(),IFERROR(INDEX('Bank of England inputs'!D:D,MATCH($A578,'Bank of England inputs'!$A:$A,0),0),F577))</f>
        <v>2.9792238337906785</v>
      </c>
      <c r="H578" s="5">
        <f t="shared" si="25"/>
        <v>36627</v>
      </c>
      <c r="I578" s="6">
        <f t="shared" si="26"/>
        <v>6.68553589224567</v>
      </c>
      <c r="J578" s="6">
        <f t="shared" si="24"/>
        <v>3.599087194944306</v>
      </c>
    </row>
    <row r="579" spans="1:10" x14ac:dyDescent="0.2">
      <c r="A579" s="5">
        <f>IF(AND(dateA=1,A578&lt;DataEnd),'iBoxx inputs'!A583,IF(AND(dateA=2,A578&lt;DataEnd),'Bank of England inputs'!A583,IF(dateA=3,A578+1,IF(dateA=4,WORKDAY(A578,1,),WORKDAY(A578,1,holidayQ)))))</f>
        <v>36628</v>
      </c>
      <c r="B579" s="35">
        <f>MATCH(A579,'iBoxx inputs'!A:A,0)</f>
        <v>608</v>
      </c>
      <c r="C579" s="35">
        <f>MATCH(A579,'Bank of England inputs'!A:A,0)</f>
        <v>583</v>
      </c>
      <c r="D579" s="6">
        <f>IF($A579&gt;DataEnd,NA(),IFERROR(INDEX('iBoxx inputs'!B:B,MATCH($A579,'iBoxx inputs'!$A:$A,0)),D578))</f>
        <v>6.6387565685222603</v>
      </c>
      <c r="E579" s="6">
        <f>IF($A579&gt;DataEnd,NA(),IFERROR(INDEX('iBoxx inputs'!C:C,MATCH($A579,'iBoxx inputs'!$A:$A,0)),E578))</f>
        <v>6.8543122614049903</v>
      </c>
      <c r="F579" s="6">
        <f>IF($A579&gt;DataEnd,NA(),IFERROR(INDEX('Bank of England inputs'!D:D,MATCH($A579,'Bank of England inputs'!$A:$A,0),0),F578))</f>
        <v>3.0086240689925381</v>
      </c>
      <c r="H579" s="5">
        <f t="shared" si="25"/>
        <v>36628</v>
      </c>
      <c r="I579" s="6">
        <f t="shared" si="26"/>
        <v>6.7465344149636248</v>
      </c>
      <c r="J579" s="6">
        <f t="shared" ref="J579:J642" si="27">((1+I579/100)/(1+F579/100)-1)*100</f>
        <v>3.6287353410987544</v>
      </c>
    </row>
    <row r="580" spans="1:10" x14ac:dyDescent="0.2">
      <c r="A580" s="5">
        <f>IF(AND(dateA=1,A579&lt;DataEnd),'iBoxx inputs'!A584,IF(AND(dateA=2,A579&lt;DataEnd),'Bank of England inputs'!A584,IF(dateA=3,A579+1,IF(dateA=4,WORKDAY(A579,1,),WORKDAY(A579,1,holidayQ)))))</f>
        <v>36629</v>
      </c>
      <c r="B580" s="35">
        <f>MATCH(A580,'iBoxx inputs'!A:A,0)</f>
        <v>609</v>
      </c>
      <c r="C580" s="35">
        <f>MATCH(A580,'Bank of England inputs'!A:A,0)</f>
        <v>584</v>
      </c>
      <c r="D580" s="6">
        <f>IF($A580&gt;DataEnd,NA(),IFERROR(INDEX('iBoxx inputs'!B:B,MATCH($A580,'iBoxx inputs'!$A:$A,0)),D579))</f>
        <v>6.7230731990304697</v>
      </c>
      <c r="E580" s="6">
        <f>IF($A580&gt;DataEnd,NA(),IFERROR(INDEX('iBoxx inputs'!C:C,MATCH($A580,'iBoxx inputs'!$A:$A,0)),E579))</f>
        <v>6.9342126886839299</v>
      </c>
      <c r="F580" s="6">
        <f>IF($A580&gt;DataEnd,NA(),IFERROR(INDEX('Bank of England inputs'!D:D,MATCH($A580,'Bank of England inputs'!$A:$A,0),0),F579))</f>
        <v>3.0677251788689741</v>
      </c>
      <c r="H580" s="5">
        <f t="shared" ref="H580:H643" si="28">A580</f>
        <v>36629</v>
      </c>
      <c r="I580" s="6">
        <f t="shared" ref="I580:I643" si="29">(D580+E580)/2</f>
        <v>6.8286429438571998</v>
      </c>
      <c r="J580" s="6">
        <f t="shared" si="27"/>
        <v>3.6489771734665943</v>
      </c>
    </row>
    <row r="581" spans="1:10" x14ac:dyDescent="0.2">
      <c r="A581" s="5">
        <f>IF(AND(dateA=1,A580&lt;DataEnd),'iBoxx inputs'!A585,IF(AND(dateA=2,A580&lt;DataEnd),'Bank of England inputs'!A585,IF(dateA=3,A580+1,IF(dateA=4,WORKDAY(A580,1,),WORKDAY(A580,1,holidayQ)))))</f>
        <v>36630</v>
      </c>
      <c r="B581" s="35">
        <f>MATCH(A581,'iBoxx inputs'!A:A,0)</f>
        <v>610</v>
      </c>
      <c r="C581" s="35">
        <f>MATCH(A581,'Bank of England inputs'!A:A,0)</f>
        <v>585</v>
      </c>
      <c r="D581" s="6">
        <f>IF($A581&gt;DataEnd,NA(),IFERROR(INDEX('iBoxx inputs'!B:B,MATCH($A581,'iBoxx inputs'!$A:$A,0)),D580))</f>
        <v>6.73393260357662</v>
      </c>
      <c r="E581" s="6">
        <f>IF($A581&gt;DataEnd,NA(),IFERROR(INDEX('iBoxx inputs'!C:C,MATCH($A581,'iBoxx inputs'!$A:$A,0)),E580))</f>
        <v>6.9426720086229103</v>
      </c>
      <c r="F581" s="6">
        <f>IF($A581&gt;DataEnd,NA(),IFERROR(INDEX('Bank of England inputs'!D:D,MATCH($A581,'Bank of England inputs'!$A:$A,0),0),F580))</f>
        <v>3.087629876494824</v>
      </c>
      <c r="H581" s="5">
        <f t="shared" si="28"/>
        <v>36630</v>
      </c>
      <c r="I581" s="6">
        <f t="shared" si="29"/>
        <v>6.8383023060997647</v>
      </c>
      <c r="J581" s="6">
        <f t="shared" si="27"/>
        <v>3.6383341377607348</v>
      </c>
    </row>
    <row r="582" spans="1:10" x14ac:dyDescent="0.2">
      <c r="A582" s="5">
        <f>IF(AND(dateA=1,A581&lt;DataEnd),'iBoxx inputs'!A586,IF(AND(dateA=2,A581&lt;DataEnd),'Bank of England inputs'!A586,IF(dateA=3,A581+1,IF(dateA=4,WORKDAY(A581,1,),WORKDAY(A581,1,holidayQ)))))</f>
        <v>36633</v>
      </c>
      <c r="B582" s="35">
        <f>MATCH(A582,'iBoxx inputs'!A:A,0)</f>
        <v>611</v>
      </c>
      <c r="C582" s="35">
        <f>MATCH(A582,'Bank of England inputs'!A:A,0)</f>
        <v>586</v>
      </c>
      <c r="D582" s="6">
        <f>IF($A582&gt;DataEnd,NA(),IFERROR(INDEX('iBoxx inputs'!B:B,MATCH($A582,'iBoxx inputs'!$A:$A,0)),D581))</f>
        <v>6.7518322493259504</v>
      </c>
      <c r="E582" s="6">
        <f>IF($A582&gt;DataEnd,NA(),IFERROR(INDEX('iBoxx inputs'!C:C,MATCH($A582,'iBoxx inputs'!$A:$A,0)),E581))</f>
        <v>6.9627966344799397</v>
      </c>
      <c r="F582" s="6">
        <f>IF($A582&gt;DataEnd,NA(),IFERROR(INDEX('Bank of England inputs'!D:D,MATCH($A582,'Bank of England inputs'!$A:$A,0),0),F581))</f>
        <v>3.1170358753185745</v>
      </c>
      <c r="H582" s="5">
        <f t="shared" si="28"/>
        <v>36633</v>
      </c>
      <c r="I582" s="6">
        <f t="shared" si="29"/>
        <v>6.857314441902945</v>
      </c>
      <c r="J582" s="6">
        <f t="shared" si="27"/>
        <v>3.6272169140963539</v>
      </c>
    </row>
    <row r="583" spans="1:10" x14ac:dyDescent="0.2">
      <c r="A583" s="5">
        <f>IF(AND(dateA=1,A582&lt;DataEnd),'iBoxx inputs'!A587,IF(AND(dateA=2,A582&lt;DataEnd),'Bank of England inputs'!A587,IF(dateA=3,A582+1,IF(dateA=4,WORKDAY(A582,1,),WORKDAY(A582,1,holidayQ)))))</f>
        <v>36634</v>
      </c>
      <c r="B583" s="35">
        <f>MATCH(A583,'iBoxx inputs'!A:A,0)</f>
        <v>612</v>
      </c>
      <c r="C583" s="35">
        <f>MATCH(A583,'Bank of England inputs'!A:A,0)</f>
        <v>587</v>
      </c>
      <c r="D583" s="6">
        <f>IF($A583&gt;DataEnd,NA(),IFERROR(INDEX('iBoxx inputs'!B:B,MATCH($A583,'iBoxx inputs'!$A:$A,0)),D582))</f>
        <v>6.7453593184736098</v>
      </c>
      <c r="E583" s="6">
        <f>IF($A583&gt;DataEnd,NA(),IFERROR(INDEX('iBoxx inputs'!C:C,MATCH($A583,'iBoxx inputs'!$A:$A,0)),E582))</f>
        <v>6.96684545737586</v>
      </c>
      <c r="F583" s="6">
        <f>IF($A583&gt;DataEnd,NA(),IFERROR(INDEX('Bank of England inputs'!D:D,MATCH($A583,'Bank of England inputs'!$A:$A,0),0),F582))</f>
        <v>3.0772246177969587</v>
      </c>
      <c r="H583" s="5">
        <f t="shared" si="28"/>
        <v>36634</v>
      </c>
      <c r="I583" s="6">
        <f t="shared" si="29"/>
        <v>6.8561023879247349</v>
      </c>
      <c r="J583" s="6">
        <f t="shared" si="27"/>
        <v>3.6660647239383781</v>
      </c>
    </row>
    <row r="584" spans="1:10" x14ac:dyDescent="0.2">
      <c r="A584" s="5">
        <f>IF(AND(dateA=1,A583&lt;DataEnd),'iBoxx inputs'!A588,IF(AND(dateA=2,A583&lt;DataEnd),'Bank of England inputs'!A588,IF(dateA=3,A583+1,IF(dateA=4,WORKDAY(A583,1,),WORKDAY(A583,1,holidayQ)))))</f>
        <v>36635</v>
      </c>
      <c r="B584" s="35">
        <f>MATCH(A584,'iBoxx inputs'!A:A,0)</f>
        <v>613</v>
      </c>
      <c r="C584" s="35">
        <f>MATCH(A584,'Bank of England inputs'!A:A,0)</f>
        <v>588</v>
      </c>
      <c r="D584" s="6">
        <f>IF($A584&gt;DataEnd,NA(),IFERROR(INDEX('iBoxx inputs'!B:B,MATCH($A584,'iBoxx inputs'!$A:$A,0)),D583))</f>
        <v>6.7562494936776698</v>
      </c>
      <c r="E584" s="6">
        <f>IF($A584&gt;DataEnd,NA(),IFERROR(INDEX('iBoxx inputs'!C:C,MATCH($A584,'iBoxx inputs'!$A:$A,0)),E583))</f>
        <v>6.9934031647583801</v>
      </c>
      <c r="F584" s="6">
        <f>IF($A584&gt;DataEnd,NA(),IFERROR(INDEX('Bank of England inputs'!D:D,MATCH($A584,'Bank of England inputs'!$A:$A,0),0),F583))</f>
        <v>3.0267411107846254</v>
      </c>
      <c r="H584" s="5">
        <f t="shared" si="28"/>
        <v>36635</v>
      </c>
      <c r="I584" s="6">
        <f t="shared" si="29"/>
        <v>6.8748263292180249</v>
      </c>
      <c r="J584" s="6">
        <f t="shared" si="27"/>
        <v>3.7350353674640235</v>
      </c>
    </row>
    <row r="585" spans="1:10" x14ac:dyDescent="0.2">
      <c r="A585" s="5">
        <f>IF(AND(dateA=1,A584&lt;DataEnd),'iBoxx inputs'!A589,IF(AND(dateA=2,A584&lt;DataEnd),'Bank of England inputs'!A589,IF(dateA=3,A584+1,IF(dateA=4,WORKDAY(A584,1,),WORKDAY(A584,1,holidayQ)))))</f>
        <v>36636</v>
      </c>
      <c r="B585" s="35">
        <f>MATCH(A585,'iBoxx inputs'!A:A,0)</f>
        <v>614</v>
      </c>
      <c r="C585" s="35">
        <f>MATCH(A585,'Bank of England inputs'!A:A,0)</f>
        <v>589</v>
      </c>
      <c r="D585" s="6">
        <f>IF($A585&gt;DataEnd,NA(),IFERROR(INDEX('iBoxx inputs'!B:B,MATCH($A585,'iBoxx inputs'!$A:$A,0)),D584))</f>
        <v>6.7497798213054701</v>
      </c>
      <c r="E585" s="6">
        <f>IF($A585&gt;DataEnd,NA(),IFERROR(INDEX('iBoxx inputs'!C:C,MATCH($A585,'iBoxx inputs'!$A:$A,0)),E584))</f>
        <v>6.9922814997113001</v>
      </c>
      <c r="F585" s="6">
        <f>IF($A585&gt;DataEnd,NA(),IFERROR(INDEX('Bank of England inputs'!D:D,MATCH($A585,'Bank of England inputs'!$A:$A,0),0),F584))</f>
        <v>3.0163549113701116</v>
      </c>
      <c r="H585" s="5">
        <f t="shared" si="28"/>
        <v>36636</v>
      </c>
      <c r="I585" s="6">
        <f t="shared" si="29"/>
        <v>6.8710306605083851</v>
      </c>
      <c r="J585" s="6">
        <f t="shared" si="27"/>
        <v>3.7418094946716218</v>
      </c>
    </row>
    <row r="586" spans="1:10" x14ac:dyDescent="0.2">
      <c r="A586" s="5">
        <f>IF(AND(dateA=1,A585&lt;DataEnd),'iBoxx inputs'!A590,IF(AND(dateA=2,A585&lt;DataEnd),'Bank of England inputs'!A590,IF(dateA=3,A585+1,IF(dateA=4,WORKDAY(A585,1,),WORKDAY(A585,1,holidayQ)))))</f>
        <v>36641</v>
      </c>
      <c r="B586" s="35">
        <f>MATCH(A586,'iBoxx inputs'!A:A,0)</f>
        <v>617</v>
      </c>
      <c r="C586" s="35">
        <f>MATCH(A586,'Bank of England inputs'!A:A,0)</f>
        <v>590</v>
      </c>
      <c r="D586" s="6">
        <f>IF($A586&gt;DataEnd,NA(),IFERROR(INDEX('iBoxx inputs'!B:B,MATCH($A586,'iBoxx inputs'!$A:$A,0)),D585))</f>
        <v>6.7934420057026603</v>
      </c>
      <c r="E586" s="6">
        <f>IF($A586&gt;DataEnd,NA(),IFERROR(INDEX('iBoxx inputs'!C:C,MATCH($A586,'iBoxx inputs'!$A:$A,0)),E585))</f>
        <v>7.0363111335001101</v>
      </c>
      <c r="F586" s="6">
        <f>IF($A586&gt;DataEnd,NA(),IFERROR(INDEX('Bank of England inputs'!D:D,MATCH($A586,'Bank of England inputs'!$A:$A,0),0),F585))</f>
        <v>3.0451385489082439</v>
      </c>
      <c r="H586" s="5">
        <f t="shared" si="28"/>
        <v>36641</v>
      </c>
      <c r="I586" s="6">
        <f t="shared" si="29"/>
        <v>6.9148765696013852</v>
      </c>
      <c r="J586" s="6">
        <f t="shared" si="27"/>
        <v>3.7553814524267537</v>
      </c>
    </row>
    <row r="587" spans="1:10" x14ac:dyDescent="0.2">
      <c r="A587" s="5">
        <f>IF(AND(dateA=1,A586&lt;DataEnd),'iBoxx inputs'!A591,IF(AND(dateA=2,A586&lt;DataEnd),'Bank of England inputs'!A591,IF(dateA=3,A586+1,IF(dateA=4,WORKDAY(A586,1,),WORKDAY(A586,1,holidayQ)))))</f>
        <v>36642</v>
      </c>
      <c r="B587" s="35">
        <f>MATCH(A587,'iBoxx inputs'!A:A,0)</f>
        <v>618</v>
      </c>
      <c r="C587" s="35">
        <f>MATCH(A587,'Bank of England inputs'!A:A,0)</f>
        <v>591</v>
      </c>
      <c r="D587" s="6">
        <f>IF($A587&gt;DataEnd,NA(),IFERROR(INDEX('iBoxx inputs'!B:B,MATCH($A587,'iBoxx inputs'!$A:$A,0)),D586))</f>
        <v>6.74977240859607</v>
      </c>
      <c r="E587" s="6">
        <f>IF($A587&gt;DataEnd,NA(),IFERROR(INDEX('iBoxx inputs'!C:C,MATCH($A587,'iBoxx inputs'!$A:$A,0)),E586))</f>
        <v>6.9896719307557102</v>
      </c>
      <c r="F587" s="6">
        <f>IF($A587&gt;DataEnd,NA(),IFERROR(INDEX('Bank of England inputs'!D:D,MATCH($A587,'Bank of England inputs'!$A:$A,0),0),F586))</f>
        <v>2.9961813375110058</v>
      </c>
      <c r="H587" s="5">
        <f t="shared" si="28"/>
        <v>36642</v>
      </c>
      <c r="I587" s="6">
        <f t="shared" si="29"/>
        <v>6.8697221696758906</v>
      </c>
      <c r="J587" s="6">
        <f t="shared" si="27"/>
        <v>3.7608586860823356</v>
      </c>
    </row>
    <row r="588" spans="1:10" x14ac:dyDescent="0.2">
      <c r="A588" s="5">
        <f>IF(AND(dateA=1,A587&lt;DataEnd),'iBoxx inputs'!A592,IF(AND(dateA=2,A587&lt;DataEnd),'Bank of England inputs'!A592,IF(dateA=3,A587+1,IF(dateA=4,WORKDAY(A587,1,),WORKDAY(A587,1,holidayQ)))))</f>
        <v>36643</v>
      </c>
      <c r="B588" s="35">
        <f>MATCH(A588,'iBoxx inputs'!A:A,0)</f>
        <v>619</v>
      </c>
      <c r="C588" s="35">
        <f>MATCH(A588,'Bank of England inputs'!A:A,0)</f>
        <v>592</v>
      </c>
      <c r="D588" s="6">
        <f>IF($A588&gt;DataEnd,NA(),IFERROR(INDEX('iBoxx inputs'!B:B,MATCH($A588,'iBoxx inputs'!$A:$A,0)),D587))</f>
        <v>6.72547441806263</v>
      </c>
      <c r="E588" s="6">
        <f>IF($A588&gt;DataEnd,NA(),IFERROR(INDEX('iBoxx inputs'!C:C,MATCH($A588,'iBoxx inputs'!$A:$A,0)),E587))</f>
        <v>6.95010415238447</v>
      </c>
      <c r="F588" s="6">
        <f>IF($A588&gt;DataEnd,NA(),IFERROR(INDEX('Bank of England inputs'!D:D,MATCH($A588,'Bank of England inputs'!$A:$A,0),0),F587))</f>
        <v>2.9970617042115677</v>
      </c>
      <c r="H588" s="5">
        <f t="shared" si="28"/>
        <v>36643</v>
      </c>
      <c r="I588" s="6">
        <f t="shared" si="29"/>
        <v>6.8377892852235505</v>
      </c>
      <c r="J588" s="6">
        <f t="shared" si="27"/>
        <v>3.7289681059464064</v>
      </c>
    </row>
    <row r="589" spans="1:10" x14ac:dyDescent="0.2">
      <c r="A589" s="5">
        <f>IF(AND(dateA=1,A588&lt;DataEnd),'iBoxx inputs'!A593,IF(AND(dateA=2,A588&lt;DataEnd),'Bank of England inputs'!A593,IF(dateA=3,A588+1,IF(dateA=4,WORKDAY(A588,1,),WORKDAY(A588,1,holidayQ)))))</f>
        <v>36644</v>
      </c>
      <c r="B589" s="35">
        <f>MATCH(A589,'iBoxx inputs'!A:A,0)</f>
        <v>620</v>
      </c>
      <c r="C589" s="35">
        <f>MATCH(A589,'Bank of England inputs'!A:A,0)</f>
        <v>593</v>
      </c>
      <c r="D589" s="6">
        <f>IF($A589&gt;DataEnd,NA(),IFERROR(INDEX('iBoxx inputs'!B:B,MATCH($A589,'iBoxx inputs'!$A:$A,0)),D588))</f>
        <v>6.6515331795638799</v>
      </c>
      <c r="E589" s="6">
        <f>IF($A589&gt;DataEnd,NA(),IFERROR(INDEX('iBoxx inputs'!C:C,MATCH($A589,'iBoxx inputs'!$A:$A,0)),E588))</f>
        <v>6.8727392754198204</v>
      </c>
      <c r="F589" s="6">
        <f>IF($A589&gt;DataEnd,NA(),IFERROR(INDEX('Bank of England inputs'!D:D,MATCH($A589,'Bank of England inputs'!$A:$A,0),0),F588))</f>
        <v>2.9483788813791767</v>
      </c>
      <c r="H589" s="5">
        <f t="shared" si="28"/>
        <v>36644</v>
      </c>
      <c r="I589" s="6">
        <f t="shared" si="29"/>
        <v>6.7621362274918502</v>
      </c>
      <c r="J589" s="6">
        <f t="shared" si="27"/>
        <v>3.7045336580841415</v>
      </c>
    </row>
    <row r="590" spans="1:10" x14ac:dyDescent="0.2">
      <c r="A590" s="5">
        <f>IF(AND(dateA=1,A589&lt;DataEnd),'iBoxx inputs'!A594,IF(AND(dateA=2,A589&lt;DataEnd),'Bank of England inputs'!A594,IF(dateA=3,A589+1,IF(dateA=4,WORKDAY(A589,1,),WORKDAY(A589,1,holidayQ)))))</f>
        <v>36648</v>
      </c>
      <c r="B590" s="35">
        <f>MATCH(A590,'iBoxx inputs'!A:A,0)</f>
        <v>623</v>
      </c>
      <c r="C590" s="35">
        <f>MATCH(A590,'Bank of England inputs'!A:A,0)</f>
        <v>594</v>
      </c>
      <c r="D590" s="6">
        <f>IF($A590&gt;DataEnd,NA(),IFERROR(INDEX('iBoxx inputs'!B:B,MATCH($A590,'iBoxx inputs'!$A:$A,0)),D589))</f>
        <v>6.6669484028466899</v>
      </c>
      <c r="E590" s="6">
        <f>IF($A590&gt;DataEnd,NA(),IFERROR(INDEX('iBoxx inputs'!C:C,MATCH($A590,'iBoxx inputs'!$A:$A,0)),E589))</f>
        <v>6.9853011024064902</v>
      </c>
      <c r="F590" s="6">
        <f>IF($A590&gt;DataEnd,NA(),IFERROR(INDEX('Bank of England inputs'!D:D,MATCH($A590,'Bank of England inputs'!$A:$A,0),0),F589))</f>
        <v>2.9777647174062061</v>
      </c>
      <c r="H590" s="5">
        <f t="shared" si="28"/>
        <v>36648</v>
      </c>
      <c r="I590" s="6">
        <f t="shared" si="29"/>
        <v>6.8261247526265905</v>
      </c>
      <c r="J590" s="6">
        <f t="shared" si="27"/>
        <v>3.7370786264210754</v>
      </c>
    </row>
    <row r="591" spans="1:10" x14ac:dyDescent="0.2">
      <c r="A591" s="5">
        <f>IF(AND(dateA=1,A590&lt;DataEnd),'iBoxx inputs'!A595,IF(AND(dateA=2,A590&lt;DataEnd),'Bank of England inputs'!A595,IF(dateA=3,A590+1,IF(dateA=4,WORKDAY(A590,1,),WORKDAY(A590,1,holidayQ)))))</f>
        <v>36649</v>
      </c>
      <c r="B591" s="35">
        <f>MATCH(A591,'iBoxx inputs'!A:A,0)</f>
        <v>624</v>
      </c>
      <c r="C591" s="35">
        <f>MATCH(A591,'Bank of England inputs'!A:A,0)</f>
        <v>595</v>
      </c>
      <c r="D591" s="6">
        <f>IF($A591&gt;DataEnd,NA(),IFERROR(INDEX('iBoxx inputs'!B:B,MATCH($A591,'iBoxx inputs'!$A:$A,0)),D590))</f>
        <v>6.7323333869157498</v>
      </c>
      <c r="E591" s="6">
        <f>IF($A591&gt;DataEnd,NA(),IFERROR(INDEX('iBoxx inputs'!C:C,MATCH($A591,'iBoxx inputs'!$A:$A,0)),E590))</f>
        <v>7.0409106370301098</v>
      </c>
      <c r="F591" s="6">
        <f>IF($A591&gt;DataEnd,NA(),IFERROR(INDEX('Bank of England inputs'!D:D,MATCH($A591,'Bank of England inputs'!$A:$A,0),0),F590))</f>
        <v>3.007739786421082</v>
      </c>
      <c r="H591" s="5">
        <f t="shared" si="28"/>
        <v>36649</v>
      </c>
      <c r="I591" s="6">
        <f t="shared" si="29"/>
        <v>6.8866220119729302</v>
      </c>
      <c r="J591" s="6">
        <f t="shared" si="27"/>
        <v>3.7656221111097121</v>
      </c>
    </row>
    <row r="592" spans="1:10" x14ac:dyDescent="0.2">
      <c r="A592" s="5">
        <f>IF(AND(dateA=1,A591&lt;DataEnd),'iBoxx inputs'!A596,IF(AND(dateA=2,A591&lt;DataEnd),'Bank of England inputs'!A596,IF(dateA=3,A591+1,IF(dateA=4,WORKDAY(A591,1,),WORKDAY(A591,1,holidayQ)))))</f>
        <v>36650</v>
      </c>
      <c r="B592" s="35">
        <f>MATCH(A592,'iBoxx inputs'!A:A,0)</f>
        <v>625</v>
      </c>
      <c r="C592" s="35">
        <f>MATCH(A592,'Bank of England inputs'!A:A,0)</f>
        <v>596</v>
      </c>
      <c r="D592" s="6">
        <f>IF($A592&gt;DataEnd,NA(),IFERROR(INDEX('iBoxx inputs'!B:B,MATCH($A592,'iBoxx inputs'!$A:$A,0)),D591))</f>
        <v>6.8971218088370101</v>
      </c>
      <c r="E592" s="6">
        <f>IF($A592&gt;DataEnd,NA(),IFERROR(INDEX('iBoxx inputs'!C:C,MATCH($A592,'iBoxx inputs'!$A:$A,0)),E591))</f>
        <v>7.2064095391051497</v>
      </c>
      <c r="F592" s="6">
        <f>IF($A592&gt;DataEnd,NA(),IFERROR(INDEX('Bank of England inputs'!D:D,MATCH($A592,'Bank of England inputs'!$A:$A,0),0),F591))</f>
        <v>3.095308061514368</v>
      </c>
      <c r="H592" s="5">
        <f t="shared" si="28"/>
        <v>36650</v>
      </c>
      <c r="I592" s="6">
        <f t="shared" si="29"/>
        <v>7.0517656739710795</v>
      </c>
      <c r="J592" s="6">
        <f t="shared" si="27"/>
        <v>3.8376699064675002</v>
      </c>
    </row>
    <row r="593" spans="1:10" x14ac:dyDescent="0.2">
      <c r="A593" s="5">
        <f>IF(AND(dateA=1,A592&lt;DataEnd),'iBoxx inputs'!A597,IF(AND(dateA=2,A592&lt;DataEnd),'Bank of England inputs'!A597,IF(dateA=3,A592+1,IF(dateA=4,WORKDAY(A592,1,),WORKDAY(A592,1,holidayQ)))))</f>
        <v>36651</v>
      </c>
      <c r="B593" s="35">
        <f>MATCH(A593,'iBoxx inputs'!A:A,0)</f>
        <v>626</v>
      </c>
      <c r="C593" s="35">
        <f>MATCH(A593,'Bank of England inputs'!A:A,0)</f>
        <v>597</v>
      </c>
      <c r="D593" s="6">
        <f>IF($A593&gt;DataEnd,NA(),IFERROR(INDEX('iBoxx inputs'!B:B,MATCH($A593,'iBoxx inputs'!$A:$A,0)),D592))</f>
        <v>6.9153499379748</v>
      </c>
      <c r="E593" s="6">
        <f>IF($A593&gt;DataEnd,NA(),IFERROR(INDEX('iBoxx inputs'!C:C,MATCH($A593,'iBoxx inputs'!$A:$A,0)),E592))</f>
        <v>7.2273044816443601</v>
      </c>
      <c r="F593" s="6">
        <f>IF($A593&gt;DataEnd,NA(),IFERROR(INDEX('Bank of England inputs'!D:D,MATCH($A593,'Bank of England inputs'!$A:$A,0),0),F592))</f>
        <v>3.1044951522867459</v>
      </c>
      <c r="H593" s="5">
        <f t="shared" si="28"/>
        <v>36651</v>
      </c>
      <c r="I593" s="6">
        <f t="shared" si="29"/>
        <v>7.0713272098095796</v>
      </c>
      <c r="J593" s="6">
        <f t="shared" si="27"/>
        <v>3.8473900208364054</v>
      </c>
    </row>
    <row r="594" spans="1:10" x14ac:dyDescent="0.2">
      <c r="A594" s="5">
        <f>IF(AND(dateA=1,A593&lt;DataEnd),'iBoxx inputs'!A598,IF(AND(dateA=2,A593&lt;DataEnd),'Bank of England inputs'!A598,IF(dateA=3,A593+1,IF(dateA=4,WORKDAY(A593,1,),WORKDAY(A593,1,holidayQ)))))</f>
        <v>36654</v>
      </c>
      <c r="B594" s="35">
        <f>MATCH(A594,'iBoxx inputs'!A:A,0)</f>
        <v>627</v>
      </c>
      <c r="C594" s="35">
        <f>MATCH(A594,'Bank of England inputs'!A:A,0)</f>
        <v>598</v>
      </c>
      <c r="D594" s="6">
        <f>IF($A594&gt;DataEnd,NA(),IFERROR(INDEX('iBoxx inputs'!B:B,MATCH($A594,'iBoxx inputs'!$A:$A,0)),D593))</f>
        <v>6.8709565831606101</v>
      </c>
      <c r="E594" s="6">
        <f>IF($A594&gt;DataEnd,NA(),IFERROR(INDEX('iBoxx inputs'!C:C,MATCH($A594,'iBoxx inputs'!$A:$A,0)),E593))</f>
        <v>7.1792943896808703</v>
      </c>
      <c r="F594" s="6">
        <f>IF($A594&gt;DataEnd,NA(),IFERROR(INDEX('Bank of England inputs'!D:D,MATCH($A594,'Bank of England inputs'!$A:$A,0),0),F593))</f>
        <v>3.0454367410889027</v>
      </c>
      <c r="H594" s="5">
        <f t="shared" si="28"/>
        <v>36654</v>
      </c>
      <c r="I594" s="6">
        <f t="shared" si="29"/>
        <v>7.0251254864207402</v>
      </c>
      <c r="J594" s="6">
        <f t="shared" si="27"/>
        <v>3.8620717920107017</v>
      </c>
    </row>
    <row r="595" spans="1:10" x14ac:dyDescent="0.2">
      <c r="A595" s="5">
        <f>IF(AND(dateA=1,A594&lt;DataEnd),'iBoxx inputs'!A599,IF(AND(dateA=2,A594&lt;DataEnd),'Bank of England inputs'!A599,IF(dateA=3,A594+1,IF(dateA=4,WORKDAY(A594,1,),WORKDAY(A594,1,holidayQ)))))</f>
        <v>36655</v>
      </c>
      <c r="B595" s="35">
        <f>MATCH(A595,'iBoxx inputs'!A:A,0)</f>
        <v>628</v>
      </c>
      <c r="C595" s="35">
        <f>MATCH(A595,'Bank of England inputs'!A:A,0)</f>
        <v>599</v>
      </c>
      <c r="D595" s="6">
        <f>IF($A595&gt;DataEnd,NA(),IFERROR(INDEX('iBoxx inputs'!B:B,MATCH($A595,'iBoxx inputs'!$A:$A,0)),D594))</f>
        <v>6.8184316012195501</v>
      </c>
      <c r="E595" s="6">
        <f>IF($A595&gt;DataEnd,NA(),IFERROR(INDEX('iBoxx inputs'!C:C,MATCH($A595,'iBoxx inputs'!$A:$A,0)),E594))</f>
        <v>7.1277109304461002</v>
      </c>
      <c r="F595" s="6">
        <f>IF($A595&gt;DataEnd,NA(),IFERROR(INDEX('Bank of England inputs'!D:D,MATCH($A595,'Bank of England inputs'!$A:$A,0),0),F594))</f>
        <v>3.0264446620960062</v>
      </c>
      <c r="H595" s="5">
        <f t="shared" si="28"/>
        <v>36655</v>
      </c>
      <c r="I595" s="6">
        <f t="shared" si="29"/>
        <v>6.9730712658328251</v>
      </c>
      <c r="J595" s="6">
        <f t="shared" si="27"/>
        <v>3.8306928057945555</v>
      </c>
    </row>
    <row r="596" spans="1:10" x14ac:dyDescent="0.2">
      <c r="A596" s="5">
        <f>IF(AND(dateA=1,A595&lt;DataEnd),'iBoxx inputs'!A600,IF(AND(dateA=2,A595&lt;DataEnd),'Bank of England inputs'!A600,IF(dateA=3,A595+1,IF(dateA=4,WORKDAY(A595,1,),WORKDAY(A595,1,holidayQ)))))</f>
        <v>36656</v>
      </c>
      <c r="B596" s="35">
        <f>MATCH(A596,'iBoxx inputs'!A:A,0)</f>
        <v>629</v>
      </c>
      <c r="C596" s="35">
        <f>MATCH(A596,'Bank of England inputs'!A:A,0)</f>
        <v>600</v>
      </c>
      <c r="D596" s="6">
        <f>IF($A596&gt;DataEnd,NA(),IFERROR(INDEX('iBoxx inputs'!B:B,MATCH($A596,'iBoxx inputs'!$A:$A,0)),D595))</f>
        <v>6.8104786523880803</v>
      </c>
      <c r="E596" s="6">
        <f>IF($A596&gt;DataEnd,NA(),IFERROR(INDEX('iBoxx inputs'!C:C,MATCH($A596,'iBoxx inputs'!$A:$A,0)),E595))</f>
        <v>7.1217238045564697</v>
      </c>
      <c r="F596" s="6">
        <f>IF($A596&gt;DataEnd,NA(),IFERROR(INDEX('Bank of England inputs'!D:D,MATCH($A596,'Bank of England inputs'!$A:$A,0),0),F595))</f>
        <v>3.0166503428011859</v>
      </c>
      <c r="H596" s="5">
        <f t="shared" si="28"/>
        <v>36656</v>
      </c>
      <c r="I596" s="6">
        <f t="shared" si="29"/>
        <v>6.966101228472275</v>
      </c>
      <c r="J596" s="6">
        <f t="shared" si="27"/>
        <v>3.833798587440751</v>
      </c>
    </row>
    <row r="597" spans="1:10" x14ac:dyDescent="0.2">
      <c r="A597" s="5">
        <f>IF(AND(dateA=1,A596&lt;DataEnd),'iBoxx inputs'!A601,IF(AND(dateA=2,A596&lt;DataEnd),'Bank of England inputs'!A601,IF(dateA=3,A596+1,IF(dateA=4,WORKDAY(A596,1,),WORKDAY(A596,1,holidayQ)))))</f>
        <v>36657</v>
      </c>
      <c r="B597" s="35">
        <f>MATCH(A597,'iBoxx inputs'!A:A,0)</f>
        <v>630</v>
      </c>
      <c r="C597" s="35">
        <f>MATCH(A597,'Bank of England inputs'!A:A,0)</f>
        <v>601</v>
      </c>
      <c r="D597" s="6">
        <f>IF($A597&gt;DataEnd,NA(),IFERROR(INDEX('iBoxx inputs'!B:B,MATCH($A597,'iBoxx inputs'!$A:$A,0)),D596))</f>
        <v>6.9080144858793799</v>
      </c>
      <c r="E597" s="6">
        <f>IF($A597&gt;DataEnd,NA(),IFERROR(INDEX('iBoxx inputs'!C:C,MATCH($A597,'iBoxx inputs'!$A:$A,0)),E596))</f>
        <v>7.2241098822543304</v>
      </c>
      <c r="F597" s="6">
        <f>IF($A597&gt;DataEnd,NA(),IFERROR(INDEX('Bank of England inputs'!D:D,MATCH($A597,'Bank of England inputs'!$A:$A,0),0),F596))</f>
        <v>3.134489176217059</v>
      </c>
      <c r="H597" s="5">
        <f t="shared" si="28"/>
        <v>36657</v>
      </c>
      <c r="I597" s="6">
        <f t="shared" si="29"/>
        <v>7.0660621840668547</v>
      </c>
      <c r="J597" s="6">
        <f t="shared" si="27"/>
        <v>3.8120836581953199</v>
      </c>
    </row>
    <row r="598" spans="1:10" x14ac:dyDescent="0.2">
      <c r="A598" s="5">
        <f>IF(AND(dateA=1,A597&lt;DataEnd),'iBoxx inputs'!A602,IF(AND(dateA=2,A597&lt;DataEnd),'Bank of England inputs'!A602,IF(dateA=3,A597+1,IF(dateA=4,WORKDAY(A597,1,),WORKDAY(A597,1,holidayQ)))))</f>
        <v>36658</v>
      </c>
      <c r="B598" s="35">
        <f>MATCH(A598,'iBoxx inputs'!A:A,0)</f>
        <v>631</v>
      </c>
      <c r="C598" s="35">
        <f>MATCH(A598,'Bank of England inputs'!A:A,0)</f>
        <v>602</v>
      </c>
      <c r="D598" s="6">
        <f>IF($A598&gt;DataEnd,NA(),IFERROR(INDEX('iBoxx inputs'!B:B,MATCH($A598,'iBoxx inputs'!$A:$A,0)),D597))</f>
        <v>6.9351660034466596</v>
      </c>
      <c r="E598" s="6">
        <f>IF($A598&gt;DataEnd,NA(),IFERROR(INDEX('iBoxx inputs'!C:C,MATCH($A598,'iBoxx inputs'!$A:$A,0)),E597))</f>
        <v>7.2512804707956704</v>
      </c>
      <c r="F598" s="6">
        <f>IF($A598&gt;DataEnd,NA(),IFERROR(INDEX('Bank of England inputs'!D:D,MATCH($A598,'Bank of England inputs'!$A:$A,0),0),F597))</f>
        <v>3.1246938975413974</v>
      </c>
      <c r="H598" s="5">
        <f t="shared" si="28"/>
        <v>36658</v>
      </c>
      <c r="I598" s="6">
        <f t="shared" si="29"/>
        <v>7.0932232371211654</v>
      </c>
      <c r="J598" s="6">
        <f t="shared" si="27"/>
        <v>3.84828229747054</v>
      </c>
    </row>
    <row r="599" spans="1:10" x14ac:dyDescent="0.2">
      <c r="A599" s="5">
        <f>IF(AND(dateA=1,A598&lt;DataEnd),'iBoxx inputs'!A603,IF(AND(dateA=2,A598&lt;DataEnd),'Bank of England inputs'!A603,IF(dateA=3,A598+1,IF(dateA=4,WORKDAY(A598,1,),WORKDAY(A598,1,holidayQ)))))</f>
        <v>36661</v>
      </c>
      <c r="B599" s="35">
        <f>MATCH(A599,'iBoxx inputs'!A:A,0)</f>
        <v>632</v>
      </c>
      <c r="C599" s="35">
        <f>MATCH(A599,'Bank of England inputs'!A:A,0)</f>
        <v>603</v>
      </c>
      <c r="D599" s="6">
        <f>IF($A599&gt;DataEnd,NA(),IFERROR(INDEX('iBoxx inputs'!B:B,MATCH($A599,'iBoxx inputs'!$A:$A,0)),D598))</f>
        <v>6.8903190428631698</v>
      </c>
      <c r="E599" s="6">
        <f>IF($A599&gt;DataEnd,NA(),IFERROR(INDEX('iBoxx inputs'!C:C,MATCH($A599,'iBoxx inputs'!$A:$A,0)),E598))</f>
        <v>7.2065000615325703</v>
      </c>
      <c r="F599" s="6">
        <f>IF($A599&gt;DataEnd,NA(),IFERROR(INDEX('Bank of England inputs'!D:D,MATCH($A599,'Bank of England inputs'!$A:$A,0),0),F598))</f>
        <v>3.0760188087774365</v>
      </c>
      <c r="H599" s="5">
        <f t="shared" si="28"/>
        <v>36661</v>
      </c>
      <c r="I599" s="6">
        <f t="shared" si="29"/>
        <v>7.04840955219787</v>
      </c>
      <c r="J599" s="6">
        <f t="shared" si="27"/>
        <v>3.8538457240862911</v>
      </c>
    </row>
    <row r="600" spans="1:10" x14ac:dyDescent="0.2">
      <c r="A600" s="5">
        <f>IF(AND(dateA=1,A599&lt;DataEnd),'iBoxx inputs'!A604,IF(AND(dateA=2,A599&lt;DataEnd),'Bank of England inputs'!A604,IF(dateA=3,A599+1,IF(dateA=4,WORKDAY(A599,1,),WORKDAY(A599,1,holidayQ)))))</f>
        <v>36662</v>
      </c>
      <c r="B600" s="35">
        <f>MATCH(A600,'iBoxx inputs'!A:A,0)</f>
        <v>633</v>
      </c>
      <c r="C600" s="35">
        <f>MATCH(A600,'Bank of England inputs'!A:A,0)</f>
        <v>604</v>
      </c>
      <c r="D600" s="6">
        <f>IF($A600&gt;DataEnd,NA(),IFERROR(INDEX('iBoxx inputs'!B:B,MATCH($A600,'iBoxx inputs'!$A:$A,0)),D599))</f>
        <v>6.8635496366096902</v>
      </c>
      <c r="E600" s="6">
        <f>IF($A600&gt;DataEnd,NA(),IFERROR(INDEX('iBoxx inputs'!C:C,MATCH($A600,'iBoxx inputs'!$A:$A,0)),E599))</f>
        <v>7.1801066700312699</v>
      </c>
      <c r="F600" s="6">
        <f>IF($A600&gt;DataEnd,NA(),IFERROR(INDEX('Bank of England inputs'!D:D,MATCH($A600,'Bank of England inputs'!$A:$A,0),0),F599))</f>
        <v>3.0567257764279487</v>
      </c>
      <c r="H600" s="5">
        <f t="shared" si="28"/>
        <v>36662</v>
      </c>
      <c r="I600" s="6">
        <f t="shared" si="29"/>
        <v>7.02182815332048</v>
      </c>
      <c r="J600" s="6">
        <f t="shared" si="27"/>
        <v>3.8474950053182022</v>
      </c>
    </row>
    <row r="601" spans="1:10" x14ac:dyDescent="0.2">
      <c r="A601" s="5">
        <f>IF(AND(dateA=1,A600&lt;DataEnd),'iBoxx inputs'!A605,IF(AND(dateA=2,A600&lt;DataEnd),'Bank of England inputs'!A605,IF(dateA=3,A600+1,IF(dateA=4,WORKDAY(A600,1,),WORKDAY(A600,1,holidayQ)))))</f>
        <v>36663</v>
      </c>
      <c r="B601" s="35">
        <f>MATCH(A601,'iBoxx inputs'!A:A,0)</f>
        <v>634</v>
      </c>
      <c r="C601" s="35">
        <f>MATCH(A601,'Bank of England inputs'!A:A,0)</f>
        <v>605</v>
      </c>
      <c r="D601" s="6">
        <f>IF($A601&gt;DataEnd,NA(),IFERROR(INDEX('iBoxx inputs'!B:B,MATCH($A601,'iBoxx inputs'!$A:$A,0)),D600))</f>
        <v>6.9768552754468596</v>
      </c>
      <c r="E601" s="6">
        <f>IF($A601&gt;DataEnd,NA(),IFERROR(INDEX('iBoxx inputs'!C:C,MATCH($A601,'iBoxx inputs'!$A:$A,0)),E600))</f>
        <v>7.2961506063965702</v>
      </c>
      <c r="F601" s="6">
        <f>IF($A601&gt;DataEnd,NA(),IFERROR(INDEX('Bank of England inputs'!D:D,MATCH($A601,'Bank of England inputs'!$A:$A,0),0),F600))</f>
        <v>3.0733091905647214</v>
      </c>
      <c r="H601" s="5">
        <f t="shared" si="28"/>
        <v>36663</v>
      </c>
      <c r="I601" s="6">
        <f t="shared" si="29"/>
        <v>7.1365029409217149</v>
      </c>
      <c r="J601" s="6">
        <f t="shared" si="27"/>
        <v>3.9420425930488445</v>
      </c>
    </row>
    <row r="602" spans="1:10" x14ac:dyDescent="0.2">
      <c r="A602" s="5">
        <f>IF(AND(dateA=1,A601&lt;DataEnd),'iBoxx inputs'!A606,IF(AND(dateA=2,A601&lt;DataEnd),'Bank of England inputs'!A606,IF(dateA=3,A601+1,IF(dateA=4,WORKDAY(A601,1,),WORKDAY(A601,1,holidayQ)))))</f>
        <v>36664</v>
      </c>
      <c r="B602" s="35">
        <f>MATCH(A602,'iBoxx inputs'!A:A,0)</f>
        <v>635</v>
      </c>
      <c r="C602" s="35">
        <f>MATCH(A602,'Bank of England inputs'!A:A,0)</f>
        <v>606</v>
      </c>
      <c r="D602" s="6">
        <f>IF($A602&gt;DataEnd,NA(),IFERROR(INDEX('iBoxx inputs'!B:B,MATCH($A602,'iBoxx inputs'!$A:$A,0)),D601))</f>
        <v>7.0254863205579499</v>
      </c>
      <c r="E602" s="6">
        <f>IF($A602&gt;DataEnd,NA(),IFERROR(INDEX('iBoxx inputs'!C:C,MATCH($A602,'iBoxx inputs'!$A:$A,0)),E601))</f>
        <v>7.3463217886102603</v>
      </c>
      <c r="F602" s="6">
        <f>IF($A602&gt;DataEnd,NA(),IFERROR(INDEX('Bank of England inputs'!D:D,MATCH($A602,'Bank of England inputs'!$A:$A,0),0),F601))</f>
        <v>3.1320348438876433</v>
      </c>
      <c r="H602" s="5">
        <f t="shared" si="28"/>
        <v>36664</v>
      </c>
      <c r="I602" s="6">
        <f t="shared" si="29"/>
        <v>7.1859040545841051</v>
      </c>
      <c r="J602" s="6">
        <f t="shared" si="27"/>
        <v>3.9307565460459104</v>
      </c>
    </row>
    <row r="603" spans="1:10" x14ac:dyDescent="0.2">
      <c r="A603" s="5">
        <f>IF(AND(dateA=1,A602&lt;DataEnd),'iBoxx inputs'!A607,IF(AND(dateA=2,A602&lt;DataEnd),'Bank of England inputs'!A607,IF(dateA=3,A602+1,IF(dateA=4,WORKDAY(A602,1,),WORKDAY(A602,1,holidayQ)))))</f>
        <v>36665</v>
      </c>
      <c r="B603" s="35">
        <f>MATCH(A603,'iBoxx inputs'!A:A,0)</f>
        <v>636</v>
      </c>
      <c r="C603" s="35">
        <f>MATCH(A603,'Bank of England inputs'!A:A,0)</f>
        <v>607</v>
      </c>
      <c r="D603" s="6">
        <f>IF($A603&gt;DataEnd,NA(),IFERROR(INDEX('iBoxx inputs'!B:B,MATCH($A603,'iBoxx inputs'!$A:$A,0)),D602))</f>
        <v>7.03906566430752</v>
      </c>
      <c r="E603" s="6">
        <f>IF($A603&gt;DataEnd,NA(),IFERROR(INDEX('iBoxx inputs'!C:C,MATCH($A603,'iBoxx inputs'!$A:$A,0)),E602))</f>
        <v>7.3737772671462301</v>
      </c>
      <c r="F603" s="6">
        <f>IF($A603&gt;DataEnd,NA(),IFERROR(INDEX('Bank of England inputs'!D:D,MATCH($A603,'Bank of England inputs'!$A:$A,0),0),F602))</f>
        <v>3.13142186123887</v>
      </c>
      <c r="H603" s="5">
        <f t="shared" si="28"/>
        <v>36665</v>
      </c>
      <c r="I603" s="6">
        <f t="shared" si="29"/>
        <v>7.2064214657268746</v>
      </c>
      <c r="J603" s="6">
        <f t="shared" si="27"/>
        <v>3.9512687122367218</v>
      </c>
    </row>
    <row r="604" spans="1:10" x14ac:dyDescent="0.2">
      <c r="A604" s="5">
        <f>IF(AND(dateA=1,A603&lt;DataEnd),'iBoxx inputs'!A608,IF(AND(dateA=2,A603&lt;DataEnd),'Bank of England inputs'!A608,IF(dateA=3,A603+1,IF(dateA=4,WORKDAY(A603,1,),WORKDAY(A603,1,holidayQ)))))</f>
        <v>36668</v>
      </c>
      <c r="B604" s="35">
        <f>MATCH(A604,'iBoxx inputs'!A:A,0)</f>
        <v>637</v>
      </c>
      <c r="C604" s="35">
        <f>MATCH(A604,'Bank of England inputs'!A:A,0)</f>
        <v>608</v>
      </c>
      <c r="D604" s="6">
        <f>IF($A604&gt;DataEnd,NA(),IFERROR(INDEX('iBoxx inputs'!B:B,MATCH($A604,'iBoxx inputs'!$A:$A,0)),D603))</f>
        <v>6.9693952520750102</v>
      </c>
      <c r="E604" s="6">
        <f>IF($A604&gt;DataEnd,NA(),IFERROR(INDEX('iBoxx inputs'!C:C,MATCH($A604,'iBoxx inputs'!$A:$A,0)),E603))</f>
        <v>7.30314206031212</v>
      </c>
      <c r="F604" s="6">
        <f>IF($A604&gt;DataEnd,NA(),IFERROR(INDEX('Bank of England inputs'!D:D,MATCH($A604,'Bank of England inputs'!$A:$A,0),0),F603))</f>
        <v>3.0531363147078938</v>
      </c>
      <c r="H604" s="5">
        <f t="shared" si="28"/>
        <v>36668</v>
      </c>
      <c r="I604" s="6">
        <f t="shared" si="29"/>
        <v>7.1362686561935647</v>
      </c>
      <c r="J604" s="6">
        <f t="shared" si="27"/>
        <v>3.9621621306278776</v>
      </c>
    </row>
    <row r="605" spans="1:10" x14ac:dyDescent="0.2">
      <c r="A605" s="5">
        <f>IF(AND(dateA=1,A604&lt;DataEnd),'iBoxx inputs'!A609,IF(AND(dateA=2,A604&lt;DataEnd),'Bank of England inputs'!A609,IF(dateA=3,A604+1,IF(dateA=4,WORKDAY(A604,1,),WORKDAY(A604,1,holidayQ)))))</f>
        <v>36669</v>
      </c>
      <c r="B605" s="35">
        <f>MATCH(A605,'iBoxx inputs'!A:A,0)</f>
        <v>638</v>
      </c>
      <c r="C605" s="35">
        <f>MATCH(A605,'Bank of England inputs'!A:A,0)</f>
        <v>609</v>
      </c>
      <c r="D605" s="6">
        <f>IF($A605&gt;DataEnd,NA(),IFERROR(INDEX('iBoxx inputs'!B:B,MATCH($A605,'iBoxx inputs'!$A:$A,0)),D604))</f>
        <v>7.0036197384674201</v>
      </c>
      <c r="E605" s="6">
        <f>IF($A605&gt;DataEnd,NA(),IFERROR(INDEX('iBoxx inputs'!C:C,MATCH($A605,'iBoxx inputs'!$A:$A,0)),E604))</f>
        <v>7.3364947057228402</v>
      </c>
      <c r="F605" s="6">
        <f>IF($A605&gt;DataEnd,NA(),IFERROR(INDEX('Bank of England inputs'!D:D,MATCH($A605,'Bank of England inputs'!$A:$A,0),0),F604))</f>
        <v>3.062622309197649</v>
      </c>
      <c r="H605" s="5">
        <f t="shared" si="28"/>
        <v>36669</v>
      </c>
      <c r="I605" s="6">
        <f t="shared" si="29"/>
        <v>7.1700572220951297</v>
      </c>
      <c r="J605" s="6">
        <f t="shared" si="27"/>
        <v>3.9853778420025021</v>
      </c>
    </row>
    <row r="606" spans="1:10" x14ac:dyDescent="0.2">
      <c r="A606" s="5">
        <f>IF(AND(dateA=1,A605&lt;DataEnd),'iBoxx inputs'!A610,IF(AND(dateA=2,A605&lt;DataEnd),'Bank of England inputs'!A610,IF(dateA=3,A605+1,IF(dateA=4,WORKDAY(A605,1,),WORKDAY(A605,1,holidayQ)))))</f>
        <v>36670</v>
      </c>
      <c r="B606" s="35">
        <f>MATCH(A606,'iBoxx inputs'!A:A,0)</f>
        <v>639</v>
      </c>
      <c r="C606" s="35">
        <f>MATCH(A606,'Bank of England inputs'!A:A,0)</f>
        <v>610</v>
      </c>
      <c r="D606" s="6">
        <f>IF($A606&gt;DataEnd,NA(),IFERROR(INDEX('iBoxx inputs'!B:B,MATCH($A606,'iBoxx inputs'!$A:$A,0)),D605))</f>
        <v>6.9913187479146597</v>
      </c>
      <c r="E606" s="6">
        <f>IF($A606&gt;DataEnd,NA(),IFERROR(INDEX('iBoxx inputs'!C:C,MATCH($A606,'iBoxx inputs'!$A:$A,0)),E605))</f>
        <v>7.3417698449213198</v>
      </c>
      <c r="F606" s="6">
        <f>IF($A606&gt;DataEnd,NA(),IFERROR(INDEX('Bank of England inputs'!D:D,MATCH($A606,'Bank of England inputs'!$A:$A,0),0),F605))</f>
        <v>3.0234833659491089</v>
      </c>
      <c r="H606" s="5">
        <f t="shared" si="28"/>
        <v>36670</v>
      </c>
      <c r="I606" s="6">
        <f t="shared" si="29"/>
        <v>7.1665442964179897</v>
      </c>
      <c r="J606" s="6">
        <f t="shared" si="27"/>
        <v>4.021472381934843</v>
      </c>
    </row>
    <row r="607" spans="1:10" x14ac:dyDescent="0.2">
      <c r="A607" s="5">
        <f>IF(AND(dateA=1,A606&lt;DataEnd),'iBoxx inputs'!A611,IF(AND(dateA=2,A606&lt;DataEnd),'Bank of England inputs'!A611,IF(dateA=3,A606+1,IF(dateA=4,WORKDAY(A606,1,),WORKDAY(A606,1,holidayQ)))))</f>
        <v>36671</v>
      </c>
      <c r="B607" s="35">
        <f>MATCH(A607,'iBoxx inputs'!A:A,0)</f>
        <v>640</v>
      </c>
      <c r="C607" s="35">
        <f>MATCH(A607,'Bank of England inputs'!A:A,0)</f>
        <v>611</v>
      </c>
      <c r="D607" s="6">
        <f>IF($A607&gt;DataEnd,NA(),IFERROR(INDEX('iBoxx inputs'!B:B,MATCH($A607,'iBoxx inputs'!$A:$A,0)),D606))</f>
        <v>6.9394032045395102</v>
      </c>
      <c r="E607" s="6">
        <f>IF($A607&gt;DataEnd,NA(),IFERROR(INDEX('iBoxx inputs'!C:C,MATCH($A607,'iBoxx inputs'!$A:$A,0)),E606))</f>
        <v>7.2829292383215103</v>
      </c>
      <c r="F607" s="6">
        <f>IF($A607&gt;DataEnd,NA(),IFERROR(INDEX('Bank of England inputs'!D:D,MATCH($A607,'Bank of England inputs'!$A:$A,0),0),F606))</f>
        <v>2.9354207436399271</v>
      </c>
      <c r="H607" s="5">
        <f t="shared" si="28"/>
        <v>36671</v>
      </c>
      <c r="I607" s="6">
        <f t="shared" si="29"/>
        <v>7.1111662214305102</v>
      </c>
      <c r="J607" s="6">
        <f t="shared" si="27"/>
        <v>4.0566652835570149</v>
      </c>
    </row>
    <row r="608" spans="1:10" x14ac:dyDescent="0.2">
      <c r="A608" s="5">
        <f>IF(AND(dateA=1,A607&lt;DataEnd),'iBoxx inputs'!A612,IF(AND(dateA=2,A607&lt;DataEnd),'Bank of England inputs'!A612,IF(dateA=3,A607+1,IF(dateA=4,WORKDAY(A607,1,),WORKDAY(A607,1,holidayQ)))))</f>
        <v>36672</v>
      </c>
      <c r="B608" s="35">
        <f>MATCH(A608,'iBoxx inputs'!A:A,0)</f>
        <v>641</v>
      </c>
      <c r="C608" s="35">
        <f>MATCH(A608,'Bank of England inputs'!A:A,0)</f>
        <v>612</v>
      </c>
      <c r="D608" s="6">
        <f>IF($A608&gt;DataEnd,NA(),IFERROR(INDEX('iBoxx inputs'!B:B,MATCH($A608,'iBoxx inputs'!$A:$A,0)),D607))</f>
        <v>6.8656789523536697</v>
      </c>
      <c r="E608" s="6">
        <f>IF($A608&gt;DataEnd,NA(),IFERROR(INDEX('iBoxx inputs'!C:C,MATCH($A608,'iBoxx inputs'!$A:$A,0)),E607))</f>
        <v>7.22074246577131</v>
      </c>
      <c r="F608" s="6">
        <f>IF($A608&gt;DataEnd,NA(),IFERROR(INDEX('Bank of England inputs'!D:D,MATCH($A608,'Bank of England inputs'!$A:$A,0),0),F607))</f>
        <v>2.8574224483804533</v>
      </c>
      <c r="H608" s="5">
        <f t="shared" si="28"/>
        <v>36672</v>
      </c>
      <c r="I608" s="6">
        <f t="shared" si="29"/>
        <v>7.0432107090624898</v>
      </c>
      <c r="J608" s="6">
        <f t="shared" si="27"/>
        <v>4.0695053026267525</v>
      </c>
    </row>
    <row r="609" spans="1:10" x14ac:dyDescent="0.2">
      <c r="A609" s="5">
        <f>IF(AND(dateA=1,A608&lt;DataEnd),'iBoxx inputs'!A613,IF(AND(dateA=2,A608&lt;DataEnd),'Bank of England inputs'!A613,IF(dateA=3,A608+1,IF(dateA=4,WORKDAY(A608,1,),WORKDAY(A608,1,holidayQ)))))</f>
        <v>36676</v>
      </c>
      <c r="B609" s="35">
        <f>MATCH(A609,'iBoxx inputs'!A:A,0)</f>
        <v>643</v>
      </c>
      <c r="C609" s="35">
        <f>MATCH(A609,'Bank of England inputs'!A:A,0)</f>
        <v>613</v>
      </c>
      <c r="D609" s="6">
        <f>IF($A609&gt;DataEnd,NA(),IFERROR(INDEX('iBoxx inputs'!B:B,MATCH($A609,'iBoxx inputs'!$A:$A,0)),D608))</f>
        <v>6.8977786488854003</v>
      </c>
      <c r="E609" s="6">
        <f>IF($A609&gt;DataEnd,NA(),IFERROR(INDEX('iBoxx inputs'!C:C,MATCH($A609,'iBoxx inputs'!$A:$A,0)),E608))</f>
        <v>7.2372458353076201</v>
      </c>
      <c r="F609" s="6">
        <f>IF($A609&gt;DataEnd,NA(),IFERROR(INDEX('Bank of England inputs'!D:D,MATCH($A609,'Bank of England inputs'!$A:$A,0),0),F608))</f>
        <v>2.857142857142847</v>
      </c>
      <c r="H609" s="5">
        <f t="shared" si="28"/>
        <v>36676</v>
      </c>
      <c r="I609" s="6">
        <f t="shared" si="29"/>
        <v>7.0675122420965106</v>
      </c>
      <c r="J609" s="6">
        <f t="shared" si="27"/>
        <v>4.0934146798160764</v>
      </c>
    </row>
    <row r="610" spans="1:10" x14ac:dyDescent="0.2">
      <c r="A610" s="5">
        <f>IF(AND(dateA=1,A609&lt;DataEnd),'iBoxx inputs'!A614,IF(AND(dateA=2,A609&lt;DataEnd),'Bank of England inputs'!A614,IF(dateA=3,A609+1,IF(dateA=4,WORKDAY(A609,1,),WORKDAY(A609,1,holidayQ)))))</f>
        <v>36677</v>
      </c>
      <c r="B610" s="35">
        <f>MATCH(A610,'iBoxx inputs'!A:A,0)</f>
        <v>644</v>
      </c>
      <c r="C610" s="35">
        <f>MATCH(A610,'Bank of England inputs'!A:A,0)</f>
        <v>614</v>
      </c>
      <c r="D610" s="6">
        <f>IF($A610&gt;DataEnd,NA(),IFERROR(INDEX('iBoxx inputs'!B:B,MATCH($A610,'iBoxx inputs'!$A:$A,0)),D609))</f>
        <v>6.8705594032384401</v>
      </c>
      <c r="E610" s="6">
        <f>IF($A610&gt;DataEnd,NA(),IFERROR(INDEX('iBoxx inputs'!C:C,MATCH($A610,'iBoxx inputs'!$A:$A,0)),E609))</f>
        <v>7.1983354037219902</v>
      </c>
      <c r="F610" s="6">
        <f>IF($A610&gt;DataEnd,NA(),IFERROR(INDEX('Bank of England inputs'!D:D,MATCH($A610,'Bank of England inputs'!$A:$A,0),0),F609))</f>
        <v>2.788649706457913</v>
      </c>
      <c r="H610" s="5">
        <f t="shared" si="28"/>
        <v>36677</v>
      </c>
      <c r="I610" s="6">
        <f t="shared" si="29"/>
        <v>7.0344474034802147</v>
      </c>
      <c r="J610" s="6">
        <f t="shared" si="27"/>
        <v>4.1306094682120653</v>
      </c>
    </row>
    <row r="611" spans="1:10" x14ac:dyDescent="0.2">
      <c r="A611" s="5">
        <f>IF(AND(dateA=1,A610&lt;DataEnd),'iBoxx inputs'!A615,IF(AND(dateA=2,A610&lt;DataEnd),'Bank of England inputs'!A615,IF(dateA=3,A610+1,IF(dateA=4,WORKDAY(A610,1,),WORKDAY(A610,1,holidayQ)))))</f>
        <v>36678</v>
      </c>
      <c r="B611" s="35">
        <f>MATCH(A611,'iBoxx inputs'!A:A,0)</f>
        <v>645</v>
      </c>
      <c r="C611" s="35">
        <f>MATCH(A611,'Bank of England inputs'!A:A,0)</f>
        <v>615</v>
      </c>
      <c r="D611" s="6">
        <f>IF($A611&gt;DataEnd,NA(),IFERROR(INDEX('iBoxx inputs'!B:B,MATCH($A611,'iBoxx inputs'!$A:$A,0)),D610))</f>
        <v>6.8884050143764899</v>
      </c>
      <c r="E611" s="6">
        <f>IF($A611&gt;DataEnd,NA(),IFERROR(INDEX('iBoxx inputs'!C:C,MATCH($A611,'iBoxx inputs'!$A:$A,0)),E610))</f>
        <v>7.2030810487222503</v>
      </c>
      <c r="F611" s="6">
        <f>IF($A611&gt;DataEnd,NA(),IFERROR(INDEX('Bank of England inputs'!D:D,MATCH($A611,'Bank of England inputs'!$A:$A,0),0),F610))</f>
        <v>2.8095937347038635</v>
      </c>
      <c r="H611" s="5">
        <f t="shared" si="28"/>
        <v>36678</v>
      </c>
      <c r="I611" s="6">
        <f t="shared" si="29"/>
        <v>7.0457430315493701</v>
      </c>
      <c r="J611" s="6">
        <f t="shared" si="27"/>
        <v>4.1203832667374707</v>
      </c>
    </row>
    <row r="612" spans="1:10" x14ac:dyDescent="0.2">
      <c r="A612" s="5">
        <f>IF(AND(dateA=1,A611&lt;DataEnd),'iBoxx inputs'!A616,IF(AND(dateA=2,A611&lt;DataEnd),'Bank of England inputs'!A616,IF(dateA=3,A611+1,IF(dateA=4,WORKDAY(A611,1,),WORKDAY(A611,1,holidayQ)))))</f>
        <v>36679</v>
      </c>
      <c r="B612" s="35">
        <f>MATCH(A612,'iBoxx inputs'!A:A,0)</f>
        <v>646</v>
      </c>
      <c r="C612" s="35">
        <f>MATCH(A612,'Bank of England inputs'!A:A,0)</f>
        <v>616</v>
      </c>
      <c r="D612" s="6">
        <f>IF($A612&gt;DataEnd,NA(),IFERROR(INDEX('iBoxx inputs'!B:B,MATCH($A612,'iBoxx inputs'!$A:$A,0)),D611))</f>
        <v>6.8427977704839202</v>
      </c>
      <c r="E612" s="6">
        <f>IF($A612&gt;DataEnd,NA(),IFERROR(INDEX('iBoxx inputs'!C:C,MATCH($A612,'iBoxx inputs'!$A:$A,0)),E611))</f>
        <v>7.1529795414814998</v>
      </c>
      <c r="F612" s="6">
        <f>IF($A612&gt;DataEnd,NA(),IFERROR(INDEX('Bank of England inputs'!D:D,MATCH($A612,'Bank of England inputs'!$A:$A,0),0),F611))</f>
        <v>2.791654422568346</v>
      </c>
      <c r="H612" s="5">
        <f t="shared" si="28"/>
        <v>36679</v>
      </c>
      <c r="I612" s="6">
        <f t="shared" si="29"/>
        <v>6.9978886559827096</v>
      </c>
      <c r="J612" s="6">
        <f t="shared" si="27"/>
        <v>4.0919997416549725</v>
      </c>
    </row>
    <row r="613" spans="1:10" x14ac:dyDescent="0.2">
      <c r="A613" s="5">
        <f>IF(AND(dateA=1,A612&lt;DataEnd),'iBoxx inputs'!A617,IF(AND(dateA=2,A612&lt;DataEnd),'Bank of England inputs'!A617,IF(dateA=3,A612+1,IF(dateA=4,WORKDAY(A612,1,),WORKDAY(A612,1,holidayQ)))))</f>
        <v>36682</v>
      </c>
      <c r="B613" s="35">
        <f>MATCH(A613,'iBoxx inputs'!A:A,0)</f>
        <v>647</v>
      </c>
      <c r="C613" s="35">
        <f>MATCH(A613,'Bank of England inputs'!A:A,0)</f>
        <v>617</v>
      </c>
      <c r="D613" s="6">
        <f>IF($A613&gt;DataEnd,NA(),IFERROR(INDEX('iBoxx inputs'!B:B,MATCH($A613,'iBoxx inputs'!$A:$A,0)),D612))</f>
        <v>6.8984375415996402</v>
      </c>
      <c r="E613" s="6">
        <f>IF($A613&gt;DataEnd,NA(),IFERROR(INDEX('iBoxx inputs'!C:C,MATCH($A613,'iBoxx inputs'!$A:$A,0)),E612))</f>
        <v>7.2024807554629602</v>
      </c>
      <c r="F613" s="6">
        <f>IF($A613&gt;DataEnd,NA(),IFERROR(INDEX('Bank of England inputs'!D:D,MATCH($A613,'Bank of England inputs'!$A:$A,0),0),F612))</f>
        <v>2.8210402585953753</v>
      </c>
      <c r="H613" s="5">
        <f t="shared" si="28"/>
        <v>36682</v>
      </c>
      <c r="I613" s="6">
        <f t="shared" si="29"/>
        <v>7.0504591485313002</v>
      </c>
      <c r="J613" s="6">
        <f t="shared" si="27"/>
        <v>4.1133788175055752</v>
      </c>
    </row>
    <row r="614" spans="1:10" x14ac:dyDescent="0.2">
      <c r="A614" s="5">
        <f>IF(AND(dateA=1,A613&lt;DataEnd),'iBoxx inputs'!A618,IF(AND(dateA=2,A613&lt;DataEnd),'Bank of England inputs'!A618,IF(dateA=3,A613+1,IF(dateA=4,WORKDAY(A613,1,),WORKDAY(A613,1,holidayQ)))))</f>
        <v>36683</v>
      </c>
      <c r="B614" s="35">
        <f>MATCH(A614,'iBoxx inputs'!A:A,0)</f>
        <v>648</v>
      </c>
      <c r="C614" s="35">
        <f>MATCH(A614,'Bank of England inputs'!A:A,0)</f>
        <v>618</v>
      </c>
      <c r="D614" s="6">
        <f>IF($A614&gt;DataEnd,NA(),IFERROR(INDEX('iBoxx inputs'!B:B,MATCH($A614,'iBoxx inputs'!$A:$A,0)),D613))</f>
        <v>6.9011295562841202</v>
      </c>
      <c r="E614" s="6">
        <f>IF($A614&gt;DataEnd,NA(),IFERROR(INDEX('iBoxx inputs'!C:C,MATCH($A614,'iBoxx inputs'!$A:$A,0)),E613))</f>
        <v>7.1955352080018899</v>
      </c>
      <c r="F614" s="6">
        <f>IF($A614&gt;DataEnd,NA(),IFERROR(INDEX('Bank of England inputs'!D:D,MATCH($A614,'Bank of England inputs'!$A:$A,0),0),F613))</f>
        <v>2.8202115158636909</v>
      </c>
      <c r="H614" s="5">
        <f t="shared" si="28"/>
        <v>36683</v>
      </c>
      <c r="I614" s="6">
        <f t="shared" si="29"/>
        <v>7.0483323821430055</v>
      </c>
      <c r="J614" s="6">
        <f t="shared" si="27"/>
        <v>4.1121495510899386</v>
      </c>
    </row>
    <row r="615" spans="1:10" x14ac:dyDescent="0.2">
      <c r="A615" s="5">
        <f>IF(AND(dateA=1,A614&lt;DataEnd),'iBoxx inputs'!A619,IF(AND(dateA=2,A614&lt;DataEnd),'Bank of England inputs'!A619,IF(dateA=3,A614+1,IF(dateA=4,WORKDAY(A614,1,),WORKDAY(A614,1,holidayQ)))))</f>
        <v>36684</v>
      </c>
      <c r="B615" s="35">
        <f>MATCH(A615,'iBoxx inputs'!A:A,0)</f>
        <v>649</v>
      </c>
      <c r="C615" s="35">
        <f>MATCH(A615,'Bank of England inputs'!A:A,0)</f>
        <v>619</v>
      </c>
      <c r="D615" s="6">
        <f>IF($A615&gt;DataEnd,NA(),IFERROR(INDEX('iBoxx inputs'!B:B,MATCH($A615,'iBoxx inputs'!$A:$A,0)),D614))</f>
        <v>6.8962574114550304</v>
      </c>
      <c r="E615" s="6">
        <f>IF($A615&gt;DataEnd,NA(),IFERROR(INDEX('iBoxx inputs'!C:C,MATCH($A615,'iBoxx inputs'!$A:$A,0)),E614))</f>
        <v>7.1929869415261303</v>
      </c>
      <c r="F615" s="6">
        <f>IF($A615&gt;DataEnd,NA(),IFERROR(INDEX('Bank of England inputs'!D:D,MATCH($A615,'Bank of England inputs'!$A:$A,0),0),F614))</f>
        <v>2.8300039169604219</v>
      </c>
      <c r="H615" s="5">
        <f t="shared" si="28"/>
        <v>36684</v>
      </c>
      <c r="I615" s="6">
        <f t="shared" si="29"/>
        <v>7.0446221764905808</v>
      </c>
      <c r="J615" s="6">
        <f t="shared" si="27"/>
        <v>4.0986269561300803</v>
      </c>
    </row>
    <row r="616" spans="1:10" x14ac:dyDescent="0.2">
      <c r="A616" s="5">
        <f>IF(AND(dateA=1,A615&lt;DataEnd),'iBoxx inputs'!A620,IF(AND(dateA=2,A615&lt;DataEnd),'Bank of England inputs'!A620,IF(dateA=3,A615+1,IF(dateA=4,WORKDAY(A615,1,),WORKDAY(A615,1,holidayQ)))))</f>
        <v>36685</v>
      </c>
      <c r="B616" s="35">
        <f>MATCH(A616,'iBoxx inputs'!A:A,0)</f>
        <v>650</v>
      </c>
      <c r="C616" s="35">
        <f>MATCH(A616,'Bank of England inputs'!A:A,0)</f>
        <v>620</v>
      </c>
      <c r="D616" s="6">
        <f>IF($A616&gt;DataEnd,NA(),IFERROR(INDEX('iBoxx inputs'!B:B,MATCH($A616,'iBoxx inputs'!$A:$A,0)),D615))</f>
        <v>6.9269351354224096</v>
      </c>
      <c r="E616" s="6">
        <f>IF($A616&gt;DataEnd,NA(),IFERROR(INDEX('iBoxx inputs'!C:C,MATCH($A616,'iBoxx inputs'!$A:$A,0)),E615))</f>
        <v>7.2381985947084599</v>
      </c>
      <c r="F616" s="6">
        <f>IF($A616&gt;DataEnd,NA(),IFERROR(INDEX('Bank of England inputs'!D:D,MATCH($A616,'Bank of England inputs'!$A:$A,0),0),F615))</f>
        <v>2.8490307421186412</v>
      </c>
      <c r="H616" s="5">
        <f t="shared" si="28"/>
        <v>36685</v>
      </c>
      <c r="I616" s="6">
        <f t="shared" si="29"/>
        <v>7.0825668650654343</v>
      </c>
      <c r="J616" s="6">
        <f t="shared" si="27"/>
        <v>4.1162625378180495</v>
      </c>
    </row>
    <row r="617" spans="1:10" x14ac:dyDescent="0.2">
      <c r="A617" s="5">
        <f>IF(AND(dateA=1,A616&lt;DataEnd),'iBoxx inputs'!A621,IF(AND(dateA=2,A616&lt;DataEnd),'Bank of England inputs'!A621,IF(dateA=3,A616+1,IF(dateA=4,WORKDAY(A616,1,),WORKDAY(A616,1,holidayQ)))))</f>
        <v>36686</v>
      </c>
      <c r="B617" s="35">
        <f>MATCH(A617,'iBoxx inputs'!A:A,0)</f>
        <v>651</v>
      </c>
      <c r="C617" s="35">
        <f>MATCH(A617,'Bank of England inputs'!A:A,0)</f>
        <v>621</v>
      </c>
      <c r="D617" s="6">
        <f>IF($A617&gt;DataEnd,NA(),IFERROR(INDEX('iBoxx inputs'!B:B,MATCH($A617,'iBoxx inputs'!$A:$A,0)),D616))</f>
        <v>6.8921217347204999</v>
      </c>
      <c r="E617" s="6">
        <f>IF($A617&gt;DataEnd,NA(),IFERROR(INDEX('iBoxx inputs'!C:C,MATCH($A617,'iBoxx inputs'!$A:$A,0)),E616))</f>
        <v>7.20196593884845</v>
      </c>
      <c r="F617" s="6">
        <f>IF($A617&gt;DataEnd,NA(),IFERROR(INDEX('Bank of England inputs'!D:D,MATCH($A617,'Bank of England inputs'!$A:$A,0),0),F616))</f>
        <v>2.8000783238691929</v>
      </c>
      <c r="H617" s="5">
        <f t="shared" si="28"/>
        <v>36686</v>
      </c>
      <c r="I617" s="6">
        <f t="shared" si="29"/>
        <v>7.047043836784475</v>
      </c>
      <c r="J617" s="6">
        <f t="shared" si="27"/>
        <v>4.1312862618015922</v>
      </c>
    </row>
    <row r="618" spans="1:10" x14ac:dyDescent="0.2">
      <c r="A618" s="5">
        <f>IF(AND(dateA=1,A617&lt;DataEnd),'iBoxx inputs'!A622,IF(AND(dateA=2,A617&lt;DataEnd),'Bank of England inputs'!A622,IF(dateA=3,A617+1,IF(dateA=4,WORKDAY(A617,1,),WORKDAY(A617,1,holidayQ)))))</f>
        <v>36689</v>
      </c>
      <c r="B618" s="35">
        <f>MATCH(A618,'iBoxx inputs'!A:A,0)</f>
        <v>652</v>
      </c>
      <c r="C618" s="35">
        <f>MATCH(A618,'Bank of England inputs'!A:A,0)</f>
        <v>622</v>
      </c>
      <c r="D618" s="6">
        <f>IF($A618&gt;DataEnd,NA(),IFERROR(INDEX('iBoxx inputs'!B:B,MATCH($A618,'iBoxx inputs'!$A:$A,0)),D617))</f>
        <v>6.9049069554440701</v>
      </c>
      <c r="E618" s="6">
        <f>IF($A618&gt;DataEnd,NA(),IFERROR(INDEX('iBoxx inputs'!C:C,MATCH($A618,'iBoxx inputs'!$A:$A,0)),E617))</f>
        <v>7.2112526903276803</v>
      </c>
      <c r="F618" s="6">
        <f>IF($A618&gt;DataEnd,NA(),IFERROR(INDEX('Bank of England inputs'!D:D,MATCH($A618,'Bank of England inputs'!$A:$A,0),0),F617))</f>
        <v>2.7902878402193076</v>
      </c>
      <c r="H618" s="5">
        <f t="shared" si="28"/>
        <v>36689</v>
      </c>
      <c r="I618" s="6">
        <f t="shared" si="29"/>
        <v>7.0580798228858752</v>
      </c>
      <c r="J618" s="6">
        <f t="shared" si="27"/>
        <v>4.1519408811273584</v>
      </c>
    </row>
    <row r="619" spans="1:10" x14ac:dyDescent="0.2">
      <c r="A619" s="5">
        <f>IF(AND(dateA=1,A618&lt;DataEnd),'iBoxx inputs'!A623,IF(AND(dateA=2,A618&lt;DataEnd),'Bank of England inputs'!A623,IF(dateA=3,A618+1,IF(dateA=4,WORKDAY(A618,1,),WORKDAY(A618,1,holidayQ)))))</f>
        <v>36690</v>
      </c>
      <c r="B619" s="35">
        <f>MATCH(A619,'iBoxx inputs'!A:A,0)</f>
        <v>653</v>
      </c>
      <c r="C619" s="35">
        <f>MATCH(A619,'Bank of England inputs'!A:A,0)</f>
        <v>623</v>
      </c>
      <c r="D619" s="6">
        <f>IF($A619&gt;DataEnd,NA(),IFERROR(INDEX('iBoxx inputs'!B:B,MATCH($A619,'iBoxx inputs'!$A:$A,0)),D618))</f>
        <v>6.9310852518040198</v>
      </c>
      <c r="E619" s="6">
        <f>IF($A619&gt;DataEnd,NA(),IFERROR(INDEX('iBoxx inputs'!C:C,MATCH($A619,'iBoxx inputs'!$A:$A,0)),E618))</f>
        <v>7.2357028273892299</v>
      </c>
      <c r="F619" s="6">
        <f>IF($A619&gt;DataEnd,NA(),IFERROR(INDEX('Bank of England inputs'!D:D,MATCH($A619,'Bank of England inputs'!$A:$A,0),0),F618))</f>
        <v>2.7802251590797855</v>
      </c>
      <c r="H619" s="5">
        <f t="shared" si="28"/>
        <v>36690</v>
      </c>
      <c r="I619" s="6">
        <f t="shared" si="29"/>
        <v>7.0833940395966248</v>
      </c>
      <c r="J619" s="6">
        <f t="shared" si="27"/>
        <v>4.1867673220763457</v>
      </c>
    </row>
    <row r="620" spans="1:10" x14ac:dyDescent="0.2">
      <c r="A620" s="5">
        <f>IF(AND(dateA=1,A619&lt;DataEnd),'iBoxx inputs'!A624,IF(AND(dateA=2,A619&lt;DataEnd),'Bank of England inputs'!A624,IF(dateA=3,A619+1,IF(dateA=4,WORKDAY(A619,1,),WORKDAY(A619,1,holidayQ)))))</f>
        <v>36691</v>
      </c>
      <c r="B620" s="35">
        <f>MATCH(A620,'iBoxx inputs'!A:A,0)</f>
        <v>654</v>
      </c>
      <c r="C620" s="35">
        <f>MATCH(A620,'Bank of England inputs'!A:A,0)</f>
        <v>624</v>
      </c>
      <c r="D620" s="6">
        <f>IF($A620&gt;DataEnd,NA(),IFERROR(INDEX('iBoxx inputs'!B:B,MATCH($A620,'iBoxx inputs'!$A:$A,0)),D619))</f>
        <v>6.9566629683179304</v>
      </c>
      <c r="E620" s="6">
        <f>IF($A620&gt;DataEnd,NA(),IFERROR(INDEX('iBoxx inputs'!C:C,MATCH($A620,'iBoxx inputs'!$A:$A,0)),E619))</f>
        <v>7.2790575902330099</v>
      </c>
      <c r="F620" s="6">
        <f>IF($A620&gt;DataEnd,NA(),IFERROR(INDEX('Bank of England inputs'!D:D,MATCH($A620,'Bank of England inputs'!$A:$A,0),0),F619))</f>
        <v>2.8093187157400168</v>
      </c>
      <c r="H620" s="5">
        <f t="shared" si="28"/>
        <v>36691</v>
      </c>
      <c r="I620" s="6">
        <f t="shared" si="29"/>
        <v>7.1178602792754706</v>
      </c>
      <c r="J620" s="6">
        <f t="shared" si="27"/>
        <v>4.1908083988458689</v>
      </c>
    </row>
    <row r="621" spans="1:10" x14ac:dyDescent="0.2">
      <c r="A621" s="5">
        <f>IF(AND(dateA=1,A620&lt;DataEnd),'iBoxx inputs'!A625,IF(AND(dateA=2,A620&lt;DataEnd),'Bank of England inputs'!A625,IF(dateA=3,A620+1,IF(dateA=4,WORKDAY(A620,1,),WORKDAY(A620,1,holidayQ)))))</f>
        <v>36692</v>
      </c>
      <c r="B621" s="35">
        <f>MATCH(A621,'iBoxx inputs'!A:A,0)</f>
        <v>655</v>
      </c>
      <c r="C621" s="35">
        <f>MATCH(A621,'Bank of England inputs'!A:A,0)</f>
        <v>625</v>
      </c>
      <c r="D621" s="6">
        <f>IF($A621&gt;DataEnd,NA(),IFERROR(INDEX('iBoxx inputs'!B:B,MATCH($A621,'iBoxx inputs'!$A:$A,0)),D620))</f>
        <v>7.0028412159261597</v>
      </c>
      <c r="E621" s="6">
        <f>IF($A621&gt;DataEnd,NA(),IFERROR(INDEX('iBoxx inputs'!C:C,MATCH($A621,'iBoxx inputs'!$A:$A,0)),E620))</f>
        <v>7.31559347163999</v>
      </c>
      <c r="F621" s="6">
        <f>IF($A621&gt;DataEnd,NA(),IFERROR(INDEX('Bank of England inputs'!D:D,MATCH($A621,'Bank of England inputs'!$A:$A,0),0),F620))</f>
        <v>2.8582615505089892</v>
      </c>
      <c r="H621" s="5">
        <f t="shared" si="28"/>
        <v>36692</v>
      </c>
      <c r="I621" s="6">
        <f t="shared" si="29"/>
        <v>7.1592173437830748</v>
      </c>
      <c r="J621" s="6">
        <f t="shared" si="27"/>
        <v>4.1814393209067324</v>
      </c>
    </row>
    <row r="622" spans="1:10" x14ac:dyDescent="0.2">
      <c r="A622" s="5">
        <f>IF(AND(dateA=1,A621&lt;DataEnd),'iBoxx inputs'!A626,IF(AND(dateA=2,A621&lt;DataEnd),'Bank of England inputs'!A626,IF(dateA=3,A621+1,IF(dateA=4,WORKDAY(A621,1,),WORKDAY(A621,1,holidayQ)))))</f>
        <v>36693</v>
      </c>
      <c r="B622" s="35">
        <f>MATCH(A622,'iBoxx inputs'!A:A,0)</f>
        <v>656</v>
      </c>
      <c r="C622" s="35">
        <f>MATCH(A622,'Bank of England inputs'!A:A,0)</f>
        <v>626</v>
      </c>
      <c r="D622" s="6">
        <f>IF($A622&gt;DataEnd,NA(),IFERROR(INDEX('iBoxx inputs'!B:B,MATCH($A622,'iBoxx inputs'!$A:$A,0)),D621))</f>
        <v>6.9491066251134201</v>
      </c>
      <c r="E622" s="6">
        <f>IF($A622&gt;DataEnd,NA(),IFERROR(INDEX('iBoxx inputs'!C:C,MATCH($A622,'iBoxx inputs'!$A:$A,0)),E621))</f>
        <v>7.2541164048683502</v>
      </c>
      <c r="F622" s="6">
        <f>IF($A622&gt;DataEnd,NA(),IFERROR(INDEX('Bank of England inputs'!D:D,MATCH($A622,'Bank of England inputs'!$A:$A,0),0),F621))</f>
        <v>2.7905610496426148</v>
      </c>
      <c r="H622" s="5">
        <f t="shared" si="28"/>
        <v>36693</v>
      </c>
      <c r="I622" s="6">
        <f t="shared" si="29"/>
        <v>7.1016115149908856</v>
      </c>
      <c r="J622" s="6">
        <f t="shared" si="27"/>
        <v>4.1940139457612879</v>
      </c>
    </row>
    <row r="623" spans="1:10" x14ac:dyDescent="0.2">
      <c r="A623" s="5">
        <f>IF(AND(dateA=1,A622&lt;DataEnd),'iBoxx inputs'!A627,IF(AND(dateA=2,A622&lt;DataEnd),'Bank of England inputs'!A627,IF(dateA=3,A622+1,IF(dateA=4,WORKDAY(A622,1,),WORKDAY(A622,1,holidayQ)))))</f>
        <v>36696</v>
      </c>
      <c r="B623" s="35">
        <f>MATCH(A623,'iBoxx inputs'!A:A,0)</f>
        <v>657</v>
      </c>
      <c r="C623" s="35">
        <f>MATCH(A623,'Bank of England inputs'!A:A,0)</f>
        <v>627</v>
      </c>
      <c r="D623" s="6">
        <f>IF($A623&gt;DataEnd,NA(),IFERROR(INDEX('iBoxx inputs'!B:B,MATCH($A623,'iBoxx inputs'!$A:$A,0)),D622))</f>
        <v>6.9776142512238897</v>
      </c>
      <c r="E623" s="6">
        <f>IF($A623&gt;DataEnd,NA(),IFERROR(INDEX('iBoxx inputs'!C:C,MATCH($A623,'iBoxx inputs'!$A:$A,0)),E622))</f>
        <v>7.28867304383889</v>
      </c>
      <c r="F623" s="6">
        <f>IF($A623&gt;DataEnd,NA(),IFERROR(INDEX('Bank of England inputs'!D:D,MATCH($A623,'Bank of England inputs'!$A:$A,0),0),F622))</f>
        <v>2.8202115158636909</v>
      </c>
      <c r="H623" s="5">
        <f t="shared" si="28"/>
        <v>36696</v>
      </c>
      <c r="I623" s="6">
        <f t="shared" si="29"/>
        <v>7.1331436475313899</v>
      </c>
      <c r="J623" s="6">
        <f t="shared" si="27"/>
        <v>4.194634564627675</v>
      </c>
    </row>
    <row r="624" spans="1:10" x14ac:dyDescent="0.2">
      <c r="A624" s="5">
        <f>IF(AND(dateA=1,A623&lt;DataEnd),'iBoxx inputs'!A628,IF(AND(dateA=2,A623&lt;DataEnd),'Bank of England inputs'!A628,IF(dateA=3,A623+1,IF(dateA=4,WORKDAY(A623,1,),WORKDAY(A623,1,holidayQ)))))</f>
        <v>36697</v>
      </c>
      <c r="B624" s="35">
        <f>MATCH(A624,'iBoxx inputs'!A:A,0)</f>
        <v>658</v>
      </c>
      <c r="C624" s="35">
        <f>MATCH(A624,'Bank of England inputs'!A:A,0)</f>
        <v>628</v>
      </c>
      <c r="D624" s="6">
        <f>IF($A624&gt;DataEnd,NA(),IFERROR(INDEX('iBoxx inputs'!B:B,MATCH($A624,'iBoxx inputs'!$A:$A,0)),D623))</f>
        <v>7.0159893044457204</v>
      </c>
      <c r="E624" s="6">
        <f>IF($A624&gt;DataEnd,NA(),IFERROR(INDEX('iBoxx inputs'!C:C,MATCH($A624,'iBoxx inputs'!$A:$A,0)),E623))</f>
        <v>7.35120081952976</v>
      </c>
      <c r="F624" s="6">
        <f>IF($A624&gt;DataEnd,NA(),IFERROR(INDEX('Bank of England inputs'!D:D,MATCH($A624,'Bank of England inputs'!$A:$A,0),0),F623))</f>
        <v>2.8792478699441793</v>
      </c>
      <c r="H624" s="5">
        <f t="shared" si="28"/>
        <v>36697</v>
      </c>
      <c r="I624" s="6">
        <f t="shared" si="29"/>
        <v>7.1835950619877398</v>
      </c>
      <c r="J624" s="6">
        <f t="shared" si="27"/>
        <v>4.1838828346460577</v>
      </c>
    </row>
    <row r="625" spans="1:10" x14ac:dyDescent="0.2">
      <c r="A625" s="5">
        <f>IF(AND(dateA=1,A624&lt;DataEnd),'iBoxx inputs'!A629,IF(AND(dateA=2,A624&lt;DataEnd),'Bank of England inputs'!A629,IF(dateA=3,A624+1,IF(dateA=4,WORKDAY(A624,1,),WORKDAY(A624,1,holidayQ)))))</f>
        <v>36698</v>
      </c>
      <c r="B625" s="35">
        <f>MATCH(A625,'iBoxx inputs'!A:A,0)</f>
        <v>659</v>
      </c>
      <c r="C625" s="35">
        <f>MATCH(A625,'Bank of England inputs'!A:A,0)</f>
        <v>629</v>
      </c>
      <c r="D625" s="6">
        <f>IF($A625&gt;DataEnd,NA(),IFERROR(INDEX('iBoxx inputs'!B:B,MATCH($A625,'iBoxx inputs'!$A:$A,0)),D624))</f>
        <v>7.1410222210990604</v>
      </c>
      <c r="E625" s="6">
        <f>IF($A625&gt;DataEnd,NA(),IFERROR(INDEX('iBoxx inputs'!C:C,MATCH($A625,'iBoxx inputs'!$A:$A,0)),E624))</f>
        <v>7.4540974882195998</v>
      </c>
      <c r="F625" s="6">
        <f>IF($A625&gt;DataEnd,NA(),IFERROR(INDEX('Bank of England inputs'!D:D,MATCH($A625,'Bank of England inputs'!$A:$A,0),0),F624))</f>
        <v>2.9771814709627087</v>
      </c>
      <c r="H625" s="5">
        <f t="shared" si="28"/>
        <v>36698</v>
      </c>
      <c r="I625" s="6">
        <f t="shared" si="29"/>
        <v>7.2975598546593297</v>
      </c>
      <c r="J625" s="6">
        <f t="shared" si="27"/>
        <v>4.1954715811627352</v>
      </c>
    </row>
    <row r="626" spans="1:10" x14ac:dyDescent="0.2">
      <c r="A626" s="5">
        <f>IF(AND(dateA=1,A625&lt;DataEnd),'iBoxx inputs'!A630,IF(AND(dateA=2,A625&lt;DataEnd),'Bank of England inputs'!A630,IF(dateA=3,A625+1,IF(dateA=4,WORKDAY(A625,1,),WORKDAY(A625,1,holidayQ)))))</f>
        <v>36699</v>
      </c>
      <c r="B626" s="35">
        <f>MATCH(A626,'iBoxx inputs'!A:A,0)</f>
        <v>660</v>
      </c>
      <c r="C626" s="35">
        <f>MATCH(A626,'Bank of England inputs'!A:A,0)</f>
        <v>630</v>
      </c>
      <c r="D626" s="6">
        <f>IF($A626&gt;DataEnd,NA(),IFERROR(INDEX('iBoxx inputs'!B:B,MATCH($A626,'iBoxx inputs'!$A:$A,0)),D625))</f>
        <v>7.1327868703900696</v>
      </c>
      <c r="E626" s="6">
        <f>IF($A626&gt;DataEnd,NA(),IFERROR(INDEX('iBoxx inputs'!C:C,MATCH($A626,'iBoxx inputs'!$A:$A,0)),E625))</f>
        <v>7.4196507359686201</v>
      </c>
      <c r="F626" s="6">
        <f>IF($A626&gt;DataEnd,NA(),IFERROR(INDEX('Bank of England inputs'!D:D,MATCH($A626,'Bank of England inputs'!$A:$A,0),0),F625))</f>
        <v>2.9374326838343068</v>
      </c>
      <c r="H626" s="5">
        <f t="shared" si="28"/>
        <v>36699</v>
      </c>
      <c r="I626" s="6">
        <f t="shared" si="29"/>
        <v>7.2762188031793453</v>
      </c>
      <c r="J626" s="6">
        <f t="shared" si="27"/>
        <v>4.2149740927300394</v>
      </c>
    </row>
    <row r="627" spans="1:10" x14ac:dyDescent="0.2">
      <c r="A627" s="5">
        <f>IF(AND(dateA=1,A626&lt;DataEnd),'iBoxx inputs'!A631,IF(AND(dateA=2,A626&lt;DataEnd),'Bank of England inputs'!A631,IF(dateA=3,A626+1,IF(dateA=4,WORKDAY(A626,1,),WORKDAY(A626,1,holidayQ)))))</f>
        <v>36700</v>
      </c>
      <c r="B627" s="35">
        <f>MATCH(A627,'iBoxx inputs'!A:A,0)</f>
        <v>661</v>
      </c>
      <c r="C627" s="35">
        <f>MATCH(A627,'Bank of England inputs'!A:A,0)</f>
        <v>631</v>
      </c>
      <c r="D627" s="6">
        <f>IF($A627&gt;DataEnd,NA(),IFERROR(INDEX('iBoxx inputs'!B:B,MATCH($A627,'iBoxx inputs'!$A:$A,0)),D626))</f>
        <v>7.1674817643807396</v>
      </c>
      <c r="E627" s="6">
        <f>IF($A627&gt;DataEnd,NA(),IFERROR(INDEX('iBoxx inputs'!C:C,MATCH($A627,'iBoxx inputs'!$A:$A,0)),E626))</f>
        <v>7.4586806910172898</v>
      </c>
      <c r="F627" s="6">
        <f>IF($A627&gt;DataEnd,NA(),IFERROR(INDEX('Bank of England inputs'!D:D,MATCH($A627,'Bank of England inputs'!$A:$A,0),0),F626))</f>
        <v>2.9665165459173748</v>
      </c>
      <c r="H627" s="5">
        <f t="shared" si="28"/>
        <v>36700</v>
      </c>
      <c r="I627" s="6">
        <f t="shared" si="29"/>
        <v>7.3130812276990147</v>
      </c>
      <c r="J627" s="6">
        <f t="shared" si="27"/>
        <v>4.2213379917959148</v>
      </c>
    </row>
    <row r="628" spans="1:10" x14ac:dyDescent="0.2">
      <c r="A628" s="5">
        <f>IF(AND(dateA=1,A627&lt;DataEnd),'iBoxx inputs'!A632,IF(AND(dateA=2,A627&lt;DataEnd),'Bank of England inputs'!A632,IF(dateA=3,A627+1,IF(dateA=4,WORKDAY(A627,1,),WORKDAY(A627,1,holidayQ)))))</f>
        <v>36703</v>
      </c>
      <c r="B628" s="35">
        <f>MATCH(A628,'iBoxx inputs'!A:A,0)</f>
        <v>662</v>
      </c>
      <c r="C628" s="35">
        <f>MATCH(A628,'Bank of England inputs'!A:A,0)</f>
        <v>632</v>
      </c>
      <c r="D628" s="6">
        <f>IF($A628&gt;DataEnd,NA(),IFERROR(INDEX('iBoxx inputs'!B:B,MATCH($A628,'iBoxx inputs'!$A:$A,0)),D627))</f>
        <v>7.13374215524329</v>
      </c>
      <c r="E628" s="6">
        <f>IF($A628&gt;DataEnd,NA(),IFERROR(INDEX('iBoxx inputs'!C:C,MATCH($A628,'iBoxx inputs'!$A:$A,0)),E627))</f>
        <v>7.4168967916019701</v>
      </c>
      <c r="F628" s="6">
        <f>IF($A628&gt;DataEnd,NA(),IFERROR(INDEX('Bank of England inputs'!D:D,MATCH($A628,'Bank of England inputs'!$A:$A,0),0),F627))</f>
        <v>2.9273546113177895</v>
      </c>
      <c r="H628" s="5">
        <f t="shared" si="28"/>
        <v>36703</v>
      </c>
      <c r="I628" s="6">
        <f t="shared" si="29"/>
        <v>7.2753194734226305</v>
      </c>
      <c r="J628" s="6">
        <f t="shared" si="27"/>
        <v>4.2243044898258253</v>
      </c>
    </row>
    <row r="629" spans="1:10" x14ac:dyDescent="0.2">
      <c r="A629" s="5">
        <f>IF(AND(dateA=1,A628&lt;DataEnd),'iBoxx inputs'!A633,IF(AND(dateA=2,A628&lt;DataEnd),'Bank of England inputs'!A633,IF(dateA=3,A628+1,IF(dateA=4,WORKDAY(A628,1,),WORKDAY(A628,1,holidayQ)))))</f>
        <v>36704</v>
      </c>
      <c r="B629" s="35">
        <f>MATCH(A629,'iBoxx inputs'!A:A,0)</f>
        <v>663</v>
      </c>
      <c r="C629" s="35">
        <f>MATCH(A629,'Bank of England inputs'!A:A,0)</f>
        <v>633</v>
      </c>
      <c r="D629" s="6">
        <f>IF($A629&gt;DataEnd,NA(),IFERROR(INDEX('iBoxx inputs'!B:B,MATCH($A629,'iBoxx inputs'!$A:$A,0)),D628))</f>
        <v>7.1507259352207297</v>
      </c>
      <c r="E629" s="6">
        <f>IF($A629&gt;DataEnd,NA(),IFERROR(INDEX('iBoxx inputs'!C:C,MATCH($A629,'iBoxx inputs'!$A:$A,0)),E628))</f>
        <v>7.4308201099703304</v>
      </c>
      <c r="F629" s="6">
        <f>IF($A629&gt;DataEnd,NA(),IFERROR(INDEX('Bank of England inputs'!D:D,MATCH($A629,'Bank of England inputs'!$A:$A,0),0),F628))</f>
        <v>2.957594750758985</v>
      </c>
      <c r="H629" s="5">
        <f t="shared" si="28"/>
        <v>36704</v>
      </c>
      <c r="I629" s="6">
        <f t="shared" si="29"/>
        <v>7.2907730225955305</v>
      </c>
      <c r="J629" s="6">
        <f t="shared" si="27"/>
        <v>4.2087019246383583</v>
      </c>
    </row>
    <row r="630" spans="1:10" x14ac:dyDescent="0.2">
      <c r="A630" s="5">
        <f>IF(AND(dateA=1,A629&lt;DataEnd),'iBoxx inputs'!A634,IF(AND(dateA=2,A629&lt;DataEnd),'Bank of England inputs'!A634,IF(dateA=3,A629+1,IF(dateA=4,WORKDAY(A629,1,),WORKDAY(A629,1,holidayQ)))))</f>
        <v>36705</v>
      </c>
      <c r="B630" s="35">
        <f>MATCH(A630,'iBoxx inputs'!A:A,0)</f>
        <v>664</v>
      </c>
      <c r="C630" s="35">
        <f>MATCH(A630,'Bank of England inputs'!A:A,0)</f>
        <v>634</v>
      </c>
      <c r="D630" s="6">
        <f>IF($A630&gt;DataEnd,NA(),IFERROR(INDEX('iBoxx inputs'!B:B,MATCH($A630,'iBoxx inputs'!$A:$A,0)),D629))</f>
        <v>7.1375454470491899</v>
      </c>
      <c r="E630" s="6">
        <f>IF($A630&gt;DataEnd,NA(),IFERROR(INDEX('iBoxx inputs'!C:C,MATCH($A630,'iBoxx inputs'!$A:$A,0)),E629))</f>
        <v>7.4048576727026401</v>
      </c>
      <c r="F630" s="6">
        <f>IF($A630&gt;DataEnd,NA(),IFERROR(INDEX('Bank of England inputs'!D:D,MATCH($A630,'Bank of England inputs'!$A:$A,0),0),F629))</f>
        <v>2.9679694387305222</v>
      </c>
      <c r="H630" s="5">
        <f t="shared" si="28"/>
        <v>36705</v>
      </c>
      <c r="I630" s="6">
        <f t="shared" si="29"/>
        <v>7.271201559875915</v>
      </c>
      <c r="J630" s="6">
        <f t="shared" si="27"/>
        <v>4.1791948939091661</v>
      </c>
    </row>
    <row r="631" spans="1:10" x14ac:dyDescent="0.2">
      <c r="A631" s="5">
        <f>IF(AND(dateA=1,A630&lt;DataEnd),'iBoxx inputs'!A635,IF(AND(dateA=2,A630&lt;DataEnd),'Bank of England inputs'!A635,IF(dateA=3,A630+1,IF(dateA=4,WORKDAY(A630,1,),WORKDAY(A630,1,holidayQ)))))</f>
        <v>36706</v>
      </c>
      <c r="B631" s="35">
        <f>MATCH(A631,'iBoxx inputs'!A:A,0)</f>
        <v>665</v>
      </c>
      <c r="C631" s="35">
        <f>MATCH(A631,'Bank of England inputs'!A:A,0)</f>
        <v>635</v>
      </c>
      <c r="D631" s="6">
        <f>IF($A631&gt;DataEnd,NA(),IFERROR(INDEX('iBoxx inputs'!B:B,MATCH($A631,'iBoxx inputs'!$A:$A,0)),D630))</f>
        <v>7.0744649612394204</v>
      </c>
      <c r="E631" s="6">
        <f>IF($A631&gt;DataEnd,NA(),IFERROR(INDEX('iBoxx inputs'!C:C,MATCH($A631,'iBoxx inputs'!$A:$A,0)),E630))</f>
        <v>7.3512262454951198</v>
      </c>
      <c r="F631" s="6">
        <f>IF($A631&gt;DataEnd,NA(),IFERROR(INDEX('Bank of England inputs'!D:D,MATCH($A631,'Bank of England inputs'!$A:$A,0),0),F630))</f>
        <v>2.9492455418381303</v>
      </c>
      <c r="H631" s="5">
        <f t="shared" si="28"/>
        <v>36706</v>
      </c>
      <c r="I631" s="6">
        <f t="shared" si="29"/>
        <v>7.2128456033672705</v>
      </c>
      <c r="J631" s="6">
        <f t="shared" si="27"/>
        <v>4.1414582876145856</v>
      </c>
    </row>
    <row r="632" spans="1:10" x14ac:dyDescent="0.2">
      <c r="A632" s="5">
        <f>IF(AND(dateA=1,A631&lt;DataEnd),'iBoxx inputs'!A636,IF(AND(dateA=2,A631&lt;DataEnd),'Bank of England inputs'!A636,IF(dateA=3,A631+1,IF(dateA=4,WORKDAY(A631,1,),WORKDAY(A631,1,holidayQ)))))</f>
        <v>36707</v>
      </c>
      <c r="B632" s="35">
        <f>MATCH(A632,'iBoxx inputs'!A:A,0)</f>
        <v>666</v>
      </c>
      <c r="C632" s="35">
        <f>MATCH(A632,'Bank of England inputs'!A:A,0)</f>
        <v>636</v>
      </c>
      <c r="D632" s="6">
        <f>IF($A632&gt;DataEnd,NA(),IFERROR(INDEX('iBoxx inputs'!B:B,MATCH($A632,'iBoxx inputs'!$A:$A,0)),D631))</f>
        <v>7.0805952912999599</v>
      </c>
      <c r="E632" s="6">
        <f>IF($A632&gt;DataEnd,NA(),IFERROR(INDEX('iBoxx inputs'!C:C,MATCH($A632,'iBoxx inputs'!$A:$A,0)),E631))</f>
        <v>7.36002375310016</v>
      </c>
      <c r="F632" s="6">
        <f>IF($A632&gt;DataEnd,NA(),IFERROR(INDEX('Bank of England inputs'!D:D,MATCH($A632,'Bank of England inputs'!$A:$A,0),0),F631))</f>
        <v>2.9492455418381303</v>
      </c>
      <c r="H632" s="5">
        <f t="shared" si="28"/>
        <v>36707</v>
      </c>
      <c r="I632" s="6">
        <f t="shared" si="29"/>
        <v>7.2203095222000595</v>
      </c>
      <c r="J632" s="6">
        <f t="shared" si="27"/>
        <v>4.1487083833229077</v>
      </c>
    </row>
    <row r="633" spans="1:10" x14ac:dyDescent="0.2">
      <c r="A633" s="5">
        <f>IF(AND(dateA=1,A632&lt;DataEnd),'iBoxx inputs'!A637,IF(AND(dateA=2,A632&lt;DataEnd),'Bank of England inputs'!A637,IF(dateA=3,A632+1,IF(dateA=4,WORKDAY(A632,1,),WORKDAY(A632,1,holidayQ)))))</f>
        <v>36710</v>
      </c>
      <c r="B633" s="35">
        <f>MATCH(A633,'iBoxx inputs'!A:A,0)</f>
        <v>667</v>
      </c>
      <c r="C633" s="35">
        <f>MATCH(A633,'Bank of England inputs'!A:A,0)</f>
        <v>637</v>
      </c>
      <c r="D633" s="6">
        <f>IF($A633&gt;DataEnd,NA(),IFERROR(INDEX('iBoxx inputs'!B:B,MATCH($A633,'iBoxx inputs'!$A:$A,0)),D632))</f>
        <v>7.1003677634505298</v>
      </c>
      <c r="E633" s="6">
        <f>IF($A633&gt;DataEnd,NA(),IFERROR(INDEX('iBoxx inputs'!C:C,MATCH($A633,'iBoxx inputs'!$A:$A,0)),E632))</f>
        <v>7.36138117650317</v>
      </c>
      <c r="F633" s="6">
        <f>IF($A633&gt;DataEnd,NA(),IFERROR(INDEX('Bank of England inputs'!D:D,MATCH($A633,'Bank of England inputs'!$A:$A,0),0),F632))</f>
        <v>2.9884381736233534</v>
      </c>
      <c r="H633" s="5">
        <f t="shared" si="28"/>
        <v>36710</v>
      </c>
      <c r="I633" s="6">
        <f t="shared" si="29"/>
        <v>7.2308744699768503</v>
      </c>
      <c r="J633" s="6">
        <f t="shared" si="27"/>
        <v>4.1193325887721288</v>
      </c>
    </row>
    <row r="634" spans="1:10" x14ac:dyDescent="0.2">
      <c r="A634" s="5">
        <f>IF(AND(dateA=1,A633&lt;DataEnd),'iBoxx inputs'!A638,IF(AND(dateA=2,A633&lt;DataEnd),'Bank of England inputs'!A638,IF(dateA=3,A633+1,IF(dateA=4,WORKDAY(A633,1,),WORKDAY(A633,1,holidayQ)))))</f>
        <v>36711</v>
      </c>
      <c r="B634" s="35">
        <f>MATCH(A634,'iBoxx inputs'!A:A,0)</f>
        <v>668</v>
      </c>
      <c r="C634" s="35">
        <f>MATCH(A634,'Bank of England inputs'!A:A,0)</f>
        <v>638</v>
      </c>
      <c r="D634" s="6">
        <f>IF($A634&gt;DataEnd,NA(),IFERROR(INDEX('iBoxx inputs'!B:B,MATCH($A634,'iBoxx inputs'!$A:$A,0)),D633))</f>
        <v>7.0641761648837003</v>
      </c>
      <c r="E634" s="6">
        <f>IF($A634&gt;DataEnd,NA(),IFERROR(INDEX('iBoxx inputs'!C:C,MATCH($A634,'iBoxx inputs'!$A:$A,0)),E633))</f>
        <v>7.3452278461089202</v>
      </c>
      <c r="F634" s="6">
        <f>IF($A634&gt;DataEnd,NA(),IFERROR(INDEX('Bank of England inputs'!D:D,MATCH($A634,'Bank of England inputs'!$A:$A,0),0),F633))</f>
        <v>2.938871473354232</v>
      </c>
      <c r="H634" s="5">
        <f t="shared" si="28"/>
        <v>36711</v>
      </c>
      <c r="I634" s="6">
        <f t="shared" si="29"/>
        <v>7.2047020054963102</v>
      </c>
      <c r="J634" s="6">
        <f t="shared" si="27"/>
        <v>4.1440424507143359</v>
      </c>
    </row>
    <row r="635" spans="1:10" x14ac:dyDescent="0.2">
      <c r="A635" s="5">
        <f>IF(AND(dateA=1,A634&lt;DataEnd),'iBoxx inputs'!A639,IF(AND(dateA=2,A634&lt;DataEnd),'Bank of England inputs'!A639,IF(dateA=3,A634+1,IF(dateA=4,WORKDAY(A634,1,),WORKDAY(A634,1,holidayQ)))))</f>
        <v>36712</v>
      </c>
      <c r="B635" s="35">
        <f>MATCH(A635,'iBoxx inputs'!A:A,0)</f>
        <v>669</v>
      </c>
      <c r="C635" s="35">
        <f>MATCH(A635,'Bank of England inputs'!A:A,0)</f>
        <v>639</v>
      </c>
      <c r="D635" s="6">
        <f>IF($A635&gt;DataEnd,NA(),IFERROR(INDEX('iBoxx inputs'!B:B,MATCH($A635,'iBoxx inputs'!$A:$A,0)),D634))</f>
        <v>7.0308165167932799</v>
      </c>
      <c r="E635" s="6">
        <f>IF($A635&gt;DataEnd,NA(),IFERROR(INDEX('iBoxx inputs'!C:C,MATCH($A635,'iBoxx inputs'!$A:$A,0)),E634))</f>
        <v>7.3330851905644696</v>
      </c>
      <c r="F635" s="6">
        <f>IF($A635&gt;DataEnd,NA(),IFERROR(INDEX('Bank of England inputs'!D:D,MATCH($A635,'Bank of England inputs'!$A:$A,0),0),F634))</f>
        <v>2.8896072093251179</v>
      </c>
      <c r="H635" s="5">
        <f t="shared" si="28"/>
        <v>36712</v>
      </c>
      <c r="I635" s="6">
        <f t="shared" si="29"/>
        <v>7.1819508536788748</v>
      </c>
      <c r="J635" s="6">
        <f t="shared" si="27"/>
        <v>4.1717951509146589</v>
      </c>
    </row>
    <row r="636" spans="1:10" x14ac:dyDescent="0.2">
      <c r="A636" s="5">
        <f>IF(AND(dateA=1,A635&lt;DataEnd),'iBoxx inputs'!A640,IF(AND(dateA=2,A635&lt;DataEnd),'Bank of England inputs'!A640,IF(dateA=3,A635+1,IF(dateA=4,WORKDAY(A635,1,),WORKDAY(A635,1,holidayQ)))))</f>
        <v>36713</v>
      </c>
      <c r="B636" s="35">
        <f>MATCH(A636,'iBoxx inputs'!A:A,0)</f>
        <v>670</v>
      </c>
      <c r="C636" s="35">
        <f>MATCH(A636,'Bank of England inputs'!A:A,0)</f>
        <v>640</v>
      </c>
      <c r="D636" s="6">
        <f>IF($A636&gt;DataEnd,NA(),IFERROR(INDEX('iBoxx inputs'!B:B,MATCH($A636,'iBoxx inputs'!$A:$A,0)),D635))</f>
        <v>7.02628765543332</v>
      </c>
      <c r="E636" s="6">
        <f>IF($A636&gt;DataEnd,NA(),IFERROR(INDEX('iBoxx inputs'!C:C,MATCH($A636,'iBoxx inputs'!$A:$A,0)),E635))</f>
        <v>7.3408032801665497</v>
      </c>
      <c r="F636" s="6">
        <f>IF($A636&gt;DataEnd,NA(),IFERROR(INDEX('Bank of England inputs'!D:D,MATCH($A636,'Bank of England inputs'!$A:$A,0),0),F635))</f>
        <v>2.9380080305552836</v>
      </c>
      <c r="H636" s="5">
        <f t="shared" si="28"/>
        <v>36713</v>
      </c>
      <c r="I636" s="6">
        <f t="shared" si="29"/>
        <v>7.1835454677999344</v>
      </c>
      <c r="J636" s="6">
        <f t="shared" si="27"/>
        <v>4.1243633119308454</v>
      </c>
    </row>
    <row r="637" spans="1:10" x14ac:dyDescent="0.2">
      <c r="A637" s="5">
        <f>IF(AND(dateA=1,A636&lt;DataEnd),'iBoxx inputs'!A641,IF(AND(dateA=2,A636&lt;DataEnd),'Bank of England inputs'!A641,IF(dateA=3,A636+1,IF(dateA=4,WORKDAY(A636,1,),WORKDAY(A636,1,holidayQ)))))</f>
        <v>36714</v>
      </c>
      <c r="B637" s="35">
        <f>MATCH(A637,'iBoxx inputs'!A:A,0)</f>
        <v>671</v>
      </c>
      <c r="C637" s="35">
        <f>MATCH(A637,'Bank of England inputs'!A:A,0)</f>
        <v>641</v>
      </c>
      <c r="D637" s="6">
        <f>IF($A637&gt;DataEnd,NA(),IFERROR(INDEX('iBoxx inputs'!B:B,MATCH($A637,'iBoxx inputs'!$A:$A,0)),D636))</f>
        <v>6.9852781247073903</v>
      </c>
      <c r="E637" s="6">
        <f>IF($A637&gt;DataEnd,NA(),IFERROR(INDEX('iBoxx inputs'!C:C,MATCH($A637,'iBoxx inputs'!$A:$A,0)),E636))</f>
        <v>7.2946192595578996</v>
      </c>
      <c r="F637" s="6">
        <f>IF($A637&gt;DataEnd,NA(),IFERROR(INDEX('Bank of England inputs'!D:D,MATCH($A637,'Bank of England inputs'!$A:$A,0),0),F636))</f>
        <v>2.8694545098423285</v>
      </c>
      <c r="H637" s="5">
        <f t="shared" si="28"/>
        <v>36714</v>
      </c>
      <c r="I637" s="6">
        <f t="shared" si="29"/>
        <v>7.1399486921326449</v>
      </c>
      <c r="J637" s="6">
        <f t="shared" si="27"/>
        <v>4.1513724386296857</v>
      </c>
    </row>
    <row r="638" spans="1:10" x14ac:dyDescent="0.2">
      <c r="A638" s="5">
        <f>IF(AND(dateA=1,A637&lt;DataEnd),'iBoxx inputs'!A642,IF(AND(dateA=2,A637&lt;DataEnd),'Bank of England inputs'!A642,IF(dateA=3,A637+1,IF(dateA=4,WORKDAY(A637,1,),WORKDAY(A637,1,holidayQ)))))</f>
        <v>36717</v>
      </c>
      <c r="B638" s="35">
        <f>MATCH(A638,'iBoxx inputs'!A:A,0)</f>
        <v>672</v>
      </c>
      <c r="C638" s="35">
        <f>MATCH(A638,'Bank of England inputs'!A:A,0)</f>
        <v>642</v>
      </c>
      <c r="D638" s="6">
        <f>IF($A638&gt;DataEnd,NA(),IFERROR(INDEX('iBoxx inputs'!B:B,MATCH($A638,'iBoxx inputs'!$A:$A,0)),D637))</f>
        <v>7.0207789421901703</v>
      </c>
      <c r="E638" s="6">
        <f>IF($A638&gt;DataEnd,NA(),IFERROR(INDEX('iBoxx inputs'!C:C,MATCH($A638,'iBoxx inputs'!$A:$A,0)),E637))</f>
        <v>7.3344719509890703</v>
      </c>
      <c r="F638" s="6">
        <f>IF($A638&gt;DataEnd,NA(),IFERROR(INDEX('Bank of England inputs'!D:D,MATCH($A638,'Bank of England inputs'!$A:$A,0),0),F637))</f>
        <v>2.9282146704534329</v>
      </c>
      <c r="H638" s="5">
        <f t="shared" si="28"/>
        <v>36717</v>
      </c>
      <c r="I638" s="6">
        <f t="shared" si="29"/>
        <v>7.1776254465896203</v>
      </c>
      <c r="J638" s="6">
        <f t="shared" si="27"/>
        <v>4.1285188806019502</v>
      </c>
    </row>
    <row r="639" spans="1:10" x14ac:dyDescent="0.2">
      <c r="A639" s="5">
        <f>IF(AND(dateA=1,A638&lt;DataEnd),'iBoxx inputs'!A643,IF(AND(dateA=2,A638&lt;DataEnd),'Bank of England inputs'!A643,IF(dateA=3,A638+1,IF(dateA=4,WORKDAY(A638,1,),WORKDAY(A638,1,holidayQ)))))</f>
        <v>36718</v>
      </c>
      <c r="B639" s="35">
        <f>MATCH(A639,'iBoxx inputs'!A:A,0)</f>
        <v>673</v>
      </c>
      <c r="C639" s="35">
        <f>MATCH(A639,'Bank of England inputs'!A:A,0)</f>
        <v>643</v>
      </c>
      <c r="D639" s="6">
        <f>IF($A639&gt;DataEnd,NA(),IFERROR(INDEX('iBoxx inputs'!B:B,MATCH($A639,'iBoxx inputs'!$A:$A,0)),D638))</f>
        <v>6.9863515609949296</v>
      </c>
      <c r="E639" s="6">
        <f>IF($A639&gt;DataEnd,NA(),IFERROR(INDEX('iBoxx inputs'!C:C,MATCH($A639,'iBoxx inputs'!$A:$A,0)),E638))</f>
        <v>7.31159592059198</v>
      </c>
      <c r="F639" s="6">
        <f>IF($A639&gt;DataEnd,NA(),IFERROR(INDEX('Bank of England inputs'!D:D,MATCH($A639,'Bank of England inputs'!$A:$A,0),0),F638))</f>
        <v>2.9089128305582745</v>
      </c>
      <c r="H639" s="5">
        <f t="shared" si="28"/>
        <v>36718</v>
      </c>
      <c r="I639" s="6">
        <f t="shared" si="29"/>
        <v>7.1489737407934548</v>
      </c>
      <c r="J639" s="6">
        <f t="shared" si="27"/>
        <v>4.1202076609404559</v>
      </c>
    </row>
    <row r="640" spans="1:10" x14ac:dyDescent="0.2">
      <c r="A640" s="5">
        <f>IF(AND(dateA=1,A639&lt;DataEnd),'iBoxx inputs'!A644,IF(AND(dateA=2,A639&lt;DataEnd),'Bank of England inputs'!A644,IF(dateA=3,A639+1,IF(dateA=4,WORKDAY(A639,1,),WORKDAY(A639,1,holidayQ)))))</f>
        <v>36719</v>
      </c>
      <c r="B640" s="35">
        <f>MATCH(A640,'iBoxx inputs'!A:A,0)</f>
        <v>674</v>
      </c>
      <c r="C640" s="35">
        <f>MATCH(A640,'Bank of England inputs'!A:A,0)</f>
        <v>644</v>
      </c>
      <c r="D640" s="6">
        <f>IF($A640&gt;DataEnd,NA(),IFERROR(INDEX('iBoxx inputs'!B:B,MATCH($A640,'iBoxx inputs'!$A:$A,0)),D639))</f>
        <v>6.99091674191056</v>
      </c>
      <c r="E640" s="6">
        <f>IF($A640&gt;DataEnd,NA(),IFERROR(INDEX('iBoxx inputs'!C:C,MATCH($A640,'iBoxx inputs'!$A:$A,0)),E639))</f>
        <v>7.3234685391094096</v>
      </c>
      <c r="F640" s="6">
        <f>IF($A640&gt;DataEnd,NA(),IFERROR(INDEX('Bank of England inputs'!D:D,MATCH($A640,'Bank of England inputs'!$A:$A,0),0),F639))</f>
        <v>2.9189930453521473</v>
      </c>
      <c r="H640" s="5">
        <f t="shared" si="28"/>
        <v>36719</v>
      </c>
      <c r="I640" s="6">
        <f t="shared" si="29"/>
        <v>7.1571926405099848</v>
      </c>
      <c r="J640" s="6">
        <f t="shared" si="27"/>
        <v>4.1179955902699517</v>
      </c>
    </row>
    <row r="641" spans="1:10" x14ac:dyDescent="0.2">
      <c r="A641" s="5">
        <f>IF(AND(dateA=1,A640&lt;DataEnd),'iBoxx inputs'!A645,IF(AND(dateA=2,A640&lt;DataEnd),'Bank of England inputs'!A645,IF(dateA=3,A640+1,IF(dateA=4,WORKDAY(A640,1,),WORKDAY(A640,1,holidayQ)))))</f>
        <v>36720</v>
      </c>
      <c r="B641" s="35">
        <f>MATCH(A641,'iBoxx inputs'!A:A,0)</f>
        <v>675</v>
      </c>
      <c r="C641" s="35">
        <f>MATCH(A641,'Bank of England inputs'!A:A,0)</f>
        <v>645</v>
      </c>
      <c r="D641" s="6">
        <f>IF($A641&gt;DataEnd,NA(),IFERROR(INDEX('iBoxx inputs'!B:B,MATCH($A641,'iBoxx inputs'!$A:$A,0)),D640))</f>
        <v>6.9930265088346397</v>
      </c>
      <c r="E641" s="6">
        <f>IF($A641&gt;DataEnd,NA(),IFERROR(INDEX('iBoxx inputs'!C:C,MATCH($A641,'iBoxx inputs'!$A:$A,0)),E640))</f>
        <v>7.33937666638964</v>
      </c>
      <c r="F641" s="6">
        <f>IF($A641&gt;DataEnd,NA(),IFERROR(INDEX('Bank of England inputs'!D:D,MATCH($A641,'Bank of England inputs'!$A:$A,0),0),F640))</f>
        <v>2.9086279502497314</v>
      </c>
      <c r="H641" s="5">
        <f t="shared" si="28"/>
        <v>36720</v>
      </c>
      <c r="I641" s="6">
        <f t="shared" si="29"/>
        <v>7.1662015876121394</v>
      </c>
      <c r="J641" s="6">
        <f t="shared" si="27"/>
        <v>4.1372368111065372</v>
      </c>
    </row>
    <row r="642" spans="1:10" x14ac:dyDescent="0.2">
      <c r="A642" s="5">
        <f>IF(AND(dateA=1,A641&lt;DataEnd),'iBoxx inputs'!A646,IF(AND(dateA=2,A641&lt;DataEnd),'Bank of England inputs'!A646,IF(dateA=3,A641+1,IF(dateA=4,WORKDAY(A641,1,),WORKDAY(A641,1,holidayQ)))))</f>
        <v>36721</v>
      </c>
      <c r="B642" s="35">
        <f>MATCH(A642,'iBoxx inputs'!A:A,0)</f>
        <v>676</v>
      </c>
      <c r="C642" s="35">
        <f>MATCH(A642,'Bank of England inputs'!A:A,0)</f>
        <v>646</v>
      </c>
      <c r="D642" s="6">
        <f>IF($A642&gt;DataEnd,NA(),IFERROR(INDEX('iBoxx inputs'!B:B,MATCH($A642,'iBoxx inputs'!$A:$A,0)),D641))</f>
        <v>7.0164253341612799</v>
      </c>
      <c r="E642" s="6">
        <f>IF($A642&gt;DataEnd,NA(),IFERROR(INDEX('iBoxx inputs'!C:C,MATCH($A642,'iBoxx inputs'!$A:$A,0)),E641))</f>
        <v>7.37309078346372</v>
      </c>
      <c r="F642" s="6">
        <f>IF($A642&gt;DataEnd,NA(),IFERROR(INDEX('Bank of England inputs'!D:D,MATCH($A642,'Bank of England inputs'!$A:$A,0),0),F641))</f>
        <v>2.976889933411675</v>
      </c>
      <c r="H642" s="5">
        <f t="shared" si="28"/>
        <v>36721</v>
      </c>
      <c r="I642" s="6">
        <f t="shared" si="29"/>
        <v>7.1947580588125</v>
      </c>
      <c r="J642" s="6">
        <f t="shared" si="27"/>
        <v>4.0959366010453691</v>
      </c>
    </row>
    <row r="643" spans="1:10" x14ac:dyDescent="0.2">
      <c r="A643" s="5">
        <f>IF(AND(dateA=1,A642&lt;DataEnd),'iBoxx inputs'!A647,IF(AND(dateA=2,A642&lt;DataEnd),'Bank of England inputs'!A647,IF(dateA=3,A642+1,IF(dateA=4,WORKDAY(A642,1,),WORKDAY(A642,1,holidayQ)))))</f>
        <v>36724</v>
      </c>
      <c r="B643" s="35">
        <f>MATCH(A643,'iBoxx inputs'!A:A,0)</f>
        <v>677</v>
      </c>
      <c r="C643" s="35">
        <f>MATCH(A643,'Bank of England inputs'!A:A,0)</f>
        <v>647</v>
      </c>
      <c r="D643" s="6">
        <f>IF($A643&gt;DataEnd,NA(),IFERROR(INDEX('iBoxx inputs'!B:B,MATCH($A643,'iBoxx inputs'!$A:$A,0)),D642))</f>
        <v>7.0332171758735997</v>
      </c>
      <c r="E643" s="6">
        <f>IF($A643&gt;DataEnd,NA(),IFERROR(INDEX('iBoxx inputs'!C:C,MATCH($A643,'iBoxx inputs'!$A:$A,0)),E642))</f>
        <v>7.3806941619675204</v>
      </c>
      <c r="F643" s="6">
        <f>IF($A643&gt;DataEnd,NA(),IFERROR(INDEX('Bank of England inputs'!D:D,MATCH($A643,'Bank of England inputs'!$A:$A,0),0),F642))</f>
        <v>2.9765984529521283</v>
      </c>
      <c r="H643" s="5">
        <f t="shared" si="28"/>
        <v>36724</v>
      </c>
      <c r="I643" s="6">
        <f t="shared" si="29"/>
        <v>7.2069556689205605</v>
      </c>
      <c r="J643" s="6">
        <f t="shared" ref="J643:J706" si="30">((1+I643/100)/(1+F643/100)-1)*100</f>
        <v>4.1080762809437621</v>
      </c>
    </row>
    <row r="644" spans="1:10" x14ac:dyDescent="0.2">
      <c r="A644" s="5">
        <f>IF(AND(dateA=1,A643&lt;DataEnd),'iBoxx inputs'!A648,IF(AND(dateA=2,A643&lt;DataEnd),'Bank of England inputs'!A648,IF(dateA=3,A643+1,IF(dateA=4,WORKDAY(A643,1,),WORKDAY(A643,1,holidayQ)))))</f>
        <v>36725</v>
      </c>
      <c r="B644" s="35">
        <f>MATCH(A644,'iBoxx inputs'!A:A,0)</f>
        <v>678</v>
      </c>
      <c r="C644" s="35">
        <f>MATCH(A644,'Bank of England inputs'!A:A,0)</f>
        <v>648</v>
      </c>
      <c r="D644" s="6">
        <f>IF($A644&gt;DataEnd,NA(),IFERROR(INDEX('iBoxx inputs'!B:B,MATCH($A644,'iBoxx inputs'!$A:$A,0)),D643))</f>
        <v>7.00040181994782</v>
      </c>
      <c r="E644" s="6">
        <f>IF($A644&gt;DataEnd,NA(),IFERROR(INDEX('iBoxx inputs'!C:C,MATCH($A644,'iBoxx inputs'!$A:$A,0)),E643))</f>
        <v>7.3440455553493997</v>
      </c>
      <c r="F644" s="6">
        <f>IF($A644&gt;DataEnd,NA(),IFERROR(INDEX('Bank of England inputs'!D:D,MATCH($A644,'Bank of England inputs'!$A:$A,0),0),F643))</f>
        <v>2.9469355786175822</v>
      </c>
      <c r="H644" s="5">
        <f t="shared" ref="H644:H707" si="31">A644</f>
        <v>36725</v>
      </c>
      <c r="I644" s="6">
        <f t="shared" ref="I644:I707" si="32">(D644+E644)/2</f>
        <v>7.1722236876486098</v>
      </c>
      <c r="J644" s="6">
        <f t="shared" si="30"/>
        <v>4.104335972005968</v>
      </c>
    </row>
    <row r="645" spans="1:10" x14ac:dyDescent="0.2">
      <c r="A645" s="5">
        <f>IF(AND(dateA=1,A644&lt;DataEnd),'iBoxx inputs'!A649,IF(AND(dateA=2,A644&lt;DataEnd),'Bank of England inputs'!A649,IF(dateA=3,A644+1,IF(dateA=4,WORKDAY(A644,1,),WORKDAY(A644,1,holidayQ)))))</f>
        <v>36726</v>
      </c>
      <c r="B645" s="35">
        <f>MATCH(A645,'iBoxx inputs'!A:A,0)</f>
        <v>679</v>
      </c>
      <c r="C645" s="35">
        <f>MATCH(A645,'Bank of England inputs'!A:A,0)</f>
        <v>649</v>
      </c>
      <c r="D645" s="6">
        <f>IF($A645&gt;DataEnd,NA(),IFERROR(INDEX('iBoxx inputs'!B:B,MATCH($A645,'iBoxx inputs'!$A:$A,0)),D644))</f>
        <v>6.9402303829747201</v>
      </c>
      <c r="E645" s="6">
        <f>IF($A645&gt;DataEnd,NA(),IFERROR(INDEX('iBoxx inputs'!C:C,MATCH($A645,'iBoxx inputs'!$A:$A,0)),E644))</f>
        <v>7.2612095073181102</v>
      </c>
      <c r="F645" s="6">
        <f>IF($A645&gt;DataEnd,NA(),IFERROR(INDEX('Bank of England inputs'!D:D,MATCH($A645,'Bank of England inputs'!$A:$A,0),0),F644))</f>
        <v>2.8976994615760976</v>
      </c>
      <c r="H645" s="5">
        <f t="shared" si="31"/>
        <v>36726</v>
      </c>
      <c r="I645" s="6">
        <f t="shared" si="32"/>
        <v>7.1007199451464151</v>
      </c>
      <c r="J645" s="6">
        <f t="shared" si="30"/>
        <v>4.0846593320969182</v>
      </c>
    </row>
    <row r="646" spans="1:10" x14ac:dyDescent="0.2">
      <c r="A646" s="5">
        <f>IF(AND(dateA=1,A645&lt;DataEnd),'iBoxx inputs'!A650,IF(AND(dateA=2,A645&lt;DataEnd),'Bank of England inputs'!A650,IF(dateA=3,A645+1,IF(dateA=4,WORKDAY(A645,1,),WORKDAY(A645,1,holidayQ)))))</f>
        <v>36727</v>
      </c>
      <c r="B646" s="35">
        <f>MATCH(A646,'iBoxx inputs'!A:A,0)</f>
        <v>680</v>
      </c>
      <c r="C646" s="35">
        <f>MATCH(A646,'Bank of England inputs'!A:A,0)</f>
        <v>650</v>
      </c>
      <c r="D646" s="6">
        <f>IF($A646&gt;DataEnd,NA(),IFERROR(INDEX('iBoxx inputs'!B:B,MATCH($A646,'iBoxx inputs'!$A:$A,0)),D645))</f>
        <v>6.8859753060720399</v>
      </c>
      <c r="E646" s="6">
        <f>IF($A646&gt;DataEnd,NA(),IFERROR(INDEX('iBoxx inputs'!C:C,MATCH($A646,'iBoxx inputs'!$A:$A,0)),E645))</f>
        <v>7.2284117959490599</v>
      </c>
      <c r="F646" s="6">
        <f>IF($A646&gt;DataEnd,NA(),IFERROR(INDEX('Bank of England inputs'!D:D,MATCH($A646,'Bank of England inputs'!$A:$A,0),0),F645))</f>
        <v>2.8582615505089892</v>
      </c>
      <c r="H646" s="5">
        <f t="shared" si="31"/>
        <v>36727</v>
      </c>
      <c r="I646" s="6">
        <f t="shared" si="32"/>
        <v>7.0571935510105499</v>
      </c>
      <c r="J646" s="6">
        <f t="shared" si="30"/>
        <v>4.082250601172821</v>
      </c>
    </row>
    <row r="647" spans="1:10" x14ac:dyDescent="0.2">
      <c r="A647" s="5">
        <f>IF(AND(dateA=1,A646&lt;DataEnd),'iBoxx inputs'!A651,IF(AND(dateA=2,A646&lt;DataEnd),'Bank of England inputs'!A651,IF(dateA=3,A646+1,IF(dateA=4,WORKDAY(A646,1,),WORKDAY(A646,1,holidayQ)))))</f>
        <v>36728</v>
      </c>
      <c r="B647" s="35">
        <f>MATCH(A647,'iBoxx inputs'!A:A,0)</f>
        <v>681</v>
      </c>
      <c r="C647" s="35">
        <f>MATCH(A647,'Bank of England inputs'!A:A,0)</f>
        <v>651</v>
      </c>
      <c r="D647" s="6">
        <f>IF($A647&gt;DataEnd,NA(),IFERROR(INDEX('iBoxx inputs'!B:B,MATCH($A647,'iBoxx inputs'!$A:$A,0)),D646))</f>
        <v>6.8510695955991299</v>
      </c>
      <c r="E647" s="6">
        <f>IF($A647&gt;DataEnd,NA(),IFERROR(INDEX('iBoxx inputs'!C:C,MATCH($A647,'iBoxx inputs'!$A:$A,0)),E646))</f>
        <v>7.19824447471707</v>
      </c>
      <c r="F647" s="6">
        <f>IF($A647&gt;DataEnd,NA(),IFERROR(INDEX('Bank of England inputs'!D:D,MATCH($A647,'Bank of England inputs'!$A:$A,0),0),F646))</f>
        <v>2.8191072826938113</v>
      </c>
      <c r="H647" s="5">
        <f t="shared" si="31"/>
        <v>36728</v>
      </c>
      <c r="I647" s="6">
        <f t="shared" si="32"/>
        <v>7.0246570351580999</v>
      </c>
      <c r="J647" s="6">
        <f t="shared" si="30"/>
        <v>4.0902414576518664</v>
      </c>
    </row>
    <row r="648" spans="1:10" x14ac:dyDescent="0.2">
      <c r="A648" s="5">
        <f>IF(AND(dateA=1,A647&lt;DataEnd),'iBoxx inputs'!A652,IF(AND(dateA=2,A647&lt;DataEnd),'Bank of England inputs'!A652,IF(dateA=3,A647+1,IF(dateA=4,WORKDAY(A647,1,),WORKDAY(A647,1,holidayQ)))))</f>
        <v>36731</v>
      </c>
      <c r="B648" s="35">
        <f>MATCH(A648,'iBoxx inputs'!A:A,0)</f>
        <v>682</v>
      </c>
      <c r="C648" s="35">
        <f>MATCH(A648,'Bank of England inputs'!A:A,0)</f>
        <v>652</v>
      </c>
      <c r="D648" s="6">
        <f>IF($A648&gt;DataEnd,NA(),IFERROR(INDEX('iBoxx inputs'!B:B,MATCH($A648,'iBoxx inputs'!$A:$A,0)),D647))</f>
        <v>6.8595856745007699</v>
      </c>
      <c r="E648" s="6">
        <f>IF($A648&gt;DataEnd,NA(),IFERROR(INDEX('iBoxx inputs'!C:C,MATCH($A648,'iBoxx inputs'!$A:$A,0)),E647))</f>
        <v>7.2083346162655104</v>
      </c>
      <c r="F648" s="6">
        <f>IF($A648&gt;DataEnd,NA(),IFERROR(INDEX('Bank of England inputs'!D:D,MATCH($A648,'Bank of England inputs'!$A:$A,0),0),F647))</f>
        <v>2.8188313594988745</v>
      </c>
      <c r="H648" s="5">
        <f t="shared" si="31"/>
        <v>36731</v>
      </c>
      <c r="I648" s="6">
        <f t="shared" si="32"/>
        <v>7.0339601453831406</v>
      </c>
      <c r="J648" s="6">
        <f t="shared" si="30"/>
        <v>4.0995688534392727</v>
      </c>
    </row>
    <row r="649" spans="1:10" x14ac:dyDescent="0.2">
      <c r="A649" s="5">
        <f>IF(AND(dateA=1,A648&lt;DataEnd),'iBoxx inputs'!A653,IF(AND(dateA=2,A648&lt;DataEnd),'Bank of England inputs'!A653,IF(dateA=3,A648+1,IF(dateA=4,WORKDAY(A648,1,),WORKDAY(A648,1,holidayQ)))))</f>
        <v>36732</v>
      </c>
      <c r="B649" s="35">
        <f>MATCH(A649,'iBoxx inputs'!A:A,0)</f>
        <v>683</v>
      </c>
      <c r="C649" s="35">
        <f>MATCH(A649,'Bank of England inputs'!A:A,0)</f>
        <v>653</v>
      </c>
      <c r="D649" s="6">
        <f>IF($A649&gt;DataEnd,NA(),IFERROR(INDEX('iBoxx inputs'!B:B,MATCH($A649,'iBoxx inputs'!$A:$A,0)),D648))</f>
        <v>6.8398683015220296</v>
      </c>
      <c r="E649" s="6">
        <f>IF($A649&gt;DataEnd,NA(),IFERROR(INDEX('iBoxx inputs'!C:C,MATCH($A649,'iBoxx inputs'!$A:$A,0)),E648))</f>
        <v>7.1813327438568901</v>
      </c>
      <c r="F649" s="6">
        <f>IF($A649&gt;DataEnd,NA(),IFERROR(INDEX('Bank of England inputs'!D:D,MATCH($A649,'Bank of England inputs'!$A:$A,0),0),F648))</f>
        <v>2.8090437506117283</v>
      </c>
      <c r="H649" s="5">
        <f t="shared" si="31"/>
        <v>36732</v>
      </c>
      <c r="I649" s="6">
        <f t="shared" si="32"/>
        <v>7.0106005226894599</v>
      </c>
      <c r="J649" s="6">
        <f t="shared" si="30"/>
        <v>4.0867579531910003</v>
      </c>
    </row>
    <row r="650" spans="1:10" x14ac:dyDescent="0.2">
      <c r="A650" s="5">
        <f>IF(AND(dateA=1,A649&lt;DataEnd),'iBoxx inputs'!A654,IF(AND(dateA=2,A649&lt;DataEnd),'Bank of England inputs'!A654,IF(dateA=3,A649+1,IF(dateA=4,WORKDAY(A649,1,),WORKDAY(A649,1,holidayQ)))))</f>
        <v>36733</v>
      </c>
      <c r="B650" s="35">
        <f>MATCH(A650,'iBoxx inputs'!A:A,0)</f>
        <v>684</v>
      </c>
      <c r="C650" s="35">
        <f>MATCH(A650,'Bank of England inputs'!A:A,0)</f>
        <v>654</v>
      </c>
      <c r="D650" s="6">
        <f>IF($A650&gt;DataEnd,NA(),IFERROR(INDEX('iBoxx inputs'!B:B,MATCH($A650,'iBoxx inputs'!$A:$A,0)),D649))</f>
        <v>6.83390960979375</v>
      </c>
      <c r="E650" s="6">
        <f>IF($A650&gt;DataEnd,NA(),IFERROR(INDEX('iBoxx inputs'!C:C,MATCH($A650,'iBoxx inputs'!$A:$A,0)),E649))</f>
        <v>7.1504847355206698</v>
      </c>
      <c r="F650" s="6">
        <f>IF($A650&gt;DataEnd,NA(),IFERROR(INDEX('Bank of England inputs'!D:D,MATCH($A650,'Bank of England inputs'!$A:$A,0),0),F649))</f>
        <v>2.7389220385405588</v>
      </c>
      <c r="H650" s="5">
        <f t="shared" si="31"/>
        <v>36733</v>
      </c>
      <c r="I650" s="6">
        <f t="shared" si="32"/>
        <v>6.9921971726572103</v>
      </c>
      <c r="J650" s="6">
        <f t="shared" si="30"/>
        <v>4.1398868605231343</v>
      </c>
    </row>
    <row r="651" spans="1:10" x14ac:dyDescent="0.2">
      <c r="A651" s="5">
        <f>IF(AND(dateA=1,A650&lt;DataEnd),'iBoxx inputs'!A655,IF(AND(dateA=2,A650&lt;DataEnd),'Bank of England inputs'!A655,IF(dateA=3,A650+1,IF(dateA=4,WORKDAY(A650,1,),WORKDAY(A650,1,holidayQ)))))</f>
        <v>36734</v>
      </c>
      <c r="B651" s="35">
        <f>MATCH(A651,'iBoxx inputs'!A:A,0)</f>
        <v>685</v>
      </c>
      <c r="C651" s="35">
        <f>MATCH(A651,'Bank of England inputs'!A:A,0)</f>
        <v>655</v>
      </c>
      <c r="D651" s="6">
        <f>IF($A651&gt;DataEnd,NA(),IFERROR(INDEX('iBoxx inputs'!B:B,MATCH($A651,'iBoxx inputs'!$A:$A,0)),D650))</f>
        <v>6.8670690531357703</v>
      </c>
      <c r="E651" s="6">
        <f>IF($A651&gt;DataEnd,NA(),IFERROR(INDEX('iBoxx inputs'!C:C,MATCH($A651,'iBoxx inputs'!$A:$A,0)),E650))</f>
        <v>7.1790868192324604</v>
      </c>
      <c r="F651" s="6">
        <f>IF($A651&gt;DataEnd,NA(),IFERROR(INDEX('Bank of England inputs'!D:D,MATCH($A651,'Bank of England inputs'!$A:$A,0),0),F650))</f>
        <v>2.7785930926523816</v>
      </c>
      <c r="H651" s="5">
        <f t="shared" si="31"/>
        <v>36734</v>
      </c>
      <c r="I651" s="6">
        <f t="shared" si="32"/>
        <v>7.0230779361841158</v>
      </c>
      <c r="J651" s="6">
        <f t="shared" si="30"/>
        <v>4.1297362766052226</v>
      </c>
    </row>
    <row r="652" spans="1:10" x14ac:dyDescent="0.2">
      <c r="A652" s="5">
        <f>IF(AND(dateA=1,A651&lt;DataEnd),'iBoxx inputs'!A656,IF(AND(dateA=2,A651&lt;DataEnd),'Bank of England inputs'!A656,IF(dateA=3,A651+1,IF(dateA=4,WORKDAY(A651,1,),WORKDAY(A651,1,holidayQ)))))</f>
        <v>36735</v>
      </c>
      <c r="B652" s="35">
        <f>MATCH(A652,'iBoxx inputs'!A:A,0)</f>
        <v>686</v>
      </c>
      <c r="C652" s="35">
        <f>MATCH(A652,'Bank of England inputs'!A:A,0)</f>
        <v>656</v>
      </c>
      <c r="D652" s="6">
        <f>IF($A652&gt;DataEnd,NA(),IFERROR(INDEX('iBoxx inputs'!B:B,MATCH($A652,'iBoxx inputs'!$A:$A,0)),D651))</f>
        <v>6.9423197106218701</v>
      </c>
      <c r="E652" s="6">
        <f>IF($A652&gt;DataEnd,NA(),IFERROR(INDEX('iBoxx inputs'!C:C,MATCH($A652,'iBoxx inputs'!$A:$A,0)),E651))</f>
        <v>7.2607330726523998</v>
      </c>
      <c r="F652" s="6">
        <f>IF($A652&gt;DataEnd,NA(),IFERROR(INDEX('Bank of England inputs'!D:D,MATCH($A652,'Bank of England inputs'!$A:$A,0),0),F651))</f>
        <v>2.8465225471974831</v>
      </c>
      <c r="H652" s="5">
        <f t="shared" si="31"/>
        <v>36735</v>
      </c>
      <c r="I652" s="6">
        <f t="shared" si="32"/>
        <v>7.1015263916371349</v>
      </c>
      <c r="J652" s="6">
        <f t="shared" si="30"/>
        <v>4.1372364753382573</v>
      </c>
    </row>
    <row r="653" spans="1:10" x14ac:dyDescent="0.2">
      <c r="A653" s="5">
        <f>IF(AND(dateA=1,A652&lt;DataEnd),'iBoxx inputs'!A657,IF(AND(dateA=2,A652&lt;DataEnd),'Bank of England inputs'!A657,IF(dateA=3,A652+1,IF(dateA=4,WORKDAY(A652,1,),WORKDAY(A652,1,holidayQ)))))</f>
        <v>36738</v>
      </c>
      <c r="B653" s="35">
        <f>MATCH(A653,'iBoxx inputs'!A:A,0)</f>
        <v>687</v>
      </c>
      <c r="C653" s="35">
        <f>MATCH(A653,'Bank of England inputs'!A:A,0)</f>
        <v>657</v>
      </c>
      <c r="D653" s="6">
        <f>IF($A653&gt;DataEnd,NA(),IFERROR(INDEX('iBoxx inputs'!B:B,MATCH($A653,'iBoxx inputs'!$A:$A,0)),D652))</f>
        <v>6.9440175214833602</v>
      </c>
      <c r="E653" s="6">
        <f>IF($A653&gt;DataEnd,NA(),IFERROR(INDEX('iBoxx inputs'!C:C,MATCH($A653,'iBoxx inputs'!$A:$A,0)),E652))</f>
        <v>7.2604626816763798</v>
      </c>
      <c r="F653" s="6">
        <f>IF($A653&gt;DataEnd,NA(),IFERROR(INDEX('Bank of England inputs'!D:D,MATCH($A653,'Bank of England inputs'!$A:$A,0),0),F652))</f>
        <v>2.8465225471974831</v>
      </c>
      <c r="H653" s="5">
        <f t="shared" si="31"/>
        <v>36738</v>
      </c>
      <c r="I653" s="6">
        <f t="shared" si="32"/>
        <v>7.10224010157987</v>
      </c>
      <c r="J653" s="6">
        <f t="shared" si="30"/>
        <v>4.1379304316579102</v>
      </c>
    </row>
    <row r="654" spans="1:10" x14ac:dyDescent="0.2">
      <c r="A654" s="5">
        <f>IF(AND(dateA=1,A653&lt;DataEnd),'iBoxx inputs'!A658,IF(AND(dateA=2,A653&lt;DataEnd),'Bank of England inputs'!A658,IF(dateA=3,A653+1,IF(dateA=4,WORKDAY(A653,1,),WORKDAY(A653,1,holidayQ)))))</f>
        <v>36739</v>
      </c>
      <c r="B654" s="35">
        <f>MATCH(A654,'iBoxx inputs'!A:A,0)</f>
        <v>688</v>
      </c>
      <c r="C654" s="35">
        <f>MATCH(A654,'Bank of England inputs'!A:A,0)</f>
        <v>658</v>
      </c>
      <c r="D654" s="6">
        <f>IF($A654&gt;DataEnd,NA(),IFERROR(INDEX('iBoxx inputs'!B:B,MATCH($A654,'iBoxx inputs'!$A:$A,0)),D653))</f>
        <v>7.0001373236189899</v>
      </c>
      <c r="E654" s="6">
        <f>IF($A654&gt;DataEnd,NA(),IFERROR(INDEX('iBoxx inputs'!C:C,MATCH($A654,'iBoxx inputs'!$A:$A,0)),E653))</f>
        <v>7.3778914087013501</v>
      </c>
      <c r="F654" s="6">
        <f>IF($A654&gt;DataEnd,NA(),IFERROR(INDEX('Bank of England inputs'!D:D,MATCH($A654,'Bank of England inputs'!$A:$A,0),0),F653))</f>
        <v>2.8272353746820578</v>
      </c>
      <c r="H654" s="5">
        <f t="shared" si="31"/>
        <v>36739</v>
      </c>
      <c r="I654" s="6">
        <f t="shared" si="32"/>
        <v>7.18901436616017</v>
      </c>
      <c r="J654" s="6">
        <f t="shared" si="30"/>
        <v>4.2418518552839179</v>
      </c>
    </row>
    <row r="655" spans="1:10" x14ac:dyDescent="0.2">
      <c r="A655" s="5">
        <f>IF(AND(dateA=1,A654&lt;DataEnd),'iBoxx inputs'!A659,IF(AND(dateA=2,A654&lt;DataEnd),'Bank of England inputs'!A659,IF(dateA=3,A654+1,IF(dateA=4,WORKDAY(A654,1,),WORKDAY(A654,1,holidayQ)))))</f>
        <v>36740</v>
      </c>
      <c r="B655" s="35">
        <f>MATCH(A655,'iBoxx inputs'!A:A,0)</f>
        <v>689</v>
      </c>
      <c r="C655" s="35">
        <f>MATCH(A655,'Bank of England inputs'!A:A,0)</f>
        <v>659</v>
      </c>
      <c r="D655" s="6">
        <f>IF($A655&gt;DataEnd,NA(),IFERROR(INDEX('iBoxx inputs'!B:B,MATCH($A655,'iBoxx inputs'!$A:$A,0)),D654))</f>
        <v>7.0263533406543601</v>
      </c>
      <c r="E655" s="6">
        <f>IF($A655&gt;DataEnd,NA(),IFERROR(INDEX('iBoxx inputs'!C:C,MATCH($A655,'iBoxx inputs'!$A:$A,0)),E654))</f>
        <v>7.4280539721782404</v>
      </c>
      <c r="F655" s="6">
        <f>IF($A655&gt;DataEnd,NA(),IFERROR(INDEX('Bank of England inputs'!D:D,MATCH($A655,'Bank of England inputs'!$A:$A,0),0),F654))</f>
        <v>2.8465225471974831</v>
      </c>
      <c r="H655" s="5">
        <f t="shared" si="31"/>
        <v>36740</v>
      </c>
      <c r="I655" s="6">
        <f t="shared" si="32"/>
        <v>7.2272036564163002</v>
      </c>
      <c r="J655" s="6">
        <f t="shared" si="30"/>
        <v>4.2594353223838644</v>
      </c>
    </row>
    <row r="656" spans="1:10" x14ac:dyDescent="0.2">
      <c r="A656" s="5">
        <f>IF(AND(dateA=1,A655&lt;DataEnd),'iBoxx inputs'!A660,IF(AND(dateA=2,A655&lt;DataEnd),'Bank of England inputs'!A660,IF(dateA=3,A655+1,IF(dateA=4,WORKDAY(A655,1,),WORKDAY(A655,1,holidayQ)))))</f>
        <v>36741</v>
      </c>
      <c r="B656" s="35">
        <f>MATCH(A656,'iBoxx inputs'!A:A,0)</f>
        <v>690</v>
      </c>
      <c r="C656" s="35">
        <f>MATCH(A656,'Bank of England inputs'!A:A,0)</f>
        <v>660</v>
      </c>
      <c r="D656" s="6">
        <f>IF($A656&gt;DataEnd,NA(),IFERROR(INDEX('iBoxx inputs'!B:B,MATCH($A656,'iBoxx inputs'!$A:$A,0)),D655))</f>
        <v>7.0009217194006901</v>
      </c>
      <c r="E656" s="6">
        <f>IF($A656&gt;DataEnd,NA(),IFERROR(INDEX('iBoxx inputs'!C:C,MATCH($A656,'iBoxx inputs'!$A:$A,0)),E655))</f>
        <v>7.4338162986925802</v>
      </c>
      <c r="F656" s="6">
        <f>IF($A656&gt;DataEnd,NA(),IFERROR(INDEX('Bank of England inputs'!D:D,MATCH($A656,'Bank of England inputs'!$A:$A,0),0),F655))</f>
        <v>2.846801017413414</v>
      </c>
      <c r="H656" s="5">
        <f t="shared" si="31"/>
        <v>36741</v>
      </c>
      <c r="I656" s="6">
        <f t="shared" si="32"/>
        <v>7.2173690090466351</v>
      </c>
      <c r="J656" s="6">
        <f t="shared" si="30"/>
        <v>4.2495906031080333</v>
      </c>
    </row>
    <row r="657" spans="1:10" x14ac:dyDescent="0.2">
      <c r="A657" s="5">
        <f>IF(AND(dateA=1,A656&lt;DataEnd),'iBoxx inputs'!A661,IF(AND(dateA=2,A656&lt;DataEnd),'Bank of England inputs'!A661,IF(dateA=3,A656+1,IF(dateA=4,WORKDAY(A656,1,),WORKDAY(A656,1,holidayQ)))))</f>
        <v>36742</v>
      </c>
      <c r="B657" s="35">
        <f>MATCH(A657,'iBoxx inputs'!A:A,0)</f>
        <v>691</v>
      </c>
      <c r="C657" s="35">
        <f>MATCH(A657,'Bank of England inputs'!A:A,0)</f>
        <v>661</v>
      </c>
      <c r="D657" s="6">
        <f>IF($A657&gt;DataEnd,NA(),IFERROR(INDEX('iBoxx inputs'!B:B,MATCH($A657,'iBoxx inputs'!$A:$A,0)),D656))</f>
        <v>7.0462170808369198</v>
      </c>
      <c r="E657" s="6">
        <f>IF($A657&gt;DataEnd,NA(),IFERROR(INDEX('iBoxx inputs'!C:C,MATCH($A657,'iBoxx inputs'!$A:$A,0)),E656))</f>
        <v>7.4803147075374303</v>
      </c>
      <c r="F657" s="6">
        <f>IF($A657&gt;DataEnd,NA(),IFERROR(INDEX('Bank of England inputs'!D:D,MATCH($A657,'Bank of England inputs'!$A:$A,0),0),F656))</f>
        <v>2.8859323028761485</v>
      </c>
      <c r="H657" s="5">
        <f t="shared" si="31"/>
        <v>36742</v>
      </c>
      <c r="I657" s="6">
        <f t="shared" si="32"/>
        <v>7.2632658941871746</v>
      </c>
      <c r="J657" s="6">
        <f t="shared" si="30"/>
        <v>4.2545501540725894</v>
      </c>
    </row>
    <row r="658" spans="1:10" x14ac:dyDescent="0.2">
      <c r="A658" s="5">
        <f>IF(AND(dateA=1,A657&lt;DataEnd),'iBoxx inputs'!A662,IF(AND(dateA=2,A657&lt;DataEnd),'Bank of England inputs'!A662,IF(dateA=3,A657+1,IF(dateA=4,WORKDAY(A657,1,),WORKDAY(A657,1,holidayQ)))))</f>
        <v>36745</v>
      </c>
      <c r="B658" s="35">
        <f>MATCH(A658,'iBoxx inputs'!A:A,0)</f>
        <v>692</v>
      </c>
      <c r="C658" s="35">
        <f>MATCH(A658,'Bank of England inputs'!A:A,0)</f>
        <v>662</v>
      </c>
      <c r="D658" s="6">
        <f>IF($A658&gt;DataEnd,NA(),IFERROR(INDEX('iBoxx inputs'!B:B,MATCH($A658,'iBoxx inputs'!$A:$A,0)),D657))</f>
        <v>7.0247464189158997</v>
      </c>
      <c r="E658" s="6">
        <f>IF($A658&gt;DataEnd,NA(),IFERROR(INDEX('iBoxx inputs'!C:C,MATCH($A658,'iBoxx inputs'!$A:$A,0)),E657))</f>
        <v>7.4564563416604104</v>
      </c>
      <c r="F658" s="6">
        <f>IF($A658&gt;DataEnd,NA(),IFERROR(INDEX('Bank of England inputs'!D:D,MATCH($A658,'Bank of England inputs'!$A:$A,0),0),F657))</f>
        <v>2.8663666601447924</v>
      </c>
      <c r="H658" s="5">
        <f t="shared" si="31"/>
        <v>36745</v>
      </c>
      <c r="I658" s="6">
        <f t="shared" si="32"/>
        <v>7.2406013802881546</v>
      </c>
      <c r="J658" s="6">
        <f t="shared" si="30"/>
        <v>4.2523468672663212</v>
      </c>
    </row>
    <row r="659" spans="1:10" x14ac:dyDescent="0.2">
      <c r="A659" s="5">
        <f>IF(AND(dateA=1,A658&lt;DataEnd),'iBoxx inputs'!A663,IF(AND(dateA=2,A658&lt;DataEnd),'Bank of England inputs'!A663,IF(dateA=3,A658+1,IF(dateA=4,WORKDAY(A658,1,),WORKDAY(A658,1,holidayQ)))))</f>
        <v>36746</v>
      </c>
      <c r="B659" s="35">
        <f>MATCH(A659,'iBoxx inputs'!A:A,0)</f>
        <v>693</v>
      </c>
      <c r="C659" s="35">
        <f>MATCH(A659,'Bank of England inputs'!A:A,0)</f>
        <v>663</v>
      </c>
      <c r="D659" s="6">
        <f>IF($A659&gt;DataEnd,NA(),IFERROR(INDEX('iBoxx inputs'!B:B,MATCH($A659,'iBoxx inputs'!$A:$A,0)),D658))</f>
        <v>6.9927763351332102</v>
      </c>
      <c r="E659" s="6">
        <f>IF($A659&gt;DataEnd,NA(),IFERROR(INDEX('iBoxx inputs'!C:C,MATCH($A659,'iBoxx inputs'!$A:$A,0)),E658))</f>
        <v>7.41459818034145</v>
      </c>
      <c r="F659" s="6">
        <f>IF($A659&gt;DataEnd,NA(),IFERROR(INDEX('Bank of England inputs'!D:D,MATCH($A659,'Bank of England inputs'!$A:$A,0),0),F658))</f>
        <v>2.8367406827741304</v>
      </c>
      <c r="H659" s="5">
        <f t="shared" si="31"/>
        <v>36746</v>
      </c>
      <c r="I659" s="6">
        <f t="shared" si="32"/>
        <v>7.2036872577373305</v>
      </c>
      <c r="J659" s="6">
        <f t="shared" si="30"/>
        <v>4.246484812693696</v>
      </c>
    </row>
    <row r="660" spans="1:10" x14ac:dyDescent="0.2">
      <c r="A660" s="5">
        <f>IF(AND(dateA=1,A659&lt;DataEnd),'iBoxx inputs'!A664,IF(AND(dateA=2,A659&lt;DataEnd),'Bank of England inputs'!A664,IF(dateA=3,A659+1,IF(dateA=4,WORKDAY(A659,1,),WORKDAY(A659,1,holidayQ)))))</f>
        <v>36747</v>
      </c>
      <c r="B660" s="35">
        <f>MATCH(A660,'iBoxx inputs'!A:A,0)</f>
        <v>694</v>
      </c>
      <c r="C660" s="35">
        <f>MATCH(A660,'Bank of England inputs'!A:A,0)</f>
        <v>664</v>
      </c>
      <c r="D660" s="6">
        <f>IF($A660&gt;DataEnd,NA(),IFERROR(INDEX('iBoxx inputs'!B:B,MATCH($A660,'iBoxx inputs'!$A:$A,0)),D659))</f>
        <v>6.9908084905968</v>
      </c>
      <c r="E660" s="6">
        <f>IF($A660&gt;DataEnd,NA(),IFERROR(INDEX('iBoxx inputs'!C:C,MATCH($A660,'iBoxx inputs'!$A:$A,0)),E659))</f>
        <v>7.4140790335596298</v>
      </c>
      <c r="F660" s="6">
        <f>IF($A660&gt;DataEnd,NA(),IFERROR(INDEX('Bank of England inputs'!D:D,MATCH($A660,'Bank of England inputs'!$A:$A,0),0),F659))</f>
        <v>2.8465225471974831</v>
      </c>
      <c r="H660" s="5">
        <f t="shared" si="31"/>
        <v>36747</v>
      </c>
      <c r="I660" s="6">
        <f t="shared" si="32"/>
        <v>7.2024437620782145</v>
      </c>
      <c r="J660" s="6">
        <f t="shared" si="30"/>
        <v>4.2353607171129681</v>
      </c>
    </row>
    <row r="661" spans="1:10" x14ac:dyDescent="0.2">
      <c r="A661" s="5">
        <f>IF(AND(dateA=1,A660&lt;DataEnd),'iBoxx inputs'!A665,IF(AND(dateA=2,A660&lt;DataEnd),'Bank of England inputs'!A665,IF(dateA=3,A660+1,IF(dateA=4,WORKDAY(A660,1,),WORKDAY(A660,1,holidayQ)))))</f>
        <v>36748</v>
      </c>
      <c r="B661" s="35">
        <f>MATCH(A661,'iBoxx inputs'!A:A,0)</f>
        <v>695</v>
      </c>
      <c r="C661" s="35">
        <f>MATCH(A661,'Bank of England inputs'!A:A,0)</f>
        <v>665</v>
      </c>
      <c r="D661" s="6">
        <f>IF($A661&gt;DataEnd,NA(),IFERROR(INDEX('iBoxx inputs'!B:B,MATCH($A661,'iBoxx inputs'!$A:$A,0)),D660))</f>
        <v>7.0041603528716498</v>
      </c>
      <c r="E661" s="6">
        <f>IF($A661&gt;DataEnd,NA(),IFERROR(INDEX('iBoxx inputs'!C:C,MATCH($A661,'iBoxx inputs'!$A:$A,0)),E660))</f>
        <v>7.4251857479399002</v>
      </c>
      <c r="F661" s="6">
        <f>IF($A661&gt;DataEnd,NA(),IFERROR(INDEX('Bank of England inputs'!D:D,MATCH($A661,'Bank of England inputs'!$A:$A,0),0),F660))</f>
        <v>2.856304411620858</v>
      </c>
      <c r="H661" s="5">
        <f t="shared" si="31"/>
        <v>36748</v>
      </c>
      <c r="I661" s="6">
        <f t="shared" si="32"/>
        <v>7.214673050405775</v>
      </c>
      <c r="J661" s="6">
        <f t="shared" si="30"/>
        <v>4.2373373841462891</v>
      </c>
    </row>
    <row r="662" spans="1:10" x14ac:dyDescent="0.2">
      <c r="A662" s="5">
        <f>IF(AND(dateA=1,A661&lt;DataEnd),'iBoxx inputs'!A666,IF(AND(dateA=2,A661&lt;DataEnd),'Bank of England inputs'!A666,IF(dateA=3,A661+1,IF(dateA=4,WORKDAY(A661,1,),WORKDAY(A661,1,holidayQ)))))</f>
        <v>36749</v>
      </c>
      <c r="B662" s="35">
        <f>MATCH(A662,'iBoxx inputs'!A:A,0)</f>
        <v>696</v>
      </c>
      <c r="C662" s="35">
        <f>MATCH(A662,'Bank of England inputs'!A:A,0)</f>
        <v>666</v>
      </c>
      <c r="D662" s="6">
        <f>IF($A662&gt;DataEnd,NA(),IFERROR(INDEX('iBoxx inputs'!B:B,MATCH($A662,'iBoxx inputs'!$A:$A,0)),D661))</f>
        <v>6.9743509020104701</v>
      </c>
      <c r="E662" s="6">
        <f>IF($A662&gt;DataEnd,NA(),IFERROR(INDEX('iBoxx inputs'!C:C,MATCH($A662,'iBoxx inputs'!$A:$A,0)),E661))</f>
        <v>7.3909670102902698</v>
      </c>
      <c r="F662" s="6">
        <f>IF($A662&gt;DataEnd,NA(),IFERROR(INDEX('Bank of England inputs'!D:D,MATCH($A662,'Bank of England inputs'!$A:$A,0),0),F661))</f>
        <v>2.7973395931142342</v>
      </c>
      <c r="H662" s="5">
        <f t="shared" si="31"/>
        <v>36749</v>
      </c>
      <c r="I662" s="6">
        <f t="shared" si="32"/>
        <v>7.1826589561503695</v>
      </c>
      <c r="J662" s="6">
        <f t="shared" si="30"/>
        <v>4.2659852680952959</v>
      </c>
    </row>
    <row r="663" spans="1:10" x14ac:dyDescent="0.2">
      <c r="A663" s="5">
        <f>IF(AND(dateA=1,A662&lt;DataEnd),'iBoxx inputs'!A667,IF(AND(dateA=2,A662&lt;DataEnd),'Bank of England inputs'!A667,IF(dateA=3,A662+1,IF(dateA=4,WORKDAY(A662,1,),WORKDAY(A662,1,holidayQ)))))</f>
        <v>36752</v>
      </c>
      <c r="B663" s="35">
        <f>MATCH(A663,'iBoxx inputs'!A:A,0)</f>
        <v>697</v>
      </c>
      <c r="C663" s="35">
        <f>MATCH(A663,'Bank of England inputs'!A:A,0)</f>
        <v>667</v>
      </c>
      <c r="D663" s="6">
        <f>IF($A663&gt;DataEnd,NA(),IFERROR(INDEX('iBoxx inputs'!B:B,MATCH($A663,'iBoxx inputs'!$A:$A,0)),D662))</f>
        <v>7.0169599333391099</v>
      </c>
      <c r="E663" s="6">
        <f>IF($A663&gt;DataEnd,NA(),IFERROR(INDEX('iBoxx inputs'!C:C,MATCH($A663,'iBoxx inputs'!$A:$A,0)),E662))</f>
        <v>7.4349763961983504</v>
      </c>
      <c r="F663" s="6">
        <f>IF($A663&gt;DataEnd,NA(),IFERROR(INDEX('Bank of England inputs'!D:D,MATCH($A663,'Bank of England inputs'!$A:$A,0),0),F662))</f>
        <v>2.9164220003914609</v>
      </c>
      <c r="H663" s="5">
        <f t="shared" si="31"/>
        <v>36752</v>
      </c>
      <c r="I663" s="6">
        <f t="shared" si="32"/>
        <v>7.2259681647687302</v>
      </c>
      <c r="J663" s="6">
        <f t="shared" si="30"/>
        <v>4.1874232319899951</v>
      </c>
    </row>
    <row r="664" spans="1:10" x14ac:dyDescent="0.2">
      <c r="A664" s="5">
        <f>IF(AND(dateA=1,A663&lt;DataEnd),'iBoxx inputs'!A668,IF(AND(dateA=2,A663&lt;DataEnd),'Bank of England inputs'!A668,IF(dateA=3,A663+1,IF(dateA=4,WORKDAY(A663,1,),WORKDAY(A663,1,holidayQ)))))</f>
        <v>36753</v>
      </c>
      <c r="B664" s="35">
        <f>MATCH(A664,'iBoxx inputs'!A:A,0)</f>
        <v>698</v>
      </c>
      <c r="C664" s="35">
        <f>MATCH(A664,'Bank of England inputs'!A:A,0)</f>
        <v>668</v>
      </c>
      <c r="D664" s="6">
        <f>IF($A664&gt;DataEnd,NA(),IFERROR(INDEX('iBoxx inputs'!B:B,MATCH($A664,'iBoxx inputs'!$A:$A,0)),D663))</f>
        <v>7.0510895520514802</v>
      </c>
      <c r="E664" s="6">
        <f>IF($A664&gt;DataEnd,NA(),IFERROR(INDEX('iBoxx inputs'!C:C,MATCH($A664,'iBoxx inputs'!$A:$A,0)),E663))</f>
        <v>7.4658076196921899</v>
      </c>
      <c r="F664" s="6">
        <f>IF($A664&gt;DataEnd,NA(),IFERROR(INDEX('Bank of England inputs'!D:D,MATCH($A664,'Bank of England inputs'!$A:$A,0),0),F663))</f>
        <v>2.9555686044235641</v>
      </c>
      <c r="H664" s="5">
        <f t="shared" si="31"/>
        <v>36753</v>
      </c>
      <c r="I664" s="6">
        <f t="shared" si="32"/>
        <v>7.2584485858718351</v>
      </c>
      <c r="J664" s="6">
        <f t="shared" si="30"/>
        <v>4.1793562405359808</v>
      </c>
    </row>
    <row r="665" spans="1:10" x14ac:dyDescent="0.2">
      <c r="A665" s="5">
        <f>IF(AND(dateA=1,A664&lt;DataEnd),'iBoxx inputs'!A669,IF(AND(dateA=2,A664&lt;DataEnd),'Bank of England inputs'!A669,IF(dateA=3,A664+1,IF(dateA=4,WORKDAY(A664,1,),WORKDAY(A664,1,holidayQ)))))</f>
        <v>36754</v>
      </c>
      <c r="B665" s="35">
        <f>MATCH(A665,'iBoxx inputs'!A:A,0)</f>
        <v>699</v>
      </c>
      <c r="C665" s="35">
        <f>MATCH(A665,'Bank of England inputs'!A:A,0)</f>
        <v>669</v>
      </c>
      <c r="D665" s="6">
        <f>IF($A665&gt;DataEnd,NA(),IFERROR(INDEX('iBoxx inputs'!B:B,MATCH($A665,'iBoxx inputs'!$A:$A,0)),D664))</f>
        <v>7.0496559712361302</v>
      </c>
      <c r="E665" s="6">
        <f>IF($A665&gt;DataEnd,NA(),IFERROR(INDEX('iBoxx inputs'!C:C,MATCH($A665,'iBoxx inputs'!$A:$A,0)),E664))</f>
        <v>7.4649468399375998</v>
      </c>
      <c r="F665" s="6">
        <f>IF($A665&gt;DataEnd,NA(),IFERROR(INDEX('Bank of England inputs'!D:D,MATCH($A665,'Bank of England inputs'!$A:$A,0),0),F664))</f>
        <v>2.9454936882278071</v>
      </c>
      <c r="H665" s="5">
        <f t="shared" si="31"/>
        <v>36754</v>
      </c>
      <c r="I665" s="6">
        <f t="shared" si="32"/>
        <v>7.2573014055868654</v>
      </c>
      <c r="J665" s="6">
        <f t="shared" si="30"/>
        <v>4.1884375535829133</v>
      </c>
    </row>
    <row r="666" spans="1:10" x14ac:dyDescent="0.2">
      <c r="A666" s="5">
        <f>IF(AND(dateA=1,A665&lt;DataEnd),'iBoxx inputs'!A670,IF(AND(dateA=2,A665&lt;DataEnd),'Bank of England inputs'!A670,IF(dateA=3,A665+1,IF(dateA=4,WORKDAY(A665,1,),WORKDAY(A665,1,holidayQ)))))</f>
        <v>36755</v>
      </c>
      <c r="B666" s="35">
        <f>MATCH(A666,'iBoxx inputs'!A:A,0)</f>
        <v>700</v>
      </c>
      <c r="C666" s="35">
        <f>MATCH(A666,'Bank of England inputs'!A:A,0)</f>
        <v>670</v>
      </c>
      <c r="D666" s="6">
        <f>IF($A666&gt;DataEnd,NA(),IFERROR(INDEX('iBoxx inputs'!B:B,MATCH($A666,'iBoxx inputs'!$A:$A,0)),D665))</f>
        <v>7.0880840367086</v>
      </c>
      <c r="E666" s="6">
        <f>IF($A666&gt;DataEnd,NA(),IFERROR(INDEX('iBoxx inputs'!C:C,MATCH($A666,'iBoxx inputs'!$A:$A,0)),E665))</f>
        <v>7.4971272680443697</v>
      </c>
      <c r="F666" s="6">
        <f>IF($A666&gt;DataEnd,NA(),IFERROR(INDEX('Bank of England inputs'!D:D,MATCH($A666,'Bank of England inputs'!$A:$A,0),0),F665))</f>
        <v>2.9351335485764629</v>
      </c>
      <c r="H666" s="5">
        <f t="shared" si="31"/>
        <v>36755</v>
      </c>
      <c r="I666" s="6">
        <f t="shared" si="32"/>
        <v>7.2926056523764853</v>
      </c>
      <c r="J666" s="6">
        <f t="shared" si="30"/>
        <v>4.2332214022374304</v>
      </c>
    </row>
    <row r="667" spans="1:10" x14ac:dyDescent="0.2">
      <c r="A667" s="5">
        <f>IF(AND(dateA=1,A666&lt;DataEnd),'iBoxx inputs'!A671,IF(AND(dateA=2,A666&lt;DataEnd),'Bank of England inputs'!A671,IF(dateA=3,A666+1,IF(dateA=4,WORKDAY(A666,1,),WORKDAY(A666,1,holidayQ)))))</f>
        <v>36756</v>
      </c>
      <c r="B667" s="35">
        <f>MATCH(A667,'iBoxx inputs'!A:A,0)</f>
        <v>701</v>
      </c>
      <c r="C667" s="35">
        <f>MATCH(A667,'Bank of England inputs'!A:A,0)</f>
        <v>671</v>
      </c>
      <c r="D667" s="6">
        <f>IF($A667&gt;DataEnd,NA(),IFERROR(INDEX('iBoxx inputs'!B:B,MATCH($A667,'iBoxx inputs'!$A:$A,0)),D666))</f>
        <v>7.0855281249137096</v>
      </c>
      <c r="E667" s="6">
        <f>IF($A667&gt;DataEnd,NA(),IFERROR(INDEX('iBoxx inputs'!C:C,MATCH($A667,'iBoxx inputs'!$A:$A,0)),E666))</f>
        <v>7.4957596021376203</v>
      </c>
      <c r="F667" s="6">
        <f>IF($A667&gt;DataEnd,NA(),IFERROR(INDEX('Bank of England inputs'!D:D,MATCH($A667,'Bank of England inputs'!$A:$A,0),0),F666))</f>
        <v>2.915280766973205</v>
      </c>
      <c r="H667" s="5">
        <f t="shared" si="31"/>
        <v>36756</v>
      </c>
      <c r="I667" s="6">
        <f t="shared" si="32"/>
        <v>7.2906438635256645</v>
      </c>
      <c r="J667" s="6">
        <f t="shared" si="30"/>
        <v>4.2514222027527859</v>
      </c>
    </row>
    <row r="668" spans="1:10" x14ac:dyDescent="0.2">
      <c r="A668" s="5">
        <f>IF(AND(dateA=1,A667&lt;DataEnd),'iBoxx inputs'!A672,IF(AND(dateA=2,A667&lt;DataEnd),'Bank of England inputs'!A672,IF(dateA=3,A667+1,IF(dateA=4,WORKDAY(A667,1,),WORKDAY(A667,1,holidayQ)))))</f>
        <v>36759</v>
      </c>
      <c r="B668" s="35">
        <f>MATCH(A668,'iBoxx inputs'!A:A,0)</f>
        <v>702</v>
      </c>
      <c r="C668" s="35">
        <f>MATCH(A668,'Bank of England inputs'!A:A,0)</f>
        <v>672</v>
      </c>
      <c r="D668" s="6">
        <f>IF($A668&gt;DataEnd,NA(),IFERROR(INDEX('iBoxx inputs'!B:B,MATCH($A668,'iBoxx inputs'!$A:$A,0)),D667))</f>
        <v>7.1274433894186302</v>
      </c>
      <c r="E668" s="6">
        <f>IF($A668&gt;DataEnd,NA(),IFERROR(INDEX('iBoxx inputs'!C:C,MATCH($A668,'iBoxx inputs'!$A:$A,0)),E667))</f>
        <v>7.5230579367378398</v>
      </c>
      <c r="F668" s="6">
        <f>IF($A668&gt;DataEnd,NA(),IFERROR(INDEX('Bank of England inputs'!D:D,MATCH($A668,'Bank of England inputs'!$A:$A,0),0),F667))</f>
        <v>2.9443411914310991</v>
      </c>
      <c r="H668" s="5">
        <f t="shared" si="31"/>
        <v>36759</v>
      </c>
      <c r="I668" s="6">
        <f t="shared" si="32"/>
        <v>7.3252506630782346</v>
      </c>
      <c r="J668" s="6">
        <f t="shared" si="30"/>
        <v>4.2556097993774911</v>
      </c>
    </row>
    <row r="669" spans="1:10" x14ac:dyDescent="0.2">
      <c r="A669" s="5">
        <f>IF(AND(dateA=1,A668&lt;DataEnd),'iBoxx inputs'!A673,IF(AND(dateA=2,A668&lt;DataEnd),'Bank of England inputs'!A673,IF(dateA=3,A668+1,IF(dateA=4,WORKDAY(A668,1,),WORKDAY(A668,1,holidayQ)))))</f>
        <v>36760</v>
      </c>
      <c r="B669" s="35">
        <f>MATCH(A669,'iBoxx inputs'!A:A,0)</f>
        <v>703</v>
      </c>
      <c r="C669" s="35">
        <f>MATCH(A669,'Bank of England inputs'!A:A,0)</f>
        <v>673</v>
      </c>
      <c r="D669" s="6">
        <f>IF($A669&gt;DataEnd,NA(),IFERROR(INDEX('iBoxx inputs'!B:B,MATCH($A669,'iBoxx inputs'!$A:$A,0)),D668))</f>
        <v>7.1292202258081003</v>
      </c>
      <c r="E669" s="6">
        <f>IF($A669&gt;DataEnd,NA(),IFERROR(INDEX('iBoxx inputs'!C:C,MATCH($A669,'iBoxx inputs'!$A:$A,0)),E668))</f>
        <v>7.5228744562988101</v>
      </c>
      <c r="F669" s="6">
        <f>IF($A669&gt;DataEnd,NA(),IFERROR(INDEX('Bank of England inputs'!D:D,MATCH($A669,'Bank of England inputs'!$A:$A,0),0),F668))</f>
        <v>2.9242053789731104</v>
      </c>
      <c r="H669" s="5">
        <f t="shared" si="31"/>
        <v>36760</v>
      </c>
      <c r="I669" s="6">
        <f t="shared" si="32"/>
        <v>7.3260473410534548</v>
      </c>
      <c r="J669" s="6">
        <f t="shared" si="30"/>
        <v>4.2767801275438666</v>
      </c>
    </row>
    <row r="670" spans="1:10" x14ac:dyDescent="0.2">
      <c r="A670" s="5">
        <f>IF(AND(dateA=1,A669&lt;DataEnd),'iBoxx inputs'!A674,IF(AND(dateA=2,A669&lt;DataEnd),'Bank of England inputs'!A674,IF(dateA=3,A669+1,IF(dateA=4,WORKDAY(A669,1,),WORKDAY(A669,1,holidayQ)))))</f>
        <v>36761</v>
      </c>
      <c r="B670" s="35">
        <f>MATCH(A670,'iBoxx inputs'!A:A,0)</f>
        <v>704</v>
      </c>
      <c r="C670" s="35">
        <f>MATCH(A670,'Bank of England inputs'!A:A,0)</f>
        <v>674</v>
      </c>
      <c r="D670" s="6">
        <f>IF($A670&gt;DataEnd,NA(),IFERROR(INDEX('iBoxx inputs'!B:B,MATCH($A670,'iBoxx inputs'!$A:$A,0)),D669))</f>
        <v>7.0934768696496304</v>
      </c>
      <c r="E670" s="6">
        <f>IF($A670&gt;DataEnd,NA(),IFERROR(INDEX('iBoxx inputs'!C:C,MATCH($A670,'iBoxx inputs'!$A:$A,0)),E669))</f>
        <v>7.4906441873032401</v>
      </c>
      <c r="F670" s="6">
        <f>IF($A670&gt;DataEnd,NA(),IFERROR(INDEX('Bank of England inputs'!D:D,MATCH($A670,'Bank of England inputs'!$A:$A,0),0),F669))</f>
        <v>2.9049295774647987</v>
      </c>
      <c r="H670" s="5">
        <f t="shared" si="31"/>
        <v>36761</v>
      </c>
      <c r="I670" s="6">
        <f t="shared" si="32"/>
        <v>7.2920605284764353</v>
      </c>
      <c r="J670" s="6">
        <f t="shared" si="30"/>
        <v>4.2632855092807675</v>
      </c>
    </row>
    <row r="671" spans="1:10" x14ac:dyDescent="0.2">
      <c r="A671" s="5">
        <f>IF(AND(dateA=1,A670&lt;DataEnd),'iBoxx inputs'!A675,IF(AND(dateA=2,A670&lt;DataEnd),'Bank of England inputs'!A675,IF(dateA=3,A670+1,IF(dateA=4,WORKDAY(A670,1,),WORKDAY(A670,1,holidayQ)))))</f>
        <v>36762</v>
      </c>
      <c r="B671" s="35">
        <f>MATCH(A671,'iBoxx inputs'!A:A,0)</f>
        <v>705</v>
      </c>
      <c r="C671" s="35">
        <f>MATCH(A671,'Bank of England inputs'!A:A,0)</f>
        <v>675</v>
      </c>
      <c r="D671" s="6">
        <f>IF($A671&gt;DataEnd,NA(),IFERROR(INDEX('iBoxx inputs'!B:B,MATCH($A671,'iBoxx inputs'!$A:$A,0)),D670))</f>
        <v>7.0579246106388203</v>
      </c>
      <c r="E671" s="6">
        <f>IF($A671&gt;DataEnd,NA(),IFERROR(INDEX('iBoxx inputs'!C:C,MATCH($A671,'iBoxx inputs'!$A:$A,0)),E670))</f>
        <v>7.4530147527034103</v>
      </c>
      <c r="F671" s="6">
        <f>IF($A671&gt;DataEnd,NA(),IFERROR(INDEX('Bank of England inputs'!D:D,MATCH($A671,'Bank of England inputs'!$A:$A,0),0),F670))</f>
        <v>2.8658059467918662</v>
      </c>
      <c r="H671" s="5">
        <f t="shared" si="31"/>
        <v>36762</v>
      </c>
      <c r="I671" s="6">
        <f t="shared" si="32"/>
        <v>7.2554696816711157</v>
      </c>
      <c r="J671" s="6">
        <f t="shared" si="30"/>
        <v>4.2673692141680597</v>
      </c>
    </row>
    <row r="672" spans="1:10" x14ac:dyDescent="0.2">
      <c r="A672" s="5">
        <f>IF(AND(dateA=1,A671&lt;DataEnd),'iBoxx inputs'!A676,IF(AND(dateA=2,A671&lt;DataEnd),'Bank of England inputs'!A676,IF(dateA=3,A671+1,IF(dateA=4,WORKDAY(A671,1,),WORKDAY(A671,1,holidayQ)))))</f>
        <v>36763</v>
      </c>
      <c r="B672" s="35">
        <f>MATCH(A672,'iBoxx inputs'!A:A,0)</f>
        <v>706</v>
      </c>
      <c r="C672" s="35">
        <f>MATCH(A672,'Bank of England inputs'!A:A,0)</f>
        <v>676</v>
      </c>
      <c r="D672" s="6">
        <f>IF($A672&gt;DataEnd,NA(),IFERROR(INDEX('iBoxx inputs'!B:B,MATCH($A672,'iBoxx inputs'!$A:$A,0)),D671))</f>
        <v>7.0802262836000596</v>
      </c>
      <c r="E672" s="6">
        <f>IF($A672&gt;DataEnd,NA(),IFERROR(INDEX('iBoxx inputs'!C:C,MATCH($A672,'iBoxx inputs'!$A:$A,0)),E671))</f>
        <v>7.4749441773510803</v>
      </c>
      <c r="F672" s="6">
        <f>IF($A672&gt;DataEnd,NA(),IFERROR(INDEX('Bank of England inputs'!D:D,MATCH($A672,'Bank of England inputs'!$A:$A,0),0),F671))</f>
        <v>2.8655256723716382</v>
      </c>
      <c r="H672" s="5">
        <f t="shared" si="31"/>
        <v>36763</v>
      </c>
      <c r="I672" s="6">
        <f t="shared" si="32"/>
        <v>7.2775852304755695</v>
      </c>
      <c r="J672" s="6">
        <f t="shared" si="30"/>
        <v>4.2891527839525212</v>
      </c>
    </row>
    <row r="673" spans="1:10" x14ac:dyDescent="0.2">
      <c r="A673" s="5">
        <f>IF(AND(dateA=1,A672&lt;DataEnd),'iBoxx inputs'!A677,IF(AND(dateA=2,A672&lt;DataEnd),'Bank of England inputs'!A677,IF(dateA=3,A672+1,IF(dateA=4,WORKDAY(A672,1,),WORKDAY(A672,1,holidayQ)))))</f>
        <v>36767</v>
      </c>
      <c r="B673" s="35">
        <f>MATCH(A673,'iBoxx inputs'!A:A,0)</f>
        <v>708</v>
      </c>
      <c r="C673" s="35">
        <f>MATCH(A673,'Bank of England inputs'!A:A,0)</f>
        <v>677</v>
      </c>
      <c r="D673" s="6">
        <f>IF($A673&gt;DataEnd,NA(),IFERROR(INDEX('iBoxx inputs'!B:B,MATCH($A673,'iBoxx inputs'!$A:$A,0)),D672))</f>
        <v>7.1325492747576602</v>
      </c>
      <c r="E673" s="6">
        <f>IF($A673&gt;DataEnd,NA(),IFERROR(INDEX('iBoxx inputs'!C:C,MATCH($A673,'iBoxx inputs'!$A:$A,0)),E672))</f>
        <v>7.5252500947896896</v>
      </c>
      <c r="F673" s="6">
        <f>IF($A673&gt;DataEnd,NA(),IFERROR(INDEX('Bank of England inputs'!D:D,MATCH($A673,'Bank of England inputs'!$A:$A,0),0),F672))</f>
        <v>2.9141404263641757</v>
      </c>
      <c r="H673" s="5">
        <f t="shared" si="31"/>
        <v>36767</v>
      </c>
      <c r="I673" s="6">
        <f t="shared" si="32"/>
        <v>7.3288996847736749</v>
      </c>
      <c r="J673" s="6">
        <f t="shared" si="30"/>
        <v>4.2897499217498636</v>
      </c>
    </row>
    <row r="674" spans="1:10" x14ac:dyDescent="0.2">
      <c r="A674" s="5">
        <f>IF(AND(dateA=1,A673&lt;DataEnd),'iBoxx inputs'!A678,IF(AND(dateA=2,A673&lt;DataEnd),'Bank of England inputs'!A678,IF(dateA=3,A673+1,IF(dateA=4,WORKDAY(A673,1,),WORKDAY(A673,1,holidayQ)))))</f>
        <v>36768</v>
      </c>
      <c r="B674" s="35">
        <f>MATCH(A674,'iBoxx inputs'!A:A,0)</f>
        <v>709</v>
      </c>
      <c r="C674" s="35">
        <f>MATCH(A674,'Bank of England inputs'!A:A,0)</f>
        <v>678</v>
      </c>
      <c r="D674" s="6">
        <f>IF($A674&gt;DataEnd,NA(),IFERROR(INDEX('iBoxx inputs'!B:B,MATCH($A674,'iBoxx inputs'!$A:$A,0)),D673))</f>
        <v>7.1424582253425299</v>
      </c>
      <c r="E674" s="6">
        <f>IF($A674&gt;DataEnd,NA(),IFERROR(INDEX('iBoxx inputs'!C:C,MATCH($A674,'iBoxx inputs'!$A:$A,0)),E673))</f>
        <v>7.53719759066965</v>
      </c>
      <c r="F674" s="6">
        <f>IF($A674&gt;DataEnd,NA(),IFERROR(INDEX('Bank of England inputs'!D:D,MATCH($A674,'Bank of England inputs'!$A:$A,0),0),F673))</f>
        <v>2.9239194210835207</v>
      </c>
      <c r="H674" s="5">
        <f t="shared" si="31"/>
        <v>36768</v>
      </c>
      <c r="I674" s="6">
        <f t="shared" si="32"/>
        <v>7.3398279080060895</v>
      </c>
      <c r="J674" s="6">
        <f t="shared" si="30"/>
        <v>4.2904589251563152</v>
      </c>
    </row>
    <row r="675" spans="1:10" x14ac:dyDescent="0.2">
      <c r="A675" s="5">
        <f>IF(AND(dateA=1,A674&lt;DataEnd),'iBoxx inputs'!A679,IF(AND(dateA=2,A674&lt;DataEnd),'Bank of England inputs'!A679,IF(dateA=3,A674+1,IF(dateA=4,WORKDAY(A674,1,),WORKDAY(A674,1,holidayQ)))))</f>
        <v>36769</v>
      </c>
      <c r="B675" s="35">
        <f>MATCH(A675,'iBoxx inputs'!A:A,0)</f>
        <v>710</v>
      </c>
      <c r="C675" s="35">
        <f>MATCH(A675,'Bank of England inputs'!A:A,0)</f>
        <v>679</v>
      </c>
      <c r="D675" s="6">
        <f>IF($A675&gt;DataEnd,NA(),IFERROR(INDEX('iBoxx inputs'!B:B,MATCH($A675,'iBoxx inputs'!$A:$A,0)),D674))</f>
        <v>7.1386497055916802</v>
      </c>
      <c r="E675" s="6">
        <f>IF($A675&gt;DataEnd,NA(),IFERROR(INDEX('iBoxx inputs'!C:C,MATCH($A675,'iBoxx inputs'!$A:$A,0)),E674))</f>
        <v>7.5465173061818502</v>
      </c>
      <c r="F675" s="6">
        <f>IF($A675&gt;DataEnd,NA(),IFERROR(INDEX('Bank of England inputs'!D:D,MATCH($A675,'Bank of England inputs'!$A:$A,0),0),F674))</f>
        <v>2.9138554805905992</v>
      </c>
      <c r="H675" s="5">
        <f t="shared" si="31"/>
        <v>36769</v>
      </c>
      <c r="I675" s="6">
        <f t="shared" si="32"/>
        <v>7.3425835058867648</v>
      </c>
      <c r="J675" s="6">
        <f t="shared" si="30"/>
        <v>4.3033350607794674</v>
      </c>
    </row>
    <row r="676" spans="1:10" x14ac:dyDescent="0.2">
      <c r="A676" s="5">
        <f>IF(AND(dateA=1,A675&lt;DataEnd),'iBoxx inputs'!A680,IF(AND(dateA=2,A675&lt;DataEnd),'Bank of England inputs'!A680,IF(dateA=3,A675+1,IF(dateA=4,WORKDAY(A675,1,),WORKDAY(A675,1,holidayQ)))))</f>
        <v>36770</v>
      </c>
      <c r="B676" s="35">
        <f>MATCH(A676,'iBoxx inputs'!A:A,0)</f>
        <v>711</v>
      </c>
      <c r="C676" s="35">
        <f>MATCH(A676,'Bank of England inputs'!A:A,0)</f>
        <v>680</v>
      </c>
      <c r="D676" s="6">
        <f>IF($A676&gt;DataEnd,NA(),IFERROR(INDEX('iBoxx inputs'!B:B,MATCH($A676,'iBoxx inputs'!$A:$A,0)),D675))</f>
        <v>7.0681497164521803</v>
      </c>
      <c r="E676" s="6">
        <f>IF($A676&gt;DataEnd,NA(),IFERROR(INDEX('iBoxx inputs'!C:C,MATCH($A676,'iBoxx inputs'!$A:$A,0)),E675))</f>
        <v>7.3087678906271103</v>
      </c>
      <c r="F676" s="6">
        <f>IF($A676&gt;DataEnd,NA(),IFERROR(INDEX('Bank of England inputs'!D:D,MATCH($A676,'Bank of England inputs'!$A:$A,0),0),F675))</f>
        <v>2.8459657701711549</v>
      </c>
      <c r="H676" s="5">
        <f t="shared" si="31"/>
        <v>36770</v>
      </c>
      <c r="I676" s="6">
        <f t="shared" si="32"/>
        <v>7.1884588035396453</v>
      </c>
      <c r="J676" s="6">
        <f t="shared" si="30"/>
        <v>4.2223270507981026</v>
      </c>
    </row>
    <row r="677" spans="1:10" x14ac:dyDescent="0.2">
      <c r="A677" s="5">
        <f>IF(AND(dateA=1,A676&lt;DataEnd),'iBoxx inputs'!A681,IF(AND(dateA=2,A676&lt;DataEnd),'Bank of England inputs'!A681,IF(dateA=3,A676+1,IF(dateA=4,WORKDAY(A676,1,),WORKDAY(A676,1,holidayQ)))))</f>
        <v>36773</v>
      </c>
      <c r="B677" s="35">
        <f>MATCH(A677,'iBoxx inputs'!A:A,0)</f>
        <v>712</v>
      </c>
      <c r="C677" s="35">
        <f>MATCH(A677,'Bank of England inputs'!A:A,0)</f>
        <v>681</v>
      </c>
      <c r="D677" s="6">
        <f>IF($A677&gt;DataEnd,NA(),IFERROR(INDEX('iBoxx inputs'!B:B,MATCH($A677,'iBoxx inputs'!$A:$A,0)),D676))</f>
        <v>7.0566526415639803</v>
      </c>
      <c r="E677" s="6">
        <f>IF($A677&gt;DataEnd,NA(),IFERROR(INDEX('iBoxx inputs'!C:C,MATCH($A677,'iBoxx inputs'!$A:$A,0)),E676))</f>
        <v>7.2982345822234498</v>
      </c>
      <c r="F677" s="6">
        <f>IF($A677&gt;DataEnd,NA(),IFERROR(INDEX('Bank of England inputs'!D:D,MATCH($A677,'Bank of England inputs'!$A:$A,0),0),F676))</f>
        <v>2.8459657701711549</v>
      </c>
      <c r="H677" s="5">
        <f t="shared" si="31"/>
        <v>36773</v>
      </c>
      <c r="I677" s="6">
        <f t="shared" si="32"/>
        <v>7.1774436118937146</v>
      </c>
      <c r="J677" s="6">
        <f t="shared" si="30"/>
        <v>4.2116166728426441</v>
      </c>
    </row>
    <row r="678" spans="1:10" x14ac:dyDescent="0.2">
      <c r="A678" s="5">
        <f>IF(AND(dateA=1,A677&lt;DataEnd),'iBoxx inputs'!A682,IF(AND(dateA=2,A677&lt;DataEnd),'Bank of England inputs'!A682,IF(dateA=3,A677+1,IF(dateA=4,WORKDAY(A677,1,),WORKDAY(A677,1,holidayQ)))))</f>
        <v>36774</v>
      </c>
      <c r="B678" s="35">
        <f>MATCH(A678,'iBoxx inputs'!A:A,0)</f>
        <v>713</v>
      </c>
      <c r="C678" s="35">
        <f>MATCH(A678,'Bank of England inputs'!A:A,0)</f>
        <v>682</v>
      </c>
      <c r="D678" s="6">
        <f>IF($A678&gt;DataEnd,NA(),IFERROR(INDEX('iBoxx inputs'!B:B,MATCH($A678,'iBoxx inputs'!$A:$A,0)),D677))</f>
        <v>7.0945190282221002</v>
      </c>
      <c r="E678" s="6">
        <f>IF($A678&gt;DataEnd,NA(),IFERROR(INDEX('iBoxx inputs'!C:C,MATCH($A678,'iBoxx inputs'!$A:$A,0)),E677))</f>
        <v>7.33948250836605</v>
      </c>
      <c r="F678" s="6">
        <f>IF($A678&gt;DataEnd,NA(),IFERROR(INDEX('Bank of England inputs'!D:D,MATCH($A678,'Bank of England inputs'!$A:$A,0),0),F677))</f>
        <v>2.875305623471891</v>
      </c>
      <c r="H678" s="5">
        <f t="shared" si="31"/>
        <v>36774</v>
      </c>
      <c r="I678" s="6">
        <f t="shared" si="32"/>
        <v>7.2170007682940751</v>
      </c>
      <c r="J678" s="6">
        <f t="shared" si="30"/>
        <v>4.2203472626491934</v>
      </c>
    </row>
    <row r="679" spans="1:10" x14ac:dyDescent="0.2">
      <c r="A679" s="5">
        <f>IF(AND(dateA=1,A678&lt;DataEnd),'iBoxx inputs'!A683,IF(AND(dateA=2,A678&lt;DataEnd),'Bank of England inputs'!A683,IF(dateA=3,A678+1,IF(dateA=4,WORKDAY(A678,1,),WORKDAY(A678,1,holidayQ)))))</f>
        <v>36775</v>
      </c>
      <c r="B679" s="35">
        <f>MATCH(A679,'iBoxx inputs'!A:A,0)</f>
        <v>714</v>
      </c>
      <c r="C679" s="35">
        <f>MATCH(A679,'Bank of England inputs'!A:A,0)</f>
        <v>683</v>
      </c>
      <c r="D679" s="6">
        <f>IF($A679&gt;DataEnd,NA(),IFERROR(INDEX('iBoxx inputs'!B:B,MATCH($A679,'iBoxx inputs'!$A:$A,0)),D678))</f>
        <v>7.0862892882175901</v>
      </c>
      <c r="E679" s="6">
        <f>IF($A679&gt;DataEnd,NA(),IFERROR(INDEX('iBoxx inputs'!C:C,MATCH($A679,'iBoxx inputs'!$A:$A,0)),E678))</f>
        <v>7.3350109775511498</v>
      </c>
      <c r="F679" s="6">
        <f>IF($A679&gt;DataEnd,NA(),IFERROR(INDEX('Bank of England inputs'!D:D,MATCH($A679,'Bank of England inputs'!$A:$A,0),0),F678))</f>
        <v>2.8850855745721438</v>
      </c>
      <c r="H679" s="5">
        <f t="shared" si="31"/>
        <v>36775</v>
      </c>
      <c r="I679" s="6">
        <f t="shared" si="32"/>
        <v>7.2106501328843695</v>
      </c>
      <c r="J679" s="6">
        <f t="shared" si="30"/>
        <v>4.2042678335306727</v>
      </c>
    </row>
    <row r="680" spans="1:10" x14ac:dyDescent="0.2">
      <c r="A680" s="5">
        <f>IF(AND(dateA=1,A679&lt;DataEnd),'iBoxx inputs'!A684,IF(AND(dateA=2,A679&lt;DataEnd),'Bank of England inputs'!A684,IF(dateA=3,A679+1,IF(dateA=4,WORKDAY(A679,1,),WORKDAY(A679,1,holidayQ)))))</f>
        <v>36776</v>
      </c>
      <c r="B680" s="35">
        <f>MATCH(A680,'iBoxx inputs'!A:A,0)</f>
        <v>715</v>
      </c>
      <c r="C680" s="35">
        <f>MATCH(A680,'Bank of England inputs'!A:A,0)</f>
        <v>684</v>
      </c>
      <c r="D680" s="6">
        <f>IF($A680&gt;DataEnd,NA(),IFERROR(INDEX('iBoxx inputs'!B:B,MATCH($A680,'iBoxx inputs'!$A:$A,0)),D679))</f>
        <v>7.0700443311582903</v>
      </c>
      <c r="E680" s="6">
        <f>IF($A680&gt;DataEnd,NA(),IFERROR(INDEX('iBoxx inputs'!C:C,MATCH($A680,'iBoxx inputs'!$A:$A,0)),E679))</f>
        <v>7.31679050020806</v>
      </c>
      <c r="F680" s="6">
        <f>IF($A680&gt;DataEnd,NA(),IFERROR(INDEX('Bank of England inputs'!D:D,MATCH($A680,'Bank of England inputs'!$A:$A,0),0),F679))</f>
        <v>2.8853677621283325</v>
      </c>
      <c r="H680" s="5">
        <f t="shared" si="31"/>
        <v>36776</v>
      </c>
      <c r="I680" s="6">
        <f t="shared" si="32"/>
        <v>7.1934174156831752</v>
      </c>
      <c r="J680" s="6">
        <f t="shared" si="30"/>
        <v>4.1872325941576971</v>
      </c>
    </row>
    <row r="681" spans="1:10" x14ac:dyDescent="0.2">
      <c r="A681" s="5">
        <f>IF(AND(dateA=1,A680&lt;DataEnd),'iBoxx inputs'!A685,IF(AND(dateA=2,A680&lt;DataEnd),'Bank of England inputs'!A685,IF(dateA=3,A680+1,IF(dateA=4,WORKDAY(A680,1,),WORKDAY(A680,1,holidayQ)))))</f>
        <v>36777</v>
      </c>
      <c r="B681" s="35">
        <f>MATCH(A681,'iBoxx inputs'!A:A,0)</f>
        <v>716</v>
      </c>
      <c r="C681" s="35">
        <f>MATCH(A681,'Bank of England inputs'!A:A,0)</f>
        <v>685</v>
      </c>
      <c r="D681" s="6">
        <f>IF($A681&gt;DataEnd,NA(),IFERROR(INDEX('iBoxx inputs'!B:B,MATCH($A681,'iBoxx inputs'!$A:$A,0)),D680))</f>
        <v>7.1150782521907301</v>
      </c>
      <c r="E681" s="6">
        <f>IF($A681&gt;DataEnd,NA(),IFERROR(INDEX('iBoxx inputs'!C:C,MATCH($A681,'iBoxx inputs'!$A:$A,0)),E680))</f>
        <v>7.3512640650834999</v>
      </c>
      <c r="F681" s="6">
        <f>IF($A681&gt;DataEnd,NA(),IFERROR(INDEX('Bank of England inputs'!D:D,MATCH($A681,'Bank of England inputs'!$A:$A,0),0),F680))</f>
        <v>2.9339853300733632</v>
      </c>
      <c r="H681" s="5">
        <f t="shared" si="31"/>
        <v>36777</v>
      </c>
      <c r="I681" s="6">
        <f t="shared" si="32"/>
        <v>7.2331711586371146</v>
      </c>
      <c r="J681" s="6">
        <f t="shared" si="30"/>
        <v>4.1766437146854463</v>
      </c>
    </row>
    <row r="682" spans="1:10" x14ac:dyDescent="0.2">
      <c r="A682" s="5">
        <f>IF(AND(dateA=1,A681&lt;DataEnd),'iBoxx inputs'!A686,IF(AND(dateA=2,A681&lt;DataEnd),'Bank of England inputs'!A686,IF(dateA=3,A681+1,IF(dateA=4,WORKDAY(A681,1,),WORKDAY(A681,1,holidayQ)))))</f>
        <v>36780</v>
      </c>
      <c r="B682" s="35">
        <f>MATCH(A682,'iBoxx inputs'!A:A,0)</f>
        <v>717</v>
      </c>
      <c r="C682" s="35">
        <f>MATCH(A682,'Bank of England inputs'!A:A,0)</f>
        <v>686</v>
      </c>
      <c r="D682" s="6">
        <f>IF($A682&gt;DataEnd,NA(),IFERROR(INDEX('iBoxx inputs'!B:B,MATCH($A682,'iBoxx inputs'!$A:$A,0)),D681))</f>
        <v>7.1138156859222104</v>
      </c>
      <c r="E682" s="6">
        <f>IF($A682&gt;DataEnd,NA(),IFERROR(INDEX('iBoxx inputs'!C:C,MATCH($A682,'iBoxx inputs'!$A:$A,0)),E681))</f>
        <v>7.3468120357330298</v>
      </c>
      <c r="F682" s="6">
        <f>IF($A682&gt;DataEnd,NA(),IFERROR(INDEX('Bank of England inputs'!D:D,MATCH($A682,'Bank of England inputs'!$A:$A,0),0),F681))</f>
        <v>2.9336984158028656</v>
      </c>
      <c r="H682" s="5">
        <f t="shared" si="31"/>
        <v>36780</v>
      </c>
      <c r="I682" s="6">
        <f t="shared" si="32"/>
        <v>7.2303138608276196</v>
      </c>
      <c r="J682" s="6">
        <f t="shared" si="30"/>
        <v>4.1741582311251246</v>
      </c>
    </row>
    <row r="683" spans="1:10" x14ac:dyDescent="0.2">
      <c r="A683" s="5">
        <f>IF(AND(dateA=1,A682&lt;DataEnd),'iBoxx inputs'!A687,IF(AND(dateA=2,A682&lt;DataEnd),'Bank of England inputs'!A687,IF(dateA=3,A682+1,IF(dateA=4,WORKDAY(A682,1,),WORKDAY(A682,1,holidayQ)))))</f>
        <v>36781</v>
      </c>
      <c r="B683" s="35">
        <f>MATCH(A683,'iBoxx inputs'!A:A,0)</f>
        <v>718</v>
      </c>
      <c r="C683" s="35">
        <f>MATCH(A683,'Bank of England inputs'!A:A,0)</f>
        <v>687</v>
      </c>
      <c r="D683" s="6">
        <f>IF($A683&gt;DataEnd,NA(),IFERROR(INDEX('iBoxx inputs'!B:B,MATCH($A683,'iBoxx inputs'!$A:$A,0)),D682))</f>
        <v>7.1614673114757599</v>
      </c>
      <c r="E683" s="6">
        <f>IF($A683&gt;DataEnd,NA(),IFERROR(INDEX('iBoxx inputs'!C:C,MATCH($A683,'iBoxx inputs'!$A:$A,0)),E682))</f>
        <v>7.3978253609039299</v>
      </c>
      <c r="F683" s="6">
        <f>IF($A683&gt;DataEnd,NA(),IFERROR(INDEX('Bank of England inputs'!D:D,MATCH($A683,'Bank of England inputs'!$A:$A,0),0),F682))</f>
        <v>3.0021513788382581</v>
      </c>
      <c r="H683" s="5">
        <f t="shared" si="31"/>
        <v>36781</v>
      </c>
      <c r="I683" s="6">
        <f t="shared" si="32"/>
        <v>7.2796463361898454</v>
      </c>
      <c r="J683" s="6">
        <f t="shared" si="30"/>
        <v>4.1528209848929354</v>
      </c>
    </row>
    <row r="684" spans="1:10" x14ac:dyDescent="0.2">
      <c r="A684" s="5">
        <f>IF(AND(dateA=1,A683&lt;DataEnd),'iBoxx inputs'!A688,IF(AND(dateA=2,A683&lt;DataEnd),'Bank of England inputs'!A688,IF(dateA=3,A683+1,IF(dateA=4,WORKDAY(A683,1,),WORKDAY(A683,1,holidayQ)))))</f>
        <v>36782</v>
      </c>
      <c r="B684" s="35">
        <f>MATCH(A684,'iBoxx inputs'!A:A,0)</f>
        <v>719</v>
      </c>
      <c r="C684" s="35">
        <f>MATCH(A684,'Bank of England inputs'!A:A,0)</f>
        <v>688</v>
      </c>
      <c r="D684" s="6">
        <f>IF($A684&gt;DataEnd,NA(),IFERROR(INDEX('iBoxx inputs'!B:B,MATCH($A684,'iBoxx inputs'!$A:$A,0)),D683))</f>
        <v>7.1636957601477098</v>
      </c>
      <c r="E684" s="6">
        <f>IF($A684&gt;DataEnd,NA(),IFERROR(INDEX('iBoxx inputs'!C:C,MATCH($A684,'iBoxx inputs'!$A:$A,0)),E683))</f>
        <v>7.3906222984018202</v>
      </c>
      <c r="F684" s="6">
        <f>IF($A684&gt;DataEnd,NA(),IFERROR(INDEX('Bank of England inputs'!D:D,MATCH($A684,'Bank of England inputs'!$A:$A,0),0),F683))</f>
        <v>2.9719425163750035</v>
      </c>
      <c r="H684" s="5">
        <f t="shared" si="31"/>
        <v>36782</v>
      </c>
      <c r="I684" s="6">
        <f t="shared" si="32"/>
        <v>7.277159029274765</v>
      </c>
      <c r="J684" s="6">
        <f t="shared" si="30"/>
        <v>4.1809607624087919</v>
      </c>
    </row>
    <row r="685" spans="1:10" x14ac:dyDescent="0.2">
      <c r="A685" s="5">
        <f>IF(AND(dateA=1,A684&lt;DataEnd),'iBoxx inputs'!A689,IF(AND(dateA=2,A684&lt;DataEnd),'Bank of England inputs'!A689,IF(dateA=3,A684+1,IF(dateA=4,WORKDAY(A684,1,),WORKDAY(A684,1,holidayQ)))))</f>
        <v>36783</v>
      </c>
      <c r="B685" s="35">
        <f>MATCH(A685,'iBoxx inputs'!A:A,0)</f>
        <v>720</v>
      </c>
      <c r="C685" s="35">
        <f>MATCH(A685,'Bank of England inputs'!A:A,0)</f>
        <v>689</v>
      </c>
      <c r="D685" s="6">
        <f>IF($A685&gt;DataEnd,NA(),IFERROR(INDEX('iBoxx inputs'!B:B,MATCH($A685,'iBoxx inputs'!$A:$A,0)),D684))</f>
        <v>7.0296207769706598</v>
      </c>
      <c r="E685" s="6">
        <f>IF($A685&gt;DataEnd,NA(),IFERROR(INDEX('iBoxx inputs'!C:C,MATCH($A685,'iBoxx inputs'!$A:$A,0)),E684))</f>
        <v>7.2618461138541903</v>
      </c>
      <c r="F685" s="6">
        <f>IF($A685&gt;DataEnd,NA(),IFERROR(INDEX('Bank of England inputs'!D:D,MATCH($A685,'Bank of England inputs'!$A:$A,0),0),F684))</f>
        <v>2.9535452322738465</v>
      </c>
      <c r="H685" s="5">
        <f t="shared" si="31"/>
        <v>36783</v>
      </c>
      <c r="I685" s="6">
        <f t="shared" si="32"/>
        <v>7.1457334454124251</v>
      </c>
      <c r="J685" s="6">
        <f t="shared" si="30"/>
        <v>4.0719221505977066</v>
      </c>
    </row>
    <row r="686" spans="1:10" x14ac:dyDescent="0.2">
      <c r="A686" s="5">
        <f>IF(AND(dateA=1,A685&lt;DataEnd),'iBoxx inputs'!A690,IF(AND(dateA=2,A685&lt;DataEnd),'Bank of England inputs'!A690,IF(dateA=3,A685+1,IF(dateA=4,WORKDAY(A685,1,),WORKDAY(A685,1,holidayQ)))))</f>
        <v>36784</v>
      </c>
      <c r="B686" s="35">
        <f>MATCH(A686,'iBoxx inputs'!A:A,0)</f>
        <v>721</v>
      </c>
      <c r="C686" s="35">
        <f>MATCH(A686,'Bank of England inputs'!A:A,0)</f>
        <v>690</v>
      </c>
      <c r="D686" s="6">
        <f>IF($A686&gt;DataEnd,NA(),IFERROR(INDEX('iBoxx inputs'!B:B,MATCH($A686,'iBoxx inputs'!$A:$A,0)),D685))</f>
        <v>7.0429723491764999</v>
      </c>
      <c r="E686" s="6">
        <f>IF($A686&gt;DataEnd,NA(),IFERROR(INDEX('iBoxx inputs'!C:C,MATCH($A686,'iBoxx inputs'!$A:$A,0)),E685))</f>
        <v>7.2804210763213097</v>
      </c>
      <c r="F686" s="6">
        <f>IF($A686&gt;DataEnd,NA(),IFERROR(INDEX('Bank of England inputs'!D:D,MATCH($A686,'Bank of England inputs'!$A:$A,0),0),F685))</f>
        <v>2.9725237117434133</v>
      </c>
      <c r="H686" s="5">
        <f t="shared" si="31"/>
        <v>36784</v>
      </c>
      <c r="I686" s="6">
        <f t="shared" si="32"/>
        <v>7.1616967127489044</v>
      </c>
      <c r="J686" s="6">
        <f t="shared" si="30"/>
        <v>4.0682434983651428</v>
      </c>
    </row>
    <row r="687" spans="1:10" x14ac:dyDescent="0.2">
      <c r="A687" s="5">
        <f>IF(AND(dateA=1,A686&lt;DataEnd),'iBoxx inputs'!A691,IF(AND(dateA=2,A686&lt;DataEnd),'Bank of England inputs'!A691,IF(dateA=3,A686+1,IF(dateA=4,WORKDAY(A686,1,),WORKDAY(A686,1,holidayQ)))))</f>
        <v>36787</v>
      </c>
      <c r="B687" s="35">
        <f>MATCH(A687,'iBoxx inputs'!A:A,0)</f>
        <v>722</v>
      </c>
      <c r="C687" s="35">
        <f>MATCH(A687,'Bank of England inputs'!A:A,0)</f>
        <v>691</v>
      </c>
      <c r="D687" s="6">
        <f>IF($A687&gt;DataEnd,NA(),IFERROR(INDEX('iBoxx inputs'!B:B,MATCH($A687,'iBoxx inputs'!$A:$A,0)),D686))</f>
        <v>7.0192768732002797</v>
      </c>
      <c r="E687" s="6">
        <f>IF($A687&gt;DataEnd,NA(),IFERROR(INDEX('iBoxx inputs'!C:C,MATCH($A687,'iBoxx inputs'!$A:$A,0)),E686))</f>
        <v>7.2625949095820399</v>
      </c>
      <c r="F687" s="6">
        <f>IF($A687&gt;DataEnd,NA(),IFERROR(INDEX('Bank of England inputs'!D:D,MATCH($A687,'Bank of England inputs'!$A:$A,0),0),F686))</f>
        <v>2.9523902629777998</v>
      </c>
      <c r="H687" s="5">
        <f t="shared" si="31"/>
        <v>36787</v>
      </c>
      <c r="I687" s="6">
        <f t="shared" si="32"/>
        <v>7.1409358913911598</v>
      </c>
      <c r="J687" s="6">
        <f t="shared" si="30"/>
        <v>4.0684297059196739</v>
      </c>
    </row>
    <row r="688" spans="1:10" x14ac:dyDescent="0.2">
      <c r="A688" s="5">
        <f>IF(AND(dateA=1,A687&lt;DataEnd),'iBoxx inputs'!A692,IF(AND(dateA=2,A687&lt;DataEnd),'Bank of England inputs'!A692,IF(dateA=3,A687+1,IF(dateA=4,WORKDAY(A687,1,),WORKDAY(A687,1,holidayQ)))))</f>
        <v>36788</v>
      </c>
      <c r="B688" s="35">
        <f>MATCH(A688,'iBoxx inputs'!A:A,0)</f>
        <v>723</v>
      </c>
      <c r="C688" s="35">
        <f>MATCH(A688,'Bank of England inputs'!A:A,0)</f>
        <v>692</v>
      </c>
      <c r="D688" s="6">
        <f>IF($A688&gt;DataEnd,NA(),IFERROR(INDEX('iBoxx inputs'!B:B,MATCH($A688,'iBoxx inputs'!$A:$A,0)),D687))</f>
        <v>6.9779116818787799</v>
      </c>
      <c r="E688" s="6">
        <f>IF($A688&gt;DataEnd,NA(),IFERROR(INDEX('iBoxx inputs'!C:C,MATCH($A688,'iBoxx inputs'!$A:$A,0)),E687))</f>
        <v>7.2272433838171297</v>
      </c>
      <c r="F688" s="6">
        <f>IF($A688&gt;DataEnd,NA(),IFERROR(INDEX('Bank of England inputs'!D:D,MATCH($A688,'Bank of England inputs'!$A:$A,0),0),F687))</f>
        <v>2.9130009775171217</v>
      </c>
      <c r="H688" s="5">
        <f t="shared" si="31"/>
        <v>36788</v>
      </c>
      <c r="I688" s="6">
        <f t="shared" si="32"/>
        <v>7.1025775328479543</v>
      </c>
      <c r="J688" s="6">
        <f t="shared" si="30"/>
        <v>4.0709886171195198</v>
      </c>
    </row>
    <row r="689" spans="1:10" x14ac:dyDescent="0.2">
      <c r="A689" s="5">
        <f>IF(AND(dateA=1,A688&lt;DataEnd),'iBoxx inputs'!A693,IF(AND(dateA=2,A688&lt;DataEnd),'Bank of England inputs'!A693,IF(dateA=3,A688+1,IF(dateA=4,WORKDAY(A688,1,),WORKDAY(A688,1,holidayQ)))))</f>
        <v>36789</v>
      </c>
      <c r="B689" s="35">
        <f>MATCH(A689,'iBoxx inputs'!A:A,0)</f>
        <v>724</v>
      </c>
      <c r="C689" s="35">
        <f>MATCH(A689,'Bank of England inputs'!A:A,0)</f>
        <v>693</v>
      </c>
      <c r="D689" s="6">
        <f>IF($A689&gt;DataEnd,NA(),IFERROR(INDEX('iBoxx inputs'!B:B,MATCH($A689,'iBoxx inputs'!$A:$A,0)),D688))</f>
        <v>6.9734040989497696</v>
      </c>
      <c r="E689" s="6">
        <f>IF($A689&gt;DataEnd,NA(),IFERROR(INDEX('iBoxx inputs'!C:C,MATCH($A689,'iBoxx inputs'!$A:$A,0)),E688))</f>
        <v>7.2311890125202396</v>
      </c>
      <c r="F689" s="6">
        <f>IF($A689&gt;DataEnd,NA(),IFERROR(INDEX('Bank of England inputs'!D:D,MATCH($A689,'Bank of England inputs'!$A:$A,0),0),F688))</f>
        <v>2.9227761485826065</v>
      </c>
      <c r="H689" s="5">
        <f t="shared" si="31"/>
        <v>36789</v>
      </c>
      <c r="I689" s="6">
        <f t="shared" si="32"/>
        <v>7.1022965557350046</v>
      </c>
      <c r="J689" s="6">
        <f t="shared" si="30"/>
        <v>4.0608313956851605</v>
      </c>
    </row>
    <row r="690" spans="1:10" x14ac:dyDescent="0.2">
      <c r="A690" s="5">
        <f>IF(AND(dateA=1,A689&lt;DataEnd),'iBoxx inputs'!A694,IF(AND(dateA=2,A689&lt;DataEnd),'Bank of England inputs'!A694,IF(dateA=3,A689+1,IF(dateA=4,WORKDAY(A689,1,),WORKDAY(A689,1,holidayQ)))))</f>
        <v>36790</v>
      </c>
      <c r="B690" s="35">
        <f>MATCH(A690,'iBoxx inputs'!A:A,0)</f>
        <v>725</v>
      </c>
      <c r="C690" s="35">
        <f>MATCH(A690,'Bank of England inputs'!A:A,0)</f>
        <v>694</v>
      </c>
      <c r="D690" s="6">
        <f>IF($A690&gt;DataEnd,NA(),IFERROR(INDEX('iBoxx inputs'!B:B,MATCH($A690,'iBoxx inputs'!$A:$A,0)),D689))</f>
        <v>6.9498135023405201</v>
      </c>
      <c r="E690" s="6">
        <f>IF($A690&gt;DataEnd,NA(),IFERROR(INDEX('iBoxx inputs'!C:C,MATCH($A690,'iBoxx inputs'!$A:$A,0)),E689))</f>
        <v>7.2086931161906902</v>
      </c>
      <c r="F690" s="6">
        <f>IF($A690&gt;DataEnd,NA(),IFERROR(INDEX('Bank of England inputs'!D:D,MATCH($A690,'Bank of England inputs'!$A:$A,0),0),F689))</f>
        <v>2.89345063538613</v>
      </c>
      <c r="H690" s="5">
        <f t="shared" si="31"/>
        <v>36790</v>
      </c>
      <c r="I690" s="6">
        <f t="shared" si="32"/>
        <v>7.0792533092656047</v>
      </c>
      <c r="J690" s="6">
        <f t="shared" si="30"/>
        <v>4.0680943714409112</v>
      </c>
    </row>
    <row r="691" spans="1:10" x14ac:dyDescent="0.2">
      <c r="A691" s="5">
        <f>IF(AND(dateA=1,A690&lt;DataEnd),'iBoxx inputs'!A695,IF(AND(dateA=2,A690&lt;DataEnd),'Bank of England inputs'!A695,IF(dateA=3,A690+1,IF(dateA=4,WORKDAY(A690,1,),WORKDAY(A690,1,holidayQ)))))</f>
        <v>36791</v>
      </c>
      <c r="B691" s="35">
        <f>MATCH(A691,'iBoxx inputs'!A:A,0)</f>
        <v>726</v>
      </c>
      <c r="C691" s="35">
        <f>MATCH(A691,'Bank of England inputs'!A:A,0)</f>
        <v>695</v>
      </c>
      <c r="D691" s="6">
        <f>IF($A691&gt;DataEnd,NA(),IFERROR(INDEX('iBoxx inputs'!B:B,MATCH($A691,'iBoxx inputs'!$A:$A,0)),D690))</f>
        <v>6.9186837913517802</v>
      </c>
      <c r="E691" s="6">
        <f>IF($A691&gt;DataEnd,NA(),IFERROR(INDEX('iBoxx inputs'!C:C,MATCH($A691,'iBoxx inputs'!$A:$A,0)),E690))</f>
        <v>7.1690648525530802</v>
      </c>
      <c r="F691" s="6">
        <f>IF($A691&gt;DataEnd,NA(),IFERROR(INDEX('Bank of England inputs'!D:D,MATCH($A691,'Bank of England inputs'!$A:$A,0),0),F690))</f>
        <v>2.884521365014181</v>
      </c>
      <c r="H691" s="5">
        <f t="shared" si="31"/>
        <v>36791</v>
      </c>
      <c r="I691" s="6">
        <f t="shared" si="32"/>
        <v>7.0438743219524298</v>
      </c>
      <c r="J691" s="6">
        <f t="shared" si="30"/>
        <v>4.0427392787119931</v>
      </c>
    </row>
    <row r="692" spans="1:10" x14ac:dyDescent="0.2">
      <c r="A692" s="5">
        <f>IF(AND(dateA=1,A691&lt;DataEnd),'iBoxx inputs'!A696,IF(AND(dateA=2,A691&lt;DataEnd),'Bank of England inputs'!A696,IF(dateA=3,A691+1,IF(dateA=4,WORKDAY(A691,1,),WORKDAY(A691,1,holidayQ)))))</f>
        <v>36794</v>
      </c>
      <c r="B692" s="35">
        <f>MATCH(A692,'iBoxx inputs'!A:A,0)</f>
        <v>727</v>
      </c>
      <c r="C692" s="35">
        <f>MATCH(A692,'Bank of England inputs'!A:A,0)</f>
        <v>696</v>
      </c>
      <c r="D692" s="6">
        <f>IF($A692&gt;DataEnd,NA(),IFERROR(INDEX('iBoxx inputs'!B:B,MATCH($A692,'iBoxx inputs'!$A:$A,0)),D691))</f>
        <v>6.94455874981292</v>
      </c>
      <c r="E692" s="6">
        <f>IF($A692&gt;DataEnd,NA(),IFERROR(INDEX('iBoxx inputs'!C:C,MATCH($A692,'iBoxx inputs'!$A:$A,0)),E691))</f>
        <v>7.20768031714901</v>
      </c>
      <c r="F692" s="6">
        <f>IF($A692&gt;DataEnd,NA(),IFERROR(INDEX('Bank of England inputs'!D:D,MATCH($A692,'Bank of England inputs'!$A:$A,0),0),F691))</f>
        <v>2.9233476730543551</v>
      </c>
      <c r="H692" s="5">
        <f t="shared" si="31"/>
        <v>36794</v>
      </c>
      <c r="I692" s="6">
        <f t="shared" si="32"/>
        <v>7.0761195334809646</v>
      </c>
      <c r="J692" s="6">
        <f t="shared" si="30"/>
        <v>4.034820042599363</v>
      </c>
    </row>
    <row r="693" spans="1:10" x14ac:dyDescent="0.2">
      <c r="A693" s="5">
        <f>IF(AND(dateA=1,A692&lt;DataEnd),'iBoxx inputs'!A697,IF(AND(dateA=2,A692&lt;DataEnd),'Bank of England inputs'!A697,IF(dateA=3,A692+1,IF(dateA=4,WORKDAY(A692,1,),WORKDAY(A692,1,holidayQ)))))</f>
        <v>36795</v>
      </c>
      <c r="B693" s="35">
        <f>MATCH(A693,'iBoxx inputs'!A:A,0)</f>
        <v>728</v>
      </c>
      <c r="C693" s="35">
        <f>MATCH(A693,'Bank of England inputs'!A:A,0)</f>
        <v>697</v>
      </c>
      <c r="D693" s="6">
        <f>IF($A693&gt;DataEnd,NA(),IFERROR(INDEX('iBoxx inputs'!B:B,MATCH($A693,'iBoxx inputs'!$A:$A,0)),D692))</f>
        <v>6.9321363869632799</v>
      </c>
      <c r="E693" s="6">
        <f>IF($A693&gt;DataEnd,NA(),IFERROR(INDEX('iBoxx inputs'!C:C,MATCH($A693,'iBoxx inputs'!$A:$A,0)),E692))</f>
        <v>7.2030890363280902</v>
      </c>
      <c r="F693" s="6">
        <f>IF($A693&gt;DataEnd,NA(),IFERROR(INDEX('Bank of England inputs'!D:D,MATCH($A693,'Bank of England inputs'!$A:$A,0),0),F692))</f>
        <v>2.9233476730543551</v>
      </c>
      <c r="H693" s="5">
        <f t="shared" si="31"/>
        <v>36795</v>
      </c>
      <c r="I693" s="6">
        <f t="shared" si="32"/>
        <v>7.0676127116456851</v>
      </c>
      <c r="J693" s="6">
        <f t="shared" si="30"/>
        <v>4.0265548413329633</v>
      </c>
    </row>
    <row r="694" spans="1:10" x14ac:dyDescent="0.2">
      <c r="A694" s="5">
        <f>IF(AND(dateA=1,A693&lt;DataEnd),'iBoxx inputs'!A698,IF(AND(dateA=2,A693&lt;DataEnd),'Bank of England inputs'!A698,IF(dateA=3,A693+1,IF(dateA=4,WORKDAY(A693,1,),WORKDAY(A693,1,holidayQ)))))</f>
        <v>36796</v>
      </c>
      <c r="B694" s="35">
        <f>MATCH(A694,'iBoxx inputs'!A:A,0)</f>
        <v>729</v>
      </c>
      <c r="C694" s="35">
        <f>MATCH(A694,'Bank of England inputs'!A:A,0)</f>
        <v>698</v>
      </c>
      <c r="D694" s="6">
        <f>IF($A694&gt;DataEnd,NA(),IFERROR(INDEX('iBoxx inputs'!B:B,MATCH($A694,'iBoxx inputs'!$A:$A,0)),D693))</f>
        <v>6.8644880933150896</v>
      </c>
      <c r="E694" s="6">
        <f>IF($A694&gt;DataEnd,NA(),IFERROR(INDEX('iBoxx inputs'!C:C,MATCH($A694,'iBoxx inputs'!$A:$A,0)),E693))</f>
        <v>7.1495845778175102</v>
      </c>
      <c r="F694" s="6">
        <f>IF($A694&gt;DataEnd,NA(),IFERROR(INDEX('Bank of England inputs'!D:D,MATCH($A694,'Bank of England inputs'!$A:$A,0),0),F693))</f>
        <v>2.893733502786211</v>
      </c>
      <c r="H694" s="5">
        <f t="shared" si="31"/>
        <v>36796</v>
      </c>
      <c r="I694" s="6">
        <f t="shared" si="32"/>
        <v>7.0070363355662995</v>
      </c>
      <c r="J694" s="6">
        <f t="shared" si="30"/>
        <v>3.9976222970553366</v>
      </c>
    </row>
    <row r="695" spans="1:10" x14ac:dyDescent="0.2">
      <c r="A695" s="5">
        <f>IF(AND(dateA=1,A694&lt;DataEnd),'iBoxx inputs'!A699,IF(AND(dateA=2,A694&lt;DataEnd),'Bank of England inputs'!A699,IF(dateA=3,A694+1,IF(dateA=4,WORKDAY(A694,1,),WORKDAY(A694,1,holidayQ)))))</f>
        <v>36797</v>
      </c>
      <c r="B695" s="35">
        <f>MATCH(A695,'iBoxx inputs'!A:A,0)</f>
        <v>730</v>
      </c>
      <c r="C695" s="35">
        <f>MATCH(A695,'Bank of England inputs'!A:A,0)</f>
        <v>699</v>
      </c>
      <c r="D695" s="6">
        <f>IF($A695&gt;DataEnd,NA(),IFERROR(INDEX('iBoxx inputs'!B:B,MATCH($A695,'iBoxx inputs'!$A:$A,0)),D694))</f>
        <v>6.83992214046825</v>
      </c>
      <c r="E695" s="6">
        <f>IF($A695&gt;DataEnd,NA(),IFERROR(INDEX('iBoxx inputs'!C:C,MATCH($A695,'iBoxx inputs'!$A:$A,0)),E694))</f>
        <v>7.1349191488880601</v>
      </c>
      <c r="F695" s="6">
        <f>IF($A695&gt;DataEnd,NA(),IFERROR(INDEX('Bank of England inputs'!D:D,MATCH($A695,'Bank of England inputs'!$A:$A,0),0),F694))</f>
        <v>2.8739002932551383</v>
      </c>
      <c r="H695" s="5">
        <f t="shared" si="31"/>
        <v>36797</v>
      </c>
      <c r="I695" s="6">
        <f t="shared" si="32"/>
        <v>6.9874206446781546</v>
      </c>
      <c r="J695" s="6">
        <f t="shared" si="30"/>
        <v>3.9986044465086801</v>
      </c>
    </row>
    <row r="696" spans="1:10" x14ac:dyDescent="0.2">
      <c r="A696" s="5">
        <f>IF(AND(dateA=1,A695&lt;DataEnd),'iBoxx inputs'!A700,IF(AND(dateA=2,A695&lt;DataEnd),'Bank of England inputs'!A700,IF(dateA=3,A695+1,IF(dateA=4,WORKDAY(A695,1,),WORKDAY(A695,1,holidayQ)))))</f>
        <v>36798</v>
      </c>
      <c r="B696" s="35">
        <f>MATCH(A696,'iBoxx inputs'!A:A,0)</f>
        <v>731</v>
      </c>
      <c r="C696" s="35">
        <f>MATCH(A696,'Bank of England inputs'!A:A,0)</f>
        <v>700</v>
      </c>
      <c r="D696" s="6">
        <f>IF($A696&gt;DataEnd,NA(),IFERROR(INDEX('iBoxx inputs'!B:B,MATCH($A696,'iBoxx inputs'!$A:$A,0)),D695))</f>
        <v>6.7516209103250802</v>
      </c>
      <c r="E696" s="6">
        <f>IF($A696&gt;DataEnd,NA(),IFERROR(INDEX('iBoxx inputs'!C:C,MATCH($A696,'iBoxx inputs'!$A:$A,0)),E695))</f>
        <v>7.0474495074916401</v>
      </c>
      <c r="F696" s="6">
        <f>IF($A696&gt;DataEnd,NA(),IFERROR(INDEX('Bank of England inputs'!D:D,MATCH($A696,'Bank of England inputs'!$A:$A,0),0),F695))</f>
        <v>2.7761485826002019</v>
      </c>
      <c r="H696" s="5">
        <f t="shared" si="31"/>
        <v>36798</v>
      </c>
      <c r="I696" s="6">
        <f t="shared" si="32"/>
        <v>6.8995352089083601</v>
      </c>
      <c r="J696" s="6">
        <f t="shared" si="30"/>
        <v>4.0120073413669743</v>
      </c>
    </row>
    <row r="697" spans="1:10" x14ac:dyDescent="0.2">
      <c r="A697" s="5">
        <f>IF(AND(dateA=1,A696&lt;DataEnd),'iBoxx inputs'!A701,IF(AND(dateA=2,A696&lt;DataEnd),'Bank of England inputs'!A701,IF(dateA=3,A696+1,IF(dateA=4,WORKDAY(A696,1,),WORKDAY(A696,1,holidayQ)))))</f>
        <v>36801</v>
      </c>
      <c r="B697" s="35">
        <f>MATCH(A697,'iBoxx inputs'!A:A,0)</f>
        <v>733</v>
      </c>
      <c r="C697" s="35">
        <f>MATCH(A697,'Bank of England inputs'!A:A,0)</f>
        <v>701</v>
      </c>
      <c r="D697" s="6">
        <f>IF($A697&gt;DataEnd,NA(),IFERROR(INDEX('iBoxx inputs'!B:B,MATCH($A697,'iBoxx inputs'!$A:$A,0)),D696))</f>
        <v>6.7394277321544598</v>
      </c>
      <c r="E697" s="6">
        <f>IF($A697&gt;DataEnd,NA(),IFERROR(INDEX('iBoxx inputs'!C:C,MATCH($A697,'iBoxx inputs'!$A:$A,0)),E696))</f>
        <v>7.0577936014130902</v>
      </c>
      <c r="F697" s="6">
        <f>IF($A697&gt;DataEnd,NA(),IFERROR(INDEX('Bank of England inputs'!D:D,MATCH($A697,'Bank of England inputs'!$A:$A,0),0),F696))</f>
        <v>2.7661030202326353</v>
      </c>
      <c r="H697" s="5">
        <f t="shared" si="31"/>
        <v>36801</v>
      </c>
      <c r="I697" s="6">
        <f t="shared" si="32"/>
        <v>6.8986106667837745</v>
      </c>
      <c r="J697" s="6">
        <f t="shared" si="30"/>
        <v>4.0212750363196381</v>
      </c>
    </row>
    <row r="698" spans="1:10" x14ac:dyDescent="0.2">
      <c r="A698" s="5">
        <f>IF(AND(dateA=1,A697&lt;DataEnd),'iBoxx inputs'!A702,IF(AND(dateA=2,A697&lt;DataEnd),'Bank of England inputs'!A702,IF(dateA=3,A697+1,IF(dateA=4,WORKDAY(A697,1,),WORKDAY(A697,1,holidayQ)))))</f>
        <v>36802</v>
      </c>
      <c r="B698" s="35">
        <f>MATCH(A698,'iBoxx inputs'!A:A,0)</f>
        <v>734</v>
      </c>
      <c r="C698" s="35">
        <f>MATCH(A698,'Bank of England inputs'!A:A,0)</f>
        <v>702</v>
      </c>
      <c r="D698" s="6">
        <f>IF($A698&gt;DataEnd,NA(),IFERROR(INDEX('iBoxx inputs'!B:B,MATCH($A698,'iBoxx inputs'!$A:$A,0)),D697))</f>
        <v>6.7520748333836602</v>
      </c>
      <c r="E698" s="6">
        <f>IF($A698&gt;DataEnd,NA(),IFERROR(INDEX('iBoxx inputs'!C:C,MATCH($A698,'iBoxx inputs'!$A:$A,0)),E697))</f>
        <v>7.0563426217290601</v>
      </c>
      <c r="F698" s="6">
        <f>IF($A698&gt;DataEnd,NA(),IFERROR(INDEX('Bank of England inputs'!D:D,MATCH($A698,'Bank of England inputs'!$A:$A,0),0),F697))</f>
        <v>2.7557900908824484</v>
      </c>
      <c r="H698" s="5">
        <f t="shared" si="31"/>
        <v>36802</v>
      </c>
      <c r="I698" s="6">
        <f t="shared" si="32"/>
        <v>6.9042087275563606</v>
      </c>
      <c r="J698" s="6">
        <f t="shared" si="30"/>
        <v>4.0371629014821053</v>
      </c>
    </row>
    <row r="699" spans="1:10" x14ac:dyDescent="0.2">
      <c r="A699" s="5">
        <f>IF(AND(dateA=1,A698&lt;DataEnd),'iBoxx inputs'!A703,IF(AND(dateA=2,A698&lt;DataEnd),'Bank of England inputs'!A703,IF(dateA=3,A698+1,IF(dateA=4,WORKDAY(A698,1,),WORKDAY(A698,1,holidayQ)))))</f>
        <v>36803</v>
      </c>
      <c r="B699" s="35">
        <f>MATCH(A699,'iBoxx inputs'!A:A,0)</f>
        <v>735</v>
      </c>
      <c r="C699" s="35">
        <f>MATCH(A699,'Bank of England inputs'!A:A,0)</f>
        <v>703</v>
      </c>
      <c r="D699" s="6">
        <f>IF($A699&gt;DataEnd,NA(),IFERROR(INDEX('iBoxx inputs'!B:B,MATCH($A699,'iBoxx inputs'!$A:$A,0)),D698))</f>
        <v>6.7618986196934197</v>
      </c>
      <c r="E699" s="6">
        <f>IF($A699&gt;DataEnd,NA(),IFERROR(INDEX('iBoxx inputs'!C:C,MATCH($A699,'iBoxx inputs'!$A:$A,0)),E698))</f>
        <v>7.0700985246524404</v>
      </c>
      <c r="F699" s="6">
        <f>IF($A699&gt;DataEnd,NA(),IFERROR(INDEX('Bank of England inputs'!D:D,MATCH($A699,'Bank of England inputs'!$A:$A,0),0),F698))</f>
        <v>2.7555208129763642</v>
      </c>
      <c r="H699" s="5">
        <f t="shared" si="31"/>
        <v>36803</v>
      </c>
      <c r="I699" s="6">
        <f t="shared" si="32"/>
        <v>6.9159985721729296</v>
      </c>
      <c r="J699" s="6">
        <f t="shared" si="30"/>
        <v>4.0489092228620738</v>
      </c>
    </row>
    <row r="700" spans="1:10" x14ac:dyDescent="0.2">
      <c r="A700" s="5">
        <f>IF(AND(dateA=1,A699&lt;DataEnd),'iBoxx inputs'!A704,IF(AND(dateA=2,A699&lt;DataEnd),'Bank of England inputs'!A704,IF(dateA=3,A699+1,IF(dateA=4,WORKDAY(A699,1,),WORKDAY(A699,1,holidayQ)))))</f>
        <v>36804</v>
      </c>
      <c r="B700" s="35">
        <f>MATCH(A700,'iBoxx inputs'!A:A,0)</f>
        <v>736</v>
      </c>
      <c r="C700" s="35">
        <f>MATCH(A700,'Bank of England inputs'!A:A,0)</f>
        <v>704</v>
      </c>
      <c r="D700" s="6">
        <f>IF($A700&gt;DataEnd,NA(),IFERROR(INDEX('iBoxx inputs'!B:B,MATCH($A700,'iBoxx inputs'!$A:$A,0)),D699))</f>
        <v>6.7369628412572897</v>
      </c>
      <c r="E700" s="6">
        <f>IF($A700&gt;DataEnd,NA(),IFERROR(INDEX('iBoxx inputs'!C:C,MATCH($A700,'iBoxx inputs'!$A:$A,0)),E699))</f>
        <v>7.0410804614935598</v>
      </c>
      <c r="F700" s="6">
        <f>IF($A700&gt;DataEnd,NA(),IFERROR(INDEX('Bank of England inputs'!D:D,MATCH($A700,'Bank of England inputs'!$A:$A,0),0),F699))</f>
        <v>2.7555208129763642</v>
      </c>
      <c r="H700" s="5">
        <f t="shared" si="31"/>
        <v>36804</v>
      </c>
      <c r="I700" s="6">
        <f t="shared" si="32"/>
        <v>6.8890216513754243</v>
      </c>
      <c r="J700" s="6">
        <f t="shared" si="30"/>
        <v>4.0226557227249771</v>
      </c>
    </row>
    <row r="701" spans="1:10" x14ac:dyDescent="0.2">
      <c r="A701" s="5">
        <f>IF(AND(dateA=1,A700&lt;DataEnd),'iBoxx inputs'!A705,IF(AND(dateA=2,A700&lt;DataEnd),'Bank of England inputs'!A705,IF(dateA=3,A700+1,IF(dateA=4,WORKDAY(A700,1,),WORKDAY(A700,1,holidayQ)))))</f>
        <v>36805</v>
      </c>
      <c r="B701" s="35">
        <f>MATCH(A701,'iBoxx inputs'!A:A,0)</f>
        <v>737</v>
      </c>
      <c r="C701" s="35">
        <f>MATCH(A701,'Bank of England inputs'!A:A,0)</f>
        <v>705</v>
      </c>
      <c r="D701" s="6">
        <f>IF($A701&gt;DataEnd,NA(),IFERROR(INDEX('iBoxx inputs'!B:B,MATCH($A701,'iBoxx inputs'!$A:$A,0)),D700))</f>
        <v>6.7073613982490103</v>
      </c>
      <c r="E701" s="6">
        <f>IF($A701&gt;DataEnd,NA(),IFERROR(INDEX('iBoxx inputs'!C:C,MATCH($A701,'iBoxx inputs'!$A:$A,0)),E700))</f>
        <v>7.0221015081076796</v>
      </c>
      <c r="F701" s="6">
        <f>IF($A701&gt;DataEnd,NA(),IFERROR(INDEX('Bank of England inputs'!D:D,MATCH($A701,'Bank of England inputs'!$A:$A,0),0),F700))</f>
        <v>2.7359781121750748</v>
      </c>
      <c r="H701" s="5">
        <f t="shared" si="31"/>
        <v>36805</v>
      </c>
      <c r="I701" s="6">
        <f t="shared" si="32"/>
        <v>6.8647314531783454</v>
      </c>
      <c r="J701" s="6">
        <f t="shared" si="30"/>
        <v>4.018799856555777</v>
      </c>
    </row>
    <row r="702" spans="1:10" x14ac:dyDescent="0.2">
      <c r="A702" s="5">
        <f>IF(AND(dateA=1,A701&lt;DataEnd),'iBoxx inputs'!A706,IF(AND(dateA=2,A701&lt;DataEnd),'Bank of England inputs'!A706,IF(dateA=3,A701+1,IF(dateA=4,WORKDAY(A701,1,),WORKDAY(A701,1,holidayQ)))))</f>
        <v>36808</v>
      </c>
      <c r="B702" s="35">
        <f>MATCH(A702,'iBoxx inputs'!A:A,0)</f>
        <v>738</v>
      </c>
      <c r="C702" s="35">
        <f>MATCH(A702,'Bank of England inputs'!A:A,0)</f>
        <v>706</v>
      </c>
      <c r="D702" s="6">
        <f>IF($A702&gt;DataEnd,NA(),IFERROR(INDEX('iBoxx inputs'!B:B,MATCH($A702,'iBoxx inputs'!$A:$A,0)),D701))</f>
        <v>6.6326194662144102</v>
      </c>
      <c r="E702" s="6">
        <f>IF($A702&gt;DataEnd,NA(),IFERROR(INDEX('iBoxx inputs'!C:C,MATCH($A702,'iBoxx inputs'!$A:$A,0)),E701))</f>
        <v>6.9406463516289696</v>
      </c>
      <c r="F702" s="6">
        <f>IF($A702&gt;DataEnd,NA(),IFERROR(INDEX('Bank of England inputs'!D:D,MATCH($A702,'Bank of England inputs'!$A:$A,0),0),F701))</f>
        <v>2.6778733385457221</v>
      </c>
      <c r="H702" s="5">
        <f t="shared" si="31"/>
        <v>36808</v>
      </c>
      <c r="I702" s="6">
        <f t="shared" si="32"/>
        <v>6.7866329089216899</v>
      </c>
      <c r="J702" s="6">
        <f t="shared" si="30"/>
        <v>4.0016017441544705</v>
      </c>
    </row>
    <row r="703" spans="1:10" x14ac:dyDescent="0.2">
      <c r="A703" s="5">
        <f>IF(AND(dateA=1,A702&lt;DataEnd),'iBoxx inputs'!A707,IF(AND(dateA=2,A702&lt;DataEnd),'Bank of England inputs'!A707,IF(dateA=3,A702+1,IF(dateA=4,WORKDAY(A702,1,),WORKDAY(A702,1,holidayQ)))))</f>
        <v>36809</v>
      </c>
      <c r="B703" s="35">
        <f>MATCH(A703,'iBoxx inputs'!A:A,0)</f>
        <v>739</v>
      </c>
      <c r="C703" s="35">
        <f>MATCH(A703,'Bank of England inputs'!A:A,0)</f>
        <v>707</v>
      </c>
      <c r="D703" s="6">
        <f>IF($A703&gt;DataEnd,NA(),IFERROR(INDEX('iBoxx inputs'!B:B,MATCH($A703,'iBoxx inputs'!$A:$A,0)),D702))</f>
        <v>6.6773848021682296</v>
      </c>
      <c r="E703" s="6">
        <f>IF($A703&gt;DataEnd,NA(),IFERROR(INDEX('iBoxx inputs'!C:C,MATCH($A703,'iBoxx inputs'!$A:$A,0)),E702))</f>
        <v>6.96732050392521</v>
      </c>
      <c r="F703" s="6">
        <f>IF($A703&gt;DataEnd,NA(),IFERROR(INDEX('Bank of England inputs'!D:D,MATCH($A703,'Bank of England inputs'!$A:$A,0),0),F702))</f>
        <v>2.6979472140762573</v>
      </c>
      <c r="H703" s="5">
        <f t="shared" si="31"/>
        <v>36809</v>
      </c>
      <c r="I703" s="6">
        <f t="shared" si="32"/>
        <v>6.8223526530467193</v>
      </c>
      <c r="J703" s="6">
        <f t="shared" si="30"/>
        <v>4.016054410876424</v>
      </c>
    </row>
    <row r="704" spans="1:10" x14ac:dyDescent="0.2">
      <c r="A704" s="5">
        <f>IF(AND(dateA=1,A703&lt;DataEnd),'iBoxx inputs'!A708,IF(AND(dateA=2,A703&lt;DataEnd),'Bank of England inputs'!A708,IF(dateA=3,A703+1,IF(dateA=4,WORKDAY(A703,1,),WORKDAY(A703,1,holidayQ)))))</f>
        <v>36810</v>
      </c>
      <c r="B704" s="35">
        <f>MATCH(A704,'iBoxx inputs'!A:A,0)</f>
        <v>740</v>
      </c>
      <c r="C704" s="35">
        <f>MATCH(A704,'Bank of England inputs'!A:A,0)</f>
        <v>708</v>
      </c>
      <c r="D704" s="6">
        <f>IF($A704&gt;DataEnd,NA(),IFERROR(INDEX('iBoxx inputs'!B:B,MATCH($A704,'iBoxx inputs'!$A:$A,0)),D703))</f>
        <v>6.7259590593759997</v>
      </c>
      <c r="E704" s="6">
        <f>IF($A704&gt;DataEnd,NA(),IFERROR(INDEX('iBoxx inputs'!C:C,MATCH($A704,'iBoxx inputs'!$A:$A,0)),E703))</f>
        <v>6.9858894879852498</v>
      </c>
      <c r="F704" s="6">
        <f>IF($A704&gt;DataEnd,NA(),IFERROR(INDEX('Bank of England inputs'!D:D,MATCH($A704,'Bank of England inputs'!$A:$A,0),0),F703))</f>
        <v>2.6984747751271021</v>
      </c>
      <c r="H704" s="5">
        <f t="shared" si="31"/>
        <v>36810</v>
      </c>
      <c r="I704" s="6">
        <f t="shared" si="32"/>
        <v>6.8559242736806247</v>
      </c>
      <c r="J704" s="6">
        <f t="shared" si="30"/>
        <v>4.0482095840827625</v>
      </c>
    </row>
    <row r="705" spans="1:10" x14ac:dyDescent="0.2">
      <c r="A705" s="5">
        <f>IF(AND(dateA=1,A704&lt;DataEnd),'iBoxx inputs'!A709,IF(AND(dateA=2,A704&lt;DataEnd),'Bank of England inputs'!A709,IF(dateA=3,A704+1,IF(dateA=4,WORKDAY(A704,1,),WORKDAY(A704,1,holidayQ)))))</f>
        <v>36811</v>
      </c>
      <c r="B705" s="35">
        <f>MATCH(A705,'iBoxx inputs'!A:A,0)</f>
        <v>741</v>
      </c>
      <c r="C705" s="35">
        <f>MATCH(A705,'Bank of England inputs'!A:A,0)</f>
        <v>709</v>
      </c>
      <c r="D705" s="6">
        <f>IF($A705&gt;DataEnd,NA(),IFERROR(INDEX('iBoxx inputs'!B:B,MATCH($A705,'iBoxx inputs'!$A:$A,0)),D704))</f>
        <v>6.7668041288770002</v>
      </c>
      <c r="E705" s="6">
        <f>IF($A705&gt;DataEnd,NA(),IFERROR(INDEX('iBoxx inputs'!C:C,MATCH($A705,'iBoxx inputs'!$A:$A,0)),E704))</f>
        <v>7.0043294571786996</v>
      </c>
      <c r="F705" s="6">
        <f>IF($A705&gt;DataEnd,NA(),IFERROR(INDEX('Bank of England inputs'!D:D,MATCH($A705,'Bank of England inputs'!$A:$A,0),0),F704))</f>
        <v>2.699002542538631</v>
      </c>
      <c r="H705" s="5">
        <f t="shared" si="31"/>
        <v>36811</v>
      </c>
      <c r="I705" s="6">
        <f t="shared" si="32"/>
        <v>6.8855667930278504</v>
      </c>
      <c r="J705" s="6">
        <f t="shared" si="30"/>
        <v>4.0765383760714924</v>
      </c>
    </row>
    <row r="706" spans="1:10" x14ac:dyDescent="0.2">
      <c r="A706" s="5">
        <f>IF(AND(dateA=1,A705&lt;DataEnd),'iBoxx inputs'!A710,IF(AND(dateA=2,A705&lt;DataEnd),'Bank of England inputs'!A710,IF(dateA=3,A705+1,IF(dateA=4,WORKDAY(A705,1,),WORKDAY(A705,1,holidayQ)))))</f>
        <v>36812</v>
      </c>
      <c r="B706" s="35">
        <f>MATCH(A706,'iBoxx inputs'!A:A,0)</f>
        <v>742</v>
      </c>
      <c r="C706" s="35">
        <f>MATCH(A706,'Bank of England inputs'!A:A,0)</f>
        <v>710</v>
      </c>
      <c r="D706" s="6">
        <f>IF($A706&gt;DataEnd,NA(),IFERROR(INDEX('iBoxx inputs'!B:B,MATCH($A706,'iBoxx inputs'!$A:$A,0)),D705))</f>
        <v>6.8231505544755899</v>
      </c>
      <c r="E706" s="6">
        <f>IF($A706&gt;DataEnd,NA(),IFERROR(INDEX('iBoxx inputs'!C:C,MATCH($A706,'iBoxx inputs'!$A:$A,0)),E705))</f>
        <v>7.0502632506928498</v>
      </c>
      <c r="F706" s="6">
        <f>IF($A706&gt;DataEnd,NA(),IFERROR(INDEX('Bank of England inputs'!D:D,MATCH($A706,'Bank of England inputs'!$A:$A,0),0),F705))</f>
        <v>2.7484350547730907</v>
      </c>
      <c r="H706" s="5">
        <f t="shared" si="31"/>
        <v>36812</v>
      </c>
      <c r="I706" s="6">
        <f t="shared" si="32"/>
        <v>6.9367069025842198</v>
      </c>
      <c r="J706" s="6">
        <f t="shared" si="30"/>
        <v>4.0762390644474955</v>
      </c>
    </row>
    <row r="707" spans="1:10" x14ac:dyDescent="0.2">
      <c r="A707" s="5">
        <f>IF(AND(dateA=1,A706&lt;DataEnd),'iBoxx inputs'!A711,IF(AND(dateA=2,A706&lt;DataEnd),'Bank of England inputs'!A711,IF(dateA=3,A706+1,IF(dateA=4,WORKDAY(A706,1,),WORKDAY(A706,1,holidayQ)))))</f>
        <v>36815</v>
      </c>
      <c r="B707" s="35">
        <f>MATCH(A707,'iBoxx inputs'!A:A,0)</f>
        <v>743</v>
      </c>
      <c r="C707" s="35">
        <f>MATCH(A707,'Bank of England inputs'!A:A,0)</f>
        <v>711</v>
      </c>
      <c r="D707" s="6">
        <f>IF($A707&gt;DataEnd,NA(),IFERROR(INDEX('iBoxx inputs'!B:B,MATCH($A707,'iBoxx inputs'!$A:$A,0)),D706))</f>
        <v>6.8137412752306998</v>
      </c>
      <c r="E707" s="6">
        <f>IF($A707&gt;DataEnd,NA(),IFERROR(INDEX('iBoxx inputs'!C:C,MATCH($A707,'iBoxx inputs'!$A:$A,0)),E706))</f>
        <v>7.0424397476043801</v>
      </c>
      <c r="F707" s="6">
        <f>IF($A707&gt;DataEnd,NA(),IFERROR(INDEX('Bank of England inputs'!D:D,MATCH($A707,'Bank of England inputs'!$A:$A,0),0),F706))</f>
        <v>2.7484350547730907</v>
      </c>
      <c r="H707" s="5">
        <f t="shared" si="31"/>
        <v>36815</v>
      </c>
      <c r="I707" s="6">
        <f t="shared" si="32"/>
        <v>6.9280905114175404</v>
      </c>
      <c r="J707" s="6">
        <f t="shared" ref="J707:J770" si="33">((1+I707/100)/(1+F707/100)-1)*100</f>
        <v>4.0678531545676133</v>
      </c>
    </row>
    <row r="708" spans="1:10" x14ac:dyDescent="0.2">
      <c r="A708" s="5">
        <f>IF(AND(dateA=1,A707&lt;DataEnd),'iBoxx inputs'!A712,IF(AND(dateA=2,A707&lt;DataEnd),'Bank of England inputs'!A712,IF(dateA=3,A707+1,IF(dateA=4,WORKDAY(A707,1,),WORKDAY(A707,1,holidayQ)))))</f>
        <v>36816</v>
      </c>
      <c r="B708" s="35">
        <f>MATCH(A708,'iBoxx inputs'!A:A,0)</f>
        <v>744</v>
      </c>
      <c r="C708" s="35">
        <f>MATCH(A708,'Bank of England inputs'!A:A,0)</f>
        <v>712</v>
      </c>
      <c r="D708" s="6">
        <f>IF($A708&gt;DataEnd,NA(),IFERROR(INDEX('iBoxx inputs'!B:B,MATCH($A708,'iBoxx inputs'!$A:$A,0)),D707))</f>
        <v>6.7975049087180102</v>
      </c>
      <c r="E708" s="6">
        <f>IF($A708&gt;DataEnd,NA(),IFERROR(INDEX('iBoxx inputs'!C:C,MATCH($A708,'iBoxx inputs'!$A:$A,0)),E707))</f>
        <v>7.03251979599401</v>
      </c>
      <c r="F708" s="6">
        <f>IF($A708&gt;DataEnd,NA(),IFERROR(INDEX('Bank of England inputs'!D:D,MATCH($A708,'Bank of England inputs'!$A:$A,0),0),F707))</f>
        <v>2.7481662591687162</v>
      </c>
      <c r="H708" s="5">
        <f t="shared" ref="H708:H771" si="34">A708</f>
        <v>36816</v>
      </c>
      <c r="I708" s="6">
        <f t="shared" ref="I708:I771" si="35">(D708+E708)/2</f>
        <v>6.9150123523560101</v>
      </c>
      <c r="J708" s="6">
        <f t="shared" si="33"/>
        <v>4.0553970400571071</v>
      </c>
    </row>
    <row r="709" spans="1:10" x14ac:dyDescent="0.2">
      <c r="A709" s="5">
        <f>IF(AND(dateA=1,A708&lt;DataEnd),'iBoxx inputs'!A713,IF(AND(dateA=2,A708&lt;DataEnd),'Bank of England inputs'!A713,IF(dateA=3,A708+1,IF(dateA=4,WORKDAY(A708,1,),WORKDAY(A708,1,holidayQ)))))</f>
        <v>36817</v>
      </c>
      <c r="B709" s="35">
        <f>MATCH(A709,'iBoxx inputs'!A:A,0)</f>
        <v>745</v>
      </c>
      <c r="C709" s="35">
        <f>MATCH(A709,'Bank of England inputs'!A:A,0)</f>
        <v>713</v>
      </c>
      <c r="D709" s="6">
        <f>IF($A709&gt;DataEnd,NA(),IFERROR(INDEX('iBoxx inputs'!B:B,MATCH($A709,'iBoxx inputs'!$A:$A,0)),D708))</f>
        <v>6.8085225520220396</v>
      </c>
      <c r="E709" s="6">
        <f>IF($A709&gt;DataEnd,NA(),IFERROR(INDEX('iBoxx inputs'!C:C,MATCH($A709,'iBoxx inputs'!$A:$A,0)),E708))</f>
        <v>7.0327243048274699</v>
      </c>
      <c r="F709" s="6">
        <f>IF($A709&gt;DataEnd,NA(),IFERROR(INDEX('Bank of England inputs'!D:D,MATCH($A709,'Bank of England inputs'!$A:$A,0),0),F708))</f>
        <v>2.6781350796598602</v>
      </c>
      <c r="H709" s="5">
        <f t="shared" si="34"/>
        <v>36817</v>
      </c>
      <c r="I709" s="6">
        <f t="shared" si="35"/>
        <v>6.9206234284247543</v>
      </c>
      <c r="J709" s="6">
        <f t="shared" si="33"/>
        <v>4.1318322985448352</v>
      </c>
    </row>
    <row r="710" spans="1:10" x14ac:dyDescent="0.2">
      <c r="A710" s="5">
        <f>IF(AND(dateA=1,A709&lt;DataEnd),'iBoxx inputs'!A714,IF(AND(dateA=2,A709&lt;DataEnd),'Bank of England inputs'!A714,IF(dateA=3,A709+1,IF(dateA=4,WORKDAY(A709,1,),WORKDAY(A709,1,holidayQ)))))</f>
        <v>36818</v>
      </c>
      <c r="B710" s="35">
        <f>MATCH(A710,'iBoxx inputs'!A:A,0)</f>
        <v>746</v>
      </c>
      <c r="C710" s="35">
        <f>MATCH(A710,'Bank of England inputs'!A:A,0)</f>
        <v>714</v>
      </c>
      <c r="D710" s="6">
        <f>IF($A710&gt;DataEnd,NA(),IFERROR(INDEX('iBoxx inputs'!B:B,MATCH($A710,'iBoxx inputs'!$A:$A,0)),D709))</f>
        <v>6.8290710990173702</v>
      </c>
      <c r="E710" s="6">
        <f>IF($A710&gt;DataEnd,NA(),IFERROR(INDEX('iBoxx inputs'!C:C,MATCH($A710,'iBoxx inputs'!$A:$A,0)),E709))</f>
        <v>7.0512673155278298</v>
      </c>
      <c r="F710" s="6">
        <f>IF($A710&gt;DataEnd,NA(),IFERROR(INDEX('Bank of England inputs'!D:D,MATCH($A710,'Bank of England inputs'!$A:$A,0),0),F709))</f>
        <v>2.6776116485878854</v>
      </c>
      <c r="H710" s="5">
        <f t="shared" si="34"/>
        <v>36818</v>
      </c>
      <c r="I710" s="6">
        <f t="shared" si="35"/>
        <v>6.9401692072726</v>
      </c>
      <c r="J710" s="6">
        <f t="shared" si="33"/>
        <v>4.1513992098620722</v>
      </c>
    </row>
    <row r="711" spans="1:10" x14ac:dyDescent="0.2">
      <c r="A711" s="5">
        <f>IF(AND(dateA=1,A710&lt;DataEnd),'iBoxx inputs'!A715,IF(AND(dateA=2,A710&lt;DataEnd),'Bank of England inputs'!A715,IF(dateA=3,A710+1,IF(dateA=4,WORKDAY(A710,1,),WORKDAY(A710,1,holidayQ)))))</f>
        <v>36819</v>
      </c>
      <c r="B711" s="35">
        <f>MATCH(A711,'iBoxx inputs'!A:A,0)</f>
        <v>747</v>
      </c>
      <c r="C711" s="35">
        <f>MATCH(A711,'Bank of England inputs'!A:A,0)</f>
        <v>715</v>
      </c>
      <c r="D711" s="6">
        <f>IF($A711&gt;DataEnd,NA(),IFERROR(INDEX('iBoxx inputs'!B:B,MATCH($A711,'iBoxx inputs'!$A:$A,0)),D710))</f>
        <v>6.8174373610121304</v>
      </c>
      <c r="E711" s="6">
        <f>IF($A711&gt;DataEnd,NA(),IFERROR(INDEX('iBoxx inputs'!C:C,MATCH($A711,'iBoxx inputs'!$A:$A,0)),E710))</f>
        <v>7.0438500281078804</v>
      </c>
      <c r="F711" s="6">
        <f>IF($A711&gt;DataEnd,NA(),IFERROR(INDEX('Bank of England inputs'!D:D,MATCH($A711,'Bank of England inputs'!$A:$A,0),0),F710))</f>
        <v>2.6475185619382557</v>
      </c>
      <c r="H711" s="5">
        <f t="shared" si="34"/>
        <v>36819</v>
      </c>
      <c r="I711" s="6">
        <f t="shared" si="35"/>
        <v>6.9306436945600058</v>
      </c>
      <c r="J711" s="6">
        <f t="shared" si="33"/>
        <v>4.1726533603803295</v>
      </c>
    </row>
    <row r="712" spans="1:10" x14ac:dyDescent="0.2">
      <c r="A712" s="5">
        <f>IF(AND(dateA=1,A711&lt;DataEnd),'iBoxx inputs'!A716,IF(AND(dateA=2,A711&lt;DataEnd),'Bank of England inputs'!A716,IF(dateA=3,A711+1,IF(dateA=4,WORKDAY(A711,1,),WORKDAY(A711,1,holidayQ)))))</f>
        <v>36822</v>
      </c>
      <c r="B712" s="35">
        <f>MATCH(A712,'iBoxx inputs'!A:A,0)</f>
        <v>748</v>
      </c>
      <c r="C712" s="35">
        <f>MATCH(A712,'Bank of England inputs'!A:A,0)</f>
        <v>716</v>
      </c>
      <c r="D712" s="6">
        <f>IF($A712&gt;DataEnd,NA(),IFERROR(INDEX('iBoxx inputs'!B:B,MATCH($A712,'iBoxx inputs'!$A:$A,0)),D711))</f>
        <v>6.8339531399702604</v>
      </c>
      <c r="E712" s="6">
        <f>IF($A712&gt;DataEnd,NA(),IFERROR(INDEX('iBoxx inputs'!C:C,MATCH($A712,'iBoxx inputs'!$A:$A,0)),E711))</f>
        <v>7.0586499529961104</v>
      </c>
      <c r="F712" s="6">
        <f>IF($A712&gt;DataEnd,NA(),IFERROR(INDEX('Bank of England inputs'!D:D,MATCH($A712,'Bank of England inputs'!$A:$A,0),0),F711))</f>
        <v>2.6372338347333324</v>
      </c>
      <c r="H712" s="5">
        <f t="shared" si="34"/>
        <v>36822</v>
      </c>
      <c r="I712" s="6">
        <f t="shared" si="35"/>
        <v>6.9463015464831859</v>
      </c>
      <c r="J712" s="6">
        <f t="shared" si="33"/>
        <v>4.1983474717258273</v>
      </c>
    </row>
    <row r="713" spans="1:10" x14ac:dyDescent="0.2">
      <c r="A713" s="5">
        <f>IF(AND(dateA=1,A712&lt;DataEnd),'iBoxx inputs'!A717,IF(AND(dateA=2,A712&lt;DataEnd),'Bank of England inputs'!A717,IF(dateA=3,A712+1,IF(dateA=4,WORKDAY(A712,1,),WORKDAY(A712,1,holidayQ)))))</f>
        <v>36823</v>
      </c>
      <c r="B713" s="35">
        <f>MATCH(A713,'iBoxx inputs'!A:A,0)</f>
        <v>749</v>
      </c>
      <c r="C713" s="35">
        <f>MATCH(A713,'Bank of England inputs'!A:A,0)</f>
        <v>717</v>
      </c>
      <c r="D713" s="6">
        <f>IF($A713&gt;DataEnd,NA(),IFERROR(INDEX('iBoxx inputs'!B:B,MATCH($A713,'iBoxx inputs'!$A:$A,0)),D712))</f>
        <v>6.82656372049978</v>
      </c>
      <c r="E713" s="6">
        <f>IF($A713&gt;DataEnd,NA(),IFERROR(INDEX('iBoxx inputs'!C:C,MATCH($A713,'iBoxx inputs'!$A:$A,0)),E712))</f>
        <v>7.0588296193508198</v>
      </c>
      <c r="F713" s="6">
        <f>IF($A713&gt;DataEnd,NA(),IFERROR(INDEX('Bank of England inputs'!D:D,MATCH($A713,'Bank of England inputs'!$A:$A,0),0),F712))</f>
        <v>2.6269531249999867</v>
      </c>
      <c r="H713" s="5">
        <f t="shared" si="34"/>
        <v>36823</v>
      </c>
      <c r="I713" s="6">
        <f t="shared" si="35"/>
        <v>6.9426966699252999</v>
      </c>
      <c r="J713" s="6">
        <f t="shared" si="33"/>
        <v>4.2052729945794454</v>
      </c>
    </row>
    <row r="714" spans="1:10" x14ac:dyDescent="0.2">
      <c r="A714" s="5">
        <f>IF(AND(dateA=1,A713&lt;DataEnd),'iBoxx inputs'!A718,IF(AND(dateA=2,A713&lt;DataEnd),'Bank of England inputs'!A718,IF(dateA=3,A713+1,IF(dateA=4,WORKDAY(A713,1,),WORKDAY(A713,1,holidayQ)))))</f>
        <v>36824</v>
      </c>
      <c r="B714" s="35">
        <f>MATCH(A714,'iBoxx inputs'!A:A,0)</f>
        <v>750</v>
      </c>
      <c r="C714" s="35">
        <f>MATCH(A714,'Bank of England inputs'!A:A,0)</f>
        <v>718</v>
      </c>
      <c r="D714" s="6">
        <f>IF($A714&gt;DataEnd,NA(),IFERROR(INDEX('iBoxx inputs'!B:B,MATCH($A714,'iBoxx inputs'!$A:$A,0)),D713))</f>
        <v>6.7786746272634604</v>
      </c>
      <c r="E714" s="6">
        <f>IF($A714&gt;DataEnd,NA(),IFERROR(INDEX('iBoxx inputs'!C:C,MATCH($A714,'iBoxx inputs'!$A:$A,0)),E713))</f>
        <v>7.0268886310357601</v>
      </c>
      <c r="F714" s="6">
        <f>IF($A714&gt;DataEnd,NA(),IFERROR(INDEX('Bank of England inputs'!D:D,MATCH($A714,'Bank of England inputs'!$A:$A,0),0),F713))</f>
        <v>2.6470013674545712</v>
      </c>
      <c r="H714" s="5">
        <f t="shared" si="34"/>
        <v>36824</v>
      </c>
      <c r="I714" s="6">
        <f t="shared" si="35"/>
        <v>6.9027816291496098</v>
      </c>
      <c r="J714" s="6">
        <f t="shared" si="33"/>
        <v>4.1460346673550141</v>
      </c>
    </row>
    <row r="715" spans="1:10" x14ac:dyDescent="0.2">
      <c r="A715" s="5">
        <f>IF(AND(dateA=1,A714&lt;DataEnd),'iBoxx inputs'!A719,IF(AND(dateA=2,A714&lt;DataEnd),'Bank of England inputs'!A719,IF(dateA=3,A714+1,IF(dateA=4,WORKDAY(A714,1,),WORKDAY(A714,1,holidayQ)))))</f>
        <v>36825</v>
      </c>
      <c r="B715" s="35">
        <f>MATCH(A715,'iBoxx inputs'!A:A,0)</f>
        <v>751</v>
      </c>
      <c r="C715" s="35">
        <f>MATCH(A715,'Bank of England inputs'!A:A,0)</f>
        <v>719</v>
      </c>
      <c r="D715" s="6">
        <f>IF($A715&gt;DataEnd,NA(),IFERROR(INDEX('iBoxx inputs'!B:B,MATCH($A715,'iBoxx inputs'!$A:$A,0)),D714))</f>
        <v>6.77094193974298</v>
      </c>
      <c r="E715" s="6">
        <f>IF($A715&gt;DataEnd,NA(),IFERROR(INDEX('iBoxx inputs'!C:C,MATCH($A715,'iBoxx inputs'!$A:$A,0)),E714))</f>
        <v>7.0129384198661997</v>
      </c>
      <c r="F715" s="6">
        <f>IF($A715&gt;DataEnd,NA(),IFERROR(INDEX('Bank of England inputs'!D:D,MATCH($A715,'Bank of England inputs'!$A:$A,0),0),F714))</f>
        <v>2.6670574443141692</v>
      </c>
      <c r="H715" s="5">
        <f t="shared" si="34"/>
        <v>36825</v>
      </c>
      <c r="I715" s="6">
        <f t="shared" si="35"/>
        <v>6.8919401798045898</v>
      </c>
      <c r="J715" s="6">
        <f t="shared" si="33"/>
        <v>4.115129858262434</v>
      </c>
    </row>
    <row r="716" spans="1:10" x14ac:dyDescent="0.2">
      <c r="A716" s="5">
        <f>IF(AND(dateA=1,A715&lt;DataEnd),'iBoxx inputs'!A720,IF(AND(dateA=2,A715&lt;DataEnd),'Bank of England inputs'!A720,IF(dateA=3,A715+1,IF(dateA=4,WORKDAY(A715,1,),WORKDAY(A715,1,holidayQ)))))</f>
        <v>36826</v>
      </c>
      <c r="B716" s="35">
        <f>MATCH(A716,'iBoxx inputs'!A:A,0)</f>
        <v>752</v>
      </c>
      <c r="C716" s="35">
        <f>MATCH(A716,'Bank of England inputs'!A:A,0)</f>
        <v>720</v>
      </c>
      <c r="D716" s="6">
        <f>IF($A716&gt;DataEnd,NA(),IFERROR(INDEX('iBoxx inputs'!B:B,MATCH($A716,'iBoxx inputs'!$A:$A,0)),D715))</f>
        <v>6.7851001824994901</v>
      </c>
      <c r="E716" s="6">
        <f>IF($A716&gt;DataEnd,NA(),IFERROR(INDEX('iBoxx inputs'!C:C,MATCH($A716,'iBoxx inputs'!$A:$A,0)),E715))</f>
        <v>7.0355375372322104</v>
      </c>
      <c r="F716" s="6">
        <f>IF($A716&gt;DataEnd,NA(),IFERROR(INDEX('Bank of England inputs'!D:D,MATCH($A716,'Bank of England inputs'!$A:$A,0),0),F715))</f>
        <v>2.6961023737422929</v>
      </c>
      <c r="H716" s="5">
        <f t="shared" si="34"/>
        <v>36826</v>
      </c>
      <c r="I716" s="6">
        <f t="shared" si="35"/>
        <v>6.9103188598658498</v>
      </c>
      <c r="J716" s="6">
        <f t="shared" si="33"/>
        <v>4.1035797744171099</v>
      </c>
    </row>
    <row r="717" spans="1:10" x14ac:dyDescent="0.2">
      <c r="A717" s="5">
        <f>IF(AND(dateA=1,A716&lt;DataEnd),'iBoxx inputs'!A721,IF(AND(dateA=2,A716&lt;DataEnd),'Bank of England inputs'!A721,IF(dateA=3,A716+1,IF(dateA=4,WORKDAY(A716,1,),WORKDAY(A716,1,holidayQ)))))</f>
        <v>36829</v>
      </c>
      <c r="B717" s="35">
        <f>MATCH(A717,'iBoxx inputs'!A:A,0)</f>
        <v>753</v>
      </c>
      <c r="C717" s="35">
        <f>MATCH(A717,'Bank of England inputs'!A:A,0)</f>
        <v>721</v>
      </c>
      <c r="D717" s="6">
        <f>IF($A717&gt;DataEnd,NA(),IFERROR(INDEX('iBoxx inputs'!B:B,MATCH($A717,'iBoxx inputs'!$A:$A,0)),D716))</f>
        <v>6.7461304561701603</v>
      </c>
      <c r="E717" s="6">
        <f>IF($A717&gt;DataEnd,NA(),IFERROR(INDEX('iBoxx inputs'!C:C,MATCH($A717,'iBoxx inputs'!$A:$A,0)),E716))</f>
        <v>7.0076674420663698</v>
      </c>
      <c r="F717" s="6">
        <f>IF($A717&gt;DataEnd,NA(),IFERROR(INDEX('Bank of England inputs'!D:D,MATCH($A717,'Bank of England inputs'!$A:$A,0),0),F716))</f>
        <v>2.676565400019526</v>
      </c>
      <c r="H717" s="5">
        <f t="shared" si="34"/>
        <v>36829</v>
      </c>
      <c r="I717" s="6">
        <f t="shared" si="35"/>
        <v>6.8768989491182655</v>
      </c>
      <c r="J717" s="6">
        <f t="shared" si="33"/>
        <v>4.0908395530514507</v>
      </c>
    </row>
    <row r="718" spans="1:10" x14ac:dyDescent="0.2">
      <c r="A718" s="5">
        <f>IF(AND(dateA=1,A717&lt;DataEnd),'iBoxx inputs'!A722,IF(AND(dateA=2,A717&lt;DataEnd),'Bank of England inputs'!A722,IF(dateA=3,A717+1,IF(dateA=4,WORKDAY(A717,1,),WORKDAY(A717,1,holidayQ)))))</f>
        <v>36830</v>
      </c>
      <c r="B718" s="35">
        <f>MATCH(A718,'iBoxx inputs'!A:A,0)</f>
        <v>754</v>
      </c>
      <c r="C718" s="35">
        <f>MATCH(A718,'Bank of England inputs'!A:A,0)</f>
        <v>722</v>
      </c>
      <c r="D718" s="6">
        <f>IF($A718&gt;DataEnd,NA(),IFERROR(INDEX('iBoxx inputs'!B:B,MATCH($A718,'iBoxx inputs'!$A:$A,0)),D717))</f>
        <v>6.7010306608459604</v>
      </c>
      <c r="E718" s="6">
        <f>IF($A718&gt;DataEnd,NA(),IFERROR(INDEX('iBoxx inputs'!C:C,MATCH($A718,'iBoxx inputs'!$A:$A,0)),E717))</f>
        <v>6.9679294235764502</v>
      </c>
      <c r="F718" s="6">
        <f>IF($A718&gt;DataEnd,NA(),IFERROR(INDEX('Bank of England inputs'!D:D,MATCH($A718,'Bank of England inputs'!$A:$A,0),0),F717))</f>
        <v>2.6570284262967592</v>
      </c>
      <c r="H718" s="5">
        <f t="shared" si="34"/>
        <v>36830</v>
      </c>
      <c r="I718" s="6">
        <f t="shared" si="35"/>
        <v>6.8344800422112053</v>
      </c>
      <c r="J718" s="6">
        <f t="shared" si="33"/>
        <v>4.069328403474759</v>
      </c>
    </row>
    <row r="719" spans="1:10" x14ac:dyDescent="0.2">
      <c r="A719" s="5">
        <f>IF(AND(dateA=1,A718&lt;DataEnd),'iBoxx inputs'!A723,IF(AND(dateA=2,A718&lt;DataEnd),'Bank of England inputs'!A723,IF(dateA=3,A718+1,IF(dateA=4,WORKDAY(A718,1,),WORKDAY(A718,1,holidayQ)))))</f>
        <v>36831</v>
      </c>
      <c r="B719" s="35">
        <f>MATCH(A719,'iBoxx inputs'!A:A,0)</f>
        <v>755</v>
      </c>
      <c r="C719" s="35">
        <f>MATCH(A719,'Bank of England inputs'!A:A,0)</f>
        <v>723</v>
      </c>
      <c r="D719" s="6">
        <f>IF($A719&gt;DataEnd,NA(),IFERROR(INDEX('iBoxx inputs'!B:B,MATCH($A719,'iBoxx inputs'!$A:$A,0)),D718))</f>
        <v>6.7121231080493704</v>
      </c>
      <c r="E719" s="6">
        <f>IF($A719&gt;DataEnd,NA(),IFERROR(INDEX('iBoxx inputs'!C:C,MATCH($A719,'iBoxx inputs'!$A:$A,0)),E718))</f>
        <v>6.9595048443721303</v>
      </c>
      <c r="F719" s="6">
        <f>IF($A719&gt;DataEnd,NA(),IFERROR(INDEX('Bank of England inputs'!D:D,MATCH($A719,'Bank of England inputs'!$A:$A,0),0),F718))</f>
        <v>2.6570284262967592</v>
      </c>
      <c r="H719" s="5">
        <f t="shared" si="34"/>
        <v>36831</v>
      </c>
      <c r="I719" s="6">
        <f t="shared" si="35"/>
        <v>6.8358139762107504</v>
      </c>
      <c r="J719" s="6">
        <f t="shared" si="33"/>
        <v>4.0706278118250561</v>
      </c>
    </row>
    <row r="720" spans="1:10" x14ac:dyDescent="0.2">
      <c r="A720" s="5">
        <f>IF(AND(dateA=1,A719&lt;DataEnd),'iBoxx inputs'!A724,IF(AND(dateA=2,A719&lt;DataEnd),'Bank of England inputs'!A724,IF(dateA=3,A719+1,IF(dateA=4,WORKDAY(A719,1,),WORKDAY(A719,1,holidayQ)))))</f>
        <v>36832</v>
      </c>
      <c r="B720" s="35">
        <f>MATCH(A720,'iBoxx inputs'!A:A,0)</f>
        <v>756</v>
      </c>
      <c r="C720" s="35">
        <f>MATCH(A720,'Bank of England inputs'!A:A,0)</f>
        <v>724</v>
      </c>
      <c r="D720" s="6">
        <f>IF($A720&gt;DataEnd,NA(),IFERROR(INDEX('iBoxx inputs'!B:B,MATCH($A720,'iBoxx inputs'!$A:$A,0)),D719))</f>
        <v>6.7040818679663703</v>
      </c>
      <c r="E720" s="6">
        <f>IF($A720&gt;DataEnd,NA(),IFERROR(INDEX('iBoxx inputs'!C:C,MATCH($A720,'iBoxx inputs'!$A:$A,0)),E719))</f>
        <v>6.9520067223564199</v>
      </c>
      <c r="F720" s="6">
        <f>IF($A720&gt;DataEnd,NA(),IFERROR(INDEX('Bank of England inputs'!D:D,MATCH($A720,'Bank of England inputs'!$A:$A,0),0),F719))</f>
        <v>2.6572880031262125</v>
      </c>
      <c r="H720" s="5">
        <f t="shared" si="34"/>
        <v>36832</v>
      </c>
      <c r="I720" s="6">
        <f t="shared" si="35"/>
        <v>6.8280442951613951</v>
      </c>
      <c r="J720" s="6">
        <f t="shared" si="33"/>
        <v>4.0627960987126066</v>
      </c>
    </row>
    <row r="721" spans="1:10" x14ac:dyDescent="0.2">
      <c r="A721" s="5">
        <f>IF(AND(dateA=1,A720&lt;DataEnd),'iBoxx inputs'!A725,IF(AND(dateA=2,A720&lt;DataEnd),'Bank of England inputs'!A725,IF(dateA=3,A720+1,IF(dateA=4,WORKDAY(A720,1,),WORKDAY(A720,1,holidayQ)))))</f>
        <v>36833</v>
      </c>
      <c r="B721" s="35">
        <f>MATCH(A721,'iBoxx inputs'!A:A,0)</f>
        <v>757</v>
      </c>
      <c r="C721" s="35">
        <f>MATCH(A721,'Bank of England inputs'!A:A,0)</f>
        <v>725</v>
      </c>
      <c r="D721" s="6">
        <f>IF($A721&gt;DataEnd,NA(),IFERROR(INDEX('iBoxx inputs'!B:B,MATCH($A721,'iBoxx inputs'!$A:$A,0)),D720))</f>
        <v>6.6400606399576896</v>
      </c>
      <c r="E721" s="6">
        <f>IF($A721&gt;DataEnd,NA(),IFERROR(INDEX('iBoxx inputs'!C:C,MATCH($A721,'iBoxx inputs'!$A:$A,0)),E720))</f>
        <v>6.9114593505716</v>
      </c>
      <c r="F721" s="6">
        <f>IF($A721&gt;DataEnd,NA(),IFERROR(INDEX('Bank of England inputs'!D:D,MATCH($A721,'Bank of England inputs'!$A:$A,0),0),F720))</f>
        <v>2.6475185619382557</v>
      </c>
      <c r="H721" s="5">
        <f t="shared" si="34"/>
        <v>36833</v>
      </c>
      <c r="I721" s="6">
        <f t="shared" si="35"/>
        <v>6.7757599952646448</v>
      </c>
      <c r="J721" s="6">
        <f t="shared" si="33"/>
        <v>4.0217644724021229</v>
      </c>
    </row>
    <row r="722" spans="1:10" x14ac:dyDescent="0.2">
      <c r="A722" s="5">
        <f>IF(AND(dateA=1,A721&lt;DataEnd),'iBoxx inputs'!A726,IF(AND(dateA=2,A721&lt;DataEnd),'Bank of England inputs'!A726,IF(dateA=3,A721+1,IF(dateA=4,WORKDAY(A721,1,),WORKDAY(A721,1,holidayQ)))))</f>
        <v>36836</v>
      </c>
      <c r="B722" s="35">
        <f>MATCH(A722,'iBoxx inputs'!A:A,0)</f>
        <v>758</v>
      </c>
      <c r="C722" s="35">
        <f>MATCH(A722,'Bank of England inputs'!A:A,0)</f>
        <v>726</v>
      </c>
      <c r="D722" s="6">
        <f>IF($A722&gt;DataEnd,NA(),IFERROR(INDEX('iBoxx inputs'!B:B,MATCH($A722,'iBoxx inputs'!$A:$A,0)),D721))</f>
        <v>6.6233621153776197</v>
      </c>
      <c r="E722" s="6">
        <f>IF($A722&gt;DataEnd,NA(),IFERROR(INDEX('iBoxx inputs'!C:C,MATCH($A722,'iBoxx inputs'!$A:$A,0)),E721))</f>
        <v>6.8950777090409803</v>
      </c>
      <c r="F722" s="6">
        <f>IF($A722&gt;DataEnd,NA(),IFERROR(INDEX('Bank of England inputs'!D:D,MATCH($A722,'Bank of England inputs'!$A:$A,0),0),F721))</f>
        <v>2.6377491207502768</v>
      </c>
      <c r="H722" s="5">
        <f t="shared" si="34"/>
        <v>36836</v>
      </c>
      <c r="I722" s="6">
        <f t="shared" si="35"/>
        <v>6.7592199122093</v>
      </c>
      <c r="J722" s="6">
        <f t="shared" si="33"/>
        <v>4.0155506397653307</v>
      </c>
    </row>
    <row r="723" spans="1:10" x14ac:dyDescent="0.2">
      <c r="A723" s="5">
        <f>IF(AND(dateA=1,A722&lt;DataEnd),'iBoxx inputs'!A727,IF(AND(dateA=2,A722&lt;DataEnd),'Bank of England inputs'!A727,IF(dateA=3,A722+1,IF(dateA=4,WORKDAY(A722,1,),WORKDAY(A722,1,holidayQ)))))</f>
        <v>36837</v>
      </c>
      <c r="B723" s="35">
        <f>MATCH(A723,'iBoxx inputs'!A:A,0)</f>
        <v>759</v>
      </c>
      <c r="C723" s="35">
        <f>MATCH(A723,'Bank of England inputs'!A:A,0)</f>
        <v>727</v>
      </c>
      <c r="D723" s="6">
        <f>IF($A723&gt;DataEnd,NA(),IFERROR(INDEX('iBoxx inputs'!B:B,MATCH($A723,'iBoxx inputs'!$A:$A,0)),D722))</f>
        <v>6.6515738374171303</v>
      </c>
      <c r="E723" s="6">
        <f>IF($A723&gt;DataEnd,NA(),IFERROR(INDEX('iBoxx inputs'!C:C,MATCH($A723,'iBoxx inputs'!$A:$A,0)),E722))</f>
        <v>6.9274967533517096</v>
      </c>
      <c r="F723" s="6">
        <f>IF($A723&gt;DataEnd,NA(),IFERROR(INDEX('Bank of England inputs'!D:D,MATCH($A723,'Bank of England inputs'!$A:$A,0),0),F722))</f>
        <v>2.6670574443141692</v>
      </c>
      <c r="H723" s="5">
        <f t="shared" si="34"/>
        <v>36837</v>
      </c>
      <c r="I723" s="6">
        <f t="shared" si="35"/>
        <v>6.7895352953844199</v>
      </c>
      <c r="J723" s="6">
        <f t="shared" si="33"/>
        <v>4.0153852206256557</v>
      </c>
    </row>
    <row r="724" spans="1:10" x14ac:dyDescent="0.2">
      <c r="A724" s="5">
        <f>IF(AND(dateA=1,A723&lt;DataEnd),'iBoxx inputs'!A728,IF(AND(dateA=2,A723&lt;DataEnd),'Bank of England inputs'!A728,IF(dateA=3,A723+1,IF(dateA=4,WORKDAY(A723,1,),WORKDAY(A723,1,holidayQ)))))</f>
        <v>36838</v>
      </c>
      <c r="B724" s="35">
        <f>MATCH(A724,'iBoxx inputs'!A:A,0)</f>
        <v>760</v>
      </c>
      <c r="C724" s="35">
        <f>MATCH(A724,'Bank of England inputs'!A:A,0)</f>
        <v>728</v>
      </c>
      <c r="D724" s="6">
        <f>IF($A724&gt;DataEnd,NA(),IFERROR(INDEX('iBoxx inputs'!B:B,MATCH($A724,'iBoxx inputs'!$A:$A,0)),D723))</f>
        <v>6.6538416181459601</v>
      </c>
      <c r="E724" s="6">
        <f>IF($A724&gt;DataEnd,NA(),IFERROR(INDEX('iBoxx inputs'!C:C,MATCH($A724,'iBoxx inputs'!$A:$A,0)),E723))</f>
        <v>6.9264599287332</v>
      </c>
      <c r="F724" s="6">
        <f>IF($A724&gt;DataEnd,NA(),IFERROR(INDEX('Bank of England inputs'!D:D,MATCH($A724,'Bank of England inputs'!$A:$A,0),0),F723))</f>
        <v>2.6570284262967592</v>
      </c>
      <c r="H724" s="5">
        <f t="shared" si="34"/>
        <v>36838</v>
      </c>
      <c r="I724" s="6">
        <f t="shared" si="35"/>
        <v>6.7901507734395796</v>
      </c>
      <c r="J724" s="6">
        <f t="shared" si="33"/>
        <v>4.0261464904083333</v>
      </c>
    </row>
    <row r="725" spans="1:10" x14ac:dyDescent="0.2">
      <c r="A725" s="5">
        <f>IF(AND(dateA=1,A724&lt;DataEnd),'iBoxx inputs'!A729,IF(AND(dateA=2,A724&lt;DataEnd),'Bank of England inputs'!A729,IF(dateA=3,A724+1,IF(dateA=4,WORKDAY(A724,1,),WORKDAY(A724,1,holidayQ)))))</f>
        <v>36839</v>
      </c>
      <c r="B725" s="35">
        <f>MATCH(A725,'iBoxx inputs'!A:A,0)</f>
        <v>761</v>
      </c>
      <c r="C725" s="35">
        <f>MATCH(A725,'Bank of England inputs'!A:A,0)</f>
        <v>729</v>
      </c>
      <c r="D725" s="6">
        <f>IF($A725&gt;DataEnd,NA(),IFERROR(INDEX('iBoxx inputs'!B:B,MATCH($A725,'iBoxx inputs'!$A:$A,0)),D724))</f>
        <v>6.6215114204778196</v>
      </c>
      <c r="E725" s="6">
        <f>IF($A725&gt;DataEnd,NA(),IFERROR(INDEX('iBoxx inputs'!C:C,MATCH($A725,'iBoxx inputs'!$A:$A,0)),E724))</f>
        <v>6.8927325851086501</v>
      </c>
      <c r="F725" s="6">
        <f>IF($A725&gt;DataEnd,NA(),IFERROR(INDEX('Bank of England inputs'!D:D,MATCH($A725,'Bank of England inputs'!$A:$A,0),0),F724))</f>
        <v>2.6575476306790247</v>
      </c>
      <c r="H725" s="5">
        <f t="shared" si="34"/>
        <v>36839</v>
      </c>
      <c r="I725" s="6">
        <f t="shared" si="35"/>
        <v>6.7571220027932348</v>
      </c>
      <c r="J725" s="6">
        <f t="shared" si="33"/>
        <v>3.9934466259245127</v>
      </c>
    </row>
    <row r="726" spans="1:10" x14ac:dyDescent="0.2">
      <c r="A726" s="5">
        <f>IF(AND(dateA=1,A725&lt;DataEnd),'iBoxx inputs'!A730,IF(AND(dateA=2,A725&lt;DataEnd),'Bank of England inputs'!A730,IF(dateA=3,A725+1,IF(dateA=4,WORKDAY(A725,1,),WORKDAY(A725,1,holidayQ)))))</f>
        <v>36840</v>
      </c>
      <c r="B726" s="35">
        <f>MATCH(A726,'iBoxx inputs'!A:A,0)</f>
        <v>762</v>
      </c>
      <c r="C726" s="35">
        <f>MATCH(A726,'Bank of England inputs'!A:A,0)</f>
        <v>730</v>
      </c>
      <c r="D726" s="6">
        <f>IF($A726&gt;DataEnd,NA(),IFERROR(INDEX('iBoxx inputs'!B:B,MATCH($A726,'iBoxx inputs'!$A:$A,0)),D725))</f>
        <v>6.6036782534477299</v>
      </c>
      <c r="E726" s="6">
        <f>IF($A726&gt;DataEnd,NA(),IFERROR(INDEX('iBoxx inputs'!C:C,MATCH($A726,'iBoxx inputs'!$A:$A,0)),E725))</f>
        <v>6.8749957658742504</v>
      </c>
      <c r="F726" s="6">
        <f>IF($A726&gt;DataEnd,NA(),IFERROR(INDEX('Bank of England inputs'!D:D,MATCH($A726,'Bank of England inputs'!$A:$A,0),0),F725))</f>
        <v>2.638006839276974</v>
      </c>
      <c r="H726" s="5">
        <f t="shared" si="34"/>
        <v>36840</v>
      </c>
      <c r="I726" s="6">
        <f t="shared" si="35"/>
        <v>6.7393370096609901</v>
      </c>
      <c r="J726" s="6">
        <f t="shared" si="33"/>
        <v>3.9959175910404987</v>
      </c>
    </row>
    <row r="727" spans="1:10" x14ac:dyDescent="0.2">
      <c r="A727" s="5">
        <f>IF(AND(dateA=1,A726&lt;DataEnd),'iBoxx inputs'!A731,IF(AND(dateA=2,A726&lt;DataEnd),'Bank of England inputs'!A731,IF(dateA=3,A726+1,IF(dateA=4,WORKDAY(A726,1,),WORKDAY(A726,1,holidayQ)))))</f>
        <v>36843</v>
      </c>
      <c r="B727" s="35">
        <f>MATCH(A727,'iBoxx inputs'!A:A,0)</f>
        <v>763</v>
      </c>
      <c r="C727" s="35">
        <f>MATCH(A727,'Bank of England inputs'!A:A,0)</f>
        <v>731</v>
      </c>
      <c r="D727" s="6">
        <f>IF($A727&gt;DataEnd,NA(),IFERROR(INDEX('iBoxx inputs'!B:B,MATCH($A727,'iBoxx inputs'!$A:$A,0)),D726))</f>
        <v>6.5883759554121903</v>
      </c>
      <c r="E727" s="6">
        <f>IF($A727&gt;DataEnd,NA(),IFERROR(INDEX('iBoxx inputs'!C:C,MATCH($A727,'iBoxx inputs'!$A:$A,0)),E726))</f>
        <v>6.8579228879466498</v>
      </c>
      <c r="F727" s="6">
        <f>IF($A727&gt;DataEnd,NA(),IFERROR(INDEX('Bank of England inputs'!D:D,MATCH($A727,'Bank of England inputs'!$A:$A,0),0),F726))</f>
        <v>2.5986713559984276</v>
      </c>
      <c r="H727" s="5">
        <f t="shared" si="34"/>
        <v>36843</v>
      </c>
      <c r="I727" s="6">
        <f t="shared" si="35"/>
        <v>6.7231494216794196</v>
      </c>
      <c r="J727" s="6">
        <f t="shared" si="33"/>
        <v>4.0200111864702626</v>
      </c>
    </row>
    <row r="728" spans="1:10" x14ac:dyDescent="0.2">
      <c r="A728" s="5">
        <f>IF(AND(dateA=1,A727&lt;DataEnd),'iBoxx inputs'!A732,IF(AND(dateA=2,A727&lt;DataEnd),'Bank of England inputs'!A732,IF(dateA=3,A727+1,IF(dateA=4,WORKDAY(A727,1,),WORKDAY(A727,1,holidayQ)))))</f>
        <v>36844</v>
      </c>
      <c r="B728" s="35">
        <f>MATCH(A728,'iBoxx inputs'!A:A,0)</f>
        <v>764</v>
      </c>
      <c r="C728" s="35">
        <f>MATCH(A728,'Bank of England inputs'!A:A,0)</f>
        <v>732</v>
      </c>
      <c r="D728" s="6">
        <f>IF($A728&gt;DataEnd,NA(),IFERROR(INDEX('iBoxx inputs'!B:B,MATCH($A728,'iBoxx inputs'!$A:$A,0)),D727))</f>
        <v>6.62845706580298</v>
      </c>
      <c r="E728" s="6">
        <f>IF($A728&gt;DataEnd,NA(),IFERROR(INDEX('iBoxx inputs'!C:C,MATCH($A728,'iBoxx inputs'!$A:$A,0)),E727))</f>
        <v>6.8976571913370099</v>
      </c>
      <c r="F728" s="6">
        <f>IF($A728&gt;DataEnd,NA(),IFERROR(INDEX('Bank of England inputs'!D:D,MATCH($A728,'Bank of England inputs'!$A:$A,0),0),F727))</f>
        <v>2.608185991989842</v>
      </c>
      <c r="H728" s="5">
        <f t="shared" si="34"/>
        <v>36844</v>
      </c>
      <c r="I728" s="6">
        <f t="shared" si="35"/>
        <v>6.7630571285699954</v>
      </c>
      <c r="J728" s="6">
        <f t="shared" si="33"/>
        <v>4.0492589323277706</v>
      </c>
    </row>
    <row r="729" spans="1:10" x14ac:dyDescent="0.2">
      <c r="A729" s="5">
        <f>IF(AND(dateA=1,A728&lt;DataEnd),'iBoxx inputs'!A733,IF(AND(dateA=2,A728&lt;DataEnd),'Bank of England inputs'!A733,IF(dateA=3,A728+1,IF(dateA=4,WORKDAY(A728,1,),WORKDAY(A728,1,holidayQ)))))</f>
        <v>36845</v>
      </c>
      <c r="B729" s="35">
        <f>MATCH(A729,'iBoxx inputs'!A:A,0)</f>
        <v>765</v>
      </c>
      <c r="C729" s="35">
        <f>MATCH(A729,'Bank of England inputs'!A:A,0)</f>
        <v>733</v>
      </c>
      <c r="D729" s="6">
        <f>IF($A729&gt;DataEnd,NA(),IFERROR(INDEX('iBoxx inputs'!B:B,MATCH($A729,'iBoxx inputs'!$A:$A,0)),D728))</f>
        <v>6.6246497059293903</v>
      </c>
      <c r="E729" s="6">
        <f>IF($A729&gt;DataEnd,NA(),IFERROR(INDEX('iBoxx inputs'!C:C,MATCH($A729,'iBoxx inputs'!$A:$A,0)),E728))</f>
        <v>6.8921410167535999</v>
      </c>
      <c r="F729" s="6">
        <f>IF($A729&gt;DataEnd,NA(),IFERROR(INDEX('Bank of England inputs'!D:D,MATCH($A729,'Bank of England inputs'!$A:$A,0),0),F728))</f>
        <v>2.6482947327274298</v>
      </c>
      <c r="H729" s="5">
        <f t="shared" si="34"/>
        <v>36845</v>
      </c>
      <c r="I729" s="6">
        <f t="shared" si="35"/>
        <v>6.7583953613414955</v>
      </c>
      <c r="J729" s="6">
        <f t="shared" si="33"/>
        <v>4.00406128452091</v>
      </c>
    </row>
    <row r="730" spans="1:10" x14ac:dyDescent="0.2">
      <c r="A730" s="5">
        <f>IF(AND(dateA=1,A729&lt;DataEnd),'iBoxx inputs'!A734,IF(AND(dateA=2,A729&lt;DataEnd),'Bank of England inputs'!A734,IF(dateA=3,A729+1,IF(dateA=4,WORKDAY(A729,1,),WORKDAY(A729,1,holidayQ)))))</f>
        <v>36846</v>
      </c>
      <c r="B730" s="35">
        <f>MATCH(A730,'iBoxx inputs'!A:A,0)</f>
        <v>766</v>
      </c>
      <c r="C730" s="35">
        <f>MATCH(A730,'Bank of England inputs'!A:A,0)</f>
        <v>734</v>
      </c>
      <c r="D730" s="6">
        <f>IF($A730&gt;DataEnd,NA(),IFERROR(INDEX('iBoxx inputs'!B:B,MATCH($A730,'iBoxx inputs'!$A:$A,0)),D729))</f>
        <v>6.5997542362632897</v>
      </c>
      <c r="E730" s="6">
        <f>IF($A730&gt;DataEnd,NA(),IFERROR(INDEX('iBoxx inputs'!C:C,MATCH($A730,'iBoxx inputs'!$A:$A,0)),E729))</f>
        <v>6.8668596881490798</v>
      </c>
      <c r="F730" s="6">
        <f>IF($A730&gt;DataEnd,NA(),IFERROR(INDEX('Bank of England inputs'!D:D,MATCH($A730,'Bank of England inputs'!$A:$A,0),0),F729))</f>
        <v>2.5894078561657263</v>
      </c>
      <c r="H730" s="5">
        <f t="shared" si="34"/>
        <v>36846</v>
      </c>
      <c r="I730" s="6">
        <f t="shared" si="35"/>
        <v>6.7333069622061847</v>
      </c>
      <c r="J730" s="6">
        <f t="shared" si="33"/>
        <v>4.0393050244040385</v>
      </c>
    </row>
    <row r="731" spans="1:10" x14ac:dyDescent="0.2">
      <c r="A731" s="5">
        <f>IF(AND(dateA=1,A730&lt;DataEnd),'iBoxx inputs'!A735,IF(AND(dateA=2,A730&lt;DataEnd),'Bank of England inputs'!A735,IF(dateA=3,A730+1,IF(dateA=4,WORKDAY(A730,1,),WORKDAY(A730,1,holidayQ)))))</f>
        <v>36847</v>
      </c>
      <c r="B731" s="35">
        <f>MATCH(A731,'iBoxx inputs'!A:A,0)</f>
        <v>767</v>
      </c>
      <c r="C731" s="35">
        <f>MATCH(A731,'Bank of England inputs'!A:A,0)</f>
        <v>735</v>
      </c>
      <c r="D731" s="6">
        <f>IF($A731&gt;DataEnd,NA(),IFERROR(INDEX('iBoxx inputs'!B:B,MATCH($A731,'iBoxx inputs'!$A:$A,0)),D730))</f>
        <v>6.6182868730576496</v>
      </c>
      <c r="E731" s="6">
        <f>IF($A731&gt;DataEnd,NA(),IFERROR(INDEX('iBoxx inputs'!C:C,MATCH($A731,'iBoxx inputs'!$A:$A,0)),E730))</f>
        <v>6.8859724248968597</v>
      </c>
      <c r="F731" s="6">
        <f>IF($A731&gt;DataEnd,NA(),IFERROR(INDEX('Bank of England inputs'!D:D,MATCH($A731,'Bank of England inputs'!$A:$A,0),0),F730))</f>
        <v>2.6089505569669713</v>
      </c>
      <c r="H731" s="5">
        <f t="shared" si="34"/>
        <v>36847</v>
      </c>
      <c r="I731" s="6">
        <f t="shared" si="35"/>
        <v>6.7521296489772542</v>
      </c>
      <c r="J731" s="6">
        <f t="shared" si="33"/>
        <v>4.0378339993936807</v>
      </c>
    </row>
    <row r="732" spans="1:10" x14ac:dyDescent="0.2">
      <c r="A732" s="5">
        <f>IF(AND(dateA=1,A731&lt;DataEnd),'iBoxx inputs'!A736,IF(AND(dateA=2,A731&lt;DataEnd),'Bank of England inputs'!A736,IF(dateA=3,A731+1,IF(dateA=4,WORKDAY(A731,1,),WORKDAY(A731,1,holidayQ)))))</f>
        <v>36850</v>
      </c>
      <c r="B732" s="35">
        <f>MATCH(A732,'iBoxx inputs'!A:A,0)</f>
        <v>768</v>
      </c>
      <c r="C732" s="35">
        <f>MATCH(A732,'Bank of England inputs'!A:A,0)</f>
        <v>736</v>
      </c>
      <c r="D732" s="6">
        <f>IF($A732&gt;DataEnd,NA(),IFERROR(INDEX('iBoxx inputs'!B:B,MATCH($A732,'iBoxx inputs'!$A:$A,0)),D731))</f>
        <v>6.6206851170829202</v>
      </c>
      <c r="E732" s="6">
        <f>IF($A732&gt;DataEnd,NA(),IFERROR(INDEX('iBoxx inputs'!C:C,MATCH($A732,'iBoxx inputs'!$A:$A,0)),E731))</f>
        <v>6.8862539871724104</v>
      </c>
      <c r="F732" s="6">
        <f>IF($A732&gt;DataEnd,NA(),IFERROR(INDEX('Bank of England inputs'!D:D,MATCH($A732,'Bank of England inputs'!$A:$A,0),0),F731))</f>
        <v>2.6187219073675827</v>
      </c>
      <c r="H732" s="5">
        <f t="shared" si="34"/>
        <v>36850</v>
      </c>
      <c r="I732" s="6">
        <f t="shared" si="35"/>
        <v>6.7534695521276653</v>
      </c>
      <c r="J732" s="6">
        <f t="shared" si="33"/>
        <v>4.0292332314296964</v>
      </c>
    </row>
    <row r="733" spans="1:10" x14ac:dyDescent="0.2">
      <c r="A733" s="5">
        <f>IF(AND(dateA=1,A732&lt;DataEnd),'iBoxx inputs'!A737,IF(AND(dateA=2,A732&lt;DataEnd),'Bank of England inputs'!A737,IF(dateA=3,A732+1,IF(dateA=4,WORKDAY(A732,1,),WORKDAY(A732,1,holidayQ)))))</f>
        <v>36851</v>
      </c>
      <c r="B733" s="35">
        <f>MATCH(A733,'iBoxx inputs'!A:A,0)</f>
        <v>769</v>
      </c>
      <c r="C733" s="35">
        <f>MATCH(A733,'Bank of England inputs'!A:A,0)</f>
        <v>737</v>
      </c>
      <c r="D733" s="6">
        <f>IF($A733&gt;DataEnd,NA(),IFERROR(INDEX('iBoxx inputs'!B:B,MATCH($A733,'iBoxx inputs'!$A:$A,0)),D732))</f>
        <v>6.5913615337217699</v>
      </c>
      <c r="E733" s="6">
        <f>IF($A733&gt;DataEnd,NA(),IFERROR(INDEX('iBoxx inputs'!C:C,MATCH($A733,'iBoxx inputs'!$A:$A,0)),E732))</f>
        <v>6.8578302009061698</v>
      </c>
      <c r="F733" s="6">
        <f>IF($A733&gt;DataEnd,NA(),IFERROR(INDEX('Bank of England inputs'!D:D,MATCH($A733,'Bank of England inputs'!$A:$A,0),0),F732))</f>
        <v>2.5894078561657263</v>
      </c>
      <c r="H733" s="5">
        <f t="shared" si="34"/>
        <v>36851</v>
      </c>
      <c r="I733" s="6">
        <f t="shared" si="35"/>
        <v>6.7245958673139699</v>
      </c>
      <c r="J733" s="6">
        <f t="shared" si="33"/>
        <v>4.0308138018945838</v>
      </c>
    </row>
    <row r="734" spans="1:10" x14ac:dyDescent="0.2">
      <c r="A734" s="5">
        <f>IF(AND(dateA=1,A733&lt;DataEnd),'iBoxx inputs'!A738,IF(AND(dateA=2,A733&lt;DataEnd),'Bank of England inputs'!A738,IF(dateA=3,A733+1,IF(dateA=4,WORKDAY(A733,1,),WORKDAY(A733,1,holidayQ)))))</f>
        <v>36852</v>
      </c>
      <c r="B734" s="35">
        <f>MATCH(A734,'iBoxx inputs'!A:A,0)</f>
        <v>770</v>
      </c>
      <c r="C734" s="35">
        <f>MATCH(A734,'Bank of England inputs'!A:A,0)</f>
        <v>738</v>
      </c>
      <c r="D734" s="6">
        <f>IF($A734&gt;DataEnd,NA(),IFERROR(INDEX('iBoxx inputs'!B:B,MATCH($A734,'iBoxx inputs'!$A:$A,0)),D733))</f>
        <v>6.4901322750249397</v>
      </c>
      <c r="E734" s="6">
        <f>IF($A734&gt;DataEnd,NA(),IFERROR(INDEX('iBoxx inputs'!C:C,MATCH($A734,'iBoxx inputs'!$A:$A,0)),E733))</f>
        <v>6.7620653303809402</v>
      </c>
      <c r="F734" s="6">
        <f>IF($A734&gt;DataEnd,NA(),IFERROR(INDEX('Bank of England inputs'!D:D,MATCH($A734,'Bank of England inputs'!$A:$A,0),0),F733))</f>
        <v>2.531769305962861</v>
      </c>
      <c r="H734" s="5">
        <f t="shared" si="34"/>
        <v>36852</v>
      </c>
      <c r="I734" s="6">
        <f t="shared" si="35"/>
        <v>6.6260988027029395</v>
      </c>
      <c r="J734" s="6">
        <f t="shared" si="33"/>
        <v>3.9932301221899946</v>
      </c>
    </row>
    <row r="735" spans="1:10" x14ac:dyDescent="0.2">
      <c r="A735" s="5">
        <f>IF(AND(dateA=1,A734&lt;DataEnd),'iBoxx inputs'!A739,IF(AND(dateA=2,A734&lt;DataEnd),'Bank of England inputs'!A739,IF(dateA=3,A734+1,IF(dateA=4,WORKDAY(A734,1,),WORKDAY(A734,1,holidayQ)))))</f>
        <v>36853</v>
      </c>
      <c r="B735" s="35">
        <f>MATCH(A735,'iBoxx inputs'!A:A,0)</f>
        <v>771</v>
      </c>
      <c r="C735" s="35">
        <f>MATCH(A735,'Bank of England inputs'!A:A,0)</f>
        <v>739</v>
      </c>
      <c r="D735" s="6">
        <f>IF($A735&gt;DataEnd,NA(),IFERROR(INDEX('iBoxx inputs'!B:B,MATCH($A735,'iBoxx inputs'!$A:$A,0)),D734))</f>
        <v>6.4295487002734397</v>
      </c>
      <c r="E735" s="6">
        <f>IF($A735&gt;DataEnd,NA(),IFERROR(INDEX('iBoxx inputs'!C:C,MATCH($A735,'iBoxx inputs'!$A:$A,0)),E734))</f>
        <v>6.7042185112802999</v>
      </c>
      <c r="F735" s="6">
        <f>IF($A735&gt;DataEnd,NA(),IFERROR(INDEX('Bank of England inputs'!D:D,MATCH($A735,'Bank of England inputs'!$A:$A,0),0),F734))</f>
        <v>2.5029331247555797</v>
      </c>
      <c r="H735" s="5">
        <f t="shared" si="34"/>
        <v>36853</v>
      </c>
      <c r="I735" s="6">
        <f t="shared" si="35"/>
        <v>6.5668836057768694</v>
      </c>
      <c r="J735" s="6">
        <f t="shared" si="33"/>
        <v>3.9647162838502226</v>
      </c>
    </row>
    <row r="736" spans="1:10" x14ac:dyDescent="0.2">
      <c r="A736" s="5">
        <f>IF(AND(dateA=1,A735&lt;DataEnd),'iBoxx inputs'!A740,IF(AND(dateA=2,A735&lt;DataEnd),'Bank of England inputs'!A740,IF(dateA=3,A735+1,IF(dateA=4,WORKDAY(A735,1,),WORKDAY(A735,1,holidayQ)))))</f>
        <v>36854</v>
      </c>
      <c r="B736" s="35">
        <f>MATCH(A736,'iBoxx inputs'!A:A,0)</f>
        <v>772</v>
      </c>
      <c r="C736" s="35">
        <f>MATCH(A736,'Bank of England inputs'!A:A,0)</f>
        <v>740</v>
      </c>
      <c r="D736" s="6">
        <f>IF($A736&gt;DataEnd,NA(),IFERROR(INDEX('iBoxx inputs'!B:B,MATCH($A736,'iBoxx inputs'!$A:$A,0)),D735))</f>
        <v>6.4487481943781697</v>
      </c>
      <c r="E736" s="6">
        <f>IF($A736&gt;DataEnd,NA(),IFERROR(INDEX('iBoxx inputs'!C:C,MATCH($A736,'iBoxx inputs'!$A:$A,0)),E735))</f>
        <v>6.7104346896087703</v>
      </c>
      <c r="F736" s="6">
        <f>IF($A736&gt;DataEnd,NA(),IFERROR(INDEX('Bank of England inputs'!D:D,MATCH($A736,'Bank of England inputs'!$A:$A,0),0),F735))</f>
        <v>2.5229806375904662</v>
      </c>
      <c r="H736" s="5">
        <f t="shared" si="34"/>
        <v>36854</v>
      </c>
      <c r="I736" s="6">
        <f t="shared" si="35"/>
        <v>6.57959144199347</v>
      </c>
      <c r="J736" s="6">
        <f t="shared" si="33"/>
        <v>3.9567819616391775</v>
      </c>
    </row>
    <row r="737" spans="1:10" x14ac:dyDescent="0.2">
      <c r="A737" s="5">
        <f>IF(AND(dateA=1,A736&lt;DataEnd),'iBoxx inputs'!A741,IF(AND(dateA=2,A736&lt;DataEnd),'Bank of England inputs'!A741,IF(dateA=3,A736+1,IF(dateA=4,WORKDAY(A736,1,),WORKDAY(A736,1,holidayQ)))))</f>
        <v>36857</v>
      </c>
      <c r="B737" s="35">
        <f>MATCH(A737,'iBoxx inputs'!A:A,0)</f>
        <v>773</v>
      </c>
      <c r="C737" s="35">
        <f>MATCH(A737,'Bank of England inputs'!A:A,0)</f>
        <v>741</v>
      </c>
      <c r="D737" s="6">
        <f>IF($A737&gt;DataEnd,NA(),IFERROR(INDEX('iBoxx inputs'!B:B,MATCH($A737,'iBoxx inputs'!$A:$A,0)),D736))</f>
        <v>6.3788912359333301</v>
      </c>
      <c r="E737" s="6">
        <f>IF($A737&gt;DataEnd,NA(),IFERROR(INDEX('iBoxx inputs'!C:C,MATCH($A737,'iBoxx inputs'!$A:$A,0)),E736))</f>
        <v>6.6667200520970002</v>
      </c>
      <c r="F737" s="6">
        <f>IF($A737&gt;DataEnd,NA(),IFERROR(INDEX('Bank of England inputs'!D:D,MATCH($A737,'Bank of England inputs'!$A:$A,0),0),F736))</f>
        <v>2.5039123630673066</v>
      </c>
      <c r="H737" s="5">
        <f t="shared" si="34"/>
        <v>36857</v>
      </c>
      <c r="I737" s="6">
        <f t="shared" si="35"/>
        <v>6.5228056440151647</v>
      </c>
      <c r="J737" s="6">
        <f t="shared" si="33"/>
        <v>3.9207218420239442</v>
      </c>
    </row>
    <row r="738" spans="1:10" x14ac:dyDescent="0.2">
      <c r="A738" s="5">
        <f>IF(AND(dateA=1,A737&lt;DataEnd),'iBoxx inputs'!A742,IF(AND(dateA=2,A737&lt;DataEnd),'Bank of England inputs'!A742,IF(dateA=3,A737+1,IF(dateA=4,WORKDAY(A737,1,),WORKDAY(A737,1,holidayQ)))))</f>
        <v>36858</v>
      </c>
      <c r="B738" s="35">
        <f>MATCH(A738,'iBoxx inputs'!A:A,0)</f>
        <v>774</v>
      </c>
      <c r="C738" s="35">
        <f>MATCH(A738,'Bank of England inputs'!A:A,0)</f>
        <v>742</v>
      </c>
      <c r="D738" s="6">
        <f>IF($A738&gt;DataEnd,NA(),IFERROR(INDEX('iBoxx inputs'!B:B,MATCH($A738,'iBoxx inputs'!$A:$A,0)),D737))</f>
        <v>6.35436535564991</v>
      </c>
      <c r="E738" s="6">
        <f>IF($A738&gt;DataEnd,NA(),IFERROR(INDEX('iBoxx inputs'!C:C,MATCH($A738,'iBoxx inputs'!$A:$A,0)),E737))</f>
        <v>6.6308094957327004</v>
      </c>
      <c r="F738" s="6">
        <f>IF($A738&gt;DataEnd,NA(),IFERROR(INDEX('Bank of England inputs'!D:D,MATCH($A738,'Bank of England inputs'!$A:$A,0),0),F737))</f>
        <v>2.5044022696145696</v>
      </c>
      <c r="H738" s="5">
        <f t="shared" si="34"/>
        <v>36858</v>
      </c>
      <c r="I738" s="6">
        <f t="shared" si="35"/>
        <v>6.4925874256913048</v>
      </c>
      <c r="J738" s="6">
        <f t="shared" si="33"/>
        <v>3.8907452438839751</v>
      </c>
    </row>
    <row r="739" spans="1:10" x14ac:dyDescent="0.2">
      <c r="A739" s="5">
        <f>IF(AND(dateA=1,A738&lt;DataEnd),'iBoxx inputs'!A743,IF(AND(dateA=2,A738&lt;DataEnd),'Bank of England inputs'!A743,IF(dateA=3,A738+1,IF(dateA=4,WORKDAY(A738,1,),WORKDAY(A738,1,holidayQ)))))</f>
        <v>36859</v>
      </c>
      <c r="B739" s="35">
        <f>MATCH(A739,'iBoxx inputs'!A:A,0)</f>
        <v>775</v>
      </c>
      <c r="C739" s="35">
        <f>MATCH(A739,'Bank of England inputs'!A:A,0)</f>
        <v>743</v>
      </c>
      <c r="D739" s="6">
        <f>IF($A739&gt;DataEnd,NA(),IFERROR(INDEX('iBoxx inputs'!B:B,MATCH($A739,'iBoxx inputs'!$A:$A,0)),D738))</f>
        <v>6.3953338416108299</v>
      </c>
      <c r="E739" s="6">
        <f>IF($A739&gt;DataEnd,NA(),IFERROR(INDEX('iBoxx inputs'!C:C,MATCH($A739,'iBoxx inputs'!$A:$A,0)),E738))</f>
        <v>6.6586952495191598</v>
      </c>
      <c r="F739" s="6">
        <f>IF($A739&gt;DataEnd,NA(),IFERROR(INDEX('Bank of England inputs'!D:D,MATCH($A739,'Bank of England inputs'!$A:$A,0),0),F738))</f>
        <v>2.5535661872615245</v>
      </c>
      <c r="H739" s="5">
        <f t="shared" si="34"/>
        <v>36859</v>
      </c>
      <c r="I739" s="6">
        <f t="shared" si="35"/>
        <v>6.5270145455649953</v>
      </c>
      <c r="J739" s="6">
        <f t="shared" si="33"/>
        <v>3.87451017651399</v>
      </c>
    </row>
    <row r="740" spans="1:10" x14ac:dyDescent="0.2">
      <c r="A740" s="5">
        <f>IF(AND(dateA=1,A739&lt;DataEnd),'iBoxx inputs'!A744,IF(AND(dateA=2,A739&lt;DataEnd),'Bank of England inputs'!A744,IF(dateA=3,A739+1,IF(dateA=4,WORKDAY(A739,1,),WORKDAY(A739,1,holidayQ)))))</f>
        <v>36860</v>
      </c>
      <c r="B740" s="35">
        <f>MATCH(A740,'iBoxx inputs'!A:A,0)</f>
        <v>776</v>
      </c>
      <c r="C740" s="35">
        <f>MATCH(A740,'Bank of England inputs'!A:A,0)</f>
        <v>744</v>
      </c>
      <c r="D740" s="6">
        <f>IF($A740&gt;DataEnd,NA(),IFERROR(INDEX('iBoxx inputs'!B:B,MATCH($A740,'iBoxx inputs'!$A:$A,0)),D739))</f>
        <v>6.3855563824072998</v>
      </c>
      <c r="E740" s="6">
        <f>IF($A740&gt;DataEnd,NA(),IFERROR(INDEX('iBoxx inputs'!C:C,MATCH($A740,'iBoxx inputs'!$A:$A,0)),E739))</f>
        <v>6.6426955057331902</v>
      </c>
      <c r="F740" s="6">
        <f>IF($A740&gt;DataEnd,NA(),IFERROR(INDEX('Bank of England inputs'!D:D,MATCH($A740,'Bank of England inputs'!$A:$A,0),0),F739))</f>
        <v>2.5342465753424692</v>
      </c>
      <c r="H740" s="5">
        <f t="shared" si="34"/>
        <v>36860</v>
      </c>
      <c r="I740" s="6">
        <f t="shared" si="35"/>
        <v>6.514125944070245</v>
      </c>
      <c r="J740" s="6">
        <f t="shared" si="33"/>
        <v>3.8815122767819288</v>
      </c>
    </row>
    <row r="741" spans="1:10" x14ac:dyDescent="0.2">
      <c r="A741" s="5">
        <f>IF(AND(dateA=1,A740&lt;DataEnd),'iBoxx inputs'!A745,IF(AND(dateA=2,A740&lt;DataEnd),'Bank of England inputs'!A745,IF(dateA=3,A740+1,IF(dateA=4,WORKDAY(A740,1,),WORKDAY(A740,1,holidayQ)))))</f>
        <v>36861</v>
      </c>
      <c r="B741" s="35">
        <f>MATCH(A741,'iBoxx inputs'!A:A,0)</f>
        <v>777</v>
      </c>
      <c r="C741" s="35">
        <f>MATCH(A741,'Bank of England inputs'!A:A,0)</f>
        <v>745</v>
      </c>
      <c r="D741" s="6">
        <f>IF($A741&gt;DataEnd,NA(),IFERROR(INDEX('iBoxx inputs'!B:B,MATCH($A741,'iBoxx inputs'!$A:$A,0)),D740))</f>
        <v>6.4126232126106499</v>
      </c>
      <c r="E741" s="6">
        <f>IF($A741&gt;DataEnd,NA(),IFERROR(INDEX('iBoxx inputs'!C:C,MATCH($A741,'iBoxx inputs'!$A:$A,0)),E740))</f>
        <v>6.6448646589215601</v>
      </c>
      <c r="F741" s="6">
        <f>IF($A741&gt;DataEnd,NA(),IFERROR(INDEX('Bank of England inputs'!D:D,MATCH($A741,'Bank of England inputs'!$A:$A,0),0),F740))</f>
        <v>2.5244618395303453</v>
      </c>
      <c r="H741" s="5">
        <f t="shared" si="34"/>
        <v>36861</v>
      </c>
      <c r="I741" s="6">
        <f t="shared" si="35"/>
        <v>6.528743935766105</v>
      </c>
      <c r="J741" s="6">
        <f t="shared" si="33"/>
        <v>3.9056845794549933</v>
      </c>
    </row>
    <row r="742" spans="1:10" x14ac:dyDescent="0.2">
      <c r="A742" s="5">
        <f>IF(AND(dateA=1,A741&lt;DataEnd),'iBoxx inputs'!A746,IF(AND(dateA=2,A741&lt;DataEnd),'Bank of England inputs'!A746,IF(dateA=3,A741+1,IF(dateA=4,WORKDAY(A741,1,),WORKDAY(A741,1,holidayQ)))))</f>
        <v>36864</v>
      </c>
      <c r="B742" s="35">
        <f>MATCH(A742,'iBoxx inputs'!A:A,0)</f>
        <v>778</v>
      </c>
      <c r="C742" s="35">
        <f>MATCH(A742,'Bank of England inputs'!A:A,0)</f>
        <v>746</v>
      </c>
      <c r="D742" s="6">
        <f>IF($A742&gt;DataEnd,NA(),IFERROR(INDEX('iBoxx inputs'!B:B,MATCH($A742,'iBoxx inputs'!$A:$A,0)),D741))</f>
        <v>6.3919593265917696</v>
      </c>
      <c r="E742" s="6">
        <f>IF($A742&gt;DataEnd,NA(),IFERROR(INDEX('iBoxx inputs'!C:C,MATCH($A742,'iBoxx inputs'!$A:$A,0)),E741))</f>
        <v>6.6200336333696397</v>
      </c>
      <c r="F742" s="6">
        <f>IF($A742&gt;DataEnd,NA(),IFERROR(INDEX('Bank of England inputs'!D:D,MATCH($A742,'Bank of England inputs'!$A:$A,0),0),F741))</f>
        <v>2.5051374889911049</v>
      </c>
      <c r="H742" s="5">
        <f t="shared" si="34"/>
        <v>36864</v>
      </c>
      <c r="I742" s="6">
        <f t="shared" si="35"/>
        <v>6.5059964799807046</v>
      </c>
      <c r="J742" s="6">
        <f t="shared" si="33"/>
        <v>3.9030814347420284</v>
      </c>
    </row>
    <row r="743" spans="1:10" x14ac:dyDescent="0.2">
      <c r="A743" s="5">
        <f>IF(AND(dateA=1,A742&lt;DataEnd),'iBoxx inputs'!A747,IF(AND(dateA=2,A742&lt;DataEnd),'Bank of England inputs'!A747,IF(dateA=3,A742+1,IF(dateA=4,WORKDAY(A742,1,),WORKDAY(A742,1,holidayQ)))))</f>
        <v>36865</v>
      </c>
      <c r="B743" s="35">
        <f>MATCH(A743,'iBoxx inputs'!A:A,0)</f>
        <v>779</v>
      </c>
      <c r="C743" s="35">
        <f>MATCH(A743,'Bank of England inputs'!A:A,0)</f>
        <v>747</v>
      </c>
      <c r="D743" s="6">
        <f>IF($A743&gt;DataEnd,NA(),IFERROR(INDEX('iBoxx inputs'!B:B,MATCH($A743,'iBoxx inputs'!$A:$A,0)),D742))</f>
        <v>6.40735574047239</v>
      </c>
      <c r="E743" s="6">
        <f>IF($A743&gt;DataEnd,NA(),IFERROR(INDEX('iBoxx inputs'!C:C,MATCH($A743,'iBoxx inputs'!$A:$A,0)),E742))</f>
        <v>6.6420281018660496</v>
      </c>
      <c r="F743" s="6">
        <f>IF($A743&gt;DataEnd,NA(),IFERROR(INDEX('Bank of England inputs'!D:D,MATCH($A743,'Bank of England inputs'!$A:$A,0),0),F742))</f>
        <v>2.5347426110784887</v>
      </c>
      <c r="H743" s="5">
        <f t="shared" si="34"/>
        <v>36865</v>
      </c>
      <c r="I743" s="6">
        <f t="shared" si="35"/>
        <v>6.5246919211692198</v>
      </c>
      <c r="J743" s="6">
        <f t="shared" si="33"/>
        <v>3.8913145032458907</v>
      </c>
    </row>
    <row r="744" spans="1:10" x14ac:dyDescent="0.2">
      <c r="A744" s="5">
        <f>IF(AND(dateA=1,A743&lt;DataEnd),'iBoxx inputs'!A748,IF(AND(dateA=2,A743&lt;DataEnd),'Bank of England inputs'!A748,IF(dateA=3,A743+1,IF(dateA=4,WORKDAY(A743,1,),WORKDAY(A743,1,holidayQ)))))</f>
        <v>36866</v>
      </c>
      <c r="B744" s="35">
        <f>MATCH(A744,'iBoxx inputs'!A:A,0)</f>
        <v>780</v>
      </c>
      <c r="C744" s="35">
        <f>MATCH(A744,'Bank of England inputs'!A:A,0)</f>
        <v>748</v>
      </c>
      <c r="D744" s="6">
        <f>IF($A744&gt;DataEnd,NA(),IFERROR(INDEX('iBoxx inputs'!B:B,MATCH($A744,'iBoxx inputs'!$A:$A,0)),D743))</f>
        <v>6.4047287813956597</v>
      </c>
      <c r="E744" s="6">
        <f>IF($A744&gt;DataEnd,NA(),IFERROR(INDEX('iBoxx inputs'!C:C,MATCH($A744,'iBoxx inputs'!$A:$A,0)),E743))</f>
        <v>6.6363835669032802</v>
      </c>
      <c r="F744" s="6">
        <f>IF($A744&gt;DataEnd,NA(),IFERROR(INDEX('Bank of England inputs'!D:D,MATCH($A744,'Bank of England inputs'!$A:$A,0),0),F743))</f>
        <v>2.5247088756238378</v>
      </c>
      <c r="H744" s="5">
        <f t="shared" si="34"/>
        <v>36866</v>
      </c>
      <c r="I744" s="6">
        <f t="shared" si="35"/>
        <v>6.52055617414947</v>
      </c>
      <c r="J744" s="6">
        <f t="shared" si="33"/>
        <v>3.8974480809041978</v>
      </c>
    </row>
    <row r="745" spans="1:10" x14ac:dyDescent="0.2">
      <c r="A745" s="5">
        <f>IF(AND(dateA=1,A744&lt;DataEnd),'iBoxx inputs'!A749,IF(AND(dateA=2,A744&lt;DataEnd),'Bank of England inputs'!A749,IF(dateA=3,A744+1,IF(dateA=4,WORKDAY(A744,1,),WORKDAY(A744,1,holidayQ)))))</f>
        <v>36867</v>
      </c>
      <c r="B745" s="35">
        <f>MATCH(A745,'iBoxx inputs'!A:A,0)</f>
        <v>781</v>
      </c>
      <c r="C745" s="35">
        <f>MATCH(A745,'Bank of England inputs'!A:A,0)</f>
        <v>749</v>
      </c>
      <c r="D745" s="6">
        <f>IF($A745&gt;DataEnd,NA(),IFERROR(INDEX('iBoxx inputs'!B:B,MATCH($A745,'iBoxx inputs'!$A:$A,0)),D744))</f>
        <v>6.4204493025997103</v>
      </c>
      <c r="E745" s="6">
        <f>IF($A745&gt;DataEnd,NA(),IFERROR(INDEX('iBoxx inputs'!C:C,MATCH($A745,'iBoxx inputs'!$A:$A,0)),E744))</f>
        <v>6.6512938554496301</v>
      </c>
      <c r="F745" s="6">
        <f>IF($A745&gt;DataEnd,NA(),IFERROR(INDEX('Bank of England inputs'!D:D,MATCH($A745,'Bank of England inputs'!$A:$A,0),0),F744))</f>
        <v>2.5445292620865256</v>
      </c>
      <c r="H745" s="5">
        <f t="shared" si="34"/>
        <v>36867</v>
      </c>
      <c r="I745" s="6">
        <f t="shared" si="35"/>
        <v>6.5358715790246702</v>
      </c>
      <c r="J745" s="6">
        <f t="shared" si="33"/>
        <v>3.892301564656786</v>
      </c>
    </row>
    <row r="746" spans="1:10" x14ac:dyDescent="0.2">
      <c r="A746" s="5">
        <f>IF(AND(dateA=1,A745&lt;DataEnd),'iBoxx inputs'!A750,IF(AND(dateA=2,A745&lt;DataEnd),'Bank of England inputs'!A750,IF(dateA=3,A745+1,IF(dateA=4,WORKDAY(A745,1,),WORKDAY(A745,1,holidayQ)))))</f>
        <v>36868</v>
      </c>
      <c r="B746" s="35">
        <f>MATCH(A746,'iBoxx inputs'!A:A,0)</f>
        <v>782</v>
      </c>
      <c r="C746" s="35">
        <f>MATCH(A746,'Bank of England inputs'!A:A,0)</f>
        <v>750</v>
      </c>
      <c r="D746" s="6">
        <f>IF($A746&gt;DataEnd,NA(),IFERROR(INDEX('iBoxx inputs'!B:B,MATCH($A746,'iBoxx inputs'!$A:$A,0)),D745))</f>
        <v>6.4637120627040803</v>
      </c>
      <c r="E746" s="6">
        <f>IF($A746&gt;DataEnd,NA(),IFERROR(INDEX('iBoxx inputs'!C:C,MATCH($A746,'iBoxx inputs'!$A:$A,0)),E745))</f>
        <v>6.7053906751484504</v>
      </c>
      <c r="F746" s="6">
        <f>IF($A746&gt;DataEnd,NA(),IFERROR(INDEX('Bank of England inputs'!D:D,MATCH($A746,'Bank of England inputs'!$A:$A,0),0),F745))</f>
        <v>2.5834230355220589</v>
      </c>
      <c r="H746" s="5">
        <f t="shared" si="34"/>
        <v>36868</v>
      </c>
      <c r="I746" s="6">
        <f t="shared" si="35"/>
        <v>6.5845513689262649</v>
      </c>
      <c r="J746" s="6">
        <f t="shared" si="33"/>
        <v>3.9003653953121775</v>
      </c>
    </row>
    <row r="747" spans="1:10" x14ac:dyDescent="0.2">
      <c r="A747" s="5">
        <f>IF(AND(dateA=1,A746&lt;DataEnd),'iBoxx inputs'!A751,IF(AND(dateA=2,A746&lt;DataEnd),'Bank of England inputs'!A751,IF(dateA=3,A746+1,IF(dateA=4,WORKDAY(A746,1,),WORKDAY(A746,1,holidayQ)))))</f>
        <v>36871</v>
      </c>
      <c r="B747" s="35">
        <f>MATCH(A747,'iBoxx inputs'!A:A,0)</f>
        <v>783</v>
      </c>
      <c r="C747" s="35">
        <f>MATCH(A747,'Bank of England inputs'!A:A,0)</f>
        <v>751</v>
      </c>
      <c r="D747" s="6">
        <f>IF($A747&gt;DataEnd,NA(),IFERROR(INDEX('iBoxx inputs'!B:B,MATCH($A747,'iBoxx inputs'!$A:$A,0)),D746))</f>
        <v>6.4599975978059998</v>
      </c>
      <c r="E747" s="6">
        <f>IF($A747&gt;DataEnd,NA(),IFERROR(INDEX('iBoxx inputs'!C:C,MATCH($A747,'iBoxx inputs'!$A:$A,0)),E746))</f>
        <v>6.7040589948558402</v>
      </c>
      <c r="F747" s="6">
        <f>IF($A747&gt;DataEnd,NA(),IFERROR(INDEX('Bank of England inputs'!D:D,MATCH($A747,'Bank of England inputs'!$A:$A,0),0),F746))</f>
        <v>2.5733855185909871</v>
      </c>
      <c r="H747" s="5">
        <f t="shared" si="34"/>
        <v>36871</v>
      </c>
      <c r="I747" s="6">
        <f t="shared" si="35"/>
        <v>6.58202829633092</v>
      </c>
      <c r="J747" s="6">
        <f t="shared" si="33"/>
        <v>3.9080729932750247</v>
      </c>
    </row>
    <row r="748" spans="1:10" x14ac:dyDescent="0.2">
      <c r="A748" s="5">
        <f>IF(AND(dateA=1,A747&lt;DataEnd),'iBoxx inputs'!A752,IF(AND(dateA=2,A747&lt;DataEnd),'Bank of England inputs'!A752,IF(dateA=3,A747+1,IF(dateA=4,WORKDAY(A747,1,),WORKDAY(A747,1,holidayQ)))))</f>
        <v>36872</v>
      </c>
      <c r="B748" s="35">
        <f>MATCH(A748,'iBoxx inputs'!A:A,0)</f>
        <v>784</v>
      </c>
      <c r="C748" s="35">
        <f>MATCH(A748,'Bank of England inputs'!A:A,0)</f>
        <v>752</v>
      </c>
      <c r="D748" s="6">
        <f>IF($A748&gt;DataEnd,NA(),IFERROR(INDEX('iBoxx inputs'!B:B,MATCH($A748,'iBoxx inputs'!$A:$A,0)),D747))</f>
        <v>6.4702557954669597</v>
      </c>
      <c r="E748" s="6">
        <f>IF($A748&gt;DataEnd,NA(),IFERROR(INDEX('iBoxx inputs'!C:C,MATCH($A748,'iBoxx inputs'!$A:$A,0)),E747))</f>
        <v>6.7145399105113297</v>
      </c>
      <c r="F748" s="6">
        <f>IF($A748&gt;DataEnd,NA(),IFERROR(INDEX('Bank of England inputs'!D:D,MATCH($A748,'Bank of England inputs'!$A:$A,0),0),F747))</f>
        <v>2.5831702544031332</v>
      </c>
      <c r="H748" s="5">
        <f t="shared" si="34"/>
        <v>36872</v>
      </c>
      <c r="I748" s="6">
        <f t="shared" si="35"/>
        <v>6.5923978529891443</v>
      </c>
      <c r="J748" s="6">
        <f t="shared" si="33"/>
        <v>3.908270322162255</v>
      </c>
    </row>
    <row r="749" spans="1:10" x14ac:dyDescent="0.2">
      <c r="A749" s="5">
        <f>IF(AND(dateA=1,A748&lt;DataEnd),'iBoxx inputs'!A753,IF(AND(dateA=2,A748&lt;DataEnd),'Bank of England inputs'!A753,IF(dateA=3,A748+1,IF(dateA=4,WORKDAY(A748,1,),WORKDAY(A748,1,holidayQ)))))</f>
        <v>36873</v>
      </c>
      <c r="B749" s="35">
        <f>MATCH(A749,'iBoxx inputs'!A:A,0)</f>
        <v>785</v>
      </c>
      <c r="C749" s="35">
        <f>MATCH(A749,'Bank of England inputs'!A:A,0)</f>
        <v>753</v>
      </c>
      <c r="D749" s="6">
        <f>IF($A749&gt;DataEnd,NA(),IFERROR(INDEX('iBoxx inputs'!B:B,MATCH($A749,'iBoxx inputs'!$A:$A,0)),D748))</f>
        <v>6.4049779300811602</v>
      </c>
      <c r="E749" s="6">
        <f>IF($A749&gt;DataEnd,NA(),IFERROR(INDEX('iBoxx inputs'!C:C,MATCH($A749,'iBoxx inputs'!$A:$A,0)),E748))</f>
        <v>6.6494760799860604</v>
      </c>
      <c r="F749" s="6">
        <f>IF($A749&gt;DataEnd,NA(),IFERROR(INDEX('Bank of England inputs'!D:D,MATCH($A749,'Bank of England inputs'!$A:$A,0),0),F748))</f>
        <v>2.5342465753424692</v>
      </c>
      <c r="H749" s="5">
        <f t="shared" si="34"/>
        <v>36873</v>
      </c>
      <c r="I749" s="6">
        <f t="shared" si="35"/>
        <v>6.5272270050336108</v>
      </c>
      <c r="J749" s="6">
        <f t="shared" si="33"/>
        <v>3.8942895306272929</v>
      </c>
    </row>
    <row r="750" spans="1:10" x14ac:dyDescent="0.2">
      <c r="A750" s="5">
        <f>IF(AND(dateA=1,A749&lt;DataEnd),'iBoxx inputs'!A754,IF(AND(dateA=2,A749&lt;DataEnd),'Bank of England inputs'!A754,IF(dateA=3,A749+1,IF(dateA=4,WORKDAY(A749,1,),WORKDAY(A749,1,holidayQ)))))</f>
        <v>36874</v>
      </c>
      <c r="B750" s="35">
        <f>MATCH(A750,'iBoxx inputs'!A:A,0)</f>
        <v>786</v>
      </c>
      <c r="C750" s="35">
        <f>MATCH(A750,'Bank of England inputs'!A:A,0)</f>
        <v>754</v>
      </c>
      <c r="D750" s="6">
        <f>IF($A750&gt;DataEnd,NA(),IFERROR(INDEX('iBoxx inputs'!B:B,MATCH($A750,'iBoxx inputs'!$A:$A,0)),D749))</f>
        <v>6.4166859402299101</v>
      </c>
      <c r="E750" s="6">
        <f>IF($A750&gt;DataEnd,NA(),IFERROR(INDEX('iBoxx inputs'!C:C,MATCH($A750,'iBoxx inputs'!$A:$A,0)),E749))</f>
        <v>6.6667674925875904</v>
      </c>
      <c r="F750" s="6">
        <f>IF($A750&gt;DataEnd,NA(),IFERROR(INDEX('Bank of England inputs'!D:D,MATCH($A750,'Bank of England inputs'!$A:$A,0),0),F749))</f>
        <v>2.5437824087662708</v>
      </c>
      <c r="H750" s="5">
        <f t="shared" si="34"/>
        <v>36874</v>
      </c>
      <c r="I750" s="6">
        <f t="shared" si="35"/>
        <v>6.5417267164087498</v>
      </c>
      <c r="J750" s="6">
        <f t="shared" si="33"/>
        <v>3.8987681297981025</v>
      </c>
    </row>
    <row r="751" spans="1:10" x14ac:dyDescent="0.2">
      <c r="A751" s="5">
        <f>IF(AND(dateA=1,A750&lt;DataEnd),'iBoxx inputs'!A755,IF(AND(dateA=2,A750&lt;DataEnd),'Bank of England inputs'!A755,IF(dateA=3,A750+1,IF(dateA=4,WORKDAY(A750,1,),WORKDAY(A750,1,holidayQ)))))</f>
        <v>36875</v>
      </c>
      <c r="B751" s="35">
        <f>MATCH(A751,'iBoxx inputs'!A:A,0)</f>
        <v>787</v>
      </c>
      <c r="C751" s="35">
        <f>MATCH(A751,'Bank of England inputs'!A:A,0)</f>
        <v>755</v>
      </c>
      <c r="D751" s="6">
        <f>IF($A751&gt;DataEnd,NA(),IFERROR(INDEX('iBoxx inputs'!B:B,MATCH($A751,'iBoxx inputs'!$A:$A,0)),D750))</f>
        <v>6.3934319650516596</v>
      </c>
      <c r="E751" s="6">
        <f>IF($A751&gt;DataEnd,NA(),IFERROR(INDEX('iBoxx inputs'!C:C,MATCH($A751,'iBoxx inputs'!$A:$A,0)),E750))</f>
        <v>6.6383872440128702</v>
      </c>
      <c r="F751" s="6">
        <f>IF($A751&gt;DataEnd,NA(),IFERROR(INDEX('Bank of England inputs'!D:D,MATCH($A751,'Bank of England inputs'!$A:$A,0),0),F750))</f>
        <v>2.4946194482488915</v>
      </c>
      <c r="H751" s="5">
        <f t="shared" si="34"/>
        <v>36875</v>
      </c>
      <c r="I751" s="6">
        <f t="shared" si="35"/>
        <v>6.5159096045322649</v>
      </c>
      <c r="J751" s="6">
        <f t="shared" si="33"/>
        <v>3.9234158611748171</v>
      </c>
    </row>
    <row r="752" spans="1:10" x14ac:dyDescent="0.2">
      <c r="A752" s="5">
        <f>IF(AND(dateA=1,A751&lt;DataEnd),'iBoxx inputs'!A756,IF(AND(dateA=2,A751&lt;DataEnd),'Bank of England inputs'!A756,IF(dateA=3,A751+1,IF(dateA=4,WORKDAY(A751,1,),WORKDAY(A751,1,holidayQ)))))</f>
        <v>36878</v>
      </c>
      <c r="B752" s="35">
        <f>MATCH(A752,'iBoxx inputs'!A:A,0)</f>
        <v>788</v>
      </c>
      <c r="C752" s="35">
        <f>MATCH(A752,'Bank of England inputs'!A:A,0)</f>
        <v>756</v>
      </c>
      <c r="D752" s="6">
        <f>IF($A752&gt;DataEnd,NA(),IFERROR(INDEX('iBoxx inputs'!B:B,MATCH($A752,'iBoxx inputs'!$A:$A,0)),D751))</f>
        <v>6.3976412929405697</v>
      </c>
      <c r="E752" s="6">
        <f>IF($A752&gt;DataEnd,NA(),IFERROR(INDEX('iBoxx inputs'!C:C,MATCH($A752,'iBoxx inputs'!$A:$A,0)),E751))</f>
        <v>6.6293763351754604</v>
      </c>
      <c r="F752" s="6">
        <f>IF($A752&gt;DataEnd,NA(),IFERROR(INDEX('Bank of England inputs'!D:D,MATCH($A752,'Bank of England inputs'!$A:$A,0),0),F751))</f>
        <v>2.4946194482488915</v>
      </c>
      <c r="H752" s="5">
        <f t="shared" si="34"/>
        <v>36878</v>
      </c>
      <c r="I752" s="6">
        <f t="shared" si="35"/>
        <v>6.5135088140580155</v>
      </c>
      <c r="J752" s="6">
        <f t="shared" si="33"/>
        <v>3.9210735036079747</v>
      </c>
    </row>
    <row r="753" spans="1:10" x14ac:dyDescent="0.2">
      <c r="A753" s="5">
        <f>IF(AND(dateA=1,A752&lt;DataEnd),'iBoxx inputs'!A757,IF(AND(dateA=2,A752&lt;DataEnd),'Bank of England inputs'!A757,IF(dateA=3,A752+1,IF(dateA=4,WORKDAY(A752,1,),WORKDAY(A752,1,holidayQ)))))</f>
        <v>36879</v>
      </c>
      <c r="B753" s="35">
        <f>MATCH(A753,'iBoxx inputs'!A:A,0)</f>
        <v>789</v>
      </c>
      <c r="C753" s="35">
        <f>MATCH(A753,'Bank of England inputs'!A:A,0)</f>
        <v>757</v>
      </c>
      <c r="D753" s="6">
        <f>IF($A753&gt;DataEnd,NA(),IFERROR(INDEX('iBoxx inputs'!B:B,MATCH($A753,'iBoxx inputs'!$A:$A,0)),D752))</f>
        <v>6.4394297715278004</v>
      </c>
      <c r="E753" s="6">
        <f>IF($A753&gt;DataEnd,NA(),IFERROR(INDEX('iBoxx inputs'!C:C,MATCH($A753,'iBoxx inputs'!$A:$A,0)),E752))</f>
        <v>6.6709163566412997</v>
      </c>
      <c r="F753" s="6">
        <f>IF($A753&gt;DataEnd,NA(),IFERROR(INDEX('Bank of England inputs'!D:D,MATCH($A753,'Bank of England inputs'!$A:$A,0),0),F752))</f>
        <v>2.5335028856500186</v>
      </c>
      <c r="H753" s="5">
        <f t="shared" si="34"/>
        <v>36879</v>
      </c>
      <c r="I753" s="6">
        <f t="shared" si="35"/>
        <v>6.55517306408455</v>
      </c>
      <c r="J753" s="6">
        <f t="shared" si="33"/>
        <v>3.92229862947302</v>
      </c>
    </row>
    <row r="754" spans="1:10" x14ac:dyDescent="0.2">
      <c r="A754" s="5">
        <f>IF(AND(dateA=1,A753&lt;DataEnd),'iBoxx inputs'!A758,IF(AND(dateA=2,A753&lt;DataEnd),'Bank of England inputs'!A758,IF(dateA=3,A753+1,IF(dateA=4,WORKDAY(A753,1,),WORKDAY(A753,1,holidayQ)))))</f>
        <v>36880</v>
      </c>
      <c r="B754" s="35">
        <f>MATCH(A754,'iBoxx inputs'!A:A,0)</f>
        <v>790</v>
      </c>
      <c r="C754" s="35">
        <f>MATCH(A754,'Bank of England inputs'!A:A,0)</f>
        <v>758</v>
      </c>
      <c r="D754" s="6">
        <f>IF($A754&gt;DataEnd,NA(),IFERROR(INDEX('iBoxx inputs'!B:B,MATCH($A754,'iBoxx inputs'!$A:$A,0)),D753))</f>
        <v>6.4416199029585899</v>
      </c>
      <c r="E754" s="6">
        <f>IF($A754&gt;DataEnd,NA(),IFERROR(INDEX('iBoxx inputs'!C:C,MATCH($A754,'iBoxx inputs'!$A:$A,0)),E753))</f>
        <v>6.6743448169874702</v>
      </c>
      <c r="F754" s="6">
        <f>IF($A754&gt;DataEnd,NA(),IFERROR(INDEX('Bank of England inputs'!D:D,MATCH($A754,'Bank of England inputs'!$A:$A,0),0),F753))</f>
        <v>2.5337507337116039</v>
      </c>
      <c r="H754" s="5">
        <f t="shared" si="34"/>
        <v>36880</v>
      </c>
      <c r="I754" s="6">
        <f t="shared" si="35"/>
        <v>6.55798235997303</v>
      </c>
      <c r="J754" s="6">
        <f t="shared" si="33"/>
        <v>3.9247872992695498</v>
      </c>
    </row>
    <row r="755" spans="1:10" x14ac:dyDescent="0.2">
      <c r="A755" s="5">
        <f>IF(AND(dateA=1,A754&lt;DataEnd),'iBoxx inputs'!A759,IF(AND(dateA=2,A754&lt;DataEnd),'Bank of England inputs'!A759,IF(dateA=3,A754+1,IF(dateA=4,WORKDAY(A754,1,),WORKDAY(A754,1,holidayQ)))))</f>
        <v>36881</v>
      </c>
      <c r="B755" s="35">
        <f>MATCH(A755,'iBoxx inputs'!A:A,0)</f>
        <v>791</v>
      </c>
      <c r="C755" s="35">
        <f>MATCH(A755,'Bank of England inputs'!A:A,0)</f>
        <v>759</v>
      </c>
      <c r="D755" s="6">
        <f>IF($A755&gt;DataEnd,NA(),IFERROR(INDEX('iBoxx inputs'!B:B,MATCH($A755,'iBoxx inputs'!$A:$A,0)),D754))</f>
        <v>6.4586986460787701</v>
      </c>
      <c r="E755" s="6">
        <f>IF($A755&gt;DataEnd,NA(),IFERROR(INDEX('iBoxx inputs'!C:C,MATCH($A755,'iBoxx inputs'!$A:$A,0)),E754))</f>
        <v>6.7000591406997403</v>
      </c>
      <c r="F755" s="6">
        <f>IF($A755&gt;DataEnd,NA(),IFERROR(INDEX('Bank of England inputs'!D:D,MATCH($A755,'Bank of England inputs'!$A:$A,0),0),F754))</f>
        <v>2.5628484789200767</v>
      </c>
      <c r="H755" s="5">
        <f t="shared" si="34"/>
        <v>36881</v>
      </c>
      <c r="I755" s="6">
        <f t="shared" si="35"/>
        <v>6.5793788933892552</v>
      </c>
      <c r="J755" s="6">
        <f t="shared" si="33"/>
        <v>3.9161650383517932</v>
      </c>
    </row>
    <row r="756" spans="1:10" x14ac:dyDescent="0.2">
      <c r="A756" s="5">
        <f>IF(AND(dateA=1,A755&lt;DataEnd),'iBoxx inputs'!A760,IF(AND(dateA=2,A755&lt;DataEnd),'Bank of England inputs'!A760,IF(dateA=3,A755+1,IF(dateA=4,WORKDAY(A755,1,),WORKDAY(A755,1,holidayQ)))))</f>
        <v>36882</v>
      </c>
      <c r="B756" s="35">
        <f>MATCH(A756,'iBoxx inputs'!A:A,0)</f>
        <v>792</v>
      </c>
      <c r="C756" s="35">
        <f>MATCH(A756,'Bank of England inputs'!A:A,0)</f>
        <v>760</v>
      </c>
      <c r="D756" s="6">
        <f>IF($A756&gt;DataEnd,NA(),IFERROR(INDEX('iBoxx inputs'!B:B,MATCH($A756,'iBoxx inputs'!$A:$A,0)),D755))</f>
        <v>6.4461707448427097</v>
      </c>
      <c r="E756" s="6">
        <f>IF($A756&gt;DataEnd,NA(),IFERROR(INDEX('iBoxx inputs'!C:C,MATCH($A756,'iBoxx inputs'!$A:$A,0)),E755))</f>
        <v>6.6886369055662502</v>
      </c>
      <c r="F756" s="6">
        <f>IF($A756&gt;DataEnd,NA(),IFERROR(INDEX('Bank of England inputs'!D:D,MATCH($A756,'Bank of England inputs'!$A:$A,0),0),F755))</f>
        <v>2.5432847500733713</v>
      </c>
      <c r="H756" s="5">
        <f t="shared" si="34"/>
        <v>36882</v>
      </c>
      <c r="I756" s="6">
        <f t="shared" si="35"/>
        <v>6.5674038252044795</v>
      </c>
      <c r="J756" s="6">
        <f t="shared" si="33"/>
        <v>3.9243126304555398</v>
      </c>
    </row>
    <row r="757" spans="1:10" x14ac:dyDescent="0.2">
      <c r="A757" s="5">
        <f>IF(AND(dateA=1,A756&lt;DataEnd),'iBoxx inputs'!A761,IF(AND(dateA=2,A756&lt;DataEnd),'Bank of England inputs'!A761,IF(dateA=3,A756+1,IF(dateA=4,WORKDAY(A756,1,),WORKDAY(A756,1,holidayQ)))))</f>
        <v>36887</v>
      </c>
      <c r="B757" s="35">
        <f>MATCH(A757,'iBoxx inputs'!A:A,0)</f>
        <v>795</v>
      </c>
      <c r="C757" s="35">
        <f>MATCH(A757,'Bank of England inputs'!A:A,0)</f>
        <v>761</v>
      </c>
      <c r="D757" s="6">
        <f>IF($A757&gt;DataEnd,NA(),IFERROR(INDEX('iBoxx inputs'!B:B,MATCH($A757,'iBoxx inputs'!$A:$A,0)),D756))</f>
        <v>6.4134257006435504</v>
      </c>
      <c r="E757" s="6">
        <f>IF($A757&gt;DataEnd,NA(),IFERROR(INDEX('iBoxx inputs'!C:C,MATCH($A757,'iBoxx inputs'!$A:$A,0)),E756))</f>
        <v>6.6588027812258099</v>
      </c>
      <c r="F757" s="6">
        <f>IF($A757&gt;DataEnd,NA(),IFERROR(INDEX('Bank of England inputs'!D:D,MATCH($A757,'Bank of England inputs'!$A:$A,0),0),F756))</f>
        <v>2.5139391568032909</v>
      </c>
      <c r="H757" s="5">
        <f t="shared" si="34"/>
        <v>36887</v>
      </c>
      <c r="I757" s="6">
        <f t="shared" si="35"/>
        <v>6.5361142409346797</v>
      </c>
      <c r="J757" s="6">
        <f t="shared" si="33"/>
        <v>3.9235396836903691</v>
      </c>
    </row>
    <row r="758" spans="1:10" x14ac:dyDescent="0.2">
      <c r="A758" s="5">
        <f>IF(AND(dateA=1,A757&lt;DataEnd),'iBoxx inputs'!A762,IF(AND(dateA=2,A757&lt;DataEnd),'Bank of England inputs'!A762,IF(dateA=3,A757+1,IF(dateA=4,WORKDAY(A757,1,),WORKDAY(A757,1,holidayQ)))))</f>
        <v>36888</v>
      </c>
      <c r="B758" s="35">
        <f>MATCH(A758,'iBoxx inputs'!A:A,0)</f>
        <v>796</v>
      </c>
      <c r="C758" s="35">
        <f>MATCH(A758,'Bank of England inputs'!A:A,0)</f>
        <v>762</v>
      </c>
      <c r="D758" s="6">
        <f>IF($A758&gt;DataEnd,NA(),IFERROR(INDEX('iBoxx inputs'!B:B,MATCH($A758,'iBoxx inputs'!$A:$A,0)),D757))</f>
        <v>6.4096367556342004</v>
      </c>
      <c r="E758" s="6">
        <f>IF($A758&gt;DataEnd,NA(),IFERROR(INDEX('iBoxx inputs'!C:C,MATCH($A758,'iBoxx inputs'!$A:$A,0)),E757))</f>
        <v>6.6597463401400701</v>
      </c>
      <c r="F758" s="6">
        <f>IF($A758&gt;DataEnd,NA(),IFERROR(INDEX('Bank of England inputs'!D:D,MATCH($A758,'Bank of England inputs'!$A:$A,0),0),F757))</f>
        <v>2.5139391568032909</v>
      </c>
      <c r="H758" s="5">
        <f t="shared" si="34"/>
        <v>36888</v>
      </c>
      <c r="I758" s="6">
        <f t="shared" si="35"/>
        <v>6.5346915478871352</v>
      </c>
      <c r="J758" s="6">
        <f t="shared" si="33"/>
        <v>3.9221518792032395</v>
      </c>
    </row>
    <row r="759" spans="1:10" x14ac:dyDescent="0.2">
      <c r="A759" s="5">
        <f>IF(AND(dateA=1,A758&lt;DataEnd),'iBoxx inputs'!A763,IF(AND(dateA=2,A758&lt;DataEnd),'Bank of England inputs'!A763,IF(dateA=3,A758+1,IF(dateA=4,WORKDAY(A758,1,),WORKDAY(A758,1,holidayQ)))))</f>
        <v>36889</v>
      </c>
      <c r="B759" s="35">
        <f>MATCH(A759,'iBoxx inputs'!A:A,0)</f>
        <v>797</v>
      </c>
      <c r="C759" s="35">
        <f>MATCH(A759,'Bank of England inputs'!A:A,0)</f>
        <v>763</v>
      </c>
      <c r="D759" s="6">
        <f>IF($A759&gt;DataEnd,NA(),IFERROR(INDEX('iBoxx inputs'!B:B,MATCH($A759,'iBoxx inputs'!$A:$A,0)),D758))</f>
        <v>6.3852370341258098</v>
      </c>
      <c r="E759" s="6">
        <f>IF($A759&gt;DataEnd,NA(),IFERROR(INDEX('iBoxx inputs'!C:C,MATCH($A759,'iBoxx inputs'!$A:$A,0)),E758))</f>
        <v>6.6334886415553003</v>
      </c>
      <c r="F759" s="6">
        <f>IF($A759&gt;DataEnd,NA(),IFERROR(INDEX('Bank of England inputs'!D:D,MATCH($A759,'Bank of England inputs'!$A:$A,0),0),F758))</f>
        <v>2.4843505477308403</v>
      </c>
      <c r="H759" s="5">
        <f t="shared" si="34"/>
        <v>36889</v>
      </c>
      <c r="I759" s="6">
        <f t="shared" si="35"/>
        <v>6.5093628378405555</v>
      </c>
      <c r="J759" s="6">
        <f t="shared" si="33"/>
        <v>3.9274408908266611</v>
      </c>
    </row>
    <row r="760" spans="1:10" x14ac:dyDescent="0.2">
      <c r="A760" s="5">
        <f>IF(AND(dateA=1,A759&lt;DataEnd),'iBoxx inputs'!A764,IF(AND(dateA=2,A759&lt;DataEnd),'Bank of England inputs'!A764,IF(dateA=3,A759+1,IF(dateA=4,WORKDAY(A759,1,),WORKDAY(A759,1,holidayQ)))))</f>
        <v>36893</v>
      </c>
      <c r="B760" s="35">
        <f>MATCH(A760,'iBoxx inputs'!A:A,0)</f>
        <v>800</v>
      </c>
      <c r="C760" s="35">
        <f>MATCH(A760,'Bank of England inputs'!A:A,0)</f>
        <v>764</v>
      </c>
      <c r="D760" s="6">
        <f>IF($A760&gt;DataEnd,NA(),IFERROR(INDEX('iBoxx inputs'!B:B,MATCH($A760,'iBoxx inputs'!$A:$A,0)),D759))</f>
        <v>6.3481678512778998</v>
      </c>
      <c r="E760" s="6">
        <f>IF($A760&gt;DataEnd,NA(),IFERROR(INDEX('iBoxx inputs'!C:C,MATCH($A760,'iBoxx inputs'!$A:$A,0)),E759))</f>
        <v>6.5519912091031198</v>
      </c>
      <c r="F760" s="6">
        <f>IF($A760&gt;DataEnd,NA(),IFERROR(INDEX('Bank of England inputs'!D:D,MATCH($A760,'Bank of England inputs'!$A:$A,0),0),F759))</f>
        <v>2.4163568773234223</v>
      </c>
      <c r="H760" s="5">
        <f t="shared" si="34"/>
        <v>36893</v>
      </c>
      <c r="I760" s="6">
        <f t="shared" si="35"/>
        <v>6.4500795301905098</v>
      </c>
      <c r="J760" s="6">
        <f t="shared" si="33"/>
        <v>3.9385531528901785</v>
      </c>
    </row>
    <row r="761" spans="1:10" x14ac:dyDescent="0.2">
      <c r="A761" s="5">
        <f>IF(AND(dateA=1,A760&lt;DataEnd),'iBoxx inputs'!A765,IF(AND(dateA=2,A760&lt;DataEnd),'Bank of England inputs'!A765,IF(dateA=3,A760+1,IF(dateA=4,WORKDAY(A760,1,),WORKDAY(A760,1,holidayQ)))))</f>
        <v>36894</v>
      </c>
      <c r="B761" s="35">
        <f>MATCH(A761,'iBoxx inputs'!A:A,0)</f>
        <v>801</v>
      </c>
      <c r="C761" s="35">
        <f>MATCH(A761,'Bank of England inputs'!A:A,0)</f>
        <v>765</v>
      </c>
      <c r="D761" s="6">
        <f>IF($A761&gt;DataEnd,NA(),IFERROR(INDEX('iBoxx inputs'!B:B,MATCH($A761,'iBoxx inputs'!$A:$A,0)),D760))</f>
        <v>6.3022093553010903</v>
      </c>
      <c r="E761" s="6">
        <f>IF($A761&gt;DataEnd,NA(),IFERROR(INDEX('iBoxx inputs'!C:C,MATCH($A761,'iBoxx inputs'!$A:$A,0)),E760))</f>
        <v>6.4764743143574703</v>
      </c>
      <c r="F761" s="6">
        <f>IF($A761&gt;DataEnd,NA(),IFERROR(INDEX('Bank of England inputs'!D:D,MATCH($A761,'Bank of England inputs'!$A:$A,0),0),F760))</f>
        <v>2.3583520892455301</v>
      </c>
      <c r="H761" s="5">
        <f t="shared" si="34"/>
        <v>36894</v>
      </c>
      <c r="I761" s="6">
        <f t="shared" si="35"/>
        <v>6.3893418348292803</v>
      </c>
      <c r="J761" s="6">
        <f t="shared" si="33"/>
        <v>3.9381151252505076</v>
      </c>
    </row>
    <row r="762" spans="1:10" x14ac:dyDescent="0.2">
      <c r="A762" s="5">
        <f>IF(AND(dateA=1,A761&lt;DataEnd),'iBoxx inputs'!A766,IF(AND(dateA=2,A761&lt;DataEnd),'Bank of England inputs'!A766,IF(dateA=3,A761+1,IF(dateA=4,WORKDAY(A761,1,),WORKDAY(A761,1,holidayQ)))))</f>
        <v>36895</v>
      </c>
      <c r="B762" s="35">
        <f>MATCH(A762,'iBoxx inputs'!A:A,0)</f>
        <v>802</v>
      </c>
      <c r="C762" s="35">
        <f>MATCH(A762,'Bank of England inputs'!A:A,0)</f>
        <v>766</v>
      </c>
      <c r="D762" s="6">
        <f>IF($A762&gt;DataEnd,NA(),IFERROR(INDEX('iBoxx inputs'!B:B,MATCH($A762,'iBoxx inputs'!$A:$A,0)),D761))</f>
        <v>6.3437449487029296</v>
      </c>
      <c r="E762" s="6">
        <f>IF($A762&gt;DataEnd,NA(),IFERROR(INDEX('iBoxx inputs'!C:C,MATCH($A762,'iBoxx inputs'!$A:$A,0)),E761))</f>
        <v>6.51391699708965</v>
      </c>
      <c r="F762" s="6">
        <f>IF($A762&gt;DataEnd,NA(),IFERROR(INDEX('Bank of England inputs'!D:D,MATCH($A762,'Bank of England inputs'!$A:$A,0),0),F761))</f>
        <v>2.4168297455968712</v>
      </c>
      <c r="H762" s="5">
        <f t="shared" si="34"/>
        <v>36895</v>
      </c>
      <c r="I762" s="6">
        <f t="shared" si="35"/>
        <v>6.4288309728962894</v>
      </c>
      <c r="J762" s="6">
        <f t="shared" si="33"/>
        <v>3.9173261242954061</v>
      </c>
    </row>
    <row r="763" spans="1:10" x14ac:dyDescent="0.2">
      <c r="A763" s="5">
        <f>IF(AND(dateA=1,A762&lt;DataEnd),'iBoxx inputs'!A767,IF(AND(dateA=2,A762&lt;DataEnd),'Bank of England inputs'!A767,IF(dateA=3,A762+1,IF(dateA=4,WORKDAY(A762,1,),WORKDAY(A762,1,holidayQ)))))</f>
        <v>36896</v>
      </c>
      <c r="B763" s="35">
        <f>MATCH(A763,'iBoxx inputs'!A:A,0)</f>
        <v>803</v>
      </c>
      <c r="C763" s="35">
        <f>MATCH(A763,'Bank of England inputs'!A:A,0)</f>
        <v>767</v>
      </c>
      <c r="D763" s="6">
        <f>IF($A763&gt;DataEnd,NA(),IFERROR(INDEX('iBoxx inputs'!B:B,MATCH($A763,'iBoxx inputs'!$A:$A,0)),D762))</f>
        <v>6.3726131944078004</v>
      </c>
      <c r="E763" s="6">
        <f>IF($A763&gt;DataEnd,NA(),IFERROR(INDEX('iBoxx inputs'!C:C,MATCH($A763,'iBoxx inputs'!$A:$A,0)),E762))</f>
        <v>6.5379303209334001</v>
      </c>
      <c r="F763" s="6">
        <f>IF($A763&gt;DataEnd,NA(),IFERROR(INDEX('Bank of England inputs'!D:D,MATCH($A763,'Bank of England inputs'!$A:$A,0),0),F762))</f>
        <v>2.4266144814089952</v>
      </c>
      <c r="H763" s="5">
        <f t="shared" si="34"/>
        <v>36896</v>
      </c>
      <c r="I763" s="6">
        <f t="shared" si="35"/>
        <v>6.4552717576705998</v>
      </c>
      <c r="J763" s="6">
        <f t="shared" si="33"/>
        <v>3.9332133514896395</v>
      </c>
    </row>
    <row r="764" spans="1:10" x14ac:dyDescent="0.2">
      <c r="A764" s="5">
        <f>IF(AND(dateA=1,A763&lt;DataEnd),'iBoxx inputs'!A768,IF(AND(dateA=2,A763&lt;DataEnd),'Bank of England inputs'!A768,IF(dateA=3,A763+1,IF(dateA=4,WORKDAY(A763,1,),WORKDAY(A763,1,holidayQ)))))</f>
        <v>36899</v>
      </c>
      <c r="B764" s="35">
        <f>MATCH(A764,'iBoxx inputs'!A:A,0)</f>
        <v>804</v>
      </c>
      <c r="C764" s="35">
        <f>MATCH(A764,'Bank of England inputs'!A:A,0)</f>
        <v>768</v>
      </c>
      <c r="D764" s="6">
        <f>IF($A764&gt;DataEnd,NA(),IFERROR(INDEX('iBoxx inputs'!B:B,MATCH($A764,'iBoxx inputs'!$A:$A,0)),D763))</f>
        <v>6.3884597315771199</v>
      </c>
      <c r="E764" s="6">
        <f>IF($A764&gt;DataEnd,NA(),IFERROR(INDEX('iBoxx inputs'!C:C,MATCH($A764,'iBoxx inputs'!$A:$A,0)),E763))</f>
        <v>6.5452444827615297</v>
      </c>
      <c r="F764" s="6">
        <f>IF($A764&gt;DataEnd,NA(),IFERROR(INDEX('Bank of England inputs'!D:D,MATCH($A764,'Bank of England inputs'!$A:$A,0),0),F763))</f>
        <v>2.4163568773234223</v>
      </c>
      <c r="H764" s="5">
        <f t="shared" si="34"/>
        <v>36899</v>
      </c>
      <c r="I764" s="6">
        <f t="shared" si="35"/>
        <v>6.4668521071693252</v>
      </c>
      <c r="J764" s="6">
        <f t="shared" si="33"/>
        <v>3.9549300066372028</v>
      </c>
    </row>
    <row r="765" spans="1:10" x14ac:dyDescent="0.2">
      <c r="A765" s="5">
        <f>IF(AND(dateA=1,A764&lt;DataEnd),'iBoxx inputs'!A769,IF(AND(dateA=2,A764&lt;DataEnd),'Bank of England inputs'!A769,IF(dateA=3,A764+1,IF(dateA=4,WORKDAY(A764,1,),WORKDAY(A764,1,holidayQ)))))</f>
        <v>36900</v>
      </c>
      <c r="B765" s="35">
        <f>MATCH(A765,'iBoxx inputs'!A:A,0)</f>
        <v>805</v>
      </c>
      <c r="C765" s="35">
        <f>MATCH(A765,'Bank of England inputs'!A:A,0)</f>
        <v>769</v>
      </c>
      <c r="D765" s="6">
        <f>IF($A765&gt;DataEnd,NA(),IFERROR(INDEX('iBoxx inputs'!B:B,MATCH($A765,'iBoxx inputs'!$A:$A,0)),D764))</f>
        <v>6.4399333122399902</v>
      </c>
      <c r="E765" s="6">
        <f>IF($A765&gt;DataEnd,NA(),IFERROR(INDEX('iBoxx inputs'!C:C,MATCH($A765,'iBoxx inputs'!$A:$A,0)),E764))</f>
        <v>6.5981777481837103</v>
      </c>
      <c r="F765" s="6">
        <f>IF($A765&gt;DataEnd,NA(),IFERROR(INDEX('Bank of England inputs'!D:D,MATCH($A765,'Bank of England inputs'!$A:$A,0),0),F764))</f>
        <v>2.475295959299495</v>
      </c>
      <c r="H765" s="5">
        <f t="shared" si="34"/>
        <v>36900</v>
      </c>
      <c r="I765" s="6">
        <f t="shared" si="35"/>
        <v>6.5190555302118502</v>
      </c>
      <c r="J765" s="6">
        <f t="shared" si="33"/>
        <v>3.9460823538567169</v>
      </c>
    </row>
    <row r="766" spans="1:10" x14ac:dyDescent="0.2">
      <c r="A766" s="5">
        <f>IF(AND(dateA=1,A765&lt;DataEnd),'iBoxx inputs'!A770,IF(AND(dateA=2,A765&lt;DataEnd),'Bank of England inputs'!A770,IF(dateA=3,A765+1,IF(dateA=4,WORKDAY(A765,1,),WORKDAY(A765,1,holidayQ)))))</f>
        <v>36901</v>
      </c>
      <c r="B766" s="35">
        <f>MATCH(A766,'iBoxx inputs'!A:A,0)</f>
        <v>806</v>
      </c>
      <c r="C766" s="35">
        <f>MATCH(A766,'Bank of England inputs'!A:A,0)</f>
        <v>770</v>
      </c>
      <c r="D766" s="6">
        <f>IF($A766&gt;DataEnd,NA(),IFERROR(INDEX('iBoxx inputs'!B:B,MATCH($A766,'iBoxx inputs'!$A:$A,0)),D765))</f>
        <v>6.4440534497039001</v>
      </c>
      <c r="E766" s="6">
        <f>IF($A766&gt;DataEnd,NA(),IFERROR(INDEX('iBoxx inputs'!C:C,MATCH($A766,'iBoxx inputs'!$A:$A,0)),E765))</f>
        <v>6.5992749911726696</v>
      </c>
      <c r="F766" s="6">
        <f>IF($A766&gt;DataEnd,NA(),IFERROR(INDEX('Bank of England inputs'!D:D,MATCH($A766,'Bank of England inputs'!$A:$A,0),0),F765))</f>
        <v>2.4655121808042191</v>
      </c>
      <c r="H766" s="5">
        <f t="shared" si="34"/>
        <v>36901</v>
      </c>
      <c r="I766" s="6">
        <f t="shared" si="35"/>
        <v>6.5216642204382849</v>
      </c>
      <c r="J766" s="6">
        <f t="shared" si="33"/>
        <v>3.9585534228110175</v>
      </c>
    </row>
    <row r="767" spans="1:10" x14ac:dyDescent="0.2">
      <c r="A767" s="5">
        <f>IF(AND(dateA=1,A766&lt;DataEnd),'iBoxx inputs'!A771,IF(AND(dateA=2,A766&lt;DataEnd),'Bank of England inputs'!A771,IF(dateA=3,A766+1,IF(dateA=4,WORKDAY(A766,1,),WORKDAY(A766,1,holidayQ)))))</f>
        <v>36902</v>
      </c>
      <c r="B767" s="35">
        <f>MATCH(A767,'iBoxx inputs'!A:A,0)</f>
        <v>807</v>
      </c>
      <c r="C767" s="35">
        <f>MATCH(A767,'Bank of England inputs'!A:A,0)</f>
        <v>771</v>
      </c>
      <c r="D767" s="6">
        <f>IF($A767&gt;DataEnd,NA(),IFERROR(INDEX('iBoxx inputs'!B:B,MATCH($A767,'iBoxx inputs'!$A:$A,0)),D766))</f>
        <v>6.4550092011414701</v>
      </c>
      <c r="E767" s="6">
        <f>IF($A767&gt;DataEnd,NA(),IFERROR(INDEX('iBoxx inputs'!C:C,MATCH($A767,'iBoxx inputs'!$A:$A,0)),E766))</f>
        <v>6.6041407065784501</v>
      </c>
      <c r="F767" s="6">
        <f>IF($A767&gt;DataEnd,NA(),IFERROR(INDEX('Bank of England inputs'!D:D,MATCH($A767,'Bank of England inputs'!$A:$A,0),0),F766))</f>
        <v>2.4554881627861347</v>
      </c>
      <c r="H767" s="5">
        <f t="shared" si="34"/>
        <v>36902</v>
      </c>
      <c r="I767" s="6">
        <f t="shared" si="35"/>
        <v>6.5295749538599601</v>
      </c>
      <c r="J767" s="6">
        <f t="shared" si="33"/>
        <v>3.9764456391059522</v>
      </c>
    </row>
    <row r="768" spans="1:10" x14ac:dyDescent="0.2">
      <c r="A768" s="5">
        <f>IF(AND(dateA=1,A767&lt;DataEnd),'iBoxx inputs'!A772,IF(AND(dateA=2,A767&lt;DataEnd),'Bank of England inputs'!A772,IF(dateA=3,A767+1,IF(dateA=4,WORKDAY(A767,1,),WORKDAY(A767,1,holidayQ)))))</f>
        <v>36903</v>
      </c>
      <c r="B768" s="35">
        <f>MATCH(A768,'iBoxx inputs'!A:A,0)</f>
        <v>808</v>
      </c>
      <c r="C768" s="35">
        <f>MATCH(A768,'Bank of England inputs'!A:A,0)</f>
        <v>772</v>
      </c>
      <c r="D768" s="6">
        <f>IF($A768&gt;DataEnd,NA(),IFERROR(INDEX('iBoxx inputs'!B:B,MATCH($A768,'iBoxx inputs'!$A:$A,0)),D767))</f>
        <v>6.5176694378993396</v>
      </c>
      <c r="E768" s="6">
        <f>IF($A768&gt;DataEnd,NA(),IFERROR(INDEX('iBoxx inputs'!C:C,MATCH($A768,'iBoxx inputs'!$A:$A,0)),E767))</f>
        <v>6.6656719388060699</v>
      </c>
      <c r="F768" s="6">
        <f>IF($A768&gt;DataEnd,NA(),IFERROR(INDEX('Bank of England inputs'!D:D,MATCH($A768,'Bank of England inputs'!$A:$A,0),0),F767))</f>
        <v>2.5041572923799382</v>
      </c>
      <c r="H768" s="5">
        <f t="shared" si="34"/>
        <v>36903</v>
      </c>
      <c r="I768" s="6">
        <f t="shared" si="35"/>
        <v>6.5916706883527052</v>
      </c>
      <c r="J768" s="6">
        <f t="shared" si="33"/>
        <v>3.9876562121413883</v>
      </c>
    </row>
    <row r="769" spans="1:10" x14ac:dyDescent="0.2">
      <c r="A769" s="5">
        <f>IF(AND(dateA=1,A768&lt;DataEnd),'iBoxx inputs'!A773,IF(AND(dateA=2,A768&lt;DataEnd),'Bank of England inputs'!A773,IF(dateA=3,A768+1,IF(dateA=4,WORKDAY(A768,1,),WORKDAY(A768,1,holidayQ)))))</f>
        <v>36906</v>
      </c>
      <c r="B769" s="35">
        <f>MATCH(A769,'iBoxx inputs'!A:A,0)</f>
        <v>809</v>
      </c>
      <c r="C769" s="35">
        <f>MATCH(A769,'Bank of England inputs'!A:A,0)</f>
        <v>773</v>
      </c>
      <c r="D769" s="6">
        <f>IF($A769&gt;DataEnd,NA(),IFERROR(INDEX('iBoxx inputs'!B:B,MATCH($A769,'iBoxx inputs'!$A:$A,0)),D768))</f>
        <v>6.5143113831155199</v>
      </c>
      <c r="E769" s="6">
        <f>IF($A769&gt;DataEnd,NA(),IFERROR(INDEX('iBoxx inputs'!C:C,MATCH($A769,'iBoxx inputs'!$A:$A,0)),E768))</f>
        <v>6.64488698426391</v>
      </c>
      <c r="F769" s="6">
        <f>IF($A769&gt;DataEnd,NA(),IFERROR(INDEX('Bank of England inputs'!D:D,MATCH($A769,'Bank of England inputs'!$A:$A,0),0),F768))</f>
        <v>2.4946194482488915</v>
      </c>
      <c r="H769" s="5">
        <f t="shared" si="34"/>
        <v>36906</v>
      </c>
      <c r="I769" s="6">
        <f t="shared" si="35"/>
        <v>6.579599183689715</v>
      </c>
      <c r="J769" s="6">
        <f t="shared" si="33"/>
        <v>3.9855552978596887</v>
      </c>
    </row>
    <row r="770" spans="1:10" x14ac:dyDescent="0.2">
      <c r="A770" s="5">
        <f>IF(AND(dateA=1,A769&lt;DataEnd),'iBoxx inputs'!A774,IF(AND(dateA=2,A769&lt;DataEnd),'Bank of England inputs'!A774,IF(dateA=3,A769+1,IF(dateA=4,WORKDAY(A769,1,),WORKDAY(A769,1,holidayQ)))))</f>
        <v>36907</v>
      </c>
      <c r="B770" s="35">
        <f>MATCH(A770,'iBoxx inputs'!A:A,0)</f>
        <v>810</v>
      </c>
      <c r="C770" s="35">
        <f>MATCH(A770,'Bank of England inputs'!A:A,0)</f>
        <v>774</v>
      </c>
      <c r="D770" s="6">
        <f>IF($A770&gt;DataEnd,NA(),IFERROR(INDEX('iBoxx inputs'!B:B,MATCH($A770,'iBoxx inputs'!$A:$A,0)),D769))</f>
        <v>6.5646815083517298</v>
      </c>
      <c r="E770" s="6">
        <f>IF($A770&gt;DataEnd,NA(),IFERROR(INDEX('iBoxx inputs'!C:C,MATCH($A770,'iBoxx inputs'!$A:$A,0)),E769))</f>
        <v>6.6843410525375804</v>
      </c>
      <c r="F770" s="6">
        <f>IF($A770&gt;DataEnd,NA(),IFERROR(INDEX('Bank of England inputs'!D:D,MATCH($A770,'Bank of England inputs'!$A:$A,0),0),F769))</f>
        <v>2.5237210212266437</v>
      </c>
      <c r="H770" s="5">
        <f t="shared" si="34"/>
        <v>36907</v>
      </c>
      <c r="I770" s="6">
        <f t="shared" si="35"/>
        <v>6.6245112804446551</v>
      </c>
      <c r="J770" s="6">
        <f t="shared" si="33"/>
        <v>3.9998453220098984</v>
      </c>
    </row>
    <row r="771" spans="1:10" x14ac:dyDescent="0.2">
      <c r="A771" s="5">
        <f>IF(AND(dateA=1,A770&lt;DataEnd),'iBoxx inputs'!A775,IF(AND(dateA=2,A770&lt;DataEnd),'Bank of England inputs'!A775,IF(dateA=3,A770+1,IF(dateA=4,WORKDAY(A770,1,),WORKDAY(A770,1,holidayQ)))))</f>
        <v>36908</v>
      </c>
      <c r="B771" s="35">
        <f>MATCH(A771,'iBoxx inputs'!A:A,0)</f>
        <v>811</v>
      </c>
      <c r="C771" s="35">
        <f>MATCH(A771,'Bank of England inputs'!A:A,0)</f>
        <v>775</v>
      </c>
      <c r="D771" s="6">
        <f>IF($A771&gt;DataEnd,NA(),IFERROR(INDEX('iBoxx inputs'!B:B,MATCH($A771,'iBoxx inputs'!$A:$A,0)),D770))</f>
        <v>6.5730606299951102</v>
      </c>
      <c r="E771" s="6">
        <f>IF($A771&gt;DataEnd,NA(),IFERROR(INDEX('iBoxx inputs'!C:C,MATCH($A771,'iBoxx inputs'!$A:$A,0)),E770))</f>
        <v>6.6880090378536199</v>
      </c>
      <c r="F771" s="6">
        <f>IF($A771&gt;DataEnd,NA(),IFERROR(INDEX('Bank of England inputs'!D:D,MATCH($A771,'Bank of England inputs'!$A:$A,0),0),F770))</f>
        <v>2.5437824087662708</v>
      </c>
      <c r="H771" s="5">
        <f t="shared" si="34"/>
        <v>36908</v>
      </c>
      <c r="I771" s="6">
        <f t="shared" si="35"/>
        <v>6.630534833924365</v>
      </c>
      <c r="J771" s="6">
        <f t="shared" ref="J771:J834" si="36">((1+I771/100)/(1+F771/100)-1)*100</f>
        <v>3.9853732027040234</v>
      </c>
    </row>
    <row r="772" spans="1:10" x14ac:dyDescent="0.2">
      <c r="A772" s="5">
        <f>IF(AND(dateA=1,A771&lt;DataEnd),'iBoxx inputs'!A776,IF(AND(dateA=2,A771&lt;DataEnd),'Bank of England inputs'!A776,IF(dateA=3,A771+1,IF(dateA=4,WORKDAY(A771,1,),WORKDAY(A771,1,holidayQ)))))</f>
        <v>36909</v>
      </c>
      <c r="B772" s="35">
        <f>MATCH(A772,'iBoxx inputs'!A:A,0)</f>
        <v>812</v>
      </c>
      <c r="C772" s="35">
        <f>MATCH(A772,'Bank of England inputs'!A:A,0)</f>
        <v>776</v>
      </c>
      <c r="D772" s="6">
        <f>IF($A772&gt;DataEnd,NA(),IFERROR(INDEX('iBoxx inputs'!B:B,MATCH($A772,'iBoxx inputs'!$A:$A,0)),D771))</f>
        <v>6.5454623701518804</v>
      </c>
      <c r="E772" s="6">
        <f>IF($A772&gt;DataEnd,NA(),IFERROR(INDEX('iBoxx inputs'!C:C,MATCH($A772,'iBoxx inputs'!$A:$A,0)),E771))</f>
        <v>6.6706144839904598</v>
      </c>
      <c r="F772" s="6">
        <f>IF($A772&gt;DataEnd,NA(),IFERROR(INDEX('Bank of England inputs'!D:D,MATCH($A772,'Bank of England inputs'!$A:$A,0),0),F771))</f>
        <v>2.5242148517757634</v>
      </c>
      <c r="H772" s="5">
        <f t="shared" ref="H772:H835" si="37">A772</f>
        <v>36909</v>
      </c>
      <c r="I772" s="6">
        <f t="shared" ref="I772:I835" si="38">(D772+E772)/2</f>
        <v>6.6080384270711701</v>
      </c>
      <c r="J772" s="6">
        <f t="shared" si="36"/>
        <v>3.9832771030722691</v>
      </c>
    </row>
    <row r="773" spans="1:10" x14ac:dyDescent="0.2">
      <c r="A773" s="5">
        <f>IF(AND(dateA=1,A772&lt;DataEnd),'iBoxx inputs'!A777,IF(AND(dateA=2,A772&lt;DataEnd),'Bank of England inputs'!A777,IF(dateA=3,A772+1,IF(dateA=4,WORKDAY(A772,1,),WORKDAY(A772,1,holidayQ)))))</f>
        <v>36910</v>
      </c>
      <c r="B773" s="35">
        <f>MATCH(A773,'iBoxx inputs'!A:A,0)</f>
        <v>813</v>
      </c>
      <c r="C773" s="35">
        <f>MATCH(A773,'Bank of England inputs'!A:A,0)</f>
        <v>777</v>
      </c>
      <c r="D773" s="6">
        <f>IF($A773&gt;DataEnd,NA(),IFERROR(INDEX('iBoxx inputs'!B:B,MATCH($A773,'iBoxx inputs'!$A:$A,0)),D772))</f>
        <v>6.50761346351055</v>
      </c>
      <c r="E773" s="6">
        <f>IF($A773&gt;DataEnd,NA(),IFERROR(INDEX('iBoxx inputs'!C:C,MATCH($A773,'iBoxx inputs'!$A:$A,0)),E772))</f>
        <v>6.6533396291000004</v>
      </c>
      <c r="F773" s="6">
        <f>IF($A773&gt;DataEnd,NA(),IFERROR(INDEX('Bank of England inputs'!D:D,MATCH($A773,'Bank of England inputs'!$A:$A,0),0),F772))</f>
        <v>2.5141850909802477</v>
      </c>
      <c r="H773" s="5">
        <f t="shared" si="37"/>
        <v>36910</v>
      </c>
      <c r="I773" s="6">
        <f t="shared" si="38"/>
        <v>6.5804765463052757</v>
      </c>
      <c r="J773" s="6">
        <f t="shared" si="36"/>
        <v>3.9665646775772778</v>
      </c>
    </row>
    <row r="774" spans="1:10" x14ac:dyDescent="0.2">
      <c r="A774" s="5">
        <f>IF(AND(dateA=1,A773&lt;DataEnd),'iBoxx inputs'!A778,IF(AND(dateA=2,A773&lt;DataEnd),'Bank of England inputs'!A778,IF(dateA=3,A773+1,IF(dateA=4,WORKDAY(A773,1,),WORKDAY(A773,1,holidayQ)))))</f>
        <v>36913</v>
      </c>
      <c r="B774" s="35">
        <f>MATCH(A774,'iBoxx inputs'!A:A,0)</f>
        <v>814</v>
      </c>
      <c r="C774" s="35">
        <f>MATCH(A774,'Bank of England inputs'!A:A,0)</f>
        <v>778</v>
      </c>
      <c r="D774" s="6">
        <f>IF($A774&gt;DataEnd,NA(),IFERROR(INDEX('iBoxx inputs'!B:B,MATCH($A774,'iBoxx inputs'!$A:$A,0)),D773))</f>
        <v>6.5349858745844696</v>
      </c>
      <c r="E774" s="6">
        <f>IF($A774&gt;DataEnd,NA(),IFERROR(INDEX('iBoxx inputs'!C:C,MATCH($A774,'iBoxx inputs'!$A:$A,0)),E773))</f>
        <v>6.6783679320938898</v>
      </c>
      <c r="F774" s="6">
        <f>IF($A774&gt;DataEnd,NA(),IFERROR(INDEX('Bank of England inputs'!D:D,MATCH($A774,'Bank of England inputs'!$A:$A,0),0),F773))</f>
        <v>2.5432847500733713</v>
      </c>
      <c r="H774" s="5">
        <f t="shared" si="37"/>
        <v>36913</v>
      </c>
      <c r="I774" s="6">
        <f t="shared" si="38"/>
        <v>6.6066769033391797</v>
      </c>
      <c r="J774" s="6">
        <f t="shared" si="36"/>
        <v>3.9626116553311386</v>
      </c>
    </row>
    <row r="775" spans="1:10" x14ac:dyDescent="0.2">
      <c r="A775" s="5">
        <f>IF(AND(dateA=1,A774&lt;DataEnd),'iBoxx inputs'!A779,IF(AND(dateA=2,A774&lt;DataEnd),'Bank of England inputs'!A779,IF(dateA=3,A774+1,IF(dateA=4,WORKDAY(A774,1,),WORKDAY(A774,1,holidayQ)))))</f>
        <v>36914</v>
      </c>
      <c r="B775" s="35">
        <f>MATCH(A775,'iBoxx inputs'!A:A,0)</f>
        <v>815</v>
      </c>
      <c r="C775" s="35">
        <f>MATCH(A775,'Bank of England inputs'!A:A,0)</f>
        <v>779</v>
      </c>
      <c r="D775" s="6">
        <f>IF($A775&gt;DataEnd,NA(),IFERROR(INDEX('iBoxx inputs'!B:B,MATCH($A775,'iBoxx inputs'!$A:$A,0)),D774))</f>
        <v>6.5219369584517697</v>
      </c>
      <c r="E775" s="6">
        <f>IF($A775&gt;DataEnd,NA(),IFERROR(INDEX('iBoxx inputs'!C:C,MATCH($A775,'iBoxx inputs'!$A:$A,0)),E774))</f>
        <v>6.6667605392673197</v>
      </c>
      <c r="F775" s="6">
        <f>IF($A775&gt;DataEnd,NA(),IFERROR(INDEX('Bank of England inputs'!D:D,MATCH($A775,'Bank of England inputs'!$A:$A,0),0),F774))</f>
        <v>2.5335028856500186</v>
      </c>
      <c r="H775" s="5">
        <f t="shared" si="37"/>
        <v>36914</v>
      </c>
      <c r="I775" s="6">
        <f t="shared" si="38"/>
        <v>6.5943487488595451</v>
      </c>
      <c r="J775" s="6">
        <f t="shared" si="36"/>
        <v>3.9605063212736935</v>
      </c>
    </row>
    <row r="776" spans="1:10" x14ac:dyDescent="0.2">
      <c r="A776" s="5">
        <f>IF(AND(dateA=1,A775&lt;DataEnd),'iBoxx inputs'!A780,IF(AND(dateA=2,A775&lt;DataEnd),'Bank of England inputs'!A780,IF(dateA=3,A775+1,IF(dateA=4,WORKDAY(A775,1,),WORKDAY(A775,1,holidayQ)))))</f>
        <v>36915</v>
      </c>
      <c r="B776" s="35">
        <f>MATCH(A776,'iBoxx inputs'!A:A,0)</f>
        <v>816</v>
      </c>
      <c r="C776" s="35">
        <f>MATCH(A776,'Bank of England inputs'!A:A,0)</f>
        <v>780</v>
      </c>
      <c r="D776" s="6">
        <f>IF($A776&gt;DataEnd,NA(),IFERROR(INDEX('iBoxx inputs'!B:B,MATCH($A776,'iBoxx inputs'!$A:$A,0)),D775))</f>
        <v>6.4817604512437201</v>
      </c>
      <c r="E776" s="6">
        <f>IF($A776&gt;DataEnd,NA(),IFERROR(INDEX('iBoxx inputs'!C:C,MATCH($A776,'iBoxx inputs'!$A:$A,0)),E775))</f>
        <v>6.6275665462104101</v>
      </c>
      <c r="F776" s="6">
        <f>IF($A776&gt;DataEnd,NA(),IFERROR(INDEX('Bank of England inputs'!D:D,MATCH($A776,'Bank of England inputs'!$A:$A,0),0),F775))</f>
        <v>2.5141850909802477</v>
      </c>
      <c r="H776" s="5">
        <f t="shared" si="37"/>
        <v>36915</v>
      </c>
      <c r="I776" s="6">
        <f t="shared" si="38"/>
        <v>6.5546634987270647</v>
      </c>
      <c r="J776" s="6">
        <f t="shared" si="36"/>
        <v>3.9413847012107928</v>
      </c>
    </row>
    <row r="777" spans="1:10" x14ac:dyDescent="0.2">
      <c r="A777" s="5">
        <f>IF(AND(dateA=1,A776&lt;DataEnd),'iBoxx inputs'!A781,IF(AND(dateA=2,A776&lt;DataEnd),'Bank of England inputs'!A781,IF(dateA=3,A776+1,IF(dateA=4,WORKDAY(A776,1,),WORKDAY(A776,1,holidayQ)))))</f>
        <v>36916</v>
      </c>
      <c r="B777" s="35">
        <f>MATCH(A777,'iBoxx inputs'!A:A,0)</f>
        <v>817</v>
      </c>
      <c r="C777" s="35">
        <f>MATCH(A777,'Bank of England inputs'!A:A,0)</f>
        <v>781</v>
      </c>
      <c r="D777" s="6">
        <f>IF($A777&gt;DataEnd,NA(),IFERROR(INDEX('iBoxx inputs'!B:B,MATCH($A777,'iBoxx inputs'!$A:$A,0)),D776))</f>
        <v>6.4443187530068702</v>
      </c>
      <c r="E777" s="6">
        <f>IF($A777&gt;DataEnd,NA(),IFERROR(INDEX('iBoxx inputs'!C:C,MATCH($A777,'iBoxx inputs'!$A:$A,0)),E776))</f>
        <v>6.5964720369917798</v>
      </c>
      <c r="F777" s="6">
        <f>IF($A777&gt;DataEnd,NA(),IFERROR(INDEX('Bank of England inputs'!D:D,MATCH($A777,'Bank of England inputs'!$A:$A,0),0),F776))</f>
        <v>2.4946194482488915</v>
      </c>
      <c r="H777" s="5">
        <f t="shared" si="37"/>
        <v>36916</v>
      </c>
      <c r="I777" s="6">
        <f t="shared" si="38"/>
        <v>6.5203953949993245</v>
      </c>
      <c r="J777" s="6">
        <f t="shared" si="36"/>
        <v>3.9277924718605473</v>
      </c>
    </row>
    <row r="778" spans="1:10" x14ac:dyDescent="0.2">
      <c r="A778" s="5">
        <f>IF(AND(dateA=1,A777&lt;DataEnd),'iBoxx inputs'!A782,IF(AND(dateA=2,A777&lt;DataEnd),'Bank of England inputs'!A782,IF(dateA=3,A777+1,IF(dateA=4,WORKDAY(A777,1,),WORKDAY(A777,1,holidayQ)))))</f>
        <v>36917</v>
      </c>
      <c r="B778" s="35">
        <f>MATCH(A778,'iBoxx inputs'!A:A,0)</f>
        <v>818</v>
      </c>
      <c r="C778" s="35">
        <f>MATCH(A778,'Bank of England inputs'!A:A,0)</f>
        <v>782</v>
      </c>
      <c r="D778" s="6">
        <f>IF($A778&gt;DataEnd,NA(),IFERROR(INDEX('iBoxx inputs'!B:B,MATCH($A778,'iBoxx inputs'!$A:$A,0)),D777))</f>
        <v>6.4105430964554104</v>
      </c>
      <c r="E778" s="6">
        <f>IF($A778&gt;DataEnd,NA(),IFERROR(INDEX('iBoxx inputs'!C:C,MATCH($A778,'iBoxx inputs'!$A:$A,0)),E777))</f>
        <v>6.5584315899690502</v>
      </c>
      <c r="F778" s="6">
        <f>IF($A778&gt;DataEnd,NA(),IFERROR(INDEX('Bank of England inputs'!D:D,MATCH($A778,'Bank of England inputs'!$A:$A,0),0),F777))</f>
        <v>2.4459446238137117</v>
      </c>
      <c r="H778" s="5">
        <f t="shared" si="37"/>
        <v>36917</v>
      </c>
      <c r="I778" s="6">
        <f t="shared" si="38"/>
        <v>6.4844873432122299</v>
      </c>
      <c r="J778" s="6">
        <f t="shared" si="36"/>
        <v>3.9421206317421742</v>
      </c>
    </row>
    <row r="779" spans="1:10" x14ac:dyDescent="0.2">
      <c r="A779" s="5">
        <f>IF(AND(dateA=1,A778&lt;DataEnd),'iBoxx inputs'!A783,IF(AND(dateA=2,A778&lt;DataEnd),'Bank of England inputs'!A783,IF(dateA=3,A778+1,IF(dateA=4,WORKDAY(A778,1,),WORKDAY(A778,1,holidayQ)))))</f>
        <v>36920</v>
      </c>
      <c r="B779" s="35">
        <f>MATCH(A779,'iBoxx inputs'!A:A,0)</f>
        <v>819</v>
      </c>
      <c r="C779" s="35">
        <f>MATCH(A779,'Bank of England inputs'!A:A,0)</f>
        <v>783</v>
      </c>
      <c r="D779" s="6">
        <f>IF($A779&gt;DataEnd,NA(),IFERROR(INDEX('iBoxx inputs'!B:B,MATCH($A779,'iBoxx inputs'!$A:$A,0)),D778))</f>
        <v>6.4356269025074697</v>
      </c>
      <c r="E779" s="6">
        <f>IF($A779&gt;DataEnd,NA(),IFERROR(INDEX('iBoxx inputs'!C:C,MATCH($A779,'iBoxx inputs'!$A:$A,0)),E778))</f>
        <v>6.5795228242439503</v>
      </c>
      <c r="F779" s="6">
        <f>IF($A779&gt;DataEnd,NA(),IFERROR(INDEX('Bank of England inputs'!D:D,MATCH($A779,'Bank of England inputs'!$A:$A,0),0),F778))</f>
        <v>2.4557284023089654</v>
      </c>
      <c r="H779" s="5">
        <f t="shared" si="37"/>
        <v>36920</v>
      </c>
      <c r="I779" s="6">
        <f t="shared" si="38"/>
        <v>6.5075748633757104</v>
      </c>
      <c r="J779" s="6">
        <f t="shared" si="36"/>
        <v>3.9547290563945126</v>
      </c>
    </row>
    <row r="780" spans="1:10" x14ac:dyDescent="0.2">
      <c r="A780" s="5">
        <f>IF(AND(dateA=1,A779&lt;DataEnd),'iBoxx inputs'!A784,IF(AND(dateA=2,A779&lt;DataEnd),'Bank of England inputs'!A784,IF(dateA=3,A779+1,IF(dateA=4,WORKDAY(A779,1,),WORKDAY(A779,1,holidayQ)))))</f>
        <v>36921</v>
      </c>
      <c r="B780" s="35">
        <f>MATCH(A780,'iBoxx inputs'!A:A,0)</f>
        <v>820</v>
      </c>
      <c r="C780" s="35">
        <f>MATCH(A780,'Bank of England inputs'!A:A,0)</f>
        <v>784</v>
      </c>
      <c r="D780" s="6">
        <f>IF($A780&gt;DataEnd,NA(),IFERROR(INDEX('iBoxx inputs'!B:B,MATCH($A780,'iBoxx inputs'!$A:$A,0)),D779))</f>
        <v>6.4419145341686104</v>
      </c>
      <c r="E780" s="6">
        <f>IF($A780&gt;DataEnd,NA(),IFERROR(INDEX('iBoxx inputs'!C:C,MATCH($A780,'iBoxx inputs'!$A:$A,0)),E779))</f>
        <v>6.5787169344052003</v>
      </c>
      <c r="F780" s="6">
        <f>IF($A780&gt;DataEnd,NA(),IFERROR(INDEX('Bank of England inputs'!D:D,MATCH($A780,'Bank of England inputs'!$A:$A,0),0),F779))</f>
        <v>2.4655121808042191</v>
      </c>
      <c r="H780" s="5">
        <f t="shared" si="37"/>
        <v>36921</v>
      </c>
      <c r="I780" s="6">
        <f t="shared" si="38"/>
        <v>6.5103157342869054</v>
      </c>
      <c r="J780" s="6">
        <f t="shared" si="36"/>
        <v>3.9474780024965739</v>
      </c>
    </row>
    <row r="781" spans="1:10" x14ac:dyDescent="0.2">
      <c r="A781" s="5">
        <f>IF(AND(dateA=1,A780&lt;DataEnd),'iBoxx inputs'!A785,IF(AND(dateA=2,A780&lt;DataEnd),'Bank of England inputs'!A785,IF(dateA=3,A780+1,IF(dateA=4,WORKDAY(A780,1,),WORKDAY(A780,1,holidayQ)))))</f>
        <v>36922</v>
      </c>
      <c r="B781" s="35">
        <f>MATCH(A781,'iBoxx inputs'!A:A,0)</f>
        <v>821</v>
      </c>
      <c r="C781" s="35">
        <f>MATCH(A781,'Bank of England inputs'!A:A,0)</f>
        <v>785</v>
      </c>
      <c r="D781" s="6">
        <f>IF($A781&gt;DataEnd,NA(),IFERROR(INDEX('iBoxx inputs'!B:B,MATCH($A781,'iBoxx inputs'!$A:$A,0)),D780))</f>
        <v>6.3986665161958998</v>
      </c>
      <c r="E781" s="6">
        <f>IF($A781&gt;DataEnd,NA(),IFERROR(INDEX('iBoxx inputs'!C:C,MATCH($A781,'iBoxx inputs'!$A:$A,0)),E780))</f>
        <v>6.5237965449239397</v>
      </c>
      <c r="F781" s="6">
        <f>IF($A781&gt;DataEnd,NA(),IFERROR(INDEX('Bank of England inputs'!D:D,MATCH($A781,'Bank of England inputs'!$A:$A,0),0),F780))</f>
        <v>2.3967912345920439</v>
      </c>
      <c r="H781" s="5">
        <f t="shared" si="37"/>
        <v>36922</v>
      </c>
      <c r="I781" s="6">
        <f t="shared" si="38"/>
        <v>6.4612315305599193</v>
      </c>
      <c r="J781" s="6">
        <f t="shared" si="36"/>
        <v>3.9693043570635078</v>
      </c>
    </row>
    <row r="782" spans="1:10" x14ac:dyDescent="0.2">
      <c r="A782" s="5">
        <f>IF(AND(dateA=1,A781&lt;DataEnd),'iBoxx inputs'!A786,IF(AND(dateA=2,A781&lt;DataEnd),'Bank of England inputs'!A786,IF(dateA=3,A781+1,IF(dateA=4,WORKDAY(A781,1,),WORKDAY(A781,1,holidayQ)))))</f>
        <v>36923</v>
      </c>
      <c r="B782" s="35">
        <f>MATCH(A782,'iBoxx inputs'!A:A,0)</f>
        <v>822</v>
      </c>
      <c r="C782" s="35">
        <f>MATCH(A782,'Bank of England inputs'!A:A,0)</f>
        <v>786</v>
      </c>
      <c r="D782" s="6">
        <f>IF($A782&gt;DataEnd,NA(),IFERROR(INDEX('iBoxx inputs'!B:B,MATCH($A782,'iBoxx inputs'!$A:$A,0)),D781))</f>
        <v>6.4016543696921397</v>
      </c>
      <c r="E782" s="6">
        <f>IF($A782&gt;DataEnd,NA(),IFERROR(INDEX('iBoxx inputs'!C:C,MATCH($A782,'iBoxx inputs'!$A:$A,0)),E781))</f>
        <v>6.5291314725161804</v>
      </c>
      <c r="F782" s="6">
        <f>IF($A782&gt;DataEnd,NA(),IFERROR(INDEX('Bank of England inputs'!D:D,MATCH($A782,'Bank of England inputs'!$A:$A,0),0),F781))</f>
        <v>2.3865414710485089</v>
      </c>
      <c r="H782" s="5">
        <f t="shared" si="37"/>
        <v>36923</v>
      </c>
      <c r="I782" s="6">
        <f t="shared" si="38"/>
        <v>6.4653929211041596</v>
      </c>
      <c r="J782" s="6">
        <f t="shared" si="36"/>
        <v>3.9837769607727225</v>
      </c>
    </row>
    <row r="783" spans="1:10" x14ac:dyDescent="0.2">
      <c r="A783" s="5">
        <f>IF(AND(dateA=1,A782&lt;DataEnd),'iBoxx inputs'!A787,IF(AND(dateA=2,A782&lt;DataEnd),'Bank of England inputs'!A787,IF(dateA=3,A782+1,IF(dateA=4,WORKDAY(A782,1,),WORKDAY(A782,1,holidayQ)))))</f>
        <v>36924</v>
      </c>
      <c r="B783" s="35">
        <f>MATCH(A783,'iBoxx inputs'!A:A,0)</f>
        <v>823</v>
      </c>
      <c r="C783" s="35">
        <f>MATCH(A783,'Bank of England inputs'!A:A,0)</f>
        <v>787</v>
      </c>
      <c r="D783" s="6">
        <f>IF($A783&gt;DataEnd,NA(),IFERROR(INDEX('iBoxx inputs'!B:B,MATCH($A783,'iBoxx inputs'!$A:$A,0)),D782))</f>
        <v>6.4287513664737004</v>
      </c>
      <c r="E783" s="6">
        <f>IF($A783&gt;DataEnd,NA(),IFERROR(INDEX('iBoxx inputs'!C:C,MATCH($A783,'iBoxx inputs'!$A:$A,0)),E782))</f>
        <v>6.5394614676507103</v>
      </c>
      <c r="F783" s="6">
        <f>IF($A783&gt;DataEnd,NA(),IFERROR(INDEX('Bank of England inputs'!D:D,MATCH($A783,'Bank of England inputs'!$A:$A,0),0),F782))</f>
        <v>2.3665167220809691</v>
      </c>
      <c r="H783" s="5">
        <f t="shared" si="37"/>
        <v>36924</v>
      </c>
      <c r="I783" s="6">
        <f t="shared" si="38"/>
        <v>6.4841064170622058</v>
      </c>
      <c r="J783" s="6">
        <f t="shared" si="36"/>
        <v>4.0223989511729119</v>
      </c>
    </row>
    <row r="784" spans="1:10" x14ac:dyDescent="0.2">
      <c r="A784" s="5">
        <f>IF(AND(dateA=1,A783&lt;DataEnd),'iBoxx inputs'!A788,IF(AND(dateA=2,A783&lt;DataEnd),'Bank of England inputs'!A788,IF(dateA=3,A783+1,IF(dateA=4,WORKDAY(A783,1,),WORKDAY(A783,1,holidayQ)))))</f>
        <v>36927</v>
      </c>
      <c r="B784" s="35">
        <f>MATCH(A784,'iBoxx inputs'!A:A,0)</f>
        <v>824</v>
      </c>
      <c r="C784" s="35">
        <f>MATCH(A784,'Bank of England inputs'!A:A,0)</f>
        <v>788</v>
      </c>
      <c r="D784" s="6">
        <f>IF($A784&gt;DataEnd,NA(),IFERROR(INDEX('iBoxx inputs'!B:B,MATCH($A784,'iBoxx inputs'!$A:$A,0)),D783))</f>
        <v>6.4598858022462302</v>
      </c>
      <c r="E784" s="6">
        <f>IF($A784&gt;DataEnd,NA(),IFERROR(INDEX('iBoxx inputs'!C:C,MATCH($A784,'iBoxx inputs'!$A:$A,0)),E783))</f>
        <v>6.54920682720876</v>
      </c>
      <c r="F784" s="6">
        <f>IF($A784&gt;DataEnd,NA(),IFERROR(INDEX('Bank of England inputs'!D:D,MATCH($A784,'Bank of England inputs'!$A:$A,0),0),F783))</f>
        <v>2.3565072846386981</v>
      </c>
      <c r="H784" s="5">
        <f t="shared" si="37"/>
        <v>36927</v>
      </c>
      <c r="I784" s="6">
        <f t="shared" si="38"/>
        <v>6.5045463147274951</v>
      </c>
      <c r="J784" s="6">
        <f t="shared" si="36"/>
        <v>4.0525406152768673</v>
      </c>
    </row>
    <row r="785" spans="1:10" x14ac:dyDescent="0.2">
      <c r="A785" s="5">
        <f>IF(AND(dateA=1,A784&lt;DataEnd),'iBoxx inputs'!A789,IF(AND(dateA=2,A784&lt;DataEnd),'Bank of England inputs'!A789,IF(dateA=3,A784+1,IF(dateA=4,WORKDAY(A784,1,),WORKDAY(A784,1,holidayQ)))))</f>
        <v>36928</v>
      </c>
      <c r="B785" s="35">
        <f>MATCH(A785,'iBoxx inputs'!A:A,0)</f>
        <v>825</v>
      </c>
      <c r="C785" s="35">
        <f>MATCH(A785,'Bank of England inputs'!A:A,0)</f>
        <v>789</v>
      </c>
      <c r="D785" s="6">
        <f>IF($A785&gt;DataEnd,NA(),IFERROR(INDEX('iBoxx inputs'!B:B,MATCH($A785,'iBoxx inputs'!$A:$A,0)),D784))</f>
        <v>6.4624116933514797</v>
      </c>
      <c r="E785" s="6">
        <f>IF($A785&gt;DataEnd,NA(),IFERROR(INDEX('iBoxx inputs'!C:C,MATCH($A785,'iBoxx inputs'!$A:$A,0)),E784))</f>
        <v>6.5435392062549003</v>
      </c>
      <c r="F785" s="6">
        <f>IF($A785&gt;DataEnd,NA(),IFERROR(INDEX('Bank of England inputs'!D:D,MATCH($A785,'Bank of England inputs'!$A:$A,0),0),F784))</f>
        <v>2.3665167220809691</v>
      </c>
      <c r="H785" s="5">
        <f t="shared" si="37"/>
        <v>36928</v>
      </c>
      <c r="I785" s="6">
        <f t="shared" si="38"/>
        <v>6.5029754498031895</v>
      </c>
      <c r="J785" s="6">
        <f t="shared" si="36"/>
        <v>4.0408317682162131</v>
      </c>
    </row>
    <row r="786" spans="1:10" x14ac:dyDescent="0.2">
      <c r="A786" s="5">
        <f>IF(AND(dateA=1,A785&lt;DataEnd),'iBoxx inputs'!A790,IF(AND(dateA=2,A785&lt;DataEnd),'Bank of England inputs'!A790,IF(dateA=3,A785+1,IF(dateA=4,WORKDAY(A785,1,),WORKDAY(A785,1,holidayQ)))))</f>
        <v>36929</v>
      </c>
      <c r="B786" s="35">
        <f>MATCH(A786,'iBoxx inputs'!A:A,0)</f>
        <v>826</v>
      </c>
      <c r="C786" s="35">
        <f>MATCH(A786,'Bank of England inputs'!A:A,0)</f>
        <v>790</v>
      </c>
      <c r="D786" s="6">
        <f>IF($A786&gt;DataEnd,NA(),IFERROR(INDEX('iBoxx inputs'!B:B,MATCH($A786,'iBoxx inputs'!$A:$A,0)),D785))</f>
        <v>6.4464900151247297</v>
      </c>
      <c r="E786" s="6">
        <f>IF($A786&gt;DataEnd,NA(),IFERROR(INDEX('iBoxx inputs'!C:C,MATCH($A786,'iBoxx inputs'!$A:$A,0)),E785))</f>
        <v>6.5133977729044101</v>
      </c>
      <c r="F786" s="6">
        <f>IF($A786&gt;DataEnd,NA(),IFERROR(INDEX('Bank of England inputs'!D:D,MATCH($A786,'Bank of England inputs'!$A:$A,0),0),F785))</f>
        <v>2.3374083129584333</v>
      </c>
      <c r="H786" s="5">
        <f t="shared" si="37"/>
        <v>36929</v>
      </c>
      <c r="I786" s="6">
        <f t="shared" si="38"/>
        <v>6.4799438940145695</v>
      </c>
      <c r="J786" s="6">
        <f t="shared" si="36"/>
        <v>4.0479191816034987</v>
      </c>
    </row>
    <row r="787" spans="1:10" x14ac:dyDescent="0.2">
      <c r="A787" s="5">
        <f>IF(AND(dateA=1,A786&lt;DataEnd),'iBoxx inputs'!A791,IF(AND(dateA=2,A786&lt;DataEnd),'Bank of England inputs'!A791,IF(dateA=3,A786+1,IF(dateA=4,WORKDAY(A786,1,),WORKDAY(A786,1,holidayQ)))))</f>
        <v>36930</v>
      </c>
      <c r="B787" s="35">
        <f>MATCH(A787,'iBoxx inputs'!A:A,0)</f>
        <v>827</v>
      </c>
      <c r="C787" s="35">
        <f>MATCH(A787,'Bank of England inputs'!A:A,0)</f>
        <v>791</v>
      </c>
      <c r="D787" s="6">
        <f>IF($A787&gt;DataEnd,NA(),IFERROR(INDEX('iBoxx inputs'!B:B,MATCH($A787,'iBoxx inputs'!$A:$A,0)),D786))</f>
        <v>6.50688058896118</v>
      </c>
      <c r="E787" s="6">
        <f>IF($A787&gt;DataEnd,NA(),IFERROR(INDEX('iBoxx inputs'!C:C,MATCH($A787,'iBoxx inputs'!$A:$A,0)),E786))</f>
        <v>6.56312171460055</v>
      </c>
      <c r="F787" s="6">
        <f>IF($A787&gt;DataEnd,NA(),IFERROR(INDEX('Bank of England inputs'!D:D,MATCH($A787,'Bank of England inputs'!$A:$A,0),0),F786))</f>
        <v>2.3760633616896509</v>
      </c>
      <c r="H787" s="5">
        <f t="shared" si="37"/>
        <v>36930</v>
      </c>
      <c r="I787" s="6">
        <f t="shared" si="38"/>
        <v>6.5350011517808646</v>
      </c>
      <c r="J787" s="6">
        <f t="shared" si="36"/>
        <v>4.0624122998340839</v>
      </c>
    </row>
    <row r="788" spans="1:10" x14ac:dyDescent="0.2">
      <c r="A788" s="5">
        <f>IF(AND(dateA=1,A787&lt;DataEnd),'iBoxx inputs'!A792,IF(AND(dateA=2,A787&lt;DataEnd),'Bank of England inputs'!A792,IF(dateA=3,A787+1,IF(dateA=4,WORKDAY(A787,1,),WORKDAY(A787,1,holidayQ)))))</f>
        <v>36931</v>
      </c>
      <c r="B788" s="35">
        <f>MATCH(A788,'iBoxx inputs'!A:A,0)</f>
        <v>828</v>
      </c>
      <c r="C788" s="35">
        <f>MATCH(A788,'Bank of England inputs'!A:A,0)</f>
        <v>792</v>
      </c>
      <c r="D788" s="6">
        <f>IF($A788&gt;DataEnd,NA(),IFERROR(INDEX('iBoxx inputs'!B:B,MATCH($A788,'iBoxx inputs'!$A:$A,0)),D787))</f>
        <v>6.5038070673856803</v>
      </c>
      <c r="E788" s="6">
        <f>IF($A788&gt;DataEnd,NA(),IFERROR(INDEX('iBoxx inputs'!C:C,MATCH($A788,'iBoxx inputs'!$A:$A,0)),E787))</f>
        <v>6.55086391238184</v>
      </c>
      <c r="F788" s="6">
        <f>IF($A788&gt;DataEnd,NA(),IFERROR(INDEX('Bank of England inputs'!D:D,MATCH($A788,'Bank of England inputs'!$A:$A,0),0),F787))</f>
        <v>2.3567377273616241</v>
      </c>
      <c r="H788" s="5">
        <f t="shared" si="37"/>
        <v>36931</v>
      </c>
      <c r="I788" s="6">
        <f t="shared" si="38"/>
        <v>6.5273354898837601</v>
      </c>
      <c r="J788" s="6">
        <f t="shared" si="36"/>
        <v>4.0745708148993254</v>
      </c>
    </row>
    <row r="789" spans="1:10" x14ac:dyDescent="0.2">
      <c r="A789" s="5">
        <f>IF(AND(dateA=1,A788&lt;DataEnd),'iBoxx inputs'!A793,IF(AND(dateA=2,A788&lt;DataEnd),'Bank of England inputs'!A793,IF(dateA=3,A788+1,IF(dateA=4,WORKDAY(A788,1,),WORKDAY(A788,1,holidayQ)))))</f>
        <v>36934</v>
      </c>
      <c r="B789" s="35">
        <f>MATCH(A789,'iBoxx inputs'!A:A,0)</f>
        <v>829</v>
      </c>
      <c r="C789" s="35">
        <f>MATCH(A789,'Bank of England inputs'!A:A,0)</f>
        <v>793</v>
      </c>
      <c r="D789" s="6">
        <f>IF($A789&gt;DataEnd,NA(),IFERROR(INDEX('iBoxx inputs'!B:B,MATCH($A789,'iBoxx inputs'!$A:$A,0)),D788))</f>
        <v>6.5198328474008598</v>
      </c>
      <c r="E789" s="6">
        <f>IF($A789&gt;DataEnd,NA(),IFERROR(INDEX('iBoxx inputs'!C:C,MATCH($A789,'iBoxx inputs'!$A:$A,0)),E788))</f>
        <v>6.5639042551340596</v>
      </c>
      <c r="F789" s="6">
        <f>IF($A789&gt;DataEnd,NA(),IFERROR(INDEX('Bank of England inputs'!D:D,MATCH($A789,'Bank of England inputs'!$A:$A,0),0),F788))</f>
        <v>2.3765281173594222</v>
      </c>
      <c r="H789" s="5">
        <f t="shared" si="37"/>
        <v>36934</v>
      </c>
      <c r="I789" s="6">
        <f t="shared" si="38"/>
        <v>6.5418685512674593</v>
      </c>
      <c r="J789" s="6">
        <f t="shared" si="36"/>
        <v>4.068647873204978</v>
      </c>
    </row>
    <row r="790" spans="1:10" x14ac:dyDescent="0.2">
      <c r="A790" s="5">
        <f>IF(AND(dateA=1,A789&lt;DataEnd),'iBoxx inputs'!A794,IF(AND(dateA=2,A789&lt;DataEnd),'Bank of England inputs'!A794,IF(dateA=3,A789+1,IF(dateA=4,WORKDAY(A789,1,),WORKDAY(A789,1,holidayQ)))))</f>
        <v>36935</v>
      </c>
      <c r="B790" s="35">
        <f>MATCH(A790,'iBoxx inputs'!A:A,0)</f>
        <v>830</v>
      </c>
      <c r="C790" s="35">
        <f>MATCH(A790,'Bank of England inputs'!A:A,0)</f>
        <v>794</v>
      </c>
      <c r="D790" s="6">
        <f>IF($A790&gt;DataEnd,NA(),IFERROR(INDEX('iBoxx inputs'!B:B,MATCH($A790,'iBoxx inputs'!$A:$A,0)),D789))</f>
        <v>6.5300015055861103</v>
      </c>
      <c r="E790" s="6">
        <f>IF($A790&gt;DataEnd,NA(),IFERROR(INDEX('iBoxx inputs'!C:C,MATCH($A790,'iBoxx inputs'!$A:$A,0)),E789))</f>
        <v>6.56857886768731</v>
      </c>
      <c r="F790" s="6">
        <f>IF($A790&gt;DataEnd,NA(),IFERROR(INDEX('Bank of England inputs'!D:D,MATCH($A790,'Bank of England inputs'!$A:$A,0),0),F789))</f>
        <v>2.376295716800314</v>
      </c>
      <c r="H790" s="5">
        <f t="shared" si="37"/>
        <v>36935</v>
      </c>
      <c r="I790" s="6">
        <f t="shared" si="38"/>
        <v>6.5492901866367106</v>
      </c>
      <c r="J790" s="6">
        <f t="shared" si="36"/>
        <v>4.0761334844346964</v>
      </c>
    </row>
    <row r="791" spans="1:10" x14ac:dyDescent="0.2">
      <c r="A791" s="5">
        <f>IF(AND(dateA=1,A790&lt;DataEnd),'iBoxx inputs'!A795,IF(AND(dateA=2,A790&lt;DataEnd),'Bank of England inputs'!A795,IF(dateA=3,A790+1,IF(dateA=4,WORKDAY(A790,1,),WORKDAY(A790,1,holidayQ)))))</f>
        <v>36936</v>
      </c>
      <c r="B791" s="35">
        <f>MATCH(A791,'iBoxx inputs'!A:A,0)</f>
        <v>831</v>
      </c>
      <c r="C791" s="35">
        <f>MATCH(A791,'Bank of England inputs'!A:A,0)</f>
        <v>795</v>
      </c>
      <c r="D791" s="6">
        <f>IF($A791&gt;DataEnd,NA(),IFERROR(INDEX('iBoxx inputs'!B:B,MATCH($A791,'iBoxx inputs'!$A:$A,0)),D790))</f>
        <v>6.5711345510355796</v>
      </c>
      <c r="E791" s="6">
        <f>IF($A791&gt;DataEnd,NA(),IFERROR(INDEX('iBoxx inputs'!C:C,MATCH($A791,'iBoxx inputs'!$A:$A,0)),E790))</f>
        <v>6.5987156280208703</v>
      </c>
      <c r="F791" s="6">
        <f>IF($A791&gt;DataEnd,NA(),IFERROR(INDEX('Bank of England inputs'!D:D,MATCH($A791,'Bank of England inputs'!$A:$A,0),0),F790))</f>
        <v>2.5053826580544225</v>
      </c>
      <c r="H791" s="5">
        <f t="shared" si="37"/>
        <v>36936</v>
      </c>
      <c r="I791" s="6">
        <f t="shared" si="38"/>
        <v>6.584925089528225</v>
      </c>
      <c r="J791" s="6">
        <f t="shared" si="36"/>
        <v>3.9798324006873331</v>
      </c>
    </row>
    <row r="792" spans="1:10" x14ac:dyDescent="0.2">
      <c r="A792" s="5">
        <f>IF(AND(dateA=1,A791&lt;DataEnd),'iBoxx inputs'!A796,IF(AND(dateA=2,A791&lt;DataEnd),'Bank of England inputs'!A796,IF(dateA=3,A791+1,IF(dateA=4,WORKDAY(A791,1,),WORKDAY(A791,1,holidayQ)))))</f>
        <v>36937</v>
      </c>
      <c r="B792" s="35">
        <f>MATCH(A792,'iBoxx inputs'!A:A,0)</f>
        <v>832</v>
      </c>
      <c r="C792" s="35">
        <f>MATCH(A792,'Bank of England inputs'!A:A,0)</f>
        <v>796</v>
      </c>
      <c r="D792" s="6">
        <f>IF($A792&gt;DataEnd,NA(),IFERROR(INDEX('iBoxx inputs'!B:B,MATCH($A792,'iBoxx inputs'!$A:$A,0)),D791))</f>
        <v>6.6097343541962301</v>
      </c>
      <c r="E792" s="6">
        <f>IF($A792&gt;DataEnd,NA(),IFERROR(INDEX('iBoxx inputs'!C:C,MATCH($A792,'iBoxx inputs'!$A:$A,0)),E791))</f>
        <v>6.6262307430505301</v>
      </c>
      <c r="F792" s="6">
        <f>IF($A792&gt;DataEnd,NA(),IFERROR(INDEX('Bank of England inputs'!D:D,MATCH($A792,'Bank of England inputs'!$A:$A,0),0),F791))</f>
        <v>2.5149231823074825</v>
      </c>
      <c r="H792" s="5">
        <f t="shared" si="37"/>
        <v>36937</v>
      </c>
      <c r="I792" s="6">
        <f t="shared" si="38"/>
        <v>6.6179825486233801</v>
      </c>
      <c r="J792" s="6">
        <f t="shared" si="36"/>
        <v>4.0024020298188301</v>
      </c>
    </row>
    <row r="793" spans="1:10" x14ac:dyDescent="0.2">
      <c r="A793" s="5">
        <f>IF(AND(dateA=1,A792&lt;DataEnd),'iBoxx inputs'!A797,IF(AND(dateA=2,A792&lt;DataEnd),'Bank of England inputs'!A797,IF(dateA=3,A792+1,IF(dateA=4,WORKDAY(A792,1,),WORKDAY(A792,1,holidayQ)))))</f>
        <v>36938</v>
      </c>
      <c r="B793" s="35">
        <f>MATCH(A793,'iBoxx inputs'!A:A,0)</f>
        <v>833</v>
      </c>
      <c r="C793" s="35">
        <f>MATCH(A793,'Bank of England inputs'!A:A,0)</f>
        <v>797</v>
      </c>
      <c r="D793" s="6">
        <f>IF($A793&gt;DataEnd,NA(),IFERROR(INDEX('iBoxx inputs'!B:B,MATCH($A793,'iBoxx inputs'!$A:$A,0)),D792))</f>
        <v>6.6274710473436498</v>
      </c>
      <c r="E793" s="6">
        <f>IF($A793&gt;DataEnd,NA(),IFERROR(INDEX('iBoxx inputs'!C:C,MATCH($A793,'iBoxx inputs'!$A:$A,0)),E792))</f>
        <v>6.6278661059898996</v>
      </c>
      <c r="F793" s="6">
        <f>IF($A793&gt;DataEnd,NA(),IFERROR(INDEX('Bank of England inputs'!D:D,MATCH($A793,'Bank of England inputs'!$A:$A,0),0),F792))</f>
        <v>2.5249559600704741</v>
      </c>
      <c r="H793" s="5">
        <f t="shared" si="37"/>
        <v>36938</v>
      </c>
      <c r="I793" s="6">
        <f t="shared" si="38"/>
        <v>6.6276685766667747</v>
      </c>
      <c r="J793" s="6">
        <f t="shared" si="36"/>
        <v>4.0016721569664959</v>
      </c>
    </row>
    <row r="794" spans="1:10" x14ac:dyDescent="0.2">
      <c r="A794" s="5">
        <f>IF(AND(dateA=1,A793&lt;DataEnd),'iBoxx inputs'!A798,IF(AND(dateA=2,A793&lt;DataEnd),'Bank of England inputs'!A798,IF(dateA=3,A793+1,IF(dateA=4,WORKDAY(A793,1,),WORKDAY(A793,1,holidayQ)))))</f>
        <v>36941</v>
      </c>
      <c r="B794" s="35">
        <f>MATCH(A794,'iBoxx inputs'!A:A,0)</f>
        <v>834</v>
      </c>
      <c r="C794" s="35">
        <f>MATCH(A794,'Bank of England inputs'!A:A,0)</f>
        <v>798</v>
      </c>
      <c r="D794" s="6">
        <f>IF($A794&gt;DataEnd,NA(),IFERROR(INDEX('iBoxx inputs'!B:B,MATCH($A794,'iBoxx inputs'!$A:$A,0)),D793))</f>
        <v>6.6435027779159999</v>
      </c>
      <c r="E794" s="6">
        <f>IF($A794&gt;DataEnd,NA(),IFERROR(INDEX('iBoxx inputs'!C:C,MATCH($A794,'iBoxx inputs'!$A:$A,0)),E793))</f>
        <v>6.6414747636920097</v>
      </c>
      <c r="F794" s="6">
        <f>IF($A794&gt;DataEnd,NA(),IFERROR(INDEX('Bank of England inputs'!D:D,MATCH($A794,'Bank of England inputs'!$A:$A,0),0),F793))</f>
        <v>2.5252030928844205</v>
      </c>
      <c r="H794" s="5">
        <f t="shared" si="37"/>
        <v>36941</v>
      </c>
      <c r="I794" s="6">
        <f t="shared" si="38"/>
        <v>6.6424887708040048</v>
      </c>
      <c r="J794" s="6">
        <f t="shared" si="36"/>
        <v>4.0158766368787013</v>
      </c>
    </row>
    <row r="795" spans="1:10" x14ac:dyDescent="0.2">
      <c r="A795" s="5">
        <f>IF(AND(dateA=1,A794&lt;DataEnd),'iBoxx inputs'!A799,IF(AND(dateA=2,A794&lt;DataEnd),'Bank of England inputs'!A799,IF(dateA=3,A794+1,IF(dateA=4,WORKDAY(A794,1,),WORKDAY(A794,1,holidayQ)))))</f>
        <v>36942</v>
      </c>
      <c r="B795" s="35">
        <f>MATCH(A795,'iBoxx inputs'!A:A,0)</f>
        <v>835</v>
      </c>
      <c r="C795" s="35">
        <f>MATCH(A795,'Bank of England inputs'!A:A,0)</f>
        <v>799</v>
      </c>
      <c r="D795" s="6">
        <f>IF($A795&gt;DataEnd,NA(),IFERROR(INDEX('iBoxx inputs'!B:B,MATCH($A795,'iBoxx inputs'!$A:$A,0)),D794))</f>
        <v>6.6734165786669903</v>
      </c>
      <c r="E795" s="6">
        <f>IF($A795&gt;DataEnd,NA(),IFERROR(INDEX('iBoxx inputs'!C:C,MATCH($A795,'iBoxx inputs'!$A:$A,0)),E794))</f>
        <v>6.65941187711495</v>
      </c>
      <c r="F795" s="6">
        <f>IF($A795&gt;DataEnd,NA(),IFERROR(INDEX('Bank of England inputs'!D:D,MATCH($A795,'Bank of England inputs'!$A:$A,0),0),F794))</f>
        <v>2.5450274079874768</v>
      </c>
      <c r="H795" s="5">
        <f t="shared" si="37"/>
        <v>36942</v>
      </c>
      <c r="I795" s="6">
        <f t="shared" si="38"/>
        <v>6.6664142278909697</v>
      </c>
      <c r="J795" s="6">
        <f t="shared" si="36"/>
        <v>4.0190996326970208</v>
      </c>
    </row>
    <row r="796" spans="1:10" x14ac:dyDescent="0.2">
      <c r="A796" s="5">
        <f>IF(AND(dateA=1,A795&lt;DataEnd),'iBoxx inputs'!A800,IF(AND(dateA=2,A795&lt;DataEnd),'Bank of England inputs'!A800,IF(dateA=3,A795+1,IF(dateA=4,WORKDAY(A795,1,),WORKDAY(A795,1,holidayQ)))))</f>
        <v>36943</v>
      </c>
      <c r="B796" s="35">
        <f>MATCH(A796,'iBoxx inputs'!A:A,0)</f>
        <v>836</v>
      </c>
      <c r="C796" s="35">
        <f>MATCH(A796,'Bank of England inputs'!A:A,0)</f>
        <v>800</v>
      </c>
      <c r="D796" s="6">
        <f>IF($A796&gt;DataEnd,NA(),IFERROR(INDEX('iBoxx inputs'!B:B,MATCH($A796,'iBoxx inputs'!$A:$A,0)),D795))</f>
        <v>6.7158380783450999</v>
      </c>
      <c r="E796" s="6">
        <f>IF($A796&gt;DataEnd,NA(),IFERROR(INDEX('iBoxx inputs'!C:C,MATCH($A796,'iBoxx inputs'!$A:$A,0)),E795))</f>
        <v>6.6810184380134601</v>
      </c>
      <c r="F796" s="6">
        <f>IF($A796&gt;DataEnd,NA(),IFERROR(INDEX('Bank of England inputs'!D:D,MATCH($A796,'Bank of England inputs'!$A:$A,0),0),F795))</f>
        <v>2.5646045418950658</v>
      </c>
      <c r="H796" s="5">
        <f t="shared" si="37"/>
        <v>36943</v>
      </c>
      <c r="I796" s="6">
        <f t="shared" si="38"/>
        <v>6.6984282581792804</v>
      </c>
      <c r="J796" s="6">
        <f t="shared" si="36"/>
        <v>4.0304583971711772</v>
      </c>
    </row>
    <row r="797" spans="1:10" x14ac:dyDescent="0.2">
      <c r="A797" s="5">
        <f>IF(AND(dateA=1,A796&lt;DataEnd),'iBoxx inputs'!A801,IF(AND(dateA=2,A796&lt;DataEnd),'Bank of England inputs'!A801,IF(dateA=3,A796+1,IF(dateA=4,WORKDAY(A796,1,),WORKDAY(A796,1,holidayQ)))))</f>
        <v>36944</v>
      </c>
      <c r="B797" s="35">
        <f>MATCH(A797,'iBoxx inputs'!A:A,0)</f>
        <v>837</v>
      </c>
      <c r="C797" s="35">
        <f>MATCH(A797,'Bank of England inputs'!A:A,0)</f>
        <v>801</v>
      </c>
      <c r="D797" s="6">
        <f>IF($A797&gt;DataEnd,NA(),IFERROR(INDEX('iBoxx inputs'!B:B,MATCH($A797,'iBoxx inputs'!$A:$A,0)),D796))</f>
        <v>6.7593150253849403</v>
      </c>
      <c r="E797" s="6">
        <f>IF($A797&gt;DataEnd,NA(),IFERROR(INDEX('iBoxx inputs'!C:C,MATCH($A797,'iBoxx inputs'!$A:$A,0)),E796))</f>
        <v>6.7053669150016697</v>
      </c>
      <c r="F797" s="6">
        <f>IF($A797&gt;DataEnd,NA(),IFERROR(INDEX('Bank of England inputs'!D:D,MATCH($A797,'Bank of England inputs'!$A:$A,0),0),F796))</f>
        <v>2.583928746207298</v>
      </c>
      <c r="H797" s="5">
        <f t="shared" si="37"/>
        <v>36944</v>
      </c>
      <c r="I797" s="6">
        <f t="shared" si="38"/>
        <v>6.732340970193305</v>
      </c>
      <c r="J797" s="6">
        <f t="shared" si="36"/>
        <v>4.0439202072765079</v>
      </c>
    </row>
    <row r="798" spans="1:10" x14ac:dyDescent="0.2">
      <c r="A798" s="5">
        <f>IF(AND(dateA=1,A797&lt;DataEnd),'iBoxx inputs'!A802,IF(AND(dateA=2,A797&lt;DataEnd),'Bank of England inputs'!A802,IF(dateA=3,A797+1,IF(dateA=4,WORKDAY(A797,1,),WORKDAY(A797,1,holidayQ)))))</f>
        <v>36945</v>
      </c>
      <c r="B798" s="35">
        <f>MATCH(A798,'iBoxx inputs'!A:A,0)</f>
        <v>838</v>
      </c>
      <c r="C798" s="35">
        <f>MATCH(A798,'Bank of England inputs'!A:A,0)</f>
        <v>802</v>
      </c>
      <c r="D798" s="6">
        <f>IF($A798&gt;DataEnd,NA(),IFERROR(INDEX('iBoxx inputs'!B:B,MATCH($A798,'iBoxx inputs'!$A:$A,0)),D797))</f>
        <v>6.7705152280514902</v>
      </c>
      <c r="E798" s="6">
        <f>IF($A798&gt;DataEnd,NA(),IFERROR(INDEX('iBoxx inputs'!C:C,MATCH($A798,'iBoxx inputs'!$A:$A,0)),E797))</f>
        <v>6.7162604387527898</v>
      </c>
      <c r="F798" s="6">
        <f>IF($A798&gt;DataEnd,NA(),IFERROR(INDEX('Bank of England inputs'!D:D,MATCH($A798,'Bank of England inputs'!$A:$A,0),0),F797))</f>
        <v>2.5543159130945403</v>
      </c>
      <c r="H798" s="5">
        <f t="shared" si="37"/>
        <v>36945</v>
      </c>
      <c r="I798" s="6">
        <f t="shared" si="38"/>
        <v>6.7433878334021404</v>
      </c>
      <c r="J798" s="6">
        <f t="shared" si="36"/>
        <v>4.0847348870792111</v>
      </c>
    </row>
    <row r="799" spans="1:10" x14ac:dyDescent="0.2">
      <c r="A799" s="5">
        <f>IF(AND(dateA=1,A798&lt;DataEnd),'iBoxx inputs'!A803,IF(AND(dateA=2,A798&lt;DataEnd),'Bank of England inputs'!A803,IF(dateA=3,A798+1,IF(dateA=4,WORKDAY(A798,1,),WORKDAY(A798,1,holidayQ)))))</f>
        <v>36948</v>
      </c>
      <c r="B799" s="35">
        <f>MATCH(A799,'iBoxx inputs'!A:A,0)</f>
        <v>839</v>
      </c>
      <c r="C799" s="35">
        <f>MATCH(A799,'Bank of England inputs'!A:A,0)</f>
        <v>803</v>
      </c>
      <c r="D799" s="6">
        <f>IF($A799&gt;DataEnd,NA(),IFERROR(INDEX('iBoxx inputs'!B:B,MATCH($A799,'iBoxx inputs'!$A:$A,0)),D798))</f>
        <v>6.76465762558822</v>
      </c>
      <c r="E799" s="6">
        <f>IF($A799&gt;DataEnd,NA(),IFERROR(INDEX('iBoxx inputs'!C:C,MATCH($A799,'iBoxx inputs'!$A:$A,0)),E798))</f>
        <v>6.7097426506333804</v>
      </c>
      <c r="F799" s="6">
        <f>IF($A799&gt;DataEnd,NA(),IFERROR(INDEX('Bank of England inputs'!D:D,MATCH($A799,'Bank of England inputs'!$A:$A,0),0),F798))</f>
        <v>2.5543159130945403</v>
      </c>
      <c r="H799" s="5">
        <f t="shared" si="37"/>
        <v>36948</v>
      </c>
      <c r="I799" s="6">
        <f t="shared" si="38"/>
        <v>6.7372001381108007</v>
      </c>
      <c r="J799" s="6">
        <f t="shared" si="36"/>
        <v>4.0787013084470081</v>
      </c>
    </row>
    <row r="800" spans="1:10" x14ac:dyDescent="0.2">
      <c r="A800" s="5">
        <f>IF(AND(dateA=1,A799&lt;DataEnd),'iBoxx inputs'!A804,IF(AND(dateA=2,A799&lt;DataEnd),'Bank of England inputs'!A804,IF(dateA=3,A799+1,IF(dateA=4,WORKDAY(A799,1,),WORKDAY(A799,1,holidayQ)))))</f>
        <v>36949</v>
      </c>
      <c r="B800" s="35">
        <f>MATCH(A800,'iBoxx inputs'!A:A,0)</f>
        <v>840</v>
      </c>
      <c r="C800" s="35">
        <f>MATCH(A800,'Bank of England inputs'!A:A,0)</f>
        <v>804</v>
      </c>
      <c r="D800" s="6">
        <f>IF($A800&gt;DataEnd,NA(),IFERROR(INDEX('iBoxx inputs'!B:B,MATCH($A800,'iBoxx inputs'!$A:$A,0)),D799))</f>
        <v>6.7143943241728001</v>
      </c>
      <c r="E800" s="6">
        <f>IF($A800&gt;DataEnd,NA(),IFERROR(INDEX('iBoxx inputs'!C:C,MATCH($A800,'iBoxx inputs'!$A:$A,0)),E799))</f>
        <v>6.6661822663870502</v>
      </c>
      <c r="F800" s="6">
        <f>IF($A800&gt;DataEnd,NA(),IFERROR(INDEX('Bank of England inputs'!D:D,MATCH($A800,'Bank of England inputs'!$A:$A,0),0),F799))</f>
        <v>2.5056278751101058</v>
      </c>
      <c r="H800" s="5">
        <f t="shared" si="37"/>
        <v>36949</v>
      </c>
      <c r="I800" s="6">
        <f t="shared" si="38"/>
        <v>6.6902882952799256</v>
      </c>
      <c r="J800" s="6">
        <f t="shared" si="36"/>
        <v>4.0823713847870868</v>
      </c>
    </row>
    <row r="801" spans="1:10" x14ac:dyDescent="0.2">
      <c r="A801" s="5">
        <f>IF(AND(dateA=1,A800&lt;DataEnd),'iBoxx inputs'!A805,IF(AND(dateA=2,A800&lt;DataEnd),'Bank of England inputs'!A805,IF(dateA=3,A800+1,IF(dateA=4,WORKDAY(A800,1,),WORKDAY(A800,1,holidayQ)))))</f>
        <v>36950</v>
      </c>
      <c r="B801" s="35">
        <f>MATCH(A801,'iBoxx inputs'!A:A,0)</f>
        <v>841</v>
      </c>
      <c r="C801" s="35">
        <f>MATCH(A801,'Bank of England inputs'!A:A,0)</f>
        <v>805</v>
      </c>
      <c r="D801" s="6">
        <f>IF($A801&gt;DataEnd,NA(),IFERROR(INDEX('iBoxx inputs'!B:B,MATCH($A801,'iBoxx inputs'!$A:$A,0)),D800))</f>
        <v>6.6906802172721402</v>
      </c>
      <c r="E801" s="6">
        <f>IF($A801&gt;DataEnd,NA(),IFERROR(INDEX('iBoxx inputs'!C:C,MATCH($A801,'iBoxx inputs'!$A:$A,0)),E800))</f>
        <v>6.63829369166994</v>
      </c>
      <c r="F801" s="6">
        <f>IF($A801&gt;DataEnd,NA(),IFERROR(INDEX('Bank of England inputs'!D:D,MATCH($A801,'Bank of England inputs'!$A:$A,0),0),F800))</f>
        <v>2.4259023769930499</v>
      </c>
      <c r="H801" s="5">
        <f t="shared" si="37"/>
        <v>36950</v>
      </c>
      <c r="I801" s="6">
        <f t="shared" si="38"/>
        <v>6.6644869544710401</v>
      </c>
      <c r="J801" s="6">
        <f t="shared" si="36"/>
        <v>4.138195982767412</v>
      </c>
    </row>
    <row r="802" spans="1:10" x14ac:dyDescent="0.2">
      <c r="A802" s="5">
        <f>IF(AND(dateA=1,A801&lt;DataEnd),'iBoxx inputs'!A806,IF(AND(dateA=2,A801&lt;DataEnd),'Bank of England inputs'!A806,IF(dateA=3,A801+1,IF(dateA=4,WORKDAY(A801,1,),WORKDAY(A801,1,holidayQ)))))</f>
        <v>36951</v>
      </c>
      <c r="B802" s="35">
        <f>MATCH(A802,'iBoxx inputs'!A:A,0)</f>
        <v>842</v>
      </c>
      <c r="C802" s="35">
        <f>MATCH(A802,'Bank of England inputs'!A:A,0)</f>
        <v>806</v>
      </c>
      <c r="D802" s="6">
        <f>IF($A802&gt;DataEnd,NA(),IFERROR(INDEX('iBoxx inputs'!B:B,MATCH($A802,'iBoxx inputs'!$A:$A,0)),D801))</f>
        <v>6.7125062937992102</v>
      </c>
      <c r="E802" s="6">
        <f>IF($A802&gt;DataEnd,NA(),IFERROR(INDEX('iBoxx inputs'!C:C,MATCH($A802,'iBoxx inputs'!$A:$A,0)),E801))</f>
        <v>6.59745044494663</v>
      </c>
      <c r="F802" s="6">
        <f>IF($A802&gt;DataEnd,NA(),IFERROR(INDEX('Bank of England inputs'!D:D,MATCH($A802,'Bank of England inputs'!$A:$A,0),0),F801))</f>
        <v>2.3972602739726012</v>
      </c>
      <c r="H802" s="5">
        <f t="shared" si="37"/>
        <v>36951</v>
      </c>
      <c r="I802" s="6">
        <f t="shared" si="38"/>
        <v>6.6549783693729196</v>
      </c>
      <c r="J802" s="6">
        <f t="shared" si="36"/>
        <v>4.158039076444453</v>
      </c>
    </row>
    <row r="803" spans="1:10" x14ac:dyDescent="0.2">
      <c r="A803" s="5">
        <f>IF(AND(dateA=1,A802&lt;DataEnd),'iBoxx inputs'!A807,IF(AND(dateA=2,A802&lt;DataEnd),'Bank of England inputs'!A807,IF(dateA=3,A802+1,IF(dateA=4,WORKDAY(A802,1,),WORKDAY(A802,1,holidayQ)))))</f>
        <v>36952</v>
      </c>
      <c r="B803" s="35">
        <f>MATCH(A803,'iBoxx inputs'!A:A,0)</f>
        <v>843</v>
      </c>
      <c r="C803" s="35">
        <f>MATCH(A803,'Bank of England inputs'!A:A,0)</f>
        <v>807</v>
      </c>
      <c r="D803" s="6">
        <f>IF($A803&gt;DataEnd,NA(),IFERROR(INDEX('iBoxx inputs'!B:B,MATCH($A803,'iBoxx inputs'!$A:$A,0)),D802))</f>
        <v>6.7174021230899701</v>
      </c>
      <c r="E803" s="6">
        <f>IF($A803&gt;DataEnd,NA(),IFERROR(INDEX('iBoxx inputs'!C:C,MATCH($A803,'iBoxx inputs'!$A:$A,0)),E802))</f>
        <v>6.6024959382352497</v>
      </c>
      <c r="F803" s="6">
        <f>IF($A803&gt;DataEnd,NA(),IFERROR(INDEX('Bank of England inputs'!D:D,MATCH($A803,'Bank of England inputs'!$A:$A,0),0),F802))</f>
        <v>2.3972602739726012</v>
      </c>
      <c r="H803" s="5">
        <f t="shared" si="37"/>
        <v>36952</v>
      </c>
      <c r="I803" s="6">
        <f t="shared" si="38"/>
        <v>6.6599490306626095</v>
      </c>
      <c r="J803" s="6">
        <f t="shared" si="36"/>
        <v>4.1628933677373858</v>
      </c>
    </row>
    <row r="804" spans="1:10" x14ac:dyDescent="0.2">
      <c r="A804" s="5">
        <f>IF(AND(dateA=1,A803&lt;DataEnd),'iBoxx inputs'!A808,IF(AND(dateA=2,A803&lt;DataEnd),'Bank of England inputs'!A808,IF(dateA=3,A803+1,IF(dateA=4,WORKDAY(A803,1,),WORKDAY(A803,1,holidayQ)))))</f>
        <v>36955</v>
      </c>
      <c r="B804" s="35">
        <f>MATCH(A804,'iBoxx inputs'!A:A,0)</f>
        <v>844</v>
      </c>
      <c r="C804" s="35">
        <f>MATCH(A804,'Bank of England inputs'!A:A,0)</f>
        <v>808</v>
      </c>
      <c r="D804" s="6">
        <f>IF($A804&gt;DataEnd,NA(),IFERROR(INDEX('iBoxx inputs'!B:B,MATCH($A804,'iBoxx inputs'!$A:$A,0)),D803))</f>
        <v>6.7351199157749901</v>
      </c>
      <c r="E804" s="6">
        <f>IF($A804&gt;DataEnd,NA(),IFERROR(INDEX('iBoxx inputs'!C:C,MATCH($A804,'iBoxx inputs'!$A:$A,0)),E803))</f>
        <v>6.6184770027405202</v>
      </c>
      <c r="F804" s="6">
        <f>IF($A804&gt;DataEnd,NA(),IFERROR(INDEX('Bank of England inputs'!D:D,MATCH($A804,'Bank of England inputs'!$A:$A,0),0),F803))</f>
        <v>2.4168297455968712</v>
      </c>
      <c r="H804" s="5">
        <f t="shared" si="37"/>
        <v>36955</v>
      </c>
      <c r="I804" s="6">
        <f t="shared" si="38"/>
        <v>6.6767984592577552</v>
      </c>
      <c r="J804" s="6">
        <f t="shared" si="36"/>
        <v>4.1594420802153698</v>
      </c>
    </row>
    <row r="805" spans="1:10" x14ac:dyDescent="0.2">
      <c r="A805" s="5">
        <f>IF(AND(dateA=1,A804&lt;DataEnd),'iBoxx inputs'!A809,IF(AND(dateA=2,A804&lt;DataEnd),'Bank of England inputs'!A809,IF(dateA=3,A804+1,IF(dateA=4,WORKDAY(A804,1,),WORKDAY(A804,1,holidayQ)))))</f>
        <v>36956</v>
      </c>
      <c r="B805" s="35">
        <f>MATCH(A805,'iBoxx inputs'!A:A,0)</f>
        <v>845</v>
      </c>
      <c r="C805" s="35">
        <f>MATCH(A805,'Bank of England inputs'!A:A,0)</f>
        <v>809</v>
      </c>
      <c r="D805" s="6">
        <f>IF($A805&gt;DataEnd,NA(),IFERROR(INDEX('iBoxx inputs'!B:B,MATCH($A805,'iBoxx inputs'!$A:$A,0)),D804))</f>
        <v>6.73781800607631</v>
      </c>
      <c r="E805" s="6">
        <f>IF($A805&gt;DataEnd,NA(),IFERROR(INDEX('iBoxx inputs'!C:C,MATCH($A805,'iBoxx inputs'!$A:$A,0)),E804))</f>
        <v>6.6224441464242796</v>
      </c>
      <c r="F805" s="6">
        <f>IF($A805&gt;DataEnd,NA(),IFERROR(INDEX('Bank of England inputs'!D:D,MATCH($A805,'Bank of England inputs'!$A:$A,0),0),F804))</f>
        <v>2.4068095098326969</v>
      </c>
      <c r="H805" s="5">
        <f t="shared" si="37"/>
        <v>36956</v>
      </c>
      <c r="I805" s="6">
        <f t="shared" si="38"/>
        <v>6.6801310762502943</v>
      </c>
      <c r="J805" s="6">
        <f t="shared" si="36"/>
        <v>4.1728880988205042</v>
      </c>
    </row>
    <row r="806" spans="1:10" x14ac:dyDescent="0.2">
      <c r="A806" s="5">
        <f>IF(AND(dateA=1,A805&lt;DataEnd),'iBoxx inputs'!A810,IF(AND(dateA=2,A805&lt;DataEnd),'Bank of England inputs'!A810,IF(dateA=3,A805+1,IF(dateA=4,WORKDAY(A805,1,),WORKDAY(A805,1,holidayQ)))))</f>
        <v>36957</v>
      </c>
      <c r="B806" s="35">
        <f>MATCH(A806,'iBoxx inputs'!A:A,0)</f>
        <v>846</v>
      </c>
      <c r="C806" s="35">
        <f>MATCH(A806,'Bank of England inputs'!A:A,0)</f>
        <v>810</v>
      </c>
      <c r="D806" s="6">
        <f>IF($A806&gt;DataEnd,NA(),IFERROR(INDEX('iBoxx inputs'!B:B,MATCH($A806,'iBoxx inputs'!$A:$A,0)),D805))</f>
        <v>6.7762154002271</v>
      </c>
      <c r="E806" s="6">
        <f>IF($A806&gt;DataEnd,NA(),IFERROR(INDEX('iBoxx inputs'!C:C,MATCH($A806,'iBoxx inputs'!$A:$A,0)),E805))</f>
        <v>6.6579379361914297</v>
      </c>
      <c r="F806" s="6">
        <f>IF($A806&gt;DataEnd,NA(),IFERROR(INDEX('Bank of England inputs'!D:D,MATCH($A806,'Bank of England inputs'!$A:$A,0),0),F805))</f>
        <v>2.4063386481463223</v>
      </c>
      <c r="H806" s="5">
        <f t="shared" si="37"/>
        <v>36957</v>
      </c>
      <c r="I806" s="6">
        <f t="shared" si="38"/>
        <v>6.7170766682092644</v>
      </c>
      <c r="J806" s="6">
        <f t="shared" si="36"/>
        <v>4.209444529477846</v>
      </c>
    </row>
    <row r="807" spans="1:10" x14ac:dyDescent="0.2">
      <c r="A807" s="5">
        <f>IF(AND(dateA=1,A806&lt;DataEnd),'iBoxx inputs'!A811,IF(AND(dateA=2,A806&lt;DataEnd),'Bank of England inputs'!A811,IF(dateA=3,A806+1,IF(dateA=4,WORKDAY(A806,1,),WORKDAY(A806,1,holidayQ)))))</f>
        <v>36958</v>
      </c>
      <c r="B807" s="35">
        <f>MATCH(A807,'iBoxx inputs'!A:A,0)</f>
        <v>847</v>
      </c>
      <c r="C807" s="35">
        <f>MATCH(A807,'Bank of England inputs'!A:A,0)</f>
        <v>811</v>
      </c>
      <c r="D807" s="6">
        <f>IF($A807&gt;DataEnd,NA(),IFERROR(INDEX('iBoxx inputs'!B:B,MATCH($A807,'iBoxx inputs'!$A:$A,0)),D806))</f>
        <v>6.7971595965591201</v>
      </c>
      <c r="E807" s="6">
        <f>IF($A807&gt;DataEnd,NA(),IFERROR(INDEX('iBoxx inputs'!C:C,MATCH($A807,'iBoxx inputs'!$A:$A,0)),E806))</f>
        <v>6.67336130639519</v>
      </c>
      <c r="F807" s="6">
        <f>IF($A807&gt;DataEnd,NA(),IFERROR(INDEX('Bank of England inputs'!D:D,MATCH($A807,'Bank of England inputs'!$A:$A,0),0),F806))</f>
        <v>2.3965567837229695</v>
      </c>
      <c r="H807" s="5">
        <f t="shared" si="37"/>
        <v>36958</v>
      </c>
      <c r="I807" s="6">
        <f t="shared" si="38"/>
        <v>6.7352604514771546</v>
      </c>
      <c r="J807" s="6">
        <f t="shared" si="36"/>
        <v>4.2371577756449286</v>
      </c>
    </row>
    <row r="808" spans="1:10" x14ac:dyDescent="0.2">
      <c r="A808" s="5">
        <f>IF(AND(dateA=1,A807&lt;DataEnd),'iBoxx inputs'!A812,IF(AND(dateA=2,A807&lt;DataEnd),'Bank of England inputs'!A812,IF(dateA=3,A807+1,IF(dateA=4,WORKDAY(A807,1,),WORKDAY(A807,1,holidayQ)))))</f>
        <v>36959</v>
      </c>
      <c r="B808" s="35">
        <f>MATCH(A808,'iBoxx inputs'!A:A,0)</f>
        <v>848</v>
      </c>
      <c r="C808" s="35">
        <f>MATCH(A808,'Bank of England inputs'!A:A,0)</f>
        <v>812</v>
      </c>
      <c r="D808" s="6">
        <f>IF($A808&gt;DataEnd,NA(),IFERROR(INDEX('iBoxx inputs'!B:B,MATCH($A808,'iBoxx inputs'!$A:$A,0)),D807))</f>
        <v>6.8016677059347304</v>
      </c>
      <c r="E808" s="6">
        <f>IF($A808&gt;DataEnd,NA(),IFERROR(INDEX('iBoxx inputs'!C:C,MATCH($A808,'iBoxx inputs'!$A:$A,0)),E807))</f>
        <v>6.6801008768170203</v>
      </c>
      <c r="F808" s="6">
        <f>IF($A808&gt;DataEnd,NA(),IFERROR(INDEX('Bank of England inputs'!D:D,MATCH($A808,'Bank of England inputs'!$A:$A,0),0),F807))</f>
        <v>2.3863080684596527</v>
      </c>
      <c r="H808" s="5">
        <f t="shared" si="37"/>
        <v>36959</v>
      </c>
      <c r="I808" s="6">
        <f t="shared" si="38"/>
        <v>6.7408842913758757</v>
      </c>
      <c r="J808" s="6">
        <f t="shared" si="36"/>
        <v>4.2530845237671588</v>
      </c>
    </row>
    <row r="809" spans="1:10" x14ac:dyDescent="0.2">
      <c r="A809" s="5">
        <f>IF(AND(dateA=1,A808&lt;DataEnd),'iBoxx inputs'!A813,IF(AND(dateA=2,A808&lt;DataEnd),'Bank of England inputs'!A813,IF(dateA=3,A808+1,IF(dateA=4,WORKDAY(A808,1,),WORKDAY(A808,1,holidayQ)))))</f>
        <v>36962</v>
      </c>
      <c r="B809" s="35">
        <f>MATCH(A809,'iBoxx inputs'!A:A,0)</f>
        <v>849</v>
      </c>
      <c r="C809" s="35">
        <f>MATCH(A809,'Bank of England inputs'!A:A,0)</f>
        <v>813</v>
      </c>
      <c r="D809" s="6">
        <f>IF($A809&gt;DataEnd,NA(),IFERROR(INDEX('iBoxx inputs'!B:B,MATCH($A809,'iBoxx inputs'!$A:$A,0)),D808))</f>
        <v>6.7918184529006203</v>
      </c>
      <c r="E809" s="6">
        <f>IF($A809&gt;DataEnd,NA(),IFERROR(INDEX('iBoxx inputs'!C:C,MATCH($A809,'iBoxx inputs'!$A:$A,0)),E808))</f>
        <v>6.6728064556846798</v>
      </c>
      <c r="F809" s="6">
        <f>IF($A809&gt;DataEnd,NA(),IFERROR(INDEX('Bank of England inputs'!D:D,MATCH($A809,'Bank of England inputs'!$A:$A,0),0),F808))</f>
        <v>2.3665167220809691</v>
      </c>
      <c r="H809" s="5">
        <f t="shared" si="37"/>
        <v>36962</v>
      </c>
      <c r="I809" s="6">
        <f t="shared" si="38"/>
        <v>6.73231245429265</v>
      </c>
      <c r="J809" s="6">
        <f t="shared" si="36"/>
        <v>4.2648669428349884</v>
      </c>
    </row>
    <row r="810" spans="1:10" x14ac:dyDescent="0.2">
      <c r="A810" s="5">
        <f>IF(AND(dateA=1,A809&lt;DataEnd),'iBoxx inputs'!A814,IF(AND(dateA=2,A809&lt;DataEnd),'Bank of England inputs'!A814,IF(dateA=3,A809+1,IF(dateA=4,WORKDAY(A809,1,),WORKDAY(A809,1,holidayQ)))))</f>
        <v>36963</v>
      </c>
      <c r="B810" s="35">
        <f>MATCH(A810,'iBoxx inputs'!A:A,0)</f>
        <v>850</v>
      </c>
      <c r="C810" s="35">
        <f>MATCH(A810,'Bank of England inputs'!A:A,0)</f>
        <v>814</v>
      </c>
      <c r="D810" s="6">
        <f>IF($A810&gt;DataEnd,NA(),IFERROR(INDEX('iBoxx inputs'!B:B,MATCH($A810,'iBoxx inputs'!$A:$A,0)),D809))</f>
        <v>6.7769036515690297</v>
      </c>
      <c r="E810" s="6">
        <f>IF($A810&gt;DataEnd,NA(),IFERROR(INDEX('iBoxx inputs'!C:C,MATCH($A810,'iBoxx inputs'!$A:$A,0)),E809))</f>
        <v>6.6551887928405504</v>
      </c>
      <c r="F810" s="6">
        <f>IF($A810&gt;DataEnd,NA(),IFERROR(INDEX('Bank of England inputs'!D:D,MATCH($A810,'Bank of England inputs'!$A:$A,0),0),F809))</f>
        <v>2.3965567837229695</v>
      </c>
      <c r="H810" s="5">
        <f t="shared" si="37"/>
        <v>36963</v>
      </c>
      <c r="I810" s="6">
        <f t="shared" si="38"/>
        <v>6.7160462222047901</v>
      </c>
      <c r="J810" s="6">
        <f t="shared" si="36"/>
        <v>4.2183932489109344</v>
      </c>
    </row>
    <row r="811" spans="1:10" x14ac:dyDescent="0.2">
      <c r="A811" s="5">
        <f>IF(AND(dateA=1,A810&lt;DataEnd),'iBoxx inputs'!A815,IF(AND(dateA=2,A810&lt;DataEnd),'Bank of England inputs'!A815,IF(dateA=3,A810+1,IF(dateA=4,WORKDAY(A810,1,),WORKDAY(A810,1,holidayQ)))))</f>
        <v>36964</v>
      </c>
      <c r="B811" s="35">
        <f>MATCH(A811,'iBoxx inputs'!A:A,0)</f>
        <v>851</v>
      </c>
      <c r="C811" s="35">
        <f>MATCH(A811,'Bank of England inputs'!A:A,0)</f>
        <v>815</v>
      </c>
      <c r="D811" s="6">
        <f>IF($A811&gt;DataEnd,NA(),IFERROR(INDEX('iBoxx inputs'!B:B,MATCH($A811,'iBoxx inputs'!$A:$A,0)),D810))</f>
        <v>6.7314427531117902</v>
      </c>
      <c r="E811" s="6">
        <f>IF($A811&gt;DataEnd,NA(),IFERROR(INDEX('iBoxx inputs'!C:C,MATCH($A811,'iBoxx inputs'!$A:$A,0)),E810))</f>
        <v>6.5875397680410703</v>
      </c>
      <c r="F811" s="6">
        <f>IF($A811&gt;DataEnd,NA(),IFERROR(INDEX('Bank of England inputs'!D:D,MATCH($A811,'Bank of England inputs'!$A:$A,0),0),F810))</f>
        <v>2.3183018683361034</v>
      </c>
      <c r="H811" s="5">
        <f t="shared" si="37"/>
        <v>36964</v>
      </c>
      <c r="I811" s="6">
        <f t="shared" si="38"/>
        <v>6.6594912605764307</v>
      </c>
      <c r="J811" s="6">
        <f t="shared" si="36"/>
        <v>4.2428278352651061</v>
      </c>
    </row>
    <row r="812" spans="1:10" x14ac:dyDescent="0.2">
      <c r="A812" s="5">
        <f>IF(AND(dateA=1,A811&lt;DataEnd),'iBoxx inputs'!A816,IF(AND(dateA=2,A811&lt;DataEnd),'Bank of England inputs'!A816,IF(dateA=3,A811+1,IF(dateA=4,WORKDAY(A811,1,),WORKDAY(A811,1,holidayQ)))))</f>
        <v>36965</v>
      </c>
      <c r="B812" s="35">
        <f>MATCH(A812,'iBoxx inputs'!A:A,0)</f>
        <v>852</v>
      </c>
      <c r="C812" s="35">
        <f>MATCH(A812,'Bank of England inputs'!A:A,0)</f>
        <v>816</v>
      </c>
      <c r="D812" s="6">
        <f>IF($A812&gt;DataEnd,NA(),IFERROR(INDEX('iBoxx inputs'!B:B,MATCH($A812,'iBoxx inputs'!$A:$A,0)),D811))</f>
        <v>6.7042249368803697</v>
      </c>
      <c r="E812" s="6">
        <f>IF($A812&gt;DataEnd,NA(),IFERROR(INDEX('iBoxx inputs'!C:C,MATCH($A812,'iBoxx inputs'!$A:$A,0)),E811))</f>
        <v>6.5481435199393703</v>
      </c>
      <c r="F812" s="6">
        <f>IF($A812&gt;DataEnd,NA(),IFERROR(INDEX('Bank of England inputs'!D:D,MATCH($A812,'Bank of England inputs'!$A:$A,0),0),F811))</f>
        <v>2.2094046338840823</v>
      </c>
      <c r="H812" s="5">
        <f t="shared" si="37"/>
        <v>36965</v>
      </c>
      <c r="I812" s="6">
        <f t="shared" si="38"/>
        <v>6.62618422840987</v>
      </c>
      <c r="J812" s="6">
        <f t="shared" si="36"/>
        <v>4.3213044928172462</v>
      </c>
    </row>
    <row r="813" spans="1:10" x14ac:dyDescent="0.2">
      <c r="A813" s="5">
        <f>IF(AND(dateA=1,A812&lt;DataEnd),'iBoxx inputs'!A817,IF(AND(dateA=2,A812&lt;DataEnd),'Bank of England inputs'!A817,IF(dateA=3,A812+1,IF(dateA=4,WORKDAY(A812,1,),WORKDAY(A812,1,holidayQ)))))</f>
        <v>36966</v>
      </c>
      <c r="B813" s="35">
        <f>MATCH(A813,'iBoxx inputs'!A:A,0)</f>
        <v>853</v>
      </c>
      <c r="C813" s="35">
        <f>MATCH(A813,'Bank of England inputs'!A:A,0)</f>
        <v>817</v>
      </c>
      <c r="D813" s="6">
        <f>IF($A813&gt;DataEnd,NA(),IFERROR(INDEX('iBoxx inputs'!B:B,MATCH($A813,'iBoxx inputs'!$A:$A,0)),D812))</f>
        <v>6.6294871832129001</v>
      </c>
      <c r="E813" s="6">
        <f>IF($A813&gt;DataEnd,NA(),IFERROR(INDEX('iBoxx inputs'!C:C,MATCH($A813,'iBoxx inputs'!$A:$A,0)),E812))</f>
        <v>6.4761481269438903</v>
      </c>
      <c r="F813" s="6">
        <f>IF($A813&gt;DataEnd,NA(),IFERROR(INDEX('Bank of England inputs'!D:D,MATCH($A813,'Bank of England inputs'!$A:$A,0),0),F812))</f>
        <v>2.2004889975550057</v>
      </c>
      <c r="H813" s="5">
        <f t="shared" si="37"/>
        <v>36966</v>
      </c>
      <c r="I813" s="6">
        <f t="shared" si="38"/>
        <v>6.5528176550783952</v>
      </c>
      <c r="J813" s="6">
        <f t="shared" si="36"/>
        <v>4.258618231882938</v>
      </c>
    </row>
    <row r="814" spans="1:10" x14ac:dyDescent="0.2">
      <c r="A814" s="5">
        <f>IF(AND(dateA=1,A813&lt;DataEnd),'iBoxx inputs'!A818,IF(AND(dateA=2,A813&lt;DataEnd),'Bank of England inputs'!A818,IF(dateA=3,A813+1,IF(dateA=4,WORKDAY(A813,1,),WORKDAY(A813,1,holidayQ)))))</f>
        <v>36969</v>
      </c>
      <c r="B814" s="35">
        <f>MATCH(A814,'iBoxx inputs'!A:A,0)</f>
        <v>854</v>
      </c>
      <c r="C814" s="35">
        <f>MATCH(A814,'Bank of England inputs'!A:A,0)</f>
        <v>818</v>
      </c>
      <c r="D814" s="6">
        <f>IF($A814&gt;DataEnd,NA(),IFERROR(INDEX('iBoxx inputs'!B:B,MATCH($A814,'iBoxx inputs'!$A:$A,0)),D813))</f>
        <v>6.6534791851934401</v>
      </c>
      <c r="E814" s="6">
        <f>IF($A814&gt;DataEnd,NA(),IFERROR(INDEX('iBoxx inputs'!C:C,MATCH($A814,'iBoxx inputs'!$A:$A,0)),E813))</f>
        <v>6.4915679992817497</v>
      </c>
      <c r="F814" s="6">
        <f>IF($A814&gt;DataEnd,NA(),IFERROR(INDEX('Bank of England inputs'!D:D,MATCH($A814,'Bank of England inputs'!$A:$A,0),0),F813))</f>
        <v>2.1904948171328043</v>
      </c>
      <c r="H814" s="5">
        <f t="shared" si="37"/>
        <v>36969</v>
      </c>
      <c r="I814" s="6">
        <f t="shared" si="38"/>
        <v>6.5725235922375944</v>
      </c>
      <c r="J814" s="6">
        <f t="shared" si="36"/>
        <v>4.2880982061455963</v>
      </c>
    </row>
    <row r="815" spans="1:10" x14ac:dyDescent="0.2">
      <c r="A815" s="5">
        <f>IF(AND(dateA=1,A814&lt;DataEnd),'iBoxx inputs'!A819,IF(AND(dateA=2,A814&lt;DataEnd),'Bank of England inputs'!A819,IF(dateA=3,A814+1,IF(dateA=4,WORKDAY(A814,1,),WORKDAY(A814,1,holidayQ)))))</f>
        <v>36970</v>
      </c>
      <c r="B815" s="35">
        <f>MATCH(A815,'iBoxx inputs'!A:A,0)</f>
        <v>855</v>
      </c>
      <c r="C815" s="35">
        <f>MATCH(A815,'Bank of England inputs'!A:A,0)</f>
        <v>819</v>
      </c>
      <c r="D815" s="6">
        <f>IF($A815&gt;DataEnd,NA(),IFERROR(INDEX('iBoxx inputs'!B:B,MATCH($A815,'iBoxx inputs'!$A:$A,0)),D814))</f>
        <v>6.67700506785292</v>
      </c>
      <c r="E815" s="6">
        <f>IF($A815&gt;DataEnd,NA(),IFERROR(INDEX('iBoxx inputs'!C:C,MATCH($A815,'iBoxx inputs'!$A:$A,0)),E814))</f>
        <v>6.49766117957481</v>
      </c>
      <c r="F815" s="6">
        <f>IF($A815&gt;DataEnd,NA(),IFERROR(INDEX('Bank of England inputs'!D:D,MATCH($A815,'Bank of England inputs'!$A:$A,0),0),F814))</f>
        <v>2.2198318012908169</v>
      </c>
      <c r="H815" s="5">
        <f t="shared" si="37"/>
        <v>36970</v>
      </c>
      <c r="I815" s="6">
        <f t="shared" si="38"/>
        <v>6.587333123713865</v>
      </c>
      <c r="J815" s="6">
        <f t="shared" si="36"/>
        <v>4.2726555556393597</v>
      </c>
    </row>
    <row r="816" spans="1:10" x14ac:dyDescent="0.2">
      <c r="A816" s="5">
        <f>IF(AND(dateA=1,A815&lt;DataEnd),'iBoxx inputs'!A820,IF(AND(dateA=2,A815&lt;DataEnd),'Bank of England inputs'!A820,IF(dateA=3,A815+1,IF(dateA=4,WORKDAY(A815,1,),WORKDAY(A815,1,holidayQ)))))</f>
        <v>36971</v>
      </c>
      <c r="B816" s="35">
        <f>MATCH(A816,'iBoxx inputs'!A:A,0)</f>
        <v>856</v>
      </c>
      <c r="C816" s="35">
        <f>MATCH(A816,'Bank of England inputs'!A:A,0)</f>
        <v>820</v>
      </c>
      <c r="D816" s="6">
        <f>IF($A816&gt;DataEnd,NA(),IFERROR(INDEX('iBoxx inputs'!B:B,MATCH($A816,'iBoxx inputs'!$A:$A,0)),D815))</f>
        <v>6.69533570985518</v>
      </c>
      <c r="E816" s="6">
        <f>IF($A816&gt;DataEnd,NA(),IFERROR(INDEX('iBoxx inputs'!C:C,MATCH($A816,'iBoxx inputs'!$A:$A,0)),E815))</f>
        <v>6.5188990340724997</v>
      </c>
      <c r="F816" s="6">
        <f>IF($A816&gt;DataEnd,NA(),IFERROR(INDEX('Bank of England inputs'!D:D,MATCH($A816,'Bank of England inputs'!$A:$A,0),0),F815))</f>
        <v>2.2296107960101841</v>
      </c>
      <c r="H816" s="5">
        <f t="shared" si="37"/>
        <v>36971</v>
      </c>
      <c r="I816" s="6">
        <f t="shared" si="38"/>
        <v>6.6071173719638399</v>
      </c>
      <c r="J816" s="6">
        <f t="shared" si="36"/>
        <v>4.2820338861394802</v>
      </c>
    </row>
    <row r="817" spans="1:10" x14ac:dyDescent="0.2">
      <c r="A817" s="5">
        <f>IF(AND(dateA=1,A816&lt;DataEnd),'iBoxx inputs'!A821,IF(AND(dateA=2,A816&lt;DataEnd),'Bank of England inputs'!A821,IF(dateA=3,A816+1,IF(dateA=4,WORKDAY(A816,1,),WORKDAY(A816,1,holidayQ)))))</f>
        <v>36972</v>
      </c>
      <c r="B817" s="35">
        <f>MATCH(A817,'iBoxx inputs'!A:A,0)</f>
        <v>857</v>
      </c>
      <c r="C817" s="35">
        <f>MATCH(A817,'Bank of England inputs'!A:A,0)</f>
        <v>821</v>
      </c>
      <c r="D817" s="6">
        <f>IF($A817&gt;DataEnd,NA(),IFERROR(INDEX('iBoxx inputs'!B:B,MATCH($A817,'iBoxx inputs'!$A:$A,0)),D816))</f>
        <v>6.6667704667079803</v>
      </c>
      <c r="E817" s="6">
        <f>IF($A817&gt;DataEnd,NA(),IFERROR(INDEX('iBoxx inputs'!C:C,MATCH($A817,'iBoxx inputs'!$A:$A,0)),E816))</f>
        <v>6.4769261916945204</v>
      </c>
      <c r="F817" s="6">
        <f>IF($A817&gt;DataEnd,NA(),IFERROR(INDEX('Bank of England inputs'!D:D,MATCH($A817,'Bank of England inputs'!$A:$A,0),0),F816))</f>
        <v>2.2107013596791569</v>
      </c>
      <c r="H817" s="5">
        <f t="shared" si="37"/>
        <v>36972</v>
      </c>
      <c r="I817" s="6">
        <f t="shared" si="38"/>
        <v>6.5718483292012504</v>
      </c>
      <c r="J817" s="6">
        <f t="shared" si="36"/>
        <v>4.2668203148075845</v>
      </c>
    </row>
    <row r="818" spans="1:10" x14ac:dyDescent="0.2">
      <c r="A818" s="5">
        <f>IF(AND(dateA=1,A817&lt;DataEnd),'iBoxx inputs'!A822,IF(AND(dateA=2,A817&lt;DataEnd),'Bank of England inputs'!A822,IF(dateA=3,A817+1,IF(dateA=4,WORKDAY(A817,1,),WORKDAY(A817,1,holidayQ)))))</f>
        <v>36973</v>
      </c>
      <c r="B818" s="35">
        <f>MATCH(A818,'iBoxx inputs'!A:A,0)</f>
        <v>858</v>
      </c>
      <c r="C818" s="35">
        <f>MATCH(A818,'Bank of England inputs'!A:A,0)</f>
        <v>822</v>
      </c>
      <c r="D818" s="6">
        <f>IF($A818&gt;DataEnd,NA(),IFERROR(INDEX('iBoxx inputs'!B:B,MATCH($A818,'iBoxx inputs'!$A:$A,0)),D817))</f>
        <v>6.6703346004629003</v>
      </c>
      <c r="E818" s="6">
        <f>IF($A818&gt;DataEnd,NA(),IFERROR(INDEX('iBoxx inputs'!C:C,MATCH($A818,'iBoxx inputs'!$A:$A,0)),E817))</f>
        <v>6.4943979365421001</v>
      </c>
      <c r="F818" s="6">
        <f>IF($A818&gt;DataEnd,NA(),IFERROR(INDEX('Bank of England inputs'!D:D,MATCH($A818,'Bank of England inputs'!$A:$A,0),0),F817))</f>
        <v>2.2198318012908169</v>
      </c>
      <c r="H818" s="5">
        <f t="shared" si="37"/>
        <v>36973</v>
      </c>
      <c r="I818" s="6">
        <f t="shared" si="38"/>
        <v>6.5823662685025006</v>
      </c>
      <c r="J818" s="6">
        <f t="shared" si="36"/>
        <v>4.2677965619158931</v>
      </c>
    </row>
    <row r="819" spans="1:10" x14ac:dyDescent="0.2">
      <c r="A819" s="5">
        <f>IF(AND(dateA=1,A818&lt;DataEnd),'iBoxx inputs'!A823,IF(AND(dateA=2,A818&lt;DataEnd),'Bank of England inputs'!A823,IF(dateA=3,A818+1,IF(dateA=4,WORKDAY(A818,1,),WORKDAY(A818,1,holidayQ)))))</f>
        <v>36976</v>
      </c>
      <c r="B819" s="35">
        <f>MATCH(A819,'iBoxx inputs'!A:A,0)</f>
        <v>859</v>
      </c>
      <c r="C819" s="35">
        <f>MATCH(A819,'Bank of England inputs'!A:A,0)</f>
        <v>823</v>
      </c>
      <c r="D819" s="6">
        <f>IF($A819&gt;DataEnd,NA(),IFERROR(INDEX('iBoxx inputs'!B:B,MATCH($A819,'iBoxx inputs'!$A:$A,0)),D818))</f>
        <v>6.70726080195407</v>
      </c>
      <c r="E819" s="6">
        <f>IF($A819&gt;DataEnd,NA(),IFERROR(INDEX('iBoxx inputs'!C:C,MATCH($A819,'iBoxx inputs'!$A:$A,0)),E818))</f>
        <v>6.5309859031835504</v>
      </c>
      <c r="F819" s="6">
        <f>IF($A819&gt;DataEnd,NA(),IFERROR(INDEX('Bank of England inputs'!D:D,MATCH($A819,'Bank of England inputs'!$A:$A,0),0),F818))</f>
        <v>2.2389518967540267</v>
      </c>
      <c r="H819" s="5">
        <f t="shared" si="37"/>
        <v>36976</v>
      </c>
      <c r="I819" s="6">
        <f t="shared" si="38"/>
        <v>6.6191233525688098</v>
      </c>
      <c r="J819" s="6">
        <f t="shared" si="36"/>
        <v>4.284249177591426</v>
      </c>
    </row>
    <row r="820" spans="1:10" x14ac:dyDescent="0.2">
      <c r="A820" s="5">
        <f>IF(AND(dateA=1,A819&lt;DataEnd),'iBoxx inputs'!A824,IF(AND(dateA=2,A819&lt;DataEnd),'Bank of England inputs'!A824,IF(dateA=3,A819+1,IF(dateA=4,WORKDAY(A819,1,),WORKDAY(A819,1,holidayQ)))))</f>
        <v>36977</v>
      </c>
      <c r="B820" s="35">
        <f>MATCH(A820,'iBoxx inputs'!A:A,0)</f>
        <v>860</v>
      </c>
      <c r="C820" s="35">
        <f>MATCH(A820,'Bank of England inputs'!A:A,0)</f>
        <v>824</v>
      </c>
      <c r="D820" s="6">
        <f>IF($A820&gt;DataEnd,NA(),IFERROR(INDEX('iBoxx inputs'!B:B,MATCH($A820,'iBoxx inputs'!$A:$A,0)),D819))</f>
        <v>6.70974643778841</v>
      </c>
      <c r="E820" s="6">
        <f>IF($A820&gt;DataEnd,NA(),IFERROR(INDEX('iBoxx inputs'!C:C,MATCH($A820,'iBoxx inputs'!$A:$A,0)),E819))</f>
        <v>6.5467268799856102</v>
      </c>
      <c r="F820" s="6">
        <f>IF($A820&gt;DataEnd,NA(),IFERROR(INDEX('Bank of England inputs'!D:D,MATCH($A820,'Bank of England inputs'!$A:$A,0),0),F819))</f>
        <v>2.257843808034421</v>
      </c>
      <c r="H820" s="5">
        <f t="shared" si="37"/>
        <v>36977</v>
      </c>
      <c r="I820" s="6">
        <f t="shared" si="38"/>
        <v>6.6282366588870101</v>
      </c>
      <c r="J820" s="6">
        <f t="shared" si="36"/>
        <v>4.2738949777358926</v>
      </c>
    </row>
    <row r="821" spans="1:10" x14ac:dyDescent="0.2">
      <c r="A821" s="5">
        <f>IF(AND(dateA=1,A820&lt;DataEnd),'iBoxx inputs'!A825,IF(AND(dateA=2,A820&lt;DataEnd),'Bank of England inputs'!A825,IF(dateA=3,A820+1,IF(dateA=4,WORKDAY(A820,1,),WORKDAY(A820,1,holidayQ)))))</f>
        <v>36978</v>
      </c>
      <c r="B821" s="35">
        <f>MATCH(A821,'iBoxx inputs'!A:A,0)</f>
        <v>861</v>
      </c>
      <c r="C821" s="35">
        <f>MATCH(A821,'Bank of England inputs'!A:A,0)</f>
        <v>825</v>
      </c>
      <c r="D821" s="6">
        <f>IF($A821&gt;DataEnd,NA(),IFERROR(INDEX('iBoxx inputs'!B:B,MATCH($A821,'iBoxx inputs'!$A:$A,0)),D820))</f>
        <v>6.7448785722018698</v>
      </c>
      <c r="E821" s="6">
        <f>IF($A821&gt;DataEnd,NA(),IFERROR(INDEX('iBoxx inputs'!C:C,MATCH($A821,'iBoxx inputs'!$A:$A,0)),E820))</f>
        <v>6.5598272781642999</v>
      </c>
      <c r="F821" s="6">
        <f>IF($A821&gt;DataEnd,NA(),IFERROR(INDEX('Bank of England inputs'!D:D,MATCH($A821,'Bank of England inputs'!$A:$A,0),0),F820))</f>
        <v>2.2276502198338877</v>
      </c>
      <c r="H821" s="5">
        <f t="shared" si="37"/>
        <v>36978</v>
      </c>
      <c r="I821" s="6">
        <f t="shared" si="38"/>
        <v>6.6523529251830844</v>
      </c>
      <c r="J821" s="6">
        <f t="shared" si="36"/>
        <v>4.328283684339973</v>
      </c>
    </row>
    <row r="822" spans="1:10" x14ac:dyDescent="0.2">
      <c r="A822" s="5">
        <f>IF(AND(dateA=1,A821&lt;DataEnd),'iBoxx inputs'!A826,IF(AND(dateA=2,A821&lt;DataEnd),'Bank of England inputs'!A826,IF(dateA=3,A821+1,IF(dateA=4,WORKDAY(A821,1,),WORKDAY(A821,1,holidayQ)))))</f>
        <v>36979</v>
      </c>
      <c r="B822" s="35">
        <f>MATCH(A822,'iBoxx inputs'!A:A,0)</f>
        <v>862</v>
      </c>
      <c r="C822" s="35">
        <f>MATCH(A822,'Bank of England inputs'!A:A,0)</f>
        <v>826</v>
      </c>
      <c r="D822" s="6">
        <f>IF($A822&gt;DataEnd,NA(),IFERROR(INDEX('iBoxx inputs'!B:B,MATCH($A822,'iBoxx inputs'!$A:$A,0)),D821))</f>
        <v>6.8050301964749798</v>
      </c>
      <c r="E822" s="6">
        <f>IF($A822&gt;DataEnd,NA(),IFERROR(INDEX('iBoxx inputs'!C:C,MATCH($A822,'iBoxx inputs'!$A:$A,0)),E821))</f>
        <v>6.6228000080569203</v>
      </c>
      <c r="F822" s="6">
        <f>IF($A822&gt;DataEnd,NA(),IFERROR(INDEX('Bank of England inputs'!D:D,MATCH($A822,'Bank of England inputs'!$A:$A,0),0),F821))</f>
        <v>2.1764591059925786</v>
      </c>
      <c r="H822" s="5">
        <f t="shared" si="37"/>
        <v>36979</v>
      </c>
      <c r="I822" s="6">
        <f t="shared" si="38"/>
        <v>6.7139151022659505</v>
      </c>
      <c r="J822" s="6">
        <f t="shared" si="36"/>
        <v>4.4408037193444549</v>
      </c>
    </row>
    <row r="823" spans="1:10" x14ac:dyDescent="0.2">
      <c r="A823" s="5">
        <f>IF(AND(dateA=1,A822&lt;DataEnd),'iBoxx inputs'!A827,IF(AND(dateA=2,A822&lt;DataEnd),'Bank of England inputs'!A827,IF(dateA=3,A822+1,IF(dateA=4,WORKDAY(A822,1,),WORKDAY(A822,1,holidayQ)))))</f>
        <v>36980</v>
      </c>
      <c r="B823" s="35">
        <f>MATCH(A823,'iBoxx inputs'!A:A,0)</f>
        <v>863</v>
      </c>
      <c r="C823" s="35">
        <f>MATCH(A823,'Bank of England inputs'!A:A,0)</f>
        <v>827</v>
      </c>
      <c r="D823" s="6">
        <f>IF($A823&gt;DataEnd,NA(),IFERROR(INDEX('iBoxx inputs'!B:B,MATCH($A823,'iBoxx inputs'!$A:$A,0)),D822))</f>
        <v>6.8314267371035502</v>
      </c>
      <c r="E823" s="6">
        <f>IF($A823&gt;DataEnd,NA(),IFERROR(INDEX('iBoxx inputs'!C:C,MATCH($A823,'iBoxx inputs'!$A:$A,0)),E822))</f>
        <v>6.6580101239268803</v>
      </c>
      <c r="F823" s="6">
        <f>IF($A823&gt;DataEnd,NA(),IFERROR(INDEX('Bank of England inputs'!D:D,MATCH($A823,'Bank of England inputs'!$A:$A,0),0),F822))</f>
        <v>2.1758220314177068</v>
      </c>
      <c r="H823" s="5">
        <f t="shared" si="37"/>
        <v>36980</v>
      </c>
      <c r="I823" s="6">
        <f t="shared" si="38"/>
        <v>6.7447184305152152</v>
      </c>
      <c r="J823" s="6">
        <f t="shared" si="36"/>
        <v>4.471602291286314</v>
      </c>
    </row>
    <row r="824" spans="1:10" x14ac:dyDescent="0.2">
      <c r="A824" s="5">
        <f>IF(AND(dateA=1,A823&lt;DataEnd),'iBoxx inputs'!A828,IF(AND(dateA=2,A823&lt;DataEnd),'Bank of England inputs'!A828,IF(dateA=3,A823+1,IF(dateA=4,WORKDAY(A823,1,),WORKDAY(A823,1,holidayQ)))))</f>
        <v>36983</v>
      </c>
      <c r="B824" s="35">
        <f>MATCH(A824,'iBoxx inputs'!A:A,0)</f>
        <v>865</v>
      </c>
      <c r="C824" s="35">
        <f>MATCH(A824,'Bank of England inputs'!A:A,0)</f>
        <v>828</v>
      </c>
      <c r="D824" s="6">
        <f>IF($A824&gt;DataEnd,NA(),IFERROR(INDEX('iBoxx inputs'!B:B,MATCH($A824,'iBoxx inputs'!$A:$A,0)),D823))</f>
        <v>6.8577037115758603</v>
      </c>
      <c r="E824" s="6">
        <f>IF($A824&gt;DataEnd,NA(),IFERROR(INDEX('iBoxx inputs'!C:C,MATCH($A824,'iBoxx inputs'!$A:$A,0)),E823))</f>
        <v>6.6714928041681398</v>
      </c>
      <c r="F824" s="6">
        <f>IF($A824&gt;DataEnd,NA(),IFERROR(INDEX('Bank of England inputs'!D:D,MATCH($A824,'Bank of England inputs'!$A:$A,0),0),F823))</f>
        <v>2.1955503512880448</v>
      </c>
      <c r="H824" s="5">
        <f t="shared" si="37"/>
        <v>36983</v>
      </c>
      <c r="I824" s="6">
        <f t="shared" si="38"/>
        <v>6.7645982578720005</v>
      </c>
      <c r="J824" s="6">
        <f t="shared" si="36"/>
        <v>4.4708873242310876</v>
      </c>
    </row>
    <row r="825" spans="1:10" x14ac:dyDescent="0.2">
      <c r="A825" s="5">
        <f>IF(AND(dateA=1,A824&lt;DataEnd),'iBoxx inputs'!A829,IF(AND(dateA=2,A824&lt;DataEnd),'Bank of England inputs'!A829,IF(dateA=3,A824+1,IF(dateA=4,WORKDAY(A824,1,),WORKDAY(A824,1,holidayQ)))))</f>
        <v>36984</v>
      </c>
      <c r="B825" s="35">
        <f>MATCH(A825,'iBoxx inputs'!A:A,0)</f>
        <v>866</v>
      </c>
      <c r="C825" s="35">
        <f>MATCH(A825,'Bank of England inputs'!A:A,0)</f>
        <v>829</v>
      </c>
      <c r="D825" s="6">
        <f>IF($A825&gt;DataEnd,NA(),IFERROR(INDEX('iBoxx inputs'!B:B,MATCH($A825,'iBoxx inputs'!$A:$A,0)),D824))</f>
        <v>6.8439294265588098</v>
      </c>
      <c r="E825" s="6">
        <f>IF($A825&gt;DataEnd,NA(),IFERROR(INDEX('iBoxx inputs'!C:C,MATCH($A825,'iBoxx inputs'!$A:$A,0)),E824))</f>
        <v>6.6571018487050502</v>
      </c>
      <c r="F825" s="6">
        <f>IF($A825&gt;DataEnd,NA(),IFERROR(INDEX('Bank of England inputs'!D:D,MATCH($A825,'Bank of England inputs'!$A:$A,0),0),F824))</f>
        <v>2.1660649819494671</v>
      </c>
      <c r="H825" s="5">
        <f t="shared" si="37"/>
        <v>36984</v>
      </c>
      <c r="I825" s="6">
        <f t="shared" si="38"/>
        <v>6.7505156376319295</v>
      </c>
      <c r="J825" s="6">
        <f t="shared" si="36"/>
        <v>4.4872538219930869</v>
      </c>
    </row>
    <row r="826" spans="1:10" x14ac:dyDescent="0.2">
      <c r="A826" s="5">
        <f>IF(AND(dateA=1,A825&lt;DataEnd),'iBoxx inputs'!A830,IF(AND(dateA=2,A825&lt;DataEnd),'Bank of England inputs'!A830,IF(dateA=3,A825+1,IF(dateA=4,WORKDAY(A825,1,),WORKDAY(A825,1,holidayQ)))))</f>
        <v>36985</v>
      </c>
      <c r="B826" s="35">
        <f>MATCH(A826,'iBoxx inputs'!A:A,0)</f>
        <v>867</v>
      </c>
      <c r="C826" s="35">
        <f>MATCH(A826,'Bank of England inputs'!A:A,0)</f>
        <v>830</v>
      </c>
      <c r="D826" s="6">
        <f>IF($A826&gt;DataEnd,NA(),IFERROR(INDEX('iBoxx inputs'!B:B,MATCH($A826,'iBoxx inputs'!$A:$A,0)),D825))</f>
        <v>6.8569064172980996</v>
      </c>
      <c r="E826" s="6">
        <f>IF($A826&gt;DataEnd,NA(),IFERROR(INDEX('iBoxx inputs'!C:C,MATCH($A826,'iBoxx inputs'!$A:$A,0)),E825))</f>
        <v>6.6788358723597101</v>
      </c>
      <c r="F826" s="6">
        <f>IF($A826&gt;DataEnd,NA(),IFERROR(INDEX('Bank of England inputs'!D:D,MATCH($A826,'Bank of England inputs'!$A:$A,0),0),F825))</f>
        <v>2.2248243559719105</v>
      </c>
      <c r="H826" s="5">
        <f t="shared" si="37"/>
        <v>36985</v>
      </c>
      <c r="I826" s="6">
        <f t="shared" si="38"/>
        <v>6.7678711448289048</v>
      </c>
      <c r="J826" s="6">
        <f t="shared" si="36"/>
        <v>4.4441717728337604</v>
      </c>
    </row>
    <row r="827" spans="1:10" x14ac:dyDescent="0.2">
      <c r="A827" s="5">
        <f>IF(AND(dateA=1,A826&lt;DataEnd),'iBoxx inputs'!A831,IF(AND(dateA=2,A826&lt;DataEnd),'Bank of England inputs'!A831,IF(dateA=3,A826+1,IF(dateA=4,WORKDAY(A826,1,),WORKDAY(A826,1,holidayQ)))))</f>
        <v>36986</v>
      </c>
      <c r="B827" s="35">
        <f>MATCH(A827,'iBoxx inputs'!A:A,0)</f>
        <v>868</v>
      </c>
      <c r="C827" s="35">
        <f>MATCH(A827,'Bank of England inputs'!A:A,0)</f>
        <v>831</v>
      </c>
      <c r="D827" s="6">
        <f>IF($A827&gt;DataEnd,NA(),IFERROR(INDEX('iBoxx inputs'!B:B,MATCH($A827,'iBoxx inputs'!$A:$A,0)),D826))</f>
        <v>6.8508804312468499</v>
      </c>
      <c r="E827" s="6">
        <f>IF($A827&gt;DataEnd,NA(),IFERROR(INDEX('iBoxx inputs'!C:C,MATCH($A827,'iBoxx inputs'!$A:$A,0)),E826))</f>
        <v>6.68008203272458</v>
      </c>
      <c r="F827" s="6">
        <f>IF($A827&gt;DataEnd,NA(),IFERROR(INDEX('Bank of England inputs'!D:D,MATCH($A827,'Bank of England inputs'!$A:$A,0),0),F826))</f>
        <v>2.2547584187408543</v>
      </c>
      <c r="H827" s="5">
        <f t="shared" si="37"/>
        <v>36986</v>
      </c>
      <c r="I827" s="6">
        <f t="shared" si="38"/>
        <v>6.7654812319857154</v>
      </c>
      <c r="J827" s="6">
        <f t="shared" si="36"/>
        <v>4.41125956679016</v>
      </c>
    </row>
    <row r="828" spans="1:10" x14ac:dyDescent="0.2">
      <c r="A828" s="5">
        <f>IF(AND(dateA=1,A827&lt;DataEnd),'iBoxx inputs'!A832,IF(AND(dateA=2,A827&lt;DataEnd),'Bank of England inputs'!A832,IF(dateA=3,A827+1,IF(dateA=4,WORKDAY(A827,1,),WORKDAY(A827,1,holidayQ)))))</f>
        <v>36987</v>
      </c>
      <c r="B828" s="35">
        <f>MATCH(A828,'iBoxx inputs'!A:A,0)</f>
        <v>869</v>
      </c>
      <c r="C828" s="35">
        <f>MATCH(A828,'Bank of England inputs'!A:A,0)</f>
        <v>832</v>
      </c>
      <c r="D828" s="6">
        <f>IF($A828&gt;DataEnd,NA(),IFERROR(INDEX('iBoxx inputs'!B:B,MATCH($A828,'iBoxx inputs'!$A:$A,0)),D827))</f>
        <v>6.7568220552418099</v>
      </c>
      <c r="E828" s="6">
        <f>IF($A828&gt;DataEnd,NA(),IFERROR(INDEX('iBoxx inputs'!C:C,MATCH($A828,'iBoxx inputs'!$A:$A,0)),E827))</f>
        <v>6.6149945600005902</v>
      </c>
      <c r="F828" s="6">
        <f>IF($A828&gt;DataEnd,NA(),IFERROR(INDEX('Bank of England inputs'!D:D,MATCH($A828,'Bank of England inputs'!$A:$A,0),0),F827))</f>
        <v>2.2161476130039937</v>
      </c>
      <c r="H828" s="5">
        <f t="shared" si="37"/>
        <v>36987</v>
      </c>
      <c r="I828" s="6">
        <f t="shared" si="38"/>
        <v>6.6859083076212</v>
      </c>
      <c r="J828" s="6">
        <f t="shared" si="36"/>
        <v>4.372851842880987</v>
      </c>
    </row>
    <row r="829" spans="1:10" x14ac:dyDescent="0.2">
      <c r="A829" s="5">
        <f>IF(AND(dateA=1,A828&lt;DataEnd),'iBoxx inputs'!A833,IF(AND(dateA=2,A828&lt;DataEnd),'Bank of England inputs'!A833,IF(dateA=3,A828+1,IF(dateA=4,WORKDAY(A828,1,),WORKDAY(A828,1,holidayQ)))))</f>
        <v>36990</v>
      </c>
      <c r="B829" s="35">
        <f>MATCH(A829,'iBoxx inputs'!A:A,0)</f>
        <v>870</v>
      </c>
      <c r="C829" s="35">
        <f>MATCH(A829,'Bank of England inputs'!A:A,0)</f>
        <v>833</v>
      </c>
      <c r="D829" s="6">
        <f>IF($A829&gt;DataEnd,NA(),IFERROR(INDEX('iBoxx inputs'!B:B,MATCH($A829,'iBoxx inputs'!$A:$A,0)),D828))</f>
        <v>6.72711968346088</v>
      </c>
      <c r="E829" s="6">
        <f>IF($A829&gt;DataEnd,NA(),IFERROR(INDEX('iBoxx inputs'!C:C,MATCH($A829,'iBoxx inputs'!$A:$A,0)),E828))</f>
        <v>6.5945220197504</v>
      </c>
      <c r="F829" s="6">
        <f>IF($A829&gt;DataEnd,NA(),IFERROR(INDEX('Bank of England inputs'!D:D,MATCH($A829,'Bank of England inputs'!$A:$A,0),0),F828))</f>
        <v>2.2159312768449846</v>
      </c>
      <c r="H829" s="5">
        <f t="shared" si="37"/>
        <v>36990</v>
      </c>
      <c r="I829" s="6">
        <f t="shared" si="38"/>
        <v>6.6608208516056404</v>
      </c>
      <c r="J829" s="6">
        <f t="shared" si="36"/>
        <v>4.3485291570860563</v>
      </c>
    </row>
    <row r="830" spans="1:10" x14ac:dyDescent="0.2">
      <c r="A830" s="5">
        <f>IF(AND(dateA=1,A829&lt;DataEnd),'iBoxx inputs'!A834,IF(AND(dateA=2,A829&lt;DataEnd),'Bank of England inputs'!A834,IF(dateA=3,A829+1,IF(dateA=4,WORKDAY(A829,1,),WORKDAY(A829,1,holidayQ)))))</f>
        <v>36991</v>
      </c>
      <c r="B830" s="35">
        <f>MATCH(A830,'iBoxx inputs'!A:A,0)</f>
        <v>871</v>
      </c>
      <c r="C830" s="35">
        <f>MATCH(A830,'Bank of England inputs'!A:A,0)</f>
        <v>834</v>
      </c>
      <c r="D830" s="6">
        <f>IF($A830&gt;DataEnd,NA(),IFERROR(INDEX('iBoxx inputs'!B:B,MATCH($A830,'iBoxx inputs'!$A:$A,0)),D829))</f>
        <v>6.7232298140867197</v>
      </c>
      <c r="E830" s="6">
        <f>IF($A830&gt;DataEnd,NA(),IFERROR(INDEX('iBoxx inputs'!C:C,MATCH($A830,'iBoxx inputs'!$A:$A,0)),E829))</f>
        <v>6.6045280701165403</v>
      </c>
      <c r="F830" s="6">
        <f>IF($A830&gt;DataEnd,NA(),IFERROR(INDEX('Bank of England inputs'!D:D,MATCH($A830,'Bank of England inputs'!$A:$A,0),0),F829))</f>
        <v>2.2252586375171024</v>
      </c>
      <c r="H830" s="5">
        <f t="shared" si="37"/>
        <v>36991</v>
      </c>
      <c r="I830" s="6">
        <f t="shared" si="38"/>
        <v>6.66387894210163</v>
      </c>
      <c r="J830" s="6">
        <f t="shared" si="36"/>
        <v>4.3419995838049452</v>
      </c>
    </row>
    <row r="831" spans="1:10" x14ac:dyDescent="0.2">
      <c r="A831" s="5">
        <f>IF(AND(dateA=1,A830&lt;DataEnd),'iBoxx inputs'!A835,IF(AND(dateA=2,A830&lt;DataEnd),'Bank of England inputs'!A835,IF(dateA=3,A830+1,IF(dateA=4,WORKDAY(A830,1,),WORKDAY(A830,1,holidayQ)))))</f>
        <v>36992</v>
      </c>
      <c r="B831" s="35">
        <f>MATCH(A831,'iBoxx inputs'!A:A,0)</f>
        <v>872</v>
      </c>
      <c r="C831" s="35">
        <f>MATCH(A831,'Bank of England inputs'!A:A,0)</f>
        <v>835</v>
      </c>
      <c r="D831" s="6">
        <f>IF($A831&gt;DataEnd,NA(),IFERROR(INDEX('iBoxx inputs'!B:B,MATCH($A831,'iBoxx inputs'!$A:$A,0)),D830))</f>
        <v>6.7688987327887098</v>
      </c>
      <c r="E831" s="6">
        <f>IF($A831&gt;DataEnd,NA(),IFERROR(INDEX('iBoxx inputs'!C:C,MATCH($A831,'iBoxx inputs'!$A:$A,0)),E830))</f>
        <v>6.6569253496599199</v>
      </c>
      <c r="F831" s="6">
        <f>IF($A831&gt;DataEnd,NA(),IFERROR(INDEX('Bank of England inputs'!D:D,MATCH($A831,'Bank of England inputs'!$A:$A,0),0),F830))</f>
        <v>2.2634146341463435</v>
      </c>
      <c r="H831" s="5">
        <f t="shared" si="37"/>
        <v>36992</v>
      </c>
      <c r="I831" s="6">
        <f t="shared" si="38"/>
        <v>6.7129120412243148</v>
      </c>
      <c r="J831" s="6">
        <f t="shared" si="36"/>
        <v>4.3510158769842766</v>
      </c>
    </row>
    <row r="832" spans="1:10" x14ac:dyDescent="0.2">
      <c r="A832" s="5">
        <f>IF(AND(dateA=1,A831&lt;DataEnd),'iBoxx inputs'!A836,IF(AND(dateA=2,A831&lt;DataEnd),'Bank of England inputs'!A836,IF(dateA=3,A831+1,IF(dateA=4,WORKDAY(A831,1,),WORKDAY(A831,1,holidayQ)))))</f>
        <v>36993</v>
      </c>
      <c r="B832" s="35">
        <f>MATCH(A832,'iBoxx inputs'!A:A,0)</f>
        <v>873</v>
      </c>
      <c r="C832" s="35">
        <f>MATCH(A832,'Bank of England inputs'!A:A,0)</f>
        <v>836</v>
      </c>
      <c r="D832" s="6">
        <f>IF($A832&gt;DataEnd,NA(),IFERROR(INDEX('iBoxx inputs'!B:B,MATCH($A832,'iBoxx inputs'!$A:$A,0)),D831))</f>
        <v>6.8141803186967902</v>
      </c>
      <c r="E832" s="6">
        <f>IF($A832&gt;DataEnd,NA(),IFERROR(INDEX('iBoxx inputs'!C:C,MATCH($A832,'iBoxx inputs'!$A:$A,0)),E831))</f>
        <v>6.7118652106601298</v>
      </c>
      <c r="F832" s="6">
        <f>IF($A832&gt;DataEnd,NA(),IFERROR(INDEX('Bank of England inputs'!D:D,MATCH($A832,'Bank of England inputs'!$A:$A,0),0),F831))</f>
        <v>2.3019898556379204</v>
      </c>
      <c r="H832" s="5">
        <f t="shared" si="37"/>
        <v>36993</v>
      </c>
      <c r="I832" s="6">
        <f t="shared" si="38"/>
        <v>6.7630227646784604</v>
      </c>
      <c r="J832" s="6">
        <f t="shared" si="36"/>
        <v>4.360651161659379</v>
      </c>
    </row>
    <row r="833" spans="1:10" x14ac:dyDescent="0.2">
      <c r="A833" s="5">
        <f>IF(AND(dateA=1,A832&lt;DataEnd),'iBoxx inputs'!A837,IF(AND(dateA=2,A832&lt;DataEnd),'Bank of England inputs'!A837,IF(dateA=3,A832+1,IF(dateA=4,WORKDAY(A832,1,),WORKDAY(A832,1,holidayQ)))))</f>
        <v>36998</v>
      </c>
      <c r="B833" s="35">
        <f>MATCH(A833,'iBoxx inputs'!A:A,0)</f>
        <v>876</v>
      </c>
      <c r="C833" s="35">
        <f>MATCH(A833,'Bank of England inputs'!A:A,0)</f>
        <v>837</v>
      </c>
      <c r="D833" s="6">
        <f>IF($A833&gt;DataEnd,NA(),IFERROR(INDEX('iBoxx inputs'!B:B,MATCH($A833,'iBoxx inputs'!$A:$A,0)),D832))</f>
        <v>6.8484279854096801</v>
      </c>
      <c r="E833" s="6">
        <f>IF($A833&gt;DataEnd,NA(),IFERROR(INDEX('iBoxx inputs'!C:C,MATCH($A833,'iBoxx inputs'!$A:$A,0)),E832))</f>
        <v>6.74464672945314</v>
      </c>
      <c r="F833" s="6">
        <f>IF($A833&gt;DataEnd,NA(),IFERROR(INDEX('Bank of England inputs'!D:D,MATCH($A833,'Bank of England inputs'!$A:$A,0),0),F832))</f>
        <v>2.3013164310092593</v>
      </c>
      <c r="H833" s="5">
        <f t="shared" si="37"/>
        <v>36998</v>
      </c>
      <c r="I833" s="6">
        <f t="shared" si="38"/>
        <v>6.7965373574314096</v>
      </c>
      <c r="J833" s="6">
        <f t="shared" si="36"/>
        <v>4.3940988085463095</v>
      </c>
    </row>
    <row r="834" spans="1:10" x14ac:dyDescent="0.2">
      <c r="A834" s="5">
        <f>IF(AND(dateA=1,A833&lt;DataEnd),'iBoxx inputs'!A838,IF(AND(dateA=2,A833&lt;DataEnd),'Bank of England inputs'!A838,IF(dateA=3,A833+1,IF(dateA=4,WORKDAY(A833,1,),WORKDAY(A833,1,holidayQ)))))</f>
        <v>36999</v>
      </c>
      <c r="B834" s="35">
        <f>MATCH(A834,'iBoxx inputs'!A:A,0)</f>
        <v>877</v>
      </c>
      <c r="C834" s="35">
        <f>MATCH(A834,'Bank of England inputs'!A:A,0)</f>
        <v>838</v>
      </c>
      <c r="D834" s="6">
        <f>IF($A834&gt;DataEnd,NA(),IFERROR(INDEX('iBoxx inputs'!B:B,MATCH($A834,'iBoxx inputs'!$A:$A,0)),D833))</f>
        <v>6.8863847009103401</v>
      </c>
      <c r="E834" s="6">
        <f>IF($A834&gt;DataEnd,NA(),IFERROR(INDEX('iBoxx inputs'!C:C,MATCH($A834,'iBoxx inputs'!$A:$A,0)),E833))</f>
        <v>6.7814180756107802</v>
      </c>
      <c r="F834" s="6">
        <f>IF($A834&gt;DataEnd,NA(),IFERROR(INDEX('Bank of England inputs'!D:D,MATCH($A834,'Bank of England inputs'!$A:$A,0),0),F833))</f>
        <v>2.35936433655064</v>
      </c>
      <c r="H834" s="5">
        <f t="shared" si="37"/>
        <v>36999</v>
      </c>
      <c r="I834" s="6">
        <f t="shared" si="38"/>
        <v>6.8339013882605606</v>
      </c>
      <c r="J834" s="6">
        <f t="shared" si="36"/>
        <v>4.3713998037326229</v>
      </c>
    </row>
    <row r="835" spans="1:10" x14ac:dyDescent="0.2">
      <c r="A835" s="5">
        <f>IF(AND(dateA=1,A834&lt;DataEnd),'iBoxx inputs'!A839,IF(AND(dateA=2,A834&lt;DataEnd),'Bank of England inputs'!A839,IF(dateA=3,A834+1,IF(dateA=4,WORKDAY(A834,1,),WORKDAY(A834,1,holidayQ)))))</f>
        <v>37000</v>
      </c>
      <c r="B835" s="35">
        <f>MATCH(A835,'iBoxx inputs'!A:A,0)</f>
        <v>878</v>
      </c>
      <c r="C835" s="35">
        <f>MATCH(A835,'Bank of England inputs'!A:A,0)</f>
        <v>839</v>
      </c>
      <c r="D835" s="6">
        <f>IF($A835&gt;DataEnd,NA(),IFERROR(INDEX('iBoxx inputs'!B:B,MATCH($A835,'iBoxx inputs'!$A:$A,0)),D834))</f>
        <v>6.9168299805194602</v>
      </c>
      <c r="E835" s="6">
        <f>IF($A835&gt;DataEnd,NA(),IFERROR(INDEX('iBoxx inputs'!C:C,MATCH($A835,'iBoxx inputs'!$A:$A,0)),E834))</f>
        <v>6.82035697365645</v>
      </c>
      <c r="F835" s="6">
        <f>IF($A835&gt;DataEnd,NA(),IFERROR(INDEX('Bank of England inputs'!D:D,MATCH($A835,'Bank of England inputs'!$A:$A,0),0),F834))</f>
        <v>2.3983620941795847</v>
      </c>
      <c r="H835" s="5">
        <f t="shared" si="37"/>
        <v>37000</v>
      </c>
      <c r="I835" s="6">
        <f t="shared" si="38"/>
        <v>6.8685934770879555</v>
      </c>
      <c r="J835" s="6">
        <f t="shared" ref="J835:J898" si="39">((1+I835/100)/(1+F835/100)-1)*100</f>
        <v>4.3655301622861131</v>
      </c>
    </row>
    <row r="836" spans="1:10" x14ac:dyDescent="0.2">
      <c r="A836" s="5">
        <f>IF(AND(dateA=1,A835&lt;DataEnd),'iBoxx inputs'!A840,IF(AND(dateA=2,A835&lt;DataEnd),'Bank of England inputs'!A840,IF(dateA=3,A835+1,IF(dateA=4,WORKDAY(A835,1,),WORKDAY(A835,1,holidayQ)))))</f>
        <v>37001</v>
      </c>
      <c r="B836" s="35">
        <f>MATCH(A836,'iBoxx inputs'!A:A,0)</f>
        <v>879</v>
      </c>
      <c r="C836" s="35">
        <f>MATCH(A836,'Bank of England inputs'!A:A,0)</f>
        <v>840</v>
      </c>
      <c r="D836" s="6">
        <f>IF($A836&gt;DataEnd,NA(),IFERROR(INDEX('iBoxx inputs'!B:B,MATCH($A836,'iBoxx inputs'!$A:$A,0)),D835))</f>
        <v>6.8710541872208104</v>
      </c>
      <c r="E836" s="6">
        <f>IF($A836&gt;DataEnd,NA(),IFERROR(INDEX('iBoxx inputs'!C:C,MATCH($A836,'iBoxx inputs'!$A:$A,0)),E835))</f>
        <v>6.7822007948709304</v>
      </c>
      <c r="F836" s="6">
        <f>IF($A836&gt;DataEnd,NA(),IFERROR(INDEX('Bank of England inputs'!D:D,MATCH($A836,'Bank of England inputs'!$A:$A,0),0),F835))</f>
        <v>2.3591343341782034</v>
      </c>
      <c r="H836" s="5">
        <f t="shared" ref="H836:H899" si="40">A836</f>
        <v>37001</v>
      </c>
      <c r="I836" s="6">
        <f t="shared" ref="I836:I899" si="41">(D836+E836)/2</f>
        <v>6.8266274910458709</v>
      </c>
      <c r="J836" s="6">
        <f t="shared" si="39"/>
        <v>4.3645280764903482</v>
      </c>
    </row>
    <row r="837" spans="1:10" x14ac:dyDescent="0.2">
      <c r="A837" s="5">
        <f>IF(AND(dateA=1,A836&lt;DataEnd),'iBoxx inputs'!A841,IF(AND(dateA=2,A836&lt;DataEnd),'Bank of England inputs'!A841,IF(dateA=3,A836+1,IF(dateA=4,WORKDAY(A836,1,),WORKDAY(A836,1,holidayQ)))))</f>
        <v>37004</v>
      </c>
      <c r="B837" s="35">
        <f>MATCH(A837,'iBoxx inputs'!A:A,0)</f>
        <v>880</v>
      </c>
      <c r="C837" s="35">
        <f>MATCH(A837,'Bank of England inputs'!A:A,0)</f>
        <v>841</v>
      </c>
      <c r="D837" s="6">
        <f>IF($A837&gt;DataEnd,NA(),IFERROR(INDEX('iBoxx inputs'!B:B,MATCH($A837,'iBoxx inputs'!$A:$A,0)),D836))</f>
        <v>6.8284862886862596</v>
      </c>
      <c r="E837" s="6">
        <f>IF($A837&gt;DataEnd,NA(),IFERROR(INDEX('iBoxx inputs'!C:C,MATCH($A837,'iBoxx inputs'!$A:$A,0)),E836))</f>
        <v>6.7223681047121602</v>
      </c>
      <c r="F837" s="6">
        <f>IF($A837&gt;DataEnd,NA(),IFERROR(INDEX('Bank of England inputs'!D:D,MATCH($A837,'Bank of England inputs'!$A:$A,0),0),F836))</f>
        <v>2.3301160183289538</v>
      </c>
      <c r="H837" s="5">
        <f t="shared" si="40"/>
        <v>37004</v>
      </c>
      <c r="I837" s="6">
        <f t="shared" si="41"/>
        <v>6.7754271966992103</v>
      </c>
      <c r="J837" s="6">
        <f t="shared" si="39"/>
        <v>4.3440888678109468</v>
      </c>
    </row>
    <row r="838" spans="1:10" x14ac:dyDescent="0.2">
      <c r="A838" s="5">
        <f>IF(AND(dateA=1,A837&lt;DataEnd),'iBoxx inputs'!A842,IF(AND(dateA=2,A837&lt;DataEnd),'Bank of England inputs'!A842,IF(dateA=3,A837+1,IF(dateA=4,WORKDAY(A837,1,),WORKDAY(A837,1,holidayQ)))))</f>
        <v>37005</v>
      </c>
      <c r="B838" s="35">
        <f>MATCH(A838,'iBoxx inputs'!A:A,0)</f>
        <v>881</v>
      </c>
      <c r="C838" s="35">
        <f>MATCH(A838,'Bank of England inputs'!A:A,0)</f>
        <v>842</v>
      </c>
      <c r="D838" s="6">
        <f>IF($A838&gt;DataEnd,NA(),IFERROR(INDEX('iBoxx inputs'!B:B,MATCH($A838,'iBoxx inputs'!$A:$A,0)),D837))</f>
        <v>6.8235500380836998</v>
      </c>
      <c r="E838" s="6">
        <f>IF($A838&gt;DataEnd,NA(),IFERROR(INDEX('iBoxx inputs'!C:C,MATCH($A838,'iBoxx inputs'!$A:$A,0)),E837))</f>
        <v>6.7330367119035097</v>
      </c>
      <c r="F838" s="6">
        <f>IF($A838&gt;DataEnd,NA(),IFERROR(INDEX('Bank of England inputs'!D:D,MATCH($A838,'Bank of England inputs'!$A:$A,0),0),F837))</f>
        <v>2.3400936037441422</v>
      </c>
      <c r="H838" s="5">
        <f t="shared" si="40"/>
        <v>37005</v>
      </c>
      <c r="I838" s="6">
        <f t="shared" si="41"/>
        <v>6.7782933749936047</v>
      </c>
      <c r="J838" s="6">
        <f t="shared" si="39"/>
        <v>4.3367165447727229</v>
      </c>
    </row>
    <row r="839" spans="1:10" x14ac:dyDescent="0.2">
      <c r="A839" s="5">
        <f>IF(AND(dateA=1,A838&lt;DataEnd),'iBoxx inputs'!A843,IF(AND(dateA=2,A838&lt;DataEnd),'Bank of England inputs'!A843,IF(dateA=3,A838+1,IF(dateA=4,WORKDAY(A838,1,),WORKDAY(A838,1,holidayQ)))))</f>
        <v>37006</v>
      </c>
      <c r="B839" s="35">
        <f>MATCH(A839,'iBoxx inputs'!A:A,0)</f>
        <v>882</v>
      </c>
      <c r="C839" s="35">
        <f>MATCH(A839,'Bank of England inputs'!A:A,0)</f>
        <v>843</v>
      </c>
      <c r="D839" s="6">
        <f>IF($A839&gt;DataEnd,NA(),IFERROR(INDEX('iBoxx inputs'!B:B,MATCH($A839,'iBoxx inputs'!$A:$A,0)),D838))</f>
        <v>6.8380614423069197</v>
      </c>
      <c r="E839" s="6">
        <f>IF($A839&gt;DataEnd,NA(),IFERROR(INDEX('iBoxx inputs'!C:C,MATCH($A839,'iBoxx inputs'!$A:$A,0)),E838))</f>
        <v>6.7527466974828796</v>
      </c>
      <c r="F839" s="6">
        <f>IF($A839&gt;DataEnd,NA(),IFERROR(INDEX('Bank of England inputs'!D:D,MATCH($A839,'Bank of England inputs'!$A:$A,0),0),F838))</f>
        <v>2.3493858451939964</v>
      </c>
      <c r="H839" s="5">
        <f t="shared" si="40"/>
        <v>37006</v>
      </c>
      <c r="I839" s="6">
        <f t="shared" si="41"/>
        <v>6.7954040698949001</v>
      </c>
      <c r="J839" s="6">
        <f t="shared" si="39"/>
        <v>4.343961801026941</v>
      </c>
    </row>
    <row r="840" spans="1:10" x14ac:dyDescent="0.2">
      <c r="A840" s="5">
        <f>IF(AND(dateA=1,A839&lt;DataEnd),'iBoxx inputs'!A844,IF(AND(dateA=2,A839&lt;DataEnd),'Bank of England inputs'!A844,IF(dateA=3,A839+1,IF(dateA=4,WORKDAY(A839,1,),WORKDAY(A839,1,holidayQ)))))</f>
        <v>37007</v>
      </c>
      <c r="B840" s="35">
        <f>MATCH(A840,'iBoxx inputs'!A:A,0)</f>
        <v>883</v>
      </c>
      <c r="C840" s="35">
        <f>MATCH(A840,'Bank of England inputs'!A:A,0)</f>
        <v>844</v>
      </c>
      <c r="D840" s="6">
        <f>IF($A840&gt;DataEnd,NA(),IFERROR(INDEX('iBoxx inputs'!B:B,MATCH($A840,'iBoxx inputs'!$A:$A,0)),D839))</f>
        <v>6.7946424518238704</v>
      </c>
      <c r="E840" s="6">
        <f>IF($A840&gt;DataEnd,NA(),IFERROR(INDEX('iBoxx inputs'!C:C,MATCH($A840,'iBoxx inputs'!$A:$A,0)),E839))</f>
        <v>6.72324197529937</v>
      </c>
      <c r="F840" s="6">
        <f>IF($A840&gt;DataEnd,NA(),IFERROR(INDEX('Bank of England inputs'!D:D,MATCH($A840,'Bank of England inputs'!$A:$A,0),0),F839))</f>
        <v>2.2705125706490081</v>
      </c>
      <c r="H840" s="5">
        <f t="shared" si="40"/>
        <v>37007</v>
      </c>
      <c r="I840" s="6">
        <f t="shared" si="41"/>
        <v>6.7589422135616202</v>
      </c>
      <c r="J840" s="6">
        <f t="shared" si="39"/>
        <v>4.3887818004353596</v>
      </c>
    </row>
    <row r="841" spans="1:10" x14ac:dyDescent="0.2">
      <c r="A841" s="5">
        <f>IF(AND(dateA=1,A840&lt;DataEnd),'iBoxx inputs'!A845,IF(AND(dateA=2,A840&lt;DataEnd),'Bank of England inputs'!A845,IF(dateA=3,A840+1,IF(dateA=4,WORKDAY(A840,1,),WORKDAY(A840,1,holidayQ)))))</f>
        <v>37008</v>
      </c>
      <c r="B841" s="35">
        <f>MATCH(A841,'iBoxx inputs'!A:A,0)</f>
        <v>884</v>
      </c>
      <c r="C841" s="35">
        <f>MATCH(A841,'Bank of England inputs'!A:A,0)</f>
        <v>845</v>
      </c>
      <c r="D841" s="6">
        <f>IF($A841&gt;DataEnd,NA(),IFERROR(INDEX('iBoxx inputs'!B:B,MATCH($A841,'iBoxx inputs'!$A:$A,0)),D840))</f>
        <v>6.8368280119079996</v>
      </c>
      <c r="E841" s="6">
        <f>IF($A841&gt;DataEnd,NA(),IFERROR(INDEX('iBoxx inputs'!C:C,MATCH($A841,'iBoxx inputs'!$A:$A,0)),E840))</f>
        <v>6.7682981658086501</v>
      </c>
      <c r="F841" s="6">
        <f>IF($A841&gt;DataEnd,NA(),IFERROR(INDEX('Bank of England inputs'!D:D,MATCH($A841,'Bank of England inputs'!$A:$A,0),0),F840))</f>
        <v>2.2992985190958715</v>
      </c>
      <c r="H841" s="5">
        <f t="shared" si="40"/>
        <v>37008</v>
      </c>
      <c r="I841" s="6">
        <f t="shared" si="41"/>
        <v>6.8025630888583244</v>
      </c>
      <c r="J841" s="6">
        <f t="shared" si="39"/>
        <v>4.4020483375277752</v>
      </c>
    </row>
    <row r="842" spans="1:10" x14ac:dyDescent="0.2">
      <c r="A842" s="5">
        <f>IF(AND(dateA=1,A841&lt;DataEnd),'iBoxx inputs'!A846,IF(AND(dateA=2,A841&lt;DataEnd),'Bank of England inputs'!A846,IF(dateA=3,A841+1,IF(dateA=4,WORKDAY(A841,1,),WORKDAY(A841,1,holidayQ)))))</f>
        <v>37011</v>
      </c>
      <c r="B842" s="35">
        <f>MATCH(A842,'iBoxx inputs'!A:A,0)</f>
        <v>885</v>
      </c>
      <c r="C842" s="35">
        <f>MATCH(A842,'Bank of England inputs'!A:A,0)</f>
        <v>846</v>
      </c>
      <c r="D842" s="6">
        <f>IF($A842&gt;DataEnd,NA(),IFERROR(INDEX('iBoxx inputs'!B:B,MATCH($A842,'iBoxx inputs'!$A:$A,0)),D841))</f>
        <v>6.8967858186402804</v>
      </c>
      <c r="E842" s="6">
        <f>IF($A842&gt;DataEnd,NA(),IFERROR(INDEX('iBoxx inputs'!C:C,MATCH($A842,'iBoxx inputs'!$A:$A,0)),E841))</f>
        <v>6.8408160398858602</v>
      </c>
      <c r="F842" s="6">
        <f>IF($A842&gt;DataEnd,NA(),IFERROR(INDEX('Bank of England inputs'!D:D,MATCH($A842,'Bank of England inputs'!$A:$A,0),0),F841))</f>
        <v>2.3076923076923217</v>
      </c>
      <c r="H842" s="5">
        <f t="shared" si="40"/>
        <v>37011</v>
      </c>
      <c r="I842" s="6">
        <f t="shared" si="41"/>
        <v>6.8688009292630703</v>
      </c>
      <c r="J842" s="6">
        <f t="shared" si="39"/>
        <v>4.4582264722120124</v>
      </c>
    </row>
    <row r="843" spans="1:10" x14ac:dyDescent="0.2">
      <c r="A843" s="5">
        <f>IF(AND(dateA=1,A842&lt;DataEnd),'iBoxx inputs'!A847,IF(AND(dateA=2,A842&lt;DataEnd),'Bank of England inputs'!A847,IF(dateA=3,A842+1,IF(dateA=4,WORKDAY(A842,1,),WORKDAY(A842,1,holidayQ)))))</f>
        <v>37012</v>
      </c>
      <c r="B843" s="35">
        <f>MATCH(A843,'iBoxx inputs'!A:A,0)</f>
        <v>886</v>
      </c>
      <c r="C843" s="35">
        <f>MATCH(A843,'Bank of England inputs'!A:A,0)</f>
        <v>847</v>
      </c>
      <c r="D843" s="6">
        <f>IF($A843&gt;DataEnd,NA(),IFERROR(INDEX('iBoxx inputs'!B:B,MATCH($A843,'iBoxx inputs'!$A:$A,0)),D842))</f>
        <v>6.83860369610262</v>
      </c>
      <c r="E843" s="6">
        <f>IF($A843&gt;DataEnd,NA(),IFERROR(INDEX('iBoxx inputs'!C:C,MATCH($A843,'iBoxx inputs'!$A:$A,0)),E842))</f>
        <v>6.8137105116874004</v>
      </c>
      <c r="F843" s="6">
        <f>IF($A843&gt;DataEnd,NA(),IFERROR(INDEX('Bank of England inputs'!D:D,MATCH($A843,'Bank of England inputs'!$A:$A,0),0),F842))</f>
        <v>2.3183323592441019</v>
      </c>
      <c r="H843" s="5">
        <f t="shared" si="40"/>
        <v>37012</v>
      </c>
      <c r="I843" s="6">
        <f t="shared" si="41"/>
        <v>6.8261571038950102</v>
      </c>
      <c r="J843" s="6">
        <f t="shared" si="39"/>
        <v>4.4056862936582508</v>
      </c>
    </row>
    <row r="844" spans="1:10" x14ac:dyDescent="0.2">
      <c r="A844" s="5">
        <f>IF(AND(dateA=1,A843&lt;DataEnd),'iBoxx inputs'!A848,IF(AND(dateA=2,A843&lt;DataEnd),'Bank of England inputs'!A848,IF(dateA=3,A843+1,IF(dateA=4,WORKDAY(A843,1,),WORKDAY(A843,1,holidayQ)))))</f>
        <v>37013</v>
      </c>
      <c r="B844" s="35">
        <f>MATCH(A844,'iBoxx inputs'!A:A,0)</f>
        <v>887</v>
      </c>
      <c r="C844" s="35">
        <f>MATCH(A844,'Bank of England inputs'!A:A,0)</f>
        <v>848</v>
      </c>
      <c r="D844" s="6">
        <f>IF($A844&gt;DataEnd,NA(),IFERROR(INDEX('iBoxx inputs'!B:B,MATCH($A844,'iBoxx inputs'!$A:$A,0)),D843))</f>
        <v>6.80675733664392</v>
      </c>
      <c r="E844" s="6">
        <f>IF($A844&gt;DataEnd,NA(),IFERROR(INDEX('iBoxx inputs'!C:C,MATCH($A844,'iBoxx inputs'!$A:$A,0)),E843))</f>
        <v>6.7891445842725</v>
      </c>
      <c r="F844" s="6">
        <f>IF($A844&gt;DataEnd,NA(),IFERROR(INDEX('Bank of England inputs'!D:D,MATCH($A844,'Bank of England inputs'!$A:$A,0),0),F843))</f>
        <v>2.3092662964045552</v>
      </c>
      <c r="H844" s="5">
        <f t="shared" si="40"/>
        <v>37013</v>
      </c>
      <c r="I844" s="6">
        <f t="shared" si="41"/>
        <v>6.79795096045821</v>
      </c>
      <c r="J844" s="6">
        <f t="shared" si="39"/>
        <v>4.3873686387793098</v>
      </c>
    </row>
    <row r="845" spans="1:10" x14ac:dyDescent="0.2">
      <c r="A845" s="5">
        <f>IF(AND(dateA=1,A844&lt;DataEnd),'iBoxx inputs'!A849,IF(AND(dateA=2,A844&lt;DataEnd),'Bank of England inputs'!A849,IF(dateA=3,A844+1,IF(dateA=4,WORKDAY(A844,1,),WORKDAY(A844,1,holidayQ)))))</f>
        <v>37014</v>
      </c>
      <c r="B845" s="35">
        <f>MATCH(A845,'iBoxx inputs'!A:A,0)</f>
        <v>888</v>
      </c>
      <c r="C845" s="35">
        <f>MATCH(A845,'Bank of England inputs'!A:A,0)</f>
        <v>849</v>
      </c>
      <c r="D845" s="6">
        <f>IF($A845&gt;DataEnd,NA(),IFERROR(INDEX('iBoxx inputs'!B:B,MATCH($A845,'iBoxx inputs'!$A:$A,0)),D844))</f>
        <v>6.7843929932365103</v>
      </c>
      <c r="E845" s="6">
        <f>IF($A845&gt;DataEnd,NA(),IFERROR(INDEX('iBoxx inputs'!C:C,MATCH($A845,'iBoxx inputs'!$A:$A,0)),E844))</f>
        <v>6.7650245179398896</v>
      </c>
      <c r="F845" s="6">
        <f>IF($A845&gt;DataEnd,NA(),IFERROR(INDEX('Bank of England inputs'!D:D,MATCH($A845,'Bank of England inputs'!$A:$A,0),0),F844))</f>
        <v>2.3097164019101557</v>
      </c>
      <c r="H845" s="5">
        <f t="shared" si="40"/>
        <v>37014</v>
      </c>
      <c r="I845" s="6">
        <f t="shared" si="41"/>
        <v>6.7747087555882004</v>
      </c>
      <c r="J845" s="6">
        <f t="shared" si="39"/>
        <v>4.3641918976081717</v>
      </c>
    </row>
    <row r="846" spans="1:10" x14ac:dyDescent="0.2">
      <c r="A846" s="5">
        <f>IF(AND(dateA=1,A845&lt;DataEnd),'iBoxx inputs'!A850,IF(AND(dateA=2,A845&lt;DataEnd),'Bank of England inputs'!A850,IF(dateA=3,A845+1,IF(dateA=4,WORKDAY(A845,1,),WORKDAY(A845,1,holidayQ)))))</f>
        <v>37015</v>
      </c>
      <c r="B846" s="35">
        <f>MATCH(A846,'iBoxx inputs'!A:A,0)</f>
        <v>889</v>
      </c>
      <c r="C846" s="35">
        <f>MATCH(A846,'Bank of England inputs'!A:A,0)</f>
        <v>850</v>
      </c>
      <c r="D846" s="6">
        <f>IF($A846&gt;DataEnd,NA(),IFERROR(INDEX('iBoxx inputs'!B:B,MATCH($A846,'iBoxx inputs'!$A:$A,0)),D845))</f>
        <v>6.7253603597172402</v>
      </c>
      <c r="E846" s="6">
        <f>IF($A846&gt;DataEnd,NA(),IFERROR(INDEX('iBoxx inputs'!C:C,MATCH($A846,'iBoxx inputs'!$A:$A,0)),E845))</f>
        <v>6.7204534861870098</v>
      </c>
      <c r="F846" s="6">
        <f>IF($A846&gt;DataEnd,NA(),IFERROR(INDEX('Bank of England inputs'!D:D,MATCH($A846,'Bank of England inputs'!$A:$A,0),0),F845))</f>
        <v>2.3106171395144814</v>
      </c>
      <c r="H846" s="5">
        <f t="shared" si="40"/>
        <v>37015</v>
      </c>
      <c r="I846" s="6">
        <f t="shared" si="41"/>
        <v>6.7229069229521254</v>
      </c>
      <c r="J846" s="6">
        <f t="shared" si="39"/>
        <v>4.3126411576824619</v>
      </c>
    </row>
    <row r="847" spans="1:10" x14ac:dyDescent="0.2">
      <c r="A847" s="5">
        <f>IF(AND(dateA=1,A846&lt;DataEnd),'iBoxx inputs'!A851,IF(AND(dateA=2,A846&lt;DataEnd),'Bank of England inputs'!A851,IF(dateA=3,A846+1,IF(dateA=4,WORKDAY(A846,1,),WORKDAY(A846,1,holidayQ)))))</f>
        <v>37019</v>
      </c>
      <c r="B847" s="35">
        <f>MATCH(A847,'iBoxx inputs'!A:A,0)</f>
        <v>891</v>
      </c>
      <c r="C847" s="35">
        <f>MATCH(A847,'Bank of England inputs'!A:A,0)</f>
        <v>851</v>
      </c>
      <c r="D847" s="6">
        <f>IF($A847&gt;DataEnd,NA(),IFERROR(INDEX('iBoxx inputs'!B:B,MATCH($A847,'iBoxx inputs'!$A:$A,0)),D846))</f>
        <v>6.7252203701800104</v>
      </c>
      <c r="E847" s="6">
        <f>IF($A847&gt;DataEnd,NA(),IFERROR(INDEX('iBoxx inputs'!C:C,MATCH($A847,'iBoxx inputs'!$A:$A,0)),E846))</f>
        <v>6.7196259257057802</v>
      </c>
      <c r="F847" s="6">
        <f>IF($A847&gt;DataEnd,NA(),IFERROR(INDEX('Bank of England inputs'!D:D,MATCH($A847,'Bank of England inputs'!$A:$A,0),0),F846))</f>
        <v>2.3106171395144814</v>
      </c>
      <c r="H847" s="5">
        <f t="shared" si="40"/>
        <v>37019</v>
      </c>
      <c r="I847" s="6">
        <f t="shared" si="41"/>
        <v>6.7224231479428953</v>
      </c>
      <c r="J847" s="6">
        <f t="shared" si="39"/>
        <v>4.3121683084095919</v>
      </c>
    </row>
    <row r="848" spans="1:10" x14ac:dyDescent="0.2">
      <c r="A848" s="5">
        <f>IF(AND(dateA=1,A847&lt;DataEnd),'iBoxx inputs'!A852,IF(AND(dateA=2,A847&lt;DataEnd),'Bank of England inputs'!A852,IF(dateA=3,A847+1,IF(dateA=4,WORKDAY(A847,1,),WORKDAY(A847,1,holidayQ)))))</f>
        <v>37020</v>
      </c>
      <c r="B848" s="35">
        <f>MATCH(A848,'iBoxx inputs'!A:A,0)</f>
        <v>892</v>
      </c>
      <c r="C848" s="35">
        <f>MATCH(A848,'Bank of England inputs'!A:A,0)</f>
        <v>852</v>
      </c>
      <c r="D848" s="6">
        <f>IF($A848&gt;DataEnd,NA(),IFERROR(INDEX('iBoxx inputs'!B:B,MATCH($A848,'iBoxx inputs'!$A:$A,0)),D847))</f>
        <v>6.6889305410181699</v>
      </c>
      <c r="E848" s="6">
        <f>IF($A848&gt;DataEnd,NA(),IFERROR(INDEX('iBoxx inputs'!C:C,MATCH($A848,'iBoxx inputs'!$A:$A,0)),E847))</f>
        <v>6.6892437777953804</v>
      </c>
      <c r="F848" s="6">
        <f>IF($A848&gt;DataEnd,NA(),IFERROR(INDEX('Bank of England inputs'!D:D,MATCH($A848,'Bank of England inputs'!$A:$A,0),0),F847))</f>
        <v>2.321271822881088</v>
      </c>
      <c r="H848" s="5">
        <f t="shared" si="40"/>
        <v>37020</v>
      </c>
      <c r="I848" s="6">
        <f t="shared" si="41"/>
        <v>6.6890871594067747</v>
      </c>
      <c r="J848" s="6">
        <f t="shared" si="39"/>
        <v>4.2687265890189563</v>
      </c>
    </row>
    <row r="849" spans="1:10" x14ac:dyDescent="0.2">
      <c r="A849" s="5">
        <f>IF(AND(dateA=1,A848&lt;DataEnd),'iBoxx inputs'!A853,IF(AND(dateA=2,A848&lt;DataEnd),'Bank of England inputs'!A853,IF(dateA=3,A848+1,IF(dateA=4,WORKDAY(A848,1,),WORKDAY(A848,1,holidayQ)))))</f>
        <v>37021</v>
      </c>
      <c r="B849" s="35">
        <f>MATCH(A849,'iBoxx inputs'!A:A,0)</f>
        <v>893</v>
      </c>
      <c r="C849" s="35">
        <f>MATCH(A849,'Bank of England inputs'!A:A,0)</f>
        <v>853</v>
      </c>
      <c r="D849" s="6">
        <f>IF($A849&gt;DataEnd,NA(),IFERROR(INDEX('iBoxx inputs'!B:B,MATCH($A849,'iBoxx inputs'!$A:$A,0)),D848))</f>
        <v>6.7081697946944301</v>
      </c>
      <c r="E849" s="6">
        <f>IF($A849&gt;DataEnd,NA(),IFERROR(INDEX('iBoxx inputs'!C:C,MATCH($A849,'iBoxx inputs'!$A:$A,0)),E848))</f>
        <v>6.7133072882159102</v>
      </c>
      <c r="F849" s="6">
        <f>IF($A849&gt;DataEnd,NA(),IFERROR(INDEX('Bank of England inputs'!D:D,MATCH($A849,'Bank of England inputs'!$A:$A,0),0),F848))</f>
        <v>2.3507608271556846</v>
      </c>
      <c r="H849" s="5">
        <f t="shared" si="40"/>
        <v>37021</v>
      </c>
      <c r="I849" s="6">
        <f t="shared" si="41"/>
        <v>6.7107385414551697</v>
      </c>
      <c r="J849" s="6">
        <f t="shared" si="39"/>
        <v>4.2598390857712998</v>
      </c>
    </row>
    <row r="850" spans="1:10" x14ac:dyDescent="0.2">
      <c r="A850" s="5">
        <f>IF(AND(dateA=1,A849&lt;DataEnd),'iBoxx inputs'!A854,IF(AND(dateA=2,A849&lt;DataEnd),'Bank of England inputs'!A854,IF(dateA=3,A849+1,IF(dateA=4,WORKDAY(A849,1,),WORKDAY(A849,1,holidayQ)))))</f>
        <v>37022</v>
      </c>
      <c r="B850" s="35">
        <f>MATCH(A850,'iBoxx inputs'!A:A,0)</f>
        <v>894</v>
      </c>
      <c r="C850" s="35">
        <f>MATCH(A850,'Bank of England inputs'!A:A,0)</f>
        <v>854</v>
      </c>
      <c r="D850" s="6">
        <f>IF($A850&gt;DataEnd,NA(),IFERROR(INDEX('iBoxx inputs'!B:B,MATCH($A850,'iBoxx inputs'!$A:$A,0)),D849))</f>
        <v>6.7639621719876102</v>
      </c>
      <c r="E850" s="6">
        <f>IF($A850&gt;DataEnd,NA(),IFERROR(INDEX('iBoxx inputs'!C:C,MATCH($A850,'iBoxx inputs'!$A:$A,0)),E849))</f>
        <v>6.7704007199472098</v>
      </c>
      <c r="F850" s="6">
        <f>IF($A850&gt;DataEnd,NA(),IFERROR(INDEX('Bank of England inputs'!D:D,MATCH($A850,'Bank of England inputs'!$A:$A,0),0),F849))</f>
        <v>2.4195121951219756</v>
      </c>
      <c r="H850" s="5">
        <f t="shared" si="40"/>
        <v>37022</v>
      </c>
      <c r="I850" s="6">
        <f t="shared" si="41"/>
        <v>6.7671814459674096</v>
      </c>
      <c r="J850" s="6">
        <f t="shared" si="39"/>
        <v>4.2449618804692113</v>
      </c>
    </row>
    <row r="851" spans="1:10" x14ac:dyDescent="0.2">
      <c r="A851" s="5">
        <f>IF(AND(dateA=1,A850&lt;DataEnd),'iBoxx inputs'!A855,IF(AND(dateA=2,A850&lt;DataEnd),'Bank of England inputs'!A855,IF(dateA=3,A850+1,IF(dateA=4,WORKDAY(A850,1,),WORKDAY(A850,1,holidayQ)))))</f>
        <v>37025</v>
      </c>
      <c r="B851" s="35">
        <f>MATCH(A851,'iBoxx inputs'!A:A,0)</f>
        <v>895</v>
      </c>
      <c r="C851" s="35">
        <f>MATCH(A851,'Bank of England inputs'!A:A,0)</f>
        <v>855</v>
      </c>
      <c r="D851" s="6">
        <f>IF($A851&gt;DataEnd,NA(),IFERROR(INDEX('iBoxx inputs'!B:B,MATCH($A851,'iBoxx inputs'!$A:$A,0)),D850))</f>
        <v>6.8074538479530702</v>
      </c>
      <c r="E851" s="6">
        <f>IF($A851&gt;DataEnd,NA(),IFERROR(INDEX('iBoxx inputs'!C:C,MATCH($A851,'iBoxx inputs'!$A:$A,0)),E850))</f>
        <v>6.8068930202122599</v>
      </c>
      <c r="F851" s="6">
        <f>IF($A851&gt;DataEnd,NA(),IFERROR(INDEX('Bank of England inputs'!D:D,MATCH($A851,'Bank of England inputs'!$A:$A,0),0),F850))</f>
        <v>2.4780487804878071</v>
      </c>
      <c r="H851" s="5">
        <f t="shared" si="40"/>
        <v>37025</v>
      </c>
      <c r="I851" s="6">
        <f t="shared" si="41"/>
        <v>6.8071734340826655</v>
      </c>
      <c r="J851" s="6">
        <f t="shared" si="39"/>
        <v>4.2244409462440347</v>
      </c>
    </row>
    <row r="852" spans="1:10" x14ac:dyDescent="0.2">
      <c r="A852" s="5">
        <f>IF(AND(dateA=1,A851&lt;DataEnd),'iBoxx inputs'!A856,IF(AND(dateA=2,A851&lt;DataEnd),'Bank of England inputs'!A856,IF(dateA=3,A851+1,IF(dateA=4,WORKDAY(A851,1,),WORKDAY(A851,1,holidayQ)))))</f>
        <v>37026</v>
      </c>
      <c r="B852" s="35">
        <f>MATCH(A852,'iBoxx inputs'!A:A,0)</f>
        <v>896</v>
      </c>
      <c r="C852" s="35">
        <f>MATCH(A852,'Bank of England inputs'!A:A,0)</f>
        <v>856</v>
      </c>
      <c r="D852" s="6">
        <f>IF($A852&gt;DataEnd,NA(),IFERROR(INDEX('iBoxx inputs'!B:B,MATCH($A852,'iBoxx inputs'!$A:$A,0)),D851))</f>
        <v>6.8064967981492499</v>
      </c>
      <c r="E852" s="6">
        <f>IF($A852&gt;DataEnd,NA(),IFERROR(INDEX('iBoxx inputs'!C:C,MATCH($A852,'iBoxx inputs'!$A:$A,0)),E851))</f>
        <v>6.8149333889641497</v>
      </c>
      <c r="F852" s="6">
        <f>IF($A852&gt;DataEnd,NA(),IFERROR(INDEX('Bank of England inputs'!D:D,MATCH($A852,'Bank of England inputs'!$A:$A,0),0),F851))</f>
        <v>2.4680518973758669</v>
      </c>
      <c r="H852" s="5">
        <f t="shared" si="40"/>
        <v>37026</v>
      </c>
      <c r="I852" s="6">
        <f t="shared" si="41"/>
        <v>6.8107150935567002</v>
      </c>
      <c r="J852" s="6">
        <f t="shared" si="39"/>
        <v>4.2380655392278976</v>
      </c>
    </row>
    <row r="853" spans="1:10" x14ac:dyDescent="0.2">
      <c r="A853" s="5">
        <f>IF(AND(dateA=1,A852&lt;DataEnd),'iBoxx inputs'!A857,IF(AND(dateA=2,A852&lt;DataEnd),'Bank of England inputs'!A857,IF(dateA=3,A852+1,IF(dateA=4,WORKDAY(A852,1,),WORKDAY(A852,1,holidayQ)))))</f>
        <v>37027</v>
      </c>
      <c r="B853" s="35">
        <f>MATCH(A853,'iBoxx inputs'!A:A,0)</f>
        <v>897</v>
      </c>
      <c r="C853" s="35">
        <f>MATCH(A853,'Bank of England inputs'!A:A,0)</f>
        <v>857</v>
      </c>
      <c r="D853" s="6">
        <f>IF($A853&gt;DataEnd,NA(),IFERROR(INDEX('iBoxx inputs'!B:B,MATCH($A853,'iBoxx inputs'!$A:$A,0)),D852))</f>
        <v>6.7464787290346502</v>
      </c>
      <c r="E853" s="6">
        <f>IF($A853&gt;DataEnd,NA(),IFERROR(INDEX('iBoxx inputs'!C:C,MATCH($A853,'iBoxx inputs'!$A:$A,0)),E852))</f>
        <v>6.7574630429473999</v>
      </c>
      <c r="F853" s="6">
        <f>IF($A853&gt;DataEnd,NA(),IFERROR(INDEX('Bank of England inputs'!D:D,MATCH($A853,'Bank of England inputs'!$A:$A,0),0),F852))</f>
        <v>2.3890784982935065</v>
      </c>
      <c r="H853" s="5">
        <f t="shared" si="40"/>
        <v>37027</v>
      </c>
      <c r="I853" s="6">
        <f t="shared" si="41"/>
        <v>6.7519708859910246</v>
      </c>
      <c r="J853" s="6">
        <f t="shared" si="39"/>
        <v>4.2610915653179093</v>
      </c>
    </row>
    <row r="854" spans="1:10" x14ac:dyDescent="0.2">
      <c r="A854" s="5">
        <f>IF(AND(dateA=1,A853&lt;DataEnd),'iBoxx inputs'!A858,IF(AND(dateA=2,A853&lt;DataEnd),'Bank of England inputs'!A858,IF(dateA=3,A853+1,IF(dateA=4,WORKDAY(A853,1,),WORKDAY(A853,1,holidayQ)))))</f>
        <v>37028</v>
      </c>
      <c r="B854" s="35">
        <f>MATCH(A854,'iBoxx inputs'!A:A,0)</f>
        <v>898</v>
      </c>
      <c r="C854" s="35">
        <f>MATCH(A854,'Bank of England inputs'!A:A,0)</f>
        <v>858</v>
      </c>
      <c r="D854" s="6">
        <f>IF($A854&gt;DataEnd,NA(),IFERROR(INDEX('iBoxx inputs'!B:B,MATCH($A854,'iBoxx inputs'!$A:$A,0)),D853))</f>
        <v>6.7343366488314897</v>
      </c>
      <c r="E854" s="6">
        <f>IF($A854&gt;DataEnd,NA(),IFERROR(INDEX('iBoxx inputs'!C:C,MATCH($A854,'iBoxx inputs'!$A:$A,0)),E853))</f>
        <v>6.7437894287929598</v>
      </c>
      <c r="F854" s="6">
        <f>IF($A854&gt;DataEnd,NA(),IFERROR(INDEX('Bank of England inputs'!D:D,MATCH($A854,'Bank of England inputs'!$A:$A,0),0),F853))</f>
        <v>2.3888455538221498</v>
      </c>
      <c r="H854" s="5">
        <f t="shared" si="40"/>
        <v>37028</v>
      </c>
      <c r="I854" s="6">
        <f t="shared" si="41"/>
        <v>6.7390630388122243</v>
      </c>
      <c r="J854" s="6">
        <f t="shared" si="39"/>
        <v>4.2487220765696776</v>
      </c>
    </row>
    <row r="855" spans="1:10" x14ac:dyDescent="0.2">
      <c r="A855" s="5">
        <f>IF(AND(dateA=1,A854&lt;DataEnd),'iBoxx inputs'!A859,IF(AND(dateA=2,A854&lt;DataEnd),'Bank of England inputs'!A859,IF(dateA=3,A854+1,IF(dateA=4,WORKDAY(A854,1,),WORKDAY(A854,1,holidayQ)))))</f>
        <v>37029</v>
      </c>
      <c r="B855" s="35">
        <f>MATCH(A855,'iBoxx inputs'!A:A,0)</f>
        <v>899</v>
      </c>
      <c r="C855" s="35">
        <f>MATCH(A855,'Bank of England inputs'!A:A,0)</f>
        <v>859</v>
      </c>
      <c r="D855" s="6">
        <f>IF($A855&gt;DataEnd,NA(),IFERROR(INDEX('iBoxx inputs'!B:B,MATCH($A855,'iBoxx inputs'!$A:$A,0)),D854))</f>
        <v>6.7398679142151803</v>
      </c>
      <c r="E855" s="6">
        <f>IF($A855&gt;DataEnd,NA(),IFERROR(INDEX('iBoxx inputs'!C:C,MATCH($A855,'iBoxx inputs'!$A:$A,0)),E854))</f>
        <v>6.7602207893478896</v>
      </c>
      <c r="F855" s="6">
        <f>IF($A855&gt;DataEnd,NA(),IFERROR(INDEX('Bank of England inputs'!D:D,MATCH($A855,'Bank of England inputs'!$A:$A,0),0),F854))</f>
        <v>2.4180967238689455</v>
      </c>
      <c r="H855" s="5">
        <f t="shared" si="40"/>
        <v>37029</v>
      </c>
      <c r="I855" s="6">
        <f t="shared" si="41"/>
        <v>6.7500443517815345</v>
      </c>
      <c r="J855" s="6">
        <f t="shared" si="39"/>
        <v>4.2296701134683312</v>
      </c>
    </row>
    <row r="856" spans="1:10" x14ac:dyDescent="0.2">
      <c r="A856" s="5">
        <f>IF(AND(dateA=1,A855&lt;DataEnd),'iBoxx inputs'!A860,IF(AND(dateA=2,A855&lt;DataEnd),'Bank of England inputs'!A860,IF(dateA=3,A855+1,IF(dateA=4,WORKDAY(A855,1,),WORKDAY(A855,1,holidayQ)))))</f>
        <v>37032</v>
      </c>
      <c r="B856" s="35">
        <f>MATCH(A856,'iBoxx inputs'!A:A,0)</f>
        <v>900</v>
      </c>
      <c r="C856" s="35">
        <f>MATCH(A856,'Bank of England inputs'!A:A,0)</f>
        <v>860</v>
      </c>
      <c r="D856" s="6">
        <f>IF($A856&gt;DataEnd,NA(),IFERROR(INDEX('iBoxx inputs'!B:B,MATCH($A856,'iBoxx inputs'!$A:$A,0)),D855))</f>
        <v>6.7463696821646799</v>
      </c>
      <c r="E856" s="6">
        <f>IF($A856&gt;DataEnd,NA(),IFERROR(INDEX('iBoxx inputs'!C:C,MATCH($A856,'iBoxx inputs'!$A:$A,0)),E855))</f>
        <v>6.76796941194503</v>
      </c>
      <c r="F856" s="6">
        <f>IF($A856&gt;DataEnd,NA(),IFERROR(INDEX('Bank of England inputs'!D:D,MATCH($A856,'Bank of England inputs'!$A:$A,0),0),F855))</f>
        <v>2.4278471138845514</v>
      </c>
      <c r="H856" s="5">
        <f t="shared" si="40"/>
        <v>37032</v>
      </c>
      <c r="I856" s="6">
        <f t="shared" si="41"/>
        <v>6.757169547054855</v>
      </c>
      <c r="J856" s="6">
        <f t="shared" si="39"/>
        <v>4.2267045097186706</v>
      </c>
    </row>
    <row r="857" spans="1:10" x14ac:dyDescent="0.2">
      <c r="A857" s="5">
        <f>IF(AND(dateA=1,A856&lt;DataEnd),'iBoxx inputs'!A861,IF(AND(dateA=2,A856&lt;DataEnd),'Bank of England inputs'!A861,IF(dateA=3,A856+1,IF(dateA=4,WORKDAY(A856,1,),WORKDAY(A856,1,holidayQ)))))</f>
        <v>37033</v>
      </c>
      <c r="B857" s="35">
        <f>MATCH(A857,'iBoxx inputs'!A:A,0)</f>
        <v>901</v>
      </c>
      <c r="C857" s="35">
        <f>MATCH(A857,'Bank of England inputs'!A:A,0)</f>
        <v>861</v>
      </c>
      <c r="D857" s="6">
        <f>IF($A857&gt;DataEnd,NA(),IFERROR(INDEX('iBoxx inputs'!B:B,MATCH($A857,'iBoxx inputs'!$A:$A,0)),D856))</f>
        <v>6.7673102507865899</v>
      </c>
      <c r="E857" s="6">
        <f>IF($A857&gt;DataEnd,NA(),IFERROR(INDEX('iBoxx inputs'!C:C,MATCH($A857,'iBoxx inputs'!$A:$A,0)),E856))</f>
        <v>6.7836064839259196</v>
      </c>
      <c r="F857" s="6">
        <f>IF($A857&gt;DataEnd,NA(),IFERROR(INDEX('Bank of England inputs'!D:D,MATCH($A857,'Bank of England inputs'!$A:$A,0),0),F856))</f>
        <v>2.4575775307197123</v>
      </c>
      <c r="H857" s="5">
        <f t="shared" si="40"/>
        <v>37033</v>
      </c>
      <c r="I857" s="6">
        <f t="shared" si="41"/>
        <v>6.7754583673562543</v>
      </c>
      <c r="J857" s="6">
        <f t="shared" si="39"/>
        <v>4.2143108793899708</v>
      </c>
    </row>
    <row r="858" spans="1:10" x14ac:dyDescent="0.2">
      <c r="A858" s="5">
        <f>IF(AND(dateA=1,A857&lt;DataEnd),'iBoxx inputs'!A862,IF(AND(dateA=2,A857&lt;DataEnd),'Bank of England inputs'!A862,IF(dateA=3,A857+1,IF(dateA=4,WORKDAY(A857,1,),WORKDAY(A857,1,holidayQ)))))</f>
        <v>37034</v>
      </c>
      <c r="B858" s="35">
        <f>MATCH(A858,'iBoxx inputs'!A:A,0)</f>
        <v>902</v>
      </c>
      <c r="C858" s="35">
        <f>MATCH(A858,'Bank of England inputs'!A:A,0)</f>
        <v>862</v>
      </c>
      <c r="D858" s="6">
        <f>IF($A858&gt;DataEnd,NA(),IFERROR(INDEX('iBoxx inputs'!B:B,MATCH($A858,'iBoxx inputs'!$A:$A,0)),D857))</f>
        <v>6.8246183154375499</v>
      </c>
      <c r="E858" s="6">
        <f>IF($A858&gt;DataEnd,NA(),IFERROR(INDEX('iBoxx inputs'!C:C,MATCH($A858,'iBoxx inputs'!$A:$A,0)),E857))</f>
        <v>6.8474226868616297</v>
      </c>
      <c r="F858" s="6">
        <f>IF($A858&gt;DataEnd,NA(),IFERROR(INDEX('Bank of England inputs'!D:D,MATCH($A858,'Bank of England inputs'!$A:$A,0),0),F857))</f>
        <v>2.5060945880058361</v>
      </c>
      <c r="H858" s="5">
        <f t="shared" si="40"/>
        <v>37034</v>
      </c>
      <c r="I858" s="6">
        <f t="shared" si="41"/>
        <v>6.8360205011495898</v>
      </c>
      <c r="J858" s="6">
        <f t="shared" si="39"/>
        <v>4.2240668035853579</v>
      </c>
    </row>
    <row r="859" spans="1:10" x14ac:dyDescent="0.2">
      <c r="A859" s="5">
        <f>IF(AND(dateA=1,A858&lt;DataEnd),'iBoxx inputs'!A863,IF(AND(dateA=2,A858&lt;DataEnd),'Bank of England inputs'!A863,IF(dateA=3,A858+1,IF(dateA=4,WORKDAY(A858,1,),WORKDAY(A858,1,holidayQ)))))</f>
        <v>37035</v>
      </c>
      <c r="B859" s="35">
        <f>MATCH(A859,'iBoxx inputs'!A:A,0)</f>
        <v>903</v>
      </c>
      <c r="C859" s="35">
        <f>MATCH(A859,'Bank of England inputs'!A:A,0)</f>
        <v>863</v>
      </c>
      <c r="D859" s="6">
        <f>IF($A859&gt;DataEnd,NA(),IFERROR(INDEX('iBoxx inputs'!B:B,MATCH($A859,'iBoxx inputs'!$A:$A,0)),D858))</f>
        <v>6.8336505288772198</v>
      </c>
      <c r="E859" s="6">
        <f>IF($A859&gt;DataEnd,NA(),IFERROR(INDEX('iBoxx inputs'!C:C,MATCH($A859,'iBoxx inputs'!$A:$A,0)),E858))</f>
        <v>6.8618154068637098</v>
      </c>
      <c r="F859" s="6">
        <f>IF($A859&gt;DataEnd,NA(),IFERROR(INDEX('Bank of England inputs'!D:D,MATCH($A859,'Bank of England inputs'!$A:$A,0),0),F858))</f>
        <v>2.5158459288151969</v>
      </c>
      <c r="H859" s="5">
        <f t="shared" si="40"/>
        <v>37035</v>
      </c>
      <c r="I859" s="6">
        <f t="shared" si="41"/>
        <v>6.8477329678704653</v>
      </c>
      <c r="J859" s="6">
        <f t="shared" si="39"/>
        <v>4.2255780068022331</v>
      </c>
    </row>
    <row r="860" spans="1:10" x14ac:dyDescent="0.2">
      <c r="A860" s="5">
        <f>IF(AND(dateA=1,A859&lt;DataEnd),'iBoxx inputs'!A864,IF(AND(dateA=2,A859&lt;DataEnd),'Bank of England inputs'!A864,IF(dateA=3,A859+1,IF(dateA=4,WORKDAY(A859,1,),WORKDAY(A859,1,holidayQ)))))</f>
        <v>37036</v>
      </c>
      <c r="B860" s="35">
        <f>MATCH(A860,'iBoxx inputs'!A:A,0)</f>
        <v>904</v>
      </c>
      <c r="C860" s="35">
        <f>MATCH(A860,'Bank of England inputs'!A:A,0)</f>
        <v>864</v>
      </c>
      <c r="D860" s="6">
        <f>IF($A860&gt;DataEnd,NA(),IFERROR(INDEX('iBoxx inputs'!B:B,MATCH($A860,'iBoxx inputs'!$A:$A,0)),D859))</f>
        <v>6.8982501320544598</v>
      </c>
      <c r="E860" s="6">
        <f>IF($A860&gt;DataEnd,NA(),IFERROR(INDEX('iBoxx inputs'!C:C,MATCH($A860,'iBoxx inputs'!$A:$A,0)),E859))</f>
        <v>6.9127547318367704</v>
      </c>
      <c r="F860" s="6">
        <f>IF($A860&gt;DataEnd,NA(),IFERROR(INDEX('Bank of England inputs'!D:D,MATCH($A860,'Bank of England inputs'!$A:$A,0),0),F859))</f>
        <v>2.5048732943469876</v>
      </c>
      <c r="H860" s="5">
        <f t="shared" si="40"/>
        <v>37036</v>
      </c>
      <c r="I860" s="6">
        <f t="shared" si="41"/>
        <v>6.9055024319456155</v>
      </c>
      <c r="J860" s="6">
        <f t="shared" si="39"/>
        <v>4.2930926073748932</v>
      </c>
    </row>
    <row r="861" spans="1:10" x14ac:dyDescent="0.2">
      <c r="A861" s="5">
        <f>IF(AND(dateA=1,A860&lt;DataEnd),'iBoxx inputs'!A865,IF(AND(dateA=2,A860&lt;DataEnd),'Bank of England inputs'!A865,IF(dateA=3,A860+1,IF(dateA=4,WORKDAY(A860,1,),WORKDAY(A860,1,holidayQ)))))</f>
        <v>37040</v>
      </c>
      <c r="B861" s="35">
        <f>MATCH(A861,'iBoxx inputs'!A:A,0)</f>
        <v>906</v>
      </c>
      <c r="C861" s="35">
        <f>MATCH(A861,'Bank of England inputs'!A:A,0)</f>
        <v>865</v>
      </c>
      <c r="D861" s="6">
        <f>IF($A861&gt;DataEnd,NA(),IFERROR(INDEX('iBoxx inputs'!B:B,MATCH($A861,'iBoxx inputs'!$A:$A,0)),D860))</f>
        <v>6.8950846359284803</v>
      </c>
      <c r="E861" s="6">
        <f>IF($A861&gt;DataEnd,NA(),IFERROR(INDEX('iBoxx inputs'!C:C,MATCH($A861,'iBoxx inputs'!$A:$A,0)),E860))</f>
        <v>6.9007100679233098</v>
      </c>
      <c r="F861" s="6">
        <f>IF($A861&gt;DataEnd,NA(),IFERROR(INDEX('Bank of England inputs'!D:D,MATCH($A861,'Bank of England inputs'!$A:$A,0),0),F860))</f>
        <v>2.4654063535373361</v>
      </c>
      <c r="H861" s="5">
        <f t="shared" si="40"/>
        <v>37040</v>
      </c>
      <c r="I861" s="6">
        <f t="shared" si="41"/>
        <v>6.897897351925895</v>
      </c>
      <c r="J861" s="6">
        <f t="shared" si="39"/>
        <v>4.3258414289551572</v>
      </c>
    </row>
    <row r="862" spans="1:10" x14ac:dyDescent="0.2">
      <c r="A862" s="5">
        <f>IF(AND(dateA=1,A861&lt;DataEnd),'iBoxx inputs'!A866,IF(AND(dateA=2,A861&lt;DataEnd),'Bank of England inputs'!A866,IF(dateA=3,A861+1,IF(dateA=4,WORKDAY(A861,1,),WORKDAY(A861,1,holidayQ)))))</f>
        <v>37041</v>
      </c>
      <c r="B862" s="35">
        <f>MATCH(A862,'iBoxx inputs'!A:A,0)</f>
        <v>907</v>
      </c>
      <c r="C862" s="35">
        <f>MATCH(A862,'Bank of England inputs'!A:A,0)</f>
        <v>866</v>
      </c>
      <c r="D862" s="6">
        <f>IF($A862&gt;DataEnd,NA(),IFERROR(INDEX('iBoxx inputs'!B:B,MATCH($A862,'iBoxx inputs'!$A:$A,0)),D861))</f>
        <v>6.9094587608958298</v>
      </c>
      <c r="E862" s="6">
        <f>IF($A862&gt;DataEnd,NA(),IFERROR(INDEX('iBoxx inputs'!C:C,MATCH($A862,'iBoxx inputs'!$A:$A,0)),E861))</f>
        <v>6.9095600306253599</v>
      </c>
      <c r="F862" s="6">
        <f>IF($A862&gt;DataEnd,NA(),IFERROR(INDEX('Bank of England inputs'!D:D,MATCH($A862,'Bank of England inputs'!$A:$A,0),0),F861))</f>
        <v>2.4254821741671595</v>
      </c>
      <c r="H862" s="5">
        <f t="shared" si="40"/>
        <v>37041</v>
      </c>
      <c r="I862" s="6">
        <f t="shared" si="41"/>
        <v>6.9095093957605949</v>
      </c>
      <c r="J862" s="6">
        <f t="shared" si="39"/>
        <v>4.3778434100692598</v>
      </c>
    </row>
    <row r="863" spans="1:10" x14ac:dyDescent="0.2">
      <c r="A863" s="5">
        <f>IF(AND(dateA=1,A862&lt;DataEnd),'iBoxx inputs'!A867,IF(AND(dateA=2,A862&lt;DataEnd),'Bank of England inputs'!A867,IF(dateA=3,A862+1,IF(dateA=4,WORKDAY(A862,1,),WORKDAY(A862,1,holidayQ)))))</f>
        <v>37042</v>
      </c>
      <c r="B863" s="35">
        <f>MATCH(A863,'iBoxx inputs'!A:A,0)</f>
        <v>908</v>
      </c>
      <c r="C863" s="35">
        <f>MATCH(A863,'Bank of England inputs'!A:A,0)</f>
        <v>867</v>
      </c>
      <c r="D863" s="6">
        <f>IF($A863&gt;DataEnd,NA(),IFERROR(INDEX('iBoxx inputs'!B:B,MATCH($A863,'iBoxx inputs'!$A:$A,0)),D862))</f>
        <v>6.9178118341511503</v>
      </c>
      <c r="E863" s="6">
        <f>IF($A863&gt;DataEnd,NA(),IFERROR(INDEX('iBoxx inputs'!C:C,MATCH($A863,'iBoxx inputs'!$A:$A,0)),E862))</f>
        <v>6.9128943048678799</v>
      </c>
      <c r="F863" s="6">
        <f>IF($A863&gt;DataEnd,NA(),IFERROR(INDEX('Bank of England inputs'!D:D,MATCH($A863,'Bank of England inputs'!$A:$A,0),0),F862))</f>
        <v>2.4252459335736054</v>
      </c>
      <c r="H863" s="5">
        <f t="shared" si="40"/>
        <v>37042</v>
      </c>
      <c r="I863" s="6">
        <f t="shared" si="41"/>
        <v>6.9153530695095151</v>
      </c>
      <c r="J863" s="6">
        <f t="shared" si="39"/>
        <v>4.3837894603132366</v>
      </c>
    </row>
    <row r="864" spans="1:10" x14ac:dyDescent="0.2">
      <c r="A864" s="5">
        <f>IF(AND(dateA=1,A863&lt;DataEnd),'iBoxx inputs'!A868,IF(AND(dateA=2,A863&lt;DataEnd),'Bank of England inputs'!A868,IF(dateA=3,A863+1,IF(dateA=4,WORKDAY(A863,1,),WORKDAY(A863,1,holidayQ)))))</f>
        <v>37043</v>
      </c>
      <c r="B864" s="35">
        <f>MATCH(A864,'iBoxx inputs'!A:A,0)</f>
        <v>909</v>
      </c>
      <c r="C864" s="35">
        <f>MATCH(A864,'Bank of England inputs'!A:A,0)</f>
        <v>868</v>
      </c>
      <c r="D864" s="6">
        <f>IF($A864&gt;DataEnd,NA(),IFERROR(INDEX('iBoxx inputs'!B:B,MATCH($A864,'iBoxx inputs'!$A:$A,0)),D863))</f>
        <v>6.7648024446814796</v>
      </c>
      <c r="E864" s="6">
        <f>IF($A864&gt;DataEnd,NA(),IFERROR(INDEX('iBoxx inputs'!C:C,MATCH($A864,'iBoxx inputs'!$A:$A,0)),E863))</f>
        <v>7.0081987808696002</v>
      </c>
      <c r="F864" s="6">
        <f>IF($A864&gt;DataEnd,NA(),IFERROR(INDEX('Bank of England inputs'!D:D,MATCH($A864,'Bank of England inputs'!$A:$A,0),0),F863))</f>
        <v>2.3772408417770841</v>
      </c>
      <c r="H864" s="5">
        <f t="shared" si="40"/>
        <v>37043</v>
      </c>
      <c r="I864" s="6">
        <f t="shared" si="41"/>
        <v>6.8865006127755404</v>
      </c>
      <c r="J864" s="6">
        <f t="shared" si="39"/>
        <v>4.4045529396201211</v>
      </c>
    </row>
    <row r="865" spans="1:10" x14ac:dyDescent="0.2">
      <c r="A865" s="5">
        <f>IF(AND(dateA=1,A864&lt;DataEnd),'iBoxx inputs'!A869,IF(AND(dateA=2,A864&lt;DataEnd),'Bank of England inputs'!A869,IF(dateA=3,A864+1,IF(dateA=4,WORKDAY(A864,1,),WORKDAY(A864,1,holidayQ)))))</f>
        <v>37046</v>
      </c>
      <c r="B865" s="35">
        <f>MATCH(A865,'iBoxx inputs'!A:A,0)</f>
        <v>910</v>
      </c>
      <c r="C865" s="35">
        <f>MATCH(A865,'Bank of England inputs'!A:A,0)</f>
        <v>869</v>
      </c>
      <c r="D865" s="6">
        <f>IF($A865&gt;DataEnd,NA(),IFERROR(INDEX('iBoxx inputs'!B:B,MATCH($A865,'iBoxx inputs'!$A:$A,0)),D864))</f>
        <v>6.7905898092526797</v>
      </c>
      <c r="E865" s="6">
        <f>IF($A865&gt;DataEnd,NA(),IFERROR(INDEX('iBoxx inputs'!C:C,MATCH($A865,'iBoxx inputs'!$A:$A,0)),E864))</f>
        <v>7.0303345069524799</v>
      </c>
      <c r="F865" s="6">
        <f>IF($A865&gt;DataEnd,NA(),IFERROR(INDEX('Bank of England inputs'!D:D,MATCH($A865,'Bank of England inputs'!$A:$A,0),0),F864))</f>
        <v>2.3869836321122273</v>
      </c>
      <c r="H865" s="5">
        <f t="shared" si="40"/>
        <v>37046</v>
      </c>
      <c r="I865" s="6">
        <f t="shared" si="41"/>
        <v>6.9104621581025798</v>
      </c>
      <c r="J865" s="6">
        <f t="shared" si="39"/>
        <v>4.4180210858088209</v>
      </c>
    </row>
    <row r="866" spans="1:10" x14ac:dyDescent="0.2">
      <c r="A866" s="5">
        <f>IF(AND(dateA=1,A865&lt;DataEnd),'iBoxx inputs'!A870,IF(AND(dateA=2,A865&lt;DataEnd),'Bank of England inputs'!A870,IF(dateA=3,A865+1,IF(dateA=4,WORKDAY(A865,1,),WORKDAY(A865,1,holidayQ)))))</f>
        <v>37047</v>
      </c>
      <c r="B866" s="35">
        <f>MATCH(A866,'iBoxx inputs'!A:A,0)</f>
        <v>911</v>
      </c>
      <c r="C866" s="35">
        <f>MATCH(A866,'Bank of England inputs'!A:A,0)</f>
        <v>870</v>
      </c>
      <c r="D866" s="6">
        <f>IF($A866&gt;DataEnd,NA(),IFERROR(INDEX('iBoxx inputs'!B:B,MATCH($A866,'iBoxx inputs'!$A:$A,0)),D865))</f>
        <v>6.75084785551892</v>
      </c>
      <c r="E866" s="6">
        <f>IF($A866&gt;DataEnd,NA(),IFERROR(INDEX('iBoxx inputs'!C:C,MATCH($A866,'iBoxx inputs'!$A:$A,0)),E865))</f>
        <v>6.9898333557230004</v>
      </c>
      <c r="F866" s="6">
        <f>IF($A866&gt;DataEnd,NA(),IFERROR(INDEX('Bank of England inputs'!D:D,MATCH($A866,'Bank of England inputs'!$A:$A,0),0),F865))</f>
        <v>2.3584445960432632</v>
      </c>
      <c r="H866" s="5">
        <f t="shared" si="40"/>
        <v>37047</v>
      </c>
      <c r="I866" s="6">
        <f t="shared" si="41"/>
        <v>6.8703406056209602</v>
      </c>
      <c r="J866" s="6">
        <f t="shared" si="39"/>
        <v>4.4079372516687254</v>
      </c>
    </row>
    <row r="867" spans="1:10" x14ac:dyDescent="0.2">
      <c r="A867" s="5">
        <f>IF(AND(dateA=1,A866&lt;DataEnd),'iBoxx inputs'!A871,IF(AND(dateA=2,A866&lt;DataEnd),'Bank of England inputs'!A871,IF(dateA=3,A866+1,IF(dateA=4,WORKDAY(A866,1,),WORKDAY(A866,1,holidayQ)))))</f>
        <v>37048</v>
      </c>
      <c r="B867" s="35">
        <f>MATCH(A867,'iBoxx inputs'!A:A,0)</f>
        <v>912</v>
      </c>
      <c r="C867" s="35">
        <f>MATCH(A867,'Bank of England inputs'!A:A,0)</f>
        <v>871</v>
      </c>
      <c r="D867" s="6">
        <f>IF($A867&gt;DataEnd,NA(),IFERROR(INDEX('iBoxx inputs'!B:B,MATCH($A867,'iBoxx inputs'!$A:$A,0)),D866))</f>
        <v>6.7497831789526703</v>
      </c>
      <c r="E867" s="6">
        <f>IF($A867&gt;DataEnd,NA(),IFERROR(INDEX('iBoxx inputs'!C:C,MATCH($A867,'iBoxx inputs'!$A:$A,0)),E866))</f>
        <v>7.0000308149539503</v>
      </c>
      <c r="F867" s="6">
        <f>IF($A867&gt;DataEnd,NA(),IFERROR(INDEX('Bank of England inputs'!D:D,MATCH($A867,'Bank of England inputs'!$A:$A,0),0),F866))</f>
        <v>2.3881469928842991</v>
      </c>
      <c r="H867" s="5">
        <f t="shared" si="40"/>
        <v>37048</v>
      </c>
      <c r="I867" s="6">
        <f t="shared" si="41"/>
        <v>6.8749069969533103</v>
      </c>
      <c r="J867" s="6">
        <f t="shared" si="39"/>
        <v>4.3821088044310619</v>
      </c>
    </row>
    <row r="868" spans="1:10" x14ac:dyDescent="0.2">
      <c r="A868" s="5">
        <f>IF(AND(dateA=1,A867&lt;DataEnd),'iBoxx inputs'!A872,IF(AND(dateA=2,A867&lt;DataEnd),'Bank of England inputs'!A872,IF(dateA=3,A867+1,IF(dateA=4,WORKDAY(A867,1,),WORKDAY(A867,1,holidayQ)))))</f>
        <v>37049</v>
      </c>
      <c r="B868" s="35">
        <f>MATCH(A868,'iBoxx inputs'!A:A,0)</f>
        <v>913</v>
      </c>
      <c r="C868" s="35">
        <f>MATCH(A868,'Bank of England inputs'!A:A,0)</f>
        <v>872</v>
      </c>
      <c r="D868" s="6">
        <f>IF($A868&gt;DataEnd,NA(),IFERROR(INDEX('iBoxx inputs'!B:B,MATCH($A868,'iBoxx inputs'!$A:$A,0)),D867))</f>
        <v>6.7972247030728301</v>
      </c>
      <c r="E868" s="6">
        <f>IF($A868&gt;DataEnd,NA(),IFERROR(INDEX('iBoxx inputs'!C:C,MATCH($A868,'iBoxx inputs'!$A:$A,0)),E867))</f>
        <v>7.03849798597125</v>
      </c>
      <c r="F868" s="6">
        <f>IF($A868&gt;DataEnd,NA(),IFERROR(INDEX('Bank of England inputs'!D:D,MATCH($A868,'Bank of England inputs'!$A:$A,0),0),F867))</f>
        <v>2.4570982839313471</v>
      </c>
      <c r="H868" s="5">
        <f t="shared" si="40"/>
        <v>37049</v>
      </c>
      <c r="I868" s="6">
        <f t="shared" si="41"/>
        <v>6.9178613445220396</v>
      </c>
      <c r="J868" s="6">
        <f t="shared" si="39"/>
        <v>4.3537862532754268</v>
      </c>
    </row>
    <row r="869" spans="1:10" x14ac:dyDescent="0.2">
      <c r="A869" s="5">
        <f>IF(AND(dateA=1,A868&lt;DataEnd),'iBoxx inputs'!A873,IF(AND(dateA=2,A868&lt;DataEnd),'Bank of England inputs'!A873,IF(dateA=3,A868+1,IF(dateA=4,WORKDAY(A868,1,),WORKDAY(A868,1,holidayQ)))))</f>
        <v>37050</v>
      </c>
      <c r="B869" s="35">
        <f>MATCH(A869,'iBoxx inputs'!A:A,0)</f>
        <v>914</v>
      </c>
      <c r="C869" s="35">
        <f>MATCH(A869,'Bank of England inputs'!A:A,0)</f>
        <v>873</v>
      </c>
      <c r="D869" s="6">
        <f>IF($A869&gt;DataEnd,NA(),IFERROR(INDEX('iBoxx inputs'!B:B,MATCH($A869,'iBoxx inputs'!$A:$A,0)),D868))</f>
        <v>6.8462323986909999</v>
      </c>
      <c r="E869" s="6">
        <f>IF($A869&gt;DataEnd,NA(),IFERROR(INDEX('iBoxx inputs'!C:C,MATCH($A869,'iBoxx inputs'!$A:$A,0)),E868))</f>
        <v>7.0789193012702203</v>
      </c>
      <c r="F869" s="6">
        <f>IF($A869&gt;DataEnd,NA(),IFERROR(INDEX('Bank of England inputs'!D:D,MATCH($A869,'Bank of England inputs'!$A:$A,0),0),F868))</f>
        <v>2.4763576094374518</v>
      </c>
      <c r="H869" s="5">
        <f t="shared" si="40"/>
        <v>37050</v>
      </c>
      <c r="I869" s="6">
        <f t="shared" si="41"/>
        <v>6.9625758499806096</v>
      </c>
      <c r="J869" s="6">
        <f t="shared" si="39"/>
        <v>4.377808057582655</v>
      </c>
    </row>
    <row r="870" spans="1:10" x14ac:dyDescent="0.2">
      <c r="A870" s="5">
        <f>IF(AND(dateA=1,A869&lt;DataEnd),'iBoxx inputs'!A874,IF(AND(dateA=2,A869&lt;DataEnd),'Bank of England inputs'!A874,IF(dateA=3,A869+1,IF(dateA=4,WORKDAY(A869,1,),WORKDAY(A869,1,holidayQ)))))</f>
        <v>37053</v>
      </c>
      <c r="B870" s="35">
        <f>MATCH(A870,'iBoxx inputs'!A:A,0)</f>
        <v>915</v>
      </c>
      <c r="C870" s="35">
        <f>MATCH(A870,'Bank of England inputs'!A:A,0)</f>
        <v>874</v>
      </c>
      <c r="D870" s="6">
        <f>IF($A870&gt;DataEnd,NA(),IFERROR(INDEX('iBoxx inputs'!B:B,MATCH($A870,'iBoxx inputs'!$A:$A,0)),D869))</f>
        <v>6.8141156267231597</v>
      </c>
      <c r="E870" s="6">
        <f>IF($A870&gt;DataEnd,NA(),IFERROR(INDEX('iBoxx inputs'!C:C,MATCH($A870,'iBoxx inputs'!$A:$A,0)),E869))</f>
        <v>7.0427590057686897</v>
      </c>
      <c r="F870" s="6">
        <f>IF($A870&gt;DataEnd,NA(),IFERROR(INDEX('Bank of England inputs'!D:D,MATCH($A870,'Bank of England inputs'!$A:$A,0),0),F869))</f>
        <v>2.4570982839313471</v>
      </c>
      <c r="H870" s="5">
        <f t="shared" si="40"/>
        <v>37053</v>
      </c>
      <c r="I870" s="6">
        <f t="shared" si="41"/>
        <v>6.9284373162459243</v>
      </c>
      <c r="J870" s="6">
        <f t="shared" si="39"/>
        <v>4.3641085949199132</v>
      </c>
    </row>
    <row r="871" spans="1:10" x14ac:dyDescent="0.2">
      <c r="A871" s="5">
        <f>IF(AND(dateA=1,A870&lt;DataEnd),'iBoxx inputs'!A875,IF(AND(dateA=2,A870&lt;DataEnd),'Bank of England inputs'!A875,IF(dateA=3,A870+1,IF(dateA=4,WORKDAY(A870,1,),WORKDAY(A870,1,holidayQ)))))</f>
        <v>37054</v>
      </c>
      <c r="B871" s="35">
        <f>MATCH(A871,'iBoxx inputs'!A:A,0)</f>
        <v>916</v>
      </c>
      <c r="C871" s="35">
        <f>MATCH(A871,'Bank of England inputs'!A:A,0)</f>
        <v>875</v>
      </c>
      <c r="D871" s="6">
        <f>IF($A871&gt;DataEnd,NA(),IFERROR(INDEX('iBoxx inputs'!B:B,MATCH($A871,'iBoxx inputs'!$A:$A,0)),D870))</f>
        <v>6.8904934616450504</v>
      </c>
      <c r="E871" s="6">
        <f>IF($A871&gt;DataEnd,NA(),IFERROR(INDEX('iBoxx inputs'!C:C,MATCH($A871,'iBoxx inputs'!$A:$A,0)),E870))</f>
        <v>7.1194387310348102</v>
      </c>
      <c r="F871" s="6">
        <f>IF($A871&gt;DataEnd,NA(),IFERROR(INDEX('Bank of England inputs'!D:D,MATCH($A871,'Bank of England inputs'!$A:$A,0),0),F870))</f>
        <v>2.5353486104339407</v>
      </c>
      <c r="H871" s="5">
        <f t="shared" si="40"/>
        <v>37054</v>
      </c>
      <c r="I871" s="6">
        <f t="shared" si="41"/>
        <v>7.0049660963399303</v>
      </c>
      <c r="J871" s="6">
        <f t="shared" si="39"/>
        <v>4.3590991267680401</v>
      </c>
    </row>
    <row r="872" spans="1:10" x14ac:dyDescent="0.2">
      <c r="A872" s="5">
        <f>IF(AND(dateA=1,A871&lt;DataEnd),'iBoxx inputs'!A876,IF(AND(dateA=2,A871&lt;DataEnd),'Bank of England inputs'!A876,IF(dateA=3,A871+1,IF(dateA=4,WORKDAY(A871,1,),WORKDAY(A871,1,holidayQ)))))</f>
        <v>37055</v>
      </c>
      <c r="B872" s="35">
        <f>MATCH(A872,'iBoxx inputs'!A:A,0)</f>
        <v>917</v>
      </c>
      <c r="C872" s="35">
        <f>MATCH(A872,'Bank of England inputs'!A:A,0)</f>
        <v>876</v>
      </c>
      <c r="D872" s="6">
        <f>IF($A872&gt;DataEnd,NA(),IFERROR(INDEX('iBoxx inputs'!B:B,MATCH($A872,'iBoxx inputs'!$A:$A,0)),D871))</f>
        <v>6.9043385636469301</v>
      </c>
      <c r="E872" s="6">
        <f>IF($A872&gt;DataEnd,NA(),IFERROR(INDEX('iBoxx inputs'!C:C,MATCH($A872,'iBoxx inputs'!$A:$A,0)),E871))</f>
        <v>7.1337667957877198</v>
      </c>
      <c r="F872" s="6">
        <f>IF($A872&gt;DataEnd,NA(),IFERROR(INDEX('Bank of England inputs'!D:D,MATCH($A872,'Bank of England inputs'!$A:$A,0),0),F871))</f>
        <v>2.5048732943469876</v>
      </c>
      <c r="H872" s="5">
        <f t="shared" si="40"/>
        <v>37055</v>
      </c>
      <c r="I872" s="6">
        <f t="shared" si="41"/>
        <v>7.0190526797173245</v>
      </c>
      <c r="J872" s="6">
        <f t="shared" si="39"/>
        <v>4.4038680701625532</v>
      </c>
    </row>
    <row r="873" spans="1:10" x14ac:dyDescent="0.2">
      <c r="A873" s="5">
        <f>IF(AND(dateA=1,A872&lt;DataEnd),'iBoxx inputs'!A877,IF(AND(dateA=2,A872&lt;DataEnd),'Bank of England inputs'!A877,IF(dateA=3,A872+1,IF(dateA=4,WORKDAY(A872,1,),WORKDAY(A872,1,holidayQ)))))</f>
        <v>37056</v>
      </c>
      <c r="B873" s="35">
        <f>MATCH(A873,'iBoxx inputs'!A:A,0)</f>
        <v>918</v>
      </c>
      <c r="C873" s="35">
        <f>MATCH(A873,'Bank of England inputs'!A:A,0)</f>
        <v>877</v>
      </c>
      <c r="D873" s="6">
        <f>IF($A873&gt;DataEnd,NA(),IFERROR(INDEX('iBoxx inputs'!B:B,MATCH($A873,'iBoxx inputs'!$A:$A,0)),D872))</f>
        <v>6.8461779809921701</v>
      </c>
      <c r="E873" s="6">
        <f>IF($A873&gt;DataEnd,NA(),IFERROR(INDEX('iBoxx inputs'!C:C,MATCH($A873,'iBoxx inputs'!$A:$A,0)),E872))</f>
        <v>7.0725559016923603</v>
      </c>
      <c r="F873" s="6">
        <f>IF($A873&gt;DataEnd,NA(),IFERROR(INDEX('Bank of England inputs'!D:D,MATCH($A873,'Bank of England inputs'!$A:$A,0),0),F872))</f>
        <v>2.4566192240202733</v>
      </c>
      <c r="H873" s="5">
        <f t="shared" si="40"/>
        <v>37056</v>
      </c>
      <c r="I873" s="6">
        <f t="shared" si="41"/>
        <v>6.9593669413422656</v>
      </c>
      <c r="J873" s="6">
        <f t="shared" si="39"/>
        <v>4.3947845941283648</v>
      </c>
    </row>
    <row r="874" spans="1:10" x14ac:dyDescent="0.2">
      <c r="A874" s="5">
        <f>IF(AND(dateA=1,A873&lt;DataEnd),'iBoxx inputs'!A878,IF(AND(dateA=2,A873&lt;DataEnd),'Bank of England inputs'!A878,IF(dateA=3,A873+1,IF(dateA=4,WORKDAY(A873,1,),WORKDAY(A873,1,holidayQ)))))</f>
        <v>37057</v>
      </c>
      <c r="B874" s="35">
        <f>MATCH(A874,'iBoxx inputs'!A:A,0)</f>
        <v>919</v>
      </c>
      <c r="C874" s="35">
        <f>MATCH(A874,'Bank of England inputs'!A:A,0)</f>
        <v>878</v>
      </c>
      <c r="D874" s="6">
        <f>IF($A874&gt;DataEnd,NA(),IFERROR(INDEX('iBoxx inputs'!B:B,MATCH($A874,'iBoxx inputs'!$A:$A,0)),D873))</f>
        <v>6.8106792259954902</v>
      </c>
      <c r="E874" s="6">
        <f>IF($A874&gt;DataEnd,NA(),IFERROR(INDEX('iBoxx inputs'!C:C,MATCH($A874,'iBoxx inputs'!$A:$A,0)),E873))</f>
        <v>7.0439680943042404</v>
      </c>
      <c r="F874" s="6">
        <f>IF($A874&gt;DataEnd,NA(),IFERROR(INDEX('Bank of England inputs'!D:D,MATCH($A874,'Bank of England inputs'!$A:$A,0),0),F873))</f>
        <v>2.4568587306229794</v>
      </c>
      <c r="H874" s="5">
        <f t="shared" si="40"/>
        <v>37057</v>
      </c>
      <c r="I874" s="6">
        <f t="shared" si="41"/>
        <v>6.9273236601498649</v>
      </c>
      <c r="J874" s="6">
        <f t="shared" si="39"/>
        <v>4.3632656563095784</v>
      </c>
    </row>
    <row r="875" spans="1:10" x14ac:dyDescent="0.2">
      <c r="A875" s="5">
        <f>IF(AND(dateA=1,A874&lt;DataEnd),'iBoxx inputs'!A879,IF(AND(dateA=2,A874&lt;DataEnd),'Bank of England inputs'!A879,IF(dateA=3,A874+1,IF(dateA=4,WORKDAY(A874,1,),WORKDAY(A874,1,holidayQ)))))</f>
        <v>37060</v>
      </c>
      <c r="B875" s="35">
        <f>MATCH(A875,'iBoxx inputs'!A:A,0)</f>
        <v>920</v>
      </c>
      <c r="C875" s="35">
        <f>MATCH(A875,'Bank of England inputs'!A:A,0)</f>
        <v>879</v>
      </c>
      <c r="D875" s="6">
        <f>IF($A875&gt;DataEnd,NA(),IFERROR(INDEX('iBoxx inputs'!B:B,MATCH($A875,'iBoxx inputs'!$A:$A,0)),D874))</f>
        <v>6.7995015467685898</v>
      </c>
      <c r="E875" s="6">
        <f>IF($A875&gt;DataEnd,NA(),IFERROR(INDEX('iBoxx inputs'!C:C,MATCH($A875,'iBoxx inputs'!$A:$A,0)),E874))</f>
        <v>7.0364484542979397</v>
      </c>
      <c r="F875" s="6">
        <f>IF($A875&gt;DataEnd,NA(),IFERROR(INDEX('Bank of England inputs'!D:D,MATCH($A875,'Bank of England inputs'!$A:$A,0),0),F874))</f>
        <v>2.4668486739469531</v>
      </c>
      <c r="H875" s="5">
        <f t="shared" si="40"/>
        <v>37060</v>
      </c>
      <c r="I875" s="6">
        <f t="shared" si="41"/>
        <v>6.9179750005332643</v>
      </c>
      <c r="J875" s="6">
        <f t="shared" si="39"/>
        <v>4.3439672286106346</v>
      </c>
    </row>
    <row r="876" spans="1:10" x14ac:dyDescent="0.2">
      <c r="A876" s="5">
        <f>IF(AND(dateA=1,A875&lt;DataEnd),'iBoxx inputs'!A880,IF(AND(dateA=2,A875&lt;DataEnd),'Bank of England inputs'!A880,IF(dateA=3,A875+1,IF(dateA=4,WORKDAY(A875,1,),WORKDAY(A875,1,holidayQ)))))</f>
        <v>37061</v>
      </c>
      <c r="B876" s="35">
        <f>MATCH(A876,'iBoxx inputs'!A:A,0)</f>
        <v>921</v>
      </c>
      <c r="C876" s="35">
        <f>MATCH(A876,'Bank of England inputs'!A:A,0)</f>
        <v>880</v>
      </c>
      <c r="D876" s="6">
        <f>IF($A876&gt;DataEnd,NA(),IFERROR(INDEX('iBoxx inputs'!B:B,MATCH($A876,'iBoxx inputs'!$A:$A,0)),D875))</f>
        <v>6.7952819031815102</v>
      </c>
      <c r="E876" s="6">
        <f>IF($A876&gt;DataEnd,NA(),IFERROR(INDEX('iBoxx inputs'!C:C,MATCH($A876,'iBoxx inputs'!$A:$A,0)),E875))</f>
        <v>7.0364622868802797</v>
      </c>
      <c r="F876" s="6">
        <f>IF($A876&gt;DataEnd,NA(),IFERROR(INDEX('Bank of England inputs'!D:D,MATCH($A876,'Bank of England inputs'!$A:$A,0),0),F875))</f>
        <v>2.4965866978739815</v>
      </c>
      <c r="H876" s="5">
        <f t="shared" si="40"/>
        <v>37061</v>
      </c>
      <c r="I876" s="6">
        <f t="shared" si="41"/>
        <v>6.9158720950308954</v>
      </c>
      <c r="J876" s="6">
        <f t="shared" si="39"/>
        <v>4.3116415283013465</v>
      </c>
    </row>
    <row r="877" spans="1:10" x14ac:dyDescent="0.2">
      <c r="A877" s="5">
        <f>IF(AND(dateA=1,A876&lt;DataEnd),'iBoxx inputs'!A881,IF(AND(dateA=2,A876&lt;DataEnd),'Bank of England inputs'!A881,IF(dateA=3,A876+1,IF(dateA=4,WORKDAY(A876,1,),WORKDAY(A876,1,holidayQ)))))</f>
        <v>37062</v>
      </c>
      <c r="B877" s="35">
        <f>MATCH(A877,'iBoxx inputs'!A:A,0)</f>
        <v>922</v>
      </c>
      <c r="C877" s="35">
        <f>MATCH(A877,'Bank of England inputs'!A:A,0)</f>
        <v>881</v>
      </c>
      <c r="D877" s="6">
        <f>IF($A877&gt;DataEnd,NA(),IFERROR(INDEX('iBoxx inputs'!B:B,MATCH($A877,'iBoxx inputs'!$A:$A,0)),D876))</f>
        <v>6.7917535249149603</v>
      </c>
      <c r="E877" s="6">
        <f>IF($A877&gt;DataEnd,NA(),IFERROR(INDEX('iBoxx inputs'!C:C,MATCH($A877,'iBoxx inputs'!$A:$A,0)),E876))</f>
        <v>7.0407831467786703</v>
      </c>
      <c r="F877" s="6">
        <f>IF($A877&gt;DataEnd,NA(),IFERROR(INDEX('Bank of England inputs'!D:D,MATCH($A877,'Bank of England inputs'!$A:$A,0),0),F876))</f>
        <v>2.5563469606791012</v>
      </c>
      <c r="H877" s="5">
        <f t="shared" si="40"/>
        <v>37062</v>
      </c>
      <c r="I877" s="6">
        <f t="shared" si="41"/>
        <v>6.9162683358468158</v>
      </c>
      <c r="J877" s="6">
        <f t="shared" si="39"/>
        <v>4.251244807734178</v>
      </c>
    </row>
    <row r="878" spans="1:10" x14ac:dyDescent="0.2">
      <c r="A878" s="5">
        <f>IF(AND(dateA=1,A877&lt;DataEnd),'iBoxx inputs'!A882,IF(AND(dateA=2,A877&lt;DataEnd),'Bank of England inputs'!A882,IF(dateA=3,A877+1,IF(dateA=4,WORKDAY(A877,1,),WORKDAY(A877,1,holidayQ)))))</f>
        <v>37063</v>
      </c>
      <c r="B878" s="35">
        <f>MATCH(A878,'iBoxx inputs'!A:A,0)</f>
        <v>923</v>
      </c>
      <c r="C878" s="35">
        <f>MATCH(A878,'Bank of England inputs'!A:A,0)</f>
        <v>882</v>
      </c>
      <c r="D878" s="6">
        <f>IF($A878&gt;DataEnd,NA(),IFERROR(INDEX('iBoxx inputs'!B:B,MATCH($A878,'iBoxx inputs'!$A:$A,0)),D877))</f>
        <v>6.8045883223951096</v>
      </c>
      <c r="E878" s="6">
        <f>IF($A878&gt;DataEnd,NA(),IFERROR(INDEX('iBoxx inputs'!C:C,MATCH($A878,'iBoxx inputs'!$A:$A,0)),E877))</f>
        <v>7.0567373852110302</v>
      </c>
      <c r="F878" s="6">
        <f>IF($A878&gt;DataEnd,NA(),IFERROR(INDEX('Bank of England inputs'!D:D,MATCH($A878,'Bank of England inputs'!$A:$A,0),0),F877))</f>
        <v>2.5156006240249384</v>
      </c>
      <c r="H878" s="5">
        <f t="shared" si="40"/>
        <v>37063</v>
      </c>
      <c r="I878" s="6">
        <f t="shared" si="41"/>
        <v>6.9306628538030699</v>
      </c>
      <c r="J878" s="6">
        <f t="shared" si="39"/>
        <v>4.3067222968046881</v>
      </c>
    </row>
    <row r="879" spans="1:10" x14ac:dyDescent="0.2">
      <c r="A879" s="5">
        <f>IF(AND(dateA=1,A878&lt;DataEnd),'iBoxx inputs'!A883,IF(AND(dateA=2,A878&lt;DataEnd),'Bank of England inputs'!A883,IF(dateA=3,A878+1,IF(dateA=4,WORKDAY(A878,1,),WORKDAY(A878,1,holidayQ)))))</f>
        <v>37064</v>
      </c>
      <c r="B879" s="35">
        <f>MATCH(A879,'iBoxx inputs'!A:A,0)</f>
        <v>924</v>
      </c>
      <c r="C879" s="35">
        <f>MATCH(A879,'Bank of England inputs'!A:A,0)</f>
        <v>883</v>
      </c>
      <c r="D879" s="6">
        <f>IF($A879&gt;DataEnd,NA(),IFERROR(INDEX('iBoxx inputs'!B:B,MATCH($A879,'iBoxx inputs'!$A:$A,0)),D878))</f>
        <v>6.72826933677079</v>
      </c>
      <c r="E879" s="6">
        <f>IF($A879&gt;DataEnd,NA(),IFERROR(INDEX('iBoxx inputs'!C:C,MATCH($A879,'iBoxx inputs'!$A:$A,0)),E878))</f>
        <v>6.9878298838649604</v>
      </c>
      <c r="F879" s="6">
        <f>IF($A879&gt;DataEnd,NA(),IFERROR(INDEX('Bank of England inputs'!D:D,MATCH($A879,'Bank of England inputs'!$A:$A,0),0),F878))</f>
        <v>2.4673298225082796</v>
      </c>
      <c r="H879" s="5">
        <f t="shared" si="40"/>
        <v>37064</v>
      </c>
      <c r="I879" s="6">
        <f t="shared" si="41"/>
        <v>6.8580496103178756</v>
      </c>
      <c r="J879" s="6">
        <f t="shared" si="39"/>
        <v>4.2849948324164444</v>
      </c>
    </row>
    <row r="880" spans="1:10" x14ac:dyDescent="0.2">
      <c r="A880" s="5">
        <f>IF(AND(dateA=1,A879&lt;DataEnd),'iBoxx inputs'!A884,IF(AND(dateA=2,A879&lt;DataEnd),'Bank of England inputs'!A884,IF(dateA=3,A879+1,IF(dateA=4,WORKDAY(A879,1,),WORKDAY(A879,1,holidayQ)))))</f>
        <v>37067</v>
      </c>
      <c r="B880" s="35">
        <f>MATCH(A880,'iBoxx inputs'!A:A,0)</f>
        <v>925</v>
      </c>
      <c r="C880" s="35">
        <f>MATCH(A880,'Bank of England inputs'!A:A,0)</f>
        <v>884</v>
      </c>
      <c r="D880" s="6">
        <f>IF($A880&gt;DataEnd,NA(),IFERROR(INDEX('iBoxx inputs'!B:B,MATCH($A880,'iBoxx inputs'!$A:$A,0)),D879))</f>
        <v>6.7028658286854998</v>
      </c>
      <c r="E880" s="6">
        <f>IF($A880&gt;DataEnd,NA(),IFERROR(INDEX('iBoxx inputs'!C:C,MATCH($A880,'iBoxx inputs'!$A:$A,0)),E879))</f>
        <v>6.9611668021454403</v>
      </c>
      <c r="F880" s="6">
        <f>IF($A880&gt;DataEnd,NA(),IFERROR(INDEX('Bank of England inputs'!D:D,MATCH($A880,'Bank of England inputs'!$A:$A,0),0),F879))</f>
        <v>2.4480639812737737</v>
      </c>
      <c r="H880" s="5">
        <f t="shared" si="40"/>
        <v>37067</v>
      </c>
      <c r="I880" s="6">
        <f t="shared" si="41"/>
        <v>6.8320163154154701</v>
      </c>
      <c r="J880" s="6">
        <f t="shared" si="39"/>
        <v>4.2791949049842737</v>
      </c>
    </row>
    <row r="881" spans="1:10" x14ac:dyDescent="0.2">
      <c r="A881" s="5">
        <f>IF(AND(dateA=1,A880&lt;DataEnd),'iBoxx inputs'!A885,IF(AND(dateA=2,A880&lt;DataEnd),'Bank of England inputs'!A885,IF(dateA=3,A880+1,IF(dateA=4,WORKDAY(A880,1,),WORKDAY(A880,1,holidayQ)))))</f>
        <v>37068</v>
      </c>
      <c r="B881" s="35">
        <f>MATCH(A881,'iBoxx inputs'!A:A,0)</f>
        <v>926</v>
      </c>
      <c r="C881" s="35">
        <f>MATCH(A881,'Bank of England inputs'!A:A,0)</f>
        <v>885</v>
      </c>
      <c r="D881" s="6">
        <f>IF($A881&gt;DataEnd,NA(),IFERROR(INDEX('iBoxx inputs'!B:B,MATCH($A881,'iBoxx inputs'!$A:$A,0)),D880))</f>
        <v>6.7439531165693598</v>
      </c>
      <c r="E881" s="6">
        <f>IF($A881&gt;DataEnd,NA(),IFERROR(INDEX('iBoxx inputs'!C:C,MATCH($A881,'iBoxx inputs'!$A:$A,0)),E880))</f>
        <v>6.9981474601045797</v>
      </c>
      <c r="F881" s="6">
        <f>IF($A881&gt;DataEnd,NA(),IFERROR(INDEX('Bank of England inputs'!D:D,MATCH($A881,'Bank of England inputs'!$A:$A,0),0),F880))</f>
        <v>2.4870769530868975</v>
      </c>
      <c r="H881" s="5">
        <f t="shared" si="40"/>
        <v>37068</v>
      </c>
      <c r="I881" s="6">
        <f t="shared" si="41"/>
        <v>6.8710502883369697</v>
      </c>
      <c r="J881" s="6">
        <f t="shared" si="39"/>
        <v>4.2775864680547171</v>
      </c>
    </row>
    <row r="882" spans="1:10" x14ac:dyDescent="0.2">
      <c r="A882" s="5">
        <f>IF(AND(dateA=1,A881&lt;DataEnd),'iBoxx inputs'!A886,IF(AND(dateA=2,A881&lt;DataEnd),'Bank of England inputs'!A886,IF(dateA=3,A881+1,IF(dateA=4,WORKDAY(A881,1,),WORKDAY(A881,1,holidayQ)))))</f>
        <v>37069</v>
      </c>
      <c r="B882" s="35">
        <f>MATCH(A882,'iBoxx inputs'!A:A,0)</f>
        <v>927</v>
      </c>
      <c r="C882" s="35">
        <f>MATCH(A882,'Bank of England inputs'!A:A,0)</f>
        <v>886</v>
      </c>
      <c r="D882" s="6">
        <f>IF($A882&gt;DataEnd,NA(),IFERROR(INDEX('iBoxx inputs'!B:B,MATCH($A882,'iBoxx inputs'!$A:$A,0)),D881))</f>
        <v>6.7658695850296304</v>
      </c>
      <c r="E882" s="6">
        <f>IF($A882&gt;DataEnd,NA(),IFERROR(INDEX('iBoxx inputs'!C:C,MATCH($A882,'iBoxx inputs'!$A:$A,0)),E881))</f>
        <v>7.02238351591794</v>
      </c>
      <c r="F882" s="6">
        <f>IF($A882&gt;DataEnd,NA(),IFERROR(INDEX('Bank of England inputs'!D:D,MATCH($A882,'Bank of England inputs'!$A:$A,0),0),F881))</f>
        <v>2.4863494539781428</v>
      </c>
      <c r="H882" s="5">
        <f t="shared" si="40"/>
        <v>37069</v>
      </c>
      <c r="I882" s="6">
        <f t="shared" si="41"/>
        <v>6.8941265504737856</v>
      </c>
      <c r="J882" s="6">
        <f t="shared" si="39"/>
        <v>4.3008431073788822</v>
      </c>
    </row>
    <row r="883" spans="1:10" x14ac:dyDescent="0.2">
      <c r="A883" s="5">
        <f>IF(AND(dateA=1,A882&lt;DataEnd),'iBoxx inputs'!A887,IF(AND(dateA=2,A882&lt;DataEnd),'Bank of England inputs'!A887,IF(dateA=3,A882+1,IF(dateA=4,WORKDAY(A882,1,),WORKDAY(A882,1,holidayQ)))))</f>
        <v>37070</v>
      </c>
      <c r="B883" s="35">
        <f>MATCH(A883,'iBoxx inputs'!A:A,0)</f>
        <v>928</v>
      </c>
      <c r="C883" s="35">
        <f>MATCH(A883,'Bank of England inputs'!A:A,0)</f>
        <v>887</v>
      </c>
      <c r="D883" s="6">
        <f>IF($A883&gt;DataEnd,NA(),IFERROR(INDEX('iBoxx inputs'!B:B,MATCH($A883,'iBoxx inputs'!$A:$A,0)),D882))</f>
        <v>6.8331346780595101</v>
      </c>
      <c r="E883" s="6">
        <f>IF($A883&gt;DataEnd,NA(),IFERROR(INDEX('iBoxx inputs'!C:C,MATCH($A883,'iBoxx inputs'!$A:$A,0)),E882))</f>
        <v>7.08267112315911</v>
      </c>
      <c r="F883" s="6">
        <f>IF($A883&gt;DataEnd,NA(),IFERROR(INDEX('Bank of England inputs'!D:D,MATCH($A883,'Bank of England inputs'!$A:$A,0),0),F882))</f>
        <v>2.5241204560958908</v>
      </c>
      <c r="H883" s="5">
        <f t="shared" si="40"/>
        <v>37070</v>
      </c>
      <c r="I883" s="6">
        <f t="shared" si="41"/>
        <v>6.9579029006093105</v>
      </c>
      <c r="J883" s="6">
        <f t="shared" si="39"/>
        <v>4.3246237322388081</v>
      </c>
    </row>
    <row r="884" spans="1:10" x14ac:dyDescent="0.2">
      <c r="A884" s="5">
        <f>IF(AND(dateA=1,A883&lt;DataEnd),'iBoxx inputs'!A888,IF(AND(dateA=2,A883&lt;DataEnd),'Bank of England inputs'!A888,IF(dateA=3,A883+1,IF(dateA=4,WORKDAY(A883,1,),WORKDAY(A883,1,holidayQ)))))</f>
        <v>37071</v>
      </c>
      <c r="B884" s="35">
        <f>MATCH(A884,'iBoxx inputs'!A:A,0)</f>
        <v>929</v>
      </c>
      <c r="C884" s="35">
        <f>MATCH(A884,'Bank of England inputs'!A:A,0)</f>
        <v>888</v>
      </c>
      <c r="D884" s="6">
        <f>IF($A884&gt;DataEnd,NA(),IFERROR(INDEX('iBoxx inputs'!B:B,MATCH($A884,'iBoxx inputs'!$A:$A,0)),D883))</f>
        <v>6.8408907793761298</v>
      </c>
      <c r="E884" s="6">
        <f>IF($A884&gt;DataEnd,NA(),IFERROR(INDEX('iBoxx inputs'!C:C,MATCH($A884,'iBoxx inputs'!$A:$A,0)),E883))</f>
        <v>7.0942483579487003</v>
      </c>
      <c r="F884" s="6">
        <f>IF($A884&gt;DataEnd,NA(),IFERROR(INDEX('Bank of England inputs'!D:D,MATCH($A884,'Bank of England inputs'!$A:$A,0),0),F883))</f>
        <v>2.523382696804366</v>
      </c>
      <c r="H884" s="5">
        <f t="shared" si="40"/>
        <v>37071</v>
      </c>
      <c r="I884" s="6">
        <f t="shared" si="41"/>
        <v>6.9675695686624151</v>
      </c>
      <c r="J884" s="6">
        <f t="shared" si="39"/>
        <v>4.3348031980187329</v>
      </c>
    </row>
    <row r="885" spans="1:10" x14ac:dyDescent="0.2">
      <c r="A885" s="5">
        <f>IF(AND(dateA=1,A884&lt;DataEnd),'iBoxx inputs'!A889,IF(AND(dateA=2,A884&lt;DataEnd),'Bank of England inputs'!A889,IF(dateA=3,A884+1,IF(dateA=4,WORKDAY(A884,1,),WORKDAY(A884,1,holidayQ)))))</f>
        <v>37074</v>
      </c>
      <c r="B885" s="35">
        <f>MATCH(A885,'iBoxx inputs'!A:A,0)</f>
        <v>931</v>
      </c>
      <c r="C885" s="35">
        <f>MATCH(A885,'Bank of England inputs'!A:A,0)</f>
        <v>889</v>
      </c>
      <c r="D885" s="6">
        <f>IF($A885&gt;DataEnd,NA(),IFERROR(INDEX('iBoxx inputs'!B:B,MATCH($A885,'iBoxx inputs'!$A:$A,0)),D884))</f>
        <v>6.8641788117811204</v>
      </c>
      <c r="E885" s="6">
        <f>IF($A885&gt;DataEnd,NA(),IFERROR(INDEX('iBoxx inputs'!C:C,MATCH($A885,'iBoxx inputs'!$A:$A,0)),E884))</f>
        <v>7.1221364822803102</v>
      </c>
      <c r="F885" s="6">
        <f>IF($A885&gt;DataEnd,NA(),IFERROR(INDEX('Bank of England inputs'!D:D,MATCH($A885,'Bank of England inputs'!$A:$A,0),0),F884))</f>
        <v>2.5528597875864811</v>
      </c>
      <c r="H885" s="5">
        <f t="shared" si="40"/>
        <v>37074</v>
      </c>
      <c r="I885" s="6">
        <f t="shared" si="41"/>
        <v>6.9931576470307153</v>
      </c>
      <c r="J885" s="6">
        <f t="shared" si="39"/>
        <v>4.3297650291188816</v>
      </c>
    </row>
    <row r="886" spans="1:10" x14ac:dyDescent="0.2">
      <c r="A886" s="5">
        <f>IF(AND(dateA=1,A885&lt;DataEnd),'iBoxx inputs'!A890,IF(AND(dateA=2,A885&lt;DataEnd),'Bank of England inputs'!A890,IF(dateA=3,A885+1,IF(dateA=4,WORKDAY(A885,1,),WORKDAY(A885,1,holidayQ)))))</f>
        <v>37075</v>
      </c>
      <c r="B886" s="35">
        <f>MATCH(A886,'iBoxx inputs'!A:A,0)</f>
        <v>932</v>
      </c>
      <c r="C886" s="35">
        <f>MATCH(A886,'Bank of England inputs'!A:A,0)</f>
        <v>890</v>
      </c>
      <c r="D886" s="6">
        <f>IF($A886&gt;DataEnd,NA(),IFERROR(INDEX('iBoxx inputs'!B:B,MATCH($A886,'iBoxx inputs'!$A:$A,0)),D885))</f>
        <v>6.8494439856727203</v>
      </c>
      <c r="E886" s="6">
        <f>IF($A886&gt;DataEnd,NA(),IFERROR(INDEX('iBoxx inputs'!C:C,MATCH($A886,'iBoxx inputs'!$A:$A,0)),E885))</f>
        <v>7.1045760048659599</v>
      </c>
      <c r="F886" s="6">
        <f>IF($A886&gt;DataEnd,NA(),IFERROR(INDEX('Bank of England inputs'!D:D,MATCH($A886,'Bank of England inputs'!$A:$A,0),0),F885))</f>
        <v>2.592087312414737</v>
      </c>
      <c r="H886" s="5">
        <f t="shared" si="40"/>
        <v>37075</v>
      </c>
      <c r="I886" s="6">
        <f t="shared" si="41"/>
        <v>6.9770099952693396</v>
      </c>
      <c r="J886" s="6">
        <f t="shared" si="39"/>
        <v>4.2741334129420494</v>
      </c>
    </row>
    <row r="887" spans="1:10" x14ac:dyDescent="0.2">
      <c r="A887" s="5">
        <f>IF(AND(dateA=1,A886&lt;DataEnd),'iBoxx inputs'!A891,IF(AND(dateA=2,A886&lt;DataEnd),'Bank of England inputs'!A891,IF(dateA=3,A886+1,IF(dateA=4,WORKDAY(A886,1,),WORKDAY(A886,1,holidayQ)))))</f>
        <v>37076</v>
      </c>
      <c r="B887" s="35">
        <f>MATCH(A887,'iBoxx inputs'!A:A,0)</f>
        <v>933</v>
      </c>
      <c r="C887" s="35">
        <f>MATCH(A887,'Bank of England inputs'!A:A,0)</f>
        <v>891</v>
      </c>
      <c r="D887" s="6">
        <f>IF($A887&gt;DataEnd,NA(),IFERROR(INDEX('iBoxx inputs'!B:B,MATCH($A887,'iBoxx inputs'!$A:$A,0)),D886))</f>
        <v>6.8147963077897096</v>
      </c>
      <c r="E887" s="6">
        <f>IF($A887&gt;DataEnd,NA(),IFERROR(INDEX('iBoxx inputs'!C:C,MATCH($A887,'iBoxx inputs'!$A:$A,0)),E886))</f>
        <v>7.07123863395028</v>
      </c>
      <c r="F887" s="6">
        <f>IF($A887&gt;DataEnd,NA(),IFERROR(INDEX('Bank of England inputs'!D:D,MATCH($A887,'Bank of England inputs'!$A:$A,0),0),F886))</f>
        <v>2.5825942890556508</v>
      </c>
      <c r="H887" s="5">
        <f t="shared" si="40"/>
        <v>37076</v>
      </c>
      <c r="I887" s="6">
        <f t="shared" si="41"/>
        <v>6.9430174708699948</v>
      </c>
      <c r="J887" s="6">
        <f t="shared" si="39"/>
        <v>4.2506462349037655</v>
      </c>
    </row>
    <row r="888" spans="1:10" x14ac:dyDescent="0.2">
      <c r="A888" s="5">
        <f>IF(AND(dateA=1,A887&lt;DataEnd),'iBoxx inputs'!A892,IF(AND(dateA=2,A887&lt;DataEnd),'Bank of England inputs'!A892,IF(dateA=3,A887+1,IF(dateA=4,WORKDAY(A887,1,),WORKDAY(A887,1,holidayQ)))))</f>
        <v>37077</v>
      </c>
      <c r="B888" s="35">
        <f>MATCH(A888,'iBoxx inputs'!A:A,0)</f>
        <v>934</v>
      </c>
      <c r="C888" s="35">
        <f>MATCH(A888,'Bank of England inputs'!A:A,0)</f>
        <v>892</v>
      </c>
      <c r="D888" s="6">
        <f>IF($A888&gt;DataEnd,NA(),IFERROR(INDEX('iBoxx inputs'!B:B,MATCH($A888,'iBoxx inputs'!$A:$A,0)),D887))</f>
        <v>6.79801830780234</v>
      </c>
      <c r="E888" s="6">
        <f>IF($A888&gt;DataEnd,NA(),IFERROR(INDEX('iBoxx inputs'!C:C,MATCH($A888,'iBoxx inputs'!$A:$A,0)),E887))</f>
        <v>7.0509853499023496</v>
      </c>
      <c r="F888" s="6">
        <f>IF($A888&gt;DataEnd,NA(),IFERROR(INDEX('Bank of England inputs'!D:D,MATCH($A888,'Bank of England inputs'!$A:$A,0),0),F887))</f>
        <v>2.5928453065600987</v>
      </c>
      <c r="H888" s="5">
        <f t="shared" si="40"/>
        <v>37077</v>
      </c>
      <c r="I888" s="6">
        <f t="shared" si="41"/>
        <v>6.9245018288523443</v>
      </c>
      <c r="J888" s="6">
        <f t="shared" si="39"/>
        <v>4.2221818776433384</v>
      </c>
    </row>
    <row r="889" spans="1:10" x14ac:dyDescent="0.2">
      <c r="A889" s="5">
        <f>IF(AND(dateA=1,A888&lt;DataEnd),'iBoxx inputs'!A893,IF(AND(dateA=2,A888&lt;DataEnd),'Bank of England inputs'!A893,IF(dateA=3,A888+1,IF(dateA=4,WORKDAY(A888,1,),WORKDAY(A888,1,holidayQ)))))</f>
        <v>37078</v>
      </c>
      <c r="B889" s="35">
        <f>MATCH(A889,'iBoxx inputs'!A:A,0)</f>
        <v>935</v>
      </c>
      <c r="C889" s="35">
        <f>MATCH(A889,'Bank of England inputs'!A:A,0)</f>
        <v>893</v>
      </c>
      <c r="D889" s="6">
        <f>IF($A889&gt;DataEnd,NA(),IFERROR(INDEX('iBoxx inputs'!B:B,MATCH($A889,'iBoxx inputs'!$A:$A,0)),D888))</f>
        <v>6.6621185729154204</v>
      </c>
      <c r="E889" s="6">
        <f>IF($A889&gt;DataEnd,NA(),IFERROR(INDEX('iBoxx inputs'!C:C,MATCH($A889,'iBoxx inputs'!$A:$A,0)),E888))</f>
        <v>6.9145514224797502</v>
      </c>
      <c r="F889" s="6">
        <f>IF($A889&gt;DataEnd,NA(),IFERROR(INDEX('Bank of England inputs'!D:D,MATCH($A889,'Bank of England inputs'!$A:$A,0),0),F888))</f>
        <v>2.4958564882519019</v>
      </c>
      <c r="H889" s="5">
        <f t="shared" si="40"/>
        <v>37078</v>
      </c>
      <c r="I889" s="6">
        <f t="shared" si="41"/>
        <v>6.7883349976975857</v>
      </c>
      <c r="J889" s="6">
        <f t="shared" si="39"/>
        <v>4.1879532075891124</v>
      </c>
    </row>
    <row r="890" spans="1:10" x14ac:dyDescent="0.2">
      <c r="A890" s="5">
        <f>IF(AND(dateA=1,A889&lt;DataEnd),'iBoxx inputs'!A894,IF(AND(dateA=2,A889&lt;DataEnd),'Bank of England inputs'!A894,IF(dateA=3,A889+1,IF(dateA=4,WORKDAY(A889,1,),WORKDAY(A889,1,holidayQ)))))</f>
        <v>37081</v>
      </c>
      <c r="B890" s="35">
        <f>MATCH(A890,'iBoxx inputs'!A:A,0)</f>
        <v>936</v>
      </c>
      <c r="C890" s="35">
        <f>MATCH(A890,'Bank of England inputs'!A:A,0)</f>
        <v>894</v>
      </c>
      <c r="D890" s="6">
        <f>IF($A890&gt;DataEnd,NA(),IFERROR(INDEX('iBoxx inputs'!B:B,MATCH($A890,'iBoxx inputs'!$A:$A,0)),D889))</f>
        <v>6.7044006242378797</v>
      </c>
      <c r="E890" s="6">
        <f>IF($A890&gt;DataEnd,NA(),IFERROR(INDEX('iBoxx inputs'!C:C,MATCH($A890,'iBoxx inputs'!$A:$A,0)),E889))</f>
        <v>6.97794397496867</v>
      </c>
      <c r="F890" s="6">
        <f>IF($A890&gt;DataEnd,NA(),IFERROR(INDEX('Bank of England inputs'!D:D,MATCH($A890,'Bank of England inputs'!$A:$A,0),0),F889))</f>
        <v>2.5448517940717563</v>
      </c>
      <c r="H890" s="5">
        <f t="shared" si="40"/>
        <v>37081</v>
      </c>
      <c r="I890" s="6">
        <f t="shared" si="41"/>
        <v>6.8411722996032749</v>
      </c>
      <c r="J890" s="6">
        <f t="shared" si="39"/>
        <v>4.1896988784569045</v>
      </c>
    </row>
    <row r="891" spans="1:10" x14ac:dyDescent="0.2">
      <c r="A891" s="5">
        <f>IF(AND(dateA=1,A890&lt;DataEnd),'iBoxx inputs'!A895,IF(AND(dateA=2,A890&lt;DataEnd),'Bank of England inputs'!A895,IF(dateA=3,A890+1,IF(dateA=4,WORKDAY(A890,1,),WORKDAY(A890,1,holidayQ)))))</f>
        <v>37082</v>
      </c>
      <c r="B891" s="35">
        <f>MATCH(A891,'iBoxx inputs'!A:A,0)</f>
        <v>937</v>
      </c>
      <c r="C891" s="35">
        <f>MATCH(A891,'Bank of England inputs'!A:A,0)</f>
        <v>895</v>
      </c>
      <c r="D891" s="6">
        <f>IF($A891&gt;DataEnd,NA(),IFERROR(INDEX('iBoxx inputs'!B:B,MATCH($A891,'iBoxx inputs'!$A:$A,0)),D890))</f>
        <v>6.6702131473856898</v>
      </c>
      <c r="E891" s="6">
        <f>IF($A891&gt;DataEnd,NA(),IFERROR(INDEX('iBoxx inputs'!C:C,MATCH($A891,'iBoxx inputs'!$A:$A,0)),E890))</f>
        <v>6.9493821147531198</v>
      </c>
      <c r="F891" s="6">
        <f>IF($A891&gt;DataEnd,NA(),IFERROR(INDEX('Bank of England inputs'!D:D,MATCH($A891,'Bank of England inputs'!$A:$A,0),0),F890))</f>
        <v>2.5253510140405666</v>
      </c>
      <c r="H891" s="5">
        <f t="shared" si="40"/>
        <v>37082</v>
      </c>
      <c r="I891" s="6">
        <f t="shared" si="41"/>
        <v>6.8097976310694044</v>
      </c>
      <c r="J891" s="6">
        <f t="shared" si="39"/>
        <v>4.178914360841457</v>
      </c>
    </row>
    <row r="892" spans="1:10" x14ac:dyDescent="0.2">
      <c r="A892" s="5">
        <f>IF(AND(dateA=1,A891&lt;DataEnd),'iBoxx inputs'!A896,IF(AND(dateA=2,A891&lt;DataEnd),'Bank of England inputs'!A896,IF(dateA=3,A891+1,IF(dateA=4,WORKDAY(A891,1,),WORKDAY(A891,1,holidayQ)))))</f>
        <v>37083</v>
      </c>
      <c r="B892" s="35">
        <f>MATCH(A892,'iBoxx inputs'!A:A,0)</f>
        <v>938</v>
      </c>
      <c r="C892" s="35">
        <f>MATCH(A892,'Bank of England inputs'!A:A,0)</f>
        <v>896</v>
      </c>
      <c r="D892" s="6">
        <f>IF($A892&gt;DataEnd,NA(),IFERROR(INDEX('iBoxx inputs'!B:B,MATCH($A892,'iBoxx inputs'!$A:$A,0)),D891))</f>
        <v>6.5844470335734897</v>
      </c>
      <c r="E892" s="6">
        <f>IF($A892&gt;DataEnd,NA(),IFERROR(INDEX('iBoxx inputs'!C:C,MATCH($A892,'iBoxx inputs'!$A:$A,0)),E891))</f>
        <v>6.8704152921325203</v>
      </c>
      <c r="F892" s="6">
        <f>IF($A892&gt;DataEnd,NA(),IFERROR(INDEX('Bank of England inputs'!D:D,MATCH($A892,'Bank of England inputs'!$A:$A,0),0),F891))</f>
        <v>2.4573378839590321</v>
      </c>
      <c r="H892" s="5">
        <f t="shared" si="40"/>
        <v>37083</v>
      </c>
      <c r="I892" s="6">
        <f t="shared" si="41"/>
        <v>6.727431162853005</v>
      </c>
      <c r="J892" s="6">
        <f t="shared" si="39"/>
        <v>4.1676793161756764</v>
      </c>
    </row>
    <row r="893" spans="1:10" x14ac:dyDescent="0.2">
      <c r="A893" s="5">
        <f>IF(AND(dateA=1,A892&lt;DataEnd),'iBoxx inputs'!A897,IF(AND(dateA=2,A892&lt;DataEnd),'Bank of England inputs'!A897,IF(dateA=3,A892+1,IF(dateA=4,WORKDAY(A892,1,),WORKDAY(A892,1,holidayQ)))))</f>
        <v>37084</v>
      </c>
      <c r="B893" s="35">
        <f>MATCH(A893,'iBoxx inputs'!A:A,0)</f>
        <v>939</v>
      </c>
      <c r="C893" s="35">
        <f>MATCH(A893,'Bank of England inputs'!A:A,0)</f>
        <v>897</v>
      </c>
      <c r="D893" s="6">
        <f>IF($A893&gt;DataEnd,NA(),IFERROR(INDEX('iBoxx inputs'!B:B,MATCH($A893,'iBoxx inputs'!$A:$A,0)),D892))</f>
        <v>6.61051040442889</v>
      </c>
      <c r="E893" s="6">
        <f>IF($A893&gt;DataEnd,NA(),IFERROR(INDEX('iBoxx inputs'!C:C,MATCH($A893,'iBoxx inputs'!$A:$A,0)),E892))</f>
        <v>6.8950579239042904</v>
      </c>
      <c r="F893" s="6">
        <f>IF($A893&gt;DataEnd,NA(),IFERROR(INDEX('Bank of England inputs'!D:D,MATCH($A893,'Bank of England inputs'!$A:$A,0),0),F892))</f>
        <v>2.4668486739469531</v>
      </c>
      <c r="H893" s="5">
        <f t="shared" si="40"/>
        <v>37084</v>
      </c>
      <c r="I893" s="6">
        <f t="shared" si="41"/>
        <v>6.7527841641665898</v>
      </c>
      <c r="J893" s="6">
        <f t="shared" si="39"/>
        <v>4.1827532960027058</v>
      </c>
    </row>
    <row r="894" spans="1:10" x14ac:dyDescent="0.2">
      <c r="A894" s="5">
        <f>IF(AND(dateA=1,A893&lt;DataEnd),'iBoxx inputs'!A898,IF(AND(dateA=2,A893&lt;DataEnd),'Bank of England inputs'!A898,IF(dateA=3,A893+1,IF(dateA=4,WORKDAY(A893,1,),WORKDAY(A893,1,holidayQ)))))</f>
        <v>37085</v>
      </c>
      <c r="B894" s="35">
        <f>MATCH(A894,'iBoxx inputs'!A:A,0)</f>
        <v>940</v>
      </c>
      <c r="C894" s="35">
        <f>MATCH(A894,'Bank of England inputs'!A:A,0)</f>
        <v>898</v>
      </c>
      <c r="D894" s="6">
        <f>IF($A894&gt;DataEnd,NA(),IFERROR(INDEX('iBoxx inputs'!B:B,MATCH($A894,'iBoxx inputs'!$A:$A,0)),D893))</f>
        <v>6.6423689493777198</v>
      </c>
      <c r="E894" s="6">
        <f>IF($A894&gt;DataEnd,NA(),IFERROR(INDEX('iBoxx inputs'!C:C,MATCH($A894,'iBoxx inputs'!$A:$A,0)),E893))</f>
        <v>6.9249671833078601</v>
      </c>
      <c r="F894" s="6">
        <f>IF($A894&gt;DataEnd,NA(),IFERROR(INDEX('Bank of England inputs'!D:D,MATCH($A894,'Bank of England inputs'!$A:$A,0),0),F893))</f>
        <v>2.5058502340093547</v>
      </c>
      <c r="H894" s="5">
        <f t="shared" si="40"/>
        <v>37085</v>
      </c>
      <c r="I894" s="6">
        <f t="shared" si="41"/>
        <v>6.7836680663427895</v>
      </c>
      <c r="J894" s="6">
        <f t="shared" si="39"/>
        <v>4.173242622316331</v>
      </c>
    </row>
    <row r="895" spans="1:10" x14ac:dyDescent="0.2">
      <c r="A895" s="5">
        <f>IF(AND(dateA=1,A894&lt;DataEnd),'iBoxx inputs'!A899,IF(AND(dateA=2,A894&lt;DataEnd),'Bank of England inputs'!A899,IF(dateA=3,A894+1,IF(dateA=4,WORKDAY(A894,1,),WORKDAY(A894,1,holidayQ)))))</f>
        <v>37088</v>
      </c>
      <c r="B895" s="35">
        <f>MATCH(A895,'iBoxx inputs'!A:A,0)</f>
        <v>941</v>
      </c>
      <c r="C895" s="35">
        <f>MATCH(A895,'Bank of England inputs'!A:A,0)</f>
        <v>899</v>
      </c>
      <c r="D895" s="6">
        <f>IF($A895&gt;DataEnd,NA(),IFERROR(INDEX('iBoxx inputs'!B:B,MATCH($A895,'iBoxx inputs'!$A:$A,0)),D894))</f>
        <v>6.6499154482114999</v>
      </c>
      <c r="E895" s="6">
        <f>IF($A895&gt;DataEnd,NA(),IFERROR(INDEX('iBoxx inputs'!C:C,MATCH($A895,'iBoxx inputs'!$A:$A,0)),E894))</f>
        <v>6.9199346054455999</v>
      </c>
      <c r="F895" s="6">
        <f>IF($A895&gt;DataEnd,NA(),IFERROR(INDEX('Bank of England inputs'!D:D,MATCH($A895,'Bank of England inputs'!$A:$A,0),0),F894))</f>
        <v>2.4963432471964753</v>
      </c>
      <c r="H895" s="5">
        <f t="shared" si="40"/>
        <v>37088</v>
      </c>
      <c r="I895" s="6">
        <f t="shared" si="41"/>
        <v>6.7849250268285495</v>
      </c>
      <c r="J895" s="6">
        <f t="shared" si="39"/>
        <v>4.1841314955881392</v>
      </c>
    </row>
    <row r="896" spans="1:10" x14ac:dyDescent="0.2">
      <c r="A896" s="5">
        <f>IF(AND(dateA=1,A895&lt;DataEnd),'iBoxx inputs'!A900,IF(AND(dateA=2,A895&lt;DataEnd),'Bank of England inputs'!A900,IF(dateA=3,A895+1,IF(dateA=4,WORKDAY(A895,1,),WORKDAY(A895,1,holidayQ)))))</f>
        <v>37089</v>
      </c>
      <c r="B896" s="35">
        <f>MATCH(A896,'iBoxx inputs'!A:A,0)</f>
        <v>942</v>
      </c>
      <c r="C896" s="35">
        <f>MATCH(A896,'Bank of England inputs'!A:A,0)</f>
        <v>900</v>
      </c>
      <c r="D896" s="6">
        <f>IF($A896&gt;DataEnd,NA(),IFERROR(INDEX('iBoxx inputs'!B:B,MATCH($A896,'iBoxx inputs'!$A:$A,0)),D895))</f>
        <v>6.6276889700944999</v>
      </c>
      <c r="E896" s="6">
        <f>IF($A896&gt;DataEnd,NA(),IFERROR(INDEX('iBoxx inputs'!C:C,MATCH($A896,'iBoxx inputs'!$A:$A,0)),E895))</f>
        <v>6.9109806137634804</v>
      </c>
      <c r="F896" s="6">
        <f>IF($A896&gt;DataEnd,NA(),IFERROR(INDEX('Bank of England inputs'!D:D,MATCH($A896,'Bank of England inputs'!$A:$A,0),0),F895))</f>
        <v>2.4765990639625368</v>
      </c>
      <c r="H896" s="5">
        <f t="shared" si="40"/>
        <v>37089</v>
      </c>
      <c r="I896" s="6">
        <f t="shared" si="41"/>
        <v>6.7693347919289906</v>
      </c>
      <c r="J896" s="6">
        <f t="shared" si="39"/>
        <v>4.1889912108490801</v>
      </c>
    </row>
    <row r="897" spans="1:10" x14ac:dyDescent="0.2">
      <c r="A897" s="5">
        <f>IF(AND(dateA=1,A896&lt;DataEnd),'iBoxx inputs'!A901,IF(AND(dateA=2,A896&lt;DataEnd),'Bank of England inputs'!A901,IF(dateA=3,A896+1,IF(dateA=4,WORKDAY(A896,1,),WORKDAY(A896,1,holidayQ)))))</f>
        <v>37090</v>
      </c>
      <c r="B897" s="35">
        <f>MATCH(A897,'iBoxx inputs'!A:A,0)</f>
        <v>943</v>
      </c>
      <c r="C897" s="35">
        <f>MATCH(A897,'Bank of England inputs'!A:A,0)</f>
        <v>901</v>
      </c>
      <c r="D897" s="6">
        <f>IF($A897&gt;DataEnd,NA(),IFERROR(INDEX('iBoxx inputs'!B:B,MATCH($A897,'iBoxx inputs'!$A:$A,0)),D896))</f>
        <v>6.6043027864339203</v>
      </c>
      <c r="E897" s="6">
        <f>IF($A897&gt;DataEnd,NA(),IFERROR(INDEX('iBoxx inputs'!C:C,MATCH($A897,'iBoxx inputs'!$A:$A,0)),E896))</f>
        <v>6.8831404756413201</v>
      </c>
      <c r="F897" s="6">
        <f>IF($A897&gt;DataEnd,NA(),IFERROR(INDEX('Bank of England inputs'!D:D,MATCH($A897,'Bank of England inputs'!$A:$A,0),0),F896))</f>
        <v>2.4773237101336054</v>
      </c>
      <c r="H897" s="5">
        <f t="shared" si="40"/>
        <v>37090</v>
      </c>
      <c r="I897" s="6">
        <f t="shared" si="41"/>
        <v>6.7437216310376202</v>
      </c>
      <c r="J897" s="6">
        <f t="shared" si="39"/>
        <v>4.1632604818719887</v>
      </c>
    </row>
    <row r="898" spans="1:10" x14ac:dyDescent="0.2">
      <c r="A898" s="5">
        <f>IF(AND(dateA=1,A897&lt;DataEnd),'iBoxx inputs'!A902,IF(AND(dateA=2,A897&lt;DataEnd),'Bank of England inputs'!A902,IF(dateA=3,A897+1,IF(dateA=4,WORKDAY(A897,1,),WORKDAY(A897,1,holidayQ)))))</f>
        <v>37091</v>
      </c>
      <c r="B898" s="35">
        <f>MATCH(A898,'iBoxx inputs'!A:A,0)</f>
        <v>944</v>
      </c>
      <c r="C898" s="35">
        <f>MATCH(A898,'Bank of England inputs'!A:A,0)</f>
        <v>902</v>
      </c>
      <c r="D898" s="6">
        <f>IF($A898&gt;DataEnd,NA(),IFERROR(INDEX('iBoxx inputs'!B:B,MATCH($A898,'iBoxx inputs'!$A:$A,0)),D897))</f>
        <v>6.6271775609926404</v>
      </c>
      <c r="E898" s="6">
        <f>IF($A898&gt;DataEnd,NA(),IFERROR(INDEX('iBoxx inputs'!C:C,MATCH($A898,'iBoxx inputs'!$A:$A,0)),E897))</f>
        <v>6.90361018005816</v>
      </c>
      <c r="F898" s="6">
        <f>IF($A898&gt;DataEnd,NA(),IFERROR(INDEX('Bank of England inputs'!D:D,MATCH($A898,'Bank of England inputs'!$A:$A,0),0),F897))</f>
        <v>2.4868344060854142</v>
      </c>
      <c r="H898" s="5">
        <f t="shared" si="40"/>
        <v>37091</v>
      </c>
      <c r="I898" s="6">
        <f t="shared" si="41"/>
        <v>6.7653938705254006</v>
      </c>
      <c r="J898" s="6">
        <f t="shared" si="39"/>
        <v>4.1747405793479464</v>
      </c>
    </row>
    <row r="899" spans="1:10" x14ac:dyDescent="0.2">
      <c r="A899" s="5">
        <f>IF(AND(dateA=1,A898&lt;DataEnd),'iBoxx inputs'!A903,IF(AND(dateA=2,A898&lt;DataEnd),'Bank of England inputs'!A903,IF(dateA=3,A898+1,IF(dateA=4,WORKDAY(A898,1,),WORKDAY(A898,1,holidayQ)))))</f>
        <v>37092</v>
      </c>
      <c r="B899" s="35">
        <f>MATCH(A899,'iBoxx inputs'!A:A,0)</f>
        <v>945</v>
      </c>
      <c r="C899" s="35">
        <f>MATCH(A899,'Bank of England inputs'!A:A,0)</f>
        <v>903</v>
      </c>
      <c r="D899" s="6">
        <f>IF($A899&gt;DataEnd,NA(),IFERROR(INDEX('iBoxx inputs'!B:B,MATCH($A899,'iBoxx inputs'!$A:$A,0)),D898))</f>
        <v>6.57270919420227</v>
      </c>
      <c r="E899" s="6">
        <f>IF($A899&gt;DataEnd,NA(),IFERROR(INDEX('iBoxx inputs'!C:C,MATCH($A899,'iBoxx inputs'!$A:$A,0)),E898))</f>
        <v>6.8483339264051404</v>
      </c>
      <c r="F899" s="6">
        <f>IF($A899&gt;DataEnd,NA(),IFERROR(INDEX('Bank of England inputs'!D:D,MATCH($A899,'Bank of England inputs'!$A:$A,0),0),F898))</f>
        <v>2.4280838615309497</v>
      </c>
      <c r="H899" s="5">
        <f t="shared" si="40"/>
        <v>37092</v>
      </c>
      <c r="I899" s="6">
        <f t="shared" si="41"/>
        <v>6.7105215603037056</v>
      </c>
      <c r="J899" s="6">
        <f t="shared" ref="J899:J962" si="42">((1+I899/100)/(1+F899/100)-1)*100</f>
        <v>4.1809214204983292</v>
      </c>
    </row>
    <row r="900" spans="1:10" x14ac:dyDescent="0.2">
      <c r="A900" s="5">
        <f>IF(AND(dateA=1,A899&lt;DataEnd),'iBoxx inputs'!A904,IF(AND(dateA=2,A899&lt;DataEnd),'Bank of England inputs'!A904,IF(dateA=3,A899+1,IF(dateA=4,WORKDAY(A899,1,),WORKDAY(A899,1,holidayQ)))))</f>
        <v>37095</v>
      </c>
      <c r="B900" s="35">
        <f>MATCH(A900,'iBoxx inputs'!A:A,0)</f>
        <v>946</v>
      </c>
      <c r="C900" s="35">
        <f>MATCH(A900,'Bank of England inputs'!A:A,0)</f>
        <v>904</v>
      </c>
      <c r="D900" s="6">
        <f>IF($A900&gt;DataEnd,NA(),IFERROR(INDEX('iBoxx inputs'!B:B,MATCH($A900,'iBoxx inputs'!$A:$A,0)),D899))</f>
        <v>6.56889398710475</v>
      </c>
      <c r="E900" s="6">
        <f>IF($A900&gt;DataEnd,NA(),IFERROR(INDEX('iBoxx inputs'!C:C,MATCH($A900,'iBoxx inputs'!$A:$A,0)),E899))</f>
        <v>6.8364607487400804</v>
      </c>
      <c r="F900" s="6">
        <f>IF($A900&gt;DataEnd,NA(),IFERROR(INDEX('Bank of England inputs'!D:D,MATCH($A900,'Bank of England inputs'!$A:$A,0),0),F899))</f>
        <v>2.3983620941795847</v>
      </c>
      <c r="H900" s="5">
        <f t="shared" ref="H900:H963" si="43">A900</f>
        <v>37095</v>
      </c>
      <c r="I900" s="6">
        <f t="shared" ref="I900:I963" si="44">(D900+E900)/2</f>
        <v>6.7026773679224156</v>
      </c>
      <c r="J900" s="6">
        <f t="shared" si="42"/>
        <v>4.2035001202304301</v>
      </c>
    </row>
    <row r="901" spans="1:10" x14ac:dyDescent="0.2">
      <c r="A901" s="5">
        <f>IF(AND(dateA=1,A900&lt;DataEnd),'iBoxx inputs'!A905,IF(AND(dateA=2,A900&lt;DataEnd),'Bank of England inputs'!A905,IF(dateA=3,A900+1,IF(dateA=4,WORKDAY(A900,1,),WORKDAY(A900,1,holidayQ)))))</f>
        <v>37096</v>
      </c>
      <c r="B901" s="35">
        <f>MATCH(A901,'iBoxx inputs'!A:A,0)</f>
        <v>947</v>
      </c>
      <c r="C901" s="35">
        <f>MATCH(A901,'Bank of England inputs'!A:A,0)</f>
        <v>905</v>
      </c>
      <c r="D901" s="6">
        <f>IF($A901&gt;DataEnd,NA(),IFERROR(INDEX('iBoxx inputs'!B:B,MATCH($A901,'iBoxx inputs'!$A:$A,0)),D900))</f>
        <v>6.5709396279103904</v>
      </c>
      <c r="E901" s="6">
        <f>IF($A901&gt;DataEnd,NA(),IFERROR(INDEX('iBoxx inputs'!C:C,MATCH($A901,'iBoxx inputs'!$A:$A,0)),E900))</f>
        <v>6.8274627684205296</v>
      </c>
      <c r="F901" s="6">
        <f>IF($A901&gt;DataEnd,NA(),IFERROR(INDEX('Bank of England inputs'!D:D,MATCH($A901,'Bank of England inputs'!$A:$A,0),0),F900))</f>
        <v>2.3881469928842991</v>
      </c>
      <c r="H901" s="5">
        <f t="shared" si="43"/>
        <v>37096</v>
      </c>
      <c r="I901" s="6">
        <f t="shared" si="44"/>
        <v>6.6992011981654596</v>
      </c>
      <c r="J901" s="6">
        <f t="shared" si="42"/>
        <v>4.2105012463803604</v>
      </c>
    </row>
    <row r="902" spans="1:10" x14ac:dyDescent="0.2">
      <c r="A902" s="5">
        <f>IF(AND(dateA=1,A901&lt;DataEnd),'iBoxx inputs'!A906,IF(AND(dateA=2,A901&lt;DataEnd),'Bank of England inputs'!A906,IF(dateA=3,A901+1,IF(dateA=4,WORKDAY(A901,1,),WORKDAY(A901,1,holidayQ)))))</f>
        <v>37097</v>
      </c>
      <c r="B902" s="35">
        <f>MATCH(A902,'iBoxx inputs'!A:A,0)</f>
        <v>948</v>
      </c>
      <c r="C902" s="35">
        <f>MATCH(A902,'Bank of England inputs'!A:A,0)</f>
        <v>906</v>
      </c>
      <c r="D902" s="6">
        <f>IF($A902&gt;DataEnd,NA(),IFERROR(INDEX('iBoxx inputs'!B:B,MATCH($A902,'iBoxx inputs'!$A:$A,0)),D901))</f>
        <v>6.56875984983769</v>
      </c>
      <c r="E902" s="6">
        <f>IF($A902&gt;DataEnd,NA(),IFERROR(INDEX('iBoxx inputs'!C:C,MATCH($A902,'iBoxx inputs'!$A:$A,0)),E901))</f>
        <v>6.8264571158638701</v>
      </c>
      <c r="F902" s="6">
        <f>IF($A902&gt;DataEnd,NA(),IFERROR(INDEX('Bank of England inputs'!D:D,MATCH($A902,'Bank of England inputs'!$A:$A,0),0),F901))</f>
        <v>2.3579849946409492</v>
      </c>
      <c r="H902" s="5">
        <f t="shared" si="43"/>
        <v>37097</v>
      </c>
      <c r="I902" s="6">
        <f t="shared" si="44"/>
        <v>6.6976084828507805</v>
      </c>
      <c r="J902" s="6">
        <f t="shared" si="42"/>
        <v>4.2396531041882346</v>
      </c>
    </row>
    <row r="903" spans="1:10" x14ac:dyDescent="0.2">
      <c r="A903" s="5">
        <f>IF(AND(dateA=1,A902&lt;DataEnd),'iBoxx inputs'!A907,IF(AND(dateA=2,A902&lt;DataEnd),'Bank of England inputs'!A907,IF(dateA=3,A902+1,IF(dateA=4,WORKDAY(A902,1,),WORKDAY(A902,1,holidayQ)))))</f>
        <v>37098</v>
      </c>
      <c r="B903" s="35">
        <f>MATCH(A903,'iBoxx inputs'!A:A,0)</f>
        <v>949</v>
      </c>
      <c r="C903" s="35">
        <f>MATCH(A903,'Bank of England inputs'!A:A,0)</f>
        <v>907</v>
      </c>
      <c r="D903" s="6">
        <f>IF($A903&gt;DataEnd,NA(),IFERROR(INDEX('iBoxx inputs'!B:B,MATCH($A903,'iBoxx inputs'!$A:$A,0)),D902))</f>
        <v>6.5566181087506301</v>
      </c>
      <c r="E903" s="6">
        <f>IF($A903&gt;DataEnd,NA(),IFERROR(INDEX('iBoxx inputs'!C:C,MATCH($A903,'iBoxx inputs'!$A:$A,0)),E902))</f>
        <v>6.8159506619500396</v>
      </c>
      <c r="F903" s="6">
        <f>IF($A903&gt;DataEnd,NA(),IFERROR(INDEX('Bank of England inputs'!D:D,MATCH($A903,'Bank of England inputs'!$A:$A,0),0),F902))</f>
        <v>2.3577552611067754</v>
      </c>
      <c r="H903" s="5">
        <f t="shared" si="43"/>
        <v>37098</v>
      </c>
      <c r="I903" s="6">
        <f t="shared" si="44"/>
        <v>6.6862843853503353</v>
      </c>
      <c r="J903" s="6">
        <f t="shared" si="42"/>
        <v>4.2288238084176477</v>
      </c>
    </row>
    <row r="904" spans="1:10" x14ac:dyDescent="0.2">
      <c r="A904" s="5">
        <f>IF(AND(dateA=1,A903&lt;DataEnd),'iBoxx inputs'!A908,IF(AND(dateA=2,A903&lt;DataEnd),'Bank of England inputs'!A908,IF(dateA=3,A903+1,IF(dateA=4,WORKDAY(A903,1,),WORKDAY(A903,1,holidayQ)))))</f>
        <v>37099</v>
      </c>
      <c r="B904" s="35">
        <f>MATCH(A904,'iBoxx inputs'!A:A,0)</f>
        <v>950</v>
      </c>
      <c r="C904" s="35">
        <f>MATCH(A904,'Bank of England inputs'!A:A,0)</f>
        <v>908</v>
      </c>
      <c r="D904" s="6">
        <f>IF($A904&gt;DataEnd,NA(),IFERROR(INDEX('iBoxx inputs'!B:B,MATCH($A904,'iBoxx inputs'!$A:$A,0)),D903))</f>
        <v>6.5213436072408104</v>
      </c>
      <c r="E904" s="6">
        <f>IF($A904&gt;DataEnd,NA(),IFERROR(INDEX('iBoxx inputs'!C:C,MATCH($A904,'iBoxx inputs'!$A:$A,0)),E903))</f>
        <v>6.77566885546132</v>
      </c>
      <c r="F904" s="6">
        <f>IF($A904&gt;DataEnd,NA(),IFERROR(INDEX('Bank of England inputs'!D:D,MATCH($A904,'Bank of England inputs'!$A:$A,0),0),F903))</f>
        <v>2.3382696804364889</v>
      </c>
      <c r="H904" s="5">
        <f t="shared" si="43"/>
        <v>37099</v>
      </c>
      <c r="I904" s="6">
        <f t="shared" si="44"/>
        <v>6.6485062313510657</v>
      </c>
      <c r="J904" s="6">
        <f t="shared" si="42"/>
        <v>4.2117543753415143</v>
      </c>
    </row>
    <row r="905" spans="1:10" x14ac:dyDescent="0.2">
      <c r="A905" s="5">
        <f>IF(AND(dateA=1,A904&lt;DataEnd),'iBoxx inputs'!A909,IF(AND(dateA=2,A904&lt;DataEnd),'Bank of England inputs'!A909,IF(dateA=3,A904+1,IF(dateA=4,WORKDAY(A904,1,),WORKDAY(A904,1,holidayQ)))))</f>
        <v>37102</v>
      </c>
      <c r="B905" s="35">
        <f>MATCH(A905,'iBoxx inputs'!A:A,0)</f>
        <v>951</v>
      </c>
      <c r="C905" s="35">
        <f>MATCH(A905,'Bank of England inputs'!A:A,0)</f>
        <v>909</v>
      </c>
      <c r="D905" s="6">
        <f>IF($A905&gt;DataEnd,NA(),IFERROR(INDEX('iBoxx inputs'!B:B,MATCH($A905,'iBoxx inputs'!$A:$A,0)),D904))</f>
        <v>6.4866221920893397</v>
      </c>
      <c r="E905" s="6">
        <f>IF($A905&gt;DataEnd,NA(),IFERROR(INDEX('iBoxx inputs'!C:C,MATCH($A905,'iBoxx inputs'!$A:$A,0)),E904))</f>
        <v>6.7451803679162596</v>
      </c>
      <c r="F905" s="6">
        <f>IF($A905&gt;DataEnd,NA(),IFERROR(INDEX('Bank of England inputs'!D:D,MATCH($A905,'Bank of England inputs'!$A:$A,0),0),F904))</f>
        <v>2.3287537756991217</v>
      </c>
      <c r="H905" s="5">
        <f t="shared" si="43"/>
        <v>37102</v>
      </c>
      <c r="I905" s="6">
        <f t="shared" si="44"/>
        <v>6.6159012800027996</v>
      </c>
      <c r="J905" s="6">
        <f t="shared" si="42"/>
        <v>4.1895824449313057</v>
      </c>
    </row>
    <row r="906" spans="1:10" x14ac:dyDescent="0.2">
      <c r="A906" s="5">
        <f>IF(AND(dateA=1,A905&lt;DataEnd),'iBoxx inputs'!A910,IF(AND(dateA=2,A905&lt;DataEnd),'Bank of England inputs'!A910,IF(dateA=3,A905+1,IF(dateA=4,WORKDAY(A905,1,),WORKDAY(A905,1,holidayQ)))))</f>
        <v>37103</v>
      </c>
      <c r="B906" s="35">
        <f>MATCH(A906,'iBoxx inputs'!A:A,0)</f>
        <v>952</v>
      </c>
      <c r="C906" s="35">
        <f>MATCH(A906,'Bank of England inputs'!A:A,0)</f>
        <v>910</v>
      </c>
      <c r="D906" s="6">
        <f>IF($A906&gt;DataEnd,NA(),IFERROR(INDEX('iBoxx inputs'!B:B,MATCH($A906,'iBoxx inputs'!$A:$A,0)),D905))</f>
        <v>6.4585921809351801</v>
      </c>
      <c r="E906" s="6">
        <f>IF($A906&gt;DataEnd,NA(),IFERROR(INDEX('iBoxx inputs'!C:C,MATCH($A906,'iBoxx inputs'!$A:$A,0)),E905))</f>
        <v>6.7069039884684498</v>
      </c>
      <c r="F906" s="6">
        <f>IF($A906&gt;DataEnd,NA(),IFERROR(INDEX('Bank of England inputs'!D:D,MATCH($A906,'Bank of England inputs'!$A:$A,0),0),F905))</f>
        <v>2.3591343341782034</v>
      </c>
      <c r="H906" s="5">
        <f t="shared" si="43"/>
        <v>37103</v>
      </c>
      <c r="I906" s="6">
        <f t="shared" si="44"/>
        <v>6.5827480847018149</v>
      </c>
      <c r="J906" s="6">
        <f t="shared" si="42"/>
        <v>4.1262695097972424</v>
      </c>
    </row>
    <row r="907" spans="1:10" x14ac:dyDescent="0.2">
      <c r="A907" s="5">
        <f>IF(AND(dateA=1,A906&lt;DataEnd),'iBoxx inputs'!A911,IF(AND(dateA=2,A906&lt;DataEnd),'Bank of England inputs'!A911,IF(dateA=3,A906+1,IF(dateA=4,WORKDAY(A906,1,),WORKDAY(A906,1,holidayQ)))))</f>
        <v>37104</v>
      </c>
      <c r="B907" s="35">
        <f>MATCH(A907,'iBoxx inputs'!A:A,0)</f>
        <v>953</v>
      </c>
      <c r="C907" s="35">
        <f>MATCH(A907,'Bank of England inputs'!A:A,0)</f>
        <v>911</v>
      </c>
      <c r="D907" s="6">
        <f>IF($A907&gt;DataEnd,NA(),IFERROR(INDEX('iBoxx inputs'!B:B,MATCH($A907,'iBoxx inputs'!$A:$A,0)),D906))</f>
        <v>6.4637616304803398</v>
      </c>
      <c r="E907" s="6">
        <f>IF($A907&gt;DataEnd,NA(),IFERROR(INDEX('iBoxx inputs'!C:C,MATCH($A907,'iBoxx inputs'!$A:$A,0)),E906))</f>
        <v>6.7329886446002902</v>
      </c>
      <c r="F907" s="6">
        <f>IF($A907&gt;DataEnd,NA(),IFERROR(INDEX('Bank of England inputs'!D:D,MATCH($A907,'Bank of England inputs'!$A:$A,0),0),F906))</f>
        <v>2.4183325207215889</v>
      </c>
      <c r="H907" s="5">
        <f t="shared" si="43"/>
        <v>37104</v>
      </c>
      <c r="I907" s="6">
        <f t="shared" si="44"/>
        <v>6.598375137540315</v>
      </c>
      <c r="J907" s="6">
        <f t="shared" si="42"/>
        <v>4.0813421913240111</v>
      </c>
    </row>
    <row r="908" spans="1:10" x14ac:dyDescent="0.2">
      <c r="A908" s="5">
        <f>IF(AND(dateA=1,A907&lt;DataEnd),'iBoxx inputs'!A912,IF(AND(dateA=2,A907&lt;DataEnd),'Bank of England inputs'!A912,IF(dateA=3,A907+1,IF(dateA=4,WORKDAY(A907,1,),WORKDAY(A907,1,holidayQ)))))</f>
        <v>37105</v>
      </c>
      <c r="B908" s="35">
        <f>MATCH(A908,'iBoxx inputs'!A:A,0)</f>
        <v>954</v>
      </c>
      <c r="C908" s="35">
        <f>MATCH(A908,'Bank of England inputs'!A:A,0)</f>
        <v>912</v>
      </c>
      <c r="D908" s="6">
        <f>IF($A908&gt;DataEnd,NA(),IFERROR(INDEX('iBoxx inputs'!B:B,MATCH($A908,'iBoxx inputs'!$A:$A,0)),D907))</f>
        <v>6.5152322662666604</v>
      </c>
      <c r="E908" s="6">
        <f>IF($A908&gt;DataEnd,NA(),IFERROR(INDEX('iBoxx inputs'!C:C,MATCH($A908,'iBoxx inputs'!$A:$A,0)),E907))</f>
        <v>6.78459864174914</v>
      </c>
      <c r="F908" s="6">
        <f>IF($A908&gt;DataEnd,NA(),IFERROR(INDEX('Bank of England inputs'!D:D,MATCH($A908,'Bank of England inputs'!$A:$A,0),0),F907))</f>
        <v>2.4870769530868975</v>
      </c>
      <c r="H908" s="5">
        <f t="shared" si="43"/>
        <v>37105</v>
      </c>
      <c r="I908" s="6">
        <f t="shared" si="44"/>
        <v>6.6499154540078997</v>
      </c>
      <c r="J908" s="6">
        <f t="shared" si="42"/>
        <v>4.0618179624993367</v>
      </c>
    </row>
    <row r="909" spans="1:10" x14ac:dyDescent="0.2">
      <c r="A909" s="5">
        <f>IF(AND(dateA=1,A908&lt;DataEnd),'iBoxx inputs'!A913,IF(AND(dateA=2,A908&lt;DataEnd),'Bank of England inputs'!A913,IF(dateA=3,A908+1,IF(dateA=4,WORKDAY(A908,1,),WORKDAY(A908,1,holidayQ)))))</f>
        <v>37106</v>
      </c>
      <c r="B909" s="35">
        <f>MATCH(A909,'iBoxx inputs'!A:A,0)</f>
        <v>955</v>
      </c>
      <c r="C909" s="35">
        <f>MATCH(A909,'Bank of England inputs'!A:A,0)</f>
        <v>913</v>
      </c>
      <c r="D909" s="6">
        <f>IF($A909&gt;DataEnd,NA(),IFERROR(INDEX('iBoxx inputs'!B:B,MATCH($A909,'iBoxx inputs'!$A:$A,0)),D908))</f>
        <v>6.4901783311566099</v>
      </c>
      <c r="E909" s="6">
        <f>IF($A909&gt;DataEnd,NA(),IFERROR(INDEX('iBoxx inputs'!C:C,MATCH($A909,'iBoxx inputs'!$A:$A,0)),E908))</f>
        <v>6.7593702203912498</v>
      </c>
      <c r="F909" s="6">
        <f>IF($A909&gt;DataEnd,NA(),IFERROR(INDEX('Bank of England inputs'!D:D,MATCH($A909,'Bank of England inputs'!$A:$A,0),0),F908))</f>
        <v>2.5175644028103017</v>
      </c>
      <c r="H909" s="5">
        <f t="shared" si="43"/>
        <v>37106</v>
      </c>
      <c r="I909" s="6">
        <f t="shared" si="44"/>
        <v>6.6247742757739303</v>
      </c>
      <c r="J909" s="6">
        <f t="shared" si="42"/>
        <v>4.0063474945870148</v>
      </c>
    </row>
    <row r="910" spans="1:10" x14ac:dyDescent="0.2">
      <c r="A910" s="5">
        <f>IF(AND(dateA=1,A909&lt;DataEnd),'iBoxx inputs'!A914,IF(AND(dateA=2,A909&lt;DataEnd),'Bank of England inputs'!A914,IF(dateA=3,A909+1,IF(dateA=4,WORKDAY(A909,1,),WORKDAY(A909,1,holidayQ)))))</f>
        <v>37109</v>
      </c>
      <c r="B910" s="35">
        <f>MATCH(A910,'iBoxx inputs'!A:A,0)</f>
        <v>956</v>
      </c>
      <c r="C910" s="35">
        <f>MATCH(A910,'Bank of England inputs'!A:A,0)</f>
        <v>914</v>
      </c>
      <c r="D910" s="6">
        <f>IF($A910&gt;DataEnd,NA(),IFERROR(INDEX('iBoxx inputs'!B:B,MATCH($A910,'iBoxx inputs'!$A:$A,0)),D909))</f>
        <v>6.4517019694405997</v>
      </c>
      <c r="E910" s="6">
        <f>IF($A910&gt;DataEnd,NA(),IFERROR(INDEX('iBoxx inputs'!C:C,MATCH($A910,'iBoxx inputs'!$A:$A,0)),E909))</f>
        <v>6.7151425554133297</v>
      </c>
      <c r="F910" s="6">
        <f>IF($A910&gt;DataEnd,NA(),IFERROR(INDEX('Bank of England inputs'!D:D,MATCH($A910,'Bank of England inputs'!$A:$A,0),0),F909))</f>
        <v>2.4985360140542756</v>
      </c>
      <c r="H910" s="5">
        <f t="shared" si="43"/>
        <v>37109</v>
      </c>
      <c r="I910" s="6">
        <f t="shared" si="44"/>
        <v>6.5834222624269643</v>
      </c>
      <c r="J910" s="6">
        <f t="shared" si="42"/>
        <v>3.9853117978315034</v>
      </c>
    </row>
    <row r="911" spans="1:10" x14ac:dyDescent="0.2">
      <c r="A911" s="5">
        <f>IF(AND(dateA=1,A910&lt;DataEnd),'iBoxx inputs'!A915,IF(AND(dateA=2,A910&lt;DataEnd),'Bank of England inputs'!A915,IF(dateA=3,A910+1,IF(dateA=4,WORKDAY(A910,1,),WORKDAY(A910,1,holidayQ)))))</f>
        <v>37110</v>
      </c>
      <c r="B911" s="35">
        <f>MATCH(A911,'iBoxx inputs'!A:A,0)</f>
        <v>957</v>
      </c>
      <c r="C911" s="35">
        <f>MATCH(A911,'Bank of England inputs'!A:A,0)</f>
        <v>915</v>
      </c>
      <c r="D911" s="6">
        <f>IF($A911&gt;DataEnd,NA(),IFERROR(INDEX('iBoxx inputs'!B:B,MATCH($A911,'iBoxx inputs'!$A:$A,0)),D910))</f>
        <v>6.4288326953990804</v>
      </c>
      <c r="E911" s="6">
        <f>IF($A911&gt;DataEnd,NA(),IFERROR(INDEX('iBoxx inputs'!C:C,MATCH($A911,'iBoxx inputs'!$A:$A,0)),E910))</f>
        <v>6.69917352417015</v>
      </c>
      <c r="F911" s="6">
        <f>IF($A911&gt;DataEnd,NA(),IFERROR(INDEX('Bank of England inputs'!D:D,MATCH($A911,'Bank of England inputs'!$A:$A,0),0),F910))</f>
        <v>2.4590163934426368</v>
      </c>
      <c r="H911" s="5">
        <f t="shared" si="43"/>
        <v>37110</v>
      </c>
      <c r="I911" s="6">
        <f t="shared" si="44"/>
        <v>6.5640031097846148</v>
      </c>
      <c r="J911" s="6">
        <f t="shared" si="42"/>
        <v>4.0064670351497744</v>
      </c>
    </row>
    <row r="912" spans="1:10" x14ac:dyDescent="0.2">
      <c r="A912" s="5">
        <f>IF(AND(dateA=1,A911&lt;DataEnd),'iBoxx inputs'!A916,IF(AND(dateA=2,A911&lt;DataEnd),'Bank of England inputs'!A916,IF(dateA=3,A911+1,IF(dateA=4,WORKDAY(A911,1,),WORKDAY(A911,1,holidayQ)))))</f>
        <v>37111</v>
      </c>
      <c r="B912" s="35">
        <f>MATCH(A912,'iBoxx inputs'!A:A,0)</f>
        <v>958</v>
      </c>
      <c r="C912" s="35">
        <f>MATCH(A912,'Bank of England inputs'!A:A,0)</f>
        <v>916</v>
      </c>
      <c r="D912" s="6">
        <f>IF($A912&gt;DataEnd,NA(),IFERROR(INDEX('iBoxx inputs'!B:B,MATCH($A912,'iBoxx inputs'!$A:$A,0)),D911))</f>
        <v>6.3383753997727696</v>
      </c>
      <c r="E912" s="6">
        <f>IF($A912&gt;DataEnd,NA(),IFERROR(INDEX('iBoxx inputs'!C:C,MATCH($A912,'iBoxx inputs'!$A:$A,0)),E911))</f>
        <v>6.6161262452517304</v>
      </c>
      <c r="F912" s="6">
        <f>IF($A912&gt;DataEnd,NA(),IFERROR(INDEX('Bank of England inputs'!D:D,MATCH($A912,'Bank of England inputs'!$A:$A,0),0),F911))</f>
        <v>2.4306911362748762</v>
      </c>
      <c r="H912" s="5">
        <f t="shared" si="43"/>
        <v>37111</v>
      </c>
      <c r="I912" s="6">
        <f t="shared" si="44"/>
        <v>6.47725082251225</v>
      </c>
      <c r="J912" s="6">
        <f t="shared" si="42"/>
        <v>3.9505343968184059</v>
      </c>
    </row>
    <row r="913" spans="1:10" x14ac:dyDescent="0.2">
      <c r="A913" s="5">
        <f>IF(AND(dateA=1,A912&lt;DataEnd),'iBoxx inputs'!A917,IF(AND(dateA=2,A912&lt;DataEnd),'Bank of England inputs'!A917,IF(dateA=3,A912+1,IF(dateA=4,WORKDAY(A912,1,),WORKDAY(A912,1,holidayQ)))))</f>
        <v>37112</v>
      </c>
      <c r="B913" s="35">
        <f>MATCH(A913,'iBoxx inputs'!A:A,0)</f>
        <v>959</v>
      </c>
      <c r="C913" s="35">
        <f>MATCH(A913,'Bank of England inputs'!A:A,0)</f>
        <v>917</v>
      </c>
      <c r="D913" s="6">
        <f>IF($A913&gt;DataEnd,NA(),IFERROR(INDEX('iBoxx inputs'!B:B,MATCH($A913,'iBoxx inputs'!$A:$A,0)),D912))</f>
        <v>6.2751259567647804</v>
      </c>
      <c r="E913" s="6">
        <f>IF($A913&gt;DataEnd,NA(),IFERROR(INDEX('iBoxx inputs'!C:C,MATCH($A913,'iBoxx inputs'!$A:$A,0)),E912))</f>
        <v>6.5433390212831402</v>
      </c>
      <c r="F913" s="6">
        <f>IF($A913&gt;DataEnd,NA(),IFERROR(INDEX('Bank of England inputs'!D:D,MATCH($A913,'Bank of England inputs'!$A:$A,0),0),F912))</f>
        <v>2.4421217153462793</v>
      </c>
      <c r="H913" s="5">
        <f t="shared" si="43"/>
        <v>37112</v>
      </c>
      <c r="I913" s="6">
        <f t="shared" si="44"/>
        <v>6.4092324890239603</v>
      </c>
      <c r="J913" s="6">
        <f t="shared" si="42"/>
        <v>3.8725386659805849</v>
      </c>
    </row>
    <row r="914" spans="1:10" x14ac:dyDescent="0.2">
      <c r="A914" s="5">
        <f>IF(AND(dateA=1,A913&lt;DataEnd),'iBoxx inputs'!A918,IF(AND(dateA=2,A913&lt;DataEnd),'Bank of England inputs'!A918,IF(dateA=3,A913+1,IF(dateA=4,WORKDAY(A913,1,),WORKDAY(A913,1,holidayQ)))))</f>
        <v>37113</v>
      </c>
      <c r="B914" s="35">
        <f>MATCH(A914,'iBoxx inputs'!A:A,0)</f>
        <v>960</v>
      </c>
      <c r="C914" s="35">
        <f>MATCH(A914,'Bank of England inputs'!A:A,0)</f>
        <v>918</v>
      </c>
      <c r="D914" s="6">
        <f>IF($A914&gt;DataEnd,NA(),IFERROR(INDEX('iBoxx inputs'!B:B,MATCH($A914,'iBoxx inputs'!$A:$A,0)),D913))</f>
        <v>6.2617714237791597</v>
      </c>
      <c r="E914" s="6">
        <f>IF($A914&gt;DataEnd,NA(),IFERROR(INDEX('iBoxx inputs'!C:C,MATCH($A914,'iBoxx inputs'!$A:$A,0)),E913))</f>
        <v>6.5227507018154798</v>
      </c>
      <c r="F914" s="6">
        <f>IF($A914&gt;DataEnd,NA(),IFERROR(INDEX('Bank of England inputs'!D:D,MATCH($A914,'Bank of England inputs'!$A:$A,0),0),F913))</f>
        <v>2.4025783767946063</v>
      </c>
      <c r="H914" s="5">
        <f t="shared" si="43"/>
        <v>37113</v>
      </c>
      <c r="I914" s="6">
        <f t="shared" si="44"/>
        <v>6.3922610627973198</v>
      </c>
      <c r="J914" s="6">
        <f t="shared" si="42"/>
        <v>3.8960763969462686</v>
      </c>
    </row>
    <row r="915" spans="1:10" x14ac:dyDescent="0.2">
      <c r="A915" s="5">
        <f>IF(AND(dateA=1,A914&lt;DataEnd),'iBoxx inputs'!A919,IF(AND(dateA=2,A914&lt;DataEnd),'Bank of England inputs'!A919,IF(dateA=3,A914+1,IF(dateA=4,WORKDAY(A914,1,),WORKDAY(A914,1,holidayQ)))))</f>
        <v>37116</v>
      </c>
      <c r="B915" s="35">
        <f>MATCH(A915,'iBoxx inputs'!A:A,0)</f>
        <v>961</v>
      </c>
      <c r="C915" s="35">
        <f>MATCH(A915,'Bank of England inputs'!A:A,0)</f>
        <v>919</v>
      </c>
      <c r="D915" s="6">
        <f>IF($A915&gt;DataEnd,NA(),IFERROR(INDEX('iBoxx inputs'!B:B,MATCH($A915,'iBoxx inputs'!$A:$A,0)),D914))</f>
        <v>6.2359363953054503</v>
      </c>
      <c r="E915" s="6">
        <f>IF($A915&gt;DataEnd,NA(),IFERROR(INDEX('iBoxx inputs'!C:C,MATCH($A915,'iBoxx inputs'!$A:$A,0)),E914))</f>
        <v>6.50260419848202</v>
      </c>
      <c r="F915" s="6">
        <f>IF($A915&gt;DataEnd,NA(),IFERROR(INDEX('Bank of England inputs'!D:D,MATCH($A915,'Bank of England inputs'!$A:$A,0),0),F914))</f>
        <v>2.4028130494237132</v>
      </c>
      <c r="H915" s="5">
        <f t="shared" si="43"/>
        <v>37116</v>
      </c>
      <c r="I915" s="6">
        <f t="shared" si="44"/>
        <v>6.3692702968937347</v>
      </c>
      <c r="J915" s="6">
        <f t="shared" si="42"/>
        <v>3.8733869991985914</v>
      </c>
    </row>
    <row r="916" spans="1:10" x14ac:dyDescent="0.2">
      <c r="A916" s="5">
        <f>IF(AND(dateA=1,A915&lt;DataEnd),'iBoxx inputs'!A920,IF(AND(dateA=2,A915&lt;DataEnd),'Bank of England inputs'!A920,IF(dateA=3,A915+1,IF(dateA=4,WORKDAY(A915,1,),WORKDAY(A915,1,holidayQ)))))</f>
        <v>37117</v>
      </c>
      <c r="B916" s="35">
        <f>MATCH(A916,'iBoxx inputs'!A:A,0)</f>
        <v>962</v>
      </c>
      <c r="C916" s="35">
        <f>MATCH(A916,'Bank of England inputs'!A:A,0)</f>
        <v>920</v>
      </c>
      <c r="D916" s="6">
        <f>IF($A916&gt;DataEnd,NA(),IFERROR(INDEX('iBoxx inputs'!B:B,MATCH($A916,'iBoxx inputs'!$A:$A,0)),D915))</f>
        <v>6.2955595918985203</v>
      </c>
      <c r="E916" s="6">
        <f>IF($A916&gt;DataEnd,NA(),IFERROR(INDEX('iBoxx inputs'!C:C,MATCH($A916,'iBoxx inputs'!$A:$A,0)),E915))</f>
        <v>6.55771504277911</v>
      </c>
      <c r="F916" s="6">
        <f>IF($A916&gt;DataEnd,NA(),IFERROR(INDEX('Bank of England inputs'!D:D,MATCH($A916,'Bank of England inputs'!$A:$A,0),0),F915))</f>
        <v>2.4316406249999867</v>
      </c>
      <c r="H916" s="5">
        <f t="shared" si="43"/>
        <v>37117</v>
      </c>
      <c r="I916" s="6">
        <f t="shared" si="44"/>
        <v>6.4266373173388152</v>
      </c>
      <c r="J916" s="6">
        <f t="shared" si="42"/>
        <v>3.9001588454142144</v>
      </c>
    </row>
    <row r="917" spans="1:10" x14ac:dyDescent="0.2">
      <c r="A917" s="5">
        <f>IF(AND(dateA=1,A916&lt;DataEnd),'iBoxx inputs'!A921,IF(AND(dateA=2,A916&lt;DataEnd),'Bank of England inputs'!A921,IF(dateA=3,A916+1,IF(dateA=4,WORKDAY(A916,1,),WORKDAY(A916,1,holidayQ)))))</f>
        <v>37118</v>
      </c>
      <c r="B917" s="35">
        <f>MATCH(A917,'iBoxx inputs'!A:A,0)</f>
        <v>963</v>
      </c>
      <c r="C917" s="35">
        <f>MATCH(A917,'Bank of England inputs'!A:A,0)</f>
        <v>921</v>
      </c>
      <c r="D917" s="6">
        <f>IF($A917&gt;DataEnd,NA(),IFERROR(INDEX('iBoxx inputs'!B:B,MATCH($A917,'iBoxx inputs'!$A:$A,0)),D916))</f>
        <v>6.3069315618363397</v>
      </c>
      <c r="E917" s="6">
        <f>IF($A917&gt;DataEnd,NA(),IFERROR(INDEX('iBoxx inputs'!C:C,MATCH($A917,'iBoxx inputs'!$A:$A,0)),E916))</f>
        <v>6.5870297696279199</v>
      </c>
      <c r="F917" s="6">
        <f>IF($A917&gt;DataEnd,NA(),IFERROR(INDEX('Bank of England inputs'!D:D,MATCH($A917,'Bank of England inputs'!$A:$A,0),0),F916))</f>
        <v>2.5210084033613356</v>
      </c>
      <c r="H917" s="5">
        <f t="shared" si="43"/>
        <v>37118</v>
      </c>
      <c r="I917" s="6">
        <f t="shared" si="44"/>
        <v>6.4469806657321298</v>
      </c>
      <c r="J917" s="6">
        <f t="shared" si="42"/>
        <v>3.829431960837093</v>
      </c>
    </row>
    <row r="918" spans="1:10" x14ac:dyDescent="0.2">
      <c r="A918" s="5">
        <f>IF(AND(dateA=1,A917&lt;DataEnd),'iBoxx inputs'!A922,IF(AND(dateA=2,A917&lt;DataEnd),'Bank of England inputs'!A922,IF(dateA=3,A917+1,IF(dateA=4,WORKDAY(A917,1,),WORKDAY(A917,1,holidayQ)))))</f>
        <v>37119</v>
      </c>
      <c r="B918" s="35">
        <f>MATCH(A918,'iBoxx inputs'!A:A,0)</f>
        <v>964</v>
      </c>
      <c r="C918" s="35">
        <f>MATCH(A918,'Bank of England inputs'!A:A,0)</f>
        <v>922</v>
      </c>
      <c r="D918" s="6">
        <f>IF($A918&gt;DataEnd,NA(),IFERROR(INDEX('iBoxx inputs'!B:B,MATCH($A918,'iBoxx inputs'!$A:$A,0)),D917))</f>
        <v>6.25736329945018</v>
      </c>
      <c r="E918" s="6">
        <f>IF($A918&gt;DataEnd,NA(),IFERROR(INDEX('iBoxx inputs'!C:C,MATCH($A918,'iBoxx inputs'!$A:$A,0)),E917))</f>
        <v>6.5456663747348198</v>
      </c>
      <c r="F918" s="6">
        <f>IF($A918&gt;DataEnd,NA(),IFERROR(INDEX('Bank of England inputs'!D:D,MATCH($A918,'Bank of England inputs'!$A:$A,0),0),F917))</f>
        <v>2.501710153425174</v>
      </c>
      <c r="H918" s="5">
        <f t="shared" si="43"/>
        <v>37119</v>
      </c>
      <c r="I918" s="6">
        <f t="shared" si="44"/>
        <v>6.4015148370924999</v>
      </c>
      <c r="J918" s="6">
        <f t="shared" si="42"/>
        <v>3.8046240183018165</v>
      </c>
    </row>
    <row r="919" spans="1:10" x14ac:dyDescent="0.2">
      <c r="A919" s="5">
        <f>IF(AND(dateA=1,A918&lt;DataEnd),'iBoxx inputs'!A923,IF(AND(dateA=2,A918&lt;DataEnd),'Bank of England inputs'!A923,IF(dateA=3,A918+1,IF(dateA=4,WORKDAY(A918,1,),WORKDAY(A918,1,holidayQ)))))</f>
        <v>37120</v>
      </c>
      <c r="B919" s="35">
        <f>MATCH(A919,'iBoxx inputs'!A:A,0)</f>
        <v>965</v>
      </c>
      <c r="C919" s="35">
        <f>MATCH(A919,'Bank of England inputs'!A:A,0)</f>
        <v>923</v>
      </c>
      <c r="D919" s="6">
        <f>IF($A919&gt;DataEnd,NA(),IFERROR(INDEX('iBoxx inputs'!B:B,MATCH($A919,'iBoxx inputs'!$A:$A,0)),D918))</f>
        <v>6.1743140819513096</v>
      </c>
      <c r="E919" s="6">
        <f>IF($A919&gt;DataEnd,NA(),IFERROR(INDEX('iBoxx inputs'!C:C,MATCH($A919,'iBoxx inputs'!$A:$A,0)),E918))</f>
        <v>6.4653699878816697</v>
      </c>
      <c r="F919" s="6">
        <f>IF($A919&gt;DataEnd,NA(),IFERROR(INDEX('Bank of England inputs'!D:D,MATCH($A919,'Bank of England inputs'!$A:$A,0),0),F918))</f>
        <v>2.453328120418341</v>
      </c>
      <c r="H919" s="5">
        <f t="shared" si="43"/>
        <v>37120</v>
      </c>
      <c r="I919" s="6">
        <f t="shared" si="44"/>
        <v>6.3198420349164897</v>
      </c>
      <c r="J919" s="6">
        <f t="shared" si="42"/>
        <v>3.7739270997167118</v>
      </c>
    </row>
    <row r="920" spans="1:10" x14ac:dyDescent="0.2">
      <c r="A920" s="5">
        <f>IF(AND(dateA=1,A919&lt;DataEnd),'iBoxx inputs'!A924,IF(AND(dateA=2,A919&lt;DataEnd),'Bank of England inputs'!A924,IF(dateA=3,A919+1,IF(dateA=4,WORKDAY(A919,1,),WORKDAY(A919,1,holidayQ)))))</f>
        <v>37123</v>
      </c>
      <c r="B920" s="35">
        <f>MATCH(A920,'iBoxx inputs'!A:A,0)</f>
        <v>966</v>
      </c>
      <c r="C920" s="35">
        <f>MATCH(A920,'Bank of England inputs'!A:A,0)</f>
        <v>924</v>
      </c>
      <c r="D920" s="6">
        <f>IF($A920&gt;DataEnd,NA(),IFERROR(INDEX('iBoxx inputs'!B:B,MATCH($A920,'iBoxx inputs'!$A:$A,0)),D919))</f>
        <v>6.21586577806079</v>
      </c>
      <c r="E920" s="6">
        <f>IF($A920&gt;DataEnd,NA(),IFERROR(INDEX('iBoxx inputs'!C:C,MATCH($A920,'iBoxx inputs'!$A:$A,0)),E919))</f>
        <v>6.5010292557865696</v>
      </c>
      <c r="F920" s="6">
        <f>IF($A920&gt;DataEnd,NA(),IFERROR(INDEX('Bank of England inputs'!D:D,MATCH($A920,'Bank of England inputs'!$A:$A,0),0),F919))</f>
        <v>2.4826507672759401</v>
      </c>
      <c r="H920" s="5">
        <f t="shared" si="43"/>
        <v>37123</v>
      </c>
      <c r="I920" s="6">
        <f t="shared" si="44"/>
        <v>6.3584475169236798</v>
      </c>
      <c r="J920" s="6">
        <f t="shared" si="42"/>
        <v>3.7819052499423966</v>
      </c>
    </row>
    <row r="921" spans="1:10" x14ac:dyDescent="0.2">
      <c r="A921" s="5">
        <f>IF(AND(dateA=1,A920&lt;DataEnd),'iBoxx inputs'!A925,IF(AND(dateA=2,A920&lt;DataEnd),'Bank of England inputs'!A925,IF(dateA=3,A920+1,IF(dateA=4,WORKDAY(A920,1,),WORKDAY(A920,1,holidayQ)))))</f>
        <v>37124</v>
      </c>
      <c r="B921" s="35">
        <f>MATCH(A921,'iBoxx inputs'!A:A,0)</f>
        <v>967</v>
      </c>
      <c r="C921" s="35">
        <f>MATCH(A921,'Bank of England inputs'!A:A,0)</f>
        <v>925</v>
      </c>
      <c r="D921" s="6">
        <f>IF($A921&gt;DataEnd,NA(),IFERROR(INDEX('iBoxx inputs'!B:B,MATCH($A921,'iBoxx inputs'!$A:$A,0)),D920))</f>
        <v>6.23229193622862</v>
      </c>
      <c r="E921" s="6">
        <f>IF($A921&gt;DataEnd,NA(),IFERROR(INDEX('iBoxx inputs'!C:C,MATCH($A921,'iBoxx inputs'!$A:$A,0)),E920))</f>
        <v>6.5211407339632697</v>
      </c>
      <c r="F921" s="6">
        <f>IF($A921&gt;DataEnd,NA(),IFERROR(INDEX('Bank of England inputs'!D:D,MATCH($A921,'Bank of England inputs'!$A:$A,0),0),F920))</f>
        <v>2.4723932375647184</v>
      </c>
      <c r="H921" s="5">
        <f t="shared" si="43"/>
        <v>37124</v>
      </c>
      <c r="I921" s="6">
        <f t="shared" si="44"/>
        <v>6.3767163350959448</v>
      </c>
      <c r="J921" s="6">
        <f t="shared" si="42"/>
        <v>3.8101219013004783</v>
      </c>
    </row>
    <row r="922" spans="1:10" x14ac:dyDescent="0.2">
      <c r="A922" s="5">
        <f>IF(AND(dateA=1,A921&lt;DataEnd),'iBoxx inputs'!A926,IF(AND(dateA=2,A921&lt;DataEnd),'Bank of England inputs'!A926,IF(dateA=3,A921+1,IF(dateA=4,WORKDAY(A921,1,),WORKDAY(A921,1,holidayQ)))))</f>
        <v>37125</v>
      </c>
      <c r="B922" s="35">
        <f>MATCH(A922,'iBoxx inputs'!A:A,0)</f>
        <v>968</v>
      </c>
      <c r="C922" s="35">
        <f>MATCH(A922,'Bank of England inputs'!A:A,0)</f>
        <v>926</v>
      </c>
      <c r="D922" s="6">
        <f>IF($A922&gt;DataEnd,NA(),IFERROR(INDEX('iBoxx inputs'!B:B,MATCH($A922,'iBoxx inputs'!$A:$A,0)),D921))</f>
        <v>6.2480972806503798</v>
      </c>
      <c r="E922" s="6">
        <f>IF($A922&gt;DataEnd,NA(),IFERROR(INDEX('iBoxx inputs'!C:C,MATCH($A922,'iBoxx inputs'!$A:$A,0)),E921))</f>
        <v>6.5455628780769999</v>
      </c>
      <c r="F922" s="6">
        <f>IF($A922&gt;DataEnd,NA(),IFERROR(INDEX('Bank of England inputs'!D:D,MATCH($A922,'Bank of England inputs'!$A:$A,0),0),F921))</f>
        <v>2.4819230017588234</v>
      </c>
      <c r="H922" s="5">
        <f t="shared" si="43"/>
        <v>37125</v>
      </c>
      <c r="I922" s="6">
        <f t="shared" si="44"/>
        <v>6.3968300793636903</v>
      </c>
      <c r="J922" s="6">
        <f t="shared" si="42"/>
        <v>3.8200952547872147</v>
      </c>
    </row>
    <row r="923" spans="1:10" x14ac:dyDescent="0.2">
      <c r="A923" s="5">
        <f>IF(AND(dateA=1,A922&lt;DataEnd),'iBoxx inputs'!A927,IF(AND(dateA=2,A922&lt;DataEnd),'Bank of England inputs'!A927,IF(dateA=3,A922+1,IF(dateA=4,WORKDAY(A922,1,),WORKDAY(A922,1,holidayQ)))))</f>
        <v>37126</v>
      </c>
      <c r="B923" s="35">
        <f>MATCH(A923,'iBoxx inputs'!A:A,0)</f>
        <v>969</v>
      </c>
      <c r="C923" s="35">
        <f>MATCH(A923,'Bank of England inputs'!A:A,0)</f>
        <v>927</v>
      </c>
      <c r="D923" s="6">
        <f>IF($A923&gt;DataEnd,NA(),IFERROR(INDEX('iBoxx inputs'!B:B,MATCH($A923,'iBoxx inputs'!$A:$A,0)),D922))</f>
        <v>6.2373536415736499</v>
      </c>
      <c r="E923" s="6">
        <f>IF($A923&gt;DataEnd,NA(),IFERROR(INDEX('iBoxx inputs'!C:C,MATCH($A923,'iBoxx inputs'!$A:$A,0)),E922))</f>
        <v>6.5361371995922202</v>
      </c>
      <c r="F923" s="6">
        <f>IF($A923&gt;DataEnd,NA(),IFERROR(INDEX('Bank of England inputs'!D:D,MATCH($A923,'Bank of England inputs'!$A:$A,0),0),F922))</f>
        <v>2.4719101123595433</v>
      </c>
      <c r="H923" s="5">
        <f t="shared" si="43"/>
        <v>37126</v>
      </c>
      <c r="I923" s="6">
        <f t="shared" si="44"/>
        <v>6.386745420582935</v>
      </c>
      <c r="J923" s="6">
        <f t="shared" si="42"/>
        <v>3.8203984915776479</v>
      </c>
    </row>
    <row r="924" spans="1:10" x14ac:dyDescent="0.2">
      <c r="A924" s="5">
        <f>IF(AND(dateA=1,A923&lt;DataEnd),'iBoxx inputs'!A928,IF(AND(dateA=2,A923&lt;DataEnd),'Bank of England inputs'!A928,IF(dateA=3,A923+1,IF(dateA=4,WORKDAY(A923,1,),WORKDAY(A923,1,holidayQ)))))</f>
        <v>37127</v>
      </c>
      <c r="B924" s="35">
        <f>MATCH(A924,'iBoxx inputs'!A:A,0)</f>
        <v>970</v>
      </c>
      <c r="C924" s="35">
        <f>MATCH(A924,'Bank of England inputs'!A:A,0)</f>
        <v>928</v>
      </c>
      <c r="D924" s="6">
        <f>IF($A924&gt;DataEnd,NA(),IFERROR(INDEX('iBoxx inputs'!B:B,MATCH($A924,'iBoxx inputs'!$A:$A,0)),D923))</f>
        <v>6.2611109704216901</v>
      </c>
      <c r="E924" s="6">
        <f>IF($A924&gt;DataEnd,NA(),IFERROR(INDEX('iBoxx inputs'!C:C,MATCH($A924,'iBoxx inputs'!$A:$A,0)),E923))</f>
        <v>6.5650339314575001</v>
      </c>
      <c r="F924" s="6">
        <f>IF($A924&gt;DataEnd,NA(),IFERROR(INDEX('Bank of England inputs'!D:D,MATCH($A924,'Bank of England inputs'!$A:$A,0),0),F923))</f>
        <v>2.481195662791813</v>
      </c>
      <c r="H924" s="5">
        <f t="shared" si="43"/>
        <v>37127</v>
      </c>
      <c r="I924" s="6">
        <f t="shared" si="44"/>
        <v>6.4130724509395947</v>
      </c>
      <c r="J924" s="6">
        <f t="shared" si="42"/>
        <v>3.8366812201190426</v>
      </c>
    </row>
    <row r="925" spans="1:10" x14ac:dyDescent="0.2">
      <c r="A925" s="5">
        <f>IF(AND(dateA=1,A924&lt;DataEnd),'iBoxx inputs'!A929,IF(AND(dateA=2,A924&lt;DataEnd),'Bank of England inputs'!A929,IF(dateA=3,A924+1,IF(dateA=4,WORKDAY(A924,1,),WORKDAY(A924,1,holidayQ)))))</f>
        <v>37131</v>
      </c>
      <c r="B925" s="35">
        <f>MATCH(A925,'iBoxx inputs'!A:A,0)</f>
        <v>972</v>
      </c>
      <c r="C925" s="35">
        <f>MATCH(A925,'Bank of England inputs'!A:A,0)</f>
        <v>929</v>
      </c>
      <c r="D925" s="6">
        <f>IF($A925&gt;DataEnd,NA(),IFERROR(INDEX('iBoxx inputs'!B:B,MATCH($A925,'iBoxx inputs'!$A:$A,0)),D924))</f>
        <v>6.1945999450426497</v>
      </c>
      <c r="E925" s="6">
        <f>IF($A925&gt;DataEnd,NA(),IFERROR(INDEX('iBoxx inputs'!C:C,MATCH($A925,'iBoxx inputs'!$A:$A,0)),E924))</f>
        <v>6.4947731986609396</v>
      </c>
      <c r="F925" s="6">
        <f>IF($A925&gt;DataEnd,NA(),IFERROR(INDEX('Bank of England inputs'!D:D,MATCH($A925,'Bank of England inputs'!$A:$A,0),0),F924))</f>
        <v>2.4130519734271161</v>
      </c>
      <c r="H925" s="5">
        <f t="shared" si="43"/>
        <v>37131</v>
      </c>
      <c r="I925" s="6">
        <f t="shared" si="44"/>
        <v>6.3446865718517946</v>
      </c>
      <c r="J925" s="6">
        <f t="shared" si="42"/>
        <v>3.8389975912882734</v>
      </c>
    </row>
    <row r="926" spans="1:10" x14ac:dyDescent="0.2">
      <c r="A926" s="5">
        <f>IF(AND(dateA=1,A925&lt;DataEnd),'iBoxx inputs'!A930,IF(AND(dateA=2,A925&lt;DataEnd),'Bank of England inputs'!A930,IF(dateA=3,A925+1,IF(dateA=4,WORKDAY(A925,1,),WORKDAY(A925,1,holidayQ)))))</f>
        <v>37132</v>
      </c>
      <c r="B926" s="35">
        <f>MATCH(A926,'iBoxx inputs'!A:A,0)</f>
        <v>973</v>
      </c>
      <c r="C926" s="35">
        <f>MATCH(A926,'Bank of England inputs'!A:A,0)</f>
        <v>930</v>
      </c>
      <c r="D926" s="6">
        <f>IF($A926&gt;DataEnd,NA(),IFERROR(INDEX('iBoxx inputs'!B:B,MATCH($A926,'iBoxx inputs'!$A:$A,0)),D925))</f>
        <v>6.2123720855324702</v>
      </c>
      <c r="E926" s="6">
        <f>IF($A926&gt;DataEnd,NA(),IFERROR(INDEX('iBoxx inputs'!C:C,MATCH($A926,'iBoxx inputs'!$A:$A,0)),E925))</f>
        <v>6.5137860008829103</v>
      </c>
      <c r="F926" s="6">
        <f>IF($A926&gt;DataEnd,NA(),IFERROR(INDEX('Bank of England inputs'!D:D,MATCH($A926,'Bank of England inputs'!$A:$A,0),0),F925))</f>
        <v>2.4030477679007456</v>
      </c>
      <c r="H926" s="5">
        <f t="shared" si="43"/>
        <v>37132</v>
      </c>
      <c r="I926" s="6">
        <f t="shared" si="44"/>
        <v>6.3630790432076907</v>
      </c>
      <c r="J926" s="6">
        <f t="shared" si="42"/>
        <v>3.8671029443210214</v>
      </c>
    </row>
    <row r="927" spans="1:10" x14ac:dyDescent="0.2">
      <c r="A927" s="5">
        <f>IF(AND(dateA=1,A926&lt;DataEnd),'iBoxx inputs'!A931,IF(AND(dateA=2,A926&lt;DataEnd),'Bank of England inputs'!A931,IF(dateA=3,A926+1,IF(dateA=4,WORKDAY(A926,1,),WORKDAY(A926,1,holidayQ)))))</f>
        <v>37133</v>
      </c>
      <c r="B927" s="35">
        <f>MATCH(A927,'iBoxx inputs'!A:A,0)</f>
        <v>974</v>
      </c>
      <c r="C927" s="35">
        <f>MATCH(A927,'Bank of England inputs'!A:A,0)</f>
        <v>931</v>
      </c>
      <c r="D927" s="6">
        <f>IF($A927&gt;DataEnd,NA(),IFERROR(INDEX('iBoxx inputs'!B:B,MATCH($A927,'iBoxx inputs'!$A:$A,0)),D926))</f>
        <v>6.2110828826256697</v>
      </c>
      <c r="E927" s="6">
        <f>IF($A927&gt;DataEnd,NA(),IFERROR(INDEX('iBoxx inputs'!C:C,MATCH($A927,'iBoxx inputs'!$A:$A,0)),E926))</f>
        <v>6.50625503619752</v>
      </c>
      <c r="F927" s="6">
        <f>IF($A927&gt;DataEnd,NA(),IFERROR(INDEX('Bank of England inputs'!D:D,MATCH($A927,'Bank of England inputs'!$A:$A,0),0),F926))</f>
        <v>2.3935130910511804</v>
      </c>
      <c r="H927" s="5">
        <f t="shared" si="43"/>
        <v>37133</v>
      </c>
      <c r="I927" s="6">
        <f t="shared" si="44"/>
        <v>6.3586689594115953</v>
      </c>
      <c r="J927" s="6">
        <f t="shared" si="42"/>
        <v>3.8724678435776427</v>
      </c>
    </row>
    <row r="928" spans="1:10" x14ac:dyDescent="0.2">
      <c r="A928" s="5">
        <f>IF(AND(dateA=1,A927&lt;DataEnd),'iBoxx inputs'!A932,IF(AND(dateA=2,A927&lt;DataEnd),'Bank of England inputs'!A932,IF(dateA=3,A927+1,IF(dateA=4,WORKDAY(A927,1,),WORKDAY(A927,1,holidayQ)))))</f>
        <v>37134</v>
      </c>
      <c r="B928" s="35">
        <f>MATCH(A928,'iBoxx inputs'!A:A,0)</f>
        <v>975</v>
      </c>
      <c r="C928" s="35">
        <f>MATCH(A928,'Bank of England inputs'!A:A,0)</f>
        <v>932</v>
      </c>
      <c r="D928" s="6">
        <f>IF($A928&gt;DataEnd,NA(),IFERROR(INDEX('iBoxx inputs'!B:B,MATCH($A928,'iBoxx inputs'!$A:$A,0)),D927))</f>
        <v>6.2658639393488498</v>
      </c>
      <c r="E928" s="6">
        <f>IF($A928&gt;DataEnd,NA(),IFERROR(INDEX('iBoxx inputs'!C:C,MATCH($A928,'iBoxx inputs'!$A:$A,0)),E927))</f>
        <v>6.5647929115946697</v>
      </c>
      <c r="F928" s="6">
        <f>IF($A928&gt;DataEnd,NA(),IFERROR(INDEX('Bank of England inputs'!D:D,MATCH($A928,'Bank of England inputs'!$A:$A,0),0),F927))</f>
        <v>2.4521297381789653</v>
      </c>
      <c r="H928" s="5">
        <f t="shared" si="43"/>
        <v>37134</v>
      </c>
      <c r="I928" s="6">
        <f t="shared" si="44"/>
        <v>6.4153284254717597</v>
      </c>
      <c r="J928" s="6">
        <f t="shared" si="42"/>
        <v>3.8683419245855832</v>
      </c>
    </row>
    <row r="929" spans="1:10" x14ac:dyDescent="0.2">
      <c r="A929" s="5">
        <f>IF(AND(dateA=1,A928&lt;DataEnd),'iBoxx inputs'!A933,IF(AND(dateA=2,A928&lt;DataEnd),'Bank of England inputs'!A933,IF(dateA=3,A928+1,IF(dateA=4,WORKDAY(A928,1,),WORKDAY(A928,1,holidayQ)))))</f>
        <v>37137</v>
      </c>
      <c r="B929" s="35">
        <f>MATCH(A929,'iBoxx inputs'!A:A,0)</f>
        <v>976</v>
      </c>
      <c r="C929" s="35">
        <f>MATCH(A929,'Bank of England inputs'!A:A,0)</f>
        <v>933</v>
      </c>
      <c r="D929" s="6">
        <f>IF($A929&gt;DataEnd,NA(),IFERROR(INDEX('iBoxx inputs'!B:B,MATCH($A929,'iBoxx inputs'!$A:$A,0)),D928))</f>
        <v>6.2579911153420502</v>
      </c>
      <c r="E929" s="6">
        <f>IF($A929&gt;DataEnd,NA(),IFERROR(INDEX('iBoxx inputs'!C:C,MATCH($A929,'iBoxx inputs'!$A:$A,0)),E928))</f>
        <v>6.6016329959749402</v>
      </c>
      <c r="F929" s="6">
        <f>IF($A929&gt;DataEnd,NA(),IFERROR(INDEX('Bank of England inputs'!D:D,MATCH($A929,'Bank of England inputs'!$A:$A,0),0),F928))</f>
        <v>2.4521297381789653</v>
      </c>
      <c r="H929" s="5">
        <f t="shared" si="43"/>
        <v>37137</v>
      </c>
      <c r="I929" s="6">
        <f t="shared" si="44"/>
        <v>6.4298120556584948</v>
      </c>
      <c r="J929" s="6">
        <f t="shared" si="42"/>
        <v>3.8824788978468971</v>
      </c>
    </row>
    <row r="930" spans="1:10" x14ac:dyDescent="0.2">
      <c r="A930" s="5">
        <f>IF(AND(dateA=1,A929&lt;DataEnd),'iBoxx inputs'!A934,IF(AND(dateA=2,A929&lt;DataEnd),'Bank of England inputs'!A934,IF(dateA=3,A929+1,IF(dateA=4,WORKDAY(A929,1,),WORKDAY(A929,1,holidayQ)))))</f>
        <v>37138</v>
      </c>
      <c r="B930" s="35">
        <f>MATCH(A930,'iBoxx inputs'!A:A,0)</f>
        <v>977</v>
      </c>
      <c r="C930" s="35">
        <f>MATCH(A930,'Bank of England inputs'!A:A,0)</f>
        <v>934</v>
      </c>
      <c r="D930" s="6">
        <f>IF($A930&gt;DataEnd,NA(),IFERROR(INDEX('iBoxx inputs'!B:B,MATCH($A930,'iBoxx inputs'!$A:$A,0)),D929))</f>
        <v>6.4116990667453804</v>
      </c>
      <c r="E930" s="6">
        <f>IF($A930&gt;DataEnd,NA(),IFERROR(INDEX('iBoxx inputs'!C:C,MATCH($A930,'iBoxx inputs'!$A:$A,0)),E929))</f>
        <v>6.7644800200172499</v>
      </c>
      <c r="F930" s="6">
        <f>IF($A930&gt;DataEnd,NA(),IFERROR(INDEX('Bank of England inputs'!D:D,MATCH($A930,'Bank of England inputs'!$A:$A,0),0),F929))</f>
        <v>2.528802968170285</v>
      </c>
      <c r="H930" s="5">
        <f t="shared" si="43"/>
        <v>37138</v>
      </c>
      <c r="I930" s="6">
        <f t="shared" si="44"/>
        <v>6.5880895433813151</v>
      </c>
      <c r="J930" s="6">
        <f t="shared" si="42"/>
        <v>3.9591670415495273</v>
      </c>
    </row>
    <row r="931" spans="1:10" x14ac:dyDescent="0.2">
      <c r="A931" s="5">
        <f>IF(AND(dateA=1,A930&lt;DataEnd),'iBoxx inputs'!A935,IF(AND(dateA=2,A930&lt;DataEnd),'Bank of England inputs'!A935,IF(dateA=3,A930+1,IF(dateA=4,WORKDAY(A930,1,),WORKDAY(A930,1,holidayQ)))))</f>
        <v>37139</v>
      </c>
      <c r="B931" s="35">
        <f>MATCH(A931,'iBoxx inputs'!A:A,0)</f>
        <v>978</v>
      </c>
      <c r="C931" s="35">
        <f>MATCH(A931,'Bank of England inputs'!A:A,0)</f>
        <v>935</v>
      </c>
      <c r="D931" s="6">
        <f>IF($A931&gt;DataEnd,NA(),IFERROR(INDEX('iBoxx inputs'!B:B,MATCH($A931,'iBoxx inputs'!$A:$A,0)),D930))</f>
        <v>6.48500127366695</v>
      </c>
      <c r="E931" s="6">
        <f>IF($A931&gt;DataEnd,NA(),IFERROR(INDEX('iBoxx inputs'!C:C,MATCH($A931,'iBoxx inputs'!$A:$A,0)),E930))</f>
        <v>6.84033789576847</v>
      </c>
      <c r="F931" s="6">
        <f>IF($A931&gt;DataEnd,NA(),IFERROR(INDEX('Bank of England inputs'!D:D,MATCH($A931,'Bank of England inputs'!$A:$A,0),0),F930))</f>
        <v>2.5280624694973275</v>
      </c>
      <c r="H931" s="5">
        <f t="shared" si="43"/>
        <v>37139</v>
      </c>
      <c r="I931" s="6">
        <f t="shared" si="44"/>
        <v>6.66266958471771</v>
      </c>
      <c r="J931" s="6">
        <f t="shared" si="42"/>
        <v>4.0326589770975696</v>
      </c>
    </row>
    <row r="932" spans="1:10" x14ac:dyDescent="0.2">
      <c r="A932" s="5">
        <f>IF(AND(dateA=1,A931&lt;DataEnd),'iBoxx inputs'!A936,IF(AND(dateA=2,A931&lt;DataEnd),'Bank of England inputs'!A936,IF(dateA=3,A931+1,IF(dateA=4,WORKDAY(A931,1,),WORKDAY(A931,1,holidayQ)))))</f>
        <v>37140</v>
      </c>
      <c r="B932" s="35">
        <f>MATCH(A932,'iBoxx inputs'!A:A,0)</f>
        <v>979</v>
      </c>
      <c r="C932" s="35">
        <f>MATCH(A932,'Bank of England inputs'!A:A,0)</f>
        <v>936</v>
      </c>
      <c r="D932" s="6">
        <f>IF($A932&gt;DataEnd,NA(),IFERROR(INDEX('iBoxx inputs'!B:B,MATCH($A932,'iBoxx inputs'!$A:$A,0)),D931))</f>
        <v>6.4821110716311701</v>
      </c>
      <c r="E932" s="6">
        <f>IF($A932&gt;DataEnd,NA(),IFERROR(INDEX('iBoxx inputs'!C:C,MATCH($A932,'iBoxx inputs'!$A:$A,0)),E931))</f>
        <v>6.8373940401160098</v>
      </c>
      <c r="F932" s="6">
        <f>IF($A932&gt;DataEnd,NA(),IFERROR(INDEX('Bank of England inputs'!D:D,MATCH($A932,'Bank of England inputs'!$A:$A,0),0),F931))</f>
        <v>2.4887761077493797</v>
      </c>
      <c r="H932" s="5">
        <f t="shared" si="43"/>
        <v>37140</v>
      </c>
      <c r="I932" s="6">
        <f t="shared" si="44"/>
        <v>6.6597525558735899</v>
      </c>
      <c r="J932" s="6">
        <f t="shared" si="42"/>
        <v>4.0696909520503421</v>
      </c>
    </row>
    <row r="933" spans="1:10" x14ac:dyDescent="0.2">
      <c r="A933" s="5">
        <f>IF(AND(dateA=1,A932&lt;DataEnd),'iBoxx inputs'!A937,IF(AND(dateA=2,A932&lt;DataEnd),'Bank of England inputs'!A937,IF(dateA=3,A932+1,IF(dateA=4,WORKDAY(A932,1,),WORKDAY(A932,1,holidayQ)))))</f>
        <v>37141</v>
      </c>
      <c r="B933" s="35">
        <f>MATCH(A933,'iBoxx inputs'!A:A,0)</f>
        <v>980</v>
      </c>
      <c r="C933" s="35">
        <f>MATCH(A933,'Bank of England inputs'!A:A,0)</f>
        <v>937</v>
      </c>
      <c r="D933" s="6">
        <f>IF($A933&gt;DataEnd,NA(),IFERROR(INDEX('iBoxx inputs'!B:B,MATCH($A933,'iBoxx inputs'!$A:$A,0)),D932))</f>
        <v>6.4261298499852</v>
      </c>
      <c r="E933" s="6">
        <f>IF($A933&gt;DataEnd,NA(),IFERROR(INDEX('iBoxx inputs'!C:C,MATCH($A933,'iBoxx inputs'!$A:$A,0)),E932))</f>
        <v>6.7799915125188299</v>
      </c>
      <c r="F933" s="6">
        <f>IF($A933&gt;DataEnd,NA(),IFERROR(INDEX('Bank of England inputs'!D:D,MATCH($A933,'Bank of England inputs'!$A:$A,0),0),F932))</f>
        <v>2.4404529480671844</v>
      </c>
      <c r="H933" s="5">
        <f t="shared" si="43"/>
        <v>37141</v>
      </c>
      <c r="I933" s="6">
        <f t="shared" si="44"/>
        <v>6.603060681252015</v>
      </c>
      <c r="J933" s="6">
        <f t="shared" si="42"/>
        <v>4.0634413587521845</v>
      </c>
    </row>
    <row r="934" spans="1:10" x14ac:dyDescent="0.2">
      <c r="A934" s="5">
        <f>IF(AND(dateA=1,A933&lt;DataEnd),'iBoxx inputs'!A938,IF(AND(dateA=2,A933&lt;DataEnd),'Bank of England inputs'!A938,IF(dateA=3,A933+1,IF(dateA=4,WORKDAY(A933,1,),WORKDAY(A933,1,holidayQ)))))</f>
        <v>37144</v>
      </c>
      <c r="B934" s="35">
        <f>MATCH(A934,'iBoxx inputs'!A:A,0)</f>
        <v>981</v>
      </c>
      <c r="C934" s="35">
        <f>MATCH(A934,'Bank of England inputs'!A:A,0)</f>
        <v>938</v>
      </c>
      <c r="D934" s="6">
        <f>IF($A934&gt;DataEnd,NA(),IFERROR(INDEX('iBoxx inputs'!B:B,MATCH($A934,'iBoxx inputs'!$A:$A,0)),D933))</f>
        <v>6.4375508003913096</v>
      </c>
      <c r="E934" s="6">
        <f>IF($A934&gt;DataEnd,NA(),IFERROR(INDEX('iBoxx inputs'!C:C,MATCH($A934,'iBoxx inputs'!$A:$A,0)),E933))</f>
        <v>6.7869112001944103</v>
      </c>
      <c r="F934" s="6">
        <f>IF($A934&gt;DataEnd,NA(),IFERROR(INDEX('Bank of England inputs'!D:D,MATCH($A934,'Bank of England inputs'!$A:$A,0),0),F933))</f>
        <v>2.4504539685639148</v>
      </c>
      <c r="H934" s="5">
        <f t="shared" si="43"/>
        <v>37144</v>
      </c>
      <c r="I934" s="6">
        <f t="shared" si="44"/>
        <v>6.6122310002928604</v>
      </c>
      <c r="J934" s="6">
        <f t="shared" si="42"/>
        <v>4.0622338608728548</v>
      </c>
    </row>
    <row r="935" spans="1:10" x14ac:dyDescent="0.2">
      <c r="A935" s="5">
        <f>IF(AND(dateA=1,A934&lt;DataEnd),'iBoxx inputs'!A939,IF(AND(dateA=2,A934&lt;DataEnd),'Bank of England inputs'!A939,IF(dateA=3,A934+1,IF(dateA=4,WORKDAY(A934,1,),WORKDAY(A934,1,holidayQ)))))</f>
        <v>37145</v>
      </c>
      <c r="B935" s="35">
        <f>MATCH(A935,'iBoxx inputs'!A:A,0)</f>
        <v>982</v>
      </c>
      <c r="C935" s="35">
        <f>MATCH(A935,'Bank of England inputs'!A:A,0)</f>
        <v>939</v>
      </c>
      <c r="D935" s="6">
        <f>IF($A935&gt;DataEnd,NA(),IFERROR(INDEX('iBoxx inputs'!B:B,MATCH($A935,'iBoxx inputs'!$A:$A,0)),D934))</f>
        <v>6.41641725727946</v>
      </c>
      <c r="E935" s="6">
        <f>IF($A935&gt;DataEnd,NA(),IFERROR(INDEX('iBoxx inputs'!C:C,MATCH($A935,'iBoxx inputs'!$A:$A,0)),E934))</f>
        <v>6.7651176542512497</v>
      </c>
      <c r="F935" s="6">
        <f>IF($A935&gt;DataEnd,NA(),IFERROR(INDEX('Bank of England inputs'!D:D,MATCH($A935,'Bank of England inputs'!$A:$A,0),0),F934))</f>
        <v>2.4114029093039058</v>
      </c>
      <c r="H935" s="5">
        <f t="shared" si="43"/>
        <v>37145</v>
      </c>
      <c r="I935" s="6">
        <f t="shared" si="44"/>
        <v>6.5907674557653548</v>
      </c>
      <c r="J935" s="6">
        <f t="shared" si="42"/>
        <v>4.0809562487516216</v>
      </c>
    </row>
    <row r="936" spans="1:10" x14ac:dyDescent="0.2">
      <c r="A936" s="5">
        <f>IF(AND(dateA=1,A935&lt;DataEnd),'iBoxx inputs'!A940,IF(AND(dateA=2,A935&lt;DataEnd),'Bank of England inputs'!A940,IF(dateA=3,A935+1,IF(dateA=4,WORKDAY(A935,1,),WORKDAY(A935,1,holidayQ)))))</f>
        <v>37146</v>
      </c>
      <c r="B936" s="35">
        <f>MATCH(A936,'iBoxx inputs'!A:A,0)</f>
        <v>983</v>
      </c>
      <c r="C936" s="35">
        <f>MATCH(A936,'Bank of England inputs'!A:A,0)</f>
        <v>940</v>
      </c>
      <c r="D936" s="6">
        <f>IF($A936&gt;DataEnd,NA(),IFERROR(INDEX('iBoxx inputs'!B:B,MATCH($A936,'iBoxx inputs'!$A:$A,0)),D935))</f>
        <v>6.5236044866496004</v>
      </c>
      <c r="E936" s="6">
        <f>IF($A936&gt;DataEnd,NA(),IFERROR(INDEX('iBoxx inputs'!C:C,MATCH($A936,'iBoxx inputs'!$A:$A,0)),E935))</f>
        <v>6.8772727940585803</v>
      </c>
      <c r="F936" s="6">
        <f>IF($A936&gt;DataEnd,NA(),IFERROR(INDEX('Bank of England inputs'!D:D,MATCH($A936,'Bank of England inputs'!$A:$A,0),0),F935))</f>
        <v>2.4211656741188969</v>
      </c>
      <c r="H936" s="5">
        <f t="shared" si="43"/>
        <v>37146</v>
      </c>
      <c r="I936" s="6">
        <f t="shared" si="44"/>
        <v>6.7004386403540899</v>
      </c>
      <c r="J936" s="6">
        <f t="shared" si="42"/>
        <v>4.1781139065053097</v>
      </c>
    </row>
    <row r="937" spans="1:10" x14ac:dyDescent="0.2">
      <c r="A937" s="5">
        <f>IF(AND(dateA=1,A936&lt;DataEnd),'iBoxx inputs'!A941,IF(AND(dateA=2,A936&lt;DataEnd),'Bank of England inputs'!A941,IF(dateA=3,A936+1,IF(dateA=4,WORKDAY(A936,1,),WORKDAY(A936,1,holidayQ)))))</f>
        <v>37147</v>
      </c>
      <c r="B937" s="35">
        <f>MATCH(A937,'iBoxx inputs'!A:A,0)</f>
        <v>984</v>
      </c>
      <c r="C937" s="35">
        <f>MATCH(A937,'Bank of England inputs'!A:A,0)</f>
        <v>941</v>
      </c>
      <c r="D937" s="6">
        <f>IF($A937&gt;DataEnd,NA(),IFERROR(INDEX('iBoxx inputs'!B:B,MATCH($A937,'iBoxx inputs'!$A:$A,0)),D936))</f>
        <v>6.6091645318227199</v>
      </c>
      <c r="E937" s="6">
        <f>IF($A937&gt;DataEnd,NA(),IFERROR(INDEX('iBoxx inputs'!C:C,MATCH($A937,'iBoxx inputs'!$A:$A,0)),E936))</f>
        <v>6.9495271689573404</v>
      </c>
      <c r="F937" s="6">
        <f>IF($A937&gt;DataEnd,NA(),IFERROR(INDEX('Bank of England inputs'!D:D,MATCH($A937,'Bank of England inputs'!$A:$A,0),0),F936))</f>
        <v>2.3804878048780731</v>
      </c>
      <c r="H937" s="5">
        <f t="shared" si="43"/>
        <v>37147</v>
      </c>
      <c r="I937" s="6">
        <f t="shared" si="44"/>
        <v>6.7793458503900297</v>
      </c>
      <c r="J937" s="6">
        <f t="shared" si="42"/>
        <v>4.2965785178671334</v>
      </c>
    </row>
    <row r="938" spans="1:10" x14ac:dyDescent="0.2">
      <c r="A938" s="5">
        <f>IF(AND(dateA=1,A937&lt;DataEnd),'iBoxx inputs'!A942,IF(AND(dateA=2,A937&lt;DataEnd),'Bank of England inputs'!A942,IF(dateA=3,A937+1,IF(dateA=4,WORKDAY(A937,1,),WORKDAY(A937,1,holidayQ)))))</f>
        <v>37148</v>
      </c>
      <c r="B938" s="35">
        <f>MATCH(A938,'iBoxx inputs'!A:A,0)</f>
        <v>985</v>
      </c>
      <c r="C938" s="35">
        <f>MATCH(A938,'Bank of England inputs'!A:A,0)</f>
        <v>942</v>
      </c>
      <c r="D938" s="6">
        <f>IF($A938&gt;DataEnd,NA(),IFERROR(INDEX('iBoxx inputs'!B:B,MATCH($A938,'iBoxx inputs'!$A:$A,0)),D937))</f>
        <v>6.5751430415685501</v>
      </c>
      <c r="E938" s="6">
        <f>IF($A938&gt;DataEnd,NA(),IFERROR(INDEX('iBoxx inputs'!C:C,MATCH($A938,'iBoxx inputs'!$A:$A,0)),E937))</f>
        <v>6.9047992331661803</v>
      </c>
      <c r="F938" s="6">
        <f>IF($A938&gt;DataEnd,NA(),IFERROR(INDEX('Bank of England inputs'!D:D,MATCH($A938,'Bank of England inputs'!$A:$A,0),0),F937))</f>
        <v>2.2725056081146944</v>
      </c>
      <c r="H938" s="5">
        <f t="shared" si="43"/>
        <v>37148</v>
      </c>
      <c r="I938" s="6">
        <f t="shared" si="44"/>
        <v>6.7399711373673652</v>
      </c>
      <c r="J938" s="6">
        <f t="shared" si="42"/>
        <v>4.3681979850684449</v>
      </c>
    </row>
    <row r="939" spans="1:10" x14ac:dyDescent="0.2">
      <c r="A939" s="5">
        <f>IF(AND(dateA=1,A938&lt;DataEnd),'iBoxx inputs'!A943,IF(AND(dateA=2,A938&lt;DataEnd),'Bank of England inputs'!A943,IF(dateA=3,A938+1,IF(dateA=4,WORKDAY(A938,1,),WORKDAY(A938,1,holidayQ)))))</f>
        <v>37151</v>
      </c>
      <c r="B939" s="35">
        <f>MATCH(A939,'iBoxx inputs'!A:A,0)</f>
        <v>986</v>
      </c>
      <c r="C939" s="35">
        <f>MATCH(A939,'Bank of England inputs'!A:A,0)</f>
        <v>943</v>
      </c>
      <c r="D939" s="6">
        <f>IF($A939&gt;DataEnd,NA(),IFERROR(INDEX('iBoxx inputs'!B:B,MATCH($A939,'iBoxx inputs'!$A:$A,0)),D938))</f>
        <v>6.7099914610066698</v>
      </c>
      <c r="E939" s="6">
        <f>IF($A939&gt;DataEnd,NA(),IFERROR(INDEX('iBoxx inputs'!C:C,MATCH($A939,'iBoxx inputs'!$A:$A,0)),E938))</f>
        <v>7.0488682755840104</v>
      </c>
      <c r="F939" s="6">
        <f>IF($A939&gt;DataEnd,NA(),IFERROR(INDEX('Bank of England inputs'!D:D,MATCH($A939,'Bank of England inputs'!$A:$A,0),0),F938))</f>
        <v>2.301540862102569</v>
      </c>
      <c r="H939" s="5">
        <f t="shared" si="43"/>
        <v>37151</v>
      </c>
      <c r="I939" s="6">
        <f t="shared" si="44"/>
        <v>6.8794298682953396</v>
      </c>
      <c r="J939" s="6">
        <f t="shared" si="42"/>
        <v>4.4748974136797681</v>
      </c>
    </row>
    <row r="940" spans="1:10" x14ac:dyDescent="0.2">
      <c r="A940" s="5">
        <f>IF(AND(dateA=1,A939&lt;DataEnd),'iBoxx inputs'!A944,IF(AND(dateA=2,A939&lt;DataEnd),'Bank of England inputs'!A944,IF(dateA=3,A939+1,IF(dateA=4,WORKDAY(A939,1,),WORKDAY(A939,1,holidayQ)))))</f>
        <v>37152</v>
      </c>
      <c r="B940" s="35">
        <f>MATCH(A940,'iBoxx inputs'!A:A,0)</f>
        <v>987</v>
      </c>
      <c r="C940" s="35">
        <f>MATCH(A940,'Bank of England inputs'!A:A,0)</f>
        <v>944</v>
      </c>
      <c r="D940" s="6">
        <f>IF($A940&gt;DataEnd,NA(),IFERROR(INDEX('iBoxx inputs'!B:B,MATCH($A940,'iBoxx inputs'!$A:$A,0)),D939))</f>
        <v>6.7207013056963003</v>
      </c>
      <c r="E940" s="6">
        <f>IF($A940&gt;DataEnd,NA(),IFERROR(INDEX('iBoxx inputs'!C:C,MATCH($A940,'iBoxx inputs'!$A:$A,0)),E939))</f>
        <v>7.0593827045027604</v>
      </c>
      <c r="F940" s="6">
        <f>IF($A940&gt;DataEnd,NA(),IFERROR(INDEX('Bank of England inputs'!D:D,MATCH($A940,'Bank of England inputs'!$A:$A,0),0),F939))</f>
        <v>2.281368821292773</v>
      </c>
      <c r="H940" s="5">
        <f t="shared" si="43"/>
        <v>37152</v>
      </c>
      <c r="I940" s="6">
        <f t="shared" si="44"/>
        <v>6.8900420050995308</v>
      </c>
      <c r="J940" s="6">
        <f t="shared" si="42"/>
        <v>4.5058774994095829</v>
      </c>
    </row>
    <row r="941" spans="1:10" x14ac:dyDescent="0.2">
      <c r="A941" s="5">
        <f>IF(AND(dateA=1,A940&lt;DataEnd),'iBoxx inputs'!A945,IF(AND(dateA=2,A940&lt;DataEnd),'Bank of England inputs'!A945,IF(dateA=3,A940+1,IF(dateA=4,WORKDAY(A940,1,),WORKDAY(A940,1,holidayQ)))))</f>
        <v>37153</v>
      </c>
      <c r="B941" s="35">
        <f>MATCH(A941,'iBoxx inputs'!A:A,0)</f>
        <v>988</v>
      </c>
      <c r="C941" s="35">
        <f>MATCH(A941,'Bank of England inputs'!A:A,0)</f>
        <v>945</v>
      </c>
      <c r="D941" s="6">
        <f>IF($A941&gt;DataEnd,NA(),IFERROR(INDEX('iBoxx inputs'!B:B,MATCH($A941,'iBoxx inputs'!$A:$A,0)),D940))</f>
        <v>6.74518146322447</v>
      </c>
      <c r="E941" s="6">
        <f>IF($A941&gt;DataEnd,NA(),IFERROR(INDEX('iBoxx inputs'!C:C,MATCH($A941,'iBoxx inputs'!$A:$A,0)),E940))</f>
        <v>7.0852589214052104</v>
      </c>
      <c r="F941" s="6">
        <f>IF($A941&gt;DataEnd,NA(),IFERROR(INDEX('Bank of England inputs'!D:D,MATCH($A941,'Bank of England inputs'!$A:$A,0),0),F940))</f>
        <v>2.3006434002729614</v>
      </c>
      <c r="H941" s="5">
        <f t="shared" si="43"/>
        <v>37153</v>
      </c>
      <c r="I941" s="6">
        <f t="shared" si="44"/>
        <v>6.9152201923148402</v>
      </c>
      <c r="J941" s="6">
        <f t="shared" si="42"/>
        <v>4.5107993837207427</v>
      </c>
    </row>
    <row r="942" spans="1:10" x14ac:dyDescent="0.2">
      <c r="A942" s="5">
        <f>IF(AND(dateA=1,A941&lt;DataEnd),'iBoxx inputs'!A946,IF(AND(dateA=2,A941&lt;DataEnd),'Bank of England inputs'!A946,IF(dateA=3,A941+1,IF(dateA=4,WORKDAY(A941,1,),WORKDAY(A941,1,holidayQ)))))</f>
        <v>37154</v>
      </c>
      <c r="B942" s="35">
        <f>MATCH(A942,'iBoxx inputs'!A:A,0)</f>
        <v>989</v>
      </c>
      <c r="C942" s="35">
        <f>MATCH(A942,'Bank of England inputs'!A:A,0)</f>
        <v>946</v>
      </c>
      <c r="D942" s="6">
        <f>IF($A942&gt;DataEnd,NA(),IFERROR(INDEX('iBoxx inputs'!B:B,MATCH($A942,'iBoxx inputs'!$A:$A,0)),D941))</f>
        <v>6.7566358567500098</v>
      </c>
      <c r="E942" s="6">
        <f>IF($A942&gt;DataEnd,NA(),IFERROR(INDEX('iBoxx inputs'!C:C,MATCH($A942,'iBoxx inputs'!$A:$A,0)),E941))</f>
        <v>7.1172894881647197</v>
      </c>
      <c r="F942" s="6">
        <f>IF($A942&gt;DataEnd,NA(),IFERROR(INDEX('Bank of England inputs'!D:D,MATCH($A942,'Bank of England inputs'!$A:$A,0),0),F941))</f>
        <v>2.3303432137285585</v>
      </c>
      <c r="H942" s="5">
        <f t="shared" si="43"/>
        <v>37154</v>
      </c>
      <c r="I942" s="6">
        <f t="shared" si="44"/>
        <v>6.9369626724573648</v>
      </c>
      <c r="J942" s="6">
        <f t="shared" si="42"/>
        <v>4.5017140703880409</v>
      </c>
    </row>
    <row r="943" spans="1:10" x14ac:dyDescent="0.2">
      <c r="A943" s="5">
        <f>IF(AND(dateA=1,A942&lt;DataEnd),'iBoxx inputs'!A947,IF(AND(dateA=2,A942&lt;DataEnd),'Bank of England inputs'!A947,IF(dateA=3,A942+1,IF(dateA=4,WORKDAY(A942,1,),WORKDAY(A942,1,holidayQ)))))</f>
        <v>37155</v>
      </c>
      <c r="B943" s="35">
        <f>MATCH(A943,'iBoxx inputs'!A:A,0)</f>
        <v>990</v>
      </c>
      <c r="C943" s="35">
        <f>MATCH(A943,'Bank of England inputs'!A:A,0)</f>
        <v>947</v>
      </c>
      <c r="D943" s="6">
        <f>IF($A943&gt;DataEnd,NA(),IFERROR(INDEX('iBoxx inputs'!B:B,MATCH($A943,'iBoxx inputs'!$A:$A,0)),D942))</f>
        <v>6.7921283126704699</v>
      </c>
      <c r="E943" s="6">
        <f>IF($A943&gt;DataEnd,NA(),IFERROR(INDEX('iBoxx inputs'!C:C,MATCH($A943,'iBoxx inputs'!$A:$A,0)),E942))</f>
        <v>7.1479303204714197</v>
      </c>
      <c r="F943" s="6">
        <f>IF($A943&gt;DataEnd,NA(),IFERROR(INDEX('Bank of England inputs'!D:D,MATCH($A943,'Bank of England inputs'!$A:$A,0),0),F942))</f>
        <v>2.3503023210454499</v>
      </c>
      <c r="H943" s="5">
        <f t="shared" si="43"/>
        <v>37155</v>
      </c>
      <c r="I943" s="6">
        <f t="shared" si="44"/>
        <v>6.9700293165709448</v>
      </c>
      <c r="J943" s="6">
        <f t="shared" si="42"/>
        <v>4.5136427453185579</v>
      </c>
    </row>
    <row r="944" spans="1:10" x14ac:dyDescent="0.2">
      <c r="A944" s="5">
        <f>IF(AND(dateA=1,A943&lt;DataEnd),'iBoxx inputs'!A948,IF(AND(dateA=2,A943&lt;DataEnd),'Bank of England inputs'!A948,IF(dateA=3,A943+1,IF(dateA=4,WORKDAY(A943,1,),WORKDAY(A943,1,holidayQ)))))</f>
        <v>37158</v>
      </c>
      <c r="B944" s="35">
        <f>MATCH(A944,'iBoxx inputs'!A:A,0)</f>
        <v>991</v>
      </c>
      <c r="C944" s="35">
        <f>MATCH(A944,'Bank of England inputs'!A:A,0)</f>
        <v>948</v>
      </c>
      <c r="D944" s="6">
        <f>IF($A944&gt;DataEnd,NA(),IFERROR(INDEX('iBoxx inputs'!B:B,MATCH($A944,'iBoxx inputs'!$A:$A,0)),D943))</f>
        <v>6.8275232370398502</v>
      </c>
      <c r="E944" s="6">
        <f>IF($A944&gt;DataEnd,NA(),IFERROR(INDEX('iBoxx inputs'!C:C,MATCH($A944,'iBoxx inputs'!$A:$A,0)),E943))</f>
        <v>7.1766607602200301</v>
      </c>
      <c r="F944" s="6">
        <f>IF($A944&gt;DataEnd,NA(),IFERROR(INDEX('Bank of England inputs'!D:D,MATCH($A944,'Bank of England inputs'!$A:$A,0),0),F943))</f>
        <v>2.4295053175919845</v>
      </c>
      <c r="H944" s="5">
        <f t="shared" si="43"/>
        <v>37158</v>
      </c>
      <c r="I944" s="6">
        <f t="shared" si="44"/>
        <v>7.0020919986299397</v>
      </c>
      <c r="J944" s="6">
        <f t="shared" si="42"/>
        <v>4.4641303956904022</v>
      </c>
    </row>
    <row r="945" spans="1:10" x14ac:dyDescent="0.2">
      <c r="A945" s="5">
        <f>IF(AND(dateA=1,A944&lt;DataEnd),'iBoxx inputs'!A949,IF(AND(dateA=2,A944&lt;DataEnd),'Bank of England inputs'!A949,IF(dateA=3,A944+1,IF(dateA=4,WORKDAY(A944,1,),WORKDAY(A944,1,holidayQ)))))</f>
        <v>37159</v>
      </c>
      <c r="B945" s="35">
        <f>MATCH(A945,'iBoxx inputs'!A:A,0)</f>
        <v>992</v>
      </c>
      <c r="C945" s="35">
        <f>MATCH(A945,'Bank of England inputs'!A:A,0)</f>
        <v>949</v>
      </c>
      <c r="D945" s="6">
        <f>IF($A945&gt;DataEnd,NA(),IFERROR(INDEX('iBoxx inputs'!B:B,MATCH($A945,'iBoxx inputs'!$A:$A,0)),D944))</f>
        <v>6.8207116281308702</v>
      </c>
      <c r="E945" s="6">
        <f>IF($A945&gt;DataEnd,NA(),IFERROR(INDEX('iBoxx inputs'!C:C,MATCH($A945,'iBoxx inputs'!$A:$A,0)),E944))</f>
        <v>7.1566354825382801</v>
      </c>
      <c r="F945" s="6">
        <f>IF($A945&gt;DataEnd,NA(),IFERROR(INDEX('Bank of England inputs'!D:D,MATCH($A945,'Bank of England inputs'!$A:$A,0),0),F944))</f>
        <v>2.409756097561</v>
      </c>
      <c r="H945" s="5">
        <f t="shared" si="43"/>
        <v>37159</v>
      </c>
      <c r="I945" s="6">
        <f t="shared" si="44"/>
        <v>6.9886735553345751</v>
      </c>
      <c r="J945" s="6">
        <f t="shared" si="42"/>
        <v>4.4711730915670156</v>
      </c>
    </row>
    <row r="946" spans="1:10" x14ac:dyDescent="0.2">
      <c r="A946" s="5">
        <f>IF(AND(dateA=1,A945&lt;DataEnd),'iBoxx inputs'!A950,IF(AND(dateA=2,A945&lt;DataEnd),'Bank of England inputs'!A950,IF(dateA=3,A945+1,IF(dateA=4,WORKDAY(A945,1,),WORKDAY(A945,1,holidayQ)))))</f>
        <v>37160</v>
      </c>
      <c r="B946" s="35">
        <f>MATCH(A946,'iBoxx inputs'!A:A,0)</f>
        <v>993</v>
      </c>
      <c r="C946" s="35">
        <f>MATCH(A946,'Bank of England inputs'!A:A,0)</f>
        <v>950</v>
      </c>
      <c r="D946" s="6">
        <f>IF($A946&gt;DataEnd,NA(),IFERROR(INDEX('iBoxx inputs'!B:B,MATCH($A946,'iBoxx inputs'!$A:$A,0)),D945))</f>
        <v>6.7241522926823398</v>
      </c>
      <c r="E946" s="6">
        <f>IF($A946&gt;DataEnd,NA(),IFERROR(INDEX('iBoxx inputs'!C:C,MATCH($A946,'iBoxx inputs'!$A:$A,0)),E945))</f>
        <v>7.0608003573000904</v>
      </c>
      <c r="F946" s="6">
        <f>IF($A946&gt;DataEnd,NA(),IFERROR(INDEX('Bank of England inputs'!D:D,MATCH($A946,'Bank of England inputs'!$A:$A,0),0),F945))</f>
        <v>2.3310250658343801</v>
      </c>
      <c r="H946" s="5">
        <f t="shared" si="43"/>
        <v>37160</v>
      </c>
      <c r="I946" s="6">
        <f t="shared" si="44"/>
        <v>6.8924763249912147</v>
      </c>
      <c r="J946" s="6">
        <f t="shared" si="42"/>
        <v>4.4575447731733719</v>
      </c>
    </row>
    <row r="947" spans="1:10" x14ac:dyDescent="0.2">
      <c r="A947" s="5">
        <f>IF(AND(dateA=1,A946&lt;DataEnd),'iBoxx inputs'!A951,IF(AND(dateA=2,A946&lt;DataEnd),'Bank of England inputs'!A951,IF(dateA=3,A946+1,IF(dateA=4,WORKDAY(A946,1,),WORKDAY(A946,1,holidayQ)))))</f>
        <v>37161</v>
      </c>
      <c r="B947" s="35">
        <f>MATCH(A947,'iBoxx inputs'!A:A,0)</f>
        <v>994</v>
      </c>
      <c r="C947" s="35">
        <f>MATCH(A947,'Bank of England inputs'!A:A,0)</f>
        <v>951</v>
      </c>
      <c r="D947" s="6">
        <f>IF($A947&gt;DataEnd,NA(),IFERROR(INDEX('iBoxx inputs'!B:B,MATCH($A947,'iBoxx inputs'!$A:$A,0)),D946))</f>
        <v>6.6879321840077397</v>
      </c>
      <c r="E947" s="6">
        <f>IF($A947&gt;DataEnd,NA(),IFERROR(INDEX('iBoxx inputs'!C:C,MATCH($A947,'iBoxx inputs'!$A:$A,0)),E946))</f>
        <v>7.0207871093737904</v>
      </c>
      <c r="F947" s="6">
        <f>IF($A947&gt;DataEnd,NA(),IFERROR(INDEX('Bank of England inputs'!D:D,MATCH($A947,'Bank of England inputs'!$A:$A,0),0),F946))</f>
        <v>2.2317512912971349</v>
      </c>
      <c r="H947" s="5">
        <f t="shared" si="43"/>
        <v>37161</v>
      </c>
      <c r="I947" s="6">
        <f t="shared" si="44"/>
        <v>6.8543596466907655</v>
      </c>
      <c r="J947" s="6">
        <f t="shared" si="42"/>
        <v>4.5216953607906563</v>
      </c>
    </row>
    <row r="948" spans="1:10" x14ac:dyDescent="0.2">
      <c r="A948" s="5">
        <f>IF(AND(dateA=1,A947&lt;DataEnd),'iBoxx inputs'!A952,IF(AND(dateA=2,A947&lt;DataEnd),'Bank of England inputs'!A952,IF(dateA=3,A947+1,IF(dateA=4,WORKDAY(A947,1,),WORKDAY(A947,1,holidayQ)))))</f>
        <v>37162</v>
      </c>
      <c r="B948" s="35">
        <f>MATCH(A948,'iBoxx inputs'!A:A,0)</f>
        <v>995</v>
      </c>
      <c r="C948" s="35">
        <f>MATCH(A948,'Bank of England inputs'!A:A,0)</f>
        <v>952</v>
      </c>
      <c r="D948" s="6">
        <f>IF($A948&gt;DataEnd,NA(),IFERROR(INDEX('iBoxx inputs'!B:B,MATCH($A948,'iBoxx inputs'!$A:$A,0)),D947))</f>
        <v>6.6931424333716496</v>
      </c>
      <c r="E948" s="6">
        <f>IF($A948&gt;DataEnd,NA(),IFERROR(INDEX('iBoxx inputs'!C:C,MATCH($A948,'iBoxx inputs'!$A:$A,0)),E947))</f>
        <v>7.030309671016</v>
      </c>
      <c r="F948" s="6">
        <f>IF($A948&gt;DataEnd,NA(),IFERROR(INDEX('Bank of England inputs'!D:D,MATCH($A948,'Bank of England inputs'!$A:$A,0),0),F947))</f>
        <v>2.2512425689503957</v>
      </c>
      <c r="H948" s="5">
        <f t="shared" si="43"/>
        <v>37162</v>
      </c>
      <c r="I948" s="6">
        <f t="shared" si="44"/>
        <v>6.8617260521938253</v>
      </c>
      <c r="J948" s="6">
        <f t="shared" si="42"/>
        <v>4.5089755072017512</v>
      </c>
    </row>
    <row r="949" spans="1:10" x14ac:dyDescent="0.2">
      <c r="A949" s="5">
        <f>IF(AND(dateA=1,A948&lt;DataEnd),'iBoxx inputs'!A953,IF(AND(dateA=2,A948&lt;DataEnd),'Bank of England inputs'!A953,IF(dateA=3,A948+1,IF(dateA=4,WORKDAY(A948,1,),WORKDAY(A948,1,holidayQ)))))</f>
        <v>37165</v>
      </c>
      <c r="B949" s="35">
        <f>MATCH(A949,'iBoxx inputs'!A:A,0)</f>
        <v>997</v>
      </c>
      <c r="C949" s="35">
        <f>MATCH(A949,'Bank of England inputs'!A:A,0)</f>
        <v>953</v>
      </c>
      <c r="D949" s="6">
        <f>IF($A949&gt;DataEnd,NA(),IFERROR(INDEX('iBoxx inputs'!B:B,MATCH($A949,'iBoxx inputs'!$A:$A,0)),D948))</f>
        <v>6.6484249627819301</v>
      </c>
      <c r="E949" s="6">
        <f>IF($A949&gt;DataEnd,NA(),IFERROR(INDEX('iBoxx inputs'!C:C,MATCH($A949,'iBoxx inputs'!$A:$A,0)),E948))</f>
        <v>7.1032545975690304</v>
      </c>
      <c r="F949" s="6">
        <f>IF($A949&gt;DataEnd,NA(),IFERROR(INDEX('Bank of England inputs'!D:D,MATCH($A949,'Bank of England inputs'!$A:$A,0),0),F948))</f>
        <v>2.2510231923601465</v>
      </c>
      <c r="H949" s="5">
        <f t="shared" si="43"/>
        <v>37165</v>
      </c>
      <c r="I949" s="6">
        <f t="shared" si="44"/>
        <v>6.8758397801754807</v>
      </c>
      <c r="J949" s="6">
        <f t="shared" si="42"/>
        <v>4.5230027469895129</v>
      </c>
    </row>
    <row r="950" spans="1:10" x14ac:dyDescent="0.2">
      <c r="A950" s="5">
        <f>IF(AND(dateA=1,A949&lt;DataEnd),'iBoxx inputs'!A954,IF(AND(dateA=2,A949&lt;DataEnd),'Bank of England inputs'!A954,IF(dateA=3,A949+1,IF(dateA=4,WORKDAY(A949,1,),WORKDAY(A949,1,holidayQ)))))</f>
        <v>37166</v>
      </c>
      <c r="B950" s="35">
        <f>MATCH(A950,'iBoxx inputs'!A:A,0)</f>
        <v>998</v>
      </c>
      <c r="C950" s="35">
        <f>MATCH(A950,'Bank of England inputs'!A:A,0)</f>
        <v>954</v>
      </c>
      <c r="D950" s="6">
        <f>IF($A950&gt;DataEnd,NA(),IFERROR(INDEX('iBoxx inputs'!B:B,MATCH($A950,'iBoxx inputs'!$A:$A,0)),D949))</f>
        <v>6.65134487764188</v>
      </c>
      <c r="E950" s="6">
        <f>IF($A950&gt;DataEnd,NA(),IFERROR(INDEX('iBoxx inputs'!C:C,MATCH($A950,'iBoxx inputs'!$A:$A,0)),E949))</f>
        <v>7.1040139314873603</v>
      </c>
      <c r="F950" s="6">
        <f>IF($A950&gt;DataEnd,NA(),IFERROR(INDEX('Bank of England inputs'!D:D,MATCH($A950,'Bank of England inputs'!$A:$A,0),0),F949))</f>
        <v>2.1622674588487323</v>
      </c>
      <c r="H950" s="5">
        <f t="shared" si="43"/>
        <v>37166</v>
      </c>
      <c r="I950" s="6">
        <f t="shared" si="44"/>
        <v>6.8776794045646206</v>
      </c>
      <c r="J950" s="6">
        <f t="shared" si="42"/>
        <v>4.6156101102741154</v>
      </c>
    </row>
    <row r="951" spans="1:10" x14ac:dyDescent="0.2">
      <c r="A951" s="5">
        <f>IF(AND(dateA=1,A950&lt;DataEnd),'iBoxx inputs'!A955,IF(AND(dateA=2,A950&lt;DataEnd),'Bank of England inputs'!A955,IF(dateA=3,A950+1,IF(dateA=4,WORKDAY(A950,1,),WORKDAY(A950,1,holidayQ)))))</f>
        <v>37167</v>
      </c>
      <c r="B951" s="35">
        <f>MATCH(A951,'iBoxx inputs'!A:A,0)</f>
        <v>999</v>
      </c>
      <c r="C951" s="35">
        <f>MATCH(A951,'Bank of England inputs'!A:A,0)</f>
        <v>955</v>
      </c>
      <c r="D951" s="6">
        <f>IF($A951&gt;DataEnd,NA(),IFERROR(INDEX('iBoxx inputs'!B:B,MATCH($A951,'iBoxx inputs'!$A:$A,0)),D950))</f>
        <v>6.5738983260353399</v>
      </c>
      <c r="E951" s="6">
        <f>IF($A951&gt;DataEnd,NA(),IFERROR(INDEX('iBoxx inputs'!C:C,MATCH($A951,'iBoxx inputs'!$A:$A,0)),E950))</f>
        <v>7.0205424804634502</v>
      </c>
      <c r="F951" s="6">
        <f>IF($A951&gt;DataEnd,NA(),IFERROR(INDEX('Bank of England inputs'!D:D,MATCH($A951,'Bank of England inputs'!$A:$A,0),0),F950))</f>
        <v>2.1436227224008508</v>
      </c>
      <c r="H951" s="5">
        <f t="shared" si="43"/>
        <v>37167</v>
      </c>
      <c r="I951" s="6">
        <f t="shared" si="44"/>
        <v>6.797220403249395</v>
      </c>
      <c r="J951" s="6">
        <f t="shared" si="42"/>
        <v>4.555935609896844</v>
      </c>
    </row>
    <row r="952" spans="1:10" x14ac:dyDescent="0.2">
      <c r="A952" s="5">
        <f>IF(AND(dateA=1,A951&lt;DataEnd),'iBoxx inputs'!A956,IF(AND(dateA=2,A951&lt;DataEnd),'Bank of England inputs'!A956,IF(dateA=3,A951+1,IF(dateA=4,WORKDAY(A951,1,),WORKDAY(A951,1,holidayQ)))))</f>
        <v>37168</v>
      </c>
      <c r="B952" s="35">
        <f>MATCH(A952,'iBoxx inputs'!A:A,0)</f>
        <v>1000</v>
      </c>
      <c r="C952" s="35">
        <f>MATCH(A952,'Bank of England inputs'!A:A,0)</f>
        <v>956</v>
      </c>
      <c r="D952" s="6">
        <f>IF($A952&gt;DataEnd,NA(),IFERROR(INDEX('iBoxx inputs'!B:B,MATCH($A952,'iBoxx inputs'!$A:$A,0)),D951))</f>
        <v>6.5518132573487096</v>
      </c>
      <c r="E952" s="6">
        <f>IF($A952&gt;DataEnd,NA(),IFERROR(INDEX('iBoxx inputs'!C:C,MATCH($A952,'iBoxx inputs'!$A:$A,0)),E951))</f>
        <v>6.9952973288312403</v>
      </c>
      <c r="F952" s="6">
        <f>IF($A952&gt;DataEnd,NA(),IFERROR(INDEX('Bank of England inputs'!D:D,MATCH($A952,'Bank of England inputs'!$A:$A,0),0),F951))</f>
        <v>2.1239282930631376</v>
      </c>
      <c r="H952" s="5">
        <f t="shared" si="43"/>
        <v>37168</v>
      </c>
      <c r="I952" s="6">
        <f t="shared" si="44"/>
        <v>6.7735552930899754</v>
      </c>
      <c r="J952" s="6">
        <f t="shared" si="42"/>
        <v>4.5529261141266542</v>
      </c>
    </row>
    <row r="953" spans="1:10" x14ac:dyDescent="0.2">
      <c r="A953" s="5">
        <f>IF(AND(dateA=1,A952&lt;DataEnd),'iBoxx inputs'!A957,IF(AND(dateA=2,A952&lt;DataEnd),'Bank of England inputs'!A957,IF(dateA=3,A952+1,IF(dateA=4,WORKDAY(A952,1,),WORKDAY(A952,1,holidayQ)))))</f>
        <v>37169</v>
      </c>
      <c r="B953" s="35">
        <f>MATCH(A953,'iBoxx inputs'!A:A,0)</f>
        <v>1001</v>
      </c>
      <c r="C953" s="35">
        <f>MATCH(A953,'Bank of England inputs'!A:A,0)</f>
        <v>957</v>
      </c>
      <c r="D953" s="6">
        <f>IF($A953&gt;DataEnd,NA(),IFERROR(INDEX('iBoxx inputs'!B:B,MATCH($A953,'iBoxx inputs'!$A:$A,0)),D952))</f>
        <v>6.5223536657588204</v>
      </c>
      <c r="E953" s="6">
        <f>IF($A953&gt;DataEnd,NA(),IFERROR(INDEX('iBoxx inputs'!C:C,MATCH($A953,'iBoxx inputs'!$A:$A,0)),E952))</f>
        <v>6.9647678165795703</v>
      </c>
      <c r="F953" s="6">
        <f>IF($A953&gt;DataEnd,NA(),IFERROR(INDEX('Bank of England inputs'!D:D,MATCH($A953,'Bank of England inputs'!$A:$A,0),0),F952))</f>
        <v>2.1340869226271764</v>
      </c>
      <c r="H953" s="5">
        <f t="shared" si="43"/>
        <v>37169</v>
      </c>
      <c r="I953" s="6">
        <f t="shared" si="44"/>
        <v>6.7435607411691958</v>
      </c>
      <c r="J953" s="6">
        <f t="shared" si="42"/>
        <v>4.5131590808012767</v>
      </c>
    </row>
    <row r="954" spans="1:10" x14ac:dyDescent="0.2">
      <c r="A954" s="5">
        <f>IF(AND(dateA=1,A953&lt;DataEnd),'iBoxx inputs'!A958,IF(AND(dateA=2,A953&lt;DataEnd),'Bank of England inputs'!A958,IF(dateA=3,A953+1,IF(dateA=4,WORKDAY(A953,1,),WORKDAY(A953,1,holidayQ)))))</f>
        <v>37172</v>
      </c>
      <c r="B954" s="35">
        <f>MATCH(A954,'iBoxx inputs'!A:A,0)</f>
        <v>1002</v>
      </c>
      <c r="C954" s="35">
        <f>MATCH(A954,'Bank of England inputs'!A:A,0)</f>
        <v>958</v>
      </c>
      <c r="D954" s="6">
        <f>IF($A954&gt;DataEnd,NA(),IFERROR(INDEX('iBoxx inputs'!B:B,MATCH($A954,'iBoxx inputs'!$A:$A,0)),D953))</f>
        <v>6.44044237439648</v>
      </c>
      <c r="E954" s="6">
        <f>IF($A954&gt;DataEnd,NA(),IFERROR(INDEX('iBoxx inputs'!C:C,MATCH($A954,'iBoxx inputs'!$A:$A,0)),E953))</f>
        <v>6.8794586878885298</v>
      </c>
      <c r="F954" s="6">
        <f>IF($A954&gt;DataEnd,NA(),IFERROR(INDEX('Bank of England inputs'!D:D,MATCH($A954,'Bank of England inputs'!$A:$A,0),0),F953))</f>
        <v>2.0953123477243984</v>
      </c>
      <c r="H954" s="5">
        <f t="shared" si="43"/>
        <v>37172</v>
      </c>
      <c r="I954" s="6">
        <f t="shared" si="44"/>
        <v>6.6599505311425045</v>
      </c>
      <c r="J954" s="6">
        <f t="shared" si="42"/>
        <v>4.4709576555988173</v>
      </c>
    </row>
    <row r="955" spans="1:10" x14ac:dyDescent="0.2">
      <c r="A955" s="5">
        <f>IF(AND(dateA=1,A954&lt;DataEnd),'iBoxx inputs'!A959,IF(AND(dateA=2,A954&lt;DataEnd),'Bank of England inputs'!A959,IF(dateA=3,A954+1,IF(dateA=4,WORKDAY(A954,1,),WORKDAY(A954,1,holidayQ)))))</f>
        <v>37173</v>
      </c>
      <c r="B955" s="35">
        <f>MATCH(A955,'iBoxx inputs'!A:A,0)</f>
        <v>1003</v>
      </c>
      <c r="C955" s="35">
        <f>MATCH(A955,'Bank of England inputs'!A:A,0)</f>
        <v>959</v>
      </c>
      <c r="D955" s="6">
        <f>IF($A955&gt;DataEnd,NA(),IFERROR(INDEX('iBoxx inputs'!B:B,MATCH($A955,'iBoxx inputs'!$A:$A,0)),D954))</f>
        <v>6.54293557620705</v>
      </c>
      <c r="E955" s="6">
        <f>IF($A955&gt;DataEnd,NA(),IFERROR(INDEX('iBoxx inputs'!C:C,MATCH($A955,'iBoxx inputs'!$A:$A,0)),E954))</f>
        <v>6.9393392238568996</v>
      </c>
      <c r="F955" s="6">
        <f>IF($A955&gt;DataEnd,NA(),IFERROR(INDEX('Bank of England inputs'!D:D,MATCH($A955,'Bank of England inputs'!$A:$A,0),0),F954))</f>
        <v>2.143831611771585</v>
      </c>
      <c r="H955" s="5">
        <f t="shared" si="43"/>
        <v>37173</v>
      </c>
      <c r="I955" s="6">
        <f t="shared" si="44"/>
        <v>6.7411374000319748</v>
      </c>
      <c r="J955" s="6">
        <f t="shared" si="42"/>
        <v>4.5008158747498639</v>
      </c>
    </row>
    <row r="956" spans="1:10" x14ac:dyDescent="0.2">
      <c r="A956" s="5">
        <f>IF(AND(dateA=1,A955&lt;DataEnd),'iBoxx inputs'!A960,IF(AND(dateA=2,A955&lt;DataEnd),'Bank of England inputs'!A960,IF(dateA=3,A955+1,IF(dateA=4,WORKDAY(A955,1,),WORKDAY(A955,1,holidayQ)))))</f>
        <v>37174</v>
      </c>
      <c r="B956" s="35">
        <f>MATCH(A956,'iBoxx inputs'!A:A,0)</f>
        <v>1004</v>
      </c>
      <c r="C956" s="35">
        <f>MATCH(A956,'Bank of England inputs'!A:A,0)</f>
        <v>960</v>
      </c>
      <c r="D956" s="6">
        <f>IF($A956&gt;DataEnd,NA(),IFERROR(INDEX('iBoxx inputs'!B:B,MATCH($A956,'iBoxx inputs'!$A:$A,0)),D955))</f>
        <v>6.52440387845422</v>
      </c>
      <c r="E956" s="6">
        <f>IF($A956&gt;DataEnd,NA(),IFERROR(INDEX('iBoxx inputs'!C:C,MATCH($A956,'iBoxx inputs'!$A:$A,0)),E955))</f>
        <v>6.9236443651050203</v>
      </c>
      <c r="F956" s="6">
        <f>IF($A956&gt;DataEnd,NA(),IFERROR(INDEX('Bank of England inputs'!D:D,MATCH($A956,'Bank of England inputs'!$A:$A,0),0),F955))</f>
        <v>2.1239282930631376</v>
      </c>
      <c r="H956" s="5">
        <f t="shared" si="43"/>
        <v>37174</v>
      </c>
      <c r="I956" s="6">
        <f t="shared" si="44"/>
        <v>6.7240241217796202</v>
      </c>
      <c r="J956" s="6">
        <f t="shared" si="42"/>
        <v>4.5044250702104494</v>
      </c>
    </row>
    <row r="957" spans="1:10" x14ac:dyDescent="0.2">
      <c r="A957" s="5">
        <f>IF(AND(dateA=1,A956&lt;DataEnd),'iBoxx inputs'!A961,IF(AND(dateA=2,A956&lt;DataEnd),'Bank of England inputs'!A961,IF(dateA=3,A956+1,IF(dateA=4,WORKDAY(A956,1,),WORKDAY(A956,1,holidayQ)))))</f>
        <v>37175</v>
      </c>
      <c r="B957" s="35">
        <f>MATCH(A957,'iBoxx inputs'!A:A,0)</f>
        <v>1005</v>
      </c>
      <c r="C957" s="35">
        <f>MATCH(A957,'Bank of England inputs'!A:A,0)</f>
        <v>961</v>
      </c>
      <c r="D957" s="6">
        <f>IF($A957&gt;DataEnd,NA(),IFERROR(INDEX('iBoxx inputs'!B:B,MATCH($A957,'iBoxx inputs'!$A:$A,0)),D956))</f>
        <v>6.5234367900266701</v>
      </c>
      <c r="E957" s="6">
        <f>IF($A957&gt;DataEnd,NA(),IFERROR(INDEX('iBoxx inputs'!C:C,MATCH($A957,'iBoxx inputs'!$A:$A,0)),E956))</f>
        <v>6.9561742365525401</v>
      </c>
      <c r="F957" s="6">
        <f>IF($A957&gt;DataEnd,NA(),IFERROR(INDEX('Bank of England inputs'!D:D,MATCH($A957,'Bank of England inputs'!$A:$A,0),0),F956))</f>
        <v>2.1825976809899617</v>
      </c>
      <c r="H957" s="5">
        <f t="shared" si="43"/>
        <v>37175</v>
      </c>
      <c r="I957" s="6">
        <f t="shared" si="44"/>
        <v>6.7398055132896051</v>
      </c>
      <c r="J957" s="6">
        <f t="shared" si="42"/>
        <v>4.4598668811758557</v>
      </c>
    </row>
    <row r="958" spans="1:10" x14ac:dyDescent="0.2">
      <c r="A958" s="5">
        <f>IF(AND(dateA=1,A957&lt;DataEnd),'iBoxx inputs'!A962,IF(AND(dateA=2,A957&lt;DataEnd),'Bank of England inputs'!A962,IF(dateA=3,A957+1,IF(dateA=4,WORKDAY(A957,1,),WORKDAY(A957,1,holidayQ)))))</f>
        <v>37176</v>
      </c>
      <c r="B958" s="35">
        <f>MATCH(A958,'iBoxx inputs'!A:A,0)</f>
        <v>1006</v>
      </c>
      <c r="C958" s="35">
        <f>MATCH(A958,'Bank of England inputs'!A:A,0)</f>
        <v>962</v>
      </c>
      <c r="D958" s="6">
        <f>IF($A958&gt;DataEnd,NA(),IFERROR(INDEX('iBoxx inputs'!B:B,MATCH($A958,'iBoxx inputs'!$A:$A,0)),D957))</f>
        <v>6.5013439801028303</v>
      </c>
      <c r="E958" s="6">
        <f>IF($A958&gt;DataEnd,NA(),IFERROR(INDEX('iBoxx inputs'!C:C,MATCH($A958,'iBoxx inputs'!$A:$A,0)),E957))</f>
        <v>6.9399780116393099</v>
      </c>
      <c r="F958" s="6">
        <f>IF($A958&gt;DataEnd,NA(),IFERROR(INDEX('Bank of England inputs'!D:D,MATCH($A958,'Bank of England inputs'!$A:$A,0),0),F957))</f>
        <v>2.2027290448342951</v>
      </c>
      <c r="H958" s="5">
        <f t="shared" si="43"/>
        <v>37176</v>
      </c>
      <c r="I958" s="6">
        <f t="shared" si="44"/>
        <v>6.7206609958710697</v>
      </c>
      <c r="J958" s="6">
        <f t="shared" si="42"/>
        <v>4.4205590136980222</v>
      </c>
    </row>
    <row r="959" spans="1:10" x14ac:dyDescent="0.2">
      <c r="A959" s="5">
        <f>IF(AND(dateA=1,A958&lt;DataEnd),'iBoxx inputs'!A963,IF(AND(dateA=2,A958&lt;DataEnd),'Bank of England inputs'!A963,IF(dateA=3,A958+1,IF(dateA=4,WORKDAY(A958,1,),WORKDAY(A958,1,holidayQ)))))</f>
        <v>37179</v>
      </c>
      <c r="B959" s="35">
        <f>MATCH(A959,'iBoxx inputs'!A:A,0)</f>
        <v>1007</v>
      </c>
      <c r="C959" s="35">
        <f>MATCH(A959,'Bank of England inputs'!A:A,0)</f>
        <v>963</v>
      </c>
      <c r="D959" s="6">
        <f>IF($A959&gt;DataEnd,NA(),IFERROR(INDEX('iBoxx inputs'!B:B,MATCH($A959,'iBoxx inputs'!$A:$A,0)),D958))</f>
        <v>6.4041104466789101</v>
      </c>
      <c r="E959" s="6">
        <f>IF($A959&gt;DataEnd,NA(),IFERROR(INDEX('iBoxx inputs'!C:C,MATCH($A959,'iBoxx inputs'!$A:$A,0)),E958))</f>
        <v>6.8569048693426602</v>
      </c>
      <c r="F959" s="6">
        <f>IF($A959&gt;DataEnd,NA(),IFERROR(INDEX('Bank of England inputs'!D:D,MATCH($A959,'Bank of England inputs'!$A:$A,0),0),F958))</f>
        <v>2.1641645544940635</v>
      </c>
      <c r="H959" s="5">
        <f t="shared" si="43"/>
        <v>37179</v>
      </c>
      <c r="I959" s="6">
        <f t="shared" si="44"/>
        <v>6.6305076580107851</v>
      </c>
      <c r="J959" s="6">
        <f t="shared" si="42"/>
        <v>4.3717316370109227</v>
      </c>
    </row>
    <row r="960" spans="1:10" x14ac:dyDescent="0.2">
      <c r="A960" s="5">
        <f>IF(AND(dateA=1,A959&lt;DataEnd),'iBoxx inputs'!A964,IF(AND(dateA=2,A959&lt;DataEnd),'Bank of England inputs'!A964,IF(dateA=3,A959+1,IF(dateA=4,WORKDAY(A959,1,),WORKDAY(A959,1,holidayQ)))))</f>
        <v>37180</v>
      </c>
      <c r="B960" s="35">
        <f>MATCH(A960,'iBoxx inputs'!A:A,0)</f>
        <v>1008</v>
      </c>
      <c r="C960" s="35">
        <f>MATCH(A960,'Bank of England inputs'!A:A,0)</f>
        <v>964</v>
      </c>
      <c r="D960" s="6">
        <f>IF($A960&gt;DataEnd,NA(),IFERROR(INDEX('iBoxx inputs'!B:B,MATCH($A960,'iBoxx inputs'!$A:$A,0)),D959))</f>
        <v>6.3741343155863799</v>
      </c>
      <c r="E960" s="6">
        <f>IF($A960&gt;DataEnd,NA(),IFERROR(INDEX('iBoxx inputs'!C:C,MATCH($A960,'iBoxx inputs'!$A:$A,0)),E959))</f>
        <v>6.8400915168943799</v>
      </c>
      <c r="F960" s="6">
        <f>IF($A960&gt;DataEnd,NA(),IFERROR(INDEX('Bank of England inputs'!D:D,MATCH($A960,'Bank of England inputs'!$A:$A,0),0),F959))</f>
        <v>2.1643755484059612</v>
      </c>
      <c r="H960" s="5">
        <f t="shared" si="43"/>
        <v>37180</v>
      </c>
      <c r="I960" s="6">
        <f t="shared" si="44"/>
        <v>6.6071129162403803</v>
      </c>
      <c r="J960" s="6">
        <f t="shared" si="42"/>
        <v>4.3486169655384765</v>
      </c>
    </row>
    <row r="961" spans="1:10" x14ac:dyDescent="0.2">
      <c r="A961" s="5">
        <f>IF(AND(dateA=1,A960&lt;DataEnd),'iBoxx inputs'!A965,IF(AND(dateA=2,A960&lt;DataEnd),'Bank of England inputs'!A965,IF(dateA=3,A960+1,IF(dateA=4,WORKDAY(A960,1,),WORKDAY(A960,1,holidayQ)))))</f>
        <v>37181</v>
      </c>
      <c r="B961" s="35">
        <f>MATCH(A961,'iBoxx inputs'!A:A,0)</f>
        <v>1009</v>
      </c>
      <c r="C961" s="35">
        <f>MATCH(A961,'Bank of England inputs'!A:A,0)</f>
        <v>965</v>
      </c>
      <c r="D961" s="6">
        <f>IF($A961&gt;DataEnd,NA(),IFERROR(INDEX('iBoxx inputs'!B:B,MATCH($A961,'iBoxx inputs'!$A:$A,0)),D960))</f>
        <v>6.3906525812323096</v>
      </c>
      <c r="E961" s="6">
        <f>IF($A961&gt;DataEnd,NA(),IFERROR(INDEX('iBoxx inputs'!C:C,MATCH($A961,'iBoxx inputs'!$A:$A,0)),E960))</f>
        <v>6.8602003377575</v>
      </c>
      <c r="F961" s="6">
        <f>IF($A961&gt;DataEnd,NA(),IFERROR(INDEX('Bank of England inputs'!D:D,MATCH($A961,'Bank of England inputs'!$A:$A,0),0),F960))</f>
        <v>2.1838744272204336</v>
      </c>
      <c r="H961" s="5">
        <f t="shared" si="43"/>
        <v>37181</v>
      </c>
      <c r="I961" s="6">
        <f t="shared" si="44"/>
        <v>6.6254264594949053</v>
      </c>
      <c r="J961" s="6">
        <f t="shared" si="42"/>
        <v>4.3466271534242207</v>
      </c>
    </row>
    <row r="962" spans="1:10" x14ac:dyDescent="0.2">
      <c r="A962" s="5">
        <f>IF(AND(dateA=1,A961&lt;DataEnd),'iBoxx inputs'!A966,IF(AND(dateA=2,A961&lt;DataEnd),'Bank of England inputs'!A966,IF(dateA=3,A961+1,IF(dateA=4,WORKDAY(A961,1,),WORKDAY(A961,1,holidayQ)))))</f>
        <v>37182</v>
      </c>
      <c r="B962" s="35">
        <f>MATCH(A962,'iBoxx inputs'!A:A,0)</f>
        <v>1010</v>
      </c>
      <c r="C962" s="35">
        <f>MATCH(A962,'Bank of England inputs'!A:A,0)</f>
        <v>966</v>
      </c>
      <c r="D962" s="6">
        <f>IF($A962&gt;DataEnd,NA(),IFERROR(INDEX('iBoxx inputs'!B:B,MATCH($A962,'iBoxx inputs'!$A:$A,0)),D961))</f>
        <v>6.4027446794288903</v>
      </c>
      <c r="E962" s="6">
        <f>IF($A962&gt;DataEnd,NA(),IFERROR(INDEX('iBoxx inputs'!C:C,MATCH($A962,'iBoxx inputs'!$A:$A,0)),E961))</f>
        <v>6.8651881200110303</v>
      </c>
      <c r="F962" s="6">
        <f>IF($A962&gt;DataEnd,NA(),IFERROR(INDEX('Bank of England inputs'!D:D,MATCH($A962,'Bank of England inputs'!$A:$A,0),0),F961))</f>
        <v>2.1739130434782705</v>
      </c>
      <c r="H962" s="5">
        <f t="shared" si="43"/>
        <v>37182</v>
      </c>
      <c r="I962" s="6">
        <f t="shared" si="44"/>
        <v>6.6339663997199603</v>
      </c>
      <c r="J962" s="6">
        <f t="shared" si="42"/>
        <v>4.365158603981234</v>
      </c>
    </row>
    <row r="963" spans="1:10" x14ac:dyDescent="0.2">
      <c r="A963" s="5">
        <f>IF(AND(dateA=1,A962&lt;DataEnd),'iBoxx inputs'!A967,IF(AND(dateA=2,A962&lt;DataEnd),'Bank of England inputs'!A967,IF(dateA=3,A962+1,IF(dateA=4,WORKDAY(A962,1,),WORKDAY(A962,1,holidayQ)))))</f>
        <v>37183</v>
      </c>
      <c r="B963" s="35">
        <f>MATCH(A963,'iBoxx inputs'!A:A,0)</f>
        <v>1011</v>
      </c>
      <c r="C963" s="35">
        <f>MATCH(A963,'Bank of England inputs'!A:A,0)</f>
        <v>967</v>
      </c>
      <c r="D963" s="6">
        <f>IF($A963&gt;DataEnd,NA(),IFERROR(INDEX('iBoxx inputs'!B:B,MATCH($A963,'iBoxx inputs'!$A:$A,0)),D962))</f>
        <v>6.4020791887834001</v>
      </c>
      <c r="E963" s="6">
        <f>IF($A963&gt;DataEnd,NA(),IFERROR(INDEX('iBoxx inputs'!C:C,MATCH($A963,'iBoxx inputs'!$A:$A,0)),E962))</f>
        <v>6.8653087028857103</v>
      </c>
      <c r="F963" s="6">
        <f>IF($A963&gt;DataEnd,NA(),IFERROR(INDEX('Bank of England inputs'!D:D,MATCH($A963,'Bank of England inputs'!$A:$A,0),0),F962))</f>
        <v>2.1342949030308977</v>
      </c>
      <c r="H963" s="5">
        <f t="shared" si="43"/>
        <v>37183</v>
      </c>
      <c r="I963" s="6">
        <f t="shared" si="44"/>
        <v>6.6336939458345547</v>
      </c>
      <c r="J963" s="6">
        <f t="shared" ref="J963:J1026" si="45">((1+I963/100)/(1+F963/100)-1)*100</f>
        <v>4.4053753414320829</v>
      </c>
    </row>
    <row r="964" spans="1:10" x14ac:dyDescent="0.2">
      <c r="A964" s="5">
        <f>IF(AND(dateA=1,A963&lt;DataEnd),'iBoxx inputs'!A968,IF(AND(dateA=2,A963&lt;DataEnd),'Bank of England inputs'!A968,IF(dateA=3,A963+1,IF(dateA=4,WORKDAY(A963,1,),WORKDAY(A963,1,holidayQ)))))</f>
        <v>37186</v>
      </c>
      <c r="B964" s="35">
        <f>MATCH(A964,'iBoxx inputs'!A:A,0)</f>
        <v>1012</v>
      </c>
      <c r="C964" s="35">
        <f>MATCH(A964,'Bank of England inputs'!A:A,0)</f>
        <v>968</v>
      </c>
      <c r="D964" s="6">
        <f>IF($A964&gt;DataEnd,NA(),IFERROR(INDEX('iBoxx inputs'!B:B,MATCH($A964,'iBoxx inputs'!$A:$A,0)),D963))</f>
        <v>6.4240655614651603</v>
      </c>
      <c r="E964" s="6">
        <f>IF($A964&gt;DataEnd,NA(),IFERROR(INDEX('iBoxx inputs'!C:C,MATCH($A964,'iBoxx inputs'!$A:$A,0)),E963))</f>
        <v>6.8695004515255702</v>
      </c>
      <c r="F964" s="6">
        <f>IF($A964&gt;DataEnd,NA(),IFERROR(INDEX('Bank of England inputs'!D:D,MATCH($A964,'Bank of England inputs'!$A:$A,0),0),F963))</f>
        <v>2.1243422334827455</v>
      </c>
      <c r="H964" s="5">
        <f t="shared" ref="H964:H1027" si="46">A964</f>
        <v>37186</v>
      </c>
      <c r="I964" s="6">
        <f t="shared" ref="I964:I1027" si="47">(D964+E964)/2</f>
        <v>6.6467830064953652</v>
      </c>
      <c r="J964" s="6">
        <f t="shared" si="45"/>
        <v>4.4283671004442304</v>
      </c>
    </row>
    <row r="965" spans="1:10" x14ac:dyDescent="0.2">
      <c r="A965" s="5">
        <f>IF(AND(dateA=1,A964&lt;DataEnd),'iBoxx inputs'!A969,IF(AND(dateA=2,A964&lt;DataEnd),'Bank of England inputs'!A969,IF(dateA=3,A964+1,IF(dateA=4,WORKDAY(A964,1,),WORKDAY(A964,1,holidayQ)))))</f>
        <v>37187</v>
      </c>
      <c r="B965" s="35">
        <f>MATCH(A965,'iBoxx inputs'!A:A,0)</f>
        <v>1013</v>
      </c>
      <c r="C965" s="35">
        <f>MATCH(A965,'Bank of England inputs'!A:A,0)</f>
        <v>969</v>
      </c>
      <c r="D965" s="6">
        <f>IF($A965&gt;DataEnd,NA(),IFERROR(INDEX('iBoxx inputs'!B:B,MATCH($A965,'iBoxx inputs'!$A:$A,0)),D964))</f>
        <v>6.4560678881993399</v>
      </c>
      <c r="E965" s="6">
        <f>IF($A965&gt;DataEnd,NA(),IFERROR(INDEX('iBoxx inputs'!C:C,MATCH($A965,'iBoxx inputs'!$A:$A,0)),E964))</f>
        <v>6.89523677710344</v>
      </c>
      <c r="F965" s="6">
        <f>IF($A965&gt;DataEnd,NA(),IFERROR(INDEX('Bank of England inputs'!D:D,MATCH($A965,'Bank of England inputs'!$A:$A,0),0),F964))</f>
        <v>2.1340869226271764</v>
      </c>
      <c r="H965" s="5">
        <f t="shared" si="46"/>
        <v>37187</v>
      </c>
      <c r="I965" s="6">
        <f t="shared" si="47"/>
        <v>6.6756523326513904</v>
      </c>
      <c r="J965" s="6">
        <f t="shared" si="45"/>
        <v>4.4466696152722474</v>
      </c>
    </row>
    <row r="966" spans="1:10" x14ac:dyDescent="0.2">
      <c r="A966" s="5">
        <f>IF(AND(dateA=1,A965&lt;DataEnd),'iBoxx inputs'!A970,IF(AND(dateA=2,A965&lt;DataEnd),'Bank of England inputs'!A970,IF(dateA=3,A965+1,IF(dateA=4,WORKDAY(A965,1,),WORKDAY(A965,1,holidayQ)))))</f>
        <v>37188</v>
      </c>
      <c r="B966" s="35">
        <f>MATCH(A966,'iBoxx inputs'!A:A,0)</f>
        <v>1014</v>
      </c>
      <c r="C966" s="35">
        <f>MATCH(A966,'Bank of England inputs'!A:A,0)</f>
        <v>970</v>
      </c>
      <c r="D966" s="6">
        <f>IF($A966&gt;DataEnd,NA(),IFERROR(INDEX('iBoxx inputs'!B:B,MATCH($A966,'iBoxx inputs'!$A:$A,0)),D965))</f>
        <v>6.4092676865450997</v>
      </c>
      <c r="E966" s="6">
        <f>IF($A966&gt;DataEnd,NA(),IFERROR(INDEX('iBoxx inputs'!C:C,MATCH($A966,'iBoxx inputs'!$A:$A,0)),E965))</f>
        <v>6.8421803684908404</v>
      </c>
      <c r="F966" s="6">
        <f>IF($A966&gt;DataEnd,NA(),IFERROR(INDEX('Bank of England inputs'!D:D,MATCH($A966,'Bank of England inputs'!$A:$A,0),0),F965))</f>
        <v>2.2050931798224482</v>
      </c>
      <c r="H966" s="5">
        <f t="shared" si="46"/>
        <v>37188</v>
      </c>
      <c r="I966" s="6">
        <f t="shared" si="47"/>
        <v>6.6257240275179701</v>
      </c>
      <c r="J966" s="6">
        <f t="shared" si="45"/>
        <v>4.3252549458741241</v>
      </c>
    </row>
    <row r="967" spans="1:10" x14ac:dyDescent="0.2">
      <c r="A967" s="5">
        <f>IF(AND(dateA=1,A966&lt;DataEnd),'iBoxx inputs'!A971,IF(AND(dateA=2,A966&lt;DataEnd),'Bank of England inputs'!A971,IF(dateA=3,A966+1,IF(dateA=4,WORKDAY(A966,1,),WORKDAY(A966,1,holidayQ)))))</f>
        <v>37189</v>
      </c>
      <c r="B967" s="35">
        <f>MATCH(A967,'iBoxx inputs'!A:A,0)</f>
        <v>1015</v>
      </c>
      <c r="C967" s="35">
        <f>MATCH(A967,'Bank of England inputs'!A:A,0)</f>
        <v>971</v>
      </c>
      <c r="D967" s="6">
        <f>IF($A967&gt;DataEnd,NA(),IFERROR(INDEX('iBoxx inputs'!B:B,MATCH($A967,'iBoxx inputs'!$A:$A,0)),D966))</f>
        <v>6.3397941515393397</v>
      </c>
      <c r="E967" s="6">
        <f>IF($A967&gt;DataEnd,NA(),IFERROR(INDEX('iBoxx inputs'!C:C,MATCH($A967,'iBoxx inputs'!$A:$A,0)),E966))</f>
        <v>6.7707141957611396</v>
      </c>
      <c r="F967" s="6">
        <f>IF($A967&gt;DataEnd,NA(),IFERROR(INDEX('Bank of England inputs'!D:D,MATCH($A967,'Bank of England inputs'!$A:$A,0),0),F966))</f>
        <v>2.2161476130039937</v>
      </c>
      <c r="H967" s="5">
        <f t="shared" si="46"/>
        <v>37189</v>
      </c>
      <c r="I967" s="6">
        <f t="shared" si="47"/>
        <v>6.5552541736502397</v>
      </c>
      <c r="J967" s="6">
        <f t="shared" si="45"/>
        <v>4.2450304203151434</v>
      </c>
    </row>
    <row r="968" spans="1:10" x14ac:dyDescent="0.2">
      <c r="A968" s="5">
        <f>IF(AND(dateA=1,A967&lt;DataEnd),'iBoxx inputs'!A972,IF(AND(dateA=2,A967&lt;DataEnd),'Bank of England inputs'!A972,IF(dateA=3,A967+1,IF(dateA=4,WORKDAY(A967,1,),WORKDAY(A967,1,holidayQ)))))</f>
        <v>37190</v>
      </c>
      <c r="B968" s="35">
        <f>MATCH(A968,'iBoxx inputs'!A:A,0)</f>
        <v>1016</v>
      </c>
      <c r="C968" s="35">
        <f>MATCH(A968,'Bank of England inputs'!A:A,0)</f>
        <v>972</v>
      </c>
      <c r="D968" s="6">
        <f>IF($A968&gt;DataEnd,NA(),IFERROR(INDEX('iBoxx inputs'!B:B,MATCH($A968,'iBoxx inputs'!$A:$A,0)),D967))</f>
        <v>6.3290125382641103</v>
      </c>
      <c r="E968" s="6">
        <f>IF($A968&gt;DataEnd,NA(),IFERROR(INDEX('iBoxx inputs'!C:C,MATCH($A968,'iBoxx inputs'!$A:$A,0)),E967))</f>
        <v>6.7667953392202298</v>
      </c>
      <c r="F968" s="6">
        <f>IF($A968&gt;DataEnd,NA(),IFERROR(INDEX('Bank of England inputs'!D:D,MATCH($A968,'Bank of England inputs'!$A:$A,0),0),F967))</f>
        <v>2.1760343481654898</v>
      </c>
      <c r="H968" s="5">
        <f t="shared" si="46"/>
        <v>37190</v>
      </c>
      <c r="I968" s="6">
        <f t="shared" si="47"/>
        <v>6.54790393874217</v>
      </c>
      <c r="J968" s="6">
        <f t="shared" si="45"/>
        <v>4.2787622542479031</v>
      </c>
    </row>
    <row r="969" spans="1:10" x14ac:dyDescent="0.2">
      <c r="A969" s="5">
        <f>IF(AND(dateA=1,A968&lt;DataEnd),'iBoxx inputs'!A973,IF(AND(dateA=2,A968&lt;DataEnd),'Bank of England inputs'!A973,IF(dateA=3,A968+1,IF(dateA=4,WORKDAY(A968,1,),WORKDAY(A968,1,holidayQ)))))</f>
        <v>37193</v>
      </c>
      <c r="B969" s="35">
        <f>MATCH(A969,'iBoxx inputs'!A:A,0)</f>
        <v>1017</v>
      </c>
      <c r="C969" s="35">
        <f>MATCH(A969,'Bank of England inputs'!A:A,0)</f>
        <v>973</v>
      </c>
      <c r="D969" s="6">
        <f>IF($A969&gt;DataEnd,NA(),IFERROR(INDEX('iBoxx inputs'!B:B,MATCH($A969,'iBoxx inputs'!$A:$A,0)),D968))</f>
        <v>6.26569388528904</v>
      </c>
      <c r="E969" s="6">
        <f>IF($A969&gt;DataEnd,NA(),IFERROR(INDEX('iBoxx inputs'!C:C,MATCH($A969,'iBoxx inputs'!$A:$A,0)),E968))</f>
        <v>6.7041414322062201</v>
      </c>
      <c r="F969" s="6">
        <f>IF($A969&gt;DataEnd,NA(),IFERROR(INDEX('Bank of England inputs'!D:D,MATCH($A969,'Bank of England inputs'!$A:$A,0),0),F968))</f>
        <v>2.1274519371523359</v>
      </c>
      <c r="H969" s="5">
        <f t="shared" si="46"/>
        <v>37193</v>
      </c>
      <c r="I969" s="6">
        <f t="shared" si="47"/>
        <v>6.48491765874763</v>
      </c>
      <c r="J969" s="6">
        <f t="shared" si="45"/>
        <v>4.2666938604096538</v>
      </c>
    </row>
    <row r="970" spans="1:10" x14ac:dyDescent="0.2">
      <c r="A970" s="5">
        <f>IF(AND(dateA=1,A969&lt;DataEnd),'iBoxx inputs'!A974,IF(AND(dateA=2,A969&lt;DataEnd),'Bank of England inputs'!A974,IF(dateA=3,A969+1,IF(dateA=4,WORKDAY(A969,1,),WORKDAY(A969,1,holidayQ)))))</f>
        <v>37194</v>
      </c>
      <c r="B970" s="35">
        <f>MATCH(A970,'iBoxx inputs'!A:A,0)</f>
        <v>1018</v>
      </c>
      <c r="C970" s="35">
        <f>MATCH(A970,'Bank of England inputs'!A:A,0)</f>
        <v>974</v>
      </c>
      <c r="D970" s="6">
        <f>IF($A970&gt;DataEnd,NA(),IFERROR(INDEX('iBoxx inputs'!B:B,MATCH($A970,'iBoxx inputs'!$A:$A,0)),D969))</f>
        <v>6.2205660010571799</v>
      </c>
      <c r="E970" s="6">
        <f>IF($A970&gt;DataEnd,NA(),IFERROR(INDEX('iBoxx inputs'!C:C,MATCH($A970,'iBoxx inputs'!$A:$A,0)),E969))</f>
        <v>6.6597437857124904</v>
      </c>
      <c r="F970" s="6">
        <f>IF($A970&gt;DataEnd,NA(),IFERROR(INDEX('Bank of England inputs'!D:D,MATCH($A970,'Bank of England inputs'!$A:$A,0),0),F969))</f>
        <v>2.0790629575402786</v>
      </c>
      <c r="H970" s="5">
        <f t="shared" si="46"/>
        <v>37194</v>
      </c>
      <c r="I970" s="6">
        <f t="shared" si="47"/>
        <v>6.4401548933848352</v>
      </c>
      <c r="J970" s="6">
        <f t="shared" si="45"/>
        <v>4.2722687782298152</v>
      </c>
    </row>
    <row r="971" spans="1:10" x14ac:dyDescent="0.2">
      <c r="A971" s="5">
        <f>IF(AND(dateA=1,A970&lt;DataEnd),'iBoxx inputs'!A975,IF(AND(dateA=2,A970&lt;DataEnd),'Bank of England inputs'!A975,IF(dateA=3,A970+1,IF(dateA=4,WORKDAY(A970,1,),WORKDAY(A970,1,holidayQ)))))</f>
        <v>37195</v>
      </c>
      <c r="B971" s="35">
        <f>MATCH(A971,'iBoxx inputs'!A:A,0)</f>
        <v>1019</v>
      </c>
      <c r="C971" s="35">
        <f>MATCH(A971,'Bank of England inputs'!A:A,0)</f>
        <v>975</v>
      </c>
      <c r="D971" s="6">
        <f>IF($A971&gt;DataEnd,NA(),IFERROR(INDEX('iBoxx inputs'!B:B,MATCH($A971,'iBoxx inputs'!$A:$A,0)),D970))</f>
        <v>6.15335080571493</v>
      </c>
      <c r="E971" s="6">
        <f>IF($A971&gt;DataEnd,NA(),IFERROR(INDEX('iBoxx inputs'!C:C,MATCH($A971,'iBoxx inputs'!$A:$A,0)),E970))</f>
        <v>6.5987073906440701</v>
      </c>
      <c r="F971" s="6">
        <f>IF($A971&gt;DataEnd,NA(),IFERROR(INDEX('Bank of England inputs'!D:D,MATCH($A971,'Bank of England inputs'!$A:$A,0),0),F970))</f>
        <v>2.099814435003422</v>
      </c>
      <c r="H971" s="5">
        <f t="shared" si="46"/>
        <v>37195</v>
      </c>
      <c r="I971" s="6">
        <f t="shared" si="47"/>
        <v>6.3760290981795</v>
      </c>
      <c r="J971" s="6">
        <f t="shared" si="45"/>
        <v>4.1882687905356653</v>
      </c>
    </row>
    <row r="972" spans="1:10" x14ac:dyDescent="0.2">
      <c r="A972" s="5">
        <f>IF(AND(dateA=1,A971&lt;DataEnd),'iBoxx inputs'!A976,IF(AND(dateA=2,A971&lt;DataEnd),'Bank of England inputs'!A976,IF(dateA=3,A971+1,IF(dateA=4,WORKDAY(A971,1,),WORKDAY(A971,1,holidayQ)))))</f>
        <v>37196</v>
      </c>
      <c r="B972" s="35">
        <f>MATCH(A972,'iBoxx inputs'!A:A,0)</f>
        <v>1020</v>
      </c>
      <c r="C972" s="35">
        <f>MATCH(A972,'Bank of England inputs'!A:A,0)</f>
        <v>976</v>
      </c>
      <c r="D972" s="6">
        <f>IF($A972&gt;DataEnd,NA(),IFERROR(INDEX('iBoxx inputs'!B:B,MATCH($A972,'iBoxx inputs'!$A:$A,0)),D971))</f>
        <v>5.98842088309181</v>
      </c>
      <c r="E972" s="6">
        <f>IF($A972&gt;DataEnd,NA(),IFERROR(INDEX('iBoxx inputs'!C:C,MATCH($A972,'iBoxx inputs'!$A:$A,0)),E971))</f>
        <v>6.4887657286978797</v>
      </c>
      <c r="F972" s="6">
        <f>IF($A972&gt;DataEnd,NA(),IFERROR(INDEX('Bank of England inputs'!D:D,MATCH($A972,'Bank of England inputs'!$A:$A,0),0),F971))</f>
        <v>2.0418132082844709</v>
      </c>
      <c r="H972" s="5">
        <f t="shared" si="46"/>
        <v>37196</v>
      </c>
      <c r="I972" s="6">
        <f t="shared" si="47"/>
        <v>6.2385933058948453</v>
      </c>
      <c r="J972" s="6">
        <f t="shared" si="45"/>
        <v>4.1128043158582761</v>
      </c>
    </row>
    <row r="973" spans="1:10" x14ac:dyDescent="0.2">
      <c r="A973" s="5">
        <f>IF(AND(dateA=1,A972&lt;DataEnd),'iBoxx inputs'!A977,IF(AND(dateA=2,A972&lt;DataEnd),'Bank of England inputs'!A977,IF(dateA=3,A972+1,IF(dateA=4,WORKDAY(A972,1,),WORKDAY(A972,1,holidayQ)))))</f>
        <v>37197</v>
      </c>
      <c r="B973" s="35">
        <f>MATCH(A973,'iBoxx inputs'!A:A,0)</f>
        <v>1021</v>
      </c>
      <c r="C973" s="35">
        <f>MATCH(A973,'Bank of England inputs'!A:A,0)</f>
        <v>977</v>
      </c>
      <c r="D973" s="6">
        <f>IF($A973&gt;DataEnd,NA(),IFERROR(INDEX('iBoxx inputs'!B:B,MATCH($A973,'iBoxx inputs'!$A:$A,0)),D972))</f>
        <v>6.0235817138319598</v>
      </c>
      <c r="E973" s="6">
        <f>IF($A973&gt;DataEnd,NA(),IFERROR(INDEX('iBoxx inputs'!C:C,MATCH($A973,'iBoxx inputs'!$A:$A,0)),E972))</f>
        <v>6.5350159661575402</v>
      </c>
      <c r="F973" s="6">
        <f>IF($A973&gt;DataEnd,NA(),IFERROR(INDEX('Bank of England inputs'!D:D,MATCH($A973,'Bank of England inputs'!$A:$A,0),0),F972))</f>
        <v>2.0804844696229674</v>
      </c>
      <c r="H973" s="5">
        <f t="shared" si="46"/>
        <v>37197</v>
      </c>
      <c r="I973" s="6">
        <f t="shared" si="47"/>
        <v>6.27929883999475</v>
      </c>
      <c r="J973" s="6">
        <f t="shared" si="45"/>
        <v>4.1132390703153998</v>
      </c>
    </row>
    <row r="974" spans="1:10" x14ac:dyDescent="0.2">
      <c r="A974" s="5">
        <f>IF(AND(dateA=1,A973&lt;DataEnd),'iBoxx inputs'!A978,IF(AND(dateA=2,A973&lt;DataEnd),'Bank of England inputs'!A978,IF(dateA=3,A973+1,IF(dateA=4,WORKDAY(A973,1,),WORKDAY(A973,1,holidayQ)))))</f>
        <v>37200</v>
      </c>
      <c r="B974" s="35">
        <f>MATCH(A974,'iBoxx inputs'!A:A,0)</f>
        <v>1022</v>
      </c>
      <c r="C974" s="35">
        <f>MATCH(A974,'Bank of England inputs'!A:A,0)</f>
        <v>978</v>
      </c>
      <c r="D974" s="6">
        <f>IF($A974&gt;DataEnd,NA(),IFERROR(INDEX('iBoxx inputs'!B:B,MATCH($A974,'iBoxx inputs'!$A:$A,0)),D973))</f>
        <v>5.9727847017496396</v>
      </c>
      <c r="E974" s="6">
        <f>IF($A974&gt;DataEnd,NA(),IFERROR(INDEX('iBoxx inputs'!C:C,MATCH($A974,'iBoxx inputs'!$A:$A,0)),E973))</f>
        <v>6.4837092674449401</v>
      </c>
      <c r="F974" s="6">
        <f>IF($A974&gt;DataEnd,NA(),IFERROR(INDEX('Bank of England inputs'!D:D,MATCH($A974,'Bank of England inputs'!$A:$A,0),0),F973))</f>
        <v>2.0418132082844709</v>
      </c>
      <c r="H974" s="5">
        <f t="shared" si="46"/>
        <v>37200</v>
      </c>
      <c r="I974" s="6">
        <f t="shared" si="47"/>
        <v>6.2282469845972894</v>
      </c>
      <c r="J974" s="6">
        <f t="shared" si="45"/>
        <v>4.1026650200419512</v>
      </c>
    </row>
    <row r="975" spans="1:10" x14ac:dyDescent="0.2">
      <c r="A975" s="5">
        <f>IF(AND(dateA=1,A974&lt;DataEnd),'iBoxx inputs'!A979,IF(AND(dateA=2,A974&lt;DataEnd),'Bank of England inputs'!A979,IF(dateA=3,A974+1,IF(dateA=4,WORKDAY(A974,1,),WORKDAY(A974,1,holidayQ)))))</f>
        <v>37201</v>
      </c>
      <c r="B975" s="35">
        <f>MATCH(A975,'iBoxx inputs'!A:A,0)</f>
        <v>1023</v>
      </c>
      <c r="C975" s="35">
        <f>MATCH(A975,'Bank of England inputs'!A:A,0)</f>
        <v>979</v>
      </c>
      <c r="D975" s="6">
        <f>IF($A975&gt;DataEnd,NA(),IFERROR(INDEX('iBoxx inputs'!B:B,MATCH($A975,'iBoxx inputs'!$A:$A,0)),D974))</f>
        <v>5.9616753721383002</v>
      </c>
      <c r="E975" s="6">
        <f>IF($A975&gt;DataEnd,NA(),IFERROR(INDEX('iBoxx inputs'!C:C,MATCH($A975,'iBoxx inputs'!$A:$A,0)),E974))</f>
        <v>6.4766241284031798</v>
      </c>
      <c r="F975" s="6">
        <f>IF($A975&gt;DataEnd,NA(),IFERROR(INDEX('Bank of England inputs'!D:D,MATCH($A975,'Bank of England inputs'!$A:$A,0),0),F974))</f>
        <v>2.0817044566067144</v>
      </c>
      <c r="H975" s="5">
        <f t="shared" si="46"/>
        <v>37201</v>
      </c>
      <c r="I975" s="6">
        <f t="shared" si="47"/>
        <v>6.2191497502707396</v>
      </c>
      <c r="J975" s="6">
        <f t="shared" si="45"/>
        <v>4.0530723068233909</v>
      </c>
    </row>
    <row r="976" spans="1:10" x14ac:dyDescent="0.2">
      <c r="A976" s="5">
        <f>IF(AND(dateA=1,A975&lt;DataEnd),'iBoxx inputs'!A980,IF(AND(dateA=2,A975&lt;DataEnd),'Bank of England inputs'!A980,IF(dateA=3,A975+1,IF(dateA=4,WORKDAY(A975,1,),WORKDAY(A975,1,holidayQ)))))</f>
        <v>37202</v>
      </c>
      <c r="B976" s="35">
        <f>MATCH(A976,'iBoxx inputs'!A:A,0)</f>
        <v>1024</v>
      </c>
      <c r="C976" s="35">
        <f>MATCH(A976,'Bank of England inputs'!A:A,0)</f>
        <v>980</v>
      </c>
      <c r="D976" s="6">
        <f>IF($A976&gt;DataEnd,NA(),IFERROR(INDEX('iBoxx inputs'!B:B,MATCH($A976,'iBoxx inputs'!$A:$A,0)),D975))</f>
        <v>5.9387348957873503</v>
      </c>
      <c r="E976" s="6">
        <f>IF($A976&gt;DataEnd,NA(),IFERROR(INDEX('iBoxx inputs'!C:C,MATCH($A976,'iBoxx inputs'!$A:$A,0)),E975))</f>
        <v>6.4562487781970601</v>
      </c>
      <c r="F976" s="6">
        <f>IF($A976&gt;DataEnd,NA(),IFERROR(INDEX('Bank of England inputs'!D:D,MATCH($A976,'Bank of England inputs'!$A:$A,0),0),F975))</f>
        <v>2.0922956589753738</v>
      </c>
      <c r="H976" s="5">
        <f t="shared" si="46"/>
        <v>37202</v>
      </c>
      <c r="I976" s="6">
        <f t="shared" si="47"/>
        <v>6.1974918369922047</v>
      </c>
      <c r="J976" s="6">
        <f t="shared" si="45"/>
        <v>4.0210636380727971</v>
      </c>
    </row>
    <row r="977" spans="1:10" x14ac:dyDescent="0.2">
      <c r="A977" s="5">
        <f>IF(AND(dateA=1,A976&lt;DataEnd),'iBoxx inputs'!A981,IF(AND(dateA=2,A976&lt;DataEnd),'Bank of England inputs'!A981,IF(dateA=3,A976+1,IF(dateA=4,WORKDAY(A976,1,),WORKDAY(A976,1,holidayQ)))))</f>
        <v>37203</v>
      </c>
      <c r="B977" s="35">
        <f>MATCH(A977,'iBoxx inputs'!A:A,0)</f>
        <v>1025</v>
      </c>
      <c r="C977" s="35">
        <f>MATCH(A977,'Bank of England inputs'!A:A,0)</f>
        <v>981</v>
      </c>
      <c r="D977" s="6">
        <f>IF($A977&gt;DataEnd,NA(),IFERROR(INDEX('iBoxx inputs'!B:B,MATCH($A977,'iBoxx inputs'!$A:$A,0)),D976))</f>
        <v>5.9382903636247404</v>
      </c>
      <c r="E977" s="6">
        <f>IF($A977&gt;DataEnd,NA(),IFERROR(INDEX('iBoxx inputs'!C:C,MATCH($A977,'iBoxx inputs'!$A:$A,0)),E976))</f>
        <v>6.4564596679766701</v>
      </c>
      <c r="F977" s="6">
        <f>IF($A977&gt;DataEnd,NA(),IFERROR(INDEX('Bank of England inputs'!D:D,MATCH($A977,'Bank of England inputs'!$A:$A,0),0),F976))</f>
        <v>2.1318208488167567</v>
      </c>
      <c r="H977" s="5">
        <f t="shared" si="46"/>
        <v>37203</v>
      </c>
      <c r="I977" s="6">
        <f t="shared" si="47"/>
        <v>6.1973750158007057</v>
      </c>
      <c r="J977" s="6">
        <f t="shared" si="45"/>
        <v>3.9806929252755641</v>
      </c>
    </row>
    <row r="978" spans="1:10" x14ac:dyDescent="0.2">
      <c r="A978" s="5">
        <f>IF(AND(dateA=1,A977&lt;DataEnd),'iBoxx inputs'!A982,IF(AND(dateA=2,A977&lt;DataEnd),'Bank of England inputs'!A982,IF(dateA=3,A977+1,IF(dateA=4,WORKDAY(A977,1,),WORKDAY(A977,1,holidayQ)))))</f>
        <v>37204</v>
      </c>
      <c r="B978" s="35">
        <f>MATCH(A978,'iBoxx inputs'!A:A,0)</f>
        <v>1026</v>
      </c>
      <c r="C978" s="35">
        <f>MATCH(A978,'Bank of England inputs'!A:A,0)</f>
        <v>982</v>
      </c>
      <c r="D978" s="6">
        <f>IF($A978&gt;DataEnd,NA(),IFERROR(INDEX('iBoxx inputs'!B:B,MATCH($A978,'iBoxx inputs'!$A:$A,0)),D977))</f>
        <v>5.90913937556381</v>
      </c>
      <c r="E978" s="6">
        <f>IF($A978&gt;DataEnd,NA(),IFERROR(INDEX('iBoxx inputs'!C:C,MATCH($A978,'iBoxx inputs'!$A:$A,0)),E977))</f>
        <v>6.4320169199833197</v>
      </c>
      <c r="F978" s="6">
        <f>IF($A978&gt;DataEnd,NA(),IFERROR(INDEX('Bank of England inputs'!D:D,MATCH($A978,'Bank of England inputs'!$A:$A,0),0),F977))</f>
        <v>2.1422283087156435</v>
      </c>
      <c r="H978" s="5">
        <f t="shared" si="46"/>
        <v>37204</v>
      </c>
      <c r="I978" s="6">
        <f t="shared" si="47"/>
        <v>6.1705781477735648</v>
      </c>
      <c r="J978" s="6">
        <f t="shared" si="45"/>
        <v>3.9438632833450615</v>
      </c>
    </row>
    <row r="979" spans="1:10" x14ac:dyDescent="0.2">
      <c r="A979" s="5">
        <f>IF(AND(dateA=1,A978&lt;DataEnd),'iBoxx inputs'!A983,IF(AND(dateA=2,A978&lt;DataEnd),'Bank of England inputs'!A983,IF(dateA=3,A978+1,IF(dateA=4,WORKDAY(A978,1,),WORKDAY(A978,1,holidayQ)))))</f>
        <v>37207</v>
      </c>
      <c r="B979" s="35">
        <f>MATCH(A979,'iBoxx inputs'!A:A,0)</f>
        <v>1027</v>
      </c>
      <c r="C979" s="35">
        <f>MATCH(A979,'Bank of England inputs'!A:A,0)</f>
        <v>983</v>
      </c>
      <c r="D979" s="6">
        <f>IF($A979&gt;DataEnd,NA(),IFERROR(INDEX('iBoxx inputs'!B:B,MATCH($A979,'iBoxx inputs'!$A:$A,0)),D978))</f>
        <v>5.86984755027256</v>
      </c>
      <c r="E979" s="6">
        <f>IF($A979&gt;DataEnd,NA(),IFERROR(INDEX('iBoxx inputs'!C:C,MATCH($A979,'iBoxx inputs'!$A:$A,0)),E978))</f>
        <v>6.4010710170698699</v>
      </c>
      <c r="F979" s="6">
        <f>IF($A979&gt;DataEnd,NA(),IFERROR(INDEX('Bank of England inputs'!D:D,MATCH($A979,'Bank of England inputs'!$A:$A,0),0),F978))</f>
        <v>2.1524312689560787</v>
      </c>
      <c r="H979" s="5">
        <f t="shared" si="46"/>
        <v>37207</v>
      </c>
      <c r="I979" s="6">
        <f t="shared" si="47"/>
        <v>6.1354592836712154</v>
      </c>
      <c r="J979" s="6">
        <f t="shared" si="45"/>
        <v>3.8991025130163059</v>
      </c>
    </row>
    <row r="980" spans="1:10" x14ac:dyDescent="0.2">
      <c r="A980" s="5">
        <f>IF(AND(dateA=1,A979&lt;DataEnd),'iBoxx inputs'!A984,IF(AND(dateA=2,A979&lt;DataEnd),'Bank of England inputs'!A984,IF(dateA=3,A979+1,IF(dateA=4,WORKDAY(A979,1,),WORKDAY(A979,1,holidayQ)))))</f>
        <v>37208</v>
      </c>
      <c r="B980" s="35">
        <f>MATCH(A980,'iBoxx inputs'!A:A,0)</f>
        <v>1028</v>
      </c>
      <c r="C980" s="35">
        <f>MATCH(A980,'Bank of England inputs'!A:A,0)</f>
        <v>984</v>
      </c>
      <c r="D980" s="6">
        <f>IF($A980&gt;DataEnd,NA(),IFERROR(INDEX('iBoxx inputs'!B:B,MATCH($A980,'iBoxx inputs'!$A:$A,0)),D979))</f>
        <v>5.9758129778204001</v>
      </c>
      <c r="E980" s="6">
        <f>IF($A980&gt;DataEnd,NA(),IFERROR(INDEX('iBoxx inputs'!C:C,MATCH($A980,'iBoxx inputs'!$A:$A,0)),E979))</f>
        <v>6.5092619729749401</v>
      </c>
      <c r="F980" s="6">
        <f>IF($A980&gt;DataEnd,NA(),IFERROR(INDEX('Bank of England inputs'!D:D,MATCH($A980,'Bank of England inputs'!$A:$A,0),0),F979))</f>
        <v>2.2300469483568008</v>
      </c>
      <c r="H980" s="5">
        <f t="shared" si="46"/>
        <v>37208</v>
      </c>
      <c r="I980" s="6">
        <f t="shared" si="47"/>
        <v>6.2425374753976701</v>
      </c>
      <c r="J980" s="6">
        <f t="shared" si="45"/>
        <v>3.9249620310434219</v>
      </c>
    </row>
    <row r="981" spans="1:10" x14ac:dyDescent="0.2">
      <c r="A981" s="5">
        <f>IF(AND(dateA=1,A980&lt;DataEnd),'iBoxx inputs'!A985,IF(AND(dateA=2,A980&lt;DataEnd),'Bank of England inputs'!A985,IF(dateA=3,A980+1,IF(dateA=4,WORKDAY(A980,1,),WORKDAY(A980,1,holidayQ)))))</f>
        <v>37209</v>
      </c>
      <c r="B981" s="35">
        <f>MATCH(A981,'iBoxx inputs'!A:A,0)</f>
        <v>1029</v>
      </c>
      <c r="C981" s="35">
        <f>MATCH(A981,'Bank of England inputs'!A:A,0)</f>
        <v>985</v>
      </c>
      <c r="D981" s="6">
        <f>IF($A981&gt;DataEnd,NA(),IFERROR(INDEX('iBoxx inputs'!B:B,MATCH($A981,'iBoxx inputs'!$A:$A,0)),D980))</f>
        <v>6.03080578380301</v>
      </c>
      <c r="E981" s="6">
        <f>IF($A981&gt;DataEnd,NA(),IFERROR(INDEX('iBoxx inputs'!C:C,MATCH($A981,'iBoxx inputs'!$A:$A,0)),E980))</f>
        <v>6.5663760602430497</v>
      </c>
      <c r="F981" s="6">
        <f>IF($A981&gt;DataEnd,NA(),IFERROR(INDEX('Bank of England inputs'!D:D,MATCH($A981,'Bank of England inputs'!$A:$A,0),0),F980))</f>
        <v>2.2387330139798767</v>
      </c>
      <c r="H981" s="5">
        <f t="shared" si="46"/>
        <v>37209</v>
      </c>
      <c r="I981" s="6">
        <f t="shared" si="47"/>
        <v>6.2985909220230294</v>
      </c>
      <c r="J981" s="6">
        <f t="shared" si="45"/>
        <v>3.9709587436769445</v>
      </c>
    </row>
    <row r="982" spans="1:10" x14ac:dyDescent="0.2">
      <c r="A982" s="5">
        <f>IF(AND(dateA=1,A981&lt;DataEnd),'iBoxx inputs'!A986,IF(AND(dateA=2,A981&lt;DataEnd),'Bank of England inputs'!A986,IF(dateA=3,A981+1,IF(dateA=4,WORKDAY(A981,1,),WORKDAY(A981,1,holidayQ)))))</f>
        <v>37210</v>
      </c>
      <c r="B982" s="35">
        <f>MATCH(A982,'iBoxx inputs'!A:A,0)</f>
        <v>1030</v>
      </c>
      <c r="C982" s="35">
        <f>MATCH(A982,'Bank of England inputs'!A:A,0)</f>
        <v>986</v>
      </c>
      <c r="D982" s="6">
        <f>IF($A982&gt;DataEnd,NA(),IFERROR(INDEX('iBoxx inputs'!B:B,MATCH($A982,'iBoxx inputs'!$A:$A,0)),D981))</f>
        <v>6.0968526533639302</v>
      </c>
      <c r="E982" s="6">
        <f>IF($A982&gt;DataEnd,NA(),IFERROR(INDEX('iBoxx inputs'!C:C,MATCH($A982,'iBoxx inputs'!$A:$A,0)),E981))</f>
        <v>6.6276982663028496</v>
      </c>
      <c r="F982" s="6">
        <f>IF($A982&gt;DataEnd,NA(),IFERROR(INDEX('Bank of England inputs'!D:D,MATCH($A982,'Bank of England inputs'!$A:$A,0),0),F981))</f>
        <v>2.2070312499999911</v>
      </c>
      <c r="H982" s="5">
        <f t="shared" si="46"/>
        <v>37210</v>
      </c>
      <c r="I982" s="6">
        <f t="shared" si="47"/>
        <v>6.3622754598333895</v>
      </c>
      <c r="J982" s="6">
        <f t="shared" si="45"/>
        <v>4.0655169796191437</v>
      </c>
    </row>
    <row r="983" spans="1:10" x14ac:dyDescent="0.2">
      <c r="A983" s="5">
        <f>IF(AND(dateA=1,A982&lt;DataEnd),'iBoxx inputs'!A987,IF(AND(dateA=2,A982&lt;DataEnd),'Bank of England inputs'!A987,IF(dateA=3,A982+1,IF(dateA=4,WORKDAY(A982,1,),WORKDAY(A982,1,holidayQ)))))</f>
        <v>37211</v>
      </c>
      <c r="B983" s="35">
        <f>MATCH(A983,'iBoxx inputs'!A:A,0)</f>
        <v>1031</v>
      </c>
      <c r="C983" s="35">
        <f>MATCH(A983,'Bank of England inputs'!A:A,0)</f>
        <v>987</v>
      </c>
      <c r="D983" s="6">
        <f>IF($A983&gt;DataEnd,NA(),IFERROR(INDEX('iBoxx inputs'!B:B,MATCH($A983,'iBoxx inputs'!$A:$A,0)),D982))</f>
        <v>6.0748317575156099</v>
      </c>
      <c r="E983" s="6">
        <f>IF($A983&gt;DataEnd,NA(),IFERROR(INDEX('iBoxx inputs'!C:C,MATCH($A983,'iBoxx inputs'!$A:$A,0)),E982))</f>
        <v>6.61527446811023</v>
      </c>
      <c r="F983" s="6">
        <f>IF($A983&gt;DataEnd,NA(),IFERROR(INDEX('Bank of England inputs'!D:D,MATCH($A983,'Bank of England inputs'!$A:$A,0),0),F982))</f>
        <v>2.2068157406503142</v>
      </c>
      <c r="H983" s="5">
        <f t="shared" si="46"/>
        <v>37211</v>
      </c>
      <c r="I983" s="6">
        <f t="shared" si="47"/>
        <v>6.3450531128129199</v>
      </c>
      <c r="J983" s="6">
        <f t="shared" si="45"/>
        <v>4.0488859203513305</v>
      </c>
    </row>
    <row r="984" spans="1:10" x14ac:dyDescent="0.2">
      <c r="A984" s="5">
        <f>IF(AND(dateA=1,A983&lt;DataEnd),'iBoxx inputs'!A988,IF(AND(dateA=2,A983&lt;DataEnd),'Bank of England inputs'!A988,IF(dateA=3,A983+1,IF(dateA=4,WORKDAY(A983,1,),WORKDAY(A983,1,holidayQ)))))</f>
        <v>37214</v>
      </c>
      <c r="B984" s="35">
        <f>MATCH(A984,'iBoxx inputs'!A:A,0)</f>
        <v>1032</v>
      </c>
      <c r="C984" s="35">
        <f>MATCH(A984,'Bank of England inputs'!A:A,0)</f>
        <v>988</v>
      </c>
      <c r="D984" s="6">
        <f>IF($A984&gt;DataEnd,NA(),IFERROR(INDEX('iBoxx inputs'!B:B,MATCH($A984,'iBoxx inputs'!$A:$A,0)),D983))</f>
        <v>6.0869855444047101</v>
      </c>
      <c r="E984" s="6">
        <f>IF($A984&gt;DataEnd,NA(),IFERROR(INDEX('iBoxx inputs'!C:C,MATCH($A984,'iBoxx inputs'!$A:$A,0)),E983))</f>
        <v>6.6033352759431203</v>
      </c>
      <c r="F984" s="6">
        <f>IF($A984&gt;DataEnd,NA(),IFERROR(INDEX('Bank of England inputs'!D:D,MATCH($A984,'Bank of England inputs'!$A:$A,0),0),F983))</f>
        <v>2.1970510692315148</v>
      </c>
      <c r="H984" s="5">
        <f t="shared" si="46"/>
        <v>37214</v>
      </c>
      <c r="I984" s="6">
        <f t="shared" si="47"/>
        <v>6.3451604101739152</v>
      </c>
      <c r="J984" s="6">
        <f t="shared" si="45"/>
        <v>4.05893252059919</v>
      </c>
    </row>
    <row r="985" spans="1:10" x14ac:dyDescent="0.2">
      <c r="A985" s="5">
        <f>IF(AND(dateA=1,A984&lt;DataEnd),'iBoxx inputs'!A989,IF(AND(dateA=2,A984&lt;DataEnd),'Bank of England inputs'!A989,IF(dateA=3,A984+1,IF(dateA=4,WORKDAY(A984,1,),WORKDAY(A984,1,holidayQ)))))</f>
        <v>37215</v>
      </c>
      <c r="B985" s="35">
        <f>MATCH(A985,'iBoxx inputs'!A:A,0)</f>
        <v>1033</v>
      </c>
      <c r="C985" s="35">
        <f>MATCH(A985,'Bank of England inputs'!A:A,0)</f>
        <v>989</v>
      </c>
      <c r="D985" s="6">
        <f>IF($A985&gt;DataEnd,NA(),IFERROR(INDEX('iBoxx inputs'!B:B,MATCH($A985,'iBoxx inputs'!$A:$A,0)),D984))</f>
        <v>6.1013844460094697</v>
      </c>
      <c r="E985" s="6">
        <f>IF($A985&gt;DataEnd,NA(),IFERROR(INDEX('iBoxx inputs'!C:C,MATCH($A985,'iBoxx inputs'!$A:$A,0)),E984))</f>
        <v>6.6319405386554102</v>
      </c>
      <c r="F985" s="6">
        <f>IF($A985&gt;DataEnd,NA(),IFERROR(INDEX('Bank of England inputs'!D:D,MATCH($A985,'Bank of England inputs'!$A:$A,0),0),F984))</f>
        <v>2.1768840296759073</v>
      </c>
      <c r="H985" s="5">
        <f t="shared" si="46"/>
        <v>37215</v>
      </c>
      <c r="I985" s="6">
        <f t="shared" si="47"/>
        <v>6.3666624923324395</v>
      </c>
      <c r="J985" s="6">
        <f t="shared" si="45"/>
        <v>4.1005150063488705</v>
      </c>
    </row>
    <row r="986" spans="1:10" x14ac:dyDescent="0.2">
      <c r="A986" s="5">
        <f>IF(AND(dateA=1,A985&lt;DataEnd),'iBoxx inputs'!A990,IF(AND(dateA=2,A985&lt;DataEnd),'Bank of England inputs'!A990,IF(dateA=3,A985+1,IF(dateA=4,WORKDAY(A985,1,),WORKDAY(A985,1,holidayQ)))))</f>
        <v>37216</v>
      </c>
      <c r="B986" s="35">
        <f>MATCH(A986,'iBoxx inputs'!A:A,0)</f>
        <v>1034</v>
      </c>
      <c r="C986" s="35">
        <f>MATCH(A986,'Bank of England inputs'!A:A,0)</f>
        <v>990</v>
      </c>
      <c r="D986" s="6">
        <f>IF($A986&gt;DataEnd,NA(),IFERROR(INDEX('iBoxx inputs'!B:B,MATCH($A986,'iBoxx inputs'!$A:$A,0)),D985))</f>
        <v>6.1571623046859703</v>
      </c>
      <c r="E986" s="6">
        <f>IF($A986&gt;DataEnd,NA(),IFERROR(INDEX('iBoxx inputs'!C:C,MATCH($A986,'iBoxx inputs'!$A:$A,0)),E985))</f>
        <v>6.6588661099886002</v>
      </c>
      <c r="F986" s="6">
        <f>IF($A986&gt;DataEnd,NA(),IFERROR(INDEX('Bank of England inputs'!D:D,MATCH($A986,'Bank of England inputs'!$A:$A,0),0),F985))</f>
        <v>2.1857923497267784</v>
      </c>
      <c r="H986" s="5">
        <f t="shared" si="46"/>
        <v>37216</v>
      </c>
      <c r="I986" s="6">
        <f t="shared" si="47"/>
        <v>6.4080142073372848</v>
      </c>
      <c r="J986" s="6">
        <f t="shared" si="45"/>
        <v>4.1319069515653561</v>
      </c>
    </row>
    <row r="987" spans="1:10" x14ac:dyDescent="0.2">
      <c r="A987" s="5">
        <f>IF(AND(dateA=1,A986&lt;DataEnd),'iBoxx inputs'!A991,IF(AND(dateA=2,A986&lt;DataEnd),'Bank of England inputs'!A991,IF(dateA=3,A986+1,IF(dateA=4,WORKDAY(A986,1,),WORKDAY(A986,1,holidayQ)))))</f>
        <v>37217</v>
      </c>
      <c r="B987" s="35">
        <f>MATCH(A987,'iBoxx inputs'!A:A,0)</f>
        <v>1035</v>
      </c>
      <c r="C987" s="35">
        <f>MATCH(A987,'Bank of England inputs'!A:A,0)</f>
        <v>991</v>
      </c>
      <c r="D987" s="6">
        <f>IF($A987&gt;DataEnd,NA(),IFERROR(INDEX('iBoxx inputs'!B:B,MATCH($A987,'iBoxx inputs'!$A:$A,0)),D986))</f>
        <v>6.1591310467549301</v>
      </c>
      <c r="E987" s="6">
        <f>IF($A987&gt;DataEnd,NA(),IFERROR(INDEX('iBoxx inputs'!C:C,MATCH($A987,'iBoxx inputs'!$A:$A,0)),E986))</f>
        <v>6.6560857904003798</v>
      </c>
      <c r="F987" s="6">
        <f>IF($A987&gt;DataEnd,NA(),IFERROR(INDEX('Bank of England inputs'!D:D,MATCH($A987,'Bank of England inputs'!$A:$A,0),0),F986))</f>
        <v>2.2254758418740694</v>
      </c>
      <c r="H987" s="5">
        <f t="shared" si="46"/>
        <v>37217</v>
      </c>
      <c r="I987" s="6">
        <f t="shared" si="47"/>
        <v>6.407608418577655</v>
      </c>
      <c r="J987" s="6">
        <f t="shared" si="45"/>
        <v>4.0910864363915111</v>
      </c>
    </row>
    <row r="988" spans="1:10" x14ac:dyDescent="0.2">
      <c r="A988" s="5">
        <f>IF(AND(dateA=1,A987&lt;DataEnd),'iBoxx inputs'!A992,IF(AND(dateA=2,A987&lt;DataEnd),'Bank of England inputs'!A992,IF(dateA=3,A987+1,IF(dateA=4,WORKDAY(A987,1,),WORKDAY(A987,1,holidayQ)))))</f>
        <v>37218</v>
      </c>
      <c r="B988" s="35">
        <f>MATCH(A988,'iBoxx inputs'!A:A,0)</f>
        <v>1036</v>
      </c>
      <c r="C988" s="35">
        <f>MATCH(A988,'Bank of England inputs'!A:A,0)</f>
        <v>992</v>
      </c>
      <c r="D988" s="6">
        <f>IF($A988&gt;DataEnd,NA(),IFERROR(INDEX('iBoxx inputs'!B:B,MATCH($A988,'iBoxx inputs'!$A:$A,0)),D987))</f>
        <v>6.1581937732627399</v>
      </c>
      <c r="E988" s="6">
        <f>IF($A988&gt;DataEnd,NA(),IFERROR(INDEX('iBoxx inputs'!C:C,MATCH($A988,'iBoxx inputs'!$A:$A,0)),E987))</f>
        <v>6.6494192163237997</v>
      </c>
      <c r="F988" s="6">
        <f>IF($A988&gt;DataEnd,NA(),IFERROR(INDEX('Bank of England inputs'!D:D,MATCH($A988,'Bank of England inputs'!$A:$A,0),0),F987))</f>
        <v>2.2059541239628944</v>
      </c>
      <c r="H988" s="5">
        <f t="shared" si="46"/>
        <v>37218</v>
      </c>
      <c r="I988" s="6">
        <f t="shared" si="47"/>
        <v>6.4038064947932698</v>
      </c>
      <c r="J988" s="6">
        <f t="shared" si="45"/>
        <v>4.1072483563324491</v>
      </c>
    </row>
    <row r="989" spans="1:10" x14ac:dyDescent="0.2">
      <c r="A989" s="5">
        <f>IF(AND(dateA=1,A988&lt;DataEnd),'iBoxx inputs'!A993,IF(AND(dateA=2,A988&lt;DataEnd),'Bank of England inputs'!A993,IF(dateA=3,A988+1,IF(dateA=4,WORKDAY(A988,1,),WORKDAY(A988,1,holidayQ)))))</f>
        <v>37221</v>
      </c>
      <c r="B989" s="35">
        <f>MATCH(A989,'iBoxx inputs'!A:A,0)</f>
        <v>1037</v>
      </c>
      <c r="C989" s="35">
        <f>MATCH(A989,'Bank of England inputs'!A:A,0)</f>
        <v>993</v>
      </c>
      <c r="D989" s="6">
        <f>IF($A989&gt;DataEnd,NA(),IFERROR(INDEX('iBoxx inputs'!B:B,MATCH($A989,'iBoxx inputs'!$A:$A,0)),D988))</f>
        <v>6.10000563454921</v>
      </c>
      <c r="E989" s="6">
        <f>IF($A989&gt;DataEnd,NA(),IFERROR(INDEX('iBoxx inputs'!C:C,MATCH($A989,'iBoxx inputs'!$A:$A,0)),E988))</f>
        <v>6.5890503362186301</v>
      </c>
      <c r="F989" s="6">
        <f>IF($A989&gt;DataEnd,NA(),IFERROR(INDEX('Bank of England inputs'!D:D,MATCH($A989,'Bank of England inputs'!$A:$A,0),0),F988))</f>
        <v>2.1469698448326469</v>
      </c>
      <c r="H989" s="5">
        <f t="shared" si="46"/>
        <v>37221</v>
      </c>
      <c r="I989" s="6">
        <f t="shared" si="47"/>
        <v>6.3445279853839196</v>
      </c>
      <c r="J989" s="6">
        <f t="shared" si="45"/>
        <v>4.1093320212313822</v>
      </c>
    </row>
    <row r="990" spans="1:10" x14ac:dyDescent="0.2">
      <c r="A990" s="5">
        <f>IF(AND(dateA=1,A989&lt;DataEnd),'iBoxx inputs'!A994,IF(AND(dateA=2,A989&lt;DataEnd),'Bank of England inputs'!A994,IF(dateA=3,A989+1,IF(dateA=4,WORKDAY(A989,1,),WORKDAY(A989,1,holidayQ)))))</f>
        <v>37222</v>
      </c>
      <c r="B990" s="35">
        <f>MATCH(A990,'iBoxx inputs'!A:A,0)</f>
        <v>1038</v>
      </c>
      <c r="C990" s="35">
        <f>MATCH(A990,'Bank of England inputs'!A:A,0)</f>
        <v>994</v>
      </c>
      <c r="D990" s="6">
        <f>IF($A990&gt;DataEnd,NA(),IFERROR(INDEX('iBoxx inputs'!B:B,MATCH($A990,'iBoxx inputs'!$A:$A,0)),D989))</f>
        <v>6.1486830470287899</v>
      </c>
      <c r="E990" s="6">
        <f>IF($A990&gt;DataEnd,NA(),IFERROR(INDEX('iBoxx inputs'!C:C,MATCH($A990,'iBoxx inputs'!$A:$A,0)),E989))</f>
        <v>6.6486186304459096</v>
      </c>
      <c r="F990" s="6">
        <f>IF($A990&gt;DataEnd,NA(),IFERROR(INDEX('Bank of England inputs'!D:D,MATCH($A990,'Bank of England inputs'!$A:$A,0),0),F989))</f>
        <v>2.1650087770626048</v>
      </c>
      <c r="H990" s="5">
        <f t="shared" si="46"/>
        <v>37222</v>
      </c>
      <c r="I990" s="6">
        <f t="shared" si="47"/>
        <v>6.3986508387373497</v>
      </c>
      <c r="J990" s="6">
        <f t="shared" si="45"/>
        <v>4.1439257064158852</v>
      </c>
    </row>
    <row r="991" spans="1:10" x14ac:dyDescent="0.2">
      <c r="A991" s="5">
        <f>IF(AND(dateA=1,A990&lt;DataEnd),'iBoxx inputs'!A995,IF(AND(dateA=2,A990&lt;DataEnd),'Bank of England inputs'!A995,IF(dateA=3,A990+1,IF(dateA=4,WORKDAY(A990,1,),WORKDAY(A990,1,holidayQ)))))</f>
        <v>37223</v>
      </c>
      <c r="B991" s="35">
        <f>MATCH(A991,'iBoxx inputs'!A:A,0)</f>
        <v>1039</v>
      </c>
      <c r="C991" s="35">
        <f>MATCH(A991,'Bank of England inputs'!A:A,0)</f>
        <v>995</v>
      </c>
      <c r="D991" s="6">
        <f>IF($A991&gt;DataEnd,NA(),IFERROR(INDEX('iBoxx inputs'!B:B,MATCH($A991,'iBoxx inputs'!$A:$A,0)),D990))</f>
        <v>6.0833201863828101</v>
      </c>
      <c r="E991" s="6">
        <f>IF($A991&gt;DataEnd,NA(),IFERROR(INDEX('iBoxx inputs'!C:C,MATCH($A991,'iBoxx inputs'!$A:$A,0)),E990))</f>
        <v>6.5615180265530197</v>
      </c>
      <c r="F991" s="6">
        <f>IF($A991&gt;DataEnd,NA(),IFERROR(INDEX('Bank of England inputs'!D:D,MATCH($A991,'Bank of England inputs'!$A:$A,0),0),F990))</f>
        <v>2.1264143581740225</v>
      </c>
      <c r="H991" s="5">
        <f t="shared" si="46"/>
        <v>37223</v>
      </c>
      <c r="I991" s="6">
        <f t="shared" si="47"/>
        <v>6.3224191064679154</v>
      </c>
      <c r="J991" s="6">
        <f t="shared" si="45"/>
        <v>4.1086380782721088</v>
      </c>
    </row>
    <row r="992" spans="1:10" x14ac:dyDescent="0.2">
      <c r="A992" s="5">
        <f>IF(AND(dateA=1,A991&lt;DataEnd),'iBoxx inputs'!A996,IF(AND(dateA=2,A991&lt;DataEnd),'Bank of England inputs'!A996,IF(dateA=3,A991+1,IF(dateA=4,WORKDAY(A991,1,),WORKDAY(A991,1,holidayQ)))))</f>
        <v>37224</v>
      </c>
      <c r="B992" s="35">
        <f>MATCH(A992,'iBoxx inputs'!A:A,0)</f>
        <v>1040</v>
      </c>
      <c r="C992" s="35">
        <f>MATCH(A992,'Bank of England inputs'!A:A,0)</f>
        <v>996</v>
      </c>
      <c r="D992" s="6">
        <f>IF($A992&gt;DataEnd,NA(),IFERROR(INDEX('iBoxx inputs'!B:B,MATCH($A992,'iBoxx inputs'!$A:$A,0)),D991))</f>
        <v>6.06233320595521</v>
      </c>
      <c r="E992" s="6">
        <f>IF($A992&gt;DataEnd,NA(),IFERROR(INDEX('iBoxx inputs'!C:C,MATCH($A992,'iBoxx inputs'!$A:$A,0)),E991))</f>
        <v>6.5263870419018</v>
      </c>
      <c r="F992" s="6">
        <f>IF($A992&gt;DataEnd,NA(),IFERROR(INDEX('Bank of England inputs'!D:D,MATCH($A992,'Bank of England inputs'!$A:$A,0),0),F991))</f>
        <v>2.1170731707317092</v>
      </c>
      <c r="H992" s="5">
        <f t="shared" si="46"/>
        <v>37224</v>
      </c>
      <c r="I992" s="6">
        <f t="shared" si="47"/>
        <v>6.294360123928505</v>
      </c>
      <c r="J992" s="6">
        <f t="shared" si="45"/>
        <v>4.0906841760071755</v>
      </c>
    </row>
    <row r="993" spans="1:10" x14ac:dyDescent="0.2">
      <c r="A993" s="5">
        <f>IF(AND(dateA=1,A992&lt;DataEnd),'iBoxx inputs'!A997,IF(AND(dateA=2,A992&lt;DataEnd),'Bank of England inputs'!A997,IF(dateA=3,A992+1,IF(dateA=4,WORKDAY(A992,1,),WORKDAY(A992,1,holidayQ)))))</f>
        <v>37225</v>
      </c>
      <c r="B993" s="35">
        <f>MATCH(A993,'iBoxx inputs'!A:A,0)</f>
        <v>1041</v>
      </c>
      <c r="C993" s="35">
        <f>MATCH(A993,'Bank of England inputs'!A:A,0)</f>
        <v>997</v>
      </c>
      <c r="D993" s="6">
        <f>IF($A993&gt;DataEnd,NA(),IFERROR(INDEX('iBoxx inputs'!B:B,MATCH($A993,'iBoxx inputs'!$A:$A,0)),D992))</f>
        <v>6.0501667794696203</v>
      </c>
      <c r="E993" s="6">
        <f>IF($A993&gt;DataEnd,NA(),IFERROR(INDEX('iBoxx inputs'!C:C,MATCH($A993,'iBoxx inputs'!$A:$A,0)),E992))</f>
        <v>6.5398975307682203</v>
      </c>
      <c r="F993" s="6">
        <f>IF($A993&gt;DataEnd,NA(),IFERROR(INDEX('Bank of England inputs'!D:D,MATCH($A993,'Bank of England inputs'!$A:$A,0),0),F992))</f>
        <v>2.1274519371523359</v>
      </c>
      <c r="H993" s="5">
        <f t="shared" si="46"/>
        <v>37225</v>
      </c>
      <c r="I993" s="6">
        <f t="shared" si="47"/>
        <v>6.2950321551189203</v>
      </c>
      <c r="J993" s="6">
        <f t="shared" si="45"/>
        <v>4.0807639267562035</v>
      </c>
    </row>
    <row r="994" spans="1:10" x14ac:dyDescent="0.2">
      <c r="A994" s="5">
        <f>IF(AND(dateA=1,A993&lt;DataEnd),'iBoxx inputs'!A998,IF(AND(dateA=2,A993&lt;DataEnd),'Bank of England inputs'!A998,IF(dateA=3,A993+1,IF(dateA=4,WORKDAY(A993,1,),WORKDAY(A993,1,holidayQ)))))</f>
        <v>37228</v>
      </c>
      <c r="B994" s="35">
        <f>MATCH(A994,'iBoxx inputs'!A:A,0)</f>
        <v>1042</v>
      </c>
      <c r="C994" s="35">
        <f>MATCH(A994,'Bank of England inputs'!A:A,0)</f>
        <v>998</v>
      </c>
      <c r="D994" s="6">
        <f>IF($A994&gt;DataEnd,NA(),IFERROR(INDEX('iBoxx inputs'!B:B,MATCH($A994,'iBoxx inputs'!$A:$A,0)),D993))</f>
        <v>6.0220419920724204</v>
      </c>
      <c r="E994" s="6">
        <f>IF($A994&gt;DataEnd,NA(),IFERROR(INDEX('iBoxx inputs'!C:C,MATCH($A994,'iBoxx inputs'!$A:$A,0)),E993))</f>
        <v>6.5178541481681398</v>
      </c>
      <c r="F994" s="6">
        <f>IF($A994&gt;DataEnd,NA(),IFERROR(INDEX('Bank of England inputs'!D:D,MATCH($A994,'Bank of England inputs'!$A:$A,0),0),F993))</f>
        <v>2.1380454944840421</v>
      </c>
      <c r="H994" s="5">
        <f t="shared" si="46"/>
        <v>37228</v>
      </c>
      <c r="I994" s="6">
        <f t="shared" si="47"/>
        <v>6.2699480701202805</v>
      </c>
      <c r="J994" s="6">
        <f t="shared" si="45"/>
        <v>4.0454098721317333</v>
      </c>
    </row>
    <row r="995" spans="1:10" x14ac:dyDescent="0.2">
      <c r="A995" s="5">
        <f>IF(AND(dateA=1,A994&lt;DataEnd),'iBoxx inputs'!A999,IF(AND(dateA=2,A994&lt;DataEnd),'Bank of England inputs'!A999,IF(dateA=3,A994+1,IF(dateA=4,WORKDAY(A994,1,),WORKDAY(A994,1,holidayQ)))))</f>
        <v>37229</v>
      </c>
      <c r="B995" s="35">
        <f>MATCH(A995,'iBoxx inputs'!A:A,0)</f>
        <v>1043</v>
      </c>
      <c r="C995" s="35">
        <f>MATCH(A995,'Bank of England inputs'!A:A,0)</f>
        <v>999</v>
      </c>
      <c r="D995" s="6">
        <f>IF($A995&gt;DataEnd,NA(),IFERROR(INDEX('iBoxx inputs'!B:B,MATCH($A995,'iBoxx inputs'!$A:$A,0)),D994))</f>
        <v>6.0211305753124202</v>
      </c>
      <c r="E995" s="6">
        <f>IF($A995&gt;DataEnd,NA(),IFERROR(INDEX('iBoxx inputs'!C:C,MATCH($A995,'iBoxx inputs'!$A:$A,0)),E994))</f>
        <v>6.50958809607239</v>
      </c>
      <c r="F995" s="6">
        <f>IF($A995&gt;DataEnd,NA(),IFERROR(INDEX('Bank of England inputs'!D:D,MATCH($A995,'Bank of England inputs'!$A:$A,0),0),F994))</f>
        <v>2.1380454944840421</v>
      </c>
      <c r="H995" s="5">
        <f t="shared" si="46"/>
        <v>37229</v>
      </c>
      <c r="I995" s="6">
        <f t="shared" si="47"/>
        <v>6.2653593356924056</v>
      </c>
      <c r="J995" s="6">
        <f t="shared" si="45"/>
        <v>4.0409171932228372</v>
      </c>
    </row>
    <row r="996" spans="1:10" x14ac:dyDescent="0.2">
      <c r="A996" s="5">
        <f>IF(AND(dateA=1,A995&lt;DataEnd),'iBoxx inputs'!A1000,IF(AND(dateA=2,A995&lt;DataEnd),'Bank of England inputs'!A1000,IF(dateA=3,A995+1,IF(dateA=4,WORKDAY(A995,1,),WORKDAY(A995,1,holidayQ)))))</f>
        <v>37230</v>
      </c>
      <c r="B996" s="35">
        <f>MATCH(A996,'iBoxx inputs'!A:A,0)</f>
        <v>1044</v>
      </c>
      <c r="C996" s="35">
        <f>MATCH(A996,'Bank of England inputs'!A:A,0)</f>
        <v>1000</v>
      </c>
      <c r="D996" s="6">
        <f>IF($A996&gt;DataEnd,NA(),IFERROR(INDEX('iBoxx inputs'!B:B,MATCH($A996,'iBoxx inputs'!$A:$A,0)),D995))</f>
        <v>6.1553810962759599</v>
      </c>
      <c r="E996" s="6">
        <f>IF($A996&gt;DataEnd,NA(),IFERROR(INDEX('iBoxx inputs'!C:C,MATCH($A996,'iBoxx inputs'!$A:$A,0)),E995))</f>
        <v>6.6397704838498104</v>
      </c>
      <c r="F996" s="6">
        <f>IF($A996&gt;DataEnd,NA(),IFERROR(INDEX('Bank of England inputs'!D:D,MATCH($A996,'Bank of England inputs'!$A:$A,0),0),F995))</f>
        <v>2.2449975597852667</v>
      </c>
      <c r="H996" s="5">
        <f t="shared" si="46"/>
        <v>37230</v>
      </c>
      <c r="I996" s="6">
        <f t="shared" si="47"/>
        <v>6.3975757900628851</v>
      </c>
      <c r="J996" s="6">
        <f t="shared" si="45"/>
        <v>4.0613999015937097</v>
      </c>
    </row>
    <row r="997" spans="1:10" x14ac:dyDescent="0.2">
      <c r="A997" s="5">
        <f>IF(AND(dateA=1,A996&lt;DataEnd),'iBoxx inputs'!A1001,IF(AND(dateA=2,A996&lt;DataEnd),'Bank of England inputs'!A1001,IF(dateA=3,A996+1,IF(dateA=4,WORKDAY(A996,1,),WORKDAY(A996,1,holidayQ)))))</f>
        <v>37231</v>
      </c>
      <c r="B997" s="35">
        <f>MATCH(A997,'iBoxx inputs'!A:A,0)</f>
        <v>1045</v>
      </c>
      <c r="C997" s="35">
        <f>MATCH(A997,'Bank of England inputs'!A:A,0)</f>
        <v>1001</v>
      </c>
      <c r="D997" s="6">
        <f>IF($A997&gt;DataEnd,NA(),IFERROR(INDEX('iBoxx inputs'!B:B,MATCH($A997,'iBoxx inputs'!$A:$A,0)),D996))</f>
        <v>6.2105979292485101</v>
      </c>
      <c r="E997" s="6">
        <f>IF($A997&gt;DataEnd,NA(),IFERROR(INDEX('iBoxx inputs'!C:C,MATCH($A997,'iBoxx inputs'!$A:$A,0)),E996))</f>
        <v>6.7028823352892601</v>
      </c>
      <c r="F997" s="6">
        <f>IF($A997&gt;DataEnd,NA(),IFERROR(INDEX('Bank of England inputs'!D:D,MATCH($A997,'Bank of England inputs'!$A:$A,0),0),F996))</f>
        <v>2.2434646898166433</v>
      </c>
      <c r="H997" s="5">
        <f t="shared" si="46"/>
        <v>37231</v>
      </c>
      <c r="I997" s="6">
        <f t="shared" si="47"/>
        <v>6.4567401322688855</v>
      </c>
      <c r="J997" s="6">
        <f t="shared" si="45"/>
        <v>4.1208261625663489</v>
      </c>
    </row>
    <row r="998" spans="1:10" x14ac:dyDescent="0.2">
      <c r="A998" s="5">
        <f>IF(AND(dateA=1,A997&lt;DataEnd),'iBoxx inputs'!A1002,IF(AND(dateA=2,A997&lt;DataEnd),'Bank of England inputs'!A1002,IF(dateA=3,A997+1,IF(dateA=4,WORKDAY(A997,1,),WORKDAY(A997,1,holidayQ)))))</f>
        <v>37232</v>
      </c>
      <c r="B998" s="35">
        <f>MATCH(A998,'iBoxx inputs'!A:A,0)</f>
        <v>1046</v>
      </c>
      <c r="C998" s="35">
        <f>MATCH(A998,'Bank of England inputs'!A:A,0)</f>
        <v>1002</v>
      </c>
      <c r="D998" s="6">
        <f>IF($A998&gt;DataEnd,NA(),IFERROR(INDEX('iBoxx inputs'!B:B,MATCH($A998,'iBoxx inputs'!$A:$A,0)),D997))</f>
        <v>6.3309602252456099</v>
      </c>
      <c r="E998" s="6">
        <f>IF($A998&gt;DataEnd,NA(),IFERROR(INDEX('iBoxx inputs'!C:C,MATCH($A998,'iBoxx inputs'!$A:$A,0)),E997))</f>
        <v>6.8357766201596597</v>
      </c>
      <c r="F998" s="6">
        <f>IF($A998&gt;DataEnd,NA(),IFERROR(INDEX('Bank of England inputs'!D:D,MATCH($A998,'Bank of England inputs'!$A:$A,0),0),F997))</f>
        <v>2.3303432137285585</v>
      </c>
      <c r="H998" s="5">
        <f t="shared" si="46"/>
        <v>37232</v>
      </c>
      <c r="I998" s="6">
        <f t="shared" si="47"/>
        <v>6.5833684227026348</v>
      </c>
      <c r="J998" s="6">
        <f t="shared" si="45"/>
        <v>4.1561721337054047</v>
      </c>
    </row>
    <row r="999" spans="1:10" x14ac:dyDescent="0.2">
      <c r="A999" s="5">
        <f>IF(AND(dateA=1,A998&lt;DataEnd),'iBoxx inputs'!A1003,IF(AND(dateA=2,A998&lt;DataEnd),'Bank of England inputs'!A1003,IF(dateA=3,A998+1,IF(dateA=4,WORKDAY(A998,1,),WORKDAY(A998,1,holidayQ)))))</f>
        <v>37235</v>
      </c>
      <c r="B999" s="35">
        <f>MATCH(A999,'iBoxx inputs'!A:A,0)</f>
        <v>1047</v>
      </c>
      <c r="C999" s="35">
        <f>MATCH(A999,'Bank of England inputs'!A:A,0)</f>
        <v>1003</v>
      </c>
      <c r="D999" s="6">
        <f>IF($A999&gt;DataEnd,NA(),IFERROR(INDEX('iBoxx inputs'!B:B,MATCH($A999,'iBoxx inputs'!$A:$A,0)),D998))</f>
        <v>6.32549306546706</v>
      </c>
      <c r="E999" s="6">
        <f>IF($A999&gt;DataEnd,NA(),IFERROR(INDEX('iBoxx inputs'!C:C,MATCH($A999,'iBoxx inputs'!$A:$A,0)),E998))</f>
        <v>6.83302026985392</v>
      </c>
      <c r="F999" s="6">
        <f>IF($A999&gt;DataEnd,NA(),IFERROR(INDEX('Bank of England inputs'!D:D,MATCH($A999,'Bank of England inputs'!$A:$A,0),0),F998))</f>
        <v>2.3110677718185979</v>
      </c>
      <c r="H999" s="5">
        <f t="shared" si="46"/>
        <v>37235</v>
      </c>
      <c r="I999" s="6">
        <f t="shared" si="47"/>
        <v>6.5792566676604896</v>
      </c>
      <c r="J999" s="6">
        <f t="shared" si="45"/>
        <v>4.1717763178477529</v>
      </c>
    </row>
    <row r="1000" spans="1:10" x14ac:dyDescent="0.2">
      <c r="A1000" s="5">
        <f>IF(AND(dateA=1,A999&lt;DataEnd),'iBoxx inputs'!A1004,IF(AND(dateA=2,A999&lt;DataEnd),'Bank of England inputs'!A1004,IF(dateA=3,A999+1,IF(dateA=4,WORKDAY(A999,1,),WORKDAY(A999,1,holidayQ)))))</f>
        <v>37236</v>
      </c>
      <c r="B1000" s="35">
        <f>MATCH(A1000,'iBoxx inputs'!A:A,0)</f>
        <v>1048</v>
      </c>
      <c r="C1000" s="35">
        <f>MATCH(A1000,'Bank of England inputs'!A:A,0)</f>
        <v>1004</v>
      </c>
      <c r="D1000" s="6">
        <f>IF($A1000&gt;DataEnd,NA(),IFERROR(INDEX('iBoxx inputs'!B:B,MATCH($A1000,'iBoxx inputs'!$A:$A,0)),D999))</f>
        <v>6.2942997680035999</v>
      </c>
      <c r="E1000" s="6">
        <f>IF($A1000&gt;DataEnd,NA(),IFERROR(INDEX('iBoxx inputs'!C:C,MATCH($A1000,'iBoxx inputs'!$A:$A,0)),E999))</f>
        <v>6.8049669028016497</v>
      </c>
      <c r="F1000" s="6">
        <f>IF($A1000&gt;DataEnd,NA(),IFERROR(INDEX('Bank of England inputs'!D:D,MATCH($A1000,'Bank of England inputs'!$A:$A,0),0),F999))</f>
        <v>2.2519009553519043</v>
      </c>
      <c r="H1000" s="5">
        <f t="shared" si="46"/>
        <v>37236</v>
      </c>
      <c r="I1000" s="6">
        <f t="shared" si="47"/>
        <v>6.5496333354026248</v>
      </c>
      <c r="J1000" s="6">
        <f t="shared" si="45"/>
        <v>4.2030831113128331</v>
      </c>
    </row>
    <row r="1001" spans="1:10" x14ac:dyDescent="0.2">
      <c r="A1001" s="5">
        <f>IF(AND(dateA=1,A1000&lt;DataEnd),'iBoxx inputs'!A1005,IF(AND(dateA=2,A1000&lt;DataEnd),'Bank of England inputs'!A1005,IF(dateA=3,A1000+1,IF(dateA=4,WORKDAY(A1000,1,),WORKDAY(A1000,1,holidayQ)))))</f>
        <v>37237</v>
      </c>
      <c r="B1001" s="35">
        <f>MATCH(A1001,'iBoxx inputs'!A:A,0)</f>
        <v>1049</v>
      </c>
      <c r="C1001" s="35">
        <f>MATCH(A1001,'Bank of England inputs'!A:A,0)</f>
        <v>1005</v>
      </c>
      <c r="D1001" s="6">
        <f>IF($A1001&gt;DataEnd,NA(),IFERROR(INDEX('iBoxx inputs'!B:B,MATCH($A1001,'iBoxx inputs'!$A:$A,0)),D1000))</f>
        <v>6.1737016188668097</v>
      </c>
      <c r="E1001" s="6">
        <f>IF($A1001&gt;DataEnd,NA(),IFERROR(INDEX('iBoxx inputs'!C:C,MATCH($A1001,'iBoxx inputs'!$A:$A,0)),E1000))</f>
        <v>6.7044110922743902</v>
      </c>
      <c r="F1001" s="6">
        <f>IF($A1001&gt;DataEnd,NA(),IFERROR(INDEX('Bank of England inputs'!D:D,MATCH($A1001,'Bank of England inputs'!$A:$A,0),0),F1000))</f>
        <v>2.1944796644884468</v>
      </c>
      <c r="H1001" s="5">
        <f t="shared" si="46"/>
        <v>37237</v>
      </c>
      <c r="I1001" s="6">
        <f t="shared" si="47"/>
        <v>6.4390563555705995</v>
      </c>
      <c r="J1001" s="6">
        <f t="shared" si="45"/>
        <v>4.1534305033083863</v>
      </c>
    </row>
    <row r="1002" spans="1:10" x14ac:dyDescent="0.2">
      <c r="A1002" s="5">
        <f>IF(AND(dateA=1,A1001&lt;DataEnd),'iBoxx inputs'!A1006,IF(AND(dateA=2,A1001&lt;DataEnd),'Bank of England inputs'!A1006,IF(dateA=3,A1001+1,IF(dateA=4,WORKDAY(A1001,1,),WORKDAY(A1001,1,holidayQ)))))</f>
        <v>37238</v>
      </c>
      <c r="B1002" s="35">
        <f>MATCH(A1002,'iBoxx inputs'!A:A,0)</f>
        <v>1050</v>
      </c>
      <c r="C1002" s="35">
        <f>MATCH(A1002,'Bank of England inputs'!A:A,0)</f>
        <v>1006</v>
      </c>
      <c r="D1002" s="6">
        <f>IF($A1002&gt;DataEnd,NA(),IFERROR(INDEX('iBoxx inputs'!B:B,MATCH($A1002,'iBoxx inputs'!$A:$A,0)),D1001))</f>
        <v>6.1438166131605696</v>
      </c>
      <c r="E1002" s="6">
        <f>IF($A1002&gt;DataEnd,NA(),IFERROR(INDEX('iBoxx inputs'!C:C,MATCH($A1002,'iBoxx inputs'!$A:$A,0)),E1001))</f>
        <v>6.6674674269381997</v>
      </c>
      <c r="F1002" s="6">
        <f>IF($A1002&gt;DataEnd,NA(),IFERROR(INDEX('Bank of England inputs'!D:D,MATCH($A1002,'Bank of England inputs'!$A:$A,0),0),F1001))</f>
        <v>2.2241732513901269</v>
      </c>
      <c r="H1002" s="5">
        <f t="shared" si="46"/>
        <v>37238</v>
      </c>
      <c r="I1002" s="6">
        <f t="shared" si="47"/>
        <v>6.4056420200493847</v>
      </c>
      <c r="J1002" s="6">
        <f t="shared" si="45"/>
        <v>4.0904892019778538</v>
      </c>
    </row>
    <row r="1003" spans="1:10" x14ac:dyDescent="0.2">
      <c r="A1003" s="5">
        <f>IF(AND(dateA=1,A1002&lt;DataEnd),'iBoxx inputs'!A1007,IF(AND(dateA=2,A1002&lt;DataEnd),'Bank of England inputs'!A1007,IF(dateA=3,A1002+1,IF(dateA=4,WORKDAY(A1002,1,),WORKDAY(A1002,1,holidayQ)))))</f>
        <v>37239</v>
      </c>
      <c r="B1003" s="35">
        <f>MATCH(A1003,'iBoxx inputs'!A:A,0)</f>
        <v>1051</v>
      </c>
      <c r="C1003" s="35">
        <f>MATCH(A1003,'Bank of England inputs'!A:A,0)</f>
        <v>1007</v>
      </c>
      <c r="D1003" s="6">
        <f>IF($A1003&gt;DataEnd,NA(),IFERROR(INDEX('iBoxx inputs'!B:B,MATCH($A1003,'iBoxx inputs'!$A:$A,0)),D1002))</f>
        <v>6.1468477013615201</v>
      </c>
      <c r="E1003" s="6">
        <f>IF($A1003&gt;DataEnd,NA(),IFERROR(INDEX('iBoxx inputs'!C:C,MATCH($A1003,'iBoxx inputs'!$A:$A,0)),E1002))</f>
        <v>6.6674593334667298</v>
      </c>
      <c r="F1003" s="6">
        <f>IF($A1003&gt;DataEnd,NA(),IFERROR(INDEX('Bank of England inputs'!D:D,MATCH($A1003,'Bank of England inputs'!$A:$A,0),0),F1002))</f>
        <v>2.2142021069059936</v>
      </c>
      <c r="H1003" s="5">
        <f t="shared" si="46"/>
        <v>37239</v>
      </c>
      <c r="I1003" s="6">
        <f t="shared" si="47"/>
        <v>6.407153517414125</v>
      </c>
      <c r="J1003" s="6">
        <f t="shared" si="45"/>
        <v>4.1021221357504745</v>
      </c>
    </row>
    <row r="1004" spans="1:10" x14ac:dyDescent="0.2">
      <c r="A1004" s="5">
        <f>IF(AND(dateA=1,A1003&lt;DataEnd),'iBoxx inputs'!A1008,IF(AND(dateA=2,A1003&lt;DataEnd),'Bank of England inputs'!A1008,IF(dateA=3,A1003+1,IF(dateA=4,WORKDAY(A1003,1,),WORKDAY(A1003,1,holidayQ)))))</f>
        <v>37242</v>
      </c>
      <c r="B1004" s="35">
        <f>MATCH(A1004,'iBoxx inputs'!A:A,0)</f>
        <v>1052</v>
      </c>
      <c r="C1004" s="35">
        <f>MATCH(A1004,'Bank of England inputs'!A:A,0)</f>
        <v>1008</v>
      </c>
      <c r="D1004" s="6">
        <f>IF($A1004&gt;DataEnd,NA(),IFERROR(INDEX('iBoxx inputs'!B:B,MATCH($A1004,'iBoxx inputs'!$A:$A,0)),D1003))</f>
        <v>6.2180144649394897</v>
      </c>
      <c r="E1004" s="6">
        <f>IF($A1004&gt;DataEnd,NA(),IFERROR(INDEX('iBoxx inputs'!C:C,MATCH($A1004,'iBoxx inputs'!$A:$A,0)),E1003))</f>
        <v>6.7430195629107104</v>
      </c>
      <c r="F1004" s="6">
        <f>IF($A1004&gt;DataEnd,NA(),IFERROR(INDEX('Bank of England inputs'!D:D,MATCH($A1004,'Bank of England inputs'!$A:$A,0),0),F1003))</f>
        <v>2.2627523651614023</v>
      </c>
      <c r="H1004" s="5">
        <f t="shared" si="46"/>
        <v>37242</v>
      </c>
      <c r="I1004" s="6">
        <f t="shared" si="47"/>
        <v>6.4805170139251</v>
      </c>
      <c r="J1004" s="6">
        <f t="shared" si="45"/>
        <v>4.1244388119956232</v>
      </c>
    </row>
    <row r="1005" spans="1:10" x14ac:dyDescent="0.2">
      <c r="A1005" s="5">
        <f>IF(AND(dateA=1,A1004&lt;DataEnd),'iBoxx inputs'!A1009,IF(AND(dateA=2,A1004&lt;DataEnd),'Bank of England inputs'!A1009,IF(dateA=3,A1004+1,IF(dateA=4,WORKDAY(A1004,1,),WORKDAY(A1004,1,holidayQ)))))</f>
        <v>37243</v>
      </c>
      <c r="B1005" s="35">
        <f>MATCH(A1005,'iBoxx inputs'!A:A,0)</f>
        <v>1053</v>
      </c>
      <c r="C1005" s="35">
        <f>MATCH(A1005,'Bank of England inputs'!A:A,0)</f>
        <v>1009</v>
      </c>
      <c r="D1005" s="6">
        <f>IF($A1005&gt;DataEnd,NA(),IFERROR(INDEX('iBoxx inputs'!B:B,MATCH($A1005,'iBoxx inputs'!$A:$A,0)),D1004))</f>
        <v>6.2157461252292601</v>
      </c>
      <c r="E1005" s="6">
        <f>IF($A1005&gt;DataEnd,NA(),IFERROR(INDEX('iBoxx inputs'!C:C,MATCH($A1005,'iBoxx inputs'!$A:$A,0)),E1004))</f>
        <v>6.7351397870341199</v>
      </c>
      <c r="F1005" s="6">
        <f>IF($A1005&gt;DataEnd,NA(),IFERROR(INDEX('Bank of England inputs'!D:D,MATCH($A1005,'Bank of England inputs'!$A:$A,0),0),F1004))</f>
        <v>2.2727272727272929</v>
      </c>
      <c r="H1005" s="5">
        <f t="shared" si="46"/>
        <v>37243</v>
      </c>
      <c r="I1005" s="6">
        <f t="shared" si="47"/>
        <v>6.4754429561316904</v>
      </c>
      <c r="J1005" s="6">
        <f t="shared" si="45"/>
        <v>4.1093220015509635</v>
      </c>
    </row>
    <row r="1006" spans="1:10" x14ac:dyDescent="0.2">
      <c r="A1006" s="5">
        <f>IF(AND(dateA=1,A1005&lt;DataEnd),'iBoxx inputs'!A1010,IF(AND(dateA=2,A1005&lt;DataEnd),'Bank of England inputs'!A1010,IF(dateA=3,A1005+1,IF(dateA=4,WORKDAY(A1005,1,),WORKDAY(A1005,1,holidayQ)))))</f>
        <v>37244</v>
      </c>
      <c r="B1006" s="35">
        <f>MATCH(A1006,'iBoxx inputs'!A:A,0)</f>
        <v>1054</v>
      </c>
      <c r="C1006" s="35">
        <f>MATCH(A1006,'Bank of England inputs'!A:A,0)</f>
        <v>1010</v>
      </c>
      <c r="D1006" s="6">
        <f>IF($A1006&gt;DataEnd,NA(),IFERROR(INDEX('iBoxx inputs'!B:B,MATCH($A1006,'iBoxx inputs'!$A:$A,0)),D1005))</f>
        <v>6.1722071566400203</v>
      </c>
      <c r="E1006" s="6">
        <f>IF($A1006&gt;DataEnd,NA(),IFERROR(INDEX('iBoxx inputs'!C:C,MATCH($A1006,'iBoxx inputs'!$A:$A,0)),E1005))</f>
        <v>6.6909992059314201</v>
      </c>
      <c r="F1006" s="6">
        <f>IF($A1006&gt;DataEnd,NA(),IFERROR(INDEX('Bank of England inputs'!D:D,MATCH($A1006,'Bank of England inputs'!$A:$A,0),0),F1005))</f>
        <v>2.2439024390243922</v>
      </c>
      <c r="H1006" s="5">
        <f t="shared" si="46"/>
        <v>37244</v>
      </c>
      <c r="I1006" s="6">
        <f t="shared" si="47"/>
        <v>6.4316031812857197</v>
      </c>
      <c r="J1006" s="6">
        <f t="shared" si="45"/>
        <v>4.0957950962002609</v>
      </c>
    </row>
    <row r="1007" spans="1:10" x14ac:dyDescent="0.2">
      <c r="A1007" s="5">
        <f>IF(AND(dateA=1,A1006&lt;DataEnd),'iBoxx inputs'!A1011,IF(AND(dateA=2,A1006&lt;DataEnd),'Bank of England inputs'!A1011,IF(dateA=3,A1006+1,IF(dateA=4,WORKDAY(A1006,1,),WORKDAY(A1006,1,holidayQ)))))</f>
        <v>37245</v>
      </c>
      <c r="B1007" s="35">
        <f>MATCH(A1007,'iBoxx inputs'!A:A,0)</f>
        <v>1055</v>
      </c>
      <c r="C1007" s="35">
        <f>MATCH(A1007,'Bank of England inputs'!A:A,0)</f>
        <v>1011</v>
      </c>
      <c r="D1007" s="6">
        <f>IF($A1007&gt;DataEnd,NA(),IFERROR(INDEX('iBoxx inputs'!B:B,MATCH($A1007,'iBoxx inputs'!$A:$A,0)),D1006))</f>
        <v>6.1856604421049299</v>
      </c>
      <c r="E1007" s="6">
        <f>IF($A1007&gt;DataEnd,NA(),IFERROR(INDEX('iBoxx inputs'!C:C,MATCH($A1007,'iBoxx inputs'!$A:$A,0)),E1006))</f>
        <v>6.7128950381069901</v>
      </c>
      <c r="F1007" s="6">
        <f>IF($A1007&gt;DataEnd,NA(),IFERROR(INDEX('Bank of England inputs'!D:D,MATCH($A1007,'Bank of England inputs'!$A:$A,0),0),F1006))</f>
        <v>2.2634146341463435</v>
      </c>
      <c r="H1007" s="5">
        <f t="shared" si="46"/>
        <v>37245</v>
      </c>
      <c r="I1007" s="6">
        <f t="shared" si="47"/>
        <v>6.44927774010596</v>
      </c>
      <c r="J1007" s="6">
        <f t="shared" si="45"/>
        <v>4.0932166414888282</v>
      </c>
    </row>
    <row r="1008" spans="1:10" x14ac:dyDescent="0.2">
      <c r="A1008" s="5">
        <f>IF(AND(dateA=1,A1007&lt;DataEnd),'iBoxx inputs'!A1012,IF(AND(dateA=2,A1007&lt;DataEnd),'Bank of England inputs'!A1012,IF(dateA=3,A1007+1,IF(dateA=4,WORKDAY(A1007,1,),WORKDAY(A1007,1,holidayQ)))))</f>
        <v>37246</v>
      </c>
      <c r="B1008" s="35">
        <f>MATCH(A1008,'iBoxx inputs'!A:A,0)</f>
        <v>1056</v>
      </c>
      <c r="C1008" s="35">
        <f>MATCH(A1008,'Bank of England inputs'!A:A,0)</f>
        <v>1012</v>
      </c>
      <c r="D1008" s="6">
        <f>IF($A1008&gt;DataEnd,NA(),IFERROR(INDEX('iBoxx inputs'!B:B,MATCH($A1008,'iBoxx inputs'!$A:$A,0)),D1007))</f>
        <v>6.2337155662413304</v>
      </c>
      <c r="E1008" s="6">
        <f>IF($A1008&gt;DataEnd,NA(),IFERROR(INDEX('iBoxx inputs'!C:C,MATCH($A1008,'iBoxx inputs'!$A:$A,0)),E1007))</f>
        <v>6.7528228624085003</v>
      </c>
      <c r="F1008" s="6">
        <f>IF($A1008&gt;DataEnd,NA(),IFERROR(INDEX('Bank of England inputs'!D:D,MATCH($A1008,'Bank of England inputs'!$A:$A,0),0),F1007))</f>
        <v>2.3022144181055637</v>
      </c>
      <c r="H1008" s="5">
        <f t="shared" si="46"/>
        <v>37246</v>
      </c>
      <c r="I1008" s="6">
        <f t="shared" si="47"/>
        <v>6.4932692143249149</v>
      </c>
      <c r="J1008" s="6">
        <f t="shared" si="45"/>
        <v>4.0967390784823587</v>
      </c>
    </row>
    <row r="1009" spans="1:10" x14ac:dyDescent="0.2">
      <c r="A1009" s="5">
        <f>IF(AND(dateA=1,A1008&lt;DataEnd),'iBoxx inputs'!A1013,IF(AND(dateA=2,A1008&lt;DataEnd),'Bank of England inputs'!A1013,IF(dateA=3,A1008+1,IF(dateA=4,WORKDAY(A1008,1,),WORKDAY(A1008,1,holidayQ)))))</f>
        <v>37249</v>
      </c>
      <c r="B1009" s="35">
        <f>MATCH(A1009,'iBoxx inputs'!A:A,0)</f>
        <v>1057</v>
      </c>
      <c r="C1009" s="35">
        <f>MATCH(A1009,'Bank of England inputs'!A:A,0)</f>
        <v>1013</v>
      </c>
      <c r="D1009" s="6">
        <f>IF($A1009&gt;DataEnd,NA(),IFERROR(INDEX('iBoxx inputs'!B:B,MATCH($A1009,'iBoxx inputs'!$A:$A,0)),D1008))</f>
        <v>6.1980003819442597</v>
      </c>
      <c r="E1009" s="6">
        <f>IF($A1009&gt;DataEnd,NA(),IFERROR(INDEX('iBoxx inputs'!C:C,MATCH($A1009,'iBoxx inputs'!$A:$A,0)),E1008))</f>
        <v>6.7022279036231298</v>
      </c>
      <c r="F1009" s="6">
        <f>IF($A1009&gt;DataEnd,NA(),IFERROR(INDEX('Bank of England inputs'!D:D,MATCH($A1009,'Bank of England inputs'!$A:$A,0),0),F1008))</f>
        <v>2.2631938347478453</v>
      </c>
      <c r="H1009" s="5">
        <f t="shared" si="46"/>
        <v>37249</v>
      </c>
      <c r="I1009" s="6">
        <f t="shared" si="47"/>
        <v>6.4501141427836952</v>
      </c>
      <c r="J1009" s="6">
        <f t="shared" si="45"/>
        <v>4.0942592843342007</v>
      </c>
    </row>
    <row r="1010" spans="1:10" x14ac:dyDescent="0.2">
      <c r="A1010" s="5">
        <f>IF(AND(dateA=1,A1009&lt;DataEnd),'iBoxx inputs'!A1014,IF(AND(dateA=2,A1009&lt;DataEnd),'Bank of England inputs'!A1014,IF(dateA=3,A1009+1,IF(dateA=4,WORKDAY(A1009,1,),WORKDAY(A1009,1,holidayQ)))))</f>
        <v>37252</v>
      </c>
      <c r="B1010" s="35">
        <f>MATCH(A1010,'iBoxx inputs'!A:A,0)</f>
        <v>1060</v>
      </c>
      <c r="C1010" s="35">
        <f>MATCH(A1010,'Bank of England inputs'!A:A,0)</f>
        <v>1014</v>
      </c>
      <c r="D1010" s="6">
        <f>IF($A1010&gt;DataEnd,NA(),IFERROR(INDEX('iBoxx inputs'!B:B,MATCH($A1010,'iBoxx inputs'!$A:$A,0)),D1009))</f>
        <v>6.3066230758076296</v>
      </c>
      <c r="E1010" s="6">
        <f>IF($A1010&gt;DataEnd,NA(),IFERROR(INDEX('iBoxx inputs'!C:C,MATCH($A1010,'iBoxx inputs'!$A:$A,0)),E1009))</f>
        <v>6.8240054589180996</v>
      </c>
      <c r="F1010" s="6">
        <f>IF($A1010&gt;DataEnd,NA(),IFERROR(INDEX('Bank of England inputs'!D:D,MATCH($A1010,'Bank of England inputs'!$A:$A,0),0),F1009))</f>
        <v>2.3500731350560633</v>
      </c>
      <c r="H1010" s="5">
        <f t="shared" si="46"/>
        <v>37252</v>
      </c>
      <c r="I1010" s="6">
        <f t="shared" si="47"/>
        <v>6.5653142673628651</v>
      </c>
      <c r="J1010" s="6">
        <f t="shared" si="45"/>
        <v>4.1184544409114121</v>
      </c>
    </row>
    <row r="1011" spans="1:10" x14ac:dyDescent="0.2">
      <c r="A1011" s="5">
        <f>IF(AND(dateA=1,A1010&lt;DataEnd),'iBoxx inputs'!A1015,IF(AND(dateA=2,A1010&lt;DataEnd),'Bank of England inputs'!A1015,IF(dateA=3,A1010+1,IF(dateA=4,WORKDAY(A1010,1,),WORKDAY(A1010,1,holidayQ)))))</f>
        <v>37253</v>
      </c>
      <c r="B1011" s="35">
        <f>MATCH(A1011,'iBoxx inputs'!A:A,0)</f>
        <v>1061</v>
      </c>
      <c r="C1011" s="35">
        <f>MATCH(A1011,'Bank of England inputs'!A:A,0)</f>
        <v>1015</v>
      </c>
      <c r="D1011" s="6">
        <f>IF($A1011&gt;DataEnd,NA(),IFERROR(INDEX('iBoxx inputs'!B:B,MATCH($A1011,'iBoxx inputs'!$A:$A,0)),D1010))</f>
        <v>6.2702745220843497</v>
      </c>
      <c r="E1011" s="6">
        <f>IF($A1011&gt;DataEnd,NA(),IFERROR(INDEX('iBoxx inputs'!C:C,MATCH($A1011,'iBoxx inputs'!$A:$A,0)),E1010))</f>
        <v>6.7952652324119596</v>
      </c>
      <c r="F1011" s="6">
        <f>IF($A1011&gt;DataEnd,NA(),IFERROR(INDEX('Bank of England inputs'!D:D,MATCH($A1011,'Bank of England inputs'!$A:$A,0),0),F1010))</f>
        <v>2.3790951638065438</v>
      </c>
      <c r="H1011" s="5">
        <f t="shared" si="46"/>
        <v>37253</v>
      </c>
      <c r="I1011" s="6">
        <f t="shared" si="47"/>
        <v>6.5327698772481551</v>
      </c>
      <c r="J1011" s="6">
        <f t="shared" si="45"/>
        <v>4.0571512248625874</v>
      </c>
    </row>
    <row r="1012" spans="1:10" x14ac:dyDescent="0.2">
      <c r="A1012" s="5">
        <f>IF(AND(dateA=1,A1011&lt;DataEnd),'iBoxx inputs'!A1016,IF(AND(dateA=2,A1011&lt;DataEnd),'Bank of England inputs'!A1016,IF(dateA=3,A1011+1,IF(dateA=4,WORKDAY(A1011,1,),WORKDAY(A1011,1,holidayQ)))))</f>
        <v>37256</v>
      </c>
      <c r="B1012" s="35">
        <f>MATCH(A1012,'iBoxx inputs'!A:A,0)</f>
        <v>1062</v>
      </c>
      <c r="C1012" s="35">
        <f>MATCH(A1012,'Bank of England inputs'!A:A,0)</f>
        <v>1016</v>
      </c>
      <c r="D1012" s="6">
        <f>IF($A1012&gt;DataEnd,NA(),IFERROR(INDEX('iBoxx inputs'!B:B,MATCH($A1012,'iBoxx inputs'!$A:$A,0)),D1011))</f>
        <v>6.3704158953902201</v>
      </c>
      <c r="E1012" s="6">
        <f>IF($A1012&gt;DataEnd,NA(),IFERROR(INDEX('iBoxx inputs'!C:C,MATCH($A1012,'iBoxx inputs'!$A:$A,0)),E1011))</f>
        <v>6.9021059748610396</v>
      </c>
      <c r="F1012" s="6">
        <f>IF($A1012&gt;DataEnd,NA(),IFERROR(INDEX('Bank of England inputs'!D:D,MATCH($A1012,'Bank of England inputs'!$A:$A,0),0),F1011))</f>
        <v>2.4083463338533395</v>
      </c>
      <c r="H1012" s="5">
        <f t="shared" si="46"/>
        <v>37256</v>
      </c>
      <c r="I1012" s="6">
        <f t="shared" si="47"/>
        <v>6.6362609351256303</v>
      </c>
      <c r="J1012" s="6">
        <f t="shared" si="45"/>
        <v>4.1284863515803849</v>
      </c>
    </row>
    <row r="1013" spans="1:10" x14ac:dyDescent="0.2">
      <c r="A1013" s="5">
        <f>IF(AND(dateA=1,A1012&lt;DataEnd),'iBoxx inputs'!A1017,IF(AND(dateA=2,A1012&lt;DataEnd),'Bank of England inputs'!A1017,IF(dateA=3,A1012+1,IF(dateA=4,WORKDAY(A1012,1,),WORKDAY(A1012,1,holidayQ)))))</f>
        <v>37258</v>
      </c>
      <c r="B1013" s="35">
        <f>MATCH(A1013,'iBoxx inputs'!A:A,0)</f>
        <v>1064</v>
      </c>
      <c r="C1013" s="35">
        <f>MATCH(A1013,'Bank of England inputs'!A:A,0)</f>
        <v>1017</v>
      </c>
      <c r="D1013" s="6">
        <f>IF($A1013&gt;DataEnd,NA(),IFERROR(INDEX('iBoxx inputs'!B:B,MATCH($A1013,'iBoxx inputs'!$A:$A,0)),D1012))</f>
        <v>6.3135428997602396</v>
      </c>
      <c r="E1013" s="6">
        <f>IF($A1013&gt;DataEnd,NA(),IFERROR(INDEX('iBoxx inputs'!C:C,MATCH($A1013,'iBoxx inputs'!$A:$A,0)),E1012))</f>
        <v>6.7695641221532696</v>
      </c>
      <c r="F1013" s="6">
        <f>IF($A1013&gt;DataEnd,NA(),IFERROR(INDEX('Bank of England inputs'!D:D,MATCH($A1013,'Bank of England inputs'!$A:$A,0),0),F1012))</f>
        <v>2.3598244758654241</v>
      </c>
      <c r="H1013" s="5">
        <f t="shared" si="46"/>
        <v>37258</v>
      </c>
      <c r="I1013" s="6">
        <f t="shared" si="47"/>
        <v>6.5415535109567546</v>
      </c>
      <c r="J1013" s="6">
        <f t="shared" si="45"/>
        <v>4.0853225926323233</v>
      </c>
    </row>
    <row r="1014" spans="1:10" x14ac:dyDescent="0.2">
      <c r="A1014" s="5">
        <f>IF(AND(dateA=1,A1013&lt;DataEnd),'iBoxx inputs'!A1018,IF(AND(dateA=2,A1013&lt;DataEnd),'Bank of England inputs'!A1018,IF(dateA=3,A1013+1,IF(dateA=4,WORKDAY(A1013,1,),WORKDAY(A1013,1,holidayQ)))))</f>
        <v>37259</v>
      </c>
      <c r="B1014" s="35">
        <f>MATCH(A1014,'iBoxx inputs'!A:A,0)</f>
        <v>1065</v>
      </c>
      <c r="C1014" s="35">
        <f>MATCH(A1014,'Bank of England inputs'!A:A,0)</f>
        <v>1018</v>
      </c>
      <c r="D1014" s="6">
        <f>IF($A1014&gt;DataEnd,NA(),IFERROR(INDEX('iBoxx inputs'!B:B,MATCH($A1014,'iBoxx inputs'!$A:$A,0)),D1013))</f>
        <v>6.2994985001169601</v>
      </c>
      <c r="E1014" s="6">
        <f>IF($A1014&gt;DataEnd,NA(),IFERROR(INDEX('iBoxx inputs'!C:C,MATCH($A1014,'iBoxx inputs'!$A:$A,0)),E1013))</f>
        <v>6.7396006687907999</v>
      </c>
      <c r="F1014" s="6">
        <f>IF($A1014&gt;DataEnd,NA(),IFERROR(INDEX('Bank of England inputs'!D:D,MATCH($A1014,'Bank of England inputs'!$A:$A,0),0),F1013))</f>
        <v>2.3210454456797258</v>
      </c>
      <c r="H1014" s="5">
        <f t="shared" si="46"/>
        <v>37259</v>
      </c>
      <c r="I1014" s="6">
        <f t="shared" si="47"/>
        <v>6.5195495844538804</v>
      </c>
      <c r="J1014" s="6">
        <f t="shared" si="45"/>
        <v>4.1032654821759662</v>
      </c>
    </row>
    <row r="1015" spans="1:10" x14ac:dyDescent="0.2">
      <c r="A1015" s="5">
        <f>IF(AND(dateA=1,A1014&lt;DataEnd),'iBoxx inputs'!A1019,IF(AND(dateA=2,A1014&lt;DataEnd),'Bank of England inputs'!A1019,IF(dateA=3,A1014+1,IF(dateA=4,WORKDAY(A1014,1,),WORKDAY(A1014,1,holidayQ)))))</f>
        <v>37260</v>
      </c>
      <c r="B1015" s="35">
        <f>MATCH(A1015,'iBoxx inputs'!A:A,0)</f>
        <v>1066</v>
      </c>
      <c r="C1015" s="35">
        <f>MATCH(A1015,'Bank of England inputs'!A:A,0)</f>
        <v>1019</v>
      </c>
      <c r="D1015" s="6">
        <f>IF($A1015&gt;DataEnd,NA(),IFERROR(INDEX('iBoxx inputs'!B:B,MATCH($A1015,'iBoxx inputs'!$A:$A,0)),D1014))</f>
        <v>6.3178764492784998</v>
      </c>
      <c r="E1015" s="6">
        <f>IF($A1015&gt;DataEnd,NA(),IFERROR(INDEX('iBoxx inputs'!C:C,MATCH($A1015,'iBoxx inputs'!$A:$A,0)),E1014))</f>
        <v>6.7594097229337002</v>
      </c>
      <c r="F1015" s="6">
        <f>IF($A1015&gt;DataEnd,NA(),IFERROR(INDEX('Bank of England inputs'!D:D,MATCH($A1015,'Bank of England inputs'!$A:$A,0),0),F1014))</f>
        <v>2.3500731350560633</v>
      </c>
      <c r="H1015" s="5">
        <f t="shared" si="46"/>
        <v>37260</v>
      </c>
      <c r="I1015" s="6">
        <f t="shared" si="47"/>
        <v>6.5386430861061005</v>
      </c>
      <c r="J1015" s="6">
        <f t="shared" si="45"/>
        <v>4.0923956600626976</v>
      </c>
    </row>
    <row r="1016" spans="1:10" x14ac:dyDescent="0.2">
      <c r="A1016" s="5">
        <f>IF(AND(dateA=1,A1015&lt;DataEnd),'iBoxx inputs'!A1020,IF(AND(dateA=2,A1015&lt;DataEnd),'Bank of England inputs'!A1020,IF(dateA=3,A1015+1,IF(dateA=4,WORKDAY(A1015,1,),WORKDAY(A1015,1,holidayQ)))))</f>
        <v>37263</v>
      </c>
      <c r="B1016" s="35">
        <f>MATCH(A1016,'iBoxx inputs'!A:A,0)</f>
        <v>1067</v>
      </c>
      <c r="C1016" s="35">
        <f>MATCH(A1016,'Bank of England inputs'!A:A,0)</f>
        <v>1020</v>
      </c>
      <c r="D1016" s="6">
        <f>IF($A1016&gt;DataEnd,NA(),IFERROR(INDEX('iBoxx inputs'!B:B,MATCH($A1016,'iBoxx inputs'!$A:$A,0)),D1015))</f>
        <v>6.2393448755826197</v>
      </c>
      <c r="E1016" s="6">
        <f>IF($A1016&gt;DataEnd,NA(),IFERROR(INDEX('iBoxx inputs'!C:C,MATCH($A1016,'iBoxx inputs'!$A:$A,0)),E1015))</f>
        <v>6.6807744764444399</v>
      </c>
      <c r="F1016" s="6">
        <f>IF($A1016&gt;DataEnd,NA(),IFERROR(INDEX('Bank of England inputs'!D:D,MATCH($A1016,'Bank of England inputs'!$A:$A,0),0),F1015))</f>
        <v>2.2820362785254344</v>
      </c>
      <c r="H1016" s="5">
        <f t="shared" si="46"/>
        <v>37263</v>
      </c>
      <c r="I1016" s="6">
        <f t="shared" si="47"/>
        <v>6.4600596760135298</v>
      </c>
      <c r="J1016" s="6">
        <f t="shared" si="45"/>
        <v>4.0848066283221796</v>
      </c>
    </row>
    <row r="1017" spans="1:10" x14ac:dyDescent="0.2">
      <c r="A1017" s="5">
        <f>IF(AND(dateA=1,A1016&lt;DataEnd),'iBoxx inputs'!A1021,IF(AND(dateA=2,A1016&lt;DataEnd),'Bank of England inputs'!A1021,IF(dateA=3,A1016+1,IF(dateA=4,WORKDAY(A1016,1,),WORKDAY(A1016,1,holidayQ)))))</f>
        <v>37264</v>
      </c>
      <c r="B1017" s="35">
        <f>MATCH(A1017,'iBoxx inputs'!A:A,0)</f>
        <v>1068</v>
      </c>
      <c r="C1017" s="35">
        <f>MATCH(A1017,'Bank of England inputs'!A:A,0)</f>
        <v>1021</v>
      </c>
      <c r="D1017" s="6">
        <f>IF($A1017&gt;DataEnd,NA(),IFERROR(INDEX('iBoxx inputs'!B:B,MATCH($A1017,'iBoxx inputs'!$A:$A,0)),D1016))</f>
        <v>6.2329122183042696</v>
      </c>
      <c r="E1017" s="6">
        <f>IF($A1017&gt;DataEnd,NA(),IFERROR(INDEX('iBoxx inputs'!C:C,MATCH($A1017,'iBoxx inputs'!$A:$A,0)),E1016))</f>
        <v>6.67502897656302</v>
      </c>
      <c r="F1017" s="6">
        <f>IF($A1017&gt;DataEnd,NA(),IFERROR(INDEX('Bank of England inputs'!D:D,MATCH($A1017,'Bank of England inputs'!$A:$A,0),0),F1016))</f>
        <v>2.2820362785254344</v>
      </c>
      <c r="H1017" s="5">
        <f t="shared" si="46"/>
        <v>37264</v>
      </c>
      <c r="I1017" s="6">
        <f t="shared" si="47"/>
        <v>6.4539705974336448</v>
      </c>
      <c r="J1017" s="6">
        <f t="shared" si="45"/>
        <v>4.0788534044703173</v>
      </c>
    </row>
    <row r="1018" spans="1:10" x14ac:dyDescent="0.2">
      <c r="A1018" s="5">
        <f>IF(AND(dateA=1,A1017&lt;DataEnd),'iBoxx inputs'!A1022,IF(AND(dateA=2,A1017&lt;DataEnd),'Bank of England inputs'!A1022,IF(dateA=3,A1017+1,IF(dateA=4,WORKDAY(A1017,1,),WORKDAY(A1017,1,holidayQ)))))</f>
        <v>37265</v>
      </c>
      <c r="B1018" s="35">
        <f>MATCH(A1018,'iBoxx inputs'!A:A,0)</f>
        <v>1069</v>
      </c>
      <c r="C1018" s="35">
        <f>MATCH(A1018,'Bank of England inputs'!A:A,0)</f>
        <v>1022</v>
      </c>
      <c r="D1018" s="6">
        <f>IF($A1018&gt;DataEnd,NA(),IFERROR(INDEX('iBoxx inputs'!B:B,MATCH($A1018,'iBoxx inputs'!$A:$A,0)),D1017))</f>
        <v>6.2623245704884898</v>
      </c>
      <c r="E1018" s="6">
        <f>IF($A1018&gt;DataEnd,NA(),IFERROR(INDEX('iBoxx inputs'!C:C,MATCH($A1018,'iBoxx inputs'!$A:$A,0)),E1017))</f>
        <v>6.7095820553314001</v>
      </c>
      <c r="F1018" s="6">
        <f>IF($A1018&gt;DataEnd,NA(),IFERROR(INDEX('Bank of England inputs'!D:D,MATCH($A1018,'Bank of England inputs'!$A:$A,0),0),F1017))</f>
        <v>2.3110677718185979</v>
      </c>
      <c r="H1018" s="5">
        <f t="shared" si="46"/>
        <v>37265</v>
      </c>
      <c r="I1018" s="6">
        <f t="shared" si="47"/>
        <v>6.4859533129099454</v>
      </c>
      <c r="J1018" s="6">
        <f t="shared" si="45"/>
        <v>4.080580558891711</v>
      </c>
    </row>
    <row r="1019" spans="1:10" x14ac:dyDescent="0.2">
      <c r="A1019" s="5">
        <f>IF(AND(dateA=1,A1018&lt;DataEnd),'iBoxx inputs'!A1023,IF(AND(dateA=2,A1018&lt;DataEnd),'Bank of England inputs'!A1023,IF(dateA=3,A1018+1,IF(dateA=4,WORKDAY(A1018,1,),WORKDAY(A1018,1,holidayQ)))))</f>
        <v>37266</v>
      </c>
      <c r="B1019" s="35">
        <f>MATCH(A1019,'iBoxx inputs'!A:A,0)</f>
        <v>1070</v>
      </c>
      <c r="C1019" s="35">
        <f>MATCH(A1019,'Bank of England inputs'!A:A,0)</f>
        <v>1023</v>
      </c>
      <c r="D1019" s="6">
        <f>IF($A1019&gt;DataEnd,NA(),IFERROR(INDEX('iBoxx inputs'!B:B,MATCH($A1019,'iBoxx inputs'!$A:$A,0)),D1018))</f>
        <v>6.2164948262656603</v>
      </c>
      <c r="E1019" s="6">
        <f>IF($A1019&gt;DataEnd,NA(),IFERROR(INDEX('iBoxx inputs'!C:C,MATCH($A1019,'iBoxx inputs'!$A:$A,0)),E1018))</f>
        <v>6.6701788216432396</v>
      </c>
      <c r="F1019" s="6">
        <f>IF($A1019&gt;DataEnd,NA(),IFERROR(INDEX('Bank of England inputs'!D:D,MATCH($A1019,'Bank of England inputs'!$A:$A,0),0),F1018))</f>
        <v>2.2822588510679642</v>
      </c>
      <c r="H1019" s="5">
        <f t="shared" si="46"/>
        <v>37266</v>
      </c>
      <c r="I1019" s="6">
        <f t="shared" si="47"/>
        <v>6.44333682395445</v>
      </c>
      <c r="J1019" s="6">
        <f t="shared" si="45"/>
        <v>4.0682304239539668</v>
      </c>
    </row>
    <row r="1020" spans="1:10" x14ac:dyDescent="0.2">
      <c r="A1020" s="5">
        <f>IF(AND(dateA=1,A1019&lt;DataEnd),'iBoxx inputs'!A1024,IF(AND(dateA=2,A1019&lt;DataEnd),'Bank of England inputs'!A1024,IF(dateA=3,A1019+1,IF(dateA=4,WORKDAY(A1019,1,),WORKDAY(A1019,1,holidayQ)))))</f>
        <v>37267</v>
      </c>
      <c r="B1020" s="35">
        <f>MATCH(A1020,'iBoxx inputs'!A:A,0)</f>
        <v>1071</v>
      </c>
      <c r="C1020" s="35">
        <f>MATCH(A1020,'Bank of England inputs'!A:A,0)</f>
        <v>1024</v>
      </c>
      <c r="D1020" s="6">
        <f>IF($A1020&gt;DataEnd,NA(),IFERROR(INDEX('iBoxx inputs'!B:B,MATCH($A1020,'iBoxx inputs'!$A:$A,0)),D1019))</f>
        <v>6.2159493881486103</v>
      </c>
      <c r="E1020" s="6">
        <f>IF($A1020&gt;DataEnd,NA(),IFERROR(INDEX('iBoxx inputs'!C:C,MATCH($A1020,'iBoxx inputs'!$A:$A,0)),E1019))</f>
        <v>6.6700784084978304</v>
      </c>
      <c r="F1020" s="6">
        <f>IF($A1020&gt;DataEnd,NA(),IFERROR(INDEX('Bank of England inputs'!D:D,MATCH($A1020,'Bank of England inputs'!$A:$A,0),0),F1019))</f>
        <v>2.2727272727272929</v>
      </c>
      <c r="H1020" s="5">
        <f t="shared" si="46"/>
        <v>37267</v>
      </c>
      <c r="I1020" s="6">
        <f t="shared" si="47"/>
        <v>6.4430138983232208</v>
      </c>
      <c r="J1020" s="6">
        <f t="shared" si="45"/>
        <v>4.0776135894715848</v>
      </c>
    </row>
    <row r="1021" spans="1:10" x14ac:dyDescent="0.2">
      <c r="A1021" s="5">
        <f>IF(AND(dateA=1,A1020&lt;DataEnd),'iBoxx inputs'!A1025,IF(AND(dateA=2,A1020&lt;DataEnd),'Bank of England inputs'!A1025,IF(dateA=3,A1020+1,IF(dateA=4,WORKDAY(A1020,1,),WORKDAY(A1020,1,holidayQ)))))</f>
        <v>37270</v>
      </c>
      <c r="B1021" s="35">
        <f>MATCH(A1021,'iBoxx inputs'!A:A,0)</f>
        <v>1072</v>
      </c>
      <c r="C1021" s="35">
        <f>MATCH(A1021,'Bank of England inputs'!A:A,0)</f>
        <v>1025</v>
      </c>
      <c r="D1021" s="6">
        <f>IF($A1021&gt;DataEnd,NA(),IFERROR(INDEX('iBoxx inputs'!B:B,MATCH($A1021,'iBoxx inputs'!$A:$A,0)),D1020))</f>
        <v>6.1399720690157498</v>
      </c>
      <c r="E1021" s="6">
        <f>IF($A1021&gt;DataEnd,NA(),IFERROR(INDEX('iBoxx inputs'!C:C,MATCH($A1021,'iBoxx inputs'!$A:$A,0)),E1020))</f>
        <v>6.5874325950701298</v>
      </c>
      <c r="F1021" s="6">
        <f>IF($A1021&gt;DataEnd,NA(),IFERROR(INDEX('Bank of England inputs'!D:D,MATCH($A1021,'Bank of England inputs'!$A:$A,0),0),F1020))</f>
        <v>2.2439024390243922</v>
      </c>
      <c r="H1021" s="5">
        <f t="shared" si="46"/>
        <v>37270</v>
      </c>
      <c r="I1021" s="6">
        <f t="shared" si="47"/>
        <v>6.3637023320429398</v>
      </c>
      <c r="J1021" s="6">
        <f t="shared" si="45"/>
        <v>4.0293844373511467</v>
      </c>
    </row>
    <row r="1022" spans="1:10" x14ac:dyDescent="0.2">
      <c r="A1022" s="5">
        <f>IF(AND(dateA=1,A1021&lt;DataEnd),'iBoxx inputs'!A1026,IF(AND(dateA=2,A1021&lt;DataEnd),'Bank of England inputs'!A1026,IF(dateA=3,A1021+1,IF(dateA=4,WORKDAY(A1021,1,),WORKDAY(A1021,1,holidayQ)))))</f>
        <v>37271</v>
      </c>
      <c r="B1022" s="35">
        <f>MATCH(A1022,'iBoxx inputs'!A:A,0)</f>
        <v>1073</v>
      </c>
      <c r="C1022" s="35">
        <f>MATCH(A1022,'Bank of England inputs'!A:A,0)</f>
        <v>1026</v>
      </c>
      <c r="D1022" s="6">
        <f>IF($A1022&gt;DataEnd,NA(),IFERROR(INDEX('iBoxx inputs'!B:B,MATCH($A1022,'iBoxx inputs'!$A:$A,0)),D1021))</f>
        <v>6.1266461563310601</v>
      </c>
      <c r="E1022" s="6">
        <f>IF($A1022&gt;DataEnd,NA(),IFERROR(INDEX('iBoxx inputs'!C:C,MATCH($A1022,'iBoxx inputs'!$A:$A,0)),E1021))</f>
        <v>6.5739953317942001</v>
      </c>
      <c r="F1022" s="6">
        <f>IF($A1022&gt;DataEnd,NA(),IFERROR(INDEX('Bank of England inputs'!D:D,MATCH($A1022,'Bank of England inputs'!$A:$A,0),0),F1021))</f>
        <v>2.2538784271636469</v>
      </c>
      <c r="H1022" s="5">
        <f t="shared" si="46"/>
        <v>37271</v>
      </c>
      <c r="I1022" s="6">
        <f t="shared" si="47"/>
        <v>6.3503207440626301</v>
      </c>
      <c r="J1022" s="6">
        <f t="shared" si="45"/>
        <v>4.0061485978909905</v>
      </c>
    </row>
    <row r="1023" spans="1:10" x14ac:dyDescent="0.2">
      <c r="A1023" s="5">
        <f>IF(AND(dateA=1,A1022&lt;DataEnd),'iBoxx inputs'!A1027,IF(AND(dateA=2,A1022&lt;DataEnd),'Bank of England inputs'!A1027,IF(dateA=3,A1022+1,IF(dateA=4,WORKDAY(A1022,1,),WORKDAY(A1022,1,holidayQ)))))</f>
        <v>37272</v>
      </c>
      <c r="B1023" s="35">
        <f>MATCH(A1023,'iBoxx inputs'!A:A,0)</f>
        <v>1074</v>
      </c>
      <c r="C1023" s="35">
        <f>MATCH(A1023,'Bank of England inputs'!A:A,0)</f>
        <v>1027</v>
      </c>
      <c r="D1023" s="6">
        <f>IF($A1023&gt;DataEnd,NA(),IFERROR(INDEX('iBoxx inputs'!B:B,MATCH($A1023,'iBoxx inputs'!$A:$A,0)),D1022))</f>
        <v>6.0728202501282702</v>
      </c>
      <c r="E1023" s="6">
        <f>IF($A1023&gt;DataEnd,NA(),IFERROR(INDEX('iBoxx inputs'!C:C,MATCH($A1023,'iBoxx inputs'!$A:$A,0)),E1022))</f>
        <v>6.5292236349031203</v>
      </c>
      <c r="F1023" s="6">
        <f>IF($A1023&gt;DataEnd,NA(),IFERROR(INDEX('Bank of England inputs'!D:D,MATCH($A1023,'Bank of England inputs'!$A:$A,0),0),F1022))</f>
        <v>2.2747242018939851</v>
      </c>
      <c r="H1023" s="5">
        <f t="shared" si="46"/>
        <v>37272</v>
      </c>
      <c r="I1023" s="6">
        <f t="shared" si="47"/>
        <v>6.3010219425156953</v>
      </c>
      <c r="J1023" s="6">
        <f t="shared" si="45"/>
        <v>3.9367475904150684</v>
      </c>
    </row>
    <row r="1024" spans="1:10" x14ac:dyDescent="0.2">
      <c r="A1024" s="5">
        <f>IF(AND(dateA=1,A1023&lt;DataEnd),'iBoxx inputs'!A1028,IF(AND(dateA=2,A1023&lt;DataEnd),'Bank of England inputs'!A1028,IF(dateA=3,A1023+1,IF(dateA=4,WORKDAY(A1023,1,),WORKDAY(A1023,1,holidayQ)))))</f>
        <v>37273</v>
      </c>
      <c r="B1024" s="35">
        <f>MATCH(A1024,'iBoxx inputs'!A:A,0)</f>
        <v>1075</v>
      </c>
      <c r="C1024" s="35">
        <f>MATCH(A1024,'Bank of England inputs'!A:A,0)</f>
        <v>1028</v>
      </c>
      <c r="D1024" s="6">
        <f>IF($A1024&gt;DataEnd,NA(),IFERROR(INDEX('iBoxx inputs'!B:B,MATCH($A1024,'iBoxx inputs'!$A:$A,0)),D1023))</f>
        <v>6.0883400785066399</v>
      </c>
      <c r="E1024" s="6">
        <f>IF($A1024&gt;DataEnd,NA(),IFERROR(INDEX('iBoxx inputs'!C:C,MATCH($A1024,'iBoxx inputs'!$A:$A,0)),E1023))</f>
        <v>6.5422401981439098</v>
      </c>
      <c r="F1024" s="6">
        <f>IF($A1024&gt;DataEnd,NA(),IFERROR(INDEX('Bank of England inputs'!D:D,MATCH($A1024,'Bank of England inputs'!$A:$A,0),0),F1023))</f>
        <v>2.3142271262572178</v>
      </c>
      <c r="H1024" s="5">
        <f t="shared" si="46"/>
        <v>37273</v>
      </c>
      <c r="I1024" s="6">
        <f t="shared" si="47"/>
        <v>6.3152901383252749</v>
      </c>
      <c r="J1024" s="6">
        <f t="shared" si="45"/>
        <v>3.9105636864467552</v>
      </c>
    </row>
    <row r="1025" spans="1:10" x14ac:dyDescent="0.2">
      <c r="A1025" s="5">
        <f>IF(AND(dateA=1,A1024&lt;DataEnd),'iBoxx inputs'!A1029,IF(AND(dateA=2,A1024&lt;DataEnd),'Bank of England inputs'!A1029,IF(dateA=3,A1024+1,IF(dateA=4,WORKDAY(A1024,1,),WORKDAY(A1024,1,holidayQ)))))</f>
        <v>37274</v>
      </c>
      <c r="B1025" s="35">
        <f>MATCH(A1025,'iBoxx inputs'!A:A,0)</f>
        <v>1076</v>
      </c>
      <c r="C1025" s="35">
        <f>MATCH(A1025,'Bank of England inputs'!A:A,0)</f>
        <v>1029</v>
      </c>
      <c r="D1025" s="6">
        <f>IF($A1025&gt;DataEnd,NA(),IFERROR(INDEX('iBoxx inputs'!B:B,MATCH($A1025,'iBoxx inputs'!$A:$A,0)),D1024))</f>
        <v>6.1118627597316602</v>
      </c>
      <c r="E1025" s="6">
        <f>IF($A1025&gt;DataEnd,NA(),IFERROR(INDEX('iBoxx inputs'!C:C,MATCH($A1025,'iBoxx inputs'!$A:$A,0)),E1024))</f>
        <v>6.5743898201186299</v>
      </c>
      <c r="F1025" s="6">
        <f>IF($A1025&gt;DataEnd,NA(),IFERROR(INDEX('Bank of England inputs'!D:D,MATCH($A1025,'Bank of England inputs'!$A:$A,0),0),F1024))</f>
        <v>2.3335286076938022</v>
      </c>
      <c r="H1025" s="5">
        <f t="shared" si="46"/>
        <v>37274</v>
      </c>
      <c r="I1025" s="6">
        <f t="shared" si="47"/>
        <v>6.343126289925145</v>
      </c>
      <c r="J1025" s="6">
        <f t="shared" si="45"/>
        <v>3.918166154127789</v>
      </c>
    </row>
    <row r="1026" spans="1:10" x14ac:dyDescent="0.2">
      <c r="A1026" s="5">
        <f>IF(AND(dateA=1,A1025&lt;DataEnd),'iBoxx inputs'!A1030,IF(AND(dateA=2,A1025&lt;DataEnd),'Bank of England inputs'!A1030,IF(dateA=3,A1025+1,IF(dateA=4,WORKDAY(A1025,1,),WORKDAY(A1025,1,holidayQ)))))</f>
        <v>37277</v>
      </c>
      <c r="B1026" s="35">
        <f>MATCH(A1026,'iBoxx inputs'!A:A,0)</f>
        <v>1077</v>
      </c>
      <c r="C1026" s="35">
        <f>MATCH(A1026,'Bank of England inputs'!A:A,0)</f>
        <v>1030</v>
      </c>
      <c r="D1026" s="6">
        <f>IF($A1026&gt;DataEnd,NA(),IFERROR(INDEX('iBoxx inputs'!B:B,MATCH($A1026,'iBoxx inputs'!$A:$A,0)),D1025))</f>
        <v>6.0668246949966704</v>
      </c>
      <c r="E1026" s="6">
        <f>IF($A1026&gt;DataEnd,NA(),IFERROR(INDEX('iBoxx inputs'!C:C,MATCH($A1026,'iBoxx inputs'!$A:$A,0)),E1025))</f>
        <v>6.5343893530406101</v>
      </c>
      <c r="F1026" s="6">
        <f>IF($A1026&gt;DataEnd,NA(),IFERROR(INDEX('Bank of England inputs'!D:D,MATCH($A1026,'Bank of England inputs'!$A:$A,0),0),F1025))</f>
        <v>2.3144531250000044</v>
      </c>
      <c r="H1026" s="5">
        <f t="shared" si="46"/>
        <v>37277</v>
      </c>
      <c r="I1026" s="6">
        <f t="shared" si="47"/>
        <v>6.3006070240186407</v>
      </c>
      <c r="J1026" s="6">
        <f t="shared" si="45"/>
        <v>3.8959831942303014</v>
      </c>
    </row>
    <row r="1027" spans="1:10" x14ac:dyDescent="0.2">
      <c r="A1027" s="5">
        <f>IF(AND(dateA=1,A1026&lt;DataEnd),'iBoxx inputs'!A1031,IF(AND(dateA=2,A1026&lt;DataEnd),'Bank of England inputs'!A1031,IF(dateA=3,A1026+1,IF(dateA=4,WORKDAY(A1026,1,),WORKDAY(A1026,1,holidayQ)))))</f>
        <v>37278</v>
      </c>
      <c r="B1027" s="35">
        <f>MATCH(A1027,'iBoxx inputs'!A:A,0)</f>
        <v>1078</v>
      </c>
      <c r="C1027" s="35">
        <f>MATCH(A1027,'Bank of England inputs'!A:A,0)</f>
        <v>1031</v>
      </c>
      <c r="D1027" s="6">
        <f>IF($A1027&gt;DataEnd,NA(),IFERROR(INDEX('iBoxx inputs'!B:B,MATCH($A1027,'iBoxx inputs'!$A:$A,0)),D1026))</f>
        <v>6.0603583234973604</v>
      </c>
      <c r="E1027" s="6">
        <f>IF($A1027&gt;DataEnd,NA(),IFERROR(INDEX('iBoxx inputs'!C:C,MATCH($A1027,'iBoxx inputs'!$A:$A,0)),E1026))</f>
        <v>6.50867705759521</v>
      </c>
      <c r="F1027" s="6">
        <f>IF($A1027&gt;DataEnd,NA(),IFERROR(INDEX('Bank of England inputs'!D:D,MATCH($A1027,'Bank of England inputs'!$A:$A,0),0),F1026))</f>
        <v>2.3335286076938022</v>
      </c>
      <c r="H1027" s="5">
        <f t="shared" si="46"/>
        <v>37278</v>
      </c>
      <c r="I1027" s="6">
        <f t="shared" si="47"/>
        <v>6.2845176905462852</v>
      </c>
      <c r="J1027" s="6">
        <f t="shared" ref="J1027:J1090" si="48">((1+I1027/100)/(1+F1027/100)-1)*100</f>
        <v>3.8608940164655214</v>
      </c>
    </row>
    <row r="1028" spans="1:10" x14ac:dyDescent="0.2">
      <c r="A1028" s="5">
        <f>IF(AND(dateA=1,A1027&lt;DataEnd),'iBoxx inputs'!A1032,IF(AND(dateA=2,A1027&lt;DataEnd),'Bank of England inputs'!A1032,IF(dateA=3,A1027+1,IF(dateA=4,WORKDAY(A1027,1,),WORKDAY(A1027,1,holidayQ)))))</f>
        <v>37279</v>
      </c>
      <c r="B1028" s="35">
        <f>MATCH(A1028,'iBoxx inputs'!A:A,0)</f>
        <v>1079</v>
      </c>
      <c r="C1028" s="35">
        <f>MATCH(A1028,'Bank of England inputs'!A:A,0)</f>
        <v>1032</v>
      </c>
      <c r="D1028" s="6">
        <f>IF($A1028&gt;DataEnd,NA(),IFERROR(INDEX('iBoxx inputs'!B:B,MATCH($A1028,'iBoxx inputs'!$A:$A,0)),D1027))</f>
        <v>6.0459669884852598</v>
      </c>
      <c r="E1028" s="6">
        <f>IF($A1028&gt;DataEnd,NA(),IFERROR(INDEX('iBoxx inputs'!C:C,MATCH($A1028,'iBoxx inputs'!$A:$A,0)),E1027))</f>
        <v>6.4852550748730602</v>
      </c>
      <c r="F1028" s="6">
        <f>IF($A1028&gt;DataEnd,NA(),IFERROR(INDEX('Bank of England inputs'!D:D,MATCH($A1028,'Bank of England inputs'!$A:$A,0),0),F1027))</f>
        <v>2.34375</v>
      </c>
      <c r="H1028" s="5">
        <f t="shared" ref="H1028:H1091" si="49">A1028</f>
        <v>37279</v>
      </c>
      <c r="I1028" s="6">
        <f t="shared" ref="I1028:I1091" si="50">(D1028+E1028)/2</f>
        <v>6.2656110316791604</v>
      </c>
      <c r="J1028" s="6">
        <f t="shared" si="48"/>
        <v>3.8320474202666599</v>
      </c>
    </row>
    <row r="1029" spans="1:10" x14ac:dyDescent="0.2">
      <c r="A1029" s="5">
        <f>IF(AND(dateA=1,A1028&lt;DataEnd),'iBoxx inputs'!A1033,IF(AND(dateA=2,A1028&lt;DataEnd),'Bank of England inputs'!A1033,IF(dateA=3,A1028+1,IF(dateA=4,WORKDAY(A1028,1,),WORKDAY(A1028,1,holidayQ)))))</f>
        <v>37280</v>
      </c>
      <c r="B1029" s="35">
        <f>MATCH(A1029,'iBoxx inputs'!A:A,0)</f>
        <v>1080</v>
      </c>
      <c r="C1029" s="35">
        <f>MATCH(A1029,'Bank of England inputs'!A:A,0)</f>
        <v>1033</v>
      </c>
      <c r="D1029" s="6">
        <f>IF($A1029&gt;DataEnd,NA(),IFERROR(INDEX('iBoxx inputs'!B:B,MATCH($A1029,'iBoxx inputs'!$A:$A,0)),D1028))</f>
        <v>6.0808981831993396</v>
      </c>
      <c r="E1029" s="6">
        <f>IF($A1029&gt;DataEnd,NA(),IFERROR(INDEX('iBoxx inputs'!C:C,MATCH($A1029,'iBoxx inputs'!$A:$A,0)),E1028))</f>
        <v>6.5135171616081999</v>
      </c>
      <c r="F1029" s="6">
        <f>IF($A1029&gt;DataEnd,NA(),IFERROR(INDEX('Bank of England inputs'!D:D,MATCH($A1029,'Bank of England inputs'!$A:$A,0),0),F1028))</f>
        <v>2.3221777734413251</v>
      </c>
      <c r="H1029" s="5">
        <f t="shared" si="49"/>
        <v>37280</v>
      </c>
      <c r="I1029" s="6">
        <f t="shared" si="50"/>
        <v>6.2972076724037702</v>
      </c>
      <c r="J1029" s="6">
        <f t="shared" si="48"/>
        <v>3.8848175297478749</v>
      </c>
    </row>
    <row r="1030" spans="1:10" x14ac:dyDescent="0.2">
      <c r="A1030" s="5">
        <f>IF(AND(dateA=1,A1029&lt;DataEnd),'iBoxx inputs'!A1034,IF(AND(dateA=2,A1029&lt;DataEnd),'Bank of England inputs'!A1034,IF(dateA=3,A1029+1,IF(dateA=4,WORKDAY(A1029,1,),WORKDAY(A1029,1,holidayQ)))))</f>
        <v>37281</v>
      </c>
      <c r="B1030" s="35">
        <f>MATCH(A1030,'iBoxx inputs'!A:A,0)</f>
        <v>1081</v>
      </c>
      <c r="C1030" s="35">
        <f>MATCH(A1030,'Bank of England inputs'!A:A,0)</f>
        <v>1034</v>
      </c>
      <c r="D1030" s="6">
        <f>IF($A1030&gt;DataEnd,NA(),IFERROR(INDEX('iBoxx inputs'!B:B,MATCH($A1030,'iBoxx inputs'!$A:$A,0)),D1029))</f>
        <v>6.1226110415805897</v>
      </c>
      <c r="E1030" s="6">
        <f>IF($A1030&gt;DataEnd,NA(),IFERROR(INDEX('iBoxx inputs'!C:C,MATCH($A1030,'iBoxx inputs'!$A:$A,0)),E1029))</f>
        <v>6.5561652198544698</v>
      </c>
      <c r="F1030" s="6">
        <f>IF($A1030&gt;DataEnd,NA(),IFERROR(INDEX('Bank of England inputs'!D:D,MATCH($A1030,'Bank of England inputs'!$A:$A,0),0),F1029))</f>
        <v>2.3900107306604523</v>
      </c>
      <c r="H1030" s="5">
        <f t="shared" si="49"/>
        <v>37281</v>
      </c>
      <c r="I1030" s="6">
        <f t="shared" si="50"/>
        <v>6.3393881307175297</v>
      </c>
      <c r="J1030" s="6">
        <f t="shared" si="48"/>
        <v>3.8571901417668641</v>
      </c>
    </row>
    <row r="1031" spans="1:10" x14ac:dyDescent="0.2">
      <c r="A1031" s="5">
        <f>IF(AND(dateA=1,A1030&lt;DataEnd),'iBoxx inputs'!A1035,IF(AND(dateA=2,A1030&lt;DataEnd),'Bank of England inputs'!A1035,IF(dateA=3,A1030+1,IF(dateA=4,WORKDAY(A1030,1,),WORKDAY(A1030,1,holidayQ)))))</f>
        <v>37284</v>
      </c>
      <c r="B1031" s="35">
        <f>MATCH(A1031,'iBoxx inputs'!A:A,0)</f>
        <v>1082</v>
      </c>
      <c r="C1031" s="35">
        <f>MATCH(A1031,'Bank of England inputs'!A:A,0)</f>
        <v>1035</v>
      </c>
      <c r="D1031" s="6">
        <f>IF($A1031&gt;DataEnd,NA(),IFERROR(INDEX('iBoxx inputs'!B:B,MATCH($A1031,'iBoxx inputs'!$A:$A,0)),D1030))</f>
        <v>6.11339262991787</v>
      </c>
      <c r="E1031" s="6">
        <f>IF($A1031&gt;DataEnd,NA(),IFERROR(INDEX('iBoxx inputs'!C:C,MATCH($A1031,'iBoxx inputs'!$A:$A,0)),E1030))</f>
        <v>6.54029929248758</v>
      </c>
      <c r="F1031" s="6">
        <f>IF($A1031&gt;DataEnd,NA(),IFERROR(INDEX('Bank of England inputs'!D:D,MATCH($A1031,'Bank of England inputs'!$A:$A,0),0),F1030))</f>
        <v>2.3607452931421413</v>
      </c>
      <c r="H1031" s="5">
        <f t="shared" si="49"/>
        <v>37284</v>
      </c>
      <c r="I1031" s="6">
        <f t="shared" si="50"/>
        <v>6.326845961202725</v>
      </c>
      <c r="J1031" s="6">
        <f t="shared" si="48"/>
        <v>3.8746305106536649</v>
      </c>
    </row>
    <row r="1032" spans="1:10" x14ac:dyDescent="0.2">
      <c r="A1032" s="5">
        <f>IF(AND(dateA=1,A1031&lt;DataEnd),'iBoxx inputs'!A1036,IF(AND(dateA=2,A1031&lt;DataEnd),'Bank of England inputs'!A1036,IF(dateA=3,A1031+1,IF(dateA=4,WORKDAY(A1031,1,),WORKDAY(A1031,1,holidayQ)))))</f>
        <v>37285</v>
      </c>
      <c r="B1032" s="35">
        <f>MATCH(A1032,'iBoxx inputs'!A:A,0)</f>
        <v>1083</v>
      </c>
      <c r="C1032" s="35">
        <f>MATCH(A1032,'Bank of England inputs'!A:A,0)</f>
        <v>1036</v>
      </c>
      <c r="D1032" s="6">
        <f>IF($A1032&gt;DataEnd,NA(),IFERROR(INDEX('iBoxx inputs'!B:B,MATCH($A1032,'iBoxx inputs'!$A:$A,0)),D1031))</f>
        <v>6.0957846516721697</v>
      </c>
      <c r="E1032" s="6">
        <f>IF($A1032&gt;DataEnd,NA(),IFERROR(INDEX('iBoxx inputs'!C:C,MATCH($A1032,'iBoxx inputs'!$A:$A,0)),E1031))</f>
        <v>6.5248854537455898</v>
      </c>
      <c r="F1032" s="6">
        <f>IF($A1032&gt;DataEnd,NA(),IFERROR(INDEX('Bank of England inputs'!D:D,MATCH($A1032,'Bank of England inputs'!$A:$A,0),0),F1031))</f>
        <v>2.321271822881088</v>
      </c>
      <c r="H1032" s="5">
        <f t="shared" si="49"/>
        <v>37285</v>
      </c>
      <c r="I1032" s="6">
        <f t="shared" si="50"/>
        <v>6.3103350527088793</v>
      </c>
      <c r="J1032" s="6">
        <f t="shared" si="48"/>
        <v>3.8985668949980345</v>
      </c>
    </row>
    <row r="1033" spans="1:10" x14ac:dyDescent="0.2">
      <c r="A1033" s="5">
        <f>IF(AND(dateA=1,A1032&lt;DataEnd),'iBoxx inputs'!A1037,IF(AND(dateA=2,A1032&lt;DataEnd),'Bank of England inputs'!A1037,IF(dateA=3,A1032+1,IF(dateA=4,WORKDAY(A1032,1,),WORKDAY(A1032,1,holidayQ)))))</f>
        <v>37286</v>
      </c>
      <c r="B1033" s="35">
        <f>MATCH(A1033,'iBoxx inputs'!A:A,0)</f>
        <v>1084</v>
      </c>
      <c r="C1033" s="35">
        <f>MATCH(A1033,'Bank of England inputs'!A:A,0)</f>
        <v>1037</v>
      </c>
      <c r="D1033" s="6">
        <f>IF($A1033&gt;DataEnd,NA(),IFERROR(INDEX('iBoxx inputs'!B:B,MATCH($A1033,'iBoxx inputs'!$A:$A,0)),D1032))</f>
        <v>6.06245780459943</v>
      </c>
      <c r="E1033" s="6">
        <f>IF($A1033&gt;DataEnd,NA(),IFERROR(INDEX('iBoxx inputs'!C:C,MATCH($A1033,'iBoxx inputs'!$A:$A,0)),E1032))</f>
        <v>6.49282358808233</v>
      </c>
      <c r="F1033" s="6">
        <f>IF($A1033&gt;DataEnd,NA(),IFERROR(INDEX('Bank of England inputs'!D:D,MATCH($A1033,'Bank of England inputs'!$A:$A,0),0),F1032))</f>
        <v>2.282481467030828</v>
      </c>
      <c r="H1033" s="5">
        <f t="shared" si="49"/>
        <v>37286</v>
      </c>
      <c r="I1033" s="6">
        <f t="shared" si="50"/>
        <v>6.27764069634088</v>
      </c>
      <c r="J1033" s="6">
        <f t="shared" si="48"/>
        <v>3.9060053804011563</v>
      </c>
    </row>
    <row r="1034" spans="1:10" x14ac:dyDescent="0.2">
      <c r="A1034" s="5">
        <f>IF(AND(dateA=1,A1033&lt;DataEnd),'iBoxx inputs'!A1038,IF(AND(dateA=2,A1033&lt;DataEnd),'Bank of England inputs'!A1038,IF(dateA=3,A1033+1,IF(dateA=4,WORKDAY(A1033,1,),WORKDAY(A1033,1,holidayQ)))))</f>
        <v>37287</v>
      </c>
      <c r="B1034" s="35">
        <f>MATCH(A1034,'iBoxx inputs'!A:A,0)</f>
        <v>1085</v>
      </c>
      <c r="C1034" s="35">
        <f>MATCH(A1034,'Bank of England inputs'!A:A,0)</f>
        <v>1038</v>
      </c>
      <c r="D1034" s="6">
        <f>IF($A1034&gt;DataEnd,NA(),IFERROR(INDEX('iBoxx inputs'!B:B,MATCH($A1034,'iBoxx inputs'!$A:$A,0)),D1033))</f>
        <v>6.0077324852405596</v>
      </c>
      <c r="E1034" s="6">
        <f>IF($A1034&gt;DataEnd,NA(),IFERROR(INDEX('iBoxx inputs'!C:C,MATCH($A1034,'iBoxx inputs'!$A:$A,0)),E1033))</f>
        <v>6.4601324028338301</v>
      </c>
      <c r="F1034" s="6">
        <f>IF($A1034&gt;DataEnd,NA(),IFERROR(INDEX('Bank of England inputs'!D:D,MATCH($A1034,'Bank of England inputs'!$A:$A,0),0),F1033))</f>
        <v>2.2536585365853679</v>
      </c>
      <c r="H1034" s="5">
        <f t="shared" si="49"/>
        <v>37287</v>
      </c>
      <c r="I1034" s="6">
        <f t="shared" si="50"/>
        <v>6.2339324440371948</v>
      </c>
      <c r="J1034" s="6">
        <f t="shared" si="48"/>
        <v>3.8925491414351088</v>
      </c>
    </row>
    <row r="1035" spans="1:10" x14ac:dyDescent="0.2">
      <c r="A1035" s="5">
        <f>IF(AND(dateA=1,A1034&lt;DataEnd),'iBoxx inputs'!A1039,IF(AND(dateA=2,A1034&lt;DataEnd),'Bank of England inputs'!A1039,IF(dateA=3,A1034+1,IF(dateA=4,WORKDAY(A1034,1,),WORKDAY(A1034,1,holidayQ)))))</f>
        <v>37288</v>
      </c>
      <c r="B1035" s="35">
        <f>MATCH(A1035,'iBoxx inputs'!A:A,0)</f>
        <v>1086</v>
      </c>
      <c r="C1035" s="35">
        <f>MATCH(A1035,'Bank of England inputs'!A:A,0)</f>
        <v>1039</v>
      </c>
      <c r="D1035" s="6">
        <f>IF($A1035&gt;DataEnd,NA(),IFERROR(INDEX('iBoxx inputs'!B:B,MATCH($A1035,'iBoxx inputs'!$A:$A,0)),D1034))</f>
        <v>5.9740969413611102</v>
      </c>
      <c r="E1035" s="6">
        <f>IF($A1035&gt;DataEnd,NA(),IFERROR(INDEX('iBoxx inputs'!C:C,MATCH($A1035,'iBoxx inputs'!$A:$A,0)),E1034))</f>
        <v>6.4508533074689796</v>
      </c>
      <c r="F1035" s="6">
        <f>IF($A1035&gt;DataEnd,NA(),IFERROR(INDEX('Bank of England inputs'!D:D,MATCH($A1035,'Bank of England inputs'!$A:$A,0),0),F1034))</f>
        <v>2.2538784271636469</v>
      </c>
      <c r="H1035" s="5">
        <f t="shared" si="49"/>
        <v>37288</v>
      </c>
      <c r="I1035" s="6">
        <f t="shared" si="50"/>
        <v>6.2124751244150449</v>
      </c>
      <c r="J1035" s="6">
        <f t="shared" si="48"/>
        <v>3.8713413692871734</v>
      </c>
    </row>
    <row r="1036" spans="1:10" x14ac:dyDescent="0.2">
      <c r="A1036" s="5">
        <f>IF(AND(dateA=1,A1035&lt;DataEnd),'iBoxx inputs'!A1040,IF(AND(dateA=2,A1035&lt;DataEnd),'Bank of England inputs'!A1040,IF(dateA=3,A1035+1,IF(dateA=4,WORKDAY(A1035,1,),WORKDAY(A1035,1,holidayQ)))))</f>
        <v>37291</v>
      </c>
      <c r="B1036" s="35">
        <f>MATCH(A1036,'iBoxx inputs'!A:A,0)</f>
        <v>1087</v>
      </c>
      <c r="C1036" s="35">
        <f>MATCH(A1036,'Bank of England inputs'!A:A,0)</f>
        <v>1040</v>
      </c>
      <c r="D1036" s="6">
        <f>IF($A1036&gt;DataEnd,NA(),IFERROR(INDEX('iBoxx inputs'!B:B,MATCH($A1036,'iBoxx inputs'!$A:$A,0)),D1035))</f>
        <v>5.9363336081995604</v>
      </c>
      <c r="E1036" s="6">
        <f>IF($A1036&gt;DataEnd,NA(),IFERROR(INDEX('iBoxx inputs'!C:C,MATCH($A1036,'iBoxx inputs'!$A:$A,0)),E1035))</f>
        <v>6.4098127068130504</v>
      </c>
      <c r="F1036" s="6">
        <f>IF($A1036&gt;DataEnd,NA(),IFERROR(INDEX('Bank of England inputs'!D:D,MATCH($A1036,'Bank of England inputs'!$A:$A,0),0),F1035))</f>
        <v>2.2350185438219983</v>
      </c>
      <c r="H1036" s="5">
        <f t="shared" si="49"/>
        <v>37291</v>
      </c>
      <c r="I1036" s="6">
        <f t="shared" si="50"/>
        <v>6.1730731575063054</v>
      </c>
      <c r="J1036" s="6">
        <f t="shared" si="48"/>
        <v>3.8519625366882471</v>
      </c>
    </row>
    <row r="1037" spans="1:10" x14ac:dyDescent="0.2">
      <c r="A1037" s="5">
        <f>IF(AND(dateA=1,A1036&lt;DataEnd),'iBoxx inputs'!A1041,IF(AND(dateA=2,A1036&lt;DataEnd),'Bank of England inputs'!A1041,IF(dateA=3,A1036+1,IF(dateA=4,WORKDAY(A1036,1,),WORKDAY(A1036,1,holidayQ)))))</f>
        <v>37292</v>
      </c>
      <c r="B1037" s="35">
        <f>MATCH(A1037,'iBoxx inputs'!A:A,0)</f>
        <v>1088</v>
      </c>
      <c r="C1037" s="35">
        <f>MATCH(A1037,'Bank of England inputs'!A:A,0)</f>
        <v>1041</v>
      </c>
      <c r="D1037" s="6">
        <f>IF($A1037&gt;DataEnd,NA(),IFERROR(INDEX('iBoxx inputs'!B:B,MATCH($A1037,'iBoxx inputs'!$A:$A,0)),D1036))</f>
        <v>5.9454690134918797</v>
      </c>
      <c r="E1037" s="6">
        <f>IF($A1037&gt;DataEnd,NA(),IFERROR(INDEX('iBoxx inputs'!C:C,MATCH($A1037,'iBoxx inputs'!$A:$A,0)),E1036))</f>
        <v>6.4173732282650802</v>
      </c>
      <c r="F1037" s="6">
        <f>IF($A1037&gt;DataEnd,NA(),IFERROR(INDEX('Bank of England inputs'!D:D,MATCH($A1037,'Bank of England inputs'!$A:$A,0),0),F1036))</f>
        <v>2.2354549004295121</v>
      </c>
      <c r="H1037" s="5">
        <f t="shared" si="49"/>
        <v>37292</v>
      </c>
      <c r="I1037" s="6">
        <f t="shared" si="50"/>
        <v>6.1814211208784799</v>
      </c>
      <c r="J1037" s="6">
        <f t="shared" si="48"/>
        <v>3.8596847094699793</v>
      </c>
    </row>
    <row r="1038" spans="1:10" x14ac:dyDescent="0.2">
      <c r="A1038" s="5">
        <f>IF(AND(dateA=1,A1037&lt;DataEnd),'iBoxx inputs'!A1042,IF(AND(dateA=2,A1037&lt;DataEnd),'Bank of England inputs'!A1042,IF(dateA=3,A1037+1,IF(dateA=4,WORKDAY(A1037,1,),WORKDAY(A1037,1,holidayQ)))))</f>
        <v>37293</v>
      </c>
      <c r="B1038" s="35">
        <f>MATCH(A1038,'iBoxx inputs'!A:A,0)</f>
        <v>1089</v>
      </c>
      <c r="C1038" s="35">
        <f>MATCH(A1038,'Bank of England inputs'!A:A,0)</f>
        <v>1042</v>
      </c>
      <c r="D1038" s="6">
        <f>IF($A1038&gt;DataEnd,NA(),IFERROR(INDEX('iBoxx inputs'!B:B,MATCH($A1038,'iBoxx inputs'!$A:$A,0)),D1037))</f>
        <v>5.9559497113453501</v>
      </c>
      <c r="E1038" s="6">
        <f>IF($A1038&gt;DataEnd,NA(),IFERROR(INDEX('iBoxx inputs'!C:C,MATCH($A1038,'iBoxx inputs'!$A:$A,0)),E1037))</f>
        <v>6.4470170846647701</v>
      </c>
      <c r="F1038" s="6">
        <f>IF($A1038&gt;DataEnd,NA(),IFERROR(INDEX('Bank of England inputs'!D:D,MATCH($A1038,'Bank of England inputs'!$A:$A,0),0),F1037))</f>
        <v>2.2647403358063256</v>
      </c>
      <c r="H1038" s="5">
        <f t="shared" si="49"/>
        <v>37293</v>
      </c>
      <c r="I1038" s="6">
        <f t="shared" si="50"/>
        <v>6.2014833980050597</v>
      </c>
      <c r="J1038" s="6">
        <f t="shared" si="48"/>
        <v>3.8495605125204113</v>
      </c>
    </row>
    <row r="1039" spans="1:10" x14ac:dyDescent="0.2">
      <c r="A1039" s="5">
        <f>IF(AND(dateA=1,A1038&lt;DataEnd),'iBoxx inputs'!A1043,IF(AND(dateA=2,A1038&lt;DataEnd),'Bank of England inputs'!A1043,IF(dateA=3,A1038+1,IF(dateA=4,WORKDAY(A1038,1,),WORKDAY(A1038,1,holidayQ)))))</f>
        <v>37294</v>
      </c>
      <c r="B1039" s="35">
        <f>MATCH(A1039,'iBoxx inputs'!A:A,0)</f>
        <v>1090</v>
      </c>
      <c r="C1039" s="35">
        <f>MATCH(A1039,'Bank of England inputs'!A:A,0)</f>
        <v>1043</v>
      </c>
      <c r="D1039" s="6">
        <f>IF($A1039&gt;DataEnd,NA(),IFERROR(INDEX('iBoxx inputs'!B:B,MATCH($A1039,'iBoxx inputs'!$A:$A,0)),D1038))</f>
        <v>6.1035347873006298</v>
      </c>
      <c r="E1039" s="6">
        <f>IF($A1039&gt;DataEnd,NA(),IFERROR(INDEX('iBoxx inputs'!C:C,MATCH($A1039,'iBoxx inputs'!$A:$A,0)),E1038))</f>
        <v>6.5836999985973099</v>
      </c>
      <c r="F1039" s="6">
        <f>IF($A1039&gt;DataEnd,NA(),IFERROR(INDEX('Bank of England inputs'!D:D,MATCH($A1039,'Bank of England inputs'!$A:$A,0),0),F1038))</f>
        <v>2.3716572320905627</v>
      </c>
      <c r="H1039" s="5">
        <f t="shared" si="49"/>
        <v>37294</v>
      </c>
      <c r="I1039" s="6">
        <f t="shared" si="50"/>
        <v>6.3436173929489694</v>
      </c>
      <c r="J1039" s="6">
        <f t="shared" si="48"/>
        <v>3.8799412535184707</v>
      </c>
    </row>
    <row r="1040" spans="1:10" x14ac:dyDescent="0.2">
      <c r="A1040" s="5">
        <f>IF(AND(dateA=1,A1039&lt;DataEnd),'iBoxx inputs'!A1044,IF(AND(dateA=2,A1039&lt;DataEnd),'Bank of England inputs'!A1044,IF(dateA=3,A1039+1,IF(dateA=4,WORKDAY(A1039,1,),WORKDAY(A1039,1,holidayQ)))))</f>
        <v>37295</v>
      </c>
      <c r="B1040" s="35">
        <f>MATCH(A1040,'iBoxx inputs'!A:A,0)</f>
        <v>1091</v>
      </c>
      <c r="C1040" s="35">
        <f>MATCH(A1040,'Bank of England inputs'!A:A,0)</f>
        <v>1044</v>
      </c>
      <c r="D1040" s="6">
        <f>IF($A1040&gt;DataEnd,NA(),IFERROR(INDEX('iBoxx inputs'!B:B,MATCH($A1040,'iBoxx inputs'!$A:$A,0)),D1039))</f>
        <v>6.1114722054885702</v>
      </c>
      <c r="E1040" s="6">
        <f>IF($A1040&gt;DataEnd,NA(),IFERROR(INDEX('iBoxx inputs'!C:C,MATCH($A1040,'iBoxx inputs'!$A:$A,0)),E1039))</f>
        <v>6.6048523957066196</v>
      </c>
      <c r="F1040" s="6">
        <f>IF($A1040&gt;DataEnd,NA(),IFERROR(INDEX('Bank of England inputs'!D:D,MATCH($A1040,'Bank of England inputs'!$A:$A,0),0),F1039))</f>
        <v>2.351907875475745</v>
      </c>
      <c r="H1040" s="5">
        <f t="shared" si="49"/>
        <v>37295</v>
      </c>
      <c r="I1040" s="6">
        <f t="shared" si="50"/>
        <v>6.3581623005975949</v>
      </c>
      <c r="J1040" s="6">
        <f t="shared" si="48"/>
        <v>3.9141961378931889</v>
      </c>
    </row>
    <row r="1041" spans="1:10" x14ac:dyDescent="0.2">
      <c r="A1041" s="5">
        <f>IF(AND(dateA=1,A1040&lt;DataEnd),'iBoxx inputs'!A1045,IF(AND(dateA=2,A1040&lt;DataEnd),'Bank of England inputs'!A1045,IF(dateA=3,A1040+1,IF(dateA=4,WORKDAY(A1040,1,),WORKDAY(A1040,1,holidayQ)))))</f>
        <v>37298</v>
      </c>
      <c r="B1041" s="35">
        <f>MATCH(A1041,'iBoxx inputs'!A:A,0)</f>
        <v>1092</v>
      </c>
      <c r="C1041" s="35">
        <f>MATCH(A1041,'Bank of England inputs'!A:A,0)</f>
        <v>1045</v>
      </c>
      <c r="D1041" s="6">
        <f>IF($A1041&gt;DataEnd,NA(),IFERROR(INDEX('iBoxx inputs'!B:B,MATCH($A1041,'iBoxx inputs'!$A:$A,0)),D1040))</f>
        <v>6.1256550397477998</v>
      </c>
      <c r="E1041" s="6">
        <f>IF($A1041&gt;DataEnd,NA(),IFERROR(INDEX('iBoxx inputs'!C:C,MATCH($A1041,'iBoxx inputs'!$A:$A,0)),E1040))</f>
        <v>6.6148163450311204</v>
      </c>
      <c r="F1041" s="6">
        <f>IF($A1041&gt;DataEnd,NA(),IFERROR(INDEX('Bank of England inputs'!D:D,MATCH($A1041,'Bank of England inputs'!$A:$A,0),0),F1040))</f>
        <v>2.3419203747072626</v>
      </c>
      <c r="H1041" s="5">
        <f t="shared" si="49"/>
        <v>37298</v>
      </c>
      <c r="I1041" s="6">
        <f t="shared" si="50"/>
        <v>6.3702356923894605</v>
      </c>
      <c r="J1041" s="6">
        <f t="shared" si="48"/>
        <v>3.9361341891311241</v>
      </c>
    </row>
    <row r="1042" spans="1:10" x14ac:dyDescent="0.2">
      <c r="A1042" s="5">
        <f>IF(AND(dateA=1,A1041&lt;DataEnd),'iBoxx inputs'!A1046,IF(AND(dateA=2,A1041&lt;DataEnd),'Bank of England inputs'!A1046,IF(dateA=3,A1041+1,IF(dateA=4,WORKDAY(A1041,1,),WORKDAY(A1041,1,holidayQ)))))</f>
        <v>37299</v>
      </c>
      <c r="B1042" s="35">
        <f>MATCH(A1042,'iBoxx inputs'!A:A,0)</f>
        <v>1093</v>
      </c>
      <c r="C1042" s="35">
        <f>MATCH(A1042,'Bank of England inputs'!A:A,0)</f>
        <v>1046</v>
      </c>
      <c r="D1042" s="6">
        <f>IF($A1042&gt;DataEnd,NA(),IFERROR(INDEX('iBoxx inputs'!B:B,MATCH($A1042,'iBoxx inputs'!$A:$A,0)),D1041))</f>
        <v>6.1784686139717504</v>
      </c>
      <c r="E1042" s="6">
        <f>IF($A1042&gt;DataEnd,NA(),IFERROR(INDEX('iBoxx inputs'!C:C,MATCH($A1042,'iBoxx inputs'!$A:$A,0)),E1041))</f>
        <v>6.6762887898110304</v>
      </c>
      <c r="F1042" s="6">
        <f>IF($A1042&gt;DataEnd,NA(),IFERROR(INDEX('Bank of England inputs'!D:D,MATCH($A1042,'Bank of England inputs'!$A:$A,0),0),F1041))</f>
        <v>2.3902439024390487</v>
      </c>
      <c r="H1042" s="5">
        <f t="shared" si="49"/>
        <v>37299</v>
      </c>
      <c r="I1042" s="6">
        <f t="shared" si="50"/>
        <v>6.4273787018913904</v>
      </c>
      <c r="J1042" s="6">
        <f t="shared" si="48"/>
        <v>3.9428901090410973</v>
      </c>
    </row>
    <row r="1043" spans="1:10" x14ac:dyDescent="0.2">
      <c r="A1043" s="5">
        <f>IF(AND(dateA=1,A1042&lt;DataEnd),'iBoxx inputs'!A1047,IF(AND(dateA=2,A1042&lt;DataEnd),'Bank of England inputs'!A1047,IF(dateA=3,A1042+1,IF(dateA=4,WORKDAY(A1042,1,),WORKDAY(A1042,1,holidayQ)))))</f>
        <v>37300</v>
      </c>
      <c r="B1043" s="35">
        <f>MATCH(A1043,'iBoxx inputs'!A:A,0)</f>
        <v>1094</v>
      </c>
      <c r="C1043" s="35">
        <f>MATCH(A1043,'Bank of England inputs'!A:A,0)</f>
        <v>1047</v>
      </c>
      <c r="D1043" s="6">
        <f>IF($A1043&gt;DataEnd,NA(),IFERROR(INDEX('iBoxx inputs'!B:B,MATCH($A1043,'iBoxx inputs'!$A:$A,0)),D1042))</f>
        <v>6.1870549267273702</v>
      </c>
      <c r="E1043" s="6">
        <f>IF($A1043&gt;DataEnd,NA(),IFERROR(INDEX('iBoxx inputs'!C:C,MATCH($A1043,'iBoxx inputs'!$A:$A,0)),E1042))</f>
        <v>6.6861602309777597</v>
      </c>
      <c r="F1043" s="6">
        <f>IF($A1043&gt;DataEnd,NA(),IFERROR(INDEX('Bank of England inputs'!D:D,MATCH($A1043,'Bank of England inputs'!$A:$A,0),0),F1042))</f>
        <v>2.3702692157627991</v>
      </c>
      <c r="H1043" s="5">
        <f t="shared" si="49"/>
        <v>37300</v>
      </c>
      <c r="I1043" s="6">
        <f t="shared" si="50"/>
        <v>6.4366075788525645</v>
      </c>
      <c r="J1043" s="6">
        <f t="shared" si="48"/>
        <v>3.9721868412002204</v>
      </c>
    </row>
    <row r="1044" spans="1:10" x14ac:dyDescent="0.2">
      <c r="A1044" s="5">
        <f>IF(AND(dateA=1,A1043&lt;DataEnd),'iBoxx inputs'!A1048,IF(AND(dateA=2,A1043&lt;DataEnd),'Bank of England inputs'!A1048,IF(dateA=3,A1043+1,IF(dateA=4,WORKDAY(A1043,1,),WORKDAY(A1043,1,holidayQ)))))</f>
        <v>37301</v>
      </c>
      <c r="B1044" s="35">
        <f>MATCH(A1044,'iBoxx inputs'!A:A,0)</f>
        <v>1095</v>
      </c>
      <c r="C1044" s="35">
        <f>MATCH(A1044,'Bank of England inputs'!A:A,0)</f>
        <v>1048</v>
      </c>
      <c r="D1044" s="6">
        <f>IF($A1044&gt;DataEnd,NA(),IFERROR(INDEX('iBoxx inputs'!B:B,MATCH($A1044,'iBoxx inputs'!$A:$A,0)),D1043))</f>
        <v>6.1704642387828503</v>
      </c>
      <c r="E1044" s="6">
        <f>IF($A1044&gt;DataEnd,NA(),IFERROR(INDEX('iBoxx inputs'!C:C,MATCH($A1044,'iBoxx inputs'!$A:$A,0)),E1043))</f>
        <v>6.6678623079030199</v>
      </c>
      <c r="F1044" s="6">
        <f>IF($A1044&gt;DataEnd,NA(),IFERROR(INDEX('Bank of England inputs'!D:D,MATCH($A1044,'Bank of England inputs'!$A:$A,0),0),F1043))</f>
        <v>2.3612059713142841</v>
      </c>
      <c r="H1044" s="5">
        <f t="shared" si="49"/>
        <v>37301</v>
      </c>
      <c r="I1044" s="6">
        <f t="shared" si="50"/>
        <v>6.4191632733429351</v>
      </c>
      <c r="J1044" s="6">
        <f t="shared" si="48"/>
        <v>3.9643508138872852</v>
      </c>
    </row>
    <row r="1045" spans="1:10" x14ac:dyDescent="0.2">
      <c r="A1045" s="5">
        <f>IF(AND(dateA=1,A1044&lt;DataEnd),'iBoxx inputs'!A1049,IF(AND(dateA=2,A1044&lt;DataEnd),'Bank of England inputs'!A1049,IF(dateA=3,A1044+1,IF(dateA=4,WORKDAY(A1044,1,),WORKDAY(A1044,1,holidayQ)))))</f>
        <v>37302</v>
      </c>
      <c r="B1045" s="35">
        <f>MATCH(A1045,'iBoxx inputs'!A:A,0)</f>
        <v>1096</v>
      </c>
      <c r="C1045" s="35">
        <f>MATCH(A1045,'Bank of England inputs'!A:A,0)</f>
        <v>1049</v>
      </c>
      <c r="D1045" s="6">
        <f>IF($A1045&gt;DataEnd,NA(),IFERROR(INDEX('iBoxx inputs'!B:B,MATCH($A1045,'iBoxx inputs'!$A:$A,0)),D1044))</f>
        <v>6.0972366354542498</v>
      </c>
      <c r="E1045" s="6">
        <f>IF($A1045&gt;DataEnd,NA(),IFERROR(INDEX('iBoxx inputs'!C:C,MATCH($A1045,'iBoxx inputs'!$A:$A,0)),E1044))</f>
        <v>6.5920748482332696</v>
      </c>
      <c r="F1045" s="6">
        <f>IF($A1045&gt;DataEnd,NA(),IFERROR(INDEX('Bank of England inputs'!D:D,MATCH($A1045,'Bank of England inputs'!$A:$A,0),0),F1044))</f>
        <v>2.3128720601151675</v>
      </c>
      <c r="H1045" s="5">
        <f t="shared" si="49"/>
        <v>37302</v>
      </c>
      <c r="I1045" s="6">
        <f t="shared" si="50"/>
        <v>6.3446557418437592</v>
      </c>
      <c r="J1045" s="6">
        <f t="shared" si="48"/>
        <v>3.9406416812927114</v>
      </c>
    </row>
    <row r="1046" spans="1:10" x14ac:dyDescent="0.2">
      <c r="A1046" s="5">
        <f>IF(AND(dateA=1,A1045&lt;DataEnd),'iBoxx inputs'!A1050,IF(AND(dateA=2,A1045&lt;DataEnd),'Bank of England inputs'!A1050,IF(dateA=3,A1045+1,IF(dateA=4,WORKDAY(A1045,1,),WORKDAY(A1045,1,holidayQ)))))</f>
        <v>37305</v>
      </c>
      <c r="B1046" s="35">
        <f>MATCH(A1046,'iBoxx inputs'!A:A,0)</f>
        <v>1097</v>
      </c>
      <c r="C1046" s="35">
        <f>MATCH(A1046,'Bank of England inputs'!A:A,0)</f>
        <v>1050</v>
      </c>
      <c r="D1046" s="6">
        <f>IF($A1046&gt;DataEnd,NA(),IFERROR(INDEX('iBoxx inputs'!B:B,MATCH($A1046,'iBoxx inputs'!$A:$A,0)),D1045))</f>
        <v>6.0876856616139898</v>
      </c>
      <c r="E1046" s="6">
        <f>IF($A1046&gt;DataEnd,NA(),IFERROR(INDEX('iBoxx inputs'!C:C,MATCH($A1046,'iBoxx inputs'!$A:$A,0)),E1045))</f>
        <v>6.5694657346262799</v>
      </c>
      <c r="F1046" s="6">
        <f>IF($A1046&gt;DataEnd,NA(),IFERROR(INDEX('Bank of England inputs'!D:D,MATCH($A1046,'Bank of England inputs'!$A:$A,0),0),F1045))</f>
        <v>2.3130977942611874</v>
      </c>
      <c r="H1046" s="5">
        <f t="shared" si="49"/>
        <v>37305</v>
      </c>
      <c r="I1046" s="6">
        <f t="shared" si="50"/>
        <v>6.3285756981201349</v>
      </c>
      <c r="J1046" s="6">
        <f t="shared" si="48"/>
        <v>3.9246958507048291</v>
      </c>
    </row>
    <row r="1047" spans="1:10" x14ac:dyDescent="0.2">
      <c r="A1047" s="5">
        <f>IF(AND(dateA=1,A1046&lt;DataEnd),'iBoxx inputs'!A1051,IF(AND(dateA=2,A1046&lt;DataEnd),'Bank of England inputs'!A1051,IF(dateA=3,A1046+1,IF(dateA=4,WORKDAY(A1046,1,),WORKDAY(A1046,1,holidayQ)))))</f>
        <v>37306</v>
      </c>
      <c r="B1047" s="35">
        <f>MATCH(A1047,'iBoxx inputs'!A:A,0)</f>
        <v>1098</v>
      </c>
      <c r="C1047" s="35">
        <f>MATCH(A1047,'Bank of England inputs'!A:A,0)</f>
        <v>1051</v>
      </c>
      <c r="D1047" s="6">
        <f>IF($A1047&gt;DataEnd,NA(),IFERROR(INDEX('iBoxx inputs'!B:B,MATCH($A1047,'iBoxx inputs'!$A:$A,0)),D1046))</f>
        <v>6.1153208665300403</v>
      </c>
      <c r="E1047" s="6">
        <f>IF($A1047&gt;DataEnd,NA(),IFERROR(INDEX('iBoxx inputs'!C:C,MATCH($A1047,'iBoxx inputs'!$A:$A,0)),E1046))</f>
        <v>6.6036235924007904</v>
      </c>
      <c r="F1047" s="6">
        <f>IF($A1047&gt;DataEnd,NA(),IFERROR(INDEX('Bank of England inputs'!D:D,MATCH($A1047,'Bank of England inputs'!$A:$A,0),0),F1046))</f>
        <v>2.3523670082967296</v>
      </c>
      <c r="H1047" s="5">
        <f t="shared" si="49"/>
        <v>37306</v>
      </c>
      <c r="I1047" s="6">
        <f t="shared" si="50"/>
        <v>6.3594722294654158</v>
      </c>
      <c r="J1047" s="6">
        <f t="shared" si="48"/>
        <v>3.9150098217502594</v>
      </c>
    </row>
    <row r="1048" spans="1:10" x14ac:dyDescent="0.2">
      <c r="A1048" s="5">
        <f>IF(AND(dateA=1,A1047&lt;DataEnd),'iBoxx inputs'!A1052,IF(AND(dateA=2,A1047&lt;DataEnd),'Bank of England inputs'!A1052,IF(dateA=3,A1047+1,IF(dateA=4,WORKDAY(A1047,1,),WORKDAY(A1047,1,holidayQ)))))</f>
        <v>37307</v>
      </c>
      <c r="B1048" s="35">
        <f>MATCH(A1048,'iBoxx inputs'!A:A,0)</f>
        <v>1099</v>
      </c>
      <c r="C1048" s="35">
        <f>MATCH(A1048,'Bank of England inputs'!A:A,0)</f>
        <v>1052</v>
      </c>
      <c r="D1048" s="6">
        <f>IF($A1048&gt;DataEnd,NA(),IFERROR(INDEX('iBoxx inputs'!B:B,MATCH($A1048,'iBoxx inputs'!$A:$A,0)),D1047))</f>
        <v>6.1418975638361397</v>
      </c>
      <c r="E1048" s="6">
        <f>IF($A1048&gt;DataEnd,NA(),IFERROR(INDEX('iBoxx inputs'!C:C,MATCH($A1048,'iBoxx inputs'!$A:$A,0)),E1047))</f>
        <v>6.6201714270584002</v>
      </c>
      <c r="F1048" s="6">
        <f>IF($A1048&gt;DataEnd,NA(),IFERROR(INDEX('Bank of England inputs'!D:D,MATCH($A1048,'Bank of England inputs'!$A:$A,0),0),F1047))</f>
        <v>2.351907875475745</v>
      </c>
      <c r="H1048" s="5">
        <f t="shared" si="49"/>
        <v>37307</v>
      </c>
      <c r="I1048" s="6">
        <f t="shared" si="50"/>
        <v>6.3810344954472704</v>
      </c>
      <c r="J1048" s="6">
        <f t="shared" si="48"/>
        <v>3.9365427607597425</v>
      </c>
    </row>
    <row r="1049" spans="1:10" x14ac:dyDescent="0.2">
      <c r="A1049" s="5">
        <f>IF(AND(dateA=1,A1048&lt;DataEnd),'iBoxx inputs'!A1053,IF(AND(dateA=2,A1048&lt;DataEnd),'Bank of England inputs'!A1053,IF(dateA=3,A1048+1,IF(dateA=4,WORKDAY(A1048,1,),WORKDAY(A1048,1,holidayQ)))))</f>
        <v>37308</v>
      </c>
      <c r="B1049" s="35">
        <f>MATCH(A1049,'iBoxx inputs'!A:A,0)</f>
        <v>1100</v>
      </c>
      <c r="C1049" s="35">
        <f>MATCH(A1049,'Bank of England inputs'!A:A,0)</f>
        <v>1053</v>
      </c>
      <c r="D1049" s="6">
        <f>IF($A1049&gt;DataEnd,NA(),IFERROR(INDEX('iBoxx inputs'!B:B,MATCH($A1049,'iBoxx inputs'!$A:$A,0)),D1048))</f>
        <v>6.16952538813345</v>
      </c>
      <c r="E1049" s="6">
        <f>IF($A1049&gt;DataEnd,NA(),IFERROR(INDEX('iBoxx inputs'!C:C,MATCH($A1049,'iBoxx inputs'!$A:$A,0)),E1048))</f>
        <v>6.6439174359045001</v>
      </c>
      <c r="F1049" s="6">
        <f>IF($A1049&gt;DataEnd,NA(),IFERROR(INDEX('Bank of England inputs'!D:D,MATCH($A1049,'Bank of England inputs'!$A:$A,0),0),F1048))</f>
        <v>2.3612059713142841</v>
      </c>
      <c r="H1049" s="5">
        <f t="shared" si="49"/>
        <v>37308</v>
      </c>
      <c r="I1049" s="6">
        <f t="shared" si="50"/>
        <v>6.4067214120189746</v>
      </c>
      <c r="J1049" s="6">
        <f t="shared" si="48"/>
        <v>3.9521959538444618</v>
      </c>
    </row>
    <row r="1050" spans="1:10" x14ac:dyDescent="0.2">
      <c r="A1050" s="5">
        <f>IF(AND(dateA=1,A1049&lt;DataEnd),'iBoxx inputs'!A1054,IF(AND(dateA=2,A1049&lt;DataEnd),'Bank of England inputs'!A1054,IF(dateA=3,A1049+1,IF(dateA=4,WORKDAY(A1049,1,),WORKDAY(A1049,1,holidayQ)))))</f>
        <v>37309</v>
      </c>
      <c r="B1050" s="35">
        <f>MATCH(A1050,'iBoxx inputs'!A:A,0)</f>
        <v>1101</v>
      </c>
      <c r="C1050" s="35">
        <f>MATCH(A1050,'Bank of England inputs'!A:A,0)</f>
        <v>1054</v>
      </c>
      <c r="D1050" s="6">
        <f>IF($A1050&gt;DataEnd,NA(),IFERROR(INDEX('iBoxx inputs'!B:B,MATCH($A1050,'iBoxx inputs'!$A:$A,0)),D1049))</f>
        <v>6.1283691575876702</v>
      </c>
      <c r="E1050" s="6">
        <f>IF($A1050&gt;DataEnd,NA(),IFERROR(INDEX('iBoxx inputs'!C:C,MATCH($A1050,'iBoxx inputs'!$A:$A,0)),E1049))</f>
        <v>6.6037503224897103</v>
      </c>
      <c r="F1050" s="6">
        <f>IF($A1050&gt;DataEnd,NA(),IFERROR(INDEX('Bank of England inputs'!D:D,MATCH($A1050,'Bank of England inputs'!$A:$A,0),0),F1049))</f>
        <v>2.3323899677954563</v>
      </c>
      <c r="H1050" s="5">
        <f t="shared" si="49"/>
        <v>37309</v>
      </c>
      <c r="I1050" s="6">
        <f t="shared" si="50"/>
        <v>6.3660597400386898</v>
      </c>
      <c r="J1050" s="6">
        <f t="shared" si="48"/>
        <v>3.9417331829273872</v>
      </c>
    </row>
    <row r="1051" spans="1:10" x14ac:dyDescent="0.2">
      <c r="A1051" s="5">
        <f>IF(AND(dateA=1,A1050&lt;DataEnd),'iBoxx inputs'!A1055,IF(AND(dateA=2,A1050&lt;DataEnd),'Bank of England inputs'!A1055,IF(dateA=3,A1050+1,IF(dateA=4,WORKDAY(A1050,1,),WORKDAY(A1050,1,holidayQ)))))</f>
        <v>37312</v>
      </c>
      <c r="B1051" s="35">
        <f>MATCH(A1051,'iBoxx inputs'!A:A,0)</f>
        <v>1102</v>
      </c>
      <c r="C1051" s="35">
        <f>MATCH(A1051,'Bank of England inputs'!A:A,0)</f>
        <v>1055</v>
      </c>
      <c r="D1051" s="6">
        <f>IF($A1051&gt;DataEnd,NA(),IFERROR(INDEX('iBoxx inputs'!B:B,MATCH($A1051,'iBoxx inputs'!$A:$A,0)),D1050))</f>
        <v>6.1473588081639301</v>
      </c>
      <c r="E1051" s="6">
        <f>IF($A1051&gt;DataEnd,NA(),IFERROR(INDEX('iBoxx inputs'!C:C,MATCH($A1051,'iBoxx inputs'!$A:$A,0)),E1050))</f>
        <v>6.6267289984793001</v>
      </c>
      <c r="F1051" s="6">
        <f>IF($A1051&gt;DataEnd,NA(),IFERROR(INDEX('Bank of England inputs'!D:D,MATCH($A1051,'Bank of England inputs'!$A:$A,0),0),F1050))</f>
        <v>2.3516783762685511</v>
      </c>
      <c r="H1051" s="5">
        <f t="shared" si="49"/>
        <v>37312</v>
      </c>
      <c r="I1051" s="6">
        <f t="shared" si="50"/>
        <v>6.3870439033216151</v>
      </c>
      <c r="J1051" s="6">
        <f t="shared" si="48"/>
        <v>3.9426471466526669</v>
      </c>
    </row>
    <row r="1052" spans="1:10" x14ac:dyDescent="0.2">
      <c r="A1052" s="5">
        <f>IF(AND(dateA=1,A1051&lt;DataEnd),'iBoxx inputs'!A1056,IF(AND(dateA=2,A1051&lt;DataEnd),'Bank of England inputs'!A1056,IF(dateA=3,A1051+1,IF(dateA=4,WORKDAY(A1051,1,),WORKDAY(A1051,1,holidayQ)))))</f>
        <v>37313</v>
      </c>
      <c r="B1052" s="35">
        <f>MATCH(A1052,'iBoxx inputs'!A:A,0)</f>
        <v>1103</v>
      </c>
      <c r="C1052" s="35">
        <f>MATCH(A1052,'Bank of England inputs'!A:A,0)</f>
        <v>1056</v>
      </c>
      <c r="D1052" s="6">
        <f>IF($A1052&gt;DataEnd,NA(),IFERROR(INDEX('iBoxx inputs'!B:B,MATCH($A1052,'iBoxx inputs'!$A:$A,0)),D1051))</f>
        <v>6.18517050465538</v>
      </c>
      <c r="E1052" s="6">
        <f>IF($A1052&gt;DataEnd,NA(),IFERROR(INDEX('iBoxx inputs'!C:C,MATCH($A1052,'iBoxx inputs'!$A:$A,0)),E1051))</f>
        <v>6.65622939960463</v>
      </c>
      <c r="F1052" s="6">
        <f>IF($A1052&gt;DataEnd,NA(),IFERROR(INDEX('Bank of England inputs'!D:D,MATCH($A1052,'Bank of England inputs'!$A:$A,0),0),F1051))</f>
        <v>2.3807200702507636</v>
      </c>
      <c r="H1052" s="5">
        <f t="shared" si="49"/>
        <v>37313</v>
      </c>
      <c r="I1052" s="6">
        <f t="shared" si="50"/>
        <v>6.420699952130005</v>
      </c>
      <c r="J1052" s="6">
        <f t="shared" si="48"/>
        <v>3.9460358152463737</v>
      </c>
    </row>
    <row r="1053" spans="1:10" x14ac:dyDescent="0.2">
      <c r="A1053" s="5">
        <f>IF(AND(dateA=1,A1052&lt;DataEnd),'iBoxx inputs'!A1057,IF(AND(dateA=2,A1052&lt;DataEnd),'Bank of England inputs'!A1057,IF(dateA=3,A1052+1,IF(dateA=4,WORKDAY(A1052,1,),WORKDAY(A1052,1,holidayQ)))))</f>
        <v>37314</v>
      </c>
      <c r="B1053" s="35">
        <f>MATCH(A1053,'iBoxx inputs'!A:A,0)</f>
        <v>1104</v>
      </c>
      <c r="C1053" s="35">
        <f>MATCH(A1053,'Bank of England inputs'!A:A,0)</f>
        <v>1057</v>
      </c>
      <c r="D1053" s="6">
        <f>IF($A1053&gt;DataEnd,NA(),IFERROR(INDEX('iBoxx inputs'!B:B,MATCH($A1053,'iBoxx inputs'!$A:$A,0)),D1052))</f>
        <v>6.1752871419415998</v>
      </c>
      <c r="E1053" s="6">
        <f>IF($A1053&gt;DataEnd,NA(),IFERROR(INDEX('iBoxx inputs'!C:C,MATCH($A1053,'iBoxx inputs'!$A:$A,0)),E1052))</f>
        <v>6.6563062135032904</v>
      </c>
      <c r="F1053" s="6">
        <f>IF($A1053&gt;DataEnd,NA(),IFERROR(INDEX('Bank of England inputs'!D:D,MATCH($A1053,'Bank of England inputs'!$A:$A,0),0),F1052))</f>
        <v>2.3809523809523725</v>
      </c>
      <c r="H1053" s="5">
        <f t="shared" si="49"/>
        <v>37314</v>
      </c>
      <c r="I1053" s="6">
        <f t="shared" si="50"/>
        <v>6.4157966777224456</v>
      </c>
      <c r="J1053" s="6">
        <f t="shared" si="48"/>
        <v>3.9410107084731028</v>
      </c>
    </row>
    <row r="1054" spans="1:10" x14ac:dyDescent="0.2">
      <c r="A1054" s="5">
        <f>IF(AND(dateA=1,A1053&lt;DataEnd),'iBoxx inputs'!A1058,IF(AND(dateA=2,A1053&lt;DataEnd),'Bank of England inputs'!A1058,IF(dateA=3,A1053+1,IF(dateA=4,WORKDAY(A1053,1,),WORKDAY(A1053,1,holidayQ)))))</f>
        <v>37315</v>
      </c>
      <c r="B1054" s="35">
        <f>MATCH(A1054,'iBoxx inputs'!A:A,0)</f>
        <v>1105</v>
      </c>
      <c r="C1054" s="35">
        <f>MATCH(A1054,'Bank of England inputs'!A:A,0)</f>
        <v>1058</v>
      </c>
      <c r="D1054" s="6">
        <f>IF($A1054&gt;DataEnd,NA(),IFERROR(INDEX('iBoxx inputs'!B:B,MATCH($A1054,'iBoxx inputs'!$A:$A,0)),D1053))</f>
        <v>6.1622082266489597</v>
      </c>
      <c r="E1054" s="6">
        <f>IF($A1054&gt;DataEnd,NA(),IFERROR(INDEX('iBoxx inputs'!C:C,MATCH($A1054,'iBoxx inputs'!$A:$A,0)),E1053))</f>
        <v>6.6450559639311502</v>
      </c>
      <c r="F1054" s="6">
        <f>IF($A1054&gt;DataEnd,NA(),IFERROR(INDEX('Bank of England inputs'!D:D,MATCH($A1054,'Bank of England inputs'!$A:$A,0),0),F1053))</f>
        <v>2.4309284389338881</v>
      </c>
      <c r="H1054" s="5">
        <f t="shared" si="49"/>
        <v>37315</v>
      </c>
      <c r="I1054" s="6">
        <f t="shared" si="50"/>
        <v>6.4036320952900549</v>
      </c>
      <c r="J1054" s="6">
        <f t="shared" si="48"/>
        <v>3.8784219931429886</v>
      </c>
    </row>
    <row r="1055" spans="1:10" x14ac:dyDescent="0.2">
      <c r="A1055" s="5">
        <f>IF(AND(dateA=1,A1054&lt;DataEnd),'iBoxx inputs'!A1059,IF(AND(dateA=2,A1054&lt;DataEnd),'Bank of England inputs'!A1059,IF(dateA=3,A1054+1,IF(dateA=4,WORKDAY(A1054,1,),WORKDAY(A1054,1,holidayQ)))))</f>
        <v>37316</v>
      </c>
      <c r="B1055" s="35">
        <f>MATCH(A1055,'iBoxx inputs'!A:A,0)</f>
        <v>1106</v>
      </c>
      <c r="C1055" s="35">
        <f>MATCH(A1055,'Bank of England inputs'!A:A,0)</f>
        <v>1059</v>
      </c>
      <c r="D1055" s="6">
        <f>IF($A1055&gt;DataEnd,NA(),IFERROR(INDEX('iBoxx inputs'!B:B,MATCH($A1055,'iBoxx inputs'!$A:$A,0)),D1054))</f>
        <v>6.2050874436725501</v>
      </c>
      <c r="E1055" s="6">
        <f>IF($A1055&gt;DataEnd,NA(),IFERROR(INDEX('iBoxx inputs'!C:C,MATCH($A1055,'iBoxx inputs'!$A:$A,0)),E1054))</f>
        <v>6.6748735611185301</v>
      </c>
      <c r="F1055" s="6">
        <f>IF($A1055&gt;DataEnd,NA(),IFERROR(INDEX('Bank of England inputs'!D:D,MATCH($A1055,'Bank of England inputs'!$A:$A,0),0),F1054))</f>
        <v>2.4594963888346699</v>
      </c>
      <c r="H1055" s="5">
        <f t="shared" si="49"/>
        <v>37316</v>
      </c>
      <c r="I1055" s="6">
        <f t="shared" si="50"/>
        <v>6.4399805023955405</v>
      </c>
      <c r="J1055" s="6">
        <f t="shared" si="48"/>
        <v>3.884934294869935</v>
      </c>
    </row>
    <row r="1056" spans="1:10" x14ac:dyDescent="0.2">
      <c r="A1056" s="5">
        <f>IF(AND(dateA=1,A1055&lt;DataEnd),'iBoxx inputs'!A1060,IF(AND(dateA=2,A1055&lt;DataEnd),'Bank of England inputs'!A1060,IF(dateA=3,A1055+1,IF(dateA=4,WORKDAY(A1055,1,),WORKDAY(A1055,1,holidayQ)))))</f>
        <v>37319</v>
      </c>
      <c r="B1056" s="35">
        <f>MATCH(A1056,'iBoxx inputs'!A:A,0)</f>
        <v>1107</v>
      </c>
      <c r="C1056" s="35">
        <f>MATCH(A1056,'Bank of England inputs'!A:A,0)</f>
        <v>1060</v>
      </c>
      <c r="D1056" s="6">
        <f>IF($A1056&gt;DataEnd,NA(),IFERROR(INDEX('iBoxx inputs'!B:B,MATCH($A1056,'iBoxx inputs'!$A:$A,0)),D1055))</f>
        <v>6.1700685613269899</v>
      </c>
      <c r="E1056" s="6">
        <f>IF($A1056&gt;DataEnd,NA(),IFERROR(INDEX('iBoxx inputs'!C:C,MATCH($A1056,'iBoxx inputs'!$A:$A,0)),E1055))</f>
        <v>6.65379115293804</v>
      </c>
      <c r="F1056" s="6">
        <f>IF($A1056&gt;DataEnd,NA(),IFERROR(INDEX('Bank of England inputs'!D:D,MATCH($A1056,'Bank of England inputs'!$A:$A,0),0),F1055))</f>
        <v>2.4497364825297741</v>
      </c>
      <c r="H1056" s="5">
        <f t="shared" si="49"/>
        <v>37319</v>
      </c>
      <c r="I1056" s="6">
        <f t="shared" si="50"/>
        <v>6.411929857132515</v>
      </c>
      <c r="J1056" s="6">
        <f t="shared" si="48"/>
        <v>3.8674510161169628</v>
      </c>
    </row>
    <row r="1057" spans="1:10" x14ac:dyDescent="0.2">
      <c r="A1057" s="5">
        <f>IF(AND(dateA=1,A1056&lt;DataEnd),'iBoxx inputs'!A1061,IF(AND(dateA=2,A1056&lt;DataEnd),'Bank of England inputs'!A1061,IF(dateA=3,A1056+1,IF(dateA=4,WORKDAY(A1056,1,),WORKDAY(A1056,1,holidayQ)))))</f>
        <v>37320</v>
      </c>
      <c r="B1057" s="35">
        <f>MATCH(A1057,'iBoxx inputs'!A:A,0)</f>
        <v>1108</v>
      </c>
      <c r="C1057" s="35">
        <f>MATCH(A1057,'Bank of England inputs'!A:A,0)</f>
        <v>1061</v>
      </c>
      <c r="D1057" s="6">
        <f>IF($A1057&gt;DataEnd,NA(),IFERROR(INDEX('iBoxx inputs'!B:B,MATCH($A1057,'iBoxx inputs'!$A:$A,0)),D1056))</f>
        <v>6.25983943512575</v>
      </c>
      <c r="E1057" s="6">
        <f>IF($A1057&gt;DataEnd,NA(),IFERROR(INDEX('iBoxx inputs'!C:C,MATCH($A1057,'iBoxx inputs'!$A:$A,0)),E1056))</f>
        <v>6.72064101384293</v>
      </c>
      <c r="F1057" s="6">
        <f>IF($A1057&gt;DataEnd,NA(),IFERROR(INDEX('Bank of England inputs'!D:D,MATCH($A1057,'Bank of England inputs'!$A:$A,0),0),F1056))</f>
        <v>2.4780487804878071</v>
      </c>
      <c r="H1057" s="5">
        <f t="shared" si="49"/>
        <v>37320</v>
      </c>
      <c r="I1057" s="6">
        <f t="shared" si="50"/>
        <v>6.4902402244843405</v>
      </c>
      <c r="J1057" s="6">
        <f t="shared" si="48"/>
        <v>3.9151715823461997</v>
      </c>
    </row>
    <row r="1058" spans="1:10" x14ac:dyDescent="0.2">
      <c r="A1058" s="5">
        <f>IF(AND(dateA=1,A1057&lt;DataEnd),'iBoxx inputs'!A1062,IF(AND(dateA=2,A1057&lt;DataEnd),'Bank of England inputs'!A1062,IF(dateA=3,A1057+1,IF(dateA=4,WORKDAY(A1057,1,),WORKDAY(A1057,1,holidayQ)))))</f>
        <v>37321</v>
      </c>
      <c r="B1058" s="35">
        <f>MATCH(A1058,'iBoxx inputs'!A:A,0)</f>
        <v>1109</v>
      </c>
      <c r="C1058" s="35">
        <f>MATCH(A1058,'Bank of England inputs'!A:A,0)</f>
        <v>1062</v>
      </c>
      <c r="D1058" s="6">
        <f>IF($A1058&gt;DataEnd,NA(),IFERROR(INDEX('iBoxx inputs'!B:B,MATCH($A1058,'iBoxx inputs'!$A:$A,0)),D1057))</f>
        <v>6.2934127156850597</v>
      </c>
      <c r="E1058" s="6">
        <f>IF($A1058&gt;DataEnd,NA(),IFERROR(INDEX('iBoxx inputs'!C:C,MATCH($A1058,'iBoxx inputs'!$A:$A,0)),E1057))</f>
        <v>6.7671860457525703</v>
      </c>
      <c r="F1058" s="6">
        <f>IF($A1058&gt;DataEnd,NA(),IFERROR(INDEX('Bank of England inputs'!D:D,MATCH($A1058,'Bank of England inputs'!$A:$A,0),0),F1057))</f>
        <v>2.5268292682926852</v>
      </c>
      <c r="H1058" s="5">
        <f t="shared" si="49"/>
        <v>37321</v>
      </c>
      <c r="I1058" s="6">
        <f t="shared" si="50"/>
        <v>6.530299380718815</v>
      </c>
      <c r="J1058" s="6">
        <f t="shared" si="48"/>
        <v>3.9048024219590527</v>
      </c>
    </row>
    <row r="1059" spans="1:10" x14ac:dyDescent="0.2">
      <c r="A1059" s="5">
        <f>IF(AND(dateA=1,A1058&lt;DataEnd),'iBoxx inputs'!A1063,IF(AND(dateA=2,A1058&lt;DataEnd),'Bank of England inputs'!A1063,IF(dateA=3,A1058+1,IF(dateA=4,WORKDAY(A1058,1,),WORKDAY(A1058,1,holidayQ)))))</f>
        <v>37322</v>
      </c>
      <c r="B1059" s="35">
        <f>MATCH(A1059,'iBoxx inputs'!A:A,0)</f>
        <v>1110</v>
      </c>
      <c r="C1059" s="35">
        <f>MATCH(A1059,'Bank of England inputs'!A:A,0)</f>
        <v>1063</v>
      </c>
      <c r="D1059" s="6">
        <f>IF($A1059&gt;DataEnd,NA(),IFERROR(INDEX('iBoxx inputs'!B:B,MATCH($A1059,'iBoxx inputs'!$A:$A,0)),D1058))</f>
        <v>6.3307632576983304</v>
      </c>
      <c r="E1059" s="6">
        <f>IF($A1059&gt;DataEnd,NA(),IFERROR(INDEX('iBoxx inputs'!C:C,MATCH($A1059,'iBoxx inputs'!$A:$A,0)),E1058))</f>
        <v>6.7919881392887698</v>
      </c>
      <c r="F1059" s="6">
        <f>IF($A1059&gt;DataEnd,NA(),IFERROR(INDEX('Bank of England inputs'!D:D,MATCH($A1059,'Bank of England inputs'!$A:$A,0),0),F1058))</f>
        <v>2.5455964108065832</v>
      </c>
      <c r="H1059" s="5">
        <f t="shared" si="49"/>
        <v>37322</v>
      </c>
      <c r="I1059" s="6">
        <f t="shared" si="50"/>
        <v>6.5613756984935501</v>
      </c>
      <c r="J1059" s="6">
        <f t="shared" si="48"/>
        <v>3.916091405426525</v>
      </c>
    </row>
    <row r="1060" spans="1:10" x14ac:dyDescent="0.2">
      <c r="A1060" s="5">
        <f>IF(AND(dateA=1,A1059&lt;DataEnd),'iBoxx inputs'!A1064,IF(AND(dateA=2,A1059&lt;DataEnd),'Bank of England inputs'!A1064,IF(dateA=3,A1059+1,IF(dateA=4,WORKDAY(A1059,1,),WORKDAY(A1059,1,holidayQ)))))</f>
        <v>37323</v>
      </c>
      <c r="B1060" s="35">
        <f>MATCH(A1060,'iBoxx inputs'!A:A,0)</f>
        <v>1111</v>
      </c>
      <c r="C1060" s="35">
        <f>MATCH(A1060,'Bank of England inputs'!A:A,0)</f>
        <v>1064</v>
      </c>
      <c r="D1060" s="6">
        <f>IF($A1060&gt;DataEnd,NA(),IFERROR(INDEX('iBoxx inputs'!B:B,MATCH($A1060,'iBoxx inputs'!$A:$A,0)),D1059))</f>
        <v>6.3357881476509501</v>
      </c>
      <c r="E1060" s="6">
        <f>IF($A1060&gt;DataEnd,NA(),IFERROR(INDEX('iBoxx inputs'!C:C,MATCH($A1060,'iBoxx inputs'!$A:$A,0)),E1059))</f>
        <v>6.7953479933116601</v>
      </c>
      <c r="F1060" s="6">
        <f>IF($A1060&gt;DataEnd,NA(),IFERROR(INDEX('Bank of England inputs'!D:D,MATCH($A1060,'Bank of England inputs'!$A:$A,0),0),F1059))</f>
        <v>2.5758610596155807</v>
      </c>
      <c r="H1060" s="5">
        <f t="shared" si="49"/>
        <v>37323</v>
      </c>
      <c r="I1060" s="6">
        <f t="shared" si="50"/>
        <v>6.5655680704813051</v>
      </c>
      <c r="J1060" s="6">
        <f t="shared" si="48"/>
        <v>3.8895184204663424</v>
      </c>
    </row>
    <row r="1061" spans="1:10" x14ac:dyDescent="0.2">
      <c r="A1061" s="5">
        <f>IF(AND(dateA=1,A1060&lt;DataEnd),'iBoxx inputs'!A1065,IF(AND(dateA=2,A1060&lt;DataEnd),'Bank of England inputs'!A1065,IF(dateA=3,A1060+1,IF(dateA=4,WORKDAY(A1060,1,),WORKDAY(A1060,1,holidayQ)))))</f>
        <v>37326</v>
      </c>
      <c r="B1061" s="35">
        <f>MATCH(A1061,'iBoxx inputs'!A:A,0)</f>
        <v>1112</v>
      </c>
      <c r="C1061" s="35">
        <f>MATCH(A1061,'Bank of England inputs'!A:A,0)</f>
        <v>1065</v>
      </c>
      <c r="D1061" s="6">
        <f>IF($A1061&gt;DataEnd,NA(),IFERROR(INDEX('iBoxx inputs'!B:B,MATCH($A1061,'iBoxx inputs'!$A:$A,0)),D1060))</f>
        <v>6.3091517240583803</v>
      </c>
      <c r="E1061" s="6">
        <f>IF($A1061&gt;DataEnd,NA(),IFERROR(INDEX('iBoxx inputs'!C:C,MATCH($A1061,'iBoxx inputs'!$A:$A,0)),E1060))</f>
        <v>6.7669047599902798</v>
      </c>
      <c r="F1061" s="6">
        <f>IF($A1061&gt;DataEnd,NA(),IFERROR(INDEX('Bank of England inputs'!D:D,MATCH($A1061,'Bank of England inputs'!$A:$A,0),0),F1060))</f>
        <v>2.5463414634146364</v>
      </c>
      <c r="H1061" s="5">
        <f t="shared" si="49"/>
        <v>37326</v>
      </c>
      <c r="I1061" s="6">
        <f t="shared" si="50"/>
        <v>6.5380282420243301</v>
      </c>
      <c r="J1061" s="6">
        <f t="shared" si="48"/>
        <v>3.8925686881124077</v>
      </c>
    </row>
    <row r="1062" spans="1:10" x14ac:dyDescent="0.2">
      <c r="A1062" s="5">
        <f>IF(AND(dateA=1,A1061&lt;DataEnd),'iBoxx inputs'!A1066,IF(AND(dateA=2,A1061&lt;DataEnd),'Bank of England inputs'!A1066,IF(dateA=3,A1061+1,IF(dateA=4,WORKDAY(A1061,1,),WORKDAY(A1061,1,holidayQ)))))</f>
        <v>37327</v>
      </c>
      <c r="B1062" s="35">
        <f>MATCH(A1062,'iBoxx inputs'!A:A,0)</f>
        <v>1113</v>
      </c>
      <c r="C1062" s="35">
        <f>MATCH(A1062,'Bank of England inputs'!A:A,0)</f>
        <v>1066</v>
      </c>
      <c r="D1062" s="6">
        <f>IF($A1062&gt;DataEnd,NA(),IFERROR(INDEX('iBoxx inputs'!B:B,MATCH($A1062,'iBoxx inputs'!$A:$A,0)),D1061))</f>
        <v>6.3122528306683803</v>
      </c>
      <c r="E1062" s="6">
        <f>IF($A1062&gt;DataEnd,NA(),IFERROR(INDEX('iBoxx inputs'!C:C,MATCH($A1062,'iBoxx inputs'!$A:$A,0)),E1061))</f>
        <v>6.7716897121922601</v>
      </c>
      <c r="F1062" s="6">
        <f>IF($A1062&gt;DataEnd,NA(),IFERROR(INDEX('Bank of England inputs'!D:D,MATCH($A1062,'Bank of England inputs'!$A:$A,0),0),F1061))</f>
        <v>2.5360905189231397</v>
      </c>
      <c r="H1062" s="5">
        <f t="shared" si="49"/>
        <v>37327</v>
      </c>
      <c r="I1062" s="6">
        <f t="shared" si="50"/>
        <v>6.5419712714303202</v>
      </c>
      <c r="J1062" s="6">
        <f t="shared" si="48"/>
        <v>3.9068007491156465</v>
      </c>
    </row>
    <row r="1063" spans="1:10" x14ac:dyDescent="0.2">
      <c r="A1063" s="5">
        <f>IF(AND(dateA=1,A1062&lt;DataEnd),'iBoxx inputs'!A1067,IF(AND(dateA=2,A1062&lt;DataEnd),'Bank of England inputs'!A1067,IF(dateA=3,A1062+1,IF(dateA=4,WORKDAY(A1062,1,),WORKDAY(A1062,1,holidayQ)))))</f>
        <v>37328</v>
      </c>
      <c r="B1063" s="35">
        <f>MATCH(A1063,'iBoxx inputs'!A:A,0)</f>
        <v>1114</v>
      </c>
      <c r="C1063" s="35">
        <f>MATCH(A1063,'Bank of England inputs'!A:A,0)</f>
        <v>1067</v>
      </c>
      <c r="D1063" s="6">
        <f>IF($A1063&gt;DataEnd,NA(),IFERROR(INDEX('iBoxx inputs'!B:B,MATCH($A1063,'iBoxx inputs'!$A:$A,0)),D1062))</f>
        <v>6.3503316903174802</v>
      </c>
      <c r="E1063" s="6">
        <f>IF($A1063&gt;DataEnd,NA(),IFERROR(INDEX('iBoxx inputs'!C:C,MATCH($A1063,'iBoxx inputs'!$A:$A,0)),E1062))</f>
        <v>6.8078107670703103</v>
      </c>
      <c r="F1063" s="6">
        <f>IF($A1063&gt;DataEnd,NA(),IFERROR(INDEX('Bank of England inputs'!D:D,MATCH($A1063,'Bank of England inputs'!$A:$A,0),0),F1062))</f>
        <v>2.5851136474490444</v>
      </c>
      <c r="H1063" s="5">
        <f t="shared" si="49"/>
        <v>37328</v>
      </c>
      <c r="I1063" s="6">
        <f t="shared" si="50"/>
        <v>6.5790712286938948</v>
      </c>
      <c r="J1063" s="6">
        <f t="shared" si="48"/>
        <v>3.8933110655516412</v>
      </c>
    </row>
    <row r="1064" spans="1:10" x14ac:dyDescent="0.2">
      <c r="A1064" s="5">
        <f>IF(AND(dateA=1,A1063&lt;DataEnd),'iBoxx inputs'!A1068,IF(AND(dateA=2,A1063&lt;DataEnd),'Bank of England inputs'!A1068,IF(dateA=3,A1063+1,IF(dateA=4,WORKDAY(A1063,1,),WORKDAY(A1063,1,holidayQ)))))</f>
        <v>37329</v>
      </c>
      <c r="B1064" s="35">
        <f>MATCH(A1064,'iBoxx inputs'!A:A,0)</f>
        <v>1115</v>
      </c>
      <c r="C1064" s="35">
        <f>MATCH(A1064,'Bank of England inputs'!A:A,0)</f>
        <v>1068</v>
      </c>
      <c r="D1064" s="6">
        <f>IF($A1064&gt;DataEnd,NA(),IFERROR(INDEX('iBoxx inputs'!B:B,MATCH($A1064,'iBoxx inputs'!$A:$A,0)),D1063))</f>
        <v>6.3893318489767399</v>
      </c>
      <c r="E1064" s="6">
        <f>IF($A1064&gt;DataEnd,NA(),IFERROR(INDEX('iBoxx inputs'!C:C,MATCH($A1064,'iBoxx inputs'!$A:$A,0)),E1063))</f>
        <v>6.8451504112789596</v>
      </c>
      <c r="F1064" s="6">
        <f>IF($A1064&gt;DataEnd,NA(),IFERROR(INDEX('Bank of England inputs'!D:D,MATCH($A1064,'Bank of England inputs'!$A:$A,0),0),F1063))</f>
        <v>2.6241342308067628</v>
      </c>
      <c r="H1064" s="5">
        <f t="shared" si="49"/>
        <v>37329</v>
      </c>
      <c r="I1064" s="6">
        <f t="shared" si="50"/>
        <v>6.6172411301278498</v>
      </c>
      <c r="J1064" s="6">
        <f t="shared" si="48"/>
        <v>3.891001789443016</v>
      </c>
    </row>
    <row r="1065" spans="1:10" x14ac:dyDescent="0.2">
      <c r="A1065" s="5">
        <f>IF(AND(dateA=1,A1064&lt;DataEnd),'iBoxx inputs'!A1069,IF(AND(dateA=2,A1064&lt;DataEnd),'Bank of England inputs'!A1069,IF(dateA=3,A1064+1,IF(dateA=4,WORKDAY(A1064,1,),WORKDAY(A1064,1,holidayQ)))))</f>
        <v>37330</v>
      </c>
      <c r="B1065" s="35">
        <f>MATCH(A1065,'iBoxx inputs'!A:A,0)</f>
        <v>1116</v>
      </c>
      <c r="C1065" s="35">
        <f>MATCH(A1065,'Bank of England inputs'!A:A,0)</f>
        <v>1069</v>
      </c>
      <c r="D1065" s="6">
        <f>IF($A1065&gt;DataEnd,NA(),IFERROR(INDEX('iBoxx inputs'!B:B,MATCH($A1065,'iBoxx inputs'!$A:$A,0)),D1064))</f>
        <v>6.3651968547206499</v>
      </c>
      <c r="E1065" s="6">
        <f>IF($A1065&gt;DataEnd,NA(),IFERROR(INDEX('iBoxx inputs'!C:C,MATCH($A1065,'iBoxx inputs'!$A:$A,0)),E1064))</f>
        <v>6.8244513124959596</v>
      </c>
      <c r="F1065" s="6">
        <f>IF($A1065&gt;DataEnd,NA(),IFERROR(INDEX('Bank of England inputs'!D:D,MATCH($A1065,'Bank of England inputs'!$A:$A,0),0),F1064))</f>
        <v>2.6046239391279036</v>
      </c>
      <c r="H1065" s="5">
        <f t="shared" si="49"/>
        <v>37330</v>
      </c>
      <c r="I1065" s="6">
        <f t="shared" si="50"/>
        <v>6.5948240836083052</v>
      </c>
      <c r="J1065" s="6">
        <f t="shared" si="48"/>
        <v>3.8889086975725906</v>
      </c>
    </row>
    <row r="1066" spans="1:10" x14ac:dyDescent="0.2">
      <c r="A1066" s="5">
        <f>IF(AND(dateA=1,A1065&lt;DataEnd),'iBoxx inputs'!A1070,IF(AND(dateA=2,A1065&lt;DataEnd),'Bank of England inputs'!A1070,IF(dateA=3,A1065+1,IF(dateA=4,WORKDAY(A1065,1,),WORKDAY(A1065,1,holidayQ)))))</f>
        <v>37333</v>
      </c>
      <c r="B1066" s="35">
        <f>MATCH(A1066,'iBoxx inputs'!A:A,0)</f>
        <v>1117</v>
      </c>
      <c r="C1066" s="35">
        <f>MATCH(A1066,'Bank of England inputs'!A:A,0)</f>
        <v>1070</v>
      </c>
      <c r="D1066" s="6">
        <f>IF($A1066&gt;DataEnd,NA(),IFERROR(INDEX('iBoxx inputs'!B:B,MATCH($A1066,'iBoxx inputs'!$A:$A,0)),D1065))</f>
        <v>6.3445635626532404</v>
      </c>
      <c r="E1066" s="6">
        <f>IF($A1066&gt;DataEnd,NA(),IFERROR(INDEX('iBoxx inputs'!C:C,MATCH($A1066,'iBoxx inputs'!$A:$A,0)),E1065))</f>
        <v>6.8000015499640503</v>
      </c>
      <c r="F1066" s="6">
        <f>IF($A1066&gt;DataEnd,NA(),IFERROR(INDEX('Bank of England inputs'!D:D,MATCH($A1066,'Bank of England inputs'!$A:$A,0),0),F1065))</f>
        <v>2.6048780487805123</v>
      </c>
      <c r="H1066" s="5">
        <f t="shared" si="49"/>
        <v>37333</v>
      </c>
      <c r="I1066" s="6">
        <f t="shared" si="50"/>
        <v>6.5722825563086449</v>
      </c>
      <c r="J1066" s="6">
        <f t="shared" si="48"/>
        <v>3.8666821529108386</v>
      </c>
    </row>
    <row r="1067" spans="1:10" x14ac:dyDescent="0.2">
      <c r="A1067" s="5">
        <f>IF(AND(dateA=1,A1066&lt;DataEnd),'iBoxx inputs'!A1071,IF(AND(dateA=2,A1066&lt;DataEnd),'Bank of England inputs'!A1071,IF(dateA=3,A1066+1,IF(dateA=4,WORKDAY(A1066,1,),WORKDAY(A1066,1,holidayQ)))))</f>
        <v>37334</v>
      </c>
      <c r="B1067" s="35">
        <f>MATCH(A1067,'iBoxx inputs'!A:A,0)</f>
        <v>1118</v>
      </c>
      <c r="C1067" s="35">
        <f>MATCH(A1067,'Bank of England inputs'!A:A,0)</f>
        <v>1071</v>
      </c>
      <c r="D1067" s="6">
        <f>IF($A1067&gt;DataEnd,NA(),IFERROR(INDEX('iBoxx inputs'!B:B,MATCH($A1067,'iBoxx inputs'!$A:$A,0)),D1066))</f>
        <v>6.3542450003380901</v>
      </c>
      <c r="E1067" s="6">
        <f>IF($A1067&gt;DataEnd,NA(),IFERROR(INDEX('iBoxx inputs'!C:C,MATCH($A1067,'iBoxx inputs'!$A:$A,0)),E1066))</f>
        <v>6.8057525370967502</v>
      </c>
      <c r="F1067" s="6">
        <f>IF($A1067&gt;DataEnd,NA(),IFERROR(INDEX('Bank of England inputs'!D:D,MATCH($A1067,'Bank of England inputs'!$A:$A,0),0),F1066))</f>
        <v>2.6243902439024636</v>
      </c>
      <c r="H1067" s="5">
        <f t="shared" si="49"/>
        <v>37334</v>
      </c>
      <c r="I1067" s="6">
        <f t="shared" si="50"/>
        <v>6.5799987687174202</v>
      </c>
      <c r="J1067" s="6">
        <f t="shared" si="48"/>
        <v>3.854452645627271</v>
      </c>
    </row>
    <row r="1068" spans="1:10" x14ac:dyDescent="0.2">
      <c r="A1068" s="5">
        <f>IF(AND(dateA=1,A1067&lt;DataEnd),'iBoxx inputs'!A1072,IF(AND(dateA=2,A1067&lt;DataEnd),'Bank of England inputs'!A1072,IF(dateA=3,A1067+1,IF(dateA=4,WORKDAY(A1067,1,),WORKDAY(A1067,1,holidayQ)))))</f>
        <v>37335</v>
      </c>
      <c r="B1068" s="35">
        <f>MATCH(A1068,'iBoxx inputs'!A:A,0)</f>
        <v>1119</v>
      </c>
      <c r="C1068" s="35">
        <f>MATCH(A1068,'Bank of England inputs'!A:A,0)</f>
        <v>1072</v>
      </c>
      <c r="D1068" s="6">
        <f>IF($A1068&gt;DataEnd,NA(),IFERROR(INDEX('iBoxx inputs'!B:B,MATCH($A1068,'iBoxx inputs'!$A:$A,0)),D1067))</f>
        <v>6.3755551294509898</v>
      </c>
      <c r="E1068" s="6">
        <f>IF($A1068&gt;DataEnd,NA(),IFERROR(INDEX('iBoxx inputs'!C:C,MATCH($A1068,'iBoxx inputs'!$A:$A,0)),E1067))</f>
        <v>6.8255460875878704</v>
      </c>
      <c r="F1068" s="6">
        <f>IF($A1068&gt;DataEnd,NA(),IFERROR(INDEX('Bank of England inputs'!D:D,MATCH($A1068,'Bank of England inputs'!$A:$A,0),0),F1067))</f>
        <v>2.633632461958646</v>
      </c>
      <c r="H1068" s="5">
        <f t="shared" si="49"/>
        <v>37335</v>
      </c>
      <c r="I1068" s="6">
        <f t="shared" si="50"/>
        <v>6.6005506085194305</v>
      </c>
      <c r="J1068" s="6">
        <f t="shared" si="48"/>
        <v>3.8651249608953719</v>
      </c>
    </row>
    <row r="1069" spans="1:10" x14ac:dyDescent="0.2">
      <c r="A1069" s="5">
        <f>IF(AND(dateA=1,A1068&lt;DataEnd),'iBoxx inputs'!A1073,IF(AND(dateA=2,A1068&lt;DataEnd),'Bank of England inputs'!A1073,IF(dateA=3,A1068+1,IF(dateA=4,WORKDAY(A1068,1,),WORKDAY(A1068,1,holidayQ)))))</f>
        <v>37336</v>
      </c>
      <c r="B1069" s="35">
        <f>MATCH(A1069,'iBoxx inputs'!A:A,0)</f>
        <v>1120</v>
      </c>
      <c r="C1069" s="35">
        <f>MATCH(A1069,'Bank of England inputs'!A:A,0)</f>
        <v>1073</v>
      </c>
      <c r="D1069" s="6">
        <f>IF($A1069&gt;DataEnd,NA(),IFERROR(INDEX('iBoxx inputs'!B:B,MATCH($A1069,'iBoxx inputs'!$A:$A,0)),D1068))</f>
        <v>6.3850305144494204</v>
      </c>
      <c r="E1069" s="6">
        <f>IF($A1069&gt;DataEnd,NA(),IFERROR(INDEX('iBoxx inputs'!C:C,MATCH($A1069,'iBoxx inputs'!$A:$A,0)),E1068))</f>
        <v>6.8197945797985202</v>
      </c>
      <c r="F1069" s="6">
        <f>IF($A1069&gt;DataEnd,NA(),IFERROR(INDEX('Bank of England inputs'!D:D,MATCH($A1069,'Bank of England inputs'!$A:$A,0),0),F1068))</f>
        <v>2.6431288403393927</v>
      </c>
      <c r="H1069" s="5">
        <f t="shared" si="49"/>
        <v>37336</v>
      </c>
      <c r="I1069" s="6">
        <f t="shared" si="50"/>
        <v>6.6024125471239703</v>
      </c>
      <c r="J1069" s="6">
        <f t="shared" si="48"/>
        <v>3.8573295178318423</v>
      </c>
    </row>
    <row r="1070" spans="1:10" x14ac:dyDescent="0.2">
      <c r="A1070" s="5">
        <f>IF(AND(dateA=1,A1069&lt;DataEnd),'iBoxx inputs'!A1074,IF(AND(dateA=2,A1069&lt;DataEnd),'Bank of England inputs'!A1074,IF(dateA=3,A1069+1,IF(dateA=4,WORKDAY(A1069,1,),WORKDAY(A1069,1,holidayQ)))))</f>
        <v>37337</v>
      </c>
      <c r="B1070" s="35">
        <f>MATCH(A1070,'iBoxx inputs'!A:A,0)</f>
        <v>1121</v>
      </c>
      <c r="C1070" s="35">
        <f>MATCH(A1070,'Bank of England inputs'!A:A,0)</f>
        <v>1074</v>
      </c>
      <c r="D1070" s="6">
        <f>IF($A1070&gt;DataEnd,NA(),IFERROR(INDEX('iBoxx inputs'!B:B,MATCH($A1070,'iBoxx inputs'!$A:$A,0)),D1069))</f>
        <v>6.3610087365905299</v>
      </c>
      <c r="E1070" s="6">
        <f>IF($A1070&gt;DataEnd,NA(),IFERROR(INDEX('iBoxx inputs'!C:C,MATCH($A1070,'iBoxx inputs'!$A:$A,0)),E1069))</f>
        <v>6.8109038905512902</v>
      </c>
      <c r="F1070" s="6">
        <f>IF($A1070&gt;DataEnd,NA(),IFERROR(INDEX('Bank of England inputs'!D:D,MATCH($A1070,'Bank of England inputs'!$A:$A,0),0),F1069))</f>
        <v>2.6328620185275486</v>
      </c>
      <c r="H1070" s="5">
        <f t="shared" si="49"/>
        <v>37337</v>
      </c>
      <c r="I1070" s="6">
        <f t="shared" si="50"/>
        <v>6.58595631357091</v>
      </c>
      <c r="J1070" s="6">
        <f t="shared" si="48"/>
        <v>3.8516847501823825</v>
      </c>
    </row>
    <row r="1071" spans="1:10" x14ac:dyDescent="0.2">
      <c r="A1071" s="5">
        <f>IF(AND(dateA=1,A1070&lt;DataEnd),'iBoxx inputs'!A1075,IF(AND(dateA=2,A1070&lt;DataEnd),'Bank of England inputs'!A1075,IF(dateA=3,A1070+1,IF(dateA=4,WORKDAY(A1070,1,),WORKDAY(A1070,1,holidayQ)))))</f>
        <v>37340</v>
      </c>
      <c r="B1071" s="35">
        <f>MATCH(A1071,'iBoxx inputs'!A:A,0)</f>
        <v>1122</v>
      </c>
      <c r="C1071" s="35">
        <f>MATCH(A1071,'Bank of England inputs'!A:A,0)</f>
        <v>1075</v>
      </c>
      <c r="D1071" s="6">
        <f>IF($A1071&gt;DataEnd,NA(),IFERROR(INDEX('iBoxx inputs'!B:B,MATCH($A1071,'iBoxx inputs'!$A:$A,0)),D1070))</f>
        <v>6.3670275109829504</v>
      </c>
      <c r="E1071" s="6">
        <f>IF($A1071&gt;DataEnd,NA(),IFERROR(INDEX('iBoxx inputs'!C:C,MATCH($A1071,'iBoxx inputs'!$A:$A,0)),E1070))</f>
        <v>6.8162816528049799</v>
      </c>
      <c r="F1071" s="6">
        <f>IF($A1071&gt;DataEnd,NA(),IFERROR(INDEX('Bank of England inputs'!D:D,MATCH($A1071,'Bank of England inputs'!$A:$A,0),0),F1070))</f>
        <v>2.6523647001462702</v>
      </c>
      <c r="H1071" s="5">
        <f t="shared" si="49"/>
        <v>37340</v>
      </c>
      <c r="I1071" s="6">
        <f t="shared" si="50"/>
        <v>6.5916545818939651</v>
      </c>
      <c r="J1071" s="6">
        <f t="shared" si="48"/>
        <v>3.8375052472045867</v>
      </c>
    </row>
    <row r="1072" spans="1:10" x14ac:dyDescent="0.2">
      <c r="A1072" s="5">
        <f>IF(AND(dateA=1,A1071&lt;DataEnd),'iBoxx inputs'!A1076,IF(AND(dateA=2,A1071&lt;DataEnd),'Bank of England inputs'!A1076,IF(dateA=3,A1071+1,IF(dateA=4,WORKDAY(A1071,1,),WORKDAY(A1071,1,holidayQ)))))</f>
        <v>37341</v>
      </c>
      <c r="B1072" s="35">
        <f>MATCH(A1072,'iBoxx inputs'!A:A,0)</f>
        <v>1123</v>
      </c>
      <c r="C1072" s="35">
        <f>MATCH(A1072,'Bank of England inputs'!A:A,0)</f>
        <v>1076</v>
      </c>
      <c r="D1072" s="6">
        <f>IF($A1072&gt;DataEnd,NA(),IFERROR(INDEX('iBoxx inputs'!B:B,MATCH($A1072,'iBoxx inputs'!$A:$A,0)),D1071))</f>
        <v>6.3456606073895898</v>
      </c>
      <c r="E1072" s="6">
        <f>IF($A1072&gt;DataEnd,NA(),IFERROR(INDEX('iBoxx inputs'!C:C,MATCH($A1072,'iBoxx inputs'!$A:$A,0)),E1071))</f>
        <v>6.7880616215595104</v>
      </c>
      <c r="F1072" s="6">
        <f>IF($A1072&gt;DataEnd,NA(),IFERROR(INDEX('Bank of England inputs'!D:D,MATCH($A1072,'Bank of England inputs'!$A:$A,0),0),F1071))</f>
        <v>2.6431288403393927</v>
      </c>
      <c r="H1072" s="5">
        <f t="shared" si="49"/>
        <v>37341</v>
      </c>
      <c r="I1072" s="6">
        <f t="shared" si="50"/>
        <v>6.5668611144745501</v>
      </c>
      <c r="J1072" s="6">
        <f t="shared" si="48"/>
        <v>3.8226935582200472</v>
      </c>
    </row>
    <row r="1073" spans="1:10" x14ac:dyDescent="0.2">
      <c r="A1073" s="5">
        <f>IF(AND(dateA=1,A1072&lt;DataEnd),'iBoxx inputs'!A1077,IF(AND(dateA=2,A1072&lt;DataEnd),'Bank of England inputs'!A1077,IF(dateA=3,A1072+1,IF(dateA=4,WORKDAY(A1072,1,),WORKDAY(A1072,1,holidayQ)))))</f>
        <v>37342</v>
      </c>
      <c r="B1073" s="35">
        <f>MATCH(A1073,'iBoxx inputs'!A:A,0)</f>
        <v>1124</v>
      </c>
      <c r="C1073" s="35">
        <f>MATCH(A1073,'Bank of England inputs'!A:A,0)</f>
        <v>1077</v>
      </c>
      <c r="D1073" s="6">
        <f>IF($A1073&gt;DataEnd,NA(),IFERROR(INDEX('iBoxx inputs'!B:B,MATCH($A1073,'iBoxx inputs'!$A:$A,0)),D1072))</f>
        <v>6.2878491657618101</v>
      </c>
      <c r="E1073" s="6">
        <f>IF($A1073&gt;DataEnd,NA(),IFERROR(INDEX('iBoxx inputs'!C:C,MATCH($A1073,'iBoxx inputs'!$A:$A,0)),E1072))</f>
        <v>6.7283402638208401</v>
      </c>
      <c r="F1073" s="6">
        <f>IF($A1073&gt;DataEnd,NA(),IFERROR(INDEX('Bank of England inputs'!D:D,MATCH($A1073,'Bank of England inputs'!$A:$A,0),0),F1072))</f>
        <v>2.6146341463414879</v>
      </c>
      <c r="H1073" s="5">
        <f t="shared" si="49"/>
        <v>37342</v>
      </c>
      <c r="I1073" s="6">
        <f t="shared" si="50"/>
        <v>6.5080947147913246</v>
      </c>
      <c r="J1073" s="6">
        <f t="shared" si="48"/>
        <v>3.7942546897329121</v>
      </c>
    </row>
    <row r="1074" spans="1:10" x14ac:dyDescent="0.2">
      <c r="A1074" s="5">
        <f>IF(AND(dateA=1,A1073&lt;DataEnd),'iBoxx inputs'!A1078,IF(AND(dateA=2,A1073&lt;DataEnd),'Bank of England inputs'!A1078,IF(dateA=3,A1073+1,IF(dateA=4,WORKDAY(A1073,1,),WORKDAY(A1073,1,holidayQ)))))</f>
        <v>37343</v>
      </c>
      <c r="B1074" s="35">
        <f>MATCH(A1074,'iBoxx inputs'!A:A,0)</f>
        <v>1125</v>
      </c>
      <c r="C1074" s="35">
        <f>MATCH(A1074,'Bank of England inputs'!A:A,0)</f>
        <v>1078</v>
      </c>
      <c r="D1074" s="6">
        <f>IF($A1074&gt;DataEnd,NA(),IFERROR(INDEX('iBoxx inputs'!B:B,MATCH($A1074,'iBoxx inputs'!$A:$A,0)),D1073))</f>
        <v>6.3491076986540804</v>
      </c>
      <c r="E1074" s="6">
        <f>IF($A1074&gt;DataEnd,NA(),IFERROR(INDEX('iBoxx inputs'!C:C,MATCH($A1074,'iBoxx inputs'!$A:$A,0)),E1073))</f>
        <v>6.7375667042068601</v>
      </c>
      <c r="F1074" s="6">
        <f>IF($A1074&gt;DataEnd,NA(),IFERROR(INDEX('Bank of England inputs'!D:D,MATCH($A1074,'Bank of England inputs'!$A:$A,0),0),F1073))</f>
        <v>2.7129891675612416</v>
      </c>
      <c r="H1074" s="5">
        <f t="shared" si="49"/>
        <v>37343</v>
      </c>
      <c r="I1074" s="6">
        <f t="shared" si="50"/>
        <v>6.5433372014304698</v>
      </c>
      <c r="J1074" s="6">
        <f t="shared" si="48"/>
        <v>3.7291758957774812</v>
      </c>
    </row>
    <row r="1075" spans="1:10" x14ac:dyDescent="0.2">
      <c r="A1075" s="5">
        <f>IF(AND(dateA=1,A1074&lt;DataEnd),'iBoxx inputs'!A1079,IF(AND(dateA=2,A1074&lt;DataEnd),'Bank of England inputs'!A1079,IF(dateA=3,A1074+1,IF(dateA=4,WORKDAY(A1074,1,),WORKDAY(A1074,1,holidayQ)))))</f>
        <v>37348</v>
      </c>
      <c r="B1075" s="35">
        <f>MATCH(A1075,'iBoxx inputs'!A:A,0)</f>
        <v>1129</v>
      </c>
      <c r="C1075" s="35">
        <f>MATCH(A1075,'Bank of England inputs'!A:A,0)</f>
        <v>1079</v>
      </c>
      <c r="D1075" s="6">
        <f>IF($A1075&gt;DataEnd,NA(),IFERROR(INDEX('iBoxx inputs'!B:B,MATCH($A1075,'iBoxx inputs'!$A:$A,0)),D1074))</f>
        <v>6.3283547858158196</v>
      </c>
      <c r="E1075" s="6">
        <f>IF($A1075&gt;DataEnd,NA(),IFERROR(INDEX('iBoxx inputs'!C:C,MATCH($A1075,'iBoxx inputs'!$A:$A,0)),E1074))</f>
        <v>6.8187172443127002</v>
      </c>
      <c r="F1075" s="6">
        <f>IF($A1075&gt;DataEnd,NA(),IFERROR(INDEX('Bank of England inputs'!D:D,MATCH($A1075,'Bank of England inputs'!$A:$A,0),0),F1074))</f>
        <v>2.7333073018352305</v>
      </c>
      <c r="H1075" s="5">
        <f t="shared" si="49"/>
        <v>37348</v>
      </c>
      <c r="I1075" s="6">
        <f t="shared" si="50"/>
        <v>6.5735360150642599</v>
      </c>
      <c r="J1075" s="6">
        <f t="shared" si="48"/>
        <v>3.7380561514935406</v>
      </c>
    </row>
    <row r="1076" spans="1:10" x14ac:dyDescent="0.2">
      <c r="A1076" s="5">
        <f>IF(AND(dateA=1,A1075&lt;DataEnd),'iBoxx inputs'!A1080,IF(AND(dateA=2,A1075&lt;DataEnd),'Bank of England inputs'!A1080,IF(dateA=3,A1075+1,IF(dateA=4,WORKDAY(A1075,1,),WORKDAY(A1075,1,holidayQ)))))</f>
        <v>37349</v>
      </c>
      <c r="B1076" s="35">
        <f>MATCH(A1076,'iBoxx inputs'!A:A,0)</f>
        <v>1130</v>
      </c>
      <c r="C1076" s="35">
        <f>MATCH(A1076,'Bank of England inputs'!A:A,0)</f>
        <v>1080</v>
      </c>
      <c r="D1076" s="6">
        <f>IF($A1076&gt;DataEnd,NA(),IFERROR(INDEX('iBoxx inputs'!B:B,MATCH($A1076,'iBoxx inputs'!$A:$A,0)),D1075))</f>
        <v>6.2725574782401798</v>
      </c>
      <c r="E1076" s="6">
        <f>IF($A1076&gt;DataEnd,NA(),IFERROR(INDEX('iBoxx inputs'!C:C,MATCH($A1076,'iBoxx inputs'!$A:$A,0)),E1075))</f>
        <v>6.7315429725621598</v>
      </c>
      <c r="F1076" s="6">
        <f>IF($A1076&gt;DataEnd,NA(),IFERROR(INDEX('Bank of England inputs'!D:D,MATCH($A1076,'Bank of England inputs'!$A:$A,0),0),F1075))</f>
        <v>2.7148437499999956</v>
      </c>
      <c r="H1076" s="5">
        <f t="shared" si="49"/>
        <v>37349</v>
      </c>
      <c r="I1076" s="6">
        <f t="shared" si="50"/>
        <v>6.5020502254011703</v>
      </c>
      <c r="J1076" s="6">
        <f t="shared" si="48"/>
        <v>3.6871072740167543</v>
      </c>
    </row>
    <row r="1077" spans="1:10" x14ac:dyDescent="0.2">
      <c r="A1077" s="5">
        <f>IF(AND(dateA=1,A1076&lt;DataEnd),'iBoxx inputs'!A1081,IF(AND(dateA=2,A1076&lt;DataEnd),'Bank of England inputs'!A1081,IF(dateA=3,A1076+1,IF(dateA=4,WORKDAY(A1076,1,),WORKDAY(A1076,1,holidayQ)))))</f>
        <v>37350</v>
      </c>
      <c r="B1077" s="35">
        <f>MATCH(A1077,'iBoxx inputs'!A:A,0)</f>
        <v>1131</v>
      </c>
      <c r="C1077" s="35">
        <f>MATCH(A1077,'Bank of England inputs'!A:A,0)</f>
        <v>1081</v>
      </c>
      <c r="D1077" s="6">
        <f>IF($A1077&gt;DataEnd,NA(),IFERROR(INDEX('iBoxx inputs'!B:B,MATCH($A1077,'iBoxx inputs'!$A:$A,0)),D1076))</f>
        <v>6.2004219881302101</v>
      </c>
      <c r="E1077" s="6">
        <f>IF($A1077&gt;DataEnd,NA(),IFERROR(INDEX('iBoxx inputs'!C:C,MATCH($A1077,'iBoxx inputs'!$A:$A,0)),E1076))</f>
        <v>6.6699613794594104</v>
      </c>
      <c r="F1077" s="6">
        <f>IF($A1077&gt;DataEnd,NA(),IFERROR(INDEX('Bank of England inputs'!D:D,MATCH($A1077,'Bank of England inputs'!$A:$A,0),0),F1076))</f>
        <v>2.686071498339504</v>
      </c>
      <c r="H1077" s="5">
        <f t="shared" si="49"/>
        <v>37350</v>
      </c>
      <c r="I1077" s="6">
        <f t="shared" si="50"/>
        <v>6.4351916837948107</v>
      </c>
      <c r="J1077" s="6">
        <f t="shared" si="48"/>
        <v>3.6510503622839696</v>
      </c>
    </row>
    <row r="1078" spans="1:10" x14ac:dyDescent="0.2">
      <c r="A1078" s="5">
        <f>IF(AND(dateA=1,A1077&lt;DataEnd),'iBoxx inputs'!A1082,IF(AND(dateA=2,A1077&lt;DataEnd),'Bank of England inputs'!A1082,IF(dateA=3,A1077+1,IF(dateA=4,WORKDAY(A1077,1,),WORKDAY(A1077,1,holidayQ)))))</f>
        <v>37351</v>
      </c>
      <c r="B1078" s="35">
        <f>MATCH(A1078,'iBoxx inputs'!A:A,0)</f>
        <v>1132</v>
      </c>
      <c r="C1078" s="35">
        <f>MATCH(A1078,'Bank of England inputs'!A:A,0)</f>
        <v>1082</v>
      </c>
      <c r="D1078" s="6">
        <f>IF($A1078&gt;DataEnd,NA(),IFERROR(INDEX('iBoxx inputs'!B:B,MATCH($A1078,'iBoxx inputs'!$A:$A,0)),D1077))</f>
        <v>6.1957483551035804</v>
      </c>
      <c r="E1078" s="6">
        <f>IF($A1078&gt;DataEnd,NA(),IFERROR(INDEX('iBoxx inputs'!C:C,MATCH($A1078,'iBoxx inputs'!$A:$A,0)),E1077))</f>
        <v>6.6523492795393597</v>
      </c>
      <c r="F1078" s="6">
        <f>IF($A1078&gt;DataEnd,NA(),IFERROR(INDEX('Bank of England inputs'!D:D,MATCH($A1078,'Bank of England inputs'!$A:$A,0),0),F1077))</f>
        <v>2.6755199687530595</v>
      </c>
      <c r="H1078" s="5">
        <f t="shared" si="49"/>
        <v>37351</v>
      </c>
      <c r="I1078" s="6">
        <f t="shared" si="50"/>
        <v>6.42404881732147</v>
      </c>
      <c r="J1078" s="6">
        <f t="shared" si="48"/>
        <v>3.6508496374882515</v>
      </c>
    </row>
    <row r="1079" spans="1:10" x14ac:dyDescent="0.2">
      <c r="A1079" s="5">
        <f>IF(AND(dateA=1,A1078&lt;DataEnd),'iBoxx inputs'!A1083,IF(AND(dateA=2,A1078&lt;DataEnd),'Bank of England inputs'!A1083,IF(dateA=3,A1078+1,IF(dateA=4,WORKDAY(A1078,1,),WORKDAY(A1078,1,holidayQ)))))</f>
        <v>37354</v>
      </c>
      <c r="B1079" s="35">
        <f>MATCH(A1079,'iBoxx inputs'!A:A,0)</f>
        <v>1133</v>
      </c>
      <c r="C1079" s="35">
        <f>MATCH(A1079,'Bank of England inputs'!A:A,0)</f>
        <v>1083</v>
      </c>
      <c r="D1079" s="6">
        <f>IF($A1079&gt;DataEnd,NA(),IFERROR(INDEX('iBoxx inputs'!B:B,MATCH($A1079,'iBoxx inputs'!$A:$A,0)),D1078))</f>
        <v>6.2217360788564102</v>
      </c>
      <c r="E1079" s="6">
        <f>IF($A1079&gt;DataEnd,NA(),IFERROR(INDEX('iBoxx inputs'!C:C,MATCH($A1079,'iBoxx inputs'!$A:$A,0)),E1078))</f>
        <v>6.6736272403016903</v>
      </c>
      <c r="F1079" s="6">
        <f>IF($A1079&gt;DataEnd,NA(),IFERROR(INDEX('Bank of England inputs'!D:D,MATCH($A1079,'Bank of England inputs'!$A:$A,0),0),F1078))</f>
        <v>2.6850224565514669</v>
      </c>
      <c r="H1079" s="5">
        <f t="shared" si="49"/>
        <v>37354</v>
      </c>
      <c r="I1079" s="6">
        <f t="shared" si="50"/>
        <v>6.4476816595790503</v>
      </c>
      <c r="J1079" s="6">
        <f t="shared" si="48"/>
        <v>3.6642726592572616</v>
      </c>
    </row>
    <row r="1080" spans="1:10" x14ac:dyDescent="0.2">
      <c r="A1080" s="5">
        <f>IF(AND(dateA=1,A1079&lt;DataEnd),'iBoxx inputs'!A1084,IF(AND(dateA=2,A1079&lt;DataEnd),'Bank of England inputs'!A1084,IF(dateA=3,A1079+1,IF(dateA=4,WORKDAY(A1079,1,),WORKDAY(A1079,1,holidayQ)))))</f>
        <v>37355</v>
      </c>
      <c r="B1080" s="35">
        <f>MATCH(A1080,'iBoxx inputs'!A:A,0)</f>
        <v>1134</v>
      </c>
      <c r="C1080" s="35">
        <f>MATCH(A1080,'Bank of England inputs'!A:A,0)</f>
        <v>1084</v>
      </c>
      <c r="D1080" s="6">
        <f>IF($A1080&gt;DataEnd,NA(),IFERROR(INDEX('iBoxx inputs'!B:B,MATCH($A1080,'iBoxx inputs'!$A:$A,0)),D1079))</f>
        <v>6.2348598547350598</v>
      </c>
      <c r="E1080" s="6">
        <f>IF($A1080&gt;DataEnd,NA(),IFERROR(INDEX('iBoxx inputs'!C:C,MATCH($A1080,'iBoxx inputs'!$A:$A,0)),E1079))</f>
        <v>6.6942798962689398</v>
      </c>
      <c r="F1080" s="6">
        <f>IF($A1080&gt;DataEnd,NA(),IFERROR(INDEX('Bank of England inputs'!D:D,MATCH($A1080,'Bank of England inputs'!$A:$A,0),0),F1079))</f>
        <v>2.694786174575281</v>
      </c>
      <c r="H1080" s="5">
        <f t="shared" si="49"/>
        <v>37355</v>
      </c>
      <c r="I1080" s="6">
        <f t="shared" si="50"/>
        <v>6.4645698755019998</v>
      </c>
      <c r="J1080" s="6">
        <f t="shared" si="48"/>
        <v>3.6708618240056445</v>
      </c>
    </row>
    <row r="1081" spans="1:10" x14ac:dyDescent="0.2">
      <c r="A1081" s="5">
        <f>IF(AND(dateA=1,A1080&lt;DataEnd),'iBoxx inputs'!A1085,IF(AND(dateA=2,A1080&lt;DataEnd),'Bank of England inputs'!A1085,IF(dateA=3,A1080+1,IF(dateA=4,WORKDAY(A1080,1,),WORKDAY(A1080,1,holidayQ)))))</f>
        <v>37356</v>
      </c>
      <c r="B1081" s="35">
        <f>MATCH(A1081,'iBoxx inputs'!A:A,0)</f>
        <v>1135</v>
      </c>
      <c r="C1081" s="35">
        <f>MATCH(A1081,'Bank of England inputs'!A:A,0)</f>
        <v>1085</v>
      </c>
      <c r="D1081" s="6">
        <f>IF($A1081&gt;DataEnd,NA(),IFERROR(INDEX('iBoxx inputs'!B:B,MATCH($A1081,'iBoxx inputs'!$A:$A,0)),D1080))</f>
        <v>6.2647625885015703</v>
      </c>
      <c r="E1081" s="6">
        <f>IF($A1081&gt;DataEnd,NA(),IFERROR(INDEX('iBoxx inputs'!C:C,MATCH($A1081,'iBoxx inputs'!$A:$A,0)),E1080))</f>
        <v>6.7098326713210401</v>
      </c>
      <c r="F1081" s="6">
        <f>IF($A1081&gt;DataEnd,NA(),IFERROR(INDEX('Bank of England inputs'!D:D,MATCH($A1081,'Bank of England inputs'!$A:$A,0),0),F1080))</f>
        <v>2.7143136106229315</v>
      </c>
      <c r="H1081" s="5">
        <f t="shared" si="49"/>
        <v>37356</v>
      </c>
      <c r="I1081" s="6">
        <f t="shared" si="50"/>
        <v>6.4872976299113052</v>
      </c>
      <c r="J1081" s="6">
        <f t="shared" si="48"/>
        <v>3.6732796887406494</v>
      </c>
    </row>
    <row r="1082" spans="1:10" x14ac:dyDescent="0.2">
      <c r="A1082" s="5">
        <f>IF(AND(dateA=1,A1081&lt;DataEnd),'iBoxx inputs'!A1086,IF(AND(dateA=2,A1081&lt;DataEnd),'Bank of England inputs'!A1086,IF(dateA=3,A1081+1,IF(dateA=4,WORKDAY(A1081,1,),WORKDAY(A1081,1,holidayQ)))))</f>
        <v>37357</v>
      </c>
      <c r="B1082" s="35">
        <f>MATCH(A1082,'iBoxx inputs'!A:A,0)</f>
        <v>1136</v>
      </c>
      <c r="C1082" s="35">
        <f>MATCH(A1082,'Bank of England inputs'!A:A,0)</f>
        <v>1086</v>
      </c>
      <c r="D1082" s="6">
        <f>IF($A1082&gt;DataEnd,NA(),IFERROR(INDEX('iBoxx inputs'!B:B,MATCH($A1082,'iBoxx inputs'!$A:$A,0)),D1081))</f>
        <v>6.2067853404245099</v>
      </c>
      <c r="E1082" s="6">
        <f>IF($A1082&gt;DataEnd,NA(),IFERROR(INDEX('iBoxx inputs'!C:C,MATCH($A1082,'iBoxx inputs'!$A:$A,0)),E1081))</f>
        <v>6.6461058358367504</v>
      </c>
      <c r="F1082" s="6">
        <f>IF($A1082&gt;DataEnd,NA(),IFERROR(INDEX('Bank of England inputs'!D:D,MATCH($A1082,'Bank of England inputs'!$A:$A,0),0),F1081))</f>
        <v>2.6760425822834222</v>
      </c>
      <c r="H1082" s="5">
        <f t="shared" si="49"/>
        <v>37357</v>
      </c>
      <c r="I1082" s="6">
        <f t="shared" si="50"/>
        <v>6.4264455881306297</v>
      </c>
      <c r="J1082" s="6">
        <f t="shared" si="48"/>
        <v>3.6526563661057443</v>
      </c>
    </row>
    <row r="1083" spans="1:10" x14ac:dyDescent="0.2">
      <c r="A1083" s="5">
        <f>IF(AND(dateA=1,A1082&lt;DataEnd),'iBoxx inputs'!A1087,IF(AND(dateA=2,A1082&lt;DataEnd),'Bank of England inputs'!A1087,IF(dateA=3,A1082+1,IF(dateA=4,WORKDAY(A1082,1,),WORKDAY(A1082,1,holidayQ)))))</f>
        <v>37358</v>
      </c>
      <c r="B1083" s="35">
        <f>MATCH(A1083,'iBoxx inputs'!A:A,0)</f>
        <v>1137</v>
      </c>
      <c r="C1083" s="35">
        <f>MATCH(A1083,'Bank of England inputs'!A:A,0)</f>
        <v>1087</v>
      </c>
      <c r="D1083" s="6">
        <f>IF($A1083&gt;DataEnd,NA(),IFERROR(INDEX('iBoxx inputs'!B:B,MATCH($A1083,'iBoxx inputs'!$A:$A,0)),D1082))</f>
        <v>6.1993812419045398</v>
      </c>
      <c r="E1083" s="6">
        <f>IF($A1083&gt;DataEnd,NA(),IFERROR(INDEX('iBoxx inputs'!C:C,MATCH($A1083,'iBoxx inputs'!$A:$A,0)),E1082))</f>
        <v>6.6530287040698202</v>
      </c>
      <c r="F1083" s="6">
        <f>IF($A1083&gt;DataEnd,NA(),IFERROR(INDEX('Bank of England inputs'!D:D,MATCH($A1083,'Bank of England inputs'!$A:$A,0),0),F1082))</f>
        <v>2.6760425822834222</v>
      </c>
      <c r="H1083" s="5">
        <f t="shared" si="49"/>
        <v>37358</v>
      </c>
      <c r="I1083" s="6">
        <f t="shared" si="50"/>
        <v>6.42620497298718</v>
      </c>
      <c r="J1083" s="6">
        <f t="shared" si="48"/>
        <v>3.652422022107471</v>
      </c>
    </row>
    <row r="1084" spans="1:10" x14ac:dyDescent="0.2">
      <c r="A1084" s="5">
        <f>IF(AND(dateA=1,A1083&lt;DataEnd),'iBoxx inputs'!A1088,IF(AND(dateA=2,A1083&lt;DataEnd),'Bank of England inputs'!A1088,IF(dateA=3,A1083+1,IF(dateA=4,WORKDAY(A1083,1,),WORKDAY(A1083,1,holidayQ)))))</f>
        <v>37361</v>
      </c>
      <c r="B1084" s="35">
        <f>MATCH(A1084,'iBoxx inputs'!A:A,0)</f>
        <v>1138</v>
      </c>
      <c r="C1084" s="35">
        <f>MATCH(A1084,'Bank of England inputs'!A:A,0)</f>
        <v>1088</v>
      </c>
      <c r="D1084" s="6">
        <f>IF($A1084&gt;DataEnd,NA(),IFERROR(INDEX('iBoxx inputs'!B:B,MATCH($A1084,'iBoxx inputs'!$A:$A,0)),D1083))</f>
        <v>6.1747771576060098</v>
      </c>
      <c r="E1084" s="6">
        <f>IF($A1084&gt;DataEnd,NA(),IFERROR(INDEX('iBoxx inputs'!C:C,MATCH($A1084,'iBoxx inputs'!$A:$A,0)),E1083))</f>
        <v>6.63187541036769</v>
      </c>
      <c r="F1084" s="6">
        <f>IF($A1084&gt;DataEnd,NA(),IFERROR(INDEX('Bank of England inputs'!D:D,MATCH($A1084,'Bank of England inputs'!$A:$A,0),0),F1083))</f>
        <v>2.676565400019526</v>
      </c>
      <c r="H1084" s="5">
        <f t="shared" si="49"/>
        <v>37361</v>
      </c>
      <c r="I1084" s="6">
        <f t="shared" si="50"/>
        <v>6.4033262839868499</v>
      </c>
      <c r="J1084" s="6">
        <f t="shared" si="48"/>
        <v>3.6296119464535703</v>
      </c>
    </row>
    <row r="1085" spans="1:10" x14ac:dyDescent="0.2">
      <c r="A1085" s="5">
        <f>IF(AND(dateA=1,A1084&lt;DataEnd),'iBoxx inputs'!A1089,IF(AND(dateA=2,A1084&lt;DataEnd),'Bank of England inputs'!A1089,IF(dateA=3,A1084+1,IF(dateA=4,WORKDAY(A1084,1,),WORKDAY(A1084,1,holidayQ)))))</f>
        <v>37362</v>
      </c>
      <c r="B1085" s="35">
        <f>MATCH(A1085,'iBoxx inputs'!A:A,0)</f>
        <v>1139</v>
      </c>
      <c r="C1085" s="35">
        <f>MATCH(A1085,'Bank of England inputs'!A:A,0)</f>
        <v>1089</v>
      </c>
      <c r="D1085" s="6">
        <f>IF($A1085&gt;DataEnd,NA(),IFERROR(INDEX('iBoxx inputs'!B:B,MATCH($A1085,'iBoxx inputs'!$A:$A,0)),D1084))</f>
        <v>6.2422290289118001</v>
      </c>
      <c r="E1085" s="6">
        <f>IF($A1085&gt;DataEnd,NA(),IFERROR(INDEX('iBoxx inputs'!C:C,MATCH($A1085,'iBoxx inputs'!$A:$A,0)),E1084))</f>
        <v>6.6888635662632003</v>
      </c>
      <c r="F1085" s="6">
        <f>IF($A1085&gt;DataEnd,NA(),IFERROR(INDEX('Bank of England inputs'!D:D,MATCH($A1085,'Bank of England inputs'!$A:$A,0),0),F1084))</f>
        <v>2.7346420548881811</v>
      </c>
      <c r="H1085" s="5">
        <f t="shared" si="49"/>
        <v>37362</v>
      </c>
      <c r="I1085" s="6">
        <f t="shared" si="50"/>
        <v>6.4655462975875002</v>
      </c>
      <c r="J1085" s="6">
        <f t="shared" si="48"/>
        <v>3.6315931686470515</v>
      </c>
    </row>
    <row r="1086" spans="1:10" x14ac:dyDescent="0.2">
      <c r="A1086" s="5">
        <f>IF(AND(dateA=1,A1085&lt;DataEnd),'iBoxx inputs'!A1090,IF(AND(dateA=2,A1085&lt;DataEnd),'Bank of England inputs'!A1090,IF(dateA=3,A1085+1,IF(dateA=4,WORKDAY(A1085,1,),WORKDAY(A1085,1,holidayQ)))))</f>
        <v>37363</v>
      </c>
      <c r="B1086" s="35">
        <f>MATCH(A1086,'iBoxx inputs'!A:A,0)</f>
        <v>1140</v>
      </c>
      <c r="C1086" s="35">
        <f>MATCH(A1086,'Bank of England inputs'!A:A,0)</f>
        <v>1090</v>
      </c>
      <c r="D1086" s="6">
        <f>IF($A1086&gt;DataEnd,NA(),IFERROR(INDEX('iBoxx inputs'!B:B,MATCH($A1086,'iBoxx inputs'!$A:$A,0)),D1085))</f>
        <v>6.2320519277560003</v>
      </c>
      <c r="E1086" s="6">
        <f>IF($A1086&gt;DataEnd,NA(),IFERROR(INDEX('iBoxx inputs'!C:C,MATCH($A1086,'iBoxx inputs'!$A:$A,0)),E1085))</f>
        <v>6.66101173721243</v>
      </c>
      <c r="F1086" s="6">
        <f>IF($A1086&gt;DataEnd,NA(),IFERROR(INDEX('Bank of England inputs'!D:D,MATCH($A1086,'Bank of England inputs'!$A:$A,0),0),F1085))</f>
        <v>2.7145786544282791</v>
      </c>
      <c r="H1086" s="5">
        <f t="shared" si="49"/>
        <v>37363</v>
      </c>
      <c r="I1086" s="6">
        <f t="shared" si="50"/>
        <v>6.4465318324842151</v>
      </c>
      <c r="J1086" s="6">
        <f t="shared" si="48"/>
        <v>3.6333237471690261</v>
      </c>
    </row>
    <row r="1087" spans="1:10" x14ac:dyDescent="0.2">
      <c r="A1087" s="5">
        <f>IF(AND(dateA=1,A1086&lt;DataEnd),'iBoxx inputs'!A1091,IF(AND(dateA=2,A1086&lt;DataEnd),'Bank of England inputs'!A1091,IF(dateA=3,A1086+1,IF(dateA=4,WORKDAY(A1086,1,),WORKDAY(A1086,1,holidayQ)))))</f>
        <v>37364</v>
      </c>
      <c r="B1087" s="35">
        <f>MATCH(A1087,'iBoxx inputs'!A:A,0)</f>
        <v>1141</v>
      </c>
      <c r="C1087" s="35">
        <f>MATCH(A1087,'Bank of England inputs'!A:A,0)</f>
        <v>1091</v>
      </c>
      <c r="D1087" s="6">
        <f>IF($A1087&gt;DataEnd,NA(),IFERROR(INDEX('iBoxx inputs'!B:B,MATCH($A1087,'iBoxx inputs'!$A:$A,0)),D1086))</f>
        <v>6.23633811822471</v>
      </c>
      <c r="E1087" s="6">
        <f>IF($A1087&gt;DataEnd,NA(),IFERROR(INDEX('iBoxx inputs'!C:C,MATCH($A1087,'iBoxx inputs'!$A:$A,0)),E1086))</f>
        <v>6.6697585071454704</v>
      </c>
      <c r="F1087" s="6">
        <f>IF($A1087&gt;DataEnd,NA(),IFERROR(INDEX('Bank of England inputs'!D:D,MATCH($A1087,'Bank of England inputs'!$A:$A,0),0),F1086))</f>
        <v>2.7539062500000044</v>
      </c>
      <c r="H1087" s="5">
        <f t="shared" si="49"/>
        <v>37364</v>
      </c>
      <c r="I1087" s="6">
        <f t="shared" si="50"/>
        <v>6.4530483126850902</v>
      </c>
      <c r="J1087" s="6">
        <f t="shared" si="48"/>
        <v>3.6000013991537072</v>
      </c>
    </row>
    <row r="1088" spans="1:10" x14ac:dyDescent="0.2">
      <c r="A1088" s="5">
        <f>IF(AND(dateA=1,A1087&lt;DataEnd),'iBoxx inputs'!A1092,IF(AND(dateA=2,A1087&lt;DataEnd),'Bank of England inputs'!A1092,IF(dateA=3,A1087+1,IF(dateA=4,WORKDAY(A1087,1,),WORKDAY(A1087,1,holidayQ)))))</f>
        <v>37365</v>
      </c>
      <c r="B1088" s="35">
        <f>MATCH(A1088,'iBoxx inputs'!A:A,0)</f>
        <v>1142</v>
      </c>
      <c r="C1088" s="35">
        <f>MATCH(A1088,'Bank of England inputs'!A:A,0)</f>
        <v>1092</v>
      </c>
      <c r="D1088" s="6">
        <f>IF($A1088&gt;DataEnd,NA(),IFERROR(INDEX('iBoxx inputs'!B:B,MATCH($A1088,'iBoxx inputs'!$A:$A,0)),D1087))</f>
        <v>6.2424156366716401</v>
      </c>
      <c r="E1088" s="6">
        <f>IF($A1088&gt;DataEnd,NA(),IFERROR(INDEX('iBoxx inputs'!C:C,MATCH($A1088,'iBoxx inputs'!$A:$A,0)),E1087))</f>
        <v>6.66222671610769</v>
      </c>
      <c r="F1088" s="6">
        <f>IF($A1088&gt;DataEnd,NA(),IFERROR(INDEX('Bank of England inputs'!D:D,MATCH($A1088,'Bank of England inputs'!$A:$A,0),0),F1087))</f>
        <v>2.7636718749999956</v>
      </c>
      <c r="H1088" s="5">
        <f t="shared" si="49"/>
        <v>37365</v>
      </c>
      <c r="I1088" s="6">
        <f t="shared" si="50"/>
        <v>6.4523211763896651</v>
      </c>
      <c r="J1088" s="6">
        <f t="shared" si="48"/>
        <v>3.5894487167376532</v>
      </c>
    </row>
    <row r="1089" spans="1:10" x14ac:dyDescent="0.2">
      <c r="A1089" s="5">
        <f>IF(AND(dateA=1,A1088&lt;DataEnd),'iBoxx inputs'!A1093,IF(AND(dateA=2,A1088&lt;DataEnd),'Bank of England inputs'!A1093,IF(dateA=3,A1088+1,IF(dateA=4,WORKDAY(A1088,1,),WORKDAY(A1088,1,holidayQ)))))</f>
        <v>37368</v>
      </c>
      <c r="B1089" s="35">
        <f>MATCH(A1089,'iBoxx inputs'!A:A,0)</f>
        <v>1143</v>
      </c>
      <c r="C1089" s="35">
        <f>MATCH(A1089,'Bank of England inputs'!A:A,0)</f>
        <v>1093</v>
      </c>
      <c r="D1089" s="6">
        <f>IF($A1089&gt;DataEnd,NA(),IFERROR(INDEX('iBoxx inputs'!B:B,MATCH($A1089,'iBoxx inputs'!$A:$A,0)),D1088))</f>
        <v>6.1901121755659299</v>
      </c>
      <c r="E1089" s="6">
        <f>IF($A1089&gt;DataEnd,NA(),IFERROR(INDEX('iBoxx inputs'!C:C,MATCH($A1089,'iBoxx inputs'!$A:$A,0)),E1088))</f>
        <v>6.5994799269507203</v>
      </c>
      <c r="F1089" s="6">
        <f>IF($A1089&gt;DataEnd,NA(),IFERROR(INDEX('Bank of England inputs'!D:D,MATCH($A1089,'Bank of England inputs'!$A:$A,0),0),F1088))</f>
        <v>2.7446766946669365</v>
      </c>
      <c r="H1089" s="5">
        <f t="shared" si="49"/>
        <v>37368</v>
      </c>
      <c r="I1089" s="6">
        <f t="shared" si="50"/>
        <v>6.3947960512583251</v>
      </c>
      <c r="J1089" s="6">
        <f t="shared" si="48"/>
        <v>3.5526116525128382</v>
      </c>
    </row>
    <row r="1090" spans="1:10" x14ac:dyDescent="0.2">
      <c r="A1090" s="5">
        <f>IF(AND(dateA=1,A1089&lt;DataEnd),'iBoxx inputs'!A1094,IF(AND(dateA=2,A1089&lt;DataEnd),'Bank of England inputs'!A1094,IF(dateA=3,A1089+1,IF(dateA=4,WORKDAY(A1089,1,),WORKDAY(A1089,1,holidayQ)))))</f>
        <v>37369</v>
      </c>
      <c r="B1090" s="35">
        <f>MATCH(A1090,'iBoxx inputs'!A:A,0)</f>
        <v>1144</v>
      </c>
      <c r="C1090" s="35">
        <f>MATCH(A1090,'Bank of England inputs'!A:A,0)</f>
        <v>1094</v>
      </c>
      <c r="D1090" s="6">
        <f>IF($A1090&gt;DataEnd,NA(),IFERROR(INDEX('iBoxx inputs'!B:B,MATCH($A1090,'iBoxx inputs'!$A:$A,0)),D1089))</f>
        <v>6.2183947107209301</v>
      </c>
      <c r="E1090" s="6">
        <f>IF($A1090&gt;DataEnd,NA(),IFERROR(INDEX('iBoxx inputs'!C:C,MATCH($A1090,'iBoxx inputs'!$A:$A,0)),E1089))</f>
        <v>6.6285542771541301</v>
      </c>
      <c r="F1090" s="6">
        <f>IF($A1090&gt;DataEnd,NA(),IFERROR(INDEX('Bank of England inputs'!D:D,MATCH($A1090,'Bank of England inputs'!$A:$A,0),0),F1089))</f>
        <v>2.7536373401034986</v>
      </c>
      <c r="H1090" s="5">
        <f t="shared" si="49"/>
        <v>37369</v>
      </c>
      <c r="I1090" s="6">
        <f t="shared" si="50"/>
        <v>6.4234744939375297</v>
      </c>
      <c r="J1090" s="6">
        <f t="shared" si="48"/>
        <v>3.5714912375191643</v>
      </c>
    </row>
    <row r="1091" spans="1:10" x14ac:dyDescent="0.2">
      <c r="A1091" s="5">
        <f>IF(AND(dateA=1,A1090&lt;DataEnd),'iBoxx inputs'!A1095,IF(AND(dateA=2,A1090&lt;DataEnd),'Bank of England inputs'!A1095,IF(dateA=3,A1090+1,IF(dateA=4,WORKDAY(A1090,1,),WORKDAY(A1090,1,holidayQ)))))</f>
        <v>37370</v>
      </c>
      <c r="B1091" s="35">
        <f>MATCH(A1091,'iBoxx inputs'!A:A,0)</f>
        <v>1145</v>
      </c>
      <c r="C1091" s="35">
        <f>MATCH(A1091,'Bank of England inputs'!A:A,0)</f>
        <v>1095</v>
      </c>
      <c r="D1091" s="6">
        <f>IF($A1091&gt;DataEnd,NA(),IFERROR(INDEX('iBoxx inputs'!B:B,MATCH($A1091,'iBoxx inputs'!$A:$A,0)),D1090))</f>
        <v>6.1923450109736402</v>
      </c>
      <c r="E1091" s="6">
        <f>IF($A1091&gt;DataEnd,NA(),IFERROR(INDEX('iBoxx inputs'!C:C,MATCH($A1091,'iBoxx inputs'!$A:$A,0)),E1090))</f>
        <v>6.6015782662872802</v>
      </c>
      <c r="F1091" s="6">
        <f>IF($A1091&gt;DataEnd,NA(),IFERROR(INDEX('Bank of England inputs'!D:D,MATCH($A1091,'Bank of England inputs'!$A:$A,0),0),F1090))</f>
        <v>2.6544354445203533</v>
      </c>
      <c r="H1091" s="5">
        <f t="shared" si="49"/>
        <v>37370</v>
      </c>
      <c r="I1091" s="6">
        <f t="shared" si="50"/>
        <v>6.3969616386304597</v>
      </c>
      <c r="J1091" s="6">
        <f t="shared" ref="J1091:J1154" si="51">((1+I1091/100)/(1+F1091/100)-1)*100</f>
        <v>3.645752059230567</v>
      </c>
    </row>
    <row r="1092" spans="1:10" x14ac:dyDescent="0.2">
      <c r="A1092" s="5">
        <f>IF(AND(dateA=1,A1091&lt;DataEnd),'iBoxx inputs'!A1096,IF(AND(dateA=2,A1091&lt;DataEnd),'Bank of England inputs'!A1096,IF(dateA=3,A1091+1,IF(dateA=4,WORKDAY(A1091,1,),WORKDAY(A1091,1,holidayQ)))))</f>
        <v>37371</v>
      </c>
      <c r="B1092" s="35">
        <f>MATCH(A1092,'iBoxx inputs'!A:A,0)</f>
        <v>1146</v>
      </c>
      <c r="C1092" s="35">
        <f>MATCH(A1092,'Bank of England inputs'!A:A,0)</f>
        <v>1096</v>
      </c>
      <c r="D1092" s="6">
        <f>IF($A1092&gt;DataEnd,NA(),IFERROR(INDEX('iBoxx inputs'!B:B,MATCH($A1092,'iBoxx inputs'!$A:$A,0)),D1091))</f>
        <v>6.1286540932706099</v>
      </c>
      <c r="E1092" s="6">
        <f>IF($A1092&gt;DataEnd,NA(),IFERROR(INDEX('iBoxx inputs'!C:C,MATCH($A1092,'iBoxx inputs'!$A:$A,0)),E1091))</f>
        <v>6.5604942513475102</v>
      </c>
      <c r="F1092" s="6">
        <f>IF($A1092&gt;DataEnd,NA(),IFERROR(INDEX('Bank of England inputs'!D:D,MATCH($A1092,'Bank of England inputs'!$A:$A,0),0),F1091))</f>
        <v>2.6156548897130483</v>
      </c>
      <c r="H1092" s="5">
        <f t="shared" ref="H1092:H1155" si="52">A1092</f>
        <v>37371</v>
      </c>
      <c r="I1092" s="6">
        <f t="shared" ref="I1092:I1155" si="53">(D1092+E1092)/2</f>
        <v>6.3445741723090601</v>
      </c>
      <c r="J1092" s="6">
        <f t="shared" si="51"/>
        <v>3.6338697897545069</v>
      </c>
    </row>
    <row r="1093" spans="1:10" x14ac:dyDescent="0.2">
      <c r="A1093" s="5">
        <f>IF(AND(dateA=1,A1092&lt;DataEnd),'iBoxx inputs'!A1097,IF(AND(dateA=2,A1092&lt;DataEnd),'Bank of England inputs'!A1097,IF(dateA=3,A1092+1,IF(dateA=4,WORKDAY(A1092,1,),WORKDAY(A1092,1,holidayQ)))))</f>
        <v>37372</v>
      </c>
      <c r="B1093" s="35">
        <f>MATCH(A1093,'iBoxx inputs'!A:A,0)</f>
        <v>1147</v>
      </c>
      <c r="C1093" s="35">
        <f>MATCH(A1093,'Bank of England inputs'!A:A,0)</f>
        <v>1097</v>
      </c>
      <c r="D1093" s="6">
        <f>IF($A1093&gt;DataEnd,NA(),IFERROR(INDEX('iBoxx inputs'!B:B,MATCH($A1093,'iBoxx inputs'!$A:$A,0)),D1092))</f>
        <v>6.1040976164717504</v>
      </c>
      <c r="E1093" s="6">
        <f>IF($A1093&gt;DataEnd,NA(),IFERROR(INDEX('iBoxx inputs'!C:C,MATCH($A1093,'iBoxx inputs'!$A:$A,0)),E1092))</f>
        <v>6.5503053965169897</v>
      </c>
      <c r="F1093" s="6">
        <f>IF($A1093&gt;DataEnd,NA(),IFERROR(INDEX('Bank of England inputs'!D:D,MATCH($A1093,'Bank of England inputs'!$A:$A,0),0),F1092))</f>
        <v>2.5866276232308305</v>
      </c>
      <c r="H1093" s="5">
        <f t="shared" si="52"/>
        <v>37372</v>
      </c>
      <c r="I1093" s="6">
        <f t="shared" si="53"/>
        <v>6.3272015064943705</v>
      </c>
      <c r="J1093" s="6">
        <f t="shared" si="51"/>
        <v>3.6462587472916308</v>
      </c>
    </row>
    <row r="1094" spans="1:10" x14ac:dyDescent="0.2">
      <c r="A1094" s="5">
        <f>IF(AND(dateA=1,A1093&lt;DataEnd),'iBoxx inputs'!A1098,IF(AND(dateA=2,A1093&lt;DataEnd),'Bank of England inputs'!A1098,IF(dateA=3,A1093+1,IF(dateA=4,WORKDAY(A1093,1,),WORKDAY(A1093,1,holidayQ)))))</f>
        <v>37375</v>
      </c>
      <c r="B1094" s="35">
        <f>MATCH(A1094,'iBoxx inputs'!A:A,0)</f>
        <v>1148</v>
      </c>
      <c r="C1094" s="35">
        <f>MATCH(A1094,'Bank of England inputs'!A:A,0)</f>
        <v>1098</v>
      </c>
      <c r="D1094" s="6">
        <f>IF($A1094&gt;DataEnd,NA(),IFERROR(INDEX('iBoxx inputs'!B:B,MATCH($A1094,'iBoxx inputs'!$A:$A,0)),D1093))</f>
        <v>6.1656579409001298</v>
      </c>
      <c r="E1094" s="6">
        <f>IF($A1094&gt;DataEnd,NA(),IFERROR(INDEX('iBoxx inputs'!C:C,MATCH($A1094,'iBoxx inputs'!$A:$A,0)),E1093))</f>
        <v>6.6027146230011002</v>
      </c>
      <c r="F1094" s="6">
        <f>IF($A1094&gt;DataEnd,NA(),IFERROR(INDEX('Bank of England inputs'!D:D,MATCH($A1094,'Bank of England inputs'!$A:$A,0),0),F1093))</f>
        <v>2.6351747023228622</v>
      </c>
      <c r="H1094" s="5">
        <f t="shared" si="52"/>
        <v>37375</v>
      </c>
      <c r="I1094" s="6">
        <f t="shared" si="53"/>
        <v>6.3841862819506154</v>
      </c>
      <c r="J1094" s="6">
        <f t="shared" si="51"/>
        <v>3.6527551012615067</v>
      </c>
    </row>
    <row r="1095" spans="1:10" x14ac:dyDescent="0.2">
      <c r="A1095" s="5">
        <f>IF(AND(dateA=1,A1094&lt;DataEnd),'iBoxx inputs'!A1099,IF(AND(dateA=2,A1094&lt;DataEnd),'Bank of England inputs'!A1099,IF(dateA=3,A1094+1,IF(dateA=4,WORKDAY(A1094,1,),WORKDAY(A1094,1,holidayQ)))))</f>
        <v>37376</v>
      </c>
      <c r="B1095" s="35">
        <f>MATCH(A1095,'iBoxx inputs'!A:A,0)</f>
        <v>1149</v>
      </c>
      <c r="C1095" s="35">
        <f>MATCH(A1095,'Bank of England inputs'!A:A,0)</f>
        <v>1099</v>
      </c>
      <c r="D1095" s="6">
        <f>IF($A1095&gt;DataEnd,NA(),IFERROR(INDEX('iBoxx inputs'!B:B,MATCH($A1095,'iBoxx inputs'!$A:$A,0)),D1094))</f>
        <v>6.1732879923675101</v>
      </c>
      <c r="E1095" s="6">
        <f>IF($A1095&gt;DataEnd,NA(),IFERROR(INDEX('iBoxx inputs'!C:C,MATCH($A1095,'iBoxx inputs'!$A:$A,0)),E1094))</f>
        <v>6.6169110799539199</v>
      </c>
      <c r="F1095" s="6">
        <f>IF($A1095&gt;DataEnd,NA(),IFERROR(INDEX('Bank of England inputs'!D:D,MATCH($A1095,'Bank of England inputs'!$A:$A,0),0),F1094))</f>
        <v>2.6351747023228622</v>
      </c>
      <c r="H1095" s="5">
        <f t="shared" si="52"/>
        <v>37376</v>
      </c>
      <c r="I1095" s="6">
        <f t="shared" si="53"/>
        <v>6.395099536160715</v>
      </c>
      <c r="J1095" s="6">
        <f t="shared" si="51"/>
        <v>3.6633881559055226</v>
      </c>
    </row>
    <row r="1096" spans="1:10" x14ac:dyDescent="0.2">
      <c r="A1096" s="5">
        <f>IF(AND(dateA=1,A1095&lt;DataEnd),'iBoxx inputs'!A1100,IF(AND(dateA=2,A1095&lt;DataEnd),'Bank of England inputs'!A1100,IF(dateA=3,A1095+1,IF(dateA=4,WORKDAY(A1095,1,),WORKDAY(A1095,1,holidayQ)))))</f>
        <v>37377</v>
      </c>
      <c r="B1096" s="35">
        <f>MATCH(A1096,'iBoxx inputs'!A:A,0)</f>
        <v>1150</v>
      </c>
      <c r="C1096" s="35">
        <f>MATCH(A1096,'Bank of England inputs'!A:A,0)</f>
        <v>1100</v>
      </c>
      <c r="D1096" s="6">
        <f>IF($A1096&gt;DataEnd,NA(),IFERROR(INDEX('iBoxx inputs'!B:B,MATCH($A1096,'iBoxx inputs'!$A:$A,0)),D1095))</f>
        <v>6.1253378643966103</v>
      </c>
      <c r="E1096" s="6">
        <f>IF($A1096&gt;DataEnd,NA(),IFERROR(INDEX('iBoxx inputs'!C:C,MATCH($A1096,'iBoxx inputs'!$A:$A,0)),E1095))</f>
        <v>6.62805880007138</v>
      </c>
      <c r="F1096" s="6">
        <f>IF($A1096&gt;DataEnd,NA(),IFERROR(INDEX('Bank of England inputs'!D:D,MATCH($A1096,'Bank of England inputs'!$A:$A,0),0),F1095))</f>
        <v>2.6061493411420056</v>
      </c>
      <c r="H1096" s="5">
        <f t="shared" si="52"/>
        <v>37377</v>
      </c>
      <c r="I1096" s="6">
        <f t="shared" si="53"/>
        <v>6.3766983322339952</v>
      </c>
      <c r="J1096" s="6">
        <f t="shared" si="51"/>
        <v>3.6747787684301203</v>
      </c>
    </row>
    <row r="1097" spans="1:10" x14ac:dyDescent="0.2">
      <c r="A1097" s="5">
        <f>IF(AND(dateA=1,A1096&lt;DataEnd),'iBoxx inputs'!A1101,IF(AND(dateA=2,A1096&lt;DataEnd),'Bank of England inputs'!A1101,IF(dateA=3,A1096+1,IF(dateA=4,WORKDAY(A1096,1,),WORKDAY(A1096,1,holidayQ)))))</f>
        <v>37378</v>
      </c>
      <c r="B1097" s="35">
        <f>MATCH(A1097,'iBoxx inputs'!A:A,0)</f>
        <v>1151</v>
      </c>
      <c r="C1097" s="35">
        <f>MATCH(A1097,'Bank of England inputs'!A:A,0)</f>
        <v>1101</v>
      </c>
      <c r="D1097" s="6">
        <f>IF($A1097&gt;DataEnd,NA(),IFERROR(INDEX('iBoxx inputs'!B:B,MATCH($A1097,'iBoxx inputs'!$A:$A,0)),D1096))</f>
        <v>6.2037569458165303</v>
      </c>
      <c r="E1097" s="6">
        <f>IF($A1097&gt;DataEnd,NA(),IFERROR(INDEX('iBoxx inputs'!C:C,MATCH($A1097,'iBoxx inputs'!$A:$A,0)),E1096))</f>
        <v>6.7285845699087901</v>
      </c>
      <c r="F1097" s="6">
        <f>IF($A1097&gt;DataEnd,NA(),IFERROR(INDEX('Bank of England inputs'!D:D,MATCH($A1097,'Bank of England inputs'!$A:$A,0),0),F1096))</f>
        <v>2.664714494875553</v>
      </c>
      <c r="H1097" s="5">
        <f t="shared" si="52"/>
        <v>37378</v>
      </c>
      <c r="I1097" s="6">
        <f t="shared" si="53"/>
        <v>6.4661707578626597</v>
      </c>
      <c r="J1097" s="6">
        <f t="shared" si="51"/>
        <v>3.7027875465205362</v>
      </c>
    </row>
    <row r="1098" spans="1:10" x14ac:dyDescent="0.2">
      <c r="A1098" s="5">
        <f>IF(AND(dateA=1,A1097&lt;DataEnd),'iBoxx inputs'!A1102,IF(AND(dateA=2,A1097&lt;DataEnd),'Bank of England inputs'!A1102,IF(dateA=3,A1097+1,IF(dateA=4,WORKDAY(A1097,1,),WORKDAY(A1097,1,holidayQ)))))</f>
        <v>37379</v>
      </c>
      <c r="B1098" s="35">
        <f>MATCH(A1098,'iBoxx inputs'!A:A,0)</f>
        <v>1152</v>
      </c>
      <c r="C1098" s="35">
        <f>MATCH(A1098,'Bank of England inputs'!A:A,0)</f>
        <v>1102</v>
      </c>
      <c r="D1098" s="6">
        <f>IF($A1098&gt;DataEnd,NA(),IFERROR(INDEX('iBoxx inputs'!B:B,MATCH($A1098,'iBoxx inputs'!$A:$A,0)),D1097))</f>
        <v>6.1475390442096103</v>
      </c>
      <c r="E1098" s="6">
        <f>IF($A1098&gt;DataEnd,NA(),IFERROR(INDEX('iBoxx inputs'!C:C,MATCH($A1098,'iBoxx inputs'!$A:$A,0)),E1097))</f>
        <v>6.6928636416962703</v>
      </c>
      <c r="F1098" s="6">
        <f>IF($A1098&gt;DataEnd,NA(),IFERROR(INDEX('Bank of England inputs'!D:D,MATCH($A1098,'Bank of England inputs'!$A:$A,0),0),F1097))</f>
        <v>2.6359465000488136</v>
      </c>
      <c r="H1098" s="5">
        <f t="shared" si="52"/>
        <v>37379</v>
      </c>
      <c r="I1098" s="6">
        <f t="shared" si="53"/>
        <v>6.4202013429529403</v>
      </c>
      <c r="J1098" s="6">
        <f t="shared" si="51"/>
        <v>3.6870657619962888</v>
      </c>
    </row>
    <row r="1099" spans="1:10" x14ac:dyDescent="0.2">
      <c r="A1099" s="5">
        <f>IF(AND(dateA=1,A1098&lt;DataEnd),'iBoxx inputs'!A1103,IF(AND(dateA=2,A1098&lt;DataEnd),'Bank of England inputs'!A1103,IF(dateA=3,A1098+1,IF(dateA=4,WORKDAY(A1098,1,),WORKDAY(A1098,1,holidayQ)))))</f>
        <v>37383</v>
      </c>
      <c r="B1099" s="35">
        <f>MATCH(A1099,'iBoxx inputs'!A:A,0)</f>
        <v>1154</v>
      </c>
      <c r="C1099" s="35">
        <f>MATCH(A1099,'Bank of England inputs'!A:A,0)</f>
        <v>1103</v>
      </c>
      <c r="D1099" s="6">
        <f>IF($A1099&gt;DataEnd,NA(),IFERROR(INDEX('iBoxx inputs'!B:B,MATCH($A1099,'iBoxx inputs'!$A:$A,0)),D1098))</f>
        <v>6.1555416329730699</v>
      </c>
      <c r="E1099" s="6">
        <f>IF($A1099&gt;DataEnd,NA(),IFERROR(INDEX('iBoxx inputs'!C:C,MATCH($A1099,'iBoxx inputs'!$A:$A,0)),E1098))</f>
        <v>6.6907316972107198</v>
      </c>
      <c r="F1099" s="6">
        <f>IF($A1099&gt;DataEnd,NA(),IFERROR(INDEX('Bank of England inputs'!D:D,MATCH($A1099,'Bank of England inputs'!$A:$A,0),0),F1098))</f>
        <v>2.6462259544966171</v>
      </c>
      <c r="H1099" s="5">
        <f t="shared" si="52"/>
        <v>37383</v>
      </c>
      <c r="I1099" s="6">
        <f t="shared" si="53"/>
        <v>6.4231366650918948</v>
      </c>
      <c r="J1099" s="6">
        <f t="shared" si="51"/>
        <v>3.6795417225272242</v>
      </c>
    </row>
    <row r="1100" spans="1:10" x14ac:dyDescent="0.2">
      <c r="A1100" s="5">
        <f>IF(AND(dateA=1,A1099&lt;DataEnd),'iBoxx inputs'!A1104,IF(AND(dateA=2,A1099&lt;DataEnd),'Bank of England inputs'!A1104,IF(dateA=3,A1099+1,IF(dateA=4,WORKDAY(A1099,1,),WORKDAY(A1099,1,holidayQ)))))</f>
        <v>37384</v>
      </c>
      <c r="B1100" s="35">
        <f>MATCH(A1100,'iBoxx inputs'!A:A,0)</f>
        <v>1155</v>
      </c>
      <c r="C1100" s="35">
        <f>MATCH(A1100,'Bank of England inputs'!A:A,0)</f>
        <v>1104</v>
      </c>
      <c r="D1100" s="6">
        <f>IF($A1100&gt;DataEnd,NA(),IFERROR(INDEX('iBoxx inputs'!B:B,MATCH($A1100,'iBoxx inputs'!$A:$A,0)),D1099))</f>
        <v>6.2009927755902501</v>
      </c>
      <c r="E1100" s="6">
        <f>IF($A1100&gt;DataEnd,NA(),IFERROR(INDEX('iBoxx inputs'!C:C,MATCH($A1100,'iBoxx inputs'!$A:$A,0)),E1099))</f>
        <v>6.7373647917896902</v>
      </c>
      <c r="F1100" s="6">
        <f>IF($A1100&gt;DataEnd,NA(),IFERROR(INDEX('Bank of England inputs'!D:D,MATCH($A1100,'Bank of England inputs'!$A:$A,0),0),F1099))</f>
        <v>2.6950493115906804</v>
      </c>
      <c r="H1100" s="5">
        <f t="shared" si="52"/>
        <v>37384</v>
      </c>
      <c r="I1100" s="6">
        <f t="shared" si="53"/>
        <v>6.4691787836899701</v>
      </c>
      <c r="J1100" s="6">
        <f t="shared" si="51"/>
        <v>3.6750841422239056</v>
      </c>
    </row>
    <row r="1101" spans="1:10" x14ac:dyDescent="0.2">
      <c r="A1101" s="5">
        <f>IF(AND(dateA=1,A1100&lt;DataEnd),'iBoxx inputs'!A1105,IF(AND(dateA=2,A1100&lt;DataEnd),'Bank of England inputs'!A1105,IF(dateA=3,A1100+1,IF(dateA=4,WORKDAY(A1100,1,),WORKDAY(A1100,1,holidayQ)))))</f>
        <v>37385</v>
      </c>
      <c r="B1101" s="35">
        <f>MATCH(A1101,'iBoxx inputs'!A:A,0)</f>
        <v>1156</v>
      </c>
      <c r="C1101" s="35">
        <f>MATCH(A1101,'Bank of England inputs'!A:A,0)</f>
        <v>1105</v>
      </c>
      <c r="D1101" s="6">
        <f>IF($A1101&gt;DataEnd,NA(),IFERROR(INDEX('iBoxx inputs'!B:B,MATCH($A1101,'iBoxx inputs'!$A:$A,0)),D1100))</f>
        <v>6.24013800094367</v>
      </c>
      <c r="E1101" s="6">
        <f>IF($A1101&gt;DataEnd,NA(),IFERROR(INDEX('iBoxx inputs'!C:C,MATCH($A1101,'iBoxx inputs'!$A:$A,0)),E1100))</f>
        <v>6.76221829794875</v>
      </c>
      <c r="F1101" s="6">
        <f>IF($A1101&gt;DataEnd,NA(),IFERROR(INDEX('Bank of England inputs'!D:D,MATCH($A1101,'Bank of England inputs'!$A:$A,0),0),F1100))</f>
        <v>2.7143136106229315</v>
      </c>
      <c r="H1101" s="5">
        <f t="shared" si="52"/>
        <v>37385</v>
      </c>
      <c r="I1101" s="6">
        <f t="shared" si="53"/>
        <v>6.5011781494462095</v>
      </c>
      <c r="J1101" s="6">
        <f t="shared" si="51"/>
        <v>3.6867934036718619</v>
      </c>
    </row>
    <row r="1102" spans="1:10" x14ac:dyDescent="0.2">
      <c r="A1102" s="5">
        <f>IF(AND(dateA=1,A1101&lt;DataEnd),'iBoxx inputs'!A1106,IF(AND(dateA=2,A1101&lt;DataEnd),'Bank of England inputs'!A1106,IF(dateA=3,A1101+1,IF(dateA=4,WORKDAY(A1101,1,),WORKDAY(A1101,1,holidayQ)))))</f>
        <v>37386</v>
      </c>
      <c r="B1102" s="35">
        <f>MATCH(A1102,'iBoxx inputs'!A:A,0)</f>
        <v>1157</v>
      </c>
      <c r="C1102" s="35">
        <f>MATCH(A1102,'Bank of England inputs'!A:A,0)</f>
        <v>1106</v>
      </c>
      <c r="D1102" s="6">
        <f>IF($A1102&gt;DataEnd,NA(),IFERROR(INDEX('iBoxx inputs'!B:B,MATCH($A1102,'iBoxx inputs'!$A:$A,0)),D1101))</f>
        <v>6.2656148501519198</v>
      </c>
      <c r="E1102" s="6">
        <f>IF($A1102&gt;DataEnd,NA(),IFERROR(INDEX('iBoxx inputs'!C:C,MATCH($A1102,'iBoxx inputs'!$A:$A,0)),E1101))</f>
        <v>6.7932341991996896</v>
      </c>
      <c r="F1102" s="6">
        <f>IF($A1102&gt;DataEnd,NA(),IFERROR(INDEX('Bank of England inputs'!D:D,MATCH($A1102,'Bank of England inputs'!$A:$A,0),0),F1101))</f>
        <v>2.7438726686846993</v>
      </c>
      <c r="H1102" s="5">
        <f t="shared" si="52"/>
        <v>37386</v>
      </c>
      <c r="I1102" s="6">
        <f t="shared" si="53"/>
        <v>6.5294245246758047</v>
      </c>
      <c r="J1102" s="6">
        <f t="shared" si="51"/>
        <v>3.6844550995252634</v>
      </c>
    </row>
    <row r="1103" spans="1:10" x14ac:dyDescent="0.2">
      <c r="A1103" s="5">
        <f>IF(AND(dateA=1,A1102&lt;DataEnd),'iBoxx inputs'!A1107,IF(AND(dateA=2,A1102&lt;DataEnd),'Bank of England inputs'!A1107,IF(dateA=3,A1102+1,IF(dateA=4,WORKDAY(A1102,1,),WORKDAY(A1102,1,holidayQ)))))</f>
        <v>37389</v>
      </c>
      <c r="B1103" s="35">
        <f>MATCH(A1103,'iBoxx inputs'!A:A,0)</f>
        <v>1158</v>
      </c>
      <c r="C1103" s="35">
        <f>MATCH(A1103,'Bank of England inputs'!A:A,0)</f>
        <v>1107</v>
      </c>
      <c r="D1103" s="6">
        <f>IF($A1103&gt;DataEnd,NA(),IFERROR(INDEX('iBoxx inputs'!B:B,MATCH($A1103,'iBoxx inputs'!$A:$A,0)),D1102))</f>
        <v>6.2960023687112496</v>
      </c>
      <c r="E1103" s="6">
        <f>IF($A1103&gt;DataEnd,NA(),IFERROR(INDEX('iBoxx inputs'!C:C,MATCH($A1103,'iBoxx inputs'!$A:$A,0)),E1102))</f>
        <v>6.81387382719047</v>
      </c>
      <c r="F1103" s="6">
        <f>IF($A1103&gt;DataEnd,NA(),IFERROR(INDEX('Bank of England inputs'!D:D,MATCH($A1103,'Bank of England inputs'!$A:$A,0),0),F1102))</f>
        <v>2.7436047646943962</v>
      </c>
      <c r="H1103" s="5">
        <f t="shared" si="52"/>
        <v>37389</v>
      </c>
      <c r="I1103" s="6">
        <f t="shared" si="53"/>
        <v>6.5549380979508598</v>
      </c>
      <c r="J1103" s="6">
        <f t="shared" si="51"/>
        <v>3.7095577306103467</v>
      </c>
    </row>
    <row r="1104" spans="1:10" x14ac:dyDescent="0.2">
      <c r="A1104" s="5">
        <f>IF(AND(dateA=1,A1103&lt;DataEnd),'iBoxx inputs'!A1108,IF(AND(dateA=2,A1103&lt;DataEnd),'Bank of England inputs'!A1108,IF(dateA=3,A1103+1,IF(dateA=4,WORKDAY(A1103,1,),WORKDAY(A1103,1,holidayQ)))))</f>
        <v>37390</v>
      </c>
      <c r="B1104" s="35">
        <f>MATCH(A1104,'iBoxx inputs'!A:A,0)</f>
        <v>1159</v>
      </c>
      <c r="C1104" s="35">
        <f>MATCH(A1104,'Bank of England inputs'!A:A,0)</f>
        <v>1108</v>
      </c>
      <c r="D1104" s="6">
        <f>IF($A1104&gt;DataEnd,NA(),IFERROR(INDEX('iBoxx inputs'!B:B,MATCH($A1104,'iBoxx inputs'!$A:$A,0)),D1103))</f>
        <v>6.3467474951370297</v>
      </c>
      <c r="E1104" s="6">
        <f>IF($A1104&gt;DataEnd,NA(),IFERROR(INDEX('iBoxx inputs'!C:C,MATCH($A1104,'iBoxx inputs'!$A:$A,0)),E1103))</f>
        <v>6.8892201040657204</v>
      </c>
      <c r="F1104" s="6">
        <f>IF($A1104&gt;DataEnd,NA(),IFERROR(INDEX('Bank of England inputs'!D:D,MATCH($A1104,'Bank of England inputs'!$A:$A,0),0),F1103))</f>
        <v>2.7428013665202533</v>
      </c>
      <c r="H1104" s="5">
        <f t="shared" si="52"/>
        <v>37390</v>
      </c>
      <c r="I1104" s="6">
        <f t="shared" si="53"/>
        <v>6.6179837996013751</v>
      </c>
      <c r="J1104" s="6">
        <f t="shared" si="51"/>
        <v>3.7717313344970638</v>
      </c>
    </row>
    <row r="1105" spans="1:10" x14ac:dyDescent="0.2">
      <c r="A1105" s="5">
        <f>IF(AND(dateA=1,A1104&lt;DataEnd),'iBoxx inputs'!A1109,IF(AND(dateA=2,A1104&lt;DataEnd),'Bank of England inputs'!A1109,IF(dateA=3,A1104+1,IF(dateA=4,WORKDAY(A1104,1,),WORKDAY(A1104,1,holidayQ)))))</f>
        <v>37391</v>
      </c>
      <c r="B1105" s="35">
        <f>MATCH(A1105,'iBoxx inputs'!A:A,0)</f>
        <v>1160</v>
      </c>
      <c r="C1105" s="35">
        <f>MATCH(A1105,'Bank of England inputs'!A:A,0)</f>
        <v>1109</v>
      </c>
      <c r="D1105" s="6">
        <f>IF($A1105&gt;DataEnd,NA(),IFERROR(INDEX('iBoxx inputs'!B:B,MATCH($A1105,'iBoxx inputs'!$A:$A,0)),D1104))</f>
        <v>6.34370270697206</v>
      </c>
      <c r="E1105" s="6">
        <f>IF($A1105&gt;DataEnd,NA(),IFERROR(INDEX('iBoxx inputs'!C:C,MATCH($A1105,'iBoxx inputs'!$A:$A,0)),E1104))</f>
        <v>6.8778339852162098</v>
      </c>
      <c r="F1105" s="6">
        <f>IF($A1105&gt;DataEnd,NA(),IFERROR(INDEX('Bank of England inputs'!D:D,MATCH($A1105,'Bank of England inputs'!$A:$A,0),0),F1104))</f>
        <v>2.7728959187658608</v>
      </c>
      <c r="H1105" s="5">
        <f t="shared" si="52"/>
        <v>37391</v>
      </c>
      <c r="I1105" s="6">
        <f t="shared" si="53"/>
        <v>6.6107683460941349</v>
      </c>
      <c r="J1105" s="6">
        <f t="shared" si="51"/>
        <v>3.7343235227718097</v>
      </c>
    </row>
    <row r="1106" spans="1:10" x14ac:dyDescent="0.2">
      <c r="A1106" s="5">
        <f>IF(AND(dateA=1,A1105&lt;DataEnd),'iBoxx inputs'!A1110,IF(AND(dateA=2,A1105&lt;DataEnd),'Bank of England inputs'!A1110,IF(dateA=3,A1105+1,IF(dateA=4,WORKDAY(A1105,1,),WORKDAY(A1105,1,holidayQ)))))</f>
        <v>37392</v>
      </c>
      <c r="B1106" s="35">
        <f>MATCH(A1106,'iBoxx inputs'!A:A,0)</f>
        <v>1161</v>
      </c>
      <c r="C1106" s="35">
        <f>MATCH(A1106,'Bank of England inputs'!A:A,0)</f>
        <v>1110</v>
      </c>
      <c r="D1106" s="6">
        <f>IF($A1106&gt;DataEnd,NA(),IFERROR(INDEX('iBoxx inputs'!B:B,MATCH($A1106,'iBoxx inputs'!$A:$A,0)),D1105))</f>
        <v>6.3768809366240804</v>
      </c>
      <c r="E1106" s="6">
        <f>IF($A1106&gt;DataEnd,NA(),IFERROR(INDEX('iBoxx inputs'!C:C,MATCH($A1106,'iBoxx inputs'!$A:$A,0)),E1105))</f>
        <v>6.9048022085479603</v>
      </c>
      <c r="F1106" s="6">
        <f>IF($A1106&gt;DataEnd,NA(),IFERROR(INDEX('Bank of England inputs'!D:D,MATCH($A1106,'Bank of England inputs'!$A:$A,0),0),F1105))</f>
        <v>2.803008106260374</v>
      </c>
      <c r="H1106" s="5">
        <f t="shared" si="52"/>
        <v>37392</v>
      </c>
      <c r="I1106" s="6">
        <f t="shared" si="53"/>
        <v>6.6408415725860204</v>
      </c>
      <c r="J1106" s="6">
        <f t="shared" si="51"/>
        <v>3.7331917976162199</v>
      </c>
    </row>
    <row r="1107" spans="1:10" x14ac:dyDescent="0.2">
      <c r="A1107" s="5">
        <f>IF(AND(dateA=1,A1106&lt;DataEnd),'iBoxx inputs'!A1111,IF(AND(dateA=2,A1106&lt;DataEnd),'Bank of England inputs'!A1111,IF(dateA=3,A1106+1,IF(dateA=4,WORKDAY(A1106,1,),WORKDAY(A1106,1,holidayQ)))))</f>
        <v>37393</v>
      </c>
      <c r="B1107" s="35">
        <f>MATCH(A1107,'iBoxx inputs'!A:A,0)</f>
        <v>1162</v>
      </c>
      <c r="C1107" s="35">
        <f>MATCH(A1107,'Bank of England inputs'!A:A,0)</f>
        <v>1111</v>
      </c>
      <c r="D1107" s="6">
        <f>IF($A1107&gt;DataEnd,NA(),IFERROR(INDEX('iBoxx inputs'!B:B,MATCH($A1107,'iBoxx inputs'!$A:$A,0)),D1106))</f>
        <v>6.4208114984562004</v>
      </c>
      <c r="E1107" s="6">
        <f>IF($A1107&gt;DataEnd,NA(),IFERROR(INDEX('iBoxx inputs'!C:C,MATCH($A1107,'iBoxx inputs'!$A:$A,0)),E1106))</f>
        <v>6.9437077011354802</v>
      </c>
      <c r="F1107" s="6">
        <f>IF($A1107&gt;DataEnd,NA(),IFERROR(INDEX('Bank of England inputs'!D:D,MATCH($A1107,'Bank of England inputs'!$A:$A,0),0),F1106))</f>
        <v>2.8219900400351383</v>
      </c>
      <c r="H1107" s="5">
        <f t="shared" si="52"/>
        <v>37393</v>
      </c>
      <c r="I1107" s="6">
        <f t="shared" si="53"/>
        <v>6.6822595997958398</v>
      </c>
      <c r="J1107" s="6">
        <f t="shared" si="51"/>
        <v>3.7543229403142808</v>
      </c>
    </row>
    <row r="1108" spans="1:10" x14ac:dyDescent="0.2">
      <c r="A1108" s="5">
        <f>IF(AND(dateA=1,A1107&lt;DataEnd),'iBoxx inputs'!A1112,IF(AND(dateA=2,A1107&lt;DataEnd),'Bank of England inputs'!A1112,IF(dateA=3,A1107+1,IF(dateA=4,WORKDAY(A1107,1,),WORKDAY(A1107,1,holidayQ)))))</f>
        <v>37396</v>
      </c>
      <c r="B1108" s="35">
        <f>MATCH(A1108,'iBoxx inputs'!A:A,0)</f>
        <v>1163</v>
      </c>
      <c r="C1108" s="35">
        <f>MATCH(A1108,'Bank of England inputs'!A:A,0)</f>
        <v>1112</v>
      </c>
      <c r="D1108" s="6">
        <f>IF($A1108&gt;DataEnd,NA(),IFERROR(INDEX('iBoxx inputs'!B:B,MATCH($A1108,'iBoxx inputs'!$A:$A,0)),D1107))</f>
        <v>6.36572469998156</v>
      </c>
      <c r="E1108" s="6">
        <f>IF($A1108&gt;DataEnd,NA(),IFERROR(INDEX('iBoxx inputs'!C:C,MATCH($A1108,'iBoxx inputs'!$A:$A,0)),E1107))</f>
        <v>6.88573157064498</v>
      </c>
      <c r="F1108" s="6">
        <f>IF($A1108&gt;DataEnd,NA(),IFERROR(INDEX('Bank of England inputs'!D:D,MATCH($A1108,'Bank of England inputs'!$A:$A,0),0),F1107))</f>
        <v>2.7639417911905495</v>
      </c>
      <c r="H1108" s="5">
        <f t="shared" si="52"/>
        <v>37396</v>
      </c>
      <c r="I1108" s="6">
        <f t="shared" si="53"/>
        <v>6.6257281353132704</v>
      </c>
      <c r="J1108" s="6">
        <f t="shared" si="51"/>
        <v>3.75791963290939</v>
      </c>
    </row>
    <row r="1109" spans="1:10" x14ac:dyDescent="0.2">
      <c r="A1109" s="5">
        <f>IF(AND(dateA=1,A1108&lt;DataEnd),'iBoxx inputs'!A1113,IF(AND(dateA=2,A1108&lt;DataEnd),'Bank of England inputs'!A1113,IF(dateA=3,A1108+1,IF(dateA=4,WORKDAY(A1108,1,),WORKDAY(A1108,1,holidayQ)))))</f>
        <v>37397</v>
      </c>
      <c r="B1109" s="35">
        <f>MATCH(A1109,'iBoxx inputs'!A:A,0)</f>
        <v>1164</v>
      </c>
      <c r="C1109" s="35">
        <f>MATCH(A1109,'Bank of England inputs'!A:A,0)</f>
        <v>1113</v>
      </c>
      <c r="D1109" s="6">
        <f>IF($A1109&gt;DataEnd,NA(),IFERROR(INDEX('iBoxx inputs'!B:B,MATCH($A1109,'iBoxx inputs'!$A:$A,0)),D1108))</f>
        <v>6.3513960129192801</v>
      </c>
      <c r="E1109" s="6">
        <f>IF($A1109&gt;DataEnd,NA(),IFERROR(INDEX('iBoxx inputs'!C:C,MATCH($A1109,'iBoxx inputs'!$A:$A,0)),E1108))</f>
        <v>6.8723170089057701</v>
      </c>
      <c r="F1109" s="6">
        <f>IF($A1109&gt;DataEnd,NA(),IFERROR(INDEX('Bank of England inputs'!D:D,MATCH($A1109,'Bank of England inputs'!$A:$A,0),0),F1108))</f>
        <v>2.794060179757718</v>
      </c>
      <c r="H1109" s="5">
        <f t="shared" si="52"/>
        <v>37397</v>
      </c>
      <c r="I1109" s="6">
        <f t="shared" si="53"/>
        <v>6.6118565109125251</v>
      </c>
      <c r="J1109" s="6">
        <f t="shared" si="51"/>
        <v>3.7140242582874405</v>
      </c>
    </row>
    <row r="1110" spans="1:10" x14ac:dyDescent="0.2">
      <c r="A1110" s="5">
        <f>IF(AND(dateA=1,A1109&lt;DataEnd),'iBoxx inputs'!A1114,IF(AND(dateA=2,A1109&lt;DataEnd),'Bank of England inputs'!A1114,IF(dateA=3,A1109+1,IF(dateA=4,WORKDAY(A1109,1,),WORKDAY(A1109,1,holidayQ)))))</f>
        <v>37398</v>
      </c>
      <c r="B1110" s="35">
        <f>MATCH(A1110,'iBoxx inputs'!A:A,0)</f>
        <v>1165</v>
      </c>
      <c r="C1110" s="35">
        <f>MATCH(A1110,'Bank of England inputs'!A:A,0)</f>
        <v>1114</v>
      </c>
      <c r="D1110" s="6">
        <f>IF($A1110&gt;DataEnd,NA(),IFERROR(INDEX('iBoxx inputs'!B:B,MATCH($A1110,'iBoxx inputs'!$A:$A,0)),D1109))</f>
        <v>6.3171401142892396</v>
      </c>
      <c r="E1110" s="6">
        <f>IF($A1110&gt;DataEnd,NA(),IFERROR(INDEX('iBoxx inputs'!C:C,MATCH($A1110,'iBoxx inputs'!$A:$A,0)),E1109))</f>
        <v>6.8437712663415704</v>
      </c>
      <c r="F1110" s="6">
        <f>IF($A1110&gt;DataEnd,NA(),IFERROR(INDEX('Bank of England inputs'!D:D,MATCH($A1110,'Bank of England inputs'!$A:$A,0),0),F1109))</f>
        <v>2.794060179757718</v>
      </c>
      <c r="H1110" s="5">
        <f t="shared" si="52"/>
        <v>37398</v>
      </c>
      <c r="I1110" s="6">
        <f t="shared" si="53"/>
        <v>6.5804556903154054</v>
      </c>
      <c r="J1110" s="6">
        <f t="shared" si="51"/>
        <v>3.6834769479251461</v>
      </c>
    </row>
    <row r="1111" spans="1:10" x14ac:dyDescent="0.2">
      <c r="A1111" s="5">
        <f>IF(AND(dateA=1,A1110&lt;DataEnd),'iBoxx inputs'!A1115,IF(AND(dateA=2,A1110&lt;DataEnd),'Bank of England inputs'!A1115,IF(dateA=3,A1110+1,IF(dateA=4,WORKDAY(A1110,1,),WORKDAY(A1110,1,holidayQ)))))</f>
        <v>37399</v>
      </c>
      <c r="B1111" s="35">
        <f>MATCH(A1111,'iBoxx inputs'!A:A,0)</f>
        <v>1166</v>
      </c>
      <c r="C1111" s="35">
        <f>MATCH(A1111,'Bank of England inputs'!A:A,0)</f>
        <v>1115</v>
      </c>
      <c r="D1111" s="6">
        <f>IF($A1111&gt;DataEnd,NA(),IFERROR(INDEX('iBoxx inputs'!B:B,MATCH($A1111,'iBoxx inputs'!$A:$A,0)),D1110))</f>
        <v>6.2953765693914203</v>
      </c>
      <c r="E1111" s="6">
        <f>IF($A1111&gt;DataEnd,NA(),IFERROR(INDEX('iBoxx inputs'!C:C,MATCH($A1111,'iBoxx inputs'!$A:$A,0)),E1110))</f>
        <v>6.8346974234304598</v>
      </c>
      <c r="F1111" s="6">
        <f>IF($A1111&gt;DataEnd,NA(),IFERROR(INDEX('Bank of England inputs'!D:D,MATCH($A1111,'Bank of England inputs'!$A:$A,0),0),F1110))</f>
        <v>2.7042858537537962</v>
      </c>
      <c r="H1111" s="5">
        <f t="shared" si="52"/>
        <v>37399</v>
      </c>
      <c r="I1111" s="6">
        <f t="shared" si="53"/>
        <v>6.5650369964109405</v>
      </c>
      <c r="J1111" s="6">
        <f t="shared" si="51"/>
        <v>3.7590944823419292</v>
      </c>
    </row>
    <row r="1112" spans="1:10" x14ac:dyDescent="0.2">
      <c r="A1112" s="5">
        <f>IF(AND(dateA=1,A1111&lt;DataEnd),'iBoxx inputs'!A1116,IF(AND(dateA=2,A1111&lt;DataEnd),'Bank of England inputs'!A1116,IF(dateA=3,A1111+1,IF(dateA=4,WORKDAY(A1111,1,),WORKDAY(A1111,1,holidayQ)))))</f>
        <v>37400</v>
      </c>
      <c r="B1112" s="35">
        <f>MATCH(A1112,'iBoxx inputs'!A:A,0)</f>
        <v>1167</v>
      </c>
      <c r="C1112" s="35">
        <f>MATCH(A1112,'Bank of England inputs'!A:A,0)</f>
        <v>1116</v>
      </c>
      <c r="D1112" s="6">
        <f>IF($A1112&gt;DataEnd,NA(),IFERROR(INDEX('iBoxx inputs'!B:B,MATCH($A1112,'iBoxx inputs'!$A:$A,0)),D1111))</f>
        <v>6.2877860494263302</v>
      </c>
      <c r="E1112" s="6">
        <f>IF($A1112&gt;DataEnd,NA(),IFERROR(INDEX('iBoxx inputs'!C:C,MATCH($A1112,'iBoxx inputs'!$A:$A,0)),E1111))</f>
        <v>6.8255723890580304</v>
      </c>
      <c r="F1112" s="6">
        <f>IF($A1112&gt;DataEnd,NA(),IFERROR(INDEX('Bank of England inputs'!D:D,MATCH($A1112,'Bank of England inputs'!$A:$A,0),0),F1111))</f>
        <v>2.7243433258470784</v>
      </c>
      <c r="H1112" s="5">
        <f t="shared" si="52"/>
        <v>37400</v>
      </c>
      <c r="I1112" s="6">
        <f t="shared" si="53"/>
        <v>6.5566792192421808</v>
      </c>
      <c r="J1112" s="6">
        <f t="shared" si="51"/>
        <v>3.7306988483136294</v>
      </c>
    </row>
    <row r="1113" spans="1:10" x14ac:dyDescent="0.2">
      <c r="A1113" s="5">
        <f>IF(AND(dateA=1,A1112&lt;DataEnd),'iBoxx inputs'!A1117,IF(AND(dateA=2,A1112&lt;DataEnd),'Bank of England inputs'!A1117,IF(dateA=3,A1112+1,IF(dateA=4,WORKDAY(A1112,1,),WORKDAY(A1112,1,holidayQ)))))</f>
        <v>37403</v>
      </c>
      <c r="B1113" s="35">
        <f>MATCH(A1113,'iBoxx inputs'!A:A,0)</f>
        <v>1168</v>
      </c>
      <c r="C1113" s="35">
        <f>MATCH(A1113,'Bank of England inputs'!A:A,0)</f>
        <v>1117</v>
      </c>
      <c r="D1113" s="6">
        <f>IF($A1113&gt;DataEnd,NA(),IFERROR(INDEX('iBoxx inputs'!B:B,MATCH($A1113,'iBoxx inputs'!$A:$A,0)),D1112))</f>
        <v>6.3443001253514204</v>
      </c>
      <c r="E1113" s="6">
        <f>IF($A1113&gt;DataEnd,NA(),IFERROR(INDEX('iBoxx inputs'!C:C,MATCH($A1113,'iBoxx inputs'!$A:$A,0)),E1112))</f>
        <v>6.87923488407269</v>
      </c>
      <c r="F1113" s="6">
        <f>IF($A1113&gt;DataEnd,NA(),IFERROR(INDEX('Bank of England inputs'!D:D,MATCH($A1113,'Bank of England inputs'!$A:$A,0),0),F1112))</f>
        <v>2.7826596367896972</v>
      </c>
      <c r="H1113" s="5">
        <f t="shared" si="52"/>
        <v>37403</v>
      </c>
      <c r="I1113" s="6">
        <f t="shared" si="53"/>
        <v>6.6117675047120557</v>
      </c>
      <c r="J1113" s="6">
        <f t="shared" si="51"/>
        <v>3.7254415107115912</v>
      </c>
    </row>
    <row r="1114" spans="1:10" x14ac:dyDescent="0.2">
      <c r="A1114" s="5">
        <f>IF(AND(dateA=1,A1113&lt;DataEnd),'iBoxx inputs'!A1118,IF(AND(dateA=2,A1113&lt;DataEnd),'Bank of England inputs'!A1118,IF(dateA=3,A1113+1,IF(dateA=4,WORKDAY(A1113,1,),WORKDAY(A1113,1,holidayQ)))))</f>
        <v>37404</v>
      </c>
      <c r="B1114" s="35">
        <f>MATCH(A1114,'iBoxx inputs'!A:A,0)</f>
        <v>1169</v>
      </c>
      <c r="C1114" s="35">
        <f>MATCH(A1114,'Bank of England inputs'!A:A,0)</f>
        <v>1118</v>
      </c>
      <c r="D1114" s="6">
        <f>IF($A1114&gt;DataEnd,NA(),IFERROR(INDEX('iBoxx inputs'!B:B,MATCH($A1114,'iBoxx inputs'!$A:$A,0)),D1113))</f>
        <v>6.3112933839740997</v>
      </c>
      <c r="E1114" s="6">
        <f>IF($A1114&gt;DataEnd,NA(),IFERROR(INDEX('iBoxx inputs'!C:C,MATCH($A1114,'iBoxx inputs'!$A:$A,0)),E1113))</f>
        <v>6.8423854869879603</v>
      </c>
      <c r="F1114" s="6">
        <f>IF($A1114&gt;DataEnd,NA(),IFERROR(INDEX('Bank of England inputs'!D:D,MATCH($A1114,'Bank of England inputs'!$A:$A,0),0),F1113))</f>
        <v>2.7436047646943962</v>
      </c>
      <c r="H1114" s="5">
        <f t="shared" si="52"/>
        <v>37404</v>
      </c>
      <c r="I1114" s="6">
        <f t="shared" si="53"/>
        <v>6.5768394354810304</v>
      </c>
      <c r="J1114" s="6">
        <f t="shared" si="51"/>
        <v>3.7308742277104345</v>
      </c>
    </row>
    <row r="1115" spans="1:10" x14ac:dyDescent="0.2">
      <c r="A1115" s="5">
        <f>IF(AND(dateA=1,A1114&lt;DataEnd),'iBoxx inputs'!A1119,IF(AND(dateA=2,A1114&lt;DataEnd),'Bank of England inputs'!A1119,IF(dateA=3,A1114+1,IF(dateA=4,WORKDAY(A1114,1,),WORKDAY(A1114,1,holidayQ)))))</f>
        <v>37405</v>
      </c>
      <c r="B1115" s="35">
        <f>MATCH(A1115,'iBoxx inputs'!A:A,0)</f>
        <v>1170</v>
      </c>
      <c r="C1115" s="35">
        <f>MATCH(A1115,'Bank of England inputs'!A:A,0)</f>
        <v>1119</v>
      </c>
      <c r="D1115" s="6">
        <f>IF($A1115&gt;DataEnd,NA(),IFERROR(INDEX('iBoxx inputs'!B:B,MATCH($A1115,'iBoxx inputs'!$A:$A,0)),D1114))</f>
        <v>6.3007250723738402</v>
      </c>
      <c r="E1115" s="6">
        <f>IF($A1115&gt;DataEnd,NA(),IFERROR(INDEX('iBoxx inputs'!C:C,MATCH($A1115,'iBoxx inputs'!$A:$A,0)),E1114))</f>
        <v>6.8188925585194999</v>
      </c>
      <c r="F1115" s="6">
        <f>IF($A1115&gt;DataEnd,NA(),IFERROR(INDEX('Bank of England inputs'!D:D,MATCH($A1115,'Bank of England inputs'!$A:$A,0),0),F1114))</f>
        <v>2.733841046670582</v>
      </c>
      <c r="H1115" s="5">
        <f t="shared" si="52"/>
        <v>37405</v>
      </c>
      <c r="I1115" s="6">
        <f t="shared" si="53"/>
        <v>6.5598088154466705</v>
      </c>
      <c r="J1115" s="6">
        <f t="shared" si="51"/>
        <v>3.7241552830074687</v>
      </c>
    </row>
    <row r="1116" spans="1:10" x14ac:dyDescent="0.2">
      <c r="A1116" s="5">
        <f>IF(AND(dateA=1,A1115&lt;DataEnd),'iBoxx inputs'!A1120,IF(AND(dateA=2,A1115&lt;DataEnd),'Bank of England inputs'!A1120,IF(dateA=3,A1115+1,IF(dateA=4,WORKDAY(A1115,1,),WORKDAY(A1115,1,holidayQ)))))</f>
        <v>37406</v>
      </c>
      <c r="B1116" s="35">
        <f>MATCH(A1116,'iBoxx inputs'!A:A,0)</f>
        <v>1171</v>
      </c>
      <c r="C1116" s="35">
        <f>MATCH(A1116,'Bank of England inputs'!A:A,0)</f>
        <v>1120</v>
      </c>
      <c r="D1116" s="6">
        <f>IF($A1116&gt;DataEnd,NA(),IFERROR(INDEX('iBoxx inputs'!B:B,MATCH($A1116,'iBoxx inputs'!$A:$A,0)),D1115))</f>
        <v>6.2866058972919303</v>
      </c>
      <c r="E1116" s="6">
        <f>IF($A1116&gt;DataEnd,NA(),IFERROR(INDEX('iBoxx inputs'!C:C,MATCH($A1116,'iBoxx inputs'!$A:$A,0)),E1115))</f>
        <v>6.8057533646644197</v>
      </c>
      <c r="F1116" s="6">
        <f>IF($A1116&gt;DataEnd,NA(),IFERROR(INDEX('Bank of England inputs'!D:D,MATCH($A1116,'Bank of England inputs'!$A:$A,0),0),F1115))</f>
        <v>2.7140486185687873</v>
      </c>
      <c r="H1116" s="5">
        <f t="shared" si="52"/>
        <v>37406</v>
      </c>
      <c r="I1116" s="6">
        <f t="shared" si="53"/>
        <v>6.546179630978175</v>
      </c>
      <c r="J1116" s="6">
        <f t="shared" si="51"/>
        <v>3.7308732972254788</v>
      </c>
    </row>
    <row r="1117" spans="1:10" x14ac:dyDescent="0.2">
      <c r="A1117" s="5">
        <f>IF(AND(dateA=1,A1116&lt;DataEnd),'iBoxx inputs'!A1121,IF(AND(dateA=2,A1116&lt;DataEnd),'Bank of England inputs'!A1121,IF(dateA=3,A1116+1,IF(dateA=4,WORKDAY(A1116,1,),WORKDAY(A1116,1,holidayQ)))))</f>
        <v>37407</v>
      </c>
      <c r="B1117" s="35">
        <f>MATCH(A1117,'iBoxx inputs'!A:A,0)</f>
        <v>1172</v>
      </c>
      <c r="C1117" s="35">
        <f>MATCH(A1117,'Bank of England inputs'!A:A,0)</f>
        <v>1121</v>
      </c>
      <c r="D1117" s="6">
        <f>IF($A1117&gt;DataEnd,NA(),IFERROR(INDEX('iBoxx inputs'!B:B,MATCH($A1117,'iBoxx inputs'!$A:$A,0)),D1116))</f>
        <v>6.30619518556525</v>
      </c>
      <c r="E1117" s="6">
        <f>IF($A1117&gt;DataEnd,NA(),IFERROR(INDEX('iBoxx inputs'!C:C,MATCH($A1117,'iBoxx inputs'!$A:$A,0)),E1116))</f>
        <v>6.8277625957090597</v>
      </c>
      <c r="F1117" s="6">
        <f>IF($A1117&gt;DataEnd,NA(),IFERROR(INDEX('Bank of England inputs'!D:D,MATCH($A1117,'Bank of England inputs'!$A:$A,0),0),F1116))</f>
        <v>2.7436047646943962</v>
      </c>
      <c r="H1117" s="5">
        <f t="shared" si="52"/>
        <v>37407</v>
      </c>
      <c r="I1117" s="6">
        <f t="shared" si="53"/>
        <v>6.5669788906371549</v>
      </c>
      <c r="J1117" s="6">
        <f t="shared" si="51"/>
        <v>3.7212769930538458</v>
      </c>
    </row>
    <row r="1118" spans="1:10" x14ac:dyDescent="0.2">
      <c r="A1118" s="5">
        <f>IF(AND(dateA=1,A1117&lt;DataEnd),'iBoxx inputs'!A1122,IF(AND(dateA=2,A1117&lt;DataEnd),'Bank of England inputs'!A1122,IF(dateA=3,A1117+1,IF(dateA=4,WORKDAY(A1117,1,),WORKDAY(A1117,1,holidayQ)))))</f>
        <v>37412</v>
      </c>
      <c r="B1118" s="35">
        <f>MATCH(A1118,'iBoxx inputs'!A:A,0)</f>
        <v>1175</v>
      </c>
      <c r="C1118" s="35">
        <f>MATCH(A1118,'Bank of England inputs'!A:A,0)</f>
        <v>1122</v>
      </c>
      <c r="D1118" s="6">
        <f>IF($A1118&gt;DataEnd,NA(),IFERROR(INDEX('iBoxx inputs'!B:B,MATCH($A1118,'iBoxx inputs'!$A:$A,0)),D1117))</f>
        <v>6.2681711282215504</v>
      </c>
      <c r="E1118" s="6">
        <f>IF($A1118&gt;DataEnd,NA(),IFERROR(INDEX('iBoxx inputs'!C:C,MATCH($A1118,'iBoxx inputs'!$A:$A,0)),E1117))</f>
        <v>6.7896738000756196</v>
      </c>
      <c r="F1118" s="6">
        <f>IF($A1118&gt;DataEnd,NA(),IFERROR(INDEX('Bank of England inputs'!D:D,MATCH($A1118,'Bank of England inputs'!$A:$A,0),0),F1117))</f>
        <v>2.7246093750000089</v>
      </c>
      <c r="H1118" s="5">
        <f t="shared" si="52"/>
        <v>37412</v>
      </c>
      <c r="I1118" s="6">
        <f t="shared" si="53"/>
        <v>6.528922464148585</v>
      </c>
      <c r="J1118" s="6">
        <f t="shared" si="51"/>
        <v>3.7034096428254948</v>
      </c>
    </row>
    <row r="1119" spans="1:10" x14ac:dyDescent="0.2">
      <c r="A1119" s="5">
        <f>IF(AND(dateA=1,A1118&lt;DataEnd),'iBoxx inputs'!A1123,IF(AND(dateA=2,A1118&lt;DataEnd),'Bank of England inputs'!A1123,IF(dateA=3,A1118+1,IF(dateA=4,WORKDAY(A1118,1,),WORKDAY(A1118,1,holidayQ)))))</f>
        <v>37413</v>
      </c>
      <c r="B1119" s="35">
        <f>MATCH(A1119,'iBoxx inputs'!A:A,0)</f>
        <v>1176</v>
      </c>
      <c r="C1119" s="35">
        <f>MATCH(A1119,'Bank of England inputs'!A:A,0)</f>
        <v>1123</v>
      </c>
      <c r="D1119" s="6">
        <f>IF($A1119&gt;DataEnd,NA(),IFERROR(INDEX('iBoxx inputs'!B:B,MATCH($A1119,'iBoxx inputs'!$A:$A,0)),D1118))</f>
        <v>6.2635987429968596</v>
      </c>
      <c r="E1119" s="6">
        <f>IF($A1119&gt;DataEnd,NA(),IFERROR(INDEX('iBoxx inputs'!C:C,MATCH($A1119,'iBoxx inputs'!$A:$A,0)),E1118))</f>
        <v>6.7934657914493002</v>
      </c>
      <c r="F1119" s="6">
        <f>IF($A1119&gt;DataEnd,NA(),IFERROR(INDEX('Bank of England inputs'!D:D,MATCH($A1119,'Bank of England inputs'!$A:$A,0),0),F1118))</f>
        <v>2.7246093750000089</v>
      </c>
      <c r="H1119" s="5">
        <f t="shared" si="52"/>
        <v>37413</v>
      </c>
      <c r="I1119" s="6">
        <f t="shared" si="53"/>
        <v>6.5285322672230794</v>
      </c>
      <c r="J1119" s="6">
        <f t="shared" si="51"/>
        <v>3.7030297952623137</v>
      </c>
    </row>
    <row r="1120" spans="1:10" x14ac:dyDescent="0.2">
      <c r="A1120" s="5">
        <f>IF(AND(dateA=1,A1119&lt;DataEnd),'iBoxx inputs'!A1124,IF(AND(dateA=2,A1119&lt;DataEnd),'Bank of England inputs'!A1124,IF(dateA=3,A1119+1,IF(dateA=4,WORKDAY(A1119,1,),WORKDAY(A1119,1,holidayQ)))))</f>
        <v>37414</v>
      </c>
      <c r="B1120" s="35">
        <f>MATCH(A1120,'iBoxx inputs'!A:A,0)</f>
        <v>1177</v>
      </c>
      <c r="C1120" s="35">
        <f>MATCH(A1120,'Bank of England inputs'!A:A,0)</f>
        <v>1124</v>
      </c>
      <c r="D1120" s="6">
        <f>IF($A1120&gt;DataEnd,NA(),IFERROR(INDEX('iBoxx inputs'!B:B,MATCH($A1120,'iBoxx inputs'!$A:$A,0)),D1119))</f>
        <v>6.2752784142265101</v>
      </c>
      <c r="E1120" s="6">
        <f>IF($A1120&gt;DataEnd,NA(),IFERROR(INDEX('iBoxx inputs'!C:C,MATCH($A1120,'iBoxx inputs'!$A:$A,0)),E1119))</f>
        <v>6.7998561354270501</v>
      </c>
      <c r="F1120" s="6">
        <f>IF($A1120&gt;DataEnd,NA(),IFERROR(INDEX('Bank of England inputs'!D:D,MATCH($A1120,'Bank of England inputs'!$A:$A,0),0),F1119))</f>
        <v>2.7544442273881531</v>
      </c>
      <c r="H1120" s="5">
        <f t="shared" si="52"/>
        <v>37414</v>
      </c>
      <c r="I1120" s="6">
        <f t="shared" si="53"/>
        <v>6.5375672748267801</v>
      </c>
      <c r="J1120" s="6">
        <f t="shared" si="51"/>
        <v>3.6817123345700198</v>
      </c>
    </row>
    <row r="1121" spans="1:10" x14ac:dyDescent="0.2">
      <c r="A1121" s="5">
        <f>IF(AND(dateA=1,A1120&lt;DataEnd),'iBoxx inputs'!A1125,IF(AND(dateA=2,A1120&lt;DataEnd),'Bank of England inputs'!A1125,IF(dateA=3,A1120+1,IF(dateA=4,WORKDAY(A1120,1,),WORKDAY(A1120,1,holidayQ)))))</f>
        <v>37417</v>
      </c>
      <c r="B1121" s="35">
        <f>MATCH(A1121,'iBoxx inputs'!A:A,0)</f>
        <v>1178</v>
      </c>
      <c r="C1121" s="35">
        <f>MATCH(A1121,'Bank of England inputs'!A:A,0)</f>
        <v>1125</v>
      </c>
      <c r="D1121" s="6">
        <f>IF($A1121&gt;DataEnd,NA(),IFERROR(INDEX('iBoxx inputs'!B:B,MATCH($A1121,'iBoxx inputs'!$A:$A,0)),D1120))</f>
        <v>6.2496357414706196</v>
      </c>
      <c r="E1121" s="6">
        <f>IF($A1121&gt;DataEnd,NA(),IFERROR(INDEX('iBoxx inputs'!C:C,MATCH($A1121,'iBoxx inputs'!$A:$A,0)),E1120))</f>
        <v>6.78029910625943</v>
      </c>
      <c r="F1121" s="6">
        <f>IF($A1121&gt;DataEnd,NA(),IFERROR(INDEX('Bank of England inputs'!D:D,MATCH($A1121,'Bank of England inputs'!$A:$A,0),0),F1120))</f>
        <v>2.7151088973532689</v>
      </c>
      <c r="H1121" s="5">
        <f t="shared" si="52"/>
        <v>37417</v>
      </c>
      <c r="I1121" s="6">
        <f t="shared" si="53"/>
        <v>6.5149674238650253</v>
      </c>
      <c r="J1121" s="6">
        <f t="shared" si="51"/>
        <v>3.6994153706336075</v>
      </c>
    </row>
    <row r="1122" spans="1:10" x14ac:dyDescent="0.2">
      <c r="A1122" s="5">
        <f>IF(AND(dateA=1,A1121&lt;DataEnd),'iBoxx inputs'!A1126,IF(AND(dateA=2,A1121&lt;DataEnd),'Bank of England inputs'!A1126,IF(dateA=3,A1121+1,IF(dateA=4,WORKDAY(A1121,1,),WORKDAY(A1121,1,holidayQ)))))</f>
        <v>37418</v>
      </c>
      <c r="B1122" s="35">
        <f>MATCH(A1122,'iBoxx inputs'!A:A,0)</f>
        <v>1179</v>
      </c>
      <c r="C1122" s="35">
        <f>MATCH(A1122,'Bank of England inputs'!A:A,0)</f>
        <v>1126</v>
      </c>
      <c r="D1122" s="6">
        <f>IF($A1122&gt;DataEnd,NA(),IFERROR(INDEX('iBoxx inputs'!B:B,MATCH($A1122,'iBoxx inputs'!$A:$A,0)),D1121))</f>
        <v>6.2717971819183997</v>
      </c>
      <c r="E1122" s="6">
        <f>IF($A1122&gt;DataEnd,NA(),IFERROR(INDEX('iBoxx inputs'!C:C,MATCH($A1122,'iBoxx inputs'!$A:$A,0)),E1121))</f>
        <v>6.8109589551680001</v>
      </c>
      <c r="F1122" s="6">
        <f>IF($A1122&gt;DataEnd,NA(),IFERROR(INDEX('Bank of England inputs'!D:D,MATCH($A1122,'Bank of England inputs'!$A:$A,0),0),F1121))</f>
        <v>2.7346420548881811</v>
      </c>
      <c r="H1122" s="5">
        <f t="shared" si="52"/>
        <v>37418</v>
      </c>
      <c r="I1122" s="6">
        <f t="shared" si="53"/>
        <v>6.5413780685431995</v>
      </c>
      <c r="J1122" s="6">
        <f t="shared" si="51"/>
        <v>3.7054064116183838</v>
      </c>
    </row>
    <row r="1123" spans="1:10" x14ac:dyDescent="0.2">
      <c r="A1123" s="5">
        <f>IF(AND(dateA=1,A1122&lt;DataEnd),'iBoxx inputs'!A1127,IF(AND(dateA=2,A1122&lt;DataEnd),'Bank of England inputs'!A1127,IF(dateA=3,A1122+1,IF(dateA=4,WORKDAY(A1122,1,),WORKDAY(A1122,1,holidayQ)))))</f>
        <v>37419</v>
      </c>
      <c r="B1123" s="35">
        <f>MATCH(A1123,'iBoxx inputs'!A:A,0)</f>
        <v>1180</v>
      </c>
      <c r="C1123" s="35">
        <f>MATCH(A1123,'Bank of England inputs'!A:A,0)</f>
        <v>1127</v>
      </c>
      <c r="D1123" s="6">
        <f>IF($A1123&gt;DataEnd,NA(),IFERROR(INDEX('iBoxx inputs'!B:B,MATCH($A1123,'iBoxx inputs'!$A:$A,0)),D1122))</f>
        <v>6.2548971415287404</v>
      </c>
      <c r="E1123" s="6">
        <f>IF($A1123&gt;DataEnd,NA(),IFERROR(INDEX('iBoxx inputs'!C:C,MATCH($A1123,'iBoxx inputs'!$A:$A,0)),E1122))</f>
        <v>6.8138564266308803</v>
      </c>
      <c r="F1123" s="6">
        <f>IF($A1123&gt;DataEnd,NA(),IFERROR(INDEX('Bank of England inputs'!D:D,MATCH($A1123,'Bank of England inputs'!$A:$A,0),0),F1122))</f>
        <v>2.7151088973532689</v>
      </c>
      <c r="H1123" s="5">
        <f t="shared" si="52"/>
        <v>37419</v>
      </c>
      <c r="I1123" s="6">
        <f t="shared" si="53"/>
        <v>6.5343767840798108</v>
      </c>
      <c r="J1123" s="6">
        <f t="shared" si="51"/>
        <v>3.718311675591246</v>
      </c>
    </row>
    <row r="1124" spans="1:10" x14ac:dyDescent="0.2">
      <c r="A1124" s="5">
        <f>IF(AND(dateA=1,A1123&lt;DataEnd),'iBoxx inputs'!A1128,IF(AND(dateA=2,A1123&lt;DataEnd),'Bank of England inputs'!A1128,IF(dateA=3,A1123+1,IF(dateA=4,WORKDAY(A1123,1,),WORKDAY(A1123,1,holidayQ)))))</f>
        <v>37420</v>
      </c>
      <c r="B1124" s="35">
        <f>MATCH(A1124,'iBoxx inputs'!A:A,0)</f>
        <v>1181</v>
      </c>
      <c r="C1124" s="35">
        <f>MATCH(A1124,'Bank of England inputs'!A:A,0)</f>
        <v>1128</v>
      </c>
      <c r="D1124" s="6">
        <f>IF($A1124&gt;DataEnd,NA(),IFERROR(INDEX('iBoxx inputs'!B:B,MATCH($A1124,'iBoxx inputs'!$A:$A,0)),D1123))</f>
        <v>6.1366141227705198</v>
      </c>
      <c r="E1124" s="6">
        <f>IF($A1124&gt;DataEnd,NA(),IFERROR(INDEX('iBoxx inputs'!C:C,MATCH($A1124,'iBoxx inputs'!$A:$A,0)),E1123))</f>
        <v>6.7010936332794602</v>
      </c>
      <c r="F1124" s="6">
        <f>IF($A1124&gt;DataEnd,NA(),IFERROR(INDEX('Bank of England inputs'!D:D,MATCH($A1124,'Bank of England inputs'!$A:$A,0),0),F1123))</f>
        <v>2.6881720430107503</v>
      </c>
      <c r="H1124" s="5">
        <f t="shared" si="52"/>
        <v>37420</v>
      </c>
      <c r="I1124" s="6">
        <f t="shared" si="53"/>
        <v>6.41885387802499</v>
      </c>
      <c r="J1124" s="6">
        <f t="shared" si="51"/>
        <v>3.6330200068725116</v>
      </c>
    </row>
    <row r="1125" spans="1:10" x14ac:dyDescent="0.2">
      <c r="A1125" s="5">
        <f>IF(AND(dateA=1,A1124&lt;DataEnd),'iBoxx inputs'!A1129,IF(AND(dateA=2,A1124&lt;DataEnd),'Bank of England inputs'!A1129,IF(dateA=3,A1124+1,IF(dateA=4,WORKDAY(A1124,1,),WORKDAY(A1124,1,holidayQ)))))</f>
        <v>37421</v>
      </c>
      <c r="B1125" s="35">
        <f>MATCH(A1125,'iBoxx inputs'!A:A,0)</f>
        <v>1182</v>
      </c>
      <c r="C1125" s="35">
        <f>MATCH(A1125,'Bank of England inputs'!A:A,0)</f>
        <v>1129</v>
      </c>
      <c r="D1125" s="6">
        <f>IF($A1125&gt;DataEnd,NA(),IFERROR(INDEX('iBoxx inputs'!B:B,MATCH($A1125,'iBoxx inputs'!$A:$A,0)),D1124))</f>
        <v>6.0759285694766403</v>
      </c>
      <c r="E1125" s="6">
        <f>IF($A1125&gt;DataEnd,NA(),IFERROR(INDEX('iBoxx inputs'!C:C,MATCH($A1125,'iBoxx inputs'!$A:$A,0)),E1124))</f>
        <v>6.6440287778040403</v>
      </c>
      <c r="F1125" s="6">
        <f>IF($A1125&gt;DataEnd,NA(),IFERROR(INDEX('Bank of England inputs'!D:D,MATCH($A1125,'Bank of England inputs'!$A:$A,0),0),F1124))</f>
        <v>2.6696655583806184</v>
      </c>
      <c r="H1125" s="5">
        <f t="shared" si="52"/>
        <v>37421</v>
      </c>
      <c r="I1125" s="6">
        <f t="shared" si="53"/>
        <v>6.3599786736403399</v>
      </c>
      <c r="J1125" s="6">
        <f t="shared" si="51"/>
        <v>3.5943558354744054</v>
      </c>
    </row>
    <row r="1126" spans="1:10" x14ac:dyDescent="0.2">
      <c r="A1126" s="5">
        <f>IF(AND(dateA=1,A1125&lt;DataEnd),'iBoxx inputs'!A1130,IF(AND(dateA=2,A1125&lt;DataEnd),'Bank of England inputs'!A1130,IF(dateA=3,A1125+1,IF(dateA=4,WORKDAY(A1125,1,),WORKDAY(A1125,1,holidayQ)))))</f>
        <v>37424</v>
      </c>
      <c r="B1126" s="35">
        <f>MATCH(A1126,'iBoxx inputs'!A:A,0)</f>
        <v>1183</v>
      </c>
      <c r="C1126" s="35">
        <f>MATCH(A1126,'Bank of England inputs'!A:A,0)</f>
        <v>1130</v>
      </c>
      <c r="D1126" s="6">
        <f>IF($A1126&gt;DataEnd,NA(),IFERROR(INDEX('iBoxx inputs'!B:B,MATCH($A1126,'iBoxx inputs'!$A:$A,0)),D1125))</f>
        <v>6.1074953166383201</v>
      </c>
      <c r="E1126" s="6">
        <f>IF($A1126&gt;DataEnd,NA(),IFERROR(INDEX('iBoxx inputs'!C:C,MATCH($A1126,'iBoxx inputs'!$A:$A,0)),E1125))</f>
        <v>6.67859665899313</v>
      </c>
      <c r="F1126" s="6">
        <f>IF($A1126&gt;DataEnd,NA(),IFERROR(INDEX('Bank of England inputs'!D:D,MATCH($A1126,'Bank of England inputs'!$A:$A,0),0),F1125))</f>
        <v>2.6596264789283453</v>
      </c>
      <c r="H1126" s="5">
        <f t="shared" si="52"/>
        <v>37424</v>
      </c>
      <c r="I1126" s="6">
        <f t="shared" si="53"/>
        <v>6.3930459878157251</v>
      </c>
      <c r="J1126" s="6">
        <f t="shared" si="51"/>
        <v>3.6366969537471316</v>
      </c>
    </row>
    <row r="1127" spans="1:10" x14ac:dyDescent="0.2">
      <c r="A1127" s="5">
        <f>IF(AND(dateA=1,A1126&lt;DataEnd),'iBoxx inputs'!A1131,IF(AND(dateA=2,A1126&lt;DataEnd),'Bank of England inputs'!A1131,IF(dateA=3,A1126+1,IF(dateA=4,WORKDAY(A1126,1,),WORKDAY(A1126,1,holidayQ)))))</f>
        <v>37425</v>
      </c>
      <c r="B1127" s="35">
        <f>MATCH(A1127,'iBoxx inputs'!A:A,0)</f>
        <v>1184</v>
      </c>
      <c r="C1127" s="35">
        <f>MATCH(A1127,'Bank of England inputs'!A:A,0)</f>
        <v>1131</v>
      </c>
      <c r="D1127" s="6">
        <f>IF($A1127&gt;DataEnd,NA(),IFERROR(INDEX('iBoxx inputs'!B:B,MATCH($A1127,'iBoxx inputs'!$A:$A,0)),D1126))</f>
        <v>6.0821654833910497</v>
      </c>
      <c r="E1127" s="6">
        <f>IF($A1127&gt;DataEnd,NA(),IFERROR(INDEX('iBoxx inputs'!C:C,MATCH($A1127,'iBoxx inputs'!$A:$A,0)),E1126))</f>
        <v>6.6499979203930701</v>
      </c>
      <c r="F1127" s="6">
        <f>IF($A1127&gt;DataEnd,NA(),IFERROR(INDEX('Bank of England inputs'!D:D,MATCH($A1127,'Bank of England inputs'!$A:$A,0),0),F1126))</f>
        <v>2.6400704018773924</v>
      </c>
      <c r="H1127" s="5">
        <f t="shared" si="52"/>
        <v>37425</v>
      </c>
      <c r="I1127" s="6">
        <f t="shared" si="53"/>
        <v>6.3660817018920604</v>
      </c>
      <c r="J1127" s="6">
        <f t="shared" si="51"/>
        <v>3.6301721982709312</v>
      </c>
    </row>
    <row r="1128" spans="1:10" x14ac:dyDescent="0.2">
      <c r="A1128" s="5">
        <f>IF(AND(dateA=1,A1127&lt;DataEnd),'iBoxx inputs'!A1132,IF(AND(dateA=2,A1127&lt;DataEnd),'Bank of England inputs'!A1132,IF(dateA=3,A1127+1,IF(dateA=4,WORKDAY(A1127,1,),WORKDAY(A1127,1,holidayQ)))))</f>
        <v>37426</v>
      </c>
      <c r="B1128" s="35">
        <f>MATCH(A1128,'iBoxx inputs'!A:A,0)</f>
        <v>1185</v>
      </c>
      <c r="C1128" s="35">
        <f>MATCH(A1128,'Bank of England inputs'!A:A,0)</f>
        <v>1132</v>
      </c>
      <c r="D1128" s="6">
        <f>IF($A1128&gt;DataEnd,NA(),IFERROR(INDEX('iBoxx inputs'!B:B,MATCH($A1128,'iBoxx inputs'!$A:$A,0)),D1127))</f>
        <v>6.0559019484551699</v>
      </c>
      <c r="E1128" s="6">
        <f>IF($A1128&gt;DataEnd,NA(),IFERROR(INDEX('iBoxx inputs'!C:C,MATCH($A1128,'iBoxx inputs'!$A:$A,0)),E1127))</f>
        <v>6.6294279560538802</v>
      </c>
      <c r="F1128" s="6">
        <f>IF($A1128&gt;DataEnd,NA(),IFERROR(INDEX('Bank of England inputs'!D:D,MATCH($A1128,'Bank of England inputs'!$A:$A,0),0),F1127))</f>
        <v>2.6207705847838936</v>
      </c>
      <c r="H1128" s="5">
        <f t="shared" si="52"/>
        <v>37426</v>
      </c>
      <c r="I1128" s="6">
        <f t="shared" si="53"/>
        <v>6.3426649522545251</v>
      </c>
      <c r="J1128" s="6">
        <f t="shared" si="51"/>
        <v>3.6268431295744863</v>
      </c>
    </row>
    <row r="1129" spans="1:10" x14ac:dyDescent="0.2">
      <c r="A1129" s="5">
        <f>IF(AND(dateA=1,A1128&lt;DataEnd),'iBoxx inputs'!A1133,IF(AND(dateA=2,A1128&lt;DataEnd),'Bank of England inputs'!A1133,IF(dateA=3,A1128+1,IF(dateA=4,WORKDAY(A1128,1,),WORKDAY(A1128,1,holidayQ)))))</f>
        <v>37427</v>
      </c>
      <c r="B1129" s="35">
        <f>MATCH(A1129,'iBoxx inputs'!A:A,0)</f>
        <v>1186</v>
      </c>
      <c r="C1129" s="35">
        <f>MATCH(A1129,'Bank of England inputs'!A:A,0)</f>
        <v>1133</v>
      </c>
      <c r="D1129" s="6">
        <f>IF($A1129&gt;DataEnd,NA(),IFERROR(INDEX('iBoxx inputs'!B:B,MATCH($A1129,'iBoxx inputs'!$A:$A,0)),D1128))</f>
        <v>6.1125266344672502</v>
      </c>
      <c r="E1129" s="6">
        <f>IF($A1129&gt;DataEnd,NA(),IFERROR(INDEX('iBoxx inputs'!C:C,MATCH($A1129,'iBoxx inputs'!$A:$A,0)),E1128))</f>
        <v>6.6804200912193004</v>
      </c>
      <c r="F1129" s="6">
        <f>IF($A1129&gt;DataEnd,NA(),IFERROR(INDEX('Bank of England inputs'!D:D,MATCH($A1129,'Bank of England inputs'!$A:$A,0),0),F1128))</f>
        <v>2.6398122800156631</v>
      </c>
      <c r="H1129" s="5">
        <f t="shared" si="52"/>
        <v>37427</v>
      </c>
      <c r="I1129" s="6">
        <f t="shared" si="53"/>
        <v>6.3964733628432757</v>
      </c>
      <c r="J1129" s="6">
        <f t="shared" si="51"/>
        <v>3.6600428229339732</v>
      </c>
    </row>
    <row r="1130" spans="1:10" x14ac:dyDescent="0.2">
      <c r="A1130" s="5">
        <f>IF(AND(dateA=1,A1129&lt;DataEnd),'iBoxx inputs'!A1134,IF(AND(dateA=2,A1129&lt;DataEnd),'Bank of England inputs'!A1134,IF(dateA=3,A1129+1,IF(dateA=4,WORKDAY(A1129,1,),WORKDAY(A1129,1,holidayQ)))))</f>
        <v>37428</v>
      </c>
      <c r="B1130" s="35">
        <f>MATCH(A1130,'iBoxx inputs'!A:A,0)</f>
        <v>1187</v>
      </c>
      <c r="C1130" s="35">
        <f>MATCH(A1130,'Bank of England inputs'!A:A,0)</f>
        <v>1134</v>
      </c>
      <c r="D1130" s="6">
        <f>IF($A1130&gt;DataEnd,NA(),IFERROR(INDEX('iBoxx inputs'!B:B,MATCH($A1130,'iBoxx inputs'!$A:$A,0)),D1129))</f>
        <v>6.1288835591085498</v>
      </c>
      <c r="E1130" s="6">
        <f>IF($A1130&gt;DataEnd,NA(),IFERROR(INDEX('iBoxx inputs'!C:C,MATCH($A1130,'iBoxx inputs'!$A:$A,0)),E1129))</f>
        <v>6.7241552285405097</v>
      </c>
      <c r="F1130" s="6">
        <f>IF($A1130&gt;DataEnd,NA(),IFERROR(INDEX('Bank of England inputs'!D:D,MATCH($A1130,'Bank of England inputs'!$A:$A,0),0),F1129))</f>
        <v>2.6493303353211539</v>
      </c>
      <c r="H1130" s="5">
        <f t="shared" si="52"/>
        <v>37428</v>
      </c>
      <c r="I1130" s="6">
        <f t="shared" si="53"/>
        <v>6.4265193938245293</v>
      </c>
      <c r="J1130" s="6">
        <f t="shared" si="51"/>
        <v>3.6797016075648559</v>
      </c>
    </row>
    <row r="1131" spans="1:10" x14ac:dyDescent="0.2">
      <c r="A1131" s="5">
        <f>IF(AND(dateA=1,A1130&lt;DataEnd),'iBoxx inputs'!A1135,IF(AND(dateA=2,A1130&lt;DataEnd),'Bank of England inputs'!A1135,IF(dateA=3,A1130+1,IF(dateA=4,WORKDAY(A1130,1,),WORKDAY(A1130,1,holidayQ)))))</f>
        <v>37431</v>
      </c>
      <c r="B1131" s="35">
        <f>MATCH(A1131,'iBoxx inputs'!A:A,0)</f>
        <v>1188</v>
      </c>
      <c r="C1131" s="35">
        <f>MATCH(A1131,'Bank of England inputs'!A:A,0)</f>
        <v>1135</v>
      </c>
      <c r="D1131" s="6">
        <f>IF($A1131&gt;DataEnd,NA(),IFERROR(INDEX('iBoxx inputs'!B:B,MATCH($A1131,'iBoxx inputs'!$A:$A,0)),D1130))</f>
        <v>6.0638228966583601</v>
      </c>
      <c r="E1131" s="6">
        <f>IF($A1131&gt;DataEnd,NA(),IFERROR(INDEX('iBoxx inputs'!C:C,MATCH($A1131,'iBoxx inputs'!$A:$A,0)),E1130))</f>
        <v>6.66905815532877</v>
      </c>
      <c r="F1131" s="6">
        <f>IF($A1131&gt;DataEnd,NA(),IFERROR(INDEX('Bank of England inputs'!D:D,MATCH($A1131,'Bank of England inputs'!$A:$A,0),0),F1130))</f>
        <v>2.6210268948655191</v>
      </c>
      <c r="H1131" s="5">
        <f t="shared" si="52"/>
        <v>37431</v>
      </c>
      <c r="I1131" s="6">
        <f t="shared" si="53"/>
        <v>6.366440525993565</v>
      </c>
      <c r="J1131" s="6">
        <f t="shared" si="51"/>
        <v>3.6497526330204977</v>
      </c>
    </row>
    <row r="1132" spans="1:10" x14ac:dyDescent="0.2">
      <c r="A1132" s="5">
        <f>IF(AND(dateA=1,A1131&lt;DataEnd),'iBoxx inputs'!A1136,IF(AND(dateA=2,A1131&lt;DataEnd),'Bank of England inputs'!A1136,IF(dateA=3,A1131+1,IF(dateA=4,WORKDAY(A1131,1,),WORKDAY(A1131,1,holidayQ)))))</f>
        <v>37432</v>
      </c>
      <c r="B1132" s="35">
        <f>MATCH(A1132,'iBoxx inputs'!A:A,0)</f>
        <v>1189</v>
      </c>
      <c r="C1132" s="35">
        <f>MATCH(A1132,'Bank of England inputs'!A:A,0)</f>
        <v>1136</v>
      </c>
      <c r="D1132" s="6">
        <f>IF($A1132&gt;DataEnd,NA(),IFERROR(INDEX('iBoxx inputs'!B:B,MATCH($A1132,'iBoxx inputs'!$A:$A,0)),D1131))</f>
        <v>6.1506774656076404</v>
      </c>
      <c r="E1132" s="6">
        <f>IF($A1132&gt;DataEnd,NA(),IFERROR(INDEX('iBoxx inputs'!C:C,MATCH($A1132,'iBoxx inputs'!$A:$A,0)),E1131))</f>
        <v>6.7740040896482796</v>
      </c>
      <c r="F1132" s="6">
        <f>IF($A1132&gt;DataEnd,NA(),IFERROR(INDEX('Bank of England inputs'!D:D,MATCH($A1132,'Bank of England inputs'!$A:$A,0),0),F1131))</f>
        <v>2.6292640015638913</v>
      </c>
      <c r="H1132" s="5">
        <f t="shared" si="52"/>
        <v>37432</v>
      </c>
      <c r="I1132" s="6">
        <f t="shared" si="53"/>
        <v>6.4623407776279596</v>
      </c>
      <c r="J1132" s="6">
        <f t="shared" si="51"/>
        <v>3.7348769996106146</v>
      </c>
    </row>
    <row r="1133" spans="1:10" x14ac:dyDescent="0.2">
      <c r="A1133" s="5">
        <f>IF(AND(dateA=1,A1132&lt;DataEnd),'iBoxx inputs'!A1137,IF(AND(dateA=2,A1132&lt;DataEnd),'Bank of England inputs'!A1137,IF(dateA=3,A1132+1,IF(dateA=4,WORKDAY(A1132,1,),WORKDAY(A1132,1,holidayQ)))))</f>
        <v>37433</v>
      </c>
      <c r="B1133" s="35">
        <f>MATCH(A1133,'iBoxx inputs'!A:A,0)</f>
        <v>1190</v>
      </c>
      <c r="C1133" s="35">
        <f>MATCH(A1133,'Bank of England inputs'!A:A,0)</f>
        <v>1137</v>
      </c>
      <c r="D1133" s="6">
        <f>IF($A1133&gt;DataEnd,NA(),IFERROR(INDEX('iBoxx inputs'!B:B,MATCH($A1133,'iBoxx inputs'!$A:$A,0)),D1132))</f>
        <v>6.1005254036652001</v>
      </c>
      <c r="E1133" s="6">
        <f>IF($A1133&gt;DataEnd,NA(),IFERROR(INDEX('iBoxx inputs'!C:C,MATCH($A1133,'iBoxx inputs'!$A:$A,0)),E1132))</f>
        <v>6.7429477414048797</v>
      </c>
      <c r="F1133" s="6">
        <f>IF($A1133&gt;DataEnd,NA(),IFERROR(INDEX('Bank of England inputs'!D:D,MATCH($A1133,'Bank of England inputs'!$A:$A,0),0),F1132))</f>
        <v>2.5713727023856103</v>
      </c>
      <c r="H1133" s="5">
        <f t="shared" si="52"/>
        <v>37433</v>
      </c>
      <c r="I1133" s="6">
        <f t="shared" si="53"/>
        <v>6.4217365725350399</v>
      </c>
      <c r="J1133" s="6">
        <f t="shared" si="51"/>
        <v>3.7538386868638307</v>
      </c>
    </row>
    <row r="1134" spans="1:10" x14ac:dyDescent="0.2">
      <c r="A1134" s="5">
        <f>IF(AND(dateA=1,A1133&lt;DataEnd),'iBoxx inputs'!A1138,IF(AND(dateA=2,A1133&lt;DataEnd),'Bank of England inputs'!A1138,IF(dateA=3,A1133+1,IF(dateA=4,WORKDAY(A1133,1,),WORKDAY(A1133,1,holidayQ)))))</f>
        <v>37434</v>
      </c>
      <c r="B1134" s="35">
        <f>MATCH(A1134,'iBoxx inputs'!A:A,0)</f>
        <v>1191</v>
      </c>
      <c r="C1134" s="35">
        <f>MATCH(A1134,'Bank of England inputs'!A:A,0)</f>
        <v>1138</v>
      </c>
      <c r="D1134" s="6">
        <f>IF($A1134&gt;DataEnd,NA(),IFERROR(INDEX('iBoxx inputs'!B:B,MATCH($A1134,'iBoxx inputs'!$A:$A,0)),D1133))</f>
        <v>6.0946133801086297</v>
      </c>
      <c r="E1134" s="6">
        <f>IF($A1134&gt;DataEnd,NA(),IFERROR(INDEX('iBoxx inputs'!C:C,MATCH($A1134,'iBoxx inputs'!$A:$A,0)),E1133))</f>
        <v>6.7384433022651402</v>
      </c>
      <c r="F1134" s="6">
        <f>IF($A1134&gt;DataEnd,NA(),IFERROR(INDEX('Bank of England inputs'!D:D,MATCH($A1134,'Bank of England inputs'!$A:$A,0),0),F1133))</f>
        <v>2.5713727023856103</v>
      </c>
      <c r="H1134" s="5">
        <f t="shared" si="52"/>
        <v>37434</v>
      </c>
      <c r="I1134" s="6">
        <f t="shared" si="53"/>
        <v>6.4165283411868845</v>
      </c>
      <c r="J1134" s="6">
        <f t="shared" si="51"/>
        <v>3.7487610212238565</v>
      </c>
    </row>
    <row r="1135" spans="1:10" x14ac:dyDescent="0.2">
      <c r="A1135" s="5">
        <f>IF(AND(dateA=1,A1134&lt;DataEnd),'iBoxx inputs'!A1139,IF(AND(dateA=2,A1134&lt;DataEnd),'Bank of England inputs'!A1139,IF(dateA=3,A1134+1,IF(dateA=4,WORKDAY(A1134,1,),WORKDAY(A1134,1,holidayQ)))))</f>
        <v>37435</v>
      </c>
      <c r="B1135" s="35">
        <f>MATCH(A1135,'iBoxx inputs'!A:A,0)</f>
        <v>1192</v>
      </c>
      <c r="C1135" s="35">
        <f>MATCH(A1135,'Bank of England inputs'!A:A,0)</f>
        <v>1139</v>
      </c>
      <c r="D1135" s="6">
        <f>IF($A1135&gt;DataEnd,NA(),IFERROR(INDEX('iBoxx inputs'!B:B,MATCH($A1135,'iBoxx inputs'!$A:$A,0)),D1134))</f>
        <v>6.1711597504003803</v>
      </c>
      <c r="E1135" s="6">
        <f>IF($A1135&gt;DataEnd,NA(),IFERROR(INDEX('iBoxx inputs'!C:C,MATCH($A1135,'iBoxx inputs'!$A:$A,0)),E1134))</f>
        <v>6.7853584479707996</v>
      </c>
      <c r="F1135" s="6">
        <f>IF($A1135&gt;DataEnd,NA(),IFERROR(INDEX('Bank of England inputs'!D:D,MATCH($A1135,'Bank of England inputs'!$A:$A,0),0),F1134))</f>
        <v>2.5999413547062922</v>
      </c>
      <c r="H1135" s="5">
        <f t="shared" si="52"/>
        <v>37435</v>
      </c>
      <c r="I1135" s="6">
        <f t="shared" si="53"/>
        <v>6.47825909918559</v>
      </c>
      <c r="J1135" s="6">
        <f t="shared" si="51"/>
        <v>3.7800389486298824</v>
      </c>
    </row>
    <row r="1136" spans="1:10" x14ac:dyDescent="0.2">
      <c r="A1136" s="5">
        <f>IF(AND(dateA=1,A1135&lt;DataEnd),'iBoxx inputs'!A1140,IF(AND(dateA=2,A1135&lt;DataEnd),'Bank of England inputs'!A1140,IF(dateA=3,A1135+1,IF(dateA=4,WORKDAY(A1135,1,),WORKDAY(A1135,1,holidayQ)))))</f>
        <v>37438</v>
      </c>
      <c r="B1136" s="35">
        <f>MATCH(A1136,'iBoxx inputs'!A:A,0)</f>
        <v>1194</v>
      </c>
      <c r="C1136" s="35">
        <f>MATCH(A1136,'Bank of England inputs'!A:A,0)</f>
        <v>1140</v>
      </c>
      <c r="D1136" s="6">
        <f>IF($A1136&gt;DataEnd,NA(),IFERROR(INDEX('iBoxx inputs'!B:B,MATCH($A1136,'iBoxx inputs'!$A:$A,0)),D1135))</f>
        <v>6.1509666378650003</v>
      </c>
      <c r="E1136" s="6">
        <f>IF($A1136&gt;DataEnd,NA(),IFERROR(INDEX('iBoxx inputs'!C:C,MATCH($A1136,'iBoxx inputs'!$A:$A,0)),E1135))</f>
        <v>6.6687252129023902</v>
      </c>
      <c r="F1136" s="6">
        <f>IF($A1136&gt;DataEnd,NA(),IFERROR(INDEX('Bank of England inputs'!D:D,MATCH($A1136,'Bank of England inputs'!$A:$A,0),0),F1135))</f>
        <v>2.5796365057650927</v>
      </c>
      <c r="H1136" s="5">
        <f t="shared" si="52"/>
        <v>37438</v>
      </c>
      <c r="I1136" s="6">
        <f t="shared" si="53"/>
        <v>6.4098459253836957</v>
      </c>
      <c r="J1136" s="6">
        <f t="shared" si="51"/>
        <v>3.7338886645434055</v>
      </c>
    </row>
    <row r="1137" spans="1:10" x14ac:dyDescent="0.2">
      <c r="A1137" s="5">
        <f>IF(AND(dateA=1,A1136&lt;DataEnd),'iBoxx inputs'!A1141,IF(AND(dateA=2,A1136&lt;DataEnd),'Bank of England inputs'!A1141,IF(dateA=3,A1136+1,IF(dateA=4,WORKDAY(A1136,1,),WORKDAY(A1136,1,holidayQ)))))</f>
        <v>37439</v>
      </c>
      <c r="B1137" s="35">
        <f>MATCH(A1137,'iBoxx inputs'!A:A,0)</f>
        <v>1195</v>
      </c>
      <c r="C1137" s="35">
        <f>MATCH(A1137,'Bank of England inputs'!A:A,0)</f>
        <v>1141</v>
      </c>
      <c r="D1137" s="6">
        <f>IF($A1137&gt;DataEnd,NA(),IFERROR(INDEX('iBoxx inputs'!B:B,MATCH($A1137,'iBoxx inputs'!$A:$A,0)),D1136))</f>
        <v>6.1413436414642497</v>
      </c>
      <c r="E1137" s="6">
        <f>IF($A1137&gt;DataEnd,NA(),IFERROR(INDEX('iBoxx inputs'!C:C,MATCH($A1137,'iBoxx inputs'!$A:$A,0)),E1136))</f>
        <v>6.6698081452691804</v>
      </c>
      <c r="F1137" s="6">
        <f>IF($A1137&gt;DataEnd,NA(),IFERROR(INDEX('Bank of England inputs'!D:D,MATCH($A1137,'Bank of England inputs'!$A:$A,0),0),F1136))</f>
        <v>2.5798885957197371</v>
      </c>
      <c r="H1137" s="5">
        <f t="shared" si="52"/>
        <v>37439</v>
      </c>
      <c r="I1137" s="6">
        <f t="shared" si="53"/>
        <v>6.4055758933667146</v>
      </c>
      <c r="J1137" s="6">
        <f t="shared" si="51"/>
        <v>3.7294710981062851</v>
      </c>
    </row>
    <row r="1138" spans="1:10" x14ac:dyDescent="0.2">
      <c r="A1138" s="5">
        <f>IF(AND(dateA=1,A1137&lt;DataEnd),'iBoxx inputs'!A1142,IF(AND(dateA=2,A1137&lt;DataEnd),'Bank of England inputs'!A1142,IF(dateA=3,A1137+1,IF(dateA=4,WORKDAY(A1137,1,),WORKDAY(A1137,1,holidayQ)))))</f>
        <v>37440</v>
      </c>
      <c r="B1138" s="35">
        <f>MATCH(A1138,'iBoxx inputs'!A:A,0)</f>
        <v>1196</v>
      </c>
      <c r="C1138" s="35">
        <f>MATCH(A1138,'Bank of England inputs'!A:A,0)</f>
        <v>1142</v>
      </c>
      <c r="D1138" s="6">
        <f>IF($A1138&gt;DataEnd,NA(),IFERROR(INDEX('iBoxx inputs'!B:B,MATCH($A1138,'iBoxx inputs'!$A:$A,0)),D1137))</f>
        <v>6.1859734701267799</v>
      </c>
      <c r="E1138" s="6">
        <f>IF($A1138&gt;DataEnd,NA(),IFERROR(INDEX('iBoxx inputs'!C:C,MATCH($A1138,'iBoxx inputs'!$A:$A,0)),E1137))</f>
        <v>6.7110199918829698</v>
      </c>
      <c r="F1138" s="6">
        <f>IF($A1138&gt;DataEnd,NA(),IFERROR(INDEX('Bank of England inputs'!D:D,MATCH($A1138,'Bank of England inputs'!$A:$A,0),0),F1137))</f>
        <v>2.5991792065663377</v>
      </c>
      <c r="H1138" s="5">
        <f t="shared" si="52"/>
        <v>37440</v>
      </c>
      <c r="I1138" s="6">
        <f t="shared" si="53"/>
        <v>6.4484967310048749</v>
      </c>
      <c r="J1138" s="6">
        <f t="shared" si="51"/>
        <v>3.7518014804860833</v>
      </c>
    </row>
    <row r="1139" spans="1:10" x14ac:dyDescent="0.2">
      <c r="A1139" s="5">
        <f>IF(AND(dateA=1,A1138&lt;DataEnd),'iBoxx inputs'!A1143,IF(AND(dateA=2,A1138&lt;DataEnd),'Bank of England inputs'!A1143,IF(dateA=3,A1138+1,IF(dateA=4,WORKDAY(A1138,1,),WORKDAY(A1138,1,holidayQ)))))</f>
        <v>37441</v>
      </c>
      <c r="B1139" s="35">
        <f>MATCH(A1139,'iBoxx inputs'!A:A,0)</f>
        <v>1197</v>
      </c>
      <c r="C1139" s="35">
        <f>MATCH(A1139,'Bank of England inputs'!A:A,0)</f>
        <v>1143</v>
      </c>
      <c r="D1139" s="6">
        <f>IF($A1139&gt;DataEnd,NA(),IFERROR(INDEX('iBoxx inputs'!B:B,MATCH($A1139,'iBoxx inputs'!$A:$A,0)),D1138))</f>
        <v>6.2272591808116102</v>
      </c>
      <c r="E1139" s="6">
        <f>IF($A1139&gt;DataEnd,NA(),IFERROR(INDEX('iBoxx inputs'!C:C,MATCH($A1139,'iBoxx inputs'!$A:$A,0)),E1138))</f>
        <v>6.7520076943284897</v>
      </c>
      <c r="F1139" s="6">
        <f>IF($A1139&gt;DataEnd,NA(),IFERROR(INDEX('Bank of England inputs'!D:D,MATCH($A1139,'Bank of England inputs'!$A:$A,0),0),F1138))</f>
        <v>2.6184660478749233</v>
      </c>
      <c r="H1139" s="5">
        <f t="shared" si="52"/>
        <v>37441</v>
      </c>
      <c r="I1139" s="6">
        <f t="shared" si="53"/>
        <v>6.48963343757005</v>
      </c>
      <c r="J1139" s="6">
        <f t="shared" si="51"/>
        <v>3.7723886730962164</v>
      </c>
    </row>
    <row r="1140" spans="1:10" x14ac:dyDescent="0.2">
      <c r="A1140" s="5">
        <f>IF(AND(dateA=1,A1139&lt;DataEnd),'iBoxx inputs'!A1144,IF(AND(dateA=2,A1139&lt;DataEnd),'Bank of England inputs'!A1144,IF(dateA=3,A1139+1,IF(dateA=4,WORKDAY(A1139,1,),WORKDAY(A1139,1,holidayQ)))))</f>
        <v>37442</v>
      </c>
      <c r="B1140" s="35">
        <f>MATCH(A1140,'iBoxx inputs'!A:A,0)</f>
        <v>1198</v>
      </c>
      <c r="C1140" s="35">
        <f>MATCH(A1140,'Bank of England inputs'!A:A,0)</f>
        <v>1144</v>
      </c>
      <c r="D1140" s="6">
        <f>IF($A1140&gt;DataEnd,NA(),IFERROR(INDEX('iBoxx inputs'!B:B,MATCH($A1140,'iBoxx inputs'!$A:$A,0)),D1139))</f>
        <v>6.2743773577075101</v>
      </c>
      <c r="E1140" s="6">
        <f>IF($A1140&gt;DataEnd,NA(),IFERROR(INDEX('iBoxx inputs'!C:C,MATCH($A1140,'iBoxx inputs'!$A:$A,0)),E1139))</f>
        <v>6.8028216605444296</v>
      </c>
      <c r="F1140" s="6">
        <f>IF($A1140&gt;DataEnd,NA(),IFERROR(INDEX('Bank of England inputs'!D:D,MATCH($A1140,'Bank of England inputs'!$A:$A,0),0),F1139))</f>
        <v>2.6372338347333324</v>
      </c>
      <c r="H1140" s="5">
        <f t="shared" si="52"/>
        <v>37442</v>
      </c>
      <c r="I1140" s="6">
        <f t="shared" si="53"/>
        <v>6.5385995091259694</v>
      </c>
      <c r="J1140" s="6">
        <f t="shared" si="51"/>
        <v>3.8011212194929422</v>
      </c>
    </row>
    <row r="1141" spans="1:10" x14ac:dyDescent="0.2">
      <c r="A1141" s="5">
        <f>IF(AND(dateA=1,A1140&lt;DataEnd),'iBoxx inputs'!A1145,IF(AND(dateA=2,A1140&lt;DataEnd),'Bank of England inputs'!A1145,IF(dateA=3,A1140+1,IF(dateA=4,WORKDAY(A1140,1,),WORKDAY(A1140,1,holidayQ)))))</f>
        <v>37445</v>
      </c>
      <c r="B1141" s="35">
        <f>MATCH(A1141,'iBoxx inputs'!A:A,0)</f>
        <v>1199</v>
      </c>
      <c r="C1141" s="35">
        <f>MATCH(A1141,'Bank of England inputs'!A:A,0)</f>
        <v>1145</v>
      </c>
      <c r="D1141" s="6">
        <f>IF($A1141&gt;DataEnd,NA(),IFERROR(INDEX('iBoxx inputs'!B:B,MATCH($A1141,'iBoxx inputs'!$A:$A,0)),D1140))</f>
        <v>6.28978075304064</v>
      </c>
      <c r="E1141" s="6">
        <f>IF($A1141&gt;DataEnd,NA(),IFERROR(INDEX('iBoxx inputs'!C:C,MATCH($A1141,'iBoxx inputs'!$A:$A,0)),E1140))</f>
        <v>6.8010141997537703</v>
      </c>
      <c r="F1141" s="6">
        <f>IF($A1141&gt;DataEnd,NA(),IFERROR(INDEX('Bank of England inputs'!D:D,MATCH($A1141,'Bank of England inputs'!$A:$A,0),0),F1140))</f>
        <v>2.6467428459810538</v>
      </c>
      <c r="H1141" s="5">
        <f t="shared" si="52"/>
        <v>37445</v>
      </c>
      <c r="I1141" s="6">
        <f t="shared" si="53"/>
        <v>6.5453974763972056</v>
      </c>
      <c r="J1141" s="6">
        <f t="shared" si="51"/>
        <v>3.7981279506023702</v>
      </c>
    </row>
    <row r="1142" spans="1:10" x14ac:dyDescent="0.2">
      <c r="A1142" s="5">
        <f>IF(AND(dateA=1,A1141&lt;DataEnd),'iBoxx inputs'!A1146,IF(AND(dateA=2,A1141&lt;DataEnd),'Bank of England inputs'!A1146,IF(dateA=3,A1141+1,IF(dateA=4,WORKDAY(A1141,1,),WORKDAY(A1141,1,holidayQ)))))</f>
        <v>37446</v>
      </c>
      <c r="B1142" s="35">
        <f>MATCH(A1142,'iBoxx inputs'!A:A,0)</f>
        <v>1200</v>
      </c>
      <c r="C1142" s="35">
        <f>MATCH(A1142,'Bank of England inputs'!A:A,0)</f>
        <v>1146</v>
      </c>
      <c r="D1142" s="6">
        <f>IF($A1142&gt;DataEnd,NA(),IFERROR(INDEX('iBoxx inputs'!B:B,MATCH($A1142,'iBoxx inputs'!$A:$A,0)),D1141))</f>
        <v>6.2910654224370797</v>
      </c>
      <c r="E1142" s="6">
        <f>IF($A1142&gt;DataEnd,NA(),IFERROR(INDEX('iBoxx inputs'!C:C,MATCH($A1142,'iBoxx inputs'!$A:$A,0)),E1141))</f>
        <v>6.8001364382255103</v>
      </c>
      <c r="F1142" s="6">
        <f>IF($A1142&gt;DataEnd,NA(),IFERROR(INDEX('Bank of England inputs'!D:D,MATCH($A1142,'Bank of England inputs'!$A:$A,0),0),F1141))</f>
        <v>2.6667969131581426</v>
      </c>
      <c r="H1142" s="5">
        <f t="shared" si="52"/>
        <v>37446</v>
      </c>
      <c r="I1142" s="6">
        <f t="shared" si="53"/>
        <v>6.545600930331295</v>
      </c>
      <c r="J1142" s="6">
        <f t="shared" si="51"/>
        <v>3.7780510679164214</v>
      </c>
    </row>
    <row r="1143" spans="1:10" x14ac:dyDescent="0.2">
      <c r="A1143" s="5">
        <f>IF(AND(dateA=1,A1142&lt;DataEnd),'iBoxx inputs'!A1147,IF(AND(dateA=2,A1142&lt;DataEnd),'Bank of England inputs'!A1147,IF(dateA=3,A1142+1,IF(dateA=4,WORKDAY(A1142,1,),WORKDAY(A1142,1,holidayQ)))))</f>
        <v>37447</v>
      </c>
      <c r="B1143" s="35">
        <f>MATCH(A1143,'iBoxx inputs'!A:A,0)</f>
        <v>1201</v>
      </c>
      <c r="C1143" s="35">
        <f>MATCH(A1143,'Bank of England inputs'!A:A,0)</f>
        <v>1147</v>
      </c>
      <c r="D1143" s="6">
        <f>IF($A1143&gt;DataEnd,NA(),IFERROR(INDEX('iBoxx inputs'!B:B,MATCH($A1143,'iBoxx inputs'!$A:$A,0)),D1142))</f>
        <v>6.2211550110826099</v>
      </c>
      <c r="E1143" s="6">
        <f>IF($A1143&gt;DataEnd,NA(),IFERROR(INDEX('iBoxx inputs'!C:C,MATCH($A1143,'iBoxx inputs'!$A:$A,0)),E1142))</f>
        <v>6.7196678471903404</v>
      </c>
      <c r="F1143" s="6">
        <f>IF($A1143&gt;DataEnd,NA(),IFERROR(INDEX('Bank of England inputs'!D:D,MATCH($A1143,'Bank of England inputs'!$A:$A,0),0),F1142))</f>
        <v>2.5380710659898442</v>
      </c>
      <c r="H1143" s="5">
        <f t="shared" si="52"/>
        <v>37447</v>
      </c>
      <c r="I1143" s="6">
        <f t="shared" si="53"/>
        <v>6.4704114291364752</v>
      </c>
      <c r="J1143" s="6">
        <f t="shared" si="51"/>
        <v>3.835005205642994</v>
      </c>
    </row>
    <row r="1144" spans="1:10" x14ac:dyDescent="0.2">
      <c r="A1144" s="5">
        <f>IF(AND(dateA=1,A1143&lt;DataEnd),'iBoxx inputs'!A1148,IF(AND(dateA=2,A1143&lt;DataEnd),'Bank of England inputs'!A1148,IF(dateA=3,A1143+1,IF(dateA=4,WORKDAY(A1143,1,),WORKDAY(A1143,1,holidayQ)))))</f>
        <v>37448</v>
      </c>
      <c r="B1144" s="35">
        <f>MATCH(A1144,'iBoxx inputs'!A:A,0)</f>
        <v>1202</v>
      </c>
      <c r="C1144" s="35">
        <f>MATCH(A1144,'Bank of England inputs'!A:A,0)</f>
        <v>1148</v>
      </c>
      <c r="D1144" s="6">
        <f>IF($A1144&gt;DataEnd,NA(),IFERROR(INDEX('iBoxx inputs'!B:B,MATCH($A1144,'iBoxx inputs'!$A:$A,0)),D1143))</f>
        <v>6.1455927836719804</v>
      </c>
      <c r="E1144" s="6">
        <f>IF($A1144&gt;DataEnd,NA(),IFERROR(INDEX('iBoxx inputs'!C:C,MATCH($A1144,'iBoxx inputs'!$A:$A,0)),E1143))</f>
        <v>6.6509389998874404</v>
      </c>
      <c r="F1144" s="6">
        <f>IF($A1144&gt;DataEnd,NA(),IFERROR(INDEX('Bank of England inputs'!D:D,MATCH($A1144,'Bank of England inputs'!$A:$A,0),0),F1143))</f>
        <v>2.5100107432366459</v>
      </c>
      <c r="H1144" s="5">
        <f t="shared" si="52"/>
        <v>37448</v>
      </c>
      <c r="I1144" s="6">
        <f t="shared" si="53"/>
        <v>6.3982658917797099</v>
      </c>
      <c r="J1144" s="6">
        <f t="shared" si="51"/>
        <v>3.7930492059768062</v>
      </c>
    </row>
    <row r="1145" spans="1:10" x14ac:dyDescent="0.2">
      <c r="A1145" s="5">
        <f>IF(AND(dateA=1,A1144&lt;DataEnd),'iBoxx inputs'!A1149,IF(AND(dateA=2,A1144&lt;DataEnd),'Bank of England inputs'!A1149,IF(dateA=3,A1144+1,IF(dateA=4,WORKDAY(A1144,1,),WORKDAY(A1144,1,holidayQ)))))</f>
        <v>37449</v>
      </c>
      <c r="B1145" s="35">
        <f>MATCH(A1145,'iBoxx inputs'!A:A,0)</f>
        <v>1203</v>
      </c>
      <c r="C1145" s="35">
        <f>MATCH(A1145,'Bank of England inputs'!A:A,0)</f>
        <v>1149</v>
      </c>
      <c r="D1145" s="6">
        <f>IF($A1145&gt;DataEnd,NA(),IFERROR(INDEX('iBoxx inputs'!B:B,MATCH($A1145,'iBoxx inputs'!$A:$A,0)),D1144))</f>
        <v>6.1068656187348704</v>
      </c>
      <c r="E1145" s="6">
        <f>IF($A1145&gt;DataEnd,NA(),IFERROR(INDEX('iBoxx inputs'!C:C,MATCH($A1145,'iBoxx inputs'!$A:$A,0)),E1144))</f>
        <v>6.6111101926598002</v>
      </c>
      <c r="F1145" s="6">
        <f>IF($A1145&gt;DataEnd,NA(),IFERROR(INDEX('Bank of England inputs'!D:D,MATCH($A1145,'Bank of England inputs'!$A:$A,0),0),F1144))</f>
        <v>2.52076209086467</v>
      </c>
      <c r="H1145" s="5">
        <f t="shared" si="52"/>
        <v>37449</v>
      </c>
      <c r="I1145" s="6">
        <f t="shared" si="53"/>
        <v>6.3589879056973349</v>
      </c>
      <c r="J1145" s="6">
        <f t="shared" si="51"/>
        <v>3.7438522076443714</v>
      </c>
    </row>
    <row r="1146" spans="1:10" x14ac:dyDescent="0.2">
      <c r="A1146" s="5">
        <f>IF(AND(dateA=1,A1145&lt;DataEnd),'iBoxx inputs'!A1150,IF(AND(dateA=2,A1145&lt;DataEnd),'Bank of England inputs'!A1150,IF(dateA=3,A1145+1,IF(dateA=4,WORKDAY(A1145,1,),WORKDAY(A1145,1,holidayQ)))))</f>
        <v>37452</v>
      </c>
      <c r="B1146" s="35">
        <f>MATCH(A1146,'iBoxx inputs'!A:A,0)</f>
        <v>1204</v>
      </c>
      <c r="C1146" s="35">
        <f>MATCH(A1146,'Bank of England inputs'!A:A,0)</f>
        <v>1150</v>
      </c>
      <c r="D1146" s="6">
        <f>IF($A1146&gt;DataEnd,NA(),IFERROR(INDEX('iBoxx inputs'!B:B,MATCH($A1146,'iBoxx inputs'!$A:$A,0)),D1145))</f>
        <v>6.0640144171984298</v>
      </c>
      <c r="E1146" s="6">
        <f>IF($A1146&gt;DataEnd,NA(),IFERROR(INDEX('iBoxx inputs'!C:C,MATCH($A1146,'iBoxx inputs'!$A:$A,0)),E1145))</f>
        <v>6.5703067563709103</v>
      </c>
      <c r="F1146" s="6">
        <f>IF($A1146&gt;DataEnd,NA(),IFERROR(INDEX('Bank of England inputs'!D:D,MATCH($A1146,'Bank of England inputs'!$A:$A,0),0),F1145))</f>
        <v>2.4914509037615939</v>
      </c>
      <c r="H1146" s="5">
        <f t="shared" si="52"/>
        <v>37452</v>
      </c>
      <c r="I1146" s="6">
        <f t="shared" si="53"/>
        <v>6.3171605867846701</v>
      </c>
      <c r="J1146" s="6">
        <f t="shared" si="51"/>
        <v>3.7327110205663594</v>
      </c>
    </row>
    <row r="1147" spans="1:10" x14ac:dyDescent="0.2">
      <c r="A1147" s="5">
        <f>IF(AND(dateA=1,A1146&lt;DataEnd),'iBoxx inputs'!A1151,IF(AND(dateA=2,A1146&lt;DataEnd),'Bank of England inputs'!A1151,IF(dateA=3,A1146+1,IF(dateA=4,WORKDAY(A1146,1,),WORKDAY(A1146,1,holidayQ)))))</f>
        <v>37453</v>
      </c>
      <c r="B1147" s="35">
        <f>MATCH(A1147,'iBoxx inputs'!A:A,0)</f>
        <v>1205</v>
      </c>
      <c r="C1147" s="35">
        <f>MATCH(A1147,'Bank of England inputs'!A:A,0)</f>
        <v>1151</v>
      </c>
      <c r="D1147" s="6">
        <f>IF($A1147&gt;DataEnd,NA(),IFERROR(INDEX('iBoxx inputs'!B:B,MATCH($A1147,'iBoxx inputs'!$A:$A,0)),D1146))</f>
        <v>6.0875360677162798</v>
      </c>
      <c r="E1147" s="6">
        <f>IF($A1147&gt;DataEnd,NA(),IFERROR(INDEX('iBoxx inputs'!C:C,MATCH($A1147,'iBoxx inputs'!$A:$A,0)),E1146))</f>
        <v>6.5951401030299097</v>
      </c>
      <c r="F1147" s="6">
        <f>IF($A1147&gt;DataEnd,NA(),IFERROR(INDEX('Bank of England inputs'!D:D,MATCH($A1147,'Bank of England inputs'!$A:$A,0),0),F1146))</f>
        <v>2.4711857784723401</v>
      </c>
      <c r="H1147" s="5">
        <f t="shared" si="52"/>
        <v>37453</v>
      </c>
      <c r="I1147" s="6">
        <f t="shared" si="53"/>
        <v>6.3413380853730947</v>
      </c>
      <c r="J1147" s="6">
        <f t="shared" si="51"/>
        <v>3.776820066537967</v>
      </c>
    </row>
    <row r="1148" spans="1:10" x14ac:dyDescent="0.2">
      <c r="A1148" s="5">
        <f>IF(AND(dateA=1,A1147&lt;DataEnd),'iBoxx inputs'!A1152,IF(AND(dateA=2,A1147&lt;DataEnd),'Bank of England inputs'!A1152,IF(dateA=3,A1147+1,IF(dateA=4,WORKDAY(A1147,1,),WORKDAY(A1147,1,holidayQ)))))</f>
        <v>37454</v>
      </c>
      <c r="B1148" s="35">
        <f>MATCH(A1148,'iBoxx inputs'!A:A,0)</f>
        <v>1206</v>
      </c>
      <c r="C1148" s="35">
        <f>MATCH(A1148,'Bank of England inputs'!A:A,0)</f>
        <v>1152</v>
      </c>
      <c r="D1148" s="6">
        <f>IF($A1148&gt;DataEnd,NA(),IFERROR(INDEX('iBoxx inputs'!B:B,MATCH($A1148,'iBoxx inputs'!$A:$A,0)),D1147))</f>
        <v>6.1575176189438503</v>
      </c>
      <c r="E1148" s="6">
        <f>IF($A1148&gt;DataEnd,NA(),IFERROR(INDEX('iBoxx inputs'!C:C,MATCH($A1148,'iBoxx inputs'!$A:$A,0)),E1147))</f>
        <v>6.6614762825258396</v>
      </c>
      <c r="F1148" s="6">
        <f>IF($A1148&gt;DataEnd,NA(),IFERROR(INDEX('Bank of England inputs'!D:D,MATCH($A1148,'Bank of England inputs'!$A:$A,0),0),F1147))</f>
        <v>2.489748096074984</v>
      </c>
      <c r="H1148" s="5">
        <f t="shared" si="52"/>
        <v>37454</v>
      </c>
      <c r="I1148" s="6">
        <f t="shared" si="53"/>
        <v>6.4094969507348445</v>
      </c>
      <c r="J1148" s="6">
        <f t="shared" si="51"/>
        <v>3.8245277478733408</v>
      </c>
    </row>
    <row r="1149" spans="1:10" x14ac:dyDescent="0.2">
      <c r="A1149" s="5">
        <f>IF(AND(dateA=1,A1148&lt;DataEnd),'iBoxx inputs'!A1153,IF(AND(dateA=2,A1148&lt;DataEnd),'Bank of England inputs'!A1153,IF(dateA=3,A1148+1,IF(dateA=4,WORKDAY(A1148,1,),WORKDAY(A1148,1,holidayQ)))))</f>
        <v>37455</v>
      </c>
      <c r="B1149" s="35">
        <f>MATCH(A1149,'iBoxx inputs'!A:A,0)</f>
        <v>1207</v>
      </c>
      <c r="C1149" s="35">
        <f>MATCH(A1149,'Bank of England inputs'!A:A,0)</f>
        <v>1153</v>
      </c>
      <c r="D1149" s="6">
        <f>IF($A1149&gt;DataEnd,NA(),IFERROR(INDEX('iBoxx inputs'!B:B,MATCH($A1149,'iBoxx inputs'!$A:$A,0)),D1148))</f>
        <v>6.1534884773214698</v>
      </c>
      <c r="E1149" s="6">
        <f>IF($A1149&gt;DataEnd,NA(),IFERROR(INDEX('iBoxx inputs'!C:C,MATCH($A1149,'iBoxx inputs'!$A:$A,0)),E1148))</f>
        <v>6.6536430594033904</v>
      </c>
      <c r="F1149" s="6">
        <f>IF($A1149&gt;DataEnd,NA(),IFERROR(INDEX('Bank of England inputs'!D:D,MATCH($A1149,'Bank of England inputs'!$A:$A,0),0),F1148))</f>
        <v>2.4399765762248782</v>
      </c>
      <c r="H1149" s="5">
        <f t="shared" si="52"/>
        <v>37455</v>
      </c>
      <c r="I1149" s="6">
        <f t="shared" si="53"/>
        <v>6.4035657683624301</v>
      </c>
      <c r="J1149" s="6">
        <f t="shared" si="51"/>
        <v>3.8691820562730017</v>
      </c>
    </row>
    <row r="1150" spans="1:10" x14ac:dyDescent="0.2">
      <c r="A1150" s="5">
        <f>IF(AND(dateA=1,A1149&lt;DataEnd),'iBoxx inputs'!A1154,IF(AND(dateA=2,A1149&lt;DataEnd),'Bank of England inputs'!A1154,IF(dateA=3,A1149+1,IF(dateA=4,WORKDAY(A1149,1,),WORKDAY(A1149,1,holidayQ)))))</f>
        <v>37456</v>
      </c>
      <c r="B1150" s="35">
        <f>MATCH(A1150,'iBoxx inputs'!A:A,0)</f>
        <v>1208</v>
      </c>
      <c r="C1150" s="35">
        <f>MATCH(A1150,'Bank of England inputs'!A:A,0)</f>
        <v>1154</v>
      </c>
      <c r="D1150" s="6">
        <f>IF($A1150&gt;DataEnd,NA(),IFERROR(INDEX('iBoxx inputs'!B:B,MATCH($A1150,'iBoxx inputs'!$A:$A,0)),D1149))</f>
        <v>6.1046006531391299</v>
      </c>
      <c r="E1150" s="6">
        <f>IF($A1150&gt;DataEnd,NA(),IFERROR(INDEX('iBoxx inputs'!C:C,MATCH($A1150,'iBoxx inputs'!$A:$A,0)),E1149))</f>
        <v>6.6075445614489103</v>
      </c>
      <c r="F1150" s="6">
        <f>IF($A1150&gt;DataEnd,NA(),IFERROR(INDEX('Bank of England inputs'!D:D,MATCH($A1150,'Bank of England inputs'!$A:$A,0),0),F1149))</f>
        <v>2.4009369510052725</v>
      </c>
      <c r="H1150" s="5">
        <f t="shared" si="52"/>
        <v>37456</v>
      </c>
      <c r="I1150" s="6">
        <f t="shared" si="53"/>
        <v>6.3560726072940206</v>
      </c>
      <c r="J1150" s="6">
        <f t="shared" si="51"/>
        <v>3.8624018237070734</v>
      </c>
    </row>
    <row r="1151" spans="1:10" x14ac:dyDescent="0.2">
      <c r="A1151" s="5">
        <f>IF(AND(dateA=1,A1150&lt;DataEnd),'iBoxx inputs'!A1155,IF(AND(dateA=2,A1150&lt;DataEnd),'Bank of England inputs'!A1155,IF(dateA=3,A1150+1,IF(dateA=4,WORKDAY(A1150,1,),WORKDAY(A1150,1,holidayQ)))))</f>
        <v>37459</v>
      </c>
      <c r="B1151" s="35">
        <f>MATCH(A1151,'iBoxx inputs'!A:A,0)</f>
        <v>1209</v>
      </c>
      <c r="C1151" s="35">
        <f>MATCH(A1151,'Bank of England inputs'!A:A,0)</f>
        <v>1155</v>
      </c>
      <c r="D1151" s="6">
        <f>IF($A1151&gt;DataEnd,NA(),IFERROR(INDEX('iBoxx inputs'!B:B,MATCH($A1151,'iBoxx inputs'!$A:$A,0)),D1150))</f>
        <v>6.08841819469718</v>
      </c>
      <c r="E1151" s="6">
        <f>IF($A1151&gt;DataEnd,NA(),IFERROR(INDEX('iBoxx inputs'!C:C,MATCH($A1151,'iBoxx inputs'!$A:$A,0)),E1150))</f>
        <v>6.6007125814970902</v>
      </c>
      <c r="F1151" s="6">
        <f>IF($A1151&gt;DataEnd,NA(),IFERROR(INDEX('Bank of England inputs'!D:D,MATCH($A1151,'Bank of England inputs'!$A:$A,0),0),F1150))</f>
        <v>2.3716572320905627</v>
      </c>
      <c r="H1151" s="5">
        <f t="shared" si="52"/>
        <v>37459</v>
      </c>
      <c r="I1151" s="6">
        <f t="shared" si="53"/>
        <v>6.3445653880971351</v>
      </c>
      <c r="J1151" s="6">
        <f t="shared" si="51"/>
        <v>3.8808672863422045</v>
      </c>
    </row>
    <row r="1152" spans="1:10" x14ac:dyDescent="0.2">
      <c r="A1152" s="5">
        <f>IF(AND(dateA=1,A1151&lt;DataEnd),'iBoxx inputs'!A1156,IF(AND(dateA=2,A1151&lt;DataEnd),'Bank of England inputs'!A1156,IF(dateA=3,A1151+1,IF(dateA=4,WORKDAY(A1151,1,),WORKDAY(A1151,1,holidayQ)))))</f>
        <v>37460</v>
      </c>
      <c r="B1152" s="35">
        <f>MATCH(A1152,'iBoxx inputs'!A:A,0)</f>
        <v>1210</v>
      </c>
      <c r="C1152" s="35">
        <f>MATCH(A1152,'Bank of England inputs'!A:A,0)</f>
        <v>1156</v>
      </c>
      <c r="D1152" s="6">
        <f>IF($A1152&gt;DataEnd,NA(),IFERROR(INDEX('iBoxx inputs'!B:B,MATCH($A1152,'iBoxx inputs'!$A:$A,0)),D1151))</f>
        <v>6.1041627251016299</v>
      </c>
      <c r="E1152" s="6">
        <f>IF($A1152&gt;DataEnd,NA(),IFERROR(INDEX('iBoxx inputs'!C:C,MATCH($A1152,'iBoxx inputs'!$A:$A,0)),E1151))</f>
        <v>6.6172990713783699</v>
      </c>
      <c r="F1152" s="6">
        <f>IF($A1152&gt;DataEnd,NA(),IFERROR(INDEX('Bank of England inputs'!D:D,MATCH($A1152,'Bank of England inputs'!$A:$A,0),0),F1151))</f>
        <v>2.4411678547016757</v>
      </c>
      <c r="H1152" s="5">
        <f t="shared" si="52"/>
        <v>37460</v>
      </c>
      <c r="I1152" s="6">
        <f t="shared" si="53"/>
        <v>6.3607308982399999</v>
      </c>
      <c r="J1152" s="6">
        <f t="shared" si="51"/>
        <v>3.8261600542251584</v>
      </c>
    </row>
    <row r="1153" spans="1:10" x14ac:dyDescent="0.2">
      <c r="A1153" s="5">
        <f>IF(AND(dateA=1,A1152&lt;DataEnd),'iBoxx inputs'!A1157,IF(AND(dateA=2,A1152&lt;DataEnd),'Bank of England inputs'!A1157,IF(dateA=3,A1152+1,IF(dateA=4,WORKDAY(A1152,1,),WORKDAY(A1152,1,holidayQ)))))</f>
        <v>37461</v>
      </c>
      <c r="B1153" s="35">
        <f>MATCH(A1153,'iBoxx inputs'!A:A,0)</f>
        <v>1211</v>
      </c>
      <c r="C1153" s="35">
        <f>MATCH(A1153,'Bank of England inputs'!A:A,0)</f>
        <v>1157</v>
      </c>
      <c r="D1153" s="6">
        <f>IF($A1153&gt;DataEnd,NA(),IFERROR(INDEX('iBoxx inputs'!B:B,MATCH($A1153,'iBoxx inputs'!$A:$A,0)),D1152))</f>
        <v>6.08443689522207</v>
      </c>
      <c r="E1153" s="6">
        <f>IF($A1153&gt;DataEnd,NA(),IFERROR(INDEX('iBoxx inputs'!C:C,MATCH($A1153,'iBoxx inputs'!$A:$A,0)),E1152))</f>
        <v>6.60367018225356</v>
      </c>
      <c r="F1153" s="6">
        <f>IF($A1153&gt;DataEnd,NA(),IFERROR(INDEX('Bank of England inputs'!D:D,MATCH($A1153,'Bank of England inputs'!$A:$A,0),0),F1152))</f>
        <v>2.3928117980271502</v>
      </c>
      <c r="H1153" s="5">
        <f t="shared" si="52"/>
        <v>37461</v>
      </c>
      <c r="I1153" s="6">
        <f t="shared" si="53"/>
        <v>6.344053538737815</v>
      </c>
      <c r="J1153" s="6">
        <f t="shared" si="51"/>
        <v>3.858905397094281</v>
      </c>
    </row>
    <row r="1154" spans="1:10" x14ac:dyDescent="0.2">
      <c r="A1154" s="5">
        <f>IF(AND(dateA=1,A1153&lt;DataEnd),'iBoxx inputs'!A1158,IF(AND(dateA=2,A1153&lt;DataEnd),'Bank of England inputs'!A1158,IF(dateA=3,A1153+1,IF(dateA=4,WORKDAY(A1153,1,),WORKDAY(A1153,1,holidayQ)))))</f>
        <v>37462</v>
      </c>
      <c r="B1154" s="35">
        <f>MATCH(A1154,'iBoxx inputs'!A:A,0)</f>
        <v>1212</v>
      </c>
      <c r="C1154" s="35">
        <f>MATCH(A1154,'Bank of England inputs'!A:A,0)</f>
        <v>1158</v>
      </c>
      <c r="D1154" s="6">
        <f>IF($A1154&gt;DataEnd,NA(),IFERROR(INDEX('iBoxx inputs'!B:B,MATCH($A1154,'iBoxx inputs'!$A:$A,0)),D1153))</f>
        <v>6.12068222041189</v>
      </c>
      <c r="E1154" s="6">
        <f>IF($A1154&gt;DataEnd,NA(),IFERROR(INDEX('iBoxx inputs'!C:C,MATCH($A1154,'iBoxx inputs'!$A:$A,0)),E1153))</f>
        <v>6.6281356715085096</v>
      </c>
      <c r="F1154" s="6">
        <f>IF($A1154&gt;DataEnd,NA(),IFERROR(INDEX('Bank of England inputs'!D:D,MATCH($A1154,'Bank of England inputs'!$A:$A,0),0),F1153))</f>
        <v>2.4118738404452555</v>
      </c>
      <c r="H1154" s="5">
        <f t="shared" si="52"/>
        <v>37462</v>
      </c>
      <c r="I1154" s="6">
        <f t="shared" si="53"/>
        <v>6.3744089459601998</v>
      </c>
      <c r="J1154" s="6">
        <f t="shared" si="51"/>
        <v>3.8692145323778071</v>
      </c>
    </row>
    <row r="1155" spans="1:10" x14ac:dyDescent="0.2">
      <c r="A1155" s="5">
        <f>IF(AND(dateA=1,A1154&lt;DataEnd),'iBoxx inputs'!A1159,IF(AND(dateA=2,A1154&lt;DataEnd),'Bank of England inputs'!A1159,IF(dateA=3,A1154+1,IF(dateA=4,WORKDAY(A1154,1,),WORKDAY(A1154,1,holidayQ)))))</f>
        <v>37463</v>
      </c>
      <c r="B1155" s="35">
        <f>MATCH(A1155,'iBoxx inputs'!A:A,0)</f>
        <v>1213</v>
      </c>
      <c r="C1155" s="35">
        <f>MATCH(A1155,'Bank of England inputs'!A:A,0)</f>
        <v>1159</v>
      </c>
      <c r="D1155" s="6">
        <f>IF($A1155&gt;DataEnd,NA(),IFERROR(INDEX('iBoxx inputs'!B:B,MATCH($A1155,'iBoxx inputs'!$A:$A,0)),D1154))</f>
        <v>6.1536147588914503</v>
      </c>
      <c r="E1155" s="6">
        <f>IF($A1155&gt;DataEnd,NA(),IFERROR(INDEX('iBoxx inputs'!C:C,MATCH($A1155,'iBoxx inputs'!$A:$A,0)),E1154))</f>
        <v>6.6734516317871</v>
      </c>
      <c r="F1155" s="6">
        <f>IF($A1155&gt;DataEnd,NA(),IFERROR(INDEX('Bank of England inputs'!D:D,MATCH($A1155,'Bank of England inputs'!$A:$A,0),0),F1154))</f>
        <v>2.4314031832828764</v>
      </c>
      <c r="H1155" s="5">
        <f t="shared" si="52"/>
        <v>37463</v>
      </c>
      <c r="I1155" s="6">
        <f t="shared" si="53"/>
        <v>6.4135331953392747</v>
      </c>
      <c r="J1155" s="6">
        <f t="shared" ref="J1155:J1218" si="54">((1+I1155/100)/(1+F1155/100)-1)*100</f>
        <v>3.8876066209218019</v>
      </c>
    </row>
    <row r="1156" spans="1:10" x14ac:dyDescent="0.2">
      <c r="A1156" s="5">
        <f>IF(AND(dateA=1,A1155&lt;DataEnd),'iBoxx inputs'!A1160,IF(AND(dateA=2,A1155&lt;DataEnd),'Bank of England inputs'!A1160,IF(dateA=3,A1155+1,IF(dateA=4,WORKDAY(A1155,1,),WORKDAY(A1155,1,holidayQ)))))</f>
        <v>37466</v>
      </c>
      <c r="B1156" s="35">
        <f>MATCH(A1156,'iBoxx inputs'!A:A,0)</f>
        <v>1214</v>
      </c>
      <c r="C1156" s="35">
        <f>MATCH(A1156,'Bank of England inputs'!A:A,0)</f>
        <v>1160</v>
      </c>
      <c r="D1156" s="6">
        <f>IF($A1156&gt;DataEnd,NA(),IFERROR(INDEX('iBoxx inputs'!B:B,MATCH($A1156,'iBoxx inputs'!$A:$A,0)),D1155))</f>
        <v>6.2337274409712</v>
      </c>
      <c r="E1156" s="6">
        <f>IF($A1156&gt;DataEnd,NA(),IFERROR(INDEX('iBoxx inputs'!C:C,MATCH($A1156,'iBoxx inputs'!$A:$A,0)),E1155))</f>
        <v>6.7585257016819797</v>
      </c>
      <c r="F1156" s="6">
        <f>IF($A1156&gt;DataEnd,NA(),IFERROR(INDEX('Bank of England inputs'!D:D,MATCH($A1156,'Bank of England inputs'!$A:$A,0),0),F1155))</f>
        <v>2.3503023210454499</v>
      </c>
      <c r="H1156" s="5">
        <f t="shared" ref="H1156:H1219" si="55">A1156</f>
        <v>37466</v>
      </c>
      <c r="I1156" s="6">
        <f t="shared" ref="I1156:I1219" si="56">(D1156+E1156)/2</f>
        <v>6.4961265713265899</v>
      </c>
      <c r="J1156" s="6">
        <f t="shared" si="54"/>
        <v>4.0506223785023998</v>
      </c>
    </row>
    <row r="1157" spans="1:10" x14ac:dyDescent="0.2">
      <c r="A1157" s="5">
        <f>IF(AND(dateA=1,A1156&lt;DataEnd),'iBoxx inputs'!A1161,IF(AND(dateA=2,A1156&lt;DataEnd),'Bank of England inputs'!A1161,IF(dateA=3,A1156+1,IF(dateA=4,WORKDAY(A1156,1,),WORKDAY(A1156,1,holidayQ)))))</f>
        <v>37467</v>
      </c>
      <c r="B1157" s="35">
        <f>MATCH(A1157,'iBoxx inputs'!A:A,0)</f>
        <v>1215</v>
      </c>
      <c r="C1157" s="35">
        <f>MATCH(A1157,'Bank of England inputs'!A:A,0)</f>
        <v>1161</v>
      </c>
      <c r="D1157" s="6">
        <f>IF($A1157&gt;DataEnd,NA(),IFERROR(INDEX('iBoxx inputs'!B:B,MATCH($A1157,'iBoxx inputs'!$A:$A,0)),D1156))</f>
        <v>6.2533936087420798</v>
      </c>
      <c r="E1157" s="6">
        <f>IF($A1157&gt;DataEnd,NA(),IFERROR(INDEX('iBoxx inputs'!C:C,MATCH($A1157,'iBoxx inputs'!$A:$A,0)),E1156))</f>
        <v>6.7933298805228297</v>
      </c>
      <c r="F1157" s="6">
        <f>IF($A1157&gt;DataEnd,NA(),IFERROR(INDEX('Bank of England inputs'!D:D,MATCH($A1157,'Bank of England inputs'!$A:$A,0),0),F1156))</f>
        <v>2.3802555848210227</v>
      </c>
      <c r="H1157" s="5">
        <f t="shared" si="55"/>
        <v>37467</v>
      </c>
      <c r="I1157" s="6">
        <f t="shared" si="56"/>
        <v>6.5233617446324548</v>
      </c>
      <c r="J1157" s="6">
        <f t="shared" si="54"/>
        <v>4.0467823958291627</v>
      </c>
    </row>
    <row r="1158" spans="1:10" x14ac:dyDescent="0.2">
      <c r="A1158" s="5">
        <f>IF(AND(dateA=1,A1157&lt;DataEnd),'iBoxx inputs'!A1162,IF(AND(dateA=2,A1157&lt;DataEnd),'Bank of England inputs'!A1162,IF(dateA=3,A1157+1,IF(dateA=4,WORKDAY(A1157,1,),WORKDAY(A1157,1,holidayQ)))))</f>
        <v>37468</v>
      </c>
      <c r="B1158" s="35">
        <f>MATCH(A1158,'iBoxx inputs'!A:A,0)</f>
        <v>1216</v>
      </c>
      <c r="C1158" s="35">
        <f>MATCH(A1158,'Bank of England inputs'!A:A,0)</f>
        <v>1162</v>
      </c>
      <c r="D1158" s="6">
        <f>IF($A1158&gt;DataEnd,NA(),IFERROR(INDEX('iBoxx inputs'!B:B,MATCH($A1158,'iBoxx inputs'!$A:$A,0)),D1157))</f>
        <v>6.2360301574781598</v>
      </c>
      <c r="E1158" s="6">
        <f>IF($A1158&gt;DataEnd,NA(),IFERROR(INDEX('iBoxx inputs'!C:C,MATCH($A1158,'iBoxx inputs'!$A:$A,0)),E1157))</f>
        <v>6.7707699175889697</v>
      </c>
      <c r="F1158" s="6">
        <f>IF($A1158&gt;DataEnd,NA(),IFERROR(INDEX('Bank of England inputs'!D:D,MATCH($A1158,'Bank of England inputs'!$A:$A,0),0),F1157))</f>
        <v>2.3509901473027117</v>
      </c>
      <c r="H1158" s="5">
        <f t="shared" si="55"/>
        <v>37468</v>
      </c>
      <c r="I1158" s="6">
        <f t="shared" si="56"/>
        <v>6.5034000375335648</v>
      </c>
      <c r="J1158" s="6">
        <f t="shared" si="54"/>
        <v>4.0570295258059774</v>
      </c>
    </row>
    <row r="1159" spans="1:10" x14ac:dyDescent="0.2">
      <c r="A1159" s="5">
        <f>IF(AND(dateA=1,A1158&lt;DataEnd),'iBoxx inputs'!A1163,IF(AND(dateA=2,A1158&lt;DataEnd),'Bank of England inputs'!A1163,IF(dateA=3,A1158+1,IF(dateA=4,WORKDAY(A1158,1,),WORKDAY(A1158,1,holidayQ)))))</f>
        <v>37469</v>
      </c>
      <c r="B1159" s="35">
        <f>MATCH(A1159,'iBoxx inputs'!A:A,0)</f>
        <v>1217</v>
      </c>
      <c r="C1159" s="35">
        <f>MATCH(A1159,'Bank of England inputs'!A:A,0)</f>
        <v>1163</v>
      </c>
      <c r="D1159" s="6">
        <f>IF($A1159&gt;DataEnd,NA(),IFERROR(INDEX('iBoxx inputs'!B:B,MATCH($A1159,'iBoxx inputs'!$A:$A,0)),D1158))</f>
        <v>6.18608769580666</v>
      </c>
      <c r="E1159" s="6">
        <f>IF($A1159&gt;DataEnd,NA(),IFERROR(INDEX('iBoxx inputs'!C:C,MATCH($A1159,'iBoxx inputs'!$A:$A,0)),E1158))</f>
        <v>6.73122029894596</v>
      </c>
      <c r="F1159" s="6">
        <f>IF($A1159&gt;DataEnd,NA(),IFERROR(INDEX('Bank of England inputs'!D:D,MATCH($A1159,'Bank of England inputs'!$A:$A,0),0),F1158))</f>
        <v>2.3621278672523172</v>
      </c>
      <c r="H1159" s="5">
        <f t="shared" si="55"/>
        <v>37469</v>
      </c>
      <c r="I1159" s="6">
        <f t="shared" si="56"/>
        <v>6.4586539973763095</v>
      </c>
      <c r="J1159" s="6">
        <f t="shared" si="54"/>
        <v>4.0019939165748308</v>
      </c>
    </row>
    <row r="1160" spans="1:10" x14ac:dyDescent="0.2">
      <c r="A1160" s="5">
        <f>IF(AND(dateA=1,A1159&lt;DataEnd),'iBoxx inputs'!A1164,IF(AND(dateA=2,A1159&lt;DataEnd),'Bank of England inputs'!A1164,IF(dateA=3,A1159+1,IF(dateA=4,WORKDAY(A1159,1,),WORKDAY(A1159,1,holidayQ)))))</f>
        <v>37470</v>
      </c>
      <c r="B1160" s="35">
        <f>MATCH(A1160,'iBoxx inputs'!A:A,0)</f>
        <v>1218</v>
      </c>
      <c r="C1160" s="35">
        <f>MATCH(A1160,'Bank of England inputs'!A:A,0)</f>
        <v>1164</v>
      </c>
      <c r="D1160" s="6">
        <f>IF($A1160&gt;DataEnd,NA(),IFERROR(INDEX('iBoxx inputs'!B:B,MATCH($A1160,'iBoxx inputs'!$A:$A,0)),D1159))</f>
        <v>6.1636958104352697</v>
      </c>
      <c r="E1160" s="6">
        <f>IF($A1160&gt;DataEnd,NA(),IFERROR(INDEX('iBoxx inputs'!C:C,MATCH($A1160,'iBoxx inputs'!$A:$A,0)),E1159))</f>
        <v>6.7006809840808899</v>
      </c>
      <c r="F1160" s="6">
        <f>IF($A1160&gt;DataEnd,NA(),IFERROR(INDEX('Bank of England inputs'!D:D,MATCH($A1160,'Bank of England inputs'!$A:$A,0),0),F1159))</f>
        <v>2.3330730183522164</v>
      </c>
      <c r="H1160" s="5">
        <f t="shared" si="55"/>
        <v>37470</v>
      </c>
      <c r="I1160" s="6">
        <f t="shared" si="56"/>
        <v>6.4321883972580798</v>
      </c>
      <c r="J1160" s="6">
        <f t="shared" si="54"/>
        <v>4.005660396977162</v>
      </c>
    </row>
    <row r="1161" spans="1:10" x14ac:dyDescent="0.2">
      <c r="A1161" s="5">
        <f>IF(AND(dateA=1,A1160&lt;DataEnd),'iBoxx inputs'!A1165,IF(AND(dateA=2,A1160&lt;DataEnd),'Bank of England inputs'!A1165,IF(dateA=3,A1160+1,IF(dateA=4,WORKDAY(A1160,1,),WORKDAY(A1160,1,holidayQ)))))</f>
        <v>37473</v>
      </c>
      <c r="B1161" s="35">
        <f>MATCH(A1161,'iBoxx inputs'!A:A,0)</f>
        <v>1219</v>
      </c>
      <c r="C1161" s="35">
        <f>MATCH(A1161,'Bank of England inputs'!A:A,0)</f>
        <v>1165</v>
      </c>
      <c r="D1161" s="6">
        <f>IF($A1161&gt;DataEnd,NA(),IFERROR(INDEX('iBoxx inputs'!B:B,MATCH($A1161,'iBoxx inputs'!$A:$A,0)),D1160))</f>
        <v>6.0880418837928998</v>
      </c>
      <c r="E1161" s="6">
        <f>IF($A1161&gt;DataEnd,NA(),IFERROR(INDEX('iBoxx inputs'!C:C,MATCH($A1161,'iBoxx inputs'!$A:$A,0)),E1160))</f>
        <v>6.6391682216794301</v>
      </c>
      <c r="F1161" s="6">
        <f>IF($A1161&gt;DataEnd,NA(),IFERROR(INDEX('Bank of England inputs'!D:D,MATCH($A1161,'Bank of England inputs'!$A:$A,0),0),F1160))</f>
        <v>2.2951460103525889</v>
      </c>
      <c r="H1161" s="5">
        <f t="shared" si="55"/>
        <v>37473</v>
      </c>
      <c r="I1161" s="6">
        <f t="shared" si="56"/>
        <v>6.3636050527361654</v>
      </c>
      <c r="J1161" s="6">
        <f t="shared" si="54"/>
        <v>3.9771770226241676</v>
      </c>
    </row>
    <row r="1162" spans="1:10" x14ac:dyDescent="0.2">
      <c r="A1162" s="5">
        <f>IF(AND(dateA=1,A1161&lt;DataEnd),'iBoxx inputs'!A1166,IF(AND(dateA=2,A1161&lt;DataEnd),'Bank of England inputs'!A1166,IF(dateA=3,A1161+1,IF(dateA=4,WORKDAY(A1161,1,),WORKDAY(A1161,1,holidayQ)))))</f>
        <v>37474</v>
      </c>
      <c r="B1162" s="35">
        <f>MATCH(A1162,'iBoxx inputs'!A:A,0)</f>
        <v>1220</v>
      </c>
      <c r="C1162" s="35">
        <f>MATCH(A1162,'Bank of England inputs'!A:A,0)</f>
        <v>1166</v>
      </c>
      <c r="D1162" s="6">
        <f>IF($A1162&gt;DataEnd,NA(),IFERROR(INDEX('iBoxx inputs'!B:B,MATCH($A1162,'iBoxx inputs'!$A:$A,0)),D1161))</f>
        <v>6.16921934592159</v>
      </c>
      <c r="E1162" s="6">
        <f>IF($A1162&gt;DataEnd,NA(),IFERROR(INDEX('iBoxx inputs'!C:C,MATCH($A1162,'iBoxx inputs'!$A:$A,0)),E1161))</f>
        <v>6.7395677231856803</v>
      </c>
      <c r="F1162" s="6">
        <f>IF($A1162&gt;DataEnd,NA(),IFERROR(INDEX('Bank of England inputs'!D:D,MATCH($A1162,'Bank of England inputs'!$A:$A,0),0),F1161))</f>
        <v>2.3142271262572178</v>
      </c>
      <c r="H1162" s="5">
        <f t="shared" si="55"/>
        <v>37474</v>
      </c>
      <c r="I1162" s="6">
        <f t="shared" si="56"/>
        <v>6.4543935345536347</v>
      </c>
      <c r="J1162" s="6">
        <f t="shared" si="54"/>
        <v>4.0465207279407833</v>
      </c>
    </row>
    <row r="1163" spans="1:10" x14ac:dyDescent="0.2">
      <c r="A1163" s="5">
        <f>IF(AND(dateA=1,A1162&lt;DataEnd),'iBoxx inputs'!A1167,IF(AND(dateA=2,A1162&lt;DataEnd),'Bank of England inputs'!A1167,IF(dateA=3,A1162+1,IF(dateA=4,WORKDAY(A1162,1,),WORKDAY(A1162,1,holidayQ)))))</f>
        <v>37475</v>
      </c>
      <c r="B1163" s="35">
        <f>MATCH(A1163,'iBoxx inputs'!A:A,0)</f>
        <v>1221</v>
      </c>
      <c r="C1163" s="35">
        <f>MATCH(A1163,'Bank of England inputs'!A:A,0)</f>
        <v>1167</v>
      </c>
      <c r="D1163" s="6">
        <f>IF($A1163&gt;DataEnd,NA(),IFERROR(INDEX('iBoxx inputs'!B:B,MATCH($A1163,'iBoxx inputs'!$A:$A,0)),D1162))</f>
        <v>6.0950582853714597</v>
      </c>
      <c r="E1163" s="6">
        <f>IF($A1163&gt;DataEnd,NA(),IFERROR(INDEX('iBoxx inputs'!C:C,MATCH($A1163,'iBoxx inputs'!$A:$A,0)),E1162))</f>
        <v>6.6710910516471102</v>
      </c>
      <c r="F1163" s="6">
        <f>IF($A1163&gt;DataEnd,NA(),IFERROR(INDEX('Bank of England inputs'!D:D,MATCH($A1163,'Bank of England inputs'!$A:$A,0),0),F1162))</f>
        <v>2.2161476130039937</v>
      </c>
      <c r="H1163" s="5">
        <f t="shared" si="55"/>
        <v>37475</v>
      </c>
      <c r="I1163" s="6">
        <f t="shared" si="56"/>
        <v>6.383074668509285</v>
      </c>
      <c r="J1163" s="6">
        <f t="shared" si="54"/>
        <v>4.076583937874001</v>
      </c>
    </row>
    <row r="1164" spans="1:10" x14ac:dyDescent="0.2">
      <c r="A1164" s="5">
        <f>IF(AND(dateA=1,A1163&lt;DataEnd),'iBoxx inputs'!A1168,IF(AND(dateA=2,A1163&lt;DataEnd),'Bank of England inputs'!A1168,IF(dateA=3,A1163+1,IF(dateA=4,WORKDAY(A1163,1,),WORKDAY(A1163,1,holidayQ)))))</f>
        <v>37476</v>
      </c>
      <c r="B1164" s="35">
        <f>MATCH(A1164,'iBoxx inputs'!A:A,0)</f>
        <v>1222</v>
      </c>
      <c r="C1164" s="35">
        <f>MATCH(A1164,'Bank of England inputs'!A:A,0)</f>
        <v>1168</v>
      </c>
      <c r="D1164" s="6">
        <f>IF($A1164&gt;DataEnd,NA(),IFERROR(INDEX('iBoxx inputs'!B:B,MATCH($A1164,'iBoxx inputs'!$A:$A,0)),D1163))</f>
        <v>6.0922131230697998</v>
      </c>
      <c r="E1164" s="6">
        <f>IF($A1164&gt;DataEnd,NA(),IFERROR(INDEX('iBoxx inputs'!C:C,MATCH($A1164,'iBoxx inputs'!$A:$A,0)),E1163))</f>
        <v>6.6687559099934903</v>
      </c>
      <c r="F1164" s="6">
        <f>IF($A1164&gt;DataEnd,NA(),IFERROR(INDEX('Bank of England inputs'!D:D,MATCH($A1164,'Bank of England inputs'!$A:$A,0),0),F1163))</f>
        <v>2.2454359074489894</v>
      </c>
      <c r="H1164" s="5">
        <f t="shared" si="55"/>
        <v>37476</v>
      </c>
      <c r="I1164" s="6">
        <f t="shared" si="56"/>
        <v>6.3804845165316451</v>
      </c>
      <c r="J1164" s="6">
        <f t="shared" si="54"/>
        <v>4.0442378404309753</v>
      </c>
    </row>
    <row r="1165" spans="1:10" x14ac:dyDescent="0.2">
      <c r="A1165" s="5">
        <f>IF(AND(dateA=1,A1164&lt;DataEnd),'iBoxx inputs'!A1169,IF(AND(dateA=2,A1164&lt;DataEnd),'Bank of England inputs'!A1169,IF(dateA=3,A1164+1,IF(dateA=4,WORKDAY(A1164,1,),WORKDAY(A1164,1,holidayQ)))))</f>
        <v>37477</v>
      </c>
      <c r="B1165" s="35">
        <f>MATCH(A1165,'iBoxx inputs'!A:A,0)</f>
        <v>1223</v>
      </c>
      <c r="C1165" s="35">
        <f>MATCH(A1165,'Bank of England inputs'!A:A,0)</f>
        <v>1169</v>
      </c>
      <c r="D1165" s="6">
        <f>IF($A1165&gt;DataEnd,NA(),IFERROR(INDEX('iBoxx inputs'!B:B,MATCH($A1165,'iBoxx inputs'!$A:$A,0)),D1164))</f>
        <v>6.0215859204135498</v>
      </c>
      <c r="E1165" s="6">
        <f>IF($A1165&gt;DataEnd,NA(),IFERROR(INDEX('iBoxx inputs'!C:C,MATCH($A1165,'iBoxx inputs'!$A:$A,0)),E1164))</f>
        <v>6.6026840736843697</v>
      </c>
      <c r="F1165" s="6">
        <f>IF($A1165&gt;DataEnd,NA(),IFERROR(INDEX('Bank of England inputs'!D:D,MATCH($A1165,'Bank of England inputs'!$A:$A,0),0),F1164))</f>
        <v>2.2161476130039937</v>
      </c>
      <c r="H1165" s="5">
        <f t="shared" si="55"/>
        <v>37477</v>
      </c>
      <c r="I1165" s="6">
        <f t="shared" si="56"/>
        <v>6.3121349970489593</v>
      </c>
      <c r="J1165" s="6">
        <f t="shared" si="54"/>
        <v>4.0071823089563141</v>
      </c>
    </row>
    <row r="1166" spans="1:10" x14ac:dyDescent="0.2">
      <c r="A1166" s="5">
        <f>IF(AND(dateA=1,A1165&lt;DataEnd),'iBoxx inputs'!A1170,IF(AND(dateA=2,A1165&lt;DataEnd),'Bank of England inputs'!A1170,IF(dateA=3,A1165+1,IF(dateA=4,WORKDAY(A1165,1,),WORKDAY(A1165,1,holidayQ)))))</f>
        <v>37480</v>
      </c>
      <c r="B1166" s="35">
        <f>MATCH(A1166,'iBoxx inputs'!A:A,0)</f>
        <v>1224</v>
      </c>
      <c r="C1166" s="35">
        <f>MATCH(A1166,'Bank of England inputs'!A:A,0)</f>
        <v>1170</v>
      </c>
      <c r="D1166" s="6">
        <f>IF($A1166&gt;DataEnd,NA(),IFERROR(INDEX('iBoxx inputs'!B:B,MATCH($A1166,'iBoxx inputs'!$A:$A,0)),D1165))</f>
        <v>5.9609402260605702</v>
      </c>
      <c r="E1166" s="6">
        <f>IF($A1166&gt;DataEnd,NA(),IFERROR(INDEX('iBoxx inputs'!C:C,MATCH($A1166,'iBoxx inputs'!$A:$A,0)),E1165))</f>
        <v>6.5538090000245104</v>
      </c>
      <c r="F1166" s="6">
        <f>IF($A1166&gt;DataEnd,NA(),IFERROR(INDEX('Bank of England inputs'!D:D,MATCH($A1166,'Bank of England inputs'!$A:$A,0),0),F1165))</f>
        <v>2.2467519781185885</v>
      </c>
      <c r="H1166" s="5">
        <f t="shared" si="55"/>
        <v>37480</v>
      </c>
      <c r="I1166" s="6">
        <f t="shared" si="56"/>
        <v>6.2573746130425398</v>
      </c>
      <c r="J1166" s="6">
        <f t="shared" si="54"/>
        <v>3.9224939250708468</v>
      </c>
    </row>
    <row r="1167" spans="1:10" x14ac:dyDescent="0.2">
      <c r="A1167" s="5">
        <f>IF(AND(dateA=1,A1166&lt;DataEnd),'iBoxx inputs'!A1171,IF(AND(dateA=2,A1166&lt;DataEnd),'Bank of England inputs'!A1171,IF(dateA=3,A1166+1,IF(dateA=4,WORKDAY(A1166,1,),WORKDAY(A1166,1,holidayQ)))))</f>
        <v>37481</v>
      </c>
      <c r="B1167" s="35">
        <f>MATCH(A1167,'iBoxx inputs'!A:A,0)</f>
        <v>1225</v>
      </c>
      <c r="C1167" s="35">
        <f>MATCH(A1167,'Bank of England inputs'!A:A,0)</f>
        <v>1171</v>
      </c>
      <c r="D1167" s="6">
        <f>IF($A1167&gt;DataEnd,NA(),IFERROR(INDEX('iBoxx inputs'!B:B,MATCH($A1167,'iBoxx inputs'!$A:$A,0)),D1166))</f>
        <v>5.9606524000686498</v>
      </c>
      <c r="E1167" s="6">
        <f>IF($A1167&gt;DataEnd,NA(),IFERROR(INDEX('iBoxx inputs'!C:C,MATCH($A1167,'iBoxx inputs'!$A:$A,0)),E1166))</f>
        <v>6.5541893280231998</v>
      </c>
      <c r="F1167" s="6">
        <f>IF($A1167&gt;DataEnd,NA(),IFERROR(INDEX('Bank of England inputs'!D:D,MATCH($A1167,'Bank of England inputs'!$A:$A,0),0),F1166))</f>
        <v>2.2769471318283774</v>
      </c>
      <c r="H1167" s="5">
        <f t="shared" si="55"/>
        <v>37481</v>
      </c>
      <c r="I1167" s="6">
        <f t="shared" si="56"/>
        <v>6.2574208640459243</v>
      </c>
      <c r="J1167" s="6">
        <f t="shared" si="54"/>
        <v>3.8918581790351681</v>
      </c>
    </row>
    <row r="1168" spans="1:10" x14ac:dyDescent="0.2">
      <c r="A1168" s="5">
        <f>IF(AND(dateA=1,A1167&lt;DataEnd),'iBoxx inputs'!A1172,IF(AND(dateA=2,A1167&lt;DataEnd),'Bank of England inputs'!A1172,IF(dateA=3,A1167+1,IF(dateA=4,WORKDAY(A1167,1,),WORKDAY(A1167,1,holidayQ)))))</f>
        <v>37482</v>
      </c>
      <c r="B1168" s="35">
        <f>MATCH(A1168,'iBoxx inputs'!A:A,0)</f>
        <v>1226</v>
      </c>
      <c r="C1168" s="35">
        <f>MATCH(A1168,'Bank of England inputs'!A:A,0)</f>
        <v>1172</v>
      </c>
      <c r="D1168" s="6">
        <f>IF($A1168&gt;DataEnd,NA(),IFERROR(INDEX('iBoxx inputs'!B:B,MATCH($A1168,'iBoxx inputs'!$A:$A,0)),D1167))</f>
        <v>5.8570009672420102</v>
      </c>
      <c r="E1168" s="6">
        <f>IF($A1168&gt;DataEnd,NA(),IFERROR(INDEX('iBoxx inputs'!C:C,MATCH($A1168,'iBoxx inputs'!$A:$A,0)),E1167))</f>
        <v>6.4488903469517496</v>
      </c>
      <c r="F1168" s="6">
        <f>IF($A1168&gt;DataEnd,NA(),IFERROR(INDEX('Bank of England inputs'!D:D,MATCH($A1168,'Bank of England inputs'!$A:$A,0),0),F1167))</f>
        <v>2.2685049379094657</v>
      </c>
      <c r="H1168" s="5">
        <f t="shared" si="55"/>
        <v>37482</v>
      </c>
      <c r="I1168" s="6">
        <f t="shared" si="56"/>
        <v>6.1529456570968799</v>
      </c>
      <c r="J1168" s="6">
        <f t="shared" si="54"/>
        <v>3.7982766263628953</v>
      </c>
    </row>
    <row r="1169" spans="1:10" x14ac:dyDescent="0.2">
      <c r="A1169" s="5">
        <f>IF(AND(dateA=1,A1168&lt;DataEnd),'iBoxx inputs'!A1173,IF(AND(dateA=2,A1168&lt;DataEnd),'Bank of England inputs'!A1173,IF(dateA=3,A1168+1,IF(dateA=4,WORKDAY(A1168,1,),WORKDAY(A1168,1,holidayQ)))))</f>
        <v>37483</v>
      </c>
      <c r="B1169" s="35">
        <f>MATCH(A1169,'iBoxx inputs'!A:A,0)</f>
        <v>1227</v>
      </c>
      <c r="C1169" s="35">
        <f>MATCH(A1169,'Bank of England inputs'!A:A,0)</f>
        <v>1173</v>
      </c>
      <c r="D1169" s="6">
        <f>IF($A1169&gt;DataEnd,NA(),IFERROR(INDEX('iBoxx inputs'!B:B,MATCH($A1169,'iBoxx inputs'!$A:$A,0)),D1168))</f>
        <v>5.95738851231933</v>
      </c>
      <c r="E1169" s="6">
        <f>IF($A1169&gt;DataEnd,NA(),IFERROR(INDEX('iBoxx inputs'!C:C,MATCH($A1169,'iBoxx inputs'!$A:$A,0)),E1168))</f>
        <v>6.5671576914978802</v>
      </c>
      <c r="F1169" s="6">
        <f>IF($A1169&gt;DataEnd,NA(),IFERROR(INDEX('Bank of England inputs'!D:D,MATCH($A1169,'Bank of England inputs'!$A:$A,0),0),F1168))</f>
        <v>2.3956194387405816</v>
      </c>
      <c r="H1169" s="5">
        <f t="shared" si="55"/>
        <v>37483</v>
      </c>
      <c r="I1169" s="6">
        <f t="shared" si="56"/>
        <v>6.2622731019086046</v>
      </c>
      <c r="J1169" s="6">
        <f t="shared" si="54"/>
        <v>3.77619050928375</v>
      </c>
    </row>
    <row r="1170" spans="1:10" x14ac:dyDescent="0.2">
      <c r="A1170" s="5">
        <f>IF(AND(dateA=1,A1169&lt;DataEnd),'iBoxx inputs'!A1174,IF(AND(dateA=2,A1169&lt;DataEnd),'Bank of England inputs'!A1174,IF(dateA=3,A1169+1,IF(dateA=4,WORKDAY(A1169,1,),WORKDAY(A1169,1,holidayQ)))))</f>
        <v>37484</v>
      </c>
      <c r="B1170" s="35">
        <f>MATCH(A1170,'iBoxx inputs'!A:A,0)</f>
        <v>1228</v>
      </c>
      <c r="C1170" s="35">
        <f>MATCH(A1170,'Bank of England inputs'!A:A,0)</f>
        <v>1174</v>
      </c>
      <c r="D1170" s="6">
        <f>IF($A1170&gt;DataEnd,NA(),IFERROR(INDEX('iBoxx inputs'!B:B,MATCH($A1170,'iBoxx inputs'!$A:$A,0)),D1169))</f>
        <v>5.9330109664787596</v>
      </c>
      <c r="E1170" s="6">
        <f>IF($A1170&gt;DataEnd,NA(),IFERROR(INDEX('iBoxx inputs'!C:C,MATCH($A1170,'iBoxx inputs'!$A:$A,0)),E1169))</f>
        <v>6.5485721509533903</v>
      </c>
      <c r="F1170" s="6">
        <f>IF($A1170&gt;DataEnd,NA(),IFERROR(INDEX('Bank of England inputs'!D:D,MATCH($A1170,'Bank of England inputs'!$A:$A,0),0),F1169))</f>
        <v>2.4354460093896746</v>
      </c>
      <c r="H1170" s="5">
        <f t="shared" si="55"/>
        <v>37484</v>
      </c>
      <c r="I1170" s="6">
        <f t="shared" si="56"/>
        <v>6.2407915587160749</v>
      </c>
      <c r="J1170" s="6">
        <f t="shared" si="54"/>
        <v>3.714871851075463</v>
      </c>
    </row>
    <row r="1171" spans="1:10" x14ac:dyDescent="0.2">
      <c r="A1171" s="5">
        <f>IF(AND(dateA=1,A1170&lt;DataEnd),'iBoxx inputs'!A1175,IF(AND(dateA=2,A1170&lt;DataEnd),'Bank of England inputs'!A1175,IF(dateA=3,A1170+1,IF(dateA=4,WORKDAY(A1170,1,),WORKDAY(A1170,1,holidayQ)))))</f>
        <v>37487</v>
      </c>
      <c r="B1171" s="35">
        <f>MATCH(A1171,'iBoxx inputs'!A:A,0)</f>
        <v>1229</v>
      </c>
      <c r="C1171" s="35">
        <f>MATCH(A1171,'Bank of England inputs'!A:A,0)</f>
        <v>1175</v>
      </c>
      <c r="D1171" s="6">
        <f>IF($A1171&gt;DataEnd,NA(),IFERROR(INDEX('iBoxx inputs'!B:B,MATCH($A1171,'iBoxx inputs'!$A:$A,0)),D1170))</f>
        <v>5.9377505928008203</v>
      </c>
      <c r="E1171" s="6">
        <f>IF($A1171&gt;DataEnd,NA(),IFERROR(INDEX('iBoxx inputs'!C:C,MATCH($A1171,'iBoxx inputs'!$A:$A,0)),E1170))</f>
        <v>6.5486445982131096</v>
      </c>
      <c r="F1171" s="6">
        <f>IF($A1171&gt;DataEnd,NA(),IFERROR(INDEX('Bank of England inputs'!D:D,MATCH($A1171,'Bank of England inputs'!$A:$A,0),0),F1170))</f>
        <v>2.4454661058397553</v>
      </c>
      <c r="H1171" s="5">
        <f t="shared" si="55"/>
        <v>37487</v>
      </c>
      <c r="I1171" s="6">
        <f t="shared" si="56"/>
        <v>6.243197595506965</v>
      </c>
      <c r="J1171" s="6">
        <f t="shared" si="54"/>
        <v>3.7070761977339606</v>
      </c>
    </row>
    <row r="1172" spans="1:10" x14ac:dyDescent="0.2">
      <c r="A1172" s="5">
        <f>IF(AND(dateA=1,A1171&lt;DataEnd),'iBoxx inputs'!A1176,IF(AND(dateA=2,A1171&lt;DataEnd),'Bank of England inputs'!A1176,IF(dateA=3,A1171+1,IF(dateA=4,WORKDAY(A1171,1,),WORKDAY(A1171,1,holidayQ)))))</f>
        <v>37488</v>
      </c>
      <c r="B1172" s="35">
        <f>MATCH(A1172,'iBoxx inputs'!A:A,0)</f>
        <v>1230</v>
      </c>
      <c r="C1172" s="35">
        <f>MATCH(A1172,'Bank of England inputs'!A:A,0)</f>
        <v>1176</v>
      </c>
      <c r="D1172" s="6">
        <f>IF($A1172&gt;DataEnd,NA(),IFERROR(INDEX('iBoxx inputs'!B:B,MATCH($A1172,'iBoxx inputs'!$A:$A,0)),D1171))</f>
        <v>5.9034650967548297</v>
      </c>
      <c r="E1172" s="6">
        <f>IF($A1172&gt;DataEnd,NA(),IFERROR(INDEX('iBoxx inputs'!C:C,MATCH($A1172,'iBoxx inputs'!$A:$A,0)),E1171))</f>
        <v>6.5015689277393296</v>
      </c>
      <c r="F1172" s="6">
        <f>IF($A1172&gt;DataEnd,NA(),IFERROR(INDEX('Bank of England inputs'!D:D,MATCH($A1172,'Bank of England inputs'!$A:$A,0),0),F1171))</f>
        <v>2.436160845318458</v>
      </c>
      <c r="H1172" s="5">
        <f t="shared" si="55"/>
        <v>37488</v>
      </c>
      <c r="I1172" s="6">
        <f t="shared" si="56"/>
        <v>6.2025170122470801</v>
      </c>
      <c r="J1172" s="6">
        <f t="shared" si="54"/>
        <v>3.6767837996348973</v>
      </c>
    </row>
    <row r="1173" spans="1:10" x14ac:dyDescent="0.2">
      <c r="A1173" s="5">
        <f>IF(AND(dateA=1,A1172&lt;DataEnd),'iBoxx inputs'!A1177,IF(AND(dateA=2,A1172&lt;DataEnd),'Bank of England inputs'!A1177,IF(dateA=3,A1172+1,IF(dateA=4,WORKDAY(A1172,1,),WORKDAY(A1172,1,holidayQ)))))</f>
        <v>37489</v>
      </c>
      <c r="B1173" s="35">
        <f>MATCH(A1173,'iBoxx inputs'!A:A,0)</f>
        <v>1231</v>
      </c>
      <c r="C1173" s="35">
        <f>MATCH(A1173,'Bank of England inputs'!A:A,0)</f>
        <v>1177</v>
      </c>
      <c r="D1173" s="6">
        <f>IF($A1173&gt;DataEnd,NA(),IFERROR(INDEX('iBoxx inputs'!B:B,MATCH($A1173,'iBoxx inputs'!$A:$A,0)),D1172))</f>
        <v>5.9451176460441797</v>
      </c>
      <c r="E1173" s="6">
        <f>IF($A1173&gt;DataEnd,NA(),IFERROR(INDEX('iBoxx inputs'!C:C,MATCH($A1173,'iBoxx inputs'!$A:$A,0)),E1172))</f>
        <v>6.5454822947139801</v>
      </c>
      <c r="F1173" s="6">
        <f>IF($A1173&gt;DataEnd,NA(),IFERROR(INDEX('Bank of England inputs'!D:D,MATCH($A1173,'Bank of England inputs'!$A:$A,0),0),F1172))</f>
        <v>2.4848366268831912</v>
      </c>
      <c r="H1173" s="5">
        <f t="shared" si="55"/>
        <v>37489</v>
      </c>
      <c r="I1173" s="6">
        <f t="shared" si="56"/>
        <v>6.2452999703790795</v>
      </c>
      <c r="J1173" s="6">
        <f t="shared" si="54"/>
        <v>3.66928754268947</v>
      </c>
    </row>
    <row r="1174" spans="1:10" x14ac:dyDescent="0.2">
      <c r="A1174" s="5">
        <f>IF(AND(dateA=1,A1173&lt;DataEnd),'iBoxx inputs'!A1178,IF(AND(dateA=2,A1173&lt;DataEnd),'Bank of England inputs'!A1178,IF(dateA=3,A1173+1,IF(dateA=4,WORKDAY(A1173,1,),WORKDAY(A1173,1,holidayQ)))))</f>
        <v>37490</v>
      </c>
      <c r="B1174" s="35">
        <f>MATCH(A1174,'iBoxx inputs'!A:A,0)</f>
        <v>1232</v>
      </c>
      <c r="C1174" s="35">
        <f>MATCH(A1174,'Bank of England inputs'!A:A,0)</f>
        <v>1178</v>
      </c>
      <c r="D1174" s="6">
        <f>IF($A1174&gt;DataEnd,NA(),IFERROR(INDEX('iBoxx inputs'!B:B,MATCH($A1174,'iBoxx inputs'!$A:$A,0)),D1173))</f>
        <v>5.9849591317574102</v>
      </c>
      <c r="E1174" s="6">
        <f>IF($A1174&gt;DataEnd,NA(),IFERROR(INDEX('iBoxx inputs'!C:C,MATCH($A1174,'iBoxx inputs'!$A:$A,0)),E1173))</f>
        <v>6.5736765567293398</v>
      </c>
      <c r="F1174" s="6">
        <f>IF($A1174&gt;DataEnd,NA(),IFERROR(INDEX('Bank of England inputs'!D:D,MATCH($A1174,'Bank of England inputs'!$A:$A,0),0),F1173))</f>
        <v>2.5237210212266437</v>
      </c>
      <c r="H1174" s="5">
        <f t="shared" si="55"/>
        <v>37490</v>
      </c>
      <c r="I1174" s="6">
        <f t="shared" si="56"/>
        <v>6.2793178442433746</v>
      </c>
      <c r="J1174" s="6">
        <f t="shared" si="54"/>
        <v>3.6631491576853525</v>
      </c>
    </row>
    <row r="1175" spans="1:10" x14ac:dyDescent="0.2">
      <c r="A1175" s="5">
        <f>IF(AND(dateA=1,A1174&lt;DataEnd),'iBoxx inputs'!A1179,IF(AND(dateA=2,A1174&lt;DataEnd),'Bank of England inputs'!A1179,IF(dateA=3,A1174+1,IF(dateA=4,WORKDAY(A1174,1,),WORKDAY(A1174,1,holidayQ)))))</f>
        <v>37491</v>
      </c>
      <c r="B1175" s="35">
        <f>MATCH(A1175,'iBoxx inputs'!A:A,0)</f>
        <v>1233</v>
      </c>
      <c r="C1175" s="35">
        <f>MATCH(A1175,'Bank of England inputs'!A:A,0)</f>
        <v>1179</v>
      </c>
      <c r="D1175" s="6">
        <f>IF($A1175&gt;DataEnd,NA(),IFERROR(INDEX('iBoxx inputs'!B:B,MATCH($A1175,'iBoxx inputs'!$A:$A,0)),D1174))</f>
        <v>5.9549276253725196</v>
      </c>
      <c r="E1175" s="6">
        <f>IF($A1175&gt;DataEnd,NA(),IFERROR(INDEX('iBoxx inputs'!C:C,MATCH($A1175,'iBoxx inputs'!$A:$A,0)),E1174))</f>
        <v>6.5392063157992704</v>
      </c>
      <c r="F1175" s="6">
        <f>IF($A1175&gt;DataEnd,NA(),IFERROR(INDEX('Bank of England inputs'!D:D,MATCH($A1175,'Bank of England inputs'!$A:$A,0),0),F1174))</f>
        <v>2.4845935635332106</v>
      </c>
      <c r="H1175" s="5">
        <f t="shared" si="55"/>
        <v>37491</v>
      </c>
      <c r="I1175" s="6">
        <f t="shared" si="56"/>
        <v>6.2470669705858946</v>
      </c>
      <c r="J1175" s="6">
        <f t="shared" si="54"/>
        <v>3.6712575775794232</v>
      </c>
    </row>
    <row r="1176" spans="1:10" x14ac:dyDescent="0.2">
      <c r="A1176" s="5">
        <f>IF(AND(dateA=1,A1175&lt;DataEnd),'iBoxx inputs'!A1180,IF(AND(dateA=2,A1175&lt;DataEnd),'Bank of England inputs'!A1180,IF(dateA=3,A1175+1,IF(dateA=4,WORKDAY(A1175,1,),WORKDAY(A1175,1,holidayQ)))))</f>
        <v>37495</v>
      </c>
      <c r="B1176" s="35">
        <f>MATCH(A1176,'iBoxx inputs'!A:A,0)</f>
        <v>1235</v>
      </c>
      <c r="C1176" s="35">
        <f>MATCH(A1176,'Bank of England inputs'!A:A,0)</f>
        <v>1180</v>
      </c>
      <c r="D1176" s="6">
        <f>IF($A1176&gt;DataEnd,NA(),IFERROR(INDEX('iBoxx inputs'!B:B,MATCH($A1176,'iBoxx inputs'!$A:$A,0)),D1175))</f>
        <v>5.9543264226376502</v>
      </c>
      <c r="E1176" s="6">
        <f>IF($A1176&gt;DataEnd,NA(),IFERROR(INDEX('iBoxx inputs'!C:C,MATCH($A1176,'iBoxx inputs'!$A:$A,0)),E1175))</f>
        <v>6.5371208348029901</v>
      </c>
      <c r="F1176" s="6">
        <f>IF($A1176&gt;DataEnd,NA(),IFERROR(INDEX('Bank of England inputs'!D:D,MATCH($A1176,'Bank of England inputs'!$A:$A,0),0),F1175))</f>
        <v>2.4645476772616304</v>
      </c>
      <c r="H1176" s="5">
        <f t="shared" si="55"/>
        <v>37495</v>
      </c>
      <c r="I1176" s="6">
        <f t="shared" si="56"/>
        <v>6.2457236287203202</v>
      </c>
      <c r="J1176" s="6">
        <f t="shared" si="54"/>
        <v>3.690228510419491</v>
      </c>
    </row>
    <row r="1177" spans="1:10" x14ac:dyDescent="0.2">
      <c r="A1177" s="5">
        <f>IF(AND(dateA=1,A1176&lt;DataEnd),'iBoxx inputs'!A1181,IF(AND(dateA=2,A1176&lt;DataEnd),'Bank of England inputs'!A1181,IF(dateA=3,A1176+1,IF(dateA=4,WORKDAY(A1176,1,),WORKDAY(A1176,1,holidayQ)))))</f>
        <v>37496</v>
      </c>
      <c r="B1177" s="35">
        <f>MATCH(A1177,'iBoxx inputs'!A:A,0)</f>
        <v>1236</v>
      </c>
      <c r="C1177" s="35">
        <f>MATCH(A1177,'Bank of England inputs'!A:A,0)</f>
        <v>1181</v>
      </c>
      <c r="D1177" s="6">
        <f>IF($A1177&gt;DataEnd,NA(),IFERROR(INDEX('iBoxx inputs'!B:B,MATCH($A1177,'iBoxx inputs'!$A:$A,0)),D1176))</f>
        <v>5.8797923241023202</v>
      </c>
      <c r="E1177" s="6">
        <f>IF($A1177&gt;DataEnd,NA(),IFERROR(INDEX('iBoxx inputs'!C:C,MATCH($A1177,'iBoxx inputs'!$A:$A,0)),E1176))</f>
        <v>6.4570206687233096</v>
      </c>
      <c r="F1177" s="6">
        <f>IF($A1177&gt;DataEnd,NA(),IFERROR(INDEX('Bank of England inputs'!D:D,MATCH($A1177,'Bank of England inputs'!$A:$A,0),0),F1176))</f>
        <v>2.3865414710485089</v>
      </c>
      <c r="H1177" s="5">
        <f t="shared" si="55"/>
        <v>37496</v>
      </c>
      <c r="I1177" s="6">
        <f t="shared" si="56"/>
        <v>6.1684064964128149</v>
      </c>
      <c r="J1177" s="6">
        <f t="shared" si="54"/>
        <v>3.6937130320333189</v>
      </c>
    </row>
    <row r="1178" spans="1:10" x14ac:dyDescent="0.2">
      <c r="A1178" s="5">
        <f>IF(AND(dateA=1,A1177&lt;DataEnd),'iBoxx inputs'!A1182,IF(AND(dateA=2,A1177&lt;DataEnd),'Bank of England inputs'!A1182,IF(dateA=3,A1177+1,IF(dateA=4,WORKDAY(A1177,1,),WORKDAY(A1177,1,holidayQ)))))</f>
        <v>37497</v>
      </c>
      <c r="B1178" s="35">
        <f>MATCH(A1178,'iBoxx inputs'!A:A,0)</f>
        <v>1237</v>
      </c>
      <c r="C1178" s="35">
        <f>MATCH(A1178,'Bank of England inputs'!A:A,0)</f>
        <v>1182</v>
      </c>
      <c r="D1178" s="6">
        <f>IF($A1178&gt;DataEnd,NA(),IFERROR(INDEX('iBoxx inputs'!B:B,MATCH($A1178,'iBoxx inputs'!$A:$A,0)),D1177))</f>
        <v>5.8624027704934898</v>
      </c>
      <c r="E1178" s="6">
        <f>IF($A1178&gt;DataEnd,NA(),IFERROR(INDEX('iBoxx inputs'!C:C,MATCH($A1178,'iBoxx inputs'!$A:$A,0)),E1177))</f>
        <v>6.4330840880506104</v>
      </c>
      <c r="F1178" s="6">
        <f>IF($A1178&gt;DataEnd,NA(),IFERROR(INDEX('Bank of England inputs'!D:D,MATCH($A1178,'Bank of England inputs'!$A:$A,0),0),F1177))</f>
        <v>2.3376369327073654</v>
      </c>
      <c r="H1178" s="5">
        <f t="shared" si="55"/>
        <v>37497</v>
      </c>
      <c r="I1178" s="6">
        <f t="shared" si="56"/>
        <v>6.1477434292720501</v>
      </c>
      <c r="J1178" s="6">
        <f t="shared" si="54"/>
        <v>3.723074531289039</v>
      </c>
    </row>
    <row r="1179" spans="1:10" x14ac:dyDescent="0.2">
      <c r="A1179" s="5">
        <f>IF(AND(dateA=1,A1178&lt;DataEnd),'iBoxx inputs'!A1183,IF(AND(dateA=2,A1178&lt;DataEnd),'Bank of England inputs'!A1183,IF(dateA=3,A1178+1,IF(dateA=4,WORKDAY(A1178,1,),WORKDAY(A1178,1,holidayQ)))))</f>
        <v>37498</v>
      </c>
      <c r="B1179" s="35">
        <f>MATCH(A1179,'iBoxx inputs'!A:A,0)</f>
        <v>1238</v>
      </c>
      <c r="C1179" s="35">
        <f>MATCH(A1179,'Bank of England inputs'!A:A,0)</f>
        <v>1183</v>
      </c>
      <c r="D1179" s="6">
        <f>IF($A1179&gt;DataEnd,NA(),IFERROR(INDEX('iBoxx inputs'!B:B,MATCH($A1179,'iBoxx inputs'!$A:$A,0)),D1178))</f>
        <v>5.8720780119523699</v>
      </c>
      <c r="E1179" s="6">
        <f>IF($A1179&gt;DataEnd,NA(),IFERROR(INDEX('iBoxx inputs'!C:C,MATCH($A1179,'iBoxx inputs'!$A:$A,0)),E1178))</f>
        <v>6.4496189795849403</v>
      </c>
      <c r="F1179" s="6">
        <f>IF($A1179&gt;DataEnd,NA(),IFERROR(INDEX('Bank of England inputs'!D:D,MATCH($A1179,'Bank of England inputs'!$A:$A,0),0),F1178))</f>
        <v>2.3574293260295365</v>
      </c>
      <c r="H1179" s="5">
        <f t="shared" si="55"/>
        <v>37498</v>
      </c>
      <c r="I1179" s="6">
        <f t="shared" si="56"/>
        <v>6.1608484957686551</v>
      </c>
      <c r="J1179" s="6">
        <f t="shared" si="54"/>
        <v>3.7158213085094705</v>
      </c>
    </row>
    <row r="1180" spans="1:10" x14ac:dyDescent="0.2">
      <c r="A1180" s="5">
        <f>IF(AND(dateA=1,A1179&lt;DataEnd),'iBoxx inputs'!A1184,IF(AND(dateA=2,A1179&lt;DataEnd),'Bank of England inputs'!A1184,IF(dateA=3,A1179+1,IF(dateA=4,WORKDAY(A1179,1,),WORKDAY(A1179,1,holidayQ)))))</f>
        <v>37501</v>
      </c>
      <c r="B1180" s="35">
        <f>MATCH(A1180,'iBoxx inputs'!A:A,0)</f>
        <v>1240</v>
      </c>
      <c r="C1180" s="35">
        <f>MATCH(A1180,'Bank of England inputs'!A:A,0)</f>
        <v>1184</v>
      </c>
      <c r="D1180" s="6">
        <f>IF($A1180&gt;DataEnd,NA(),IFERROR(INDEX('iBoxx inputs'!B:B,MATCH($A1180,'iBoxx inputs'!$A:$A,0)),D1179))</f>
        <v>5.7884949932436101</v>
      </c>
      <c r="E1180" s="6">
        <f>IF($A1180&gt;DataEnd,NA(),IFERROR(INDEX('iBoxx inputs'!C:C,MATCH($A1180,'iBoxx inputs'!$A:$A,0)),E1179))</f>
        <v>6.4077555605779697</v>
      </c>
      <c r="F1180" s="6">
        <f>IF($A1180&gt;DataEnd,NA(),IFERROR(INDEX('Bank of England inputs'!D:D,MATCH($A1180,'Bank of England inputs'!$A:$A,0),0),F1179))</f>
        <v>2.3387807026127749</v>
      </c>
      <c r="H1180" s="5">
        <f t="shared" si="55"/>
        <v>37501</v>
      </c>
      <c r="I1180" s="6">
        <f t="shared" si="56"/>
        <v>6.0981252769107899</v>
      </c>
      <c r="J1180" s="6">
        <f t="shared" si="54"/>
        <v>3.6734310771420198</v>
      </c>
    </row>
    <row r="1181" spans="1:10" x14ac:dyDescent="0.2">
      <c r="A1181" s="5">
        <f>IF(AND(dateA=1,A1180&lt;DataEnd),'iBoxx inputs'!A1185,IF(AND(dateA=2,A1180&lt;DataEnd),'Bank of England inputs'!A1185,IF(dateA=3,A1180+1,IF(dateA=4,WORKDAY(A1180,1,),WORKDAY(A1180,1,holidayQ)))))</f>
        <v>37502</v>
      </c>
      <c r="B1181" s="35">
        <f>MATCH(A1181,'iBoxx inputs'!A:A,0)</f>
        <v>1241</v>
      </c>
      <c r="C1181" s="35">
        <f>MATCH(A1181,'Bank of England inputs'!A:A,0)</f>
        <v>1185</v>
      </c>
      <c r="D1181" s="6">
        <f>IF($A1181&gt;DataEnd,NA(),IFERROR(INDEX('iBoxx inputs'!B:B,MATCH($A1181,'iBoxx inputs'!$A:$A,0)),D1180))</f>
        <v>5.7017722149366898</v>
      </c>
      <c r="E1181" s="6">
        <f>IF($A1181&gt;DataEnd,NA(),IFERROR(INDEX('iBoxx inputs'!C:C,MATCH($A1181,'iBoxx inputs'!$A:$A,0)),E1180))</f>
        <v>6.3204364645366899</v>
      </c>
      <c r="F1181" s="6">
        <f>IF($A1181&gt;DataEnd,NA(),IFERROR(INDEX('Bank of England inputs'!D:D,MATCH($A1181,'Bank of England inputs'!$A:$A,0),0),F1180))</f>
        <v>2.2905246671887092</v>
      </c>
      <c r="H1181" s="5">
        <f t="shared" si="55"/>
        <v>37502</v>
      </c>
      <c r="I1181" s="6">
        <f t="shared" si="56"/>
        <v>6.0111043397366899</v>
      </c>
      <c r="J1181" s="6">
        <f t="shared" si="54"/>
        <v>3.6372671707894932</v>
      </c>
    </row>
    <row r="1182" spans="1:10" x14ac:dyDescent="0.2">
      <c r="A1182" s="5">
        <f>IF(AND(dateA=1,A1181&lt;DataEnd),'iBoxx inputs'!A1186,IF(AND(dateA=2,A1181&lt;DataEnd),'Bank of England inputs'!A1186,IF(dateA=3,A1181+1,IF(dateA=4,WORKDAY(A1181,1,),WORKDAY(A1181,1,holidayQ)))))</f>
        <v>37503</v>
      </c>
      <c r="B1182" s="35">
        <f>MATCH(A1182,'iBoxx inputs'!A:A,0)</f>
        <v>1242</v>
      </c>
      <c r="C1182" s="35">
        <f>MATCH(A1182,'Bank of England inputs'!A:A,0)</f>
        <v>1186</v>
      </c>
      <c r="D1182" s="6">
        <f>IF($A1182&gt;DataEnd,NA(),IFERROR(INDEX('iBoxx inputs'!B:B,MATCH($A1182,'iBoxx inputs'!$A:$A,0)),D1181))</f>
        <v>5.7085925848613197</v>
      </c>
      <c r="E1182" s="6">
        <f>IF($A1182&gt;DataEnd,NA(),IFERROR(INDEX('iBoxx inputs'!C:C,MATCH($A1182,'iBoxx inputs'!$A:$A,0)),E1181))</f>
        <v>6.3304912033977701</v>
      </c>
      <c r="F1182" s="6">
        <f>IF($A1182&gt;DataEnd,NA(),IFERROR(INDEX('Bank of England inputs'!D:D,MATCH($A1182,'Bank of England inputs'!$A:$A,0),0),F1181))</f>
        <v>2.3105541413745767</v>
      </c>
      <c r="H1182" s="5">
        <f t="shared" si="55"/>
        <v>37503</v>
      </c>
      <c r="I1182" s="6">
        <f t="shared" si="56"/>
        <v>6.0195418941295449</v>
      </c>
      <c r="J1182" s="6">
        <f t="shared" si="54"/>
        <v>3.6252249671425041</v>
      </c>
    </row>
    <row r="1183" spans="1:10" x14ac:dyDescent="0.2">
      <c r="A1183" s="5">
        <f>IF(AND(dateA=1,A1182&lt;DataEnd),'iBoxx inputs'!A1187,IF(AND(dateA=2,A1182&lt;DataEnd),'Bank of England inputs'!A1187,IF(dateA=3,A1182+1,IF(dateA=4,WORKDAY(A1182,1,),WORKDAY(A1182,1,holidayQ)))))</f>
        <v>37504</v>
      </c>
      <c r="B1183" s="35">
        <f>MATCH(A1183,'iBoxx inputs'!A:A,0)</f>
        <v>1243</v>
      </c>
      <c r="C1183" s="35">
        <f>MATCH(A1183,'Bank of England inputs'!A:A,0)</f>
        <v>1187</v>
      </c>
      <c r="D1183" s="6">
        <f>IF($A1183&gt;DataEnd,NA(),IFERROR(INDEX('iBoxx inputs'!B:B,MATCH($A1183,'iBoxx inputs'!$A:$A,0)),D1182))</f>
        <v>5.7215972785611804</v>
      </c>
      <c r="E1183" s="6">
        <f>IF($A1183&gt;DataEnd,NA(),IFERROR(INDEX('iBoxx inputs'!C:C,MATCH($A1183,'iBoxx inputs'!$A:$A,0)),E1182))</f>
        <v>6.3312541615086104</v>
      </c>
      <c r="F1183" s="6">
        <f>IF($A1183&gt;DataEnd,NA(),IFERROR(INDEX('Bank of England inputs'!D:D,MATCH($A1183,'Bank of England inputs'!$A:$A,0),0),F1182))</f>
        <v>2.3105541413745767</v>
      </c>
      <c r="H1183" s="5">
        <f t="shared" si="55"/>
        <v>37504</v>
      </c>
      <c r="I1183" s="6">
        <f t="shared" si="56"/>
        <v>6.0264257200348954</v>
      </c>
      <c r="J1183" s="6">
        <f t="shared" si="54"/>
        <v>3.6319533305680718</v>
      </c>
    </row>
    <row r="1184" spans="1:10" x14ac:dyDescent="0.2">
      <c r="A1184" s="5">
        <f>IF(AND(dateA=1,A1183&lt;DataEnd),'iBoxx inputs'!A1188,IF(AND(dateA=2,A1183&lt;DataEnd),'Bank of England inputs'!A1188,IF(dateA=3,A1183+1,IF(dateA=4,WORKDAY(A1183,1,),WORKDAY(A1183,1,holidayQ)))))</f>
        <v>37505</v>
      </c>
      <c r="B1184" s="35">
        <f>MATCH(A1184,'iBoxx inputs'!A:A,0)</f>
        <v>1244</v>
      </c>
      <c r="C1184" s="35">
        <f>MATCH(A1184,'Bank of England inputs'!A:A,0)</f>
        <v>1188</v>
      </c>
      <c r="D1184" s="6">
        <f>IF($A1184&gt;DataEnd,NA(),IFERROR(INDEX('iBoxx inputs'!B:B,MATCH($A1184,'iBoxx inputs'!$A:$A,0)),D1183))</f>
        <v>5.7246898558143799</v>
      </c>
      <c r="E1184" s="6">
        <f>IF($A1184&gt;DataEnd,NA(),IFERROR(INDEX('iBoxx inputs'!C:C,MATCH($A1184,'iBoxx inputs'!$A:$A,0)),E1183))</f>
        <v>6.3202286865732704</v>
      </c>
      <c r="F1184" s="6">
        <f>IF($A1184&gt;DataEnd,NA(),IFERROR(INDEX('Bank of England inputs'!D:D,MATCH($A1184,'Bank of England inputs'!$A:$A,0),0),F1183))</f>
        <v>2.2909731740747841</v>
      </c>
      <c r="H1184" s="5">
        <f t="shared" si="55"/>
        <v>37505</v>
      </c>
      <c r="I1184" s="6">
        <f t="shared" si="56"/>
        <v>6.0224592711938252</v>
      </c>
      <c r="J1184" s="6">
        <f t="shared" si="54"/>
        <v>3.6479133801659458</v>
      </c>
    </row>
    <row r="1185" spans="1:10" x14ac:dyDescent="0.2">
      <c r="A1185" s="5">
        <f>IF(AND(dateA=1,A1184&lt;DataEnd),'iBoxx inputs'!A1189,IF(AND(dateA=2,A1184&lt;DataEnd),'Bank of England inputs'!A1189,IF(dateA=3,A1184+1,IF(dateA=4,WORKDAY(A1184,1,),WORKDAY(A1184,1,holidayQ)))))</f>
        <v>37508</v>
      </c>
      <c r="B1185" s="35">
        <f>MATCH(A1185,'iBoxx inputs'!A:A,0)</f>
        <v>1245</v>
      </c>
      <c r="C1185" s="35">
        <f>MATCH(A1185,'Bank of England inputs'!A:A,0)</f>
        <v>1189</v>
      </c>
      <c r="D1185" s="6">
        <f>IF($A1185&gt;DataEnd,NA(),IFERROR(INDEX('iBoxx inputs'!B:B,MATCH($A1185,'iBoxx inputs'!$A:$A,0)),D1184))</f>
        <v>5.7403378700666599</v>
      </c>
      <c r="E1185" s="6">
        <f>IF($A1185&gt;DataEnd,NA(),IFERROR(INDEX('iBoxx inputs'!C:C,MATCH($A1185,'iBoxx inputs'!$A:$A,0)),E1184))</f>
        <v>6.3356930007666596</v>
      </c>
      <c r="F1185" s="6">
        <f>IF($A1185&gt;DataEnd,NA(),IFERROR(INDEX('Bank of England inputs'!D:D,MATCH($A1185,'Bank of England inputs'!$A:$A,0),0),F1184))</f>
        <v>2.2807361002349147</v>
      </c>
      <c r="H1185" s="5">
        <f t="shared" si="55"/>
        <v>37508</v>
      </c>
      <c r="I1185" s="6">
        <f t="shared" si="56"/>
        <v>6.0380154354166597</v>
      </c>
      <c r="J1185" s="6">
        <f t="shared" si="54"/>
        <v>3.6734965727071245</v>
      </c>
    </row>
    <row r="1186" spans="1:10" x14ac:dyDescent="0.2">
      <c r="A1186" s="5">
        <f>IF(AND(dateA=1,A1185&lt;DataEnd),'iBoxx inputs'!A1190,IF(AND(dateA=2,A1185&lt;DataEnd),'Bank of England inputs'!A1190,IF(dateA=3,A1185+1,IF(dateA=4,WORKDAY(A1185,1,),WORKDAY(A1185,1,holidayQ)))))</f>
        <v>37509</v>
      </c>
      <c r="B1186" s="35">
        <f>MATCH(A1186,'iBoxx inputs'!A:A,0)</f>
        <v>1246</v>
      </c>
      <c r="C1186" s="35">
        <f>MATCH(A1186,'Bank of England inputs'!A:A,0)</f>
        <v>1190</v>
      </c>
      <c r="D1186" s="6">
        <f>IF($A1186&gt;DataEnd,NA(),IFERROR(INDEX('iBoxx inputs'!B:B,MATCH($A1186,'iBoxx inputs'!$A:$A,0)),D1185))</f>
        <v>5.7991815023806703</v>
      </c>
      <c r="E1186" s="6">
        <f>IF($A1186&gt;DataEnd,NA(),IFERROR(INDEX('iBoxx inputs'!C:C,MATCH($A1186,'iBoxx inputs'!$A:$A,0)),E1185))</f>
        <v>6.3959045900087599</v>
      </c>
      <c r="F1186" s="6">
        <f>IF($A1186&gt;DataEnd,NA(),IFERROR(INDEX('Bank of England inputs'!D:D,MATCH($A1186,'Bank of England inputs'!$A:$A,0),0),F1185))</f>
        <v>2.2994129158512733</v>
      </c>
      <c r="H1186" s="5">
        <f t="shared" si="55"/>
        <v>37509</v>
      </c>
      <c r="I1186" s="6">
        <f t="shared" si="56"/>
        <v>6.0975430461947155</v>
      </c>
      <c r="J1186" s="6">
        <f t="shared" si="54"/>
        <v>3.7127584822678195</v>
      </c>
    </row>
    <row r="1187" spans="1:10" x14ac:dyDescent="0.2">
      <c r="A1187" s="5">
        <f>IF(AND(dateA=1,A1186&lt;DataEnd),'iBoxx inputs'!A1191,IF(AND(dateA=2,A1186&lt;DataEnd),'Bank of England inputs'!A1191,IF(dateA=3,A1186+1,IF(dateA=4,WORKDAY(A1186,1,),WORKDAY(A1186,1,holidayQ)))))</f>
        <v>37510</v>
      </c>
      <c r="B1187" s="35">
        <f>MATCH(A1187,'iBoxx inputs'!A:A,0)</f>
        <v>1247</v>
      </c>
      <c r="C1187" s="35">
        <f>MATCH(A1187,'Bank of England inputs'!A:A,0)</f>
        <v>1191</v>
      </c>
      <c r="D1187" s="6">
        <f>IF($A1187&gt;DataEnd,NA(),IFERROR(INDEX('iBoxx inputs'!B:B,MATCH($A1187,'iBoxx inputs'!$A:$A,0)),D1186))</f>
        <v>5.83600212701083</v>
      </c>
      <c r="E1187" s="6">
        <f>IF($A1187&gt;DataEnd,NA(),IFERROR(INDEX('iBoxx inputs'!C:C,MATCH($A1187,'iBoxx inputs'!$A:$A,0)),E1186))</f>
        <v>6.4451459365401496</v>
      </c>
      <c r="F1187" s="6">
        <f>IF($A1187&gt;DataEnd,NA(),IFERROR(INDEX('Bank of England inputs'!D:D,MATCH($A1187,'Bank of England inputs'!$A:$A,0),0),F1186))</f>
        <v>2.3185286636665969</v>
      </c>
      <c r="H1187" s="5">
        <f t="shared" si="55"/>
        <v>37510</v>
      </c>
      <c r="I1187" s="6">
        <f t="shared" si="56"/>
        <v>6.1405740317754898</v>
      </c>
      <c r="J1187" s="6">
        <f t="shared" si="54"/>
        <v>3.7354381635729128</v>
      </c>
    </row>
    <row r="1188" spans="1:10" x14ac:dyDescent="0.2">
      <c r="A1188" s="5">
        <f>IF(AND(dateA=1,A1187&lt;DataEnd),'iBoxx inputs'!A1192,IF(AND(dateA=2,A1187&lt;DataEnd),'Bank of England inputs'!A1192,IF(dateA=3,A1187+1,IF(dateA=4,WORKDAY(A1187,1,),WORKDAY(A1187,1,holidayQ)))))</f>
        <v>37511</v>
      </c>
      <c r="B1188" s="35">
        <f>MATCH(A1188,'iBoxx inputs'!A:A,0)</f>
        <v>1248</v>
      </c>
      <c r="C1188" s="35">
        <f>MATCH(A1188,'Bank of England inputs'!A:A,0)</f>
        <v>1192</v>
      </c>
      <c r="D1188" s="6">
        <f>IF($A1188&gt;DataEnd,NA(),IFERROR(INDEX('iBoxx inputs'!B:B,MATCH($A1188,'iBoxx inputs'!$A:$A,0)),D1187))</f>
        <v>5.7904465751882404</v>
      </c>
      <c r="E1188" s="6">
        <f>IF($A1188&gt;DataEnd,NA(),IFERROR(INDEX('iBoxx inputs'!C:C,MATCH($A1188,'iBoxx inputs'!$A:$A,0)),E1187))</f>
        <v>6.3914219951086899</v>
      </c>
      <c r="F1188" s="6">
        <f>IF($A1188&gt;DataEnd,NA(),IFERROR(INDEX('Bank of England inputs'!D:D,MATCH($A1188,'Bank of England inputs'!$A:$A,0),0),F1187))</f>
        <v>2.2696145568382065</v>
      </c>
      <c r="H1188" s="5">
        <f t="shared" si="55"/>
        <v>37511</v>
      </c>
      <c r="I1188" s="6">
        <f t="shared" si="56"/>
        <v>6.0909342851484656</v>
      </c>
      <c r="J1188" s="6">
        <f t="shared" si="54"/>
        <v>3.7365152346267028</v>
      </c>
    </row>
    <row r="1189" spans="1:10" x14ac:dyDescent="0.2">
      <c r="A1189" s="5">
        <f>IF(AND(dateA=1,A1188&lt;DataEnd),'iBoxx inputs'!A1193,IF(AND(dateA=2,A1188&lt;DataEnd),'Bank of England inputs'!A1193,IF(dateA=3,A1188+1,IF(dateA=4,WORKDAY(A1188,1,),WORKDAY(A1188,1,holidayQ)))))</f>
        <v>37512</v>
      </c>
      <c r="B1189" s="35">
        <f>MATCH(A1189,'iBoxx inputs'!A:A,0)</f>
        <v>1249</v>
      </c>
      <c r="C1189" s="35">
        <f>MATCH(A1189,'Bank of England inputs'!A:A,0)</f>
        <v>1193</v>
      </c>
      <c r="D1189" s="6">
        <f>IF($A1189&gt;DataEnd,NA(),IFERROR(INDEX('iBoxx inputs'!B:B,MATCH($A1189,'iBoxx inputs'!$A:$A,0)),D1188))</f>
        <v>5.7746653514414001</v>
      </c>
      <c r="E1189" s="6">
        <f>IF($A1189&gt;DataEnd,NA(),IFERROR(INDEX('iBoxx inputs'!C:C,MATCH($A1189,'iBoxx inputs'!$A:$A,0)),E1188))</f>
        <v>6.3683066824168</v>
      </c>
      <c r="F1189" s="6">
        <f>IF($A1189&gt;DataEnd,NA(),IFERROR(INDEX('Bank of England inputs'!D:D,MATCH($A1189,'Bank of England inputs'!$A:$A,0),0),F1188))</f>
        <v>2.2500489141068281</v>
      </c>
      <c r="H1189" s="5">
        <f t="shared" si="55"/>
        <v>37512</v>
      </c>
      <c r="I1189" s="6">
        <f t="shared" si="56"/>
        <v>6.0714860169291001</v>
      </c>
      <c r="J1189" s="6">
        <f t="shared" si="54"/>
        <v>3.7373450119641438</v>
      </c>
    </row>
    <row r="1190" spans="1:10" x14ac:dyDescent="0.2">
      <c r="A1190" s="5">
        <f>IF(AND(dateA=1,A1189&lt;DataEnd),'iBoxx inputs'!A1194,IF(AND(dateA=2,A1189&lt;DataEnd),'Bank of England inputs'!A1194,IF(dateA=3,A1189+1,IF(dateA=4,WORKDAY(A1189,1,),WORKDAY(A1189,1,holidayQ)))))</f>
        <v>37515</v>
      </c>
      <c r="B1190" s="35">
        <f>MATCH(A1190,'iBoxx inputs'!A:A,0)</f>
        <v>1250</v>
      </c>
      <c r="C1190" s="35">
        <f>MATCH(A1190,'Bank of England inputs'!A:A,0)</f>
        <v>1194</v>
      </c>
      <c r="D1190" s="6">
        <f>IF($A1190&gt;DataEnd,NA(),IFERROR(INDEX('iBoxx inputs'!B:B,MATCH($A1190,'iBoxx inputs'!$A:$A,0)),D1189))</f>
        <v>5.7187371452623896</v>
      </c>
      <c r="E1190" s="6">
        <f>IF($A1190&gt;DataEnd,NA(),IFERROR(INDEX('iBoxx inputs'!C:C,MATCH($A1190,'iBoxx inputs'!$A:$A,0)),E1189))</f>
        <v>6.3216495598790798</v>
      </c>
      <c r="F1190" s="6">
        <f>IF($A1190&gt;DataEnd,NA(),IFERROR(INDEX('Bank of England inputs'!D:D,MATCH($A1190,'Bank of England inputs'!$A:$A,0),0),F1189))</f>
        <v>2.2013501614323472</v>
      </c>
      <c r="H1190" s="5">
        <f t="shared" si="55"/>
        <v>37515</v>
      </c>
      <c r="I1190" s="6">
        <f t="shared" si="56"/>
        <v>6.0201933525707343</v>
      </c>
      <c r="J1190" s="6">
        <f t="shared" si="54"/>
        <v>3.7365878093648774</v>
      </c>
    </row>
    <row r="1191" spans="1:10" x14ac:dyDescent="0.2">
      <c r="A1191" s="5">
        <f>IF(AND(dateA=1,A1190&lt;DataEnd),'iBoxx inputs'!A1195,IF(AND(dateA=2,A1190&lt;DataEnd),'Bank of England inputs'!A1195,IF(dateA=3,A1190+1,IF(dateA=4,WORKDAY(A1190,1,),WORKDAY(A1190,1,holidayQ)))))</f>
        <v>37516</v>
      </c>
      <c r="B1191" s="35">
        <f>MATCH(A1191,'iBoxx inputs'!A:A,0)</f>
        <v>1251</v>
      </c>
      <c r="C1191" s="35">
        <f>MATCH(A1191,'Bank of England inputs'!A:A,0)</f>
        <v>1195</v>
      </c>
      <c r="D1191" s="6">
        <f>IF($A1191&gt;DataEnd,NA(),IFERROR(INDEX('iBoxx inputs'!B:B,MATCH($A1191,'iBoxx inputs'!$A:$A,0)),D1190))</f>
        <v>5.7437593297887304</v>
      </c>
      <c r="E1191" s="6">
        <f>IF($A1191&gt;DataEnd,NA(),IFERROR(INDEX('iBoxx inputs'!C:C,MATCH($A1191,'iBoxx inputs'!$A:$A,0)),E1190))</f>
        <v>6.34507808562884</v>
      </c>
      <c r="F1191" s="6">
        <f>IF($A1191&gt;DataEnd,NA(),IFERROR(INDEX('Bank of England inputs'!D:D,MATCH($A1191,'Bank of England inputs'!$A:$A,0),0),F1190))</f>
        <v>2.2207004500097716</v>
      </c>
      <c r="H1191" s="5">
        <f t="shared" si="55"/>
        <v>37516</v>
      </c>
      <c r="I1191" s="6">
        <f t="shared" si="56"/>
        <v>6.0444187077087852</v>
      </c>
      <c r="J1191" s="6">
        <f t="shared" si="54"/>
        <v>3.7406496344338347</v>
      </c>
    </row>
    <row r="1192" spans="1:10" x14ac:dyDescent="0.2">
      <c r="A1192" s="5">
        <f>IF(AND(dateA=1,A1191&lt;DataEnd),'iBoxx inputs'!A1196,IF(AND(dateA=2,A1191&lt;DataEnd),'Bank of England inputs'!A1196,IF(dateA=3,A1191+1,IF(dateA=4,WORKDAY(A1191,1,),WORKDAY(A1191,1,holidayQ)))))</f>
        <v>37517</v>
      </c>
      <c r="B1192" s="35">
        <f>MATCH(A1192,'iBoxx inputs'!A:A,0)</f>
        <v>1252</v>
      </c>
      <c r="C1192" s="35">
        <f>MATCH(A1192,'Bank of England inputs'!A:A,0)</f>
        <v>1196</v>
      </c>
      <c r="D1192" s="6">
        <f>IF($A1192&gt;DataEnd,NA(),IFERROR(INDEX('iBoxx inputs'!B:B,MATCH($A1192,'iBoxx inputs'!$A:$A,0)),D1191))</f>
        <v>5.7015773963927003</v>
      </c>
      <c r="E1192" s="6">
        <f>IF($A1192&gt;DataEnd,NA(),IFERROR(INDEX('iBoxx inputs'!C:C,MATCH($A1192,'iBoxx inputs'!$A:$A,0)),E1191))</f>
        <v>6.29958678332767</v>
      </c>
      <c r="F1192" s="6">
        <f>IF($A1192&gt;DataEnd,NA(),IFERROR(INDEX('Bank of England inputs'!D:D,MATCH($A1192,'Bank of England inputs'!$A:$A,0),0),F1191))</f>
        <v>2.1817826044418398</v>
      </c>
      <c r="H1192" s="5">
        <f t="shared" si="55"/>
        <v>37517</v>
      </c>
      <c r="I1192" s="6">
        <f t="shared" si="56"/>
        <v>6.0005820898601847</v>
      </c>
      <c r="J1192" s="6">
        <f t="shared" si="54"/>
        <v>3.7372605841115458</v>
      </c>
    </row>
    <row r="1193" spans="1:10" x14ac:dyDescent="0.2">
      <c r="A1193" s="5">
        <f>IF(AND(dateA=1,A1192&lt;DataEnd),'iBoxx inputs'!A1197,IF(AND(dateA=2,A1192&lt;DataEnd),'Bank of England inputs'!A1197,IF(dateA=3,A1192+1,IF(dateA=4,WORKDAY(A1192,1,),WORKDAY(A1192,1,holidayQ)))))</f>
        <v>37518</v>
      </c>
      <c r="B1193" s="35">
        <f>MATCH(A1193,'iBoxx inputs'!A:A,0)</f>
        <v>1253</v>
      </c>
      <c r="C1193" s="35">
        <f>MATCH(A1193,'Bank of England inputs'!A:A,0)</f>
        <v>1197</v>
      </c>
      <c r="D1193" s="6">
        <f>IF($A1193&gt;DataEnd,NA(),IFERROR(INDEX('iBoxx inputs'!B:B,MATCH($A1193,'iBoxx inputs'!$A:$A,0)),D1192))</f>
        <v>5.6659888695307501</v>
      </c>
      <c r="E1193" s="6">
        <f>IF($A1193&gt;DataEnd,NA(),IFERROR(INDEX('iBoxx inputs'!C:C,MATCH($A1193,'iBoxx inputs'!$A:$A,0)),E1192))</f>
        <v>6.2800750609313498</v>
      </c>
      <c r="F1193" s="6">
        <f>IF($A1193&gt;DataEnd,NA(),IFERROR(INDEX('Bank of England inputs'!D:D,MATCH($A1193,'Bank of England inputs'!$A:$A,0),0),F1192))</f>
        <v>2.2328861032220315</v>
      </c>
      <c r="H1193" s="5">
        <f t="shared" si="55"/>
        <v>37518</v>
      </c>
      <c r="I1193" s="6">
        <f t="shared" si="56"/>
        <v>5.9730319652310495</v>
      </c>
      <c r="J1193" s="6">
        <f t="shared" si="54"/>
        <v>3.6584566909640737</v>
      </c>
    </row>
    <row r="1194" spans="1:10" x14ac:dyDescent="0.2">
      <c r="A1194" s="5">
        <f>IF(AND(dateA=1,A1193&lt;DataEnd),'iBoxx inputs'!A1198,IF(AND(dateA=2,A1193&lt;DataEnd),'Bank of England inputs'!A1198,IF(dateA=3,A1193+1,IF(dateA=4,WORKDAY(A1193,1,),WORKDAY(A1193,1,holidayQ)))))</f>
        <v>37519</v>
      </c>
      <c r="B1194" s="35">
        <f>MATCH(A1194,'iBoxx inputs'!A:A,0)</f>
        <v>1254</v>
      </c>
      <c r="C1194" s="35">
        <f>MATCH(A1194,'Bank of England inputs'!A:A,0)</f>
        <v>1198</v>
      </c>
      <c r="D1194" s="6">
        <f>IF($A1194&gt;DataEnd,NA(),IFERROR(INDEX('iBoxx inputs'!B:B,MATCH($A1194,'iBoxx inputs'!$A:$A,0)),D1193))</f>
        <v>5.7283525218924698</v>
      </c>
      <c r="E1194" s="6">
        <f>IF($A1194&gt;DataEnd,NA(),IFERROR(INDEX('iBoxx inputs'!C:C,MATCH($A1194,'iBoxx inputs'!$A:$A,0)),E1193))</f>
        <v>6.3477559080225996</v>
      </c>
      <c r="F1194" s="6">
        <f>IF($A1194&gt;DataEnd,NA(),IFERROR(INDEX('Bank of England inputs'!D:D,MATCH($A1194,'Bank of England inputs'!$A:$A,0),0),F1193))</f>
        <v>2.3016650342801315</v>
      </c>
      <c r="H1194" s="5">
        <f t="shared" si="55"/>
        <v>37519</v>
      </c>
      <c r="I1194" s="6">
        <f t="shared" si="56"/>
        <v>6.0380542149575351</v>
      </c>
      <c r="J1194" s="6">
        <f t="shared" si="54"/>
        <v>3.6523248956166876</v>
      </c>
    </row>
    <row r="1195" spans="1:10" x14ac:dyDescent="0.2">
      <c r="A1195" s="5">
        <f>IF(AND(dateA=1,A1194&lt;DataEnd),'iBoxx inputs'!A1199,IF(AND(dateA=2,A1194&lt;DataEnd),'Bank of England inputs'!A1199,IF(dateA=3,A1194+1,IF(dateA=4,WORKDAY(A1194,1,),WORKDAY(A1194,1,holidayQ)))))</f>
        <v>37522</v>
      </c>
      <c r="B1195" s="35">
        <f>MATCH(A1195,'iBoxx inputs'!A:A,0)</f>
        <v>1255</v>
      </c>
      <c r="C1195" s="35">
        <f>MATCH(A1195,'Bank of England inputs'!A:A,0)</f>
        <v>1199</v>
      </c>
      <c r="D1195" s="6">
        <f>IF($A1195&gt;DataEnd,NA(),IFERROR(INDEX('iBoxx inputs'!B:B,MATCH($A1195,'iBoxx inputs'!$A:$A,0)),D1194))</f>
        <v>5.7044580144106396</v>
      </c>
      <c r="E1195" s="6">
        <f>IF($A1195&gt;DataEnd,NA(),IFERROR(INDEX('iBoxx inputs'!C:C,MATCH($A1195,'iBoxx inputs'!$A:$A,0)),E1194))</f>
        <v>6.3222450882862002</v>
      </c>
      <c r="F1195" s="6">
        <f>IF($A1195&gt;DataEnd,NA(),IFERROR(INDEX('Bank of England inputs'!D:D,MATCH($A1195,'Bank of England inputs'!$A:$A,0),0),F1194))</f>
        <v>2.2822999314330517</v>
      </c>
      <c r="H1195" s="5">
        <f t="shared" si="55"/>
        <v>37522</v>
      </c>
      <c r="I1195" s="6">
        <f t="shared" si="56"/>
        <v>6.0133515513484195</v>
      </c>
      <c r="J1195" s="6">
        <f t="shared" si="54"/>
        <v>3.6477979302543595</v>
      </c>
    </row>
    <row r="1196" spans="1:10" x14ac:dyDescent="0.2">
      <c r="A1196" s="5">
        <f>IF(AND(dateA=1,A1195&lt;DataEnd),'iBoxx inputs'!A1200,IF(AND(dateA=2,A1195&lt;DataEnd),'Bank of England inputs'!A1200,IF(dateA=3,A1195+1,IF(dateA=4,WORKDAY(A1195,1,),WORKDAY(A1195,1,holidayQ)))))</f>
        <v>37523</v>
      </c>
      <c r="B1196" s="35">
        <f>MATCH(A1196,'iBoxx inputs'!A:A,0)</f>
        <v>1256</v>
      </c>
      <c r="C1196" s="35">
        <f>MATCH(A1196,'Bank of England inputs'!A:A,0)</f>
        <v>1200</v>
      </c>
      <c r="D1196" s="6">
        <f>IF($A1196&gt;DataEnd,NA(),IFERROR(INDEX('iBoxx inputs'!B:B,MATCH($A1196,'iBoxx inputs'!$A:$A,0)),D1195))</f>
        <v>5.7222946360409503</v>
      </c>
      <c r="E1196" s="6">
        <f>IF($A1196&gt;DataEnd,NA(),IFERROR(INDEX('iBoxx inputs'!C:C,MATCH($A1196,'iBoxx inputs'!$A:$A,0)),E1195))</f>
        <v>6.3628803556028304</v>
      </c>
      <c r="F1196" s="6">
        <f>IF($A1196&gt;DataEnd,NA(),IFERROR(INDEX('Bank of England inputs'!D:D,MATCH($A1196,'Bank of England inputs'!$A:$A,0),0),F1195))</f>
        <v>2.232448839714074</v>
      </c>
      <c r="H1196" s="5">
        <f t="shared" si="55"/>
        <v>37523</v>
      </c>
      <c r="I1196" s="6">
        <f t="shared" si="56"/>
        <v>6.0425874958218904</v>
      </c>
      <c r="J1196" s="6">
        <f t="shared" si="54"/>
        <v>3.7269367009701293</v>
      </c>
    </row>
    <row r="1197" spans="1:10" x14ac:dyDescent="0.2">
      <c r="A1197" s="5">
        <f>IF(AND(dateA=1,A1196&lt;DataEnd),'iBoxx inputs'!A1201,IF(AND(dateA=2,A1196&lt;DataEnd),'Bank of England inputs'!A1201,IF(dateA=3,A1196+1,IF(dateA=4,WORKDAY(A1196,1,),WORKDAY(A1196,1,holidayQ)))))</f>
        <v>37524</v>
      </c>
      <c r="B1197" s="35">
        <f>MATCH(A1197,'iBoxx inputs'!A:A,0)</f>
        <v>1257</v>
      </c>
      <c r="C1197" s="35">
        <f>MATCH(A1197,'Bank of England inputs'!A:A,0)</f>
        <v>1201</v>
      </c>
      <c r="D1197" s="6">
        <f>IF($A1197&gt;DataEnd,NA(),IFERROR(INDEX('iBoxx inputs'!B:B,MATCH($A1197,'iBoxx inputs'!$A:$A,0)),D1196))</f>
        <v>5.7830167040736198</v>
      </c>
      <c r="E1197" s="6">
        <f>IF($A1197&gt;DataEnd,NA(),IFERROR(INDEX('iBoxx inputs'!C:C,MATCH($A1197,'iBoxx inputs'!$A:$A,0)),E1196))</f>
        <v>6.4243596543892298</v>
      </c>
      <c r="F1197" s="6">
        <f>IF($A1197&gt;DataEnd,NA(),IFERROR(INDEX('Bank of England inputs'!D:D,MATCH($A1197,'Bank of England inputs'!$A:$A,0),0),F1196))</f>
        <v>2.1415998435360795</v>
      </c>
      <c r="H1197" s="5">
        <f t="shared" si="55"/>
        <v>37524</v>
      </c>
      <c r="I1197" s="6">
        <f t="shared" si="56"/>
        <v>6.1036881792314244</v>
      </c>
      <c r="J1197" s="6">
        <f t="shared" si="54"/>
        <v>3.8790153490493529</v>
      </c>
    </row>
    <row r="1198" spans="1:10" x14ac:dyDescent="0.2">
      <c r="A1198" s="5">
        <f>IF(AND(dateA=1,A1197&lt;DataEnd),'iBoxx inputs'!A1202,IF(AND(dateA=2,A1197&lt;DataEnd),'Bank of England inputs'!A1202,IF(dateA=3,A1197+1,IF(dateA=4,WORKDAY(A1197,1,),WORKDAY(A1197,1,holidayQ)))))</f>
        <v>37525</v>
      </c>
      <c r="B1198" s="35">
        <f>MATCH(A1198,'iBoxx inputs'!A:A,0)</f>
        <v>1258</v>
      </c>
      <c r="C1198" s="35">
        <f>MATCH(A1198,'Bank of England inputs'!A:A,0)</f>
        <v>1202</v>
      </c>
      <c r="D1198" s="6">
        <f>IF($A1198&gt;DataEnd,NA(),IFERROR(INDEX('iBoxx inputs'!B:B,MATCH($A1198,'iBoxx inputs'!$A:$A,0)),D1197))</f>
        <v>5.8049287652231003</v>
      </c>
      <c r="E1198" s="6">
        <f>IF($A1198&gt;DataEnd,NA(),IFERROR(INDEX('iBoxx inputs'!C:C,MATCH($A1198,'iBoxx inputs'!$A:$A,0)),E1197))</f>
        <v>6.4532673707228296</v>
      </c>
      <c r="F1198" s="6">
        <f>IF($A1198&gt;DataEnd,NA(),IFERROR(INDEX('Bank of England inputs'!D:D,MATCH($A1198,'Bank of England inputs'!$A:$A,0),0),F1197))</f>
        <v>2.1709368276941143</v>
      </c>
      <c r="H1198" s="5">
        <f t="shared" si="55"/>
        <v>37525</v>
      </c>
      <c r="I1198" s="6">
        <f t="shared" si="56"/>
        <v>6.129098067972965</v>
      </c>
      <c r="J1198" s="6">
        <f t="shared" si="54"/>
        <v>3.8740578908012635</v>
      </c>
    </row>
    <row r="1199" spans="1:10" x14ac:dyDescent="0.2">
      <c r="A1199" s="5">
        <f>IF(AND(dateA=1,A1198&lt;DataEnd),'iBoxx inputs'!A1203,IF(AND(dateA=2,A1198&lt;DataEnd),'Bank of England inputs'!A1203,IF(dateA=3,A1198+1,IF(dateA=4,WORKDAY(A1198,1,),WORKDAY(A1198,1,holidayQ)))))</f>
        <v>37526</v>
      </c>
      <c r="B1199" s="35">
        <f>MATCH(A1199,'iBoxx inputs'!A:A,0)</f>
        <v>1259</v>
      </c>
      <c r="C1199" s="35">
        <f>MATCH(A1199,'Bank of England inputs'!A:A,0)</f>
        <v>1203</v>
      </c>
      <c r="D1199" s="6">
        <f>IF($A1199&gt;DataEnd,NA(),IFERROR(INDEX('iBoxx inputs'!B:B,MATCH($A1199,'iBoxx inputs'!$A:$A,0)),D1198))</f>
        <v>5.7984020805065297</v>
      </c>
      <c r="E1199" s="6">
        <f>IF($A1199&gt;DataEnd,NA(),IFERROR(INDEX('iBoxx inputs'!C:C,MATCH($A1199,'iBoxx inputs'!$A:$A,0)),E1198))</f>
        <v>6.4617197948269602</v>
      </c>
      <c r="F1199" s="6">
        <f>IF($A1199&gt;DataEnd,NA(),IFERROR(INDEX('Bank of England inputs'!D:D,MATCH($A1199,'Bank of England inputs'!$A:$A,0),0),F1198))</f>
        <v>2.1809290953545224</v>
      </c>
      <c r="H1199" s="5">
        <f t="shared" si="55"/>
        <v>37526</v>
      </c>
      <c r="I1199" s="6">
        <f t="shared" si="56"/>
        <v>6.1300609376667445</v>
      </c>
      <c r="J1199" s="6">
        <f t="shared" si="54"/>
        <v>3.8648423705630375</v>
      </c>
    </row>
    <row r="1200" spans="1:10" x14ac:dyDescent="0.2">
      <c r="A1200" s="5">
        <f>IF(AND(dateA=1,A1199&lt;DataEnd),'iBoxx inputs'!A1204,IF(AND(dateA=2,A1199&lt;DataEnd),'Bank of England inputs'!A1204,IF(dateA=3,A1199+1,IF(dateA=4,WORKDAY(A1199,1,),WORKDAY(A1199,1,holidayQ)))))</f>
        <v>37529</v>
      </c>
      <c r="B1200" s="35">
        <f>MATCH(A1200,'iBoxx inputs'!A:A,0)</f>
        <v>1260</v>
      </c>
      <c r="C1200" s="35">
        <f>MATCH(A1200,'Bank of England inputs'!A:A,0)</f>
        <v>1204</v>
      </c>
      <c r="D1200" s="6">
        <f>IF($A1200&gt;DataEnd,NA(),IFERROR(INDEX('iBoxx inputs'!B:B,MATCH($A1200,'iBoxx inputs'!$A:$A,0)),D1199))</f>
        <v>5.7421963857152996</v>
      </c>
      <c r="E1200" s="6">
        <f>IF($A1200&gt;DataEnd,NA(),IFERROR(INDEX('iBoxx inputs'!C:C,MATCH($A1200,'iBoxx inputs'!$A:$A,0)),E1199))</f>
        <v>6.4067689766300999</v>
      </c>
      <c r="F1200" s="6">
        <f>IF($A1200&gt;DataEnd,NA(),IFERROR(INDEX('Bank of England inputs'!D:D,MATCH($A1200,'Bank of England inputs'!$A:$A,0),0),F1199))</f>
        <v>2.1424378790843246</v>
      </c>
      <c r="H1200" s="5">
        <f t="shared" si="55"/>
        <v>37529</v>
      </c>
      <c r="I1200" s="6">
        <f t="shared" si="56"/>
        <v>6.0744826811727002</v>
      </c>
      <c r="J1200" s="6">
        <f t="shared" si="54"/>
        <v>3.8495701529496662</v>
      </c>
    </row>
    <row r="1201" spans="1:10" x14ac:dyDescent="0.2">
      <c r="A1201" s="5">
        <f>IF(AND(dateA=1,A1200&lt;DataEnd),'iBoxx inputs'!A1205,IF(AND(dateA=2,A1200&lt;DataEnd),'Bank of England inputs'!A1205,IF(dateA=3,A1200+1,IF(dateA=4,WORKDAY(A1200,1,),WORKDAY(A1200,1,holidayQ)))))</f>
        <v>37530</v>
      </c>
      <c r="B1201" s="35">
        <f>MATCH(A1201,'iBoxx inputs'!A:A,0)</f>
        <v>1261</v>
      </c>
      <c r="C1201" s="35">
        <f>MATCH(A1201,'Bank of England inputs'!A:A,0)</f>
        <v>1205</v>
      </c>
      <c r="D1201" s="6">
        <f>IF($A1201&gt;DataEnd,NA(),IFERROR(INDEX('iBoxx inputs'!B:B,MATCH($A1201,'iBoxx inputs'!$A:$A,0)),D1200))</f>
        <v>5.7870529801134696</v>
      </c>
      <c r="E1201" s="6">
        <f>IF($A1201&gt;DataEnd,NA(),IFERROR(INDEX('iBoxx inputs'!C:C,MATCH($A1201,'iBoxx inputs'!$A:$A,0)),E1200))</f>
        <v>6.4091647463426797</v>
      </c>
      <c r="F1201" s="6">
        <f>IF($A1201&gt;DataEnd,NA(),IFERROR(INDEX('Bank of England inputs'!D:D,MATCH($A1201,'Bank of England inputs'!$A:$A,0),0),F1200))</f>
        <v>2.1517996870109579</v>
      </c>
      <c r="H1201" s="5">
        <f t="shared" si="55"/>
        <v>37530</v>
      </c>
      <c r="I1201" s="6">
        <f t="shared" si="56"/>
        <v>6.0981088632280747</v>
      </c>
      <c r="J1201" s="6">
        <f t="shared" si="54"/>
        <v>3.8631812540830923</v>
      </c>
    </row>
    <row r="1202" spans="1:10" x14ac:dyDescent="0.2">
      <c r="A1202" s="5">
        <f>IF(AND(dateA=1,A1201&lt;DataEnd),'iBoxx inputs'!A1206,IF(AND(dateA=2,A1201&lt;DataEnd),'Bank of England inputs'!A1206,IF(dateA=3,A1201+1,IF(dateA=4,WORKDAY(A1201,1,),WORKDAY(A1201,1,holidayQ)))))</f>
        <v>37531</v>
      </c>
      <c r="B1202" s="35">
        <f>MATCH(A1202,'iBoxx inputs'!A:A,0)</f>
        <v>1262</v>
      </c>
      <c r="C1202" s="35">
        <f>MATCH(A1202,'Bank of England inputs'!A:A,0)</f>
        <v>1206</v>
      </c>
      <c r="D1202" s="6">
        <f>IF($A1202&gt;DataEnd,NA(),IFERROR(INDEX('iBoxx inputs'!B:B,MATCH($A1202,'iBoxx inputs'!$A:$A,0)),D1201))</f>
        <v>5.8270201164069597</v>
      </c>
      <c r="E1202" s="6">
        <f>IF($A1202&gt;DataEnd,NA(),IFERROR(INDEX('iBoxx inputs'!C:C,MATCH($A1202,'iBoxx inputs'!$A:$A,0)),E1201))</f>
        <v>6.4554239226770003</v>
      </c>
      <c r="F1202" s="6">
        <f>IF($A1202&gt;DataEnd,NA(),IFERROR(INDEX('Bank of England inputs'!D:D,MATCH($A1202,'Bank of England inputs'!$A:$A,0),0),F1201))</f>
        <v>2.1607352366054045</v>
      </c>
      <c r="H1202" s="5">
        <f t="shared" si="55"/>
        <v>37531</v>
      </c>
      <c r="I1202" s="6">
        <f t="shared" si="56"/>
        <v>6.1412220195419795</v>
      </c>
      <c r="J1202" s="6">
        <f t="shared" si="54"/>
        <v>3.8962980970308259</v>
      </c>
    </row>
    <row r="1203" spans="1:10" x14ac:dyDescent="0.2">
      <c r="A1203" s="5">
        <f>IF(AND(dateA=1,A1202&lt;DataEnd),'iBoxx inputs'!A1207,IF(AND(dateA=2,A1202&lt;DataEnd),'Bank of England inputs'!A1207,IF(dateA=3,A1202+1,IF(dateA=4,WORKDAY(A1202,1,),WORKDAY(A1202,1,holidayQ)))))</f>
        <v>37532</v>
      </c>
      <c r="B1203" s="35">
        <f>MATCH(A1203,'iBoxx inputs'!A:A,0)</f>
        <v>1263</v>
      </c>
      <c r="C1203" s="35">
        <f>MATCH(A1203,'Bank of England inputs'!A:A,0)</f>
        <v>1207</v>
      </c>
      <c r="D1203" s="6">
        <f>IF($A1203&gt;DataEnd,NA(),IFERROR(INDEX('iBoxx inputs'!B:B,MATCH($A1203,'iBoxx inputs'!$A:$A,0)),D1202))</f>
        <v>5.8548439077680303</v>
      </c>
      <c r="E1203" s="6">
        <f>IF($A1203&gt;DataEnd,NA(),IFERROR(INDEX('iBoxx inputs'!C:C,MATCH($A1203,'iBoxx inputs'!$A:$A,0)),E1202))</f>
        <v>6.5160004404435803</v>
      </c>
      <c r="F1203" s="6">
        <f>IF($A1203&gt;DataEnd,NA(),IFERROR(INDEX('Bank of England inputs'!D:D,MATCH($A1203,'Bank of England inputs'!$A:$A,0),0),F1202))</f>
        <v>2.1601016518424387</v>
      </c>
      <c r="H1203" s="5">
        <f t="shared" si="55"/>
        <v>37532</v>
      </c>
      <c r="I1203" s="6">
        <f t="shared" si="56"/>
        <v>6.1854221741058053</v>
      </c>
      <c r="J1203" s="6">
        <f t="shared" si="54"/>
        <v>3.940208023658287</v>
      </c>
    </row>
    <row r="1204" spans="1:10" x14ac:dyDescent="0.2">
      <c r="A1204" s="5">
        <f>IF(AND(dateA=1,A1203&lt;DataEnd),'iBoxx inputs'!A1208,IF(AND(dateA=2,A1203&lt;DataEnd),'Bank of England inputs'!A1208,IF(dateA=3,A1203+1,IF(dateA=4,WORKDAY(A1203,1,),WORKDAY(A1203,1,holidayQ)))))</f>
        <v>37533</v>
      </c>
      <c r="B1204" s="35">
        <f>MATCH(A1204,'iBoxx inputs'!A:A,0)</f>
        <v>1264</v>
      </c>
      <c r="C1204" s="35">
        <f>MATCH(A1204,'Bank of England inputs'!A:A,0)</f>
        <v>1208</v>
      </c>
      <c r="D1204" s="6">
        <f>IF($A1204&gt;DataEnd,NA(),IFERROR(INDEX('iBoxx inputs'!B:B,MATCH($A1204,'iBoxx inputs'!$A:$A,0)),D1203))</f>
        <v>5.8543428730479299</v>
      </c>
      <c r="E1204" s="6">
        <f>IF($A1204&gt;DataEnd,NA(),IFERROR(INDEX('iBoxx inputs'!C:C,MATCH($A1204,'iBoxx inputs'!$A:$A,0)),E1203))</f>
        <v>6.5414076423806504</v>
      </c>
      <c r="F1204" s="6">
        <f>IF($A1204&gt;DataEnd,NA(),IFERROR(INDEX('Bank of England inputs'!D:D,MATCH($A1204,'Bank of England inputs'!$A:$A,0),0),F1203))</f>
        <v>2.1499071630997513</v>
      </c>
      <c r="H1204" s="5">
        <f t="shared" si="55"/>
        <v>37533</v>
      </c>
      <c r="I1204" s="6">
        <f t="shared" si="56"/>
        <v>6.1978752577142906</v>
      </c>
      <c r="J1204" s="6">
        <f t="shared" si="54"/>
        <v>3.9627721718349385</v>
      </c>
    </row>
    <row r="1205" spans="1:10" x14ac:dyDescent="0.2">
      <c r="A1205" s="5">
        <f>IF(AND(dateA=1,A1204&lt;DataEnd),'iBoxx inputs'!A1209,IF(AND(dateA=2,A1204&lt;DataEnd),'Bank of England inputs'!A1209,IF(dateA=3,A1204+1,IF(dateA=4,WORKDAY(A1204,1,),WORKDAY(A1204,1,holidayQ)))))</f>
        <v>37536</v>
      </c>
      <c r="B1205" s="35">
        <f>MATCH(A1205,'iBoxx inputs'!A:A,0)</f>
        <v>1265</v>
      </c>
      <c r="C1205" s="35">
        <f>MATCH(A1205,'Bank of England inputs'!A:A,0)</f>
        <v>1209</v>
      </c>
      <c r="D1205" s="6">
        <f>IF($A1205&gt;DataEnd,NA(),IFERROR(INDEX('iBoxx inputs'!B:B,MATCH($A1205,'iBoxx inputs'!$A:$A,0)),D1204))</f>
        <v>5.8001689923909696</v>
      </c>
      <c r="E1205" s="6">
        <f>IF($A1205&gt;DataEnd,NA(),IFERROR(INDEX('iBoxx inputs'!C:C,MATCH($A1205,'iBoxx inputs'!$A:$A,0)),E1204))</f>
        <v>6.4891062458633701</v>
      </c>
      <c r="F1205" s="6">
        <f>IF($A1205&gt;DataEnd,NA(),IFERROR(INDEX('Bank of England inputs'!D:D,MATCH($A1205,'Bank of England inputs'!$A:$A,0),0),F1204))</f>
        <v>2.0914777169663612</v>
      </c>
      <c r="H1205" s="5">
        <f t="shared" si="55"/>
        <v>37536</v>
      </c>
      <c r="I1205" s="6">
        <f t="shared" si="56"/>
        <v>6.1446376191271703</v>
      </c>
      <c r="J1205" s="6">
        <f t="shared" si="54"/>
        <v>3.970125609698405</v>
      </c>
    </row>
    <row r="1206" spans="1:10" x14ac:dyDescent="0.2">
      <c r="A1206" s="5">
        <f>IF(AND(dateA=1,A1205&lt;DataEnd),'iBoxx inputs'!A1210,IF(AND(dateA=2,A1205&lt;DataEnd),'Bank of England inputs'!A1210,IF(dateA=3,A1205+1,IF(dateA=4,WORKDAY(A1205,1,),WORKDAY(A1205,1,holidayQ)))))</f>
        <v>37537</v>
      </c>
      <c r="B1206" s="35">
        <f>MATCH(A1206,'iBoxx inputs'!A:A,0)</f>
        <v>1266</v>
      </c>
      <c r="C1206" s="35">
        <f>MATCH(A1206,'Bank of England inputs'!A:A,0)</f>
        <v>1210</v>
      </c>
      <c r="D1206" s="6">
        <f>IF($A1206&gt;DataEnd,NA(),IFERROR(INDEX('iBoxx inputs'!B:B,MATCH($A1206,'iBoxx inputs'!$A:$A,0)),D1205))</f>
        <v>5.7965288308173104</v>
      </c>
      <c r="E1206" s="6">
        <f>IF($A1206&gt;DataEnd,NA(),IFERROR(INDEX('iBoxx inputs'!C:C,MATCH($A1206,'iBoxx inputs'!$A:$A,0)),E1205))</f>
        <v>6.4956826486647596</v>
      </c>
      <c r="F1206" s="6">
        <f>IF($A1206&gt;DataEnd,NA(),IFERROR(INDEX('Bank of England inputs'!D:D,MATCH($A1206,'Bank of England inputs'!$A:$A,0),0),F1205))</f>
        <v>2.061553492916457</v>
      </c>
      <c r="H1206" s="5">
        <f t="shared" si="55"/>
        <v>37537</v>
      </c>
      <c r="I1206" s="6">
        <f t="shared" si="56"/>
        <v>6.146105739741035</v>
      </c>
      <c r="J1206" s="6">
        <f t="shared" si="54"/>
        <v>4.0020478887851318</v>
      </c>
    </row>
    <row r="1207" spans="1:10" x14ac:dyDescent="0.2">
      <c r="A1207" s="5">
        <f>IF(AND(dateA=1,A1206&lt;DataEnd),'iBoxx inputs'!A1211,IF(AND(dateA=2,A1206&lt;DataEnd),'Bank of England inputs'!A1211,IF(dateA=3,A1206+1,IF(dateA=4,WORKDAY(A1206,1,),WORKDAY(A1206,1,holidayQ)))))</f>
        <v>37538</v>
      </c>
      <c r="B1207" s="35">
        <f>MATCH(A1207,'iBoxx inputs'!A:A,0)</f>
        <v>1267</v>
      </c>
      <c r="C1207" s="35">
        <f>MATCH(A1207,'Bank of England inputs'!A:A,0)</f>
        <v>1211</v>
      </c>
      <c r="D1207" s="6">
        <f>IF($A1207&gt;DataEnd,NA(),IFERROR(INDEX('iBoxx inputs'!B:B,MATCH($A1207,'iBoxx inputs'!$A:$A,0)),D1206))</f>
        <v>5.82927502901771</v>
      </c>
      <c r="E1207" s="6">
        <f>IF($A1207&gt;DataEnd,NA(),IFERROR(INDEX('iBoxx inputs'!C:C,MATCH($A1207,'iBoxx inputs'!$A:$A,0)),E1206))</f>
        <v>6.5500332440082101</v>
      </c>
      <c r="F1207" s="6">
        <f>IF($A1207&gt;DataEnd,NA(),IFERROR(INDEX('Bank of England inputs'!D:D,MATCH($A1207,'Bank of England inputs'!$A:$A,0),0),F1206))</f>
        <v>2.1016617790811321</v>
      </c>
      <c r="H1207" s="5">
        <f t="shared" si="55"/>
        <v>37538</v>
      </c>
      <c r="I1207" s="6">
        <f t="shared" si="56"/>
        <v>6.18965413651296</v>
      </c>
      <c r="J1207" s="6">
        <f t="shared" si="54"/>
        <v>4.0038450757805322</v>
      </c>
    </row>
    <row r="1208" spans="1:10" x14ac:dyDescent="0.2">
      <c r="A1208" s="5">
        <f>IF(AND(dateA=1,A1207&lt;DataEnd),'iBoxx inputs'!A1212,IF(AND(dateA=2,A1207&lt;DataEnd),'Bank of England inputs'!A1212,IF(dateA=3,A1207+1,IF(dateA=4,WORKDAY(A1207,1,),WORKDAY(A1207,1,holidayQ)))))</f>
        <v>37539</v>
      </c>
      <c r="B1208" s="35">
        <f>MATCH(A1208,'iBoxx inputs'!A:A,0)</f>
        <v>1268</v>
      </c>
      <c r="C1208" s="35">
        <f>MATCH(A1208,'Bank of England inputs'!A:A,0)</f>
        <v>1212</v>
      </c>
      <c r="D1208" s="6">
        <f>IF($A1208&gt;DataEnd,NA(),IFERROR(INDEX('iBoxx inputs'!B:B,MATCH($A1208,'iBoxx inputs'!$A:$A,0)),D1207))</f>
        <v>5.9162316609447396</v>
      </c>
      <c r="E1208" s="6">
        <f>IF($A1208&gt;DataEnd,NA(),IFERROR(INDEX('iBoxx inputs'!C:C,MATCH($A1208,'iBoxx inputs'!$A:$A,0)),E1207))</f>
        <v>6.6552402494493004</v>
      </c>
      <c r="F1208" s="6">
        <f>IF($A1208&gt;DataEnd,NA(),IFERROR(INDEX('Bank of England inputs'!D:D,MATCH($A1208,'Bank of England inputs'!$A:$A,0),0),F1207))</f>
        <v>2.1601016518424387</v>
      </c>
      <c r="H1208" s="5">
        <f t="shared" si="55"/>
        <v>37539</v>
      </c>
      <c r="I1208" s="6">
        <f t="shared" si="56"/>
        <v>6.28573595519702</v>
      </c>
      <c r="J1208" s="6">
        <f t="shared" si="54"/>
        <v>4.0384007422139989</v>
      </c>
    </row>
    <row r="1209" spans="1:10" x14ac:dyDescent="0.2">
      <c r="A1209" s="5">
        <f>IF(AND(dateA=1,A1208&lt;DataEnd),'iBoxx inputs'!A1213,IF(AND(dateA=2,A1208&lt;DataEnd),'Bank of England inputs'!A1213,IF(dateA=3,A1208+1,IF(dateA=4,WORKDAY(A1208,1,),WORKDAY(A1208,1,holidayQ)))))</f>
        <v>37540</v>
      </c>
      <c r="B1209" s="35">
        <f>MATCH(A1209,'iBoxx inputs'!A:A,0)</f>
        <v>1269</v>
      </c>
      <c r="C1209" s="35">
        <f>MATCH(A1209,'Bank of England inputs'!A:A,0)</f>
        <v>1213</v>
      </c>
      <c r="D1209" s="6">
        <f>IF($A1209&gt;DataEnd,NA(),IFERROR(INDEX('iBoxx inputs'!B:B,MATCH($A1209,'iBoxx inputs'!$A:$A,0)),D1208))</f>
        <v>5.95976562039609</v>
      </c>
      <c r="E1209" s="6">
        <f>IF($A1209&gt;DataEnd,NA(),IFERROR(INDEX('iBoxx inputs'!C:C,MATCH($A1209,'iBoxx inputs'!$A:$A,0)),E1208))</f>
        <v>6.7001234504353402</v>
      </c>
      <c r="F1209" s="6">
        <f>IF($A1209&gt;DataEnd,NA(),IFERROR(INDEX('Bank of England inputs'!D:D,MATCH($A1209,'Bank of England inputs'!$A:$A,0),0),F1208))</f>
        <v>2.149277061352084</v>
      </c>
      <c r="H1209" s="5">
        <f t="shared" si="55"/>
        <v>37540</v>
      </c>
      <c r="I1209" s="6">
        <f t="shared" si="56"/>
        <v>6.3299445354157147</v>
      </c>
      <c r="J1209" s="6">
        <f t="shared" si="54"/>
        <v>4.0927039273637389</v>
      </c>
    </row>
    <row r="1210" spans="1:10" x14ac:dyDescent="0.2">
      <c r="A1210" s="5">
        <f>IF(AND(dateA=1,A1209&lt;DataEnd),'iBoxx inputs'!A1214,IF(AND(dateA=2,A1209&lt;DataEnd),'Bank of England inputs'!A1214,IF(dateA=3,A1209+1,IF(dateA=4,WORKDAY(A1209,1,),WORKDAY(A1209,1,holidayQ)))))</f>
        <v>37543</v>
      </c>
      <c r="B1210" s="35">
        <f>MATCH(A1210,'iBoxx inputs'!A:A,0)</f>
        <v>1270</v>
      </c>
      <c r="C1210" s="35">
        <f>MATCH(A1210,'Bank of England inputs'!A:A,0)</f>
        <v>1214</v>
      </c>
      <c r="D1210" s="6">
        <f>IF($A1210&gt;DataEnd,NA(),IFERROR(INDEX('iBoxx inputs'!B:B,MATCH($A1210,'iBoxx inputs'!$A:$A,0)),D1209))</f>
        <v>5.9950914912481803</v>
      </c>
      <c r="E1210" s="6">
        <f>IF($A1210&gt;DataEnd,NA(),IFERROR(INDEX('iBoxx inputs'!C:C,MATCH($A1210,'iBoxx inputs'!$A:$A,0)),E1209))</f>
        <v>6.7158426148496204</v>
      </c>
      <c r="F1210" s="6">
        <f>IF($A1210&gt;DataEnd,NA(),IFERROR(INDEX('Bank of England inputs'!D:D,MATCH($A1210,'Bank of England inputs'!$A:$A,0),0),F1209))</f>
        <v>2.1289062499999956</v>
      </c>
      <c r="H1210" s="5">
        <f t="shared" si="55"/>
        <v>37543</v>
      </c>
      <c r="I1210" s="6">
        <f t="shared" si="56"/>
        <v>6.3554670530489004</v>
      </c>
      <c r="J1210" s="6">
        <f t="shared" si="54"/>
        <v>4.1384569347122646</v>
      </c>
    </row>
    <row r="1211" spans="1:10" x14ac:dyDescent="0.2">
      <c r="A1211" s="5">
        <f>IF(AND(dateA=1,A1210&lt;DataEnd),'iBoxx inputs'!A1215,IF(AND(dateA=2,A1210&lt;DataEnd),'Bank of England inputs'!A1215,IF(dateA=3,A1210+1,IF(dateA=4,WORKDAY(A1210,1,),WORKDAY(A1210,1,holidayQ)))))</f>
        <v>37544</v>
      </c>
      <c r="B1211" s="35">
        <f>MATCH(A1211,'iBoxx inputs'!A:A,0)</f>
        <v>1271</v>
      </c>
      <c r="C1211" s="35">
        <f>MATCH(A1211,'Bank of England inputs'!A:A,0)</f>
        <v>1215</v>
      </c>
      <c r="D1211" s="6">
        <f>IF($A1211&gt;DataEnd,NA(),IFERROR(INDEX('iBoxx inputs'!B:B,MATCH($A1211,'iBoxx inputs'!$A:$A,0)),D1210))</f>
        <v>6.1038772390126397</v>
      </c>
      <c r="E1211" s="6">
        <f>IF($A1211&gt;DataEnd,NA(),IFERROR(INDEX('iBoxx inputs'!C:C,MATCH($A1211,'iBoxx inputs'!$A:$A,0)),E1210))</f>
        <v>6.7551467826153502</v>
      </c>
      <c r="F1211" s="6">
        <f>IF($A1211&gt;DataEnd,NA(),IFERROR(INDEX('Bank of England inputs'!D:D,MATCH($A1211,'Bank of England inputs'!$A:$A,0),0),F1210))</f>
        <v>2.1567287986727912</v>
      </c>
      <c r="H1211" s="5">
        <f t="shared" si="55"/>
        <v>37544</v>
      </c>
      <c r="I1211" s="6">
        <f t="shared" si="56"/>
        <v>6.4295120108139949</v>
      </c>
      <c r="J1211" s="6">
        <f t="shared" si="54"/>
        <v>4.1825763827675555</v>
      </c>
    </row>
    <row r="1212" spans="1:10" x14ac:dyDescent="0.2">
      <c r="A1212" s="5">
        <f>IF(AND(dateA=1,A1211&lt;DataEnd),'iBoxx inputs'!A1216,IF(AND(dateA=2,A1211&lt;DataEnd),'Bank of England inputs'!A1216,IF(dateA=3,A1211+1,IF(dateA=4,WORKDAY(A1211,1,),WORKDAY(A1211,1,holidayQ)))))</f>
        <v>37545</v>
      </c>
      <c r="B1212" s="35">
        <f>MATCH(A1212,'iBoxx inputs'!A:A,0)</f>
        <v>1272</v>
      </c>
      <c r="C1212" s="35">
        <f>MATCH(A1212,'Bank of England inputs'!A:A,0)</f>
        <v>1216</v>
      </c>
      <c r="D1212" s="6">
        <f>IF($A1212&gt;DataEnd,NA(),IFERROR(INDEX('iBoxx inputs'!B:B,MATCH($A1212,'iBoxx inputs'!$A:$A,0)),D1211))</f>
        <v>6.1392432651293598</v>
      </c>
      <c r="E1212" s="6">
        <f>IF($A1212&gt;DataEnd,NA(),IFERROR(INDEX('iBoxx inputs'!C:C,MATCH($A1212,'iBoxx inputs'!$A:$A,0)),E1211))</f>
        <v>6.7972943412271896</v>
      </c>
      <c r="F1212" s="6">
        <f>IF($A1212&gt;DataEnd,NA(),IFERROR(INDEX('Bank of England inputs'!D:D,MATCH($A1212,'Bank of England inputs'!$A:$A,0),0),F1211))</f>
        <v>2.1461320846746679</v>
      </c>
      <c r="H1212" s="5">
        <f t="shared" si="55"/>
        <v>37545</v>
      </c>
      <c r="I1212" s="6">
        <f t="shared" si="56"/>
        <v>6.4682688031782742</v>
      </c>
      <c r="J1212" s="6">
        <f t="shared" si="54"/>
        <v>4.2313268552555128</v>
      </c>
    </row>
    <row r="1213" spans="1:10" x14ac:dyDescent="0.2">
      <c r="A1213" s="5">
        <f>IF(AND(dateA=1,A1212&lt;DataEnd),'iBoxx inputs'!A1217,IF(AND(dateA=2,A1212&lt;DataEnd),'Bank of England inputs'!A1217,IF(dateA=3,A1212+1,IF(dateA=4,WORKDAY(A1212,1,),WORKDAY(A1212,1,holidayQ)))))</f>
        <v>37546</v>
      </c>
      <c r="B1213" s="35">
        <f>MATCH(A1213,'iBoxx inputs'!A:A,0)</f>
        <v>1273</v>
      </c>
      <c r="C1213" s="35">
        <f>MATCH(A1213,'Bank of England inputs'!A:A,0)</f>
        <v>1217</v>
      </c>
      <c r="D1213" s="6">
        <f>IF($A1213&gt;DataEnd,NA(),IFERROR(INDEX('iBoxx inputs'!B:B,MATCH($A1213,'iBoxx inputs'!$A:$A,0)),D1212))</f>
        <v>6.1006287694659598</v>
      </c>
      <c r="E1213" s="6">
        <f>IF($A1213&gt;DataEnd,NA(),IFERROR(INDEX('iBoxx inputs'!C:C,MATCH($A1213,'iBoxx inputs'!$A:$A,0)),E1212))</f>
        <v>6.7332861116438298</v>
      </c>
      <c r="F1213" s="6">
        <f>IF($A1213&gt;DataEnd,NA(),IFERROR(INDEX('Bank of England inputs'!D:D,MATCH($A1213,'Bank of England inputs'!$A:$A,0),0),F1212))</f>
        <v>2.1268292682926848</v>
      </c>
      <c r="H1213" s="5">
        <f t="shared" si="55"/>
        <v>37546</v>
      </c>
      <c r="I1213" s="6">
        <f t="shared" si="56"/>
        <v>6.4169574405548948</v>
      </c>
      <c r="J1213" s="6">
        <f t="shared" si="54"/>
        <v>4.2007846547275296</v>
      </c>
    </row>
    <row r="1214" spans="1:10" x14ac:dyDescent="0.2">
      <c r="A1214" s="5">
        <f>IF(AND(dateA=1,A1213&lt;DataEnd),'iBoxx inputs'!A1218,IF(AND(dateA=2,A1213&lt;DataEnd),'Bank of England inputs'!A1218,IF(dateA=3,A1213+1,IF(dateA=4,WORKDAY(A1213,1,),WORKDAY(A1213,1,holidayQ)))))</f>
        <v>37547</v>
      </c>
      <c r="B1214" s="35">
        <f>MATCH(A1214,'iBoxx inputs'!A:A,0)</f>
        <v>1274</v>
      </c>
      <c r="C1214" s="35">
        <f>MATCH(A1214,'Bank of England inputs'!A:A,0)</f>
        <v>1218</v>
      </c>
      <c r="D1214" s="6">
        <f>IF($A1214&gt;DataEnd,NA(),IFERROR(INDEX('iBoxx inputs'!B:B,MATCH($A1214,'iBoxx inputs'!$A:$A,0)),D1213))</f>
        <v>6.1052457855217801</v>
      </c>
      <c r="E1214" s="6">
        <f>IF($A1214&gt;DataEnd,NA(),IFERROR(INDEX('iBoxx inputs'!C:C,MATCH($A1214,'iBoxx inputs'!$A:$A,0)),E1213))</f>
        <v>6.7520291284773801</v>
      </c>
      <c r="F1214" s="6">
        <f>IF($A1214&gt;DataEnd,NA(),IFERROR(INDEX('Bank of England inputs'!D:D,MATCH($A1214,'Bank of England inputs'!$A:$A,0),0),F1213))</f>
        <v>2.1463414634146361</v>
      </c>
      <c r="H1214" s="5">
        <f t="shared" si="55"/>
        <v>37547</v>
      </c>
      <c r="I1214" s="6">
        <f t="shared" si="56"/>
        <v>6.4286374569995797</v>
      </c>
      <c r="J1214" s="6">
        <f t="shared" si="54"/>
        <v>4.1923146069002604</v>
      </c>
    </row>
    <row r="1215" spans="1:10" x14ac:dyDescent="0.2">
      <c r="A1215" s="5">
        <f>IF(AND(dateA=1,A1214&lt;DataEnd),'iBoxx inputs'!A1219,IF(AND(dateA=2,A1214&lt;DataEnd),'Bank of England inputs'!A1219,IF(dateA=3,A1214+1,IF(dateA=4,WORKDAY(A1214,1,),WORKDAY(A1214,1,holidayQ)))))</f>
        <v>37550</v>
      </c>
      <c r="B1215" s="35">
        <f>MATCH(A1215,'iBoxx inputs'!A:A,0)</f>
        <v>1275</v>
      </c>
      <c r="C1215" s="35">
        <f>MATCH(A1215,'Bank of England inputs'!A:A,0)</f>
        <v>1219</v>
      </c>
      <c r="D1215" s="6">
        <f>IF($A1215&gt;DataEnd,NA(),IFERROR(INDEX('iBoxx inputs'!B:B,MATCH($A1215,'iBoxx inputs'!$A:$A,0)),D1214))</f>
        <v>6.09926071422385</v>
      </c>
      <c r="E1215" s="6">
        <f>IF($A1215&gt;DataEnd,NA(),IFERROR(INDEX('iBoxx inputs'!C:C,MATCH($A1215,'iBoxx inputs'!$A:$A,0)),E1214))</f>
        <v>6.7268925946752196</v>
      </c>
      <c r="F1215" s="6">
        <f>IF($A1215&gt;DataEnd,NA(),IFERROR(INDEX('Bank of England inputs'!D:D,MATCH($A1215,'Bank of England inputs'!$A:$A,0),0),F1214))</f>
        <v>2.1560975609756117</v>
      </c>
      <c r="H1215" s="5">
        <f t="shared" si="55"/>
        <v>37550</v>
      </c>
      <c r="I1215" s="6">
        <f t="shared" si="56"/>
        <v>6.4130766544495348</v>
      </c>
      <c r="J1215" s="6">
        <f t="shared" si="54"/>
        <v>4.1671316691918481</v>
      </c>
    </row>
    <row r="1216" spans="1:10" x14ac:dyDescent="0.2">
      <c r="A1216" s="5">
        <f>IF(AND(dateA=1,A1215&lt;DataEnd),'iBoxx inputs'!A1220,IF(AND(dateA=2,A1215&lt;DataEnd),'Bank of England inputs'!A1220,IF(dateA=3,A1215+1,IF(dateA=4,WORKDAY(A1215,1,),WORKDAY(A1215,1,holidayQ)))))</f>
        <v>37551</v>
      </c>
      <c r="B1216" s="35">
        <f>MATCH(A1216,'iBoxx inputs'!A:A,0)</f>
        <v>1276</v>
      </c>
      <c r="C1216" s="35">
        <f>MATCH(A1216,'Bank of England inputs'!A:A,0)</f>
        <v>1220</v>
      </c>
      <c r="D1216" s="6">
        <f>IF($A1216&gt;DataEnd,NA(),IFERROR(INDEX('iBoxx inputs'!B:B,MATCH($A1216,'iBoxx inputs'!$A:$A,0)),D1215))</f>
        <v>6.1430208724634401</v>
      </c>
      <c r="E1216" s="6">
        <f>IF($A1216&gt;DataEnd,NA(),IFERROR(INDEX('iBoxx inputs'!C:C,MATCH($A1216,'iBoxx inputs'!$A:$A,0)),E1215))</f>
        <v>6.8011159641982601</v>
      </c>
      <c r="F1216" s="6">
        <f>IF($A1216&gt;DataEnd,NA(),IFERROR(INDEX('Bank of England inputs'!D:D,MATCH($A1216,'Bank of England inputs'!$A:$A,0),0),F1215))</f>
        <v>2.184939523995344</v>
      </c>
      <c r="H1216" s="5">
        <f t="shared" si="55"/>
        <v>37551</v>
      </c>
      <c r="I1216" s="6">
        <f t="shared" si="56"/>
        <v>6.4720684183308501</v>
      </c>
      <c r="J1216" s="6">
        <f t="shared" si="54"/>
        <v>4.1954606170988562</v>
      </c>
    </row>
    <row r="1217" spans="1:10" x14ac:dyDescent="0.2">
      <c r="A1217" s="5">
        <f>IF(AND(dateA=1,A1216&lt;DataEnd),'iBoxx inputs'!A1221,IF(AND(dateA=2,A1216&lt;DataEnd),'Bank of England inputs'!A1221,IF(dateA=3,A1216+1,IF(dateA=4,WORKDAY(A1216,1,),WORKDAY(A1216,1,holidayQ)))))</f>
        <v>37552</v>
      </c>
      <c r="B1217" s="35">
        <f>MATCH(A1217,'iBoxx inputs'!A:A,0)</f>
        <v>1277</v>
      </c>
      <c r="C1217" s="35">
        <f>MATCH(A1217,'Bank of England inputs'!A:A,0)</f>
        <v>1221</v>
      </c>
      <c r="D1217" s="6">
        <f>IF($A1217&gt;DataEnd,NA(),IFERROR(INDEX('iBoxx inputs'!B:B,MATCH($A1217,'iBoxx inputs'!$A:$A,0)),D1216))</f>
        <v>6.0622363020956103</v>
      </c>
      <c r="E1217" s="6">
        <f>IF($A1217&gt;DataEnd,NA(),IFERROR(INDEX('iBoxx inputs'!C:C,MATCH($A1217,'iBoxx inputs'!$A:$A,0)),E1216))</f>
        <v>6.7383021952364803</v>
      </c>
      <c r="F1217" s="6">
        <f>IF($A1217&gt;DataEnd,NA(),IFERROR(INDEX('Bank of England inputs'!D:D,MATCH($A1217,'Bank of England inputs'!$A:$A,0),0),F1216))</f>
        <v>2.1563079324812273</v>
      </c>
      <c r="H1217" s="5">
        <f t="shared" si="55"/>
        <v>37552</v>
      </c>
      <c r="I1217" s="6">
        <f t="shared" si="56"/>
        <v>6.4002692486660457</v>
      </c>
      <c r="J1217" s="6">
        <f t="shared" si="54"/>
        <v>4.1543800887849258</v>
      </c>
    </row>
    <row r="1218" spans="1:10" x14ac:dyDescent="0.2">
      <c r="A1218" s="5">
        <f>IF(AND(dateA=1,A1217&lt;DataEnd),'iBoxx inputs'!A1222,IF(AND(dateA=2,A1217&lt;DataEnd),'Bank of England inputs'!A1222,IF(dateA=3,A1217+1,IF(dateA=4,WORKDAY(A1217,1,),WORKDAY(A1217,1,holidayQ)))))</f>
        <v>37553</v>
      </c>
      <c r="B1218" s="35">
        <f>MATCH(A1218,'iBoxx inputs'!A:A,0)</f>
        <v>1278</v>
      </c>
      <c r="C1218" s="35">
        <f>MATCH(A1218,'Bank of England inputs'!A:A,0)</f>
        <v>1222</v>
      </c>
      <c r="D1218" s="6">
        <f>IF($A1218&gt;DataEnd,NA(),IFERROR(INDEX('iBoxx inputs'!B:B,MATCH($A1218,'iBoxx inputs'!$A:$A,0)),D1217))</f>
        <v>6.1004983315863299</v>
      </c>
      <c r="E1218" s="6">
        <f>IF($A1218&gt;DataEnd,NA(),IFERROR(INDEX('iBoxx inputs'!C:C,MATCH($A1218,'iBoxx inputs'!$A:$A,0)),E1217))</f>
        <v>6.72088741333474</v>
      </c>
      <c r="F1218" s="6">
        <f>IF($A1218&gt;DataEnd,NA(),IFERROR(INDEX('Bank of England inputs'!D:D,MATCH($A1218,'Bank of England inputs'!$A:$A,0),0),F1217))</f>
        <v>2.2352367008296792</v>
      </c>
      <c r="H1218" s="5">
        <f t="shared" si="55"/>
        <v>37553</v>
      </c>
      <c r="I1218" s="6">
        <f t="shared" si="56"/>
        <v>6.410692872460535</v>
      </c>
      <c r="J1218" s="6">
        <f t="shared" si="54"/>
        <v>4.0841654075193912</v>
      </c>
    </row>
    <row r="1219" spans="1:10" x14ac:dyDescent="0.2">
      <c r="A1219" s="5">
        <f>IF(AND(dateA=1,A1218&lt;DataEnd),'iBoxx inputs'!A1223,IF(AND(dateA=2,A1218&lt;DataEnd),'Bank of England inputs'!A1223,IF(dateA=3,A1218+1,IF(dateA=4,WORKDAY(A1218,1,),WORKDAY(A1218,1,holidayQ)))))</f>
        <v>37554</v>
      </c>
      <c r="B1219" s="35">
        <f>MATCH(A1219,'iBoxx inputs'!A:A,0)</f>
        <v>1279</v>
      </c>
      <c r="C1219" s="35">
        <f>MATCH(A1219,'Bank of England inputs'!A:A,0)</f>
        <v>1223</v>
      </c>
      <c r="D1219" s="6">
        <f>IF($A1219&gt;DataEnd,NA(),IFERROR(INDEX('iBoxx inputs'!B:B,MATCH($A1219,'iBoxx inputs'!$A:$A,0)),D1218))</f>
        <v>6.04850222409598</v>
      </c>
      <c r="E1219" s="6">
        <f>IF($A1219&gt;DataEnd,NA(),IFERROR(INDEX('iBoxx inputs'!C:C,MATCH($A1219,'iBoxx inputs'!$A:$A,0)),E1218))</f>
        <v>6.6740279701279599</v>
      </c>
      <c r="F1219" s="6">
        <f>IF($A1219&gt;DataEnd,NA(),IFERROR(INDEX('Bank of England inputs'!D:D,MATCH($A1219,'Bank of England inputs'!$A:$A,0),0),F1218))</f>
        <v>2.2161476130039937</v>
      </c>
      <c r="H1219" s="5">
        <f t="shared" si="55"/>
        <v>37554</v>
      </c>
      <c r="I1219" s="6">
        <f t="shared" si="56"/>
        <v>6.3612650971119695</v>
      </c>
      <c r="J1219" s="6">
        <f t="shared" ref="J1219:J1282" si="57">((1+I1219/100)/(1+F1219/100)-1)*100</f>
        <v>4.0552472196483169</v>
      </c>
    </row>
    <row r="1220" spans="1:10" x14ac:dyDescent="0.2">
      <c r="A1220" s="5">
        <f>IF(AND(dateA=1,A1219&lt;DataEnd),'iBoxx inputs'!A1224,IF(AND(dateA=2,A1219&lt;DataEnd),'Bank of England inputs'!A1224,IF(dateA=3,A1219+1,IF(dateA=4,WORKDAY(A1219,1,),WORKDAY(A1219,1,holidayQ)))))</f>
        <v>37557</v>
      </c>
      <c r="B1220" s="35">
        <f>MATCH(A1220,'iBoxx inputs'!A:A,0)</f>
        <v>1280</v>
      </c>
      <c r="C1220" s="35">
        <f>MATCH(A1220,'Bank of England inputs'!A:A,0)</f>
        <v>1224</v>
      </c>
      <c r="D1220" s="6">
        <f>IF($A1220&gt;DataEnd,NA(),IFERROR(INDEX('iBoxx inputs'!B:B,MATCH($A1220,'iBoxx inputs'!$A:$A,0)),D1219))</f>
        <v>5.9926706443141002</v>
      </c>
      <c r="E1220" s="6">
        <f>IF($A1220&gt;DataEnd,NA(),IFERROR(INDEX('iBoxx inputs'!C:C,MATCH($A1220,'iBoxx inputs'!$A:$A,0)),E1219))</f>
        <v>6.6268278299127896</v>
      </c>
      <c r="F1220" s="6">
        <f>IF($A1220&gt;DataEnd,NA(),IFERROR(INDEX('Bank of England inputs'!D:D,MATCH($A1220,'Bank of England inputs'!$A:$A,0),0),F1219))</f>
        <v>2.1970510692315148</v>
      </c>
      <c r="H1220" s="5">
        <f t="shared" ref="H1220:H1283" si="58">A1220</f>
        <v>37557</v>
      </c>
      <c r="I1220" s="6">
        <f t="shared" ref="I1220:I1283" si="59">(D1220+E1220)/2</f>
        <v>6.3097492371134454</v>
      </c>
      <c r="J1220" s="6">
        <f t="shared" si="57"/>
        <v>4.024282623474007</v>
      </c>
    </row>
    <row r="1221" spans="1:10" x14ac:dyDescent="0.2">
      <c r="A1221" s="5">
        <f>IF(AND(dateA=1,A1220&lt;DataEnd),'iBoxx inputs'!A1225,IF(AND(dateA=2,A1220&lt;DataEnd),'Bank of England inputs'!A1225,IF(dateA=3,A1220+1,IF(dateA=4,WORKDAY(A1220,1,),WORKDAY(A1220,1,holidayQ)))))</f>
        <v>37558</v>
      </c>
      <c r="B1221" s="35">
        <f>MATCH(A1221,'iBoxx inputs'!A:A,0)</f>
        <v>1281</v>
      </c>
      <c r="C1221" s="35">
        <f>MATCH(A1221,'Bank of England inputs'!A:A,0)</f>
        <v>1225</v>
      </c>
      <c r="D1221" s="6">
        <f>IF($A1221&gt;DataEnd,NA(),IFERROR(INDEX('iBoxx inputs'!B:B,MATCH($A1221,'iBoxx inputs'!$A:$A,0)),D1220))</f>
        <v>5.9509256941311204</v>
      </c>
      <c r="E1221" s="6">
        <f>IF($A1221&gt;DataEnd,NA(),IFERROR(INDEX('iBoxx inputs'!C:C,MATCH($A1221,'iBoxx inputs'!$A:$A,0)),E1220))</f>
        <v>6.5890630133233099</v>
      </c>
      <c r="F1221" s="6">
        <f>IF($A1221&gt;DataEnd,NA(),IFERROR(INDEX('Bank of England inputs'!D:D,MATCH($A1221,'Bank of England inputs'!$A:$A,0),0),F1220))</f>
        <v>2.2078937084798689</v>
      </c>
      <c r="H1221" s="5">
        <f t="shared" si="58"/>
        <v>37558</v>
      </c>
      <c r="I1221" s="6">
        <f t="shared" si="59"/>
        <v>6.2699943537272151</v>
      </c>
      <c r="J1221" s="6">
        <f t="shared" si="57"/>
        <v>3.9743511952544219</v>
      </c>
    </row>
    <row r="1222" spans="1:10" x14ac:dyDescent="0.2">
      <c r="A1222" s="5">
        <f>IF(AND(dateA=1,A1221&lt;DataEnd),'iBoxx inputs'!A1226,IF(AND(dateA=2,A1221&lt;DataEnd),'Bank of England inputs'!A1226,IF(dateA=3,A1221+1,IF(dateA=4,WORKDAY(A1221,1,),WORKDAY(A1221,1,holidayQ)))))</f>
        <v>37559</v>
      </c>
      <c r="B1222" s="35">
        <f>MATCH(A1222,'iBoxx inputs'!A:A,0)</f>
        <v>1282</v>
      </c>
      <c r="C1222" s="35">
        <f>MATCH(A1222,'Bank of England inputs'!A:A,0)</f>
        <v>1226</v>
      </c>
      <c r="D1222" s="6">
        <f>IF($A1222&gt;DataEnd,NA(),IFERROR(INDEX('iBoxx inputs'!B:B,MATCH($A1222,'iBoxx inputs'!$A:$A,0)),D1221))</f>
        <v>5.9712802551808997</v>
      </c>
      <c r="E1222" s="6">
        <f>IF($A1222&gt;DataEnd,NA(),IFERROR(INDEX('iBoxx inputs'!C:C,MATCH($A1222,'iBoxx inputs'!$A:$A,0)),E1221))</f>
        <v>6.5956919788064097</v>
      </c>
      <c r="F1222" s="6">
        <f>IF($A1222&gt;DataEnd,NA(),IFERROR(INDEX('Bank of England inputs'!D:D,MATCH($A1222,'Bank of England inputs'!$A:$A,0),0),F1221))</f>
        <v>2.237420615534913</v>
      </c>
      <c r="H1222" s="5">
        <f t="shared" si="58"/>
        <v>37559</v>
      </c>
      <c r="I1222" s="6">
        <f t="shared" si="59"/>
        <v>6.2834861169936547</v>
      </c>
      <c r="J1222" s="6">
        <f t="shared" si="57"/>
        <v>3.9575191520862196</v>
      </c>
    </row>
    <row r="1223" spans="1:10" x14ac:dyDescent="0.2">
      <c r="A1223" s="5">
        <f>IF(AND(dateA=1,A1222&lt;DataEnd),'iBoxx inputs'!A1227,IF(AND(dateA=2,A1222&lt;DataEnd),'Bank of England inputs'!A1227,IF(dateA=3,A1222+1,IF(dateA=4,WORKDAY(A1222,1,),WORKDAY(A1222,1,holidayQ)))))</f>
        <v>37560</v>
      </c>
      <c r="B1223" s="35">
        <f>MATCH(A1223,'iBoxx inputs'!A:A,0)</f>
        <v>1283</v>
      </c>
      <c r="C1223" s="35">
        <f>MATCH(A1223,'Bank of England inputs'!A:A,0)</f>
        <v>1227</v>
      </c>
      <c r="D1223" s="6">
        <f>IF($A1223&gt;DataEnd,NA(),IFERROR(INDEX('iBoxx inputs'!B:B,MATCH($A1223,'iBoxx inputs'!$A:$A,0)),D1222))</f>
        <v>5.9148012766424198</v>
      </c>
      <c r="E1223" s="6">
        <f>IF($A1223&gt;DataEnd,NA(),IFERROR(INDEX('iBoxx inputs'!C:C,MATCH($A1223,'iBoxx inputs'!$A:$A,0)),E1222))</f>
        <v>6.5411970245090396</v>
      </c>
      <c r="F1223" s="6">
        <f>IF($A1223&gt;DataEnd,NA(),IFERROR(INDEX('Bank of England inputs'!D:D,MATCH($A1223,'Bank of England inputs'!$A:$A,0),0),F1222))</f>
        <v>2.2183133001074884</v>
      </c>
      <c r="H1223" s="5">
        <f t="shared" si="58"/>
        <v>37560</v>
      </c>
      <c r="I1223" s="6">
        <f t="shared" si="59"/>
        <v>6.2279991505757302</v>
      </c>
      <c r="J1223" s="6">
        <f t="shared" si="57"/>
        <v>3.9226687674800642</v>
      </c>
    </row>
    <row r="1224" spans="1:10" x14ac:dyDescent="0.2">
      <c r="A1224" s="5">
        <f>IF(AND(dateA=1,A1223&lt;DataEnd),'iBoxx inputs'!A1228,IF(AND(dateA=2,A1223&lt;DataEnd),'Bank of England inputs'!A1228,IF(dateA=3,A1223+1,IF(dateA=4,WORKDAY(A1223,1,),WORKDAY(A1223,1,holidayQ)))))</f>
        <v>37561</v>
      </c>
      <c r="B1224" s="35">
        <f>MATCH(A1224,'iBoxx inputs'!A:A,0)</f>
        <v>1284</v>
      </c>
      <c r="C1224" s="35">
        <f>MATCH(A1224,'Bank of England inputs'!A:A,0)</f>
        <v>1228</v>
      </c>
      <c r="D1224" s="6">
        <f>IF($A1224&gt;DataEnd,NA(),IFERROR(INDEX('iBoxx inputs'!B:B,MATCH($A1224,'iBoxx inputs'!$A:$A,0)),D1223))</f>
        <v>5.9467918738167</v>
      </c>
      <c r="E1224" s="6">
        <f>IF($A1224&gt;DataEnd,NA(),IFERROR(INDEX('iBoxx inputs'!C:C,MATCH($A1224,'iBoxx inputs'!$A:$A,0)),E1223))</f>
        <v>6.5993554608485496</v>
      </c>
      <c r="F1224" s="6">
        <f>IF($A1224&gt;DataEnd,NA(),IFERROR(INDEX('Bank of England inputs'!D:D,MATCH($A1224,'Bank of England inputs'!$A:$A,0),0),F1223))</f>
        <v>2.2274325908558046</v>
      </c>
      <c r="H1224" s="5">
        <f t="shared" si="58"/>
        <v>37561</v>
      </c>
      <c r="I1224" s="6">
        <f t="shared" si="59"/>
        <v>6.2730736673326248</v>
      </c>
      <c r="J1224" s="6">
        <f t="shared" si="57"/>
        <v>3.9574906401774523</v>
      </c>
    </row>
    <row r="1225" spans="1:10" x14ac:dyDescent="0.2">
      <c r="A1225" s="5">
        <f>IF(AND(dateA=1,A1224&lt;DataEnd),'iBoxx inputs'!A1229,IF(AND(dateA=2,A1224&lt;DataEnd),'Bank of England inputs'!A1229,IF(dateA=3,A1224+1,IF(dateA=4,WORKDAY(A1224,1,),WORKDAY(A1224,1,holidayQ)))))</f>
        <v>37564</v>
      </c>
      <c r="B1225" s="35">
        <f>MATCH(A1225,'iBoxx inputs'!A:A,0)</f>
        <v>1285</v>
      </c>
      <c r="C1225" s="35">
        <f>MATCH(A1225,'Bank of England inputs'!A:A,0)</f>
        <v>1229</v>
      </c>
      <c r="D1225" s="6">
        <f>IF($A1225&gt;DataEnd,NA(),IFERROR(INDEX('iBoxx inputs'!B:B,MATCH($A1225,'iBoxx inputs'!$A:$A,0)),D1224))</f>
        <v>5.9788154874716399</v>
      </c>
      <c r="E1225" s="6">
        <f>IF($A1225&gt;DataEnd,NA(),IFERROR(INDEX('iBoxx inputs'!C:C,MATCH($A1225,'iBoxx inputs'!$A:$A,0)),E1224))</f>
        <v>6.6363367897024403</v>
      </c>
      <c r="F1225" s="6">
        <f>IF($A1225&gt;DataEnd,NA(),IFERROR(INDEX('Bank of England inputs'!D:D,MATCH($A1225,'Bank of England inputs'!$A:$A,0),0),F1224))</f>
        <v>2.2167968750000044</v>
      </c>
      <c r="H1225" s="5">
        <f t="shared" si="58"/>
        <v>37564</v>
      </c>
      <c r="I1225" s="6">
        <f t="shared" si="59"/>
        <v>6.3075761385870397</v>
      </c>
      <c r="J1225" s="6">
        <f t="shared" si="57"/>
        <v>4.0020616852136426</v>
      </c>
    </row>
    <row r="1226" spans="1:10" x14ac:dyDescent="0.2">
      <c r="A1226" s="5">
        <f>IF(AND(dateA=1,A1225&lt;DataEnd),'iBoxx inputs'!A1230,IF(AND(dateA=2,A1225&lt;DataEnd),'Bank of England inputs'!A1230,IF(dateA=3,A1225+1,IF(dateA=4,WORKDAY(A1225,1,),WORKDAY(A1225,1,holidayQ)))))</f>
        <v>37565</v>
      </c>
      <c r="B1226" s="35">
        <f>MATCH(A1226,'iBoxx inputs'!A:A,0)</f>
        <v>1286</v>
      </c>
      <c r="C1226" s="35">
        <f>MATCH(A1226,'Bank of England inputs'!A:A,0)</f>
        <v>1230</v>
      </c>
      <c r="D1226" s="6">
        <f>IF($A1226&gt;DataEnd,NA(),IFERROR(INDEX('iBoxx inputs'!B:B,MATCH($A1226,'iBoxx inputs'!$A:$A,0)),D1225))</f>
        <v>6.0159445104480502</v>
      </c>
      <c r="E1226" s="6">
        <f>IF($A1226&gt;DataEnd,NA(),IFERROR(INDEX('iBoxx inputs'!C:C,MATCH($A1226,'iBoxx inputs'!$A:$A,0)),E1225))</f>
        <v>6.6681477848199799</v>
      </c>
      <c r="F1226" s="6">
        <f>IF($A1226&gt;DataEnd,NA(),IFERROR(INDEX('Bank of England inputs'!D:D,MATCH($A1226,'Bank of England inputs'!$A:$A,0),0),F1225))</f>
        <v>2.235673142633976</v>
      </c>
      <c r="H1226" s="5">
        <f t="shared" si="58"/>
        <v>37565</v>
      </c>
      <c r="I1226" s="6">
        <f t="shared" si="59"/>
        <v>6.3420461476340151</v>
      </c>
      <c r="J1226" s="6">
        <f t="shared" si="57"/>
        <v>4.0165755051771779</v>
      </c>
    </row>
    <row r="1227" spans="1:10" x14ac:dyDescent="0.2">
      <c r="A1227" s="5">
        <f>IF(AND(dateA=1,A1226&lt;DataEnd),'iBoxx inputs'!A1231,IF(AND(dateA=2,A1226&lt;DataEnd),'Bank of England inputs'!A1231,IF(dateA=3,A1226+1,IF(dateA=4,WORKDAY(A1226,1,),WORKDAY(A1226,1,holidayQ)))))</f>
        <v>37566</v>
      </c>
      <c r="B1227" s="35">
        <f>MATCH(A1227,'iBoxx inputs'!A:A,0)</f>
        <v>1287</v>
      </c>
      <c r="C1227" s="35">
        <f>MATCH(A1227,'Bank of England inputs'!A:A,0)</f>
        <v>1231</v>
      </c>
      <c r="D1227" s="6">
        <f>IF($A1227&gt;DataEnd,NA(),IFERROR(INDEX('iBoxx inputs'!B:B,MATCH($A1227,'iBoxx inputs'!$A:$A,0)),D1226))</f>
        <v>6.0103856497085699</v>
      </c>
      <c r="E1227" s="6">
        <f>IF($A1227&gt;DataEnd,NA(),IFERROR(INDEX('iBoxx inputs'!C:C,MATCH($A1227,'iBoxx inputs'!$A:$A,0)),E1226))</f>
        <v>6.6468543920928802</v>
      </c>
      <c r="F1227" s="6">
        <f>IF($A1227&gt;DataEnd,NA(),IFERROR(INDEX('Bank of England inputs'!D:D,MATCH($A1227,'Bank of England inputs'!$A:$A,0),0),F1226))</f>
        <v>2.2454359074489894</v>
      </c>
      <c r="H1227" s="5">
        <f t="shared" si="58"/>
        <v>37566</v>
      </c>
      <c r="I1227" s="6">
        <f t="shared" si="59"/>
        <v>6.3286200209007255</v>
      </c>
      <c r="J1227" s="6">
        <f t="shared" si="57"/>
        <v>3.9935123531066763</v>
      </c>
    </row>
    <row r="1228" spans="1:10" x14ac:dyDescent="0.2">
      <c r="A1228" s="5">
        <f>IF(AND(dateA=1,A1227&lt;DataEnd),'iBoxx inputs'!A1232,IF(AND(dateA=2,A1227&lt;DataEnd),'Bank of England inputs'!A1232,IF(dateA=3,A1227+1,IF(dateA=4,WORKDAY(A1227,1,),WORKDAY(A1227,1,holidayQ)))))</f>
        <v>37567</v>
      </c>
      <c r="B1228" s="35">
        <f>MATCH(A1228,'iBoxx inputs'!A:A,0)</f>
        <v>1288</v>
      </c>
      <c r="C1228" s="35">
        <f>MATCH(A1228,'Bank of England inputs'!A:A,0)</f>
        <v>1232</v>
      </c>
      <c r="D1228" s="6">
        <f>IF($A1228&gt;DataEnd,NA(),IFERROR(INDEX('iBoxx inputs'!B:B,MATCH($A1228,'iBoxx inputs'!$A:$A,0)),D1227))</f>
        <v>5.907647071775</v>
      </c>
      <c r="E1228" s="6">
        <f>IF($A1228&gt;DataEnd,NA(),IFERROR(INDEX('iBoxx inputs'!C:C,MATCH($A1228,'iBoxx inputs'!$A:$A,0)),E1227))</f>
        <v>6.5481497434288203</v>
      </c>
      <c r="F1228" s="6">
        <f>IF($A1228&gt;DataEnd,NA(),IFERROR(INDEX('Bank of England inputs'!D:D,MATCH($A1228,'Bank of England inputs'!$A:$A,0),0),F1227))</f>
        <v>2.1775217263939162</v>
      </c>
      <c r="H1228" s="5">
        <f t="shared" si="58"/>
        <v>37567</v>
      </c>
      <c r="I1228" s="6">
        <f t="shared" si="59"/>
        <v>6.2278984076019102</v>
      </c>
      <c r="J1228" s="6">
        <f t="shared" si="57"/>
        <v>3.9640584472717011</v>
      </c>
    </row>
    <row r="1229" spans="1:10" x14ac:dyDescent="0.2">
      <c r="A1229" s="5">
        <f>IF(AND(dateA=1,A1228&lt;DataEnd),'iBoxx inputs'!A1233,IF(AND(dateA=2,A1228&lt;DataEnd),'Bank of England inputs'!A1233,IF(dateA=3,A1228+1,IF(dateA=4,WORKDAY(A1228,1,),WORKDAY(A1228,1,holidayQ)))))</f>
        <v>37568</v>
      </c>
      <c r="B1229" s="35">
        <f>MATCH(A1229,'iBoxx inputs'!A:A,0)</f>
        <v>1289</v>
      </c>
      <c r="C1229" s="35">
        <f>MATCH(A1229,'Bank of England inputs'!A:A,0)</f>
        <v>1233</v>
      </c>
      <c r="D1229" s="6">
        <f>IF($A1229&gt;DataEnd,NA(),IFERROR(INDEX('iBoxx inputs'!B:B,MATCH($A1229,'iBoxx inputs'!$A:$A,0)),D1228))</f>
        <v>5.8517136413148396</v>
      </c>
      <c r="E1229" s="6">
        <f>IF($A1229&gt;DataEnd,NA(),IFERROR(INDEX('iBoxx inputs'!C:C,MATCH($A1229,'iBoxx inputs'!$A:$A,0)),E1228))</f>
        <v>6.4839034592384204</v>
      </c>
      <c r="F1229" s="6">
        <f>IF($A1229&gt;DataEnd,NA(),IFERROR(INDEX('Bank of England inputs'!D:D,MATCH($A1229,'Bank of England inputs'!$A:$A,0),0),F1228))</f>
        <v>2.1388807500732465</v>
      </c>
      <c r="H1229" s="5">
        <f t="shared" si="58"/>
        <v>37568</v>
      </c>
      <c r="I1229" s="6">
        <f t="shared" si="59"/>
        <v>6.1678085502766304</v>
      </c>
      <c r="J1229" s="6">
        <f t="shared" si="57"/>
        <v>3.9445583999122569</v>
      </c>
    </row>
    <row r="1230" spans="1:10" x14ac:dyDescent="0.2">
      <c r="A1230" s="5">
        <f>IF(AND(dateA=1,A1229&lt;DataEnd),'iBoxx inputs'!A1234,IF(AND(dateA=2,A1229&lt;DataEnd),'Bank of England inputs'!A1234,IF(dateA=3,A1229+1,IF(dateA=4,WORKDAY(A1229,1,),WORKDAY(A1229,1,holidayQ)))))</f>
        <v>37571</v>
      </c>
      <c r="B1230" s="35">
        <f>MATCH(A1230,'iBoxx inputs'!A:A,0)</f>
        <v>1290</v>
      </c>
      <c r="C1230" s="35">
        <f>MATCH(A1230,'Bank of England inputs'!A:A,0)</f>
        <v>1234</v>
      </c>
      <c r="D1230" s="6">
        <f>IF($A1230&gt;DataEnd,NA(),IFERROR(INDEX('iBoxx inputs'!B:B,MATCH($A1230,'iBoxx inputs'!$A:$A,0)),D1229))</f>
        <v>5.81512568143292</v>
      </c>
      <c r="E1230" s="6">
        <f>IF($A1230&gt;DataEnd,NA(),IFERROR(INDEX('iBoxx inputs'!C:C,MATCH($A1230,'iBoxx inputs'!$A:$A,0)),E1229))</f>
        <v>6.4434738371178204</v>
      </c>
      <c r="F1230" s="6">
        <f>IF($A1230&gt;DataEnd,NA(),IFERROR(INDEX('Bank of England inputs'!D:D,MATCH($A1230,'Bank of England inputs'!$A:$A,0),0),F1229))</f>
        <v>2.1395076201641272</v>
      </c>
      <c r="H1230" s="5">
        <f t="shared" si="58"/>
        <v>37571</v>
      </c>
      <c r="I1230" s="6">
        <f t="shared" si="59"/>
        <v>6.1292997592753702</v>
      </c>
      <c r="J1230" s="6">
        <f t="shared" si="57"/>
        <v>3.9062183009031637</v>
      </c>
    </row>
    <row r="1231" spans="1:10" x14ac:dyDescent="0.2">
      <c r="A1231" s="5">
        <f>IF(AND(dateA=1,A1230&lt;DataEnd),'iBoxx inputs'!A1235,IF(AND(dateA=2,A1230&lt;DataEnd),'Bank of England inputs'!A1235,IF(dateA=3,A1230+1,IF(dateA=4,WORKDAY(A1230,1,),WORKDAY(A1230,1,holidayQ)))))</f>
        <v>37572</v>
      </c>
      <c r="B1231" s="35">
        <f>MATCH(A1231,'iBoxx inputs'!A:A,0)</f>
        <v>1291</v>
      </c>
      <c r="C1231" s="35">
        <f>MATCH(A1231,'Bank of England inputs'!A:A,0)</f>
        <v>1235</v>
      </c>
      <c r="D1231" s="6">
        <f>IF($A1231&gt;DataEnd,NA(),IFERROR(INDEX('iBoxx inputs'!B:B,MATCH($A1231,'iBoxx inputs'!$A:$A,0)),D1230))</f>
        <v>5.8021321214650596</v>
      </c>
      <c r="E1231" s="6">
        <f>IF($A1231&gt;DataEnd,NA(),IFERROR(INDEX('iBoxx inputs'!C:C,MATCH($A1231,'iBoxx inputs'!$A:$A,0)),E1230))</f>
        <v>6.4358628563445501</v>
      </c>
      <c r="F1231" s="6">
        <f>IF($A1231&gt;DataEnd,NA(),IFERROR(INDEX('Bank of England inputs'!D:D,MATCH($A1231,'Bank of England inputs'!$A:$A,0),0),F1230))</f>
        <v>2.1501172791242862</v>
      </c>
      <c r="H1231" s="5">
        <f t="shared" si="58"/>
        <v>37572</v>
      </c>
      <c r="I1231" s="6">
        <f t="shared" si="59"/>
        <v>6.1189974889048049</v>
      </c>
      <c r="J1231" s="6">
        <f t="shared" si="57"/>
        <v>3.8853408253419763</v>
      </c>
    </row>
    <row r="1232" spans="1:10" x14ac:dyDescent="0.2">
      <c r="A1232" s="5">
        <f>IF(AND(dateA=1,A1231&lt;DataEnd),'iBoxx inputs'!A1236,IF(AND(dateA=2,A1231&lt;DataEnd),'Bank of England inputs'!A1236,IF(dateA=3,A1231+1,IF(dateA=4,WORKDAY(A1231,1,),WORKDAY(A1231,1,holidayQ)))))</f>
        <v>37573</v>
      </c>
      <c r="B1232" s="35">
        <f>MATCH(A1232,'iBoxx inputs'!A:A,0)</f>
        <v>1292</v>
      </c>
      <c r="C1232" s="35">
        <f>MATCH(A1232,'Bank of England inputs'!A:A,0)</f>
        <v>1236</v>
      </c>
      <c r="D1232" s="6">
        <f>IF($A1232&gt;DataEnd,NA(),IFERROR(INDEX('iBoxx inputs'!B:B,MATCH($A1232,'iBoxx inputs'!$A:$A,0)),D1231))</f>
        <v>5.8387050688674096</v>
      </c>
      <c r="E1232" s="6">
        <f>IF($A1232&gt;DataEnd,NA(),IFERROR(INDEX('iBoxx inputs'!C:C,MATCH($A1232,'iBoxx inputs'!$A:$A,0)),E1231))</f>
        <v>6.4780467240597304</v>
      </c>
      <c r="F1232" s="6">
        <f>IF($A1232&gt;DataEnd,NA(),IFERROR(INDEX('Bank of England inputs'!D:D,MATCH($A1232,'Bank of England inputs'!$A:$A,0),0),F1231))</f>
        <v>2.1798631476050767</v>
      </c>
      <c r="H1232" s="5">
        <f t="shared" si="58"/>
        <v>37573</v>
      </c>
      <c r="I1232" s="6">
        <f t="shared" si="59"/>
        <v>6.1583758964635695</v>
      </c>
      <c r="J1232" s="6">
        <f t="shared" si="57"/>
        <v>3.8936367952570938</v>
      </c>
    </row>
    <row r="1233" spans="1:10" x14ac:dyDescent="0.2">
      <c r="A1233" s="5">
        <f>IF(AND(dateA=1,A1232&lt;DataEnd),'iBoxx inputs'!A1237,IF(AND(dateA=2,A1232&lt;DataEnd),'Bank of England inputs'!A1237,IF(dateA=3,A1232+1,IF(dateA=4,WORKDAY(A1232,1,),WORKDAY(A1232,1,holidayQ)))))</f>
        <v>37574</v>
      </c>
      <c r="B1233" s="35">
        <f>MATCH(A1233,'iBoxx inputs'!A:A,0)</f>
        <v>1293</v>
      </c>
      <c r="C1233" s="35">
        <f>MATCH(A1233,'Bank of England inputs'!A:A,0)</f>
        <v>1237</v>
      </c>
      <c r="D1233" s="6">
        <f>IF($A1233&gt;DataEnd,NA(),IFERROR(INDEX('iBoxx inputs'!B:B,MATCH($A1233,'iBoxx inputs'!$A:$A,0)),D1232))</f>
        <v>5.8959776498188798</v>
      </c>
      <c r="E1233" s="6">
        <f>IF($A1233&gt;DataEnd,NA(),IFERROR(INDEX('iBoxx inputs'!C:C,MATCH($A1233,'iBoxx inputs'!$A:$A,0)),E1232))</f>
        <v>6.5354972344488997</v>
      </c>
      <c r="F1233" s="6">
        <f>IF($A1233&gt;DataEnd,NA(),IFERROR(INDEX('Bank of England inputs'!D:D,MATCH($A1233,'Bank of England inputs'!$A:$A,0),0),F1232))</f>
        <v>2.218746945557637</v>
      </c>
      <c r="H1233" s="5">
        <f t="shared" si="58"/>
        <v>37574</v>
      </c>
      <c r="I1233" s="6">
        <f t="shared" si="59"/>
        <v>6.2157374421338893</v>
      </c>
      <c r="J1233" s="6">
        <f t="shared" si="57"/>
        <v>3.9102323360558078</v>
      </c>
    </row>
    <row r="1234" spans="1:10" x14ac:dyDescent="0.2">
      <c r="A1234" s="5">
        <f>IF(AND(dateA=1,A1233&lt;DataEnd),'iBoxx inputs'!A1238,IF(AND(dateA=2,A1233&lt;DataEnd),'Bank of England inputs'!A1238,IF(dateA=3,A1233+1,IF(dateA=4,WORKDAY(A1233,1,),WORKDAY(A1233,1,holidayQ)))))</f>
        <v>37575</v>
      </c>
      <c r="B1234" s="35">
        <f>MATCH(A1234,'iBoxx inputs'!A:A,0)</f>
        <v>1294</v>
      </c>
      <c r="C1234" s="35">
        <f>MATCH(A1234,'Bank of England inputs'!A:A,0)</f>
        <v>1238</v>
      </c>
      <c r="D1234" s="6">
        <f>IF($A1234&gt;DataEnd,NA(),IFERROR(INDEX('iBoxx inputs'!B:B,MATCH($A1234,'iBoxx inputs'!$A:$A,0)),D1233))</f>
        <v>5.8900747926398296</v>
      </c>
      <c r="E1234" s="6">
        <f>IF($A1234&gt;DataEnd,NA(),IFERROR(INDEX('iBoxx inputs'!C:C,MATCH($A1234,'iBoxx inputs'!$A:$A,0)),E1233))</f>
        <v>6.5343141230899304</v>
      </c>
      <c r="F1234" s="6">
        <f>IF($A1234&gt;DataEnd,NA(),IFERROR(INDEX('Bank of England inputs'!D:D,MATCH($A1234,'Bank of England inputs'!$A:$A,0),0),F1233))</f>
        <v>2.188782489740082</v>
      </c>
      <c r="H1234" s="5">
        <f t="shared" si="58"/>
        <v>37575</v>
      </c>
      <c r="I1234" s="6">
        <f t="shared" si="59"/>
        <v>6.2121944578648804</v>
      </c>
      <c r="J1234" s="6">
        <f t="shared" si="57"/>
        <v>3.9372344694768691</v>
      </c>
    </row>
    <row r="1235" spans="1:10" x14ac:dyDescent="0.2">
      <c r="A1235" s="5">
        <f>IF(AND(dateA=1,A1234&lt;DataEnd),'iBoxx inputs'!A1239,IF(AND(dateA=2,A1234&lt;DataEnd),'Bank of England inputs'!A1239,IF(dateA=3,A1234+1,IF(dateA=4,WORKDAY(A1234,1,),WORKDAY(A1234,1,holidayQ)))))</f>
        <v>37578</v>
      </c>
      <c r="B1235" s="35">
        <f>MATCH(A1235,'iBoxx inputs'!A:A,0)</f>
        <v>1295</v>
      </c>
      <c r="C1235" s="35">
        <f>MATCH(A1235,'Bank of England inputs'!A:A,0)</f>
        <v>1239</v>
      </c>
      <c r="D1235" s="6">
        <f>IF($A1235&gt;DataEnd,NA(),IFERROR(INDEX('iBoxx inputs'!B:B,MATCH($A1235,'iBoxx inputs'!$A:$A,0)),D1234))</f>
        <v>5.89475754792708</v>
      </c>
      <c r="E1235" s="6">
        <f>IF($A1235&gt;DataEnd,NA(),IFERROR(INDEX('iBoxx inputs'!C:C,MATCH($A1235,'iBoxx inputs'!$A:$A,0)),E1234))</f>
        <v>6.5414181517287302</v>
      </c>
      <c r="F1235" s="6">
        <f>IF($A1235&gt;DataEnd,NA(),IFERROR(INDEX('Bank of England inputs'!D:D,MATCH($A1235,'Bank of England inputs'!$A:$A,0),0),F1234))</f>
        <v>2.1785853849159764</v>
      </c>
      <c r="H1235" s="5">
        <f t="shared" si="58"/>
        <v>37578</v>
      </c>
      <c r="I1235" s="6">
        <f t="shared" si="59"/>
        <v>6.2180878498279046</v>
      </c>
      <c r="J1235" s="6">
        <f t="shared" si="57"/>
        <v>3.9533748188965046</v>
      </c>
    </row>
    <row r="1236" spans="1:10" x14ac:dyDescent="0.2">
      <c r="A1236" s="5">
        <f>IF(AND(dateA=1,A1235&lt;DataEnd),'iBoxx inputs'!A1240,IF(AND(dateA=2,A1235&lt;DataEnd),'Bank of England inputs'!A1240,IF(dateA=3,A1235+1,IF(dateA=4,WORKDAY(A1235,1,),WORKDAY(A1235,1,holidayQ)))))</f>
        <v>37579</v>
      </c>
      <c r="B1236" s="35">
        <f>MATCH(A1236,'iBoxx inputs'!A:A,0)</f>
        <v>1296</v>
      </c>
      <c r="C1236" s="35">
        <f>MATCH(A1236,'Bank of England inputs'!A:A,0)</f>
        <v>1240</v>
      </c>
      <c r="D1236" s="6">
        <f>IF($A1236&gt;DataEnd,NA(),IFERROR(INDEX('iBoxx inputs'!B:B,MATCH($A1236,'iBoxx inputs'!$A:$A,0)),D1235))</f>
        <v>5.8641689782741304</v>
      </c>
      <c r="E1236" s="6">
        <f>IF($A1236&gt;DataEnd,NA(),IFERROR(INDEX('iBoxx inputs'!C:C,MATCH($A1236,'iBoxx inputs'!$A:$A,0)),E1235))</f>
        <v>6.5264605335061399</v>
      </c>
      <c r="F1236" s="6">
        <f>IF($A1236&gt;DataEnd,NA(),IFERROR(INDEX('Bank of England inputs'!D:D,MATCH($A1236,'Bank of England inputs'!$A:$A,0),0),F1235))</f>
        <v>2.1690278456277579</v>
      </c>
      <c r="H1236" s="5">
        <f t="shared" si="58"/>
        <v>37579</v>
      </c>
      <c r="I1236" s="6">
        <f t="shared" si="59"/>
        <v>6.1953147558901351</v>
      </c>
      <c r="J1236" s="6">
        <f t="shared" si="57"/>
        <v>3.9408096515764823</v>
      </c>
    </row>
    <row r="1237" spans="1:10" x14ac:dyDescent="0.2">
      <c r="A1237" s="5">
        <f>IF(AND(dateA=1,A1236&lt;DataEnd),'iBoxx inputs'!A1241,IF(AND(dateA=2,A1236&lt;DataEnd),'Bank of England inputs'!A1241,IF(dateA=3,A1236+1,IF(dateA=4,WORKDAY(A1236,1,),WORKDAY(A1236,1,holidayQ)))))</f>
        <v>37580</v>
      </c>
      <c r="B1237" s="35">
        <f>MATCH(A1237,'iBoxx inputs'!A:A,0)</f>
        <v>1297</v>
      </c>
      <c r="C1237" s="35">
        <f>MATCH(A1237,'Bank of England inputs'!A:A,0)</f>
        <v>1241</v>
      </c>
      <c r="D1237" s="6">
        <f>IF($A1237&gt;DataEnd,NA(),IFERROR(INDEX('iBoxx inputs'!B:B,MATCH($A1237,'iBoxx inputs'!$A:$A,0)),D1236))</f>
        <v>5.8546813103078401</v>
      </c>
      <c r="E1237" s="6">
        <f>IF($A1237&gt;DataEnd,NA(),IFERROR(INDEX('iBoxx inputs'!C:C,MATCH($A1237,'iBoxx inputs'!$A:$A,0)),E1236))</f>
        <v>6.5118987633676397</v>
      </c>
      <c r="F1237" s="6">
        <f>IF($A1237&gt;DataEnd,NA(),IFERROR(INDEX('Bank of England inputs'!D:D,MATCH($A1237,'Bank of England inputs'!$A:$A,0),0),F1236))</f>
        <v>2.149277061352084</v>
      </c>
      <c r="H1237" s="5">
        <f t="shared" si="58"/>
        <v>37580</v>
      </c>
      <c r="I1237" s="6">
        <f t="shared" si="59"/>
        <v>6.1832900368377395</v>
      </c>
      <c r="J1237" s="6">
        <f t="shared" si="57"/>
        <v>3.9491351202248559</v>
      </c>
    </row>
    <row r="1238" spans="1:10" x14ac:dyDescent="0.2">
      <c r="A1238" s="5">
        <f>IF(AND(dateA=1,A1237&lt;DataEnd),'iBoxx inputs'!A1242,IF(AND(dateA=2,A1237&lt;DataEnd),'Bank of England inputs'!A1242,IF(dateA=3,A1237+1,IF(dateA=4,WORKDAY(A1237,1,),WORKDAY(A1237,1,holidayQ)))))</f>
        <v>37581</v>
      </c>
      <c r="B1238" s="35">
        <f>MATCH(A1238,'iBoxx inputs'!A:A,0)</f>
        <v>1298</v>
      </c>
      <c r="C1238" s="35">
        <f>MATCH(A1238,'Bank of England inputs'!A:A,0)</f>
        <v>1242</v>
      </c>
      <c r="D1238" s="6">
        <f>IF($A1238&gt;DataEnd,NA(),IFERROR(INDEX('iBoxx inputs'!B:B,MATCH($A1238,'iBoxx inputs'!$A:$A,0)),D1237))</f>
        <v>5.9440501698887003</v>
      </c>
      <c r="E1238" s="6">
        <f>IF($A1238&gt;DataEnd,NA(),IFERROR(INDEX('iBoxx inputs'!C:C,MATCH($A1238,'iBoxx inputs'!$A:$A,0)),E1237))</f>
        <v>6.5941177222798997</v>
      </c>
      <c r="F1238" s="6">
        <f>IF($A1238&gt;DataEnd,NA(),IFERROR(INDEX('Bank of England inputs'!D:D,MATCH($A1238,'Bank of England inputs'!$A:$A,0),0),F1237))</f>
        <v>2.197265625</v>
      </c>
      <c r="H1238" s="5">
        <f t="shared" si="58"/>
        <v>37581</v>
      </c>
      <c r="I1238" s="6">
        <f t="shared" si="59"/>
        <v>6.2690839460843</v>
      </c>
      <c r="J1238" s="6">
        <f t="shared" si="57"/>
        <v>3.9842732544580262</v>
      </c>
    </row>
    <row r="1239" spans="1:10" x14ac:dyDescent="0.2">
      <c r="A1239" s="5">
        <f>IF(AND(dateA=1,A1238&lt;DataEnd),'iBoxx inputs'!A1243,IF(AND(dateA=2,A1238&lt;DataEnd),'Bank of England inputs'!A1243,IF(dateA=3,A1238+1,IF(dateA=4,WORKDAY(A1238,1,),WORKDAY(A1238,1,holidayQ)))))</f>
        <v>37582</v>
      </c>
      <c r="B1239" s="35">
        <f>MATCH(A1239,'iBoxx inputs'!A:A,0)</f>
        <v>1299</v>
      </c>
      <c r="C1239" s="35">
        <f>MATCH(A1239,'Bank of England inputs'!A:A,0)</f>
        <v>1243</v>
      </c>
      <c r="D1239" s="6">
        <f>IF($A1239&gt;DataEnd,NA(),IFERROR(INDEX('iBoxx inputs'!B:B,MATCH($A1239,'iBoxx inputs'!$A:$A,0)),D1238))</f>
        <v>5.9433353123814801</v>
      </c>
      <c r="E1239" s="6">
        <f>IF($A1239&gt;DataEnd,NA(),IFERROR(INDEX('iBoxx inputs'!C:C,MATCH($A1239,'iBoxx inputs'!$A:$A,0)),E1238))</f>
        <v>6.5997508762247596</v>
      </c>
      <c r="F1239" s="6">
        <f>IF($A1239&gt;DataEnd,NA(),IFERROR(INDEX('Bank of England inputs'!D:D,MATCH($A1239,'Bank of England inputs'!$A:$A,0),0),F1238))</f>
        <v>2.1970510692315148</v>
      </c>
      <c r="H1239" s="5">
        <f t="shared" si="58"/>
        <v>37582</v>
      </c>
      <c r="I1239" s="6">
        <f t="shared" si="59"/>
        <v>6.2715430943031194</v>
      </c>
      <c r="J1239" s="6">
        <f t="shared" si="57"/>
        <v>3.9868978433745594</v>
      </c>
    </row>
    <row r="1240" spans="1:10" x14ac:dyDescent="0.2">
      <c r="A1240" s="5">
        <f>IF(AND(dateA=1,A1239&lt;DataEnd),'iBoxx inputs'!A1244,IF(AND(dateA=2,A1239&lt;DataEnd),'Bank of England inputs'!A1244,IF(dateA=3,A1239+1,IF(dateA=4,WORKDAY(A1239,1,),WORKDAY(A1239,1,holidayQ)))))</f>
        <v>37585</v>
      </c>
      <c r="B1240" s="35">
        <f>MATCH(A1240,'iBoxx inputs'!A:A,0)</f>
        <v>1300</v>
      </c>
      <c r="C1240" s="35">
        <f>MATCH(A1240,'Bank of England inputs'!A:A,0)</f>
        <v>1244</v>
      </c>
      <c r="D1240" s="6">
        <f>IF($A1240&gt;DataEnd,NA(),IFERROR(INDEX('iBoxx inputs'!B:B,MATCH($A1240,'iBoxx inputs'!$A:$A,0)),D1239))</f>
        <v>5.9445779731385304</v>
      </c>
      <c r="E1240" s="6">
        <f>IF($A1240&gt;DataEnd,NA(),IFERROR(INDEX('iBoxx inputs'!C:C,MATCH($A1240,'iBoxx inputs'!$A:$A,0)),E1239))</f>
        <v>6.6162160964665597</v>
      </c>
      <c r="F1240" s="6">
        <f>IF($A1240&gt;DataEnd,NA(),IFERROR(INDEX('Bank of England inputs'!D:D,MATCH($A1240,'Bank of England inputs'!$A:$A,0),0),F1239))</f>
        <v>2.1768840296759073</v>
      </c>
      <c r="H1240" s="5">
        <f t="shared" si="58"/>
        <v>37585</v>
      </c>
      <c r="I1240" s="6">
        <f t="shared" si="59"/>
        <v>6.2803970348025455</v>
      </c>
      <c r="J1240" s="6">
        <f t="shared" si="57"/>
        <v>4.0160874390481771</v>
      </c>
    </row>
    <row r="1241" spans="1:10" x14ac:dyDescent="0.2">
      <c r="A1241" s="5">
        <f>IF(AND(dateA=1,A1240&lt;DataEnd),'iBoxx inputs'!A1245,IF(AND(dateA=2,A1240&lt;DataEnd),'Bank of England inputs'!A1245,IF(dateA=3,A1240+1,IF(dateA=4,WORKDAY(A1240,1,),WORKDAY(A1240,1,holidayQ)))))</f>
        <v>37586</v>
      </c>
      <c r="B1241" s="35">
        <f>MATCH(A1241,'iBoxx inputs'!A:A,0)</f>
        <v>1301</v>
      </c>
      <c r="C1241" s="35">
        <f>MATCH(A1241,'Bank of England inputs'!A:A,0)</f>
        <v>1245</v>
      </c>
      <c r="D1241" s="6">
        <f>IF($A1241&gt;DataEnd,NA(),IFERROR(INDEX('iBoxx inputs'!B:B,MATCH($A1241,'iBoxx inputs'!$A:$A,0)),D1240))</f>
        <v>5.8972983076282297</v>
      </c>
      <c r="E1241" s="6">
        <f>IF($A1241&gt;DataEnd,NA(),IFERROR(INDEX('iBoxx inputs'!C:C,MATCH($A1241,'iBoxx inputs'!$A:$A,0)),E1240))</f>
        <v>6.5859150671483899</v>
      </c>
      <c r="F1241" s="6">
        <f>IF($A1241&gt;DataEnd,NA(),IFERROR(INDEX('Bank of England inputs'!D:D,MATCH($A1241,'Bank of England inputs'!$A:$A,0),0),F1240))</f>
        <v>2.1677570549750946</v>
      </c>
      <c r="H1241" s="5">
        <f t="shared" si="58"/>
        <v>37586</v>
      </c>
      <c r="I1241" s="6">
        <f t="shared" si="59"/>
        <v>6.2416066873883098</v>
      </c>
      <c r="J1241" s="6">
        <f t="shared" si="57"/>
        <v>3.9874122226458697</v>
      </c>
    </row>
    <row r="1242" spans="1:10" x14ac:dyDescent="0.2">
      <c r="A1242" s="5">
        <f>IF(AND(dateA=1,A1241&lt;DataEnd),'iBoxx inputs'!A1246,IF(AND(dateA=2,A1241&lt;DataEnd),'Bank of England inputs'!A1246,IF(dateA=3,A1241+1,IF(dateA=4,WORKDAY(A1241,1,),WORKDAY(A1241,1,holidayQ)))))</f>
        <v>37587</v>
      </c>
      <c r="B1242" s="35">
        <f>MATCH(A1242,'iBoxx inputs'!A:A,0)</f>
        <v>1302</v>
      </c>
      <c r="C1242" s="35">
        <f>MATCH(A1242,'Bank of England inputs'!A:A,0)</f>
        <v>1246</v>
      </c>
      <c r="D1242" s="6">
        <f>IF($A1242&gt;DataEnd,NA(),IFERROR(INDEX('iBoxx inputs'!B:B,MATCH($A1242,'iBoxx inputs'!$A:$A,0)),D1241))</f>
        <v>5.9808472500451497</v>
      </c>
      <c r="E1242" s="6">
        <f>IF($A1242&gt;DataEnd,NA(),IFERROR(INDEX('iBoxx inputs'!C:C,MATCH($A1242,'iBoxx inputs'!$A:$A,0)),E1241))</f>
        <v>6.6564600821329796</v>
      </c>
      <c r="F1242" s="6">
        <f>IF($A1242&gt;DataEnd,NA(),IFERROR(INDEX('Bank of England inputs'!D:D,MATCH($A1242,'Bank of England inputs'!$A:$A,0),0),F1241))</f>
        <v>2.2061694650526986</v>
      </c>
      <c r="H1242" s="5">
        <f t="shared" si="58"/>
        <v>37587</v>
      </c>
      <c r="I1242" s="6">
        <f t="shared" si="59"/>
        <v>6.3186536660890642</v>
      </c>
      <c r="J1242" s="6">
        <f t="shared" si="57"/>
        <v>4.0237142459805586</v>
      </c>
    </row>
    <row r="1243" spans="1:10" x14ac:dyDescent="0.2">
      <c r="A1243" s="5">
        <f>IF(AND(dateA=1,A1242&lt;DataEnd),'iBoxx inputs'!A1247,IF(AND(dateA=2,A1242&lt;DataEnd),'Bank of England inputs'!A1247,IF(dateA=3,A1242+1,IF(dateA=4,WORKDAY(A1242,1,),WORKDAY(A1242,1,holidayQ)))))</f>
        <v>37588</v>
      </c>
      <c r="B1243" s="35">
        <f>MATCH(A1243,'iBoxx inputs'!A:A,0)</f>
        <v>1303</v>
      </c>
      <c r="C1243" s="35">
        <f>MATCH(A1243,'Bank of England inputs'!A:A,0)</f>
        <v>1247</v>
      </c>
      <c r="D1243" s="6">
        <f>IF($A1243&gt;DataEnd,NA(),IFERROR(INDEX('iBoxx inputs'!B:B,MATCH($A1243,'iBoxx inputs'!$A:$A,0)),D1242))</f>
        <v>5.9838433223690597</v>
      </c>
      <c r="E1243" s="6">
        <f>IF($A1243&gt;DataEnd,NA(),IFERROR(INDEX('iBoxx inputs'!C:C,MATCH($A1243,'iBoxx inputs'!$A:$A,0)),E1242))</f>
        <v>6.6541609820919803</v>
      </c>
      <c r="F1243" s="6">
        <f>IF($A1243&gt;DataEnd,NA(),IFERROR(INDEX('Bank of England inputs'!D:D,MATCH($A1243,'Bank of England inputs'!$A:$A,0),0),F1242))</f>
        <v>2.1961932650073068</v>
      </c>
      <c r="H1243" s="5">
        <f t="shared" si="58"/>
        <v>37588</v>
      </c>
      <c r="I1243" s="6">
        <f t="shared" si="59"/>
        <v>6.31900215223052</v>
      </c>
      <c r="J1243" s="6">
        <f t="shared" si="57"/>
        <v>4.0342098423688411</v>
      </c>
    </row>
    <row r="1244" spans="1:10" x14ac:dyDescent="0.2">
      <c r="A1244" s="5">
        <f>IF(AND(dateA=1,A1243&lt;DataEnd),'iBoxx inputs'!A1248,IF(AND(dateA=2,A1243&lt;DataEnd),'Bank of England inputs'!A1248,IF(dateA=3,A1243+1,IF(dateA=4,WORKDAY(A1243,1,),WORKDAY(A1243,1,holidayQ)))))</f>
        <v>37589</v>
      </c>
      <c r="B1244" s="35">
        <f>MATCH(A1244,'iBoxx inputs'!A:A,0)</f>
        <v>1304</v>
      </c>
      <c r="C1244" s="35">
        <f>MATCH(A1244,'Bank of England inputs'!A:A,0)</f>
        <v>1248</v>
      </c>
      <c r="D1244" s="6">
        <f>IF($A1244&gt;DataEnd,NA(),IFERROR(INDEX('iBoxx inputs'!B:B,MATCH($A1244,'iBoxx inputs'!$A:$A,0)),D1243))</f>
        <v>5.9630359463348199</v>
      </c>
      <c r="E1244" s="6">
        <f>IF($A1244&gt;DataEnd,NA(),IFERROR(INDEX('iBoxx inputs'!C:C,MATCH($A1244,'iBoxx inputs'!$A:$A,0)),E1243))</f>
        <v>6.6377102797451997</v>
      </c>
      <c r="F1244" s="6">
        <f>IF($A1244&gt;DataEnd,NA(),IFERROR(INDEX('Bank of England inputs'!D:D,MATCH($A1244,'Bank of England inputs'!$A:$A,0),0),F1243))</f>
        <v>2.2063848481890025</v>
      </c>
      <c r="H1244" s="5">
        <f t="shared" si="58"/>
        <v>37589</v>
      </c>
      <c r="I1244" s="6">
        <f t="shared" si="59"/>
        <v>6.3003731130400098</v>
      </c>
      <c r="J1244" s="6">
        <f t="shared" si="57"/>
        <v>4.0056091123191306</v>
      </c>
    </row>
    <row r="1245" spans="1:10" x14ac:dyDescent="0.2">
      <c r="A1245" s="5">
        <f>IF(AND(dateA=1,A1244&lt;DataEnd),'iBoxx inputs'!A1249,IF(AND(dateA=2,A1244&lt;DataEnd),'Bank of England inputs'!A1249,IF(dateA=3,A1244+1,IF(dateA=4,WORKDAY(A1244,1,),WORKDAY(A1244,1,holidayQ)))))</f>
        <v>37592</v>
      </c>
      <c r="B1245" s="35">
        <f>MATCH(A1245,'iBoxx inputs'!A:A,0)</f>
        <v>1306</v>
      </c>
      <c r="C1245" s="35">
        <f>MATCH(A1245,'Bank of England inputs'!A:A,0)</f>
        <v>1249</v>
      </c>
      <c r="D1245" s="6">
        <f>IF($A1245&gt;DataEnd,NA(),IFERROR(INDEX('iBoxx inputs'!B:B,MATCH($A1245,'iBoxx inputs'!$A:$A,0)),D1244))</f>
        <v>5.9793529844434801</v>
      </c>
      <c r="E1245" s="6">
        <f>IF($A1245&gt;DataEnd,NA(),IFERROR(INDEX('iBoxx inputs'!C:C,MATCH($A1245,'iBoxx inputs'!$A:$A,0)),E1244))</f>
        <v>6.6770495713651803</v>
      </c>
      <c r="F1245" s="6">
        <f>IF($A1245&gt;DataEnd,NA(),IFERROR(INDEX('Bank of England inputs'!D:D,MATCH($A1245,'Bank of England inputs'!$A:$A,0),0),F1244))</f>
        <v>2.2254758418740694</v>
      </c>
      <c r="H1245" s="5">
        <f t="shared" si="58"/>
        <v>37592</v>
      </c>
      <c r="I1245" s="6">
        <f t="shared" si="59"/>
        <v>6.3282012779043306</v>
      </c>
      <c r="J1245" s="6">
        <f t="shared" si="57"/>
        <v>4.0134080103246372</v>
      </c>
    </row>
    <row r="1246" spans="1:10" x14ac:dyDescent="0.2">
      <c r="A1246" s="5">
        <f>IF(AND(dateA=1,A1245&lt;DataEnd),'iBoxx inputs'!A1250,IF(AND(dateA=2,A1245&lt;DataEnd),'Bank of England inputs'!A1250,IF(dateA=3,A1245+1,IF(dateA=4,WORKDAY(A1245,1,),WORKDAY(A1245,1,holidayQ)))))</f>
        <v>37593</v>
      </c>
      <c r="B1246" s="35">
        <f>MATCH(A1246,'iBoxx inputs'!A:A,0)</f>
        <v>1307</v>
      </c>
      <c r="C1246" s="35">
        <f>MATCH(A1246,'Bank of England inputs'!A:A,0)</f>
        <v>1250</v>
      </c>
      <c r="D1246" s="6">
        <f>IF($A1246&gt;DataEnd,NA(),IFERROR(INDEX('iBoxx inputs'!B:B,MATCH($A1246,'iBoxx inputs'!$A:$A,0)),D1245))</f>
        <v>5.9444190632630498</v>
      </c>
      <c r="E1246" s="6">
        <f>IF($A1246&gt;DataEnd,NA(),IFERROR(INDEX('iBoxx inputs'!C:C,MATCH($A1246,'iBoxx inputs'!$A:$A,0)),E1245))</f>
        <v>6.6320077625620399</v>
      </c>
      <c r="F1246" s="6">
        <f>IF($A1246&gt;DataEnd,NA(),IFERROR(INDEX('Bank of England inputs'!D:D,MATCH($A1246,'Bank of England inputs'!$A:$A,0),0),F1245))</f>
        <v>2.2161476130039937</v>
      </c>
      <c r="H1246" s="5">
        <f t="shared" si="58"/>
        <v>37593</v>
      </c>
      <c r="I1246" s="6">
        <f t="shared" si="59"/>
        <v>6.2882134129125449</v>
      </c>
      <c r="J1246" s="6">
        <f t="shared" si="57"/>
        <v>3.9837793685256306</v>
      </c>
    </row>
    <row r="1247" spans="1:10" x14ac:dyDescent="0.2">
      <c r="A1247" s="5">
        <f>IF(AND(dateA=1,A1246&lt;DataEnd),'iBoxx inputs'!A1251,IF(AND(dateA=2,A1246&lt;DataEnd),'Bank of England inputs'!A1251,IF(dateA=3,A1246+1,IF(dateA=4,WORKDAY(A1246,1,),WORKDAY(A1246,1,holidayQ)))))</f>
        <v>37594</v>
      </c>
      <c r="B1247" s="35">
        <f>MATCH(A1247,'iBoxx inputs'!A:A,0)</f>
        <v>1308</v>
      </c>
      <c r="C1247" s="35">
        <f>MATCH(A1247,'Bank of England inputs'!A:A,0)</f>
        <v>1251</v>
      </c>
      <c r="D1247" s="6">
        <f>IF($A1247&gt;DataEnd,NA(),IFERROR(INDEX('iBoxx inputs'!B:B,MATCH($A1247,'iBoxx inputs'!$A:$A,0)),D1246))</f>
        <v>5.9218038097044898</v>
      </c>
      <c r="E1247" s="6">
        <f>IF($A1247&gt;DataEnd,NA(),IFERROR(INDEX('iBoxx inputs'!C:C,MATCH($A1247,'iBoxx inputs'!$A:$A,0)),E1246))</f>
        <v>6.60427803065134</v>
      </c>
      <c r="F1247" s="6">
        <f>IF($A1247&gt;DataEnd,NA(),IFERROR(INDEX('Bank of England inputs'!D:D,MATCH($A1247,'Bank of England inputs'!$A:$A,0),0),F1246))</f>
        <v>2.2165804120691357</v>
      </c>
      <c r="H1247" s="5">
        <f t="shared" si="58"/>
        <v>37594</v>
      </c>
      <c r="I1247" s="6">
        <f t="shared" si="59"/>
        <v>6.2630409201779145</v>
      </c>
      <c r="J1247" s="6">
        <f t="shared" si="57"/>
        <v>3.9587124630819481</v>
      </c>
    </row>
    <row r="1248" spans="1:10" x14ac:dyDescent="0.2">
      <c r="A1248" s="5">
        <f>IF(AND(dateA=1,A1247&lt;DataEnd),'iBoxx inputs'!A1252,IF(AND(dateA=2,A1247&lt;DataEnd),'Bank of England inputs'!A1252,IF(dateA=3,A1247+1,IF(dateA=4,WORKDAY(A1247,1,),WORKDAY(A1247,1,holidayQ)))))</f>
        <v>37595</v>
      </c>
      <c r="B1248" s="35">
        <f>MATCH(A1248,'iBoxx inputs'!A:A,0)</f>
        <v>1309</v>
      </c>
      <c r="C1248" s="35">
        <f>MATCH(A1248,'Bank of England inputs'!A:A,0)</f>
        <v>1252</v>
      </c>
      <c r="D1248" s="6">
        <f>IF($A1248&gt;DataEnd,NA(),IFERROR(INDEX('iBoxx inputs'!B:B,MATCH($A1248,'iBoxx inputs'!$A:$A,0)),D1247))</f>
        <v>5.8734826319094502</v>
      </c>
      <c r="E1248" s="6">
        <f>IF($A1248&gt;DataEnd,NA(),IFERROR(INDEX('iBoxx inputs'!C:C,MATCH($A1248,'iBoxx inputs'!$A:$A,0)),E1247))</f>
        <v>6.5649551435586497</v>
      </c>
      <c r="F1248" s="6">
        <f>IF($A1248&gt;DataEnd,NA(),IFERROR(INDEX('Bank of England inputs'!D:D,MATCH($A1248,'Bank of England inputs'!$A:$A,0),0),F1247))</f>
        <v>2.1877136439105271</v>
      </c>
      <c r="H1248" s="5">
        <f t="shared" si="58"/>
        <v>37595</v>
      </c>
      <c r="I1248" s="6">
        <f t="shared" si="59"/>
        <v>6.2192188877340495</v>
      </c>
      <c r="J1248" s="6">
        <f t="shared" si="57"/>
        <v>3.9451956600887961</v>
      </c>
    </row>
    <row r="1249" spans="1:10" x14ac:dyDescent="0.2">
      <c r="A1249" s="5">
        <f>IF(AND(dateA=1,A1248&lt;DataEnd),'iBoxx inputs'!A1253,IF(AND(dateA=2,A1248&lt;DataEnd),'Bank of England inputs'!A1253,IF(dateA=3,A1248+1,IF(dateA=4,WORKDAY(A1248,1,),WORKDAY(A1248,1,holidayQ)))))</f>
        <v>37596</v>
      </c>
      <c r="B1249" s="35">
        <f>MATCH(A1249,'iBoxx inputs'!A:A,0)</f>
        <v>1310</v>
      </c>
      <c r="C1249" s="35">
        <f>MATCH(A1249,'Bank of England inputs'!A:A,0)</f>
        <v>1253</v>
      </c>
      <c r="D1249" s="6">
        <f>IF($A1249&gt;DataEnd,NA(),IFERROR(INDEX('iBoxx inputs'!B:B,MATCH($A1249,'iBoxx inputs'!$A:$A,0)),D1248))</f>
        <v>5.83518840221054</v>
      </c>
      <c r="E1249" s="6">
        <f>IF($A1249&gt;DataEnd,NA(),IFERROR(INDEX('iBoxx inputs'!C:C,MATCH($A1249,'iBoxx inputs'!$A:$A,0)),E1248))</f>
        <v>6.5259008772338802</v>
      </c>
      <c r="F1249" s="6">
        <f>IF($A1249&gt;DataEnd,NA(),IFERROR(INDEX('Bank of England inputs'!D:D,MATCH($A1249,'Bank of England inputs'!$A:$A,0),0),F1248))</f>
        <v>2.1686040832274989</v>
      </c>
      <c r="H1249" s="5">
        <f t="shared" si="58"/>
        <v>37596</v>
      </c>
      <c r="I1249" s="6">
        <f t="shared" si="59"/>
        <v>6.1805446397222106</v>
      </c>
      <c r="J1249" s="6">
        <f t="shared" si="57"/>
        <v>3.9267841549704974</v>
      </c>
    </row>
    <row r="1250" spans="1:10" x14ac:dyDescent="0.2">
      <c r="A1250" s="5">
        <f>IF(AND(dateA=1,A1249&lt;DataEnd),'iBoxx inputs'!A1254,IF(AND(dateA=2,A1249&lt;DataEnd),'Bank of England inputs'!A1254,IF(dateA=3,A1249+1,IF(dateA=4,WORKDAY(A1249,1,),WORKDAY(A1249,1,holidayQ)))))</f>
        <v>37599</v>
      </c>
      <c r="B1250" s="35">
        <f>MATCH(A1250,'iBoxx inputs'!A:A,0)</f>
        <v>1311</v>
      </c>
      <c r="C1250" s="35">
        <f>MATCH(A1250,'Bank of England inputs'!A:A,0)</f>
        <v>1254</v>
      </c>
      <c r="D1250" s="6">
        <f>IF($A1250&gt;DataEnd,NA(),IFERROR(INDEX('iBoxx inputs'!B:B,MATCH($A1250,'iBoxx inputs'!$A:$A,0)),D1249))</f>
        <v>5.8213365463554503</v>
      </c>
      <c r="E1250" s="6">
        <f>IF($A1250&gt;DataEnd,NA(),IFERROR(INDEX('iBoxx inputs'!C:C,MATCH($A1250,'iBoxx inputs'!$A:$A,0)),E1249))</f>
        <v>6.5307477244078003</v>
      </c>
      <c r="F1250" s="6">
        <f>IF($A1250&gt;DataEnd,NA(),IFERROR(INDEX('Bank of England inputs'!D:D,MATCH($A1250,'Bank of England inputs'!$A:$A,0),0),F1249))</f>
        <v>2.1590465025400629</v>
      </c>
      <c r="H1250" s="5">
        <f t="shared" si="58"/>
        <v>37599</v>
      </c>
      <c r="I1250" s="6">
        <f t="shared" si="59"/>
        <v>6.1760421353816248</v>
      </c>
      <c r="J1250" s="6">
        <f t="shared" si="57"/>
        <v>3.932099770275066</v>
      </c>
    </row>
    <row r="1251" spans="1:10" x14ac:dyDescent="0.2">
      <c r="A1251" s="5">
        <f>IF(AND(dateA=1,A1250&lt;DataEnd),'iBoxx inputs'!A1255,IF(AND(dateA=2,A1250&lt;DataEnd),'Bank of England inputs'!A1255,IF(dateA=3,A1250+1,IF(dateA=4,WORKDAY(A1250,1,),WORKDAY(A1250,1,holidayQ)))))</f>
        <v>37600</v>
      </c>
      <c r="B1251" s="35">
        <f>MATCH(A1251,'iBoxx inputs'!A:A,0)</f>
        <v>1312</v>
      </c>
      <c r="C1251" s="35">
        <f>MATCH(A1251,'Bank of England inputs'!A:A,0)</f>
        <v>1255</v>
      </c>
      <c r="D1251" s="6">
        <f>IF($A1251&gt;DataEnd,NA(),IFERROR(INDEX('iBoxx inputs'!B:B,MATCH($A1251,'iBoxx inputs'!$A:$A,0)),D1250))</f>
        <v>5.85642584174572</v>
      </c>
      <c r="E1251" s="6">
        <f>IF($A1251&gt;DataEnd,NA(),IFERROR(INDEX('iBoxx inputs'!C:C,MATCH($A1251,'iBoxx inputs'!$A:$A,0)),E1250))</f>
        <v>6.5539229173902402</v>
      </c>
      <c r="F1251" s="6">
        <f>IF($A1251&gt;DataEnd,NA(),IFERROR(INDEX('Bank of England inputs'!D:D,MATCH($A1251,'Bank of England inputs'!$A:$A,0),0),F1250))</f>
        <v>2.1686040832274989</v>
      </c>
      <c r="H1251" s="5">
        <f t="shared" si="58"/>
        <v>37600</v>
      </c>
      <c r="I1251" s="6">
        <f t="shared" si="59"/>
        <v>6.2051743795679801</v>
      </c>
      <c r="J1251" s="6">
        <f t="shared" si="57"/>
        <v>3.9508911103965483</v>
      </c>
    </row>
    <row r="1252" spans="1:10" x14ac:dyDescent="0.2">
      <c r="A1252" s="5">
        <f>IF(AND(dateA=1,A1251&lt;DataEnd),'iBoxx inputs'!A1256,IF(AND(dateA=2,A1251&lt;DataEnd),'Bank of England inputs'!A1256,IF(dateA=3,A1251+1,IF(dateA=4,WORKDAY(A1251,1,),WORKDAY(A1251,1,holidayQ)))))</f>
        <v>37601</v>
      </c>
      <c r="B1252" s="35">
        <f>MATCH(A1252,'iBoxx inputs'!A:A,0)</f>
        <v>1313</v>
      </c>
      <c r="C1252" s="35">
        <f>MATCH(A1252,'Bank of England inputs'!A:A,0)</f>
        <v>1256</v>
      </c>
      <c r="D1252" s="6">
        <f>IF($A1252&gt;DataEnd,NA(),IFERROR(INDEX('iBoxx inputs'!B:B,MATCH($A1252,'iBoxx inputs'!$A:$A,0)),D1251))</f>
        <v>5.8431532596012401</v>
      </c>
      <c r="E1252" s="6">
        <f>IF($A1252&gt;DataEnd,NA(),IFERROR(INDEX('iBoxx inputs'!C:C,MATCH($A1252,'iBoxx inputs'!$A:$A,0)),E1251))</f>
        <v>6.5421667227970399</v>
      </c>
      <c r="F1252" s="6">
        <f>IF($A1252&gt;DataEnd,NA(),IFERROR(INDEX('Bank of England inputs'!D:D,MATCH($A1252,'Bank of England inputs'!$A:$A,0),0),F1251))</f>
        <v>2.1588355963661154</v>
      </c>
      <c r="H1252" s="5">
        <f t="shared" si="58"/>
        <v>37601</v>
      </c>
      <c r="I1252" s="6">
        <f t="shared" si="59"/>
        <v>6.1926599911991396</v>
      </c>
      <c r="J1252" s="6">
        <f t="shared" si="57"/>
        <v>3.9485810221749462</v>
      </c>
    </row>
    <row r="1253" spans="1:10" x14ac:dyDescent="0.2">
      <c r="A1253" s="5">
        <f>IF(AND(dateA=1,A1252&lt;DataEnd),'iBoxx inputs'!A1257,IF(AND(dateA=2,A1252&lt;DataEnd),'Bank of England inputs'!A1257,IF(dateA=3,A1252+1,IF(dateA=4,WORKDAY(A1252,1,),WORKDAY(A1252,1,holidayQ)))))</f>
        <v>37602</v>
      </c>
      <c r="B1253" s="35">
        <f>MATCH(A1253,'iBoxx inputs'!A:A,0)</f>
        <v>1314</v>
      </c>
      <c r="C1253" s="35">
        <f>MATCH(A1253,'Bank of England inputs'!A:A,0)</f>
        <v>1257</v>
      </c>
      <c r="D1253" s="6">
        <f>IF($A1253&gt;DataEnd,NA(),IFERROR(INDEX('iBoxx inputs'!B:B,MATCH($A1253,'iBoxx inputs'!$A:$A,0)),D1252))</f>
        <v>5.8257449663039198</v>
      </c>
      <c r="E1253" s="6">
        <f>IF($A1253&gt;DataEnd,NA(),IFERROR(INDEX('iBoxx inputs'!C:C,MATCH($A1253,'iBoxx inputs'!$A:$A,0)),E1252))</f>
        <v>6.5283113093810003</v>
      </c>
      <c r="F1253" s="6">
        <f>IF($A1253&gt;DataEnd,NA(),IFERROR(INDEX('Bank of England inputs'!D:D,MATCH($A1253,'Bank of England inputs'!$A:$A,0),0),F1252))</f>
        <v>2.1395076201641272</v>
      </c>
      <c r="H1253" s="5">
        <f t="shared" si="58"/>
        <v>37602</v>
      </c>
      <c r="I1253" s="6">
        <f t="shared" si="59"/>
        <v>6.1770281378424601</v>
      </c>
      <c r="J1253" s="6">
        <f t="shared" si="57"/>
        <v>3.9529469171645681</v>
      </c>
    </row>
    <row r="1254" spans="1:10" x14ac:dyDescent="0.2">
      <c r="A1254" s="5">
        <f>IF(AND(dateA=1,A1253&lt;DataEnd),'iBoxx inputs'!A1258,IF(AND(dateA=2,A1253&lt;DataEnd),'Bank of England inputs'!A1258,IF(dateA=3,A1253+1,IF(dateA=4,WORKDAY(A1253,1,),WORKDAY(A1253,1,holidayQ)))))</f>
        <v>37603</v>
      </c>
      <c r="B1254" s="35">
        <f>MATCH(A1254,'iBoxx inputs'!A:A,0)</f>
        <v>1315</v>
      </c>
      <c r="C1254" s="35">
        <f>MATCH(A1254,'Bank of England inputs'!A:A,0)</f>
        <v>1258</v>
      </c>
      <c r="D1254" s="6">
        <f>IF($A1254&gt;DataEnd,NA(),IFERROR(INDEX('iBoxx inputs'!B:B,MATCH($A1254,'iBoxx inputs'!$A:$A,0)),D1253))</f>
        <v>5.8291012570829901</v>
      </c>
      <c r="E1254" s="6">
        <f>IF($A1254&gt;DataEnd,NA(),IFERROR(INDEX('iBoxx inputs'!C:C,MATCH($A1254,'iBoxx inputs'!$A:$A,0)),E1253))</f>
        <v>6.5148008718818904</v>
      </c>
      <c r="F1254" s="6">
        <f>IF($A1254&gt;DataEnd,NA(),IFERROR(INDEX('Bank of England inputs'!D:D,MATCH($A1254,'Bank of England inputs'!$A:$A,0),0),F1253))</f>
        <v>2.1496970881375921</v>
      </c>
      <c r="H1254" s="5">
        <f t="shared" si="58"/>
        <v>37603</v>
      </c>
      <c r="I1254" s="6">
        <f t="shared" si="59"/>
        <v>6.1719510644824407</v>
      </c>
      <c r="J1254" s="6">
        <f t="shared" si="57"/>
        <v>3.9376073458880168</v>
      </c>
    </row>
    <row r="1255" spans="1:10" x14ac:dyDescent="0.2">
      <c r="A1255" s="5">
        <f>IF(AND(dateA=1,A1254&lt;DataEnd),'iBoxx inputs'!A1259,IF(AND(dateA=2,A1254&lt;DataEnd),'Bank of England inputs'!A1259,IF(dateA=3,A1254+1,IF(dateA=4,WORKDAY(A1254,1,),WORKDAY(A1254,1,holidayQ)))))</f>
        <v>37606</v>
      </c>
      <c r="B1255" s="35">
        <f>MATCH(A1255,'iBoxx inputs'!A:A,0)</f>
        <v>1316</v>
      </c>
      <c r="C1255" s="35">
        <f>MATCH(A1255,'Bank of England inputs'!A:A,0)</f>
        <v>1259</v>
      </c>
      <c r="D1255" s="6">
        <f>IF($A1255&gt;DataEnd,NA(),IFERROR(INDEX('iBoxx inputs'!B:B,MATCH($A1255,'iBoxx inputs'!$A:$A,0)),D1254))</f>
        <v>5.8357673881154204</v>
      </c>
      <c r="E1255" s="6">
        <f>IF($A1255&gt;DataEnd,NA(),IFERROR(INDEX('iBoxx inputs'!C:C,MATCH($A1255,'iBoxx inputs'!$A:$A,0)),E1254))</f>
        <v>6.52277540736966</v>
      </c>
      <c r="F1255" s="6">
        <f>IF($A1255&gt;DataEnd,NA(),IFERROR(INDEX('Bank of England inputs'!D:D,MATCH($A1255,'Bank of England inputs'!$A:$A,0),0),F1254))</f>
        <v>2.1894242987000379</v>
      </c>
      <c r="H1255" s="5">
        <f t="shared" si="58"/>
        <v>37606</v>
      </c>
      <c r="I1255" s="6">
        <f t="shared" si="59"/>
        <v>6.1792713977425402</v>
      </c>
      <c r="J1255" s="6">
        <f t="shared" si="57"/>
        <v>3.9043640048114669</v>
      </c>
    </row>
    <row r="1256" spans="1:10" x14ac:dyDescent="0.2">
      <c r="A1256" s="5">
        <f>IF(AND(dateA=1,A1255&lt;DataEnd),'iBoxx inputs'!A1260,IF(AND(dateA=2,A1255&lt;DataEnd),'Bank of England inputs'!A1260,IF(dateA=3,A1255+1,IF(dateA=4,WORKDAY(A1255,1,),WORKDAY(A1255,1,holidayQ)))))</f>
        <v>37607</v>
      </c>
      <c r="B1256" s="35">
        <f>MATCH(A1256,'iBoxx inputs'!A:A,0)</f>
        <v>1317</v>
      </c>
      <c r="C1256" s="35">
        <f>MATCH(A1256,'Bank of England inputs'!A:A,0)</f>
        <v>1260</v>
      </c>
      <c r="D1256" s="6">
        <f>IF($A1256&gt;DataEnd,NA(),IFERROR(INDEX('iBoxx inputs'!B:B,MATCH($A1256,'iBoxx inputs'!$A:$A,0)),D1255))</f>
        <v>5.8515834860890399</v>
      </c>
      <c r="E1256" s="6">
        <f>IF($A1256&gt;DataEnd,NA(),IFERROR(INDEX('iBoxx inputs'!C:C,MATCH($A1256,'iBoxx inputs'!$A:$A,0)),E1255))</f>
        <v>6.5377986742719996</v>
      </c>
      <c r="F1256" s="6">
        <f>IF($A1256&gt;DataEnd,NA(),IFERROR(INDEX('Bank of England inputs'!D:D,MATCH($A1256,'Bank of England inputs'!$A:$A,0),0),F1255))</f>
        <v>2.2091886608015754</v>
      </c>
      <c r="H1256" s="5">
        <f t="shared" si="58"/>
        <v>37607</v>
      </c>
      <c r="I1256" s="6">
        <f t="shared" si="59"/>
        <v>6.1946910801805197</v>
      </c>
      <c r="J1256" s="6">
        <f t="shared" si="57"/>
        <v>3.899358239312023</v>
      </c>
    </row>
    <row r="1257" spans="1:10" x14ac:dyDescent="0.2">
      <c r="A1257" s="5">
        <f>IF(AND(dateA=1,A1256&lt;DataEnd),'iBoxx inputs'!A1261,IF(AND(dateA=2,A1256&lt;DataEnd),'Bank of England inputs'!A1261,IF(dateA=3,A1256+1,IF(dateA=4,WORKDAY(A1256,1,),WORKDAY(A1256,1,holidayQ)))))</f>
        <v>37608</v>
      </c>
      <c r="B1257" s="35">
        <f>MATCH(A1257,'iBoxx inputs'!A:A,0)</f>
        <v>1318</v>
      </c>
      <c r="C1257" s="35">
        <f>MATCH(A1257,'Bank of England inputs'!A:A,0)</f>
        <v>1261</v>
      </c>
      <c r="D1257" s="6">
        <f>IF($A1257&gt;DataEnd,NA(),IFERROR(INDEX('iBoxx inputs'!B:B,MATCH($A1257,'iBoxx inputs'!$A:$A,0)),D1256))</f>
        <v>5.7974779020459399</v>
      </c>
      <c r="E1257" s="6">
        <f>IF($A1257&gt;DataEnd,NA(),IFERROR(INDEX('iBoxx inputs'!C:C,MATCH($A1257,'iBoxx inputs'!$A:$A,0)),E1256))</f>
        <v>6.4727639212308796</v>
      </c>
      <c r="F1257" s="6">
        <f>IF($A1257&gt;DataEnd,NA(),IFERROR(INDEX('Bank of England inputs'!D:D,MATCH($A1257,'Bank of England inputs'!$A:$A,0),0),F1256))</f>
        <v>2.1705123191239739</v>
      </c>
      <c r="H1257" s="5">
        <f t="shared" si="58"/>
        <v>37608</v>
      </c>
      <c r="I1257" s="6">
        <f t="shared" si="59"/>
        <v>6.1351209116384098</v>
      </c>
      <c r="J1257" s="6">
        <f t="shared" si="57"/>
        <v>3.8803843716973763</v>
      </c>
    </row>
    <row r="1258" spans="1:10" x14ac:dyDescent="0.2">
      <c r="A1258" s="5">
        <f>IF(AND(dateA=1,A1257&lt;DataEnd),'iBoxx inputs'!A1262,IF(AND(dateA=2,A1257&lt;DataEnd),'Bank of England inputs'!A1262,IF(dateA=3,A1257+1,IF(dateA=4,WORKDAY(A1257,1,),WORKDAY(A1257,1,holidayQ)))))</f>
        <v>37609</v>
      </c>
      <c r="B1258" s="35">
        <f>MATCH(A1258,'iBoxx inputs'!A:A,0)</f>
        <v>1319</v>
      </c>
      <c r="C1258" s="35">
        <f>MATCH(A1258,'Bank of England inputs'!A:A,0)</f>
        <v>1262</v>
      </c>
      <c r="D1258" s="6">
        <f>IF($A1258&gt;DataEnd,NA(),IFERROR(INDEX('iBoxx inputs'!B:B,MATCH($A1258,'iBoxx inputs'!$A:$A,0)),D1257))</f>
        <v>5.7911940529577102</v>
      </c>
      <c r="E1258" s="6">
        <f>IF($A1258&gt;DataEnd,NA(),IFERROR(INDEX('iBoxx inputs'!C:C,MATCH($A1258,'iBoxx inputs'!$A:$A,0)),E1257))</f>
        <v>6.4646067374795901</v>
      </c>
      <c r="F1258" s="6">
        <f>IF($A1258&gt;DataEnd,NA(),IFERROR(INDEX('Bank of England inputs'!D:D,MATCH($A1258,'Bank of England inputs'!$A:$A,0),0),F1257))</f>
        <v>2.1907090464547752</v>
      </c>
      <c r="H1258" s="5">
        <f t="shared" si="58"/>
        <v>37609</v>
      </c>
      <c r="I1258" s="6">
        <f t="shared" si="59"/>
        <v>6.1279003952186502</v>
      </c>
      <c r="J1258" s="6">
        <f t="shared" si="57"/>
        <v>3.8527879740750892</v>
      </c>
    </row>
    <row r="1259" spans="1:10" x14ac:dyDescent="0.2">
      <c r="A1259" s="5">
        <f>IF(AND(dateA=1,A1258&lt;DataEnd),'iBoxx inputs'!A1263,IF(AND(dateA=2,A1258&lt;DataEnd),'Bank of England inputs'!A1263,IF(dateA=3,A1258+1,IF(dateA=4,WORKDAY(A1258,1,),WORKDAY(A1258,1,holidayQ)))))</f>
        <v>37610</v>
      </c>
      <c r="B1259" s="35">
        <f>MATCH(A1259,'iBoxx inputs'!A:A,0)</f>
        <v>1320</v>
      </c>
      <c r="C1259" s="35">
        <f>MATCH(A1259,'Bank of England inputs'!A:A,0)</f>
        <v>1263</v>
      </c>
      <c r="D1259" s="6">
        <f>IF($A1259&gt;DataEnd,NA(),IFERROR(INDEX('iBoxx inputs'!B:B,MATCH($A1259,'iBoxx inputs'!$A:$A,0)),D1258))</f>
        <v>5.8088493403378596</v>
      </c>
      <c r="E1259" s="6">
        <f>IF($A1259&gt;DataEnd,NA(),IFERROR(INDEX('iBoxx inputs'!C:C,MATCH($A1259,'iBoxx inputs'!$A:$A,0)),E1258))</f>
        <v>6.4822663635906599</v>
      </c>
      <c r="F1259" s="6">
        <f>IF($A1259&gt;DataEnd,NA(),IFERROR(INDEX('Bank of England inputs'!D:D,MATCH($A1259,'Bank of England inputs'!$A:$A,0),0),F1258))</f>
        <v>2.2402660927411278</v>
      </c>
      <c r="H1259" s="5">
        <f t="shared" si="58"/>
        <v>37610</v>
      </c>
      <c r="I1259" s="6">
        <f t="shared" si="59"/>
        <v>6.1455578519642593</v>
      </c>
      <c r="J1259" s="6">
        <f t="shared" si="57"/>
        <v>3.8197198701348078</v>
      </c>
    </row>
    <row r="1260" spans="1:10" x14ac:dyDescent="0.2">
      <c r="A1260" s="5">
        <f>IF(AND(dateA=1,A1259&lt;DataEnd),'iBoxx inputs'!A1264,IF(AND(dateA=2,A1259&lt;DataEnd),'Bank of England inputs'!A1264,IF(dateA=3,A1259+1,IF(dateA=4,WORKDAY(A1259,1,),WORKDAY(A1259,1,holidayQ)))))</f>
        <v>37613</v>
      </c>
      <c r="B1260" s="35">
        <f>MATCH(A1260,'iBoxx inputs'!A:A,0)</f>
        <v>1321</v>
      </c>
      <c r="C1260" s="35">
        <f>MATCH(A1260,'Bank of England inputs'!A:A,0)</f>
        <v>1264</v>
      </c>
      <c r="D1260" s="6">
        <f>IF($A1260&gt;DataEnd,NA(),IFERROR(INDEX('iBoxx inputs'!B:B,MATCH($A1260,'iBoxx inputs'!$A:$A,0)),D1259))</f>
        <v>5.80381558974788</v>
      </c>
      <c r="E1260" s="6">
        <f>IF($A1260&gt;DataEnd,NA(),IFERROR(INDEX('iBoxx inputs'!C:C,MATCH($A1260,'iBoxx inputs'!$A:$A,0)),E1259))</f>
        <v>6.4777715972322998</v>
      </c>
      <c r="F1260" s="6">
        <f>IF($A1260&gt;DataEnd,NA(),IFERROR(INDEX('Bank of England inputs'!D:D,MATCH($A1260,'Bank of England inputs'!$A:$A,0),0),F1259))</f>
        <v>2.2207004500097716</v>
      </c>
      <c r="H1260" s="5">
        <f t="shared" si="58"/>
        <v>37613</v>
      </c>
      <c r="I1260" s="6">
        <f t="shared" si="59"/>
        <v>6.1407935934900895</v>
      </c>
      <c r="J1260" s="6">
        <f t="shared" si="57"/>
        <v>3.8349308175572583</v>
      </c>
    </row>
    <row r="1261" spans="1:10" x14ac:dyDescent="0.2">
      <c r="A1261" s="5">
        <f>IF(AND(dateA=1,A1260&lt;DataEnd),'iBoxx inputs'!A1265,IF(AND(dateA=2,A1260&lt;DataEnd),'Bank of England inputs'!A1265,IF(dateA=3,A1260+1,IF(dateA=4,WORKDAY(A1260,1,),WORKDAY(A1260,1,holidayQ)))))</f>
        <v>37614</v>
      </c>
      <c r="B1261" s="35">
        <f>MATCH(A1261,'iBoxx inputs'!A:A,0)</f>
        <v>1322</v>
      </c>
      <c r="C1261" s="35">
        <f>MATCH(A1261,'Bank of England inputs'!A:A,0)</f>
        <v>1265</v>
      </c>
      <c r="D1261" s="6">
        <f>IF($A1261&gt;DataEnd,NA(),IFERROR(INDEX('iBoxx inputs'!B:B,MATCH($A1261,'iBoxx inputs'!$A:$A,0)),D1260))</f>
        <v>5.8104113976638301</v>
      </c>
      <c r="E1261" s="6">
        <f>IF($A1261&gt;DataEnd,NA(),IFERROR(INDEX('iBoxx inputs'!C:C,MATCH($A1261,'iBoxx inputs'!$A:$A,0)),E1260))</f>
        <v>6.4838931673299403</v>
      </c>
      <c r="F1261" s="6">
        <f>IF($A1261&gt;DataEnd,NA(),IFERROR(INDEX('Bank of England inputs'!D:D,MATCH($A1261,'Bank of England inputs'!$A:$A,0),0),F1260))</f>
        <v>2.2304832713754497</v>
      </c>
      <c r="H1261" s="5">
        <f t="shared" si="58"/>
        <v>37614</v>
      </c>
      <c r="I1261" s="6">
        <f t="shared" si="59"/>
        <v>6.1471522824968847</v>
      </c>
      <c r="J1261" s="6">
        <f t="shared" si="57"/>
        <v>3.8312144145151494</v>
      </c>
    </row>
    <row r="1262" spans="1:10" x14ac:dyDescent="0.2">
      <c r="A1262" s="5">
        <f>IF(AND(dateA=1,A1261&lt;DataEnd),'iBoxx inputs'!A1266,IF(AND(dateA=2,A1261&lt;DataEnd),'Bank of England inputs'!A1266,IF(dateA=3,A1261+1,IF(dateA=4,WORKDAY(A1261,1,),WORKDAY(A1261,1,holidayQ)))))</f>
        <v>37617</v>
      </c>
      <c r="B1262" s="35">
        <f>MATCH(A1262,'iBoxx inputs'!A:A,0)</f>
        <v>1323</v>
      </c>
      <c r="C1262" s="35">
        <f>MATCH(A1262,'Bank of England inputs'!A:A,0)</f>
        <v>1266</v>
      </c>
      <c r="D1262" s="6">
        <f>IF($A1262&gt;DataEnd,NA(),IFERROR(INDEX('iBoxx inputs'!B:B,MATCH($A1262,'iBoxx inputs'!$A:$A,0)),D1261))</f>
        <v>5.7355965606070596</v>
      </c>
      <c r="E1262" s="6">
        <f>IF($A1262&gt;DataEnd,NA(),IFERROR(INDEX('iBoxx inputs'!C:C,MATCH($A1262,'iBoxx inputs'!$A:$A,0)),E1261))</f>
        <v>6.4071950223870404</v>
      </c>
      <c r="F1262" s="6">
        <f>IF($A1262&gt;DataEnd,NA(),IFERROR(INDEX('Bank of England inputs'!D:D,MATCH($A1262,'Bank of England inputs'!$A:$A,0),0),F1261))</f>
        <v>2.2019964768056344</v>
      </c>
      <c r="H1262" s="5">
        <f t="shared" si="58"/>
        <v>37617</v>
      </c>
      <c r="I1262" s="6">
        <f t="shared" si="59"/>
        <v>6.07139579149705</v>
      </c>
      <c r="J1262" s="6">
        <f t="shared" si="57"/>
        <v>3.786031044481164</v>
      </c>
    </row>
    <row r="1263" spans="1:10" x14ac:dyDescent="0.2">
      <c r="A1263" s="5">
        <f>IF(AND(dateA=1,A1262&lt;DataEnd),'iBoxx inputs'!A1267,IF(AND(dateA=2,A1262&lt;DataEnd),'Bank of England inputs'!A1267,IF(dateA=3,A1262+1,IF(dateA=4,WORKDAY(A1262,1,),WORKDAY(A1262,1,holidayQ)))))</f>
        <v>37620</v>
      </c>
      <c r="B1263" s="35">
        <f>MATCH(A1263,'iBoxx inputs'!A:A,0)</f>
        <v>1324</v>
      </c>
      <c r="C1263" s="35">
        <f>MATCH(A1263,'Bank of England inputs'!A:A,0)</f>
        <v>1267</v>
      </c>
      <c r="D1263" s="6">
        <f>IF($A1263&gt;DataEnd,NA(),IFERROR(INDEX('iBoxx inputs'!B:B,MATCH($A1263,'iBoxx inputs'!$A:$A,0)),D1262))</f>
        <v>5.7331634399827802</v>
      </c>
      <c r="E1263" s="6">
        <f>IF($A1263&gt;DataEnd,NA(),IFERROR(INDEX('iBoxx inputs'!C:C,MATCH($A1263,'iBoxx inputs'!$A:$A,0)),E1262))</f>
        <v>6.4017342008501599</v>
      </c>
      <c r="F1263" s="6">
        <f>IF($A1263&gt;DataEnd,NA(),IFERROR(INDEX('Bank of England inputs'!D:D,MATCH($A1263,'Bank of England inputs'!$A:$A,0),0),F1262))</f>
        <v>2.2119996084956295</v>
      </c>
      <c r="H1263" s="5">
        <f t="shared" si="58"/>
        <v>37620</v>
      </c>
      <c r="I1263" s="6">
        <f t="shared" si="59"/>
        <v>6.0674488204164696</v>
      </c>
      <c r="J1263" s="6">
        <f t="shared" si="57"/>
        <v>3.7720123142962025</v>
      </c>
    </row>
    <row r="1264" spans="1:10" x14ac:dyDescent="0.2">
      <c r="A1264" s="5">
        <f>IF(AND(dateA=1,A1263&lt;DataEnd),'iBoxx inputs'!A1268,IF(AND(dateA=2,A1263&lt;DataEnd),'Bank of England inputs'!A1268,IF(dateA=3,A1263+1,IF(dateA=4,WORKDAY(A1263,1,),WORKDAY(A1263,1,holidayQ)))))</f>
        <v>37621</v>
      </c>
      <c r="B1264" s="35">
        <f>MATCH(A1264,'iBoxx inputs'!A:A,0)</f>
        <v>1325</v>
      </c>
      <c r="C1264" s="35">
        <f>MATCH(A1264,'Bank of England inputs'!A:A,0)</f>
        <v>1268</v>
      </c>
      <c r="D1264" s="6">
        <f>IF($A1264&gt;DataEnd,NA(),IFERROR(INDEX('iBoxx inputs'!B:B,MATCH($A1264,'iBoxx inputs'!$A:$A,0)),D1263))</f>
        <v>5.7249059644344804</v>
      </c>
      <c r="E1264" s="6">
        <f>IF($A1264&gt;DataEnd,NA(),IFERROR(INDEX('iBoxx inputs'!C:C,MATCH($A1264,'iBoxx inputs'!$A:$A,0)),E1263))</f>
        <v>6.3908197178323602</v>
      </c>
      <c r="F1264" s="6">
        <f>IF($A1264&gt;DataEnd,NA(),IFERROR(INDEX('Bank of England inputs'!D:D,MATCH($A1264,'Bank of England inputs'!$A:$A,0),0),F1263))</f>
        <v>2.1826367818341907</v>
      </c>
      <c r="H1264" s="5">
        <f t="shared" si="58"/>
        <v>37621</v>
      </c>
      <c r="I1264" s="6">
        <f t="shared" si="59"/>
        <v>6.0578628411334208</v>
      </c>
      <c r="J1264" s="6">
        <f t="shared" si="57"/>
        <v>3.7924506367682076</v>
      </c>
    </row>
    <row r="1265" spans="1:10" x14ac:dyDescent="0.2">
      <c r="A1265" s="5">
        <f>IF(AND(dateA=1,A1264&lt;DataEnd),'iBoxx inputs'!A1269,IF(AND(dateA=2,A1264&lt;DataEnd),'Bank of England inputs'!A1269,IF(dateA=3,A1264+1,IF(dateA=4,WORKDAY(A1264,1,),WORKDAY(A1264,1,holidayQ)))))</f>
        <v>37623</v>
      </c>
      <c r="B1265" s="35">
        <f>MATCH(A1265,'iBoxx inputs'!A:A,0)</f>
        <v>1326</v>
      </c>
      <c r="C1265" s="35">
        <f>MATCH(A1265,'Bank of England inputs'!A:A,0)</f>
        <v>1269</v>
      </c>
      <c r="D1265" s="6">
        <f>IF($A1265&gt;DataEnd,NA(),IFERROR(INDEX('iBoxx inputs'!B:B,MATCH($A1265,'iBoxx inputs'!$A:$A,0)),D1264))</f>
        <v>5.7978692810730204</v>
      </c>
      <c r="E1265" s="6">
        <f>IF($A1265&gt;DataEnd,NA(),IFERROR(INDEX('iBoxx inputs'!C:C,MATCH($A1265,'iBoxx inputs'!$A:$A,0)),E1264))</f>
        <v>6.4563581576665898</v>
      </c>
      <c r="F1265" s="6">
        <f>IF($A1265&gt;DataEnd,NA(),IFERROR(INDEX('Bank of England inputs'!D:D,MATCH($A1265,'Bank of England inputs'!$A:$A,0),0),F1264))</f>
        <v>2.2409237694490658</v>
      </c>
      <c r="H1265" s="5">
        <f t="shared" si="58"/>
        <v>37623</v>
      </c>
      <c r="I1265" s="6">
        <f t="shared" si="59"/>
        <v>6.1271137193698051</v>
      </c>
      <c r="J1265" s="6">
        <f t="shared" si="57"/>
        <v>3.8010121648392126</v>
      </c>
    </row>
    <row r="1266" spans="1:10" x14ac:dyDescent="0.2">
      <c r="A1266" s="5">
        <f>IF(AND(dateA=1,A1265&lt;DataEnd),'iBoxx inputs'!A1270,IF(AND(dateA=2,A1265&lt;DataEnd),'Bank of England inputs'!A1270,IF(dateA=3,A1265+1,IF(dateA=4,WORKDAY(A1265,1,),WORKDAY(A1265,1,holidayQ)))))</f>
        <v>37624</v>
      </c>
      <c r="B1266" s="35">
        <f>MATCH(A1266,'iBoxx inputs'!A:A,0)</f>
        <v>1327</v>
      </c>
      <c r="C1266" s="35">
        <f>MATCH(A1266,'Bank of England inputs'!A:A,0)</f>
        <v>1270</v>
      </c>
      <c r="D1266" s="6">
        <f>IF($A1266&gt;DataEnd,NA(),IFERROR(INDEX('iBoxx inputs'!B:B,MATCH($A1266,'iBoxx inputs'!$A:$A,0)),D1265))</f>
        <v>5.8183229990775596</v>
      </c>
      <c r="E1266" s="6">
        <f>IF($A1266&gt;DataEnd,NA(),IFERROR(INDEX('iBoxx inputs'!C:C,MATCH($A1266,'iBoxx inputs'!$A:$A,0)),E1265))</f>
        <v>6.4764141444755596</v>
      </c>
      <c r="F1266" s="6">
        <f>IF($A1266&gt;DataEnd,NA(),IFERROR(INDEX('Bank of England inputs'!D:D,MATCH($A1266,'Bank of England inputs'!$A:$A,0),0),F1265))</f>
        <v>2.2304832713754497</v>
      </c>
      <c r="H1266" s="5">
        <f t="shared" si="58"/>
        <v>37624</v>
      </c>
      <c r="I1266" s="6">
        <f t="shared" si="59"/>
        <v>6.1473685717765596</v>
      </c>
      <c r="J1266" s="6">
        <f t="shared" si="57"/>
        <v>3.8314259847559873</v>
      </c>
    </row>
    <row r="1267" spans="1:10" x14ac:dyDescent="0.2">
      <c r="A1267" s="5">
        <f>IF(AND(dateA=1,A1266&lt;DataEnd),'iBoxx inputs'!A1271,IF(AND(dateA=2,A1266&lt;DataEnd),'Bank of England inputs'!A1271,IF(dateA=3,A1266+1,IF(dateA=4,WORKDAY(A1266,1,),WORKDAY(A1266,1,holidayQ)))))</f>
        <v>37627</v>
      </c>
      <c r="B1267" s="35">
        <f>MATCH(A1267,'iBoxx inputs'!A:A,0)</f>
        <v>1328</v>
      </c>
      <c r="C1267" s="35">
        <f>MATCH(A1267,'Bank of England inputs'!A:A,0)</f>
        <v>1271</v>
      </c>
      <c r="D1267" s="6">
        <f>IF($A1267&gt;DataEnd,NA(),IFERROR(INDEX('iBoxx inputs'!B:B,MATCH($A1267,'iBoxx inputs'!$A:$A,0)),D1266))</f>
        <v>5.8237963282491201</v>
      </c>
      <c r="E1267" s="6">
        <f>IF($A1267&gt;DataEnd,NA(),IFERROR(INDEX('iBoxx inputs'!C:C,MATCH($A1267,'iBoxx inputs'!$A:$A,0)),E1266))</f>
        <v>6.4666077117398597</v>
      </c>
      <c r="F1267" s="6">
        <f>IF($A1267&gt;DataEnd,NA(),IFERROR(INDEX('Bank of England inputs'!D:D,MATCH($A1267,'Bank of England inputs'!$A:$A,0),0),F1266))</f>
        <v>2.2307014969181083</v>
      </c>
      <c r="H1267" s="5">
        <f t="shared" si="58"/>
        <v>37627</v>
      </c>
      <c r="I1267" s="6">
        <f t="shared" si="59"/>
        <v>6.1452020199944899</v>
      </c>
      <c r="J1267" s="6">
        <f t="shared" si="57"/>
        <v>3.8290850652085151</v>
      </c>
    </row>
    <row r="1268" spans="1:10" x14ac:dyDescent="0.2">
      <c r="A1268" s="5">
        <f>IF(AND(dateA=1,A1267&lt;DataEnd),'iBoxx inputs'!A1272,IF(AND(dateA=2,A1267&lt;DataEnd),'Bank of England inputs'!A1272,IF(dateA=3,A1267+1,IF(dateA=4,WORKDAY(A1267,1,),WORKDAY(A1267,1,holidayQ)))))</f>
        <v>37628</v>
      </c>
      <c r="B1268" s="35">
        <f>MATCH(A1268,'iBoxx inputs'!A:A,0)</f>
        <v>1329</v>
      </c>
      <c r="C1268" s="35">
        <f>MATCH(A1268,'Bank of England inputs'!A:A,0)</f>
        <v>1272</v>
      </c>
      <c r="D1268" s="6">
        <f>IF($A1268&gt;DataEnd,NA(),IFERROR(INDEX('iBoxx inputs'!B:B,MATCH($A1268,'iBoxx inputs'!$A:$A,0)),D1267))</f>
        <v>5.8109239105192003</v>
      </c>
      <c r="E1268" s="6">
        <f>IF($A1268&gt;DataEnd,NA(),IFERROR(INDEX('iBoxx inputs'!C:C,MATCH($A1268,'iBoxx inputs'!$A:$A,0)),E1267))</f>
        <v>6.4377224226288199</v>
      </c>
      <c r="F1268" s="6">
        <f>IF($A1268&gt;DataEnd,NA(),IFERROR(INDEX('Bank of England inputs'!D:D,MATCH($A1268,'Bank of England inputs'!$A:$A,0),0),F1267))</f>
        <v>2.2309197651663393</v>
      </c>
      <c r="H1268" s="5">
        <f t="shared" si="58"/>
        <v>37628</v>
      </c>
      <c r="I1268" s="6">
        <f t="shared" si="59"/>
        <v>6.1243231665740101</v>
      </c>
      <c r="J1268" s="6">
        <f t="shared" si="57"/>
        <v>3.8084401571962356</v>
      </c>
    </row>
    <row r="1269" spans="1:10" x14ac:dyDescent="0.2">
      <c r="A1269" s="5">
        <f>IF(AND(dateA=1,A1268&lt;DataEnd),'iBoxx inputs'!A1273,IF(AND(dateA=2,A1268&lt;DataEnd),'Bank of England inputs'!A1273,IF(dateA=3,A1268+1,IF(dateA=4,WORKDAY(A1268,1,),WORKDAY(A1268,1,holidayQ)))))</f>
        <v>37629</v>
      </c>
      <c r="B1269" s="35">
        <f>MATCH(A1269,'iBoxx inputs'!A:A,0)</f>
        <v>1330</v>
      </c>
      <c r="C1269" s="35">
        <f>MATCH(A1269,'Bank of England inputs'!A:A,0)</f>
        <v>1273</v>
      </c>
      <c r="D1269" s="6">
        <f>IF($A1269&gt;DataEnd,NA(),IFERROR(INDEX('iBoxx inputs'!B:B,MATCH($A1269,'iBoxx inputs'!$A:$A,0)),D1268))</f>
        <v>5.7620702351923399</v>
      </c>
      <c r="E1269" s="6">
        <f>IF($A1269&gt;DataEnd,NA(),IFERROR(INDEX('iBoxx inputs'!C:C,MATCH($A1269,'iBoxx inputs'!$A:$A,0)),E1268))</f>
        <v>6.3863255297637798</v>
      </c>
      <c r="F1269" s="6">
        <f>IF($A1269&gt;DataEnd,NA(),IFERROR(INDEX('Bank of England inputs'!D:D,MATCH($A1269,'Bank of England inputs'!$A:$A,0),0),F1268))</f>
        <v>2.2217872173827979</v>
      </c>
      <c r="H1269" s="5">
        <f t="shared" si="58"/>
        <v>37629</v>
      </c>
      <c r="I1269" s="6">
        <f t="shared" si="59"/>
        <v>6.0741978824780603</v>
      </c>
      <c r="J1269" s="6">
        <f t="shared" si="57"/>
        <v>3.7686786447030052</v>
      </c>
    </row>
    <row r="1270" spans="1:10" x14ac:dyDescent="0.2">
      <c r="A1270" s="5">
        <f>IF(AND(dateA=1,A1269&lt;DataEnd),'iBoxx inputs'!A1274,IF(AND(dateA=2,A1269&lt;DataEnd),'Bank of England inputs'!A1274,IF(dateA=3,A1269+1,IF(dateA=4,WORKDAY(A1269,1,),WORKDAY(A1269,1,holidayQ)))))</f>
        <v>37630</v>
      </c>
      <c r="B1270" s="35">
        <f>MATCH(A1270,'iBoxx inputs'!A:A,0)</f>
        <v>1331</v>
      </c>
      <c r="C1270" s="35">
        <f>MATCH(A1270,'Bank of England inputs'!A:A,0)</f>
        <v>1274</v>
      </c>
      <c r="D1270" s="6">
        <f>IF($A1270&gt;DataEnd,NA(),IFERROR(INDEX('iBoxx inputs'!B:B,MATCH($A1270,'iBoxx inputs'!$A:$A,0)),D1269))</f>
        <v>5.7724911299570998</v>
      </c>
      <c r="E1270" s="6">
        <f>IF($A1270&gt;DataEnd,NA(),IFERROR(INDEX('iBoxx inputs'!C:C,MATCH($A1270,'iBoxx inputs'!$A:$A,0)),E1269))</f>
        <v>6.3662940947501498</v>
      </c>
      <c r="F1270" s="6">
        <f>IF($A1270&gt;DataEnd,NA(),IFERROR(INDEX('Bank of England inputs'!D:D,MATCH($A1270,'Bank of England inputs'!$A:$A,0),0),F1269))</f>
        <v>2.2616017231251062</v>
      </c>
      <c r="H1270" s="5">
        <f t="shared" si="58"/>
        <v>37630</v>
      </c>
      <c r="I1270" s="6">
        <f t="shared" si="59"/>
        <v>6.0693926123536244</v>
      </c>
      <c r="J1270" s="6">
        <f t="shared" si="57"/>
        <v>3.723578376503589</v>
      </c>
    </row>
    <row r="1271" spans="1:10" x14ac:dyDescent="0.2">
      <c r="A1271" s="5">
        <f>IF(AND(dateA=1,A1270&lt;DataEnd),'iBoxx inputs'!A1275,IF(AND(dateA=2,A1270&lt;DataEnd),'Bank of England inputs'!A1275,IF(dateA=3,A1270+1,IF(dateA=4,WORKDAY(A1270,1,),WORKDAY(A1270,1,holidayQ)))))</f>
        <v>37631</v>
      </c>
      <c r="B1271" s="35">
        <f>MATCH(A1271,'iBoxx inputs'!A:A,0)</f>
        <v>1332</v>
      </c>
      <c r="C1271" s="35">
        <f>MATCH(A1271,'Bank of England inputs'!A:A,0)</f>
        <v>1275</v>
      </c>
      <c r="D1271" s="6">
        <f>IF($A1271&gt;DataEnd,NA(),IFERROR(INDEX('iBoxx inputs'!B:B,MATCH($A1271,'iBoxx inputs'!$A:$A,0)),D1270))</f>
        <v>5.7493062575961904</v>
      </c>
      <c r="E1271" s="6">
        <f>IF($A1271&gt;DataEnd,NA(),IFERROR(INDEX('iBoxx inputs'!C:C,MATCH($A1271,'iBoxx inputs'!$A:$A,0)),E1270))</f>
        <v>6.3578305267883799</v>
      </c>
      <c r="F1271" s="6">
        <f>IF($A1271&gt;DataEnd,NA(),IFERROR(INDEX('Bank of England inputs'!D:D,MATCH($A1271,'Bank of England inputs'!$A:$A,0),0),F1270))</f>
        <v>2.311912225705326</v>
      </c>
      <c r="H1271" s="5">
        <f t="shared" si="58"/>
        <v>37631</v>
      </c>
      <c r="I1271" s="6">
        <f t="shared" si="59"/>
        <v>6.0535683921922852</v>
      </c>
      <c r="J1271" s="6">
        <f t="shared" si="57"/>
        <v>3.6571070612312351</v>
      </c>
    </row>
    <row r="1272" spans="1:10" x14ac:dyDescent="0.2">
      <c r="A1272" s="5">
        <f>IF(AND(dateA=1,A1271&lt;DataEnd),'iBoxx inputs'!A1276,IF(AND(dateA=2,A1271&lt;DataEnd),'Bank of England inputs'!A1276,IF(dateA=3,A1271+1,IF(dateA=4,WORKDAY(A1271,1,),WORKDAY(A1271,1,holidayQ)))))</f>
        <v>37634</v>
      </c>
      <c r="B1272" s="35">
        <f>MATCH(A1272,'iBoxx inputs'!A:A,0)</f>
        <v>1333</v>
      </c>
      <c r="C1272" s="35">
        <f>MATCH(A1272,'Bank of England inputs'!A:A,0)</f>
        <v>1276</v>
      </c>
      <c r="D1272" s="6">
        <f>IF($A1272&gt;DataEnd,NA(),IFERROR(INDEX('iBoxx inputs'!B:B,MATCH($A1272,'iBoxx inputs'!$A:$A,0)),D1271))</f>
        <v>5.7455622764800101</v>
      </c>
      <c r="E1272" s="6">
        <f>IF($A1272&gt;DataEnd,NA(),IFERROR(INDEX('iBoxx inputs'!C:C,MATCH($A1272,'iBoxx inputs'!$A:$A,0)),E1271))</f>
        <v>6.3896997267984696</v>
      </c>
      <c r="F1272" s="6">
        <f>IF($A1272&gt;DataEnd,NA(),IFERROR(INDEX('Bank of England inputs'!D:D,MATCH($A1272,'Bank of England inputs'!$A:$A,0),0),F1271))</f>
        <v>2.321026344138688</v>
      </c>
      <c r="H1272" s="5">
        <f t="shared" si="58"/>
        <v>37634</v>
      </c>
      <c r="I1272" s="6">
        <f t="shared" si="59"/>
        <v>6.0676310016392403</v>
      </c>
      <c r="J1272" s="6">
        <f t="shared" si="57"/>
        <v>3.6616175495538084</v>
      </c>
    </row>
    <row r="1273" spans="1:10" x14ac:dyDescent="0.2">
      <c r="A1273" s="5">
        <f>IF(AND(dateA=1,A1272&lt;DataEnd),'iBoxx inputs'!A1277,IF(AND(dateA=2,A1272&lt;DataEnd),'Bank of England inputs'!A1277,IF(dateA=3,A1272+1,IF(dateA=4,WORKDAY(A1272,1,),WORKDAY(A1272,1,holidayQ)))))</f>
        <v>37635</v>
      </c>
      <c r="B1273" s="35">
        <f>MATCH(A1273,'iBoxx inputs'!A:A,0)</f>
        <v>1334</v>
      </c>
      <c r="C1273" s="35">
        <f>MATCH(A1273,'Bank of England inputs'!A:A,0)</f>
        <v>1277</v>
      </c>
      <c r="D1273" s="6">
        <f>IF($A1273&gt;DataEnd,NA(),IFERROR(INDEX('iBoxx inputs'!B:B,MATCH($A1273,'iBoxx inputs'!$A:$A,0)),D1272))</f>
        <v>5.7676981489999397</v>
      </c>
      <c r="E1273" s="6">
        <f>IF($A1273&gt;DataEnd,NA(),IFERROR(INDEX('iBoxx inputs'!C:C,MATCH($A1273,'iBoxx inputs'!$A:$A,0)),E1272))</f>
        <v>6.4026174915388596</v>
      </c>
      <c r="F1273" s="6">
        <f>IF($A1273&gt;DataEnd,NA(),IFERROR(INDEX('Bank of England inputs'!D:D,MATCH($A1273,'Bank of England inputs'!$A:$A,0),0),F1272))</f>
        <v>2.2911974933907731</v>
      </c>
      <c r="H1273" s="5">
        <f t="shared" si="58"/>
        <v>37635</v>
      </c>
      <c r="I1273" s="6">
        <f t="shared" si="59"/>
        <v>6.0851578202693997</v>
      </c>
      <c r="J1273" s="6">
        <f t="shared" si="57"/>
        <v>3.7089802640386083</v>
      </c>
    </row>
    <row r="1274" spans="1:10" x14ac:dyDescent="0.2">
      <c r="A1274" s="5">
        <f>IF(AND(dateA=1,A1273&lt;DataEnd),'iBoxx inputs'!A1278,IF(AND(dateA=2,A1273&lt;DataEnd),'Bank of England inputs'!A1278,IF(dateA=3,A1273+1,IF(dateA=4,WORKDAY(A1273,1,),WORKDAY(A1273,1,holidayQ)))))</f>
        <v>37636</v>
      </c>
      <c r="B1274" s="35">
        <f>MATCH(A1274,'iBoxx inputs'!A:A,0)</f>
        <v>1335</v>
      </c>
      <c r="C1274" s="35">
        <f>MATCH(A1274,'Bank of England inputs'!A:A,0)</f>
        <v>1278</v>
      </c>
      <c r="D1274" s="6">
        <f>IF($A1274&gt;DataEnd,NA(),IFERROR(INDEX('iBoxx inputs'!B:B,MATCH($A1274,'iBoxx inputs'!$A:$A,0)),D1273))</f>
        <v>5.7839614843799403</v>
      </c>
      <c r="E1274" s="6">
        <f>IF($A1274&gt;DataEnd,NA(),IFERROR(INDEX('iBoxx inputs'!C:C,MATCH($A1274,'iBoxx inputs'!$A:$A,0)),E1273))</f>
        <v>6.4108431073274197</v>
      </c>
      <c r="F1274" s="6">
        <f>IF($A1274&gt;DataEnd,NA(),IFERROR(INDEX('Bank of England inputs'!D:D,MATCH($A1274,'Bank of England inputs'!$A:$A,0),0),F1273))</f>
        <v>2.2711698482623444</v>
      </c>
      <c r="H1274" s="5">
        <f t="shared" si="58"/>
        <v>37636</v>
      </c>
      <c r="I1274" s="6">
        <f t="shared" si="59"/>
        <v>6.09740229585368</v>
      </c>
      <c r="J1274" s="6">
        <f t="shared" si="57"/>
        <v>3.7412620323677093</v>
      </c>
    </row>
    <row r="1275" spans="1:10" x14ac:dyDescent="0.2">
      <c r="A1275" s="5">
        <f>IF(AND(dateA=1,A1274&lt;DataEnd),'iBoxx inputs'!A1279,IF(AND(dateA=2,A1274&lt;DataEnd),'Bank of England inputs'!A1279,IF(dateA=3,A1274+1,IF(dateA=4,WORKDAY(A1274,1,),WORKDAY(A1274,1,holidayQ)))))</f>
        <v>37637</v>
      </c>
      <c r="B1275" s="35">
        <f>MATCH(A1275,'iBoxx inputs'!A:A,0)</f>
        <v>1336</v>
      </c>
      <c r="C1275" s="35">
        <f>MATCH(A1275,'Bank of England inputs'!A:A,0)</f>
        <v>1279</v>
      </c>
      <c r="D1275" s="6">
        <f>IF($A1275&gt;DataEnd,NA(),IFERROR(INDEX('iBoxx inputs'!B:B,MATCH($A1275,'iBoxx inputs'!$A:$A,0)),D1274))</f>
        <v>5.7815152932154801</v>
      </c>
      <c r="E1275" s="6">
        <f>IF($A1275&gt;DataEnd,NA(),IFERROR(INDEX('iBoxx inputs'!C:C,MATCH($A1275,'iBoxx inputs'!$A:$A,0)),E1274))</f>
        <v>6.4069043692328904</v>
      </c>
      <c r="F1275" s="6">
        <f>IF($A1275&gt;DataEnd,NA(),IFERROR(INDEX('Bank of England inputs'!D:D,MATCH($A1275,'Bank of England inputs'!$A:$A,0),0),F1274))</f>
        <v>2.2713922067750136</v>
      </c>
      <c r="H1275" s="5">
        <f t="shared" si="58"/>
        <v>37637</v>
      </c>
      <c r="I1275" s="6">
        <f t="shared" si="59"/>
        <v>6.0942098312241857</v>
      </c>
      <c r="J1275" s="6">
        <f t="shared" si="57"/>
        <v>3.7379149163434766</v>
      </c>
    </row>
    <row r="1276" spans="1:10" x14ac:dyDescent="0.2">
      <c r="A1276" s="5">
        <f>IF(AND(dateA=1,A1275&lt;DataEnd),'iBoxx inputs'!A1280,IF(AND(dateA=2,A1275&lt;DataEnd),'Bank of England inputs'!A1280,IF(dateA=3,A1275+1,IF(dateA=4,WORKDAY(A1275,1,),WORKDAY(A1275,1,holidayQ)))))</f>
        <v>37638</v>
      </c>
      <c r="B1276" s="35">
        <f>MATCH(A1276,'iBoxx inputs'!A:A,0)</f>
        <v>1337</v>
      </c>
      <c r="C1276" s="35">
        <f>MATCH(A1276,'Bank of England inputs'!A:A,0)</f>
        <v>1280</v>
      </c>
      <c r="D1276" s="6">
        <f>IF($A1276&gt;DataEnd,NA(),IFERROR(INDEX('iBoxx inputs'!B:B,MATCH($A1276,'iBoxx inputs'!$A:$A,0)),D1275))</f>
        <v>5.6893597312081798</v>
      </c>
      <c r="E1276" s="6">
        <f>IF($A1276&gt;DataEnd,NA(),IFERROR(INDEX('iBoxx inputs'!C:C,MATCH($A1276,'iBoxx inputs'!$A:$A,0)),E1275))</f>
        <v>6.34015285436758</v>
      </c>
      <c r="F1276" s="6">
        <f>IF($A1276&gt;DataEnd,NA(),IFERROR(INDEX('Bank of England inputs'!D:D,MATCH($A1276,'Bank of England inputs'!$A:$A,0),0),F1275))</f>
        <v>2.2235282593789929</v>
      </c>
      <c r="H1276" s="5">
        <f t="shared" si="58"/>
        <v>37638</v>
      </c>
      <c r="I1276" s="6">
        <f t="shared" si="59"/>
        <v>6.0147562927878795</v>
      </c>
      <c r="J1276" s="6">
        <f t="shared" si="57"/>
        <v>3.7087626478604196</v>
      </c>
    </row>
    <row r="1277" spans="1:10" x14ac:dyDescent="0.2">
      <c r="A1277" s="5">
        <f>IF(AND(dateA=1,A1276&lt;DataEnd),'iBoxx inputs'!A1281,IF(AND(dateA=2,A1276&lt;DataEnd),'Bank of England inputs'!A1281,IF(dateA=3,A1276+1,IF(dateA=4,WORKDAY(A1276,1,),WORKDAY(A1276,1,holidayQ)))))</f>
        <v>37641</v>
      </c>
      <c r="B1277" s="35">
        <f>MATCH(A1277,'iBoxx inputs'!A:A,0)</f>
        <v>1338</v>
      </c>
      <c r="C1277" s="35">
        <f>MATCH(A1277,'Bank of England inputs'!A:A,0)</f>
        <v>1281</v>
      </c>
      <c r="D1277" s="6">
        <f>IF($A1277&gt;DataEnd,NA(),IFERROR(INDEX('iBoxx inputs'!B:B,MATCH($A1277,'iBoxx inputs'!$A:$A,0)),D1276))</f>
        <v>5.6930587711424403</v>
      </c>
      <c r="E1277" s="6">
        <f>IF($A1277&gt;DataEnd,NA(),IFERROR(INDEX('iBoxx inputs'!C:C,MATCH($A1277,'iBoxx inputs'!$A:$A,0)),E1276))</f>
        <v>6.3689390540783197</v>
      </c>
      <c r="F1277" s="6">
        <f>IF($A1277&gt;DataEnd,NA(),IFERROR(INDEX('Bank of England inputs'!D:D,MATCH($A1277,'Bank of England inputs'!$A:$A,0),0),F1276))</f>
        <v>2.2437781697041137</v>
      </c>
      <c r="H1277" s="5">
        <f t="shared" si="58"/>
        <v>37641</v>
      </c>
      <c r="I1277" s="6">
        <f t="shared" si="59"/>
        <v>6.0309989126103805</v>
      </c>
      <c r="J1277" s="6">
        <f t="shared" si="57"/>
        <v>3.7041087591855648</v>
      </c>
    </row>
    <row r="1278" spans="1:10" x14ac:dyDescent="0.2">
      <c r="A1278" s="5">
        <f>IF(AND(dateA=1,A1277&lt;DataEnd),'iBoxx inputs'!A1282,IF(AND(dateA=2,A1277&lt;DataEnd),'Bank of England inputs'!A1282,IF(dateA=3,A1277+1,IF(dateA=4,WORKDAY(A1277,1,),WORKDAY(A1277,1,holidayQ)))))</f>
        <v>37642</v>
      </c>
      <c r="B1278" s="35">
        <f>MATCH(A1278,'iBoxx inputs'!A:A,0)</f>
        <v>1339</v>
      </c>
      <c r="C1278" s="35">
        <f>MATCH(A1278,'Bank of England inputs'!A:A,0)</f>
        <v>1282</v>
      </c>
      <c r="D1278" s="6">
        <f>IF($A1278&gt;DataEnd,NA(),IFERROR(INDEX('iBoxx inputs'!B:B,MATCH($A1278,'iBoxx inputs'!$A:$A,0)),D1277))</f>
        <v>5.7044411681567802</v>
      </c>
      <c r="E1278" s="6">
        <f>IF($A1278&gt;DataEnd,NA(),IFERROR(INDEX('iBoxx inputs'!C:C,MATCH($A1278,'iBoxx inputs'!$A:$A,0)),E1277))</f>
        <v>6.3959259404810203</v>
      </c>
      <c r="F1278" s="6">
        <f>IF($A1278&gt;DataEnd,NA(),IFERROR(INDEX('Bank of England inputs'!D:D,MATCH($A1278,'Bank of England inputs'!$A:$A,0),0),F1277))</f>
        <v>2.2439980401764092</v>
      </c>
      <c r="H1278" s="5">
        <f t="shared" si="58"/>
        <v>37642</v>
      </c>
      <c r="I1278" s="6">
        <f t="shared" si="59"/>
        <v>6.0501835543189006</v>
      </c>
      <c r="J1278" s="6">
        <f t="shared" si="57"/>
        <v>3.7226493360000168</v>
      </c>
    </row>
    <row r="1279" spans="1:10" x14ac:dyDescent="0.2">
      <c r="A1279" s="5">
        <f>IF(AND(dateA=1,A1278&lt;DataEnd),'iBoxx inputs'!A1283,IF(AND(dateA=2,A1278&lt;DataEnd),'Bank of England inputs'!A1283,IF(dateA=3,A1278+1,IF(dateA=4,WORKDAY(A1278,1,),WORKDAY(A1278,1,holidayQ)))))</f>
        <v>37643</v>
      </c>
      <c r="B1279" s="35">
        <f>MATCH(A1279,'iBoxx inputs'!A:A,0)</f>
        <v>1340</v>
      </c>
      <c r="C1279" s="35">
        <f>MATCH(A1279,'Bank of England inputs'!A:A,0)</f>
        <v>1283</v>
      </c>
      <c r="D1279" s="6">
        <f>IF($A1279&gt;DataEnd,NA(),IFERROR(INDEX('iBoxx inputs'!B:B,MATCH($A1279,'iBoxx inputs'!$A:$A,0)),D1278))</f>
        <v>5.7365639306733103</v>
      </c>
      <c r="E1279" s="6">
        <f>IF($A1279&gt;DataEnd,NA(),IFERROR(INDEX('iBoxx inputs'!C:C,MATCH($A1279,'iBoxx inputs'!$A:$A,0)),E1278))</f>
        <v>6.4136396434246299</v>
      </c>
      <c r="F1279" s="6">
        <f>IF($A1279&gt;DataEnd,NA(),IFERROR(INDEX('Bank of England inputs'!D:D,MATCH($A1279,'Bank of England inputs'!$A:$A,0),0),F1278))</f>
        <v>2.2638181105449018</v>
      </c>
      <c r="H1279" s="5">
        <f t="shared" si="58"/>
        <v>37643</v>
      </c>
      <c r="I1279" s="6">
        <f t="shared" si="59"/>
        <v>6.0751017870489701</v>
      </c>
      <c r="J1279" s="6">
        <f t="shared" si="57"/>
        <v>3.7269131418349311</v>
      </c>
    </row>
    <row r="1280" spans="1:10" x14ac:dyDescent="0.2">
      <c r="A1280" s="5">
        <f>IF(AND(dateA=1,A1279&lt;DataEnd),'iBoxx inputs'!A1284,IF(AND(dateA=2,A1279&lt;DataEnd),'Bank of England inputs'!A1284,IF(dateA=3,A1279+1,IF(dateA=4,WORKDAY(A1279,1,),WORKDAY(A1279,1,holidayQ)))))</f>
        <v>37644</v>
      </c>
      <c r="B1280" s="35">
        <f>MATCH(A1280,'iBoxx inputs'!A:A,0)</f>
        <v>1341</v>
      </c>
      <c r="C1280" s="35">
        <f>MATCH(A1280,'Bank of England inputs'!A:A,0)</f>
        <v>1284</v>
      </c>
      <c r="D1280" s="6">
        <f>IF($A1280&gt;DataEnd,NA(),IFERROR(INDEX('iBoxx inputs'!B:B,MATCH($A1280,'iBoxx inputs'!$A:$A,0)),D1279))</f>
        <v>5.7170978956791298</v>
      </c>
      <c r="E1280" s="6">
        <f>IF($A1280&gt;DataEnd,NA(),IFERROR(INDEX('iBoxx inputs'!C:C,MATCH($A1280,'iBoxx inputs'!$A:$A,0)),E1279))</f>
        <v>6.4090142499140796</v>
      </c>
      <c r="F1280" s="6">
        <f>IF($A1280&gt;DataEnd,NA(),IFERROR(INDEX('Bank of England inputs'!D:D,MATCH($A1280,'Bank of England inputs'!$A:$A,0),0),F1279))</f>
        <v>2.2642619094295213</v>
      </c>
      <c r="H1280" s="5">
        <f t="shared" si="58"/>
        <v>37644</v>
      </c>
      <c r="I1280" s="6">
        <f t="shared" si="59"/>
        <v>6.0630560727966047</v>
      </c>
      <c r="J1280" s="6">
        <f t="shared" si="57"/>
        <v>3.7146839887540528</v>
      </c>
    </row>
    <row r="1281" spans="1:10" x14ac:dyDescent="0.2">
      <c r="A1281" s="5">
        <f>IF(AND(dateA=1,A1280&lt;DataEnd),'iBoxx inputs'!A1285,IF(AND(dateA=2,A1280&lt;DataEnd),'Bank of England inputs'!A1285,IF(dateA=3,A1280+1,IF(dateA=4,WORKDAY(A1280,1,),WORKDAY(A1280,1,holidayQ)))))</f>
        <v>37645</v>
      </c>
      <c r="B1281" s="35">
        <f>MATCH(A1281,'iBoxx inputs'!A:A,0)</f>
        <v>1342</v>
      </c>
      <c r="C1281" s="35">
        <f>MATCH(A1281,'Bank of England inputs'!A:A,0)</f>
        <v>1285</v>
      </c>
      <c r="D1281" s="6">
        <f>IF($A1281&gt;DataEnd,NA(),IFERROR(INDEX('iBoxx inputs'!B:B,MATCH($A1281,'iBoxx inputs'!$A:$A,0)),D1280))</f>
        <v>5.6133748499719198</v>
      </c>
      <c r="E1281" s="6">
        <f>IF($A1281&gt;DataEnd,NA(),IFERROR(INDEX('iBoxx inputs'!C:C,MATCH($A1281,'iBoxx inputs'!$A:$A,0)),E1280))</f>
        <v>6.3242447589016697</v>
      </c>
      <c r="F1281" s="6">
        <f>IF($A1281&gt;DataEnd,NA(),IFERROR(INDEX('Bank of England inputs'!D:D,MATCH($A1281,'Bank of England inputs'!$A:$A,0),0),F1280))</f>
        <v>2.2461991172143092</v>
      </c>
      <c r="H1281" s="5">
        <f t="shared" si="58"/>
        <v>37645</v>
      </c>
      <c r="I1281" s="6">
        <f t="shared" si="59"/>
        <v>5.9688098044367948</v>
      </c>
      <c r="J1281" s="6">
        <f t="shared" si="57"/>
        <v>3.6408303872057957</v>
      </c>
    </row>
    <row r="1282" spans="1:10" x14ac:dyDescent="0.2">
      <c r="A1282" s="5">
        <f>IF(AND(dateA=1,A1281&lt;DataEnd),'iBoxx inputs'!A1286,IF(AND(dateA=2,A1281&lt;DataEnd),'Bank of England inputs'!A1286,IF(dateA=3,A1281+1,IF(dateA=4,WORKDAY(A1281,1,),WORKDAY(A1281,1,holidayQ)))))</f>
        <v>37648</v>
      </c>
      <c r="B1282" s="35">
        <f>MATCH(A1282,'iBoxx inputs'!A:A,0)</f>
        <v>1343</v>
      </c>
      <c r="C1282" s="35">
        <f>MATCH(A1282,'Bank of England inputs'!A:A,0)</f>
        <v>1286</v>
      </c>
      <c r="D1282" s="6">
        <f>IF($A1282&gt;DataEnd,NA(),IFERROR(INDEX('iBoxx inputs'!B:B,MATCH($A1282,'iBoxx inputs'!$A:$A,0)),D1281))</f>
        <v>5.5947816968712401</v>
      </c>
      <c r="E1282" s="6">
        <f>IF($A1282&gt;DataEnd,NA(),IFERROR(INDEX('iBoxx inputs'!C:C,MATCH($A1282,'iBoxx inputs'!$A:$A,0)),E1281))</f>
        <v>6.3163269132376803</v>
      </c>
      <c r="F1282" s="6">
        <f>IF($A1282&gt;DataEnd,NA(),IFERROR(INDEX('Bank of England inputs'!D:D,MATCH($A1282,'Bank of England inputs'!$A:$A,0),0),F1281))</f>
        <v>2.2664835164835084</v>
      </c>
      <c r="H1282" s="5">
        <f t="shared" si="58"/>
        <v>37648</v>
      </c>
      <c r="I1282" s="6">
        <f t="shared" si="59"/>
        <v>5.9555543050544602</v>
      </c>
      <c r="J1282" s="6">
        <f t="shared" si="57"/>
        <v>3.6073116643111414</v>
      </c>
    </row>
    <row r="1283" spans="1:10" x14ac:dyDescent="0.2">
      <c r="A1283" s="5">
        <f>IF(AND(dateA=1,A1282&lt;DataEnd),'iBoxx inputs'!A1287,IF(AND(dateA=2,A1282&lt;DataEnd),'Bank of England inputs'!A1287,IF(dateA=3,A1282+1,IF(dateA=4,WORKDAY(A1282,1,),WORKDAY(A1282,1,holidayQ)))))</f>
        <v>37649</v>
      </c>
      <c r="B1283" s="35">
        <f>MATCH(A1283,'iBoxx inputs'!A:A,0)</f>
        <v>1344</v>
      </c>
      <c r="C1283" s="35">
        <f>MATCH(A1283,'Bank of England inputs'!A:A,0)</f>
        <v>1287</v>
      </c>
      <c r="D1283" s="6">
        <f>IF($A1283&gt;DataEnd,NA(),IFERROR(INDEX('iBoxx inputs'!B:B,MATCH($A1283,'iBoxx inputs'!$A:$A,0)),D1282))</f>
        <v>5.6470461536970298</v>
      </c>
      <c r="E1283" s="6">
        <f>IF($A1283&gt;DataEnd,NA(),IFERROR(INDEX('iBoxx inputs'!C:C,MATCH($A1283,'iBoxx inputs'!$A:$A,0)),E1282))</f>
        <v>6.35270908463424</v>
      </c>
      <c r="F1283" s="6">
        <f>IF($A1283&gt;DataEnd,NA(),IFERROR(INDEX('Bank of England inputs'!D:D,MATCH($A1283,'Bank of England inputs'!$A:$A,0),0),F1282))</f>
        <v>2.2363903874448088</v>
      </c>
      <c r="H1283" s="5">
        <f t="shared" si="58"/>
        <v>37649</v>
      </c>
      <c r="I1283" s="6">
        <f t="shared" si="59"/>
        <v>5.9998776191656349</v>
      </c>
      <c r="J1283" s="6">
        <f t="shared" ref="J1283:J1346" si="60">((1+I1283/100)/(1+F1283/100)-1)*100</f>
        <v>3.6811620768870457</v>
      </c>
    </row>
    <row r="1284" spans="1:10" x14ac:dyDescent="0.2">
      <c r="A1284" s="5">
        <f>IF(AND(dateA=1,A1283&lt;DataEnd),'iBoxx inputs'!A1288,IF(AND(dateA=2,A1283&lt;DataEnd),'Bank of England inputs'!A1288,IF(dateA=3,A1283+1,IF(dateA=4,WORKDAY(A1283,1,),WORKDAY(A1283,1,holidayQ)))))</f>
        <v>37650</v>
      </c>
      <c r="B1284" s="35">
        <f>MATCH(A1284,'iBoxx inputs'!A:A,0)</f>
        <v>1345</v>
      </c>
      <c r="C1284" s="35">
        <f>MATCH(A1284,'Bank of England inputs'!A:A,0)</f>
        <v>1288</v>
      </c>
      <c r="D1284" s="6">
        <f>IF($A1284&gt;DataEnd,NA(),IFERROR(INDEX('iBoxx inputs'!B:B,MATCH($A1284,'iBoxx inputs'!$A:$A,0)),D1283))</f>
        <v>5.6602501446259499</v>
      </c>
      <c r="E1284" s="6">
        <f>IF($A1284&gt;DataEnd,NA(),IFERROR(INDEX('iBoxx inputs'!C:C,MATCH($A1284,'iBoxx inputs'!$A:$A,0)),E1283))</f>
        <v>6.3777250125189697</v>
      </c>
      <c r="F1284" s="6">
        <f>IF($A1284&gt;DataEnd,NA(),IFERROR(INDEX('Bank of England inputs'!D:D,MATCH($A1284,'Bank of England inputs'!$A:$A,0),0),F1283))</f>
        <v>2.2363903874448088</v>
      </c>
      <c r="H1284" s="5">
        <f t="shared" ref="H1284:H1347" si="61">A1284</f>
        <v>37650</v>
      </c>
      <c r="I1284" s="6">
        <f t="shared" ref="I1284:I1347" si="62">(D1284+E1284)/2</f>
        <v>6.0189875785724603</v>
      </c>
      <c r="J1284" s="6">
        <f t="shared" si="60"/>
        <v>3.6998540116613743</v>
      </c>
    </row>
    <row r="1285" spans="1:10" x14ac:dyDescent="0.2">
      <c r="A1285" s="5">
        <f>IF(AND(dateA=1,A1284&lt;DataEnd),'iBoxx inputs'!A1289,IF(AND(dateA=2,A1284&lt;DataEnd),'Bank of England inputs'!A1289,IF(dateA=3,A1284+1,IF(dateA=4,WORKDAY(A1284,1,),WORKDAY(A1284,1,holidayQ)))))</f>
        <v>37651</v>
      </c>
      <c r="B1285" s="35">
        <f>MATCH(A1285,'iBoxx inputs'!A:A,0)</f>
        <v>1346</v>
      </c>
      <c r="C1285" s="35">
        <f>MATCH(A1285,'Bank of England inputs'!A:A,0)</f>
        <v>1289</v>
      </c>
      <c r="D1285" s="6">
        <f>IF($A1285&gt;DataEnd,NA(),IFERROR(INDEX('iBoxx inputs'!B:B,MATCH($A1285,'iBoxx inputs'!$A:$A,0)),D1284))</f>
        <v>5.71774460258652</v>
      </c>
      <c r="E1285" s="6">
        <f>IF($A1285&gt;DataEnd,NA(),IFERROR(INDEX('iBoxx inputs'!C:C,MATCH($A1285,'iBoxx inputs'!$A:$A,0)),E1284))</f>
        <v>6.4391564244303101</v>
      </c>
      <c r="F1285" s="6">
        <f>IF($A1285&gt;DataEnd,NA(),IFERROR(INDEX('Bank of England inputs'!D:D,MATCH($A1285,'Bank of England inputs'!$A:$A,0),0),F1284))</f>
        <v>2.2551230512795284</v>
      </c>
      <c r="H1285" s="5">
        <f t="shared" si="61"/>
        <v>37651</v>
      </c>
      <c r="I1285" s="6">
        <f t="shared" si="62"/>
        <v>6.0784505135084146</v>
      </c>
      <c r="J1285" s="6">
        <f t="shared" si="60"/>
        <v>3.7390082258387691</v>
      </c>
    </row>
    <row r="1286" spans="1:10" x14ac:dyDescent="0.2">
      <c r="A1286" s="5">
        <f>IF(AND(dateA=1,A1285&lt;DataEnd),'iBoxx inputs'!A1290,IF(AND(dateA=2,A1285&lt;DataEnd),'Bank of England inputs'!A1290,IF(dateA=3,A1285+1,IF(dateA=4,WORKDAY(A1285,1,),WORKDAY(A1285,1,holidayQ)))))</f>
        <v>37652</v>
      </c>
      <c r="B1286" s="35">
        <f>MATCH(A1286,'iBoxx inputs'!A:A,0)</f>
        <v>1347</v>
      </c>
      <c r="C1286" s="35">
        <f>MATCH(A1286,'Bank of England inputs'!A:A,0)</f>
        <v>1290</v>
      </c>
      <c r="D1286" s="6">
        <f>IF($A1286&gt;DataEnd,NA(),IFERROR(INDEX('iBoxx inputs'!B:B,MATCH($A1286,'iBoxx inputs'!$A:$A,0)),D1285))</f>
        <v>5.7113302201280796</v>
      </c>
      <c r="E1286" s="6">
        <f>IF($A1286&gt;DataEnd,NA(),IFERROR(INDEX('iBoxx inputs'!C:C,MATCH($A1286,'iBoxx inputs'!$A:$A,0)),E1285))</f>
        <v>6.4281254878856</v>
      </c>
      <c r="F1286" s="6">
        <f>IF($A1286&gt;DataEnd,NA(),IFERROR(INDEX('Bank of England inputs'!D:D,MATCH($A1286,'Bank of England inputs'!$A:$A,0),0),F1285))</f>
        <v>2.2252720321537023</v>
      </c>
      <c r="H1286" s="5">
        <f t="shared" si="61"/>
        <v>37652</v>
      </c>
      <c r="I1286" s="6">
        <f t="shared" si="62"/>
        <v>6.0697278540068398</v>
      </c>
      <c r="J1286" s="6">
        <f t="shared" si="60"/>
        <v>3.760768492397748</v>
      </c>
    </row>
    <row r="1287" spans="1:10" x14ac:dyDescent="0.2">
      <c r="A1287" s="5">
        <f>IF(AND(dateA=1,A1286&lt;DataEnd),'iBoxx inputs'!A1291,IF(AND(dateA=2,A1286&lt;DataEnd),'Bank of England inputs'!A1291,IF(dateA=3,A1286+1,IF(dateA=4,WORKDAY(A1286,1,),WORKDAY(A1286,1,holidayQ)))))</f>
        <v>37655</v>
      </c>
      <c r="B1287" s="35">
        <f>MATCH(A1287,'iBoxx inputs'!A:A,0)</f>
        <v>1348</v>
      </c>
      <c r="C1287" s="35">
        <f>MATCH(A1287,'Bank of England inputs'!A:A,0)</f>
        <v>1291</v>
      </c>
      <c r="D1287" s="6">
        <f>IF($A1287&gt;DataEnd,NA(),IFERROR(INDEX('iBoxx inputs'!B:B,MATCH($A1287,'iBoxx inputs'!$A:$A,0)),D1286))</f>
        <v>5.74016750378685</v>
      </c>
      <c r="E1287" s="6">
        <f>IF($A1287&gt;DataEnd,NA(),IFERROR(INDEX('iBoxx inputs'!C:C,MATCH($A1287,'iBoxx inputs'!$A:$A,0)),E1286))</f>
        <v>6.5024224585528598</v>
      </c>
      <c r="F1287" s="6">
        <f>IF($A1287&gt;DataEnd,NA(),IFERROR(INDEX('Bank of England inputs'!D:D,MATCH($A1287,'Bank of England inputs'!$A:$A,0),0),F1286))</f>
        <v>2.2248358325982487</v>
      </c>
      <c r="H1287" s="5">
        <f t="shared" si="61"/>
        <v>37655</v>
      </c>
      <c r="I1287" s="6">
        <f t="shared" si="62"/>
        <v>6.1212949811698554</v>
      </c>
      <c r="J1287" s="6">
        <f t="shared" si="60"/>
        <v>3.8116560587608816</v>
      </c>
    </row>
    <row r="1288" spans="1:10" x14ac:dyDescent="0.2">
      <c r="A1288" s="5">
        <f>IF(AND(dateA=1,A1287&lt;DataEnd),'iBoxx inputs'!A1292,IF(AND(dateA=2,A1287&lt;DataEnd),'Bank of England inputs'!A1292,IF(dateA=3,A1287+1,IF(dateA=4,WORKDAY(A1287,1,),WORKDAY(A1287,1,holidayQ)))))</f>
        <v>37656</v>
      </c>
      <c r="B1288" s="35">
        <f>MATCH(A1288,'iBoxx inputs'!A:A,0)</f>
        <v>1349</v>
      </c>
      <c r="C1288" s="35">
        <f>MATCH(A1288,'Bank of England inputs'!A:A,0)</f>
        <v>1292</v>
      </c>
      <c r="D1288" s="6">
        <f>IF($A1288&gt;DataEnd,NA(),IFERROR(INDEX('iBoxx inputs'!B:B,MATCH($A1288,'iBoxx inputs'!$A:$A,0)),D1287))</f>
        <v>5.6694122908536002</v>
      </c>
      <c r="E1288" s="6">
        <f>IF($A1288&gt;DataEnd,NA(),IFERROR(INDEX('iBoxx inputs'!C:C,MATCH($A1288,'iBoxx inputs'!$A:$A,0)),E1287))</f>
        <v>6.4371774096251499</v>
      </c>
      <c r="F1288" s="6">
        <f>IF($A1288&gt;DataEnd,NA(),IFERROR(INDEX('Bank of England inputs'!D:D,MATCH($A1288,'Bank of England inputs'!$A:$A,0),0),F1287))</f>
        <v>2.1962937542896244</v>
      </c>
      <c r="H1288" s="5">
        <f t="shared" si="61"/>
        <v>37656</v>
      </c>
      <c r="I1288" s="6">
        <f t="shared" si="62"/>
        <v>6.0532948502393751</v>
      </c>
      <c r="J1288" s="6">
        <f t="shared" si="60"/>
        <v>3.7741105418393595</v>
      </c>
    </row>
    <row r="1289" spans="1:10" x14ac:dyDescent="0.2">
      <c r="A1289" s="5">
        <f>IF(AND(dateA=1,A1288&lt;DataEnd),'iBoxx inputs'!A1293,IF(AND(dateA=2,A1288&lt;DataEnd),'Bank of England inputs'!A1293,IF(dateA=3,A1288+1,IF(dateA=4,WORKDAY(A1288,1,),WORKDAY(A1288,1,holidayQ)))))</f>
        <v>37657</v>
      </c>
      <c r="B1289" s="35">
        <f>MATCH(A1289,'iBoxx inputs'!A:A,0)</f>
        <v>1350</v>
      </c>
      <c r="C1289" s="35">
        <f>MATCH(A1289,'Bank of England inputs'!A:A,0)</f>
        <v>1293</v>
      </c>
      <c r="D1289" s="6">
        <f>IF($A1289&gt;DataEnd,NA(),IFERROR(INDEX('iBoxx inputs'!B:B,MATCH($A1289,'iBoxx inputs'!$A:$A,0)),D1288))</f>
        <v>5.67597776790846</v>
      </c>
      <c r="E1289" s="6">
        <f>IF($A1289&gt;DataEnd,NA(),IFERROR(INDEX('iBoxx inputs'!C:C,MATCH($A1289,'iBoxx inputs'!$A:$A,0)),E1288))</f>
        <v>6.4532339123065201</v>
      </c>
      <c r="F1289" s="6">
        <f>IF($A1289&gt;DataEnd,NA(),IFERROR(INDEX('Bank of England inputs'!D:D,MATCH($A1289,'Bank of England inputs'!$A:$A,0),0),F1288))</f>
        <v>2.2461991172143092</v>
      </c>
      <c r="H1289" s="5">
        <f t="shared" si="61"/>
        <v>37657</v>
      </c>
      <c r="I1289" s="6">
        <f t="shared" si="62"/>
        <v>6.0646058401074896</v>
      </c>
      <c r="J1289" s="6">
        <f t="shared" si="60"/>
        <v>3.7345219243952288</v>
      </c>
    </row>
    <row r="1290" spans="1:10" x14ac:dyDescent="0.2">
      <c r="A1290" s="5">
        <f>IF(AND(dateA=1,A1289&lt;DataEnd),'iBoxx inputs'!A1294,IF(AND(dateA=2,A1289&lt;DataEnd),'Bank of England inputs'!A1294,IF(dateA=3,A1289+1,IF(dateA=4,WORKDAY(A1289,1,),WORKDAY(A1289,1,holidayQ)))))</f>
        <v>37658</v>
      </c>
      <c r="B1290" s="35">
        <f>MATCH(A1290,'iBoxx inputs'!A:A,0)</f>
        <v>1351</v>
      </c>
      <c r="C1290" s="35">
        <f>MATCH(A1290,'Bank of England inputs'!A:A,0)</f>
        <v>1294</v>
      </c>
      <c r="D1290" s="6">
        <f>IF($A1290&gt;DataEnd,NA(),IFERROR(INDEX('iBoxx inputs'!B:B,MATCH($A1290,'iBoxx inputs'!$A:$A,0)),D1289))</f>
        <v>5.6784877825717004</v>
      </c>
      <c r="E1290" s="6">
        <f>IF($A1290&gt;DataEnd,NA(),IFERROR(INDEX('iBoxx inputs'!C:C,MATCH($A1290,'iBoxx inputs'!$A:$A,0)),E1289))</f>
        <v>6.4454822211277998</v>
      </c>
      <c r="F1290" s="6">
        <f>IF($A1290&gt;DataEnd,NA(),IFERROR(INDEX('Bank of England inputs'!D:D,MATCH($A1290,'Bank of England inputs'!$A:$A,0),0),F1289))</f>
        <v>2.3365403494993275</v>
      </c>
      <c r="H1290" s="5">
        <f t="shared" si="61"/>
        <v>37658</v>
      </c>
      <c r="I1290" s="6">
        <f t="shared" si="62"/>
        <v>6.0619850018497505</v>
      </c>
      <c r="J1290" s="6">
        <f t="shared" si="60"/>
        <v>3.6403855745243074</v>
      </c>
    </row>
    <row r="1291" spans="1:10" x14ac:dyDescent="0.2">
      <c r="A1291" s="5">
        <f>IF(AND(dateA=1,A1290&lt;DataEnd),'iBoxx inputs'!A1295,IF(AND(dateA=2,A1290&lt;DataEnd),'Bank of England inputs'!A1295,IF(dateA=3,A1290+1,IF(dateA=4,WORKDAY(A1290,1,),WORKDAY(A1290,1,holidayQ)))))</f>
        <v>37659</v>
      </c>
      <c r="B1291" s="35">
        <f>MATCH(A1291,'iBoxx inputs'!A:A,0)</f>
        <v>1352</v>
      </c>
      <c r="C1291" s="35">
        <f>MATCH(A1291,'Bank of England inputs'!A:A,0)</f>
        <v>1295</v>
      </c>
      <c r="D1291" s="6">
        <f>IF($A1291&gt;DataEnd,NA(),IFERROR(INDEX('iBoxx inputs'!B:B,MATCH($A1291,'iBoxx inputs'!$A:$A,0)),D1290))</f>
        <v>5.6904432588583296</v>
      </c>
      <c r="E1291" s="6">
        <f>IF($A1291&gt;DataEnd,NA(),IFERROR(INDEX('iBoxx inputs'!C:C,MATCH($A1291,'iBoxx inputs'!$A:$A,0)),E1290))</f>
        <v>6.4490159170567596</v>
      </c>
      <c r="F1291" s="6">
        <f>IF($A1291&gt;DataEnd,NA(),IFERROR(INDEX('Bank of England inputs'!D:D,MATCH($A1291,'Bank of England inputs'!$A:$A,0),0),F1290))</f>
        <v>2.377210216110015</v>
      </c>
      <c r="H1291" s="5">
        <f t="shared" si="61"/>
        <v>37659</v>
      </c>
      <c r="I1291" s="6">
        <f t="shared" si="62"/>
        <v>6.0697295879575446</v>
      </c>
      <c r="J1291" s="6">
        <f t="shared" si="60"/>
        <v>3.6067786610447072</v>
      </c>
    </row>
    <row r="1292" spans="1:10" x14ac:dyDescent="0.2">
      <c r="A1292" s="5">
        <f>IF(AND(dateA=1,A1291&lt;DataEnd),'iBoxx inputs'!A1296,IF(AND(dateA=2,A1291&lt;DataEnd),'Bank of England inputs'!A1296,IF(dateA=3,A1291+1,IF(dateA=4,WORKDAY(A1291,1,),WORKDAY(A1291,1,holidayQ)))))</f>
        <v>37662</v>
      </c>
      <c r="B1292" s="35">
        <f>MATCH(A1292,'iBoxx inputs'!A:A,0)</f>
        <v>1353</v>
      </c>
      <c r="C1292" s="35">
        <f>MATCH(A1292,'Bank of England inputs'!A:A,0)</f>
        <v>1296</v>
      </c>
      <c r="D1292" s="6">
        <f>IF($A1292&gt;DataEnd,NA(),IFERROR(INDEX('iBoxx inputs'!B:B,MATCH($A1292,'iBoxx inputs'!$A:$A,0)),D1291))</f>
        <v>5.7328422084824702</v>
      </c>
      <c r="E1292" s="6">
        <f>IF($A1292&gt;DataEnd,NA(),IFERROR(INDEX('iBoxx inputs'!C:C,MATCH($A1292,'iBoxx inputs'!$A:$A,0)),E1291))</f>
        <v>6.4784540261241803</v>
      </c>
      <c r="F1292" s="6">
        <f>IF($A1292&gt;DataEnd,NA(),IFERROR(INDEX('Bank of England inputs'!D:D,MATCH($A1292,'Bank of England inputs'!$A:$A,0),0),F1291))</f>
        <v>2.3767432724415727</v>
      </c>
      <c r="H1292" s="5">
        <f t="shared" si="61"/>
        <v>37662</v>
      </c>
      <c r="I1292" s="6">
        <f t="shared" si="62"/>
        <v>6.1056481173033248</v>
      </c>
      <c r="J1292" s="6">
        <f t="shared" si="60"/>
        <v>3.6423358720627741</v>
      </c>
    </row>
    <row r="1293" spans="1:10" x14ac:dyDescent="0.2">
      <c r="A1293" s="5">
        <f>IF(AND(dateA=1,A1292&lt;DataEnd),'iBoxx inputs'!A1297,IF(AND(dateA=2,A1292&lt;DataEnd),'Bank of England inputs'!A1297,IF(dateA=3,A1292+1,IF(dateA=4,WORKDAY(A1292,1,),WORKDAY(A1292,1,holidayQ)))))</f>
        <v>37663</v>
      </c>
      <c r="B1293" s="35">
        <f>MATCH(A1293,'iBoxx inputs'!A:A,0)</f>
        <v>1354</v>
      </c>
      <c r="C1293" s="35">
        <f>MATCH(A1293,'Bank of England inputs'!A:A,0)</f>
        <v>1297</v>
      </c>
      <c r="D1293" s="6">
        <f>IF($A1293&gt;DataEnd,NA(),IFERROR(INDEX('iBoxx inputs'!B:B,MATCH($A1293,'iBoxx inputs'!$A:$A,0)),D1292))</f>
        <v>5.70949302484326</v>
      </c>
      <c r="E1293" s="6">
        <f>IF($A1293&gt;DataEnd,NA(),IFERROR(INDEX('iBoxx inputs'!C:C,MATCH($A1293,'iBoxx inputs'!$A:$A,0)),E1292))</f>
        <v>6.47397112568538</v>
      </c>
      <c r="F1293" s="6">
        <f>IF($A1293&gt;DataEnd,NA(),IFERROR(INDEX('Bank of England inputs'!D:D,MATCH($A1293,'Bank of England inputs'!$A:$A,0),0),F1292))</f>
        <v>2.457002457002444</v>
      </c>
      <c r="H1293" s="5">
        <f t="shared" si="61"/>
        <v>37663</v>
      </c>
      <c r="I1293" s="6">
        <f t="shared" si="62"/>
        <v>6.0917320752643196</v>
      </c>
      <c r="J1293" s="6">
        <f t="shared" si="60"/>
        <v>3.5475658384474418</v>
      </c>
    </row>
    <row r="1294" spans="1:10" x14ac:dyDescent="0.2">
      <c r="A1294" s="5">
        <f>IF(AND(dateA=1,A1293&lt;DataEnd),'iBoxx inputs'!A1298,IF(AND(dateA=2,A1293&lt;DataEnd),'Bank of England inputs'!A1298,IF(dateA=3,A1293+1,IF(dateA=4,WORKDAY(A1293,1,),WORKDAY(A1293,1,holidayQ)))))</f>
        <v>37664</v>
      </c>
      <c r="B1294" s="35">
        <f>MATCH(A1294,'iBoxx inputs'!A:A,0)</f>
        <v>1355</v>
      </c>
      <c r="C1294" s="35">
        <f>MATCH(A1294,'Bank of England inputs'!A:A,0)</f>
        <v>1298</v>
      </c>
      <c r="D1294" s="6">
        <f>IF($A1294&gt;DataEnd,NA(),IFERROR(INDEX('iBoxx inputs'!B:B,MATCH($A1294,'iBoxx inputs'!$A:$A,0)),D1293))</f>
        <v>5.6721293162908504</v>
      </c>
      <c r="E1294" s="6">
        <f>IF($A1294&gt;DataEnd,NA(),IFERROR(INDEX('iBoxx inputs'!C:C,MATCH($A1294,'iBoxx inputs'!$A:$A,0)),E1293))</f>
        <v>6.4401791340480399</v>
      </c>
      <c r="F1294" s="6">
        <f>IF($A1294&gt;DataEnd,NA(),IFERROR(INDEX('Bank of England inputs'!D:D,MATCH($A1294,'Bank of England inputs'!$A:$A,0),0),F1293))</f>
        <v>2.3781446540880546</v>
      </c>
      <c r="H1294" s="5">
        <f t="shared" si="61"/>
        <v>37664</v>
      </c>
      <c r="I1294" s="6">
        <f t="shared" si="62"/>
        <v>6.0561542251694451</v>
      </c>
      <c r="J1294" s="6">
        <f t="shared" si="60"/>
        <v>3.5925729886086</v>
      </c>
    </row>
    <row r="1295" spans="1:10" x14ac:dyDescent="0.2">
      <c r="A1295" s="5">
        <f>IF(AND(dateA=1,A1294&lt;DataEnd),'iBoxx inputs'!A1299,IF(AND(dateA=2,A1294&lt;DataEnd),'Bank of England inputs'!A1299,IF(dateA=3,A1294+1,IF(dateA=4,WORKDAY(A1294,1,),WORKDAY(A1294,1,holidayQ)))))</f>
        <v>37665</v>
      </c>
      <c r="B1295" s="35">
        <f>MATCH(A1295,'iBoxx inputs'!A:A,0)</f>
        <v>1356</v>
      </c>
      <c r="C1295" s="35">
        <f>MATCH(A1295,'Bank of England inputs'!A:A,0)</f>
        <v>1299</v>
      </c>
      <c r="D1295" s="6">
        <f>IF($A1295&gt;DataEnd,NA(),IFERROR(INDEX('iBoxx inputs'!B:B,MATCH($A1295,'iBoxx inputs'!$A:$A,0)),D1294))</f>
        <v>5.6850074736559</v>
      </c>
      <c r="E1295" s="6">
        <f>IF($A1295&gt;DataEnd,NA(),IFERROR(INDEX('iBoxx inputs'!C:C,MATCH($A1295,'iBoxx inputs'!$A:$A,0)),E1294))</f>
        <v>6.4365533075218799</v>
      </c>
      <c r="F1295" s="6">
        <f>IF($A1295&gt;DataEnd,NA(),IFERROR(INDEX('Bank of England inputs'!D:D,MATCH($A1295,'Bank of England inputs'!$A:$A,0),0),F1294))</f>
        <v>2.3783783783783763</v>
      </c>
      <c r="H1295" s="5">
        <f t="shared" si="61"/>
        <v>37665</v>
      </c>
      <c r="I1295" s="6">
        <f t="shared" si="62"/>
        <v>6.0607803905888904</v>
      </c>
      <c r="J1295" s="6">
        <f t="shared" si="60"/>
        <v>3.596855186161263</v>
      </c>
    </row>
    <row r="1296" spans="1:10" x14ac:dyDescent="0.2">
      <c r="A1296" s="5">
        <f>IF(AND(dateA=1,A1295&lt;DataEnd),'iBoxx inputs'!A1300,IF(AND(dateA=2,A1295&lt;DataEnd),'Bank of England inputs'!A1300,IF(dateA=3,A1295+1,IF(dateA=4,WORKDAY(A1295,1,),WORKDAY(A1295,1,holidayQ)))))</f>
        <v>37666</v>
      </c>
      <c r="B1296" s="35">
        <f>MATCH(A1296,'iBoxx inputs'!A:A,0)</f>
        <v>1357</v>
      </c>
      <c r="C1296" s="35">
        <f>MATCH(A1296,'Bank of England inputs'!A:A,0)</f>
        <v>1300</v>
      </c>
      <c r="D1296" s="6">
        <f>IF($A1296&gt;DataEnd,NA(),IFERROR(INDEX('iBoxx inputs'!B:B,MATCH($A1296,'iBoxx inputs'!$A:$A,0)),D1295))</f>
        <v>5.7301634468923899</v>
      </c>
      <c r="E1296" s="6">
        <f>IF($A1296&gt;DataEnd,NA(),IFERROR(INDEX('iBoxx inputs'!C:C,MATCH($A1296,'iBoxx inputs'!$A:$A,0)),E1295))</f>
        <v>6.4857857216639401</v>
      </c>
      <c r="F1296" s="6">
        <f>IF($A1296&gt;DataEnd,NA(),IFERROR(INDEX('Bank of England inputs'!D:D,MATCH($A1296,'Bank of England inputs'!$A:$A,0),0),F1295))</f>
        <v>2.3973275692670493</v>
      </c>
      <c r="H1296" s="5">
        <f t="shared" si="61"/>
        <v>37666</v>
      </c>
      <c r="I1296" s="6">
        <f t="shared" si="62"/>
        <v>6.107974584278165</v>
      </c>
      <c r="J1296" s="6">
        <f t="shared" si="60"/>
        <v>3.6237732986742488</v>
      </c>
    </row>
    <row r="1297" spans="1:10" x14ac:dyDescent="0.2">
      <c r="A1297" s="5">
        <f>IF(AND(dateA=1,A1296&lt;DataEnd),'iBoxx inputs'!A1301,IF(AND(dateA=2,A1296&lt;DataEnd),'Bank of England inputs'!A1301,IF(dateA=3,A1296+1,IF(dateA=4,WORKDAY(A1296,1,),WORKDAY(A1296,1,holidayQ)))))</f>
        <v>37669</v>
      </c>
      <c r="B1297" s="35">
        <f>MATCH(A1297,'iBoxx inputs'!A:A,0)</f>
        <v>1358</v>
      </c>
      <c r="C1297" s="35">
        <f>MATCH(A1297,'Bank of England inputs'!A:A,0)</f>
        <v>1301</v>
      </c>
      <c r="D1297" s="6">
        <f>IF($A1297&gt;DataEnd,NA(),IFERROR(INDEX('iBoxx inputs'!B:B,MATCH($A1297,'iBoxx inputs'!$A:$A,0)),D1296))</f>
        <v>5.7261555677977896</v>
      </c>
      <c r="E1297" s="6">
        <f>IF($A1297&gt;DataEnd,NA(),IFERROR(INDEX('iBoxx inputs'!C:C,MATCH($A1297,'iBoxx inputs'!$A:$A,0)),E1296))</f>
        <v>6.48185488174376</v>
      </c>
      <c r="F1297" s="6">
        <f>IF($A1297&gt;DataEnd,NA(),IFERROR(INDEX('Bank of England inputs'!D:D,MATCH($A1297,'Bank of England inputs'!$A:$A,0),0),F1296))</f>
        <v>2.407152682255842</v>
      </c>
      <c r="H1297" s="5">
        <f t="shared" si="61"/>
        <v>37669</v>
      </c>
      <c r="I1297" s="6">
        <f t="shared" si="62"/>
        <v>6.1040052247707752</v>
      </c>
      <c r="J1297" s="6">
        <f t="shared" si="60"/>
        <v>3.6099554041750803</v>
      </c>
    </row>
    <row r="1298" spans="1:10" x14ac:dyDescent="0.2">
      <c r="A1298" s="5">
        <f>IF(AND(dateA=1,A1297&lt;DataEnd),'iBoxx inputs'!A1302,IF(AND(dateA=2,A1297&lt;DataEnd),'Bank of England inputs'!A1302,IF(dateA=3,A1297+1,IF(dateA=4,WORKDAY(A1297,1,),WORKDAY(A1297,1,holidayQ)))))</f>
        <v>37670</v>
      </c>
      <c r="B1298" s="35">
        <f>MATCH(A1298,'iBoxx inputs'!A:A,0)</f>
        <v>1359</v>
      </c>
      <c r="C1298" s="35">
        <f>MATCH(A1298,'Bank of England inputs'!A:A,0)</f>
        <v>1302</v>
      </c>
      <c r="D1298" s="6">
        <f>IF($A1298&gt;DataEnd,NA(),IFERROR(INDEX('iBoxx inputs'!B:B,MATCH($A1298,'iBoxx inputs'!$A:$A,0)),D1297))</f>
        <v>5.7102954085085598</v>
      </c>
      <c r="E1298" s="6">
        <f>IF($A1298&gt;DataEnd,NA(),IFERROR(INDEX('iBoxx inputs'!C:C,MATCH($A1298,'iBoxx inputs'!$A:$A,0)),E1297))</f>
        <v>6.4588740939575802</v>
      </c>
      <c r="F1298" s="6">
        <f>IF($A1298&gt;DataEnd,NA(),IFERROR(INDEX('Bank of England inputs'!D:D,MATCH($A1298,'Bank of England inputs'!$A:$A,0),0),F1297))</f>
        <v>2.407152682255842</v>
      </c>
      <c r="H1298" s="5">
        <f t="shared" si="61"/>
        <v>37670</v>
      </c>
      <c r="I1298" s="6">
        <f t="shared" si="62"/>
        <v>6.08458475123307</v>
      </c>
      <c r="J1298" s="6">
        <f t="shared" si="60"/>
        <v>3.590991422627865</v>
      </c>
    </row>
    <row r="1299" spans="1:10" x14ac:dyDescent="0.2">
      <c r="A1299" s="5">
        <f>IF(AND(dateA=1,A1298&lt;DataEnd),'iBoxx inputs'!A1303,IF(AND(dateA=2,A1298&lt;DataEnd),'Bank of England inputs'!A1303,IF(dateA=3,A1298+1,IF(dateA=4,WORKDAY(A1298,1,),WORKDAY(A1298,1,holidayQ)))))</f>
        <v>37671</v>
      </c>
      <c r="B1299" s="35">
        <f>MATCH(A1299,'iBoxx inputs'!A:A,0)</f>
        <v>1360</v>
      </c>
      <c r="C1299" s="35">
        <f>MATCH(A1299,'Bank of England inputs'!A:A,0)</f>
        <v>1303</v>
      </c>
      <c r="D1299" s="6">
        <f>IF($A1299&gt;DataEnd,NA(),IFERROR(INDEX('iBoxx inputs'!B:B,MATCH($A1299,'iBoxx inputs'!$A:$A,0)),D1298))</f>
        <v>5.64549982772456</v>
      </c>
      <c r="E1299" s="6">
        <f>IF($A1299&gt;DataEnd,NA(),IFERROR(INDEX('iBoxx inputs'!C:C,MATCH($A1299,'iBoxx inputs'!$A:$A,0)),E1298))</f>
        <v>6.3817472560430204</v>
      </c>
      <c r="F1299" s="6">
        <f>IF($A1299&gt;DataEnd,NA(),IFERROR(INDEX('Bank of England inputs'!D:D,MATCH($A1299,'Bank of England inputs'!$A:$A,0),0),F1298))</f>
        <v>2.3982701002555507</v>
      </c>
      <c r="H1299" s="5">
        <f t="shared" si="61"/>
        <v>37671</v>
      </c>
      <c r="I1299" s="6">
        <f t="shared" si="62"/>
        <v>6.0136235418837902</v>
      </c>
      <c r="J1299" s="6">
        <f t="shared" si="60"/>
        <v>3.5306782410372106</v>
      </c>
    </row>
    <row r="1300" spans="1:10" x14ac:dyDescent="0.2">
      <c r="A1300" s="5">
        <f>IF(AND(dateA=1,A1299&lt;DataEnd),'iBoxx inputs'!A1304,IF(AND(dateA=2,A1299&lt;DataEnd),'Bank of England inputs'!A1304,IF(dateA=3,A1299+1,IF(dateA=4,WORKDAY(A1299,1,),WORKDAY(A1299,1,holidayQ)))))</f>
        <v>37672</v>
      </c>
      <c r="B1300" s="35">
        <f>MATCH(A1300,'iBoxx inputs'!A:A,0)</f>
        <v>1361</v>
      </c>
      <c r="C1300" s="35">
        <f>MATCH(A1300,'Bank of England inputs'!A:A,0)</f>
        <v>1304</v>
      </c>
      <c r="D1300" s="6">
        <f>IF($A1300&gt;DataEnd,NA(),IFERROR(INDEX('iBoxx inputs'!B:B,MATCH($A1300,'iBoxx inputs'!$A:$A,0)),D1299))</f>
        <v>5.6308364195185803</v>
      </c>
      <c r="E1300" s="6">
        <f>IF($A1300&gt;DataEnd,NA(),IFERROR(INDEX('iBoxx inputs'!C:C,MATCH($A1300,'iBoxx inputs'!$A:$A,0)),E1299))</f>
        <v>6.35816741183144</v>
      </c>
      <c r="F1300" s="6">
        <f>IF($A1300&gt;DataEnd,NA(),IFERROR(INDEX('Bank of England inputs'!D:D,MATCH($A1300,'Bank of England inputs'!$A:$A,0),0),F1299))</f>
        <v>2.3786121486141232</v>
      </c>
      <c r="H1300" s="5">
        <f t="shared" si="61"/>
        <v>37672</v>
      </c>
      <c r="I1300" s="6">
        <f t="shared" si="62"/>
        <v>5.9945019156750101</v>
      </c>
      <c r="J1300" s="6">
        <f t="shared" si="60"/>
        <v>3.5318800393699501</v>
      </c>
    </row>
    <row r="1301" spans="1:10" x14ac:dyDescent="0.2">
      <c r="A1301" s="5">
        <f>IF(AND(dateA=1,A1300&lt;DataEnd),'iBoxx inputs'!A1305,IF(AND(dateA=2,A1300&lt;DataEnd),'Bank of England inputs'!A1305,IF(dateA=3,A1300+1,IF(dateA=4,WORKDAY(A1300,1,),WORKDAY(A1300,1,holidayQ)))))</f>
        <v>37673</v>
      </c>
      <c r="B1301" s="35">
        <f>MATCH(A1301,'iBoxx inputs'!A:A,0)</f>
        <v>1362</v>
      </c>
      <c r="C1301" s="35">
        <f>MATCH(A1301,'Bank of England inputs'!A:A,0)</f>
        <v>1305</v>
      </c>
      <c r="D1301" s="6">
        <f>IF($A1301&gt;DataEnd,NA(),IFERROR(INDEX('iBoxx inputs'!B:B,MATCH($A1301,'iBoxx inputs'!$A:$A,0)),D1300))</f>
        <v>5.6864109728835901</v>
      </c>
      <c r="E1301" s="6">
        <f>IF($A1301&gt;DataEnd,NA(),IFERROR(INDEX('iBoxx inputs'!C:C,MATCH($A1301,'iBoxx inputs'!$A:$A,0)),E1300))</f>
        <v>6.3998763098338403</v>
      </c>
      <c r="F1301" s="6">
        <f>IF($A1301&gt;DataEnd,NA(),IFERROR(INDEX('Bank of England inputs'!D:D,MATCH($A1301,'Bank of England inputs'!$A:$A,0),0),F1300))</f>
        <v>2.4781197757891782</v>
      </c>
      <c r="H1301" s="5">
        <f t="shared" si="61"/>
        <v>37673</v>
      </c>
      <c r="I1301" s="6">
        <f t="shared" si="62"/>
        <v>6.0431436413587152</v>
      </c>
      <c r="J1301" s="6">
        <f t="shared" si="60"/>
        <v>3.4788146712385171</v>
      </c>
    </row>
    <row r="1302" spans="1:10" x14ac:dyDescent="0.2">
      <c r="A1302" s="5">
        <f>IF(AND(dateA=1,A1301&lt;DataEnd),'iBoxx inputs'!A1306,IF(AND(dateA=2,A1301&lt;DataEnd),'Bank of England inputs'!A1306,IF(dateA=3,A1301+1,IF(dateA=4,WORKDAY(A1301,1,),WORKDAY(A1301,1,holidayQ)))))</f>
        <v>37676</v>
      </c>
      <c r="B1302" s="35">
        <f>MATCH(A1302,'iBoxx inputs'!A:A,0)</f>
        <v>1363</v>
      </c>
      <c r="C1302" s="35">
        <f>MATCH(A1302,'Bank of England inputs'!A:A,0)</f>
        <v>1306</v>
      </c>
      <c r="D1302" s="6">
        <f>IF($A1302&gt;DataEnd,NA(),IFERROR(INDEX('iBoxx inputs'!B:B,MATCH($A1302,'iBoxx inputs'!$A:$A,0)),D1301))</f>
        <v>5.6897449709589996</v>
      </c>
      <c r="E1302" s="6">
        <f>IF($A1302&gt;DataEnd,NA(),IFERROR(INDEX('iBoxx inputs'!C:C,MATCH($A1302,'iBoxx inputs'!$A:$A,0)),E1301))</f>
        <v>6.5083774366372298</v>
      </c>
      <c r="F1302" s="6">
        <f>IF($A1302&gt;DataEnd,NA(),IFERROR(INDEX('Bank of England inputs'!D:D,MATCH($A1302,'Bank of England inputs'!$A:$A,0),0),F1301))</f>
        <v>2.5088547815820705</v>
      </c>
      <c r="H1302" s="5">
        <f t="shared" si="61"/>
        <v>37676</v>
      </c>
      <c r="I1302" s="6">
        <f t="shared" si="62"/>
        <v>6.0990612037981151</v>
      </c>
      <c r="J1302" s="6">
        <f t="shared" si="60"/>
        <v>3.5023378515600223</v>
      </c>
    </row>
    <row r="1303" spans="1:10" x14ac:dyDescent="0.2">
      <c r="A1303" s="5">
        <f>IF(AND(dateA=1,A1302&lt;DataEnd),'iBoxx inputs'!A1307,IF(AND(dateA=2,A1302&lt;DataEnd),'Bank of England inputs'!A1307,IF(dateA=3,A1302+1,IF(dateA=4,WORKDAY(A1302,1,),WORKDAY(A1302,1,holidayQ)))))</f>
        <v>37677</v>
      </c>
      <c r="B1303" s="35">
        <f>MATCH(A1303,'iBoxx inputs'!A:A,0)</f>
        <v>1364</v>
      </c>
      <c r="C1303" s="35">
        <f>MATCH(A1303,'Bank of England inputs'!A:A,0)</f>
        <v>1307</v>
      </c>
      <c r="D1303" s="6">
        <f>IF($A1303&gt;DataEnd,NA(),IFERROR(INDEX('iBoxx inputs'!B:B,MATCH($A1303,'iBoxx inputs'!$A:$A,0)),D1302))</f>
        <v>5.7196338939796796</v>
      </c>
      <c r="E1303" s="6">
        <f>IF($A1303&gt;DataEnd,NA(),IFERROR(INDEX('iBoxx inputs'!C:C,MATCH($A1303,'iBoxx inputs'!$A:$A,0)),E1302))</f>
        <v>6.5565333638182901</v>
      </c>
      <c r="F1303" s="6">
        <f>IF($A1303&gt;DataEnd,NA(),IFERROR(INDEX('Bank of England inputs'!D:D,MATCH($A1303,'Bank of England inputs'!$A:$A,0),0),F1302))</f>
        <v>2.4987702902115272</v>
      </c>
      <c r="H1303" s="5">
        <f t="shared" si="61"/>
        <v>37677</v>
      </c>
      <c r="I1303" s="6">
        <f t="shared" si="62"/>
        <v>6.1380836288989844</v>
      </c>
      <c r="J1303" s="6">
        <f t="shared" si="60"/>
        <v>3.550592195772917</v>
      </c>
    </row>
    <row r="1304" spans="1:10" x14ac:dyDescent="0.2">
      <c r="A1304" s="5">
        <f>IF(AND(dateA=1,A1303&lt;DataEnd),'iBoxx inputs'!A1308,IF(AND(dateA=2,A1303&lt;DataEnd),'Bank of England inputs'!A1308,IF(dateA=3,A1303+1,IF(dateA=4,WORKDAY(A1303,1,),WORKDAY(A1303,1,holidayQ)))))</f>
        <v>37678</v>
      </c>
      <c r="B1304" s="35">
        <f>MATCH(A1304,'iBoxx inputs'!A:A,0)</f>
        <v>1365</v>
      </c>
      <c r="C1304" s="35">
        <f>MATCH(A1304,'Bank of England inputs'!A:A,0)</f>
        <v>1308</v>
      </c>
      <c r="D1304" s="6">
        <f>IF($A1304&gt;DataEnd,NA(),IFERROR(INDEX('iBoxx inputs'!B:B,MATCH($A1304,'iBoxx inputs'!$A:$A,0)),D1303))</f>
        <v>5.7419671014190401</v>
      </c>
      <c r="E1304" s="6">
        <f>IF($A1304&gt;DataEnd,NA(),IFERROR(INDEX('iBoxx inputs'!C:C,MATCH($A1304,'iBoxx inputs'!$A:$A,0)),E1303))</f>
        <v>6.5787311817360301</v>
      </c>
      <c r="F1304" s="6">
        <f>IF($A1304&gt;DataEnd,NA(),IFERROR(INDEX('Bank of England inputs'!D:D,MATCH($A1304,'Bank of England inputs'!$A:$A,0),0),F1303))</f>
        <v>2.4975417895771956</v>
      </c>
      <c r="H1304" s="5">
        <f t="shared" si="61"/>
        <v>37678</v>
      </c>
      <c r="I1304" s="6">
        <f t="shared" si="62"/>
        <v>6.1603491415775355</v>
      </c>
      <c r="J1304" s="6">
        <f t="shared" si="60"/>
        <v>3.5735562902766027</v>
      </c>
    </row>
    <row r="1305" spans="1:10" x14ac:dyDescent="0.2">
      <c r="A1305" s="5">
        <f>IF(AND(dateA=1,A1304&lt;DataEnd),'iBoxx inputs'!A1309,IF(AND(dateA=2,A1304&lt;DataEnd),'Bank of England inputs'!A1309,IF(dateA=3,A1304+1,IF(dateA=4,WORKDAY(A1304,1,),WORKDAY(A1304,1,holidayQ)))))</f>
        <v>37679</v>
      </c>
      <c r="B1305" s="35">
        <f>MATCH(A1305,'iBoxx inputs'!A:A,0)</f>
        <v>1366</v>
      </c>
      <c r="C1305" s="35">
        <f>MATCH(A1305,'Bank of England inputs'!A:A,0)</f>
        <v>1309</v>
      </c>
      <c r="D1305" s="6">
        <f>IF($A1305&gt;DataEnd,NA(),IFERROR(INDEX('iBoxx inputs'!B:B,MATCH($A1305,'iBoxx inputs'!$A:$A,0)),D1304))</f>
        <v>5.8197961718819498</v>
      </c>
      <c r="E1305" s="6">
        <f>IF($A1305&gt;DataEnd,NA(),IFERROR(INDEX('iBoxx inputs'!C:C,MATCH($A1305,'iBoxx inputs'!$A:$A,0)),E1304))</f>
        <v>6.6459842901845896</v>
      </c>
      <c r="F1305" s="6">
        <f>IF($A1305&gt;DataEnd,NA(),IFERROR(INDEX('Bank of England inputs'!D:D,MATCH($A1305,'Bank of England inputs'!$A:$A,0),0),F1304))</f>
        <v>2.4862421383647693</v>
      </c>
      <c r="H1305" s="5">
        <f t="shared" si="61"/>
        <v>37679</v>
      </c>
      <c r="I1305" s="6">
        <f t="shared" si="62"/>
        <v>6.2328902310332701</v>
      </c>
      <c r="J1305" s="6">
        <f t="shared" si="60"/>
        <v>3.6557571187069371</v>
      </c>
    </row>
    <row r="1306" spans="1:10" x14ac:dyDescent="0.2">
      <c r="A1306" s="5">
        <f>IF(AND(dateA=1,A1305&lt;DataEnd),'iBoxx inputs'!A1310,IF(AND(dateA=2,A1305&lt;DataEnd),'Bank of England inputs'!A1310,IF(dateA=3,A1305+1,IF(dateA=4,WORKDAY(A1305,1,),WORKDAY(A1305,1,holidayQ)))))</f>
        <v>37680</v>
      </c>
      <c r="B1306" s="35">
        <f>MATCH(A1306,'iBoxx inputs'!A:A,0)</f>
        <v>1367</v>
      </c>
      <c r="C1306" s="35">
        <f>MATCH(A1306,'Bank of England inputs'!A:A,0)</f>
        <v>1310</v>
      </c>
      <c r="D1306" s="6">
        <f>IF($A1306&gt;DataEnd,NA(),IFERROR(INDEX('iBoxx inputs'!B:B,MATCH($A1306,'iBoxx inputs'!$A:$A,0)),D1305))</f>
        <v>5.7536021904433303</v>
      </c>
      <c r="E1306" s="6">
        <f>IF($A1306&gt;DataEnd,NA(),IFERROR(INDEX('iBoxx inputs'!C:C,MATCH($A1306,'iBoxx inputs'!$A:$A,0)),E1305))</f>
        <v>6.5942896213706899</v>
      </c>
      <c r="F1306" s="6">
        <f>IF($A1306&gt;DataEnd,NA(),IFERROR(INDEX('Bank of England inputs'!D:D,MATCH($A1306,'Bank of England inputs'!$A:$A,0),0),F1305))</f>
        <v>2.427279874213828</v>
      </c>
      <c r="H1306" s="5">
        <f t="shared" si="61"/>
        <v>37680</v>
      </c>
      <c r="I1306" s="6">
        <f t="shared" si="62"/>
        <v>6.1739459059070096</v>
      </c>
      <c r="J1306" s="6">
        <f t="shared" si="60"/>
        <v>3.657879069222858</v>
      </c>
    </row>
    <row r="1307" spans="1:10" x14ac:dyDescent="0.2">
      <c r="A1307" s="5">
        <f>IF(AND(dateA=1,A1306&lt;DataEnd),'iBoxx inputs'!A1311,IF(AND(dateA=2,A1306&lt;DataEnd),'Bank of England inputs'!A1311,IF(dateA=3,A1306+1,IF(dateA=4,WORKDAY(A1306,1,),WORKDAY(A1306,1,holidayQ)))))</f>
        <v>37683</v>
      </c>
      <c r="B1307" s="35">
        <f>MATCH(A1307,'iBoxx inputs'!A:A,0)</f>
        <v>1368</v>
      </c>
      <c r="C1307" s="35">
        <f>MATCH(A1307,'Bank of England inputs'!A:A,0)</f>
        <v>1311</v>
      </c>
      <c r="D1307" s="6">
        <f>IF($A1307&gt;DataEnd,NA(),IFERROR(INDEX('iBoxx inputs'!B:B,MATCH($A1307,'iBoxx inputs'!$A:$A,0)),D1306))</f>
        <v>5.6855153517873598</v>
      </c>
      <c r="E1307" s="6">
        <f>IF($A1307&gt;DataEnd,NA(),IFERROR(INDEX('iBoxx inputs'!C:C,MATCH($A1307,'iBoxx inputs'!$A:$A,0)),E1306))</f>
        <v>6.3966834508217101</v>
      </c>
      <c r="F1307" s="6">
        <f>IF($A1307&gt;DataEnd,NA(),IFERROR(INDEX('Bank of England inputs'!D:D,MATCH($A1307,'Bank of England inputs'!$A:$A,0),0),F1306))</f>
        <v>2.3783783783783763</v>
      </c>
      <c r="H1307" s="5">
        <f t="shared" si="61"/>
        <v>37683</v>
      </c>
      <c r="I1307" s="6">
        <f t="shared" si="62"/>
        <v>6.0410994013045354</v>
      </c>
      <c r="J1307" s="6">
        <f t="shared" si="60"/>
        <v>3.5776314109891239</v>
      </c>
    </row>
    <row r="1308" spans="1:10" x14ac:dyDescent="0.2">
      <c r="A1308" s="5">
        <f>IF(AND(dateA=1,A1307&lt;DataEnd),'iBoxx inputs'!A1312,IF(AND(dateA=2,A1307&lt;DataEnd),'Bank of England inputs'!A1312,IF(dateA=3,A1307+1,IF(dateA=4,WORKDAY(A1307,1,),WORKDAY(A1307,1,holidayQ)))))</f>
        <v>37684</v>
      </c>
      <c r="B1308" s="35">
        <f>MATCH(A1308,'iBoxx inputs'!A:A,0)</f>
        <v>1369</v>
      </c>
      <c r="C1308" s="35">
        <f>MATCH(A1308,'Bank of England inputs'!A:A,0)</f>
        <v>1312</v>
      </c>
      <c r="D1308" s="6">
        <f>IF($A1308&gt;DataEnd,NA(),IFERROR(INDEX('iBoxx inputs'!B:B,MATCH($A1308,'iBoxx inputs'!$A:$A,0)),D1307))</f>
        <v>5.6912676672572502</v>
      </c>
      <c r="E1308" s="6">
        <f>IF($A1308&gt;DataEnd,NA(),IFERROR(INDEX('iBoxx inputs'!C:C,MATCH($A1308,'iBoxx inputs'!$A:$A,0)),E1307))</f>
        <v>6.3858995449641602</v>
      </c>
      <c r="F1308" s="6">
        <f>IF($A1308&gt;DataEnd,NA(),IFERROR(INDEX('Bank of England inputs'!D:D,MATCH($A1308,'Bank of England inputs'!$A:$A,0),0),F1307))</f>
        <v>2.4186412348835118</v>
      </c>
      <c r="H1308" s="5">
        <f t="shared" si="61"/>
        <v>37684</v>
      </c>
      <c r="I1308" s="6">
        <f t="shared" si="62"/>
        <v>6.0385836061107057</v>
      </c>
      <c r="J1308" s="6">
        <f t="shared" si="60"/>
        <v>3.5344565477346546</v>
      </c>
    </row>
    <row r="1309" spans="1:10" x14ac:dyDescent="0.2">
      <c r="A1309" s="5">
        <f>IF(AND(dateA=1,A1308&lt;DataEnd),'iBoxx inputs'!A1313,IF(AND(dateA=2,A1308&lt;DataEnd),'Bank of England inputs'!A1313,IF(dateA=3,A1308+1,IF(dateA=4,WORKDAY(A1308,1,),WORKDAY(A1308,1,holidayQ)))))</f>
        <v>37685</v>
      </c>
      <c r="B1309" s="35">
        <f>MATCH(A1309,'iBoxx inputs'!A:A,0)</f>
        <v>1370</v>
      </c>
      <c r="C1309" s="35">
        <f>MATCH(A1309,'Bank of England inputs'!A:A,0)</f>
        <v>1313</v>
      </c>
      <c r="D1309" s="6">
        <f>IF($A1309&gt;DataEnd,NA(),IFERROR(INDEX('iBoxx inputs'!B:B,MATCH($A1309,'iBoxx inputs'!$A:$A,0)),D1308))</f>
        <v>5.6928614278003096</v>
      </c>
      <c r="E1309" s="6">
        <f>IF($A1309&gt;DataEnd,NA(),IFERROR(INDEX('iBoxx inputs'!C:C,MATCH($A1309,'iBoxx inputs'!$A:$A,0)),E1308))</f>
        <v>6.3896718029887101</v>
      </c>
      <c r="F1309" s="6">
        <f>IF($A1309&gt;DataEnd,NA(),IFERROR(INDEX('Bank of England inputs'!D:D,MATCH($A1309,'Bank of England inputs'!$A:$A,0),0),F1308))</f>
        <v>2.4284731098220602</v>
      </c>
      <c r="H1309" s="5">
        <f t="shared" si="61"/>
        <v>37685</v>
      </c>
      <c r="I1309" s="6">
        <f t="shared" si="62"/>
        <v>6.0412666153945098</v>
      </c>
      <c r="J1309" s="6">
        <f t="shared" si="60"/>
        <v>3.5271379098845479</v>
      </c>
    </row>
    <row r="1310" spans="1:10" x14ac:dyDescent="0.2">
      <c r="A1310" s="5">
        <f>IF(AND(dateA=1,A1309&lt;DataEnd),'iBoxx inputs'!A1314,IF(AND(dateA=2,A1309&lt;DataEnd),'Bank of England inputs'!A1314,IF(dateA=3,A1309+1,IF(dateA=4,WORKDAY(A1309,1,),WORKDAY(A1309,1,holidayQ)))))</f>
        <v>37686</v>
      </c>
      <c r="B1310" s="35">
        <f>MATCH(A1310,'iBoxx inputs'!A:A,0)</f>
        <v>1371</v>
      </c>
      <c r="C1310" s="35">
        <f>MATCH(A1310,'Bank of England inputs'!A:A,0)</f>
        <v>1314</v>
      </c>
      <c r="D1310" s="6">
        <f>IF($A1310&gt;DataEnd,NA(),IFERROR(INDEX('iBoxx inputs'!B:B,MATCH($A1310,'iBoxx inputs'!$A:$A,0)),D1309))</f>
        <v>5.6888355376003004</v>
      </c>
      <c r="E1310" s="6">
        <f>IF($A1310&gt;DataEnd,NA(),IFERROR(INDEX('iBoxx inputs'!C:C,MATCH($A1310,'iBoxx inputs'!$A:$A,0)),E1309))</f>
        <v>6.3834379968205397</v>
      </c>
      <c r="F1310" s="6">
        <f>IF($A1310&gt;DataEnd,NA(),IFERROR(INDEX('Bank of England inputs'!D:D,MATCH($A1310,'Bank of England inputs'!$A:$A,0),0),F1309))</f>
        <v>2.4790949335956824</v>
      </c>
      <c r="H1310" s="5">
        <f t="shared" si="61"/>
        <v>37686</v>
      </c>
      <c r="I1310" s="6">
        <f t="shared" si="62"/>
        <v>6.0361367672104205</v>
      </c>
      <c r="J1310" s="6">
        <f t="shared" si="60"/>
        <v>3.4709926311504047</v>
      </c>
    </row>
    <row r="1311" spans="1:10" x14ac:dyDescent="0.2">
      <c r="A1311" s="5">
        <f>IF(AND(dateA=1,A1310&lt;DataEnd),'iBoxx inputs'!A1315,IF(AND(dateA=2,A1310&lt;DataEnd),'Bank of England inputs'!A1315,IF(dateA=3,A1310+1,IF(dateA=4,WORKDAY(A1310,1,),WORKDAY(A1310,1,holidayQ)))))</f>
        <v>37687</v>
      </c>
      <c r="B1311" s="35">
        <f>MATCH(A1311,'iBoxx inputs'!A:A,0)</f>
        <v>1372</v>
      </c>
      <c r="C1311" s="35">
        <f>MATCH(A1311,'Bank of England inputs'!A:A,0)</f>
        <v>1315</v>
      </c>
      <c r="D1311" s="6">
        <f>IF($A1311&gt;DataEnd,NA(),IFERROR(INDEX('iBoxx inputs'!B:B,MATCH($A1311,'iBoxx inputs'!$A:$A,0)),D1310))</f>
        <v>5.6507493917388603</v>
      </c>
      <c r="E1311" s="6">
        <f>IF($A1311&gt;DataEnd,NA(),IFERROR(INDEX('iBoxx inputs'!C:C,MATCH($A1311,'iBoxx inputs'!$A:$A,0)),E1310))</f>
        <v>6.3406295328471503</v>
      </c>
      <c r="F1311" s="6">
        <f>IF($A1311&gt;DataEnd,NA(),IFERROR(INDEX('Bank of England inputs'!D:D,MATCH($A1311,'Bank of England inputs'!$A:$A,0),0),F1310))</f>
        <v>2.500246087213287</v>
      </c>
      <c r="H1311" s="5">
        <f t="shared" si="61"/>
        <v>37687</v>
      </c>
      <c r="I1311" s="6">
        <f t="shared" si="62"/>
        <v>5.9956894622930053</v>
      </c>
      <c r="J1311" s="6">
        <f t="shared" si="60"/>
        <v>3.4101804712796335</v>
      </c>
    </row>
    <row r="1312" spans="1:10" x14ac:dyDescent="0.2">
      <c r="A1312" s="5">
        <f>IF(AND(dateA=1,A1311&lt;DataEnd),'iBoxx inputs'!A1316,IF(AND(dateA=2,A1311&lt;DataEnd),'Bank of England inputs'!A1316,IF(dateA=3,A1311+1,IF(dateA=4,WORKDAY(A1311,1,),WORKDAY(A1311,1,holidayQ)))))</f>
        <v>37690</v>
      </c>
      <c r="B1312" s="35">
        <f>MATCH(A1312,'iBoxx inputs'!A:A,0)</f>
        <v>1373</v>
      </c>
      <c r="C1312" s="35">
        <f>MATCH(A1312,'Bank of England inputs'!A:A,0)</f>
        <v>1316</v>
      </c>
      <c r="D1312" s="6">
        <f>IF($A1312&gt;DataEnd,NA(),IFERROR(INDEX('iBoxx inputs'!B:B,MATCH($A1312,'iBoxx inputs'!$A:$A,0)),D1311))</f>
        <v>5.6293241971917096</v>
      </c>
      <c r="E1312" s="6">
        <f>IF($A1312&gt;DataEnd,NA(),IFERROR(INDEX('iBoxx inputs'!C:C,MATCH($A1312,'iBoxx inputs'!$A:$A,0)),E1311))</f>
        <v>6.32184752944484</v>
      </c>
      <c r="F1312" s="6">
        <f>IF($A1312&gt;DataEnd,NA(),IFERROR(INDEX('Bank of England inputs'!D:D,MATCH($A1312,'Bank of England inputs'!$A:$A,0),0),F1311))</f>
        <v>2.4707156216162929</v>
      </c>
      <c r="H1312" s="5">
        <f t="shared" si="61"/>
        <v>37690</v>
      </c>
      <c r="I1312" s="6">
        <f t="shared" si="62"/>
        <v>5.9755858633182743</v>
      </c>
      <c r="J1312" s="6">
        <f t="shared" si="60"/>
        <v>3.4203628035975431</v>
      </c>
    </row>
    <row r="1313" spans="1:10" x14ac:dyDescent="0.2">
      <c r="A1313" s="5">
        <f>IF(AND(dateA=1,A1312&lt;DataEnd),'iBoxx inputs'!A1317,IF(AND(dateA=2,A1312&lt;DataEnd),'Bank of England inputs'!A1317,IF(dateA=3,A1312+1,IF(dateA=4,WORKDAY(A1312,1,),WORKDAY(A1312,1,holidayQ)))))</f>
        <v>37691</v>
      </c>
      <c r="B1313" s="35">
        <f>MATCH(A1313,'iBoxx inputs'!A:A,0)</f>
        <v>1374</v>
      </c>
      <c r="C1313" s="35">
        <f>MATCH(A1313,'Bank of England inputs'!A:A,0)</f>
        <v>1317</v>
      </c>
      <c r="D1313" s="6">
        <f>IF($A1313&gt;DataEnd,NA(),IFERROR(INDEX('iBoxx inputs'!B:B,MATCH($A1313,'iBoxx inputs'!$A:$A,0)),D1312))</f>
        <v>5.6178727549571601</v>
      </c>
      <c r="E1313" s="6">
        <f>IF($A1313&gt;DataEnd,NA(),IFERROR(INDEX('iBoxx inputs'!C:C,MATCH($A1313,'iBoxx inputs'!$A:$A,0)),E1312))</f>
        <v>6.3145864219774701</v>
      </c>
      <c r="F1313" s="6">
        <f>IF($A1313&gt;DataEnd,NA(),IFERROR(INDEX('Bank of England inputs'!D:D,MATCH($A1313,'Bank of England inputs'!$A:$A,0),0),F1312))</f>
        <v>2.4808033077377223</v>
      </c>
      <c r="H1313" s="5">
        <f t="shared" si="61"/>
        <v>37691</v>
      </c>
      <c r="I1313" s="6">
        <f t="shared" si="62"/>
        <v>5.9662295884673151</v>
      </c>
      <c r="J1313" s="6">
        <f t="shared" si="60"/>
        <v>3.401052849149977</v>
      </c>
    </row>
    <row r="1314" spans="1:10" x14ac:dyDescent="0.2">
      <c r="A1314" s="5">
        <f>IF(AND(dateA=1,A1313&lt;DataEnd),'iBoxx inputs'!A1318,IF(AND(dateA=2,A1313&lt;DataEnd),'Bank of England inputs'!A1318,IF(dateA=3,A1313+1,IF(dateA=4,WORKDAY(A1313,1,),WORKDAY(A1313,1,holidayQ)))))</f>
        <v>37692</v>
      </c>
      <c r="B1314" s="35">
        <f>MATCH(A1314,'iBoxx inputs'!A:A,0)</f>
        <v>1375</v>
      </c>
      <c r="C1314" s="35">
        <f>MATCH(A1314,'Bank of England inputs'!A:A,0)</f>
        <v>1318</v>
      </c>
      <c r="D1314" s="6">
        <f>IF($A1314&gt;DataEnd,NA(),IFERROR(INDEX('iBoxx inputs'!B:B,MATCH($A1314,'iBoxx inputs'!$A:$A,0)),D1313))</f>
        <v>5.6324251909217402</v>
      </c>
      <c r="E1314" s="6">
        <f>IF($A1314&gt;DataEnd,NA(),IFERROR(INDEX('iBoxx inputs'!C:C,MATCH($A1314,'iBoxx inputs'!$A:$A,0)),E1313))</f>
        <v>6.3365363860001702</v>
      </c>
      <c r="F1314" s="6">
        <f>IF($A1314&gt;DataEnd,NA(),IFERROR(INDEX('Bank of England inputs'!D:D,MATCH($A1314,'Bank of England inputs'!$A:$A,0),0),F1313))</f>
        <v>2.4503050580594321</v>
      </c>
      <c r="H1314" s="5">
        <f t="shared" si="61"/>
        <v>37692</v>
      </c>
      <c r="I1314" s="6">
        <f t="shared" si="62"/>
        <v>5.9844807884609548</v>
      </c>
      <c r="J1314" s="6">
        <f t="shared" si="60"/>
        <v>3.4496488110978829</v>
      </c>
    </row>
    <row r="1315" spans="1:10" x14ac:dyDescent="0.2">
      <c r="A1315" s="5">
        <f>IF(AND(dateA=1,A1314&lt;DataEnd),'iBoxx inputs'!A1319,IF(AND(dateA=2,A1314&lt;DataEnd),'Bank of England inputs'!A1319,IF(dateA=3,A1314+1,IF(dateA=4,WORKDAY(A1314,1,),WORKDAY(A1314,1,holidayQ)))))</f>
        <v>37693</v>
      </c>
      <c r="B1315" s="35">
        <f>MATCH(A1315,'iBoxx inputs'!A:A,0)</f>
        <v>1376</v>
      </c>
      <c r="C1315" s="35">
        <f>MATCH(A1315,'Bank of England inputs'!A:A,0)</f>
        <v>1319</v>
      </c>
      <c r="D1315" s="6">
        <f>IF($A1315&gt;DataEnd,NA(),IFERROR(INDEX('iBoxx inputs'!B:B,MATCH($A1315,'iBoxx inputs'!$A:$A,0)),D1314))</f>
        <v>5.7331694044349097</v>
      </c>
      <c r="E1315" s="6">
        <f>IF($A1315&gt;DataEnd,NA(),IFERROR(INDEX('iBoxx inputs'!C:C,MATCH($A1315,'iBoxx inputs'!$A:$A,0)),E1314))</f>
        <v>6.4504339293871604</v>
      </c>
      <c r="F1315" s="6">
        <f>IF($A1315&gt;DataEnd,NA(),IFERROR(INDEX('Bank of England inputs'!D:D,MATCH($A1315,'Bank of England inputs'!$A:$A,0),0),F1314))</f>
        <v>2.4771453848422276</v>
      </c>
      <c r="H1315" s="5">
        <f t="shared" si="61"/>
        <v>37693</v>
      </c>
      <c r="I1315" s="6">
        <f t="shared" si="62"/>
        <v>6.0918016669110351</v>
      </c>
      <c r="J1315" s="6">
        <f t="shared" si="60"/>
        <v>3.5272804179842687</v>
      </c>
    </row>
    <row r="1316" spans="1:10" x14ac:dyDescent="0.2">
      <c r="A1316" s="5">
        <f>IF(AND(dateA=1,A1315&lt;DataEnd),'iBoxx inputs'!A1320,IF(AND(dateA=2,A1315&lt;DataEnd),'Bank of England inputs'!A1320,IF(dateA=3,A1315+1,IF(dateA=4,WORKDAY(A1315,1,),WORKDAY(A1315,1,holidayQ)))))</f>
        <v>37694</v>
      </c>
      <c r="B1316" s="35">
        <f>MATCH(A1316,'iBoxx inputs'!A:A,0)</f>
        <v>1377</v>
      </c>
      <c r="C1316" s="35">
        <f>MATCH(A1316,'Bank of England inputs'!A:A,0)</f>
        <v>1320</v>
      </c>
      <c r="D1316" s="6">
        <f>IF($A1316&gt;DataEnd,NA(),IFERROR(INDEX('iBoxx inputs'!B:B,MATCH($A1316,'iBoxx inputs'!$A:$A,0)),D1315))</f>
        <v>5.8149551184915698</v>
      </c>
      <c r="E1316" s="6">
        <f>IF($A1316&gt;DataEnd,NA(),IFERROR(INDEX('iBoxx inputs'!C:C,MATCH($A1316,'iBoxx inputs'!$A:$A,0)),E1315))</f>
        <v>6.5289732090339196</v>
      </c>
      <c r="F1316" s="6">
        <f>IF($A1316&gt;DataEnd,NA(),IFERROR(INDEX('Bank of England inputs'!D:D,MATCH($A1316,'Bank of England inputs'!$A:$A,0),0),F1315))</f>
        <v>2.4553132979768133</v>
      </c>
      <c r="H1316" s="5">
        <f t="shared" si="61"/>
        <v>37694</v>
      </c>
      <c r="I1316" s="6">
        <f t="shared" si="62"/>
        <v>6.1719641637627447</v>
      </c>
      <c r="J1316" s="6">
        <f t="shared" si="60"/>
        <v>3.6275823538566287</v>
      </c>
    </row>
    <row r="1317" spans="1:10" x14ac:dyDescent="0.2">
      <c r="A1317" s="5">
        <f>IF(AND(dateA=1,A1316&lt;DataEnd),'iBoxx inputs'!A1321,IF(AND(dateA=2,A1316&lt;DataEnd),'Bank of England inputs'!A1321,IF(dateA=3,A1316+1,IF(dateA=4,WORKDAY(A1316,1,),WORKDAY(A1316,1,holidayQ)))))</f>
        <v>37697</v>
      </c>
      <c r="B1317" s="35">
        <f>MATCH(A1317,'iBoxx inputs'!A:A,0)</f>
        <v>1378</v>
      </c>
      <c r="C1317" s="35">
        <f>MATCH(A1317,'Bank of England inputs'!A:A,0)</f>
        <v>1321</v>
      </c>
      <c r="D1317" s="6">
        <f>IF($A1317&gt;DataEnd,NA(),IFERROR(INDEX('iBoxx inputs'!B:B,MATCH($A1317,'iBoxx inputs'!$A:$A,0)),D1316))</f>
        <v>5.9456925833256298</v>
      </c>
      <c r="E1317" s="6">
        <f>IF($A1317&gt;DataEnd,NA(),IFERROR(INDEX('iBoxx inputs'!C:C,MATCH($A1317,'iBoxx inputs'!$A:$A,0)),E1316))</f>
        <v>6.6448341910281403</v>
      </c>
      <c r="F1317" s="6">
        <f>IF($A1317&gt;DataEnd,NA(),IFERROR(INDEX('Bank of England inputs'!D:D,MATCH($A1317,'Bank of England inputs'!$A:$A,0),0),F1316))</f>
        <v>2.49239525071141</v>
      </c>
      <c r="H1317" s="5">
        <f t="shared" si="61"/>
        <v>37697</v>
      </c>
      <c r="I1317" s="6">
        <f t="shared" si="62"/>
        <v>6.2952633871768846</v>
      </c>
      <c r="J1317" s="6">
        <f t="shared" si="60"/>
        <v>3.7103905388912839</v>
      </c>
    </row>
    <row r="1318" spans="1:10" x14ac:dyDescent="0.2">
      <c r="A1318" s="5">
        <f>IF(AND(dateA=1,A1317&lt;DataEnd),'iBoxx inputs'!A1322,IF(AND(dateA=2,A1317&lt;DataEnd),'Bank of England inputs'!A1322,IF(dateA=3,A1317+1,IF(dateA=4,WORKDAY(A1317,1,),WORKDAY(A1317,1,holidayQ)))))</f>
        <v>37698</v>
      </c>
      <c r="B1318" s="35">
        <f>MATCH(A1318,'iBoxx inputs'!A:A,0)</f>
        <v>1379</v>
      </c>
      <c r="C1318" s="35">
        <f>MATCH(A1318,'Bank of England inputs'!A:A,0)</f>
        <v>1322</v>
      </c>
      <c r="D1318" s="6">
        <f>IF($A1318&gt;DataEnd,NA(),IFERROR(INDEX('iBoxx inputs'!B:B,MATCH($A1318,'iBoxx inputs'!$A:$A,0)),D1317))</f>
        <v>5.9192459152015999</v>
      </c>
      <c r="E1318" s="6">
        <f>IF($A1318&gt;DataEnd,NA(),IFERROR(INDEX('iBoxx inputs'!C:C,MATCH($A1318,'iBoxx inputs'!$A:$A,0)),E1317))</f>
        <v>6.6322623676008803</v>
      </c>
      <c r="F1318" s="6">
        <f>IF($A1318&gt;DataEnd,NA(),IFERROR(INDEX('Bank of England inputs'!D:D,MATCH($A1318,'Bank of England inputs'!$A:$A,0),0),F1317))</f>
        <v>2.49239525071141</v>
      </c>
      <c r="H1318" s="5">
        <f t="shared" si="61"/>
        <v>37698</v>
      </c>
      <c r="I1318" s="6">
        <f t="shared" si="62"/>
        <v>6.2757541414012401</v>
      </c>
      <c r="J1318" s="6">
        <f t="shared" si="60"/>
        <v>3.6913557161340371</v>
      </c>
    </row>
    <row r="1319" spans="1:10" x14ac:dyDescent="0.2">
      <c r="A1319" s="5">
        <f>IF(AND(dateA=1,A1318&lt;DataEnd),'iBoxx inputs'!A1323,IF(AND(dateA=2,A1318&lt;DataEnd),'Bank of England inputs'!A1323,IF(dateA=3,A1318+1,IF(dateA=4,WORKDAY(A1318,1,),WORKDAY(A1318,1,holidayQ)))))</f>
        <v>37699</v>
      </c>
      <c r="B1319" s="35">
        <f>MATCH(A1319,'iBoxx inputs'!A:A,0)</f>
        <v>1380</v>
      </c>
      <c r="C1319" s="35">
        <f>MATCH(A1319,'Bank of England inputs'!A:A,0)</f>
        <v>1323</v>
      </c>
      <c r="D1319" s="6">
        <f>IF($A1319&gt;DataEnd,NA(),IFERROR(INDEX('iBoxx inputs'!B:B,MATCH($A1319,'iBoxx inputs'!$A:$A,0)),D1318))</f>
        <v>5.99369852893272</v>
      </c>
      <c r="E1319" s="6">
        <f>IF($A1319&gt;DataEnd,NA(),IFERROR(INDEX('iBoxx inputs'!C:C,MATCH($A1319,'iBoxx inputs'!$A:$A,0)),E1318))</f>
        <v>6.71104203994717</v>
      </c>
      <c r="F1319" s="6">
        <f>IF($A1319&gt;DataEnd,NA(),IFERROR(INDEX('Bank of England inputs'!D:D,MATCH($A1319,'Bank of England inputs'!$A:$A,0),0),F1318))</f>
        <v>2.4397413286302294</v>
      </c>
      <c r="H1319" s="5">
        <f t="shared" si="61"/>
        <v>37699</v>
      </c>
      <c r="I1319" s="6">
        <f t="shared" si="62"/>
        <v>6.352370284439945</v>
      </c>
      <c r="J1319" s="6">
        <f t="shared" si="60"/>
        <v>3.8194443924432386</v>
      </c>
    </row>
    <row r="1320" spans="1:10" x14ac:dyDescent="0.2">
      <c r="A1320" s="5">
        <f>IF(AND(dateA=1,A1319&lt;DataEnd),'iBoxx inputs'!A1324,IF(AND(dateA=2,A1319&lt;DataEnd),'Bank of England inputs'!A1324,IF(dateA=3,A1319+1,IF(dateA=4,WORKDAY(A1319,1,),WORKDAY(A1319,1,holidayQ)))))</f>
        <v>37700</v>
      </c>
      <c r="B1320" s="35">
        <f>MATCH(A1320,'iBoxx inputs'!A:A,0)</f>
        <v>1381</v>
      </c>
      <c r="C1320" s="35">
        <f>MATCH(A1320,'Bank of England inputs'!A:A,0)</f>
        <v>1324</v>
      </c>
      <c r="D1320" s="6">
        <f>IF($A1320&gt;DataEnd,NA(),IFERROR(INDEX('iBoxx inputs'!B:B,MATCH($A1320,'iBoxx inputs'!$A:$A,0)),D1319))</f>
        <v>5.9721385199392598</v>
      </c>
      <c r="E1320" s="6">
        <f>IF($A1320&gt;DataEnd,NA(),IFERROR(INDEX('iBoxx inputs'!C:C,MATCH($A1320,'iBoxx inputs'!$A:$A,0)),E1319))</f>
        <v>6.7024757168263802</v>
      </c>
      <c r="F1320" s="6">
        <f>IF($A1320&gt;DataEnd,NA(),IFERROR(INDEX('Bank of England inputs'!D:D,MATCH($A1320,'Bank of England inputs'!$A:$A,0),0),F1319))</f>
        <v>2.4600607664412522</v>
      </c>
      <c r="H1320" s="5">
        <f t="shared" si="61"/>
        <v>37700</v>
      </c>
      <c r="I1320" s="6">
        <f t="shared" si="62"/>
        <v>6.33730711838282</v>
      </c>
      <c r="J1320" s="6">
        <f t="shared" si="60"/>
        <v>3.7841538673101027</v>
      </c>
    </row>
    <row r="1321" spans="1:10" x14ac:dyDescent="0.2">
      <c r="A1321" s="5">
        <f>IF(AND(dateA=1,A1320&lt;DataEnd),'iBoxx inputs'!A1325,IF(AND(dateA=2,A1320&lt;DataEnd),'Bank of England inputs'!A1325,IF(dateA=3,A1320+1,IF(dateA=4,WORKDAY(A1320,1,),WORKDAY(A1320,1,holidayQ)))))</f>
        <v>37701</v>
      </c>
      <c r="B1321" s="35">
        <f>MATCH(A1321,'iBoxx inputs'!A:A,0)</f>
        <v>1382</v>
      </c>
      <c r="C1321" s="35">
        <f>MATCH(A1321,'Bank of England inputs'!A:A,0)</f>
        <v>1325</v>
      </c>
      <c r="D1321" s="6">
        <f>IF($A1321&gt;DataEnd,NA(),IFERROR(INDEX('iBoxx inputs'!B:B,MATCH($A1321,'iBoxx inputs'!$A:$A,0)),D1320))</f>
        <v>6.0440854201563399</v>
      </c>
      <c r="E1321" s="6">
        <f>IF($A1321&gt;DataEnd,NA(),IFERROR(INDEX('iBoxx inputs'!C:C,MATCH($A1321,'iBoxx inputs'!$A:$A,0)),E1320))</f>
        <v>6.76173546608221</v>
      </c>
      <c r="F1321" s="6">
        <f>IF($A1321&gt;DataEnd,NA(),IFERROR(INDEX('Bank of England inputs'!D:D,MATCH($A1321,'Bank of England inputs'!$A:$A,0),0),F1320))</f>
        <v>2.4884882923484009</v>
      </c>
      <c r="H1321" s="5">
        <f t="shared" si="61"/>
        <v>37701</v>
      </c>
      <c r="I1321" s="6">
        <f t="shared" si="62"/>
        <v>6.4029104431192749</v>
      </c>
      <c r="J1321" s="6">
        <f t="shared" si="60"/>
        <v>3.819377391541745</v>
      </c>
    </row>
    <row r="1322" spans="1:10" x14ac:dyDescent="0.2">
      <c r="A1322" s="5">
        <f>IF(AND(dateA=1,A1321&lt;DataEnd),'iBoxx inputs'!A1326,IF(AND(dateA=2,A1321&lt;DataEnd),'Bank of England inputs'!A1326,IF(dateA=3,A1321+1,IF(dateA=4,WORKDAY(A1321,1,),WORKDAY(A1321,1,holidayQ)))))</f>
        <v>37704</v>
      </c>
      <c r="B1322" s="35">
        <f>MATCH(A1322,'iBoxx inputs'!A:A,0)</f>
        <v>1383</v>
      </c>
      <c r="C1322" s="35">
        <f>MATCH(A1322,'Bank of England inputs'!A:A,0)</f>
        <v>1326</v>
      </c>
      <c r="D1322" s="6">
        <f>IF($A1322&gt;DataEnd,NA(),IFERROR(INDEX('iBoxx inputs'!B:B,MATCH($A1322,'iBoxx inputs'!$A:$A,0)),D1321))</f>
        <v>5.9603517371586001</v>
      </c>
      <c r="E1322" s="6">
        <f>IF($A1322&gt;DataEnd,NA(),IFERROR(INDEX('iBoxx inputs'!C:C,MATCH($A1322,'iBoxx inputs'!$A:$A,0)),E1321))</f>
        <v>6.6865925524574603</v>
      </c>
      <c r="F1322" s="6">
        <f>IF($A1322&gt;DataEnd,NA(),IFERROR(INDEX('Bank of England inputs'!D:D,MATCH($A1322,'Bank of England inputs'!$A:$A,0),0),F1321))</f>
        <v>2.4301812836844627</v>
      </c>
      <c r="H1322" s="5">
        <f t="shared" si="61"/>
        <v>37704</v>
      </c>
      <c r="I1322" s="6">
        <f t="shared" si="62"/>
        <v>6.3234721448080302</v>
      </c>
      <c r="J1322" s="6">
        <f t="shared" si="60"/>
        <v>3.8009215763671778</v>
      </c>
    </row>
    <row r="1323" spans="1:10" x14ac:dyDescent="0.2">
      <c r="A1323" s="5">
        <f>IF(AND(dateA=1,A1322&lt;DataEnd),'iBoxx inputs'!A1327,IF(AND(dateA=2,A1322&lt;DataEnd),'Bank of England inputs'!A1327,IF(dateA=3,A1322+1,IF(dateA=4,WORKDAY(A1322,1,),WORKDAY(A1322,1,holidayQ)))))</f>
        <v>37705</v>
      </c>
      <c r="B1323" s="35">
        <f>MATCH(A1323,'iBoxx inputs'!A:A,0)</f>
        <v>1384</v>
      </c>
      <c r="C1323" s="35">
        <f>MATCH(A1323,'Bank of England inputs'!A:A,0)</f>
        <v>1327</v>
      </c>
      <c r="D1323" s="6">
        <f>IF($A1323&gt;DataEnd,NA(),IFERROR(INDEX('iBoxx inputs'!B:B,MATCH($A1323,'iBoxx inputs'!$A:$A,0)),D1322))</f>
        <v>5.9451948255786897</v>
      </c>
      <c r="E1323" s="6">
        <f>IF($A1323&gt;DataEnd,NA(),IFERROR(INDEX('iBoxx inputs'!C:C,MATCH($A1323,'iBoxx inputs'!$A:$A,0)),E1322))</f>
        <v>6.6512211932024297</v>
      </c>
      <c r="F1323" s="6">
        <f>IF($A1323&gt;DataEnd,NA(),IFERROR(INDEX('Bank of England inputs'!D:D,MATCH($A1323,'Bank of England inputs'!$A:$A,0),0),F1322))</f>
        <v>2.4005486968449841</v>
      </c>
      <c r="H1323" s="5">
        <f t="shared" si="61"/>
        <v>37705</v>
      </c>
      <c r="I1323" s="6">
        <f t="shared" si="62"/>
        <v>6.2982080093905601</v>
      </c>
      <c r="J1323" s="6">
        <f t="shared" si="60"/>
        <v>3.8062875269199159</v>
      </c>
    </row>
    <row r="1324" spans="1:10" x14ac:dyDescent="0.2">
      <c r="A1324" s="5">
        <f>IF(AND(dateA=1,A1323&lt;DataEnd),'iBoxx inputs'!A1328,IF(AND(dateA=2,A1323&lt;DataEnd),'Bank of England inputs'!A1328,IF(dateA=3,A1323+1,IF(dateA=4,WORKDAY(A1323,1,),WORKDAY(A1323,1,holidayQ)))))</f>
        <v>37706</v>
      </c>
      <c r="B1324" s="35">
        <f>MATCH(A1324,'iBoxx inputs'!A:A,0)</f>
        <v>1385</v>
      </c>
      <c r="C1324" s="35">
        <f>MATCH(A1324,'Bank of England inputs'!A:A,0)</f>
        <v>1328</v>
      </c>
      <c r="D1324" s="6">
        <f>IF($A1324&gt;DataEnd,NA(),IFERROR(INDEX('iBoxx inputs'!B:B,MATCH($A1324,'iBoxx inputs'!$A:$A,0)),D1323))</f>
        <v>5.9432462703578102</v>
      </c>
      <c r="E1324" s="6">
        <f>IF($A1324&gt;DataEnd,NA(),IFERROR(INDEX('iBoxx inputs'!C:C,MATCH($A1324,'iBoxx inputs'!$A:$A,0)),E1323))</f>
        <v>6.6267685170360204</v>
      </c>
      <c r="F1324" s="6">
        <f>IF($A1324&gt;DataEnd,NA(),IFERROR(INDEX('Bank of England inputs'!D:D,MATCH($A1324,'Bank of England inputs'!$A:$A,0),0),F1323))</f>
        <v>2.3905163123346673</v>
      </c>
      <c r="H1324" s="5">
        <f t="shared" si="61"/>
        <v>37706</v>
      </c>
      <c r="I1324" s="6">
        <f t="shared" si="62"/>
        <v>6.2850073936969153</v>
      </c>
      <c r="J1324" s="6">
        <f t="shared" si="60"/>
        <v>3.8035662106462809</v>
      </c>
    </row>
    <row r="1325" spans="1:10" x14ac:dyDescent="0.2">
      <c r="A1325" s="5">
        <f>IF(AND(dateA=1,A1324&lt;DataEnd),'iBoxx inputs'!A1329,IF(AND(dateA=2,A1324&lt;DataEnd),'Bank of England inputs'!A1329,IF(dateA=3,A1324+1,IF(dateA=4,WORKDAY(A1324,1,),WORKDAY(A1324,1,holidayQ)))))</f>
        <v>37707</v>
      </c>
      <c r="B1325" s="35">
        <f>MATCH(A1325,'iBoxx inputs'!A:A,0)</f>
        <v>1386</v>
      </c>
      <c r="C1325" s="35">
        <f>MATCH(A1325,'Bank of England inputs'!A:A,0)</f>
        <v>1329</v>
      </c>
      <c r="D1325" s="6">
        <f>IF($A1325&gt;DataEnd,NA(),IFERROR(INDEX('iBoxx inputs'!B:B,MATCH($A1325,'iBoxx inputs'!$A:$A,0)),D1324))</f>
        <v>5.9003656906956596</v>
      </c>
      <c r="E1325" s="6">
        <f>IF($A1325&gt;DataEnd,NA(),IFERROR(INDEX('iBoxx inputs'!C:C,MATCH($A1325,'iBoxx inputs'!$A:$A,0)),E1324))</f>
        <v>6.5621989777385199</v>
      </c>
      <c r="F1325" s="6">
        <f>IF($A1325&gt;DataEnd,NA(),IFERROR(INDEX('Bank of England inputs'!D:D,MATCH($A1325,'Bank of England inputs'!$A:$A,0),0),F1324))</f>
        <v>2.4416552265150049</v>
      </c>
      <c r="H1325" s="5">
        <f t="shared" si="61"/>
        <v>37707</v>
      </c>
      <c r="I1325" s="6">
        <f t="shared" si="62"/>
        <v>6.2312823342170898</v>
      </c>
      <c r="J1325" s="6">
        <f t="shared" si="60"/>
        <v>3.6993028854547472</v>
      </c>
    </row>
    <row r="1326" spans="1:10" x14ac:dyDescent="0.2">
      <c r="A1326" s="5">
        <f>IF(AND(dateA=1,A1325&lt;DataEnd),'iBoxx inputs'!A1330,IF(AND(dateA=2,A1325&lt;DataEnd),'Bank of England inputs'!A1330,IF(dateA=3,A1325+1,IF(dateA=4,WORKDAY(A1325,1,),WORKDAY(A1325,1,holidayQ)))))</f>
        <v>37708</v>
      </c>
      <c r="B1326" s="35">
        <f>MATCH(A1326,'iBoxx inputs'!A:A,0)</f>
        <v>1387</v>
      </c>
      <c r="C1326" s="35">
        <f>MATCH(A1326,'Bank of England inputs'!A:A,0)</f>
        <v>1330</v>
      </c>
      <c r="D1326" s="6">
        <f>IF($A1326&gt;DataEnd,NA(),IFERROR(INDEX('iBoxx inputs'!B:B,MATCH($A1326,'iBoxx inputs'!$A:$A,0)),D1325))</f>
        <v>5.8777690338848902</v>
      </c>
      <c r="E1326" s="6">
        <f>IF($A1326&gt;DataEnd,NA(),IFERROR(INDEX('iBoxx inputs'!C:C,MATCH($A1326,'iBoxx inputs'!$A:$A,0)),E1325))</f>
        <v>6.5372550889026302</v>
      </c>
      <c r="F1326" s="6">
        <f>IF($A1326&gt;DataEnd,NA(),IFERROR(INDEX('Bank of England inputs'!D:D,MATCH($A1326,'Bank of England inputs'!$A:$A,0),0),F1325))</f>
        <v>2.4524229939179909</v>
      </c>
      <c r="H1326" s="5">
        <f t="shared" si="61"/>
        <v>37708</v>
      </c>
      <c r="I1326" s="6">
        <f t="shared" si="62"/>
        <v>6.2075120613937607</v>
      </c>
      <c r="J1326" s="6">
        <f t="shared" si="60"/>
        <v>3.6652027914446661</v>
      </c>
    </row>
    <row r="1327" spans="1:10" x14ac:dyDescent="0.2">
      <c r="A1327" s="5">
        <f>IF(AND(dateA=1,A1326&lt;DataEnd),'iBoxx inputs'!A1331,IF(AND(dateA=2,A1326&lt;DataEnd),'Bank of England inputs'!A1331,IF(dateA=3,A1326+1,IF(dateA=4,WORKDAY(A1326,1,),WORKDAY(A1326,1,holidayQ)))))</f>
        <v>37711</v>
      </c>
      <c r="B1327" s="35">
        <f>MATCH(A1327,'iBoxx inputs'!A:A,0)</f>
        <v>1388</v>
      </c>
      <c r="C1327" s="35">
        <f>MATCH(A1327,'Bank of England inputs'!A:A,0)</f>
        <v>1331</v>
      </c>
      <c r="D1327" s="6">
        <f>IF($A1327&gt;DataEnd,NA(),IFERROR(INDEX('iBoxx inputs'!B:B,MATCH($A1327,'iBoxx inputs'!$A:$A,0)),D1326))</f>
        <v>5.8117707991301897</v>
      </c>
      <c r="E1327" s="6">
        <f>IF($A1327&gt;DataEnd,NA(),IFERROR(INDEX('iBoxx inputs'!C:C,MATCH($A1327,'iBoxx inputs'!$A:$A,0)),E1326))</f>
        <v>6.4823245365998599</v>
      </c>
      <c r="F1327" s="6">
        <f>IF($A1327&gt;DataEnd,NA(),IFERROR(INDEX('Bank of England inputs'!D:D,MATCH($A1327,'Bank of England inputs'!$A:$A,0),0),F1326))</f>
        <v>2.4445317101904784</v>
      </c>
      <c r="H1327" s="5">
        <f t="shared" si="61"/>
        <v>37711</v>
      </c>
      <c r="I1327" s="6">
        <f t="shared" si="62"/>
        <v>6.1470476678650243</v>
      </c>
      <c r="J1327" s="6">
        <f t="shared" si="60"/>
        <v>3.6141665112479959</v>
      </c>
    </row>
    <row r="1328" spans="1:10" x14ac:dyDescent="0.2">
      <c r="A1328" s="5">
        <f>IF(AND(dateA=1,A1327&lt;DataEnd),'iBoxx inputs'!A1332,IF(AND(dateA=2,A1327&lt;DataEnd),'Bank of England inputs'!A1332,IF(dateA=3,A1327+1,IF(dateA=4,WORKDAY(A1327,1,),WORKDAY(A1327,1,holidayQ)))))</f>
        <v>37712</v>
      </c>
      <c r="B1328" s="35">
        <f>MATCH(A1328,'iBoxx inputs'!A:A,0)</f>
        <v>1389</v>
      </c>
      <c r="C1328" s="35">
        <f>MATCH(A1328,'Bank of England inputs'!A:A,0)</f>
        <v>1332</v>
      </c>
      <c r="D1328" s="6">
        <f>IF($A1328&gt;DataEnd,NA(),IFERROR(INDEX('iBoxx inputs'!B:B,MATCH($A1328,'iBoxx inputs'!$A:$A,0)),D1327))</f>
        <v>5.8456112714784298</v>
      </c>
      <c r="E1328" s="6">
        <f>IF($A1328&gt;DataEnd,NA(),IFERROR(INDEX('iBoxx inputs'!C:C,MATCH($A1328,'iBoxx inputs'!$A:$A,0)),E1327))</f>
        <v>6.49818845426433</v>
      </c>
      <c r="F1328" s="6">
        <f>IF($A1328&gt;DataEnd,NA(),IFERROR(INDEX('Bank of England inputs'!D:D,MATCH($A1328,'Bank of England inputs'!$A:$A,0),0),F1327))</f>
        <v>2.484045164457549</v>
      </c>
      <c r="H1328" s="5">
        <f t="shared" si="61"/>
        <v>37712</v>
      </c>
      <c r="I1328" s="6">
        <f t="shared" si="62"/>
        <v>6.1718998628713795</v>
      </c>
      <c r="J1328" s="6">
        <f t="shared" si="60"/>
        <v>3.5984671491995579</v>
      </c>
    </row>
    <row r="1329" spans="1:10" x14ac:dyDescent="0.2">
      <c r="A1329" s="5">
        <f>IF(AND(dateA=1,A1328&lt;DataEnd),'iBoxx inputs'!A1333,IF(AND(dateA=2,A1328&lt;DataEnd),'Bank of England inputs'!A1333,IF(dateA=3,A1328+1,IF(dateA=4,WORKDAY(A1328,1,),WORKDAY(A1328,1,holidayQ)))))</f>
        <v>37713</v>
      </c>
      <c r="B1329" s="35">
        <f>MATCH(A1329,'iBoxx inputs'!A:A,0)</f>
        <v>1390</v>
      </c>
      <c r="C1329" s="35">
        <f>MATCH(A1329,'Bank of England inputs'!A:A,0)</f>
        <v>1333</v>
      </c>
      <c r="D1329" s="6">
        <f>IF($A1329&gt;DataEnd,NA(),IFERROR(INDEX('iBoxx inputs'!B:B,MATCH($A1329,'iBoxx inputs'!$A:$A,0)),D1328))</f>
        <v>5.8891284834809197</v>
      </c>
      <c r="E1329" s="6">
        <f>IF($A1329&gt;DataEnd,NA(),IFERROR(INDEX('iBoxx inputs'!C:C,MATCH($A1329,'iBoxx inputs'!$A:$A,0)),E1328))</f>
        <v>6.5387111402600597</v>
      </c>
      <c r="F1329" s="6">
        <f>IF($A1329&gt;DataEnd,NA(),IFERROR(INDEX('Bank of England inputs'!D:D,MATCH($A1329,'Bank of England inputs'!$A:$A,0),0),F1328))</f>
        <v>2.5326396387552741</v>
      </c>
      <c r="H1329" s="5">
        <f t="shared" si="61"/>
        <v>37713</v>
      </c>
      <c r="I1329" s="6">
        <f t="shared" si="62"/>
        <v>6.2139198118704897</v>
      </c>
      <c r="J1329" s="6">
        <f t="shared" si="60"/>
        <v>3.5903495570631661</v>
      </c>
    </row>
    <row r="1330" spans="1:10" x14ac:dyDescent="0.2">
      <c r="A1330" s="5">
        <f>IF(AND(dateA=1,A1329&lt;DataEnd),'iBoxx inputs'!A1334,IF(AND(dateA=2,A1329&lt;DataEnd),'Bank of England inputs'!A1334,IF(dateA=3,A1329+1,IF(dateA=4,WORKDAY(A1329,1,),WORKDAY(A1329,1,holidayQ)))))</f>
        <v>37714</v>
      </c>
      <c r="B1330" s="35">
        <f>MATCH(A1330,'iBoxx inputs'!A:A,0)</f>
        <v>1391</v>
      </c>
      <c r="C1330" s="35">
        <f>MATCH(A1330,'Bank of England inputs'!A:A,0)</f>
        <v>1334</v>
      </c>
      <c r="D1330" s="6">
        <f>IF($A1330&gt;DataEnd,NA(),IFERROR(INDEX('iBoxx inputs'!B:B,MATCH($A1330,'iBoxx inputs'!$A:$A,0)),D1329))</f>
        <v>5.8971690058742396</v>
      </c>
      <c r="E1330" s="6">
        <f>IF($A1330&gt;DataEnd,NA(),IFERROR(INDEX('iBoxx inputs'!C:C,MATCH($A1330,'iBoxx inputs'!$A:$A,0)),E1329))</f>
        <v>6.5617538019843602</v>
      </c>
      <c r="F1330" s="6">
        <f>IF($A1330&gt;DataEnd,NA(),IFERROR(INDEX('Bank of England inputs'!D:D,MATCH($A1330,'Bank of England inputs'!$A:$A,0),0),F1329))</f>
        <v>2.5316455696202667</v>
      </c>
      <c r="H1330" s="5">
        <f t="shared" si="61"/>
        <v>37714</v>
      </c>
      <c r="I1330" s="6">
        <f t="shared" si="62"/>
        <v>6.2294614039292995</v>
      </c>
      <c r="J1330" s="6">
        <f t="shared" si="60"/>
        <v>3.6065117396347324</v>
      </c>
    </row>
    <row r="1331" spans="1:10" x14ac:dyDescent="0.2">
      <c r="A1331" s="5">
        <f>IF(AND(dateA=1,A1330&lt;DataEnd),'iBoxx inputs'!A1335,IF(AND(dateA=2,A1330&lt;DataEnd),'Bank of England inputs'!A1335,IF(dateA=3,A1330+1,IF(dateA=4,WORKDAY(A1330,1,),WORKDAY(A1330,1,holidayQ)))))</f>
        <v>37715</v>
      </c>
      <c r="B1331" s="35">
        <f>MATCH(A1331,'iBoxx inputs'!A:A,0)</f>
        <v>1392</v>
      </c>
      <c r="C1331" s="35">
        <f>MATCH(A1331,'Bank of England inputs'!A:A,0)</f>
        <v>1335</v>
      </c>
      <c r="D1331" s="6">
        <f>IF($A1331&gt;DataEnd,NA(),IFERROR(INDEX('iBoxx inputs'!B:B,MATCH($A1331,'iBoxx inputs'!$A:$A,0)),D1330))</f>
        <v>5.89727624028846</v>
      </c>
      <c r="E1331" s="6">
        <f>IF($A1331&gt;DataEnd,NA(),IFERROR(INDEX('iBoxx inputs'!C:C,MATCH($A1331,'iBoxx inputs'!$A:$A,0)),E1330))</f>
        <v>6.5540354977850397</v>
      </c>
      <c r="F1331" s="6">
        <f>IF($A1331&gt;DataEnd,NA(),IFERROR(INDEX('Bank of England inputs'!D:D,MATCH($A1331,'Bank of England inputs'!$A:$A,0),0),F1330))</f>
        <v>2.5112811457720152</v>
      </c>
      <c r="H1331" s="5">
        <f t="shared" si="61"/>
        <v>37715</v>
      </c>
      <c r="I1331" s="6">
        <f t="shared" si="62"/>
        <v>6.2256558690367498</v>
      </c>
      <c r="J1331" s="6">
        <f t="shared" si="60"/>
        <v>3.6233814286086741</v>
      </c>
    </row>
    <row r="1332" spans="1:10" x14ac:dyDescent="0.2">
      <c r="A1332" s="5">
        <f>IF(AND(dateA=1,A1331&lt;DataEnd),'iBoxx inputs'!A1336,IF(AND(dateA=2,A1331&lt;DataEnd),'Bank of England inputs'!A1336,IF(dateA=3,A1331+1,IF(dateA=4,WORKDAY(A1331,1,),WORKDAY(A1331,1,holidayQ)))))</f>
        <v>37718</v>
      </c>
      <c r="B1332" s="35">
        <f>MATCH(A1332,'iBoxx inputs'!A:A,0)</f>
        <v>1393</v>
      </c>
      <c r="C1332" s="35">
        <f>MATCH(A1332,'Bank of England inputs'!A:A,0)</f>
        <v>1336</v>
      </c>
      <c r="D1332" s="6">
        <f>IF($A1332&gt;DataEnd,NA(),IFERROR(INDEX('iBoxx inputs'!B:B,MATCH($A1332,'iBoxx inputs'!$A:$A,0)),D1331))</f>
        <v>5.9464616326008297</v>
      </c>
      <c r="E1332" s="6">
        <f>IF($A1332&gt;DataEnd,NA(),IFERROR(INDEX('iBoxx inputs'!C:C,MATCH($A1332,'iBoxx inputs'!$A:$A,0)),E1331))</f>
        <v>6.59684117154102</v>
      </c>
      <c r="F1332" s="6">
        <f>IF($A1332&gt;DataEnd,NA(),IFERROR(INDEX('Bank of England inputs'!D:D,MATCH($A1332,'Bank of England inputs'!$A:$A,0),0),F1331))</f>
        <v>2.5095578864817281</v>
      </c>
      <c r="H1332" s="5">
        <f t="shared" si="61"/>
        <v>37718</v>
      </c>
      <c r="I1332" s="6">
        <f t="shared" si="62"/>
        <v>6.2716514020709244</v>
      </c>
      <c r="J1332" s="6">
        <f t="shared" si="60"/>
        <v>3.6699929188606095</v>
      </c>
    </row>
    <row r="1333" spans="1:10" x14ac:dyDescent="0.2">
      <c r="A1333" s="5">
        <f>IF(AND(dateA=1,A1332&lt;DataEnd),'iBoxx inputs'!A1337,IF(AND(dateA=2,A1332&lt;DataEnd),'Bank of England inputs'!A1337,IF(dateA=3,A1332+1,IF(dateA=4,WORKDAY(A1332,1,),WORKDAY(A1332,1,holidayQ)))))</f>
        <v>37719</v>
      </c>
      <c r="B1333" s="35">
        <f>MATCH(A1333,'iBoxx inputs'!A:A,0)</f>
        <v>1394</v>
      </c>
      <c r="C1333" s="35">
        <f>MATCH(A1333,'Bank of England inputs'!A:A,0)</f>
        <v>1337</v>
      </c>
      <c r="D1333" s="6">
        <f>IF($A1333&gt;DataEnd,NA(),IFERROR(INDEX('iBoxx inputs'!B:B,MATCH($A1333,'iBoxx inputs'!$A:$A,0)),D1332))</f>
        <v>5.8944826543886997</v>
      </c>
      <c r="E1333" s="6">
        <f>IF($A1333&gt;DataEnd,NA(),IFERROR(INDEX('iBoxx inputs'!C:C,MATCH($A1333,'iBoxx inputs'!$A:$A,0)),E1332))</f>
        <v>6.5421732091661502</v>
      </c>
      <c r="F1333" s="6">
        <f>IF($A1333&gt;DataEnd,NA(),IFERROR(INDEX('Bank of England inputs'!D:D,MATCH($A1333,'Bank of England inputs'!$A:$A,0),0),F1332))</f>
        <v>2.4803921568627318</v>
      </c>
      <c r="H1333" s="5">
        <f t="shared" si="61"/>
        <v>37719</v>
      </c>
      <c r="I1333" s="6">
        <f t="shared" si="62"/>
        <v>6.2183279317774254</v>
      </c>
      <c r="J1333" s="6">
        <f t="shared" si="60"/>
        <v>3.6474643551257957</v>
      </c>
    </row>
    <row r="1334" spans="1:10" x14ac:dyDescent="0.2">
      <c r="A1334" s="5">
        <f>IF(AND(dateA=1,A1333&lt;DataEnd),'iBoxx inputs'!A1338,IF(AND(dateA=2,A1333&lt;DataEnd),'Bank of England inputs'!A1338,IF(dateA=3,A1333+1,IF(dateA=4,WORKDAY(A1333,1,),WORKDAY(A1333,1,holidayQ)))))</f>
        <v>37720</v>
      </c>
      <c r="B1334" s="35">
        <f>MATCH(A1334,'iBoxx inputs'!A:A,0)</f>
        <v>1395</v>
      </c>
      <c r="C1334" s="35">
        <f>MATCH(A1334,'Bank of England inputs'!A:A,0)</f>
        <v>1338</v>
      </c>
      <c r="D1334" s="6">
        <f>IF($A1334&gt;DataEnd,NA(),IFERROR(INDEX('iBoxx inputs'!B:B,MATCH($A1334,'iBoxx inputs'!$A:$A,0)),D1333))</f>
        <v>5.8964385381443396</v>
      </c>
      <c r="E1334" s="6">
        <f>IF($A1334&gt;DataEnd,NA(),IFERROR(INDEX('iBoxx inputs'!C:C,MATCH($A1334,'iBoxx inputs'!$A:$A,0)),E1333))</f>
        <v>6.5437285032024901</v>
      </c>
      <c r="F1334" s="6">
        <f>IF($A1334&gt;DataEnd,NA(),IFERROR(INDEX('Bank of England inputs'!D:D,MATCH($A1334,'Bank of England inputs'!$A:$A,0),0),F1333))</f>
        <v>2.4904402392391223</v>
      </c>
      <c r="H1334" s="5">
        <f t="shared" si="61"/>
        <v>37720</v>
      </c>
      <c r="I1334" s="6">
        <f t="shared" si="62"/>
        <v>6.2200835206734144</v>
      </c>
      <c r="J1334" s="6">
        <f t="shared" si="60"/>
        <v>3.63901576842518</v>
      </c>
    </row>
    <row r="1335" spans="1:10" x14ac:dyDescent="0.2">
      <c r="A1335" s="5">
        <f>IF(AND(dateA=1,A1334&lt;DataEnd),'iBoxx inputs'!A1339,IF(AND(dateA=2,A1334&lt;DataEnd),'Bank of England inputs'!A1339,IF(dateA=3,A1334+1,IF(dateA=4,WORKDAY(A1334,1,),WORKDAY(A1334,1,holidayQ)))))</f>
        <v>37721</v>
      </c>
      <c r="B1335" s="35">
        <f>MATCH(A1335,'iBoxx inputs'!A:A,0)</f>
        <v>1396</v>
      </c>
      <c r="C1335" s="35">
        <f>MATCH(A1335,'Bank of England inputs'!A:A,0)</f>
        <v>1339</v>
      </c>
      <c r="D1335" s="6">
        <f>IF($A1335&gt;DataEnd,NA(),IFERROR(INDEX('iBoxx inputs'!B:B,MATCH($A1335,'iBoxx inputs'!$A:$A,0)),D1334))</f>
        <v>5.8682847844552901</v>
      </c>
      <c r="E1335" s="6">
        <f>IF($A1335&gt;DataEnd,NA(),IFERROR(INDEX('iBoxx inputs'!C:C,MATCH($A1335,'iBoxx inputs'!$A:$A,0)),E1334))</f>
        <v>6.5077010124880204</v>
      </c>
      <c r="F1335" s="6">
        <f>IF($A1335&gt;DataEnd,NA(),IFERROR(INDEX('Bank of England inputs'!D:D,MATCH($A1335,'Bank of England inputs'!$A:$A,0),0),F1334))</f>
        <v>2.4919062101442124</v>
      </c>
      <c r="H1335" s="5">
        <f t="shared" si="61"/>
        <v>37721</v>
      </c>
      <c r="I1335" s="6">
        <f t="shared" si="62"/>
        <v>6.1879928984716557</v>
      </c>
      <c r="J1335" s="6">
        <f t="shared" si="60"/>
        <v>3.6062229935983181</v>
      </c>
    </row>
    <row r="1336" spans="1:10" x14ac:dyDescent="0.2">
      <c r="A1336" s="5">
        <f>IF(AND(dateA=1,A1335&lt;DataEnd),'iBoxx inputs'!A1340,IF(AND(dateA=2,A1335&lt;DataEnd),'Bank of England inputs'!A1340,IF(dateA=3,A1335+1,IF(dateA=4,WORKDAY(A1335,1,),WORKDAY(A1335,1,holidayQ)))))</f>
        <v>37722</v>
      </c>
      <c r="B1336" s="35">
        <f>MATCH(A1336,'iBoxx inputs'!A:A,0)</f>
        <v>1397</v>
      </c>
      <c r="C1336" s="35">
        <f>MATCH(A1336,'Bank of England inputs'!A:A,0)</f>
        <v>1340</v>
      </c>
      <c r="D1336" s="6">
        <f>IF($A1336&gt;DataEnd,NA(),IFERROR(INDEX('iBoxx inputs'!B:B,MATCH($A1336,'iBoxx inputs'!$A:$A,0)),D1335))</f>
        <v>5.9053112818961502</v>
      </c>
      <c r="E1336" s="6">
        <f>IF($A1336&gt;DataEnd,NA(),IFERROR(INDEX('iBoxx inputs'!C:C,MATCH($A1336,'iBoxx inputs'!$A:$A,0)),E1335))</f>
        <v>6.5442209773765203</v>
      </c>
      <c r="F1336" s="6">
        <f>IF($A1336&gt;DataEnd,NA(),IFERROR(INDEX('Bank of England inputs'!D:D,MATCH($A1336,'Bank of England inputs'!$A:$A,0),0),F1335))</f>
        <v>2.5205963122792996</v>
      </c>
      <c r="H1336" s="5">
        <f t="shared" si="61"/>
        <v>37722</v>
      </c>
      <c r="I1336" s="6">
        <f t="shared" si="62"/>
        <v>6.2247661296363352</v>
      </c>
      <c r="J1336" s="6">
        <f t="shared" si="60"/>
        <v>3.6130981974334953</v>
      </c>
    </row>
    <row r="1337" spans="1:10" x14ac:dyDescent="0.2">
      <c r="A1337" s="5">
        <f>IF(AND(dateA=1,A1336&lt;DataEnd),'iBoxx inputs'!A1341,IF(AND(dateA=2,A1336&lt;DataEnd),'Bank of England inputs'!A1341,IF(dateA=3,A1336+1,IF(dateA=4,WORKDAY(A1336,1,),WORKDAY(A1336,1,holidayQ)))))</f>
        <v>37725</v>
      </c>
      <c r="B1337" s="35">
        <f>MATCH(A1337,'iBoxx inputs'!A:A,0)</f>
        <v>1398</v>
      </c>
      <c r="C1337" s="35">
        <f>MATCH(A1337,'Bank of England inputs'!A:A,0)</f>
        <v>1341</v>
      </c>
      <c r="D1337" s="6">
        <f>IF($A1337&gt;DataEnd,NA(),IFERROR(INDEX('iBoxx inputs'!B:B,MATCH($A1337,'iBoxx inputs'!$A:$A,0)),D1336))</f>
        <v>5.9235502326555904</v>
      </c>
      <c r="E1337" s="6">
        <f>IF($A1337&gt;DataEnd,NA(),IFERROR(INDEX('iBoxx inputs'!C:C,MATCH($A1337,'iBoxx inputs'!$A:$A,0)),E1336))</f>
        <v>6.5570114991676798</v>
      </c>
      <c r="F1337" s="6">
        <f>IF($A1337&gt;DataEnd,NA(),IFERROR(INDEX('Bank of England inputs'!D:D,MATCH($A1337,'Bank of England inputs'!$A:$A,0),0),F1336))</f>
        <v>2.4801490049995101</v>
      </c>
      <c r="H1337" s="5">
        <f t="shared" si="61"/>
        <v>37725</v>
      </c>
      <c r="I1337" s="6">
        <f t="shared" si="62"/>
        <v>6.2402808659116351</v>
      </c>
      <c r="J1337" s="6">
        <f t="shared" si="60"/>
        <v>3.6691319220551577</v>
      </c>
    </row>
    <row r="1338" spans="1:10" x14ac:dyDescent="0.2">
      <c r="A1338" s="5">
        <f>IF(AND(dateA=1,A1337&lt;DataEnd),'iBoxx inputs'!A1342,IF(AND(dateA=2,A1337&lt;DataEnd),'Bank of England inputs'!A1342,IF(dateA=3,A1337+1,IF(dateA=4,WORKDAY(A1337,1,),WORKDAY(A1337,1,holidayQ)))))</f>
        <v>37726</v>
      </c>
      <c r="B1338" s="35">
        <f>MATCH(A1338,'iBoxx inputs'!A:A,0)</f>
        <v>1399</v>
      </c>
      <c r="C1338" s="35">
        <f>MATCH(A1338,'Bank of England inputs'!A:A,0)</f>
        <v>1342</v>
      </c>
      <c r="D1338" s="6">
        <f>IF($A1338&gt;DataEnd,NA(),IFERROR(INDEX('iBoxx inputs'!B:B,MATCH($A1338,'iBoxx inputs'!$A:$A,0)),D1337))</f>
        <v>5.8892402079367399</v>
      </c>
      <c r="E1338" s="6">
        <f>IF($A1338&gt;DataEnd,NA(),IFERROR(INDEX('iBoxx inputs'!C:C,MATCH($A1338,'iBoxx inputs'!$A:$A,0)),E1337))</f>
        <v>6.5197392686936704</v>
      </c>
      <c r="F1338" s="6">
        <f>IF($A1338&gt;DataEnd,NA(),IFERROR(INDEX('Bank of England inputs'!D:D,MATCH($A1338,'Bank of England inputs'!$A:$A,0),0),F1337))</f>
        <v>2.480635356407479</v>
      </c>
      <c r="H1338" s="5">
        <f t="shared" si="61"/>
        <v>37726</v>
      </c>
      <c r="I1338" s="6">
        <f t="shared" si="62"/>
        <v>6.2044897383152051</v>
      </c>
      <c r="J1338" s="6">
        <f t="shared" si="60"/>
        <v>3.6337151589243</v>
      </c>
    </row>
    <row r="1339" spans="1:10" x14ac:dyDescent="0.2">
      <c r="A1339" s="5">
        <f>IF(AND(dateA=1,A1338&lt;DataEnd),'iBoxx inputs'!A1343,IF(AND(dateA=2,A1338&lt;DataEnd),'Bank of England inputs'!A1343,IF(dateA=3,A1338+1,IF(dateA=4,WORKDAY(A1338,1,),WORKDAY(A1338,1,holidayQ)))))</f>
        <v>37727</v>
      </c>
      <c r="B1339" s="35">
        <f>MATCH(A1339,'iBoxx inputs'!A:A,0)</f>
        <v>1400</v>
      </c>
      <c r="C1339" s="35">
        <f>MATCH(A1339,'Bank of England inputs'!A:A,0)</f>
        <v>1343</v>
      </c>
      <c r="D1339" s="6">
        <f>IF($A1339&gt;DataEnd,NA(),IFERROR(INDEX('iBoxx inputs'!B:B,MATCH($A1339,'iBoxx inputs'!$A:$A,0)),D1338))</f>
        <v>5.86519678513939</v>
      </c>
      <c r="E1339" s="6">
        <f>IF($A1339&gt;DataEnd,NA(),IFERROR(INDEX('iBoxx inputs'!C:C,MATCH($A1339,'iBoxx inputs'!$A:$A,0)),E1338))</f>
        <v>6.4845756799088301</v>
      </c>
      <c r="F1339" s="6">
        <f>IF($A1339&gt;DataEnd,NA(),IFERROR(INDEX('Bank of England inputs'!D:D,MATCH($A1339,'Bank of England inputs'!$A:$A,0),0),F1338))</f>
        <v>2.4713150926743088</v>
      </c>
      <c r="H1339" s="5">
        <f t="shared" si="61"/>
        <v>37727</v>
      </c>
      <c r="I1339" s="6">
        <f t="shared" si="62"/>
        <v>6.1748862325241101</v>
      </c>
      <c r="J1339" s="6">
        <f t="shared" si="60"/>
        <v>3.6142515947026999</v>
      </c>
    </row>
    <row r="1340" spans="1:10" x14ac:dyDescent="0.2">
      <c r="A1340" s="5">
        <f>IF(AND(dateA=1,A1339&lt;DataEnd),'iBoxx inputs'!A1344,IF(AND(dateA=2,A1339&lt;DataEnd),'Bank of England inputs'!A1344,IF(dateA=3,A1339+1,IF(dateA=4,WORKDAY(A1339,1,),WORKDAY(A1339,1,holidayQ)))))</f>
        <v>37728</v>
      </c>
      <c r="B1340" s="35">
        <f>MATCH(A1340,'iBoxx inputs'!A:A,0)</f>
        <v>1401</v>
      </c>
      <c r="C1340" s="35">
        <f>MATCH(A1340,'Bank of England inputs'!A:A,0)</f>
        <v>1344</v>
      </c>
      <c r="D1340" s="6">
        <f>IF($A1340&gt;DataEnd,NA(),IFERROR(INDEX('iBoxx inputs'!B:B,MATCH($A1340,'iBoxx inputs'!$A:$A,0)),D1339))</f>
        <v>5.8317294936571802</v>
      </c>
      <c r="E1340" s="6">
        <f>IF($A1340&gt;DataEnd,NA(),IFERROR(INDEX('iBoxx inputs'!C:C,MATCH($A1340,'iBoxx inputs'!$A:$A,0)),E1339))</f>
        <v>6.4504838309107599</v>
      </c>
      <c r="F1340" s="6">
        <f>IF($A1340&gt;DataEnd,NA(),IFERROR(INDEX('Bank of England inputs'!D:D,MATCH($A1340,'Bank of England inputs'!$A:$A,0),0),F1339))</f>
        <v>2.4717999019126857</v>
      </c>
      <c r="H1340" s="5">
        <f t="shared" si="61"/>
        <v>37728</v>
      </c>
      <c r="I1340" s="6">
        <f t="shared" si="62"/>
        <v>6.1411066622839705</v>
      </c>
      <c r="J1340" s="6">
        <f t="shared" si="60"/>
        <v>3.5807966327161322</v>
      </c>
    </row>
    <row r="1341" spans="1:10" x14ac:dyDescent="0.2">
      <c r="A1341" s="5">
        <f>IF(AND(dateA=1,A1340&lt;DataEnd),'iBoxx inputs'!A1345,IF(AND(dateA=2,A1340&lt;DataEnd),'Bank of England inputs'!A1345,IF(dateA=3,A1340+1,IF(dateA=4,WORKDAY(A1340,1,),WORKDAY(A1340,1,holidayQ)))))</f>
        <v>37733</v>
      </c>
      <c r="B1341" s="35">
        <f>MATCH(A1341,'iBoxx inputs'!A:A,0)</f>
        <v>1402</v>
      </c>
      <c r="C1341" s="35">
        <f>MATCH(A1341,'Bank of England inputs'!A:A,0)</f>
        <v>1345</v>
      </c>
      <c r="D1341" s="6">
        <f>IF($A1341&gt;DataEnd,NA(),IFERROR(INDEX('iBoxx inputs'!B:B,MATCH($A1341,'iBoxx inputs'!$A:$A,0)),D1340))</f>
        <v>5.8292932629456198</v>
      </c>
      <c r="E1341" s="6">
        <f>IF($A1341&gt;DataEnd,NA(),IFERROR(INDEX('iBoxx inputs'!C:C,MATCH($A1341,'iBoxx inputs'!$A:$A,0)),E1340))</f>
        <v>6.4336827356870003</v>
      </c>
      <c r="F1341" s="6">
        <f>IF($A1341&gt;DataEnd,NA(),IFERROR(INDEX('Bank of England inputs'!D:D,MATCH($A1341,'Bank of England inputs'!$A:$A,0),0),F1340))</f>
        <v>2.4720423778693323</v>
      </c>
      <c r="H1341" s="5">
        <f t="shared" si="61"/>
        <v>37733</v>
      </c>
      <c r="I1341" s="6">
        <f t="shared" si="62"/>
        <v>6.1314879993163096</v>
      </c>
      <c r="J1341" s="6">
        <f t="shared" si="60"/>
        <v>3.5711649114522848</v>
      </c>
    </row>
    <row r="1342" spans="1:10" x14ac:dyDescent="0.2">
      <c r="A1342" s="5">
        <f>IF(AND(dateA=1,A1341&lt;DataEnd),'iBoxx inputs'!A1346,IF(AND(dateA=2,A1341&lt;DataEnd),'Bank of England inputs'!A1346,IF(dateA=3,A1341+1,IF(dateA=4,WORKDAY(A1341,1,),WORKDAY(A1341,1,holidayQ)))))</f>
        <v>37734</v>
      </c>
      <c r="B1342" s="35">
        <f>MATCH(A1342,'iBoxx inputs'!A:A,0)</f>
        <v>1403</v>
      </c>
      <c r="C1342" s="35">
        <f>MATCH(A1342,'Bank of England inputs'!A:A,0)</f>
        <v>1346</v>
      </c>
      <c r="D1342" s="6">
        <f>IF($A1342&gt;DataEnd,NA(),IFERROR(INDEX('iBoxx inputs'!B:B,MATCH($A1342,'iBoxx inputs'!$A:$A,0)),D1341))</f>
        <v>5.8509830114477497</v>
      </c>
      <c r="E1342" s="6">
        <f>IF($A1342&gt;DataEnd,NA(),IFERROR(INDEX('iBoxx inputs'!C:C,MATCH($A1342,'iBoxx inputs'!$A:$A,0)),E1341))</f>
        <v>6.4209300661939803</v>
      </c>
      <c r="F1342" s="6">
        <f>IF($A1342&gt;DataEnd,NA(),IFERROR(INDEX('Bank of England inputs'!D:D,MATCH($A1342,'Bank of England inputs'!$A:$A,0),0),F1341))</f>
        <v>2.4911730090231288</v>
      </c>
      <c r="H1342" s="5">
        <f t="shared" si="61"/>
        <v>37734</v>
      </c>
      <c r="I1342" s="6">
        <f t="shared" si="62"/>
        <v>6.1359565388208654</v>
      </c>
      <c r="J1342" s="6">
        <f t="shared" si="60"/>
        <v>3.5561926191213011</v>
      </c>
    </row>
    <row r="1343" spans="1:10" x14ac:dyDescent="0.2">
      <c r="A1343" s="5">
        <f>IF(AND(dateA=1,A1342&lt;DataEnd),'iBoxx inputs'!A1347,IF(AND(dateA=2,A1342&lt;DataEnd),'Bank of England inputs'!A1347,IF(dateA=3,A1342+1,IF(dateA=4,WORKDAY(A1342,1,),WORKDAY(A1342,1,holidayQ)))))</f>
        <v>37735</v>
      </c>
      <c r="B1343" s="35">
        <f>MATCH(A1343,'iBoxx inputs'!A:A,0)</f>
        <v>1404</v>
      </c>
      <c r="C1343" s="35">
        <f>MATCH(A1343,'Bank of England inputs'!A:A,0)</f>
        <v>1347</v>
      </c>
      <c r="D1343" s="6">
        <f>IF($A1343&gt;DataEnd,NA(),IFERROR(INDEX('iBoxx inputs'!B:B,MATCH($A1343,'iBoxx inputs'!$A:$A,0)),D1342))</f>
        <v>5.7982834526901303</v>
      </c>
      <c r="E1343" s="6">
        <f>IF($A1343&gt;DataEnd,NA(),IFERROR(INDEX('iBoxx inputs'!C:C,MATCH($A1343,'iBoxx inputs'!$A:$A,0)),E1342))</f>
        <v>6.3611939051887099</v>
      </c>
      <c r="F1343" s="6">
        <f>IF($A1343&gt;DataEnd,NA(),IFERROR(INDEX('Bank of England inputs'!D:D,MATCH($A1343,'Bank of England inputs'!$A:$A,0),0),F1342))</f>
        <v>2.4627158555729833</v>
      </c>
      <c r="H1343" s="5">
        <f t="shared" si="61"/>
        <v>37735</v>
      </c>
      <c r="I1343" s="6">
        <f t="shared" si="62"/>
        <v>6.0797386789394201</v>
      </c>
      <c r="J1343" s="6">
        <f t="shared" si="60"/>
        <v>3.5300868156421306</v>
      </c>
    </row>
    <row r="1344" spans="1:10" x14ac:dyDescent="0.2">
      <c r="A1344" s="5">
        <f>IF(AND(dateA=1,A1343&lt;DataEnd),'iBoxx inputs'!A1348,IF(AND(dateA=2,A1343&lt;DataEnd),'Bank of England inputs'!A1348,IF(dateA=3,A1343+1,IF(dateA=4,WORKDAY(A1343,1,),WORKDAY(A1343,1,holidayQ)))))</f>
        <v>37736</v>
      </c>
      <c r="B1344" s="35">
        <f>MATCH(A1344,'iBoxx inputs'!A:A,0)</f>
        <v>1405</v>
      </c>
      <c r="C1344" s="35">
        <f>MATCH(A1344,'Bank of England inputs'!A:A,0)</f>
        <v>1348</v>
      </c>
      <c r="D1344" s="6">
        <f>IF($A1344&gt;DataEnd,NA(),IFERROR(INDEX('iBoxx inputs'!B:B,MATCH($A1344,'iBoxx inputs'!$A:$A,0)),D1343))</f>
        <v>5.7821767871121201</v>
      </c>
      <c r="E1344" s="6">
        <f>IF($A1344&gt;DataEnd,NA(),IFERROR(INDEX('iBoxx inputs'!C:C,MATCH($A1344,'iBoxx inputs'!$A:$A,0)),E1343))</f>
        <v>6.3269084292959601</v>
      </c>
      <c r="F1344" s="6">
        <f>IF($A1344&gt;DataEnd,NA(),IFERROR(INDEX('Bank of England inputs'!D:D,MATCH($A1344,'Bank of England inputs'!$A:$A,0),0),F1343))</f>
        <v>2.4730127576054972</v>
      </c>
      <c r="H1344" s="5">
        <f t="shared" si="61"/>
        <v>37736</v>
      </c>
      <c r="I1344" s="6">
        <f t="shared" si="62"/>
        <v>6.0545426082040397</v>
      </c>
      <c r="J1344" s="6">
        <f t="shared" si="60"/>
        <v>3.4950956883354811</v>
      </c>
    </row>
    <row r="1345" spans="1:10" x14ac:dyDescent="0.2">
      <c r="A1345" s="5">
        <f>IF(AND(dateA=1,A1344&lt;DataEnd),'iBoxx inputs'!A1349,IF(AND(dateA=2,A1344&lt;DataEnd),'Bank of England inputs'!A1349,IF(dateA=3,A1344+1,IF(dateA=4,WORKDAY(A1344,1,),WORKDAY(A1344,1,holidayQ)))))</f>
        <v>37739</v>
      </c>
      <c r="B1345" s="35">
        <f>MATCH(A1345,'iBoxx inputs'!A:A,0)</f>
        <v>1406</v>
      </c>
      <c r="C1345" s="35">
        <f>MATCH(A1345,'Bank of England inputs'!A:A,0)</f>
        <v>1349</v>
      </c>
      <c r="D1345" s="6">
        <f>IF($A1345&gt;DataEnd,NA(),IFERROR(INDEX('iBoxx inputs'!B:B,MATCH($A1345,'iBoxx inputs'!$A:$A,0)),D1344))</f>
        <v>5.7822321852492999</v>
      </c>
      <c r="E1345" s="6">
        <f>IF($A1345&gt;DataEnd,NA(),IFERROR(INDEX('iBoxx inputs'!C:C,MATCH($A1345,'iBoxx inputs'!$A:$A,0)),E1344))</f>
        <v>6.3285669877399702</v>
      </c>
      <c r="F1345" s="6">
        <f>IF($A1345&gt;DataEnd,NA(),IFERROR(INDEX('Bank of England inputs'!D:D,MATCH($A1345,'Bank of England inputs'!$A:$A,0),0),F1344))</f>
        <v>2.5029446407538458</v>
      </c>
      <c r="H1345" s="5">
        <f t="shared" si="61"/>
        <v>37739</v>
      </c>
      <c r="I1345" s="6">
        <f t="shared" si="62"/>
        <v>6.0553995864946355</v>
      </c>
      <c r="J1345" s="6">
        <f t="shared" si="60"/>
        <v>3.4657101395391354</v>
      </c>
    </row>
    <row r="1346" spans="1:10" x14ac:dyDescent="0.2">
      <c r="A1346" s="5">
        <f>IF(AND(dateA=1,A1345&lt;DataEnd),'iBoxx inputs'!A1350,IF(AND(dateA=2,A1345&lt;DataEnd),'Bank of England inputs'!A1350,IF(dateA=3,A1345+1,IF(dateA=4,WORKDAY(A1345,1,),WORKDAY(A1345,1,holidayQ)))))</f>
        <v>37740</v>
      </c>
      <c r="B1346" s="35">
        <f>MATCH(A1346,'iBoxx inputs'!A:A,0)</f>
        <v>1407</v>
      </c>
      <c r="C1346" s="35">
        <f>MATCH(A1346,'Bank of England inputs'!A:A,0)</f>
        <v>1350</v>
      </c>
      <c r="D1346" s="6">
        <f>IF($A1346&gt;DataEnd,NA(),IFERROR(INDEX('iBoxx inputs'!B:B,MATCH($A1346,'iBoxx inputs'!$A:$A,0)),D1345))</f>
        <v>5.7811533206046501</v>
      </c>
      <c r="E1346" s="6">
        <f>IF($A1346&gt;DataEnd,NA(),IFERROR(INDEX('iBoxx inputs'!C:C,MATCH($A1346,'iBoxx inputs'!$A:$A,0)),E1345))</f>
        <v>6.3255293902328704</v>
      </c>
      <c r="F1346" s="6">
        <f>IF($A1346&gt;DataEnd,NA(),IFERROR(INDEX('Bank of England inputs'!D:D,MATCH($A1346,'Bank of England inputs'!$A:$A,0),0),F1345))</f>
        <v>2.4825826709842014</v>
      </c>
      <c r="H1346" s="5">
        <f t="shared" si="61"/>
        <v>37740</v>
      </c>
      <c r="I1346" s="6">
        <f t="shared" si="62"/>
        <v>6.0533413554187607</v>
      </c>
      <c r="J1346" s="6">
        <f t="shared" si="60"/>
        <v>3.484259072488749</v>
      </c>
    </row>
    <row r="1347" spans="1:10" x14ac:dyDescent="0.2">
      <c r="A1347" s="5">
        <f>IF(AND(dateA=1,A1346&lt;DataEnd),'iBoxx inputs'!A1351,IF(AND(dateA=2,A1346&lt;DataEnd),'Bank of England inputs'!A1351,IF(dateA=3,A1346+1,IF(dateA=4,WORKDAY(A1346,1,),WORKDAY(A1346,1,holidayQ)))))</f>
        <v>37741</v>
      </c>
      <c r="B1347" s="35">
        <f>MATCH(A1347,'iBoxx inputs'!A:A,0)</f>
        <v>1408</v>
      </c>
      <c r="C1347" s="35">
        <f>MATCH(A1347,'Bank of England inputs'!A:A,0)</f>
        <v>1351</v>
      </c>
      <c r="D1347" s="6">
        <f>IF($A1347&gt;DataEnd,NA(),IFERROR(INDEX('iBoxx inputs'!B:B,MATCH($A1347,'iBoxx inputs'!$A:$A,0)),D1346))</f>
        <v>5.7336008007105699</v>
      </c>
      <c r="E1347" s="6">
        <f>IF($A1347&gt;DataEnd,NA(),IFERROR(INDEX('iBoxx inputs'!C:C,MATCH($A1347,'iBoxx inputs'!$A:$A,0)),E1346))</f>
        <v>6.2675396551712801</v>
      </c>
      <c r="F1347" s="6">
        <f>IF($A1347&gt;DataEnd,NA(),IFERROR(INDEX('Bank of England inputs'!D:D,MATCH($A1347,'Bank of England inputs'!$A:$A,0),0),F1346))</f>
        <v>2.4428529382909847</v>
      </c>
      <c r="H1347" s="5">
        <f t="shared" si="61"/>
        <v>37741</v>
      </c>
      <c r="I1347" s="6">
        <f t="shared" si="62"/>
        <v>6.0005702279409245</v>
      </c>
      <c r="J1347" s="6">
        <f t="shared" ref="J1347:J1410" si="63">((1+I1347/100)/(1+F1347/100)-1)*100</f>
        <v>3.4728799399925014</v>
      </c>
    </row>
    <row r="1348" spans="1:10" x14ac:dyDescent="0.2">
      <c r="A1348" s="5">
        <f>IF(AND(dateA=1,A1347&lt;DataEnd),'iBoxx inputs'!A1352,IF(AND(dateA=2,A1347&lt;DataEnd),'Bank of England inputs'!A1352,IF(dateA=3,A1347+1,IF(dateA=4,WORKDAY(A1347,1,),WORKDAY(A1347,1,holidayQ)))))</f>
        <v>37742</v>
      </c>
      <c r="B1348" s="35">
        <f>MATCH(A1348,'iBoxx inputs'!A:A,0)</f>
        <v>1409</v>
      </c>
      <c r="C1348" s="35">
        <f>MATCH(A1348,'Bank of England inputs'!A:A,0)</f>
        <v>1352</v>
      </c>
      <c r="D1348" s="6">
        <f>IF($A1348&gt;DataEnd,NA(),IFERROR(INDEX('iBoxx inputs'!B:B,MATCH($A1348,'iBoxx inputs'!$A:$A,0)),D1347))</f>
        <v>5.6685961102486502</v>
      </c>
      <c r="E1348" s="6">
        <f>IF($A1348&gt;DataEnd,NA(),IFERROR(INDEX('iBoxx inputs'!C:C,MATCH($A1348,'iBoxx inputs'!$A:$A,0)),E1347))</f>
        <v>6.1450368537188602</v>
      </c>
      <c r="F1348" s="6">
        <f>IF($A1348&gt;DataEnd,NA(),IFERROR(INDEX('Bank of England inputs'!D:D,MATCH($A1348,'Bank of England inputs'!$A:$A,0),0),F1347))</f>
        <v>2.4445317101904784</v>
      </c>
      <c r="H1348" s="5">
        <f t="shared" ref="H1348:H1411" si="64">A1348</f>
        <v>37742</v>
      </c>
      <c r="I1348" s="6">
        <f t="shared" ref="I1348:I1411" si="65">(D1348+E1348)/2</f>
        <v>5.9068164819837552</v>
      </c>
      <c r="J1348" s="6">
        <f t="shared" si="63"/>
        <v>3.3796677226148653</v>
      </c>
    </row>
    <row r="1349" spans="1:10" x14ac:dyDescent="0.2">
      <c r="A1349" s="5">
        <f>IF(AND(dateA=1,A1348&lt;DataEnd),'iBoxx inputs'!A1353,IF(AND(dateA=2,A1348&lt;DataEnd),'Bank of England inputs'!A1353,IF(dateA=3,A1348+1,IF(dateA=4,WORKDAY(A1348,1,),WORKDAY(A1348,1,holidayQ)))))</f>
        <v>37743</v>
      </c>
      <c r="B1349" s="35">
        <f>MATCH(A1349,'iBoxx inputs'!A:A,0)</f>
        <v>1410</v>
      </c>
      <c r="C1349" s="35">
        <f>MATCH(A1349,'Bank of England inputs'!A:A,0)</f>
        <v>1353</v>
      </c>
      <c r="D1349" s="6">
        <f>IF($A1349&gt;DataEnd,NA(),IFERROR(INDEX('iBoxx inputs'!B:B,MATCH($A1349,'iBoxx inputs'!$A:$A,0)),D1348))</f>
        <v>5.7203756128684704</v>
      </c>
      <c r="E1349" s="6">
        <f>IF($A1349&gt;DataEnd,NA(),IFERROR(INDEX('iBoxx inputs'!C:C,MATCH($A1349,'iBoxx inputs'!$A:$A,0)),E1348))</f>
        <v>6.1902547975972997</v>
      </c>
      <c r="F1349" s="6">
        <f>IF($A1349&gt;DataEnd,NA(),IFERROR(INDEX('Bank of England inputs'!D:D,MATCH($A1349,'Bank of England inputs'!$A:$A,0),0),F1348))</f>
        <v>2.4526635926616303</v>
      </c>
      <c r="H1349" s="5">
        <f t="shared" si="64"/>
        <v>37743</v>
      </c>
      <c r="I1349" s="6">
        <f t="shared" si="65"/>
        <v>5.9553152052328855</v>
      </c>
      <c r="J1349" s="6">
        <f t="shared" si="63"/>
        <v>3.4187999508703326</v>
      </c>
    </row>
    <row r="1350" spans="1:10" x14ac:dyDescent="0.2">
      <c r="A1350" s="5">
        <f>IF(AND(dateA=1,A1349&lt;DataEnd),'iBoxx inputs'!A1354,IF(AND(dateA=2,A1349&lt;DataEnd),'Bank of England inputs'!A1354,IF(dateA=3,A1349+1,IF(dateA=4,WORKDAY(A1349,1,),WORKDAY(A1349,1,holidayQ)))))</f>
        <v>37747</v>
      </c>
      <c r="B1350" s="35">
        <f>MATCH(A1350,'iBoxx inputs'!A:A,0)</f>
        <v>1412</v>
      </c>
      <c r="C1350" s="35">
        <f>MATCH(A1350,'Bank of England inputs'!A:A,0)</f>
        <v>1354</v>
      </c>
      <c r="D1350" s="6">
        <f>IF($A1350&gt;DataEnd,NA(),IFERROR(INDEX('iBoxx inputs'!B:B,MATCH($A1350,'iBoxx inputs'!$A:$A,0)),D1349))</f>
        <v>5.7227743774209996</v>
      </c>
      <c r="E1350" s="6">
        <f>IF($A1350&gt;DataEnd,NA(),IFERROR(INDEX('iBoxx inputs'!C:C,MATCH($A1350,'iBoxx inputs'!$A:$A,0)),E1349))</f>
        <v>6.1753000371889097</v>
      </c>
      <c r="F1350" s="6">
        <f>IF($A1350&gt;DataEnd,NA(),IFERROR(INDEX('Bank of England inputs'!D:D,MATCH($A1350,'Bank of England inputs'!$A:$A,0),0),F1349))</f>
        <v>2.4426133019423091</v>
      </c>
      <c r="H1350" s="5">
        <f t="shared" si="64"/>
        <v>37747</v>
      </c>
      <c r="I1350" s="6">
        <f t="shared" si="65"/>
        <v>5.9490372073049542</v>
      </c>
      <c r="J1350" s="6">
        <f t="shared" si="63"/>
        <v>3.4228177048038599</v>
      </c>
    </row>
    <row r="1351" spans="1:10" x14ac:dyDescent="0.2">
      <c r="A1351" s="5">
        <f>IF(AND(dateA=1,A1350&lt;DataEnd),'iBoxx inputs'!A1355,IF(AND(dateA=2,A1350&lt;DataEnd),'Bank of England inputs'!A1355,IF(dateA=3,A1350+1,IF(dateA=4,WORKDAY(A1350,1,),WORKDAY(A1350,1,holidayQ)))))</f>
        <v>37748</v>
      </c>
      <c r="B1351" s="35">
        <f>MATCH(A1351,'iBoxx inputs'!A:A,0)</f>
        <v>1413</v>
      </c>
      <c r="C1351" s="35">
        <f>MATCH(A1351,'Bank of England inputs'!A:A,0)</f>
        <v>1355</v>
      </c>
      <c r="D1351" s="6">
        <f>IF($A1351&gt;DataEnd,NA(),IFERROR(INDEX('iBoxx inputs'!B:B,MATCH($A1351,'iBoxx inputs'!$A:$A,0)),D1350))</f>
        <v>5.6517931200682803</v>
      </c>
      <c r="E1351" s="6">
        <f>IF($A1351&gt;DataEnd,NA(),IFERROR(INDEX('iBoxx inputs'!C:C,MATCH($A1351,'iBoxx inputs'!$A:$A,0)),E1350))</f>
        <v>6.0934550989482297</v>
      </c>
      <c r="F1351" s="6">
        <f>IF($A1351&gt;DataEnd,NA(),IFERROR(INDEX('Bank of England inputs'!D:D,MATCH($A1351,'Bank of England inputs'!$A:$A,0),0),F1350))</f>
        <v>2.4045539307095964</v>
      </c>
      <c r="H1351" s="5">
        <f t="shared" si="64"/>
        <v>37748</v>
      </c>
      <c r="I1351" s="6">
        <f t="shared" si="65"/>
        <v>5.872624109508255</v>
      </c>
      <c r="J1351" s="6">
        <f t="shared" si="63"/>
        <v>3.3866366735460618</v>
      </c>
    </row>
    <row r="1352" spans="1:10" x14ac:dyDescent="0.2">
      <c r="A1352" s="5">
        <f>IF(AND(dateA=1,A1351&lt;DataEnd),'iBoxx inputs'!A1356,IF(AND(dateA=2,A1351&lt;DataEnd),'Bank of England inputs'!A1356,IF(dateA=3,A1351+1,IF(dateA=4,WORKDAY(A1351,1,),WORKDAY(A1351,1,holidayQ)))))</f>
        <v>37749</v>
      </c>
      <c r="B1352" s="35">
        <f>MATCH(A1352,'iBoxx inputs'!A:A,0)</f>
        <v>1414</v>
      </c>
      <c r="C1352" s="35">
        <f>MATCH(A1352,'Bank of England inputs'!A:A,0)</f>
        <v>1356</v>
      </c>
      <c r="D1352" s="6">
        <f>IF($A1352&gt;DataEnd,NA(),IFERROR(INDEX('iBoxx inputs'!B:B,MATCH($A1352,'iBoxx inputs'!$A:$A,0)),D1351))</f>
        <v>5.6226248805704699</v>
      </c>
      <c r="E1352" s="6">
        <f>IF($A1352&gt;DataEnd,NA(),IFERROR(INDEX('iBoxx inputs'!C:C,MATCH($A1352,'iBoxx inputs'!$A:$A,0)),E1351))</f>
        <v>6.0751739053132798</v>
      </c>
      <c r="F1352" s="6">
        <f>IF($A1352&gt;DataEnd,NA(),IFERROR(INDEX('Bank of England inputs'!D:D,MATCH($A1352,'Bank of England inputs'!$A:$A,0),0),F1351))</f>
        <v>2.4052621244845751</v>
      </c>
      <c r="H1352" s="5">
        <f t="shared" si="64"/>
        <v>37749</v>
      </c>
      <c r="I1352" s="6">
        <f t="shared" si="65"/>
        <v>5.8488993929418749</v>
      </c>
      <c r="J1352" s="6">
        <f t="shared" si="63"/>
        <v>3.3627542149847534</v>
      </c>
    </row>
    <row r="1353" spans="1:10" x14ac:dyDescent="0.2">
      <c r="A1353" s="5">
        <f>IF(AND(dateA=1,A1352&lt;DataEnd),'iBoxx inputs'!A1357,IF(AND(dateA=2,A1352&lt;DataEnd),'Bank of England inputs'!A1357,IF(dateA=3,A1352+1,IF(dateA=4,WORKDAY(A1352,1,),WORKDAY(A1352,1,holidayQ)))))</f>
        <v>37750</v>
      </c>
      <c r="B1353" s="35">
        <f>MATCH(A1353,'iBoxx inputs'!A:A,0)</f>
        <v>1415</v>
      </c>
      <c r="C1353" s="35">
        <f>MATCH(A1353,'Bank of England inputs'!A:A,0)</f>
        <v>1357</v>
      </c>
      <c r="D1353" s="6">
        <f>IF($A1353&gt;DataEnd,NA(),IFERROR(INDEX('iBoxx inputs'!B:B,MATCH($A1353,'iBoxx inputs'!$A:$A,0)),D1352))</f>
        <v>5.6077120040755997</v>
      </c>
      <c r="E1353" s="6">
        <f>IF($A1353&gt;DataEnd,NA(),IFERROR(INDEX('iBoxx inputs'!C:C,MATCH($A1353,'iBoxx inputs'!$A:$A,0)),E1352))</f>
        <v>6.0795466324113701</v>
      </c>
      <c r="F1353" s="6">
        <f>IF($A1353&gt;DataEnd,NA(),IFERROR(INDEX('Bank of England inputs'!D:D,MATCH($A1353,'Bank of England inputs'!$A:$A,0),0),F1352))</f>
        <v>2.3853931481299773</v>
      </c>
      <c r="H1353" s="5">
        <f t="shared" si="64"/>
        <v>37750</v>
      </c>
      <c r="I1353" s="6">
        <f t="shared" si="65"/>
        <v>5.8436293182434849</v>
      </c>
      <c r="J1353" s="6">
        <f t="shared" si="63"/>
        <v>3.3776655671089451</v>
      </c>
    </row>
    <row r="1354" spans="1:10" x14ac:dyDescent="0.2">
      <c r="A1354" s="5">
        <f>IF(AND(dateA=1,A1353&lt;DataEnd),'iBoxx inputs'!A1358,IF(AND(dateA=2,A1353&lt;DataEnd),'Bank of England inputs'!A1358,IF(dateA=3,A1353+1,IF(dateA=4,WORKDAY(A1353,1,),WORKDAY(A1353,1,holidayQ)))))</f>
        <v>37753</v>
      </c>
      <c r="B1354" s="35">
        <f>MATCH(A1354,'iBoxx inputs'!A:A,0)</f>
        <v>1416</v>
      </c>
      <c r="C1354" s="35">
        <f>MATCH(A1354,'Bank of England inputs'!A:A,0)</f>
        <v>1358</v>
      </c>
      <c r="D1354" s="6">
        <f>IF($A1354&gt;DataEnd,NA(),IFERROR(INDEX('iBoxx inputs'!B:B,MATCH($A1354,'iBoxx inputs'!$A:$A,0)),D1353))</f>
        <v>5.6017198743709802</v>
      </c>
      <c r="E1354" s="6">
        <f>IF($A1354&gt;DataEnd,NA(),IFERROR(INDEX('iBoxx inputs'!C:C,MATCH($A1354,'iBoxx inputs'!$A:$A,0)),E1353))</f>
        <v>6.0656630404805503</v>
      </c>
      <c r="F1354" s="6">
        <f>IF($A1354&gt;DataEnd,NA(),IFERROR(INDEX('Bank of England inputs'!D:D,MATCH($A1354,'Bank of England inputs'!$A:$A,0),0),F1353))</f>
        <v>2.3959151610369211</v>
      </c>
      <c r="H1354" s="5">
        <f t="shared" si="64"/>
        <v>37753</v>
      </c>
      <c r="I1354" s="6">
        <f t="shared" si="65"/>
        <v>5.8336914574257648</v>
      </c>
      <c r="J1354" s="6">
        <f t="shared" si="63"/>
        <v>3.3573373420046071</v>
      </c>
    </row>
    <row r="1355" spans="1:10" x14ac:dyDescent="0.2">
      <c r="A1355" s="5">
        <f>IF(AND(dateA=1,A1354&lt;DataEnd),'iBoxx inputs'!A1359,IF(AND(dateA=2,A1354&lt;DataEnd),'Bank of England inputs'!A1359,IF(dateA=3,A1354+1,IF(dateA=4,WORKDAY(A1354,1,),WORKDAY(A1354,1,holidayQ)))))</f>
        <v>37754</v>
      </c>
      <c r="B1355" s="35">
        <f>MATCH(A1355,'iBoxx inputs'!A:A,0)</f>
        <v>1417</v>
      </c>
      <c r="C1355" s="35">
        <f>MATCH(A1355,'Bank of England inputs'!A:A,0)</f>
        <v>1359</v>
      </c>
      <c r="D1355" s="6">
        <f>IF($A1355&gt;DataEnd,NA(),IFERROR(INDEX('iBoxx inputs'!B:B,MATCH($A1355,'iBoxx inputs'!$A:$A,0)),D1354))</f>
        <v>5.5990046075417803</v>
      </c>
      <c r="E1355" s="6">
        <f>IF($A1355&gt;DataEnd,NA(),IFERROR(INDEX('iBoxx inputs'!C:C,MATCH($A1355,'iBoxx inputs'!$A:$A,0)),E1354))</f>
        <v>6.0603744876159098</v>
      </c>
      <c r="F1355" s="6">
        <f>IF($A1355&gt;DataEnd,NA(),IFERROR(INDEX('Bank of England inputs'!D:D,MATCH($A1355,'Bank of England inputs'!$A:$A,0),0),F1354))</f>
        <v>2.4162655927708387</v>
      </c>
      <c r="H1355" s="5">
        <f t="shared" si="64"/>
        <v>37754</v>
      </c>
      <c r="I1355" s="6">
        <f t="shared" si="65"/>
        <v>5.8296895475788446</v>
      </c>
      <c r="J1355" s="6">
        <f t="shared" si="63"/>
        <v>3.3328924219718337</v>
      </c>
    </row>
    <row r="1356" spans="1:10" x14ac:dyDescent="0.2">
      <c r="A1356" s="5">
        <f>IF(AND(dateA=1,A1355&lt;DataEnd),'iBoxx inputs'!A1360,IF(AND(dateA=2,A1355&lt;DataEnd),'Bank of England inputs'!A1360,IF(dateA=3,A1355+1,IF(dateA=4,WORKDAY(A1355,1,),WORKDAY(A1355,1,holidayQ)))))</f>
        <v>37755</v>
      </c>
      <c r="B1356" s="35">
        <f>MATCH(A1356,'iBoxx inputs'!A:A,0)</f>
        <v>1418</v>
      </c>
      <c r="C1356" s="35">
        <f>MATCH(A1356,'Bank of England inputs'!A:A,0)</f>
        <v>1360</v>
      </c>
      <c r="D1356" s="6">
        <f>IF($A1356&gt;DataEnd,NA(),IFERROR(INDEX('iBoxx inputs'!B:B,MATCH($A1356,'iBoxx inputs'!$A:$A,0)),D1355))</f>
        <v>5.6108694175476499</v>
      </c>
      <c r="E1356" s="6">
        <f>IF($A1356&gt;DataEnd,NA(),IFERROR(INDEX('iBoxx inputs'!C:C,MATCH($A1356,'iBoxx inputs'!$A:$A,0)),E1355))</f>
        <v>6.07019207712277</v>
      </c>
      <c r="F1356" s="6">
        <f>IF($A1356&gt;DataEnd,NA(),IFERROR(INDEX('Bank of England inputs'!D:D,MATCH($A1356,'Bank of England inputs'!$A:$A,0),0),F1355))</f>
        <v>2.3959151610369211</v>
      </c>
      <c r="H1356" s="5">
        <f t="shared" si="64"/>
        <v>37755</v>
      </c>
      <c r="I1356" s="6">
        <f t="shared" si="65"/>
        <v>5.8405307473352099</v>
      </c>
      <c r="J1356" s="6">
        <f t="shared" si="63"/>
        <v>3.3640166024992091</v>
      </c>
    </row>
    <row r="1357" spans="1:10" x14ac:dyDescent="0.2">
      <c r="A1357" s="5">
        <f>IF(AND(dateA=1,A1356&lt;DataEnd),'iBoxx inputs'!A1361,IF(AND(dateA=2,A1356&lt;DataEnd),'Bank of England inputs'!A1361,IF(dateA=3,A1356+1,IF(dateA=4,WORKDAY(A1356,1,),WORKDAY(A1356,1,holidayQ)))))</f>
        <v>37756</v>
      </c>
      <c r="B1357" s="35">
        <f>MATCH(A1357,'iBoxx inputs'!A:A,0)</f>
        <v>1419</v>
      </c>
      <c r="C1357" s="35">
        <f>MATCH(A1357,'Bank of England inputs'!A:A,0)</f>
        <v>1361</v>
      </c>
      <c r="D1357" s="6">
        <f>IF($A1357&gt;DataEnd,NA(),IFERROR(INDEX('iBoxx inputs'!B:B,MATCH($A1357,'iBoxx inputs'!$A:$A,0)),D1356))</f>
        <v>5.5579318297335396</v>
      </c>
      <c r="E1357" s="6">
        <f>IF($A1357&gt;DataEnd,NA(),IFERROR(INDEX('iBoxx inputs'!C:C,MATCH($A1357,'iBoxx inputs'!$A:$A,0)),E1356))</f>
        <v>6.0272166562642697</v>
      </c>
      <c r="F1357" s="6">
        <f>IF($A1357&gt;DataEnd,NA(),IFERROR(INDEX('Bank of England inputs'!D:D,MATCH($A1357,'Bank of England inputs'!$A:$A,0),0),F1356))</f>
        <v>2.3966211570572549</v>
      </c>
      <c r="H1357" s="5">
        <f t="shared" si="64"/>
        <v>37756</v>
      </c>
      <c r="I1357" s="6">
        <f t="shared" si="65"/>
        <v>5.7925742429989047</v>
      </c>
      <c r="J1357" s="6">
        <f t="shared" si="63"/>
        <v>3.3164698674313708</v>
      </c>
    </row>
    <row r="1358" spans="1:10" x14ac:dyDescent="0.2">
      <c r="A1358" s="5">
        <f>IF(AND(dateA=1,A1357&lt;DataEnd),'iBoxx inputs'!A1362,IF(AND(dateA=2,A1357&lt;DataEnd),'Bank of England inputs'!A1362,IF(dateA=3,A1357+1,IF(dateA=4,WORKDAY(A1357,1,),WORKDAY(A1357,1,holidayQ)))))</f>
        <v>37757</v>
      </c>
      <c r="B1358" s="35">
        <f>MATCH(A1358,'iBoxx inputs'!A:A,0)</f>
        <v>1420</v>
      </c>
      <c r="C1358" s="35">
        <f>MATCH(A1358,'Bank of England inputs'!A:A,0)</f>
        <v>1362</v>
      </c>
      <c r="D1358" s="6">
        <f>IF($A1358&gt;DataEnd,NA(),IFERROR(INDEX('iBoxx inputs'!B:B,MATCH($A1358,'iBoxx inputs'!$A:$A,0)),D1357))</f>
        <v>5.5161930202301601</v>
      </c>
      <c r="E1358" s="6">
        <f>IF($A1358&gt;DataEnd,NA(),IFERROR(INDEX('iBoxx inputs'!C:C,MATCH($A1358,'iBoxx inputs'!$A:$A,0)),E1357))</f>
        <v>5.9870194817090301</v>
      </c>
      <c r="F1358" s="6">
        <f>IF($A1358&gt;DataEnd,NA(),IFERROR(INDEX('Bank of England inputs'!D:D,MATCH($A1358,'Bank of England inputs'!$A:$A,0),0),F1357))</f>
        <v>2.3975631325537927</v>
      </c>
      <c r="H1358" s="5">
        <f t="shared" si="64"/>
        <v>37757</v>
      </c>
      <c r="I1358" s="6">
        <f t="shared" si="65"/>
        <v>5.7516062509695951</v>
      </c>
      <c r="J1358" s="6">
        <f t="shared" si="63"/>
        <v>3.2755106819036151</v>
      </c>
    </row>
    <row r="1359" spans="1:10" x14ac:dyDescent="0.2">
      <c r="A1359" s="5">
        <f>IF(AND(dateA=1,A1358&lt;DataEnd),'iBoxx inputs'!A1363,IF(AND(dateA=2,A1358&lt;DataEnd),'Bank of England inputs'!A1363,IF(dateA=3,A1358+1,IF(dateA=4,WORKDAY(A1358,1,),WORKDAY(A1358,1,holidayQ)))))</f>
        <v>37760</v>
      </c>
      <c r="B1359" s="35">
        <f>MATCH(A1359,'iBoxx inputs'!A:A,0)</f>
        <v>1421</v>
      </c>
      <c r="C1359" s="35">
        <f>MATCH(A1359,'Bank of England inputs'!A:A,0)</f>
        <v>1363</v>
      </c>
      <c r="D1359" s="6">
        <f>IF($A1359&gt;DataEnd,NA(),IFERROR(INDEX('iBoxx inputs'!B:B,MATCH($A1359,'iBoxx inputs'!$A:$A,0)),D1358))</f>
        <v>5.4882311602617904</v>
      </c>
      <c r="E1359" s="6">
        <f>IF($A1359&gt;DataEnd,NA(),IFERROR(INDEX('iBoxx inputs'!C:C,MATCH($A1359,'iBoxx inputs'!$A:$A,0)),E1358))</f>
        <v>5.95419830870072</v>
      </c>
      <c r="F1359" s="6">
        <f>IF($A1359&gt;DataEnd,NA(),IFERROR(INDEX('Bank of England inputs'!D:D,MATCH($A1359,'Bank of England inputs'!$A:$A,0),0),F1358))</f>
        <v>2.4186412348835118</v>
      </c>
      <c r="H1359" s="5">
        <f t="shared" si="64"/>
        <v>37760</v>
      </c>
      <c r="I1359" s="6">
        <f t="shared" si="65"/>
        <v>5.7212147344812552</v>
      </c>
      <c r="J1359" s="6">
        <f t="shared" si="63"/>
        <v>3.2245824195458184</v>
      </c>
    </row>
    <row r="1360" spans="1:10" x14ac:dyDescent="0.2">
      <c r="A1360" s="5">
        <f>IF(AND(dateA=1,A1359&lt;DataEnd),'iBoxx inputs'!A1364,IF(AND(dateA=2,A1359&lt;DataEnd),'Bank of England inputs'!A1364,IF(dateA=3,A1359+1,IF(dateA=4,WORKDAY(A1359,1,),WORKDAY(A1359,1,holidayQ)))))</f>
        <v>37761</v>
      </c>
      <c r="B1360" s="35">
        <f>MATCH(A1360,'iBoxx inputs'!A:A,0)</f>
        <v>1422</v>
      </c>
      <c r="C1360" s="35">
        <f>MATCH(A1360,'Bank of England inputs'!A:A,0)</f>
        <v>1364</v>
      </c>
      <c r="D1360" s="6">
        <f>IF($A1360&gt;DataEnd,NA(),IFERROR(INDEX('iBoxx inputs'!B:B,MATCH($A1360,'iBoxx inputs'!$A:$A,0)),D1359))</f>
        <v>5.4845179424863204</v>
      </c>
      <c r="E1360" s="6">
        <f>IF($A1360&gt;DataEnd,NA(),IFERROR(INDEX('iBoxx inputs'!C:C,MATCH($A1360,'iBoxx inputs'!$A:$A,0)),E1359))</f>
        <v>5.9361548980680698</v>
      </c>
      <c r="F1360" s="6">
        <f>IF($A1360&gt;DataEnd,NA(),IFERROR(INDEX('Bank of England inputs'!D:D,MATCH($A1360,'Bank of England inputs'!$A:$A,0),0),F1359))</f>
        <v>2.3992133726647102</v>
      </c>
      <c r="H1360" s="5">
        <f t="shared" si="64"/>
        <v>37761</v>
      </c>
      <c r="I1360" s="6">
        <f t="shared" si="65"/>
        <v>5.7103364202771951</v>
      </c>
      <c r="J1360" s="6">
        <f t="shared" si="63"/>
        <v>3.2335434409658914</v>
      </c>
    </row>
    <row r="1361" spans="1:10" x14ac:dyDescent="0.2">
      <c r="A1361" s="5">
        <f>IF(AND(dateA=1,A1360&lt;DataEnd),'iBoxx inputs'!A1365,IF(AND(dateA=2,A1360&lt;DataEnd),'Bank of England inputs'!A1365,IF(dateA=3,A1360+1,IF(dateA=4,WORKDAY(A1360,1,),WORKDAY(A1360,1,holidayQ)))))</f>
        <v>37762</v>
      </c>
      <c r="B1361" s="35">
        <f>MATCH(A1361,'iBoxx inputs'!A:A,0)</f>
        <v>1423</v>
      </c>
      <c r="C1361" s="35">
        <f>MATCH(A1361,'Bank of England inputs'!A:A,0)</f>
        <v>1365</v>
      </c>
      <c r="D1361" s="6">
        <f>IF($A1361&gt;DataEnd,NA(),IFERROR(INDEX('iBoxx inputs'!B:B,MATCH($A1361,'iBoxx inputs'!$A:$A,0)),D1360))</f>
        <v>5.44812940666597</v>
      </c>
      <c r="E1361" s="6">
        <f>IF($A1361&gt;DataEnd,NA(),IFERROR(INDEX('iBoxx inputs'!C:C,MATCH($A1361,'iBoxx inputs'!$A:$A,0)),E1360))</f>
        <v>5.9054732056969401</v>
      </c>
      <c r="F1361" s="6">
        <f>IF($A1361&gt;DataEnd,NA(),IFERROR(INDEX('Bank of England inputs'!D:D,MATCH($A1361,'Bank of England inputs'!$A:$A,0),0),F1360))</f>
        <v>2.3594180102241236</v>
      </c>
      <c r="H1361" s="5">
        <f t="shared" si="64"/>
        <v>37762</v>
      </c>
      <c r="I1361" s="6">
        <f t="shared" si="65"/>
        <v>5.6768013061814546</v>
      </c>
      <c r="J1361" s="6">
        <f t="shared" si="63"/>
        <v>3.2409165277062835</v>
      </c>
    </row>
    <row r="1362" spans="1:10" x14ac:dyDescent="0.2">
      <c r="A1362" s="5">
        <f>IF(AND(dateA=1,A1361&lt;DataEnd),'iBoxx inputs'!A1366,IF(AND(dateA=2,A1361&lt;DataEnd),'Bank of England inputs'!A1366,IF(dateA=3,A1361+1,IF(dateA=4,WORKDAY(A1361,1,),WORKDAY(A1361,1,holidayQ)))))</f>
        <v>37763</v>
      </c>
      <c r="B1362" s="35">
        <f>MATCH(A1362,'iBoxx inputs'!A:A,0)</f>
        <v>1424</v>
      </c>
      <c r="C1362" s="35">
        <f>MATCH(A1362,'Bank of England inputs'!A:A,0)</f>
        <v>1366</v>
      </c>
      <c r="D1362" s="6">
        <f>IF($A1362&gt;DataEnd,NA(),IFERROR(INDEX('iBoxx inputs'!B:B,MATCH($A1362,'iBoxx inputs'!$A:$A,0)),D1361))</f>
        <v>5.4462847045394698</v>
      </c>
      <c r="E1362" s="6">
        <f>IF($A1362&gt;DataEnd,NA(),IFERROR(INDEX('iBoxx inputs'!C:C,MATCH($A1362,'iBoxx inputs'!$A:$A,0)),E1361))</f>
        <v>5.8880005193979601</v>
      </c>
      <c r="F1362" s="6">
        <f>IF($A1362&gt;DataEnd,NA(),IFERROR(INDEX('Bank of England inputs'!D:D,MATCH($A1362,'Bank of England inputs'!$A:$A,0),0),F1361))</f>
        <v>2.3495871018481829</v>
      </c>
      <c r="H1362" s="5">
        <f t="shared" si="64"/>
        <v>37763</v>
      </c>
      <c r="I1362" s="6">
        <f t="shared" si="65"/>
        <v>5.6671426119687149</v>
      </c>
      <c r="J1362" s="6">
        <f t="shared" si="63"/>
        <v>3.241396085769499</v>
      </c>
    </row>
    <row r="1363" spans="1:10" x14ac:dyDescent="0.2">
      <c r="A1363" s="5">
        <f>IF(AND(dateA=1,A1362&lt;DataEnd),'iBoxx inputs'!A1367,IF(AND(dateA=2,A1362&lt;DataEnd),'Bank of England inputs'!A1367,IF(dateA=3,A1362+1,IF(dateA=4,WORKDAY(A1362,1,),WORKDAY(A1362,1,holidayQ)))))</f>
        <v>37764</v>
      </c>
      <c r="B1363" s="35">
        <f>MATCH(A1363,'iBoxx inputs'!A:A,0)</f>
        <v>1425</v>
      </c>
      <c r="C1363" s="35">
        <f>MATCH(A1363,'Bank of England inputs'!A:A,0)</f>
        <v>1367</v>
      </c>
      <c r="D1363" s="6">
        <f>IF($A1363&gt;DataEnd,NA(),IFERROR(INDEX('iBoxx inputs'!B:B,MATCH($A1363,'iBoxx inputs'!$A:$A,0)),D1362))</f>
        <v>5.4077153566550997</v>
      </c>
      <c r="E1363" s="6">
        <f>IF($A1363&gt;DataEnd,NA(),IFERROR(INDEX('iBoxx inputs'!C:C,MATCH($A1363,'iBoxx inputs'!$A:$A,0)),E1362))</f>
        <v>5.8490012047063198</v>
      </c>
      <c r="F1363" s="6">
        <f>IF($A1363&gt;DataEnd,NA(),IFERROR(INDEX('Bank of England inputs'!D:D,MATCH($A1363,'Bank of England inputs'!$A:$A,0),0),F1362))</f>
        <v>2.3306126462779186</v>
      </c>
      <c r="H1363" s="5">
        <f t="shared" si="64"/>
        <v>37764</v>
      </c>
      <c r="I1363" s="6">
        <f t="shared" si="65"/>
        <v>5.6283582806807093</v>
      </c>
      <c r="J1363" s="6">
        <f t="shared" si="63"/>
        <v>3.2226384159371513</v>
      </c>
    </row>
    <row r="1364" spans="1:10" x14ac:dyDescent="0.2">
      <c r="A1364" s="5">
        <f>IF(AND(dateA=1,A1363&lt;DataEnd),'iBoxx inputs'!A1368,IF(AND(dateA=2,A1363&lt;DataEnd),'Bank of England inputs'!A1368,IF(dateA=3,A1363+1,IF(dateA=4,WORKDAY(A1363,1,),WORKDAY(A1363,1,holidayQ)))))</f>
        <v>37768</v>
      </c>
      <c r="B1364" s="35">
        <f>MATCH(A1364,'iBoxx inputs'!A:A,0)</f>
        <v>1426</v>
      </c>
      <c r="C1364" s="35">
        <f>MATCH(A1364,'Bank of England inputs'!A:A,0)</f>
        <v>1368</v>
      </c>
      <c r="D1364" s="6">
        <f>IF($A1364&gt;DataEnd,NA(),IFERROR(INDEX('iBoxx inputs'!B:B,MATCH($A1364,'iBoxx inputs'!$A:$A,0)),D1363))</f>
        <v>5.4190264723020398</v>
      </c>
      <c r="E1364" s="6">
        <f>IF($A1364&gt;DataEnd,NA(),IFERROR(INDEX('iBoxx inputs'!C:C,MATCH($A1364,'iBoxx inputs'!$A:$A,0)),E1363))</f>
        <v>5.8557200626737602</v>
      </c>
      <c r="F1364" s="6">
        <f>IF($A1364&gt;DataEnd,NA(),IFERROR(INDEX('Bank of England inputs'!D:D,MATCH($A1364,'Bank of England inputs'!$A:$A,0),0),F1363))</f>
        <v>2.33998623537508</v>
      </c>
      <c r="H1364" s="5">
        <f t="shared" si="64"/>
        <v>37768</v>
      </c>
      <c r="I1364" s="6">
        <f t="shared" si="65"/>
        <v>5.6373732674879005</v>
      </c>
      <c r="J1364" s="6">
        <f t="shared" si="63"/>
        <v>3.2219928430799794</v>
      </c>
    </row>
    <row r="1365" spans="1:10" x14ac:dyDescent="0.2">
      <c r="A1365" s="5">
        <f>IF(AND(dateA=1,A1364&lt;DataEnd),'iBoxx inputs'!A1369,IF(AND(dateA=2,A1364&lt;DataEnd),'Bank of England inputs'!A1369,IF(dateA=3,A1364+1,IF(dateA=4,WORKDAY(A1364,1,),WORKDAY(A1364,1,holidayQ)))))</f>
        <v>37769</v>
      </c>
      <c r="B1365" s="35">
        <f>MATCH(A1365,'iBoxx inputs'!A:A,0)</f>
        <v>1427</v>
      </c>
      <c r="C1365" s="35">
        <f>MATCH(A1365,'Bank of England inputs'!A:A,0)</f>
        <v>1369</v>
      </c>
      <c r="D1365" s="6">
        <f>IF($A1365&gt;DataEnd,NA(),IFERROR(INDEX('iBoxx inputs'!B:B,MATCH($A1365,'iBoxx inputs'!$A:$A,0)),D1364))</f>
        <v>5.5288235474412204</v>
      </c>
      <c r="E1365" s="6">
        <f>IF($A1365&gt;DataEnd,NA(),IFERROR(INDEX('iBoxx inputs'!C:C,MATCH($A1365,'iBoxx inputs'!$A:$A,0)),E1364))</f>
        <v>5.9635175010103003</v>
      </c>
      <c r="F1365" s="6">
        <f>IF($A1365&gt;DataEnd,NA(),IFERROR(INDEX('Bank of England inputs'!D:D,MATCH($A1365,'Bank of England inputs'!$A:$A,0),0),F1364))</f>
        <v>2.3577954612437502</v>
      </c>
      <c r="H1365" s="5">
        <f t="shared" si="64"/>
        <v>37769</v>
      </c>
      <c r="I1365" s="6">
        <f t="shared" si="65"/>
        <v>5.7461705242257608</v>
      </c>
      <c r="J1365" s="6">
        <f t="shared" si="63"/>
        <v>3.3103243848828123</v>
      </c>
    </row>
    <row r="1366" spans="1:10" x14ac:dyDescent="0.2">
      <c r="A1366" s="5">
        <f>IF(AND(dateA=1,A1365&lt;DataEnd),'iBoxx inputs'!A1370,IF(AND(dateA=2,A1365&lt;DataEnd),'Bank of England inputs'!A1370,IF(dateA=3,A1365+1,IF(dateA=4,WORKDAY(A1365,1,),WORKDAY(A1365,1,holidayQ)))))</f>
        <v>37770</v>
      </c>
      <c r="B1366" s="35">
        <f>MATCH(A1366,'iBoxx inputs'!A:A,0)</f>
        <v>1428</v>
      </c>
      <c r="C1366" s="35">
        <f>MATCH(A1366,'Bank of England inputs'!A:A,0)</f>
        <v>1370</v>
      </c>
      <c r="D1366" s="6">
        <f>IF($A1366&gt;DataEnd,NA(),IFERROR(INDEX('iBoxx inputs'!B:B,MATCH($A1366,'iBoxx inputs'!$A:$A,0)),D1365))</f>
        <v>5.4699111855786899</v>
      </c>
      <c r="E1366" s="6">
        <f>IF($A1366&gt;DataEnd,NA(),IFERROR(INDEX('iBoxx inputs'!C:C,MATCH($A1366,'iBoxx inputs'!$A:$A,0)),E1365))</f>
        <v>5.9079676042905902</v>
      </c>
      <c r="F1366" s="6">
        <f>IF($A1366&gt;DataEnd,NA(),IFERROR(INDEX('Bank of England inputs'!D:D,MATCH($A1366,'Bank of England inputs'!$A:$A,0),0),F1365))</f>
        <v>2.3591860808021003</v>
      </c>
      <c r="H1366" s="5">
        <f t="shared" si="64"/>
        <v>37770</v>
      </c>
      <c r="I1366" s="6">
        <f t="shared" si="65"/>
        <v>5.6889393949346401</v>
      </c>
      <c r="J1366" s="6">
        <f t="shared" si="63"/>
        <v>3.2530087837002286</v>
      </c>
    </row>
    <row r="1367" spans="1:10" x14ac:dyDescent="0.2">
      <c r="A1367" s="5">
        <f>IF(AND(dateA=1,A1366&lt;DataEnd),'iBoxx inputs'!A1371,IF(AND(dateA=2,A1366&lt;DataEnd),'Bank of England inputs'!A1371,IF(dateA=3,A1366+1,IF(dateA=4,WORKDAY(A1366,1,),WORKDAY(A1366,1,holidayQ)))))</f>
        <v>37771</v>
      </c>
      <c r="B1367" s="35">
        <f>MATCH(A1367,'iBoxx inputs'!A:A,0)</f>
        <v>1429</v>
      </c>
      <c r="C1367" s="35">
        <f>MATCH(A1367,'Bank of England inputs'!A:A,0)</f>
        <v>1371</v>
      </c>
      <c r="D1367" s="6">
        <f>IF($A1367&gt;DataEnd,NA(),IFERROR(INDEX('iBoxx inputs'!B:B,MATCH($A1367,'iBoxx inputs'!$A:$A,0)),D1366))</f>
        <v>5.51100852543345</v>
      </c>
      <c r="E1367" s="6">
        <f>IF($A1367&gt;DataEnd,NA(),IFERROR(INDEX('iBoxx inputs'!C:C,MATCH($A1367,'iBoxx inputs'!$A:$A,0)),E1366))</f>
        <v>5.9342387861269001</v>
      </c>
      <c r="F1367" s="6">
        <f>IF($A1367&gt;DataEnd,NA(),IFERROR(INDEX('Bank of England inputs'!D:D,MATCH($A1367,'Bank of England inputs'!$A:$A,0),0),F1366))</f>
        <v>2.3886759068121544</v>
      </c>
      <c r="H1367" s="5">
        <f t="shared" si="64"/>
        <v>37771</v>
      </c>
      <c r="I1367" s="6">
        <f t="shared" si="65"/>
        <v>5.7226236557801755</v>
      </c>
      <c r="J1367" s="6">
        <f t="shared" si="63"/>
        <v>3.2561684380042033</v>
      </c>
    </row>
    <row r="1368" spans="1:10" x14ac:dyDescent="0.2">
      <c r="A1368" s="5">
        <f>IF(AND(dateA=1,A1367&lt;DataEnd),'iBoxx inputs'!A1372,IF(AND(dateA=2,A1367&lt;DataEnd),'Bank of England inputs'!A1372,IF(dateA=3,A1367+1,IF(dateA=4,WORKDAY(A1367,1,),WORKDAY(A1367,1,holidayQ)))))</f>
        <v>37774</v>
      </c>
      <c r="B1368" s="35">
        <f>MATCH(A1368,'iBoxx inputs'!A:A,0)</f>
        <v>1431</v>
      </c>
      <c r="C1368" s="35">
        <f>MATCH(A1368,'Bank of England inputs'!A:A,0)</f>
        <v>1372</v>
      </c>
      <c r="D1368" s="6">
        <f>IF($A1368&gt;DataEnd,NA(),IFERROR(INDEX('iBoxx inputs'!B:B,MATCH($A1368,'iBoxx inputs'!$A:$A,0)),D1367))</f>
        <v>5.5359220238523701</v>
      </c>
      <c r="E1368" s="6">
        <f>IF($A1368&gt;DataEnd,NA(),IFERROR(INDEX('iBoxx inputs'!C:C,MATCH($A1368,'iBoxx inputs'!$A:$A,0)),E1367))</f>
        <v>5.9354937966343604</v>
      </c>
      <c r="F1368" s="6">
        <f>IF($A1368&gt;DataEnd,NA(),IFERROR(INDEX('Bank of England inputs'!D:D,MATCH($A1368,'Bank of England inputs'!$A:$A,0),0),F1367))</f>
        <v>2.4279956748255227</v>
      </c>
      <c r="H1368" s="5">
        <f t="shared" si="64"/>
        <v>37774</v>
      </c>
      <c r="I1368" s="6">
        <f t="shared" si="65"/>
        <v>5.7357079102433648</v>
      </c>
      <c r="J1368" s="6">
        <f t="shared" si="63"/>
        <v>3.2293048532539004</v>
      </c>
    </row>
    <row r="1369" spans="1:10" x14ac:dyDescent="0.2">
      <c r="A1369" s="5">
        <f>IF(AND(dateA=1,A1368&lt;DataEnd),'iBoxx inputs'!A1373,IF(AND(dateA=2,A1368&lt;DataEnd),'Bank of England inputs'!A1373,IF(dateA=3,A1368+1,IF(dateA=4,WORKDAY(A1368,1,),WORKDAY(A1368,1,holidayQ)))))</f>
        <v>37775</v>
      </c>
      <c r="B1369" s="35">
        <f>MATCH(A1369,'iBoxx inputs'!A:A,0)</f>
        <v>1432</v>
      </c>
      <c r="C1369" s="35">
        <f>MATCH(A1369,'Bank of England inputs'!A:A,0)</f>
        <v>1373</v>
      </c>
      <c r="D1369" s="6">
        <f>IF($A1369&gt;DataEnd,NA(),IFERROR(INDEX('iBoxx inputs'!B:B,MATCH($A1369,'iBoxx inputs'!$A:$A,0)),D1368))</f>
        <v>5.4692680928179502</v>
      </c>
      <c r="E1369" s="6">
        <f>IF($A1369&gt;DataEnd,NA(),IFERROR(INDEX('iBoxx inputs'!C:C,MATCH($A1369,'iBoxx inputs'!$A:$A,0)),E1368))</f>
        <v>5.8664255300149604</v>
      </c>
      <c r="F1369" s="6">
        <f>IF($A1369&gt;DataEnd,NA(),IFERROR(INDEX('Bank of England inputs'!D:D,MATCH($A1369,'Bank of England inputs'!$A:$A,0),0),F1368))</f>
        <v>2.3797816894483237</v>
      </c>
      <c r="H1369" s="5">
        <f t="shared" si="64"/>
        <v>37775</v>
      </c>
      <c r="I1369" s="6">
        <f t="shared" si="65"/>
        <v>5.6678468114164549</v>
      </c>
      <c r="J1369" s="6">
        <f t="shared" si="63"/>
        <v>3.2116352151852823</v>
      </c>
    </row>
    <row r="1370" spans="1:10" x14ac:dyDescent="0.2">
      <c r="A1370" s="5">
        <f>IF(AND(dateA=1,A1369&lt;DataEnd),'iBoxx inputs'!A1374,IF(AND(dateA=2,A1369&lt;DataEnd),'Bank of England inputs'!A1374,IF(dateA=3,A1369+1,IF(dateA=4,WORKDAY(A1369,1,),WORKDAY(A1369,1,holidayQ)))))</f>
        <v>37776</v>
      </c>
      <c r="B1370" s="35">
        <f>MATCH(A1370,'iBoxx inputs'!A:A,0)</f>
        <v>1433</v>
      </c>
      <c r="C1370" s="35">
        <f>MATCH(A1370,'Bank of England inputs'!A:A,0)</f>
        <v>1374</v>
      </c>
      <c r="D1370" s="6">
        <f>IF($A1370&gt;DataEnd,NA(),IFERROR(INDEX('iBoxx inputs'!B:B,MATCH($A1370,'iBoxx inputs'!$A:$A,0)),D1369))</f>
        <v>5.502290062138</v>
      </c>
      <c r="E1370" s="6">
        <f>IF($A1370&gt;DataEnd,NA(),IFERROR(INDEX('iBoxx inputs'!C:C,MATCH($A1370,'iBoxx inputs'!$A:$A,0)),E1369))</f>
        <v>5.8991176335752602</v>
      </c>
      <c r="F1370" s="6">
        <f>IF($A1370&gt;DataEnd,NA(),IFERROR(INDEX('Bank of England inputs'!D:D,MATCH($A1370,'Bank of England inputs'!$A:$A,0),0),F1369))</f>
        <v>2.4191169239846877</v>
      </c>
      <c r="H1370" s="5">
        <f t="shared" si="64"/>
        <v>37776</v>
      </c>
      <c r="I1370" s="6">
        <f t="shared" si="65"/>
        <v>5.7007038478566301</v>
      </c>
      <c r="J1370" s="6">
        <f t="shared" si="63"/>
        <v>3.2040765654204328</v>
      </c>
    </row>
    <row r="1371" spans="1:10" x14ac:dyDescent="0.2">
      <c r="A1371" s="5">
        <f>IF(AND(dateA=1,A1370&lt;DataEnd),'iBoxx inputs'!A1375,IF(AND(dateA=2,A1370&lt;DataEnd),'Bank of England inputs'!A1375,IF(dateA=3,A1370+1,IF(dateA=4,WORKDAY(A1370,1,),WORKDAY(A1370,1,holidayQ)))))</f>
        <v>37777</v>
      </c>
      <c r="B1371" s="35">
        <f>MATCH(A1371,'iBoxx inputs'!A:A,0)</f>
        <v>1434</v>
      </c>
      <c r="C1371" s="35">
        <f>MATCH(A1371,'Bank of England inputs'!A:A,0)</f>
        <v>1375</v>
      </c>
      <c r="D1371" s="6">
        <f>IF($A1371&gt;DataEnd,NA(),IFERROR(INDEX('iBoxx inputs'!B:B,MATCH($A1371,'iBoxx inputs'!$A:$A,0)),D1370))</f>
        <v>5.4299162350347503</v>
      </c>
      <c r="E1371" s="6">
        <f>IF($A1371&gt;DataEnd,NA(),IFERROR(INDEX('iBoxx inputs'!C:C,MATCH($A1371,'iBoxx inputs'!$A:$A,0)),E1370))</f>
        <v>5.8235750394457098</v>
      </c>
      <c r="F1371" s="6">
        <f>IF($A1371&gt;DataEnd,NA(),IFERROR(INDEX('Bank of England inputs'!D:D,MATCH($A1371,'Bank of England inputs'!$A:$A,0),0),F1370))</f>
        <v>2.4205451146315005</v>
      </c>
      <c r="H1371" s="5">
        <f t="shared" si="64"/>
        <v>37777</v>
      </c>
      <c r="I1371" s="6">
        <f t="shared" si="65"/>
        <v>5.62674563724023</v>
      </c>
      <c r="J1371" s="6">
        <f t="shared" si="63"/>
        <v>3.1304271218438373</v>
      </c>
    </row>
    <row r="1372" spans="1:10" x14ac:dyDescent="0.2">
      <c r="A1372" s="5">
        <f>IF(AND(dateA=1,A1371&lt;DataEnd),'iBoxx inputs'!A1376,IF(AND(dateA=2,A1371&lt;DataEnd),'Bank of England inputs'!A1376,IF(dateA=3,A1371+1,IF(dateA=4,WORKDAY(A1371,1,),WORKDAY(A1371,1,holidayQ)))))</f>
        <v>37778</v>
      </c>
      <c r="B1372" s="35">
        <f>MATCH(A1372,'iBoxx inputs'!A:A,0)</f>
        <v>1435</v>
      </c>
      <c r="C1372" s="35">
        <f>MATCH(A1372,'Bank of England inputs'!A:A,0)</f>
        <v>1376</v>
      </c>
      <c r="D1372" s="6">
        <f>IF($A1372&gt;DataEnd,NA(),IFERROR(INDEX('iBoxx inputs'!B:B,MATCH($A1372,'iBoxx inputs'!$A:$A,0)),D1371))</f>
        <v>5.50180223038309</v>
      </c>
      <c r="E1372" s="6">
        <f>IF($A1372&gt;DataEnd,NA(),IFERROR(INDEX('iBoxx inputs'!C:C,MATCH($A1372,'iBoxx inputs'!$A:$A,0)),E1371))</f>
        <v>5.8862611631217199</v>
      </c>
      <c r="F1372" s="6">
        <f>IF($A1372&gt;DataEnd,NA(),IFERROR(INDEX('Bank of England inputs'!D:D,MATCH($A1372,'Bank of England inputs'!$A:$A,0),0),F1371))</f>
        <v>2.4491000295072451</v>
      </c>
      <c r="H1372" s="5">
        <f t="shared" si="64"/>
        <v>37778</v>
      </c>
      <c r="I1372" s="6">
        <f t="shared" si="65"/>
        <v>5.6940316967524049</v>
      </c>
      <c r="J1372" s="6">
        <f t="shared" si="63"/>
        <v>3.1673598560754135</v>
      </c>
    </row>
    <row r="1373" spans="1:10" x14ac:dyDescent="0.2">
      <c r="A1373" s="5">
        <f>IF(AND(dateA=1,A1372&lt;DataEnd),'iBoxx inputs'!A1377,IF(AND(dateA=2,A1372&lt;DataEnd),'Bank of England inputs'!A1377,IF(dateA=3,A1372+1,IF(dateA=4,WORKDAY(A1372,1,),WORKDAY(A1372,1,holidayQ)))))</f>
        <v>37781</v>
      </c>
      <c r="B1373" s="35">
        <f>MATCH(A1373,'iBoxx inputs'!A:A,0)</f>
        <v>1436</v>
      </c>
      <c r="C1373" s="35">
        <f>MATCH(A1373,'Bank of England inputs'!A:A,0)</f>
        <v>1377</v>
      </c>
      <c r="D1373" s="6">
        <f>IF($A1373&gt;DataEnd,NA(),IFERROR(INDEX('iBoxx inputs'!B:B,MATCH($A1373,'iBoxx inputs'!$A:$A,0)),D1372))</f>
        <v>5.3974089702036503</v>
      </c>
      <c r="E1373" s="6">
        <f>IF($A1373&gt;DataEnd,NA(),IFERROR(INDEX('iBoxx inputs'!C:C,MATCH($A1373,'iBoxx inputs'!$A:$A,0)),E1372))</f>
        <v>5.7823714394830104</v>
      </c>
      <c r="F1373" s="6">
        <f>IF($A1373&gt;DataEnd,NA(),IFERROR(INDEX('Bank of England inputs'!D:D,MATCH($A1373,'Bank of England inputs'!$A:$A,0),0),F1372))</f>
        <v>2.4414254774561828</v>
      </c>
      <c r="H1373" s="5">
        <f t="shared" si="64"/>
        <v>37781</v>
      </c>
      <c r="I1373" s="6">
        <f t="shared" si="65"/>
        <v>5.5898902048433303</v>
      </c>
      <c r="J1373" s="6">
        <f t="shared" si="63"/>
        <v>3.0734292428213239</v>
      </c>
    </row>
    <row r="1374" spans="1:10" x14ac:dyDescent="0.2">
      <c r="A1374" s="5">
        <f>IF(AND(dateA=1,A1373&lt;DataEnd),'iBoxx inputs'!A1378,IF(AND(dateA=2,A1373&lt;DataEnd),'Bank of England inputs'!A1378,IF(dateA=3,A1373+1,IF(dateA=4,WORKDAY(A1373,1,),WORKDAY(A1373,1,holidayQ)))))</f>
        <v>37782</v>
      </c>
      <c r="B1374" s="35">
        <f>MATCH(A1374,'iBoxx inputs'!A:A,0)</f>
        <v>1437</v>
      </c>
      <c r="C1374" s="35">
        <f>MATCH(A1374,'Bank of England inputs'!A:A,0)</f>
        <v>1378</v>
      </c>
      <c r="D1374" s="6">
        <f>IF($A1374&gt;DataEnd,NA(),IFERROR(INDEX('iBoxx inputs'!B:B,MATCH($A1374,'iBoxx inputs'!$A:$A,0)),D1373))</f>
        <v>5.4051688305307</v>
      </c>
      <c r="E1374" s="6">
        <f>IF($A1374&gt;DataEnd,NA(),IFERROR(INDEX('iBoxx inputs'!C:C,MATCH($A1374,'iBoxx inputs'!$A:$A,0)),E1373))</f>
        <v>5.7723197010936698</v>
      </c>
      <c r="F1374" s="6">
        <f>IF($A1374&gt;DataEnd,NA(),IFERROR(INDEX('Bank of England inputs'!D:D,MATCH($A1374,'Bank of England inputs'!$A:$A,0),0),F1373))</f>
        <v>2.4318204194151871</v>
      </c>
      <c r="H1374" s="5">
        <f t="shared" si="64"/>
        <v>37782</v>
      </c>
      <c r="I1374" s="6">
        <f t="shared" si="65"/>
        <v>5.5887442658121849</v>
      </c>
      <c r="J1374" s="6">
        <f t="shared" si="63"/>
        <v>3.081975731243225</v>
      </c>
    </row>
    <row r="1375" spans="1:10" x14ac:dyDescent="0.2">
      <c r="A1375" s="5">
        <f>IF(AND(dateA=1,A1374&lt;DataEnd),'iBoxx inputs'!A1379,IF(AND(dateA=2,A1374&lt;DataEnd),'Bank of England inputs'!A1379,IF(dateA=3,A1374+1,IF(dateA=4,WORKDAY(A1374,1,),WORKDAY(A1374,1,holidayQ)))))</f>
        <v>37783</v>
      </c>
      <c r="B1375" s="35">
        <f>MATCH(A1375,'iBoxx inputs'!A:A,0)</f>
        <v>1438</v>
      </c>
      <c r="C1375" s="35">
        <f>MATCH(A1375,'Bank of England inputs'!A:A,0)</f>
        <v>1379</v>
      </c>
      <c r="D1375" s="6">
        <f>IF($A1375&gt;DataEnd,NA(),IFERROR(INDEX('iBoxx inputs'!B:B,MATCH($A1375,'iBoxx inputs'!$A:$A,0)),D1374))</f>
        <v>5.40482095549193</v>
      </c>
      <c r="E1375" s="6">
        <f>IF($A1375&gt;DataEnd,NA(),IFERROR(INDEX('iBoxx inputs'!C:C,MATCH($A1375,'iBoxx inputs'!$A:$A,0)),E1374))</f>
        <v>5.75854374899866</v>
      </c>
      <c r="F1375" s="6">
        <f>IF($A1375&gt;DataEnd,NA(),IFERROR(INDEX('Bank of England inputs'!D:D,MATCH($A1375,'Bank of England inputs'!$A:$A,0),0),F1374))</f>
        <v>2.3922031896042473</v>
      </c>
      <c r="H1375" s="5">
        <f t="shared" si="64"/>
        <v>37783</v>
      </c>
      <c r="I1375" s="6">
        <f t="shared" si="65"/>
        <v>5.581682352245295</v>
      </c>
      <c r="J1375" s="6">
        <f t="shared" si="63"/>
        <v>3.1149629203064855</v>
      </c>
    </row>
    <row r="1376" spans="1:10" x14ac:dyDescent="0.2">
      <c r="A1376" s="5">
        <f>IF(AND(dateA=1,A1375&lt;DataEnd),'iBoxx inputs'!A1380,IF(AND(dateA=2,A1375&lt;DataEnd),'Bank of England inputs'!A1380,IF(dateA=3,A1375+1,IF(dateA=4,WORKDAY(A1375,1,),WORKDAY(A1375,1,holidayQ)))))</f>
        <v>37784</v>
      </c>
      <c r="B1376" s="35">
        <f>MATCH(A1376,'iBoxx inputs'!A:A,0)</f>
        <v>1439</v>
      </c>
      <c r="C1376" s="35">
        <f>MATCH(A1376,'Bank of England inputs'!A:A,0)</f>
        <v>1380</v>
      </c>
      <c r="D1376" s="6">
        <f>IF($A1376&gt;DataEnd,NA(),IFERROR(INDEX('iBoxx inputs'!B:B,MATCH($A1376,'iBoxx inputs'!$A:$A,0)),D1375))</f>
        <v>5.4032111976540502</v>
      </c>
      <c r="E1376" s="6">
        <f>IF($A1376&gt;DataEnd,NA(),IFERROR(INDEX('iBoxx inputs'!C:C,MATCH($A1376,'iBoxx inputs'!$A:$A,0)),E1375))</f>
        <v>5.7527805682748303</v>
      </c>
      <c r="F1376" s="6">
        <f>IF($A1376&gt;DataEnd,NA(),IFERROR(INDEX('Bank of England inputs'!D:D,MATCH($A1376,'Bank of England inputs'!$A:$A,0),0),F1375))</f>
        <v>2.4219749926159162</v>
      </c>
      <c r="H1376" s="5">
        <f t="shared" si="64"/>
        <v>37784</v>
      </c>
      <c r="I1376" s="6">
        <f t="shared" si="65"/>
        <v>5.5779958829644407</v>
      </c>
      <c r="J1376" s="6">
        <f t="shared" si="63"/>
        <v>3.0813903857800584</v>
      </c>
    </row>
    <row r="1377" spans="1:10" x14ac:dyDescent="0.2">
      <c r="A1377" s="5">
        <f>IF(AND(dateA=1,A1376&lt;DataEnd),'iBoxx inputs'!A1381,IF(AND(dateA=2,A1376&lt;DataEnd),'Bank of England inputs'!A1381,IF(dateA=3,A1376+1,IF(dateA=4,WORKDAY(A1376,1,),WORKDAY(A1376,1,holidayQ)))))</f>
        <v>37785</v>
      </c>
      <c r="B1377" s="35">
        <f>MATCH(A1377,'iBoxx inputs'!A:A,0)</f>
        <v>1440</v>
      </c>
      <c r="C1377" s="35">
        <f>MATCH(A1377,'Bank of England inputs'!A:A,0)</f>
        <v>1381</v>
      </c>
      <c r="D1377" s="6">
        <f>IF($A1377&gt;DataEnd,NA(),IFERROR(INDEX('iBoxx inputs'!B:B,MATCH($A1377,'iBoxx inputs'!$A:$A,0)),D1376))</f>
        <v>5.31055606064493</v>
      </c>
      <c r="E1377" s="6">
        <f>IF($A1377&gt;DataEnd,NA(),IFERROR(INDEX('iBoxx inputs'!C:C,MATCH($A1377,'iBoxx inputs'!$A:$A,0)),E1376))</f>
        <v>5.6701757593746898</v>
      </c>
      <c r="F1377" s="6">
        <f>IF($A1377&gt;DataEnd,NA(),IFERROR(INDEX('Bank of England inputs'!D:D,MATCH($A1377,'Bank of England inputs'!$A:$A,0),0),F1376))</f>
        <v>2.423406560929986</v>
      </c>
      <c r="H1377" s="5">
        <f t="shared" si="64"/>
        <v>37785</v>
      </c>
      <c r="I1377" s="6">
        <f t="shared" si="65"/>
        <v>5.4903659100098103</v>
      </c>
      <c r="J1377" s="6">
        <f t="shared" si="63"/>
        <v>2.9943930318850898</v>
      </c>
    </row>
    <row r="1378" spans="1:10" x14ac:dyDescent="0.2">
      <c r="A1378" s="5">
        <f>IF(AND(dateA=1,A1377&lt;DataEnd),'iBoxx inputs'!A1382,IF(AND(dateA=2,A1377&lt;DataEnd),'Bank of England inputs'!A1382,IF(dateA=3,A1377+1,IF(dateA=4,WORKDAY(A1377,1,),WORKDAY(A1377,1,holidayQ)))))</f>
        <v>37788</v>
      </c>
      <c r="B1378" s="35">
        <f>MATCH(A1378,'iBoxx inputs'!A:A,0)</f>
        <v>1441</v>
      </c>
      <c r="C1378" s="35">
        <f>MATCH(A1378,'Bank of England inputs'!A:A,0)</f>
        <v>1382</v>
      </c>
      <c r="D1378" s="6">
        <f>IF($A1378&gt;DataEnd,NA(),IFERROR(INDEX('iBoxx inputs'!B:B,MATCH($A1378,'iBoxx inputs'!$A:$A,0)),D1377))</f>
        <v>5.3188578874353203</v>
      </c>
      <c r="E1378" s="6">
        <f>IF($A1378&gt;DataEnd,NA(),IFERROR(INDEX('iBoxx inputs'!C:C,MATCH($A1378,'iBoxx inputs'!$A:$A,0)),E1377))</f>
        <v>5.6800468986030603</v>
      </c>
      <c r="F1378" s="6">
        <f>IF($A1378&gt;DataEnd,NA(),IFERROR(INDEX('Bank of England inputs'!D:D,MATCH($A1378,'Bank of England inputs'!$A:$A,0),0),F1377))</f>
        <v>2.4332578071126099</v>
      </c>
      <c r="H1378" s="5">
        <f t="shared" si="64"/>
        <v>37788</v>
      </c>
      <c r="I1378" s="6">
        <f t="shared" si="65"/>
        <v>5.4994523930191903</v>
      </c>
      <c r="J1378" s="6">
        <f t="shared" si="63"/>
        <v>2.9933584575435379</v>
      </c>
    </row>
    <row r="1379" spans="1:10" x14ac:dyDescent="0.2">
      <c r="A1379" s="5">
        <f>IF(AND(dateA=1,A1378&lt;DataEnd),'iBoxx inputs'!A1383,IF(AND(dateA=2,A1378&lt;DataEnd),'Bank of England inputs'!A1383,IF(dateA=3,A1378+1,IF(dateA=4,WORKDAY(A1378,1,),WORKDAY(A1378,1,holidayQ)))))</f>
        <v>37789</v>
      </c>
      <c r="B1379" s="35">
        <f>MATCH(A1379,'iBoxx inputs'!A:A,0)</f>
        <v>1442</v>
      </c>
      <c r="C1379" s="35">
        <f>MATCH(A1379,'Bank of England inputs'!A:A,0)</f>
        <v>1383</v>
      </c>
      <c r="D1379" s="6">
        <f>IF($A1379&gt;DataEnd,NA(),IFERROR(INDEX('iBoxx inputs'!B:B,MATCH($A1379,'iBoxx inputs'!$A:$A,0)),D1378))</f>
        <v>5.3646810116657804</v>
      </c>
      <c r="E1379" s="6">
        <f>IF($A1379&gt;DataEnd,NA(),IFERROR(INDEX('iBoxx inputs'!C:C,MATCH($A1379,'iBoxx inputs'!$A:$A,0)),E1378))</f>
        <v>5.7078116722420402</v>
      </c>
      <c r="F1379" s="6">
        <f>IF($A1379&gt;DataEnd,NA(),IFERROR(INDEX('Bank of England inputs'!D:D,MATCH($A1379,'Bank of England inputs'!$A:$A,0),0),F1378))</f>
        <v>2.4618414574101299</v>
      </c>
      <c r="H1379" s="5">
        <f t="shared" si="64"/>
        <v>37789</v>
      </c>
      <c r="I1379" s="6">
        <f t="shared" si="65"/>
        <v>5.5362463419539107</v>
      </c>
      <c r="J1379" s="6">
        <f t="shared" si="63"/>
        <v>3.0005364346508578</v>
      </c>
    </row>
    <row r="1380" spans="1:10" x14ac:dyDescent="0.2">
      <c r="A1380" s="5">
        <f>IF(AND(dateA=1,A1379&lt;DataEnd),'iBoxx inputs'!A1384,IF(AND(dateA=2,A1379&lt;DataEnd),'Bank of England inputs'!A1384,IF(dateA=3,A1379+1,IF(dateA=4,WORKDAY(A1379,1,),WORKDAY(A1379,1,holidayQ)))))</f>
        <v>37790</v>
      </c>
      <c r="B1380" s="35">
        <f>MATCH(A1380,'iBoxx inputs'!A:A,0)</f>
        <v>1443</v>
      </c>
      <c r="C1380" s="35">
        <f>MATCH(A1380,'Bank of England inputs'!A:A,0)</f>
        <v>1384</v>
      </c>
      <c r="D1380" s="6">
        <f>IF($A1380&gt;DataEnd,NA(),IFERROR(INDEX('iBoxx inputs'!B:B,MATCH($A1380,'iBoxx inputs'!$A:$A,0)),D1379))</f>
        <v>5.4527088950259897</v>
      </c>
      <c r="E1380" s="6">
        <f>IF($A1380&gt;DataEnd,NA(),IFERROR(INDEX('iBoxx inputs'!C:C,MATCH($A1380,'iBoxx inputs'!$A:$A,0)),E1379))</f>
        <v>5.7948892582431997</v>
      </c>
      <c r="F1380" s="6">
        <f>IF($A1380&gt;DataEnd,NA(),IFERROR(INDEX('Bank of England inputs'!D:D,MATCH($A1380,'Bank of England inputs'!$A:$A,0),0),F1379))</f>
        <v>2.4596615505706465</v>
      </c>
      <c r="H1380" s="5">
        <f t="shared" si="64"/>
        <v>37790</v>
      </c>
      <c r="I1380" s="6">
        <f t="shared" si="65"/>
        <v>5.6237990766345947</v>
      </c>
      <c r="J1380" s="6">
        <f t="shared" si="63"/>
        <v>3.0881787799994287</v>
      </c>
    </row>
    <row r="1381" spans="1:10" x14ac:dyDescent="0.2">
      <c r="A1381" s="5">
        <f>IF(AND(dateA=1,A1380&lt;DataEnd),'iBoxx inputs'!A1385,IF(AND(dateA=2,A1380&lt;DataEnd),'Bank of England inputs'!A1385,IF(dateA=3,A1380+1,IF(dateA=4,WORKDAY(A1380,1,),WORKDAY(A1380,1,holidayQ)))))</f>
        <v>37791</v>
      </c>
      <c r="B1381" s="35">
        <f>MATCH(A1381,'iBoxx inputs'!A:A,0)</f>
        <v>1444</v>
      </c>
      <c r="C1381" s="35">
        <f>MATCH(A1381,'Bank of England inputs'!A:A,0)</f>
        <v>1385</v>
      </c>
      <c r="D1381" s="6">
        <f>IF($A1381&gt;DataEnd,NA(),IFERROR(INDEX('iBoxx inputs'!B:B,MATCH($A1381,'iBoxx inputs'!$A:$A,0)),D1380))</f>
        <v>5.4792277230853701</v>
      </c>
      <c r="E1381" s="6">
        <f>IF($A1381&gt;DataEnd,NA(),IFERROR(INDEX('iBoxx inputs'!C:C,MATCH($A1381,'iBoxx inputs'!$A:$A,0)),E1380))</f>
        <v>5.8107620791635002</v>
      </c>
      <c r="F1381" s="6">
        <f>IF($A1381&gt;DataEnd,NA(),IFERROR(INDEX('Bank of England inputs'!D:D,MATCH($A1381,'Bank of England inputs'!$A:$A,0),0),F1380))</f>
        <v>2.4387845412528364</v>
      </c>
      <c r="H1381" s="5">
        <f t="shared" si="64"/>
        <v>37791</v>
      </c>
      <c r="I1381" s="6">
        <f t="shared" si="65"/>
        <v>5.6449949011244351</v>
      </c>
      <c r="J1381" s="6">
        <f t="shared" si="63"/>
        <v>3.1298793462162244</v>
      </c>
    </row>
    <row r="1382" spans="1:10" x14ac:dyDescent="0.2">
      <c r="A1382" s="5">
        <f>IF(AND(dateA=1,A1381&lt;DataEnd),'iBoxx inputs'!A1386,IF(AND(dateA=2,A1381&lt;DataEnd),'Bank of England inputs'!A1386,IF(dateA=3,A1381+1,IF(dateA=4,WORKDAY(A1381,1,),WORKDAY(A1381,1,holidayQ)))))</f>
        <v>37792</v>
      </c>
      <c r="B1382" s="35">
        <f>MATCH(A1382,'iBoxx inputs'!A:A,0)</f>
        <v>1445</v>
      </c>
      <c r="C1382" s="35">
        <f>MATCH(A1382,'Bank of England inputs'!A:A,0)</f>
        <v>1386</v>
      </c>
      <c r="D1382" s="6">
        <f>IF($A1382&gt;DataEnd,NA(),IFERROR(INDEX('iBoxx inputs'!B:B,MATCH($A1382,'iBoxx inputs'!$A:$A,0)),D1381))</f>
        <v>5.4893588063797001</v>
      </c>
      <c r="E1382" s="6">
        <f>IF($A1382&gt;DataEnd,NA(),IFERROR(INDEX('iBoxx inputs'!C:C,MATCH($A1382,'iBoxx inputs'!$A:$A,0)),E1381))</f>
        <v>5.8276244896719298</v>
      </c>
      <c r="F1382" s="6">
        <f>IF($A1382&gt;DataEnd,NA(),IFERROR(INDEX('Bank of England inputs'!D:D,MATCH($A1382,'Bank of England inputs'!$A:$A,0),0),F1381))</f>
        <v>2.4287118977384559</v>
      </c>
      <c r="H1382" s="5">
        <f t="shared" si="64"/>
        <v>37792</v>
      </c>
      <c r="I1382" s="6">
        <f t="shared" si="65"/>
        <v>5.6584916480258149</v>
      </c>
      <c r="J1382" s="6">
        <f t="shared" si="63"/>
        <v>3.1531976634753267</v>
      </c>
    </row>
    <row r="1383" spans="1:10" x14ac:dyDescent="0.2">
      <c r="A1383" s="5">
        <f>IF(AND(dateA=1,A1382&lt;DataEnd),'iBoxx inputs'!A1387,IF(AND(dateA=2,A1382&lt;DataEnd),'Bank of England inputs'!A1387,IF(dateA=3,A1382+1,IF(dateA=4,WORKDAY(A1382,1,),WORKDAY(A1382,1,holidayQ)))))</f>
        <v>37795</v>
      </c>
      <c r="B1383" s="35">
        <f>MATCH(A1383,'iBoxx inputs'!A:A,0)</f>
        <v>1446</v>
      </c>
      <c r="C1383" s="35">
        <f>MATCH(A1383,'Bank of England inputs'!A:A,0)</f>
        <v>1387</v>
      </c>
      <c r="D1383" s="6">
        <f>IF($A1383&gt;DataEnd,NA(),IFERROR(INDEX('iBoxx inputs'!B:B,MATCH($A1383,'iBoxx inputs'!$A:$A,0)),D1382))</f>
        <v>5.47278423279616</v>
      </c>
      <c r="E1383" s="6">
        <f>IF($A1383&gt;DataEnd,NA(),IFERROR(INDEX('iBoxx inputs'!C:C,MATCH($A1383,'iBoxx inputs'!$A:$A,0)),E1382))</f>
        <v>5.8095270942516199</v>
      </c>
      <c r="F1383" s="6">
        <f>IF($A1383&gt;DataEnd,NA(),IFERROR(INDEX('Bank of England inputs'!D:D,MATCH($A1383,'Bank of England inputs'!$A:$A,0),0),F1382))</f>
        <v>2.4090462143559588</v>
      </c>
      <c r="H1383" s="5">
        <f t="shared" si="64"/>
        <v>37795</v>
      </c>
      <c r="I1383" s="6">
        <f t="shared" si="65"/>
        <v>5.6411556635238895</v>
      </c>
      <c r="J1383" s="6">
        <f t="shared" si="63"/>
        <v>3.1560780699028346</v>
      </c>
    </row>
    <row r="1384" spans="1:10" x14ac:dyDescent="0.2">
      <c r="A1384" s="5">
        <f>IF(AND(dateA=1,A1383&lt;DataEnd),'iBoxx inputs'!A1388,IF(AND(dateA=2,A1383&lt;DataEnd),'Bank of England inputs'!A1388,IF(dateA=3,A1383+1,IF(dateA=4,WORKDAY(A1383,1,),WORKDAY(A1383,1,holidayQ)))))</f>
        <v>37796</v>
      </c>
      <c r="B1384" s="35">
        <f>MATCH(A1384,'iBoxx inputs'!A:A,0)</f>
        <v>1447</v>
      </c>
      <c r="C1384" s="35">
        <f>MATCH(A1384,'Bank of England inputs'!A:A,0)</f>
        <v>1388</v>
      </c>
      <c r="D1384" s="6">
        <f>IF($A1384&gt;DataEnd,NA(),IFERROR(INDEX('iBoxx inputs'!B:B,MATCH($A1384,'iBoxx inputs'!$A:$A,0)),D1383))</f>
        <v>5.5155769780801798</v>
      </c>
      <c r="E1384" s="6">
        <f>IF($A1384&gt;DataEnd,NA(),IFERROR(INDEX('iBoxx inputs'!C:C,MATCH($A1384,'iBoxx inputs'!$A:$A,0)),E1383))</f>
        <v>5.8522611587020901</v>
      </c>
      <c r="F1384" s="6">
        <f>IF($A1384&gt;DataEnd,NA(),IFERROR(INDEX('Bank of England inputs'!D:D,MATCH($A1384,'Bank of England inputs'!$A:$A,0),0),F1383))</f>
        <v>2.4284731098220602</v>
      </c>
      <c r="H1384" s="5">
        <f t="shared" si="64"/>
        <v>37796</v>
      </c>
      <c r="I1384" s="6">
        <f t="shared" si="65"/>
        <v>5.6839190683911349</v>
      </c>
      <c r="J1384" s="6">
        <f t="shared" si="63"/>
        <v>3.1782627034561362</v>
      </c>
    </row>
    <row r="1385" spans="1:10" x14ac:dyDescent="0.2">
      <c r="A1385" s="5">
        <f>IF(AND(dateA=1,A1384&lt;DataEnd),'iBoxx inputs'!A1389,IF(AND(dateA=2,A1384&lt;DataEnd),'Bank of England inputs'!A1389,IF(dateA=3,A1384+1,IF(dateA=4,WORKDAY(A1384,1,),WORKDAY(A1384,1,holidayQ)))))</f>
        <v>37797</v>
      </c>
      <c r="B1385" s="35">
        <f>MATCH(A1385,'iBoxx inputs'!A:A,0)</f>
        <v>1448</v>
      </c>
      <c r="C1385" s="35">
        <f>MATCH(A1385,'Bank of England inputs'!A:A,0)</f>
        <v>1389</v>
      </c>
      <c r="D1385" s="6">
        <f>IF($A1385&gt;DataEnd,NA(),IFERROR(INDEX('iBoxx inputs'!B:B,MATCH($A1385,'iBoxx inputs'!$A:$A,0)),D1384))</f>
        <v>5.4715734705229</v>
      </c>
      <c r="E1385" s="6">
        <f>IF($A1385&gt;DataEnd,NA(),IFERROR(INDEX('iBoxx inputs'!C:C,MATCH($A1385,'iBoxx inputs'!$A:$A,0)),E1384))</f>
        <v>5.8082651614195502</v>
      </c>
      <c r="F1385" s="6">
        <f>IF($A1385&gt;DataEnd,NA(),IFERROR(INDEX('Bank of England inputs'!D:D,MATCH($A1385,'Bank of England inputs'!$A:$A,0),0),F1384))</f>
        <v>2.449340940389555</v>
      </c>
      <c r="H1385" s="5">
        <f t="shared" si="64"/>
        <v>37797</v>
      </c>
      <c r="I1385" s="6">
        <f t="shared" si="65"/>
        <v>5.6399193159712251</v>
      </c>
      <c r="J1385" s="6">
        <f t="shared" si="63"/>
        <v>3.1142985853253258</v>
      </c>
    </row>
    <row r="1386" spans="1:10" x14ac:dyDescent="0.2">
      <c r="A1386" s="5">
        <f>IF(AND(dateA=1,A1385&lt;DataEnd),'iBoxx inputs'!A1390,IF(AND(dateA=2,A1385&lt;DataEnd),'Bank of England inputs'!A1390,IF(dateA=3,A1385+1,IF(dateA=4,WORKDAY(A1385,1,),WORKDAY(A1385,1,holidayQ)))))</f>
        <v>37798</v>
      </c>
      <c r="B1386" s="35">
        <f>MATCH(A1386,'iBoxx inputs'!A:A,0)</f>
        <v>1449</v>
      </c>
      <c r="C1386" s="35">
        <f>MATCH(A1386,'Bank of England inputs'!A:A,0)</f>
        <v>1390</v>
      </c>
      <c r="D1386" s="6">
        <f>IF($A1386&gt;DataEnd,NA(),IFERROR(INDEX('iBoxx inputs'!B:B,MATCH($A1386,'iBoxx inputs'!$A:$A,0)),D1385))</f>
        <v>5.5620847428192102</v>
      </c>
      <c r="E1386" s="6">
        <f>IF($A1386&gt;DataEnd,NA(),IFERROR(INDEX('iBoxx inputs'!C:C,MATCH($A1386,'iBoxx inputs'!$A:$A,0)),E1385))</f>
        <v>5.90508031439599</v>
      </c>
      <c r="F1386" s="6">
        <f>IF($A1386&gt;DataEnd,NA(),IFERROR(INDEX('Bank of England inputs'!D:D,MATCH($A1386,'Bank of England inputs'!$A:$A,0),0),F1385))</f>
        <v>2.4565196030264191</v>
      </c>
      <c r="H1386" s="5">
        <f t="shared" si="64"/>
        <v>37798</v>
      </c>
      <c r="I1386" s="6">
        <f t="shared" si="65"/>
        <v>5.7335825286076005</v>
      </c>
      <c r="J1386" s="6">
        <f t="shared" si="63"/>
        <v>3.1984913583619212</v>
      </c>
    </row>
    <row r="1387" spans="1:10" x14ac:dyDescent="0.2">
      <c r="A1387" s="5">
        <f>IF(AND(dateA=1,A1386&lt;DataEnd),'iBoxx inputs'!A1391,IF(AND(dateA=2,A1386&lt;DataEnd),'Bank of England inputs'!A1391,IF(dateA=3,A1386+1,IF(dateA=4,WORKDAY(A1386,1,),WORKDAY(A1386,1,holidayQ)))))</f>
        <v>37799</v>
      </c>
      <c r="B1387" s="35">
        <f>MATCH(A1387,'iBoxx inputs'!A:A,0)</f>
        <v>1450</v>
      </c>
      <c r="C1387" s="35">
        <f>MATCH(A1387,'Bank of England inputs'!A:A,0)</f>
        <v>1391</v>
      </c>
      <c r="D1387" s="6">
        <f>IF($A1387&gt;DataEnd,NA(),IFERROR(INDEX('iBoxx inputs'!B:B,MATCH($A1387,'iBoxx inputs'!$A:$A,0)),D1386))</f>
        <v>5.6225010996576401</v>
      </c>
      <c r="E1387" s="6">
        <f>IF($A1387&gt;DataEnd,NA(),IFERROR(INDEX('iBoxx inputs'!C:C,MATCH($A1387,'iBoxx inputs'!$A:$A,0)),E1386))</f>
        <v>5.9576356162828201</v>
      </c>
      <c r="F1387" s="6">
        <f>IF($A1387&gt;DataEnd,NA(),IFERROR(INDEX('Bank of England inputs'!D:D,MATCH($A1387,'Bank of England inputs'!$A:$A,0),0),F1386))</f>
        <v>2.475442043221987</v>
      </c>
      <c r="H1387" s="5">
        <f t="shared" si="64"/>
        <v>37799</v>
      </c>
      <c r="I1387" s="6">
        <f t="shared" si="65"/>
        <v>5.7900683579702301</v>
      </c>
      <c r="J1387" s="6">
        <f t="shared" si="63"/>
        <v>3.2345567373597728</v>
      </c>
    </row>
    <row r="1388" spans="1:10" x14ac:dyDescent="0.2">
      <c r="A1388" s="5">
        <f>IF(AND(dateA=1,A1387&lt;DataEnd),'iBoxx inputs'!A1392,IF(AND(dateA=2,A1387&lt;DataEnd),'Bank of England inputs'!A1392,IF(dateA=3,A1387+1,IF(dateA=4,WORKDAY(A1387,1,),WORKDAY(A1387,1,holidayQ)))))</f>
        <v>37802</v>
      </c>
      <c r="B1388" s="35">
        <f>MATCH(A1388,'iBoxx inputs'!A:A,0)</f>
        <v>1451</v>
      </c>
      <c r="C1388" s="35">
        <f>MATCH(A1388,'Bank of England inputs'!A:A,0)</f>
        <v>1392</v>
      </c>
      <c r="D1388" s="6">
        <f>IF($A1388&gt;DataEnd,NA(),IFERROR(INDEX('iBoxx inputs'!B:B,MATCH($A1388,'iBoxx inputs'!$A:$A,0)),D1387))</f>
        <v>5.5725861146174704</v>
      </c>
      <c r="E1388" s="6">
        <f>IF($A1388&gt;DataEnd,NA(),IFERROR(INDEX('iBoxx inputs'!C:C,MATCH($A1388,'iBoxx inputs'!$A:$A,0)),E1387))</f>
        <v>5.9043545596891702</v>
      </c>
      <c r="F1388" s="6">
        <f>IF($A1388&gt;DataEnd,NA(),IFERROR(INDEX('Bank of England inputs'!D:D,MATCH($A1388,'Bank of England inputs'!$A:$A,0),0),F1387))</f>
        <v>2.516959984268996</v>
      </c>
      <c r="H1388" s="5">
        <f t="shared" si="64"/>
        <v>37802</v>
      </c>
      <c r="I1388" s="6">
        <f t="shared" si="65"/>
        <v>5.7384703371533199</v>
      </c>
      <c r="J1388" s="6">
        <f t="shared" si="63"/>
        <v>3.1424169750826181</v>
      </c>
    </row>
    <row r="1389" spans="1:10" x14ac:dyDescent="0.2">
      <c r="A1389" s="5">
        <f>IF(AND(dateA=1,A1388&lt;DataEnd),'iBoxx inputs'!A1393,IF(AND(dateA=2,A1388&lt;DataEnd),'Bank of England inputs'!A1393,IF(dateA=3,A1388+1,IF(dateA=4,WORKDAY(A1388,1,),WORKDAY(A1388,1,holidayQ)))))</f>
        <v>37803</v>
      </c>
      <c r="B1389" s="35">
        <f>MATCH(A1389,'iBoxx inputs'!A:A,0)</f>
        <v>1452</v>
      </c>
      <c r="C1389" s="35">
        <f>MATCH(A1389,'Bank of England inputs'!A:A,0)</f>
        <v>1393</v>
      </c>
      <c r="D1389" s="6">
        <f>IF($A1389&gt;DataEnd,NA(),IFERROR(INDEX('iBoxx inputs'!B:B,MATCH($A1389,'iBoxx inputs'!$A:$A,0)),D1388))</f>
        <v>5.5688202070878701</v>
      </c>
      <c r="E1389" s="6">
        <f>IF($A1389&gt;DataEnd,NA(),IFERROR(INDEX('iBoxx inputs'!C:C,MATCH($A1389,'iBoxx inputs'!$A:$A,0)),E1388))</f>
        <v>5.90719686199302</v>
      </c>
      <c r="F1389" s="6">
        <f>IF($A1389&gt;DataEnd,NA(),IFERROR(INDEX('Bank of England inputs'!D:D,MATCH($A1389,'Bank of England inputs'!$A:$A,0),0),F1388))</f>
        <v>2.5071281093304476</v>
      </c>
      <c r="H1389" s="5">
        <f t="shared" si="64"/>
        <v>37803</v>
      </c>
      <c r="I1389" s="6">
        <f t="shared" si="65"/>
        <v>5.7380085345404446</v>
      </c>
      <c r="J1389" s="6">
        <f t="shared" si="63"/>
        <v>3.1518592753511321</v>
      </c>
    </row>
    <row r="1390" spans="1:10" x14ac:dyDescent="0.2">
      <c r="A1390" s="5">
        <f>IF(AND(dateA=1,A1389&lt;DataEnd),'iBoxx inputs'!A1394,IF(AND(dateA=2,A1389&lt;DataEnd),'Bank of England inputs'!A1394,IF(dateA=3,A1389+1,IF(dateA=4,WORKDAY(A1389,1,),WORKDAY(A1389,1,holidayQ)))))</f>
        <v>37804</v>
      </c>
      <c r="B1390" s="35">
        <f>MATCH(A1390,'iBoxx inputs'!A:A,0)</f>
        <v>1453</v>
      </c>
      <c r="C1390" s="35">
        <f>MATCH(A1390,'Bank of England inputs'!A:A,0)</f>
        <v>1394</v>
      </c>
      <c r="D1390" s="6">
        <f>IF($A1390&gt;DataEnd,NA(),IFERROR(INDEX('iBoxx inputs'!B:B,MATCH($A1390,'iBoxx inputs'!$A:$A,0)),D1389))</f>
        <v>5.6151681525493702</v>
      </c>
      <c r="E1390" s="6">
        <f>IF($A1390&gt;DataEnd,NA(),IFERROR(INDEX('iBoxx inputs'!C:C,MATCH($A1390,'iBoxx inputs'!$A:$A,0)),E1389))</f>
        <v>5.9648996042730102</v>
      </c>
      <c r="F1390" s="6">
        <f>IF($A1390&gt;DataEnd,NA(),IFERROR(INDEX('Bank of England inputs'!D:D,MATCH($A1390,'Bank of England inputs'!$A:$A,0),0),F1389))</f>
        <v>2.5051576775714679</v>
      </c>
      <c r="H1390" s="5">
        <f t="shared" si="64"/>
        <v>37804</v>
      </c>
      <c r="I1390" s="6">
        <f t="shared" si="65"/>
        <v>5.7900338784111902</v>
      </c>
      <c r="J1390" s="6">
        <f t="shared" si="63"/>
        <v>3.20459601766796</v>
      </c>
    </row>
    <row r="1391" spans="1:10" x14ac:dyDescent="0.2">
      <c r="A1391" s="5">
        <f>IF(AND(dateA=1,A1390&lt;DataEnd),'iBoxx inputs'!A1395,IF(AND(dateA=2,A1390&lt;DataEnd),'Bank of England inputs'!A1395,IF(dateA=3,A1390+1,IF(dateA=4,WORKDAY(A1390,1,),WORKDAY(A1390,1,holidayQ)))))</f>
        <v>37805</v>
      </c>
      <c r="B1391" s="35">
        <f>MATCH(A1391,'iBoxx inputs'!A:A,0)</f>
        <v>1454</v>
      </c>
      <c r="C1391" s="35">
        <f>MATCH(A1391,'Bank of England inputs'!A:A,0)</f>
        <v>1395</v>
      </c>
      <c r="D1391" s="6">
        <f>IF($A1391&gt;DataEnd,NA(),IFERROR(INDEX('iBoxx inputs'!B:B,MATCH($A1391,'iBoxx inputs'!$A:$A,0)),D1390))</f>
        <v>5.6382016339987304</v>
      </c>
      <c r="E1391" s="6">
        <f>IF($A1391&gt;DataEnd,NA(),IFERROR(INDEX('iBoxx inputs'!C:C,MATCH($A1391,'iBoxx inputs'!$A:$A,0)),E1390))</f>
        <v>5.9984784121000301</v>
      </c>
      <c r="F1391" s="6">
        <f>IF($A1391&gt;DataEnd,NA(),IFERROR(INDEX('Bank of England inputs'!D:D,MATCH($A1391,'Bank of England inputs'!$A:$A,0),0),F1390))</f>
        <v>2.5336344888539752</v>
      </c>
      <c r="H1391" s="5">
        <f t="shared" si="64"/>
        <v>37805</v>
      </c>
      <c r="I1391" s="6">
        <f t="shared" si="65"/>
        <v>5.8183400230493802</v>
      </c>
      <c r="J1391" s="6">
        <f t="shared" si="63"/>
        <v>3.2035395512605813</v>
      </c>
    </row>
    <row r="1392" spans="1:10" x14ac:dyDescent="0.2">
      <c r="A1392" s="5">
        <f>IF(AND(dateA=1,A1391&lt;DataEnd),'iBoxx inputs'!A1396,IF(AND(dateA=2,A1391&lt;DataEnd),'Bank of England inputs'!A1396,IF(dateA=3,A1391+1,IF(dateA=4,WORKDAY(A1391,1,),WORKDAY(A1391,1,holidayQ)))))</f>
        <v>37806</v>
      </c>
      <c r="B1392" s="35">
        <f>MATCH(A1392,'iBoxx inputs'!A:A,0)</f>
        <v>1455</v>
      </c>
      <c r="C1392" s="35">
        <f>MATCH(A1392,'Bank of England inputs'!A:A,0)</f>
        <v>1396</v>
      </c>
      <c r="D1392" s="6">
        <f>IF($A1392&gt;DataEnd,NA(),IFERROR(INDEX('iBoxx inputs'!B:B,MATCH($A1392,'iBoxx inputs'!$A:$A,0)),D1391))</f>
        <v>5.6046324761434896</v>
      </c>
      <c r="E1392" s="6">
        <f>IF($A1392&gt;DataEnd,NA(),IFERROR(INDEX('iBoxx inputs'!C:C,MATCH($A1392,'iBoxx inputs'!$A:$A,0)),E1391))</f>
        <v>5.9637329049079302</v>
      </c>
      <c r="F1392" s="6">
        <f>IF($A1392&gt;DataEnd,NA(),IFERROR(INDEX('Bank of England inputs'!D:D,MATCH($A1392,'Bank of England inputs'!$A:$A,0),0),F1391))</f>
        <v>2.4945983107444558</v>
      </c>
      <c r="H1392" s="5">
        <f t="shared" si="64"/>
        <v>37806</v>
      </c>
      <c r="I1392" s="6">
        <f t="shared" si="65"/>
        <v>5.7841826905257099</v>
      </c>
      <c r="J1392" s="6">
        <f t="shared" si="63"/>
        <v>3.2095197542097331</v>
      </c>
    </row>
    <row r="1393" spans="1:10" x14ac:dyDescent="0.2">
      <c r="A1393" s="5">
        <f>IF(AND(dateA=1,A1392&lt;DataEnd),'iBoxx inputs'!A1397,IF(AND(dateA=2,A1392&lt;DataEnd),'Bank of England inputs'!A1397,IF(dateA=3,A1392+1,IF(dateA=4,WORKDAY(A1392,1,),WORKDAY(A1392,1,holidayQ)))))</f>
        <v>37809</v>
      </c>
      <c r="B1393" s="35">
        <f>MATCH(A1393,'iBoxx inputs'!A:A,0)</f>
        <v>1456</v>
      </c>
      <c r="C1393" s="35">
        <f>MATCH(A1393,'Bank of England inputs'!A:A,0)</f>
        <v>1397</v>
      </c>
      <c r="D1393" s="6">
        <f>IF($A1393&gt;DataEnd,NA(),IFERROR(INDEX('iBoxx inputs'!B:B,MATCH($A1393,'iBoxx inputs'!$A:$A,0)),D1392))</f>
        <v>5.61940436272765</v>
      </c>
      <c r="E1393" s="6">
        <f>IF($A1393&gt;DataEnd,NA(),IFERROR(INDEX('iBoxx inputs'!C:C,MATCH($A1393,'iBoxx inputs'!$A:$A,0)),E1392))</f>
        <v>5.9808203683674401</v>
      </c>
      <c r="F1393" s="6">
        <f>IF($A1393&gt;DataEnd,NA(),IFERROR(INDEX('Bank of England inputs'!D:D,MATCH($A1393,'Bank of England inputs'!$A:$A,0),0),F1392))</f>
        <v>2.4938635247913732</v>
      </c>
      <c r="H1393" s="5">
        <f t="shared" si="64"/>
        <v>37809</v>
      </c>
      <c r="I1393" s="6">
        <f t="shared" si="65"/>
        <v>5.8001123655475446</v>
      </c>
      <c r="J1393" s="6">
        <f t="shared" si="63"/>
        <v>3.2258017475909062</v>
      </c>
    </row>
    <row r="1394" spans="1:10" x14ac:dyDescent="0.2">
      <c r="A1394" s="5">
        <f>IF(AND(dateA=1,A1393&lt;DataEnd),'iBoxx inputs'!A1398,IF(AND(dateA=2,A1393&lt;DataEnd),'Bank of England inputs'!A1398,IF(dateA=3,A1393+1,IF(dateA=4,WORKDAY(A1393,1,),WORKDAY(A1393,1,holidayQ)))))</f>
        <v>37810</v>
      </c>
      <c r="B1394" s="35">
        <f>MATCH(A1394,'iBoxx inputs'!A:A,0)</f>
        <v>1457</v>
      </c>
      <c r="C1394" s="35">
        <f>MATCH(A1394,'Bank of England inputs'!A:A,0)</f>
        <v>1398</v>
      </c>
      <c r="D1394" s="6">
        <f>IF($A1394&gt;DataEnd,NA(),IFERROR(INDEX('iBoxx inputs'!B:B,MATCH($A1394,'iBoxx inputs'!$A:$A,0)),D1393))</f>
        <v>5.6038082155657598</v>
      </c>
      <c r="E1394" s="6">
        <f>IF($A1394&gt;DataEnd,NA(),IFERROR(INDEX('iBoxx inputs'!C:C,MATCH($A1394,'iBoxx inputs'!$A:$A,0)),E1393))</f>
        <v>5.9752829801696699</v>
      </c>
      <c r="F1394" s="6">
        <f>IF($A1394&gt;DataEnd,NA(),IFERROR(INDEX('Bank of England inputs'!D:D,MATCH($A1394,'Bank of England inputs'!$A:$A,0),0),F1393))</f>
        <v>2.4938635247913732</v>
      </c>
      <c r="H1394" s="5">
        <f t="shared" si="64"/>
        <v>37810</v>
      </c>
      <c r="I1394" s="6">
        <f t="shared" si="65"/>
        <v>5.7895455978677148</v>
      </c>
      <c r="J1394" s="6">
        <f t="shared" si="63"/>
        <v>3.2154920887328631</v>
      </c>
    </row>
    <row r="1395" spans="1:10" x14ac:dyDescent="0.2">
      <c r="A1395" s="5">
        <f>IF(AND(dateA=1,A1394&lt;DataEnd),'iBoxx inputs'!A1399,IF(AND(dateA=2,A1394&lt;DataEnd),'Bank of England inputs'!A1399,IF(dateA=3,A1394+1,IF(dateA=4,WORKDAY(A1394,1,),WORKDAY(A1394,1,holidayQ)))))</f>
        <v>37811</v>
      </c>
      <c r="B1395" s="35">
        <f>MATCH(A1395,'iBoxx inputs'!A:A,0)</f>
        <v>1458</v>
      </c>
      <c r="C1395" s="35">
        <f>MATCH(A1395,'Bank of England inputs'!A:A,0)</f>
        <v>1399</v>
      </c>
      <c r="D1395" s="6">
        <f>IF($A1395&gt;DataEnd,NA(),IFERROR(INDEX('iBoxx inputs'!B:B,MATCH($A1395,'iBoxx inputs'!$A:$A,0)),D1394))</f>
        <v>5.5996633750646998</v>
      </c>
      <c r="E1395" s="6">
        <f>IF($A1395&gt;DataEnd,NA(),IFERROR(INDEX('iBoxx inputs'!C:C,MATCH($A1395,'iBoxx inputs'!$A:$A,0)),E1394))</f>
        <v>5.9623318557453198</v>
      </c>
      <c r="F1395" s="6">
        <f>IF($A1395&gt;DataEnd,NA(),IFERROR(INDEX('Bank of England inputs'!D:D,MATCH($A1395,'Bank of England inputs'!$A:$A,0),0),F1394))</f>
        <v>2.5039277297721929</v>
      </c>
      <c r="H1395" s="5">
        <f t="shared" si="64"/>
        <v>37811</v>
      </c>
      <c r="I1395" s="6">
        <f t="shared" si="65"/>
        <v>5.7809976154050098</v>
      </c>
      <c r="J1395" s="6">
        <f t="shared" si="63"/>
        <v>3.1970188442652203</v>
      </c>
    </row>
    <row r="1396" spans="1:10" x14ac:dyDescent="0.2">
      <c r="A1396" s="5">
        <f>IF(AND(dateA=1,A1395&lt;DataEnd),'iBoxx inputs'!A1400,IF(AND(dateA=2,A1395&lt;DataEnd),'Bank of England inputs'!A1400,IF(dateA=3,A1395+1,IF(dateA=4,WORKDAY(A1395,1,),WORKDAY(A1395,1,holidayQ)))))</f>
        <v>37812</v>
      </c>
      <c r="B1396" s="35">
        <f>MATCH(A1396,'iBoxx inputs'!A:A,0)</f>
        <v>1459</v>
      </c>
      <c r="C1396" s="35">
        <f>MATCH(A1396,'Bank of England inputs'!A:A,0)</f>
        <v>1400</v>
      </c>
      <c r="D1396" s="6">
        <f>IF($A1396&gt;DataEnd,NA(),IFERROR(INDEX('iBoxx inputs'!B:B,MATCH($A1396,'iBoxx inputs'!$A:$A,0)),D1395))</f>
        <v>5.5516287341578199</v>
      </c>
      <c r="E1396" s="6">
        <f>IF($A1396&gt;DataEnd,NA(),IFERROR(INDEX('iBoxx inputs'!C:C,MATCH($A1396,'iBoxx inputs'!$A:$A,0)),E1395))</f>
        <v>5.9137506708953698</v>
      </c>
      <c r="F1396" s="6">
        <f>IF($A1396&gt;DataEnd,NA(),IFERROR(INDEX('Bank of England inputs'!D:D,MATCH($A1396,'Bank of England inputs'!$A:$A,0),0),F1395))</f>
        <v>2.5356265356265117</v>
      </c>
      <c r="H1396" s="5">
        <f t="shared" si="64"/>
        <v>37812</v>
      </c>
      <c r="I1396" s="6">
        <f t="shared" si="65"/>
        <v>5.7326897025265948</v>
      </c>
      <c r="J1396" s="6">
        <f t="shared" si="63"/>
        <v>3.1180022738625857</v>
      </c>
    </row>
    <row r="1397" spans="1:10" x14ac:dyDescent="0.2">
      <c r="A1397" s="5">
        <f>IF(AND(dateA=1,A1396&lt;DataEnd),'iBoxx inputs'!A1401,IF(AND(dateA=2,A1396&lt;DataEnd),'Bank of England inputs'!A1401,IF(dateA=3,A1396+1,IF(dateA=4,WORKDAY(A1396,1,),WORKDAY(A1396,1,holidayQ)))))</f>
        <v>37813</v>
      </c>
      <c r="B1397" s="35">
        <f>MATCH(A1397,'iBoxx inputs'!A:A,0)</f>
        <v>1460</v>
      </c>
      <c r="C1397" s="35">
        <f>MATCH(A1397,'Bank of England inputs'!A:A,0)</f>
        <v>1401</v>
      </c>
      <c r="D1397" s="6">
        <f>IF($A1397&gt;DataEnd,NA(),IFERROR(INDEX('iBoxx inputs'!B:B,MATCH($A1397,'iBoxx inputs'!$A:$A,0)),D1396))</f>
        <v>5.5385680863683504</v>
      </c>
      <c r="E1397" s="6">
        <f>IF($A1397&gt;DataEnd,NA(),IFERROR(INDEX('iBoxx inputs'!C:C,MATCH($A1397,'iBoxx inputs'!$A:$A,0)),E1396))</f>
        <v>5.9012916305245202</v>
      </c>
      <c r="F1397" s="6">
        <f>IF($A1397&gt;DataEnd,NA(),IFERROR(INDEX('Bank of England inputs'!D:D,MATCH($A1397,'Bank of England inputs'!$A:$A,0),0),F1396))</f>
        <v>2.5159705159705004</v>
      </c>
      <c r="H1397" s="5">
        <f t="shared" si="64"/>
        <v>37813</v>
      </c>
      <c r="I1397" s="6">
        <f t="shared" si="65"/>
        <v>5.7199298584464353</v>
      </c>
      <c r="J1397" s="6">
        <f t="shared" si="63"/>
        <v>3.1253270357293195</v>
      </c>
    </row>
    <row r="1398" spans="1:10" x14ac:dyDescent="0.2">
      <c r="A1398" s="5">
        <f>IF(AND(dateA=1,A1397&lt;DataEnd),'iBoxx inputs'!A1402,IF(AND(dateA=2,A1397&lt;DataEnd),'Bank of England inputs'!A1402,IF(dateA=3,A1397+1,IF(dateA=4,WORKDAY(A1397,1,),WORKDAY(A1397,1,holidayQ)))))</f>
        <v>37816</v>
      </c>
      <c r="B1398" s="35">
        <f>MATCH(A1398,'iBoxx inputs'!A:A,0)</f>
        <v>1461</v>
      </c>
      <c r="C1398" s="35">
        <f>MATCH(A1398,'Bank of England inputs'!A:A,0)</f>
        <v>1402</v>
      </c>
      <c r="D1398" s="6">
        <f>IF($A1398&gt;DataEnd,NA(),IFERROR(INDEX('iBoxx inputs'!B:B,MATCH($A1398,'iBoxx inputs'!$A:$A,0)),D1397))</f>
        <v>5.5296526948930502</v>
      </c>
      <c r="E1398" s="6">
        <f>IF($A1398&gt;DataEnd,NA(),IFERROR(INDEX('iBoxx inputs'!C:C,MATCH($A1398,'iBoxx inputs'!$A:$A,0)),E1397))</f>
        <v>5.8863127430287996</v>
      </c>
      <c r="F1398" s="6">
        <f>IF($A1398&gt;DataEnd,NA(),IFERROR(INDEX('Bank of England inputs'!D:D,MATCH($A1398,'Bank of England inputs'!$A:$A,0),0),F1397))</f>
        <v>2.536374360990945</v>
      </c>
      <c r="H1398" s="5">
        <f t="shared" si="64"/>
        <v>37816</v>
      </c>
      <c r="I1398" s="6">
        <f t="shared" si="65"/>
        <v>5.7079827189609249</v>
      </c>
      <c r="J1398" s="6">
        <f t="shared" si="63"/>
        <v>3.0931543832474429</v>
      </c>
    </row>
    <row r="1399" spans="1:10" x14ac:dyDescent="0.2">
      <c r="A1399" s="5">
        <f>IF(AND(dateA=1,A1398&lt;DataEnd),'iBoxx inputs'!A1403,IF(AND(dateA=2,A1398&lt;DataEnd),'Bank of England inputs'!A1403,IF(dateA=3,A1398+1,IF(dateA=4,WORKDAY(A1398,1,),WORKDAY(A1398,1,holidayQ)))))</f>
        <v>37817</v>
      </c>
      <c r="B1399" s="35">
        <f>MATCH(A1399,'iBoxx inputs'!A:A,0)</f>
        <v>1462</v>
      </c>
      <c r="C1399" s="35">
        <f>MATCH(A1399,'Bank of England inputs'!A:A,0)</f>
        <v>1403</v>
      </c>
      <c r="D1399" s="6">
        <f>IF($A1399&gt;DataEnd,NA(),IFERROR(INDEX('iBoxx inputs'!B:B,MATCH($A1399,'iBoxx inputs'!$A:$A,0)),D1398))</f>
        <v>5.60582169850339</v>
      </c>
      <c r="E1399" s="6">
        <f>IF($A1399&gt;DataEnd,NA(),IFERROR(INDEX('iBoxx inputs'!C:C,MATCH($A1399,'iBoxx inputs'!$A:$A,0)),E1398))</f>
        <v>5.9514658772149698</v>
      </c>
      <c r="F1399" s="6">
        <f>IF($A1399&gt;DataEnd,NA(),IFERROR(INDEX('Bank of England inputs'!D:D,MATCH($A1399,'Bank of England inputs'!$A:$A,0),0),F1398))</f>
        <v>2.5540275049116046</v>
      </c>
      <c r="H1399" s="5">
        <f t="shared" si="64"/>
        <v>37817</v>
      </c>
      <c r="I1399" s="6">
        <f t="shared" si="65"/>
        <v>5.7786437878591794</v>
      </c>
      <c r="J1399" s="6">
        <f t="shared" si="63"/>
        <v>3.1443097471653525</v>
      </c>
    </row>
    <row r="1400" spans="1:10" x14ac:dyDescent="0.2">
      <c r="A1400" s="5">
        <f>IF(AND(dateA=1,A1399&lt;DataEnd),'iBoxx inputs'!A1404,IF(AND(dateA=2,A1399&lt;DataEnd),'Bank of England inputs'!A1404,IF(dateA=3,A1399+1,IF(dateA=4,WORKDAY(A1399,1,),WORKDAY(A1399,1,holidayQ)))))</f>
        <v>37818</v>
      </c>
      <c r="B1400" s="35">
        <f>MATCH(A1400,'iBoxx inputs'!A:A,0)</f>
        <v>1463</v>
      </c>
      <c r="C1400" s="35">
        <f>MATCH(A1400,'Bank of England inputs'!A:A,0)</f>
        <v>1404</v>
      </c>
      <c r="D1400" s="6">
        <f>IF($A1400&gt;DataEnd,NA(),IFERROR(INDEX('iBoxx inputs'!B:B,MATCH($A1400,'iBoxx inputs'!$A:$A,0)),D1399))</f>
        <v>5.6325257658003602</v>
      </c>
      <c r="E1400" s="6">
        <f>IF($A1400&gt;DataEnd,NA(),IFERROR(INDEX('iBoxx inputs'!C:C,MATCH($A1400,'iBoxx inputs'!$A:$A,0)),E1399))</f>
        <v>5.9773469569966897</v>
      </c>
      <c r="F1400" s="6">
        <f>IF($A1400&gt;DataEnd,NA(),IFERROR(INDEX('Bank of England inputs'!D:D,MATCH($A1400,'Bank of England inputs'!$A:$A,0),0),F1399))</f>
        <v>2.6137368576201192</v>
      </c>
      <c r="H1400" s="5">
        <f t="shared" si="64"/>
        <v>37818</v>
      </c>
      <c r="I1400" s="6">
        <f t="shared" si="65"/>
        <v>5.804936361398525</v>
      </c>
      <c r="J1400" s="6">
        <f t="shared" si="63"/>
        <v>3.1099145216846535</v>
      </c>
    </row>
    <row r="1401" spans="1:10" x14ac:dyDescent="0.2">
      <c r="A1401" s="5">
        <f>IF(AND(dateA=1,A1400&lt;DataEnd),'iBoxx inputs'!A1405,IF(AND(dateA=2,A1400&lt;DataEnd),'Bank of England inputs'!A1405,IF(dateA=3,A1400+1,IF(dateA=4,WORKDAY(A1400,1,),WORKDAY(A1400,1,holidayQ)))))</f>
        <v>37819</v>
      </c>
      <c r="B1401" s="35">
        <f>MATCH(A1401,'iBoxx inputs'!A:A,0)</f>
        <v>1464</v>
      </c>
      <c r="C1401" s="35">
        <f>MATCH(A1401,'Bank of England inputs'!A:A,0)</f>
        <v>1405</v>
      </c>
      <c r="D1401" s="6">
        <f>IF($A1401&gt;DataEnd,NA(),IFERROR(INDEX('iBoxx inputs'!B:B,MATCH($A1401,'iBoxx inputs'!$A:$A,0)),D1400))</f>
        <v>5.6704791123770004</v>
      </c>
      <c r="E1401" s="6">
        <f>IF($A1401&gt;DataEnd,NA(),IFERROR(INDEX('iBoxx inputs'!C:C,MATCH($A1401,'iBoxx inputs'!$A:$A,0)),E1400))</f>
        <v>6.0173093206004804</v>
      </c>
      <c r="F1401" s="6">
        <f>IF($A1401&gt;DataEnd,NA(),IFERROR(INDEX('Bank of England inputs'!D:D,MATCH($A1401,'Bank of England inputs'!$A:$A,0),0),F1400))</f>
        <v>2.6124533490473389</v>
      </c>
      <c r="H1401" s="5">
        <f t="shared" si="64"/>
        <v>37819</v>
      </c>
      <c r="I1401" s="6">
        <f t="shared" si="65"/>
        <v>5.8438942164887404</v>
      </c>
      <c r="J1401" s="6">
        <f t="shared" si="63"/>
        <v>3.1491702634272922</v>
      </c>
    </row>
    <row r="1402" spans="1:10" x14ac:dyDescent="0.2">
      <c r="A1402" s="5">
        <f>IF(AND(dateA=1,A1401&lt;DataEnd),'iBoxx inputs'!A1406,IF(AND(dateA=2,A1401&lt;DataEnd),'Bank of England inputs'!A1406,IF(dateA=3,A1401+1,IF(dateA=4,WORKDAY(A1401,1,),WORKDAY(A1401,1,holidayQ)))))</f>
        <v>37820</v>
      </c>
      <c r="B1402" s="35">
        <f>MATCH(A1402,'iBoxx inputs'!A:A,0)</f>
        <v>1465</v>
      </c>
      <c r="C1402" s="35">
        <f>MATCH(A1402,'Bank of England inputs'!A:A,0)</f>
        <v>1406</v>
      </c>
      <c r="D1402" s="6">
        <f>IF($A1402&gt;DataEnd,NA(),IFERROR(INDEX('iBoxx inputs'!B:B,MATCH($A1402,'iBoxx inputs'!$A:$A,0)),D1401))</f>
        <v>5.6493718783363498</v>
      </c>
      <c r="E1402" s="6">
        <f>IF($A1402&gt;DataEnd,NA(),IFERROR(INDEX('iBoxx inputs'!C:C,MATCH($A1402,'iBoxx inputs'!$A:$A,0)),E1401))</f>
        <v>5.9932739468960898</v>
      </c>
      <c r="F1402" s="6">
        <f>IF($A1402&gt;DataEnd,NA(),IFERROR(INDEX('Bank of England inputs'!D:D,MATCH($A1402,'Bank of England inputs'!$A:$A,0),0),F1401))</f>
        <v>2.5928108426635177</v>
      </c>
      <c r="H1402" s="5">
        <f t="shared" si="64"/>
        <v>37820</v>
      </c>
      <c r="I1402" s="6">
        <f t="shared" si="65"/>
        <v>5.8213229126162194</v>
      </c>
      <c r="J1402" s="6">
        <f t="shared" si="63"/>
        <v>3.1469184277482576</v>
      </c>
    </row>
    <row r="1403" spans="1:10" x14ac:dyDescent="0.2">
      <c r="A1403" s="5">
        <f>IF(AND(dateA=1,A1402&lt;DataEnd),'iBoxx inputs'!A1407,IF(AND(dateA=2,A1402&lt;DataEnd),'Bank of England inputs'!A1407,IF(dateA=3,A1402+1,IF(dateA=4,WORKDAY(A1402,1,),WORKDAY(A1402,1,holidayQ)))))</f>
        <v>37823</v>
      </c>
      <c r="B1403" s="35">
        <f>MATCH(A1403,'iBoxx inputs'!A:A,0)</f>
        <v>1466</v>
      </c>
      <c r="C1403" s="35">
        <f>MATCH(A1403,'Bank of England inputs'!A:A,0)</f>
        <v>1407</v>
      </c>
      <c r="D1403" s="6">
        <f>IF($A1403&gt;DataEnd,NA(),IFERROR(INDEX('iBoxx inputs'!B:B,MATCH($A1403,'iBoxx inputs'!$A:$A,0)),D1402))</f>
        <v>5.6758003995392201</v>
      </c>
      <c r="E1403" s="6">
        <f>IF($A1403&gt;DataEnd,NA(),IFERROR(INDEX('iBoxx inputs'!C:C,MATCH($A1403,'iBoxx inputs'!$A:$A,0)),E1402))</f>
        <v>6.0253190001278503</v>
      </c>
      <c r="F1403" s="6">
        <f>IF($A1403&gt;DataEnd,NA(),IFERROR(INDEX('Bank of England inputs'!D:D,MATCH($A1403,'Bank of England inputs'!$A:$A,0),0),F1402))</f>
        <v>2.5915382350053973</v>
      </c>
      <c r="H1403" s="5">
        <f t="shared" si="64"/>
        <v>37823</v>
      </c>
      <c r="I1403" s="6">
        <f t="shared" si="65"/>
        <v>5.8505596998335356</v>
      </c>
      <c r="J1403" s="6">
        <f t="shared" si="63"/>
        <v>3.1766961689986051</v>
      </c>
    </row>
    <row r="1404" spans="1:10" x14ac:dyDescent="0.2">
      <c r="A1404" s="5">
        <f>IF(AND(dateA=1,A1403&lt;DataEnd),'iBoxx inputs'!A1408,IF(AND(dateA=2,A1403&lt;DataEnd),'Bank of England inputs'!A1408,IF(dateA=3,A1403+1,IF(dateA=4,WORKDAY(A1403,1,),WORKDAY(A1403,1,holidayQ)))))</f>
        <v>37824</v>
      </c>
      <c r="B1404" s="35">
        <f>MATCH(A1404,'iBoxx inputs'!A:A,0)</f>
        <v>1467</v>
      </c>
      <c r="C1404" s="35">
        <f>MATCH(A1404,'Bank of England inputs'!A:A,0)</f>
        <v>1408</v>
      </c>
      <c r="D1404" s="6">
        <f>IF($A1404&gt;DataEnd,NA(),IFERROR(INDEX('iBoxx inputs'!B:B,MATCH($A1404,'iBoxx inputs'!$A:$A,0)),D1403))</f>
        <v>5.6456369908110799</v>
      </c>
      <c r="E1404" s="6">
        <f>IF($A1404&gt;DataEnd,NA(),IFERROR(INDEX('iBoxx inputs'!C:C,MATCH($A1404,'iBoxx inputs'!$A:$A,0)),E1403))</f>
        <v>5.9942811704887804</v>
      </c>
      <c r="F1404" s="6">
        <f>IF($A1404&gt;DataEnd,NA(),IFERROR(INDEX('Bank of England inputs'!D:D,MATCH($A1404,'Bank of England inputs'!$A:$A,0),0),F1403))</f>
        <v>2.5822287677957689</v>
      </c>
      <c r="H1404" s="5">
        <f t="shared" si="64"/>
        <v>37824</v>
      </c>
      <c r="I1404" s="6">
        <f t="shared" si="65"/>
        <v>5.8199590806499302</v>
      </c>
      <c r="J1404" s="6">
        <f t="shared" si="63"/>
        <v>3.156229253102949</v>
      </c>
    </row>
    <row r="1405" spans="1:10" x14ac:dyDescent="0.2">
      <c r="A1405" s="5">
        <f>IF(AND(dateA=1,A1404&lt;DataEnd),'iBoxx inputs'!A1409,IF(AND(dateA=2,A1404&lt;DataEnd),'Bank of England inputs'!A1409,IF(dateA=3,A1404+1,IF(dateA=4,WORKDAY(A1404,1,),WORKDAY(A1404,1,holidayQ)))))</f>
        <v>37825</v>
      </c>
      <c r="B1405" s="35">
        <f>MATCH(A1405,'iBoxx inputs'!A:A,0)</f>
        <v>1468</v>
      </c>
      <c r="C1405" s="35">
        <f>MATCH(A1405,'Bank of England inputs'!A:A,0)</f>
        <v>1409</v>
      </c>
      <c r="D1405" s="6">
        <f>IF($A1405&gt;DataEnd,NA(),IFERROR(INDEX('iBoxx inputs'!B:B,MATCH($A1405,'iBoxx inputs'!$A:$A,0)),D1404))</f>
        <v>5.58928660905495</v>
      </c>
      <c r="E1405" s="6">
        <f>IF($A1405&gt;DataEnd,NA(),IFERROR(INDEX('iBoxx inputs'!C:C,MATCH($A1405,'iBoxx inputs'!$A:$A,0)),E1404))</f>
        <v>5.9192582850341404</v>
      </c>
      <c r="F1405" s="6">
        <f>IF($A1405&gt;DataEnd,NA(),IFERROR(INDEX('Bank of England inputs'!D:D,MATCH($A1405,'Bank of England inputs'!$A:$A,0),0),F1404))</f>
        <v>2.5527736867943185</v>
      </c>
      <c r="H1405" s="5">
        <f t="shared" si="64"/>
        <v>37825</v>
      </c>
      <c r="I1405" s="6">
        <f t="shared" si="65"/>
        <v>5.7542724470445457</v>
      </c>
      <c r="J1405" s="6">
        <f t="shared" si="63"/>
        <v>3.121806115188952</v>
      </c>
    </row>
    <row r="1406" spans="1:10" x14ac:dyDescent="0.2">
      <c r="A1406" s="5">
        <f>IF(AND(dateA=1,A1405&lt;DataEnd),'iBoxx inputs'!A1410,IF(AND(dateA=2,A1405&lt;DataEnd),'Bank of England inputs'!A1410,IF(dateA=3,A1405+1,IF(dateA=4,WORKDAY(A1405,1,),WORKDAY(A1405,1,holidayQ)))))</f>
        <v>37826</v>
      </c>
      <c r="B1406" s="35">
        <f>MATCH(A1406,'iBoxx inputs'!A:A,0)</f>
        <v>1469</v>
      </c>
      <c r="C1406" s="35">
        <f>MATCH(A1406,'Bank of England inputs'!A:A,0)</f>
        <v>1410</v>
      </c>
      <c r="D1406" s="6">
        <f>IF($A1406&gt;DataEnd,NA(),IFERROR(INDEX('iBoxx inputs'!B:B,MATCH($A1406,'iBoxx inputs'!$A:$A,0)),D1405))</f>
        <v>5.6519461531513802</v>
      </c>
      <c r="E1406" s="6">
        <f>IF($A1406&gt;DataEnd,NA(),IFERROR(INDEX('iBoxx inputs'!C:C,MATCH($A1406,'iBoxx inputs'!$A:$A,0)),E1405))</f>
        <v>5.9793343817996298</v>
      </c>
      <c r="F1406" s="6">
        <f>IF($A1406&gt;DataEnd,NA(),IFERROR(INDEX('Bank of England inputs'!D:D,MATCH($A1406,'Bank of England inputs'!$A:$A,0),0),F1405))</f>
        <v>2.5510204081632404</v>
      </c>
      <c r="H1406" s="5">
        <f t="shared" si="64"/>
        <v>37826</v>
      </c>
      <c r="I1406" s="6">
        <f t="shared" si="65"/>
        <v>5.815640267475505</v>
      </c>
      <c r="J1406" s="6">
        <f t="shared" si="63"/>
        <v>3.1834104100756377</v>
      </c>
    </row>
    <row r="1407" spans="1:10" x14ac:dyDescent="0.2">
      <c r="A1407" s="5">
        <f>IF(AND(dateA=1,A1406&lt;DataEnd),'iBoxx inputs'!A1411,IF(AND(dateA=2,A1406&lt;DataEnd),'Bank of England inputs'!A1411,IF(dateA=3,A1406+1,IF(dateA=4,WORKDAY(A1406,1,),WORKDAY(A1406,1,holidayQ)))))</f>
        <v>37827</v>
      </c>
      <c r="B1407" s="35">
        <f>MATCH(A1407,'iBoxx inputs'!A:A,0)</f>
        <v>1470</v>
      </c>
      <c r="C1407" s="35">
        <f>MATCH(A1407,'Bank of England inputs'!A:A,0)</f>
        <v>1411</v>
      </c>
      <c r="D1407" s="6">
        <f>IF($A1407&gt;DataEnd,NA(),IFERROR(INDEX('iBoxx inputs'!B:B,MATCH($A1407,'iBoxx inputs'!$A:$A,0)),D1406))</f>
        <v>5.5735754544579601</v>
      </c>
      <c r="E1407" s="6">
        <f>IF($A1407&gt;DataEnd,NA(),IFERROR(INDEX('iBoxx inputs'!C:C,MATCH($A1407,'iBoxx inputs'!$A:$A,0)),E1406))</f>
        <v>5.9043490166777497</v>
      </c>
      <c r="F1407" s="6">
        <f>IF($A1407&gt;DataEnd,NA(),IFERROR(INDEX('Bank of England inputs'!D:D,MATCH($A1407,'Bank of England inputs'!$A:$A,0),0),F1406))</f>
        <v>2.5429553264604943</v>
      </c>
      <c r="H1407" s="5">
        <f t="shared" si="64"/>
        <v>37827</v>
      </c>
      <c r="I1407" s="6">
        <f t="shared" si="65"/>
        <v>5.7389622355678549</v>
      </c>
      <c r="J1407" s="6">
        <f t="shared" si="63"/>
        <v>3.116749365114746</v>
      </c>
    </row>
    <row r="1408" spans="1:10" x14ac:dyDescent="0.2">
      <c r="A1408" s="5">
        <f>IF(AND(dateA=1,A1407&lt;DataEnd),'iBoxx inputs'!A1412,IF(AND(dateA=2,A1407&lt;DataEnd),'Bank of England inputs'!A1412,IF(dateA=3,A1407+1,IF(dateA=4,WORKDAY(A1407,1,),WORKDAY(A1407,1,holidayQ)))))</f>
        <v>37830</v>
      </c>
      <c r="B1408" s="35">
        <f>MATCH(A1408,'iBoxx inputs'!A:A,0)</f>
        <v>1471</v>
      </c>
      <c r="C1408" s="35">
        <f>MATCH(A1408,'Bank of England inputs'!A:A,0)</f>
        <v>1412</v>
      </c>
      <c r="D1408" s="6">
        <f>IF($A1408&gt;DataEnd,NA(),IFERROR(INDEX('iBoxx inputs'!B:B,MATCH($A1408,'iBoxx inputs'!$A:$A,0)),D1407))</f>
        <v>5.6715136330864402</v>
      </c>
      <c r="E1408" s="6">
        <f>IF($A1408&gt;DataEnd,NA(),IFERROR(INDEX('iBoxx inputs'!C:C,MATCH($A1408,'iBoxx inputs'!$A:$A,0)),E1407))</f>
        <v>5.9957546847778103</v>
      </c>
      <c r="F1408" s="6">
        <f>IF($A1408&gt;DataEnd,NA(),IFERROR(INDEX('Bank of England inputs'!D:D,MATCH($A1408,'Bank of England inputs'!$A:$A,0),0),F1407))</f>
        <v>2.5900127538506901</v>
      </c>
      <c r="H1408" s="5">
        <f t="shared" si="64"/>
        <v>37830</v>
      </c>
      <c r="I1408" s="6">
        <f t="shared" si="65"/>
        <v>5.8336341589321252</v>
      </c>
      <c r="J1408" s="6">
        <f t="shared" si="63"/>
        <v>3.1617321394276532</v>
      </c>
    </row>
    <row r="1409" spans="1:10" x14ac:dyDescent="0.2">
      <c r="A1409" s="5">
        <f>IF(AND(dateA=1,A1408&lt;DataEnd),'iBoxx inputs'!A1413,IF(AND(dateA=2,A1408&lt;DataEnd),'Bank of England inputs'!A1413,IF(dateA=3,A1408+1,IF(dateA=4,WORKDAY(A1408,1,),WORKDAY(A1408,1,holidayQ)))))</f>
        <v>37831</v>
      </c>
      <c r="B1409" s="35">
        <f>MATCH(A1409,'iBoxx inputs'!A:A,0)</f>
        <v>1472</v>
      </c>
      <c r="C1409" s="35">
        <f>MATCH(A1409,'Bank of England inputs'!A:A,0)</f>
        <v>1413</v>
      </c>
      <c r="D1409" s="6">
        <f>IF($A1409&gt;DataEnd,NA(),IFERROR(INDEX('iBoxx inputs'!B:B,MATCH($A1409,'iBoxx inputs'!$A:$A,0)),D1408))</f>
        <v>5.6179946332597801</v>
      </c>
      <c r="E1409" s="6">
        <f>IF($A1409&gt;DataEnd,NA(),IFERROR(INDEX('iBoxx inputs'!C:C,MATCH($A1409,'iBoxx inputs'!$A:$A,0)),E1408))</f>
        <v>5.9394856714070299</v>
      </c>
      <c r="F1409" s="6">
        <f>IF($A1409&gt;DataEnd,NA(),IFERROR(INDEX('Bank of England inputs'!D:D,MATCH($A1409,'Bank of England inputs'!$A:$A,0),0),F1408))</f>
        <v>2.5716529250098263</v>
      </c>
      <c r="H1409" s="5">
        <f t="shared" si="64"/>
        <v>37831</v>
      </c>
      <c r="I1409" s="6">
        <f t="shared" si="65"/>
        <v>5.7787401523334054</v>
      </c>
      <c r="J1409" s="6">
        <f t="shared" si="63"/>
        <v>3.1266798729160383</v>
      </c>
    </row>
    <row r="1410" spans="1:10" x14ac:dyDescent="0.2">
      <c r="A1410" s="5">
        <f>IF(AND(dateA=1,A1409&lt;DataEnd),'iBoxx inputs'!A1414,IF(AND(dateA=2,A1409&lt;DataEnd),'Bank of England inputs'!A1414,IF(dateA=3,A1409+1,IF(dateA=4,WORKDAY(A1409,1,),WORKDAY(A1409,1,holidayQ)))))</f>
        <v>37832</v>
      </c>
      <c r="B1410" s="35">
        <f>MATCH(A1410,'iBoxx inputs'!A:A,0)</f>
        <v>1473</v>
      </c>
      <c r="C1410" s="35">
        <f>MATCH(A1410,'Bank of England inputs'!A:A,0)</f>
        <v>1414</v>
      </c>
      <c r="D1410" s="6">
        <f>IF($A1410&gt;DataEnd,NA(),IFERROR(INDEX('iBoxx inputs'!B:B,MATCH($A1410,'iBoxx inputs'!$A:$A,0)),D1409))</f>
        <v>5.6621517931262604</v>
      </c>
      <c r="E1410" s="6">
        <f>IF($A1410&gt;DataEnd,NA(),IFERROR(INDEX('iBoxx inputs'!C:C,MATCH($A1410,'iBoxx inputs'!$A:$A,0)),E1409))</f>
        <v>5.9828763134208298</v>
      </c>
      <c r="F1410" s="6">
        <f>IF($A1410&gt;DataEnd,NA(),IFERROR(INDEX('Bank of England inputs'!D:D,MATCH($A1410,'Bank of England inputs'!$A:$A,0),0),F1409))</f>
        <v>2.5910295416625706</v>
      </c>
      <c r="H1410" s="5">
        <f t="shared" si="64"/>
        <v>37832</v>
      </c>
      <c r="I1410" s="6">
        <f t="shared" si="65"/>
        <v>5.8225140532735455</v>
      </c>
      <c r="J1410" s="6">
        <f t="shared" si="63"/>
        <v>3.1498704380373388</v>
      </c>
    </row>
    <row r="1411" spans="1:10" x14ac:dyDescent="0.2">
      <c r="A1411" s="5">
        <f>IF(AND(dateA=1,A1410&lt;DataEnd),'iBoxx inputs'!A1415,IF(AND(dateA=2,A1410&lt;DataEnd),'Bank of England inputs'!A1415,IF(dateA=3,A1410+1,IF(dateA=4,WORKDAY(A1410,1,),WORKDAY(A1410,1,holidayQ)))))</f>
        <v>37833</v>
      </c>
      <c r="B1411" s="35">
        <f>MATCH(A1411,'iBoxx inputs'!A:A,0)</f>
        <v>1474</v>
      </c>
      <c r="C1411" s="35">
        <f>MATCH(A1411,'Bank of England inputs'!A:A,0)</f>
        <v>1415</v>
      </c>
      <c r="D1411" s="6">
        <f>IF($A1411&gt;DataEnd,NA(),IFERROR(INDEX('iBoxx inputs'!B:B,MATCH($A1411,'iBoxx inputs'!$A:$A,0)),D1410))</f>
        <v>5.7463203693717002</v>
      </c>
      <c r="E1411" s="6">
        <f>IF($A1411&gt;DataEnd,NA(),IFERROR(INDEX('iBoxx inputs'!C:C,MATCH($A1411,'iBoxx inputs'!$A:$A,0)),E1410))</f>
        <v>6.0680002405459996</v>
      </c>
      <c r="F1411" s="6">
        <f>IF($A1411&gt;DataEnd,NA(),IFERROR(INDEX('Bank of England inputs'!D:D,MATCH($A1411,'Bank of England inputs'!$A:$A,0),0),F1410))</f>
        <v>2.609122118685625</v>
      </c>
      <c r="H1411" s="5">
        <f t="shared" si="64"/>
        <v>37833</v>
      </c>
      <c r="I1411" s="6">
        <f t="shared" si="65"/>
        <v>5.9071603049588504</v>
      </c>
      <c r="J1411" s="6">
        <f t="shared" ref="J1411:J1474" si="66">((1+I1411/100)/(1+F1411/100)-1)*100</f>
        <v>3.214176398915547</v>
      </c>
    </row>
    <row r="1412" spans="1:10" x14ac:dyDescent="0.2">
      <c r="A1412" s="5">
        <f>IF(AND(dateA=1,A1411&lt;DataEnd),'iBoxx inputs'!A1416,IF(AND(dateA=2,A1411&lt;DataEnd),'Bank of England inputs'!A1416,IF(dateA=3,A1411+1,IF(dateA=4,WORKDAY(A1411,1,),WORKDAY(A1411,1,holidayQ)))))</f>
        <v>37834</v>
      </c>
      <c r="B1412" s="35">
        <f>MATCH(A1412,'iBoxx inputs'!A:A,0)</f>
        <v>1475</v>
      </c>
      <c r="C1412" s="35">
        <f>MATCH(A1412,'Bank of England inputs'!A:A,0)</f>
        <v>1416</v>
      </c>
      <c r="D1412" s="6">
        <f>IF($A1412&gt;DataEnd,NA(),IFERROR(INDEX('iBoxx inputs'!B:B,MATCH($A1412,'iBoxx inputs'!$A:$A,0)),D1411))</f>
        <v>5.7069088833854904</v>
      </c>
      <c r="E1412" s="6">
        <f>IF($A1412&gt;DataEnd,NA(),IFERROR(INDEX('iBoxx inputs'!C:C,MATCH($A1412,'iBoxx inputs'!$A:$A,0)),E1411))</f>
        <v>6.1164845200812996</v>
      </c>
      <c r="F1412" s="6">
        <f>IF($A1412&gt;DataEnd,NA(),IFERROR(INDEX('Bank of England inputs'!D:D,MATCH($A1412,'Bank of England inputs'!$A:$A,0),0),F1411))</f>
        <v>2.5889967637540368</v>
      </c>
      <c r="H1412" s="5">
        <f t="shared" ref="H1412:H1475" si="67">A1412</f>
        <v>37834</v>
      </c>
      <c r="I1412" s="6">
        <f t="shared" ref="I1412:I1475" si="68">(D1412+E1412)/2</f>
        <v>5.911696701733395</v>
      </c>
      <c r="J1412" s="6">
        <f t="shared" si="66"/>
        <v>3.2388463117843047</v>
      </c>
    </row>
    <row r="1413" spans="1:10" x14ac:dyDescent="0.2">
      <c r="A1413" s="5">
        <f>IF(AND(dateA=1,A1412&lt;DataEnd),'iBoxx inputs'!A1417,IF(AND(dateA=2,A1412&lt;DataEnd),'Bank of England inputs'!A1417,IF(dateA=3,A1412+1,IF(dateA=4,WORKDAY(A1412,1,),WORKDAY(A1412,1,holidayQ)))))</f>
        <v>37837</v>
      </c>
      <c r="B1413" s="35">
        <f>MATCH(A1413,'iBoxx inputs'!A:A,0)</f>
        <v>1476</v>
      </c>
      <c r="C1413" s="35">
        <f>MATCH(A1413,'Bank of England inputs'!A:A,0)</f>
        <v>1417</v>
      </c>
      <c r="D1413" s="6">
        <f>IF($A1413&gt;DataEnd,NA(),IFERROR(INDEX('iBoxx inputs'!B:B,MATCH($A1413,'iBoxx inputs'!$A:$A,0)),D1412))</f>
        <v>5.6731408828416701</v>
      </c>
      <c r="E1413" s="6">
        <f>IF($A1413&gt;DataEnd,NA(),IFERROR(INDEX('iBoxx inputs'!C:C,MATCH($A1413,'iBoxx inputs'!$A:$A,0)),E1412))</f>
        <v>6.0930899563478702</v>
      </c>
      <c r="F1413" s="6">
        <f>IF($A1413&gt;DataEnd,NA(),IFERROR(INDEX('Bank of England inputs'!D:D,MATCH($A1413,'Bank of England inputs'!$A:$A,0),0),F1412))</f>
        <v>2.5701392976260617</v>
      </c>
      <c r="H1413" s="5">
        <f t="shared" si="67"/>
        <v>37837</v>
      </c>
      <c r="I1413" s="6">
        <f t="shared" si="68"/>
        <v>5.8831154195947697</v>
      </c>
      <c r="J1413" s="6">
        <f t="shared" si="66"/>
        <v>3.2299616093486083</v>
      </c>
    </row>
    <row r="1414" spans="1:10" x14ac:dyDescent="0.2">
      <c r="A1414" s="5">
        <f>IF(AND(dateA=1,A1413&lt;DataEnd),'iBoxx inputs'!A1418,IF(AND(dateA=2,A1413&lt;DataEnd),'Bank of England inputs'!A1418,IF(dateA=3,A1413+1,IF(dateA=4,WORKDAY(A1413,1,),WORKDAY(A1413,1,holidayQ)))))</f>
        <v>37838</v>
      </c>
      <c r="B1414" s="35">
        <f>MATCH(A1414,'iBoxx inputs'!A:A,0)</f>
        <v>1477</v>
      </c>
      <c r="C1414" s="35">
        <f>MATCH(A1414,'Bank of England inputs'!A:A,0)</f>
        <v>1418</v>
      </c>
      <c r="D1414" s="6">
        <f>IF($A1414&gt;DataEnd,NA(),IFERROR(INDEX('iBoxx inputs'!B:B,MATCH($A1414,'iBoxx inputs'!$A:$A,0)),D1413))</f>
        <v>5.7215541921475896</v>
      </c>
      <c r="E1414" s="6">
        <f>IF($A1414&gt;DataEnd,NA(),IFERROR(INDEX('iBoxx inputs'!C:C,MATCH($A1414,'iBoxx inputs'!$A:$A,0)),E1413))</f>
        <v>6.1254878546832101</v>
      </c>
      <c r="F1414" s="6">
        <f>IF($A1414&gt;DataEnd,NA(),IFERROR(INDEX('Bank of England inputs'!D:D,MATCH($A1414,'Bank of England inputs'!$A:$A,0),0),F1413))</f>
        <v>2.5895046591466464</v>
      </c>
      <c r="H1414" s="5">
        <f t="shared" si="67"/>
        <v>37838</v>
      </c>
      <c r="I1414" s="6">
        <f t="shared" si="68"/>
        <v>5.9235210234154003</v>
      </c>
      <c r="J1414" s="6">
        <f t="shared" si="66"/>
        <v>3.2498610606864764</v>
      </c>
    </row>
    <row r="1415" spans="1:10" x14ac:dyDescent="0.2">
      <c r="A1415" s="5">
        <f>IF(AND(dateA=1,A1414&lt;DataEnd),'iBoxx inputs'!A1419,IF(AND(dateA=2,A1414&lt;DataEnd),'Bank of England inputs'!A1419,IF(dateA=3,A1414+1,IF(dateA=4,WORKDAY(A1414,1,),WORKDAY(A1414,1,holidayQ)))))</f>
        <v>37839</v>
      </c>
      <c r="B1415" s="35">
        <f>MATCH(A1415,'iBoxx inputs'!A:A,0)</f>
        <v>1478</v>
      </c>
      <c r="C1415" s="35">
        <f>MATCH(A1415,'Bank of England inputs'!A:A,0)</f>
        <v>1419</v>
      </c>
      <c r="D1415" s="6">
        <f>IF($A1415&gt;DataEnd,NA(),IFERROR(INDEX('iBoxx inputs'!B:B,MATCH($A1415,'iBoxx inputs'!$A:$A,0)),D1414))</f>
        <v>5.6476765886199196</v>
      </c>
      <c r="E1415" s="6">
        <f>IF($A1415&gt;DataEnd,NA(),IFERROR(INDEX('iBoxx inputs'!C:C,MATCH($A1415,'iBoxx inputs'!$A:$A,0)),E1414))</f>
        <v>6.0611137140242999</v>
      </c>
      <c r="F1415" s="6">
        <f>IF($A1415&gt;DataEnd,NA(),IFERROR(INDEX('Bank of England inputs'!D:D,MATCH($A1415,'Bank of England inputs'!$A:$A,0),0),F1414))</f>
        <v>2.5610833088018925</v>
      </c>
      <c r="H1415" s="5">
        <f t="shared" si="67"/>
        <v>37839</v>
      </c>
      <c r="I1415" s="6">
        <f t="shared" si="68"/>
        <v>5.8543951513221097</v>
      </c>
      <c r="J1415" s="6">
        <f t="shared" si="66"/>
        <v>3.21107357320356</v>
      </c>
    </row>
    <row r="1416" spans="1:10" x14ac:dyDescent="0.2">
      <c r="A1416" s="5">
        <f>IF(AND(dateA=1,A1415&lt;DataEnd),'iBoxx inputs'!A1420,IF(AND(dateA=2,A1415&lt;DataEnd),'Bank of England inputs'!A1420,IF(dateA=3,A1415+1,IF(dateA=4,WORKDAY(A1415,1,),WORKDAY(A1415,1,holidayQ)))))</f>
        <v>37840</v>
      </c>
      <c r="B1416" s="35">
        <f>MATCH(A1416,'iBoxx inputs'!A:A,0)</f>
        <v>1479</v>
      </c>
      <c r="C1416" s="35">
        <f>MATCH(A1416,'Bank of England inputs'!A:A,0)</f>
        <v>1420</v>
      </c>
      <c r="D1416" s="6">
        <f>IF($A1416&gt;DataEnd,NA(),IFERROR(INDEX('iBoxx inputs'!B:B,MATCH($A1416,'iBoxx inputs'!$A:$A,0)),D1415))</f>
        <v>5.6038318525574304</v>
      </c>
      <c r="E1416" s="6">
        <f>IF($A1416&gt;DataEnd,NA(),IFERROR(INDEX('iBoxx inputs'!C:C,MATCH($A1416,'iBoxx inputs'!$A:$A,0)),E1415))</f>
        <v>6.0200889823622497</v>
      </c>
      <c r="F1416" s="6">
        <f>IF($A1416&gt;DataEnd,NA(),IFERROR(INDEX('Bank of England inputs'!D:D,MATCH($A1416,'Bank of England inputs'!$A:$A,0),0),F1415))</f>
        <v>2.5517715183040579</v>
      </c>
      <c r="H1416" s="5">
        <f t="shared" si="67"/>
        <v>37840</v>
      </c>
      <c r="I1416" s="6">
        <f t="shared" si="68"/>
        <v>5.81196041745984</v>
      </c>
      <c r="J1416" s="6">
        <f t="shared" si="66"/>
        <v>3.1790663885059134</v>
      </c>
    </row>
    <row r="1417" spans="1:10" x14ac:dyDescent="0.2">
      <c r="A1417" s="5">
        <f>IF(AND(dateA=1,A1416&lt;DataEnd),'iBoxx inputs'!A1421,IF(AND(dateA=2,A1416&lt;DataEnd),'Bank of England inputs'!A1421,IF(dateA=3,A1416+1,IF(dateA=4,WORKDAY(A1416,1,),WORKDAY(A1416,1,holidayQ)))))</f>
        <v>37841</v>
      </c>
      <c r="B1417" s="35">
        <f>MATCH(A1417,'iBoxx inputs'!A:A,0)</f>
        <v>1480</v>
      </c>
      <c r="C1417" s="35">
        <f>MATCH(A1417,'Bank of England inputs'!A:A,0)</f>
        <v>1421</v>
      </c>
      <c r="D1417" s="6">
        <f>IF($A1417&gt;DataEnd,NA(),IFERROR(INDEX('iBoxx inputs'!B:B,MATCH($A1417,'iBoxx inputs'!$A:$A,0)),D1416))</f>
        <v>5.5464010019741501</v>
      </c>
      <c r="E1417" s="6">
        <f>IF($A1417&gt;DataEnd,NA(),IFERROR(INDEX('iBoxx inputs'!C:C,MATCH($A1417,'iBoxx inputs'!$A:$A,0)),E1416))</f>
        <v>5.9438846060869697</v>
      </c>
      <c r="F1417" s="6">
        <f>IF($A1417&gt;DataEnd,NA(),IFERROR(INDEX('Bank of England inputs'!D:D,MATCH($A1417,'Bank of England inputs'!$A:$A,0),0),F1416))</f>
        <v>2.5135002454590216</v>
      </c>
      <c r="H1417" s="5">
        <f t="shared" si="67"/>
        <v>37841</v>
      </c>
      <c r="I1417" s="6">
        <f t="shared" si="68"/>
        <v>5.7451428040305599</v>
      </c>
      <c r="J1417" s="6">
        <f t="shared" si="66"/>
        <v>3.1524068057706245</v>
      </c>
    </row>
    <row r="1418" spans="1:10" x14ac:dyDescent="0.2">
      <c r="A1418" s="5">
        <f>IF(AND(dateA=1,A1417&lt;DataEnd),'iBoxx inputs'!A1422,IF(AND(dateA=2,A1417&lt;DataEnd),'Bank of England inputs'!A1422,IF(dateA=3,A1417+1,IF(dateA=4,WORKDAY(A1417,1,),WORKDAY(A1417,1,holidayQ)))))</f>
        <v>37844</v>
      </c>
      <c r="B1418" s="35">
        <f>MATCH(A1418,'iBoxx inputs'!A:A,0)</f>
        <v>1481</v>
      </c>
      <c r="C1418" s="35">
        <f>MATCH(A1418,'Bank of England inputs'!A:A,0)</f>
        <v>1422</v>
      </c>
      <c r="D1418" s="6">
        <f>IF($A1418&gt;DataEnd,NA(),IFERROR(INDEX('iBoxx inputs'!B:B,MATCH($A1418,'iBoxx inputs'!$A:$A,0)),D1417))</f>
        <v>5.6250151451429202</v>
      </c>
      <c r="E1418" s="6">
        <f>IF($A1418&gt;DataEnd,NA(),IFERROR(INDEX('iBoxx inputs'!C:C,MATCH($A1418,'iBoxx inputs'!$A:$A,0)),E1417))</f>
        <v>6.0306996619772297</v>
      </c>
      <c r="F1418" s="6">
        <f>IF($A1418&gt;DataEnd,NA(),IFERROR(INDEX('Bank of England inputs'!D:D,MATCH($A1418,'Bank of England inputs'!$A:$A,0),0),F1417))</f>
        <v>2.5419570124644242</v>
      </c>
      <c r="H1418" s="5">
        <f t="shared" si="67"/>
        <v>37844</v>
      </c>
      <c r="I1418" s="6">
        <f t="shared" si="68"/>
        <v>5.827857403560075</v>
      </c>
      <c r="J1418" s="6">
        <f t="shared" si="66"/>
        <v>3.2044447822428657</v>
      </c>
    </row>
    <row r="1419" spans="1:10" x14ac:dyDescent="0.2">
      <c r="A1419" s="5">
        <f>IF(AND(dateA=1,A1418&lt;DataEnd),'iBoxx inputs'!A1423,IF(AND(dateA=2,A1418&lt;DataEnd),'Bank of England inputs'!A1423,IF(dateA=3,A1418+1,IF(dateA=4,WORKDAY(A1418,1,),WORKDAY(A1418,1,holidayQ)))))</f>
        <v>37845</v>
      </c>
      <c r="B1419" s="35">
        <f>MATCH(A1419,'iBoxx inputs'!A:A,0)</f>
        <v>1482</v>
      </c>
      <c r="C1419" s="35">
        <f>MATCH(A1419,'Bank of England inputs'!A:A,0)</f>
        <v>1423</v>
      </c>
      <c r="D1419" s="6">
        <f>IF($A1419&gt;DataEnd,NA(),IFERROR(INDEX('iBoxx inputs'!B:B,MATCH($A1419,'iBoxx inputs'!$A:$A,0)),D1418))</f>
        <v>5.6366715732775798</v>
      </c>
      <c r="E1419" s="6">
        <f>IF($A1419&gt;DataEnd,NA(),IFERROR(INDEX('iBoxx inputs'!C:C,MATCH($A1419,'iBoxx inputs'!$A:$A,0)),E1418))</f>
        <v>6.0503096748062601</v>
      </c>
      <c r="F1419" s="6">
        <f>IF($A1419&gt;DataEnd,NA(),IFERROR(INDEX('Bank of England inputs'!D:D,MATCH($A1419,'Bank of England inputs'!$A:$A,0),0),F1418))</f>
        <v>2.5719053695886895</v>
      </c>
      <c r="H1419" s="5">
        <f t="shared" si="67"/>
        <v>37845</v>
      </c>
      <c r="I1419" s="6">
        <f t="shared" si="68"/>
        <v>5.8434906240419195</v>
      </c>
      <c r="J1419" s="6">
        <f t="shared" si="66"/>
        <v>3.1895529703431125</v>
      </c>
    </row>
    <row r="1420" spans="1:10" x14ac:dyDescent="0.2">
      <c r="A1420" s="5">
        <f>IF(AND(dateA=1,A1419&lt;DataEnd),'iBoxx inputs'!A1424,IF(AND(dateA=2,A1419&lt;DataEnd),'Bank of England inputs'!A1424,IF(dateA=3,A1419+1,IF(dateA=4,WORKDAY(A1419,1,),WORKDAY(A1419,1,holidayQ)))))</f>
        <v>37846</v>
      </c>
      <c r="B1420" s="35">
        <f>MATCH(A1420,'iBoxx inputs'!A:A,0)</f>
        <v>1483</v>
      </c>
      <c r="C1420" s="35">
        <f>MATCH(A1420,'Bank of England inputs'!A:A,0)</f>
        <v>1424</v>
      </c>
      <c r="D1420" s="6">
        <f>IF($A1420&gt;DataEnd,NA(),IFERROR(INDEX('iBoxx inputs'!B:B,MATCH($A1420,'iBoxx inputs'!$A:$A,0)),D1419))</f>
        <v>5.7323396224408496</v>
      </c>
      <c r="E1420" s="6">
        <f>IF($A1420&gt;DataEnd,NA(),IFERROR(INDEX('iBoxx inputs'!C:C,MATCH($A1420,'iBoxx inputs'!$A:$A,0)),E1419))</f>
        <v>6.1480778785515202</v>
      </c>
      <c r="F1420" s="6">
        <f>IF($A1420&gt;DataEnd,NA(),IFERROR(INDEX('Bank of England inputs'!D:D,MATCH($A1420,'Bank of England inputs'!$A:$A,0),0),F1419))</f>
        <v>2.6295133437990614</v>
      </c>
      <c r="H1420" s="5">
        <f t="shared" si="67"/>
        <v>37846</v>
      </c>
      <c r="I1420" s="6">
        <f t="shared" si="68"/>
        <v>5.9402087504961845</v>
      </c>
      <c r="J1420" s="6">
        <f t="shared" si="66"/>
        <v>3.2258707060283998</v>
      </c>
    </row>
    <row r="1421" spans="1:10" x14ac:dyDescent="0.2">
      <c r="A1421" s="5">
        <f>IF(AND(dateA=1,A1420&lt;DataEnd),'iBoxx inputs'!A1425,IF(AND(dateA=2,A1420&lt;DataEnd),'Bank of England inputs'!A1425,IF(dateA=3,A1420+1,IF(dateA=4,WORKDAY(A1420,1,),WORKDAY(A1420,1,holidayQ)))))</f>
        <v>37847</v>
      </c>
      <c r="B1421" s="35">
        <f>MATCH(A1421,'iBoxx inputs'!A:A,0)</f>
        <v>1484</v>
      </c>
      <c r="C1421" s="35">
        <f>MATCH(A1421,'Bank of England inputs'!A:A,0)</f>
        <v>1425</v>
      </c>
      <c r="D1421" s="6">
        <f>IF($A1421&gt;DataEnd,NA(),IFERROR(INDEX('iBoxx inputs'!B:B,MATCH($A1421,'iBoxx inputs'!$A:$A,0)),D1420))</f>
        <v>5.75879594590615</v>
      </c>
      <c r="E1421" s="6">
        <f>IF($A1421&gt;DataEnd,NA(),IFERROR(INDEX('iBoxx inputs'!C:C,MATCH($A1421,'iBoxx inputs'!$A:$A,0)),E1420))</f>
        <v>6.1841354623522502</v>
      </c>
      <c r="F1421" s="6">
        <f>IF($A1421&gt;DataEnd,NA(),IFERROR(INDEX('Bank of England inputs'!D:D,MATCH($A1421,'Bank of England inputs'!$A:$A,0),0),F1420))</f>
        <v>2.6478375992939007</v>
      </c>
      <c r="H1421" s="5">
        <f t="shared" si="67"/>
        <v>37847</v>
      </c>
      <c r="I1421" s="6">
        <f t="shared" si="68"/>
        <v>5.9714657041291996</v>
      </c>
      <c r="J1421" s="6">
        <f t="shared" si="66"/>
        <v>3.2378939318816968</v>
      </c>
    </row>
    <row r="1422" spans="1:10" x14ac:dyDescent="0.2">
      <c r="A1422" s="5">
        <f>IF(AND(dateA=1,A1421&lt;DataEnd),'iBoxx inputs'!A1426,IF(AND(dateA=2,A1421&lt;DataEnd),'Bank of England inputs'!A1426,IF(dateA=3,A1421+1,IF(dateA=4,WORKDAY(A1421,1,),WORKDAY(A1421,1,holidayQ)))))</f>
        <v>37848</v>
      </c>
      <c r="B1422" s="35">
        <f>MATCH(A1422,'iBoxx inputs'!A:A,0)</f>
        <v>1485</v>
      </c>
      <c r="C1422" s="35">
        <f>MATCH(A1422,'Bank of England inputs'!A:A,0)</f>
        <v>1426</v>
      </c>
      <c r="D1422" s="6">
        <f>IF($A1422&gt;DataEnd,NA(),IFERROR(INDEX('iBoxx inputs'!B:B,MATCH($A1422,'iBoxx inputs'!$A:$A,0)),D1421))</f>
        <v>5.7214020740121398</v>
      </c>
      <c r="E1422" s="6">
        <f>IF($A1422&gt;DataEnd,NA(),IFERROR(INDEX('iBoxx inputs'!C:C,MATCH($A1422,'iBoxx inputs'!$A:$A,0)),E1421))</f>
        <v>6.1475883273391503</v>
      </c>
      <c r="F1422" s="6">
        <f>IF($A1422&gt;DataEnd,NA(),IFERROR(INDEX('Bank of England inputs'!D:D,MATCH($A1422,'Bank of England inputs'!$A:$A,0),0),F1421))</f>
        <v>2.6388071414557457</v>
      </c>
      <c r="H1422" s="5">
        <f t="shared" si="67"/>
        <v>37848</v>
      </c>
      <c r="I1422" s="6">
        <f t="shared" si="68"/>
        <v>5.9344952006756451</v>
      </c>
      <c r="J1422" s="6">
        <f t="shared" si="66"/>
        <v>3.2109570941114107</v>
      </c>
    </row>
    <row r="1423" spans="1:10" x14ac:dyDescent="0.2">
      <c r="A1423" s="5">
        <f>IF(AND(dateA=1,A1422&lt;DataEnd),'iBoxx inputs'!A1427,IF(AND(dateA=2,A1422&lt;DataEnd),'Bank of England inputs'!A1427,IF(dateA=3,A1422+1,IF(dateA=4,WORKDAY(A1422,1,),WORKDAY(A1422,1,holidayQ)))))</f>
        <v>37851</v>
      </c>
      <c r="B1423" s="35">
        <f>MATCH(A1423,'iBoxx inputs'!A:A,0)</f>
        <v>1486</v>
      </c>
      <c r="C1423" s="35">
        <f>MATCH(A1423,'Bank of England inputs'!A:A,0)</f>
        <v>1427</v>
      </c>
      <c r="D1423" s="6">
        <f>IF($A1423&gt;DataEnd,NA(),IFERROR(INDEX('iBoxx inputs'!B:B,MATCH($A1423,'iBoxx inputs'!$A:$A,0)),D1422))</f>
        <v>5.71177243024486</v>
      </c>
      <c r="E1423" s="6">
        <f>IF($A1423&gt;DataEnd,NA(),IFERROR(INDEX('iBoxx inputs'!C:C,MATCH($A1423,'iBoxx inputs'!$A:$A,0)),E1422))</f>
        <v>6.1358261768176803</v>
      </c>
      <c r="F1423" s="6">
        <f>IF($A1423&gt;DataEnd,NA(),IFERROR(INDEX('Bank of England inputs'!D:D,MATCH($A1423,'Bank of England inputs'!$A:$A,0),0),F1422))</f>
        <v>2.6088662220478565</v>
      </c>
      <c r="H1423" s="5">
        <f t="shared" si="67"/>
        <v>37851</v>
      </c>
      <c r="I1423" s="6">
        <f t="shared" si="68"/>
        <v>5.9237993035312702</v>
      </c>
      <c r="J1423" s="6">
        <f t="shared" si="66"/>
        <v>3.2306497513673094</v>
      </c>
    </row>
    <row r="1424" spans="1:10" x14ac:dyDescent="0.2">
      <c r="A1424" s="5">
        <f>IF(AND(dateA=1,A1423&lt;DataEnd),'iBoxx inputs'!A1428,IF(AND(dateA=2,A1423&lt;DataEnd),'Bank of England inputs'!A1428,IF(dateA=3,A1423+1,IF(dateA=4,WORKDAY(A1423,1,),WORKDAY(A1423,1,holidayQ)))))</f>
        <v>37852</v>
      </c>
      <c r="B1424" s="35">
        <f>MATCH(A1424,'iBoxx inputs'!A:A,0)</f>
        <v>1487</v>
      </c>
      <c r="C1424" s="35">
        <f>MATCH(A1424,'Bank of England inputs'!A:A,0)</f>
        <v>1428</v>
      </c>
      <c r="D1424" s="6">
        <f>IF($A1424&gt;DataEnd,NA(),IFERROR(INDEX('iBoxx inputs'!B:B,MATCH($A1424,'iBoxx inputs'!$A:$A,0)),D1423))</f>
        <v>5.6809319054072596</v>
      </c>
      <c r="E1424" s="6">
        <f>IF($A1424&gt;DataEnd,NA(),IFERROR(INDEX('iBoxx inputs'!C:C,MATCH($A1424,'iBoxx inputs'!$A:$A,0)),E1423))</f>
        <v>6.1040744228596502</v>
      </c>
      <c r="F1424" s="6">
        <f>IF($A1424&gt;DataEnd,NA(),IFERROR(INDEX('Bank of England inputs'!D:D,MATCH($A1424,'Bank of England inputs'!$A:$A,0),0),F1423))</f>
        <v>2.609122118685625</v>
      </c>
      <c r="H1424" s="5">
        <f t="shared" si="67"/>
        <v>37852</v>
      </c>
      <c r="I1424" s="6">
        <f t="shared" si="68"/>
        <v>5.8925031641334549</v>
      </c>
      <c r="J1424" s="6">
        <f t="shared" si="66"/>
        <v>3.1998919566332606</v>
      </c>
    </row>
    <row r="1425" spans="1:10" x14ac:dyDescent="0.2">
      <c r="A1425" s="5">
        <f>IF(AND(dateA=1,A1424&lt;DataEnd),'iBoxx inputs'!A1429,IF(AND(dateA=2,A1424&lt;DataEnd),'Bank of England inputs'!A1429,IF(dateA=3,A1424+1,IF(dateA=4,WORKDAY(A1424,1,),WORKDAY(A1424,1,holidayQ)))))</f>
        <v>37853</v>
      </c>
      <c r="B1425" s="35">
        <f>MATCH(A1425,'iBoxx inputs'!A:A,0)</f>
        <v>1488</v>
      </c>
      <c r="C1425" s="35">
        <f>MATCH(A1425,'Bank of England inputs'!A:A,0)</f>
        <v>1429</v>
      </c>
      <c r="D1425" s="6">
        <f>IF($A1425&gt;DataEnd,NA(),IFERROR(INDEX('iBoxx inputs'!B:B,MATCH($A1425,'iBoxx inputs'!$A:$A,0)),D1424))</f>
        <v>5.7197161869081103</v>
      </c>
      <c r="E1425" s="6">
        <f>IF($A1425&gt;DataEnd,NA(),IFERROR(INDEX('iBoxx inputs'!C:C,MATCH($A1425,'iBoxx inputs'!$A:$A,0)),E1424))</f>
        <v>6.1270514374360001</v>
      </c>
      <c r="F1425" s="6">
        <f>IF($A1425&gt;DataEnd,NA(),IFERROR(INDEX('Bank of England inputs'!D:D,MATCH($A1425,'Bank of England inputs'!$A:$A,0),0),F1424))</f>
        <v>2.6184171815239798</v>
      </c>
      <c r="H1425" s="5">
        <f t="shared" si="67"/>
        <v>37853</v>
      </c>
      <c r="I1425" s="6">
        <f t="shared" si="68"/>
        <v>5.9233838121720552</v>
      </c>
      <c r="J1425" s="6">
        <f t="shared" si="66"/>
        <v>3.2206369201756901</v>
      </c>
    </row>
    <row r="1426" spans="1:10" x14ac:dyDescent="0.2">
      <c r="A1426" s="5">
        <f>IF(AND(dateA=1,A1425&lt;DataEnd),'iBoxx inputs'!A1430,IF(AND(dateA=2,A1425&lt;DataEnd),'Bank of England inputs'!A1430,IF(dateA=3,A1425+1,IF(dateA=4,WORKDAY(A1425,1,),WORKDAY(A1425,1,holidayQ)))))</f>
        <v>37854</v>
      </c>
      <c r="B1426" s="35">
        <f>MATCH(A1426,'iBoxx inputs'!A:A,0)</f>
        <v>1489</v>
      </c>
      <c r="C1426" s="35">
        <f>MATCH(A1426,'Bank of England inputs'!A:A,0)</f>
        <v>1430</v>
      </c>
      <c r="D1426" s="6">
        <f>IF($A1426&gt;DataEnd,NA(),IFERROR(INDEX('iBoxx inputs'!B:B,MATCH($A1426,'iBoxx inputs'!$A:$A,0)),D1425))</f>
        <v>5.7232290705790501</v>
      </c>
      <c r="E1426" s="6">
        <f>IF($A1426&gt;DataEnd,NA(),IFERROR(INDEX('iBoxx inputs'!C:C,MATCH($A1426,'iBoxx inputs'!$A:$A,0)),E1425))</f>
        <v>6.1349291666038503</v>
      </c>
      <c r="F1426" s="6">
        <f>IF($A1426&gt;DataEnd,NA(),IFERROR(INDEX('Bank of England inputs'!D:D,MATCH($A1426,'Bank of England inputs'!$A:$A,0),0),F1425))</f>
        <v>2.6179037160505958</v>
      </c>
      <c r="H1426" s="5">
        <f t="shared" si="67"/>
        <v>37854</v>
      </c>
      <c r="I1426" s="6">
        <f t="shared" si="68"/>
        <v>5.9290791185914502</v>
      </c>
      <c r="J1426" s="6">
        <f t="shared" si="66"/>
        <v>3.2267034139608297</v>
      </c>
    </row>
    <row r="1427" spans="1:10" x14ac:dyDescent="0.2">
      <c r="A1427" s="5">
        <f>IF(AND(dateA=1,A1426&lt;DataEnd),'iBoxx inputs'!A1431,IF(AND(dateA=2,A1426&lt;DataEnd),'Bank of England inputs'!A1431,IF(dateA=3,A1426+1,IF(dateA=4,WORKDAY(A1426,1,),WORKDAY(A1426,1,holidayQ)))))</f>
        <v>37855</v>
      </c>
      <c r="B1427" s="35">
        <f>MATCH(A1427,'iBoxx inputs'!A:A,0)</f>
        <v>1490</v>
      </c>
      <c r="C1427" s="35">
        <f>MATCH(A1427,'Bank of England inputs'!A:A,0)</f>
        <v>1431</v>
      </c>
      <c r="D1427" s="6">
        <f>IF($A1427&gt;DataEnd,NA(),IFERROR(INDEX('iBoxx inputs'!B:B,MATCH($A1427,'iBoxx inputs'!$A:$A,0)),D1426))</f>
        <v>5.6991309967343398</v>
      </c>
      <c r="E1427" s="6">
        <f>IF($A1427&gt;DataEnd,NA(),IFERROR(INDEX('iBoxx inputs'!C:C,MATCH($A1427,'iBoxx inputs'!$A:$A,0)),E1426))</f>
        <v>6.1138473421839601</v>
      </c>
      <c r="F1427" s="6">
        <f>IF($A1427&gt;DataEnd,NA(),IFERROR(INDEX('Bank of England inputs'!D:D,MATCH($A1427,'Bank of England inputs'!$A:$A,0),0),F1426))</f>
        <v>2.6080988332189303</v>
      </c>
      <c r="H1427" s="5">
        <f t="shared" si="67"/>
        <v>37855</v>
      </c>
      <c r="I1427" s="6">
        <f t="shared" si="68"/>
        <v>5.9064891694591495</v>
      </c>
      <c r="J1427" s="6">
        <f t="shared" si="66"/>
        <v>3.214551652108355</v>
      </c>
    </row>
    <row r="1428" spans="1:10" x14ac:dyDescent="0.2">
      <c r="A1428" s="5">
        <f>IF(AND(dateA=1,A1427&lt;DataEnd),'iBoxx inputs'!A1432,IF(AND(dateA=2,A1427&lt;DataEnd),'Bank of England inputs'!A1432,IF(dateA=3,A1427+1,IF(dateA=4,WORKDAY(A1427,1,),WORKDAY(A1427,1,holidayQ)))))</f>
        <v>37859</v>
      </c>
      <c r="B1428" s="35">
        <f>MATCH(A1428,'iBoxx inputs'!A:A,0)</f>
        <v>1491</v>
      </c>
      <c r="C1428" s="35">
        <f>MATCH(A1428,'Bank of England inputs'!A:A,0)</f>
        <v>1432</v>
      </c>
      <c r="D1428" s="6">
        <f>IF($A1428&gt;DataEnd,NA(),IFERROR(INDEX('iBoxx inputs'!B:B,MATCH($A1428,'iBoxx inputs'!$A:$A,0)),D1427))</f>
        <v>5.70238110011607</v>
      </c>
      <c r="E1428" s="6">
        <f>IF($A1428&gt;DataEnd,NA(),IFERROR(INDEX('iBoxx inputs'!C:C,MATCH($A1428,'iBoxx inputs'!$A:$A,0)),E1427))</f>
        <v>6.1162622709051604</v>
      </c>
      <c r="F1428" s="6">
        <f>IF($A1428&gt;DataEnd,NA(),IFERROR(INDEX('Bank of England inputs'!D:D,MATCH($A1428,'Bank of England inputs'!$A:$A,0),0),F1427))</f>
        <v>2.6179037160505958</v>
      </c>
      <c r="H1428" s="5">
        <f t="shared" si="67"/>
        <v>37859</v>
      </c>
      <c r="I1428" s="6">
        <f t="shared" si="68"/>
        <v>5.9093216855106157</v>
      </c>
      <c r="J1428" s="6">
        <f t="shared" si="66"/>
        <v>3.207450016293012</v>
      </c>
    </row>
    <row r="1429" spans="1:10" x14ac:dyDescent="0.2">
      <c r="A1429" s="5">
        <f>IF(AND(dateA=1,A1428&lt;DataEnd),'iBoxx inputs'!A1433,IF(AND(dateA=2,A1428&lt;DataEnd),'Bank of England inputs'!A1433,IF(dateA=3,A1428+1,IF(dateA=4,WORKDAY(A1428,1,),WORKDAY(A1428,1,holidayQ)))))</f>
        <v>37860</v>
      </c>
      <c r="B1429" s="35">
        <f>MATCH(A1429,'iBoxx inputs'!A:A,0)</f>
        <v>1492</v>
      </c>
      <c r="C1429" s="35">
        <f>MATCH(A1429,'Bank of England inputs'!A:A,0)</f>
        <v>1433</v>
      </c>
      <c r="D1429" s="6">
        <f>IF($A1429&gt;DataEnd,NA(),IFERROR(INDEX('iBoxx inputs'!B:B,MATCH($A1429,'iBoxx inputs'!$A:$A,0)),D1428))</f>
        <v>5.7190007815000499</v>
      </c>
      <c r="E1429" s="6">
        <f>IF($A1429&gt;DataEnd,NA(),IFERROR(INDEX('iBoxx inputs'!C:C,MATCH($A1429,'iBoxx inputs'!$A:$A,0)),E1428))</f>
        <v>6.12065519790041</v>
      </c>
      <c r="F1429" s="6">
        <f>IF($A1429&gt;DataEnd,NA(),IFERROR(INDEX('Bank of England inputs'!D:D,MATCH($A1429,'Bank of England inputs'!$A:$A,0),0),F1428))</f>
        <v>2.6372549019607838</v>
      </c>
      <c r="H1429" s="5">
        <f t="shared" si="67"/>
        <v>37860</v>
      </c>
      <c r="I1429" s="6">
        <f t="shared" si="68"/>
        <v>5.9198279897002299</v>
      </c>
      <c r="J1429" s="6">
        <f t="shared" si="66"/>
        <v>3.1982276716918889</v>
      </c>
    </row>
    <row r="1430" spans="1:10" x14ac:dyDescent="0.2">
      <c r="A1430" s="5">
        <f>IF(AND(dateA=1,A1429&lt;DataEnd),'iBoxx inputs'!A1434,IF(AND(dateA=2,A1429&lt;DataEnd),'Bank of England inputs'!A1434,IF(dateA=3,A1429+1,IF(dateA=4,WORKDAY(A1429,1,),WORKDAY(A1429,1,holidayQ)))))</f>
        <v>37861</v>
      </c>
      <c r="B1430" s="35">
        <f>MATCH(A1430,'iBoxx inputs'!A:A,0)</f>
        <v>1493</v>
      </c>
      <c r="C1430" s="35">
        <f>MATCH(A1430,'Bank of England inputs'!A:A,0)</f>
        <v>1434</v>
      </c>
      <c r="D1430" s="6">
        <f>IF($A1430&gt;DataEnd,NA(),IFERROR(INDEX('iBoxx inputs'!B:B,MATCH($A1430,'iBoxx inputs'!$A:$A,0)),D1429))</f>
        <v>5.6647950239781801</v>
      </c>
      <c r="E1430" s="6">
        <f>IF($A1430&gt;DataEnd,NA(),IFERROR(INDEX('iBoxx inputs'!C:C,MATCH($A1430,'iBoxx inputs'!$A:$A,0)),E1429))</f>
        <v>6.0736927218425096</v>
      </c>
      <c r="F1430" s="6">
        <f>IF($A1430&gt;DataEnd,NA(),IFERROR(INDEX('Bank of England inputs'!D:D,MATCH($A1430,'Bank of England inputs'!$A:$A,0),0),F1429))</f>
        <v>2.6083545793292862</v>
      </c>
      <c r="H1430" s="5">
        <f t="shared" si="67"/>
        <v>37861</v>
      </c>
      <c r="I1430" s="6">
        <f t="shared" si="68"/>
        <v>5.8692438729103449</v>
      </c>
      <c r="J1430" s="6">
        <f t="shared" si="66"/>
        <v>3.1779958921960727</v>
      </c>
    </row>
    <row r="1431" spans="1:10" x14ac:dyDescent="0.2">
      <c r="A1431" s="5">
        <f>IF(AND(dateA=1,A1430&lt;DataEnd),'iBoxx inputs'!A1435,IF(AND(dateA=2,A1430&lt;DataEnd),'Bank of England inputs'!A1435,IF(dateA=3,A1430+1,IF(dateA=4,WORKDAY(A1430,1,),WORKDAY(A1430,1,holidayQ)))))</f>
        <v>37862</v>
      </c>
      <c r="B1431" s="35">
        <f>MATCH(A1431,'iBoxx inputs'!A:A,0)</f>
        <v>1494</v>
      </c>
      <c r="C1431" s="35">
        <f>MATCH(A1431,'Bank of England inputs'!A:A,0)</f>
        <v>1435</v>
      </c>
      <c r="D1431" s="6">
        <f>IF($A1431&gt;DataEnd,NA(),IFERROR(INDEX('iBoxx inputs'!B:B,MATCH($A1431,'iBoxx inputs'!$A:$A,0)),D1430))</f>
        <v>5.6783451625078003</v>
      </c>
      <c r="E1431" s="6">
        <f>IF($A1431&gt;DataEnd,NA(),IFERROR(INDEX('iBoxx inputs'!C:C,MATCH($A1431,'iBoxx inputs'!$A:$A,0)),E1430))</f>
        <v>6.0859667860637296</v>
      </c>
      <c r="F1431" s="6">
        <f>IF($A1431&gt;DataEnd,NA(),IFERROR(INDEX('Bank of England inputs'!D:D,MATCH($A1431,'Bank of England inputs'!$A:$A,0),0),F1430))</f>
        <v>2.607843137254906</v>
      </c>
      <c r="H1431" s="5">
        <f t="shared" si="67"/>
        <v>37862</v>
      </c>
      <c r="I1431" s="6">
        <f t="shared" si="68"/>
        <v>5.882155974285765</v>
      </c>
      <c r="J1431" s="6">
        <f t="shared" si="66"/>
        <v>3.1910941083235889</v>
      </c>
    </row>
    <row r="1432" spans="1:10" x14ac:dyDescent="0.2">
      <c r="A1432" s="5">
        <f>IF(AND(dateA=1,A1431&lt;DataEnd),'iBoxx inputs'!A1436,IF(AND(dateA=2,A1431&lt;DataEnd),'Bank of England inputs'!A1436,IF(dateA=3,A1431+1,IF(dateA=4,WORKDAY(A1431,1,),WORKDAY(A1431,1,holidayQ)))))</f>
        <v>37865</v>
      </c>
      <c r="B1432" s="35">
        <f>MATCH(A1432,'iBoxx inputs'!A:A,0)</f>
        <v>1496</v>
      </c>
      <c r="C1432" s="35">
        <f>MATCH(A1432,'Bank of England inputs'!A:A,0)</f>
        <v>1436</v>
      </c>
      <c r="D1432" s="6">
        <f>IF($A1432&gt;DataEnd,NA(),IFERROR(INDEX('iBoxx inputs'!B:B,MATCH($A1432,'iBoxx inputs'!$A:$A,0)),D1431))</f>
        <v>5.6699874837579598</v>
      </c>
      <c r="E1432" s="6">
        <f>IF($A1432&gt;DataEnd,NA(),IFERROR(INDEX('iBoxx inputs'!C:C,MATCH($A1432,'iBoxx inputs'!$A:$A,0)),E1431))</f>
        <v>6.0879857356480498</v>
      </c>
      <c r="F1432" s="6">
        <f>IF($A1432&gt;DataEnd,NA(),IFERROR(INDEX('Bank of England inputs'!D:D,MATCH($A1432,'Bank of England inputs'!$A:$A,0),0),F1431))</f>
        <v>2.607843137254906</v>
      </c>
      <c r="H1432" s="5">
        <f t="shared" si="67"/>
        <v>37865</v>
      </c>
      <c r="I1432" s="6">
        <f t="shared" si="68"/>
        <v>5.8789866097030048</v>
      </c>
      <c r="J1432" s="6">
        <f t="shared" si="66"/>
        <v>3.1880052951433813</v>
      </c>
    </row>
    <row r="1433" spans="1:10" x14ac:dyDescent="0.2">
      <c r="A1433" s="5">
        <f>IF(AND(dateA=1,A1432&lt;DataEnd),'iBoxx inputs'!A1437,IF(AND(dateA=2,A1432&lt;DataEnd),'Bank of England inputs'!A1437,IF(dateA=3,A1432+1,IF(dateA=4,WORKDAY(A1432,1,),WORKDAY(A1432,1,holidayQ)))))</f>
        <v>37866</v>
      </c>
      <c r="B1433" s="35">
        <f>MATCH(A1433,'iBoxx inputs'!A:A,0)</f>
        <v>1497</v>
      </c>
      <c r="C1433" s="35">
        <f>MATCH(A1433,'Bank of England inputs'!A:A,0)</f>
        <v>1437</v>
      </c>
      <c r="D1433" s="6">
        <f>IF($A1433&gt;DataEnd,NA(),IFERROR(INDEX('iBoxx inputs'!B:B,MATCH($A1433,'iBoxx inputs'!$A:$A,0)),D1432))</f>
        <v>5.75028114277535</v>
      </c>
      <c r="E1433" s="6">
        <f>IF($A1433&gt;DataEnd,NA(),IFERROR(INDEX('iBoxx inputs'!C:C,MATCH($A1433,'iBoxx inputs'!$A:$A,0)),E1432))</f>
        <v>6.1637212474511296</v>
      </c>
      <c r="F1433" s="6">
        <f>IF($A1433&gt;DataEnd,NA(),IFERROR(INDEX('Bank of England inputs'!D:D,MATCH($A1433,'Bank of England inputs'!$A:$A,0),0),F1432))</f>
        <v>2.6248775710088212</v>
      </c>
      <c r="H1433" s="5">
        <f t="shared" si="67"/>
        <v>37866</v>
      </c>
      <c r="I1433" s="6">
        <f t="shared" si="68"/>
        <v>5.9570011951132393</v>
      </c>
      <c r="J1433" s="6">
        <f t="shared" si="66"/>
        <v>3.2468965644308234</v>
      </c>
    </row>
    <row r="1434" spans="1:10" x14ac:dyDescent="0.2">
      <c r="A1434" s="5">
        <f>IF(AND(dateA=1,A1433&lt;DataEnd),'iBoxx inputs'!A1438,IF(AND(dateA=2,A1433&lt;DataEnd),'Bank of England inputs'!A1438,IF(dateA=3,A1433+1,IF(dateA=4,WORKDAY(A1433,1,),WORKDAY(A1433,1,holidayQ)))))</f>
        <v>37867</v>
      </c>
      <c r="B1434" s="35">
        <f>MATCH(A1434,'iBoxx inputs'!A:A,0)</f>
        <v>1498</v>
      </c>
      <c r="C1434" s="35">
        <f>MATCH(A1434,'Bank of England inputs'!A:A,0)</f>
        <v>1438</v>
      </c>
      <c r="D1434" s="6">
        <f>IF($A1434&gt;DataEnd,NA(),IFERROR(INDEX('iBoxx inputs'!B:B,MATCH($A1434,'iBoxx inputs'!$A:$A,0)),D1433))</f>
        <v>5.7475506369681097</v>
      </c>
      <c r="E1434" s="6">
        <f>IF($A1434&gt;DataEnd,NA(),IFERROR(INDEX('iBoxx inputs'!C:C,MATCH($A1434,'iBoxx inputs'!$A:$A,0)),E1433))</f>
        <v>6.16359308141831</v>
      </c>
      <c r="F1434" s="6">
        <f>IF($A1434&gt;DataEnd,NA(),IFERROR(INDEX('Bank of England inputs'!D:D,MATCH($A1434,'Bank of England inputs'!$A:$A,0),0),F1433))</f>
        <v>2.6140591345212405</v>
      </c>
      <c r="H1434" s="5">
        <f t="shared" si="67"/>
        <v>37867</v>
      </c>
      <c r="I1434" s="6">
        <f t="shared" si="68"/>
        <v>5.9555718591932099</v>
      </c>
      <c r="J1434" s="6">
        <f t="shared" si="66"/>
        <v>3.2563887958972915</v>
      </c>
    </row>
    <row r="1435" spans="1:10" x14ac:dyDescent="0.2">
      <c r="A1435" s="5">
        <f>IF(AND(dateA=1,A1434&lt;DataEnd),'iBoxx inputs'!A1439,IF(AND(dateA=2,A1434&lt;DataEnd),'Bank of England inputs'!A1439,IF(dateA=3,A1434+1,IF(dateA=4,WORKDAY(A1434,1,),WORKDAY(A1434,1,holidayQ)))))</f>
        <v>37868</v>
      </c>
      <c r="B1435" s="35">
        <f>MATCH(A1435,'iBoxx inputs'!A:A,0)</f>
        <v>1499</v>
      </c>
      <c r="C1435" s="35">
        <f>MATCH(A1435,'Bank of England inputs'!A:A,0)</f>
        <v>1439</v>
      </c>
      <c r="D1435" s="6">
        <f>IF($A1435&gt;DataEnd,NA(),IFERROR(INDEX('iBoxx inputs'!B:B,MATCH($A1435,'iBoxx inputs'!$A:$A,0)),D1434))</f>
        <v>5.7234110898006296</v>
      </c>
      <c r="E1435" s="6">
        <f>IF($A1435&gt;DataEnd,NA(),IFERROR(INDEX('iBoxx inputs'!C:C,MATCH($A1435,'iBoxx inputs'!$A:$A,0)),E1434))</f>
        <v>6.1355705864116699</v>
      </c>
      <c r="F1435" s="6">
        <f>IF($A1435&gt;DataEnd,NA(),IFERROR(INDEX('Bank of England inputs'!D:D,MATCH($A1435,'Bank of England inputs'!$A:$A,0),0),F1434))</f>
        <v>2.6246205072960604</v>
      </c>
      <c r="H1435" s="5">
        <f t="shared" si="67"/>
        <v>37868</v>
      </c>
      <c r="I1435" s="6">
        <f t="shared" si="68"/>
        <v>5.9294908381061493</v>
      </c>
      <c r="J1435" s="6">
        <f t="shared" si="66"/>
        <v>3.2203484061362531</v>
      </c>
    </row>
    <row r="1436" spans="1:10" x14ac:dyDescent="0.2">
      <c r="A1436" s="5">
        <f>IF(AND(dateA=1,A1435&lt;DataEnd),'iBoxx inputs'!A1440,IF(AND(dateA=2,A1435&lt;DataEnd),'Bank of England inputs'!A1440,IF(dateA=3,A1435+1,IF(dateA=4,WORKDAY(A1435,1,),WORKDAY(A1435,1,holidayQ)))))</f>
        <v>37869</v>
      </c>
      <c r="B1436" s="35">
        <f>MATCH(A1436,'iBoxx inputs'!A:A,0)</f>
        <v>1500</v>
      </c>
      <c r="C1436" s="35">
        <f>MATCH(A1436,'Bank of England inputs'!A:A,0)</f>
        <v>1440</v>
      </c>
      <c r="D1436" s="6">
        <f>IF($A1436&gt;DataEnd,NA(),IFERROR(INDEX('iBoxx inputs'!B:B,MATCH($A1436,'iBoxx inputs'!$A:$A,0)),D1435))</f>
        <v>5.6885918844485799</v>
      </c>
      <c r="E1436" s="6">
        <f>IF($A1436&gt;DataEnd,NA(),IFERROR(INDEX('iBoxx inputs'!C:C,MATCH($A1436,'iBoxx inputs'!$A:$A,0)),E1435))</f>
        <v>6.0915883891947704</v>
      </c>
      <c r="F1436" s="6">
        <f>IF($A1436&gt;DataEnd,NA(),IFERROR(INDEX('Bank of England inputs'!D:D,MATCH($A1436,'Bank of England inputs'!$A:$A,0),0),F1435))</f>
        <v>2.585700293829607</v>
      </c>
      <c r="H1436" s="5">
        <f t="shared" si="67"/>
        <v>37869</v>
      </c>
      <c r="I1436" s="6">
        <f t="shared" si="68"/>
        <v>5.8900901368216747</v>
      </c>
      <c r="J1436" s="6">
        <f t="shared" si="66"/>
        <v>3.2211018041769179</v>
      </c>
    </row>
    <row r="1437" spans="1:10" x14ac:dyDescent="0.2">
      <c r="A1437" s="5">
        <f>IF(AND(dateA=1,A1436&lt;DataEnd),'iBoxx inputs'!A1441,IF(AND(dateA=2,A1436&lt;DataEnd),'Bank of England inputs'!A1441,IF(dateA=3,A1436+1,IF(dateA=4,WORKDAY(A1436,1,),WORKDAY(A1436,1,holidayQ)))))</f>
        <v>37872</v>
      </c>
      <c r="B1437" s="35">
        <f>MATCH(A1437,'iBoxx inputs'!A:A,0)</f>
        <v>1501</v>
      </c>
      <c r="C1437" s="35">
        <f>MATCH(A1437,'Bank of England inputs'!A:A,0)</f>
        <v>1441</v>
      </c>
      <c r="D1437" s="6">
        <f>IF($A1437&gt;DataEnd,NA(),IFERROR(INDEX('iBoxx inputs'!B:B,MATCH($A1437,'iBoxx inputs'!$A:$A,0)),D1436))</f>
        <v>5.6517252211326703</v>
      </c>
      <c r="E1437" s="6">
        <f>IF($A1437&gt;DataEnd,NA(),IFERROR(INDEX('iBoxx inputs'!C:C,MATCH($A1437,'iBoxx inputs'!$A:$A,0)),E1436))</f>
        <v>6.0599490375156204</v>
      </c>
      <c r="F1437" s="6">
        <f>IF($A1437&gt;DataEnd,NA(),IFERROR(INDEX('Bank of England inputs'!D:D,MATCH($A1437,'Bank of England inputs'!$A:$A,0),0),F1436))</f>
        <v>2.5766630743607299</v>
      </c>
      <c r="H1437" s="5">
        <f t="shared" si="67"/>
        <v>37872</v>
      </c>
      <c r="I1437" s="6">
        <f t="shared" si="68"/>
        <v>5.8558371293241454</v>
      </c>
      <c r="J1437" s="6">
        <f t="shared" si="66"/>
        <v>3.1968032071644226</v>
      </c>
    </row>
    <row r="1438" spans="1:10" x14ac:dyDescent="0.2">
      <c r="A1438" s="5">
        <f>IF(AND(dateA=1,A1437&lt;DataEnd),'iBoxx inputs'!A1442,IF(AND(dateA=2,A1437&lt;DataEnd),'Bank of England inputs'!A1442,IF(dateA=3,A1437+1,IF(dateA=4,WORKDAY(A1437,1,),WORKDAY(A1437,1,holidayQ)))))</f>
        <v>37873</v>
      </c>
      <c r="B1438" s="35">
        <f>MATCH(A1438,'iBoxx inputs'!A:A,0)</f>
        <v>1502</v>
      </c>
      <c r="C1438" s="35">
        <f>MATCH(A1438,'Bank of England inputs'!A:A,0)</f>
        <v>1442</v>
      </c>
      <c r="D1438" s="6">
        <f>IF($A1438&gt;DataEnd,NA(),IFERROR(INDEX('iBoxx inputs'!B:B,MATCH($A1438,'iBoxx inputs'!$A:$A,0)),D1437))</f>
        <v>5.6973063683681398</v>
      </c>
      <c r="E1438" s="6">
        <f>IF($A1438&gt;DataEnd,NA(),IFERROR(INDEX('iBoxx inputs'!C:C,MATCH($A1438,'iBoxx inputs'!$A:$A,0)),E1437))</f>
        <v>6.1090173601791502</v>
      </c>
      <c r="F1438" s="6">
        <f>IF($A1438&gt;DataEnd,NA(),IFERROR(INDEX('Bank of England inputs'!D:D,MATCH($A1438,'Bank of England inputs'!$A:$A,0),0),F1437))</f>
        <v>2.6253918495297901</v>
      </c>
      <c r="H1438" s="5">
        <f t="shared" si="67"/>
        <v>37873</v>
      </c>
      <c r="I1438" s="6">
        <f t="shared" si="68"/>
        <v>5.9031618642736454</v>
      </c>
      <c r="J1438" s="6">
        <f t="shared" si="66"/>
        <v>3.1939171735877459</v>
      </c>
    </row>
    <row r="1439" spans="1:10" x14ac:dyDescent="0.2">
      <c r="A1439" s="5">
        <f>IF(AND(dateA=1,A1438&lt;DataEnd),'iBoxx inputs'!A1443,IF(AND(dateA=2,A1438&lt;DataEnd),'Bank of England inputs'!A1443,IF(dateA=3,A1438+1,IF(dateA=4,WORKDAY(A1438,1,),WORKDAY(A1438,1,holidayQ)))))</f>
        <v>37874</v>
      </c>
      <c r="B1439" s="35">
        <f>MATCH(A1439,'iBoxx inputs'!A:A,0)</f>
        <v>1503</v>
      </c>
      <c r="C1439" s="35">
        <f>MATCH(A1439,'Bank of England inputs'!A:A,0)</f>
        <v>1443</v>
      </c>
      <c r="D1439" s="6">
        <f>IF($A1439&gt;DataEnd,NA(),IFERROR(INDEX('iBoxx inputs'!B:B,MATCH($A1439,'iBoxx inputs'!$A:$A,0)),D1438))</f>
        <v>5.6485844135057501</v>
      </c>
      <c r="E1439" s="6">
        <f>IF($A1439&gt;DataEnd,NA(),IFERROR(INDEX('iBoxx inputs'!C:C,MATCH($A1439,'iBoxx inputs'!$A:$A,0)),E1438))</f>
        <v>6.0575793867929999</v>
      </c>
      <c r="F1439" s="6">
        <f>IF($A1439&gt;DataEnd,NA(),IFERROR(INDEX('Bank of England inputs'!D:D,MATCH($A1439,'Bank of England inputs'!$A:$A,0),0),F1438))</f>
        <v>2.6166209329674617</v>
      </c>
      <c r="H1439" s="5">
        <f t="shared" si="67"/>
        <v>37874</v>
      </c>
      <c r="I1439" s="6">
        <f t="shared" si="68"/>
        <v>5.853081900149375</v>
      </c>
      <c r="J1439" s="6">
        <f t="shared" si="66"/>
        <v>3.1539344579432971</v>
      </c>
    </row>
    <row r="1440" spans="1:10" x14ac:dyDescent="0.2">
      <c r="A1440" s="5">
        <f>IF(AND(dateA=1,A1439&lt;DataEnd),'iBoxx inputs'!A1444,IF(AND(dateA=2,A1439&lt;DataEnd),'Bank of England inputs'!A1444,IF(dateA=3,A1439+1,IF(dateA=4,WORKDAY(A1439,1,),WORKDAY(A1439,1,holidayQ)))))</f>
        <v>37875</v>
      </c>
      <c r="B1440" s="35">
        <f>MATCH(A1440,'iBoxx inputs'!A:A,0)</f>
        <v>1504</v>
      </c>
      <c r="C1440" s="35">
        <f>MATCH(A1440,'Bank of England inputs'!A:A,0)</f>
        <v>1444</v>
      </c>
      <c r="D1440" s="6">
        <f>IF($A1440&gt;DataEnd,NA(),IFERROR(INDEX('iBoxx inputs'!B:B,MATCH($A1440,'iBoxx inputs'!$A:$A,0)),D1439))</f>
        <v>5.6667716512080304</v>
      </c>
      <c r="E1440" s="6">
        <f>IF($A1440&gt;DataEnd,NA(),IFERROR(INDEX('iBoxx inputs'!C:C,MATCH($A1440,'iBoxx inputs'!$A:$A,0)),E1439))</f>
        <v>6.0763038256477397</v>
      </c>
      <c r="F1440" s="6">
        <f>IF($A1440&gt;DataEnd,NA(),IFERROR(INDEX('Bank of England inputs'!D:D,MATCH($A1440,'Bank of England inputs'!$A:$A,0),0),F1439))</f>
        <v>2.6161081716637113</v>
      </c>
      <c r="H1440" s="5">
        <f t="shared" si="67"/>
        <v>37875</v>
      </c>
      <c r="I1440" s="6">
        <f t="shared" si="68"/>
        <v>5.8715377384278851</v>
      </c>
      <c r="J1440" s="6">
        <f t="shared" si="66"/>
        <v>3.1724352294848712</v>
      </c>
    </row>
    <row r="1441" spans="1:10" x14ac:dyDescent="0.2">
      <c r="A1441" s="5">
        <f>IF(AND(dateA=1,A1440&lt;DataEnd),'iBoxx inputs'!A1445,IF(AND(dateA=2,A1440&lt;DataEnd),'Bank of England inputs'!A1445,IF(dateA=3,A1440+1,IF(dateA=4,WORKDAY(A1440,1,),WORKDAY(A1440,1,holidayQ)))))</f>
        <v>37876</v>
      </c>
      <c r="B1441" s="35">
        <f>MATCH(A1441,'iBoxx inputs'!A:A,0)</f>
        <v>1505</v>
      </c>
      <c r="C1441" s="35">
        <f>MATCH(A1441,'Bank of England inputs'!A:A,0)</f>
        <v>1445</v>
      </c>
      <c r="D1441" s="6">
        <f>IF($A1441&gt;DataEnd,NA(),IFERROR(INDEX('iBoxx inputs'!B:B,MATCH($A1441,'iBoxx inputs'!$A:$A,0)),D1440))</f>
        <v>5.56159678242265</v>
      </c>
      <c r="E1441" s="6">
        <f>IF($A1441&gt;DataEnd,NA(),IFERROR(INDEX('iBoxx inputs'!C:C,MATCH($A1441,'iBoxx inputs'!$A:$A,0)),E1440))</f>
        <v>5.9648663234615196</v>
      </c>
      <c r="F1441" s="6">
        <f>IF($A1441&gt;DataEnd,NA(),IFERROR(INDEX('Bank of England inputs'!D:D,MATCH($A1441,'Bank of England inputs'!$A:$A,0),0),F1440))</f>
        <v>2.791654422568346</v>
      </c>
      <c r="H1441" s="5">
        <f t="shared" si="67"/>
        <v>37876</v>
      </c>
      <c r="I1441" s="6">
        <f t="shared" si="68"/>
        <v>5.7632315529420843</v>
      </c>
      <c r="J1441" s="6">
        <f t="shared" si="66"/>
        <v>2.8908739207152312</v>
      </c>
    </row>
    <row r="1442" spans="1:10" x14ac:dyDescent="0.2">
      <c r="A1442" s="5">
        <f>IF(AND(dateA=1,A1441&lt;DataEnd),'iBoxx inputs'!A1446,IF(AND(dateA=2,A1441&lt;DataEnd),'Bank of England inputs'!A1446,IF(dateA=3,A1441+1,IF(dateA=4,WORKDAY(A1441,1,),WORKDAY(A1441,1,holidayQ)))))</f>
        <v>37879</v>
      </c>
      <c r="B1442" s="35">
        <f>MATCH(A1442,'iBoxx inputs'!A:A,0)</f>
        <v>1506</v>
      </c>
      <c r="C1442" s="35">
        <f>MATCH(A1442,'Bank of England inputs'!A:A,0)</f>
        <v>1446</v>
      </c>
      <c r="D1442" s="6">
        <f>IF($A1442&gt;DataEnd,NA(),IFERROR(INDEX('iBoxx inputs'!B:B,MATCH($A1442,'iBoxx inputs'!$A:$A,0)),D1441))</f>
        <v>5.6007519087958899</v>
      </c>
      <c r="E1442" s="6">
        <f>IF($A1442&gt;DataEnd,NA(),IFERROR(INDEX('iBoxx inputs'!C:C,MATCH($A1442,'iBoxx inputs'!$A:$A,0)),E1441))</f>
        <v>6.0028893070210199</v>
      </c>
      <c r="F1442" s="6">
        <f>IF($A1442&gt;DataEnd,NA(),IFERROR(INDEX('Bank of England inputs'!D:D,MATCH($A1442,'Bank of England inputs'!$A:$A,0),0),F1441))</f>
        <v>2.5681238972750542</v>
      </c>
      <c r="H1442" s="5">
        <f t="shared" si="67"/>
        <v>37879</v>
      </c>
      <c r="I1442" s="6">
        <f t="shared" si="68"/>
        <v>5.8018206079084553</v>
      </c>
      <c r="J1442" s="6">
        <f t="shared" si="66"/>
        <v>3.1527306806079958</v>
      </c>
    </row>
    <row r="1443" spans="1:10" x14ac:dyDescent="0.2">
      <c r="A1443" s="5">
        <f>IF(AND(dateA=1,A1442&lt;DataEnd),'iBoxx inputs'!A1447,IF(AND(dateA=2,A1442&lt;DataEnd),'Bank of England inputs'!A1447,IF(dateA=3,A1442+1,IF(dateA=4,WORKDAY(A1442,1,),WORKDAY(A1442,1,holidayQ)))))</f>
        <v>37880</v>
      </c>
      <c r="B1443" s="35">
        <f>MATCH(A1443,'iBoxx inputs'!A:A,0)</f>
        <v>1507</v>
      </c>
      <c r="C1443" s="35">
        <f>MATCH(A1443,'Bank of England inputs'!A:A,0)</f>
        <v>1447</v>
      </c>
      <c r="D1443" s="6">
        <f>IF($A1443&gt;DataEnd,NA(),IFERROR(INDEX('iBoxx inputs'!B:B,MATCH($A1443,'iBoxx inputs'!$A:$A,0)),D1442))</f>
        <v>5.6430742143133603</v>
      </c>
      <c r="E1443" s="6">
        <f>IF($A1443&gt;DataEnd,NA(),IFERROR(INDEX('iBoxx inputs'!C:C,MATCH($A1443,'iBoxx inputs'!$A:$A,0)),E1442))</f>
        <v>6.0328017773345701</v>
      </c>
      <c r="F1443" s="6">
        <f>IF($A1443&gt;DataEnd,NA(),IFERROR(INDEX('Bank of England inputs'!D:D,MATCH($A1443,'Bank of England inputs'!$A:$A,0),0),F1442))</f>
        <v>2.5568181818181879</v>
      </c>
      <c r="H1443" s="5">
        <f t="shared" si="67"/>
        <v>37880</v>
      </c>
      <c r="I1443" s="6">
        <f t="shared" si="68"/>
        <v>5.8379379958239657</v>
      </c>
      <c r="J1443" s="6">
        <f t="shared" si="66"/>
        <v>3.1993190430194884</v>
      </c>
    </row>
    <row r="1444" spans="1:10" x14ac:dyDescent="0.2">
      <c r="A1444" s="5">
        <f>IF(AND(dateA=1,A1443&lt;DataEnd),'iBoxx inputs'!A1448,IF(AND(dateA=2,A1443&lt;DataEnd),'Bank of England inputs'!A1448,IF(dateA=3,A1443+1,IF(dateA=4,WORKDAY(A1443,1,),WORKDAY(A1443,1,holidayQ)))))</f>
        <v>37881</v>
      </c>
      <c r="B1444" s="35">
        <f>MATCH(A1444,'iBoxx inputs'!A:A,0)</f>
        <v>1508</v>
      </c>
      <c r="C1444" s="35">
        <f>MATCH(A1444,'Bank of England inputs'!A:A,0)</f>
        <v>1448</v>
      </c>
      <c r="D1444" s="6">
        <f>IF($A1444&gt;DataEnd,NA(),IFERROR(INDEX('iBoxx inputs'!B:B,MATCH($A1444,'iBoxx inputs'!$A:$A,0)),D1443))</f>
        <v>5.6443816197655901</v>
      </c>
      <c r="E1444" s="6">
        <f>IF($A1444&gt;DataEnd,NA(),IFERROR(INDEX('iBoxx inputs'!C:C,MATCH($A1444,'iBoxx inputs'!$A:$A,0)),E1443))</f>
        <v>6.0328300853269896</v>
      </c>
      <c r="F1444" s="6">
        <f>IF($A1444&gt;DataEnd,NA(),IFERROR(INDEX('Bank of England inputs'!D:D,MATCH($A1444,'Bank of England inputs'!$A:$A,0),0),F1443))</f>
        <v>2.5563173359451463</v>
      </c>
      <c r="H1444" s="5">
        <f t="shared" si="67"/>
        <v>37881</v>
      </c>
      <c r="I1444" s="6">
        <f t="shared" si="68"/>
        <v>5.8386058525462898</v>
      </c>
      <c r="J1444" s="6">
        <f t="shared" si="66"/>
        <v>3.2004742388021867</v>
      </c>
    </row>
    <row r="1445" spans="1:10" x14ac:dyDescent="0.2">
      <c r="A1445" s="5">
        <f>IF(AND(dateA=1,A1444&lt;DataEnd),'iBoxx inputs'!A1449,IF(AND(dateA=2,A1444&lt;DataEnd),'Bank of England inputs'!A1449,IF(dateA=3,A1444+1,IF(dateA=4,WORKDAY(A1444,1,),WORKDAY(A1444,1,holidayQ)))))</f>
        <v>37882</v>
      </c>
      <c r="B1445" s="35">
        <f>MATCH(A1445,'iBoxx inputs'!A:A,0)</f>
        <v>1509</v>
      </c>
      <c r="C1445" s="35">
        <f>MATCH(A1445,'Bank of England inputs'!A:A,0)</f>
        <v>1449</v>
      </c>
      <c r="D1445" s="6">
        <f>IF($A1445&gt;DataEnd,NA(),IFERROR(INDEX('iBoxx inputs'!B:B,MATCH($A1445,'iBoxx inputs'!$A:$A,0)),D1444))</f>
        <v>5.6042104661014998</v>
      </c>
      <c r="E1445" s="6">
        <f>IF($A1445&gt;DataEnd,NA(),IFERROR(INDEX('iBoxx inputs'!C:C,MATCH($A1445,'iBoxx inputs'!$A:$A,0)),E1444))</f>
        <v>5.9941730681326799</v>
      </c>
      <c r="F1445" s="6">
        <f>IF($A1445&gt;DataEnd,NA(),IFERROR(INDEX('Bank of England inputs'!D:D,MATCH($A1445,'Bank of England inputs'!$A:$A,0),0),F1444))</f>
        <v>2.5372257053291492</v>
      </c>
      <c r="H1445" s="5">
        <f t="shared" si="67"/>
        <v>37882</v>
      </c>
      <c r="I1445" s="6">
        <f t="shared" si="68"/>
        <v>5.7991917671170903</v>
      </c>
      <c r="J1445" s="6">
        <f t="shared" si="66"/>
        <v>3.1812505549566605</v>
      </c>
    </row>
    <row r="1446" spans="1:10" x14ac:dyDescent="0.2">
      <c r="A1446" s="5">
        <f>IF(AND(dateA=1,A1445&lt;DataEnd),'iBoxx inputs'!A1450,IF(AND(dateA=2,A1445&lt;DataEnd),'Bank of England inputs'!A1450,IF(dateA=3,A1445+1,IF(dateA=4,WORKDAY(A1445,1,),WORKDAY(A1445,1,holidayQ)))))</f>
        <v>37883</v>
      </c>
      <c r="B1446" s="35">
        <f>MATCH(A1446,'iBoxx inputs'!A:A,0)</f>
        <v>1510</v>
      </c>
      <c r="C1446" s="35">
        <f>MATCH(A1446,'Bank of England inputs'!A:A,0)</f>
        <v>1450</v>
      </c>
      <c r="D1446" s="6">
        <f>IF($A1446&gt;DataEnd,NA(),IFERROR(INDEX('iBoxx inputs'!B:B,MATCH($A1446,'iBoxx inputs'!$A:$A,0)),D1445))</f>
        <v>5.5856013506078899</v>
      </c>
      <c r="E1446" s="6">
        <f>IF($A1446&gt;DataEnd,NA(),IFERROR(INDEX('iBoxx inputs'!C:C,MATCH($A1446,'iBoxx inputs'!$A:$A,0)),E1445))</f>
        <v>5.9734304082582996</v>
      </c>
      <c r="F1446" s="6">
        <f>IF($A1446&gt;DataEnd,NA(),IFERROR(INDEX('Bank of England inputs'!D:D,MATCH($A1446,'Bank of England inputs'!$A:$A,0),0),F1445))</f>
        <v>2.5575698187163098</v>
      </c>
      <c r="H1446" s="5">
        <f t="shared" si="67"/>
        <v>37883</v>
      </c>
      <c r="I1446" s="6">
        <f t="shared" si="68"/>
        <v>5.7795158794330952</v>
      </c>
      <c r="J1446" s="6">
        <f t="shared" si="66"/>
        <v>3.1415975109511551</v>
      </c>
    </row>
    <row r="1447" spans="1:10" x14ac:dyDescent="0.2">
      <c r="A1447" s="5">
        <f>IF(AND(dateA=1,A1446&lt;DataEnd),'iBoxx inputs'!A1451,IF(AND(dateA=2,A1446&lt;DataEnd),'Bank of England inputs'!A1451,IF(dateA=3,A1446+1,IF(dateA=4,WORKDAY(A1446,1,),WORKDAY(A1446,1,holidayQ)))))</f>
        <v>37886</v>
      </c>
      <c r="B1447" s="35">
        <f>MATCH(A1447,'iBoxx inputs'!A:A,0)</f>
        <v>1511</v>
      </c>
      <c r="C1447" s="35">
        <f>MATCH(A1447,'Bank of England inputs'!A:A,0)</f>
        <v>1451</v>
      </c>
      <c r="D1447" s="6">
        <f>IF($A1447&gt;DataEnd,NA(),IFERROR(INDEX('iBoxx inputs'!B:B,MATCH($A1447,'iBoxx inputs'!$A:$A,0)),D1446))</f>
        <v>5.5862976547635101</v>
      </c>
      <c r="E1447" s="6">
        <f>IF($A1447&gt;DataEnd,NA(),IFERROR(INDEX('iBoxx inputs'!C:C,MATCH($A1447,'iBoxx inputs'!$A:$A,0)),E1446))</f>
        <v>5.9781890275973204</v>
      </c>
      <c r="F1447" s="6">
        <f>IF($A1447&gt;DataEnd,NA(),IFERROR(INDEX('Bank of England inputs'!D:D,MATCH($A1447,'Bank of England inputs'!$A:$A,0),0),F1446))</f>
        <v>2.5477707006369421</v>
      </c>
      <c r="H1447" s="5">
        <f t="shared" si="67"/>
        <v>37886</v>
      </c>
      <c r="I1447" s="6">
        <f t="shared" si="68"/>
        <v>5.7822433411804148</v>
      </c>
      <c r="J1447" s="6">
        <f t="shared" si="66"/>
        <v>3.154113071834308</v>
      </c>
    </row>
    <row r="1448" spans="1:10" x14ac:dyDescent="0.2">
      <c r="A1448" s="5">
        <f>IF(AND(dateA=1,A1447&lt;DataEnd),'iBoxx inputs'!A1452,IF(AND(dateA=2,A1447&lt;DataEnd),'Bank of England inputs'!A1452,IF(dateA=3,A1447+1,IF(dateA=4,WORKDAY(A1447,1,),WORKDAY(A1447,1,holidayQ)))))</f>
        <v>37887</v>
      </c>
      <c r="B1448" s="35">
        <f>MATCH(A1448,'iBoxx inputs'!A:A,0)</f>
        <v>1512</v>
      </c>
      <c r="C1448" s="35">
        <f>MATCH(A1448,'Bank of England inputs'!A:A,0)</f>
        <v>1452</v>
      </c>
      <c r="D1448" s="6">
        <f>IF($A1448&gt;DataEnd,NA(),IFERROR(INDEX('iBoxx inputs'!B:B,MATCH($A1448,'iBoxx inputs'!$A:$A,0)),D1447))</f>
        <v>5.5933301575464904</v>
      </c>
      <c r="E1448" s="6">
        <f>IF($A1448&gt;DataEnd,NA(),IFERROR(INDEX('iBoxx inputs'!C:C,MATCH($A1448,'iBoxx inputs'!$A:$A,0)),E1447))</f>
        <v>5.9821690894367903</v>
      </c>
      <c r="F1448" s="6">
        <f>IF($A1448&gt;DataEnd,NA(),IFERROR(INDEX('Bank of England inputs'!D:D,MATCH($A1448,'Bank of England inputs'!$A:$A,0),0),F1447))</f>
        <v>2.5681238972750542</v>
      </c>
      <c r="H1448" s="5">
        <f t="shared" si="67"/>
        <v>37887</v>
      </c>
      <c r="I1448" s="6">
        <f t="shared" si="68"/>
        <v>5.7877496234916403</v>
      </c>
      <c r="J1448" s="6">
        <f t="shared" si="66"/>
        <v>3.1390120086832729</v>
      </c>
    </row>
    <row r="1449" spans="1:10" x14ac:dyDescent="0.2">
      <c r="A1449" s="5">
        <f>IF(AND(dateA=1,A1448&lt;DataEnd),'iBoxx inputs'!A1453,IF(AND(dateA=2,A1448&lt;DataEnd),'Bank of England inputs'!A1453,IF(dateA=3,A1448+1,IF(dateA=4,WORKDAY(A1448,1,),WORKDAY(A1448,1,holidayQ)))))</f>
        <v>37888</v>
      </c>
      <c r="B1449" s="35">
        <f>MATCH(A1449,'iBoxx inputs'!A:A,0)</f>
        <v>1513</v>
      </c>
      <c r="C1449" s="35">
        <f>MATCH(A1449,'Bank of England inputs'!A:A,0)</f>
        <v>1453</v>
      </c>
      <c r="D1449" s="6">
        <f>IF($A1449&gt;DataEnd,NA(),IFERROR(INDEX('iBoxx inputs'!B:B,MATCH($A1449,'iBoxx inputs'!$A:$A,0)),D1448))</f>
        <v>5.6118348299491201</v>
      </c>
      <c r="E1449" s="6">
        <f>IF($A1449&gt;DataEnd,NA(),IFERROR(INDEX('iBoxx inputs'!C:C,MATCH($A1449,'iBoxx inputs'!$A:$A,0)),E1448))</f>
        <v>5.9954009179125398</v>
      </c>
      <c r="F1449" s="6">
        <f>IF($A1449&gt;DataEnd,NA(),IFERROR(INDEX('Bank of England inputs'!D:D,MATCH($A1449,'Bank of England inputs'!$A:$A,0),0),F1448))</f>
        <v>2.5977845309283376</v>
      </c>
      <c r="H1449" s="5">
        <f t="shared" si="67"/>
        <v>37888</v>
      </c>
      <c r="I1449" s="6">
        <f t="shared" si="68"/>
        <v>5.80361787393083</v>
      </c>
      <c r="J1449" s="6">
        <f t="shared" si="66"/>
        <v>3.1246613732054618</v>
      </c>
    </row>
    <row r="1450" spans="1:10" x14ac:dyDescent="0.2">
      <c r="A1450" s="5">
        <f>IF(AND(dateA=1,A1449&lt;DataEnd),'iBoxx inputs'!A1454,IF(AND(dateA=2,A1449&lt;DataEnd),'Bank of England inputs'!A1454,IF(dateA=3,A1449+1,IF(dateA=4,WORKDAY(A1449,1,),WORKDAY(A1449,1,holidayQ)))))</f>
        <v>37889</v>
      </c>
      <c r="B1450" s="35">
        <f>MATCH(A1450,'iBoxx inputs'!A:A,0)</f>
        <v>1514</v>
      </c>
      <c r="C1450" s="35">
        <f>MATCH(A1450,'Bank of England inputs'!A:A,0)</f>
        <v>1454</v>
      </c>
      <c r="D1450" s="6">
        <f>IF($A1450&gt;DataEnd,NA(),IFERROR(INDEX('iBoxx inputs'!B:B,MATCH($A1450,'iBoxx inputs'!$A:$A,0)),D1449))</f>
        <v>5.62552043298186</v>
      </c>
      <c r="E1450" s="6">
        <f>IF($A1450&gt;DataEnd,NA(),IFERROR(INDEX('iBoxx inputs'!C:C,MATCH($A1450,'iBoxx inputs'!$A:$A,0)),E1449))</f>
        <v>6.0019607675111404</v>
      </c>
      <c r="F1450" s="6">
        <f>IF($A1450&gt;DataEnd,NA(),IFERROR(INDEX('Bank of England inputs'!D:D,MATCH($A1450,'Bank of England inputs'!$A:$A,0),0),F1449))</f>
        <v>2.5882352941176467</v>
      </c>
      <c r="H1450" s="5">
        <f t="shared" si="67"/>
        <v>37889</v>
      </c>
      <c r="I1450" s="6">
        <f t="shared" si="68"/>
        <v>5.8137406002465006</v>
      </c>
      <c r="J1450" s="6">
        <f t="shared" si="66"/>
        <v>3.1441278786806581</v>
      </c>
    </row>
    <row r="1451" spans="1:10" x14ac:dyDescent="0.2">
      <c r="A1451" s="5">
        <f>IF(AND(dateA=1,A1450&lt;DataEnd),'iBoxx inputs'!A1455,IF(AND(dateA=2,A1450&lt;DataEnd),'Bank of England inputs'!A1455,IF(dateA=3,A1450+1,IF(dateA=4,WORKDAY(A1450,1,),WORKDAY(A1450,1,holidayQ)))))</f>
        <v>37890</v>
      </c>
      <c r="B1451" s="35">
        <f>MATCH(A1451,'iBoxx inputs'!A:A,0)</f>
        <v>1515</v>
      </c>
      <c r="C1451" s="35">
        <f>MATCH(A1451,'Bank of England inputs'!A:A,0)</f>
        <v>1455</v>
      </c>
      <c r="D1451" s="6">
        <f>IF($A1451&gt;DataEnd,NA(),IFERROR(INDEX('iBoxx inputs'!B:B,MATCH($A1451,'iBoxx inputs'!$A:$A,0)),D1450))</f>
        <v>5.5655159988985998</v>
      </c>
      <c r="E1451" s="6">
        <f>IF($A1451&gt;DataEnd,NA(),IFERROR(INDEX('iBoxx inputs'!C:C,MATCH($A1451,'iBoxx inputs'!$A:$A,0)),E1450))</f>
        <v>5.9415153128469296</v>
      </c>
      <c r="F1451" s="6">
        <f>IF($A1451&gt;DataEnd,NA(),IFERROR(INDEX('Bank of England inputs'!D:D,MATCH($A1451,'Bank of England inputs'!$A:$A,0),0),F1450))</f>
        <v>2.5497695400608089</v>
      </c>
      <c r="H1451" s="5">
        <f t="shared" si="67"/>
        <v>37890</v>
      </c>
      <c r="I1451" s="6">
        <f t="shared" si="68"/>
        <v>5.7535156558727643</v>
      </c>
      <c r="J1451" s="6">
        <f t="shared" si="66"/>
        <v>3.1240890449397041</v>
      </c>
    </row>
    <row r="1452" spans="1:10" x14ac:dyDescent="0.2">
      <c r="A1452" s="5">
        <f>IF(AND(dateA=1,A1451&lt;DataEnd),'iBoxx inputs'!A1456,IF(AND(dateA=2,A1451&lt;DataEnd),'Bank of England inputs'!A1456,IF(dateA=3,A1451+1,IF(dateA=4,WORKDAY(A1451,1,),WORKDAY(A1451,1,holidayQ)))))</f>
        <v>37893</v>
      </c>
      <c r="B1452" s="35">
        <f>MATCH(A1452,'iBoxx inputs'!A:A,0)</f>
        <v>1516</v>
      </c>
      <c r="C1452" s="35">
        <f>MATCH(A1452,'Bank of England inputs'!A:A,0)</f>
        <v>1456</v>
      </c>
      <c r="D1452" s="6">
        <f>IF($A1452&gt;DataEnd,NA(),IFERROR(INDEX('iBoxx inputs'!B:B,MATCH($A1452,'iBoxx inputs'!$A:$A,0)),D1451))</f>
        <v>5.5793062822382504</v>
      </c>
      <c r="E1452" s="6">
        <f>IF($A1452&gt;DataEnd,NA(),IFERROR(INDEX('iBoxx inputs'!C:C,MATCH($A1452,'iBoxx inputs'!$A:$A,0)),E1451))</f>
        <v>5.9557143470543101</v>
      </c>
      <c r="F1452" s="6">
        <f>IF($A1452&gt;DataEnd,NA(),IFERROR(INDEX('Bank of England inputs'!D:D,MATCH($A1452,'Bank of England inputs'!$A:$A,0),0),F1451))</f>
        <v>2.609122118685625</v>
      </c>
      <c r="H1452" s="5">
        <f t="shared" si="67"/>
        <v>37893</v>
      </c>
      <c r="I1452" s="6">
        <f t="shared" si="68"/>
        <v>5.7675103146462803</v>
      </c>
      <c r="J1452" s="6">
        <f t="shared" si="66"/>
        <v>3.0780773977458153</v>
      </c>
    </row>
    <row r="1453" spans="1:10" x14ac:dyDescent="0.2">
      <c r="A1453" s="5">
        <f>IF(AND(dateA=1,A1452&lt;DataEnd),'iBoxx inputs'!A1457,IF(AND(dateA=2,A1452&lt;DataEnd),'Bank of England inputs'!A1457,IF(dateA=3,A1452+1,IF(dateA=4,WORKDAY(A1452,1,),WORKDAY(A1452,1,holidayQ)))))</f>
        <v>37894</v>
      </c>
      <c r="B1453" s="35">
        <f>MATCH(A1453,'iBoxx inputs'!A:A,0)</f>
        <v>1517</v>
      </c>
      <c r="C1453" s="35">
        <f>MATCH(A1453,'Bank of England inputs'!A:A,0)</f>
        <v>1457</v>
      </c>
      <c r="D1453" s="6">
        <f>IF($A1453&gt;DataEnd,NA(),IFERROR(INDEX('iBoxx inputs'!B:B,MATCH($A1453,'iBoxx inputs'!$A:$A,0)),D1452))</f>
        <v>5.5560303076188298</v>
      </c>
      <c r="E1453" s="6">
        <f>IF($A1453&gt;DataEnd,NA(),IFERROR(INDEX('iBoxx inputs'!C:C,MATCH($A1453,'iBoxx inputs'!$A:$A,0)),E1452))</f>
        <v>5.9243473471702197</v>
      </c>
      <c r="F1453" s="6">
        <f>IF($A1453&gt;DataEnd,NA(),IFERROR(INDEX('Bank of England inputs'!D:D,MATCH($A1453,'Bank of England inputs'!$A:$A,0),0),F1452))</f>
        <v>2.6401020708607392</v>
      </c>
      <c r="H1453" s="5">
        <f t="shared" si="67"/>
        <v>37894</v>
      </c>
      <c r="I1453" s="6">
        <f t="shared" si="68"/>
        <v>5.7401888273945243</v>
      </c>
      <c r="J1453" s="6">
        <f t="shared" si="66"/>
        <v>3.0203465253703099</v>
      </c>
    </row>
    <row r="1454" spans="1:10" x14ac:dyDescent="0.2">
      <c r="A1454" s="5">
        <f>IF(AND(dateA=1,A1453&lt;DataEnd),'iBoxx inputs'!A1458,IF(AND(dateA=2,A1453&lt;DataEnd),'Bank of England inputs'!A1458,IF(dateA=3,A1453+1,IF(dateA=4,WORKDAY(A1453,1,),WORKDAY(A1453,1,holidayQ)))))</f>
        <v>37895</v>
      </c>
      <c r="B1454" s="35">
        <f>MATCH(A1454,'iBoxx inputs'!A:A,0)</f>
        <v>1518</v>
      </c>
      <c r="C1454" s="35">
        <f>MATCH(A1454,'Bank of England inputs'!A:A,0)</f>
        <v>1458</v>
      </c>
      <c r="D1454" s="6">
        <f>IF($A1454&gt;DataEnd,NA(),IFERROR(INDEX('iBoxx inputs'!B:B,MATCH($A1454,'iBoxx inputs'!$A:$A,0)),D1453))</f>
        <v>5.5774542933830702</v>
      </c>
      <c r="E1454" s="6">
        <f>IF($A1454&gt;DataEnd,NA(),IFERROR(INDEX('iBoxx inputs'!C:C,MATCH($A1454,'iBoxx inputs'!$A:$A,0)),E1453))</f>
        <v>5.9404500862803502</v>
      </c>
      <c r="F1454" s="6">
        <f>IF($A1454&gt;DataEnd,NA(),IFERROR(INDEX('Bank of England inputs'!D:D,MATCH($A1454,'Bank of England inputs'!$A:$A,0),0),F1453))</f>
        <v>2.6398429833169867</v>
      </c>
      <c r="H1454" s="5">
        <f t="shared" si="67"/>
        <v>37895</v>
      </c>
      <c r="I1454" s="6">
        <f t="shared" si="68"/>
        <v>5.7589521898317102</v>
      </c>
      <c r="J1454" s="6">
        <f t="shared" si="66"/>
        <v>3.0388873519824999</v>
      </c>
    </row>
    <row r="1455" spans="1:10" x14ac:dyDescent="0.2">
      <c r="A1455" s="5">
        <f>IF(AND(dateA=1,A1454&lt;DataEnd),'iBoxx inputs'!A1459,IF(AND(dateA=2,A1454&lt;DataEnd),'Bank of England inputs'!A1459,IF(dateA=3,A1454+1,IF(dateA=4,WORKDAY(A1454,1,),WORKDAY(A1454,1,holidayQ)))))</f>
        <v>37896</v>
      </c>
      <c r="B1455" s="35">
        <f>MATCH(A1455,'iBoxx inputs'!A:A,0)</f>
        <v>1519</v>
      </c>
      <c r="C1455" s="35">
        <f>MATCH(A1455,'Bank of England inputs'!A:A,0)</f>
        <v>1459</v>
      </c>
      <c r="D1455" s="6">
        <f>IF($A1455&gt;DataEnd,NA(),IFERROR(INDEX('iBoxx inputs'!B:B,MATCH($A1455,'iBoxx inputs'!$A:$A,0)),D1454))</f>
        <v>5.6629762772970604</v>
      </c>
      <c r="E1455" s="6">
        <f>IF($A1455&gt;DataEnd,NA(),IFERROR(INDEX('iBoxx inputs'!C:C,MATCH($A1455,'iBoxx inputs'!$A:$A,0)),E1454))</f>
        <v>6.0336566792682396</v>
      </c>
      <c r="F1455" s="6">
        <f>IF($A1455&gt;DataEnd,NA(),IFERROR(INDEX('Bank of England inputs'!D:D,MATCH($A1455,'Bank of England inputs'!$A:$A,0),0),F1454))</f>
        <v>2.6573838007452277</v>
      </c>
      <c r="H1455" s="5">
        <f t="shared" si="67"/>
        <v>37896</v>
      </c>
      <c r="I1455" s="6">
        <f t="shared" si="68"/>
        <v>5.8483164782826496</v>
      </c>
      <c r="J1455" s="6">
        <f t="shared" si="66"/>
        <v>3.1083323570089583</v>
      </c>
    </row>
    <row r="1456" spans="1:10" x14ac:dyDescent="0.2">
      <c r="A1456" s="5">
        <f>IF(AND(dateA=1,A1455&lt;DataEnd),'iBoxx inputs'!A1460,IF(AND(dateA=2,A1455&lt;DataEnd),'Bank of England inputs'!A1460,IF(dateA=3,A1455+1,IF(dateA=4,WORKDAY(A1455,1,),WORKDAY(A1455,1,holidayQ)))))</f>
        <v>37897</v>
      </c>
      <c r="B1456" s="35">
        <f>MATCH(A1456,'iBoxx inputs'!A:A,0)</f>
        <v>1520</v>
      </c>
      <c r="C1456" s="35">
        <f>MATCH(A1456,'Bank of England inputs'!A:A,0)</f>
        <v>1460</v>
      </c>
      <c r="D1456" s="6">
        <f>IF($A1456&gt;DataEnd,NA(),IFERROR(INDEX('iBoxx inputs'!B:B,MATCH($A1456,'iBoxx inputs'!$A:$A,0)),D1455))</f>
        <v>5.7088190363104303</v>
      </c>
      <c r="E1456" s="6">
        <f>IF($A1456&gt;DataEnd,NA(),IFERROR(INDEX('iBoxx inputs'!C:C,MATCH($A1456,'iBoxx inputs'!$A:$A,0)),E1455))</f>
        <v>6.0968308287957296</v>
      </c>
      <c r="F1456" s="6">
        <f>IF($A1456&gt;DataEnd,NA(),IFERROR(INDEX('Bank of England inputs'!D:D,MATCH($A1456,'Bank of England inputs'!$A:$A,0),0),F1455))</f>
        <v>2.6449843260188288</v>
      </c>
      <c r="H1456" s="5">
        <f t="shared" si="67"/>
        <v>37897</v>
      </c>
      <c r="I1456" s="6">
        <f t="shared" si="68"/>
        <v>5.9028249325530799</v>
      </c>
      <c r="J1456" s="6">
        <f t="shared" si="66"/>
        <v>3.1738916693549779</v>
      </c>
    </row>
    <row r="1457" spans="1:10" x14ac:dyDescent="0.2">
      <c r="A1457" s="5">
        <f>IF(AND(dateA=1,A1456&lt;DataEnd),'iBoxx inputs'!A1461,IF(AND(dateA=2,A1456&lt;DataEnd),'Bank of England inputs'!A1461,IF(dateA=3,A1456+1,IF(dateA=4,WORKDAY(A1456,1,),WORKDAY(A1456,1,holidayQ)))))</f>
        <v>37900</v>
      </c>
      <c r="B1457" s="35">
        <f>MATCH(A1457,'iBoxx inputs'!A:A,0)</f>
        <v>1521</v>
      </c>
      <c r="C1457" s="35">
        <f>MATCH(A1457,'Bank of England inputs'!A:A,0)</f>
        <v>1461</v>
      </c>
      <c r="D1457" s="6">
        <f>IF($A1457&gt;DataEnd,NA(),IFERROR(INDEX('iBoxx inputs'!B:B,MATCH($A1457,'iBoxx inputs'!$A:$A,0)),D1456))</f>
        <v>5.6548181296200797</v>
      </c>
      <c r="E1457" s="6">
        <f>IF($A1457&gt;DataEnd,NA(),IFERROR(INDEX('iBoxx inputs'!C:C,MATCH($A1457,'iBoxx inputs'!$A:$A,0)),E1456))</f>
        <v>6.0520134856611598</v>
      </c>
      <c r="F1457" s="6">
        <f>IF($A1457&gt;DataEnd,NA(),IFERROR(INDEX('Bank of England inputs'!D:D,MATCH($A1457,'Bank of England inputs'!$A:$A,0),0),F1456))</f>
        <v>2.6158518663662367</v>
      </c>
      <c r="H1457" s="5">
        <f t="shared" si="67"/>
        <v>37900</v>
      </c>
      <c r="I1457" s="6">
        <f t="shared" si="68"/>
        <v>5.8534158076406193</v>
      </c>
      <c r="J1457" s="6">
        <f t="shared" si="66"/>
        <v>3.1550329528917009</v>
      </c>
    </row>
    <row r="1458" spans="1:10" x14ac:dyDescent="0.2">
      <c r="A1458" s="5">
        <f>IF(AND(dateA=1,A1457&lt;DataEnd),'iBoxx inputs'!A1462,IF(AND(dateA=2,A1457&lt;DataEnd),'Bank of England inputs'!A1462,IF(dateA=3,A1457+1,IF(dateA=4,WORKDAY(A1457,1,),WORKDAY(A1457,1,holidayQ)))))</f>
        <v>37901</v>
      </c>
      <c r="B1458" s="35">
        <f>MATCH(A1458,'iBoxx inputs'!A:A,0)</f>
        <v>1522</v>
      </c>
      <c r="C1458" s="35">
        <f>MATCH(A1458,'Bank of England inputs'!A:A,0)</f>
        <v>1462</v>
      </c>
      <c r="D1458" s="6">
        <f>IF($A1458&gt;DataEnd,NA(),IFERROR(INDEX('iBoxx inputs'!B:B,MATCH($A1458,'iBoxx inputs'!$A:$A,0)),D1457))</f>
        <v>5.6890808797882597</v>
      </c>
      <c r="E1458" s="6">
        <f>IF($A1458&gt;DataEnd,NA(),IFERROR(INDEX('iBoxx inputs'!C:C,MATCH($A1458,'iBoxx inputs'!$A:$A,0)),E1457))</f>
        <v>6.0859662688104397</v>
      </c>
      <c r="F1458" s="6">
        <f>IF($A1458&gt;DataEnd,NA(),IFERROR(INDEX('Bank of England inputs'!D:D,MATCH($A1458,'Bank of England inputs'!$A:$A,0),0),F1457))</f>
        <v>2.645243460370339</v>
      </c>
      <c r="H1458" s="5">
        <f t="shared" si="67"/>
        <v>37901</v>
      </c>
      <c r="I1458" s="6">
        <f t="shared" si="68"/>
        <v>5.8875235742993492</v>
      </c>
      <c r="J1458" s="6">
        <f t="shared" si="66"/>
        <v>3.158724169406657</v>
      </c>
    </row>
    <row r="1459" spans="1:10" x14ac:dyDescent="0.2">
      <c r="A1459" s="5">
        <f>IF(AND(dateA=1,A1458&lt;DataEnd),'iBoxx inputs'!A1463,IF(AND(dateA=2,A1458&lt;DataEnd),'Bank of England inputs'!A1463,IF(dateA=3,A1458+1,IF(dateA=4,WORKDAY(A1458,1,),WORKDAY(A1458,1,holidayQ)))))</f>
        <v>37902</v>
      </c>
      <c r="B1459" s="35">
        <f>MATCH(A1459,'iBoxx inputs'!A:A,0)</f>
        <v>1523</v>
      </c>
      <c r="C1459" s="35">
        <f>MATCH(A1459,'Bank of England inputs'!A:A,0)</f>
        <v>1463</v>
      </c>
      <c r="D1459" s="6">
        <f>IF($A1459&gt;DataEnd,NA(),IFERROR(INDEX('iBoxx inputs'!B:B,MATCH($A1459,'iBoxx inputs'!$A:$A,0)),D1458))</f>
        <v>5.7112978230021696</v>
      </c>
      <c r="E1459" s="6">
        <f>IF($A1459&gt;DataEnd,NA(),IFERROR(INDEX('iBoxx inputs'!C:C,MATCH($A1459,'iBoxx inputs'!$A:$A,0)),E1458))</f>
        <v>6.1041584780179097</v>
      </c>
      <c r="F1459" s="6">
        <f>IF($A1459&gt;DataEnd,NA(),IFERROR(INDEX('Bank of England inputs'!D:D,MATCH($A1459,'Bank of England inputs'!$A:$A,0),0),F1458))</f>
        <v>2.6550406583717212</v>
      </c>
      <c r="H1459" s="5">
        <f t="shared" si="67"/>
        <v>37902</v>
      </c>
      <c r="I1459" s="6">
        <f t="shared" si="68"/>
        <v>5.9077281505100396</v>
      </c>
      <c r="J1459" s="6">
        <f t="shared" si="66"/>
        <v>3.1685609116487656</v>
      </c>
    </row>
    <row r="1460" spans="1:10" x14ac:dyDescent="0.2">
      <c r="A1460" s="5">
        <f>IF(AND(dateA=1,A1459&lt;DataEnd),'iBoxx inputs'!A1464,IF(AND(dateA=2,A1459&lt;DataEnd),'Bank of England inputs'!A1464,IF(dateA=3,A1459+1,IF(dateA=4,WORKDAY(A1459,1,),WORKDAY(A1459,1,holidayQ)))))</f>
        <v>37903</v>
      </c>
      <c r="B1460" s="35">
        <f>MATCH(A1460,'iBoxx inputs'!A:A,0)</f>
        <v>1524</v>
      </c>
      <c r="C1460" s="35">
        <f>MATCH(A1460,'Bank of England inputs'!A:A,0)</f>
        <v>1464</v>
      </c>
      <c r="D1460" s="6">
        <f>IF($A1460&gt;DataEnd,NA(),IFERROR(INDEX('iBoxx inputs'!B:B,MATCH($A1460,'iBoxx inputs'!$A:$A,0)),D1459))</f>
        <v>5.7261846473049101</v>
      </c>
      <c r="E1460" s="6">
        <f>IF($A1460&gt;DataEnd,NA(),IFERROR(INDEX('iBoxx inputs'!C:C,MATCH($A1460,'iBoxx inputs'!$A:$A,0)),E1459))</f>
        <v>6.1215054302336602</v>
      </c>
      <c r="F1460" s="6">
        <f>IF($A1460&gt;DataEnd,NA(),IFERROR(INDEX('Bank of England inputs'!D:D,MATCH($A1460,'Bank of England inputs'!$A:$A,0),0),F1459))</f>
        <v>2.6738491674828779</v>
      </c>
      <c r="H1460" s="5">
        <f t="shared" si="67"/>
        <v>37903</v>
      </c>
      <c r="I1460" s="6">
        <f t="shared" si="68"/>
        <v>5.9238450387692847</v>
      </c>
      <c r="J1460" s="6">
        <f t="shared" si="66"/>
        <v>3.1653589474228916</v>
      </c>
    </row>
    <row r="1461" spans="1:10" x14ac:dyDescent="0.2">
      <c r="A1461" s="5">
        <f>IF(AND(dateA=1,A1460&lt;DataEnd),'iBoxx inputs'!A1465,IF(AND(dateA=2,A1460&lt;DataEnd),'Bank of England inputs'!A1465,IF(dateA=3,A1460+1,IF(dateA=4,WORKDAY(A1460,1,),WORKDAY(A1460,1,holidayQ)))))</f>
        <v>37904</v>
      </c>
      <c r="B1461" s="35">
        <f>MATCH(A1461,'iBoxx inputs'!A:A,0)</f>
        <v>1525</v>
      </c>
      <c r="C1461" s="35">
        <f>MATCH(A1461,'Bank of England inputs'!A:A,0)</f>
        <v>1465</v>
      </c>
      <c r="D1461" s="6">
        <f>IF($A1461&gt;DataEnd,NA(),IFERROR(INDEX('iBoxx inputs'!B:B,MATCH($A1461,'iBoxx inputs'!$A:$A,0)),D1460))</f>
        <v>5.6640165235835402</v>
      </c>
      <c r="E1461" s="6">
        <f>IF($A1461&gt;DataEnd,NA(),IFERROR(INDEX('iBoxx inputs'!C:C,MATCH($A1461,'iBoxx inputs'!$A:$A,0)),E1460))</f>
        <v>6.0571527972485999</v>
      </c>
      <c r="F1461" s="6">
        <f>IF($A1461&gt;DataEnd,NA(),IFERROR(INDEX('Bank of England inputs'!D:D,MATCH($A1461,'Bank of England inputs'!$A:$A,0),0),F1460))</f>
        <v>2.6854846613741046</v>
      </c>
      <c r="H1461" s="5">
        <f t="shared" si="67"/>
        <v>37904</v>
      </c>
      <c r="I1461" s="6">
        <f t="shared" si="68"/>
        <v>5.8605846604160696</v>
      </c>
      <c r="J1461" s="6">
        <f t="shared" si="66"/>
        <v>3.0920631182805414</v>
      </c>
    </row>
    <row r="1462" spans="1:10" x14ac:dyDescent="0.2">
      <c r="A1462" s="5">
        <f>IF(AND(dateA=1,A1461&lt;DataEnd),'iBoxx inputs'!A1466,IF(AND(dateA=2,A1461&lt;DataEnd),'Bank of England inputs'!A1466,IF(dateA=3,A1461+1,IF(dateA=4,WORKDAY(A1461,1,),WORKDAY(A1461,1,holidayQ)))))</f>
        <v>37907</v>
      </c>
      <c r="B1462" s="35">
        <f>MATCH(A1462,'iBoxx inputs'!A:A,0)</f>
        <v>1526</v>
      </c>
      <c r="C1462" s="35">
        <f>MATCH(A1462,'Bank of England inputs'!A:A,0)</f>
        <v>1466</v>
      </c>
      <c r="D1462" s="6">
        <f>IF($A1462&gt;DataEnd,NA(),IFERROR(INDEX('iBoxx inputs'!B:B,MATCH($A1462,'iBoxx inputs'!$A:$A,0)),D1461))</f>
        <v>5.7295624741483699</v>
      </c>
      <c r="E1462" s="6">
        <f>IF($A1462&gt;DataEnd,NA(),IFERROR(INDEX('iBoxx inputs'!C:C,MATCH($A1462,'iBoxx inputs'!$A:$A,0)),E1461))</f>
        <v>6.12991949269703</v>
      </c>
      <c r="F1462" s="6">
        <f>IF($A1462&gt;DataEnd,NA(),IFERROR(INDEX('Bank of England inputs'!D:D,MATCH($A1462,'Bank of England inputs'!$A:$A,0),0),F1461))</f>
        <v>2.7135579937304088</v>
      </c>
      <c r="H1462" s="5">
        <f t="shared" si="67"/>
        <v>37907</v>
      </c>
      <c r="I1462" s="6">
        <f t="shared" si="68"/>
        <v>5.9297409834227004</v>
      </c>
      <c r="J1462" s="6">
        <f t="shared" si="66"/>
        <v>3.1312156374610156</v>
      </c>
    </row>
    <row r="1463" spans="1:10" x14ac:dyDescent="0.2">
      <c r="A1463" s="5">
        <f>IF(AND(dateA=1,A1462&lt;DataEnd),'iBoxx inputs'!A1467,IF(AND(dateA=2,A1462&lt;DataEnd),'Bank of England inputs'!A1467,IF(dateA=3,A1462+1,IF(dateA=4,WORKDAY(A1462,1,),WORKDAY(A1462,1,holidayQ)))))</f>
        <v>37908</v>
      </c>
      <c r="B1463" s="35">
        <f>MATCH(A1463,'iBoxx inputs'!A:A,0)</f>
        <v>1527</v>
      </c>
      <c r="C1463" s="35">
        <f>MATCH(A1463,'Bank of England inputs'!A:A,0)</f>
        <v>1467</v>
      </c>
      <c r="D1463" s="6">
        <f>IF($A1463&gt;DataEnd,NA(),IFERROR(INDEX('iBoxx inputs'!B:B,MATCH($A1463,'iBoxx inputs'!$A:$A,0)),D1462))</f>
        <v>5.7423205871292904</v>
      </c>
      <c r="E1463" s="6">
        <f>IF($A1463&gt;DataEnd,NA(),IFERROR(INDEX('iBoxx inputs'!C:C,MATCH($A1463,'iBoxx inputs'!$A:$A,0)),E1462))</f>
        <v>6.1486385679718696</v>
      </c>
      <c r="F1463" s="6">
        <f>IF($A1463&gt;DataEnd,NA(),IFERROR(INDEX('Bank of England inputs'!D:D,MATCH($A1463,'Bank of England inputs'!$A:$A,0),0),F1462))</f>
        <v>2.712760748212717</v>
      </c>
      <c r="H1463" s="5">
        <f t="shared" si="67"/>
        <v>37908</v>
      </c>
      <c r="I1463" s="6">
        <f t="shared" si="68"/>
        <v>5.9454795775505804</v>
      </c>
      <c r="J1463" s="6">
        <f t="shared" si="66"/>
        <v>3.1473390509505039</v>
      </c>
    </row>
    <row r="1464" spans="1:10" x14ac:dyDescent="0.2">
      <c r="A1464" s="5">
        <f>IF(AND(dateA=1,A1463&lt;DataEnd),'iBoxx inputs'!A1468,IF(AND(dateA=2,A1463&lt;DataEnd),'Bank of England inputs'!A1468,IF(dateA=3,A1463+1,IF(dateA=4,WORKDAY(A1463,1,),WORKDAY(A1463,1,holidayQ)))))</f>
        <v>37909</v>
      </c>
      <c r="B1464" s="35">
        <f>MATCH(A1464,'iBoxx inputs'!A:A,0)</f>
        <v>1528</v>
      </c>
      <c r="C1464" s="35">
        <f>MATCH(A1464,'Bank of England inputs'!A:A,0)</f>
        <v>1468</v>
      </c>
      <c r="D1464" s="6">
        <f>IF($A1464&gt;DataEnd,NA(),IFERROR(INDEX('iBoxx inputs'!B:B,MATCH($A1464,'iBoxx inputs'!$A:$A,0)),D1463))</f>
        <v>5.7662907170158499</v>
      </c>
      <c r="E1464" s="6">
        <f>IF($A1464&gt;DataEnd,NA(),IFERROR(INDEX('iBoxx inputs'!C:C,MATCH($A1464,'iBoxx inputs'!$A:$A,0)),E1463))</f>
        <v>6.1809638669384501</v>
      </c>
      <c r="F1464" s="6">
        <f>IF($A1464&gt;DataEnd,NA(),IFERROR(INDEX('Bank of England inputs'!D:D,MATCH($A1464,'Bank of England inputs'!$A:$A,0),0),F1463))</f>
        <v>2.671232876712315</v>
      </c>
      <c r="H1464" s="5">
        <f t="shared" si="67"/>
        <v>37909</v>
      </c>
      <c r="I1464" s="6">
        <f t="shared" si="68"/>
        <v>5.9736272919771505</v>
      </c>
      <c r="J1464" s="6">
        <f t="shared" si="66"/>
        <v>3.2164748807782972</v>
      </c>
    </row>
    <row r="1465" spans="1:10" x14ac:dyDescent="0.2">
      <c r="A1465" s="5">
        <f>IF(AND(dateA=1,A1464&lt;DataEnd),'iBoxx inputs'!A1469,IF(AND(dateA=2,A1464&lt;DataEnd),'Bank of England inputs'!A1469,IF(dateA=3,A1464+1,IF(dateA=4,WORKDAY(A1464,1,),WORKDAY(A1464,1,holidayQ)))))</f>
        <v>37910</v>
      </c>
      <c r="B1465" s="35">
        <f>MATCH(A1465,'iBoxx inputs'!A:A,0)</f>
        <v>1529</v>
      </c>
      <c r="C1465" s="35">
        <f>MATCH(A1465,'Bank of England inputs'!A:A,0)</f>
        <v>1469</v>
      </c>
      <c r="D1465" s="6">
        <f>IF($A1465&gt;DataEnd,NA(),IFERROR(INDEX('iBoxx inputs'!B:B,MATCH($A1465,'iBoxx inputs'!$A:$A,0)),D1464))</f>
        <v>5.7314810261527498</v>
      </c>
      <c r="E1465" s="6">
        <f>IF($A1465&gt;DataEnd,NA(),IFERROR(INDEX('iBoxx inputs'!C:C,MATCH($A1465,'iBoxx inputs'!$A:$A,0)),E1464))</f>
        <v>6.14487236944061</v>
      </c>
      <c r="F1465" s="6">
        <f>IF($A1465&gt;DataEnd,NA(),IFERROR(INDEX('Bank of England inputs'!D:D,MATCH($A1465,'Bank of England inputs'!$A:$A,0),0),F1464))</f>
        <v>2.6617085820530351</v>
      </c>
      <c r="H1465" s="5">
        <f t="shared" si="67"/>
        <v>37910</v>
      </c>
      <c r="I1465" s="6">
        <f t="shared" si="68"/>
        <v>5.9381766977966794</v>
      </c>
      <c r="J1465" s="6">
        <f t="shared" si="66"/>
        <v>3.1915191759397832</v>
      </c>
    </row>
    <row r="1466" spans="1:10" x14ac:dyDescent="0.2">
      <c r="A1466" s="5">
        <f>IF(AND(dateA=1,A1465&lt;DataEnd),'iBoxx inputs'!A1470,IF(AND(dateA=2,A1465&lt;DataEnd),'Bank of England inputs'!A1470,IF(dateA=3,A1465+1,IF(dateA=4,WORKDAY(A1465,1,),WORKDAY(A1465,1,holidayQ)))))</f>
        <v>37911</v>
      </c>
      <c r="B1466" s="35">
        <f>MATCH(A1466,'iBoxx inputs'!A:A,0)</f>
        <v>1530</v>
      </c>
      <c r="C1466" s="35">
        <f>MATCH(A1466,'Bank of England inputs'!A:A,0)</f>
        <v>1470</v>
      </c>
      <c r="D1466" s="6">
        <f>IF($A1466&gt;DataEnd,NA(),IFERROR(INDEX('iBoxx inputs'!B:B,MATCH($A1466,'iBoxx inputs'!$A:$A,0)),D1465))</f>
        <v>5.6980283549415498</v>
      </c>
      <c r="E1466" s="6">
        <f>IF($A1466&gt;DataEnd,NA(),IFERROR(INDEX('iBoxx inputs'!C:C,MATCH($A1466,'iBoxx inputs'!$A:$A,0)),E1465))</f>
        <v>6.1196737985973604</v>
      </c>
      <c r="F1466" s="6">
        <f>IF($A1466&gt;DataEnd,NA(),IFERROR(INDEX('Bank of England inputs'!D:D,MATCH($A1466,'Bank of England inputs'!$A:$A,0),0),F1465))</f>
        <v>2.6714942753693904</v>
      </c>
      <c r="H1466" s="5">
        <f t="shared" si="67"/>
        <v>37911</v>
      </c>
      <c r="I1466" s="6">
        <f t="shared" si="68"/>
        <v>5.9088510767694551</v>
      </c>
      <c r="J1466" s="6">
        <f t="shared" si="66"/>
        <v>3.1531213451684525</v>
      </c>
    </row>
    <row r="1467" spans="1:10" x14ac:dyDescent="0.2">
      <c r="A1467" s="5">
        <f>IF(AND(dateA=1,A1466&lt;DataEnd),'iBoxx inputs'!A1471,IF(AND(dateA=2,A1466&lt;DataEnd),'Bank of England inputs'!A1471,IF(dateA=3,A1466+1,IF(dateA=4,WORKDAY(A1466,1,),WORKDAY(A1466,1,holidayQ)))))</f>
        <v>37914</v>
      </c>
      <c r="B1467" s="35">
        <f>MATCH(A1467,'iBoxx inputs'!A:A,0)</f>
        <v>1531</v>
      </c>
      <c r="C1467" s="35">
        <f>MATCH(A1467,'Bank of England inputs'!A:A,0)</f>
        <v>1471</v>
      </c>
      <c r="D1467" s="6">
        <f>IF($A1467&gt;DataEnd,NA(),IFERROR(INDEX('iBoxx inputs'!B:B,MATCH($A1467,'iBoxx inputs'!$A:$A,0)),D1466))</f>
        <v>5.6887999589543199</v>
      </c>
      <c r="E1467" s="6">
        <f>IF($A1467&gt;DataEnd,NA(),IFERROR(INDEX('iBoxx inputs'!C:C,MATCH($A1467,'iBoxx inputs'!$A:$A,0)),E1466))</f>
        <v>6.1099892015672399</v>
      </c>
      <c r="F1467" s="6">
        <f>IF($A1467&gt;DataEnd,NA(),IFERROR(INDEX('Bank of England inputs'!D:D,MATCH($A1467,'Bank of England inputs'!$A:$A,0),0),F1466))</f>
        <v>2.6717557251908275</v>
      </c>
      <c r="H1467" s="5">
        <f t="shared" si="67"/>
        <v>37914</v>
      </c>
      <c r="I1467" s="6">
        <f t="shared" si="68"/>
        <v>5.8993945802607799</v>
      </c>
      <c r="J1467" s="6">
        <f t="shared" si="66"/>
        <v>3.1436482528934162</v>
      </c>
    </row>
    <row r="1468" spans="1:10" x14ac:dyDescent="0.2">
      <c r="A1468" s="5">
        <f>IF(AND(dateA=1,A1467&lt;DataEnd),'iBoxx inputs'!A1472,IF(AND(dateA=2,A1467&lt;DataEnd),'Bank of England inputs'!A1472,IF(dateA=3,A1467+1,IF(dateA=4,WORKDAY(A1467,1,),WORKDAY(A1467,1,holidayQ)))))</f>
        <v>37915</v>
      </c>
      <c r="B1468" s="35">
        <f>MATCH(A1468,'iBoxx inputs'!A:A,0)</f>
        <v>1532</v>
      </c>
      <c r="C1468" s="35">
        <f>MATCH(A1468,'Bank of England inputs'!A:A,0)</f>
        <v>1472</v>
      </c>
      <c r="D1468" s="6">
        <f>IF($A1468&gt;DataEnd,NA(),IFERROR(INDEX('iBoxx inputs'!B:B,MATCH($A1468,'iBoxx inputs'!$A:$A,0)),D1467))</f>
        <v>5.6790662564828303</v>
      </c>
      <c r="E1468" s="6">
        <f>IF($A1468&gt;DataEnd,NA(),IFERROR(INDEX('iBoxx inputs'!C:C,MATCH($A1468,'iBoxx inputs'!$A:$A,0)),E1467))</f>
        <v>6.1046317279004398</v>
      </c>
      <c r="F1468" s="6">
        <f>IF($A1468&gt;DataEnd,NA(),IFERROR(INDEX('Bank of England inputs'!D:D,MATCH($A1468,'Bank of England inputs'!$A:$A,0),0),F1467))</f>
        <v>2.6524420084173439</v>
      </c>
      <c r="H1468" s="5">
        <f t="shared" si="67"/>
        <v>37915</v>
      </c>
      <c r="I1468" s="6">
        <f t="shared" si="68"/>
        <v>5.891848992191635</v>
      </c>
      <c r="J1468" s="6">
        <f t="shared" si="66"/>
        <v>3.1557037712835578</v>
      </c>
    </row>
    <row r="1469" spans="1:10" x14ac:dyDescent="0.2">
      <c r="A1469" s="5">
        <f>IF(AND(dateA=1,A1468&lt;DataEnd),'iBoxx inputs'!A1473,IF(AND(dateA=2,A1468&lt;DataEnd),'Bank of England inputs'!A1473,IF(dateA=3,A1468+1,IF(dateA=4,WORKDAY(A1468,1,),WORKDAY(A1468,1,holidayQ)))))</f>
        <v>37916</v>
      </c>
      <c r="B1469" s="35">
        <f>MATCH(A1469,'iBoxx inputs'!A:A,0)</f>
        <v>1533</v>
      </c>
      <c r="C1469" s="35">
        <f>MATCH(A1469,'Bank of England inputs'!A:A,0)</f>
        <v>1473</v>
      </c>
      <c r="D1469" s="6">
        <f>IF($A1469&gt;DataEnd,NA(),IFERROR(INDEX('iBoxx inputs'!B:B,MATCH($A1469,'iBoxx inputs'!$A:$A,0)),D1468))</f>
        <v>5.7212130964543402</v>
      </c>
      <c r="E1469" s="6">
        <f>IF($A1469&gt;DataEnd,NA(),IFERROR(INDEX('iBoxx inputs'!C:C,MATCH($A1469,'iBoxx inputs'!$A:$A,0)),E1468))</f>
        <v>6.1664170994038203</v>
      </c>
      <c r="F1469" s="6">
        <f>IF($A1469&gt;DataEnd,NA(),IFERROR(INDEX('Bank of England inputs'!D:D,MATCH($A1469,'Bank of England inputs'!$A:$A,0),0),F1468))</f>
        <v>2.671232876712315</v>
      </c>
      <c r="H1469" s="5">
        <f t="shared" si="67"/>
        <v>37916</v>
      </c>
      <c r="I1469" s="6">
        <f t="shared" si="68"/>
        <v>5.9438150979290807</v>
      </c>
      <c r="J1469" s="6">
        <f t="shared" si="66"/>
        <v>3.1874383208648771</v>
      </c>
    </row>
    <row r="1470" spans="1:10" x14ac:dyDescent="0.2">
      <c r="A1470" s="5">
        <f>IF(AND(dateA=1,A1469&lt;DataEnd),'iBoxx inputs'!A1474,IF(AND(dateA=2,A1469&lt;DataEnd),'Bank of England inputs'!A1474,IF(dateA=3,A1469+1,IF(dateA=4,WORKDAY(A1469,1,),WORKDAY(A1469,1,holidayQ)))))</f>
        <v>37917</v>
      </c>
      <c r="B1470" s="35">
        <f>MATCH(A1470,'iBoxx inputs'!A:A,0)</f>
        <v>1534</v>
      </c>
      <c r="C1470" s="35">
        <f>MATCH(A1470,'Bank of England inputs'!A:A,0)</f>
        <v>1474</v>
      </c>
      <c r="D1470" s="6">
        <f>IF($A1470&gt;DataEnd,NA(),IFERROR(INDEX('iBoxx inputs'!B:B,MATCH($A1470,'iBoxx inputs'!$A:$A,0)),D1469))</f>
        <v>5.74590802934111</v>
      </c>
      <c r="E1470" s="6">
        <f>IF($A1470&gt;DataEnd,NA(),IFERROR(INDEX('iBoxx inputs'!C:C,MATCH($A1470,'iBoxx inputs'!$A:$A,0)),E1469))</f>
        <v>6.1881020750515203</v>
      </c>
      <c r="F1470" s="6">
        <f>IF($A1470&gt;DataEnd,NA(),IFERROR(INDEX('Bank of England inputs'!D:D,MATCH($A1470,'Bank of England inputs'!$A:$A,0),0),F1469))</f>
        <v>2.6503667481662774</v>
      </c>
      <c r="H1470" s="5">
        <f t="shared" si="67"/>
        <v>37917</v>
      </c>
      <c r="I1470" s="6">
        <f t="shared" si="68"/>
        <v>5.9670050521963152</v>
      </c>
      <c r="J1470" s="6">
        <f t="shared" si="66"/>
        <v>3.2310048264774238</v>
      </c>
    </row>
    <row r="1471" spans="1:10" x14ac:dyDescent="0.2">
      <c r="A1471" s="5">
        <f>IF(AND(dateA=1,A1470&lt;DataEnd),'iBoxx inputs'!A1475,IF(AND(dateA=2,A1470&lt;DataEnd),'Bank of England inputs'!A1475,IF(dateA=3,A1470+1,IF(dateA=4,WORKDAY(A1470,1,),WORKDAY(A1470,1,holidayQ)))))</f>
        <v>37918</v>
      </c>
      <c r="B1471" s="35">
        <f>MATCH(A1471,'iBoxx inputs'!A:A,0)</f>
        <v>1535</v>
      </c>
      <c r="C1471" s="35">
        <f>MATCH(A1471,'Bank of England inputs'!A:A,0)</f>
        <v>1475</v>
      </c>
      <c r="D1471" s="6">
        <f>IF($A1471&gt;DataEnd,NA(),IFERROR(INDEX('iBoxx inputs'!B:B,MATCH($A1471,'iBoxx inputs'!$A:$A,0)),D1470))</f>
        <v>5.7413417876272899</v>
      </c>
      <c r="E1471" s="6">
        <f>IF($A1471&gt;DataEnd,NA(),IFERROR(INDEX('iBoxx inputs'!C:C,MATCH($A1471,'iBoxx inputs'!$A:$A,0)),E1470))</f>
        <v>6.1942795784532896</v>
      </c>
      <c r="F1471" s="6">
        <f>IF($A1471&gt;DataEnd,NA(),IFERROR(INDEX('Bank of England inputs'!D:D,MATCH($A1471,'Bank of England inputs'!$A:$A,0),0),F1470))</f>
        <v>2.6498484404028577</v>
      </c>
      <c r="H1471" s="5">
        <f t="shared" si="67"/>
        <v>37918</v>
      </c>
      <c r="I1471" s="6">
        <f t="shared" si="68"/>
        <v>5.9678106830402893</v>
      </c>
      <c r="J1471" s="6">
        <f t="shared" si="66"/>
        <v>3.2323109025960139</v>
      </c>
    </row>
    <row r="1472" spans="1:10" x14ac:dyDescent="0.2">
      <c r="A1472" s="5">
        <f>IF(AND(dateA=1,A1471&lt;DataEnd),'iBoxx inputs'!A1476,IF(AND(dateA=2,A1471&lt;DataEnd),'Bank of England inputs'!A1476,IF(dateA=3,A1471+1,IF(dateA=4,WORKDAY(A1471,1,),WORKDAY(A1471,1,holidayQ)))))</f>
        <v>37921</v>
      </c>
      <c r="B1472" s="35">
        <f>MATCH(A1472,'iBoxx inputs'!A:A,0)</f>
        <v>1536</v>
      </c>
      <c r="C1472" s="35">
        <f>MATCH(A1472,'Bank of England inputs'!A:A,0)</f>
        <v>1476</v>
      </c>
      <c r="D1472" s="6">
        <f>IF($A1472&gt;DataEnd,NA(),IFERROR(INDEX('iBoxx inputs'!B:B,MATCH($A1472,'iBoxx inputs'!$A:$A,0)),D1471))</f>
        <v>5.7685576835523404</v>
      </c>
      <c r="E1472" s="6">
        <f>IF($A1472&gt;DataEnd,NA(),IFERROR(INDEX('iBoxx inputs'!C:C,MATCH($A1472,'iBoxx inputs'!$A:$A,0)),E1471))</f>
        <v>6.2297554335296903</v>
      </c>
      <c r="F1472" s="6">
        <f>IF($A1472&gt;DataEnd,NA(),IFERROR(INDEX('Bank of England inputs'!D:D,MATCH($A1472,'Bank of England inputs'!$A:$A,0),0),F1471))</f>
        <v>2.6789206100899632</v>
      </c>
      <c r="H1472" s="5">
        <f t="shared" si="67"/>
        <v>37921</v>
      </c>
      <c r="I1472" s="6">
        <f t="shared" si="68"/>
        <v>5.9991565585410154</v>
      </c>
      <c r="J1472" s="6">
        <f t="shared" si="66"/>
        <v>3.2336101010052687</v>
      </c>
    </row>
    <row r="1473" spans="1:10" x14ac:dyDescent="0.2">
      <c r="A1473" s="5">
        <f>IF(AND(dateA=1,A1472&lt;DataEnd),'iBoxx inputs'!A1477,IF(AND(dateA=2,A1472&lt;DataEnd),'Bank of England inputs'!A1477,IF(dateA=3,A1472+1,IF(dateA=4,WORKDAY(A1472,1,),WORKDAY(A1472,1,holidayQ)))))</f>
        <v>37922</v>
      </c>
      <c r="B1473" s="35">
        <f>MATCH(A1473,'iBoxx inputs'!A:A,0)</f>
        <v>1537</v>
      </c>
      <c r="C1473" s="35">
        <f>MATCH(A1473,'Bank of England inputs'!A:A,0)</f>
        <v>1477</v>
      </c>
      <c r="D1473" s="6">
        <f>IF($A1473&gt;DataEnd,NA(),IFERROR(INDEX('iBoxx inputs'!B:B,MATCH($A1473,'iBoxx inputs'!$A:$A,0)),D1472))</f>
        <v>5.7153532555003697</v>
      </c>
      <c r="E1473" s="6">
        <f>IF($A1473&gt;DataEnd,NA(),IFERROR(INDEX('iBoxx inputs'!C:C,MATCH($A1473,'iBoxx inputs'!$A:$A,0)),E1472))</f>
        <v>6.1858261126263301</v>
      </c>
      <c r="F1473" s="6">
        <f>IF($A1473&gt;DataEnd,NA(),IFERROR(INDEX('Bank of England inputs'!D:D,MATCH($A1473,'Bank of England inputs'!$A:$A,0),0),F1472))</f>
        <v>2.6897496087636918</v>
      </c>
      <c r="H1473" s="5">
        <f t="shared" si="67"/>
        <v>37922</v>
      </c>
      <c r="I1473" s="6">
        <f t="shared" si="68"/>
        <v>5.9505896840633499</v>
      </c>
      <c r="J1473" s="6">
        <f t="shared" si="66"/>
        <v>3.1754289865571605</v>
      </c>
    </row>
    <row r="1474" spans="1:10" x14ac:dyDescent="0.2">
      <c r="A1474" s="5">
        <f>IF(AND(dateA=1,A1473&lt;DataEnd),'iBoxx inputs'!A1478,IF(AND(dateA=2,A1473&lt;DataEnd),'Bank of England inputs'!A1478,IF(dateA=3,A1473+1,IF(dateA=4,WORKDAY(A1473,1,),WORKDAY(A1473,1,holidayQ)))))</f>
        <v>37923</v>
      </c>
      <c r="B1474" s="35">
        <f>MATCH(A1474,'iBoxx inputs'!A:A,0)</f>
        <v>1538</v>
      </c>
      <c r="C1474" s="35">
        <f>MATCH(A1474,'Bank of England inputs'!A:A,0)</f>
        <v>1478</v>
      </c>
      <c r="D1474" s="6">
        <f>IF($A1474&gt;DataEnd,NA(),IFERROR(INDEX('iBoxx inputs'!B:B,MATCH($A1474,'iBoxx inputs'!$A:$A,0)),D1473))</f>
        <v>5.7745718169550999</v>
      </c>
      <c r="E1474" s="6">
        <f>IF($A1474&gt;DataEnd,NA(),IFERROR(INDEX('iBoxx inputs'!C:C,MATCH($A1474,'iBoxx inputs'!$A:$A,0)),E1473))</f>
        <v>6.2367402544075601</v>
      </c>
      <c r="F1474" s="6">
        <f>IF($A1474&gt;DataEnd,NA(),IFERROR(INDEX('Bank of England inputs'!D:D,MATCH($A1474,'Bank of England inputs'!$A:$A,0),0),F1473))</f>
        <v>2.7185605319773209</v>
      </c>
      <c r="H1474" s="5">
        <f t="shared" si="67"/>
        <v>37923</v>
      </c>
      <c r="I1474" s="6">
        <f t="shared" si="68"/>
        <v>6.00565603568133</v>
      </c>
      <c r="J1474" s="6">
        <f t="shared" si="66"/>
        <v>3.2000988786059725</v>
      </c>
    </row>
    <row r="1475" spans="1:10" x14ac:dyDescent="0.2">
      <c r="A1475" s="5">
        <f>IF(AND(dateA=1,A1474&lt;DataEnd),'iBoxx inputs'!A1479,IF(AND(dateA=2,A1474&lt;DataEnd),'Bank of England inputs'!A1479,IF(dateA=3,A1474+1,IF(dateA=4,WORKDAY(A1474,1,),WORKDAY(A1474,1,holidayQ)))))</f>
        <v>37924</v>
      </c>
      <c r="B1475" s="35">
        <f>MATCH(A1475,'iBoxx inputs'!A:A,0)</f>
        <v>1539</v>
      </c>
      <c r="C1475" s="35">
        <f>MATCH(A1475,'Bank of England inputs'!A:A,0)</f>
        <v>1479</v>
      </c>
      <c r="D1475" s="6">
        <f>IF($A1475&gt;DataEnd,NA(),IFERROR(INDEX('iBoxx inputs'!B:B,MATCH($A1475,'iBoxx inputs'!$A:$A,0)),D1474))</f>
        <v>5.7711545375408697</v>
      </c>
      <c r="E1475" s="6">
        <f>IF($A1475&gt;DataEnd,NA(),IFERROR(INDEX('iBoxx inputs'!C:C,MATCH($A1475,'iBoxx inputs'!$A:$A,0)),E1474))</f>
        <v>6.2283392591585898</v>
      </c>
      <c r="F1475" s="6">
        <f>IF($A1475&gt;DataEnd,NA(),IFERROR(INDEX('Bank of England inputs'!D:D,MATCH($A1475,'Bank of England inputs'!$A:$A,0),0),F1474))</f>
        <v>2.7283395266966659</v>
      </c>
      <c r="H1475" s="5">
        <f t="shared" si="67"/>
        <v>37924</v>
      </c>
      <c r="I1475" s="6">
        <f t="shared" si="68"/>
        <v>5.9997468983497297</v>
      </c>
      <c r="J1475" s="6">
        <f t="shared" ref="J1475:J1538" si="69">((1+I1475/100)/(1+F1475/100)-1)*100</f>
        <v>3.1845227779651708</v>
      </c>
    </row>
    <row r="1476" spans="1:10" x14ac:dyDescent="0.2">
      <c r="A1476" s="5">
        <f>IF(AND(dateA=1,A1475&lt;DataEnd),'iBoxx inputs'!A1480,IF(AND(dateA=2,A1475&lt;DataEnd),'Bank of England inputs'!A1480,IF(dateA=3,A1475+1,IF(dateA=4,WORKDAY(A1475,1,),WORKDAY(A1475,1,holidayQ)))))</f>
        <v>37925</v>
      </c>
      <c r="B1476" s="35">
        <f>MATCH(A1476,'iBoxx inputs'!A:A,0)</f>
        <v>1540</v>
      </c>
      <c r="C1476" s="35">
        <f>MATCH(A1476,'Bank of England inputs'!A:A,0)</f>
        <v>1480</v>
      </c>
      <c r="D1476" s="6">
        <f>IF($A1476&gt;DataEnd,NA(),IFERROR(INDEX('iBoxx inputs'!B:B,MATCH($A1476,'iBoxx inputs'!$A:$A,0)),D1475))</f>
        <v>5.7339768155961304</v>
      </c>
      <c r="E1476" s="6">
        <f>IF($A1476&gt;DataEnd,NA(),IFERROR(INDEX('iBoxx inputs'!C:C,MATCH($A1476,'iBoxx inputs'!$A:$A,0)),E1475))</f>
        <v>6.1897925554500199</v>
      </c>
      <c r="F1476" s="6">
        <f>IF($A1476&gt;DataEnd,NA(),IFERROR(INDEX('Bank of England inputs'!D:D,MATCH($A1476,'Bank of England inputs'!$A:$A,0),0),F1475))</f>
        <v>2.7193583096938312</v>
      </c>
      <c r="H1476" s="5">
        <f t="shared" ref="H1476:H1539" si="70">A1476</f>
        <v>37925</v>
      </c>
      <c r="I1476" s="6">
        <f t="shared" ref="I1476:I1539" si="71">(D1476+E1476)/2</f>
        <v>5.9618846855230752</v>
      </c>
      <c r="J1476" s="6">
        <f t="shared" si="69"/>
        <v>3.1566848052663854</v>
      </c>
    </row>
    <row r="1477" spans="1:10" x14ac:dyDescent="0.2">
      <c r="A1477" s="5">
        <f>IF(AND(dateA=1,A1476&lt;DataEnd),'iBoxx inputs'!A1481,IF(AND(dateA=2,A1476&lt;DataEnd),'Bank of England inputs'!A1481,IF(dateA=3,A1476+1,IF(dateA=4,WORKDAY(A1476,1,),WORKDAY(A1476,1,holidayQ)))))</f>
        <v>37928</v>
      </c>
      <c r="B1477" s="35">
        <f>MATCH(A1477,'iBoxx inputs'!A:A,0)</f>
        <v>1541</v>
      </c>
      <c r="C1477" s="35">
        <f>MATCH(A1477,'Bank of England inputs'!A:A,0)</f>
        <v>1481</v>
      </c>
      <c r="D1477" s="6">
        <f>IF($A1477&gt;DataEnd,NA(),IFERROR(INDEX('iBoxx inputs'!B:B,MATCH($A1477,'iBoxx inputs'!$A:$A,0)),D1476))</f>
        <v>5.8320775794786304</v>
      </c>
      <c r="E1477" s="6">
        <f>IF($A1477&gt;DataEnd,NA(),IFERROR(INDEX('iBoxx inputs'!C:C,MATCH($A1477,'iBoxx inputs'!$A:$A,0)),E1476))</f>
        <v>6.28100044340216</v>
      </c>
      <c r="F1477" s="6">
        <f>IF($A1477&gt;DataEnd,NA(),IFERROR(INDEX('Bank of England inputs'!D:D,MATCH($A1477,'Bank of England inputs'!$A:$A,0),0),F1476))</f>
        <v>2.7468230694037254</v>
      </c>
      <c r="H1477" s="5">
        <f t="shared" si="70"/>
        <v>37928</v>
      </c>
      <c r="I1477" s="6">
        <f t="shared" si="71"/>
        <v>6.0565390114403952</v>
      </c>
      <c r="J1477" s="6">
        <f t="shared" si="69"/>
        <v>3.2212343342246319</v>
      </c>
    </row>
    <row r="1478" spans="1:10" x14ac:dyDescent="0.2">
      <c r="A1478" s="5">
        <f>IF(AND(dateA=1,A1477&lt;DataEnd),'iBoxx inputs'!A1482,IF(AND(dateA=2,A1477&lt;DataEnd),'Bank of England inputs'!A1482,IF(dateA=3,A1477+1,IF(dateA=4,WORKDAY(A1477,1,),WORKDAY(A1477,1,holidayQ)))))</f>
        <v>37929</v>
      </c>
      <c r="B1478" s="35">
        <f>MATCH(A1478,'iBoxx inputs'!A:A,0)</f>
        <v>1542</v>
      </c>
      <c r="C1478" s="35">
        <f>MATCH(A1478,'Bank of England inputs'!A:A,0)</f>
        <v>1482</v>
      </c>
      <c r="D1478" s="6">
        <f>IF($A1478&gt;DataEnd,NA(),IFERROR(INDEX('iBoxx inputs'!B:B,MATCH($A1478,'iBoxx inputs'!$A:$A,0)),D1477))</f>
        <v>5.7650681657263698</v>
      </c>
      <c r="E1478" s="6">
        <f>IF($A1478&gt;DataEnd,NA(),IFERROR(INDEX('iBoxx inputs'!C:C,MATCH($A1478,'iBoxx inputs'!$A:$A,0)),E1477))</f>
        <v>6.2142771731184601</v>
      </c>
      <c r="F1478" s="6">
        <f>IF($A1478&gt;DataEnd,NA(),IFERROR(INDEX('Bank of England inputs'!D:D,MATCH($A1478,'Bank of England inputs'!$A:$A,0),0),F1477))</f>
        <v>2.7182947100811594</v>
      </c>
      <c r="H1478" s="5">
        <f t="shared" si="70"/>
        <v>37929</v>
      </c>
      <c r="I1478" s="6">
        <f t="shared" si="71"/>
        <v>5.9896726694224149</v>
      </c>
      <c r="J1478" s="6">
        <f t="shared" si="69"/>
        <v>3.1848055583229895</v>
      </c>
    </row>
    <row r="1479" spans="1:10" x14ac:dyDescent="0.2">
      <c r="A1479" s="5">
        <f>IF(AND(dateA=1,A1478&lt;DataEnd),'iBoxx inputs'!A1483,IF(AND(dateA=2,A1478&lt;DataEnd),'Bank of England inputs'!A1483,IF(dateA=3,A1478+1,IF(dateA=4,WORKDAY(A1478,1,),WORKDAY(A1478,1,holidayQ)))))</f>
        <v>37930</v>
      </c>
      <c r="B1479" s="35">
        <f>MATCH(A1479,'iBoxx inputs'!A:A,0)</f>
        <v>1543</v>
      </c>
      <c r="C1479" s="35">
        <f>MATCH(A1479,'Bank of England inputs'!A:A,0)</f>
        <v>1483</v>
      </c>
      <c r="D1479" s="6">
        <f>IF($A1479&gt;DataEnd,NA(),IFERROR(INDEX('iBoxx inputs'!B:B,MATCH($A1479,'iBoxx inputs'!$A:$A,0)),D1478))</f>
        <v>5.7113047331733702</v>
      </c>
      <c r="E1479" s="6">
        <f>IF($A1479&gt;DataEnd,NA(),IFERROR(INDEX('iBoxx inputs'!C:C,MATCH($A1479,'iBoxx inputs'!$A:$A,0)),E1478))</f>
        <v>6.1659878591973003</v>
      </c>
      <c r="F1479" s="6">
        <f>IF($A1479&gt;DataEnd,NA(),IFERROR(INDEX('Bank of England inputs'!D:D,MATCH($A1479,'Bank of England inputs'!$A:$A,0),0),F1478))</f>
        <v>2.699530516431925</v>
      </c>
      <c r="H1479" s="5">
        <f t="shared" si="70"/>
        <v>37930</v>
      </c>
      <c r="I1479" s="6">
        <f t="shared" si="71"/>
        <v>5.9386462961853352</v>
      </c>
      <c r="J1479" s="6">
        <f t="shared" si="69"/>
        <v>3.1539733078284726</v>
      </c>
    </row>
    <row r="1480" spans="1:10" x14ac:dyDescent="0.2">
      <c r="A1480" s="5">
        <f>IF(AND(dateA=1,A1479&lt;DataEnd),'iBoxx inputs'!A1484,IF(AND(dateA=2,A1479&lt;DataEnd),'Bank of England inputs'!A1484,IF(dateA=3,A1479+1,IF(dateA=4,WORKDAY(A1479,1,),WORKDAY(A1479,1,holidayQ)))))</f>
        <v>37931</v>
      </c>
      <c r="B1480" s="35">
        <f>MATCH(A1480,'iBoxx inputs'!A:A,0)</f>
        <v>1544</v>
      </c>
      <c r="C1480" s="35">
        <f>MATCH(A1480,'Bank of England inputs'!A:A,0)</f>
        <v>1484</v>
      </c>
      <c r="D1480" s="6">
        <f>IF($A1480&gt;DataEnd,NA(),IFERROR(INDEX('iBoxx inputs'!B:B,MATCH($A1480,'iBoxx inputs'!$A:$A,0)),D1479))</f>
        <v>5.7837881010077199</v>
      </c>
      <c r="E1480" s="6">
        <f>IF($A1480&gt;DataEnd,NA(),IFERROR(INDEX('iBoxx inputs'!C:C,MATCH($A1480,'iBoxx inputs'!$A:$A,0)),E1479))</f>
        <v>6.24324533410027</v>
      </c>
      <c r="F1480" s="6">
        <f>IF($A1480&gt;DataEnd,NA(),IFERROR(INDEX('Bank of England inputs'!D:D,MATCH($A1480,'Bank of England inputs'!$A:$A,0),0),F1479))</f>
        <v>2.7478975161353336</v>
      </c>
      <c r="H1480" s="5">
        <f t="shared" si="70"/>
        <v>37931</v>
      </c>
      <c r="I1480" s="6">
        <f t="shared" si="71"/>
        <v>6.013516717553995</v>
      </c>
      <c r="J1480" s="6">
        <f t="shared" si="69"/>
        <v>3.1782832353390189</v>
      </c>
    </row>
    <row r="1481" spans="1:10" x14ac:dyDescent="0.2">
      <c r="A1481" s="5">
        <f>IF(AND(dateA=1,A1480&lt;DataEnd),'iBoxx inputs'!A1485,IF(AND(dateA=2,A1480&lt;DataEnd),'Bank of England inputs'!A1485,IF(dateA=3,A1480+1,IF(dateA=4,WORKDAY(A1480,1,),WORKDAY(A1480,1,holidayQ)))))</f>
        <v>37932</v>
      </c>
      <c r="B1481" s="35">
        <f>MATCH(A1481,'iBoxx inputs'!A:A,0)</f>
        <v>1545</v>
      </c>
      <c r="C1481" s="35">
        <f>MATCH(A1481,'Bank of England inputs'!A:A,0)</f>
        <v>1485</v>
      </c>
      <c r="D1481" s="6">
        <f>IF($A1481&gt;DataEnd,NA(),IFERROR(INDEX('iBoxx inputs'!B:B,MATCH($A1481,'iBoxx inputs'!$A:$A,0)),D1480))</f>
        <v>5.7952368699572796</v>
      </c>
      <c r="E1481" s="6">
        <f>IF($A1481&gt;DataEnd,NA(),IFERROR(INDEX('iBoxx inputs'!C:C,MATCH($A1481,'iBoxx inputs'!$A:$A,0)),E1480))</f>
        <v>6.2550266851609804</v>
      </c>
      <c r="F1481" s="6">
        <f>IF($A1481&gt;DataEnd,NA(),IFERROR(INDEX('Bank of England inputs'!D:D,MATCH($A1481,'Bank of England inputs'!$A:$A,0),0),F1480))</f>
        <v>2.7275393489099686</v>
      </c>
      <c r="H1481" s="5">
        <f t="shared" si="70"/>
        <v>37932</v>
      </c>
      <c r="I1481" s="6">
        <f t="shared" si="71"/>
        <v>6.02513177755913</v>
      </c>
      <c r="J1481" s="6">
        <f t="shared" si="69"/>
        <v>3.2100373955702421</v>
      </c>
    </row>
    <row r="1482" spans="1:10" x14ac:dyDescent="0.2">
      <c r="A1482" s="5">
        <f>IF(AND(dateA=1,A1481&lt;DataEnd),'iBoxx inputs'!A1486,IF(AND(dateA=2,A1481&lt;DataEnd),'Bank of England inputs'!A1486,IF(dateA=3,A1481+1,IF(dateA=4,WORKDAY(A1481,1,),WORKDAY(A1481,1,holidayQ)))))</f>
        <v>37935</v>
      </c>
      <c r="B1482" s="35">
        <f>MATCH(A1482,'iBoxx inputs'!A:A,0)</f>
        <v>1546</v>
      </c>
      <c r="C1482" s="35">
        <f>MATCH(A1482,'Bank of England inputs'!A:A,0)</f>
        <v>1486</v>
      </c>
      <c r="D1482" s="6">
        <f>IF($A1482&gt;DataEnd,NA(),IFERROR(INDEX('iBoxx inputs'!B:B,MATCH($A1482,'iBoxx inputs'!$A:$A,0)),D1481))</f>
        <v>5.79375793431457</v>
      </c>
      <c r="E1482" s="6">
        <f>IF($A1482&gt;DataEnd,NA(),IFERROR(INDEX('iBoxx inputs'!C:C,MATCH($A1482,'iBoxx inputs'!$A:$A,0)),E1481))</f>
        <v>6.2463531944673001</v>
      </c>
      <c r="F1482" s="6">
        <f>IF($A1482&gt;DataEnd,NA(),IFERROR(INDEX('Bank of England inputs'!D:D,MATCH($A1482,'Bank of England inputs'!$A:$A,0),0),F1481))</f>
        <v>2.7481662591687162</v>
      </c>
      <c r="H1482" s="5">
        <f t="shared" si="70"/>
        <v>37935</v>
      </c>
      <c r="I1482" s="6">
        <f t="shared" si="71"/>
        <v>6.020055564390935</v>
      </c>
      <c r="J1482" s="6">
        <f t="shared" si="69"/>
        <v>3.1843773220918692</v>
      </c>
    </row>
    <row r="1483" spans="1:10" x14ac:dyDescent="0.2">
      <c r="A1483" s="5">
        <f>IF(AND(dateA=1,A1482&lt;DataEnd),'iBoxx inputs'!A1487,IF(AND(dateA=2,A1482&lt;DataEnd),'Bank of England inputs'!A1487,IF(dateA=3,A1482+1,IF(dateA=4,WORKDAY(A1482,1,),WORKDAY(A1482,1,holidayQ)))))</f>
        <v>37936</v>
      </c>
      <c r="B1483" s="35">
        <f>MATCH(A1483,'iBoxx inputs'!A:A,0)</f>
        <v>1547</v>
      </c>
      <c r="C1483" s="35">
        <f>MATCH(A1483,'Bank of England inputs'!A:A,0)</f>
        <v>1487</v>
      </c>
      <c r="D1483" s="6">
        <f>IF($A1483&gt;DataEnd,NA(),IFERROR(INDEX('iBoxx inputs'!B:B,MATCH($A1483,'iBoxx inputs'!$A:$A,0)),D1482))</f>
        <v>5.8203337527648698</v>
      </c>
      <c r="E1483" s="6">
        <f>IF($A1483&gt;DataEnd,NA(),IFERROR(INDEX('iBoxx inputs'!C:C,MATCH($A1483,'iBoxx inputs'!$A:$A,0)),E1482))</f>
        <v>6.2736233537315602</v>
      </c>
      <c r="F1483" s="6">
        <f>IF($A1483&gt;DataEnd,NA(),IFERROR(INDEX('Bank of England inputs'!D:D,MATCH($A1483,'Bank of England inputs'!$A:$A,0),0),F1482))</f>
        <v>2.7677261613691995</v>
      </c>
      <c r="H1483" s="5">
        <f t="shared" si="70"/>
        <v>37936</v>
      </c>
      <c r="I1483" s="6">
        <f t="shared" si="71"/>
        <v>6.0469785532482145</v>
      </c>
      <c r="J1483" s="6">
        <f t="shared" si="69"/>
        <v>3.1909360208377313</v>
      </c>
    </row>
    <row r="1484" spans="1:10" x14ac:dyDescent="0.2">
      <c r="A1484" s="5">
        <f>IF(AND(dateA=1,A1483&lt;DataEnd),'iBoxx inputs'!A1488,IF(AND(dateA=2,A1483&lt;DataEnd),'Bank of England inputs'!A1488,IF(dateA=3,A1483+1,IF(dateA=4,WORKDAY(A1483,1,),WORKDAY(A1483,1,holidayQ)))))</f>
        <v>37937</v>
      </c>
      <c r="B1484" s="35">
        <f>MATCH(A1484,'iBoxx inputs'!A:A,0)</f>
        <v>1548</v>
      </c>
      <c r="C1484" s="35">
        <f>MATCH(A1484,'Bank of England inputs'!A:A,0)</f>
        <v>1488</v>
      </c>
      <c r="D1484" s="6">
        <f>IF($A1484&gt;DataEnd,NA(),IFERROR(INDEX('iBoxx inputs'!B:B,MATCH($A1484,'iBoxx inputs'!$A:$A,0)),D1483))</f>
        <v>5.7988231261912198</v>
      </c>
      <c r="E1484" s="6">
        <f>IF($A1484&gt;DataEnd,NA(),IFERROR(INDEX('iBoxx inputs'!C:C,MATCH($A1484,'iBoxx inputs'!$A:$A,0)),E1483))</f>
        <v>6.2451075894412797</v>
      </c>
      <c r="F1484" s="6">
        <f>IF($A1484&gt;DataEnd,NA(),IFERROR(INDEX('Bank of England inputs'!D:D,MATCH($A1484,'Bank of England inputs'!$A:$A,0),0),F1483))</f>
        <v>2.7584857673872643</v>
      </c>
      <c r="H1484" s="5">
        <f t="shared" si="70"/>
        <v>37937</v>
      </c>
      <c r="I1484" s="6">
        <f t="shared" si="71"/>
        <v>6.0219653578162493</v>
      </c>
      <c r="J1484" s="6">
        <f t="shared" si="69"/>
        <v>3.1758735700100349</v>
      </c>
    </row>
    <row r="1485" spans="1:10" x14ac:dyDescent="0.2">
      <c r="A1485" s="5">
        <f>IF(AND(dateA=1,A1484&lt;DataEnd),'iBoxx inputs'!A1489,IF(AND(dateA=2,A1484&lt;DataEnd),'Bank of England inputs'!A1489,IF(dateA=3,A1484+1,IF(dateA=4,WORKDAY(A1484,1,),WORKDAY(A1484,1,holidayQ)))))</f>
        <v>37938</v>
      </c>
      <c r="B1485" s="35">
        <f>MATCH(A1485,'iBoxx inputs'!A:A,0)</f>
        <v>1549</v>
      </c>
      <c r="C1485" s="35">
        <f>MATCH(A1485,'Bank of England inputs'!A:A,0)</f>
        <v>1489</v>
      </c>
      <c r="D1485" s="6">
        <f>IF($A1485&gt;DataEnd,NA(),IFERROR(INDEX('iBoxx inputs'!B:B,MATCH($A1485,'iBoxx inputs'!$A:$A,0)),D1484))</f>
        <v>5.7609016007462097</v>
      </c>
      <c r="E1485" s="6">
        <f>IF($A1485&gt;DataEnd,NA(),IFERROR(INDEX('iBoxx inputs'!C:C,MATCH($A1485,'iBoxx inputs'!$A:$A,0)),E1484))</f>
        <v>6.1928687632421404</v>
      </c>
      <c r="F1485" s="6">
        <f>IF($A1485&gt;DataEnd,NA(),IFERROR(INDEX('Bank of England inputs'!D:D,MATCH($A1485,'Bank of England inputs'!$A:$A,0),0),F1484))</f>
        <v>2.7497798219003888</v>
      </c>
      <c r="H1485" s="5">
        <f t="shared" si="70"/>
        <v>37938</v>
      </c>
      <c r="I1485" s="6">
        <f t="shared" si="71"/>
        <v>5.9768851819941755</v>
      </c>
      <c r="J1485" s="6">
        <f t="shared" si="69"/>
        <v>3.1407418737903203</v>
      </c>
    </row>
    <row r="1486" spans="1:10" x14ac:dyDescent="0.2">
      <c r="A1486" s="5">
        <f>IF(AND(dateA=1,A1485&lt;DataEnd),'iBoxx inputs'!A1490,IF(AND(dateA=2,A1485&lt;DataEnd),'Bank of England inputs'!A1490,IF(dateA=3,A1485+1,IF(dateA=4,WORKDAY(A1485,1,),WORKDAY(A1485,1,holidayQ)))))</f>
        <v>37939</v>
      </c>
      <c r="B1486" s="35">
        <f>MATCH(A1486,'iBoxx inputs'!A:A,0)</f>
        <v>1550</v>
      </c>
      <c r="C1486" s="35">
        <f>MATCH(A1486,'Bank of England inputs'!A:A,0)</f>
        <v>1490</v>
      </c>
      <c r="D1486" s="6">
        <f>IF($A1486&gt;DataEnd,NA(),IFERROR(INDEX('iBoxx inputs'!B:B,MATCH($A1486,'iBoxx inputs'!$A:$A,0)),D1485))</f>
        <v>5.7332595635740997</v>
      </c>
      <c r="E1486" s="6">
        <f>IF($A1486&gt;DataEnd,NA(),IFERROR(INDEX('iBoxx inputs'!C:C,MATCH($A1486,'iBoxx inputs'!$A:$A,0)),E1485))</f>
        <v>6.1664334661667501</v>
      </c>
      <c r="F1486" s="6">
        <f>IF($A1486&gt;DataEnd,NA(),IFERROR(INDEX('Bank of England inputs'!D:D,MATCH($A1486,'Bank of England inputs'!$A:$A,0),0),F1485))</f>
        <v>2.7503180972888286</v>
      </c>
      <c r="H1486" s="5">
        <f t="shared" si="70"/>
        <v>37939</v>
      </c>
      <c r="I1486" s="6">
        <f t="shared" si="71"/>
        <v>5.9498465148704245</v>
      </c>
      <c r="J1486" s="6">
        <f t="shared" si="69"/>
        <v>3.113886630065843</v>
      </c>
    </row>
    <row r="1487" spans="1:10" x14ac:dyDescent="0.2">
      <c r="A1487" s="5">
        <f>IF(AND(dateA=1,A1486&lt;DataEnd),'iBoxx inputs'!A1491,IF(AND(dateA=2,A1486&lt;DataEnd),'Bank of England inputs'!A1491,IF(dateA=3,A1486+1,IF(dateA=4,WORKDAY(A1486,1,),WORKDAY(A1486,1,holidayQ)))))</f>
        <v>37942</v>
      </c>
      <c r="B1487" s="35">
        <f>MATCH(A1487,'iBoxx inputs'!A:A,0)</f>
        <v>1551</v>
      </c>
      <c r="C1487" s="35">
        <f>MATCH(A1487,'Bank of England inputs'!A:A,0)</f>
        <v>1491</v>
      </c>
      <c r="D1487" s="6">
        <f>IF($A1487&gt;DataEnd,NA(),IFERROR(INDEX('iBoxx inputs'!B:B,MATCH($A1487,'iBoxx inputs'!$A:$A,0)),D1486))</f>
        <v>5.70924133388315</v>
      </c>
      <c r="E1487" s="6">
        <f>IF($A1487&gt;DataEnd,NA(),IFERROR(INDEX('iBoxx inputs'!C:C,MATCH($A1487,'iBoxx inputs'!$A:$A,0)),E1486))</f>
        <v>6.1384799160682197</v>
      </c>
      <c r="F1487" s="6">
        <f>IF($A1487&gt;DataEnd,NA(),IFERROR(INDEX('Bank of England inputs'!D:D,MATCH($A1487,'Bank of England inputs'!$A:$A,0),0),F1486))</f>
        <v>2.7511259056197446</v>
      </c>
      <c r="H1487" s="5">
        <f t="shared" si="70"/>
        <v>37942</v>
      </c>
      <c r="I1487" s="6">
        <f t="shared" si="71"/>
        <v>5.9238606249756849</v>
      </c>
      <c r="J1487" s="6">
        <f t="shared" si="69"/>
        <v>3.0877858431159089</v>
      </c>
    </row>
    <row r="1488" spans="1:10" x14ac:dyDescent="0.2">
      <c r="A1488" s="5">
        <f>IF(AND(dateA=1,A1487&lt;DataEnd),'iBoxx inputs'!A1492,IF(AND(dateA=2,A1487&lt;DataEnd),'Bank of England inputs'!A1492,IF(dateA=3,A1487+1,IF(dateA=4,WORKDAY(A1487,1,),WORKDAY(A1487,1,holidayQ)))))</f>
        <v>37943</v>
      </c>
      <c r="B1488" s="35">
        <f>MATCH(A1488,'iBoxx inputs'!A:A,0)</f>
        <v>1552</v>
      </c>
      <c r="C1488" s="35">
        <f>MATCH(A1488,'Bank of England inputs'!A:A,0)</f>
        <v>1492</v>
      </c>
      <c r="D1488" s="6">
        <f>IF($A1488&gt;DataEnd,NA(),IFERROR(INDEX('iBoxx inputs'!B:B,MATCH($A1488,'iBoxx inputs'!$A:$A,0)),D1487))</f>
        <v>5.6953909208828204</v>
      </c>
      <c r="E1488" s="6">
        <f>IF($A1488&gt;DataEnd,NA(),IFERROR(INDEX('iBoxx inputs'!C:C,MATCH($A1488,'iBoxx inputs'!$A:$A,0)),E1487))</f>
        <v>6.1232217143074097</v>
      </c>
      <c r="F1488" s="6">
        <f>IF($A1488&gt;DataEnd,NA(),IFERROR(INDEX('Bank of England inputs'!D:D,MATCH($A1488,'Bank of England inputs'!$A:$A,0),0),F1487))</f>
        <v>2.7312775330396555</v>
      </c>
      <c r="H1488" s="5">
        <f t="shared" si="70"/>
        <v>37943</v>
      </c>
      <c r="I1488" s="6">
        <f t="shared" si="71"/>
        <v>5.9093063175951155</v>
      </c>
      <c r="J1488" s="6">
        <f t="shared" si="69"/>
        <v>3.0935357379678008</v>
      </c>
    </row>
    <row r="1489" spans="1:10" x14ac:dyDescent="0.2">
      <c r="A1489" s="5">
        <f>IF(AND(dateA=1,A1488&lt;DataEnd),'iBoxx inputs'!A1493,IF(AND(dateA=2,A1488&lt;DataEnd),'Bank of England inputs'!A1493,IF(dateA=3,A1488+1,IF(dateA=4,WORKDAY(A1488,1,),WORKDAY(A1488,1,holidayQ)))))</f>
        <v>37944</v>
      </c>
      <c r="B1489" s="35">
        <f>MATCH(A1489,'iBoxx inputs'!A:A,0)</f>
        <v>1553</v>
      </c>
      <c r="C1489" s="35">
        <f>MATCH(A1489,'Bank of England inputs'!A:A,0)</f>
        <v>1493</v>
      </c>
      <c r="D1489" s="6">
        <f>IF($A1489&gt;DataEnd,NA(),IFERROR(INDEX('iBoxx inputs'!B:B,MATCH($A1489,'iBoxx inputs'!$A:$A,0)),D1488))</f>
        <v>5.7814661554008699</v>
      </c>
      <c r="E1489" s="6">
        <f>IF($A1489&gt;DataEnd,NA(),IFERROR(INDEX('iBoxx inputs'!C:C,MATCH($A1489,'iBoxx inputs'!$A:$A,0)),E1488))</f>
        <v>6.20822735542502</v>
      </c>
      <c r="F1489" s="6">
        <f>IF($A1489&gt;DataEnd,NA(),IFERROR(INDEX('Bank of England inputs'!D:D,MATCH($A1489,'Bank of England inputs'!$A:$A,0),0),F1488))</f>
        <v>2.7897415818324056</v>
      </c>
      <c r="H1489" s="5">
        <f t="shared" si="70"/>
        <v>37944</v>
      </c>
      <c r="I1489" s="6">
        <f t="shared" si="71"/>
        <v>5.9948467554129454</v>
      </c>
      <c r="J1489" s="6">
        <f t="shared" si="69"/>
        <v>3.1181177462431098</v>
      </c>
    </row>
    <row r="1490" spans="1:10" x14ac:dyDescent="0.2">
      <c r="A1490" s="5">
        <f>IF(AND(dateA=1,A1489&lt;DataEnd),'iBoxx inputs'!A1494,IF(AND(dateA=2,A1489&lt;DataEnd),'Bank of England inputs'!A1494,IF(dateA=3,A1489+1,IF(dateA=4,WORKDAY(A1489,1,),WORKDAY(A1489,1,holidayQ)))))</f>
        <v>37945</v>
      </c>
      <c r="B1490" s="35">
        <f>MATCH(A1490,'iBoxx inputs'!A:A,0)</f>
        <v>1554</v>
      </c>
      <c r="C1490" s="35">
        <f>MATCH(A1490,'Bank of England inputs'!A:A,0)</f>
        <v>1494</v>
      </c>
      <c r="D1490" s="6">
        <f>IF($A1490&gt;DataEnd,NA(),IFERROR(INDEX('iBoxx inputs'!B:B,MATCH($A1490,'iBoxx inputs'!$A:$A,0)),D1489))</f>
        <v>5.7921338436612402</v>
      </c>
      <c r="E1490" s="6">
        <f>IF($A1490&gt;DataEnd,NA(),IFERROR(INDEX('iBoxx inputs'!C:C,MATCH($A1490,'iBoxx inputs'!$A:$A,0)),E1489))</f>
        <v>6.2204432166104899</v>
      </c>
      <c r="F1490" s="6">
        <f>IF($A1490&gt;DataEnd,NA(),IFERROR(INDEX('Bank of England inputs'!D:D,MATCH($A1490,'Bank of England inputs'!$A:$A,0),0),F1489))</f>
        <v>2.7900146842878115</v>
      </c>
      <c r="H1490" s="5">
        <f t="shared" si="70"/>
        <v>37945</v>
      </c>
      <c r="I1490" s="6">
        <f t="shared" si="71"/>
        <v>6.0062885301358655</v>
      </c>
      <c r="J1490" s="6">
        <f t="shared" si="69"/>
        <v>3.1289749843179004</v>
      </c>
    </row>
    <row r="1491" spans="1:10" x14ac:dyDescent="0.2">
      <c r="A1491" s="5">
        <f>IF(AND(dateA=1,A1490&lt;DataEnd),'iBoxx inputs'!A1495,IF(AND(dateA=2,A1490&lt;DataEnd),'Bank of England inputs'!A1495,IF(dateA=3,A1490+1,IF(dateA=4,WORKDAY(A1490,1,),WORKDAY(A1490,1,holidayQ)))))</f>
        <v>37946</v>
      </c>
      <c r="B1491" s="35">
        <f>MATCH(A1491,'iBoxx inputs'!A:A,0)</f>
        <v>1555</v>
      </c>
      <c r="C1491" s="35">
        <f>MATCH(A1491,'Bank of England inputs'!A:A,0)</f>
        <v>1495</v>
      </c>
      <c r="D1491" s="6">
        <f>IF($A1491&gt;DataEnd,NA(),IFERROR(INDEX('iBoxx inputs'!B:B,MATCH($A1491,'iBoxx inputs'!$A:$A,0)),D1490))</f>
        <v>5.78380036122799</v>
      </c>
      <c r="E1491" s="6">
        <f>IF($A1491&gt;DataEnd,NA(),IFERROR(INDEX('iBoxx inputs'!C:C,MATCH($A1491,'iBoxx inputs'!$A:$A,0)),E1490))</f>
        <v>6.2119639411344503</v>
      </c>
      <c r="F1491" s="6">
        <f>IF($A1491&gt;DataEnd,NA(),IFERROR(INDEX('Bank of England inputs'!D:D,MATCH($A1491,'Bank of England inputs'!$A:$A,0),0),F1490))</f>
        <v>2.7799530148786111</v>
      </c>
      <c r="H1491" s="5">
        <f t="shared" si="70"/>
        <v>37946</v>
      </c>
      <c r="I1491" s="6">
        <f t="shared" si="71"/>
        <v>5.9978821511812201</v>
      </c>
      <c r="J1491" s="6">
        <f t="shared" si="69"/>
        <v>3.1308918149016707</v>
      </c>
    </row>
    <row r="1492" spans="1:10" x14ac:dyDescent="0.2">
      <c r="A1492" s="5">
        <f>IF(AND(dateA=1,A1491&lt;DataEnd),'iBoxx inputs'!A1496,IF(AND(dateA=2,A1491&lt;DataEnd),'Bank of England inputs'!A1496,IF(dateA=3,A1491+1,IF(dateA=4,WORKDAY(A1491,1,),WORKDAY(A1491,1,holidayQ)))))</f>
        <v>37949</v>
      </c>
      <c r="B1492" s="35">
        <f>MATCH(A1492,'iBoxx inputs'!A:A,0)</f>
        <v>1556</v>
      </c>
      <c r="C1492" s="35">
        <f>MATCH(A1492,'Bank of England inputs'!A:A,0)</f>
        <v>1496</v>
      </c>
      <c r="D1492" s="6">
        <f>IF($A1492&gt;DataEnd,NA(),IFERROR(INDEX('iBoxx inputs'!B:B,MATCH($A1492,'iBoxx inputs'!$A:$A,0)),D1491))</f>
        <v>5.8544618307256497</v>
      </c>
      <c r="E1492" s="6">
        <f>IF($A1492&gt;DataEnd,NA(),IFERROR(INDEX('iBoxx inputs'!C:C,MATCH($A1492,'iBoxx inputs'!$A:$A,0)),E1491))</f>
        <v>6.2839665130506503</v>
      </c>
      <c r="F1492" s="6">
        <f>IF($A1492&gt;DataEnd,NA(),IFERROR(INDEX('Bank of England inputs'!D:D,MATCH($A1492,'Bank of England inputs'!$A:$A,0),0),F1491))</f>
        <v>2.7881040892193232</v>
      </c>
      <c r="H1492" s="5">
        <f t="shared" si="70"/>
        <v>37949</v>
      </c>
      <c r="I1492" s="6">
        <f t="shared" si="71"/>
        <v>6.0692141718881505</v>
      </c>
      <c r="J1492" s="6">
        <f t="shared" si="69"/>
        <v>3.1921107133378479</v>
      </c>
    </row>
    <row r="1493" spans="1:10" x14ac:dyDescent="0.2">
      <c r="A1493" s="5">
        <f>IF(AND(dateA=1,A1492&lt;DataEnd),'iBoxx inputs'!A1497,IF(AND(dateA=2,A1492&lt;DataEnd),'Bank of England inputs'!A1497,IF(dateA=3,A1492+1,IF(dateA=4,WORKDAY(A1492,1,),WORKDAY(A1492,1,holidayQ)))))</f>
        <v>37950</v>
      </c>
      <c r="B1493" s="35">
        <f>MATCH(A1493,'iBoxx inputs'!A:A,0)</f>
        <v>1557</v>
      </c>
      <c r="C1493" s="35">
        <f>MATCH(A1493,'Bank of England inputs'!A:A,0)</f>
        <v>1497</v>
      </c>
      <c r="D1493" s="6">
        <f>IF($A1493&gt;DataEnd,NA(),IFERROR(INDEX('iBoxx inputs'!B:B,MATCH($A1493,'iBoxx inputs'!$A:$A,0)),D1492))</f>
        <v>5.8709050868637203</v>
      </c>
      <c r="E1493" s="6">
        <f>IF($A1493&gt;DataEnd,NA(),IFERROR(INDEX('iBoxx inputs'!C:C,MATCH($A1493,'iBoxx inputs'!$A:$A,0)),E1492))</f>
        <v>6.2966623636557602</v>
      </c>
      <c r="F1493" s="6">
        <f>IF($A1493&gt;DataEnd,NA(),IFERROR(INDEX('Bank of England inputs'!D:D,MATCH($A1493,'Bank of England inputs'!$A:$A,0),0),F1492))</f>
        <v>2.7777777777777679</v>
      </c>
      <c r="H1493" s="5">
        <f t="shared" si="70"/>
        <v>37950</v>
      </c>
      <c r="I1493" s="6">
        <f t="shared" si="71"/>
        <v>6.0837837252597406</v>
      </c>
      <c r="J1493" s="6">
        <f t="shared" si="69"/>
        <v>3.2166544353878779</v>
      </c>
    </row>
    <row r="1494" spans="1:10" x14ac:dyDescent="0.2">
      <c r="A1494" s="5">
        <f>IF(AND(dateA=1,A1493&lt;DataEnd),'iBoxx inputs'!A1498,IF(AND(dateA=2,A1493&lt;DataEnd),'Bank of England inputs'!A1498,IF(dateA=3,A1493+1,IF(dateA=4,WORKDAY(A1493,1,),WORKDAY(A1493,1,holidayQ)))))</f>
        <v>37951</v>
      </c>
      <c r="B1494" s="35">
        <f>MATCH(A1494,'iBoxx inputs'!A:A,0)</f>
        <v>1558</v>
      </c>
      <c r="C1494" s="35">
        <f>MATCH(A1494,'Bank of England inputs'!A:A,0)</f>
        <v>1498</v>
      </c>
      <c r="D1494" s="6">
        <f>IF($A1494&gt;DataEnd,NA(),IFERROR(INDEX('iBoxx inputs'!B:B,MATCH($A1494,'iBoxx inputs'!$A:$A,0)),D1493))</f>
        <v>5.7672635957698901</v>
      </c>
      <c r="E1494" s="6">
        <f>IF($A1494&gt;DataEnd,NA(),IFERROR(INDEX('iBoxx inputs'!C:C,MATCH($A1494,'iBoxx inputs'!$A:$A,0)),E1493))</f>
        <v>6.1992670600225601</v>
      </c>
      <c r="F1494" s="6">
        <f>IF($A1494&gt;DataEnd,NA(),IFERROR(INDEX('Bank of England inputs'!D:D,MATCH($A1494,'Bank of England inputs'!$A:$A,0),0),F1493))</f>
        <v>2.7500489332550337</v>
      </c>
      <c r="H1494" s="5">
        <f t="shared" si="70"/>
        <v>37951</v>
      </c>
      <c r="I1494" s="6">
        <f t="shared" si="71"/>
        <v>5.9832653278962251</v>
      </c>
      <c r="J1494" s="6">
        <f t="shared" si="69"/>
        <v>3.1466811239588166</v>
      </c>
    </row>
    <row r="1495" spans="1:10" x14ac:dyDescent="0.2">
      <c r="A1495" s="5">
        <f>IF(AND(dateA=1,A1494&lt;DataEnd),'iBoxx inputs'!A1499,IF(AND(dateA=2,A1494&lt;DataEnd),'Bank of England inputs'!A1499,IF(dateA=3,A1494+1,IF(dateA=4,WORKDAY(A1494,1,),WORKDAY(A1494,1,holidayQ)))))</f>
        <v>37952</v>
      </c>
      <c r="B1495" s="35">
        <f>MATCH(A1495,'iBoxx inputs'!A:A,0)</f>
        <v>1559</v>
      </c>
      <c r="C1495" s="35">
        <f>MATCH(A1495,'Bank of England inputs'!A:A,0)</f>
        <v>1499</v>
      </c>
      <c r="D1495" s="6">
        <f>IF($A1495&gt;DataEnd,NA(),IFERROR(INDEX('iBoxx inputs'!B:B,MATCH($A1495,'iBoxx inputs'!$A:$A,0)),D1494))</f>
        <v>5.7877127715786898</v>
      </c>
      <c r="E1495" s="6">
        <f>IF($A1495&gt;DataEnd,NA(),IFERROR(INDEX('iBoxx inputs'!C:C,MATCH($A1495,'iBoxx inputs'!$A:$A,0)),E1494))</f>
        <v>6.2266684048327603</v>
      </c>
      <c r="F1495" s="6">
        <f>IF($A1495&gt;DataEnd,NA(),IFERROR(INDEX('Bank of England inputs'!D:D,MATCH($A1495,'Bank of England inputs'!$A:$A,0),0),F1494))</f>
        <v>2.7489728037566108</v>
      </c>
      <c r="H1495" s="5">
        <f t="shared" si="70"/>
        <v>37952</v>
      </c>
      <c r="I1495" s="6">
        <f t="shared" si="71"/>
        <v>6.0071905882057255</v>
      </c>
      <c r="J1495" s="6">
        <f t="shared" si="69"/>
        <v>3.1710465764675844</v>
      </c>
    </row>
    <row r="1496" spans="1:10" x14ac:dyDescent="0.2">
      <c r="A1496" s="5">
        <f>IF(AND(dateA=1,A1495&lt;DataEnd),'iBoxx inputs'!A1500,IF(AND(dateA=2,A1495&lt;DataEnd),'Bank of England inputs'!A1500,IF(dateA=3,A1495+1,IF(dateA=4,WORKDAY(A1495,1,),WORKDAY(A1495,1,holidayQ)))))</f>
        <v>37953</v>
      </c>
      <c r="B1496" s="35">
        <f>MATCH(A1496,'iBoxx inputs'!A:A,0)</f>
        <v>1560</v>
      </c>
      <c r="C1496" s="35">
        <f>MATCH(A1496,'Bank of England inputs'!A:A,0)</f>
        <v>1500</v>
      </c>
      <c r="D1496" s="6">
        <f>IF($A1496&gt;DataEnd,NA(),IFERROR(INDEX('iBoxx inputs'!B:B,MATCH($A1496,'iBoxx inputs'!$A:$A,0)),D1495))</f>
        <v>5.8018656243290101</v>
      </c>
      <c r="E1496" s="6">
        <f>IF($A1496&gt;DataEnd,NA(),IFERROR(INDEX('iBoxx inputs'!C:C,MATCH($A1496,'iBoxx inputs'!$A:$A,0)),E1495))</f>
        <v>6.2500414643353901</v>
      </c>
      <c r="F1496" s="6">
        <f>IF($A1496&gt;DataEnd,NA(),IFERROR(INDEX('Bank of England inputs'!D:D,MATCH($A1496,'Bank of England inputs'!$A:$A,0),0),F1495))</f>
        <v>2.768538446487967</v>
      </c>
      <c r="H1496" s="5">
        <f t="shared" si="70"/>
        <v>37953</v>
      </c>
      <c r="I1496" s="6">
        <f t="shared" si="71"/>
        <v>6.0259535443322001</v>
      </c>
      <c r="J1496" s="6">
        <f t="shared" si="69"/>
        <v>3.1696617924953596</v>
      </c>
    </row>
    <row r="1497" spans="1:10" x14ac:dyDescent="0.2">
      <c r="A1497" s="5">
        <f>IF(AND(dateA=1,A1496&lt;DataEnd),'iBoxx inputs'!A1501,IF(AND(dateA=2,A1496&lt;DataEnd),'Bank of England inputs'!A1501,IF(dateA=3,A1496+1,IF(dateA=4,WORKDAY(A1496,1,),WORKDAY(A1496,1,holidayQ)))))</f>
        <v>37956</v>
      </c>
      <c r="B1497" s="35">
        <f>MATCH(A1497,'iBoxx inputs'!A:A,0)</f>
        <v>1562</v>
      </c>
      <c r="C1497" s="35">
        <f>MATCH(A1497,'Bank of England inputs'!A:A,0)</f>
        <v>1501</v>
      </c>
      <c r="D1497" s="6">
        <f>IF($A1497&gt;DataEnd,NA(),IFERROR(INDEX('iBoxx inputs'!B:B,MATCH($A1497,'iBoxx inputs'!$A:$A,0)),D1496))</f>
        <v>5.7924773604134403</v>
      </c>
      <c r="E1497" s="6">
        <f>IF($A1497&gt;DataEnd,NA(),IFERROR(INDEX('iBoxx inputs'!C:C,MATCH($A1497,'iBoxx inputs'!$A:$A,0)),E1496))</f>
        <v>6.2462698475316296</v>
      </c>
      <c r="F1497" s="6">
        <f>IF($A1497&gt;DataEnd,NA(),IFERROR(INDEX('Bank of England inputs'!D:D,MATCH($A1497,'Bank of England inputs'!$A:$A,0),0),F1496))</f>
        <v>2.7584857673872643</v>
      </c>
      <c r="H1497" s="5">
        <f t="shared" si="70"/>
        <v>37956</v>
      </c>
      <c r="I1497" s="6">
        <f t="shared" si="71"/>
        <v>6.019373603972535</v>
      </c>
      <c r="J1497" s="6">
        <f t="shared" si="69"/>
        <v>3.1733513901391008</v>
      </c>
    </row>
    <row r="1498" spans="1:10" x14ac:dyDescent="0.2">
      <c r="A1498" s="5">
        <f>IF(AND(dateA=1,A1497&lt;DataEnd),'iBoxx inputs'!A1502,IF(AND(dateA=2,A1497&lt;DataEnd),'Bank of England inputs'!A1502,IF(dateA=3,A1497+1,IF(dateA=4,WORKDAY(A1497,1,),WORKDAY(A1497,1,holidayQ)))))</f>
        <v>37957</v>
      </c>
      <c r="B1498" s="35">
        <f>MATCH(A1498,'iBoxx inputs'!A:A,0)</f>
        <v>1563</v>
      </c>
      <c r="C1498" s="35">
        <f>MATCH(A1498,'Bank of England inputs'!A:A,0)</f>
        <v>1502</v>
      </c>
      <c r="D1498" s="6">
        <f>IF($A1498&gt;DataEnd,NA(),IFERROR(INDEX('iBoxx inputs'!B:B,MATCH($A1498,'iBoxx inputs'!$A:$A,0)),D1497))</f>
        <v>5.7953748688040099</v>
      </c>
      <c r="E1498" s="6">
        <f>IF($A1498&gt;DataEnd,NA(),IFERROR(INDEX('iBoxx inputs'!C:C,MATCH($A1498,'iBoxx inputs'!$A:$A,0)),E1497))</f>
        <v>6.24870315211093</v>
      </c>
      <c r="F1498" s="6">
        <f>IF($A1498&gt;DataEnd,NA(),IFERROR(INDEX('Bank of England inputs'!D:D,MATCH($A1498,'Bank of England inputs'!$A:$A,0),0),F1497))</f>
        <v>2.7881040892193232</v>
      </c>
      <c r="H1498" s="5">
        <f t="shared" si="70"/>
        <v>37957</v>
      </c>
      <c r="I1498" s="6">
        <f t="shared" si="71"/>
        <v>6.0220390104574699</v>
      </c>
      <c r="J1498" s="6">
        <f t="shared" si="69"/>
        <v>3.1462151674975125</v>
      </c>
    </row>
    <row r="1499" spans="1:10" x14ac:dyDescent="0.2">
      <c r="A1499" s="5">
        <f>IF(AND(dateA=1,A1498&lt;DataEnd),'iBoxx inputs'!A1503,IF(AND(dateA=2,A1498&lt;DataEnd),'Bank of England inputs'!A1503,IF(dateA=3,A1498+1,IF(dateA=4,WORKDAY(A1498,1,),WORKDAY(A1498,1,holidayQ)))))</f>
        <v>37958</v>
      </c>
      <c r="B1499" s="35">
        <f>MATCH(A1499,'iBoxx inputs'!A:A,0)</f>
        <v>1564</v>
      </c>
      <c r="C1499" s="35">
        <f>MATCH(A1499,'Bank of England inputs'!A:A,0)</f>
        <v>1503</v>
      </c>
      <c r="D1499" s="6">
        <f>IF($A1499&gt;DataEnd,NA(),IFERROR(INDEX('iBoxx inputs'!B:B,MATCH($A1499,'iBoxx inputs'!$A:$A,0)),D1498))</f>
        <v>5.7870126863626199</v>
      </c>
      <c r="E1499" s="6">
        <f>IF($A1499&gt;DataEnd,NA(),IFERROR(INDEX('iBoxx inputs'!C:C,MATCH($A1499,'iBoxx inputs'!$A:$A,0)),E1498))</f>
        <v>6.2224424514233903</v>
      </c>
      <c r="F1499" s="6">
        <f>IF($A1499&gt;DataEnd,NA(),IFERROR(INDEX('Bank of England inputs'!D:D,MATCH($A1499,'Bank of England inputs'!$A:$A,0),0),F1498))</f>
        <v>2.7788649706457891</v>
      </c>
      <c r="H1499" s="5">
        <f t="shared" si="70"/>
        <v>37958</v>
      </c>
      <c r="I1499" s="6">
        <f t="shared" si="71"/>
        <v>6.0047275688930046</v>
      </c>
      <c r="J1499" s="6">
        <f t="shared" si="69"/>
        <v>3.1386439217523376</v>
      </c>
    </row>
    <row r="1500" spans="1:10" x14ac:dyDescent="0.2">
      <c r="A1500" s="5">
        <f>IF(AND(dateA=1,A1499&lt;DataEnd),'iBoxx inputs'!A1504,IF(AND(dateA=2,A1499&lt;DataEnd),'Bank of England inputs'!A1504,IF(dateA=3,A1499+1,IF(dateA=4,WORKDAY(A1499,1,),WORKDAY(A1499,1,holidayQ)))))</f>
        <v>37959</v>
      </c>
      <c r="B1500" s="35">
        <f>MATCH(A1500,'iBoxx inputs'!A:A,0)</f>
        <v>1565</v>
      </c>
      <c r="C1500" s="35">
        <f>MATCH(A1500,'Bank of England inputs'!A:A,0)</f>
        <v>1504</v>
      </c>
      <c r="D1500" s="6">
        <f>IF($A1500&gt;DataEnd,NA(),IFERROR(INDEX('iBoxx inputs'!B:B,MATCH($A1500,'iBoxx inputs'!$A:$A,0)),D1499))</f>
        <v>5.7718972302243197</v>
      </c>
      <c r="E1500" s="6">
        <f>IF($A1500&gt;DataEnd,NA(),IFERROR(INDEX('iBoxx inputs'!C:C,MATCH($A1500,'iBoxx inputs'!$A:$A,0)),E1499))</f>
        <v>6.2096531853614803</v>
      </c>
      <c r="F1500" s="6">
        <f>IF($A1500&gt;DataEnd,NA(),IFERROR(INDEX('Bank of England inputs'!D:D,MATCH($A1500,'Bank of England inputs'!$A:$A,0),0),F1499))</f>
        <v>2.7690802348336652</v>
      </c>
      <c r="H1500" s="5">
        <f t="shared" si="70"/>
        <v>37959</v>
      </c>
      <c r="I1500" s="6">
        <f t="shared" si="71"/>
        <v>5.9907752077929004</v>
      </c>
      <c r="J1500" s="6">
        <f t="shared" si="69"/>
        <v>3.134887424892252</v>
      </c>
    </row>
    <row r="1501" spans="1:10" x14ac:dyDescent="0.2">
      <c r="A1501" s="5">
        <f>IF(AND(dateA=1,A1500&lt;DataEnd),'iBoxx inputs'!A1505,IF(AND(dateA=2,A1500&lt;DataEnd),'Bank of England inputs'!A1505,IF(dateA=3,A1500+1,IF(dateA=4,WORKDAY(A1500,1,),WORKDAY(A1500,1,holidayQ)))))</f>
        <v>37960</v>
      </c>
      <c r="B1501" s="35">
        <f>MATCH(A1501,'iBoxx inputs'!A:A,0)</f>
        <v>1566</v>
      </c>
      <c r="C1501" s="35">
        <f>MATCH(A1501,'Bank of England inputs'!A:A,0)</f>
        <v>1505</v>
      </c>
      <c r="D1501" s="6">
        <f>IF($A1501&gt;DataEnd,NA(),IFERROR(INDEX('iBoxx inputs'!B:B,MATCH($A1501,'iBoxx inputs'!$A:$A,0)),D1500))</f>
        <v>5.6655464265204998</v>
      </c>
      <c r="E1501" s="6">
        <f>IF($A1501&gt;DataEnd,NA(),IFERROR(INDEX('iBoxx inputs'!C:C,MATCH($A1501,'iBoxx inputs'!$A:$A,0)),E1500))</f>
        <v>6.0946793370664203</v>
      </c>
      <c r="F1501" s="6">
        <f>IF($A1501&gt;DataEnd,NA(),IFERROR(INDEX('Bank of England inputs'!D:D,MATCH($A1501,'Bank of England inputs'!$A:$A,0),0),F1500))</f>
        <v>2.7220209536864548</v>
      </c>
      <c r="H1501" s="5">
        <f t="shared" si="70"/>
        <v>37960</v>
      </c>
      <c r="I1501" s="6">
        <f t="shared" si="71"/>
        <v>5.88011288179346</v>
      </c>
      <c r="J1501" s="6">
        <f t="shared" si="69"/>
        <v>3.0744059538420521</v>
      </c>
    </row>
    <row r="1502" spans="1:10" x14ac:dyDescent="0.2">
      <c r="A1502" s="5">
        <f>IF(AND(dateA=1,A1501&lt;DataEnd),'iBoxx inputs'!A1506,IF(AND(dateA=2,A1501&lt;DataEnd),'Bank of England inputs'!A1506,IF(dateA=3,A1501+1,IF(dateA=4,WORKDAY(A1501,1,),WORKDAY(A1501,1,holidayQ)))))</f>
        <v>37963</v>
      </c>
      <c r="B1502" s="35">
        <f>MATCH(A1502,'iBoxx inputs'!A:A,0)</f>
        <v>1567</v>
      </c>
      <c r="C1502" s="35">
        <f>MATCH(A1502,'Bank of England inputs'!A:A,0)</f>
        <v>1506</v>
      </c>
      <c r="D1502" s="6">
        <f>IF($A1502&gt;DataEnd,NA(),IFERROR(INDEX('iBoxx inputs'!B:B,MATCH($A1502,'iBoxx inputs'!$A:$A,0)),D1501))</f>
        <v>5.6950551258145596</v>
      </c>
      <c r="E1502" s="6">
        <f>IF($A1502&gt;DataEnd,NA(),IFERROR(INDEX('iBoxx inputs'!C:C,MATCH($A1502,'iBoxx inputs'!$A:$A,0)),E1501))</f>
        <v>6.1168698302306899</v>
      </c>
      <c r="F1502" s="6">
        <f>IF($A1502&gt;DataEnd,NA(),IFERROR(INDEX('Bank of England inputs'!D:D,MATCH($A1502,'Bank of England inputs'!$A:$A,0),0),F1501))</f>
        <v>2.7611867228042764</v>
      </c>
      <c r="H1502" s="5">
        <f t="shared" si="70"/>
        <v>37963</v>
      </c>
      <c r="I1502" s="6">
        <f t="shared" si="71"/>
        <v>5.9059624780226248</v>
      </c>
      <c r="J1502" s="6">
        <f t="shared" si="69"/>
        <v>3.0602758254449691</v>
      </c>
    </row>
    <row r="1503" spans="1:10" x14ac:dyDescent="0.2">
      <c r="A1503" s="5">
        <f>IF(AND(dateA=1,A1502&lt;DataEnd),'iBoxx inputs'!A1507,IF(AND(dateA=2,A1502&lt;DataEnd),'Bank of England inputs'!A1507,IF(dateA=3,A1502+1,IF(dateA=4,WORKDAY(A1502,1,),WORKDAY(A1502,1,holidayQ)))))</f>
        <v>37964</v>
      </c>
      <c r="B1503" s="35">
        <f>MATCH(A1503,'iBoxx inputs'!A:A,0)</f>
        <v>1568</v>
      </c>
      <c r="C1503" s="35">
        <f>MATCH(A1503,'Bank of England inputs'!A:A,0)</f>
        <v>1507</v>
      </c>
      <c r="D1503" s="6">
        <f>IF($A1503&gt;DataEnd,NA(),IFERROR(INDEX('iBoxx inputs'!B:B,MATCH($A1503,'iBoxx inputs'!$A:$A,0)),D1502))</f>
        <v>5.6875894382525898</v>
      </c>
      <c r="E1503" s="6">
        <f>IF($A1503&gt;DataEnd,NA(),IFERROR(INDEX('iBoxx inputs'!C:C,MATCH($A1503,'iBoxx inputs'!$A:$A,0)),E1502))</f>
        <v>6.1101253855565503</v>
      </c>
      <c r="F1503" s="6">
        <f>IF($A1503&gt;DataEnd,NA(),IFERROR(INDEX('Bank of England inputs'!D:D,MATCH($A1503,'Bank of England inputs'!$A:$A,0),0),F1502))</f>
        <v>2.7813142689256942</v>
      </c>
      <c r="H1503" s="5">
        <f t="shared" si="70"/>
        <v>37964</v>
      </c>
      <c r="I1503" s="6">
        <f t="shared" si="71"/>
        <v>5.8988574119045705</v>
      </c>
      <c r="J1503" s="6">
        <f t="shared" si="69"/>
        <v>3.0331808511631531</v>
      </c>
    </row>
    <row r="1504" spans="1:10" x14ac:dyDescent="0.2">
      <c r="A1504" s="5">
        <f>IF(AND(dateA=1,A1503&lt;DataEnd),'iBoxx inputs'!A1508,IF(AND(dateA=2,A1503&lt;DataEnd),'Bank of England inputs'!A1508,IF(dateA=3,A1503+1,IF(dateA=4,WORKDAY(A1503,1,),WORKDAY(A1503,1,holidayQ)))))</f>
        <v>37965</v>
      </c>
      <c r="B1504" s="35">
        <f>MATCH(A1504,'iBoxx inputs'!A:A,0)</f>
        <v>1569</v>
      </c>
      <c r="C1504" s="35">
        <f>MATCH(A1504,'Bank of England inputs'!A:A,0)</f>
        <v>1508</v>
      </c>
      <c r="D1504" s="6">
        <f>IF($A1504&gt;DataEnd,NA(),IFERROR(INDEX('iBoxx inputs'!B:B,MATCH($A1504,'iBoxx inputs'!$A:$A,0)),D1503))</f>
        <v>5.6231234940866903</v>
      </c>
      <c r="E1504" s="6">
        <f>IF($A1504&gt;DataEnd,NA(),IFERROR(INDEX('iBoxx inputs'!C:C,MATCH($A1504,'iBoxx inputs'!$A:$A,0)),E1503))</f>
        <v>6.0496006287717403</v>
      </c>
      <c r="F1504" s="6">
        <f>IF($A1504&gt;DataEnd,NA(),IFERROR(INDEX('Bank of England inputs'!D:D,MATCH($A1504,'Bank of England inputs'!$A:$A,0),0),F1503))</f>
        <v>2.8028224225793874</v>
      </c>
      <c r="H1504" s="5">
        <f t="shared" si="70"/>
        <v>37965</v>
      </c>
      <c r="I1504" s="6">
        <f t="shared" si="71"/>
        <v>5.8363620614292149</v>
      </c>
      <c r="J1504" s="6">
        <f t="shared" si="69"/>
        <v>2.9508330290584972</v>
      </c>
    </row>
    <row r="1505" spans="1:10" x14ac:dyDescent="0.2">
      <c r="A1505" s="5">
        <f>IF(AND(dateA=1,A1504&lt;DataEnd),'iBoxx inputs'!A1509,IF(AND(dateA=2,A1504&lt;DataEnd),'Bank of England inputs'!A1509,IF(dateA=3,A1504+1,IF(dateA=4,WORKDAY(A1504,1,),WORKDAY(A1504,1,holidayQ)))))</f>
        <v>37966</v>
      </c>
      <c r="B1505" s="35">
        <f>MATCH(A1505,'iBoxx inputs'!A:A,0)</f>
        <v>1570</v>
      </c>
      <c r="C1505" s="35">
        <f>MATCH(A1505,'Bank of England inputs'!A:A,0)</f>
        <v>1509</v>
      </c>
      <c r="D1505" s="6">
        <f>IF($A1505&gt;DataEnd,NA(),IFERROR(INDEX('iBoxx inputs'!B:B,MATCH($A1505,'iBoxx inputs'!$A:$A,0)),D1504))</f>
        <v>5.6585582507727903</v>
      </c>
      <c r="E1505" s="6">
        <f>IF($A1505&gt;DataEnd,NA(),IFERROR(INDEX('iBoxx inputs'!C:C,MATCH($A1505,'iBoxx inputs'!$A:$A,0)),E1504))</f>
        <v>6.0834877685368403</v>
      </c>
      <c r="F1505" s="6">
        <f>IF($A1505&gt;DataEnd,NA(),IFERROR(INDEX('Bank of England inputs'!D:D,MATCH($A1505,'Bank of England inputs'!$A:$A,0),0),F1504))</f>
        <v>2.8117958263936593</v>
      </c>
      <c r="H1505" s="5">
        <f t="shared" si="70"/>
        <v>37966</v>
      </c>
      <c r="I1505" s="6">
        <f t="shared" si="71"/>
        <v>5.8710230096548148</v>
      </c>
      <c r="J1505" s="6">
        <f t="shared" si="69"/>
        <v>2.9755604973839</v>
      </c>
    </row>
    <row r="1506" spans="1:10" x14ac:dyDescent="0.2">
      <c r="A1506" s="5">
        <f>IF(AND(dateA=1,A1505&lt;DataEnd),'iBoxx inputs'!A1510,IF(AND(dateA=2,A1505&lt;DataEnd),'Bank of England inputs'!A1510,IF(dateA=3,A1505+1,IF(dateA=4,WORKDAY(A1505,1,),WORKDAY(A1505,1,holidayQ)))))</f>
        <v>37967</v>
      </c>
      <c r="B1506" s="35">
        <f>MATCH(A1506,'iBoxx inputs'!A:A,0)</f>
        <v>1571</v>
      </c>
      <c r="C1506" s="35">
        <f>MATCH(A1506,'Bank of England inputs'!A:A,0)</f>
        <v>1510</v>
      </c>
      <c r="D1506" s="6">
        <f>IF($A1506&gt;DataEnd,NA(),IFERROR(INDEX('iBoxx inputs'!B:B,MATCH($A1506,'iBoxx inputs'!$A:$A,0)),D1505))</f>
        <v>5.5715456647069601</v>
      </c>
      <c r="E1506" s="6">
        <f>IF($A1506&gt;DataEnd,NA(),IFERROR(INDEX('iBoxx inputs'!C:C,MATCH($A1506,'iBoxx inputs'!$A:$A,0)),E1505))</f>
        <v>5.9892056418668602</v>
      </c>
      <c r="F1506" s="6">
        <f>IF($A1506&gt;DataEnd,NA(),IFERROR(INDEX('Bank of England inputs'!D:D,MATCH($A1506,'Bank of England inputs'!$A:$A,0),0),F1505))</f>
        <v>2.7943916070202857</v>
      </c>
      <c r="H1506" s="5">
        <f t="shared" si="70"/>
        <v>37967</v>
      </c>
      <c r="I1506" s="6">
        <f t="shared" si="71"/>
        <v>5.7803756532869102</v>
      </c>
      <c r="J1506" s="6">
        <f t="shared" si="69"/>
        <v>2.9048122174621493</v>
      </c>
    </row>
    <row r="1507" spans="1:10" x14ac:dyDescent="0.2">
      <c r="A1507" s="5">
        <f>IF(AND(dateA=1,A1506&lt;DataEnd),'iBoxx inputs'!A1511,IF(AND(dateA=2,A1506&lt;DataEnd),'Bank of England inputs'!A1511,IF(dateA=3,A1506+1,IF(dateA=4,WORKDAY(A1506,1,),WORKDAY(A1506,1,holidayQ)))))</f>
        <v>37970</v>
      </c>
      <c r="B1507" s="35">
        <f>MATCH(A1507,'iBoxx inputs'!A:A,0)</f>
        <v>1572</v>
      </c>
      <c r="C1507" s="35">
        <f>MATCH(A1507,'Bank of England inputs'!A:A,0)</f>
        <v>1511</v>
      </c>
      <c r="D1507" s="6">
        <f>IF($A1507&gt;DataEnd,NA(),IFERROR(INDEX('iBoxx inputs'!B:B,MATCH($A1507,'iBoxx inputs'!$A:$A,0)),D1506))</f>
        <v>5.56814973390291</v>
      </c>
      <c r="E1507" s="6">
        <f>IF($A1507&gt;DataEnd,NA(),IFERROR(INDEX('iBoxx inputs'!C:C,MATCH($A1507,'iBoxx inputs'!$A:$A,0)),E1506))</f>
        <v>5.9902628201296402</v>
      </c>
      <c r="F1507" s="6">
        <f>IF($A1507&gt;DataEnd,NA(),IFERROR(INDEX('Bank of England inputs'!D:D,MATCH($A1507,'Bank of England inputs'!$A:$A,0),0),F1506))</f>
        <v>2.7745098039215765</v>
      </c>
      <c r="H1507" s="5">
        <f t="shared" si="70"/>
        <v>37970</v>
      </c>
      <c r="I1507" s="6">
        <f t="shared" si="71"/>
        <v>5.7792062770162751</v>
      </c>
      <c r="J1507" s="6">
        <f t="shared" si="69"/>
        <v>2.9235814199719323</v>
      </c>
    </row>
    <row r="1508" spans="1:10" x14ac:dyDescent="0.2">
      <c r="A1508" s="5">
        <f>IF(AND(dateA=1,A1507&lt;DataEnd),'iBoxx inputs'!A1512,IF(AND(dateA=2,A1507&lt;DataEnd),'Bank of England inputs'!A1512,IF(dateA=3,A1507+1,IF(dateA=4,WORKDAY(A1507,1,),WORKDAY(A1507,1,holidayQ)))))</f>
        <v>37971</v>
      </c>
      <c r="B1508" s="35">
        <f>MATCH(A1508,'iBoxx inputs'!A:A,0)</f>
        <v>1573</v>
      </c>
      <c r="C1508" s="35">
        <f>MATCH(A1508,'Bank of England inputs'!A:A,0)</f>
        <v>1512</v>
      </c>
      <c r="D1508" s="6">
        <f>IF($A1508&gt;DataEnd,NA(),IFERROR(INDEX('iBoxx inputs'!B:B,MATCH($A1508,'iBoxx inputs'!$A:$A,0)),D1507))</f>
        <v>5.4960381267731799</v>
      </c>
      <c r="E1508" s="6">
        <f>IF($A1508&gt;DataEnd,NA(),IFERROR(INDEX('iBoxx inputs'!C:C,MATCH($A1508,'iBoxx inputs'!$A:$A,0)),E1507))</f>
        <v>5.9169232565385501</v>
      </c>
      <c r="F1508" s="6">
        <f>IF($A1508&gt;DataEnd,NA(),IFERROR(INDEX('Bank of England inputs'!D:D,MATCH($A1508,'Bank of England inputs'!$A:$A,0),0),F1507))</f>
        <v>2.766061794997543</v>
      </c>
      <c r="H1508" s="5">
        <f t="shared" si="70"/>
        <v>37971</v>
      </c>
      <c r="I1508" s="6">
        <f t="shared" si="71"/>
        <v>5.706480691655865</v>
      </c>
      <c r="J1508" s="6">
        <f t="shared" si="69"/>
        <v>2.8612742818966863</v>
      </c>
    </row>
    <row r="1509" spans="1:10" x14ac:dyDescent="0.2">
      <c r="A1509" s="5">
        <f>IF(AND(dateA=1,A1508&lt;DataEnd),'iBoxx inputs'!A1513,IF(AND(dateA=2,A1508&lt;DataEnd),'Bank of England inputs'!A1513,IF(dateA=3,A1508+1,IF(dateA=4,WORKDAY(A1508,1,),WORKDAY(A1508,1,holidayQ)))))</f>
        <v>37972</v>
      </c>
      <c r="B1509" s="35">
        <f>MATCH(A1509,'iBoxx inputs'!A:A,0)</f>
        <v>1574</v>
      </c>
      <c r="C1509" s="35">
        <f>MATCH(A1509,'Bank of England inputs'!A:A,0)</f>
        <v>1513</v>
      </c>
      <c r="D1509" s="6">
        <f>IF($A1509&gt;DataEnd,NA(),IFERROR(INDEX('iBoxx inputs'!B:B,MATCH($A1509,'iBoxx inputs'!$A:$A,0)),D1508))</f>
        <v>5.4747046538703099</v>
      </c>
      <c r="E1509" s="6">
        <f>IF($A1509&gt;DataEnd,NA(),IFERROR(INDEX('iBoxx inputs'!C:C,MATCH($A1509,'iBoxx inputs'!$A:$A,0)),E1508))</f>
        <v>5.8949716381024801</v>
      </c>
      <c r="F1509" s="6">
        <f>IF($A1509&gt;DataEnd,NA(),IFERROR(INDEX('Bank of England inputs'!D:D,MATCH($A1509,'Bank of England inputs'!$A:$A,0),0),F1508))</f>
        <v>2.7567938781516643</v>
      </c>
      <c r="H1509" s="5">
        <f t="shared" si="70"/>
        <v>37972</v>
      </c>
      <c r="I1509" s="6">
        <f t="shared" si="71"/>
        <v>5.6848381459863955</v>
      </c>
      <c r="J1509" s="6">
        <f t="shared" si="69"/>
        <v>2.8494897099522021</v>
      </c>
    </row>
    <row r="1510" spans="1:10" x14ac:dyDescent="0.2">
      <c r="A1510" s="5">
        <f>IF(AND(dateA=1,A1509&lt;DataEnd),'iBoxx inputs'!A1514,IF(AND(dateA=2,A1509&lt;DataEnd),'Bank of England inputs'!A1514,IF(dateA=3,A1509+1,IF(dateA=4,WORKDAY(A1509,1,),WORKDAY(A1509,1,holidayQ)))))</f>
        <v>37973</v>
      </c>
      <c r="B1510" s="35">
        <f>MATCH(A1510,'iBoxx inputs'!A:A,0)</f>
        <v>1575</v>
      </c>
      <c r="C1510" s="35">
        <f>MATCH(A1510,'Bank of England inputs'!A:A,0)</f>
        <v>1514</v>
      </c>
      <c r="D1510" s="6">
        <f>IF($A1510&gt;DataEnd,NA(),IFERROR(INDEX('iBoxx inputs'!B:B,MATCH($A1510,'iBoxx inputs'!$A:$A,0)),D1509))</f>
        <v>5.4931340938032696</v>
      </c>
      <c r="E1510" s="6">
        <f>IF($A1510&gt;DataEnd,NA(),IFERROR(INDEX('iBoxx inputs'!C:C,MATCH($A1510,'iBoxx inputs'!$A:$A,0)),E1509))</f>
        <v>5.9075150328842296</v>
      </c>
      <c r="F1510" s="6">
        <f>IF($A1510&gt;DataEnd,NA(),IFERROR(INDEX('Bank of England inputs'!D:D,MATCH($A1510,'Bank of England inputs'!$A:$A,0),0),F1509))</f>
        <v>2.7766875981161787</v>
      </c>
      <c r="H1510" s="5">
        <f t="shared" si="70"/>
        <v>37973</v>
      </c>
      <c r="I1510" s="6">
        <f t="shared" si="71"/>
        <v>5.7003245633437496</v>
      </c>
      <c r="J1510" s="6">
        <f t="shared" si="69"/>
        <v>2.8446499235894374</v>
      </c>
    </row>
    <row r="1511" spans="1:10" x14ac:dyDescent="0.2">
      <c r="A1511" s="5">
        <f>IF(AND(dateA=1,A1510&lt;DataEnd),'iBoxx inputs'!A1515,IF(AND(dateA=2,A1510&lt;DataEnd),'Bank of England inputs'!A1515,IF(dateA=3,A1510+1,IF(dateA=4,WORKDAY(A1510,1,),WORKDAY(A1510,1,holidayQ)))))</f>
        <v>37974</v>
      </c>
      <c r="B1511" s="35">
        <f>MATCH(A1511,'iBoxx inputs'!A:A,0)</f>
        <v>1576</v>
      </c>
      <c r="C1511" s="35">
        <f>MATCH(A1511,'Bank of England inputs'!A:A,0)</f>
        <v>1515</v>
      </c>
      <c r="D1511" s="6">
        <f>IF($A1511&gt;DataEnd,NA(),IFERROR(INDEX('iBoxx inputs'!B:B,MATCH($A1511,'iBoxx inputs'!$A:$A,0)),D1510))</f>
        <v>5.5384194153115596</v>
      </c>
      <c r="E1511" s="6">
        <f>IF($A1511&gt;DataEnd,NA(),IFERROR(INDEX('iBoxx inputs'!C:C,MATCH($A1511,'iBoxx inputs'!$A:$A,0)),E1510))</f>
        <v>5.9496160660230499</v>
      </c>
      <c r="F1511" s="6">
        <f>IF($A1511&gt;DataEnd,NA(),IFERROR(INDEX('Bank of England inputs'!D:D,MATCH($A1511,'Bank of England inputs'!$A:$A,0),0),F1510))</f>
        <v>2.7856792545365439</v>
      </c>
      <c r="H1511" s="5">
        <f t="shared" si="70"/>
        <v>37974</v>
      </c>
      <c r="I1511" s="6">
        <f t="shared" si="71"/>
        <v>5.7440177406673047</v>
      </c>
      <c r="J1511" s="6">
        <f t="shared" si="69"/>
        <v>2.8781621210137498</v>
      </c>
    </row>
    <row r="1512" spans="1:10" x14ac:dyDescent="0.2">
      <c r="A1512" s="5">
        <f>IF(AND(dateA=1,A1511&lt;DataEnd),'iBoxx inputs'!A1516,IF(AND(dateA=2,A1511&lt;DataEnd),'Bank of England inputs'!A1516,IF(dateA=3,A1511+1,IF(dateA=4,WORKDAY(A1511,1,),WORKDAY(A1511,1,holidayQ)))))</f>
        <v>37977</v>
      </c>
      <c r="B1512" s="35">
        <f>MATCH(A1512,'iBoxx inputs'!A:A,0)</f>
        <v>1577</v>
      </c>
      <c r="C1512" s="35">
        <f>MATCH(A1512,'Bank of England inputs'!A:A,0)</f>
        <v>1516</v>
      </c>
      <c r="D1512" s="6">
        <f>IF($A1512&gt;DataEnd,NA(),IFERROR(INDEX('iBoxx inputs'!B:B,MATCH($A1512,'iBoxx inputs'!$A:$A,0)),D1511))</f>
        <v>5.5187409578744697</v>
      </c>
      <c r="E1512" s="6">
        <f>IF($A1512&gt;DataEnd,NA(),IFERROR(INDEX('iBoxx inputs'!C:C,MATCH($A1512,'iBoxx inputs'!$A:$A,0)),E1511))</f>
        <v>5.9303561229541302</v>
      </c>
      <c r="F1512" s="6">
        <f>IF($A1512&gt;DataEnd,NA(),IFERROR(INDEX('Bank of England inputs'!D:D,MATCH($A1512,'Bank of England inputs'!$A:$A,0),0),F1511))</f>
        <v>2.776142829115158</v>
      </c>
      <c r="H1512" s="5">
        <f t="shared" si="70"/>
        <v>37977</v>
      </c>
      <c r="I1512" s="6">
        <f t="shared" si="71"/>
        <v>5.7245485404143004</v>
      </c>
      <c r="J1512" s="6">
        <f t="shared" si="69"/>
        <v>2.8687647056393484</v>
      </c>
    </row>
    <row r="1513" spans="1:10" x14ac:dyDescent="0.2">
      <c r="A1513" s="5">
        <f>IF(AND(dateA=1,A1512&lt;DataEnd),'iBoxx inputs'!A1517,IF(AND(dateA=2,A1512&lt;DataEnd),'Bank of England inputs'!A1517,IF(dateA=3,A1512+1,IF(dateA=4,WORKDAY(A1512,1,),WORKDAY(A1512,1,holidayQ)))))</f>
        <v>37978</v>
      </c>
      <c r="B1513" s="35">
        <f>MATCH(A1513,'iBoxx inputs'!A:A,0)</f>
        <v>1578</v>
      </c>
      <c r="C1513" s="35">
        <f>MATCH(A1513,'Bank of England inputs'!A:A,0)</f>
        <v>1517</v>
      </c>
      <c r="D1513" s="6">
        <f>IF($A1513&gt;DataEnd,NA(),IFERROR(INDEX('iBoxx inputs'!B:B,MATCH($A1513,'iBoxx inputs'!$A:$A,0)),D1512))</f>
        <v>5.4992814328691297</v>
      </c>
      <c r="E1513" s="6">
        <f>IF($A1513&gt;DataEnd,NA(),IFERROR(INDEX('iBoxx inputs'!C:C,MATCH($A1513,'iBoxx inputs'!$A:$A,0)),E1512))</f>
        <v>5.9121754829423399</v>
      </c>
      <c r="F1513" s="6">
        <f>IF($A1513&gt;DataEnd,NA(),IFERROR(INDEX('Bank of England inputs'!D:D,MATCH($A1513,'Bank of England inputs'!$A:$A,0),0),F1512))</f>
        <v>2.7764151868929554</v>
      </c>
      <c r="H1513" s="5">
        <f t="shared" si="70"/>
        <v>37978</v>
      </c>
      <c r="I1513" s="6">
        <f t="shared" si="71"/>
        <v>5.7057284579057352</v>
      </c>
      <c r="J1513" s="6">
        <f t="shared" si="69"/>
        <v>2.8501804287355048</v>
      </c>
    </row>
    <row r="1514" spans="1:10" x14ac:dyDescent="0.2">
      <c r="A1514" s="5">
        <f>IF(AND(dateA=1,A1513&lt;DataEnd),'iBoxx inputs'!A1518,IF(AND(dateA=2,A1513&lt;DataEnd),'Bank of England inputs'!A1518,IF(dateA=3,A1513+1,IF(dateA=4,WORKDAY(A1513,1,),WORKDAY(A1513,1,holidayQ)))))</f>
        <v>37979</v>
      </c>
      <c r="B1514" s="35">
        <f>MATCH(A1514,'iBoxx inputs'!A:A,0)</f>
        <v>1579</v>
      </c>
      <c r="C1514" s="35">
        <f>MATCH(A1514,'Bank of England inputs'!A:A,0)</f>
        <v>1518</v>
      </c>
      <c r="D1514" s="6">
        <f>IF($A1514&gt;DataEnd,NA(),IFERROR(INDEX('iBoxx inputs'!B:B,MATCH($A1514,'iBoxx inputs'!$A:$A,0)),D1513))</f>
        <v>5.5044092243449203</v>
      </c>
      <c r="E1514" s="6">
        <f>IF($A1514&gt;DataEnd,NA(),IFERROR(INDEX('iBoxx inputs'!C:C,MATCH($A1514,'iBoxx inputs'!$A:$A,0)),E1513))</f>
        <v>5.9156463135569304</v>
      </c>
      <c r="F1514" s="6">
        <f>IF($A1514&gt;DataEnd,NA(),IFERROR(INDEX('Bank of England inputs'!D:D,MATCH($A1514,'Bank of England inputs'!$A:$A,0),0),F1513))</f>
        <v>2.7764151868929554</v>
      </c>
      <c r="H1514" s="5">
        <f t="shared" si="70"/>
        <v>37979</v>
      </c>
      <c r="I1514" s="6">
        <f t="shared" si="71"/>
        <v>5.7100277689509253</v>
      </c>
      <c r="J1514" s="6">
        <f t="shared" si="69"/>
        <v>2.8543635976438386</v>
      </c>
    </row>
    <row r="1515" spans="1:10" x14ac:dyDescent="0.2">
      <c r="A1515" s="5">
        <f>IF(AND(dateA=1,A1514&lt;DataEnd),'iBoxx inputs'!A1519,IF(AND(dateA=2,A1514&lt;DataEnd),'Bank of England inputs'!A1519,IF(dateA=3,A1514+1,IF(dateA=4,WORKDAY(A1514,1,),WORKDAY(A1514,1,holidayQ)))))</f>
        <v>37984</v>
      </c>
      <c r="B1515" s="35">
        <f>MATCH(A1515,'iBoxx inputs'!A:A,0)</f>
        <v>1580</v>
      </c>
      <c r="C1515" s="35">
        <f>MATCH(A1515,'Bank of England inputs'!A:A,0)</f>
        <v>1519</v>
      </c>
      <c r="D1515" s="6">
        <f>IF($A1515&gt;DataEnd,NA(),IFERROR(INDEX('iBoxx inputs'!B:B,MATCH($A1515,'iBoxx inputs'!$A:$A,0)),D1514))</f>
        <v>5.5135516398273401</v>
      </c>
      <c r="E1515" s="6">
        <f>IF($A1515&gt;DataEnd,NA(),IFERROR(INDEX('iBoxx inputs'!C:C,MATCH($A1515,'iBoxx inputs'!$A:$A,0)),E1514))</f>
        <v>5.9230134046491196</v>
      </c>
      <c r="F1515" s="6">
        <f>IF($A1515&gt;DataEnd,NA(),IFERROR(INDEX('Bank of England inputs'!D:D,MATCH($A1515,'Bank of England inputs'!$A:$A,0),0),F1514))</f>
        <v>2.786225841263601</v>
      </c>
      <c r="H1515" s="5">
        <f t="shared" si="70"/>
        <v>37984</v>
      </c>
      <c r="I1515" s="6">
        <f t="shared" si="71"/>
        <v>5.7182825222382299</v>
      </c>
      <c r="J1515" s="6">
        <f t="shared" si="69"/>
        <v>2.8525774314378527</v>
      </c>
    </row>
    <row r="1516" spans="1:10" x14ac:dyDescent="0.2">
      <c r="A1516" s="5">
        <f>IF(AND(dateA=1,A1515&lt;DataEnd),'iBoxx inputs'!A1520,IF(AND(dateA=2,A1515&lt;DataEnd),'Bank of England inputs'!A1520,IF(dateA=3,A1515+1,IF(dateA=4,WORKDAY(A1515,1,),WORKDAY(A1515,1,holidayQ)))))</f>
        <v>37985</v>
      </c>
      <c r="B1516" s="35">
        <f>MATCH(A1516,'iBoxx inputs'!A:A,0)</f>
        <v>1581</v>
      </c>
      <c r="C1516" s="35">
        <f>MATCH(A1516,'Bank of England inputs'!A:A,0)</f>
        <v>1520</v>
      </c>
      <c r="D1516" s="6">
        <f>IF($A1516&gt;DataEnd,NA(),IFERROR(INDEX('iBoxx inputs'!B:B,MATCH($A1516,'iBoxx inputs'!$A:$A,0)),D1515))</f>
        <v>5.5539141834704404</v>
      </c>
      <c r="E1516" s="6">
        <f>IF($A1516&gt;DataEnd,NA(),IFERROR(INDEX('iBoxx inputs'!C:C,MATCH($A1516,'iBoxx inputs'!$A:$A,0)),E1515))</f>
        <v>5.9637570824991704</v>
      </c>
      <c r="F1516" s="6">
        <f>IF($A1516&gt;DataEnd,NA(),IFERROR(INDEX('Bank of England inputs'!D:D,MATCH($A1516,'Bank of England inputs'!$A:$A,0),0),F1515))</f>
        <v>2.7851328822202648</v>
      </c>
      <c r="H1516" s="5">
        <f t="shared" si="70"/>
        <v>37985</v>
      </c>
      <c r="I1516" s="6">
        <f t="shared" si="71"/>
        <v>5.7588356329848054</v>
      </c>
      <c r="J1516" s="6">
        <f t="shared" si="69"/>
        <v>2.8931253649027822</v>
      </c>
    </row>
    <row r="1517" spans="1:10" x14ac:dyDescent="0.2">
      <c r="A1517" s="5">
        <f>IF(AND(dateA=1,A1516&lt;DataEnd),'iBoxx inputs'!A1521,IF(AND(dateA=2,A1516&lt;DataEnd),'Bank of England inputs'!A1521,IF(dateA=3,A1516+1,IF(dateA=4,WORKDAY(A1516,1,),WORKDAY(A1516,1,holidayQ)))))</f>
        <v>37986</v>
      </c>
      <c r="B1517" s="35">
        <f>MATCH(A1517,'iBoxx inputs'!A:A,0)</f>
        <v>1582</v>
      </c>
      <c r="C1517" s="35">
        <f>MATCH(A1517,'Bank of England inputs'!A:A,0)</f>
        <v>1521</v>
      </c>
      <c r="D1517" s="6">
        <f>IF($A1517&gt;DataEnd,NA(),IFERROR(INDEX('iBoxx inputs'!B:B,MATCH($A1517,'iBoxx inputs'!$A:$A,0)),D1516))</f>
        <v>5.5311321020391597</v>
      </c>
      <c r="E1517" s="6">
        <f>IF($A1517&gt;DataEnd,NA(),IFERROR(INDEX('iBoxx inputs'!C:C,MATCH($A1517,'iBoxx inputs'!$A:$A,0)),E1516))</f>
        <v>5.9421671488133301</v>
      </c>
      <c r="F1517" s="6">
        <f>IF($A1517&gt;DataEnd,NA(),IFERROR(INDEX('Bank of England inputs'!D:D,MATCH($A1517,'Bank of England inputs'!$A:$A,0),0),F1516))</f>
        <v>2.776142829115158</v>
      </c>
      <c r="H1517" s="5">
        <f t="shared" si="70"/>
        <v>37986</v>
      </c>
      <c r="I1517" s="6">
        <f t="shared" si="71"/>
        <v>5.7366496254262449</v>
      </c>
      <c r="J1517" s="6">
        <f t="shared" si="69"/>
        <v>2.8805389215992294</v>
      </c>
    </row>
    <row r="1518" spans="1:10" x14ac:dyDescent="0.2">
      <c r="A1518" s="5">
        <f>IF(AND(dateA=1,A1517&lt;DataEnd),'iBoxx inputs'!A1522,IF(AND(dateA=2,A1517&lt;DataEnd),'Bank of England inputs'!A1522,IF(dateA=3,A1517+1,IF(dateA=4,WORKDAY(A1517,1,),WORKDAY(A1517,1,holidayQ)))))</f>
        <v>37988</v>
      </c>
      <c r="B1518" s="35">
        <f>MATCH(A1518,'iBoxx inputs'!A:A,0)</f>
        <v>1583</v>
      </c>
      <c r="C1518" s="35">
        <f>MATCH(A1518,'Bank of England inputs'!A:A,0)</f>
        <v>1522</v>
      </c>
      <c r="D1518" s="6">
        <f>IF($A1518&gt;DataEnd,NA(),IFERROR(INDEX('iBoxx inputs'!B:B,MATCH($A1518,'iBoxx inputs'!$A:$A,0)),D1517))</f>
        <v>5.5677792844265301</v>
      </c>
      <c r="E1518" s="6">
        <f>IF($A1518&gt;DataEnd,NA(),IFERROR(INDEX('iBoxx inputs'!C:C,MATCH($A1518,'iBoxx inputs'!$A:$A,0)),E1517))</f>
        <v>5.9700223493553599</v>
      </c>
      <c r="F1518" s="6">
        <f>IF($A1518&gt;DataEnd,NA(),IFERROR(INDEX('Bank of England inputs'!D:D,MATCH($A1518,'Bank of England inputs'!$A:$A,0),0),F1517))</f>
        <v>2.8047464940668787</v>
      </c>
      <c r="H1518" s="5">
        <f t="shared" si="70"/>
        <v>37988</v>
      </c>
      <c r="I1518" s="6">
        <f t="shared" si="71"/>
        <v>5.7689008168909446</v>
      </c>
      <c r="J1518" s="6">
        <f t="shared" si="69"/>
        <v>2.883285474562336</v>
      </c>
    </row>
    <row r="1519" spans="1:10" x14ac:dyDescent="0.2">
      <c r="A1519" s="5">
        <f>IF(AND(dateA=1,A1518&lt;DataEnd),'iBoxx inputs'!A1523,IF(AND(dateA=2,A1518&lt;DataEnd),'Bank of England inputs'!A1523,IF(dateA=3,A1518+1,IF(dateA=4,WORKDAY(A1518,1,),WORKDAY(A1518,1,holidayQ)))))</f>
        <v>37991</v>
      </c>
      <c r="B1519" s="35">
        <f>MATCH(A1519,'iBoxx inputs'!A:A,0)</f>
        <v>1584</v>
      </c>
      <c r="C1519" s="35">
        <f>MATCH(A1519,'Bank of England inputs'!A:A,0)</f>
        <v>1523</v>
      </c>
      <c r="D1519" s="6">
        <f>IF($A1519&gt;DataEnd,NA(),IFERROR(INDEX('iBoxx inputs'!B:B,MATCH($A1519,'iBoxx inputs'!$A:$A,0)),D1518))</f>
        <v>5.5914481450617801</v>
      </c>
      <c r="E1519" s="6">
        <f>IF($A1519&gt;DataEnd,NA(),IFERROR(INDEX('iBoxx inputs'!C:C,MATCH($A1519,'iBoxx inputs'!$A:$A,0)),E1518))</f>
        <v>5.9939822161563701</v>
      </c>
      <c r="F1519" s="6">
        <f>IF($A1519&gt;DataEnd,NA(),IFERROR(INDEX('Bank of England inputs'!D:D,MATCH($A1519,'Bank of England inputs'!$A:$A,0),0),F1518))</f>
        <v>2.7941176470588136</v>
      </c>
      <c r="H1519" s="5">
        <f t="shared" si="70"/>
        <v>37991</v>
      </c>
      <c r="I1519" s="6">
        <f t="shared" si="71"/>
        <v>5.7927151806090755</v>
      </c>
      <c r="J1519" s="6">
        <f t="shared" si="69"/>
        <v>2.9170905905782085</v>
      </c>
    </row>
    <row r="1520" spans="1:10" x14ac:dyDescent="0.2">
      <c r="A1520" s="5">
        <f>IF(AND(dateA=1,A1519&lt;DataEnd),'iBoxx inputs'!A1524,IF(AND(dateA=2,A1519&lt;DataEnd),'Bank of England inputs'!A1524,IF(dateA=3,A1519+1,IF(dateA=4,WORKDAY(A1519,1,),WORKDAY(A1519,1,holidayQ)))))</f>
        <v>37992</v>
      </c>
      <c r="B1520" s="35">
        <f>MATCH(A1520,'iBoxx inputs'!A:A,0)</f>
        <v>1585</v>
      </c>
      <c r="C1520" s="35">
        <f>MATCH(A1520,'Bank of England inputs'!A:A,0)</f>
        <v>1524</v>
      </c>
      <c r="D1520" s="6">
        <f>IF($A1520&gt;DataEnd,NA(),IFERROR(INDEX('iBoxx inputs'!B:B,MATCH($A1520,'iBoxx inputs'!$A:$A,0)),D1519))</f>
        <v>5.5591903799667897</v>
      </c>
      <c r="E1520" s="6">
        <f>IF($A1520&gt;DataEnd,NA(),IFERROR(INDEX('iBoxx inputs'!C:C,MATCH($A1520,'iBoxx inputs'!$A:$A,0)),E1519))</f>
        <v>5.9598381872713402</v>
      </c>
      <c r="F1520" s="6">
        <f>IF($A1520&gt;DataEnd,NA(),IFERROR(INDEX('Bank of England inputs'!D:D,MATCH($A1520,'Bank of England inputs'!$A:$A,0),0),F1519))</f>
        <v>2.7845867241886424</v>
      </c>
      <c r="H1520" s="5">
        <f t="shared" si="70"/>
        <v>37992</v>
      </c>
      <c r="I1520" s="6">
        <f t="shared" si="71"/>
        <v>5.7595142836190654</v>
      </c>
      <c r="J1520" s="6">
        <f t="shared" si="69"/>
        <v>2.894332364650487</v>
      </c>
    </row>
    <row r="1521" spans="1:10" x14ac:dyDescent="0.2">
      <c r="A1521" s="5">
        <f>IF(AND(dateA=1,A1520&lt;DataEnd),'iBoxx inputs'!A1525,IF(AND(dateA=2,A1520&lt;DataEnd),'Bank of England inputs'!A1525,IF(dateA=3,A1520+1,IF(dateA=4,WORKDAY(A1520,1,),WORKDAY(A1520,1,holidayQ)))))</f>
        <v>37993</v>
      </c>
      <c r="B1521" s="35">
        <f>MATCH(A1521,'iBoxx inputs'!A:A,0)</f>
        <v>1586</v>
      </c>
      <c r="C1521" s="35">
        <f>MATCH(A1521,'Bank of England inputs'!A:A,0)</f>
        <v>1525</v>
      </c>
      <c r="D1521" s="6">
        <f>IF($A1521&gt;DataEnd,NA(),IFERROR(INDEX('iBoxx inputs'!B:B,MATCH($A1521,'iBoxx inputs'!$A:$A,0)),D1520))</f>
        <v>5.5240268992968904</v>
      </c>
      <c r="E1521" s="6">
        <f>IF($A1521&gt;DataEnd,NA(),IFERROR(INDEX('iBoxx inputs'!C:C,MATCH($A1521,'iBoxx inputs'!$A:$A,0)),E1520))</f>
        <v>5.9251445201378701</v>
      </c>
      <c r="F1521" s="6">
        <f>IF($A1521&gt;DataEnd,NA(),IFERROR(INDEX('Bank of England inputs'!D:D,MATCH($A1521,'Bank of England inputs'!$A:$A,0),0),F1520))</f>
        <v>2.7753260762969578</v>
      </c>
      <c r="H1521" s="5">
        <f t="shared" si="70"/>
        <v>37993</v>
      </c>
      <c r="I1521" s="6">
        <f t="shared" si="71"/>
        <v>5.7245857097173802</v>
      </c>
      <c r="J1521" s="6">
        <f t="shared" si="69"/>
        <v>2.8696183666019115</v>
      </c>
    </row>
    <row r="1522" spans="1:10" x14ac:dyDescent="0.2">
      <c r="A1522" s="5">
        <f>IF(AND(dateA=1,A1521&lt;DataEnd),'iBoxx inputs'!A1526,IF(AND(dateA=2,A1521&lt;DataEnd),'Bank of England inputs'!A1526,IF(dateA=3,A1521+1,IF(dateA=4,WORKDAY(A1521,1,),WORKDAY(A1521,1,holidayQ)))))</f>
        <v>37994</v>
      </c>
      <c r="B1522" s="35">
        <f>MATCH(A1522,'iBoxx inputs'!A:A,0)</f>
        <v>1587</v>
      </c>
      <c r="C1522" s="35">
        <f>MATCH(A1522,'Bank of England inputs'!A:A,0)</f>
        <v>1526</v>
      </c>
      <c r="D1522" s="6">
        <f>IF($A1522&gt;DataEnd,NA(),IFERROR(INDEX('iBoxx inputs'!B:B,MATCH($A1522,'iBoxx inputs'!$A:$A,0)),D1521))</f>
        <v>5.5220197286335901</v>
      </c>
      <c r="E1522" s="6">
        <f>IF($A1522&gt;DataEnd,NA(),IFERROR(INDEX('iBoxx inputs'!C:C,MATCH($A1522,'iBoxx inputs'!$A:$A,0)),E1521))</f>
        <v>5.9159514568316602</v>
      </c>
      <c r="F1522" s="6">
        <f>IF($A1522&gt;DataEnd,NA(),IFERROR(INDEX('Bank of England inputs'!D:D,MATCH($A1522,'Bank of England inputs'!$A:$A,0),0),F1521))</f>
        <v>2.7655192703736287</v>
      </c>
      <c r="H1522" s="5">
        <f t="shared" si="70"/>
        <v>37994</v>
      </c>
      <c r="I1522" s="6">
        <f t="shared" si="71"/>
        <v>5.7189855927326256</v>
      </c>
      <c r="J1522" s="6">
        <f t="shared" si="69"/>
        <v>2.8739856941592423</v>
      </c>
    </row>
    <row r="1523" spans="1:10" x14ac:dyDescent="0.2">
      <c r="A1523" s="5">
        <f>IF(AND(dateA=1,A1522&lt;DataEnd),'iBoxx inputs'!A1527,IF(AND(dateA=2,A1522&lt;DataEnd),'Bank of England inputs'!A1527,IF(dateA=3,A1522+1,IF(dateA=4,WORKDAY(A1522,1,),WORKDAY(A1522,1,holidayQ)))))</f>
        <v>37995</v>
      </c>
      <c r="B1523" s="35">
        <f>MATCH(A1523,'iBoxx inputs'!A:A,0)</f>
        <v>1588</v>
      </c>
      <c r="C1523" s="35">
        <f>MATCH(A1523,'Bank of England inputs'!A:A,0)</f>
        <v>1527</v>
      </c>
      <c r="D1523" s="6">
        <f>IF($A1523&gt;DataEnd,NA(),IFERROR(INDEX('iBoxx inputs'!B:B,MATCH($A1523,'iBoxx inputs'!$A:$A,0)),D1522))</f>
        <v>5.42896137736229</v>
      </c>
      <c r="E1523" s="6">
        <f>IF($A1523&gt;DataEnd,NA(),IFERROR(INDEX('iBoxx inputs'!C:C,MATCH($A1523,'iBoxx inputs'!$A:$A,0)),E1522))</f>
        <v>5.8087148753680102</v>
      </c>
      <c r="F1523" s="6">
        <f>IF($A1523&gt;DataEnd,NA(),IFERROR(INDEX('Bank of England inputs'!D:D,MATCH($A1523,'Bank of England inputs'!$A:$A,0),0),F1522))</f>
        <v>2.7483313702395096</v>
      </c>
      <c r="H1523" s="5">
        <f t="shared" si="70"/>
        <v>37995</v>
      </c>
      <c r="I1523" s="6">
        <f t="shared" si="71"/>
        <v>5.6188381263651497</v>
      </c>
      <c r="J1523" s="6">
        <f t="shared" si="69"/>
        <v>2.7937259105280887</v>
      </c>
    </row>
    <row r="1524" spans="1:10" x14ac:dyDescent="0.2">
      <c r="A1524" s="5">
        <f>IF(AND(dateA=1,A1523&lt;DataEnd),'iBoxx inputs'!A1528,IF(AND(dateA=2,A1523&lt;DataEnd),'Bank of England inputs'!A1528,IF(dateA=3,A1523+1,IF(dateA=4,WORKDAY(A1523,1,),WORKDAY(A1523,1,holidayQ)))))</f>
        <v>37998</v>
      </c>
      <c r="B1524" s="35">
        <f>MATCH(A1524,'iBoxx inputs'!A:A,0)</f>
        <v>1589</v>
      </c>
      <c r="C1524" s="35">
        <f>MATCH(A1524,'Bank of England inputs'!A:A,0)</f>
        <v>1528</v>
      </c>
      <c r="D1524" s="6">
        <f>IF($A1524&gt;DataEnd,NA(),IFERROR(INDEX('iBoxx inputs'!B:B,MATCH($A1524,'iBoxx inputs'!$A:$A,0)),D1523))</f>
        <v>5.4227186580377298</v>
      </c>
      <c r="E1524" s="6">
        <f>IF($A1524&gt;DataEnd,NA(),IFERROR(INDEX('iBoxx inputs'!C:C,MATCH($A1524,'iBoxx inputs'!$A:$A,0)),E1523))</f>
        <v>5.7985882138696097</v>
      </c>
      <c r="F1524" s="6">
        <f>IF($A1524&gt;DataEnd,NA(),IFERROR(INDEX('Bank of England inputs'!D:D,MATCH($A1524,'Bank of England inputs'!$A:$A,0),0),F1523))</f>
        <v>2.718884962701229</v>
      </c>
      <c r="H1524" s="5">
        <f t="shared" si="70"/>
        <v>37998</v>
      </c>
      <c r="I1524" s="6">
        <f t="shared" si="71"/>
        <v>5.6106534359536697</v>
      </c>
      <c r="J1524" s="6">
        <f t="shared" si="69"/>
        <v>2.8152257243665435</v>
      </c>
    </row>
    <row r="1525" spans="1:10" x14ac:dyDescent="0.2">
      <c r="A1525" s="5">
        <f>IF(AND(dateA=1,A1524&lt;DataEnd),'iBoxx inputs'!A1529,IF(AND(dateA=2,A1524&lt;DataEnd),'Bank of England inputs'!A1529,IF(dateA=3,A1524+1,IF(dateA=4,WORKDAY(A1524,1,),WORKDAY(A1524,1,holidayQ)))))</f>
        <v>37999</v>
      </c>
      <c r="B1525" s="35">
        <f>MATCH(A1525,'iBoxx inputs'!A:A,0)</f>
        <v>1590</v>
      </c>
      <c r="C1525" s="35">
        <f>MATCH(A1525,'Bank of England inputs'!A:A,0)</f>
        <v>1529</v>
      </c>
      <c r="D1525" s="6">
        <f>IF($A1525&gt;DataEnd,NA(),IFERROR(INDEX('iBoxx inputs'!B:B,MATCH($A1525,'iBoxx inputs'!$A:$A,0)),D1524))</f>
        <v>5.4281797258911197</v>
      </c>
      <c r="E1525" s="6">
        <f>IF($A1525&gt;DataEnd,NA(),IFERROR(INDEX('iBoxx inputs'!C:C,MATCH($A1525,'iBoxx inputs'!$A:$A,0)),E1524))</f>
        <v>5.8015806247261104</v>
      </c>
      <c r="F1525" s="6">
        <f>IF($A1525&gt;DataEnd,NA(),IFERROR(INDEX('Bank of England inputs'!D:D,MATCH($A1525,'Bank of England inputs'!$A:$A,0),0),F1524))</f>
        <v>2.7488709994109684</v>
      </c>
      <c r="H1525" s="5">
        <f t="shared" si="70"/>
        <v>37999</v>
      </c>
      <c r="I1525" s="6">
        <f t="shared" si="71"/>
        <v>5.6148801753086151</v>
      </c>
      <c r="J1525" s="6">
        <f t="shared" si="69"/>
        <v>2.7893339829632602</v>
      </c>
    </row>
    <row r="1526" spans="1:10" x14ac:dyDescent="0.2">
      <c r="A1526" s="5">
        <f>IF(AND(dateA=1,A1525&lt;DataEnd),'iBoxx inputs'!A1530,IF(AND(dateA=2,A1525&lt;DataEnd),'Bank of England inputs'!A1530,IF(dateA=3,A1525+1,IF(dateA=4,WORKDAY(A1525,1,),WORKDAY(A1525,1,holidayQ)))))</f>
        <v>38000</v>
      </c>
      <c r="B1526" s="35">
        <f>MATCH(A1526,'iBoxx inputs'!A:A,0)</f>
        <v>1591</v>
      </c>
      <c r="C1526" s="35">
        <f>MATCH(A1526,'Bank of England inputs'!A:A,0)</f>
        <v>1530</v>
      </c>
      <c r="D1526" s="6">
        <f>IF($A1526&gt;DataEnd,NA(),IFERROR(INDEX('iBoxx inputs'!B:B,MATCH($A1526,'iBoxx inputs'!$A:$A,0)),D1525))</f>
        <v>5.4648551804128704</v>
      </c>
      <c r="E1526" s="6">
        <f>IF($A1526&gt;DataEnd,NA(),IFERROR(INDEX('iBoxx inputs'!C:C,MATCH($A1526,'iBoxx inputs'!$A:$A,0)),E1525))</f>
        <v>5.8394427638772397</v>
      </c>
      <c r="F1526" s="6">
        <f>IF($A1526&gt;DataEnd,NA(),IFERROR(INDEX('Bank of England inputs'!D:D,MATCH($A1526,'Bank of England inputs'!$A:$A,0),0),F1525))</f>
        <v>2.7385159010600679</v>
      </c>
      <c r="H1526" s="5">
        <f t="shared" si="70"/>
        <v>38000</v>
      </c>
      <c r="I1526" s="6">
        <f t="shared" si="71"/>
        <v>5.6521489721450546</v>
      </c>
      <c r="J1526" s="6">
        <f t="shared" si="69"/>
        <v>2.8359695928359407</v>
      </c>
    </row>
    <row r="1527" spans="1:10" x14ac:dyDescent="0.2">
      <c r="A1527" s="5">
        <f>IF(AND(dateA=1,A1526&lt;DataEnd),'iBoxx inputs'!A1531,IF(AND(dateA=2,A1526&lt;DataEnd),'Bank of England inputs'!A1531,IF(dateA=3,A1526+1,IF(dateA=4,WORKDAY(A1526,1,),WORKDAY(A1526,1,holidayQ)))))</f>
        <v>38001</v>
      </c>
      <c r="B1527" s="35">
        <f>MATCH(A1527,'iBoxx inputs'!A:A,0)</f>
        <v>1592</v>
      </c>
      <c r="C1527" s="35">
        <f>MATCH(A1527,'Bank of England inputs'!A:A,0)</f>
        <v>1531</v>
      </c>
      <c r="D1527" s="6">
        <f>IF($A1527&gt;DataEnd,NA(),IFERROR(INDEX('iBoxx inputs'!B:B,MATCH($A1527,'iBoxx inputs'!$A:$A,0)),D1526))</f>
        <v>5.4775084474221396</v>
      </c>
      <c r="E1527" s="6">
        <f>IF($A1527&gt;DataEnd,NA(),IFERROR(INDEX('iBoxx inputs'!C:C,MATCH($A1527,'iBoxx inputs'!$A:$A,0)),E1526))</f>
        <v>5.8482967470288996</v>
      </c>
      <c r="F1527" s="6">
        <f>IF($A1527&gt;DataEnd,NA(),IFERROR(INDEX('Bank of England inputs'!D:D,MATCH($A1527,'Bank of England inputs'!$A:$A,0),0),F1526))</f>
        <v>2.758146839418929</v>
      </c>
      <c r="H1527" s="5">
        <f t="shared" si="70"/>
        <v>38001</v>
      </c>
      <c r="I1527" s="6">
        <f t="shared" si="71"/>
        <v>5.6629025972255196</v>
      </c>
      <c r="J1527" s="6">
        <f t="shared" si="69"/>
        <v>2.8267887726175944</v>
      </c>
    </row>
    <row r="1528" spans="1:10" x14ac:dyDescent="0.2">
      <c r="A1528" s="5">
        <f>IF(AND(dateA=1,A1527&lt;DataEnd),'iBoxx inputs'!A1532,IF(AND(dateA=2,A1527&lt;DataEnd),'Bank of England inputs'!A1532,IF(dateA=3,A1527+1,IF(dateA=4,WORKDAY(A1527,1,),WORKDAY(A1527,1,holidayQ)))))</f>
        <v>38002</v>
      </c>
      <c r="B1528" s="35">
        <f>MATCH(A1528,'iBoxx inputs'!A:A,0)</f>
        <v>1593</v>
      </c>
      <c r="C1528" s="35">
        <f>MATCH(A1528,'Bank of England inputs'!A:A,0)</f>
        <v>1532</v>
      </c>
      <c r="D1528" s="6">
        <f>IF($A1528&gt;DataEnd,NA(),IFERROR(INDEX('iBoxx inputs'!B:B,MATCH($A1528,'iBoxx inputs'!$A:$A,0)),D1527))</f>
        <v>5.5208342206702303</v>
      </c>
      <c r="E1528" s="6">
        <f>IF($A1528&gt;DataEnd,NA(),IFERROR(INDEX('iBoxx inputs'!C:C,MATCH($A1528,'iBoxx inputs'!$A:$A,0)),E1527))</f>
        <v>5.8824254316403302</v>
      </c>
      <c r="F1528" s="6">
        <f>IF($A1528&gt;DataEnd,NA(),IFERROR(INDEX('Bank of England inputs'!D:D,MATCH($A1528,'Bank of England inputs'!$A:$A,0),0),F1527))</f>
        <v>2.777505152615567</v>
      </c>
      <c r="H1528" s="5">
        <f t="shared" si="70"/>
        <v>38002</v>
      </c>
      <c r="I1528" s="6">
        <f t="shared" si="71"/>
        <v>5.7016298261552798</v>
      </c>
      <c r="J1528" s="6">
        <f t="shared" si="69"/>
        <v>2.8451018237868775</v>
      </c>
    </row>
    <row r="1529" spans="1:10" x14ac:dyDescent="0.2">
      <c r="A1529" s="5">
        <f>IF(AND(dateA=1,A1528&lt;DataEnd),'iBoxx inputs'!A1533,IF(AND(dateA=2,A1528&lt;DataEnd),'Bank of England inputs'!A1533,IF(dateA=3,A1528+1,IF(dateA=4,WORKDAY(A1528,1,),WORKDAY(A1528,1,holidayQ)))))</f>
        <v>38005</v>
      </c>
      <c r="B1529" s="35">
        <f>MATCH(A1529,'iBoxx inputs'!A:A,0)</f>
        <v>1594</v>
      </c>
      <c r="C1529" s="35">
        <f>MATCH(A1529,'Bank of England inputs'!A:A,0)</f>
        <v>1533</v>
      </c>
      <c r="D1529" s="6">
        <f>IF($A1529&gt;DataEnd,NA(),IFERROR(INDEX('iBoxx inputs'!B:B,MATCH($A1529,'iBoxx inputs'!$A:$A,0)),D1528))</f>
        <v>5.5226347595954897</v>
      </c>
      <c r="E1529" s="6">
        <f>IF($A1529&gt;DataEnd,NA(),IFERROR(INDEX('iBoxx inputs'!C:C,MATCH($A1529,'iBoxx inputs'!$A:$A,0)),E1528))</f>
        <v>5.8826998833529496</v>
      </c>
      <c r="F1529" s="6">
        <f>IF($A1529&gt;DataEnd,NA(),IFERROR(INDEX('Bank of England inputs'!D:D,MATCH($A1529,'Bank of England inputs'!$A:$A,0),0),F1528))</f>
        <v>2.7777777777777679</v>
      </c>
      <c r="H1529" s="5">
        <f t="shared" si="70"/>
        <v>38005</v>
      </c>
      <c r="I1529" s="6">
        <f t="shared" si="71"/>
        <v>5.7026673214742196</v>
      </c>
      <c r="J1529" s="6">
        <f t="shared" si="69"/>
        <v>2.8458384749479038</v>
      </c>
    </row>
    <row r="1530" spans="1:10" x14ac:dyDescent="0.2">
      <c r="A1530" s="5">
        <f>IF(AND(dateA=1,A1529&lt;DataEnd),'iBoxx inputs'!A1534,IF(AND(dateA=2,A1529&lt;DataEnd),'Bank of England inputs'!A1534,IF(dateA=3,A1529+1,IF(dateA=4,WORKDAY(A1529,1,),WORKDAY(A1529,1,holidayQ)))))</f>
        <v>38006</v>
      </c>
      <c r="B1530" s="35">
        <f>MATCH(A1530,'iBoxx inputs'!A:A,0)</f>
        <v>1595</v>
      </c>
      <c r="C1530" s="35">
        <f>MATCH(A1530,'Bank of England inputs'!A:A,0)</f>
        <v>1534</v>
      </c>
      <c r="D1530" s="6">
        <f>IF($A1530&gt;DataEnd,NA(),IFERROR(INDEX('iBoxx inputs'!B:B,MATCH($A1530,'iBoxx inputs'!$A:$A,0)),D1529))</f>
        <v>5.5093451043318096</v>
      </c>
      <c r="E1530" s="6">
        <f>IF($A1530&gt;DataEnd,NA(),IFERROR(INDEX('iBoxx inputs'!C:C,MATCH($A1530,'iBoxx inputs'!$A:$A,0)),E1529))</f>
        <v>5.8723997637435001</v>
      </c>
      <c r="F1530" s="6">
        <f>IF($A1530&gt;DataEnd,NA(),IFERROR(INDEX('Bank of England inputs'!D:D,MATCH($A1530,'Bank of England inputs'!$A:$A,0),0),F1529))</f>
        <v>2.7679623085983485</v>
      </c>
      <c r="H1530" s="5">
        <f t="shared" si="70"/>
        <v>38006</v>
      </c>
      <c r="I1530" s="6">
        <f t="shared" si="71"/>
        <v>5.6908724340376544</v>
      </c>
      <c r="J1530" s="6">
        <f t="shared" si="69"/>
        <v>2.8441841793672928</v>
      </c>
    </row>
    <row r="1531" spans="1:10" x14ac:dyDescent="0.2">
      <c r="A1531" s="5">
        <f>IF(AND(dateA=1,A1530&lt;DataEnd),'iBoxx inputs'!A1535,IF(AND(dateA=2,A1530&lt;DataEnd),'Bank of England inputs'!A1535,IF(dateA=3,A1530+1,IF(dateA=4,WORKDAY(A1530,1,),WORKDAY(A1530,1,holidayQ)))))</f>
        <v>38007</v>
      </c>
      <c r="B1531" s="35">
        <f>MATCH(A1531,'iBoxx inputs'!A:A,0)</f>
        <v>1596</v>
      </c>
      <c r="C1531" s="35">
        <f>MATCH(A1531,'Bank of England inputs'!A:A,0)</f>
        <v>1535</v>
      </c>
      <c r="D1531" s="6">
        <f>IF($A1531&gt;DataEnd,NA(),IFERROR(INDEX('iBoxx inputs'!B:B,MATCH($A1531,'iBoxx inputs'!$A:$A,0)),D1530))</f>
        <v>5.5482345873529901</v>
      </c>
      <c r="E1531" s="6">
        <f>IF($A1531&gt;DataEnd,NA(),IFERROR(INDEX('iBoxx inputs'!C:C,MATCH($A1531,'iBoxx inputs'!$A:$A,0)),E1530))</f>
        <v>5.9114806187255802</v>
      </c>
      <c r="F1531" s="6">
        <f>IF($A1531&gt;DataEnd,NA(),IFERROR(INDEX('Bank of England inputs'!D:D,MATCH($A1531,'Bank of England inputs'!$A:$A,0),0),F1530))</f>
        <v>2.7668759811616983</v>
      </c>
      <c r="H1531" s="5">
        <f t="shared" si="70"/>
        <v>38007</v>
      </c>
      <c r="I1531" s="6">
        <f t="shared" si="71"/>
        <v>5.7298576030392852</v>
      </c>
      <c r="J1531" s="6">
        <f t="shared" si="69"/>
        <v>2.8832068636792441</v>
      </c>
    </row>
    <row r="1532" spans="1:10" x14ac:dyDescent="0.2">
      <c r="A1532" s="5">
        <f>IF(AND(dateA=1,A1531&lt;DataEnd),'iBoxx inputs'!A1536,IF(AND(dateA=2,A1531&lt;DataEnd),'Bank of England inputs'!A1536,IF(dateA=3,A1531+1,IF(dateA=4,WORKDAY(A1531,1,),WORKDAY(A1531,1,holidayQ)))))</f>
        <v>38008</v>
      </c>
      <c r="B1532" s="35">
        <f>MATCH(A1532,'iBoxx inputs'!A:A,0)</f>
        <v>1597</v>
      </c>
      <c r="C1532" s="35">
        <f>MATCH(A1532,'Bank of England inputs'!A:A,0)</f>
        <v>1536</v>
      </c>
      <c r="D1532" s="6">
        <f>IF($A1532&gt;DataEnd,NA(),IFERROR(INDEX('iBoxx inputs'!B:B,MATCH($A1532,'iBoxx inputs'!$A:$A,0)),D1531))</f>
        <v>5.5615181095303301</v>
      </c>
      <c r="E1532" s="6">
        <f>IF($A1532&gt;DataEnd,NA(),IFERROR(INDEX('iBoxx inputs'!C:C,MATCH($A1532,'iBoxx inputs'!$A:$A,0)),E1531))</f>
        <v>5.9342777130492896</v>
      </c>
      <c r="F1532" s="6">
        <f>IF($A1532&gt;DataEnd,NA(),IFERROR(INDEX('Bank of England inputs'!D:D,MATCH($A1532,'Bank of England inputs'!$A:$A,0),0),F1531))</f>
        <v>2.7663331371394984</v>
      </c>
      <c r="H1532" s="5">
        <f t="shared" si="70"/>
        <v>38008</v>
      </c>
      <c r="I1532" s="6">
        <f t="shared" si="71"/>
        <v>5.7478979112898099</v>
      </c>
      <c r="J1532" s="6">
        <f t="shared" si="69"/>
        <v>2.9013050121886375</v>
      </c>
    </row>
    <row r="1533" spans="1:10" x14ac:dyDescent="0.2">
      <c r="A1533" s="5">
        <f>IF(AND(dateA=1,A1532&lt;DataEnd),'iBoxx inputs'!A1537,IF(AND(dateA=2,A1532&lt;DataEnd),'Bank of England inputs'!A1537,IF(dateA=3,A1532+1,IF(dateA=4,WORKDAY(A1532,1,),WORKDAY(A1532,1,holidayQ)))))</f>
        <v>38009</v>
      </c>
      <c r="B1533" s="35">
        <f>MATCH(A1533,'iBoxx inputs'!A:A,0)</f>
        <v>1598</v>
      </c>
      <c r="C1533" s="35">
        <f>MATCH(A1533,'Bank of England inputs'!A:A,0)</f>
        <v>1537</v>
      </c>
      <c r="D1533" s="6">
        <f>IF($A1533&gt;DataEnd,NA(),IFERROR(INDEX('iBoxx inputs'!B:B,MATCH($A1533,'iBoxx inputs'!$A:$A,0)),D1532))</f>
        <v>5.5564437766761596</v>
      </c>
      <c r="E1533" s="6">
        <f>IF($A1533&gt;DataEnd,NA(),IFERROR(INDEX('iBoxx inputs'!C:C,MATCH($A1533,'iBoxx inputs'!$A:$A,0)),E1532))</f>
        <v>5.9182413328329897</v>
      </c>
      <c r="F1533" s="6">
        <f>IF($A1533&gt;DataEnd,NA(),IFERROR(INDEX('Bank of England inputs'!D:D,MATCH($A1533,'Bank of England inputs'!$A:$A,0),0),F1532))</f>
        <v>2.7671474830732956</v>
      </c>
      <c r="H1533" s="5">
        <f t="shared" si="70"/>
        <v>38009</v>
      </c>
      <c r="I1533" s="6">
        <f t="shared" si="71"/>
        <v>5.7373425547545747</v>
      </c>
      <c r="J1533" s="6">
        <f t="shared" si="69"/>
        <v>2.8902184641940165</v>
      </c>
    </row>
    <row r="1534" spans="1:10" x14ac:dyDescent="0.2">
      <c r="A1534" s="5">
        <f>IF(AND(dateA=1,A1533&lt;DataEnd),'iBoxx inputs'!A1538,IF(AND(dateA=2,A1533&lt;DataEnd),'Bank of England inputs'!A1538,IF(dateA=3,A1533+1,IF(dateA=4,WORKDAY(A1533,1,),WORKDAY(A1533,1,holidayQ)))))</f>
        <v>38012</v>
      </c>
      <c r="B1534" s="35">
        <f>MATCH(A1534,'iBoxx inputs'!A:A,0)</f>
        <v>1599</v>
      </c>
      <c r="C1534" s="35">
        <f>MATCH(A1534,'Bank of England inputs'!A:A,0)</f>
        <v>1538</v>
      </c>
      <c r="D1534" s="6">
        <f>IF($A1534&gt;DataEnd,NA(),IFERROR(INDEX('iBoxx inputs'!B:B,MATCH($A1534,'iBoxx inputs'!$A:$A,0)),D1533))</f>
        <v>5.6546301333129501</v>
      </c>
      <c r="E1534" s="6">
        <f>IF($A1534&gt;DataEnd,NA(),IFERROR(INDEX('iBoxx inputs'!C:C,MATCH($A1534,'iBoxx inputs'!$A:$A,0)),E1533))</f>
        <v>6.0192387544175396</v>
      </c>
      <c r="F1534" s="6">
        <f>IF($A1534&gt;DataEnd,NA(),IFERROR(INDEX('Bank of England inputs'!D:D,MATCH($A1534,'Bank of England inputs'!$A:$A,0),0),F1533))</f>
        <v>2.8052967140755225</v>
      </c>
      <c r="H1534" s="5">
        <f t="shared" si="70"/>
        <v>38012</v>
      </c>
      <c r="I1534" s="6">
        <f t="shared" si="71"/>
        <v>5.8369344438652444</v>
      </c>
      <c r="J1534" s="6">
        <f t="shared" si="69"/>
        <v>2.9489119983976853</v>
      </c>
    </row>
    <row r="1535" spans="1:10" x14ac:dyDescent="0.2">
      <c r="A1535" s="5">
        <f>IF(AND(dateA=1,A1534&lt;DataEnd),'iBoxx inputs'!A1539,IF(AND(dateA=2,A1534&lt;DataEnd),'Bank of England inputs'!A1539,IF(dateA=3,A1534+1,IF(dateA=4,WORKDAY(A1534,1,),WORKDAY(A1534,1,holidayQ)))))</f>
        <v>38013</v>
      </c>
      <c r="B1535" s="35">
        <f>MATCH(A1535,'iBoxx inputs'!A:A,0)</f>
        <v>1600</v>
      </c>
      <c r="C1535" s="35">
        <f>MATCH(A1535,'Bank of England inputs'!A:A,0)</f>
        <v>1539</v>
      </c>
      <c r="D1535" s="6">
        <f>IF($A1535&gt;DataEnd,NA(),IFERROR(INDEX('iBoxx inputs'!B:B,MATCH($A1535,'iBoxx inputs'!$A:$A,0)),D1534))</f>
        <v>5.6205187331939204</v>
      </c>
      <c r="E1535" s="6">
        <f>IF($A1535&gt;DataEnd,NA(),IFERROR(INDEX('iBoxx inputs'!C:C,MATCH($A1535,'iBoxx inputs'!$A:$A,0)),E1534))</f>
        <v>5.9869572883389504</v>
      </c>
      <c r="F1535" s="6">
        <f>IF($A1535&gt;DataEnd,NA(),IFERROR(INDEX('Bank of England inputs'!D:D,MATCH($A1535,'Bank of England inputs'!$A:$A,0),0),F1534))</f>
        <v>2.766061794997543</v>
      </c>
      <c r="H1535" s="5">
        <f t="shared" si="70"/>
        <v>38013</v>
      </c>
      <c r="I1535" s="6">
        <f t="shared" si="71"/>
        <v>5.8037380107664358</v>
      </c>
      <c r="J1535" s="6">
        <f t="shared" si="69"/>
        <v>2.9559138130919038</v>
      </c>
    </row>
    <row r="1536" spans="1:10" x14ac:dyDescent="0.2">
      <c r="A1536" s="5">
        <f>IF(AND(dateA=1,A1535&lt;DataEnd),'iBoxx inputs'!A1540,IF(AND(dateA=2,A1535&lt;DataEnd),'Bank of England inputs'!A1540,IF(dateA=3,A1535+1,IF(dateA=4,WORKDAY(A1535,1,),WORKDAY(A1535,1,holidayQ)))))</f>
        <v>38014</v>
      </c>
      <c r="B1536" s="35">
        <f>MATCH(A1536,'iBoxx inputs'!A:A,0)</f>
        <v>1601</v>
      </c>
      <c r="C1536" s="35">
        <f>MATCH(A1536,'Bank of England inputs'!A:A,0)</f>
        <v>1540</v>
      </c>
      <c r="D1536" s="6">
        <f>IF($A1536&gt;DataEnd,NA(),IFERROR(INDEX('iBoxx inputs'!B:B,MATCH($A1536,'iBoxx inputs'!$A:$A,0)),D1535))</f>
        <v>5.6831666367062503</v>
      </c>
      <c r="E1536" s="6">
        <f>IF($A1536&gt;DataEnd,NA(),IFERROR(INDEX('iBoxx inputs'!C:C,MATCH($A1536,'iBoxx inputs'!$A:$A,0)),E1535))</f>
        <v>6.0371953394103404</v>
      </c>
      <c r="F1536" s="6">
        <f>IF($A1536&gt;DataEnd,NA(),IFERROR(INDEX('Bank of England inputs'!D:D,MATCH($A1536,'Bank of England inputs'!$A:$A,0),0),F1535))</f>
        <v>2.7554422435771775</v>
      </c>
      <c r="H1536" s="5">
        <f t="shared" si="70"/>
        <v>38014</v>
      </c>
      <c r="I1536" s="6">
        <f t="shared" si="71"/>
        <v>5.8601809880582953</v>
      </c>
      <c r="J1536" s="6">
        <f t="shared" si="69"/>
        <v>3.0214835114245941</v>
      </c>
    </row>
    <row r="1537" spans="1:10" x14ac:dyDescent="0.2">
      <c r="A1537" s="5">
        <f>IF(AND(dateA=1,A1536&lt;DataEnd),'iBoxx inputs'!A1541,IF(AND(dateA=2,A1536&lt;DataEnd),'Bank of England inputs'!A1541,IF(dateA=3,A1536+1,IF(dateA=4,WORKDAY(A1536,1,),WORKDAY(A1536,1,holidayQ)))))</f>
        <v>38015</v>
      </c>
      <c r="B1537" s="35">
        <f>MATCH(A1537,'iBoxx inputs'!A:A,0)</f>
        <v>1602</v>
      </c>
      <c r="C1537" s="35">
        <f>MATCH(A1537,'Bank of England inputs'!A:A,0)</f>
        <v>1541</v>
      </c>
      <c r="D1537" s="6">
        <f>IF($A1537&gt;DataEnd,NA(),IFERROR(INDEX('iBoxx inputs'!B:B,MATCH($A1537,'iBoxx inputs'!$A:$A,0)),D1536))</f>
        <v>5.7574786158672397</v>
      </c>
      <c r="E1537" s="6">
        <f>IF($A1537&gt;DataEnd,NA(),IFERROR(INDEX('iBoxx inputs'!C:C,MATCH($A1537,'iBoxx inputs'!$A:$A,0)),E1536))</f>
        <v>6.1246636931504002</v>
      </c>
      <c r="F1537" s="6">
        <f>IF($A1537&gt;DataEnd,NA(),IFERROR(INDEX('Bank of England inputs'!D:D,MATCH($A1537,'Bank of England inputs'!$A:$A,0),0),F1536))</f>
        <v>2.783222265778118</v>
      </c>
      <c r="H1537" s="5">
        <f t="shared" si="70"/>
        <v>38015</v>
      </c>
      <c r="I1537" s="6">
        <f t="shared" si="71"/>
        <v>5.94107115450882</v>
      </c>
      <c r="J1537" s="6">
        <f t="shared" si="69"/>
        <v>3.0723388692418085</v>
      </c>
    </row>
    <row r="1538" spans="1:10" x14ac:dyDescent="0.2">
      <c r="A1538" s="5">
        <f>IF(AND(dateA=1,A1537&lt;DataEnd),'iBoxx inputs'!A1542,IF(AND(dateA=2,A1537&lt;DataEnd),'Bank of England inputs'!A1542,IF(dateA=3,A1537+1,IF(dateA=4,WORKDAY(A1537,1,),WORKDAY(A1537,1,holidayQ)))))</f>
        <v>38016</v>
      </c>
      <c r="B1538" s="35">
        <f>MATCH(A1538,'iBoxx inputs'!A:A,0)</f>
        <v>1603</v>
      </c>
      <c r="C1538" s="35">
        <f>MATCH(A1538,'Bank of England inputs'!A:A,0)</f>
        <v>1542</v>
      </c>
      <c r="D1538" s="6">
        <f>IF($A1538&gt;DataEnd,NA(),IFERROR(INDEX('iBoxx inputs'!B:B,MATCH($A1538,'iBoxx inputs'!$A:$A,0)),D1537))</f>
        <v>5.7267924887835804</v>
      </c>
      <c r="E1538" s="6">
        <f>IF($A1538&gt;DataEnd,NA(),IFERROR(INDEX('iBoxx inputs'!C:C,MATCH($A1538,'iBoxx inputs'!$A:$A,0)),E1537))</f>
        <v>6.1078125847295999</v>
      </c>
      <c r="F1538" s="6">
        <f>IF($A1538&gt;DataEnd,NA(),IFERROR(INDEX('Bank of England inputs'!D:D,MATCH($A1538,'Bank of England inputs'!$A:$A,0),0),F1537))</f>
        <v>2.7636221089768709</v>
      </c>
      <c r="H1538" s="5">
        <f t="shared" si="70"/>
        <v>38016</v>
      </c>
      <c r="I1538" s="6">
        <f t="shared" si="71"/>
        <v>5.9173025367565906</v>
      </c>
      <c r="J1538" s="6">
        <f t="shared" si="69"/>
        <v>3.0688684994339521</v>
      </c>
    </row>
    <row r="1539" spans="1:10" x14ac:dyDescent="0.2">
      <c r="A1539" s="5">
        <f>IF(AND(dateA=1,A1538&lt;DataEnd),'iBoxx inputs'!A1543,IF(AND(dateA=2,A1538&lt;DataEnd),'Bank of England inputs'!A1543,IF(dateA=3,A1538+1,IF(dateA=4,WORKDAY(A1538,1,),WORKDAY(A1538,1,holidayQ)))))</f>
        <v>38019</v>
      </c>
      <c r="B1539" s="35">
        <f>MATCH(A1539,'iBoxx inputs'!A:A,0)</f>
        <v>1605</v>
      </c>
      <c r="C1539" s="35">
        <f>MATCH(A1539,'Bank of England inputs'!A:A,0)</f>
        <v>1543</v>
      </c>
      <c r="D1539" s="6">
        <f>IF($A1539&gt;DataEnd,NA(),IFERROR(INDEX('iBoxx inputs'!B:B,MATCH($A1539,'iBoxx inputs'!$A:$A,0)),D1538))</f>
        <v>5.7468983403356697</v>
      </c>
      <c r="E1539" s="6">
        <f>IF($A1539&gt;DataEnd,NA(),IFERROR(INDEX('iBoxx inputs'!C:C,MATCH($A1539,'iBoxx inputs'!$A:$A,0)),E1538))</f>
        <v>6.1312688196583904</v>
      </c>
      <c r="F1539" s="6">
        <f>IF($A1539&gt;DataEnd,NA(),IFERROR(INDEX('Bank of England inputs'!D:D,MATCH($A1539,'Bank of England inputs'!$A:$A,0),0),F1538))</f>
        <v>2.7434842249657088</v>
      </c>
      <c r="H1539" s="5">
        <f t="shared" si="70"/>
        <v>38019</v>
      </c>
      <c r="I1539" s="6">
        <f t="shared" si="71"/>
        <v>5.9390835799970301</v>
      </c>
      <c r="J1539" s="6">
        <f t="shared" ref="J1539:J1602" si="72">((1+I1539/100)/(1+F1539/100)-1)*100</f>
        <v>3.1102695992227591</v>
      </c>
    </row>
    <row r="1540" spans="1:10" x14ac:dyDescent="0.2">
      <c r="A1540" s="5">
        <f>IF(AND(dateA=1,A1539&lt;DataEnd),'iBoxx inputs'!A1544,IF(AND(dateA=2,A1539&lt;DataEnd),'Bank of England inputs'!A1544,IF(dateA=3,A1539+1,IF(dateA=4,WORKDAY(A1539,1,),WORKDAY(A1539,1,holidayQ)))))</f>
        <v>38020</v>
      </c>
      <c r="B1540" s="35">
        <f>MATCH(A1540,'iBoxx inputs'!A:A,0)</f>
        <v>1606</v>
      </c>
      <c r="C1540" s="35">
        <f>MATCH(A1540,'Bank of England inputs'!A:A,0)</f>
        <v>1544</v>
      </c>
      <c r="D1540" s="6">
        <f>IF($A1540&gt;DataEnd,NA(),IFERROR(INDEX('iBoxx inputs'!B:B,MATCH($A1540,'iBoxx inputs'!$A:$A,0)),D1539))</f>
        <v>5.7457127458570003</v>
      </c>
      <c r="E1540" s="6">
        <f>IF($A1540&gt;DataEnd,NA(),IFERROR(INDEX('iBoxx inputs'!C:C,MATCH($A1540,'iBoxx inputs'!$A:$A,0)),E1539))</f>
        <v>6.1285505738811299</v>
      </c>
      <c r="F1540" s="6">
        <f>IF($A1540&gt;DataEnd,NA(),IFERROR(INDEX('Bank of England inputs'!D:D,MATCH($A1540,'Bank of England inputs'!$A:$A,0),0),F1539))</f>
        <v>2.7535521803037755</v>
      </c>
      <c r="H1540" s="5">
        <f t="shared" ref="H1540:H1603" si="73">A1540</f>
        <v>38020</v>
      </c>
      <c r="I1540" s="6">
        <f t="shared" ref="I1540:I1603" si="74">(D1540+E1540)/2</f>
        <v>5.9371316598690651</v>
      </c>
      <c r="J1540" s="6">
        <f t="shared" si="72"/>
        <v>3.0982670788636035</v>
      </c>
    </row>
    <row r="1541" spans="1:10" x14ac:dyDescent="0.2">
      <c r="A1541" s="5">
        <f>IF(AND(dateA=1,A1540&lt;DataEnd),'iBoxx inputs'!A1545,IF(AND(dateA=2,A1540&lt;DataEnd),'Bank of England inputs'!A1545,IF(dateA=3,A1540+1,IF(dateA=4,WORKDAY(A1540,1,),WORKDAY(A1540,1,holidayQ)))))</f>
        <v>38021</v>
      </c>
      <c r="B1541" s="35">
        <f>MATCH(A1541,'iBoxx inputs'!A:A,0)</f>
        <v>1607</v>
      </c>
      <c r="C1541" s="35">
        <f>MATCH(A1541,'Bank of England inputs'!A:A,0)</f>
        <v>1545</v>
      </c>
      <c r="D1541" s="6">
        <f>IF($A1541&gt;DataEnd,NA(),IFERROR(INDEX('iBoxx inputs'!B:B,MATCH($A1541,'iBoxx inputs'!$A:$A,0)),D1540))</f>
        <v>5.7079893949615403</v>
      </c>
      <c r="E1541" s="6">
        <f>IF($A1541&gt;DataEnd,NA(),IFERROR(INDEX('iBoxx inputs'!C:C,MATCH($A1541,'iBoxx inputs'!$A:$A,0)),E1540))</f>
        <v>6.0856794565432404</v>
      </c>
      <c r="F1541" s="6">
        <f>IF($A1541&gt;DataEnd,NA(),IFERROR(INDEX('Bank of England inputs'!D:D,MATCH($A1541,'Bank of England inputs'!$A:$A,0),0),F1540))</f>
        <v>2.7442908948348554</v>
      </c>
      <c r="H1541" s="5">
        <f t="shared" si="73"/>
        <v>38021</v>
      </c>
      <c r="I1541" s="6">
        <f t="shared" si="74"/>
        <v>5.8968344257523899</v>
      </c>
      <c r="J1541" s="6">
        <f t="shared" si="72"/>
        <v>3.0683393728848207</v>
      </c>
    </row>
    <row r="1542" spans="1:10" x14ac:dyDescent="0.2">
      <c r="A1542" s="5">
        <f>IF(AND(dateA=1,A1541&lt;DataEnd),'iBoxx inputs'!A1546,IF(AND(dateA=2,A1541&lt;DataEnd),'Bank of England inputs'!A1546,IF(dateA=3,A1541+1,IF(dateA=4,WORKDAY(A1541,1,),WORKDAY(A1541,1,holidayQ)))))</f>
        <v>38022</v>
      </c>
      <c r="B1542" s="35">
        <f>MATCH(A1542,'iBoxx inputs'!A:A,0)</f>
        <v>1608</v>
      </c>
      <c r="C1542" s="35">
        <f>MATCH(A1542,'Bank of England inputs'!A:A,0)</f>
        <v>1546</v>
      </c>
      <c r="D1542" s="6">
        <f>IF($A1542&gt;DataEnd,NA(),IFERROR(INDEX('iBoxx inputs'!B:B,MATCH($A1542,'iBoxx inputs'!$A:$A,0)),D1541))</f>
        <v>5.70516736349943</v>
      </c>
      <c r="E1542" s="6">
        <f>IF($A1542&gt;DataEnd,NA(),IFERROR(INDEX('iBoxx inputs'!C:C,MATCH($A1542,'iBoxx inputs'!$A:$A,0)),E1541))</f>
        <v>6.0702939046766797</v>
      </c>
      <c r="F1542" s="6">
        <f>IF($A1542&gt;DataEnd,NA(),IFERROR(INDEX('Bank of England inputs'!D:D,MATCH($A1542,'Bank of England inputs'!$A:$A,0),0),F1541))</f>
        <v>2.7344898559247266</v>
      </c>
      <c r="H1542" s="5">
        <f t="shared" si="73"/>
        <v>38022</v>
      </c>
      <c r="I1542" s="6">
        <f t="shared" si="74"/>
        <v>5.8877306340880544</v>
      </c>
      <c r="J1542" s="6">
        <f t="shared" si="72"/>
        <v>3.0693107860713997</v>
      </c>
    </row>
    <row r="1543" spans="1:10" x14ac:dyDescent="0.2">
      <c r="A1543" s="5">
        <f>IF(AND(dateA=1,A1542&lt;DataEnd),'iBoxx inputs'!A1547,IF(AND(dateA=2,A1542&lt;DataEnd),'Bank of England inputs'!A1547,IF(dateA=3,A1542+1,IF(dateA=4,WORKDAY(A1542,1,),WORKDAY(A1542,1,holidayQ)))))</f>
        <v>38023</v>
      </c>
      <c r="B1543" s="35">
        <f>MATCH(A1543,'iBoxx inputs'!A:A,0)</f>
        <v>1609</v>
      </c>
      <c r="C1543" s="35">
        <f>MATCH(A1543,'Bank of England inputs'!A:A,0)</f>
        <v>1547</v>
      </c>
      <c r="D1543" s="6">
        <f>IF($A1543&gt;DataEnd,NA(),IFERROR(INDEX('iBoxx inputs'!B:B,MATCH($A1543,'iBoxx inputs'!$A:$A,0)),D1542))</f>
        <v>5.6670888261726198</v>
      </c>
      <c r="E1543" s="6">
        <f>IF($A1543&gt;DataEnd,NA(),IFERROR(INDEX('iBoxx inputs'!C:C,MATCH($A1543,'iBoxx inputs'!$A:$A,0)),E1542))</f>
        <v>6.0295891164118798</v>
      </c>
      <c r="F1543" s="6">
        <f>IF($A1543&gt;DataEnd,NA(),IFERROR(INDEX('Bank of England inputs'!D:D,MATCH($A1543,'Bank of England inputs'!$A:$A,0),0),F1542))</f>
        <v>2.7453671928620471</v>
      </c>
      <c r="H1543" s="5">
        <f t="shared" si="73"/>
        <v>38023</v>
      </c>
      <c r="I1543" s="6">
        <f t="shared" si="74"/>
        <v>5.8483389712922502</v>
      </c>
      <c r="J1543" s="6">
        <f t="shared" si="72"/>
        <v>3.0200600408635925</v>
      </c>
    </row>
    <row r="1544" spans="1:10" x14ac:dyDescent="0.2">
      <c r="A1544" s="5">
        <f>IF(AND(dateA=1,A1543&lt;DataEnd),'iBoxx inputs'!A1548,IF(AND(dateA=2,A1543&lt;DataEnd),'Bank of England inputs'!A1548,IF(dateA=3,A1543+1,IF(dateA=4,WORKDAY(A1543,1,),WORKDAY(A1543,1,holidayQ)))))</f>
        <v>38026</v>
      </c>
      <c r="B1544" s="35">
        <f>MATCH(A1544,'iBoxx inputs'!A:A,0)</f>
        <v>1610</v>
      </c>
      <c r="C1544" s="35">
        <f>MATCH(A1544,'Bank of England inputs'!A:A,0)</f>
        <v>1548</v>
      </c>
      <c r="D1544" s="6">
        <f>IF($A1544&gt;DataEnd,NA(),IFERROR(INDEX('iBoxx inputs'!B:B,MATCH($A1544,'iBoxx inputs'!$A:$A,0)),D1543))</f>
        <v>5.64808772441428</v>
      </c>
      <c r="E1544" s="6">
        <f>IF($A1544&gt;DataEnd,NA(),IFERROR(INDEX('iBoxx inputs'!C:C,MATCH($A1544,'iBoxx inputs'!$A:$A,0)),E1543))</f>
        <v>6.0035425639504396</v>
      </c>
      <c r="F1544" s="6">
        <f>IF($A1544&gt;DataEnd,NA(),IFERROR(INDEX('Bank of England inputs'!D:D,MATCH($A1544,'Bank of England inputs'!$A:$A,0),0),F1543))</f>
        <v>2.7355623100304038</v>
      </c>
      <c r="H1544" s="5">
        <f t="shared" si="73"/>
        <v>38026</v>
      </c>
      <c r="I1544" s="6">
        <f t="shared" si="74"/>
        <v>5.8258151441823598</v>
      </c>
      <c r="J1544" s="6">
        <f t="shared" si="72"/>
        <v>3.0079679953727734</v>
      </c>
    </row>
    <row r="1545" spans="1:10" x14ac:dyDescent="0.2">
      <c r="A1545" s="5">
        <f>IF(AND(dateA=1,A1544&lt;DataEnd),'iBoxx inputs'!A1549,IF(AND(dateA=2,A1544&lt;DataEnd),'Bank of England inputs'!A1549,IF(dateA=3,A1544+1,IF(dateA=4,WORKDAY(A1544,1,),WORKDAY(A1544,1,holidayQ)))))</f>
        <v>38027</v>
      </c>
      <c r="B1545" s="35">
        <f>MATCH(A1545,'iBoxx inputs'!A:A,0)</f>
        <v>1611</v>
      </c>
      <c r="C1545" s="35">
        <f>MATCH(A1545,'Bank of England inputs'!A:A,0)</f>
        <v>1549</v>
      </c>
      <c r="D1545" s="6">
        <f>IF($A1545&gt;DataEnd,NA(),IFERROR(INDEX('iBoxx inputs'!B:B,MATCH($A1545,'iBoxx inputs'!$A:$A,0)),D1544))</f>
        <v>5.6280970906013899</v>
      </c>
      <c r="E1545" s="6">
        <f>IF($A1545&gt;DataEnd,NA(),IFERROR(INDEX('iBoxx inputs'!C:C,MATCH($A1545,'iBoxx inputs'!$A:$A,0)),E1544))</f>
        <v>5.9831664281079897</v>
      </c>
      <c r="F1545" s="6">
        <f>IF($A1545&gt;DataEnd,NA(),IFERROR(INDEX('Bank of England inputs'!D:D,MATCH($A1545,'Bank of England inputs'!$A:$A,0),0),F1544))</f>
        <v>2.7260247107276037</v>
      </c>
      <c r="H1545" s="5">
        <f t="shared" si="73"/>
        <v>38027</v>
      </c>
      <c r="I1545" s="6">
        <f t="shared" si="74"/>
        <v>5.8056317593546893</v>
      </c>
      <c r="J1545" s="6">
        <f t="shared" si="72"/>
        <v>2.9978839902538246</v>
      </c>
    </row>
    <row r="1546" spans="1:10" x14ac:dyDescent="0.2">
      <c r="A1546" s="5">
        <f>IF(AND(dateA=1,A1545&lt;DataEnd),'iBoxx inputs'!A1550,IF(AND(dateA=2,A1545&lt;DataEnd),'Bank of England inputs'!A1550,IF(dateA=3,A1545+1,IF(dateA=4,WORKDAY(A1545,1,),WORKDAY(A1545,1,holidayQ)))))</f>
        <v>38028</v>
      </c>
      <c r="B1546" s="35">
        <f>MATCH(A1546,'iBoxx inputs'!A:A,0)</f>
        <v>1612</v>
      </c>
      <c r="C1546" s="35">
        <f>MATCH(A1546,'Bank of England inputs'!A:A,0)</f>
        <v>1550</v>
      </c>
      <c r="D1546" s="6">
        <f>IF($A1546&gt;DataEnd,NA(),IFERROR(INDEX('iBoxx inputs'!B:B,MATCH($A1546,'iBoxx inputs'!$A:$A,0)),D1545))</f>
        <v>5.6086603839836302</v>
      </c>
      <c r="E1546" s="6">
        <f>IF($A1546&gt;DataEnd,NA(),IFERROR(INDEX('iBoxx inputs'!C:C,MATCH($A1546,'iBoxx inputs'!$A:$A,0)),E1545))</f>
        <v>5.9639621445661</v>
      </c>
      <c r="F1546" s="6">
        <f>IF($A1546&gt;DataEnd,NA(),IFERROR(INDEX('Bank of England inputs'!D:D,MATCH($A1546,'Bank of England inputs'!$A:$A,0),0),F1545))</f>
        <v>2.7066784348337647</v>
      </c>
      <c r="H1546" s="5">
        <f t="shared" si="73"/>
        <v>38028</v>
      </c>
      <c r="I1546" s="6">
        <f t="shared" si="74"/>
        <v>5.7863112642748646</v>
      </c>
      <c r="J1546" s="6">
        <f t="shared" si="72"/>
        <v>2.9984737860986321</v>
      </c>
    </row>
    <row r="1547" spans="1:10" x14ac:dyDescent="0.2">
      <c r="A1547" s="5">
        <f>IF(AND(dateA=1,A1546&lt;DataEnd),'iBoxx inputs'!A1551,IF(AND(dateA=2,A1546&lt;DataEnd),'Bank of England inputs'!A1551,IF(dateA=3,A1546+1,IF(dateA=4,WORKDAY(A1546,1,),WORKDAY(A1546,1,holidayQ)))))</f>
        <v>38029</v>
      </c>
      <c r="B1547" s="35">
        <f>MATCH(A1547,'iBoxx inputs'!A:A,0)</f>
        <v>1613</v>
      </c>
      <c r="C1547" s="35">
        <f>MATCH(A1547,'Bank of England inputs'!A:A,0)</f>
        <v>1551</v>
      </c>
      <c r="D1547" s="6">
        <f>IF($A1547&gt;DataEnd,NA(),IFERROR(INDEX('iBoxx inputs'!B:B,MATCH($A1547,'iBoxx inputs'!$A:$A,0)),D1546))</f>
        <v>5.6078589522751203</v>
      </c>
      <c r="E1547" s="6">
        <f>IF($A1547&gt;DataEnd,NA(),IFERROR(INDEX('iBoxx inputs'!C:C,MATCH($A1547,'iBoxx inputs'!$A:$A,0)),E1546))</f>
        <v>5.9703416566136296</v>
      </c>
      <c r="F1547" s="6">
        <f>IF($A1547&gt;DataEnd,NA(),IFERROR(INDEX('Bank of England inputs'!D:D,MATCH($A1547,'Bank of England inputs'!$A:$A,0),0),F1546))</f>
        <v>2.7265594350725841</v>
      </c>
      <c r="H1547" s="5">
        <f t="shared" si="73"/>
        <v>38029</v>
      </c>
      <c r="I1547" s="6">
        <f t="shared" si="74"/>
        <v>5.789100304444375</v>
      </c>
      <c r="J1547" s="6">
        <f t="shared" si="72"/>
        <v>2.9812551751112082</v>
      </c>
    </row>
    <row r="1548" spans="1:10" x14ac:dyDescent="0.2">
      <c r="A1548" s="5">
        <f>IF(AND(dateA=1,A1547&lt;DataEnd),'iBoxx inputs'!A1552,IF(AND(dateA=2,A1547&lt;DataEnd),'Bank of England inputs'!A1552,IF(dateA=3,A1547+1,IF(dateA=4,WORKDAY(A1547,1,),WORKDAY(A1547,1,holidayQ)))))</f>
        <v>38030</v>
      </c>
      <c r="B1548" s="35">
        <f>MATCH(A1548,'iBoxx inputs'!A:A,0)</f>
        <v>1614</v>
      </c>
      <c r="C1548" s="35">
        <f>MATCH(A1548,'Bank of England inputs'!A:A,0)</f>
        <v>1552</v>
      </c>
      <c r="D1548" s="6">
        <f>IF($A1548&gt;DataEnd,NA(),IFERROR(INDEX('iBoxx inputs'!B:B,MATCH($A1548,'iBoxx inputs'!$A:$A,0)),D1547))</f>
        <v>5.6030747986525196</v>
      </c>
      <c r="E1548" s="6">
        <f>IF($A1548&gt;DataEnd,NA(),IFERROR(INDEX('iBoxx inputs'!C:C,MATCH($A1548,'iBoxx inputs'!$A:$A,0)),E1547))</f>
        <v>5.9713632106202299</v>
      </c>
      <c r="F1548" s="6">
        <f>IF($A1548&gt;DataEnd,NA(),IFERROR(INDEX('Bank of England inputs'!D:D,MATCH($A1548,'Bank of England inputs'!$A:$A,0),0),F1547))</f>
        <v>2.7671474830732956</v>
      </c>
      <c r="H1548" s="5">
        <f t="shared" si="73"/>
        <v>38030</v>
      </c>
      <c r="I1548" s="6">
        <f t="shared" si="74"/>
        <v>5.7872190046363752</v>
      </c>
      <c r="J1548" s="6">
        <f t="shared" si="72"/>
        <v>2.938751921727234</v>
      </c>
    </row>
    <row r="1549" spans="1:10" x14ac:dyDescent="0.2">
      <c r="A1549" s="5">
        <f>IF(AND(dateA=1,A1548&lt;DataEnd),'iBoxx inputs'!A1553,IF(AND(dateA=2,A1548&lt;DataEnd),'Bank of England inputs'!A1553,IF(dateA=3,A1548+1,IF(dateA=4,WORKDAY(A1548,1,),WORKDAY(A1548,1,holidayQ)))))</f>
        <v>38033</v>
      </c>
      <c r="B1549" s="35">
        <f>MATCH(A1549,'iBoxx inputs'!A:A,0)</f>
        <v>1615</v>
      </c>
      <c r="C1549" s="35">
        <f>MATCH(A1549,'Bank of England inputs'!A:A,0)</f>
        <v>1553</v>
      </c>
      <c r="D1549" s="6">
        <f>IF($A1549&gt;DataEnd,NA(),IFERROR(INDEX('iBoxx inputs'!B:B,MATCH($A1549,'iBoxx inputs'!$A:$A,0)),D1548))</f>
        <v>5.6152080539811804</v>
      </c>
      <c r="E1549" s="6">
        <f>IF($A1549&gt;DataEnd,NA(),IFERROR(INDEX('iBoxx inputs'!C:C,MATCH($A1549,'iBoxx inputs'!$A:$A,0)),E1548))</f>
        <v>5.9859393133753596</v>
      </c>
      <c r="F1549" s="6">
        <f>IF($A1549&gt;DataEnd,NA(),IFERROR(INDEX('Bank of England inputs'!D:D,MATCH($A1549,'Bank of England inputs'!$A:$A,0),0),F1548))</f>
        <v>2.7570643642071957</v>
      </c>
      <c r="H1549" s="5">
        <f t="shared" si="73"/>
        <v>38033</v>
      </c>
      <c r="I1549" s="6">
        <f t="shared" si="74"/>
        <v>5.8005736836782695</v>
      </c>
      <c r="J1549" s="6">
        <f t="shared" si="72"/>
        <v>2.9618492298337795</v>
      </c>
    </row>
    <row r="1550" spans="1:10" x14ac:dyDescent="0.2">
      <c r="A1550" s="5">
        <f>IF(AND(dateA=1,A1549&lt;DataEnd),'iBoxx inputs'!A1554,IF(AND(dateA=2,A1549&lt;DataEnd),'Bank of England inputs'!A1554,IF(dateA=3,A1549+1,IF(dateA=4,WORKDAY(A1549,1,),WORKDAY(A1549,1,holidayQ)))))</f>
        <v>38034</v>
      </c>
      <c r="B1550" s="35">
        <f>MATCH(A1550,'iBoxx inputs'!A:A,0)</f>
        <v>1616</v>
      </c>
      <c r="C1550" s="35">
        <f>MATCH(A1550,'Bank of England inputs'!A:A,0)</f>
        <v>1554</v>
      </c>
      <c r="D1550" s="6">
        <f>IF($A1550&gt;DataEnd,NA(),IFERROR(INDEX('iBoxx inputs'!B:B,MATCH($A1550,'iBoxx inputs'!$A:$A,0)),D1549))</f>
        <v>5.6288620018918598</v>
      </c>
      <c r="E1550" s="6">
        <f>IF($A1550&gt;DataEnd,NA(),IFERROR(INDEX('iBoxx inputs'!C:C,MATCH($A1550,'iBoxx inputs'!$A:$A,0)),E1549))</f>
        <v>5.99761926781302</v>
      </c>
      <c r="F1550" s="6">
        <f>IF($A1550&gt;DataEnd,NA(),IFERROR(INDEX('Bank of England inputs'!D:D,MATCH($A1550,'Bank of England inputs'!$A:$A,0),0),F1549))</f>
        <v>2.7374411302982571</v>
      </c>
      <c r="H1550" s="5">
        <f t="shared" si="73"/>
        <v>38034</v>
      </c>
      <c r="I1550" s="6">
        <f t="shared" si="74"/>
        <v>5.8132406348524395</v>
      </c>
      <c r="J1550" s="6">
        <f t="shared" si="72"/>
        <v>2.993844766537701</v>
      </c>
    </row>
    <row r="1551" spans="1:10" x14ac:dyDescent="0.2">
      <c r="A1551" s="5">
        <f>IF(AND(dateA=1,A1550&lt;DataEnd),'iBoxx inputs'!A1555,IF(AND(dateA=2,A1550&lt;DataEnd),'Bank of England inputs'!A1555,IF(dateA=3,A1550+1,IF(dateA=4,WORKDAY(A1550,1,),WORKDAY(A1550,1,holidayQ)))))</f>
        <v>38035</v>
      </c>
      <c r="B1551" s="35">
        <f>MATCH(A1551,'iBoxx inputs'!A:A,0)</f>
        <v>1617</v>
      </c>
      <c r="C1551" s="35">
        <f>MATCH(A1551,'Bank of England inputs'!A:A,0)</f>
        <v>1555</v>
      </c>
      <c r="D1551" s="6">
        <f>IF($A1551&gt;DataEnd,NA(),IFERROR(INDEX('iBoxx inputs'!B:B,MATCH($A1551,'iBoxx inputs'!$A:$A,0)),D1550))</f>
        <v>5.6801398800001701</v>
      </c>
      <c r="E1551" s="6">
        <f>IF($A1551&gt;DataEnd,NA(),IFERROR(INDEX('iBoxx inputs'!C:C,MATCH($A1551,'iBoxx inputs'!$A:$A,0)),E1550))</f>
        <v>6.0359557727290598</v>
      </c>
      <c r="F1551" s="6">
        <f>IF($A1551&gt;DataEnd,NA(),IFERROR(INDEX('Bank of England inputs'!D:D,MATCH($A1551,'Bank of England inputs'!$A:$A,0),0),F1550))</f>
        <v>2.8167631759741019</v>
      </c>
      <c r="H1551" s="5">
        <f t="shared" si="73"/>
        <v>38035</v>
      </c>
      <c r="I1551" s="6">
        <f t="shared" si="74"/>
        <v>5.858047826364615</v>
      </c>
      <c r="J1551" s="6">
        <f t="shared" si="72"/>
        <v>2.9579657601020326</v>
      </c>
    </row>
    <row r="1552" spans="1:10" x14ac:dyDescent="0.2">
      <c r="A1552" s="5">
        <f>IF(AND(dateA=1,A1551&lt;DataEnd),'iBoxx inputs'!A1556,IF(AND(dateA=2,A1551&lt;DataEnd),'Bank of England inputs'!A1556,IF(dateA=3,A1551+1,IF(dateA=4,WORKDAY(A1551,1,),WORKDAY(A1551,1,holidayQ)))))</f>
        <v>38036</v>
      </c>
      <c r="B1552" s="35">
        <f>MATCH(A1552,'iBoxx inputs'!A:A,0)</f>
        <v>1618</v>
      </c>
      <c r="C1552" s="35">
        <f>MATCH(A1552,'Bank of England inputs'!A:A,0)</f>
        <v>1556</v>
      </c>
      <c r="D1552" s="6">
        <f>IF($A1552&gt;DataEnd,NA(),IFERROR(INDEX('iBoxx inputs'!B:B,MATCH($A1552,'iBoxx inputs'!$A:$A,0)),D1551))</f>
        <v>5.7637054293782697</v>
      </c>
      <c r="E1552" s="6">
        <f>IF($A1552&gt;DataEnd,NA(),IFERROR(INDEX('iBoxx inputs'!C:C,MATCH($A1552,'iBoxx inputs'!$A:$A,0)),E1551))</f>
        <v>6.1217569972528896</v>
      </c>
      <c r="F1552" s="6">
        <f>IF($A1552&gt;DataEnd,NA(),IFERROR(INDEX('Bank of England inputs'!D:D,MATCH($A1552,'Bank of England inputs'!$A:$A,0),0),F1551))</f>
        <v>2.8052967140755225</v>
      </c>
      <c r="H1552" s="5">
        <f t="shared" si="73"/>
        <v>38036</v>
      </c>
      <c r="I1552" s="6">
        <f t="shared" si="74"/>
        <v>5.9427312133155796</v>
      </c>
      <c r="J1552" s="6">
        <f t="shared" si="72"/>
        <v>3.0518218414037346</v>
      </c>
    </row>
    <row r="1553" spans="1:10" x14ac:dyDescent="0.2">
      <c r="A1553" s="5">
        <f>IF(AND(dateA=1,A1552&lt;DataEnd),'iBoxx inputs'!A1557,IF(AND(dateA=2,A1552&lt;DataEnd),'Bank of England inputs'!A1557,IF(dateA=3,A1552+1,IF(dateA=4,WORKDAY(A1552,1,),WORKDAY(A1552,1,holidayQ)))))</f>
        <v>38037</v>
      </c>
      <c r="B1553" s="35">
        <f>MATCH(A1553,'iBoxx inputs'!A:A,0)</f>
        <v>1619</v>
      </c>
      <c r="C1553" s="35">
        <f>MATCH(A1553,'Bank of England inputs'!A:A,0)</f>
        <v>1557</v>
      </c>
      <c r="D1553" s="6">
        <f>IF($A1553&gt;DataEnd,NA(),IFERROR(INDEX('iBoxx inputs'!B:B,MATCH($A1553,'iBoxx inputs'!$A:$A,0)),D1552))</f>
        <v>5.77600835847577</v>
      </c>
      <c r="E1553" s="6">
        <f>IF($A1553&gt;DataEnd,NA(),IFERROR(INDEX('iBoxx inputs'!C:C,MATCH($A1553,'iBoxx inputs'!$A:$A,0)),E1552))</f>
        <v>6.1264528854425802</v>
      </c>
      <c r="F1553" s="6">
        <f>IF($A1553&gt;DataEnd,NA(),IFERROR(INDEX('Bank of England inputs'!D:D,MATCH($A1553,'Bank of England inputs'!$A:$A,0),0),F1552))</f>
        <v>2.7954879843060221</v>
      </c>
      <c r="H1553" s="5">
        <f t="shared" si="73"/>
        <v>38037</v>
      </c>
      <c r="I1553" s="6">
        <f t="shared" si="74"/>
        <v>5.9512306219591746</v>
      </c>
      <c r="J1553" s="6">
        <f t="shared" si="72"/>
        <v>3.0699233006558968</v>
      </c>
    </row>
    <row r="1554" spans="1:10" x14ac:dyDescent="0.2">
      <c r="A1554" s="5">
        <f>IF(AND(dateA=1,A1553&lt;DataEnd),'iBoxx inputs'!A1558,IF(AND(dateA=2,A1553&lt;DataEnd),'Bank of England inputs'!A1558,IF(dateA=3,A1553+1,IF(dateA=4,WORKDAY(A1553,1,),WORKDAY(A1553,1,holidayQ)))))</f>
        <v>38040</v>
      </c>
      <c r="B1554" s="35">
        <f>MATCH(A1554,'iBoxx inputs'!A:A,0)</f>
        <v>1620</v>
      </c>
      <c r="C1554" s="35">
        <f>MATCH(A1554,'Bank of England inputs'!A:A,0)</f>
        <v>1558</v>
      </c>
      <c r="D1554" s="6">
        <f>IF($A1554&gt;DataEnd,NA(),IFERROR(INDEX('iBoxx inputs'!B:B,MATCH($A1554,'iBoxx inputs'!$A:$A,0)),D1553))</f>
        <v>5.8098598298981496</v>
      </c>
      <c r="E1554" s="6">
        <f>IF($A1554&gt;DataEnd,NA(),IFERROR(INDEX('iBoxx inputs'!C:C,MATCH($A1554,'iBoxx inputs'!$A:$A,0)),E1553))</f>
        <v>6.1505982681804703</v>
      </c>
      <c r="F1554" s="6">
        <f>IF($A1554&gt;DataEnd,NA(),IFERROR(INDEX('Bank of England inputs'!D:D,MATCH($A1554,'Bank of England inputs'!$A:$A,0),0),F1553))</f>
        <v>2.8148293448411188</v>
      </c>
      <c r="H1554" s="5">
        <f t="shared" si="73"/>
        <v>38040</v>
      </c>
      <c r="I1554" s="6">
        <f t="shared" si="74"/>
        <v>5.98022904903931</v>
      </c>
      <c r="J1554" s="6">
        <f t="shared" si="72"/>
        <v>3.0787384702856802</v>
      </c>
    </row>
    <row r="1555" spans="1:10" x14ac:dyDescent="0.2">
      <c r="A1555" s="5">
        <f>IF(AND(dateA=1,A1554&lt;DataEnd),'iBoxx inputs'!A1559,IF(AND(dateA=2,A1554&lt;DataEnd),'Bank of England inputs'!A1559,IF(dateA=3,A1554+1,IF(dateA=4,WORKDAY(A1554,1,),WORKDAY(A1554,1,holidayQ)))))</f>
        <v>38041</v>
      </c>
      <c r="B1555" s="35">
        <f>MATCH(A1555,'iBoxx inputs'!A:A,0)</f>
        <v>1621</v>
      </c>
      <c r="C1555" s="35">
        <f>MATCH(A1555,'Bank of England inputs'!A:A,0)</f>
        <v>1559</v>
      </c>
      <c r="D1555" s="6">
        <f>IF($A1555&gt;DataEnd,NA(),IFERROR(INDEX('iBoxx inputs'!B:B,MATCH($A1555,'iBoxx inputs'!$A:$A,0)),D1554))</f>
        <v>5.7512856348804702</v>
      </c>
      <c r="E1555" s="6">
        <f>IF($A1555&gt;DataEnd,NA(),IFERROR(INDEX('iBoxx inputs'!C:C,MATCH($A1555,'iBoxx inputs'!$A:$A,0)),E1554))</f>
        <v>6.1073675860809296</v>
      </c>
      <c r="F1555" s="6">
        <f>IF($A1555&gt;DataEnd,NA(),IFERROR(INDEX('Bank of England inputs'!D:D,MATCH($A1555,'Bank of England inputs'!$A:$A,0),0),F1554))</f>
        <v>2.786772642527735</v>
      </c>
      <c r="H1555" s="5">
        <f t="shared" si="73"/>
        <v>38041</v>
      </c>
      <c r="I1555" s="6">
        <f t="shared" si="74"/>
        <v>5.9293266104807003</v>
      </c>
      <c r="J1555" s="6">
        <f t="shared" si="72"/>
        <v>3.0573525047645322</v>
      </c>
    </row>
    <row r="1556" spans="1:10" x14ac:dyDescent="0.2">
      <c r="A1556" s="5">
        <f>IF(AND(dateA=1,A1555&lt;DataEnd),'iBoxx inputs'!A1560,IF(AND(dateA=2,A1555&lt;DataEnd),'Bank of England inputs'!A1560,IF(dateA=3,A1555+1,IF(dateA=4,WORKDAY(A1555,1,),WORKDAY(A1555,1,holidayQ)))))</f>
        <v>38042</v>
      </c>
      <c r="B1556" s="35">
        <f>MATCH(A1556,'iBoxx inputs'!A:A,0)</f>
        <v>1622</v>
      </c>
      <c r="C1556" s="35">
        <f>MATCH(A1556,'Bank of England inputs'!A:A,0)</f>
        <v>1560</v>
      </c>
      <c r="D1556" s="6">
        <f>IF($A1556&gt;DataEnd,NA(),IFERROR(INDEX('iBoxx inputs'!B:B,MATCH($A1556,'iBoxx inputs'!$A:$A,0)),D1555))</f>
        <v>5.74342605285754</v>
      </c>
      <c r="E1556" s="6">
        <f>IF($A1556&gt;DataEnd,NA(),IFERROR(INDEX('iBoxx inputs'!C:C,MATCH($A1556,'iBoxx inputs'!$A:$A,0)),E1555))</f>
        <v>6.0973296127205403</v>
      </c>
      <c r="F1556" s="6">
        <f>IF($A1556&gt;DataEnd,NA(),IFERROR(INDEX('Bank of England inputs'!D:D,MATCH($A1556,'Bank of England inputs'!$A:$A,0),0),F1555))</f>
        <v>2.7769600628005264</v>
      </c>
      <c r="H1556" s="5">
        <f t="shared" si="73"/>
        <v>38042</v>
      </c>
      <c r="I1556" s="6">
        <f t="shared" si="74"/>
        <v>5.9203778327890397</v>
      </c>
      <c r="J1556" s="6">
        <f t="shared" si="72"/>
        <v>3.0584848667130959</v>
      </c>
    </row>
    <row r="1557" spans="1:10" x14ac:dyDescent="0.2">
      <c r="A1557" s="5">
        <f>IF(AND(dateA=1,A1556&lt;DataEnd),'iBoxx inputs'!A1561,IF(AND(dateA=2,A1556&lt;DataEnd),'Bank of England inputs'!A1561,IF(dateA=3,A1556+1,IF(dateA=4,WORKDAY(A1556,1,),WORKDAY(A1556,1,holidayQ)))))</f>
        <v>38043</v>
      </c>
      <c r="B1557" s="35">
        <f>MATCH(A1557,'iBoxx inputs'!A:A,0)</f>
        <v>1623</v>
      </c>
      <c r="C1557" s="35">
        <f>MATCH(A1557,'Bank of England inputs'!A:A,0)</f>
        <v>1561</v>
      </c>
      <c r="D1557" s="6">
        <f>IF($A1557&gt;DataEnd,NA(),IFERROR(INDEX('iBoxx inputs'!B:B,MATCH($A1557,'iBoxx inputs'!$A:$A,0)),D1556))</f>
        <v>5.7497537704192396</v>
      </c>
      <c r="E1557" s="6">
        <f>IF($A1557&gt;DataEnd,NA(),IFERROR(INDEX('iBoxx inputs'!C:C,MATCH($A1557,'iBoxx inputs'!$A:$A,0)),E1556))</f>
        <v>6.1053412871040997</v>
      </c>
      <c r="F1557" s="6">
        <f>IF($A1557&gt;DataEnd,NA(),IFERROR(INDEX('Bank of England inputs'!D:D,MATCH($A1557,'Bank of England inputs'!$A:$A,0),0),F1556))</f>
        <v>2.7963108320251173</v>
      </c>
      <c r="H1557" s="5">
        <f t="shared" si="73"/>
        <v>38043</v>
      </c>
      <c r="I1557" s="6">
        <f t="shared" si="74"/>
        <v>5.9275475287616697</v>
      </c>
      <c r="J1557" s="6">
        <f t="shared" si="72"/>
        <v>3.0460594075726766</v>
      </c>
    </row>
    <row r="1558" spans="1:10" x14ac:dyDescent="0.2">
      <c r="A1558" s="5">
        <f>IF(AND(dateA=1,A1557&lt;DataEnd),'iBoxx inputs'!A1562,IF(AND(dateA=2,A1557&lt;DataEnd),'Bank of England inputs'!A1562,IF(dateA=3,A1557+1,IF(dateA=4,WORKDAY(A1557,1,),WORKDAY(A1557,1,holidayQ)))))</f>
        <v>38044</v>
      </c>
      <c r="B1558" s="35">
        <f>MATCH(A1558,'iBoxx inputs'!A:A,0)</f>
        <v>1624</v>
      </c>
      <c r="C1558" s="35">
        <f>MATCH(A1558,'Bank of England inputs'!A:A,0)</f>
        <v>1562</v>
      </c>
      <c r="D1558" s="6">
        <f>IF($A1558&gt;DataEnd,NA(),IFERROR(INDEX('iBoxx inputs'!B:B,MATCH($A1558,'iBoxx inputs'!$A:$A,0)),D1557))</f>
        <v>5.7281833142866798</v>
      </c>
      <c r="E1558" s="6">
        <f>IF($A1558&gt;DataEnd,NA(),IFERROR(INDEX('iBoxx inputs'!C:C,MATCH($A1558,'iBoxx inputs'!$A:$A,0)),E1557))</f>
        <v>6.0797468905346097</v>
      </c>
      <c r="F1558" s="6">
        <f>IF($A1558&gt;DataEnd,NA(),IFERROR(INDEX('Bank of England inputs'!D:D,MATCH($A1558,'Bank of England inputs'!$A:$A,0),0),F1557))</f>
        <v>2.797408716136629</v>
      </c>
      <c r="H1558" s="5">
        <f t="shared" si="73"/>
        <v>38044</v>
      </c>
      <c r="I1558" s="6">
        <f t="shared" si="74"/>
        <v>5.9039651024106448</v>
      </c>
      <c r="J1558" s="6">
        <f t="shared" si="72"/>
        <v>3.0220181861319251</v>
      </c>
    </row>
    <row r="1559" spans="1:10" x14ac:dyDescent="0.2">
      <c r="A1559" s="5">
        <f>IF(AND(dateA=1,A1558&lt;DataEnd),'iBoxx inputs'!A1563,IF(AND(dateA=2,A1558&lt;DataEnd),'Bank of England inputs'!A1563,IF(dateA=3,A1558+1,IF(dateA=4,WORKDAY(A1558,1,),WORKDAY(A1558,1,holidayQ)))))</f>
        <v>38047</v>
      </c>
      <c r="B1559" s="35">
        <f>MATCH(A1559,'iBoxx inputs'!A:A,0)</f>
        <v>1626</v>
      </c>
      <c r="C1559" s="35">
        <f>MATCH(A1559,'Bank of England inputs'!A:A,0)</f>
        <v>1563</v>
      </c>
      <c r="D1559" s="6">
        <f>IF($A1559&gt;DataEnd,NA(),IFERROR(INDEX('iBoxx inputs'!B:B,MATCH($A1559,'iBoxx inputs'!$A:$A,0)),D1558))</f>
        <v>5.7468668215581902</v>
      </c>
      <c r="E1559" s="6">
        <f>IF($A1559&gt;DataEnd,NA(),IFERROR(INDEX('iBoxx inputs'!C:C,MATCH($A1559,'iBoxx inputs'!$A:$A,0)),E1558))</f>
        <v>6.1005755559945802</v>
      </c>
      <c r="F1559" s="6">
        <f>IF($A1559&gt;DataEnd,NA(),IFERROR(INDEX('Bank of England inputs'!D:D,MATCH($A1559,'Bank of England inputs'!$A:$A,0),0),F1558))</f>
        <v>2.7965852222549437</v>
      </c>
      <c r="H1559" s="5">
        <f t="shared" si="73"/>
        <v>38047</v>
      </c>
      <c r="I1559" s="6">
        <f t="shared" si="74"/>
        <v>5.9237211887763852</v>
      </c>
      <c r="J1559" s="6">
        <f t="shared" si="72"/>
        <v>3.0420621071802101</v>
      </c>
    </row>
    <row r="1560" spans="1:10" x14ac:dyDescent="0.2">
      <c r="A1560" s="5">
        <f>IF(AND(dateA=1,A1559&lt;DataEnd),'iBoxx inputs'!A1564,IF(AND(dateA=2,A1559&lt;DataEnd),'Bank of England inputs'!A1564,IF(dateA=3,A1559+1,IF(dateA=4,WORKDAY(A1559,1,),WORKDAY(A1559,1,holidayQ)))))</f>
        <v>38048</v>
      </c>
      <c r="B1560" s="35">
        <f>MATCH(A1560,'iBoxx inputs'!A:A,0)</f>
        <v>1627</v>
      </c>
      <c r="C1560" s="35">
        <f>MATCH(A1560,'Bank of England inputs'!A:A,0)</f>
        <v>1564</v>
      </c>
      <c r="D1560" s="6">
        <f>IF($A1560&gt;DataEnd,NA(),IFERROR(INDEX('iBoxx inputs'!B:B,MATCH($A1560,'iBoxx inputs'!$A:$A,0)),D1559))</f>
        <v>5.7286790208473697</v>
      </c>
      <c r="E1560" s="6">
        <f>IF($A1560&gt;DataEnd,NA(),IFERROR(INDEX('iBoxx inputs'!C:C,MATCH($A1560,'iBoxx inputs'!$A:$A,0)),E1559))</f>
        <v>6.0869054563306397</v>
      </c>
      <c r="F1560" s="6">
        <f>IF($A1560&gt;DataEnd,NA(),IFERROR(INDEX('Bank of England inputs'!D:D,MATCH($A1560,'Bank of England inputs'!$A:$A,0),0),F1559))</f>
        <v>2.8069486701344681</v>
      </c>
      <c r="H1560" s="5">
        <f t="shared" si="73"/>
        <v>38048</v>
      </c>
      <c r="I1560" s="6">
        <f t="shared" si="74"/>
        <v>5.9077922385890052</v>
      </c>
      <c r="J1560" s="6">
        <f t="shared" si="72"/>
        <v>3.0161809182800425</v>
      </c>
    </row>
    <row r="1561" spans="1:10" x14ac:dyDescent="0.2">
      <c r="A1561" s="5">
        <f>IF(AND(dateA=1,A1560&lt;DataEnd),'iBoxx inputs'!A1565,IF(AND(dateA=2,A1560&lt;DataEnd),'Bank of England inputs'!A1565,IF(dateA=3,A1560+1,IF(dateA=4,WORKDAY(A1560,1,),WORKDAY(A1560,1,holidayQ)))))</f>
        <v>38049</v>
      </c>
      <c r="B1561" s="35">
        <f>MATCH(A1561,'iBoxx inputs'!A:A,0)</f>
        <v>1628</v>
      </c>
      <c r="C1561" s="35">
        <f>MATCH(A1561,'Bank of England inputs'!A:A,0)</f>
        <v>1565</v>
      </c>
      <c r="D1561" s="6">
        <f>IF($A1561&gt;DataEnd,NA(),IFERROR(INDEX('iBoxx inputs'!B:B,MATCH($A1561,'iBoxx inputs'!$A:$A,0)),D1560))</f>
        <v>5.7951778802756904</v>
      </c>
      <c r="E1561" s="6">
        <f>IF($A1561&gt;DataEnd,NA(),IFERROR(INDEX('iBoxx inputs'!C:C,MATCH($A1561,'iBoxx inputs'!$A:$A,0)),E1560))</f>
        <v>6.1540665248239002</v>
      </c>
      <c r="F1561" s="6">
        <f>IF($A1561&gt;DataEnd,NA(),IFERROR(INDEX('Bank of England inputs'!D:D,MATCH($A1561,'Bank of England inputs'!$A:$A,0),0),F1560))</f>
        <v>2.8347229033840016</v>
      </c>
      <c r="H1561" s="5">
        <f t="shared" si="73"/>
        <v>38049</v>
      </c>
      <c r="I1561" s="6">
        <f t="shared" si="74"/>
        <v>5.9746222025497957</v>
      </c>
      <c r="J1561" s="6">
        <f t="shared" si="72"/>
        <v>3.0533454173021113</v>
      </c>
    </row>
    <row r="1562" spans="1:10" x14ac:dyDescent="0.2">
      <c r="A1562" s="5">
        <f>IF(AND(dateA=1,A1561&lt;DataEnd),'iBoxx inputs'!A1566,IF(AND(dateA=2,A1561&lt;DataEnd),'Bank of England inputs'!A1566,IF(dateA=3,A1561+1,IF(dateA=4,WORKDAY(A1561,1,),WORKDAY(A1561,1,holidayQ)))))</f>
        <v>38050</v>
      </c>
      <c r="B1562" s="35">
        <f>MATCH(A1562,'iBoxx inputs'!A:A,0)</f>
        <v>1629</v>
      </c>
      <c r="C1562" s="35">
        <f>MATCH(A1562,'Bank of England inputs'!A:A,0)</f>
        <v>1566</v>
      </c>
      <c r="D1562" s="6">
        <f>IF($A1562&gt;DataEnd,NA(),IFERROR(INDEX('iBoxx inputs'!B:B,MATCH($A1562,'iBoxx inputs'!$A:$A,0)),D1561))</f>
        <v>5.7614392205089597</v>
      </c>
      <c r="E1562" s="6">
        <f>IF($A1562&gt;DataEnd,NA(),IFERROR(INDEX('iBoxx inputs'!C:C,MATCH($A1562,'iBoxx inputs'!$A:$A,0)),E1561))</f>
        <v>6.1223288446874804</v>
      </c>
      <c r="F1562" s="6">
        <f>IF($A1562&gt;DataEnd,NA(),IFERROR(INDEX('Bank of England inputs'!D:D,MATCH($A1562,'Bank of England inputs'!$A:$A,0),0),F1561))</f>
        <v>2.8153815970178409</v>
      </c>
      <c r="H1562" s="5">
        <f t="shared" si="73"/>
        <v>38050</v>
      </c>
      <c r="I1562" s="6">
        <f t="shared" si="74"/>
        <v>5.9418840325982201</v>
      </c>
      <c r="J1562" s="6">
        <f t="shared" si="72"/>
        <v>3.0408897842101323</v>
      </c>
    </row>
    <row r="1563" spans="1:10" x14ac:dyDescent="0.2">
      <c r="A1563" s="5">
        <f>IF(AND(dateA=1,A1562&lt;DataEnd),'iBoxx inputs'!A1567,IF(AND(dateA=2,A1562&lt;DataEnd),'Bank of England inputs'!A1567,IF(dateA=3,A1562+1,IF(dateA=4,WORKDAY(A1562,1,),WORKDAY(A1562,1,holidayQ)))))</f>
        <v>38051</v>
      </c>
      <c r="B1563" s="35">
        <f>MATCH(A1563,'iBoxx inputs'!A:A,0)</f>
        <v>1630</v>
      </c>
      <c r="C1563" s="35">
        <f>MATCH(A1563,'Bank of England inputs'!A:A,0)</f>
        <v>1567</v>
      </c>
      <c r="D1563" s="6">
        <f>IF($A1563&gt;DataEnd,NA(),IFERROR(INDEX('iBoxx inputs'!B:B,MATCH($A1563,'iBoxx inputs'!$A:$A,0)),D1562))</f>
        <v>5.6916214511854699</v>
      </c>
      <c r="E1563" s="6">
        <f>IF($A1563&gt;DataEnd,NA(),IFERROR(INDEX('iBoxx inputs'!C:C,MATCH($A1563,'iBoxx inputs'!$A:$A,0)),E1562))</f>
        <v>6.0388723776295601</v>
      </c>
      <c r="F1563" s="6">
        <f>IF($A1563&gt;DataEnd,NA(),IFERROR(INDEX('Bank of England inputs'!D:D,MATCH($A1563,'Bank of England inputs'!$A:$A,0),0),F1562))</f>
        <v>2.8080510554737259</v>
      </c>
      <c r="H1563" s="5">
        <f t="shared" si="73"/>
        <v>38051</v>
      </c>
      <c r="I1563" s="6">
        <f t="shared" si="74"/>
        <v>5.865246914407515</v>
      </c>
      <c r="J1563" s="6">
        <f t="shared" si="72"/>
        <v>2.9736930401337514</v>
      </c>
    </row>
    <row r="1564" spans="1:10" x14ac:dyDescent="0.2">
      <c r="A1564" s="5">
        <f>IF(AND(dateA=1,A1563&lt;DataEnd),'iBoxx inputs'!A1568,IF(AND(dateA=2,A1563&lt;DataEnd),'Bank of England inputs'!A1568,IF(dateA=3,A1563+1,IF(dateA=4,WORKDAY(A1563,1,),WORKDAY(A1563,1,holidayQ)))))</f>
        <v>38054</v>
      </c>
      <c r="B1564" s="35">
        <f>MATCH(A1564,'iBoxx inputs'!A:A,0)</f>
        <v>1631</v>
      </c>
      <c r="C1564" s="35">
        <f>MATCH(A1564,'Bank of England inputs'!A:A,0)</f>
        <v>1568</v>
      </c>
      <c r="D1564" s="6">
        <f>IF($A1564&gt;DataEnd,NA(),IFERROR(INDEX('iBoxx inputs'!B:B,MATCH($A1564,'iBoxx inputs'!$A:$A,0)),D1563))</f>
        <v>5.6264022649508698</v>
      </c>
      <c r="E1564" s="6">
        <f>IF($A1564&gt;DataEnd,NA(),IFERROR(INDEX('iBoxx inputs'!C:C,MATCH($A1564,'iBoxx inputs'!$A:$A,0)),E1563))</f>
        <v>5.9730481128064197</v>
      </c>
      <c r="F1564" s="6">
        <f>IF($A1564&gt;DataEnd,NA(),IFERROR(INDEX('Bank of England inputs'!D:D,MATCH($A1564,'Bank of England inputs'!$A:$A,0),0),F1563))</f>
        <v>2.7900579624717592</v>
      </c>
      <c r="H1564" s="5">
        <f t="shared" si="73"/>
        <v>38054</v>
      </c>
      <c r="I1564" s="6">
        <f t="shared" si="74"/>
        <v>5.7997251888786447</v>
      </c>
      <c r="J1564" s="6">
        <f t="shared" si="72"/>
        <v>2.9279750260532866</v>
      </c>
    </row>
    <row r="1565" spans="1:10" x14ac:dyDescent="0.2">
      <c r="A1565" s="5">
        <f>IF(AND(dateA=1,A1564&lt;DataEnd),'iBoxx inputs'!A1569,IF(AND(dateA=2,A1564&lt;DataEnd),'Bank of England inputs'!A1569,IF(dateA=3,A1564+1,IF(dateA=4,WORKDAY(A1564,1,),WORKDAY(A1564,1,holidayQ)))))</f>
        <v>38055</v>
      </c>
      <c r="B1565" s="35">
        <f>MATCH(A1565,'iBoxx inputs'!A:A,0)</f>
        <v>1632</v>
      </c>
      <c r="C1565" s="35">
        <f>MATCH(A1565,'Bank of England inputs'!A:A,0)</f>
        <v>1569</v>
      </c>
      <c r="D1565" s="6">
        <f>IF($A1565&gt;DataEnd,NA(),IFERROR(INDEX('iBoxx inputs'!B:B,MATCH($A1565,'iBoxx inputs'!$A:$A,0)),D1564))</f>
        <v>5.5955224280406304</v>
      </c>
      <c r="E1565" s="6">
        <f>IF($A1565&gt;DataEnd,NA(),IFERROR(INDEX('iBoxx inputs'!C:C,MATCH($A1565,'iBoxx inputs'!$A:$A,0)),E1564))</f>
        <v>5.9410240211563501</v>
      </c>
      <c r="F1565" s="6">
        <f>IF($A1565&gt;DataEnd,NA(),IFERROR(INDEX('Bank of England inputs'!D:D,MATCH($A1565,'Bank of England inputs'!$A:$A,0),0),F1564))</f>
        <v>2.7807801906259311</v>
      </c>
      <c r="H1565" s="5">
        <f t="shared" si="73"/>
        <v>38055</v>
      </c>
      <c r="I1565" s="6">
        <f t="shared" si="74"/>
        <v>5.7682732245984898</v>
      </c>
      <c r="J1565" s="6">
        <f t="shared" si="72"/>
        <v>2.9066650675658501</v>
      </c>
    </row>
    <row r="1566" spans="1:10" x14ac:dyDescent="0.2">
      <c r="A1566" s="5">
        <f>IF(AND(dateA=1,A1565&lt;DataEnd),'iBoxx inputs'!A1570,IF(AND(dateA=2,A1565&lt;DataEnd),'Bank of England inputs'!A1570,IF(dateA=3,A1565+1,IF(dateA=4,WORKDAY(A1565,1,),WORKDAY(A1565,1,holidayQ)))))</f>
        <v>38056</v>
      </c>
      <c r="B1566" s="35">
        <f>MATCH(A1566,'iBoxx inputs'!A:A,0)</f>
        <v>1633</v>
      </c>
      <c r="C1566" s="35">
        <f>MATCH(A1566,'Bank of England inputs'!A:A,0)</f>
        <v>1570</v>
      </c>
      <c r="D1566" s="6">
        <f>IF($A1566&gt;DataEnd,NA(),IFERROR(INDEX('iBoxx inputs'!B:B,MATCH($A1566,'iBoxx inputs'!$A:$A,0)),D1565))</f>
        <v>5.6000986466238603</v>
      </c>
      <c r="E1566" s="6">
        <f>IF($A1566&gt;DataEnd,NA(),IFERROR(INDEX('iBoxx inputs'!C:C,MATCH($A1566,'iBoxx inputs'!$A:$A,0)),E1565))</f>
        <v>5.9525889093909798</v>
      </c>
      <c r="F1566" s="6">
        <f>IF($A1566&gt;DataEnd,NA(),IFERROR(INDEX('Bank of England inputs'!D:D,MATCH($A1566,'Bank of England inputs'!$A:$A,0),0),F1565))</f>
        <v>2.8004323474501325</v>
      </c>
      <c r="H1566" s="5">
        <f t="shared" si="73"/>
        <v>38056</v>
      </c>
      <c r="I1566" s="6">
        <f t="shared" si="74"/>
        <v>5.77634377800742</v>
      </c>
      <c r="J1566" s="6">
        <f t="shared" si="72"/>
        <v>2.8948433023113562</v>
      </c>
    </row>
    <row r="1567" spans="1:10" x14ac:dyDescent="0.2">
      <c r="A1567" s="5">
        <f>IF(AND(dateA=1,A1566&lt;DataEnd),'iBoxx inputs'!A1571,IF(AND(dateA=2,A1566&lt;DataEnd),'Bank of England inputs'!A1571,IF(dateA=3,A1566+1,IF(dateA=4,WORKDAY(A1566,1,),WORKDAY(A1566,1,holidayQ)))))</f>
        <v>38057</v>
      </c>
      <c r="B1567" s="35">
        <f>MATCH(A1567,'iBoxx inputs'!A:A,0)</f>
        <v>1634</v>
      </c>
      <c r="C1567" s="35">
        <f>MATCH(A1567,'Bank of England inputs'!A:A,0)</f>
        <v>1571</v>
      </c>
      <c r="D1567" s="6">
        <f>IF($A1567&gt;DataEnd,NA(),IFERROR(INDEX('iBoxx inputs'!B:B,MATCH($A1567,'iBoxx inputs'!$A:$A,0)),D1566))</f>
        <v>5.6018454575168599</v>
      </c>
      <c r="E1567" s="6">
        <f>IF($A1567&gt;DataEnd,NA(),IFERROR(INDEX('iBoxx inputs'!C:C,MATCH($A1567,'iBoxx inputs'!$A:$A,0)),E1566))</f>
        <v>5.9550376168489096</v>
      </c>
      <c r="F1567" s="6">
        <f>IF($A1567&gt;DataEnd,NA(),IFERROR(INDEX('Bank of England inputs'!D:D,MATCH($A1567,'Bank of England inputs'!$A:$A,0),0),F1566))</f>
        <v>2.8007075471698117</v>
      </c>
      <c r="H1567" s="5">
        <f t="shared" si="73"/>
        <v>38057</v>
      </c>
      <c r="I1567" s="6">
        <f t="shared" si="74"/>
        <v>5.7784415371828848</v>
      </c>
      <c r="J1567" s="6">
        <f t="shared" si="72"/>
        <v>2.8966084583092355</v>
      </c>
    </row>
    <row r="1568" spans="1:10" x14ac:dyDescent="0.2">
      <c r="A1568" s="5">
        <f>IF(AND(dateA=1,A1567&lt;DataEnd),'iBoxx inputs'!A1572,IF(AND(dateA=2,A1567&lt;DataEnd),'Bank of England inputs'!A1572,IF(dateA=3,A1567+1,IF(dateA=4,WORKDAY(A1567,1,),WORKDAY(A1567,1,holidayQ)))))</f>
        <v>38058</v>
      </c>
      <c r="B1568" s="35">
        <f>MATCH(A1568,'iBoxx inputs'!A:A,0)</f>
        <v>1635</v>
      </c>
      <c r="C1568" s="35">
        <f>MATCH(A1568,'Bank of England inputs'!A:A,0)</f>
        <v>1572</v>
      </c>
      <c r="D1568" s="6">
        <f>IF($A1568&gt;DataEnd,NA(),IFERROR(INDEX('iBoxx inputs'!B:B,MATCH($A1568,'iBoxx inputs'!$A:$A,0)),D1567))</f>
        <v>5.6127513353994098</v>
      </c>
      <c r="E1568" s="6">
        <f>IF($A1568&gt;DataEnd,NA(),IFERROR(INDEX('iBoxx inputs'!C:C,MATCH($A1568,'iBoxx inputs'!$A:$A,0)),E1567))</f>
        <v>5.9712715225794399</v>
      </c>
      <c r="F1568" s="6">
        <f>IF($A1568&gt;DataEnd,NA(),IFERROR(INDEX('Bank of England inputs'!D:D,MATCH($A1568,'Bank of England inputs'!$A:$A,0),0),F1567))</f>
        <v>2.7906062690380207</v>
      </c>
      <c r="H1568" s="5">
        <f t="shared" si="73"/>
        <v>38058</v>
      </c>
      <c r="I1568" s="6">
        <f t="shared" si="74"/>
        <v>5.7920114289894249</v>
      </c>
      <c r="J1568" s="6">
        <f t="shared" si="72"/>
        <v>2.919921643516421</v>
      </c>
    </row>
    <row r="1569" spans="1:10" x14ac:dyDescent="0.2">
      <c r="A1569" s="5">
        <f>IF(AND(dateA=1,A1568&lt;DataEnd),'iBoxx inputs'!A1573,IF(AND(dateA=2,A1568&lt;DataEnd),'Bank of England inputs'!A1573,IF(dateA=3,A1568+1,IF(dateA=4,WORKDAY(A1568,1,),WORKDAY(A1568,1,holidayQ)))))</f>
        <v>38061</v>
      </c>
      <c r="B1569" s="35">
        <f>MATCH(A1569,'iBoxx inputs'!A:A,0)</f>
        <v>1636</v>
      </c>
      <c r="C1569" s="35">
        <f>MATCH(A1569,'Bank of England inputs'!A:A,0)</f>
        <v>1573</v>
      </c>
      <c r="D1569" s="6">
        <f>IF($A1569&gt;DataEnd,NA(),IFERROR(INDEX('iBoxx inputs'!B:B,MATCH($A1569,'iBoxx inputs'!$A:$A,0)),D1568))</f>
        <v>5.6040046590872903</v>
      </c>
      <c r="E1569" s="6">
        <f>IF($A1569&gt;DataEnd,NA(),IFERROR(INDEX('iBoxx inputs'!C:C,MATCH($A1569,'iBoxx inputs'!$A:$A,0)),E1568))</f>
        <v>5.9606079531827501</v>
      </c>
      <c r="F1569" s="6">
        <f>IF($A1569&gt;DataEnd,NA(),IFERROR(INDEX('Bank of England inputs'!D:D,MATCH($A1569,'Bank of England inputs'!$A:$A,0),0),F1568))</f>
        <v>2.781053459119498</v>
      </c>
      <c r="H1569" s="5">
        <f t="shared" si="73"/>
        <v>38061</v>
      </c>
      <c r="I1569" s="6">
        <f t="shared" si="74"/>
        <v>5.7823063061350197</v>
      </c>
      <c r="J1569" s="6">
        <f t="shared" si="72"/>
        <v>2.9200448390123146</v>
      </c>
    </row>
    <row r="1570" spans="1:10" x14ac:dyDescent="0.2">
      <c r="A1570" s="5">
        <f>IF(AND(dateA=1,A1569&lt;DataEnd),'iBoxx inputs'!A1574,IF(AND(dateA=2,A1569&lt;DataEnd),'Bank of England inputs'!A1574,IF(dateA=3,A1569+1,IF(dateA=4,WORKDAY(A1569,1,),WORKDAY(A1569,1,holidayQ)))))</f>
        <v>38062</v>
      </c>
      <c r="B1570" s="35">
        <f>MATCH(A1570,'iBoxx inputs'!A:A,0)</f>
        <v>1637</v>
      </c>
      <c r="C1570" s="35">
        <f>MATCH(A1570,'Bank of England inputs'!A:A,0)</f>
        <v>1574</v>
      </c>
      <c r="D1570" s="6">
        <f>IF($A1570&gt;DataEnd,NA(),IFERROR(INDEX('iBoxx inputs'!B:B,MATCH($A1570,'iBoxx inputs'!$A:$A,0)),D1569))</f>
        <v>5.6690296800026001</v>
      </c>
      <c r="E1570" s="6">
        <f>IF($A1570&gt;DataEnd,NA(),IFERROR(INDEX('iBoxx inputs'!C:C,MATCH($A1570,'iBoxx inputs'!$A:$A,0)),E1569))</f>
        <v>6.0267181966330199</v>
      </c>
      <c r="F1570" s="6">
        <f>IF($A1570&gt;DataEnd,NA(),IFERROR(INDEX('Bank of England inputs'!D:D,MATCH($A1570,'Bank of England inputs'!$A:$A,0),0),F1569))</f>
        <v>2.8200845042743339</v>
      </c>
      <c r="H1570" s="5">
        <f t="shared" si="73"/>
        <v>38062</v>
      </c>
      <c r="I1570" s="6">
        <f t="shared" si="74"/>
        <v>5.84787393831781</v>
      </c>
      <c r="J1570" s="6">
        <f t="shared" si="72"/>
        <v>2.9447451328612706</v>
      </c>
    </row>
    <row r="1571" spans="1:10" x14ac:dyDescent="0.2">
      <c r="A1571" s="5">
        <f>IF(AND(dateA=1,A1570&lt;DataEnd),'iBoxx inputs'!A1575,IF(AND(dateA=2,A1570&lt;DataEnd),'Bank of England inputs'!A1575,IF(dateA=3,A1570+1,IF(dateA=4,WORKDAY(A1570,1,),WORKDAY(A1570,1,holidayQ)))))</f>
        <v>38063</v>
      </c>
      <c r="B1571" s="35">
        <f>MATCH(A1571,'iBoxx inputs'!A:A,0)</f>
        <v>1638</v>
      </c>
      <c r="C1571" s="35">
        <f>MATCH(A1571,'Bank of England inputs'!A:A,0)</f>
        <v>1575</v>
      </c>
      <c r="D1571" s="6">
        <f>IF($A1571&gt;DataEnd,NA(),IFERROR(INDEX('iBoxx inputs'!B:B,MATCH($A1571,'iBoxx inputs'!$A:$A,0)),D1570))</f>
        <v>5.6661316461324303</v>
      </c>
      <c r="E1571" s="6">
        <f>IF($A1571&gt;DataEnd,NA(),IFERROR(INDEX('iBoxx inputs'!C:C,MATCH($A1571,'iBoxx inputs'!$A:$A,0)),E1570))</f>
        <v>6.0201689953955304</v>
      </c>
      <c r="F1571" s="6">
        <f>IF($A1571&gt;DataEnd,NA(),IFERROR(INDEX('Bank of England inputs'!D:D,MATCH($A1571,'Bank of England inputs'!$A:$A,0),0),F1570))</f>
        <v>2.800157201807818</v>
      </c>
      <c r="H1571" s="5">
        <f t="shared" si="73"/>
        <v>38063</v>
      </c>
      <c r="I1571" s="6">
        <f t="shared" si="74"/>
        <v>5.8431503207639803</v>
      </c>
      <c r="J1571" s="6">
        <f t="shared" si="72"/>
        <v>2.9601055113003927</v>
      </c>
    </row>
    <row r="1572" spans="1:10" x14ac:dyDescent="0.2">
      <c r="A1572" s="5">
        <f>IF(AND(dateA=1,A1571&lt;DataEnd),'iBoxx inputs'!A1576,IF(AND(dateA=2,A1571&lt;DataEnd),'Bank of England inputs'!A1576,IF(dateA=3,A1571+1,IF(dateA=4,WORKDAY(A1571,1,),WORKDAY(A1571,1,holidayQ)))))</f>
        <v>38064</v>
      </c>
      <c r="B1572" s="35">
        <f>MATCH(A1572,'iBoxx inputs'!A:A,0)</f>
        <v>1639</v>
      </c>
      <c r="C1572" s="35">
        <f>MATCH(A1572,'Bank of England inputs'!A:A,0)</f>
        <v>1576</v>
      </c>
      <c r="D1572" s="6">
        <f>IF($A1572&gt;DataEnd,NA(),IFERROR(INDEX('iBoxx inputs'!B:B,MATCH($A1572,'iBoxx inputs'!$A:$A,0)),D1571))</f>
        <v>5.6579976982685398</v>
      </c>
      <c r="E1572" s="6">
        <f>IF($A1572&gt;DataEnd,NA(),IFERROR(INDEX('iBoxx inputs'!C:C,MATCH($A1572,'iBoxx inputs'!$A:$A,0)),E1571))</f>
        <v>6.0154638940828704</v>
      </c>
      <c r="F1572" s="6">
        <f>IF($A1572&gt;DataEnd,NA(),IFERROR(INDEX('Bank of England inputs'!D:D,MATCH($A1572,'Bank of England inputs'!$A:$A,0),0),F1571))</f>
        <v>2.8099823147966108</v>
      </c>
      <c r="H1572" s="5">
        <f t="shared" si="73"/>
        <v>38064</v>
      </c>
      <c r="I1572" s="6">
        <f t="shared" si="74"/>
        <v>5.8367307961757051</v>
      </c>
      <c r="J1572" s="6">
        <f t="shared" si="72"/>
        <v>2.9440219842771898</v>
      </c>
    </row>
    <row r="1573" spans="1:10" x14ac:dyDescent="0.2">
      <c r="A1573" s="5">
        <f>IF(AND(dateA=1,A1572&lt;DataEnd),'iBoxx inputs'!A1577,IF(AND(dateA=2,A1572&lt;DataEnd),'Bank of England inputs'!A1577,IF(dateA=3,A1572+1,IF(dateA=4,WORKDAY(A1572,1,),WORKDAY(A1572,1,holidayQ)))))</f>
        <v>38065</v>
      </c>
      <c r="B1573" s="35">
        <f>MATCH(A1573,'iBoxx inputs'!A:A,0)</f>
        <v>1640</v>
      </c>
      <c r="C1573" s="35">
        <f>MATCH(A1573,'Bank of England inputs'!A:A,0)</f>
        <v>1577</v>
      </c>
      <c r="D1573" s="6">
        <f>IF($A1573&gt;DataEnd,NA(),IFERROR(INDEX('iBoxx inputs'!B:B,MATCH($A1573,'iBoxx inputs'!$A:$A,0)),D1572))</f>
        <v>5.6587802920418202</v>
      </c>
      <c r="E1573" s="6">
        <f>IF($A1573&gt;DataEnd,NA(),IFERROR(INDEX('iBoxx inputs'!C:C,MATCH($A1573,'iBoxx inputs'!$A:$A,0)),E1572))</f>
        <v>6.0228738798741297</v>
      </c>
      <c r="F1573" s="6">
        <f>IF($A1573&gt;DataEnd,NA(),IFERROR(INDEX('Bank of England inputs'!D:D,MATCH($A1573,'Bank of England inputs'!$A:$A,0),0),F1572))</f>
        <v>2.8195304057373027</v>
      </c>
      <c r="H1573" s="5">
        <f t="shared" si="73"/>
        <v>38065</v>
      </c>
      <c r="I1573" s="6">
        <f t="shared" si="74"/>
        <v>5.840827085957975</v>
      </c>
      <c r="J1573" s="6">
        <f t="shared" si="72"/>
        <v>2.9384462935186484</v>
      </c>
    </row>
    <row r="1574" spans="1:10" x14ac:dyDescent="0.2">
      <c r="A1574" s="5">
        <f>IF(AND(dateA=1,A1573&lt;DataEnd),'iBoxx inputs'!A1578,IF(AND(dateA=2,A1573&lt;DataEnd),'Bank of England inputs'!A1578,IF(dateA=3,A1573+1,IF(dateA=4,WORKDAY(A1573,1,),WORKDAY(A1573,1,holidayQ)))))</f>
        <v>38068</v>
      </c>
      <c r="B1574" s="35">
        <f>MATCH(A1574,'iBoxx inputs'!A:A,0)</f>
        <v>1641</v>
      </c>
      <c r="C1574" s="35">
        <f>MATCH(A1574,'Bank of England inputs'!A:A,0)</f>
        <v>1578</v>
      </c>
      <c r="D1574" s="6">
        <f>IF($A1574&gt;DataEnd,NA(),IFERROR(INDEX('iBoxx inputs'!B:B,MATCH($A1574,'iBoxx inputs'!$A:$A,0)),D1573))</f>
        <v>5.6476559511879802</v>
      </c>
      <c r="E1574" s="6">
        <f>IF($A1574&gt;DataEnd,NA(),IFERROR(INDEX('iBoxx inputs'!C:C,MATCH($A1574,'iBoxx inputs'!$A:$A,0)),E1573))</f>
        <v>6.0111867432584498</v>
      </c>
      <c r="F1574" s="6">
        <f>IF($A1574&gt;DataEnd,NA(),IFERROR(INDEX('Bank of England inputs'!D:D,MATCH($A1574,'Bank of England inputs'!$A:$A,0),0),F1573))</f>
        <v>2.8200845042743339</v>
      </c>
      <c r="H1574" s="5">
        <f t="shared" si="73"/>
        <v>38068</v>
      </c>
      <c r="I1574" s="6">
        <f t="shared" si="74"/>
        <v>5.8294213472232155</v>
      </c>
      <c r="J1574" s="6">
        <f t="shared" si="72"/>
        <v>2.9267986478106689</v>
      </c>
    </row>
    <row r="1575" spans="1:10" x14ac:dyDescent="0.2">
      <c r="A1575" s="5">
        <f>IF(AND(dateA=1,A1574&lt;DataEnd),'iBoxx inputs'!A1579,IF(AND(dateA=2,A1574&lt;DataEnd),'Bank of England inputs'!A1579,IF(dateA=3,A1574+1,IF(dateA=4,WORKDAY(A1574,1,),WORKDAY(A1574,1,holidayQ)))))</f>
        <v>38069</v>
      </c>
      <c r="B1575" s="35">
        <f>MATCH(A1575,'iBoxx inputs'!A:A,0)</f>
        <v>1642</v>
      </c>
      <c r="C1575" s="35">
        <f>MATCH(A1575,'Bank of England inputs'!A:A,0)</f>
        <v>1579</v>
      </c>
      <c r="D1575" s="6">
        <f>IF($A1575&gt;DataEnd,NA(),IFERROR(INDEX('iBoxx inputs'!B:B,MATCH($A1575,'iBoxx inputs'!$A:$A,0)),D1574))</f>
        <v>5.6503896562903204</v>
      </c>
      <c r="E1575" s="6">
        <f>IF($A1575&gt;DataEnd,NA(),IFERROR(INDEX('iBoxx inputs'!C:C,MATCH($A1575,'iBoxx inputs'!$A:$A,0)),E1574))</f>
        <v>6.01187177205873</v>
      </c>
      <c r="F1575" s="6">
        <f>IF($A1575&gt;DataEnd,NA(),IFERROR(INDEX('Bank of England inputs'!D:D,MATCH($A1575,'Bank of England inputs'!$A:$A,0),0),F1574))</f>
        <v>2.8099823147966108</v>
      </c>
      <c r="H1575" s="5">
        <f t="shared" si="73"/>
        <v>38069</v>
      </c>
      <c r="I1575" s="6">
        <f t="shared" si="74"/>
        <v>5.8311307141745257</v>
      </c>
      <c r="J1575" s="6">
        <f t="shared" si="72"/>
        <v>2.9385749626211988</v>
      </c>
    </row>
    <row r="1576" spans="1:10" x14ac:dyDescent="0.2">
      <c r="A1576" s="5">
        <f>IF(AND(dateA=1,A1575&lt;DataEnd),'iBoxx inputs'!A1580,IF(AND(dateA=2,A1575&lt;DataEnd),'Bank of England inputs'!A1580,IF(dateA=3,A1575+1,IF(dateA=4,WORKDAY(A1575,1,),WORKDAY(A1575,1,holidayQ)))))</f>
        <v>38070</v>
      </c>
      <c r="B1576" s="35">
        <f>MATCH(A1576,'iBoxx inputs'!A:A,0)</f>
        <v>1643</v>
      </c>
      <c r="C1576" s="35">
        <f>MATCH(A1576,'Bank of England inputs'!A:A,0)</f>
        <v>1580</v>
      </c>
      <c r="D1576" s="6">
        <f>IF($A1576&gt;DataEnd,NA(),IFERROR(INDEX('iBoxx inputs'!B:B,MATCH($A1576,'iBoxx inputs'!$A:$A,0)),D1575))</f>
        <v>5.6350000732082597</v>
      </c>
      <c r="E1576" s="6">
        <f>IF($A1576&gt;DataEnd,NA(),IFERROR(INDEX('iBoxx inputs'!C:C,MATCH($A1576,'iBoxx inputs'!$A:$A,0)),E1575))</f>
        <v>6.0004265370479297</v>
      </c>
      <c r="F1576" s="6">
        <f>IF($A1576&gt;DataEnd,NA(),IFERROR(INDEX('Bank of England inputs'!D:D,MATCH($A1576,'Bank of England inputs'!$A:$A,0),0),F1575))</f>
        <v>2.8203616352201255</v>
      </c>
      <c r="H1576" s="5">
        <f t="shared" si="73"/>
        <v>38070</v>
      </c>
      <c r="I1576" s="6">
        <f t="shared" si="74"/>
        <v>5.8177133051280947</v>
      </c>
      <c r="J1576" s="6">
        <f t="shared" si="72"/>
        <v>2.9151343393848395</v>
      </c>
    </row>
    <row r="1577" spans="1:10" x14ac:dyDescent="0.2">
      <c r="A1577" s="5">
        <f>IF(AND(dateA=1,A1576&lt;DataEnd),'iBoxx inputs'!A1581,IF(AND(dateA=2,A1576&lt;DataEnd),'Bank of England inputs'!A1581,IF(dateA=3,A1576+1,IF(dateA=4,WORKDAY(A1576,1,),WORKDAY(A1576,1,holidayQ)))))</f>
        <v>38071</v>
      </c>
      <c r="B1577" s="35">
        <f>MATCH(A1577,'iBoxx inputs'!A:A,0)</f>
        <v>1644</v>
      </c>
      <c r="C1577" s="35">
        <f>MATCH(A1577,'Bank of England inputs'!A:A,0)</f>
        <v>1581</v>
      </c>
      <c r="D1577" s="6">
        <f>IF($A1577&gt;DataEnd,NA(),IFERROR(INDEX('iBoxx inputs'!B:B,MATCH($A1577,'iBoxx inputs'!$A:$A,0)),D1576))</f>
        <v>5.6431080211152702</v>
      </c>
      <c r="E1577" s="6">
        <f>IF($A1577&gt;DataEnd,NA(),IFERROR(INDEX('iBoxx inputs'!C:C,MATCH($A1577,'iBoxx inputs'!$A:$A,0)),E1576))</f>
        <v>6.0076717588095097</v>
      </c>
      <c r="F1577" s="6">
        <f>IF($A1577&gt;DataEnd,NA(),IFERROR(INDEX('Bank of England inputs'!D:D,MATCH($A1577,'Bank of England inputs'!$A:$A,0),0),F1576))</f>
        <v>2.8203616352201255</v>
      </c>
      <c r="H1577" s="5">
        <f t="shared" si="73"/>
        <v>38071</v>
      </c>
      <c r="I1577" s="6">
        <f t="shared" si="74"/>
        <v>5.8253898899623895</v>
      </c>
      <c r="J1577" s="6">
        <f t="shared" si="72"/>
        <v>2.9226003555631541</v>
      </c>
    </row>
    <row r="1578" spans="1:10" x14ac:dyDescent="0.2">
      <c r="A1578" s="5">
        <f>IF(AND(dateA=1,A1577&lt;DataEnd),'iBoxx inputs'!A1582,IF(AND(dateA=2,A1577&lt;DataEnd),'Bank of England inputs'!A1582,IF(dateA=3,A1577+1,IF(dateA=4,WORKDAY(A1577,1,),WORKDAY(A1577,1,holidayQ)))))</f>
        <v>38072</v>
      </c>
      <c r="B1578" s="35">
        <f>MATCH(A1578,'iBoxx inputs'!A:A,0)</f>
        <v>1645</v>
      </c>
      <c r="C1578" s="35">
        <f>MATCH(A1578,'Bank of England inputs'!A:A,0)</f>
        <v>1582</v>
      </c>
      <c r="D1578" s="6">
        <f>IF($A1578&gt;DataEnd,NA(),IFERROR(INDEX('iBoxx inputs'!B:B,MATCH($A1578,'iBoxx inputs'!$A:$A,0)),D1577))</f>
        <v>5.6513561384014697</v>
      </c>
      <c r="E1578" s="6">
        <f>IF($A1578&gt;DataEnd,NA(),IFERROR(INDEX('iBoxx inputs'!C:C,MATCH($A1578,'iBoxx inputs'!$A:$A,0)),E1577))</f>
        <v>6.01459390818966</v>
      </c>
      <c r="F1578" s="6">
        <f>IF($A1578&gt;DataEnd,NA(),IFERROR(INDEX('Bank of England inputs'!D:D,MATCH($A1578,'Bank of England inputs'!$A:$A,0),0),F1577))</f>
        <v>2.8301886792452713</v>
      </c>
      <c r="H1578" s="5">
        <f t="shared" si="73"/>
        <v>38072</v>
      </c>
      <c r="I1578" s="6">
        <f t="shared" si="74"/>
        <v>5.8329750232955648</v>
      </c>
      <c r="J1578" s="6">
        <f t="shared" si="72"/>
        <v>2.9201408483424895</v>
      </c>
    </row>
    <row r="1579" spans="1:10" x14ac:dyDescent="0.2">
      <c r="A1579" s="5">
        <f>IF(AND(dateA=1,A1578&lt;DataEnd),'iBoxx inputs'!A1583,IF(AND(dateA=2,A1578&lt;DataEnd),'Bank of England inputs'!A1583,IF(dateA=3,A1578+1,IF(dateA=4,WORKDAY(A1578,1,),WORKDAY(A1578,1,holidayQ)))))</f>
        <v>38075</v>
      </c>
      <c r="B1579" s="35">
        <f>MATCH(A1579,'iBoxx inputs'!A:A,0)</f>
        <v>1646</v>
      </c>
      <c r="C1579" s="35">
        <f>MATCH(A1579,'Bank of England inputs'!A:A,0)</f>
        <v>1583</v>
      </c>
      <c r="D1579" s="6">
        <f>IF($A1579&gt;DataEnd,NA(),IFERROR(INDEX('iBoxx inputs'!B:B,MATCH($A1579,'iBoxx inputs'!$A:$A,0)),D1578))</f>
        <v>5.7057359477001199</v>
      </c>
      <c r="E1579" s="6">
        <f>IF($A1579&gt;DataEnd,NA(),IFERROR(INDEX('iBoxx inputs'!C:C,MATCH($A1579,'iBoxx inputs'!$A:$A,0)),E1578))</f>
        <v>6.08333101372095</v>
      </c>
      <c r="F1579" s="6">
        <f>IF($A1579&gt;DataEnd,NA(),IFERROR(INDEX('Bank of England inputs'!D:D,MATCH($A1579,'Bank of England inputs'!$A:$A,0),0),F1578))</f>
        <v>2.8675243052145749</v>
      </c>
      <c r="H1579" s="5">
        <f t="shared" si="73"/>
        <v>38075</v>
      </c>
      <c r="I1579" s="6">
        <f t="shared" si="74"/>
        <v>5.8945334807105354</v>
      </c>
      <c r="J1579" s="6">
        <f t="shared" si="72"/>
        <v>2.9426285855919332</v>
      </c>
    </row>
    <row r="1580" spans="1:10" x14ac:dyDescent="0.2">
      <c r="A1580" s="5">
        <f>IF(AND(dateA=1,A1579&lt;DataEnd),'iBoxx inputs'!A1584,IF(AND(dateA=2,A1579&lt;DataEnd),'Bank of England inputs'!A1584,IF(dateA=3,A1579+1,IF(dateA=4,WORKDAY(A1579,1,),WORKDAY(A1579,1,holidayQ)))))</f>
        <v>38076</v>
      </c>
      <c r="B1580" s="35">
        <f>MATCH(A1580,'iBoxx inputs'!A:A,0)</f>
        <v>1647</v>
      </c>
      <c r="C1580" s="35">
        <f>MATCH(A1580,'Bank of England inputs'!A:A,0)</f>
        <v>1584</v>
      </c>
      <c r="D1580" s="6">
        <f>IF($A1580&gt;DataEnd,NA(),IFERROR(INDEX('iBoxx inputs'!B:B,MATCH($A1580,'iBoxx inputs'!$A:$A,0)),D1579))</f>
        <v>5.69580427340144</v>
      </c>
      <c r="E1580" s="6">
        <f>IF($A1580&gt;DataEnd,NA(),IFERROR(INDEX('iBoxx inputs'!C:C,MATCH($A1580,'iBoxx inputs'!$A:$A,0)),E1579))</f>
        <v>6.06791139367947</v>
      </c>
      <c r="F1580" s="6">
        <f>IF($A1580&gt;DataEnd,NA(),IFERROR(INDEX('Bank of England inputs'!D:D,MATCH($A1580,'Bank of England inputs'!$A:$A,0),0),F1579))</f>
        <v>2.8675243052145749</v>
      </c>
      <c r="H1580" s="5">
        <f t="shared" si="73"/>
        <v>38076</v>
      </c>
      <c r="I1580" s="6">
        <f t="shared" si="74"/>
        <v>5.8818578335404545</v>
      </c>
      <c r="J1580" s="6">
        <f t="shared" si="72"/>
        <v>2.9303062834312499</v>
      </c>
    </row>
    <row r="1581" spans="1:10" x14ac:dyDescent="0.2">
      <c r="A1581" s="5">
        <f>IF(AND(dateA=1,A1580&lt;DataEnd),'iBoxx inputs'!A1585,IF(AND(dateA=2,A1580&lt;DataEnd),'Bank of England inputs'!A1585,IF(dateA=3,A1580+1,IF(dateA=4,WORKDAY(A1580,1,),WORKDAY(A1580,1,holidayQ)))))</f>
        <v>38077</v>
      </c>
      <c r="B1581" s="35">
        <f>MATCH(A1581,'iBoxx inputs'!A:A,0)</f>
        <v>1648</v>
      </c>
      <c r="C1581" s="35">
        <f>MATCH(A1581,'Bank of England inputs'!A:A,0)</f>
        <v>1585</v>
      </c>
      <c r="D1581" s="6">
        <f>IF($A1581&gt;DataEnd,NA(),IFERROR(INDEX('iBoxx inputs'!B:B,MATCH($A1581,'iBoxx inputs'!$A:$A,0)),D1580))</f>
        <v>5.6749973055689598</v>
      </c>
      <c r="E1581" s="6">
        <f>IF($A1581&gt;DataEnd,NA(),IFERROR(INDEX('iBoxx inputs'!C:C,MATCH($A1581,'iBoxx inputs'!$A:$A,0)),E1580))</f>
        <v>6.0466225277344696</v>
      </c>
      <c r="F1581" s="6">
        <f>IF($A1581&gt;DataEnd,NA(),IFERROR(INDEX('Bank of England inputs'!D:D,MATCH($A1581,'Bank of England inputs'!$A:$A,0),0),F1580))</f>
        <v>2.8683693516699416</v>
      </c>
      <c r="H1581" s="5">
        <f t="shared" si="73"/>
        <v>38077</v>
      </c>
      <c r="I1581" s="6">
        <f t="shared" si="74"/>
        <v>5.8608099166517142</v>
      </c>
      <c r="J1581" s="6">
        <f t="shared" si="72"/>
        <v>2.9089997088917574</v>
      </c>
    </row>
    <row r="1582" spans="1:10" x14ac:dyDescent="0.2">
      <c r="A1582" s="5">
        <f>IF(AND(dateA=1,A1581&lt;DataEnd),'iBoxx inputs'!A1586,IF(AND(dateA=2,A1581&lt;DataEnd),'Bank of England inputs'!A1586,IF(dateA=3,A1581+1,IF(dateA=4,WORKDAY(A1581,1,),WORKDAY(A1581,1,holidayQ)))))</f>
        <v>38078</v>
      </c>
      <c r="B1582" s="35">
        <f>MATCH(A1582,'iBoxx inputs'!A:A,0)</f>
        <v>1649</v>
      </c>
      <c r="C1582" s="35">
        <f>MATCH(A1582,'Bank of England inputs'!A:A,0)</f>
        <v>1586</v>
      </c>
      <c r="D1582" s="6">
        <f>IF($A1582&gt;DataEnd,NA(),IFERROR(INDEX('iBoxx inputs'!B:B,MATCH($A1582,'iBoxx inputs'!$A:$A,0)),D1581))</f>
        <v>5.6718389122706796</v>
      </c>
      <c r="E1582" s="6">
        <f>IF($A1582&gt;DataEnd,NA(),IFERROR(INDEX('iBoxx inputs'!C:C,MATCH($A1582,'iBoxx inputs'!$A:$A,0)),E1581))</f>
        <v>6.0591441455361998</v>
      </c>
      <c r="F1582" s="6">
        <f>IF($A1582&gt;DataEnd,NA(),IFERROR(INDEX('Bank of England inputs'!D:D,MATCH($A1582,'Bank of England inputs'!$A:$A,0),0),F1581))</f>
        <v>2.8678059320369487</v>
      </c>
      <c r="H1582" s="5">
        <f t="shared" si="73"/>
        <v>38078</v>
      </c>
      <c r="I1582" s="6">
        <f t="shared" si="74"/>
        <v>5.8654915289034397</v>
      </c>
      <c r="J1582" s="6">
        <f t="shared" si="72"/>
        <v>2.9141144498085358</v>
      </c>
    </row>
    <row r="1583" spans="1:10" x14ac:dyDescent="0.2">
      <c r="A1583" s="5">
        <f>IF(AND(dateA=1,A1582&lt;DataEnd),'iBoxx inputs'!A1587,IF(AND(dateA=2,A1582&lt;DataEnd),'Bank of England inputs'!A1587,IF(dateA=3,A1582+1,IF(dateA=4,WORKDAY(A1582,1,),WORKDAY(A1582,1,holidayQ)))))</f>
        <v>38079</v>
      </c>
      <c r="B1583" s="35">
        <f>MATCH(A1583,'iBoxx inputs'!A:A,0)</f>
        <v>1650</v>
      </c>
      <c r="C1583" s="35">
        <f>MATCH(A1583,'Bank of England inputs'!A:A,0)</f>
        <v>1587</v>
      </c>
      <c r="D1583" s="6">
        <f>IF($A1583&gt;DataEnd,NA(),IFERROR(INDEX('iBoxx inputs'!B:B,MATCH($A1583,'iBoxx inputs'!$A:$A,0)),D1582))</f>
        <v>5.7485732804902501</v>
      </c>
      <c r="E1583" s="6">
        <f>IF($A1583&gt;DataEnd,NA(),IFERROR(INDEX('iBoxx inputs'!C:C,MATCH($A1583,'iBoxx inputs'!$A:$A,0)),E1582))</f>
        <v>6.14468363552262</v>
      </c>
      <c r="F1583" s="6">
        <f>IF($A1583&gt;DataEnd,NA(),IFERROR(INDEX('Bank of England inputs'!D:D,MATCH($A1583,'Bank of England inputs'!$A:$A,0),0),F1582))</f>
        <v>2.9354015315138371</v>
      </c>
      <c r="H1583" s="5">
        <f t="shared" si="73"/>
        <v>38079</v>
      </c>
      <c r="I1583" s="6">
        <f t="shared" si="74"/>
        <v>5.946628458006435</v>
      </c>
      <c r="J1583" s="6">
        <f t="shared" si="72"/>
        <v>2.9253559821891928</v>
      </c>
    </row>
    <row r="1584" spans="1:10" x14ac:dyDescent="0.2">
      <c r="A1584" s="5">
        <f>IF(AND(dateA=1,A1583&lt;DataEnd),'iBoxx inputs'!A1588,IF(AND(dateA=2,A1583&lt;DataEnd),'Bank of England inputs'!A1588,IF(dateA=3,A1583+1,IF(dateA=4,WORKDAY(A1583,1,),WORKDAY(A1583,1,holidayQ)))))</f>
        <v>38082</v>
      </c>
      <c r="B1584" s="35">
        <f>MATCH(A1584,'iBoxx inputs'!A:A,0)</f>
        <v>1651</v>
      </c>
      <c r="C1584" s="35">
        <f>MATCH(A1584,'Bank of England inputs'!A:A,0)</f>
        <v>1588</v>
      </c>
      <c r="D1584" s="6">
        <f>IF($A1584&gt;DataEnd,NA(),IFERROR(INDEX('iBoxx inputs'!B:B,MATCH($A1584,'iBoxx inputs'!$A:$A,0)),D1583))</f>
        <v>5.7842709318547003</v>
      </c>
      <c r="E1584" s="6">
        <f>IF($A1584&gt;DataEnd,NA(),IFERROR(INDEX('iBoxx inputs'!C:C,MATCH($A1584,'iBoxx inputs'!$A:$A,0)),E1583))</f>
        <v>6.18339297264286</v>
      </c>
      <c r="F1584" s="6">
        <f>IF($A1584&gt;DataEnd,NA(),IFERROR(INDEX('Bank of England inputs'!D:D,MATCH($A1584,'Bank of England inputs'!$A:$A,0),0),F1583))</f>
        <v>2.9743791106311868</v>
      </c>
      <c r="H1584" s="5">
        <f t="shared" si="73"/>
        <v>38082</v>
      </c>
      <c r="I1584" s="6">
        <f t="shared" si="74"/>
        <v>5.9838319522487797</v>
      </c>
      <c r="J1584" s="6">
        <f t="shared" si="72"/>
        <v>2.9225258434278922</v>
      </c>
    </row>
    <row r="1585" spans="1:10" x14ac:dyDescent="0.2">
      <c r="A1585" s="5">
        <f>IF(AND(dateA=1,A1584&lt;DataEnd),'iBoxx inputs'!A1589,IF(AND(dateA=2,A1584&lt;DataEnd),'Bank of England inputs'!A1589,IF(dateA=3,A1584+1,IF(dateA=4,WORKDAY(A1584,1,),WORKDAY(A1584,1,holidayQ)))))</f>
        <v>38083</v>
      </c>
      <c r="B1585" s="35">
        <f>MATCH(A1585,'iBoxx inputs'!A:A,0)</f>
        <v>1652</v>
      </c>
      <c r="C1585" s="35">
        <f>MATCH(A1585,'Bank of England inputs'!A:A,0)</f>
        <v>1589</v>
      </c>
      <c r="D1585" s="6">
        <f>IF($A1585&gt;DataEnd,NA(),IFERROR(INDEX('iBoxx inputs'!B:B,MATCH($A1585,'iBoxx inputs'!$A:$A,0)),D1584))</f>
        <v>5.7802894850757296</v>
      </c>
      <c r="E1585" s="6">
        <f>IF($A1585&gt;DataEnd,NA(),IFERROR(INDEX('iBoxx inputs'!C:C,MATCH($A1585,'iBoxx inputs'!$A:$A,0)),E1584))</f>
        <v>6.1732294190108199</v>
      </c>
      <c r="F1585" s="6">
        <f>IF($A1585&gt;DataEnd,NA(),IFERROR(INDEX('Bank of England inputs'!D:D,MATCH($A1585,'Bank of England inputs'!$A:$A,0),0),F1584))</f>
        <v>2.9544562230074511</v>
      </c>
      <c r="H1585" s="5">
        <f t="shared" si="73"/>
        <v>38083</v>
      </c>
      <c r="I1585" s="6">
        <f t="shared" si="74"/>
        <v>5.9767594520432752</v>
      </c>
      <c r="J1585" s="6">
        <f t="shared" si="72"/>
        <v>2.9355730095735444</v>
      </c>
    </row>
    <row r="1586" spans="1:10" x14ac:dyDescent="0.2">
      <c r="A1586" s="5">
        <f>IF(AND(dateA=1,A1585&lt;DataEnd),'iBoxx inputs'!A1590,IF(AND(dateA=2,A1585&lt;DataEnd),'Bank of England inputs'!A1590,IF(dateA=3,A1585+1,IF(dateA=4,WORKDAY(A1585,1,),WORKDAY(A1585,1,holidayQ)))))</f>
        <v>38084</v>
      </c>
      <c r="B1586" s="35">
        <f>MATCH(A1586,'iBoxx inputs'!A:A,0)</f>
        <v>1653</v>
      </c>
      <c r="C1586" s="35">
        <f>MATCH(A1586,'Bank of England inputs'!A:A,0)</f>
        <v>1590</v>
      </c>
      <c r="D1586" s="6">
        <f>IF($A1586&gt;DataEnd,NA(),IFERROR(INDEX('iBoxx inputs'!B:B,MATCH($A1586,'iBoxx inputs'!$A:$A,0)),D1585))</f>
        <v>5.7548615140614903</v>
      </c>
      <c r="E1586" s="6">
        <f>IF($A1586&gt;DataEnd,NA(),IFERROR(INDEX('iBoxx inputs'!C:C,MATCH($A1586,'iBoxx inputs'!$A:$A,0)),E1585))</f>
        <v>6.1398732420836604</v>
      </c>
      <c r="F1586" s="6">
        <f>IF($A1586&gt;DataEnd,NA(),IFERROR(INDEX('Bank of England inputs'!D:D,MATCH($A1586,'Bank of England inputs'!$A:$A,0),0),F1585))</f>
        <v>2.9252969470894286</v>
      </c>
      <c r="H1586" s="5">
        <f t="shared" si="73"/>
        <v>38084</v>
      </c>
      <c r="I1586" s="6">
        <f t="shared" si="74"/>
        <v>5.9473673780725758</v>
      </c>
      <c r="J1586" s="6">
        <f t="shared" si="72"/>
        <v>2.936178491218433</v>
      </c>
    </row>
    <row r="1587" spans="1:10" x14ac:dyDescent="0.2">
      <c r="A1587" s="5">
        <f>IF(AND(dateA=1,A1586&lt;DataEnd),'iBoxx inputs'!A1591,IF(AND(dateA=2,A1586&lt;DataEnd),'Bank of England inputs'!A1591,IF(dateA=3,A1586+1,IF(dateA=4,WORKDAY(A1586,1,),WORKDAY(A1586,1,holidayQ)))))</f>
        <v>38085</v>
      </c>
      <c r="B1587" s="35">
        <f>MATCH(A1587,'iBoxx inputs'!A:A,0)</f>
        <v>1654</v>
      </c>
      <c r="C1587" s="35">
        <f>MATCH(A1587,'Bank of England inputs'!A:A,0)</f>
        <v>1591</v>
      </c>
      <c r="D1587" s="6">
        <f>IF($A1587&gt;DataEnd,NA(),IFERROR(INDEX('iBoxx inputs'!B:B,MATCH($A1587,'iBoxx inputs'!$A:$A,0)),D1586))</f>
        <v>5.7568095391370102</v>
      </c>
      <c r="E1587" s="6">
        <f>IF($A1587&gt;DataEnd,NA(),IFERROR(INDEX('iBoxx inputs'!C:C,MATCH($A1587,'iBoxx inputs'!$A:$A,0)),E1586))</f>
        <v>6.1388489203908998</v>
      </c>
      <c r="F1587" s="6">
        <f>IF($A1587&gt;DataEnd,NA(),IFERROR(INDEX('Bank of England inputs'!D:D,MATCH($A1587,'Bank of England inputs'!$A:$A,0),0),F1586))</f>
        <v>2.9252969470894286</v>
      </c>
      <c r="H1587" s="5">
        <f t="shared" si="73"/>
        <v>38085</v>
      </c>
      <c r="I1587" s="6">
        <f t="shared" si="74"/>
        <v>5.947829229763955</v>
      </c>
      <c r="J1587" s="6">
        <f t="shared" si="72"/>
        <v>2.9366272163667606</v>
      </c>
    </row>
    <row r="1588" spans="1:10" x14ac:dyDescent="0.2">
      <c r="A1588" s="5">
        <f>IF(AND(dateA=1,A1587&lt;DataEnd),'iBoxx inputs'!A1592,IF(AND(dateA=2,A1587&lt;DataEnd),'Bank of England inputs'!A1592,IF(dateA=3,A1587+1,IF(dateA=4,WORKDAY(A1587,1,),WORKDAY(A1587,1,holidayQ)))))</f>
        <v>38090</v>
      </c>
      <c r="B1588" s="35">
        <f>MATCH(A1588,'iBoxx inputs'!A:A,0)</f>
        <v>1655</v>
      </c>
      <c r="C1588" s="35">
        <f>MATCH(A1588,'Bank of England inputs'!A:A,0)</f>
        <v>1592</v>
      </c>
      <c r="D1588" s="6">
        <f>IF($A1588&gt;DataEnd,NA(),IFERROR(INDEX('iBoxx inputs'!B:B,MATCH($A1588,'iBoxx inputs'!$A:$A,0)),D1587))</f>
        <v>5.83495602247599</v>
      </c>
      <c r="E1588" s="6">
        <f>IF($A1588&gt;DataEnd,NA(),IFERROR(INDEX('iBoxx inputs'!C:C,MATCH($A1588,'iBoxx inputs'!$A:$A,0)),E1587))</f>
        <v>6.2229838786437401</v>
      </c>
      <c r="F1588" s="6">
        <f>IF($A1588&gt;DataEnd,NA(),IFERROR(INDEX('Bank of England inputs'!D:D,MATCH($A1588,'Bank of England inputs'!$A:$A,0),0),F1587))</f>
        <v>2.9732116573447431</v>
      </c>
      <c r="H1588" s="5">
        <f t="shared" si="73"/>
        <v>38090</v>
      </c>
      <c r="I1588" s="6">
        <f t="shared" si="74"/>
        <v>6.0289699505598655</v>
      </c>
      <c r="J1588" s="6">
        <f t="shared" si="72"/>
        <v>2.9675274219701953</v>
      </c>
    </row>
    <row r="1589" spans="1:10" x14ac:dyDescent="0.2">
      <c r="A1589" s="5">
        <f>IF(AND(dateA=1,A1588&lt;DataEnd),'iBoxx inputs'!A1593,IF(AND(dateA=2,A1588&lt;DataEnd),'Bank of England inputs'!A1593,IF(dateA=3,A1588+1,IF(dateA=4,WORKDAY(A1588,1,),WORKDAY(A1588,1,holidayQ)))))</f>
        <v>38091</v>
      </c>
      <c r="B1589" s="35">
        <f>MATCH(A1589,'iBoxx inputs'!A:A,0)</f>
        <v>1656</v>
      </c>
      <c r="C1589" s="35">
        <f>MATCH(A1589,'Bank of England inputs'!A:A,0)</f>
        <v>1593</v>
      </c>
      <c r="D1589" s="6">
        <f>IF($A1589&gt;DataEnd,NA(),IFERROR(INDEX('iBoxx inputs'!B:B,MATCH($A1589,'iBoxx inputs'!$A:$A,0)),D1588))</f>
        <v>5.8485075539446703</v>
      </c>
      <c r="E1589" s="6">
        <f>IF($A1589&gt;DataEnd,NA(),IFERROR(INDEX('iBoxx inputs'!C:C,MATCH($A1589,'iBoxx inputs'!$A:$A,0)),E1588))</f>
        <v>6.2372005666625396</v>
      </c>
      <c r="F1589" s="6">
        <f>IF($A1589&gt;DataEnd,NA(),IFERROR(INDEX('Bank of England inputs'!D:D,MATCH($A1589,'Bank of England inputs'!$A:$A,0),0),F1588))</f>
        <v>2.962526976652935</v>
      </c>
      <c r="H1589" s="5">
        <f t="shared" si="73"/>
        <v>38091</v>
      </c>
      <c r="I1589" s="6">
        <f t="shared" si="74"/>
        <v>6.0428540603036049</v>
      </c>
      <c r="J1589" s="6">
        <f t="shared" si="72"/>
        <v>2.9916972456873969</v>
      </c>
    </row>
    <row r="1590" spans="1:10" x14ac:dyDescent="0.2">
      <c r="A1590" s="5">
        <f>IF(AND(dateA=1,A1589&lt;DataEnd),'iBoxx inputs'!A1594,IF(AND(dateA=2,A1589&lt;DataEnd),'Bank of England inputs'!A1594,IF(dateA=3,A1589+1,IF(dateA=4,WORKDAY(A1589,1,),WORKDAY(A1589,1,holidayQ)))))</f>
        <v>38092</v>
      </c>
      <c r="B1590" s="35">
        <f>MATCH(A1590,'iBoxx inputs'!A:A,0)</f>
        <v>1657</v>
      </c>
      <c r="C1590" s="35">
        <f>MATCH(A1590,'Bank of England inputs'!A:A,0)</f>
        <v>1594</v>
      </c>
      <c r="D1590" s="6">
        <f>IF($A1590&gt;DataEnd,NA(),IFERROR(INDEX('iBoxx inputs'!B:B,MATCH($A1590,'iBoxx inputs'!$A:$A,0)),D1589))</f>
        <v>5.8128577346456298</v>
      </c>
      <c r="E1590" s="6">
        <f>IF($A1590&gt;DataEnd,NA(),IFERROR(INDEX('iBoxx inputs'!C:C,MATCH($A1590,'iBoxx inputs'!$A:$A,0)),E1589))</f>
        <v>6.20555197158148</v>
      </c>
      <c r="F1590" s="6">
        <f>IF($A1590&gt;DataEnd,NA(),IFERROR(INDEX('Bank of England inputs'!D:D,MATCH($A1590,'Bank of England inputs'!$A:$A,0),0),F1589))</f>
        <v>2.9532967032966928</v>
      </c>
      <c r="H1590" s="5">
        <f t="shared" si="73"/>
        <v>38092</v>
      </c>
      <c r="I1590" s="6">
        <f t="shared" si="74"/>
        <v>6.0092048531135553</v>
      </c>
      <c r="J1590" s="6">
        <f t="shared" si="72"/>
        <v>2.9682470087614155</v>
      </c>
    </row>
    <row r="1591" spans="1:10" x14ac:dyDescent="0.2">
      <c r="A1591" s="5">
        <f>IF(AND(dateA=1,A1590&lt;DataEnd),'iBoxx inputs'!A1595,IF(AND(dateA=2,A1590&lt;DataEnd),'Bank of England inputs'!A1595,IF(dateA=3,A1590+1,IF(dateA=4,WORKDAY(A1590,1,),WORKDAY(A1590,1,holidayQ)))))</f>
        <v>38093</v>
      </c>
      <c r="B1591" s="35">
        <f>MATCH(A1591,'iBoxx inputs'!A:A,0)</f>
        <v>1658</v>
      </c>
      <c r="C1591" s="35">
        <f>MATCH(A1591,'Bank of England inputs'!A:A,0)</f>
        <v>1595</v>
      </c>
      <c r="D1591" s="6">
        <f>IF($A1591&gt;DataEnd,NA(),IFERROR(INDEX('iBoxx inputs'!B:B,MATCH($A1591,'iBoxx inputs'!$A:$A,0)),D1590))</f>
        <v>5.7749906070047903</v>
      </c>
      <c r="E1591" s="6">
        <f>IF($A1591&gt;DataEnd,NA(),IFERROR(INDEX('iBoxx inputs'!C:C,MATCH($A1591,'iBoxx inputs'!$A:$A,0)),E1590))</f>
        <v>6.1678616087295701</v>
      </c>
      <c r="F1591" s="6">
        <f>IF($A1591&gt;DataEnd,NA(),IFERROR(INDEX('Bank of England inputs'!D:D,MATCH($A1591,'Bank of England inputs'!$A:$A,0),0),F1590))</f>
        <v>2.9342492639843121</v>
      </c>
      <c r="H1591" s="5">
        <f t="shared" si="73"/>
        <v>38093</v>
      </c>
      <c r="I1591" s="6">
        <f t="shared" si="74"/>
        <v>5.9714261078671802</v>
      </c>
      <c r="J1591" s="6">
        <f t="shared" si="72"/>
        <v>2.9505989168811642</v>
      </c>
    </row>
    <row r="1592" spans="1:10" x14ac:dyDescent="0.2">
      <c r="A1592" s="5">
        <f>IF(AND(dateA=1,A1591&lt;DataEnd),'iBoxx inputs'!A1596,IF(AND(dateA=2,A1591&lt;DataEnd),'Bank of England inputs'!A1596,IF(dateA=3,A1591+1,IF(dateA=4,WORKDAY(A1591,1,),WORKDAY(A1591,1,holidayQ)))))</f>
        <v>38096</v>
      </c>
      <c r="B1592" s="35">
        <f>MATCH(A1592,'iBoxx inputs'!A:A,0)</f>
        <v>1659</v>
      </c>
      <c r="C1592" s="35">
        <f>MATCH(A1592,'Bank of England inputs'!A:A,0)</f>
        <v>1596</v>
      </c>
      <c r="D1592" s="6">
        <f>IF($A1592&gt;DataEnd,NA(),IFERROR(INDEX('iBoxx inputs'!B:B,MATCH($A1592,'iBoxx inputs'!$A:$A,0)),D1591))</f>
        <v>5.8042472567358896</v>
      </c>
      <c r="E1592" s="6">
        <f>IF($A1592&gt;DataEnd,NA(),IFERROR(INDEX('iBoxx inputs'!C:C,MATCH($A1592,'iBoxx inputs'!$A:$A,0)),E1591))</f>
        <v>6.2001890002363398</v>
      </c>
      <c r="F1592" s="6">
        <f>IF($A1592&gt;DataEnd,NA(),IFERROR(INDEX('Bank of England inputs'!D:D,MATCH($A1592,'Bank of England inputs'!$A:$A,0),0),F1591))</f>
        <v>2.9535864978903037</v>
      </c>
      <c r="H1592" s="5">
        <f t="shared" si="73"/>
        <v>38096</v>
      </c>
      <c r="I1592" s="6">
        <f t="shared" si="74"/>
        <v>6.0022181284861151</v>
      </c>
      <c r="J1592" s="6">
        <f t="shared" si="72"/>
        <v>2.9611708870951103</v>
      </c>
    </row>
    <row r="1593" spans="1:10" x14ac:dyDescent="0.2">
      <c r="A1593" s="5">
        <f>IF(AND(dateA=1,A1592&lt;DataEnd),'iBoxx inputs'!A1597,IF(AND(dateA=2,A1592&lt;DataEnd),'Bank of England inputs'!A1597,IF(dateA=3,A1592+1,IF(dateA=4,WORKDAY(A1592,1,),WORKDAY(A1592,1,holidayQ)))))</f>
        <v>38097</v>
      </c>
      <c r="B1593" s="35">
        <f>MATCH(A1593,'iBoxx inputs'!A:A,0)</f>
        <v>1660</v>
      </c>
      <c r="C1593" s="35">
        <f>MATCH(A1593,'Bank of England inputs'!A:A,0)</f>
        <v>1597</v>
      </c>
      <c r="D1593" s="6">
        <f>IF($A1593&gt;DataEnd,NA(),IFERROR(INDEX('iBoxx inputs'!B:B,MATCH($A1593,'iBoxx inputs'!$A:$A,0)),D1592))</f>
        <v>5.8377235560609604</v>
      </c>
      <c r="E1593" s="6">
        <f>IF($A1593&gt;DataEnd,NA(),IFERROR(INDEX('iBoxx inputs'!C:C,MATCH($A1593,'iBoxx inputs'!$A:$A,0)),E1592))</f>
        <v>6.2322297840043603</v>
      </c>
      <c r="F1593" s="6">
        <f>IF($A1593&gt;DataEnd,NA(),IFERROR(INDEX('Bank of England inputs'!D:D,MATCH($A1593,'Bank of England inputs'!$A:$A,0),0),F1592))</f>
        <v>2.9426189308484618</v>
      </c>
      <c r="H1593" s="5">
        <f t="shared" si="73"/>
        <v>38097</v>
      </c>
      <c r="I1593" s="6">
        <f t="shared" si="74"/>
        <v>6.0349766700326608</v>
      </c>
      <c r="J1593" s="6">
        <f t="shared" si="72"/>
        <v>3.0039625679831206</v>
      </c>
    </row>
    <row r="1594" spans="1:10" x14ac:dyDescent="0.2">
      <c r="A1594" s="5">
        <f>IF(AND(dateA=1,A1593&lt;DataEnd),'iBoxx inputs'!A1598,IF(AND(dateA=2,A1593&lt;DataEnd),'Bank of England inputs'!A1598,IF(dateA=3,A1593+1,IF(dateA=4,WORKDAY(A1593,1,),WORKDAY(A1593,1,holidayQ)))))</f>
        <v>38098</v>
      </c>
      <c r="B1594" s="35">
        <f>MATCH(A1594,'iBoxx inputs'!A:A,0)</f>
        <v>1661</v>
      </c>
      <c r="C1594" s="35">
        <f>MATCH(A1594,'Bank of England inputs'!A:A,0)</f>
        <v>1598</v>
      </c>
      <c r="D1594" s="6">
        <f>IF($A1594&gt;DataEnd,NA(),IFERROR(INDEX('iBoxx inputs'!B:B,MATCH($A1594,'iBoxx inputs'!$A:$A,0)),D1593))</f>
        <v>5.8503736136406799</v>
      </c>
      <c r="E1594" s="6">
        <f>IF($A1594&gt;DataEnd,NA(),IFERROR(INDEX('iBoxx inputs'!C:C,MATCH($A1594,'iBoxx inputs'!$A:$A,0)),E1593))</f>
        <v>6.2416306306789897</v>
      </c>
      <c r="F1594" s="6">
        <f>IF($A1594&gt;DataEnd,NA(),IFERROR(INDEX('Bank of England inputs'!D:D,MATCH($A1594,'Bank of England inputs'!$A:$A,0),0),F1593))</f>
        <v>2.9221415963914588</v>
      </c>
      <c r="H1594" s="5">
        <f t="shared" si="73"/>
        <v>38098</v>
      </c>
      <c r="I1594" s="6">
        <f t="shared" si="74"/>
        <v>6.0460021221598348</v>
      </c>
      <c r="J1594" s="6">
        <f t="shared" si="72"/>
        <v>3.0351686015421153</v>
      </c>
    </row>
    <row r="1595" spans="1:10" x14ac:dyDescent="0.2">
      <c r="A1595" s="5">
        <f>IF(AND(dateA=1,A1594&lt;DataEnd),'iBoxx inputs'!A1599,IF(AND(dateA=2,A1594&lt;DataEnd),'Bank of England inputs'!A1599,IF(dateA=3,A1594+1,IF(dateA=4,WORKDAY(A1594,1,),WORKDAY(A1594,1,holidayQ)))))</f>
        <v>38099</v>
      </c>
      <c r="B1595" s="35">
        <f>MATCH(A1595,'iBoxx inputs'!A:A,0)</f>
        <v>1662</v>
      </c>
      <c r="C1595" s="35">
        <f>MATCH(A1595,'Bank of England inputs'!A:A,0)</f>
        <v>1599</v>
      </c>
      <c r="D1595" s="6">
        <f>IF($A1595&gt;DataEnd,NA(),IFERROR(INDEX('iBoxx inputs'!B:B,MATCH($A1595,'iBoxx inputs'!$A:$A,0)),D1594))</f>
        <v>5.83176751932894</v>
      </c>
      <c r="E1595" s="6">
        <f>IF($A1595&gt;DataEnd,NA(),IFERROR(INDEX('iBoxx inputs'!C:C,MATCH($A1595,'iBoxx inputs'!$A:$A,0)),E1594))</f>
        <v>6.2164201861894401</v>
      </c>
      <c r="F1595" s="6">
        <f>IF($A1595&gt;DataEnd,NA(),IFERROR(INDEX('Bank of England inputs'!D:D,MATCH($A1595,'Bank of England inputs'!$A:$A,0),0),F1594))</f>
        <v>2.8927240635418627</v>
      </c>
      <c r="H1595" s="5">
        <f t="shared" si="73"/>
        <v>38099</v>
      </c>
      <c r="I1595" s="6">
        <f t="shared" si="74"/>
        <v>6.0240938527591901</v>
      </c>
      <c r="J1595" s="6">
        <f t="shared" si="72"/>
        <v>3.0433345192450556</v>
      </c>
    </row>
    <row r="1596" spans="1:10" x14ac:dyDescent="0.2">
      <c r="A1596" s="5">
        <f>IF(AND(dateA=1,A1595&lt;DataEnd),'iBoxx inputs'!A1600,IF(AND(dateA=2,A1595&lt;DataEnd),'Bank of England inputs'!A1600,IF(dateA=3,A1595+1,IF(dateA=4,WORKDAY(A1595,1,),WORKDAY(A1595,1,holidayQ)))))</f>
        <v>38100</v>
      </c>
      <c r="B1596" s="35">
        <f>MATCH(A1596,'iBoxx inputs'!A:A,0)</f>
        <v>1663</v>
      </c>
      <c r="C1596" s="35">
        <f>MATCH(A1596,'Bank of England inputs'!A:A,0)</f>
        <v>1600</v>
      </c>
      <c r="D1596" s="6">
        <f>IF($A1596&gt;DataEnd,NA(),IFERROR(INDEX('iBoxx inputs'!B:B,MATCH($A1596,'iBoxx inputs'!$A:$A,0)),D1595))</f>
        <v>5.83413961747166</v>
      </c>
      <c r="E1596" s="6">
        <f>IF($A1596&gt;DataEnd,NA(),IFERROR(INDEX('iBoxx inputs'!C:C,MATCH($A1596,'iBoxx inputs'!$A:$A,0)),E1595))</f>
        <v>6.2118953907654504</v>
      </c>
      <c r="F1596" s="6">
        <f>IF($A1596&gt;DataEnd,NA(),IFERROR(INDEX('Bank of England inputs'!D:D,MATCH($A1596,'Bank of England inputs'!$A:$A,0),0),F1595))</f>
        <v>2.9025299078250688</v>
      </c>
      <c r="H1596" s="5">
        <f t="shared" si="73"/>
        <v>38100</v>
      </c>
      <c r="I1596" s="6">
        <f t="shared" si="74"/>
        <v>6.0230175041185552</v>
      </c>
      <c r="J1596" s="6">
        <f t="shared" si="72"/>
        <v>3.0324692688203703</v>
      </c>
    </row>
    <row r="1597" spans="1:10" x14ac:dyDescent="0.2">
      <c r="A1597" s="5">
        <f>IF(AND(dateA=1,A1596&lt;DataEnd),'iBoxx inputs'!A1601,IF(AND(dateA=2,A1596&lt;DataEnd),'Bank of England inputs'!A1601,IF(dateA=3,A1596+1,IF(dateA=4,WORKDAY(A1596,1,),WORKDAY(A1596,1,holidayQ)))))</f>
        <v>38103</v>
      </c>
      <c r="B1597" s="35">
        <f>MATCH(A1597,'iBoxx inputs'!A:A,0)</f>
        <v>1664</v>
      </c>
      <c r="C1597" s="35">
        <f>MATCH(A1597,'Bank of England inputs'!A:A,0)</f>
        <v>1601</v>
      </c>
      <c r="D1597" s="6">
        <f>IF($A1597&gt;DataEnd,NA(),IFERROR(INDEX('iBoxx inputs'!B:B,MATCH($A1597,'iBoxx inputs'!$A:$A,0)),D1596))</f>
        <v>5.84598808885948</v>
      </c>
      <c r="E1597" s="6">
        <f>IF($A1597&gt;DataEnd,NA(),IFERROR(INDEX('iBoxx inputs'!C:C,MATCH($A1597,'iBoxx inputs'!$A:$A,0)),E1596))</f>
        <v>6.2253494127352704</v>
      </c>
      <c r="F1597" s="6">
        <f>IF($A1597&gt;DataEnd,NA(),IFERROR(INDEX('Bank of England inputs'!D:D,MATCH($A1597,'Bank of England inputs'!$A:$A,0),0),F1596))</f>
        <v>2.9218550838317592</v>
      </c>
      <c r="H1597" s="5">
        <f t="shared" si="73"/>
        <v>38103</v>
      </c>
      <c r="I1597" s="6">
        <f t="shared" si="74"/>
        <v>6.0356687507973756</v>
      </c>
      <c r="J1597" s="6">
        <f t="shared" si="72"/>
        <v>3.0254154129162991</v>
      </c>
    </row>
    <row r="1598" spans="1:10" x14ac:dyDescent="0.2">
      <c r="A1598" s="5">
        <f>IF(AND(dateA=1,A1597&lt;DataEnd),'iBoxx inputs'!A1602,IF(AND(dateA=2,A1597&lt;DataEnd),'Bank of England inputs'!A1602,IF(dateA=3,A1597+1,IF(dateA=4,WORKDAY(A1597,1,),WORKDAY(A1597,1,holidayQ)))))</f>
        <v>38104</v>
      </c>
      <c r="B1598" s="35">
        <f>MATCH(A1598,'iBoxx inputs'!A:A,0)</f>
        <v>1665</v>
      </c>
      <c r="C1598" s="35">
        <f>MATCH(A1598,'Bank of England inputs'!A:A,0)</f>
        <v>1602</v>
      </c>
      <c r="D1598" s="6">
        <f>IF($A1598&gt;DataEnd,NA(),IFERROR(INDEX('iBoxx inputs'!B:B,MATCH($A1598,'iBoxx inputs'!$A:$A,0)),D1597))</f>
        <v>5.8309135723766099</v>
      </c>
      <c r="E1598" s="6">
        <f>IF($A1598&gt;DataEnd,NA(),IFERROR(INDEX('iBoxx inputs'!C:C,MATCH($A1598,'iBoxx inputs'!$A:$A,0)),E1597))</f>
        <v>6.2117970728957204</v>
      </c>
      <c r="F1598" s="6">
        <f>IF($A1598&gt;DataEnd,NA(),IFERROR(INDEX('Bank of England inputs'!D:D,MATCH($A1598,'Bank of England inputs'!$A:$A,0),0),F1597))</f>
        <v>2.9221415963914588</v>
      </c>
      <c r="H1598" s="5">
        <f t="shared" si="73"/>
        <v>38104</v>
      </c>
      <c r="I1598" s="6">
        <f t="shared" si="74"/>
        <v>6.0213553226361647</v>
      </c>
      <c r="J1598" s="6">
        <f t="shared" si="72"/>
        <v>3.0112215682396748</v>
      </c>
    </row>
    <row r="1599" spans="1:10" x14ac:dyDescent="0.2">
      <c r="A1599" s="5">
        <f>IF(AND(dateA=1,A1598&lt;DataEnd),'iBoxx inputs'!A1603,IF(AND(dateA=2,A1598&lt;DataEnd),'Bank of England inputs'!A1603,IF(dateA=3,A1598+1,IF(dateA=4,WORKDAY(A1598,1,),WORKDAY(A1598,1,holidayQ)))))</f>
        <v>38105</v>
      </c>
      <c r="B1599" s="35">
        <f>MATCH(A1599,'iBoxx inputs'!A:A,0)</f>
        <v>1666</v>
      </c>
      <c r="C1599" s="35">
        <f>MATCH(A1599,'Bank of England inputs'!A:A,0)</f>
        <v>1603</v>
      </c>
      <c r="D1599" s="6">
        <f>IF($A1599&gt;DataEnd,NA(),IFERROR(INDEX('iBoxx inputs'!B:B,MATCH($A1599,'iBoxx inputs'!$A:$A,0)),D1598))</f>
        <v>5.8438677971197102</v>
      </c>
      <c r="E1599" s="6">
        <f>IF($A1599&gt;DataEnd,NA(),IFERROR(INDEX('iBoxx inputs'!C:C,MATCH($A1599,'iBoxx inputs'!$A:$A,0)),E1598))</f>
        <v>6.2298739908243004</v>
      </c>
      <c r="F1599" s="6">
        <f>IF($A1599&gt;DataEnd,NA(),IFERROR(INDEX('Bank of England inputs'!D:D,MATCH($A1599,'Bank of England inputs'!$A:$A,0),0),F1598))</f>
        <v>2.9316599666634025</v>
      </c>
      <c r="H1599" s="5">
        <f t="shared" si="73"/>
        <v>38105</v>
      </c>
      <c r="I1599" s="6">
        <f t="shared" si="74"/>
        <v>6.0368708939720053</v>
      </c>
      <c r="J1599" s="6">
        <f t="shared" si="72"/>
        <v>3.0167695034883257</v>
      </c>
    </row>
    <row r="1600" spans="1:10" x14ac:dyDescent="0.2">
      <c r="A1600" s="5">
        <f>IF(AND(dateA=1,A1599&lt;DataEnd),'iBoxx inputs'!A1604,IF(AND(dateA=2,A1599&lt;DataEnd),'Bank of England inputs'!A1604,IF(dateA=3,A1599+1,IF(dateA=4,WORKDAY(A1599,1,),WORKDAY(A1599,1,holidayQ)))))</f>
        <v>38106</v>
      </c>
      <c r="B1600" s="35">
        <f>MATCH(A1600,'iBoxx inputs'!A:A,0)</f>
        <v>1667</v>
      </c>
      <c r="C1600" s="35">
        <f>MATCH(A1600,'Bank of England inputs'!A:A,0)</f>
        <v>1604</v>
      </c>
      <c r="D1600" s="6">
        <f>IF($A1600&gt;DataEnd,NA(),IFERROR(INDEX('iBoxx inputs'!B:B,MATCH($A1600,'iBoxx inputs'!$A:$A,0)),D1599))</f>
        <v>5.8469938057545896</v>
      </c>
      <c r="E1600" s="6">
        <f>IF($A1600&gt;DataEnd,NA(),IFERROR(INDEX('iBoxx inputs'!C:C,MATCH($A1600,'iBoxx inputs'!$A:$A,0)),E1599))</f>
        <v>6.2395335629576998</v>
      </c>
      <c r="F1600" s="6">
        <f>IF($A1600&gt;DataEnd,NA(),IFERROR(INDEX('Bank of England inputs'!D:D,MATCH($A1600,'Bank of England inputs'!$A:$A,0),0),F1599))</f>
        <v>2.9316599666634025</v>
      </c>
      <c r="H1600" s="5">
        <f t="shared" si="73"/>
        <v>38106</v>
      </c>
      <c r="I1600" s="6">
        <f t="shared" si="74"/>
        <v>6.0432636843561447</v>
      </c>
      <c r="J1600" s="6">
        <f t="shared" si="72"/>
        <v>3.0229802168744824</v>
      </c>
    </row>
    <row r="1601" spans="1:10" x14ac:dyDescent="0.2">
      <c r="A1601" s="5">
        <f>IF(AND(dateA=1,A1600&lt;DataEnd),'iBoxx inputs'!A1605,IF(AND(dateA=2,A1600&lt;DataEnd),'Bank of England inputs'!A1605,IF(dateA=3,A1600+1,IF(dateA=4,WORKDAY(A1600,1,),WORKDAY(A1600,1,holidayQ)))))</f>
        <v>38107</v>
      </c>
      <c r="B1601" s="35">
        <f>MATCH(A1601,'iBoxx inputs'!A:A,0)</f>
        <v>1668</v>
      </c>
      <c r="C1601" s="35">
        <f>MATCH(A1601,'Bank of England inputs'!A:A,0)</f>
        <v>1605</v>
      </c>
      <c r="D1601" s="6">
        <f>IF($A1601&gt;DataEnd,NA(),IFERROR(INDEX('iBoxx inputs'!B:B,MATCH($A1601,'iBoxx inputs'!$A:$A,0)),D1600))</f>
        <v>5.8349502887078399</v>
      </c>
      <c r="E1601" s="6">
        <f>IF($A1601&gt;DataEnd,NA(),IFERROR(INDEX('iBoxx inputs'!C:C,MATCH($A1601,'iBoxx inputs'!$A:$A,0)),E1600))</f>
        <v>6.2265398694371203</v>
      </c>
      <c r="F1601" s="6">
        <f>IF($A1601&gt;DataEnd,NA(),IFERROR(INDEX('Bank of England inputs'!D:D,MATCH($A1601,'Bank of England inputs'!$A:$A,0),0),F1600))</f>
        <v>2.9221415963914588</v>
      </c>
      <c r="H1601" s="5">
        <f t="shared" si="73"/>
        <v>38107</v>
      </c>
      <c r="I1601" s="6">
        <f t="shared" si="74"/>
        <v>6.0307450790724797</v>
      </c>
      <c r="J1601" s="6">
        <f t="shared" si="72"/>
        <v>3.020344732886926</v>
      </c>
    </row>
    <row r="1602" spans="1:10" x14ac:dyDescent="0.2">
      <c r="A1602" s="5">
        <f>IF(AND(dateA=1,A1601&lt;DataEnd),'iBoxx inputs'!A1606,IF(AND(dateA=2,A1601&lt;DataEnd),'Bank of England inputs'!A1606,IF(dateA=3,A1601+1,IF(dateA=4,WORKDAY(A1601,1,),WORKDAY(A1601,1,holidayQ)))))</f>
        <v>38111</v>
      </c>
      <c r="B1602" s="35">
        <f>MATCH(A1602,'iBoxx inputs'!A:A,0)</f>
        <v>1669</v>
      </c>
      <c r="C1602" s="35">
        <f>MATCH(A1602,'Bank of England inputs'!A:A,0)</f>
        <v>1606</v>
      </c>
      <c r="D1602" s="6">
        <f>IF($A1602&gt;DataEnd,NA(),IFERROR(INDEX('iBoxx inputs'!B:B,MATCH($A1602,'iBoxx inputs'!$A:$A,0)),D1601))</f>
        <v>5.8103705411602897</v>
      </c>
      <c r="E1602" s="6">
        <f>IF($A1602&gt;DataEnd,NA(),IFERROR(INDEX('iBoxx inputs'!C:C,MATCH($A1602,'iBoxx inputs'!$A:$A,0)),E1601))</f>
        <v>6.2012507919216997</v>
      </c>
      <c r="F1602" s="6">
        <f>IF($A1602&gt;DataEnd,NA(),IFERROR(INDEX('Bank of England inputs'!D:D,MATCH($A1602,'Bank of England inputs'!$A:$A,0),0),F1601))</f>
        <v>2.9232882087502299</v>
      </c>
      <c r="H1602" s="5">
        <f t="shared" si="73"/>
        <v>38111</v>
      </c>
      <c r="I1602" s="6">
        <f t="shared" si="74"/>
        <v>6.0058106665409952</v>
      </c>
      <c r="J1602" s="6">
        <f t="shared" si="72"/>
        <v>2.9949708286998833</v>
      </c>
    </row>
    <row r="1603" spans="1:10" x14ac:dyDescent="0.2">
      <c r="A1603" s="5">
        <f>IF(AND(dateA=1,A1602&lt;DataEnd),'iBoxx inputs'!A1607,IF(AND(dateA=2,A1602&lt;DataEnd),'Bank of England inputs'!A1607,IF(dateA=3,A1602+1,IF(dateA=4,WORKDAY(A1602,1,),WORKDAY(A1602,1,holidayQ)))))</f>
        <v>38112</v>
      </c>
      <c r="B1603" s="35">
        <f>MATCH(A1603,'iBoxx inputs'!A:A,0)</f>
        <v>1670</v>
      </c>
      <c r="C1603" s="35">
        <f>MATCH(A1603,'Bank of England inputs'!A:A,0)</f>
        <v>1607</v>
      </c>
      <c r="D1603" s="6">
        <f>IF($A1603&gt;DataEnd,NA(),IFERROR(INDEX('iBoxx inputs'!B:B,MATCH($A1603,'iBoxx inputs'!$A:$A,0)),D1602))</f>
        <v>5.8252630586630803</v>
      </c>
      <c r="E1603" s="6">
        <f>IF($A1603&gt;DataEnd,NA(),IFERROR(INDEX('iBoxx inputs'!C:C,MATCH($A1603,'iBoxx inputs'!$A:$A,0)),E1602))</f>
        <v>6.2251277966284304</v>
      </c>
      <c r="F1603" s="6">
        <f>IF($A1603&gt;DataEnd,NA(),IFERROR(INDEX('Bank of England inputs'!D:D,MATCH($A1603,'Bank of England inputs'!$A:$A,0),0),F1602))</f>
        <v>2.9431963111939297</v>
      </c>
      <c r="H1603" s="5">
        <f t="shared" si="73"/>
        <v>38112</v>
      </c>
      <c r="I1603" s="6">
        <f t="shared" si="74"/>
        <v>6.0251954276457553</v>
      </c>
      <c r="J1603" s="6">
        <f t="shared" ref="J1603:J1666" si="75">((1+I1603/100)/(1+F1603/100)-1)*100</f>
        <v>2.9938832549312178</v>
      </c>
    </row>
    <row r="1604" spans="1:10" x14ac:dyDescent="0.2">
      <c r="A1604" s="5">
        <f>IF(AND(dateA=1,A1603&lt;DataEnd),'iBoxx inputs'!A1608,IF(AND(dateA=2,A1603&lt;DataEnd),'Bank of England inputs'!A1608,IF(dateA=3,A1603+1,IF(dateA=4,WORKDAY(A1603,1,),WORKDAY(A1603,1,holidayQ)))))</f>
        <v>38113</v>
      </c>
      <c r="B1604" s="35">
        <f>MATCH(A1604,'iBoxx inputs'!A:A,0)</f>
        <v>1671</v>
      </c>
      <c r="C1604" s="35">
        <f>MATCH(A1604,'Bank of England inputs'!A:A,0)</f>
        <v>1608</v>
      </c>
      <c r="D1604" s="6">
        <f>IF($A1604&gt;DataEnd,NA(),IFERROR(INDEX('iBoxx inputs'!B:B,MATCH($A1604,'iBoxx inputs'!$A:$A,0)),D1603))</f>
        <v>5.8933971004354397</v>
      </c>
      <c r="E1604" s="6">
        <f>IF($A1604&gt;DataEnd,NA(),IFERROR(INDEX('iBoxx inputs'!C:C,MATCH($A1604,'iBoxx inputs'!$A:$A,0)),E1603))</f>
        <v>6.2994888163785197</v>
      </c>
      <c r="F1604" s="6">
        <f>IF($A1604&gt;DataEnd,NA(),IFERROR(INDEX('Bank of England inputs'!D:D,MATCH($A1604,'Bank of England inputs'!$A:$A,0),0),F1603))</f>
        <v>2.9512697323267112</v>
      </c>
      <c r="H1604" s="5">
        <f t="shared" ref="H1604:H1667" si="76">A1604</f>
        <v>38113</v>
      </c>
      <c r="I1604" s="6">
        <f t="shared" ref="I1604:I1667" si="77">(D1604+E1604)/2</f>
        <v>6.0964429584069801</v>
      </c>
      <c r="J1604" s="6">
        <f t="shared" si="75"/>
        <v>3.0550115935993105</v>
      </c>
    </row>
    <row r="1605" spans="1:10" x14ac:dyDescent="0.2">
      <c r="A1605" s="5">
        <f>IF(AND(dateA=1,A1604&lt;DataEnd),'iBoxx inputs'!A1609,IF(AND(dateA=2,A1604&lt;DataEnd),'Bank of England inputs'!A1609,IF(dateA=3,A1604+1,IF(dateA=4,WORKDAY(A1604,1,),WORKDAY(A1604,1,holidayQ)))))</f>
        <v>38114</v>
      </c>
      <c r="B1605" s="35">
        <f>MATCH(A1605,'iBoxx inputs'!A:A,0)</f>
        <v>1672</v>
      </c>
      <c r="C1605" s="35">
        <f>MATCH(A1605,'Bank of England inputs'!A:A,0)</f>
        <v>1609</v>
      </c>
      <c r="D1605" s="6">
        <f>IF($A1605&gt;DataEnd,NA(),IFERROR(INDEX('iBoxx inputs'!B:B,MATCH($A1605,'iBoxx inputs'!$A:$A,0)),D1604))</f>
        <v>5.9626981678353603</v>
      </c>
      <c r="E1605" s="6">
        <f>IF($A1605&gt;DataEnd,NA(),IFERROR(INDEX('iBoxx inputs'!C:C,MATCH($A1605,'iBoxx inputs'!$A:$A,0)),E1604))</f>
        <v>6.3809084609945499</v>
      </c>
      <c r="F1605" s="6">
        <f>IF($A1605&gt;DataEnd,NA(),IFERROR(INDEX('Bank of England inputs'!D:D,MATCH($A1605,'Bank of England inputs'!$A:$A,0),0),F1604))</f>
        <v>2.9792238337906785</v>
      </c>
      <c r="H1605" s="5">
        <f t="shared" si="76"/>
        <v>38114</v>
      </c>
      <c r="I1605" s="6">
        <f t="shared" si="77"/>
        <v>6.1718033144149551</v>
      </c>
      <c r="J1605" s="6">
        <f t="shared" si="75"/>
        <v>3.1002170746374347</v>
      </c>
    </row>
    <row r="1606" spans="1:10" x14ac:dyDescent="0.2">
      <c r="A1606" s="5">
        <f>IF(AND(dateA=1,A1605&lt;DataEnd),'iBoxx inputs'!A1610,IF(AND(dateA=2,A1605&lt;DataEnd),'Bank of England inputs'!A1610,IF(dateA=3,A1605+1,IF(dateA=4,WORKDAY(A1605,1,),WORKDAY(A1605,1,holidayQ)))))</f>
        <v>38117</v>
      </c>
      <c r="B1606" s="35">
        <f>MATCH(A1606,'iBoxx inputs'!A:A,0)</f>
        <v>1673</v>
      </c>
      <c r="C1606" s="35">
        <f>MATCH(A1606,'Bank of England inputs'!A:A,0)</f>
        <v>1610</v>
      </c>
      <c r="D1606" s="6">
        <f>IF($A1606&gt;DataEnd,NA(),IFERROR(INDEX('iBoxx inputs'!B:B,MATCH($A1606,'iBoxx inputs'!$A:$A,0)),D1605))</f>
        <v>5.9840527259542604</v>
      </c>
      <c r="E1606" s="6">
        <f>IF($A1606&gt;DataEnd,NA(),IFERROR(INDEX('iBoxx inputs'!C:C,MATCH($A1606,'iBoxx inputs'!$A:$A,0)),E1605))</f>
        <v>6.4110444484987603</v>
      </c>
      <c r="F1606" s="6">
        <f>IF($A1606&gt;DataEnd,NA(),IFERROR(INDEX('Bank of England inputs'!D:D,MATCH($A1606,'Bank of England inputs'!$A:$A,0),0),F1605))</f>
        <v>2.9593336599706088</v>
      </c>
      <c r="H1606" s="5">
        <f t="shared" si="76"/>
        <v>38117</v>
      </c>
      <c r="I1606" s="6">
        <f t="shared" si="77"/>
        <v>6.1975485872265104</v>
      </c>
      <c r="J1606" s="6">
        <f t="shared" si="75"/>
        <v>3.1451397480390719</v>
      </c>
    </row>
    <row r="1607" spans="1:10" x14ac:dyDescent="0.2">
      <c r="A1607" s="5">
        <f>IF(AND(dateA=1,A1606&lt;DataEnd),'iBoxx inputs'!A1611,IF(AND(dateA=2,A1606&lt;DataEnd),'Bank of England inputs'!A1611,IF(dateA=3,A1606+1,IF(dateA=4,WORKDAY(A1606,1,),WORKDAY(A1606,1,holidayQ)))))</f>
        <v>38118</v>
      </c>
      <c r="B1607" s="35">
        <f>MATCH(A1607,'iBoxx inputs'!A:A,0)</f>
        <v>1674</v>
      </c>
      <c r="C1607" s="35">
        <f>MATCH(A1607,'Bank of England inputs'!A:A,0)</f>
        <v>1611</v>
      </c>
      <c r="D1607" s="6">
        <f>IF($A1607&gt;DataEnd,NA(),IFERROR(INDEX('iBoxx inputs'!B:B,MATCH($A1607,'iBoxx inputs'!$A:$A,0)),D1606))</f>
        <v>5.9696185080866702</v>
      </c>
      <c r="E1607" s="6">
        <f>IF($A1607&gt;DataEnd,NA(),IFERROR(INDEX('iBoxx inputs'!C:C,MATCH($A1607,'iBoxx inputs'!$A:$A,0)),E1606))</f>
        <v>6.3956152423176604</v>
      </c>
      <c r="F1607" s="6">
        <f>IF($A1607&gt;DataEnd,NA(),IFERROR(INDEX('Bank of England inputs'!D:D,MATCH($A1607,'Bank of England inputs'!$A:$A,0),0),F1606))</f>
        <v>2.9397354238118512</v>
      </c>
      <c r="H1607" s="5">
        <f t="shared" si="76"/>
        <v>38118</v>
      </c>
      <c r="I1607" s="6">
        <f t="shared" si="77"/>
        <v>6.1826168752021653</v>
      </c>
      <c r="J1607" s="6">
        <f t="shared" si="75"/>
        <v>3.150271795472448</v>
      </c>
    </row>
    <row r="1608" spans="1:10" x14ac:dyDescent="0.2">
      <c r="A1608" s="5">
        <f>IF(AND(dateA=1,A1607&lt;DataEnd),'iBoxx inputs'!A1612,IF(AND(dateA=2,A1607&lt;DataEnd),'Bank of England inputs'!A1612,IF(dateA=3,A1607+1,IF(dateA=4,WORKDAY(A1607,1,),WORKDAY(A1607,1,holidayQ)))))</f>
        <v>38119</v>
      </c>
      <c r="B1608" s="35">
        <f>MATCH(A1608,'iBoxx inputs'!A:A,0)</f>
        <v>1675</v>
      </c>
      <c r="C1608" s="35">
        <f>MATCH(A1608,'Bank of England inputs'!A:A,0)</f>
        <v>1612</v>
      </c>
      <c r="D1608" s="6">
        <f>IF($A1608&gt;DataEnd,NA(),IFERROR(INDEX('iBoxx inputs'!B:B,MATCH($A1608,'iBoxx inputs'!$A:$A,0)),D1607))</f>
        <v>5.9929936619339799</v>
      </c>
      <c r="E1608" s="6">
        <f>IF($A1608&gt;DataEnd,NA(),IFERROR(INDEX('iBoxx inputs'!C:C,MATCH($A1608,'iBoxx inputs'!$A:$A,0)),E1607))</f>
        <v>6.4243348373174598</v>
      </c>
      <c r="F1608" s="6">
        <f>IF($A1608&gt;DataEnd,NA(),IFERROR(INDEX('Bank of England inputs'!D:D,MATCH($A1608,'Bank of England inputs'!$A:$A,0),0),F1607))</f>
        <v>2.9492455418381303</v>
      </c>
      <c r="H1608" s="5">
        <f t="shared" si="76"/>
        <v>38119</v>
      </c>
      <c r="I1608" s="6">
        <f t="shared" si="77"/>
        <v>6.2086642496257198</v>
      </c>
      <c r="J1608" s="6">
        <f t="shared" si="75"/>
        <v>3.1660442877776918</v>
      </c>
    </row>
    <row r="1609" spans="1:10" x14ac:dyDescent="0.2">
      <c r="A1609" s="5">
        <f>IF(AND(dateA=1,A1608&lt;DataEnd),'iBoxx inputs'!A1613,IF(AND(dateA=2,A1608&lt;DataEnd),'Bank of England inputs'!A1613,IF(dateA=3,A1608+1,IF(dateA=4,WORKDAY(A1608,1,),WORKDAY(A1608,1,holidayQ)))))</f>
        <v>38120</v>
      </c>
      <c r="B1609" s="35">
        <f>MATCH(A1609,'iBoxx inputs'!A:A,0)</f>
        <v>1676</v>
      </c>
      <c r="C1609" s="35">
        <f>MATCH(A1609,'Bank of England inputs'!A:A,0)</f>
        <v>1613</v>
      </c>
      <c r="D1609" s="6">
        <f>IF($A1609&gt;DataEnd,NA(),IFERROR(INDEX('iBoxx inputs'!B:B,MATCH($A1609,'iBoxx inputs'!$A:$A,0)),D1608))</f>
        <v>6.0134700016413296</v>
      </c>
      <c r="E1609" s="6">
        <f>IF($A1609&gt;DataEnd,NA(),IFERROR(INDEX('iBoxx inputs'!C:C,MATCH($A1609,'iBoxx inputs'!$A:$A,0)),E1608))</f>
        <v>6.4583918008533896</v>
      </c>
      <c r="F1609" s="6">
        <f>IF($A1609&gt;DataEnd,NA(),IFERROR(INDEX('Bank of England inputs'!D:D,MATCH($A1609,'Bank of England inputs'!$A:$A,0),0),F1608))</f>
        <v>2.9584639498432708</v>
      </c>
      <c r="H1609" s="5">
        <f t="shared" si="76"/>
        <v>38120</v>
      </c>
      <c r="I1609" s="6">
        <f t="shared" si="77"/>
        <v>6.2359309012473592</v>
      </c>
      <c r="J1609" s="6">
        <f t="shared" si="75"/>
        <v>3.1832904509926818</v>
      </c>
    </row>
    <row r="1610" spans="1:10" x14ac:dyDescent="0.2">
      <c r="A1610" s="5">
        <f>IF(AND(dateA=1,A1609&lt;DataEnd),'iBoxx inputs'!A1614,IF(AND(dateA=2,A1609&lt;DataEnd),'Bank of England inputs'!A1614,IF(dateA=3,A1609+1,IF(dateA=4,WORKDAY(A1609,1,),WORKDAY(A1609,1,holidayQ)))))</f>
        <v>38121</v>
      </c>
      <c r="B1610" s="35">
        <f>MATCH(A1610,'iBoxx inputs'!A:A,0)</f>
        <v>1677</v>
      </c>
      <c r="C1610" s="35">
        <f>MATCH(A1610,'Bank of England inputs'!A:A,0)</f>
        <v>1614</v>
      </c>
      <c r="D1610" s="6">
        <f>IF($A1610&gt;DataEnd,NA(),IFERROR(INDEX('iBoxx inputs'!B:B,MATCH($A1610,'iBoxx inputs'!$A:$A,0)),D1609))</f>
        <v>5.9617465034263804</v>
      </c>
      <c r="E1610" s="6">
        <f>IF($A1610&gt;DataEnd,NA(),IFERROR(INDEX('iBoxx inputs'!C:C,MATCH($A1610,'iBoxx inputs'!$A:$A,0)),E1609))</f>
        <v>6.4089152841472998</v>
      </c>
      <c r="F1610" s="6">
        <f>IF($A1610&gt;DataEnd,NA(),IFERROR(INDEX('Bank of England inputs'!D:D,MATCH($A1610,'Bank of England inputs'!$A:$A,0),0),F1609))</f>
        <v>2.9498235985887966</v>
      </c>
      <c r="H1610" s="5">
        <f t="shared" si="76"/>
        <v>38121</v>
      </c>
      <c r="I1610" s="6">
        <f t="shared" si="77"/>
        <v>6.1853308937868405</v>
      </c>
      <c r="J1610" s="6">
        <f t="shared" si="75"/>
        <v>3.1428002322894555</v>
      </c>
    </row>
    <row r="1611" spans="1:10" x14ac:dyDescent="0.2">
      <c r="A1611" s="5">
        <f>IF(AND(dateA=1,A1610&lt;DataEnd),'iBoxx inputs'!A1615,IF(AND(dateA=2,A1610&lt;DataEnd),'Bank of England inputs'!A1615,IF(dateA=3,A1610+1,IF(dateA=4,WORKDAY(A1610,1,),WORKDAY(A1610,1,holidayQ)))))</f>
        <v>38124</v>
      </c>
      <c r="B1611" s="35">
        <f>MATCH(A1611,'iBoxx inputs'!A:A,0)</f>
        <v>1678</v>
      </c>
      <c r="C1611" s="35">
        <f>MATCH(A1611,'Bank of England inputs'!A:A,0)</f>
        <v>1615</v>
      </c>
      <c r="D1611" s="6">
        <f>IF($A1611&gt;DataEnd,NA(),IFERROR(INDEX('iBoxx inputs'!B:B,MATCH($A1611,'iBoxx inputs'!$A:$A,0)),D1610))</f>
        <v>5.9416592293374402</v>
      </c>
      <c r="E1611" s="6">
        <f>IF($A1611&gt;DataEnd,NA(),IFERROR(INDEX('iBoxx inputs'!C:C,MATCH($A1611,'iBoxx inputs'!$A:$A,0)),E1610))</f>
        <v>6.38969216446021</v>
      </c>
      <c r="F1611" s="6">
        <f>IF($A1611&gt;DataEnd,NA(),IFERROR(INDEX('Bank of England inputs'!D:D,MATCH($A1611,'Bank of England inputs'!$A:$A,0),0),F1610))</f>
        <v>2.941176470588247</v>
      </c>
      <c r="H1611" s="5">
        <f t="shared" si="76"/>
        <v>38124</v>
      </c>
      <c r="I1611" s="6">
        <f t="shared" si="77"/>
        <v>6.1656756968988251</v>
      </c>
      <c r="J1611" s="6">
        <f t="shared" si="75"/>
        <v>3.1323706769874171</v>
      </c>
    </row>
    <row r="1612" spans="1:10" x14ac:dyDescent="0.2">
      <c r="A1612" s="5">
        <f>IF(AND(dateA=1,A1611&lt;DataEnd),'iBoxx inputs'!A1616,IF(AND(dateA=2,A1611&lt;DataEnd),'Bank of England inputs'!A1616,IF(dateA=3,A1611+1,IF(dateA=4,WORKDAY(A1611,1,),WORKDAY(A1611,1,holidayQ)))))</f>
        <v>38125</v>
      </c>
      <c r="B1612" s="35">
        <f>MATCH(A1612,'iBoxx inputs'!A:A,0)</f>
        <v>1679</v>
      </c>
      <c r="C1612" s="35">
        <f>MATCH(A1612,'Bank of England inputs'!A:A,0)</f>
        <v>1616</v>
      </c>
      <c r="D1612" s="6">
        <f>IF($A1612&gt;DataEnd,NA(),IFERROR(INDEX('iBoxx inputs'!B:B,MATCH($A1612,'iBoxx inputs'!$A:$A,0)),D1611))</f>
        <v>5.99293896934274</v>
      </c>
      <c r="E1612" s="6">
        <f>IF($A1612&gt;DataEnd,NA(),IFERROR(INDEX('iBoxx inputs'!C:C,MATCH($A1612,'iBoxx inputs'!$A:$A,0)),E1611))</f>
        <v>6.4358475823593304</v>
      </c>
      <c r="F1612" s="6">
        <f>IF($A1612&gt;DataEnd,NA(),IFERROR(INDEX('Bank of England inputs'!D:D,MATCH($A1612,'Bank of England inputs'!$A:$A,0),0),F1611))</f>
        <v>2.9697147897677079</v>
      </c>
      <c r="H1612" s="5">
        <f t="shared" si="76"/>
        <v>38125</v>
      </c>
      <c r="I1612" s="6">
        <f t="shared" si="77"/>
        <v>6.2143932758510356</v>
      </c>
      <c r="J1612" s="6">
        <f t="shared" si="75"/>
        <v>3.151099809014668</v>
      </c>
    </row>
    <row r="1613" spans="1:10" x14ac:dyDescent="0.2">
      <c r="A1613" s="5">
        <f>IF(AND(dateA=1,A1612&lt;DataEnd),'iBoxx inputs'!A1617,IF(AND(dateA=2,A1612&lt;DataEnd),'Bank of England inputs'!A1617,IF(dateA=3,A1612+1,IF(dateA=4,WORKDAY(A1612,1,),WORKDAY(A1612,1,holidayQ)))))</f>
        <v>38126</v>
      </c>
      <c r="B1613" s="35">
        <f>MATCH(A1613,'iBoxx inputs'!A:A,0)</f>
        <v>1680</v>
      </c>
      <c r="C1613" s="35">
        <f>MATCH(A1613,'Bank of England inputs'!A:A,0)</f>
        <v>1617</v>
      </c>
      <c r="D1613" s="6">
        <f>IF($A1613&gt;DataEnd,NA(),IFERROR(INDEX('iBoxx inputs'!B:B,MATCH($A1613,'iBoxx inputs'!$A:$A,0)),D1612))</f>
        <v>6.0325509222797997</v>
      </c>
      <c r="E1613" s="6">
        <f>IF($A1613&gt;DataEnd,NA(),IFERROR(INDEX('iBoxx inputs'!C:C,MATCH($A1613,'iBoxx inputs'!$A:$A,0)),E1612))</f>
        <v>6.4830334625210897</v>
      </c>
      <c r="F1613" s="6">
        <f>IF($A1613&gt;DataEnd,NA(),IFERROR(INDEX('Bank of England inputs'!D:D,MATCH($A1613,'Bank of England inputs'!$A:$A,0),0),F1612))</f>
        <v>2.9380080305552836</v>
      </c>
      <c r="H1613" s="5">
        <f t="shared" si="76"/>
        <v>38126</v>
      </c>
      <c r="I1613" s="6">
        <f t="shared" si="77"/>
        <v>6.2577921924004443</v>
      </c>
      <c r="J1613" s="6">
        <f t="shared" si="75"/>
        <v>3.2250324494910831</v>
      </c>
    </row>
    <row r="1614" spans="1:10" x14ac:dyDescent="0.2">
      <c r="A1614" s="5">
        <f>IF(AND(dateA=1,A1613&lt;DataEnd),'iBoxx inputs'!A1618,IF(AND(dateA=2,A1613&lt;DataEnd),'Bank of England inputs'!A1618,IF(dateA=3,A1613+1,IF(dateA=4,WORKDAY(A1613,1,),WORKDAY(A1613,1,holidayQ)))))</f>
        <v>38127</v>
      </c>
      <c r="B1614" s="35">
        <f>MATCH(A1614,'iBoxx inputs'!A:A,0)</f>
        <v>1681</v>
      </c>
      <c r="C1614" s="35">
        <f>MATCH(A1614,'Bank of England inputs'!A:A,0)</f>
        <v>1618</v>
      </c>
      <c r="D1614" s="6">
        <f>IF($A1614&gt;DataEnd,NA(),IFERROR(INDEX('iBoxx inputs'!B:B,MATCH($A1614,'iBoxx inputs'!$A:$A,0)),D1613))</f>
        <v>6.0167917603656997</v>
      </c>
      <c r="E1614" s="6">
        <f>IF($A1614&gt;DataEnd,NA(),IFERROR(INDEX('iBoxx inputs'!C:C,MATCH($A1614,'iBoxx inputs'!$A:$A,0)),E1613))</f>
        <v>6.4798079502885697</v>
      </c>
      <c r="F1614" s="6">
        <f>IF($A1614&gt;DataEnd,NA(),IFERROR(INDEX('Bank of England inputs'!D:D,MATCH($A1614,'Bank of England inputs'!$A:$A,0),0),F1613))</f>
        <v>2.9380080305552836</v>
      </c>
      <c r="H1614" s="5">
        <f t="shared" si="76"/>
        <v>38127</v>
      </c>
      <c r="I1614" s="6">
        <f t="shared" si="77"/>
        <v>6.2482998553271347</v>
      </c>
      <c r="J1614" s="6">
        <f t="shared" si="75"/>
        <v>3.2158110382214167</v>
      </c>
    </row>
    <row r="1615" spans="1:10" x14ac:dyDescent="0.2">
      <c r="A1615" s="5">
        <f>IF(AND(dateA=1,A1614&lt;DataEnd),'iBoxx inputs'!A1619,IF(AND(dateA=2,A1614&lt;DataEnd),'Bank of England inputs'!A1619,IF(dateA=3,A1614+1,IF(dateA=4,WORKDAY(A1614,1,),WORKDAY(A1614,1,holidayQ)))))</f>
        <v>38128</v>
      </c>
      <c r="B1615" s="35">
        <f>MATCH(A1615,'iBoxx inputs'!A:A,0)</f>
        <v>1682</v>
      </c>
      <c r="C1615" s="35">
        <f>MATCH(A1615,'Bank of England inputs'!A:A,0)</f>
        <v>1619</v>
      </c>
      <c r="D1615" s="6">
        <f>IF($A1615&gt;DataEnd,NA(),IFERROR(INDEX('iBoxx inputs'!B:B,MATCH($A1615,'iBoxx inputs'!$A:$A,0)),D1614))</f>
        <v>6.0087297520724503</v>
      </c>
      <c r="E1615" s="6">
        <f>IF($A1615&gt;DataEnd,NA(),IFERROR(INDEX('iBoxx inputs'!C:C,MATCH($A1615,'iBoxx inputs'!$A:$A,0)),E1614))</f>
        <v>6.4748171885592702</v>
      </c>
      <c r="F1615" s="6">
        <f>IF($A1615&gt;DataEnd,NA(),IFERROR(INDEX('Bank of England inputs'!D:D,MATCH($A1615,'Bank of England inputs'!$A:$A,0),0),F1614))</f>
        <v>2.938295788442713</v>
      </c>
      <c r="H1615" s="5">
        <f t="shared" si="76"/>
        <v>38128</v>
      </c>
      <c r="I1615" s="6">
        <f t="shared" si="77"/>
        <v>6.2417734703158603</v>
      </c>
      <c r="J1615" s="6">
        <f t="shared" si="75"/>
        <v>3.209182410268796</v>
      </c>
    </row>
    <row r="1616" spans="1:10" x14ac:dyDescent="0.2">
      <c r="A1616" s="5">
        <f>IF(AND(dateA=1,A1615&lt;DataEnd),'iBoxx inputs'!A1620,IF(AND(dateA=2,A1615&lt;DataEnd),'Bank of England inputs'!A1620,IF(dateA=3,A1615+1,IF(dateA=4,WORKDAY(A1615,1,),WORKDAY(A1615,1,holidayQ)))))</f>
        <v>38131</v>
      </c>
      <c r="B1616" s="35">
        <f>MATCH(A1616,'iBoxx inputs'!A:A,0)</f>
        <v>1683</v>
      </c>
      <c r="C1616" s="35">
        <f>MATCH(A1616,'Bank of England inputs'!A:A,0)</f>
        <v>1620</v>
      </c>
      <c r="D1616" s="6">
        <f>IF($A1616&gt;DataEnd,NA(),IFERROR(INDEX('iBoxx inputs'!B:B,MATCH($A1616,'iBoxx inputs'!$A:$A,0)),D1615))</f>
        <v>6.0258261683600196</v>
      </c>
      <c r="E1616" s="6">
        <f>IF($A1616&gt;DataEnd,NA(),IFERROR(INDEX('iBoxx inputs'!C:C,MATCH($A1616,'iBoxx inputs'!$A:$A,0)),E1615))</f>
        <v>6.50060085725036</v>
      </c>
      <c r="F1616" s="6">
        <f>IF($A1616&gt;DataEnd,NA(),IFERROR(INDEX('Bank of England inputs'!D:D,MATCH($A1616,'Bank of England inputs'!$A:$A,0),0),F1615))</f>
        <v>2.9475127301214155</v>
      </c>
      <c r="H1616" s="5">
        <f t="shared" si="76"/>
        <v>38131</v>
      </c>
      <c r="I1616" s="6">
        <f t="shared" si="77"/>
        <v>6.2632135128051898</v>
      </c>
      <c r="J1616" s="6">
        <f t="shared" si="75"/>
        <v>3.2207682291226725</v>
      </c>
    </row>
    <row r="1617" spans="1:10" x14ac:dyDescent="0.2">
      <c r="A1617" s="5">
        <f>IF(AND(dateA=1,A1616&lt;DataEnd),'iBoxx inputs'!A1621,IF(AND(dateA=2,A1616&lt;DataEnd),'Bank of England inputs'!A1621,IF(dateA=3,A1616+1,IF(dateA=4,WORKDAY(A1616,1,),WORKDAY(A1616,1,holidayQ)))))</f>
        <v>38132</v>
      </c>
      <c r="B1617" s="35">
        <f>MATCH(A1617,'iBoxx inputs'!A:A,0)</f>
        <v>1684</v>
      </c>
      <c r="C1617" s="35">
        <f>MATCH(A1617,'Bank of England inputs'!A:A,0)</f>
        <v>1621</v>
      </c>
      <c r="D1617" s="6">
        <f>IF($A1617&gt;DataEnd,NA(),IFERROR(INDEX('iBoxx inputs'!B:B,MATCH($A1617,'iBoxx inputs'!$A:$A,0)),D1616))</f>
        <v>6.00977841954849</v>
      </c>
      <c r="E1617" s="6">
        <f>IF($A1617&gt;DataEnd,NA(),IFERROR(INDEX('iBoxx inputs'!C:C,MATCH($A1617,'iBoxx inputs'!$A:$A,0)),E1616))</f>
        <v>6.4876175562215899</v>
      </c>
      <c r="F1617" s="6">
        <f>IF($A1617&gt;DataEnd,NA(),IFERROR(INDEX('Bank of England inputs'!D:D,MATCH($A1617,'Bank of England inputs'!$A:$A,0),0),F1616))</f>
        <v>2.948090107737511</v>
      </c>
      <c r="H1617" s="5">
        <f t="shared" si="76"/>
        <v>38132</v>
      </c>
      <c r="I1617" s="6">
        <f t="shared" si="77"/>
        <v>6.2486979878850395</v>
      </c>
      <c r="J1617" s="6">
        <f t="shared" si="75"/>
        <v>3.2060894735330692</v>
      </c>
    </row>
    <row r="1618" spans="1:10" x14ac:dyDescent="0.2">
      <c r="A1618" s="5">
        <f>IF(AND(dateA=1,A1617&lt;DataEnd),'iBoxx inputs'!A1622,IF(AND(dateA=2,A1617&lt;DataEnd),'Bank of England inputs'!A1622,IF(dateA=3,A1617+1,IF(dateA=4,WORKDAY(A1617,1,),WORKDAY(A1617,1,holidayQ)))))</f>
        <v>38133</v>
      </c>
      <c r="B1618" s="35">
        <f>MATCH(A1618,'iBoxx inputs'!A:A,0)</f>
        <v>1685</v>
      </c>
      <c r="C1618" s="35">
        <f>MATCH(A1618,'Bank of England inputs'!A:A,0)</f>
        <v>1622</v>
      </c>
      <c r="D1618" s="6">
        <f>IF($A1618&gt;DataEnd,NA(),IFERROR(INDEX('iBoxx inputs'!B:B,MATCH($A1618,'iBoxx inputs'!$A:$A,0)),D1617))</f>
        <v>5.9721651047031896</v>
      </c>
      <c r="E1618" s="6">
        <f>IF($A1618&gt;DataEnd,NA(),IFERROR(INDEX('iBoxx inputs'!C:C,MATCH($A1618,'iBoxx inputs'!$A:$A,0)),E1617))</f>
        <v>6.4493948824871801</v>
      </c>
      <c r="F1618" s="6">
        <f>IF($A1618&gt;DataEnd,NA(),IFERROR(INDEX('Bank of England inputs'!D:D,MATCH($A1618,'Bank of England inputs'!$A:$A,0),0),F1617))</f>
        <v>2.9391594004114951</v>
      </c>
      <c r="H1618" s="5">
        <f t="shared" si="76"/>
        <v>38133</v>
      </c>
      <c r="I1618" s="6">
        <f t="shared" si="77"/>
        <v>6.2107799935951853</v>
      </c>
      <c r="J1618" s="6">
        <f t="shared" si="75"/>
        <v>3.1782079941587327</v>
      </c>
    </row>
    <row r="1619" spans="1:10" x14ac:dyDescent="0.2">
      <c r="A1619" s="5">
        <f>IF(AND(dateA=1,A1618&lt;DataEnd),'iBoxx inputs'!A1623,IF(AND(dateA=2,A1618&lt;DataEnd),'Bank of England inputs'!A1623,IF(dateA=3,A1618+1,IF(dateA=4,WORKDAY(A1618,1,),WORKDAY(A1618,1,holidayQ)))))</f>
        <v>38134</v>
      </c>
      <c r="B1619" s="35">
        <f>MATCH(A1619,'iBoxx inputs'!A:A,0)</f>
        <v>1686</v>
      </c>
      <c r="C1619" s="35">
        <f>MATCH(A1619,'Bank of England inputs'!A:A,0)</f>
        <v>1623</v>
      </c>
      <c r="D1619" s="6">
        <f>IF($A1619&gt;DataEnd,NA(),IFERROR(INDEX('iBoxx inputs'!B:B,MATCH($A1619,'iBoxx inputs'!$A:$A,0)),D1618))</f>
        <v>5.94186512312048</v>
      </c>
      <c r="E1619" s="6">
        <f>IF($A1619&gt;DataEnd,NA(),IFERROR(INDEX('iBoxx inputs'!C:C,MATCH($A1619,'iBoxx inputs'!$A:$A,0)),E1618))</f>
        <v>6.4236710369743601</v>
      </c>
      <c r="F1619" s="6">
        <f>IF($A1619&gt;DataEnd,NA(),IFERROR(INDEX('Bank of England inputs'!D:D,MATCH($A1619,'Bank of England inputs'!$A:$A,0),0),F1618))</f>
        <v>2.9296492259455187</v>
      </c>
      <c r="H1619" s="5">
        <f t="shared" si="76"/>
        <v>38134</v>
      </c>
      <c r="I1619" s="6">
        <f t="shared" si="77"/>
        <v>6.1827680800474205</v>
      </c>
      <c r="J1619" s="6">
        <f t="shared" si="75"/>
        <v>3.1605265135615568</v>
      </c>
    </row>
    <row r="1620" spans="1:10" x14ac:dyDescent="0.2">
      <c r="A1620" s="5">
        <f>IF(AND(dateA=1,A1619&lt;DataEnd),'iBoxx inputs'!A1624,IF(AND(dateA=2,A1619&lt;DataEnd),'Bank of England inputs'!A1624,IF(dateA=3,A1619+1,IF(dateA=4,WORKDAY(A1619,1,),WORKDAY(A1619,1,holidayQ)))))</f>
        <v>38135</v>
      </c>
      <c r="B1620" s="35">
        <f>MATCH(A1620,'iBoxx inputs'!A:A,0)</f>
        <v>1687</v>
      </c>
      <c r="C1620" s="35">
        <f>MATCH(A1620,'Bank of England inputs'!A:A,0)</f>
        <v>1624</v>
      </c>
      <c r="D1620" s="6">
        <f>IF($A1620&gt;DataEnd,NA(),IFERROR(INDEX('iBoxx inputs'!B:B,MATCH($A1620,'iBoxx inputs'!$A:$A,0)),D1619))</f>
        <v>5.9851727027502299</v>
      </c>
      <c r="E1620" s="6">
        <f>IF($A1620&gt;DataEnd,NA(),IFERROR(INDEX('iBoxx inputs'!C:C,MATCH($A1620,'iBoxx inputs'!$A:$A,0)),E1619))</f>
        <v>6.4808065862300097</v>
      </c>
      <c r="F1620" s="6">
        <f>IF($A1620&gt;DataEnd,NA(),IFERROR(INDEX('Bank of England inputs'!D:D,MATCH($A1620,'Bank of England inputs'!$A:$A,0),0),F1619))</f>
        <v>2.9581741600548606</v>
      </c>
      <c r="H1620" s="5">
        <f t="shared" si="76"/>
        <v>38135</v>
      </c>
      <c r="I1620" s="6">
        <f t="shared" si="77"/>
        <v>6.2329896444901198</v>
      </c>
      <c r="J1620" s="6">
        <f t="shared" si="75"/>
        <v>3.1807241252592267</v>
      </c>
    </row>
    <row r="1621" spans="1:10" x14ac:dyDescent="0.2">
      <c r="A1621" s="5">
        <f>IF(AND(dateA=1,A1620&lt;DataEnd),'iBoxx inputs'!A1625,IF(AND(dateA=2,A1620&lt;DataEnd),'Bank of England inputs'!A1625,IF(dateA=3,A1620+1,IF(dateA=4,WORKDAY(A1620,1,),WORKDAY(A1620,1,holidayQ)))))</f>
        <v>38139</v>
      </c>
      <c r="B1621" s="35">
        <f>MATCH(A1621,'iBoxx inputs'!A:A,0)</f>
        <v>1689</v>
      </c>
      <c r="C1621" s="35">
        <f>MATCH(A1621,'Bank of England inputs'!A:A,0)</f>
        <v>1625</v>
      </c>
      <c r="D1621" s="6">
        <f>IF($A1621&gt;DataEnd,NA(),IFERROR(INDEX('iBoxx inputs'!B:B,MATCH($A1621,'iBoxx inputs'!$A:$A,0)),D1620))</f>
        <v>6.0394757700184796</v>
      </c>
      <c r="E1621" s="6">
        <f>IF($A1621&gt;DataEnd,NA(),IFERROR(INDEX('iBoxx inputs'!C:C,MATCH($A1621,'iBoxx inputs'!$A:$A,0)),E1620))</f>
        <v>6.5234006639202002</v>
      </c>
      <c r="F1621" s="6">
        <f>IF($A1621&gt;DataEnd,NA(),IFERROR(INDEX('Bank of England inputs'!D:D,MATCH($A1621,'Bank of England inputs'!$A:$A,0),0),F1620))</f>
        <v>2.9970617042115677</v>
      </c>
      <c r="H1621" s="5">
        <f t="shared" si="76"/>
        <v>38139</v>
      </c>
      <c r="I1621" s="6">
        <f t="shared" si="77"/>
        <v>6.2814382169693399</v>
      </c>
      <c r="J1621" s="6">
        <f t="shared" si="75"/>
        <v>3.1888060284572806</v>
      </c>
    </row>
    <row r="1622" spans="1:10" x14ac:dyDescent="0.2">
      <c r="A1622" s="5">
        <f>IF(AND(dateA=1,A1621&lt;DataEnd),'iBoxx inputs'!A1626,IF(AND(dateA=2,A1621&lt;DataEnd),'Bank of England inputs'!A1626,IF(dateA=3,A1621+1,IF(dateA=4,WORKDAY(A1621,1,),WORKDAY(A1621,1,holidayQ)))))</f>
        <v>38140</v>
      </c>
      <c r="B1622" s="35">
        <f>MATCH(A1622,'iBoxx inputs'!A:A,0)</f>
        <v>1690</v>
      </c>
      <c r="C1622" s="35">
        <f>MATCH(A1622,'Bank of England inputs'!A:A,0)</f>
        <v>1626</v>
      </c>
      <c r="D1622" s="6">
        <f>IF($A1622&gt;DataEnd,NA(),IFERROR(INDEX('iBoxx inputs'!B:B,MATCH($A1622,'iBoxx inputs'!$A:$A,0)),D1621))</f>
        <v>6.0590281460216202</v>
      </c>
      <c r="E1622" s="6">
        <f>IF($A1622&gt;DataEnd,NA(),IFERROR(INDEX('iBoxx inputs'!C:C,MATCH($A1622,'iBoxx inputs'!$A:$A,0)),E1621))</f>
        <v>6.5503195925408004</v>
      </c>
      <c r="F1622" s="6">
        <f>IF($A1622&gt;DataEnd,NA(),IFERROR(INDEX('Bank of England inputs'!D:D,MATCH($A1622,'Bank of England inputs'!$A:$A,0),0),F1621))</f>
        <v>3.0071505534332577</v>
      </c>
      <c r="H1622" s="5">
        <f t="shared" si="76"/>
        <v>38140</v>
      </c>
      <c r="I1622" s="6">
        <f t="shared" si="77"/>
        <v>6.3046738692812099</v>
      </c>
      <c r="J1622" s="6">
        <f t="shared" si="75"/>
        <v>3.2012567070646369</v>
      </c>
    </row>
    <row r="1623" spans="1:10" x14ac:dyDescent="0.2">
      <c r="A1623" s="5">
        <f>IF(AND(dateA=1,A1622&lt;DataEnd),'iBoxx inputs'!A1627,IF(AND(dateA=2,A1622&lt;DataEnd),'Bank of England inputs'!A1627,IF(dateA=3,A1622+1,IF(dateA=4,WORKDAY(A1622,1,),WORKDAY(A1622,1,holidayQ)))))</f>
        <v>38141</v>
      </c>
      <c r="B1623" s="35">
        <f>MATCH(A1623,'iBoxx inputs'!A:A,0)</f>
        <v>1691</v>
      </c>
      <c r="C1623" s="35">
        <f>MATCH(A1623,'Bank of England inputs'!A:A,0)</f>
        <v>1627</v>
      </c>
      <c r="D1623" s="6">
        <f>IF($A1623&gt;DataEnd,NA(),IFERROR(INDEX('iBoxx inputs'!B:B,MATCH($A1623,'iBoxx inputs'!$A:$A,0)),D1622))</f>
        <v>6.0575892663996704</v>
      </c>
      <c r="E1623" s="6">
        <f>IF($A1623&gt;DataEnd,NA(),IFERROR(INDEX('iBoxx inputs'!C:C,MATCH($A1623,'iBoxx inputs'!$A:$A,0)),E1622))</f>
        <v>6.5504384406399101</v>
      </c>
      <c r="F1623" s="6">
        <f>IF($A1623&gt;DataEnd,NA(),IFERROR(INDEX('Bank of England inputs'!D:D,MATCH($A1623,'Bank of England inputs'!$A:$A,0),0),F1622))</f>
        <v>3.0273341824238464</v>
      </c>
      <c r="H1623" s="5">
        <f t="shared" si="76"/>
        <v>38141</v>
      </c>
      <c r="I1623" s="6">
        <f t="shared" si="77"/>
        <v>6.3040138535197903</v>
      </c>
      <c r="J1623" s="6">
        <f t="shared" si="75"/>
        <v>3.1803983836892646</v>
      </c>
    </row>
    <row r="1624" spans="1:10" x14ac:dyDescent="0.2">
      <c r="A1624" s="5">
        <f>IF(AND(dateA=1,A1623&lt;DataEnd),'iBoxx inputs'!A1628,IF(AND(dateA=2,A1623&lt;DataEnd),'Bank of England inputs'!A1628,IF(dateA=3,A1623+1,IF(dateA=4,WORKDAY(A1623,1,),WORKDAY(A1623,1,holidayQ)))))</f>
        <v>38142</v>
      </c>
      <c r="B1624" s="35">
        <f>MATCH(A1624,'iBoxx inputs'!A:A,0)</f>
        <v>1692</v>
      </c>
      <c r="C1624" s="35">
        <f>MATCH(A1624,'Bank of England inputs'!A:A,0)</f>
        <v>1628</v>
      </c>
      <c r="D1624" s="6">
        <f>IF($A1624&gt;DataEnd,NA(),IFERROR(INDEX('iBoxx inputs'!B:B,MATCH($A1624,'iBoxx inputs'!$A:$A,0)),D1623))</f>
        <v>6.0599710255747903</v>
      </c>
      <c r="E1624" s="6">
        <f>IF($A1624&gt;DataEnd,NA(),IFERROR(INDEX('iBoxx inputs'!C:C,MATCH($A1624,'iBoxx inputs'!$A:$A,0)),E1623))</f>
        <v>6.5584351759652497</v>
      </c>
      <c r="F1624" s="6">
        <f>IF($A1624&gt;DataEnd,NA(),IFERROR(INDEX('Bank of England inputs'!D:D,MATCH($A1624,'Bank of England inputs'!$A:$A,0),0),F1623))</f>
        <v>3.0371313804252065</v>
      </c>
      <c r="H1624" s="5">
        <f t="shared" si="76"/>
        <v>38142</v>
      </c>
      <c r="I1624" s="6">
        <f t="shared" si="77"/>
        <v>6.30920310077002</v>
      </c>
      <c r="J1624" s="6">
        <f t="shared" si="75"/>
        <v>3.1756238518169999</v>
      </c>
    </row>
    <row r="1625" spans="1:10" x14ac:dyDescent="0.2">
      <c r="A1625" s="5">
        <f>IF(AND(dateA=1,A1624&lt;DataEnd),'iBoxx inputs'!A1629,IF(AND(dateA=2,A1624&lt;DataEnd),'Bank of England inputs'!A1629,IF(dateA=3,A1624+1,IF(dateA=4,WORKDAY(A1624,1,),WORKDAY(A1624,1,holidayQ)))))</f>
        <v>38145</v>
      </c>
      <c r="B1625" s="35">
        <f>MATCH(A1625,'iBoxx inputs'!A:A,0)</f>
        <v>1693</v>
      </c>
      <c r="C1625" s="35">
        <f>MATCH(A1625,'Bank of England inputs'!A:A,0)</f>
        <v>1629</v>
      </c>
      <c r="D1625" s="6">
        <f>IF($A1625&gt;DataEnd,NA(),IFERROR(INDEX('iBoxx inputs'!B:B,MATCH($A1625,'iBoxx inputs'!$A:$A,0)),D1624))</f>
        <v>6.0398771137252698</v>
      </c>
      <c r="E1625" s="6">
        <f>IF($A1625&gt;DataEnd,NA(),IFERROR(INDEX('iBoxx inputs'!C:C,MATCH($A1625,'iBoxx inputs'!$A:$A,0)),E1624))</f>
        <v>6.5354479667666903</v>
      </c>
      <c r="F1625" s="6">
        <f>IF($A1625&gt;DataEnd,NA(),IFERROR(INDEX('Bank of England inputs'!D:D,MATCH($A1625,'Bank of England inputs'!$A:$A,0),0),F1624))</f>
        <v>3.0175369844224642</v>
      </c>
      <c r="H1625" s="5">
        <f t="shared" si="76"/>
        <v>38145</v>
      </c>
      <c r="I1625" s="6">
        <f t="shared" si="77"/>
        <v>6.2876625402459805</v>
      </c>
      <c r="J1625" s="6">
        <f t="shared" si="75"/>
        <v>3.1743387112021404</v>
      </c>
    </row>
    <row r="1626" spans="1:10" x14ac:dyDescent="0.2">
      <c r="A1626" s="5">
        <f>IF(AND(dateA=1,A1625&lt;DataEnd),'iBoxx inputs'!A1630,IF(AND(dateA=2,A1625&lt;DataEnd),'Bank of England inputs'!A1630,IF(dateA=3,A1625+1,IF(dateA=4,WORKDAY(A1625,1,),WORKDAY(A1625,1,holidayQ)))))</f>
        <v>38146</v>
      </c>
      <c r="B1626" s="35">
        <f>MATCH(A1626,'iBoxx inputs'!A:A,0)</f>
        <v>1694</v>
      </c>
      <c r="C1626" s="35">
        <f>MATCH(A1626,'Bank of England inputs'!A:A,0)</f>
        <v>1630</v>
      </c>
      <c r="D1626" s="6">
        <f>IF($A1626&gt;DataEnd,NA(),IFERROR(INDEX('iBoxx inputs'!B:B,MATCH($A1626,'iBoxx inputs'!$A:$A,0)),D1625))</f>
        <v>6.01618576951119</v>
      </c>
      <c r="E1626" s="6">
        <f>IF($A1626&gt;DataEnd,NA(),IFERROR(INDEX('iBoxx inputs'!C:C,MATCH($A1626,'iBoxx inputs'!$A:$A,0)),E1625))</f>
        <v>6.5089700781070503</v>
      </c>
      <c r="F1626" s="6">
        <f>IF($A1626&gt;DataEnd,NA(),IFERROR(INDEX('Bank of England inputs'!D:D,MATCH($A1626,'Bank of England inputs'!$A:$A,0),0),F1625))</f>
        <v>3.008034489515965</v>
      </c>
      <c r="H1626" s="5">
        <f t="shared" si="76"/>
        <v>38146</v>
      </c>
      <c r="I1626" s="6">
        <f t="shared" si="77"/>
        <v>6.2625779238091202</v>
      </c>
      <c r="J1626" s="6">
        <f t="shared" si="75"/>
        <v>3.1595044507177539</v>
      </c>
    </row>
    <row r="1627" spans="1:10" x14ac:dyDescent="0.2">
      <c r="A1627" s="5">
        <f>IF(AND(dateA=1,A1626&lt;DataEnd),'iBoxx inputs'!A1631,IF(AND(dateA=2,A1626&lt;DataEnd),'Bank of England inputs'!A1631,IF(dateA=3,A1626+1,IF(dateA=4,WORKDAY(A1626,1,),WORKDAY(A1626,1,holidayQ)))))</f>
        <v>38147</v>
      </c>
      <c r="B1627" s="35">
        <f>MATCH(A1627,'iBoxx inputs'!A:A,0)</f>
        <v>1695</v>
      </c>
      <c r="C1627" s="35">
        <f>MATCH(A1627,'Bank of England inputs'!A:A,0)</f>
        <v>1631</v>
      </c>
      <c r="D1627" s="6">
        <f>IF($A1627&gt;DataEnd,NA(),IFERROR(INDEX('iBoxx inputs'!B:B,MATCH($A1627,'iBoxx inputs'!$A:$A,0)),D1626))</f>
        <v>6.0643887614163896</v>
      </c>
      <c r="E1627" s="6">
        <f>IF($A1627&gt;DataEnd,NA(),IFERROR(INDEX('iBoxx inputs'!C:C,MATCH($A1627,'iBoxx inputs'!$A:$A,0)),E1626))</f>
        <v>6.5548030696966997</v>
      </c>
      <c r="F1627" s="6">
        <f>IF($A1627&gt;DataEnd,NA(),IFERROR(INDEX('Bank of England inputs'!D:D,MATCH($A1627,'Bank of England inputs'!$A:$A,0),0),F1626))</f>
        <v>3.0163549113701116</v>
      </c>
      <c r="H1627" s="5">
        <f t="shared" si="76"/>
        <v>38147</v>
      </c>
      <c r="I1627" s="6">
        <f t="shared" si="77"/>
        <v>6.3095959155565442</v>
      </c>
      <c r="J1627" s="6">
        <f t="shared" si="75"/>
        <v>3.1968137554660769</v>
      </c>
    </row>
    <row r="1628" spans="1:10" x14ac:dyDescent="0.2">
      <c r="A1628" s="5">
        <f>IF(AND(dateA=1,A1627&lt;DataEnd),'iBoxx inputs'!A1632,IF(AND(dateA=2,A1627&lt;DataEnd),'Bank of England inputs'!A1632,IF(dateA=3,A1627+1,IF(dateA=4,WORKDAY(A1627,1,),WORKDAY(A1627,1,holidayQ)))))</f>
        <v>38148</v>
      </c>
      <c r="B1628" s="35">
        <f>MATCH(A1628,'iBoxx inputs'!A:A,0)</f>
        <v>1696</v>
      </c>
      <c r="C1628" s="35">
        <f>MATCH(A1628,'Bank of England inputs'!A:A,0)</f>
        <v>1632</v>
      </c>
      <c r="D1628" s="6">
        <f>IF($A1628&gt;DataEnd,NA(),IFERROR(INDEX('iBoxx inputs'!B:B,MATCH($A1628,'iBoxx inputs'!$A:$A,0)),D1627))</f>
        <v>6.0259904509608599</v>
      </c>
      <c r="E1628" s="6">
        <f>IF($A1628&gt;DataEnd,NA(),IFERROR(INDEX('iBoxx inputs'!C:C,MATCH($A1628,'iBoxx inputs'!$A:$A,0)),E1627))</f>
        <v>6.51655327670787</v>
      </c>
      <c r="F1628" s="6">
        <f>IF($A1628&gt;DataEnd,NA(),IFERROR(INDEX('Bank of England inputs'!D:D,MATCH($A1628,'Bank of England inputs'!$A:$A,0),0),F1627))</f>
        <v>2.976889933411675</v>
      </c>
      <c r="H1628" s="5">
        <f t="shared" si="76"/>
        <v>38148</v>
      </c>
      <c r="I1628" s="6">
        <f t="shared" si="77"/>
        <v>6.2712718638343645</v>
      </c>
      <c r="J1628" s="6">
        <f t="shared" si="75"/>
        <v>3.199146849893153</v>
      </c>
    </row>
    <row r="1629" spans="1:10" x14ac:dyDescent="0.2">
      <c r="A1629" s="5">
        <f>IF(AND(dateA=1,A1628&lt;DataEnd),'iBoxx inputs'!A1633,IF(AND(dateA=2,A1628&lt;DataEnd),'Bank of England inputs'!A1633,IF(dateA=3,A1628+1,IF(dateA=4,WORKDAY(A1628,1,),WORKDAY(A1628,1,holidayQ)))))</f>
        <v>38149</v>
      </c>
      <c r="B1629" s="35">
        <f>MATCH(A1629,'iBoxx inputs'!A:A,0)</f>
        <v>1697</v>
      </c>
      <c r="C1629" s="35">
        <f>MATCH(A1629,'Bank of England inputs'!A:A,0)</f>
        <v>1633</v>
      </c>
      <c r="D1629" s="6">
        <f>IF($A1629&gt;DataEnd,NA(),IFERROR(INDEX('iBoxx inputs'!B:B,MATCH($A1629,'iBoxx inputs'!$A:$A,0)),D1628))</f>
        <v>6.0535383978437496</v>
      </c>
      <c r="E1629" s="6">
        <f>IF($A1629&gt;DataEnd,NA(),IFERROR(INDEX('iBoxx inputs'!C:C,MATCH($A1629,'iBoxx inputs'!$A:$A,0)),E1628))</f>
        <v>6.5406058978939701</v>
      </c>
      <c r="F1629" s="6">
        <f>IF($A1629&gt;DataEnd,NA(),IFERROR(INDEX('Bank of England inputs'!D:D,MATCH($A1629,'Bank of England inputs'!$A:$A,0),0),F1628))</f>
        <v>2.9863898952315671</v>
      </c>
      <c r="H1629" s="5">
        <f t="shared" si="76"/>
        <v>38149</v>
      </c>
      <c r="I1629" s="6">
        <f t="shared" si="77"/>
        <v>6.2970721478688603</v>
      </c>
      <c r="J1629" s="6">
        <f t="shared" si="75"/>
        <v>3.2146793921073114</v>
      </c>
    </row>
    <row r="1630" spans="1:10" x14ac:dyDescent="0.2">
      <c r="A1630" s="5">
        <f>IF(AND(dateA=1,A1629&lt;DataEnd),'iBoxx inputs'!A1634,IF(AND(dateA=2,A1629&lt;DataEnd),'Bank of England inputs'!A1634,IF(dateA=3,A1629+1,IF(dateA=4,WORKDAY(A1629,1,),WORKDAY(A1629,1,holidayQ)))))</f>
        <v>38152</v>
      </c>
      <c r="B1630" s="35">
        <f>MATCH(A1630,'iBoxx inputs'!A:A,0)</f>
        <v>1698</v>
      </c>
      <c r="C1630" s="35">
        <f>MATCH(A1630,'Bank of England inputs'!A:A,0)</f>
        <v>1634</v>
      </c>
      <c r="D1630" s="6">
        <f>IF($A1630&gt;DataEnd,NA(),IFERROR(INDEX('iBoxx inputs'!B:B,MATCH($A1630,'iBoxx inputs'!$A:$A,0)),D1629))</f>
        <v>6.0504763679923697</v>
      </c>
      <c r="E1630" s="6">
        <f>IF($A1630&gt;DataEnd,NA(),IFERROR(INDEX('iBoxx inputs'!C:C,MATCH($A1630,'iBoxx inputs'!$A:$A,0)),E1629))</f>
        <v>6.5399021382932201</v>
      </c>
      <c r="F1630" s="6">
        <f>IF($A1630&gt;DataEnd,NA(),IFERROR(INDEX('Bank of England inputs'!D:D,MATCH($A1630,'Bank of England inputs'!$A:$A,0),0),F1629))</f>
        <v>2.9860975132171452</v>
      </c>
      <c r="H1630" s="5">
        <f t="shared" si="76"/>
        <v>38152</v>
      </c>
      <c r="I1630" s="6">
        <f t="shared" si="77"/>
        <v>6.2951892531427944</v>
      </c>
      <c r="J1630" s="6">
        <f t="shared" si="75"/>
        <v>3.2131441231676439</v>
      </c>
    </row>
    <row r="1631" spans="1:10" x14ac:dyDescent="0.2">
      <c r="A1631" s="5">
        <f>IF(AND(dateA=1,A1630&lt;DataEnd),'iBoxx inputs'!A1635,IF(AND(dateA=2,A1630&lt;DataEnd),'Bank of England inputs'!A1635,IF(dateA=3,A1630+1,IF(dateA=4,WORKDAY(A1630,1,),WORKDAY(A1630,1,holidayQ)))))</f>
        <v>38153</v>
      </c>
      <c r="B1631" s="35">
        <f>MATCH(A1631,'iBoxx inputs'!A:A,0)</f>
        <v>1699</v>
      </c>
      <c r="C1631" s="35">
        <f>MATCH(A1631,'Bank of England inputs'!A:A,0)</f>
        <v>1635</v>
      </c>
      <c r="D1631" s="6">
        <f>IF($A1631&gt;DataEnd,NA(),IFERROR(INDEX('iBoxx inputs'!B:B,MATCH($A1631,'iBoxx inputs'!$A:$A,0)),D1630))</f>
        <v>5.9903022749516301</v>
      </c>
      <c r="E1631" s="6">
        <f>IF($A1631&gt;DataEnd,NA(),IFERROR(INDEX('iBoxx inputs'!C:C,MATCH($A1631,'iBoxx inputs'!$A:$A,0)),E1630))</f>
        <v>6.47955102857975</v>
      </c>
      <c r="F1631" s="6">
        <f>IF($A1631&gt;DataEnd,NA(),IFERROR(INDEX('Bank of England inputs'!D:D,MATCH($A1631,'Bank of England inputs'!$A:$A,0),0),F1630))</f>
        <v>2.9786400156770476</v>
      </c>
      <c r="H1631" s="5">
        <f t="shared" si="76"/>
        <v>38153</v>
      </c>
      <c r="I1631" s="6">
        <f t="shared" si="77"/>
        <v>6.2349266517656901</v>
      </c>
      <c r="J1631" s="6">
        <f t="shared" si="75"/>
        <v>3.1620990873378219</v>
      </c>
    </row>
    <row r="1632" spans="1:10" x14ac:dyDescent="0.2">
      <c r="A1632" s="5">
        <f>IF(AND(dateA=1,A1631&lt;DataEnd),'iBoxx inputs'!A1636,IF(AND(dateA=2,A1631&lt;DataEnd),'Bank of England inputs'!A1636,IF(dateA=3,A1631+1,IF(dateA=4,WORKDAY(A1631,1,),WORKDAY(A1631,1,holidayQ)))))</f>
        <v>38154</v>
      </c>
      <c r="B1632" s="35">
        <f>MATCH(A1632,'iBoxx inputs'!A:A,0)</f>
        <v>1700</v>
      </c>
      <c r="C1632" s="35">
        <f>MATCH(A1632,'Bank of England inputs'!A:A,0)</f>
        <v>1636</v>
      </c>
      <c r="D1632" s="6">
        <f>IF($A1632&gt;DataEnd,NA(),IFERROR(INDEX('iBoxx inputs'!B:B,MATCH($A1632,'iBoxx inputs'!$A:$A,0)),D1631))</f>
        <v>6.0265030459227402</v>
      </c>
      <c r="E1632" s="6">
        <f>IF($A1632&gt;DataEnd,NA(),IFERROR(INDEX('iBoxx inputs'!C:C,MATCH($A1632,'iBoxx inputs'!$A:$A,0)),E1631))</f>
        <v>6.5101843444989997</v>
      </c>
      <c r="F1632" s="6">
        <f>IF($A1632&gt;DataEnd,NA(),IFERROR(INDEX('Bank of England inputs'!D:D,MATCH($A1632,'Bank of England inputs'!$A:$A,0),0),F1631))</f>
        <v>2.9771814709627087</v>
      </c>
      <c r="H1632" s="5">
        <f t="shared" si="76"/>
        <v>38154</v>
      </c>
      <c r="I1632" s="6">
        <f t="shared" si="77"/>
        <v>6.26834369521087</v>
      </c>
      <c r="J1632" s="6">
        <f t="shared" si="75"/>
        <v>3.1960111718305262</v>
      </c>
    </row>
    <row r="1633" spans="1:10" x14ac:dyDescent="0.2">
      <c r="A1633" s="5">
        <f>IF(AND(dateA=1,A1632&lt;DataEnd),'iBoxx inputs'!A1637,IF(AND(dateA=2,A1632&lt;DataEnd),'Bank of England inputs'!A1637,IF(dateA=3,A1632+1,IF(dateA=4,WORKDAY(A1632,1,),WORKDAY(A1632,1,holidayQ)))))</f>
        <v>38155</v>
      </c>
      <c r="B1633" s="35">
        <f>MATCH(A1633,'iBoxx inputs'!A:A,0)</f>
        <v>1701</v>
      </c>
      <c r="C1633" s="35">
        <f>MATCH(A1633,'Bank of England inputs'!A:A,0)</f>
        <v>1637</v>
      </c>
      <c r="D1633" s="6">
        <f>IF($A1633&gt;DataEnd,NA(),IFERROR(INDEX('iBoxx inputs'!B:B,MATCH($A1633,'iBoxx inputs'!$A:$A,0)),D1632))</f>
        <v>6.0357788540341799</v>
      </c>
      <c r="E1633" s="6">
        <f>IF($A1633&gt;DataEnd,NA(),IFERROR(INDEX('iBoxx inputs'!C:C,MATCH($A1633,'iBoxx inputs'!$A:$A,0)),E1632))</f>
        <v>6.5236283057008402</v>
      </c>
      <c r="F1633" s="6">
        <f>IF($A1633&gt;DataEnd,NA(),IFERROR(INDEX('Bank of England inputs'!D:D,MATCH($A1633,'Bank of England inputs'!$A:$A,0),0),F1632))</f>
        <v>2.9564366128242758</v>
      </c>
      <c r="H1633" s="5">
        <f t="shared" si="76"/>
        <v>38155</v>
      </c>
      <c r="I1633" s="6">
        <f t="shared" si="77"/>
        <v>6.27970357986751</v>
      </c>
      <c r="J1633" s="6">
        <f t="shared" si="75"/>
        <v>3.2278379831079729</v>
      </c>
    </row>
    <row r="1634" spans="1:10" x14ac:dyDescent="0.2">
      <c r="A1634" s="5">
        <f>IF(AND(dateA=1,A1633&lt;DataEnd),'iBoxx inputs'!A1638,IF(AND(dateA=2,A1633&lt;DataEnd),'Bank of England inputs'!A1638,IF(dateA=3,A1633+1,IF(dateA=4,WORKDAY(A1633,1,),WORKDAY(A1633,1,holidayQ)))))</f>
        <v>38156</v>
      </c>
      <c r="B1634" s="35">
        <f>MATCH(A1634,'iBoxx inputs'!A:A,0)</f>
        <v>1702</v>
      </c>
      <c r="C1634" s="35">
        <f>MATCH(A1634,'Bank of England inputs'!A:A,0)</f>
        <v>1638</v>
      </c>
      <c r="D1634" s="6">
        <f>IF($A1634&gt;DataEnd,NA(),IFERROR(INDEX('iBoxx inputs'!B:B,MATCH($A1634,'iBoxx inputs'!$A:$A,0)),D1633))</f>
        <v>5.98595425972802</v>
      </c>
      <c r="E1634" s="6">
        <f>IF($A1634&gt;DataEnd,NA(),IFERROR(INDEX('iBoxx inputs'!C:C,MATCH($A1634,'iBoxx inputs'!$A:$A,0)),E1633))</f>
        <v>6.4673034362154498</v>
      </c>
      <c r="F1634" s="6">
        <f>IF($A1634&gt;DataEnd,NA(),IFERROR(INDEX('Bank of England inputs'!D:D,MATCH($A1634,'Bank of England inputs'!$A:$A,0),0),F1633))</f>
        <v>2.9578844270323312</v>
      </c>
      <c r="H1634" s="5">
        <f t="shared" si="76"/>
        <v>38156</v>
      </c>
      <c r="I1634" s="6">
        <f t="shared" si="77"/>
        <v>6.2266288479717353</v>
      </c>
      <c r="J1634" s="6">
        <f t="shared" si="75"/>
        <v>3.174836428633121</v>
      </c>
    </row>
    <row r="1635" spans="1:10" x14ac:dyDescent="0.2">
      <c r="A1635" s="5">
        <f>IF(AND(dateA=1,A1634&lt;DataEnd),'iBoxx inputs'!A1639,IF(AND(dateA=2,A1634&lt;DataEnd),'Bank of England inputs'!A1639,IF(dateA=3,A1634+1,IF(dateA=4,WORKDAY(A1634,1,),WORKDAY(A1634,1,holidayQ)))))</f>
        <v>38159</v>
      </c>
      <c r="B1635" s="35">
        <f>MATCH(A1635,'iBoxx inputs'!A:A,0)</f>
        <v>1703</v>
      </c>
      <c r="C1635" s="35">
        <f>MATCH(A1635,'Bank of England inputs'!A:A,0)</f>
        <v>1639</v>
      </c>
      <c r="D1635" s="6">
        <f>IF($A1635&gt;DataEnd,NA(),IFERROR(INDEX('iBoxx inputs'!B:B,MATCH($A1635,'iBoxx inputs'!$A:$A,0)),D1634))</f>
        <v>5.9868461708429201</v>
      </c>
      <c r="E1635" s="6">
        <f>IF($A1635&gt;DataEnd,NA(),IFERROR(INDEX('iBoxx inputs'!C:C,MATCH($A1635,'iBoxx inputs'!$A:$A,0)),E1634))</f>
        <v>6.4650940807085604</v>
      </c>
      <c r="F1635" s="6">
        <f>IF($A1635&gt;DataEnd,NA(),IFERROR(INDEX('Bank of England inputs'!D:D,MATCH($A1635,'Bank of England inputs'!$A:$A,0),0),F1634))</f>
        <v>2.948090107737511</v>
      </c>
      <c r="H1635" s="5">
        <f t="shared" si="76"/>
        <v>38159</v>
      </c>
      <c r="I1635" s="6">
        <f t="shared" si="77"/>
        <v>6.2259701257757403</v>
      </c>
      <c r="J1635" s="6">
        <f t="shared" si="75"/>
        <v>3.1840124616278498</v>
      </c>
    </row>
    <row r="1636" spans="1:10" x14ac:dyDescent="0.2">
      <c r="A1636" s="5">
        <f>IF(AND(dateA=1,A1635&lt;DataEnd),'iBoxx inputs'!A1640,IF(AND(dateA=2,A1635&lt;DataEnd),'Bank of England inputs'!A1640,IF(dateA=3,A1635+1,IF(dateA=4,WORKDAY(A1635,1,),WORKDAY(A1635,1,holidayQ)))))</f>
        <v>38160</v>
      </c>
      <c r="B1636" s="35">
        <f>MATCH(A1636,'iBoxx inputs'!A:A,0)</f>
        <v>1704</v>
      </c>
      <c r="C1636" s="35">
        <f>MATCH(A1636,'Bank of England inputs'!A:A,0)</f>
        <v>1640</v>
      </c>
      <c r="D1636" s="6">
        <f>IF($A1636&gt;DataEnd,NA(),IFERROR(INDEX('iBoxx inputs'!B:B,MATCH($A1636,'iBoxx inputs'!$A:$A,0)),D1635))</f>
        <v>6.0010938711669102</v>
      </c>
      <c r="E1636" s="6">
        <f>IF($A1636&gt;DataEnd,NA(),IFERROR(INDEX('iBoxx inputs'!C:C,MATCH($A1636,'iBoxx inputs'!$A:$A,0)),E1635))</f>
        <v>6.4738914568108301</v>
      </c>
      <c r="F1636" s="6">
        <f>IF($A1636&gt;DataEnd,NA(),IFERROR(INDEX('Bank of England inputs'!D:D,MATCH($A1636,'Bank of England inputs'!$A:$A,0),0),F1635))</f>
        <v>2.9374326838343068</v>
      </c>
      <c r="H1636" s="5">
        <f t="shared" si="76"/>
        <v>38160</v>
      </c>
      <c r="I1636" s="6">
        <f t="shared" si="77"/>
        <v>6.2374926639888706</v>
      </c>
      <c r="J1636" s="6">
        <f t="shared" si="75"/>
        <v>3.2058891446131943</v>
      </c>
    </row>
    <row r="1637" spans="1:10" x14ac:dyDescent="0.2">
      <c r="A1637" s="5">
        <f>IF(AND(dateA=1,A1636&lt;DataEnd),'iBoxx inputs'!A1641,IF(AND(dateA=2,A1636&lt;DataEnd),'Bank of England inputs'!A1641,IF(dateA=3,A1636+1,IF(dateA=4,WORKDAY(A1636,1,),WORKDAY(A1636,1,holidayQ)))))</f>
        <v>38161</v>
      </c>
      <c r="B1637" s="35">
        <f>MATCH(A1637,'iBoxx inputs'!A:A,0)</f>
        <v>1705</v>
      </c>
      <c r="C1637" s="35">
        <f>MATCH(A1637,'Bank of England inputs'!A:A,0)</f>
        <v>1641</v>
      </c>
      <c r="D1637" s="6">
        <f>IF($A1637&gt;DataEnd,NA(),IFERROR(INDEX('iBoxx inputs'!B:B,MATCH($A1637,'iBoxx inputs'!$A:$A,0)),D1636))</f>
        <v>5.9877870791886902</v>
      </c>
      <c r="E1637" s="6">
        <f>IF($A1637&gt;DataEnd,NA(),IFERROR(INDEX('iBoxx inputs'!C:C,MATCH($A1637,'iBoxx inputs'!$A:$A,0)),E1636))</f>
        <v>6.4527566070510201</v>
      </c>
      <c r="F1637" s="6">
        <f>IF($A1637&gt;DataEnd,NA(),IFERROR(INDEX('Bank of England inputs'!D:D,MATCH($A1637,'Bank of England inputs'!$A:$A,0),0),F1636))</f>
        <v>2.9279279279279091</v>
      </c>
      <c r="H1637" s="5">
        <f t="shared" si="76"/>
        <v>38161</v>
      </c>
      <c r="I1637" s="6">
        <f t="shared" si="77"/>
        <v>6.2202718431198551</v>
      </c>
      <c r="J1637" s="6">
        <f t="shared" si="75"/>
        <v>3.1986886178232643</v>
      </c>
    </row>
    <row r="1638" spans="1:10" x14ac:dyDescent="0.2">
      <c r="A1638" s="5">
        <f>IF(AND(dateA=1,A1637&lt;DataEnd),'iBoxx inputs'!A1642,IF(AND(dateA=2,A1637&lt;DataEnd),'Bank of England inputs'!A1642,IF(dateA=3,A1637+1,IF(dateA=4,WORKDAY(A1637,1,),WORKDAY(A1637,1,holidayQ)))))</f>
        <v>38162</v>
      </c>
      <c r="B1638" s="35">
        <f>MATCH(A1638,'iBoxx inputs'!A:A,0)</f>
        <v>1706</v>
      </c>
      <c r="C1638" s="35">
        <f>MATCH(A1638,'Bank of England inputs'!A:A,0)</f>
        <v>1642</v>
      </c>
      <c r="D1638" s="6">
        <f>IF($A1638&gt;DataEnd,NA(),IFERROR(INDEX('iBoxx inputs'!B:B,MATCH($A1638,'iBoxx inputs'!$A:$A,0)),D1637))</f>
        <v>5.9394121776652202</v>
      </c>
      <c r="E1638" s="6">
        <f>IF($A1638&gt;DataEnd,NA(),IFERROR(INDEX('iBoxx inputs'!C:C,MATCH($A1638,'iBoxx inputs'!$A:$A,0)),E1637))</f>
        <v>6.3984955830385699</v>
      </c>
      <c r="F1638" s="6">
        <f>IF($A1638&gt;DataEnd,NA(),IFERROR(INDEX('Bank of England inputs'!D:D,MATCH($A1638,'Bank of England inputs'!$A:$A,0),0),F1637))</f>
        <v>2.9094827586206851</v>
      </c>
      <c r="H1638" s="5">
        <f t="shared" si="76"/>
        <v>38162</v>
      </c>
      <c r="I1638" s="6">
        <f t="shared" si="77"/>
        <v>6.1689538803518946</v>
      </c>
      <c r="J1638" s="6">
        <f t="shared" si="75"/>
        <v>3.1673185350435284</v>
      </c>
    </row>
    <row r="1639" spans="1:10" x14ac:dyDescent="0.2">
      <c r="A1639" s="5">
        <f>IF(AND(dateA=1,A1638&lt;DataEnd),'iBoxx inputs'!A1643,IF(AND(dateA=2,A1638&lt;DataEnd),'Bank of England inputs'!A1643,IF(dateA=3,A1638+1,IF(dateA=4,WORKDAY(A1638,1,),WORKDAY(A1638,1,holidayQ)))))</f>
        <v>38163</v>
      </c>
      <c r="B1639" s="35">
        <f>MATCH(A1639,'iBoxx inputs'!A:A,0)</f>
        <v>1707</v>
      </c>
      <c r="C1639" s="35">
        <f>MATCH(A1639,'Bank of England inputs'!A:A,0)</f>
        <v>1643</v>
      </c>
      <c r="D1639" s="6">
        <f>IF($A1639&gt;DataEnd,NA(),IFERROR(INDEX('iBoxx inputs'!B:B,MATCH($A1639,'iBoxx inputs'!$A:$A,0)),D1638))</f>
        <v>5.9540619289379997</v>
      </c>
      <c r="E1639" s="6">
        <f>IF($A1639&gt;DataEnd,NA(),IFERROR(INDEX('iBoxx inputs'!C:C,MATCH($A1639,'iBoxx inputs'!$A:$A,0)),E1638))</f>
        <v>6.4182467578024802</v>
      </c>
      <c r="F1639" s="6">
        <f>IF($A1639&gt;DataEnd,NA(),IFERROR(INDEX('Bank of England inputs'!D:D,MATCH($A1639,'Bank of England inputs'!$A:$A,0),0),F1638))</f>
        <v>2.9287883240278312</v>
      </c>
      <c r="H1639" s="5">
        <f t="shared" si="76"/>
        <v>38163</v>
      </c>
      <c r="I1639" s="6">
        <f t="shared" si="77"/>
        <v>6.1861543433702399</v>
      </c>
      <c r="J1639" s="6">
        <f t="shared" si="75"/>
        <v>3.1646792626062625</v>
      </c>
    </row>
    <row r="1640" spans="1:10" x14ac:dyDescent="0.2">
      <c r="A1640" s="5">
        <f>IF(AND(dateA=1,A1639&lt;DataEnd),'iBoxx inputs'!A1644,IF(AND(dateA=2,A1639&lt;DataEnd),'Bank of England inputs'!A1644,IF(dateA=3,A1639+1,IF(dateA=4,WORKDAY(A1639,1,),WORKDAY(A1639,1,holidayQ)))))</f>
        <v>38166</v>
      </c>
      <c r="B1640" s="35">
        <f>MATCH(A1640,'iBoxx inputs'!A:A,0)</f>
        <v>1708</v>
      </c>
      <c r="C1640" s="35">
        <f>MATCH(A1640,'Bank of England inputs'!A:A,0)</f>
        <v>1644</v>
      </c>
      <c r="D1640" s="6">
        <f>IF($A1640&gt;DataEnd,NA(),IFERROR(INDEX('iBoxx inputs'!B:B,MATCH($A1640,'iBoxx inputs'!$A:$A,0)),D1639))</f>
        <v>5.9924746233512201</v>
      </c>
      <c r="E1640" s="6">
        <f>IF($A1640&gt;DataEnd,NA(),IFERROR(INDEX('iBoxx inputs'!C:C,MATCH($A1640,'iBoxx inputs'!$A:$A,0)),E1639))</f>
        <v>6.4560640391539099</v>
      </c>
      <c r="F1640" s="6">
        <f>IF($A1640&gt;DataEnd,NA(),IFERROR(INDEX('Bank of England inputs'!D:D,MATCH($A1640,'Bank of England inputs'!$A:$A,0),0),F1639))</f>
        <v>2.9478013906571343</v>
      </c>
      <c r="H1640" s="5">
        <f t="shared" si="76"/>
        <v>38166</v>
      </c>
      <c r="I1640" s="6">
        <f t="shared" si="77"/>
        <v>6.2242693312525645</v>
      </c>
      <c r="J1640" s="6">
        <f t="shared" si="75"/>
        <v>3.1826497470909487</v>
      </c>
    </row>
    <row r="1641" spans="1:10" x14ac:dyDescent="0.2">
      <c r="A1641" s="5">
        <f>IF(AND(dateA=1,A1640&lt;DataEnd),'iBoxx inputs'!A1645,IF(AND(dateA=2,A1640&lt;DataEnd),'Bank of England inputs'!A1645,IF(dateA=3,A1640+1,IF(dateA=4,WORKDAY(A1640,1,),WORKDAY(A1640,1,holidayQ)))))</f>
        <v>38167</v>
      </c>
      <c r="B1641" s="35">
        <f>MATCH(A1641,'iBoxx inputs'!A:A,0)</f>
        <v>1709</v>
      </c>
      <c r="C1641" s="35">
        <f>MATCH(A1641,'Bank of England inputs'!A:A,0)</f>
        <v>1645</v>
      </c>
      <c r="D1641" s="6">
        <f>IF($A1641&gt;DataEnd,NA(),IFERROR(INDEX('iBoxx inputs'!B:B,MATCH($A1641,'iBoxx inputs'!$A:$A,0)),D1640))</f>
        <v>5.99022510174093</v>
      </c>
      <c r="E1641" s="6">
        <f>IF($A1641&gt;DataEnd,NA(),IFERROR(INDEX('iBoxx inputs'!C:C,MATCH($A1641,'iBoxx inputs'!$A:$A,0)),E1640))</f>
        <v>6.4532129224847097</v>
      </c>
      <c r="F1641" s="6">
        <f>IF($A1641&gt;DataEnd,NA(),IFERROR(INDEX('Bank of England inputs'!D:D,MATCH($A1641,'Bank of England inputs'!$A:$A,0),0),F1640))</f>
        <v>2.9377203290246623</v>
      </c>
      <c r="H1641" s="5">
        <f t="shared" si="76"/>
        <v>38167</v>
      </c>
      <c r="I1641" s="6">
        <f t="shared" si="77"/>
        <v>6.2217190121128194</v>
      </c>
      <c r="J1641" s="6">
        <f t="shared" si="75"/>
        <v>3.1902772594840423</v>
      </c>
    </row>
    <row r="1642" spans="1:10" x14ac:dyDescent="0.2">
      <c r="A1642" s="5">
        <f>IF(AND(dateA=1,A1641&lt;DataEnd),'iBoxx inputs'!A1646,IF(AND(dateA=2,A1641&lt;DataEnd),'Bank of England inputs'!A1646,IF(dateA=3,A1641+1,IF(dateA=4,WORKDAY(A1641,1,),WORKDAY(A1641,1,holidayQ)))))</f>
        <v>38168</v>
      </c>
      <c r="B1642" s="35">
        <f>MATCH(A1642,'iBoxx inputs'!A:A,0)</f>
        <v>1710</v>
      </c>
      <c r="C1642" s="35">
        <f>MATCH(A1642,'Bank of England inputs'!A:A,0)</f>
        <v>1646</v>
      </c>
      <c r="D1642" s="6">
        <f>IF($A1642&gt;DataEnd,NA(),IFERROR(INDEX('iBoxx inputs'!B:B,MATCH($A1642,'iBoxx inputs'!$A:$A,0)),D1641))</f>
        <v>5.9353951496001098</v>
      </c>
      <c r="E1642" s="6">
        <f>IF($A1642&gt;DataEnd,NA(),IFERROR(INDEX('iBoxx inputs'!C:C,MATCH($A1642,'iBoxx inputs'!$A:$A,0)),E1641))</f>
        <v>6.3973675143080699</v>
      </c>
      <c r="F1642" s="6">
        <f>IF($A1642&gt;DataEnd,NA(),IFERROR(INDEX('Bank of England inputs'!D:D,MATCH($A1642,'Bank of England inputs'!$A:$A,0),0),F1641))</f>
        <v>2.9293622024101129</v>
      </c>
      <c r="H1642" s="5">
        <f t="shared" si="76"/>
        <v>38168</v>
      </c>
      <c r="I1642" s="6">
        <f t="shared" si="77"/>
        <v>6.1663813319540903</v>
      </c>
      <c r="J1642" s="6">
        <f t="shared" si="75"/>
        <v>3.1448937992818671</v>
      </c>
    </row>
    <row r="1643" spans="1:10" x14ac:dyDescent="0.2">
      <c r="A1643" s="5">
        <f>IF(AND(dateA=1,A1642&lt;DataEnd),'iBoxx inputs'!A1647,IF(AND(dateA=2,A1642&lt;DataEnd),'Bank of England inputs'!A1647,IF(dateA=3,A1642+1,IF(dateA=4,WORKDAY(A1642,1,),WORKDAY(A1642,1,holidayQ)))))</f>
        <v>38169</v>
      </c>
      <c r="B1643" s="35">
        <f>MATCH(A1643,'iBoxx inputs'!A:A,0)</f>
        <v>1711</v>
      </c>
      <c r="C1643" s="35">
        <f>MATCH(A1643,'Bank of England inputs'!A:A,0)</f>
        <v>1647</v>
      </c>
      <c r="D1643" s="6">
        <f>IF($A1643&gt;DataEnd,NA(),IFERROR(INDEX('iBoxx inputs'!B:B,MATCH($A1643,'iBoxx inputs'!$A:$A,0)),D1642))</f>
        <v>5.9413993204733098</v>
      </c>
      <c r="E1643" s="6">
        <f>IF($A1643&gt;DataEnd,NA(),IFERROR(INDEX('iBoxx inputs'!C:C,MATCH($A1643,'iBoxx inputs'!$A:$A,0)),E1642))</f>
        <v>6.4000618046000399</v>
      </c>
      <c r="F1643" s="6">
        <f>IF($A1643&gt;DataEnd,NA(),IFERROR(INDEX('Bank of England inputs'!D:D,MATCH($A1643,'Bank of England inputs'!$A:$A,0),0),F1642))</f>
        <v>2.9296492259455187</v>
      </c>
      <c r="H1643" s="5">
        <f t="shared" si="76"/>
        <v>38169</v>
      </c>
      <c r="I1643" s="6">
        <f t="shared" si="77"/>
        <v>6.1707305625366748</v>
      </c>
      <c r="J1643" s="6">
        <f t="shared" si="75"/>
        <v>3.1488316155401597</v>
      </c>
    </row>
    <row r="1644" spans="1:10" x14ac:dyDescent="0.2">
      <c r="A1644" s="5">
        <f>IF(AND(dateA=1,A1643&lt;DataEnd),'iBoxx inputs'!A1648,IF(AND(dateA=2,A1643&lt;DataEnd),'Bank of England inputs'!A1648,IF(dateA=3,A1643+1,IF(dateA=4,WORKDAY(A1643,1,),WORKDAY(A1643,1,holidayQ)))))</f>
        <v>38170</v>
      </c>
      <c r="B1644" s="35">
        <f>MATCH(A1644,'iBoxx inputs'!A:A,0)</f>
        <v>1712</v>
      </c>
      <c r="C1644" s="35">
        <f>MATCH(A1644,'Bank of England inputs'!A:A,0)</f>
        <v>1648</v>
      </c>
      <c r="D1644" s="6">
        <f>IF($A1644&gt;DataEnd,NA(),IFERROR(INDEX('iBoxx inputs'!B:B,MATCH($A1644,'iBoxx inputs'!$A:$A,0)),D1643))</f>
        <v>5.9132213689444697</v>
      </c>
      <c r="E1644" s="6">
        <f>IF($A1644&gt;DataEnd,NA(),IFERROR(INDEX('iBoxx inputs'!C:C,MATCH($A1644,'iBoxx inputs'!$A:$A,0)),E1643))</f>
        <v>6.3980419465928602</v>
      </c>
      <c r="F1644" s="6">
        <f>IF($A1644&gt;DataEnd,NA(),IFERROR(INDEX('Bank of England inputs'!D:D,MATCH($A1644,'Bank of England inputs'!$A:$A,0),0),F1643))</f>
        <v>2.9109085563069792</v>
      </c>
      <c r="H1644" s="5">
        <f t="shared" si="76"/>
        <v>38170</v>
      </c>
      <c r="I1644" s="6">
        <f t="shared" si="77"/>
        <v>6.1556316577686649</v>
      </c>
      <c r="J1644" s="6">
        <f t="shared" si="75"/>
        <v>3.1529437908774938</v>
      </c>
    </row>
    <row r="1645" spans="1:10" x14ac:dyDescent="0.2">
      <c r="A1645" s="5">
        <f>IF(AND(dateA=1,A1644&lt;DataEnd),'iBoxx inputs'!A1649,IF(AND(dateA=2,A1644&lt;DataEnd),'Bank of England inputs'!A1649,IF(dateA=3,A1644+1,IF(dateA=4,WORKDAY(A1644,1,),WORKDAY(A1644,1,holidayQ)))))</f>
        <v>38173</v>
      </c>
      <c r="B1645" s="35">
        <f>MATCH(A1645,'iBoxx inputs'!A:A,0)</f>
        <v>1713</v>
      </c>
      <c r="C1645" s="35">
        <f>MATCH(A1645,'Bank of England inputs'!A:A,0)</f>
        <v>1649</v>
      </c>
      <c r="D1645" s="6">
        <f>IF($A1645&gt;DataEnd,NA(),IFERROR(INDEX('iBoxx inputs'!B:B,MATCH($A1645,'iBoxx inputs'!$A:$A,0)),D1644))</f>
        <v>5.9408521878909104</v>
      </c>
      <c r="E1645" s="6">
        <f>IF($A1645&gt;DataEnd,NA(),IFERROR(INDEX('iBoxx inputs'!C:C,MATCH($A1645,'iBoxx inputs'!$A:$A,0)),E1644))</f>
        <v>6.43506325978767</v>
      </c>
      <c r="F1645" s="6">
        <f>IF($A1645&gt;DataEnd,NA(),IFERROR(INDEX('Bank of England inputs'!D:D,MATCH($A1645,'Bank of England inputs'!$A:$A,0),0),F1644))</f>
        <v>2.920709595217108</v>
      </c>
      <c r="H1645" s="5">
        <f t="shared" si="76"/>
        <v>38173</v>
      </c>
      <c r="I1645" s="6">
        <f t="shared" si="77"/>
        <v>6.1879577238392898</v>
      </c>
      <c r="J1645" s="6">
        <f t="shared" si="75"/>
        <v>3.1745293454273016</v>
      </c>
    </row>
    <row r="1646" spans="1:10" x14ac:dyDescent="0.2">
      <c r="A1646" s="5">
        <f>IF(AND(dateA=1,A1645&lt;DataEnd),'iBoxx inputs'!A1650,IF(AND(dateA=2,A1645&lt;DataEnd),'Bank of England inputs'!A1650,IF(dateA=3,A1645+1,IF(dateA=4,WORKDAY(A1645,1,),WORKDAY(A1645,1,holidayQ)))))</f>
        <v>38174</v>
      </c>
      <c r="B1646" s="35">
        <f>MATCH(A1646,'iBoxx inputs'!A:A,0)</f>
        <v>1714</v>
      </c>
      <c r="C1646" s="35">
        <f>MATCH(A1646,'Bank of England inputs'!A:A,0)</f>
        <v>1650</v>
      </c>
      <c r="D1646" s="6">
        <f>IF($A1646&gt;DataEnd,NA(),IFERROR(INDEX('iBoxx inputs'!B:B,MATCH($A1646,'iBoxx inputs'!$A:$A,0)),D1645))</f>
        <v>5.9372913757546799</v>
      </c>
      <c r="E1646" s="6">
        <f>IF($A1646&gt;DataEnd,NA(),IFERROR(INDEX('iBoxx inputs'!C:C,MATCH($A1646,'iBoxx inputs'!$A:$A,0)),E1645))</f>
        <v>6.4274695648401803</v>
      </c>
      <c r="F1646" s="6">
        <f>IF($A1646&gt;DataEnd,NA(),IFERROR(INDEX('Bank of England inputs'!D:D,MATCH($A1646,'Bank of England inputs'!$A:$A,0),0),F1645))</f>
        <v>2.9106232849862801</v>
      </c>
      <c r="H1646" s="5">
        <f t="shared" si="76"/>
        <v>38174</v>
      </c>
      <c r="I1646" s="6">
        <f t="shared" si="77"/>
        <v>6.1823804702974297</v>
      </c>
      <c r="J1646" s="6">
        <f t="shared" si="75"/>
        <v>3.1792220092291101</v>
      </c>
    </row>
    <row r="1647" spans="1:10" x14ac:dyDescent="0.2">
      <c r="A1647" s="5">
        <f>IF(AND(dateA=1,A1646&lt;DataEnd),'iBoxx inputs'!A1651,IF(AND(dateA=2,A1646&lt;DataEnd),'Bank of England inputs'!A1651,IF(dateA=3,A1646+1,IF(dateA=4,WORKDAY(A1646,1,),WORKDAY(A1646,1,holidayQ)))))</f>
        <v>38175</v>
      </c>
      <c r="B1647" s="35">
        <f>MATCH(A1647,'iBoxx inputs'!A:A,0)</f>
        <v>1715</v>
      </c>
      <c r="C1647" s="35">
        <f>MATCH(A1647,'Bank of England inputs'!A:A,0)</f>
        <v>1651</v>
      </c>
      <c r="D1647" s="6">
        <f>IF($A1647&gt;DataEnd,NA(),IFERROR(INDEX('iBoxx inputs'!B:B,MATCH($A1647,'iBoxx inputs'!$A:$A,0)),D1646))</f>
        <v>5.9075514177904997</v>
      </c>
      <c r="E1647" s="6">
        <f>IF($A1647&gt;DataEnd,NA(),IFERROR(INDEX('iBoxx inputs'!C:C,MATCH($A1647,'iBoxx inputs'!$A:$A,0)),E1646))</f>
        <v>6.3968850795146501</v>
      </c>
      <c r="F1647" s="6">
        <f>IF($A1647&gt;DataEnd,NA(),IFERROR(INDEX('Bank of England inputs'!D:D,MATCH($A1647,'Bank of England inputs'!$A:$A,0),0),F1646))</f>
        <v>2.9011075173968504</v>
      </c>
      <c r="H1647" s="5">
        <f t="shared" si="76"/>
        <v>38175</v>
      </c>
      <c r="I1647" s="6">
        <f t="shared" si="77"/>
        <v>6.1522182486525754</v>
      </c>
      <c r="J1647" s="6">
        <f t="shared" si="75"/>
        <v>3.1594516421566077</v>
      </c>
    </row>
    <row r="1648" spans="1:10" x14ac:dyDescent="0.2">
      <c r="A1648" s="5">
        <f>IF(AND(dateA=1,A1647&lt;DataEnd),'iBoxx inputs'!A1652,IF(AND(dateA=2,A1647&lt;DataEnd),'Bank of England inputs'!A1652,IF(dateA=3,A1647+1,IF(dateA=4,WORKDAY(A1647,1,),WORKDAY(A1647,1,holidayQ)))))</f>
        <v>38176</v>
      </c>
      <c r="B1648" s="35">
        <f>MATCH(A1648,'iBoxx inputs'!A:A,0)</f>
        <v>1716</v>
      </c>
      <c r="C1648" s="35">
        <f>MATCH(A1648,'Bank of England inputs'!A:A,0)</f>
        <v>1652</v>
      </c>
      <c r="D1648" s="6">
        <f>IF($A1648&gt;DataEnd,NA(),IFERROR(INDEX('iBoxx inputs'!B:B,MATCH($A1648,'iBoxx inputs'!$A:$A,0)),D1647))</f>
        <v>5.9008589815272199</v>
      </c>
      <c r="E1648" s="6">
        <f>IF($A1648&gt;DataEnd,NA(),IFERROR(INDEX('iBoxx inputs'!C:C,MATCH($A1648,'iBoxx inputs'!$A:$A,0)),E1647))</f>
        <v>6.3914821460880402</v>
      </c>
      <c r="F1648" s="6">
        <f>IF($A1648&gt;DataEnd,NA(),IFERROR(INDEX('Bank of England inputs'!D:D,MATCH($A1648,'Bank of England inputs'!$A:$A,0),0),F1647))</f>
        <v>2.9011075173968504</v>
      </c>
      <c r="H1648" s="5">
        <f t="shared" si="76"/>
        <v>38176</v>
      </c>
      <c r="I1648" s="6">
        <f t="shared" si="77"/>
        <v>6.1461705638076296</v>
      </c>
      <c r="J1648" s="6">
        <f t="shared" si="75"/>
        <v>3.153574460665709</v>
      </c>
    </row>
    <row r="1649" spans="1:10" x14ac:dyDescent="0.2">
      <c r="A1649" s="5">
        <f>IF(AND(dateA=1,A1648&lt;DataEnd),'iBoxx inputs'!A1653,IF(AND(dateA=2,A1648&lt;DataEnd),'Bank of England inputs'!A1653,IF(dateA=3,A1648+1,IF(dateA=4,WORKDAY(A1648,1,),WORKDAY(A1648,1,holidayQ)))))</f>
        <v>38177</v>
      </c>
      <c r="B1649" s="35">
        <f>MATCH(A1649,'iBoxx inputs'!A:A,0)</f>
        <v>1717</v>
      </c>
      <c r="C1649" s="35">
        <f>MATCH(A1649,'Bank of England inputs'!A:A,0)</f>
        <v>1653</v>
      </c>
      <c r="D1649" s="6">
        <f>IF($A1649&gt;DataEnd,NA(),IFERROR(INDEX('iBoxx inputs'!B:B,MATCH($A1649,'iBoxx inputs'!$A:$A,0)),D1648))</f>
        <v>5.9219082118764197</v>
      </c>
      <c r="E1649" s="6">
        <f>IF($A1649&gt;DataEnd,NA(),IFERROR(INDEX('iBoxx inputs'!C:C,MATCH($A1649,'iBoxx inputs'!$A:$A,0)),E1648))</f>
        <v>6.4155425085781799</v>
      </c>
      <c r="F1649" s="6">
        <f>IF($A1649&gt;DataEnd,NA(),IFERROR(INDEX('Bank of England inputs'!D:D,MATCH($A1649,'Bank of England inputs'!$A:$A,0),0),F1648))</f>
        <v>2.9106232849862801</v>
      </c>
      <c r="H1649" s="5">
        <f t="shared" si="76"/>
        <v>38177</v>
      </c>
      <c r="I1649" s="6">
        <f t="shared" si="77"/>
        <v>6.1687253602272998</v>
      </c>
      <c r="J1649" s="6">
        <f t="shared" si="75"/>
        <v>3.1659531069192726</v>
      </c>
    </row>
    <row r="1650" spans="1:10" x14ac:dyDescent="0.2">
      <c r="A1650" s="5">
        <f>IF(AND(dateA=1,A1649&lt;DataEnd),'iBoxx inputs'!A1654,IF(AND(dateA=2,A1649&lt;DataEnd),'Bank of England inputs'!A1654,IF(dateA=3,A1649+1,IF(dateA=4,WORKDAY(A1649,1,),WORKDAY(A1649,1,holidayQ)))))</f>
        <v>38180</v>
      </c>
      <c r="B1650" s="35">
        <f>MATCH(A1650,'iBoxx inputs'!A:A,0)</f>
        <v>1718</v>
      </c>
      <c r="C1650" s="35">
        <f>MATCH(A1650,'Bank of England inputs'!A:A,0)</f>
        <v>1654</v>
      </c>
      <c r="D1650" s="6">
        <f>IF($A1650&gt;DataEnd,NA(),IFERROR(INDEX('iBoxx inputs'!B:B,MATCH($A1650,'iBoxx inputs'!$A:$A,0)),D1649))</f>
        <v>5.9077891612357902</v>
      </c>
      <c r="E1650" s="6">
        <f>IF($A1650&gt;DataEnd,NA(),IFERROR(INDEX('iBoxx inputs'!C:C,MATCH($A1650,'iBoxx inputs'!$A:$A,0)),E1649))</f>
        <v>6.4049180038145401</v>
      </c>
      <c r="F1650" s="6">
        <f>IF($A1650&gt;DataEnd,NA(),IFERROR(INDEX('Bank of England inputs'!D:D,MATCH($A1650,'Bank of England inputs'!$A:$A,0),0),F1649))</f>
        <v>2.9008232065856676</v>
      </c>
      <c r="H1650" s="5">
        <f t="shared" si="76"/>
        <v>38180</v>
      </c>
      <c r="I1650" s="6">
        <f t="shared" si="77"/>
        <v>6.1563535825251652</v>
      </c>
      <c r="J1650" s="6">
        <f t="shared" si="75"/>
        <v>3.163755424389203</v>
      </c>
    </row>
    <row r="1651" spans="1:10" x14ac:dyDescent="0.2">
      <c r="A1651" s="5">
        <f>IF(AND(dateA=1,A1650&lt;DataEnd),'iBoxx inputs'!A1655,IF(AND(dateA=2,A1650&lt;DataEnd),'Bank of England inputs'!A1655,IF(dateA=3,A1650+1,IF(dateA=4,WORKDAY(A1650,1,),WORKDAY(A1650,1,holidayQ)))))</f>
        <v>38181</v>
      </c>
      <c r="B1651" s="35">
        <f>MATCH(A1651,'iBoxx inputs'!A:A,0)</f>
        <v>1719</v>
      </c>
      <c r="C1651" s="35">
        <f>MATCH(A1651,'Bank of England inputs'!A:A,0)</f>
        <v>1655</v>
      </c>
      <c r="D1651" s="6">
        <f>IF($A1651&gt;DataEnd,NA(),IFERROR(INDEX('iBoxx inputs'!B:B,MATCH($A1651,'iBoxx inputs'!$A:$A,0)),D1650))</f>
        <v>5.9588330915544896</v>
      </c>
      <c r="E1651" s="6">
        <f>IF($A1651&gt;DataEnd,NA(),IFERROR(INDEX('iBoxx inputs'!C:C,MATCH($A1651,'iBoxx inputs'!$A:$A,0)),E1650))</f>
        <v>6.4611777493353699</v>
      </c>
      <c r="F1651" s="6">
        <f>IF($A1651&gt;DataEnd,NA(),IFERROR(INDEX('Bank of England inputs'!D:D,MATCH($A1651,'Bank of England inputs'!$A:$A,0),0),F1650))</f>
        <v>2.9293622024101129</v>
      </c>
      <c r="H1651" s="5">
        <f t="shared" si="76"/>
        <v>38181</v>
      </c>
      <c r="I1651" s="6">
        <f t="shared" si="77"/>
        <v>6.2100054204449293</v>
      </c>
      <c r="J1651" s="6">
        <f t="shared" si="75"/>
        <v>3.187276349369994</v>
      </c>
    </row>
    <row r="1652" spans="1:10" x14ac:dyDescent="0.2">
      <c r="A1652" s="5">
        <f>IF(AND(dateA=1,A1651&lt;DataEnd),'iBoxx inputs'!A1656,IF(AND(dateA=2,A1651&lt;DataEnd),'Bank of England inputs'!A1656,IF(dateA=3,A1651+1,IF(dateA=4,WORKDAY(A1651,1,),WORKDAY(A1651,1,holidayQ)))))</f>
        <v>38182</v>
      </c>
      <c r="B1652" s="35">
        <f>MATCH(A1652,'iBoxx inputs'!A:A,0)</f>
        <v>1720</v>
      </c>
      <c r="C1652" s="35">
        <f>MATCH(A1652,'Bank of England inputs'!A:A,0)</f>
        <v>1656</v>
      </c>
      <c r="D1652" s="6">
        <f>IF($A1652&gt;DataEnd,NA(),IFERROR(INDEX('iBoxx inputs'!B:B,MATCH($A1652,'iBoxx inputs'!$A:$A,0)),D1651))</f>
        <v>5.9511898719929599</v>
      </c>
      <c r="E1652" s="6">
        <f>IF($A1652&gt;DataEnd,NA(),IFERROR(INDEX('iBoxx inputs'!C:C,MATCH($A1652,'iBoxx inputs'!$A:$A,0)),E1651))</f>
        <v>6.4541288390443201</v>
      </c>
      <c r="F1652" s="6">
        <f>IF($A1652&gt;DataEnd,NA(),IFERROR(INDEX('Bank of England inputs'!D:D,MATCH($A1652,'Bank of England inputs'!$A:$A,0),0),F1651))</f>
        <v>2.9198510679992129</v>
      </c>
      <c r="H1652" s="5">
        <f t="shared" si="76"/>
        <v>38182</v>
      </c>
      <c r="I1652" s="6">
        <f t="shared" si="77"/>
        <v>6.20265935551864</v>
      </c>
      <c r="J1652" s="6">
        <f t="shared" si="75"/>
        <v>3.1896745413579008</v>
      </c>
    </row>
    <row r="1653" spans="1:10" x14ac:dyDescent="0.2">
      <c r="A1653" s="5">
        <f>IF(AND(dateA=1,A1652&lt;DataEnd),'iBoxx inputs'!A1657,IF(AND(dateA=2,A1652&lt;DataEnd),'Bank of England inputs'!A1657,IF(dateA=3,A1652+1,IF(dateA=4,WORKDAY(A1652,1,),WORKDAY(A1652,1,holidayQ)))))</f>
        <v>38183</v>
      </c>
      <c r="B1653" s="35">
        <f>MATCH(A1653,'iBoxx inputs'!A:A,0)</f>
        <v>1721</v>
      </c>
      <c r="C1653" s="35">
        <f>MATCH(A1653,'Bank of England inputs'!A:A,0)</f>
        <v>1657</v>
      </c>
      <c r="D1653" s="6">
        <f>IF($A1653&gt;DataEnd,NA(),IFERROR(INDEX('iBoxx inputs'!B:B,MATCH($A1653,'iBoxx inputs'!$A:$A,0)),D1652))</f>
        <v>5.9639194554580497</v>
      </c>
      <c r="E1653" s="6">
        <f>IF($A1653&gt;DataEnd,NA(),IFERROR(INDEX('iBoxx inputs'!C:C,MATCH($A1653,'iBoxx inputs'!$A:$A,0)),E1652))</f>
        <v>6.4667318420361104</v>
      </c>
      <c r="F1653" s="6">
        <f>IF($A1653&gt;DataEnd,NA(),IFERROR(INDEX('Bank of England inputs'!D:D,MATCH($A1653,'Bank of England inputs'!$A:$A,0),0),F1652))</f>
        <v>2.9195650044087529</v>
      </c>
      <c r="H1653" s="5">
        <f t="shared" si="76"/>
        <v>38183</v>
      </c>
      <c r="I1653" s="6">
        <f t="shared" si="77"/>
        <v>6.21532564874708</v>
      </c>
      <c r="J1653" s="6">
        <f t="shared" si="75"/>
        <v>3.2022683385779294</v>
      </c>
    </row>
    <row r="1654" spans="1:10" x14ac:dyDescent="0.2">
      <c r="A1654" s="5">
        <f>IF(AND(dateA=1,A1653&lt;DataEnd),'iBoxx inputs'!A1658,IF(AND(dateA=2,A1653&lt;DataEnd),'Bank of England inputs'!A1658,IF(dateA=3,A1653+1,IF(dateA=4,WORKDAY(A1653,1,),WORKDAY(A1653,1,holidayQ)))))</f>
        <v>38184</v>
      </c>
      <c r="B1654" s="35">
        <f>MATCH(A1654,'iBoxx inputs'!A:A,0)</f>
        <v>1722</v>
      </c>
      <c r="C1654" s="35">
        <f>MATCH(A1654,'Bank of England inputs'!A:A,0)</f>
        <v>1658</v>
      </c>
      <c r="D1654" s="6">
        <f>IF($A1654&gt;DataEnd,NA(),IFERROR(INDEX('iBoxx inputs'!B:B,MATCH($A1654,'iBoxx inputs'!$A:$A,0)),D1653))</f>
        <v>5.9077806178970604</v>
      </c>
      <c r="E1654" s="6">
        <f>IF($A1654&gt;DataEnd,NA(),IFERROR(INDEX('iBoxx inputs'!C:C,MATCH($A1654,'iBoxx inputs'!$A:$A,0)),E1653))</f>
        <v>6.4030809422640003</v>
      </c>
      <c r="F1654" s="6">
        <f>IF($A1654&gt;DataEnd,NA(),IFERROR(INDEX('Bank of England inputs'!D:D,MATCH($A1654,'Bank of England inputs'!$A:$A,0),0),F1653))</f>
        <v>2.9212822272326244</v>
      </c>
      <c r="H1654" s="5">
        <f t="shared" si="76"/>
        <v>38184</v>
      </c>
      <c r="I1654" s="6">
        <f t="shared" si="77"/>
        <v>6.1554307800805308</v>
      </c>
      <c r="J1654" s="6">
        <f t="shared" si="75"/>
        <v>3.1423515942091251</v>
      </c>
    </row>
    <row r="1655" spans="1:10" x14ac:dyDescent="0.2">
      <c r="A1655" s="5">
        <f>IF(AND(dateA=1,A1654&lt;DataEnd),'iBoxx inputs'!A1659,IF(AND(dateA=2,A1654&lt;DataEnd),'Bank of England inputs'!A1659,IF(dateA=3,A1654+1,IF(dateA=4,WORKDAY(A1654,1,),WORKDAY(A1654,1,holidayQ)))))</f>
        <v>38187</v>
      </c>
      <c r="B1655" s="35">
        <f>MATCH(A1655,'iBoxx inputs'!A:A,0)</f>
        <v>1723</v>
      </c>
      <c r="C1655" s="35">
        <f>MATCH(A1655,'Bank of England inputs'!A:A,0)</f>
        <v>1659</v>
      </c>
      <c r="D1655" s="6">
        <f>IF($A1655&gt;DataEnd,NA(),IFERROR(INDEX('iBoxx inputs'!B:B,MATCH($A1655,'iBoxx inputs'!$A:$A,0)),D1654))</f>
        <v>5.9113696118315904</v>
      </c>
      <c r="E1655" s="6">
        <f>IF($A1655&gt;DataEnd,NA(),IFERROR(INDEX('iBoxx inputs'!C:C,MATCH($A1655,'iBoxx inputs'!$A:$A,0)),E1654))</f>
        <v>6.40395483233688</v>
      </c>
      <c r="F1655" s="6">
        <f>IF($A1655&gt;DataEnd,NA(),IFERROR(INDEX('Bank of England inputs'!D:D,MATCH($A1655,'Bank of England inputs'!$A:$A,0),0),F1654))</f>
        <v>2.9111938835522544</v>
      </c>
      <c r="H1655" s="5">
        <f t="shared" si="76"/>
        <v>38187</v>
      </c>
      <c r="I1655" s="6">
        <f t="shared" si="77"/>
        <v>6.1576622220842356</v>
      </c>
      <c r="J1655" s="6">
        <f t="shared" si="75"/>
        <v>3.154630916249479</v>
      </c>
    </row>
    <row r="1656" spans="1:10" x14ac:dyDescent="0.2">
      <c r="A1656" s="5">
        <f>IF(AND(dateA=1,A1655&lt;DataEnd),'iBoxx inputs'!A1660,IF(AND(dateA=2,A1655&lt;DataEnd),'Bank of England inputs'!A1660,IF(dateA=3,A1655+1,IF(dateA=4,WORKDAY(A1655,1,),WORKDAY(A1655,1,holidayQ)))))</f>
        <v>38188</v>
      </c>
      <c r="B1656" s="35">
        <f>MATCH(A1656,'iBoxx inputs'!A:A,0)</f>
        <v>1724</v>
      </c>
      <c r="C1656" s="35">
        <f>MATCH(A1656,'Bank of England inputs'!A:A,0)</f>
        <v>1660</v>
      </c>
      <c r="D1656" s="6">
        <f>IF($A1656&gt;DataEnd,NA(),IFERROR(INDEX('iBoxx inputs'!B:B,MATCH($A1656,'iBoxx inputs'!$A:$A,0)),D1655))</f>
        <v>5.9218110325912203</v>
      </c>
      <c r="E1656" s="6">
        <f>IF($A1656&gt;DataEnd,NA(),IFERROR(INDEX('iBoxx inputs'!C:C,MATCH($A1656,'iBoxx inputs'!$A:$A,0)),E1655))</f>
        <v>6.4152372071904296</v>
      </c>
      <c r="F1656" s="6">
        <f>IF($A1656&gt;DataEnd,NA(),IFERROR(INDEX('Bank of England inputs'!D:D,MATCH($A1656,'Bank of England inputs'!$A:$A,0),0),F1655))</f>
        <v>2.9109085563069792</v>
      </c>
      <c r="H1656" s="5">
        <f t="shared" si="76"/>
        <v>38188</v>
      </c>
      <c r="I1656" s="6">
        <f t="shared" si="77"/>
        <v>6.1685241198908249</v>
      </c>
      <c r="J1656" s="6">
        <f t="shared" si="75"/>
        <v>3.1654715804996014</v>
      </c>
    </row>
    <row r="1657" spans="1:10" x14ac:dyDescent="0.2">
      <c r="A1657" s="5">
        <f>IF(AND(dateA=1,A1656&lt;DataEnd),'iBoxx inputs'!A1661,IF(AND(dateA=2,A1656&lt;DataEnd),'Bank of England inputs'!A1661,IF(dateA=3,A1656+1,IF(dateA=4,WORKDAY(A1656,1,),WORKDAY(A1656,1,holidayQ)))))</f>
        <v>38189</v>
      </c>
      <c r="B1657" s="35">
        <f>MATCH(A1657,'iBoxx inputs'!A:A,0)</f>
        <v>1725</v>
      </c>
      <c r="C1657" s="35">
        <f>MATCH(A1657,'Bank of England inputs'!A:A,0)</f>
        <v>1661</v>
      </c>
      <c r="D1657" s="6">
        <f>IF($A1657&gt;DataEnd,NA(),IFERROR(INDEX('iBoxx inputs'!B:B,MATCH($A1657,'iBoxx inputs'!$A:$A,0)),D1656))</f>
        <v>5.99425537581799</v>
      </c>
      <c r="E1657" s="6">
        <f>IF($A1657&gt;DataEnd,NA(),IFERROR(INDEX('iBoxx inputs'!C:C,MATCH($A1657,'iBoxx inputs'!$A:$A,0)),E1656))</f>
        <v>6.4956957259966899</v>
      </c>
      <c r="F1657" s="6">
        <f>IF($A1657&gt;DataEnd,NA(),IFERROR(INDEX('Bank of England inputs'!D:D,MATCH($A1657,'Bank of England inputs'!$A:$A,0),0),F1656))</f>
        <v>2.9385836027034928</v>
      </c>
      <c r="H1657" s="5">
        <f t="shared" si="76"/>
        <v>38189</v>
      </c>
      <c r="I1657" s="6">
        <f t="shared" si="77"/>
        <v>6.2449755509073395</v>
      </c>
      <c r="J1657" s="6">
        <f t="shared" si="75"/>
        <v>3.2120045103447792</v>
      </c>
    </row>
    <row r="1658" spans="1:10" x14ac:dyDescent="0.2">
      <c r="A1658" s="5">
        <f>IF(AND(dateA=1,A1657&lt;DataEnd),'iBoxx inputs'!A1662,IF(AND(dateA=2,A1657&lt;DataEnd),'Bank of England inputs'!A1662,IF(dateA=3,A1657+1,IF(dateA=4,WORKDAY(A1657,1,),WORKDAY(A1657,1,holidayQ)))))</f>
        <v>38190</v>
      </c>
      <c r="B1658" s="35">
        <f>MATCH(A1658,'iBoxx inputs'!A:A,0)</f>
        <v>1726</v>
      </c>
      <c r="C1658" s="35">
        <f>MATCH(A1658,'Bank of England inputs'!A:A,0)</f>
        <v>1662</v>
      </c>
      <c r="D1658" s="6">
        <f>IF($A1658&gt;DataEnd,NA(),IFERROR(INDEX('iBoxx inputs'!B:B,MATCH($A1658,'iBoxx inputs'!$A:$A,0)),D1657))</f>
        <v>5.9529604042279498</v>
      </c>
      <c r="E1658" s="6">
        <f>IF($A1658&gt;DataEnd,NA(),IFERROR(INDEX('iBoxx inputs'!C:C,MATCH($A1658,'iBoxx inputs'!$A:$A,0)),E1657))</f>
        <v>6.4613282723095304</v>
      </c>
      <c r="F1658" s="6">
        <f>IF($A1658&gt;DataEnd,NA(),IFERROR(INDEX('Bank of England inputs'!D:D,MATCH($A1658,'Bank of England inputs'!$A:$A,0),0),F1657))</f>
        <v>2.9192789968652155</v>
      </c>
      <c r="H1658" s="5">
        <f t="shared" si="76"/>
        <v>38190</v>
      </c>
      <c r="I1658" s="6">
        <f t="shared" si="77"/>
        <v>6.2071443382687406</v>
      </c>
      <c r="J1658" s="6">
        <f t="shared" si="75"/>
        <v>3.1946058828333568</v>
      </c>
    </row>
    <row r="1659" spans="1:10" x14ac:dyDescent="0.2">
      <c r="A1659" s="5">
        <f>IF(AND(dateA=1,A1658&lt;DataEnd),'iBoxx inputs'!A1663,IF(AND(dateA=2,A1658&lt;DataEnd),'Bank of England inputs'!A1663,IF(dateA=3,A1658+1,IF(dateA=4,WORKDAY(A1658,1,),WORKDAY(A1658,1,holidayQ)))))</f>
        <v>38191</v>
      </c>
      <c r="B1659" s="35">
        <f>MATCH(A1659,'iBoxx inputs'!A:A,0)</f>
        <v>1727</v>
      </c>
      <c r="C1659" s="35">
        <f>MATCH(A1659,'Bank of England inputs'!A:A,0)</f>
        <v>1663</v>
      </c>
      <c r="D1659" s="6">
        <f>IF($A1659&gt;DataEnd,NA(),IFERROR(INDEX('iBoxx inputs'!B:B,MATCH($A1659,'iBoxx inputs'!$A:$A,0)),D1658))</f>
        <v>5.9694910248864499</v>
      </c>
      <c r="E1659" s="6">
        <f>IF($A1659&gt;DataEnd,NA(),IFERROR(INDEX('iBoxx inputs'!C:C,MATCH($A1659,'iBoxx inputs'!$A:$A,0)),E1658))</f>
        <v>6.4760726169271399</v>
      </c>
      <c r="F1659" s="6">
        <f>IF($A1659&gt;DataEnd,NA(),IFERROR(INDEX('Bank of England inputs'!D:D,MATCH($A1659,'Bank of England inputs'!$A:$A,0),0),F1658))</f>
        <v>2.9089128305582745</v>
      </c>
      <c r="H1659" s="5">
        <f t="shared" si="76"/>
        <v>38191</v>
      </c>
      <c r="I1659" s="6">
        <f t="shared" si="77"/>
        <v>6.2227818209067944</v>
      </c>
      <c r="J1659" s="6">
        <f t="shared" si="75"/>
        <v>3.2201962873758649</v>
      </c>
    </row>
    <row r="1660" spans="1:10" x14ac:dyDescent="0.2">
      <c r="A1660" s="5">
        <f>IF(AND(dateA=1,A1659&lt;DataEnd),'iBoxx inputs'!A1664,IF(AND(dateA=2,A1659&lt;DataEnd),'Bank of England inputs'!A1664,IF(dateA=3,A1659+1,IF(dateA=4,WORKDAY(A1659,1,),WORKDAY(A1659,1,holidayQ)))))</f>
        <v>38194</v>
      </c>
      <c r="B1660" s="35">
        <f>MATCH(A1660,'iBoxx inputs'!A:A,0)</f>
        <v>1728</v>
      </c>
      <c r="C1660" s="35">
        <f>MATCH(A1660,'Bank of England inputs'!A:A,0)</f>
        <v>1664</v>
      </c>
      <c r="D1660" s="6">
        <f>IF($A1660&gt;DataEnd,NA(),IFERROR(INDEX('iBoxx inputs'!B:B,MATCH($A1660,'iBoxx inputs'!$A:$A,0)),D1659))</f>
        <v>5.9836368037931704</v>
      </c>
      <c r="E1660" s="6">
        <f>IF($A1660&gt;DataEnd,NA(),IFERROR(INDEX('iBoxx inputs'!C:C,MATCH($A1660,'iBoxx inputs'!$A:$A,0)),E1659))</f>
        <v>6.4925807204358197</v>
      </c>
      <c r="F1660" s="6">
        <f>IF($A1660&gt;DataEnd,NA(),IFERROR(INDEX('Bank of England inputs'!D:D,MATCH($A1660,'Bank of England inputs'!$A:$A,0),0),F1659))</f>
        <v>2.918135526831156</v>
      </c>
      <c r="H1660" s="5">
        <f t="shared" si="76"/>
        <v>38194</v>
      </c>
      <c r="I1660" s="6">
        <f t="shared" si="77"/>
        <v>6.2381087621144946</v>
      </c>
      <c r="J1660" s="6">
        <f t="shared" si="75"/>
        <v>3.2258388847491437</v>
      </c>
    </row>
    <row r="1661" spans="1:10" x14ac:dyDescent="0.2">
      <c r="A1661" s="5">
        <f>IF(AND(dateA=1,A1660&lt;DataEnd),'iBoxx inputs'!A1665,IF(AND(dateA=2,A1660&lt;DataEnd),'Bank of England inputs'!A1665,IF(dateA=3,A1660+1,IF(dateA=4,WORKDAY(A1660,1,),WORKDAY(A1660,1,holidayQ)))))</f>
        <v>38195</v>
      </c>
      <c r="B1661" s="35">
        <f>MATCH(A1661,'iBoxx inputs'!A:A,0)</f>
        <v>1729</v>
      </c>
      <c r="C1661" s="35">
        <f>MATCH(A1661,'Bank of England inputs'!A:A,0)</f>
        <v>1665</v>
      </c>
      <c r="D1661" s="6">
        <f>IF($A1661&gt;DataEnd,NA(),IFERROR(INDEX('iBoxx inputs'!B:B,MATCH($A1661,'iBoxx inputs'!$A:$A,0)),D1660))</f>
        <v>5.9966194325323698</v>
      </c>
      <c r="E1661" s="6">
        <f>IF($A1661&gt;DataEnd,NA(),IFERROR(INDEX('iBoxx inputs'!C:C,MATCH($A1661,'iBoxx inputs'!$A:$A,0)),E1660))</f>
        <v>6.5070329321611604</v>
      </c>
      <c r="F1661" s="6">
        <f>IF($A1661&gt;DataEnd,NA(),IFERROR(INDEX('Bank of England inputs'!D:D,MATCH($A1661,'Bank of England inputs'!$A:$A,0),0),F1660))</f>
        <v>2.9175641276678821</v>
      </c>
      <c r="H1661" s="5">
        <f t="shared" si="76"/>
        <v>38195</v>
      </c>
      <c r="I1661" s="6">
        <f t="shared" si="77"/>
        <v>6.2518261823467647</v>
      </c>
      <c r="J1661" s="6">
        <f t="shared" si="75"/>
        <v>3.2397405466600082</v>
      </c>
    </row>
    <row r="1662" spans="1:10" x14ac:dyDescent="0.2">
      <c r="A1662" s="5">
        <f>IF(AND(dateA=1,A1661&lt;DataEnd),'iBoxx inputs'!A1666,IF(AND(dateA=2,A1661&lt;DataEnd),'Bank of England inputs'!A1666,IF(dateA=3,A1661+1,IF(dateA=4,WORKDAY(A1661,1,),WORKDAY(A1661,1,holidayQ)))))</f>
        <v>38196</v>
      </c>
      <c r="B1662" s="35">
        <f>MATCH(A1662,'iBoxx inputs'!A:A,0)</f>
        <v>1730</v>
      </c>
      <c r="C1662" s="35">
        <f>MATCH(A1662,'Bank of England inputs'!A:A,0)</f>
        <v>1666</v>
      </c>
      <c r="D1662" s="6">
        <f>IF($A1662&gt;DataEnd,NA(),IFERROR(INDEX('iBoxx inputs'!B:B,MATCH($A1662,'iBoxx inputs'!$A:$A,0)),D1661))</f>
        <v>6.0104228333618499</v>
      </c>
      <c r="E1662" s="6">
        <f>IF($A1662&gt;DataEnd,NA(),IFERROR(INDEX('iBoxx inputs'!C:C,MATCH($A1662,'iBoxx inputs'!$A:$A,0)),E1661))</f>
        <v>6.5192631944322903</v>
      </c>
      <c r="F1662" s="6">
        <f>IF($A1662&gt;DataEnd,NA(),IFERROR(INDEX('Bank of England inputs'!D:D,MATCH($A1662,'Bank of England inputs'!$A:$A,0),0),F1661))</f>
        <v>2.876712328767117</v>
      </c>
      <c r="H1662" s="5">
        <f t="shared" si="76"/>
        <v>38196</v>
      </c>
      <c r="I1662" s="6">
        <f t="shared" si="77"/>
        <v>6.2648430138970701</v>
      </c>
      <c r="J1662" s="6">
        <f t="shared" si="75"/>
        <v>3.293389347729514</v>
      </c>
    </row>
    <row r="1663" spans="1:10" x14ac:dyDescent="0.2">
      <c r="A1663" s="5">
        <f>IF(AND(dateA=1,A1662&lt;DataEnd),'iBoxx inputs'!A1667,IF(AND(dateA=2,A1662&lt;DataEnd),'Bank of England inputs'!A1667,IF(dateA=3,A1662+1,IF(dateA=4,WORKDAY(A1662,1,),WORKDAY(A1662,1,holidayQ)))))</f>
        <v>38197</v>
      </c>
      <c r="B1663" s="35">
        <f>MATCH(A1663,'iBoxx inputs'!A:A,0)</f>
        <v>1731</v>
      </c>
      <c r="C1663" s="35">
        <f>MATCH(A1663,'Bank of England inputs'!A:A,0)</f>
        <v>1667</v>
      </c>
      <c r="D1663" s="6">
        <f>IF($A1663&gt;DataEnd,NA(),IFERROR(INDEX('iBoxx inputs'!B:B,MATCH($A1663,'iBoxx inputs'!$A:$A,0)),D1662))</f>
        <v>6.0063052382734599</v>
      </c>
      <c r="E1663" s="6">
        <f>IF($A1663&gt;DataEnd,NA(),IFERROR(INDEX('iBoxx inputs'!C:C,MATCH($A1663,'iBoxx inputs'!$A:$A,0)),E1662))</f>
        <v>6.5104067229258202</v>
      </c>
      <c r="F1663" s="6">
        <f>IF($A1663&gt;DataEnd,NA(),IFERROR(INDEX('Bank of England inputs'!D:D,MATCH($A1663,'Bank of England inputs'!$A:$A,0),0),F1662))</f>
        <v>2.8769938350132085</v>
      </c>
      <c r="H1663" s="5">
        <f t="shared" si="76"/>
        <v>38197</v>
      </c>
      <c r="I1663" s="6">
        <f t="shared" si="77"/>
        <v>6.2583559805996405</v>
      </c>
      <c r="J1663" s="6">
        <f t="shared" si="75"/>
        <v>3.286801081113655</v>
      </c>
    </row>
    <row r="1664" spans="1:10" x14ac:dyDescent="0.2">
      <c r="A1664" s="5">
        <f>IF(AND(dateA=1,A1663&lt;DataEnd),'iBoxx inputs'!A1668,IF(AND(dateA=2,A1663&lt;DataEnd),'Bank of England inputs'!A1668,IF(dateA=3,A1663+1,IF(dateA=4,WORKDAY(A1663,1,),WORKDAY(A1663,1,holidayQ)))))</f>
        <v>38198</v>
      </c>
      <c r="B1664" s="35">
        <f>MATCH(A1664,'iBoxx inputs'!A:A,0)</f>
        <v>1732</v>
      </c>
      <c r="C1664" s="35">
        <f>MATCH(A1664,'Bank of England inputs'!A:A,0)</f>
        <v>1668</v>
      </c>
      <c r="D1664" s="6">
        <f>IF($A1664&gt;DataEnd,NA(),IFERROR(INDEX('iBoxx inputs'!B:B,MATCH($A1664,'iBoxx inputs'!$A:$A,0)),D1663))</f>
        <v>5.9334045205109804</v>
      </c>
      <c r="E1664" s="6">
        <f>IF($A1664&gt;DataEnd,NA(),IFERROR(INDEX('iBoxx inputs'!C:C,MATCH($A1664,'iBoxx inputs'!$A:$A,0)),E1663))</f>
        <v>6.4345870711353799</v>
      </c>
      <c r="F1664" s="6">
        <f>IF($A1664&gt;DataEnd,NA(),IFERROR(INDEX('Bank of England inputs'!D:D,MATCH($A1664,'Bank of England inputs'!$A:$A,0),0),F1663))</f>
        <v>2.8490307421186412</v>
      </c>
      <c r="H1664" s="5">
        <f t="shared" si="76"/>
        <v>38198</v>
      </c>
      <c r="I1664" s="6">
        <f t="shared" si="77"/>
        <v>6.1839957958231802</v>
      </c>
      <c r="J1664" s="6">
        <f t="shared" si="75"/>
        <v>3.242582870874644</v>
      </c>
    </row>
    <row r="1665" spans="1:10" x14ac:dyDescent="0.2">
      <c r="A1665" s="5">
        <f>IF(AND(dateA=1,A1664&lt;DataEnd),'iBoxx inputs'!A1669,IF(AND(dateA=2,A1664&lt;DataEnd),'Bank of England inputs'!A1669,IF(dateA=3,A1664+1,IF(dateA=4,WORKDAY(A1664,1,),WORKDAY(A1664,1,holidayQ)))))</f>
        <v>38201</v>
      </c>
      <c r="B1665" s="35">
        <f>MATCH(A1665,'iBoxx inputs'!A:A,0)</f>
        <v>1734</v>
      </c>
      <c r="C1665" s="35">
        <f>MATCH(A1665,'Bank of England inputs'!A:A,0)</f>
        <v>1669</v>
      </c>
      <c r="D1665" s="6">
        <f>IF($A1665&gt;DataEnd,NA(),IFERROR(INDEX('iBoxx inputs'!B:B,MATCH($A1665,'iBoxx inputs'!$A:$A,0)),D1664))</f>
        <v>5.9322409875828797</v>
      </c>
      <c r="E1665" s="6">
        <f>IF($A1665&gt;DataEnd,NA(),IFERROR(INDEX('iBoxx inputs'!C:C,MATCH($A1665,'iBoxx inputs'!$A:$A,0)),E1664))</f>
        <v>6.4337041460826399</v>
      </c>
      <c r="F1665" s="6">
        <f>IF($A1665&gt;DataEnd,NA(),IFERROR(INDEX('Bank of England inputs'!D:D,MATCH($A1665,'Bank of England inputs'!$A:$A,0),0),F1664))</f>
        <v>2.8490307421186412</v>
      </c>
      <c r="H1665" s="5">
        <f t="shared" si="76"/>
        <v>38201</v>
      </c>
      <c r="I1665" s="6">
        <f t="shared" si="77"/>
        <v>6.1829725668327598</v>
      </c>
      <c r="J1665" s="6">
        <f t="shared" si="75"/>
        <v>3.2415879864474029</v>
      </c>
    </row>
    <row r="1666" spans="1:10" x14ac:dyDescent="0.2">
      <c r="A1666" s="5">
        <f>IF(AND(dateA=1,A1665&lt;DataEnd),'iBoxx inputs'!A1670,IF(AND(dateA=2,A1665&lt;DataEnd),'Bank of England inputs'!A1670,IF(dateA=3,A1665+1,IF(dateA=4,WORKDAY(A1665,1,),WORKDAY(A1665,1,holidayQ)))))</f>
        <v>38202</v>
      </c>
      <c r="B1666" s="35">
        <f>MATCH(A1666,'iBoxx inputs'!A:A,0)</f>
        <v>1735</v>
      </c>
      <c r="C1666" s="35">
        <f>MATCH(A1666,'Bank of England inputs'!A:A,0)</f>
        <v>1670</v>
      </c>
      <c r="D1666" s="6">
        <f>IF($A1666&gt;DataEnd,NA(),IFERROR(INDEX('iBoxx inputs'!B:B,MATCH($A1666,'iBoxx inputs'!$A:$A,0)),D1665))</f>
        <v>5.9176642884742803</v>
      </c>
      <c r="E1666" s="6">
        <f>IF($A1666&gt;DataEnd,NA(),IFERROR(INDEX('iBoxx inputs'!C:C,MATCH($A1666,'iBoxx inputs'!$A:$A,0)),E1665))</f>
        <v>6.4171903039849703</v>
      </c>
      <c r="F1666" s="6">
        <f>IF($A1666&gt;DataEnd,NA(),IFERROR(INDEX('Bank of England inputs'!D:D,MATCH($A1666,'Bank of England inputs'!$A:$A,0),0),F1665))</f>
        <v>2.8591011455987303</v>
      </c>
      <c r="H1666" s="5">
        <f t="shared" si="76"/>
        <v>38202</v>
      </c>
      <c r="I1666" s="6">
        <f t="shared" si="77"/>
        <v>6.1674272962296257</v>
      </c>
      <c r="J1666" s="6">
        <f t="shared" si="75"/>
        <v>3.2163669658632488</v>
      </c>
    </row>
    <row r="1667" spans="1:10" x14ac:dyDescent="0.2">
      <c r="A1667" s="5">
        <f>IF(AND(dateA=1,A1666&lt;DataEnd),'iBoxx inputs'!A1671,IF(AND(dateA=2,A1666&lt;DataEnd),'Bank of England inputs'!A1671,IF(dateA=3,A1666+1,IF(dateA=4,WORKDAY(A1666,1,),WORKDAY(A1666,1,holidayQ)))))</f>
        <v>38203</v>
      </c>
      <c r="B1667" s="35">
        <f>MATCH(A1667,'iBoxx inputs'!A:A,0)</f>
        <v>1736</v>
      </c>
      <c r="C1667" s="35">
        <f>MATCH(A1667,'Bank of England inputs'!A:A,0)</f>
        <v>1671</v>
      </c>
      <c r="D1667" s="6">
        <f>IF($A1667&gt;DataEnd,NA(),IFERROR(INDEX('iBoxx inputs'!B:B,MATCH($A1667,'iBoxx inputs'!$A:$A,0)),D1666))</f>
        <v>5.9006078294678099</v>
      </c>
      <c r="E1667" s="6">
        <f>IF($A1667&gt;DataEnd,NA(),IFERROR(INDEX('iBoxx inputs'!C:C,MATCH($A1667,'iBoxx inputs'!$A:$A,0)),E1666))</f>
        <v>6.3978707772277001</v>
      </c>
      <c r="F1667" s="6">
        <f>IF($A1667&gt;DataEnd,NA(),IFERROR(INDEX('Bank of England inputs'!D:D,MATCH($A1667,'Bank of England inputs'!$A:$A,0),0),F1666))</f>
        <v>2.8593811202506814</v>
      </c>
      <c r="H1667" s="5">
        <f t="shared" si="76"/>
        <v>38203</v>
      </c>
      <c r="I1667" s="6">
        <f t="shared" si="77"/>
        <v>6.1492393033477555</v>
      </c>
      <c r="J1667" s="6">
        <f t="shared" ref="J1667:J1730" si="78">((1+I1667/100)/(1+F1667/100)-1)*100</f>
        <v>3.1984036334527177</v>
      </c>
    </row>
    <row r="1668" spans="1:10" x14ac:dyDescent="0.2">
      <c r="A1668" s="5">
        <f>IF(AND(dateA=1,A1667&lt;DataEnd),'iBoxx inputs'!A1672,IF(AND(dateA=2,A1667&lt;DataEnd),'Bank of England inputs'!A1672,IF(dateA=3,A1667+1,IF(dateA=4,WORKDAY(A1667,1,),WORKDAY(A1667,1,holidayQ)))))</f>
        <v>38204</v>
      </c>
      <c r="B1668" s="35">
        <f>MATCH(A1668,'iBoxx inputs'!A:A,0)</f>
        <v>1737</v>
      </c>
      <c r="C1668" s="35">
        <f>MATCH(A1668,'Bank of England inputs'!A:A,0)</f>
        <v>1672</v>
      </c>
      <c r="D1668" s="6">
        <f>IF($A1668&gt;DataEnd,NA(),IFERROR(INDEX('iBoxx inputs'!B:B,MATCH($A1668,'iBoxx inputs'!$A:$A,0)),D1667))</f>
        <v>5.8380593286975602</v>
      </c>
      <c r="E1668" s="6">
        <f>IF($A1668&gt;DataEnd,NA(),IFERROR(INDEX('iBoxx inputs'!C:C,MATCH($A1668,'iBoxx inputs'!$A:$A,0)),E1667))</f>
        <v>6.3272021288205798</v>
      </c>
      <c r="F1668" s="6">
        <f>IF($A1668&gt;DataEnd,NA(),IFERROR(INDEX('Bank of England inputs'!D:D,MATCH($A1668,'Bank of England inputs'!$A:$A,0),0),F1667))</f>
        <v>2.8313902223964016</v>
      </c>
      <c r="H1668" s="5">
        <f t="shared" ref="H1668:H1731" si="79">A1668</f>
        <v>38204</v>
      </c>
      <c r="I1668" s="6">
        <f t="shared" ref="I1668:I1731" si="80">(D1668+E1668)/2</f>
        <v>6.08263072875907</v>
      </c>
      <c r="J1668" s="6">
        <f t="shared" si="78"/>
        <v>3.161719878853253</v>
      </c>
    </row>
    <row r="1669" spans="1:10" x14ac:dyDescent="0.2">
      <c r="A1669" s="5">
        <f>IF(AND(dateA=1,A1668&lt;DataEnd),'iBoxx inputs'!A1673,IF(AND(dateA=2,A1668&lt;DataEnd),'Bank of England inputs'!A1673,IF(dateA=3,A1668+1,IF(dateA=4,WORKDAY(A1668,1,),WORKDAY(A1668,1,holidayQ)))))</f>
        <v>38205</v>
      </c>
      <c r="B1669" s="35">
        <f>MATCH(A1669,'iBoxx inputs'!A:A,0)</f>
        <v>1738</v>
      </c>
      <c r="C1669" s="35">
        <f>MATCH(A1669,'Bank of England inputs'!A:A,0)</f>
        <v>1673</v>
      </c>
      <c r="D1669" s="6">
        <f>IF($A1669&gt;DataEnd,NA(),IFERROR(INDEX('iBoxx inputs'!B:B,MATCH($A1669,'iBoxx inputs'!$A:$A,0)),D1668))</f>
        <v>5.7819738446506097</v>
      </c>
      <c r="E1669" s="6">
        <f>IF($A1669&gt;DataEnd,NA(),IFERROR(INDEX('iBoxx inputs'!C:C,MATCH($A1669,'iBoxx inputs'!$A:$A,0)),E1668))</f>
        <v>6.2679265292076298</v>
      </c>
      <c r="F1669" s="6">
        <f>IF($A1669&gt;DataEnd,NA(),IFERROR(INDEX('Bank of England inputs'!D:D,MATCH($A1669,'Bank of England inputs'!$A:$A,0),0),F1668))</f>
        <v>2.8232526222919274</v>
      </c>
      <c r="H1669" s="5">
        <f t="shared" si="79"/>
        <v>38205</v>
      </c>
      <c r="I1669" s="6">
        <f t="shared" si="80"/>
        <v>6.0249501869291198</v>
      </c>
      <c r="J1669" s="6">
        <f t="shared" si="78"/>
        <v>3.1137874780116315</v>
      </c>
    </row>
    <row r="1670" spans="1:10" x14ac:dyDescent="0.2">
      <c r="A1670" s="5">
        <f>IF(AND(dateA=1,A1669&lt;DataEnd),'iBoxx inputs'!A1674,IF(AND(dateA=2,A1669&lt;DataEnd),'Bank of England inputs'!A1674,IF(dateA=3,A1669+1,IF(dateA=4,WORKDAY(A1669,1,),WORKDAY(A1669,1,holidayQ)))))</f>
        <v>38208</v>
      </c>
      <c r="B1670" s="35">
        <f>MATCH(A1670,'iBoxx inputs'!A:A,0)</f>
        <v>1739</v>
      </c>
      <c r="C1670" s="35">
        <f>MATCH(A1670,'Bank of England inputs'!A:A,0)</f>
        <v>1674</v>
      </c>
      <c r="D1670" s="6">
        <f>IF($A1670&gt;DataEnd,NA(),IFERROR(INDEX('iBoxx inputs'!B:B,MATCH($A1670,'iBoxx inputs'!$A:$A,0)),D1669))</f>
        <v>5.8127744278313598</v>
      </c>
      <c r="E1670" s="6">
        <f>IF($A1670&gt;DataEnd,NA(),IFERROR(INDEX('iBoxx inputs'!C:C,MATCH($A1670,'iBoxx inputs'!$A:$A,0)),E1669))</f>
        <v>6.2995758759819402</v>
      </c>
      <c r="F1670" s="6">
        <f>IF($A1670&gt;DataEnd,NA(),IFERROR(INDEX('Bank of England inputs'!D:D,MATCH($A1670,'Bank of England inputs'!$A:$A,0),0),F1669))</f>
        <v>2.8423012839360995</v>
      </c>
      <c r="H1670" s="5">
        <f t="shared" si="79"/>
        <v>38208</v>
      </c>
      <c r="I1670" s="6">
        <f t="shared" si="80"/>
        <v>6.0561751519066505</v>
      </c>
      <c r="J1670" s="6">
        <f t="shared" si="78"/>
        <v>3.125050517002137</v>
      </c>
    </row>
    <row r="1671" spans="1:10" x14ac:dyDescent="0.2">
      <c r="A1671" s="5">
        <f>IF(AND(dateA=1,A1670&lt;DataEnd),'iBoxx inputs'!A1675,IF(AND(dateA=2,A1670&lt;DataEnd),'Bank of England inputs'!A1675,IF(dateA=3,A1670+1,IF(dateA=4,WORKDAY(A1670,1,),WORKDAY(A1670,1,holidayQ)))))</f>
        <v>38209</v>
      </c>
      <c r="B1671" s="35">
        <f>MATCH(A1671,'iBoxx inputs'!A:A,0)</f>
        <v>1740</v>
      </c>
      <c r="C1671" s="35">
        <f>MATCH(A1671,'Bank of England inputs'!A:A,0)</f>
        <v>1675</v>
      </c>
      <c r="D1671" s="6">
        <f>IF($A1671&gt;DataEnd,NA(),IFERROR(INDEX('iBoxx inputs'!B:B,MATCH($A1671,'iBoxx inputs'!$A:$A,0)),D1670))</f>
        <v>5.7945951160377103</v>
      </c>
      <c r="E1671" s="6">
        <f>IF($A1671&gt;DataEnd,NA(),IFERROR(INDEX('iBoxx inputs'!C:C,MATCH($A1671,'iBoxx inputs'!$A:$A,0)),E1670))</f>
        <v>6.2812600244849799</v>
      </c>
      <c r="F1671" s="6">
        <f>IF($A1671&gt;DataEnd,NA(),IFERROR(INDEX('Bank of England inputs'!D:D,MATCH($A1671,'Bank of England inputs'!$A:$A,0),0),F1670))</f>
        <v>2.812898167205713</v>
      </c>
      <c r="H1671" s="5">
        <f t="shared" si="79"/>
        <v>38209</v>
      </c>
      <c r="I1671" s="6">
        <f t="shared" si="80"/>
        <v>6.0379275702613455</v>
      </c>
      <c r="J1671" s="6">
        <f t="shared" si="78"/>
        <v>3.1367945661941343</v>
      </c>
    </row>
    <row r="1672" spans="1:10" x14ac:dyDescent="0.2">
      <c r="A1672" s="5">
        <f>IF(AND(dateA=1,A1671&lt;DataEnd),'iBoxx inputs'!A1676,IF(AND(dateA=2,A1671&lt;DataEnd),'Bank of England inputs'!A1676,IF(dateA=3,A1671+1,IF(dateA=4,WORKDAY(A1671,1,),WORKDAY(A1671,1,holidayQ)))))</f>
        <v>38210</v>
      </c>
      <c r="B1672" s="35">
        <f>MATCH(A1672,'iBoxx inputs'!A:A,0)</f>
        <v>1741</v>
      </c>
      <c r="C1672" s="35">
        <f>MATCH(A1672,'Bank of England inputs'!A:A,0)</f>
        <v>1676</v>
      </c>
      <c r="D1672" s="6">
        <f>IF($A1672&gt;DataEnd,NA(),IFERROR(INDEX('iBoxx inputs'!B:B,MATCH($A1672,'iBoxx inputs'!$A:$A,0)),D1671))</f>
        <v>5.8286863853995801</v>
      </c>
      <c r="E1672" s="6">
        <f>IF($A1672&gt;DataEnd,NA(),IFERROR(INDEX('iBoxx inputs'!C:C,MATCH($A1672,'iBoxx inputs'!$A:$A,0)),E1671))</f>
        <v>6.31596239818961</v>
      </c>
      <c r="F1672" s="6">
        <f>IF($A1672&gt;DataEnd,NA(),IFERROR(INDEX('Bank of England inputs'!D:D,MATCH($A1672,'Bank of England inputs'!$A:$A,0),0),F1671))</f>
        <v>2.8619033617563572</v>
      </c>
      <c r="H1672" s="5">
        <f t="shared" si="79"/>
        <v>38210</v>
      </c>
      <c r="I1672" s="6">
        <f t="shared" si="80"/>
        <v>6.072324391794595</v>
      </c>
      <c r="J1672" s="6">
        <f t="shared" si="78"/>
        <v>3.121098215291096</v>
      </c>
    </row>
    <row r="1673" spans="1:10" x14ac:dyDescent="0.2">
      <c r="A1673" s="5">
        <f>IF(AND(dateA=1,A1672&lt;DataEnd),'iBoxx inputs'!A1677,IF(AND(dateA=2,A1672&lt;DataEnd),'Bank of England inputs'!A1677,IF(dateA=3,A1672+1,IF(dateA=4,WORKDAY(A1672,1,),WORKDAY(A1672,1,holidayQ)))))</f>
        <v>38211</v>
      </c>
      <c r="B1673" s="35">
        <f>MATCH(A1673,'iBoxx inputs'!A:A,0)</f>
        <v>1742</v>
      </c>
      <c r="C1673" s="35">
        <f>MATCH(A1673,'Bank of England inputs'!A:A,0)</f>
        <v>1677</v>
      </c>
      <c r="D1673" s="6">
        <f>IF($A1673&gt;DataEnd,NA(),IFERROR(INDEX('iBoxx inputs'!B:B,MATCH($A1673,'iBoxx inputs'!$A:$A,0)),D1672))</f>
        <v>5.7949905500164904</v>
      </c>
      <c r="E1673" s="6">
        <f>IF($A1673&gt;DataEnd,NA(),IFERROR(INDEX('iBoxx inputs'!C:C,MATCH($A1673,'iBoxx inputs'!$A:$A,0)),E1672))</f>
        <v>6.2807053142105103</v>
      </c>
      <c r="F1673" s="6">
        <f>IF($A1673&gt;DataEnd,NA(),IFERROR(INDEX('Bank of England inputs'!D:D,MATCH($A1673,'Bank of England inputs'!$A:$A,0),0),F1672))</f>
        <v>2.8428585432800579</v>
      </c>
      <c r="H1673" s="5">
        <f t="shared" si="79"/>
        <v>38211</v>
      </c>
      <c r="I1673" s="6">
        <f t="shared" si="80"/>
        <v>6.0378479321135003</v>
      </c>
      <c r="J1673" s="6">
        <f t="shared" si="78"/>
        <v>3.1066711233905142</v>
      </c>
    </row>
    <row r="1674" spans="1:10" x14ac:dyDescent="0.2">
      <c r="A1674" s="5">
        <f>IF(AND(dateA=1,A1673&lt;DataEnd),'iBoxx inputs'!A1678,IF(AND(dateA=2,A1673&lt;DataEnd),'Bank of England inputs'!A1678,IF(dateA=3,A1673+1,IF(dateA=4,WORKDAY(A1673,1,),WORKDAY(A1673,1,holidayQ)))))</f>
        <v>38212</v>
      </c>
      <c r="B1674" s="35">
        <f>MATCH(A1674,'iBoxx inputs'!A:A,0)</f>
        <v>1743</v>
      </c>
      <c r="C1674" s="35">
        <f>MATCH(A1674,'Bank of England inputs'!A:A,0)</f>
        <v>1678</v>
      </c>
      <c r="D1674" s="6">
        <f>IF($A1674&gt;DataEnd,NA(),IFERROR(INDEX('iBoxx inputs'!B:B,MATCH($A1674,'iBoxx inputs'!$A:$A,0)),D1673))</f>
        <v>5.7942372678918597</v>
      </c>
      <c r="E1674" s="6">
        <f>IF($A1674&gt;DataEnd,NA(),IFERROR(INDEX('iBoxx inputs'!C:C,MATCH($A1674,'iBoxx inputs'!$A:$A,0)),E1673))</f>
        <v>6.2748540179419896</v>
      </c>
      <c r="F1674" s="6">
        <f>IF($A1674&gt;DataEnd,NA(),IFERROR(INDEX('Bank of England inputs'!D:D,MATCH($A1674,'Bank of England inputs'!$A:$A,0),0),F1673))</f>
        <v>2.8330555827859927</v>
      </c>
      <c r="H1674" s="5">
        <f t="shared" si="79"/>
        <v>38212</v>
      </c>
      <c r="I1674" s="6">
        <f t="shared" si="80"/>
        <v>6.0345456429169246</v>
      </c>
      <c r="J1674" s="6">
        <f t="shared" si="78"/>
        <v>3.1132888563770944</v>
      </c>
    </row>
    <row r="1675" spans="1:10" x14ac:dyDescent="0.2">
      <c r="A1675" s="5">
        <f>IF(AND(dateA=1,A1674&lt;DataEnd),'iBoxx inputs'!A1679,IF(AND(dateA=2,A1674&lt;DataEnd),'Bank of England inputs'!A1679,IF(dateA=3,A1674+1,IF(dateA=4,WORKDAY(A1674,1,),WORKDAY(A1674,1,holidayQ)))))</f>
        <v>38215</v>
      </c>
      <c r="B1675" s="35">
        <f>MATCH(A1675,'iBoxx inputs'!A:A,0)</f>
        <v>1744</v>
      </c>
      <c r="C1675" s="35">
        <f>MATCH(A1675,'Bank of England inputs'!A:A,0)</f>
        <v>1679</v>
      </c>
      <c r="D1675" s="6">
        <f>IF($A1675&gt;DataEnd,NA(),IFERROR(INDEX('iBoxx inputs'!B:B,MATCH($A1675,'iBoxx inputs'!$A:$A,0)),D1674))</f>
        <v>5.8329058224215302</v>
      </c>
      <c r="E1675" s="6">
        <f>IF($A1675&gt;DataEnd,NA(),IFERROR(INDEX('iBoxx inputs'!C:C,MATCH($A1675,'iBoxx inputs'!$A:$A,0)),E1674))</f>
        <v>6.3126192816204503</v>
      </c>
      <c r="F1675" s="6">
        <f>IF($A1675&gt;DataEnd,NA(),IFERROR(INDEX('Bank of England inputs'!D:D,MATCH($A1675,'Bank of England inputs'!$A:$A,0),0),F1674))</f>
        <v>2.8820703852563634</v>
      </c>
      <c r="H1675" s="5">
        <f t="shared" si="79"/>
        <v>38215</v>
      </c>
      <c r="I1675" s="6">
        <f t="shared" si="80"/>
        <v>6.0727625520209898</v>
      </c>
      <c r="J1675" s="6">
        <f t="shared" si="78"/>
        <v>3.1013102232649636</v>
      </c>
    </row>
    <row r="1676" spans="1:10" x14ac:dyDescent="0.2">
      <c r="A1676" s="5">
        <f>IF(AND(dateA=1,A1675&lt;DataEnd),'iBoxx inputs'!A1680,IF(AND(dateA=2,A1675&lt;DataEnd),'Bank of England inputs'!A1680,IF(dateA=3,A1675+1,IF(dateA=4,WORKDAY(A1675,1,),WORKDAY(A1675,1,holidayQ)))))</f>
        <v>38216</v>
      </c>
      <c r="B1676" s="35">
        <f>MATCH(A1676,'iBoxx inputs'!A:A,0)</f>
        <v>1745</v>
      </c>
      <c r="C1676" s="35">
        <f>MATCH(A1676,'Bank of England inputs'!A:A,0)</f>
        <v>1680</v>
      </c>
      <c r="D1676" s="6">
        <f>IF($A1676&gt;DataEnd,NA(),IFERROR(INDEX('iBoxx inputs'!B:B,MATCH($A1676,'iBoxx inputs'!$A:$A,0)),D1675))</f>
        <v>5.8188231057684101</v>
      </c>
      <c r="E1676" s="6">
        <f>IF($A1676&gt;DataEnd,NA(),IFERROR(INDEX('iBoxx inputs'!C:C,MATCH($A1676,'iBoxx inputs'!$A:$A,0)),E1675))</f>
        <v>6.2966866263293602</v>
      </c>
      <c r="F1676" s="6">
        <f>IF($A1676&gt;DataEnd,NA(),IFERROR(INDEX('Bank of England inputs'!D:D,MATCH($A1676,'Bank of England inputs'!$A:$A,0),0),F1675))</f>
        <v>2.8722674247622981</v>
      </c>
      <c r="H1676" s="5">
        <f t="shared" si="79"/>
        <v>38216</v>
      </c>
      <c r="I1676" s="6">
        <f t="shared" si="80"/>
        <v>6.0577548660488851</v>
      </c>
      <c r="J1676" s="6">
        <f t="shared" si="78"/>
        <v>3.0965463492056866</v>
      </c>
    </row>
    <row r="1677" spans="1:10" x14ac:dyDescent="0.2">
      <c r="A1677" s="5">
        <f>IF(AND(dateA=1,A1676&lt;DataEnd),'iBoxx inputs'!A1681,IF(AND(dateA=2,A1676&lt;DataEnd),'Bank of England inputs'!A1681,IF(dateA=3,A1676+1,IF(dateA=4,WORKDAY(A1676,1,),WORKDAY(A1676,1,holidayQ)))))</f>
        <v>38217</v>
      </c>
      <c r="B1677" s="35">
        <f>MATCH(A1677,'iBoxx inputs'!A:A,0)</f>
        <v>1746</v>
      </c>
      <c r="C1677" s="35">
        <f>MATCH(A1677,'Bank of England inputs'!A:A,0)</f>
        <v>1681</v>
      </c>
      <c r="D1677" s="6">
        <f>IF($A1677&gt;DataEnd,NA(),IFERROR(INDEX('iBoxx inputs'!B:B,MATCH($A1677,'iBoxx inputs'!$A:$A,0)),D1676))</f>
        <v>5.8143816628923704</v>
      </c>
      <c r="E1677" s="6">
        <f>IF($A1677&gt;DataEnd,NA(),IFERROR(INDEX('iBoxx inputs'!C:C,MATCH($A1677,'iBoxx inputs'!$A:$A,0)),E1676))</f>
        <v>6.2891562617015904</v>
      </c>
      <c r="F1677" s="6">
        <f>IF($A1677&gt;DataEnd,NA(),IFERROR(INDEX('Bank of England inputs'!D:D,MATCH($A1677,'Bank of England inputs'!$A:$A,0),0),F1676))</f>
        <v>2.8624644642681885</v>
      </c>
      <c r="H1677" s="5">
        <f t="shared" si="79"/>
        <v>38217</v>
      </c>
      <c r="I1677" s="6">
        <f t="shared" si="80"/>
        <v>6.0517689622969808</v>
      </c>
      <c r="J1677" s="6">
        <f t="shared" si="78"/>
        <v>3.1005522905166893</v>
      </c>
    </row>
    <row r="1678" spans="1:10" x14ac:dyDescent="0.2">
      <c r="A1678" s="5">
        <f>IF(AND(dateA=1,A1677&lt;DataEnd),'iBoxx inputs'!A1682,IF(AND(dateA=2,A1677&lt;DataEnd),'Bank of England inputs'!A1682,IF(dateA=3,A1677+1,IF(dateA=4,WORKDAY(A1677,1,),WORKDAY(A1677,1,holidayQ)))))</f>
        <v>38218</v>
      </c>
      <c r="B1678" s="35">
        <f>MATCH(A1678,'iBoxx inputs'!A:A,0)</f>
        <v>1747</v>
      </c>
      <c r="C1678" s="35">
        <f>MATCH(A1678,'Bank of England inputs'!A:A,0)</f>
        <v>1682</v>
      </c>
      <c r="D1678" s="6">
        <f>IF($A1678&gt;DataEnd,NA(),IFERROR(INDEX('iBoxx inputs'!B:B,MATCH($A1678,'iBoxx inputs'!$A:$A,0)),D1677))</f>
        <v>5.8111352260460203</v>
      </c>
      <c r="E1678" s="6">
        <f>IF($A1678&gt;DataEnd,NA(),IFERROR(INDEX('iBoxx inputs'!C:C,MATCH($A1678,'iBoxx inputs'!$A:$A,0)),E1677))</f>
        <v>6.2834220345255201</v>
      </c>
      <c r="F1678" s="6">
        <f>IF($A1678&gt;DataEnd,NA(),IFERROR(INDEX('Bank of England inputs'!D:D,MATCH($A1678,'Bank of England inputs'!$A:$A,0),0),F1677))</f>
        <v>2.8624644642681885</v>
      </c>
      <c r="H1678" s="5">
        <f t="shared" si="79"/>
        <v>38218</v>
      </c>
      <c r="I1678" s="6">
        <f t="shared" si="80"/>
        <v>6.0472786302857706</v>
      </c>
      <c r="J1678" s="6">
        <f t="shared" si="78"/>
        <v>3.0961869158053323</v>
      </c>
    </row>
    <row r="1679" spans="1:10" x14ac:dyDescent="0.2">
      <c r="A1679" s="5">
        <f>IF(AND(dateA=1,A1678&lt;DataEnd),'iBoxx inputs'!A1683,IF(AND(dateA=2,A1678&lt;DataEnd),'Bank of England inputs'!A1683,IF(dateA=3,A1678+1,IF(dateA=4,WORKDAY(A1678,1,),WORKDAY(A1678,1,holidayQ)))))</f>
        <v>38219</v>
      </c>
      <c r="B1679" s="35">
        <f>MATCH(A1679,'iBoxx inputs'!A:A,0)</f>
        <v>1748</v>
      </c>
      <c r="C1679" s="35">
        <f>MATCH(A1679,'Bank of England inputs'!A:A,0)</f>
        <v>1683</v>
      </c>
      <c r="D1679" s="6">
        <f>IF($A1679&gt;DataEnd,NA(),IFERROR(INDEX('iBoxx inputs'!B:B,MATCH($A1679,'iBoxx inputs'!$A:$A,0)),D1678))</f>
        <v>5.79534711399792</v>
      </c>
      <c r="E1679" s="6">
        <f>IF($A1679&gt;DataEnd,NA(),IFERROR(INDEX('iBoxx inputs'!C:C,MATCH($A1679,'iBoxx inputs'!$A:$A,0)),E1678))</f>
        <v>6.2670468511956798</v>
      </c>
      <c r="F1679" s="6">
        <f>IF($A1679&gt;DataEnd,NA(),IFERROR(INDEX('Bank of England inputs'!D:D,MATCH($A1679,'Bank of England inputs'!$A:$A,0),0),F1678))</f>
        <v>2.8529411764705692</v>
      </c>
      <c r="H1679" s="5">
        <f t="shared" si="79"/>
        <v>38219</v>
      </c>
      <c r="I1679" s="6">
        <f t="shared" si="80"/>
        <v>6.0311969825967999</v>
      </c>
      <c r="J1679" s="6">
        <f t="shared" si="78"/>
        <v>3.0900971520815501</v>
      </c>
    </row>
    <row r="1680" spans="1:10" x14ac:dyDescent="0.2">
      <c r="A1680" s="5">
        <f>IF(AND(dateA=1,A1679&lt;DataEnd),'iBoxx inputs'!A1684,IF(AND(dateA=2,A1679&lt;DataEnd),'Bank of England inputs'!A1684,IF(dateA=3,A1679+1,IF(dateA=4,WORKDAY(A1679,1,),WORKDAY(A1679,1,holidayQ)))))</f>
        <v>38222</v>
      </c>
      <c r="B1680" s="35">
        <f>MATCH(A1680,'iBoxx inputs'!A:A,0)</f>
        <v>1749</v>
      </c>
      <c r="C1680" s="35">
        <f>MATCH(A1680,'Bank of England inputs'!A:A,0)</f>
        <v>1684</v>
      </c>
      <c r="D1680" s="6">
        <f>IF($A1680&gt;DataEnd,NA(),IFERROR(INDEX('iBoxx inputs'!B:B,MATCH($A1680,'iBoxx inputs'!$A:$A,0)),D1679))</f>
        <v>5.8755479797019401</v>
      </c>
      <c r="E1680" s="6">
        <f>IF($A1680&gt;DataEnd,NA(),IFERROR(INDEX('iBoxx inputs'!C:C,MATCH($A1680,'iBoxx inputs'!$A:$A,0)),E1679))</f>
        <v>6.3502762315518604</v>
      </c>
      <c r="F1680" s="6">
        <f>IF($A1680&gt;DataEnd,NA(),IFERROR(INDEX('Bank of England inputs'!D:D,MATCH($A1680,'Bank of England inputs'!$A:$A,0),0),F1679))</f>
        <v>2.8708602782677062</v>
      </c>
      <c r="H1680" s="5">
        <f t="shared" si="79"/>
        <v>38222</v>
      </c>
      <c r="I1680" s="6">
        <f t="shared" si="80"/>
        <v>6.1129121056269007</v>
      </c>
      <c r="J1680" s="6">
        <f t="shared" si="78"/>
        <v>3.1515745261480044</v>
      </c>
    </row>
    <row r="1681" spans="1:10" x14ac:dyDescent="0.2">
      <c r="A1681" s="5">
        <f>IF(AND(dateA=1,A1680&lt;DataEnd),'iBoxx inputs'!A1685,IF(AND(dateA=2,A1680&lt;DataEnd),'Bank of England inputs'!A1685,IF(dateA=3,A1680+1,IF(dateA=4,WORKDAY(A1680,1,),WORKDAY(A1680,1,holidayQ)))))</f>
        <v>38223</v>
      </c>
      <c r="B1681" s="35">
        <f>MATCH(A1681,'iBoxx inputs'!A:A,0)</f>
        <v>1750</v>
      </c>
      <c r="C1681" s="35">
        <f>MATCH(A1681,'Bank of England inputs'!A:A,0)</f>
        <v>1685</v>
      </c>
      <c r="D1681" s="6">
        <f>IF($A1681&gt;DataEnd,NA(),IFERROR(INDEX('iBoxx inputs'!B:B,MATCH($A1681,'iBoxx inputs'!$A:$A,0)),D1680))</f>
        <v>5.8578275423219797</v>
      </c>
      <c r="E1681" s="6">
        <f>IF($A1681&gt;DataEnd,NA(),IFERROR(INDEX('iBoxx inputs'!C:C,MATCH($A1681,'iBoxx inputs'!$A:$A,0)),E1680))</f>
        <v>6.3340211509096704</v>
      </c>
      <c r="F1681" s="6">
        <f>IF($A1681&gt;DataEnd,NA(),IFERROR(INDEX('Bank of England inputs'!D:D,MATCH($A1681,'Bank of England inputs'!$A:$A,0),0),F1680))</f>
        <v>2.8711415972562548</v>
      </c>
      <c r="H1681" s="5">
        <f t="shared" si="79"/>
        <v>38223</v>
      </c>
      <c r="I1681" s="6">
        <f t="shared" si="80"/>
        <v>6.0959243466158251</v>
      </c>
      <c r="J1681" s="6">
        <f t="shared" si="78"/>
        <v>3.1347788109368002</v>
      </c>
    </row>
    <row r="1682" spans="1:10" x14ac:dyDescent="0.2">
      <c r="A1682" s="5">
        <f>IF(AND(dateA=1,A1681&lt;DataEnd),'iBoxx inputs'!A1686,IF(AND(dateA=2,A1681&lt;DataEnd),'Bank of England inputs'!A1686,IF(dateA=3,A1681+1,IF(dateA=4,WORKDAY(A1681,1,),WORKDAY(A1681,1,holidayQ)))))</f>
        <v>38224</v>
      </c>
      <c r="B1682" s="35">
        <f>MATCH(A1682,'iBoxx inputs'!A:A,0)</f>
        <v>1751</v>
      </c>
      <c r="C1682" s="35">
        <f>MATCH(A1682,'Bank of England inputs'!A:A,0)</f>
        <v>1686</v>
      </c>
      <c r="D1682" s="6">
        <f>IF($A1682&gt;DataEnd,NA(),IFERROR(INDEX('iBoxx inputs'!B:B,MATCH($A1682,'iBoxx inputs'!$A:$A,0)),D1681))</f>
        <v>5.81970466784745</v>
      </c>
      <c r="E1682" s="6">
        <f>IF($A1682&gt;DataEnd,NA(),IFERROR(INDEX('iBoxx inputs'!C:C,MATCH($A1682,'iBoxx inputs'!$A:$A,0)),E1681))</f>
        <v>6.2923611596698503</v>
      </c>
      <c r="F1682" s="6">
        <f>IF($A1682&gt;DataEnd,NA(),IFERROR(INDEX('Bank of England inputs'!D:D,MATCH($A1682,'Bank of England inputs'!$A:$A,0),0),F1681))</f>
        <v>2.8722674247622981</v>
      </c>
      <c r="H1682" s="5">
        <f t="shared" si="79"/>
        <v>38224</v>
      </c>
      <c r="I1682" s="6">
        <f t="shared" si="80"/>
        <v>6.0560329137586502</v>
      </c>
      <c r="J1682" s="6">
        <f t="shared" si="78"/>
        <v>3.0948724750573309</v>
      </c>
    </row>
    <row r="1683" spans="1:10" x14ac:dyDescent="0.2">
      <c r="A1683" s="5">
        <f>IF(AND(dateA=1,A1682&lt;DataEnd),'iBoxx inputs'!A1687,IF(AND(dateA=2,A1682&lt;DataEnd),'Bank of England inputs'!A1687,IF(dateA=3,A1682+1,IF(dateA=4,WORKDAY(A1682,1,),WORKDAY(A1682,1,holidayQ)))))</f>
        <v>38225</v>
      </c>
      <c r="B1683" s="35">
        <f>MATCH(A1683,'iBoxx inputs'!A:A,0)</f>
        <v>1752</v>
      </c>
      <c r="C1683" s="35">
        <f>MATCH(A1683,'Bank of England inputs'!A:A,0)</f>
        <v>1687</v>
      </c>
      <c r="D1683" s="6">
        <f>IF($A1683&gt;DataEnd,NA(),IFERROR(INDEX('iBoxx inputs'!B:B,MATCH($A1683,'iBoxx inputs'!$A:$A,0)),D1682))</f>
        <v>5.8031770588275</v>
      </c>
      <c r="E1683" s="6">
        <f>IF($A1683&gt;DataEnd,NA(),IFERROR(INDEX('iBoxx inputs'!C:C,MATCH($A1683,'iBoxx inputs'!$A:$A,0)),E1682))</f>
        <v>6.2697443549321399</v>
      </c>
      <c r="F1683" s="6">
        <f>IF($A1683&gt;DataEnd,NA(),IFERROR(INDEX('Bank of England inputs'!D:D,MATCH($A1683,'Bank of England inputs'!$A:$A,0),0),F1682))</f>
        <v>2.8428585432800579</v>
      </c>
      <c r="H1683" s="5">
        <f t="shared" si="79"/>
        <v>38225</v>
      </c>
      <c r="I1683" s="6">
        <f t="shared" si="80"/>
        <v>6.0364607068798204</v>
      </c>
      <c r="J1683" s="6">
        <f t="shared" si="78"/>
        <v>3.1053222448652384</v>
      </c>
    </row>
    <row r="1684" spans="1:10" x14ac:dyDescent="0.2">
      <c r="A1684" s="5">
        <f>IF(AND(dateA=1,A1683&lt;DataEnd),'iBoxx inputs'!A1688,IF(AND(dateA=2,A1683&lt;DataEnd),'Bank of England inputs'!A1688,IF(dateA=3,A1683+1,IF(dateA=4,WORKDAY(A1683,1,),WORKDAY(A1683,1,holidayQ)))))</f>
        <v>38226</v>
      </c>
      <c r="B1684" s="35">
        <f>MATCH(A1684,'iBoxx inputs'!A:A,0)</f>
        <v>1753</v>
      </c>
      <c r="C1684" s="35">
        <f>MATCH(A1684,'Bank of England inputs'!A:A,0)</f>
        <v>1688</v>
      </c>
      <c r="D1684" s="6">
        <f>IF($A1684&gt;DataEnd,NA(),IFERROR(INDEX('iBoxx inputs'!B:B,MATCH($A1684,'iBoxx inputs'!$A:$A,0)),D1683))</f>
        <v>5.8183873753585802</v>
      </c>
      <c r="E1684" s="6">
        <f>IF($A1684&gt;DataEnd,NA(),IFERROR(INDEX('iBoxx inputs'!C:C,MATCH($A1684,'iBoxx inputs'!$A:$A,0)),E1683))</f>
        <v>6.2833343582556802</v>
      </c>
      <c r="F1684" s="6">
        <f>IF($A1684&gt;DataEnd,NA(),IFERROR(INDEX('Bank of England inputs'!D:D,MATCH($A1684,'Bank of England inputs'!$A:$A,0),0),F1683))</f>
        <v>2.8526615037741232</v>
      </c>
      <c r="H1684" s="5">
        <f t="shared" si="79"/>
        <v>38226</v>
      </c>
      <c r="I1684" s="6">
        <f t="shared" si="80"/>
        <v>6.0508608668071302</v>
      </c>
      <c r="J1684" s="6">
        <f t="shared" si="78"/>
        <v>3.1094959685760371</v>
      </c>
    </row>
    <row r="1685" spans="1:10" x14ac:dyDescent="0.2">
      <c r="A1685" s="5">
        <f>IF(AND(dateA=1,A1684&lt;DataEnd),'iBoxx inputs'!A1689,IF(AND(dateA=2,A1684&lt;DataEnd),'Bank of England inputs'!A1689,IF(dateA=3,A1684+1,IF(dateA=4,WORKDAY(A1684,1,),WORKDAY(A1684,1,holidayQ)))))</f>
        <v>38230</v>
      </c>
      <c r="B1685" s="35">
        <f>MATCH(A1685,'iBoxx inputs'!A:A,0)</f>
        <v>1754</v>
      </c>
      <c r="C1685" s="35">
        <f>MATCH(A1685,'Bank of England inputs'!A:A,0)</f>
        <v>1689</v>
      </c>
      <c r="D1685" s="6">
        <f>IF($A1685&gt;DataEnd,NA(),IFERROR(INDEX('iBoxx inputs'!B:B,MATCH($A1685,'iBoxx inputs'!$A:$A,0)),D1684))</f>
        <v>5.7787414462692697</v>
      </c>
      <c r="E1685" s="6">
        <f>IF($A1685&gt;DataEnd,NA(),IFERROR(INDEX('iBoxx inputs'!C:C,MATCH($A1685,'iBoxx inputs'!$A:$A,0)),E1684))</f>
        <v>6.2448540862304096</v>
      </c>
      <c r="F1685" s="6">
        <f>IF($A1685&gt;DataEnd,NA(),IFERROR(INDEX('Bank of England inputs'!D:D,MATCH($A1685,'Bank of England inputs'!$A:$A,0),0),F1684))</f>
        <v>2.843694842125899</v>
      </c>
      <c r="H1685" s="5">
        <f t="shared" si="79"/>
        <v>38230</v>
      </c>
      <c r="I1685" s="6">
        <f t="shared" si="80"/>
        <v>6.0117977662498401</v>
      </c>
      <c r="J1685" s="6">
        <f t="shared" si="78"/>
        <v>3.0805028242006038</v>
      </c>
    </row>
    <row r="1686" spans="1:10" x14ac:dyDescent="0.2">
      <c r="A1686" s="5">
        <f>IF(AND(dateA=1,A1685&lt;DataEnd),'iBoxx inputs'!A1690,IF(AND(dateA=2,A1685&lt;DataEnd),'Bank of England inputs'!A1690,IF(dateA=3,A1685+1,IF(dateA=4,WORKDAY(A1685,1,),WORKDAY(A1685,1,holidayQ)))))</f>
        <v>38231</v>
      </c>
      <c r="B1686" s="35">
        <f>MATCH(A1686,'iBoxx inputs'!A:A,0)</f>
        <v>1755</v>
      </c>
      <c r="C1686" s="35">
        <f>MATCH(A1686,'Bank of England inputs'!A:A,0)</f>
        <v>1690</v>
      </c>
      <c r="D1686" s="6">
        <f>IF($A1686&gt;DataEnd,NA(),IFERROR(INDEX('iBoxx inputs'!B:B,MATCH($A1686,'iBoxx inputs'!$A:$A,0)),D1685))</f>
        <v>5.7930070016314597</v>
      </c>
      <c r="E1686" s="6">
        <f>IF($A1686&gt;DataEnd,NA(),IFERROR(INDEX('iBoxx inputs'!C:C,MATCH($A1686,'iBoxx inputs'!$A:$A,0)),E1685))</f>
        <v>6.2594308459525099</v>
      </c>
      <c r="F1686" s="6">
        <f>IF($A1686&gt;DataEnd,NA(),IFERROR(INDEX('Bank of England inputs'!D:D,MATCH($A1686,'Bank of England inputs'!$A:$A,0),0),F1685))</f>
        <v>2.8535006864090828</v>
      </c>
      <c r="H1686" s="5">
        <f t="shared" si="79"/>
        <v>38231</v>
      </c>
      <c r="I1686" s="6">
        <f t="shared" si="80"/>
        <v>6.0262189237919852</v>
      </c>
      <c r="J1686" s="6">
        <f t="shared" si="78"/>
        <v>3.0846964043122149</v>
      </c>
    </row>
    <row r="1687" spans="1:10" x14ac:dyDescent="0.2">
      <c r="A1687" s="5">
        <f>IF(AND(dateA=1,A1686&lt;DataEnd),'iBoxx inputs'!A1691,IF(AND(dateA=2,A1686&lt;DataEnd),'Bank of England inputs'!A1691,IF(dateA=3,A1686+1,IF(dateA=4,WORKDAY(A1686,1,),WORKDAY(A1686,1,holidayQ)))))</f>
        <v>38232</v>
      </c>
      <c r="B1687" s="35">
        <f>MATCH(A1687,'iBoxx inputs'!A:A,0)</f>
        <v>1756</v>
      </c>
      <c r="C1687" s="35">
        <f>MATCH(A1687,'Bank of England inputs'!A:A,0)</f>
        <v>1691</v>
      </c>
      <c r="D1687" s="6">
        <f>IF($A1687&gt;DataEnd,NA(),IFERROR(INDEX('iBoxx inputs'!B:B,MATCH($A1687,'iBoxx inputs'!$A:$A,0)),D1686))</f>
        <v>5.8235639311983904</v>
      </c>
      <c r="E1687" s="6">
        <f>IF($A1687&gt;DataEnd,NA(),IFERROR(INDEX('iBoxx inputs'!C:C,MATCH($A1687,'iBoxx inputs'!$A:$A,0)),E1686))</f>
        <v>6.2946429382288702</v>
      </c>
      <c r="F1687" s="6">
        <f>IF($A1687&gt;DataEnd,NA(),IFERROR(INDEX('Bank of England inputs'!D:D,MATCH($A1687,'Bank of England inputs'!$A:$A,0),0),F1686))</f>
        <v>2.8624644642681885</v>
      </c>
      <c r="H1687" s="5">
        <f t="shared" si="79"/>
        <v>38232</v>
      </c>
      <c r="I1687" s="6">
        <f t="shared" si="80"/>
        <v>6.0591034347136308</v>
      </c>
      <c r="J1687" s="6">
        <f t="shared" si="78"/>
        <v>3.1076826586785344</v>
      </c>
    </row>
    <row r="1688" spans="1:10" x14ac:dyDescent="0.2">
      <c r="A1688" s="5">
        <f>IF(AND(dateA=1,A1687&lt;DataEnd),'iBoxx inputs'!A1692,IF(AND(dateA=2,A1687&lt;DataEnd),'Bank of England inputs'!A1692,IF(dateA=3,A1687+1,IF(dateA=4,WORKDAY(A1687,1,),WORKDAY(A1687,1,holidayQ)))))</f>
        <v>38233</v>
      </c>
      <c r="B1688" s="35">
        <f>MATCH(A1688,'iBoxx inputs'!A:A,0)</f>
        <v>1757</v>
      </c>
      <c r="C1688" s="35">
        <f>MATCH(A1688,'Bank of England inputs'!A:A,0)</f>
        <v>1692</v>
      </c>
      <c r="D1688" s="6">
        <f>IF($A1688&gt;DataEnd,NA(),IFERROR(INDEX('iBoxx inputs'!B:B,MATCH($A1688,'iBoxx inputs'!$A:$A,0)),D1687))</f>
        <v>5.8658299294383198</v>
      </c>
      <c r="E1688" s="6">
        <f>IF($A1688&gt;DataEnd,NA(),IFERROR(INDEX('iBoxx inputs'!C:C,MATCH($A1688,'iBoxx inputs'!$A:$A,0)),E1687))</f>
        <v>6.3387349178635297</v>
      </c>
      <c r="F1688" s="6">
        <f>IF($A1688&gt;DataEnd,NA(),IFERROR(INDEX('Bank of England inputs'!D:D,MATCH($A1688,'Bank of England inputs'!$A:$A,0),0),F1687))</f>
        <v>2.8809407153356226</v>
      </c>
      <c r="H1688" s="5">
        <f t="shared" si="79"/>
        <v>38233</v>
      </c>
      <c r="I1688" s="6">
        <f t="shared" si="80"/>
        <v>6.1022824236509248</v>
      </c>
      <c r="J1688" s="6">
        <f t="shared" si="78"/>
        <v>3.1311355494197057</v>
      </c>
    </row>
    <row r="1689" spans="1:10" x14ac:dyDescent="0.2">
      <c r="A1689" s="5">
        <f>IF(AND(dateA=1,A1688&lt;DataEnd),'iBoxx inputs'!A1693,IF(AND(dateA=2,A1688&lt;DataEnd),'Bank of England inputs'!A1693,IF(dateA=3,A1688+1,IF(dateA=4,WORKDAY(A1688,1,),WORKDAY(A1688,1,holidayQ)))))</f>
        <v>38236</v>
      </c>
      <c r="B1689" s="35">
        <f>MATCH(A1689,'iBoxx inputs'!A:A,0)</f>
        <v>1758</v>
      </c>
      <c r="C1689" s="35">
        <f>MATCH(A1689,'Bank of England inputs'!A:A,0)</f>
        <v>1693</v>
      </c>
      <c r="D1689" s="6">
        <f>IF($A1689&gt;DataEnd,NA(),IFERROR(INDEX('iBoxx inputs'!B:B,MATCH($A1689,'iBoxx inputs'!$A:$A,0)),D1688))</f>
        <v>5.8213603986442699</v>
      </c>
      <c r="E1689" s="6">
        <f>IF($A1689&gt;DataEnd,NA(),IFERROR(INDEX('iBoxx inputs'!C:C,MATCH($A1689,'iBoxx inputs'!$A:$A,0)),E1688))</f>
        <v>6.2907706042645399</v>
      </c>
      <c r="F1689" s="6">
        <f>IF($A1689&gt;DataEnd,NA(),IFERROR(INDEX('Bank of England inputs'!D:D,MATCH($A1689,'Bank of England inputs'!$A:$A,0),0),F1688))</f>
        <v>2.862183885512648</v>
      </c>
      <c r="H1689" s="5">
        <f t="shared" si="79"/>
        <v>38236</v>
      </c>
      <c r="I1689" s="6">
        <f t="shared" si="80"/>
        <v>6.0560655014544054</v>
      </c>
      <c r="J1689" s="6">
        <f t="shared" si="78"/>
        <v>3.1050105056068089</v>
      </c>
    </row>
    <row r="1690" spans="1:10" x14ac:dyDescent="0.2">
      <c r="A1690" s="5">
        <f>IF(AND(dateA=1,A1689&lt;DataEnd),'iBoxx inputs'!A1694,IF(AND(dateA=2,A1689&lt;DataEnd),'Bank of England inputs'!A1694,IF(dateA=3,A1689+1,IF(dateA=4,WORKDAY(A1689,1,),WORKDAY(A1689,1,holidayQ)))))</f>
        <v>38237</v>
      </c>
      <c r="B1690" s="35">
        <f>MATCH(A1690,'iBoxx inputs'!A:A,0)</f>
        <v>1759</v>
      </c>
      <c r="C1690" s="35">
        <f>MATCH(A1690,'Bank of England inputs'!A:A,0)</f>
        <v>1694</v>
      </c>
      <c r="D1690" s="6">
        <f>IF($A1690&gt;DataEnd,NA(),IFERROR(INDEX('iBoxx inputs'!B:B,MATCH($A1690,'iBoxx inputs'!$A:$A,0)),D1689))</f>
        <v>5.82577432380128</v>
      </c>
      <c r="E1690" s="6">
        <f>IF($A1690&gt;DataEnd,NA(),IFERROR(INDEX('iBoxx inputs'!C:C,MATCH($A1690,'iBoxx inputs'!$A:$A,0)),E1689))</f>
        <v>6.28845903411331</v>
      </c>
      <c r="F1690" s="6">
        <f>IF($A1690&gt;DataEnd,NA(),IFERROR(INDEX('Bank of England inputs'!D:D,MATCH($A1690,'Bank of England inputs'!$A:$A,0),0),F1689))</f>
        <v>2.8619033617563572</v>
      </c>
      <c r="H1690" s="5">
        <f t="shared" si="79"/>
        <v>38237</v>
      </c>
      <c r="I1690" s="6">
        <f t="shared" si="80"/>
        <v>6.0571166789572946</v>
      </c>
      <c r="J1690" s="6">
        <f t="shared" si="78"/>
        <v>3.106313623192114</v>
      </c>
    </row>
    <row r="1691" spans="1:10" x14ac:dyDescent="0.2">
      <c r="A1691" s="5">
        <f>IF(AND(dateA=1,A1690&lt;DataEnd),'iBoxx inputs'!A1695,IF(AND(dateA=2,A1690&lt;DataEnd),'Bank of England inputs'!A1695,IF(dateA=3,A1690+1,IF(dateA=4,WORKDAY(A1690,1,),WORKDAY(A1690,1,holidayQ)))))</f>
        <v>38238</v>
      </c>
      <c r="B1691" s="35">
        <f>MATCH(A1691,'iBoxx inputs'!A:A,0)</f>
        <v>1760</v>
      </c>
      <c r="C1691" s="35">
        <f>MATCH(A1691,'Bank of England inputs'!A:A,0)</f>
        <v>1695</v>
      </c>
      <c r="D1691" s="6">
        <f>IF($A1691&gt;DataEnd,NA(),IFERROR(INDEX('iBoxx inputs'!B:B,MATCH($A1691,'iBoxx inputs'!$A:$A,0)),D1690))</f>
        <v>5.8070055414272099</v>
      </c>
      <c r="E1691" s="6">
        <f>IF($A1691&gt;DataEnd,NA(),IFERROR(INDEX('iBoxx inputs'!C:C,MATCH($A1691,'iBoxx inputs'!$A:$A,0)),E1690))</f>
        <v>6.2572493582435396</v>
      </c>
      <c r="F1691" s="6">
        <f>IF($A1691&gt;DataEnd,NA(),IFERROR(INDEX('Bank of England inputs'!D:D,MATCH($A1691,'Bank of England inputs'!$A:$A,0),0),F1690))</f>
        <v>2.8423012839360995</v>
      </c>
      <c r="H1691" s="5">
        <f t="shared" si="79"/>
        <v>38238</v>
      </c>
      <c r="I1691" s="6">
        <f t="shared" si="80"/>
        <v>6.0321274498353752</v>
      </c>
      <c r="J1691" s="6">
        <f t="shared" si="78"/>
        <v>3.1016674326379778</v>
      </c>
    </row>
    <row r="1692" spans="1:10" x14ac:dyDescent="0.2">
      <c r="A1692" s="5">
        <f>IF(AND(dateA=1,A1691&lt;DataEnd),'iBoxx inputs'!A1696,IF(AND(dateA=2,A1691&lt;DataEnd),'Bank of England inputs'!A1696,IF(dateA=3,A1691+1,IF(dateA=4,WORKDAY(A1691,1,),WORKDAY(A1691,1,holidayQ)))))</f>
        <v>38239</v>
      </c>
      <c r="B1692" s="35">
        <f>MATCH(A1692,'iBoxx inputs'!A:A,0)</f>
        <v>1761</v>
      </c>
      <c r="C1692" s="35">
        <f>MATCH(A1692,'Bank of England inputs'!A:A,0)</f>
        <v>1696</v>
      </c>
      <c r="D1692" s="6">
        <f>IF($A1692&gt;DataEnd,NA(),IFERROR(INDEX('iBoxx inputs'!B:B,MATCH($A1692,'iBoxx inputs'!$A:$A,0)),D1691))</f>
        <v>5.77345305723507</v>
      </c>
      <c r="E1692" s="6">
        <f>IF($A1692&gt;DataEnd,NA(),IFERROR(INDEX('iBoxx inputs'!C:C,MATCH($A1692,'iBoxx inputs'!$A:$A,0)),E1691))</f>
        <v>6.2243797358772897</v>
      </c>
      <c r="F1692" s="6">
        <f>IF($A1692&gt;DataEnd,NA(),IFERROR(INDEX('Bank of England inputs'!D:D,MATCH($A1692,'Bank of England inputs'!$A:$A,0),0),F1691))</f>
        <v>2.8333333333333321</v>
      </c>
      <c r="H1692" s="5">
        <f t="shared" si="79"/>
        <v>38239</v>
      </c>
      <c r="I1692" s="6">
        <f t="shared" si="80"/>
        <v>5.9989163965561794</v>
      </c>
      <c r="J1692" s="6">
        <f t="shared" si="78"/>
        <v>3.0783627843333994</v>
      </c>
    </row>
    <row r="1693" spans="1:10" x14ac:dyDescent="0.2">
      <c r="A1693" s="5">
        <f>IF(AND(dateA=1,A1692&lt;DataEnd),'iBoxx inputs'!A1697,IF(AND(dateA=2,A1692&lt;DataEnd),'Bank of England inputs'!A1697,IF(dateA=3,A1692+1,IF(dateA=4,WORKDAY(A1692,1,),WORKDAY(A1692,1,holidayQ)))))</f>
        <v>38240</v>
      </c>
      <c r="B1693" s="35">
        <f>MATCH(A1693,'iBoxx inputs'!A:A,0)</f>
        <v>1762</v>
      </c>
      <c r="C1693" s="35">
        <f>MATCH(A1693,'Bank of England inputs'!A:A,0)</f>
        <v>1697</v>
      </c>
      <c r="D1693" s="6">
        <f>IF($A1693&gt;DataEnd,NA(),IFERROR(INDEX('iBoxx inputs'!B:B,MATCH($A1693,'iBoxx inputs'!$A:$A,0)),D1692))</f>
        <v>5.7576804758750804</v>
      </c>
      <c r="E1693" s="6">
        <f>IF($A1693&gt;DataEnd,NA(),IFERROR(INDEX('iBoxx inputs'!C:C,MATCH($A1693,'iBoxx inputs'!$A:$A,0)),E1692))</f>
        <v>6.20491242065496</v>
      </c>
      <c r="F1693" s="6">
        <f>IF($A1693&gt;DataEnd,NA(),IFERROR(INDEX('Bank of England inputs'!D:D,MATCH($A1693,'Bank of England inputs'!$A:$A,0),0),F1692))</f>
        <v>2.8238062555152377</v>
      </c>
      <c r="H1693" s="5">
        <f t="shared" si="79"/>
        <v>38240</v>
      </c>
      <c r="I1693" s="6">
        <f t="shared" si="80"/>
        <v>5.9812964482650202</v>
      </c>
      <c r="J1693" s="6">
        <f t="shared" si="78"/>
        <v>3.0707773887532097</v>
      </c>
    </row>
    <row r="1694" spans="1:10" x14ac:dyDescent="0.2">
      <c r="A1694" s="5">
        <f>IF(AND(dateA=1,A1693&lt;DataEnd),'iBoxx inputs'!A1698,IF(AND(dateA=2,A1693&lt;DataEnd),'Bank of England inputs'!A1698,IF(dateA=3,A1693+1,IF(dateA=4,WORKDAY(A1693,1,),WORKDAY(A1693,1,holidayQ)))))</f>
        <v>38243</v>
      </c>
      <c r="B1694" s="35">
        <f>MATCH(A1694,'iBoxx inputs'!A:A,0)</f>
        <v>1763</v>
      </c>
      <c r="C1694" s="35">
        <f>MATCH(A1694,'Bank of England inputs'!A:A,0)</f>
        <v>1698</v>
      </c>
      <c r="D1694" s="6">
        <f>IF($A1694&gt;DataEnd,NA(),IFERROR(INDEX('iBoxx inputs'!B:B,MATCH($A1694,'iBoxx inputs'!$A:$A,0)),D1693))</f>
        <v>5.7741225715442104</v>
      </c>
      <c r="E1694" s="6">
        <f>IF($A1694&gt;DataEnd,NA(),IFERROR(INDEX('iBoxx inputs'!C:C,MATCH($A1694,'iBoxx inputs'!$A:$A,0)),E1693))</f>
        <v>6.2199259798607898</v>
      </c>
      <c r="F1694" s="6">
        <f>IF($A1694&gt;DataEnd,NA(),IFERROR(INDEX('Bank of England inputs'!D:D,MATCH($A1694,'Bank of England inputs'!$A:$A,0),0),F1693))</f>
        <v>2.8333333333333321</v>
      </c>
      <c r="H1694" s="5">
        <f t="shared" si="79"/>
        <v>38243</v>
      </c>
      <c r="I1694" s="6">
        <f t="shared" si="80"/>
        <v>5.9970242757025005</v>
      </c>
      <c r="J1694" s="6">
        <f t="shared" si="78"/>
        <v>3.0765227964692166</v>
      </c>
    </row>
    <row r="1695" spans="1:10" x14ac:dyDescent="0.2">
      <c r="A1695" s="5">
        <f>IF(AND(dateA=1,A1694&lt;DataEnd),'iBoxx inputs'!A1699,IF(AND(dateA=2,A1694&lt;DataEnd),'Bank of England inputs'!A1699,IF(dateA=3,A1694+1,IF(dateA=4,WORKDAY(A1694,1,),WORKDAY(A1694,1,holidayQ)))))</f>
        <v>38244</v>
      </c>
      <c r="B1695" s="35">
        <f>MATCH(A1695,'iBoxx inputs'!A:A,0)</f>
        <v>1764</v>
      </c>
      <c r="C1695" s="35">
        <f>MATCH(A1695,'Bank of England inputs'!A:A,0)</f>
        <v>1699</v>
      </c>
      <c r="D1695" s="6">
        <f>IF($A1695&gt;DataEnd,NA(),IFERROR(INDEX('iBoxx inputs'!B:B,MATCH($A1695,'iBoxx inputs'!$A:$A,0)),D1694))</f>
        <v>5.7551024918982696</v>
      </c>
      <c r="E1695" s="6">
        <f>IF($A1695&gt;DataEnd,NA(),IFERROR(INDEX('iBoxx inputs'!C:C,MATCH($A1695,'iBoxx inputs'!$A:$A,0)),E1694))</f>
        <v>6.1990060742215602</v>
      </c>
      <c r="F1695" s="6">
        <f>IF($A1695&gt;DataEnd,NA(),IFERROR(INDEX('Bank of England inputs'!D:D,MATCH($A1695,'Bank of England inputs'!$A:$A,0),0),F1694))</f>
        <v>2.843694842125899</v>
      </c>
      <c r="H1695" s="5">
        <f t="shared" si="79"/>
        <v>38244</v>
      </c>
      <c r="I1695" s="6">
        <f t="shared" si="80"/>
        <v>5.9770542830599149</v>
      </c>
      <c r="J1695" s="6">
        <f t="shared" si="78"/>
        <v>3.0467200208471823</v>
      </c>
    </row>
    <row r="1696" spans="1:10" x14ac:dyDescent="0.2">
      <c r="A1696" s="5">
        <f>IF(AND(dateA=1,A1695&lt;DataEnd),'iBoxx inputs'!A1700,IF(AND(dateA=2,A1695&lt;DataEnd),'Bank of England inputs'!A1700,IF(dateA=3,A1695+1,IF(dateA=4,WORKDAY(A1695,1,),WORKDAY(A1695,1,holidayQ)))))</f>
        <v>38245</v>
      </c>
      <c r="B1696" s="35">
        <f>MATCH(A1696,'iBoxx inputs'!A:A,0)</f>
        <v>1765</v>
      </c>
      <c r="C1696" s="35">
        <f>MATCH(A1696,'Bank of England inputs'!A:A,0)</f>
        <v>1700</v>
      </c>
      <c r="D1696" s="6">
        <f>IF($A1696&gt;DataEnd,NA(),IFERROR(INDEX('iBoxx inputs'!B:B,MATCH($A1696,'iBoxx inputs'!$A:$A,0)),D1695))</f>
        <v>5.7589479879142198</v>
      </c>
      <c r="E1696" s="6">
        <f>IF($A1696&gt;DataEnd,NA(),IFERROR(INDEX('iBoxx inputs'!C:C,MATCH($A1696,'iBoxx inputs'!$A:$A,0)),E1695))</f>
        <v>6.19923780971477</v>
      </c>
      <c r="F1696" s="6">
        <f>IF($A1696&gt;DataEnd,NA(),IFERROR(INDEX('Bank of England inputs'!D:D,MATCH($A1696,'Bank of England inputs'!$A:$A,0),0),F1695))</f>
        <v>2.8336111383468809</v>
      </c>
      <c r="H1696" s="5">
        <f t="shared" si="79"/>
        <v>38245</v>
      </c>
      <c r="I1696" s="6">
        <f t="shared" si="80"/>
        <v>5.9790928988144945</v>
      </c>
      <c r="J1696" s="6">
        <f t="shared" si="78"/>
        <v>3.0588070628345898</v>
      </c>
    </row>
    <row r="1697" spans="1:10" x14ac:dyDescent="0.2">
      <c r="A1697" s="5">
        <f>IF(AND(dateA=1,A1696&lt;DataEnd),'iBoxx inputs'!A1701,IF(AND(dateA=2,A1696&lt;DataEnd),'Bank of England inputs'!A1701,IF(dateA=3,A1696+1,IF(dateA=4,WORKDAY(A1696,1,),WORKDAY(A1696,1,holidayQ)))))</f>
        <v>38246</v>
      </c>
      <c r="B1697" s="35">
        <f>MATCH(A1697,'iBoxx inputs'!A:A,0)</f>
        <v>1766</v>
      </c>
      <c r="C1697" s="35">
        <f>MATCH(A1697,'Bank of England inputs'!A:A,0)</f>
        <v>1701</v>
      </c>
      <c r="D1697" s="6">
        <f>IF($A1697&gt;DataEnd,NA(),IFERROR(INDEX('iBoxx inputs'!B:B,MATCH($A1697,'iBoxx inputs'!$A:$A,0)),D1696))</f>
        <v>5.7673273699919996</v>
      </c>
      <c r="E1697" s="6">
        <f>IF($A1697&gt;DataEnd,NA(),IFERROR(INDEX('iBoxx inputs'!C:C,MATCH($A1697,'iBoxx inputs'!$A:$A,0)),E1696))</f>
        <v>6.2132044949686298</v>
      </c>
      <c r="F1697" s="6">
        <f>IF($A1697&gt;DataEnd,NA(),IFERROR(INDEX('Bank of England inputs'!D:D,MATCH($A1697,'Bank of England inputs'!$A:$A,0),0),F1696))</f>
        <v>2.8134496617978622</v>
      </c>
      <c r="H1697" s="5">
        <f t="shared" si="79"/>
        <v>38246</v>
      </c>
      <c r="I1697" s="6">
        <f t="shared" si="80"/>
        <v>5.9902659324803142</v>
      </c>
      <c r="J1697" s="6">
        <f t="shared" si="78"/>
        <v>3.0898839413836532</v>
      </c>
    </row>
    <row r="1698" spans="1:10" x14ac:dyDescent="0.2">
      <c r="A1698" s="5">
        <f>IF(AND(dateA=1,A1697&lt;DataEnd),'iBoxx inputs'!A1702,IF(AND(dateA=2,A1697&lt;DataEnd),'Bank of England inputs'!A1702,IF(dateA=3,A1697+1,IF(dateA=4,WORKDAY(A1697,1,),WORKDAY(A1697,1,holidayQ)))))</f>
        <v>38247</v>
      </c>
      <c r="B1698" s="35">
        <f>MATCH(A1698,'iBoxx inputs'!A:A,0)</f>
        <v>1767</v>
      </c>
      <c r="C1698" s="35">
        <f>MATCH(A1698,'Bank of England inputs'!A:A,0)</f>
        <v>1702</v>
      </c>
      <c r="D1698" s="6">
        <f>IF($A1698&gt;DataEnd,NA(),IFERROR(INDEX('iBoxx inputs'!B:B,MATCH($A1698,'iBoxx inputs'!$A:$A,0)),D1697))</f>
        <v>5.7499059781178898</v>
      </c>
      <c r="E1698" s="6">
        <f>IF($A1698&gt;DataEnd,NA(),IFERROR(INDEX('iBoxx inputs'!C:C,MATCH($A1698,'iBoxx inputs'!$A:$A,0)),E1697))</f>
        <v>6.1942280885728804</v>
      </c>
      <c r="F1698" s="6">
        <f>IF($A1698&gt;DataEnd,NA(),IFERROR(INDEX('Bank of England inputs'!D:D,MATCH($A1698,'Bank of England inputs'!$A:$A,0),0),F1697))</f>
        <v>2.8140013726835944</v>
      </c>
      <c r="H1698" s="5">
        <f t="shared" si="79"/>
        <v>38247</v>
      </c>
      <c r="I1698" s="6">
        <f t="shared" si="80"/>
        <v>5.9720670333453851</v>
      </c>
      <c r="J1698" s="6">
        <f t="shared" si="78"/>
        <v>3.0716299516583723</v>
      </c>
    </row>
    <row r="1699" spans="1:10" x14ac:dyDescent="0.2">
      <c r="A1699" s="5">
        <f>IF(AND(dateA=1,A1698&lt;DataEnd),'iBoxx inputs'!A1703,IF(AND(dateA=2,A1698&lt;DataEnd),'Bank of England inputs'!A1703,IF(dateA=3,A1698+1,IF(dateA=4,WORKDAY(A1698,1,),WORKDAY(A1698,1,holidayQ)))))</f>
        <v>38250</v>
      </c>
      <c r="B1699" s="35">
        <f>MATCH(A1699,'iBoxx inputs'!A:A,0)</f>
        <v>1768</v>
      </c>
      <c r="C1699" s="35">
        <f>MATCH(A1699,'Bank of England inputs'!A:A,0)</f>
        <v>1703</v>
      </c>
      <c r="D1699" s="6">
        <f>IF($A1699&gt;DataEnd,NA(),IFERROR(INDEX('iBoxx inputs'!B:B,MATCH($A1699,'iBoxx inputs'!$A:$A,0)),D1698))</f>
        <v>5.7322509739996299</v>
      </c>
      <c r="E1699" s="6">
        <f>IF($A1699&gt;DataEnd,NA(),IFERROR(INDEX('iBoxx inputs'!C:C,MATCH($A1699,'iBoxx inputs'!$A:$A,0)),E1698))</f>
        <v>6.1727449282374698</v>
      </c>
      <c r="F1699" s="6">
        <f>IF($A1699&gt;DataEnd,NA(),IFERROR(INDEX('Bank of England inputs'!D:D,MATCH($A1699,'Bank of England inputs'!$A:$A,0),0),F1698))</f>
        <v>2.8044714649931413</v>
      </c>
      <c r="H1699" s="5">
        <f t="shared" si="79"/>
        <v>38250</v>
      </c>
      <c r="I1699" s="6">
        <f t="shared" si="80"/>
        <v>5.9524979511185503</v>
      </c>
      <c r="J1699" s="6">
        <f t="shared" si="78"/>
        <v>3.0621493805328859</v>
      </c>
    </row>
    <row r="1700" spans="1:10" x14ac:dyDescent="0.2">
      <c r="A1700" s="5">
        <f>IF(AND(dateA=1,A1699&lt;DataEnd),'iBoxx inputs'!A1704,IF(AND(dateA=2,A1699&lt;DataEnd),'Bank of England inputs'!A1704,IF(dateA=3,A1699+1,IF(dateA=4,WORKDAY(A1699,1,),WORKDAY(A1699,1,holidayQ)))))</f>
        <v>38251</v>
      </c>
      <c r="B1700" s="35">
        <f>MATCH(A1700,'iBoxx inputs'!A:A,0)</f>
        <v>1769</v>
      </c>
      <c r="C1700" s="35">
        <f>MATCH(A1700,'Bank of England inputs'!A:A,0)</f>
        <v>1704</v>
      </c>
      <c r="D1700" s="6">
        <f>IF($A1700&gt;DataEnd,NA(),IFERROR(INDEX('iBoxx inputs'!B:B,MATCH($A1700,'iBoxx inputs'!$A:$A,0)),D1699))</f>
        <v>5.7214488920906401</v>
      </c>
      <c r="E1700" s="6">
        <f>IF($A1700&gt;DataEnd,NA(),IFERROR(INDEX('iBoxx inputs'!C:C,MATCH($A1700,'iBoxx inputs'!$A:$A,0)),E1699))</f>
        <v>6.1634320245546803</v>
      </c>
      <c r="F1700" s="6">
        <f>IF($A1700&gt;DataEnd,NA(),IFERROR(INDEX('Bank of England inputs'!D:D,MATCH($A1700,'Bank of England inputs'!$A:$A,0),0),F1699))</f>
        <v>2.8148293448411188</v>
      </c>
      <c r="H1700" s="5">
        <f t="shared" si="79"/>
        <v>38251</v>
      </c>
      <c r="I1700" s="6">
        <f t="shared" si="80"/>
        <v>5.9424404583226602</v>
      </c>
      <c r="J1700" s="6">
        <f t="shared" si="78"/>
        <v>3.0419844427223008</v>
      </c>
    </row>
    <row r="1701" spans="1:10" x14ac:dyDescent="0.2">
      <c r="A1701" s="5">
        <f>IF(AND(dateA=1,A1700&lt;DataEnd),'iBoxx inputs'!A1705,IF(AND(dateA=2,A1700&lt;DataEnd),'Bank of England inputs'!A1705,IF(dateA=3,A1700+1,IF(dateA=4,WORKDAY(A1700,1,),WORKDAY(A1700,1,holidayQ)))))</f>
        <v>38252</v>
      </c>
      <c r="B1701" s="35">
        <f>MATCH(A1701,'iBoxx inputs'!A:A,0)</f>
        <v>1770</v>
      </c>
      <c r="C1701" s="35">
        <f>MATCH(A1701,'Bank of England inputs'!A:A,0)</f>
        <v>1705</v>
      </c>
      <c r="D1701" s="6">
        <f>IF($A1701&gt;DataEnd,NA(),IFERROR(INDEX('iBoxx inputs'!B:B,MATCH($A1701,'iBoxx inputs'!$A:$A,0)),D1700))</f>
        <v>5.6762938985566196</v>
      </c>
      <c r="E1701" s="6">
        <f>IF($A1701&gt;DataEnd,NA(),IFERROR(INDEX('iBoxx inputs'!C:C,MATCH($A1701,'iBoxx inputs'!$A:$A,0)),E1700))</f>
        <v>6.1193447522495603</v>
      </c>
      <c r="F1701" s="6">
        <f>IF($A1701&gt;DataEnd,NA(),IFERROR(INDEX('Bank of England inputs'!D:D,MATCH($A1701,'Bank of England inputs'!$A:$A,0),0),F1700))</f>
        <v>2.8061224489795977</v>
      </c>
      <c r="H1701" s="5">
        <f t="shared" si="79"/>
        <v>38252</v>
      </c>
      <c r="I1701" s="6">
        <f t="shared" si="80"/>
        <v>5.8978193254030895</v>
      </c>
      <c r="J1701" s="6">
        <f t="shared" si="78"/>
        <v>3.0073081279355041</v>
      </c>
    </row>
    <row r="1702" spans="1:10" x14ac:dyDescent="0.2">
      <c r="A1702" s="5">
        <f>IF(AND(dateA=1,A1701&lt;DataEnd),'iBoxx inputs'!A1706,IF(AND(dateA=2,A1701&lt;DataEnd),'Bank of England inputs'!A1706,IF(dateA=3,A1701+1,IF(dateA=4,WORKDAY(A1701,1,),WORKDAY(A1701,1,holidayQ)))))</f>
        <v>38253</v>
      </c>
      <c r="B1702" s="35">
        <f>MATCH(A1702,'iBoxx inputs'!A:A,0)</f>
        <v>1771</v>
      </c>
      <c r="C1702" s="35">
        <f>MATCH(A1702,'Bank of England inputs'!A:A,0)</f>
        <v>1706</v>
      </c>
      <c r="D1702" s="6">
        <f>IF($A1702&gt;DataEnd,NA(),IFERROR(INDEX('iBoxx inputs'!B:B,MATCH($A1702,'iBoxx inputs'!$A:$A,0)),D1701))</f>
        <v>5.6568050469802102</v>
      </c>
      <c r="E1702" s="6">
        <f>IF($A1702&gt;DataEnd,NA(),IFERROR(INDEX('iBoxx inputs'!C:C,MATCH($A1702,'iBoxx inputs'!$A:$A,0)),E1701))</f>
        <v>6.0993856465812204</v>
      </c>
      <c r="F1702" s="6">
        <f>IF($A1702&gt;DataEnd,NA(),IFERROR(INDEX('Bank of England inputs'!D:D,MATCH($A1702,'Bank of England inputs'!$A:$A,0),0),F1701))</f>
        <v>2.7965852222549437</v>
      </c>
      <c r="H1702" s="5">
        <f t="shared" si="79"/>
        <v>38253</v>
      </c>
      <c r="I1702" s="6">
        <f t="shared" si="80"/>
        <v>5.8780953467807153</v>
      </c>
      <c r="J1702" s="6">
        <f t="shared" si="78"/>
        <v>2.9976775180452719</v>
      </c>
    </row>
    <row r="1703" spans="1:10" x14ac:dyDescent="0.2">
      <c r="A1703" s="5">
        <f>IF(AND(dateA=1,A1702&lt;DataEnd),'iBoxx inputs'!A1707,IF(AND(dateA=2,A1702&lt;DataEnd),'Bank of England inputs'!A1707,IF(dateA=3,A1702+1,IF(dateA=4,WORKDAY(A1702,1,),WORKDAY(A1702,1,holidayQ)))))</f>
        <v>38254</v>
      </c>
      <c r="B1703" s="35">
        <f>MATCH(A1703,'iBoxx inputs'!A:A,0)</f>
        <v>1772</v>
      </c>
      <c r="C1703" s="35">
        <f>MATCH(A1703,'Bank of England inputs'!A:A,0)</f>
        <v>1707</v>
      </c>
      <c r="D1703" s="6">
        <f>IF($A1703&gt;DataEnd,NA(),IFERROR(INDEX('iBoxx inputs'!B:B,MATCH($A1703,'iBoxx inputs'!$A:$A,0)),D1702))</f>
        <v>5.6762548801663604</v>
      </c>
      <c r="E1703" s="6">
        <f>IF($A1703&gt;DataEnd,NA(),IFERROR(INDEX('iBoxx inputs'!C:C,MATCH($A1703,'iBoxx inputs'!$A:$A,0)),E1702))</f>
        <v>6.1223224885129301</v>
      </c>
      <c r="F1703" s="6">
        <f>IF($A1703&gt;DataEnd,NA(),IFERROR(INDEX('Bank of England inputs'!D:D,MATCH($A1703,'Bank of England inputs'!$A:$A,0),0),F1702))</f>
        <v>2.8061224489795977</v>
      </c>
      <c r="H1703" s="5">
        <f t="shared" si="79"/>
        <v>38254</v>
      </c>
      <c r="I1703" s="6">
        <f t="shared" si="80"/>
        <v>5.8992886843396448</v>
      </c>
      <c r="J1703" s="6">
        <f t="shared" si="78"/>
        <v>3.0087373803005857</v>
      </c>
    </row>
    <row r="1704" spans="1:10" x14ac:dyDescent="0.2">
      <c r="A1704" s="5">
        <f>IF(AND(dateA=1,A1703&lt;DataEnd),'iBoxx inputs'!A1708,IF(AND(dateA=2,A1703&lt;DataEnd),'Bank of England inputs'!A1708,IF(dateA=3,A1703+1,IF(dateA=4,WORKDAY(A1703,1,),WORKDAY(A1703,1,holidayQ)))))</f>
        <v>38257</v>
      </c>
      <c r="B1704" s="35">
        <f>MATCH(A1704,'iBoxx inputs'!A:A,0)</f>
        <v>1773</v>
      </c>
      <c r="C1704" s="35">
        <f>MATCH(A1704,'Bank of England inputs'!A:A,0)</f>
        <v>1708</v>
      </c>
      <c r="D1704" s="6">
        <f>IF($A1704&gt;DataEnd,NA(),IFERROR(INDEX('iBoxx inputs'!B:B,MATCH($A1704,'iBoxx inputs'!$A:$A,0)),D1703))</f>
        <v>5.6424948802369004</v>
      </c>
      <c r="E1704" s="6">
        <f>IF($A1704&gt;DataEnd,NA(),IFERROR(INDEX('iBoxx inputs'!C:C,MATCH($A1704,'iBoxx inputs'!$A:$A,0)),E1703))</f>
        <v>6.0920542112250997</v>
      </c>
      <c r="F1704" s="6">
        <f>IF($A1704&gt;DataEnd,NA(),IFERROR(INDEX('Bank of England inputs'!D:D,MATCH($A1704,'Bank of England inputs'!$A:$A,0),0),F1703))</f>
        <v>2.7769600628005264</v>
      </c>
      <c r="H1704" s="5">
        <f t="shared" si="79"/>
        <v>38257</v>
      </c>
      <c r="I1704" s="6">
        <f t="shared" si="80"/>
        <v>5.867274545731</v>
      </c>
      <c r="J1704" s="6">
        <f t="shared" si="78"/>
        <v>3.0068163925476732</v>
      </c>
    </row>
    <row r="1705" spans="1:10" x14ac:dyDescent="0.2">
      <c r="A1705" s="5">
        <f>IF(AND(dateA=1,A1704&lt;DataEnd),'iBoxx inputs'!A1709,IF(AND(dateA=2,A1704&lt;DataEnd),'Bank of England inputs'!A1709,IF(dateA=3,A1704+1,IF(dateA=4,WORKDAY(A1704,1,),WORKDAY(A1704,1,holidayQ)))))</f>
        <v>38258</v>
      </c>
      <c r="B1705" s="35">
        <f>MATCH(A1705,'iBoxx inputs'!A:A,0)</f>
        <v>1774</v>
      </c>
      <c r="C1705" s="35">
        <f>MATCH(A1705,'Bank of England inputs'!A:A,0)</f>
        <v>1709</v>
      </c>
      <c r="D1705" s="6">
        <f>IF($A1705&gt;DataEnd,NA(),IFERROR(INDEX('iBoxx inputs'!B:B,MATCH($A1705,'iBoxx inputs'!$A:$A,0)),D1704))</f>
        <v>5.6522046108113297</v>
      </c>
      <c r="E1705" s="6">
        <f>IF($A1705&gt;DataEnd,NA(),IFERROR(INDEX('iBoxx inputs'!C:C,MATCH($A1705,'iBoxx inputs'!$A:$A,0)),E1704))</f>
        <v>6.1033822999040499</v>
      </c>
      <c r="F1705" s="6">
        <f>IF($A1705&gt;DataEnd,NA(),IFERROR(INDEX('Bank of England inputs'!D:D,MATCH($A1705,'Bank of England inputs'!$A:$A,0),0),F1704))</f>
        <v>2.7965852222549437</v>
      </c>
      <c r="H1705" s="5">
        <f t="shared" si="79"/>
        <v>38258</v>
      </c>
      <c r="I1705" s="6">
        <f t="shared" si="80"/>
        <v>5.8777934553576898</v>
      </c>
      <c r="J1705" s="6">
        <f t="shared" si="78"/>
        <v>2.997383839590495</v>
      </c>
    </row>
    <row r="1706" spans="1:10" x14ac:dyDescent="0.2">
      <c r="A1706" s="5">
        <f>IF(AND(dateA=1,A1705&lt;DataEnd),'iBoxx inputs'!A1710,IF(AND(dateA=2,A1705&lt;DataEnd),'Bank of England inputs'!A1710,IF(dateA=3,A1705+1,IF(dateA=4,WORKDAY(A1705,1,),WORKDAY(A1705,1,holidayQ)))))</f>
        <v>38259</v>
      </c>
      <c r="B1706" s="35">
        <f>MATCH(A1706,'iBoxx inputs'!A:A,0)</f>
        <v>1775</v>
      </c>
      <c r="C1706" s="35">
        <f>MATCH(A1706,'Bank of England inputs'!A:A,0)</f>
        <v>1710</v>
      </c>
      <c r="D1706" s="6">
        <f>IF($A1706&gt;DataEnd,NA(),IFERROR(INDEX('iBoxx inputs'!B:B,MATCH($A1706,'iBoxx inputs'!$A:$A,0)),D1705))</f>
        <v>5.6815905235734601</v>
      </c>
      <c r="E1706" s="6">
        <f>IF($A1706&gt;DataEnd,NA(),IFERROR(INDEX('iBoxx inputs'!C:C,MATCH($A1706,'iBoxx inputs'!$A:$A,0)),E1705))</f>
        <v>6.1328880115860498</v>
      </c>
      <c r="F1706" s="6">
        <f>IF($A1706&gt;DataEnd,NA(),IFERROR(INDEX('Bank of England inputs'!D:D,MATCH($A1706,'Bank of England inputs'!$A:$A,0),0),F1705))</f>
        <v>2.8061224489795977</v>
      </c>
      <c r="H1706" s="5">
        <f t="shared" si="79"/>
        <v>38259</v>
      </c>
      <c r="I1706" s="6">
        <f t="shared" si="80"/>
        <v>5.9072392675797545</v>
      </c>
      <c r="J1706" s="6">
        <f t="shared" si="78"/>
        <v>3.016470950102379</v>
      </c>
    </row>
    <row r="1707" spans="1:10" x14ac:dyDescent="0.2">
      <c r="A1707" s="5">
        <f>IF(AND(dateA=1,A1706&lt;DataEnd),'iBoxx inputs'!A1711,IF(AND(dateA=2,A1706&lt;DataEnd),'Bank of England inputs'!A1711,IF(dateA=3,A1706+1,IF(dateA=4,WORKDAY(A1706,1,),WORKDAY(A1706,1,holidayQ)))))</f>
        <v>38260</v>
      </c>
      <c r="B1707" s="35">
        <f>MATCH(A1707,'iBoxx inputs'!A:A,0)</f>
        <v>1776</v>
      </c>
      <c r="C1707" s="35">
        <f>MATCH(A1707,'Bank of England inputs'!A:A,0)</f>
        <v>1711</v>
      </c>
      <c r="D1707" s="6">
        <f>IF($A1707&gt;DataEnd,NA(),IFERROR(INDEX('iBoxx inputs'!B:B,MATCH($A1707,'iBoxx inputs'!$A:$A,0)),D1706))</f>
        <v>5.69261934572254</v>
      </c>
      <c r="E1707" s="6">
        <f>IF($A1707&gt;DataEnd,NA(),IFERROR(INDEX('iBoxx inputs'!C:C,MATCH($A1707,'iBoxx inputs'!$A:$A,0)),E1706))</f>
        <v>6.1430179517969297</v>
      </c>
      <c r="F1707" s="6">
        <f>IF($A1707&gt;DataEnd,NA(),IFERROR(INDEX('Bank of England inputs'!D:D,MATCH($A1707,'Bank of England inputs'!$A:$A,0),0),F1706))</f>
        <v>2.8260229614365695</v>
      </c>
      <c r="H1707" s="5">
        <f t="shared" si="79"/>
        <v>38260</v>
      </c>
      <c r="I1707" s="6">
        <f t="shared" si="80"/>
        <v>5.9178186487597344</v>
      </c>
      <c r="J1707" s="6">
        <f t="shared" si="78"/>
        <v>3.0068222014992152</v>
      </c>
    </row>
    <row r="1708" spans="1:10" x14ac:dyDescent="0.2">
      <c r="A1708" s="5">
        <f>IF(AND(dateA=1,A1707&lt;DataEnd),'iBoxx inputs'!A1712,IF(AND(dateA=2,A1707&lt;DataEnd),'Bank of England inputs'!A1712,IF(dateA=3,A1707+1,IF(dateA=4,WORKDAY(A1707,1,),WORKDAY(A1707,1,holidayQ)))))</f>
        <v>38261</v>
      </c>
      <c r="B1708" s="35">
        <f>MATCH(A1708,'iBoxx inputs'!A:A,0)</f>
        <v>1777</v>
      </c>
      <c r="C1708" s="35">
        <f>MATCH(A1708,'Bank of England inputs'!A:A,0)</f>
        <v>1712</v>
      </c>
      <c r="D1708" s="6">
        <f>IF($A1708&gt;DataEnd,NA(),IFERROR(INDEX('iBoxx inputs'!B:B,MATCH($A1708,'iBoxx inputs'!$A:$A,0)),D1707))</f>
        <v>5.7145607365174103</v>
      </c>
      <c r="E1708" s="6">
        <f>IF($A1708&gt;DataEnd,NA(),IFERROR(INDEX('iBoxx inputs'!C:C,MATCH($A1708,'iBoxx inputs'!$A:$A,0)),E1707))</f>
        <v>6.1667078178406802</v>
      </c>
      <c r="F1708" s="6">
        <f>IF($A1708&gt;DataEnd,NA(),IFERROR(INDEX('Bank of England inputs'!D:D,MATCH($A1708,'Bank of England inputs'!$A:$A,0),0),F1707))</f>
        <v>2.8453689167974749</v>
      </c>
      <c r="H1708" s="5">
        <f t="shared" si="79"/>
        <v>38261</v>
      </c>
      <c r="I1708" s="6">
        <f t="shared" si="80"/>
        <v>5.9406342771790452</v>
      </c>
      <c r="J1708" s="6">
        <f t="shared" si="78"/>
        <v>3.0096302759977878</v>
      </c>
    </row>
    <row r="1709" spans="1:10" x14ac:dyDescent="0.2">
      <c r="A1709" s="5">
        <f>IF(AND(dateA=1,A1708&lt;DataEnd),'iBoxx inputs'!A1713,IF(AND(dateA=2,A1708&lt;DataEnd),'Bank of England inputs'!A1713,IF(dateA=3,A1708+1,IF(dateA=4,WORKDAY(A1708,1,),WORKDAY(A1708,1,holidayQ)))))</f>
        <v>38264</v>
      </c>
      <c r="B1709" s="35">
        <f>MATCH(A1709,'iBoxx inputs'!A:A,0)</f>
        <v>1778</v>
      </c>
      <c r="C1709" s="35">
        <f>MATCH(A1709,'Bank of England inputs'!A:A,0)</f>
        <v>1713</v>
      </c>
      <c r="D1709" s="6">
        <f>IF($A1709&gt;DataEnd,NA(),IFERROR(INDEX('iBoxx inputs'!B:B,MATCH($A1709,'iBoxx inputs'!$A:$A,0)),D1708))</f>
        <v>5.74561475720619</v>
      </c>
      <c r="E1709" s="6">
        <f>IF($A1709&gt;DataEnd,NA(),IFERROR(INDEX('iBoxx inputs'!C:C,MATCH($A1709,'iBoxx inputs'!$A:$A,0)),E1708))</f>
        <v>6.1962144504368499</v>
      </c>
      <c r="F1709" s="6">
        <f>IF($A1709&gt;DataEnd,NA(),IFERROR(INDEX('Bank of England inputs'!D:D,MATCH($A1709,'Bank of England inputs'!$A:$A,0),0),F1708))</f>
        <v>2.8546203649205237</v>
      </c>
      <c r="H1709" s="5">
        <f t="shared" si="79"/>
        <v>38264</v>
      </c>
      <c r="I1709" s="6">
        <f t="shared" si="80"/>
        <v>5.9709146038215195</v>
      </c>
      <c r="J1709" s="6">
        <f t="shared" si="78"/>
        <v>3.0298048136725431</v>
      </c>
    </row>
    <row r="1710" spans="1:10" x14ac:dyDescent="0.2">
      <c r="A1710" s="5">
        <f>IF(AND(dateA=1,A1709&lt;DataEnd),'iBoxx inputs'!A1714,IF(AND(dateA=2,A1709&lt;DataEnd),'Bank of England inputs'!A1714,IF(dateA=3,A1709+1,IF(dateA=4,WORKDAY(A1709,1,),WORKDAY(A1709,1,holidayQ)))))</f>
        <v>38265</v>
      </c>
      <c r="B1710" s="35">
        <f>MATCH(A1710,'iBoxx inputs'!A:A,0)</f>
        <v>1779</v>
      </c>
      <c r="C1710" s="35">
        <f>MATCH(A1710,'Bank of England inputs'!A:A,0)</f>
        <v>1714</v>
      </c>
      <c r="D1710" s="6">
        <f>IF($A1710&gt;DataEnd,NA(),IFERROR(INDEX('iBoxx inputs'!B:B,MATCH($A1710,'iBoxx inputs'!$A:$A,0)),D1709))</f>
        <v>5.7086742999507898</v>
      </c>
      <c r="E1710" s="6">
        <f>IF($A1710&gt;DataEnd,NA(),IFERROR(INDEX('iBoxx inputs'!C:C,MATCH($A1710,'iBoxx inputs'!$A:$A,0)),E1709))</f>
        <v>6.1573479082236497</v>
      </c>
      <c r="F1710" s="6">
        <f>IF($A1710&gt;DataEnd,NA(),IFERROR(INDEX('Bank of England inputs'!D:D,MATCH($A1710,'Bank of England inputs'!$A:$A,0),0),F1709))</f>
        <v>2.8257456828885363</v>
      </c>
      <c r="H1710" s="5">
        <f t="shared" si="79"/>
        <v>38265</v>
      </c>
      <c r="I1710" s="6">
        <f t="shared" si="80"/>
        <v>5.9330111040872193</v>
      </c>
      <c r="J1710" s="6">
        <f t="shared" si="78"/>
        <v>3.0218749210741302</v>
      </c>
    </row>
    <row r="1711" spans="1:10" x14ac:dyDescent="0.2">
      <c r="A1711" s="5">
        <f>IF(AND(dateA=1,A1710&lt;DataEnd),'iBoxx inputs'!A1715,IF(AND(dateA=2,A1710&lt;DataEnd),'Bank of England inputs'!A1715,IF(dateA=3,A1710+1,IF(dateA=4,WORKDAY(A1710,1,),WORKDAY(A1710,1,holidayQ)))))</f>
        <v>38266</v>
      </c>
      <c r="B1711" s="35">
        <f>MATCH(A1711,'iBoxx inputs'!A:A,0)</f>
        <v>1780</v>
      </c>
      <c r="C1711" s="35">
        <f>MATCH(A1711,'Bank of England inputs'!A:A,0)</f>
        <v>1715</v>
      </c>
      <c r="D1711" s="6">
        <f>IF($A1711&gt;DataEnd,NA(),IFERROR(INDEX('iBoxx inputs'!B:B,MATCH($A1711,'iBoxx inputs'!$A:$A,0)),D1710))</f>
        <v>5.6992884419497196</v>
      </c>
      <c r="E1711" s="6">
        <f>IF($A1711&gt;DataEnd,NA(),IFERROR(INDEX('iBoxx inputs'!C:C,MATCH($A1711,'iBoxx inputs'!$A:$A,0)),E1710))</f>
        <v>6.1507306433806299</v>
      </c>
      <c r="F1711" s="6">
        <f>IF($A1711&gt;DataEnd,NA(),IFERROR(INDEX('Bank of England inputs'!D:D,MATCH($A1711,'Bank of England inputs'!$A:$A,0),0),F1710))</f>
        <v>2.8159340659340559</v>
      </c>
      <c r="H1711" s="5">
        <f t="shared" si="79"/>
        <v>38266</v>
      </c>
      <c r="I1711" s="6">
        <f t="shared" si="80"/>
        <v>5.9250095426651743</v>
      </c>
      <c r="J1711" s="6">
        <f t="shared" si="78"/>
        <v>3.0239237769676075</v>
      </c>
    </row>
    <row r="1712" spans="1:10" x14ac:dyDescent="0.2">
      <c r="A1712" s="5">
        <f>IF(AND(dateA=1,A1711&lt;DataEnd),'iBoxx inputs'!A1716,IF(AND(dateA=2,A1711&lt;DataEnd),'Bank of England inputs'!A1716,IF(dateA=3,A1711+1,IF(dateA=4,WORKDAY(A1711,1,),WORKDAY(A1711,1,holidayQ)))))</f>
        <v>38267</v>
      </c>
      <c r="B1712" s="35">
        <f>MATCH(A1712,'iBoxx inputs'!A:A,0)</f>
        <v>1781</v>
      </c>
      <c r="C1712" s="35">
        <f>MATCH(A1712,'Bank of England inputs'!A:A,0)</f>
        <v>1716</v>
      </c>
      <c r="D1712" s="6">
        <f>IF($A1712&gt;DataEnd,NA(),IFERROR(INDEX('iBoxx inputs'!B:B,MATCH($A1712,'iBoxx inputs'!$A:$A,0)),D1711))</f>
        <v>5.7254393083521098</v>
      </c>
      <c r="E1712" s="6">
        <f>IF($A1712&gt;DataEnd,NA(),IFERROR(INDEX('iBoxx inputs'!C:C,MATCH($A1712,'iBoxx inputs'!$A:$A,0)),E1711))</f>
        <v>6.1777100017221702</v>
      </c>
      <c r="F1712" s="6">
        <f>IF($A1712&gt;DataEnd,NA(),IFERROR(INDEX('Bank of England inputs'!D:D,MATCH($A1712,'Bank of England inputs'!$A:$A,0),0),F1711))</f>
        <v>2.8151054438450229</v>
      </c>
      <c r="H1712" s="5">
        <f t="shared" si="79"/>
        <v>38267</v>
      </c>
      <c r="I1712" s="6">
        <f t="shared" si="80"/>
        <v>5.95157465503714</v>
      </c>
      <c r="J1712" s="6">
        <f t="shared" si="78"/>
        <v>3.0505918343926464</v>
      </c>
    </row>
    <row r="1713" spans="1:10" x14ac:dyDescent="0.2">
      <c r="A1713" s="5">
        <f>IF(AND(dateA=1,A1712&lt;DataEnd),'iBoxx inputs'!A1717,IF(AND(dateA=2,A1712&lt;DataEnd),'Bank of England inputs'!A1717,IF(dateA=3,A1712+1,IF(dateA=4,WORKDAY(A1712,1,),WORKDAY(A1712,1,holidayQ)))))</f>
        <v>38268</v>
      </c>
      <c r="B1713" s="35">
        <f>MATCH(A1713,'iBoxx inputs'!A:A,0)</f>
        <v>1782</v>
      </c>
      <c r="C1713" s="35">
        <f>MATCH(A1713,'Bank of England inputs'!A:A,0)</f>
        <v>1717</v>
      </c>
      <c r="D1713" s="6">
        <f>IF($A1713&gt;DataEnd,NA(),IFERROR(INDEX('iBoxx inputs'!B:B,MATCH($A1713,'iBoxx inputs'!$A:$A,0)),D1712))</f>
        <v>5.6632823185743701</v>
      </c>
      <c r="E1713" s="6">
        <f>IF($A1713&gt;DataEnd,NA(),IFERROR(INDEX('iBoxx inputs'!C:C,MATCH($A1713,'iBoxx inputs'!$A:$A,0)),E1712))</f>
        <v>6.1145103847630597</v>
      </c>
      <c r="F1713" s="6">
        <f>IF($A1713&gt;DataEnd,NA(),IFERROR(INDEX('Bank of England inputs'!D:D,MATCH($A1713,'Bank of England inputs'!$A:$A,0),0),F1712))</f>
        <v>2.8069486701344681</v>
      </c>
      <c r="H1713" s="5">
        <f t="shared" si="79"/>
        <v>38268</v>
      </c>
      <c r="I1713" s="6">
        <f t="shared" si="80"/>
        <v>5.8888963516687145</v>
      </c>
      <c r="J1713" s="6">
        <f t="shared" si="78"/>
        <v>2.9978009476995249</v>
      </c>
    </row>
    <row r="1714" spans="1:10" x14ac:dyDescent="0.2">
      <c r="A1714" s="5">
        <f>IF(AND(dateA=1,A1713&lt;DataEnd),'iBoxx inputs'!A1718,IF(AND(dateA=2,A1713&lt;DataEnd),'Bank of England inputs'!A1718,IF(dateA=3,A1713+1,IF(dateA=4,WORKDAY(A1713,1,),WORKDAY(A1713,1,holidayQ)))))</f>
        <v>38271</v>
      </c>
      <c r="B1714" s="35">
        <f>MATCH(A1714,'iBoxx inputs'!A:A,0)</f>
        <v>1783</v>
      </c>
      <c r="C1714" s="35">
        <f>MATCH(A1714,'Bank of England inputs'!A:A,0)</f>
        <v>1718</v>
      </c>
      <c r="D1714" s="6">
        <f>IF($A1714&gt;DataEnd,NA(),IFERROR(INDEX('iBoxx inputs'!B:B,MATCH($A1714,'iBoxx inputs'!$A:$A,0)),D1713))</f>
        <v>5.6675357374334396</v>
      </c>
      <c r="E1714" s="6">
        <f>IF($A1714&gt;DataEnd,NA(),IFERROR(INDEX('iBoxx inputs'!C:C,MATCH($A1714,'iBoxx inputs'!$A:$A,0)),E1713))</f>
        <v>6.1230357053463802</v>
      </c>
      <c r="F1714" s="6">
        <f>IF($A1714&gt;DataEnd,NA(),IFERROR(INDEX('Bank of England inputs'!D:D,MATCH($A1714,'Bank of England inputs'!$A:$A,0),0),F1713))</f>
        <v>2.8066732090284763</v>
      </c>
      <c r="H1714" s="5">
        <f t="shared" si="79"/>
        <v>38271</v>
      </c>
      <c r="I1714" s="6">
        <f t="shared" si="80"/>
        <v>5.8952857213899099</v>
      </c>
      <c r="J1714" s="6">
        <f t="shared" si="78"/>
        <v>3.0042918576711486</v>
      </c>
    </row>
    <row r="1715" spans="1:10" x14ac:dyDescent="0.2">
      <c r="A1715" s="5">
        <f>IF(AND(dateA=1,A1714&lt;DataEnd),'iBoxx inputs'!A1719,IF(AND(dateA=2,A1714&lt;DataEnd),'Bank of England inputs'!A1719,IF(dateA=3,A1714+1,IF(dateA=4,WORKDAY(A1714,1,),WORKDAY(A1714,1,holidayQ)))))</f>
        <v>38272</v>
      </c>
      <c r="B1715" s="35">
        <f>MATCH(A1715,'iBoxx inputs'!A:A,0)</f>
        <v>1784</v>
      </c>
      <c r="C1715" s="35">
        <f>MATCH(A1715,'Bank of England inputs'!A:A,0)</f>
        <v>1719</v>
      </c>
      <c r="D1715" s="6">
        <f>IF($A1715&gt;DataEnd,NA(),IFERROR(INDEX('iBoxx inputs'!B:B,MATCH($A1715,'iBoxx inputs'!$A:$A,0)),D1714))</f>
        <v>5.6188583336882401</v>
      </c>
      <c r="E1715" s="6">
        <f>IF($A1715&gt;DataEnd,NA(),IFERROR(INDEX('iBoxx inputs'!C:C,MATCH($A1715,'iBoxx inputs'!$A:$A,0)),E1714))</f>
        <v>6.0789144271989803</v>
      </c>
      <c r="F1715" s="6">
        <f>IF($A1715&gt;DataEnd,NA(),IFERROR(INDEX('Bank of England inputs'!D:D,MATCH($A1715,'Bank of England inputs'!$A:$A,0),0),F1714))</f>
        <v>2.7777777777777679</v>
      </c>
      <c r="H1715" s="5">
        <f t="shared" si="79"/>
        <v>38272</v>
      </c>
      <c r="I1715" s="6">
        <f t="shared" si="80"/>
        <v>5.8488863804436102</v>
      </c>
      <c r="J1715" s="6">
        <f t="shared" si="78"/>
        <v>2.9881056674586626</v>
      </c>
    </row>
    <row r="1716" spans="1:10" x14ac:dyDescent="0.2">
      <c r="A1716" s="5">
        <f>IF(AND(dateA=1,A1715&lt;DataEnd),'iBoxx inputs'!A1720,IF(AND(dateA=2,A1715&lt;DataEnd),'Bank of England inputs'!A1720,IF(dateA=3,A1715+1,IF(dateA=4,WORKDAY(A1715,1,),WORKDAY(A1715,1,holidayQ)))))</f>
        <v>38273</v>
      </c>
      <c r="B1716" s="35">
        <f>MATCH(A1716,'iBoxx inputs'!A:A,0)</f>
        <v>1785</v>
      </c>
      <c r="C1716" s="35">
        <f>MATCH(A1716,'Bank of England inputs'!A:A,0)</f>
        <v>1720</v>
      </c>
      <c r="D1716" s="6">
        <f>IF($A1716&gt;DataEnd,NA(),IFERROR(INDEX('iBoxx inputs'!B:B,MATCH($A1716,'iBoxx inputs'!$A:$A,0)),D1715))</f>
        <v>5.6289429066462304</v>
      </c>
      <c r="E1716" s="6">
        <f>IF($A1716&gt;DataEnd,NA(),IFERROR(INDEX('iBoxx inputs'!C:C,MATCH($A1716,'iBoxx inputs'!$A:$A,0)),E1715))</f>
        <v>6.0927345984285397</v>
      </c>
      <c r="F1716" s="6">
        <f>IF($A1716&gt;DataEnd,NA(),IFERROR(INDEX('Bank of England inputs'!D:D,MATCH($A1716,'Bank of England inputs'!$A:$A,0),0),F1715))</f>
        <v>2.757334903346087</v>
      </c>
      <c r="H1716" s="5">
        <f t="shared" si="79"/>
        <v>38273</v>
      </c>
      <c r="I1716" s="6">
        <f t="shared" si="80"/>
        <v>5.8608387525373846</v>
      </c>
      <c r="J1716" s="6">
        <f t="shared" si="78"/>
        <v>3.0202261007552078</v>
      </c>
    </row>
    <row r="1717" spans="1:10" x14ac:dyDescent="0.2">
      <c r="A1717" s="5">
        <f>IF(AND(dateA=1,A1716&lt;DataEnd),'iBoxx inputs'!A1721,IF(AND(dateA=2,A1716&lt;DataEnd),'Bank of England inputs'!A1721,IF(dateA=3,A1716+1,IF(dateA=4,WORKDAY(A1716,1,),WORKDAY(A1716,1,holidayQ)))))</f>
        <v>38274</v>
      </c>
      <c r="B1717" s="35">
        <f>MATCH(A1717,'iBoxx inputs'!A:A,0)</f>
        <v>1786</v>
      </c>
      <c r="C1717" s="35">
        <f>MATCH(A1717,'Bank of England inputs'!A:A,0)</f>
        <v>1721</v>
      </c>
      <c r="D1717" s="6">
        <f>IF($A1717&gt;DataEnd,NA(),IFERROR(INDEX('iBoxx inputs'!B:B,MATCH($A1717,'iBoxx inputs'!$A:$A,0)),D1716))</f>
        <v>5.59059781530667</v>
      </c>
      <c r="E1717" s="6">
        <f>IF($A1717&gt;DataEnd,NA(),IFERROR(INDEX('iBoxx inputs'!C:C,MATCH($A1717,'iBoxx inputs'!$A:$A,0)),E1716))</f>
        <v>6.0682087060952403</v>
      </c>
      <c r="F1717" s="6">
        <f>IF($A1717&gt;DataEnd,NA(),IFERROR(INDEX('Bank of England inputs'!D:D,MATCH($A1717,'Bank of England inputs'!$A:$A,0),0),F1716))</f>
        <v>2.7480616350966658</v>
      </c>
      <c r="H1717" s="5">
        <f t="shared" si="79"/>
        <v>38274</v>
      </c>
      <c r="I1717" s="6">
        <f t="shared" si="80"/>
        <v>5.8294032607009552</v>
      </c>
      <c r="J1717" s="6">
        <f t="shared" si="78"/>
        <v>2.9989292027206238</v>
      </c>
    </row>
    <row r="1718" spans="1:10" x14ac:dyDescent="0.2">
      <c r="A1718" s="5">
        <f>IF(AND(dateA=1,A1717&lt;DataEnd),'iBoxx inputs'!A1722,IF(AND(dateA=2,A1717&lt;DataEnd),'Bank of England inputs'!A1722,IF(dateA=3,A1717+1,IF(dateA=4,WORKDAY(A1717,1,),WORKDAY(A1717,1,holidayQ)))))</f>
        <v>38275</v>
      </c>
      <c r="B1718" s="35">
        <f>MATCH(A1718,'iBoxx inputs'!A:A,0)</f>
        <v>1787</v>
      </c>
      <c r="C1718" s="35">
        <f>MATCH(A1718,'Bank of England inputs'!A:A,0)</f>
        <v>1722</v>
      </c>
      <c r="D1718" s="6">
        <f>IF($A1718&gt;DataEnd,NA(),IFERROR(INDEX('iBoxx inputs'!B:B,MATCH($A1718,'iBoxx inputs'!$A:$A,0)),D1717))</f>
        <v>5.5840950281236399</v>
      </c>
      <c r="E1718" s="6">
        <f>IF($A1718&gt;DataEnd,NA(),IFERROR(INDEX('iBoxx inputs'!C:C,MATCH($A1718,'iBoxx inputs'!$A:$A,0)),E1717))</f>
        <v>6.0661751819176102</v>
      </c>
      <c r="F1718" s="6">
        <f>IF($A1718&gt;DataEnd,NA(),IFERROR(INDEX('Bank of England inputs'!D:D,MATCH($A1718,'Bank of England inputs'!$A:$A,0),0),F1717))</f>
        <v>2.7480616350966658</v>
      </c>
      <c r="H1718" s="5">
        <f t="shared" si="79"/>
        <v>38275</v>
      </c>
      <c r="I1718" s="6">
        <f t="shared" si="80"/>
        <v>5.8251351050206246</v>
      </c>
      <c r="J1718" s="6">
        <f t="shared" si="78"/>
        <v>2.9947752015527129</v>
      </c>
    </row>
    <row r="1719" spans="1:10" x14ac:dyDescent="0.2">
      <c r="A1719" s="5">
        <f>IF(AND(dateA=1,A1718&lt;DataEnd),'iBoxx inputs'!A1723,IF(AND(dateA=2,A1718&lt;DataEnd),'Bank of England inputs'!A1723,IF(dateA=3,A1718+1,IF(dateA=4,WORKDAY(A1718,1,),WORKDAY(A1718,1,holidayQ)))))</f>
        <v>38278</v>
      </c>
      <c r="B1719" s="35">
        <f>MATCH(A1719,'iBoxx inputs'!A:A,0)</f>
        <v>1788</v>
      </c>
      <c r="C1719" s="35">
        <f>MATCH(A1719,'Bank of England inputs'!A:A,0)</f>
        <v>1723</v>
      </c>
      <c r="D1719" s="6">
        <f>IF($A1719&gt;DataEnd,NA(),IFERROR(INDEX('iBoxx inputs'!B:B,MATCH($A1719,'iBoxx inputs'!$A:$A,0)),D1718))</f>
        <v>5.5752387246386803</v>
      </c>
      <c r="E1719" s="6">
        <f>IF($A1719&gt;DataEnd,NA(),IFERROR(INDEX('iBoxx inputs'!C:C,MATCH($A1719,'iBoxx inputs'!$A:$A,0)),E1718))</f>
        <v>6.0582139210052004</v>
      </c>
      <c r="F1719" s="6">
        <f>IF($A1719&gt;DataEnd,NA(),IFERROR(INDEX('Bank of England inputs'!D:D,MATCH($A1719,'Bank of England inputs'!$A:$A,0),0),F1718))</f>
        <v>2.7483313702395096</v>
      </c>
      <c r="H1719" s="5">
        <f t="shared" si="79"/>
        <v>38278</v>
      </c>
      <c r="I1719" s="6">
        <f t="shared" si="80"/>
        <v>5.8167263228219408</v>
      </c>
      <c r="J1719" s="6">
        <f t="shared" si="78"/>
        <v>2.9863209569076954</v>
      </c>
    </row>
    <row r="1720" spans="1:10" x14ac:dyDescent="0.2">
      <c r="A1720" s="5">
        <f>IF(AND(dateA=1,A1719&lt;DataEnd),'iBoxx inputs'!A1724,IF(AND(dateA=2,A1719&lt;DataEnd),'Bank of England inputs'!A1724,IF(dateA=3,A1719+1,IF(dateA=4,WORKDAY(A1719,1,),WORKDAY(A1719,1,holidayQ)))))</f>
        <v>38279</v>
      </c>
      <c r="B1720" s="35">
        <f>MATCH(A1720,'iBoxx inputs'!A:A,0)</f>
        <v>1789</v>
      </c>
      <c r="C1720" s="35">
        <f>MATCH(A1720,'Bank of England inputs'!A:A,0)</f>
        <v>1724</v>
      </c>
      <c r="D1720" s="6">
        <f>IF($A1720&gt;DataEnd,NA(),IFERROR(INDEX('iBoxx inputs'!B:B,MATCH($A1720,'iBoxx inputs'!$A:$A,0)),D1719))</f>
        <v>5.6070726334036101</v>
      </c>
      <c r="E1720" s="6">
        <f>IF($A1720&gt;DataEnd,NA(),IFERROR(INDEX('iBoxx inputs'!C:C,MATCH($A1720,'iBoxx inputs'!$A:$A,0)),E1719))</f>
        <v>6.0890634885747197</v>
      </c>
      <c r="F1720" s="6">
        <f>IF($A1720&gt;DataEnd,NA(),IFERROR(INDEX('Bank of England inputs'!D:D,MATCH($A1720,'Bank of England inputs'!$A:$A,0),0),F1719))</f>
        <v>2.7674190382728225</v>
      </c>
      <c r="H1720" s="5">
        <f t="shared" si="79"/>
        <v>38279</v>
      </c>
      <c r="I1720" s="6">
        <f t="shared" si="80"/>
        <v>5.8480680609891653</v>
      </c>
      <c r="J1720" s="6">
        <f t="shared" si="78"/>
        <v>2.9976903687432666</v>
      </c>
    </row>
    <row r="1721" spans="1:10" x14ac:dyDescent="0.2">
      <c r="A1721" s="5">
        <f>IF(AND(dateA=1,A1720&lt;DataEnd),'iBoxx inputs'!A1725,IF(AND(dateA=2,A1720&lt;DataEnd),'Bank of England inputs'!A1725,IF(dateA=3,A1720+1,IF(dateA=4,WORKDAY(A1720,1,),WORKDAY(A1720,1,holidayQ)))))</f>
        <v>38280</v>
      </c>
      <c r="B1721" s="35">
        <f>MATCH(A1721,'iBoxx inputs'!A:A,0)</f>
        <v>1790</v>
      </c>
      <c r="C1721" s="35">
        <f>MATCH(A1721,'Bank of England inputs'!A:A,0)</f>
        <v>1725</v>
      </c>
      <c r="D1721" s="6">
        <f>IF($A1721&gt;DataEnd,NA(),IFERROR(INDEX('iBoxx inputs'!B:B,MATCH($A1721,'iBoxx inputs'!$A:$A,0)),D1720))</f>
        <v>5.5575154310691</v>
      </c>
      <c r="E1721" s="6">
        <f>IF($A1721&gt;DataEnd,NA(),IFERROR(INDEX('iBoxx inputs'!C:C,MATCH($A1721,'iBoxx inputs'!$A:$A,0)),E1720))</f>
        <v>6.0440181409005698</v>
      </c>
      <c r="F1721" s="6">
        <f>IF($A1721&gt;DataEnd,NA(),IFERROR(INDEX('Bank of England inputs'!D:D,MATCH($A1721,'Bank of England inputs'!$A:$A,0),0),F1720))</f>
        <v>2.7491408934708028</v>
      </c>
      <c r="H1721" s="5">
        <f t="shared" si="79"/>
        <v>38280</v>
      </c>
      <c r="I1721" s="6">
        <f t="shared" si="80"/>
        <v>5.8007667859848349</v>
      </c>
      <c r="J1721" s="6">
        <f t="shared" si="78"/>
        <v>2.9699770392026315</v>
      </c>
    </row>
    <row r="1722" spans="1:10" x14ac:dyDescent="0.2">
      <c r="A1722" s="5">
        <f>IF(AND(dateA=1,A1721&lt;DataEnd),'iBoxx inputs'!A1726,IF(AND(dateA=2,A1721&lt;DataEnd),'Bank of England inputs'!A1726,IF(dateA=3,A1721+1,IF(dateA=4,WORKDAY(A1721,1,),WORKDAY(A1721,1,holidayQ)))))</f>
        <v>38281</v>
      </c>
      <c r="B1722" s="35">
        <f>MATCH(A1722,'iBoxx inputs'!A:A,0)</f>
        <v>1791</v>
      </c>
      <c r="C1722" s="35">
        <f>MATCH(A1722,'Bank of England inputs'!A:A,0)</f>
        <v>1726</v>
      </c>
      <c r="D1722" s="6">
        <f>IF($A1722&gt;DataEnd,NA(),IFERROR(INDEX('iBoxx inputs'!B:B,MATCH($A1722,'iBoxx inputs'!$A:$A,0)),D1721))</f>
        <v>5.5603628678997499</v>
      </c>
      <c r="E1722" s="6">
        <f>IF($A1722&gt;DataEnd,NA(),IFERROR(INDEX('iBoxx inputs'!C:C,MATCH($A1722,'iBoxx inputs'!$A:$A,0)),E1721))</f>
        <v>6.04918787057328</v>
      </c>
      <c r="F1722" s="6">
        <f>IF($A1722&gt;DataEnd,NA(),IFERROR(INDEX('Bank of England inputs'!D:D,MATCH($A1722,'Bank of England inputs'!$A:$A,0),0),F1721))</f>
        <v>2.758959253804627</v>
      </c>
      <c r="H1722" s="5">
        <f t="shared" si="79"/>
        <v>38281</v>
      </c>
      <c r="I1722" s="6">
        <f t="shared" si="80"/>
        <v>5.8047753692365145</v>
      </c>
      <c r="J1722" s="6">
        <f t="shared" si="78"/>
        <v>2.9640394740754639</v>
      </c>
    </row>
    <row r="1723" spans="1:10" x14ac:dyDescent="0.2">
      <c r="A1723" s="5">
        <f>IF(AND(dateA=1,A1722&lt;DataEnd),'iBoxx inputs'!A1727,IF(AND(dateA=2,A1722&lt;DataEnd),'Bank of England inputs'!A1727,IF(dateA=3,A1722+1,IF(dateA=4,WORKDAY(A1722,1,),WORKDAY(A1722,1,holidayQ)))))</f>
        <v>38282</v>
      </c>
      <c r="B1723" s="35">
        <f>MATCH(A1723,'iBoxx inputs'!A:A,0)</f>
        <v>1792</v>
      </c>
      <c r="C1723" s="35">
        <f>MATCH(A1723,'Bank of England inputs'!A:A,0)</f>
        <v>1727</v>
      </c>
      <c r="D1723" s="6">
        <f>IF($A1723&gt;DataEnd,NA(),IFERROR(INDEX('iBoxx inputs'!B:B,MATCH($A1723,'iBoxx inputs'!$A:$A,0)),D1722))</f>
        <v>5.5505572267394498</v>
      </c>
      <c r="E1723" s="6">
        <f>IF($A1723&gt;DataEnd,NA(),IFERROR(INDEX('iBoxx inputs'!C:C,MATCH($A1723,'iBoxx inputs'!$A:$A,0)),E1722))</f>
        <v>6.0350916953379103</v>
      </c>
      <c r="F1723" s="6">
        <f>IF($A1723&gt;DataEnd,NA(),IFERROR(INDEX('Bank of England inputs'!D:D,MATCH($A1723,'Bank of England inputs'!$A:$A,0),0),F1722))</f>
        <v>2.758959253804627</v>
      </c>
      <c r="H1723" s="5">
        <f t="shared" si="79"/>
        <v>38282</v>
      </c>
      <c r="I1723" s="6">
        <f t="shared" si="80"/>
        <v>5.7928244610386805</v>
      </c>
      <c r="J1723" s="6">
        <f t="shared" si="78"/>
        <v>2.9524094339459905</v>
      </c>
    </row>
    <row r="1724" spans="1:10" x14ac:dyDescent="0.2">
      <c r="A1724" s="5">
        <f>IF(AND(dateA=1,A1723&lt;DataEnd),'iBoxx inputs'!A1728,IF(AND(dateA=2,A1723&lt;DataEnd),'Bank of England inputs'!A1728,IF(dateA=3,A1723+1,IF(dateA=4,WORKDAY(A1723,1,),WORKDAY(A1723,1,holidayQ)))))</f>
        <v>38285</v>
      </c>
      <c r="B1724" s="35">
        <f>MATCH(A1724,'iBoxx inputs'!A:A,0)</f>
        <v>1793</v>
      </c>
      <c r="C1724" s="35">
        <f>MATCH(A1724,'Bank of England inputs'!A:A,0)</f>
        <v>1728</v>
      </c>
      <c r="D1724" s="6">
        <f>IF($A1724&gt;DataEnd,NA(),IFERROR(INDEX('iBoxx inputs'!B:B,MATCH($A1724,'iBoxx inputs'!$A:$A,0)),D1723))</f>
        <v>5.5417881872532</v>
      </c>
      <c r="E1724" s="6">
        <f>IF($A1724&gt;DataEnd,NA(),IFERROR(INDEX('iBoxx inputs'!C:C,MATCH($A1724,'iBoxx inputs'!$A:$A,0)),E1723))</f>
        <v>6.0255782873052999</v>
      </c>
      <c r="F1724" s="6">
        <f>IF($A1724&gt;DataEnd,NA(),IFERROR(INDEX('Bank of England inputs'!D:D,MATCH($A1724,'Bank of England inputs'!$A:$A,0),0),F1723))</f>
        <v>2.7592301649646434</v>
      </c>
      <c r="H1724" s="5">
        <f t="shared" si="79"/>
        <v>38285</v>
      </c>
      <c r="I1724" s="6">
        <f t="shared" si="80"/>
        <v>5.7836832372792504</v>
      </c>
      <c r="J1724" s="6">
        <f t="shared" si="78"/>
        <v>2.9432422444770179</v>
      </c>
    </row>
    <row r="1725" spans="1:10" x14ac:dyDescent="0.2">
      <c r="A1725" s="5">
        <f>IF(AND(dateA=1,A1724&lt;DataEnd),'iBoxx inputs'!A1729,IF(AND(dateA=2,A1724&lt;DataEnd),'Bank of England inputs'!A1729,IF(dateA=3,A1724+1,IF(dateA=4,WORKDAY(A1724,1,),WORKDAY(A1724,1,holidayQ)))))</f>
        <v>38286</v>
      </c>
      <c r="B1725" s="35">
        <f>MATCH(A1725,'iBoxx inputs'!A:A,0)</f>
        <v>1794</v>
      </c>
      <c r="C1725" s="35">
        <f>MATCH(A1725,'Bank of England inputs'!A:A,0)</f>
        <v>1729</v>
      </c>
      <c r="D1725" s="6">
        <f>IF($A1725&gt;DataEnd,NA(),IFERROR(INDEX('iBoxx inputs'!B:B,MATCH($A1725,'iBoxx inputs'!$A:$A,0)),D1724))</f>
        <v>5.5591791730923603</v>
      </c>
      <c r="E1725" s="6">
        <f>IF($A1725&gt;DataEnd,NA(),IFERROR(INDEX('iBoxx inputs'!C:C,MATCH($A1725,'iBoxx inputs'!$A:$A,0)),E1724))</f>
        <v>6.0418897554274604</v>
      </c>
      <c r="F1725" s="6">
        <f>IF($A1725&gt;DataEnd,NA(),IFERROR(INDEX('Bank of England inputs'!D:D,MATCH($A1725,'Bank of England inputs'!$A:$A,0),0),F1724))</f>
        <v>2.7690494893951367</v>
      </c>
      <c r="H1725" s="5">
        <f t="shared" si="79"/>
        <v>38286</v>
      </c>
      <c r="I1725" s="6">
        <f t="shared" si="80"/>
        <v>5.8005344642599104</v>
      </c>
      <c r="J1725" s="6">
        <f t="shared" si="78"/>
        <v>2.9498034572924769</v>
      </c>
    </row>
    <row r="1726" spans="1:10" x14ac:dyDescent="0.2">
      <c r="A1726" s="5">
        <f>IF(AND(dateA=1,A1725&lt;DataEnd),'iBoxx inputs'!A1730,IF(AND(dateA=2,A1725&lt;DataEnd),'Bank of England inputs'!A1730,IF(dateA=3,A1725+1,IF(dateA=4,WORKDAY(A1725,1,),WORKDAY(A1725,1,holidayQ)))))</f>
        <v>38287</v>
      </c>
      <c r="B1726" s="35">
        <f>MATCH(A1726,'iBoxx inputs'!A:A,0)</f>
        <v>1795</v>
      </c>
      <c r="C1726" s="35">
        <f>MATCH(A1726,'Bank of England inputs'!A:A,0)</f>
        <v>1730</v>
      </c>
      <c r="D1726" s="6">
        <f>IF($A1726&gt;DataEnd,NA(),IFERROR(INDEX('iBoxx inputs'!B:B,MATCH($A1726,'iBoxx inputs'!$A:$A,0)),D1725))</f>
        <v>5.5771678995000302</v>
      </c>
      <c r="E1726" s="6">
        <f>IF($A1726&gt;DataEnd,NA(),IFERROR(INDEX('iBoxx inputs'!C:C,MATCH($A1726,'iBoxx inputs'!$A:$A,0)),E1725))</f>
        <v>6.0575543266336602</v>
      </c>
      <c r="F1726" s="6">
        <f>IF($A1726&gt;DataEnd,NA(),IFERROR(INDEX('Bank of England inputs'!D:D,MATCH($A1726,'Bank of England inputs'!$A:$A,0),0),F1725))</f>
        <v>2.7785959744722533</v>
      </c>
      <c r="H1726" s="5">
        <f t="shared" si="79"/>
        <v>38287</v>
      </c>
      <c r="I1726" s="6">
        <f t="shared" si="80"/>
        <v>5.8173611130668448</v>
      </c>
      <c r="J1726" s="6">
        <f t="shared" si="78"/>
        <v>2.9566128139650427</v>
      </c>
    </row>
    <row r="1727" spans="1:10" x14ac:dyDescent="0.2">
      <c r="A1727" s="5">
        <f>IF(AND(dateA=1,A1726&lt;DataEnd),'iBoxx inputs'!A1731,IF(AND(dateA=2,A1726&lt;DataEnd),'Bank of England inputs'!A1731,IF(dateA=3,A1726+1,IF(dateA=4,WORKDAY(A1726,1,),WORKDAY(A1726,1,holidayQ)))))</f>
        <v>38288</v>
      </c>
      <c r="B1727" s="35">
        <f>MATCH(A1727,'iBoxx inputs'!A:A,0)</f>
        <v>1796</v>
      </c>
      <c r="C1727" s="35">
        <f>MATCH(A1727,'Bank of England inputs'!A:A,0)</f>
        <v>1731</v>
      </c>
      <c r="D1727" s="6">
        <f>IF($A1727&gt;DataEnd,NA(),IFERROR(INDEX('iBoxx inputs'!B:B,MATCH($A1727,'iBoxx inputs'!$A:$A,0)),D1726))</f>
        <v>5.5990971858300798</v>
      </c>
      <c r="E1727" s="6">
        <f>IF($A1727&gt;DataEnd,NA(),IFERROR(INDEX('iBoxx inputs'!C:C,MATCH($A1727,'iBoxx inputs'!$A:$A,0)),E1726))</f>
        <v>6.0787262923858298</v>
      </c>
      <c r="F1727" s="6">
        <f>IF($A1727&gt;DataEnd,NA(),IFERROR(INDEX('Bank of England inputs'!D:D,MATCH($A1727,'Bank of England inputs'!$A:$A,0),0),F1726))</f>
        <v>2.7676906467759332</v>
      </c>
      <c r="H1727" s="5">
        <f t="shared" si="79"/>
        <v>38288</v>
      </c>
      <c r="I1727" s="6">
        <f t="shared" si="80"/>
        <v>5.8389117391079548</v>
      </c>
      <c r="J1727" s="6">
        <f t="shared" si="78"/>
        <v>2.9885084241974003</v>
      </c>
    </row>
    <row r="1728" spans="1:10" x14ac:dyDescent="0.2">
      <c r="A1728" s="5">
        <f>IF(AND(dateA=1,A1727&lt;DataEnd),'iBoxx inputs'!A1732,IF(AND(dateA=2,A1727&lt;DataEnd),'Bank of England inputs'!A1732,IF(dateA=3,A1727+1,IF(dateA=4,WORKDAY(A1727,1,),WORKDAY(A1727,1,holidayQ)))))</f>
        <v>38289</v>
      </c>
      <c r="B1728" s="35">
        <f>MATCH(A1728,'iBoxx inputs'!A:A,0)</f>
        <v>1797</v>
      </c>
      <c r="C1728" s="35">
        <f>MATCH(A1728,'Bank of England inputs'!A:A,0)</f>
        <v>1732</v>
      </c>
      <c r="D1728" s="6">
        <f>IF($A1728&gt;DataEnd,NA(),IFERROR(INDEX('iBoxx inputs'!B:B,MATCH($A1728,'iBoxx inputs'!$A:$A,0)),D1727))</f>
        <v>5.5915926422275799</v>
      </c>
      <c r="E1728" s="6">
        <f>IF($A1728&gt;DataEnd,NA(),IFERROR(INDEX('iBoxx inputs'!C:C,MATCH($A1728,'iBoxx inputs'!$A:$A,0)),E1727))</f>
        <v>6.0689750993712197</v>
      </c>
      <c r="F1728" s="6">
        <f>IF($A1728&gt;DataEnd,NA(),IFERROR(INDEX('Bank of England inputs'!D:D,MATCH($A1728,'Bank of England inputs'!$A:$A,0),0),F1727))</f>
        <v>2.7679623085983485</v>
      </c>
      <c r="H1728" s="5">
        <f t="shared" si="79"/>
        <v>38289</v>
      </c>
      <c r="I1728" s="6">
        <f t="shared" si="80"/>
        <v>5.8302838707994002</v>
      </c>
      <c r="J1728" s="6">
        <f t="shared" si="78"/>
        <v>2.9798406949096856</v>
      </c>
    </row>
    <row r="1729" spans="1:10" x14ac:dyDescent="0.2">
      <c r="A1729" s="5">
        <f>IF(AND(dateA=1,A1728&lt;DataEnd),'iBoxx inputs'!A1733,IF(AND(dateA=2,A1728&lt;DataEnd),'Bank of England inputs'!A1733,IF(dateA=3,A1728+1,IF(dateA=4,WORKDAY(A1728,1,),WORKDAY(A1728,1,holidayQ)))))</f>
        <v>38292</v>
      </c>
      <c r="B1729" s="35">
        <f>MATCH(A1729,'iBoxx inputs'!A:A,0)</f>
        <v>1799</v>
      </c>
      <c r="C1729" s="35">
        <f>MATCH(A1729,'Bank of England inputs'!A:A,0)</f>
        <v>1733</v>
      </c>
      <c r="D1729" s="6">
        <f>IF($A1729&gt;DataEnd,NA(),IFERROR(INDEX('iBoxx inputs'!B:B,MATCH($A1729,'iBoxx inputs'!$A:$A,0)),D1728))</f>
        <v>5.59031817377985</v>
      </c>
      <c r="E1729" s="6">
        <f>IF($A1729&gt;DataEnd,NA(),IFERROR(INDEX('iBoxx inputs'!C:C,MATCH($A1729,'iBoxx inputs'!$A:$A,0)),E1728))</f>
        <v>6.0694100222984098</v>
      </c>
      <c r="F1729" s="6">
        <f>IF($A1729&gt;DataEnd,NA(),IFERROR(INDEX('Bank of England inputs'!D:D,MATCH($A1729,'Bank of England inputs'!$A:$A,0),0),F1728))</f>
        <v>2.7676906467759332</v>
      </c>
      <c r="H1729" s="5">
        <f t="shared" si="79"/>
        <v>38292</v>
      </c>
      <c r="I1729" s="6">
        <f t="shared" si="80"/>
        <v>5.8298640980391294</v>
      </c>
      <c r="J1729" s="6">
        <f t="shared" si="78"/>
        <v>2.9797044499017211</v>
      </c>
    </row>
    <row r="1730" spans="1:10" x14ac:dyDescent="0.2">
      <c r="A1730" s="5">
        <f>IF(AND(dateA=1,A1729&lt;DataEnd),'iBoxx inputs'!A1734,IF(AND(dateA=2,A1729&lt;DataEnd),'Bank of England inputs'!A1734,IF(dateA=3,A1729+1,IF(dateA=4,WORKDAY(A1729,1,),WORKDAY(A1729,1,holidayQ)))))</f>
        <v>38293</v>
      </c>
      <c r="B1730" s="35">
        <f>MATCH(A1730,'iBoxx inputs'!A:A,0)</f>
        <v>1800</v>
      </c>
      <c r="C1730" s="35">
        <f>MATCH(A1730,'Bank of England inputs'!A:A,0)</f>
        <v>1734</v>
      </c>
      <c r="D1730" s="6">
        <f>IF($A1730&gt;DataEnd,NA(),IFERROR(INDEX('iBoxx inputs'!B:B,MATCH($A1730,'iBoxx inputs'!$A:$A,0)),D1729))</f>
        <v>5.6455365777841502</v>
      </c>
      <c r="E1730" s="6">
        <f>IF($A1730&gt;DataEnd,NA(),IFERROR(INDEX('iBoxx inputs'!C:C,MATCH($A1730,'iBoxx inputs'!$A:$A,0)),E1729))</f>
        <v>6.1275067214873102</v>
      </c>
      <c r="F1730" s="6">
        <f>IF($A1730&gt;DataEnd,NA(),IFERROR(INDEX('Bank of England inputs'!D:D,MATCH($A1730,'Bank of England inputs'!$A:$A,0),0),F1729))</f>
        <v>2.766061794997543</v>
      </c>
      <c r="H1730" s="5">
        <f t="shared" si="79"/>
        <v>38293</v>
      </c>
      <c r="I1730" s="6">
        <f t="shared" si="80"/>
        <v>5.8865216496357302</v>
      </c>
      <c r="J1730" s="6">
        <f t="shared" si="78"/>
        <v>3.0364692390986159</v>
      </c>
    </row>
    <row r="1731" spans="1:10" x14ac:dyDescent="0.2">
      <c r="A1731" s="5">
        <f>IF(AND(dateA=1,A1730&lt;DataEnd),'iBoxx inputs'!A1735,IF(AND(dateA=2,A1730&lt;DataEnd),'Bank of England inputs'!A1735,IF(dateA=3,A1730+1,IF(dateA=4,WORKDAY(A1730,1,),WORKDAY(A1730,1,holidayQ)))))</f>
        <v>38294</v>
      </c>
      <c r="B1731" s="35">
        <f>MATCH(A1731,'iBoxx inputs'!A:A,0)</f>
        <v>1801</v>
      </c>
      <c r="C1731" s="35">
        <f>MATCH(A1731,'Bank of England inputs'!A:A,0)</f>
        <v>1735</v>
      </c>
      <c r="D1731" s="6">
        <f>IF($A1731&gt;DataEnd,NA(),IFERROR(INDEX('iBoxx inputs'!B:B,MATCH($A1731,'iBoxx inputs'!$A:$A,0)),D1730))</f>
        <v>5.6174649947165198</v>
      </c>
      <c r="E1731" s="6">
        <f>IF($A1731&gt;DataEnd,NA(),IFERROR(INDEX('iBoxx inputs'!C:C,MATCH($A1731,'iBoxx inputs'!$A:$A,0)),E1730))</f>
        <v>6.0925283137063904</v>
      </c>
      <c r="F1731" s="6">
        <f>IF($A1731&gt;DataEnd,NA(),IFERROR(INDEX('Bank of England inputs'!D:D,MATCH($A1731,'Bank of England inputs'!$A:$A,0),0),F1730))</f>
        <v>2.7666045325223099</v>
      </c>
      <c r="H1731" s="5">
        <f t="shared" si="79"/>
        <v>38294</v>
      </c>
      <c r="I1731" s="6">
        <f t="shared" si="80"/>
        <v>5.8549966542114547</v>
      </c>
      <c r="J1731" s="6">
        <f t="shared" ref="J1731:J1794" si="81">((1+I1731/100)/(1+F1731/100)-1)*100</f>
        <v>3.005248772923852</v>
      </c>
    </row>
    <row r="1732" spans="1:10" x14ac:dyDescent="0.2">
      <c r="A1732" s="5">
        <f>IF(AND(dateA=1,A1731&lt;DataEnd),'iBoxx inputs'!A1736,IF(AND(dateA=2,A1731&lt;DataEnd),'Bank of England inputs'!A1736,IF(dateA=3,A1731+1,IF(dateA=4,WORKDAY(A1731,1,),WORKDAY(A1731,1,holidayQ)))))</f>
        <v>38295</v>
      </c>
      <c r="B1732" s="35">
        <f>MATCH(A1732,'iBoxx inputs'!A:A,0)</f>
        <v>1802</v>
      </c>
      <c r="C1732" s="35">
        <f>MATCH(A1732,'Bank of England inputs'!A:A,0)</f>
        <v>1736</v>
      </c>
      <c r="D1732" s="6">
        <f>IF($A1732&gt;DataEnd,NA(),IFERROR(INDEX('iBoxx inputs'!B:B,MATCH($A1732,'iBoxx inputs'!$A:$A,0)),D1731))</f>
        <v>5.5632767794253697</v>
      </c>
      <c r="E1732" s="6">
        <f>IF($A1732&gt;DataEnd,NA(),IFERROR(INDEX('iBoxx inputs'!C:C,MATCH($A1732,'iBoxx inputs'!$A:$A,0)),E1731))</f>
        <v>6.0379797919299598</v>
      </c>
      <c r="F1732" s="6">
        <f>IF($A1732&gt;DataEnd,NA(),IFERROR(INDEX('Bank of England inputs'!D:D,MATCH($A1732,'Bank of England inputs'!$A:$A,0),0),F1731))</f>
        <v>2.7477919528950068</v>
      </c>
      <c r="H1732" s="5">
        <f t="shared" ref="H1732:H1795" si="82">A1732</f>
        <v>38295</v>
      </c>
      <c r="I1732" s="6">
        <f t="shared" ref="I1732:I1795" si="83">(D1732+E1732)/2</f>
        <v>5.8006282856776643</v>
      </c>
      <c r="J1732" s="6">
        <f t="shared" si="81"/>
        <v>2.971194100387331</v>
      </c>
    </row>
    <row r="1733" spans="1:10" x14ac:dyDescent="0.2">
      <c r="A1733" s="5">
        <f>IF(AND(dateA=1,A1732&lt;DataEnd),'iBoxx inputs'!A1737,IF(AND(dateA=2,A1732&lt;DataEnd),'Bank of England inputs'!A1737,IF(dateA=3,A1732+1,IF(dateA=4,WORKDAY(A1732,1,),WORKDAY(A1732,1,holidayQ)))))</f>
        <v>38296</v>
      </c>
      <c r="B1733" s="35">
        <f>MATCH(A1733,'iBoxx inputs'!A:A,0)</f>
        <v>1803</v>
      </c>
      <c r="C1733" s="35">
        <f>MATCH(A1733,'Bank of England inputs'!A:A,0)</f>
        <v>1737</v>
      </c>
      <c r="D1733" s="6">
        <f>IF($A1733&gt;DataEnd,NA(),IFERROR(INDEX('iBoxx inputs'!B:B,MATCH($A1733,'iBoxx inputs'!$A:$A,0)),D1732))</f>
        <v>5.6014182100508796</v>
      </c>
      <c r="E1733" s="6">
        <f>IF($A1733&gt;DataEnd,NA(),IFERROR(INDEX('iBoxx inputs'!C:C,MATCH($A1733,'iBoxx inputs'!$A:$A,0)),E1732))</f>
        <v>6.07832310164176</v>
      </c>
      <c r="F1733" s="6">
        <f>IF($A1733&gt;DataEnd,NA(),IFERROR(INDEX('Bank of England inputs'!D:D,MATCH($A1733,'Bank of England inputs'!$A:$A,0),0),F1732))</f>
        <v>2.7565234451638165</v>
      </c>
      <c r="H1733" s="5">
        <f t="shared" si="82"/>
        <v>38296</v>
      </c>
      <c r="I1733" s="6">
        <f t="shared" si="83"/>
        <v>5.8398706558463198</v>
      </c>
      <c r="J1733" s="6">
        <f t="shared" si="81"/>
        <v>3.000634030138194</v>
      </c>
    </row>
    <row r="1734" spans="1:10" x14ac:dyDescent="0.2">
      <c r="A1734" s="5">
        <f>IF(AND(dateA=1,A1733&lt;DataEnd),'iBoxx inputs'!A1738,IF(AND(dateA=2,A1733&lt;DataEnd),'Bank of England inputs'!A1738,IF(dateA=3,A1733+1,IF(dateA=4,WORKDAY(A1733,1,),WORKDAY(A1733,1,holidayQ)))))</f>
        <v>38299</v>
      </c>
      <c r="B1734" s="35">
        <f>MATCH(A1734,'iBoxx inputs'!A:A,0)</f>
        <v>1804</v>
      </c>
      <c r="C1734" s="35">
        <f>MATCH(A1734,'Bank of England inputs'!A:A,0)</f>
        <v>1738</v>
      </c>
      <c r="D1734" s="6">
        <f>IF($A1734&gt;DataEnd,NA(),IFERROR(INDEX('iBoxx inputs'!B:B,MATCH($A1734,'iBoxx inputs'!$A:$A,0)),D1733))</f>
        <v>5.5757681669367098</v>
      </c>
      <c r="E1734" s="6">
        <f>IF($A1734&gt;DataEnd,NA(),IFERROR(INDEX('iBoxx inputs'!C:C,MATCH($A1734,'iBoxx inputs'!$A:$A,0)),E1733))</f>
        <v>6.0573997886316997</v>
      </c>
      <c r="F1734" s="6">
        <f>IF($A1734&gt;DataEnd,NA(),IFERROR(INDEX('Bank of England inputs'!D:D,MATCH($A1734,'Bank of England inputs'!$A:$A,0),0),F1733))</f>
        <v>2.7366356056890639</v>
      </c>
      <c r="H1734" s="5">
        <f t="shared" si="82"/>
        <v>38299</v>
      </c>
      <c r="I1734" s="6">
        <f t="shared" si="83"/>
        <v>5.8165839777842052</v>
      </c>
      <c r="J1734" s="6">
        <f t="shared" si="81"/>
        <v>2.9979065928499082</v>
      </c>
    </row>
    <row r="1735" spans="1:10" x14ac:dyDescent="0.2">
      <c r="A1735" s="5">
        <f>IF(AND(dateA=1,A1734&lt;DataEnd),'iBoxx inputs'!A1739,IF(AND(dateA=2,A1734&lt;DataEnd),'Bank of England inputs'!A1739,IF(dateA=3,A1734+1,IF(dateA=4,WORKDAY(A1734,1,),WORKDAY(A1734,1,holidayQ)))))</f>
        <v>38300</v>
      </c>
      <c r="B1735" s="35">
        <f>MATCH(A1735,'iBoxx inputs'!A:A,0)</f>
        <v>1805</v>
      </c>
      <c r="C1735" s="35">
        <f>MATCH(A1735,'Bank of England inputs'!A:A,0)</f>
        <v>1739</v>
      </c>
      <c r="D1735" s="6">
        <f>IF($A1735&gt;DataEnd,NA(),IFERROR(INDEX('iBoxx inputs'!B:B,MATCH($A1735,'iBoxx inputs'!$A:$A,0)),D1734))</f>
        <v>5.5537795725252899</v>
      </c>
      <c r="E1735" s="6">
        <f>IF($A1735&gt;DataEnd,NA(),IFERROR(INDEX('iBoxx inputs'!C:C,MATCH($A1735,'iBoxx inputs'!$A:$A,0)),E1734))</f>
        <v>6.0300809035398002</v>
      </c>
      <c r="F1735" s="6">
        <f>IF($A1735&gt;DataEnd,NA(),IFERROR(INDEX('Bank of England inputs'!D:D,MATCH($A1735,'Bank of England inputs'!$A:$A,0),0),F1734))</f>
        <v>2.7374411302982571</v>
      </c>
      <c r="H1735" s="5">
        <f t="shared" si="82"/>
        <v>38300</v>
      </c>
      <c r="I1735" s="6">
        <f t="shared" si="83"/>
        <v>5.7919302380325455</v>
      </c>
      <c r="J1735" s="6">
        <f t="shared" si="81"/>
        <v>2.973102185658294</v>
      </c>
    </row>
    <row r="1736" spans="1:10" x14ac:dyDescent="0.2">
      <c r="A1736" s="5">
        <f>IF(AND(dateA=1,A1735&lt;DataEnd),'iBoxx inputs'!A1740,IF(AND(dateA=2,A1735&lt;DataEnd),'Bank of England inputs'!A1740,IF(dateA=3,A1735+1,IF(dateA=4,WORKDAY(A1735,1,),WORKDAY(A1735,1,holidayQ)))))</f>
        <v>38301</v>
      </c>
      <c r="B1736" s="35">
        <f>MATCH(A1736,'iBoxx inputs'!A:A,0)</f>
        <v>1806</v>
      </c>
      <c r="C1736" s="35">
        <f>MATCH(A1736,'Bank of England inputs'!A:A,0)</f>
        <v>1740</v>
      </c>
      <c r="D1736" s="6">
        <f>IF($A1736&gt;DataEnd,NA(),IFERROR(INDEX('iBoxx inputs'!B:B,MATCH($A1736,'iBoxx inputs'!$A:$A,0)),D1735))</f>
        <v>5.5535595611764696</v>
      </c>
      <c r="E1736" s="6">
        <f>IF($A1736&gt;DataEnd,NA(),IFERROR(INDEX('iBoxx inputs'!C:C,MATCH($A1736,'iBoxx inputs'!$A:$A,0)),E1735))</f>
        <v>6.0248576423234796</v>
      </c>
      <c r="F1736" s="6">
        <f>IF($A1736&gt;DataEnd,NA(),IFERROR(INDEX('Bank of England inputs'!D:D,MATCH($A1736,'Bank of England inputs'!$A:$A,0),0),F1735))</f>
        <v>2.7475223236188784</v>
      </c>
      <c r="H1736" s="5">
        <f t="shared" si="82"/>
        <v>38301</v>
      </c>
      <c r="I1736" s="6">
        <f t="shared" si="83"/>
        <v>5.7892086017499746</v>
      </c>
      <c r="J1736" s="6">
        <f t="shared" si="81"/>
        <v>2.9603500009964812</v>
      </c>
    </row>
    <row r="1737" spans="1:10" x14ac:dyDescent="0.2">
      <c r="A1737" s="5">
        <f>IF(AND(dateA=1,A1736&lt;DataEnd),'iBoxx inputs'!A1741,IF(AND(dateA=2,A1736&lt;DataEnd),'Bank of England inputs'!A1741,IF(dateA=3,A1736+1,IF(dateA=4,WORKDAY(A1736,1,),WORKDAY(A1736,1,holidayQ)))))</f>
        <v>38302</v>
      </c>
      <c r="B1737" s="35">
        <f>MATCH(A1737,'iBoxx inputs'!A:A,0)</f>
        <v>1807</v>
      </c>
      <c r="C1737" s="35">
        <f>MATCH(A1737,'Bank of England inputs'!A:A,0)</f>
        <v>1741</v>
      </c>
      <c r="D1737" s="6">
        <f>IF($A1737&gt;DataEnd,NA(),IFERROR(INDEX('iBoxx inputs'!B:B,MATCH($A1737,'iBoxx inputs'!$A:$A,0)),D1736))</f>
        <v>5.51202376039579</v>
      </c>
      <c r="E1737" s="6">
        <f>IF($A1737&gt;DataEnd,NA(),IFERROR(INDEX('iBoxx inputs'!C:C,MATCH($A1737,'iBoxx inputs'!$A:$A,0)),E1736))</f>
        <v>5.9743254655551397</v>
      </c>
      <c r="F1737" s="6">
        <f>IF($A1737&gt;DataEnd,NA(),IFERROR(INDEX('Bank of England inputs'!D:D,MATCH($A1737,'Bank of England inputs'!$A:$A,0),0),F1736))</f>
        <v>2.7287004318806485</v>
      </c>
      <c r="H1737" s="5">
        <f t="shared" si="82"/>
        <v>38302</v>
      </c>
      <c r="I1737" s="6">
        <f t="shared" si="83"/>
        <v>5.7431746129754648</v>
      </c>
      <c r="J1737" s="6">
        <f t="shared" si="81"/>
        <v>2.934403110738959</v>
      </c>
    </row>
    <row r="1738" spans="1:10" x14ac:dyDescent="0.2">
      <c r="A1738" s="5">
        <f>IF(AND(dateA=1,A1737&lt;DataEnd),'iBoxx inputs'!A1742,IF(AND(dateA=2,A1737&lt;DataEnd),'Bank of England inputs'!A1742,IF(dateA=3,A1737+1,IF(dateA=4,WORKDAY(A1737,1,),WORKDAY(A1737,1,holidayQ)))))</f>
        <v>38303</v>
      </c>
      <c r="B1738" s="35">
        <f>MATCH(A1738,'iBoxx inputs'!A:A,0)</f>
        <v>1808</v>
      </c>
      <c r="C1738" s="35">
        <f>MATCH(A1738,'Bank of England inputs'!A:A,0)</f>
        <v>1742</v>
      </c>
      <c r="D1738" s="6">
        <f>IF($A1738&gt;DataEnd,NA(),IFERROR(INDEX('iBoxx inputs'!B:B,MATCH($A1738,'iBoxx inputs'!$A:$A,0)),D1737))</f>
        <v>5.4759589234692596</v>
      </c>
      <c r="E1738" s="6">
        <f>IF($A1738&gt;DataEnd,NA(),IFERROR(INDEX('iBoxx inputs'!C:C,MATCH($A1738,'iBoxx inputs'!$A:$A,0)),E1737))</f>
        <v>5.93406551560469</v>
      </c>
      <c r="F1738" s="6">
        <f>IF($A1738&gt;DataEnd,NA(),IFERROR(INDEX('Bank of England inputs'!D:D,MATCH($A1738,'Bank of England inputs'!$A:$A,0),0),F1737))</f>
        <v>2.7096014137050872</v>
      </c>
      <c r="H1738" s="5">
        <f t="shared" si="82"/>
        <v>38303</v>
      </c>
      <c r="I1738" s="6">
        <f t="shared" si="83"/>
        <v>5.7050122195369752</v>
      </c>
      <c r="J1738" s="6">
        <f t="shared" si="81"/>
        <v>2.9163883070353114</v>
      </c>
    </row>
    <row r="1739" spans="1:10" x14ac:dyDescent="0.2">
      <c r="A1739" s="5">
        <f>IF(AND(dateA=1,A1738&lt;DataEnd),'iBoxx inputs'!A1743,IF(AND(dateA=2,A1738&lt;DataEnd),'Bank of England inputs'!A1743,IF(dateA=3,A1738+1,IF(dateA=4,WORKDAY(A1738,1,),WORKDAY(A1738,1,holidayQ)))))</f>
        <v>38306</v>
      </c>
      <c r="B1739" s="35">
        <f>MATCH(A1739,'iBoxx inputs'!A:A,0)</f>
        <v>1809</v>
      </c>
      <c r="C1739" s="35">
        <f>MATCH(A1739,'Bank of England inputs'!A:A,0)</f>
        <v>1743</v>
      </c>
      <c r="D1739" s="6">
        <f>IF($A1739&gt;DataEnd,NA(),IFERROR(INDEX('iBoxx inputs'!B:B,MATCH($A1739,'iBoxx inputs'!$A:$A,0)),D1738))</f>
        <v>5.4423885897058302</v>
      </c>
      <c r="E1739" s="6">
        <f>IF($A1739&gt;DataEnd,NA(),IFERROR(INDEX('iBoxx inputs'!C:C,MATCH($A1739,'iBoxx inputs'!$A:$A,0)),E1738))</f>
        <v>5.8968886140453796</v>
      </c>
      <c r="F1739" s="6">
        <f>IF($A1739&gt;DataEnd,NA(),IFERROR(INDEX('Bank of England inputs'!D:D,MATCH($A1739,'Bank of England inputs'!$A:$A,0),0),F1738))</f>
        <v>2.7000490918016817</v>
      </c>
      <c r="H1739" s="5">
        <f t="shared" si="82"/>
        <v>38306</v>
      </c>
      <c r="I1739" s="6">
        <f t="shared" si="83"/>
        <v>5.6696386018756044</v>
      </c>
      <c r="J1739" s="6">
        <f t="shared" si="81"/>
        <v>2.8915171281169272</v>
      </c>
    </row>
    <row r="1740" spans="1:10" x14ac:dyDescent="0.2">
      <c r="A1740" s="5">
        <f>IF(AND(dateA=1,A1739&lt;DataEnd),'iBoxx inputs'!A1744,IF(AND(dateA=2,A1739&lt;DataEnd),'Bank of England inputs'!A1744,IF(dateA=3,A1739+1,IF(dateA=4,WORKDAY(A1739,1,),WORKDAY(A1739,1,holidayQ)))))</f>
        <v>38307</v>
      </c>
      <c r="B1740" s="35">
        <f>MATCH(A1740,'iBoxx inputs'!A:A,0)</f>
        <v>1810</v>
      </c>
      <c r="C1740" s="35">
        <f>MATCH(A1740,'Bank of England inputs'!A:A,0)</f>
        <v>1744</v>
      </c>
      <c r="D1740" s="6">
        <f>IF($A1740&gt;DataEnd,NA(),IFERROR(INDEX('iBoxx inputs'!B:B,MATCH($A1740,'iBoxx inputs'!$A:$A,0)),D1739))</f>
        <v>5.4238707160497102</v>
      </c>
      <c r="E1740" s="6">
        <f>IF($A1740&gt;DataEnd,NA(),IFERROR(INDEX('iBoxx inputs'!C:C,MATCH($A1740,'iBoxx inputs'!$A:$A,0)),E1739))</f>
        <v>5.8779046810700804</v>
      </c>
      <c r="F1740" s="6">
        <f>IF($A1740&gt;DataEnd,NA(),IFERROR(INDEX('Bank of England inputs'!D:D,MATCH($A1740,'Bank of England inputs'!$A:$A,0),0),F1739))</f>
        <v>2.6904948939513007</v>
      </c>
      <c r="H1740" s="5">
        <f t="shared" si="82"/>
        <v>38307</v>
      </c>
      <c r="I1740" s="6">
        <f t="shared" si="83"/>
        <v>5.6508876985598953</v>
      </c>
      <c r="J1740" s="6">
        <f t="shared" si="81"/>
        <v>2.8828303998980731</v>
      </c>
    </row>
    <row r="1741" spans="1:10" x14ac:dyDescent="0.2">
      <c r="A1741" s="5">
        <f>IF(AND(dateA=1,A1740&lt;DataEnd),'iBoxx inputs'!A1745,IF(AND(dateA=2,A1740&lt;DataEnd),'Bank of England inputs'!A1745,IF(dateA=3,A1740+1,IF(dateA=4,WORKDAY(A1740,1,),WORKDAY(A1740,1,holidayQ)))))</f>
        <v>38308</v>
      </c>
      <c r="B1741" s="35">
        <f>MATCH(A1741,'iBoxx inputs'!A:A,0)</f>
        <v>1811</v>
      </c>
      <c r="C1741" s="35">
        <f>MATCH(A1741,'Bank of England inputs'!A:A,0)</f>
        <v>1745</v>
      </c>
      <c r="D1741" s="6">
        <f>IF($A1741&gt;DataEnd,NA(),IFERROR(INDEX('iBoxx inputs'!B:B,MATCH($A1741,'iBoxx inputs'!$A:$A,0)),D1740))</f>
        <v>5.4457496643168302</v>
      </c>
      <c r="E1741" s="6">
        <f>IF($A1741&gt;DataEnd,NA(),IFERROR(INDEX('iBoxx inputs'!C:C,MATCH($A1741,'iBoxx inputs'!$A:$A,0)),E1740))</f>
        <v>5.9020499832520903</v>
      </c>
      <c r="F1741" s="6">
        <f>IF($A1741&gt;DataEnd,NA(),IFERROR(INDEX('Bank of England inputs'!D:D,MATCH($A1741,'Bank of England inputs'!$A:$A,0),0),F1740))</f>
        <v>2.6995189947973008</v>
      </c>
      <c r="H1741" s="5">
        <f t="shared" si="82"/>
        <v>38308</v>
      </c>
      <c r="I1741" s="6">
        <f t="shared" si="83"/>
        <v>5.6738998237844598</v>
      </c>
      <c r="J1741" s="6">
        <f t="shared" si="81"/>
        <v>2.8961974292575077</v>
      </c>
    </row>
    <row r="1742" spans="1:10" x14ac:dyDescent="0.2">
      <c r="A1742" s="5">
        <f>IF(AND(dateA=1,A1741&lt;DataEnd),'iBoxx inputs'!A1746,IF(AND(dateA=2,A1741&lt;DataEnd),'Bank of England inputs'!A1746,IF(dateA=3,A1741+1,IF(dateA=4,WORKDAY(A1741,1,),WORKDAY(A1741,1,holidayQ)))))</f>
        <v>38309</v>
      </c>
      <c r="B1742" s="35">
        <f>MATCH(A1742,'iBoxx inputs'!A:A,0)</f>
        <v>1812</v>
      </c>
      <c r="C1742" s="35">
        <f>MATCH(A1742,'Bank of England inputs'!A:A,0)</f>
        <v>1746</v>
      </c>
      <c r="D1742" s="6">
        <f>IF($A1742&gt;DataEnd,NA(),IFERROR(INDEX('iBoxx inputs'!B:B,MATCH($A1742,'iBoxx inputs'!$A:$A,0)),D1741))</f>
        <v>5.4716254829716702</v>
      </c>
      <c r="E1742" s="6">
        <f>IF($A1742&gt;DataEnd,NA(),IFERROR(INDEX('iBoxx inputs'!C:C,MATCH($A1742,'iBoxx inputs'!$A:$A,0)),E1741))</f>
        <v>5.9266225566809796</v>
      </c>
      <c r="F1742" s="6">
        <f>IF($A1742&gt;DataEnd,NA(),IFERROR(INDEX('Bank of England inputs'!D:D,MATCH($A1742,'Bank of England inputs'!$A:$A,0),0),F1741))</f>
        <v>2.7082720047100439</v>
      </c>
      <c r="H1742" s="5">
        <f t="shared" si="82"/>
        <v>38309</v>
      </c>
      <c r="I1742" s="6">
        <f t="shared" si="83"/>
        <v>5.6991240198263249</v>
      </c>
      <c r="J1742" s="6">
        <f t="shared" si="81"/>
        <v>2.9119874735884288</v>
      </c>
    </row>
    <row r="1743" spans="1:10" x14ac:dyDescent="0.2">
      <c r="A1743" s="5">
        <f>IF(AND(dateA=1,A1742&lt;DataEnd),'iBoxx inputs'!A1747,IF(AND(dateA=2,A1742&lt;DataEnd),'Bank of England inputs'!A1747,IF(dateA=3,A1742+1,IF(dateA=4,WORKDAY(A1742,1,),WORKDAY(A1742,1,holidayQ)))))</f>
        <v>38310</v>
      </c>
      <c r="B1743" s="35">
        <f>MATCH(A1743,'iBoxx inputs'!A:A,0)</f>
        <v>1813</v>
      </c>
      <c r="C1743" s="35">
        <f>MATCH(A1743,'Bank of England inputs'!A:A,0)</f>
        <v>1747</v>
      </c>
      <c r="D1743" s="6">
        <f>IF($A1743&gt;DataEnd,NA(),IFERROR(INDEX('iBoxx inputs'!B:B,MATCH($A1743,'iBoxx inputs'!$A:$A,0)),D1742))</f>
        <v>5.4442494450401897</v>
      </c>
      <c r="E1743" s="6">
        <f>IF($A1743&gt;DataEnd,NA(),IFERROR(INDEX('iBoxx inputs'!C:C,MATCH($A1743,'iBoxx inputs'!$A:$A,0)),E1742))</f>
        <v>5.8986710079554001</v>
      </c>
      <c r="F1743" s="6">
        <f>IF($A1743&gt;DataEnd,NA(),IFERROR(INDEX('Bank of England inputs'!D:D,MATCH($A1743,'Bank of England inputs'!$A:$A,0),0),F1742))</f>
        <v>2.7090694935217874</v>
      </c>
      <c r="H1743" s="5">
        <f t="shared" si="82"/>
        <v>38310</v>
      </c>
      <c r="I1743" s="6">
        <f t="shared" si="83"/>
        <v>5.6714602264977945</v>
      </c>
      <c r="J1743" s="6">
        <f t="shared" si="81"/>
        <v>2.8842542801567062</v>
      </c>
    </row>
    <row r="1744" spans="1:10" x14ac:dyDescent="0.2">
      <c r="A1744" s="5">
        <f>IF(AND(dateA=1,A1743&lt;DataEnd),'iBoxx inputs'!A1748,IF(AND(dateA=2,A1743&lt;DataEnd),'Bank of England inputs'!A1748,IF(dateA=3,A1743+1,IF(dateA=4,WORKDAY(A1743,1,),WORKDAY(A1743,1,holidayQ)))))</f>
        <v>38313</v>
      </c>
      <c r="B1744" s="35">
        <f>MATCH(A1744,'iBoxx inputs'!A:A,0)</f>
        <v>1814</v>
      </c>
      <c r="C1744" s="35">
        <f>MATCH(A1744,'Bank of England inputs'!A:A,0)</f>
        <v>1748</v>
      </c>
      <c r="D1744" s="6">
        <f>IF($A1744&gt;DataEnd,NA(),IFERROR(INDEX('iBoxx inputs'!B:B,MATCH($A1744,'iBoxx inputs'!$A:$A,0)),D1743))</f>
        <v>5.4072059434246302</v>
      </c>
      <c r="E1744" s="6">
        <f>IF($A1744&gt;DataEnd,NA(),IFERROR(INDEX('iBoxx inputs'!C:C,MATCH($A1744,'iBoxx inputs'!$A:$A,0)),E1743))</f>
        <v>5.8580826860955204</v>
      </c>
      <c r="F1744" s="6">
        <f>IF($A1744&gt;DataEnd,NA(),IFERROR(INDEX('Bank of England inputs'!D:D,MATCH($A1744,'Bank of England inputs'!$A:$A,0),0),F1743))</f>
        <v>2.7101335428122653</v>
      </c>
      <c r="H1744" s="5">
        <f t="shared" si="82"/>
        <v>38313</v>
      </c>
      <c r="I1744" s="6">
        <f t="shared" si="83"/>
        <v>5.6326443147600749</v>
      </c>
      <c r="J1744" s="6">
        <f t="shared" si="81"/>
        <v>2.8453967209862707</v>
      </c>
    </row>
    <row r="1745" spans="1:10" x14ac:dyDescent="0.2">
      <c r="A1745" s="5">
        <f>IF(AND(dateA=1,A1744&lt;DataEnd),'iBoxx inputs'!A1749,IF(AND(dateA=2,A1744&lt;DataEnd),'Bank of England inputs'!A1749,IF(dateA=3,A1744+1,IF(dateA=4,WORKDAY(A1744,1,),WORKDAY(A1744,1,holidayQ)))))</f>
        <v>38314</v>
      </c>
      <c r="B1745" s="35">
        <f>MATCH(A1745,'iBoxx inputs'!A:A,0)</f>
        <v>1815</v>
      </c>
      <c r="C1745" s="35">
        <f>MATCH(A1745,'Bank of England inputs'!A:A,0)</f>
        <v>1749</v>
      </c>
      <c r="D1745" s="6">
        <f>IF($A1745&gt;DataEnd,NA(),IFERROR(INDEX('iBoxx inputs'!B:B,MATCH($A1745,'iBoxx inputs'!$A:$A,0)),D1744))</f>
        <v>5.3926936742827802</v>
      </c>
      <c r="E1745" s="6">
        <f>IF($A1745&gt;DataEnd,NA(),IFERROR(INDEX('iBoxx inputs'!C:C,MATCH($A1745,'iBoxx inputs'!$A:$A,0)),E1744))</f>
        <v>5.8413097075360199</v>
      </c>
      <c r="F1745" s="6">
        <f>IF($A1745&gt;DataEnd,NA(),IFERROR(INDEX('Bank of England inputs'!D:D,MATCH($A1745,'Bank of England inputs'!$A:$A,0),0),F1744))</f>
        <v>2.710665880966423</v>
      </c>
      <c r="H1745" s="5">
        <f t="shared" si="82"/>
        <v>38314</v>
      </c>
      <c r="I1745" s="6">
        <f t="shared" si="83"/>
        <v>5.6170016909094</v>
      </c>
      <c r="J1745" s="6">
        <f t="shared" si="81"/>
        <v>2.8296338895428708</v>
      </c>
    </row>
    <row r="1746" spans="1:10" x14ac:dyDescent="0.2">
      <c r="A1746" s="5">
        <f>IF(AND(dateA=1,A1745&lt;DataEnd),'iBoxx inputs'!A1750,IF(AND(dateA=2,A1745&lt;DataEnd),'Bank of England inputs'!A1750,IF(dateA=3,A1745+1,IF(dateA=4,WORKDAY(A1745,1,),WORKDAY(A1745,1,holidayQ)))))</f>
        <v>38315</v>
      </c>
      <c r="B1746" s="35">
        <f>MATCH(A1746,'iBoxx inputs'!A:A,0)</f>
        <v>1816</v>
      </c>
      <c r="C1746" s="35">
        <f>MATCH(A1746,'Bank of England inputs'!A:A,0)</f>
        <v>1750</v>
      </c>
      <c r="D1746" s="6">
        <f>IF($A1746&gt;DataEnd,NA(),IFERROR(INDEX('iBoxx inputs'!B:B,MATCH($A1746,'iBoxx inputs'!$A:$A,0)),D1745))</f>
        <v>5.3834250182538597</v>
      </c>
      <c r="E1746" s="6">
        <f>IF($A1746&gt;DataEnd,NA(),IFERROR(INDEX('iBoxx inputs'!C:C,MATCH($A1746,'iBoxx inputs'!$A:$A,0)),E1745))</f>
        <v>5.8317080641517496</v>
      </c>
      <c r="F1746" s="6">
        <f>IF($A1746&gt;DataEnd,NA(),IFERROR(INDEX('Bank of England inputs'!D:D,MATCH($A1746,'Bank of England inputs'!$A:$A,0),0),F1745))</f>
        <v>2.7005793970342751</v>
      </c>
      <c r="H1746" s="5">
        <f t="shared" si="82"/>
        <v>38315</v>
      </c>
      <c r="I1746" s="6">
        <f t="shared" si="83"/>
        <v>5.6075665412028046</v>
      </c>
      <c r="J1746" s="6">
        <f t="shared" si="81"/>
        <v>2.8305460020145556</v>
      </c>
    </row>
    <row r="1747" spans="1:10" x14ac:dyDescent="0.2">
      <c r="A1747" s="5">
        <f>IF(AND(dateA=1,A1746&lt;DataEnd),'iBoxx inputs'!A1751,IF(AND(dateA=2,A1746&lt;DataEnd),'Bank of England inputs'!A1751,IF(dateA=3,A1746+1,IF(dateA=4,WORKDAY(A1746,1,),WORKDAY(A1746,1,holidayQ)))))</f>
        <v>38316</v>
      </c>
      <c r="B1747" s="35">
        <f>MATCH(A1747,'iBoxx inputs'!A:A,0)</f>
        <v>1817</v>
      </c>
      <c r="C1747" s="35">
        <f>MATCH(A1747,'Bank of England inputs'!A:A,0)</f>
        <v>1751</v>
      </c>
      <c r="D1747" s="6">
        <f>IF($A1747&gt;DataEnd,NA(),IFERROR(INDEX('iBoxx inputs'!B:B,MATCH($A1747,'iBoxx inputs'!$A:$A,0)),D1746))</f>
        <v>5.3445637924256504</v>
      </c>
      <c r="E1747" s="6">
        <f>IF($A1747&gt;DataEnd,NA(),IFERROR(INDEX('iBoxx inputs'!C:C,MATCH($A1747,'iBoxx inputs'!$A:$A,0)),E1746))</f>
        <v>5.7939917123243001</v>
      </c>
      <c r="F1747" s="6">
        <f>IF($A1747&gt;DataEnd,NA(),IFERROR(INDEX('Bank of England inputs'!D:D,MATCH($A1747,'Bank of England inputs'!$A:$A,0),0),F1746))</f>
        <v>2.6915520628683742</v>
      </c>
      <c r="H1747" s="5">
        <f t="shared" si="82"/>
        <v>38316</v>
      </c>
      <c r="I1747" s="6">
        <f t="shared" si="83"/>
        <v>5.5692777523749752</v>
      </c>
      <c r="J1747" s="6">
        <f t="shared" si="81"/>
        <v>2.8023003175030814</v>
      </c>
    </row>
    <row r="1748" spans="1:10" x14ac:dyDescent="0.2">
      <c r="A1748" s="5">
        <f>IF(AND(dateA=1,A1747&lt;DataEnd),'iBoxx inputs'!A1752,IF(AND(dateA=2,A1747&lt;DataEnd),'Bank of England inputs'!A1752,IF(dateA=3,A1747+1,IF(dateA=4,WORKDAY(A1747,1,),WORKDAY(A1747,1,holidayQ)))))</f>
        <v>38317</v>
      </c>
      <c r="B1748" s="35">
        <f>MATCH(A1748,'iBoxx inputs'!A:A,0)</f>
        <v>1818</v>
      </c>
      <c r="C1748" s="35">
        <f>MATCH(A1748,'Bank of England inputs'!A:A,0)</f>
        <v>1752</v>
      </c>
      <c r="D1748" s="6">
        <f>IF($A1748&gt;DataEnd,NA(),IFERROR(INDEX('iBoxx inputs'!B:B,MATCH($A1748,'iBoxx inputs'!$A:$A,0)),D1747))</f>
        <v>5.3566986652963804</v>
      </c>
      <c r="E1748" s="6">
        <f>IF($A1748&gt;DataEnd,NA(),IFERROR(INDEX('iBoxx inputs'!C:C,MATCH($A1748,'iBoxx inputs'!$A:$A,0)),E1747))</f>
        <v>5.8042512148566896</v>
      </c>
      <c r="F1748" s="6">
        <f>IF($A1748&gt;DataEnd,NA(),IFERROR(INDEX('Bank of England inputs'!D:D,MATCH($A1748,'Bank of England inputs'!$A:$A,0),0),F1747))</f>
        <v>2.6915520628683742</v>
      </c>
      <c r="H1748" s="5">
        <f t="shared" si="82"/>
        <v>38317</v>
      </c>
      <c r="I1748" s="6">
        <f t="shared" si="83"/>
        <v>5.5804749400765346</v>
      </c>
      <c r="J1748" s="6">
        <f t="shared" si="81"/>
        <v>2.8132040262080604</v>
      </c>
    </row>
    <row r="1749" spans="1:10" x14ac:dyDescent="0.2">
      <c r="A1749" s="5">
        <f>IF(AND(dateA=1,A1748&lt;DataEnd),'iBoxx inputs'!A1753,IF(AND(dateA=2,A1748&lt;DataEnd),'Bank of England inputs'!A1753,IF(dateA=3,A1748+1,IF(dateA=4,WORKDAY(A1748,1,),WORKDAY(A1748,1,holidayQ)))))</f>
        <v>38320</v>
      </c>
      <c r="B1749" s="35">
        <f>MATCH(A1749,'iBoxx inputs'!A:A,0)</f>
        <v>1819</v>
      </c>
      <c r="C1749" s="35">
        <f>MATCH(A1749,'Bank of England inputs'!A:A,0)</f>
        <v>1753</v>
      </c>
      <c r="D1749" s="6">
        <f>IF($A1749&gt;DataEnd,NA(),IFERROR(INDEX('iBoxx inputs'!B:B,MATCH($A1749,'iBoxx inputs'!$A:$A,0)),D1748))</f>
        <v>5.4018154790471202</v>
      </c>
      <c r="E1749" s="6">
        <f>IF($A1749&gt;DataEnd,NA(),IFERROR(INDEX('iBoxx inputs'!C:C,MATCH($A1749,'iBoxx inputs'!$A:$A,0)),E1748))</f>
        <v>5.84239677028794</v>
      </c>
      <c r="F1749" s="6">
        <f>IF($A1749&gt;DataEnd,NA(),IFERROR(INDEX('Bank of England inputs'!D:D,MATCH($A1749,'Bank of England inputs'!$A:$A,0),0),F1748))</f>
        <v>2.6806755695208295</v>
      </c>
      <c r="H1749" s="5">
        <f t="shared" si="82"/>
        <v>38320</v>
      </c>
      <c r="I1749" s="6">
        <f t="shared" si="83"/>
        <v>5.6221061246675301</v>
      </c>
      <c r="J1749" s="6">
        <f t="shared" si="81"/>
        <v>2.864638880521575</v>
      </c>
    </row>
    <row r="1750" spans="1:10" x14ac:dyDescent="0.2">
      <c r="A1750" s="5">
        <f>IF(AND(dateA=1,A1749&lt;DataEnd),'iBoxx inputs'!A1754,IF(AND(dateA=2,A1749&lt;DataEnd),'Bank of England inputs'!A1754,IF(dateA=3,A1749+1,IF(dateA=4,WORKDAY(A1749,1,),WORKDAY(A1749,1,holidayQ)))))</f>
        <v>38321</v>
      </c>
      <c r="B1750" s="35">
        <f>MATCH(A1750,'iBoxx inputs'!A:A,0)</f>
        <v>1820</v>
      </c>
      <c r="C1750" s="35">
        <f>MATCH(A1750,'Bank of England inputs'!A:A,0)</f>
        <v>1754</v>
      </c>
      <c r="D1750" s="6">
        <f>IF($A1750&gt;DataEnd,NA(),IFERROR(INDEX('iBoxx inputs'!B:B,MATCH($A1750,'iBoxx inputs'!$A:$A,0)),D1749))</f>
        <v>5.40353563972206</v>
      </c>
      <c r="E1750" s="6">
        <f>IF($A1750&gt;DataEnd,NA(),IFERROR(INDEX('iBoxx inputs'!C:C,MATCH($A1750,'iBoxx inputs'!$A:$A,0)),E1749))</f>
        <v>5.8403628411675301</v>
      </c>
      <c r="F1750" s="6">
        <f>IF($A1750&gt;DataEnd,NA(),IFERROR(INDEX('Bank of England inputs'!D:D,MATCH($A1750,'Bank of England inputs'!$A:$A,0),0),F1749))</f>
        <v>2.6809388196012973</v>
      </c>
      <c r="H1750" s="5">
        <f t="shared" si="82"/>
        <v>38321</v>
      </c>
      <c r="I1750" s="6">
        <f t="shared" si="83"/>
        <v>5.6219492404447955</v>
      </c>
      <c r="J1750" s="6">
        <f t="shared" si="81"/>
        <v>2.8642223714086867</v>
      </c>
    </row>
    <row r="1751" spans="1:10" x14ac:dyDescent="0.2">
      <c r="A1751" s="5">
        <f>IF(AND(dateA=1,A1750&lt;DataEnd),'iBoxx inputs'!A1755,IF(AND(dateA=2,A1750&lt;DataEnd),'Bank of England inputs'!A1755,IF(dateA=3,A1750+1,IF(dateA=4,WORKDAY(A1750,1,),WORKDAY(A1750,1,holidayQ)))))</f>
        <v>38322</v>
      </c>
      <c r="B1751" s="35">
        <f>MATCH(A1751,'iBoxx inputs'!A:A,0)</f>
        <v>1821</v>
      </c>
      <c r="C1751" s="35">
        <f>MATCH(A1751,'Bank of England inputs'!A:A,0)</f>
        <v>1755</v>
      </c>
      <c r="D1751" s="6">
        <f>IF($A1751&gt;DataEnd,NA(),IFERROR(INDEX('iBoxx inputs'!B:B,MATCH($A1751,'iBoxx inputs'!$A:$A,0)),D1750))</f>
        <v>5.4283834469929904</v>
      </c>
      <c r="E1751" s="6">
        <f>IF($A1751&gt;DataEnd,NA(),IFERROR(INDEX('iBoxx inputs'!C:C,MATCH($A1751,'iBoxx inputs'!$A:$A,0)),E1750))</f>
        <v>5.8734890912004802</v>
      </c>
      <c r="F1751" s="6">
        <f>IF($A1751&gt;DataEnd,NA(),IFERROR(INDEX('Bank of England inputs'!D:D,MATCH($A1751,'Bank of England inputs'!$A:$A,0),0),F1750))</f>
        <v>2.6902307314678575</v>
      </c>
      <c r="H1751" s="5">
        <f t="shared" si="82"/>
        <v>38322</v>
      </c>
      <c r="I1751" s="6">
        <f t="shared" si="83"/>
        <v>5.6509362690967357</v>
      </c>
      <c r="J1751" s="6">
        <f t="shared" si="81"/>
        <v>2.8831423559374958</v>
      </c>
    </row>
    <row r="1752" spans="1:10" x14ac:dyDescent="0.2">
      <c r="A1752" s="5">
        <f>IF(AND(dateA=1,A1751&lt;DataEnd),'iBoxx inputs'!A1756,IF(AND(dateA=2,A1751&lt;DataEnd),'Bank of England inputs'!A1756,IF(dateA=3,A1751+1,IF(dateA=4,WORKDAY(A1751,1,),WORKDAY(A1751,1,holidayQ)))))</f>
        <v>38323</v>
      </c>
      <c r="B1752" s="35">
        <f>MATCH(A1752,'iBoxx inputs'!A:A,0)</f>
        <v>1822</v>
      </c>
      <c r="C1752" s="35">
        <f>MATCH(A1752,'Bank of England inputs'!A:A,0)</f>
        <v>1756</v>
      </c>
      <c r="D1752" s="6">
        <f>IF($A1752&gt;DataEnd,NA(),IFERROR(INDEX('iBoxx inputs'!B:B,MATCH($A1752,'iBoxx inputs'!$A:$A,0)),D1751))</f>
        <v>5.4678531349040398</v>
      </c>
      <c r="E1752" s="6">
        <f>IF($A1752&gt;DataEnd,NA(),IFERROR(INDEX('iBoxx inputs'!C:C,MATCH($A1752,'iBoxx inputs'!$A:$A,0)),E1751))</f>
        <v>5.9138450304114603</v>
      </c>
      <c r="F1752" s="6">
        <f>IF($A1752&gt;DataEnd,NA(),IFERROR(INDEX('Bank of England inputs'!D:D,MATCH($A1752,'Bank of England inputs'!$A:$A,0),0),F1751))</f>
        <v>2.7191518602140086</v>
      </c>
      <c r="H1752" s="5">
        <f t="shared" si="82"/>
        <v>38323</v>
      </c>
      <c r="I1752" s="6">
        <f t="shared" si="83"/>
        <v>5.69084908265775</v>
      </c>
      <c r="J1752" s="6">
        <f t="shared" si="81"/>
        <v>2.8930313078205705</v>
      </c>
    </row>
    <row r="1753" spans="1:10" x14ac:dyDescent="0.2">
      <c r="A1753" s="5">
        <f>IF(AND(dateA=1,A1752&lt;DataEnd),'iBoxx inputs'!A1757,IF(AND(dateA=2,A1752&lt;DataEnd),'Bank of England inputs'!A1757,IF(dateA=3,A1752+1,IF(dateA=4,WORKDAY(A1752,1,),WORKDAY(A1752,1,holidayQ)))))</f>
        <v>38324</v>
      </c>
      <c r="B1753" s="35">
        <f>MATCH(A1753,'iBoxx inputs'!A:A,0)</f>
        <v>1823</v>
      </c>
      <c r="C1753" s="35">
        <f>MATCH(A1753,'Bank of England inputs'!A:A,0)</f>
        <v>1757</v>
      </c>
      <c r="D1753" s="6">
        <f>IF($A1753&gt;DataEnd,NA(),IFERROR(INDEX('iBoxx inputs'!B:B,MATCH($A1753,'iBoxx inputs'!$A:$A,0)),D1752))</f>
        <v>5.4465503899528098</v>
      </c>
      <c r="E1753" s="6">
        <f>IF($A1753&gt;DataEnd,NA(),IFERROR(INDEX('iBoxx inputs'!C:C,MATCH($A1753,'iBoxx inputs'!$A:$A,0)),E1752))</f>
        <v>5.8891394069182699</v>
      </c>
      <c r="F1753" s="6">
        <f>IF($A1753&gt;DataEnd,NA(),IFERROR(INDEX('Bank of England inputs'!D:D,MATCH($A1753,'Bank of England inputs'!$A:$A,0),0),F1752))</f>
        <v>2.7098674521355059</v>
      </c>
      <c r="H1753" s="5">
        <f t="shared" si="82"/>
        <v>38324</v>
      </c>
      <c r="I1753" s="6">
        <f t="shared" si="83"/>
        <v>5.6678448984355398</v>
      </c>
      <c r="J1753" s="6">
        <f t="shared" si="81"/>
        <v>2.8799350244303579</v>
      </c>
    </row>
    <row r="1754" spans="1:10" x14ac:dyDescent="0.2">
      <c r="A1754" s="5">
        <f>IF(AND(dateA=1,A1753&lt;DataEnd),'iBoxx inputs'!A1758,IF(AND(dateA=2,A1753&lt;DataEnd),'Bank of England inputs'!A1758,IF(dateA=3,A1753+1,IF(dateA=4,WORKDAY(A1753,1,),WORKDAY(A1753,1,holidayQ)))))</f>
        <v>38327</v>
      </c>
      <c r="B1754" s="35">
        <f>MATCH(A1754,'iBoxx inputs'!A:A,0)</f>
        <v>1824</v>
      </c>
      <c r="C1754" s="35">
        <f>MATCH(A1754,'Bank of England inputs'!A:A,0)</f>
        <v>1758</v>
      </c>
      <c r="D1754" s="6">
        <f>IF($A1754&gt;DataEnd,NA(),IFERROR(INDEX('iBoxx inputs'!B:B,MATCH($A1754,'iBoxx inputs'!$A:$A,0)),D1753))</f>
        <v>5.4087127288337697</v>
      </c>
      <c r="E1754" s="6">
        <f>IF($A1754&gt;DataEnd,NA(),IFERROR(INDEX('iBoxx inputs'!C:C,MATCH($A1754,'iBoxx inputs'!$A:$A,0)),E1753))</f>
        <v>5.8499202094986504</v>
      </c>
      <c r="F1754" s="6">
        <f>IF($A1754&gt;DataEnd,NA(),IFERROR(INDEX('Bank of England inputs'!D:D,MATCH($A1754,'Bank of England inputs'!$A:$A,0),0),F1753))</f>
        <v>2.7011099106178271</v>
      </c>
      <c r="H1754" s="5">
        <f t="shared" si="82"/>
        <v>38327</v>
      </c>
      <c r="I1754" s="6">
        <f t="shared" si="83"/>
        <v>5.6293164691662101</v>
      </c>
      <c r="J1754" s="6">
        <f t="shared" si="81"/>
        <v>2.8511927096959599</v>
      </c>
    </row>
    <row r="1755" spans="1:10" x14ac:dyDescent="0.2">
      <c r="A1755" s="5">
        <f>IF(AND(dateA=1,A1754&lt;DataEnd),'iBoxx inputs'!A1759,IF(AND(dateA=2,A1754&lt;DataEnd),'Bank of England inputs'!A1759,IF(dateA=3,A1754+1,IF(dateA=4,WORKDAY(A1754,1,),WORKDAY(A1754,1,holidayQ)))))</f>
        <v>38328</v>
      </c>
      <c r="B1755" s="35">
        <f>MATCH(A1755,'iBoxx inputs'!A:A,0)</f>
        <v>1825</v>
      </c>
      <c r="C1755" s="35">
        <f>MATCH(A1755,'Bank of England inputs'!A:A,0)</f>
        <v>1759</v>
      </c>
      <c r="D1755" s="6">
        <f>IF($A1755&gt;DataEnd,NA(),IFERROR(INDEX('iBoxx inputs'!B:B,MATCH($A1755,'iBoxx inputs'!$A:$A,0)),D1754))</f>
        <v>5.3888016335129496</v>
      </c>
      <c r="E1755" s="6">
        <f>IF($A1755&gt;DataEnd,NA(),IFERROR(INDEX('iBoxx inputs'!C:C,MATCH($A1755,'iBoxx inputs'!$A:$A,0)),E1754))</f>
        <v>5.8294297605296403</v>
      </c>
      <c r="F1755" s="6">
        <f>IF($A1755&gt;DataEnd,NA(),IFERROR(INDEX('Bank of England inputs'!D:D,MATCH($A1755,'Bank of England inputs'!$A:$A,0),0),F1754))</f>
        <v>2.7016406326751286</v>
      </c>
      <c r="H1755" s="5">
        <f t="shared" si="82"/>
        <v>38328</v>
      </c>
      <c r="I1755" s="6">
        <f t="shared" si="83"/>
        <v>5.609115697021295</v>
      </c>
      <c r="J1755" s="6">
        <f t="shared" si="81"/>
        <v>2.8309918385287514</v>
      </c>
    </row>
    <row r="1756" spans="1:10" x14ac:dyDescent="0.2">
      <c r="A1756" s="5">
        <f>IF(AND(dateA=1,A1755&lt;DataEnd),'iBoxx inputs'!A1760,IF(AND(dateA=2,A1755&lt;DataEnd),'Bank of England inputs'!A1760,IF(dateA=3,A1755+1,IF(dateA=4,WORKDAY(A1755,1,),WORKDAY(A1755,1,holidayQ)))))</f>
        <v>38329</v>
      </c>
      <c r="B1756" s="35">
        <f>MATCH(A1756,'iBoxx inputs'!A:A,0)</f>
        <v>1826</v>
      </c>
      <c r="C1756" s="35">
        <f>MATCH(A1756,'Bank of England inputs'!A:A,0)</f>
        <v>1760</v>
      </c>
      <c r="D1756" s="6">
        <f>IF($A1756&gt;DataEnd,NA(),IFERROR(INDEX('iBoxx inputs'!B:B,MATCH($A1756,'iBoxx inputs'!$A:$A,0)),D1755))</f>
        <v>5.3773852105319797</v>
      </c>
      <c r="E1756" s="6">
        <f>IF($A1756&gt;DataEnd,NA(),IFERROR(INDEX('iBoxx inputs'!C:C,MATCH($A1756,'iBoxx inputs'!$A:$A,0)),E1755))</f>
        <v>5.8167828792076497</v>
      </c>
      <c r="F1756" s="6">
        <f>IF($A1756&gt;DataEnd,NA(),IFERROR(INDEX('Bank of England inputs'!D:D,MATCH($A1756,'Bank of England inputs'!$A:$A,0),0),F1755))</f>
        <v>2.6822558459422163</v>
      </c>
      <c r="H1756" s="5">
        <f t="shared" si="82"/>
        <v>38329</v>
      </c>
      <c r="I1756" s="6">
        <f t="shared" si="83"/>
        <v>5.5970840448698151</v>
      </c>
      <c r="J1756" s="6">
        <f t="shared" si="81"/>
        <v>2.8386873417553415</v>
      </c>
    </row>
    <row r="1757" spans="1:10" x14ac:dyDescent="0.2">
      <c r="A1757" s="5">
        <f>IF(AND(dateA=1,A1756&lt;DataEnd),'iBoxx inputs'!A1761,IF(AND(dateA=2,A1756&lt;DataEnd),'Bank of England inputs'!A1761,IF(dateA=3,A1756+1,IF(dateA=4,WORKDAY(A1756,1,),WORKDAY(A1756,1,holidayQ)))))</f>
        <v>38330</v>
      </c>
      <c r="B1757" s="35">
        <f>MATCH(A1757,'iBoxx inputs'!A:A,0)</f>
        <v>1827</v>
      </c>
      <c r="C1757" s="35">
        <f>MATCH(A1757,'Bank of England inputs'!A:A,0)</f>
        <v>1761</v>
      </c>
      <c r="D1757" s="6">
        <f>IF($A1757&gt;DataEnd,NA(),IFERROR(INDEX('iBoxx inputs'!B:B,MATCH($A1757,'iBoxx inputs'!$A:$A,0)),D1756))</f>
        <v>5.3636298428026503</v>
      </c>
      <c r="E1757" s="6">
        <f>IF($A1757&gt;DataEnd,NA(),IFERROR(INDEX('iBoxx inputs'!C:C,MATCH($A1757,'iBoxx inputs'!$A:$A,0)),E1756))</f>
        <v>5.7984602779219001</v>
      </c>
      <c r="F1757" s="6">
        <f>IF($A1757&gt;DataEnd,NA(),IFERROR(INDEX('Bank of England inputs'!D:D,MATCH($A1757,'Bank of England inputs'!$A:$A,0),0),F1756))</f>
        <v>2.6726933280927456</v>
      </c>
      <c r="H1757" s="5">
        <f t="shared" si="82"/>
        <v>38330</v>
      </c>
      <c r="I1757" s="6">
        <f t="shared" si="83"/>
        <v>5.5810450603622748</v>
      </c>
      <c r="J1757" s="6">
        <f t="shared" si="81"/>
        <v>2.8326438491058425</v>
      </c>
    </row>
    <row r="1758" spans="1:10" x14ac:dyDescent="0.2">
      <c r="A1758" s="5">
        <f>IF(AND(dateA=1,A1757&lt;DataEnd),'iBoxx inputs'!A1762,IF(AND(dateA=2,A1757&lt;DataEnd),'Bank of England inputs'!A1762,IF(dateA=3,A1757+1,IF(dateA=4,WORKDAY(A1757,1,),WORKDAY(A1757,1,holidayQ)))))</f>
        <v>38331</v>
      </c>
      <c r="B1758" s="35">
        <f>MATCH(A1758,'iBoxx inputs'!A:A,0)</f>
        <v>1828</v>
      </c>
      <c r="C1758" s="35">
        <f>MATCH(A1758,'Bank of England inputs'!A:A,0)</f>
        <v>1762</v>
      </c>
      <c r="D1758" s="6">
        <f>IF($A1758&gt;DataEnd,NA(),IFERROR(INDEX('iBoxx inputs'!B:B,MATCH($A1758,'iBoxx inputs'!$A:$A,0)),D1757))</f>
        <v>5.3646985577222601</v>
      </c>
      <c r="E1758" s="6">
        <f>IF($A1758&gt;DataEnd,NA(),IFERROR(INDEX('iBoxx inputs'!C:C,MATCH($A1758,'iBoxx inputs'!$A:$A,0)),E1757))</f>
        <v>5.8017401604226002</v>
      </c>
      <c r="F1758" s="6">
        <f>IF($A1758&gt;DataEnd,NA(),IFERROR(INDEX('Bank of England inputs'!D:D,MATCH($A1758,'Bank of England inputs'!$A:$A,0),0),F1757))</f>
        <v>2.6729559748427612</v>
      </c>
      <c r="H1758" s="5">
        <f t="shared" si="82"/>
        <v>38331</v>
      </c>
      <c r="I1758" s="6">
        <f t="shared" si="83"/>
        <v>5.5832193590724302</v>
      </c>
      <c r="J1758" s="6">
        <f t="shared" si="81"/>
        <v>2.8344984875498636</v>
      </c>
    </row>
    <row r="1759" spans="1:10" x14ac:dyDescent="0.2">
      <c r="A1759" s="5">
        <f>IF(AND(dateA=1,A1758&lt;DataEnd),'iBoxx inputs'!A1763,IF(AND(dateA=2,A1758&lt;DataEnd),'Bank of England inputs'!A1763,IF(dateA=3,A1758+1,IF(dateA=4,WORKDAY(A1758,1,),WORKDAY(A1758,1,holidayQ)))))</f>
        <v>38334</v>
      </c>
      <c r="B1759" s="35">
        <f>MATCH(A1759,'iBoxx inputs'!A:A,0)</f>
        <v>1829</v>
      </c>
      <c r="C1759" s="35">
        <f>MATCH(A1759,'Bank of England inputs'!A:A,0)</f>
        <v>1763</v>
      </c>
      <c r="D1759" s="6">
        <f>IF($A1759&gt;DataEnd,NA(),IFERROR(INDEX('iBoxx inputs'!B:B,MATCH($A1759,'iBoxx inputs'!$A:$A,0)),D1758))</f>
        <v>5.34026585786863</v>
      </c>
      <c r="E1759" s="6">
        <f>IF($A1759&gt;DataEnd,NA(),IFERROR(INDEX('iBoxx inputs'!C:C,MATCH($A1759,'iBoxx inputs'!$A:$A,0)),E1758))</f>
        <v>5.7826048519324598</v>
      </c>
      <c r="F1759" s="6">
        <f>IF($A1759&gt;DataEnd,NA(),IFERROR(INDEX('Bank of England inputs'!D:D,MATCH($A1759,'Bank of England inputs'!$A:$A,0),0),F1758))</f>
        <v>2.673218673218658</v>
      </c>
      <c r="H1759" s="5">
        <f t="shared" si="82"/>
        <v>38334</v>
      </c>
      <c r="I1759" s="6">
        <f t="shared" si="83"/>
        <v>5.5614353549005449</v>
      </c>
      <c r="J1759" s="6">
        <f t="shared" si="81"/>
        <v>2.8130185446648026</v>
      </c>
    </row>
    <row r="1760" spans="1:10" x14ac:dyDescent="0.2">
      <c r="A1760" s="5">
        <f>IF(AND(dateA=1,A1759&lt;DataEnd),'iBoxx inputs'!A1764,IF(AND(dateA=2,A1759&lt;DataEnd),'Bank of England inputs'!A1764,IF(dateA=3,A1759+1,IF(dateA=4,WORKDAY(A1759,1,),WORKDAY(A1759,1,holidayQ)))))</f>
        <v>38335</v>
      </c>
      <c r="B1760" s="35">
        <f>MATCH(A1760,'iBoxx inputs'!A:A,0)</f>
        <v>1830</v>
      </c>
      <c r="C1760" s="35">
        <f>MATCH(A1760,'Bank of England inputs'!A:A,0)</f>
        <v>1764</v>
      </c>
      <c r="D1760" s="6">
        <f>IF($A1760&gt;DataEnd,NA(),IFERROR(INDEX('iBoxx inputs'!B:B,MATCH($A1760,'iBoxx inputs'!$A:$A,0)),D1759))</f>
        <v>5.3335297551983496</v>
      </c>
      <c r="E1760" s="6">
        <f>IF($A1760&gt;DataEnd,NA(),IFERROR(INDEX('iBoxx inputs'!C:C,MATCH($A1760,'iBoxx inputs'!$A:$A,0)),E1759))</f>
        <v>5.7801028377620396</v>
      </c>
      <c r="F1760" s="6">
        <f>IF($A1760&gt;DataEnd,NA(),IFERROR(INDEX('Bank of England inputs'!D:D,MATCH($A1760,'Bank of England inputs'!$A:$A,0),0),F1759))</f>
        <v>2.6934041089157423</v>
      </c>
      <c r="H1760" s="5">
        <f t="shared" si="82"/>
        <v>38335</v>
      </c>
      <c r="I1760" s="6">
        <f t="shared" si="83"/>
        <v>5.5568162964801946</v>
      </c>
      <c r="J1760" s="6">
        <f t="shared" si="81"/>
        <v>2.7883116860431878</v>
      </c>
    </row>
    <row r="1761" spans="1:10" x14ac:dyDescent="0.2">
      <c r="A1761" s="5">
        <f>IF(AND(dateA=1,A1760&lt;DataEnd),'iBoxx inputs'!A1765,IF(AND(dateA=2,A1760&lt;DataEnd),'Bank of England inputs'!A1765,IF(dateA=3,A1760+1,IF(dateA=4,WORKDAY(A1760,1,),WORKDAY(A1760,1,holidayQ)))))</f>
        <v>38336</v>
      </c>
      <c r="B1761" s="35">
        <f>MATCH(A1761,'iBoxx inputs'!A:A,0)</f>
        <v>1831</v>
      </c>
      <c r="C1761" s="35">
        <f>MATCH(A1761,'Bank of England inputs'!A:A,0)</f>
        <v>1765</v>
      </c>
      <c r="D1761" s="6">
        <f>IF($A1761&gt;DataEnd,NA(),IFERROR(INDEX('iBoxx inputs'!B:B,MATCH($A1761,'iBoxx inputs'!$A:$A,0)),D1760))</f>
        <v>5.2915200861950398</v>
      </c>
      <c r="E1761" s="6">
        <f>IF($A1761&gt;DataEnd,NA(),IFERROR(INDEX('iBoxx inputs'!C:C,MATCH($A1761,'iBoxx inputs'!$A:$A,0)),E1760))</f>
        <v>5.7365100638973896</v>
      </c>
      <c r="F1761" s="6">
        <f>IF($A1761&gt;DataEnd,NA(),IFERROR(INDEX('Bank of England inputs'!D:D,MATCH($A1761,'Bank of England inputs'!$A:$A,0),0),F1760))</f>
        <v>2.6647000983284208</v>
      </c>
      <c r="H1761" s="5">
        <f t="shared" si="82"/>
        <v>38336</v>
      </c>
      <c r="I1761" s="6">
        <f t="shared" si="83"/>
        <v>5.5140150750462151</v>
      </c>
      <c r="J1761" s="6">
        <f t="shared" si="81"/>
        <v>2.7753599572090781</v>
      </c>
    </row>
    <row r="1762" spans="1:10" x14ac:dyDescent="0.2">
      <c r="A1762" s="5">
        <f>IF(AND(dateA=1,A1761&lt;DataEnd),'iBoxx inputs'!A1766,IF(AND(dateA=2,A1761&lt;DataEnd),'Bank of England inputs'!A1766,IF(dateA=3,A1761+1,IF(dateA=4,WORKDAY(A1761,1,),WORKDAY(A1761,1,holidayQ)))))</f>
        <v>38337</v>
      </c>
      <c r="B1762" s="35">
        <f>MATCH(A1762,'iBoxx inputs'!A:A,0)</f>
        <v>1832</v>
      </c>
      <c r="C1762" s="35">
        <f>MATCH(A1762,'Bank of England inputs'!A:A,0)</f>
        <v>1766</v>
      </c>
      <c r="D1762" s="6">
        <f>IF($A1762&gt;DataEnd,NA(),IFERROR(INDEX('iBoxx inputs'!B:B,MATCH($A1762,'iBoxx inputs'!$A:$A,0)),D1761))</f>
        <v>5.29038865369467</v>
      </c>
      <c r="E1762" s="6">
        <f>IF($A1762&gt;DataEnd,NA(),IFERROR(INDEX('iBoxx inputs'!C:C,MATCH($A1762,'iBoxx inputs'!$A:$A,0)),E1761))</f>
        <v>5.7362548321874698</v>
      </c>
      <c r="F1762" s="6">
        <f>IF($A1762&gt;DataEnd,NA(),IFERROR(INDEX('Bank of England inputs'!D:D,MATCH($A1762,'Bank of England inputs'!$A:$A,0),0),F1761))</f>
        <v>2.6745329400196693</v>
      </c>
      <c r="H1762" s="5">
        <f t="shared" si="82"/>
        <v>38337</v>
      </c>
      <c r="I1762" s="6">
        <f t="shared" si="83"/>
        <v>5.5133217429410699</v>
      </c>
      <c r="J1762" s="6">
        <f t="shared" si="81"/>
        <v>2.7648421878673446</v>
      </c>
    </row>
    <row r="1763" spans="1:10" x14ac:dyDescent="0.2">
      <c r="A1763" s="5">
        <f>IF(AND(dateA=1,A1762&lt;DataEnd),'iBoxx inputs'!A1767,IF(AND(dateA=2,A1762&lt;DataEnd),'Bank of England inputs'!A1767,IF(dateA=3,A1762+1,IF(dateA=4,WORKDAY(A1762,1,),WORKDAY(A1762,1,holidayQ)))))</f>
        <v>38338</v>
      </c>
      <c r="B1763" s="35">
        <f>MATCH(A1763,'iBoxx inputs'!A:A,0)</f>
        <v>1833</v>
      </c>
      <c r="C1763" s="35">
        <f>MATCH(A1763,'Bank of England inputs'!A:A,0)</f>
        <v>1767</v>
      </c>
      <c r="D1763" s="6">
        <f>IF($A1763&gt;DataEnd,NA(),IFERROR(INDEX('iBoxx inputs'!B:B,MATCH($A1763,'iBoxx inputs'!$A:$A,0)),D1762))</f>
        <v>5.2992999697472003</v>
      </c>
      <c r="E1763" s="6">
        <f>IF($A1763&gt;DataEnd,NA(),IFERROR(INDEX('iBoxx inputs'!C:C,MATCH($A1763,'iBoxx inputs'!$A:$A,0)),E1762))</f>
        <v>5.7470818686558003</v>
      </c>
      <c r="F1763" s="6">
        <f>IF($A1763&gt;DataEnd,NA(),IFERROR(INDEX('Bank of England inputs'!D:D,MATCH($A1763,'Bank of England inputs'!$A:$A,0),0),F1762))</f>
        <v>2.6740070782540259</v>
      </c>
      <c r="H1763" s="5">
        <f t="shared" si="82"/>
        <v>38338</v>
      </c>
      <c r="I1763" s="6">
        <f t="shared" si="83"/>
        <v>5.5231909192015003</v>
      </c>
      <c r="J1763" s="6">
        <f t="shared" si="81"/>
        <v>2.7749806616351735</v>
      </c>
    </row>
    <row r="1764" spans="1:10" x14ac:dyDescent="0.2">
      <c r="A1764" s="5">
        <f>IF(AND(dateA=1,A1763&lt;DataEnd),'iBoxx inputs'!A1768,IF(AND(dateA=2,A1763&lt;DataEnd),'Bank of England inputs'!A1768,IF(dateA=3,A1763+1,IF(dateA=4,WORKDAY(A1763,1,),WORKDAY(A1763,1,holidayQ)))))</f>
        <v>38341</v>
      </c>
      <c r="B1764" s="35">
        <f>MATCH(A1764,'iBoxx inputs'!A:A,0)</f>
        <v>1834</v>
      </c>
      <c r="C1764" s="35">
        <f>MATCH(A1764,'Bank of England inputs'!A:A,0)</f>
        <v>1768</v>
      </c>
      <c r="D1764" s="6">
        <f>IF($A1764&gt;DataEnd,NA(),IFERROR(INDEX('iBoxx inputs'!B:B,MATCH($A1764,'iBoxx inputs'!$A:$A,0)),D1763))</f>
        <v>5.2804759818802403</v>
      </c>
      <c r="E1764" s="6">
        <f>IF($A1764&gt;DataEnd,NA(),IFERROR(INDEX('iBoxx inputs'!C:C,MATCH($A1764,'iBoxx inputs'!$A:$A,0)),E1763))</f>
        <v>5.7269852717385001</v>
      </c>
      <c r="F1764" s="6">
        <f>IF($A1764&gt;DataEnd,NA(),IFERROR(INDEX('Bank of England inputs'!D:D,MATCH($A1764,'Bank of England inputs'!$A:$A,0),0),F1763))</f>
        <v>2.6546062334087184</v>
      </c>
      <c r="H1764" s="5">
        <f t="shared" si="82"/>
        <v>38341</v>
      </c>
      <c r="I1764" s="6">
        <f t="shared" si="83"/>
        <v>5.5037306268093698</v>
      </c>
      <c r="J1764" s="6">
        <f t="shared" si="81"/>
        <v>2.7754471990497187</v>
      </c>
    </row>
    <row r="1765" spans="1:10" x14ac:dyDescent="0.2">
      <c r="A1765" s="5">
        <f>IF(AND(dateA=1,A1764&lt;DataEnd),'iBoxx inputs'!A1769,IF(AND(dateA=2,A1764&lt;DataEnd),'Bank of England inputs'!A1769,IF(dateA=3,A1764+1,IF(dateA=4,WORKDAY(A1764,1,),WORKDAY(A1764,1,holidayQ)))))</f>
        <v>38342</v>
      </c>
      <c r="B1765" s="35">
        <f>MATCH(A1765,'iBoxx inputs'!A:A,0)</f>
        <v>1835</v>
      </c>
      <c r="C1765" s="35">
        <f>MATCH(A1765,'Bank of England inputs'!A:A,0)</f>
        <v>1769</v>
      </c>
      <c r="D1765" s="6">
        <f>IF($A1765&gt;DataEnd,NA(),IFERROR(INDEX('iBoxx inputs'!B:B,MATCH($A1765,'iBoxx inputs'!$A:$A,0)),D1764))</f>
        <v>5.3085566417365104</v>
      </c>
      <c r="E1765" s="6">
        <f>IF($A1765&gt;DataEnd,NA(),IFERROR(INDEX('iBoxx inputs'!C:C,MATCH($A1765,'iBoxx inputs'!$A:$A,0)),E1764))</f>
        <v>5.7525395962669004</v>
      </c>
      <c r="F1765" s="6">
        <f>IF($A1765&gt;DataEnd,NA(),IFERROR(INDEX('Bank of England inputs'!D:D,MATCH($A1765,'Bank of England inputs'!$A:$A,0),0),F1764))</f>
        <v>2.6740070782540259</v>
      </c>
      <c r="H1765" s="5">
        <f t="shared" si="82"/>
        <v>38342</v>
      </c>
      <c r="I1765" s="6">
        <f t="shared" si="83"/>
        <v>5.5305481190017058</v>
      </c>
      <c r="J1765" s="6">
        <f t="shared" si="81"/>
        <v>2.7821462530146945</v>
      </c>
    </row>
    <row r="1766" spans="1:10" x14ac:dyDescent="0.2">
      <c r="A1766" s="5">
        <f>IF(AND(dateA=1,A1765&lt;DataEnd),'iBoxx inputs'!A1770,IF(AND(dateA=2,A1765&lt;DataEnd),'Bank of England inputs'!A1770,IF(dateA=3,A1765+1,IF(dateA=4,WORKDAY(A1765,1,),WORKDAY(A1765,1,holidayQ)))))</f>
        <v>38343</v>
      </c>
      <c r="B1766" s="35">
        <f>MATCH(A1766,'iBoxx inputs'!A:A,0)</f>
        <v>1836</v>
      </c>
      <c r="C1766" s="35">
        <f>MATCH(A1766,'Bank of England inputs'!A:A,0)</f>
        <v>1770</v>
      </c>
      <c r="D1766" s="6">
        <f>IF($A1766&gt;DataEnd,NA(),IFERROR(INDEX('iBoxx inputs'!B:B,MATCH($A1766,'iBoxx inputs'!$A:$A,0)),D1765))</f>
        <v>5.28714902259079</v>
      </c>
      <c r="E1766" s="6">
        <f>IF($A1766&gt;DataEnd,NA(),IFERROR(INDEX('iBoxx inputs'!C:C,MATCH($A1766,'iBoxx inputs'!$A:$A,0)),E1765))</f>
        <v>5.7294998214653496</v>
      </c>
      <c r="F1766" s="6">
        <f>IF($A1766&gt;DataEnd,NA(),IFERROR(INDEX('Bank of England inputs'!D:D,MATCH($A1766,'Bank of England inputs'!$A:$A,0),0),F1765))</f>
        <v>2.674795948470865</v>
      </c>
      <c r="H1766" s="5">
        <f t="shared" si="82"/>
        <v>38343</v>
      </c>
      <c r="I1766" s="6">
        <f t="shared" si="83"/>
        <v>5.5083244220280694</v>
      </c>
      <c r="J1766" s="6">
        <f t="shared" si="81"/>
        <v>2.7597118137729248</v>
      </c>
    </row>
    <row r="1767" spans="1:10" x14ac:dyDescent="0.2">
      <c r="A1767" s="5">
        <f>IF(AND(dateA=1,A1766&lt;DataEnd),'iBoxx inputs'!A1771,IF(AND(dateA=2,A1766&lt;DataEnd),'Bank of England inputs'!A1771,IF(dateA=3,A1766+1,IF(dateA=4,WORKDAY(A1766,1,),WORKDAY(A1766,1,holidayQ)))))</f>
        <v>38344</v>
      </c>
      <c r="B1767" s="35">
        <f>MATCH(A1767,'iBoxx inputs'!A:A,0)</f>
        <v>1837</v>
      </c>
      <c r="C1767" s="35">
        <f>MATCH(A1767,'Bank of England inputs'!A:A,0)</f>
        <v>1771</v>
      </c>
      <c r="D1767" s="6">
        <f>IF($A1767&gt;DataEnd,NA(),IFERROR(INDEX('iBoxx inputs'!B:B,MATCH($A1767,'iBoxx inputs'!$A:$A,0)),D1766))</f>
        <v>5.2832314898142299</v>
      </c>
      <c r="E1767" s="6">
        <f>IF($A1767&gt;DataEnd,NA(),IFERROR(INDEX('iBoxx inputs'!C:C,MATCH($A1767,'iBoxx inputs'!$A:$A,0)),E1766))</f>
        <v>5.7230085233208197</v>
      </c>
      <c r="F1767" s="6">
        <f>IF($A1767&gt;DataEnd,NA(),IFERROR(INDEX('Bank of England inputs'!D:D,MATCH($A1767,'Bank of England inputs'!$A:$A,0),0),F1766))</f>
        <v>2.674795948470865</v>
      </c>
      <c r="H1767" s="5">
        <f t="shared" si="82"/>
        <v>38344</v>
      </c>
      <c r="I1767" s="6">
        <f t="shared" si="83"/>
        <v>5.5031200065675243</v>
      </c>
      <c r="J1767" s="6">
        <f t="shared" si="81"/>
        <v>2.7546429792917326</v>
      </c>
    </row>
    <row r="1768" spans="1:10" x14ac:dyDescent="0.2">
      <c r="A1768" s="5">
        <f>IF(AND(dateA=1,A1767&lt;DataEnd),'iBoxx inputs'!A1772,IF(AND(dateA=2,A1767&lt;DataEnd),'Bank of England inputs'!A1772,IF(dateA=3,A1767+1,IF(dateA=4,WORKDAY(A1767,1,),WORKDAY(A1767,1,holidayQ)))))</f>
        <v>38345</v>
      </c>
      <c r="B1768" s="35" t="e">
        <f>MATCH(A1768,'iBoxx inputs'!A:A,0)</f>
        <v>#N/A</v>
      </c>
      <c r="C1768" s="35">
        <f>MATCH(A1768,'Bank of England inputs'!A:A,0)</f>
        <v>1772</v>
      </c>
      <c r="D1768" s="6">
        <f>IF($A1768&gt;DataEnd,NA(),IFERROR(INDEX('iBoxx inputs'!B:B,MATCH($A1768,'iBoxx inputs'!$A:$A,0)),D1767))</f>
        <v>5.2832314898142299</v>
      </c>
      <c r="E1768" s="6">
        <f>IF($A1768&gt;DataEnd,NA(),IFERROR(INDEX('iBoxx inputs'!C:C,MATCH($A1768,'iBoxx inputs'!$A:$A,0)),E1767))</f>
        <v>5.7230085233208197</v>
      </c>
      <c r="F1768" s="6">
        <f>IF($A1768&gt;DataEnd,NA(),IFERROR(INDEX('Bank of England inputs'!D:D,MATCH($A1768,'Bank of England inputs'!$A:$A,0),0),F1767))</f>
        <v>2.674795948470865</v>
      </c>
      <c r="H1768" s="5">
        <f t="shared" si="82"/>
        <v>38345</v>
      </c>
      <c r="I1768" s="6">
        <f t="shared" si="83"/>
        <v>5.5031200065675243</v>
      </c>
      <c r="J1768" s="6">
        <f t="shared" si="81"/>
        <v>2.7546429792917326</v>
      </c>
    </row>
    <row r="1769" spans="1:10" x14ac:dyDescent="0.2">
      <c r="A1769" s="5">
        <f>IF(AND(dateA=1,A1768&lt;DataEnd),'iBoxx inputs'!A1773,IF(AND(dateA=2,A1768&lt;DataEnd),'Bank of England inputs'!A1773,IF(dateA=3,A1768+1,IF(dateA=4,WORKDAY(A1768,1,),WORKDAY(A1768,1,holidayQ)))))</f>
        <v>38350</v>
      </c>
      <c r="B1769" s="35">
        <f>MATCH(A1769,'iBoxx inputs'!A:A,0)</f>
        <v>1838</v>
      </c>
      <c r="C1769" s="35">
        <f>MATCH(A1769,'Bank of England inputs'!A:A,0)</f>
        <v>1773</v>
      </c>
      <c r="D1769" s="6">
        <f>IF($A1769&gt;DataEnd,NA(),IFERROR(INDEX('iBoxx inputs'!B:B,MATCH($A1769,'iBoxx inputs'!$A:$A,0)),D1768))</f>
        <v>5.4047234563654403</v>
      </c>
      <c r="E1769" s="6">
        <f>IF($A1769&gt;DataEnd,NA(),IFERROR(INDEX('iBoxx inputs'!C:C,MATCH($A1769,'iBoxx inputs'!$A:$A,0)),E1768))</f>
        <v>5.8457142455057998</v>
      </c>
      <c r="F1769" s="6">
        <f>IF($A1769&gt;DataEnd,NA(),IFERROR(INDEX('Bank of England inputs'!D:D,MATCH($A1769,'Bank of England inputs'!$A:$A,0),0),F1768))</f>
        <v>2.7119976417411706</v>
      </c>
      <c r="H1769" s="5">
        <f t="shared" si="82"/>
        <v>38350</v>
      </c>
      <c r="I1769" s="6">
        <f t="shared" si="83"/>
        <v>5.62521885093562</v>
      </c>
      <c r="J1769" s="6">
        <f t="shared" si="81"/>
        <v>2.8363007984283817</v>
      </c>
    </row>
    <row r="1770" spans="1:10" x14ac:dyDescent="0.2">
      <c r="A1770" s="5">
        <f>IF(AND(dateA=1,A1769&lt;DataEnd),'iBoxx inputs'!A1774,IF(AND(dateA=2,A1769&lt;DataEnd),'Bank of England inputs'!A1774,IF(dateA=3,A1769+1,IF(dateA=4,WORKDAY(A1769,1,),WORKDAY(A1769,1,holidayQ)))))</f>
        <v>38351</v>
      </c>
      <c r="B1770" s="35">
        <f>MATCH(A1770,'iBoxx inputs'!A:A,0)</f>
        <v>1839</v>
      </c>
      <c r="C1770" s="35">
        <f>MATCH(A1770,'Bank of England inputs'!A:A,0)</f>
        <v>1774</v>
      </c>
      <c r="D1770" s="6">
        <f>IF($A1770&gt;DataEnd,NA(),IFERROR(INDEX('iBoxx inputs'!B:B,MATCH($A1770,'iBoxx inputs'!$A:$A,0)),D1769))</f>
        <v>5.4008252236244099</v>
      </c>
      <c r="E1770" s="6">
        <f>IF($A1770&gt;DataEnd,NA(),IFERROR(INDEX('iBoxx inputs'!C:C,MATCH($A1770,'iBoxx inputs'!$A:$A,0)),E1769))</f>
        <v>5.842603060779</v>
      </c>
      <c r="F1770" s="6">
        <f>IF($A1770&gt;DataEnd,NA(),IFERROR(INDEX('Bank of England inputs'!D:D,MATCH($A1770,'Bank of England inputs'!$A:$A,0),0),F1769))</f>
        <v>2.7119976417411706</v>
      </c>
      <c r="H1770" s="5">
        <f t="shared" si="82"/>
        <v>38351</v>
      </c>
      <c r="I1770" s="6">
        <f t="shared" si="83"/>
        <v>5.6217141422017054</v>
      </c>
      <c r="J1770" s="6">
        <f t="shared" si="81"/>
        <v>2.83288862768456</v>
      </c>
    </row>
    <row r="1771" spans="1:10" x14ac:dyDescent="0.2">
      <c r="A1771" s="5">
        <f>IF(AND(dateA=1,A1770&lt;DataEnd),'iBoxx inputs'!A1775,IF(AND(dateA=2,A1770&lt;DataEnd),'Bank of England inputs'!A1775,IF(dateA=3,A1770+1,IF(dateA=4,WORKDAY(A1770,1,),WORKDAY(A1770,1,holidayQ)))))</f>
        <v>38352</v>
      </c>
      <c r="B1771" s="35">
        <f>MATCH(A1771,'iBoxx inputs'!A:A,0)</f>
        <v>1840</v>
      </c>
      <c r="C1771" s="35">
        <f>MATCH(A1771,'Bank of England inputs'!A:A,0)</f>
        <v>1775</v>
      </c>
      <c r="D1771" s="6">
        <f>IF($A1771&gt;DataEnd,NA(),IFERROR(INDEX('iBoxx inputs'!B:B,MATCH($A1771,'iBoxx inputs'!$A:$A,0)),D1770))</f>
        <v>5.4007761480405696</v>
      </c>
      <c r="E1771" s="6">
        <f>IF($A1771&gt;DataEnd,NA(),IFERROR(INDEX('iBoxx inputs'!C:C,MATCH($A1771,'iBoxx inputs'!$A:$A,0)),E1770))</f>
        <v>5.8425392222459198</v>
      </c>
      <c r="F1771" s="6">
        <f>IF($A1771&gt;DataEnd,NA(),IFERROR(INDEX('Bank of England inputs'!D:D,MATCH($A1771,'Bank of England inputs'!$A:$A,0),0),F1770))</f>
        <v>2.7029683506978541</v>
      </c>
      <c r="H1771" s="5">
        <f t="shared" si="82"/>
        <v>38352</v>
      </c>
      <c r="I1771" s="6">
        <f t="shared" si="83"/>
        <v>5.6216576851432443</v>
      </c>
      <c r="J1771" s="6">
        <f t="shared" si="81"/>
        <v>2.841874369666697</v>
      </c>
    </row>
    <row r="1772" spans="1:10" x14ac:dyDescent="0.2">
      <c r="A1772" s="5">
        <f>IF(AND(dateA=1,A1771&lt;DataEnd),'iBoxx inputs'!A1776,IF(AND(dateA=2,A1771&lt;DataEnd),'Bank of England inputs'!A1776,IF(dateA=3,A1771+1,IF(dateA=4,WORKDAY(A1771,1,),WORKDAY(A1771,1,holidayQ)))))</f>
        <v>38356</v>
      </c>
      <c r="B1772" s="35">
        <f>MATCH(A1772,'iBoxx inputs'!A:A,0)</f>
        <v>1841</v>
      </c>
      <c r="C1772" s="35">
        <f>MATCH(A1772,'Bank of England inputs'!A:A,0)</f>
        <v>1776</v>
      </c>
      <c r="D1772" s="6">
        <f>IF($A1772&gt;DataEnd,NA(),IFERROR(INDEX('iBoxx inputs'!B:B,MATCH($A1772,'iBoxx inputs'!$A:$A,0)),D1771))</f>
        <v>5.3574593161689901</v>
      </c>
      <c r="E1772" s="6">
        <f>IF($A1772&gt;DataEnd,NA(),IFERROR(INDEX('iBoxx inputs'!C:C,MATCH($A1772,'iBoxx inputs'!$A:$A,0)),E1771))</f>
        <v>5.8111864227699996</v>
      </c>
      <c r="F1772" s="6">
        <f>IF($A1772&gt;DataEnd,NA(),IFERROR(INDEX('Bank of England inputs'!D:D,MATCH($A1772,'Bank of England inputs'!$A:$A,0),0),F1771))</f>
        <v>2.7133307117577443</v>
      </c>
      <c r="H1772" s="5">
        <f t="shared" si="82"/>
        <v>38356</v>
      </c>
      <c r="I1772" s="6">
        <f t="shared" si="83"/>
        <v>5.5843228694694949</v>
      </c>
      <c r="J1772" s="6">
        <f t="shared" si="81"/>
        <v>2.7951504812637751</v>
      </c>
    </row>
    <row r="1773" spans="1:10" x14ac:dyDescent="0.2">
      <c r="A1773" s="5">
        <f>IF(AND(dateA=1,A1772&lt;DataEnd),'iBoxx inputs'!A1777,IF(AND(dateA=2,A1772&lt;DataEnd),'Bank of England inputs'!A1777,IF(dateA=3,A1772+1,IF(dateA=4,WORKDAY(A1772,1,),WORKDAY(A1772,1,holidayQ)))))</f>
        <v>38357</v>
      </c>
      <c r="B1773" s="35">
        <f>MATCH(A1773,'iBoxx inputs'!A:A,0)</f>
        <v>1842</v>
      </c>
      <c r="C1773" s="35">
        <f>MATCH(A1773,'Bank of England inputs'!A:A,0)</f>
        <v>1777</v>
      </c>
      <c r="D1773" s="6">
        <f>IF($A1773&gt;DataEnd,NA(),IFERROR(INDEX('iBoxx inputs'!B:B,MATCH($A1773,'iBoxx inputs'!$A:$A,0)),D1772))</f>
        <v>5.3727824987765498</v>
      </c>
      <c r="E1773" s="6">
        <f>IF($A1773&gt;DataEnd,NA(),IFERROR(INDEX('iBoxx inputs'!C:C,MATCH($A1773,'iBoxx inputs'!$A:$A,0)),E1772))</f>
        <v>5.8278747979519503</v>
      </c>
      <c r="F1773" s="6">
        <f>IF($A1773&gt;DataEnd,NA(),IFERROR(INDEX('Bank of England inputs'!D:D,MATCH($A1773,'Bank of England inputs'!$A:$A,0),0),F1772))</f>
        <v>2.7228939349257741</v>
      </c>
      <c r="H1773" s="5">
        <f t="shared" si="82"/>
        <v>38357</v>
      </c>
      <c r="I1773" s="6">
        <f t="shared" si="83"/>
        <v>5.6003286483642505</v>
      </c>
      <c r="J1773" s="6">
        <f t="shared" si="81"/>
        <v>2.8011620420870464</v>
      </c>
    </row>
    <row r="1774" spans="1:10" x14ac:dyDescent="0.2">
      <c r="A1774" s="5">
        <f>IF(AND(dateA=1,A1773&lt;DataEnd),'iBoxx inputs'!A1778,IF(AND(dateA=2,A1773&lt;DataEnd),'Bank of England inputs'!A1778,IF(dateA=3,A1773+1,IF(dateA=4,WORKDAY(A1773,1,),WORKDAY(A1773,1,holidayQ)))))</f>
        <v>38358</v>
      </c>
      <c r="B1774" s="35">
        <f>MATCH(A1774,'iBoxx inputs'!A:A,0)</f>
        <v>1843</v>
      </c>
      <c r="C1774" s="35">
        <f>MATCH(A1774,'Bank of England inputs'!A:A,0)</f>
        <v>1778</v>
      </c>
      <c r="D1774" s="6">
        <f>IF($A1774&gt;DataEnd,NA(),IFERROR(INDEX('iBoxx inputs'!B:B,MATCH($A1774,'iBoxx inputs'!$A:$A,0)),D1773))</f>
        <v>5.3349087881268096</v>
      </c>
      <c r="E1774" s="6">
        <f>IF($A1774&gt;DataEnd,NA(),IFERROR(INDEX('iBoxx inputs'!C:C,MATCH($A1774,'iBoxx inputs'!$A:$A,0)),E1773))</f>
        <v>5.7940165322413701</v>
      </c>
      <c r="F1774" s="6">
        <f>IF($A1774&gt;DataEnd,NA(),IFERROR(INDEX('Bank of England inputs'!D:D,MATCH($A1774,'Bank of England inputs'!$A:$A,0),0),F1773))</f>
        <v>2.7135974830400311</v>
      </c>
      <c r="H1774" s="5">
        <f t="shared" si="82"/>
        <v>38358</v>
      </c>
      <c r="I1774" s="6">
        <f t="shared" si="83"/>
        <v>5.5644626601840894</v>
      </c>
      <c r="J1774" s="6">
        <f t="shared" si="81"/>
        <v>2.7755479770969815</v>
      </c>
    </row>
    <row r="1775" spans="1:10" x14ac:dyDescent="0.2">
      <c r="A1775" s="5">
        <f>IF(AND(dateA=1,A1774&lt;DataEnd),'iBoxx inputs'!A1779,IF(AND(dateA=2,A1774&lt;DataEnd),'Bank of England inputs'!A1779,IF(dateA=3,A1774+1,IF(dateA=4,WORKDAY(A1774,1,),WORKDAY(A1774,1,holidayQ)))))</f>
        <v>38359</v>
      </c>
      <c r="B1775" s="35">
        <f>MATCH(A1775,'iBoxx inputs'!A:A,0)</f>
        <v>1844</v>
      </c>
      <c r="C1775" s="35">
        <f>MATCH(A1775,'Bank of England inputs'!A:A,0)</f>
        <v>1779</v>
      </c>
      <c r="D1775" s="6">
        <f>IF($A1775&gt;DataEnd,NA(),IFERROR(INDEX('iBoxx inputs'!B:B,MATCH($A1775,'iBoxx inputs'!$A:$A,0)),D1774))</f>
        <v>5.3188753364535399</v>
      </c>
      <c r="E1775" s="6">
        <f>IF($A1775&gt;DataEnd,NA(),IFERROR(INDEX('iBoxx inputs'!C:C,MATCH($A1775,'iBoxx inputs'!$A:$A,0)),E1774))</f>
        <v>5.7776893556131199</v>
      </c>
      <c r="F1775" s="6">
        <f>IF($A1775&gt;DataEnd,NA(),IFERROR(INDEX('Bank of England inputs'!D:D,MATCH($A1775,'Bank of England inputs'!$A:$A,0),0),F1774))</f>
        <v>2.7138643067846635</v>
      </c>
      <c r="H1775" s="5">
        <f t="shared" si="82"/>
        <v>38359</v>
      </c>
      <c r="I1775" s="6">
        <f t="shared" si="83"/>
        <v>5.5482823460333304</v>
      </c>
      <c r="J1775" s="6">
        <f t="shared" si="81"/>
        <v>2.7595281886998668</v>
      </c>
    </row>
    <row r="1776" spans="1:10" x14ac:dyDescent="0.2">
      <c r="A1776" s="5">
        <f>IF(AND(dateA=1,A1775&lt;DataEnd),'iBoxx inputs'!A1780,IF(AND(dateA=2,A1775&lt;DataEnd),'Bank of England inputs'!A1780,IF(dateA=3,A1775+1,IF(dateA=4,WORKDAY(A1775,1,),WORKDAY(A1775,1,holidayQ)))))</f>
        <v>38362</v>
      </c>
      <c r="B1776" s="35">
        <f>MATCH(A1776,'iBoxx inputs'!A:A,0)</f>
        <v>1845</v>
      </c>
      <c r="C1776" s="35">
        <f>MATCH(A1776,'Bank of England inputs'!A:A,0)</f>
        <v>1780</v>
      </c>
      <c r="D1776" s="6">
        <f>IF($A1776&gt;DataEnd,NA(),IFERROR(INDEX('iBoxx inputs'!B:B,MATCH($A1776,'iBoxx inputs'!$A:$A,0)),D1775))</f>
        <v>5.3184458295071497</v>
      </c>
      <c r="E1776" s="6">
        <f>IF($A1776&gt;DataEnd,NA(),IFERROR(INDEX('iBoxx inputs'!C:C,MATCH($A1776,'iBoxx inputs'!$A:$A,0)),E1775))</f>
        <v>5.7767331528272896</v>
      </c>
      <c r="F1776" s="6">
        <f>IF($A1776&gt;DataEnd,NA(),IFERROR(INDEX('Bank of England inputs'!D:D,MATCH($A1776,'Bank of England inputs'!$A:$A,0),0),F1775))</f>
        <v>2.704031465093415</v>
      </c>
      <c r="H1776" s="5">
        <f t="shared" si="82"/>
        <v>38362</v>
      </c>
      <c r="I1776" s="6">
        <f t="shared" si="83"/>
        <v>5.5475894911672192</v>
      </c>
      <c r="J1776" s="6">
        <f t="shared" si="81"/>
        <v>2.7686917305093983</v>
      </c>
    </row>
    <row r="1777" spans="1:10" x14ac:dyDescent="0.2">
      <c r="A1777" s="5">
        <f>IF(AND(dateA=1,A1776&lt;DataEnd),'iBoxx inputs'!A1781,IF(AND(dateA=2,A1776&lt;DataEnd),'Bank of England inputs'!A1781,IF(dateA=3,A1776+1,IF(dateA=4,WORKDAY(A1776,1,),WORKDAY(A1776,1,holidayQ)))))</f>
        <v>38363</v>
      </c>
      <c r="B1777" s="35">
        <f>MATCH(A1777,'iBoxx inputs'!A:A,0)</f>
        <v>1846</v>
      </c>
      <c r="C1777" s="35">
        <f>MATCH(A1777,'Bank of England inputs'!A:A,0)</f>
        <v>1781</v>
      </c>
      <c r="D1777" s="6">
        <f>IF($A1777&gt;DataEnd,NA(),IFERROR(INDEX('iBoxx inputs'!B:B,MATCH($A1777,'iBoxx inputs'!$A:$A,0)),D1776))</f>
        <v>5.3296056106636396</v>
      </c>
      <c r="E1777" s="6">
        <f>IF($A1777&gt;DataEnd,NA(),IFERROR(INDEX('iBoxx inputs'!C:C,MATCH($A1777,'iBoxx inputs'!$A:$A,0)),E1776))</f>
        <v>5.7843880932353198</v>
      </c>
      <c r="F1777" s="6">
        <f>IF($A1777&gt;DataEnd,NA(),IFERROR(INDEX('Bank of England inputs'!D:D,MATCH($A1777,'Bank of England inputs'!$A:$A,0),0),F1776))</f>
        <v>2.7037656081014827</v>
      </c>
      <c r="H1777" s="5">
        <f t="shared" si="82"/>
        <v>38363</v>
      </c>
      <c r="I1777" s="6">
        <f t="shared" si="83"/>
        <v>5.5569968519494797</v>
      </c>
      <c r="J1777" s="6">
        <f t="shared" si="81"/>
        <v>2.7781174594273317</v>
      </c>
    </row>
    <row r="1778" spans="1:10" x14ac:dyDescent="0.2">
      <c r="A1778" s="5">
        <f>IF(AND(dateA=1,A1777&lt;DataEnd),'iBoxx inputs'!A1782,IF(AND(dateA=2,A1777&lt;DataEnd),'Bank of England inputs'!A1782,IF(dateA=3,A1777+1,IF(dateA=4,WORKDAY(A1777,1,),WORKDAY(A1777,1,holidayQ)))))</f>
        <v>38364</v>
      </c>
      <c r="B1778" s="35">
        <f>MATCH(A1778,'iBoxx inputs'!A:A,0)</f>
        <v>1847</v>
      </c>
      <c r="C1778" s="35">
        <f>MATCH(A1778,'Bank of England inputs'!A:A,0)</f>
        <v>1782</v>
      </c>
      <c r="D1778" s="6">
        <f>IF($A1778&gt;DataEnd,NA(),IFERROR(INDEX('iBoxx inputs'!B:B,MATCH($A1778,'iBoxx inputs'!$A:$A,0)),D1777))</f>
        <v>5.3383532275126999</v>
      </c>
      <c r="E1778" s="6">
        <f>IF($A1778&gt;DataEnd,NA(),IFERROR(INDEX('iBoxx inputs'!C:C,MATCH($A1778,'iBoxx inputs'!$A:$A,0)),E1777))</f>
        <v>5.7892327322271804</v>
      </c>
      <c r="F1778" s="6">
        <f>IF($A1778&gt;DataEnd,NA(),IFERROR(INDEX('Bank of England inputs'!D:D,MATCH($A1778,'Bank of England inputs'!$A:$A,0),0),F1777))</f>
        <v>2.723697148475912</v>
      </c>
      <c r="H1778" s="5">
        <f t="shared" si="82"/>
        <v>38364</v>
      </c>
      <c r="I1778" s="6">
        <f t="shared" si="83"/>
        <v>5.5637929798699401</v>
      </c>
      <c r="J1778" s="6">
        <f t="shared" si="81"/>
        <v>2.7647912898705052</v>
      </c>
    </row>
    <row r="1779" spans="1:10" x14ac:dyDescent="0.2">
      <c r="A1779" s="5">
        <f>IF(AND(dateA=1,A1778&lt;DataEnd),'iBoxx inputs'!A1783,IF(AND(dateA=2,A1778&lt;DataEnd),'Bank of England inputs'!A1783,IF(dateA=3,A1778+1,IF(dateA=4,WORKDAY(A1778,1,),WORKDAY(A1778,1,holidayQ)))))</f>
        <v>38365</v>
      </c>
      <c r="B1779" s="35">
        <f>MATCH(A1779,'iBoxx inputs'!A:A,0)</f>
        <v>1848</v>
      </c>
      <c r="C1779" s="35">
        <f>MATCH(A1779,'Bank of England inputs'!A:A,0)</f>
        <v>1783</v>
      </c>
      <c r="D1779" s="6">
        <f>IF($A1779&gt;DataEnd,NA(),IFERROR(INDEX('iBoxx inputs'!B:B,MATCH($A1779,'iBoxx inputs'!$A:$A,0)),D1778))</f>
        <v>5.3056541615959203</v>
      </c>
      <c r="E1779" s="6">
        <f>IF($A1779&gt;DataEnd,NA(),IFERROR(INDEX('iBoxx inputs'!C:C,MATCH($A1779,'iBoxx inputs'!$A:$A,0)),E1778))</f>
        <v>5.7507195167082203</v>
      </c>
      <c r="F1779" s="6">
        <f>IF($A1779&gt;DataEnd,NA(),IFERROR(INDEX('Bank of England inputs'!D:D,MATCH($A1779,'Bank of England inputs'!$A:$A,0),0),F1778))</f>
        <v>2.7143981117230487</v>
      </c>
      <c r="H1779" s="5">
        <f t="shared" si="82"/>
        <v>38365</v>
      </c>
      <c r="I1779" s="6">
        <f t="shared" si="83"/>
        <v>5.5281868391520703</v>
      </c>
      <c r="J1779" s="6">
        <f t="shared" si="81"/>
        <v>2.7394296993966005</v>
      </c>
    </row>
    <row r="1780" spans="1:10" x14ac:dyDescent="0.2">
      <c r="A1780" s="5">
        <f>IF(AND(dateA=1,A1779&lt;DataEnd),'iBoxx inputs'!A1784,IF(AND(dateA=2,A1779&lt;DataEnd),'Bank of England inputs'!A1784,IF(dateA=3,A1779+1,IF(dateA=4,WORKDAY(A1779,1,),WORKDAY(A1779,1,holidayQ)))))</f>
        <v>38366</v>
      </c>
      <c r="B1780" s="35">
        <f>MATCH(A1780,'iBoxx inputs'!A:A,0)</f>
        <v>1849</v>
      </c>
      <c r="C1780" s="35">
        <f>MATCH(A1780,'Bank of England inputs'!A:A,0)</f>
        <v>1784</v>
      </c>
      <c r="D1780" s="6">
        <f>IF($A1780&gt;DataEnd,NA(),IFERROR(INDEX('iBoxx inputs'!B:B,MATCH($A1780,'iBoxx inputs'!$A:$A,0)),D1779))</f>
        <v>5.3198565976690899</v>
      </c>
      <c r="E1780" s="6">
        <f>IF($A1780&gt;DataEnd,NA(),IFERROR(INDEX('iBoxx inputs'!C:C,MATCH($A1780,'iBoxx inputs'!$A:$A,0)),E1779))</f>
        <v>5.7694523491381098</v>
      </c>
      <c r="F1780" s="6">
        <f>IF($A1780&gt;DataEnd,NA(),IFERROR(INDEX('Bank of England inputs'!D:D,MATCH($A1780,'Bank of England inputs'!$A:$A,0),0),F1779))</f>
        <v>2.6939337331629343</v>
      </c>
      <c r="H1780" s="5">
        <f t="shared" si="82"/>
        <v>38366</v>
      </c>
      <c r="I1780" s="6">
        <f t="shared" si="83"/>
        <v>5.5446544734036003</v>
      </c>
      <c r="J1780" s="6">
        <f t="shared" si="81"/>
        <v>2.7759387887972942</v>
      </c>
    </row>
    <row r="1781" spans="1:10" x14ac:dyDescent="0.2">
      <c r="A1781" s="5">
        <f>IF(AND(dateA=1,A1780&lt;DataEnd),'iBoxx inputs'!A1785,IF(AND(dateA=2,A1780&lt;DataEnd),'Bank of England inputs'!A1785,IF(dateA=3,A1780+1,IF(dateA=4,WORKDAY(A1780,1,),WORKDAY(A1780,1,holidayQ)))))</f>
        <v>38369</v>
      </c>
      <c r="B1781" s="35">
        <f>MATCH(A1781,'iBoxx inputs'!A:A,0)</f>
        <v>1850</v>
      </c>
      <c r="C1781" s="35">
        <f>MATCH(A1781,'Bank of England inputs'!A:A,0)</f>
        <v>1785</v>
      </c>
      <c r="D1781" s="6">
        <f>IF($A1781&gt;DataEnd,NA(),IFERROR(INDEX('iBoxx inputs'!B:B,MATCH($A1781,'iBoxx inputs'!$A:$A,0)),D1780))</f>
        <v>5.3084292102741504</v>
      </c>
      <c r="E1781" s="6">
        <f>IF($A1781&gt;DataEnd,NA(),IFERROR(INDEX('iBoxx inputs'!C:C,MATCH($A1781,'iBoxx inputs'!$A:$A,0)),E1780))</f>
        <v>5.7658225379383303</v>
      </c>
      <c r="F1781" s="6">
        <f>IF($A1781&gt;DataEnd,NA(),IFERROR(INDEX('Bank of England inputs'!D:D,MATCH($A1781,'Bank of England inputs'!$A:$A,0),0),F1780))</f>
        <v>2.6941986234021664</v>
      </c>
      <c r="H1781" s="5">
        <f t="shared" si="82"/>
        <v>38369</v>
      </c>
      <c r="I1781" s="6">
        <f t="shared" si="83"/>
        <v>5.5371258741062404</v>
      </c>
      <c r="J1781" s="6">
        <f t="shared" si="81"/>
        <v>2.7683426024186497</v>
      </c>
    </row>
    <row r="1782" spans="1:10" x14ac:dyDescent="0.2">
      <c r="A1782" s="5">
        <f>IF(AND(dateA=1,A1781&lt;DataEnd),'iBoxx inputs'!A1786,IF(AND(dateA=2,A1781&lt;DataEnd),'Bank of England inputs'!A1786,IF(dateA=3,A1781+1,IF(dateA=4,WORKDAY(A1781,1,),WORKDAY(A1781,1,holidayQ)))))</f>
        <v>38370</v>
      </c>
      <c r="B1782" s="35">
        <f>MATCH(A1782,'iBoxx inputs'!A:A,0)</f>
        <v>1851</v>
      </c>
      <c r="C1782" s="35">
        <f>MATCH(A1782,'Bank of England inputs'!A:A,0)</f>
        <v>1786</v>
      </c>
      <c r="D1782" s="6">
        <f>IF($A1782&gt;DataEnd,NA(),IFERROR(INDEX('iBoxx inputs'!B:B,MATCH($A1782,'iBoxx inputs'!$A:$A,0)),D1781))</f>
        <v>5.3285348665451604</v>
      </c>
      <c r="E1782" s="6">
        <f>IF($A1782&gt;DataEnd,NA(),IFERROR(INDEX('iBoxx inputs'!C:C,MATCH($A1782,'iBoxx inputs'!$A:$A,0)),E1781))</f>
        <v>5.7980107080074497</v>
      </c>
      <c r="F1782" s="6">
        <f>IF($A1782&gt;DataEnd,NA(),IFERROR(INDEX('Bank of England inputs'!D:D,MATCH($A1782,'Bank of England inputs'!$A:$A,0),0),F1781))</f>
        <v>2.7130639929224154</v>
      </c>
      <c r="H1782" s="5">
        <f t="shared" si="82"/>
        <v>38370</v>
      </c>
      <c r="I1782" s="6">
        <f t="shared" si="83"/>
        <v>5.563272787276305</v>
      </c>
      <c r="J1782" s="6">
        <f t="shared" si="81"/>
        <v>2.7749233481636715</v>
      </c>
    </row>
    <row r="1783" spans="1:10" x14ac:dyDescent="0.2">
      <c r="A1783" s="5">
        <f>IF(AND(dateA=1,A1782&lt;DataEnd),'iBoxx inputs'!A1787,IF(AND(dateA=2,A1782&lt;DataEnd),'Bank of England inputs'!A1787,IF(dateA=3,A1782+1,IF(dateA=4,WORKDAY(A1782,1,),WORKDAY(A1782,1,holidayQ)))))</f>
        <v>38371</v>
      </c>
      <c r="B1783" s="35">
        <f>MATCH(A1783,'iBoxx inputs'!A:A,0)</f>
        <v>1852</v>
      </c>
      <c r="C1783" s="35">
        <f>MATCH(A1783,'Bank of England inputs'!A:A,0)</f>
        <v>1787</v>
      </c>
      <c r="D1783" s="6">
        <f>IF($A1783&gt;DataEnd,NA(),IFERROR(INDEX('iBoxx inputs'!B:B,MATCH($A1783,'iBoxx inputs'!$A:$A,0)),D1782))</f>
        <v>5.3371296382552504</v>
      </c>
      <c r="E1783" s="6">
        <f>IF($A1783&gt;DataEnd,NA(),IFERROR(INDEX('iBoxx inputs'!C:C,MATCH($A1783,'iBoxx inputs'!$A:$A,0)),E1782))</f>
        <v>5.8107488892276704</v>
      </c>
      <c r="F1783" s="6">
        <f>IF($A1783&gt;DataEnd,NA(),IFERROR(INDEX('Bank of England inputs'!D:D,MATCH($A1783,'Bank of England inputs'!$A:$A,0),0),F1782))</f>
        <v>2.692345484916947</v>
      </c>
      <c r="H1783" s="5">
        <f t="shared" si="82"/>
        <v>38371</v>
      </c>
      <c r="I1783" s="6">
        <f t="shared" si="83"/>
        <v>5.57393926374146</v>
      </c>
      <c r="J1783" s="6">
        <f t="shared" si="81"/>
        <v>2.806045343708452</v>
      </c>
    </row>
    <row r="1784" spans="1:10" x14ac:dyDescent="0.2">
      <c r="A1784" s="5">
        <f>IF(AND(dateA=1,A1783&lt;DataEnd),'iBoxx inputs'!A1788,IF(AND(dateA=2,A1783&lt;DataEnd),'Bank of England inputs'!A1788,IF(dateA=3,A1783+1,IF(dateA=4,WORKDAY(A1783,1,),WORKDAY(A1783,1,holidayQ)))))</f>
        <v>38372</v>
      </c>
      <c r="B1784" s="35">
        <f>MATCH(A1784,'iBoxx inputs'!A:A,0)</f>
        <v>1853</v>
      </c>
      <c r="C1784" s="35">
        <f>MATCH(A1784,'Bank of England inputs'!A:A,0)</f>
        <v>1788</v>
      </c>
      <c r="D1784" s="6">
        <f>IF($A1784&gt;DataEnd,NA(),IFERROR(INDEX('iBoxx inputs'!B:B,MATCH($A1784,'iBoxx inputs'!$A:$A,0)),D1783))</f>
        <v>5.3649160498793602</v>
      </c>
      <c r="E1784" s="6">
        <f>IF($A1784&gt;DataEnd,NA(),IFERROR(INDEX('iBoxx inputs'!C:C,MATCH($A1784,'iBoxx inputs'!$A:$A,0)),E1783))</f>
        <v>5.8503934838358296</v>
      </c>
      <c r="F1784" s="6">
        <f>IF($A1784&gt;DataEnd,NA(),IFERROR(INDEX('Bank of England inputs'!D:D,MATCH($A1784,'Bank of England inputs'!$A:$A,0),0),F1783))</f>
        <v>2.7114647804302949</v>
      </c>
      <c r="H1784" s="5">
        <f t="shared" si="82"/>
        <v>38372</v>
      </c>
      <c r="I1784" s="6">
        <f t="shared" si="83"/>
        <v>5.6076547668575945</v>
      </c>
      <c r="J1784" s="6">
        <f t="shared" si="81"/>
        <v>2.8197338949635053</v>
      </c>
    </row>
    <row r="1785" spans="1:10" x14ac:dyDescent="0.2">
      <c r="A1785" s="5">
        <f>IF(AND(dateA=1,A1784&lt;DataEnd),'iBoxx inputs'!A1789,IF(AND(dateA=2,A1784&lt;DataEnd),'Bank of England inputs'!A1789,IF(dateA=3,A1784+1,IF(dateA=4,WORKDAY(A1784,1,),WORKDAY(A1784,1,holidayQ)))))</f>
        <v>38373</v>
      </c>
      <c r="B1785" s="35">
        <f>MATCH(A1785,'iBoxx inputs'!A:A,0)</f>
        <v>1854</v>
      </c>
      <c r="C1785" s="35">
        <f>MATCH(A1785,'Bank of England inputs'!A:A,0)</f>
        <v>1789</v>
      </c>
      <c r="D1785" s="6">
        <f>IF($A1785&gt;DataEnd,NA(),IFERROR(INDEX('iBoxx inputs'!B:B,MATCH($A1785,'iBoxx inputs'!$A:$A,0)),D1784))</f>
        <v>5.3719619857897598</v>
      </c>
      <c r="E1785" s="6">
        <f>IF($A1785&gt;DataEnd,NA(),IFERROR(INDEX('iBoxx inputs'!C:C,MATCH($A1785,'iBoxx inputs'!$A:$A,0)),E1784))</f>
        <v>5.8525287749565598</v>
      </c>
      <c r="F1785" s="6">
        <f>IF($A1785&gt;DataEnd,NA(),IFERROR(INDEX('Bank of England inputs'!D:D,MATCH($A1785,'Bank of England inputs'!$A:$A,0),0),F1784))</f>
        <v>2.7114647804302949</v>
      </c>
      <c r="H1785" s="5">
        <f t="shared" si="82"/>
        <v>38373</v>
      </c>
      <c r="I1785" s="6">
        <f t="shared" si="83"/>
        <v>5.6122453803731602</v>
      </c>
      <c r="J1785" s="6">
        <f t="shared" si="81"/>
        <v>2.8242033215512663</v>
      </c>
    </row>
    <row r="1786" spans="1:10" x14ac:dyDescent="0.2">
      <c r="A1786" s="5">
        <f>IF(AND(dateA=1,A1785&lt;DataEnd),'iBoxx inputs'!A1790,IF(AND(dateA=2,A1785&lt;DataEnd),'Bank of England inputs'!A1790,IF(dateA=3,A1785+1,IF(dateA=4,WORKDAY(A1785,1,),WORKDAY(A1785,1,holidayQ)))))</f>
        <v>38376</v>
      </c>
      <c r="B1786" s="35">
        <f>MATCH(A1786,'iBoxx inputs'!A:A,0)</f>
        <v>1855</v>
      </c>
      <c r="C1786" s="35">
        <f>MATCH(A1786,'Bank of England inputs'!A:A,0)</f>
        <v>1790</v>
      </c>
      <c r="D1786" s="6">
        <f>IF($A1786&gt;DataEnd,NA(),IFERROR(INDEX('iBoxx inputs'!B:B,MATCH($A1786,'iBoxx inputs'!$A:$A,0)),D1785))</f>
        <v>5.3659485383757097</v>
      </c>
      <c r="E1786" s="6">
        <f>IF($A1786&gt;DataEnd,NA(),IFERROR(INDEX('iBoxx inputs'!C:C,MATCH($A1786,'iBoxx inputs'!$A:$A,0)),E1785))</f>
        <v>5.8453662516168503</v>
      </c>
      <c r="F1786" s="6">
        <f>IF($A1786&gt;DataEnd,NA(),IFERROR(INDEX('Bank of England inputs'!D:D,MATCH($A1786,'Bank of England inputs'!$A:$A,0),0),F1785))</f>
        <v>2.7016406326751286</v>
      </c>
      <c r="H1786" s="5">
        <f t="shared" si="82"/>
        <v>38376</v>
      </c>
      <c r="I1786" s="6">
        <f t="shared" si="83"/>
        <v>5.60565739499628</v>
      </c>
      <c r="J1786" s="6">
        <f t="shared" si="81"/>
        <v>2.8276245096295227</v>
      </c>
    </row>
    <row r="1787" spans="1:10" x14ac:dyDescent="0.2">
      <c r="A1787" s="5">
        <f>IF(AND(dateA=1,A1786&lt;DataEnd),'iBoxx inputs'!A1791,IF(AND(dateA=2,A1786&lt;DataEnd),'Bank of England inputs'!A1791,IF(dateA=3,A1786+1,IF(dateA=4,WORKDAY(A1786,1,),WORKDAY(A1786,1,holidayQ)))))</f>
        <v>38377</v>
      </c>
      <c r="B1787" s="35">
        <f>MATCH(A1787,'iBoxx inputs'!A:A,0)</f>
        <v>1856</v>
      </c>
      <c r="C1787" s="35">
        <f>MATCH(A1787,'Bank of England inputs'!A:A,0)</f>
        <v>1791</v>
      </c>
      <c r="D1787" s="6">
        <f>IF($A1787&gt;DataEnd,NA(),IFERROR(INDEX('iBoxx inputs'!B:B,MATCH($A1787,'iBoxx inputs'!$A:$A,0)),D1786))</f>
        <v>5.3600589470940703</v>
      </c>
      <c r="E1787" s="6">
        <f>IF($A1787&gt;DataEnd,NA(),IFERROR(INDEX('iBoxx inputs'!C:C,MATCH($A1787,'iBoxx inputs'!$A:$A,0)),E1786))</f>
        <v>5.8310964811599204</v>
      </c>
      <c r="F1787" s="6">
        <f>IF($A1787&gt;DataEnd,NA(),IFERROR(INDEX('Bank of England inputs'!D:D,MATCH($A1787,'Bank of England inputs'!$A:$A,0),0),F1786))</f>
        <v>2.7016406326751286</v>
      </c>
      <c r="H1787" s="5">
        <f t="shared" si="82"/>
        <v>38377</v>
      </c>
      <c r="I1787" s="6">
        <f t="shared" si="83"/>
        <v>5.5955777141269953</v>
      </c>
      <c r="J1787" s="6">
        <f t="shared" si="81"/>
        <v>2.8178099820258762</v>
      </c>
    </row>
    <row r="1788" spans="1:10" x14ac:dyDescent="0.2">
      <c r="A1788" s="5">
        <f>IF(AND(dateA=1,A1787&lt;DataEnd),'iBoxx inputs'!A1792,IF(AND(dateA=2,A1787&lt;DataEnd),'Bank of England inputs'!A1792,IF(dateA=3,A1787+1,IF(dateA=4,WORKDAY(A1787,1,),WORKDAY(A1787,1,holidayQ)))))</f>
        <v>38378</v>
      </c>
      <c r="B1788" s="35">
        <f>MATCH(A1788,'iBoxx inputs'!A:A,0)</f>
        <v>1857</v>
      </c>
      <c r="C1788" s="35">
        <f>MATCH(A1788,'Bank of England inputs'!A:A,0)</f>
        <v>1792</v>
      </c>
      <c r="D1788" s="6">
        <f>IF($A1788&gt;DataEnd,NA(),IFERROR(INDEX('iBoxx inputs'!B:B,MATCH($A1788,'iBoxx inputs'!$A:$A,0)),D1787))</f>
        <v>5.3634733911311097</v>
      </c>
      <c r="E1788" s="6">
        <f>IF($A1788&gt;DataEnd,NA(),IFERROR(INDEX('iBoxx inputs'!C:C,MATCH($A1788,'iBoxx inputs'!$A:$A,0)),E1787))</f>
        <v>5.8327260027297996</v>
      </c>
      <c r="F1788" s="6">
        <f>IF($A1788&gt;DataEnd,NA(),IFERROR(INDEX('Bank of England inputs'!D:D,MATCH($A1788,'Bank of England inputs'!$A:$A,0),0),F1787))</f>
        <v>2.7013752455795847</v>
      </c>
      <c r="H1788" s="5">
        <f t="shared" si="82"/>
        <v>38378</v>
      </c>
      <c r="I1788" s="6">
        <f t="shared" si="83"/>
        <v>5.5980996969304542</v>
      </c>
      <c r="J1788" s="6">
        <f t="shared" si="81"/>
        <v>2.8205313165712065</v>
      </c>
    </row>
    <row r="1789" spans="1:10" x14ac:dyDescent="0.2">
      <c r="A1789" s="5">
        <f>IF(AND(dateA=1,A1788&lt;DataEnd),'iBoxx inputs'!A1793,IF(AND(dateA=2,A1788&lt;DataEnd),'Bank of England inputs'!A1793,IF(dateA=3,A1788+1,IF(dateA=4,WORKDAY(A1788,1,),WORKDAY(A1788,1,holidayQ)))))</f>
        <v>38379</v>
      </c>
      <c r="B1789" s="35">
        <f>MATCH(A1789,'iBoxx inputs'!A:A,0)</f>
        <v>1858</v>
      </c>
      <c r="C1789" s="35">
        <f>MATCH(A1789,'Bank of England inputs'!A:A,0)</f>
        <v>1793</v>
      </c>
      <c r="D1789" s="6">
        <f>IF($A1789&gt;DataEnd,NA(),IFERROR(INDEX('iBoxx inputs'!B:B,MATCH($A1789,'iBoxx inputs'!$A:$A,0)),D1788))</f>
        <v>5.3910002003386701</v>
      </c>
      <c r="E1789" s="6">
        <f>IF($A1789&gt;DataEnd,NA(),IFERROR(INDEX('iBoxx inputs'!C:C,MATCH($A1789,'iBoxx inputs'!$A:$A,0)),E1788))</f>
        <v>5.8607778551199496</v>
      </c>
      <c r="F1789" s="6">
        <f>IF($A1789&gt;DataEnd,NA(),IFERROR(INDEX('Bank of England inputs'!D:D,MATCH($A1789,'Bank of England inputs'!$A:$A,0),0),F1788))</f>
        <v>2.6907591083177973</v>
      </c>
      <c r="H1789" s="5">
        <f t="shared" si="82"/>
        <v>38379</v>
      </c>
      <c r="I1789" s="6">
        <f t="shared" si="83"/>
        <v>5.6258890277293094</v>
      </c>
      <c r="J1789" s="6">
        <f t="shared" si="81"/>
        <v>2.8582220492844534</v>
      </c>
    </row>
    <row r="1790" spans="1:10" x14ac:dyDescent="0.2">
      <c r="A1790" s="5">
        <f>IF(AND(dateA=1,A1789&lt;DataEnd),'iBoxx inputs'!A1794,IF(AND(dateA=2,A1789&lt;DataEnd),'Bank of England inputs'!A1794,IF(dateA=3,A1789+1,IF(dateA=4,WORKDAY(A1789,1,),WORKDAY(A1789,1,holidayQ)))))</f>
        <v>38380</v>
      </c>
      <c r="B1790" s="35">
        <f>MATCH(A1790,'iBoxx inputs'!A:A,0)</f>
        <v>1859</v>
      </c>
      <c r="C1790" s="35">
        <f>MATCH(A1790,'Bank of England inputs'!A:A,0)</f>
        <v>1794</v>
      </c>
      <c r="D1790" s="6">
        <f>IF($A1790&gt;DataEnd,NA(),IFERROR(INDEX('iBoxx inputs'!B:B,MATCH($A1790,'iBoxx inputs'!$A:$A,0)),D1789))</f>
        <v>5.3658232612774803</v>
      </c>
      <c r="E1790" s="6">
        <f>IF($A1790&gt;DataEnd,NA(),IFERROR(INDEX('iBoxx inputs'!C:C,MATCH($A1790,'iBoxx inputs'!$A:$A,0)),E1789))</f>
        <v>5.8320919142899497</v>
      </c>
      <c r="F1790" s="6">
        <f>IF($A1790&gt;DataEnd,NA(),IFERROR(INDEX('Bank of England inputs'!D:D,MATCH($A1790,'Bank of England inputs'!$A:$A,0),0),F1789))</f>
        <v>2.6915520628683742</v>
      </c>
      <c r="H1790" s="5">
        <f t="shared" si="82"/>
        <v>38380</v>
      </c>
      <c r="I1790" s="6">
        <f t="shared" si="83"/>
        <v>5.5989575877837154</v>
      </c>
      <c r="J1790" s="6">
        <f t="shared" si="81"/>
        <v>2.8312022425519778</v>
      </c>
    </row>
    <row r="1791" spans="1:10" x14ac:dyDescent="0.2">
      <c r="A1791" s="5">
        <f>IF(AND(dateA=1,A1790&lt;DataEnd),'iBoxx inputs'!A1795,IF(AND(dateA=2,A1790&lt;DataEnd),'Bank of England inputs'!A1795,IF(dateA=3,A1790+1,IF(dateA=4,WORKDAY(A1790,1,),WORKDAY(A1790,1,holidayQ)))))</f>
        <v>38383</v>
      </c>
      <c r="B1791" s="35">
        <f>MATCH(A1791,'iBoxx inputs'!A:A,0)</f>
        <v>1860</v>
      </c>
      <c r="C1791" s="35">
        <f>MATCH(A1791,'Bank of England inputs'!A:A,0)</f>
        <v>1795</v>
      </c>
      <c r="D1791" s="6">
        <f>IF($A1791&gt;DataEnd,NA(),IFERROR(INDEX('iBoxx inputs'!B:B,MATCH($A1791,'iBoxx inputs'!$A:$A,0)),D1790))</f>
        <v>5.3590931147259999</v>
      </c>
      <c r="E1791" s="6">
        <f>IF($A1791&gt;DataEnd,NA(),IFERROR(INDEX('iBoxx inputs'!C:C,MATCH($A1791,'iBoxx inputs'!$A:$A,0)),E1790))</f>
        <v>5.8253447466250297</v>
      </c>
      <c r="F1791" s="6">
        <f>IF($A1791&gt;DataEnd,NA(),IFERROR(INDEX('Bank of England inputs'!D:D,MATCH($A1791,'Bank of England inputs'!$A:$A,0),0),F1790))</f>
        <v>2.6915520628683742</v>
      </c>
      <c r="H1791" s="5">
        <f t="shared" si="82"/>
        <v>38383</v>
      </c>
      <c r="I1791" s="6">
        <f t="shared" si="83"/>
        <v>5.5922189306755143</v>
      </c>
      <c r="J1791" s="6">
        <f t="shared" si="81"/>
        <v>2.8246402060720044</v>
      </c>
    </row>
    <row r="1792" spans="1:10" x14ac:dyDescent="0.2">
      <c r="A1792" s="5">
        <f>IF(AND(dateA=1,A1791&lt;DataEnd),'iBoxx inputs'!A1796,IF(AND(dateA=2,A1791&lt;DataEnd),'Bank of England inputs'!A1796,IF(dateA=3,A1791+1,IF(dateA=4,WORKDAY(A1791,1,),WORKDAY(A1791,1,holidayQ)))))</f>
        <v>38384</v>
      </c>
      <c r="B1792" s="35">
        <f>MATCH(A1792,'iBoxx inputs'!A:A,0)</f>
        <v>1861</v>
      </c>
      <c r="C1792" s="35">
        <f>MATCH(A1792,'Bank of England inputs'!A:A,0)</f>
        <v>1796</v>
      </c>
      <c r="D1792" s="6">
        <f>IF($A1792&gt;DataEnd,NA(),IFERROR(INDEX('iBoxx inputs'!B:B,MATCH($A1792,'iBoxx inputs'!$A:$A,0)),D1791))</f>
        <v>5.34430834447015</v>
      </c>
      <c r="E1792" s="6">
        <f>IF($A1792&gt;DataEnd,NA(),IFERROR(INDEX('iBoxx inputs'!C:C,MATCH($A1792,'iBoxx inputs'!$A:$A,0)),E1791))</f>
        <v>5.8079383687432697</v>
      </c>
      <c r="F1792" s="6">
        <f>IF($A1792&gt;DataEnd,NA(),IFERROR(INDEX('Bank of England inputs'!D:D,MATCH($A1792,'Bank of England inputs'!$A:$A,0),0),F1791))</f>
        <v>2.6920809589310091</v>
      </c>
      <c r="H1792" s="5">
        <f t="shared" si="82"/>
        <v>38384</v>
      </c>
      <c r="I1792" s="6">
        <f t="shared" si="83"/>
        <v>5.5761233566067094</v>
      </c>
      <c r="J1792" s="6">
        <f t="shared" si="81"/>
        <v>2.8084369999562986</v>
      </c>
    </row>
    <row r="1793" spans="1:10" x14ac:dyDescent="0.2">
      <c r="A1793" s="5">
        <f>IF(AND(dateA=1,A1792&lt;DataEnd),'iBoxx inputs'!A1797,IF(AND(dateA=2,A1792&lt;DataEnd),'Bank of England inputs'!A1797,IF(dateA=3,A1792+1,IF(dateA=4,WORKDAY(A1792,1,),WORKDAY(A1792,1,holidayQ)))))</f>
        <v>38385</v>
      </c>
      <c r="B1793" s="35">
        <f>MATCH(A1793,'iBoxx inputs'!A:A,0)</f>
        <v>1862</v>
      </c>
      <c r="C1793" s="35">
        <f>MATCH(A1793,'Bank of England inputs'!A:A,0)</f>
        <v>1797</v>
      </c>
      <c r="D1793" s="6">
        <f>IF($A1793&gt;DataEnd,NA(),IFERROR(INDEX('iBoxx inputs'!B:B,MATCH($A1793,'iBoxx inputs'!$A:$A,0)),D1792))</f>
        <v>5.3475763135674903</v>
      </c>
      <c r="E1793" s="6">
        <f>IF($A1793&gt;DataEnd,NA(),IFERROR(INDEX('iBoxx inputs'!C:C,MATCH($A1793,'iBoxx inputs'!$A:$A,0)),E1792))</f>
        <v>5.8065653125978702</v>
      </c>
      <c r="F1793" s="6">
        <f>IF($A1793&gt;DataEnd,NA(),IFERROR(INDEX('Bank of England inputs'!D:D,MATCH($A1793,'Bank of England inputs'!$A:$A,0),0),F1792))</f>
        <v>2.701906071919824</v>
      </c>
      <c r="H1793" s="5">
        <f t="shared" si="82"/>
        <v>38385</v>
      </c>
      <c r="I1793" s="6">
        <f t="shared" si="83"/>
        <v>5.5770708130826803</v>
      </c>
      <c r="J1793" s="6">
        <f t="shared" si="81"/>
        <v>2.7995242261126485</v>
      </c>
    </row>
    <row r="1794" spans="1:10" x14ac:dyDescent="0.2">
      <c r="A1794" s="5">
        <f>IF(AND(dateA=1,A1793&lt;DataEnd),'iBoxx inputs'!A1798,IF(AND(dateA=2,A1793&lt;DataEnd),'Bank of England inputs'!A1798,IF(dateA=3,A1793+1,IF(dateA=4,WORKDAY(A1793,1,),WORKDAY(A1793,1,holidayQ)))))</f>
        <v>38386</v>
      </c>
      <c r="B1794" s="35">
        <f>MATCH(A1794,'iBoxx inputs'!A:A,0)</f>
        <v>1863</v>
      </c>
      <c r="C1794" s="35">
        <f>MATCH(A1794,'Bank of England inputs'!A:A,0)</f>
        <v>1798</v>
      </c>
      <c r="D1794" s="6">
        <f>IF($A1794&gt;DataEnd,NA(),IFERROR(INDEX('iBoxx inputs'!B:B,MATCH($A1794,'iBoxx inputs'!$A:$A,0)),D1793))</f>
        <v>5.3531549307595698</v>
      </c>
      <c r="E1794" s="6">
        <f>IF($A1794&gt;DataEnd,NA(),IFERROR(INDEX('iBoxx inputs'!C:C,MATCH($A1794,'iBoxx inputs'!$A:$A,0)),E1793))</f>
        <v>5.8106726984191104</v>
      </c>
      <c r="F1794" s="6">
        <f>IF($A1794&gt;DataEnd,NA(),IFERROR(INDEX('Bank of England inputs'!D:D,MATCH($A1794,'Bank of England inputs'!$A:$A,0),0),F1793))</f>
        <v>2.7016406326751286</v>
      </c>
      <c r="H1794" s="5">
        <f t="shared" si="82"/>
        <v>38386</v>
      </c>
      <c r="I1794" s="6">
        <f t="shared" si="83"/>
        <v>5.5819138145893401</v>
      </c>
      <c r="J1794" s="6">
        <f t="shared" si="81"/>
        <v>2.8045055212076564</v>
      </c>
    </row>
    <row r="1795" spans="1:10" x14ac:dyDescent="0.2">
      <c r="A1795" s="5">
        <f>IF(AND(dateA=1,A1794&lt;DataEnd),'iBoxx inputs'!A1799,IF(AND(dateA=2,A1794&lt;DataEnd),'Bank of England inputs'!A1799,IF(dateA=3,A1794+1,IF(dateA=4,WORKDAY(A1794,1,),WORKDAY(A1794,1,holidayQ)))))</f>
        <v>38387</v>
      </c>
      <c r="B1795" s="35">
        <f>MATCH(A1795,'iBoxx inputs'!A:A,0)</f>
        <v>1864</v>
      </c>
      <c r="C1795" s="35">
        <f>MATCH(A1795,'Bank of England inputs'!A:A,0)</f>
        <v>1799</v>
      </c>
      <c r="D1795" s="6">
        <f>IF($A1795&gt;DataEnd,NA(),IFERROR(INDEX('iBoxx inputs'!B:B,MATCH($A1795,'iBoxx inputs'!$A:$A,0)),D1794))</f>
        <v>5.2731520537016001</v>
      </c>
      <c r="E1795" s="6">
        <f>IF($A1795&gt;DataEnd,NA(),IFERROR(INDEX('iBoxx inputs'!C:C,MATCH($A1795,'iBoxx inputs'!$A:$A,0)),E1794))</f>
        <v>5.73169854654319</v>
      </c>
      <c r="F1795" s="6">
        <f>IF($A1795&gt;DataEnd,NA(),IFERROR(INDEX('Bank of England inputs'!D:D,MATCH($A1795,'Bank of England inputs'!$A:$A,0),0),F1794))</f>
        <v>2.6835741669124058</v>
      </c>
      <c r="H1795" s="5">
        <f t="shared" si="82"/>
        <v>38387</v>
      </c>
      <c r="I1795" s="6">
        <f t="shared" si="83"/>
        <v>5.5024253001223951</v>
      </c>
      <c r="J1795" s="6">
        <f t="shared" ref="J1795:J1858" si="84">((1+I1795/100)/(1+F1795/100)-1)*100</f>
        <v>2.7451821346108796</v>
      </c>
    </row>
    <row r="1796" spans="1:10" x14ac:dyDescent="0.2">
      <c r="A1796" s="5">
        <f>IF(AND(dateA=1,A1795&lt;DataEnd),'iBoxx inputs'!A1800,IF(AND(dateA=2,A1795&lt;DataEnd),'Bank of England inputs'!A1800,IF(dateA=3,A1795+1,IF(dateA=4,WORKDAY(A1795,1,),WORKDAY(A1795,1,holidayQ)))))</f>
        <v>38390</v>
      </c>
      <c r="B1796" s="35">
        <f>MATCH(A1796,'iBoxx inputs'!A:A,0)</f>
        <v>1865</v>
      </c>
      <c r="C1796" s="35">
        <f>MATCH(A1796,'Bank of England inputs'!A:A,0)</f>
        <v>1800</v>
      </c>
      <c r="D1796" s="6">
        <f>IF($A1796&gt;DataEnd,NA(),IFERROR(INDEX('iBoxx inputs'!B:B,MATCH($A1796,'iBoxx inputs'!$A:$A,0)),D1795))</f>
        <v>5.2268856187594004</v>
      </c>
      <c r="E1796" s="6">
        <f>IF($A1796&gt;DataEnd,NA(),IFERROR(INDEX('iBoxx inputs'!C:C,MATCH($A1796,'iBoxx inputs'!$A:$A,0)),E1795))</f>
        <v>5.6829304108684902</v>
      </c>
      <c r="F1796" s="6">
        <f>IF($A1796&gt;DataEnd,NA(),IFERROR(INDEX('Bank of England inputs'!D:D,MATCH($A1796,'Bank of England inputs'!$A:$A,0),0),F1795))</f>
        <v>2.6843657817109179</v>
      </c>
      <c r="H1796" s="5">
        <f t="shared" ref="H1796:H1859" si="85">A1796</f>
        <v>38390</v>
      </c>
      <c r="I1796" s="6">
        <f t="shared" ref="I1796:I1859" si="86">(D1796+E1796)/2</f>
        <v>5.4549080148139453</v>
      </c>
      <c r="J1796" s="6">
        <f t="shared" si="84"/>
        <v>2.698114958408282</v>
      </c>
    </row>
    <row r="1797" spans="1:10" x14ac:dyDescent="0.2">
      <c r="A1797" s="5">
        <f>IF(AND(dateA=1,A1796&lt;DataEnd),'iBoxx inputs'!A1801,IF(AND(dateA=2,A1796&lt;DataEnd),'Bank of England inputs'!A1801,IF(dateA=3,A1796+1,IF(dateA=4,WORKDAY(A1796,1,),WORKDAY(A1796,1,holidayQ)))))</f>
        <v>38391</v>
      </c>
      <c r="B1797" s="35">
        <f>MATCH(A1797,'iBoxx inputs'!A:A,0)</f>
        <v>1866</v>
      </c>
      <c r="C1797" s="35">
        <f>MATCH(A1797,'Bank of England inputs'!A:A,0)</f>
        <v>1801</v>
      </c>
      <c r="D1797" s="6">
        <f>IF($A1797&gt;DataEnd,NA(),IFERROR(INDEX('iBoxx inputs'!B:B,MATCH($A1797,'iBoxx inputs'!$A:$A,0)),D1796))</f>
        <v>5.1917236439795298</v>
      </c>
      <c r="E1797" s="6">
        <f>IF($A1797&gt;DataEnd,NA(),IFERROR(INDEX('iBoxx inputs'!C:C,MATCH($A1797,'iBoxx inputs'!$A:$A,0)),E1796))</f>
        <v>5.6507353496133996</v>
      </c>
      <c r="F1797" s="6">
        <f>IF($A1797&gt;DataEnd,NA(),IFERROR(INDEX('Bank of England inputs'!D:D,MATCH($A1797,'Bank of England inputs'!$A:$A,0),0),F1796))</f>
        <v>2.6846297571049282</v>
      </c>
      <c r="H1797" s="5">
        <f t="shared" si="85"/>
        <v>38391</v>
      </c>
      <c r="I1797" s="6">
        <f t="shared" si="86"/>
        <v>5.4212294967964647</v>
      </c>
      <c r="J1797" s="6">
        <f t="shared" si="84"/>
        <v>2.665052935541401</v>
      </c>
    </row>
    <row r="1798" spans="1:10" x14ac:dyDescent="0.2">
      <c r="A1798" s="5">
        <f>IF(AND(dateA=1,A1797&lt;DataEnd),'iBoxx inputs'!A1802,IF(AND(dateA=2,A1797&lt;DataEnd),'Bank of England inputs'!A1802,IF(dateA=3,A1797+1,IF(dateA=4,WORKDAY(A1797,1,),WORKDAY(A1797,1,holidayQ)))))</f>
        <v>38392</v>
      </c>
      <c r="B1798" s="35">
        <f>MATCH(A1798,'iBoxx inputs'!A:A,0)</f>
        <v>1867</v>
      </c>
      <c r="C1798" s="35">
        <f>MATCH(A1798,'Bank of England inputs'!A:A,0)</f>
        <v>1802</v>
      </c>
      <c r="D1798" s="6">
        <f>IF($A1798&gt;DataEnd,NA(),IFERROR(INDEX('iBoxx inputs'!B:B,MATCH($A1798,'iBoxx inputs'!$A:$A,0)),D1797))</f>
        <v>5.1738224106381301</v>
      </c>
      <c r="E1798" s="6">
        <f>IF($A1798&gt;DataEnd,NA(),IFERROR(INDEX('iBoxx inputs'!C:C,MATCH($A1798,'iBoxx inputs'!$A:$A,0)),E1797))</f>
        <v>5.6256490659088803</v>
      </c>
      <c r="F1798" s="6">
        <f>IF($A1798&gt;DataEnd,NA(),IFERROR(INDEX('Bank of England inputs'!D:D,MATCH($A1798,'Bank of England inputs'!$A:$A,0),0),F1797))</f>
        <v>2.6649621398367795</v>
      </c>
      <c r="H1798" s="5">
        <f t="shared" si="85"/>
        <v>38392</v>
      </c>
      <c r="I1798" s="6">
        <f t="shared" si="86"/>
        <v>5.3997357382735052</v>
      </c>
      <c r="J1798" s="6">
        <f t="shared" si="84"/>
        <v>2.6637847435347695</v>
      </c>
    </row>
    <row r="1799" spans="1:10" x14ac:dyDescent="0.2">
      <c r="A1799" s="5">
        <f>IF(AND(dateA=1,A1798&lt;DataEnd),'iBoxx inputs'!A1803,IF(AND(dateA=2,A1798&lt;DataEnd),'Bank of England inputs'!A1803,IF(dateA=3,A1798+1,IF(dateA=4,WORKDAY(A1798,1,),WORKDAY(A1798,1,holidayQ)))))</f>
        <v>38393</v>
      </c>
      <c r="B1799" s="35">
        <f>MATCH(A1799,'iBoxx inputs'!A:A,0)</f>
        <v>1868</v>
      </c>
      <c r="C1799" s="35">
        <f>MATCH(A1799,'Bank of England inputs'!A:A,0)</f>
        <v>1803</v>
      </c>
      <c r="D1799" s="6">
        <f>IF($A1799&gt;DataEnd,NA(),IFERROR(INDEX('iBoxx inputs'!B:B,MATCH($A1799,'iBoxx inputs'!$A:$A,0)),D1798))</f>
        <v>5.1848797192895804</v>
      </c>
      <c r="E1799" s="6">
        <f>IF($A1799&gt;DataEnd,NA(),IFERROR(INDEX('iBoxx inputs'!C:C,MATCH($A1799,'iBoxx inputs'!$A:$A,0)),E1798))</f>
        <v>5.6217394336919799</v>
      </c>
      <c r="F1799" s="6">
        <f>IF($A1799&gt;DataEnd,NA(),IFERROR(INDEX('Bank of England inputs'!D:D,MATCH($A1799,'Bank of England inputs'!$A:$A,0),0),F1798))</f>
        <v>2.6644381083472668</v>
      </c>
      <c r="H1799" s="5">
        <f t="shared" si="85"/>
        <v>38393</v>
      </c>
      <c r="I1799" s="6">
        <f t="shared" si="86"/>
        <v>5.4033095764907806</v>
      </c>
      <c r="J1799" s="6">
        <f t="shared" si="84"/>
        <v>2.6677898585029336</v>
      </c>
    </row>
    <row r="1800" spans="1:10" x14ac:dyDescent="0.2">
      <c r="A1800" s="5">
        <f>IF(AND(dateA=1,A1799&lt;DataEnd),'iBoxx inputs'!A1804,IF(AND(dateA=2,A1799&lt;DataEnd),'Bank of England inputs'!A1804,IF(dateA=3,A1799+1,IF(dateA=4,WORKDAY(A1799,1,),WORKDAY(A1799,1,holidayQ)))))</f>
        <v>38394</v>
      </c>
      <c r="B1800" s="35">
        <f>MATCH(A1800,'iBoxx inputs'!A:A,0)</f>
        <v>1869</v>
      </c>
      <c r="C1800" s="35">
        <f>MATCH(A1800,'Bank of England inputs'!A:A,0)</f>
        <v>1804</v>
      </c>
      <c r="D1800" s="6">
        <f>IF($A1800&gt;DataEnd,NA(),IFERROR(INDEX('iBoxx inputs'!B:B,MATCH($A1800,'iBoxx inputs'!$A:$A,0)),D1799))</f>
        <v>5.2002762089564296</v>
      </c>
      <c r="E1800" s="6">
        <f>IF($A1800&gt;DataEnd,NA(),IFERROR(INDEX('iBoxx inputs'!C:C,MATCH($A1800,'iBoxx inputs'!$A:$A,0)),E1799))</f>
        <v>5.6327958109747396</v>
      </c>
      <c r="F1800" s="6">
        <f>IF($A1800&gt;DataEnd,NA(),IFERROR(INDEX('Bank of England inputs'!D:D,MATCH($A1800,'Bank of England inputs'!$A:$A,0),0),F1799))</f>
        <v>2.663652447414977</v>
      </c>
      <c r="H1800" s="5">
        <f t="shared" si="85"/>
        <v>38394</v>
      </c>
      <c r="I1800" s="6">
        <f t="shared" si="86"/>
        <v>5.4165360099655846</v>
      </c>
      <c r="J1800" s="6">
        <f t="shared" si="84"/>
        <v>2.6814588190894995</v>
      </c>
    </row>
    <row r="1801" spans="1:10" x14ac:dyDescent="0.2">
      <c r="A1801" s="5">
        <f>IF(AND(dateA=1,A1800&lt;DataEnd),'iBoxx inputs'!A1805,IF(AND(dateA=2,A1800&lt;DataEnd),'Bank of England inputs'!A1805,IF(dateA=3,A1800+1,IF(dateA=4,WORKDAY(A1800,1,),WORKDAY(A1800,1,holidayQ)))))</f>
        <v>38397</v>
      </c>
      <c r="B1801" s="35">
        <f>MATCH(A1801,'iBoxx inputs'!A:A,0)</f>
        <v>1870</v>
      </c>
      <c r="C1801" s="35">
        <f>MATCH(A1801,'Bank of England inputs'!A:A,0)</f>
        <v>1805</v>
      </c>
      <c r="D1801" s="6">
        <f>IF($A1801&gt;DataEnd,NA(),IFERROR(INDEX('iBoxx inputs'!B:B,MATCH($A1801,'iBoxx inputs'!$A:$A,0)),D1800))</f>
        <v>5.2262674527758302</v>
      </c>
      <c r="E1801" s="6">
        <f>IF($A1801&gt;DataEnd,NA(),IFERROR(INDEX('iBoxx inputs'!C:C,MATCH($A1801,'iBoxx inputs'!$A:$A,0)),E1800))</f>
        <v>5.6569283070602898</v>
      </c>
      <c r="F1801" s="6">
        <f>IF($A1801&gt;DataEnd,NA(),IFERROR(INDEX('Bank of England inputs'!D:D,MATCH($A1801,'Bank of England inputs'!$A:$A,0),0),F1800))</f>
        <v>2.6827830188679069</v>
      </c>
      <c r="H1801" s="5">
        <f t="shared" si="85"/>
        <v>38397</v>
      </c>
      <c r="I1801" s="6">
        <f t="shared" si="86"/>
        <v>5.44159787991806</v>
      </c>
      <c r="J1801" s="6">
        <f t="shared" si="84"/>
        <v>2.6867355752748123</v>
      </c>
    </row>
    <row r="1802" spans="1:10" x14ac:dyDescent="0.2">
      <c r="A1802" s="5">
        <f>IF(AND(dateA=1,A1801&lt;DataEnd),'iBoxx inputs'!A1806,IF(AND(dateA=2,A1801&lt;DataEnd),'Bank of England inputs'!A1806,IF(dateA=3,A1801+1,IF(dateA=4,WORKDAY(A1801,1,),WORKDAY(A1801,1,holidayQ)))))</f>
        <v>38398</v>
      </c>
      <c r="B1802" s="35">
        <f>MATCH(A1802,'iBoxx inputs'!A:A,0)</f>
        <v>1871</v>
      </c>
      <c r="C1802" s="35">
        <f>MATCH(A1802,'Bank of England inputs'!A:A,0)</f>
        <v>1806</v>
      </c>
      <c r="D1802" s="6">
        <f>IF($A1802&gt;DataEnd,NA(),IFERROR(INDEX('iBoxx inputs'!B:B,MATCH($A1802,'iBoxx inputs'!$A:$A,0)),D1801))</f>
        <v>5.2289366296707502</v>
      </c>
      <c r="E1802" s="6">
        <f>IF($A1802&gt;DataEnd,NA(),IFERROR(INDEX('iBoxx inputs'!C:C,MATCH($A1802,'iBoxx inputs'!$A:$A,0)),E1801))</f>
        <v>5.6612403795638802</v>
      </c>
      <c r="F1802" s="6">
        <f>IF($A1802&gt;DataEnd,NA(),IFERROR(INDEX('Bank of England inputs'!D:D,MATCH($A1802,'Bank of England inputs'!$A:$A,0),0),F1801))</f>
        <v>2.6825194065048574</v>
      </c>
      <c r="H1802" s="5">
        <f t="shared" si="85"/>
        <v>38398</v>
      </c>
      <c r="I1802" s="6">
        <f t="shared" si="86"/>
        <v>5.4450885046173152</v>
      </c>
      <c r="J1802" s="6">
        <f t="shared" si="84"/>
        <v>2.6903986326785034</v>
      </c>
    </row>
    <row r="1803" spans="1:10" x14ac:dyDescent="0.2">
      <c r="A1803" s="5">
        <f>IF(AND(dateA=1,A1802&lt;DataEnd),'iBoxx inputs'!A1807,IF(AND(dateA=2,A1802&lt;DataEnd),'Bank of England inputs'!A1807,IF(dateA=3,A1802+1,IF(dateA=4,WORKDAY(A1802,1,),WORKDAY(A1802,1,holidayQ)))))</f>
        <v>38399</v>
      </c>
      <c r="B1803" s="35">
        <f>MATCH(A1803,'iBoxx inputs'!A:A,0)</f>
        <v>1872</v>
      </c>
      <c r="C1803" s="35">
        <f>MATCH(A1803,'Bank of England inputs'!A:A,0)</f>
        <v>1807</v>
      </c>
      <c r="D1803" s="6">
        <f>IF($A1803&gt;DataEnd,NA(),IFERROR(INDEX('iBoxx inputs'!B:B,MATCH($A1803,'iBoxx inputs'!$A:$A,0)),D1802))</f>
        <v>5.2404974438470999</v>
      </c>
      <c r="E1803" s="6">
        <f>IF($A1803&gt;DataEnd,NA(),IFERROR(INDEX('iBoxx inputs'!C:C,MATCH($A1803,'iBoxx inputs'!$A:$A,0)),E1802))</f>
        <v>5.6695595662800002</v>
      </c>
      <c r="F1803" s="6">
        <f>IF($A1803&gt;DataEnd,NA(),IFERROR(INDEX('Bank of England inputs'!D:D,MATCH($A1803,'Bank of England inputs'!$A:$A,0),0),F1802))</f>
        <v>2.7430931078556764</v>
      </c>
      <c r="H1803" s="5">
        <f t="shared" si="85"/>
        <v>38399</v>
      </c>
      <c r="I1803" s="6">
        <f t="shared" si="86"/>
        <v>5.4550285050635505</v>
      </c>
      <c r="J1803" s="6">
        <f t="shared" si="84"/>
        <v>2.6395306148326414</v>
      </c>
    </row>
    <row r="1804" spans="1:10" x14ac:dyDescent="0.2">
      <c r="A1804" s="5">
        <f>IF(AND(dateA=1,A1803&lt;DataEnd),'iBoxx inputs'!A1808,IF(AND(dateA=2,A1803&lt;DataEnd),'Bank of England inputs'!A1808,IF(dateA=3,A1803+1,IF(dateA=4,WORKDAY(A1803,1,),WORKDAY(A1803,1,holidayQ)))))</f>
        <v>38400</v>
      </c>
      <c r="B1804" s="35">
        <f>MATCH(A1804,'iBoxx inputs'!A:A,0)</f>
        <v>1873</v>
      </c>
      <c r="C1804" s="35">
        <f>MATCH(A1804,'Bank of England inputs'!A:A,0)</f>
        <v>1808</v>
      </c>
      <c r="D1804" s="6">
        <f>IF($A1804&gt;DataEnd,NA(),IFERROR(INDEX('iBoxx inputs'!B:B,MATCH($A1804,'iBoxx inputs'!$A:$A,0)),D1803))</f>
        <v>5.2670453691099297</v>
      </c>
      <c r="E1804" s="6">
        <f>IF($A1804&gt;DataEnd,NA(),IFERROR(INDEX('iBoxx inputs'!C:C,MATCH($A1804,'iBoxx inputs'!$A:$A,0)),E1803))</f>
        <v>5.69365669833262</v>
      </c>
      <c r="F1804" s="6">
        <f>IF($A1804&gt;DataEnd,NA(),IFERROR(INDEX('Bank of England inputs'!D:D,MATCH($A1804,'Bank of England inputs'!$A:$A,0),0),F1803))</f>
        <v>2.7422842539807091</v>
      </c>
      <c r="H1804" s="5">
        <f t="shared" si="85"/>
        <v>38400</v>
      </c>
      <c r="I1804" s="6">
        <f t="shared" si="86"/>
        <v>5.4803510337212753</v>
      </c>
      <c r="J1804" s="6">
        <f t="shared" si="84"/>
        <v>2.6649853072878926</v>
      </c>
    </row>
    <row r="1805" spans="1:10" x14ac:dyDescent="0.2">
      <c r="A1805" s="5">
        <f>IF(AND(dateA=1,A1804&lt;DataEnd),'iBoxx inputs'!A1809,IF(AND(dateA=2,A1804&lt;DataEnd),'Bank of England inputs'!A1809,IF(dateA=3,A1804+1,IF(dateA=4,WORKDAY(A1804,1,),WORKDAY(A1804,1,holidayQ)))))</f>
        <v>38401</v>
      </c>
      <c r="B1805" s="35">
        <f>MATCH(A1805,'iBoxx inputs'!A:A,0)</f>
        <v>1874</v>
      </c>
      <c r="C1805" s="35">
        <f>MATCH(A1805,'Bank of England inputs'!A:A,0)</f>
        <v>1809</v>
      </c>
      <c r="D1805" s="6">
        <f>IF($A1805&gt;DataEnd,NA(),IFERROR(INDEX('iBoxx inputs'!B:B,MATCH($A1805,'iBoxx inputs'!$A:$A,0)),D1804))</f>
        <v>5.3346653599260598</v>
      </c>
      <c r="E1805" s="6">
        <f>IF($A1805&gt;DataEnd,NA(),IFERROR(INDEX('iBoxx inputs'!C:C,MATCH($A1805,'iBoxx inputs'!$A:$A,0)),E1804))</f>
        <v>5.7609441606790801</v>
      </c>
      <c r="F1805" s="6">
        <f>IF($A1805&gt;DataEnd,NA(),IFERROR(INDEX('Bank of England inputs'!D:D,MATCH($A1805,'Bank of England inputs'!$A:$A,0),0),F1804))</f>
        <v>2.7507613714510271</v>
      </c>
      <c r="H1805" s="5">
        <f t="shared" si="85"/>
        <v>38401</v>
      </c>
      <c r="I1805" s="6">
        <f t="shared" si="86"/>
        <v>5.5478047603025704</v>
      </c>
      <c r="J1805" s="6">
        <f t="shared" si="84"/>
        <v>2.7221631757452736</v>
      </c>
    </row>
    <row r="1806" spans="1:10" x14ac:dyDescent="0.2">
      <c r="A1806" s="5">
        <f>IF(AND(dateA=1,A1805&lt;DataEnd),'iBoxx inputs'!A1810,IF(AND(dateA=2,A1805&lt;DataEnd),'Bank of England inputs'!A1810,IF(dateA=3,A1805+1,IF(dateA=4,WORKDAY(A1805,1,),WORKDAY(A1805,1,holidayQ)))))</f>
        <v>38404</v>
      </c>
      <c r="B1806" s="35">
        <f>MATCH(A1806,'iBoxx inputs'!A:A,0)</f>
        <v>1875</v>
      </c>
      <c r="C1806" s="35">
        <f>MATCH(A1806,'Bank of England inputs'!A:A,0)</f>
        <v>1810</v>
      </c>
      <c r="D1806" s="6">
        <f>IF($A1806&gt;DataEnd,NA(),IFERROR(INDEX('iBoxx inputs'!B:B,MATCH($A1806,'iBoxx inputs'!$A:$A,0)),D1805))</f>
        <v>5.3637616527874004</v>
      </c>
      <c r="E1806" s="6">
        <f>IF($A1806&gt;DataEnd,NA(),IFERROR(INDEX('iBoxx inputs'!C:C,MATCH($A1806,'iBoxx inputs'!$A:$A,0)),E1805))</f>
        <v>5.78830287553959</v>
      </c>
      <c r="F1806" s="6">
        <f>IF($A1806&gt;DataEnd,NA(),IFERROR(INDEX('Bank of England inputs'!D:D,MATCH($A1806,'Bank of England inputs'!$A:$A,0),0),F1805))</f>
        <v>2.7496808406167084</v>
      </c>
      <c r="H1806" s="5">
        <f t="shared" si="85"/>
        <v>38404</v>
      </c>
      <c r="I1806" s="6">
        <f t="shared" si="86"/>
        <v>5.5760322641634952</v>
      </c>
      <c r="J1806" s="6">
        <f t="shared" si="84"/>
        <v>2.7507155257552318</v>
      </c>
    </row>
    <row r="1807" spans="1:10" x14ac:dyDescent="0.2">
      <c r="A1807" s="5">
        <f>IF(AND(dateA=1,A1806&lt;DataEnd),'iBoxx inputs'!A1811,IF(AND(dateA=2,A1806&lt;DataEnd),'Bank of England inputs'!A1811,IF(dateA=3,A1806+1,IF(dateA=4,WORKDAY(A1806,1,),WORKDAY(A1806,1,holidayQ)))))</f>
        <v>38405</v>
      </c>
      <c r="B1807" s="35">
        <f>MATCH(A1807,'iBoxx inputs'!A:A,0)</f>
        <v>1876</v>
      </c>
      <c r="C1807" s="35">
        <f>MATCH(A1807,'Bank of England inputs'!A:A,0)</f>
        <v>1811</v>
      </c>
      <c r="D1807" s="6">
        <f>IF($A1807&gt;DataEnd,NA(),IFERROR(INDEX('iBoxx inputs'!B:B,MATCH($A1807,'iBoxx inputs'!$A:$A,0)),D1806))</f>
        <v>5.3633704430424602</v>
      </c>
      <c r="E1807" s="6">
        <f>IF($A1807&gt;DataEnd,NA(),IFERROR(INDEX('iBoxx inputs'!C:C,MATCH($A1807,'iBoxx inputs'!$A:$A,0)),E1806))</f>
        <v>5.7859374894315598</v>
      </c>
      <c r="F1807" s="6">
        <f>IF($A1807&gt;DataEnd,NA(),IFERROR(INDEX('Bank of England inputs'!D:D,MATCH($A1807,'Bank of England inputs'!$A:$A,0),0),F1806))</f>
        <v>2.739591516103701</v>
      </c>
      <c r="H1807" s="5">
        <f t="shared" si="85"/>
        <v>38405</v>
      </c>
      <c r="I1807" s="6">
        <f t="shared" si="86"/>
        <v>5.57465396623701</v>
      </c>
      <c r="J1807" s="6">
        <f t="shared" si="84"/>
        <v>2.7594643976065925</v>
      </c>
    </row>
    <row r="1808" spans="1:10" x14ac:dyDescent="0.2">
      <c r="A1808" s="5">
        <f>IF(AND(dateA=1,A1807&lt;DataEnd),'iBoxx inputs'!A1812,IF(AND(dateA=2,A1807&lt;DataEnd),'Bank of England inputs'!A1812,IF(dateA=3,A1807+1,IF(dateA=4,WORKDAY(A1807,1,),WORKDAY(A1807,1,holidayQ)))))</f>
        <v>38406</v>
      </c>
      <c r="B1808" s="35">
        <f>MATCH(A1808,'iBoxx inputs'!A:A,0)</f>
        <v>1877</v>
      </c>
      <c r="C1808" s="35">
        <f>MATCH(A1808,'Bank of England inputs'!A:A,0)</f>
        <v>1812</v>
      </c>
      <c r="D1808" s="6">
        <f>IF($A1808&gt;DataEnd,NA(),IFERROR(INDEX('iBoxx inputs'!B:B,MATCH($A1808,'iBoxx inputs'!$A:$A,0)),D1807))</f>
        <v>5.3862915821033601</v>
      </c>
      <c r="E1808" s="6">
        <f>IF($A1808&gt;DataEnd,NA(),IFERROR(INDEX('iBoxx inputs'!C:C,MATCH($A1808,'iBoxx inputs'!$A:$A,0)),E1807))</f>
        <v>5.8079465756992299</v>
      </c>
      <c r="F1808" s="6">
        <f>IF($A1808&gt;DataEnd,NA(),IFERROR(INDEX('Bank of England inputs'!D:D,MATCH($A1808,'Bank of England inputs'!$A:$A,0),0),F1807))</f>
        <v>2.7491408934708028</v>
      </c>
      <c r="H1808" s="5">
        <f t="shared" si="85"/>
        <v>38406</v>
      </c>
      <c r="I1808" s="6">
        <f t="shared" si="86"/>
        <v>5.5971190789012955</v>
      </c>
      <c r="J1808" s="6">
        <f t="shared" si="84"/>
        <v>2.771778100201594</v>
      </c>
    </row>
    <row r="1809" spans="1:10" x14ac:dyDescent="0.2">
      <c r="A1809" s="5">
        <f>IF(AND(dateA=1,A1808&lt;DataEnd),'iBoxx inputs'!A1813,IF(AND(dateA=2,A1808&lt;DataEnd),'Bank of England inputs'!A1813,IF(dateA=3,A1808+1,IF(dateA=4,WORKDAY(A1808,1,),WORKDAY(A1808,1,holidayQ)))))</f>
        <v>38407</v>
      </c>
      <c r="B1809" s="35">
        <f>MATCH(A1809,'iBoxx inputs'!A:A,0)</f>
        <v>1878</v>
      </c>
      <c r="C1809" s="35">
        <f>MATCH(A1809,'Bank of England inputs'!A:A,0)</f>
        <v>1813</v>
      </c>
      <c r="D1809" s="6">
        <f>IF($A1809&gt;DataEnd,NA(),IFERROR(INDEX('iBoxx inputs'!B:B,MATCH($A1809,'iBoxx inputs'!$A:$A,0)),D1808))</f>
        <v>5.4071561040851002</v>
      </c>
      <c r="E1809" s="6">
        <f>IF($A1809&gt;DataEnd,NA(),IFERROR(INDEX('iBoxx inputs'!C:C,MATCH($A1809,'iBoxx inputs'!$A:$A,0)),E1808))</f>
        <v>5.8329436313720402</v>
      </c>
      <c r="F1809" s="6">
        <f>IF($A1809&gt;DataEnd,NA(),IFERROR(INDEX('Bank of England inputs'!D:D,MATCH($A1809,'Bank of England inputs'!$A:$A,0),0),F1808))</f>
        <v>2.7878668891724745</v>
      </c>
      <c r="H1809" s="5">
        <f t="shared" si="85"/>
        <v>38407</v>
      </c>
      <c r="I1809" s="6">
        <f t="shared" si="86"/>
        <v>5.6200498677285697</v>
      </c>
      <c r="J1809" s="6">
        <f t="shared" si="84"/>
        <v>2.7553670139003783</v>
      </c>
    </row>
    <row r="1810" spans="1:10" x14ac:dyDescent="0.2">
      <c r="A1810" s="5">
        <f>IF(AND(dateA=1,A1809&lt;DataEnd),'iBoxx inputs'!A1814,IF(AND(dateA=2,A1809&lt;DataEnd),'Bank of England inputs'!A1814,IF(dateA=3,A1809+1,IF(dateA=4,WORKDAY(A1809,1,),WORKDAY(A1809,1,holidayQ)))))</f>
        <v>38408</v>
      </c>
      <c r="B1810" s="35">
        <f>MATCH(A1810,'iBoxx inputs'!A:A,0)</f>
        <v>1879</v>
      </c>
      <c r="C1810" s="35">
        <f>MATCH(A1810,'Bank of England inputs'!A:A,0)</f>
        <v>1814</v>
      </c>
      <c r="D1810" s="6">
        <f>IF($A1810&gt;DataEnd,NA(),IFERROR(INDEX('iBoxx inputs'!B:B,MATCH($A1810,'iBoxx inputs'!$A:$A,0)),D1809))</f>
        <v>5.3803952985924202</v>
      </c>
      <c r="E1810" s="6">
        <f>IF($A1810&gt;DataEnd,NA(),IFERROR(INDEX('iBoxx inputs'!C:C,MATCH($A1810,'iBoxx inputs'!$A:$A,0)),E1809))</f>
        <v>5.8066531660028096</v>
      </c>
      <c r="F1810" s="6">
        <f>IF($A1810&gt;DataEnd,NA(),IFERROR(INDEX('Bank of England inputs'!D:D,MATCH($A1810,'Bank of England inputs'!$A:$A,0),0),F1809))</f>
        <v>2.7987822841991417</v>
      </c>
      <c r="H1810" s="5">
        <f t="shared" si="85"/>
        <v>38408</v>
      </c>
      <c r="I1810" s="6">
        <f t="shared" si="86"/>
        <v>5.5935242322976144</v>
      </c>
      <c r="J1810" s="6">
        <f t="shared" si="84"/>
        <v>2.718652775839403</v>
      </c>
    </row>
    <row r="1811" spans="1:10" x14ac:dyDescent="0.2">
      <c r="A1811" s="5">
        <f>IF(AND(dateA=1,A1810&lt;DataEnd),'iBoxx inputs'!A1815,IF(AND(dateA=2,A1810&lt;DataEnd),'Bank of England inputs'!A1815,IF(dateA=3,A1810+1,IF(dateA=4,WORKDAY(A1810,1,),WORKDAY(A1810,1,holidayQ)))))</f>
        <v>38411</v>
      </c>
      <c r="B1811" s="35">
        <f>MATCH(A1811,'iBoxx inputs'!A:A,0)</f>
        <v>1880</v>
      </c>
      <c r="C1811" s="35">
        <f>MATCH(A1811,'Bank of England inputs'!A:A,0)</f>
        <v>1815</v>
      </c>
      <c r="D1811" s="6">
        <f>IF($A1811&gt;DataEnd,NA(),IFERROR(INDEX('iBoxx inputs'!B:B,MATCH($A1811,'iBoxx inputs'!$A:$A,0)),D1810))</f>
        <v>5.3580122400041796</v>
      </c>
      <c r="E1811" s="6">
        <f>IF($A1811&gt;DataEnd,NA(),IFERROR(INDEX('iBoxx inputs'!C:C,MATCH($A1811,'iBoxx inputs'!$A:$A,0)),E1810))</f>
        <v>5.7851990994642897</v>
      </c>
      <c r="F1811" s="6">
        <f>IF($A1811&gt;DataEnd,NA(),IFERROR(INDEX('Bank of England inputs'!D:D,MATCH($A1811,'Bank of England inputs'!$A:$A,0),0),F1810))</f>
        <v>2.8097062579821142</v>
      </c>
      <c r="H1811" s="5">
        <f t="shared" si="85"/>
        <v>38411</v>
      </c>
      <c r="I1811" s="6">
        <f t="shared" si="86"/>
        <v>5.5716056697342342</v>
      </c>
      <c r="J1811" s="6">
        <f t="shared" si="84"/>
        <v>2.6864189309340425</v>
      </c>
    </row>
    <row r="1812" spans="1:10" x14ac:dyDescent="0.2">
      <c r="A1812" s="5">
        <f>IF(AND(dateA=1,A1811&lt;DataEnd),'iBoxx inputs'!A1816,IF(AND(dateA=2,A1811&lt;DataEnd),'Bank of England inputs'!A1816,IF(dateA=3,A1811+1,IF(dateA=4,WORKDAY(A1811,1,),WORKDAY(A1811,1,holidayQ)))))</f>
        <v>38412</v>
      </c>
      <c r="B1812" s="35">
        <f>MATCH(A1812,'iBoxx inputs'!A:A,0)</f>
        <v>1881</v>
      </c>
      <c r="C1812" s="35">
        <f>MATCH(A1812,'Bank of England inputs'!A:A,0)</f>
        <v>1816</v>
      </c>
      <c r="D1812" s="6">
        <f>IF($A1812&gt;DataEnd,NA(),IFERROR(INDEX('iBoxx inputs'!B:B,MATCH($A1812,'iBoxx inputs'!$A:$A,0)),D1811))</f>
        <v>5.4155314614259904</v>
      </c>
      <c r="E1812" s="6">
        <f>IF($A1812&gt;DataEnd,NA(),IFERROR(INDEX('iBoxx inputs'!C:C,MATCH($A1812,'iBoxx inputs'!$A:$A,0)),E1811))</f>
        <v>5.84082999470243</v>
      </c>
      <c r="F1812" s="6">
        <f>IF($A1812&gt;DataEnd,NA(),IFERROR(INDEX('Bank of England inputs'!D:D,MATCH($A1812,'Bank of England inputs'!$A:$A,0),0),F1811))</f>
        <v>2.8080510554737259</v>
      </c>
      <c r="H1812" s="5">
        <f t="shared" si="85"/>
        <v>38412</v>
      </c>
      <c r="I1812" s="6">
        <f t="shared" si="86"/>
        <v>5.6281807280642102</v>
      </c>
      <c r="J1812" s="6">
        <f t="shared" si="84"/>
        <v>2.743101968802808</v>
      </c>
    </row>
    <row r="1813" spans="1:10" x14ac:dyDescent="0.2">
      <c r="A1813" s="5">
        <f>IF(AND(dateA=1,A1812&lt;DataEnd),'iBoxx inputs'!A1817,IF(AND(dateA=2,A1812&lt;DataEnd),'Bank of England inputs'!A1817,IF(dateA=3,A1812+1,IF(dateA=4,WORKDAY(A1812,1,),WORKDAY(A1812,1,holidayQ)))))</f>
        <v>38413</v>
      </c>
      <c r="B1813" s="35">
        <f>MATCH(A1813,'iBoxx inputs'!A:A,0)</f>
        <v>1882</v>
      </c>
      <c r="C1813" s="35">
        <f>MATCH(A1813,'Bank of England inputs'!A:A,0)</f>
        <v>1817</v>
      </c>
      <c r="D1813" s="6">
        <f>IF($A1813&gt;DataEnd,NA(),IFERROR(INDEX('iBoxx inputs'!B:B,MATCH($A1813,'iBoxx inputs'!$A:$A,0)),D1812))</f>
        <v>5.4947473333247601</v>
      </c>
      <c r="E1813" s="6">
        <f>IF($A1813&gt;DataEnd,NA(),IFERROR(INDEX('iBoxx inputs'!C:C,MATCH($A1813,'iBoxx inputs'!$A:$A,0)),E1812))</f>
        <v>5.9176533776370599</v>
      </c>
      <c r="F1813" s="6">
        <f>IF($A1813&gt;DataEnd,NA(),IFERROR(INDEX('Bank of England inputs'!D:D,MATCH($A1813,'Bank of England inputs'!$A:$A,0),0),F1812))</f>
        <v>2.8167631759741019</v>
      </c>
      <c r="H1813" s="5">
        <f t="shared" si="85"/>
        <v>38413</v>
      </c>
      <c r="I1813" s="6">
        <f t="shared" si="86"/>
        <v>5.7062003554809095</v>
      </c>
      <c r="J1813" s="6">
        <f t="shared" si="84"/>
        <v>2.8102782953412397</v>
      </c>
    </row>
    <row r="1814" spans="1:10" x14ac:dyDescent="0.2">
      <c r="A1814" s="5">
        <f>IF(AND(dateA=1,A1813&lt;DataEnd),'iBoxx inputs'!A1818,IF(AND(dateA=2,A1813&lt;DataEnd),'Bank of England inputs'!A1818,IF(dateA=3,A1813+1,IF(dateA=4,WORKDAY(A1813,1,),WORKDAY(A1813,1,holidayQ)))))</f>
        <v>38414</v>
      </c>
      <c r="B1814" s="35">
        <f>MATCH(A1814,'iBoxx inputs'!A:A,0)</f>
        <v>1883</v>
      </c>
      <c r="C1814" s="35">
        <f>MATCH(A1814,'Bank of England inputs'!A:A,0)</f>
        <v>1818</v>
      </c>
      <c r="D1814" s="6">
        <f>IF($A1814&gt;DataEnd,NA(),IFERROR(INDEX('iBoxx inputs'!B:B,MATCH($A1814,'iBoxx inputs'!$A:$A,0)),D1813))</f>
        <v>5.4832392818568296</v>
      </c>
      <c r="E1814" s="6">
        <f>IF($A1814&gt;DataEnd,NA(),IFERROR(INDEX('iBoxx inputs'!C:C,MATCH($A1814,'iBoxx inputs'!$A:$A,0)),E1813))</f>
        <v>5.9072190248976097</v>
      </c>
      <c r="F1814" s="6">
        <f>IF($A1814&gt;DataEnd,NA(),IFERROR(INDEX('Bank of England inputs'!D:D,MATCH($A1814,'Bank of England inputs'!$A:$A,0),0),F1813))</f>
        <v>2.8170396544955123</v>
      </c>
      <c r="H1814" s="5">
        <f t="shared" si="85"/>
        <v>38414</v>
      </c>
      <c r="I1814" s="6">
        <f t="shared" si="86"/>
        <v>5.6952291533772197</v>
      </c>
      <c r="J1814" s="6">
        <f t="shared" si="84"/>
        <v>2.7993312281247462</v>
      </c>
    </row>
    <row r="1815" spans="1:10" x14ac:dyDescent="0.2">
      <c r="A1815" s="5">
        <f>IF(AND(dateA=1,A1814&lt;DataEnd),'iBoxx inputs'!A1819,IF(AND(dateA=2,A1814&lt;DataEnd),'Bank of England inputs'!A1819,IF(dateA=3,A1814+1,IF(dateA=4,WORKDAY(A1814,1,),WORKDAY(A1814,1,holidayQ)))))</f>
        <v>38415</v>
      </c>
      <c r="B1815" s="35">
        <f>MATCH(A1815,'iBoxx inputs'!A:A,0)</f>
        <v>1884</v>
      </c>
      <c r="C1815" s="35">
        <f>MATCH(A1815,'Bank of England inputs'!A:A,0)</f>
        <v>1819</v>
      </c>
      <c r="D1815" s="6">
        <f>IF($A1815&gt;DataEnd,NA(),IFERROR(INDEX('iBoxx inputs'!B:B,MATCH($A1815,'iBoxx inputs'!$A:$A,0)),D1814))</f>
        <v>5.4576347642231999</v>
      </c>
      <c r="E1815" s="6">
        <f>IF($A1815&gt;DataEnd,NA(),IFERROR(INDEX('iBoxx inputs'!C:C,MATCH($A1815,'iBoxx inputs'!$A:$A,0)),E1814))</f>
        <v>5.8833865736026203</v>
      </c>
      <c r="F1815" s="6">
        <f>IF($A1815&gt;DataEnd,NA(),IFERROR(INDEX('Bank of England inputs'!D:D,MATCH($A1815,'Bank of England inputs'!$A:$A,0),0),F1814))</f>
        <v>2.7878668891724745</v>
      </c>
      <c r="H1815" s="5">
        <f t="shared" si="85"/>
        <v>38415</v>
      </c>
      <c r="I1815" s="6">
        <f t="shared" si="86"/>
        <v>5.6705106689129101</v>
      </c>
      <c r="J1815" s="6">
        <f t="shared" si="84"/>
        <v>2.8044591905468153</v>
      </c>
    </row>
    <row r="1816" spans="1:10" x14ac:dyDescent="0.2">
      <c r="A1816" s="5">
        <f>IF(AND(dateA=1,A1815&lt;DataEnd),'iBoxx inputs'!A1820,IF(AND(dateA=2,A1815&lt;DataEnd),'Bank of England inputs'!A1820,IF(dateA=3,A1815+1,IF(dateA=4,WORKDAY(A1815,1,),WORKDAY(A1815,1,holidayQ)))))</f>
        <v>38418</v>
      </c>
      <c r="B1816" s="35">
        <f>MATCH(A1816,'iBoxx inputs'!A:A,0)</f>
        <v>1885</v>
      </c>
      <c r="C1816" s="35">
        <f>MATCH(A1816,'Bank of England inputs'!A:A,0)</f>
        <v>1820</v>
      </c>
      <c r="D1816" s="6">
        <f>IF($A1816&gt;DataEnd,NA(),IFERROR(INDEX('iBoxx inputs'!B:B,MATCH($A1816,'iBoxx inputs'!$A:$A,0)),D1815))</f>
        <v>5.4647096505262303</v>
      </c>
      <c r="E1816" s="6">
        <f>IF($A1816&gt;DataEnd,NA(),IFERROR(INDEX('iBoxx inputs'!C:C,MATCH($A1816,'iBoxx inputs'!$A:$A,0)),E1815))</f>
        <v>5.8922923898606197</v>
      </c>
      <c r="F1816" s="6">
        <f>IF($A1816&gt;DataEnd,NA(),IFERROR(INDEX('Bank of England inputs'!D:D,MATCH($A1816,'Bank of England inputs'!$A:$A,0),0),F1815))</f>
        <v>2.7777777777777679</v>
      </c>
      <c r="H1816" s="5">
        <f t="shared" si="85"/>
        <v>38418</v>
      </c>
      <c r="I1816" s="6">
        <f t="shared" si="86"/>
        <v>5.6785010201934245</v>
      </c>
      <c r="J1816" s="6">
        <f t="shared" si="84"/>
        <v>2.8223253169449736</v>
      </c>
    </row>
    <row r="1817" spans="1:10" x14ac:dyDescent="0.2">
      <c r="A1817" s="5">
        <f>IF(AND(dateA=1,A1816&lt;DataEnd),'iBoxx inputs'!A1821,IF(AND(dateA=2,A1816&lt;DataEnd),'Bank of England inputs'!A1821,IF(dateA=3,A1816+1,IF(dateA=4,WORKDAY(A1816,1,),WORKDAY(A1816,1,holidayQ)))))</f>
        <v>38419</v>
      </c>
      <c r="B1817" s="35">
        <f>MATCH(A1817,'iBoxx inputs'!A:A,0)</f>
        <v>1886</v>
      </c>
      <c r="C1817" s="35">
        <f>MATCH(A1817,'Bank of England inputs'!A:A,0)</f>
        <v>1821</v>
      </c>
      <c r="D1817" s="6">
        <f>IF($A1817&gt;DataEnd,NA(),IFERROR(INDEX('iBoxx inputs'!B:B,MATCH($A1817,'iBoxx inputs'!$A:$A,0)),D1816))</f>
        <v>5.5151761260929302</v>
      </c>
      <c r="E1817" s="6">
        <f>IF($A1817&gt;DataEnd,NA(),IFERROR(INDEX('iBoxx inputs'!C:C,MATCH($A1817,'iBoxx inputs'!$A:$A,0)),E1816))</f>
        <v>5.9468265515113199</v>
      </c>
      <c r="F1817" s="6">
        <f>IF($A1817&gt;DataEnd,NA(),IFERROR(INDEX('Bank of England inputs'!D:D,MATCH($A1817,'Bank of England inputs'!$A:$A,0),0),F1816))</f>
        <v>2.7965852222549437</v>
      </c>
      <c r="H1817" s="5">
        <f t="shared" si="85"/>
        <v>38419</v>
      </c>
      <c r="I1817" s="6">
        <f t="shared" si="86"/>
        <v>5.731001338802125</v>
      </c>
      <c r="J1817" s="6">
        <f t="shared" si="84"/>
        <v>2.854585208450966</v>
      </c>
    </row>
    <row r="1818" spans="1:10" x14ac:dyDescent="0.2">
      <c r="A1818" s="5">
        <f>IF(AND(dateA=1,A1817&lt;DataEnd),'iBoxx inputs'!A1822,IF(AND(dateA=2,A1817&lt;DataEnd),'Bank of England inputs'!A1822,IF(dateA=3,A1817+1,IF(dateA=4,WORKDAY(A1817,1,),WORKDAY(A1817,1,holidayQ)))))</f>
        <v>38420</v>
      </c>
      <c r="B1818" s="35">
        <f>MATCH(A1818,'iBoxx inputs'!A:A,0)</f>
        <v>1887</v>
      </c>
      <c r="C1818" s="35">
        <f>MATCH(A1818,'Bank of England inputs'!A:A,0)</f>
        <v>1822</v>
      </c>
      <c r="D1818" s="6">
        <f>IF($A1818&gt;DataEnd,NA(),IFERROR(INDEX('iBoxx inputs'!B:B,MATCH($A1818,'iBoxx inputs'!$A:$A,0)),D1817))</f>
        <v>5.5536518795147103</v>
      </c>
      <c r="E1818" s="6">
        <f>IF($A1818&gt;DataEnd,NA(),IFERROR(INDEX('iBoxx inputs'!C:C,MATCH($A1818,'iBoxx inputs'!$A:$A,0)),E1817))</f>
        <v>5.9915243488985803</v>
      </c>
      <c r="F1818" s="6">
        <f>IF($A1818&gt;DataEnd,NA(),IFERROR(INDEX('Bank of England inputs'!D:D,MATCH($A1818,'Bank of England inputs'!$A:$A,0),0),F1817))</f>
        <v>2.8159340659340559</v>
      </c>
      <c r="H1818" s="5">
        <f t="shared" si="85"/>
        <v>38420</v>
      </c>
      <c r="I1818" s="6">
        <f t="shared" si="86"/>
        <v>5.7725881142066449</v>
      </c>
      <c r="J1818" s="6">
        <f t="shared" si="84"/>
        <v>2.8756768832898461</v>
      </c>
    </row>
    <row r="1819" spans="1:10" x14ac:dyDescent="0.2">
      <c r="A1819" s="5">
        <f>IF(AND(dateA=1,A1818&lt;DataEnd),'iBoxx inputs'!A1823,IF(AND(dateA=2,A1818&lt;DataEnd),'Bank of England inputs'!A1823,IF(dateA=3,A1818+1,IF(dateA=4,WORKDAY(A1818,1,),WORKDAY(A1818,1,holidayQ)))))</f>
        <v>38421</v>
      </c>
      <c r="B1819" s="35">
        <f>MATCH(A1819,'iBoxx inputs'!A:A,0)</f>
        <v>1888</v>
      </c>
      <c r="C1819" s="35">
        <f>MATCH(A1819,'Bank of England inputs'!A:A,0)</f>
        <v>1823</v>
      </c>
      <c r="D1819" s="6">
        <f>IF($A1819&gt;DataEnd,NA(),IFERROR(INDEX('iBoxx inputs'!B:B,MATCH($A1819,'iBoxx inputs'!$A:$A,0)),D1818))</f>
        <v>5.5817081131190998</v>
      </c>
      <c r="E1819" s="6">
        <f>IF($A1819&gt;DataEnd,NA(),IFERROR(INDEX('iBoxx inputs'!C:C,MATCH($A1819,'iBoxx inputs'!$A:$A,0)),E1818))</f>
        <v>6.0143131490108104</v>
      </c>
      <c r="F1819" s="6">
        <f>IF($A1819&gt;DataEnd,NA(),IFERROR(INDEX('Bank of England inputs'!D:D,MATCH($A1819,'Bank of England inputs'!$A:$A,0),0),F1818))</f>
        <v>2.8156578043755376</v>
      </c>
      <c r="H1819" s="5">
        <f t="shared" si="85"/>
        <v>38421</v>
      </c>
      <c r="I1819" s="6">
        <f t="shared" si="86"/>
        <v>5.7980106310649546</v>
      </c>
      <c r="J1819" s="6">
        <f t="shared" si="84"/>
        <v>2.900679614737145</v>
      </c>
    </row>
    <row r="1820" spans="1:10" x14ac:dyDescent="0.2">
      <c r="A1820" s="5">
        <f>IF(AND(dateA=1,A1819&lt;DataEnd),'iBoxx inputs'!A1824,IF(AND(dateA=2,A1819&lt;DataEnd),'Bank of England inputs'!A1824,IF(dateA=3,A1819+1,IF(dateA=4,WORKDAY(A1819,1,),WORKDAY(A1819,1,holidayQ)))))</f>
        <v>38422</v>
      </c>
      <c r="B1820" s="35">
        <f>MATCH(A1820,'iBoxx inputs'!A:A,0)</f>
        <v>1889</v>
      </c>
      <c r="C1820" s="35">
        <f>MATCH(A1820,'Bank of England inputs'!A:A,0)</f>
        <v>1824</v>
      </c>
      <c r="D1820" s="6">
        <f>IF($A1820&gt;DataEnd,NA(),IFERROR(INDEX('iBoxx inputs'!B:B,MATCH($A1820,'iBoxx inputs'!$A:$A,0)),D1819))</f>
        <v>5.5699333092090404</v>
      </c>
      <c r="E1820" s="6">
        <f>IF($A1820&gt;DataEnd,NA(),IFERROR(INDEX('iBoxx inputs'!C:C,MATCH($A1820,'iBoxx inputs'!$A:$A,0)),E1819))</f>
        <v>5.9973767856342004</v>
      </c>
      <c r="F1820" s="6">
        <f>IF($A1820&gt;DataEnd,NA(),IFERROR(INDEX('Bank of England inputs'!D:D,MATCH($A1820,'Bank of England inputs'!$A:$A,0),0),F1819))</f>
        <v>2.8162103817093609</v>
      </c>
      <c r="H1820" s="5">
        <f t="shared" si="85"/>
        <v>38422</v>
      </c>
      <c r="I1820" s="6">
        <f t="shared" si="86"/>
        <v>5.78365504742162</v>
      </c>
      <c r="J1820" s="6">
        <f t="shared" si="84"/>
        <v>2.8861642096080997</v>
      </c>
    </row>
    <row r="1821" spans="1:10" x14ac:dyDescent="0.2">
      <c r="A1821" s="5">
        <f>IF(AND(dateA=1,A1820&lt;DataEnd),'iBoxx inputs'!A1825,IF(AND(dateA=2,A1820&lt;DataEnd),'Bank of England inputs'!A1825,IF(dateA=3,A1820+1,IF(dateA=4,WORKDAY(A1820,1,),WORKDAY(A1820,1,holidayQ)))))</f>
        <v>38425</v>
      </c>
      <c r="B1821" s="35">
        <f>MATCH(A1821,'iBoxx inputs'!A:A,0)</f>
        <v>1890</v>
      </c>
      <c r="C1821" s="35">
        <f>MATCH(A1821,'Bank of England inputs'!A:A,0)</f>
        <v>1825</v>
      </c>
      <c r="D1821" s="6">
        <f>IF($A1821&gt;DataEnd,NA(),IFERROR(INDEX('iBoxx inputs'!B:B,MATCH($A1821,'iBoxx inputs'!$A:$A,0)),D1820))</f>
        <v>5.5672833988037302</v>
      </c>
      <c r="E1821" s="6">
        <f>IF($A1821&gt;DataEnd,NA(),IFERROR(INDEX('iBoxx inputs'!C:C,MATCH($A1821,'iBoxx inputs'!$A:$A,0)),E1820))</f>
        <v>5.9976049239970104</v>
      </c>
      <c r="F1821" s="6">
        <f>IF($A1821&gt;DataEnd,NA(),IFERROR(INDEX('Bank of England inputs'!D:D,MATCH($A1821,'Bank of England inputs'!$A:$A,0),0),F1820))</f>
        <v>2.8162103817093609</v>
      </c>
      <c r="H1821" s="5">
        <f t="shared" si="85"/>
        <v>38425</v>
      </c>
      <c r="I1821" s="6">
        <f t="shared" si="86"/>
        <v>5.7824441614003703</v>
      </c>
      <c r="J1821" s="6">
        <f t="shared" si="84"/>
        <v>2.8849864906309364</v>
      </c>
    </row>
    <row r="1822" spans="1:10" x14ac:dyDescent="0.2">
      <c r="A1822" s="5">
        <f>IF(AND(dateA=1,A1821&lt;DataEnd),'iBoxx inputs'!A1826,IF(AND(dateA=2,A1821&lt;DataEnd),'Bank of England inputs'!A1826,IF(dateA=3,A1821+1,IF(dateA=4,WORKDAY(A1821,1,),WORKDAY(A1821,1,holidayQ)))))</f>
        <v>38426</v>
      </c>
      <c r="B1822" s="35">
        <f>MATCH(A1822,'iBoxx inputs'!A:A,0)</f>
        <v>1891</v>
      </c>
      <c r="C1822" s="35">
        <f>MATCH(A1822,'Bank of England inputs'!A:A,0)</f>
        <v>1826</v>
      </c>
      <c r="D1822" s="6">
        <f>IF($A1822&gt;DataEnd,NA(),IFERROR(INDEX('iBoxx inputs'!B:B,MATCH($A1822,'iBoxx inputs'!$A:$A,0)),D1821))</f>
        <v>5.5034155650415801</v>
      </c>
      <c r="E1822" s="6">
        <f>IF($A1822&gt;DataEnd,NA(),IFERROR(INDEX('iBoxx inputs'!C:C,MATCH($A1822,'iBoxx inputs'!$A:$A,0)),E1821))</f>
        <v>5.9341379457427399</v>
      </c>
      <c r="F1822" s="6">
        <f>IF($A1822&gt;DataEnd,NA(),IFERROR(INDEX('Bank of England inputs'!D:D,MATCH($A1822,'Bank of England inputs'!$A:$A,0),0),F1821))</f>
        <v>2.8178694158075501</v>
      </c>
      <c r="H1822" s="5">
        <f t="shared" si="85"/>
        <v>38426</v>
      </c>
      <c r="I1822" s="6">
        <f t="shared" si="86"/>
        <v>5.7187767553921596</v>
      </c>
      <c r="J1822" s="6">
        <f t="shared" si="84"/>
        <v>2.8214038630318239</v>
      </c>
    </row>
    <row r="1823" spans="1:10" x14ac:dyDescent="0.2">
      <c r="A1823" s="5">
        <f>IF(AND(dateA=1,A1822&lt;DataEnd),'iBoxx inputs'!A1827,IF(AND(dateA=2,A1822&lt;DataEnd),'Bank of England inputs'!A1827,IF(dateA=3,A1822+1,IF(dateA=4,WORKDAY(A1822,1,),WORKDAY(A1822,1,holidayQ)))))</f>
        <v>38427</v>
      </c>
      <c r="B1823" s="35">
        <f>MATCH(A1823,'iBoxx inputs'!A:A,0)</f>
        <v>1892</v>
      </c>
      <c r="C1823" s="35">
        <f>MATCH(A1823,'Bank of England inputs'!A:A,0)</f>
        <v>1827</v>
      </c>
      <c r="D1823" s="6">
        <f>IF($A1823&gt;DataEnd,NA(),IFERROR(INDEX('iBoxx inputs'!B:B,MATCH($A1823,'iBoxx inputs'!$A:$A,0)),D1822))</f>
        <v>5.5159284890638496</v>
      </c>
      <c r="E1823" s="6">
        <f>IF($A1823&gt;DataEnd,NA(),IFERROR(INDEX('iBoxx inputs'!C:C,MATCH($A1823,'iBoxx inputs'!$A:$A,0)),E1822))</f>
        <v>5.9705184594188703</v>
      </c>
      <c r="F1823" s="6">
        <f>IF($A1823&gt;DataEnd,NA(),IFERROR(INDEX('Bank of England inputs'!D:D,MATCH($A1823,'Bank of England inputs'!$A:$A,0),0),F1822))</f>
        <v>2.8282431503486194</v>
      </c>
      <c r="H1823" s="5">
        <f t="shared" si="85"/>
        <v>38427</v>
      </c>
      <c r="I1823" s="6">
        <f t="shared" si="86"/>
        <v>5.7432234742413595</v>
      </c>
      <c r="J1823" s="6">
        <f t="shared" si="84"/>
        <v>2.8348051416483555</v>
      </c>
    </row>
    <row r="1824" spans="1:10" x14ac:dyDescent="0.2">
      <c r="A1824" s="5">
        <f>IF(AND(dateA=1,A1823&lt;DataEnd),'iBoxx inputs'!A1828,IF(AND(dateA=2,A1823&lt;DataEnd),'Bank of England inputs'!A1828,IF(dateA=3,A1823+1,IF(dateA=4,WORKDAY(A1823,1,),WORKDAY(A1823,1,holidayQ)))))</f>
        <v>38428</v>
      </c>
      <c r="B1824" s="35">
        <f>MATCH(A1824,'iBoxx inputs'!A:A,0)</f>
        <v>1893</v>
      </c>
      <c r="C1824" s="35">
        <f>MATCH(A1824,'Bank of England inputs'!A:A,0)</f>
        <v>1828</v>
      </c>
      <c r="D1824" s="6">
        <f>IF($A1824&gt;DataEnd,NA(),IFERROR(INDEX('iBoxx inputs'!B:B,MATCH($A1824,'iBoxx inputs'!$A:$A,0)),D1823))</f>
        <v>5.5708031239314098</v>
      </c>
      <c r="E1824" s="6">
        <f>IF($A1824&gt;DataEnd,NA(),IFERROR(INDEX('iBoxx inputs'!C:C,MATCH($A1824,'iBoxx inputs'!$A:$A,0)),E1823))</f>
        <v>6.0295860377529698</v>
      </c>
      <c r="F1824" s="6">
        <f>IF($A1824&gt;DataEnd,NA(),IFERROR(INDEX('Bank of England inputs'!D:D,MATCH($A1824,'Bank of England inputs'!$A:$A,0),0),F1823))</f>
        <v>2.8274101708227084</v>
      </c>
      <c r="H1824" s="5">
        <f t="shared" si="85"/>
        <v>38428</v>
      </c>
      <c r="I1824" s="6">
        <f t="shared" si="86"/>
        <v>5.8001945808421898</v>
      </c>
      <c r="J1824" s="6">
        <f t="shared" si="84"/>
        <v>2.8910427726235088</v>
      </c>
    </row>
    <row r="1825" spans="1:10" x14ac:dyDescent="0.2">
      <c r="A1825" s="5">
        <f>IF(AND(dateA=1,A1824&lt;DataEnd),'iBoxx inputs'!A1829,IF(AND(dateA=2,A1824&lt;DataEnd),'Bank of England inputs'!A1829,IF(dateA=3,A1824+1,IF(dateA=4,WORKDAY(A1824,1,),WORKDAY(A1824,1,holidayQ)))))</f>
        <v>38429</v>
      </c>
      <c r="B1825" s="35">
        <f>MATCH(A1825,'iBoxx inputs'!A:A,0)</f>
        <v>1894</v>
      </c>
      <c r="C1825" s="35">
        <f>MATCH(A1825,'Bank of England inputs'!A:A,0)</f>
        <v>1829</v>
      </c>
      <c r="D1825" s="6">
        <f>IF($A1825&gt;DataEnd,NA(),IFERROR(INDEX('iBoxx inputs'!B:B,MATCH($A1825,'iBoxx inputs'!$A:$A,0)),D1824))</f>
        <v>5.5939485545486098</v>
      </c>
      <c r="E1825" s="6">
        <f>IF($A1825&gt;DataEnd,NA(),IFERROR(INDEX('iBoxx inputs'!C:C,MATCH($A1825,'iBoxx inputs'!$A:$A,0)),E1824))</f>
        <v>6.0481822719018901</v>
      </c>
      <c r="F1825" s="6">
        <f>IF($A1825&gt;DataEnd,NA(),IFERROR(INDEX('Bank of England inputs'!D:D,MATCH($A1825,'Bank of England inputs'!$A:$A,0),0),F1824))</f>
        <v>2.8366705928543512</v>
      </c>
      <c r="H1825" s="5">
        <f t="shared" si="85"/>
        <v>38429</v>
      </c>
      <c r="I1825" s="6">
        <f t="shared" si="86"/>
        <v>5.8210654132252504</v>
      </c>
      <c r="J1825" s="6">
        <f t="shared" si="84"/>
        <v>2.9020725808856174</v>
      </c>
    </row>
    <row r="1826" spans="1:10" x14ac:dyDescent="0.2">
      <c r="A1826" s="5">
        <f>IF(AND(dateA=1,A1825&lt;DataEnd),'iBoxx inputs'!A1830,IF(AND(dateA=2,A1825&lt;DataEnd),'Bank of England inputs'!A1830,IF(dateA=3,A1825+1,IF(dateA=4,WORKDAY(A1825,1,),WORKDAY(A1825,1,holidayQ)))))</f>
        <v>38432</v>
      </c>
      <c r="B1826" s="35">
        <f>MATCH(A1826,'iBoxx inputs'!A:A,0)</f>
        <v>1895</v>
      </c>
      <c r="C1826" s="35">
        <f>MATCH(A1826,'Bank of England inputs'!A:A,0)</f>
        <v>1830</v>
      </c>
      <c r="D1826" s="6">
        <f>IF($A1826&gt;DataEnd,NA(),IFERROR(INDEX('iBoxx inputs'!B:B,MATCH($A1826,'iBoxx inputs'!$A:$A,0)),D1825))</f>
        <v>5.6106974629067796</v>
      </c>
      <c r="E1826" s="6">
        <f>IF($A1826&gt;DataEnd,NA(),IFERROR(INDEX('iBoxx inputs'!C:C,MATCH($A1826,'iBoxx inputs'!$A:$A,0)),E1825))</f>
        <v>6.06872259321967</v>
      </c>
      <c r="F1826" s="6">
        <f>IF($A1826&gt;DataEnd,NA(),IFERROR(INDEX('Bank of England inputs'!D:D,MATCH($A1826,'Bank of England inputs'!$A:$A,0),0),F1825))</f>
        <v>2.8363921876533693</v>
      </c>
      <c r="H1826" s="5">
        <f t="shared" si="85"/>
        <v>38432</v>
      </c>
      <c r="I1826" s="6">
        <f t="shared" si="86"/>
        <v>5.8397100280632248</v>
      </c>
      <c r="J1826" s="6">
        <f t="shared" si="84"/>
        <v>2.9204815304386456</v>
      </c>
    </row>
    <row r="1827" spans="1:10" x14ac:dyDescent="0.2">
      <c r="A1827" s="5">
        <f>IF(AND(dateA=1,A1826&lt;DataEnd),'iBoxx inputs'!A1831,IF(AND(dateA=2,A1826&lt;DataEnd),'Bank of England inputs'!A1831,IF(dateA=3,A1826+1,IF(dateA=4,WORKDAY(A1826,1,),WORKDAY(A1826,1,holidayQ)))))</f>
        <v>38433</v>
      </c>
      <c r="B1827" s="35">
        <f>MATCH(A1827,'iBoxx inputs'!A:A,0)</f>
        <v>1896</v>
      </c>
      <c r="C1827" s="35">
        <f>MATCH(A1827,'Bank of England inputs'!A:A,0)</f>
        <v>1831</v>
      </c>
      <c r="D1827" s="6">
        <f>IF($A1827&gt;DataEnd,NA(),IFERROR(INDEX('iBoxx inputs'!B:B,MATCH($A1827,'iBoxx inputs'!$A:$A,0)),D1826))</f>
        <v>5.5797306193111798</v>
      </c>
      <c r="E1827" s="6">
        <f>IF($A1827&gt;DataEnd,NA(),IFERROR(INDEX('iBoxx inputs'!C:C,MATCH($A1827,'iBoxx inputs'!$A:$A,0)),E1826))</f>
        <v>6.0430995691999998</v>
      </c>
      <c r="F1827" s="6">
        <f>IF($A1827&gt;DataEnd,NA(),IFERROR(INDEX('Bank of England inputs'!D:D,MATCH($A1827,'Bank of England inputs'!$A:$A,0),0),F1826))</f>
        <v>2.8279654359780082</v>
      </c>
      <c r="H1827" s="5">
        <f t="shared" si="85"/>
        <v>38433</v>
      </c>
      <c r="I1827" s="6">
        <f t="shared" si="86"/>
        <v>5.8114150942555902</v>
      </c>
      <c r="J1827" s="6">
        <f t="shared" si="84"/>
        <v>2.9013990947191592</v>
      </c>
    </row>
    <row r="1828" spans="1:10" x14ac:dyDescent="0.2">
      <c r="A1828" s="5">
        <f>IF(AND(dateA=1,A1827&lt;DataEnd),'iBoxx inputs'!A1832,IF(AND(dateA=2,A1827&lt;DataEnd),'Bank of England inputs'!A1832,IF(dateA=3,A1827+1,IF(dateA=4,WORKDAY(A1827,1,),WORKDAY(A1827,1,holidayQ)))))</f>
        <v>38434</v>
      </c>
      <c r="B1828" s="35">
        <f>MATCH(A1828,'iBoxx inputs'!A:A,0)</f>
        <v>1897</v>
      </c>
      <c r="C1828" s="35">
        <f>MATCH(A1828,'Bank of England inputs'!A:A,0)</f>
        <v>1832</v>
      </c>
      <c r="D1828" s="6">
        <f>IF($A1828&gt;DataEnd,NA(),IFERROR(INDEX('iBoxx inputs'!B:B,MATCH($A1828,'iBoxx inputs'!$A:$A,0)),D1827))</f>
        <v>5.62469113293335</v>
      </c>
      <c r="E1828" s="6">
        <f>IF($A1828&gt;DataEnd,NA(),IFERROR(INDEX('iBoxx inputs'!C:C,MATCH($A1828,'iBoxx inputs'!$A:$A,0)),E1827))</f>
        <v>6.0925812105571202</v>
      </c>
      <c r="F1828" s="6">
        <f>IF($A1828&gt;DataEnd,NA(),IFERROR(INDEX('Bank of England inputs'!D:D,MATCH($A1828,'Bank of England inputs'!$A:$A,0),0),F1827))</f>
        <v>2.826300294406292</v>
      </c>
      <c r="H1828" s="5">
        <f t="shared" si="85"/>
        <v>38434</v>
      </c>
      <c r="I1828" s="6">
        <f t="shared" si="86"/>
        <v>5.8586361717452355</v>
      </c>
      <c r="J1828" s="6">
        <f t="shared" si="84"/>
        <v>2.9489886037491919</v>
      </c>
    </row>
    <row r="1829" spans="1:10" x14ac:dyDescent="0.2">
      <c r="A1829" s="5">
        <f>IF(AND(dateA=1,A1828&lt;DataEnd),'iBoxx inputs'!A1833,IF(AND(dateA=2,A1828&lt;DataEnd),'Bank of England inputs'!A1833,IF(dateA=3,A1828+1,IF(dateA=4,WORKDAY(A1828,1,),WORKDAY(A1828,1,holidayQ)))))</f>
        <v>38435</v>
      </c>
      <c r="B1829" s="35">
        <f>MATCH(A1829,'iBoxx inputs'!A:A,0)</f>
        <v>1898</v>
      </c>
      <c r="C1829" s="35">
        <f>MATCH(A1829,'Bank of England inputs'!A:A,0)</f>
        <v>1833</v>
      </c>
      <c r="D1829" s="6">
        <f>IF($A1829&gt;DataEnd,NA(),IFERROR(INDEX('iBoxx inputs'!B:B,MATCH($A1829,'iBoxx inputs'!$A:$A,0)),D1828))</f>
        <v>5.5986658742432596</v>
      </c>
      <c r="E1829" s="6">
        <f>IF($A1829&gt;DataEnd,NA(),IFERROR(INDEX('iBoxx inputs'!C:C,MATCH($A1829,'iBoxx inputs'!$A:$A,0)),E1828))</f>
        <v>6.05611853070371</v>
      </c>
      <c r="F1829" s="6">
        <f>IF($A1829&gt;DataEnd,NA(),IFERROR(INDEX('Bank of England inputs'!D:D,MATCH($A1829,'Bank of England inputs'!$A:$A,0),0),F1828))</f>
        <v>2.8069486701344681</v>
      </c>
      <c r="H1829" s="5">
        <f t="shared" si="85"/>
        <v>38435</v>
      </c>
      <c r="I1829" s="6">
        <f t="shared" si="86"/>
        <v>5.8273922024734848</v>
      </c>
      <c r="J1829" s="6">
        <f t="shared" si="84"/>
        <v>2.937976052601643</v>
      </c>
    </row>
    <row r="1830" spans="1:10" x14ac:dyDescent="0.2">
      <c r="A1830" s="5">
        <f>IF(AND(dateA=1,A1829&lt;DataEnd),'iBoxx inputs'!A1834,IF(AND(dateA=2,A1829&lt;DataEnd),'Bank of England inputs'!A1834,IF(dateA=3,A1829+1,IF(dateA=4,WORKDAY(A1829,1,),WORKDAY(A1829,1,holidayQ)))))</f>
        <v>38440</v>
      </c>
      <c r="B1830" s="35">
        <f>MATCH(A1830,'iBoxx inputs'!A:A,0)</f>
        <v>1899</v>
      </c>
      <c r="C1830" s="35">
        <f>MATCH(A1830,'Bank of England inputs'!A:A,0)</f>
        <v>1834</v>
      </c>
      <c r="D1830" s="6">
        <f>IF($A1830&gt;DataEnd,NA(),IFERROR(INDEX('iBoxx inputs'!B:B,MATCH($A1830,'iBoxx inputs'!$A:$A,0)),D1829))</f>
        <v>5.5714213967290496</v>
      </c>
      <c r="E1830" s="6">
        <f>IF($A1830&gt;DataEnd,NA(),IFERROR(INDEX('iBoxx inputs'!C:C,MATCH($A1830,'iBoxx inputs'!$A:$A,0)),E1829))</f>
        <v>6.0202323569009897</v>
      </c>
      <c r="F1830" s="6">
        <f>IF($A1830&gt;DataEnd,NA(),IFERROR(INDEX('Bank of England inputs'!D:D,MATCH($A1830,'Bank of England inputs'!$A:$A,0),0),F1829))</f>
        <v>2.7976833218808173</v>
      </c>
      <c r="H1830" s="5">
        <f t="shared" si="85"/>
        <v>38440</v>
      </c>
      <c r="I1830" s="6">
        <f t="shared" si="86"/>
        <v>5.7958268768150196</v>
      </c>
      <c r="J1830" s="6">
        <f t="shared" si="84"/>
        <v>2.9165477840063625</v>
      </c>
    </row>
    <row r="1831" spans="1:10" x14ac:dyDescent="0.2">
      <c r="A1831" s="5">
        <f>IF(AND(dateA=1,A1830&lt;DataEnd),'iBoxx inputs'!A1835,IF(AND(dateA=2,A1830&lt;DataEnd),'Bank of England inputs'!A1835,IF(dateA=3,A1830+1,IF(dateA=4,WORKDAY(A1830,1,),WORKDAY(A1830,1,holidayQ)))))</f>
        <v>38441</v>
      </c>
      <c r="B1831" s="35">
        <f>MATCH(A1831,'iBoxx inputs'!A:A,0)</f>
        <v>1900</v>
      </c>
      <c r="C1831" s="35">
        <f>MATCH(A1831,'Bank of England inputs'!A:A,0)</f>
        <v>1835</v>
      </c>
      <c r="D1831" s="6">
        <f>IF($A1831&gt;DataEnd,NA(),IFERROR(INDEX('iBoxx inputs'!B:B,MATCH($A1831,'iBoxx inputs'!$A:$A,0)),D1830))</f>
        <v>5.5311727497713301</v>
      </c>
      <c r="E1831" s="6">
        <f>IF($A1831&gt;DataEnd,NA(),IFERROR(INDEX('iBoxx inputs'!C:C,MATCH($A1831,'iBoxx inputs'!$A:$A,0)),E1830))</f>
        <v>5.9838678315929696</v>
      </c>
      <c r="F1831" s="6">
        <f>IF($A1831&gt;DataEnd,NA(),IFERROR(INDEX('Bank of England inputs'!D:D,MATCH($A1831,'Bank of England inputs'!$A:$A,0),0),F1830))</f>
        <v>2.7990571596935743</v>
      </c>
      <c r="H1831" s="5">
        <f t="shared" si="85"/>
        <v>38441</v>
      </c>
      <c r="I1831" s="6">
        <f t="shared" si="86"/>
        <v>5.7575202906821499</v>
      </c>
      <c r="J1831" s="6">
        <f t="shared" si="84"/>
        <v>2.8779088181642987</v>
      </c>
    </row>
    <row r="1832" spans="1:10" x14ac:dyDescent="0.2">
      <c r="A1832" s="5">
        <f>IF(AND(dateA=1,A1831&lt;DataEnd),'iBoxx inputs'!A1836,IF(AND(dateA=2,A1831&lt;DataEnd),'Bank of England inputs'!A1836,IF(dateA=3,A1831+1,IF(dateA=4,WORKDAY(A1831,1,),WORKDAY(A1831,1,holidayQ)))))</f>
        <v>38442</v>
      </c>
      <c r="B1832" s="35">
        <f>MATCH(A1832,'iBoxx inputs'!A:A,0)</f>
        <v>1901</v>
      </c>
      <c r="C1832" s="35">
        <f>MATCH(A1832,'Bank of England inputs'!A:A,0)</f>
        <v>1836</v>
      </c>
      <c r="D1832" s="6">
        <f>IF($A1832&gt;DataEnd,NA(),IFERROR(INDEX('iBoxx inputs'!B:B,MATCH($A1832,'iBoxx inputs'!$A:$A,0)),D1831))</f>
        <v>5.5081601076358204</v>
      </c>
      <c r="E1832" s="6">
        <f>IF($A1832&gt;DataEnd,NA(),IFERROR(INDEX('iBoxx inputs'!C:C,MATCH($A1832,'iBoxx inputs'!$A:$A,0)),E1831))</f>
        <v>5.9711188177459498</v>
      </c>
      <c r="F1832" s="6">
        <f>IF($A1832&gt;DataEnd,NA(),IFERROR(INDEX('Bank of England inputs'!D:D,MATCH($A1832,'Bank of England inputs'!$A:$A,0),0),F1831))</f>
        <v>2.7998821102269256</v>
      </c>
      <c r="H1832" s="5">
        <f t="shared" si="85"/>
        <v>38442</v>
      </c>
      <c r="I1832" s="6">
        <f t="shared" si="86"/>
        <v>5.7396394626908851</v>
      </c>
      <c r="J1832" s="6">
        <f t="shared" si="84"/>
        <v>2.8596894199857337</v>
      </c>
    </row>
    <row r="1833" spans="1:10" x14ac:dyDescent="0.2">
      <c r="A1833" s="5">
        <f>IF(AND(dateA=1,A1832&lt;DataEnd),'iBoxx inputs'!A1837,IF(AND(dateA=2,A1832&lt;DataEnd),'Bank of England inputs'!A1837,IF(dateA=3,A1832+1,IF(dateA=4,WORKDAY(A1832,1,),WORKDAY(A1832,1,holidayQ)))))</f>
        <v>38443</v>
      </c>
      <c r="B1833" s="35">
        <f>MATCH(A1833,'iBoxx inputs'!A:A,0)</f>
        <v>1902</v>
      </c>
      <c r="C1833" s="35">
        <f>MATCH(A1833,'Bank of England inputs'!A:A,0)</f>
        <v>1837</v>
      </c>
      <c r="D1833" s="6">
        <f>IF($A1833&gt;DataEnd,NA(),IFERROR(INDEX('iBoxx inputs'!B:B,MATCH($A1833,'iBoxx inputs'!$A:$A,0)),D1832))</f>
        <v>5.5631208058977499</v>
      </c>
      <c r="E1833" s="6">
        <f>IF($A1833&gt;DataEnd,NA(),IFERROR(INDEX('iBoxx inputs'!C:C,MATCH($A1833,'iBoxx inputs'!$A:$A,0)),E1832))</f>
        <v>6.0124891790042101</v>
      </c>
      <c r="F1833" s="6">
        <f>IF($A1833&gt;DataEnd,NA(),IFERROR(INDEX('Bank of England inputs'!D:D,MATCH($A1833,'Bank of England inputs'!$A:$A,0),0),F1832))</f>
        <v>2.7987822841991417</v>
      </c>
      <c r="H1833" s="5">
        <f t="shared" si="85"/>
        <v>38443</v>
      </c>
      <c r="I1833" s="6">
        <f t="shared" si="86"/>
        <v>5.7878049924509796</v>
      </c>
      <c r="J1833" s="6">
        <f t="shared" si="84"/>
        <v>2.9076440808299964</v>
      </c>
    </row>
    <row r="1834" spans="1:10" x14ac:dyDescent="0.2">
      <c r="A1834" s="5">
        <f>IF(AND(dateA=1,A1833&lt;DataEnd),'iBoxx inputs'!A1838,IF(AND(dateA=2,A1833&lt;DataEnd),'Bank of England inputs'!A1838,IF(dateA=3,A1833+1,IF(dateA=4,WORKDAY(A1833,1,),WORKDAY(A1833,1,holidayQ)))))</f>
        <v>38446</v>
      </c>
      <c r="B1834" s="35">
        <f>MATCH(A1834,'iBoxx inputs'!A:A,0)</f>
        <v>1903</v>
      </c>
      <c r="C1834" s="35">
        <f>MATCH(A1834,'Bank of England inputs'!A:A,0)</f>
        <v>1838</v>
      </c>
      <c r="D1834" s="6">
        <f>IF($A1834&gt;DataEnd,NA(),IFERROR(INDEX('iBoxx inputs'!B:B,MATCH($A1834,'iBoxx inputs'!$A:$A,0)),D1833))</f>
        <v>5.5738200484555502</v>
      </c>
      <c r="E1834" s="6">
        <f>IF($A1834&gt;DataEnd,NA(),IFERROR(INDEX('iBoxx inputs'!C:C,MATCH($A1834,'iBoxx inputs'!$A:$A,0)),E1833))</f>
        <v>6.0398451489603602</v>
      </c>
      <c r="F1834" s="6">
        <f>IF($A1834&gt;DataEnd,NA(),IFERROR(INDEX('Bank of England inputs'!D:D,MATCH($A1834,'Bank of England inputs'!$A:$A,0),0),F1833))</f>
        <v>2.7998821102269256</v>
      </c>
      <c r="H1834" s="5">
        <f t="shared" si="85"/>
        <v>38446</v>
      </c>
      <c r="I1834" s="6">
        <f t="shared" si="86"/>
        <v>5.8068325987079552</v>
      </c>
      <c r="J1834" s="6">
        <f t="shared" si="84"/>
        <v>2.925052467722522</v>
      </c>
    </row>
    <row r="1835" spans="1:10" x14ac:dyDescent="0.2">
      <c r="A1835" s="5">
        <f>IF(AND(dateA=1,A1834&lt;DataEnd),'iBoxx inputs'!A1839,IF(AND(dateA=2,A1834&lt;DataEnd),'Bank of England inputs'!A1839,IF(dateA=3,A1834+1,IF(dateA=4,WORKDAY(A1834,1,),WORKDAY(A1834,1,holidayQ)))))</f>
        <v>38447</v>
      </c>
      <c r="B1835" s="35">
        <f>MATCH(A1835,'iBoxx inputs'!A:A,0)</f>
        <v>1904</v>
      </c>
      <c r="C1835" s="35">
        <f>MATCH(A1835,'Bank of England inputs'!A:A,0)</f>
        <v>1839</v>
      </c>
      <c r="D1835" s="6">
        <f>IF($A1835&gt;DataEnd,NA(),IFERROR(INDEX('iBoxx inputs'!B:B,MATCH($A1835,'iBoxx inputs'!$A:$A,0)),D1834))</f>
        <v>5.6011809227908103</v>
      </c>
      <c r="E1835" s="6">
        <f>IF($A1835&gt;DataEnd,NA(),IFERROR(INDEX('iBoxx inputs'!C:C,MATCH($A1835,'iBoxx inputs'!$A:$A,0)),E1834))</f>
        <v>6.0678590178533698</v>
      </c>
      <c r="F1835" s="6">
        <f>IF($A1835&gt;DataEnd,NA(),IFERROR(INDEX('Bank of England inputs'!D:D,MATCH($A1835,'Bank of England inputs'!$A:$A,0),0),F1834))</f>
        <v>2.809430255402745</v>
      </c>
      <c r="H1835" s="5">
        <f t="shared" si="85"/>
        <v>38447</v>
      </c>
      <c r="I1835" s="6">
        <f t="shared" si="86"/>
        <v>5.8345199703220896</v>
      </c>
      <c r="J1835" s="6">
        <f t="shared" si="84"/>
        <v>2.9424243548518136</v>
      </c>
    </row>
    <row r="1836" spans="1:10" x14ac:dyDescent="0.2">
      <c r="A1836" s="5">
        <f>IF(AND(dateA=1,A1835&lt;DataEnd),'iBoxx inputs'!A1840,IF(AND(dateA=2,A1835&lt;DataEnd),'Bank of England inputs'!A1840,IF(dateA=3,A1835+1,IF(dateA=4,WORKDAY(A1835,1,),WORKDAY(A1835,1,holidayQ)))))</f>
        <v>38448</v>
      </c>
      <c r="B1836" s="35">
        <f>MATCH(A1836,'iBoxx inputs'!A:A,0)</f>
        <v>1905</v>
      </c>
      <c r="C1836" s="35">
        <f>MATCH(A1836,'Bank of England inputs'!A:A,0)</f>
        <v>1840</v>
      </c>
      <c r="D1836" s="6">
        <f>IF($A1836&gt;DataEnd,NA(),IFERROR(INDEX('iBoxx inputs'!B:B,MATCH($A1836,'iBoxx inputs'!$A:$A,0)),D1835))</f>
        <v>5.5742050267936696</v>
      </c>
      <c r="E1836" s="6">
        <f>IF($A1836&gt;DataEnd,NA(),IFERROR(INDEX('iBoxx inputs'!C:C,MATCH($A1836,'iBoxx inputs'!$A:$A,0)),E1835))</f>
        <v>6.0358626316182002</v>
      </c>
      <c r="F1836" s="6">
        <f>IF($A1836&gt;DataEnd,NA(),IFERROR(INDEX('Bank of England inputs'!D:D,MATCH($A1836,'Bank of England inputs'!$A:$A,0),0),F1835))</f>
        <v>2.8099823147966108</v>
      </c>
      <c r="H1836" s="5">
        <f t="shared" si="85"/>
        <v>38448</v>
      </c>
      <c r="I1836" s="6">
        <f t="shared" si="86"/>
        <v>5.8050338292059349</v>
      </c>
      <c r="J1836" s="6">
        <f t="shared" si="84"/>
        <v>2.9131913526049491</v>
      </c>
    </row>
    <row r="1837" spans="1:10" x14ac:dyDescent="0.2">
      <c r="A1837" s="5">
        <f>IF(AND(dateA=1,A1836&lt;DataEnd),'iBoxx inputs'!A1841,IF(AND(dateA=2,A1836&lt;DataEnd),'Bank of England inputs'!A1841,IF(dateA=3,A1836+1,IF(dateA=4,WORKDAY(A1836,1,),WORKDAY(A1836,1,holidayQ)))))</f>
        <v>38449</v>
      </c>
      <c r="B1837" s="35">
        <f>MATCH(A1837,'iBoxx inputs'!A:A,0)</f>
        <v>1906</v>
      </c>
      <c r="C1837" s="35">
        <f>MATCH(A1837,'Bank of England inputs'!A:A,0)</f>
        <v>1841</v>
      </c>
      <c r="D1837" s="6">
        <f>IF($A1837&gt;DataEnd,NA(),IFERROR(INDEX('iBoxx inputs'!B:B,MATCH($A1837,'iBoxx inputs'!$A:$A,0)),D1836))</f>
        <v>5.5285194255740899</v>
      </c>
      <c r="E1837" s="6">
        <f>IF($A1837&gt;DataEnd,NA(),IFERROR(INDEX('iBoxx inputs'!C:C,MATCH($A1837,'iBoxx inputs'!$A:$A,0)),E1836))</f>
        <v>5.9851600305778803</v>
      </c>
      <c r="F1837" s="6">
        <f>IF($A1837&gt;DataEnd,NA(),IFERROR(INDEX('Bank of England inputs'!D:D,MATCH($A1837,'Bank of England inputs'!$A:$A,0),0),F1836))</f>
        <v>2.8110870847257718</v>
      </c>
      <c r="H1837" s="5">
        <f t="shared" si="85"/>
        <v>38449</v>
      </c>
      <c r="I1837" s="6">
        <f t="shared" si="86"/>
        <v>5.7568397280759847</v>
      </c>
      <c r="J1837" s="6">
        <f t="shared" si="84"/>
        <v>2.8652091198322349</v>
      </c>
    </row>
    <row r="1838" spans="1:10" x14ac:dyDescent="0.2">
      <c r="A1838" s="5">
        <f>IF(AND(dateA=1,A1837&lt;DataEnd),'iBoxx inputs'!A1842,IF(AND(dateA=2,A1837&lt;DataEnd),'Bank of England inputs'!A1842,IF(dateA=3,A1837+1,IF(dateA=4,WORKDAY(A1837,1,),WORKDAY(A1837,1,holidayQ)))))</f>
        <v>38450</v>
      </c>
      <c r="B1838" s="35">
        <f>MATCH(A1838,'iBoxx inputs'!A:A,0)</f>
        <v>1907</v>
      </c>
      <c r="C1838" s="35">
        <f>MATCH(A1838,'Bank of England inputs'!A:A,0)</f>
        <v>1842</v>
      </c>
      <c r="D1838" s="6">
        <f>IF($A1838&gt;DataEnd,NA(),IFERROR(INDEX('iBoxx inputs'!B:B,MATCH($A1838,'iBoxx inputs'!$A:$A,0)),D1837))</f>
        <v>5.5802949129383599</v>
      </c>
      <c r="E1838" s="6">
        <f>IF($A1838&gt;DataEnd,NA(),IFERROR(INDEX('iBoxx inputs'!C:C,MATCH($A1838,'iBoxx inputs'!$A:$A,0)),E1837))</f>
        <v>6.0316783478274498</v>
      </c>
      <c r="F1838" s="6">
        <f>IF($A1838&gt;DataEnd,NA(),IFERROR(INDEX('Bank of England inputs'!D:D,MATCH($A1838,'Bank of England inputs'!$A:$A,0),0),F1837))</f>
        <v>2.7998821102269256</v>
      </c>
      <c r="H1838" s="5">
        <f t="shared" si="85"/>
        <v>38450</v>
      </c>
      <c r="I1838" s="6">
        <f t="shared" si="86"/>
        <v>5.8059866303829049</v>
      </c>
      <c r="J1838" s="6">
        <f t="shared" si="84"/>
        <v>2.9242295403925533</v>
      </c>
    </row>
    <row r="1839" spans="1:10" x14ac:dyDescent="0.2">
      <c r="A1839" s="5">
        <f>IF(AND(dateA=1,A1838&lt;DataEnd),'iBoxx inputs'!A1843,IF(AND(dateA=2,A1838&lt;DataEnd),'Bank of England inputs'!A1843,IF(dateA=3,A1838+1,IF(dateA=4,WORKDAY(A1838,1,),WORKDAY(A1838,1,holidayQ)))))</f>
        <v>38453</v>
      </c>
      <c r="B1839" s="35">
        <f>MATCH(A1839,'iBoxx inputs'!A:A,0)</f>
        <v>1908</v>
      </c>
      <c r="C1839" s="35">
        <f>MATCH(A1839,'Bank of England inputs'!A:A,0)</f>
        <v>1843</v>
      </c>
      <c r="D1839" s="6">
        <f>IF($A1839&gt;DataEnd,NA(),IFERROR(INDEX('iBoxx inputs'!B:B,MATCH($A1839,'iBoxx inputs'!$A:$A,0)),D1838))</f>
        <v>5.5734997301523697</v>
      </c>
      <c r="E1839" s="6">
        <f>IF($A1839&gt;DataEnd,NA(),IFERROR(INDEX('iBoxx inputs'!C:C,MATCH($A1839,'iBoxx inputs'!$A:$A,0)),E1838))</f>
        <v>6.0322628718158304</v>
      </c>
      <c r="F1839" s="6">
        <f>IF($A1839&gt;DataEnd,NA(),IFERROR(INDEX('Bank of England inputs'!D:D,MATCH($A1839,'Bank of England inputs'!$A:$A,0),0),F1838))</f>
        <v>2.800157201807818</v>
      </c>
      <c r="H1839" s="5">
        <f t="shared" si="85"/>
        <v>38453</v>
      </c>
      <c r="I1839" s="6">
        <f t="shared" si="86"/>
        <v>5.8028813009841</v>
      </c>
      <c r="J1839" s="6">
        <f t="shared" si="84"/>
        <v>2.920933372972967</v>
      </c>
    </row>
    <row r="1840" spans="1:10" x14ac:dyDescent="0.2">
      <c r="A1840" s="5">
        <f>IF(AND(dateA=1,A1839&lt;DataEnd),'iBoxx inputs'!A1844,IF(AND(dateA=2,A1839&lt;DataEnd),'Bank of England inputs'!A1844,IF(dateA=3,A1839+1,IF(dateA=4,WORKDAY(A1839,1,),WORKDAY(A1839,1,holidayQ)))))</f>
        <v>38454</v>
      </c>
      <c r="B1840" s="35">
        <f>MATCH(A1840,'iBoxx inputs'!A:A,0)</f>
        <v>1909</v>
      </c>
      <c r="C1840" s="35">
        <f>MATCH(A1840,'Bank of England inputs'!A:A,0)</f>
        <v>1844</v>
      </c>
      <c r="D1840" s="6">
        <f>IF($A1840&gt;DataEnd,NA(),IFERROR(INDEX('iBoxx inputs'!B:B,MATCH($A1840,'iBoxx inputs'!$A:$A,0)),D1839))</f>
        <v>5.5852490286189704</v>
      </c>
      <c r="E1840" s="6">
        <f>IF($A1840&gt;DataEnd,NA(),IFERROR(INDEX('iBoxx inputs'!C:C,MATCH($A1840,'iBoxx inputs'!$A:$A,0)),E1839))</f>
        <v>6.0401694462711397</v>
      </c>
      <c r="F1840" s="6">
        <f>IF($A1840&gt;DataEnd,NA(),IFERROR(INDEX('Bank of England inputs'!D:D,MATCH($A1840,'Bank of England inputs'!$A:$A,0),0),F1839))</f>
        <v>2.7900579624717592</v>
      </c>
      <c r="H1840" s="5">
        <f t="shared" si="85"/>
        <v>38454</v>
      </c>
      <c r="I1840" s="6">
        <f t="shared" si="86"/>
        <v>5.8127092374450555</v>
      </c>
      <c r="J1840" s="6">
        <f t="shared" si="84"/>
        <v>2.9406066451259871</v>
      </c>
    </row>
    <row r="1841" spans="1:10" x14ac:dyDescent="0.2">
      <c r="A1841" s="5">
        <f>IF(AND(dateA=1,A1840&lt;DataEnd),'iBoxx inputs'!A1845,IF(AND(dateA=2,A1840&lt;DataEnd),'Bank of England inputs'!A1845,IF(dateA=3,A1840+1,IF(dateA=4,WORKDAY(A1840,1,),WORKDAY(A1840,1,holidayQ)))))</f>
        <v>38455</v>
      </c>
      <c r="B1841" s="35">
        <f>MATCH(A1841,'iBoxx inputs'!A:A,0)</f>
        <v>1910</v>
      </c>
      <c r="C1841" s="35">
        <f>MATCH(A1841,'Bank of England inputs'!A:A,0)</f>
        <v>1845</v>
      </c>
      <c r="D1841" s="6">
        <f>IF($A1841&gt;DataEnd,NA(),IFERROR(INDEX('iBoxx inputs'!B:B,MATCH($A1841,'iBoxx inputs'!$A:$A,0)),D1840))</f>
        <v>5.5758713272262197</v>
      </c>
      <c r="E1841" s="6">
        <f>IF($A1841&gt;DataEnd,NA(),IFERROR(INDEX('iBoxx inputs'!C:C,MATCH($A1841,'iBoxx inputs'!$A:$A,0)),E1840))</f>
        <v>6.0320067683666299</v>
      </c>
      <c r="F1841" s="6">
        <f>IF($A1841&gt;DataEnd,NA(),IFERROR(INDEX('Bank of England inputs'!D:D,MATCH($A1841,'Bank of England inputs'!$A:$A,0),0),F1840))</f>
        <v>2.7906062690380207</v>
      </c>
      <c r="H1841" s="5">
        <f t="shared" si="85"/>
        <v>38455</v>
      </c>
      <c r="I1841" s="6">
        <f t="shared" si="86"/>
        <v>5.8039390477964243</v>
      </c>
      <c r="J1841" s="6">
        <f t="shared" si="84"/>
        <v>2.9315254458870177</v>
      </c>
    </row>
    <row r="1842" spans="1:10" x14ac:dyDescent="0.2">
      <c r="A1842" s="5">
        <f>IF(AND(dateA=1,A1841&lt;DataEnd),'iBoxx inputs'!A1846,IF(AND(dateA=2,A1841&lt;DataEnd),'Bank of England inputs'!A1846,IF(dateA=3,A1841+1,IF(dateA=4,WORKDAY(A1841,1,),WORKDAY(A1841,1,holidayQ)))))</f>
        <v>38456</v>
      </c>
      <c r="B1842" s="35">
        <f>MATCH(A1842,'iBoxx inputs'!A:A,0)</f>
        <v>1911</v>
      </c>
      <c r="C1842" s="35">
        <f>MATCH(A1842,'Bank of England inputs'!A:A,0)</f>
        <v>1846</v>
      </c>
      <c r="D1842" s="6">
        <f>IF($A1842&gt;DataEnd,NA(),IFERROR(INDEX('iBoxx inputs'!B:B,MATCH($A1842,'iBoxx inputs'!$A:$A,0)),D1841))</f>
        <v>5.5750677601907199</v>
      </c>
      <c r="E1842" s="6">
        <f>IF($A1842&gt;DataEnd,NA(),IFERROR(INDEX('iBoxx inputs'!C:C,MATCH($A1842,'iBoxx inputs'!$A:$A,0)),E1841))</f>
        <v>6.0409249778214598</v>
      </c>
      <c r="F1842" s="6">
        <f>IF($A1842&gt;DataEnd,NA(),IFERROR(INDEX('Bank of England inputs'!D:D,MATCH($A1842,'Bank of England inputs'!$A:$A,0),0),F1841))</f>
        <v>2.7807801906259311</v>
      </c>
      <c r="H1842" s="5">
        <f t="shared" si="85"/>
        <v>38456</v>
      </c>
      <c r="I1842" s="6">
        <f t="shared" si="86"/>
        <v>5.8079963690060898</v>
      </c>
      <c r="J1842" s="6">
        <f t="shared" si="84"/>
        <v>2.9453134844526607</v>
      </c>
    </row>
    <row r="1843" spans="1:10" x14ac:dyDescent="0.2">
      <c r="A1843" s="5">
        <f>IF(AND(dateA=1,A1842&lt;DataEnd),'iBoxx inputs'!A1847,IF(AND(dateA=2,A1842&lt;DataEnd),'Bank of England inputs'!A1847,IF(dateA=3,A1842+1,IF(dateA=4,WORKDAY(A1842,1,),WORKDAY(A1842,1,holidayQ)))))</f>
        <v>38457</v>
      </c>
      <c r="B1843" s="35">
        <f>MATCH(A1843,'iBoxx inputs'!A:A,0)</f>
        <v>1912</v>
      </c>
      <c r="C1843" s="35">
        <f>MATCH(A1843,'Bank of England inputs'!A:A,0)</f>
        <v>1847</v>
      </c>
      <c r="D1843" s="6">
        <f>IF($A1843&gt;DataEnd,NA(),IFERROR(INDEX('iBoxx inputs'!B:B,MATCH($A1843,'iBoxx inputs'!$A:$A,0)),D1842))</f>
        <v>5.5662751946240201</v>
      </c>
      <c r="E1843" s="6">
        <f>IF($A1843&gt;DataEnd,NA(),IFERROR(INDEX('iBoxx inputs'!C:C,MATCH($A1843,'iBoxx inputs'!$A:$A,0)),E1842))</f>
        <v>6.0467470817933098</v>
      </c>
      <c r="F1843" s="6">
        <f>IF($A1843&gt;DataEnd,NA(),IFERROR(INDEX('Bank of England inputs'!D:D,MATCH($A1843,'Bank of England inputs'!$A:$A,0),0),F1842))</f>
        <v>2.7717711814428947</v>
      </c>
      <c r="H1843" s="5">
        <f t="shared" si="85"/>
        <v>38457</v>
      </c>
      <c r="I1843" s="6">
        <f t="shared" si="86"/>
        <v>5.8065111382086645</v>
      </c>
      <c r="J1843" s="6">
        <f t="shared" si="84"/>
        <v>2.952892532530127</v>
      </c>
    </row>
    <row r="1844" spans="1:10" x14ac:dyDescent="0.2">
      <c r="A1844" s="5">
        <f>IF(AND(dateA=1,A1843&lt;DataEnd),'iBoxx inputs'!A1848,IF(AND(dateA=2,A1843&lt;DataEnd),'Bank of England inputs'!A1848,IF(dateA=3,A1843+1,IF(dateA=4,WORKDAY(A1843,1,),WORKDAY(A1843,1,holidayQ)))))</f>
        <v>38460</v>
      </c>
      <c r="B1844" s="35">
        <f>MATCH(A1844,'iBoxx inputs'!A:A,0)</f>
        <v>1913</v>
      </c>
      <c r="C1844" s="35">
        <f>MATCH(A1844,'Bank of England inputs'!A:A,0)</f>
        <v>1848</v>
      </c>
      <c r="D1844" s="6">
        <f>IF($A1844&gt;DataEnd,NA(),IFERROR(INDEX('iBoxx inputs'!B:B,MATCH($A1844,'iBoxx inputs'!$A:$A,0)),D1843))</f>
        <v>5.57522638723903</v>
      </c>
      <c r="E1844" s="6">
        <f>IF($A1844&gt;DataEnd,NA(),IFERROR(INDEX('iBoxx inputs'!C:C,MATCH($A1844,'iBoxx inputs'!$A:$A,0)),E1843))</f>
        <v>6.0578802915853203</v>
      </c>
      <c r="F1844" s="6">
        <f>IF($A1844&gt;DataEnd,NA(),IFERROR(INDEX('Bank of England inputs'!D:D,MATCH($A1844,'Bank of England inputs'!$A:$A,0),0),F1843))</f>
        <v>2.7523837609357837</v>
      </c>
      <c r="H1844" s="5">
        <f t="shared" si="85"/>
        <v>38460</v>
      </c>
      <c r="I1844" s="6">
        <f t="shared" si="86"/>
        <v>5.8165533394121756</v>
      </c>
      <c r="J1844" s="6">
        <f t="shared" si="84"/>
        <v>2.982090990322428</v>
      </c>
    </row>
    <row r="1845" spans="1:10" x14ac:dyDescent="0.2">
      <c r="A1845" s="5">
        <f>IF(AND(dateA=1,A1844&lt;DataEnd),'iBoxx inputs'!A1849,IF(AND(dateA=2,A1844&lt;DataEnd),'Bank of England inputs'!A1849,IF(dateA=3,A1844+1,IF(dateA=4,WORKDAY(A1844,1,),WORKDAY(A1844,1,holidayQ)))))</f>
        <v>38461</v>
      </c>
      <c r="B1845" s="35">
        <f>MATCH(A1845,'iBoxx inputs'!A:A,0)</f>
        <v>1914</v>
      </c>
      <c r="C1845" s="35">
        <f>MATCH(A1845,'Bank of England inputs'!A:A,0)</f>
        <v>1849</v>
      </c>
      <c r="D1845" s="6">
        <f>IF($A1845&gt;DataEnd,NA(),IFERROR(INDEX('iBoxx inputs'!B:B,MATCH($A1845,'iBoxx inputs'!$A:$A,0)),D1844))</f>
        <v>5.5697583886178803</v>
      </c>
      <c r="E1845" s="6">
        <f>IF($A1845&gt;DataEnd,NA(),IFERROR(INDEX('iBoxx inputs'!C:C,MATCH($A1845,'iBoxx inputs'!$A:$A,0)),E1844))</f>
        <v>6.0452138443534</v>
      </c>
      <c r="F1845" s="6">
        <f>IF($A1845&gt;DataEnd,NA(),IFERROR(INDEX('Bank of England inputs'!D:D,MATCH($A1845,'Bank of England inputs'!$A:$A,0),0),F1844))</f>
        <v>2.7521132298014672</v>
      </c>
      <c r="H1845" s="5">
        <f t="shared" si="85"/>
        <v>38461</v>
      </c>
      <c r="I1845" s="6">
        <f t="shared" si="86"/>
        <v>5.8074861164856397</v>
      </c>
      <c r="J1845" s="6">
        <f t="shared" si="84"/>
        <v>2.9735377605820679</v>
      </c>
    </row>
    <row r="1846" spans="1:10" x14ac:dyDescent="0.2">
      <c r="A1846" s="5">
        <f>IF(AND(dateA=1,A1845&lt;DataEnd),'iBoxx inputs'!A1850,IF(AND(dateA=2,A1845&lt;DataEnd),'Bank of England inputs'!A1850,IF(dateA=3,A1845+1,IF(dateA=4,WORKDAY(A1845,1,),WORKDAY(A1845,1,holidayQ)))))</f>
        <v>38462</v>
      </c>
      <c r="B1846" s="35">
        <f>MATCH(A1846,'iBoxx inputs'!A:A,0)</f>
        <v>1915</v>
      </c>
      <c r="C1846" s="35">
        <f>MATCH(A1846,'Bank of England inputs'!A:A,0)</f>
        <v>1850</v>
      </c>
      <c r="D1846" s="6">
        <f>IF($A1846&gt;DataEnd,NA(),IFERROR(INDEX('iBoxx inputs'!B:B,MATCH($A1846,'iBoxx inputs'!$A:$A,0)),D1845))</f>
        <v>5.5462336297755304</v>
      </c>
      <c r="E1846" s="6">
        <f>IF($A1846&gt;DataEnd,NA(),IFERROR(INDEX('iBoxx inputs'!C:C,MATCH($A1846,'iBoxx inputs'!$A:$A,0)),E1845))</f>
        <v>6.0114218423821697</v>
      </c>
      <c r="F1846" s="6">
        <f>IF($A1846&gt;DataEnd,NA(),IFERROR(INDEX('Bank of England inputs'!D:D,MATCH($A1846,'Bank of England inputs'!$A:$A,0),0),F1845))</f>
        <v>2.7119976417411706</v>
      </c>
      <c r="H1846" s="5">
        <f t="shared" si="85"/>
        <v>38462</v>
      </c>
      <c r="I1846" s="6">
        <f t="shared" si="86"/>
        <v>5.77882773607885</v>
      </c>
      <c r="J1846" s="6">
        <f t="shared" si="84"/>
        <v>2.9858538094398313</v>
      </c>
    </row>
    <row r="1847" spans="1:10" x14ac:dyDescent="0.2">
      <c r="A1847" s="5">
        <f>IF(AND(dateA=1,A1846&lt;DataEnd),'iBoxx inputs'!A1851,IF(AND(dateA=2,A1846&lt;DataEnd),'Bank of England inputs'!A1851,IF(dateA=3,A1846+1,IF(dateA=4,WORKDAY(A1846,1,),WORKDAY(A1846,1,holidayQ)))))</f>
        <v>38463</v>
      </c>
      <c r="B1847" s="35">
        <f>MATCH(A1847,'iBoxx inputs'!A:A,0)</f>
        <v>1916</v>
      </c>
      <c r="C1847" s="35">
        <f>MATCH(A1847,'Bank of England inputs'!A:A,0)</f>
        <v>1851</v>
      </c>
      <c r="D1847" s="6">
        <f>IF($A1847&gt;DataEnd,NA(),IFERROR(INDEX('iBoxx inputs'!B:B,MATCH($A1847,'iBoxx inputs'!$A:$A,0)),D1846))</f>
        <v>5.5127985491345299</v>
      </c>
      <c r="E1847" s="6">
        <f>IF($A1847&gt;DataEnd,NA(),IFERROR(INDEX('iBoxx inputs'!C:C,MATCH($A1847,'iBoxx inputs'!$A:$A,0)),E1846))</f>
        <v>5.9662472173941801</v>
      </c>
      <c r="F1847" s="6">
        <f>IF($A1847&gt;DataEnd,NA(),IFERROR(INDEX('Bank of England inputs'!D:D,MATCH($A1847,'Bank of England inputs'!$A:$A,0),0),F1846))</f>
        <v>2.7220911949685345</v>
      </c>
      <c r="H1847" s="5">
        <f t="shared" si="85"/>
        <v>38463</v>
      </c>
      <c r="I1847" s="6">
        <f t="shared" si="86"/>
        <v>5.739522883264355</v>
      </c>
      <c r="J1847" s="6">
        <f t="shared" si="84"/>
        <v>2.9374710475555732</v>
      </c>
    </row>
    <row r="1848" spans="1:10" x14ac:dyDescent="0.2">
      <c r="A1848" s="5">
        <f>IF(AND(dateA=1,A1847&lt;DataEnd),'iBoxx inputs'!A1852,IF(AND(dateA=2,A1847&lt;DataEnd),'Bank of England inputs'!A1852,IF(dateA=3,A1847+1,IF(dateA=4,WORKDAY(A1847,1,),WORKDAY(A1847,1,holidayQ)))))</f>
        <v>38464</v>
      </c>
      <c r="B1848" s="35">
        <f>MATCH(A1848,'iBoxx inputs'!A:A,0)</f>
        <v>1917</v>
      </c>
      <c r="C1848" s="35">
        <f>MATCH(A1848,'Bank of England inputs'!A:A,0)</f>
        <v>1852</v>
      </c>
      <c r="D1848" s="6">
        <f>IF($A1848&gt;DataEnd,NA(),IFERROR(INDEX('iBoxx inputs'!B:B,MATCH($A1848,'iBoxx inputs'!$A:$A,0)),D1847))</f>
        <v>5.5176468281649198</v>
      </c>
      <c r="E1848" s="6">
        <f>IF($A1848&gt;DataEnd,NA(),IFERROR(INDEX('iBoxx inputs'!C:C,MATCH($A1848,'iBoxx inputs'!$A:$A,0)),E1847))</f>
        <v>5.96747501986889</v>
      </c>
      <c r="F1848" s="6">
        <f>IF($A1848&gt;DataEnd,NA(),IFERROR(INDEX('Bank of England inputs'!D:D,MATCH($A1848,'Bank of England inputs'!$A:$A,0),0),F1847))</f>
        <v>2.7218237201532824</v>
      </c>
      <c r="H1848" s="5">
        <f t="shared" si="85"/>
        <v>38464</v>
      </c>
      <c r="I1848" s="6">
        <f t="shared" si="86"/>
        <v>5.7425609240169049</v>
      </c>
      <c r="J1848" s="6">
        <f t="shared" si="84"/>
        <v>2.940696625571082</v>
      </c>
    </row>
    <row r="1849" spans="1:10" x14ac:dyDescent="0.2">
      <c r="A1849" s="5">
        <f>IF(AND(dateA=1,A1848&lt;DataEnd),'iBoxx inputs'!A1853,IF(AND(dateA=2,A1848&lt;DataEnd),'Bank of England inputs'!A1853,IF(dateA=3,A1848+1,IF(dateA=4,WORKDAY(A1848,1,),WORKDAY(A1848,1,holidayQ)))))</f>
        <v>38467</v>
      </c>
      <c r="B1849" s="35">
        <f>MATCH(A1849,'iBoxx inputs'!A:A,0)</f>
        <v>1918</v>
      </c>
      <c r="C1849" s="35">
        <f>MATCH(A1849,'Bank of England inputs'!A:A,0)</f>
        <v>1853</v>
      </c>
      <c r="D1849" s="6">
        <f>IF($A1849&gt;DataEnd,NA(),IFERROR(INDEX('iBoxx inputs'!B:B,MATCH($A1849,'iBoxx inputs'!$A:$A,0)),D1848))</f>
        <v>5.5055769634131604</v>
      </c>
      <c r="E1849" s="6">
        <f>IF($A1849&gt;DataEnd,NA(),IFERROR(INDEX('iBoxx inputs'!C:C,MATCH($A1849,'iBoxx inputs'!$A:$A,0)),E1848))</f>
        <v>5.9555476632409601</v>
      </c>
      <c r="F1849" s="6">
        <f>IF($A1849&gt;DataEnd,NA(),IFERROR(INDEX('Bank of England inputs'!D:D,MATCH($A1849,'Bank of England inputs'!$A:$A,0),0),F1848))</f>
        <v>2.7122641509433887</v>
      </c>
      <c r="H1849" s="5">
        <f t="shared" si="85"/>
        <v>38467</v>
      </c>
      <c r="I1849" s="6">
        <f t="shared" si="86"/>
        <v>5.7305623133270602</v>
      </c>
      <c r="J1849" s="6">
        <f t="shared" si="84"/>
        <v>2.9385956850761952</v>
      </c>
    </row>
    <row r="1850" spans="1:10" x14ac:dyDescent="0.2">
      <c r="A1850" s="5">
        <f>IF(AND(dateA=1,A1849&lt;DataEnd),'iBoxx inputs'!A1854,IF(AND(dateA=2,A1849&lt;DataEnd),'Bank of England inputs'!A1854,IF(dateA=3,A1849+1,IF(dateA=4,WORKDAY(A1849,1,),WORKDAY(A1849,1,holidayQ)))))</f>
        <v>38468</v>
      </c>
      <c r="B1850" s="35">
        <f>MATCH(A1850,'iBoxx inputs'!A:A,0)</f>
        <v>1919</v>
      </c>
      <c r="C1850" s="35">
        <f>MATCH(A1850,'Bank of England inputs'!A:A,0)</f>
        <v>1854</v>
      </c>
      <c r="D1850" s="6">
        <f>IF($A1850&gt;DataEnd,NA(),IFERROR(INDEX('iBoxx inputs'!B:B,MATCH($A1850,'iBoxx inputs'!$A:$A,0)),D1849))</f>
        <v>5.5127619996636197</v>
      </c>
      <c r="E1850" s="6">
        <f>IF($A1850&gt;DataEnd,NA(),IFERROR(INDEX('iBoxx inputs'!C:C,MATCH($A1850,'iBoxx inputs'!$A:$A,0)),E1849))</f>
        <v>5.9636571884598899</v>
      </c>
      <c r="F1850" s="6">
        <f>IF($A1850&gt;DataEnd,NA(),IFERROR(INDEX('Bank of England inputs'!D:D,MATCH($A1850,'Bank of England inputs'!$A:$A,0),0),F1849))</f>
        <v>2.7223587223587087</v>
      </c>
      <c r="H1850" s="5">
        <f t="shared" si="85"/>
        <v>38468</v>
      </c>
      <c r="I1850" s="6">
        <f t="shared" si="86"/>
        <v>5.7382095940617548</v>
      </c>
      <c r="J1850" s="6">
        <f t="shared" si="84"/>
        <v>2.9359244756580916</v>
      </c>
    </row>
    <row r="1851" spans="1:10" x14ac:dyDescent="0.2">
      <c r="A1851" s="5">
        <f>IF(AND(dateA=1,A1850&lt;DataEnd),'iBoxx inputs'!A1855,IF(AND(dateA=2,A1850&lt;DataEnd),'Bank of England inputs'!A1855,IF(dateA=3,A1850+1,IF(dateA=4,WORKDAY(A1850,1,),WORKDAY(A1850,1,holidayQ)))))</f>
        <v>38469</v>
      </c>
      <c r="B1851" s="35" t="e">
        <f>MATCH(A1851,'iBoxx inputs'!A:A,0)</f>
        <v>#N/A</v>
      </c>
      <c r="C1851" s="35">
        <f>MATCH(A1851,'Bank of England inputs'!A:A,0)</f>
        <v>1855</v>
      </c>
      <c r="D1851" s="6">
        <f>IF($A1851&gt;DataEnd,NA(),IFERROR(INDEX('iBoxx inputs'!B:B,MATCH($A1851,'iBoxx inputs'!$A:$A,0)),D1850))</f>
        <v>5.5127619996636197</v>
      </c>
      <c r="E1851" s="6">
        <f>IF($A1851&gt;DataEnd,NA(),IFERROR(INDEX('iBoxx inputs'!C:C,MATCH($A1851,'iBoxx inputs'!$A:$A,0)),E1850))</f>
        <v>5.9636571884598899</v>
      </c>
      <c r="F1851" s="6">
        <f>IF($A1851&gt;DataEnd,NA(),IFERROR(INDEX('Bank of England inputs'!D:D,MATCH($A1851,'Bank of England inputs'!$A:$A,0),0),F1850))</f>
        <v>2.7228939349257741</v>
      </c>
      <c r="H1851" s="5">
        <f t="shared" si="85"/>
        <v>38469</v>
      </c>
      <c r="I1851" s="6">
        <f t="shared" si="86"/>
        <v>5.7382095940617548</v>
      </c>
      <c r="J1851" s="6">
        <f t="shared" si="84"/>
        <v>2.9353881531474002</v>
      </c>
    </row>
    <row r="1852" spans="1:10" x14ac:dyDescent="0.2">
      <c r="A1852" s="5">
        <f>IF(AND(dateA=1,A1851&lt;DataEnd),'iBoxx inputs'!A1856,IF(AND(dateA=2,A1851&lt;DataEnd),'Bank of England inputs'!A1856,IF(dateA=3,A1851+1,IF(dateA=4,WORKDAY(A1851,1,),WORKDAY(A1851,1,holidayQ)))))</f>
        <v>38470</v>
      </c>
      <c r="B1852" s="35">
        <f>MATCH(A1852,'iBoxx inputs'!A:A,0)</f>
        <v>1920</v>
      </c>
      <c r="C1852" s="35">
        <f>MATCH(A1852,'Bank of England inputs'!A:A,0)</f>
        <v>1856</v>
      </c>
      <c r="D1852" s="6">
        <f>IF($A1852&gt;DataEnd,NA(),IFERROR(INDEX('iBoxx inputs'!B:B,MATCH($A1852,'iBoxx inputs'!$A:$A,0)),D1851))</f>
        <v>5.4928889968975598</v>
      </c>
      <c r="E1852" s="6">
        <f>IF($A1852&gt;DataEnd,NA(),IFERROR(INDEX('iBoxx inputs'!C:C,MATCH($A1852,'iBoxx inputs'!$A:$A,0)),E1851))</f>
        <v>5.9562816555751503</v>
      </c>
      <c r="F1852" s="6">
        <f>IF($A1852&gt;DataEnd,NA(),IFERROR(INDEX('Bank of England inputs'!D:D,MATCH($A1852,'Bank of England inputs'!$A:$A,0),0),F1851))</f>
        <v>2.7133307117577443</v>
      </c>
      <c r="H1852" s="5">
        <f t="shared" si="85"/>
        <v>38470</v>
      </c>
      <c r="I1852" s="6">
        <f t="shared" si="86"/>
        <v>5.7245853262363546</v>
      </c>
      <c r="J1852" s="6">
        <f t="shared" si="84"/>
        <v>2.9317076893641492</v>
      </c>
    </row>
    <row r="1853" spans="1:10" x14ac:dyDescent="0.2">
      <c r="A1853" s="5">
        <f>IF(AND(dateA=1,A1852&lt;DataEnd),'iBoxx inputs'!A1857,IF(AND(dateA=2,A1852&lt;DataEnd),'Bank of England inputs'!A1857,IF(dateA=3,A1852+1,IF(dateA=4,WORKDAY(A1852,1,),WORKDAY(A1852,1,holidayQ)))))</f>
        <v>38471</v>
      </c>
      <c r="B1853" s="35">
        <f>MATCH(A1853,'iBoxx inputs'!A:A,0)</f>
        <v>1921</v>
      </c>
      <c r="C1853" s="35">
        <f>MATCH(A1853,'Bank of England inputs'!A:A,0)</f>
        <v>1857</v>
      </c>
      <c r="D1853" s="6">
        <f>IF($A1853&gt;DataEnd,NA(),IFERROR(INDEX('iBoxx inputs'!B:B,MATCH($A1853,'iBoxx inputs'!$A:$A,0)),D1852))</f>
        <v>5.4853710845903301</v>
      </c>
      <c r="E1853" s="6">
        <f>IF($A1853&gt;DataEnd,NA(),IFERROR(INDEX('iBoxx inputs'!C:C,MATCH($A1853,'iBoxx inputs'!$A:$A,0)),E1852))</f>
        <v>5.9536065694728304</v>
      </c>
      <c r="F1853" s="6">
        <f>IF($A1853&gt;DataEnd,NA(),IFERROR(INDEX('Bank of England inputs'!D:D,MATCH($A1853,'Bank of England inputs'!$A:$A,0),0),F1852))</f>
        <v>2.6934041089157423</v>
      </c>
      <c r="H1853" s="5">
        <f t="shared" si="85"/>
        <v>38471</v>
      </c>
      <c r="I1853" s="6">
        <f t="shared" si="86"/>
        <v>5.7194888270315802</v>
      </c>
      <c r="J1853" s="6">
        <f t="shared" si="84"/>
        <v>2.9467177024401492</v>
      </c>
    </row>
    <row r="1854" spans="1:10" x14ac:dyDescent="0.2">
      <c r="A1854" s="5">
        <f>IF(AND(dateA=1,A1853&lt;DataEnd),'iBoxx inputs'!A1858,IF(AND(dateA=2,A1853&lt;DataEnd),'Bank of England inputs'!A1858,IF(dateA=3,A1853+1,IF(dateA=4,WORKDAY(A1853,1,),WORKDAY(A1853,1,holidayQ)))))</f>
        <v>38475</v>
      </c>
      <c r="B1854" s="35">
        <f>MATCH(A1854,'iBoxx inputs'!A:A,0)</f>
        <v>1923</v>
      </c>
      <c r="C1854" s="35">
        <f>MATCH(A1854,'Bank of England inputs'!A:A,0)</f>
        <v>1858</v>
      </c>
      <c r="D1854" s="6">
        <f>IF($A1854&gt;DataEnd,NA(),IFERROR(INDEX('iBoxx inputs'!B:B,MATCH($A1854,'iBoxx inputs'!$A:$A,0)),D1853))</f>
        <v>5.4702352921231503</v>
      </c>
      <c r="E1854" s="6">
        <f>IF($A1854&gt;DataEnd,NA(),IFERROR(INDEX('iBoxx inputs'!C:C,MATCH($A1854,'iBoxx inputs'!$A:$A,0)),E1853))</f>
        <v>5.9399748590292001</v>
      </c>
      <c r="F1854" s="6">
        <f>IF($A1854&gt;DataEnd,NA(),IFERROR(INDEX('Bank of England inputs'!D:D,MATCH($A1854,'Bank of England inputs'!$A:$A,0),0),F1853))</f>
        <v>2.7037656081014827</v>
      </c>
      <c r="H1854" s="5">
        <f t="shared" si="85"/>
        <v>38475</v>
      </c>
      <c r="I1854" s="6">
        <f t="shared" si="86"/>
        <v>5.7051050755761752</v>
      </c>
      <c r="J1854" s="6">
        <f t="shared" si="84"/>
        <v>2.9223266057519792</v>
      </c>
    </row>
    <row r="1855" spans="1:10" x14ac:dyDescent="0.2">
      <c r="A1855" s="5">
        <f>IF(AND(dateA=1,A1854&lt;DataEnd),'iBoxx inputs'!A1859,IF(AND(dateA=2,A1854&lt;DataEnd),'Bank of England inputs'!A1859,IF(dateA=3,A1854+1,IF(dateA=4,WORKDAY(A1854,1,),WORKDAY(A1854,1,holidayQ)))))</f>
        <v>38476</v>
      </c>
      <c r="B1855" s="35">
        <f>MATCH(A1855,'iBoxx inputs'!A:A,0)</f>
        <v>1924</v>
      </c>
      <c r="C1855" s="35">
        <f>MATCH(A1855,'Bank of England inputs'!A:A,0)</f>
        <v>1859</v>
      </c>
      <c r="D1855" s="6">
        <f>IF($A1855&gt;DataEnd,NA(),IFERROR(INDEX('iBoxx inputs'!B:B,MATCH($A1855,'iBoxx inputs'!$A:$A,0)),D1854))</f>
        <v>5.5184415129987503</v>
      </c>
      <c r="E1855" s="6">
        <f>IF($A1855&gt;DataEnd,NA(),IFERROR(INDEX('iBoxx inputs'!C:C,MATCH($A1855,'iBoxx inputs'!$A:$A,0)),E1854))</f>
        <v>5.98725449118266</v>
      </c>
      <c r="F1855" s="6">
        <f>IF($A1855&gt;DataEnd,NA(),IFERROR(INDEX('Bank of England inputs'!D:D,MATCH($A1855,'Bank of England inputs'!$A:$A,0),0),F1854))</f>
        <v>2.6928746928746694</v>
      </c>
      <c r="H1855" s="5">
        <f t="shared" si="85"/>
        <v>38476</v>
      </c>
      <c r="I1855" s="6">
        <f t="shared" si="86"/>
        <v>5.7528480020907047</v>
      </c>
      <c r="J1855" s="6">
        <f t="shared" si="84"/>
        <v>2.9797328377139554</v>
      </c>
    </row>
    <row r="1856" spans="1:10" x14ac:dyDescent="0.2">
      <c r="A1856" s="5">
        <f>IF(AND(dateA=1,A1855&lt;DataEnd),'iBoxx inputs'!A1860,IF(AND(dateA=2,A1855&lt;DataEnd),'Bank of England inputs'!A1860,IF(dateA=3,A1855+1,IF(dateA=4,WORKDAY(A1855,1,),WORKDAY(A1855,1,holidayQ)))))</f>
        <v>38477</v>
      </c>
      <c r="B1856" s="35">
        <f>MATCH(A1856,'iBoxx inputs'!A:A,0)</f>
        <v>1925</v>
      </c>
      <c r="C1856" s="35">
        <f>MATCH(A1856,'Bank of England inputs'!A:A,0)</f>
        <v>1860</v>
      </c>
      <c r="D1856" s="6">
        <f>IF($A1856&gt;DataEnd,NA(),IFERROR(INDEX('iBoxx inputs'!B:B,MATCH($A1856,'iBoxx inputs'!$A:$A,0)),D1855))</f>
        <v>5.4928731611454404</v>
      </c>
      <c r="E1856" s="6">
        <f>IF($A1856&gt;DataEnd,NA(),IFERROR(INDEX('iBoxx inputs'!C:C,MATCH($A1856,'iBoxx inputs'!$A:$A,0)),E1855))</f>
        <v>5.9593056237292004</v>
      </c>
      <c r="F1856" s="6">
        <f>IF($A1856&gt;DataEnd,NA(),IFERROR(INDEX('Bank of England inputs'!D:D,MATCH($A1856,'Bank of England inputs'!$A:$A,0),0),F1855))</f>
        <v>2.7032340509190789</v>
      </c>
      <c r="H1856" s="5">
        <f t="shared" si="85"/>
        <v>38477</v>
      </c>
      <c r="I1856" s="6">
        <f t="shared" si="86"/>
        <v>5.72608939243732</v>
      </c>
      <c r="J1856" s="6">
        <f t="shared" si="84"/>
        <v>2.9432912891716345</v>
      </c>
    </row>
    <row r="1857" spans="1:10" x14ac:dyDescent="0.2">
      <c r="A1857" s="5">
        <f>IF(AND(dateA=1,A1856&lt;DataEnd),'iBoxx inputs'!A1861,IF(AND(dateA=2,A1856&lt;DataEnd),'Bank of England inputs'!A1861,IF(dateA=3,A1856+1,IF(dateA=4,WORKDAY(A1856,1,),WORKDAY(A1856,1,holidayQ)))))</f>
        <v>38478</v>
      </c>
      <c r="B1857" s="35">
        <f>MATCH(A1857,'iBoxx inputs'!A:A,0)</f>
        <v>1926</v>
      </c>
      <c r="C1857" s="35">
        <f>MATCH(A1857,'Bank of England inputs'!A:A,0)</f>
        <v>1861</v>
      </c>
      <c r="D1857" s="6">
        <f>IF($A1857&gt;DataEnd,NA(),IFERROR(INDEX('iBoxx inputs'!B:B,MATCH($A1857,'iBoxx inputs'!$A:$A,0)),D1856))</f>
        <v>5.5623032078288901</v>
      </c>
      <c r="E1857" s="6">
        <f>IF($A1857&gt;DataEnd,NA(),IFERROR(INDEX('iBoxx inputs'!C:C,MATCH($A1857,'iBoxx inputs'!$A:$A,0)),E1856))</f>
        <v>6.03763365330986</v>
      </c>
      <c r="F1857" s="6">
        <f>IF($A1857&gt;DataEnd,NA(),IFERROR(INDEX('Bank of England inputs'!D:D,MATCH($A1857,'Bank of England inputs'!$A:$A,0),0),F1856))</f>
        <v>2.7013752455795847</v>
      </c>
      <c r="H1857" s="5">
        <f t="shared" si="85"/>
        <v>38478</v>
      </c>
      <c r="I1857" s="6">
        <f t="shared" si="86"/>
        <v>5.7999684305693755</v>
      </c>
      <c r="J1857" s="6">
        <f t="shared" si="84"/>
        <v>3.0170902556859058</v>
      </c>
    </row>
    <row r="1858" spans="1:10" x14ac:dyDescent="0.2">
      <c r="A1858" s="5">
        <f>IF(AND(dateA=1,A1857&lt;DataEnd),'iBoxx inputs'!A1862,IF(AND(dateA=2,A1857&lt;DataEnd),'Bank of England inputs'!A1862,IF(dateA=3,A1857+1,IF(dateA=4,WORKDAY(A1857,1,),WORKDAY(A1857,1,holidayQ)))))</f>
        <v>38481</v>
      </c>
      <c r="B1858" s="35">
        <f>MATCH(A1858,'iBoxx inputs'!A:A,0)</f>
        <v>1927</v>
      </c>
      <c r="C1858" s="35">
        <f>MATCH(A1858,'Bank of England inputs'!A:A,0)</f>
        <v>1862</v>
      </c>
      <c r="D1858" s="6">
        <f>IF($A1858&gt;DataEnd,NA(),IFERROR(INDEX('iBoxx inputs'!B:B,MATCH($A1858,'iBoxx inputs'!$A:$A,0)),D1857))</f>
        <v>5.5268722031720499</v>
      </c>
      <c r="E1858" s="6">
        <f>IF($A1858&gt;DataEnd,NA(),IFERROR(INDEX('iBoxx inputs'!C:C,MATCH($A1858,'iBoxx inputs'!$A:$A,0)),E1857))</f>
        <v>5.9990735532077801</v>
      </c>
      <c r="F1858" s="6">
        <f>IF($A1858&gt;DataEnd,NA(),IFERROR(INDEX('Bank of England inputs'!D:D,MATCH($A1858,'Bank of England inputs'!$A:$A,0),0),F1857))</f>
        <v>2.7021715633290588</v>
      </c>
      <c r="H1858" s="5">
        <f t="shared" si="85"/>
        <v>38481</v>
      </c>
      <c r="I1858" s="6">
        <f t="shared" si="86"/>
        <v>5.762972878189915</v>
      </c>
      <c r="J1858" s="6">
        <f t="shared" si="84"/>
        <v>2.9802693246592904</v>
      </c>
    </row>
    <row r="1859" spans="1:10" x14ac:dyDescent="0.2">
      <c r="A1859" s="5">
        <f>IF(AND(dateA=1,A1858&lt;DataEnd),'iBoxx inputs'!A1863,IF(AND(dateA=2,A1858&lt;DataEnd),'Bank of England inputs'!A1863,IF(dateA=3,A1858+1,IF(dateA=4,WORKDAY(A1858,1,),WORKDAY(A1858,1,holidayQ)))))</f>
        <v>38482</v>
      </c>
      <c r="B1859" s="35">
        <f>MATCH(A1859,'iBoxx inputs'!A:A,0)</f>
        <v>1928</v>
      </c>
      <c r="C1859" s="35">
        <f>MATCH(A1859,'Bank of England inputs'!A:A,0)</f>
        <v>1863</v>
      </c>
      <c r="D1859" s="6">
        <f>IF($A1859&gt;DataEnd,NA(),IFERROR(INDEX('iBoxx inputs'!B:B,MATCH($A1859,'iBoxx inputs'!$A:$A,0)),D1858))</f>
        <v>5.4801050083277003</v>
      </c>
      <c r="E1859" s="6">
        <f>IF($A1859&gt;DataEnd,NA(),IFERROR(INDEX('iBoxx inputs'!C:C,MATCH($A1859,'iBoxx inputs'!$A:$A,0)),E1858))</f>
        <v>5.9583294221812704</v>
      </c>
      <c r="F1859" s="6">
        <f>IF($A1859&gt;DataEnd,NA(),IFERROR(INDEX('Bank of England inputs'!D:D,MATCH($A1859,'Bank of England inputs'!$A:$A,0),0),F1858))</f>
        <v>2.6936688950058851</v>
      </c>
      <c r="H1859" s="5">
        <f t="shared" si="85"/>
        <v>38482</v>
      </c>
      <c r="I1859" s="6">
        <f t="shared" si="86"/>
        <v>5.7192172152544849</v>
      </c>
      <c r="J1859" s="6">
        <f t="shared" ref="J1859:J1922" si="87">((1+I1859/100)/(1+F1859/100)-1)*100</f>
        <v>2.9461877765239119</v>
      </c>
    </row>
    <row r="1860" spans="1:10" x14ac:dyDescent="0.2">
      <c r="A1860" s="5">
        <f>IF(AND(dateA=1,A1859&lt;DataEnd),'iBoxx inputs'!A1864,IF(AND(dateA=2,A1859&lt;DataEnd),'Bank of England inputs'!A1864,IF(dateA=3,A1859+1,IF(dateA=4,WORKDAY(A1859,1,),WORKDAY(A1859,1,holidayQ)))))</f>
        <v>38483</v>
      </c>
      <c r="B1860" s="35">
        <f>MATCH(A1860,'iBoxx inputs'!A:A,0)</f>
        <v>1929</v>
      </c>
      <c r="C1860" s="35">
        <f>MATCH(A1860,'Bank of England inputs'!A:A,0)</f>
        <v>1864</v>
      </c>
      <c r="D1860" s="6">
        <f>IF($A1860&gt;DataEnd,NA(),IFERROR(INDEX('iBoxx inputs'!B:B,MATCH($A1860,'iBoxx inputs'!$A:$A,0)),D1859))</f>
        <v>5.4217977006448601</v>
      </c>
      <c r="E1860" s="6">
        <f>IF($A1860&gt;DataEnd,NA(),IFERROR(INDEX('iBoxx inputs'!C:C,MATCH($A1860,'iBoxx inputs'!$A:$A,0)),E1859))</f>
        <v>5.9076687822522702</v>
      </c>
      <c r="F1860" s="6">
        <f>IF($A1860&gt;DataEnd,NA(),IFERROR(INDEX('Bank of England inputs'!D:D,MATCH($A1860,'Bank of England inputs'!$A:$A,0),0),F1859))</f>
        <v>2.6753221205862321</v>
      </c>
      <c r="H1860" s="5">
        <f t="shared" ref="H1860:H1923" si="88">A1860</f>
        <v>38483</v>
      </c>
      <c r="I1860" s="6">
        <f t="shared" ref="I1860:I1923" si="89">(D1860+E1860)/2</f>
        <v>5.6647332414485652</v>
      </c>
      <c r="J1860" s="6">
        <f t="shared" si="87"/>
        <v>2.9115186191979392</v>
      </c>
    </row>
    <row r="1861" spans="1:10" x14ac:dyDescent="0.2">
      <c r="A1861" s="5">
        <f>IF(AND(dateA=1,A1860&lt;DataEnd),'iBoxx inputs'!A1865,IF(AND(dateA=2,A1860&lt;DataEnd),'Bank of England inputs'!A1865,IF(dateA=3,A1860+1,IF(dateA=4,WORKDAY(A1860,1,),WORKDAY(A1860,1,holidayQ)))))</f>
        <v>38484</v>
      </c>
      <c r="B1861" s="35">
        <f>MATCH(A1861,'iBoxx inputs'!A:A,0)</f>
        <v>1930</v>
      </c>
      <c r="C1861" s="35">
        <f>MATCH(A1861,'Bank of England inputs'!A:A,0)</f>
        <v>1865</v>
      </c>
      <c r="D1861" s="6">
        <f>IF($A1861&gt;DataEnd,NA(),IFERROR(INDEX('iBoxx inputs'!B:B,MATCH($A1861,'iBoxx inputs'!$A:$A,0)),D1860))</f>
        <v>5.4015326880837202</v>
      </c>
      <c r="E1861" s="6">
        <f>IF($A1861&gt;DataEnd,NA(),IFERROR(INDEX('iBoxx inputs'!C:C,MATCH($A1861,'iBoxx inputs'!$A:$A,0)),E1860))</f>
        <v>5.8827000276911896</v>
      </c>
      <c r="F1861" s="6">
        <f>IF($A1861&gt;DataEnd,NA(),IFERROR(INDEX('Bank of England inputs'!D:D,MATCH($A1861,'Bank of England inputs'!$A:$A,0),0),F1860))</f>
        <v>2.6758484997540632</v>
      </c>
      <c r="H1861" s="5">
        <f t="shared" si="88"/>
        <v>38484</v>
      </c>
      <c r="I1861" s="6">
        <f t="shared" si="89"/>
        <v>5.6421163578874545</v>
      </c>
      <c r="J1861" s="6">
        <f t="shared" si="87"/>
        <v>2.8889635697926463</v>
      </c>
    </row>
    <row r="1862" spans="1:10" x14ac:dyDescent="0.2">
      <c r="A1862" s="5">
        <f>IF(AND(dateA=1,A1861&lt;DataEnd),'iBoxx inputs'!A1866,IF(AND(dateA=2,A1861&lt;DataEnd),'Bank of England inputs'!A1866,IF(dateA=3,A1861+1,IF(dateA=4,WORKDAY(A1861,1,),WORKDAY(A1861,1,holidayQ)))))</f>
        <v>38485</v>
      </c>
      <c r="B1862" s="35">
        <f>MATCH(A1862,'iBoxx inputs'!A:A,0)</f>
        <v>1931</v>
      </c>
      <c r="C1862" s="35">
        <f>MATCH(A1862,'Bank of England inputs'!A:A,0)</f>
        <v>1866</v>
      </c>
      <c r="D1862" s="6">
        <f>IF($A1862&gt;DataEnd,NA(),IFERROR(INDEX('iBoxx inputs'!B:B,MATCH($A1862,'iBoxx inputs'!$A:$A,0)),D1861))</f>
        <v>5.3567397000166297</v>
      </c>
      <c r="E1862" s="6">
        <f>IF($A1862&gt;DataEnd,NA(),IFERROR(INDEX('iBoxx inputs'!C:C,MATCH($A1862,'iBoxx inputs'!$A:$A,0)),E1861))</f>
        <v>5.8359784144524696</v>
      </c>
      <c r="F1862" s="6">
        <f>IF($A1862&gt;DataEnd,NA(),IFERROR(INDEX('Bank of England inputs'!D:D,MATCH($A1862,'Bank of England inputs'!$A:$A,0),0),F1861))</f>
        <v>2.6667978744341569</v>
      </c>
      <c r="H1862" s="5">
        <f t="shared" si="88"/>
        <v>38485</v>
      </c>
      <c r="I1862" s="6">
        <f t="shared" si="89"/>
        <v>5.5963590572345492</v>
      </c>
      <c r="J1862" s="6">
        <f t="shared" si="87"/>
        <v>2.8534650378239768</v>
      </c>
    </row>
    <row r="1863" spans="1:10" x14ac:dyDescent="0.2">
      <c r="A1863" s="5">
        <f>IF(AND(dateA=1,A1862&lt;DataEnd),'iBoxx inputs'!A1867,IF(AND(dateA=2,A1862&lt;DataEnd),'Bank of England inputs'!A1867,IF(dateA=3,A1862+1,IF(dateA=4,WORKDAY(A1862,1,),WORKDAY(A1862,1,holidayQ)))))</f>
        <v>38488</v>
      </c>
      <c r="B1863" s="35">
        <f>MATCH(A1863,'iBoxx inputs'!A:A,0)</f>
        <v>1932</v>
      </c>
      <c r="C1863" s="35">
        <f>MATCH(A1863,'Bank of England inputs'!A:A,0)</f>
        <v>1867</v>
      </c>
      <c r="D1863" s="6">
        <f>IF($A1863&gt;DataEnd,NA(),IFERROR(INDEX('iBoxx inputs'!B:B,MATCH($A1863,'iBoxx inputs'!$A:$A,0)),D1862))</f>
        <v>5.3608254000679301</v>
      </c>
      <c r="E1863" s="6">
        <f>IF($A1863&gt;DataEnd,NA(),IFERROR(INDEX('iBoxx inputs'!C:C,MATCH($A1863,'iBoxx inputs'!$A:$A,0)),E1862))</f>
        <v>5.8549177948690101</v>
      </c>
      <c r="F1863" s="6">
        <f>IF($A1863&gt;DataEnd,NA(),IFERROR(INDEX('Bank of England inputs'!D:D,MATCH($A1863,'Bank of England inputs'!$A:$A,0),0),F1862))</f>
        <v>2.6566958575223731</v>
      </c>
      <c r="H1863" s="5">
        <f t="shared" si="88"/>
        <v>38488</v>
      </c>
      <c r="I1863" s="6">
        <f t="shared" si="89"/>
        <v>5.6078715974684705</v>
      </c>
      <c r="J1863" s="6">
        <f t="shared" si="87"/>
        <v>2.8748010203270669</v>
      </c>
    </row>
    <row r="1864" spans="1:10" x14ac:dyDescent="0.2">
      <c r="A1864" s="5">
        <f>IF(AND(dateA=1,A1863&lt;DataEnd),'iBoxx inputs'!A1868,IF(AND(dateA=2,A1863&lt;DataEnd),'Bank of England inputs'!A1868,IF(dateA=3,A1863+1,IF(dateA=4,WORKDAY(A1863,1,),WORKDAY(A1863,1,holidayQ)))))</f>
        <v>38489</v>
      </c>
      <c r="B1864" s="35">
        <f>MATCH(A1864,'iBoxx inputs'!A:A,0)</f>
        <v>1933</v>
      </c>
      <c r="C1864" s="35">
        <f>MATCH(A1864,'Bank of England inputs'!A:A,0)</f>
        <v>1868</v>
      </c>
      <c r="D1864" s="6">
        <f>IF($A1864&gt;DataEnd,NA(),IFERROR(INDEX('iBoxx inputs'!B:B,MATCH($A1864,'iBoxx inputs'!$A:$A,0)),D1863))</f>
        <v>5.3652581209073196</v>
      </c>
      <c r="E1864" s="6">
        <f>IF($A1864&gt;DataEnd,NA(),IFERROR(INDEX('iBoxx inputs'!C:C,MATCH($A1864,'iBoxx inputs'!$A:$A,0)),E1863))</f>
        <v>5.8708526813116997</v>
      </c>
      <c r="F1864" s="6">
        <f>IF($A1864&gt;DataEnd,NA(),IFERROR(INDEX('Bank of England inputs'!D:D,MATCH($A1864,'Bank of England inputs'!$A:$A,0),0),F1863))</f>
        <v>2.6572187776793488</v>
      </c>
      <c r="H1864" s="5">
        <f t="shared" si="88"/>
        <v>38489</v>
      </c>
      <c r="I1864" s="6">
        <f t="shared" si="89"/>
        <v>5.6180554011095101</v>
      </c>
      <c r="J1864" s="6">
        <f t="shared" si="87"/>
        <v>2.8841971940057443</v>
      </c>
    </row>
    <row r="1865" spans="1:10" x14ac:dyDescent="0.2">
      <c r="A1865" s="5">
        <f>IF(AND(dateA=1,A1864&lt;DataEnd),'iBoxx inputs'!A1869,IF(AND(dateA=2,A1864&lt;DataEnd),'Bank of England inputs'!A1869,IF(dateA=3,A1864+1,IF(dateA=4,WORKDAY(A1864,1,),WORKDAY(A1864,1,holidayQ)))))</f>
        <v>38490</v>
      </c>
      <c r="B1865" s="35">
        <f>MATCH(A1865,'iBoxx inputs'!A:A,0)</f>
        <v>1934</v>
      </c>
      <c r="C1865" s="35">
        <f>MATCH(A1865,'Bank of England inputs'!A:A,0)</f>
        <v>1869</v>
      </c>
      <c r="D1865" s="6">
        <f>IF($A1865&gt;DataEnd,NA(),IFERROR(INDEX('iBoxx inputs'!B:B,MATCH($A1865,'iBoxx inputs'!$A:$A,0)),D1864))</f>
        <v>5.3586279195487201</v>
      </c>
      <c r="E1865" s="6">
        <f>IF($A1865&gt;DataEnd,NA(),IFERROR(INDEX('iBoxx inputs'!C:C,MATCH($A1865,'iBoxx inputs'!$A:$A,0)),E1864))</f>
        <v>5.8667204046315504</v>
      </c>
      <c r="F1865" s="6">
        <f>IF($A1865&gt;DataEnd,NA(),IFERROR(INDEX('Bank of England inputs'!D:D,MATCH($A1865,'Bank of England inputs'!$A:$A,0),0),F1864))</f>
        <v>2.6269185360094482</v>
      </c>
      <c r="H1865" s="5">
        <f t="shared" si="88"/>
        <v>38490</v>
      </c>
      <c r="I1865" s="6">
        <f t="shared" si="89"/>
        <v>5.6126741620901353</v>
      </c>
      <c r="J1865" s="6">
        <f t="shared" si="87"/>
        <v>2.9093298996725192</v>
      </c>
    </row>
    <row r="1866" spans="1:10" x14ac:dyDescent="0.2">
      <c r="A1866" s="5">
        <f>IF(AND(dateA=1,A1865&lt;DataEnd),'iBoxx inputs'!A1870,IF(AND(dateA=2,A1865&lt;DataEnd),'Bank of England inputs'!A1870,IF(dateA=3,A1865+1,IF(dateA=4,WORKDAY(A1865,1,),WORKDAY(A1865,1,holidayQ)))))</f>
        <v>38491</v>
      </c>
      <c r="B1866" s="35">
        <f>MATCH(A1866,'iBoxx inputs'!A:A,0)</f>
        <v>1935</v>
      </c>
      <c r="C1866" s="35">
        <f>MATCH(A1866,'Bank of England inputs'!A:A,0)</f>
        <v>1870</v>
      </c>
      <c r="D1866" s="6">
        <f>IF($A1866&gt;DataEnd,NA(),IFERROR(INDEX('iBoxx inputs'!B:B,MATCH($A1866,'iBoxx inputs'!$A:$A,0)),D1865))</f>
        <v>5.3543207362204104</v>
      </c>
      <c r="E1866" s="6">
        <f>IF($A1866&gt;DataEnd,NA(),IFERROR(INDEX('iBoxx inputs'!C:C,MATCH($A1866,'iBoxx inputs'!$A:$A,0)),E1865))</f>
        <v>5.8642440573521801</v>
      </c>
      <c r="F1866" s="6">
        <f>IF($A1866&gt;DataEnd,NA(),IFERROR(INDEX('Bank of England inputs'!D:D,MATCH($A1866,'Bank of England inputs'!$A:$A,0),0),F1865))</f>
        <v>2.6062155782848206</v>
      </c>
      <c r="H1866" s="5">
        <f t="shared" si="88"/>
        <v>38491</v>
      </c>
      <c r="I1866" s="6">
        <f t="shared" si="89"/>
        <v>5.6092823967862948</v>
      </c>
      <c r="J1866" s="6">
        <f t="shared" si="87"/>
        <v>2.9267884031939806</v>
      </c>
    </row>
    <row r="1867" spans="1:10" x14ac:dyDescent="0.2">
      <c r="A1867" s="5">
        <f>IF(AND(dateA=1,A1866&lt;DataEnd),'iBoxx inputs'!A1871,IF(AND(dateA=2,A1866&lt;DataEnd),'Bank of England inputs'!A1871,IF(dateA=3,A1866+1,IF(dateA=4,WORKDAY(A1866,1,),WORKDAY(A1866,1,holidayQ)))))</f>
        <v>38492</v>
      </c>
      <c r="B1867" s="35">
        <f>MATCH(A1867,'iBoxx inputs'!A:A,0)</f>
        <v>1936</v>
      </c>
      <c r="C1867" s="35">
        <f>MATCH(A1867,'Bank of England inputs'!A:A,0)</f>
        <v>1871</v>
      </c>
      <c r="D1867" s="6">
        <f>IF($A1867&gt;DataEnd,NA(),IFERROR(INDEX('iBoxx inputs'!B:B,MATCH($A1867,'iBoxx inputs'!$A:$A,0)),D1866))</f>
        <v>5.3766742036159201</v>
      </c>
      <c r="E1867" s="6">
        <f>IF($A1867&gt;DataEnd,NA(),IFERROR(INDEX('iBoxx inputs'!C:C,MATCH($A1867,'iBoxx inputs'!$A:$A,0)),E1866))</f>
        <v>5.8830907788504101</v>
      </c>
      <c r="F1867" s="6">
        <f>IF($A1867&gt;DataEnd,NA(),IFERROR(INDEX('Bank of England inputs'!D:D,MATCH($A1867,'Bank of England inputs'!$A:$A,0),0),F1866))</f>
        <v>2.5754448048756595</v>
      </c>
      <c r="H1867" s="5">
        <f t="shared" si="88"/>
        <v>38492</v>
      </c>
      <c r="I1867" s="6">
        <f t="shared" si="89"/>
        <v>5.6298824912331646</v>
      </c>
      <c r="J1867" s="6">
        <f t="shared" si="87"/>
        <v>2.9777474444959262</v>
      </c>
    </row>
    <row r="1868" spans="1:10" x14ac:dyDescent="0.2">
      <c r="A1868" s="5">
        <f>IF(AND(dateA=1,A1867&lt;DataEnd),'iBoxx inputs'!A1872,IF(AND(dateA=2,A1867&lt;DataEnd),'Bank of England inputs'!A1872,IF(dateA=3,A1867+1,IF(dateA=4,WORKDAY(A1867,1,),WORKDAY(A1867,1,holidayQ)))))</f>
        <v>38495</v>
      </c>
      <c r="B1868" s="35">
        <f>MATCH(A1868,'iBoxx inputs'!A:A,0)</f>
        <v>1937</v>
      </c>
      <c r="C1868" s="35">
        <f>MATCH(A1868,'Bank of England inputs'!A:A,0)</f>
        <v>1872</v>
      </c>
      <c r="D1868" s="6">
        <f>IF($A1868&gt;DataEnd,NA(),IFERROR(INDEX('iBoxx inputs'!B:B,MATCH($A1868,'iBoxx inputs'!$A:$A,0)),D1867))</f>
        <v>5.3270139229476303</v>
      </c>
      <c r="E1868" s="6">
        <f>IF($A1868&gt;DataEnd,NA(),IFERROR(INDEX('iBoxx inputs'!C:C,MATCH($A1868,'iBoxx inputs'!$A:$A,0)),E1867))</f>
        <v>5.82885344378409</v>
      </c>
      <c r="F1868" s="6">
        <f>IF($A1868&gt;DataEnd,NA(),IFERROR(INDEX('Bank of England inputs'!D:D,MATCH($A1868,'Bank of England inputs'!$A:$A,0),0),F1867))</f>
        <v>2.576204523107184</v>
      </c>
      <c r="H1868" s="5">
        <f t="shared" si="88"/>
        <v>38495</v>
      </c>
      <c r="I1868" s="6">
        <f t="shared" si="89"/>
        <v>5.5779336833658597</v>
      </c>
      <c r="J1868" s="6">
        <f t="shared" si="87"/>
        <v>2.9263406403212011</v>
      </c>
    </row>
    <row r="1869" spans="1:10" x14ac:dyDescent="0.2">
      <c r="A1869" s="5">
        <f>IF(AND(dateA=1,A1868&lt;DataEnd),'iBoxx inputs'!A1873,IF(AND(dateA=2,A1868&lt;DataEnd),'Bank of England inputs'!A1873,IF(dateA=3,A1868+1,IF(dateA=4,WORKDAY(A1868,1,),WORKDAY(A1868,1,holidayQ)))))</f>
        <v>38496</v>
      </c>
      <c r="B1869" s="35">
        <f>MATCH(A1869,'iBoxx inputs'!A:A,0)</f>
        <v>1938</v>
      </c>
      <c r="C1869" s="35">
        <f>MATCH(A1869,'Bank of England inputs'!A:A,0)</f>
        <v>1873</v>
      </c>
      <c r="D1869" s="6">
        <f>IF($A1869&gt;DataEnd,NA(),IFERROR(INDEX('iBoxx inputs'!B:B,MATCH($A1869,'iBoxx inputs'!$A:$A,0)),D1868))</f>
        <v>5.3065974593348297</v>
      </c>
      <c r="E1869" s="6">
        <f>IF($A1869&gt;DataEnd,NA(),IFERROR(INDEX('iBoxx inputs'!C:C,MATCH($A1869,'iBoxx inputs'!$A:$A,0)),E1868))</f>
        <v>5.8071126947500504</v>
      </c>
      <c r="F1869" s="6">
        <f>IF($A1869&gt;DataEnd,NA(),IFERROR(INDEX('Bank of England inputs'!D:D,MATCH($A1869,'Bank of England inputs'!$A:$A,0),0),F1868))</f>
        <v>2.566876475216362</v>
      </c>
      <c r="H1869" s="5">
        <f t="shared" si="88"/>
        <v>38496</v>
      </c>
      <c r="I1869" s="6">
        <f t="shared" si="89"/>
        <v>5.5568550770424405</v>
      </c>
      <c r="J1869" s="6">
        <f t="shared" si="87"/>
        <v>2.9151502946943797</v>
      </c>
    </row>
    <row r="1870" spans="1:10" x14ac:dyDescent="0.2">
      <c r="A1870" s="5">
        <f>IF(AND(dateA=1,A1869&lt;DataEnd),'iBoxx inputs'!A1874,IF(AND(dateA=2,A1869&lt;DataEnd),'Bank of England inputs'!A1874,IF(dateA=3,A1869+1,IF(dateA=4,WORKDAY(A1869,1,),WORKDAY(A1869,1,holidayQ)))))</f>
        <v>38497</v>
      </c>
      <c r="B1870" s="35">
        <f>MATCH(A1870,'iBoxx inputs'!A:A,0)</f>
        <v>1939</v>
      </c>
      <c r="C1870" s="35">
        <f>MATCH(A1870,'Bank of England inputs'!A:A,0)</f>
        <v>1874</v>
      </c>
      <c r="D1870" s="6">
        <f>IF($A1870&gt;DataEnd,NA(),IFERROR(INDEX('iBoxx inputs'!B:B,MATCH($A1870,'iBoxx inputs'!$A:$A,0)),D1869))</f>
        <v>5.277059209321</v>
      </c>
      <c r="E1870" s="6">
        <f>IF($A1870&gt;DataEnd,NA(),IFERROR(INDEX('iBoxx inputs'!C:C,MATCH($A1870,'iBoxx inputs'!$A:$A,0)),E1869))</f>
        <v>5.7743878944244402</v>
      </c>
      <c r="F1870" s="6">
        <f>IF($A1870&gt;DataEnd,NA(),IFERROR(INDEX('Bank of England inputs'!D:D,MATCH($A1870,'Bank of England inputs'!$A:$A,0),0),F1869))</f>
        <v>2.5671289465919234</v>
      </c>
      <c r="H1870" s="5">
        <f t="shared" si="88"/>
        <v>38497</v>
      </c>
      <c r="I1870" s="6">
        <f t="shared" si="89"/>
        <v>5.5257235518727201</v>
      </c>
      <c r="J1870" s="6">
        <f t="shared" si="87"/>
        <v>2.8845446252291795</v>
      </c>
    </row>
    <row r="1871" spans="1:10" x14ac:dyDescent="0.2">
      <c r="A1871" s="5">
        <f>IF(AND(dateA=1,A1870&lt;DataEnd),'iBoxx inputs'!A1875,IF(AND(dateA=2,A1870&lt;DataEnd),'Bank of England inputs'!A1875,IF(dateA=3,A1870+1,IF(dateA=4,WORKDAY(A1870,1,),WORKDAY(A1870,1,holidayQ)))))</f>
        <v>38498</v>
      </c>
      <c r="B1871" s="35">
        <f>MATCH(A1871,'iBoxx inputs'!A:A,0)</f>
        <v>1940</v>
      </c>
      <c r="C1871" s="35">
        <f>MATCH(A1871,'Bank of England inputs'!A:A,0)</f>
        <v>1875</v>
      </c>
      <c r="D1871" s="6">
        <f>IF($A1871&gt;DataEnd,NA(),IFERROR(INDEX('iBoxx inputs'!B:B,MATCH($A1871,'iBoxx inputs'!$A:$A,0)),D1870))</f>
        <v>5.3114747652401499</v>
      </c>
      <c r="E1871" s="6">
        <f>IF($A1871&gt;DataEnd,NA(),IFERROR(INDEX('iBoxx inputs'!C:C,MATCH($A1871,'iBoxx inputs'!$A:$A,0)),E1870))</f>
        <v>5.7969655983050297</v>
      </c>
      <c r="F1871" s="6">
        <f>IF($A1871&gt;DataEnd,NA(),IFERROR(INDEX('Bank of England inputs'!D:D,MATCH($A1871,'Bank of England inputs'!$A:$A,0),0),F1870))</f>
        <v>2.5661193589617604</v>
      </c>
      <c r="H1871" s="5">
        <f t="shared" si="88"/>
        <v>38498</v>
      </c>
      <c r="I1871" s="6">
        <f t="shared" si="89"/>
        <v>5.5542201817725898</v>
      </c>
      <c r="J1871" s="6">
        <f t="shared" si="87"/>
        <v>2.9133410150315342</v>
      </c>
    </row>
    <row r="1872" spans="1:10" x14ac:dyDescent="0.2">
      <c r="A1872" s="5">
        <f>IF(AND(dateA=1,A1871&lt;DataEnd),'iBoxx inputs'!A1876,IF(AND(dateA=2,A1871&lt;DataEnd),'Bank of England inputs'!A1876,IF(dateA=3,A1871+1,IF(dateA=4,WORKDAY(A1871,1,),WORKDAY(A1871,1,holidayQ)))))</f>
        <v>38499</v>
      </c>
      <c r="B1872" s="35">
        <f>MATCH(A1872,'iBoxx inputs'!A:A,0)</f>
        <v>1941</v>
      </c>
      <c r="C1872" s="35">
        <f>MATCH(A1872,'Bank of England inputs'!A:A,0)</f>
        <v>1876</v>
      </c>
      <c r="D1872" s="6">
        <f>IF($A1872&gt;DataEnd,NA(),IFERROR(INDEX('iBoxx inputs'!B:B,MATCH($A1872,'iBoxx inputs'!$A:$A,0)),D1871))</f>
        <v>5.3518488041480898</v>
      </c>
      <c r="E1872" s="6">
        <f>IF($A1872&gt;DataEnd,NA(),IFERROR(INDEX('iBoxx inputs'!C:C,MATCH($A1872,'iBoxx inputs'!$A:$A,0)),E1871))</f>
        <v>5.8328790392179899</v>
      </c>
      <c r="F1872" s="6">
        <f>IF($A1872&gt;DataEnd,NA(),IFERROR(INDEX('Bank of England inputs'!D:D,MATCH($A1872,'Bank of England inputs'!$A:$A,0),0),F1871))</f>
        <v>2.5651105651105732</v>
      </c>
      <c r="H1872" s="5">
        <f t="shared" si="88"/>
        <v>38499</v>
      </c>
      <c r="I1872" s="6">
        <f t="shared" si="89"/>
        <v>5.5923639216830399</v>
      </c>
      <c r="J1872" s="6">
        <f t="shared" si="87"/>
        <v>2.9515430148643773</v>
      </c>
    </row>
    <row r="1873" spans="1:10" x14ac:dyDescent="0.2">
      <c r="A1873" s="5">
        <f>IF(AND(dateA=1,A1872&lt;DataEnd),'iBoxx inputs'!A1877,IF(AND(dateA=2,A1872&lt;DataEnd),'Bank of England inputs'!A1877,IF(dateA=3,A1872+1,IF(dateA=4,WORKDAY(A1872,1,),WORKDAY(A1872,1,holidayQ)))))</f>
        <v>38503</v>
      </c>
      <c r="B1873" s="35">
        <f>MATCH(A1873,'iBoxx inputs'!A:A,0)</f>
        <v>1942</v>
      </c>
      <c r="C1873" s="35">
        <f>MATCH(A1873,'Bank of England inputs'!A:A,0)</f>
        <v>1877</v>
      </c>
      <c r="D1873" s="6">
        <f>IF($A1873&gt;DataEnd,NA(),IFERROR(INDEX('iBoxx inputs'!B:B,MATCH($A1873,'iBoxx inputs'!$A:$A,0)),D1872))</f>
        <v>5.2820827730167199</v>
      </c>
      <c r="E1873" s="6">
        <f>IF($A1873&gt;DataEnd,NA(),IFERROR(INDEX('iBoxx inputs'!C:C,MATCH($A1873,'iBoxx inputs'!$A:$A,0)),E1872))</f>
        <v>5.7616149273245103</v>
      </c>
      <c r="F1873" s="6">
        <f>IF($A1873&gt;DataEnd,NA(),IFERROR(INDEX('Bank of England inputs'!D:D,MATCH($A1873,'Bank of England inputs'!$A:$A,0),0),F1872))</f>
        <v>2.5469564362277541</v>
      </c>
      <c r="H1873" s="5">
        <f t="shared" si="88"/>
        <v>38503</v>
      </c>
      <c r="I1873" s="6">
        <f t="shared" si="89"/>
        <v>5.5218488501706151</v>
      </c>
      <c r="J1873" s="6">
        <f t="shared" si="87"/>
        <v>2.9010050783836672</v>
      </c>
    </row>
    <row r="1874" spans="1:10" x14ac:dyDescent="0.2">
      <c r="A1874" s="5">
        <f>IF(AND(dateA=1,A1873&lt;DataEnd),'iBoxx inputs'!A1878,IF(AND(dateA=2,A1873&lt;DataEnd),'Bank of England inputs'!A1878,IF(dateA=3,A1873+1,IF(dateA=4,WORKDAY(A1873,1,),WORKDAY(A1873,1,holidayQ)))))</f>
        <v>38504</v>
      </c>
      <c r="B1874" s="35">
        <f>MATCH(A1874,'iBoxx inputs'!A:A,0)</f>
        <v>1943</v>
      </c>
      <c r="C1874" s="35">
        <f>MATCH(A1874,'Bank of England inputs'!A:A,0)</f>
        <v>1878</v>
      </c>
      <c r="D1874" s="6">
        <f>IF($A1874&gt;DataEnd,NA(),IFERROR(INDEX('iBoxx inputs'!B:B,MATCH($A1874,'iBoxx inputs'!$A:$A,0)),D1873))</f>
        <v>5.2221945823551401</v>
      </c>
      <c r="E1874" s="6">
        <f>IF($A1874&gt;DataEnd,NA(),IFERROR(INDEX('iBoxx inputs'!C:C,MATCH($A1874,'iBoxx inputs'!$A:$A,0)),E1873))</f>
        <v>5.5510215645832899</v>
      </c>
      <c r="F1874" s="6">
        <f>IF($A1874&gt;DataEnd,NA(),IFERROR(INDEX('Bank of England inputs'!D:D,MATCH($A1874,'Bank of England inputs'!$A:$A,0),0),F1873))</f>
        <v>2.5181979146173594</v>
      </c>
      <c r="H1874" s="5">
        <f t="shared" si="88"/>
        <v>38504</v>
      </c>
      <c r="I1874" s="6">
        <f t="shared" si="89"/>
        <v>5.3866080734692154</v>
      </c>
      <c r="J1874" s="6">
        <f t="shared" si="87"/>
        <v>2.7979521852703915</v>
      </c>
    </row>
    <row r="1875" spans="1:10" x14ac:dyDescent="0.2">
      <c r="A1875" s="5">
        <f>IF(AND(dateA=1,A1874&lt;DataEnd),'iBoxx inputs'!A1879,IF(AND(dateA=2,A1874&lt;DataEnd),'Bank of England inputs'!A1879,IF(dateA=3,A1874+1,IF(dateA=4,WORKDAY(A1874,1,),WORKDAY(A1874,1,holidayQ)))))</f>
        <v>38505</v>
      </c>
      <c r="B1875" s="35">
        <f>MATCH(A1875,'iBoxx inputs'!A:A,0)</f>
        <v>1944</v>
      </c>
      <c r="C1875" s="35">
        <f>MATCH(A1875,'Bank of England inputs'!A:A,0)</f>
        <v>1879</v>
      </c>
      <c r="D1875" s="6">
        <f>IF($A1875&gt;DataEnd,NA(),IFERROR(INDEX('iBoxx inputs'!B:B,MATCH($A1875,'iBoxx inputs'!$A:$A,0)),D1874))</f>
        <v>5.1902324945840599</v>
      </c>
      <c r="E1875" s="6">
        <f>IF($A1875&gt;DataEnd,NA(),IFERROR(INDEX('iBoxx inputs'!C:C,MATCH($A1875,'iBoxx inputs'!$A:$A,0)),E1874))</f>
        <v>5.5216934378336502</v>
      </c>
      <c r="F1875" s="6">
        <f>IF($A1875&gt;DataEnd,NA(),IFERROR(INDEX('Bank of England inputs'!D:D,MATCH($A1875,'Bank of England inputs'!$A:$A,0),0),F1874))</f>
        <v>2.4982787449591815</v>
      </c>
      <c r="H1875" s="5">
        <f t="shared" si="88"/>
        <v>38505</v>
      </c>
      <c r="I1875" s="6">
        <f t="shared" si="89"/>
        <v>5.355962966208855</v>
      </c>
      <c r="J1875" s="6">
        <f t="shared" si="87"/>
        <v>2.7880314247620719</v>
      </c>
    </row>
    <row r="1876" spans="1:10" x14ac:dyDescent="0.2">
      <c r="A1876" s="5">
        <f>IF(AND(dateA=1,A1875&lt;DataEnd),'iBoxx inputs'!A1880,IF(AND(dateA=2,A1875&lt;DataEnd),'Bank of England inputs'!A1880,IF(dateA=3,A1875+1,IF(dateA=4,WORKDAY(A1875,1,),WORKDAY(A1875,1,holidayQ)))))</f>
        <v>38506</v>
      </c>
      <c r="B1876" s="35">
        <f>MATCH(A1876,'iBoxx inputs'!A:A,0)</f>
        <v>1945</v>
      </c>
      <c r="C1876" s="35">
        <f>MATCH(A1876,'Bank of England inputs'!A:A,0)</f>
        <v>1880</v>
      </c>
      <c r="D1876" s="6">
        <f>IF($A1876&gt;DataEnd,NA(),IFERROR(INDEX('iBoxx inputs'!B:B,MATCH($A1876,'iBoxx inputs'!$A:$A,0)),D1875))</f>
        <v>5.1893644851704099</v>
      </c>
      <c r="E1876" s="6">
        <f>IF($A1876&gt;DataEnd,NA(),IFERROR(INDEX('iBoxx inputs'!C:C,MATCH($A1876,'iBoxx inputs'!$A:$A,0)),E1875))</f>
        <v>5.5228292899489304</v>
      </c>
      <c r="F1876" s="6">
        <f>IF($A1876&gt;DataEnd,NA(),IFERROR(INDEX('Bank of England inputs'!D:D,MATCH($A1876,'Bank of England inputs'!$A:$A,0),0),F1875))</f>
        <v>2.5078678206136962</v>
      </c>
      <c r="H1876" s="5">
        <f t="shared" si="88"/>
        <v>38506</v>
      </c>
      <c r="I1876" s="6">
        <f t="shared" si="89"/>
        <v>5.3560968875596702</v>
      </c>
      <c r="J1876" s="6">
        <f t="shared" si="87"/>
        <v>2.7785467862138313</v>
      </c>
    </row>
    <row r="1877" spans="1:10" x14ac:dyDescent="0.2">
      <c r="A1877" s="5">
        <f>IF(AND(dateA=1,A1876&lt;DataEnd),'iBoxx inputs'!A1881,IF(AND(dateA=2,A1876&lt;DataEnd),'Bank of England inputs'!A1881,IF(dateA=3,A1876+1,IF(dateA=4,WORKDAY(A1876,1,),WORKDAY(A1876,1,holidayQ)))))</f>
        <v>38509</v>
      </c>
      <c r="B1877" s="35">
        <f>MATCH(A1877,'iBoxx inputs'!A:A,0)</f>
        <v>1946</v>
      </c>
      <c r="C1877" s="35">
        <f>MATCH(A1877,'Bank of England inputs'!A:A,0)</f>
        <v>1881</v>
      </c>
      <c r="D1877" s="6">
        <f>IF($A1877&gt;DataEnd,NA(),IFERROR(INDEX('iBoxx inputs'!B:B,MATCH($A1877,'iBoxx inputs'!$A:$A,0)),D1876))</f>
        <v>5.2115203564908796</v>
      </c>
      <c r="E1877" s="6">
        <f>IF($A1877&gt;DataEnd,NA(),IFERROR(INDEX('iBoxx inputs'!C:C,MATCH($A1877,'iBoxx inputs'!$A:$A,0)),E1876))</f>
        <v>5.5482343506866902</v>
      </c>
      <c r="F1877" s="6">
        <f>IF($A1877&gt;DataEnd,NA(),IFERROR(INDEX('Bank of England inputs'!D:D,MATCH($A1877,'Bank of England inputs'!$A:$A,0),0),F1876))</f>
        <v>2.5174550103254978</v>
      </c>
      <c r="H1877" s="5">
        <f t="shared" si="88"/>
        <v>38509</v>
      </c>
      <c r="I1877" s="6">
        <f t="shared" si="89"/>
        <v>5.3798773535887854</v>
      </c>
      <c r="J1877" s="6">
        <f t="shared" si="87"/>
        <v>2.7921316842824284</v>
      </c>
    </row>
    <row r="1878" spans="1:10" x14ac:dyDescent="0.2">
      <c r="A1878" s="5">
        <f>IF(AND(dateA=1,A1877&lt;DataEnd),'iBoxx inputs'!A1882,IF(AND(dateA=2,A1877&lt;DataEnd),'Bank of England inputs'!A1882,IF(dateA=3,A1877+1,IF(dateA=4,WORKDAY(A1877,1,),WORKDAY(A1877,1,holidayQ)))))</f>
        <v>38510</v>
      </c>
      <c r="B1878" s="35">
        <f>MATCH(A1878,'iBoxx inputs'!A:A,0)</f>
        <v>1947</v>
      </c>
      <c r="C1878" s="35">
        <f>MATCH(A1878,'Bank of England inputs'!A:A,0)</f>
        <v>1882</v>
      </c>
      <c r="D1878" s="6">
        <f>IF($A1878&gt;DataEnd,NA(),IFERROR(INDEX('iBoxx inputs'!B:B,MATCH($A1878,'iBoxx inputs'!$A:$A,0)),D1877))</f>
        <v>5.1758188131871403</v>
      </c>
      <c r="E1878" s="6">
        <f>IF($A1878&gt;DataEnd,NA(),IFERROR(INDEX('iBoxx inputs'!C:C,MATCH($A1878,'iBoxx inputs'!$A:$A,0)),E1877))</f>
        <v>5.5152193052275296</v>
      </c>
      <c r="F1878" s="6">
        <f>IF($A1878&gt;DataEnd,NA(),IFERROR(INDEX('Bank of England inputs'!D:D,MATCH($A1878,'Bank of England inputs'!$A:$A,0),0),F1877))</f>
        <v>2.5184456468273497</v>
      </c>
      <c r="H1878" s="5">
        <f t="shared" si="88"/>
        <v>38510</v>
      </c>
      <c r="I1878" s="6">
        <f t="shared" si="89"/>
        <v>5.3455190592073354</v>
      </c>
      <c r="J1878" s="6">
        <f t="shared" si="87"/>
        <v>2.7576241470916862</v>
      </c>
    </row>
    <row r="1879" spans="1:10" x14ac:dyDescent="0.2">
      <c r="A1879" s="5">
        <f>IF(AND(dateA=1,A1878&lt;DataEnd),'iBoxx inputs'!A1883,IF(AND(dateA=2,A1878&lt;DataEnd),'Bank of England inputs'!A1883,IF(dateA=3,A1878+1,IF(dateA=4,WORKDAY(A1878,1,),WORKDAY(A1878,1,holidayQ)))))</f>
        <v>38511</v>
      </c>
      <c r="B1879" s="35">
        <f>MATCH(A1879,'iBoxx inputs'!A:A,0)</f>
        <v>1948</v>
      </c>
      <c r="C1879" s="35">
        <f>MATCH(A1879,'Bank of England inputs'!A:A,0)</f>
        <v>1883</v>
      </c>
      <c r="D1879" s="6">
        <f>IF($A1879&gt;DataEnd,NA(),IFERROR(INDEX('iBoxx inputs'!B:B,MATCH($A1879,'iBoxx inputs'!$A:$A,0)),D1878))</f>
        <v>5.1380972902491902</v>
      </c>
      <c r="E1879" s="6">
        <f>IF($A1879&gt;DataEnd,NA(),IFERROR(INDEX('iBoxx inputs'!C:C,MATCH($A1879,'iBoxx inputs'!$A:$A,0)),E1878))</f>
        <v>5.47996387938176</v>
      </c>
      <c r="F1879" s="6">
        <f>IF($A1879&gt;DataEnd,NA(),IFERROR(INDEX('Bank of England inputs'!D:D,MATCH($A1879,'Bank of England inputs'!$A:$A,0),0),F1878))</f>
        <v>2.5292786143096269</v>
      </c>
      <c r="H1879" s="5">
        <f t="shared" si="88"/>
        <v>38511</v>
      </c>
      <c r="I1879" s="6">
        <f t="shared" si="89"/>
        <v>5.3090305848154751</v>
      </c>
      <c r="J1879" s="6">
        <f t="shared" si="87"/>
        <v>2.7111787072672033</v>
      </c>
    </row>
    <row r="1880" spans="1:10" x14ac:dyDescent="0.2">
      <c r="A1880" s="5">
        <f>IF(AND(dateA=1,A1879&lt;DataEnd),'iBoxx inputs'!A1884,IF(AND(dateA=2,A1879&lt;DataEnd),'Bank of England inputs'!A1884,IF(dateA=3,A1879+1,IF(dateA=4,WORKDAY(A1879,1,),WORKDAY(A1879,1,holidayQ)))))</f>
        <v>38512</v>
      </c>
      <c r="B1880" s="35">
        <f>MATCH(A1880,'iBoxx inputs'!A:A,0)</f>
        <v>1949</v>
      </c>
      <c r="C1880" s="35">
        <f>MATCH(A1880,'Bank of England inputs'!A:A,0)</f>
        <v>1884</v>
      </c>
      <c r="D1880" s="6">
        <f>IF($A1880&gt;DataEnd,NA(),IFERROR(INDEX('iBoxx inputs'!B:B,MATCH($A1880,'iBoxx inputs'!$A:$A,0)),D1879))</f>
        <v>5.1667567159376402</v>
      </c>
      <c r="E1880" s="6">
        <f>IF($A1880&gt;DataEnd,NA(),IFERROR(INDEX('iBoxx inputs'!C:C,MATCH($A1880,'iBoxx inputs'!$A:$A,0)),E1879))</f>
        <v>5.5115654472339104</v>
      </c>
      <c r="F1880" s="6">
        <f>IF($A1880&gt;DataEnd,NA(),IFERROR(INDEX('Bank of England inputs'!D:D,MATCH($A1880,'Bank of England inputs'!$A:$A,0),0),F1879))</f>
        <v>2.5489617163664935</v>
      </c>
      <c r="H1880" s="5">
        <f t="shared" si="88"/>
        <v>38512</v>
      </c>
      <c r="I1880" s="6">
        <f t="shared" si="89"/>
        <v>5.3391610815857753</v>
      </c>
      <c r="J1880" s="6">
        <f t="shared" si="87"/>
        <v>2.720846041266145</v>
      </c>
    </row>
    <row r="1881" spans="1:10" x14ac:dyDescent="0.2">
      <c r="A1881" s="5">
        <f>IF(AND(dateA=1,A1880&lt;DataEnd),'iBoxx inputs'!A1885,IF(AND(dateA=2,A1880&lt;DataEnd),'Bank of England inputs'!A1885,IF(dateA=3,A1880+1,IF(dateA=4,WORKDAY(A1880,1,),WORKDAY(A1880,1,holidayQ)))))</f>
        <v>38513</v>
      </c>
      <c r="B1881" s="35">
        <f>MATCH(A1881,'iBoxx inputs'!A:A,0)</f>
        <v>1950</v>
      </c>
      <c r="C1881" s="35">
        <f>MATCH(A1881,'Bank of England inputs'!A:A,0)</f>
        <v>1885</v>
      </c>
      <c r="D1881" s="6">
        <f>IF($A1881&gt;DataEnd,NA(),IFERROR(INDEX('iBoxx inputs'!B:B,MATCH($A1881,'iBoxx inputs'!$A:$A,0)),D1880))</f>
        <v>5.17469785293006</v>
      </c>
      <c r="E1881" s="6">
        <f>IF($A1881&gt;DataEnd,NA(),IFERROR(INDEX('iBoxx inputs'!C:C,MATCH($A1881,'iBoxx inputs'!$A:$A,0)),E1880))</f>
        <v>5.5226420762455302</v>
      </c>
      <c r="F1881" s="6">
        <f>IF($A1881&gt;DataEnd,NA(),IFERROR(INDEX('Bank of England inputs'!D:D,MATCH($A1881,'Bank of England inputs'!$A:$A,0),0),F1880))</f>
        <v>2.5585514662467945</v>
      </c>
      <c r="H1881" s="5">
        <f t="shared" si="88"/>
        <v>38513</v>
      </c>
      <c r="I1881" s="6">
        <f t="shared" si="89"/>
        <v>5.3486699645877955</v>
      </c>
      <c r="J1881" s="6">
        <f t="shared" si="87"/>
        <v>2.7205127787508498</v>
      </c>
    </row>
    <row r="1882" spans="1:10" x14ac:dyDescent="0.2">
      <c r="A1882" s="5">
        <f>IF(AND(dateA=1,A1881&lt;DataEnd),'iBoxx inputs'!A1886,IF(AND(dateA=2,A1881&lt;DataEnd),'Bank of England inputs'!A1886,IF(dateA=3,A1881+1,IF(dateA=4,WORKDAY(A1881,1,),WORKDAY(A1881,1,holidayQ)))))</f>
        <v>38516</v>
      </c>
      <c r="B1882" s="35">
        <f>MATCH(A1882,'iBoxx inputs'!A:A,0)</f>
        <v>1951</v>
      </c>
      <c r="C1882" s="35">
        <f>MATCH(A1882,'Bank of England inputs'!A:A,0)</f>
        <v>1886</v>
      </c>
      <c r="D1882" s="6">
        <f>IF($A1882&gt;DataEnd,NA(),IFERROR(INDEX('iBoxx inputs'!B:B,MATCH($A1882,'iBoxx inputs'!$A:$A,0)),D1881))</f>
        <v>5.2090927510956897</v>
      </c>
      <c r="E1882" s="6">
        <f>IF($A1882&gt;DataEnd,NA(),IFERROR(INDEX('iBoxx inputs'!C:C,MATCH($A1882,'iBoxx inputs'!$A:$A,0)),E1881))</f>
        <v>5.5608970554877004</v>
      </c>
      <c r="F1882" s="6">
        <f>IF($A1882&gt;DataEnd,NA(),IFERROR(INDEX('Bank of England inputs'!D:D,MATCH($A1882,'Bank of England inputs'!$A:$A,0),0),F1881))</f>
        <v>2.5777253049980242</v>
      </c>
      <c r="H1882" s="5">
        <f t="shared" si="88"/>
        <v>38516</v>
      </c>
      <c r="I1882" s="6">
        <f t="shared" si="89"/>
        <v>5.3849949032916946</v>
      </c>
      <c r="J1882" s="6">
        <f t="shared" si="87"/>
        <v>2.736724361889209</v>
      </c>
    </row>
    <row r="1883" spans="1:10" x14ac:dyDescent="0.2">
      <c r="A1883" s="5">
        <f>IF(AND(dateA=1,A1882&lt;DataEnd),'iBoxx inputs'!A1887,IF(AND(dateA=2,A1882&lt;DataEnd),'Bank of England inputs'!A1887,IF(dateA=3,A1882+1,IF(dateA=4,WORKDAY(A1882,1,),WORKDAY(A1882,1,holidayQ)))))</f>
        <v>38517</v>
      </c>
      <c r="B1883" s="35">
        <f>MATCH(A1883,'iBoxx inputs'!A:A,0)</f>
        <v>1952</v>
      </c>
      <c r="C1883" s="35">
        <f>MATCH(A1883,'Bank of England inputs'!A:A,0)</f>
        <v>1887</v>
      </c>
      <c r="D1883" s="6">
        <f>IF($A1883&gt;DataEnd,NA(),IFERROR(INDEX('iBoxx inputs'!B:B,MATCH($A1883,'iBoxx inputs'!$A:$A,0)),D1882))</f>
        <v>5.2327316180162402</v>
      </c>
      <c r="E1883" s="6">
        <f>IF($A1883&gt;DataEnd,NA(),IFERROR(INDEX('iBoxx inputs'!C:C,MATCH($A1883,'iBoxx inputs'!$A:$A,0)),E1882))</f>
        <v>5.5931682418799404</v>
      </c>
      <c r="F1883" s="6">
        <f>IF($A1883&gt;DataEnd,NA(),IFERROR(INDEX('Bank of England inputs'!D:D,MATCH($A1883,'Bank of England inputs'!$A:$A,0),0),F1882))</f>
        <v>2.566876475216362</v>
      </c>
      <c r="H1883" s="5">
        <f t="shared" si="88"/>
        <v>38517</v>
      </c>
      <c r="I1883" s="6">
        <f t="shared" si="89"/>
        <v>5.4129499299480903</v>
      </c>
      <c r="J1883" s="6">
        <f t="shared" si="87"/>
        <v>2.7748465708804515</v>
      </c>
    </row>
    <row r="1884" spans="1:10" x14ac:dyDescent="0.2">
      <c r="A1884" s="5">
        <f>IF(AND(dateA=1,A1883&lt;DataEnd),'iBoxx inputs'!A1888,IF(AND(dateA=2,A1883&lt;DataEnd),'Bank of England inputs'!A1888,IF(dateA=3,A1883+1,IF(dateA=4,WORKDAY(A1883,1,),WORKDAY(A1883,1,holidayQ)))))</f>
        <v>38518</v>
      </c>
      <c r="B1884" s="35">
        <f>MATCH(A1884,'iBoxx inputs'!A:A,0)</f>
        <v>1953</v>
      </c>
      <c r="C1884" s="35">
        <f>MATCH(A1884,'Bank of England inputs'!A:A,0)</f>
        <v>1888</v>
      </c>
      <c r="D1884" s="6">
        <f>IF($A1884&gt;DataEnd,NA(),IFERROR(INDEX('iBoxx inputs'!B:B,MATCH($A1884,'iBoxx inputs'!$A:$A,0)),D1883))</f>
        <v>5.30164675812685</v>
      </c>
      <c r="E1884" s="6">
        <f>IF($A1884&gt;DataEnd,NA(),IFERROR(INDEX('iBoxx inputs'!C:C,MATCH($A1884,'iBoxx inputs'!$A:$A,0)),E1883))</f>
        <v>5.6613012329933197</v>
      </c>
      <c r="F1884" s="6">
        <f>IF($A1884&gt;DataEnd,NA(),IFERROR(INDEX('Bank of England inputs'!D:D,MATCH($A1884,'Bank of England inputs'!$A:$A,0),0),F1883))</f>
        <v>2.5751916650285089</v>
      </c>
      <c r="H1884" s="5">
        <f t="shared" si="88"/>
        <v>38518</v>
      </c>
      <c r="I1884" s="6">
        <f t="shared" si="89"/>
        <v>5.4814739955600853</v>
      </c>
      <c r="J1884" s="6">
        <f t="shared" si="87"/>
        <v>2.8333189374116774</v>
      </c>
    </row>
    <row r="1885" spans="1:10" x14ac:dyDescent="0.2">
      <c r="A1885" s="5">
        <f>IF(AND(dateA=1,A1884&lt;DataEnd),'iBoxx inputs'!A1889,IF(AND(dateA=2,A1884&lt;DataEnd),'Bank of England inputs'!A1889,IF(dateA=3,A1884+1,IF(dateA=4,WORKDAY(A1884,1,),WORKDAY(A1884,1,holidayQ)))))</f>
        <v>38519</v>
      </c>
      <c r="B1885" s="35">
        <f>MATCH(A1885,'iBoxx inputs'!A:A,0)</f>
        <v>1954</v>
      </c>
      <c r="C1885" s="35">
        <f>MATCH(A1885,'Bank of England inputs'!A:A,0)</f>
        <v>1889</v>
      </c>
      <c r="D1885" s="6">
        <f>IF($A1885&gt;DataEnd,NA(),IFERROR(INDEX('iBoxx inputs'!B:B,MATCH($A1885,'iBoxx inputs'!$A:$A,0)),D1884))</f>
        <v>5.3139762745319103</v>
      </c>
      <c r="E1885" s="6">
        <f>IF($A1885&gt;DataEnd,NA(),IFERROR(INDEX('iBoxx inputs'!C:C,MATCH($A1885,'iBoxx inputs'!$A:$A,0)),E1884))</f>
        <v>5.67459513716482</v>
      </c>
      <c r="F1885" s="6">
        <f>IF($A1885&gt;DataEnd,NA(),IFERROR(INDEX('Bank of England inputs'!D:D,MATCH($A1885,'Bank of England inputs'!$A:$A,0),0),F1884))</f>
        <v>2.5847665847665846</v>
      </c>
      <c r="H1885" s="5">
        <f t="shared" si="88"/>
        <v>38519</v>
      </c>
      <c r="I1885" s="6">
        <f t="shared" si="89"/>
        <v>5.4942857058483652</v>
      </c>
      <c r="J1885" s="6">
        <f t="shared" si="87"/>
        <v>2.8362097199661873</v>
      </c>
    </row>
    <row r="1886" spans="1:10" x14ac:dyDescent="0.2">
      <c r="A1886" s="5">
        <f>IF(AND(dateA=1,A1885&lt;DataEnd),'iBoxx inputs'!A1890,IF(AND(dateA=2,A1885&lt;DataEnd),'Bank of England inputs'!A1890,IF(dateA=3,A1885+1,IF(dateA=4,WORKDAY(A1885,1,),WORKDAY(A1885,1,holidayQ)))))</f>
        <v>38520</v>
      </c>
      <c r="B1886" s="35">
        <f>MATCH(A1886,'iBoxx inputs'!A:A,0)</f>
        <v>1955</v>
      </c>
      <c r="C1886" s="35">
        <f>MATCH(A1886,'Bank of England inputs'!A:A,0)</f>
        <v>1890</v>
      </c>
      <c r="D1886" s="6">
        <f>IF($A1886&gt;DataEnd,NA(),IFERROR(INDEX('iBoxx inputs'!B:B,MATCH($A1886,'iBoxx inputs'!$A:$A,0)),D1885))</f>
        <v>5.29632679955958</v>
      </c>
      <c r="E1886" s="6">
        <f>IF($A1886&gt;DataEnd,NA(),IFERROR(INDEX('iBoxx inputs'!C:C,MATCH($A1886,'iBoxx inputs'!$A:$A,0)),E1885))</f>
        <v>5.6594316803980904</v>
      </c>
      <c r="F1886" s="6">
        <f>IF($A1886&gt;DataEnd,NA(),IFERROR(INDEX('Bank of England inputs'!D:D,MATCH($A1886,'Bank of England inputs'!$A:$A,0),0),F1885))</f>
        <v>2.5852747468789961</v>
      </c>
      <c r="H1886" s="5">
        <f t="shared" si="88"/>
        <v>38520</v>
      </c>
      <c r="I1886" s="6">
        <f t="shared" si="89"/>
        <v>5.4778792399788347</v>
      </c>
      <c r="J1886" s="6">
        <f t="shared" si="87"/>
        <v>2.8197073120261429</v>
      </c>
    </row>
    <row r="1887" spans="1:10" x14ac:dyDescent="0.2">
      <c r="A1887" s="5">
        <f>IF(AND(dateA=1,A1886&lt;DataEnd),'iBoxx inputs'!A1891,IF(AND(dateA=2,A1886&lt;DataEnd),'Bank of England inputs'!A1891,IF(dateA=3,A1886+1,IF(dateA=4,WORKDAY(A1886,1,),WORKDAY(A1886,1,holidayQ)))))</f>
        <v>38523</v>
      </c>
      <c r="B1887" s="35">
        <f>MATCH(A1887,'iBoxx inputs'!A:A,0)</f>
        <v>1956</v>
      </c>
      <c r="C1887" s="35">
        <f>MATCH(A1887,'Bank of England inputs'!A:A,0)</f>
        <v>1891</v>
      </c>
      <c r="D1887" s="6">
        <f>IF($A1887&gt;DataEnd,NA(),IFERROR(INDEX('iBoxx inputs'!B:B,MATCH($A1887,'iBoxx inputs'!$A:$A,0)),D1886))</f>
        <v>5.3154939404956201</v>
      </c>
      <c r="E1887" s="6">
        <f>IF($A1887&gt;DataEnd,NA(),IFERROR(INDEX('iBoxx inputs'!C:C,MATCH($A1887,'iBoxx inputs'!$A:$A,0)),E1886))</f>
        <v>5.6785188346101103</v>
      </c>
      <c r="F1887" s="6">
        <f>IF($A1887&gt;DataEnd,NA(),IFERROR(INDEX('Bank of England inputs'!D:D,MATCH($A1887,'Bank of England inputs'!$A:$A,0),0),F1886))</f>
        <v>2.5847665847665846</v>
      </c>
      <c r="H1887" s="5">
        <f t="shared" si="88"/>
        <v>38523</v>
      </c>
      <c r="I1887" s="6">
        <f t="shared" si="89"/>
        <v>5.4970063875528652</v>
      </c>
      <c r="J1887" s="6">
        <f t="shared" si="87"/>
        <v>2.8388618502922291</v>
      </c>
    </row>
    <row r="1888" spans="1:10" x14ac:dyDescent="0.2">
      <c r="A1888" s="5">
        <f>IF(AND(dateA=1,A1887&lt;DataEnd),'iBoxx inputs'!A1892,IF(AND(dateA=2,A1887&lt;DataEnd),'Bank of England inputs'!A1892,IF(dateA=3,A1887+1,IF(dateA=4,WORKDAY(A1887,1,),WORKDAY(A1887,1,holidayQ)))))</f>
        <v>38524</v>
      </c>
      <c r="B1888" s="35">
        <f>MATCH(A1888,'iBoxx inputs'!A:A,0)</f>
        <v>1957</v>
      </c>
      <c r="C1888" s="35">
        <f>MATCH(A1888,'Bank of England inputs'!A:A,0)</f>
        <v>1892</v>
      </c>
      <c r="D1888" s="6">
        <f>IF($A1888&gt;DataEnd,NA(),IFERROR(INDEX('iBoxx inputs'!B:B,MATCH($A1888,'iBoxx inputs'!$A:$A,0)),D1887))</f>
        <v>5.2550649285345701</v>
      </c>
      <c r="E1888" s="6">
        <f>IF($A1888&gt;DataEnd,NA(),IFERROR(INDEX('iBoxx inputs'!C:C,MATCH($A1888,'iBoxx inputs'!$A:$A,0)),E1887))</f>
        <v>5.6195009128345399</v>
      </c>
      <c r="F1888" s="6">
        <f>IF($A1888&gt;DataEnd,NA(),IFERROR(INDEX('Bank of England inputs'!D:D,MATCH($A1888,'Bank of England inputs'!$A:$A,0),0),F1887))</f>
        <v>2.5862916707640959</v>
      </c>
      <c r="H1888" s="5">
        <f t="shared" si="88"/>
        <v>38524</v>
      </c>
      <c r="I1888" s="6">
        <f t="shared" si="89"/>
        <v>5.437282920684555</v>
      </c>
      <c r="J1888" s="6">
        <f t="shared" si="87"/>
        <v>2.7791152243521022</v>
      </c>
    </row>
    <row r="1889" spans="1:10" x14ac:dyDescent="0.2">
      <c r="A1889" s="5">
        <f>IF(AND(dateA=1,A1888&lt;DataEnd),'iBoxx inputs'!A1893,IF(AND(dateA=2,A1888&lt;DataEnd),'Bank of England inputs'!A1893,IF(dateA=3,A1888+1,IF(dateA=4,WORKDAY(A1888,1,),WORKDAY(A1888,1,holidayQ)))))</f>
        <v>38525</v>
      </c>
      <c r="B1889" s="35">
        <f>MATCH(A1889,'iBoxx inputs'!A:A,0)</f>
        <v>1958</v>
      </c>
      <c r="C1889" s="35">
        <f>MATCH(A1889,'Bank of England inputs'!A:A,0)</f>
        <v>1893</v>
      </c>
      <c r="D1889" s="6">
        <f>IF($A1889&gt;DataEnd,NA(),IFERROR(INDEX('iBoxx inputs'!B:B,MATCH($A1889,'iBoxx inputs'!$A:$A,0)),D1888))</f>
        <v>5.1719009418292403</v>
      </c>
      <c r="E1889" s="6">
        <f>IF($A1889&gt;DataEnd,NA(),IFERROR(INDEX('iBoxx inputs'!C:C,MATCH($A1889,'iBoxx inputs'!$A:$A,0)),E1888))</f>
        <v>5.5276575053818604</v>
      </c>
      <c r="F1889" s="6">
        <f>IF($A1889&gt;DataEnd,NA(),IFERROR(INDEX('Bank of England inputs'!D:D,MATCH($A1889,'Bank of England inputs'!$A:$A,0),0),F1888))</f>
        <v>2.5683920488092982</v>
      </c>
      <c r="H1889" s="5">
        <f t="shared" si="88"/>
        <v>38525</v>
      </c>
      <c r="I1889" s="6">
        <f t="shared" si="89"/>
        <v>5.3497792236055499</v>
      </c>
      <c r="J1889" s="6">
        <f t="shared" si="87"/>
        <v>2.7117390837839039</v>
      </c>
    </row>
    <row r="1890" spans="1:10" x14ac:dyDescent="0.2">
      <c r="A1890" s="5">
        <f>IF(AND(dateA=1,A1889&lt;DataEnd),'iBoxx inputs'!A1894,IF(AND(dateA=2,A1889&lt;DataEnd),'Bank of England inputs'!A1894,IF(dateA=3,A1889+1,IF(dateA=4,WORKDAY(A1889,1,),WORKDAY(A1889,1,holidayQ)))))</f>
        <v>38526</v>
      </c>
      <c r="B1890" s="35">
        <f>MATCH(A1890,'iBoxx inputs'!A:A,0)</f>
        <v>1959</v>
      </c>
      <c r="C1890" s="35">
        <f>MATCH(A1890,'Bank of England inputs'!A:A,0)</f>
        <v>1894</v>
      </c>
      <c r="D1890" s="6">
        <f>IF($A1890&gt;DataEnd,NA(),IFERROR(INDEX('iBoxx inputs'!B:B,MATCH($A1890,'iBoxx inputs'!$A:$A,0)),D1889))</f>
        <v>5.1781207152757798</v>
      </c>
      <c r="E1890" s="6">
        <f>IF($A1890&gt;DataEnd,NA(),IFERROR(INDEX('iBoxx inputs'!C:C,MATCH($A1890,'iBoxx inputs'!$A:$A,0)),E1889))</f>
        <v>5.5263708424018203</v>
      </c>
      <c r="F1890" s="6">
        <f>IF($A1890&gt;DataEnd,NA(),IFERROR(INDEX('Bank of England inputs'!D:D,MATCH($A1890,'Bank of England inputs'!$A:$A,0),0),F1889))</f>
        <v>2.5782326313717796</v>
      </c>
      <c r="H1890" s="5">
        <f t="shared" si="88"/>
        <v>38526</v>
      </c>
      <c r="I1890" s="6">
        <f t="shared" si="89"/>
        <v>5.3522457788387996</v>
      </c>
      <c r="J1890" s="6">
        <f t="shared" si="87"/>
        <v>2.7042902536991376</v>
      </c>
    </row>
    <row r="1891" spans="1:10" x14ac:dyDescent="0.2">
      <c r="A1891" s="5">
        <f>IF(AND(dateA=1,A1890&lt;DataEnd),'iBoxx inputs'!A1895,IF(AND(dateA=2,A1890&lt;DataEnd),'Bank of England inputs'!A1895,IF(dateA=3,A1890+1,IF(dateA=4,WORKDAY(A1890,1,),WORKDAY(A1890,1,holidayQ)))))</f>
        <v>38527</v>
      </c>
      <c r="B1891" s="35">
        <f>MATCH(A1891,'iBoxx inputs'!A:A,0)</f>
        <v>1960</v>
      </c>
      <c r="C1891" s="35">
        <f>MATCH(A1891,'Bank of England inputs'!A:A,0)</f>
        <v>1895</v>
      </c>
      <c r="D1891" s="6">
        <f>IF($A1891&gt;DataEnd,NA(),IFERROR(INDEX('iBoxx inputs'!B:B,MATCH($A1891,'iBoxx inputs'!$A:$A,0)),D1890))</f>
        <v>5.1385697759667499</v>
      </c>
      <c r="E1891" s="6">
        <f>IF($A1891&gt;DataEnd,NA(),IFERROR(INDEX('iBoxx inputs'!C:C,MATCH($A1891,'iBoxx inputs'!$A:$A,0)),E1890))</f>
        <v>5.47929661189138</v>
      </c>
      <c r="F1891" s="6">
        <f>IF($A1891&gt;DataEnd,NA(),IFERROR(INDEX('Bank of England inputs'!D:D,MATCH($A1891,'Bank of England inputs'!$A:$A,0),0),F1890))</f>
        <v>2.5590551181102317</v>
      </c>
      <c r="H1891" s="5">
        <f t="shared" si="88"/>
        <v>38527</v>
      </c>
      <c r="I1891" s="6">
        <f t="shared" si="89"/>
        <v>5.3089331939290645</v>
      </c>
      <c r="J1891" s="6">
        <f t="shared" si="87"/>
        <v>2.6812630758463962</v>
      </c>
    </row>
    <row r="1892" spans="1:10" x14ac:dyDescent="0.2">
      <c r="A1892" s="5">
        <f>IF(AND(dateA=1,A1891&lt;DataEnd),'iBoxx inputs'!A1896,IF(AND(dateA=2,A1891&lt;DataEnd),'Bank of England inputs'!A1896,IF(dateA=3,A1891+1,IF(dateA=4,WORKDAY(A1891,1,),WORKDAY(A1891,1,holidayQ)))))</f>
        <v>38530</v>
      </c>
      <c r="B1892" s="35">
        <f>MATCH(A1892,'iBoxx inputs'!A:A,0)</f>
        <v>1961</v>
      </c>
      <c r="C1892" s="35">
        <f>MATCH(A1892,'Bank of England inputs'!A:A,0)</f>
        <v>1896</v>
      </c>
      <c r="D1892" s="6">
        <f>IF($A1892&gt;DataEnd,NA(),IFERROR(INDEX('iBoxx inputs'!B:B,MATCH($A1892,'iBoxx inputs'!$A:$A,0)),D1891))</f>
        <v>5.0892714180737197</v>
      </c>
      <c r="E1892" s="6">
        <f>IF($A1892&gt;DataEnd,NA(),IFERROR(INDEX('iBoxx inputs'!C:C,MATCH($A1892,'iBoxx inputs'!$A:$A,0)),E1891))</f>
        <v>5.4329819151778498</v>
      </c>
      <c r="F1892" s="6">
        <f>IF($A1892&gt;DataEnd,NA(),IFERROR(INDEX('Bank of England inputs'!D:D,MATCH($A1892,'Bank of England inputs'!$A:$A,0),0),F1891))</f>
        <v>2.5499655410062161</v>
      </c>
      <c r="H1892" s="5">
        <f t="shared" si="88"/>
        <v>38530</v>
      </c>
      <c r="I1892" s="6">
        <f t="shared" si="89"/>
        <v>5.2611266666257848</v>
      </c>
      <c r="J1892" s="6">
        <f t="shared" si="87"/>
        <v>2.6437465008561922</v>
      </c>
    </row>
    <row r="1893" spans="1:10" x14ac:dyDescent="0.2">
      <c r="A1893" s="5">
        <f>IF(AND(dateA=1,A1892&lt;DataEnd),'iBoxx inputs'!A1897,IF(AND(dateA=2,A1892&lt;DataEnd),'Bank of England inputs'!A1897,IF(dateA=3,A1892+1,IF(dateA=4,WORKDAY(A1892,1,),WORKDAY(A1892,1,holidayQ)))))</f>
        <v>38531</v>
      </c>
      <c r="B1893" s="35">
        <f>MATCH(A1893,'iBoxx inputs'!A:A,0)</f>
        <v>1962</v>
      </c>
      <c r="C1893" s="35">
        <f>MATCH(A1893,'Bank of England inputs'!A:A,0)</f>
        <v>1897</v>
      </c>
      <c r="D1893" s="6">
        <f>IF($A1893&gt;DataEnd,NA(),IFERROR(INDEX('iBoxx inputs'!B:B,MATCH($A1893,'iBoxx inputs'!$A:$A,0)),D1892))</f>
        <v>5.1281159063520496</v>
      </c>
      <c r="E1893" s="6">
        <f>IF($A1893&gt;DataEnd,NA(),IFERROR(INDEX('iBoxx inputs'!C:C,MATCH($A1893,'iBoxx inputs'!$A:$A,0)),E1892))</f>
        <v>5.4737013023095802</v>
      </c>
      <c r="F1893" s="6">
        <f>IF($A1893&gt;DataEnd,NA(),IFERROR(INDEX('Bank of England inputs'!D:D,MATCH($A1893,'Bank of England inputs'!$A:$A,0),0),F1892))</f>
        <v>2.558803267394949</v>
      </c>
      <c r="H1893" s="5">
        <f t="shared" si="88"/>
        <v>38531</v>
      </c>
      <c r="I1893" s="6">
        <f t="shared" si="89"/>
        <v>5.3009086043308145</v>
      </c>
      <c r="J1893" s="6">
        <f t="shared" si="87"/>
        <v>2.6736908481532762</v>
      </c>
    </row>
    <row r="1894" spans="1:10" x14ac:dyDescent="0.2">
      <c r="A1894" s="5">
        <f>IF(AND(dateA=1,A1893&lt;DataEnd),'iBoxx inputs'!A1898,IF(AND(dateA=2,A1893&lt;DataEnd),'Bank of England inputs'!A1898,IF(dateA=3,A1893+1,IF(dateA=4,WORKDAY(A1893,1,),WORKDAY(A1893,1,holidayQ)))))</f>
        <v>38532</v>
      </c>
      <c r="B1894" s="35">
        <f>MATCH(A1894,'iBoxx inputs'!A:A,0)</f>
        <v>1963</v>
      </c>
      <c r="C1894" s="35">
        <f>MATCH(A1894,'Bank of England inputs'!A:A,0)</f>
        <v>1898</v>
      </c>
      <c r="D1894" s="6">
        <f>IF($A1894&gt;DataEnd,NA(),IFERROR(INDEX('iBoxx inputs'!B:B,MATCH($A1894,'iBoxx inputs'!$A:$A,0)),D1893))</f>
        <v>5.1173502716279202</v>
      </c>
      <c r="E1894" s="6">
        <f>IF($A1894&gt;DataEnd,NA(),IFERROR(INDEX('iBoxx inputs'!C:C,MATCH($A1894,'iBoxx inputs'!$A:$A,0)),E1893))</f>
        <v>5.4585885763384097</v>
      </c>
      <c r="F1894" s="6">
        <f>IF($A1894&gt;DataEnd,NA(),IFERROR(INDEX('Bank of England inputs'!D:D,MATCH($A1894,'Bank of England inputs'!$A:$A,0),0),F1893))</f>
        <v>2.549212598425199</v>
      </c>
      <c r="H1894" s="5">
        <f t="shared" si="88"/>
        <v>38532</v>
      </c>
      <c r="I1894" s="6">
        <f t="shared" si="89"/>
        <v>5.2879694239831654</v>
      </c>
      <c r="J1894" s="6">
        <f t="shared" si="87"/>
        <v>2.6706756260360009</v>
      </c>
    </row>
    <row r="1895" spans="1:10" x14ac:dyDescent="0.2">
      <c r="A1895" s="5">
        <f>IF(AND(dateA=1,A1894&lt;DataEnd),'iBoxx inputs'!A1899,IF(AND(dateA=2,A1894&lt;DataEnd),'Bank of England inputs'!A1899,IF(dateA=3,A1894+1,IF(dateA=4,WORKDAY(A1894,1,),WORKDAY(A1894,1,holidayQ)))))</f>
        <v>38533</v>
      </c>
      <c r="B1895" s="35">
        <f>MATCH(A1895,'iBoxx inputs'!A:A,0)</f>
        <v>1964</v>
      </c>
      <c r="C1895" s="35">
        <f>MATCH(A1895,'Bank of England inputs'!A:A,0)</f>
        <v>1899</v>
      </c>
      <c r="D1895" s="6">
        <f>IF($A1895&gt;DataEnd,NA(),IFERROR(INDEX('iBoxx inputs'!B:B,MATCH($A1895,'iBoxx inputs'!$A:$A,0)),D1894))</f>
        <v>5.0820177086757496</v>
      </c>
      <c r="E1895" s="6">
        <f>IF($A1895&gt;DataEnd,NA(),IFERROR(INDEX('iBoxx inputs'!C:C,MATCH($A1895,'iBoxx inputs'!$A:$A,0)),E1894))</f>
        <v>5.4185025598883501</v>
      </c>
      <c r="F1895" s="6">
        <f>IF($A1895&gt;DataEnd,NA(),IFERROR(INDEX('Bank of England inputs'!D:D,MATCH($A1895,'Bank of England inputs'!$A:$A,0),0),F1894))</f>
        <v>2.5603151157065573</v>
      </c>
      <c r="H1895" s="5">
        <f t="shared" si="88"/>
        <v>38533</v>
      </c>
      <c r="I1895" s="6">
        <f t="shared" si="89"/>
        <v>5.2502601342820494</v>
      </c>
      <c r="J1895" s="6">
        <f t="shared" si="87"/>
        <v>2.6227932466283299</v>
      </c>
    </row>
    <row r="1896" spans="1:10" x14ac:dyDescent="0.2">
      <c r="A1896" s="5">
        <f>IF(AND(dateA=1,A1895&lt;DataEnd),'iBoxx inputs'!A1900,IF(AND(dateA=2,A1895&lt;DataEnd),'Bank of England inputs'!A1900,IF(dateA=3,A1895+1,IF(dateA=4,WORKDAY(A1895,1,),WORKDAY(A1895,1,holidayQ)))))</f>
        <v>38534</v>
      </c>
      <c r="B1896" s="35">
        <f>MATCH(A1896,'iBoxx inputs'!A:A,0)</f>
        <v>1965</v>
      </c>
      <c r="C1896" s="35">
        <f>MATCH(A1896,'Bank of England inputs'!A:A,0)</f>
        <v>1900</v>
      </c>
      <c r="D1896" s="6">
        <f>IF($A1896&gt;DataEnd,NA(),IFERROR(INDEX('iBoxx inputs'!B:B,MATCH($A1896,'iBoxx inputs'!$A:$A,0)),D1895))</f>
        <v>5.09409912672107</v>
      </c>
      <c r="E1896" s="6">
        <f>IF($A1896&gt;DataEnd,NA(),IFERROR(INDEX('iBoxx inputs'!C:C,MATCH($A1896,'iBoxx inputs'!$A:$A,0)),E1895))</f>
        <v>5.4983673537386704</v>
      </c>
      <c r="F1896" s="6">
        <f>IF($A1896&gt;DataEnd,NA(),IFERROR(INDEX('Bank of England inputs'!D:D,MATCH($A1896,'Bank of England inputs'!$A:$A,0),0),F1895))</f>
        <v>2.5595589683008457</v>
      </c>
      <c r="H1896" s="5">
        <f t="shared" si="88"/>
        <v>38534</v>
      </c>
      <c r="I1896" s="6">
        <f t="shared" si="89"/>
        <v>5.2962332402298706</v>
      </c>
      <c r="J1896" s="6">
        <f t="shared" si="87"/>
        <v>2.6683756243285783</v>
      </c>
    </row>
    <row r="1897" spans="1:10" x14ac:dyDescent="0.2">
      <c r="A1897" s="5">
        <f>IF(AND(dateA=1,A1896&lt;DataEnd),'iBoxx inputs'!A1901,IF(AND(dateA=2,A1896&lt;DataEnd),'Bank of England inputs'!A1901,IF(dateA=3,A1896+1,IF(dateA=4,WORKDAY(A1896,1,),WORKDAY(A1896,1,holidayQ)))))</f>
        <v>38537</v>
      </c>
      <c r="B1897" s="35">
        <f>MATCH(A1897,'iBoxx inputs'!A:A,0)</f>
        <v>1966</v>
      </c>
      <c r="C1897" s="35">
        <f>MATCH(A1897,'Bank of England inputs'!A:A,0)</f>
        <v>1901</v>
      </c>
      <c r="D1897" s="6">
        <f>IF($A1897&gt;DataEnd,NA(),IFERROR(INDEX('iBoxx inputs'!B:B,MATCH($A1897,'iBoxx inputs'!$A:$A,0)),D1896))</f>
        <v>5.1068567914975098</v>
      </c>
      <c r="E1897" s="6">
        <f>IF($A1897&gt;DataEnd,NA(),IFERROR(INDEX('iBoxx inputs'!C:C,MATCH($A1897,'iBoxx inputs'!$A:$A,0)),E1896))</f>
        <v>5.50782437578175</v>
      </c>
      <c r="F1897" s="6">
        <f>IF($A1897&gt;DataEnd,NA(),IFERROR(INDEX('Bank of England inputs'!D:D,MATCH($A1897,'Bank of England inputs'!$A:$A,0),0),F1896))</f>
        <v>2.5691505069396658</v>
      </c>
      <c r="H1897" s="5">
        <f t="shared" si="88"/>
        <v>38537</v>
      </c>
      <c r="I1897" s="6">
        <f t="shared" si="89"/>
        <v>5.3073405836396299</v>
      </c>
      <c r="J1897" s="6">
        <f t="shared" si="87"/>
        <v>2.6696039337039235</v>
      </c>
    </row>
    <row r="1898" spans="1:10" x14ac:dyDescent="0.2">
      <c r="A1898" s="5">
        <f>IF(AND(dateA=1,A1897&lt;DataEnd),'iBoxx inputs'!A1902,IF(AND(dateA=2,A1897&lt;DataEnd),'Bank of England inputs'!A1902,IF(dateA=3,A1897+1,IF(dateA=4,WORKDAY(A1897,1,),WORKDAY(A1897,1,holidayQ)))))</f>
        <v>38538</v>
      </c>
      <c r="B1898" s="35">
        <f>MATCH(A1898,'iBoxx inputs'!A:A,0)</f>
        <v>1967</v>
      </c>
      <c r="C1898" s="35">
        <f>MATCH(A1898,'Bank of England inputs'!A:A,0)</f>
        <v>1902</v>
      </c>
      <c r="D1898" s="6">
        <f>IF($A1898&gt;DataEnd,NA(),IFERROR(INDEX('iBoxx inputs'!B:B,MATCH($A1898,'iBoxx inputs'!$A:$A,0)),D1897))</f>
        <v>5.1252795982008204</v>
      </c>
      <c r="E1898" s="6">
        <f>IF($A1898&gt;DataEnd,NA(),IFERROR(INDEX('iBoxx inputs'!C:C,MATCH($A1898,'iBoxx inputs'!$A:$A,0)),E1897))</f>
        <v>5.5280186616857403</v>
      </c>
      <c r="F1898" s="6">
        <f>IF($A1898&gt;DataEnd,NA(),IFERROR(INDEX('Bank of England inputs'!D:D,MATCH($A1898,'Bank of England inputs'!$A:$A,0),0),F1897))</f>
        <v>2.5681393289383125</v>
      </c>
      <c r="H1898" s="5">
        <f t="shared" si="88"/>
        <v>38538</v>
      </c>
      <c r="I1898" s="6">
        <f t="shared" si="89"/>
        <v>5.3266491299432808</v>
      </c>
      <c r="J1898" s="6">
        <f t="shared" si="87"/>
        <v>2.6894412037234749</v>
      </c>
    </row>
    <row r="1899" spans="1:10" x14ac:dyDescent="0.2">
      <c r="A1899" s="5">
        <f>IF(AND(dateA=1,A1898&lt;DataEnd),'iBoxx inputs'!A1903,IF(AND(dateA=2,A1898&lt;DataEnd),'Bank of England inputs'!A1903,IF(dateA=3,A1898+1,IF(dateA=4,WORKDAY(A1898,1,),WORKDAY(A1898,1,holidayQ)))))</f>
        <v>38539</v>
      </c>
      <c r="B1899" s="35">
        <f>MATCH(A1899,'iBoxx inputs'!A:A,0)</f>
        <v>1968</v>
      </c>
      <c r="C1899" s="35">
        <f>MATCH(A1899,'Bank of England inputs'!A:A,0)</f>
        <v>1903</v>
      </c>
      <c r="D1899" s="6">
        <f>IF($A1899&gt;DataEnd,NA(),IFERROR(INDEX('iBoxx inputs'!B:B,MATCH($A1899,'iBoxx inputs'!$A:$A,0)),D1898))</f>
        <v>5.1368421473100003</v>
      </c>
      <c r="E1899" s="6">
        <f>IF($A1899&gt;DataEnd,NA(),IFERROR(INDEX('iBoxx inputs'!C:C,MATCH($A1899,'iBoxx inputs'!$A:$A,0)),E1898))</f>
        <v>5.5335267394651204</v>
      </c>
      <c r="F1899" s="6">
        <f>IF($A1899&gt;DataEnd,NA(),IFERROR(INDEX('Bank of England inputs'!D:D,MATCH($A1899,'Bank of England inputs'!$A:$A,0),0),F1898))</f>
        <v>2.5777253049980242</v>
      </c>
      <c r="H1899" s="5">
        <f t="shared" si="88"/>
        <v>38539</v>
      </c>
      <c r="I1899" s="6">
        <f t="shared" si="89"/>
        <v>5.3351844433875604</v>
      </c>
      <c r="J1899" s="6">
        <f t="shared" si="87"/>
        <v>2.6881656131393816</v>
      </c>
    </row>
    <row r="1900" spans="1:10" x14ac:dyDescent="0.2">
      <c r="A1900" s="5">
        <f>IF(AND(dateA=1,A1899&lt;DataEnd),'iBoxx inputs'!A1904,IF(AND(dateA=2,A1899&lt;DataEnd),'Bank of England inputs'!A1904,IF(dateA=3,A1899+1,IF(dateA=4,WORKDAY(A1899,1,),WORKDAY(A1899,1,holidayQ)))))</f>
        <v>38540</v>
      </c>
      <c r="B1900" s="35">
        <f>MATCH(A1900,'iBoxx inputs'!A:A,0)</f>
        <v>1969</v>
      </c>
      <c r="C1900" s="35">
        <f>MATCH(A1900,'Bank of England inputs'!A:A,0)</f>
        <v>1904</v>
      </c>
      <c r="D1900" s="6">
        <f>IF($A1900&gt;DataEnd,NA(),IFERROR(INDEX('iBoxx inputs'!B:B,MATCH($A1900,'iBoxx inputs'!$A:$A,0)),D1899))</f>
        <v>5.0779737708880903</v>
      </c>
      <c r="E1900" s="6">
        <f>IF($A1900&gt;DataEnd,NA(),IFERROR(INDEX('iBoxx inputs'!C:C,MATCH($A1900,'iBoxx inputs'!$A:$A,0)),E1899))</f>
        <v>5.4671783889366496</v>
      </c>
      <c r="F1900" s="6">
        <f>IF($A1900&gt;DataEnd,NA(),IFERROR(INDEX('Bank of England inputs'!D:D,MATCH($A1900,'Bank of England inputs'!$A:$A,0),0),F1899))</f>
        <v>2.5696563946047135</v>
      </c>
      <c r="H1900" s="5">
        <f t="shared" si="88"/>
        <v>38540</v>
      </c>
      <c r="I1900" s="6">
        <f t="shared" si="89"/>
        <v>5.27257607991237</v>
      </c>
      <c r="J1900" s="6">
        <f t="shared" si="87"/>
        <v>2.6352039972806551</v>
      </c>
    </row>
    <row r="1901" spans="1:10" x14ac:dyDescent="0.2">
      <c r="A1901" s="5">
        <f>IF(AND(dateA=1,A1900&lt;DataEnd),'iBoxx inputs'!A1905,IF(AND(dateA=2,A1900&lt;DataEnd),'Bank of England inputs'!A1905,IF(dateA=3,A1900+1,IF(dateA=4,WORKDAY(A1900,1,),WORKDAY(A1900,1,holidayQ)))))</f>
        <v>38541</v>
      </c>
      <c r="B1901" s="35">
        <f>MATCH(A1901,'iBoxx inputs'!A:A,0)</f>
        <v>1970</v>
      </c>
      <c r="C1901" s="35">
        <f>MATCH(A1901,'Bank of England inputs'!A:A,0)</f>
        <v>1905</v>
      </c>
      <c r="D1901" s="6">
        <f>IF($A1901&gt;DataEnd,NA(),IFERROR(INDEX('iBoxx inputs'!B:B,MATCH($A1901,'iBoxx inputs'!$A:$A,0)),D1900))</f>
        <v>5.0719538817526804</v>
      </c>
      <c r="E1901" s="6">
        <f>IF($A1901&gt;DataEnd,NA(),IFERROR(INDEX('iBoxx inputs'!C:C,MATCH($A1901,'iBoxx inputs'!$A:$A,0)),E1900))</f>
        <v>5.4612229090256497</v>
      </c>
      <c r="F1901" s="6">
        <f>IF($A1901&gt;DataEnd,NA(),IFERROR(INDEX('Bank of England inputs'!D:D,MATCH($A1901,'Bank of England inputs'!$A:$A,0),0),F1900))</f>
        <v>2.5694034258712417</v>
      </c>
      <c r="H1901" s="5">
        <f t="shared" si="88"/>
        <v>38541</v>
      </c>
      <c r="I1901" s="6">
        <f t="shared" si="89"/>
        <v>5.2665883953891655</v>
      </c>
      <c r="J1901" s="6">
        <f t="shared" si="87"/>
        <v>2.6296194376008275</v>
      </c>
    </row>
    <row r="1902" spans="1:10" x14ac:dyDescent="0.2">
      <c r="A1902" s="5">
        <f>IF(AND(dateA=1,A1901&lt;DataEnd),'iBoxx inputs'!A1906,IF(AND(dateA=2,A1901&lt;DataEnd),'Bank of England inputs'!A1906,IF(dateA=3,A1901+1,IF(dateA=4,WORKDAY(A1901,1,),WORKDAY(A1901,1,holidayQ)))))</f>
        <v>38544</v>
      </c>
      <c r="B1902" s="35">
        <f>MATCH(A1902,'iBoxx inputs'!A:A,0)</f>
        <v>1971</v>
      </c>
      <c r="C1902" s="35">
        <f>MATCH(A1902,'Bank of England inputs'!A:A,0)</f>
        <v>1906</v>
      </c>
      <c r="D1902" s="6">
        <f>IF($A1902&gt;DataEnd,NA(),IFERROR(INDEX('iBoxx inputs'!B:B,MATCH($A1902,'iBoxx inputs'!$A:$A,0)),D1901))</f>
        <v>5.1331314864204796</v>
      </c>
      <c r="E1902" s="6">
        <f>IF($A1902&gt;DataEnd,NA(),IFERROR(INDEX('iBoxx inputs'!C:C,MATCH($A1902,'iBoxx inputs'!$A:$A,0)),E1901))</f>
        <v>5.5226702575677402</v>
      </c>
      <c r="F1902" s="6">
        <f>IF($A1902&gt;DataEnd,NA(),IFERROR(INDEX('Bank of England inputs'!D:D,MATCH($A1902,'Bank of England inputs'!$A:$A,0),0),F1901))</f>
        <v>2.5774717166748617</v>
      </c>
      <c r="H1902" s="5">
        <f t="shared" si="88"/>
        <v>38544</v>
      </c>
      <c r="I1902" s="6">
        <f t="shared" si="89"/>
        <v>5.3279008719941103</v>
      </c>
      <c r="J1902" s="6">
        <f t="shared" si="87"/>
        <v>2.6813189185595165</v>
      </c>
    </row>
    <row r="1903" spans="1:10" x14ac:dyDescent="0.2">
      <c r="A1903" s="5">
        <f>IF(AND(dateA=1,A1902&lt;DataEnd),'iBoxx inputs'!A1907,IF(AND(dateA=2,A1902&lt;DataEnd),'Bank of England inputs'!A1907,IF(dateA=3,A1902+1,IF(dateA=4,WORKDAY(A1902,1,),WORKDAY(A1902,1,holidayQ)))))</f>
        <v>38545</v>
      </c>
      <c r="B1903" s="35">
        <f>MATCH(A1903,'iBoxx inputs'!A:A,0)</f>
        <v>1972</v>
      </c>
      <c r="C1903" s="35">
        <f>MATCH(A1903,'Bank of England inputs'!A:A,0)</f>
        <v>1907</v>
      </c>
      <c r="D1903" s="6">
        <f>IF($A1903&gt;DataEnd,NA(),IFERROR(INDEX('iBoxx inputs'!B:B,MATCH($A1903,'iBoxx inputs'!$A:$A,0)),D1902))</f>
        <v>5.1524215783918796</v>
      </c>
      <c r="E1903" s="6">
        <f>IF($A1903&gt;DataEnd,NA(),IFERROR(INDEX('iBoxx inputs'!C:C,MATCH($A1903,'iBoxx inputs'!$A:$A,0)),E1902))</f>
        <v>5.5391129123349803</v>
      </c>
      <c r="F1903" s="6">
        <f>IF($A1903&gt;DataEnd,NA(),IFERROR(INDEX('Bank of England inputs'!D:D,MATCH($A1903,'Bank of England inputs'!$A:$A,0),0),F1902))</f>
        <v>2.5671289465919234</v>
      </c>
      <c r="H1903" s="5">
        <f t="shared" si="88"/>
        <v>38545</v>
      </c>
      <c r="I1903" s="6">
        <f t="shared" si="89"/>
        <v>5.3457672453634295</v>
      </c>
      <c r="J1903" s="6">
        <f t="shared" si="87"/>
        <v>2.7090924034915531</v>
      </c>
    </row>
    <row r="1904" spans="1:10" x14ac:dyDescent="0.2">
      <c r="A1904" s="5">
        <f>IF(AND(dateA=1,A1903&lt;DataEnd),'iBoxx inputs'!A1908,IF(AND(dateA=2,A1903&lt;DataEnd),'Bank of England inputs'!A1908,IF(dateA=3,A1903+1,IF(dateA=4,WORKDAY(A1903,1,),WORKDAY(A1903,1,holidayQ)))))</f>
        <v>38546</v>
      </c>
      <c r="B1904" s="35">
        <f>MATCH(A1904,'iBoxx inputs'!A:A,0)</f>
        <v>1973</v>
      </c>
      <c r="C1904" s="35">
        <f>MATCH(A1904,'Bank of England inputs'!A:A,0)</f>
        <v>1908</v>
      </c>
      <c r="D1904" s="6">
        <f>IF($A1904&gt;DataEnd,NA(),IFERROR(INDEX('iBoxx inputs'!B:B,MATCH($A1904,'iBoxx inputs'!$A:$A,0)),D1903))</f>
        <v>5.1688298020374601</v>
      </c>
      <c r="E1904" s="6">
        <f>IF($A1904&gt;DataEnd,NA(),IFERROR(INDEX('iBoxx inputs'!C:C,MATCH($A1904,'iBoxx inputs'!$A:$A,0)),E1903))</f>
        <v>5.5545583013415198</v>
      </c>
      <c r="F1904" s="6">
        <f>IF($A1904&gt;DataEnd,NA(),IFERROR(INDEX('Bank of England inputs'!D:D,MATCH($A1904,'Bank of England inputs'!$A:$A,0),0),F1903))</f>
        <v>2.6069847515986178</v>
      </c>
      <c r="H1904" s="5">
        <f t="shared" si="88"/>
        <v>38546</v>
      </c>
      <c r="I1904" s="6">
        <f t="shared" si="89"/>
        <v>5.36169405168949</v>
      </c>
      <c r="J1904" s="6">
        <f t="shared" si="87"/>
        <v>2.6847190829744738</v>
      </c>
    </row>
    <row r="1905" spans="1:10" x14ac:dyDescent="0.2">
      <c r="A1905" s="5">
        <f>IF(AND(dateA=1,A1904&lt;DataEnd),'iBoxx inputs'!A1909,IF(AND(dateA=2,A1904&lt;DataEnd),'Bank of England inputs'!A1909,IF(dateA=3,A1904+1,IF(dateA=4,WORKDAY(A1904,1,),WORKDAY(A1904,1,holidayQ)))))</f>
        <v>38547</v>
      </c>
      <c r="B1905" s="35">
        <f>MATCH(A1905,'iBoxx inputs'!A:A,0)</f>
        <v>1974</v>
      </c>
      <c r="C1905" s="35">
        <f>MATCH(A1905,'Bank of England inputs'!A:A,0)</f>
        <v>1909</v>
      </c>
      <c r="D1905" s="6">
        <f>IF($A1905&gt;DataEnd,NA(),IFERROR(INDEX('iBoxx inputs'!B:B,MATCH($A1905,'iBoxx inputs'!$A:$A,0)),D1904))</f>
        <v>5.2070455716222597</v>
      </c>
      <c r="E1905" s="6">
        <f>IF($A1905&gt;DataEnd,NA(),IFERROR(INDEX('iBoxx inputs'!C:C,MATCH($A1905,'iBoxx inputs'!$A:$A,0)),E1904))</f>
        <v>5.5874343194185698</v>
      </c>
      <c r="F1905" s="6">
        <f>IF($A1905&gt;DataEnd,NA(),IFERROR(INDEX('Bank of England inputs'!D:D,MATCH($A1905,'Bank of England inputs'!$A:$A,0),0),F1904))</f>
        <v>2.5963808025176949</v>
      </c>
      <c r="H1905" s="5">
        <f t="shared" si="88"/>
        <v>38547</v>
      </c>
      <c r="I1905" s="6">
        <f t="shared" si="89"/>
        <v>5.3972399455204148</v>
      </c>
      <c r="J1905" s="6">
        <f t="shared" si="87"/>
        <v>2.7299785051813297</v>
      </c>
    </row>
    <row r="1906" spans="1:10" x14ac:dyDescent="0.2">
      <c r="A1906" s="5">
        <f>IF(AND(dateA=1,A1905&lt;DataEnd),'iBoxx inputs'!A1910,IF(AND(dateA=2,A1905&lt;DataEnd),'Bank of England inputs'!A1910,IF(dateA=3,A1905+1,IF(dateA=4,WORKDAY(A1905,1,),WORKDAY(A1905,1,holidayQ)))))</f>
        <v>38548</v>
      </c>
      <c r="B1906" s="35">
        <f>MATCH(A1906,'iBoxx inputs'!A:A,0)</f>
        <v>1975</v>
      </c>
      <c r="C1906" s="35">
        <f>MATCH(A1906,'Bank of England inputs'!A:A,0)</f>
        <v>1910</v>
      </c>
      <c r="D1906" s="6">
        <f>IF($A1906&gt;DataEnd,NA(),IFERROR(INDEX('iBoxx inputs'!B:B,MATCH($A1906,'iBoxx inputs'!$A:$A,0)),D1905))</f>
        <v>5.1910605119956204</v>
      </c>
      <c r="E1906" s="6">
        <f>IF($A1906&gt;DataEnd,NA(),IFERROR(INDEX('iBoxx inputs'!C:C,MATCH($A1906,'iBoxx inputs'!$A:$A,0)),E1905))</f>
        <v>5.5737400822354504</v>
      </c>
      <c r="F1906" s="6">
        <f>IF($A1906&gt;DataEnd,NA(),IFERROR(INDEX('Bank of England inputs'!D:D,MATCH($A1906,'Bank of England inputs'!$A:$A,0),0),F1905))</f>
        <v>2.5963808025176949</v>
      </c>
      <c r="H1906" s="5">
        <f t="shared" si="88"/>
        <v>38548</v>
      </c>
      <c r="I1906" s="6">
        <f t="shared" si="89"/>
        <v>5.3824002971155354</v>
      </c>
      <c r="J1906" s="6">
        <f t="shared" si="87"/>
        <v>2.7155144000259757</v>
      </c>
    </row>
    <row r="1907" spans="1:10" x14ac:dyDescent="0.2">
      <c r="A1907" s="5">
        <f>IF(AND(dateA=1,A1906&lt;DataEnd),'iBoxx inputs'!A1911,IF(AND(dateA=2,A1906&lt;DataEnd),'Bank of England inputs'!A1911,IF(dateA=3,A1906+1,IF(dateA=4,WORKDAY(A1906,1,),WORKDAY(A1906,1,holidayQ)))))</f>
        <v>38551</v>
      </c>
      <c r="B1907" s="35">
        <f>MATCH(A1907,'iBoxx inputs'!A:A,0)</f>
        <v>1976</v>
      </c>
      <c r="C1907" s="35">
        <f>MATCH(A1907,'Bank of England inputs'!A:A,0)</f>
        <v>1911</v>
      </c>
      <c r="D1907" s="6">
        <f>IF($A1907&gt;DataEnd,NA(),IFERROR(INDEX('iBoxx inputs'!B:B,MATCH($A1907,'iBoxx inputs'!$A:$A,0)),D1906))</f>
        <v>5.1533497604868703</v>
      </c>
      <c r="E1907" s="6">
        <f>IF($A1907&gt;DataEnd,NA(),IFERROR(INDEX('iBoxx inputs'!C:C,MATCH($A1907,'iBoxx inputs'!$A:$A,0)),E1906))</f>
        <v>5.5296308852421197</v>
      </c>
      <c r="F1907" s="6">
        <f>IF($A1907&gt;DataEnd,NA(),IFERROR(INDEX('Bank of England inputs'!D:D,MATCH($A1907,'Bank of England inputs'!$A:$A,0),0),F1906))</f>
        <v>2.5875639512003223</v>
      </c>
      <c r="H1907" s="5">
        <f t="shared" si="88"/>
        <v>38551</v>
      </c>
      <c r="I1907" s="6">
        <f t="shared" si="89"/>
        <v>5.3414903228644945</v>
      </c>
      <c r="J1907" s="6">
        <f t="shared" si="87"/>
        <v>2.6844641451610807</v>
      </c>
    </row>
    <row r="1908" spans="1:10" x14ac:dyDescent="0.2">
      <c r="A1908" s="5">
        <f>IF(AND(dateA=1,A1907&lt;DataEnd),'iBoxx inputs'!A1912,IF(AND(dateA=2,A1907&lt;DataEnd),'Bank of England inputs'!A1912,IF(dateA=3,A1907+1,IF(dateA=4,WORKDAY(A1907,1,),WORKDAY(A1907,1,holidayQ)))))</f>
        <v>38552</v>
      </c>
      <c r="B1908" s="35">
        <f>MATCH(A1908,'iBoxx inputs'!A:A,0)</f>
        <v>1977</v>
      </c>
      <c r="C1908" s="35">
        <f>MATCH(A1908,'Bank of England inputs'!A:A,0)</f>
        <v>1912</v>
      </c>
      <c r="D1908" s="6">
        <f>IF($A1908&gt;DataEnd,NA(),IFERROR(INDEX('iBoxx inputs'!B:B,MATCH($A1908,'iBoxx inputs'!$A:$A,0)),D1907))</f>
        <v>5.1929026228662796</v>
      </c>
      <c r="E1908" s="6">
        <f>IF($A1908&gt;DataEnd,NA(),IFERROR(INDEX('iBoxx inputs'!C:C,MATCH($A1908,'iBoxx inputs'!$A:$A,0)),E1907))</f>
        <v>5.5668940617937697</v>
      </c>
      <c r="F1908" s="6">
        <f>IF($A1908&gt;DataEnd,NA(),IFERROR(INDEX('Bank of England inputs'!D:D,MATCH($A1908,'Bank of England inputs'!$A:$A,0),0),F1907))</f>
        <v>2.5966361758630763</v>
      </c>
      <c r="H1908" s="5">
        <f t="shared" si="88"/>
        <v>38552</v>
      </c>
      <c r="I1908" s="6">
        <f t="shared" si="89"/>
        <v>5.3798983423300246</v>
      </c>
      <c r="J1908" s="6">
        <f t="shared" si="87"/>
        <v>2.712820098405655</v>
      </c>
    </row>
    <row r="1909" spans="1:10" x14ac:dyDescent="0.2">
      <c r="A1909" s="5">
        <f>IF(AND(dateA=1,A1908&lt;DataEnd),'iBoxx inputs'!A1913,IF(AND(dateA=2,A1908&lt;DataEnd),'Bank of England inputs'!A1913,IF(dateA=3,A1908+1,IF(dateA=4,WORKDAY(A1908,1,),WORKDAY(A1908,1,holidayQ)))))</f>
        <v>38553</v>
      </c>
      <c r="B1909" s="35">
        <f>MATCH(A1909,'iBoxx inputs'!A:A,0)</f>
        <v>1978</v>
      </c>
      <c r="C1909" s="35">
        <f>MATCH(A1909,'Bank of England inputs'!A:A,0)</f>
        <v>1913</v>
      </c>
      <c r="D1909" s="6">
        <f>IF($A1909&gt;DataEnd,NA(),IFERROR(INDEX('iBoxx inputs'!B:B,MATCH($A1909,'iBoxx inputs'!$A:$A,0)),D1908))</f>
        <v>5.2190539669696401</v>
      </c>
      <c r="E1909" s="6">
        <f>IF($A1909&gt;DataEnd,NA(),IFERROR(INDEX('iBoxx inputs'!C:C,MATCH($A1909,'iBoxx inputs'!$A:$A,0)),E1908))</f>
        <v>5.5921219023548003</v>
      </c>
      <c r="F1909" s="6">
        <f>IF($A1909&gt;DataEnd,NA(),IFERROR(INDEX('Bank of England inputs'!D:D,MATCH($A1909,'Bank of England inputs'!$A:$A,0),0),F1908))</f>
        <v>2.5961254793981592</v>
      </c>
      <c r="H1909" s="5">
        <f t="shared" si="88"/>
        <v>38553</v>
      </c>
      <c r="I1909" s="6">
        <f t="shared" si="89"/>
        <v>5.4055879346622202</v>
      </c>
      <c r="J1909" s="6">
        <f t="shared" si="87"/>
        <v>2.738370910340282</v>
      </c>
    </row>
    <row r="1910" spans="1:10" x14ac:dyDescent="0.2">
      <c r="A1910" s="5">
        <f>IF(AND(dateA=1,A1909&lt;DataEnd),'iBoxx inputs'!A1914,IF(AND(dateA=2,A1909&lt;DataEnd),'Bank of England inputs'!A1914,IF(dateA=3,A1909+1,IF(dateA=4,WORKDAY(A1909,1,),WORKDAY(A1909,1,holidayQ)))))</f>
        <v>38554</v>
      </c>
      <c r="B1910" s="35">
        <f>MATCH(A1910,'iBoxx inputs'!A:A,0)</f>
        <v>1979</v>
      </c>
      <c r="C1910" s="35">
        <f>MATCH(A1910,'Bank of England inputs'!A:A,0)</f>
        <v>1914</v>
      </c>
      <c r="D1910" s="6">
        <f>IF($A1910&gt;DataEnd,NA(),IFERROR(INDEX('iBoxx inputs'!B:B,MATCH($A1910,'iBoxx inputs'!$A:$A,0)),D1909))</f>
        <v>5.2329845321096196</v>
      </c>
      <c r="E1910" s="6">
        <f>IF($A1910&gt;DataEnd,NA(),IFERROR(INDEX('iBoxx inputs'!C:C,MATCH($A1910,'iBoxx inputs'!$A:$A,0)),E1909))</f>
        <v>5.6050178971881603</v>
      </c>
      <c r="F1910" s="6">
        <f>IF($A1910&gt;DataEnd,NA(),IFERROR(INDEX('Bank of England inputs'!D:D,MATCH($A1910,'Bank of England inputs'!$A:$A,0),0),F1909))</f>
        <v>2.5658670861187449</v>
      </c>
      <c r="H1910" s="5">
        <f t="shared" si="88"/>
        <v>38554</v>
      </c>
      <c r="I1910" s="6">
        <f t="shared" si="89"/>
        <v>5.4190012146488904</v>
      </c>
      <c r="J1910" s="6">
        <f t="shared" si="87"/>
        <v>2.7817579177042751</v>
      </c>
    </row>
    <row r="1911" spans="1:10" x14ac:dyDescent="0.2">
      <c r="A1911" s="5">
        <f>IF(AND(dateA=1,A1910&lt;DataEnd),'iBoxx inputs'!A1915,IF(AND(dateA=2,A1910&lt;DataEnd),'Bank of England inputs'!A1915,IF(dateA=3,A1910+1,IF(dateA=4,WORKDAY(A1910,1,),WORKDAY(A1910,1,holidayQ)))))</f>
        <v>38555</v>
      </c>
      <c r="B1911" s="35">
        <f>MATCH(A1911,'iBoxx inputs'!A:A,0)</f>
        <v>1980</v>
      </c>
      <c r="C1911" s="35">
        <f>MATCH(A1911,'Bank of England inputs'!A:A,0)</f>
        <v>1915</v>
      </c>
      <c r="D1911" s="6">
        <f>IF($A1911&gt;DataEnd,NA(),IFERROR(INDEX('iBoxx inputs'!B:B,MATCH($A1911,'iBoxx inputs'!$A:$A,0)),D1910))</f>
        <v>5.1795674887108598</v>
      </c>
      <c r="E1911" s="6">
        <f>IF($A1911&gt;DataEnd,NA(),IFERROR(INDEX('iBoxx inputs'!C:C,MATCH($A1911,'iBoxx inputs'!$A:$A,0)),E1910))</f>
        <v>5.5470227127619003</v>
      </c>
      <c r="F1911" s="6">
        <f>IF($A1911&gt;DataEnd,NA(),IFERROR(INDEX('Bank of England inputs'!D:D,MATCH($A1911,'Bank of England inputs'!$A:$A,0),0),F1910))</f>
        <v>2.5774717166748617</v>
      </c>
      <c r="H1911" s="5">
        <f t="shared" si="88"/>
        <v>38555</v>
      </c>
      <c r="I1911" s="6">
        <f t="shared" si="89"/>
        <v>5.36329510073638</v>
      </c>
      <c r="J1911" s="6">
        <f t="shared" si="87"/>
        <v>2.7158237938990526</v>
      </c>
    </row>
    <row r="1912" spans="1:10" x14ac:dyDescent="0.2">
      <c r="A1912" s="5">
        <f>IF(AND(dateA=1,A1911&lt;DataEnd),'iBoxx inputs'!A1916,IF(AND(dateA=2,A1911&lt;DataEnd),'Bank of England inputs'!A1916,IF(dateA=3,A1911+1,IF(dateA=4,WORKDAY(A1911,1,),WORKDAY(A1911,1,holidayQ)))))</f>
        <v>38558</v>
      </c>
      <c r="B1912" s="35">
        <f>MATCH(A1912,'iBoxx inputs'!A:A,0)</f>
        <v>1981</v>
      </c>
      <c r="C1912" s="35">
        <f>MATCH(A1912,'Bank of England inputs'!A:A,0)</f>
        <v>1916</v>
      </c>
      <c r="D1912" s="6">
        <f>IF($A1912&gt;DataEnd,NA(),IFERROR(INDEX('iBoxx inputs'!B:B,MATCH($A1912,'iBoxx inputs'!$A:$A,0)),D1911))</f>
        <v>5.1656478831063204</v>
      </c>
      <c r="E1912" s="6">
        <f>IF($A1912&gt;DataEnd,NA(),IFERROR(INDEX('iBoxx inputs'!C:C,MATCH($A1912,'iBoxx inputs'!$A:$A,0)),E1911))</f>
        <v>5.5333967176308096</v>
      </c>
      <c r="F1912" s="6">
        <f>IF($A1912&gt;DataEnd,NA(),IFERROR(INDEX('Bank of England inputs'!D:D,MATCH($A1912,'Bank of England inputs'!$A:$A,0),0),F1911))</f>
        <v>2.5676340383669505</v>
      </c>
      <c r="H1912" s="5">
        <f t="shared" si="88"/>
        <v>38558</v>
      </c>
      <c r="I1912" s="6">
        <f t="shared" si="89"/>
        <v>5.349522300368565</v>
      </c>
      <c r="J1912" s="6">
        <f t="shared" si="87"/>
        <v>2.7122476676814111</v>
      </c>
    </row>
    <row r="1913" spans="1:10" x14ac:dyDescent="0.2">
      <c r="A1913" s="5">
        <f>IF(AND(dateA=1,A1912&lt;DataEnd),'iBoxx inputs'!A1917,IF(AND(dateA=2,A1912&lt;DataEnd),'Bank of England inputs'!A1917,IF(dateA=3,A1912+1,IF(dateA=4,WORKDAY(A1912,1,),WORKDAY(A1912,1,holidayQ)))))</f>
        <v>38559</v>
      </c>
      <c r="B1913" s="35">
        <f>MATCH(A1913,'iBoxx inputs'!A:A,0)</f>
        <v>1982</v>
      </c>
      <c r="C1913" s="35">
        <f>MATCH(A1913,'Bank of England inputs'!A:A,0)</f>
        <v>1917</v>
      </c>
      <c r="D1913" s="6">
        <f>IF($A1913&gt;DataEnd,NA(),IFERROR(INDEX('iBoxx inputs'!B:B,MATCH($A1913,'iBoxx inputs'!$A:$A,0)),D1912))</f>
        <v>5.1853257140143301</v>
      </c>
      <c r="E1913" s="6">
        <f>IF($A1913&gt;DataEnd,NA(),IFERROR(INDEX('iBoxx inputs'!C:C,MATCH($A1913,'iBoxx inputs'!$A:$A,0)),E1912))</f>
        <v>5.5538885522799903</v>
      </c>
      <c r="F1913" s="6">
        <f>IF($A1913&gt;DataEnd,NA(),IFERROR(INDEX('Bank of England inputs'!D:D,MATCH($A1913,'Bank of England inputs'!$A:$A,0),0),F1912))</f>
        <v>2.5772181782411918</v>
      </c>
      <c r="H1913" s="5">
        <f t="shared" si="88"/>
        <v>38559</v>
      </c>
      <c r="I1913" s="6">
        <f t="shared" si="89"/>
        <v>5.3696071331471602</v>
      </c>
      <c r="J1913" s="6">
        <f t="shared" si="87"/>
        <v>2.722231119636942</v>
      </c>
    </row>
    <row r="1914" spans="1:10" x14ac:dyDescent="0.2">
      <c r="A1914" s="5">
        <f>IF(AND(dateA=1,A1913&lt;DataEnd),'iBoxx inputs'!A1918,IF(AND(dateA=2,A1913&lt;DataEnd),'Bank of England inputs'!A1918,IF(dateA=3,A1913+1,IF(dateA=4,WORKDAY(A1913,1,),WORKDAY(A1913,1,holidayQ)))))</f>
        <v>38560</v>
      </c>
      <c r="B1914" s="35">
        <f>MATCH(A1914,'iBoxx inputs'!A:A,0)</f>
        <v>1983</v>
      </c>
      <c r="C1914" s="35">
        <f>MATCH(A1914,'Bank of England inputs'!A:A,0)</f>
        <v>1918</v>
      </c>
      <c r="D1914" s="6">
        <f>IF($A1914&gt;DataEnd,NA(),IFERROR(INDEX('iBoxx inputs'!B:B,MATCH($A1914,'iBoxx inputs'!$A:$A,0)),D1913))</f>
        <v>5.1894360577587504</v>
      </c>
      <c r="E1914" s="6">
        <f>IF($A1914&gt;DataEnd,NA(),IFERROR(INDEX('iBoxx inputs'!C:C,MATCH($A1914,'iBoxx inputs'!$A:$A,0)),E1913))</f>
        <v>5.5604069928451603</v>
      </c>
      <c r="F1914" s="6">
        <f>IF($A1914&gt;DataEnd,NA(),IFERROR(INDEX('Bank of England inputs'!D:D,MATCH($A1914,'Bank of England inputs'!$A:$A,0),0),F1913))</f>
        <v>2.5772181782411918</v>
      </c>
      <c r="H1914" s="5">
        <f t="shared" si="88"/>
        <v>38560</v>
      </c>
      <c r="I1914" s="6">
        <f t="shared" si="89"/>
        <v>5.3749215253019553</v>
      </c>
      <c r="J1914" s="6">
        <f t="shared" si="87"/>
        <v>2.7274119894725279</v>
      </c>
    </row>
    <row r="1915" spans="1:10" x14ac:dyDescent="0.2">
      <c r="A1915" s="5">
        <f>IF(AND(dateA=1,A1914&lt;DataEnd),'iBoxx inputs'!A1919,IF(AND(dateA=2,A1914&lt;DataEnd),'Bank of England inputs'!A1919,IF(dateA=3,A1914+1,IF(dateA=4,WORKDAY(A1914,1,),WORKDAY(A1914,1,holidayQ)))))</f>
        <v>38561</v>
      </c>
      <c r="B1915" s="35">
        <f>MATCH(A1915,'iBoxx inputs'!A:A,0)</f>
        <v>1984</v>
      </c>
      <c r="C1915" s="35">
        <f>MATCH(A1915,'Bank of England inputs'!A:A,0)</f>
        <v>1919</v>
      </c>
      <c r="D1915" s="6">
        <f>IF($A1915&gt;DataEnd,NA(),IFERROR(INDEX('iBoxx inputs'!B:B,MATCH($A1915,'iBoxx inputs'!$A:$A,0)),D1914))</f>
        <v>5.1906284187938603</v>
      </c>
      <c r="E1915" s="6">
        <f>IF($A1915&gt;DataEnd,NA(),IFERROR(INDEX('iBoxx inputs'!C:C,MATCH($A1915,'iBoxx inputs'!$A:$A,0)),E1914))</f>
        <v>5.5598508911030304</v>
      </c>
      <c r="F1915" s="6">
        <f>IF($A1915&gt;DataEnd,NA(),IFERROR(INDEX('Bank of England inputs'!D:D,MATCH($A1915,'Bank of England inputs'!$A:$A,0),0),F1914))</f>
        <v>2.5769646896823151</v>
      </c>
      <c r="H1915" s="5">
        <f t="shared" si="88"/>
        <v>38561</v>
      </c>
      <c r="I1915" s="6">
        <f t="shared" si="89"/>
        <v>5.3752396549484454</v>
      </c>
      <c r="J1915" s="6">
        <f t="shared" si="87"/>
        <v>2.7279759873296339</v>
      </c>
    </row>
    <row r="1916" spans="1:10" x14ac:dyDescent="0.2">
      <c r="A1916" s="5">
        <f>IF(AND(dateA=1,A1915&lt;DataEnd),'iBoxx inputs'!A1920,IF(AND(dateA=2,A1915&lt;DataEnd),'Bank of England inputs'!A1920,IF(dateA=3,A1915+1,IF(dateA=4,WORKDAY(A1915,1,),WORKDAY(A1915,1,holidayQ)))))</f>
        <v>38562</v>
      </c>
      <c r="B1916" s="35">
        <f>MATCH(A1916,'iBoxx inputs'!A:A,0)</f>
        <v>1985</v>
      </c>
      <c r="C1916" s="35">
        <f>MATCH(A1916,'Bank of England inputs'!A:A,0)</f>
        <v>1920</v>
      </c>
      <c r="D1916" s="6">
        <f>IF($A1916&gt;DataEnd,NA(),IFERROR(INDEX('iBoxx inputs'!B:B,MATCH($A1916,'iBoxx inputs'!$A:$A,0)),D1915))</f>
        <v>5.1834192615141799</v>
      </c>
      <c r="E1916" s="6">
        <f>IF($A1916&gt;DataEnd,NA(),IFERROR(INDEX('iBoxx inputs'!C:C,MATCH($A1916,'iBoxx inputs'!$A:$A,0)),E1915))</f>
        <v>5.5560928990506504</v>
      </c>
      <c r="F1916" s="6">
        <f>IF($A1916&gt;DataEnd,NA(),IFERROR(INDEX('Bank of England inputs'!D:D,MATCH($A1916,'Bank of England inputs'!$A:$A,0),0),F1915))</f>
        <v>2.5769646896823151</v>
      </c>
      <c r="H1916" s="5">
        <f t="shared" si="88"/>
        <v>38562</v>
      </c>
      <c r="I1916" s="6">
        <f t="shared" si="89"/>
        <v>5.3697560802824151</v>
      </c>
      <c r="J1916" s="6">
        <f t="shared" si="87"/>
        <v>2.7226301724260438</v>
      </c>
    </row>
    <row r="1917" spans="1:10" x14ac:dyDescent="0.2">
      <c r="A1917" s="5">
        <f>IF(AND(dateA=1,A1916&lt;DataEnd),'iBoxx inputs'!A1921,IF(AND(dateA=2,A1916&lt;DataEnd),'Bank of England inputs'!A1921,IF(dateA=3,A1916+1,IF(dateA=4,WORKDAY(A1916,1,),WORKDAY(A1916,1,holidayQ)))))</f>
        <v>38565</v>
      </c>
      <c r="B1917" s="35" t="e">
        <f>MATCH(A1917,'iBoxx inputs'!A:A,0)</f>
        <v>#N/A</v>
      </c>
      <c r="C1917" s="35">
        <f>MATCH(A1917,'Bank of England inputs'!A:A,0)</f>
        <v>1921</v>
      </c>
      <c r="D1917" s="6">
        <f>IF($A1917&gt;DataEnd,NA(),IFERROR(INDEX('iBoxx inputs'!B:B,MATCH($A1917,'iBoxx inputs'!$A:$A,0)),D1916))</f>
        <v>5.1834192615141799</v>
      </c>
      <c r="E1917" s="6">
        <f>IF($A1917&gt;DataEnd,NA(),IFERROR(INDEX('iBoxx inputs'!C:C,MATCH($A1917,'iBoxx inputs'!$A:$A,0)),E1916))</f>
        <v>5.5560928990506504</v>
      </c>
      <c r="F1917" s="6">
        <f>IF($A1917&gt;DataEnd,NA(),IFERROR(INDEX('Bank of England inputs'!D:D,MATCH($A1917,'Bank of England inputs'!$A:$A,0),0),F1916))</f>
        <v>2.5759512339003088</v>
      </c>
      <c r="H1917" s="5">
        <f t="shared" si="88"/>
        <v>38565</v>
      </c>
      <c r="I1917" s="6">
        <f t="shared" si="89"/>
        <v>5.3697560802824151</v>
      </c>
      <c r="J1917" s="6">
        <f t="shared" si="87"/>
        <v>2.723645077403658</v>
      </c>
    </row>
    <row r="1918" spans="1:10" x14ac:dyDescent="0.2">
      <c r="A1918" s="5">
        <f>IF(AND(dateA=1,A1917&lt;DataEnd),'iBoxx inputs'!A1922,IF(AND(dateA=2,A1917&lt;DataEnd),'Bank of England inputs'!A1922,IF(dateA=3,A1917+1,IF(dateA=4,WORKDAY(A1917,1,),WORKDAY(A1917,1,holidayQ)))))</f>
        <v>38566</v>
      </c>
      <c r="B1918" s="35" t="e">
        <f>MATCH(A1918,'iBoxx inputs'!A:A,0)</f>
        <v>#N/A</v>
      </c>
      <c r="C1918" s="35">
        <f>MATCH(A1918,'Bank of England inputs'!A:A,0)</f>
        <v>1922</v>
      </c>
      <c r="D1918" s="6">
        <f>IF($A1918&gt;DataEnd,NA(),IFERROR(INDEX('iBoxx inputs'!B:B,MATCH($A1918,'iBoxx inputs'!$A:$A,0)),D1917))</f>
        <v>5.1834192615141799</v>
      </c>
      <c r="E1918" s="6">
        <f>IF($A1918&gt;DataEnd,NA(),IFERROR(INDEX('iBoxx inputs'!C:C,MATCH($A1918,'iBoxx inputs'!$A:$A,0)),E1917))</f>
        <v>5.5560928990506504</v>
      </c>
      <c r="F1918" s="6">
        <f>IF($A1918&gt;DataEnd,NA(),IFERROR(INDEX('Bank of England inputs'!D:D,MATCH($A1918,'Bank of England inputs'!$A:$A,0),0),F1917))</f>
        <v>2.5855289028706263</v>
      </c>
      <c r="H1918" s="5">
        <f t="shared" si="88"/>
        <v>38566</v>
      </c>
      <c r="I1918" s="6">
        <f t="shared" si="89"/>
        <v>5.3697560802824151</v>
      </c>
      <c r="J1918" s="6">
        <f t="shared" si="87"/>
        <v>2.7140545135249328</v>
      </c>
    </row>
    <row r="1919" spans="1:10" x14ac:dyDescent="0.2">
      <c r="A1919" s="5">
        <f>IF(AND(dateA=1,A1918&lt;DataEnd),'iBoxx inputs'!A1923,IF(AND(dateA=2,A1918&lt;DataEnd),'Bank of England inputs'!A1923,IF(dateA=3,A1918+1,IF(dateA=4,WORKDAY(A1918,1,),WORKDAY(A1918,1,holidayQ)))))</f>
        <v>38567</v>
      </c>
      <c r="B1919" s="35">
        <f>MATCH(A1919,'iBoxx inputs'!A:A,0)</f>
        <v>1987</v>
      </c>
      <c r="C1919" s="35">
        <f>MATCH(A1919,'Bank of England inputs'!A:A,0)</f>
        <v>1923</v>
      </c>
      <c r="D1919" s="6">
        <f>IF($A1919&gt;DataEnd,NA(),IFERROR(INDEX('iBoxx inputs'!B:B,MATCH($A1919,'iBoxx inputs'!$A:$A,0)),D1918))</f>
        <v>5.2523383985134</v>
      </c>
      <c r="E1919" s="6">
        <f>IF($A1919&gt;DataEnd,NA(),IFERROR(INDEX('iBoxx inputs'!C:C,MATCH($A1919,'iBoxx inputs'!$A:$A,0)),E1918))</f>
        <v>5.6274387131226904</v>
      </c>
      <c r="F1919" s="6">
        <f>IF($A1919&gt;DataEnd,NA(),IFERROR(INDEX('Bank of England inputs'!D:D,MATCH($A1919,'Bank of England inputs'!$A:$A,0),0),F1918))</f>
        <v>2.5855289028706263</v>
      </c>
      <c r="H1919" s="5">
        <f t="shared" si="88"/>
        <v>38567</v>
      </c>
      <c r="I1919" s="6">
        <f t="shared" si="89"/>
        <v>5.4398885558180456</v>
      </c>
      <c r="J1919" s="6">
        <f t="shared" si="87"/>
        <v>2.7824193952832976</v>
      </c>
    </row>
    <row r="1920" spans="1:10" x14ac:dyDescent="0.2">
      <c r="A1920" s="5">
        <f>IF(AND(dateA=1,A1919&lt;DataEnd),'iBoxx inputs'!A1924,IF(AND(dateA=2,A1919&lt;DataEnd),'Bank of England inputs'!A1924,IF(dateA=3,A1919+1,IF(dateA=4,WORKDAY(A1919,1,),WORKDAY(A1919,1,holidayQ)))))</f>
        <v>38568</v>
      </c>
      <c r="B1920" s="35">
        <f>MATCH(A1920,'iBoxx inputs'!A:A,0)</f>
        <v>1988</v>
      </c>
      <c r="C1920" s="35">
        <f>MATCH(A1920,'Bank of England inputs'!A:A,0)</f>
        <v>1924</v>
      </c>
      <c r="D1920" s="6">
        <f>IF($A1920&gt;DataEnd,NA(),IFERROR(INDEX('iBoxx inputs'!B:B,MATCH($A1920,'iBoxx inputs'!$A:$A,0)),D1919))</f>
        <v>5.2416960926870404</v>
      </c>
      <c r="E1920" s="6">
        <f>IF($A1920&gt;DataEnd,NA(),IFERROR(INDEX('iBoxx inputs'!C:C,MATCH($A1920,'iBoxx inputs'!$A:$A,0)),E1919))</f>
        <v>5.6129492104442802</v>
      </c>
      <c r="F1920" s="6">
        <f>IF($A1920&gt;DataEnd,NA(),IFERROR(INDEX('Bank of England inputs'!D:D,MATCH($A1920,'Bank of England inputs'!$A:$A,0),0),F1919))</f>
        <v>2.6059592880322668</v>
      </c>
      <c r="H1920" s="5">
        <f t="shared" si="88"/>
        <v>38568</v>
      </c>
      <c r="I1920" s="6">
        <f t="shared" si="89"/>
        <v>5.4273226515656603</v>
      </c>
      <c r="J1920" s="6">
        <f t="shared" si="87"/>
        <v>2.7497071155617281</v>
      </c>
    </row>
    <row r="1921" spans="1:10" x14ac:dyDescent="0.2">
      <c r="A1921" s="5">
        <f>IF(AND(dateA=1,A1920&lt;DataEnd),'iBoxx inputs'!A1925,IF(AND(dateA=2,A1920&lt;DataEnd),'Bank of England inputs'!A1925,IF(dateA=3,A1920+1,IF(dateA=4,WORKDAY(A1920,1,),WORKDAY(A1920,1,holidayQ)))))</f>
        <v>38569</v>
      </c>
      <c r="B1921" s="35">
        <f>MATCH(A1921,'iBoxx inputs'!A:A,0)</f>
        <v>1989</v>
      </c>
      <c r="C1921" s="35">
        <f>MATCH(A1921,'Bank of England inputs'!A:A,0)</f>
        <v>1925</v>
      </c>
      <c r="D1921" s="6">
        <f>IF($A1921&gt;DataEnd,NA(),IFERROR(INDEX('iBoxx inputs'!B:B,MATCH($A1921,'iBoxx inputs'!$A:$A,0)),D1920))</f>
        <v>5.2864996943036404</v>
      </c>
      <c r="E1921" s="6">
        <f>IF($A1921&gt;DataEnd,NA(),IFERROR(INDEX('iBoxx inputs'!C:C,MATCH($A1921,'iBoxx inputs'!$A:$A,0)),E1920))</f>
        <v>5.66257127060085</v>
      </c>
      <c r="F1921" s="6">
        <f>IF($A1921&gt;DataEnd,NA(),IFERROR(INDEX('Bank of England inputs'!D:D,MATCH($A1921,'Bank of England inputs'!$A:$A,0),0),F1920))</f>
        <v>2.6147645728890057</v>
      </c>
      <c r="H1921" s="5">
        <f t="shared" si="88"/>
        <v>38569</v>
      </c>
      <c r="I1921" s="6">
        <f t="shared" si="89"/>
        <v>5.4745354824522448</v>
      </c>
      <c r="J1921" s="6">
        <f t="shared" si="87"/>
        <v>2.7869000347721773</v>
      </c>
    </row>
    <row r="1922" spans="1:10" x14ac:dyDescent="0.2">
      <c r="A1922" s="5">
        <f>IF(AND(dateA=1,A1921&lt;DataEnd),'iBoxx inputs'!A1926,IF(AND(dateA=2,A1921&lt;DataEnd),'Bank of England inputs'!A1926,IF(dateA=3,A1921+1,IF(dateA=4,WORKDAY(A1921,1,),WORKDAY(A1921,1,holidayQ)))))</f>
        <v>38572</v>
      </c>
      <c r="B1922" s="35">
        <f>MATCH(A1922,'iBoxx inputs'!A:A,0)</f>
        <v>1990</v>
      </c>
      <c r="C1922" s="35">
        <f>MATCH(A1922,'Bank of England inputs'!A:A,0)</f>
        <v>1926</v>
      </c>
      <c r="D1922" s="6">
        <f>IF($A1922&gt;DataEnd,NA(),IFERROR(INDEX('iBoxx inputs'!B:B,MATCH($A1922,'iBoxx inputs'!$A:$A,0)),D1921))</f>
        <v>5.2673402982094002</v>
      </c>
      <c r="E1922" s="6">
        <f>IF($A1922&gt;DataEnd,NA(),IFERROR(INDEX('iBoxx inputs'!C:C,MATCH($A1922,'iBoxx inputs'!$A:$A,0)),E1921))</f>
        <v>5.6435349445641796</v>
      </c>
      <c r="F1922" s="6">
        <f>IF($A1922&gt;DataEnd,NA(),IFERROR(INDEX('Bank of England inputs'!D:D,MATCH($A1922,'Bank of England inputs'!$A:$A,0),0),F1921))</f>
        <v>2.6253687315634489</v>
      </c>
      <c r="H1922" s="5">
        <f t="shared" si="88"/>
        <v>38572</v>
      </c>
      <c r="I1922" s="6">
        <f t="shared" si="89"/>
        <v>5.4554376213867899</v>
      </c>
      <c r="J1922" s="6">
        <f t="shared" si="87"/>
        <v>2.7576698868930993</v>
      </c>
    </row>
    <row r="1923" spans="1:10" x14ac:dyDescent="0.2">
      <c r="A1923" s="5">
        <f>IF(AND(dateA=1,A1922&lt;DataEnd),'iBoxx inputs'!A1927,IF(AND(dateA=2,A1922&lt;DataEnd),'Bank of England inputs'!A1927,IF(dateA=3,A1922+1,IF(dateA=4,WORKDAY(A1922,1,),WORKDAY(A1922,1,holidayQ)))))</f>
        <v>38573</v>
      </c>
      <c r="B1923" s="35">
        <f>MATCH(A1923,'iBoxx inputs'!A:A,0)</f>
        <v>1991</v>
      </c>
      <c r="C1923" s="35">
        <f>MATCH(A1923,'Bank of England inputs'!A:A,0)</f>
        <v>1927</v>
      </c>
      <c r="D1923" s="6">
        <f>IF($A1923&gt;DataEnd,NA(),IFERROR(INDEX('iBoxx inputs'!B:B,MATCH($A1923,'iBoxx inputs'!$A:$A,0)),D1922))</f>
        <v>5.2741307908948896</v>
      </c>
      <c r="E1923" s="6">
        <f>IF($A1923&gt;DataEnd,NA(),IFERROR(INDEX('iBoxx inputs'!C:C,MATCH($A1923,'iBoxx inputs'!$A:$A,0)),E1922))</f>
        <v>5.6505978661254996</v>
      </c>
      <c r="F1923" s="6">
        <f>IF($A1923&gt;DataEnd,NA(),IFERROR(INDEX('Bank of England inputs'!D:D,MATCH($A1923,'Bank of England inputs'!$A:$A,0),0),F1922))</f>
        <v>2.6352015732546974</v>
      </c>
      <c r="H1923" s="5">
        <f t="shared" si="88"/>
        <v>38573</v>
      </c>
      <c r="I1923" s="6">
        <f t="shared" si="89"/>
        <v>5.4623643285101942</v>
      </c>
      <c r="J1923" s="6">
        <f t="shared" ref="J1923:J1986" si="90">((1+I1923/100)/(1+F1923/100)-1)*100</f>
        <v>2.754574173304114</v>
      </c>
    </row>
    <row r="1924" spans="1:10" x14ac:dyDescent="0.2">
      <c r="A1924" s="5">
        <f>IF(AND(dateA=1,A1923&lt;DataEnd),'iBoxx inputs'!A1928,IF(AND(dateA=2,A1923&lt;DataEnd),'Bank of England inputs'!A1928,IF(dateA=3,A1923+1,IF(dateA=4,WORKDAY(A1923,1,),WORKDAY(A1923,1,holidayQ)))))</f>
        <v>38574</v>
      </c>
      <c r="B1924" s="35">
        <f>MATCH(A1924,'iBoxx inputs'!A:A,0)</f>
        <v>1992</v>
      </c>
      <c r="C1924" s="35">
        <f>MATCH(A1924,'Bank of England inputs'!A:A,0)</f>
        <v>1928</v>
      </c>
      <c r="D1924" s="6">
        <f>IF($A1924&gt;DataEnd,NA(),IFERROR(INDEX('iBoxx inputs'!B:B,MATCH($A1924,'iBoxx inputs'!$A:$A,0)),D1923))</f>
        <v>5.2628426048521204</v>
      </c>
      <c r="E1924" s="6">
        <f>IF($A1924&gt;DataEnd,NA(),IFERROR(INDEX('iBoxx inputs'!C:C,MATCH($A1924,'iBoxx inputs'!$A:$A,0)),E1923))</f>
        <v>5.64247819122438</v>
      </c>
      <c r="F1924" s="6">
        <f>IF($A1924&gt;DataEnd,NA(),IFERROR(INDEX('Bank of England inputs'!D:D,MATCH($A1924,'Bank of England inputs'!$A:$A,0),0),F1923))</f>
        <v>2.6354607139345232</v>
      </c>
      <c r="H1924" s="5">
        <f t="shared" ref="H1924:H1987" si="91">A1924</f>
        <v>38574</v>
      </c>
      <c r="I1924" s="6">
        <f t="shared" ref="I1924:I1987" si="92">(D1924+E1924)/2</f>
        <v>5.4526603980382502</v>
      </c>
      <c r="J1924" s="6">
        <f t="shared" si="90"/>
        <v>2.7448599777379235</v>
      </c>
    </row>
    <row r="1925" spans="1:10" x14ac:dyDescent="0.2">
      <c r="A1925" s="5">
        <f>IF(AND(dateA=1,A1924&lt;DataEnd),'iBoxx inputs'!A1929,IF(AND(dateA=2,A1924&lt;DataEnd),'Bank of England inputs'!A1929,IF(dateA=3,A1924+1,IF(dateA=4,WORKDAY(A1924,1,),WORKDAY(A1924,1,holidayQ)))))</f>
        <v>38575</v>
      </c>
      <c r="B1925" s="35">
        <f>MATCH(A1925,'iBoxx inputs'!A:A,0)</f>
        <v>1993</v>
      </c>
      <c r="C1925" s="35">
        <f>MATCH(A1925,'Bank of England inputs'!A:A,0)</f>
        <v>1929</v>
      </c>
      <c r="D1925" s="6">
        <f>IF($A1925&gt;DataEnd,NA(),IFERROR(INDEX('iBoxx inputs'!B:B,MATCH($A1925,'iBoxx inputs'!$A:$A,0)),D1924))</f>
        <v>5.26555972322413</v>
      </c>
      <c r="E1925" s="6">
        <f>IF($A1925&gt;DataEnd,NA(),IFERROR(INDEX('iBoxx inputs'!C:C,MATCH($A1925,'iBoxx inputs'!$A:$A,0)),E1924))</f>
        <v>5.6446633625414604</v>
      </c>
      <c r="F1925" s="6">
        <f>IF($A1925&gt;DataEnd,NA(),IFERROR(INDEX('Bank of England inputs'!D:D,MATCH($A1925,'Bank of England inputs'!$A:$A,0),0),F1924))</f>
        <v>2.6452945225686086</v>
      </c>
      <c r="H1925" s="5">
        <f t="shared" si="91"/>
        <v>38575</v>
      </c>
      <c r="I1925" s="6">
        <f t="shared" si="92"/>
        <v>5.4551115428827952</v>
      </c>
      <c r="J1925" s="6">
        <f t="shared" si="90"/>
        <v>2.7374046062056845</v>
      </c>
    </row>
    <row r="1926" spans="1:10" x14ac:dyDescent="0.2">
      <c r="A1926" s="5">
        <f>IF(AND(dateA=1,A1925&lt;DataEnd),'iBoxx inputs'!A1930,IF(AND(dateA=2,A1925&lt;DataEnd),'Bank of England inputs'!A1930,IF(dateA=3,A1925+1,IF(dateA=4,WORKDAY(A1925,1,),WORKDAY(A1925,1,holidayQ)))))</f>
        <v>38576</v>
      </c>
      <c r="B1926" s="35">
        <f>MATCH(A1926,'iBoxx inputs'!A:A,0)</f>
        <v>1994</v>
      </c>
      <c r="C1926" s="35">
        <f>MATCH(A1926,'Bank of England inputs'!A:A,0)</f>
        <v>1930</v>
      </c>
      <c r="D1926" s="6">
        <f>IF($A1926&gt;DataEnd,NA(),IFERROR(INDEX('iBoxx inputs'!B:B,MATCH($A1926,'iBoxx inputs'!$A:$A,0)),D1925))</f>
        <v>5.20001121472803</v>
      </c>
      <c r="E1926" s="6">
        <f>IF($A1926&gt;DataEnd,NA(),IFERROR(INDEX('iBoxx inputs'!C:C,MATCH($A1926,'iBoxx inputs'!$A:$A,0)),E1925))</f>
        <v>5.5766165138390704</v>
      </c>
      <c r="F1926" s="6">
        <f>IF($A1926&gt;DataEnd,NA(),IFERROR(INDEX('Bank of England inputs'!D:D,MATCH($A1926,'Bank of England inputs'!$A:$A,0),0),F1925))</f>
        <v>2.63701662894813</v>
      </c>
      <c r="H1926" s="5">
        <f t="shared" si="91"/>
        <v>38576</v>
      </c>
      <c r="I1926" s="6">
        <f t="shared" si="92"/>
        <v>5.3883138642835497</v>
      </c>
      <c r="J1926" s="6">
        <f t="shared" si="90"/>
        <v>2.6806091269019117</v>
      </c>
    </row>
    <row r="1927" spans="1:10" x14ac:dyDescent="0.2">
      <c r="A1927" s="5">
        <f>IF(AND(dateA=1,A1926&lt;DataEnd),'iBoxx inputs'!A1931,IF(AND(dateA=2,A1926&lt;DataEnd),'Bank of England inputs'!A1931,IF(dateA=3,A1926+1,IF(dateA=4,WORKDAY(A1926,1,),WORKDAY(A1926,1,holidayQ)))))</f>
        <v>38579</v>
      </c>
      <c r="B1927" s="35">
        <f>MATCH(A1927,'iBoxx inputs'!A:A,0)</f>
        <v>1995</v>
      </c>
      <c r="C1927" s="35">
        <f>MATCH(A1927,'Bank of England inputs'!A:A,0)</f>
        <v>1931</v>
      </c>
      <c r="D1927" s="6">
        <f>IF($A1927&gt;DataEnd,NA(),IFERROR(INDEX('iBoxx inputs'!B:B,MATCH($A1927,'iBoxx inputs'!$A:$A,0)),D1926))</f>
        <v>5.1971337552294496</v>
      </c>
      <c r="E1927" s="6">
        <f>IF($A1927&gt;DataEnd,NA(),IFERROR(INDEX('iBoxx inputs'!C:C,MATCH($A1927,'iBoxx inputs'!$A:$A,0)),E1926))</f>
        <v>5.57203872146561</v>
      </c>
      <c r="F1927" s="6">
        <f>IF($A1927&gt;DataEnd,NA(),IFERROR(INDEX('Bank of England inputs'!D:D,MATCH($A1927,'Bank of England inputs'!$A:$A,0),0),F1926))</f>
        <v>2.6372761267466904</v>
      </c>
      <c r="H1927" s="5">
        <f t="shared" si="91"/>
        <v>38579</v>
      </c>
      <c r="I1927" s="6">
        <f t="shared" si="92"/>
        <v>5.3845862383475298</v>
      </c>
      <c r="J1927" s="6">
        <f t="shared" si="90"/>
        <v>2.6767176753679456</v>
      </c>
    </row>
    <row r="1928" spans="1:10" x14ac:dyDescent="0.2">
      <c r="A1928" s="5">
        <f>IF(AND(dateA=1,A1927&lt;DataEnd),'iBoxx inputs'!A1932,IF(AND(dateA=2,A1927&lt;DataEnd),'Bank of England inputs'!A1932,IF(dateA=3,A1927+1,IF(dateA=4,WORKDAY(A1927,1,),WORKDAY(A1927,1,holidayQ)))))</f>
        <v>38580</v>
      </c>
      <c r="B1928" s="35">
        <f>MATCH(A1928,'iBoxx inputs'!A:A,0)</f>
        <v>1996</v>
      </c>
      <c r="C1928" s="35">
        <f>MATCH(A1928,'Bank of England inputs'!A:A,0)</f>
        <v>1932</v>
      </c>
      <c r="D1928" s="6">
        <f>IF($A1928&gt;DataEnd,NA(),IFERROR(INDEX('iBoxx inputs'!B:B,MATCH($A1928,'iBoxx inputs'!$A:$A,0)),D1927))</f>
        <v>5.1582056988785299</v>
      </c>
      <c r="E1928" s="6">
        <f>IF($A1928&gt;DataEnd,NA(),IFERROR(INDEX('iBoxx inputs'!C:C,MATCH($A1928,'iBoxx inputs'!$A:$A,0)),E1927))</f>
        <v>5.5339237900702098</v>
      </c>
      <c r="F1928" s="6">
        <f>IF($A1928&gt;DataEnd,NA(),IFERROR(INDEX('Bank of England inputs'!D:D,MATCH($A1928,'Bank of England inputs'!$A:$A,0),0),F1927))</f>
        <v>2.6577419037306704</v>
      </c>
      <c r="H1928" s="5">
        <f t="shared" si="91"/>
        <v>38580</v>
      </c>
      <c r="I1928" s="6">
        <f t="shared" si="92"/>
        <v>5.3460647444743703</v>
      </c>
      <c r="J1928" s="6">
        <f t="shared" si="90"/>
        <v>2.6187239178363519</v>
      </c>
    </row>
    <row r="1929" spans="1:10" x14ac:dyDescent="0.2">
      <c r="A1929" s="5">
        <f>IF(AND(dateA=1,A1928&lt;DataEnd),'iBoxx inputs'!A1933,IF(AND(dateA=2,A1928&lt;DataEnd),'Bank of England inputs'!A1933,IF(dateA=3,A1928+1,IF(dateA=4,WORKDAY(A1928,1,),WORKDAY(A1928,1,holidayQ)))))</f>
        <v>38581</v>
      </c>
      <c r="B1929" s="35">
        <f>MATCH(A1929,'iBoxx inputs'!A:A,0)</f>
        <v>1997</v>
      </c>
      <c r="C1929" s="35">
        <f>MATCH(A1929,'Bank of England inputs'!A:A,0)</f>
        <v>1933</v>
      </c>
      <c r="D1929" s="6">
        <f>IF($A1929&gt;DataEnd,NA(),IFERROR(INDEX('iBoxx inputs'!B:B,MATCH($A1929,'iBoxx inputs'!$A:$A,0)),D1928))</f>
        <v>5.1399052319602596</v>
      </c>
      <c r="E1929" s="6">
        <f>IF($A1929&gt;DataEnd,NA(),IFERROR(INDEX('iBoxx inputs'!C:C,MATCH($A1929,'iBoxx inputs'!$A:$A,0)),E1928))</f>
        <v>5.5174605206786502</v>
      </c>
      <c r="F1929" s="6">
        <f>IF($A1929&gt;DataEnd,NA(),IFERROR(INDEX('Bank of England inputs'!D:D,MATCH($A1929,'Bank of England inputs'!$A:$A,0),0),F1928))</f>
        <v>2.6683733753446237</v>
      </c>
      <c r="H1929" s="5">
        <f t="shared" si="91"/>
        <v>38581</v>
      </c>
      <c r="I1929" s="6">
        <f t="shared" si="92"/>
        <v>5.3286828763194549</v>
      </c>
      <c r="J1929" s="6">
        <f t="shared" si="90"/>
        <v>2.5911674778843707</v>
      </c>
    </row>
    <row r="1930" spans="1:10" x14ac:dyDescent="0.2">
      <c r="A1930" s="5">
        <f>IF(AND(dateA=1,A1929&lt;DataEnd),'iBoxx inputs'!A1934,IF(AND(dateA=2,A1929&lt;DataEnd),'Bank of England inputs'!A1934,IF(dateA=3,A1929+1,IF(dateA=4,WORKDAY(A1929,1,),WORKDAY(A1929,1,holidayQ)))))</f>
        <v>38582</v>
      </c>
      <c r="B1930" s="35">
        <f>MATCH(A1930,'iBoxx inputs'!A:A,0)</f>
        <v>1998</v>
      </c>
      <c r="C1930" s="35">
        <f>MATCH(A1930,'Bank of England inputs'!A:A,0)</f>
        <v>1934</v>
      </c>
      <c r="D1930" s="6">
        <f>IF($A1930&gt;DataEnd,NA(),IFERROR(INDEX('iBoxx inputs'!B:B,MATCH($A1930,'iBoxx inputs'!$A:$A,0)),D1929))</f>
        <v>5.1078783900663201</v>
      </c>
      <c r="E1930" s="6">
        <f>IF($A1930&gt;DataEnd,NA(),IFERROR(INDEX('iBoxx inputs'!C:C,MATCH($A1930,'iBoxx inputs'!$A:$A,0)),E1929))</f>
        <v>5.4861539919993199</v>
      </c>
      <c r="F1930" s="6">
        <f>IF($A1930&gt;DataEnd,NA(),IFERROR(INDEX('Bank of England inputs'!D:D,MATCH($A1930,'Bank of England inputs'!$A:$A,0),0),F1929))</f>
        <v>2.6590506204451358</v>
      </c>
      <c r="H1930" s="5">
        <f t="shared" si="91"/>
        <v>38582</v>
      </c>
      <c r="I1930" s="6">
        <f t="shared" si="92"/>
        <v>5.29701619103282</v>
      </c>
      <c r="J1930" s="6">
        <f t="shared" si="90"/>
        <v>2.5696376058852</v>
      </c>
    </row>
    <row r="1931" spans="1:10" x14ac:dyDescent="0.2">
      <c r="A1931" s="5">
        <f>IF(AND(dateA=1,A1930&lt;DataEnd),'iBoxx inputs'!A1935,IF(AND(dateA=2,A1930&lt;DataEnd),'Bank of England inputs'!A1935,IF(dateA=3,A1930+1,IF(dateA=4,WORKDAY(A1930,1,),WORKDAY(A1930,1,holidayQ)))))</f>
        <v>38583</v>
      </c>
      <c r="B1931" s="35">
        <f>MATCH(A1931,'iBoxx inputs'!A:A,0)</f>
        <v>1999</v>
      </c>
      <c r="C1931" s="35">
        <f>MATCH(A1931,'Bank of England inputs'!A:A,0)</f>
        <v>1935</v>
      </c>
      <c r="D1931" s="6">
        <f>IF($A1931&gt;DataEnd,NA(),IFERROR(INDEX('iBoxx inputs'!B:B,MATCH($A1931,'iBoxx inputs'!$A:$A,0)),D1930))</f>
        <v>5.1253204574867803</v>
      </c>
      <c r="E1931" s="6">
        <f>IF($A1931&gt;DataEnd,NA(),IFERROR(INDEX('iBoxx inputs'!C:C,MATCH($A1931,'iBoxx inputs'!$A:$A,0)),E1930))</f>
        <v>5.5024510457319398</v>
      </c>
      <c r="F1931" s="6">
        <f>IF($A1931&gt;DataEnd,NA(),IFERROR(INDEX('Bank of England inputs'!D:D,MATCH($A1931,'Bank of England inputs'!$A:$A,0),0),F1930))</f>
        <v>2.6585269791256305</v>
      </c>
      <c r="H1931" s="5">
        <f t="shared" si="91"/>
        <v>38583</v>
      </c>
      <c r="I1931" s="6">
        <f t="shared" si="92"/>
        <v>5.3138857516093605</v>
      </c>
      <c r="J1931" s="6">
        <f t="shared" si="90"/>
        <v>2.5865934867969287</v>
      </c>
    </row>
    <row r="1932" spans="1:10" x14ac:dyDescent="0.2">
      <c r="A1932" s="5">
        <f>IF(AND(dateA=1,A1931&lt;DataEnd),'iBoxx inputs'!A1936,IF(AND(dateA=2,A1931&lt;DataEnd),'Bank of England inputs'!A1936,IF(dateA=3,A1931+1,IF(dateA=4,WORKDAY(A1931,1,),WORKDAY(A1931,1,holidayQ)))))</f>
        <v>38586</v>
      </c>
      <c r="B1932" s="35">
        <f>MATCH(A1932,'iBoxx inputs'!A:A,0)</f>
        <v>2000</v>
      </c>
      <c r="C1932" s="35">
        <f>MATCH(A1932,'Bank of England inputs'!A:A,0)</f>
        <v>1936</v>
      </c>
      <c r="D1932" s="6">
        <f>IF($A1932&gt;DataEnd,NA(),IFERROR(INDEX('iBoxx inputs'!B:B,MATCH($A1932,'iBoxx inputs'!$A:$A,0)),D1931))</f>
        <v>5.1282716712399701</v>
      </c>
      <c r="E1932" s="6">
        <f>IF($A1932&gt;DataEnd,NA(),IFERROR(INDEX('iBoxx inputs'!C:C,MATCH($A1932,'iBoxx inputs'!$A:$A,0)),E1931))</f>
        <v>5.5025685151906698</v>
      </c>
      <c r="F1932" s="6">
        <f>IF($A1932&gt;DataEnd,NA(),IFERROR(INDEX('Bank of England inputs'!D:D,MATCH($A1932,'Bank of England inputs'!$A:$A,0),0),F1931))</f>
        <v>2.6486805829066595</v>
      </c>
      <c r="H1932" s="5">
        <f t="shared" si="91"/>
        <v>38586</v>
      </c>
      <c r="I1932" s="6">
        <f t="shared" si="92"/>
        <v>5.3154200932153195</v>
      </c>
      <c r="J1932" s="6">
        <f t="shared" si="90"/>
        <v>2.5979286778604171</v>
      </c>
    </row>
    <row r="1933" spans="1:10" x14ac:dyDescent="0.2">
      <c r="A1933" s="5">
        <f>IF(AND(dateA=1,A1932&lt;DataEnd),'iBoxx inputs'!A1937,IF(AND(dateA=2,A1932&lt;DataEnd),'Bank of England inputs'!A1937,IF(dateA=3,A1932+1,IF(dateA=4,WORKDAY(A1932,1,),WORKDAY(A1932,1,holidayQ)))))</f>
        <v>38587</v>
      </c>
      <c r="B1933" s="35">
        <f>MATCH(A1933,'iBoxx inputs'!A:A,0)</f>
        <v>2001</v>
      </c>
      <c r="C1933" s="35">
        <f>MATCH(A1933,'Bank of England inputs'!A:A,0)</f>
        <v>1937</v>
      </c>
      <c r="D1933" s="6">
        <f>IF($A1933&gt;DataEnd,NA(),IFERROR(INDEX('iBoxx inputs'!B:B,MATCH($A1933,'iBoxx inputs'!$A:$A,0)),D1932))</f>
        <v>5.1108326945689297</v>
      </c>
      <c r="E1933" s="6">
        <f>IF($A1933&gt;DataEnd,NA(),IFERROR(INDEX('iBoxx inputs'!C:C,MATCH($A1933,'iBoxx inputs'!$A:$A,0)),E1932))</f>
        <v>5.48654616792781</v>
      </c>
      <c r="F1933" s="6">
        <f>IF($A1933&gt;DataEnd,NA(),IFERROR(INDEX('Bank of England inputs'!D:D,MATCH($A1933,'Bank of England inputs'!$A:$A,0),0),F1932))</f>
        <v>2.6691618240913817</v>
      </c>
      <c r="H1933" s="5">
        <f t="shared" si="91"/>
        <v>38587</v>
      </c>
      <c r="I1933" s="6">
        <f t="shared" si="92"/>
        <v>5.2986894312483699</v>
      </c>
      <c r="J1933" s="6">
        <f t="shared" si="90"/>
        <v>2.5611659435403666</v>
      </c>
    </row>
    <row r="1934" spans="1:10" x14ac:dyDescent="0.2">
      <c r="A1934" s="5">
        <f>IF(AND(dateA=1,A1933&lt;DataEnd),'iBoxx inputs'!A1938,IF(AND(dateA=2,A1933&lt;DataEnd),'Bank of England inputs'!A1938,IF(dateA=3,A1933+1,IF(dateA=4,WORKDAY(A1933,1,),WORKDAY(A1933,1,holidayQ)))))</f>
        <v>38588</v>
      </c>
      <c r="B1934" s="35">
        <f>MATCH(A1934,'iBoxx inputs'!A:A,0)</f>
        <v>2002</v>
      </c>
      <c r="C1934" s="35">
        <f>MATCH(A1934,'Bank of England inputs'!A:A,0)</f>
        <v>1938</v>
      </c>
      <c r="D1934" s="6">
        <f>IF($A1934&gt;DataEnd,NA(),IFERROR(INDEX('iBoxx inputs'!B:B,MATCH($A1934,'iBoxx inputs'!$A:$A,0)),D1933))</f>
        <v>5.1016008581037902</v>
      </c>
      <c r="E1934" s="6">
        <f>IF($A1934&gt;DataEnd,NA(),IFERROR(INDEX('iBoxx inputs'!C:C,MATCH($A1934,'iBoxx inputs'!$A:$A,0)),E1933))</f>
        <v>5.4763106669358104</v>
      </c>
      <c r="F1934" s="6">
        <f>IF($A1934&gt;DataEnd,NA(),IFERROR(INDEX('Bank of England inputs'!D:D,MATCH($A1934,'Bank of England inputs'!$A:$A,0),0),F1933))</f>
        <v>2.6694247438928231</v>
      </c>
      <c r="H1934" s="5">
        <f t="shared" si="91"/>
        <v>38588</v>
      </c>
      <c r="I1934" s="6">
        <f t="shared" si="92"/>
        <v>5.2889557625197998</v>
      </c>
      <c r="J1934" s="6">
        <f t="shared" si="90"/>
        <v>2.5514227094983299</v>
      </c>
    </row>
    <row r="1935" spans="1:10" x14ac:dyDescent="0.2">
      <c r="A1935" s="5">
        <f>IF(AND(dateA=1,A1934&lt;DataEnd),'iBoxx inputs'!A1939,IF(AND(dateA=2,A1934&lt;DataEnd),'Bank of England inputs'!A1939,IF(dateA=3,A1934+1,IF(dateA=4,WORKDAY(A1934,1,),WORKDAY(A1934,1,holidayQ)))))</f>
        <v>38589</v>
      </c>
      <c r="B1935" s="35">
        <f>MATCH(A1935,'iBoxx inputs'!A:A,0)</f>
        <v>2003</v>
      </c>
      <c r="C1935" s="35">
        <f>MATCH(A1935,'Bank of England inputs'!A:A,0)</f>
        <v>1939</v>
      </c>
      <c r="D1935" s="6">
        <f>IF($A1935&gt;DataEnd,NA(),IFERROR(INDEX('iBoxx inputs'!B:B,MATCH($A1935,'iBoxx inputs'!$A:$A,0)),D1934))</f>
        <v>5.0912462671513499</v>
      </c>
      <c r="E1935" s="6">
        <f>IF($A1935&gt;DataEnd,NA(),IFERROR(INDEX('iBoxx inputs'!C:C,MATCH($A1935,'iBoxx inputs'!$A:$A,0)),E1934))</f>
        <v>5.4639212165747804</v>
      </c>
      <c r="F1935" s="6">
        <f>IF($A1935&gt;DataEnd,NA(),IFERROR(INDEX('Bank of England inputs'!D:D,MATCH($A1935,'Bank of England inputs'!$A:$A,0),0),F1934))</f>
        <v>2.6600985221675089</v>
      </c>
      <c r="H1935" s="5">
        <f t="shared" si="91"/>
        <v>38589</v>
      </c>
      <c r="I1935" s="6">
        <f t="shared" si="92"/>
        <v>5.2775837418630651</v>
      </c>
      <c r="J1935" s="6">
        <f t="shared" si="90"/>
        <v>2.5496617063253346</v>
      </c>
    </row>
    <row r="1936" spans="1:10" x14ac:dyDescent="0.2">
      <c r="A1936" s="5">
        <f>IF(AND(dateA=1,A1935&lt;DataEnd),'iBoxx inputs'!A1940,IF(AND(dateA=2,A1935&lt;DataEnd),'Bank of England inputs'!A1940,IF(dateA=3,A1935+1,IF(dateA=4,WORKDAY(A1935,1,),WORKDAY(A1935,1,holidayQ)))))</f>
        <v>38590</v>
      </c>
      <c r="B1936" s="35">
        <f>MATCH(A1936,'iBoxx inputs'!A:A,0)</f>
        <v>2004</v>
      </c>
      <c r="C1936" s="35">
        <f>MATCH(A1936,'Bank of England inputs'!A:A,0)</f>
        <v>1940</v>
      </c>
      <c r="D1936" s="6">
        <f>IF($A1936&gt;DataEnd,NA(),IFERROR(INDEX('iBoxx inputs'!B:B,MATCH($A1936,'iBoxx inputs'!$A:$A,0)),D1935))</f>
        <v>5.08984978770249</v>
      </c>
      <c r="E1936" s="6">
        <f>IF($A1936&gt;DataEnd,NA(),IFERROR(INDEX('iBoxx inputs'!C:C,MATCH($A1936,'iBoxx inputs'!$A:$A,0)),E1935))</f>
        <v>5.4643789343295701</v>
      </c>
      <c r="F1936" s="6">
        <f>IF($A1936&gt;DataEnd,NA(),IFERROR(INDEX('Bank of England inputs'!D:D,MATCH($A1936,'Bank of England inputs'!$A:$A,0),0),F1935))</f>
        <v>2.6302827307654653</v>
      </c>
      <c r="H1936" s="5">
        <f t="shared" si="91"/>
        <v>38590</v>
      </c>
      <c r="I1936" s="6">
        <f t="shared" si="92"/>
        <v>5.2771143610160305</v>
      </c>
      <c r="J1936" s="6">
        <f t="shared" si="90"/>
        <v>2.578996724771887</v>
      </c>
    </row>
    <row r="1937" spans="1:10" x14ac:dyDescent="0.2">
      <c r="A1937" s="5">
        <f>IF(AND(dateA=1,A1936&lt;DataEnd),'iBoxx inputs'!A1941,IF(AND(dateA=2,A1936&lt;DataEnd),'Bank of England inputs'!A1941,IF(dateA=3,A1936+1,IF(dateA=4,WORKDAY(A1936,1,),WORKDAY(A1936,1,holidayQ)))))</f>
        <v>38594</v>
      </c>
      <c r="B1937" s="35">
        <f>MATCH(A1937,'iBoxx inputs'!A:A,0)</f>
        <v>2005</v>
      </c>
      <c r="C1937" s="35">
        <f>MATCH(A1937,'Bank of England inputs'!A:A,0)</f>
        <v>1941</v>
      </c>
      <c r="D1937" s="6">
        <f>IF($A1937&gt;DataEnd,NA(),IFERROR(INDEX('iBoxx inputs'!B:B,MATCH($A1937,'iBoxx inputs'!$A:$A,0)),D1936))</f>
        <v>5.0570314904571099</v>
      </c>
      <c r="E1937" s="6">
        <f>IF($A1937&gt;DataEnd,NA(),IFERROR(INDEX('iBoxx inputs'!C:C,MATCH($A1937,'iBoxx inputs'!$A:$A,0)),E1936))</f>
        <v>5.43094313166368</v>
      </c>
      <c r="F1937" s="6">
        <f>IF($A1937&gt;DataEnd,NA(),IFERROR(INDEX('Bank of England inputs'!D:D,MATCH($A1937,'Bank of England inputs'!$A:$A,0),0),F1936))</f>
        <v>2.6212061489949035</v>
      </c>
      <c r="H1937" s="5">
        <f t="shared" si="91"/>
        <v>38594</v>
      </c>
      <c r="I1937" s="6">
        <f t="shared" si="92"/>
        <v>5.243987311060395</v>
      </c>
      <c r="J1937" s="6">
        <f t="shared" si="90"/>
        <v>2.5557886722335832</v>
      </c>
    </row>
    <row r="1938" spans="1:10" x14ac:dyDescent="0.2">
      <c r="A1938" s="5">
        <f>IF(AND(dateA=1,A1937&lt;DataEnd),'iBoxx inputs'!A1942,IF(AND(dateA=2,A1937&lt;DataEnd),'Bank of England inputs'!A1942,IF(dateA=3,A1937+1,IF(dateA=4,WORKDAY(A1937,1,),WORKDAY(A1937,1,holidayQ)))))</f>
        <v>38595</v>
      </c>
      <c r="B1938" s="35">
        <f>MATCH(A1938,'iBoxx inputs'!A:A,0)</f>
        <v>2006</v>
      </c>
      <c r="C1938" s="35">
        <f>MATCH(A1938,'Bank of England inputs'!A:A,0)</f>
        <v>1942</v>
      </c>
      <c r="D1938" s="6">
        <f>IF($A1938&gt;DataEnd,NA(),IFERROR(INDEX('iBoxx inputs'!B:B,MATCH($A1938,'iBoxx inputs'!$A:$A,0)),D1937))</f>
        <v>5.0511257701831296</v>
      </c>
      <c r="E1938" s="6">
        <f>IF($A1938&gt;DataEnd,NA(),IFERROR(INDEX('iBoxx inputs'!C:C,MATCH($A1938,'iBoxx inputs'!$A:$A,0)),E1937))</f>
        <v>5.4238139556159704</v>
      </c>
      <c r="F1938" s="6">
        <f>IF($A1938&gt;DataEnd,NA(),IFERROR(INDEX('Bank of England inputs'!D:D,MATCH($A1938,'Bank of England inputs'!$A:$A,0),0),F1937))</f>
        <v>2.6116093426628462</v>
      </c>
      <c r="H1938" s="5">
        <f t="shared" si="91"/>
        <v>38595</v>
      </c>
      <c r="I1938" s="6">
        <f t="shared" si="92"/>
        <v>5.23746986289955</v>
      </c>
      <c r="J1938" s="6">
        <f t="shared" si="90"/>
        <v>2.5590286879410007</v>
      </c>
    </row>
    <row r="1939" spans="1:10" x14ac:dyDescent="0.2">
      <c r="A1939" s="5">
        <f>IF(AND(dateA=1,A1938&lt;DataEnd),'iBoxx inputs'!A1943,IF(AND(dateA=2,A1938&lt;DataEnd),'Bank of England inputs'!A1943,IF(dateA=3,A1938+1,IF(dateA=4,WORKDAY(A1938,1,),WORKDAY(A1938,1,holidayQ)))))</f>
        <v>38596</v>
      </c>
      <c r="B1939" s="35">
        <f>MATCH(A1939,'iBoxx inputs'!A:A,0)</f>
        <v>2007</v>
      </c>
      <c r="C1939" s="35">
        <f>MATCH(A1939,'Bank of England inputs'!A:A,0)</f>
        <v>1943</v>
      </c>
      <c r="D1939" s="6">
        <f>IF($A1939&gt;DataEnd,NA(),IFERROR(INDEX('iBoxx inputs'!B:B,MATCH($A1939,'iBoxx inputs'!$A:$A,0)),D1938))</f>
        <v>5.0163869336284099</v>
      </c>
      <c r="E1939" s="6">
        <f>IF($A1939&gt;DataEnd,NA(),IFERROR(INDEX('iBoxx inputs'!C:C,MATCH($A1939,'iBoxx inputs'!$A:$A,0)),E1938))</f>
        <v>5.3891412446730902</v>
      </c>
      <c r="F1939" s="6">
        <f>IF($A1939&gt;DataEnd,NA(),IFERROR(INDEX('Bank of England inputs'!D:D,MATCH($A1939,'Bank of England inputs'!$A:$A,0),0),F1938))</f>
        <v>2.6025236593059997</v>
      </c>
      <c r="H1939" s="5">
        <f t="shared" si="91"/>
        <v>38596</v>
      </c>
      <c r="I1939" s="6">
        <f t="shared" si="92"/>
        <v>5.2027640891507501</v>
      </c>
      <c r="J1939" s="6">
        <f t="shared" si="90"/>
        <v>2.5342850615243107</v>
      </c>
    </row>
    <row r="1940" spans="1:10" x14ac:dyDescent="0.2">
      <c r="A1940" s="5">
        <f>IF(AND(dateA=1,A1939&lt;DataEnd),'iBoxx inputs'!A1944,IF(AND(dateA=2,A1939&lt;DataEnd),'Bank of England inputs'!A1944,IF(dateA=3,A1939+1,IF(dateA=4,WORKDAY(A1939,1,),WORKDAY(A1939,1,holidayQ)))))</f>
        <v>38597</v>
      </c>
      <c r="B1940" s="35">
        <f>MATCH(A1940,'iBoxx inputs'!A:A,0)</f>
        <v>2008</v>
      </c>
      <c r="C1940" s="35">
        <f>MATCH(A1940,'Bank of England inputs'!A:A,0)</f>
        <v>1944</v>
      </c>
      <c r="D1940" s="6">
        <f>IF($A1940&gt;DataEnd,NA(),IFERROR(INDEX('iBoxx inputs'!B:B,MATCH($A1940,'iBoxx inputs'!$A:$A,0)),D1939))</f>
        <v>5.0369585747246504</v>
      </c>
      <c r="E1940" s="6">
        <f>IF($A1940&gt;DataEnd,NA(),IFERROR(INDEX('iBoxx inputs'!C:C,MATCH($A1940,'iBoxx inputs'!$A:$A,0)),E1939))</f>
        <v>5.41240997042883</v>
      </c>
      <c r="F1940" s="6">
        <f>IF($A1940&gt;DataEnd,NA(),IFERROR(INDEX('Bank of England inputs'!D:D,MATCH($A1940,'Bank of England inputs'!$A:$A,0),0),F1939))</f>
        <v>2.6219812715623458</v>
      </c>
      <c r="H1940" s="5">
        <f t="shared" si="91"/>
        <v>38597</v>
      </c>
      <c r="I1940" s="6">
        <f t="shared" si="92"/>
        <v>5.2246842725767397</v>
      </c>
      <c r="J1940" s="6">
        <f t="shared" si="90"/>
        <v>2.5362042018337361</v>
      </c>
    </row>
    <row r="1941" spans="1:10" x14ac:dyDescent="0.2">
      <c r="A1941" s="5">
        <f>IF(AND(dateA=1,A1940&lt;DataEnd),'iBoxx inputs'!A1945,IF(AND(dateA=2,A1940&lt;DataEnd),'Bank of England inputs'!A1945,IF(dateA=3,A1940+1,IF(dateA=4,WORKDAY(A1940,1,),WORKDAY(A1940,1,holidayQ)))))</f>
        <v>38600</v>
      </c>
      <c r="B1941" s="35">
        <f>MATCH(A1941,'iBoxx inputs'!A:A,0)</f>
        <v>2009</v>
      </c>
      <c r="C1941" s="35">
        <f>MATCH(A1941,'Bank of England inputs'!A:A,0)</f>
        <v>1945</v>
      </c>
      <c r="D1941" s="6">
        <f>IF($A1941&gt;DataEnd,NA(),IFERROR(INDEX('iBoxx inputs'!B:B,MATCH($A1941,'iBoxx inputs'!$A:$A,0)),D1940))</f>
        <v>5.04522611965512</v>
      </c>
      <c r="E1941" s="6">
        <f>IF($A1941&gt;DataEnd,NA(),IFERROR(INDEX('iBoxx inputs'!C:C,MATCH($A1941,'iBoxx inputs'!$A:$A,0)),E1940))</f>
        <v>5.4205202132833801</v>
      </c>
      <c r="F1941" s="6">
        <f>IF($A1941&gt;DataEnd,NA(),IFERROR(INDEX('Bank of England inputs'!D:D,MATCH($A1941,'Bank of England inputs'!$A:$A,0),0),F1940))</f>
        <v>2.6219812715623458</v>
      </c>
      <c r="H1941" s="5">
        <f t="shared" si="91"/>
        <v>38600</v>
      </c>
      <c r="I1941" s="6">
        <f t="shared" si="92"/>
        <v>5.2328731664692505</v>
      </c>
      <c r="J1941" s="6">
        <f t="shared" si="90"/>
        <v>2.544183870313188</v>
      </c>
    </row>
    <row r="1942" spans="1:10" x14ac:dyDescent="0.2">
      <c r="A1942" s="5">
        <f>IF(AND(dateA=1,A1941&lt;DataEnd),'iBoxx inputs'!A1946,IF(AND(dateA=2,A1941&lt;DataEnd),'Bank of England inputs'!A1946,IF(dateA=3,A1941+1,IF(dateA=4,WORKDAY(A1941,1,),WORKDAY(A1941,1,holidayQ)))))</f>
        <v>38601</v>
      </c>
      <c r="B1942" s="35">
        <f>MATCH(A1942,'iBoxx inputs'!A:A,0)</f>
        <v>2010</v>
      </c>
      <c r="C1942" s="35">
        <f>MATCH(A1942,'Bank of England inputs'!A:A,0)</f>
        <v>1946</v>
      </c>
      <c r="D1942" s="6">
        <f>IF($A1942&gt;DataEnd,NA(),IFERROR(INDEX('iBoxx inputs'!B:B,MATCH($A1942,'iBoxx inputs'!$A:$A,0)),D1941))</f>
        <v>5.0759318042145098</v>
      </c>
      <c r="E1942" s="6">
        <f>IF($A1942&gt;DataEnd,NA(),IFERROR(INDEX('iBoxx inputs'!C:C,MATCH($A1942,'iBoxx inputs'!$A:$A,0)),E1941))</f>
        <v>5.4543536571125699</v>
      </c>
      <c r="F1942" s="6">
        <f>IF($A1942&gt;DataEnd,NA(),IFERROR(INDEX('Bank of England inputs'!D:D,MATCH($A1942,'Bank of England inputs'!$A:$A,0),0),F1941))</f>
        <v>2.6308010641442614</v>
      </c>
      <c r="H1942" s="5">
        <f t="shared" si="91"/>
        <v>38601</v>
      </c>
      <c r="I1942" s="6">
        <f t="shared" si="92"/>
        <v>5.2651427306635394</v>
      </c>
      <c r="J1942" s="6">
        <f t="shared" si="90"/>
        <v>2.5668138991459477</v>
      </c>
    </row>
    <row r="1943" spans="1:10" x14ac:dyDescent="0.2">
      <c r="A1943" s="5">
        <f>IF(AND(dateA=1,A1942&lt;DataEnd),'iBoxx inputs'!A1947,IF(AND(dateA=2,A1942&lt;DataEnd),'Bank of England inputs'!A1947,IF(dateA=3,A1942+1,IF(dateA=4,WORKDAY(A1942,1,),WORKDAY(A1942,1,holidayQ)))))</f>
        <v>38602</v>
      </c>
      <c r="B1943" s="35">
        <f>MATCH(A1943,'iBoxx inputs'!A:A,0)</f>
        <v>2011</v>
      </c>
      <c r="C1943" s="35">
        <f>MATCH(A1943,'Bank of England inputs'!A:A,0)</f>
        <v>1947</v>
      </c>
      <c r="D1943" s="6">
        <f>IF($A1943&gt;DataEnd,NA(),IFERROR(INDEX('iBoxx inputs'!B:B,MATCH($A1943,'iBoxx inputs'!$A:$A,0)),D1942))</f>
        <v>5.0951032721427403</v>
      </c>
      <c r="E1943" s="6">
        <f>IF($A1943&gt;DataEnd,NA(),IFERROR(INDEX('iBoxx inputs'!C:C,MATCH($A1943,'iBoxx inputs'!$A:$A,0)),E1942))</f>
        <v>5.4745598999549596</v>
      </c>
      <c r="F1943" s="6">
        <f>IF($A1943&gt;DataEnd,NA(),IFERROR(INDEX('Bank of England inputs'!D:D,MATCH($A1943,'Bank of England inputs'!$A:$A,0),0),F1942))</f>
        <v>2.6302827307654653</v>
      </c>
      <c r="H1943" s="5">
        <f t="shared" si="91"/>
        <v>38602</v>
      </c>
      <c r="I1943" s="6">
        <f t="shared" si="92"/>
        <v>5.2848315860488499</v>
      </c>
      <c r="J1943" s="6">
        <f t="shared" si="90"/>
        <v>2.5865161672088188</v>
      </c>
    </row>
    <row r="1944" spans="1:10" x14ac:dyDescent="0.2">
      <c r="A1944" s="5">
        <f>IF(AND(dateA=1,A1943&lt;DataEnd),'iBoxx inputs'!A1948,IF(AND(dateA=2,A1943&lt;DataEnd),'Bank of England inputs'!A1948,IF(dateA=3,A1943+1,IF(dateA=4,WORKDAY(A1943,1,),WORKDAY(A1943,1,holidayQ)))))</f>
        <v>38603</v>
      </c>
      <c r="B1944" s="35">
        <f>MATCH(A1944,'iBoxx inputs'!A:A,0)</f>
        <v>2012</v>
      </c>
      <c r="C1944" s="35">
        <f>MATCH(A1944,'Bank of England inputs'!A:A,0)</f>
        <v>1948</v>
      </c>
      <c r="D1944" s="6">
        <f>IF($A1944&gt;DataEnd,NA(),IFERROR(INDEX('iBoxx inputs'!B:B,MATCH($A1944,'iBoxx inputs'!$A:$A,0)),D1943))</f>
        <v>5.0727277492737999</v>
      </c>
      <c r="E1944" s="6">
        <f>IF($A1944&gt;DataEnd,NA(),IFERROR(INDEX('iBoxx inputs'!C:C,MATCH($A1944,'iBoxx inputs'!$A:$A,0)),E1943))</f>
        <v>5.4497233964141003</v>
      </c>
      <c r="F1944" s="6">
        <f>IF($A1944&gt;DataEnd,NA(),IFERROR(INDEX('Bank of England inputs'!D:D,MATCH($A1944,'Bank of England inputs'!$A:$A,0),0),F1943))</f>
        <v>2.6206896551724368</v>
      </c>
      <c r="H1944" s="5">
        <f t="shared" si="91"/>
        <v>38603</v>
      </c>
      <c r="I1944" s="6">
        <f t="shared" si="92"/>
        <v>5.2612255728439496</v>
      </c>
      <c r="J1944" s="6">
        <f t="shared" si="90"/>
        <v>2.5731028767632225</v>
      </c>
    </row>
    <row r="1945" spans="1:10" x14ac:dyDescent="0.2">
      <c r="A1945" s="5">
        <f>IF(AND(dateA=1,A1944&lt;DataEnd),'iBoxx inputs'!A1949,IF(AND(dateA=2,A1944&lt;DataEnd),'Bank of England inputs'!A1949,IF(dateA=3,A1944+1,IF(dateA=4,WORKDAY(A1944,1,),WORKDAY(A1944,1,holidayQ)))))</f>
        <v>38604</v>
      </c>
      <c r="B1945" s="35">
        <f>MATCH(A1945,'iBoxx inputs'!A:A,0)</f>
        <v>2013</v>
      </c>
      <c r="C1945" s="35">
        <f>MATCH(A1945,'Bank of England inputs'!A:A,0)</f>
        <v>1949</v>
      </c>
      <c r="D1945" s="6">
        <f>IF($A1945&gt;DataEnd,NA(),IFERROR(INDEX('iBoxx inputs'!B:B,MATCH($A1945,'iBoxx inputs'!$A:$A,0)),D1944))</f>
        <v>5.0433047706759702</v>
      </c>
      <c r="E1945" s="6">
        <f>IF($A1945&gt;DataEnd,NA(),IFERROR(INDEX('iBoxx inputs'!C:C,MATCH($A1945,'iBoxx inputs'!$A:$A,0)),E1944))</f>
        <v>5.4224862820121498</v>
      </c>
      <c r="F1945" s="6">
        <f>IF($A1945&gt;DataEnd,NA(),IFERROR(INDEX('Bank of England inputs'!D:D,MATCH($A1945,'Bank of England inputs'!$A:$A,0),0),F1944))</f>
        <v>2.6214644722577951</v>
      </c>
      <c r="H1945" s="5">
        <f t="shared" si="91"/>
        <v>38604</v>
      </c>
      <c r="I1945" s="6">
        <f t="shared" si="92"/>
        <v>5.23289552634406</v>
      </c>
      <c r="J1945" s="6">
        <f t="shared" si="90"/>
        <v>2.5447220691263928</v>
      </c>
    </row>
    <row r="1946" spans="1:10" x14ac:dyDescent="0.2">
      <c r="A1946" s="5">
        <f>IF(AND(dateA=1,A1945&lt;DataEnd),'iBoxx inputs'!A1950,IF(AND(dateA=2,A1945&lt;DataEnd),'Bank of England inputs'!A1950,IF(dateA=3,A1945+1,IF(dateA=4,WORKDAY(A1945,1,),WORKDAY(A1945,1,holidayQ)))))</f>
        <v>38607</v>
      </c>
      <c r="B1946" s="35">
        <f>MATCH(A1946,'iBoxx inputs'!A:A,0)</f>
        <v>2014</v>
      </c>
      <c r="C1946" s="35">
        <f>MATCH(A1946,'Bank of England inputs'!A:A,0)</f>
        <v>1950</v>
      </c>
      <c r="D1946" s="6">
        <f>IF($A1946&gt;DataEnd,NA(),IFERROR(INDEX('iBoxx inputs'!B:B,MATCH($A1946,'iBoxx inputs'!$A:$A,0)),D1945))</f>
        <v>5.1040485009084904</v>
      </c>
      <c r="E1946" s="6">
        <f>IF($A1946&gt;DataEnd,NA(),IFERROR(INDEX('iBoxx inputs'!C:C,MATCH($A1946,'iBoxx inputs'!$A:$A,0)),E1945))</f>
        <v>5.4846173556615199</v>
      </c>
      <c r="F1946" s="6">
        <f>IF($A1946&gt;DataEnd,NA(),IFERROR(INDEX('Bank of England inputs'!D:D,MATCH($A1946,'Bank of England inputs'!$A:$A,0),0),F1945))</f>
        <v>2.6196572779200178</v>
      </c>
      <c r="H1946" s="5">
        <f t="shared" si="91"/>
        <v>38607</v>
      </c>
      <c r="I1946" s="6">
        <f t="shared" si="92"/>
        <v>5.2943329282850051</v>
      </c>
      <c r="J1946" s="6">
        <f t="shared" si="90"/>
        <v>2.6063969821310984</v>
      </c>
    </row>
    <row r="1947" spans="1:10" x14ac:dyDescent="0.2">
      <c r="A1947" s="5">
        <f>IF(AND(dateA=1,A1946&lt;DataEnd),'iBoxx inputs'!A1951,IF(AND(dateA=2,A1946&lt;DataEnd),'Bank of England inputs'!A1951,IF(dateA=3,A1946+1,IF(dateA=4,WORKDAY(A1946,1,),WORKDAY(A1946,1,holidayQ)))))</f>
        <v>38608</v>
      </c>
      <c r="B1947" s="35">
        <f>MATCH(A1947,'iBoxx inputs'!A:A,0)</f>
        <v>2015</v>
      </c>
      <c r="C1947" s="35">
        <f>MATCH(A1947,'Bank of England inputs'!A:A,0)</f>
        <v>1951</v>
      </c>
      <c r="D1947" s="6">
        <f>IF($A1947&gt;DataEnd,NA(),IFERROR(INDEX('iBoxx inputs'!B:B,MATCH($A1947,'iBoxx inputs'!$A:$A,0)),D1946))</f>
        <v>5.0612260832877896</v>
      </c>
      <c r="E1947" s="6">
        <f>IF($A1947&gt;DataEnd,NA(),IFERROR(INDEX('iBoxx inputs'!C:C,MATCH($A1947,'iBoxx inputs'!$A:$A,0)),E1946))</f>
        <v>5.4409071144950101</v>
      </c>
      <c r="F1947" s="6">
        <f>IF($A1947&gt;DataEnd,NA(),IFERROR(INDEX('Bank of England inputs'!D:D,MATCH($A1947,'Bank of England inputs'!$A:$A,0),0),F1946))</f>
        <v>2.6206896551724368</v>
      </c>
      <c r="H1947" s="5">
        <f t="shared" si="91"/>
        <v>38608</v>
      </c>
      <c r="I1947" s="6">
        <f t="shared" si="92"/>
        <v>5.2510665988914003</v>
      </c>
      <c r="J1947" s="6">
        <f t="shared" si="90"/>
        <v>2.5632033389734632</v>
      </c>
    </row>
    <row r="1948" spans="1:10" x14ac:dyDescent="0.2">
      <c r="A1948" s="5">
        <f>IF(AND(dateA=1,A1947&lt;DataEnd),'iBoxx inputs'!A1952,IF(AND(dateA=2,A1947&lt;DataEnd),'Bank of England inputs'!A1952,IF(dateA=3,A1947+1,IF(dateA=4,WORKDAY(A1947,1,),WORKDAY(A1947,1,holidayQ)))))</f>
        <v>38609</v>
      </c>
      <c r="B1948" s="35">
        <f>MATCH(A1948,'iBoxx inputs'!A:A,0)</f>
        <v>2016</v>
      </c>
      <c r="C1948" s="35">
        <f>MATCH(A1948,'Bank of England inputs'!A:A,0)</f>
        <v>1952</v>
      </c>
      <c r="D1948" s="6">
        <f>IF($A1948&gt;DataEnd,NA(),IFERROR(INDEX('iBoxx inputs'!B:B,MATCH($A1948,'iBoxx inputs'!$A:$A,0)),D1947))</f>
        <v>5.0470109647412604</v>
      </c>
      <c r="E1948" s="6">
        <f>IF($A1948&gt;DataEnd,NA(),IFERROR(INDEX('iBoxx inputs'!C:C,MATCH($A1948,'iBoxx inputs'!$A:$A,0)),E1947))</f>
        <v>5.42758455322116</v>
      </c>
      <c r="F1948" s="6">
        <f>IF($A1948&gt;DataEnd,NA(),IFERROR(INDEX('Bank of England inputs'!D:D,MATCH($A1948,'Bank of England inputs'!$A:$A,0),0),F1947))</f>
        <v>2.6212061489949035</v>
      </c>
      <c r="H1948" s="5">
        <f t="shared" si="91"/>
        <v>38609</v>
      </c>
      <c r="I1948" s="6">
        <f t="shared" si="92"/>
        <v>5.2372977589812102</v>
      </c>
      <c r="J1948" s="6">
        <f t="shared" si="90"/>
        <v>2.5492699882985415</v>
      </c>
    </row>
    <row r="1949" spans="1:10" x14ac:dyDescent="0.2">
      <c r="A1949" s="5">
        <f>IF(AND(dateA=1,A1948&lt;DataEnd),'iBoxx inputs'!A1953,IF(AND(dateA=2,A1948&lt;DataEnd),'Bank of England inputs'!A1953,IF(dateA=3,A1948+1,IF(dateA=4,WORKDAY(A1948,1,),WORKDAY(A1948,1,holidayQ)))))</f>
        <v>38610</v>
      </c>
      <c r="B1949" s="35">
        <f>MATCH(A1949,'iBoxx inputs'!A:A,0)</f>
        <v>2017</v>
      </c>
      <c r="C1949" s="35">
        <f>MATCH(A1949,'Bank of England inputs'!A:A,0)</f>
        <v>1953</v>
      </c>
      <c r="D1949" s="6">
        <f>IF($A1949&gt;DataEnd,NA(),IFERROR(INDEX('iBoxx inputs'!B:B,MATCH($A1949,'iBoxx inputs'!$A:$A,0)),D1948))</f>
        <v>5.0664097607354801</v>
      </c>
      <c r="E1949" s="6">
        <f>IF($A1949&gt;DataEnd,NA(),IFERROR(INDEX('iBoxx inputs'!C:C,MATCH($A1949,'iBoxx inputs'!$A:$A,0)),E1948))</f>
        <v>5.4447487044669298</v>
      </c>
      <c r="F1949" s="6">
        <f>IF($A1949&gt;DataEnd,NA(),IFERROR(INDEX('Bank of England inputs'!D:D,MATCH($A1949,'Bank of England inputs'!$A:$A,0),0),F1948))</f>
        <v>2.6206896551724368</v>
      </c>
      <c r="H1949" s="5">
        <f t="shared" si="91"/>
        <v>38610</v>
      </c>
      <c r="I1949" s="6">
        <f t="shared" si="92"/>
        <v>5.255579232601205</v>
      </c>
      <c r="J1949" s="6">
        <f t="shared" si="90"/>
        <v>2.5676007306933535</v>
      </c>
    </row>
    <row r="1950" spans="1:10" x14ac:dyDescent="0.2">
      <c r="A1950" s="5">
        <f>IF(AND(dateA=1,A1949&lt;DataEnd),'iBoxx inputs'!A1954,IF(AND(dateA=2,A1949&lt;DataEnd),'Bank of England inputs'!A1954,IF(dateA=3,A1949+1,IF(dateA=4,WORKDAY(A1949,1,),WORKDAY(A1949,1,holidayQ)))))</f>
        <v>38611</v>
      </c>
      <c r="B1950" s="35">
        <f>MATCH(A1950,'iBoxx inputs'!A:A,0)</f>
        <v>2018</v>
      </c>
      <c r="C1950" s="35">
        <f>MATCH(A1950,'Bank of England inputs'!A:A,0)</f>
        <v>1954</v>
      </c>
      <c r="D1950" s="6">
        <f>IF($A1950&gt;DataEnd,NA(),IFERROR(INDEX('iBoxx inputs'!B:B,MATCH($A1950,'iBoxx inputs'!$A:$A,0)),D1949))</f>
        <v>5.1291759178714802</v>
      </c>
      <c r="E1950" s="6">
        <f>IF($A1950&gt;DataEnd,NA(),IFERROR(INDEX('iBoxx inputs'!C:C,MATCH($A1950,'iBoxx inputs'!$A:$A,0)),E1949))</f>
        <v>5.5112151502325899</v>
      </c>
      <c r="F1950" s="6">
        <f>IF($A1950&gt;DataEnd,NA(),IFERROR(INDEX('Bank of England inputs'!D:D,MATCH($A1950,'Bank of England inputs'!$A:$A,0),0),F1949))</f>
        <v>2.609294998030709</v>
      </c>
      <c r="H1950" s="5">
        <f t="shared" si="91"/>
        <v>38611</v>
      </c>
      <c r="I1950" s="6">
        <f t="shared" si="92"/>
        <v>5.3201955340520346</v>
      </c>
      <c r="J1950" s="6">
        <f t="shared" si="90"/>
        <v>2.6419639040238474</v>
      </c>
    </row>
    <row r="1951" spans="1:10" x14ac:dyDescent="0.2">
      <c r="A1951" s="5">
        <f>IF(AND(dateA=1,A1950&lt;DataEnd),'iBoxx inputs'!A1955,IF(AND(dateA=2,A1950&lt;DataEnd),'Bank of England inputs'!A1955,IF(dateA=3,A1950+1,IF(dateA=4,WORKDAY(A1950,1,),WORKDAY(A1950,1,holidayQ)))))</f>
        <v>38614</v>
      </c>
      <c r="B1951" s="35">
        <f>MATCH(A1951,'iBoxx inputs'!A:A,0)</f>
        <v>2019</v>
      </c>
      <c r="C1951" s="35">
        <f>MATCH(A1951,'Bank of England inputs'!A:A,0)</f>
        <v>1955</v>
      </c>
      <c r="D1951" s="6">
        <f>IF($A1951&gt;DataEnd,NA(),IFERROR(INDEX('iBoxx inputs'!B:B,MATCH($A1951,'iBoxx inputs'!$A:$A,0)),D1950))</f>
        <v>5.0990608342156696</v>
      </c>
      <c r="E1951" s="6">
        <f>IF($A1951&gt;DataEnd,NA(),IFERROR(INDEX('iBoxx inputs'!C:C,MATCH($A1951,'iBoxx inputs'!$A:$A,0)),E1950))</f>
        <v>5.4808520690203197</v>
      </c>
      <c r="F1951" s="6">
        <f>IF($A1951&gt;DataEnd,NA(),IFERROR(INDEX('Bank of England inputs'!D:D,MATCH($A1951,'Bank of England inputs'!$A:$A,0),0),F1950))</f>
        <v>2.599960606657481</v>
      </c>
      <c r="H1951" s="5">
        <f t="shared" si="91"/>
        <v>38614</v>
      </c>
      <c r="I1951" s="6">
        <f t="shared" si="92"/>
        <v>5.2899564516179947</v>
      </c>
      <c r="J1951" s="6">
        <f t="shared" si="90"/>
        <v>2.6218293155816141</v>
      </c>
    </row>
    <row r="1952" spans="1:10" x14ac:dyDescent="0.2">
      <c r="A1952" s="5">
        <f>IF(AND(dateA=1,A1951&lt;DataEnd),'iBoxx inputs'!A1956,IF(AND(dateA=2,A1951&lt;DataEnd),'Bank of England inputs'!A1956,IF(dateA=3,A1951+1,IF(dateA=4,WORKDAY(A1951,1,),WORKDAY(A1951,1,holidayQ)))))</f>
        <v>38615</v>
      </c>
      <c r="B1952" s="35">
        <f>MATCH(A1952,'iBoxx inputs'!A:A,0)</f>
        <v>2020</v>
      </c>
      <c r="C1952" s="35">
        <f>MATCH(A1952,'Bank of England inputs'!A:A,0)</f>
        <v>1956</v>
      </c>
      <c r="D1952" s="6">
        <f>IF($A1952&gt;DataEnd,NA(),IFERROR(INDEX('iBoxx inputs'!B:B,MATCH($A1952,'iBoxx inputs'!$A:$A,0)),D1951))</f>
        <v>5.0972537759235399</v>
      </c>
      <c r="E1952" s="6">
        <f>IF($A1952&gt;DataEnd,NA(),IFERROR(INDEX('iBoxx inputs'!C:C,MATCH($A1952,'iBoxx inputs'!$A:$A,0)),E1951))</f>
        <v>5.4784460681666802</v>
      </c>
      <c r="F1952" s="6">
        <f>IF($A1952&gt;DataEnd,NA(),IFERROR(INDEX('Bank of England inputs'!D:D,MATCH($A1952,'Bank of England inputs'!$A:$A,0),0),F1951))</f>
        <v>2.599960606657481</v>
      </c>
      <c r="H1952" s="5">
        <f t="shared" si="91"/>
        <v>38615</v>
      </c>
      <c r="I1952" s="6">
        <f t="shared" si="92"/>
        <v>5.2878499220451101</v>
      </c>
      <c r="J1952" s="6">
        <f t="shared" si="90"/>
        <v>2.6197761670614383</v>
      </c>
    </row>
    <row r="1953" spans="1:10" x14ac:dyDescent="0.2">
      <c r="A1953" s="5">
        <f>IF(AND(dateA=1,A1952&lt;DataEnd),'iBoxx inputs'!A1957,IF(AND(dateA=2,A1952&lt;DataEnd),'Bank of England inputs'!A1957,IF(dateA=3,A1952+1,IF(dateA=4,WORKDAY(A1952,1,),WORKDAY(A1952,1,holidayQ)))))</f>
        <v>38616</v>
      </c>
      <c r="B1953" s="35">
        <f>MATCH(A1953,'iBoxx inputs'!A:A,0)</f>
        <v>2021</v>
      </c>
      <c r="C1953" s="35">
        <f>MATCH(A1953,'Bank of England inputs'!A:A,0)</f>
        <v>1957</v>
      </c>
      <c r="D1953" s="6">
        <f>IF($A1953&gt;DataEnd,NA(),IFERROR(INDEX('iBoxx inputs'!B:B,MATCH($A1953,'iBoxx inputs'!$A:$A,0)),D1952))</f>
        <v>5.0384994949680699</v>
      </c>
      <c r="E1953" s="6">
        <f>IF($A1953&gt;DataEnd,NA(),IFERROR(INDEX('iBoxx inputs'!C:C,MATCH($A1953,'iBoxx inputs'!$A:$A,0)),E1952))</f>
        <v>5.4209422338040101</v>
      </c>
      <c r="F1953" s="6">
        <f>IF($A1953&gt;DataEnd,NA(),IFERROR(INDEX('Bank of England inputs'!D:D,MATCH($A1953,'Bank of England inputs'!$A:$A,0),0),F1952))</f>
        <v>2.6014978320851423</v>
      </c>
      <c r="H1953" s="5">
        <f t="shared" si="91"/>
        <v>38616</v>
      </c>
      <c r="I1953" s="6">
        <f t="shared" si="92"/>
        <v>5.2297208643860404</v>
      </c>
      <c r="J1953" s="6">
        <f t="shared" si="90"/>
        <v>2.5615834932567694</v>
      </c>
    </row>
    <row r="1954" spans="1:10" x14ac:dyDescent="0.2">
      <c r="A1954" s="5">
        <f>IF(AND(dateA=1,A1953&lt;DataEnd),'iBoxx inputs'!A1958,IF(AND(dateA=2,A1953&lt;DataEnd),'Bank of England inputs'!A1958,IF(dateA=3,A1953+1,IF(dateA=4,WORKDAY(A1953,1,),WORKDAY(A1953,1,holidayQ)))))</f>
        <v>38617</v>
      </c>
      <c r="B1954" s="35">
        <f>MATCH(A1954,'iBoxx inputs'!A:A,0)</f>
        <v>2022</v>
      </c>
      <c r="C1954" s="35">
        <f>MATCH(A1954,'Bank of England inputs'!A:A,0)</f>
        <v>1958</v>
      </c>
      <c r="D1954" s="6">
        <f>IF($A1954&gt;DataEnd,NA(),IFERROR(INDEX('iBoxx inputs'!B:B,MATCH($A1954,'iBoxx inputs'!$A:$A,0)),D1953))</f>
        <v>5.0664753181294602</v>
      </c>
      <c r="E1954" s="6">
        <f>IF($A1954&gt;DataEnd,NA(),IFERROR(INDEX('iBoxx inputs'!C:C,MATCH($A1954,'iBoxx inputs'!$A:$A,0)),E1953))</f>
        <v>5.4486196832817102</v>
      </c>
      <c r="F1954" s="6">
        <f>IF($A1954&gt;DataEnd,NA(),IFERROR(INDEX('Bank of England inputs'!D:D,MATCH($A1954,'Bank of England inputs'!$A:$A,0),0),F1953))</f>
        <v>2.6110946891319431</v>
      </c>
      <c r="H1954" s="5">
        <f t="shared" si="91"/>
        <v>38617</v>
      </c>
      <c r="I1954" s="6">
        <f t="shared" si="92"/>
        <v>5.2575475007055852</v>
      </c>
      <c r="J1954" s="6">
        <f t="shared" si="90"/>
        <v>2.5791098122393885</v>
      </c>
    </row>
    <row r="1955" spans="1:10" x14ac:dyDescent="0.2">
      <c r="A1955" s="5">
        <f>IF(AND(dateA=1,A1954&lt;DataEnd),'iBoxx inputs'!A1959,IF(AND(dateA=2,A1954&lt;DataEnd),'Bank of England inputs'!A1959,IF(dateA=3,A1954+1,IF(dateA=4,WORKDAY(A1954,1,),WORKDAY(A1954,1,holidayQ)))))</f>
        <v>38618</v>
      </c>
      <c r="B1955" s="35">
        <f>MATCH(A1955,'iBoxx inputs'!A:A,0)</f>
        <v>2023</v>
      </c>
      <c r="C1955" s="35">
        <f>MATCH(A1955,'Bank of England inputs'!A:A,0)</f>
        <v>1959</v>
      </c>
      <c r="D1955" s="6">
        <f>IF($A1955&gt;DataEnd,NA(),IFERROR(INDEX('iBoxx inputs'!B:B,MATCH($A1955,'iBoxx inputs'!$A:$A,0)),D1954))</f>
        <v>5.0932849719072104</v>
      </c>
      <c r="E1955" s="6">
        <f>IF($A1955&gt;DataEnd,NA(),IFERROR(INDEX('iBoxx inputs'!C:C,MATCH($A1955,'iBoxx inputs'!$A:$A,0)),E1954))</f>
        <v>5.4771458535328499</v>
      </c>
      <c r="F1955" s="6">
        <f>IF($A1955&gt;DataEnd,NA(),IFERROR(INDEX('Bank of England inputs'!D:D,MATCH($A1955,'Bank of England inputs'!$A:$A,0),0),F1954))</f>
        <v>2.6302827307654653</v>
      </c>
      <c r="H1955" s="5">
        <f t="shared" si="91"/>
        <v>38618</v>
      </c>
      <c r="I1955" s="6">
        <f t="shared" si="92"/>
        <v>5.2852154127200297</v>
      </c>
      <c r="J1955" s="6">
        <f t="shared" si="90"/>
        <v>2.5868901568939062</v>
      </c>
    </row>
    <row r="1956" spans="1:10" x14ac:dyDescent="0.2">
      <c r="A1956" s="5">
        <f>IF(AND(dateA=1,A1955&lt;DataEnd),'iBoxx inputs'!A1960,IF(AND(dateA=2,A1955&lt;DataEnd),'Bank of England inputs'!A1960,IF(dateA=3,A1955+1,IF(dateA=4,WORKDAY(A1955,1,),WORKDAY(A1955,1,holidayQ)))))</f>
        <v>38621</v>
      </c>
      <c r="B1956" s="35">
        <f>MATCH(A1956,'iBoxx inputs'!A:A,0)</f>
        <v>2024</v>
      </c>
      <c r="C1956" s="35">
        <f>MATCH(A1956,'Bank of England inputs'!A:A,0)</f>
        <v>1960</v>
      </c>
      <c r="D1956" s="6">
        <f>IF($A1956&gt;DataEnd,NA(),IFERROR(INDEX('iBoxx inputs'!B:B,MATCH($A1956,'iBoxx inputs'!$A:$A,0)),D1955))</f>
        <v>5.1589856276376302</v>
      </c>
      <c r="E1956" s="6">
        <f>IF($A1956&gt;DataEnd,NA(),IFERROR(INDEX('iBoxx inputs'!C:C,MATCH($A1956,'iBoxx inputs'!$A:$A,0)),E1955))</f>
        <v>5.5453349860457601</v>
      </c>
      <c r="F1956" s="6">
        <f>IF($A1956&gt;DataEnd,NA(),IFERROR(INDEX('Bank of England inputs'!D:D,MATCH($A1956,'Bank of England inputs'!$A:$A,0),0),F1955))</f>
        <v>2.628470171293551</v>
      </c>
      <c r="H1956" s="5">
        <f t="shared" si="91"/>
        <v>38621</v>
      </c>
      <c r="I1956" s="6">
        <f t="shared" si="92"/>
        <v>5.3521603068416947</v>
      </c>
      <c r="J1956" s="6">
        <f t="shared" si="90"/>
        <v>2.653932316249219</v>
      </c>
    </row>
    <row r="1957" spans="1:10" x14ac:dyDescent="0.2">
      <c r="A1957" s="5">
        <f>IF(AND(dateA=1,A1956&lt;DataEnd),'iBoxx inputs'!A1961,IF(AND(dateA=2,A1956&lt;DataEnd),'Bank of England inputs'!A1961,IF(dateA=3,A1956+1,IF(dateA=4,WORKDAY(A1956,1,),WORKDAY(A1956,1,holidayQ)))))</f>
        <v>38622</v>
      </c>
      <c r="B1957" s="35">
        <f>MATCH(A1957,'iBoxx inputs'!A:A,0)</f>
        <v>2025</v>
      </c>
      <c r="C1957" s="35">
        <f>MATCH(A1957,'Bank of England inputs'!A:A,0)</f>
        <v>1961</v>
      </c>
      <c r="D1957" s="6">
        <f>IF($A1957&gt;DataEnd,NA(),IFERROR(INDEX('iBoxx inputs'!B:B,MATCH($A1957,'iBoxx inputs'!$A:$A,0)),D1956))</f>
        <v>5.1575636930338202</v>
      </c>
      <c r="E1957" s="6">
        <f>IF($A1957&gt;DataEnd,NA(),IFERROR(INDEX('iBoxx inputs'!C:C,MATCH($A1957,'iBoxx inputs'!$A:$A,0)),E1956))</f>
        <v>5.5467384572157199</v>
      </c>
      <c r="F1957" s="6">
        <f>IF($A1957&gt;DataEnd,NA(),IFERROR(INDEX('Bank of England inputs'!D:D,MATCH($A1957,'Bank of England inputs'!$A:$A,0),0),F1956))</f>
        <v>2.6385743821994545</v>
      </c>
      <c r="H1957" s="5">
        <f t="shared" si="91"/>
        <v>38622</v>
      </c>
      <c r="I1957" s="6">
        <f t="shared" si="92"/>
        <v>5.3521510751247696</v>
      </c>
      <c r="J1957" s="6">
        <f t="shared" si="90"/>
        <v>2.6438175990448398</v>
      </c>
    </row>
    <row r="1958" spans="1:10" x14ac:dyDescent="0.2">
      <c r="A1958" s="5">
        <f>IF(AND(dateA=1,A1957&lt;DataEnd),'iBoxx inputs'!A1962,IF(AND(dateA=2,A1957&lt;DataEnd),'Bank of England inputs'!A1962,IF(dateA=3,A1957+1,IF(dateA=4,WORKDAY(A1957,1,),WORKDAY(A1957,1,holidayQ)))))</f>
        <v>38623</v>
      </c>
      <c r="B1958" s="35">
        <f>MATCH(A1958,'iBoxx inputs'!A:A,0)</f>
        <v>2026</v>
      </c>
      <c r="C1958" s="35">
        <f>MATCH(A1958,'Bank of England inputs'!A:A,0)</f>
        <v>1962</v>
      </c>
      <c r="D1958" s="6">
        <f>IF($A1958&gt;DataEnd,NA(),IFERROR(INDEX('iBoxx inputs'!B:B,MATCH($A1958,'iBoxx inputs'!$A:$A,0)),D1957))</f>
        <v>5.1267251543248902</v>
      </c>
      <c r="E1958" s="6">
        <f>IF($A1958&gt;DataEnd,NA(),IFERROR(INDEX('iBoxx inputs'!C:C,MATCH($A1958,'iBoxx inputs'!$A:$A,0)),E1957))</f>
        <v>5.5135428707108396</v>
      </c>
      <c r="F1958" s="6">
        <f>IF($A1958&gt;DataEnd,NA(),IFERROR(INDEX('Bank of England inputs'!D:D,MATCH($A1958,'Bank of England inputs'!$A:$A,0),0),F1957))</f>
        <v>2.6492022848138674</v>
      </c>
      <c r="H1958" s="5">
        <f t="shared" si="91"/>
        <v>38623</v>
      </c>
      <c r="I1958" s="6">
        <f t="shared" si="92"/>
        <v>5.3201340125178653</v>
      </c>
      <c r="J1958" s="6">
        <f t="shared" si="90"/>
        <v>2.6019994975637006</v>
      </c>
    </row>
    <row r="1959" spans="1:10" x14ac:dyDescent="0.2">
      <c r="A1959" s="5">
        <f>IF(AND(dateA=1,A1958&lt;DataEnd),'iBoxx inputs'!A1963,IF(AND(dateA=2,A1958&lt;DataEnd),'Bank of England inputs'!A1963,IF(dateA=3,A1958+1,IF(dateA=4,WORKDAY(A1958,1,),WORKDAY(A1958,1,holidayQ)))))</f>
        <v>38624</v>
      </c>
      <c r="B1959" s="35">
        <f>MATCH(A1959,'iBoxx inputs'!A:A,0)</f>
        <v>2027</v>
      </c>
      <c r="C1959" s="35">
        <f>MATCH(A1959,'Bank of England inputs'!A:A,0)</f>
        <v>1963</v>
      </c>
      <c r="D1959" s="6">
        <f>IF($A1959&gt;DataEnd,NA(),IFERROR(INDEX('iBoxx inputs'!B:B,MATCH($A1959,'iBoxx inputs'!$A:$A,0)),D1958))</f>
        <v>5.11722891961087</v>
      </c>
      <c r="E1959" s="6">
        <f>IF($A1959&gt;DataEnd,NA(),IFERROR(INDEX('iBoxx inputs'!C:C,MATCH($A1959,'iBoxx inputs'!$A:$A,0)),E1958))</f>
        <v>5.5030339434185196</v>
      </c>
      <c r="F1959" s="6">
        <f>IF($A1959&gt;DataEnd,NA(),IFERROR(INDEX('Bank of England inputs'!D:D,MATCH($A1959,'Bank of England inputs'!$A:$A,0),0),F1958))</f>
        <v>2.6593125184674493</v>
      </c>
      <c r="H1959" s="5">
        <f t="shared" si="91"/>
        <v>38624</v>
      </c>
      <c r="I1959" s="6">
        <f t="shared" si="92"/>
        <v>5.3101314315146944</v>
      </c>
      <c r="J1959" s="6">
        <f t="shared" si="90"/>
        <v>2.5821514366467069</v>
      </c>
    </row>
    <row r="1960" spans="1:10" x14ac:dyDescent="0.2">
      <c r="A1960" s="5">
        <f>IF(AND(dateA=1,A1959&lt;DataEnd),'iBoxx inputs'!A1964,IF(AND(dateA=2,A1959&lt;DataEnd),'Bank of England inputs'!A1964,IF(dateA=3,A1959+1,IF(dateA=4,WORKDAY(A1959,1,),WORKDAY(A1959,1,holidayQ)))))</f>
        <v>38625</v>
      </c>
      <c r="B1960" s="35">
        <f>MATCH(A1960,'iBoxx inputs'!A:A,0)</f>
        <v>2028</v>
      </c>
      <c r="C1960" s="35">
        <f>MATCH(A1960,'Bank of England inputs'!A:A,0)</f>
        <v>1964</v>
      </c>
      <c r="D1960" s="6">
        <f>IF($A1960&gt;DataEnd,NA(),IFERROR(INDEX('iBoxx inputs'!B:B,MATCH($A1960,'iBoxx inputs'!$A:$A,0)),D1959))</f>
        <v>5.1368042375760998</v>
      </c>
      <c r="E1960" s="6">
        <f>IF($A1960&gt;DataEnd,NA(),IFERROR(INDEX('iBoxx inputs'!C:C,MATCH($A1960,'iBoxx inputs'!$A:$A,0)),E1959))</f>
        <v>5.5203884131702798</v>
      </c>
      <c r="F1960" s="6">
        <f>IF($A1960&gt;DataEnd,NA(),IFERROR(INDEX('Bank of England inputs'!D:D,MATCH($A1960,'Bank of England inputs'!$A:$A,0),0),F1959))</f>
        <v>2.6688989560764043</v>
      </c>
      <c r="H1960" s="5">
        <f t="shared" si="91"/>
        <v>38625</v>
      </c>
      <c r="I1960" s="6">
        <f t="shared" si="92"/>
        <v>5.3285963253731898</v>
      </c>
      <c r="J1960" s="6">
        <f t="shared" si="90"/>
        <v>2.5905579940373791</v>
      </c>
    </row>
    <row r="1961" spans="1:10" x14ac:dyDescent="0.2">
      <c r="A1961" s="5">
        <f>IF(AND(dateA=1,A1960&lt;DataEnd),'iBoxx inputs'!A1965,IF(AND(dateA=2,A1960&lt;DataEnd),'Bank of England inputs'!A1965,IF(dateA=3,A1960+1,IF(dateA=4,WORKDAY(A1960,1,),WORKDAY(A1960,1,holidayQ)))))</f>
        <v>38628</v>
      </c>
      <c r="B1961" s="35">
        <f>MATCH(A1961,'iBoxx inputs'!A:A,0)</f>
        <v>2029</v>
      </c>
      <c r="C1961" s="35">
        <f>MATCH(A1961,'Bank of England inputs'!A:A,0)</f>
        <v>1965</v>
      </c>
      <c r="D1961" s="6">
        <f>IF($A1961&gt;DataEnd,NA(),IFERROR(INDEX('iBoxx inputs'!B:B,MATCH($A1961,'iBoxx inputs'!$A:$A,0)),D1960))</f>
        <v>5.17468178902954</v>
      </c>
      <c r="E1961" s="6">
        <f>IF($A1961&gt;DataEnd,NA(),IFERROR(INDEX('iBoxx inputs'!C:C,MATCH($A1961,'iBoxx inputs'!$A:$A,0)),E1960))</f>
        <v>5.5517840293445504</v>
      </c>
      <c r="F1961" s="6">
        <f>IF($A1961&gt;DataEnd,NA(),IFERROR(INDEX('Bank of England inputs'!D:D,MATCH($A1961,'Bank of England inputs'!$A:$A,0),0),F1960))</f>
        <v>2.6683733753446237</v>
      </c>
      <c r="H1961" s="5">
        <f t="shared" si="91"/>
        <v>38628</v>
      </c>
      <c r="I1961" s="6">
        <f t="shared" si="92"/>
        <v>5.3632329091870456</v>
      </c>
      <c r="J1961" s="6">
        <f t="shared" si="90"/>
        <v>2.6248195478760561</v>
      </c>
    </row>
    <row r="1962" spans="1:10" x14ac:dyDescent="0.2">
      <c r="A1962" s="5">
        <f>IF(AND(dateA=1,A1961&lt;DataEnd),'iBoxx inputs'!A1966,IF(AND(dateA=2,A1961&lt;DataEnd),'Bank of England inputs'!A1966,IF(dateA=3,A1961+1,IF(dateA=4,WORKDAY(A1961,1,),WORKDAY(A1961,1,holidayQ)))))</f>
        <v>38629</v>
      </c>
      <c r="B1962" s="35">
        <f>MATCH(A1962,'iBoxx inputs'!A:A,0)</f>
        <v>2030</v>
      </c>
      <c r="C1962" s="35">
        <f>MATCH(A1962,'Bank of England inputs'!A:A,0)</f>
        <v>1966</v>
      </c>
      <c r="D1962" s="6">
        <f>IF($A1962&gt;DataEnd,NA(),IFERROR(INDEX('iBoxx inputs'!B:B,MATCH($A1962,'iBoxx inputs'!$A:$A,0)),D1961))</f>
        <v>5.1456567274056502</v>
      </c>
      <c r="E1962" s="6">
        <f>IF($A1962&gt;DataEnd,NA(),IFERROR(INDEX('iBoxx inputs'!C:C,MATCH($A1962,'iBoxx inputs'!$A:$A,0)),E1961))</f>
        <v>5.5219085538096202</v>
      </c>
      <c r="F1962" s="6">
        <f>IF($A1962&gt;DataEnd,NA(),IFERROR(INDEX('Bank of England inputs'!D:D,MATCH($A1962,'Bank of England inputs'!$A:$A,0),0),F1961))</f>
        <v>2.6691618240913817</v>
      </c>
      <c r="H1962" s="5">
        <f t="shared" si="91"/>
        <v>38629</v>
      </c>
      <c r="I1962" s="6">
        <f t="shared" si="92"/>
        <v>5.3337826406076356</v>
      </c>
      <c r="J1962" s="6">
        <f t="shared" si="90"/>
        <v>2.5953468102541732</v>
      </c>
    </row>
    <row r="1963" spans="1:10" x14ac:dyDescent="0.2">
      <c r="A1963" s="5">
        <f>IF(AND(dateA=1,A1962&lt;DataEnd),'iBoxx inputs'!A1967,IF(AND(dateA=2,A1962&lt;DataEnd),'Bank of England inputs'!A1967,IF(dateA=3,A1962+1,IF(dateA=4,WORKDAY(A1962,1,),WORKDAY(A1962,1,holidayQ)))))</f>
        <v>38630</v>
      </c>
      <c r="B1963" s="35">
        <f>MATCH(A1963,'iBoxx inputs'!A:A,0)</f>
        <v>2031</v>
      </c>
      <c r="C1963" s="35">
        <f>MATCH(A1963,'Bank of England inputs'!A:A,0)</f>
        <v>1967</v>
      </c>
      <c r="D1963" s="6">
        <f>IF($A1963&gt;DataEnd,NA(),IFERROR(INDEX('iBoxx inputs'!B:B,MATCH($A1963,'iBoxx inputs'!$A:$A,0)),D1962))</f>
        <v>5.1359170741856097</v>
      </c>
      <c r="E1963" s="6">
        <f>IF($A1963&gt;DataEnd,NA(),IFERROR(INDEX('iBoxx inputs'!C:C,MATCH($A1963,'iBoxx inputs'!$A:$A,0)),E1962))</f>
        <v>5.5083384206618602</v>
      </c>
      <c r="F1963" s="6">
        <f>IF($A1963&gt;DataEnd,NA(),IFERROR(INDEX('Bank of England inputs'!D:D,MATCH($A1963,'Bank of England inputs'!$A:$A,0),0),F1962))</f>
        <v>2.6694247438928231</v>
      </c>
      <c r="H1963" s="5">
        <f t="shared" si="91"/>
        <v>38630</v>
      </c>
      <c r="I1963" s="6">
        <f t="shared" si="92"/>
        <v>5.3221277474237354</v>
      </c>
      <c r="J1963" s="6">
        <f t="shared" si="90"/>
        <v>2.5837322164296017</v>
      </c>
    </row>
    <row r="1964" spans="1:10" x14ac:dyDescent="0.2">
      <c r="A1964" s="5">
        <f>IF(AND(dateA=1,A1963&lt;DataEnd),'iBoxx inputs'!A1968,IF(AND(dateA=2,A1963&lt;DataEnd),'Bank of England inputs'!A1968,IF(dateA=3,A1963+1,IF(dateA=4,WORKDAY(A1963,1,),WORKDAY(A1963,1,holidayQ)))))</f>
        <v>38631</v>
      </c>
      <c r="B1964" s="35">
        <f>MATCH(A1964,'iBoxx inputs'!A:A,0)</f>
        <v>2032</v>
      </c>
      <c r="C1964" s="35">
        <f>MATCH(A1964,'Bank of England inputs'!A:A,0)</f>
        <v>1968</v>
      </c>
      <c r="D1964" s="6">
        <f>IF($A1964&gt;DataEnd,NA(),IFERROR(INDEX('iBoxx inputs'!B:B,MATCH($A1964,'iBoxx inputs'!$A:$A,0)),D1963))</f>
        <v>5.1364150996723801</v>
      </c>
      <c r="E1964" s="6">
        <f>IF($A1964&gt;DataEnd,NA(),IFERROR(INDEX('iBoxx inputs'!C:C,MATCH($A1964,'iBoxx inputs'!$A:$A,0)),E1963))</f>
        <v>5.5081891680233603</v>
      </c>
      <c r="F1964" s="6">
        <f>IF($A1964&gt;DataEnd,NA(),IFERROR(INDEX('Bank of England inputs'!D:D,MATCH($A1964,'Bank of England inputs'!$A:$A,0),0),F1963))</f>
        <v>2.6798029556650338</v>
      </c>
      <c r="H1964" s="5">
        <f t="shared" si="91"/>
        <v>38631</v>
      </c>
      <c r="I1964" s="6">
        <f t="shared" si="92"/>
        <v>5.3223021338478702</v>
      </c>
      <c r="J1964" s="6">
        <f t="shared" si="90"/>
        <v>2.5735335500437495</v>
      </c>
    </row>
    <row r="1965" spans="1:10" x14ac:dyDescent="0.2">
      <c r="A1965" s="5">
        <f>IF(AND(dateA=1,A1964&lt;DataEnd),'iBoxx inputs'!A1969,IF(AND(dateA=2,A1964&lt;DataEnd),'Bank of England inputs'!A1969,IF(dateA=3,A1964+1,IF(dateA=4,WORKDAY(A1964,1,),WORKDAY(A1964,1,holidayQ)))))</f>
        <v>38632</v>
      </c>
      <c r="B1965" s="35">
        <f>MATCH(A1965,'iBoxx inputs'!A:A,0)</f>
        <v>2033</v>
      </c>
      <c r="C1965" s="35">
        <f>MATCH(A1965,'Bank of England inputs'!A:A,0)</f>
        <v>1969</v>
      </c>
      <c r="D1965" s="6">
        <f>IF($A1965&gt;DataEnd,NA(),IFERROR(INDEX('iBoxx inputs'!B:B,MATCH($A1965,'iBoxx inputs'!$A:$A,0)),D1964))</f>
        <v>5.14861210487281</v>
      </c>
      <c r="E1965" s="6">
        <f>IF($A1965&gt;DataEnd,NA(),IFERROR(INDEX('iBoxx inputs'!C:C,MATCH($A1965,'iBoxx inputs'!$A:$A,0)),E1964))</f>
        <v>5.5186866298728496</v>
      </c>
      <c r="F1965" s="6">
        <f>IF($A1965&gt;DataEnd,NA(),IFERROR(INDEX('Bank of England inputs'!D:D,MATCH($A1965,'Bank of England inputs'!$A:$A,0),0),F1964))</f>
        <v>2.6694247438928231</v>
      </c>
      <c r="H1965" s="5">
        <f t="shared" si="91"/>
        <v>38632</v>
      </c>
      <c r="I1965" s="6">
        <f t="shared" si="92"/>
        <v>5.3336493673728302</v>
      </c>
      <c r="J1965" s="6">
        <f t="shared" si="90"/>
        <v>2.5949542720492325</v>
      </c>
    </row>
    <row r="1966" spans="1:10" x14ac:dyDescent="0.2">
      <c r="A1966" s="5">
        <f>IF(AND(dateA=1,A1965&lt;DataEnd),'iBoxx inputs'!A1970,IF(AND(dateA=2,A1965&lt;DataEnd),'Bank of England inputs'!A1970,IF(dateA=3,A1965+1,IF(dateA=4,WORKDAY(A1965,1,),WORKDAY(A1965,1,holidayQ)))))</f>
        <v>38635</v>
      </c>
      <c r="B1966" s="35">
        <f>MATCH(A1966,'iBoxx inputs'!A:A,0)</f>
        <v>2034</v>
      </c>
      <c r="C1966" s="35">
        <f>MATCH(A1966,'Bank of England inputs'!A:A,0)</f>
        <v>1970</v>
      </c>
      <c r="D1966" s="6">
        <f>IF($A1966&gt;DataEnd,NA(),IFERROR(INDEX('iBoxx inputs'!B:B,MATCH($A1966,'iBoxx inputs'!$A:$A,0)),D1965))</f>
        <v>5.1461241060936302</v>
      </c>
      <c r="E1966" s="6">
        <f>IF($A1966&gt;DataEnd,NA(),IFERROR(INDEX('iBoxx inputs'!C:C,MATCH($A1966,'iBoxx inputs'!$A:$A,0)),E1965))</f>
        <v>5.5123097026880297</v>
      </c>
      <c r="F1966" s="6">
        <f>IF($A1966&gt;DataEnd,NA(),IFERROR(INDEX('Bank of England inputs'!D:D,MATCH($A1966,'Bank of England inputs'!$A:$A,0),0),F1965))</f>
        <v>2.6798029556650338</v>
      </c>
      <c r="H1966" s="5">
        <f t="shared" si="91"/>
        <v>38635</v>
      </c>
      <c r="I1966" s="6">
        <f t="shared" si="92"/>
        <v>5.3292169043908295</v>
      </c>
      <c r="J1966" s="6">
        <f t="shared" si="90"/>
        <v>2.5802678544969204</v>
      </c>
    </row>
    <row r="1967" spans="1:10" x14ac:dyDescent="0.2">
      <c r="A1967" s="5">
        <f>IF(AND(dateA=1,A1966&lt;DataEnd),'iBoxx inputs'!A1971,IF(AND(dateA=2,A1966&lt;DataEnd),'Bank of England inputs'!A1971,IF(dateA=3,A1966+1,IF(dateA=4,WORKDAY(A1966,1,),WORKDAY(A1966,1,holidayQ)))))</f>
        <v>38636</v>
      </c>
      <c r="B1967" s="35">
        <f>MATCH(A1967,'iBoxx inputs'!A:A,0)</f>
        <v>2035</v>
      </c>
      <c r="C1967" s="35">
        <f>MATCH(A1967,'Bank of England inputs'!A:A,0)</f>
        <v>1971</v>
      </c>
      <c r="D1967" s="6">
        <f>IF($A1967&gt;DataEnd,NA(),IFERROR(INDEX('iBoxx inputs'!B:B,MATCH($A1967,'iBoxx inputs'!$A:$A,0)),D1966))</f>
        <v>5.1738302024143197</v>
      </c>
      <c r="E1967" s="6">
        <f>IF($A1967&gt;DataEnd,NA(),IFERROR(INDEX('iBoxx inputs'!C:C,MATCH($A1967,'iBoxx inputs'!$A:$A,0)),E1966))</f>
        <v>5.5378959258510001</v>
      </c>
      <c r="F1967" s="6">
        <f>IF($A1967&gt;DataEnd,NA(),IFERROR(INDEX('Bank of England inputs'!D:D,MATCH($A1967,'Bank of England inputs'!$A:$A,0),0),F1966))</f>
        <v>2.6691618240913817</v>
      </c>
      <c r="H1967" s="5">
        <f t="shared" si="91"/>
        <v>38636</v>
      </c>
      <c r="I1967" s="6">
        <f t="shared" si="92"/>
        <v>5.3558630641326594</v>
      </c>
      <c r="J1967" s="6">
        <f t="shared" si="90"/>
        <v>2.616853193605051</v>
      </c>
    </row>
    <row r="1968" spans="1:10" x14ac:dyDescent="0.2">
      <c r="A1968" s="5">
        <f>IF(AND(dateA=1,A1967&lt;DataEnd),'iBoxx inputs'!A1972,IF(AND(dateA=2,A1967&lt;DataEnd),'Bank of England inputs'!A1972,IF(dateA=3,A1967+1,IF(dateA=4,WORKDAY(A1967,1,),WORKDAY(A1967,1,holidayQ)))))</f>
        <v>38637</v>
      </c>
      <c r="B1968" s="35">
        <f>MATCH(A1968,'iBoxx inputs'!A:A,0)</f>
        <v>2036</v>
      </c>
      <c r="C1968" s="35">
        <f>MATCH(A1968,'Bank of England inputs'!A:A,0)</f>
        <v>1972</v>
      </c>
      <c r="D1968" s="6">
        <f>IF($A1968&gt;DataEnd,NA(),IFERROR(INDEX('iBoxx inputs'!B:B,MATCH($A1968,'iBoxx inputs'!$A:$A,0)),D1967))</f>
        <v>5.2289087998633397</v>
      </c>
      <c r="E1968" s="6">
        <f>IF($A1968&gt;DataEnd,NA(),IFERROR(INDEX('iBoxx inputs'!C:C,MATCH($A1968,'iBoxx inputs'!$A:$A,0)),E1967))</f>
        <v>5.5943307216539004</v>
      </c>
      <c r="F1968" s="6">
        <f>IF($A1968&gt;DataEnd,NA(),IFERROR(INDEX('Bank of England inputs'!D:D,MATCH($A1968,'Bank of England inputs'!$A:$A,0),0),F1967))</f>
        <v>2.6779560893964716</v>
      </c>
      <c r="H1968" s="5">
        <f t="shared" si="91"/>
        <v>38637</v>
      </c>
      <c r="I1968" s="6">
        <f t="shared" si="92"/>
        <v>5.4116197607586205</v>
      </c>
      <c r="J1968" s="6">
        <f t="shared" si="90"/>
        <v>2.6623666612355157</v>
      </c>
    </row>
    <row r="1969" spans="1:10" x14ac:dyDescent="0.2">
      <c r="A1969" s="5">
        <f>IF(AND(dateA=1,A1968&lt;DataEnd),'iBoxx inputs'!A1973,IF(AND(dateA=2,A1968&lt;DataEnd),'Bank of England inputs'!A1973,IF(dateA=3,A1968+1,IF(dateA=4,WORKDAY(A1968,1,),WORKDAY(A1968,1,holidayQ)))))</f>
        <v>38638</v>
      </c>
      <c r="B1969" s="35">
        <f>MATCH(A1969,'iBoxx inputs'!A:A,0)</f>
        <v>2037</v>
      </c>
      <c r="C1969" s="35">
        <f>MATCH(A1969,'Bank of England inputs'!A:A,0)</f>
        <v>1973</v>
      </c>
      <c r="D1969" s="6">
        <f>IF($A1969&gt;DataEnd,NA(),IFERROR(INDEX('iBoxx inputs'!B:B,MATCH($A1969,'iBoxx inputs'!$A:$A,0)),D1968))</f>
        <v>5.2942454724478498</v>
      </c>
      <c r="E1969" s="6">
        <f>IF($A1969&gt;DataEnd,NA(),IFERROR(INDEX('iBoxx inputs'!C:C,MATCH($A1969,'iBoxx inputs'!$A:$A,0)),E1968))</f>
        <v>5.6628290486365502</v>
      </c>
      <c r="F1969" s="6">
        <f>IF($A1969&gt;DataEnd,NA(),IFERROR(INDEX('Bank of England inputs'!D:D,MATCH($A1969,'Bank of England inputs'!$A:$A,0),0),F1968))</f>
        <v>2.706426532821582</v>
      </c>
      <c r="H1969" s="5">
        <f t="shared" si="91"/>
        <v>38638</v>
      </c>
      <c r="I1969" s="6">
        <f t="shared" si="92"/>
        <v>5.4785372605422005</v>
      </c>
      <c r="J1969" s="6">
        <f t="shared" si="90"/>
        <v>2.6990625818674951</v>
      </c>
    </row>
    <row r="1970" spans="1:10" x14ac:dyDescent="0.2">
      <c r="A1970" s="5">
        <f>IF(AND(dateA=1,A1969&lt;DataEnd),'iBoxx inputs'!A1974,IF(AND(dateA=2,A1969&lt;DataEnd),'Bank of England inputs'!A1974,IF(dateA=3,A1969+1,IF(dateA=4,WORKDAY(A1969,1,),WORKDAY(A1969,1,holidayQ)))))</f>
        <v>38639</v>
      </c>
      <c r="B1970" s="35">
        <f>MATCH(A1970,'iBoxx inputs'!A:A,0)</f>
        <v>2038</v>
      </c>
      <c r="C1970" s="35">
        <f>MATCH(A1970,'Bank of England inputs'!A:A,0)</f>
        <v>1974</v>
      </c>
      <c r="D1970" s="6">
        <f>IF($A1970&gt;DataEnd,NA(),IFERROR(INDEX('iBoxx inputs'!B:B,MATCH($A1970,'iBoxx inputs'!$A:$A,0)),D1969))</f>
        <v>5.3068030956302703</v>
      </c>
      <c r="E1970" s="6">
        <f>IF($A1970&gt;DataEnd,NA(),IFERROR(INDEX('iBoxx inputs'!C:C,MATCH($A1970,'iBoxx inputs'!$A:$A,0)),E1969))</f>
        <v>5.6789402686833501</v>
      </c>
      <c r="F1970" s="6">
        <f>IF($A1970&gt;DataEnd,NA(),IFERROR(INDEX('Bank of England inputs'!D:D,MATCH($A1970,'Bank of England inputs'!$A:$A,0),0),F1969))</f>
        <v>2.7261096348784708</v>
      </c>
      <c r="H1970" s="5">
        <f t="shared" si="91"/>
        <v>38639</v>
      </c>
      <c r="I1970" s="6">
        <f t="shared" si="92"/>
        <v>5.4928716821568102</v>
      </c>
      <c r="J1970" s="6">
        <f t="shared" si="90"/>
        <v>2.6933386819692817</v>
      </c>
    </row>
    <row r="1971" spans="1:10" x14ac:dyDescent="0.2">
      <c r="A1971" s="5">
        <f>IF(AND(dateA=1,A1970&lt;DataEnd),'iBoxx inputs'!A1975,IF(AND(dateA=2,A1970&lt;DataEnd),'Bank of England inputs'!A1975,IF(dateA=3,A1970+1,IF(dateA=4,WORKDAY(A1970,1,),WORKDAY(A1970,1,holidayQ)))))</f>
        <v>38642</v>
      </c>
      <c r="B1971" s="35">
        <f>MATCH(A1971,'iBoxx inputs'!A:A,0)</f>
        <v>2039</v>
      </c>
      <c r="C1971" s="35">
        <f>MATCH(A1971,'Bank of England inputs'!A:A,0)</f>
        <v>1975</v>
      </c>
      <c r="D1971" s="6">
        <f>IF($A1971&gt;DataEnd,NA(),IFERROR(INDEX('iBoxx inputs'!B:B,MATCH($A1971,'iBoxx inputs'!$A:$A,0)),D1970))</f>
        <v>5.3004803797695903</v>
      </c>
      <c r="E1971" s="6">
        <f>IF($A1971&gt;DataEnd,NA(),IFERROR(INDEX('iBoxx inputs'!C:C,MATCH($A1971,'iBoxx inputs'!$A:$A,0)),E1970))</f>
        <v>5.67868783229145</v>
      </c>
      <c r="F1971" s="6">
        <f>IF($A1971&gt;DataEnd,NA(),IFERROR(INDEX('Bank of England inputs'!D:D,MATCH($A1971,'Bank of England inputs'!$A:$A,0),0),F1970))</f>
        <v>2.7261096348784708</v>
      </c>
      <c r="H1971" s="5">
        <f t="shared" si="91"/>
        <v>38642</v>
      </c>
      <c r="I1971" s="6">
        <f t="shared" si="92"/>
        <v>5.4895841060305202</v>
      </c>
      <c r="J1971" s="6">
        <f t="shared" si="90"/>
        <v>2.6901383503904919</v>
      </c>
    </row>
    <row r="1972" spans="1:10" x14ac:dyDescent="0.2">
      <c r="A1972" s="5">
        <f>IF(AND(dateA=1,A1971&lt;DataEnd),'iBoxx inputs'!A1976,IF(AND(dateA=2,A1971&lt;DataEnd),'Bank of England inputs'!A1976,IF(dateA=3,A1971+1,IF(dateA=4,WORKDAY(A1971,1,),WORKDAY(A1971,1,holidayQ)))))</f>
        <v>38643</v>
      </c>
      <c r="B1972" s="35">
        <f>MATCH(A1972,'iBoxx inputs'!A:A,0)</f>
        <v>2040</v>
      </c>
      <c r="C1972" s="35">
        <f>MATCH(A1972,'Bank of England inputs'!A:A,0)</f>
        <v>1976</v>
      </c>
      <c r="D1972" s="6">
        <f>IF($A1972&gt;DataEnd,NA(),IFERROR(INDEX('iBoxx inputs'!B:B,MATCH($A1972,'iBoxx inputs'!$A:$A,0)),D1971))</f>
        <v>5.2823358005101699</v>
      </c>
      <c r="E1972" s="6">
        <f>IF($A1972&gt;DataEnd,NA(),IFERROR(INDEX('iBoxx inputs'!C:C,MATCH($A1972,'iBoxx inputs'!$A:$A,0)),E1971))</f>
        <v>5.6608121880529696</v>
      </c>
      <c r="F1972" s="6">
        <f>IF($A1972&gt;DataEnd,NA(),IFERROR(INDEX('Bank of England inputs'!D:D,MATCH($A1972,'Bank of England inputs'!$A:$A,0),0),F1971))</f>
        <v>2.7364898119893732</v>
      </c>
      <c r="H1972" s="5">
        <f t="shared" si="91"/>
        <v>38643</v>
      </c>
      <c r="I1972" s="6">
        <f t="shared" si="92"/>
        <v>5.4715739942815702</v>
      </c>
      <c r="J1972" s="6">
        <f t="shared" si="90"/>
        <v>2.6622324621928151</v>
      </c>
    </row>
    <row r="1973" spans="1:10" x14ac:dyDescent="0.2">
      <c r="A1973" s="5">
        <f>IF(AND(dateA=1,A1972&lt;DataEnd),'iBoxx inputs'!A1977,IF(AND(dateA=2,A1972&lt;DataEnd),'Bank of England inputs'!A1977,IF(dateA=3,A1972+1,IF(dateA=4,WORKDAY(A1972,1,),WORKDAY(A1972,1,holidayQ)))))</f>
        <v>38644</v>
      </c>
      <c r="B1973" s="35">
        <f>MATCH(A1973,'iBoxx inputs'!A:A,0)</f>
        <v>2041</v>
      </c>
      <c r="C1973" s="35">
        <f>MATCH(A1973,'Bank of England inputs'!A:A,0)</f>
        <v>1977</v>
      </c>
      <c r="D1973" s="6">
        <f>IF($A1973&gt;DataEnd,NA(),IFERROR(INDEX('iBoxx inputs'!B:B,MATCH($A1973,'iBoxx inputs'!$A:$A,0)),D1972))</f>
        <v>5.25184412850186</v>
      </c>
      <c r="E1973" s="6">
        <f>IF($A1973&gt;DataEnd,NA(),IFERROR(INDEX('iBoxx inputs'!C:C,MATCH($A1973,'iBoxx inputs'!$A:$A,0)),E1972))</f>
        <v>5.6331003270704096</v>
      </c>
      <c r="F1973" s="6">
        <f>IF($A1973&gt;DataEnd,NA(),IFERROR(INDEX('Bank of England inputs'!D:D,MATCH($A1973,'Bank of England inputs'!$A:$A,0),0),F1972))</f>
        <v>2.7274517526585162</v>
      </c>
      <c r="H1973" s="5">
        <f t="shared" si="91"/>
        <v>38644</v>
      </c>
      <c r="I1973" s="6">
        <f t="shared" si="92"/>
        <v>5.4424722277861353</v>
      </c>
      <c r="J1973" s="6">
        <f t="shared" si="90"/>
        <v>2.6429356796124015</v>
      </c>
    </row>
    <row r="1974" spans="1:10" x14ac:dyDescent="0.2">
      <c r="A1974" s="5">
        <f>IF(AND(dateA=1,A1973&lt;DataEnd),'iBoxx inputs'!A1978,IF(AND(dateA=2,A1973&lt;DataEnd),'Bank of England inputs'!A1978,IF(dateA=3,A1973+1,IF(dateA=4,WORKDAY(A1973,1,),WORKDAY(A1973,1,holidayQ)))))</f>
        <v>38645</v>
      </c>
      <c r="B1974" s="35">
        <f>MATCH(A1974,'iBoxx inputs'!A:A,0)</f>
        <v>2042</v>
      </c>
      <c r="C1974" s="35">
        <f>MATCH(A1974,'Bank of England inputs'!A:A,0)</f>
        <v>1978</v>
      </c>
      <c r="D1974" s="6">
        <f>IF($A1974&gt;DataEnd,NA(),IFERROR(INDEX('iBoxx inputs'!B:B,MATCH($A1974,'iBoxx inputs'!$A:$A,0)),D1973))</f>
        <v>5.27334381098823</v>
      </c>
      <c r="E1974" s="6">
        <f>IF($A1974&gt;DataEnd,NA(),IFERROR(INDEX('iBoxx inputs'!C:C,MATCH($A1974,'iBoxx inputs'!$A:$A,0)),E1973))</f>
        <v>5.6559093500027799</v>
      </c>
      <c r="F1974" s="6">
        <f>IF($A1974&gt;DataEnd,NA(),IFERROR(INDEX('Bank of England inputs'!D:D,MATCH($A1974,'Bank of England inputs'!$A:$A,0),0),F1973))</f>
        <v>2.706426532821582</v>
      </c>
      <c r="H1974" s="5">
        <f t="shared" si="91"/>
        <v>38645</v>
      </c>
      <c r="I1974" s="6">
        <f t="shared" si="92"/>
        <v>5.464626580495505</v>
      </c>
      <c r="J1974" s="6">
        <f t="shared" si="90"/>
        <v>2.6855184634356766</v>
      </c>
    </row>
    <row r="1975" spans="1:10" x14ac:dyDescent="0.2">
      <c r="A1975" s="5">
        <f>IF(AND(dateA=1,A1974&lt;DataEnd),'iBoxx inputs'!A1979,IF(AND(dateA=2,A1974&lt;DataEnd),'Bank of England inputs'!A1979,IF(dateA=3,A1974+1,IF(dateA=4,WORKDAY(A1974,1,),WORKDAY(A1974,1,holidayQ)))))</f>
        <v>38646</v>
      </c>
      <c r="B1975" s="35">
        <f>MATCH(A1975,'iBoxx inputs'!A:A,0)</f>
        <v>2043</v>
      </c>
      <c r="C1975" s="35">
        <f>MATCH(A1975,'Bank of England inputs'!A:A,0)</f>
        <v>1979</v>
      </c>
      <c r="D1975" s="6">
        <f>IF($A1975&gt;DataEnd,NA(),IFERROR(INDEX('iBoxx inputs'!B:B,MATCH($A1975,'iBoxx inputs'!$A:$A,0)),D1974))</f>
        <v>5.2385051178134701</v>
      </c>
      <c r="E1975" s="6">
        <f>IF($A1975&gt;DataEnd,NA(),IFERROR(INDEX('iBoxx inputs'!C:C,MATCH($A1975,'iBoxx inputs'!$A:$A,0)),E1974))</f>
        <v>5.6212513535379998</v>
      </c>
      <c r="F1975" s="6">
        <f>IF($A1975&gt;DataEnd,NA(),IFERROR(INDEX('Bank of England inputs'!D:D,MATCH($A1975,'Bank of England inputs'!$A:$A,0),0),F1974))</f>
        <v>2.6973813742862562</v>
      </c>
      <c r="H1975" s="5">
        <f t="shared" si="91"/>
        <v>38646</v>
      </c>
      <c r="I1975" s="6">
        <f t="shared" si="92"/>
        <v>5.4298782356757354</v>
      </c>
      <c r="J1975" s="6">
        <f t="shared" si="90"/>
        <v>2.660726909316935</v>
      </c>
    </row>
    <row r="1976" spans="1:10" x14ac:dyDescent="0.2">
      <c r="A1976" s="5">
        <f>IF(AND(dateA=1,A1975&lt;DataEnd),'iBoxx inputs'!A1980,IF(AND(dateA=2,A1975&lt;DataEnd),'Bank of England inputs'!A1980,IF(dateA=3,A1975+1,IF(dateA=4,WORKDAY(A1975,1,),WORKDAY(A1975,1,holidayQ)))))</f>
        <v>38649</v>
      </c>
      <c r="B1976" s="35">
        <f>MATCH(A1976,'iBoxx inputs'!A:A,0)</f>
        <v>2044</v>
      </c>
      <c r="C1976" s="35">
        <f>MATCH(A1976,'Bank of England inputs'!A:A,0)</f>
        <v>1980</v>
      </c>
      <c r="D1976" s="6">
        <f>IF($A1976&gt;DataEnd,NA(),IFERROR(INDEX('iBoxx inputs'!B:B,MATCH($A1976,'iBoxx inputs'!$A:$A,0)),D1975))</f>
        <v>5.2298064610177999</v>
      </c>
      <c r="E1976" s="6">
        <f>IF($A1976&gt;DataEnd,NA(),IFERROR(INDEX('iBoxx inputs'!C:C,MATCH($A1976,'iBoxx inputs'!$A:$A,0)),E1975))</f>
        <v>5.6113290900011297</v>
      </c>
      <c r="F1976" s="6">
        <f>IF($A1976&gt;DataEnd,NA(),IFERROR(INDEX('Bank of England inputs'!D:D,MATCH($A1976,'Bank of England inputs'!$A:$A,0),0),F1975))</f>
        <v>2.697646942994969</v>
      </c>
      <c r="H1976" s="5">
        <f t="shared" si="91"/>
        <v>38649</v>
      </c>
      <c r="I1976" s="6">
        <f t="shared" si="92"/>
        <v>5.4205677755094648</v>
      </c>
      <c r="J1976" s="6">
        <f t="shared" si="90"/>
        <v>2.6513955417361457</v>
      </c>
    </row>
    <row r="1977" spans="1:10" x14ac:dyDescent="0.2">
      <c r="A1977" s="5">
        <f>IF(AND(dateA=1,A1976&lt;DataEnd),'iBoxx inputs'!A1981,IF(AND(dateA=2,A1976&lt;DataEnd),'Bank of England inputs'!A1981,IF(dateA=3,A1976+1,IF(dateA=4,WORKDAY(A1976,1,),WORKDAY(A1976,1,holidayQ)))))</f>
        <v>38650</v>
      </c>
      <c r="B1977" s="35">
        <f>MATCH(A1977,'iBoxx inputs'!A:A,0)</f>
        <v>2045</v>
      </c>
      <c r="C1977" s="35">
        <f>MATCH(A1977,'Bank of England inputs'!A:A,0)</f>
        <v>1981</v>
      </c>
      <c r="D1977" s="6">
        <f>IF($A1977&gt;DataEnd,NA(),IFERROR(INDEX('iBoxx inputs'!B:B,MATCH($A1977,'iBoxx inputs'!$A:$A,0)),D1976))</f>
        <v>5.2778015409183903</v>
      </c>
      <c r="E1977" s="6">
        <f>IF($A1977&gt;DataEnd,NA(),IFERROR(INDEX('iBoxx inputs'!C:C,MATCH($A1977,'iBoxx inputs'!$A:$A,0)),E1976))</f>
        <v>5.66507845581088</v>
      </c>
      <c r="F1977" s="6">
        <f>IF($A1977&gt;DataEnd,NA(),IFERROR(INDEX('Bank of England inputs'!D:D,MATCH($A1977,'Bank of England inputs'!$A:$A,0),0),F1976))</f>
        <v>2.7162680838500153</v>
      </c>
      <c r="H1977" s="5">
        <f t="shared" si="91"/>
        <v>38650</v>
      </c>
      <c r="I1977" s="6">
        <f t="shared" si="92"/>
        <v>5.4714399983646356</v>
      </c>
      <c r="J1977" s="6">
        <f t="shared" si="90"/>
        <v>2.6823130998738121</v>
      </c>
    </row>
    <row r="1978" spans="1:10" x14ac:dyDescent="0.2">
      <c r="A1978" s="5">
        <f>IF(AND(dateA=1,A1977&lt;DataEnd),'iBoxx inputs'!A1982,IF(AND(dateA=2,A1977&lt;DataEnd),'Bank of England inputs'!A1982,IF(dateA=3,A1977+1,IF(dateA=4,WORKDAY(A1977,1,),WORKDAY(A1977,1,holidayQ)))))</f>
        <v>38651</v>
      </c>
      <c r="B1978" s="35">
        <f>MATCH(A1978,'iBoxx inputs'!A:A,0)</f>
        <v>2046</v>
      </c>
      <c r="C1978" s="35">
        <f>MATCH(A1978,'Bank of England inputs'!A:A,0)</f>
        <v>1982</v>
      </c>
      <c r="D1978" s="6">
        <f>IF($A1978&gt;DataEnd,NA(),IFERROR(INDEX('iBoxx inputs'!B:B,MATCH($A1978,'iBoxx inputs'!$A:$A,0)),D1977))</f>
        <v>5.2943933661203699</v>
      </c>
      <c r="E1978" s="6">
        <f>IF($A1978&gt;DataEnd,NA(),IFERROR(INDEX('iBoxx inputs'!C:C,MATCH($A1978,'iBoxx inputs'!$A:$A,0)),E1977))</f>
        <v>5.68440407037229</v>
      </c>
      <c r="F1978" s="6">
        <f>IF($A1978&gt;DataEnd,NA(),IFERROR(INDEX('Bank of England inputs'!D:D,MATCH($A1978,'Bank of England inputs'!$A:$A,0),0),F1977))</f>
        <v>2.7160007872466085</v>
      </c>
      <c r="H1978" s="5">
        <f t="shared" si="91"/>
        <v>38651</v>
      </c>
      <c r="I1978" s="6">
        <f t="shared" si="92"/>
        <v>5.4893987182463295</v>
      </c>
      <c r="J1978" s="6">
        <f t="shared" si="90"/>
        <v>2.7000641669686853</v>
      </c>
    </row>
    <row r="1979" spans="1:10" x14ac:dyDescent="0.2">
      <c r="A1979" s="5">
        <f>IF(AND(dateA=1,A1978&lt;DataEnd),'iBoxx inputs'!A1983,IF(AND(dateA=2,A1978&lt;DataEnd),'Bank of England inputs'!A1983,IF(dateA=3,A1978+1,IF(dateA=4,WORKDAY(A1978,1,),WORKDAY(A1978,1,holidayQ)))))</f>
        <v>38652</v>
      </c>
      <c r="B1979" s="35">
        <f>MATCH(A1979,'iBoxx inputs'!A:A,0)</f>
        <v>2047</v>
      </c>
      <c r="C1979" s="35">
        <f>MATCH(A1979,'Bank of England inputs'!A:A,0)</f>
        <v>1983</v>
      </c>
      <c r="D1979" s="6">
        <f>IF($A1979&gt;DataEnd,NA(),IFERROR(INDEX('iBoxx inputs'!B:B,MATCH($A1979,'iBoxx inputs'!$A:$A,0)),D1978))</f>
        <v>5.2806983005232597</v>
      </c>
      <c r="E1979" s="6">
        <f>IF($A1979&gt;DataEnd,NA(),IFERROR(INDEX('iBoxx inputs'!C:C,MATCH($A1979,'iBoxx inputs'!$A:$A,0)),E1978))</f>
        <v>5.6700480694254596</v>
      </c>
      <c r="F1979" s="6">
        <f>IF($A1979&gt;DataEnd,NA(),IFERROR(INDEX('Bank of England inputs'!D:D,MATCH($A1979,'Bank of England inputs'!$A:$A,0),0),F1978))</f>
        <v>2.706426532821582</v>
      </c>
      <c r="H1979" s="5">
        <f t="shared" si="91"/>
        <v>38652</v>
      </c>
      <c r="I1979" s="6">
        <f t="shared" si="92"/>
        <v>5.4753731849743597</v>
      </c>
      <c r="J1979" s="6">
        <f t="shared" si="90"/>
        <v>2.6959818831472138</v>
      </c>
    </row>
    <row r="1980" spans="1:10" x14ac:dyDescent="0.2">
      <c r="A1980" s="5">
        <f>IF(AND(dateA=1,A1979&lt;DataEnd),'iBoxx inputs'!A1984,IF(AND(dateA=2,A1979&lt;DataEnd),'Bank of England inputs'!A1984,IF(dateA=3,A1979+1,IF(dateA=4,WORKDAY(A1979,1,),WORKDAY(A1979,1,holidayQ)))))</f>
        <v>38653</v>
      </c>
      <c r="B1980" s="35">
        <f>MATCH(A1980,'iBoxx inputs'!A:A,0)</f>
        <v>2048</v>
      </c>
      <c r="C1980" s="35">
        <f>MATCH(A1980,'Bank of England inputs'!A:A,0)</f>
        <v>1984</v>
      </c>
      <c r="D1980" s="6">
        <f>IF($A1980&gt;DataEnd,NA(),IFERROR(INDEX('iBoxx inputs'!B:B,MATCH($A1980,'iBoxx inputs'!$A:$A,0)),D1979))</f>
        <v>5.2403385662836603</v>
      </c>
      <c r="E1980" s="6">
        <f>IF($A1980&gt;DataEnd,NA(),IFERROR(INDEX('iBoxx inputs'!C:C,MATCH($A1980,'iBoxx inputs'!$A:$A,0)),E1979))</f>
        <v>5.6292085950084303</v>
      </c>
      <c r="F1980" s="6">
        <f>IF($A1980&gt;DataEnd,NA(),IFERROR(INDEX('Bank of England inputs'!D:D,MATCH($A1980,'Bank of England inputs'!$A:$A,0),0),F1979))</f>
        <v>2.697646942994969</v>
      </c>
      <c r="H1980" s="5">
        <f t="shared" si="91"/>
        <v>38653</v>
      </c>
      <c r="I1980" s="6">
        <f t="shared" si="92"/>
        <v>5.4347735806460449</v>
      </c>
      <c r="J1980" s="6">
        <f t="shared" si="90"/>
        <v>2.6652281908370989</v>
      </c>
    </row>
    <row r="1981" spans="1:10" x14ac:dyDescent="0.2">
      <c r="A1981" s="5">
        <f>IF(AND(dateA=1,A1980&lt;DataEnd),'iBoxx inputs'!A1985,IF(AND(dateA=2,A1980&lt;DataEnd),'Bank of England inputs'!A1985,IF(dateA=3,A1980+1,IF(dateA=4,WORKDAY(A1980,1,),WORKDAY(A1980,1,holidayQ)))))</f>
        <v>38656</v>
      </c>
      <c r="B1981" s="35">
        <f>MATCH(A1981,'iBoxx inputs'!A:A,0)</f>
        <v>2049</v>
      </c>
      <c r="C1981" s="35">
        <f>MATCH(A1981,'Bank of England inputs'!A:A,0)</f>
        <v>1985</v>
      </c>
      <c r="D1981" s="6">
        <f>IF($A1981&gt;DataEnd,NA(),IFERROR(INDEX('iBoxx inputs'!B:B,MATCH($A1981,'iBoxx inputs'!$A:$A,0)),D1980))</f>
        <v>5.2150327665849003</v>
      </c>
      <c r="E1981" s="6">
        <f>IF($A1981&gt;DataEnd,NA(),IFERROR(INDEX('iBoxx inputs'!C:C,MATCH($A1981,'iBoxx inputs'!$A:$A,0)),E1980))</f>
        <v>5.6030968489755599</v>
      </c>
      <c r="F1981" s="6">
        <f>IF($A1981&gt;DataEnd,NA(),IFERROR(INDEX('Bank of England inputs'!D:D,MATCH($A1981,'Bank of England inputs'!$A:$A,0),0),F1980))</f>
        <v>2.6984439629702539</v>
      </c>
      <c r="H1981" s="5">
        <f t="shared" si="91"/>
        <v>38656</v>
      </c>
      <c r="I1981" s="6">
        <f t="shared" si="92"/>
        <v>5.4090648077802301</v>
      </c>
      <c r="J1981" s="6">
        <f t="shared" si="90"/>
        <v>2.6393981643843878</v>
      </c>
    </row>
    <row r="1982" spans="1:10" x14ac:dyDescent="0.2">
      <c r="A1982" s="5">
        <f>IF(AND(dateA=1,A1981&lt;DataEnd),'iBoxx inputs'!A1986,IF(AND(dateA=2,A1981&lt;DataEnd),'Bank of England inputs'!A1986,IF(dateA=3,A1981+1,IF(dateA=4,WORKDAY(A1981,1,),WORKDAY(A1981,1,holidayQ)))))</f>
        <v>38657</v>
      </c>
      <c r="B1982" s="35">
        <f>MATCH(A1982,'iBoxx inputs'!A:A,0)</f>
        <v>2050</v>
      </c>
      <c r="C1982" s="35">
        <f>MATCH(A1982,'Bank of England inputs'!A:A,0)</f>
        <v>1986</v>
      </c>
      <c r="D1982" s="6">
        <f>IF($A1982&gt;DataEnd,NA(),IFERROR(INDEX('iBoxx inputs'!B:B,MATCH($A1982,'iBoxx inputs'!$A:$A,0)),D1981))</f>
        <v>5.2073303101897901</v>
      </c>
      <c r="E1982" s="6">
        <f>IF($A1982&gt;DataEnd,NA(),IFERROR(INDEX('iBoxx inputs'!C:C,MATCH($A1982,'iBoxx inputs'!$A:$A,0)),E1981))</f>
        <v>5.6094297427247497</v>
      </c>
      <c r="F1982" s="6">
        <f>IF($A1982&gt;DataEnd,NA(),IFERROR(INDEX('Bank of England inputs'!D:D,MATCH($A1982,'Bank of England inputs'!$A:$A,0),0),F1981))</f>
        <v>2.688330871491873</v>
      </c>
      <c r="H1982" s="5">
        <f t="shared" si="91"/>
        <v>38657</v>
      </c>
      <c r="I1982" s="6">
        <f t="shared" si="92"/>
        <v>5.4083800264572695</v>
      </c>
      <c r="J1982" s="6">
        <f t="shared" si="90"/>
        <v>2.6488395827266586</v>
      </c>
    </row>
    <row r="1983" spans="1:10" x14ac:dyDescent="0.2">
      <c r="A1983" s="5">
        <f>IF(AND(dateA=1,A1982&lt;DataEnd),'iBoxx inputs'!A1987,IF(AND(dateA=2,A1982&lt;DataEnd),'Bank of England inputs'!A1987,IF(dateA=3,A1982+1,IF(dateA=4,WORKDAY(A1982,1,),WORKDAY(A1982,1,holidayQ)))))</f>
        <v>38658</v>
      </c>
      <c r="B1983" s="35">
        <f>MATCH(A1983,'iBoxx inputs'!A:A,0)</f>
        <v>2051</v>
      </c>
      <c r="C1983" s="35">
        <f>MATCH(A1983,'Bank of England inputs'!A:A,0)</f>
        <v>1987</v>
      </c>
      <c r="D1983" s="6">
        <f>IF($A1983&gt;DataEnd,NA(),IFERROR(INDEX('iBoxx inputs'!B:B,MATCH($A1983,'iBoxx inputs'!$A:$A,0)),D1982))</f>
        <v>5.2608915076304799</v>
      </c>
      <c r="E1983" s="6">
        <f>IF($A1983&gt;DataEnd,NA(),IFERROR(INDEX('iBoxx inputs'!C:C,MATCH($A1983,'iBoxx inputs'!$A:$A,0)),E1982))</f>
        <v>5.6672594585421203</v>
      </c>
      <c r="F1983" s="6">
        <f>IF($A1983&gt;DataEnd,NA(),IFERROR(INDEX('Bank of England inputs'!D:D,MATCH($A1983,'Bank of England inputs'!$A:$A,0),0),F1982))</f>
        <v>2.7066929133858331</v>
      </c>
      <c r="H1983" s="5">
        <f t="shared" si="91"/>
        <v>38658</v>
      </c>
      <c r="I1983" s="6">
        <f t="shared" si="92"/>
        <v>5.4640754830863001</v>
      </c>
      <c r="J1983" s="6">
        <f t="shared" si="90"/>
        <v>2.6847155637907738</v>
      </c>
    </row>
    <row r="1984" spans="1:10" x14ac:dyDescent="0.2">
      <c r="A1984" s="5">
        <f>IF(AND(dateA=1,A1983&lt;DataEnd),'iBoxx inputs'!A1988,IF(AND(dateA=2,A1983&lt;DataEnd),'Bank of England inputs'!A1988,IF(dateA=3,A1983+1,IF(dateA=4,WORKDAY(A1983,1,),WORKDAY(A1983,1,holidayQ)))))</f>
        <v>38659</v>
      </c>
      <c r="B1984" s="35">
        <f>MATCH(A1984,'iBoxx inputs'!A:A,0)</f>
        <v>2052</v>
      </c>
      <c r="C1984" s="35">
        <f>MATCH(A1984,'Bank of England inputs'!A:A,0)</f>
        <v>1988</v>
      </c>
      <c r="D1984" s="6">
        <f>IF($A1984&gt;DataEnd,NA(),IFERROR(INDEX('iBoxx inputs'!B:B,MATCH($A1984,'iBoxx inputs'!$A:$A,0)),D1983))</f>
        <v>5.2787162287235398</v>
      </c>
      <c r="E1984" s="6">
        <f>IF($A1984&gt;DataEnd,NA(),IFERROR(INDEX('iBoxx inputs'!C:C,MATCH($A1984,'iBoxx inputs'!$A:$A,0)),E1983))</f>
        <v>5.6844986313270196</v>
      </c>
      <c r="F1984" s="6">
        <f>IF($A1984&gt;DataEnd,NA(),IFERROR(INDEX('Bank of England inputs'!D:D,MATCH($A1984,'Bank of England inputs'!$A:$A,0),0),F1983))</f>
        <v>2.7160007872466085</v>
      </c>
      <c r="H1984" s="5">
        <f t="shared" si="91"/>
        <v>38659</v>
      </c>
      <c r="I1984" s="6">
        <f t="shared" si="92"/>
        <v>5.4816074300252797</v>
      </c>
      <c r="J1984" s="6">
        <f t="shared" si="90"/>
        <v>2.692478894799466</v>
      </c>
    </row>
    <row r="1985" spans="1:10" x14ac:dyDescent="0.2">
      <c r="A1985" s="5">
        <f>IF(AND(dateA=1,A1984&lt;DataEnd),'iBoxx inputs'!A1989,IF(AND(dateA=2,A1984&lt;DataEnd),'Bank of England inputs'!A1989,IF(dateA=3,A1984+1,IF(dateA=4,WORKDAY(A1984,1,),WORKDAY(A1984,1,holidayQ)))))</f>
        <v>38660</v>
      </c>
      <c r="B1985" s="35">
        <f>MATCH(A1985,'iBoxx inputs'!A:A,0)</f>
        <v>2053</v>
      </c>
      <c r="C1985" s="35">
        <f>MATCH(A1985,'Bank of England inputs'!A:A,0)</f>
        <v>1989</v>
      </c>
      <c r="D1985" s="6">
        <f>IF($A1985&gt;DataEnd,NA(),IFERROR(INDEX('iBoxx inputs'!B:B,MATCH($A1985,'iBoxx inputs'!$A:$A,0)),D1984))</f>
        <v>5.2735162832404798</v>
      </c>
      <c r="E1985" s="6">
        <f>IF($A1985&gt;DataEnd,NA(),IFERROR(INDEX('iBoxx inputs'!C:C,MATCH($A1985,'iBoxx inputs'!$A:$A,0)),E1984))</f>
        <v>5.6817359737388502</v>
      </c>
      <c r="F1985" s="6">
        <f>IF($A1985&gt;DataEnd,NA(),IFERROR(INDEX('Bank of England inputs'!D:D,MATCH($A1985,'Bank of England inputs'!$A:$A,0),0),F1984))</f>
        <v>2.7362204724409533</v>
      </c>
      <c r="H1985" s="5">
        <f t="shared" si="91"/>
        <v>38660</v>
      </c>
      <c r="I1985" s="6">
        <f t="shared" si="92"/>
        <v>5.477626128489665</v>
      </c>
      <c r="J1985" s="6">
        <f t="shared" si="90"/>
        <v>2.6683925527356545</v>
      </c>
    </row>
    <row r="1986" spans="1:10" x14ac:dyDescent="0.2">
      <c r="A1986" s="5">
        <f>IF(AND(dateA=1,A1985&lt;DataEnd),'iBoxx inputs'!A1990,IF(AND(dateA=2,A1985&lt;DataEnd),'Bank of England inputs'!A1990,IF(dateA=3,A1985+1,IF(dateA=4,WORKDAY(A1985,1,),WORKDAY(A1985,1,holidayQ)))))</f>
        <v>38663</v>
      </c>
      <c r="B1986" s="35">
        <f>MATCH(A1986,'iBoxx inputs'!A:A,0)</f>
        <v>2054</v>
      </c>
      <c r="C1986" s="35">
        <f>MATCH(A1986,'Bank of England inputs'!A:A,0)</f>
        <v>1990</v>
      </c>
      <c r="D1986" s="6">
        <f>IF($A1986&gt;DataEnd,NA(),IFERROR(INDEX('iBoxx inputs'!B:B,MATCH($A1986,'iBoxx inputs'!$A:$A,0)),D1985))</f>
        <v>5.2619234433647897</v>
      </c>
      <c r="E1986" s="6">
        <f>IF($A1986&gt;DataEnd,NA(),IFERROR(INDEX('iBoxx inputs'!C:C,MATCH($A1986,'iBoxx inputs'!$A:$A,0)),E1985))</f>
        <v>5.6701588536278802</v>
      </c>
      <c r="F1986" s="6">
        <f>IF($A1986&gt;DataEnd,NA(),IFERROR(INDEX('Bank of England inputs'!D:D,MATCH($A1986,'Bank of England inputs'!$A:$A,0),0),F1985))</f>
        <v>2.7364898119893732</v>
      </c>
      <c r="H1986" s="5">
        <f t="shared" si="91"/>
        <v>38663</v>
      </c>
      <c r="I1986" s="6">
        <f t="shared" si="92"/>
        <v>5.4660411484963349</v>
      </c>
      <c r="J1986" s="6">
        <f t="shared" si="90"/>
        <v>2.6568469893239577</v>
      </c>
    </row>
    <row r="1987" spans="1:10" x14ac:dyDescent="0.2">
      <c r="A1987" s="5">
        <f>IF(AND(dateA=1,A1986&lt;DataEnd),'iBoxx inputs'!A1991,IF(AND(dateA=2,A1986&lt;DataEnd),'Bank of England inputs'!A1991,IF(dateA=3,A1986+1,IF(dateA=4,WORKDAY(A1986,1,),WORKDAY(A1986,1,holidayQ)))))</f>
        <v>38664</v>
      </c>
      <c r="B1987" s="35">
        <f>MATCH(A1987,'iBoxx inputs'!A:A,0)</f>
        <v>2055</v>
      </c>
      <c r="C1987" s="35">
        <f>MATCH(A1987,'Bank of England inputs'!A:A,0)</f>
        <v>1991</v>
      </c>
      <c r="D1987" s="6">
        <f>IF($A1987&gt;DataEnd,NA(),IFERROR(INDEX('iBoxx inputs'!B:B,MATCH($A1987,'iBoxx inputs'!$A:$A,0)),D1986))</f>
        <v>5.2419540446484998</v>
      </c>
      <c r="E1987" s="6">
        <f>IF($A1987&gt;DataEnd,NA(),IFERROR(INDEX('iBoxx inputs'!C:C,MATCH($A1987,'iBoxx inputs'!$A:$A,0)),E1986))</f>
        <v>5.6441641925263797</v>
      </c>
      <c r="F1987" s="6">
        <f>IF($A1987&gt;DataEnd,NA(),IFERROR(INDEX('Bank of England inputs'!D:D,MATCH($A1987,'Bank of England inputs'!$A:$A,0),0),F1986))</f>
        <v>2.7372981488775094</v>
      </c>
      <c r="H1987" s="5">
        <f t="shared" si="91"/>
        <v>38664</v>
      </c>
      <c r="I1987" s="6">
        <f t="shared" si="92"/>
        <v>5.4430591185874402</v>
      </c>
      <c r="J1987" s="6">
        <f t="shared" ref="J1987:J2050" si="93">((1+I1987/100)/(1+F1987/100)-1)*100</f>
        <v>2.6336695810210919</v>
      </c>
    </row>
    <row r="1988" spans="1:10" x14ac:dyDescent="0.2">
      <c r="A1988" s="5">
        <f>IF(AND(dateA=1,A1987&lt;DataEnd),'iBoxx inputs'!A1992,IF(AND(dateA=2,A1987&lt;DataEnd),'Bank of England inputs'!A1992,IF(dateA=3,A1987+1,IF(dateA=4,WORKDAY(A1987,1,),WORKDAY(A1987,1,holidayQ)))))</f>
        <v>38665</v>
      </c>
      <c r="B1988" s="35">
        <f>MATCH(A1988,'iBoxx inputs'!A:A,0)</f>
        <v>2056</v>
      </c>
      <c r="C1988" s="35">
        <f>MATCH(A1988,'Bank of England inputs'!A:A,0)</f>
        <v>1992</v>
      </c>
      <c r="D1988" s="6">
        <f>IF($A1988&gt;DataEnd,NA(),IFERROR(INDEX('iBoxx inputs'!B:B,MATCH($A1988,'iBoxx inputs'!$A:$A,0)),D1987))</f>
        <v>5.2750156737229297</v>
      </c>
      <c r="E1988" s="6">
        <f>IF($A1988&gt;DataEnd,NA(),IFERROR(INDEX('iBoxx inputs'!C:C,MATCH($A1988,'iBoxx inputs'!$A:$A,0)),E1987))</f>
        <v>5.6770320520954796</v>
      </c>
      <c r="F1988" s="6">
        <f>IF($A1988&gt;DataEnd,NA(),IFERROR(INDEX('Bank of England inputs'!D:D,MATCH($A1988,'Bank of England inputs'!$A:$A,0),0),F1987))</f>
        <v>2.7261096348784708</v>
      </c>
      <c r="H1988" s="5">
        <f t="shared" ref="H1988:H2051" si="94">A1988</f>
        <v>38665</v>
      </c>
      <c r="I1988" s="6">
        <f t="shared" ref="I1988:I2051" si="95">(D1988+E1988)/2</f>
        <v>5.4760238629092051</v>
      </c>
      <c r="J1988" s="6">
        <f t="shared" si="93"/>
        <v>2.6769379642671121</v>
      </c>
    </row>
    <row r="1989" spans="1:10" x14ac:dyDescent="0.2">
      <c r="A1989" s="5">
        <f>IF(AND(dateA=1,A1988&lt;DataEnd),'iBoxx inputs'!A1993,IF(AND(dateA=2,A1988&lt;DataEnd),'Bank of England inputs'!A1993,IF(dateA=3,A1988+1,IF(dateA=4,WORKDAY(A1988,1,),WORKDAY(A1988,1,holidayQ)))))</f>
        <v>38666</v>
      </c>
      <c r="B1989" s="35">
        <f>MATCH(A1989,'iBoxx inputs'!A:A,0)</f>
        <v>2057</v>
      </c>
      <c r="C1989" s="35">
        <f>MATCH(A1989,'Bank of England inputs'!A:A,0)</f>
        <v>1993</v>
      </c>
      <c r="D1989" s="6">
        <f>IF($A1989&gt;DataEnd,NA(),IFERROR(INDEX('iBoxx inputs'!B:B,MATCH($A1989,'iBoxx inputs'!$A:$A,0)),D1988))</f>
        <v>5.2598484543966597</v>
      </c>
      <c r="E1989" s="6">
        <f>IF($A1989&gt;DataEnd,NA(),IFERROR(INDEX('iBoxx inputs'!C:C,MATCH($A1989,'iBoxx inputs'!$A:$A,0)),E1988))</f>
        <v>5.6606549726890698</v>
      </c>
      <c r="F1989" s="6">
        <f>IF($A1989&gt;DataEnd,NA(),IFERROR(INDEX('Bank of England inputs'!D:D,MATCH($A1989,'Bank of England inputs'!$A:$A,0),0),F1988))</f>
        <v>2.7263779527559207</v>
      </c>
      <c r="H1989" s="5">
        <f t="shared" si="94"/>
        <v>38666</v>
      </c>
      <c r="I1989" s="6">
        <f t="shared" si="95"/>
        <v>5.4602517135428652</v>
      </c>
      <c r="J1989" s="6">
        <f t="shared" si="93"/>
        <v>2.6613162220557207</v>
      </c>
    </row>
    <row r="1990" spans="1:10" x14ac:dyDescent="0.2">
      <c r="A1990" s="5">
        <f>IF(AND(dateA=1,A1989&lt;DataEnd),'iBoxx inputs'!A1994,IF(AND(dateA=2,A1989&lt;DataEnd),'Bank of England inputs'!A1994,IF(dateA=3,A1989+1,IF(dateA=4,WORKDAY(A1989,1,),WORKDAY(A1989,1,holidayQ)))))</f>
        <v>38667</v>
      </c>
      <c r="B1990" s="35">
        <f>MATCH(A1990,'iBoxx inputs'!A:A,0)</f>
        <v>2058</v>
      </c>
      <c r="C1990" s="35">
        <f>MATCH(A1990,'Bank of England inputs'!A:A,0)</f>
        <v>1994</v>
      </c>
      <c r="D1990" s="6">
        <f>IF($A1990&gt;DataEnd,NA(),IFERROR(INDEX('iBoxx inputs'!B:B,MATCH($A1990,'iBoxx inputs'!$A:$A,0)),D1989))</f>
        <v>5.2667029662291203</v>
      </c>
      <c r="E1990" s="6">
        <f>IF($A1990&gt;DataEnd,NA(),IFERROR(INDEX('iBoxx inputs'!C:C,MATCH($A1990,'iBoxx inputs'!$A:$A,0)),E1989))</f>
        <v>5.6693692215649198</v>
      </c>
      <c r="F1990" s="6">
        <f>IF($A1990&gt;DataEnd,NA(),IFERROR(INDEX('Bank of England inputs'!D:D,MATCH($A1990,'Bank of England inputs'!$A:$A,0),0),F1989))</f>
        <v>2.7261096348784708</v>
      </c>
      <c r="H1990" s="5">
        <f t="shared" si="94"/>
        <v>38667</v>
      </c>
      <c r="I1990" s="6">
        <f t="shared" si="95"/>
        <v>5.4680360938970196</v>
      </c>
      <c r="J1990" s="6">
        <f t="shared" si="93"/>
        <v>2.6691621718803793</v>
      </c>
    </row>
    <row r="1991" spans="1:10" x14ac:dyDescent="0.2">
      <c r="A1991" s="5">
        <f>IF(AND(dateA=1,A1990&lt;DataEnd),'iBoxx inputs'!A1995,IF(AND(dateA=2,A1990&lt;DataEnd),'Bank of England inputs'!A1995,IF(dateA=3,A1990+1,IF(dateA=4,WORKDAY(A1990,1,),WORKDAY(A1990,1,holidayQ)))))</f>
        <v>38670</v>
      </c>
      <c r="B1991" s="35">
        <f>MATCH(A1991,'iBoxx inputs'!A:A,0)</f>
        <v>2059</v>
      </c>
      <c r="C1991" s="35">
        <f>MATCH(A1991,'Bank of England inputs'!A:A,0)</f>
        <v>1995</v>
      </c>
      <c r="D1991" s="6">
        <f>IF($A1991&gt;DataEnd,NA(),IFERROR(INDEX('iBoxx inputs'!B:B,MATCH($A1991,'iBoxx inputs'!$A:$A,0)),D1990))</f>
        <v>5.2509186594341202</v>
      </c>
      <c r="E1991" s="6">
        <f>IF($A1991&gt;DataEnd,NA(),IFERROR(INDEX('iBoxx inputs'!C:C,MATCH($A1991,'iBoxx inputs'!$A:$A,0)),E1990))</f>
        <v>5.6491604537567</v>
      </c>
      <c r="F1991" s="6">
        <f>IF($A1991&gt;DataEnd,NA(),IFERROR(INDEX('Bank of England inputs'!D:D,MATCH($A1991,'Bank of England inputs'!$A:$A,0),0),F1990))</f>
        <v>2.7364898119893732</v>
      </c>
      <c r="H1991" s="5">
        <f t="shared" si="94"/>
        <v>38670</v>
      </c>
      <c r="I1991" s="6">
        <f t="shared" si="95"/>
        <v>5.4500395565954101</v>
      </c>
      <c r="J1991" s="6">
        <f t="shared" si="93"/>
        <v>2.6412716159291749</v>
      </c>
    </row>
    <row r="1992" spans="1:10" x14ac:dyDescent="0.2">
      <c r="A1992" s="5">
        <f>IF(AND(dateA=1,A1991&lt;DataEnd),'iBoxx inputs'!A1996,IF(AND(dateA=2,A1991&lt;DataEnd),'Bank of England inputs'!A1996,IF(dateA=3,A1991+1,IF(dateA=4,WORKDAY(A1991,1,),WORKDAY(A1991,1,holidayQ)))))</f>
        <v>38671</v>
      </c>
      <c r="B1992" s="35">
        <f>MATCH(A1992,'iBoxx inputs'!A:A,0)</f>
        <v>2060</v>
      </c>
      <c r="C1992" s="35">
        <f>MATCH(A1992,'Bank of England inputs'!A:A,0)</f>
        <v>1996</v>
      </c>
      <c r="D1992" s="6">
        <f>IF($A1992&gt;DataEnd,NA(),IFERROR(INDEX('iBoxx inputs'!B:B,MATCH($A1992,'iBoxx inputs'!$A:$A,0)),D1991))</f>
        <v>5.1734320902303699</v>
      </c>
      <c r="E1992" s="6">
        <f>IF($A1992&gt;DataEnd,NA(),IFERROR(INDEX('iBoxx inputs'!C:C,MATCH($A1992,'iBoxx inputs'!$A:$A,0)),E1991))</f>
        <v>5.5648403729998996</v>
      </c>
      <c r="F1992" s="6">
        <f>IF($A1992&gt;DataEnd,NA(),IFERROR(INDEX('Bank of England inputs'!D:D,MATCH($A1992,'Bank of England inputs'!$A:$A,0),0),F1991))</f>
        <v>2.7085590465872</v>
      </c>
      <c r="H1992" s="5">
        <f t="shared" si="94"/>
        <v>38671</v>
      </c>
      <c r="I1992" s="6">
        <f t="shared" si="95"/>
        <v>5.3691362316151352</v>
      </c>
      <c r="J1992" s="6">
        <f t="shared" si="93"/>
        <v>2.5904142845788902</v>
      </c>
    </row>
    <row r="1993" spans="1:10" x14ac:dyDescent="0.2">
      <c r="A1993" s="5">
        <f>IF(AND(dateA=1,A1992&lt;DataEnd),'iBoxx inputs'!A1997,IF(AND(dateA=2,A1992&lt;DataEnd),'Bank of England inputs'!A1997,IF(dateA=3,A1992+1,IF(dateA=4,WORKDAY(A1992,1,),WORKDAY(A1992,1,holidayQ)))))</f>
        <v>38672</v>
      </c>
      <c r="B1993" s="35">
        <f>MATCH(A1993,'iBoxx inputs'!A:A,0)</f>
        <v>2061</v>
      </c>
      <c r="C1993" s="35">
        <f>MATCH(A1993,'Bank of England inputs'!A:A,0)</f>
        <v>1997</v>
      </c>
      <c r="D1993" s="6">
        <f>IF($A1993&gt;DataEnd,NA(),IFERROR(INDEX('iBoxx inputs'!B:B,MATCH($A1993,'iBoxx inputs'!$A:$A,0)),D1992))</f>
        <v>5.0522070670178101</v>
      </c>
      <c r="E1993" s="6">
        <f>IF($A1993&gt;DataEnd,NA(),IFERROR(INDEX('iBoxx inputs'!C:C,MATCH($A1993,'iBoxx inputs'!$A:$A,0)),E1992))</f>
        <v>5.4439167424569996</v>
      </c>
      <c r="F1993" s="6">
        <f>IF($A1993&gt;DataEnd,NA(),IFERROR(INDEX('Bank of England inputs'!D:D,MATCH($A1993,'Bank of England inputs'!$A:$A,0),0),F1992))</f>
        <v>2.6715299684542781</v>
      </c>
      <c r="H1993" s="5">
        <f t="shared" si="94"/>
        <v>38672</v>
      </c>
      <c r="I1993" s="6">
        <f t="shared" si="95"/>
        <v>5.2480619047374049</v>
      </c>
      <c r="J1993" s="6">
        <f t="shared" si="93"/>
        <v>2.5094901547437543</v>
      </c>
    </row>
    <row r="1994" spans="1:10" x14ac:dyDescent="0.2">
      <c r="A1994" s="5">
        <f>IF(AND(dateA=1,A1993&lt;DataEnd),'iBoxx inputs'!A1998,IF(AND(dateA=2,A1993&lt;DataEnd),'Bank of England inputs'!A1998,IF(dateA=3,A1993+1,IF(dateA=4,WORKDAY(A1993,1,),WORKDAY(A1993,1,holidayQ)))))</f>
        <v>38673</v>
      </c>
      <c r="B1994" s="35">
        <f>MATCH(A1994,'iBoxx inputs'!A:A,0)</f>
        <v>2062</v>
      </c>
      <c r="C1994" s="35">
        <f>MATCH(A1994,'Bank of England inputs'!A:A,0)</f>
        <v>1998</v>
      </c>
      <c r="D1994" s="6">
        <f>IF($A1994&gt;DataEnd,NA(),IFERROR(INDEX('iBoxx inputs'!B:B,MATCH($A1994,'iBoxx inputs'!$A:$A,0)),D1993))</f>
        <v>5.0982625955915699</v>
      </c>
      <c r="E1994" s="6">
        <f>IF($A1994&gt;DataEnd,NA(),IFERROR(INDEX('iBoxx inputs'!C:C,MATCH($A1994,'iBoxx inputs'!$A:$A,0)),E1993))</f>
        <v>5.4890604745845204</v>
      </c>
      <c r="F1994" s="6">
        <f>IF($A1994&gt;DataEnd,NA(),IFERROR(INDEX('Bank of England inputs'!D:D,MATCH($A1994,'Bank of England inputs'!$A:$A,0),0),F1993))</f>
        <v>2.6505074391565797</v>
      </c>
      <c r="H1994" s="5">
        <f t="shared" si="94"/>
        <v>38673</v>
      </c>
      <c r="I1994" s="6">
        <f t="shared" si="95"/>
        <v>5.2936615350880452</v>
      </c>
      <c r="J1994" s="6">
        <f t="shared" si="93"/>
        <v>2.5749060203118068</v>
      </c>
    </row>
    <row r="1995" spans="1:10" x14ac:dyDescent="0.2">
      <c r="A1995" s="5">
        <f>IF(AND(dateA=1,A1994&lt;DataEnd),'iBoxx inputs'!A1999,IF(AND(dateA=2,A1994&lt;DataEnd),'Bank of England inputs'!A1999,IF(dateA=3,A1994+1,IF(dateA=4,WORKDAY(A1994,1,),WORKDAY(A1994,1,holidayQ)))))</f>
        <v>38674</v>
      </c>
      <c r="B1995" s="35">
        <f>MATCH(A1995,'iBoxx inputs'!A:A,0)</f>
        <v>2063</v>
      </c>
      <c r="C1995" s="35">
        <f>MATCH(A1995,'Bank of England inputs'!A:A,0)</f>
        <v>1999</v>
      </c>
      <c r="D1995" s="6">
        <f>IF($A1995&gt;DataEnd,NA(),IFERROR(INDEX('iBoxx inputs'!B:B,MATCH($A1995,'iBoxx inputs'!$A:$A,0)),D1994))</f>
        <v>5.12985010555371</v>
      </c>
      <c r="E1995" s="6">
        <f>IF($A1995&gt;DataEnd,NA(),IFERROR(INDEX('iBoxx inputs'!C:C,MATCH($A1995,'iBoxx inputs'!$A:$A,0)),E1994))</f>
        <v>5.52034143575999</v>
      </c>
      <c r="F1995" s="6">
        <f>IF($A1995&gt;DataEnd,NA(),IFERROR(INDEX('Bank of England inputs'!D:D,MATCH($A1995,'Bank of England inputs'!$A:$A,0),0),F1994))</f>
        <v>2.6396139072195401</v>
      </c>
      <c r="H1995" s="5">
        <f t="shared" si="94"/>
        <v>38674</v>
      </c>
      <c r="I1995" s="6">
        <f t="shared" si="95"/>
        <v>5.3250957706568496</v>
      </c>
      <c r="J1995" s="6">
        <f t="shared" si="93"/>
        <v>2.6164185164071707</v>
      </c>
    </row>
    <row r="1996" spans="1:10" x14ac:dyDescent="0.2">
      <c r="A1996" s="5">
        <f>IF(AND(dateA=1,A1995&lt;DataEnd),'iBoxx inputs'!A2000,IF(AND(dateA=2,A1995&lt;DataEnd),'Bank of England inputs'!A2000,IF(dateA=3,A1995+1,IF(dateA=4,WORKDAY(A1995,1,),WORKDAY(A1995,1,holidayQ)))))</f>
        <v>38677</v>
      </c>
      <c r="B1996" s="35">
        <f>MATCH(A1996,'iBoxx inputs'!A:A,0)</f>
        <v>2064</v>
      </c>
      <c r="C1996" s="35">
        <f>MATCH(A1996,'Bank of England inputs'!A:A,0)</f>
        <v>2000</v>
      </c>
      <c r="D1996" s="6">
        <f>IF($A1996&gt;DataEnd,NA(),IFERROR(INDEX('iBoxx inputs'!B:B,MATCH($A1996,'iBoxx inputs'!$A:$A,0)),D1995))</f>
        <v>5.08153069189484</v>
      </c>
      <c r="E1996" s="6">
        <f>IF($A1996&gt;DataEnd,NA(),IFERROR(INDEX('iBoxx inputs'!C:C,MATCH($A1996,'iBoxx inputs'!$A:$A,0)),E1995))</f>
        <v>5.4707749866859503</v>
      </c>
      <c r="F1996" s="6">
        <f>IF($A1996&gt;DataEnd,NA(),IFERROR(INDEX('Bank of England inputs'!D:D,MATCH($A1996,'Bank of England inputs'!$A:$A,0),0),F1995))</f>
        <v>2.6305418719211993</v>
      </c>
      <c r="H1996" s="5">
        <f t="shared" si="94"/>
        <v>38677</v>
      </c>
      <c r="I1996" s="6">
        <f t="shared" si="95"/>
        <v>5.2761528392903951</v>
      </c>
      <c r="J1996" s="6">
        <f t="shared" si="93"/>
        <v>2.5778008369777616</v>
      </c>
    </row>
    <row r="1997" spans="1:10" x14ac:dyDescent="0.2">
      <c r="A1997" s="5">
        <f>IF(AND(dateA=1,A1996&lt;DataEnd),'iBoxx inputs'!A2001,IF(AND(dateA=2,A1996&lt;DataEnd),'Bank of England inputs'!A2001,IF(dateA=3,A1996+1,IF(dateA=4,WORKDAY(A1996,1,),WORKDAY(A1996,1,holidayQ)))))</f>
        <v>38678</v>
      </c>
      <c r="B1997" s="35">
        <f>MATCH(A1997,'iBoxx inputs'!A:A,0)</f>
        <v>2065</v>
      </c>
      <c r="C1997" s="35">
        <f>MATCH(A1997,'Bank of England inputs'!A:A,0)</f>
        <v>2001</v>
      </c>
      <c r="D1997" s="6">
        <f>IF($A1997&gt;DataEnd,NA(),IFERROR(INDEX('iBoxx inputs'!B:B,MATCH($A1997,'iBoxx inputs'!$A:$A,0)),D1996))</f>
        <v>5.1091665439262597</v>
      </c>
      <c r="E1997" s="6">
        <f>IF($A1997&gt;DataEnd,NA(),IFERROR(INDEX('iBoxx inputs'!C:C,MATCH($A1997,'iBoxx inputs'!$A:$A,0)),E1996))</f>
        <v>5.4942255276077301</v>
      </c>
      <c r="F1997" s="6">
        <f>IF($A1997&gt;DataEnd,NA(),IFERROR(INDEX('Bank of England inputs'!D:D,MATCH($A1997,'Bank of England inputs'!$A:$A,0),0),F1996))</f>
        <v>2.6300236406619382</v>
      </c>
      <c r="H1997" s="5">
        <f t="shared" si="94"/>
        <v>38678</v>
      </c>
      <c r="I1997" s="6">
        <f t="shared" si="95"/>
        <v>5.3016960357669944</v>
      </c>
      <c r="J1997" s="6">
        <f t="shared" si="93"/>
        <v>2.6032074244271675</v>
      </c>
    </row>
    <row r="1998" spans="1:10" x14ac:dyDescent="0.2">
      <c r="A1998" s="5">
        <f>IF(AND(dateA=1,A1997&lt;DataEnd),'iBoxx inputs'!A2002,IF(AND(dateA=2,A1997&lt;DataEnd),'Bank of England inputs'!A2002,IF(dateA=3,A1997+1,IF(dateA=4,WORKDAY(A1997,1,),WORKDAY(A1997,1,holidayQ)))))</f>
        <v>38679</v>
      </c>
      <c r="B1998" s="35">
        <f>MATCH(A1998,'iBoxx inputs'!A:A,0)</f>
        <v>2066</v>
      </c>
      <c r="C1998" s="35">
        <f>MATCH(A1998,'Bank of England inputs'!A:A,0)</f>
        <v>2002</v>
      </c>
      <c r="D1998" s="6">
        <f>IF($A1998&gt;DataEnd,NA(),IFERROR(INDEX('iBoxx inputs'!B:B,MATCH($A1998,'iBoxx inputs'!$A:$A,0)),D1997))</f>
        <v>5.1208758702981196</v>
      </c>
      <c r="E1998" s="6">
        <f>IF($A1998&gt;DataEnd,NA(),IFERROR(INDEX('iBoxx inputs'!C:C,MATCH($A1998,'iBoxx inputs'!$A:$A,0)),E1997))</f>
        <v>5.5016861348797601</v>
      </c>
      <c r="F1998" s="6">
        <f>IF($A1998&gt;DataEnd,NA(),IFERROR(INDEX('Bank of England inputs'!D:D,MATCH($A1998,'Bank of England inputs'!$A:$A,0),0),F1997))</f>
        <v>2.6297646015955856</v>
      </c>
      <c r="H1998" s="5">
        <f t="shared" si="94"/>
        <v>38679</v>
      </c>
      <c r="I1998" s="6">
        <f t="shared" si="95"/>
        <v>5.3112810025889399</v>
      </c>
      <c r="J1998" s="6">
        <f t="shared" si="93"/>
        <v>2.6128057600081966</v>
      </c>
    </row>
    <row r="1999" spans="1:10" x14ac:dyDescent="0.2">
      <c r="A1999" s="5">
        <f>IF(AND(dateA=1,A1998&lt;DataEnd),'iBoxx inputs'!A2003,IF(AND(dateA=2,A1998&lt;DataEnd),'Bank of England inputs'!A2003,IF(dateA=3,A1998+1,IF(dateA=4,WORKDAY(A1998,1,),WORKDAY(A1998,1,holidayQ)))))</f>
        <v>38680</v>
      </c>
      <c r="B1999" s="35">
        <f>MATCH(A1999,'iBoxx inputs'!A:A,0)</f>
        <v>2067</v>
      </c>
      <c r="C1999" s="35">
        <f>MATCH(A1999,'Bank of England inputs'!A:A,0)</f>
        <v>2003</v>
      </c>
      <c r="D1999" s="6">
        <f>IF($A1999&gt;DataEnd,NA(),IFERROR(INDEX('iBoxx inputs'!B:B,MATCH($A1999,'iBoxx inputs'!$A:$A,0)),D1998))</f>
        <v>5.0784113252520697</v>
      </c>
      <c r="E1999" s="6">
        <f>IF($A1999&gt;DataEnd,NA(),IFERROR(INDEX('iBoxx inputs'!C:C,MATCH($A1999,'iBoxx inputs'!$A:$A,0)),E1998))</f>
        <v>5.4607559351642401</v>
      </c>
      <c r="F1999" s="6">
        <f>IF($A1999&gt;DataEnd,NA(),IFERROR(INDEX('Bank of England inputs'!D:D,MATCH($A1999,'Bank of England inputs'!$A:$A,0),0),F1998))</f>
        <v>2.6310603074497507</v>
      </c>
      <c r="H1999" s="5">
        <f t="shared" si="94"/>
        <v>38680</v>
      </c>
      <c r="I1999" s="6">
        <f t="shared" si="95"/>
        <v>5.2695836302081549</v>
      </c>
      <c r="J1999" s="6">
        <f t="shared" si="93"/>
        <v>2.5708818703170655</v>
      </c>
    </row>
    <row r="2000" spans="1:10" x14ac:dyDescent="0.2">
      <c r="A2000" s="5">
        <f>IF(AND(dateA=1,A1999&lt;DataEnd),'iBoxx inputs'!A2004,IF(AND(dateA=2,A1999&lt;DataEnd),'Bank of England inputs'!A2004,IF(dateA=3,A1999+1,IF(dateA=4,WORKDAY(A1999,1,),WORKDAY(A1999,1,holidayQ)))))</f>
        <v>38681</v>
      </c>
      <c r="B2000" s="35">
        <f>MATCH(A2000,'iBoxx inputs'!A:A,0)</f>
        <v>2068</v>
      </c>
      <c r="C2000" s="35">
        <f>MATCH(A2000,'Bank of England inputs'!A:A,0)</f>
        <v>2004</v>
      </c>
      <c r="D2000" s="6">
        <f>IF($A2000&gt;DataEnd,NA(),IFERROR(INDEX('iBoxx inputs'!B:B,MATCH($A2000,'iBoxx inputs'!$A:$A,0)),D1999))</f>
        <v>5.0723001397956002</v>
      </c>
      <c r="E2000" s="6">
        <f>IF($A2000&gt;DataEnd,NA(),IFERROR(INDEX('iBoxx inputs'!C:C,MATCH($A2000,'iBoxx inputs'!$A:$A,0)),E1999))</f>
        <v>5.4534682521146696</v>
      </c>
      <c r="F2000" s="6">
        <f>IF($A2000&gt;DataEnd,NA(),IFERROR(INDEX('Bank of England inputs'!D:D,MATCH($A2000,'Bank of England inputs'!$A:$A,0),0),F1999))</f>
        <v>2.6411747314477374</v>
      </c>
      <c r="H2000" s="5">
        <f t="shared" si="94"/>
        <v>38681</v>
      </c>
      <c r="I2000" s="6">
        <f t="shared" si="95"/>
        <v>5.2628841959551345</v>
      </c>
      <c r="J2000" s="6">
        <f t="shared" si="93"/>
        <v>2.5542473294629442</v>
      </c>
    </row>
    <row r="2001" spans="1:10" x14ac:dyDescent="0.2">
      <c r="A2001" s="5">
        <f>IF(AND(dateA=1,A2000&lt;DataEnd),'iBoxx inputs'!A2005,IF(AND(dateA=2,A2000&lt;DataEnd),'Bank of England inputs'!A2005,IF(dateA=3,A2000+1,IF(dateA=4,WORKDAY(A2000,1,),WORKDAY(A2000,1,holidayQ)))))</f>
        <v>38684</v>
      </c>
      <c r="B2001" s="35">
        <f>MATCH(A2001,'iBoxx inputs'!A:A,0)</f>
        <v>2069</v>
      </c>
      <c r="C2001" s="35">
        <f>MATCH(A2001,'Bank of England inputs'!A:A,0)</f>
        <v>2005</v>
      </c>
      <c r="D2001" s="6">
        <f>IF($A2001&gt;DataEnd,NA(),IFERROR(INDEX('iBoxx inputs'!B:B,MATCH($A2001,'iBoxx inputs'!$A:$A,0)),D2000))</f>
        <v>5.07098923183037</v>
      </c>
      <c r="E2001" s="6">
        <f>IF($A2001&gt;DataEnd,NA(),IFERROR(INDEX('iBoxx inputs'!C:C,MATCH($A2001,'iBoxx inputs'!$A:$A,0)),E2000))</f>
        <v>5.4558509792094103</v>
      </c>
      <c r="F2001" s="6">
        <f>IF($A2001&gt;DataEnd,NA(),IFERROR(INDEX('Bank of England inputs'!D:D,MATCH($A2001,'Bank of England inputs'!$A:$A,0),0),F2000))</f>
        <v>2.6310603074497507</v>
      </c>
      <c r="H2001" s="5">
        <f t="shared" si="94"/>
        <v>38684</v>
      </c>
      <c r="I2001" s="6">
        <f t="shared" si="95"/>
        <v>5.2634201055198897</v>
      </c>
      <c r="J2001" s="6">
        <f t="shared" si="93"/>
        <v>2.5648763543750341</v>
      </c>
    </row>
    <row r="2002" spans="1:10" x14ac:dyDescent="0.2">
      <c r="A2002" s="5">
        <f>IF(AND(dateA=1,A2001&lt;DataEnd),'iBoxx inputs'!A2006,IF(AND(dateA=2,A2001&lt;DataEnd),'Bank of England inputs'!A2006,IF(dateA=3,A2001+1,IF(dateA=4,WORKDAY(A2001,1,),WORKDAY(A2001,1,holidayQ)))))</f>
        <v>38685</v>
      </c>
      <c r="B2002" s="35">
        <f>MATCH(A2002,'iBoxx inputs'!A:A,0)</f>
        <v>2070</v>
      </c>
      <c r="C2002" s="35">
        <f>MATCH(A2002,'Bank of England inputs'!A:A,0)</f>
        <v>2006</v>
      </c>
      <c r="D2002" s="6">
        <f>IF($A2002&gt;DataEnd,NA(),IFERROR(INDEX('iBoxx inputs'!B:B,MATCH($A2002,'iBoxx inputs'!$A:$A,0)),D2001))</f>
        <v>5.09023370162038</v>
      </c>
      <c r="E2002" s="6">
        <f>IF($A2002&gt;DataEnd,NA(),IFERROR(INDEX('iBoxx inputs'!C:C,MATCH($A2002,'iBoxx inputs'!$A:$A,0)),E2001))</f>
        <v>5.4753428925326597</v>
      </c>
      <c r="F2002" s="6">
        <f>IF($A2002&gt;DataEnd,NA(),IFERROR(INDEX('Bank of England inputs'!D:D,MATCH($A2002,'Bank of England inputs'!$A:$A,0),0),F2001))</f>
        <v>2.6401339769480892</v>
      </c>
      <c r="H2002" s="5">
        <f t="shared" si="94"/>
        <v>38685</v>
      </c>
      <c r="I2002" s="6">
        <f t="shared" si="95"/>
        <v>5.2827882970765199</v>
      </c>
      <c r="J2002" s="6">
        <f t="shared" si="93"/>
        <v>2.5746793361765663</v>
      </c>
    </row>
    <row r="2003" spans="1:10" x14ac:dyDescent="0.2">
      <c r="A2003" s="5">
        <f>IF(AND(dateA=1,A2002&lt;DataEnd),'iBoxx inputs'!A2007,IF(AND(dateA=2,A2002&lt;DataEnd),'Bank of England inputs'!A2007,IF(dateA=3,A2002+1,IF(dateA=4,WORKDAY(A2002,1,),WORKDAY(A2002,1,holidayQ)))))</f>
        <v>38686</v>
      </c>
      <c r="B2003" s="35">
        <f>MATCH(A2003,'iBoxx inputs'!A:A,0)</f>
        <v>2071</v>
      </c>
      <c r="C2003" s="35">
        <f>MATCH(A2003,'Bank of England inputs'!A:A,0)</f>
        <v>2007</v>
      </c>
      <c r="D2003" s="6">
        <f>IF($A2003&gt;DataEnd,NA(),IFERROR(INDEX('iBoxx inputs'!B:B,MATCH($A2003,'iBoxx inputs'!$A:$A,0)),D2002))</f>
        <v>5.0870611159192398</v>
      </c>
      <c r="E2003" s="6">
        <f>IF($A2003&gt;DataEnd,NA(),IFERROR(INDEX('iBoxx inputs'!C:C,MATCH($A2003,'iBoxx inputs'!$A:$A,0)),E2002))</f>
        <v>5.4700894707588903</v>
      </c>
      <c r="F2003" s="6">
        <f>IF($A2003&gt;DataEnd,NA(),IFERROR(INDEX('Bank of England inputs'!D:D,MATCH($A2003,'Bank of England inputs'!$A:$A,0),0),F2002))</f>
        <v>2.6406542516504317</v>
      </c>
      <c r="H2003" s="5">
        <f t="shared" si="94"/>
        <v>38686</v>
      </c>
      <c r="I2003" s="6">
        <f t="shared" si="95"/>
        <v>5.2785752933390651</v>
      </c>
      <c r="J2003" s="6">
        <f t="shared" si="93"/>
        <v>2.5700547808484187</v>
      </c>
    </row>
    <row r="2004" spans="1:10" x14ac:dyDescent="0.2">
      <c r="A2004" s="5">
        <f>IF(AND(dateA=1,A2003&lt;DataEnd),'iBoxx inputs'!A2008,IF(AND(dateA=2,A2003&lt;DataEnd),'Bank of England inputs'!A2008,IF(dateA=3,A2003+1,IF(dateA=4,WORKDAY(A2003,1,),WORKDAY(A2003,1,holidayQ)))))</f>
        <v>38687</v>
      </c>
      <c r="B2004" s="35">
        <f>MATCH(A2004,'iBoxx inputs'!A:A,0)</f>
        <v>2072</v>
      </c>
      <c r="C2004" s="35">
        <f>MATCH(A2004,'Bank of England inputs'!A:A,0)</f>
        <v>2008</v>
      </c>
      <c r="D2004" s="6">
        <f>IF($A2004&gt;DataEnd,NA(),IFERROR(INDEX('iBoxx inputs'!B:B,MATCH($A2004,'iBoxx inputs'!$A:$A,0)),D2003))</f>
        <v>5.0514098673536401</v>
      </c>
      <c r="E2004" s="6">
        <f>IF($A2004&gt;DataEnd,NA(),IFERROR(INDEX('iBoxx inputs'!C:C,MATCH($A2004,'iBoxx inputs'!$A:$A,0)),E2003))</f>
        <v>5.4156405337263198</v>
      </c>
      <c r="F2004" s="6">
        <f>IF($A2004&gt;DataEnd,NA(),IFERROR(INDEX('Bank of England inputs'!D:D,MATCH($A2004,'Bank of England inputs'!$A:$A,0),0),F2003))</f>
        <v>2.6416954164613093</v>
      </c>
      <c r="H2004" s="5">
        <f t="shared" si="94"/>
        <v>38687</v>
      </c>
      <c r="I2004" s="6">
        <f t="shared" si="95"/>
        <v>5.2335252005399795</v>
      </c>
      <c r="J2004" s="6">
        <f t="shared" si="93"/>
        <v>2.525123706854715</v>
      </c>
    </row>
    <row r="2005" spans="1:10" x14ac:dyDescent="0.2">
      <c r="A2005" s="5">
        <f>IF(AND(dateA=1,A2004&lt;DataEnd),'iBoxx inputs'!A2009,IF(AND(dateA=2,A2004&lt;DataEnd),'Bank of England inputs'!A2009,IF(dateA=3,A2004+1,IF(dateA=4,WORKDAY(A2004,1,),WORKDAY(A2004,1,holidayQ)))))</f>
        <v>38688</v>
      </c>
      <c r="B2005" s="35">
        <f>MATCH(A2005,'iBoxx inputs'!A:A,0)</f>
        <v>2073</v>
      </c>
      <c r="C2005" s="35">
        <f>MATCH(A2005,'Bank of England inputs'!A:A,0)</f>
        <v>2009</v>
      </c>
      <c r="D2005" s="6">
        <f>IF($A2005&gt;DataEnd,NA(),IFERROR(INDEX('iBoxx inputs'!B:B,MATCH($A2005,'iBoxx inputs'!$A:$A,0)),D2004))</f>
        <v>5.0789247961686801</v>
      </c>
      <c r="E2005" s="6">
        <f>IF($A2005&gt;DataEnd,NA(),IFERROR(INDEX('iBoxx inputs'!C:C,MATCH($A2005,'iBoxx inputs'!$A:$A,0)),E2004))</f>
        <v>5.4418266341563601</v>
      </c>
      <c r="F2005" s="6">
        <f>IF($A2005&gt;DataEnd,NA(),IFERROR(INDEX('Bank of England inputs'!D:D,MATCH($A2005,'Bank of England inputs'!$A:$A,0),0),F2004))</f>
        <v>2.6406542516504317</v>
      </c>
      <c r="H2005" s="5">
        <f t="shared" si="94"/>
        <v>38688</v>
      </c>
      <c r="I2005" s="6">
        <f t="shared" si="95"/>
        <v>5.2603757151625201</v>
      </c>
      <c r="J2005" s="6">
        <f t="shared" si="93"/>
        <v>2.5523234264360317</v>
      </c>
    </row>
    <row r="2006" spans="1:10" x14ac:dyDescent="0.2">
      <c r="A2006" s="5">
        <f>IF(AND(dateA=1,A2005&lt;DataEnd),'iBoxx inputs'!A2010,IF(AND(dateA=2,A2005&lt;DataEnd),'Bank of England inputs'!A2010,IF(dateA=3,A2005+1,IF(dateA=4,WORKDAY(A2005,1,),WORKDAY(A2005,1,holidayQ)))))</f>
        <v>38691</v>
      </c>
      <c r="B2006" s="35">
        <f>MATCH(A2006,'iBoxx inputs'!A:A,0)</f>
        <v>2074</v>
      </c>
      <c r="C2006" s="35">
        <f>MATCH(A2006,'Bank of England inputs'!A:A,0)</f>
        <v>2010</v>
      </c>
      <c r="D2006" s="6">
        <f>IF($A2006&gt;DataEnd,NA(),IFERROR(INDEX('iBoxx inputs'!B:B,MATCH($A2006,'iBoxx inputs'!$A:$A,0)),D2005))</f>
        <v>5.1164414307618697</v>
      </c>
      <c r="E2006" s="6">
        <f>IF($A2006&gt;DataEnd,NA(),IFERROR(INDEX('iBoxx inputs'!C:C,MATCH($A2006,'iBoxx inputs'!$A:$A,0)),E2005))</f>
        <v>5.4827777705660603</v>
      </c>
      <c r="F2006" s="6">
        <f>IF($A2006&gt;DataEnd,NA(),IFERROR(INDEX('Bank of England inputs'!D:D,MATCH($A2006,'Bank of England inputs'!$A:$A,0),0),F2005))</f>
        <v>2.6494632128434947</v>
      </c>
      <c r="H2006" s="5">
        <f t="shared" si="94"/>
        <v>38691</v>
      </c>
      <c r="I2006" s="6">
        <f t="shared" si="95"/>
        <v>5.299609600663965</v>
      </c>
      <c r="J2006" s="6">
        <f t="shared" si="93"/>
        <v>2.5817440295088367</v>
      </c>
    </row>
    <row r="2007" spans="1:10" x14ac:dyDescent="0.2">
      <c r="A2007" s="5">
        <f>IF(AND(dateA=1,A2006&lt;DataEnd),'iBoxx inputs'!A2011,IF(AND(dateA=2,A2006&lt;DataEnd),'Bank of England inputs'!A2011,IF(dateA=3,A2006+1,IF(dateA=4,WORKDAY(A2006,1,),WORKDAY(A2006,1,holidayQ)))))</f>
        <v>38692</v>
      </c>
      <c r="B2007" s="35">
        <f>MATCH(A2007,'iBoxx inputs'!A:A,0)</f>
        <v>2075</v>
      </c>
      <c r="C2007" s="35">
        <f>MATCH(A2007,'Bank of England inputs'!A:A,0)</f>
        <v>2011</v>
      </c>
      <c r="D2007" s="6">
        <f>IF($A2007&gt;DataEnd,NA(),IFERROR(INDEX('iBoxx inputs'!B:B,MATCH($A2007,'iBoxx inputs'!$A:$A,0)),D2006))</f>
        <v>5.0949035486349397</v>
      </c>
      <c r="E2007" s="6">
        <f>IF($A2007&gt;DataEnd,NA(),IFERROR(INDEX('iBoxx inputs'!C:C,MATCH($A2007,'iBoxx inputs'!$A:$A,0)),E2006))</f>
        <v>5.4580249517288797</v>
      </c>
      <c r="F2007" s="6">
        <f>IF($A2007&gt;DataEnd,NA(),IFERROR(INDEX('Bank of England inputs'!D:D,MATCH($A2007,'Bank of England inputs'!$A:$A,0),0),F2006))</f>
        <v>2.6401339769480892</v>
      </c>
      <c r="H2007" s="5">
        <f t="shared" si="94"/>
        <v>38692</v>
      </c>
      <c r="I2007" s="6">
        <f t="shared" si="95"/>
        <v>5.2764642501819097</v>
      </c>
      <c r="J2007" s="6">
        <f t="shared" si="93"/>
        <v>2.5685179579227002</v>
      </c>
    </row>
    <row r="2008" spans="1:10" x14ac:dyDescent="0.2">
      <c r="A2008" s="5">
        <f>IF(AND(dateA=1,A2007&lt;DataEnd),'iBoxx inputs'!A2012,IF(AND(dateA=2,A2007&lt;DataEnd),'Bank of England inputs'!A2012,IF(dateA=3,A2007+1,IF(dateA=4,WORKDAY(A2007,1,),WORKDAY(A2007,1,holidayQ)))))</f>
        <v>38693</v>
      </c>
      <c r="B2008" s="35">
        <f>MATCH(A2008,'iBoxx inputs'!A:A,0)</f>
        <v>2076</v>
      </c>
      <c r="C2008" s="35">
        <f>MATCH(A2008,'Bank of England inputs'!A:A,0)</f>
        <v>2012</v>
      </c>
      <c r="D2008" s="6">
        <f>IF($A2008&gt;DataEnd,NA(),IFERROR(INDEX('iBoxx inputs'!B:B,MATCH($A2008,'iBoxx inputs'!$A:$A,0)),D2007))</f>
        <v>5.1226376490694303</v>
      </c>
      <c r="E2008" s="6">
        <f>IF($A2008&gt;DataEnd,NA(),IFERROR(INDEX('iBoxx inputs'!C:C,MATCH($A2008,'iBoxx inputs'!$A:$A,0)),E2007))</f>
        <v>5.4935892895093197</v>
      </c>
      <c r="F2008" s="6">
        <f>IF($A2008&gt;DataEnd,NA(),IFERROR(INDEX('Bank of England inputs'!D:D,MATCH($A2008,'Bank of England inputs'!$A:$A,0),0),F2007))</f>
        <v>2.6295056135513084</v>
      </c>
      <c r="H2008" s="5">
        <f t="shared" si="94"/>
        <v>38693</v>
      </c>
      <c r="I2008" s="6">
        <f t="shared" si="95"/>
        <v>5.308113469289375</v>
      </c>
      <c r="J2008" s="6">
        <f t="shared" si="93"/>
        <v>2.6099783290628675</v>
      </c>
    </row>
    <row r="2009" spans="1:10" x14ac:dyDescent="0.2">
      <c r="A2009" s="5">
        <f>IF(AND(dateA=1,A2008&lt;DataEnd),'iBoxx inputs'!A2013,IF(AND(dateA=2,A2008&lt;DataEnd),'Bank of England inputs'!A2013,IF(dateA=3,A2008+1,IF(dateA=4,WORKDAY(A2008,1,),WORKDAY(A2008,1,holidayQ)))))</f>
        <v>38694</v>
      </c>
      <c r="B2009" s="35">
        <f>MATCH(A2009,'iBoxx inputs'!A:A,0)</f>
        <v>2077</v>
      </c>
      <c r="C2009" s="35">
        <f>MATCH(A2009,'Bank of England inputs'!A:A,0)</f>
        <v>2013</v>
      </c>
      <c r="D2009" s="6">
        <f>IF($A2009&gt;DataEnd,NA(),IFERROR(INDEX('iBoxx inputs'!B:B,MATCH($A2009,'iBoxx inputs'!$A:$A,0)),D2008))</f>
        <v>5.0812614039389201</v>
      </c>
      <c r="E2009" s="6">
        <f>IF($A2009&gt;DataEnd,NA(),IFERROR(INDEX('iBoxx inputs'!C:C,MATCH($A2009,'iBoxx inputs'!$A:$A,0)),E2008))</f>
        <v>5.4513766505843302</v>
      </c>
      <c r="F2009" s="6">
        <f>IF($A2009&gt;DataEnd,NA(),IFERROR(INDEX('Bank of England inputs'!D:D,MATCH($A2009,'Bank of England inputs'!$A:$A,0),0),F2008))</f>
        <v>2.6502463054187242</v>
      </c>
      <c r="H2009" s="5">
        <f t="shared" si="94"/>
        <v>38694</v>
      </c>
      <c r="I2009" s="6">
        <f t="shared" si="95"/>
        <v>5.2663190272616252</v>
      </c>
      <c r="J2009" s="6">
        <f t="shared" si="93"/>
        <v>2.5485303893564959</v>
      </c>
    </row>
    <row r="2010" spans="1:10" x14ac:dyDescent="0.2">
      <c r="A2010" s="5">
        <f>IF(AND(dateA=1,A2009&lt;DataEnd),'iBoxx inputs'!A2014,IF(AND(dateA=2,A2009&lt;DataEnd),'Bank of England inputs'!A2014,IF(dateA=3,A2009+1,IF(dateA=4,WORKDAY(A2009,1,),WORKDAY(A2009,1,holidayQ)))))</f>
        <v>38695</v>
      </c>
      <c r="B2010" s="35">
        <f>MATCH(A2010,'iBoxx inputs'!A:A,0)</f>
        <v>2078</v>
      </c>
      <c r="C2010" s="35">
        <f>MATCH(A2010,'Bank of England inputs'!A:A,0)</f>
        <v>2014</v>
      </c>
      <c r="D2010" s="6">
        <f>IF($A2010&gt;DataEnd,NA(),IFERROR(INDEX('iBoxx inputs'!B:B,MATCH($A2010,'iBoxx inputs'!$A:$A,0)),D2009))</f>
        <v>5.1247063024364996</v>
      </c>
      <c r="E2010" s="6">
        <f>IF($A2010&gt;DataEnd,NA(),IFERROR(INDEX('iBoxx inputs'!C:C,MATCH($A2010,'iBoxx inputs'!$A:$A,0)),E2009))</f>
        <v>5.5072757443068001</v>
      </c>
      <c r="F2010" s="6">
        <f>IF($A2010&gt;DataEnd,NA(),IFERROR(INDEX('Bank of England inputs'!D:D,MATCH($A2010,'Bank of England inputs'!$A:$A,0),0),F2009))</f>
        <v>2.6683733753446237</v>
      </c>
      <c r="H2010" s="5">
        <f t="shared" si="94"/>
        <v>38695</v>
      </c>
      <c r="I2010" s="6">
        <f t="shared" si="95"/>
        <v>5.3159910233716499</v>
      </c>
      <c r="J2010" s="6">
        <f t="shared" si="93"/>
        <v>2.5788054889577694</v>
      </c>
    </row>
    <row r="2011" spans="1:10" x14ac:dyDescent="0.2">
      <c r="A2011" s="5">
        <f>IF(AND(dateA=1,A2010&lt;DataEnd),'iBoxx inputs'!A2015,IF(AND(dateA=2,A2010&lt;DataEnd),'Bank of England inputs'!A2015,IF(dateA=3,A2010+1,IF(dateA=4,WORKDAY(A2010,1,),WORKDAY(A2010,1,holidayQ)))))</f>
        <v>38698</v>
      </c>
      <c r="B2011" s="35">
        <f>MATCH(A2011,'iBoxx inputs'!A:A,0)</f>
        <v>2079</v>
      </c>
      <c r="C2011" s="35">
        <f>MATCH(A2011,'Bank of England inputs'!A:A,0)</f>
        <v>2015</v>
      </c>
      <c r="D2011" s="6">
        <f>IF($A2011&gt;DataEnd,NA(),IFERROR(INDEX('iBoxx inputs'!B:B,MATCH($A2011,'iBoxx inputs'!$A:$A,0)),D2010))</f>
        <v>5.1049138593762402</v>
      </c>
      <c r="E2011" s="6">
        <f>IF($A2011&gt;DataEnd,NA(),IFERROR(INDEX('iBoxx inputs'!C:C,MATCH($A2011,'iBoxx inputs'!$A:$A,0)),E2010))</f>
        <v>5.48407918749239</v>
      </c>
      <c r="F2011" s="6">
        <f>IF($A2011&gt;DataEnd,NA(),IFERROR(INDEX('Bank of England inputs'!D:D,MATCH($A2011,'Bank of England inputs'!$A:$A,0),0),F2010))</f>
        <v>2.6691618240913817</v>
      </c>
      <c r="H2011" s="5">
        <f t="shared" si="94"/>
        <v>38698</v>
      </c>
      <c r="I2011" s="6">
        <f t="shared" si="95"/>
        <v>5.2944965234343151</v>
      </c>
      <c r="J2011" s="6">
        <f t="shared" si="93"/>
        <v>2.55708204167584</v>
      </c>
    </row>
    <row r="2012" spans="1:10" x14ac:dyDescent="0.2">
      <c r="A2012" s="5">
        <f>IF(AND(dateA=1,A2011&lt;DataEnd),'iBoxx inputs'!A2016,IF(AND(dateA=2,A2011&lt;DataEnd),'Bank of England inputs'!A2016,IF(dateA=3,A2011+1,IF(dateA=4,WORKDAY(A2011,1,),WORKDAY(A2011,1,holidayQ)))))</f>
        <v>38699</v>
      </c>
      <c r="B2012" s="35">
        <f>MATCH(A2012,'iBoxx inputs'!A:A,0)</f>
        <v>2080</v>
      </c>
      <c r="C2012" s="35">
        <f>MATCH(A2012,'Bank of England inputs'!A:A,0)</f>
        <v>2016</v>
      </c>
      <c r="D2012" s="6">
        <f>IF($A2012&gt;DataEnd,NA(),IFERROR(INDEX('iBoxx inputs'!B:B,MATCH($A2012,'iBoxx inputs'!$A:$A,0)),D2011))</f>
        <v>5.1033706586948098</v>
      </c>
      <c r="E2012" s="6">
        <f>IF($A2012&gt;DataEnd,NA(),IFERROR(INDEX('iBoxx inputs'!C:C,MATCH($A2012,'iBoxx inputs'!$A:$A,0)),E2011))</f>
        <v>5.4817227709401699</v>
      </c>
      <c r="F2012" s="6">
        <f>IF($A2012&gt;DataEnd,NA(),IFERROR(INDEX('Bank of England inputs'!D:D,MATCH($A2012,'Bank of England inputs'!$A:$A,0),0),F2011))</f>
        <v>2.6694247438928231</v>
      </c>
      <c r="H2012" s="5">
        <f t="shared" si="94"/>
        <v>38699</v>
      </c>
      <c r="I2012" s="6">
        <f t="shared" si="95"/>
        <v>5.2925467148174903</v>
      </c>
      <c r="J2012" s="6">
        <f t="shared" si="93"/>
        <v>2.5549202963472295</v>
      </c>
    </row>
    <row r="2013" spans="1:10" x14ac:dyDescent="0.2">
      <c r="A2013" s="5">
        <f>IF(AND(dateA=1,A2012&lt;DataEnd),'iBoxx inputs'!A2017,IF(AND(dateA=2,A2012&lt;DataEnd),'Bank of England inputs'!A2017,IF(dateA=3,A2012+1,IF(dateA=4,WORKDAY(A2012,1,),WORKDAY(A2012,1,holidayQ)))))</f>
        <v>38700</v>
      </c>
      <c r="B2013" s="35">
        <f>MATCH(A2013,'iBoxx inputs'!A:A,0)</f>
        <v>2081</v>
      </c>
      <c r="C2013" s="35">
        <f>MATCH(A2013,'Bank of England inputs'!A:A,0)</f>
        <v>2017</v>
      </c>
      <c r="D2013" s="6">
        <f>IF($A2013&gt;DataEnd,NA(),IFERROR(INDEX('iBoxx inputs'!B:B,MATCH($A2013,'iBoxx inputs'!$A:$A,0)),D2012))</f>
        <v>5.1010212882561197</v>
      </c>
      <c r="E2013" s="6">
        <f>IF($A2013&gt;DataEnd,NA(),IFERROR(INDEX('iBoxx inputs'!C:C,MATCH($A2013,'iBoxx inputs'!$A:$A,0)),E2012))</f>
        <v>5.4777934334015104</v>
      </c>
      <c r="F2013" s="6">
        <f>IF($A2013&gt;DataEnd,NA(),IFERROR(INDEX('Bank of England inputs'!D:D,MATCH($A2013,'Bank of England inputs'!$A:$A,0),0),F2012))</f>
        <v>2.6899201891812163</v>
      </c>
      <c r="H2013" s="5">
        <f t="shared" si="94"/>
        <v>38700</v>
      </c>
      <c r="I2013" s="6">
        <f t="shared" si="95"/>
        <v>5.2894073608288146</v>
      </c>
      <c r="J2013" s="6">
        <f t="shared" si="93"/>
        <v>2.5313946752112404</v>
      </c>
    </row>
    <row r="2014" spans="1:10" x14ac:dyDescent="0.2">
      <c r="A2014" s="5">
        <f>IF(AND(dateA=1,A2013&lt;DataEnd),'iBoxx inputs'!A2018,IF(AND(dateA=2,A2013&lt;DataEnd),'Bank of England inputs'!A2018,IF(dateA=3,A2013+1,IF(dateA=4,WORKDAY(A2013,1,),WORKDAY(A2013,1,holidayQ)))))</f>
        <v>38701</v>
      </c>
      <c r="B2014" s="35">
        <f>MATCH(A2014,'iBoxx inputs'!A:A,0)</f>
        <v>2082</v>
      </c>
      <c r="C2014" s="35">
        <f>MATCH(A2014,'Bank of England inputs'!A:A,0)</f>
        <v>2018</v>
      </c>
      <c r="D2014" s="6">
        <f>IF($A2014&gt;DataEnd,NA(),IFERROR(INDEX('iBoxx inputs'!B:B,MATCH($A2014,'iBoxx inputs'!$A:$A,0)),D2013))</f>
        <v>5.1101135026928501</v>
      </c>
      <c r="E2014" s="6">
        <f>IF($A2014&gt;DataEnd,NA(),IFERROR(INDEX('iBoxx inputs'!C:C,MATCH($A2014,'iBoxx inputs'!$A:$A,0)),E2013))</f>
        <v>5.4836564407888604</v>
      </c>
      <c r="F2014" s="6">
        <f>IF($A2014&gt;DataEnd,NA(),IFERROR(INDEX('Bank of England inputs'!D:D,MATCH($A2014,'Bank of England inputs'!$A:$A,0),0),F2013))</f>
        <v>2.6798029556650338</v>
      </c>
      <c r="H2014" s="5">
        <f t="shared" si="94"/>
        <v>38701</v>
      </c>
      <c r="I2014" s="6">
        <f t="shared" si="95"/>
        <v>5.2968849717408553</v>
      </c>
      <c r="J2014" s="6">
        <f t="shared" si="93"/>
        <v>2.548779741236773</v>
      </c>
    </row>
    <row r="2015" spans="1:10" x14ac:dyDescent="0.2">
      <c r="A2015" s="5">
        <f>IF(AND(dateA=1,A2014&lt;DataEnd),'iBoxx inputs'!A2019,IF(AND(dateA=2,A2014&lt;DataEnd),'Bank of England inputs'!A2019,IF(dateA=3,A2014+1,IF(dateA=4,WORKDAY(A2014,1,),WORKDAY(A2014,1,holidayQ)))))</f>
        <v>38702</v>
      </c>
      <c r="B2015" s="35">
        <f>MATCH(A2015,'iBoxx inputs'!A:A,0)</f>
        <v>2083</v>
      </c>
      <c r="C2015" s="35">
        <f>MATCH(A2015,'Bank of England inputs'!A:A,0)</f>
        <v>2019</v>
      </c>
      <c r="D2015" s="6">
        <f>IF($A2015&gt;DataEnd,NA(),IFERROR(INDEX('iBoxx inputs'!B:B,MATCH($A2015,'iBoxx inputs'!$A:$A,0)),D2014))</f>
        <v>5.0638286206501597</v>
      </c>
      <c r="E2015" s="6">
        <f>IF($A2015&gt;DataEnd,NA(),IFERROR(INDEX('iBoxx inputs'!C:C,MATCH($A2015,'iBoxx inputs'!$A:$A,0)),E2014))</f>
        <v>5.4402191611288799</v>
      </c>
      <c r="F2015" s="6">
        <f>IF($A2015&gt;DataEnd,NA(),IFERROR(INDEX('Bank of England inputs'!D:D,MATCH($A2015,'Bank of England inputs'!$A:$A,0),0),F2014))</f>
        <v>2.6707401202325842</v>
      </c>
      <c r="H2015" s="5">
        <f t="shared" si="94"/>
        <v>38702</v>
      </c>
      <c r="I2015" s="6">
        <f t="shared" si="95"/>
        <v>5.2520238908895198</v>
      </c>
      <c r="J2015" s="6">
        <f t="shared" si="93"/>
        <v>2.5141376867782617</v>
      </c>
    </row>
    <row r="2016" spans="1:10" x14ac:dyDescent="0.2">
      <c r="A2016" s="5">
        <f>IF(AND(dateA=1,A2015&lt;DataEnd),'iBoxx inputs'!A2020,IF(AND(dateA=2,A2015&lt;DataEnd),'Bank of England inputs'!A2020,IF(dateA=3,A2015+1,IF(dateA=4,WORKDAY(A2015,1,),WORKDAY(A2015,1,holidayQ)))))</f>
        <v>38705</v>
      </c>
      <c r="B2016" s="35">
        <f>MATCH(A2016,'iBoxx inputs'!A:A,0)</f>
        <v>2084</v>
      </c>
      <c r="C2016" s="35">
        <f>MATCH(A2016,'Bank of England inputs'!A:A,0)</f>
        <v>2020</v>
      </c>
      <c r="D2016" s="6">
        <f>IF($A2016&gt;DataEnd,NA(),IFERROR(INDEX('iBoxx inputs'!B:B,MATCH($A2016,'iBoxx inputs'!$A:$A,0)),D2015))</f>
        <v>5.0334488751186202</v>
      </c>
      <c r="E2016" s="6">
        <f>IF($A2016&gt;DataEnd,NA(),IFERROR(INDEX('iBoxx inputs'!C:C,MATCH($A2016,'iBoxx inputs'!$A:$A,0)),E2015))</f>
        <v>5.4020518561503801</v>
      </c>
      <c r="F2016" s="6">
        <f>IF($A2016&gt;DataEnd,NA(),IFERROR(INDEX('Bank of England inputs'!D:D,MATCH($A2016,'Bank of England inputs'!$A:$A,0),0),F2015))</f>
        <v>2.6717933550231887</v>
      </c>
      <c r="H2016" s="5">
        <f t="shared" si="94"/>
        <v>38705</v>
      </c>
      <c r="I2016" s="6">
        <f t="shared" si="95"/>
        <v>5.2177503656345001</v>
      </c>
      <c r="J2016" s="6">
        <f t="shared" si="93"/>
        <v>2.4797044323632056</v>
      </c>
    </row>
    <row r="2017" spans="1:10" x14ac:dyDescent="0.2">
      <c r="A2017" s="5">
        <f>IF(AND(dateA=1,A2016&lt;DataEnd),'iBoxx inputs'!A2021,IF(AND(dateA=2,A2016&lt;DataEnd),'Bank of England inputs'!A2021,IF(dateA=3,A2016+1,IF(dateA=4,WORKDAY(A2016,1,),WORKDAY(A2016,1,holidayQ)))))</f>
        <v>38706</v>
      </c>
      <c r="B2017" s="35">
        <f>MATCH(A2017,'iBoxx inputs'!A:A,0)</f>
        <v>2085</v>
      </c>
      <c r="C2017" s="35">
        <f>MATCH(A2017,'Bank of England inputs'!A:A,0)</f>
        <v>2021</v>
      </c>
      <c r="D2017" s="6">
        <f>IF($A2017&gt;DataEnd,NA(),IFERROR(INDEX('iBoxx inputs'!B:B,MATCH($A2017,'iBoxx inputs'!$A:$A,0)),D2016))</f>
        <v>5.01276817929873</v>
      </c>
      <c r="E2017" s="6">
        <f>IF($A2017&gt;DataEnd,NA(),IFERROR(INDEX('iBoxx inputs'!C:C,MATCH($A2017,'iBoxx inputs'!$A:$A,0)),E2016))</f>
        <v>5.3809594522976703</v>
      </c>
      <c r="F2017" s="6">
        <f>IF($A2017&gt;DataEnd,NA(),IFERROR(INDEX('Bank of England inputs'!D:D,MATCH($A2017,'Bank of England inputs'!$A:$A,0),0),F2016))</f>
        <v>2.6621968053638145</v>
      </c>
      <c r="H2017" s="5">
        <f t="shared" si="94"/>
        <v>38706</v>
      </c>
      <c r="I2017" s="6">
        <f t="shared" si="95"/>
        <v>5.1968638157982001</v>
      </c>
      <c r="J2017" s="6">
        <f t="shared" si="93"/>
        <v>2.4689389953731711</v>
      </c>
    </row>
    <row r="2018" spans="1:10" x14ac:dyDescent="0.2">
      <c r="A2018" s="5">
        <f>IF(AND(dateA=1,A2017&lt;DataEnd),'iBoxx inputs'!A2022,IF(AND(dateA=2,A2017&lt;DataEnd),'Bank of England inputs'!A2022,IF(dateA=3,A2017+1,IF(dateA=4,WORKDAY(A2017,1,),WORKDAY(A2017,1,holidayQ)))))</f>
        <v>38707</v>
      </c>
      <c r="B2018" s="35">
        <f>MATCH(A2018,'iBoxx inputs'!A:A,0)</f>
        <v>2086</v>
      </c>
      <c r="C2018" s="35">
        <f>MATCH(A2018,'Bank of England inputs'!A:A,0)</f>
        <v>2022</v>
      </c>
      <c r="D2018" s="6">
        <f>IF($A2018&gt;DataEnd,NA(),IFERROR(INDEX('iBoxx inputs'!B:B,MATCH($A2018,'iBoxx inputs'!$A:$A,0)),D2017))</f>
        <v>5.0454747716994097</v>
      </c>
      <c r="E2018" s="6">
        <f>IF($A2018&gt;DataEnd,NA(),IFERROR(INDEX('iBoxx inputs'!C:C,MATCH($A2018,'iBoxx inputs'!$A:$A,0)),E2017))</f>
        <v>5.41591721859694</v>
      </c>
      <c r="F2018" s="6">
        <f>IF($A2018&gt;DataEnd,NA(),IFERROR(INDEX('Bank of England inputs'!D:D,MATCH($A2018,'Bank of England inputs'!$A:$A,0),0),F2017))</f>
        <v>2.661147250147855</v>
      </c>
      <c r="H2018" s="5">
        <f t="shared" si="94"/>
        <v>38707</v>
      </c>
      <c r="I2018" s="6">
        <f t="shared" si="95"/>
        <v>5.2306959951481744</v>
      </c>
      <c r="J2018" s="6">
        <f t="shared" si="93"/>
        <v>2.5029417786840646</v>
      </c>
    </row>
    <row r="2019" spans="1:10" x14ac:dyDescent="0.2">
      <c r="A2019" s="5">
        <f>IF(AND(dateA=1,A2018&lt;DataEnd),'iBoxx inputs'!A2023,IF(AND(dateA=2,A2018&lt;DataEnd),'Bank of England inputs'!A2023,IF(dateA=3,A2018+1,IF(dateA=4,WORKDAY(A2018,1,),WORKDAY(A2018,1,holidayQ)))))</f>
        <v>38708</v>
      </c>
      <c r="B2019" s="35">
        <f>MATCH(A2019,'iBoxx inputs'!A:A,0)</f>
        <v>2087</v>
      </c>
      <c r="C2019" s="35">
        <f>MATCH(A2019,'Bank of England inputs'!A:A,0)</f>
        <v>2023</v>
      </c>
      <c r="D2019" s="6">
        <f>IF($A2019&gt;DataEnd,NA(),IFERROR(INDEX('iBoxx inputs'!B:B,MATCH($A2019,'iBoxx inputs'!$A:$A,0)),D2018))</f>
        <v>5.0262687496075804</v>
      </c>
      <c r="E2019" s="6">
        <f>IF($A2019&gt;DataEnd,NA(),IFERROR(INDEX('iBoxx inputs'!C:C,MATCH($A2019,'iBoxx inputs'!$A:$A,0)),E2018))</f>
        <v>5.3963439423350703</v>
      </c>
      <c r="F2019" s="6">
        <f>IF($A2019&gt;DataEnd,NA(),IFERROR(INDEX('Bank of England inputs'!D:D,MATCH($A2019,'Bank of England inputs'!$A:$A,0),0),F2018))</f>
        <v>2.6717933550231887</v>
      </c>
      <c r="H2019" s="5">
        <f t="shared" si="94"/>
        <v>38708</v>
      </c>
      <c r="I2019" s="6">
        <f t="shared" si="95"/>
        <v>5.2113063459713249</v>
      </c>
      <c r="J2019" s="6">
        <f t="shared" si="93"/>
        <v>2.4734281032443795</v>
      </c>
    </row>
    <row r="2020" spans="1:10" x14ac:dyDescent="0.2">
      <c r="A2020" s="5">
        <f>IF(AND(dateA=1,A2019&lt;DataEnd),'iBoxx inputs'!A2024,IF(AND(dateA=2,A2019&lt;DataEnd),'Bank of England inputs'!A2024,IF(dateA=3,A2019+1,IF(dateA=4,WORKDAY(A2019,1,),WORKDAY(A2019,1,holidayQ)))))</f>
        <v>38709</v>
      </c>
      <c r="B2020" s="35">
        <f>MATCH(A2020,'iBoxx inputs'!A:A,0)</f>
        <v>2088</v>
      </c>
      <c r="C2020" s="35">
        <f>MATCH(A2020,'Bank of England inputs'!A:A,0)</f>
        <v>2024</v>
      </c>
      <c r="D2020" s="6">
        <f>IF($A2020&gt;DataEnd,NA(),IFERROR(INDEX('iBoxx inputs'!B:B,MATCH($A2020,'iBoxx inputs'!$A:$A,0)),D2019))</f>
        <v>5.0218126142842703</v>
      </c>
      <c r="E2020" s="6">
        <f>IF($A2020&gt;DataEnd,NA(),IFERROR(INDEX('iBoxx inputs'!C:C,MATCH($A2020,'iBoxx inputs'!$A:$A,0)),E2019))</f>
        <v>5.3901498437964799</v>
      </c>
      <c r="F2020" s="6">
        <f>IF($A2020&gt;DataEnd,NA(),IFERROR(INDEX('Bank of England inputs'!D:D,MATCH($A2020,'Bank of England inputs'!$A:$A,0),0),F2019))</f>
        <v>2.6720567935318407</v>
      </c>
      <c r="H2020" s="5">
        <f t="shared" si="94"/>
        <v>38709</v>
      </c>
      <c r="I2020" s="6">
        <f t="shared" si="95"/>
        <v>5.2059812290403755</v>
      </c>
      <c r="J2020" s="6">
        <f t="shared" si="93"/>
        <v>2.4679786444758989</v>
      </c>
    </row>
    <row r="2021" spans="1:10" x14ac:dyDescent="0.2">
      <c r="A2021" s="5">
        <f>IF(AND(dateA=1,A2020&lt;DataEnd),'iBoxx inputs'!A2025,IF(AND(dateA=2,A2020&lt;DataEnd),'Bank of England inputs'!A2025,IF(dateA=3,A2020+1,IF(dateA=4,WORKDAY(A2020,1,),WORKDAY(A2020,1,holidayQ)))))</f>
        <v>38714</v>
      </c>
      <c r="B2021" s="35">
        <f>MATCH(A2021,'iBoxx inputs'!A:A,0)</f>
        <v>2089</v>
      </c>
      <c r="C2021" s="35">
        <f>MATCH(A2021,'Bank of England inputs'!A:A,0)</f>
        <v>2025</v>
      </c>
      <c r="D2021" s="6">
        <f>IF($A2021&gt;DataEnd,NA(),IFERROR(INDEX('iBoxx inputs'!B:B,MATCH($A2021,'iBoxx inputs'!$A:$A,0)),D2020))</f>
        <v>4.9666213861687698</v>
      </c>
      <c r="E2021" s="6">
        <f>IF($A2021&gt;DataEnd,NA(),IFERROR(INDEX('iBoxx inputs'!C:C,MATCH($A2021,'iBoxx inputs'!$A:$A,0)),E2020))</f>
        <v>5.3314565780769696</v>
      </c>
      <c r="F2021" s="6">
        <f>IF($A2021&gt;DataEnd,NA(),IFERROR(INDEX('Bank of England inputs'!D:D,MATCH($A2021,'Bank of England inputs'!$A:$A,0),0),F2020))</f>
        <v>2.6736385161799436</v>
      </c>
      <c r="H2021" s="5">
        <f t="shared" si="94"/>
        <v>38714</v>
      </c>
      <c r="I2021" s="6">
        <f t="shared" si="95"/>
        <v>5.1490389821228693</v>
      </c>
      <c r="J2021" s="6">
        <f t="shared" si="93"/>
        <v>2.4109406286919821</v>
      </c>
    </row>
    <row r="2022" spans="1:10" x14ac:dyDescent="0.2">
      <c r="A2022" s="5">
        <f>IF(AND(dateA=1,A2021&lt;DataEnd),'iBoxx inputs'!A2026,IF(AND(dateA=2,A2021&lt;DataEnd),'Bank of England inputs'!A2026,IF(dateA=3,A2021+1,IF(dateA=4,WORKDAY(A2021,1,),WORKDAY(A2021,1,holidayQ)))))</f>
        <v>38715</v>
      </c>
      <c r="B2022" s="35">
        <f>MATCH(A2022,'iBoxx inputs'!A:A,0)</f>
        <v>2090</v>
      </c>
      <c r="C2022" s="35">
        <f>MATCH(A2022,'Bank of England inputs'!A:A,0)</f>
        <v>2026</v>
      </c>
      <c r="D2022" s="6">
        <f>IF($A2022&gt;DataEnd,NA(),IFERROR(INDEX('iBoxx inputs'!B:B,MATCH($A2022,'iBoxx inputs'!$A:$A,0)),D2021))</f>
        <v>4.9756436303503797</v>
      </c>
      <c r="E2022" s="6">
        <f>IF($A2022&gt;DataEnd,NA(),IFERROR(INDEX('iBoxx inputs'!C:C,MATCH($A2022,'iBoxx inputs'!$A:$A,0)),E2021))</f>
        <v>5.3386358675591303</v>
      </c>
      <c r="F2022" s="6">
        <f>IF($A2022&gt;DataEnd,NA(),IFERROR(INDEX('Bank of England inputs'!D:D,MATCH($A2022,'Bank of England inputs'!$A:$A,0),0),F2021))</f>
        <v>2.6733747657097684</v>
      </c>
      <c r="H2022" s="5">
        <f t="shared" si="94"/>
        <v>38715</v>
      </c>
      <c r="I2022" s="6">
        <f t="shared" si="95"/>
        <v>5.157139748954755</v>
      </c>
      <c r="J2022" s="6">
        <f t="shared" si="93"/>
        <v>2.4190935468057617</v>
      </c>
    </row>
    <row r="2023" spans="1:10" x14ac:dyDescent="0.2">
      <c r="A2023" s="5">
        <f>IF(AND(dateA=1,A2022&lt;DataEnd),'iBoxx inputs'!A2027,IF(AND(dateA=2,A2022&lt;DataEnd),'Bank of England inputs'!A2027,IF(dateA=3,A2022+1,IF(dateA=4,WORKDAY(A2022,1,),WORKDAY(A2022,1,holidayQ)))))</f>
        <v>38716</v>
      </c>
      <c r="B2023" s="35">
        <f>MATCH(A2023,'iBoxx inputs'!A:A,0)</f>
        <v>2091</v>
      </c>
      <c r="C2023" s="35">
        <f>MATCH(A2023,'Bank of England inputs'!A:A,0)</f>
        <v>2027</v>
      </c>
      <c r="D2023" s="6">
        <f>IF($A2023&gt;DataEnd,NA(),IFERROR(INDEX('iBoxx inputs'!B:B,MATCH($A2023,'iBoxx inputs'!$A:$A,0)),D2022))</f>
        <v>4.9544101843074397</v>
      </c>
      <c r="E2023" s="6">
        <f>IF($A2023&gt;DataEnd,NA(),IFERROR(INDEX('iBoxx inputs'!C:C,MATCH($A2023,'iBoxx inputs'!$A:$A,0)),E2022))</f>
        <v>5.31926695425466</v>
      </c>
      <c r="F2023" s="6">
        <f>IF($A2023&gt;DataEnd,NA(),IFERROR(INDEX('Bank of England inputs'!D:D,MATCH($A2023,'Bank of England inputs'!$A:$A,0),0),F2022))</f>
        <v>2.6640355204736066</v>
      </c>
      <c r="H2023" s="5">
        <f t="shared" si="94"/>
        <v>38716</v>
      </c>
      <c r="I2023" s="6">
        <f t="shared" si="95"/>
        <v>5.1368385692810499</v>
      </c>
      <c r="J2023" s="6">
        <f t="shared" si="93"/>
        <v>2.4086361268297329</v>
      </c>
    </row>
    <row r="2024" spans="1:10" x14ac:dyDescent="0.2">
      <c r="A2024" s="5">
        <f>IF(AND(dateA=1,A2023&lt;DataEnd),'iBoxx inputs'!A2028,IF(AND(dateA=2,A2023&lt;DataEnd),'Bank of England inputs'!A2028,IF(dateA=3,A2023+1,IF(dateA=4,WORKDAY(A2023,1,),WORKDAY(A2023,1,holidayQ)))))</f>
        <v>38720</v>
      </c>
      <c r="B2024" s="35">
        <f>MATCH(A2024,'iBoxx inputs'!A:A,0)</f>
        <v>2093</v>
      </c>
      <c r="C2024" s="35">
        <f>MATCH(A2024,'Bank of England inputs'!A:A,0)</f>
        <v>2028</v>
      </c>
      <c r="D2024" s="6">
        <f>IF($A2024&gt;DataEnd,NA(),IFERROR(INDEX('iBoxx inputs'!B:B,MATCH($A2024,'iBoxx inputs'!$A:$A,0)),D2023))</f>
        <v>4.9383569304344004</v>
      </c>
      <c r="E2024" s="6">
        <f>IF($A2024&gt;DataEnd,NA(),IFERROR(INDEX('iBoxx inputs'!C:C,MATCH($A2024,'iBoxx inputs'!$A:$A,0)),E2023))</f>
        <v>5.2840993775271103</v>
      </c>
      <c r="F2024" s="6">
        <f>IF($A2024&gt;DataEnd,NA(),IFERROR(INDEX('Bank of England inputs'!D:D,MATCH($A2024,'Bank of England inputs'!$A:$A,0),0),F2023))</f>
        <v>2.6739023186975741</v>
      </c>
      <c r="H2024" s="5">
        <f t="shared" si="94"/>
        <v>38720</v>
      </c>
      <c r="I2024" s="6">
        <f t="shared" si="95"/>
        <v>5.1112281539807558</v>
      </c>
      <c r="J2024" s="6">
        <f t="shared" si="93"/>
        <v>2.3738513684984586</v>
      </c>
    </row>
    <row r="2025" spans="1:10" x14ac:dyDescent="0.2">
      <c r="A2025" s="5">
        <f>IF(AND(dateA=1,A2024&lt;DataEnd),'iBoxx inputs'!A2029,IF(AND(dateA=2,A2024&lt;DataEnd),'Bank of England inputs'!A2029,IF(dateA=3,A2024+1,IF(dateA=4,WORKDAY(A2024,1,),WORKDAY(A2024,1,holidayQ)))))</f>
        <v>38721</v>
      </c>
      <c r="B2025" s="35">
        <f>MATCH(A2025,'iBoxx inputs'!A:A,0)</f>
        <v>2094</v>
      </c>
      <c r="C2025" s="35">
        <f>MATCH(A2025,'Bank of England inputs'!A:A,0)</f>
        <v>2029</v>
      </c>
      <c r="D2025" s="6">
        <f>IF($A2025&gt;DataEnd,NA(),IFERROR(INDEX('iBoxx inputs'!B:B,MATCH($A2025,'iBoxx inputs'!$A:$A,0)),D2024))</f>
        <v>4.9007100413511804</v>
      </c>
      <c r="E2025" s="6">
        <f>IF($A2025&gt;DataEnd,NA(),IFERROR(INDEX('iBoxx inputs'!C:C,MATCH($A2025,'iBoxx inputs'!$A:$A,0)),E2024))</f>
        <v>5.2462316786558398</v>
      </c>
      <c r="F2025" s="6">
        <f>IF($A2025&gt;DataEnd,NA(),IFERROR(INDEX('Bank of England inputs'!D:D,MATCH($A2025,'Bank of England inputs'!$A:$A,0),0),F2024))</f>
        <v>2.6848287434606544</v>
      </c>
      <c r="H2025" s="5">
        <f t="shared" si="94"/>
        <v>38721</v>
      </c>
      <c r="I2025" s="6">
        <f t="shared" si="95"/>
        <v>5.0734708600035106</v>
      </c>
      <c r="J2025" s="6">
        <f t="shared" si="93"/>
        <v>2.3261879537340935</v>
      </c>
    </row>
    <row r="2026" spans="1:10" x14ac:dyDescent="0.2">
      <c r="A2026" s="5">
        <f>IF(AND(dateA=1,A2025&lt;DataEnd),'iBoxx inputs'!A2030,IF(AND(dateA=2,A2025&lt;DataEnd),'Bank of England inputs'!A2030,IF(dateA=3,A2025+1,IF(dateA=4,WORKDAY(A2025,1,),WORKDAY(A2025,1,holidayQ)))))</f>
        <v>38722</v>
      </c>
      <c r="B2026" s="35">
        <f>MATCH(A2026,'iBoxx inputs'!A:A,0)</f>
        <v>2095</v>
      </c>
      <c r="C2026" s="35">
        <f>MATCH(A2026,'Bank of England inputs'!A:A,0)</f>
        <v>2030</v>
      </c>
      <c r="D2026" s="6">
        <f>IF($A2026&gt;DataEnd,NA(),IFERROR(INDEX('iBoxx inputs'!B:B,MATCH($A2026,'iBoxx inputs'!$A:$A,0)),D2025))</f>
        <v>4.8823810041997797</v>
      </c>
      <c r="E2026" s="6">
        <f>IF($A2026&gt;DataEnd,NA(),IFERROR(INDEX('iBoxx inputs'!C:C,MATCH($A2026,'iBoxx inputs'!$A:$A,0)),E2025))</f>
        <v>5.2299653445106902</v>
      </c>
      <c r="F2026" s="6">
        <f>IF($A2026&gt;DataEnd,NA(),IFERROR(INDEX('Bank of England inputs'!D:D,MATCH($A2026,'Bank of England inputs'!$A:$A,0),0),F2025))</f>
        <v>2.6749580495508685</v>
      </c>
      <c r="H2026" s="5">
        <f t="shared" si="94"/>
        <v>38722</v>
      </c>
      <c r="I2026" s="6">
        <f t="shared" si="95"/>
        <v>5.0561731743552354</v>
      </c>
      <c r="J2026" s="6">
        <f t="shared" si="93"/>
        <v>2.3191780839639353</v>
      </c>
    </row>
    <row r="2027" spans="1:10" x14ac:dyDescent="0.2">
      <c r="A2027" s="5">
        <f>IF(AND(dateA=1,A2026&lt;DataEnd),'iBoxx inputs'!A2031,IF(AND(dateA=2,A2026&lt;DataEnd),'Bank of England inputs'!A2031,IF(dateA=3,A2026+1,IF(dateA=4,WORKDAY(A2026,1,),WORKDAY(A2026,1,holidayQ)))))</f>
        <v>38723</v>
      </c>
      <c r="B2027" s="35">
        <f>MATCH(A2027,'iBoxx inputs'!A:A,0)</f>
        <v>2096</v>
      </c>
      <c r="C2027" s="35">
        <f>MATCH(A2027,'Bank of England inputs'!A:A,0)</f>
        <v>2031</v>
      </c>
      <c r="D2027" s="6">
        <f>IF($A2027&gt;DataEnd,NA(),IFERROR(INDEX('iBoxx inputs'!B:B,MATCH($A2027,'iBoxx inputs'!$A:$A,0)),D2026))</f>
        <v>4.8710985290647697</v>
      </c>
      <c r="E2027" s="6">
        <f>IF($A2027&gt;DataEnd,NA(),IFERROR(INDEX('iBoxx inputs'!C:C,MATCH($A2027,'iBoxx inputs'!$A:$A,0)),E2026))</f>
        <v>5.2232582527259996</v>
      </c>
      <c r="F2027" s="6">
        <f>IF($A2027&gt;DataEnd,NA(),IFERROR(INDEX('Bank of England inputs'!D:D,MATCH($A2027,'Bank of England inputs'!$A:$A,0),0),F2026))</f>
        <v>2.6749580495508685</v>
      </c>
      <c r="H2027" s="5">
        <f t="shared" si="94"/>
        <v>38723</v>
      </c>
      <c r="I2027" s="6">
        <f t="shared" si="95"/>
        <v>5.0471783908953842</v>
      </c>
      <c r="J2027" s="6">
        <f t="shared" si="93"/>
        <v>2.3104176387388264</v>
      </c>
    </row>
    <row r="2028" spans="1:10" x14ac:dyDescent="0.2">
      <c r="A2028" s="5">
        <f>IF(AND(dateA=1,A2027&lt;DataEnd),'iBoxx inputs'!A2032,IF(AND(dateA=2,A2027&lt;DataEnd),'Bank of England inputs'!A2032,IF(dateA=3,A2027+1,IF(dateA=4,WORKDAY(A2027,1,),WORKDAY(A2027,1,holidayQ)))))</f>
        <v>38726</v>
      </c>
      <c r="B2028" s="35">
        <f>MATCH(A2028,'iBoxx inputs'!A:A,0)</f>
        <v>2097</v>
      </c>
      <c r="C2028" s="35">
        <f>MATCH(A2028,'Bank of England inputs'!A:A,0)</f>
        <v>2032</v>
      </c>
      <c r="D2028" s="6">
        <f>IF($A2028&gt;DataEnd,NA(),IFERROR(INDEX('iBoxx inputs'!B:B,MATCH($A2028,'iBoxx inputs'!$A:$A,0)),D2027))</f>
        <v>4.8904177660467596</v>
      </c>
      <c r="E2028" s="6">
        <f>IF($A2028&gt;DataEnd,NA(),IFERROR(INDEX('iBoxx inputs'!C:C,MATCH($A2028,'iBoxx inputs'!$A:$A,0)),E2027))</f>
        <v>5.2424089363745301</v>
      </c>
      <c r="F2028" s="6">
        <f>IF($A2028&gt;DataEnd,NA(),IFERROR(INDEX('Bank of England inputs'!D:D,MATCH($A2028,'Bank of England inputs'!$A:$A,0),0),F2027))</f>
        <v>2.6741661732780697</v>
      </c>
      <c r="H2028" s="5">
        <f t="shared" si="94"/>
        <v>38726</v>
      </c>
      <c r="I2028" s="6">
        <f t="shared" si="95"/>
        <v>5.0664133512106453</v>
      </c>
      <c r="J2028" s="6">
        <f t="shared" si="93"/>
        <v>2.32994069208734</v>
      </c>
    </row>
    <row r="2029" spans="1:10" x14ac:dyDescent="0.2">
      <c r="A2029" s="5">
        <f>IF(AND(dateA=1,A2028&lt;DataEnd),'iBoxx inputs'!A2033,IF(AND(dateA=2,A2028&lt;DataEnd),'Bank of England inputs'!A2033,IF(dateA=3,A2028+1,IF(dateA=4,WORKDAY(A2028,1,),WORKDAY(A2028,1,holidayQ)))))</f>
        <v>38727</v>
      </c>
      <c r="B2029" s="35">
        <f>MATCH(A2029,'iBoxx inputs'!A:A,0)</f>
        <v>2098</v>
      </c>
      <c r="C2029" s="35">
        <f>MATCH(A2029,'Bank of England inputs'!A:A,0)</f>
        <v>2033</v>
      </c>
      <c r="D2029" s="6">
        <f>IF($A2029&gt;DataEnd,NA(),IFERROR(INDEX('iBoxx inputs'!B:B,MATCH($A2029,'iBoxx inputs'!$A:$A,0)),D2028))</f>
        <v>4.9083646284526301</v>
      </c>
      <c r="E2029" s="6">
        <f>IF($A2029&gt;DataEnd,NA(),IFERROR(INDEX('iBoxx inputs'!C:C,MATCH($A2029,'iBoxx inputs'!$A:$A,0)),E2028))</f>
        <v>5.2645562085757103</v>
      </c>
      <c r="F2029" s="6">
        <f>IF($A2029&gt;DataEnd,NA(),IFERROR(INDEX('Bank of England inputs'!D:D,MATCH($A2029,'Bank of England inputs'!$A:$A,0),0),F2028))</f>
        <v>2.6733747657097684</v>
      </c>
      <c r="H2029" s="5">
        <f t="shared" si="94"/>
        <v>38727</v>
      </c>
      <c r="I2029" s="6">
        <f t="shared" si="95"/>
        <v>5.0864604185141697</v>
      </c>
      <c r="J2029" s="6">
        <f t="shared" si="93"/>
        <v>2.3502545409759934</v>
      </c>
    </row>
    <row r="2030" spans="1:10" x14ac:dyDescent="0.2">
      <c r="A2030" s="5">
        <f>IF(AND(dateA=1,A2029&lt;DataEnd),'iBoxx inputs'!A2034,IF(AND(dateA=2,A2029&lt;DataEnd),'Bank of England inputs'!A2034,IF(dateA=3,A2029+1,IF(dateA=4,WORKDAY(A2029,1,),WORKDAY(A2029,1,holidayQ)))))</f>
        <v>38728</v>
      </c>
      <c r="B2030" s="35">
        <f>MATCH(A2030,'iBoxx inputs'!A:A,0)</f>
        <v>2099</v>
      </c>
      <c r="C2030" s="35">
        <f>MATCH(A2030,'Bank of England inputs'!A:A,0)</f>
        <v>2034</v>
      </c>
      <c r="D2030" s="6">
        <f>IF($A2030&gt;DataEnd,NA(),IFERROR(INDEX('iBoxx inputs'!B:B,MATCH($A2030,'iBoxx inputs'!$A:$A,0)),D2029))</f>
        <v>4.8831139969813702</v>
      </c>
      <c r="E2030" s="6">
        <f>IF($A2030&gt;DataEnd,NA(),IFERROR(INDEX('iBoxx inputs'!C:C,MATCH($A2030,'iBoxx inputs'!$A:$A,0)),E2029))</f>
        <v>5.2406390380287897</v>
      </c>
      <c r="F2030" s="6">
        <f>IF($A2030&gt;DataEnd,NA(),IFERROR(INDEX('Bank of England inputs'!D:D,MATCH($A2030,'Bank of England inputs'!$A:$A,0),0),F2029))</f>
        <v>2.6941675713016755</v>
      </c>
      <c r="H2030" s="5">
        <f t="shared" si="94"/>
        <v>38728</v>
      </c>
      <c r="I2030" s="6">
        <f t="shared" si="95"/>
        <v>5.0618765175050804</v>
      </c>
      <c r="J2030" s="6">
        <f t="shared" si="93"/>
        <v>2.3055924228213565</v>
      </c>
    </row>
    <row r="2031" spans="1:10" x14ac:dyDescent="0.2">
      <c r="A2031" s="5">
        <f>IF(AND(dateA=1,A2030&lt;DataEnd),'iBoxx inputs'!A2035,IF(AND(dateA=2,A2030&lt;DataEnd),'Bank of England inputs'!A2035,IF(dateA=3,A2030+1,IF(dateA=4,WORKDAY(A2030,1,),WORKDAY(A2030,1,holidayQ)))))</f>
        <v>38729</v>
      </c>
      <c r="B2031" s="35">
        <f>MATCH(A2031,'iBoxx inputs'!A:A,0)</f>
        <v>2100</v>
      </c>
      <c r="C2031" s="35">
        <f>MATCH(A2031,'Bank of England inputs'!A:A,0)</f>
        <v>2035</v>
      </c>
      <c r="D2031" s="6">
        <f>IF($A2031&gt;DataEnd,NA(),IFERROR(INDEX('iBoxx inputs'!B:B,MATCH($A2031,'iBoxx inputs'!$A:$A,0)),D2030))</f>
        <v>4.8552452504787897</v>
      </c>
      <c r="E2031" s="6">
        <f>IF($A2031&gt;DataEnd,NA(),IFERROR(INDEX('iBoxx inputs'!C:C,MATCH($A2031,'iBoxx inputs'!$A:$A,0)),E2030))</f>
        <v>5.2081925080984304</v>
      </c>
      <c r="F2031" s="6">
        <f>IF($A2031&gt;DataEnd,NA(),IFERROR(INDEX('Bank of England inputs'!D:D,MATCH($A2031,'Bank of England inputs'!$A:$A,0),0),F2030))</f>
        <v>2.6850937808489794</v>
      </c>
      <c r="H2031" s="5">
        <f t="shared" si="94"/>
        <v>38729</v>
      </c>
      <c r="I2031" s="6">
        <f t="shared" si="95"/>
        <v>5.0317188792886096</v>
      </c>
      <c r="J2031" s="6">
        <f t="shared" si="93"/>
        <v>2.2852636269172777</v>
      </c>
    </row>
    <row r="2032" spans="1:10" x14ac:dyDescent="0.2">
      <c r="A2032" s="5">
        <f>IF(AND(dateA=1,A2031&lt;DataEnd),'iBoxx inputs'!A2036,IF(AND(dateA=2,A2031&lt;DataEnd),'Bank of England inputs'!A2036,IF(dateA=3,A2031+1,IF(dateA=4,WORKDAY(A2031,1,),WORKDAY(A2031,1,holidayQ)))))</f>
        <v>38730</v>
      </c>
      <c r="B2032" s="35">
        <f>MATCH(A2032,'iBoxx inputs'!A:A,0)</f>
        <v>2101</v>
      </c>
      <c r="C2032" s="35">
        <f>MATCH(A2032,'Bank of England inputs'!A:A,0)</f>
        <v>2036</v>
      </c>
      <c r="D2032" s="6">
        <f>IF($A2032&gt;DataEnd,NA(),IFERROR(INDEX('iBoxx inputs'!B:B,MATCH($A2032,'iBoxx inputs'!$A:$A,0)),D2031))</f>
        <v>4.8310076582176196</v>
      </c>
      <c r="E2032" s="6">
        <f>IF($A2032&gt;DataEnd,NA(),IFERROR(INDEX('iBoxx inputs'!C:C,MATCH($A2032,'iBoxx inputs'!$A:$A,0)),E2031))</f>
        <v>5.1744773575450704</v>
      </c>
      <c r="F2032" s="6">
        <f>IF($A2032&gt;DataEnd,NA(),IFERROR(INDEX('Bank of England inputs'!D:D,MATCH($A2032,'Bank of England inputs'!$A:$A,0),0),F2031))</f>
        <v>2.6856240126382325</v>
      </c>
      <c r="H2032" s="5">
        <f t="shared" si="94"/>
        <v>38730</v>
      </c>
      <c r="I2032" s="6">
        <f t="shared" si="95"/>
        <v>5.0027425078813454</v>
      </c>
      <c r="J2032" s="6">
        <f t="shared" si="93"/>
        <v>2.2565169345982961</v>
      </c>
    </row>
    <row r="2033" spans="1:10" x14ac:dyDescent="0.2">
      <c r="A2033" s="5">
        <f>IF(AND(dateA=1,A2032&lt;DataEnd),'iBoxx inputs'!A2037,IF(AND(dateA=2,A2032&lt;DataEnd),'Bank of England inputs'!A2037,IF(dateA=3,A2032+1,IF(dateA=4,WORKDAY(A2032,1,),WORKDAY(A2032,1,holidayQ)))))</f>
        <v>38733</v>
      </c>
      <c r="B2033" s="35">
        <f>MATCH(A2033,'iBoxx inputs'!A:A,0)</f>
        <v>2102</v>
      </c>
      <c r="C2033" s="35">
        <f>MATCH(A2033,'Bank of England inputs'!A:A,0)</f>
        <v>2037</v>
      </c>
      <c r="D2033" s="6">
        <f>IF($A2033&gt;DataEnd,NA(),IFERROR(INDEX('iBoxx inputs'!B:B,MATCH($A2033,'iBoxx inputs'!$A:$A,0)),D2032))</f>
        <v>4.8264058343266196</v>
      </c>
      <c r="E2033" s="6">
        <f>IF($A2033&gt;DataEnd,NA(),IFERROR(INDEX('iBoxx inputs'!C:C,MATCH($A2033,'iBoxx inputs'!$A:$A,0)),E2032))</f>
        <v>5.1705212337116704</v>
      </c>
      <c r="F2033" s="6">
        <f>IF($A2033&gt;DataEnd,NA(),IFERROR(INDEX('Bank of England inputs'!D:D,MATCH($A2033,'Bank of England inputs'!$A:$A,0),0),F2032))</f>
        <v>2.6858892070702245</v>
      </c>
      <c r="H2033" s="5">
        <f t="shared" si="94"/>
        <v>38733</v>
      </c>
      <c r="I2033" s="6">
        <f t="shared" si="95"/>
        <v>4.9984635340191446</v>
      </c>
      <c r="J2033" s="6">
        <f t="shared" si="93"/>
        <v>2.2520857975778075</v>
      </c>
    </row>
    <row r="2034" spans="1:10" x14ac:dyDescent="0.2">
      <c r="A2034" s="5">
        <f>IF(AND(dateA=1,A2033&lt;DataEnd),'iBoxx inputs'!A2038,IF(AND(dateA=2,A2033&lt;DataEnd),'Bank of England inputs'!A2038,IF(dateA=3,A2033+1,IF(dateA=4,WORKDAY(A2033,1,),WORKDAY(A2033,1,holidayQ)))))</f>
        <v>38734</v>
      </c>
      <c r="B2034" s="35">
        <f>MATCH(A2034,'iBoxx inputs'!A:A,0)</f>
        <v>2103</v>
      </c>
      <c r="C2034" s="35">
        <f>MATCH(A2034,'Bank of England inputs'!A:A,0)</f>
        <v>2038</v>
      </c>
      <c r="D2034" s="6">
        <f>IF($A2034&gt;DataEnd,NA(),IFERROR(INDEX('iBoxx inputs'!B:B,MATCH($A2034,'iBoxx inputs'!$A:$A,0)),D2033))</f>
        <v>4.75072345309521</v>
      </c>
      <c r="E2034" s="6">
        <f>IF($A2034&gt;DataEnd,NA(),IFERROR(INDEX('iBoxx inputs'!C:C,MATCH($A2034,'iBoxx inputs'!$A:$A,0)),E2033))</f>
        <v>5.0988552136873704</v>
      </c>
      <c r="F2034" s="6">
        <f>IF($A2034&gt;DataEnd,NA(),IFERROR(INDEX('Bank of England inputs'!D:D,MATCH($A2034,'Bank of England inputs'!$A:$A,0),0),F2033))</f>
        <v>2.7080450681952861</v>
      </c>
      <c r="H2034" s="5">
        <f t="shared" si="94"/>
        <v>38734</v>
      </c>
      <c r="I2034" s="6">
        <f t="shared" si="95"/>
        <v>4.9247893333912902</v>
      </c>
      <c r="J2034" s="6">
        <f t="shared" si="93"/>
        <v>2.1582966200205167</v>
      </c>
    </row>
    <row r="2035" spans="1:10" x14ac:dyDescent="0.2">
      <c r="A2035" s="5">
        <f>IF(AND(dateA=1,A2034&lt;DataEnd),'iBoxx inputs'!A2039,IF(AND(dateA=2,A2034&lt;DataEnd),'Bank of England inputs'!A2039,IF(dateA=3,A2034+1,IF(dateA=4,WORKDAY(A2034,1,),WORKDAY(A2034,1,holidayQ)))))</f>
        <v>38735</v>
      </c>
      <c r="B2035" s="35">
        <f>MATCH(A2035,'iBoxx inputs'!A:A,0)</f>
        <v>2104</v>
      </c>
      <c r="C2035" s="35">
        <f>MATCH(A2035,'Bank of England inputs'!A:A,0)</f>
        <v>2039</v>
      </c>
      <c r="D2035" s="6">
        <f>IF($A2035&gt;DataEnd,NA(),IFERROR(INDEX('iBoxx inputs'!B:B,MATCH($A2035,'iBoxx inputs'!$A:$A,0)),D2034))</f>
        <v>4.7220750802664204</v>
      </c>
      <c r="E2035" s="6">
        <f>IF($A2035&gt;DataEnd,NA(),IFERROR(INDEX('iBoxx inputs'!C:C,MATCH($A2035,'iBoxx inputs'!$A:$A,0)),E2034))</f>
        <v>5.0757595206626096</v>
      </c>
      <c r="F2035" s="6">
        <f>IF($A2035&gt;DataEnd,NA(),IFERROR(INDEX('Bank of England inputs'!D:D,MATCH($A2035,'Bank of England inputs'!$A:$A,0),0),F2034))</f>
        <v>2.7083127409310848</v>
      </c>
      <c r="H2035" s="5">
        <f t="shared" si="94"/>
        <v>38735</v>
      </c>
      <c r="I2035" s="6">
        <f t="shared" si="95"/>
        <v>4.8989173004645146</v>
      </c>
      <c r="J2035" s="6">
        <f t="shared" si="93"/>
        <v>2.1328405667211836</v>
      </c>
    </row>
    <row r="2036" spans="1:10" x14ac:dyDescent="0.2">
      <c r="A2036" s="5">
        <f>IF(AND(dateA=1,A2035&lt;DataEnd),'iBoxx inputs'!A2040,IF(AND(dateA=2,A2035&lt;DataEnd),'Bank of England inputs'!A2040,IF(dateA=3,A2035+1,IF(dateA=4,WORKDAY(A2035,1,),WORKDAY(A2035,1,holidayQ)))))</f>
        <v>38736</v>
      </c>
      <c r="B2036" s="35">
        <f>MATCH(A2036,'iBoxx inputs'!A:A,0)</f>
        <v>2105</v>
      </c>
      <c r="C2036" s="35">
        <f>MATCH(A2036,'Bank of England inputs'!A:A,0)</f>
        <v>2040</v>
      </c>
      <c r="D2036" s="6">
        <f>IF($A2036&gt;DataEnd,NA(),IFERROR(INDEX('iBoxx inputs'!B:B,MATCH($A2036,'iBoxx inputs'!$A:$A,0)),D2035))</f>
        <v>4.7942557173977303</v>
      </c>
      <c r="E2036" s="6">
        <f>IF($A2036&gt;DataEnd,NA(),IFERROR(INDEX('iBoxx inputs'!C:C,MATCH($A2036,'iBoxx inputs'!$A:$A,0)),E2035))</f>
        <v>5.1491642048020996</v>
      </c>
      <c r="F2036" s="6">
        <f>IF($A2036&gt;DataEnd,NA(),IFERROR(INDEX('Bank of England inputs'!D:D,MATCH($A2036,'Bank of England inputs'!$A:$A,0),0),F2035))</f>
        <v>2.6864197530864331</v>
      </c>
      <c r="H2036" s="5">
        <f t="shared" si="94"/>
        <v>38736</v>
      </c>
      <c r="I2036" s="6">
        <f t="shared" si="95"/>
        <v>4.9717099610999149</v>
      </c>
      <c r="J2036" s="6">
        <f t="shared" si="93"/>
        <v>2.225503833426612</v>
      </c>
    </row>
    <row r="2037" spans="1:10" x14ac:dyDescent="0.2">
      <c r="A2037" s="5">
        <f>IF(AND(dateA=1,A2036&lt;DataEnd),'iBoxx inputs'!A2041,IF(AND(dateA=2,A2036&lt;DataEnd),'Bank of England inputs'!A2041,IF(dateA=3,A2036+1,IF(dateA=4,WORKDAY(A2036,1,),WORKDAY(A2036,1,holidayQ)))))</f>
        <v>38737</v>
      </c>
      <c r="B2037" s="35">
        <f>MATCH(A2037,'iBoxx inputs'!A:A,0)</f>
        <v>2106</v>
      </c>
      <c r="C2037" s="35">
        <f>MATCH(A2037,'Bank of England inputs'!A:A,0)</f>
        <v>2041</v>
      </c>
      <c r="D2037" s="6">
        <f>IF($A2037&gt;DataEnd,NA(),IFERROR(INDEX('iBoxx inputs'!B:B,MATCH($A2037,'iBoxx inputs'!$A:$A,0)),D2036))</f>
        <v>4.79493648441969</v>
      </c>
      <c r="E2037" s="6">
        <f>IF($A2037&gt;DataEnd,NA(),IFERROR(INDEX('iBoxx inputs'!C:C,MATCH($A2037,'iBoxx inputs'!$A:$A,0)),E2036))</f>
        <v>5.1509973832013198</v>
      </c>
      <c r="F2037" s="6">
        <f>IF($A2037&gt;DataEnd,NA(),IFERROR(INDEX('Bank of England inputs'!D:D,MATCH($A2037,'Bank of England inputs'!$A:$A,0),0),F2036))</f>
        <v>2.6864197530864331</v>
      </c>
      <c r="H2037" s="5">
        <f t="shared" si="94"/>
        <v>38737</v>
      </c>
      <c r="I2037" s="6">
        <f t="shared" si="95"/>
        <v>4.9729669338105049</v>
      </c>
      <c r="J2037" s="6">
        <f t="shared" si="93"/>
        <v>2.2267279219805092</v>
      </c>
    </row>
    <row r="2038" spans="1:10" x14ac:dyDescent="0.2">
      <c r="A2038" s="5">
        <f>IF(AND(dateA=1,A2037&lt;DataEnd),'iBoxx inputs'!A2042,IF(AND(dateA=2,A2037&lt;DataEnd),'Bank of England inputs'!A2042,IF(dateA=3,A2037+1,IF(dateA=4,WORKDAY(A2037,1,),WORKDAY(A2037,1,holidayQ)))))</f>
        <v>38740</v>
      </c>
      <c r="B2038" s="35">
        <f>MATCH(A2038,'iBoxx inputs'!A:A,0)</f>
        <v>2107</v>
      </c>
      <c r="C2038" s="35">
        <f>MATCH(A2038,'Bank of England inputs'!A:A,0)</f>
        <v>2042</v>
      </c>
      <c r="D2038" s="6">
        <f>IF($A2038&gt;DataEnd,NA(),IFERROR(INDEX('iBoxx inputs'!B:B,MATCH($A2038,'iBoxx inputs'!$A:$A,0)),D2037))</f>
        <v>4.7586016740669503</v>
      </c>
      <c r="E2038" s="6">
        <f>IF($A2038&gt;DataEnd,NA(),IFERROR(INDEX('iBoxx inputs'!C:C,MATCH($A2038,'iBoxx inputs'!$A:$A,0)),E2037))</f>
        <v>5.1211901883607496</v>
      </c>
      <c r="F2038" s="6">
        <f>IF($A2038&gt;DataEnd,NA(),IFERROR(INDEX('Bank of England inputs'!D:D,MATCH($A2038,'Bank of England inputs'!$A:$A,0),0),F2037))</f>
        <v>2.6970954356846599</v>
      </c>
      <c r="H2038" s="5">
        <f t="shared" si="94"/>
        <v>38740</v>
      </c>
      <c r="I2038" s="6">
        <f t="shared" si="95"/>
        <v>4.93989593121385</v>
      </c>
      <c r="J2038" s="6">
        <f t="shared" si="93"/>
        <v>2.1838986643334612</v>
      </c>
    </row>
    <row r="2039" spans="1:10" x14ac:dyDescent="0.2">
      <c r="A2039" s="5">
        <f>IF(AND(dateA=1,A2038&lt;DataEnd),'iBoxx inputs'!A2043,IF(AND(dateA=2,A2038&lt;DataEnd),'Bank of England inputs'!A2043,IF(dateA=3,A2038+1,IF(dateA=4,WORKDAY(A2038,1,),WORKDAY(A2038,1,holidayQ)))))</f>
        <v>38741</v>
      </c>
      <c r="B2039" s="35">
        <f>MATCH(A2039,'iBoxx inputs'!A:A,0)</f>
        <v>2108</v>
      </c>
      <c r="C2039" s="35">
        <f>MATCH(A2039,'Bank of England inputs'!A:A,0)</f>
        <v>2043</v>
      </c>
      <c r="D2039" s="6">
        <f>IF($A2039&gt;DataEnd,NA(),IFERROR(INDEX('iBoxx inputs'!B:B,MATCH($A2039,'iBoxx inputs'!$A:$A,0)),D2038))</f>
        <v>4.76541246661046</v>
      </c>
      <c r="E2039" s="6">
        <f>IF($A2039&gt;DataEnd,NA(),IFERROR(INDEX('iBoxx inputs'!C:C,MATCH($A2039,'iBoxx inputs'!$A:$A,0)),E2038))</f>
        <v>5.1252750327557601</v>
      </c>
      <c r="F2039" s="6">
        <f>IF($A2039&gt;DataEnd,NA(),IFERROR(INDEX('Bank of England inputs'!D:D,MATCH($A2039,'Bank of England inputs'!$A:$A,0),0),F2038))</f>
        <v>2.7067074977773498</v>
      </c>
      <c r="H2039" s="5">
        <f t="shared" si="94"/>
        <v>38741</v>
      </c>
      <c r="I2039" s="6">
        <f t="shared" si="95"/>
        <v>4.9453437496831096</v>
      </c>
      <c r="J2039" s="6">
        <f t="shared" si="93"/>
        <v>2.1796397785940336</v>
      </c>
    </row>
    <row r="2040" spans="1:10" x14ac:dyDescent="0.2">
      <c r="A2040" s="5">
        <f>IF(AND(dateA=1,A2039&lt;DataEnd),'iBoxx inputs'!A2044,IF(AND(dateA=2,A2039&lt;DataEnd),'Bank of England inputs'!A2044,IF(dateA=3,A2039+1,IF(dateA=4,WORKDAY(A2039,1,),WORKDAY(A2039,1,holidayQ)))))</f>
        <v>38742</v>
      </c>
      <c r="B2040" s="35">
        <f>MATCH(A2040,'iBoxx inputs'!A:A,0)</f>
        <v>2109</v>
      </c>
      <c r="C2040" s="35">
        <f>MATCH(A2040,'Bank of England inputs'!A:A,0)</f>
        <v>2044</v>
      </c>
      <c r="D2040" s="6">
        <f>IF($A2040&gt;DataEnd,NA(),IFERROR(INDEX('iBoxx inputs'!B:B,MATCH($A2040,'iBoxx inputs'!$A:$A,0)),D2039))</f>
        <v>4.8367565153406202</v>
      </c>
      <c r="E2040" s="6">
        <f>IF($A2040&gt;DataEnd,NA(),IFERROR(INDEX('iBoxx inputs'!C:C,MATCH($A2040,'iBoxx inputs'!$A:$A,0)),E2039))</f>
        <v>5.1931480062121897</v>
      </c>
      <c r="F2040" s="6">
        <f>IF($A2040&gt;DataEnd,NA(),IFERROR(INDEX('Bank of England inputs'!D:D,MATCH($A2040,'Bank of England inputs'!$A:$A,0),0),F2039))</f>
        <v>2.7048371174728691</v>
      </c>
      <c r="H2040" s="5">
        <f t="shared" si="94"/>
        <v>38742</v>
      </c>
      <c r="I2040" s="6">
        <f t="shared" si="95"/>
        <v>5.014952260776405</v>
      </c>
      <c r="J2040" s="6">
        <f t="shared" si="93"/>
        <v>2.2492758940469759</v>
      </c>
    </row>
    <row r="2041" spans="1:10" x14ac:dyDescent="0.2">
      <c r="A2041" s="5">
        <f>IF(AND(dateA=1,A2040&lt;DataEnd),'iBoxx inputs'!A2045,IF(AND(dateA=2,A2040&lt;DataEnd),'Bank of England inputs'!A2045,IF(dateA=3,A2040+1,IF(dateA=4,WORKDAY(A2040,1,),WORKDAY(A2040,1,holidayQ)))))</f>
        <v>38743</v>
      </c>
      <c r="B2041" s="35">
        <f>MATCH(A2041,'iBoxx inputs'!A:A,0)</f>
        <v>2110</v>
      </c>
      <c r="C2041" s="35">
        <f>MATCH(A2041,'Bank of England inputs'!A:A,0)</f>
        <v>2045</v>
      </c>
      <c r="D2041" s="6">
        <f>IF($A2041&gt;DataEnd,NA(),IFERROR(INDEX('iBoxx inputs'!B:B,MATCH($A2041,'iBoxx inputs'!$A:$A,0)),D2040))</f>
        <v>4.92214608739833</v>
      </c>
      <c r="E2041" s="6">
        <f>IF($A2041&gt;DataEnd,NA(),IFERROR(INDEX('iBoxx inputs'!C:C,MATCH($A2041,'iBoxx inputs'!$A:$A,0)),E2040))</f>
        <v>5.2745591745509399</v>
      </c>
      <c r="F2041" s="6">
        <f>IF($A2041&gt;DataEnd,NA(),IFERROR(INDEX('Bank of England inputs'!D:D,MATCH($A2041,'Bank of England inputs'!$A:$A,0),0),F2040))</f>
        <v>2.713101815311747</v>
      </c>
      <c r="H2041" s="5">
        <f t="shared" si="94"/>
        <v>38743</v>
      </c>
      <c r="I2041" s="6">
        <f t="shared" si="95"/>
        <v>5.0983526309746345</v>
      </c>
      <c r="J2041" s="6">
        <f t="shared" si="93"/>
        <v>2.3222459194658596</v>
      </c>
    </row>
    <row r="2042" spans="1:10" x14ac:dyDescent="0.2">
      <c r="A2042" s="5">
        <f>IF(AND(dateA=1,A2041&lt;DataEnd),'iBoxx inputs'!A2046,IF(AND(dateA=2,A2041&lt;DataEnd),'Bank of England inputs'!A2046,IF(dateA=3,A2041+1,IF(dateA=4,WORKDAY(A2041,1,),WORKDAY(A2041,1,holidayQ)))))</f>
        <v>38744</v>
      </c>
      <c r="B2042" s="35">
        <f>MATCH(A2042,'iBoxx inputs'!A:A,0)</f>
        <v>2111</v>
      </c>
      <c r="C2042" s="35">
        <f>MATCH(A2042,'Bank of England inputs'!A:A,0)</f>
        <v>2046</v>
      </c>
      <c r="D2042" s="6">
        <f>IF($A2042&gt;DataEnd,NA(),IFERROR(INDEX('iBoxx inputs'!B:B,MATCH($A2042,'iBoxx inputs'!$A:$A,0)),D2041))</f>
        <v>4.9564419637847097</v>
      </c>
      <c r="E2042" s="6">
        <f>IF($A2042&gt;DataEnd,NA(),IFERROR(INDEX('iBoxx inputs'!C:C,MATCH($A2042,'iBoxx inputs'!$A:$A,0)),E2041))</f>
        <v>5.3063622759144602</v>
      </c>
      <c r="F2042" s="6">
        <f>IF($A2042&gt;DataEnd,NA(),IFERROR(INDEX('Bank of England inputs'!D:D,MATCH($A2042,'Bank of England inputs'!$A:$A,0),0),F2041))</f>
        <v>2.7226990233796933</v>
      </c>
      <c r="H2042" s="5">
        <f t="shared" si="94"/>
        <v>38744</v>
      </c>
      <c r="I2042" s="6">
        <f t="shared" si="95"/>
        <v>5.1314021198495849</v>
      </c>
      <c r="J2042" s="6">
        <f t="shared" si="93"/>
        <v>2.344859626324336</v>
      </c>
    </row>
    <row r="2043" spans="1:10" x14ac:dyDescent="0.2">
      <c r="A2043" s="5">
        <f>IF(AND(dateA=1,A2042&lt;DataEnd),'iBoxx inputs'!A2047,IF(AND(dateA=2,A2042&lt;DataEnd),'Bank of England inputs'!A2047,IF(dateA=3,A2042+1,IF(dateA=4,WORKDAY(A2042,1,),WORKDAY(A2042,1,holidayQ)))))</f>
        <v>38747</v>
      </c>
      <c r="B2043" s="35">
        <f>MATCH(A2043,'iBoxx inputs'!A:A,0)</f>
        <v>2112</v>
      </c>
      <c r="C2043" s="35">
        <f>MATCH(A2043,'Bank of England inputs'!A:A,0)</f>
        <v>2047</v>
      </c>
      <c r="D2043" s="6">
        <f>IF($A2043&gt;DataEnd,NA(),IFERROR(INDEX('iBoxx inputs'!B:B,MATCH($A2043,'iBoxx inputs'!$A:$A,0)),D2042))</f>
        <v>4.9333724655416704</v>
      </c>
      <c r="E2043" s="6">
        <f>IF($A2043&gt;DataEnd,NA(),IFERROR(INDEX('iBoxx inputs'!C:C,MATCH($A2043,'iBoxx inputs'!$A:$A,0)),E2042))</f>
        <v>5.2834970362102096</v>
      </c>
      <c r="F2043" s="6">
        <f>IF($A2043&gt;DataEnd,NA(),IFERROR(INDEX('Bank of England inputs'!D:D,MATCH($A2043,'Bank of England inputs'!$A:$A,0),0),F2042))</f>
        <v>2.7435112997137967</v>
      </c>
      <c r="H2043" s="5">
        <f t="shared" si="94"/>
        <v>38747</v>
      </c>
      <c r="I2043" s="6">
        <f t="shared" si="95"/>
        <v>5.10843475087594</v>
      </c>
      <c r="J2043" s="6">
        <f t="shared" si="93"/>
        <v>2.3017740208074233</v>
      </c>
    </row>
    <row r="2044" spans="1:10" x14ac:dyDescent="0.2">
      <c r="A2044" s="5">
        <f>IF(AND(dateA=1,A2043&lt;DataEnd),'iBoxx inputs'!A2048,IF(AND(dateA=2,A2043&lt;DataEnd),'Bank of England inputs'!A2048,IF(dateA=3,A2043+1,IF(dateA=4,WORKDAY(A2043,1,),WORKDAY(A2043,1,holidayQ)))))</f>
        <v>38748</v>
      </c>
      <c r="B2044" s="35">
        <f>MATCH(A2044,'iBoxx inputs'!A:A,0)</f>
        <v>2113</v>
      </c>
      <c r="C2044" s="35">
        <f>MATCH(A2044,'Bank of England inputs'!A:A,0)</f>
        <v>2048</v>
      </c>
      <c r="D2044" s="6">
        <f>IF($A2044&gt;DataEnd,NA(),IFERROR(INDEX('iBoxx inputs'!B:B,MATCH($A2044,'iBoxx inputs'!$A:$A,0)),D2043))</f>
        <v>4.8921068121482598</v>
      </c>
      <c r="E2044" s="6">
        <f>IF($A2044&gt;DataEnd,NA(),IFERROR(INDEX('iBoxx inputs'!C:C,MATCH($A2044,'iBoxx inputs'!$A:$A,0)),E2043))</f>
        <v>5.2449798485388897</v>
      </c>
      <c r="F2044" s="6">
        <f>IF($A2044&gt;DataEnd,NA(),IFERROR(INDEX('Bank of England inputs'!D:D,MATCH($A2044,'Bank of England inputs'!$A:$A,0),0),F2043))</f>
        <v>2.7341822130095617</v>
      </c>
      <c r="H2044" s="5">
        <f t="shared" si="94"/>
        <v>38748</v>
      </c>
      <c r="I2044" s="6">
        <f t="shared" si="95"/>
        <v>5.0685433303435747</v>
      </c>
      <c r="J2044" s="6">
        <f t="shared" si="93"/>
        <v>2.2722340968208021</v>
      </c>
    </row>
    <row r="2045" spans="1:10" x14ac:dyDescent="0.2">
      <c r="A2045" s="5">
        <f>IF(AND(dateA=1,A2044&lt;DataEnd),'iBoxx inputs'!A2049,IF(AND(dateA=2,A2044&lt;DataEnd),'Bank of England inputs'!A2049,IF(dateA=3,A2044+1,IF(dateA=4,WORKDAY(A2044,1,),WORKDAY(A2044,1,holidayQ)))))</f>
        <v>38749</v>
      </c>
      <c r="B2045" s="35">
        <f>MATCH(A2045,'iBoxx inputs'!A:A,0)</f>
        <v>2114</v>
      </c>
      <c r="C2045" s="35">
        <f>MATCH(A2045,'Bank of England inputs'!A:A,0)</f>
        <v>2049</v>
      </c>
      <c r="D2045" s="6">
        <f>IF($A2045&gt;DataEnd,NA(),IFERROR(INDEX('iBoxx inputs'!B:B,MATCH($A2045,'iBoxx inputs'!$A:$A,0)),D2044))</f>
        <v>4.9273199302470303</v>
      </c>
      <c r="E2045" s="6">
        <f>IF($A2045&gt;DataEnd,NA(),IFERROR(INDEX('iBoxx inputs'!C:C,MATCH($A2045,'iBoxx inputs'!$A:$A,0)),E2044))</f>
        <v>5.2827963574719696</v>
      </c>
      <c r="F2045" s="6">
        <f>IF($A2045&gt;DataEnd,NA(),IFERROR(INDEX('Bank of England inputs'!D:D,MATCH($A2045,'Bank of England inputs'!$A:$A,0),0),F2044))</f>
        <v>2.7331031080414236</v>
      </c>
      <c r="H2045" s="5">
        <f t="shared" si="94"/>
        <v>38749</v>
      </c>
      <c r="I2045" s="6">
        <f t="shared" si="95"/>
        <v>5.1050581438595</v>
      </c>
      <c r="J2045" s="6">
        <f t="shared" si="93"/>
        <v>2.308851737227835</v>
      </c>
    </row>
    <row r="2046" spans="1:10" x14ac:dyDescent="0.2">
      <c r="A2046" s="5">
        <f>IF(AND(dateA=1,A2045&lt;DataEnd),'iBoxx inputs'!A2050,IF(AND(dateA=2,A2045&lt;DataEnd),'Bank of England inputs'!A2050,IF(dateA=3,A2045+1,IF(dateA=4,WORKDAY(A2045,1,),WORKDAY(A2045,1,holidayQ)))))</f>
        <v>38750</v>
      </c>
      <c r="B2046" s="35">
        <f>MATCH(A2046,'iBoxx inputs'!A:A,0)</f>
        <v>2115</v>
      </c>
      <c r="C2046" s="35">
        <f>MATCH(A2046,'Bank of England inputs'!A:A,0)</f>
        <v>2050</v>
      </c>
      <c r="D2046" s="6">
        <f>IF($A2046&gt;DataEnd,NA(),IFERROR(INDEX('iBoxx inputs'!B:B,MATCH($A2046,'iBoxx inputs'!$A:$A,0)),D2045))</f>
        <v>4.9487298748414004</v>
      </c>
      <c r="E2046" s="6">
        <f>IF($A2046&gt;DataEnd,NA(),IFERROR(INDEX('iBoxx inputs'!C:C,MATCH($A2046,'iBoxx inputs'!$A:$A,0)),E2045))</f>
        <v>5.3006282609726396</v>
      </c>
      <c r="F2046" s="6">
        <f>IF($A2046&gt;DataEnd,NA(),IFERROR(INDEX('Bank of England inputs'!D:D,MATCH($A2046,'Bank of England inputs'!$A:$A,0),0),F2045))</f>
        <v>2.732563874913696</v>
      </c>
      <c r="H2046" s="5">
        <f t="shared" si="94"/>
        <v>38750</v>
      </c>
      <c r="I2046" s="6">
        <f t="shared" si="95"/>
        <v>5.12467906790702</v>
      </c>
      <c r="J2046" s="6">
        <f t="shared" si="93"/>
        <v>2.328487777162791</v>
      </c>
    </row>
    <row r="2047" spans="1:10" x14ac:dyDescent="0.2">
      <c r="A2047" s="5">
        <f>IF(AND(dateA=1,A2046&lt;DataEnd),'iBoxx inputs'!A2051,IF(AND(dateA=2,A2046&lt;DataEnd),'Bank of England inputs'!A2051,IF(dateA=3,A2046+1,IF(dateA=4,WORKDAY(A2046,1,),WORKDAY(A2046,1,holidayQ)))))</f>
        <v>38751</v>
      </c>
      <c r="B2047" s="35">
        <f>MATCH(A2047,'iBoxx inputs'!A:A,0)</f>
        <v>2116</v>
      </c>
      <c r="C2047" s="35">
        <f>MATCH(A2047,'Bank of England inputs'!A:A,0)</f>
        <v>2051</v>
      </c>
      <c r="D2047" s="6">
        <f>IF($A2047&gt;DataEnd,NA(),IFERROR(INDEX('iBoxx inputs'!B:B,MATCH($A2047,'iBoxx inputs'!$A:$A,0)),D2046))</f>
        <v>4.9310941715632897</v>
      </c>
      <c r="E2047" s="6">
        <f>IF($A2047&gt;DataEnd,NA(),IFERROR(INDEX('iBoxx inputs'!C:C,MATCH($A2047,'iBoxx inputs'!$A:$A,0)),E2046))</f>
        <v>5.2818982982067801</v>
      </c>
      <c r="F2047" s="6">
        <f>IF($A2047&gt;DataEnd,NA(),IFERROR(INDEX('Bank of England inputs'!D:D,MATCH($A2047,'Bank of England inputs'!$A:$A,0),0),F2046))</f>
        <v>2.7533800453962032</v>
      </c>
      <c r="H2047" s="5">
        <f t="shared" si="94"/>
        <v>38751</v>
      </c>
      <c r="I2047" s="6">
        <f t="shared" si="95"/>
        <v>5.1064962348850349</v>
      </c>
      <c r="J2047" s="6">
        <f t="shared" si="93"/>
        <v>2.2900620772272839</v>
      </c>
    </row>
    <row r="2048" spans="1:10" x14ac:dyDescent="0.2">
      <c r="A2048" s="5">
        <f>IF(AND(dateA=1,A2047&lt;DataEnd),'iBoxx inputs'!A2052,IF(AND(dateA=2,A2047&lt;DataEnd),'Bank of England inputs'!A2052,IF(dateA=3,A2047+1,IF(dateA=4,WORKDAY(A2047,1,),WORKDAY(A2047,1,holidayQ)))))</f>
        <v>38754</v>
      </c>
      <c r="B2048" s="35">
        <f>MATCH(A2048,'iBoxx inputs'!A:A,0)</f>
        <v>2117</v>
      </c>
      <c r="C2048" s="35">
        <f>MATCH(A2048,'Bank of England inputs'!A:A,0)</f>
        <v>2052</v>
      </c>
      <c r="D2048" s="6">
        <f>IF($A2048&gt;DataEnd,NA(),IFERROR(INDEX('iBoxx inputs'!B:B,MATCH($A2048,'iBoxx inputs'!$A:$A,0)),D2047))</f>
        <v>4.9401230621983503</v>
      </c>
      <c r="E2048" s="6">
        <f>IF($A2048&gt;DataEnd,NA(),IFERROR(INDEX('iBoxx inputs'!C:C,MATCH($A2048,'iBoxx inputs'!$A:$A,0)),E2047))</f>
        <v>5.2902694240832302</v>
      </c>
      <c r="F2048" s="6">
        <f>IF($A2048&gt;DataEnd,NA(),IFERROR(INDEX('Bank of England inputs'!D:D,MATCH($A2048,'Bank of England inputs'!$A:$A,0),0),F2047))</f>
        <v>2.7328334648776487</v>
      </c>
      <c r="H2048" s="5">
        <f t="shared" si="94"/>
        <v>38754</v>
      </c>
      <c r="I2048" s="6">
        <f t="shared" si="95"/>
        <v>5.1151962431407902</v>
      </c>
      <c r="J2048" s="6">
        <f t="shared" si="93"/>
        <v>2.3189886795808246</v>
      </c>
    </row>
    <row r="2049" spans="1:10" x14ac:dyDescent="0.2">
      <c r="A2049" s="5">
        <f>IF(AND(dateA=1,A2048&lt;DataEnd),'iBoxx inputs'!A2053,IF(AND(dateA=2,A2048&lt;DataEnd),'Bank of England inputs'!A2053,IF(dateA=3,A2048+1,IF(dateA=4,WORKDAY(A2048,1,),WORKDAY(A2048,1,holidayQ)))))</f>
        <v>38755</v>
      </c>
      <c r="B2049" s="35">
        <f>MATCH(A2049,'iBoxx inputs'!A:A,0)</f>
        <v>2118</v>
      </c>
      <c r="C2049" s="35">
        <f>MATCH(A2049,'Bank of England inputs'!A:A,0)</f>
        <v>2053</v>
      </c>
      <c r="D2049" s="6">
        <f>IF($A2049&gt;DataEnd,NA(),IFERROR(INDEX('iBoxx inputs'!B:B,MATCH($A2049,'iBoxx inputs'!$A:$A,0)),D2048))</f>
        <v>4.9829122471387004</v>
      </c>
      <c r="E2049" s="6">
        <f>IF($A2049&gt;DataEnd,NA(),IFERROR(INDEX('iBoxx inputs'!C:C,MATCH($A2049,'iBoxx inputs'!$A:$A,0)),E2048))</f>
        <v>5.3311220595270301</v>
      </c>
      <c r="F2049" s="6">
        <f>IF($A2049&gt;DataEnd,NA(),IFERROR(INDEX('Bank of England inputs'!D:D,MATCH($A2049,'Bank of England inputs'!$A:$A,0),0),F2048))</f>
        <v>2.7322943381337561</v>
      </c>
      <c r="H2049" s="5">
        <f t="shared" si="94"/>
        <v>38755</v>
      </c>
      <c r="I2049" s="6">
        <f t="shared" si="95"/>
        <v>5.1570171533328653</v>
      </c>
      <c r="J2049" s="6">
        <f t="shared" si="93"/>
        <v>2.3602342679297506</v>
      </c>
    </row>
    <row r="2050" spans="1:10" x14ac:dyDescent="0.2">
      <c r="A2050" s="5">
        <f>IF(AND(dateA=1,A2049&lt;DataEnd),'iBoxx inputs'!A2054,IF(AND(dateA=2,A2049&lt;DataEnd),'Bank of England inputs'!A2054,IF(dateA=3,A2049+1,IF(dateA=4,WORKDAY(A2049,1,),WORKDAY(A2049,1,holidayQ)))))</f>
        <v>38756</v>
      </c>
      <c r="B2050" s="35">
        <f>MATCH(A2050,'iBoxx inputs'!A:A,0)</f>
        <v>2119</v>
      </c>
      <c r="C2050" s="35">
        <f>MATCH(A2050,'Bank of England inputs'!A:A,0)</f>
        <v>2054</v>
      </c>
      <c r="D2050" s="6">
        <f>IF($A2050&gt;DataEnd,NA(),IFERROR(INDEX('iBoxx inputs'!B:B,MATCH($A2050,'iBoxx inputs'!$A:$A,0)),D2049))</f>
        <v>4.9866667953774098</v>
      </c>
      <c r="E2050" s="6">
        <f>IF($A2050&gt;DataEnd,NA(),IFERROR(INDEX('iBoxx inputs'!C:C,MATCH($A2050,'iBoxx inputs'!$A:$A,0)),E2049))</f>
        <v>5.3549870506359003</v>
      </c>
      <c r="F2050" s="6">
        <f>IF($A2050&gt;DataEnd,NA(),IFERROR(INDEX('Bank of England inputs'!D:D,MATCH($A2050,'Bank of England inputs'!$A:$A,0),0),F2049))</f>
        <v>2.7424287264476765</v>
      </c>
      <c r="H2050" s="5">
        <f t="shared" si="94"/>
        <v>38756</v>
      </c>
      <c r="I2050" s="6">
        <f t="shared" si="95"/>
        <v>5.170826923006655</v>
      </c>
      <c r="J2050" s="6">
        <f t="shared" si="93"/>
        <v>2.3635787343752712</v>
      </c>
    </row>
    <row r="2051" spans="1:10" x14ac:dyDescent="0.2">
      <c r="A2051" s="5">
        <f>IF(AND(dateA=1,A2050&lt;DataEnd),'iBoxx inputs'!A2055,IF(AND(dateA=2,A2050&lt;DataEnd),'Bank of England inputs'!A2055,IF(dateA=3,A2050+1,IF(dateA=4,WORKDAY(A2050,1,),WORKDAY(A2050,1,holidayQ)))))</f>
        <v>38757</v>
      </c>
      <c r="B2051" s="35">
        <f>MATCH(A2051,'iBoxx inputs'!A:A,0)</f>
        <v>2120</v>
      </c>
      <c r="C2051" s="35">
        <f>MATCH(A2051,'Bank of England inputs'!A:A,0)</f>
        <v>2055</v>
      </c>
      <c r="D2051" s="6">
        <f>IF($A2051&gt;DataEnd,NA(),IFERROR(INDEX('iBoxx inputs'!B:B,MATCH($A2051,'iBoxx inputs'!$A:$A,0)),D2050))</f>
        <v>4.9316247982434902</v>
      </c>
      <c r="E2051" s="6">
        <f>IF($A2051&gt;DataEnd,NA(),IFERROR(INDEX('iBoxx inputs'!C:C,MATCH($A2051,'iBoxx inputs'!$A:$A,0)),E2050))</f>
        <v>5.3136724528178503</v>
      </c>
      <c r="F2051" s="6">
        <f>IF($A2051&gt;DataEnd,NA(),IFERROR(INDEX('Bank of England inputs'!D:D,MATCH($A2051,'Bank of England inputs'!$A:$A,0),0),F2050))</f>
        <v>2.7539236008291113</v>
      </c>
      <c r="H2051" s="5">
        <f t="shared" si="94"/>
        <v>38757</v>
      </c>
      <c r="I2051" s="6">
        <f t="shared" si="95"/>
        <v>5.1226486255306707</v>
      </c>
      <c r="J2051" s="6">
        <f t="shared" ref="J2051:J2114" si="96">((1+I2051/100)/(1+F2051/100)-1)*100</f>
        <v>2.3052404635207857</v>
      </c>
    </row>
    <row r="2052" spans="1:10" x14ac:dyDescent="0.2">
      <c r="A2052" s="5">
        <f>IF(AND(dateA=1,A2051&lt;DataEnd),'iBoxx inputs'!A2056,IF(AND(dateA=2,A2051&lt;DataEnd),'Bank of England inputs'!A2056,IF(dateA=3,A2051+1,IF(dateA=4,WORKDAY(A2051,1,),WORKDAY(A2051,1,holidayQ)))))</f>
        <v>38758</v>
      </c>
      <c r="B2052" s="35">
        <f>MATCH(A2052,'iBoxx inputs'!A:A,0)</f>
        <v>2121</v>
      </c>
      <c r="C2052" s="35">
        <f>MATCH(A2052,'Bank of England inputs'!A:A,0)</f>
        <v>2056</v>
      </c>
      <c r="D2052" s="6">
        <f>IF($A2052&gt;DataEnd,NA(),IFERROR(INDEX('iBoxx inputs'!B:B,MATCH($A2052,'iBoxx inputs'!$A:$A,0)),D2051))</f>
        <v>4.9034333705949598</v>
      </c>
      <c r="E2052" s="6">
        <f>IF($A2052&gt;DataEnd,NA(),IFERROR(INDEX('iBoxx inputs'!C:C,MATCH($A2052,'iBoxx inputs'!$A:$A,0)),E2051))</f>
        <v>5.2831661730040702</v>
      </c>
      <c r="F2052" s="6">
        <f>IF($A2052&gt;DataEnd,NA(),IFERROR(INDEX('Bank of England inputs'!D:D,MATCH($A2052,'Bank of England inputs'!$A:$A,0),0),F2051))</f>
        <v>2.7544673709152034</v>
      </c>
      <c r="H2052" s="5">
        <f t="shared" ref="H2052:H2115" si="97">A2052</f>
        <v>38758</v>
      </c>
      <c r="I2052" s="6">
        <f t="shared" ref="I2052:I2115" si="98">(D2052+E2052)/2</f>
        <v>5.093299771799515</v>
      </c>
      <c r="J2052" s="6">
        <f t="shared" si="96"/>
        <v>2.2761369512449114</v>
      </c>
    </row>
    <row r="2053" spans="1:10" x14ac:dyDescent="0.2">
      <c r="A2053" s="5">
        <f>IF(AND(dateA=1,A2052&lt;DataEnd),'iBoxx inputs'!A2057,IF(AND(dateA=2,A2052&lt;DataEnd),'Bank of England inputs'!A2057,IF(dateA=3,A2052+1,IF(dateA=4,WORKDAY(A2052,1,),WORKDAY(A2052,1,holidayQ)))))</f>
        <v>38761</v>
      </c>
      <c r="B2053" s="35">
        <f>MATCH(A2053,'iBoxx inputs'!A:A,0)</f>
        <v>2122</v>
      </c>
      <c r="C2053" s="35">
        <f>MATCH(A2053,'Bank of England inputs'!A:A,0)</f>
        <v>2057</v>
      </c>
      <c r="D2053" s="6">
        <f>IF($A2053&gt;DataEnd,NA(),IFERROR(INDEX('iBoxx inputs'!B:B,MATCH($A2053,'iBoxx inputs'!$A:$A,0)),D2052))</f>
        <v>4.9597972323030497</v>
      </c>
      <c r="E2053" s="6">
        <f>IF($A2053&gt;DataEnd,NA(),IFERROR(INDEX('iBoxx inputs'!C:C,MATCH($A2053,'iBoxx inputs'!$A:$A,0)),E2052))</f>
        <v>5.3437138393122403</v>
      </c>
      <c r="F2053" s="6">
        <f>IF($A2053&gt;DataEnd,NA(),IFERROR(INDEX('Bank of England inputs'!D:D,MATCH($A2053,'Bank of England inputs'!$A:$A,0),0),F2052))</f>
        <v>2.7429699062653912</v>
      </c>
      <c r="H2053" s="5">
        <f t="shared" si="97"/>
        <v>38761</v>
      </c>
      <c r="I2053" s="6">
        <f t="shared" si="98"/>
        <v>5.151755535807645</v>
      </c>
      <c r="J2053" s="6">
        <f t="shared" si="96"/>
        <v>2.3444773221368287</v>
      </c>
    </row>
    <row r="2054" spans="1:10" x14ac:dyDescent="0.2">
      <c r="A2054" s="5">
        <f>IF(AND(dateA=1,A2053&lt;DataEnd),'iBoxx inputs'!A2058,IF(AND(dateA=2,A2053&lt;DataEnd),'Bank of England inputs'!A2058,IF(dateA=3,A2053+1,IF(dateA=4,WORKDAY(A2053,1,),WORKDAY(A2053,1,holidayQ)))))</f>
        <v>38762</v>
      </c>
      <c r="B2054" s="35">
        <f>MATCH(A2054,'iBoxx inputs'!A:A,0)</f>
        <v>2123</v>
      </c>
      <c r="C2054" s="35">
        <f>MATCH(A2054,'Bank of England inputs'!A:A,0)</f>
        <v>2058</v>
      </c>
      <c r="D2054" s="6">
        <f>IF($A2054&gt;DataEnd,NA(),IFERROR(INDEX('iBoxx inputs'!B:B,MATCH($A2054,'iBoxx inputs'!$A:$A,0)),D2053))</f>
        <v>4.9475319732964103</v>
      </c>
      <c r="E2054" s="6">
        <f>IF($A2054&gt;DataEnd,NA(),IFERROR(INDEX('iBoxx inputs'!C:C,MATCH($A2054,'iBoxx inputs'!$A:$A,0)),E2053))</f>
        <v>5.3254106658659301</v>
      </c>
      <c r="F2054" s="6">
        <f>IF($A2054&gt;DataEnd,NA(),IFERROR(INDEX('Bank of England inputs'!D:D,MATCH($A2054,'Bank of England inputs'!$A:$A,0),0),F2053))</f>
        <v>2.733642554031368</v>
      </c>
      <c r="H2054" s="5">
        <f t="shared" si="97"/>
        <v>38762</v>
      </c>
      <c r="I2054" s="6">
        <f t="shared" si="98"/>
        <v>5.1364713195811706</v>
      </c>
      <c r="J2054" s="6">
        <f t="shared" si="96"/>
        <v>2.3388918233733014</v>
      </c>
    </row>
    <row r="2055" spans="1:10" x14ac:dyDescent="0.2">
      <c r="A2055" s="5">
        <f>IF(AND(dateA=1,A2054&lt;DataEnd),'iBoxx inputs'!A2059,IF(AND(dateA=2,A2054&lt;DataEnd),'Bank of England inputs'!A2059,IF(dateA=3,A2054+1,IF(dateA=4,WORKDAY(A2054,1,),WORKDAY(A2054,1,holidayQ)))))</f>
        <v>38763</v>
      </c>
      <c r="B2055" s="35">
        <f>MATCH(A2055,'iBoxx inputs'!A:A,0)</f>
        <v>2124</v>
      </c>
      <c r="C2055" s="35">
        <f>MATCH(A2055,'Bank of England inputs'!A:A,0)</f>
        <v>2059</v>
      </c>
      <c r="D2055" s="6">
        <f>IF($A2055&gt;DataEnd,NA(),IFERROR(INDEX('iBoxx inputs'!B:B,MATCH($A2055,'iBoxx inputs'!$A:$A,0)),D2054))</f>
        <v>4.9755118378673604</v>
      </c>
      <c r="E2055" s="6">
        <f>IF($A2055&gt;DataEnd,NA(),IFERROR(INDEX('iBoxx inputs'!C:C,MATCH($A2055,'iBoxx inputs'!$A:$A,0)),E2054))</f>
        <v>5.35169254898228</v>
      </c>
      <c r="F2055" s="6">
        <f>IF($A2055&gt;DataEnd,NA(),IFERROR(INDEX('Bank of England inputs'!D:D,MATCH($A2055,'Bank of England inputs'!$A:$A,0),0),F2054))</f>
        <v>2.7226990233796933</v>
      </c>
      <c r="H2055" s="5">
        <f t="shared" si="97"/>
        <v>38763</v>
      </c>
      <c r="I2055" s="6">
        <f t="shared" si="98"/>
        <v>5.1636021934248202</v>
      </c>
      <c r="J2055" s="6">
        <f t="shared" si="96"/>
        <v>2.3762062263274153</v>
      </c>
    </row>
    <row r="2056" spans="1:10" x14ac:dyDescent="0.2">
      <c r="A2056" s="5">
        <f>IF(AND(dateA=1,A2055&lt;DataEnd),'iBoxx inputs'!A2060,IF(AND(dateA=2,A2055&lt;DataEnd),'Bank of England inputs'!A2060,IF(dateA=3,A2055+1,IF(dateA=4,WORKDAY(A2055,1,),WORKDAY(A2055,1,holidayQ)))))</f>
        <v>38764</v>
      </c>
      <c r="B2056" s="35">
        <f>MATCH(A2056,'iBoxx inputs'!A:A,0)</f>
        <v>2125</v>
      </c>
      <c r="C2056" s="35">
        <f>MATCH(A2056,'Bank of England inputs'!A:A,0)</f>
        <v>2060</v>
      </c>
      <c r="D2056" s="6">
        <f>IF($A2056&gt;DataEnd,NA(),IFERROR(INDEX('iBoxx inputs'!B:B,MATCH($A2056,'iBoxx inputs'!$A:$A,0)),D2055))</f>
        <v>4.9539896254476501</v>
      </c>
      <c r="E2056" s="6">
        <f>IF($A2056&gt;DataEnd,NA(),IFERROR(INDEX('iBoxx inputs'!C:C,MATCH($A2056,'iBoxx inputs'!$A:$A,0)),E2055))</f>
        <v>5.3303734157282996</v>
      </c>
      <c r="F2056" s="6">
        <f>IF($A2056&gt;DataEnd,NA(),IFERROR(INDEX('Bank of England inputs'!D:D,MATCH($A2056,'Bank of England inputs'!$A:$A,0),0),F2055))</f>
        <v>2.7035027133694989</v>
      </c>
      <c r="H2056" s="5">
        <f t="shared" si="97"/>
        <v>38764</v>
      </c>
      <c r="I2056" s="6">
        <f t="shared" si="98"/>
        <v>5.1421815205879753</v>
      </c>
      <c r="J2056" s="6">
        <f t="shared" si="96"/>
        <v>2.374484552902234</v>
      </c>
    </row>
    <row r="2057" spans="1:10" x14ac:dyDescent="0.2">
      <c r="A2057" s="5">
        <f>IF(AND(dateA=1,A2056&lt;DataEnd),'iBoxx inputs'!A2061,IF(AND(dateA=2,A2056&lt;DataEnd),'Bank of England inputs'!A2061,IF(dateA=3,A2056+1,IF(dateA=4,WORKDAY(A2056,1,),WORKDAY(A2056,1,holidayQ)))))</f>
        <v>38765</v>
      </c>
      <c r="B2057" s="35">
        <f>MATCH(A2057,'iBoxx inputs'!A:A,0)</f>
        <v>2126</v>
      </c>
      <c r="C2057" s="35">
        <f>MATCH(A2057,'Bank of England inputs'!A:A,0)</f>
        <v>2061</v>
      </c>
      <c r="D2057" s="6">
        <f>IF($A2057&gt;DataEnd,NA(),IFERROR(INDEX('iBoxx inputs'!B:B,MATCH($A2057,'iBoxx inputs'!$A:$A,0)),D2056))</f>
        <v>4.9197305724249096</v>
      </c>
      <c r="E2057" s="6">
        <f>IF($A2057&gt;DataEnd,NA(),IFERROR(INDEX('iBoxx inputs'!C:C,MATCH($A2057,'iBoxx inputs'!$A:$A,0)),E2056))</f>
        <v>5.2880874627174403</v>
      </c>
      <c r="F2057" s="6">
        <f>IF($A2057&gt;DataEnd,NA(),IFERROR(INDEX('Bank of England inputs'!D:D,MATCH($A2057,'Bank of England inputs'!$A:$A,0),0),F2056))</f>
        <v>2.6944334780892198</v>
      </c>
      <c r="H2057" s="5">
        <f t="shared" si="97"/>
        <v>38765</v>
      </c>
      <c r="I2057" s="6">
        <f t="shared" si="98"/>
        <v>5.1039090175711745</v>
      </c>
      <c r="J2057" s="6">
        <f t="shared" si="96"/>
        <v>2.3462572000030102</v>
      </c>
    </row>
    <row r="2058" spans="1:10" x14ac:dyDescent="0.2">
      <c r="A2058" s="5">
        <f>IF(AND(dateA=1,A2057&lt;DataEnd),'iBoxx inputs'!A2062,IF(AND(dateA=2,A2057&lt;DataEnd),'Bank of England inputs'!A2062,IF(dateA=3,A2057+1,IF(dateA=4,WORKDAY(A2057,1,),WORKDAY(A2057,1,holidayQ)))))</f>
        <v>38768</v>
      </c>
      <c r="B2058" s="35">
        <f>MATCH(A2058,'iBoxx inputs'!A:A,0)</f>
        <v>2127</v>
      </c>
      <c r="C2058" s="35">
        <f>MATCH(A2058,'Bank of England inputs'!A:A,0)</f>
        <v>2062</v>
      </c>
      <c r="D2058" s="6">
        <f>IF($A2058&gt;DataEnd,NA(),IFERROR(INDEX('iBoxx inputs'!B:B,MATCH($A2058,'iBoxx inputs'!$A:$A,0)),D2057))</f>
        <v>4.9033538626773199</v>
      </c>
      <c r="E2058" s="6">
        <f>IF($A2058&gt;DataEnd,NA(),IFERROR(INDEX('iBoxx inputs'!C:C,MATCH($A2058,'iBoxx inputs'!$A:$A,0)),E2057))</f>
        <v>5.2684913574309302</v>
      </c>
      <c r="F2058" s="6">
        <f>IF($A2058&gt;DataEnd,NA(),IFERROR(INDEX('Bank of England inputs'!D:D,MATCH($A2058,'Bank of England inputs'!$A:$A,0),0),F2057))</f>
        <v>2.7149767992891816</v>
      </c>
      <c r="H2058" s="5">
        <f t="shared" si="97"/>
        <v>38768</v>
      </c>
      <c r="I2058" s="6">
        <f t="shared" si="98"/>
        <v>5.0859226100541246</v>
      </c>
      <c r="J2058" s="6">
        <f t="shared" si="96"/>
        <v>2.3082766356437912</v>
      </c>
    </row>
    <row r="2059" spans="1:10" x14ac:dyDescent="0.2">
      <c r="A2059" s="5">
        <f>IF(AND(dateA=1,A2058&lt;DataEnd),'iBoxx inputs'!A2063,IF(AND(dateA=2,A2058&lt;DataEnd),'Bank of England inputs'!A2063,IF(dateA=3,A2058+1,IF(dateA=4,WORKDAY(A2058,1,),WORKDAY(A2058,1,holidayQ)))))</f>
        <v>38769</v>
      </c>
      <c r="B2059" s="35">
        <f>MATCH(A2059,'iBoxx inputs'!A:A,0)</f>
        <v>2128</v>
      </c>
      <c r="C2059" s="35">
        <f>MATCH(A2059,'Bank of England inputs'!A:A,0)</f>
        <v>2063</v>
      </c>
      <c r="D2059" s="6">
        <f>IF($A2059&gt;DataEnd,NA(),IFERROR(INDEX('iBoxx inputs'!B:B,MATCH($A2059,'iBoxx inputs'!$A:$A,0)),D2058))</f>
        <v>4.9205800644313804</v>
      </c>
      <c r="E2059" s="6">
        <f>IF($A2059&gt;DataEnd,NA(),IFERROR(INDEX('iBoxx inputs'!C:C,MATCH($A2059,'iBoxx inputs'!$A:$A,0)),E2058))</f>
        <v>5.2804357917273403</v>
      </c>
      <c r="F2059" s="6">
        <f>IF($A2059&gt;DataEnd,NA(),IFERROR(INDEX('Bank of England inputs'!D:D,MATCH($A2059,'Bank of England inputs'!$A:$A,0),0),F2058))</f>
        <v>2.714708785784814</v>
      </c>
      <c r="H2059" s="5">
        <f t="shared" si="97"/>
        <v>38769</v>
      </c>
      <c r="I2059" s="6">
        <f t="shared" si="98"/>
        <v>5.1005079280793604</v>
      </c>
      <c r="J2059" s="6">
        <f t="shared" si="96"/>
        <v>2.3227434225318477</v>
      </c>
    </row>
    <row r="2060" spans="1:10" x14ac:dyDescent="0.2">
      <c r="A2060" s="5">
        <f>IF(AND(dateA=1,A2059&lt;DataEnd),'iBoxx inputs'!A2064,IF(AND(dateA=2,A2059&lt;DataEnd),'Bank of England inputs'!A2064,IF(dateA=3,A2059+1,IF(dateA=4,WORKDAY(A2059,1,),WORKDAY(A2059,1,holidayQ)))))</f>
        <v>38770</v>
      </c>
      <c r="B2060" s="35">
        <f>MATCH(A2060,'iBoxx inputs'!A:A,0)</f>
        <v>2129</v>
      </c>
      <c r="C2060" s="35">
        <f>MATCH(A2060,'Bank of England inputs'!A:A,0)</f>
        <v>2064</v>
      </c>
      <c r="D2060" s="6">
        <f>IF($A2060&gt;DataEnd,NA(),IFERROR(INDEX('iBoxx inputs'!B:B,MATCH($A2060,'iBoxx inputs'!$A:$A,0)),D2059))</f>
        <v>4.89567582243932</v>
      </c>
      <c r="E2060" s="6">
        <f>IF($A2060&gt;DataEnd,NA(),IFERROR(INDEX('iBoxx inputs'!C:C,MATCH($A2060,'iBoxx inputs'!$A:$A,0)),E2059))</f>
        <v>5.2547744570394999</v>
      </c>
      <c r="F2060" s="6">
        <f>IF($A2060&gt;DataEnd,NA(),IFERROR(INDEX('Bank of England inputs'!D:D,MATCH($A2060,'Bank of England inputs'!$A:$A,0),0),F2059))</f>
        <v>2.7659784648819574</v>
      </c>
      <c r="H2060" s="5">
        <f t="shared" si="97"/>
        <v>38770</v>
      </c>
      <c r="I2060" s="6">
        <f t="shared" si="98"/>
        <v>5.0752251397394099</v>
      </c>
      <c r="J2060" s="6">
        <f t="shared" si="96"/>
        <v>2.2470925780623041</v>
      </c>
    </row>
    <row r="2061" spans="1:10" x14ac:dyDescent="0.2">
      <c r="A2061" s="5">
        <f>IF(AND(dateA=1,A2060&lt;DataEnd),'iBoxx inputs'!A2065,IF(AND(dateA=2,A2060&lt;DataEnd),'Bank of England inputs'!A2065,IF(dateA=3,A2060+1,IF(dateA=4,WORKDAY(A2060,1,),WORKDAY(A2060,1,holidayQ)))))</f>
        <v>38771</v>
      </c>
      <c r="B2061" s="35">
        <f>MATCH(A2061,'iBoxx inputs'!A:A,0)</f>
        <v>2130</v>
      </c>
      <c r="C2061" s="35">
        <f>MATCH(A2061,'Bank of England inputs'!A:A,0)</f>
        <v>2065</v>
      </c>
      <c r="D2061" s="6">
        <f>IF($A2061&gt;DataEnd,NA(),IFERROR(INDEX('iBoxx inputs'!B:B,MATCH($A2061,'iBoxx inputs'!$A:$A,0)),D2060))</f>
        <v>4.9167926501391497</v>
      </c>
      <c r="E2061" s="6">
        <f>IF($A2061&gt;DataEnd,NA(),IFERROR(INDEX('iBoxx inputs'!C:C,MATCH($A2061,'iBoxx inputs'!$A:$A,0)),E2060))</f>
        <v>5.2690014185729099</v>
      </c>
      <c r="F2061" s="6">
        <f>IF($A2061&gt;DataEnd,NA(),IFERROR(INDEX('Bank of England inputs'!D:D,MATCH($A2061,'Bank of England inputs'!$A:$A,0),0),F2060))</f>
        <v>2.7654320987654302</v>
      </c>
      <c r="H2061" s="5">
        <f t="shared" si="97"/>
        <v>38771</v>
      </c>
      <c r="I2061" s="6">
        <f t="shared" si="98"/>
        <v>5.0928970343560298</v>
      </c>
      <c r="J2061" s="6">
        <f t="shared" si="96"/>
        <v>2.2648325298274763</v>
      </c>
    </row>
    <row r="2062" spans="1:10" x14ac:dyDescent="0.2">
      <c r="A2062" s="5">
        <f>IF(AND(dateA=1,A2061&lt;DataEnd),'iBoxx inputs'!A2066,IF(AND(dateA=2,A2061&lt;DataEnd),'Bank of England inputs'!A2066,IF(dateA=3,A2061+1,IF(dateA=4,WORKDAY(A2061,1,),WORKDAY(A2061,1,holidayQ)))))</f>
        <v>38772</v>
      </c>
      <c r="B2062" s="35">
        <f>MATCH(A2062,'iBoxx inputs'!A:A,0)</f>
        <v>2131</v>
      </c>
      <c r="C2062" s="35">
        <f>MATCH(A2062,'Bank of England inputs'!A:A,0)</f>
        <v>2066</v>
      </c>
      <c r="D2062" s="6">
        <f>IF($A2062&gt;DataEnd,NA(),IFERROR(INDEX('iBoxx inputs'!B:B,MATCH($A2062,'iBoxx inputs'!$A:$A,0)),D2061))</f>
        <v>4.9484828840125097</v>
      </c>
      <c r="E2062" s="6">
        <f>IF($A2062&gt;DataEnd,NA(),IFERROR(INDEX('iBoxx inputs'!C:C,MATCH($A2062,'iBoxx inputs'!$A:$A,0)),E2061))</f>
        <v>5.2774541805413699</v>
      </c>
      <c r="F2062" s="6">
        <f>IF($A2062&gt;DataEnd,NA(),IFERROR(INDEX('Bank of England inputs'!D:D,MATCH($A2062,'Bank of England inputs'!$A:$A,0),0),F2061))</f>
        <v>2.7742126567282144</v>
      </c>
      <c r="H2062" s="5">
        <f t="shared" si="97"/>
        <v>38772</v>
      </c>
      <c r="I2062" s="6">
        <f t="shared" si="98"/>
        <v>5.1129685322769394</v>
      </c>
      <c r="J2062" s="6">
        <f t="shared" si="96"/>
        <v>2.2756251934133553</v>
      </c>
    </row>
    <row r="2063" spans="1:10" x14ac:dyDescent="0.2">
      <c r="A2063" s="5">
        <f>IF(AND(dateA=1,A2062&lt;DataEnd),'iBoxx inputs'!A2067,IF(AND(dateA=2,A2062&lt;DataEnd),'Bank of England inputs'!A2067,IF(dateA=3,A2062+1,IF(dateA=4,WORKDAY(A2062,1,),WORKDAY(A2062,1,holidayQ)))))</f>
        <v>38775</v>
      </c>
      <c r="B2063" s="35">
        <f>MATCH(A2063,'iBoxx inputs'!A:A,0)</f>
        <v>2132</v>
      </c>
      <c r="C2063" s="35">
        <f>MATCH(A2063,'Bank of England inputs'!A:A,0)</f>
        <v>2067</v>
      </c>
      <c r="D2063" s="6">
        <f>IF($A2063&gt;DataEnd,NA(),IFERROR(INDEX('iBoxx inputs'!B:B,MATCH($A2063,'iBoxx inputs'!$A:$A,0)),D2062))</f>
        <v>5.0005729015574696</v>
      </c>
      <c r="E2063" s="6">
        <f>IF($A2063&gt;DataEnd,NA(),IFERROR(INDEX('iBoxx inputs'!C:C,MATCH($A2063,'iBoxx inputs'!$A:$A,0)),E2062))</f>
        <v>5.32704889458648</v>
      </c>
      <c r="F2063" s="6">
        <f>IF($A2063&gt;DataEnd,NA(),IFERROR(INDEX('Bank of England inputs'!D:D,MATCH($A2063,'Bank of England inputs'!$A:$A,0),0),F2062))</f>
        <v>2.7728438918492193</v>
      </c>
      <c r="H2063" s="5">
        <f t="shared" si="97"/>
        <v>38775</v>
      </c>
      <c r="I2063" s="6">
        <f t="shared" si="98"/>
        <v>5.1638108980719748</v>
      </c>
      <c r="J2063" s="6">
        <f t="shared" si="96"/>
        <v>2.32645795881532</v>
      </c>
    </row>
    <row r="2064" spans="1:10" x14ac:dyDescent="0.2">
      <c r="A2064" s="5">
        <f>IF(AND(dateA=1,A2063&lt;DataEnd),'iBoxx inputs'!A2068,IF(AND(dateA=2,A2063&lt;DataEnd),'Bank of England inputs'!A2068,IF(dateA=3,A2063+1,IF(dateA=4,WORKDAY(A2063,1,),WORKDAY(A2063,1,holidayQ)))))</f>
        <v>38776</v>
      </c>
      <c r="B2064" s="35">
        <f>MATCH(A2064,'iBoxx inputs'!A:A,0)</f>
        <v>2133</v>
      </c>
      <c r="C2064" s="35">
        <f>MATCH(A2064,'Bank of England inputs'!A:A,0)</f>
        <v>2068</v>
      </c>
      <c r="D2064" s="6">
        <f>IF($A2064&gt;DataEnd,NA(),IFERROR(INDEX('iBoxx inputs'!B:B,MATCH($A2064,'iBoxx inputs'!$A:$A,0)),D2063))</f>
        <v>4.9659558247331299</v>
      </c>
      <c r="E2064" s="6">
        <f>IF($A2064&gt;DataEnd,NA(),IFERROR(INDEX('iBoxx inputs'!C:C,MATCH($A2064,'iBoxx inputs'!$A:$A,0)),E2063))</f>
        <v>5.29208297385268</v>
      </c>
      <c r="F2064" s="6">
        <f>IF($A2064&gt;DataEnd,NA(),IFERROR(INDEX('Bank of England inputs'!D:D,MATCH($A2064,'Bank of England inputs'!$A:$A,0),0),F2063))</f>
        <v>2.7838104639684058</v>
      </c>
      <c r="H2064" s="5">
        <f t="shared" si="97"/>
        <v>38776</v>
      </c>
      <c r="I2064" s="6">
        <f t="shared" si="98"/>
        <v>5.129019399292905</v>
      </c>
      <c r="J2064" s="6">
        <f t="shared" si="96"/>
        <v>2.2816909829847631</v>
      </c>
    </row>
    <row r="2065" spans="1:10" x14ac:dyDescent="0.2">
      <c r="A2065" s="5">
        <f>IF(AND(dateA=1,A2064&lt;DataEnd),'iBoxx inputs'!A2069,IF(AND(dateA=2,A2064&lt;DataEnd),'Bank of England inputs'!A2069,IF(dateA=3,A2064+1,IF(dateA=4,WORKDAY(A2064,1,),WORKDAY(A2064,1,holidayQ)))))</f>
        <v>38777</v>
      </c>
      <c r="B2065" s="35">
        <f>MATCH(A2065,'iBoxx inputs'!A:A,0)</f>
        <v>2134</v>
      </c>
      <c r="C2065" s="35">
        <f>MATCH(A2065,'Bank of England inputs'!A:A,0)</f>
        <v>2069</v>
      </c>
      <c r="D2065" s="6">
        <f>IF($A2065&gt;DataEnd,NA(),IFERROR(INDEX('iBoxx inputs'!B:B,MATCH($A2065,'iBoxx inputs'!$A:$A,0)),D2064))</f>
        <v>4.9386876215723898</v>
      </c>
      <c r="E2065" s="6">
        <f>IF($A2065&gt;DataEnd,NA(),IFERROR(INDEX('iBoxx inputs'!C:C,MATCH($A2065,'iBoxx inputs'!$A:$A,0)),E2064))</f>
        <v>5.3273701826548496</v>
      </c>
      <c r="F2065" s="6">
        <f>IF($A2065&gt;DataEnd,NA(),IFERROR(INDEX('Bank of England inputs'!D:D,MATCH($A2065,'Bank of England inputs'!$A:$A,0),0),F2064))</f>
        <v>2.7843601895734649</v>
      </c>
      <c r="H2065" s="5">
        <f t="shared" si="97"/>
        <v>38777</v>
      </c>
      <c r="I2065" s="6">
        <f t="shared" si="98"/>
        <v>5.1330289021136197</v>
      </c>
      <c r="J2065" s="6">
        <f t="shared" si="96"/>
        <v>2.2850448338719298</v>
      </c>
    </row>
    <row r="2066" spans="1:10" x14ac:dyDescent="0.2">
      <c r="A2066" s="5">
        <f>IF(AND(dateA=1,A2065&lt;DataEnd),'iBoxx inputs'!A2070,IF(AND(dateA=2,A2065&lt;DataEnd),'Bank of England inputs'!A2070,IF(dateA=3,A2065+1,IF(dateA=4,WORKDAY(A2065,1,),WORKDAY(A2065,1,holidayQ)))))</f>
        <v>38778</v>
      </c>
      <c r="B2066" s="35">
        <f>MATCH(A2066,'iBoxx inputs'!A:A,0)</f>
        <v>2135</v>
      </c>
      <c r="C2066" s="35">
        <f>MATCH(A2066,'Bank of England inputs'!A:A,0)</f>
        <v>2070</v>
      </c>
      <c r="D2066" s="6">
        <f>IF($A2066&gt;DataEnd,NA(),IFERROR(INDEX('iBoxx inputs'!B:B,MATCH($A2066,'iBoxx inputs'!$A:$A,0)),D2065))</f>
        <v>4.9870709992466402</v>
      </c>
      <c r="E2066" s="6">
        <f>IF($A2066&gt;DataEnd,NA(),IFERROR(INDEX('iBoxx inputs'!C:C,MATCH($A2066,'iBoxx inputs'!$A:$A,0)),E2065))</f>
        <v>5.3759490971855701</v>
      </c>
      <c r="F2066" s="6">
        <f>IF($A2066&gt;DataEnd,NA(),IFERROR(INDEX('Bank of England inputs'!D:D,MATCH($A2066,'Bank of England inputs'!$A:$A,0),0),F2065))</f>
        <v>2.7827116637063387</v>
      </c>
      <c r="H2066" s="5">
        <f t="shared" si="97"/>
        <v>38778</v>
      </c>
      <c r="I2066" s="6">
        <f t="shared" si="98"/>
        <v>5.1815100482161052</v>
      </c>
      <c r="J2066" s="6">
        <f t="shared" si="96"/>
        <v>2.3338539582010265</v>
      </c>
    </row>
    <row r="2067" spans="1:10" x14ac:dyDescent="0.2">
      <c r="A2067" s="5">
        <f>IF(AND(dateA=1,A2066&lt;DataEnd),'iBoxx inputs'!A2071,IF(AND(dateA=2,A2066&lt;DataEnd),'Bank of England inputs'!A2071,IF(dateA=3,A2066+1,IF(dateA=4,WORKDAY(A2066,1,),WORKDAY(A2066,1,holidayQ)))))</f>
        <v>38779</v>
      </c>
      <c r="B2067" s="35">
        <f>MATCH(A2067,'iBoxx inputs'!A:A,0)</f>
        <v>2136</v>
      </c>
      <c r="C2067" s="35">
        <f>MATCH(A2067,'Bank of England inputs'!A:A,0)</f>
        <v>2071</v>
      </c>
      <c r="D2067" s="6">
        <f>IF($A2067&gt;DataEnd,NA(),IFERROR(INDEX('iBoxx inputs'!B:B,MATCH($A2067,'iBoxx inputs'!$A:$A,0)),D2066))</f>
        <v>5.0032056824036504</v>
      </c>
      <c r="E2067" s="6">
        <f>IF($A2067&gt;DataEnd,NA(),IFERROR(INDEX('iBoxx inputs'!C:C,MATCH($A2067,'iBoxx inputs'!$A:$A,0)),E2066))</f>
        <v>5.3999207930300503</v>
      </c>
      <c r="F2067" s="6">
        <f>IF($A2067&gt;DataEnd,NA(),IFERROR(INDEX('Bank of England inputs'!D:D,MATCH($A2067,'Bank of England inputs'!$A:$A,0),0),F2066))</f>
        <v>2.7920284135753759</v>
      </c>
      <c r="H2067" s="5">
        <f t="shared" si="97"/>
        <v>38779</v>
      </c>
      <c r="I2067" s="6">
        <f t="shared" si="98"/>
        <v>5.2015632377168508</v>
      </c>
      <c r="J2067" s="6">
        <f t="shared" si="96"/>
        <v>2.3440872422975323</v>
      </c>
    </row>
    <row r="2068" spans="1:10" x14ac:dyDescent="0.2">
      <c r="A2068" s="5">
        <f>IF(AND(dateA=1,A2067&lt;DataEnd),'iBoxx inputs'!A2072,IF(AND(dateA=2,A2067&lt;DataEnd),'Bank of England inputs'!A2072,IF(dateA=3,A2067+1,IF(dateA=4,WORKDAY(A2067,1,),WORKDAY(A2067,1,holidayQ)))))</f>
        <v>38782</v>
      </c>
      <c r="B2068" s="35">
        <f>MATCH(A2068,'iBoxx inputs'!A:A,0)</f>
        <v>2137</v>
      </c>
      <c r="C2068" s="35">
        <f>MATCH(A2068,'Bank of England inputs'!A:A,0)</f>
        <v>2072</v>
      </c>
      <c r="D2068" s="6">
        <f>IF($A2068&gt;DataEnd,NA(),IFERROR(INDEX('iBoxx inputs'!B:B,MATCH($A2068,'iBoxx inputs'!$A:$A,0)),D2067))</f>
        <v>5.0069210970488296</v>
      </c>
      <c r="E2068" s="6">
        <f>IF($A2068&gt;DataEnd,NA(),IFERROR(INDEX('iBoxx inputs'!C:C,MATCH($A2068,'iBoxx inputs'!$A:$A,0)),E2067))</f>
        <v>5.3991525041157002</v>
      </c>
      <c r="F2068" s="6">
        <f>IF($A2068&gt;DataEnd,NA(),IFERROR(INDEX('Bank of England inputs'!D:D,MATCH($A2068,'Bank of England inputs'!$A:$A,0),0),F2067))</f>
        <v>2.7920284135753759</v>
      </c>
      <c r="H2068" s="5">
        <f t="shared" si="97"/>
        <v>38782</v>
      </c>
      <c r="I2068" s="6">
        <f t="shared" si="98"/>
        <v>5.2030368005822645</v>
      </c>
      <c r="J2068" s="6">
        <f t="shared" si="96"/>
        <v>2.3455207803725786</v>
      </c>
    </row>
    <row r="2069" spans="1:10" x14ac:dyDescent="0.2">
      <c r="A2069" s="5">
        <f>IF(AND(dateA=1,A2068&lt;DataEnd),'iBoxx inputs'!A2073,IF(AND(dateA=2,A2068&lt;DataEnd),'Bank of England inputs'!A2073,IF(dateA=3,A2068+1,IF(dateA=4,WORKDAY(A2068,1,),WORKDAY(A2068,1,holidayQ)))))</f>
        <v>38783</v>
      </c>
      <c r="B2069" s="35">
        <f>MATCH(A2069,'iBoxx inputs'!A:A,0)</f>
        <v>2138</v>
      </c>
      <c r="C2069" s="35">
        <f>MATCH(A2069,'Bank of England inputs'!A:A,0)</f>
        <v>2073</v>
      </c>
      <c r="D2069" s="6">
        <f>IF($A2069&gt;DataEnd,NA(),IFERROR(INDEX('iBoxx inputs'!B:B,MATCH($A2069,'iBoxx inputs'!$A:$A,0)),D2068))</f>
        <v>5.0126001830474696</v>
      </c>
      <c r="E2069" s="6">
        <f>IF($A2069&gt;DataEnd,NA(),IFERROR(INDEX('iBoxx inputs'!C:C,MATCH($A2069,'iBoxx inputs'!$A:$A,0)),E2068))</f>
        <v>5.40349825875143</v>
      </c>
      <c r="F2069" s="6">
        <f>IF($A2069&gt;DataEnd,NA(),IFERROR(INDEX('Bank of England inputs'!D:D,MATCH($A2069,'Bank of England inputs'!$A:$A,0),0),F2068))</f>
        <v>2.7920284135753759</v>
      </c>
      <c r="H2069" s="5">
        <f t="shared" si="97"/>
        <v>38783</v>
      </c>
      <c r="I2069" s="6">
        <f t="shared" si="98"/>
        <v>5.2080492208994498</v>
      </c>
      <c r="J2069" s="6">
        <f t="shared" si="96"/>
        <v>2.3503970537515073</v>
      </c>
    </row>
    <row r="2070" spans="1:10" x14ac:dyDescent="0.2">
      <c r="A2070" s="5">
        <f>IF(AND(dateA=1,A2069&lt;DataEnd),'iBoxx inputs'!A2074,IF(AND(dateA=2,A2069&lt;DataEnd),'Bank of England inputs'!A2074,IF(dateA=3,A2069+1,IF(dateA=4,WORKDAY(A2069,1,),WORKDAY(A2069,1,holidayQ)))))</f>
        <v>38784</v>
      </c>
      <c r="B2070" s="35">
        <f>MATCH(A2070,'iBoxx inputs'!A:A,0)</f>
        <v>2139</v>
      </c>
      <c r="C2070" s="35">
        <f>MATCH(A2070,'Bank of England inputs'!A:A,0)</f>
        <v>2074</v>
      </c>
      <c r="D2070" s="6">
        <f>IF($A2070&gt;DataEnd,NA(),IFERROR(INDEX('iBoxx inputs'!B:B,MATCH($A2070,'iBoxx inputs'!$A:$A,0)),D2069))</f>
        <v>5.0568873750430399</v>
      </c>
      <c r="E2070" s="6">
        <f>IF($A2070&gt;DataEnd,NA(),IFERROR(INDEX('iBoxx inputs'!C:C,MATCH($A2070,'iBoxx inputs'!$A:$A,0)),E2069))</f>
        <v>5.44255682643045</v>
      </c>
      <c r="F2070" s="6">
        <f>IF($A2070&gt;DataEnd,NA(),IFERROR(INDEX('Bank of England inputs'!D:D,MATCH($A2070,'Bank of England inputs'!$A:$A,0),0),F2069))</f>
        <v>2.7912022881940945</v>
      </c>
      <c r="H2070" s="5">
        <f t="shared" si="97"/>
        <v>38784</v>
      </c>
      <c r="I2070" s="6">
        <f t="shared" si="98"/>
        <v>5.2497221007367454</v>
      </c>
      <c r="J2070" s="6">
        <f t="shared" si="96"/>
        <v>2.3917609268249818</v>
      </c>
    </row>
    <row r="2071" spans="1:10" x14ac:dyDescent="0.2">
      <c r="A2071" s="5">
        <f>IF(AND(dateA=1,A2070&lt;DataEnd),'iBoxx inputs'!A2075,IF(AND(dateA=2,A2070&lt;DataEnd),'Bank of England inputs'!A2075,IF(dateA=3,A2070+1,IF(dateA=4,WORKDAY(A2070,1,),WORKDAY(A2070,1,holidayQ)))))</f>
        <v>38785</v>
      </c>
      <c r="B2071" s="35">
        <f>MATCH(A2071,'iBoxx inputs'!A:A,0)</f>
        <v>2140</v>
      </c>
      <c r="C2071" s="35">
        <f>MATCH(A2071,'Bank of England inputs'!A:A,0)</f>
        <v>2075</v>
      </c>
      <c r="D2071" s="6">
        <f>IF($A2071&gt;DataEnd,NA(),IFERROR(INDEX('iBoxx inputs'!B:B,MATCH($A2071,'iBoxx inputs'!$A:$A,0)),D2070))</f>
        <v>5.0983083292108899</v>
      </c>
      <c r="E2071" s="6">
        <f>IF($A2071&gt;DataEnd,NA(),IFERROR(INDEX('iBoxx inputs'!C:C,MATCH($A2071,'iBoxx inputs'!$A:$A,0)),E2070))</f>
        <v>5.4778108059044701</v>
      </c>
      <c r="F2071" s="6">
        <f>IF($A2071&gt;DataEnd,NA(),IFERROR(INDEX('Bank of England inputs'!D:D,MATCH($A2071,'Bank of England inputs'!$A:$A,0),0),F2070))</f>
        <v>2.8005127699437971</v>
      </c>
      <c r="H2071" s="5">
        <f t="shared" si="97"/>
        <v>38785</v>
      </c>
      <c r="I2071" s="6">
        <f t="shared" si="98"/>
        <v>5.2880595675576796</v>
      </c>
      <c r="J2071" s="6">
        <f t="shared" si="96"/>
        <v>2.4197805347340617</v>
      </c>
    </row>
    <row r="2072" spans="1:10" x14ac:dyDescent="0.2">
      <c r="A2072" s="5">
        <f>IF(AND(dateA=1,A2071&lt;DataEnd),'iBoxx inputs'!A2076,IF(AND(dateA=2,A2071&lt;DataEnd),'Bank of England inputs'!A2076,IF(dateA=3,A2071+1,IF(dateA=4,WORKDAY(A2071,1,),WORKDAY(A2071,1,holidayQ)))))</f>
        <v>38786</v>
      </c>
      <c r="B2072" s="35">
        <f>MATCH(A2072,'iBoxx inputs'!A:A,0)</f>
        <v>2141</v>
      </c>
      <c r="C2072" s="35">
        <f>MATCH(A2072,'Bank of England inputs'!A:A,0)</f>
        <v>2076</v>
      </c>
      <c r="D2072" s="6">
        <f>IF($A2072&gt;DataEnd,NA(),IFERROR(INDEX('iBoxx inputs'!B:B,MATCH($A2072,'iBoxx inputs'!$A:$A,0)),D2071))</f>
        <v>5.1331268773784702</v>
      </c>
      <c r="E2072" s="6">
        <f>IF($A2072&gt;DataEnd,NA(),IFERROR(INDEX('iBoxx inputs'!C:C,MATCH($A2072,'iBoxx inputs'!$A:$A,0)),E2071))</f>
        <v>5.5136621477573202</v>
      </c>
      <c r="F2072" s="6">
        <f>IF($A2072&gt;DataEnd,NA(),IFERROR(INDEX('Bank of England inputs'!D:D,MATCH($A2072,'Bank of England inputs'!$A:$A,0),0),F2071))</f>
        <v>2.8095425867507906</v>
      </c>
      <c r="H2072" s="5">
        <f t="shared" si="97"/>
        <v>38786</v>
      </c>
      <c r="I2072" s="6">
        <f t="shared" si="98"/>
        <v>5.3233945125678952</v>
      </c>
      <c r="J2072" s="6">
        <f t="shared" si="96"/>
        <v>2.4451542751451338</v>
      </c>
    </row>
    <row r="2073" spans="1:10" x14ac:dyDescent="0.2">
      <c r="A2073" s="5">
        <f>IF(AND(dateA=1,A2072&lt;DataEnd),'iBoxx inputs'!A2077,IF(AND(dateA=2,A2072&lt;DataEnd),'Bank of England inputs'!A2077,IF(dateA=3,A2072+1,IF(dateA=4,WORKDAY(A2072,1,),WORKDAY(A2072,1,holidayQ)))))</f>
        <v>38789</v>
      </c>
      <c r="B2073" s="35">
        <f>MATCH(A2073,'iBoxx inputs'!A:A,0)</f>
        <v>2142</v>
      </c>
      <c r="C2073" s="35">
        <f>MATCH(A2073,'Bank of England inputs'!A:A,0)</f>
        <v>2077</v>
      </c>
      <c r="D2073" s="6">
        <f>IF($A2073&gt;DataEnd,NA(),IFERROR(INDEX('iBoxx inputs'!B:B,MATCH($A2073,'iBoxx inputs'!$A:$A,0)),D2072))</f>
        <v>5.1285747903852199</v>
      </c>
      <c r="E2073" s="6">
        <f>IF($A2073&gt;DataEnd,NA(),IFERROR(INDEX('iBoxx inputs'!C:C,MATCH($A2073,'iBoxx inputs'!$A:$A,0)),E2072))</f>
        <v>5.5097110610095203</v>
      </c>
      <c r="F2073" s="6">
        <f>IF($A2073&gt;DataEnd,NA(),IFERROR(INDEX('Bank of England inputs'!D:D,MATCH($A2073,'Bank of England inputs'!$A:$A,0),0),F2072))</f>
        <v>2.8095425867507906</v>
      </c>
      <c r="H2073" s="5">
        <f t="shared" si="97"/>
        <v>38789</v>
      </c>
      <c r="I2073" s="6">
        <f t="shared" si="98"/>
        <v>5.3191429256973706</v>
      </c>
      <c r="J2073" s="6">
        <f t="shared" si="96"/>
        <v>2.4410188741273542</v>
      </c>
    </row>
    <row r="2074" spans="1:10" x14ac:dyDescent="0.2">
      <c r="A2074" s="5">
        <f>IF(AND(dateA=1,A2073&lt;DataEnd),'iBoxx inputs'!A2078,IF(AND(dateA=2,A2073&lt;DataEnd),'Bank of England inputs'!A2078,IF(dateA=3,A2073+1,IF(dateA=4,WORKDAY(A2073,1,),WORKDAY(A2073,1,holidayQ)))))</f>
        <v>38790</v>
      </c>
      <c r="B2074" s="35">
        <f>MATCH(A2074,'iBoxx inputs'!A:A,0)</f>
        <v>2143</v>
      </c>
      <c r="C2074" s="35">
        <f>MATCH(A2074,'Bank of England inputs'!A:A,0)</f>
        <v>2078</v>
      </c>
      <c r="D2074" s="6">
        <f>IF($A2074&gt;DataEnd,NA(),IFERROR(INDEX('iBoxx inputs'!B:B,MATCH($A2074,'iBoxx inputs'!$A:$A,0)),D2073))</f>
        <v>5.1033172991443703</v>
      </c>
      <c r="E2074" s="6">
        <f>IF($A2074&gt;DataEnd,NA(),IFERROR(INDEX('iBoxx inputs'!C:C,MATCH($A2074,'iBoxx inputs'!$A:$A,0)),E2073))</f>
        <v>5.4773315470000101</v>
      </c>
      <c r="F2074" s="6">
        <f>IF($A2074&gt;DataEnd,NA(),IFERROR(INDEX('Bank of England inputs'!D:D,MATCH($A2074,'Bank of England inputs'!$A:$A,0),0),F2073))</f>
        <v>2.8106508875739511</v>
      </c>
      <c r="H2074" s="5">
        <f t="shared" si="97"/>
        <v>38790</v>
      </c>
      <c r="I2074" s="6">
        <f t="shared" si="98"/>
        <v>5.2903244230721906</v>
      </c>
      <c r="J2074" s="6">
        <f t="shared" si="96"/>
        <v>2.4118838992760017</v>
      </c>
    </row>
    <row r="2075" spans="1:10" x14ac:dyDescent="0.2">
      <c r="A2075" s="5">
        <f>IF(AND(dateA=1,A2074&lt;DataEnd),'iBoxx inputs'!A2079,IF(AND(dateA=2,A2074&lt;DataEnd),'Bank of England inputs'!A2079,IF(dateA=3,A2074+1,IF(dateA=4,WORKDAY(A2074,1,),WORKDAY(A2074,1,holidayQ)))))</f>
        <v>38791</v>
      </c>
      <c r="B2075" s="35">
        <f>MATCH(A2075,'iBoxx inputs'!A:A,0)</f>
        <v>2144</v>
      </c>
      <c r="C2075" s="35">
        <f>MATCH(A2075,'Bank of England inputs'!A:A,0)</f>
        <v>2079</v>
      </c>
      <c r="D2075" s="6">
        <f>IF($A2075&gt;DataEnd,NA(),IFERROR(INDEX('iBoxx inputs'!B:B,MATCH($A2075,'iBoxx inputs'!$A:$A,0)),D2074))</f>
        <v>5.1291076271651104</v>
      </c>
      <c r="E2075" s="6">
        <f>IF($A2075&gt;DataEnd,NA(),IFERROR(INDEX('iBoxx inputs'!C:C,MATCH($A2075,'iBoxx inputs'!$A:$A,0)),E2074))</f>
        <v>5.4942020174183197</v>
      </c>
      <c r="F2075" s="6">
        <f>IF($A2075&gt;DataEnd,NA(),IFERROR(INDEX('Bank of England inputs'!D:D,MATCH($A2075,'Bank of England inputs'!$A:$A,0),0),F2074))</f>
        <v>2.8202346908588805</v>
      </c>
      <c r="H2075" s="5">
        <f t="shared" si="97"/>
        <v>38791</v>
      </c>
      <c r="I2075" s="6">
        <f t="shared" si="98"/>
        <v>5.3116548222917146</v>
      </c>
      <c r="J2075" s="6">
        <f t="shared" si="96"/>
        <v>2.4230834902522647</v>
      </c>
    </row>
    <row r="2076" spans="1:10" x14ac:dyDescent="0.2">
      <c r="A2076" s="5">
        <f>IF(AND(dateA=1,A2075&lt;DataEnd),'iBoxx inputs'!A2080,IF(AND(dateA=2,A2075&lt;DataEnd),'Bank of England inputs'!A2080,IF(dateA=3,A2075+1,IF(dateA=4,WORKDAY(A2075,1,),WORKDAY(A2075,1,holidayQ)))))</f>
        <v>38792</v>
      </c>
      <c r="B2076" s="35">
        <f>MATCH(A2076,'iBoxx inputs'!A:A,0)</f>
        <v>2145</v>
      </c>
      <c r="C2076" s="35">
        <f>MATCH(A2076,'Bank of England inputs'!A:A,0)</f>
        <v>2080</v>
      </c>
      <c r="D2076" s="6">
        <f>IF($A2076&gt;DataEnd,NA(),IFERROR(INDEX('iBoxx inputs'!B:B,MATCH($A2076,'iBoxx inputs'!$A:$A,0)),D2075))</f>
        <v>5.1153104821694297</v>
      </c>
      <c r="E2076" s="6">
        <f>IF($A2076&gt;DataEnd,NA(),IFERROR(INDEX('iBoxx inputs'!C:C,MATCH($A2076,'iBoxx inputs'!$A:$A,0)),E2075))</f>
        <v>5.47905447453872</v>
      </c>
      <c r="F2076" s="6">
        <f>IF($A2076&gt;DataEnd,NA(),IFERROR(INDEX('Bank of England inputs'!D:D,MATCH($A2076,'Bank of England inputs'!$A:$A,0),0),F2075))</f>
        <v>2.8306539106420781</v>
      </c>
      <c r="H2076" s="5">
        <f t="shared" si="97"/>
        <v>38792</v>
      </c>
      <c r="I2076" s="6">
        <f t="shared" si="98"/>
        <v>5.2971824783540749</v>
      </c>
      <c r="J2076" s="6">
        <f t="shared" si="96"/>
        <v>2.3986316082900361</v>
      </c>
    </row>
    <row r="2077" spans="1:10" x14ac:dyDescent="0.2">
      <c r="A2077" s="5">
        <f>IF(AND(dateA=1,A2076&lt;DataEnd),'iBoxx inputs'!A2081,IF(AND(dateA=2,A2076&lt;DataEnd),'Bank of England inputs'!A2081,IF(dateA=3,A2076+1,IF(dateA=4,WORKDAY(A2076,1,),WORKDAY(A2076,1,holidayQ)))))</f>
        <v>38793</v>
      </c>
      <c r="B2077" s="35">
        <f>MATCH(A2077,'iBoxx inputs'!A:A,0)</f>
        <v>2146</v>
      </c>
      <c r="C2077" s="35">
        <f>MATCH(A2077,'Bank of England inputs'!A:A,0)</f>
        <v>2081</v>
      </c>
      <c r="D2077" s="6">
        <f>IF($A2077&gt;DataEnd,NA(),IFERROR(INDEX('iBoxx inputs'!B:B,MATCH($A2077,'iBoxx inputs'!$A:$A,0)),D2076))</f>
        <v>5.1832778913508504</v>
      </c>
      <c r="E2077" s="6">
        <f>IF($A2077&gt;DataEnd,NA(),IFERROR(INDEX('iBoxx inputs'!C:C,MATCH($A2077,'iBoxx inputs'!$A:$A,0)),E2076))</f>
        <v>5.5232173762832604</v>
      </c>
      <c r="F2077" s="6">
        <f>IF($A2077&gt;DataEnd,NA(),IFERROR(INDEX('Bank of England inputs'!D:D,MATCH($A2077,'Bank of England inputs'!$A:$A,0),0),F2076))</f>
        <v>2.8292586750788606</v>
      </c>
      <c r="H2077" s="5">
        <f t="shared" si="97"/>
        <v>38793</v>
      </c>
      <c r="I2077" s="6">
        <f t="shared" si="98"/>
        <v>5.3532476338170554</v>
      </c>
      <c r="J2077" s="6">
        <f t="shared" si="96"/>
        <v>2.4545435717994613</v>
      </c>
    </row>
    <row r="2078" spans="1:10" x14ac:dyDescent="0.2">
      <c r="A2078" s="5">
        <f>IF(AND(dateA=1,A2077&lt;DataEnd),'iBoxx inputs'!A2082,IF(AND(dateA=2,A2077&lt;DataEnd),'Bank of England inputs'!A2082,IF(dateA=3,A2077+1,IF(dateA=4,WORKDAY(A2077,1,),WORKDAY(A2077,1,holidayQ)))))</f>
        <v>38796</v>
      </c>
      <c r="B2078" s="35">
        <f>MATCH(A2078,'iBoxx inputs'!A:A,0)</f>
        <v>2147</v>
      </c>
      <c r="C2078" s="35">
        <f>MATCH(A2078,'Bank of England inputs'!A:A,0)</f>
        <v>2082</v>
      </c>
      <c r="D2078" s="6">
        <f>IF($A2078&gt;DataEnd,NA(),IFERROR(INDEX('iBoxx inputs'!B:B,MATCH($A2078,'iBoxx inputs'!$A:$A,0)),D2077))</f>
        <v>5.1726338437213801</v>
      </c>
      <c r="E2078" s="6">
        <f>IF($A2078&gt;DataEnd,NA(),IFERROR(INDEX('iBoxx inputs'!C:C,MATCH($A2078,'iBoxx inputs'!$A:$A,0)),E2077))</f>
        <v>5.50801541320509</v>
      </c>
      <c r="F2078" s="6">
        <f>IF($A2078&gt;DataEnd,NA(),IFERROR(INDEX('Bank of England inputs'!D:D,MATCH($A2078,'Bank of England inputs'!$A:$A,0),0),F2077))</f>
        <v>2.829816604220059</v>
      </c>
      <c r="H2078" s="5">
        <f t="shared" si="97"/>
        <v>38796</v>
      </c>
      <c r="I2078" s="6">
        <f t="shared" si="98"/>
        <v>5.3403246284632351</v>
      </c>
      <c r="J2078" s="6">
        <f t="shared" si="96"/>
        <v>2.4414203070164175</v>
      </c>
    </row>
    <row r="2079" spans="1:10" x14ac:dyDescent="0.2">
      <c r="A2079" s="5">
        <f>IF(AND(dateA=1,A2078&lt;DataEnd),'iBoxx inputs'!A2083,IF(AND(dateA=2,A2078&lt;DataEnd),'Bank of England inputs'!A2083,IF(dateA=3,A2078+1,IF(dateA=4,WORKDAY(A2078,1,),WORKDAY(A2078,1,holidayQ)))))</f>
        <v>38797</v>
      </c>
      <c r="B2079" s="35">
        <f>MATCH(A2079,'iBoxx inputs'!A:A,0)</f>
        <v>2148</v>
      </c>
      <c r="C2079" s="35">
        <f>MATCH(A2079,'Bank of England inputs'!A:A,0)</f>
        <v>2083</v>
      </c>
      <c r="D2079" s="6">
        <f>IF($A2079&gt;DataEnd,NA(),IFERROR(INDEX('iBoxx inputs'!B:B,MATCH($A2079,'iBoxx inputs'!$A:$A,0)),D2078))</f>
        <v>5.1781787257630096</v>
      </c>
      <c r="E2079" s="6">
        <f>IF($A2079&gt;DataEnd,NA(),IFERROR(INDEX('iBoxx inputs'!C:C,MATCH($A2079,'iBoxx inputs'!$A:$A,0)),E2078))</f>
        <v>5.5177818158114</v>
      </c>
      <c r="F2079" s="6">
        <f>IF($A2079&gt;DataEnd,NA(),IFERROR(INDEX('Bank of England inputs'!D:D,MATCH($A2079,'Bank of England inputs'!$A:$A,0),0),F2078))</f>
        <v>2.8089887640449396</v>
      </c>
      <c r="H2079" s="5">
        <f t="shared" si="97"/>
        <v>38797</v>
      </c>
      <c r="I2079" s="6">
        <f t="shared" si="98"/>
        <v>5.3479802707872048</v>
      </c>
      <c r="J2079" s="6">
        <f t="shared" si="96"/>
        <v>2.4696201540990392</v>
      </c>
    </row>
    <row r="2080" spans="1:10" x14ac:dyDescent="0.2">
      <c r="A2080" s="5">
        <f>IF(AND(dateA=1,A2079&lt;DataEnd),'iBoxx inputs'!A2084,IF(AND(dateA=2,A2079&lt;DataEnd),'Bank of England inputs'!A2084,IF(dateA=3,A2079+1,IF(dateA=4,WORKDAY(A2079,1,),WORKDAY(A2079,1,holidayQ)))))</f>
        <v>38798</v>
      </c>
      <c r="B2080" s="35">
        <f>MATCH(A2080,'iBoxx inputs'!A:A,0)</f>
        <v>2149</v>
      </c>
      <c r="C2080" s="35">
        <f>MATCH(A2080,'Bank of England inputs'!A:A,0)</f>
        <v>2084</v>
      </c>
      <c r="D2080" s="6">
        <f>IF($A2080&gt;DataEnd,NA(),IFERROR(INDEX('iBoxx inputs'!B:B,MATCH($A2080,'iBoxx inputs'!$A:$A,0)),D2079))</f>
        <v>5.1260900193736898</v>
      </c>
      <c r="E2080" s="6">
        <f>IF($A2080&gt;DataEnd,NA(),IFERROR(INDEX('iBoxx inputs'!C:C,MATCH($A2080,'iBoxx inputs'!$A:$A,0)),E2079))</f>
        <v>5.4694937485169097</v>
      </c>
      <c r="F2080" s="6">
        <f>IF($A2080&gt;DataEnd,NA(),IFERROR(INDEX('Bank of England inputs'!D:D,MATCH($A2080,'Bank of England inputs'!$A:$A,0),0),F2079))</f>
        <v>2.7999605639357217</v>
      </c>
      <c r="H2080" s="5">
        <f t="shared" si="97"/>
        <v>38798</v>
      </c>
      <c r="I2080" s="6">
        <f t="shared" si="98"/>
        <v>5.2977918839452993</v>
      </c>
      <c r="J2080" s="6">
        <f t="shared" si="96"/>
        <v>2.4297979360177635</v>
      </c>
    </row>
    <row r="2081" spans="1:10" x14ac:dyDescent="0.2">
      <c r="A2081" s="5">
        <f>IF(AND(dateA=1,A2080&lt;DataEnd),'iBoxx inputs'!A2085,IF(AND(dateA=2,A2080&lt;DataEnd),'Bank of England inputs'!A2085,IF(dateA=3,A2080+1,IF(dateA=4,WORKDAY(A2080,1,),WORKDAY(A2080,1,holidayQ)))))</f>
        <v>38799</v>
      </c>
      <c r="B2081" s="35">
        <f>MATCH(A2081,'iBoxx inputs'!A:A,0)</f>
        <v>2150</v>
      </c>
      <c r="C2081" s="35">
        <f>MATCH(A2081,'Bank of England inputs'!A:A,0)</f>
        <v>2085</v>
      </c>
      <c r="D2081" s="6">
        <f>IF($A2081&gt;DataEnd,NA(),IFERROR(INDEX('iBoxx inputs'!B:B,MATCH($A2081,'iBoxx inputs'!$A:$A,0)),D2080))</f>
        <v>5.1243457088564401</v>
      </c>
      <c r="E2081" s="6">
        <f>IF($A2081&gt;DataEnd,NA(),IFERROR(INDEX('iBoxx inputs'!C:C,MATCH($A2081,'iBoxx inputs'!$A:$A,0)),E2080))</f>
        <v>5.4719218766704296</v>
      </c>
      <c r="F2081" s="6">
        <f>IF($A2081&gt;DataEnd,NA(),IFERROR(INDEX('Bank of England inputs'!D:D,MATCH($A2081,'Bank of England inputs'!$A:$A,0),0),F2080))</f>
        <v>2.8098195800059234</v>
      </c>
      <c r="H2081" s="5">
        <f t="shared" si="97"/>
        <v>38799</v>
      </c>
      <c r="I2081" s="6">
        <f t="shared" si="98"/>
        <v>5.2981337927634353</v>
      </c>
      <c r="J2081" s="6">
        <f t="shared" si="96"/>
        <v>2.4203079267356431</v>
      </c>
    </row>
    <row r="2082" spans="1:10" x14ac:dyDescent="0.2">
      <c r="A2082" s="5">
        <f>IF(AND(dateA=1,A2081&lt;DataEnd),'iBoxx inputs'!A2086,IF(AND(dateA=2,A2081&lt;DataEnd),'Bank of England inputs'!A2086,IF(dateA=3,A2081+1,IF(dateA=4,WORKDAY(A2081,1,),WORKDAY(A2081,1,holidayQ)))))</f>
        <v>38800</v>
      </c>
      <c r="B2082" s="35">
        <f>MATCH(A2082,'iBoxx inputs'!A:A,0)</f>
        <v>2151</v>
      </c>
      <c r="C2082" s="35">
        <f>MATCH(A2082,'Bank of England inputs'!A:A,0)</f>
        <v>2086</v>
      </c>
      <c r="D2082" s="6">
        <f>IF($A2082&gt;DataEnd,NA(),IFERROR(INDEX('iBoxx inputs'!B:B,MATCH($A2082,'iBoxx inputs'!$A:$A,0)),D2081))</f>
        <v>5.1230015042901096</v>
      </c>
      <c r="E2082" s="6">
        <f>IF($A2082&gt;DataEnd,NA(),IFERROR(INDEX('iBoxx inputs'!C:C,MATCH($A2082,'iBoxx inputs'!$A:$A,0)),E2081))</f>
        <v>5.4644626604596098</v>
      </c>
      <c r="F2082" s="6">
        <f>IF($A2082&gt;DataEnd,NA(),IFERROR(INDEX('Bank of England inputs'!D:D,MATCH($A2082,'Bank of England inputs'!$A:$A,0),0),F2081))</f>
        <v>2.8098195800059234</v>
      </c>
      <c r="H2082" s="5">
        <f t="shared" si="97"/>
        <v>38800</v>
      </c>
      <c r="I2082" s="6">
        <f t="shared" si="98"/>
        <v>5.2937320823748593</v>
      </c>
      <c r="J2082" s="6">
        <f t="shared" si="96"/>
        <v>2.4160265162570305</v>
      </c>
    </row>
    <row r="2083" spans="1:10" x14ac:dyDescent="0.2">
      <c r="A2083" s="5">
        <f>IF(AND(dateA=1,A2082&lt;DataEnd),'iBoxx inputs'!A2087,IF(AND(dateA=2,A2082&lt;DataEnd),'Bank of England inputs'!A2087,IF(dateA=3,A2082+1,IF(dateA=4,WORKDAY(A2082,1,),WORKDAY(A2082,1,holidayQ)))))</f>
        <v>38803</v>
      </c>
      <c r="B2083" s="35">
        <f>MATCH(A2083,'iBoxx inputs'!A:A,0)</f>
        <v>2152</v>
      </c>
      <c r="C2083" s="35">
        <f>MATCH(A2083,'Bank of England inputs'!A:A,0)</f>
        <v>2087</v>
      </c>
      <c r="D2083" s="6">
        <f>IF($A2083&gt;DataEnd,NA(),IFERROR(INDEX('iBoxx inputs'!B:B,MATCH($A2083,'iBoxx inputs'!$A:$A,0)),D2082))</f>
        <v>5.1448047892123299</v>
      </c>
      <c r="E2083" s="6">
        <f>IF($A2083&gt;DataEnd,NA(),IFERROR(INDEX('iBoxx inputs'!C:C,MATCH($A2083,'iBoxx inputs'!$A:$A,0)),E2082))</f>
        <v>5.48335204035555</v>
      </c>
      <c r="F2083" s="6">
        <f>IF($A2083&gt;DataEnd,NA(),IFERROR(INDEX('Bank of England inputs'!D:D,MATCH($A2083,'Bank of England inputs'!$A:$A,0),0),F2082))</f>
        <v>2.8196785960761028</v>
      </c>
      <c r="H2083" s="5">
        <f t="shared" si="97"/>
        <v>38803</v>
      </c>
      <c r="I2083" s="6">
        <f t="shared" si="98"/>
        <v>5.3140784147839399</v>
      </c>
      <c r="J2083" s="6">
        <f t="shared" si="96"/>
        <v>2.4259945691009088</v>
      </c>
    </row>
    <row r="2084" spans="1:10" x14ac:dyDescent="0.2">
      <c r="A2084" s="5">
        <f>IF(AND(dateA=1,A2083&lt;DataEnd),'iBoxx inputs'!A2088,IF(AND(dateA=2,A2083&lt;DataEnd),'Bank of England inputs'!A2088,IF(dateA=3,A2083+1,IF(dateA=4,WORKDAY(A2083,1,),WORKDAY(A2083,1,holidayQ)))))</f>
        <v>38804</v>
      </c>
      <c r="B2084" s="35">
        <f>MATCH(A2084,'iBoxx inputs'!A:A,0)</f>
        <v>2153</v>
      </c>
      <c r="C2084" s="35">
        <f>MATCH(A2084,'Bank of England inputs'!A:A,0)</f>
        <v>2088</v>
      </c>
      <c r="D2084" s="6">
        <f>IF($A2084&gt;DataEnd,NA(),IFERROR(INDEX('iBoxx inputs'!B:B,MATCH($A2084,'iBoxx inputs'!$A:$A,0)),D2083))</f>
        <v>5.1944923789946698</v>
      </c>
      <c r="E2084" s="6">
        <f>IF($A2084&gt;DataEnd,NA(),IFERROR(INDEX('iBoxx inputs'!C:C,MATCH($A2084,'iBoxx inputs'!$A:$A,0)),E2083))</f>
        <v>5.5305821456650097</v>
      </c>
      <c r="F2084" s="6">
        <f>IF($A2084&gt;DataEnd,NA(),IFERROR(INDEX('Bank of England inputs'!D:D,MATCH($A2084,'Bank of England inputs'!$A:$A,0),0),F2083))</f>
        <v>2.8284221937518561</v>
      </c>
      <c r="H2084" s="5">
        <f t="shared" si="97"/>
        <v>38804</v>
      </c>
      <c r="I2084" s="6">
        <f t="shared" si="98"/>
        <v>5.3625372623298393</v>
      </c>
      <c r="J2084" s="6">
        <f t="shared" si="96"/>
        <v>2.4644111175829764</v>
      </c>
    </row>
    <row r="2085" spans="1:10" x14ac:dyDescent="0.2">
      <c r="A2085" s="5">
        <f>IF(AND(dateA=1,A2084&lt;DataEnd),'iBoxx inputs'!A2089,IF(AND(dateA=2,A2084&lt;DataEnd),'Bank of England inputs'!A2089,IF(dateA=3,A2084+1,IF(dateA=4,WORKDAY(A2084,1,),WORKDAY(A2084,1,holidayQ)))))</f>
        <v>38805</v>
      </c>
      <c r="B2085" s="35">
        <f>MATCH(A2085,'iBoxx inputs'!A:A,0)</f>
        <v>2154</v>
      </c>
      <c r="C2085" s="35">
        <f>MATCH(A2085,'Bank of England inputs'!A:A,0)</f>
        <v>2089</v>
      </c>
      <c r="D2085" s="6">
        <f>IF($A2085&gt;DataEnd,NA(),IFERROR(INDEX('iBoxx inputs'!B:B,MATCH($A2085,'iBoxx inputs'!$A:$A,0)),D2084))</f>
        <v>5.1867494431261196</v>
      </c>
      <c r="E2085" s="6">
        <f>IF($A2085&gt;DataEnd,NA(),IFERROR(INDEX('iBoxx inputs'!C:C,MATCH($A2085,'iBoxx inputs'!$A:$A,0)),E2084))</f>
        <v>5.5224638810540201</v>
      </c>
      <c r="F2085" s="6">
        <f>IF($A2085&gt;DataEnd,NA(),IFERROR(INDEX('Bank of England inputs'!D:D,MATCH($A2085,'Bank of England inputs'!$A:$A,0),0),F2084))</f>
        <v>2.8284221937518561</v>
      </c>
      <c r="H2085" s="5">
        <f t="shared" si="97"/>
        <v>38805</v>
      </c>
      <c r="I2085" s="6">
        <f t="shared" si="98"/>
        <v>5.3546066620900703</v>
      </c>
      <c r="J2085" s="6">
        <f t="shared" si="96"/>
        <v>2.4566986582545303</v>
      </c>
    </row>
    <row r="2086" spans="1:10" x14ac:dyDescent="0.2">
      <c r="A2086" s="5">
        <f>IF(AND(dateA=1,A2085&lt;DataEnd),'iBoxx inputs'!A2090,IF(AND(dateA=2,A2085&lt;DataEnd),'Bank of England inputs'!A2090,IF(dateA=3,A2085+1,IF(dateA=4,WORKDAY(A2085,1,),WORKDAY(A2085,1,holidayQ)))))</f>
        <v>38806</v>
      </c>
      <c r="B2086" s="35">
        <f>MATCH(A2086,'iBoxx inputs'!A:A,0)</f>
        <v>2155</v>
      </c>
      <c r="C2086" s="35">
        <f>MATCH(A2086,'Bank of England inputs'!A:A,0)</f>
        <v>2090</v>
      </c>
      <c r="D2086" s="6">
        <f>IF($A2086&gt;DataEnd,NA(),IFERROR(INDEX('iBoxx inputs'!B:B,MATCH($A2086,'iBoxx inputs'!$A:$A,0)),D2085))</f>
        <v>5.1760524762876798</v>
      </c>
      <c r="E2086" s="6">
        <f>IF($A2086&gt;DataEnd,NA(),IFERROR(INDEX('iBoxx inputs'!C:C,MATCH($A2086,'iBoxx inputs'!$A:$A,0)),E2085))</f>
        <v>5.5210584563679399</v>
      </c>
      <c r="F2086" s="6">
        <f>IF($A2086&gt;DataEnd,NA(),IFERROR(INDEX('Bank of England inputs'!D:D,MATCH($A2086,'Bank of England inputs'!$A:$A,0),0),F2085))</f>
        <v>2.8284221937518561</v>
      </c>
      <c r="H2086" s="5">
        <f t="shared" si="97"/>
        <v>38806</v>
      </c>
      <c r="I2086" s="6">
        <f t="shared" si="98"/>
        <v>5.3485554663278094</v>
      </c>
      <c r="J2086" s="6">
        <f t="shared" si="96"/>
        <v>2.4508139080724911</v>
      </c>
    </row>
    <row r="2087" spans="1:10" x14ac:dyDescent="0.2">
      <c r="A2087" s="5">
        <f>IF(AND(dateA=1,A2086&lt;DataEnd),'iBoxx inputs'!A2091,IF(AND(dateA=2,A2086&lt;DataEnd),'Bank of England inputs'!A2091,IF(dateA=3,A2086+1,IF(dateA=4,WORKDAY(A2086,1,),WORKDAY(A2086,1,holidayQ)))))</f>
        <v>38807</v>
      </c>
      <c r="B2087" s="35">
        <f>MATCH(A2087,'iBoxx inputs'!A:A,0)</f>
        <v>2156</v>
      </c>
      <c r="C2087" s="35">
        <f>MATCH(A2087,'Bank of England inputs'!A:A,0)</f>
        <v>2091</v>
      </c>
      <c r="D2087" s="6">
        <f>IF($A2087&gt;DataEnd,NA(),IFERROR(INDEX('iBoxx inputs'!B:B,MATCH($A2087,'iBoxx inputs'!$A:$A,0)),D2086))</f>
        <v>5.19761178792713</v>
      </c>
      <c r="E2087" s="6">
        <f>IF($A2087&gt;DataEnd,NA(),IFERROR(INDEX('iBoxx inputs'!C:C,MATCH($A2087,'iBoxx inputs'!$A:$A,0)),E2086))</f>
        <v>5.5317034705464803</v>
      </c>
      <c r="F2087" s="6">
        <f>IF($A2087&gt;DataEnd,NA(),IFERROR(INDEX('Bank of England inputs'!D:D,MATCH($A2087,'Bank of England inputs'!$A:$A,0),0),F2086))</f>
        <v>2.8284221937518561</v>
      </c>
      <c r="H2087" s="5">
        <f t="shared" si="97"/>
        <v>38807</v>
      </c>
      <c r="I2087" s="6">
        <f t="shared" si="98"/>
        <v>5.3646576292368051</v>
      </c>
      <c r="J2087" s="6">
        <f t="shared" si="96"/>
        <v>2.4664731611909074</v>
      </c>
    </row>
    <row r="2088" spans="1:10" x14ac:dyDescent="0.2">
      <c r="A2088" s="5">
        <f>IF(AND(dateA=1,A2087&lt;DataEnd),'iBoxx inputs'!A2092,IF(AND(dateA=2,A2087&lt;DataEnd),'Bank of England inputs'!A2092,IF(dateA=3,A2087+1,IF(dateA=4,WORKDAY(A2087,1,),WORKDAY(A2087,1,holidayQ)))))</f>
        <v>38810</v>
      </c>
      <c r="B2088" s="35">
        <f>MATCH(A2088,'iBoxx inputs'!A:A,0)</f>
        <v>2157</v>
      </c>
      <c r="C2088" s="35">
        <f>MATCH(A2088,'Bank of England inputs'!A:A,0)</f>
        <v>2092</v>
      </c>
      <c r="D2088" s="6">
        <f>IF($A2088&gt;DataEnd,NA(),IFERROR(INDEX('iBoxx inputs'!B:B,MATCH($A2088,'iBoxx inputs'!$A:$A,0)),D2087))</f>
        <v>5.2198264677287902</v>
      </c>
      <c r="E2088" s="6">
        <f>IF($A2088&gt;DataEnd,NA(),IFERROR(INDEX('iBoxx inputs'!C:C,MATCH($A2088,'iBoxx inputs'!$A:$A,0)),E2087))</f>
        <v>5.5634201122645104</v>
      </c>
      <c r="F2088" s="6">
        <f>IF($A2088&gt;DataEnd,NA(),IFERROR(INDEX('Bank of England inputs'!D:D,MATCH($A2088,'Bank of England inputs'!$A:$A,0),0),F2087))</f>
        <v>2.847851793456857</v>
      </c>
      <c r="H2088" s="5">
        <f t="shared" si="97"/>
        <v>38810</v>
      </c>
      <c r="I2088" s="6">
        <f t="shared" si="98"/>
        <v>5.3916232899966499</v>
      </c>
      <c r="J2088" s="6">
        <f t="shared" si="96"/>
        <v>2.4733345929755401</v>
      </c>
    </row>
    <row r="2089" spans="1:10" x14ac:dyDescent="0.2">
      <c r="A2089" s="5">
        <f>IF(AND(dateA=1,A2088&lt;DataEnd),'iBoxx inputs'!A2093,IF(AND(dateA=2,A2088&lt;DataEnd),'Bank of England inputs'!A2093,IF(dateA=3,A2088+1,IF(dateA=4,WORKDAY(A2088,1,),WORKDAY(A2088,1,holidayQ)))))</f>
        <v>38811</v>
      </c>
      <c r="B2089" s="35">
        <f>MATCH(A2089,'iBoxx inputs'!A:A,0)</f>
        <v>2158</v>
      </c>
      <c r="C2089" s="35">
        <f>MATCH(A2089,'Bank of England inputs'!A:A,0)</f>
        <v>2093</v>
      </c>
      <c r="D2089" s="6">
        <f>IF($A2089&gt;DataEnd,NA(),IFERROR(INDEX('iBoxx inputs'!B:B,MATCH($A2089,'iBoxx inputs'!$A:$A,0)),D2088))</f>
        <v>5.2184632669876398</v>
      </c>
      <c r="E2089" s="6">
        <f>IF($A2089&gt;DataEnd,NA(),IFERROR(INDEX('iBoxx inputs'!C:C,MATCH($A2089,'iBoxx inputs'!$A:$A,0)),E2088))</f>
        <v>5.56461780813527</v>
      </c>
      <c r="F2089" s="6">
        <f>IF($A2089&gt;DataEnd,NA(),IFERROR(INDEX('Bank of England inputs'!D:D,MATCH($A2089,'Bank of England inputs'!$A:$A,0),0),F2088))</f>
        <v>2.847851793456857</v>
      </c>
      <c r="H2089" s="5">
        <f t="shared" si="97"/>
        <v>38811</v>
      </c>
      <c r="I2089" s="6">
        <f t="shared" si="98"/>
        <v>5.3915405375614549</v>
      </c>
      <c r="J2089" s="6">
        <f t="shared" si="96"/>
        <v>2.4732541319510748</v>
      </c>
    </row>
    <row r="2090" spans="1:10" x14ac:dyDescent="0.2">
      <c r="A2090" s="5">
        <f>IF(AND(dateA=1,A2089&lt;DataEnd),'iBoxx inputs'!A2094,IF(AND(dateA=2,A2089&lt;DataEnd),'Bank of England inputs'!A2094,IF(dateA=3,A2089+1,IF(dateA=4,WORKDAY(A2089,1,),WORKDAY(A2089,1,holidayQ)))))</f>
        <v>38812</v>
      </c>
      <c r="B2090" s="35">
        <f>MATCH(A2090,'iBoxx inputs'!A:A,0)</f>
        <v>2159</v>
      </c>
      <c r="C2090" s="35">
        <f>MATCH(A2090,'Bank of England inputs'!A:A,0)</f>
        <v>2094</v>
      </c>
      <c r="D2090" s="6">
        <f>IF($A2090&gt;DataEnd,NA(),IFERROR(INDEX('iBoxx inputs'!B:B,MATCH($A2090,'iBoxx inputs'!$A:$A,0)),D2089))</f>
        <v>5.19806182047299</v>
      </c>
      <c r="E2090" s="6">
        <f>IF($A2090&gt;DataEnd,NA(),IFERROR(INDEX('iBoxx inputs'!C:C,MATCH($A2090,'iBoxx inputs'!$A:$A,0)),E2089))</f>
        <v>5.5351100869336802</v>
      </c>
      <c r="F2090" s="6">
        <f>IF($A2090&gt;DataEnd,NA(),IFERROR(INDEX('Bank of England inputs'!D:D,MATCH($A2090,'Bank of England inputs'!$A:$A,0),0),F2089))</f>
        <v>2.8486939379004594</v>
      </c>
      <c r="H2090" s="5">
        <f t="shared" si="97"/>
        <v>38812</v>
      </c>
      <c r="I2090" s="6">
        <f t="shared" si="98"/>
        <v>5.3665859537033356</v>
      </c>
      <c r="J2090" s="6">
        <f t="shared" si="96"/>
        <v>2.4481516676557513</v>
      </c>
    </row>
    <row r="2091" spans="1:10" x14ac:dyDescent="0.2">
      <c r="A2091" s="5">
        <f>IF(AND(dateA=1,A2090&lt;DataEnd),'iBoxx inputs'!A2095,IF(AND(dateA=2,A2090&lt;DataEnd),'Bank of England inputs'!A2095,IF(dateA=3,A2090+1,IF(dateA=4,WORKDAY(A2090,1,),WORKDAY(A2090,1,holidayQ)))))</f>
        <v>38813</v>
      </c>
      <c r="B2091" s="35">
        <f>MATCH(A2091,'iBoxx inputs'!A:A,0)</f>
        <v>2160</v>
      </c>
      <c r="C2091" s="35">
        <f>MATCH(A2091,'Bank of England inputs'!A:A,0)</f>
        <v>2095</v>
      </c>
      <c r="D2091" s="6">
        <f>IF($A2091&gt;DataEnd,NA(),IFERROR(INDEX('iBoxx inputs'!B:B,MATCH($A2091,'iBoxx inputs'!$A:$A,0)),D2090))</f>
        <v>5.23505424124731</v>
      </c>
      <c r="E2091" s="6">
        <f>IF($A2091&gt;DataEnd,NA(),IFERROR(INDEX('iBoxx inputs'!C:C,MATCH($A2091,'iBoxx inputs'!$A:$A,0)),E2090))</f>
        <v>5.5692931551321099</v>
      </c>
      <c r="F2091" s="6">
        <f>IF($A2091&gt;DataEnd,NA(),IFERROR(INDEX('Bank of England inputs'!D:D,MATCH($A2091,'Bank of England inputs'!$A:$A,0),0),F2090))</f>
        <v>2.8881222276983864</v>
      </c>
      <c r="H2091" s="5">
        <f t="shared" si="97"/>
        <v>38813</v>
      </c>
      <c r="I2091" s="6">
        <f t="shared" si="98"/>
        <v>5.4021736981897099</v>
      </c>
      <c r="J2091" s="6">
        <f t="shared" si="96"/>
        <v>2.4434807595453689</v>
      </c>
    </row>
    <row r="2092" spans="1:10" x14ac:dyDescent="0.2">
      <c r="A2092" s="5">
        <f>IF(AND(dateA=1,A2091&lt;DataEnd),'iBoxx inputs'!A2096,IF(AND(dateA=2,A2091&lt;DataEnd),'Bank of England inputs'!A2096,IF(dateA=3,A2091+1,IF(dateA=4,WORKDAY(A2091,1,),WORKDAY(A2091,1,holidayQ)))))</f>
        <v>38814</v>
      </c>
      <c r="B2092" s="35">
        <f>MATCH(A2092,'iBoxx inputs'!A:A,0)</f>
        <v>2161</v>
      </c>
      <c r="C2092" s="35">
        <f>MATCH(A2092,'Bank of England inputs'!A:A,0)</f>
        <v>2096</v>
      </c>
      <c r="D2092" s="6">
        <f>IF($A2092&gt;DataEnd,NA(),IFERROR(INDEX('iBoxx inputs'!B:B,MATCH($A2092,'iBoxx inputs'!$A:$A,0)),D2091))</f>
        <v>5.2261594788961299</v>
      </c>
      <c r="E2092" s="6">
        <f>IF($A2092&gt;DataEnd,NA(),IFERROR(INDEX('iBoxx inputs'!C:C,MATCH($A2092,'iBoxx inputs'!$A:$A,0)),E2091))</f>
        <v>5.5563391744543598</v>
      </c>
      <c r="F2092" s="6">
        <f>IF($A2092&gt;DataEnd,NA(),IFERROR(INDEX('Bank of England inputs'!D:D,MATCH($A2092,'Bank of England inputs'!$A:$A,0),0),F2091))</f>
        <v>2.888406940063093</v>
      </c>
      <c r="H2092" s="5">
        <f t="shared" si="97"/>
        <v>38814</v>
      </c>
      <c r="I2092" s="6">
        <f t="shared" si="98"/>
        <v>5.3912493266752453</v>
      </c>
      <c r="J2092" s="6">
        <f t="shared" si="96"/>
        <v>2.432579588942585</v>
      </c>
    </row>
    <row r="2093" spans="1:10" x14ac:dyDescent="0.2">
      <c r="A2093" s="5">
        <f>IF(AND(dateA=1,A2092&lt;DataEnd),'iBoxx inputs'!A2097,IF(AND(dateA=2,A2092&lt;DataEnd),'Bank of England inputs'!A2097,IF(dateA=3,A2092+1,IF(dateA=4,WORKDAY(A2092,1,),WORKDAY(A2092,1,holidayQ)))))</f>
        <v>38817</v>
      </c>
      <c r="B2093" s="35">
        <f>MATCH(A2093,'iBoxx inputs'!A:A,0)</f>
        <v>2162</v>
      </c>
      <c r="C2093" s="35">
        <f>MATCH(A2093,'Bank of England inputs'!A:A,0)</f>
        <v>2097</v>
      </c>
      <c r="D2093" s="6">
        <f>IF($A2093&gt;DataEnd,NA(),IFERROR(INDEX('iBoxx inputs'!B:B,MATCH($A2093,'iBoxx inputs'!$A:$A,0)),D2092))</f>
        <v>5.2574503465392404</v>
      </c>
      <c r="E2093" s="6">
        <f>IF($A2093&gt;DataEnd,NA(),IFERROR(INDEX('iBoxx inputs'!C:C,MATCH($A2093,'iBoxx inputs'!$A:$A,0)),E2092))</f>
        <v>5.5867362971762198</v>
      </c>
      <c r="F2093" s="6">
        <f>IF($A2093&gt;DataEnd,NA(),IFERROR(INDEX('Bank of England inputs'!D:D,MATCH($A2093,'Bank of England inputs'!$A:$A,0),0),F2092))</f>
        <v>2.897693672383217</v>
      </c>
      <c r="H2093" s="5">
        <f t="shared" si="97"/>
        <v>38817</v>
      </c>
      <c r="I2093" s="6">
        <f t="shared" si="98"/>
        <v>5.4220933218577301</v>
      </c>
      <c r="J2093" s="6">
        <f t="shared" si="96"/>
        <v>2.4533102340582813</v>
      </c>
    </row>
    <row r="2094" spans="1:10" x14ac:dyDescent="0.2">
      <c r="A2094" s="5">
        <f>IF(AND(dateA=1,A2093&lt;DataEnd),'iBoxx inputs'!A2098,IF(AND(dateA=2,A2093&lt;DataEnd),'Bank of England inputs'!A2098,IF(dateA=3,A2093+1,IF(dateA=4,WORKDAY(A2093,1,),WORKDAY(A2093,1,holidayQ)))))</f>
        <v>38818</v>
      </c>
      <c r="B2094" s="35">
        <f>MATCH(A2094,'iBoxx inputs'!A:A,0)</f>
        <v>2163</v>
      </c>
      <c r="C2094" s="35">
        <f>MATCH(A2094,'Bank of England inputs'!A:A,0)</f>
        <v>2098</v>
      </c>
      <c r="D2094" s="6">
        <f>IF($A2094&gt;DataEnd,NA(),IFERROR(INDEX('iBoxx inputs'!B:B,MATCH($A2094,'iBoxx inputs'!$A:$A,0)),D2093))</f>
        <v>5.2683215364399096</v>
      </c>
      <c r="E2094" s="6">
        <f>IF($A2094&gt;DataEnd,NA(),IFERROR(INDEX('iBoxx inputs'!C:C,MATCH($A2094,'iBoxx inputs'!$A:$A,0)),E2093))</f>
        <v>5.5969067235493801</v>
      </c>
      <c r="F2094" s="6">
        <f>IF($A2094&gt;DataEnd,NA(),IFERROR(INDEX('Bank of England inputs'!D:D,MATCH($A2094,'Bank of England inputs'!$A:$A,0),0),F2093))</f>
        <v>2.8875529713215942</v>
      </c>
      <c r="H2094" s="5">
        <f t="shared" si="97"/>
        <v>38818</v>
      </c>
      <c r="I2094" s="6">
        <f t="shared" si="98"/>
        <v>5.4326141299946453</v>
      </c>
      <c r="J2094" s="6">
        <f t="shared" si="96"/>
        <v>2.4736336759631605</v>
      </c>
    </row>
    <row r="2095" spans="1:10" x14ac:dyDescent="0.2">
      <c r="A2095" s="5">
        <f>IF(AND(dateA=1,A2094&lt;DataEnd),'iBoxx inputs'!A2099,IF(AND(dateA=2,A2094&lt;DataEnd),'Bank of England inputs'!A2099,IF(dateA=3,A2094+1,IF(dateA=4,WORKDAY(A2094,1,),WORKDAY(A2094,1,holidayQ)))))</f>
        <v>38819</v>
      </c>
      <c r="B2095" s="35">
        <f>MATCH(A2095,'iBoxx inputs'!A:A,0)</f>
        <v>2164</v>
      </c>
      <c r="C2095" s="35">
        <f>MATCH(A2095,'Bank of England inputs'!A:A,0)</f>
        <v>2099</v>
      </c>
      <c r="D2095" s="6">
        <f>IF($A2095&gt;DataEnd,NA(),IFERROR(INDEX('iBoxx inputs'!B:B,MATCH($A2095,'iBoxx inputs'!$A:$A,0)),D2094))</f>
        <v>5.2790419079586197</v>
      </c>
      <c r="E2095" s="6">
        <f>IF($A2095&gt;DataEnd,NA(),IFERROR(INDEX('iBoxx inputs'!C:C,MATCH($A2095,'iBoxx inputs'!$A:$A,0)),E2094))</f>
        <v>5.6072562214685702</v>
      </c>
      <c r="F2095" s="6">
        <f>IF($A2095&gt;DataEnd,NA(),IFERROR(INDEX('Bank of England inputs'!D:D,MATCH($A2095,'Bank of England inputs'!$A:$A,0),0),F2094))</f>
        <v>2.8974081009165431</v>
      </c>
      <c r="H2095" s="5">
        <f t="shared" si="97"/>
        <v>38819</v>
      </c>
      <c r="I2095" s="6">
        <f t="shared" si="98"/>
        <v>5.4431490647135945</v>
      </c>
      <c r="J2095" s="6">
        <f t="shared" si="96"/>
        <v>2.4740574235847745</v>
      </c>
    </row>
    <row r="2096" spans="1:10" x14ac:dyDescent="0.2">
      <c r="A2096" s="5">
        <f>IF(AND(dateA=1,A2095&lt;DataEnd),'iBoxx inputs'!A2100,IF(AND(dateA=2,A2095&lt;DataEnd),'Bank of England inputs'!A2100,IF(dateA=3,A2095+1,IF(dateA=4,WORKDAY(A2095,1,),WORKDAY(A2095,1,holidayQ)))))</f>
        <v>38820</v>
      </c>
      <c r="B2096" s="35">
        <f>MATCH(A2096,'iBoxx inputs'!A:A,0)</f>
        <v>2165</v>
      </c>
      <c r="C2096" s="35">
        <f>MATCH(A2096,'Bank of England inputs'!A:A,0)</f>
        <v>2100</v>
      </c>
      <c r="D2096" s="6">
        <f>IF($A2096&gt;DataEnd,NA(),IFERROR(INDEX('iBoxx inputs'!B:B,MATCH($A2096,'iBoxx inputs'!$A:$A,0)),D2095))</f>
        <v>5.3316713470095198</v>
      </c>
      <c r="E2096" s="6">
        <f>IF($A2096&gt;DataEnd,NA(),IFERROR(INDEX('iBoxx inputs'!C:C,MATCH($A2096,'iBoxx inputs'!$A:$A,0)),E2095))</f>
        <v>5.6676631218241704</v>
      </c>
      <c r="F2096" s="6">
        <f>IF($A2096&gt;DataEnd,NA(),IFERROR(INDEX('Bank of England inputs'!D:D,MATCH($A2096,'Bank of England inputs'!$A:$A,0),0),F2095))</f>
        <v>2.895410675595822</v>
      </c>
      <c r="H2096" s="5">
        <f t="shared" si="97"/>
        <v>38820</v>
      </c>
      <c r="I2096" s="6">
        <f t="shared" si="98"/>
        <v>5.4996672344168456</v>
      </c>
      <c r="J2096" s="6">
        <f t="shared" si="96"/>
        <v>2.5309744542753254</v>
      </c>
    </row>
    <row r="2097" spans="1:10" x14ac:dyDescent="0.2">
      <c r="A2097" s="5">
        <f>IF(AND(dateA=1,A2096&lt;DataEnd),'iBoxx inputs'!A2101,IF(AND(dateA=2,A2096&lt;DataEnd),'Bank of England inputs'!A2101,IF(dateA=3,A2096+1,IF(dateA=4,WORKDAY(A2096,1,),WORKDAY(A2096,1,holidayQ)))))</f>
        <v>38825</v>
      </c>
      <c r="B2097" s="35">
        <f>MATCH(A2097,'iBoxx inputs'!A:A,0)</f>
        <v>2166</v>
      </c>
      <c r="C2097" s="35">
        <f>MATCH(A2097,'Bank of England inputs'!A:A,0)</f>
        <v>2101</v>
      </c>
      <c r="D2097" s="6">
        <f>IF($A2097&gt;DataEnd,NA(),IFERROR(INDEX('iBoxx inputs'!B:B,MATCH($A2097,'iBoxx inputs'!$A:$A,0)),D2096))</f>
        <v>5.3110996277582503</v>
      </c>
      <c r="E2097" s="6">
        <f>IF($A2097&gt;DataEnd,NA(),IFERROR(INDEX('iBoxx inputs'!C:C,MATCH($A2097,'iBoxx inputs'!$A:$A,0)),E2096))</f>
        <v>5.6502662248911104</v>
      </c>
      <c r="F2097" s="6">
        <f>IF($A2097&gt;DataEnd,NA(),IFERROR(INDEX('Bank of England inputs'!D:D,MATCH($A2097,'Bank of England inputs'!$A:$A,0),0),F2096))</f>
        <v>2.8855623399645314</v>
      </c>
      <c r="H2097" s="5">
        <f t="shared" si="97"/>
        <v>38825</v>
      </c>
      <c r="I2097" s="6">
        <f t="shared" si="98"/>
        <v>5.4806829263246808</v>
      </c>
      <c r="J2097" s="6">
        <f t="shared" si="96"/>
        <v>2.5223369803676787</v>
      </c>
    </row>
    <row r="2098" spans="1:10" x14ac:dyDescent="0.2">
      <c r="A2098" s="5">
        <f>IF(AND(dateA=1,A2097&lt;DataEnd),'iBoxx inputs'!A2102,IF(AND(dateA=2,A2097&lt;DataEnd),'Bank of England inputs'!A2102,IF(dateA=3,A2097+1,IF(dateA=4,WORKDAY(A2097,1,),WORKDAY(A2097,1,holidayQ)))))</f>
        <v>38826</v>
      </c>
      <c r="B2098" s="35">
        <f>MATCH(A2098,'iBoxx inputs'!A:A,0)</f>
        <v>2167</v>
      </c>
      <c r="C2098" s="35">
        <f>MATCH(A2098,'Bank of England inputs'!A:A,0)</f>
        <v>2102</v>
      </c>
      <c r="D2098" s="6">
        <f>IF($A2098&gt;DataEnd,NA(),IFERROR(INDEX('iBoxx inputs'!B:B,MATCH($A2098,'iBoxx inputs'!$A:$A,0)),D2097))</f>
        <v>5.2895260647802802</v>
      </c>
      <c r="E2098" s="6">
        <f>IF($A2098&gt;DataEnd,NA(),IFERROR(INDEX('iBoxx inputs'!C:C,MATCH($A2098,'iBoxx inputs'!$A:$A,0)),E2097))</f>
        <v>5.6317955826295201</v>
      </c>
      <c r="F2098" s="6">
        <f>IF($A2098&gt;DataEnd,NA(),IFERROR(INDEX('Bank of England inputs'!D:D,MATCH($A2098,'Bank of England inputs'!$A:$A,0),0),F2097))</f>
        <v>2.8956958534423149</v>
      </c>
      <c r="H2098" s="5">
        <f t="shared" si="97"/>
        <v>38826</v>
      </c>
      <c r="I2098" s="6">
        <f t="shared" si="98"/>
        <v>5.4606608237049006</v>
      </c>
      <c r="J2098" s="6">
        <f t="shared" si="96"/>
        <v>2.4927815969250533</v>
      </c>
    </row>
    <row r="2099" spans="1:10" x14ac:dyDescent="0.2">
      <c r="A2099" s="5">
        <f>IF(AND(dateA=1,A2098&lt;DataEnd),'iBoxx inputs'!A2103,IF(AND(dateA=2,A2098&lt;DataEnd),'Bank of England inputs'!A2103,IF(dateA=3,A2098+1,IF(dateA=4,WORKDAY(A2098,1,),WORKDAY(A2098,1,holidayQ)))))</f>
        <v>38827</v>
      </c>
      <c r="B2099" s="35">
        <f>MATCH(A2099,'iBoxx inputs'!A:A,0)</f>
        <v>2168</v>
      </c>
      <c r="C2099" s="35">
        <f>MATCH(A2099,'Bank of England inputs'!A:A,0)</f>
        <v>2103</v>
      </c>
      <c r="D2099" s="6">
        <f>IF($A2099&gt;DataEnd,NA(),IFERROR(INDEX('iBoxx inputs'!B:B,MATCH($A2099,'iBoxx inputs'!$A:$A,0)),D2098))</f>
        <v>5.2892741178124103</v>
      </c>
      <c r="E2099" s="6">
        <f>IF($A2099&gt;DataEnd,NA(),IFERROR(INDEX('iBoxx inputs'!C:C,MATCH($A2099,'iBoxx inputs'!$A:$A,0)),E2098))</f>
        <v>5.6237321737552399</v>
      </c>
      <c r="F2099" s="6">
        <f>IF($A2099&gt;DataEnd,NA(),IFERROR(INDEX('Bank of England inputs'!D:D,MATCH($A2099,'Bank of England inputs'!$A:$A,0),0),F2098))</f>
        <v>2.875714004333263</v>
      </c>
      <c r="H2099" s="5">
        <f t="shared" si="97"/>
        <v>38827</v>
      </c>
      <c r="I2099" s="6">
        <f t="shared" si="98"/>
        <v>5.4565031457838256</v>
      </c>
      <c r="J2099" s="6">
        <f t="shared" si="96"/>
        <v>2.5086476107877731</v>
      </c>
    </row>
    <row r="2100" spans="1:10" x14ac:dyDescent="0.2">
      <c r="A2100" s="5">
        <f>IF(AND(dateA=1,A2099&lt;DataEnd),'iBoxx inputs'!A2104,IF(AND(dateA=2,A2099&lt;DataEnd),'Bank of England inputs'!A2104,IF(dateA=3,A2099+1,IF(dateA=4,WORKDAY(A2099,1,),WORKDAY(A2099,1,holidayQ)))))</f>
        <v>38828</v>
      </c>
      <c r="B2100" s="35">
        <f>MATCH(A2100,'iBoxx inputs'!A:A,0)</f>
        <v>2169</v>
      </c>
      <c r="C2100" s="35">
        <f>MATCH(A2100,'Bank of England inputs'!A:A,0)</f>
        <v>2104</v>
      </c>
      <c r="D2100" s="6">
        <f>IF($A2100&gt;DataEnd,NA(),IFERROR(INDEX('iBoxx inputs'!B:B,MATCH($A2100,'iBoxx inputs'!$A:$A,0)),D2099))</f>
        <v>5.3217770718309101</v>
      </c>
      <c r="E2100" s="6">
        <f>IF($A2100&gt;DataEnd,NA(),IFERROR(INDEX('iBoxx inputs'!C:C,MATCH($A2100,'iBoxx inputs'!$A:$A,0)),E2099))</f>
        <v>5.6549515409807301</v>
      </c>
      <c r="F2100" s="6">
        <f>IF($A2100&gt;DataEnd,NA(),IFERROR(INDEX('Bank of England inputs'!D:D,MATCH($A2100,'Bank of England inputs'!$A:$A,0),0),F2099))</f>
        <v>2.8745816105532507</v>
      </c>
      <c r="H2100" s="5">
        <f t="shared" si="97"/>
        <v>38828</v>
      </c>
      <c r="I2100" s="6">
        <f t="shared" si="98"/>
        <v>5.4883643064058205</v>
      </c>
      <c r="J2100" s="6">
        <f t="shared" si="96"/>
        <v>2.540746854016307</v>
      </c>
    </row>
    <row r="2101" spans="1:10" x14ac:dyDescent="0.2">
      <c r="A2101" s="5">
        <f>IF(AND(dateA=1,A2100&lt;DataEnd),'iBoxx inputs'!A2105,IF(AND(dateA=2,A2100&lt;DataEnd),'Bank of England inputs'!A2105,IF(dateA=3,A2100+1,IF(dateA=4,WORKDAY(A2100,1,),WORKDAY(A2100,1,holidayQ)))))</f>
        <v>38831</v>
      </c>
      <c r="B2101" s="35">
        <f>MATCH(A2101,'iBoxx inputs'!A:A,0)</f>
        <v>2170</v>
      </c>
      <c r="C2101" s="35">
        <f>MATCH(A2101,'Bank of England inputs'!A:A,0)</f>
        <v>2105</v>
      </c>
      <c r="D2101" s="6">
        <f>IF($A2101&gt;DataEnd,NA(),IFERROR(INDEX('iBoxx inputs'!B:B,MATCH($A2101,'iBoxx inputs'!$A:$A,0)),D2100))</f>
        <v>5.3546189699942701</v>
      </c>
      <c r="E2101" s="6">
        <f>IF($A2101&gt;DataEnd,NA(),IFERROR(INDEX('iBoxx inputs'!C:C,MATCH($A2101,'iBoxx inputs'!$A:$A,0)),E2100))</f>
        <v>5.6787576461178597</v>
      </c>
      <c r="F2101" s="6">
        <f>IF($A2101&gt;DataEnd,NA(),IFERROR(INDEX('Bank of England inputs'!D:D,MATCH($A2101,'Bank of England inputs'!$A:$A,0),0),F2100))</f>
        <v>2.8636095256839189</v>
      </c>
      <c r="H2101" s="5">
        <f t="shared" si="97"/>
        <v>38831</v>
      </c>
      <c r="I2101" s="6">
        <f t="shared" si="98"/>
        <v>5.5166883080560645</v>
      </c>
      <c r="J2101" s="6">
        <f t="shared" si="96"/>
        <v>2.5792199929652648</v>
      </c>
    </row>
    <row r="2102" spans="1:10" x14ac:dyDescent="0.2">
      <c r="A2102" s="5">
        <f>IF(AND(dateA=1,A2101&lt;DataEnd),'iBoxx inputs'!A2106,IF(AND(dateA=2,A2101&lt;DataEnd),'Bank of England inputs'!A2106,IF(dateA=3,A2101+1,IF(dateA=4,WORKDAY(A2101,1,),WORKDAY(A2101,1,holidayQ)))))</f>
        <v>38832</v>
      </c>
      <c r="B2102" s="35">
        <f>MATCH(A2102,'iBoxx inputs'!A:A,0)</f>
        <v>2171</v>
      </c>
      <c r="C2102" s="35">
        <f>MATCH(A2102,'Bank of England inputs'!A:A,0)</f>
        <v>2106</v>
      </c>
      <c r="D2102" s="6">
        <f>IF($A2102&gt;DataEnd,NA(),IFERROR(INDEX('iBoxx inputs'!B:B,MATCH($A2102,'iBoxx inputs'!$A:$A,0)),D2101))</f>
        <v>5.39552023455773</v>
      </c>
      <c r="E2102" s="6">
        <f>IF($A2102&gt;DataEnd,NA(),IFERROR(INDEX('iBoxx inputs'!C:C,MATCH($A2102,'iBoxx inputs'!$A:$A,0)),E2101))</f>
        <v>5.72418135960159</v>
      </c>
      <c r="F2102" s="6">
        <f>IF($A2102&gt;DataEnd,NA(),IFERROR(INDEX('Bank of England inputs'!D:D,MATCH($A2102,'Bank of England inputs'!$A:$A,0),0),F2101))</f>
        <v>2.8619197482297576</v>
      </c>
      <c r="H2102" s="5">
        <f t="shared" si="97"/>
        <v>38832</v>
      </c>
      <c r="I2102" s="6">
        <f t="shared" si="98"/>
        <v>5.55985079707966</v>
      </c>
      <c r="J2102" s="6">
        <f t="shared" si="96"/>
        <v>2.6228667085482105</v>
      </c>
    </row>
    <row r="2103" spans="1:10" x14ac:dyDescent="0.2">
      <c r="A2103" s="5">
        <f>IF(AND(dateA=1,A2102&lt;DataEnd),'iBoxx inputs'!A2107,IF(AND(dateA=2,A2102&lt;DataEnd),'Bank of England inputs'!A2107,IF(dateA=3,A2102+1,IF(dateA=4,WORKDAY(A2102,1,),WORKDAY(A2102,1,holidayQ)))))</f>
        <v>38833</v>
      </c>
      <c r="B2103" s="35">
        <f>MATCH(A2103,'iBoxx inputs'!A:A,0)</f>
        <v>2172</v>
      </c>
      <c r="C2103" s="35">
        <f>MATCH(A2103,'Bank of England inputs'!A:A,0)</f>
        <v>2107</v>
      </c>
      <c r="D2103" s="6">
        <f>IF($A2103&gt;DataEnd,NA(),IFERROR(INDEX('iBoxx inputs'!B:B,MATCH($A2103,'iBoxx inputs'!$A:$A,0)),D2102))</f>
        <v>5.4346261972333103</v>
      </c>
      <c r="E2103" s="6">
        <f>IF($A2103&gt;DataEnd,NA(),IFERROR(INDEX('iBoxx inputs'!C:C,MATCH($A2103,'iBoxx inputs'!$A:$A,0)),E2102))</f>
        <v>5.7637546785462197</v>
      </c>
      <c r="F2103" s="6">
        <f>IF($A2103&gt;DataEnd,NA(),IFERROR(INDEX('Bank of England inputs'!D:D,MATCH($A2103,'Bank of England inputs'!$A:$A,0),0),F2102))</f>
        <v>2.8607943373967659</v>
      </c>
      <c r="H2103" s="5">
        <f t="shared" si="97"/>
        <v>38833</v>
      </c>
      <c r="I2103" s="6">
        <f t="shared" si="98"/>
        <v>5.5991904378897654</v>
      </c>
      <c r="J2103" s="6">
        <f t="shared" si="96"/>
        <v>2.662235031464677</v>
      </c>
    </row>
    <row r="2104" spans="1:10" x14ac:dyDescent="0.2">
      <c r="A2104" s="5">
        <f>IF(AND(dateA=1,A2103&lt;DataEnd),'iBoxx inputs'!A2108,IF(AND(dateA=2,A2103&lt;DataEnd),'Bank of England inputs'!A2108,IF(dateA=3,A2103+1,IF(dateA=4,WORKDAY(A2103,1,),WORKDAY(A2103,1,holidayQ)))))</f>
        <v>38834</v>
      </c>
      <c r="B2104" s="35">
        <f>MATCH(A2104,'iBoxx inputs'!A:A,0)</f>
        <v>2173</v>
      </c>
      <c r="C2104" s="35">
        <f>MATCH(A2104,'Bank of England inputs'!A:A,0)</f>
        <v>2108</v>
      </c>
      <c r="D2104" s="6">
        <f>IF($A2104&gt;DataEnd,NA(),IFERROR(INDEX('iBoxx inputs'!B:B,MATCH($A2104,'iBoxx inputs'!$A:$A,0)),D2103))</f>
        <v>5.3998006403107199</v>
      </c>
      <c r="E2104" s="6">
        <f>IF($A2104&gt;DataEnd,NA(),IFERROR(INDEX('iBoxx inputs'!C:C,MATCH($A2104,'iBoxx inputs'!$A:$A,0)),E2103))</f>
        <v>5.7303072451350996</v>
      </c>
      <c r="F2104" s="6">
        <f>IF($A2104&gt;DataEnd,NA(),IFERROR(INDEX('Bank of England inputs'!D:D,MATCH($A2104,'Bank of England inputs'!$A:$A,0),0),F2103))</f>
        <v>2.8917084685748051</v>
      </c>
      <c r="H2104" s="5">
        <f t="shared" si="97"/>
        <v>38834</v>
      </c>
      <c r="I2104" s="6">
        <f t="shared" si="98"/>
        <v>5.5650539427229102</v>
      </c>
      <c r="J2104" s="6">
        <f t="shared" si="96"/>
        <v>2.5982127364175378</v>
      </c>
    </row>
    <row r="2105" spans="1:10" x14ac:dyDescent="0.2">
      <c r="A2105" s="5">
        <f>IF(AND(dateA=1,A2104&lt;DataEnd),'iBoxx inputs'!A2109,IF(AND(dateA=2,A2104&lt;DataEnd),'Bank of England inputs'!A2109,IF(dateA=3,A2104+1,IF(dateA=4,WORKDAY(A2104,1,),WORKDAY(A2104,1,holidayQ)))))</f>
        <v>38835</v>
      </c>
      <c r="B2105" s="35">
        <f>MATCH(A2105,'iBoxx inputs'!A:A,0)</f>
        <v>2174</v>
      </c>
      <c r="C2105" s="35">
        <f>MATCH(A2105,'Bank of England inputs'!A:A,0)</f>
        <v>2109</v>
      </c>
      <c r="D2105" s="6">
        <f>IF($A2105&gt;DataEnd,NA(),IFERROR(INDEX('iBoxx inputs'!B:B,MATCH($A2105,'iBoxx inputs'!$A:$A,0)),D2104))</f>
        <v>5.3642545490634896</v>
      </c>
      <c r="E2105" s="6">
        <f>IF($A2105&gt;DataEnd,NA(),IFERROR(INDEX('iBoxx inputs'!C:C,MATCH($A2105,'iBoxx inputs'!$A:$A,0)),E2104))</f>
        <v>5.6978978489733896</v>
      </c>
      <c r="F2105" s="6">
        <f>IF($A2105&gt;DataEnd,NA(),IFERROR(INDEX('Bank of England inputs'!D:D,MATCH($A2105,'Bank of England inputs'!$A:$A,0),0),F2104))</f>
        <v>2.902400629673374</v>
      </c>
      <c r="H2105" s="5">
        <f t="shared" si="97"/>
        <v>38835</v>
      </c>
      <c r="I2105" s="6">
        <f t="shared" si="98"/>
        <v>5.5310761990184396</v>
      </c>
      <c r="J2105" s="6">
        <f t="shared" si="96"/>
        <v>2.5545327934624051</v>
      </c>
    </row>
    <row r="2106" spans="1:10" x14ac:dyDescent="0.2">
      <c r="A2106" s="5">
        <f>IF(AND(dateA=1,A2105&lt;DataEnd),'iBoxx inputs'!A2110,IF(AND(dateA=2,A2105&lt;DataEnd),'Bank of England inputs'!A2110,IF(dateA=3,A2105+1,IF(dateA=4,WORKDAY(A2105,1,),WORKDAY(A2105,1,holidayQ)))))</f>
        <v>38839</v>
      </c>
      <c r="B2106" s="35">
        <f>MATCH(A2106,'iBoxx inputs'!A:A,0)</f>
        <v>2176</v>
      </c>
      <c r="C2106" s="35">
        <f>MATCH(A2106,'Bank of England inputs'!A:A,0)</f>
        <v>2110</v>
      </c>
      <c r="D2106" s="6">
        <f>IF($A2106&gt;DataEnd,NA(),IFERROR(INDEX('iBoxx inputs'!B:B,MATCH($A2106,'iBoxx inputs'!$A:$A,0)),D2105))</f>
        <v>5.3509560268843899</v>
      </c>
      <c r="E2106" s="6">
        <f>IF($A2106&gt;DataEnd,NA(),IFERROR(INDEX('iBoxx inputs'!C:C,MATCH($A2106,'iBoxx inputs'!$A:$A,0)),E2105))</f>
        <v>5.6809088530683098</v>
      </c>
      <c r="F2106" s="6">
        <f>IF($A2106&gt;DataEnd,NA(),IFERROR(INDEX('Bank of England inputs'!D:D,MATCH($A2106,'Bank of England inputs'!$A:$A,0),0),F2105))</f>
        <v>2.9226530210588519</v>
      </c>
      <c r="H2106" s="5">
        <f t="shared" si="97"/>
        <v>38839</v>
      </c>
      <c r="I2106" s="6">
        <f t="shared" si="98"/>
        <v>5.5159324399763499</v>
      </c>
      <c r="J2106" s="6">
        <f t="shared" si="96"/>
        <v>2.5196391103393889</v>
      </c>
    </row>
    <row r="2107" spans="1:10" x14ac:dyDescent="0.2">
      <c r="A2107" s="5">
        <f>IF(AND(dateA=1,A2106&lt;DataEnd),'iBoxx inputs'!A2111,IF(AND(dateA=2,A2106&lt;DataEnd),'Bank of England inputs'!A2111,IF(dateA=3,A2106+1,IF(dateA=4,WORKDAY(A2106,1,),WORKDAY(A2106,1,holidayQ)))))</f>
        <v>38840</v>
      </c>
      <c r="B2107" s="35">
        <f>MATCH(A2107,'iBoxx inputs'!A:A,0)</f>
        <v>2177</v>
      </c>
      <c r="C2107" s="35">
        <f>MATCH(A2107,'Bank of England inputs'!A:A,0)</f>
        <v>2111</v>
      </c>
      <c r="D2107" s="6">
        <f>IF($A2107&gt;DataEnd,NA(),IFERROR(INDEX('iBoxx inputs'!B:B,MATCH($A2107,'iBoxx inputs'!$A:$A,0)),D2106))</f>
        <v>5.3556118912863804</v>
      </c>
      <c r="E2107" s="6">
        <f>IF($A2107&gt;DataEnd,NA(),IFERROR(INDEX('iBoxx inputs'!C:C,MATCH($A2107,'iBoxx inputs'!$A:$A,0)),E2106))</f>
        <v>5.6949949711648804</v>
      </c>
      <c r="F2107" s="6">
        <f>IF($A2107&gt;DataEnd,NA(),IFERROR(INDEX('Bank of England inputs'!D:D,MATCH($A2107,'Bank of England inputs'!$A:$A,0),0),F2106))</f>
        <v>2.9423341861838148</v>
      </c>
      <c r="H2107" s="5">
        <f t="shared" si="97"/>
        <v>38840</v>
      </c>
      <c r="I2107" s="6">
        <f t="shared" si="98"/>
        <v>5.5253034312256304</v>
      </c>
      <c r="J2107" s="6">
        <f t="shared" si="96"/>
        <v>2.5091419049913855</v>
      </c>
    </row>
    <row r="2108" spans="1:10" x14ac:dyDescent="0.2">
      <c r="A2108" s="5">
        <f>IF(AND(dateA=1,A2107&lt;DataEnd),'iBoxx inputs'!A2112,IF(AND(dateA=2,A2107&lt;DataEnd),'Bank of England inputs'!A2112,IF(dateA=3,A2107+1,IF(dateA=4,WORKDAY(A2107,1,),WORKDAY(A2107,1,holidayQ)))))</f>
        <v>38841</v>
      </c>
      <c r="B2108" s="35">
        <f>MATCH(A2108,'iBoxx inputs'!A:A,0)</f>
        <v>2178</v>
      </c>
      <c r="C2108" s="35">
        <f>MATCH(A2108,'Bank of England inputs'!A:A,0)</f>
        <v>2112</v>
      </c>
      <c r="D2108" s="6">
        <f>IF($A2108&gt;DataEnd,NA(),IFERROR(INDEX('iBoxx inputs'!B:B,MATCH($A2108,'iBoxx inputs'!$A:$A,0)),D2107))</f>
        <v>5.3943416295304498</v>
      </c>
      <c r="E2108" s="6">
        <f>IF($A2108&gt;DataEnd,NA(),IFERROR(INDEX('iBoxx inputs'!C:C,MATCH($A2108,'iBoxx inputs'!$A:$A,0)),E2107))</f>
        <v>5.7324804182285698</v>
      </c>
      <c r="F2108" s="6">
        <f>IF($A2108&gt;DataEnd,NA(),IFERROR(INDEX('Bank of England inputs'!D:D,MATCH($A2108,'Bank of England inputs'!$A:$A,0),0),F2107))</f>
        <v>2.931339759984275</v>
      </c>
      <c r="H2108" s="5">
        <f t="shared" si="97"/>
        <v>38841</v>
      </c>
      <c r="I2108" s="6">
        <f t="shared" si="98"/>
        <v>5.5634110238795103</v>
      </c>
      <c r="J2108" s="6">
        <f t="shared" si="96"/>
        <v>2.5571135769073994</v>
      </c>
    </row>
    <row r="2109" spans="1:10" x14ac:dyDescent="0.2">
      <c r="A2109" s="5">
        <f>IF(AND(dateA=1,A2108&lt;DataEnd),'iBoxx inputs'!A2113,IF(AND(dateA=2,A2108&lt;DataEnd),'Bank of England inputs'!A2113,IF(dateA=3,A2108+1,IF(dateA=4,WORKDAY(A2108,1,),WORKDAY(A2108,1,holidayQ)))))</f>
        <v>38842</v>
      </c>
      <c r="B2109" s="35">
        <f>MATCH(A2109,'iBoxx inputs'!A:A,0)</f>
        <v>2179</v>
      </c>
      <c r="C2109" s="35">
        <f>MATCH(A2109,'Bank of England inputs'!A:A,0)</f>
        <v>2113</v>
      </c>
      <c r="D2109" s="6">
        <f>IF($A2109&gt;DataEnd,NA(),IFERROR(INDEX('iBoxx inputs'!B:B,MATCH($A2109,'iBoxx inputs'!$A:$A,0)),D2108))</f>
        <v>5.3913704930495499</v>
      </c>
      <c r="E2109" s="6">
        <f>IF($A2109&gt;DataEnd,NA(),IFERROR(INDEX('iBoxx inputs'!C:C,MATCH($A2109,'iBoxx inputs'!$A:$A,0)),E2108))</f>
        <v>5.7294438004976396</v>
      </c>
      <c r="F2109" s="6">
        <f>IF($A2109&gt;DataEnd,NA(),IFERROR(INDEX('Bank of England inputs'!D:D,MATCH($A2109,'Bank of England inputs'!$A:$A,0),0),F2108))</f>
        <v>2.9417552144824999</v>
      </c>
      <c r="H2109" s="5">
        <f t="shared" si="97"/>
        <v>38842</v>
      </c>
      <c r="I2109" s="6">
        <f t="shared" si="98"/>
        <v>5.5604071467735947</v>
      </c>
      <c r="J2109" s="6">
        <f t="shared" si="96"/>
        <v>2.5438190040912412</v>
      </c>
    </row>
    <row r="2110" spans="1:10" x14ac:dyDescent="0.2">
      <c r="A2110" s="5">
        <f>IF(AND(dateA=1,A2109&lt;DataEnd),'iBoxx inputs'!A2114,IF(AND(dateA=2,A2109&lt;DataEnd),'Bank of England inputs'!A2114,IF(dateA=3,A2109+1,IF(dateA=4,WORKDAY(A2109,1,),WORKDAY(A2109,1,holidayQ)))))</f>
        <v>38845</v>
      </c>
      <c r="B2110" s="35">
        <f>MATCH(A2110,'iBoxx inputs'!A:A,0)</f>
        <v>2180</v>
      </c>
      <c r="C2110" s="35">
        <f>MATCH(A2110,'Bank of England inputs'!A:A,0)</f>
        <v>2114</v>
      </c>
      <c r="D2110" s="6">
        <f>IF($A2110&gt;DataEnd,NA(),IFERROR(INDEX('iBoxx inputs'!B:B,MATCH($A2110,'iBoxx inputs'!$A:$A,0)),D2109))</f>
        <v>5.4023613587661803</v>
      </c>
      <c r="E2110" s="6">
        <f>IF($A2110&gt;DataEnd,NA(),IFERROR(INDEX('iBoxx inputs'!C:C,MATCH($A2110,'iBoxx inputs'!$A:$A,0)),E2109))</f>
        <v>5.7450461501872701</v>
      </c>
      <c r="F2110" s="6">
        <f>IF($A2110&gt;DataEnd,NA(),IFERROR(INDEX('Bank of England inputs'!D:D,MATCH($A2110,'Bank of England inputs'!$A:$A,0),0),F2109))</f>
        <v>2.941176470588247</v>
      </c>
      <c r="H2110" s="5">
        <f t="shared" si="97"/>
        <v>38845</v>
      </c>
      <c r="I2110" s="6">
        <f t="shared" si="98"/>
        <v>5.5737037544767247</v>
      </c>
      <c r="J2110" s="6">
        <f t="shared" si="96"/>
        <v>2.557312218634511</v>
      </c>
    </row>
    <row r="2111" spans="1:10" x14ac:dyDescent="0.2">
      <c r="A2111" s="5">
        <f>IF(AND(dateA=1,A2110&lt;DataEnd),'iBoxx inputs'!A2115,IF(AND(dateA=2,A2110&lt;DataEnd),'Bank of England inputs'!A2115,IF(dateA=3,A2110+1,IF(dateA=4,WORKDAY(A2110,1,),WORKDAY(A2110,1,holidayQ)))))</f>
        <v>38846</v>
      </c>
      <c r="B2111" s="35">
        <f>MATCH(A2111,'iBoxx inputs'!A:A,0)</f>
        <v>2181</v>
      </c>
      <c r="C2111" s="35">
        <f>MATCH(A2111,'Bank of England inputs'!A:A,0)</f>
        <v>2115</v>
      </c>
      <c r="D2111" s="6">
        <f>IF($A2111&gt;DataEnd,NA(),IFERROR(INDEX('iBoxx inputs'!B:B,MATCH($A2111,'iBoxx inputs'!$A:$A,0)),D2110))</f>
        <v>5.4137628827592001</v>
      </c>
      <c r="E2111" s="6">
        <f>IF($A2111&gt;DataEnd,NA(),IFERROR(INDEX('iBoxx inputs'!C:C,MATCH($A2111,'iBoxx inputs'!$A:$A,0)),E2110))</f>
        <v>5.7592121091274198</v>
      </c>
      <c r="F2111" s="6">
        <f>IF($A2111&gt;DataEnd,NA(),IFERROR(INDEX('Bank of England inputs'!D:D,MATCH($A2111,'Bank of England inputs'!$A:$A,0),0),F2110))</f>
        <v>2.9408871840267636</v>
      </c>
      <c r="H2111" s="5">
        <f t="shared" si="97"/>
        <v>38846</v>
      </c>
      <c r="I2111" s="6">
        <f t="shared" si="98"/>
        <v>5.5864874959433095</v>
      </c>
      <c r="J2111" s="6">
        <f t="shared" si="96"/>
        <v>2.570018953874964</v>
      </c>
    </row>
    <row r="2112" spans="1:10" x14ac:dyDescent="0.2">
      <c r="A2112" s="5">
        <f>IF(AND(dateA=1,A2111&lt;DataEnd),'iBoxx inputs'!A2116,IF(AND(dateA=2,A2111&lt;DataEnd),'Bank of England inputs'!A2116,IF(dateA=3,A2111+1,IF(dateA=4,WORKDAY(A2111,1,),WORKDAY(A2111,1,holidayQ)))))</f>
        <v>38847</v>
      </c>
      <c r="B2112" s="35">
        <f>MATCH(A2112,'iBoxx inputs'!A:A,0)</f>
        <v>2182</v>
      </c>
      <c r="C2112" s="35">
        <f>MATCH(A2112,'Bank of England inputs'!A:A,0)</f>
        <v>2116</v>
      </c>
      <c r="D2112" s="6">
        <f>IF($A2112&gt;DataEnd,NA(),IFERROR(INDEX('iBoxx inputs'!B:B,MATCH($A2112,'iBoxx inputs'!$A:$A,0)),D2111))</f>
        <v>5.4064521486953696</v>
      </c>
      <c r="E2112" s="6">
        <f>IF($A2112&gt;DataEnd,NA(),IFERROR(INDEX('iBoxx inputs'!C:C,MATCH($A2112,'iBoxx inputs'!$A:$A,0)),E2111))</f>
        <v>5.7473213582197697</v>
      </c>
      <c r="F2112" s="6">
        <f>IF($A2112&gt;DataEnd,NA(),IFERROR(INDEX('Bank of England inputs'!D:D,MATCH($A2112,'Bank of England inputs'!$A:$A,0),0),F2111))</f>
        <v>2.9515938606847758</v>
      </c>
      <c r="H2112" s="5">
        <f t="shared" si="97"/>
        <v>38847</v>
      </c>
      <c r="I2112" s="6">
        <f t="shared" si="98"/>
        <v>5.5768867534575701</v>
      </c>
      <c r="J2112" s="6">
        <f t="shared" si="96"/>
        <v>2.5500264680946794</v>
      </c>
    </row>
    <row r="2113" spans="1:10" x14ac:dyDescent="0.2">
      <c r="A2113" s="5">
        <f>IF(AND(dateA=1,A2112&lt;DataEnd),'iBoxx inputs'!A2117,IF(AND(dateA=2,A2112&lt;DataEnd),'Bank of England inputs'!A2117,IF(dateA=3,A2112+1,IF(dateA=4,WORKDAY(A2112,1,),WORKDAY(A2112,1,holidayQ)))))</f>
        <v>38848</v>
      </c>
      <c r="B2113" s="35">
        <f>MATCH(A2113,'iBoxx inputs'!A:A,0)</f>
        <v>2183</v>
      </c>
      <c r="C2113" s="35">
        <f>MATCH(A2113,'Bank of England inputs'!A:A,0)</f>
        <v>2117</v>
      </c>
      <c r="D2113" s="6">
        <f>IF($A2113&gt;DataEnd,NA(),IFERROR(INDEX('iBoxx inputs'!B:B,MATCH($A2113,'iBoxx inputs'!$A:$A,0)),D2112))</f>
        <v>5.4208167732106602</v>
      </c>
      <c r="E2113" s="6">
        <f>IF($A2113&gt;DataEnd,NA(),IFERROR(INDEX('iBoxx inputs'!C:C,MATCH($A2113,'iBoxx inputs'!$A:$A,0)),E2112))</f>
        <v>5.7719228370008304</v>
      </c>
      <c r="F2113" s="6">
        <f>IF($A2113&gt;DataEnd,NA(),IFERROR(INDEX('Bank of England inputs'!D:D,MATCH($A2113,'Bank of England inputs'!$A:$A,0),0),F2112))</f>
        <v>2.9507229271171553</v>
      </c>
      <c r="H2113" s="5">
        <f t="shared" si="97"/>
        <v>38848</v>
      </c>
      <c r="I2113" s="6">
        <f t="shared" si="98"/>
        <v>5.5963698051057449</v>
      </c>
      <c r="J2113" s="6">
        <f t="shared" si="96"/>
        <v>2.5698186499006237</v>
      </c>
    </row>
    <row r="2114" spans="1:10" x14ac:dyDescent="0.2">
      <c r="A2114" s="5">
        <f>IF(AND(dateA=1,A2113&lt;DataEnd),'iBoxx inputs'!A2118,IF(AND(dateA=2,A2113&lt;DataEnd),'Bank of England inputs'!A2118,IF(dateA=3,A2113+1,IF(dateA=4,WORKDAY(A2113,1,),WORKDAY(A2113,1,holidayQ)))))</f>
        <v>38849</v>
      </c>
      <c r="B2114" s="35">
        <f>MATCH(A2114,'iBoxx inputs'!A:A,0)</f>
        <v>2184</v>
      </c>
      <c r="C2114" s="35">
        <f>MATCH(A2114,'Bank of England inputs'!A:A,0)</f>
        <v>2118</v>
      </c>
      <c r="D2114" s="6">
        <f>IF($A2114&gt;DataEnd,NA(),IFERROR(INDEX('iBoxx inputs'!B:B,MATCH($A2114,'iBoxx inputs'!$A:$A,0)),D2113))</f>
        <v>5.4255474319172796</v>
      </c>
      <c r="E2114" s="6">
        <f>IF($A2114&gt;DataEnd,NA(),IFERROR(INDEX('iBoxx inputs'!C:C,MATCH($A2114,'iBoxx inputs'!$A:$A,0)),E2113))</f>
        <v>5.7804709582909402</v>
      </c>
      <c r="F2114" s="6">
        <f>IF($A2114&gt;DataEnd,NA(),IFERROR(INDEX('Bank of England inputs'!D:D,MATCH($A2114,'Bank of England inputs'!$A:$A,0),0),F2113))</f>
        <v>2.9504327301337563</v>
      </c>
      <c r="H2114" s="5">
        <f t="shared" si="97"/>
        <v>38849</v>
      </c>
      <c r="I2114" s="6">
        <f t="shared" si="98"/>
        <v>5.6030091951041099</v>
      </c>
      <c r="J2114" s="6">
        <f t="shared" si="96"/>
        <v>2.5765568872581746</v>
      </c>
    </row>
    <row r="2115" spans="1:10" x14ac:dyDescent="0.2">
      <c r="A2115" s="5">
        <f>IF(AND(dateA=1,A2114&lt;DataEnd),'iBoxx inputs'!A2119,IF(AND(dateA=2,A2114&lt;DataEnd),'Bank of England inputs'!A2119,IF(dateA=3,A2114+1,IF(dateA=4,WORKDAY(A2114,1,),WORKDAY(A2114,1,holidayQ)))))</f>
        <v>38852</v>
      </c>
      <c r="B2115" s="35">
        <f>MATCH(A2115,'iBoxx inputs'!A:A,0)</f>
        <v>2185</v>
      </c>
      <c r="C2115" s="35">
        <f>MATCH(A2115,'Bank of England inputs'!A:A,0)</f>
        <v>2119</v>
      </c>
      <c r="D2115" s="6">
        <f>IF($A2115&gt;DataEnd,NA(),IFERROR(INDEX('iBoxx inputs'!B:B,MATCH($A2115,'iBoxx inputs'!$A:$A,0)),D2114))</f>
        <v>5.3626637111236599</v>
      </c>
      <c r="E2115" s="6">
        <f>IF($A2115&gt;DataEnd,NA(),IFERROR(INDEX('iBoxx inputs'!C:C,MATCH($A2115,'iBoxx inputs'!$A:$A,0)),E2114))</f>
        <v>5.7217642137138798</v>
      </c>
      <c r="F2115" s="6">
        <f>IF($A2115&gt;DataEnd,NA(),IFERROR(INDEX('Bank of England inputs'!D:D,MATCH($A2115,'Bank of England inputs'!$A:$A,0),0),F2114))</f>
        <v>2.9521747687463185</v>
      </c>
      <c r="H2115" s="5">
        <f t="shared" si="97"/>
        <v>38852</v>
      </c>
      <c r="I2115" s="6">
        <f t="shared" si="98"/>
        <v>5.5422139624187698</v>
      </c>
      <c r="J2115" s="6">
        <f t="shared" ref="J2115:J2178" si="99">((1+I2115/100)/(1+F2115/100)-1)*100</f>
        <v>2.515769287526215</v>
      </c>
    </row>
    <row r="2116" spans="1:10" x14ac:dyDescent="0.2">
      <c r="A2116" s="5">
        <f>IF(AND(dateA=1,A2115&lt;DataEnd),'iBoxx inputs'!A2120,IF(AND(dateA=2,A2115&lt;DataEnd),'Bank of England inputs'!A2120,IF(dateA=3,A2115+1,IF(dateA=4,WORKDAY(A2115,1,),WORKDAY(A2115,1,holidayQ)))))</f>
        <v>38853</v>
      </c>
      <c r="B2116" s="35">
        <f>MATCH(A2116,'iBoxx inputs'!A:A,0)</f>
        <v>2186</v>
      </c>
      <c r="C2116" s="35">
        <f>MATCH(A2116,'Bank of England inputs'!A:A,0)</f>
        <v>2120</v>
      </c>
      <c r="D2116" s="6">
        <f>IF($A2116&gt;DataEnd,NA(),IFERROR(INDEX('iBoxx inputs'!B:B,MATCH($A2116,'iBoxx inputs'!$A:$A,0)),D2115))</f>
        <v>5.2933686298816696</v>
      </c>
      <c r="E2116" s="6">
        <f>IF($A2116&gt;DataEnd,NA(),IFERROR(INDEX('iBoxx inputs'!C:C,MATCH($A2116,'iBoxx inputs'!$A:$A,0)),E2115))</f>
        <v>5.6543235546844501</v>
      </c>
      <c r="F2116" s="6">
        <f>IF($A2116&gt;DataEnd,NA(),IFERROR(INDEX('Bank of England inputs'!D:D,MATCH($A2116,'Bank of England inputs'!$A:$A,0),0),F2115))</f>
        <v>2.8931312733713854</v>
      </c>
      <c r="H2116" s="5">
        <f t="shared" ref="H2116:H2179" si="100">A2116</f>
        <v>38853</v>
      </c>
      <c r="I2116" s="6">
        <f t="shared" ref="I2116:I2179" si="101">(D2116+E2116)/2</f>
        <v>5.4738460922830594</v>
      </c>
      <c r="J2116" s="6">
        <f t="shared" si="99"/>
        <v>2.508150725878</v>
      </c>
    </row>
    <row r="2117" spans="1:10" x14ac:dyDescent="0.2">
      <c r="A2117" s="5">
        <f>IF(AND(dateA=1,A2116&lt;DataEnd),'iBoxx inputs'!A2121,IF(AND(dateA=2,A2116&lt;DataEnd),'Bank of England inputs'!A2121,IF(dateA=3,A2116+1,IF(dateA=4,WORKDAY(A2116,1,),WORKDAY(A2116,1,holidayQ)))))</f>
        <v>38854</v>
      </c>
      <c r="B2117" s="35">
        <f>MATCH(A2117,'iBoxx inputs'!A:A,0)</f>
        <v>2187</v>
      </c>
      <c r="C2117" s="35">
        <f>MATCH(A2117,'Bank of England inputs'!A:A,0)</f>
        <v>2121</v>
      </c>
      <c r="D2117" s="6">
        <f>IF($A2117&gt;DataEnd,NA(),IFERROR(INDEX('iBoxx inputs'!B:B,MATCH($A2117,'iBoxx inputs'!$A:$A,0)),D2116))</f>
        <v>5.3792528158004798</v>
      </c>
      <c r="E2117" s="6">
        <f>IF($A2117&gt;DataEnd,NA(),IFERROR(INDEX('iBoxx inputs'!C:C,MATCH($A2117,'iBoxx inputs'!$A:$A,0)),E2116))</f>
        <v>5.7460513002645603</v>
      </c>
      <c r="F2117" s="6">
        <f>IF($A2117&gt;DataEnd,NA(),IFERROR(INDEX('Bank of England inputs'!D:D,MATCH($A2117,'Bank of England inputs'!$A:$A,0),0),F2116))</f>
        <v>2.8807393569953987</v>
      </c>
      <c r="H2117" s="5">
        <f t="shared" si="100"/>
        <v>38854</v>
      </c>
      <c r="I2117" s="6">
        <f t="shared" si="101"/>
        <v>5.5626520580325201</v>
      </c>
      <c r="J2117" s="6">
        <f t="shared" si="99"/>
        <v>2.6068170950161118</v>
      </c>
    </row>
    <row r="2118" spans="1:10" x14ac:dyDescent="0.2">
      <c r="A2118" s="5">
        <f>IF(AND(dateA=1,A2117&lt;DataEnd),'iBoxx inputs'!A2122,IF(AND(dateA=2,A2117&lt;DataEnd),'Bank of England inputs'!A2122,IF(dateA=3,A2117+1,IF(dateA=4,WORKDAY(A2117,1,),WORKDAY(A2117,1,holidayQ)))))</f>
        <v>38855</v>
      </c>
      <c r="B2118" s="35">
        <f>MATCH(A2118,'iBoxx inputs'!A:A,0)</f>
        <v>2188</v>
      </c>
      <c r="C2118" s="35">
        <f>MATCH(A2118,'Bank of England inputs'!A:A,0)</f>
        <v>2122</v>
      </c>
      <c r="D2118" s="6">
        <f>IF($A2118&gt;DataEnd,NA(),IFERROR(INDEX('iBoxx inputs'!B:B,MATCH($A2118,'iBoxx inputs'!$A:$A,0)),D2117))</f>
        <v>5.2576649656899699</v>
      </c>
      <c r="E2118" s="6">
        <f>IF($A2118&gt;DataEnd,NA(),IFERROR(INDEX('iBoxx inputs'!C:C,MATCH($A2118,'iBoxx inputs'!$A:$A,0)),E2117))</f>
        <v>5.6229662773745899</v>
      </c>
      <c r="F2118" s="6">
        <f>IF($A2118&gt;DataEnd,NA(),IFERROR(INDEX('Bank of England inputs'!D:D,MATCH($A2118,'Bank of England inputs'!$A:$A,0),0),F2117))</f>
        <v>2.8641732283464449</v>
      </c>
      <c r="H2118" s="5">
        <f t="shared" si="100"/>
        <v>38855</v>
      </c>
      <c r="I2118" s="6">
        <f t="shared" si="101"/>
        <v>5.4403156215322799</v>
      </c>
      <c r="J2118" s="6">
        <f t="shared" si="99"/>
        <v>2.5044117036425284</v>
      </c>
    </row>
    <row r="2119" spans="1:10" x14ac:dyDescent="0.2">
      <c r="A2119" s="5">
        <f>IF(AND(dateA=1,A2118&lt;DataEnd),'iBoxx inputs'!A2123,IF(AND(dateA=2,A2118&lt;DataEnd),'Bank of England inputs'!A2123,IF(dateA=3,A2118+1,IF(dateA=4,WORKDAY(A2118,1,),WORKDAY(A2118,1,holidayQ)))))</f>
        <v>38856</v>
      </c>
      <c r="B2119" s="35">
        <f>MATCH(A2119,'iBoxx inputs'!A:A,0)</f>
        <v>2189</v>
      </c>
      <c r="C2119" s="35">
        <f>MATCH(A2119,'Bank of England inputs'!A:A,0)</f>
        <v>2123</v>
      </c>
      <c r="D2119" s="6">
        <f>IF($A2119&gt;DataEnd,NA(),IFERROR(INDEX('iBoxx inputs'!B:B,MATCH($A2119,'iBoxx inputs'!$A:$A,0)),D2118))</f>
        <v>5.2982682983147198</v>
      </c>
      <c r="E2119" s="6">
        <f>IF($A2119&gt;DataEnd,NA(),IFERROR(INDEX('iBoxx inputs'!C:C,MATCH($A2119,'iBoxx inputs'!$A:$A,0)),E2118))</f>
        <v>5.65867568132263</v>
      </c>
      <c r="F2119" s="6">
        <f>IF($A2119&gt;DataEnd,NA(),IFERROR(INDEX('Bank of England inputs'!D:D,MATCH($A2119,'Bank of England inputs'!$A:$A,0),0),F2118))</f>
        <v>2.8734501082464226</v>
      </c>
      <c r="H2119" s="5">
        <f t="shared" si="100"/>
        <v>38856</v>
      </c>
      <c r="I2119" s="6">
        <f t="shared" si="101"/>
        <v>5.4784719898186749</v>
      </c>
      <c r="J2119" s="6">
        <f t="shared" si="99"/>
        <v>2.5322586914613865</v>
      </c>
    </row>
    <row r="2120" spans="1:10" x14ac:dyDescent="0.2">
      <c r="A2120" s="5">
        <f>IF(AND(dateA=1,A2119&lt;DataEnd),'iBoxx inputs'!A2124,IF(AND(dateA=2,A2119&lt;DataEnd),'Bank of England inputs'!A2124,IF(dateA=3,A2119+1,IF(dateA=4,WORKDAY(A2119,1,),WORKDAY(A2119,1,holidayQ)))))</f>
        <v>38859</v>
      </c>
      <c r="B2120" s="35">
        <f>MATCH(A2120,'iBoxx inputs'!A:A,0)</f>
        <v>2190</v>
      </c>
      <c r="C2120" s="35">
        <f>MATCH(A2120,'Bank of England inputs'!A:A,0)</f>
        <v>2124</v>
      </c>
      <c r="D2120" s="6">
        <f>IF($A2120&gt;DataEnd,NA(),IFERROR(INDEX('iBoxx inputs'!B:B,MATCH($A2120,'iBoxx inputs'!$A:$A,0)),D2119))</f>
        <v>5.2694469874905598</v>
      </c>
      <c r="E2120" s="6">
        <f>IF($A2120&gt;DataEnd,NA(),IFERROR(INDEX('iBoxx inputs'!C:C,MATCH($A2120,'iBoxx inputs'!$A:$A,0)),E2119))</f>
        <v>5.6316390574434196</v>
      </c>
      <c r="F2120" s="6">
        <f>IF($A2120&gt;DataEnd,NA(),IFERROR(INDEX('Bank of England inputs'!D:D,MATCH($A2120,'Bank of England inputs'!$A:$A,0),0),F2119))</f>
        <v>2.8745816105532507</v>
      </c>
      <c r="H2120" s="5">
        <f t="shared" si="100"/>
        <v>38859</v>
      </c>
      <c r="I2120" s="6">
        <f t="shared" si="101"/>
        <v>5.4505430224669897</v>
      </c>
      <c r="J2120" s="6">
        <f t="shared" si="99"/>
        <v>2.5039823944707829</v>
      </c>
    </row>
    <row r="2121" spans="1:10" x14ac:dyDescent="0.2">
      <c r="A2121" s="5">
        <f>IF(AND(dateA=1,A2120&lt;DataEnd),'iBoxx inputs'!A2125,IF(AND(dateA=2,A2120&lt;DataEnd),'Bank of England inputs'!A2125,IF(dateA=3,A2120+1,IF(dateA=4,WORKDAY(A2120,1,),WORKDAY(A2120,1,holidayQ)))))</f>
        <v>38860</v>
      </c>
      <c r="B2121" s="35">
        <f>MATCH(A2121,'iBoxx inputs'!A:A,0)</f>
        <v>2191</v>
      </c>
      <c r="C2121" s="35">
        <f>MATCH(A2121,'Bank of England inputs'!A:A,0)</f>
        <v>2125</v>
      </c>
      <c r="D2121" s="6">
        <f>IF($A2121&gt;DataEnd,NA(),IFERROR(INDEX('iBoxx inputs'!B:B,MATCH($A2121,'iBoxx inputs'!$A:$A,0)),D2120))</f>
        <v>5.33840271895005</v>
      </c>
      <c r="E2121" s="6">
        <f>IF($A2121&gt;DataEnd,NA(),IFERROR(INDEX('iBoxx inputs'!C:C,MATCH($A2121,'iBoxx inputs'!$A:$A,0)),E2120))</f>
        <v>5.6999992004586701</v>
      </c>
      <c r="F2121" s="6">
        <f>IF($A2121&gt;DataEnd,NA(),IFERROR(INDEX('Bank of England inputs'!D:D,MATCH($A2121,'Bank of England inputs'!$A:$A,0),0),F2120))</f>
        <v>2.8830069861261576</v>
      </c>
      <c r="H2121" s="5">
        <f t="shared" si="100"/>
        <v>38860</v>
      </c>
      <c r="I2121" s="6">
        <f t="shared" si="101"/>
        <v>5.5192009597043601</v>
      </c>
      <c r="J2121" s="6">
        <f t="shared" si="99"/>
        <v>2.5623220498733001</v>
      </c>
    </row>
    <row r="2122" spans="1:10" x14ac:dyDescent="0.2">
      <c r="A2122" s="5">
        <f>IF(AND(dateA=1,A2121&lt;DataEnd),'iBoxx inputs'!A2126,IF(AND(dateA=2,A2121&lt;DataEnd),'Bank of England inputs'!A2126,IF(dateA=3,A2121+1,IF(dateA=4,WORKDAY(A2121,1,),WORKDAY(A2121,1,holidayQ)))))</f>
        <v>38861</v>
      </c>
      <c r="B2122" s="35">
        <f>MATCH(A2122,'iBoxx inputs'!A:A,0)</f>
        <v>2192</v>
      </c>
      <c r="C2122" s="35">
        <f>MATCH(A2122,'Bank of England inputs'!A:A,0)</f>
        <v>2126</v>
      </c>
      <c r="D2122" s="6">
        <f>IF($A2122&gt;DataEnd,NA(),IFERROR(INDEX('iBoxx inputs'!B:B,MATCH($A2122,'iBoxx inputs'!$A:$A,0)),D2121))</f>
        <v>5.31272329813764</v>
      </c>
      <c r="E2122" s="6">
        <f>IF($A2122&gt;DataEnd,NA(),IFERROR(INDEX('iBoxx inputs'!C:C,MATCH($A2122,'iBoxx inputs'!$A:$A,0)),E2121))</f>
        <v>5.6787434101862004</v>
      </c>
      <c r="F2122" s="6">
        <f>IF($A2122&gt;DataEnd,NA(),IFERROR(INDEX('Bank of England inputs'!D:D,MATCH($A2122,'Bank of England inputs'!$A:$A,0),0),F2121))</f>
        <v>2.863891349276626</v>
      </c>
      <c r="H2122" s="5">
        <f t="shared" si="100"/>
        <v>38861</v>
      </c>
      <c r="I2122" s="6">
        <f t="shared" si="101"/>
        <v>5.4957333541619207</v>
      </c>
      <c r="J2122" s="6">
        <f t="shared" si="99"/>
        <v>2.5585674140489401</v>
      </c>
    </row>
    <row r="2123" spans="1:10" x14ac:dyDescent="0.2">
      <c r="A2123" s="5">
        <f>IF(AND(dateA=1,A2122&lt;DataEnd),'iBoxx inputs'!A2127,IF(AND(dateA=2,A2122&lt;DataEnd),'Bank of England inputs'!A2127,IF(dateA=3,A2122+1,IF(dateA=4,WORKDAY(A2122,1,),WORKDAY(A2122,1,holidayQ)))))</f>
        <v>38862</v>
      </c>
      <c r="B2123" s="35">
        <f>MATCH(A2123,'iBoxx inputs'!A:A,0)</f>
        <v>2193</v>
      </c>
      <c r="C2123" s="35">
        <f>MATCH(A2123,'Bank of England inputs'!A:A,0)</f>
        <v>2127</v>
      </c>
      <c r="D2123" s="6">
        <f>IF($A2123&gt;DataEnd,NA(),IFERROR(INDEX('iBoxx inputs'!B:B,MATCH($A2123,'iBoxx inputs'!$A:$A,0)),D2122))</f>
        <v>5.2916437618809198</v>
      </c>
      <c r="E2123" s="6">
        <f>IF($A2123&gt;DataEnd,NA(),IFERROR(INDEX('iBoxx inputs'!C:C,MATCH($A2123,'iBoxx inputs'!$A:$A,0)),E2122))</f>
        <v>5.6617850512154497</v>
      </c>
      <c r="F2123" s="6">
        <f>IF($A2123&gt;DataEnd,NA(),IFERROR(INDEX('Bank of England inputs'!D:D,MATCH($A2123,'Bank of England inputs'!$A:$A,0),0),F2122))</f>
        <v>2.8748646253814902</v>
      </c>
      <c r="H2123" s="5">
        <f t="shared" si="100"/>
        <v>38862</v>
      </c>
      <c r="I2123" s="6">
        <f t="shared" si="101"/>
        <v>5.4767144065481848</v>
      </c>
      <c r="J2123" s="6">
        <f t="shared" si="99"/>
        <v>2.5291404179643928</v>
      </c>
    </row>
    <row r="2124" spans="1:10" x14ac:dyDescent="0.2">
      <c r="A2124" s="5">
        <f>IF(AND(dateA=1,A2123&lt;DataEnd),'iBoxx inputs'!A2128,IF(AND(dateA=2,A2123&lt;DataEnd),'Bank of England inputs'!A2128,IF(dateA=3,A2123+1,IF(dateA=4,WORKDAY(A2123,1,),WORKDAY(A2123,1,holidayQ)))))</f>
        <v>38863</v>
      </c>
      <c r="B2124" s="35">
        <f>MATCH(A2124,'iBoxx inputs'!A:A,0)</f>
        <v>2194</v>
      </c>
      <c r="C2124" s="35">
        <f>MATCH(A2124,'Bank of England inputs'!A:A,0)</f>
        <v>2128</v>
      </c>
      <c r="D2124" s="6">
        <f>IF($A2124&gt;DataEnd,NA(),IFERROR(INDEX('iBoxx inputs'!B:B,MATCH($A2124,'iBoxx inputs'!$A:$A,0)),D2123))</f>
        <v>5.2936495934729404</v>
      </c>
      <c r="E2124" s="6">
        <f>IF($A2124&gt;DataEnd,NA(),IFERROR(INDEX('iBoxx inputs'!C:C,MATCH($A2124,'iBoxx inputs'!$A:$A,0)),E2123))</f>
        <v>5.6642124444371502</v>
      </c>
      <c r="F2124" s="6">
        <f>IF($A2124&gt;DataEnd,NA(),IFERROR(INDEX('Bank of England inputs'!D:D,MATCH($A2124,'Bank of England inputs'!$A:$A,0),0),F2123))</f>
        <v>2.8745816105532507</v>
      </c>
      <c r="H2124" s="5">
        <f t="shared" si="100"/>
        <v>38863</v>
      </c>
      <c r="I2124" s="6">
        <f t="shared" si="101"/>
        <v>5.4789310189550449</v>
      </c>
      <c r="J2124" s="6">
        <f t="shared" si="99"/>
        <v>2.5315771569899947</v>
      </c>
    </row>
    <row r="2125" spans="1:10" x14ac:dyDescent="0.2">
      <c r="A2125" s="5">
        <f>IF(AND(dateA=1,A2124&lt;DataEnd),'iBoxx inputs'!A2129,IF(AND(dateA=2,A2124&lt;DataEnd),'Bank of England inputs'!A2129,IF(dateA=3,A2124+1,IF(dateA=4,WORKDAY(A2124,1,),WORKDAY(A2124,1,holidayQ)))))</f>
        <v>38867</v>
      </c>
      <c r="B2125" s="35">
        <f>MATCH(A2125,'iBoxx inputs'!A:A,0)</f>
        <v>2195</v>
      </c>
      <c r="C2125" s="35">
        <f>MATCH(A2125,'Bank of England inputs'!A:A,0)</f>
        <v>2129</v>
      </c>
      <c r="D2125" s="6">
        <f>IF($A2125&gt;DataEnd,NA(),IFERROR(INDEX('iBoxx inputs'!B:B,MATCH($A2125,'iBoxx inputs'!$A:$A,0)),D2124))</f>
        <v>5.3088306784842203</v>
      </c>
      <c r="E2125" s="6">
        <f>IF($A2125&gt;DataEnd,NA(),IFERROR(INDEX('iBoxx inputs'!C:C,MATCH($A2125,'iBoxx inputs'!$A:$A,0)),E2124))</f>
        <v>5.6578720807443696</v>
      </c>
      <c r="F2125" s="6">
        <f>IF($A2125&gt;DataEnd,NA(),IFERROR(INDEX('Bank of England inputs'!D:D,MATCH($A2125,'Bank of England inputs'!$A:$A,0),0),F2124))</f>
        <v>2.8740157480314776</v>
      </c>
      <c r="H2125" s="5">
        <f t="shared" si="100"/>
        <v>38867</v>
      </c>
      <c r="I2125" s="6">
        <f t="shared" si="101"/>
        <v>5.4833513796142945</v>
      </c>
      <c r="J2125" s="6">
        <f t="shared" si="99"/>
        <v>2.5364380039113454</v>
      </c>
    </row>
    <row r="2126" spans="1:10" x14ac:dyDescent="0.2">
      <c r="A2126" s="5">
        <f>IF(AND(dateA=1,A2125&lt;DataEnd),'iBoxx inputs'!A2130,IF(AND(dateA=2,A2125&lt;DataEnd),'Bank of England inputs'!A2130,IF(dateA=3,A2125+1,IF(dateA=4,WORKDAY(A2125,1,),WORKDAY(A2125,1,holidayQ)))))</f>
        <v>38868</v>
      </c>
      <c r="B2126" s="35">
        <f>MATCH(A2126,'iBoxx inputs'!A:A,0)</f>
        <v>2196</v>
      </c>
      <c r="C2126" s="35">
        <f>MATCH(A2126,'Bank of England inputs'!A:A,0)</f>
        <v>2130</v>
      </c>
      <c r="D2126" s="6">
        <f>IF($A2126&gt;DataEnd,NA(),IFERROR(INDEX('iBoxx inputs'!B:B,MATCH($A2126,'iBoxx inputs'!$A:$A,0)),D2125))</f>
        <v>5.3253272088962502</v>
      </c>
      <c r="E2126" s="6">
        <f>IF($A2126&gt;DataEnd,NA(),IFERROR(INDEX('iBoxx inputs'!C:C,MATCH($A2126,'iBoxx inputs'!$A:$A,0)),E2125))</f>
        <v>5.6732576290843904</v>
      </c>
      <c r="F2126" s="6">
        <f>IF($A2126&gt;DataEnd,NA(),IFERROR(INDEX('Bank of England inputs'!D:D,MATCH($A2126,'Bank of England inputs'!$A:$A,0),0),F2125))</f>
        <v>2.8937007874015874</v>
      </c>
      <c r="H2126" s="5">
        <f t="shared" si="100"/>
        <v>38868</v>
      </c>
      <c r="I2126" s="6">
        <f t="shared" si="101"/>
        <v>5.4992924189903203</v>
      </c>
      <c r="J2126" s="6">
        <f t="shared" si="99"/>
        <v>2.5323140402660815</v>
      </c>
    </row>
    <row r="2127" spans="1:10" x14ac:dyDescent="0.2">
      <c r="A2127" s="5">
        <f>IF(AND(dateA=1,A2126&lt;DataEnd),'iBoxx inputs'!A2131,IF(AND(dateA=2,A2126&lt;DataEnd),'Bank of England inputs'!A2131,IF(dateA=3,A2126+1,IF(dateA=4,WORKDAY(A2126,1,),WORKDAY(A2126,1,holidayQ)))))</f>
        <v>38869</v>
      </c>
      <c r="B2127" s="35">
        <f>MATCH(A2127,'iBoxx inputs'!A:A,0)</f>
        <v>2197</v>
      </c>
      <c r="C2127" s="35">
        <f>MATCH(A2127,'Bank of England inputs'!A:A,0)</f>
        <v>2131</v>
      </c>
      <c r="D2127" s="6">
        <f>IF($A2127&gt;DataEnd,NA(),IFERROR(INDEX('iBoxx inputs'!B:B,MATCH($A2127,'iBoxx inputs'!$A:$A,0)),D2126))</f>
        <v>5.3819783075696401</v>
      </c>
      <c r="E2127" s="6">
        <f>IF($A2127&gt;DataEnd,NA(),IFERROR(INDEX('iBoxx inputs'!C:C,MATCH($A2127,'iBoxx inputs'!$A:$A,0)),E2126))</f>
        <v>5.72923176871228</v>
      </c>
      <c r="F2127" s="6">
        <f>IF($A2127&gt;DataEnd,NA(),IFERROR(INDEX('Bank of England inputs'!D:D,MATCH($A2127,'Bank of England inputs'!$A:$A,0),0),F2126))</f>
        <v>2.8925619834710758</v>
      </c>
      <c r="H2127" s="5">
        <f t="shared" si="100"/>
        <v>38869</v>
      </c>
      <c r="I2127" s="6">
        <f t="shared" si="101"/>
        <v>5.5556050381409605</v>
      </c>
      <c r="J2127" s="6">
        <f t="shared" si="99"/>
        <v>2.5881783904823763</v>
      </c>
    </row>
    <row r="2128" spans="1:10" x14ac:dyDescent="0.2">
      <c r="A2128" s="5">
        <f>IF(AND(dateA=1,A2127&lt;DataEnd),'iBoxx inputs'!A2132,IF(AND(dateA=2,A2127&lt;DataEnd),'Bank of England inputs'!A2132,IF(dateA=3,A2127+1,IF(dateA=4,WORKDAY(A2127,1,),WORKDAY(A2127,1,holidayQ)))))</f>
        <v>38870</v>
      </c>
      <c r="B2128" s="35">
        <f>MATCH(A2128,'iBoxx inputs'!A:A,0)</f>
        <v>2198</v>
      </c>
      <c r="C2128" s="35">
        <f>MATCH(A2128,'Bank of England inputs'!A:A,0)</f>
        <v>2132</v>
      </c>
      <c r="D2128" s="6">
        <f>IF($A2128&gt;DataEnd,NA(),IFERROR(INDEX('iBoxx inputs'!B:B,MATCH($A2128,'iBoxx inputs'!$A:$A,0)),D2127))</f>
        <v>5.3379907849259904</v>
      </c>
      <c r="E2128" s="6">
        <f>IF($A2128&gt;DataEnd,NA(),IFERROR(INDEX('iBoxx inputs'!C:C,MATCH($A2128,'iBoxx inputs'!$A:$A,0)),E2127))</f>
        <v>5.6779971293207403</v>
      </c>
      <c r="F2128" s="6">
        <f>IF($A2128&gt;DataEnd,NA(),IFERROR(INDEX('Bank of England inputs'!D:D,MATCH($A2128,'Bank of England inputs'!$A:$A,0),0),F2127))</f>
        <v>2.8838582677165325</v>
      </c>
      <c r="H2128" s="5">
        <f t="shared" si="100"/>
        <v>38870</v>
      </c>
      <c r="I2128" s="6">
        <f t="shared" si="101"/>
        <v>5.5079939571233654</v>
      </c>
      <c r="J2128" s="6">
        <f t="shared" si="99"/>
        <v>2.550580561022997</v>
      </c>
    </row>
    <row r="2129" spans="1:10" x14ac:dyDescent="0.2">
      <c r="A2129" s="5">
        <f>IF(AND(dateA=1,A2128&lt;DataEnd),'iBoxx inputs'!A2133,IF(AND(dateA=2,A2128&lt;DataEnd),'Bank of England inputs'!A2133,IF(dateA=3,A2128+1,IF(dateA=4,WORKDAY(A2128,1,),WORKDAY(A2128,1,holidayQ)))))</f>
        <v>38873</v>
      </c>
      <c r="B2129" s="35">
        <f>MATCH(A2129,'iBoxx inputs'!A:A,0)</f>
        <v>2199</v>
      </c>
      <c r="C2129" s="35">
        <f>MATCH(A2129,'Bank of England inputs'!A:A,0)</f>
        <v>2133</v>
      </c>
      <c r="D2129" s="6">
        <f>IF($A2129&gt;DataEnd,NA(),IFERROR(INDEX('iBoxx inputs'!B:B,MATCH($A2129,'iBoxx inputs'!$A:$A,0)),D2128))</f>
        <v>5.35754754894056</v>
      </c>
      <c r="E2129" s="6">
        <f>IF($A2129&gt;DataEnd,NA(),IFERROR(INDEX('iBoxx inputs'!C:C,MATCH($A2129,'iBoxx inputs'!$A:$A,0)),E2128))</f>
        <v>5.6857505051909998</v>
      </c>
      <c r="F2129" s="6">
        <f>IF($A2129&gt;DataEnd,NA(),IFERROR(INDEX('Bank of England inputs'!D:D,MATCH($A2129,'Bank of England inputs'!$A:$A,0),0),F2128))</f>
        <v>2.883290690808904</v>
      </c>
      <c r="H2129" s="5">
        <f t="shared" si="100"/>
        <v>38873</v>
      </c>
      <c r="I2129" s="6">
        <f t="shared" si="101"/>
        <v>5.5216490270657799</v>
      </c>
      <c r="J2129" s="6">
        <f t="shared" si="99"/>
        <v>2.5644186908696742</v>
      </c>
    </row>
    <row r="2130" spans="1:10" x14ac:dyDescent="0.2">
      <c r="A2130" s="5">
        <f>IF(AND(dateA=1,A2129&lt;DataEnd),'iBoxx inputs'!A2134,IF(AND(dateA=2,A2129&lt;DataEnd),'Bank of England inputs'!A2134,IF(dateA=3,A2129+1,IF(dateA=4,WORKDAY(A2129,1,),WORKDAY(A2129,1,holidayQ)))))</f>
        <v>38874</v>
      </c>
      <c r="B2130" s="35">
        <f>MATCH(A2130,'iBoxx inputs'!A:A,0)</f>
        <v>2200</v>
      </c>
      <c r="C2130" s="35">
        <f>MATCH(A2130,'Bank of England inputs'!A:A,0)</f>
        <v>2134</v>
      </c>
      <c r="D2130" s="6">
        <f>IF($A2130&gt;DataEnd,NA(),IFERROR(INDEX('iBoxx inputs'!B:B,MATCH($A2130,'iBoxx inputs'!$A:$A,0)),D2129))</f>
        <v>5.42365436082284</v>
      </c>
      <c r="E2130" s="6">
        <f>IF($A2130&gt;DataEnd,NA(),IFERROR(INDEX('iBoxx inputs'!C:C,MATCH($A2130,'iBoxx inputs'!$A:$A,0)),E2129))</f>
        <v>5.7029700300741304</v>
      </c>
      <c r="F2130" s="6">
        <f>IF($A2130&gt;DataEnd,NA(),IFERROR(INDEX('Bank of England inputs'!D:D,MATCH($A2130,'Bank of England inputs'!$A:$A,0),0),F2129))</f>
        <v>2.8917084685748051</v>
      </c>
      <c r="H2130" s="5">
        <f t="shared" si="100"/>
        <v>38874</v>
      </c>
      <c r="I2130" s="6">
        <f t="shared" si="101"/>
        <v>5.5633121954484857</v>
      </c>
      <c r="J2130" s="6">
        <f t="shared" si="99"/>
        <v>2.5965199398838124</v>
      </c>
    </row>
    <row r="2131" spans="1:10" x14ac:dyDescent="0.2">
      <c r="A2131" s="5">
        <f>IF(AND(dateA=1,A2130&lt;DataEnd),'iBoxx inputs'!A2135,IF(AND(dateA=2,A2130&lt;DataEnd),'Bank of England inputs'!A2135,IF(dateA=3,A2130+1,IF(dateA=4,WORKDAY(A2130,1,),WORKDAY(A2130,1,holidayQ)))))</f>
        <v>38875</v>
      </c>
      <c r="B2131" s="35">
        <f>MATCH(A2131,'iBoxx inputs'!A:A,0)</f>
        <v>2201</v>
      </c>
      <c r="C2131" s="35">
        <f>MATCH(A2131,'Bank of England inputs'!A:A,0)</f>
        <v>2135</v>
      </c>
      <c r="D2131" s="6">
        <f>IF($A2131&gt;DataEnd,NA(),IFERROR(INDEX('iBoxx inputs'!B:B,MATCH($A2131,'iBoxx inputs'!$A:$A,0)),D2130))</f>
        <v>5.4036430808002702</v>
      </c>
      <c r="E2131" s="6">
        <f>IF($A2131&gt;DataEnd,NA(),IFERROR(INDEX('iBoxx inputs'!C:C,MATCH($A2131,'iBoxx inputs'!$A:$A,0)),E2130))</f>
        <v>5.6822769733089</v>
      </c>
      <c r="F2131" s="6">
        <f>IF($A2131&gt;DataEnd,NA(),IFERROR(INDEX('Bank of England inputs'!D:D,MATCH($A2131,'Bank of England inputs'!$A:$A,0),0),F2130))</f>
        <v>2.8824397442203775</v>
      </c>
      <c r="H2131" s="5">
        <f t="shared" si="100"/>
        <v>38875</v>
      </c>
      <c r="I2131" s="6">
        <f t="shared" si="101"/>
        <v>5.5429600270545851</v>
      </c>
      <c r="J2131" s="6">
        <f t="shared" si="99"/>
        <v>2.5859809404293221</v>
      </c>
    </row>
    <row r="2132" spans="1:10" x14ac:dyDescent="0.2">
      <c r="A2132" s="5">
        <f>IF(AND(dateA=1,A2131&lt;DataEnd),'iBoxx inputs'!A2136,IF(AND(dateA=2,A2131&lt;DataEnd),'Bank of England inputs'!A2136,IF(dateA=3,A2131+1,IF(dateA=4,WORKDAY(A2131,1,),WORKDAY(A2131,1,holidayQ)))))</f>
        <v>38876</v>
      </c>
      <c r="B2132" s="35">
        <f>MATCH(A2132,'iBoxx inputs'!A:A,0)</f>
        <v>2202</v>
      </c>
      <c r="C2132" s="35">
        <f>MATCH(A2132,'Bank of England inputs'!A:A,0)</f>
        <v>2136</v>
      </c>
      <c r="D2132" s="6">
        <f>IF($A2132&gt;DataEnd,NA(),IFERROR(INDEX('iBoxx inputs'!B:B,MATCH($A2132,'iBoxx inputs'!$A:$A,0)),D2131))</f>
        <v>5.4031437913097298</v>
      </c>
      <c r="E2132" s="6">
        <f>IF($A2132&gt;DataEnd,NA(),IFERROR(INDEX('iBoxx inputs'!C:C,MATCH($A2132,'iBoxx inputs'!$A:$A,0)),E2131))</f>
        <v>5.67567272952535</v>
      </c>
      <c r="F2132" s="6">
        <f>IF($A2132&gt;DataEnd,NA(),IFERROR(INDEX('Bank of England inputs'!D:D,MATCH($A2132,'Bank of England inputs'!$A:$A,0),0),F2131))</f>
        <v>2.872884691066524</v>
      </c>
      <c r="H2132" s="5">
        <f t="shared" si="100"/>
        <v>38876</v>
      </c>
      <c r="I2132" s="6">
        <f t="shared" si="101"/>
        <v>5.5394082604175399</v>
      </c>
      <c r="J2132" s="6">
        <f t="shared" si="99"/>
        <v>2.5920567672995221</v>
      </c>
    </row>
    <row r="2133" spans="1:10" x14ac:dyDescent="0.2">
      <c r="A2133" s="5">
        <f>IF(AND(dateA=1,A2132&lt;DataEnd),'iBoxx inputs'!A2137,IF(AND(dateA=2,A2132&lt;DataEnd),'Bank of England inputs'!A2137,IF(dateA=3,A2132+1,IF(dateA=4,WORKDAY(A2132,1,),WORKDAY(A2132,1,holidayQ)))))</f>
        <v>38877</v>
      </c>
      <c r="B2133" s="35">
        <f>MATCH(A2133,'iBoxx inputs'!A:A,0)</f>
        <v>2203</v>
      </c>
      <c r="C2133" s="35">
        <f>MATCH(A2133,'Bank of England inputs'!A:A,0)</f>
        <v>2137</v>
      </c>
      <c r="D2133" s="6">
        <f>IF($A2133&gt;DataEnd,NA(),IFERROR(INDEX('iBoxx inputs'!B:B,MATCH($A2133,'iBoxx inputs'!$A:$A,0)),D2132))</f>
        <v>5.3631360771286101</v>
      </c>
      <c r="E2133" s="6">
        <f>IF($A2133&gt;DataEnd,NA(),IFERROR(INDEX('iBoxx inputs'!C:C,MATCH($A2133,'iBoxx inputs'!$A:$A,0)),E2132))</f>
        <v>5.6236283150140798</v>
      </c>
      <c r="F2133" s="6">
        <f>IF($A2133&gt;DataEnd,NA(),IFERROR(INDEX('Bank of England inputs'!D:D,MATCH($A2133,'Bank of England inputs'!$A:$A,0),0),F2132))</f>
        <v>2.8740157480314776</v>
      </c>
      <c r="H2133" s="5">
        <f t="shared" si="100"/>
        <v>38877</v>
      </c>
      <c r="I2133" s="6">
        <f t="shared" si="101"/>
        <v>5.4933821960713445</v>
      </c>
      <c r="J2133" s="6">
        <f t="shared" si="99"/>
        <v>2.5461885870728063</v>
      </c>
    </row>
    <row r="2134" spans="1:10" x14ac:dyDescent="0.2">
      <c r="A2134" s="5">
        <f>IF(AND(dateA=1,A2133&lt;DataEnd),'iBoxx inputs'!A2138,IF(AND(dateA=2,A2133&lt;DataEnd),'Bank of England inputs'!A2138,IF(dateA=3,A2133+1,IF(dateA=4,WORKDAY(A2133,1,),WORKDAY(A2133,1,holidayQ)))))</f>
        <v>38880</v>
      </c>
      <c r="B2134" s="35">
        <f>MATCH(A2134,'iBoxx inputs'!A:A,0)</f>
        <v>2204</v>
      </c>
      <c r="C2134" s="35">
        <f>MATCH(A2134,'Bank of England inputs'!A:A,0)</f>
        <v>2138</v>
      </c>
      <c r="D2134" s="6">
        <f>IF($A2134&gt;DataEnd,NA(),IFERROR(INDEX('iBoxx inputs'!B:B,MATCH($A2134,'iBoxx inputs'!$A:$A,0)),D2133))</f>
        <v>5.3316652001259799</v>
      </c>
      <c r="E2134" s="6">
        <f>IF($A2134&gt;DataEnd,NA(),IFERROR(INDEX('iBoxx inputs'!C:C,MATCH($A2134,'iBoxx inputs'!$A:$A,0)),E2133))</f>
        <v>5.5918587799940802</v>
      </c>
      <c r="F2134" s="6">
        <f>IF($A2134&gt;DataEnd,NA(),IFERROR(INDEX('Bank of England inputs'!D:D,MATCH($A2134,'Bank of England inputs'!$A:$A,0),0),F2133))</f>
        <v>2.8847100521807612</v>
      </c>
      <c r="H2134" s="5">
        <f t="shared" si="100"/>
        <v>38880</v>
      </c>
      <c r="I2134" s="6">
        <f t="shared" si="101"/>
        <v>5.4617619900600296</v>
      </c>
      <c r="J2134" s="6">
        <f t="shared" si="99"/>
        <v>2.5047958404822657</v>
      </c>
    </row>
    <row r="2135" spans="1:10" x14ac:dyDescent="0.2">
      <c r="A2135" s="5">
        <f>IF(AND(dateA=1,A2134&lt;DataEnd),'iBoxx inputs'!A2139,IF(AND(dateA=2,A2134&lt;DataEnd),'Bank of England inputs'!A2139,IF(dateA=3,A2134+1,IF(dateA=4,WORKDAY(A2134,1,),WORKDAY(A2134,1,holidayQ)))))</f>
        <v>38881</v>
      </c>
      <c r="B2135" s="35">
        <f>MATCH(A2135,'iBoxx inputs'!A:A,0)</f>
        <v>2205</v>
      </c>
      <c r="C2135" s="35">
        <f>MATCH(A2135,'Bank of England inputs'!A:A,0)</f>
        <v>2139</v>
      </c>
      <c r="D2135" s="6">
        <f>IF($A2135&gt;DataEnd,NA(),IFERROR(INDEX('iBoxx inputs'!B:B,MATCH($A2135,'iBoxx inputs'!$A:$A,0)),D2134))</f>
        <v>5.3079600507812996</v>
      </c>
      <c r="E2135" s="6">
        <f>IF($A2135&gt;DataEnd,NA(),IFERROR(INDEX('iBoxx inputs'!C:C,MATCH($A2135,'iBoxx inputs'!$A:$A,0)),E2134))</f>
        <v>5.5686508990294401</v>
      </c>
      <c r="F2135" s="6">
        <f>IF($A2135&gt;DataEnd,NA(),IFERROR(INDEX('Bank of England inputs'!D:D,MATCH($A2135,'Bank of England inputs'!$A:$A,0),0),F2134))</f>
        <v>2.8450482378420849</v>
      </c>
      <c r="H2135" s="5">
        <f t="shared" si="100"/>
        <v>38881</v>
      </c>
      <c r="I2135" s="6">
        <f t="shared" si="101"/>
        <v>5.4383054749053699</v>
      </c>
      <c r="J2135" s="6">
        <f t="shared" si="99"/>
        <v>2.5215188105761399</v>
      </c>
    </row>
    <row r="2136" spans="1:10" x14ac:dyDescent="0.2">
      <c r="A2136" s="5">
        <f>IF(AND(dateA=1,A2135&lt;DataEnd),'iBoxx inputs'!A2140,IF(AND(dateA=2,A2135&lt;DataEnd),'Bank of England inputs'!A2140,IF(dateA=3,A2135+1,IF(dateA=4,WORKDAY(A2135,1,),WORKDAY(A2135,1,holidayQ)))))</f>
        <v>38882</v>
      </c>
      <c r="B2136" s="35">
        <f>MATCH(A2136,'iBoxx inputs'!A:A,0)</f>
        <v>2206</v>
      </c>
      <c r="C2136" s="35">
        <f>MATCH(A2136,'Bank of England inputs'!A:A,0)</f>
        <v>2140</v>
      </c>
      <c r="D2136" s="6">
        <f>IF($A2136&gt;DataEnd,NA(),IFERROR(INDEX('iBoxx inputs'!B:B,MATCH($A2136,'iBoxx inputs'!$A:$A,0)),D2135))</f>
        <v>5.3115476047769299</v>
      </c>
      <c r="E2136" s="6">
        <f>IF($A2136&gt;DataEnd,NA(),IFERROR(INDEX('iBoxx inputs'!C:C,MATCH($A2136,'iBoxx inputs'!$A:$A,0)),E2135))</f>
        <v>5.5795960134736697</v>
      </c>
      <c r="F2136" s="6">
        <f>IF($A2136&gt;DataEnd,NA(),IFERROR(INDEX('Bank of England inputs'!D:D,MATCH($A2136,'Bank of England inputs'!$A:$A,0),0),F2135))</f>
        <v>2.8548926954124809</v>
      </c>
      <c r="H2136" s="5">
        <f t="shared" si="100"/>
        <v>38882</v>
      </c>
      <c r="I2136" s="6">
        <f t="shared" si="101"/>
        <v>5.4455718091252994</v>
      </c>
      <c r="J2136" s="6">
        <f t="shared" si="99"/>
        <v>2.5187709070726427</v>
      </c>
    </row>
    <row r="2137" spans="1:10" x14ac:dyDescent="0.2">
      <c r="A2137" s="5">
        <f>IF(AND(dateA=1,A2136&lt;DataEnd),'iBoxx inputs'!A2141,IF(AND(dateA=2,A2136&lt;DataEnd),'Bank of England inputs'!A2141,IF(dateA=3,A2136+1,IF(dateA=4,WORKDAY(A2136,1,),WORKDAY(A2136,1,holidayQ)))))</f>
        <v>38883</v>
      </c>
      <c r="B2137" s="35">
        <f>MATCH(A2137,'iBoxx inputs'!A:A,0)</f>
        <v>2207</v>
      </c>
      <c r="C2137" s="35">
        <f>MATCH(A2137,'Bank of England inputs'!A:A,0)</f>
        <v>2141</v>
      </c>
      <c r="D2137" s="6">
        <f>IF($A2137&gt;DataEnd,NA(),IFERROR(INDEX('iBoxx inputs'!B:B,MATCH($A2137,'iBoxx inputs'!$A:$A,0)),D2136))</f>
        <v>5.3981371107496301</v>
      </c>
      <c r="E2137" s="6">
        <f>IF($A2137&gt;DataEnd,NA(),IFERROR(INDEX('iBoxx inputs'!C:C,MATCH($A2137,'iBoxx inputs'!$A:$A,0)),E2136))</f>
        <v>5.6656769084059899</v>
      </c>
      <c r="F2137" s="6">
        <f>IF($A2137&gt;DataEnd,NA(),IFERROR(INDEX('Bank of England inputs'!D:D,MATCH($A2137,'Bank of England inputs'!$A:$A,0),0),F2136))</f>
        <v>2.8523654962132605</v>
      </c>
      <c r="H2137" s="5">
        <f t="shared" si="100"/>
        <v>38883</v>
      </c>
      <c r="I2137" s="6">
        <f t="shared" si="101"/>
        <v>5.53190700957781</v>
      </c>
      <c r="J2137" s="6">
        <f t="shared" si="99"/>
        <v>2.605230808681025</v>
      </c>
    </row>
    <row r="2138" spans="1:10" x14ac:dyDescent="0.2">
      <c r="A2138" s="5">
        <f>IF(AND(dateA=1,A2137&lt;DataEnd),'iBoxx inputs'!A2142,IF(AND(dateA=2,A2137&lt;DataEnd),'Bank of England inputs'!A2142,IF(dateA=3,A2137+1,IF(dateA=4,WORKDAY(A2137,1,),WORKDAY(A2137,1,holidayQ)))))</f>
        <v>38884</v>
      </c>
      <c r="B2138" s="35">
        <f>MATCH(A2138,'iBoxx inputs'!A:A,0)</f>
        <v>2208</v>
      </c>
      <c r="C2138" s="35">
        <f>MATCH(A2138,'Bank of England inputs'!A:A,0)</f>
        <v>2142</v>
      </c>
      <c r="D2138" s="6">
        <f>IF($A2138&gt;DataEnd,NA(),IFERROR(INDEX('iBoxx inputs'!B:B,MATCH($A2138,'iBoxx inputs'!$A:$A,0)),D2137))</f>
        <v>5.3841439628646404</v>
      </c>
      <c r="E2138" s="6">
        <f>IF($A2138&gt;DataEnd,NA(),IFERROR(INDEX('iBoxx inputs'!C:C,MATCH($A2138,'iBoxx inputs'!$A:$A,0)),E2137))</f>
        <v>5.65479622711422</v>
      </c>
      <c r="F2138" s="6">
        <f>IF($A2138&gt;DataEnd,NA(),IFERROR(INDEX('Bank of England inputs'!D:D,MATCH($A2138,'Bank of England inputs'!$A:$A,0),0),F2137))</f>
        <v>2.8529267092966215</v>
      </c>
      <c r="H2138" s="5">
        <f t="shared" si="100"/>
        <v>38884</v>
      </c>
      <c r="I2138" s="6">
        <f t="shared" si="101"/>
        <v>5.5194700949894298</v>
      </c>
      <c r="J2138" s="6">
        <f t="shared" si="99"/>
        <v>2.592579006749629</v>
      </c>
    </row>
    <row r="2139" spans="1:10" x14ac:dyDescent="0.2">
      <c r="A2139" s="5">
        <f>IF(AND(dateA=1,A2138&lt;DataEnd),'iBoxx inputs'!A2143,IF(AND(dateA=2,A2138&lt;DataEnd),'Bank of England inputs'!A2143,IF(dateA=3,A2138+1,IF(dateA=4,WORKDAY(A2138,1,),WORKDAY(A2138,1,holidayQ)))))</f>
        <v>38887</v>
      </c>
      <c r="B2139" s="35">
        <f>MATCH(A2139,'iBoxx inputs'!A:A,0)</f>
        <v>2209</v>
      </c>
      <c r="C2139" s="35">
        <f>MATCH(A2139,'Bank of England inputs'!A:A,0)</f>
        <v>2143</v>
      </c>
      <c r="D2139" s="6">
        <f>IF($A2139&gt;DataEnd,NA(),IFERROR(INDEX('iBoxx inputs'!B:B,MATCH($A2139,'iBoxx inputs'!$A:$A,0)),D2138))</f>
        <v>5.4318509796313004</v>
      </c>
      <c r="E2139" s="6">
        <f>IF($A2139&gt;DataEnd,NA(),IFERROR(INDEX('iBoxx inputs'!C:C,MATCH($A2139,'iBoxx inputs'!$A:$A,0)),E2138))</f>
        <v>5.7040093351918104</v>
      </c>
      <c r="F2139" s="6">
        <f>IF($A2139&gt;DataEnd,NA(),IFERROR(INDEX('Bank of England inputs'!D:D,MATCH($A2139,'Bank of England inputs'!$A:$A,0),0),F2138))</f>
        <v>2.8512437321797313</v>
      </c>
      <c r="H2139" s="5">
        <f t="shared" si="100"/>
        <v>38887</v>
      </c>
      <c r="I2139" s="6">
        <f t="shared" si="101"/>
        <v>5.5679301574115554</v>
      </c>
      <c r="J2139" s="6">
        <f t="shared" si="99"/>
        <v>2.6413744031194675</v>
      </c>
    </row>
    <row r="2140" spans="1:10" x14ac:dyDescent="0.2">
      <c r="A2140" s="5">
        <f>IF(AND(dateA=1,A2139&lt;DataEnd),'iBoxx inputs'!A2144,IF(AND(dateA=2,A2139&lt;DataEnd),'Bank of England inputs'!A2144,IF(dateA=3,A2139+1,IF(dateA=4,WORKDAY(A2139,1,),WORKDAY(A2139,1,holidayQ)))))</f>
        <v>38888</v>
      </c>
      <c r="B2140" s="35">
        <f>MATCH(A2140,'iBoxx inputs'!A:A,0)</f>
        <v>2210</v>
      </c>
      <c r="C2140" s="35">
        <f>MATCH(A2140,'Bank of England inputs'!A:A,0)</f>
        <v>2144</v>
      </c>
      <c r="D2140" s="6">
        <f>IF($A2140&gt;DataEnd,NA(),IFERROR(INDEX('iBoxx inputs'!B:B,MATCH($A2140,'iBoxx inputs'!$A:$A,0)),D2139))</f>
        <v>5.4898997801288498</v>
      </c>
      <c r="E2140" s="6">
        <f>IF($A2140&gt;DataEnd,NA(),IFERROR(INDEX('iBoxx inputs'!C:C,MATCH($A2140,'iBoxx inputs'!$A:$A,0)),E2139))</f>
        <v>5.7626794538500796</v>
      </c>
      <c r="F2140" s="6">
        <f>IF($A2140&gt;DataEnd,NA(),IFERROR(INDEX('Bank of England inputs'!D:D,MATCH($A2140,'Bank of England inputs'!$A:$A,0),0),F2139))</f>
        <v>2.8498427672955851</v>
      </c>
      <c r="H2140" s="5">
        <f t="shared" si="100"/>
        <v>38888</v>
      </c>
      <c r="I2140" s="6">
        <f t="shared" si="101"/>
        <v>5.6262896169894647</v>
      </c>
      <c r="J2140" s="6">
        <f t="shared" si="99"/>
        <v>2.6995149190220502</v>
      </c>
    </row>
    <row r="2141" spans="1:10" x14ac:dyDescent="0.2">
      <c r="A2141" s="5">
        <f>IF(AND(dateA=1,A2140&lt;DataEnd),'iBoxx inputs'!A2145,IF(AND(dateA=2,A2140&lt;DataEnd),'Bank of England inputs'!A2145,IF(dateA=3,A2140+1,IF(dateA=4,WORKDAY(A2140,1,),WORKDAY(A2140,1,holidayQ)))))</f>
        <v>38889</v>
      </c>
      <c r="B2141" s="35">
        <f>MATCH(A2141,'iBoxx inputs'!A:A,0)</f>
        <v>2211</v>
      </c>
      <c r="C2141" s="35">
        <f>MATCH(A2141,'Bank of England inputs'!A:A,0)</f>
        <v>2145</v>
      </c>
      <c r="D2141" s="6">
        <f>IF($A2141&gt;DataEnd,NA(),IFERROR(INDEX('iBoxx inputs'!B:B,MATCH($A2141,'iBoxx inputs'!$A:$A,0)),D2140))</f>
        <v>5.4965584742261102</v>
      </c>
      <c r="E2141" s="6">
        <f>IF($A2141&gt;DataEnd,NA(),IFERROR(INDEX('iBoxx inputs'!C:C,MATCH($A2141,'iBoxx inputs'!$A:$A,0)),E2140))</f>
        <v>5.7684584622749302</v>
      </c>
      <c r="F2141" s="6">
        <f>IF($A2141&gt;DataEnd,NA(),IFERROR(INDEX('Bank of England inputs'!D:D,MATCH($A2141,'Bank of England inputs'!$A:$A,0),0),F2140))</f>
        <v>2.8498427672955851</v>
      </c>
      <c r="H2141" s="5">
        <f t="shared" si="100"/>
        <v>38889</v>
      </c>
      <c r="I2141" s="6">
        <f t="shared" si="101"/>
        <v>5.6325084682505207</v>
      </c>
      <c r="J2141" s="6">
        <f t="shared" si="99"/>
        <v>2.7055614535560268</v>
      </c>
    </row>
    <row r="2142" spans="1:10" x14ac:dyDescent="0.2">
      <c r="A2142" s="5">
        <f>IF(AND(dateA=1,A2141&lt;DataEnd),'iBoxx inputs'!A2146,IF(AND(dateA=2,A2141&lt;DataEnd),'Bank of England inputs'!A2146,IF(dateA=3,A2141+1,IF(dateA=4,WORKDAY(A2141,1,),WORKDAY(A2141,1,holidayQ)))))</f>
        <v>38890</v>
      </c>
      <c r="B2142" s="35">
        <f>MATCH(A2142,'iBoxx inputs'!A:A,0)</f>
        <v>2212</v>
      </c>
      <c r="C2142" s="35">
        <f>MATCH(A2142,'Bank of England inputs'!A:A,0)</f>
        <v>2146</v>
      </c>
      <c r="D2142" s="6">
        <f>IF($A2142&gt;DataEnd,NA(),IFERROR(INDEX('iBoxx inputs'!B:B,MATCH($A2142,'iBoxx inputs'!$A:$A,0)),D2141))</f>
        <v>5.5070945556287603</v>
      </c>
      <c r="E2142" s="6">
        <f>IF($A2142&gt;DataEnd,NA(),IFERROR(INDEX('iBoxx inputs'!C:C,MATCH($A2142,'iBoxx inputs'!$A:$A,0)),E2141))</f>
        <v>5.77629167783578</v>
      </c>
      <c r="F2142" s="6">
        <f>IF($A2142&gt;DataEnd,NA(),IFERROR(INDEX('Bank of England inputs'!D:D,MATCH($A2142,'Bank of England inputs'!$A:$A,0),0),F2141))</f>
        <v>2.8593888179227589</v>
      </c>
      <c r="H2142" s="5">
        <f t="shared" si="100"/>
        <v>38890</v>
      </c>
      <c r="I2142" s="6">
        <f t="shared" si="101"/>
        <v>5.6416931167322701</v>
      </c>
      <c r="J2142" s="6">
        <f t="shared" si="99"/>
        <v>2.7049590035330917</v>
      </c>
    </row>
    <row r="2143" spans="1:10" x14ac:dyDescent="0.2">
      <c r="A2143" s="5">
        <f>IF(AND(dateA=1,A2142&lt;DataEnd),'iBoxx inputs'!A2147,IF(AND(dateA=2,A2142&lt;DataEnd),'Bank of England inputs'!A2147,IF(dateA=3,A2142+1,IF(dateA=4,WORKDAY(A2142,1,),WORKDAY(A2142,1,holidayQ)))))</f>
        <v>38891</v>
      </c>
      <c r="B2143" s="35">
        <f>MATCH(A2143,'iBoxx inputs'!A:A,0)</f>
        <v>2213</v>
      </c>
      <c r="C2143" s="35">
        <f>MATCH(A2143,'Bank of England inputs'!A:A,0)</f>
        <v>2147</v>
      </c>
      <c r="D2143" s="6">
        <f>IF($A2143&gt;DataEnd,NA(),IFERROR(INDEX('iBoxx inputs'!B:B,MATCH($A2143,'iBoxx inputs'!$A:$A,0)),D2142))</f>
        <v>5.51564821393975</v>
      </c>
      <c r="E2143" s="6">
        <f>IF($A2143&gt;DataEnd,NA(),IFERROR(INDEX('iBoxx inputs'!C:C,MATCH($A2143,'iBoxx inputs'!$A:$A,0)),E2142))</f>
        <v>5.7862141105783804</v>
      </c>
      <c r="F2143" s="6">
        <f>IF($A2143&gt;DataEnd,NA(),IFERROR(INDEX('Bank of England inputs'!D:D,MATCH($A2143,'Bank of England inputs'!$A:$A,0),0),F2142))</f>
        <v>2.8692148963348707</v>
      </c>
      <c r="H2143" s="5">
        <f t="shared" si="100"/>
        <v>38891</v>
      </c>
      <c r="I2143" s="6">
        <f t="shared" si="101"/>
        <v>5.6509311622590648</v>
      </c>
      <c r="J2143" s="6">
        <f t="shared" si="99"/>
        <v>2.7041289940118896</v>
      </c>
    </row>
    <row r="2144" spans="1:10" x14ac:dyDescent="0.2">
      <c r="A2144" s="5">
        <f>IF(AND(dateA=1,A2143&lt;DataEnd),'iBoxx inputs'!A2148,IF(AND(dateA=2,A2143&lt;DataEnd),'Bank of England inputs'!A2148,IF(dateA=3,A2143+1,IF(dateA=4,WORKDAY(A2143,1,),WORKDAY(A2143,1,holidayQ)))))</f>
        <v>38894</v>
      </c>
      <c r="B2144" s="35">
        <f>MATCH(A2144,'iBoxx inputs'!A:A,0)</f>
        <v>2214</v>
      </c>
      <c r="C2144" s="35">
        <f>MATCH(A2144,'Bank of England inputs'!A:A,0)</f>
        <v>2148</v>
      </c>
      <c r="D2144" s="6">
        <f>IF($A2144&gt;DataEnd,NA(),IFERROR(INDEX('iBoxx inputs'!B:B,MATCH($A2144,'iBoxx inputs'!$A:$A,0)),D2143))</f>
        <v>5.5048714846289197</v>
      </c>
      <c r="E2144" s="6">
        <f>IF($A2144&gt;DataEnd,NA(),IFERROR(INDEX('iBoxx inputs'!C:C,MATCH($A2144,'iBoxx inputs'!$A:$A,0)),E2143))</f>
        <v>5.7795115315370502</v>
      </c>
      <c r="F2144" s="6">
        <f>IF($A2144&gt;DataEnd,NA(),IFERROR(INDEX('Bank of England inputs'!D:D,MATCH($A2144,'Bank of England inputs'!$A:$A,0),0),F2143))</f>
        <v>2.859669811320753</v>
      </c>
      <c r="H2144" s="5">
        <f t="shared" si="100"/>
        <v>38894</v>
      </c>
      <c r="I2144" s="6">
        <f t="shared" si="101"/>
        <v>5.642191508082985</v>
      </c>
      <c r="J2144" s="6">
        <f t="shared" si="99"/>
        <v>2.7051629680187705</v>
      </c>
    </row>
    <row r="2145" spans="1:10" x14ac:dyDescent="0.2">
      <c r="A2145" s="5">
        <f>IF(AND(dateA=1,A2144&lt;DataEnd),'iBoxx inputs'!A2149,IF(AND(dateA=2,A2144&lt;DataEnd),'Bank of England inputs'!A2149,IF(dateA=3,A2144+1,IF(dateA=4,WORKDAY(A2144,1,),WORKDAY(A2144,1,holidayQ)))))</f>
        <v>38895</v>
      </c>
      <c r="B2145" s="35">
        <f>MATCH(A2145,'iBoxx inputs'!A:A,0)</f>
        <v>2215</v>
      </c>
      <c r="C2145" s="35">
        <f>MATCH(A2145,'Bank of England inputs'!A:A,0)</f>
        <v>2149</v>
      </c>
      <c r="D2145" s="6">
        <f>IF($A2145&gt;DataEnd,NA(),IFERROR(INDEX('iBoxx inputs'!B:B,MATCH($A2145,'iBoxx inputs'!$A:$A,0)),D2144))</f>
        <v>5.50946512011895</v>
      </c>
      <c r="E2145" s="6">
        <f>IF($A2145&gt;DataEnd,NA(),IFERROR(INDEX('iBoxx inputs'!C:C,MATCH($A2145,'iBoxx inputs'!$A:$A,0)),E2144))</f>
        <v>5.7826827813303101</v>
      </c>
      <c r="F2145" s="6">
        <f>IF($A2145&gt;DataEnd,NA(),IFERROR(INDEX('Bank of England inputs'!D:D,MATCH($A2145,'Bank of England inputs'!$A:$A,0),0),F2144))</f>
        <v>2.8593888179227589</v>
      </c>
      <c r="H2145" s="5">
        <f t="shared" si="100"/>
        <v>38895</v>
      </c>
      <c r="I2145" s="6">
        <f t="shared" si="101"/>
        <v>5.64607395072463</v>
      </c>
      <c r="J2145" s="6">
        <f t="shared" si="99"/>
        <v>2.7092180546928413</v>
      </c>
    </row>
    <row r="2146" spans="1:10" x14ac:dyDescent="0.2">
      <c r="A2146" s="5">
        <f>IF(AND(dateA=1,A2145&lt;DataEnd),'iBoxx inputs'!A2150,IF(AND(dateA=2,A2145&lt;DataEnd),'Bank of England inputs'!A2150,IF(dateA=3,A2145+1,IF(dateA=4,WORKDAY(A2145,1,),WORKDAY(A2145,1,holidayQ)))))</f>
        <v>38896</v>
      </c>
      <c r="B2146" s="35">
        <f>MATCH(A2146,'iBoxx inputs'!A:A,0)</f>
        <v>2216</v>
      </c>
      <c r="C2146" s="35">
        <f>MATCH(A2146,'Bank of England inputs'!A:A,0)</f>
        <v>2150</v>
      </c>
      <c r="D2146" s="6">
        <f>IF($A2146&gt;DataEnd,NA(),IFERROR(INDEX('iBoxx inputs'!B:B,MATCH($A2146,'iBoxx inputs'!$A:$A,0)),D2145))</f>
        <v>5.5340550039242897</v>
      </c>
      <c r="E2146" s="6">
        <f>IF($A2146&gt;DataEnd,NA(),IFERROR(INDEX('iBoxx inputs'!C:C,MATCH($A2146,'iBoxx inputs'!$A:$A,0)),E2145))</f>
        <v>5.8000553487648396</v>
      </c>
      <c r="F2146" s="6">
        <f>IF($A2146&gt;DataEnd,NA(),IFERROR(INDEX('Bank of England inputs'!D:D,MATCH($A2146,'Bank of England inputs'!$A:$A,0),0),F2145))</f>
        <v>2.8593888179227589</v>
      </c>
      <c r="H2146" s="5">
        <f t="shared" si="100"/>
        <v>38896</v>
      </c>
      <c r="I2146" s="6">
        <f t="shared" si="101"/>
        <v>5.6670551763445651</v>
      </c>
      <c r="J2146" s="6">
        <f t="shared" si="99"/>
        <v>2.7296160230854571</v>
      </c>
    </row>
    <row r="2147" spans="1:10" x14ac:dyDescent="0.2">
      <c r="A2147" s="5">
        <f>IF(AND(dateA=1,A2146&lt;DataEnd),'iBoxx inputs'!A2151,IF(AND(dateA=2,A2146&lt;DataEnd),'Bank of England inputs'!A2151,IF(dateA=3,A2146+1,IF(dateA=4,WORKDAY(A2146,1,),WORKDAY(A2146,1,holidayQ)))))</f>
        <v>38897</v>
      </c>
      <c r="B2147" s="35">
        <f>MATCH(A2147,'iBoxx inputs'!A:A,0)</f>
        <v>2217</v>
      </c>
      <c r="C2147" s="35">
        <f>MATCH(A2147,'Bank of England inputs'!A:A,0)</f>
        <v>2151</v>
      </c>
      <c r="D2147" s="6">
        <f>IF($A2147&gt;DataEnd,NA(),IFERROR(INDEX('iBoxx inputs'!B:B,MATCH($A2147,'iBoxx inputs'!$A:$A,0)),D2146))</f>
        <v>5.5114928454264298</v>
      </c>
      <c r="E2147" s="6">
        <f>IF($A2147&gt;DataEnd,NA(),IFERROR(INDEX('iBoxx inputs'!C:C,MATCH($A2147,'iBoxx inputs'!$A:$A,0)),E2146))</f>
        <v>5.7736580791723702</v>
      </c>
      <c r="F2147" s="6">
        <f>IF($A2147&gt;DataEnd,NA(),IFERROR(INDEX('Bank of England inputs'!D:D,MATCH($A2147,'Bank of England inputs'!$A:$A,0),0),F2146))</f>
        <v>2.859950859950855</v>
      </c>
      <c r="H2147" s="5">
        <f t="shared" si="100"/>
        <v>38897</v>
      </c>
      <c r="I2147" s="6">
        <f t="shared" si="101"/>
        <v>5.6425754622993995</v>
      </c>
      <c r="J2147" s="6">
        <f t="shared" si="99"/>
        <v>2.7052556209532286</v>
      </c>
    </row>
    <row r="2148" spans="1:10" x14ac:dyDescent="0.2">
      <c r="A2148" s="5">
        <f>IF(AND(dateA=1,A2147&lt;DataEnd),'iBoxx inputs'!A2152,IF(AND(dateA=2,A2147&lt;DataEnd),'Bank of England inputs'!A2152,IF(dateA=3,A2147+1,IF(dateA=4,WORKDAY(A2147,1,),WORKDAY(A2147,1,holidayQ)))))</f>
        <v>38898</v>
      </c>
      <c r="B2148" s="35">
        <f>MATCH(A2148,'iBoxx inputs'!A:A,0)</f>
        <v>2218</v>
      </c>
      <c r="C2148" s="35">
        <f>MATCH(A2148,'Bank of England inputs'!A:A,0)</f>
        <v>2152</v>
      </c>
      <c r="D2148" s="6">
        <f>IF($A2148&gt;DataEnd,NA(),IFERROR(INDEX('iBoxx inputs'!B:B,MATCH($A2148,'iBoxx inputs'!$A:$A,0)),D2147))</f>
        <v>5.5004798212022603</v>
      </c>
      <c r="E2148" s="6">
        <f>IF($A2148&gt;DataEnd,NA(),IFERROR(INDEX('iBoxx inputs'!C:C,MATCH($A2148,'iBoxx inputs'!$A:$A,0)),E2147))</f>
        <v>5.7616667111453497</v>
      </c>
      <c r="F2148" s="6">
        <f>IF($A2148&gt;DataEnd,NA(),IFERROR(INDEX('Bank of England inputs'!D:D,MATCH($A2148,'Bank of England inputs'!$A:$A,0),0),F2147))</f>
        <v>2.8804561541486251</v>
      </c>
      <c r="H2148" s="5">
        <f t="shared" si="100"/>
        <v>38898</v>
      </c>
      <c r="I2148" s="6">
        <f t="shared" si="101"/>
        <v>5.6310732661738054</v>
      </c>
      <c r="J2148" s="6">
        <f t="shared" si="99"/>
        <v>2.6736050896817964</v>
      </c>
    </row>
    <row r="2149" spans="1:10" x14ac:dyDescent="0.2">
      <c r="A2149" s="5">
        <f>IF(AND(dateA=1,A2148&lt;DataEnd),'iBoxx inputs'!A2153,IF(AND(dateA=2,A2148&lt;DataEnd),'Bank of England inputs'!A2153,IF(dateA=3,A2148+1,IF(dateA=4,WORKDAY(A2148,1,),WORKDAY(A2148,1,holidayQ)))))</f>
        <v>38901</v>
      </c>
      <c r="B2149" s="35">
        <f>MATCH(A2149,'iBoxx inputs'!A:A,0)</f>
        <v>2219</v>
      </c>
      <c r="C2149" s="35">
        <f>MATCH(A2149,'Bank of England inputs'!A:A,0)</f>
        <v>2153</v>
      </c>
      <c r="D2149" s="6">
        <f>IF($A2149&gt;DataEnd,NA(),IFERROR(INDEX('iBoxx inputs'!B:B,MATCH($A2149,'iBoxx inputs'!$A:$A,0)),D2148))</f>
        <v>5.52296403467881</v>
      </c>
      <c r="E2149" s="6">
        <f>IF($A2149&gt;DataEnd,NA(),IFERROR(INDEX('iBoxx inputs'!C:C,MATCH($A2149,'iBoxx inputs'!$A:$A,0)),E2148))</f>
        <v>5.7928519626758002</v>
      </c>
      <c r="F2149" s="6">
        <f>IF($A2149&gt;DataEnd,NA(),IFERROR(INDEX('Bank of England inputs'!D:D,MATCH($A2149,'Bank of England inputs'!$A:$A,0),0),F2148))</f>
        <v>2.8796068796068663</v>
      </c>
      <c r="H2149" s="5">
        <f t="shared" si="100"/>
        <v>38901</v>
      </c>
      <c r="I2149" s="6">
        <f t="shared" si="101"/>
        <v>5.6579079986773051</v>
      </c>
      <c r="J2149" s="6">
        <f t="shared" si="99"/>
        <v>2.7005362902695618</v>
      </c>
    </row>
    <row r="2150" spans="1:10" x14ac:dyDescent="0.2">
      <c r="A2150" s="5">
        <f>IF(AND(dateA=1,A2149&lt;DataEnd),'iBoxx inputs'!A2154,IF(AND(dateA=2,A2149&lt;DataEnd),'Bank of England inputs'!A2154,IF(dateA=3,A2149+1,IF(dateA=4,WORKDAY(A2149,1,),WORKDAY(A2149,1,holidayQ)))))</f>
        <v>38902</v>
      </c>
      <c r="B2150" s="35">
        <f>MATCH(A2150,'iBoxx inputs'!A:A,0)</f>
        <v>2220</v>
      </c>
      <c r="C2150" s="35">
        <f>MATCH(A2150,'Bank of England inputs'!A:A,0)</f>
        <v>2154</v>
      </c>
      <c r="D2150" s="6">
        <f>IF($A2150&gt;DataEnd,NA(),IFERROR(INDEX('iBoxx inputs'!B:B,MATCH($A2150,'iBoxx inputs'!$A:$A,0)),D2149))</f>
        <v>5.4692392870214697</v>
      </c>
      <c r="E2150" s="6">
        <f>IF($A2150&gt;DataEnd,NA(),IFERROR(INDEX('iBoxx inputs'!C:C,MATCH($A2150,'iBoxx inputs'!$A:$A,0)),E2149))</f>
        <v>5.7412768104124199</v>
      </c>
      <c r="F2150" s="6">
        <f>IF($A2150&gt;DataEnd,NA(),IFERROR(INDEX('Bank of England inputs'!D:D,MATCH($A2150,'Bank of England inputs'!$A:$A,0),0),F2149))</f>
        <v>2.8709074820568503</v>
      </c>
      <c r="H2150" s="5">
        <f t="shared" si="100"/>
        <v>38902</v>
      </c>
      <c r="I2150" s="6">
        <f t="shared" si="101"/>
        <v>5.6052580487169443</v>
      </c>
      <c r="J2150" s="6">
        <f t="shared" si="99"/>
        <v>2.6580406779604049</v>
      </c>
    </row>
    <row r="2151" spans="1:10" x14ac:dyDescent="0.2">
      <c r="A2151" s="5">
        <f>IF(AND(dateA=1,A2150&lt;DataEnd),'iBoxx inputs'!A2155,IF(AND(dateA=2,A2150&lt;DataEnd),'Bank of England inputs'!A2155,IF(dateA=3,A2150+1,IF(dateA=4,WORKDAY(A2150,1,),WORKDAY(A2150,1,holidayQ)))))</f>
        <v>38903</v>
      </c>
      <c r="B2151" s="35">
        <f>MATCH(A2151,'iBoxx inputs'!A:A,0)</f>
        <v>2221</v>
      </c>
      <c r="C2151" s="35">
        <f>MATCH(A2151,'Bank of England inputs'!A:A,0)</f>
        <v>2155</v>
      </c>
      <c r="D2151" s="6">
        <f>IF($A2151&gt;DataEnd,NA(),IFERROR(INDEX('iBoxx inputs'!B:B,MATCH($A2151,'iBoxx inputs'!$A:$A,0)),D2150))</f>
        <v>5.50093828614557</v>
      </c>
      <c r="E2151" s="6">
        <f>IF($A2151&gt;DataEnd,NA(),IFERROR(INDEX('iBoxx inputs'!C:C,MATCH($A2151,'iBoxx inputs'!$A:$A,0)),E2150))</f>
        <v>5.7727384571283604</v>
      </c>
      <c r="F2151" s="6">
        <f>IF($A2151&gt;DataEnd,NA(),IFERROR(INDEX('Bank of England inputs'!D:D,MATCH($A2151,'Bank of England inputs'!$A:$A,0),0),F2150))</f>
        <v>2.8697788697788607</v>
      </c>
      <c r="H2151" s="5">
        <f t="shared" si="100"/>
        <v>38903</v>
      </c>
      <c r="I2151" s="6">
        <f t="shared" si="101"/>
        <v>5.6368383716369657</v>
      </c>
      <c r="J2151" s="6">
        <f t="shared" si="99"/>
        <v>2.6898662875137314</v>
      </c>
    </row>
    <row r="2152" spans="1:10" x14ac:dyDescent="0.2">
      <c r="A2152" s="5">
        <f>IF(AND(dateA=1,A2151&lt;DataEnd),'iBoxx inputs'!A2156,IF(AND(dateA=2,A2151&lt;DataEnd),'Bank of England inputs'!A2156,IF(dateA=3,A2151+1,IF(dateA=4,WORKDAY(A2151,1,),WORKDAY(A2151,1,holidayQ)))))</f>
        <v>38904</v>
      </c>
      <c r="B2152" s="35">
        <f>MATCH(A2152,'iBoxx inputs'!A:A,0)</f>
        <v>2222</v>
      </c>
      <c r="C2152" s="35">
        <f>MATCH(A2152,'Bank of England inputs'!A:A,0)</f>
        <v>2156</v>
      </c>
      <c r="D2152" s="6">
        <f>IF($A2152&gt;DataEnd,NA(),IFERROR(INDEX('iBoxx inputs'!B:B,MATCH($A2152,'iBoxx inputs'!$A:$A,0)),D2151))</f>
        <v>5.4614542871221499</v>
      </c>
      <c r="E2152" s="6">
        <f>IF($A2152&gt;DataEnd,NA(),IFERROR(INDEX('iBoxx inputs'!C:C,MATCH($A2152,'iBoxx inputs'!$A:$A,0)),E2151))</f>
        <v>5.7310314644393197</v>
      </c>
      <c r="F2152" s="6">
        <f>IF($A2152&gt;DataEnd,NA(),IFERROR(INDEX('Bank of England inputs'!D:D,MATCH($A2152,'Bank of England inputs'!$A:$A,0),0),F2151))</f>
        <v>2.8709074820568503</v>
      </c>
      <c r="H2152" s="5">
        <f t="shared" si="100"/>
        <v>38904</v>
      </c>
      <c r="I2152" s="6">
        <f t="shared" si="101"/>
        <v>5.5962428757807352</v>
      </c>
      <c r="J2152" s="6">
        <f t="shared" si="99"/>
        <v>2.6492770992607939</v>
      </c>
    </row>
    <row r="2153" spans="1:10" x14ac:dyDescent="0.2">
      <c r="A2153" s="5">
        <f>IF(AND(dateA=1,A2152&lt;DataEnd),'iBoxx inputs'!A2157,IF(AND(dateA=2,A2152&lt;DataEnd),'Bank of England inputs'!A2157,IF(dateA=3,A2152+1,IF(dateA=4,WORKDAY(A2152,1,),WORKDAY(A2152,1,holidayQ)))))</f>
        <v>38905</v>
      </c>
      <c r="B2153" s="35">
        <f>MATCH(A2153,'iBoxx inputs'!A:A,0)</f>
        <v>2223</v>
      </c>
      <c r="C2153" s="35">
        <f>MATCH(A2153,'Bank of England inputs'!A:A,0)</f>
        <v>2157</v>
      </c>
      <c r="D2153" s="6">
        <f>IF($A2153&gt;DataEnd,NA(),IFERROR(INDEX('iBoxx inputs'!B:B,MATCH($A2153,'iBoxx inputs'!$A:$A,0)),D2152))</f>
        <v>5.4309878439666504</v>
      </c>
      <c r="E2153" s="6">
        <f>IF($A2153&gt;DataEnd,NA(),IFERROR(INDEX('iBoxx inputs'!C:C,MATCH($A2153,'iBoxx inputs'!$A:$A,0)),E2152))</f>
        <v>5.6984518165123799</v>
      </c>
      <c r="F2153" s="6">
        <f>IF($A2153&gt;DataEnd,NA(),IFERROR(INDEX('Bank of England inputs'!D:D,MATCH($A2153,'Bank of England inputs'!$A:$A,0),0),F2152))</f>
        <v>2.8619197482297576</v>
      </c>
      <c r="H2153" s="5">
        <f t="shared" si="100"/>
        <v>38905</v>
      </c>
      <c r="I2153" s="6">
        <f t="shared" si="101"/>
        <v>5.5647198302395147</v>
      </c>
      <c r="J2153" s="6">
        <f t="shared" si="99"/>
        <v>2.6276002709508806</v>
      </c>
    </row>
    <row r="2154" spans="1:10" x14ac:dyDescent="0.2">
      <c r="A2154" s="5">
        <f>IF(AND(dateA=1,A2153&lt;DataEnd),'iBoxx inputs'!A2158,IF(AND(dateA=2,A2153&lt;DataEnd),'Bank of England inputs'!A2158,IF(dateA=3,A2153+1,IF(dateA=4,WORKDAY(A2153,1,),WORKDAY(A2153,1,holidayQ)))))</f>
        <v>38908</v>
      </c>
      <c r="B2154" s="35">
        <f>MATCH(A2154,'iBoxx inputs'!A:A,0)</f>
        <v>2224</v>
      </c>
      <c r="C2154" s="35">
        <f>MATCH(A2154,'Bank of England inputs'!A:A,0)</f>
        <v>2158</v>
      </c>
      <c r="D2154" s="6">
        <f>IF($A2154&gt;DataEnd,NA(),IFERROR(INDEX('iBoxx inputs'!B:B,MATCH($A2154,'iBoxx inputs'!$A:$A,0)),D2153))</f>
        <v>5.4475078309576599</v>
      </c>
      <c r="E2154" s="6">
        <f>IF($A2154&gt;DataEnd,NA(),IFERROR(INDEX('iBoxx inputs'!C:C,MATCH($A2154,'iBoxx inputs'!$A:$A,0)),E2153))</f>
        <v>5.7118964353187396</v>
      </c>
      <c r="F2154" s="6">
        <f>IF($A2154&gt;DataEnd,NA(),IFERROR(INDEX('Bank of England inputs'!D:D,MATCH($A2154,'Bank of England inputs'!$A:$A,0),0),F2153))</f>
        <v>2.8714721211525296</v>
      </c>
      <c r="H2154" s="5">
        <f t="shared" si="100"/>
        <v>38908</v>
      </c>
      <c r="I2154" s="6">
        <f t="shared" si="101"/>
        <v>5.5797021331382002</v>
      </c>
      <c r="J2154" s="6">
        <f t="shared" si="99"/>
        <v>2.6326346421835733</v>
      </c>
    </row>
    <row r="2155" spans="1:10" x14ac:dyDescent="0.2">
      <c r="A2155" s="5">
        <f>IF(AND(dateA=1,A2154&lt;DataEnd),'iBoxx inputs'!A2159,IF(AND(dateA=2,A2154&lt;DataEnd),'Bank of England inputs'!A2159,IF(dateA=3,A2154+1,IF(dateA=4,WORKDAY(A2154,1,),WORKDAY(A2154,1,holidayQ)))))</f>
        <v>38909</v>
      </c>
      <c r="B2155" s="35">
        <f>MATCH(A2155,'iBoxx inputs'!A:A,0)</f>
        <v>2225</v>
      </c>
      <c r="C2155" s="35">
        <f>MATCH(A2155,'Bank of England inputs'!A:A,0)</f>
        <v>2159</v>
      </c>
      <c r="D2155" s="6">
        <f>IF($A2155&gt;DataEnd,NA(),IFERROR(INDEX('iBoxx inputs'!B:B,MATCH($A2155,'iBoxx inputs'!$A:$A,0)),D2154))</f>
        <v>5.4166234527138197</v>
      </c>
      <c r="E2155" s="6">
        <f>IF($A2155&gt;DataEnd,NA(),IFERROR(INDEX('iBoxx inputs'!C:C,MATCH($A2155,'iBoxx inputs'!$A:$A,0)),E2154))</f>
        <v>5.6789842464565101</v>
      </c>
      <c r="F2155" s="6">
        <f>IF($A2155&gt;DataEnd,NA(),IFERROR(INDEX('Bank of England inputs'!D:D,MATCH($A2155,'Bank of England inputs'!$A:$A,0),0),F2154))</f>
        <v>2.8723194963604204</v>
      </c>
      <c r="H2155" s="5">
        <f t="shared" si="100"/>
        <v>38909</v>
      </c>
      <c r="I2155" s="6">
        <f t="shared" si="101"/>
        <v>5.5478038495851649</v>
      </c>
      <c r="J2155" s="6">
        <f t="shared" si="99"/>
        <v>2.6007815963743353</v>
      </c>
    </row>
    <row r="2156" spans="1:10" x14ac:dyDescent="0.2">
      <c r="A2156" s="5">
        <f>IF(AND(dateA=1,A2155&lt;DataEnd),'iBoxx inputs'!A2160,IF(AND(dateA=2,A2155&lt;DataEnd),'Bank of England inputs'!A2160,IF(dateA=3,A2155+1,IF(dateA=4,WORKDAY(A2155,1,),WORKDAY(A2155,1,holidayQ)))))</f>
        <v>38910</v>
      </c>
      <c r="B2156" s="35">
        <f>MATCH(A2156,'iBoxx inputs'!A:A,0)</f>
        <v>2226</v>
      </c>
      <c r="C2156" s="35">
        <f>MATCH(A2156,'Bank of England inputs'!A:A,0)</f>
        <v>2160</v>
      </c>
      <c r="D2156" s="6">
        <f>IF($A2156&gt;DataEnd,NA(),IFERROR(INDEX('iBoxx inputs'!B:B,MATCH($A2156,'iBoxx inputs'!$A:$A,0)),D2155))</f>
        <v>5.4416137291719799</v>
      </c>
      <c r="E2156" s="6">
        <f>IF($A2156&gt;DataEnd,NA(),IFERROR(INDEX('iBoxx inputs'!C:C,MATCH($A2156,'iBoxx inputs'!$A:$A,0)),E2155))</f>
        <v>5.70698631268362</v>
      </c>
      <c r="F2156" s="6">
        <f>IF($A2156&gt;DataEnd,NA(),IFERROR(INDEX('Bank of England inputs'!D:D,MATCH($A2156,'Bank of England inputs'!$A:$A,0),0),F2155))</f>
        <v>2.881305929786615</v>
      </c>
      <c r="H2156" s="5">
        <f t="shared" si="100"/>
        <v>38910</v>
      </c>
      <c r="I2156" s="6">
        <f t="shared" si="101"/>
        <v>5.5743000209278</v>
      </c>
      <c r="J2156" s="6">
        <f t="shared" si="99"/>
        <v>2.6175737825286483</v>
      </c>
    </row>
    <row r="2157" spans="1:10" x14ac:dyDescent="0.2">
      <c r="A2157" s="5">
        <f>IF(AND(dateA=1,A2156&lt;DataEnd),'iBoxx inputs'!A2161,IF(AND(dateA=2,A2156&lt;DataEnd),'Bank of England inputs'!A2161,IF(dateA=3,A2156+1,IF(dateA=4,WORKDAY(A2156,1,),WORKDAY(A2156,1,holidayQ)))))</f>
        <v>38911</v>
      </c>
      <c r="B2157" s="35">
        <f>MATCH(A2157,'iBoxx inputs'!A:A,0)</f>
        <v>2227</v>
      </c>
      <c r="C2157" s="35">
        <f>MATCH(A2157,'Bank of England inputs'!A:A,0)</f>
        <v>2161</v>
      </c>
      <c r="D2157" s="6">
        <f>IF($A2157&gt;DataEnd,NA(),IFERROR(INDEX('iBoxx inputs'!B:B,MATCH($A2157,'iBoxx inputs'!$A:$A,0)),D2156))</f>
        <v>5.4118597497042797</v>
      </c>
      <c r="E2157" s="6">
        <f>IF($A2157&gt;DataEnd,NA(),IFERROR(INDEX('iBoxx inputs'!C:C,MATCH($A2157,'iBoxx inputs'!$A:$A,0)),E2156))</f>
        <v>5.6815673284020702</v>
      </c>
      <c r="F2157" s="6">
        <f>IF($A2157&gt;DataEnd,NA(),IFERROR(INDEX('Bank of England inputs'!D:D,MATCH($A2157,'Bank of England inputs'!$A:$A,0),0),F2156))</f>
        <v>2.8824397442203775</v>
      </c>
      <c r="H2157" s="5">
        <f t="shared" si="100"/>
        <v>38911</v>
      </c>
      <c r="I2157" s="6">
        <f t="shared" si="101"/>
        <v>5.546713539053175</v>
      </c>
      <c r="J2157" s="6">
        <f t="shared" si="99"/>
        <v>2.5896292909232566</v>
      </c>
    </row>
    <row r="2158" spans="1:10" x14ac:dyDescent="0.2">
      <c r="A2158" s="5">
        <f>IF(AND(dateA=1,A2157&lt;DataEnd),'iBoxx inputs'!A2162,IF(AND(dateA=2,A2157&lt;DataEnd),'Bank of England inputs'!A2162,IF(dateA=3,A2157+1,IF(dateA=4,WORKDAY(A2157,1,),WORKDAY(A2157,1,holidayQ)))))</f>
        <v>38912</v>
      </c>
      <c r="B2158" s="35">
        <f>MATCH(A2158,'iBoxx inputs'!A:A,0)</f>
        <v>2228</v>
      </c>
      <c r="C2158" s="35">
        <f>MATCH(A2158,'Bank of England inputs'!A:A,0)</f>
        <v>2162</v>
      </c>
      <c r="D2158" s="6">
        <f>IF($A2158&gt;DataEnd,NA(),IFERROR(INDEX('iBoxx inputs'!B:B,MATCH($A2158,'iBoxx inputs'!$A:$A,0)),D2157))</f>
        <v>5.3535427628936896</v>
      </c>
      <c r="E2158" s="6">
        <f>IF($A2158&gt;DataEnd,NA(),IFERROR(INDEX('iBoxx inputs'!C:C,MATCH($A2158,'iBoxx inputs'!$A:$A,0)),E2157))</f>
        <v>5.6253816466457502</v>
      </c>
      <c r="F2158" s="6">
        <f>IF($A2158&gt;DataEnd,NA(),IFERROR(INDEX('Bank of England inputs'!D:D,MATCH($A2158,'Bank of England inputs'!$A:$A,0),0),F2157))</f>
        <v>2.8939856285067345</v>
      </c>
      <c r="H2158" s="5">
        <f t="shared" si="100"/>
        <v>38912</v>
      </c>
      <c r="I2158" s="6">
        <f t="shared" si="101"/>
        <v>5.4894622047697199</v>
      </c>
      <c r="J2158" s="6">
        <f t="shared" si="99"/>
        <v>2.52247646974606</v>
      </c>
    </row>
    <row r="2159" spans="1:10" x14ac:dyDescent="0.2">
      <c r="A2159" s="5">
        <f>IF(AND(dateA=1,A2158&lt;DataEnd),'iBoxx inputs'!A2163,IF(AND(dateA=2,A2158&lt;DataEnd),'Bank of England inputs'!A2163,IF(dateA=3,A2158+1,IF(dateA=4,WORKDAY(A2158,1,),WORKDAY(A2158,1,holidayQ)))))</f>
        <v>38915</v>
      </c>
      <c r="B2159" s="35">
        <f>MATCH(A2159,'iBoxx inputs'!A:A,0)</f>
        <v>2229</v>
      </c>
      <c r="C2159" s="35">
        <f>MATCH(A2159,'Bank of England inputs'!A:A,0)</f>
        <v>2163</v>
      </c>
      <c r="D2159" s="6">
        <f>IF($A2159&gt;DataEnd,NA(),IFERROR(INDEX('iBoxx inputs'!B:B,MATCH($A2159,'iBoxx inputs'!$A:$A,0)),D2158))</f>
        <v>5.4034878716090704</v>
      </c>
      <c r="E2159" s="6">
        <f>IF($A2159&gt;DataEnd,NA(),IFERROR(INDEX('iBoxx inputs'!C:C,MATCH($A2159,'iBoxx inputs'!$A:$A,0)),E2158))</f>
        <v>5.6707215967150999</v>
      </c>
      <c r="F2159" s="6">
        <f>IF($A2159&gt;DataEnd,NA(),IFERROR(INDEX('Bank of England inputs'!D:D,MATCH($A2159,'Bank of England inputs'!$A:$A,0),0),F2158))</f>
        <v>2.8830069861261576</v>
      </c>
      <c r="H2159" s="5">
        <f t="shared" si="100"/>
        <v>38915</v>
      </c>
      <c r="I2159" s="6">
        <f t="shared" si="101"/>
        <v>5.5371047341620852</v>
      </c>
      <c r="J2159" s="6">
        <f t="shared" si="99"/>
        <v>2.5797241213933786</v>
      </c>
    </row>
    <row r="2160" spans="1:10" x14ac:dyDescent="0.2">
      <c r="A2160" s="5">
        <f>IF(AND(dateA=1,A2159&lt;DataEnd),'iBoxx inputs'!A2164,IF(AND(dateA=2,A2159&lt;DataEnd),'Bank of England inputs'!A2164,IF(dateA=3,A2159+1,IF(dateA=4,WORKDAY(A2159,1,),WORKDAY(A2159,1,holidayQ)))))</f>
        <v>38916</v>
      </c>
      <c r="B2160" s="35">
        <f>MATCH(A2160,'iBoxx inputs'!A:A,0)</f>
        <v>2230</v>
      </c>
      <c r="C2160" s="35">
        <f>MATCH(A2160,'Bank of England inputs'!A:A,0)</f>
        <v>2164</v>
      </c>
      <c r="D2160" s="6">
        <f>IF($A2160&gt;DataEnd,NA(),IFERROR(INDEX('iBoxx inputs'!B:B,MATCH($A2160,'iBoxx inputs'!$A:$A,0)),D2159))</f>
        <v>5.4344746589080799</v>
      </c>
      <c r="E2160" s="6">
        <f>IF($A2160&gt;DataEnd,NA(),IFERROR(INDEX('iBoxx inputs'!C:C,MATCH($A2160,'iBoxx inputs'!$A:$A,0)),E2159))</f>
        <v>5.7042600687411102</v>
      </c>
      <c r="F2160" s="6">
        <f>IF($A2160&gt;DataEnd,NA(),IFERROR(INDEX('Bank of England inputs'!D:D,MATCH($A2160,'Bank of England inputs'!$A:$A,0),0),F2159))</f>
        <v>2.9021151008362001</v>
      </c>
      <c r="H2160" s="5">
        <f t="shared" si="100"/>
        <v>38916</v>
      </c>
      <c r="I2160" s="6">
        <f t="shared" si="101"/>
        <v>5.5693673638245951</v>
      </c>
      <c r="J2160" s="6">
        <f t="shared" si="99"/>
        <v>2.5920286092999012</v>
      </c>
    </row>
    <row r="2161" spans="1:10" x14ac:dyDescent="0.2">
      <c r="A2161" s="5">
        <f>IF(AND(dateA=1,A2160&lt;DataEnd),'iBoxx inputs'!A2165,IF(AND(dateA=2,A2160&lt;DataEnd),'Bank of England inputs'!A2165,IF(dateA=3,A2160+1,IF(dateA=4,WORKDAY(A2160,1,),WORKDAY(A2160,1,holidayQ)))))</f>
        <v>38917</v>
      </c>
      <c r="B2161" s="35">
        <f>MATCH(A2161,'iBoxx inputs'!A:A,0)</f>
        <v>2231</v>
      </c>
      <c r="C2161" s="35">
        <f>MATCH(A2161,'Bank of England inputs'!A:A,0)</f>
        <v>2165</v>
      </c>
      <c r="D2161" s="6">
        <f>IF($A2161&gt;DataEnd,NA(),IFERROR(INDEX('iBoxx inputs'!B:B,MATCH($A2161,'iBoxx inputs'!$A:$A,0)),D2160))</f>
        <v>5.4057054362894696</v>
      </c>
      <c r="E2161" s="6">
        <f>IF($A2161&gt;DataEnd,NA(),IFERROR(INDEX('iBoxx inputs'!C:C,MATCH($A2161,'iBoxx inputs'!$A:$A,0)),E2160))</f>
        <v>5.6741159638612402</v>
      </c>
      <c r="F2161" s="6">
        <f>IF($A2161&gt;DataEnd,NA(),IFERROR(INDEX('Bank of England inputs'!D:D,MATCH($A2161,'Bank of England inputs'!$A:$A,0),0),F2160))</f>
        <v>2.9130991044188592</v>
      </c>
      <c r="H2161" s="5">
        <f t="shared" si="100"/>
        <v>38917</v>
      </c>
      <c r="I2161" s="6">
        <f t="shared" si="101"/>
        <v>5.5399107000753549</v>
      </c>
      <c r="J2161" s="6">
        <f t="shared" si="99"/>
        <v>2.5524560221350079</v>
      </c>
    </row>
    <row r="2162" spans="1:10" x14ac:dyDescent="0.2">
      <c r="A2162" s="5">
        <f>IF(AND(dateA=1,A2161&lt;DataEnd),'iBoxx inputs'!A2166,IF(AND(dateA=2,A2161&lt;DataEnd),'Bank of England inputs'!A2166,IF(dateA=3,A2161+1,IF(dateA=4,WORKDAY(A2161,1,),WORKDAY(A2161,1,holidayQ)))))</f>
        <v>38918</v>
      </c>
      <c r="B2162" s="35">
        <f>MATCH(A2162,'iBoxx inputs'!A:A,0)</f>
        <v>2232</v>
      </c>
      <c r="C2162" s="35">
        <f>MATCH(A2162,'Bank of England inputs'!A:A,0)</f>
        <v>2166</v>
      </c>
      <c r="D2162" s="6">
        <f>IF($A2162&gt;DataEnd,NA(),IFERROR(INDEX('iBoxx inputs'!B:B,MATCH($A2162,'iBoxx inputs'!$A:$A,0)),D2161))</f>
        <v>5.3961679141094097</v>
      </c>
      <c r="E2162" s="6">
        <f>IF($A2162&gt;DataEnd,NA(),IFERROR(INDEX('iBoxx inputs'!C:C,MATCH($A2162,'iBoxx inputs'!$A:$A,0)),E2161))</f>
        <v>5.6648465984689498</v>
      </c>
      <c r="F2162" s="6">
        <f>IF($A2162&gt;DataEnd,NA(),IFERROR(INDEX('Bank of England inputs'!D:D,MATCH($A2162,'Bank of England inputs'!$A:$A,0),0),F2161))</f>
        <v>2.9130991044188592</v>
      </c>
      <c r="H2162" s="5">
        <f t="shared" si="100"/>
        <v>38918</v>
      </c>
      <c r="I2162" s="6">
        <f t="shared" si="101"/>
        <v>5.5305072562891802</v>
      </c>
      <c r="J2162" s="6">
        <f t="shared" si="99"/>
        <v>2.5433187559677162</v>
      </c>
    </row>
    <row r="2163" spans="1:10" x14ac:dyDescent="0.2">
      <c r="A2163" s="5">
        <f>IF(AND(dateA=1,A2162&lt;DataEnd),'iBoxx inputs'!A2167,IF(AND(dateA=2,A2162&lt;DataEnd),'Bank of England inputs'!A2167,IF(dateA=3,A2162+1,IF(dateA=4,WORKDAY(A2162,1,),WORKDAY(A2162,1,holidayQ)))))</f>
        <v>38919</v>
      </c>
      <c r="B2163" s="35">
        <f>MATCH(A2163,'iBoxx inputs'!A:A,0)</f>
        <v>2233</v>
      </c>
      <c r="C2163" s="35">
        <f>MATCH(A2163,'Bank of England inputs'!A:A,0)</f>
        <v>2167</v>
      </c>
      <c r="D2163" s="6">
        <f>IF($A2163&gt;DataEnd,NA(),IFERROR(INDEX('iBoxx inputs'!B:B,MATCH($A2163,'iBoxx inputs'!$A:$A,0)),D2162))</f>
        <v>5.3902345759593704</v>
      </c>
      <c r="E2163" s="6">
        <f>IF($A2163&gt;DataEnd,NA(),IFERROR(INDEX('iBoxx inputs'!C:C,MATCH($A2163,'iBoxx inputs'!$A:$A,0)),E2162))</f>
        <v>5.6554475312654802</v>
      </c>
      <c r="F2163" s="6">
        <f>IF($A2163&gt;DataEnd,NA(),IFERROR(INDEX('Bank of England inputs'!D:D,MATCH($A2163,'Bank of England inputs'!$A:$A,0),0),F2162))</f>
        <v>2.9136726055714268</v>
      </c>
      <c r="H2163" s="5">
        <f t="shared" si="100"/>
        <v>38919</v>
      </c>
      <c r="I2163" s="6">
        <f t="shared" si="101"/>
        <v>5.5228410536124253</v>
      </c>
      <c r="J2163" s="6">
        <f t="shared" si="99"/>
        <v>2.5352981600811564</v>
      </c>
    </row>
    <row r="2164" spans="1:10" x14ac:dyDescent="0.2">
      <c r="A2164" s="5">
        <f>IF(AND(dateA=1,A2163&lt;DataEnd),'iBoxx inputs'!A2168,IF(AND(dateA=2,A2163&lt;DataEnd),'Bank of England inputs'!A2168,IF(dateA=3,A2163+1,IF(dateA=4,WORKDAY(A2163,1,),WORKDAY(A2163,1,holidayQ)))))</f>
        <v>38922</v>
      </c>
      <c r="B2164" s="35">
        <f>MATCH(A2164,'iBoxx inputs'!A:A,0)</f>
        <v>2234</v>
      </c>
      <c r="C2164" s="35">
        <f>MATCH(A2164,'Bank of England inputs'!A:A,0)</f>
        <v>2168</v>
      </c>
      <c r="D2164" s="6">
        <f>IF($A2164&gt;DataEnd,NA(),IFERROR(INDEX('iBoxx inputs'!B:B,MATCH($A2164,'iBoxx inputs'!$A:$A,0)),D2163))</f>
        <v>5.3817833780840303</v>
      </c>
      <c r="E2164" s="6">
        <f>IF($A2164&gt;DataEnd,NA(),IFERROR(INDEX('iBoxx inputs'!C:C,MATCH($A2164,'iBoxx inputs'!$A:$A,0)),E2163))</f>
        <v>5.6457466855184597</v>
      </c>
      <c r="F2164" s="6">
        <f>IF($A2164&gt;DataEnd,NA(),IFERROR(INDEX('Bank of England inputs'!D:D,MATCH($A2164,'Bank of England inputs'!$A:$A,0),0),F2163))</f>
        <v>2.9139594408348124</v>
      </c>
      <c r="H2164" s="5">
        <f t="shared" si="100"/>
        <v>38922</v>
      </c>
      <c r="I2164" s="6">
        <f t="shared" si="101"/>
        <v>5.5137650318012454</v>
      </c>
      <c r="J2164" s="6">
        <f t="shared" si="99"/>
        <v>2.5261933415952953</v>
      </c>
    </row>
    <row r="2165" spans="1:10" x14ac:dyDescent="0.2">
      <c r="A2165" s="5">
        <f>IF(AND(dateA=1,A2164&lt;DataEnd),'iBoxx inputs'!A2169,IF(AND(dateA=2,A2164&lt;DataEnd),'Bank of England inputs'!A2169,IF(dateA=3,A2164+1,IF(dateA=4,WORKDAY(A2164,1,),WORKDAY(A2164,1,holidayQ)))))</f>
        <v>38923</v>
      </c>
      <c r="B2165" s="35">
        <f>MATCH(A2165,'iBoxx inputs'!A:A,0)</f>
        <v>2235</v>
      </c>
      <c r="C2165" s="35">
        <f>MATCH(A2165,'Bank of England inputs'!A:A,0)</f>
        <v>2169</v>
      </c>
      <c r="D2165" s="6">
        <f>IF($A2165&gt;DataEnd,NA(),IFERROR(INDEX('iBoxx inputs'!B:B,MATCH($A2165,'iBoxx inputs'!$A:$A,0)),D2164))</f>
        <v>5.4112822463173398</v>
      </c>
      <c r="E2165" s="6">
        <f>IF($A2165&gt;DataEnd,NA(),IFERROR(INDEX('iBoxx inputs'!C:C,MATCH($A2165,'iBoxx inputs'!$A:$A,0)),E2164))</f>
        <v>5.6765275715054404</v>
      </c>
      <c r="F2165" s="6">
        <f>IF($A2165&gt;DataEnd,NA(),IFERROR(INDEX('Bank of England inputs'!D:D,MATCH($A2165,'Bank of England inputs'!$A:$A,0),0),F2164))</f>
        <v>2.892846600413268</v>
      </c>
      <c r="H2165" s="5">
        <f t="shared" si="100"/>
        <v>38923</v>
      </c>
      <c r="I2165" s="6">
        <f t="shared" si="101"/>
        <v>5.5439049089113901</v>
      </c>
      <c r="J2165" s="6">
        <f t="shared" si="99"/>
        <v>2.5765234378183344</v>
      </c>
    </row>
    <row r="2166" spans="1:10" x14ac:dyDescent="0.2">
      <c r="A2166" s="5">
        <f>IF(AND(dateA=1,A2165&lt;DataEnd),'iBoxx inputs'!A2170,IF(AND(dateA=2,A2165&lt;DataEnd),'Bank of England inputs'!A2170,IF(dateA=3,A2165+1,IF(dateA=4,WORKDAY(A2165,1,),WORKDAY(A2165,1,holidayQ)))))</f>
        <v>38924</v>
      </c>
      <c r="B2166" s="35">
        <f>MATCH(A2166,'iBoxx inputs'!A:A,0)</f>
        <v>2236</v>
      </c>
      <c r="C2166" s="35">
        <f>MATCH(A2166,'Bank of England inputs'!A:A,0)</f>
        <v>2170</v>
      </c>
      <c r="D2166" s="6">
        <f>IF($A2166&gt;DataEnd,NA(),IFERROR(INDEX('iBoxx inputs'!B:B,MATCH($A2166,'iBoxx inputs'!$A:$A,0)),D2165))</f>
        <v>5.4375677396883599</v>
      </c>
      <c r="E2166" s="6">
        <f>IF($A2166&gt;DataEnd,NA(),IFERROR(INDEX('iBoxx inputs'!C:C,MATCH($A2166,'iBoxx inputs'!$A:$A,0)),E2165))</f>
        <v>5.7058287275015802</v>
      </c>
      <c r="F2166" s="6">
        <f>IF($A2166&gt;DataEnd,NA(),IFERROR(INDEX('Bank of England inputs'!D:D,MATCH($A2166,'Bank of England inputs'!$A:$A,0),0),F2165))</f>
        <v>2.9021151008362001</v>
      </c>
      <c r="H2166" s="5">
        <f t="shared" si="100"/>
        <v>38924</v>
      </c>
      <c r="I2166" s="6">
        <f t="shared" si="101"/>
        <v>5.5716982335949705</v>
      </c>
      <c r="J2166" s="6">
        <f t="shared" si="99"/>
        <v>2.5942937423033552</v>
      </c>
    </row>
    <row r="2167" spans="1:10" x14ac:dyDescent="0.2">
      <c r="A2167" s="5">
        <f>IF(AND(dateA=1,A2166&lt;DataEnd),'iBoxx inputs'!A2171,IF(AND(dateA=2,A2166&lt;DataEnd),'Bank of England inputs'!A2171,IF(dateA=3,A2166+1,IF(dateA=4,WORKDAY(A2166,1,),WORKDAY(A2166,1,holidayQ)))))</f>
        <v>38925</v>
      </c>
      <c r="B2167" s="35">
        <f>MATCH(A2167,'iBoxx inputs'!A:A,0)</f>
        <v>2237</v>
      </c>
      <c r="C2167" s="35">
        <f>MATCH(A2167,'Bank of England inputs'!A:A,0)</f>
        <v>2171</v>
      </c>
      <c r="D2167" s="6">
        <f>IF($A2167&gt;DataEnd,NA(),IFERROR(INDEX('iBoxx inputs'!B:B,MATCH($A2167,'iBoxx inputs'!$A:$A,0)),D2166))</f>
        <v>5.3909860016345297</v>
      </c>
      <c r="E2167" s="6">
        <f>IF($A2167&gt;DataEnd,NA(),IFERROR(INDEX('iBoxx inputs'!C:C,MATCH($A2167,'iBoxx inputs'!$A:$A,0)),E2166))</f>
        <v>5.6622692808759103</v>
      </c>
      <c r="F2167" s="6">
        <f>IF($A2167&gt;DataEnd,NA(),IFERROR(INDEX('Bank of England inputs'!D:D,MATCH($A2167,'Bank of England inputs'!$A:$A,0),0),F2166))</f>
        <v>2.9235160941037508</v>
      </c>
      <c r="H2167" s="5">
        <f t="shared" si="100"/>
        <v>38925</v>
      </c>
      <c r="I2167" s="6">
        <f t="shared" si="101"/>
        <v>5.52662764125522</v>
      </c>
      <c r="J2167" s="6">
        <f t="shared" si="99"/>
        <v>2.5291708308637917</v>
      </c>
    </row>
    <row r="2168" spans="1:10" x14ac:dyDescent="0.2">
      <c r="A2168" s="5">
        <f>IF(AND(dateA=1,A2167&lt;DataEnd),'iBoxx inputs'!A2172,IF(AND(dateA=2,A2167&lt;DataEnd),'Bank of England inputs'!A2172,IF(dateA=3,A2167+1,IF(dateA=4,WORKDAY(A2167,1,),WORKDAY(A2167,1,holidayQ)))))</f>
        <v>38926</v>
      </c>
      <c r="B2168" s="35">
        <f>MATCH(A2168,'iBoxx inputs'!A:A,0)</f>
        <v>2238</v>
      </c>
      <c r="C2168" s="35">
        <f>MATCH(A2168,'Bank of England inputs'!A:A,0)</f>
        <v>2172</v>
      </c>
      <c r="D2168" s="6">
        <f>IF($A2168&gt;DataEnd,NA(),IFERROR(INDEX('iBoxx inputs'!B:B,MATCH($A2168,'iBoxx inputs'!$A:$A,0)),D2167))</f>
        <v>5.3770364861455002</v>
      </c>
      <c r="E2168" s="6">
        <f>IF($A2168&gt;DataEnd,NA(),IFERROR(INDEX('iBoxx inputs'!C:C,MATCH($A2168,'iBoxx inputs'!$A:$A,0)),E2167))</f>
        <v>5.65348711682622</v>
      </c>
      <c r="F2168" s="6">
        <f>IF($A2168&gt;DataEnd,NA(),IFERROR(INDEX('Bank of England inputs'!D:D,MATCH($A2168,'Bank of England inputs'!$A:$A,0),0),F2167))</f>
        <v>2.9240917593777782</v>
      </c>
      <c r="H2168" s="5">
        <f t="shared" si="100"/>
        <v>38926</v>
      </c>
      <c r="I2168" s="6">
        <f t="shared" si="101"/>
        <v>5.5152618014858596</v>
      </c>
      <c r="J2168" s="6">
        <f t="shared" si="99"/>
        <v>2.5175544401847771</v>
      </c>
    </row>
    <row r="2169" spans="1:10" x14ac:dyDescent="0.2">
      <c r="A2169" s="5">
        <f>IF(AND(dateA=1,A2168&lt;DataEnd),'iBoxx inputs'!A2173,IF(AND(dateA=2,A2168&lt;DataEnd),'Bank of England inputs'!A2173,IF(dateA=3,A2168+1,IF(dateA=4,WORKDAY(A2168,1,),WORKDAY(A2168,1,holidayQ)))))</f>
        <v>38929</v>
      </c>
      <c r="B2169" s="35">
        <f>MATCH(A2169,'iBoxx inputs'!A:A,0)</f>
        <v>2239</v>
      </c>
      <c r="C2169" s="35">
        <f>MATCH(A2169,'Bank of England inputs'!A:A,0)</f>
        <v>2173</v>
      </c>
      <c r="D2169" s="6">
        <f>IF($A2169&gt;DataEnd,NA(),IFERROR(INDEX('iBoxx inputs'!B:B,MATCH($A2169,'iBoxx inputs'!$A:$A,0)),D2168))</f>
        <v>5.3835897409453404</v>
      </c>
      <c r="E2169" s="6">
        <f>IF($A2169&gt;DataEnd,NA(),IFERROR(INDEX('iBoxx inputs'!C:C,MATCH($A2169,'iBoxx inputs'!$A:$A,0)),E2168))</f>
        <v>5.6597421577179903</v>
      </c>
      <c r="F2169" s="6">
        <f>IF($A2169&gt;DataEnd,NA(),IFERROR(INDEX('Bank of England inputs'!D:D,MATCH($A2169,'Bank of England inputs'!$A:$A,0),0),F2168))</f>
        <v>2.9339371861770269</v>
      </c>
      <c r="H2169" s="5">
        <f t="shared" si="100"/>
        <v>38929</v>
      </c>
      <c r="I2169" s="6">
        <f t="shared" si="101"/>
        <v>5.5216659493316653</v>
      </c>
      <c r="J2169" s="6">
        <f t="shared" si="99"/>
        <v>2.5139704492933124</v>
      </c>
    </row>
    <row r="2170" spans="1:10" x14ac:dyDescent="0.2">
      <c r="A2170" s="5">
        <f>IF(AND(dateA=1,A2169&lt;DataEnd),'iBoxx inputs'!A2174,IF(AND(dateA=2,A2169&lt;DataEnd),'Bank of England inputs'!A2174,IF(dateA=3,A2169+1,IF(dateA=4,WORKDAY(A2169,1,),WORKDAY(A2169,1,holidayQ)))))</f>
        <v>38930</v>
      </c>
      <c r="B2170" s="35">
        <f>MATCH(A2170,'iBoxx inputs'!A:A,0)</f>
        <v>2240</v>
      </c>
      <c r="C2170" s="35">
        <f>MATCH(A2170,'Bank of England inputs'!A:A,0)</f>
        <v>2174</v>
      </c>
      <c r="D2170" s="6">
        <f>IF($A2170&gt;DataEnd,NA(),IFERROR(INDEX('iBoxx inputs'!B:B,MATCH($A2170,'iBoxx inputs'!$A:$A,0)),D2169))</f>
        <v>5.3885795288031</v>
      </c>
      <c r="E2170" s="6">
        <f>IF($A2170&gt;DataEnd,NA(),IFERROR(INDEX('iBoxx inputs'!C:C,MATCH($A2170,'iBoxx inputs'!$A:$A,0)),E2169))</f>
        <v>5.6724905579622096</v>
      </c>
      <c r="F2170" s="6">
        <f>IF($A2170&gt;DataEnd,NA(),IFERROR(INDEX('Bank of England inputs'!D:D,MATCH($A2170,'Bank of England inputs'!$A:$A,0),0),F2169))</f>
        <v>2.9336483559755822</v>
      </c>
      <c r="H2170" s="5">
        <f t="shared" si="100"/>
        <v>38930</v>
      </c>
      <c r="I2170" s="6">
        <f t="shared" si="101"/>
        <v>5.5305350433826543</v>
      </c>
      <c r="J2170" s="6">
        <f t="shared" si="99"/>
        <v>2.5228744233627642</v>
      </c>
    </row>
    <row r="2171" spans="1:10" x14ac:dyDescent="0.2">
      <c r="A2171" s="5">
        <f>IF(AND(dateA=1,A2170&lt;DataEnd),'iBoxx inputs'!A2175,IF(AND(dateA=2,A2170&lt;DataEnd),'Bank of England inputs'!A2175,IF(dateA=3,A2170+1,IF(dateA=4,WORKDAY(A2170,1,),WORKDAY(A2170,1,holidayQ)))))</f>
        <v>38931</v>
      </c>
      <c r="B2171" s="35">
        <f>MATCH(A2171,'iBoxx inputs'!A:A,0)</f>
        <v>2241</v>
      </c>
      <c r="C2171" s="35">
        <f>MATCH(A2171,'Bank of England inputs'!A:A,0)</f>
        <v>2175</v>
      </c>
      <c r="D2171" s="6">
        <f>IF($A2171&gt;DataEnd,NA(),IFERROR(INDEX('iBoxx inputs'!B:B,MATCH($A2171,'iBoxx inputs'!$A:$A,0)),D2170))</f>
        <v>5.4209555917385002</v>
      </c>
      <c r="E2171" s="6">
        <f>IF($A2171&gt;DataEnd,NA(),IFERROR(INDEX('iBoxx inputs'!C:C,MATCH($A2171,'iBoxx inputs'!$A:$A,0)),E2170))</f>
        <v>5.7047406876865603</v>
      </c>
      <c r="F2171" s="6">
        <f>IF($A2171&gt;DataEnd,NA(),IFERROR(INDEX('Bank of England inputs'!D:D,MATCH($A2171,'Bank of England inputs'!$A:$A,0),0),F2170))</f>
        <v>2.9226530210588519</v>
      </c>
      <c r="H2171" s="5">
        <f t="shared" si="100"/>
        <v>38931</v>
      </c>
      <c r="I2171" s="6">
        <f t="shared" si="101"/>
        <v>5.5628481397125302</v>
      </c>
      <c r="J2171" s="6">
        <f t="shared" si="99"/>
        <v>2.5652225638931769</v>
      </c>
    </row>
    <row r="2172" spans="1:10" x14ac:dyDescent="0.2">
      <c r="A2172" s="5">
        <f>IF(AND(dateA=1,A2171&lt;DataEnd),'iBoxx inputs'!A2176,IF(AND(dateA=2,A2171&lt;DataEnd),'Bank of England inputs'!A2176,IF(dateA=3,A2171+1,IF(dateA=4,WORKDAY(A2171,1,),WORKDAY(A2171,1,holidayQ)))))</f>
        <v>38932</v>
      </c>
      <c r="B2172" s="35">
        <f>MATCH(A2172,'iBoxx inputs'!A:A,0)</f>
        <v>2242</v>
      </c>
      <c r="C2172" s="35">
        <f>MATCH(A2172,'Bank of England inputs'!A:A,0)</f>
        <v>2176</v>
      </c>
      <c r="D2172" s="6">
        <f>IF($A2172&gt;DataEnd,NA(),IFERROR(INDEX('iBoxx inputs'!B:B,MATCH($A2172,'iBoxx inputs'!$A:$A,0)),D2171))</f>
        <v>5.4828616880255501</v>
      </c>
      <c r="E2172" s="6">
        <f>IF($A2172&gt;DataEnd,NA(),IFERROR(INDEX('iBoxx inputs'!C:C,MATCH($A2172,'iBoxx inputs'!$A:$A,0)),E2171))</f>
        <v>5.77340532771073</v>
      </c>
      <c r="F2172" s="6">
        <f>IF($A2172&gt;DataEnd,NA(),IFERROR(INDEX('Bank of England inputs'!D:D,MATCH($A2172,'Bank of England inputs'!$A:$A,0),0),F2171))</f>
        <v>2.9203539823008828</v>
      </c>
      <c r="H2172" s="5">
        <f t="shared" si="100"/>
        <v>38932</v>
      </c>
      <c r="I2172" s="6">
        <f t="shared" si="101"/>
        <v>5.6281335078681405</v>
      </c>
      <c r="J2172" s="6">
        <f t="shared" si="99"/>
        <v>2.6309465725631975</v>
      </c>
    </row>
    <row r="2173" spans="1:10" x14ac:dyDescent="0.2">
      <c r="A2173" s="5">
        <f>IF(AND(dateA=1,A2172&lt;DataEnd),'iBoxx inputs'!A2177,IF(AND(dateA=2,A2172&lt;DataEnd),'Bank of England inputs'!A2177,IF(dateA=3,A2172+1,IF(dateA=4,WORKDAY(A2172,1,),WORKDAY(A2172,1,holidayQ)))))</f>
        <v>38933</v>
      </c>
      <c r="B2173" s="35">
        <f>MATCH(A2173,'iBoxx inputs'!A:A,0)</f>
        <v>2243</v>
      </c>
      <c r="C2173" s="35">
        <f>MATCH(A2173,'Bank of England inputs'!A:A,0)</f>
        <v>2177</v>
      </c>
      <c r="D2173" s="6">
        <f>IF($A2173&gt;DataEnd,NA(),IFERROR(INDEX('iBoxx inputs'!B:B,MATCH($A2173,'iBoxx inputs'!$A:$A,0)),D2172))</f>
        <v>5.4440351004750998</v>
      </c>
      <c r="E2173" s="6">
        <f>IF($A2173&gt;DataEnd,NA(),IFERROR(INDEX('iBoxx inputs'!C:C,MATCH($A2173,'iBoxx inputs'!$A:$A,0)),E2172))</f>
        <v>5.7367341228597999</v>
      </c>
      <c r="F2173" s="6">
        <f>IF($A2173&gt;DataEnd,NA(),IFERROR(INDEX('Bank of England inputs'!D:D,MATCH($A2173,'Bank of England inputs'!$A:$A,0),0),F2172))</f>
        <v>2.9215030493803029</v>
      </c>
      <c r="H2173" s="5">
        <f t="shared" si="100"/>
        <v>38933</v>
      </c>
      <c r="I2173" s="6">
        <f t="shared" si="101"/>
        <v>5.5903846116674494</v>
      </c>
      <c r="J2173" s="6">
        <f t="shared" si="99"/>
        <v>2.5931233835621903</v>
      </c>
    </row>
    <row r="2174" spans="1:10" x14ac:dyDescent="0.2">
      <c r="A2174" s="5">
        <f>IF(AND(dateA=1,A2173&lt;DataEnd),'iBoxx inputs'!A2178,IF(AND(dateA=2,A2173&lt;DataEnd),'Bank of England inputs'!A2178,IF(dateA=3,A2173+1,IF(dateA=4,WORKDAY(A2173,1,),WORKDAY(A2173,1,holidayQ)))))</f>
        <v>38936</v>
      </c>
      <c r="B2174" s="35">
        <f>MATCH(A2174,'iBoxx inputs'!A:A,0)</f>
        <v>2244</v>
      </c>
      <c r="C2174" s="35">
        <f>MATCH(A2174,'Bank of England inputs'!A:A,0)</f>
        <v>2178</v>
      </c>
      <c r="D2174" s="6">
        <f>IF($A2174&gt;DataEnd,NA(),IFERROR(INDEX('iBoxx inputs'!B:B,MATCH($A2174,'iBoxx inputs'!$A:$A,0)),D2173))</f>
        <v>5.4139549816682901</v>
      </c>
      <c r="E2174" s="6">
        <f>IF($A2174&gt;DataEnd,NA(),IFERROR(INDEX('iBoxx inputs'!C:C,MATCH($A2174,'iBoxx inputs'!$A:$A,0)),E2173))</f>
        <v>5.7050931159443703</v>
      </c>
      <c r="F2174" s="6">
        <f>IF($A2174&gt;DataEnd,NA(),IFERROR(INDEX('Bank of England inputs'!D:D,MATCH($A2174,'Bank of England inputs'!$A:$A,0),0),F2173))</f>
        <v>2.9223654432746216</v>
      </c>
      <c r="H2174" s="5">
        <f t="shared" si="100"/>
        <v>38936</v>
      </c>
      <c r="I2174" s="6">
        <f t="shared" si="101"/>
        <v>5.5595240488063302</v>
      </c>
      <c r="J2174" s="6">
        <f t="shared" si="99"/>
        <v>2.5622794367130775</v>
      </c>
    </row>
    <row r="2175" spans="1:10" x14ac:dyDescent="0.2">
      <c r="A2175" s="5">
        <f>IF(AND(dateA=1,A2174&lt;DataEnd),'iBoxx inputs'!A2179,IF(AND(dateA=2,A2174&lt;DataEnd),'Bank of England inputs'!A2179,IF(dateA=3,A2174+1,IF(dateA=4,WORKDAY(A2174,1,),WORKDAY(A2174,1,holidayQ)))))</f>
        <v>38937</v>
      </c>
      <c r="B2175" s="35">
        <f>MATCH(A2175,'iBoxx inputs'!A:A,0)</f>
        <v>2245</v>
      </c>
      <c r="C2175" s="35">
        <f>MATCH(A2175,'Bank of England inputs'!A:A,0)</f>
        <v>2179</v>
      </c>
      <c r="D2175" s="6">
        <f>IF($A2175&gt;DataEnd,NA(),IFERROR(INDEX('iBoxx inputs'!B:B,MATCH($A2175,'iBoxx inputs'!$A:$A,0)),D2174))</f>
        <v>5.3986977203020698</v>
      </c>
      <c r="E2175" s="6">
        <f>IF($A2175&gt;DataEnd,NA(),IFERROR(INDEX('iBoxx inputs'!C:C,MATCH($A2175,'iBoxx inputs'!$A:$A,0)),E2174))</f>
        <v>5.6963973628525704</v>
      </c>
      <c r="F2175" s="6">
        <f>IF($A2175&gt;DataEnd,NA(),IFERROR(INDEX('Bank of England inputs'!D:D,MATCH($A2175,'Bank of England inputs'!$A:$A,0),0),F2174))</f>
        <v>2.9429133858267731</v>
      </c>
      <c r="H2175" s="5">
        <f t="shared" si="100"/>
        <v>38937</v>
      </c>
      <c r="I2175" s="6">
        <f t="shared" si="101"/>
        <v>5.5475475415773197</v>
      </c>
      <c r="J2175" s="6">
        <f t="shared" si="99"/>
        <v>2.5301733456760234</v>
      </c>
    </row>
    <row r="2176" spans="1:10" x14ac:dyDescent="0.2">
      <c r="A2176" s="5">
        <f>IF(AND(dateA=1,A2175&lt;DataEnd),'iBoxx inputs'!A2180,IF(AND(dateA=2,A2175&lt;DataEnd),'Bank of England inputs'!A2180,IF(dateA=3,A2175+1,IF(dateA=4,WORKDAY(A2175,1,),WORKDAY(A2175,1,holidayQ)))))</f>
        <v>38938</v>
      </c>
      <c r="B2176" s="35">
        <f>MATCH(A2176,'iBoxx inputs'!A:A,0)</f>
        <v>2246</v>
      </c>
      <c r="C2176" s="35">
        <f>MATCH(A2176,'Bank of England inputs'!A:A,0)</f>
        <v>2180</v>
      </c>
      <c r="D2176" s="6">
        <f>IF($A2176&gt;DataEnd,NA(),IFERROR(INDEX('iBoxx inputs'!B:B,MATCH($A2176,'iBoxx inputs'!$A:$A,0)),D2175))</f>
        <v>5.4222144900254499</v>
      </c>
      <c r="E2176" s="6">
        <f>IF($A2176&gt;DataEnd,NA(),IFERROR(INDEX('iBoxx inputs'!C:C,MATCH($A2176,'iBoxx inputs'!$A:$A,0)),E2175))</f>
        <v>5.7167165749022102</v>
      </c>
      <c r="F2176" s="6">
        <f>IF($A2176&gt;DataEnd,NA(),IFERROR(INDEX('Bank of England inputs'!D:D,MATCH($A2176,'Bank of England inputs'!$A:$A,0),0),F2175))</f>
        <v>2.9727335367654373</v>
      </c>
      <c r="H2176" s="5">
        <f t="shared" si="100"/>
        <v>38938</v>
      </c>
      <c r="I2176" s="6">
        <f t="shared" si="101"/>
        <v>5.5694655324638305</v>
      </c>
      <c r="J2176" s="6">
        <f t="shared" si="99"/>
        <v>2.5217665944269108</v>
      </c>
    </row>
    <row r="2177" spans="1:10" x14ac:dyDescent="0.2">
      <c r="A2177" s="5">
        <f>IF(AND(dateA=1,A2176&lt;DataEnd),'iBoxx inputs'!A2181,IF(AND(dateA=2,A2176&lt;DataEnd),'Bank of England inputs'!A2181,IF(dateA=3,A2176+1,IF(dateA=4,WORKDAY(A2176,1,),WORKDAY(A2176,1,holidayQ)))))</f>
        <v>38939</v>
      </c>
      <c r="B2177" s="35">
        <f>MATCH(A2177,'iBoxx inputs'!A:A,0)</f>
        <v>2247</v>
      </c>
      <c r="C2177" s="35">
        <f>MATCH(A2177,'Bank of England inputs'!A:A,0)</f>
        <v>2181</v>
      </c>
      <c r="D2177" s="6">
        <f>IF($A2177&gt;DataEnd,NA(),IFERROR(INDEX('iBoxx inputs'!B:B,MATCH($A2177,'iBoxx inputs'!$A:$A,0)),D2176))</f>
        <v>5.4442850308390298</v>
      </c>
      <c r="E2177" s="6">
        <f>IF($A2177&gt;DataEnd,NA(),IFERROR(INDEX('iBoxx inputs'!C:C,MATCH($A2177,'iBoxx inputs'!$A:$A,0)),E2176))</f>
        <v>5.7374299217742104</v>
      </c>
      <c r="F2177" s="6">
        <f>IF($A2177&gt;DataEnd,NA(),IFERROR(INDEX('Bank of England inputs'!D:D,MATCH($A2177,'Bank of England inputs'!$A:$A,0),0),F2176))</f>
        <v>2.9721484105895035</v>
      </c>
      <c r="H2177" s="5">
        <f t="shared" si="100"/>
        <v>38939</v>
      </c>
      <c r="I2177" s="6">
        <f t="shared" si="101"/>
        <v>5.5908574763066206</v>
      </c>
      <c r="J2177" s="6">
        <f t="shared" si="99"/>
        <v>2.5431236563845383</v>
      </c>
    </row>
    <row r="2178" spans="1:10" x14ac:dyDescent="0.2">
      <c r="A2178" s="5">
        <f>IF(AND(dateA=1,A2177&lt;DataEnd),'iBoxx inputs'!A2182,IF(AND(dateA=2,A2177&lt;DataEnd),'Bank of England inputs'!A2182,IF(dateA=3,A2177+1,IF(dateA=4,WORKDAY(A2177,1,),WORKDAY(A2177,1,holidayQ)))))</f>
        <v>38940</v>
      </c>
      <c r="B2178" s="35">
        <f>MATCH(A2178,'iBoxx inputs'!A:A,0)</f>
        <v>2248</v>
      </c>
      <c r="C2178" s="35">
        <f>MATCH(A2178,'Bank of England inputs'!A:A,0)</f>
        <v>2182</v>
      </c>
      <c r="D2178" s="6">
        <f>IF($A2178&gt;DataEnd,NA(),IFERROR(INDEX('iBoxx inputs'!B:B,MATCH($A2178,'iBoxx inputs'!$A:$A,0)),D2177))</f>
        <v>5.4851931030154599</v>
      </c>
      <c r="E2178" s="6">
        <f>IF($A2178&gt;DataEnd,NA(),IFERROR(INDEX('iBoxx inputs'!C:C,MATCH($A2178,'iBoxx inputs'!$A:$A,0)),E2177))</f>
        <v>5.7806658956720698</v>
      </c>
      <c r="F2178" s="6">
        <f>IF($A2178&gt;DataEnd,NA(),IFERROR(INDEX('Bank of England inputs'!D:D,MATCH($A2178,'Bank of England inputs'!$A:$A,0),0),F2177))</f>
        <v>2.9909484454939017</v>
      </c>
      <c r="H2178" s="5">
        <f t="shared" si="100"/>
        <v>38940</v>
      </c>
      <c r="I2178" s="6">
        <f t="shared" si="101"/>
        <v>5.6329294993437653</v>
      </c>
      <c r="J2178" s="6">
        <f t="shared" si="99"/>
        <v>2.5652555819000833</v>
      </c>
    </row>
    <row r="2179" spans="1:10" x14ac:dyDescent="0.2">
      <c r="A2179" s="5">
        <f>IF(AND(dateA=1,A2178&lt;DataEnd),'iBoxx inputs'!A2183,IF(AND(dateA=2,A2178&lt;DataEnd),'Bank of England inputs'!A2183,IF(dateA=3,A2178+1,IF(dateA=4,WORKDAY(A2178,1,),WORKDAY(A2178,1,holidayQ)))))</f>
        <v>38943</v>
      </c>
      <c r="B2179" s="35">
        <f>MATCH(A2179,'iBoxx inputs'!A:A,0)</f>
        <v>2249</v>
      </c>
      <c r="C2179" s="35">
        <f>MATCH(A2179,'Bank of England inputs'!A:A,0)</f>
        <v>2183</v>
      </c>
      <c r="D2179" s="6">
        <f>IF($A2179&gt;DataEnd,NA(),IFERROR(INDEX('iBoxx inputs'!B:B,MATCH($A2179,'iBoxx inputs'!$A:$A,0)),D2178))</f>
        <v>5.4981894433478899</v>
      </c>
      <c r="E2179" s="6">
        <f>IF($A2179&gt;DataEnd,NA(),IFERROR(INDEX('iBoxx inputs'!C:C,MATCH($A2179,'iBoxx inputs'!$A:$A,0)),E2178))</f>
        <v>5.7924947404920104</v>
      </c>
      <c r="F2179" s="6">
        <f>IF($A2179&gt;DataEnd,NA(),IFERROR(INDEX('Bank of England inputs'!D:D,MATCH($A2179,'Bank of England inputs'!$A:$A,0),0),F2178))</f>
        <v>2.9805233130041353</v>
      </c>
      <c r="H2179" s="5">
        <f t="shared" si="100"/>
        <v>38943</v>
      </c>
      <c r="I2179" s="6">
        <f t="shared" si="101"/>
        <v>5.6453420919199502</v>
      </c>
      <c r="J2179" s="6">
        <f t="shared" ref="J2179:J2242" si="102">((1+I2179/100)/(1+F2179/100)-1)*100</f>
        <v>2.5876920151359561</v>
      </c>
    </row>
    <row r="2180" spans="1:10" x14ac:dyDescent="0.2">
      <c r="A2180" s="5">
        <f>IF(AND(dateA=1,A2179&lt;DataEnd),'iBoxx inputs'!A2184,IF(AND(dateA=2,A2179&lt;DataEnd),'Bank of England inputs'!A2184,IF(dateA=3,A2179+1,IF(dateA=4,WORKDAY(A2179,1,),WORKDAY(A2179,1,holidayQ)))))</f>
        <v>38944</v>
      </c>
      <c r="B2180" s="35">
        <f>MATCH(A2180,'iBoxx inputs'!A:A,0)</f>
        <v>2250</v>
      </c>
      <c r="C2180" s="35">
        <f>MATCH(A2180,'Bank of England inputs'!A:A,0)</f>
        <v>2184</v>
      </c>
      <c r="D2180" s="6">
        <f>IF($A2180&gt;DataEnd,NA(),IFERROR(INDEX('iBoxx inputs'!B:B,MATCH($A2180,'iBoxx inputs'!$A:$A,0)),D2179))</f>
        <v>5.4757988476858799</v>
      </c>
      <c r="E2180" s="6">
        <f>IF($A2180&gt;DataEnd,NA(),IFERROR(INDEX('iBoxx inputs'!C:C,MATCH($A2180,'iBoxx inputs'!$A:$A,0)),E2179))</f>
        <v>5.7676989001183099</v>
      </c>
      <c r="F2180" s="6">
        <f>IF($A2180&gt;DataEnd,NA(),IFERROR(INDEX('Bank of England inputs'!D:D,MATCH($A2180,'Bank of England inputs'!$A:$A,0),0),F2179))</f>
        <v>2.9712711530893277</v>
      </c>
      <c r="H2180" s="5">
        <f t="shared" ref="H2180:H2243" si="103">A2180</f>
        <v>38944</v>
      </c>
      <c r="I2180" s="6">
        <f t="shared" ref="I2180:I2243" si="104">(D2180+E2180)/2</f>
        <v>5.6217488739020949</v>
      </c>
      <c r="J2180" s="6">
        <f t="shared" si="102"/>
        <v>2.573997282088758</v>
      </c>
    </row>
    <row r="2181" spans="1:10" x14ac:dyDescent="0.2">
      <c r="A2181" s="5">
        <f>IF(AND(dateA=1,A2180&lt;DataEnd),'iBoxx inputs'!A2185,IF(AND(dateA=2,A2180&lt;DataEnd),'Bank of England inputs'!A2185,IF(dateA=3,A2180+1,IF(dateA=4,WORKDAY(A2180,1,),WORKDAY(A2180,1,holidayQ)))))</f>
        <v>38945</v>
      </c>
      <c r="B2181" s="35">
        <f>MATCH(A2181,'iBoxx inputs'!A:A,0)</f>
        <v>2251</v>
      </c>
      <c r="C2181" s="35">
        <f>MATCH(A2181,'Bank of England inputs'!A:A,0)</f>
        <v>2185</v>
      </c>
      <c r="D2181" s="6">
        <f>IF($A2181&gt;DataEnd,NA(),IFERROR(INDEX('iBoxx inputs'!B:B,MATCH($A2181,'iBoxx inputs'!$A:$A,0)),D2180))</f>
        <v>5.4370713067533698</v>
      </c>
      <c r="E2181" s="6">
        <f>IF($A2181&gt;DataEnd,NA(),IFERROR(INDEX('iBoxx inputs'!C:C,MATCH($A2181,'iBoxx inputs'!$A:$A,0)),E2180))</f>
        <v>5.7265537134100297</v>
      </c>
      <c r="F2181" s="6">
        <f>IF($A2181&gt;DataEnd,NA(),IFERROR(INDEX('Bank of England inputs'!D:D,MATCH($A2181,'Bank of England inputs'!$A:$A,0),0),F2180))</f>
        <v>3.0326900354470165</v>
      </c>
      <c r="H2181" s="5">
        <f t="shared" si="103"/>
        <v>38945</v>
      </c>
      <c r="I2181" s="6">
        <f t="shared" si="104"/>
        <v>5.5818125100816998</v>
      </c>
      <c r="J2181" s="6">
        <f t="shared" si="102"/>
        <v>2.4740909644867859</v>
      </c>
    </row>
    <row r="2182" spans="1:10" x14ac:dyDescent="0.2">
      <c r="A2182" s="5">
        <f>IF(AND(dateA=1,A2181&lt;DataEnd),'iBoxx inputs'!A2186,IF(AND(dateA=2,A2181&lt;DataEnd),'Bank of England inputs'!A2186,IF(dateA=3,A2181+1,IF(dateA=4,WORKDAY(A2181,1,),WORKDAY(A2181,1,holidayQ)))))</f>
        <v>38946</v>
      </c>
      <c r="B2182" s="35">
        <f>MATCH(A2182,'iBoxx inputs'!A:A,0)</f>
        <v>2252</v>
      </c>
      <c r="C2182" s="35">
        <f>MATCH(A2182,'Bank of England inputs'!A:A,0)</f>
        <v>2186</v>
      </c>
      <c r="D2182" s="6">
        <f>IF($A2182&gt;DataEnd,NA(),IFERROR(INDEX('iBoxx inputs'!B:B,MATCH($A2182,'iBoxx inputs'!$A:$A,0)),D2181))</f>
        <v>5.4237534728891204</v>
      </c>
      <c r="E2182" s="6">
        <f>IF($A2182&gt;DataEnd,NA(),IFERROR(INDEX('iBoxx inputs'!C:C,MATCH($A2182,'iBoxx inputs'!$A:$A,0)),E2181))</f>
        <v>5.7059673068857197</v>
      </c>
      <c r="F2182" s="6">
        <f>IF($A2182&gt;DataEnd,NA(),IFERROR(INDEX('Bank of England inputs'!D:D,MATCH($A2182,'Bank of England inputs'!$A:$A,0),0),F2181))</f>
        <v>3.0234390388024446</v>
      </c>
      <c r="H2182" s="5">
        <f t="shared" si="103"/>
        <v>38946</v>
      </c>
      <c r="I2182" s="6">
        <f t="shared" si="104"/>
        <v>5.5648603898874196</v>
      </c>
      <c r="J2182" s="6">
        <f t="shared" si="102"/>
        <v>2.4668380077350838</v>
      </c>
    </row>
    <row r="2183" spans="1:10" x14ac:dyDescent="0.2">
      <c r="A2183" s="5">
        <f>IF(AND(dateA=1,A2182&lt;DataEnd),'iBoxx inputs'!A2187,IF(AND(dateA=2,A2182&lt;DataEnd),'Bank of England inputs'!A2187,IF(dateA=3,A2182+1,IF(dateA=4,WORKDAY(A2182,1,),WORKDAY(A2182,1,holidayQ)))))</f>
        <v>38947</v>
      </c>
      <c r="B2183" s="35">
        <f>MATCH(A2183,'iBoxx inputs'!A:A,0)</f>
        <v>2253</v>
      </c>
      <c r="C2183" s="35">
        <f>MATCH(A2183,'Bank of England inputs'!A:A,0)</f>
        <v>2187</v>
      </c>
      <c r="D2183" s="6">
        <f>IF($A2183&gt;DataEnd,NA(),IFERROR(INDEX('iBoxx inputs'!B:B,MATCH($A2183,'iBoxx inputs'!$A:$A,0)),D2182))</f>
        <v>5.3684327493870798</v>
      </c>
      <c r="E2183" s="6">
        <f>IF($A2183&gt;DataEnd,NA(),IFERROR(INDEX('iBoxx inputs'!C:C,MATCH($A2183,'iBoxx inputs'!$A:$A,0)),E2182))</f>
        <v>5.6518540157531403</v>
      </c>
      <c r="F2183" s="6">
        <f>IF($A2183&gt;DataEnd,NA(),IFERROR(INDEX('Bank of England inputs'!D:D,MATCH($A2183,'Bank of England inputs'!$A:$A,0),0),F2182))</f>
        <v>3.0147783251231797</v>
      </c>
      <c r="H2183" s="5">
        <f t="shared" si="103"/>
        <v>38947</v>
      </c>
      <c r="I2183" s="6">
        <f t="shared" si="104"/>
        <v>5.51014338257011</v>
      </c>
      <c r="J2183" s="6">
        <f t="shared" si="102"/>
        <v>2.4223369675866913</v>
      </c>
    </row>
    <row r="2184" spans="1:10" x14ac:dyDescent="0.2">
      <c r="A2184" s="5">
        <f>IF(AND(dateA=1,A2183&lt;DataEnd),'iBoxx inputs'!A2188,IF(AND(dateA=2,A2183&lt;DataEnd),'Bank of England inputs'!A2188,IF(dateA=3,A2183+1,IF(dateA=4,WORKDAY(A2183,1,),WORKDAY(A2183,1,holidayQ)))))</f>
        <v>38950</v>
      </c>
      <c r="B2184" s="35">
        <f>MATCH(A2184,'iBoxx inputs'!A:A,0)</f>
        <v>2254</v>
      </c>
      <c r="C2184" s="35">
        <f>MATCH(A2184,'Bank of England inputs'!A:A,0)</f>
        <v>2188</v>
      </c>
      <c r="D2184" s="6">
        <f>IF($A2184&gt;DataEnd,NA(),IFERROR(INDEX('iBoxx inputs'!B:B,MATCH($A2184,'iBoxx inputs'!$A:$A,0)),D2183))</f>
        <v>5.3339781378972404</v>
      </c>
      <c r="E2184" s="6">
        <f>IF($A2184&gt;DataEnd,NA(),IFERROR(INDEX('iBoxx inputs'!C:C,MATCH($A2184,'iBoxx inputs'!$A:$A,0)),E2183))</f>
        <v>5.6160228607306202</v>
      </c>
      <c r="F2184" s="6">
        <f>IF($A2184&gt;DataEnd,NA(),IFERROR(INDEX('Bank of England inputs'!D:D,MATCH($A2184,'Bank of England inputs'!$A:$A,0),0),F2183))</f>
        <v>3.0058145264610259</v>
      </c>
      <c r="H2184" s="5">
        <f t="shared" si="103"/>
        <v>38950</v>
      </c>
      <c r="I2184" s="6">
        <f t="shared" si="104"/>
        <v>5.4750004993139303</v>
      </c>
      <c r="J2184" s="6">
        <f t="shared" si="102"/>
        <v>2.3971326125658665</v>
      </c>
    </row>
    <row r="2185" spans="1:10" x14ac:dyDescent="0.2">
      <c r="A2185" s="5">
        <f>IF(AND(dateA=1,A2184&lt;DataEnd),'iBoxx inputs'!A2189,IF(AND(dateA=2,A2184&lt;DataEnd),'Bank of England inputs'!A2189,IF(dateA=3,A2184+1,IF(dateA=4,WORKDAY(A2184,1,),WORKDAY(A2184,1,holidayQ)))))</f>
        <v>38951</v>
      </c>
      <c r="B2185" s="35">
        <f>MATCH(A2185,'iBoxx inputs'!A:A,0)</f>
        <v>2255</v>
      </c>
      <c r="C2185" s="35">
        <f>MATCH(A2185,'Bank of England inputs'!A:A,0)</f>
        <v>2189</v>
      </c>
      <c r="D2185" s="6">
        <f>IF($A2185&gt;DataEnd,NA(),IFERROR(INDEX('iBoxx inputs'!B:B,MATCH($A2185,'iBoxx inputs'!$A:$A,0)),D2184))</f>
        <v>5.3092190353671604</v>
      </c>
      <c r="E2185" s="6">
        <f>IF($A2185&gt;DataEnd,NA(),IFERROR(INDEX('iBoxx inputs'!C:C,MATCH($A2185,'iBoxx inputs'!$A:$A,0)),E2184))</f>
        <v>5.5876639234308296</v>
      </c>
      <c r="F2185" s="6">
        <f>IF($A2185&gt;DataEnd,NA(),IFERROR(INDEX('Bank of England inputs'!D:D,MATCH($A2185,'Bank of England inputs'!$A:$A,0),0),F2184))</f>
        <v>3.0168589174800253</v>
      </c>
      <c r="H2185" s="5">
        <f t="shared" si="103"/>
        <v>38951</v>
      </c>
      <c r="I2185" s="6">
        <f t="shared" si="104"/>
        <v>5.448441479398995</v>
      </c>
      <c r="J2185" s="6">
        <f t="shared" si="102"/>
        <v>2.3603734257387377</v>
      </c>
    </row>
    <row r="2186" spans="1:10" x14ac:dyDescent="0.2">
      <c r="A2186" s="5">
        <f>IF(AND(dateA=1,A2185&lt;DataEnd),'iBoxx inputs'!A2190,IF(AND(dateA=2,A2185&lt;DataEnd),'Bank of England inputs'!A2190,IF(dateA=3,A2185+1,IF(dateA=4,WORKDAY(A2185,1,),WORKDAY(A2185,1,holidayQ)))))</f>
        <v>38952</v>
      </c>
      <c r="B2186" s="35">
        <f>MATCH(A2186,'iBoxx inputs'!A:A,0)</f>
        <v>2256</v>
      </c>
      <c r="C2186" s="35">
        <f>MATCH(A2186,'Bank of England inputs'!A:A,0)</f>
        <v>2190</v>
      </c>
      <c r="D2186" s="6">
        <f>IF($A2186&gt;DataEnd,NA(),IFERROR(INDEX('iBoxx inputs'!B:B,MATCH($A2186,'iBoxx inputs'!$A:$A,0)),D2185))</f>
        <v>5.3283673290521998</v>
      </c>
      <c r="E2186" s="6">
        <f>IF($A2186&gt;DataEnd,NA(),IFERROR(INDEX('iBoxx inputs'!C:C,MATCH($A2186,'iBoxx inputs'!$A:$A,0)),E2185))</f>
        <v>5.6087188340316096</v>
      </c>
      <c r="F2186" s="6">
        <f>IF($A2186&gt;DataEnd,NA(),IFERROR(INDEX('Bank of England inputs'!D:D,MATCH($A2186,'Bank of England inputs'!$A:$A,0),0),F2185))</f>
        <v>3.0264195583596276</v>
      </c>
      <c r="H2186" s="5">
        <f t="shared" si="103"/>
        <v>38952</v>
      </c>
      <c r="I2186" s="6">
        <f t="shared" si="104"/>
        <v>5.4685430815419043</v>
      </c>
      <c r="J2186" s="6">
        <f t="shared" si="102"/>
        <v>2.3703857065506595</v>
      </c>
    </row>
    <row r="2187" spans="1:10" x14ac:dyDescent="0.2">
      <c r="A2187" s="5">
        <f>IF(AND(dateA=1,A2186&lt;DataEnd),'iBoxx inputs'!A2191,IF(AND(dateA=2,A2186&lt;DataEnd),'Bank of England inputs'!A2191,IF(dateA=3,A2186+1,IF(dateA=4,WORKDAY(A2186,1,),WORKDAY(A2186,1,holidayQ)))))</f>
        <v>38953</v>
      </c>
      <c r="B2187" s="35">
        <f>MATCH(A2187,'iBoxx inputs'!A:A,0)</f>
        <v>2257</v>
      </c>
      <c r="C2187" s="35">
        <f>MATCH(A2187,'Bank of England inputs'!A:A,0)</f>
        <v>2191</v>
      </c>
      <c r="D2187" s="6">
        <f>IF($A2187&gt;DataEnd,NA(),IFERROR(INDEX('iBoxx inputs'!B:B,MATCH($A2187,'iBoxx inputs'!$A:$A,0)),D2186))</f>
        <v>5.3254578194623301</v>
      </c>
      <c r="E2187" s="6">
        <f>IF($A2187&gt;DataEnd,NA(),IFERROR(INDEX('iBoxx inputs'!C:C,MATCH($A2187,'iBoxx inputs'!$A:$A,0)),E2186))</f>
        <v>5.6060541489636098</v>
      </c>
      <c r="F2187" s="6">
        <f>IF($A2187&gt;DataEnd,NA(),IFERROR(INDEX('Bank of England inputs'!D:D,MATCH($A2187,'Bank of England inputs'!$A:$A,0),0),F2186))</f>
        <v>3.0162641695416381</v>
      </c>
      <c r="H2187" s="5">
        <f t="shared" si="103"/>
        <v>38953</v>
      </c>
      <c r="I2187" s="6">
        <f t="shared" si="104"/>
        <v>5.4657559842129704</v>
      </c>
      <c r="J2187" s="6">
        <f t="shared" si="102"/>
        <v>2.3777719318573087</v>
      </c>
    </row>
    <row r="2188" spans="1:10" x14ac:dyDescent="0.2">
      <c r="A2188" s="5">
        <f>IF(AND(dateA=1,A2187&lt;DataEnd),'iBoxx inputs'!A2192,IF(AND(dateA=2,A2187&lt;DataEnd),'Bank of England inputs'!A2192,IF(dateA=3,A2187+1,IF(dateA=4,WORKDAY(A2187,1,),WORKDAY(A2187,1,holidayQ)))))</f>
        <v>38954</v>
      </c>
      <c r="B2188" s="35">
        <f>MATCH(A2188,'iBoxx inputs'!A:A,0)</f>
        <v>2258</v>
      </c>
      <c r="C2188" s="35">
        <f>MATCH(A2188,'Bank of England inputs'!A:A,0)</f>
        <v>2192</v>
      </c>
      <c r="D2188" s="6">
        <f>IF($A2188&gt;DataEnd,NA(),IFERROR(INDEX('iBoxx inputs'!B:B,MATCH($A2188,'iBoxx inputs'!$A:$A,0)),D2187))</f>
        <v>5.3125817280485004</v>
      </c>
      <c r="E2188" s="6">
        <f>IF($A2188&gt;DataEnd,NA(),IFERROR(INDEX('iBoxx inputs'!C:C,MATCH($A2188,'iBoxx inputs'!$A:$A,0)),E2187))</f>
        <v>5.5973183276515597</v>
      </c>
      <c r="F2188" s="6">
        <f>IF($A2188&gt;DataEnd,NA(),IFERROR(INDEX('Bank of England inputs'!D:D,MATCH($A2188,'Bank of England inputs'!$A:$A,0),0),F2187))</f>
        <v>3.0165615141955815</v>
      </c>
      <c r="H2188" s="5">
        <f t="shared" si="103"/>
        <v>38954</v>
      </c>
      <c r="I2188" s="6">
        <f t="shared" si="104"/>
        <v>5.45495002785003</v>
      </c>
      <c r="J2188" s="6">
        <f t="shared" si="102"/>
        <v>2.3669868978479114</v>
      </c>
    </row>
    <row r="2189" spans="1:10" x14ac:dyDescent="0.2">
      <c r="A2189" s="5">
        <f>IF(AND(dateA=1,A2188&lt;DataEnd),'iBoxx inputs'!A2193,IF(AND(dateA=2,A2188&lt;DataEnd),'Bank of England inputs'!A2193,IF(dateA=3,A2188+1,IF(dateA=4,WORKDAY(A2188,1,),WORKDAY(A2188,1,holidayQ)))))</f>
        <v>38958</v>
      </c>
      <c r="B2189" s="35">
        <f>MATCH(A2189,'iBoxx inputs'!A:A,0)</f>
        <v>2259</v>
      </c>
      <c r="C2189" s="35">
        <f>MATCH(A2189,'Bank of England inputs'!A:A,0)</f>
        <v>2193</v>
      </c>
      <c r="D2189" s="6">
        <f>IF($A2189&gt;DataEnd,NA(),IFERROR(INDEX('iBoxx inputs'!B:B,MATCH($A2189,'iBoxx inputs'!$A:$A,0)),D2188))</f>
        <v>5.3381544061996804</v>
      </c>
      <c r="E2189" s="6">
        <f>IF($A2189&gt;DataEnd,NA(),IFERROR(INDEX('iBoxx inputs'!C:C,MATCH($A2189,'iBoxx inputs'!$A:$A,0)),E2188))</f>
        <v>5.6218711434636104</v>
      </c>
      <c r="F2189" s="6">
        <f>IF($A2189&gt;DataEnd,NA(),IFERROR(INDEX('Bank of England inputs'!D:D,MATCH($A2189,'Bank of England inputs'!$A:$A,0),0),F2188))</f>
        <v>2.9861042672711058</v>
      </c>
      <c r="H2189" s="5">
        <f t="shared" si="103"/>
        <v>38958</v>
      </c>
      <c r="I2189" s="6">
        <f t="shared" si="104"/>
        <v>5.4800127748316454</v>
      </c>
      <c r="J2189" s="6">
        <f t="shared" si="102"/>
        <v>2.4215970934178932</v>
      </c>
    </row>
    <row r="2190" spans="1:10" x14ac:dyDescent="0.2">
      <c r="A2190" s="5">
        <f>IF(AND(dateA=1,A2189&lt;DataEnd),'iBoxx inputs'!A2194,IF(AND(dateA=2,A2189&lt;DataEnd),'Bank of England inputs'!A2194,IF(dateA=3,A2189+1,IF(dateA=4,WORKDAY(A2189,1,),WORKDAY(A2189,1,holidayQ)))))</f>
        <v>38959</v>
      </c>
      <c r="B2190" s="35">
        <f>MATCH(A2190,'iBoxx inputs'!A:A,0)</f>
        <v>2260</v>
      </c>
      <c r="C2190" s="35">
        <f>MATCH(A2190,'Bank of England inputs'!A:A,0)</f>
        <v>2194</v>
      </c>
      <c r="D2190" s="6">
        <f>IF($A2190&gt;DataEnd,NA(),IFERROR(INDEX('iBoxx inputs'!B:B,MATCH($A2190,'iBoxx inputs'!$A:$A,0)),D2189))</f>
        <v>5.3277581312239697</v>
      </c>
      <c r="E2190" s="6">
        <f>IF($A2190&gt;DataEnd,NA(),IFERROR(INDEX('iBoxx inputs'!C:C,MATCH($A2190,'iBoxx inputs'!$A:$A,0)),E2189))</f>
        <v>5.6115155992050001</v>
      </c>
      <c r="F2190" s="6">
        <f>IF($A2190&gt;DataEnd,NA(),IFERROR(INDEX('Bank of England inputs'!D:D,MATCH($A2190,'Bank of England inputs'!$A:$A,0),0),F2189))</f>
        <v>2.9765424797949969</v>
      </c>
      <c r="H2190" s="5">
        <f t="shared" si="103"/>
        <v>38959</v>
      </c>
      <c r="I2190" s="6">
        <f t="shared" si="104"/>
        <v>5.4696368652144844</v>
      </c>
      <c r="J2190" s="6">
        <f t="shared" si="102"/>
        <v>2.4210313585821375</v>
      </c>
    </row>
    <row r="2191" spans="1:10" x14ac:dyDescent="0.2">
      <c r="A2191" s="5">
        <f>IF(AND(dateA=1,A2190&lt;DataEnd),'iBoxx inputs'!A2195,IF(AND(dateA=2,A2190&lt;DataEnd),'Bank of England inputs'!A2195,IF(dateA=3,A2190+1,IF(dateA=4,WORKDAY(A2190,1,),WORKDAY(A2190,1,holidayQ)))))</f>
        <v>38960</v>
      </c>
      <c r="B2191" s="35">
        <f>MATCH(A2191,'iBoxx inputs'!A:A,0)</f>
        <v>2261</v>
      </c>
      <c r="C2191" s="35">
        <f>MATCH(A2191,'Bank of England inputs'!A:A,0)</f>
        <v>2195</v>
      </c>
      <c r="D2191" s="6">
        <f>IF($A2191&gt;DataEnd,NA(),IFERROR(INDEX('iBoxx inputs'!B:B,MATCH($A2191,'iBoxx inputs'!$A:$A,0)),D2190))</f>
        <v>5.2932830926641996</v>
      </c>
      <c r="E2191" s="6">
        <f>IF($A2191&gt;DataEnd,NA(),IFERROR(INDEX('iBoxx inputs'!C:C,MATCH($A2191,'iBoxx inputs'!$A:$A,0)),E2190))</f>
        <v>5.5776104602367003</v>
      </c>
      <c r="F2191" s="6">
        <f>IF($A2191&gt;DataEnd,NA(),IFERROR(INDEX('Bank of England inputs'!D:D,MATCH($A2191,'Bank of England inputs'!$A:$A,0),0),F2190))</f>
        <v>2.9675638371290614</v>
      </c>
      <c r="H2191" s="5">
        <f t="shared" si="103"/>
        <v>38960</v>
      </c>
      <c r="I2191" s="6">
        <f t="shared" si="104"/>
        <v>5.4354467764504495</v>
      </c>
      <c r="J2191" s="6">
        <f t="shared" si="102"/>
        <v>2.3967576267269974</v>
      </c>
    </row>
    <row r="2192" spans="1:10" x14ac:dyDescent="0.2">
      <c r="A2192" s="5">
        <f>IF(AND(dateA=1,A2191&lt;DataEnd),'iBoxx inputs'!A2196,IF(AND(dateA=2,A2191&lt;DataEnd),'Bank of England inputs'!A2196,IF(dateA=3,A2191+1,IF(dateA=4,WORKDAY(A2191,1,),WORKDAY(A2191,1,holidayQ)))))</f>
        <v>38961</v>
      </c>
      <c r="B2192" s="35">
        <f>MATCH(A2192,'iBoxx inputs'!A:A,0)</f>
        <v>2262</v>
      </c>
      <c r="C2192" s="35">
        <f>MATCH(A2192,'Bank of England inputs'!A:A,0)</f>
        <v>2196</v>
      </c>
      <c r="D2192" s="6">
        <f>IF($A2192&gt;DataEnd,NA(),IFERROR(INDEX('iBoxx inputs'!B:B,MATCH($A2192,'iBoxx inputs'!$A:$A,0)),D2191))</f>
        <v>5.2807630809383301</v>
      </c>
      <c r="E2192" s="6">
        <f>IF($A2192&gt;DataEnd,NA(),IFERROR(INDEX('iBoxx inputs'!C:C,MATCH($A2192,'iBoxx inputs'!$A:$A,0)),E2191))</f>
        <v>5.5650199899979498</v>
      </c>
      <c r="F2192" s="6">
        <f>IF($A2192&gt;DataEnd,NA(),IFERROR(INDEX('Bank of England inputs'!D:D,MATCH($A2192,'Bank of England inputs'!$A:$A,0),0),F2191))</f>
        <v>2.9678564385722694</v>
      </c>
      <c r="H2192" s="5">
        <f t="shared" si="103"/>
        <v>38961</v>
      </c>
      <c r="I2192" s="6">
        <f t="shared" si="104"/>
        <v>5.42289153546814</v>
      </c>
      <c r="J2192" s="6">
        <f t="shared" si="102"/>
        <v>2.3842732885873685</v>
      </c>
    </row>
    <row r="2193" spans="1:10" x14ac:dyDescent="0.2">
      <c r="A2193" s="5">
        <f>IF(AND(dateA=1,A2192&lt;DataEnd),'iBoxx inputs'!A2197,IF(AND(dateA=2,A2192&lt;DataEnd),'Bank of England inputs'!A2197,IF(dateA=3,A2192+1,IF(dateA=4,WORKDAY(A2192,1,),WORKDAY(A2192,1,holidayQ)))))</f>
        <v>38964</v>
      </c>
      <c r="B2193" s="35">
        <f>MATCH(A2193,'iBoxx inputs'!A:A,0)</f>
        <v>2263</v>
      </c>
      <c r="C2193" s="35">
        <f>MATCH(A2193,'Bank of England inputs'!A:A,0)</f>
        <v>2197</v>
      </c>
      <c r="D2193" s="6">
        <f>IF($A2193&gt;DataEnd,NA(),IFERROR(INDEX('iBoxx inputs'!B:B,MATCH($A2193,'iBoxx inputs'!$A:$A,0)),D2192))</f>
        <v>5.3093005475275499</v>
      </c>
      <c r="E2193" s="6">
        <f>IF($A2193&gt;DataEnd,NA(),IFERROR(INDEX('iBoxx inputs'!C:C,MATCH($A2193,'iBoxx inputs'!$A:$A,0)),E2192))</f>
        <v>5.5900634622412904</v>
      </c>
      <c r="F2193" s="6">
        <f>IF($A2193&gt;DataEnd,NA(),IFERROR(INDEX('Bank of England inputs'!D:D,MATCH($A2193,'Bank of England inputs'!$A:$A,0),0),F2192))</f>
        <v>2.9669788072942405</v>
      </c>
      <c r="H2193" s="5">
        <f t="shared" si="103"/>
        <v>38964</v>
      </c>
      <c r="I2193" s="6">
        <f t="shared" si="104"/>
        <v>5.4496820048844201</v>
      </c>
      <c r="J2193" s="6">
        <f t="shared" si="102"/>
        <v>2.4111644590802728</v>
      </c>
    </row>
    <row r="2194" spans="1:10" x14ac:dyDescent="0.2">
      <c r="A2194" s="5">
        <f>IF(AND(dateA=1,A2193&lt;DataEnd),'iBoxx inputs'!A2198,IF(AND(dateA=2,A2193&lt;DataEnd),'Bank of England inputs'!A2198,IF(dateA=3,A2193+1,IF(dateA=4,WORKDAY(A2193,1,),WORKDAY(A2193,1,holidayQ)))))</f>
        <v>38965</v>
      </c>
      <c r="B2194" s="35">
        <f>MATCH(A2194,'iBoxx inputs'!A:A,0)</f>
        <v>2264</v>
      </c>
      <c r="C2194" s="35">
        <f>MATCH(A2194,'Bank of England inputs'!A:A,0)</f>
        <v>2198</v>
      </c>
      <c r="D2194" s="6">
        <f>IF($A2194&gt;DataEnd,NA(),IFERROR(INDEX('iBoxx inputs'!B:B,MATCH($A2194,'iBoxx inputs'!$A:$A,0)),D2193))</f>
        <v>5.3302061847834796</v>
      </c>
      <c r="E2194" s="6">
        <f>IF($A2194&gt;DataEnd,NA(),IFERROR(INDEX('iBoxx inputs'!C:C,MATCH($A2194,'iBoxx inputs'!$A:$A,0)),E2193))</f>
        <v>5.6102346572652797</v>
      </c>
      <c r="F2194" s="6">
        <f>IF($A2194&gt;DataEnd,NA(),IFERROR(INDEX('Bank of England inputs'!D:D,MATCH($A2194,'Bank of England inputs'!$A:$A,0),0),F2193))</f>
        <v>2.9663940080812079</v>
      </c>
      <c r="H2194" s="5">
        <f t="shared" si="103"/>
        <v>38965</v>
      </c>
      <c r="I2194" s="6">
        <f t="shared" si="104"/>
        <v>5.4702204210243792</v>
      </c>
      <c r="J2194" s="6">
        <f t="shared" si="102"/>
        <v>2.4316928227540613</v>
      </c>
    </row>
    <row r="2195" spans="1:10" x14ac:dyDescent="0.2">
      <c r="A2195" s="5">
        <f>IF(AND(dateA=1,A2194&lt;DataEnd),'iBoxx inputs'!A2199,IF(AND(dateA=2,A2194&lt;DataEnd),'Bank of England inputs'!A2199,IF(dateA=3,A2194+1,IF(dateA=4,WORKDAY(A2194,1,),WORKDAY(A2194,1,holidayQ)))))</f>
        <v>38966</v>
      </c>
      <c r="B2195" s="35">
        <f>MATCH(A2195,'iBoxx inputs'!A:A,0)</f>
        <v>2265</v>
      </c>
      <c r="C2195" s="35">
        <f>MATCH(A2195,'Bank of England inputs'!A:A,0)</f>
        <v>2199</v>
      </c>
      <c r="D2195" s="6">
        <f>IF($A2195&gt;DataEnd,NA(),IFERROR(INDEX('iBoxx inputs'!B:B,MATCH($A2195,'iBoxx inputs'!$A:$A,0)),D2194))</f>
        <v>5.34889519107052</v>
      </c>
      <c r="E2195" s="6">
        <f>IF($A2195&gt;DataEnd,NA(),IFERROR(INDEX('iBoxx inputs'!C:C,MATCH($A2195,'iBoxx inputs'!$A:$A,0)),E2194))</f>
        <v>5.6305447644882003</v>
      </c>
      <c r="F2195" s="6">
        <f>IF($A2195&gt;DataEnd,NA(),IFERROR(INDEX('Bank of England inputs'!D:D,MATCH($A2195,'Bank of England inputs'!$A:$A,0),0),F2194))</f>
        <v>2.9556650246305383</v>
      </c>
      <c r="H2195" s="5">
        <f t="shared" si="103"/>
        <v>38966</v>
      </c>
      <c r="I2195" s="6">
        <f t="shared" si="104"/>
        <v>5.4897199777793606</v>
      </c>
      <c r="J2195" s="6">
        <f t="shared" si="102"/>
        <v>2.4613069640632146</v>
      </c>
    </row>
    <row r="2196" spans="1:10" x14ac:dyDescent="0.2">
      <c r="A2196" s="5">
        <f>IF(AND(dateA=1,A2195&lt;DataEnd),'iBoxx inputs'!A2200,IF(AND(dateA=2,A2195&lt;DataEnd),'Bank of England inputs'!A2200,IF(dateA=3,A2195+1,IF(dateA=4,WORKDAY(A2195,1,),WORKDAY(A2195,1,holidayQ)))))</f>
        <v>38967</v>
      </c>
      <c r="B2196" s="35">
        <f>MATCH(A2196,'iBoxx inputs'!A:A,0)</f>
        <v>2266</v>
      </c>
      <c r="C2196" s="35">
        <f>MATCH(A2196,'Bank of England inputs'!A:A,0)</f>
        <v>2200</v>
      </c>
      <c r="D2196" s="6">
        <f>IF($A2196&gt;DataEnd,NA(),IFERROR(INDEX('iBoxx inputs'!B:B,MATCH($A2196,'iBoxx inputs'!$A:$A,0)),D2195))</f>
        <v>5.3384951259170803</v>
      </c>
      <c r="E2196" s="6">
        <f>IF($A2196&gt;DataEnd,NA(),IFERROR(INDEX('iBoxx inputs'!C:C,MATCH($A2196,'iBoxx inputs'!$A:$A,0)),E2195))</f>
        <v>5.6222177389361301</v>
      </c>
      <c r="F2196" s="6">
        <f>IF($A2196&gt;DataEnd,NA(),IFERROR(INDEX('Bank of England inputs'!D:D,MATCH($A2196,'Bank of England inputs'!$A:$A,0),0),F2195))</f>
        <v>2.9559562518474802</v>
      </c>
      <c r="H2196" s="5">
        <f t="shared" si="103"/>
        <v>38967</v>
      </c>
      <c r="I2196" s="6">
        <f t="shared" si="104"/>
        <v>5.4803564324266052</v>
      </c>
      <c r="J2196" s="6">
        <f t="shared" si="102"/>
        <v>2.4519224263276573</v>
      </c>
    </row>
    <row r="2197" spans="1:10" x14ac:dyDescent="0.2">
      <c r="A2197" s="5">
        <f>IF(AND(dateA=1,A2196&lt;DataEnd),'iBoxx inputs'!A2201,IF(AND(dateA=2,A2196&lt;DataEnd),'Bank of England inputs'!A2201,IF(dateA=3,A2196+1,IF(dateA=4,WORKDAY(A2196,1,),WORKDAY(A2196,1,holidayQ)))))</f>
        <v>38968</v>
      </c>
      <c r="B2197" s="35">
        <f>MATCH(A2197,'iBoxx inputs'!A:A,0)</f>
        <v>2267</v>
      </c>
      <c r="C2197" s="35">
        <f>MATCH(A2197,'Bank of England inputs'!A:A,0)</f>
        <v>2201</v>
      </c>
      <c r="D2197" s="6">
        <f>IF($A2197&gt;DataEnd,NA(),IFERROR(INDEX('iBoxx inputs'!B:B,MATCH($A2197,'iBoxx inputs'!$A:$A,0)),D2196))</f>
        <v>5.3125929924362696</v>
      </c>
      <c r="E2197" s="6">
        <f>IF($A2197&gt;DataEnd,NA(),IFERROR(INDEX('iBoxx inputs'!C:C,MATCH($A2197,'iBoxx inputs'!$A:$A,0)),E2196))</f>
        <v>5.5982927973777601</v>
      </c>
      <c r="F2197" s="6">
        <f>IF($A2197&gt;DataEnd,NA(),IFERROR(INDEX('Bank of England inputs'!D:D,MATCH($A2197,'Bank of England inputs'!$A:$A,0),0),F2196))</f>
        <v>2.956538878486259</v>
      </c>
      <c r="H2197" s="5">
        <f t="shared" si="103"/>
        <v>38968</v>
      </c>
      <c r="I2197" s="6">
        <f t="shared" si="104"/>
        <v>5.4554428949070148</v>
      </c>
      <c r="J2197" s="6">
        <f t="shared" si="102"/>
        <v>2.4271445443305728</v>
      </c>
    </row>
    <row r="2198" spans="1:10" x14ac:dyDescent="0.2">
      <c r="A2198" s="5">
        <f>IF(AND(dateA=1,A2197&lt;DataEnd),'iBoxx inputs'!A2202,IF(AND(dateA=2,A2197&lt;DataEnd),'Bank of England inputs'!A2202,IF(dateA=3,A2197+1,IF(dateA=4,WORKDAY(A2197,1,),WORKDAY(A2197,1,holidayQ)))))</f>
        <v>38971</v>
      </c>
      <c r="B2198" s="35">
        <f>MATCH(A2198,'iBoxx inputs'!A:A,0)</f>
        <v>2268</v>
      </c>
      <c r="C2198" s="35">
        <f>MATCH(A2198,'Bank of England inputs'!A:A,0)</f>
        <v>2202</v>
      </c>
      <c r="D2198" s="6">
        <f>IF($A2198&gt;DataEnd,NA(),IFERROR(INDEX('iBoxx inputs'!B:B,MATCH($A2198,'iBoxx inputs'!$A:$A,0)),D2197))</f>
        <v>5.3403343909508303</v>
      </c>
      <c r="E2198" s="6">
        <f>IF($A2198&gt;DataEnd,NA(),IFERROR(INDEX('iBoxx inputs'!C:C,MATCH($A2198,'iBoxx inputs'!$A:$A,0)),E2197))</f>
        <v>5.6558708427472704</v>
      </c>
      <c r="F2198" s="6">
        <f>IF($A2198&gt;DataEnd,NA(),IFERROR(INDEX('Bank of England inputs'!D:D,MATCH($A2198,'Bank of England inputs'!$A:$A,0),0),F2197))</f>
        <v>2.9556650246305383</v>
      </c>
      <c r="H2198" s="5">
        <f t="shared" si="103"/>
        <v>38971</v>
      </c>
      <c r="I2198" s="6">
        <f t="shared" si="104"/>
        <v>5.4981026168490503</v>
      </c>
      <c r="J2198" s="6">
        <f t="shared" si="102"/>
        <v>2.4694489532074426</v>
      </c>
    </row>
    <row r="2199" spans="1:10" x14ac:dyDescent="0.2">
      <c r="A2199" s="5">
        <f>IF(AND(dateA=1,A2198&lt;DataEnd),'iBoxx inputs'!A2203,IF(AND(dateA=2,A2198&lt;DataEnd),'Bank of England inputs'!A2203,IF(dateA=3,A2198+1,IF(dateA=4,WORKDAY(A2198,1,),WORKDAY(A2198,1,holidayQ)))))</f>
        <v>38972</v>
      </c>
      <c r="B2199" s="35">
        <f>MATCH(A2199,'iBoxx inputs'!A:A,0)</f>
        <v>2269</v>
      </c>
      <c r="C2199" s="35">
        <f>MATCH(A2199,'Bank of England inputs'!A:A,0)</f>
        <v>2203</v>
      </c>
      <c r="D2199" s="6">
        <f>IF($A2199&gt;DataEnd,NA(),IFERROR(INDEX('iBoxx inputs'!B:B,MATCH($A2199,'iBoxx inputs'!$A:$A,0)),D2198))</f>
        <v>5.3799483327080502</v>
      </c>
      <c r="E2199" s="6">
        <f>IF($A2199&gt;DataEnd,NA(),IFERROR(INDEX('iBoxx inputs'!C:C,MATCH($A2199,'iBoxx inputs'!$A:$A,0)),E2198))</f>
        <v>5.6880356182904697</v>
      </c>
      <c r="F2199" s="6">
        <f>IF($A2199&gt;DataEnd,NA(),IFERROR(INDEX('Bank of England inputs'!D:D,MATCH($A2199,'Bank of England inputs'!$A:$A,0),0),F2198))</f>
        <v>2.9545006893834991</v>
      </c>
      <c r="H2199" s="5">
        <f t="shared" si="103"/>
        <v>38972</v>
      </c>
      <c r="I2199" s="6">
        <f t="shared" si="104"/>
        <v>5.5339919754992604</v>
      </c>
      <c r="J2199" s="6">
        <f t="shared" si="102"/>
        <v>2.5054672392595734</v>
      </c>
    </row>
    <row r="2200" spans="1:10" x14ac:dyDescent="0.2">
      <c r="A2200" s="5">
        <f>IF(AND(dateA=1,A2199&lt;DataEnd),'iBoxx inputs'!A2204,IF(AND(dateA=2,A2199&lt;DataEnd),'Bank of England inputs'!A2204,IF(dateA=3,A2199+1,IF(dateA=4,WORKDAY(A2199,1,),WORKDAY(A2199,1,holidayQ)))))</f>
        <v>38973</v>
      </c>
      <c r="B2200" s="35">
        <f>MATCH(A2200,'iBoxx inputs'!A:A,0)</f>
        <v>2270</v>
      </c>
      <c r="C2200" s="35">
        <f>MATCH(A2200,'Bank of England inputs'!A:A,0)</f>
        <v>2204</v>
      </c>
      <c r="D2200" s="6">
        <f>IF($A2200&gt;DataEnd,NA(),IFERROR(INDEX('iBoxx inputs'!B:B,MATCH($A2200,'iBoxx inputs'!$A:$A,0)),D2199))</f>
        <v>5.3495230694954996</v>
      </c>
      <c r="E2200" s="6">
        <f>IF($A2200&gt;DataEnd,NA(),IFERROR(INDEX('iBoxx inputs'!C:C,MATCH($A2200,'iBoxx inputs'!$A:$A,0)),E2199))</f>
        <v>5.6582718596856596</v>
      </c>
      <c r="F2200" s="6">
        <f>IF($A2200&gt;DataEnd,NA(),IFERROR(INDEX('Bank of England inputs'!D:D,MATCH($A2200,'Bank of England inputs'!$A:$A,0),0),F2199))</f>
        <v>2.9458128078817758</v>
      </c>
      <c r="H2200" s="5">
        <f t="shared" si="103"/>
        <v>38973</v>
      </c>
      <c r="I2200" s="6">
        <f t="shared" si="104"/>
        <v>5.5038974645905796</v>
      </c>
      <c r="J2200" s="6">
        <f t="shared" si="102"/>
        <v>2.4848846076748421</v>
      </c>
    </row>
    <row r="2201" spans="1:10" x14ac:dyDescent="0.2">
      <c r="A2201" s="5">
        <f>IF(AND(dateA=1,A2200&lt;DataEnd),'iBoxx inputs'!A2205,IF(AND(dateA=2,A2200&lt;DataEnd),'Bank of England inputs'!A2205,IF(dateA=3,A2200+1,IF(dateA=4,WORKDAY(A2200,1,),WORKDAY(A2200,1,holidayQ)))))</f>
        <v>38974</v>
      </c>
      <c r="B2201" s="35">
        <f>MATCH(A2201,'iBoxx inputs'!A:A,0)</f>
        <v>2271</v>
      </c>
      <c r="C2201" s="35">
        <f>MATCH(A2201,'Bank of England inputs'!A:A,0)</f>
        <v>2205</v>
      </c>
      <c r="D2201" s="6">
        <f>IF($A2201&gt;DataEnd,NA(),IFERROR(INDEX('iBoxx inputs'!B:B,MATCH($A2201,'iBoxx inputs'!$A:$A,0)),D2200))</f>
        <v>5.3601920330747497</v>
      </c>
      <c r="E2201" s="6">
        <f>IF($A2201&gt;DataEnd,NA(),IFERROR(INDEX('iBoxx inputs'!C:C,MATCH($A2201,'iBoxx inputs'!$A:$A,0)),E2200))</f>
        <v>5.6734030563174596</v>
      </c>
      <c r="F2201" s="6">
        <f>IF($A2201&gt;DataEnd,NA(),IFERROR(INDEX('Bank of England inputs'!D:D,MATCH($A2201,'Bank of England inputs'!$A:$A,0),0),F2200))</f>
        <v>2.945522608609985</v>
      </c>
      <c r="H2201" s="5">
        <f t="shared" si="103"/>
        <v>38974</v>
      </c>
      <c r="I2201" s="6">
        <f t="shared" si="104"/>
        <v>5.5167975446961046</v>
      </c>
      <c r="J2201" s="6">
        <f t="shared" si="102"/>
        <v>2.4977044857617425</v>
      </c>
    </row>
    <row r="2202" spans="1:10" x14ac:dyDescent="0.2">
      <c r="A2202" s="5">
        <f>IF(AND(dateA=1,A2201&lt;DataEnd),'iBoxx inputs'!A2206,IF(AND(dateA=2,A2201&lt;DataEnd),'Bank of England inputs'!A2206,IF(dateA=3,A2201+1,IF(dateA=4,WORKDAY(A2201,1,),WORKDAY(A2201,1,holidayQ)))))</f>
        <v>38975</v>
      </c>
      <c r="B2202" s="35">
        <f>MATCH(A2202,'iBoxx inputs'!A:A,0)</f>
        <v>2272</v>
      </c>
      <c r="C2202" s="35">
        <f>MATCH(A2202,'Bank of England inputs'!A:A,0)</f>
        <v>2206</v>
      </c>
      <c r="D2202" s="6">
        <f>IF($A2202&gt;DataEnd,NA(),IFERROR(INDEX('iBoxx inputs'!B:B,MATCH($A2202,'iBoxx inputs'!$A:$A,0)),D2201))</f>
        <v>5.36137186160932</v>
      </c>
      <c r="E2202" s="6">
        <f>IF($A2202&gt;DataEnd,NA(),IFERROR(INDEX('iBoxx inputs'!C:C,MATCH($A2202,'iBoxx inputs'!$A:$A,0)),E2201))</f>
        <v>5.67231882183642</v>
      </c>
      <c r="F2202" s="6">
        <f>IF($A2202&gt;DataEnd,NA(),IFERROR(INDEX('Bank of England inputs'!D:D,MATCH($A2202,'Bank of England inputs'!$A:$A,0),0),F2201))</f>
        <v>2.945522608609985</v>
      </c>
      <c r="H2202" s="5">
        <f t="shared" si="103"/>
        <v>38975</v>
      </c>
      <c r="I2202" s="6">
        <f t="shared" si="104"/>
        <v>5.5168453417228704</v>
      </c>
      <c r="J2202" s="6">
        <f t="shared" si="102"/>
        <v>2.4977509151989485</v>
      </c>
    </row>
    <row r="2203" spans="1:10" x14ac:dyDescent="0.2">
      <c r="A2203" s="5">
        <f>IF(AND(dateA=1,A2202&lt;DataEnd),'iBoxx inputs'!A2207,IF(AND(dateA=2,A2202&lt;DataEnd),'Bank of England inputs'!A2207,IF(dateA=3,A2202+1,IF(dateA=4,WORKDAY(A2202,1,),WORKDAY(A2202,1,holidayQ)))))</f>
        <v>38978</v>
      </c>
      <c r="B2203" s="35">
        <f>MATCH(A2203,'iBoxx inputs'!A:A,0)</f>
        <v>2273</v>
      </c>
      <c r="C2203" s="35">
        <f>MATCH(A2203,'Bank of England inputs'!A:A,0)</f>
        <v>2207</v>
      </c>
      <c r="D2203" s="6">
        <f>IF($A2203&gt;DataEnd,NA(),IFERROR(INDEX('iBoxx inputs'!B:B,MATCH($A2203,'iBoxx inputs'!$A:$A,0)),D2202))</f>
        <v>5.4286064639317004</v>
      </c>
      <c r="E2203" s="6">
        <f>IF($A2203&gt;DataEnd,NA(),IFERROR(INDEX('iBoxx inputs'!C:C,MATCH($A2203,'iBoxx inputs'!$A:$A,0)),E2202))</f>
        <v>5.74278220502267</v>
      </c>
      <c r="F2203" s="6">
        <f>IF($A2203&gt;DataEnd,NA(),IFERROR(INDEX('Bank of England inputs'!D:D,MATCH($A2203,'Bank of England inputs'!$A:$A,0),0),F2202))</f>
        <v>2.9434928135459781</v>
      </c>
      <c r="H2203" s="5">
        <f t="shared" si="103"/>
        <v>38978</v>
      </c>
      <c r="I2203" s="6">
        <f t="shared" si="104"/>
        <v>5.5856943344771857</v>
      </c>
      <c r="J2203" s="6">
        <f t="shared" si="102"/>
        <v>2.5666522950768877</v>
      </c>
    </row>
    <row r="2204" spans="1:10" x14ac:dyDescent="0.2">
      <c r="A2204" s="5">
        <f>IF(AND(dateA=1,A2203&lt;DataEnd),'iBoxx inputs'!A2208,IF(AND(dateA=2,A2203&lt;DataEnd),'Bank of England inputs'!A2208,IF(dateA=3,A2203+1,IF(dateA=4,WORKDAY(A2203,1,),WORKDAY(A2203,1,holidayQ)))))</f>
        <v>38979</v>
      </c>
      <c r="B2204" s="35">
        <f>MATCH(A2204,'iBoxx inputs'!A:A,0)</f>
        <v>2274</v>
      </c>
      <c r="C2204" s="35">
        <f>MATCH(A2204,'Bank of England inputs'!A:A,0)</f>
        <v>2208</v>
      </c>
      <c r="D2204" s="6">
        <f>IF($A2204&gt;DataEnd,NA(),IFERROR(INDEX('iBoxx inputs'!B:B,MATCH($A2204,'iBoxx inputs'!$A:$A,0)),D2203))</f>
        <v>5.3965732409889497</v>
      </c>
      <c r="E2204" s="6">
        <f>IF($A2204&gt;DataEnd,NA(),IFERROR(INDEX('iBoxx inputs'!C:C,MATCH($A2204,'iBoxx inputs'!$A:$A,0)),E2203))</f>
        <v>5.7102338353928603</v>
      </c>
      <c r="F2204" s="6">
        <f>IF($A2204&gt;DataEnd,NA(),IFERROR(INDEX('Bank of England inputs'!D:D,MATCH($A2204,'Bank of England inputs'!$A:$A,0),0),F2203))</f>
        <v>2.9443623830625265</v>
      </c>
      <c r="H2204" s="5">
        <f t="shared" si="103"/>
        <v>38979</v>
      </c>
      <c r="I2204" s="6">
        <f t="shared" si="104"/>
        <v>5.5534035381909046</v>
      </c>
      <c r="J2204" s="6">
        <f t="shared" si="102"/>
        <v>2.5344186847454431</v>
      </c>
    </row>
    <row r="2205" spans="1:10" x14ac:dyDescent="0.2">
      <c r="A2205" s="5">
        <f>IF(AND(dateA=1,A2204&lt;DataEnd),'iBoxx inputs'!A2209,IF(AND(dateA=2,A2204&lt;DataEnd),'Bank of England inputs'!A2209,IF(dateA=3,A2204+1,IF(dateA=4,WORKDAY(A2204,1,),WORKDAY(A2204,1,holidayQ)))))</f>
        <v>38980</v>
      </c>
      <c r="B2205" s="35">
        <f>MATCH(A2205,'iBoxx inputs'!A:A,0)</f>
        <v>2275</v>
      </c>
      <c r="C2205" s="35">
        <f>MATCH(A2205,'Bank of England inputs'!A:A,0)</f>
        <v>2209</v>
      </c>
      <c r="D2205" s="6">
        <f>IF($A2205&gt;DataEnd,NA(),IFERROR(INDEX('iBoxx inputs'!B:B,MATCH($A2205,'iBoxx inputs'!$A:$A,0)),D2204))</f>
        <v>5.3819552215206503</v>
      </c>
      <c r="E2205" s="6">
        <f>IF($A2205&gt;DataEnd,NA(),IFERROR(INDEX('iBoxx inputs'!C:C,MATCH($A2205,'iBoxx inputs'!$A:$A,0)),E2204))</f>
        <v>5.6971655148921103</v>
      </c>
      <c r="F2205" s="6">
        <f>IF($A2205&gt;DataEnd,NA(),IFERROR(INDEX('Bank of England inputs'!D:D,MATCH($A2205,'Bank of England inputs'!$A:$A,0),0),F2204))</f>
        <v>2.9348040181209178</v>
      </c>
      <c r="H2205" s="5">
        <f t="shared" si="103"/>
        <v>38980</v>
      </c>
      <c r="I2205" s="6">
        <f t="shared" si="104"/>
        <v>5.5395603682063808</v>
      </c>
      <c r="J2205" s="6">
        <f t="shared" si="102"/>
        <v>2.5304913871764034</v>
      </c>
    </row>
    <row r="2206" spans="1:10" x14ac:dyDescent="0.2">
      <c r="A2206" s="5">
        <f>IF(AND(dateA=1,A2205&lt;DataEnd),'iBoxx inputs'!A2210,IF(AND(dateA=2,A2205&lt;DataEnd),'Bank of England inputs'!A2210,IF(dateA=3,A2205+1,IF(dateA=4,WORKDAY(A2205,1,),WORKDAY(A2205,1,holidayQ)))))</f>
        <v>38981</v>
      </c>
      <c r="B2206" s="35">
        <f>MATCH(A2206,'iBoxx inputs'!A:A,0)</f>
        <v>2276</v>
      </c>
      <c r="C2206" s="35">
        <f>MATCH(A2206,'Bank of England inputs'!A:A,0)</f>
        <v>2210</v>
      </c>
      <c r="D2206" s="6">
        <f>IF($A2206&gt;DataEnd,NA(),IFERROR(INDEX('iBoxx inputs'!B:B,MATCH($A2206,'iBoxx inputs'!$A:$A,0)),D2205))</f>
        <v>5.3500402108646696</v>
      </c>
      <c r="E2206" s="6">
        <f>IF($A2206&gt;DataEnd,NA(),IFERROR(INDEX('iBoxx inputs'!C:C,MATCH($A2206,'iBoxx inputs'!$A:$A,0)),E2205))</f>
        <v>5.6722296094532902</v>
      </c>
      <c r="F2206" s="6">
        <f>IF($A2206&gt;DataEnd,NA(),IFERROR(INDEX('Bank of England inputs'!D:D,MATCH($A2206,'Bank of England inputs'!$A:$A,0),0),F2205))</f>
        <v>2.9255319148935977</v>
      </c>
      <c r="H2206" s="5">
        <f t="shared" si="103"/>
        <v>38981</v>
      </c>
      <c r="I2206" s="6">
        <f t="shared" si="104"/>
        <v>5.5111349101589795</v>
      </c>
      <c r="J2206" s="6">
        <f t="shared" si="102"/>
        <v>2.5121104036686992</v>
      </c>
    </row>
    <row r="2207" spans="1:10" x14ac:dyDescent="0.2">
      <c r="A2207" s="5">
        <f>IF(AND(dateA=1,A2206&lt;DataEnd),'iBoxx inputs'!A2211,IF(AND(dateA=2,A2206&lt;DataEnd),'Bank of England inputs'!A2211,IF(dateA=3,A2206+1,IF(dateA=4,WORKDAY(A2206,1,),WORKDAY(A2206,1,holidayQ)))))</f>
        <v>38982</v>
      </c>
      <c r="B2207" s="35">
        <f>MATCH(A2207,'iBoxx inputs'!A:A,0)</f>
        <v>2277</v>
      </c>
      <c r="C2207" s="35">
        <f>MATCH(A2207,'Bank of England inputs'!A:A,0)</f>
        <v>2211</v>
      </c>
      <c r="D2207" s="6">
        <f>IF($A2207&gt;DataEnd,NA(),IFERROR(INDEX('iBoxx inputs'!B:B,MATCH($A2207,'iBoxx inputs'!$A:$A,0)),D2206))</f>
        <v>5.2761312708113897</v>
      </c>
      <c r="E2207" s="6">
        <f>IF($A2207&gt;DataEnd,NA(),IFERROR(INDEX('iBoxx inputs'!C:C,MATCH($A2207,'iBoxx inputs'!$A:$A,0)),E2206))</f>
        <v>5.5931635526680896</v>
      </c>
      <c r="F2207" s="6">
        <f>IF($A2207&gt;DataEnd,NA(),IFERROR(INDEX('Bank of England inputs'!D:D,MATCH($A2207,'Bank of England inputs'!$A:$A,0),0),F2206))</f>
        <v>2.9275505174963135</v>
      </c>
      <c r="H2207" s="5">
        <f t="shared" si="103"/>
        <v>38982</v>
      </c>
      <c r="I2207" s="6">
        <f t="shared" si="104"/>
        <v>5.4346474117397392</v>
      </c>
      <c r="J2207" s="6">
        <f t="shared" si="102"/>
        <v>2.4357879708963415</v>
      </c>
    </row>
    <row r="2208" spans="1:10" x14ac:dyDescent="0.2">
      <c r="A2208" s="5">
        <f>IF(AND(dateA=1,A2207&lt;DataEnd),'iBoxx inputs'!A2212,IF(AND(dateA=2,A2207&lt;DataEnd),'Bank of England inputs'!A2212,IF(dateA=3,A2207+1,IF(dateA=4,WORKDAY(A2207,1,),WORKDAY(A2207,1,holidayQ)))))</f>
        <v>38985</v>
      </c>
      <c r="B2208" s="35">
        <f>MATCH(A2208,'iBoxx inputs'!A:A,0)</f>
        <v>2278</v>
      </c>
      <c r="C2208" s="35">
        <f>MATCH(A2208,'Bank of England inputs'!A:A,0)</f>
        <v>2212</v>
      </c>
      <c r="D2208" s="6">
        <f>IF($A2208&gt;DataEnd,NA(),IFERROR(INDEX('iBoxx inputs'!B:B,MATCH($A2208,'iBoxx inputs'!$A:$A,0)),D2207))</f>
        <v>5.2440438020514</v>
      </c>
      <c r="E2208" s="6">
        <f>IF($A2208&gt;DataEnd,NA(),IFERROR(INDEX('iBoxx inputs'!C:C,MATCH($A2208,'iBoxx inputs'!$A:$A,0)),E2207))</f>
        <v>5.5552238447782596</v>
      </c>
      <c r="F2208" s="6">
        <f>IF($A2208&gt;DataEnd,NA(),IFERROR(INDEX('Bank of England inputs'!D:D,MATCH($A2208,'Bank of England inputs'!$A:$A,0),0),F2207))</f>
        <v>2.9084097407078957</v>
      </c>
      <c r="H2208" s="5">
        <f t="shared" si="103"/>
        <v>38985</v>
      </c>
      <c r="I2208" s="6">
        <f t="shared" si="104"/>
        <v>5.3996338234148293</v>
      </c>
      <c r="J2208" s="6">
        <f t="shared" si="102"/>
        <v>2.4208168107775929</v>
      </c>
    </row>
    <row r="2209" spans="1:10" x14ac:dyDescent="0.2">
      <c r="A2209" s="5">
        <f>IF(AND(dateA=1,A2208&lt;DataEnd),'iBoxx inputs'!A2213,IF(AND(dateA=2,A2208&lt;DataEnd),'Bank of England inputs'!A2213,IF(dateA=3,A2208+1,IF(dateA=4,WORKDAY(A2208,1,),WORKDAY(A2208,1,holidayQ)))))</f>
        <v>38986</v>
      </c>
      <c r="B2209" s="35">
        <f>MATCH(A2209,'iBoxx inputs'!A:A,0)</f>
        <v>2279</v>
      </c>
      <c r="C2209" s="35">
        <f>MATCH(A2209,'Bank of England inputs'!A:A,0)</f>
        <v>2213</v>
      </c>
      <c r="D2209" s="6">
        <f>IF($A2209&gt;DataEnd,NA(),IFERROR(INDEX('iBoxx inputs'!B:B,MATCH($A2209,'iBoxx inputs'!$A:$A,0)),D2208))</f>
        <v>5.2554926126602899</v>
      </c>
      <c r="E2209" s="6">
        <f>IF($A2209&gt;DataEnd,NA(),IFERROR(INDEX('iBoxx inputs'!C:C,MATCH($A2209,'iBoxx inputs'!$A:$A,0)),E2208))</f>
        <v>5.5618657820317097</v>
      </c>
      <c r="F2209" s="6">
        <f>IF($A2209&gt;DataEnd,NA(),IFERROR(INDEX('Bank of England inputs'!D:D,MATCH($A2209,'Bank of England inputs'!$A:$A,0),0),F2208))</f>
        <v>2.8982649842271391</v>
      </c>
      <c r="H2209" s="5">
        <f t="shared" si="103"/>
        <v>38986</v>
      </c>
      <c r="I2209" s="6">
        <f t="shared" si="104"/>
        <v>5.4086791973460002</v>
      </c>
      <c r="J2209" s="6">
        <f t="shared" si="102"/>
        <v>2.4397050946424415</v>
      </c>
    </row>
    <row r="2210" spans="1:10" x14ac:dyDescent="0.2">
      <c r="A2210" s="5">
        <f>IF(AND(dateA=1,A2209&lt;DataEnd),'iBoxx inputs'!A2214,IF(AND(dateA=2,A2209&lt;DataEnd),'Bank of England inputs'!A2214,IF(dateA=3,A2209+1,IF(dateA=4,WORKDAY(A2209,1,),WORKDAY(A2209,1,holidayQ)))))</f>
        <v>38987</v>
      </c>
      <c r="B2210" s="35">
        <f>MATCH(A2210,'iBoxx inputs'!A:A,0)</f>
        <v>2280</v>
      </c>
      <c r="C2210" s="35">
        <f>MATCH(A2210,'Bank of England inputs'!A:A,0)</f>
        <v>2214</v>
      </c>
      <c r="D2210" s="6">
        <f>IF($A2210&gt;DataEnd,NA(),IFERROR(INDEX('iBoxx inputs'!B:B,MATCH($A2210,'iBoxx inputs'!$A:$A,0)),D2209))</f>
        <v>5.2765470711161804</v>
      </c>
      <c r="E2210" s="6">
        <f>IF($A2210&gt;DataEnd,NA(),IFERROR(INDEX('iBoxx inputs'!C:C,MATCH($A2210,'iBoxx inputs'!$A:$A,0)),E2209))</f>
        <v>5.5803847294197597</v>
      </c>
      <c r="F2210" s="6">
        <f>IF($A2210&gt;DataEnd,NA(),IFERROR(INDEX('Bank of England inputs'!D:D,MATCH($A2210,'Bank of England inputs'!$A:$A,0),0),F2209))</f>
        <v>2.9078363725973499</v>
      </c>
      <c r="H2210" s="5">
        <f t="shared" si="103"/>
        <v>38987</v>
      </c>
      <c r="I2210" s="6">
        <f t="shared" si="104"/>
        <v>5.4284659002679696</v>
      </c>
      <c r="J2210" s="6">
        <f t="shared" si="102"/>
        <v>2.4494048427412318</v>
      </c>
    </row>
    <row r="2211" spans="1:10" x14ac:dyDescent="0.2">
      <c r="A2211" s="5">
        <f>IF(AND(dateA=1,A2210&lt;DataEnd),'iBoxx inputs'!A2215,IF(AND(dateA=2,A2210&lt;DataEnd),'Bank of England inputs'!A2215,IF(dateA=3,A2210+1,IF(dateA=4,WORKDAY(A2210,1,),WORKDAY(A2210,1,holidayQ)))))</f>
        <v>38988</v>
      </c>
      <c r="B2211" s="35">
        <f>MATCH(A2211,'iBoxx inputs'!A:A,0)</f>
        <v>2281</v>
      </c>
      <c r="C2211" s="35">
        <f>MATCH(A2211,'Bank of England inputs'!A:A,0)</f>
        <v>2215</v>
      </c>
      <c r="D2211" s="6">
        <f>IF($A2211&gt;DataEnd,NA(),IFERROR(INDEX('iBoxx inputs'!B:B,MATCH($A2211,'iBoxx inputs'!$A:$A,0)),D2210))</f>
        <v>5.3002556691130298</v>
      </c>
      <c r="E2211" s="6">
        <f>IF($A2211&gt;DataEnd,NA(),IFERROR(INDEX('iBoxx inputs'!C:C,MATCH($A2211,'iBoxx inputs'!$A:$A,0)),E2210))</f>
        <v>5.6043016528138896</v>
      </c>
      <c r="F2211" s="6">
        <f>IF($A2211&gt;DataEnd,NA(),IFERROR(INDEX('Bank of England inputs'!D:D,MATCH($A2211,'Bank of England inputs'!$A:$A,0),0),F2210))</f>
        <v>2.8971225857311822</v>
      </c>
      <c r="H2211" s="5">
        <f t="shared" si="103"/>
        <v>38988</v>
      </c>
      <c r="I2211" s="6">
        <f t="shared" si="104"/>
        <v>5.4522786609634597</v>
      </c>
      <c r="J2211" s="6">
        <f t="shared" si="102"/>
        <v>2.4832143125318007</v>
      </c>
    </row>
    <row r="2212" spans="1:10" x14ac:dyDescent="0.2">
      <c r="A2212" s="5">
        <f>IF(AND(dateA=1,A2211&lt;DataEnd),'iBoxx inputs'!A2216,IF(AND(dateA=2,A2211&lt;DataEnd),'Bank of England inputs'!A2216,IF(dateA=3,A2211+1,IF(dateA=4,WORKDAY(A2211,1,),WORKDAY(A2211,1,holidayQ)))))</f>
        <v>38989</v>
      </c>
      <c r="B2212" s="35">
        <f>MATCH(A2212,'iBoxx inputs'!A:A,0)</f>
        <v>2282</v>
      </c>
      <c r="C2212" s="35">
        <f>MATCH(A2212,'Bank of England inputs'!A:A,0)</f>
        <v>2216</v>
      </c>
      <c r="D2212" s="6">
        <f>IF($A2212&gt;DataEnd,NA(),IFERROR(INDEX('iBoxx inputs'!B:B,MATCH($A2212,'iBoxx inputs'!$A:$A,0)),D2211))</f>
        <v>5.32889538452058</v>
      </c>
      <c r="E2212" s="6">
        <f>IF($A2212&gt;DataEnd,NA(),IFERROR(INDEX('iBoxx inputs'!C:C,MATCH($A2212,'iBoxx inputs'!$A:$A,0)),E2211))</f>
        <v>5.6317556890446596</v>
      </c>
      <c r="F2212" s="6">
        <f>IF($A2212&gt;DataEnd,NA(),IFERROR(INDEX('Bank of England inputs'!D:D,MATCH($A2212,'Bank of England inputs'!$A:$A,0),0),F2211))</f>
        <v>2.896266377696799</v>
      </c>
      <c r="H2212" s="5">
        <f t="shared" si="103"/>
        <v>38989</v>
      </c>
      <c r="I2212" s="6">
        <f t="shared" si="104"/>
        <v>5.4803255367826198</v>
      </c>
      <c r="J2212" s="6">
        <f t="shared" si="102"/>
        <v>2.5113245116208827</v>
      </c>
    </row>
    <row r="2213" spans="1:10" x14ac:dyDescent="0.2">
      <c r="A2213" s="5">
        <f>IF(AND(dateA=1,A2212&lt;DataEnd),'iBoxx inputs'!A2217,IF(AND(dateA=2,A2212&lt;DataEnd),'Bank of England inputs'!A2217,IF(dateA=3,A2212+1,IF(dateA=4,WORKDAY(A2212,1,),WORKDAY(A2212,1,holidayQ)))))</f>
        <v>38992</v>
      </c>
      <c r="B2213" s="35">
        <f>MATCH(A2213,'iBoxx inputs'!A:A,0)</f>
        <v>2284</v>
      </c>
      <c r="C2213" s="35">
        <f>MATCH(A2213,'Bank of England inputs'!A:A,0)</f>
        <v>2217</v>
      </c>
      <c r="D2213" s="6">
        <f>IF($A2213&gt;DataEnd,NA(),IFERROR(INDEX('iBoxx inputs'!B:B,MATCH($A2213,'iBoxx inputs'!$A:$A,0)),D2212))</f>
        <v>5.3403673509990401</v>
      </c>
      <c r="E2213" s="6">
        <f>IF($A2213&gt;DataEnd,NA(),IFERROR(INDEX('iBoxx inputs'!C:C,MATCH($A2213,'iBoxx inputs'!$A:$A,0)),E2212))</f>
        <v>5.6152517775659296</v>
      </c>
      <c r="F2213" s="6">
        <f>IF($A2213&gt;DataEnd,NA(),IFERROR(INDEX('Bank of England inputs'!D:D,MATCH($A2213,'Bank of England inputs'!$A:$A,0),0),F2212))</f>
        <v>2.8861308116627127</v>
      </c>
      <c r="H2213" s="5">
        <f t="shared" si="103"/>
        <v>38992</v>
      </c>
      <c r="I2213" s="6">
        <f t="shared" si="104"/>
        <v>5.4778095642824844</v>
      </c>
      <c r="J2213" s="6">
        <f t="shared" si="102"/>
        <v>2.5189777593677132</v>
      </c>
    </row>
    <row r="2214" spans="1:10" x14ac:dyDescent="0.2">
      <c r="A2214" s="5">
        <f>IF(AND(dateA=1,A2213&lt;DataEnd),'iBoxx inputs'!A2218,IF(AND(dateA=2,A2213&lt;DataEnd),'Bank of England inputs'!A2218,IF(dateA=3,A2213+1,IF(dateA=4,WORKDAY(A2213,1,),WORKDAY(A2213,1,holidayQ)))))</f>
        <v>38993</v>
      </c>
      <c r="B2214" s="35">
        <f>MATCH(A2214,'iBoxx inputs'!A:A,0)</f>
        <v>2285</v>
      </c>
      <c r="C2214" s="35">
        <f>MATCH(A2214,'Bank of England inputs'!A:A,0)</f>
        <v>2218</v>
      </c>
      <c r="D2214" s="6">
        <f>IF($A2214&gt;DataEnd,NA(),IFERROR(INDEX('iBoxx inputs'!B:B,MATCH($A2214,'iBoxx inputs'!$A:$A,0)),D2213))</f>
        <v>5.3500054191424802</v>
      </c>
      <c r="E2214" s="6">
        <f>IF($A2214&gt;DataEnd,NA(),IFERROR(INDEX('iBoxx inputs'!C:C,MATCH($A2214,'iBoxx inputs'!$A:$A,0)),E2213))</f>
        <v>5.6300099697699704</v>
      </c>
      <c r="F2214" s="6">
        <f>IF($A2214&gt;DataEnd,NA(),IFERROR(INDEX('Bank of England inputs'!D:D,MATCH($A2214,'Bank of England inputs'!$A:$A,0),0),F2213))</f>
        <v>2.895410675595822</v>
      </c>
      <c r="H2214" s="5">
        <f t="shared" si="103"/>
        <v>38993</v>
      </c>
      <c r="I2214" s="6">
        <f t="shared" si="104"/>
        <v>5.4900076944562253</v>
      </c>
      <c r="J2214" s="6">
        <f t="shared" si="102"/>
        <v>2.5215867275563353</v>
      </c>
    </row>
    <row r="2215" spans="1:10" x14ac:dyDescent="0.2">
      <c r="A2215" s="5">
        <f>IF(AND(dateA=1,A2214&lt;DataEnd),'iBoxx inputs'!A2219,IF(AND(dateA=2,A2214&lt;DataEnd),'Bank of England inputs'!A2219,IF(dateA=3,A2214+1,IF(dateA=4,WORKDAY(A2214,1,),WORKDAY(A2214,1,holidayQ)))))</f>
        <v>38994</v>
      </c>
      <c r="B2215" s="35">
        <f>MATCH(A2215,'iBoxx inputs'!A:A,0)</f>
        <v>2286</v>
      </c>
      <c r="C2215" s="35">
        <f>MATCH(A2215,'Bank of England inputs'!A:A,0)</f>
        <v>2219</v>
      </c>
      <c r="D2215" s="6">
        <f>IF($A2215&gt;DataEnd,NA(),IFERROR(INDEX('iBoxx inputs'!B:B,MATCH($A2215,'iBoxx inputs'!$A:$A,0)),D2214))</f>
        <v>5.3213516906276102</v>
      </c>
      <c r="E2215" s="6">
        <f>IF($A2215&gt;DataEnd,NA(),IFERROR(INDEX('iBoxx inputs'!C:C,MATCH($A2215,'iBoxx inputs'!$A:$A,0)),E2214))</f>
        <v>5.6027467820725096</v>
      </c>
      <c r="F2215" s="6">
        <f>IF($A2215&gt;DataEnd,NA(),IFERROR(INDEX('Bank of England inputs'!D:D,MATCH($A2215,'Bank of England inputs'!$A:$A,0),0),F2214))</f>
        <v>2.8861308116627127</v>
      </c>
      <c r="H2215" s="5">
        <f t="shared" si="103"/>
        <v>38994</v>
      </c>
      <c r="I2215" s="6">
        <f t="shared" si="104"/>
        <v>5.4620492363500599</v>
      </c>
      <c r="J2215" s="6">
        <f t="shared" si="102"/>
        <v>2.5036595354165581</v>
      </c>
    </row>
    <row r="2216" spans="1:10" x14ac:dyDescent="0.2">
      <c r="A2216" s="5">
        <f>IF(AND(dateA=1,A2215&lt;DataEnd),'iBoxx inputs'!A2220,IF(AND(dateA=2,A2215&lt;DataEnd),'Bank of England inputs'!A2220,IF(dateA=3,A2215+1,IF(dateA=4,WORKDAY(A2215,1,),WORKDAY(A2215,1,holidayQ)))))</f>
        <v>38995</v>
      </c>
      <c r="B2216" s="35">
        <f>MATCH(A2216,'iBoxx inputs'!A:A,0)</f>
        <v>2287</v>
      </c>
      <c r="C2216" s="35">
        <f>MATCH(A2216,'Bank of England inputs'!A:A,0)</f>
        <v>2220</v>
      </c>
      <c r="D2216" s="6">
        <f>IF($A2216&gt;DataEnd,NA(),IFERROR(INDEX('iBoxx inputs'!B:B,MATCH($A2216,'iBoxx inputs'!$A:$A,0)),D2215))</f>
        <v>5.3064528644750197</v>
      </c>
      <c r="E2216" s="6">
        <f>IF($A2216&gt;DataEnd,NA(),IFERROR(INDEX('iBoxx inputs'!C:C,MATCH($A2216,'iBoxx inputs'!$A:$A,0)),E2215))</f>
        <v>5.5868066809894099</v>
      </c>
      <c r="F2216" s="6">
        <f>IF($A2216&gt;DataEnd,NA(),IFERROR(INDEX('Bank of England inputs'!D:D,MATCH($A2216,'Bank of England inputs'!$A:$A,0),0),F2215))</f>
        <v>2.8864151315141529</v>
      </c>
      <c r="H2216" s="5">
        <f t="shared" si="103"/>
        <v>38995</v>
      </c>
      <c r="I2216" s="6">
        <f t="shared" si="104"/>
        <v>5.4466297727322148</v>
      </c>
      <c r="J2216" s="6">
        <f t="shared" si="102"/>
        <v>2.4883893932405865</v>
      </c>
    </row>
    <row r="2217" spans="1:10" x14ac:dyDescent="0.2">
      <c r="A2217" s="5">
        <f>IF(AND(dateA=1,A2216&lt;DataEnd),'iBoxx inputs'!A2221,IF(AND(dateA=2,A2216&lt;DataEnd),'Bank of England inputs'!A2221,IF(dateA=3,A2216+1,IF(dateA=4,WORKDAY(A2216,1,),WORKDAY(A2216,1,holidayQ)))))</f>
        <v>38996</v>
      </c>
      <c r="B2217" s="35">
        <f>MATCH(A2217,'iBoxx inputs'!A:A,0)</f>
        <v>2288</v>
      </c>
      <c r="C2217" s="35">
        <f>MATCH(A2217,'Bank of England inputs'!A:A,0)</f>
        <v>2221</v>
      </c>
      <c r="D2217" s="6">
        <f>IF($A2217&gt;DataEnd,NA(),IFERROR(INDEX('iBoxx inputs'!B:B,MATCH($A2217,'iBoxx inputs'!$A:$A,0)),D2216))</f>
        <v>5.3415527186033396</v>
      </c>
      <c r="E2217" s="6">
        <f>IF($A2217&gt;DataEnd,NA(),IFERROR(INDEX('iBoxx inputs'!C:C,MATCH($A2217,'iBoxx inputs'!$A:$A,0)),E2216))</f>
        <v>5.6245333363205603</v>
      </c>
      <c r="F2217" s="6">
        <f>IF($A2217&gt;DataEnd,NA(),IFERROR(INDEX('Bank of England inputs'!D:D,MATCH($A2217,'Bank of England inputs'!$A:$A,0),0),F2216))</f>
        <v>2.8852781880846834</v>
      </c>
      <c r="H2217" s="5">
        <f t="shared" si="103"/>
        <v>38996</v>
      </c>
      <c r="I2217" s="6">
        <f t="shared" si="104"/>
        <v>5.4830430274619495</v>
      </c>
      <c r="J2217" s="6">
        <f t="shared" si="102"/>
        <v>2.5249140451642393</v>
      </c>
    </row>
    <row r="2218" spans="1:10" x14ac:dyDescent="0.2">
      <c r="A2218" s="5">
        <f>IF(AND(dateA=1,A2217&lt;DataEnd),'iBoxx inputs'!A2222,IF(AND(dateA=2,A2217&lt;DataEnd),'Bank of England inputs'!A2222,IF(dateA=3,A2217+1,IF(dateA=4,WORKDAY(A2217,1,),WORKDAY(A2217,1,holidayQ)))))</f>
        <v>38999</v>
      </c>
      <c r="B2218" s="35">
        <f>MATCH(A2218,'iBoxx inputs'!A:A,0)</f>
        <v>2289</v>
      </c>
      <c r="C2218" s="35">
        <f>MATCH(A2218,'Bank of England inputs'!A:A,0)</f>
        <v>2222</v>
      </c>
      <c r="D2218" s="6">
        <f>IF($A2218&gt;DataEnd,NA(),IFERROR(INDEX('iBoxx inputs'!B:B,MATCH($A2218,'iBoxx inputs'!$A:$A,0)),D2217))</f>
        <v>5.3378529299606496</v>
      </c>
      <c r="E2218" s="6">
        <f>IF($A2218&gt;DataEnd,NA(),IFERROR(INDEX('iBoxx inputs'!C:C,MATCH($A2218,'iBoxx inputs'!$A:$A,0)),E2217))</f>
        <v>5.6192249774760903</v>
      </c>
      <c r="F2218" s="6">
        <f>IF($A2218&gt;DataEnd,NA(),IFERROR(INDEX('Bank of England inputs'!D:D,MATCH($A2218,'Bank of England inputs'!$A:$A,0),0),F2217))</f>
        <v>2.8852781880846834</v>
      </c>
      <c r="H2218" s="5">
        <f t="shared" si="103"/>
        <v>38999</v>
      </c>
      <c r="I2218" s="6">
        <f t="shared" si="104"/>
        <v>5.4785389537183704</v>
      </c>
      <c r="J2218" s="6">
        <f t="shared" si="102"/>
        <v>2.5205362820645227</v>
      </c>
    </row>
    <row r="2219" spans="1:10" x14ac:dyDescent="0.2">
      <c r="A2219" s="5">
        <f>IF(AND(dateA=1,A2218&lt;DataEnd),'iBoxx inputs'!A2223,IF(AND(dateA=2,A2218&lt;DataEnd),'Bank of England inputs'!A2223,IF(dateA=3,A2218+1,IF(dateA=4,WORKDAY(A2218,1,),WORKDAY(A2218,1,holidayQ)))))</f>
        <v>39000</v>
      </c>
      <c r="B2219" s="35">
        <f>MATCH(A2219,'iBoxx inputs'!A:A,0)</f>
        <v>2290</v>
      </c>
      <c r="C2219" s="35">
        <f>MATCH(A2219,'Bank of England inputs'!A:A,0)</f>
        <v>2223</v>
      </c>
      <c r="D2219" s="6">
        <f>IF($A2219&gt;DataEnd,NA(),IFERROR(INDEX('iBoxx inputs'!B:B,MATCH($A2219,'iBoxx inputs'!$A:$A,0)),D2218))</f>
        <v>5.3796506811826497</v>
      </c>
      <c r="E2219" s="6">
        <f>IF($A2219&gt;DataEnd,NA(),IFERROR(INDEX('iBoxx inputs'!C:C,MATCH($A2219,'iBoxx inputs'!$A:$A,0)),E2218))</f>
        <v>5.6611231243719402</v>
      </c>
      <c r="F2219" s="6">
        <f>IF($A2219&gt;DataEnd,NA(),IFERROR(INDEX('Bank of England inputs'!D:D,MATCH($A2219,'Bank of England inputs'!$A:$A,0),0),F2218))</f>
        <v>2.8939856285067345</v>
      </c>
      <c r="H2219" s="5">
        <f t="shared" si="103"/>
        <v>39000</v>
      </c>
      <c r="I2219" s="6">
        <f t="shared" si="104"/>
        <v>5.5203869027772949</v>
      </c>
      <c r="J2219" s="6">
        <f t="shared" si="102"/>
        <v>2.5525313828866913</v>
      </c>
    </row>
    <row r="2220" spans="1:10" x14ac:dyDescent="0.2">
      <c r="A2220" s="5">
        <f>IF(AND(dateA=1,A2219&lt;DataEnd),'iBoxx inputs'!A2224,IF(AND(dateA=2,A2219&lt;DataEnd),'Bank of England inputs'!A2224,IF(dateA=3,A2219+1,IF(dateA=4,WORKDAY(A2219,1,),WORKDAY(A2219,1,holidayQ)))))</f>
        <v>39001</v>
      </c>
      <c r="B2220" s="35">
        <f>MATCH(A2220,'iBoxx inputs'!A:A,0)</f>
        <v>2291</v>
      </c>
      <c r="C2220" s="35">
        <f>MATCH(A2220,'Bank of England inputs'!A:A,0)</f>
        <v>2224</v>
      </c>
      <c r="D2220" s="6">
        <f>IF($A2220&gt;DataEnd,NA(),IFERROR(INDEX('iBoxx inputs'!B:B,MATCH($A2220,'iBoxx inputs'!$A:$A,0)),D2219))</f>
        <v>5.3808949382080797</v>
      </c>
      <c r="E2220" s="6">
        <f>IF($A2220&gt;DataEnd,NA(),IFERROR(INDEX('iBoxx inputs'!C:C,MATCH($A2220,'iBoxx inputs'!$A:$A,0)),E2219))</f>
        <v>5.6588461545287396</v>
      </c>
      <c r="F2220" s="6">
        <f>IF($A2220&gt;DataEnd,NA(),IFERROR(INDEX('Bank of England inputs'!D:D,MATCH($A2220,'Bank of England inputs'!$A:$A,0),0),F2219))</f>
        <v>2.9041149832644164</v>
      </c>
      <c r="H2220" s="5">
        <f t="shared" si="103"/>
        <v>39001</v>
      </c>
      <c r="I2220" s="6">
        <f t="shared" si="104"/>
        <v>5.5198705463684092</v>
      </c>
      <c r="J2220" s="6">
        <f t="shared" si="102"/>
        <v>2.5419348521965146</v>
      </c>
    </row>
    <row r="2221" spans="1:10" x14ac:dyDescent="0.2">
      <c r="A2221" s="5">
        <f>IF(AND(dateA=1,A2220&lt;DataEnd),'iBoxx inputs'!A2225,IF(AND(dateA=2,A2220&lt;DataEnd),'Bank of England inputs'!A2225,IF(dateA=3,A2220+1,IF(dateA=4,WORKDAY(A2220,1,),WORKDAY(A2220,1,holidayQ)))))</f>
        <v>39002</v>
      </c>
      <c r="B2221" s="35">
        <f>MATCH(A2221,'iBoxx inputs'!A:A,0)</f>
        <v>2292</v>
      </c>
      <c r="C2221" s="35">
        <f>MATCH(A2221,'Bank of England inputs'!A:A,0)</f>
        <v>2225</v>
      </c>
      <c r="D2221" s="6">
        <f>IF($A2221&gt;DataEnd,NA(),IFERROR(INDEX('iBoxx inputs'!B:B,MATCH($A2221,'iBoxx inputs'!$A:$A,0)),D2220))</f>
        <v>5.3829412454860703</v>
      </c>
      <c r="E2221" s="6">
        <f>IF($A2221&gt;DataEnd,NA(),IFERROR(INDEX('iBoxx inputs'!C:C,MATCH($A2221,'iBoxx inputs'!$A:$A,0)),E2220))</f>
        <v>5.6600676242071399</v>
      </c>
      <c r="F2221" s="6">
        <f>IF($A2221&gt;DataEnd,NA(),IFERROR(INDEX('Bank of England inputs'!D:D,MATCH($A2221,'Bank of England inputs'!$A:$A,0),0),F2220))</f>
        <v>2.9240917593777782</v>
      </c>
      <c r="H2221" s="5">
        <f t="shared" si="103"/>
        <v>39002</v>
      </c>
      <c r="I2221" s="6">
        <f t="shared" si="104"/>
        <v>5.5215044348466051</v>
      </c>
      <c r="J2221" s="6">
        <f t="shared" si="102"/>
        <v>2.5236197192210597</v>
      </c>
    </row>
    <row r="2222" spans="1:10" x14ac:dyDescent="0.2">
      <c r="A2222" s="5">
        <f>IF(AND(dateA=1,A2221&lt;DataEnd),'iBoxx inputs'!A2226,IF(AND(dateA=2,A2221&lt;DataEnd),'Bank of England inputs'!A2226,IF(dateA=3,A2221+1,IF(dateA=4,WORKDAY(A2221,1,),WORKDAY(A2221,1,holidayQ)))))</f>
        <v>39003</v>
      </c>
      <c r="B2222" s="35">
        <f>MATCH(A2222,'iBoxx inputs'!A:A,0)</f>
        <v>2293</v>
      </c>
      <c r="C2222" s="35">
        <f>MATCH(A2222,'Bank of England inputs'!A:A,0)</f>
        <v>2226</v>
      </c>
      <c r="D2222" s="6">
        <f>IF($A2222&gt;DataEnd,NA(),IFERROR(INDEX('iBoxx inputs'!B:B,MATCH($A2222,'iBoxx inputs'!$A:$A,0)),D2221))</f>
        <v>5.4032828816113296</v>
      </c>
      <c r="E2222" s="6">
        <f>IF($A2222&gt;DataEnd,NA(),IFERROR(INDEX('iBoxx inputs'!C:C,MATCH($A2222,'iBoxx inputs'!$A:$A,0)),E2221))</f>
        <v>5.6809163900172202</v>
      </c>
      <c r="F2222" s="6">
        <f>IF($A2222&gt;DataEnd,NA(),IFERROR(INDEX('Bank of England inputs'!D:D,MATCH($A2222,'Bank of England inputs'!$A:$A,0),0),F2221))</f>
        <v>2.9133858267716528</v>
      </c>
      <c r="H2222" s="5">
        <f t="shared" si="103"/>
        <v>39003</v>
      </c>
      <c r="I2222" s="6">
        <f t="shared" si="104"/>
        <v>5.5420996358142744</v>
      </c>
      <c r="J2222" s="6">
        <f t="shared" si="102"/>
        <v>2.5542972742801151</v>
      </c>
    </row>
    <row r="2223" spans="1:10" x14ac:dyDescent="0.2">
      <c r="A2223" s="5">
        <f>IF(AND(dateA=1,A2222&lt;DataEnd),'iBoxx inputs'!A2227,IF(AND(dateA=2,A2222&lt;DataEnd),'Bank of England inputs'!A2227,IF(dateA=3,A2222+1,IF(dateA=4,WORKDAY(A2222,1,),WORKDAY(A2222,1,holidayQ)))))</f>
        <v>39006</v>
      </c>
      <c r="B2223" s="35">
        <f>MATCH(A2223,'iBoxx inputs'!A:A,0)</f>
        <v>2294</v>
      </c>
      <c r="C2223" s="35">
        <f>MATCH(A2223,'Bank of England inputs'!A:A,0)</f>
        <v>2227</v>
      </c>
      <c r="D2223" s="6">
        <f>IF($A2223&gt;DataEnd,NA(),IFERROR(INDEX('iBoxx inputs'!B:B,MATCH($A2223,'iBoxx inputs'!$A:$A,0)),D2222))</f>
        <v>5.4024512214234797</v>
      </c>
      <c r="E2223" s="6">
        <f>IF($A2223&gt;DataEnd,NA(),IFERROR(INDEX('iBoxx inputs'!C:C,MATCH($A2223,'iBoxx inputs'!$A:$A,0)),E2222))</f>
        <v>5.6786261234893098</v>
      </c>
      <c r="F2223" s="6">
        <f>IF($A2223&gt;DataEnd,NA(),IFERROR(INDEX('Bank of England inputs'!D:D,MATCH($A2223,'Bank of England inputs'!$A:$A,0),0),F2222))</f>
        <v>2.9235160941037508</v>
      </c>
      <c r="H2223" s="5">
        <f t="shared" si="103"/>
        <v>39006</v>
      </c>
      <c r="I2223" s="6">
        <f t="shared" si="104"/>
        <v>5.5405386724563943</v>
      </c>
      <c r="J2223" s="6">
        <f t="shared" si="102"/>
        <v>2.5426867227892558</v>
      </c>
    </row>
    <row r="2224" spans="1:10" x14ac:dyDescent="0.2">
      <c r="A2224" s="5">
        <f>IF(AND(dateA=1,A2223&lt;DataEnd),'iBoxx inputs'!A2228,IF(AND(dateA=2,A2223&lt;DataEnd),'Bank of England inputs'!A2228,IF(dateA=3,A2223+1,IF(dateA=4,WORKDAY(A2223,1,),WORKDAY(A2223,1,holidayQ)))))</f>
        <v>39007</v>
      </c>
      <c r="B2224" s="35">
        <f>MATCH(A2224,'iBoxx inputs'!A:A,0)</f>
        <v>2295</v>
      </c>
      <c r="C2224" s="35">
        <f>MATCH(A2224,'Bank of England inputs'!A:A,0)</f>
        <v>2228</v>
      </c>
      <c r="D2224" s="6">
        <f>IF($A2224&gt;DataEnd,NA(),IFERROR(INDEX('iBoxx inputs'!B:B,MATCH($A2224,'iBoxx inputs'!$A:$A,0)),D2223))</f>
        <v>5.39272292350475</v>
      </c>
      <c r="E2224" s="6">
        <f>IF($A2224&gt;DataEnd,NA(),IFERROR(INDEX('iBoxx inputs'!C:C,MATCH($A2224,'iBoxx inputs'!$A:$A,0)),E2223))</f>
        <v>5.6657542346721002</v>
      </c>
      <c r="F2224" s="6">
        <f>IF($A2224&gt;DataEnd,NA(),IFERROR(INDEX('Bank of England inputs'!D:D,MATCH($A2224,'Bank of England inputs'!$A:$A,0),0),F2223))</f>
        <v>2.9136726055714268</v>
      </c>
      <c r="H2224" s="5">
        <f t="shared" si="103"/>
        <v>39007</v>
      </c>
      <c r="I2224" s="6">
        <f t="shared" si="104"/>
        <v>5.5292385790884246</v>
      </c>
      <c r="J2224" s="6">
        <f t="shared" si="102"/>
        <v>2.5415145600152345</v>
      </c>
    </row>
    <row r="2225" spans="1:10" x14ac:dyDescent="0.2">
      <c r="A2225" s="5">
        <f>IF(AND(dateA=1,A2224&lt;DataEnd),'iBoxx inputs'!A2229,IF(AND(dateA=2,A2224&lt;DataEnd),'Bank of England inputs'!A2229,IF(dateA=3,A2224+1,IF(dateA=4,WORKDAY(A2224,1,),WORKDAY(A2224,1,holidayQ)))))</f>
        <v>39008</v>
      </c>
      <c r="B2225" s="35">
        <f>MATCH(A2225,'iBoxx inputs'!A:A,0)</f>
        <v>2296</v>
      </c>
      <c r="C2225" s="35">
        <f>MATCH(A2225,'Bank of England inputs'!A:A,0)</f>
        <v>2229</v>
      </c>
      <c r="D2225" s="6">
        <f>IF($A2225&gt;DataEnd,NA(),IFERROR(INDEX('iBoxx inputs'!B:B,MATCH($A2225,'iBoxx inputs'!$A:$A,0)),D2224))</f>
        <v>5.4049599869511198</v>
      </c>
      <c r="E2225" s="6">
        <f>IF($A2225&gt;DataEnd,NA(),IFERROR(INDEX('iBoxx inputs'!C:C,MATCH($A2225,'iBoxx inputs'!$A:$A,0)),E2224))</f>
        <v>5.6764060942765999</v>
      </c>
      <c r="F2225" s="6">
        <f>IF($A2225&gt;DataEnd,NA(),IFERROR(INDEX('Bank of England inputs'!D:D,MATCH($A2225,'Bank of England inputs'!$A:$A,0),0),F2224))</f>
        <v>2.9130991044188592</v>
      </c>
      <c r="H2225" s="5">
        <f t="shared" si="103"/>
        <v>39008</v>
      </c>
      <c r="I2225" s="6">
        <f t="shared" si="104"/>
        <v>5.5406830406138603</v>
      </c>
      <c r="J2225" s="6">
        <f t="shared" si="102"/>
        <v>2.5532065004951088</v>
      </c>
    </row>
    <row r="2226" spans="1:10" x14ac:dyDescent="0.2">
      <c r="A2226" s="5">
        <f>IF(AND(dateA=1,A2225&lt;DataEnd),'iBoxx inputs'!A2230,IF(AND(dateA=2,A2225&lt;DataEnd),'Bank of England inputs'!A2230,IF(dateA=3,A2225+1,IF(dateA=4,WORKDAY(A2225,1,),WORKDAY(A2225,1,holidayQ)))))</f>
        <v>39009</v>
      </c>
      <c r="B2226" s="35">
        <f>MATCH(A2226,'iBoxx inputs'!A:A,0)</f>
        <v>2297</v>
      </c>
      <c r="C2226" s="35">
        <f>MATCH(A2226,'Bank of England inputs'!A:A,0)</f>
        <v>2230</v>
      </c>
      <c r="D2226" s="6">
        <f>IF($A2226&gt;DataEnd,NA(),IFERROR(INDEX('iBoxx inputs'!B:B,MATCH($A2226,'iBoxx inputs'!$A:$A,0)),D2225))</f>
        <v>5.4128589377578802</v>
      </c>
      <c r="E2226" s="6">
        <f>IF($A2226&gt;DataEnd,NA(),IFERROR(INDEX('iBoxx inputs'!C:C,MATCH($A2226,'iBoxx inputs'!$A:$A,0)),E2225))</f>
        <v>5.6791302279198703</v>
      </c>
      <c r="F2226" s="6">
        <f>IF($A2226&gt;DataEnd,NA(),IFERROR(INDEX('Bank of England inputs'!D:D,MATCH($A2226,'Bank of England inputs'!$A:$A,0),0),F2225))</f>
        <v>2.9128124384963705</v>
      </c>
      <c r="H2226" s="5">
        <f t="shared" si="103"/>
        <v>39009</v>
      </c>
      <c r="I2226" s="6">
        <f t="shared" si="104"/>
        <v>5.5459945828388753</v>
      </c>
      <c r="J2226" s="6">
        <f t="shared" si="102"/>
        <v>2.5586533707026682</v>
      </c>
    </row>
    <row r="2227" spans="1:10" x14ac:dyDescent="0.2">
      <c r="A2227" s="5">
        <f>IF(AND(dateA=1,A2226&lt;DataEnd),'iBoxx inputs'!A2231,IF(AND(dateA=2,A2226&lt;DataEnd),'Bank of England inputs'!A2231,IF(dateA=3,A2226+1,IF(dateA=4,WORKDAY(A2226,1,),WORKDAY(A2226,1,holidayQ)))))</f>
        <v>39010</v>
      </c>
      <c r="B2227" s="35">
        <f>MATCH(A2227,'iBoxx inputs'!A:A,0)</f>
        <v>2298</v>
      </c>
      <c r="C2227" s="35">
        <f>MATCH(A2227,'Bank of England inputs'!A:A,0)</f>
        <v>2231</v>
      </c>
      <c r="D2227" s="6">
        <f>IF($A2227&gt;DataEnd,NA(),IFERROR(INDEX('iBoxx inputs'!B:B,MATCH($A2227,'iBoxx inputs'!$A:$A,0)),D2226))</f>
        <v>5.42491901787609</v>
      </c>
      <c r="E2227" s="6">
        <f>IF($A2227&gt;DataEnd,NA(),IFERROR(INDEX('iBoxx inputs'!C:C,MATCH($A2227,'iBoxx inputs'!$A:$A,0)),E2226))</f>
        <v>5.6923480868643201</v>
      </c>
      <c r="F2227" s="6">
        <f>IF($A2227&gt;DataEnd,NA(),IFERROR(INDEX('Bank of England inputs'!D:D,MATCH($A2227,'Bank of England inputs'!$A:$A,0),0),F2226))</f>
        <v>2.9119527791441335</v>
      </c>
      <c r="H2227" s="5">
        <f t="shared" si="103"/>
        <v>39010</v>
      </c>
      <c r="I2227" s="6">
        <f t="shared" si="104"/>
        <v>5.5586335523702051</v>
      </c>
      <c r="J2227" s="6">
        <f t="shared" si="102"/>
        <v>2.5717914214552273</v>
      </c>
    </row>
    <row r="2228" spans="1:10" x14ac:dyDescent="0.2">
      <c r="A2228" s="5">
        <f>IF(AND(dateA=1,A2227&lt;DataEnd),'iBoxx inputs'!A2232,IF(AND(dateA=2,A2227&lt;DataEnd),'Bank of England inputs'!A2232,IF(dateA=3,A2227+1,IF(dateA=4,WORKDAY(A2227,1,),WORKDAY(A2227,1,holidayQ)))))</f>
        <v>39013</v>
      </c>
      <c r="B2228" s="35">
        <f>MATCH(A2228,'iBoxx inputs'!A:A,0)</f>
        <v>2299</v>
      </c>
      <c r="C2228" s="35">
        <f>MATCH(A2228,'Bank of England inputs'!A:A,0)</f>
        <v>2232</v>
      </c>
      <c r="D2228" s="6">
        <f>IF($A2228&gt;DataEnd,NA(),IFERROR(INDEX('iBoxx inputs'!B:B,MATCH($A2228,'iBoxx inputs'!$A:$A,0)),D2227))</f>
        <v>5.4356825095243098</v>
      </c>
      <c r="E2228" s="6">
        <f>IF($A2228&gt;DataEnd,NA(),IFERROR(INDEX('iBoxx inputs'!C:C,MATCH($A2228,'iBoxx inputs'!$A:$A,0)),E2227))</f>
        <v>5.7010828786109498</v>
      </c>
      <c r="F2228" s="6">
        <f>IF($A2228&gt;DataEnd,NA(),IFERROR(INDEX('Bank of England inputs'!D:D,MATCH($A2228,'Bank of England inputs'!$A:$A,0),0),F2227))</f>
        <v>2.9018296281723366</v>
      </c>
      <c r="H2228" s="5">
        <f t="shared" si="103"/>
        <v>39013</v>
      </c>
      <c r="I2228" s="6">
        <f t="shared" si="104"/>
        <v>5.5683826940676298</v>
      </c>
      <c r="J2228" s="6">
        <f t="shared" si="102"/>
        <v>2.5913563204178924</v>
      </c>
    </row>
    <row r="2229" spans="1:10" x14ac:dyDescent="0.2">
      <c r="A2229" s="5">
        <f>IF(AND(dateA=1,A2228&lt;DataEnd),'iBoxx inputs'!A2233,IF(AND(dateA=2,A2228&lt;DataEnd),'Bank of England inputs'!A2233,IF(dateA=3,A2228+1,IF(dateA=4,WORKDAY(A2228,1,),WORKDAY(A2228,1,holidayQ)))))</f>
        <v>39014</v>
      </c>
      <c r="B2229" s="35">
        <f>MATCH(A2229,'iBoxx inputs'!A:A,0)</f>
        <v>2300</v>
      </c>
      <c r="C2229" s="35">
        <f>MATCH(A2229,'Bank of England inputs'!A:A,0)</f>
        <v>2233</v>
      </c>
      <c r="D2229" s="6">
        <f>IF($A2229&gt;DataEnd,NA(),IFERROR(INDEX('iBoxx inputs'!B:B,MATCH($A2229,'iBoxx inputs'!$A:$A,0)),D2228))</f>
        <v>5.4300493697573904</v>
      </c>
      <c r="E2229" s="6">
        <f>IF($A2229&gt;DataEnd,NA(),IFERROR(INDEX('iBoxx inputs'!C:C,MATCH($A2229,'iBoxx inputs'!$A:$A,0)),E2228))</f>
        <v>5.6970258774294003</v>
      </c>
      <c r="F2229" s="6">
        <f>IF($A2229&gt;DataEnd,NA(),IFERROR(INDEX('Bank of England inputs'!D:D,MATCH($A2229,'Bank of England inputs'!$A:$A,0),0),F2228))</f>
        <v>2.9217904574520448</v>
      </c>
      <c r="H2229" s="5">
        <f t="shared" si="103"/>
        <v>39014</v>
      </c>
      <c r="I2229" s="6">
        <f t="shared" si="104"/>
        <v>5.5635376235933958</v>
      </c>
      <c r="J2229" s="6">
        <f t="shared" si="102"/>
        <v>2.5667520496871488</v>
      </c>
    </row>
    <row r="2230" spans="1:10" x14ac:dyDescent="0.2">
      <c r="A2230" s="5">
        <f>IF(AND(dateA=1,A2229&lt;DataEnd),'iBoxx inputs'!A2234,IF(AND(dateA=2,A2229&lt;DataEnd),'Bank of England inputs'!A2234,IF(dateA=3,A2229+1,IF(dateA=4,WORKDAY(A2229,1,),WORKDAY(A2229,1,holidayQ)))))</f>
        <v>39015</v>
      </c>
      <c r="B2230" s="35">
        <f>MATCH(A2230,'iBoxx inputs'!A:A,0)</f>
        <v>2301</v>
      </c>
      <c r="C2230" s="35">
        <f>MATCH(A2230,'Bank of England inputs'!A:A,0)</f>
        <v>2234</v>
      </c>
      <c r="D2230" s="6">
        <f>IF($A2230&gt;DataEnd,NA(),IFERROR(INDEX('iBoxx inputs'!B:B,MATCH($A2230,'iBoxx inputs'!$A:$A,0)),D2229))</f>
        <v>5.4202197535310797</v>
      </c>
      <c r="E2230" s="6">
        <f>IF($A2230&gt;DataEnd,NA(),IFERROR(INDEX('iBoxx inputs'!C:C,MATCH($A2230,'iBoxx inputs'!$A:$A,0)),E2229))</f>
        <v>5.6882392282177898</v>
      </c>
      <c r="F2230" s="6">
        <f>IF($A2230&gt;DataEnd,NA(),IFERROR(INDEX('Bank of England inputs'!D:D,MATCH($A2230,'Bank of England inputs'!$A:$A,0),0),F2229))</f>
        <v>2.9220779220779258</v>
      </c>
      <c r="H2230" s="5">
        <f t="shared" si="103"/>
        <v>39015</v>
      </c>
      <c r="I2230" s="6">
        <f t="shared" si="104"/>
        <v>5.5542294908744347</v>
      </c>
      <c r="J2230" s="6">
        <f t="shared" si="102"/>
        <v>2.557421713530994</v>
      </c>
    </row>
    <row r="2231" spans="1:10" x14ac:dyDescent="0.2">
      <c r="A2231" s="5">
        <f>IF(AND(dateA=1,A2230&lt;DataEnd),'iBoxx inputs'!A2235,IF(AND(dateA=2,A2230&lt;DataEnd),'Bank of England inputs'!A2235,IF(dateA=3,A2230+1,IF(dateA=4,WORKDAY(A2230,1,),WORKDAY(A2230,1,holidayQ)))))</f>
        <v>39016</v>
      </c>
      <c r="B2231" s="35">
        <f>MATCH(A2231,'iBoxx inputs'!A:A,0)</f>
        <v>2302</v>
      </c>
      <c r="C2231" s="35">
        <f>MATCH(A2231,'Bank of England inputs'!A:A,0)</f>
        <v>2235</v>
      </c>
      <c r="D2231" s="6">
        <f>IF($A2231&gt;DataEnd,NA(),IFERROR(INDEX('iBoxx inputs'!B:B,MATCH($A2231,'iBoxx inputs'!$A:$A,0)),D2230))</f>
        <v>5.3726651462838397</v>
      </c>
      <c r="E2231" s="6">
        <f>IF($A2231&gt;DataEnd,NA(),IFERROR(INDEX('iBoxx inputs'!C:C,MATCH($A2231,'iBoxx inputs'!$A:$A,0)),E2230))</f>
        <v>5.6377956968696399</v>
      </c>
      <c r="F2231" s="6">
        <f>IF($A2231&gt;DataEnd,NA(),IFERROR(INDEX('Bank of England inputs'!D:D,MATCH($A2231,'Bank of England inputs'!$A:$A,0),0),F2230))</f>
        <v>2.9232283464567077</v>
      </c>
      <c r="H2231" s="5">
        <f t="shared" si="103"/>
        <v>39016</v>
      </c>
      <c r="I2231" s="6">
        <f t="shared" si="104"/>
        <v>5.5052304215767398</v>
      </c>
      <c r="J2231" s="6">
        <f t="shared" si="102"/>
        <v>2.5086679815644608</v>
      </c>
    </row>
    <row r="2232" spans="1:10" x14ac:dyDescent="0.2">
      <c r="A2232" s="5">
        <f>IF(AND(dateA=1,A2231&lt;DataEnd),'iBoxx inputs'!A2236,IF(AND(dateA=2,A2231&lt;DataEnd),'Bank of England inputs'!A2236,IF(dateA=3,A2231+1,IF(dateA=4,WORKDAY(A2231,1,),WORKDAY(A2231,1,holidayQ)))))</f>
        <v>39017</v>
      </c>
      <c r="B2232" s="35">
        <f>MATCH(A2232,'iBoxx inputs'!A:A,0)</f>
        <v>2303</v>
      </c>
      <c r="C2232" s="35">
        <f>MATCH(A2232,'Bank of England inputs'!A:A,0)</f>
        <v>2236</v>
      </c>
      <c r="D2232" s="6">
        <f>IF($A2232&gt;DataEnd,NA(),IFERROR(INDEX('iBoxx inputs'!B:B,MATCH($A2232,'iBoxx inputs'!$A:$A,0)),D2231))</f>
        <v>5.3006762462221904</v>
      </c>
      <c r="E2232" s="6">
        <f>IF($A2232&gt;DataEnd,NA(),IFERROR(INDEX('iBoxx inputs'!C:C,MATCH($A2232,'iBoxx inputs'!$A:$A,0)),E2231))</f>
        <v>5.5622187711873403</v>
      </c>
      <c r="F2232" s="6">
        <f>IF($A2232&gt;DataEnd,NA(),IFERROR(INDEX('Bank of England inputs'!D:D,MATCH($A2232,'Bank of England inputs'!$A:$A,0),0),F2231))</f>
        <v>2.9252437703141787</v>
      </c>
      <c r="H2232" s="5">
        <f t="shared" si="103"/>
        <v>39017</v>
      </c>
      <c r="I2232" s="6">
        <f t="shared" si="104"/>
        <v>5.4314475087047658</v>
      </c>
      <c r="J2232" s="6">
        <f t="shared" si="102"/>
        <v>2.4349747900363372</v>
      </c>
    </row>
    <row r="2233" spans="1:10" x14ac:dyDescent="0.2">
      <c r="A2233" s="5">
        <f>IF(AND(dateA=1,A2232&lt;DataEnd),'iBoxx inputs'!A2237,IF(AND(dateA=2,A2232&lt;DataEnd),'Bank of England inputs'!A2237,IF(dateA=3,A2232+1,IF(dateA=4,WORKDAY(A2232,1,),WORKDAY(A2232,1,holidayQ)))))</f>
        <v>39020</v>
      </c>
      <c r="B2233" s="35">
        <f>MATCH(A2233,'iBoxx inputs'!A:A,0)</f>
        <v>2304</v>
      </c>
      <c r="C2233" s="35">
        <f>MATCH(A2233,'Bank of England inputs'!A:A,0)</f>
        <v>2237</v>
      </c>
      <c r="D2233" s="6">
        <f>IF($A2233&gt;DataEnd,NA(),IFERROR(INDEX('iBoxx inputs'!B:B,MATCH($A2233,'iBoxx inputs'!$A:$A,0)),D2232))</f>
        <v>5.27116399701434</v>
      </c>
      <c r="E2233" s="6">
        <f>IF($A2233&gt;DataEnd,NA(),IFERROR(INDEX('iBoxx inputs'!C:C,MATCH($A2233,'iBoxx inputs'!$A:$A,0)),E2232))</f>
        <v>5.5276164222631197</v>
      </c>
      <c r="F2233" s="6">
        <f>IF($A2233&gt;DataEnd,NA(),IFERROR(INDEX('Bank of England inputs'!D:D,MATCH($A2233,'Bank of England inputs'!$A:$A,0),0),F2232))</f>
        <v>2.9362498768351619</v>
      </c>
      <c r="H2233" s="5">
        <f t="shared" si="103"/>
        <v>39020</v>
      </c>
      <c r="I2233" s="6">
        <f t="shared" si="104"/>
        <v>5.3993902096387298</v>
      </c>
      <c r="J2233" s="6">
        <f t="shared" si="102"/>
        <v>2.3928794139584042</v>
      </c>
    </row>
    <row r="2234" spans="1:10" x14ac:dyDescent="0.2">
      <c r="A2234" s="5">
        <f>IF(AND(dateA=1,A2233&lt;DataEnd),'iBoxx inputs'!A2238,IF(AND(dateA=2,A2233&lt;DataEnd),'Bank of England inputs'!A2238,IF(dateA=3,A2233+1,IF(dateA=4,WORKDAY(A2233,1,),WORKDAY(A2233,1,holidayQ)))))</f>
        <v>39021</v>
      </c>
      <c r="B2234" s="35">
        <f>MATCH(A2234,'iBoxx inputs'!A:A,0)</f>
        <v>2305</v>
      </c>
      <c r="C2234" s="35">
        <f>MATCH(A2234,'Bank of England inputs'!A:A,0)</f>
        <v>2238</v>
      </c>
      <c r="D2234" s="6">
        <f>IF($A2234&gt;DataEnd,NA(),IFERROR(INDEX('iBoxx inputs'!B:B,MATCH($A2234,'iBoxx inputs'!$A:$A,0)),D2233))</f>
        <v>5.2322289710826704</v>
      </c>
      <c r="E2234" s="6">
        <f>IF($A2234&gt;DataEnd,NA(),IFERROR(INDEX('iBoxx inputs'!C:C,MATCH($A2234,'iBoxx inputs'!$A:$A,0)),E2233))</f>
        <v>5.4865171621512703</v>
      </c>
      <c r="F2234" s="6">
        <f>IF($A2234&gt;DataEnd,NA(),IFERROR(INDEX('Bank of England inputs'!D:D,MATCH($A2234,'Bank of England inputs'!$A:$A,0),0),F2233))</f>
        <v>2.9376971608832791</v>
      </c>
      <c r="H2234" s="5">
        <f t="shared" si="103"/>
        <v>39021</v>
      </c>
      <c r="I2234" s="6">
        <f t="shared" si="104"/>
        <v>5.3593730666169703</v>
      </c>
      <c r="J2234" s="6">
        <f t="shared" si="102"/>
        <v>2.352564679923641</v>
      </c>
    </row>
    <row r="2235" spans="1:10" x14ac:dyDescent="0.2">
      <c r="A2235" s="5">
        <f>IF(AND(dateA=1,A2234&lt;DataEnd),'iBoxx inputs'!A2239,IF(AND(dateA=2,A2234&lt;DataEnd),'Bank of England inputs'!A2239,IF(dateA=3,A2234+1,IF(dateA=4,WORKDAY(A2234,1,),WORKDAY(A2234,1,holidayQ)))))</f>
        <v>39022</v>
      </c>
      <c r="B2235" s="35">
        <f>MATCH(A2235,'iBoxx inputs'!A:A,0)</f>
        <v>2306</v>
      </c>
      <c r="C2235" s="35">
        <f>MATCH(A2235,'Bank of England inputs'!A:A,0)</f>
        <v>2239</v>
      </c>
      <c r="D2235" s="6">
        <f>IF($A2235&gt;DataEnd,NA(),IFERROR(INDEX('iBoxx inputs'!B:B,MATCH($A2235,'iBoxx inputs'!$A:$A,0)),D2234))</f>
        <v>5.2254678763389197</v>
      </c>
      <c r="E2235" s="6">
        <f>IF($A2235&gt;DataEnd,NA(),IFERROR(INDEX('iBoxx inputs'!C:C,MATCH($A2235,'iBoxx inputs'!$A:$A,0)),E2234))</f>
        <v>5.4458132462169599</v>
      </c>
      <c r="F2235" s="6">
        <f>IF($A2235&gt;DataEnd,NA(),IFERROR(INDEX('Bank of England inputs'!D:D,MATCH($A2235,'Bank of England inputs'!$A:$A,0),0),F2234))</f>
        <v>2.9376971608832791</v>
      </c>
      <c r="H2235" s="5">
        <f t="shared" si="103"/>
        <v>39022</v>
      </c>
      <c r="I2235" s="6">
        <f t="shared" si="104"/>
        <v>5.3356405612779394</v>
      </c>
      <c r="J2235" s="6">
        <f t="shared" si="102"/>
        <v>2.3295094669223637</v>
      </c>
    </row>
    <row r="2236" spans="1:10" x14ac:dyDescent="0.2">
      <c r="A2236" s="5">
        <f>IF(AND(dateA=1,A2235&lt;DataEnd),'iBoxx inputs'!A2240,IF(AND(dateA=2,A2235&lt;DataEnd),'Bank of England inputs'!A2240,IF(dateA=3,A2235+1,IF(dateA=4,WORKDAY(A2235,1,),WORKDAY(A2235,1,holidayQ)))))</f>
        <v>39023</v>
      </c>
      <c r="B2236" s="35">
        <f>MATCH(A2236,'iBoxx inputs'!A:A,0)</f>
        <v>2307</v>
      </c>
      <c r="C2236" s="35">
        <f>MATCH(A2236,'Bank of England inputs'!A:A,0)</f>
        <v>2240</v>
      </c>
      <c r="D2236" s="6">
        <f>IF($A2236&gt;DataEnd,NA(),IFERROR(INDEX('iBoxx inputs'!B:B,MATCH($A2236,'iBoxx inputs'!$A:$A,0)),D2235))</f>
        <v>5.2711820211470997</v>
      </c>
      <c r="E2236" s="6">
        <f>IF($A2236&gt;DataEnd,NA(),IFERROR(INDEX('iBoxx inputs'!C:C,MATCH($A2236,'iBoxx inputs'!$A:$A,0)),E2235))</f>
        <v>5.48344937566387</v>
      </c>
      <c r="F2236" s="6">
        <f>IF($A2236&gt;DataEnd,NA(),IFERROR(INDEX('Bank of England inputs'!D:D,MATCH($A2236,'Bank of England inputs'!$A:$A,0),0),F2235))</f>
        <v>2.9263966893290139</v>
      </c>
      <c r="H2236" s="5">
        <f t="shared" si="103"/>
        <v>39023</v>
      </c>
      <c r="I2236" s="6">
        <f t="shared" si="104"/>
        <v>5.3773156984054848</v>
      </c>
      <c r="J2236" s="6">
        <f t="shared" si="102"/>
        <v>2.3812346374801008</v>
      </c>
    </row>
    <row r="2237" spans="1:10" x14ac:dyDescent="0.2">
      <c r="A2237" s="5">
        <f>IF(AND(dateA=1,A2236&lt;DataEnd),'iBoxx inputs'!A2241,IF(AND(dateA=2,A2236&lt;DataEnd),'Bank of England inputs'!A2241,IF(dateA=3,A2236+1,IF(dateA=4,WORKDAY(A2236,1,),WORKDAY(A2236,1,holidayQ)))))</f>
        <v>39024</v>
      </c>
      <c r="B2237" s="35">
        <f>MATCH(A2237,'iBoxx inputs'!A:A,0)</f>
        <v>2308</v>
      </c>
      <c r="C2237" s="35">
        <f>MATCH(A2237,'Bank of England inputs'!A:A,0)</f>
        <v>2241</v>
      </c>
      <c r="D2237" s="6">
        <f>IF($A2237&gt;DataEnd,NA(),IFERROR(INDEX('iBoxx inputs'!B:B,MATCH($A2237,'iBoxx inputs'!$A:$A,0)),D2236))</f>
        <v>5.2845558622689799</v>
      </c>
      <c r="E2237" s="6">
        <f>IF($A2237&gt;DataEnd,NA(),IFERROR(INDEX('iBoxx inputs'!C:C,MATCH($A2237,'iBoxx inputs'!$A:$A,0)),E2236))</f>
        <v>5.4993081466759204</v>
      </c>
      <c r="F2237" s="6">
        <f>IF($A2237&gt;DataEnd,NA(),IFERROR(INDEX('Bank of England inputs'!D:D,MATCH($A2237,'Bank of England inputs'!$A:$A,0),0),F2236))</f>
        <v>2.9376971608832791</v>
      </c>
      <c r="H2237" s="5">
        <f t="shared" si="103"/>
        <v>39024</v>
      </c>
      <c r="I2237" s="6">
        <f t="shared" si="104"/>
        <v>5.3919320044724497</v>
      </c>
      <c r="J2237" s="6">
        <f t="shared" si="102"/>
        <v>2.384194431466069</v>
      </c>
    </row>
    <row r="2238" spans="1:10" x14ac:dyDescent="0.2">
      <c r="A2238" s="5">
        <f>IF(AND(dateA=1,A2237&lt;DataEnd),'iBoxx inputs'!A2242,IF(AND(dateA=2,A2237&lt;DataEnd),'Bank of England inputs'!A2242,IF(dateA=3,A2237+1,IF(dateA=4,WORKDAY(A2237,1,),WORKDAY(A2237,1,holidayQ)))))</f>
        <v>39027</v>
      </c>
      <c r="B2238" s="35">
        <f>MATCH(A2238,'iBoxx inputs'!A:A,0)</f>
        <v>2309</v>
      </c>
      <c r="C2238" s="35">
        <f>MATCH(A2238,'Bank of England inputs'!A:A,0)</f>
        <v>2242</v>
      </c>
      <c r="D2238" s="6">
        <f>IF($A2238&gt;DataEnd,NA(),IFERROR(INDEX('iBoxx inputs'!B:B,MATCH($A2238,'iBoxx inputs'!$A:$A,0)),D2237))</f>
        <v>5.3039594388181897</v>
      </c>
      <c r="E2238" s="6">
        <f>IF($A2238&gt;DataEnd,NA(),IFERROR(INDEX('iBoxx inputs'!C:C,MATCH($A2238,'iBoxx inputs'!$A:$A,0)),E2237))</f>
        <v>5.5168236451509101</v>
      </c>
      <c r="F2238" s="6">
        <f>IF($A2238&gt;DataEnd,NA(),IFERROR(INDEX('Bank of England inputs'!D:D,MATCH($A2238,'Bank of England inputs'!$A:$A,0),0),F2237))</f>
        <v>2.9350930759381333</v>
      </c>
      <c r="H2238" s="5">
        <f t="shared" si="103"/>
        <v>39027</v>
      </c>
      <c r="I2238" s="6">
        <f t="shared" si="104"/>
        <v>5.4103915419845503</v>
      </c>
      <c r="J2238" s="6">
        <f t="shared" si="102"/>
        <v>2.4047177615318382</v>
      </c>
    </row>
    <row r="2239" spans="1:10" x14ac:dyDescent="0.2">
      <c r="A2239" s="5">
        <f>IF(AND(dateA=1,A2238&lt;DataEnd),'iBoxx inputs'!A2243,IF(AND(dateA=2,A2238&lt;DataEnd),'Bank of England inputs'!A2243,IF(dateA=3,A2238+1,IF(dateA=4,WORKDAY(A2238,1,),WORKDAY(A2238,1,holidayQ)))))</f>
        <v>39028</v>
      </c>
      <c r="B2239" s="35">
        <f>MATCH(A2239,'iBoxx inputs'!A:A,0)</f>
        <v>2310</v>
      </c>
      <c r="C2239" s="35">
        <f>MATCH(A2239,'Bank of England inputs'!A:A,0)</f>
        <v>2243</v>
      </c>
      <c r="D2239" s="6">
        <f>IF($A2239&gt;DataEnd,NA(),IFERROR(INDEX('iBoxx inputs'!B:B,MATCH($A2239,'iBoxx inputs'!$A:$A,0)),D2238))</f>
        <v>5.2411334105156699</v>
      </c>
      <c r="E2239" s="6">
        <f>IF($A2239&gt;DataEnd,NA(),IFERROR(INDEX('iBoxx inputs'!C:C,MATCH($A2239,'iBoxx inputs'!$A:$A,0)),E2238))</f>
        <v>5.4532171166544101</v>
      </c>
      <c r="F2239" s="6">
        <f>IF($A2239&gt;DataEnd,NA(),IFERROR(INDEX('Bank of England inputs'!D:D,MATCH($A2239,'Bank of England inputs'!$A:$A,0),0),F2238))</f>
        <v>2.9368286192963389</v>
      </c>
      <c r="H2239" s="5">
        <f t="shared" si="103"/>
        <v>39028</v>
      </c>
      <c r="I2239" s="6">
        <f t="shared" si="104"/>
        <v>5.34717526358504</v>
      </c>
      <c r="J2239" s="6">
        <f t="shared" si="102"/>
        <v>2.3415784968499276</v>
      </c>
    </row>
    <row r="2240" spans="1:10" x14ac:dyDescent="0.2">
      <c r="A2240" s="5">
        <f>IF(AND(dateA=1,A2239&lt;DataEnd),'iBoxx inputs'!A2244,IF(AND(dateA=2,A2239&lt;DataEnd),'Bank of England inputs'!A2244,IF(dateA=3,A2239+1,IF(dateA=4,WORKDAY(A2239,1,),WORKDAY(A2239,1,holidayQ)))))</f>
        <v>39029</v>
      </c>
      <c r="B2240" s="35">
        <f>MATCH(A2240,'iBoxx inputs'!A:A,0)</f>
        <v>2311</v>
      </c>
      <c r="C2240" s="35">
        <f>MATCH(A2240,'Bank of England inputs'!A:A,0)</f>
        <v>2244</v>
      </c>
      <c r="D2240" s="6">
        <f>IF($A2240&gt;DataEnd,NA(),IFERROR(INDEX('iBoxx inputs'!B:B,MATCH($A2240,'iBoxx inputs'!$A:$A,0)),D2239))</f>
        <v>5.2647500973579602</v>
      </c>
      <c r="E2240" s="6">
        <f>IF($A2240&gt;DataEnd,NA(),IFERROR(INDEX('iBoxx inputs'!C:C,MATCH($A2240,'iBoxx inputs'!$A:$A,0)),E2239))</f>
        <v>5.4798655838070802</v>
      </c>
      <c r="F2240" s="6">
        <f>IF($A2240&gt;DataEnd,NA(),IFERROR(INDEX('Bank of England inputs'!D:D,MATCH($A2240,'Bank of England inputs'!$A:$A,0),0),F2239))</f>
        <v>2.9362498768351619</v>
      </c>
      <c r="H2240" s="5">
        <f t="shared" si="103"/>
        <v>39029</v>
      </c>
      <c r="I2240" s="6">
        <f t="shared" si="104"/>
        <v>5.3723078405825202</v>
      </c>
      <c r="J2240" s="6">
        <f t="shared" si="102"/>
        <v>2.3665695677296705</v>
      </c>
    </row>
    <row r="2241" spans="1:10" x14ac:dyDescent="0.2">
      <c r="A2241" s="5">
        <f>IF(AND(dateA=1,A2240&lt;DataEnd),'iBoxx inputs'!A2245,IF(AND(dateA=2,A2240&lt;DataEnd),'Bank of England inputs'!A2245,IF(dateA=3,A2240+1,IF(dateA=4,WORKDAY(A2240,1,),WORKDAY(A2240,1,holidayQ)))))</f>
        <v>39030</v>
      </c>
      <c r="B2241" s="35">
        <f>MATCH(A2241,'iBoxx inputs'!A:A,0)</f>
        <v>2312</v>
      </c>
      <c r="C2241" s="35">
        <f>MATCH(A2241,'Bank of England inputs'!A:A,0)</f>
        <v>2245</v>
      </c>
      <c r="D2241" s="6">
        <f>IF($A2241&gt;DataEnd,NA(),IFERROR(INDEX('iBoxx inputs'!B:B,MATCH($A2241,'iBoxx inputs'!$A:$A,0)),D2240))</f>
        <v>5.24604141777868</v>
      </c>
      <c r="E2241" s="6">
        <f>IF($A2241&gt;DataEnd,NA(),IFERROR(INDEX('iBoxx inputs'!C:C,MATCH($A2241,'iBoxx inputs'!$A:$A,0)),E2240))</f>
        <v>5.4585827231032997</v>
      </c>
      <c r="F2241" s="6">
        <f>IF($A2241&gt;DataEnd,NA(),IFERROR(INDEX('Bank of England inputs'!D:D,MATCH($A2241,'Bank of England inputs'!$A:$A,0),0),F2240))</f>
        <v>2.9469741770155711</v>
      </c>
      <c r="H2241" s="5">
        <f t="shared" si="103"/>
        <v>39030</v>
      </c>
      <c r="I2241" s="6">
        <f t="shared" si="104"/>
        <v>5.3523120704409894</v>
      </c>
      <c r="J2241" s="6">
        <f t="shared" si="102"/>
        <v>2.3364823615791508</v>
      </c>
    </row>
    <row r="2242" spans="1:10" x14ac:dyDescent="0.2">
      <c r="A2242" s="5">
        <f>IF(AND(dateA=1,A2241&lt;DataEnd),'iBoxx inputs'!A2246,IF(AND(dateA=2,A2241&lt;DataEnd),'Bank of England inputs'!A2246,IF(dateA=3,A2241+1,IF(dateA=4,WORKDAY(A2241,1,),WORKDAY(A2241,1,holidayQ)))))</f>
        <v>39031</v>
      </c>
      <c r="B2242" s="35">
        <f>MATCH(A2242,'iBoxx inputs'!A:A,0)</f>
        <v>2313</v>
      </c>
      <c r="C2242" s="35">
        <f>MATCH(A2242,'Bank of England inputs'!A:A,0)</f>
        <v>2246</v>
      </c>
      <c r="D2242" s="6">
        <f>IF($A2242&gt;DataEnd,NA(),IFERROR(INDEX('iBoxx inputs'!B:B,MATCH($A2242,'iBoxx inputs'!$A:$A,0)),D2241))</f>
        <v>5.2256119180823601</v>
      </c>
      <c r="E2242" s="6">
        <f>IF($A2242&gt;DataEnd,NA(),IFERROR(INDEX('iBoxx inputs'!C:C,MATCH($A2242,'iBoxx inputs'!$A:$A,0)),E2241))</f>
        <v>5.43700270615654</v>
      </c>
      <c r="F2242" s="6">
        <f>IF($A2242&gt;DataEnd,NA(),IFERROR(INDEX('Bank of England inputs'!D:D,MATCH($A2242,'Bank of England inputs'!$A:$A,0),0),F2241))</f>
        <v>2.9475552050473253</v>
      </c>
      <c r="H2242" s="5">
        <f t="shared" si="103"/>
        <v>39031</v>
      </c>
      <c r="I2242" s="6">
        <f t="shared" si="104"/>
        <v>5.3313073121194501</v>
      </c>
      <c r="J2242" s="6">
        <f t="shared" si="102"/>
        <v>2.3155014243167349</v>
      </c>
    </row>
    <row r="2243" spans="1:10" x14ac:dyDescent="0.2">
      <c r="A2243" s="5">
        <f>IF(AND(dateA=1,A2242&lt;DataEnd),'iBoxx inputs'!A2247,IF(AND(dateA=2,A2242&lt;DataEnd),'Bank of England inputs'!A2247,IF(dateA=3,A2242+1,IF(dateA=4,WORKDAY(A2242,1,),WORKDAY(A2242,1,holidayQ)))))</f>
        <v>39034</v>
      </c>
      <c r="B2243" s="35">
        <f>MATCH(A2243,'iBoxx inputs'!A:A,0)</f>
        <v>2314</v>
      </c>
      <c r="C2243" s="35">
        <f>MATCH(A2243,'Bank of England inputs'!A:A,0)</f>
        <v>2247</v>
      </c>
      <c r="D2243" s="6">
        <f>IF($A2243&gt;DataEnd,NA(),IFERROR(INDEX('iBoxx inputs'!B:B,MATCH($A2243,'iBoxx inputs'!$A:$A,0)),D2242))</f>
        <v>5.2672923349686398</v>
      </c>
      <c r="E2243" s="6">
        <f>IF($A2243&gt;DataEnd,NA(),IFERROR(INDEX('iBoxx inputs'!C:C,MATCH($A2243,'iBoxx inputs'!$A:$A,0)),E2242))</f>
        <v>5.4808478877677098</v>
      </c>
      <c r="F2243" s="6">
        <f>IF($A2243&gt;DataEnd,NA(),IFERROR(INDEX('Bank of England inputs'!D:D,MATCH($A2243,'Bank of England inputs'!$A:$A,0),0),F2242))</f>
        <v>2.9463933780055296</v>
      </c>
      <c r="H2243" s="5">
        <f t="shared" si="103"/>
        <v>39034</v>
      </c>
      <c r="I2243" s="6">
        <f t="shared" si="104"/>
        <v>5.3740701113681748</v>
      </c>
      <c r="J2243" s="6">
        <f t="shared" ref="J2243:J2306" si="105">((1+I2243/100)/(1+F2243/100)-1)*100</f>
        <v>2.3581950311251099</v>
      </c>
    </row>
    <row r="2244" spans="1:10" x14ac:dyDescent="0.2">
      <c r="A2244" s="5">
        <f>IF(AND(dateA=1,A2243&lt;DataEnd),'iBoxx inputs'!A2248,IF(AND(dateA=2,A2243&lt;DataEnd),'Bank of England inputs'!A2248,IF(dateA=3,A2243+1,IF(dateA=4,WORKDAY(A2243,1,),WORKDAY(A2243,1,holidayQ)))))</f>
        <v>39035</v>
      </c>
      <c r="B2244" s="35">
        <f>MATCH(A2244,'iBoxx inputs'!A:A,0)</f>
        <v>2315</v>
      </c>
      <c r="C2244" s="35">
        <f>MATCH(A2244,'Bank of England inputs'!A:A,0)</f>
        <v>2248</v>
      </c>
      <c r="D2244" s="6">
        <f>IF($A2244&gt;DataEnd,NA(),IFERROR(INDEX('iBoxx inputs'!B:B,MATCH($A2244,'iBoxx inputs'!$A:$A,0)),D2243))</f>
        <v>5.2499360348153301</v>
      </c>
      <c r="E2244" s="6">
        <f>IF($A2244&gt;DataEnd,NA(),IFERROR(INDEX('iBoxx inputs'!C:C,MATCH($A2244,'iBoxx inputs'!$A:$A,0)),E2243))</f>
        <v>5.4544461682890404</v>
      </c>
      <c r="F2244" s="6">
        <f>IF($A2244&gt;DataEnd,NA(),IFERROR(INDEX('Bank of England inputs'!D:D,MATCH($A2244,'Bank of England inputs'!$A:$A,0),0),F2243))</f>
        <v>2.9371180760890958</v>
      </c>
      <c r="H2244" s="5">
        <f t="shared" ref="H2244:H2307" si="106">A2244</f>
        <v>39035</v>
      </c>
      <c r="I2244" s="6">
        <f t="shared" ref="I2244:I2307" si="107">(D2244+E2244)/2</f>
        <v>5.3521911015521848</v>
      </c>
      <c r="J2244" s="6">
        <f t="shared" si="105"/>
        <v>2.3461634351157112</v>
      </c>
    </row>
    <row r="2245" spans="1:10" x14ac:dyDescent="0.2">
      <c r="A2245" s="5">
        <f>IF(AND(dateA=1,A2244&lt;DataEnd),'iBoxx inputs'!A2249,IF(AND(dateA=2,A2244&lt;DataEnd),'Bank of England inputs'!A2249,IF(dateA=3,A2244+1,IF(dateA=4,WORKDAY(A2244,1,),WORKDAY(A2244,1,holidayQ)))))</f>
        <v>39036</v>
      </c>
      <c r="B2245" s="35">
        <f>MATCH(A2245,'iBoxx inputs'!A:A,0)</f>
        <v>2316</v>
      </c>
      <c r="C2245" s="35">
        <f>MATCH(A2245,'Bank of England inputs'!A:A,0)</f>
        <v>2249</v>
      </c>
      <c r="D2245" s="6">
        <f>IF($A2245&gt;DataEnd,NA(),IFERROR(INDEX('iBoxx inputs'!B:B,MATCH($A2245,'iBoxx inputs'!$A:$A,0)),D2244))</f>
        <v>5.2757584520028598</v>
      </c>
      <c r="E2245" s="6">
        <f>IF($A2245&gt;DataEnd,NA(),IFERROR(INDEX('iBoxx inputs'!C:C,MATCH($A2245,'iBoxx inputs'!$A:$A,0)),E2244))</f>
        <v>5.4808854522985699</v>
      </c>
      <c r="F2245" s="6">
        <f>IF($A2245&gt;DataEnd,NA(),IFERROR(INDEX('Bank of England inputs'!D:D,MATCH($A2245,'Bank of England inputs'!$A:$A,0),0),F2244))</f>
        <v>2.9463933780055296</v>
      </c>
      <c r="H2245" s="5">
        <f t="shared" si="106"/>
        <v>39036</v>
      </c>
      <c r="I2245" s="6">
        <f t="shared" si="107"/>
        <v>5.3783219521507153</v>
      </c>
      <c r="J2245" s="6">
        <f t="shared" si="105"/>
        <v>2.3623251814324897</v>
      </c>
    </row>
    <row r="2246" spans="1:10" x14ac:dyDescent="0.2">
      <c r="A2246" s="5">
        <f>IF(AND(dateA=1,A2245&lt;DataEnd),'iBoxx inputs'!A2250,IF(AND(dateA=2,A2245&lt;DataEnd),'Bank of England inputs'!A2250,IF(dateA=3,A2245+1,IF(dateA=4,WORKDAY(A2245,1,),WORKDAY(A2245,1,holidayQ)))))</f>
        <v>39037</v>
      </c>
      <c r="B2246" s="35">
        <f>MATCH(A2246,'iBoxx inputs'!A:A,0)</f>
        <v>2317</v>
      </c>
      <c r="C2246" s="35">
        <f>MATCH(A2246,'Bank of England inputs'!A:A,0)</f>
        <v>2250</v>
      </c>
      <c r="D2246" s="6">
        <f>IF($A2246&gt;DataEnd,NA(),IFERROR(INDEX('iBoxx inputs'!B:B,MATCH($A2246,'iBoxx inputs'!$A:$A,0)),D2245))</f>
        <v>5.2805539171047204</v>
      </c>
      <c r="E2246" s="6">
        <f>IF($A2246&gt;DataEnd,NA(),IFERROR(INDEX('iBoxx inputs'!C:C,MATCH($A2246,'iBoxx inputs'!$A:$A,0)),E2245))</f>
        <v>5.4872944296311603</v>
      </c>
      <c r="F2246" s="6">
        <f>IF($A2246&gt;DataEnd,NA(),IFERROR(INDEX('Bank of England inputs'!D:D,MATCH($A2246,'Bank of England inputs'!$A:$A,0),0),F2245))</f>
        <v>2.9359605911330133</v>
      </c>
      <c r="H2246" s="5">
        <f t="shared" si="106"/>
        <v>39037</v>
      </c>
      <c r="I2246" s="6">
        <f t="shared" si="107"/>
        <v>5.3839241733679408</v>
      </c>
      <c r="J2246" s="6">
        <f t="shared" si="105"/>
        <v>2.3781422626037996</v>
      </c>
    </row>
    <row r="2247" spans="1:10" x14ac:dyDescent="0.2">
      <c r="A2247" s="5">
        <f>IF(AND(dateA=1,A2246&lt;DataEnd),'iBoxx inputs'!A2251,IF(AND(dateA=2,A2246&lt;DataEnd),'Bank of England inputs'!A2251,IF(dateA=3,A2246+1,IF(dateA=4,WORKDAY(A2246,1,),WORKDAY(A2246,1,holidayQ)))))</f>
        <v>39038</v>
      </c>
      <c r="B2247" s="35">
        <f>MATCH(A2247,'iBoxx inputs'!A:A,0)</f>
        <v>2318</v>
      </c>
      <c r="C2247" s="35">
        <f>MATCH(A2247,'Bank of England inputs'!A:A,0)</f>
        <v>2251</v>
      </c>
      <c r="D2247" s="6">
        <f>IF($A2247&gt;DataEnd,NA(),IFERROR(INDEX('iBoxx inputs'!B:B,MATCH($A2247,'iBoxx inputs'!$A:$A,0)),D2246))</f>
        <v>5.27213028520001</v>
      </c>
      <c r="E2247" s="6">
        <f>IF($A2247&gt;DataEnd,NA(),IFERROR(INDEX('iBoxx inputs'!C:C,MATCH($A2247,'iBoxx inputs'!$A:$A,0)),E2246))</f>
        <v>5.4789998059668399</v>
      </c>
      <c r="F2247" s="6">
        <f>IF($A2247&gt;DataEnd,NA(),IFERROR(INDEX('Bank of England inputs'!D:D,MATCH($A2247,'Bank of England inputs'!$A:$A,0),0),F2246))</f>
        <v>2.9463933780055296</v>
      </c>
      <c r="H2247" s="5">
        <f t="shared" si="106"/>
        <v>39038</v>
      </c>
      <c r="I2247" s="6">
        <f t="shared" si="107"/>
        <v>5.375565045583425</v>
      </c>
      <c r="J2247" s="6">
        <f t="shared" si="105"/>
        <v>2.3596471793414953</v>
      </c>
    </row>
    <row r="2248" spans="1:10" x14ac:dyDescent="0.2">
      <c r="A2248" s="5">
        <f>IF(AND(dateA=1,A2247&lt;DataEnd),'iBoxx inputs'!A2252,IF(AND(dateA=2,A2247&lt;DataEnd),'Bank of England inputs'!A2252,IF(dateA=3,A2247+1,IF(dateA=4,WORKDAY(A2247,1,),WORKDAY(A2247,1,holidayQ)))))</f>
        <v>39041</v>
      </c>
      <c r="B2248" s="35">
        <f>MATCH(A2248,'iBoxx inputs'!A:A,0)</f>
        <v>2319</v>
      </c>
      <c r="C2248" s="35">
        <f>MATCH(A2248,'Bank of England inputs'!A:A,0)</f>
        <v>2252</v>
      </c>
      <c r="D2248" s="6">
        <f>IF($A2248&gt;DataEnd,NA(),IFERROR(INDEX('iBoxx inputs'!B:B,MATCH($A2248,'iBoxx inputs'!$A:$A,0)),D2247))</f>
        <v>5.2517845033533304</v>
      </c>
      <c r="E2248" s="6">
        <f>IF($A2248&gt;DataEnd,NA(),IFERROR(INDEX('iBoxx inputs'!C:C,MATCH($A2248,'iBoxx inputs'!$A:$A,0)),E2247))</f>
        <v>5.4590910444351897</v>
      </c>
      <c r="F2248" s="6">
        <f>IF($A2248&gt;DataEnd,NA(),IFERROR(INDEX('Bank of England inputs'!D:D,MATCH($A2248,'Bank of England inputs'!$A:$A,0),0),F2247))</f>
        <v>2.9469741770155711</v>
      </c>
      <c r="H2248" s="5">
        <f t="shared" si="106"/>
        <v>39041</v>
      </c>
      <c r="I2248" s="6">
        <f t="shared" si="107"/>
        <v>5.35543777389426</v>
      </c>
      <c r="J2248" s="6">
        <f t="shared" si="105"/>
        <v>2.3395185882174596</v>
      </c>
    </row>
    <row r="2249" spans="1:10" x14ac:dyDescent="0.2">
      <c r="A2249" s="5">
        <f>IF(AND(dateA=1,A2248&lt;DataEnd),'iBoxx inputs'!A2253,IF(AND(dateA=2,A2248&lt;DataEnd),'Bank of England inputs'!A2253,IF(dateA=3,A2248+1,IF(dateA=4,WORKDAY(A2248,1,),WORKDAY(A2248,1,holidayQ)))))</f>
        <v>39042</v>
      </c>
      <c r="B2249" s="35">
        <f>MATCH(A2249,'iBoxx inputs'!A:A,0)</f>
        <v>2320</v>
      </c>
      <c r="C2249" s="35">
        <f>MATCH(A2249,'Bank of England inputs'!A:A,0)</f>
        <v>2253</v>
      </c>
      <c r="D2249" s="6">
        <f>IF($A2249&gt;DataEnd,NA(),IFERROR(INDEX('iBoxx inputs'!B:B,MATCH($A2249,'iBoxx inputs'!$A:$A,0)),D2248))</f>
        <v>5.2670549538692502</v>
      </c>
      <c r="E2249" s="6">
        <f>IF($A2249&gt;DataEnd,NA(),IFERROR(INDEX('iBoxx inputs'!C:C,MATCH($A2249,'iBoxx inputs'!$A:$A,0)),E2248))</f>
        <v>5.4766834521502803</v>
      </c>
      <c r="F2249" s="6">
        <f>IF($A2249&gt;DataEnd,NA(),IFERROR(INDEX('Bank of England inputs'!D:D,MATCH($A2249,'Bank of England inputs'!$A:$A,0),0),F2248))</f>
        <v>2.94668374889131</v>
      </c>
      <c r="H2249" s="5">
        <f t="shared" si="106"/>
        <v>39042</v>
      </c>
      <c r="I2249" s="6">
        <f t="shared" si="107"/>
        <v>5.3718692030097657</v>
      </c>
      <c r="J2249" s="6">
        <f t="shared" si="105"/>
        <v>2.3557684092418096</v>
      </c>
    </row>
    <row r="2250" spans="1:10" x14ac:dyDescent="0.2">
      <c r="A2250" s="5">
        <f>IF(AND(dateA=1,A2249&lt;DataEnd),'iBoxx inputs'!A2254,IF(AND(dateA=2,A2249&lt;DataEnd),'Bank of England inputs'!A2254,IF(dateA=3,A2249+1,IF(dateA=4,WORKDAY(A2249,1,),WORKDAY(A2249,1,holidayQ)))))</f>
        <v>39043</v>
      </c>
      <c r="B2250" s="35">
        <f>MATCH(A2250,'iBoxx inputs'!A:A,0)</f>
        <v>2321</v>
      </c>
      <c r="C2250" s="35">
        <f>MATCH(A2250,'Bank of England inputs'!A:A,0)</f>
        <v>2254</v>
      </c>
      <c r="D2250" s="6">
        <f>IF($A2250&gt;DataEnd,NA(),IFERROR(INDEX('iBoxx inputs'!B:B,MATCH($A2250,'iBoxx inputs'!$A:$A,0)),D2249))</f>
        <v>5.2703771314691403</v>
      </c>
      <c r="E2250" s="6">
        <f>IF($A2250&gt;DataEnd,NA(),IFERROR(INDEX('iBoxx inputs'!C:C,MATCH($A2250,'iBoxx inputs'!$A:$A,0)),E2249))</f>
        <v>5.4872704838364701</v>
      </c>
      <c r="F2250" s="6">
        <f>IF($A2250&gt;DataEnd,NA(),IFERROR(INDEX('Bank of England inputs'!D:D,MATCH($A2250,'Bank of England inputs'!$A:$A,0),0),F2249))</f>
        <v>2.9365392195506601</v>
      </c>
      <c r="H2250" s="5">
        <f t="shared" si="106"/>
        <v>39043</v>
      </c>
      <c r="I2250" s="6">
        <f t="shared" si="107"/>
        <v>5.3788238076528057</v>
      </c>
      <c r="J2250" s="6">
        <f t="shared" si="105"/>
        <v>2.3726119088704367</v>
      </c>
    </row>
    <row r="2251" spans="1:10" x14ac:dyDescent="0.2">
      <c r="A2251" s="5">
        <f>IF(AND(dateA=1,A2250&lt;DataEnd),'iBoxx inputs'!A2255,IF(AND(dateA=2,A2250&lt;DataEnd),'Bank of England inputs'!A2255,IF(dateA=3,A2250+1,IF(dateA=4,WORKDAY(A2250,1,),WORKDAY(A2250,1,holidayQ)))))</f>
        <v>39044</v>
      </c>
      <c r="B2251" s="35">
        <f>MATCH(A2251,'iBoxx inputs'!A:A,0)</f>
        <v>2322</v>
      </c>
      <c r="C2251" s="35">
        <f>MATCH(A2251,'Bank of England inputs'!A:A,0)</f>
        <v>2255</v>
      </c>
      <c r="D2251" s="6">
        <f>IF($A2251&gt;DataEnd,NA(),IFERROR(INDEX('iBoxx inputs'!B:B,MATCH($A2251,'iBoxx inputs'!$A:$A,0)),D2250))</f>
        <v>5.2901913637214797</v>
      </c>
      <c r="E2251" s="6">
        <f>IF($A2251&gt;DataEnd,NA(),IFERROR(INDEX('iBoxx inputs'!C:C,MATCH($A2251,'iBoxx inputs'!$A:$A,0)),E2250))</f>
        <v>5.5077003846569204</v>
      </c>
      <c r="F2251" s="6">
        <f>IF($A2251&gt;DataEnd,NA(),IFERROR(INDEX('Bank of England inputs'!D:D,MATCH($A2251,'Bank of England inputs'!$A:$A,0),0),F2250))</f>
        <v>2.9359605911330133</v>
      </c>
      <c r="H2251" s="5">
        <f t="shared" si="106"/>
        <v>39044</v>
      </c>
      <c r="I2251" s="6">
        <f t="shared" si="107"/>
        <v>5.3989458741892005</v>
      </c>
      <c r="J2251" s="6">
        <f t="shared" si="105"/>
        <v>2.392735511391697</v>
      </c>
    </row>
    <row r="2252" spans="1:10" x14ac:dyDescent="0.2">
      <c r="A2252" s="5">
        <f>IF(AND(dateA=1,A2251&lt;DataEnd),'iBoxx inputs'!A2256,IF(AND(dateA=2,A2251&lt;DataEnd),'Bank of England inputs'!A2256,IF(dateA=3,A2251+1,IF(dateA=4,WORKDAY(A2251,1,),WORKDAY(A2251,1,holidayQ)))))</f>
        <v>39045</v>
      </c>
      <c r="B2252" s="35">
        <f>MATCH(A2252,'iBoxx inputs'!A:A,0)</f>
        <v>2323</v>
      </c>
      <c r="C2252" s="35">
        <f>MATCH(A2252,'Bank of England inputs'!A:A,0)</f>
        <v>2256</v>
      </c>
      <c r="D2252" s="6">
        <f>IF($A2252&gt;DataEnd,NA(),IFERROR(INDEX('iBoxx inputs'!B:B,MATCH($A2252,'iBoxx inputs'!$A:$A,0)),D2251))</f>
        <v>5.2566206159234898</v>
      </c>
      <c r="E2252" s="6">
        <f>IF($A2252&gt;DataEnd,NA(),IFERROR(INDEX('iBoxx inputs'!C:C,MATCH($A2252,'iBoxx inputs'!$A:$A,0)),E2251))</f>
        <v>5.4737912713548802</v>
      </c>
      <c r="F2252" s="6">
        <f>IF($A2252&gt;DataEnd,NA(),IFERROR(INDEX('Bank of England inputs'!D:D,MATCH($A2252,'Bank of England inputs'!$A:$A,0),0),F2251))</f>
        <v>2.9371180760890958</v>
      </c>
      <c r="H2252" s="5">
        <f t="shared" si="106"/>
        <v>39045</v>
      </c>
      <c r="I2252" s="6">
        <f t="shared" si="107"/>
        <v>5.365205943639185</v>
      </c>
      <c r="J2252" s="6">
        <f t="shared" si="105"/>
        <v>2.3588069230336295</v>
      </c>
    </row>
    <row r="2253" spans="1:10" x14ac:dyDescent="0.2">
      <c r="A2253" s="5">
        <f>IF(AND(dateA=1,A2252&lt;DataEnd),'iBoxx inputs'!A2257,IF(AND(dateA=2,A2252&lt;DataEnd),'Bank of England inputs'!A2257,IF(dateA=3,A2252+1,IF(dateA=4,WORKDAY(A2252,1,),WORKDAY(A2252,1,holidayQ)))))</f>
        <v>39048</v>
      </c>
      <c r="B2253" s="35">
        <f>MATCH(A2253,'iBoxx inputs'!A:A,0)</f>
        <v>2324</v>
      </c>
      <c r="C2253" s="35">
        <f>MATCH(A2253,'Bank of England inputs'!A:A,0)</f>
        <v>2257</v>
      </c>
      <c r="D2253" s="6">
        <f>IF($A2253&gt;DataEnd,NA(),IFERROR(INDEX('iBoxx inputs'!B:B,MATCH($A2253,'iBoxx inputs'!$A:$A,0)),D2252))</f>
        <v>5.2964373761454899</v>
      </c>
      <c r="E2253" s="6">
        <f>IF($A2253&gt;DataEnd,NA(),IFERROR(INDEX('iBoxx inputs'!C:C,MATCH($A2253,'iBoxx inputs'!$A:$A,0)),E2252))</f>
        <v>5.5197057811605701</v>
      </c>
      <c r="F2253" s="6">
        <f>IF($A2253&gt;DataEnd,NA(),IFERROR(INDEX('Bank of England inputs'!D:D,MATCH($A2253,'Bank of England inputs'!$A:$A,0),0),F2252))</f>
        <v>2.9261083743842509</v>
      </c>
      <c r="H2253" s="5">
        <f t="shared" si="106"/>
        <v>39048</v>
      </c>
      <c r="I2253" s="6">
        <f t="shared" si="107"/>
        <v>5.40807157865303</v>
      </c>
      <c r="J2253" s="6">
        <f t="shared" si="105"/>
        <v>2.4114029408756732</v>
      </c>
    </row>
    <row r="2254" spans="1:10" x14ac:dyDescent="0.2">
      <c r="A2254" s="5">
        <f>IF(AND(dateA=1,A2253&lt;DataEnd),'iBoxx inputs'!A2258,IF(AND(dateA=2,A2253&lt;DataEnd),'Bank of England inputs'!A2258,IF(dateA=3,A2253+1,IF(dateA=4,WORKDAY(A2253,1,),WORKDAY(A2253,1,holidayQ)))))</f>
        <v>39049</v>
      </c>
      <c r="B2254" s="35">
        <f>MATCH(A2254,'iBoxx inputs'!A:A,0)</f>
        <v>2325</v>
      </c>
      <c r="C2254" s="35">
        <f>MATCH(A2254,'Bank of England inputs'!A:A,0)</f>
        <v>2258</v>
      </c>
      <c r="D2254" s="6">
        <f>IF($A2254&gt;DataEnd,NA(),IFERROR(INDEX('iBoxx inputs'!B:B,MATCH($A2254,'iBoxx inputs'!$A:$A,0)),D2253))</f>
        <v>5.2758735149393798</v>
      </c>
      <c r="E2254" s="6">
        <f>IF($A2254&gt;DataEnd,NA(),IFERROR(INDEX('iBoxx inputs'!C:C,MATCH($A2254,'iBoxx inputs'!$A:$A,0)),E2253))</f>
        <v>5.4988655173811702</v>
      </c>
      <c r="F2254" s="6">
        <f>IF($A2254&gt;DataEnd,NA(),IFERROR(INDEX('Bank of England inputs'!D:D,MATCH($A2254,'Bank of England inputs'!$A:$A,0),0),F2253))</f>
        <v>2.9269734897013899</v>
      </c>
      <c r="H2254" s="5">
        <f t="shared" si="106"/>
        <v>39049</v>
      </c>
      <c r="I2254" s="6">
        <f t="shared" si="107"/>
        <v>5.387369516160275</v>
      </c>
      <c r="J2254" s="6">
        <f t="shared" si="105"/>
        <v>2.3904288089312775</v>
      </c>
    </row>
    <row r="2255" spans="1:10" x14ac:dyDescent="0.2">
      <c r="A2255" s="5">
        <f>IF(AND(dateA=1,A2254&lt;DataEnd),'iBoxx inputs'!A2259,IF(AND(dateA=2,A2254&lt;DataEnd),'Bank of England inputs'!A2259,IF(dateA=3,A2254+1,IF(dateA=4,WORKDAY(A2254,1,),WORKDAY(A2254,1,holidayQ)))))</f>
        <v>39050</v>
      </c>
      <c r="B2255" s="35">
        <f>MATCH(A2255,'iBoxx inputs'!A:A,0)</f>
        <v>2326</v>
      </c>
      <c r="C2255" s="35">
        <f>MATCH(A2255,'Bank of England inputs'!A:A,0)</f>
        <v>2259</v>
      </c>
      <c r="D2255" s="6">
        <f>IF($A2255&gt;DataEnd,NA(),IFERROR(INDEX('iBoxx inputs'!B:B,MATCH($A2255,'iBoxx inputs'!$A:$A,0)),D2254))</f>
        <v>5.2805107407532699</v>
      </c>
      <c r="E2255" s="6">
        <f>IF($A2255&gt;DataEnd,NA(),IFERROR(INDEX('iBoxx inputs'!C:C,MATCH($A2255,'iBoxx inputs'!$A:$A,0)),E2254))</f>
        <v>5.5028996305303703</v>
      </c>
      <c r="F2255" s="6">
        <f>IF($A2255&gt;DataEnd,NA(),IFERROR(INDEX('Bank of England inputs'!D:D,MATCH($A2255,'Bank of England inputs'!$A:$A,0),0),F2254))</f>
        <v>2.9269734897013899</v>
      </c>
      <c r="H2255" s="5">
        <f t="shared" si="106"/>
        <v>39050</v>
      </c>
      <c r="I2255" s="6">
        <f t="shared" si="107"/>
        <v>5.3917051856418201</v>
      </c>
      <c r="J2255" s="6">
        <f t="shared" si="105"/>
        <v>2.3946411833308812</v>
      </c>
    </row>
    <row r="2256" spans="1:10" x14ac:dyDescent="0.2">
      <c r="A2256" s="5">
        <f>IF(AND(dateA=1,A2255&lt;DataEnd),'iBoxx inputs'!A2260,IF(AND(dateA=2,A2255&lt;DataEnd),'Bank of England inputs'!A2260,IF(dateA=3,A2255+1,IF(dateA=4,WORKDAY(A2255,1,),WORKDAY(A2255,1,holidayQ)))))</f>
        <v>39051</v>
      </c>
      <c r="B2256" s="35">
        <f>MATCH(A2256,'iBoxx inputs'!A:A,0)</f>
        <v>2327</v>
      </c>
      <c r="C2256" s="35">
        <f>MATCH(A2256,'Bank of England inputs'!A:A,0)</f>
        <v>2260</v>
      </c>
      <c r="D2256" s="6">
        <f>IF($A2256&gt;DataEnd,NA(),IFERROR(INDEX('iBoxx inputs'!B:B,MATCH($A2256,'iBoxx inputs'!$A:$A,0)),D2255))</f>
        <v>5.2492735941589901</v>
      </c>
      <c r="E2256" s="6">
        <f>IF($A2256&gt;DataEnd,NA(),IFERROR(INDEX('iBoxx inputs'!C:C,MATCH($A2256,'iBoxx inputs'!$A:$A,0)),E2255))</f>
        <v>5.4688993237458003</v>
      </c>
      <c r="F2256" s="6">
        <f>IF($A2256&gt;DataEnd,NA(),IFERROR(INDEX('Bank of England inputs'!D:D,MATCH($A2256,'Bank of England inputs'!$A:$A,0),0),F2255))</f>
        <v>2.9278391167192552</v>
      </c>
      <c r="H2256" s="5">
        <f t="shared" si="106"/>
        <v>39051</v>
      </c>
      <c r="I2256" s="6">
        <f t="shared" si="107"/>
        <v>5.3590864589523957</v>
      </c>
      <c r="J2256" s="6">
        <f t="shared" si="105"/>
        <v>2.3620891714982273</v>
      </c>
    </row>
    <row r="2257" spans="1:10" x14ac:dyDescent="0.2">
      <c r="A2257" s="5">
        <f>IF(AND(dateA=1,A2256&lt;DataEnd),'iBoxx inputs'!A2261,IF(AND(dateA=2,A2256&lt;DataEnd),'Bank of England inputs'!A2261,IF(dateA=3,A2256+1,IF(dateA=4,WORKDAY(A2256,1,),WORKDAY(A2256,1,holidayQ)))))</f>
        <v>39052</v>
      </c>
      <c r="B2257" s="35">
        <f>MATCH(A2257,'iBoxx inputs'!A:A,0)</f>
        <v>2328</v>
      </c>
      <c r="C2257" s="35">
        <f>MATCH(A2257,'Bank of England inputs'!A:A,0)</f>
        <v>2261</v>
      </c>
      <c r="D2257" s="6">
        <f>IF($A2257&gt;DataEnd,NA(),IFERROR(INDEX('iBoxx inputs'!B:B,MATCH($A2257,'iBoxx inputs'!$A:$A,0)),D2256))</f>
        <v>5.2285442834877696</v>
      </c>
      <c r="E2257" s="6">
        <f>IF($A2257&gt;DataEnd,NA(),IFERROR(INDEX('iBoxx inputs'!C:C,MATCH($A2257,'iBoxx inputs'!$A:$A,0)),E2256))</f>
        <v>5.4359914609670996</v>
      </c>
      <c r="F2257" s="6">
        <f>IF($A2257&gt;DataEnd,NA(),IFERROR(INDEX('Bank of England inputs'!D:D,MATCH($A2257,'Bank of England inputs'!$A:$A,0),0),F2256))</f>
        <v>2.9289940828402417</v>
      </c>
      <c r="H2257" s="5">
        <f t="shared" si="106"/>
        <v>39052</v>
      </c>
      <c r="I2257" s="6">
        <f t="shared" si="107"/>
        <v>5.332267872227435</v>
      </c>
      <c r="J2257" s="6">
        <f t="shared" si="105"/>
        <v>2.3348851417443806</v>
      </c>
    </row>
    <row r="2258" spans="1:10" x14ac:dyDescent="0.2">
      <c r="A2258" s="5">
        <f>IF(AND(dateA=1,A2257&lt;DataEnd),'iBoxx inputs'!A2262,IF(AND(dateA=2,A2257&lt;DataEnd),'Bank of England inputs'!A2262,IF(dateA=3,A2257+1,IF(dateA=4,WORKDAY(A2257,1,),WORKDAY(A2257,1,holidayQ)))))</f>
        <v>39055</v>
      </c>
      <c r="B2258" s="35">
        <f>MATCH(A2258,'iBoxx inputs'!A:A,0)</f>
        <v>2329</v>
      </c>
      <c r="C2258" s="35">
        <f>MATCH(A2258,'Bank of England inputs'!A:A,0)</f>
        <v>2262</v>
      </c>
      <c r="D2258" s="6">
        <f>IF($A2258&gt;DataEnd,NA(),IFERROR(INDEX('iBoxx inputs'!B:B,MATCH($A2258,'iBoxx inputs'!$A:$A,0)),D2257))</f>
        <v>5.2385410564414796</v>
      </c>
      <c r="E2258" s="6">
        <f>IF($A2258&gt;DataEnd,NA(),IFERROR(INDEX('iBoxx inputs'!C:C,MATCH($A2258,'iBoxx inputs'!$A:$A,0)),E2257))</f>
        <v>5.4425804456599298</v>
      </c>
      <c r="F2258" s="6">
        <f>IF($A2258&gt;DataEnd,NA(),IFERROR(INDEX('Bank of England inputs'!D:D,MATCH($A2258,'Bank of England inputs'!$A:$A,0),0),F2257))</f>
        <v>2.9289940828402417</v>
      </c>
      <c r="H2258" s="5">
        <f t="shared" si="106"/>
        <v>39055</v>
      </c>
      <c r="I2258" s="6">
        <f t="shared" si="107"/>
        <v>5.3405607510507043</v>
      </c>
      <c r="J2258" s="6">
        <f t="shared" si="105"/>
        <v>2.342942034651152</v>
      </c>
    </row>
    <row r="2259" spans="1:10" x14ac:dyDescent="0.2">
      <c r="A2259" s="5">
        <f>IF(AND(dateA=1,A2258&lt;DataEnd),'iBoxx inputs'!A2263,IF(AND(dateA=2,A2258&lt;DataEnd),'Bank of England inputs'!A2263,IF(dateA=3,A2258+1,IF(dateA=4,WORKDAY(A2258,1,),WORKDAY(A2258,1,holidayQ)))))</f>
        <v>39056</v>
      </c>
      <c r="B2259" s="35">
        <f>MATCH(A2259,'iBoxx inputs'!A:A,0)</f>
        <v>2330</v>
      </c>
      <c r="C2259" s="35">
        <f>MATCH(A2259,'Bank of England inputs'!A:A,0)</f>
        <v>2263</v>
      </c>
      <c r="D2259" s="6">
        <f>IF($A2259&gt;DataEnd,NA(),IFERROR(INDEX('iBoxx inputs'!B:B,MATCH($A2259,'iBoxx inputs'!$A:$A,0)),D2258))</f>
        <v>5.2761732012131803</v>
      </c>
      <c r="E2259" s="6">
        <f>IF($A2259&gt;DataEnd,NA(),IFERROR(INDEX('iBoxx inputs'!C:C,MATCH($A2259,'iBoxx inputs'!$A:$A,0)),E2258))</f>
        <v>5.4759560891712802</v>
      </c>
      <c r="F2259" s="6">
        <f>IF($A2259&gt;DataEnd,NA(),IFERROR(INDEX('Bank of England inputs'!D:D,MATCH($A2259,'Bank of England inputs'!$A:$A,0),0),F2258))</f>
        <v>2.9281277728482769</v>
      </c>
      <c r="H2259" s="5">
        <f t="shared" si="106"/>
        <v>39056</v>
      </c>
      <c r="I2259" s="6">
        <f t="shared" si="107"/>
        <v>5.3760646451922298</v>
      </c>
      <c r="J2259" s="6">
        <f t="shared" si="105"/>
        <v>2.3782972889065723</v>
      </c>
    </row>
    <row r="2260" spans="1:10" x14ac:dyDescent="0.2">
      <c r="A2260" s="5">
        <f>IF(AND(dateA=1,A2259&lt;DataEnd),'iBoxx inputs'!A2264,IF(AND(dateA=2,A2259&lt;DataEnd),'Bank of England inputs'!A2264,IF(dateA=3,A2259+1,IF(dateA=4,WORKDAY(A2259,1,),WORKDAY(A2259,1,holidayQ)))))</f>
        <v>39057</v>
      </c>
      <c r="B2260" s="35">
        <f>MATCH(A2260,'iBoxx inputs'!A:A,0)</f>
        <v>2331</v>
      </c>
      <c r="C2260" s="35">
        <f>MATCH(A2260,'Bank of England inputs'!A:A,0)</f>
        <v>2264</v>
      </c>
      <c r="D2260" s="6">
        <f>IF($A2260&gt;DataEnd,NA(),IFERROR(INDEX('iBoxx inputs'!B:B,MATCH($A2260,'iBoxx inputs'!$A:$A,0)),D2259))</f>
        <v>5.2740940916898102</v>
      </c>
      <c r="E2260" s="6">
        <f>IF($A2260&gt;DataEnd,NA(),IFERROR(INDEX('iBoxx inputs'!C:C,MATCH($A2260,'iBoxx inputs'!$A:$A,0)),E2259))</f>
        <v>5.4734819511591901</v>
      </c>
      <c r="F2260" s="6">
        <f>IF($A2260&gt;DataEnd,NA(),IFERROR(INDEX('Bank of England inputs'!D:D,MATCH($A2260,'Bank of England inputs'!$A:$A,0),0),F2259))</f>
        <v>2.9278391167192552</v>
      </c>
      <c r="H2260" s="5">
        <f t="shared" si="106"/>
        <v>39057</v>
      </c>
      <c r="I2260" s="6">
        <f t="shared" si="107"/>
        <v>5.3737880214245006</v>
      </c>
      <c r="J2260" s="6">
        <f t="shared" si="105"/>
        <v>2.3763725399224223</v>
      </c>
    </row>
    <row r="2261" spans="1:10" x14ac:dyDescent="0.2">
      <c r="A2261" s="5">
        <f>IF(AND(dateA=1,A2260&lt;DataEnd),'iBoxx inputs'!A2265,IF(AND(dateA=2,A2260&lt;DataEnd),'Bank of England inputs'!A2265,IF(dateA=3,A2260+1,IF(dateA=4,WORKDAY(A2260,1,),WORKDAY(A2260,1,holidayQ)))))</f>
        <v>39058</v>
      </c>
      <c r="B2261" s="35">
        <f>MATCH(A2261,'iBoxx inputs'!A:A,0)</f>
        <v>2332</v>
      </c>
      <c r="C2261" s="35">
        <f>MATCH(A2261,'Bank of England inputs'!A:A,0)</f>
        <v>2265</v>
      </c>
      <c r="D2261" s="6">
        <f>IF($A2261&gt;DataEnd,NA(),IFERROR(INDEX('iBoxx inputs'!B:B,MATCH($A2261,'iBoxx inputs'!$A:$A,0)),D2260))</f>
        <v>5.2906846931056899</v>
      </c>
      <c r="E2261" s="6">
        <f>IF($A2261&gt;DataEnd,NA(),IFERROR(INDEX('iBoxx inputs'!C:C,MATCH($A2261,'iBoxx inputs'!$A:$A,0)),E2260))</f>
        <v>5.4930127041575902</v>
      </c>
      <c r="F2261" s="6">
        <f>IF($A2261&gt;DataEnd,NA(),IFERROR(INDEX('Bank of England inputs'!D:D,MATCH($A2261,'Bank of England inputs'!$A:$A,0),0),F2260))</f>
        <v>2.917118360106441</v>
      </c>
      <c r="H2261" s="5">
        <f t="shared" si="106"/>
        <v>39058</v>
      </c>
      <c r="I2261" s="6">
        <f t="shared" si="107"/>
        <v>5.3918486986316401</v>
      </c>
      <c r="J2261" s="6">
        <f t="shared" si="105"/>
        <v>2.4045857268040871</v>
      </c>
    </row>
    <row r="2262" spans="1:10" x14ac:dyDescent="0.2">
      <c r="A2262" s="5">
        <f>IF(AND(dateA=1,A2261&lt;DataEnd),'iBoxx inputs'!A2266,IF(AND(dateA=2,A2261&lt;DataEnd),'Bank of England inputs'!A2266,IF(dateA=3,A2261+1,IF(dateA=4,WORKDAY(A2261,1,),WORKDAY(A2261,1,holidayQ)))))</f>
        <v>39059</v>
      </c>
      <c r="B2262" s="35">
        <f>MATCH(A2262,'iBoxx inputs'!A:A,0)</f>
        <v>2333</v>
      </c>
      <c r="C2262" s="35">
        <f>MATCH(A2262,'Bank of England inputs'!A:A,0)</f>
        <v>2266</v>
      </c>
      <c r="D2262" s="6">
        <f>IF($A2262&gt;DataEnd,NA(),IFERROR(INDEX('iBoxx inputs'!B:B,MATCH($A2262,'iBoxx inputs'!$A:$A,0)),D2261))</f>
        <v>5.31494855442575</v>
      </c>
      <c r="E2262" s="6">
        <f>IF($A2262&gt;DataEnd,NA(),IFERROR(INDEX('iBoxx inputs'!C:C,MATCH($A2262,'iBoxx inputs'!$A:$A,0)),E2261))</f>
        <v>5.5168163535304897</v>
      </c>
      <c r="F2262" s="6">
        <f>IF($A2262&gt;DataEnd,NA(),IFERROR(INDEX('Bank of England inputs'!D:D,MATCH($A2262,'Bank of England inputs'!$A:$A,0),0),F2261))</f>
        <v>2.9064039408867037</v>
      </c>
      <c r="H2262" s="5">
        <f t="shared" si="106"/>
        <v>39059</v>
      </c>
      <c r="I2262" s="6">
        <f t="shared" si="107"/>
        <v>5.4158824539781198</v>
      </c>
      <c r="J2262" s="6">
        <f t="shared" si="105"/>
        <v>2.4386028633679224</v>
      </c>
    </row>
    <row r="2263" spans="1:10" x14ac:dyDescent="0.2">
      <c r="A2263" s="5">
        <f>IF(AND(dateA=1,A2262&lt;DataEnd),'iBoxx inputs'!A2267,IF(AND(dateA=2,A2262&lt;DataEnd),'Bank of England inputs'!A2267,IF(dateA=3,A2262+1,IF(dateA=4,WORKDAY(A2262,1,),WORKDAY(A2262,1,holidayQ)))))</f>
        <v>39062</v>
      </c>
      <c r="B2263" s="35">
        <f>MATCH(A2263,'iBoxx inputs'!A:A,0)</f>
        <v>2334</v>
      </c>
      <c r="C2263" s="35">
        <f>MATCH(A2263,'Bank of England inputs'!A:A,0)</f>
        <v>2267</v>
      </c>
      <c r="D2263" s="6">
        <f>IF($A2263&gt;DataEnd,NA(),IFERROR(INDEX('iBoxx inputs'!B:B,MATCH($A2263,'iBoxx inputs'!$A:$A,0)),D2262))</f>
        <v>5.3515982247895098</v>
      </c>
      <c r="E2263" s="6">
        <f>IF($A2263&gt;DataEnd,NA(),IFERROR(INDEX('iBoxx inputs'!C:C,MATCH($A2263,'iBoxx inputs'!$A:$A,0)),E2262))</f>
        <v>5.5534298913182596</v>
      </c>
      <c r="F2263" s="6">
        <f>IF($A2263&gt;DataEnd,NA(),IFERROR(INDEX('Bank of England inputs'!D:D,MATCH($A2263,'Bank of England inputs'!$A:$A,0),0),F2262))</f>
        <v>2.9153944646902241</v>
      </c>
      <c r="H2263" s="5">
        <f t="shared" si="106"/>
        <v>39062</v>
      </c>
      <c r="I2263" s="6">
        <f t="shared" si="107"/>
        <v>5.4525140580538842</v>
      </c>
      <c r="J2263" s="6">
        <f t="shared" si="105"/>
        <v>2.4652478927573274</v>
      </c>
    </row>
    <row r="2264" spans="1:10" x14ac:dyDescent="0.2">
      <c r="A2264" s="5">
        <f>IF(AND(dateA=1,A2263&lt;DataEnd),'iBoxx inputs'!A2268,IF(AND(dateA=2,A2263&lt;DataEnd),'Bank of England inputs'!A2268,IF(dateA=3,A2263+1,IF(dateA=4,WORKDAY(A2263,1,),WORKDAY(A2263,1,holidayQ)))))</f>
        <v>39063</v>
      </c>
      <c r="B2264" s="35">
        <f>MATCH(A2264,'iBoxx inputs'!A:A,0)</f>
        <v>2335</v>
      </c>
      <c r="C2264" s="35">
        <f>MATCH(A2264,'Bank of England inputs'!A:A,0)</f>
        <v>2268</v>
      </c>
      <c r="D2264" s="6">
        <f>IF($A2264&gt;DataEnd,NA(),IFERROR(INDEX('iBoxx inputs'!B:B,MATCH($A2264,'iBoxx inputs'!$A:$A,0)),D2263))</f>
        <v>5.3698860849168604</v>
      </c>
      <c r="E2264" s="6">
        <f>IF($A2264&gt;DataEnd,NA(),IFERROR(INDEX('iBoxx inputs'!C:C,MATCH($A2264,'iBoxx inputs'!$A:$A,0)),E2263))</f>
        <v>5.5709372606467102</v>
      </c>
      <c r="F2264" s="6">
        <f>IF($A2264&gt;DataEnd,NA(),IFERROR(INDEX('Bank of England inputs'!D:D,MATCH($A2264,'Bank of England inputs'!$A:$A,0),0),F2263))</f>
        <v>2.9148202855735938</v>
      </c>
      <c r="H2264" s="5">
        <f t="shared" si="106"/>
        <v>39063</v>
      </c>
      <c r="I2264" s="6">
        <f t="shared" si="107"/>
        <v>5.4704116727817853</v>
      </c>
      <c r="J2264" s="6">
        <f t="shared" si="105"/>
        <v>2.4832102705099279</v>
      </c>
    </row>
    <row r="2265" spans="1:10" x14ac:dyDescent="0.2">
      <c r="A2265" s="5">
        <f>IF(AND(dateA=1,A2264&lt;DataEnd),'iBoxx inputs'!A2269,IF(AND(dateA=2,A2264&lt;DataEnd),'Bank of England inputs'!A2269,IF(dateA=3,A2264+1,IF(dateA=4,WORKDAY(A2264,1,),WORKDAY(A2264,1,holidayQ)))))</f>
        <v>39064</v>
      </c>
      <c r="B2265" s="35">
        <f>MATCH(A2265,'iBoxx inputs'!A:A,0)</f>
        <v>2336</v>
      </c>
      <c r="C2265" s="35">
        <f>MATCH(A2265,'Bank of England inputs'!A:A,0)</f>
        <v>2269</v>
      </c>
      <c r="D2265" s="6">
        <f>IF($A2265&gt;DataEnd,NA(),IFERROR(INDEX('iBoxx inputs'!B:B,MATCH($A2265,'iBoxx inputs'!$A:$A,0)),D2264))</f>
        <v>5.3883412517612603</v>
      </c>
      <c r="E2265" s="6">
        <f>IF($A2265&gt;DataEnd,NA(),IFERROR(INDEX('iBoxx inputs'!C:C,MATCH($A2265,'iBoxx inputs'!$A:$A,0)),E2264))</f>
        <v>5.5882780300628196</v>
      </c>
      <c r="F2265" s="6">
        <f>IF($A2265&gt;DataEnd,NA(),IFERROR(INDEX('Bank of England inputs'!D:D,MATCH($A2265,'Bank of England inputs'!$A:$A,0),0),F2264))</f>
        <v>2.9142463325785073</v>
      </c>
      <c r="H2265" s="5">
        <f t="shared" si="106"/>
        <v>39064</v>
      </c>
      <c r="I2265" s="6">
        <f t="shared" si="107"/>
        <v>5.48830964091204</v>
      </c>
      <c r="J2265" s="6">
        <f t="shared" si="105"/>
        <v>2.5011729668749316</v>
      </c>
    </row>
    <row r="2266" spans="1:10" x14ac:dyDescent="0.2">
      <c r="A2266" s="5">
        <f>IF(AND(dateA=1,A2265&lt;DataEnd),'iBoxx inputs'!A2270,IF(AND(dateA=2,A2265&lt;DataEnd),'Bank of England inputs'!A2270,IF(dateA=3,A2265+1,IF(dateA=4,WORKDAY(A2265,1,),WORKDAY(A2265,1,holidayQ)))))</f>
        <v>39065</v>
      </c>
      <c r="B2266" s="35">
        <f>MATCH(A2266,'iBoxx inputs'!A:A,0)</f>
        <v>2337</v>
      </c>
      <c r="C2266" s="35">
        <f>MATCH(A2266,'Bank of England inputs'!A:A,0)</f>
        <v>2270</v>
      </c>
      <c r="D2266" s="6">
        <f>IF($A2266&gt;DataEnd,NA(),IFERROR(INDEX('iBoxx inputs'!B:B,MATCH($A2266,'iBoxx inputs'!$A:$A,0)),D2265))</f>
        <v>5.4251852237437896</v>
      </c>
      <c r="E2266" s="6">
        <f>IF($A2266&gt;DataEnd,NA(),IFERROR(INDEX('iBoxx inputs'!C:C,MATCH($A2266,'iBoxx inputs'!$A:$A,0)),E2265))</f>
        <v>5.6276706591294099</v>
      </c>
      <c r="F2266" s="6">
        <f>IF($A2266&gt;DataEnd,NA(),IFERROR(INDEX('Bank of England inputs'!D:D,MATCH($A2266,'Bank of England inputs'!$A:$A,0),0),F2265))</f>
        <v>2.9229406554473147</v>
      </c>
      <c r="H2266" s="5">
        <f t="shared" si="106"/>
        <v>39065</v>
      </c>
      <c r="I2266" s="6">
        <f t="shared" si="107"/>
        <v>5.5264279414365998</v>
      </c>
      <c r="J2266" s="6">
        <f t="shared" si="105"/>
        <v>2.5295500394852954</v>
      </c>
    </row>
    <row r="2267" spans="1:10" x14ac:dyDescent="0.2">
      <c r="A2267" s="5">
        <f>IF(AND(dateA=1,A2266&lt;DataEnd),'iBoxx inputs'!A2271,IF(AND(dateA=2,A2266&lt;DataEnd),'Bank of England inputs'!A2271,IF(dateA=3,A2266+1,IF(dateA=4,WORKDAY(A2266,1,),WORKDAY(A2266,1,holidayQ)))))</f>
        <v>39066</v>
      </c>
      <c r="B2267" s="35">
        <f>MATCH(A2267,'iBoxx inputs'!A:A,0)</f>
        <v>2338</v>
      </c>
      <c r="C2267" s="35">
        <f>MATCH(A2267,'Bank of England inputs'!A:A,0)</f>
        <v>2271</v>
      </c>
      <c r="D2267" s="6">
        <f>IF($A2267&gt;DataEnd,NA(),IFERROR(INDEX('iBoxx inputs'!B:B,MATCH($A2267,'iBoxx inputs'!$A:$A,0)),D2266))</f>
        <v>5.4190130093000297</v>
      </c>
      <c r="E2267" s="6">
        <f>IF($A2267&gt;DataEnd,NA(),IFERROR(INDEX('iBoxx inputs'!C:C,MATCH($A2267,'iBoxx inputs'!$A:$A,0)),E2266))</f>
        <v>5.62158946337264</v>
      </c>
      <c r="F2267" s="6">
        <f>IF($A2267&gt;DataEnd,NA(),IFERROR(INDEX('Bank of England inputs'!D:D,MATCH($A2267,'Bank of England inputs'!$A:$A,0),0),F2266))</f>
        <v>2.9229406554473147</v>
      </c>
      <c r="H2267" s="5">
        <f t="shared" si="106"/>
        <v>39066</v>
      </c>
      <c r="I2267" s="6">
        <f t="shared" si="107"/>
        <v>5.5203012363363353</v>
      </c>
      <c r="J2267" s="6">
        <f t="shared" si="105"/>
        <v>2.5235973285918201</v>
      </c>
    </row>
    <row r="2268" spans="1:10" x14ac:dyDescent="0.2">
      <c r="A2268" s="5">
        <f>IF(AND(dateA=1,A2267&lt;DataEnd),'iBoxx inputs'!A2272,IF(AND(dateA=2,A2267&lt;DataEnd),'Bank of England inputs'!A2272,IF(dateA=3,A2267+1,IF(dateA=4,WORKDAY(A2267,1,),WORKDAY(A2267,1,holidayQ)))))</f>
        <v>39069</v>
      </c>
      <c r="B2268" s="35">
        <f>MATCH(A2268,'iBoxx inputs'!A:A,0)</f>
        <v>2339</v>
      </c>
      <c r="C2268" s="35">
        <f>MATCH(A2268,'Bank of England inputs'!A:A,0)</f>
        <v>2272</v>
      </c>
      <c r="D2268" s="6">
        <f>IF($A2268&gt;DataEnd,NA(),IFERROR(INDEX('iBoxx inputs'!B:B,MATCH($A2268,'iBoxx inputs'!$A:$A,0)),D2267))</f>
        <v>5.4387078571564</v>
      </c>
      <c r="E2268" s="6">
        <f>IF($A2268&gt;DataEnd,NA(),IFERROR(INDEX('iBoxx inputs'!C:C,MATCH($A2268,'iBoxx inputs'!$A:$A,0)),E2267))</f>
        <v>5.6417082063786701</v>
      </c>
      <c r="F2268" s="6">
        <f>IF($A2268&gt;DataEnd,NA(),IFERROR(INDEX('Bank of England inputs'!D:D,MATCH($A2268,'Bank of England inputs'!$A:$A,0),0),F2267))</f>
        <v>2.9475552050473253</v>
      </c>
      <c r="H2268" s="5">
        <f t="shared" si="106"/>
        <v>39069</v>
      </c>
      <c r="I2268" s="6">
        <f t="shared" si="107"/>
        <v>5.5402080317675351</v>
      </c>
      <c r="J2268" s="6">
        <f t="shared" si="105"/>
        <v>2.5184209780953593</v>
      </c>
    </row>
    <row r="2269" spans="1:10" x14ac:dyDescent="0.2">
      <c r="A2269" s="5">
        <f>IF(AND(dateA=1,A2268&lt;DataEnd),'iBoxx inputs'!A2273,IF(AND(dateA=2,A2268&lt;DataEnd),'Bank of England inputs'!A2273,IF(dateA=3,A2268+1,IF(dateA=4,WORKDAY(A2268,1,),WORKDAY(A2268,1,holidayQ)))))</f>
        <v>39070</v>
      </c>
      <c r="B2269" s="35">
        <f>MATCH(A2269,'iBoxx inputs'!A:A,0)</f>
        <v>2340</v>
      </c>
      <c r="C2269" s="35">
        <f>MATCH(A2269,'Bank of England inputs'!A:A,0)</f>
        <v>2273</v>
      </c>
      <c r="D2269" s="6">
        <f>IF($A2269&gt;DataEnd,NA(),IFERROR(INDEX('iBoxx inputs'!B:B,MATCH($A2269,'iBoxx inputs'!$A:$A,0)),D2268))</f>
        <v>5.4640753628460104</v>
      </c>
      <c r="E2269" s="6">
        <f>IF($A2269&gt;DataEnd,NA(),IFERROR(INDEX('iBoxx inputs'!C:C,MATCH($A2269,'iBoxx inputs'!$A:$A,0)),E2268))</f>
        <v>5.6686499626704103</v>
      </c>
      <c r="F2269" s="6">
        <f>IF($A2269&gt;DataEnd,NA(),IFERROR(INDEX('Bank of England inputs'!D:D,MATCH($A2269,'Bank of England inputs'!$A:$A,0),0),F2268))</f>
        <v>2.9316281357599561</v>
      </c>
      <c r="H2269" s="5">
        <f t="shared" si="106"/>
        <v>39070</v>
      </c>
      <c r="I2269" s="6">
        <f t="shared" si="107"/>
        <v>5.5663626627582108</v>
      </c>
      <c r="J2269" s="6">
        <f t="shared" si="105"/>
        <v>2.5596938227026023</v>
      </c>
    </row>
    <row r="2270" spans="1:10" x14ac:dyDescent="0.2">
      <c r="A2270" s="5">
        <f>IF(AND(dateA=1,A2269&lt;DataEnd),'iBoxx inputs'!A2274,IF(AND(dateA=2,A2269&lt;DataEnd),'Bank of England inputs'!A2274,IF(dateA=3,A2269+1,IF(dateA=4,WORKDAY(A2269,1,),WORKDAY(A2269,1,holidayQ)))))</f>
        <v>39071</v>
      </c>
      <c r="B2270" s="35">
        <f>MATCH(A2270,'iBoxx inputs'!A:A,0)</f>
        <v>2341</v>
      </c>
      <c r="C2270" s="35">
        <f>MATCH(A2270,'Bank of England inputs'!A:A,0)</f>
        <v>2274</v>
      </c>
      <c r="D2270" s="6">
        <f>IF($A2270&gt;DataEnd,NA(),IFERROR(INDEX('iBoxx inputs'!B:B,MATCH($A2270,'iBoxx inputs'!$A:$A,0)),D2269))</f>
        <v>5.4377281341781201</v>
      </c>
      <c r="E2270" s="6">
        <f>IF($A2270&gt;DataEnd,NA(),IFERROR(INDEX('iBoxx inputs'!C:C,MATCH($A2270,'iBoxx inputs'!$A:$A,0)),E2269))</f>
        <v>5.6430373219108096</v>
      </c>
      <c r="F2270" s="6">
        <f>IF($A2270&gt;DataEnd,NA(),IFERROR(INDEX('Bank of England inputs'!D:D,MATCH($A2270,'Bank of England inputs'!$A:$A,0),0),F2269))</f>
        <v>2.9223654432746216</v>
      </c>
      <c r="H2270" s="5">
        <f t="shared" si="106"/>
        <v>39071</v>
      </c>
      <c r="I2270" s="6">
        <f t="shared" si="107"/>
        <v>5.5403827280444649</v>
      </c>
      <c r="J2270" s="6">
        <f t="shared" si="105"/>
        <v>2.5436816123437733</v>
      </c>
    </row>
    <row r="2271" spans="1:10" x14ac:dyDescent="0.2">
      <c r="A2271" s="5">
        <f>IF(AND(dateA=1,A2270&lt;DataEnd),'iBoxx inputs'!A2275,IF(AND(dateA=2,A2270&lt;DataEnd),'Bank of England inputs'!A2275,IF(dateA=3,A2270+1,IF(dateA=4,WORKDAY(A2270,1,),WORKDAY(A2270,1,holidayQ)))))</f>
        <v>39072</v>
      </c>
      <c r="B2271" s="35">
        <f>MATCH(A2271,'iBoxx inputs'!A:A,0)</f>
        <v>2342</v>
      </c>
      <c r="C2271" s="35">
        <f>MATCH(A2271,'Bank of England inputs'!A:A,0)</f>
        <v>2275</v>
      </c>
      <c r="D2271" s="6">
        <f>IF($A2271&gt;DataEnd,NA(),IFERROR(INDEX('iBoxx inputs'!B:B,MATCH($A2271,'iBoxx inputs'!$A:$A,0)),D2270))</f>
        <v>5.4477872422873004</v>
      </c>
      <c r="E2271" s="6">
        <f>IF($A2271&gt;DataEnd,NA(),IFERROR(INDEX('iBoxx inputs'!C:C,MATCH($A2271,'iBoxx inputs'!$A:$A,0)),E2270))</f>
        <v>5.65425634153919</v>
      </c>
      <c r="F2271" s="6">
        <f>IF($A2271&gt;DataEnd,NA(),IFERROR(INDEX('Bank of England inputs'!D:D,MATCH($A2271,'Bank of England inputs'!$A:$A,0),0),F2270))</f>
        <v>2.9319165682802018</v>
      </c>
      <c r="H2271" s="5">
        <f t="shared" si="106"/>
        <v>39072</v>
      </c>
      <c r="I2271" s="6">
        <f t="shared" si="107"/>
        <v>5.5510217919132447</v>
      </c>
      <c r="J2271" s="6">
        <f t="shared" si="105"/>
        <v>2.5445025323080017</v>
      </c>
    </row>
    <row r="2272" spans="1:10" x14ac:dyDescent="0.2">
      <c r="A2272" s="5">
        <f>IF(AND(dateA=1,A2271&lt;DataEnd),'iBoxx inputs'!A2276,IF(AND(dateA=2,A2271&lt;DataEnd),'Bank of England inputs'!A2276,IF(dateA=3,A2271+1,IF(dateA=4,WORKDAY(A2271,1,),WORKDAY(A2271,1,holidayQ)))))</f>
        <v>39073</v>
      </c>
      <c r="B2272" s="35">
        <f>MATCH(A2272,'iBoxx inputs'!A:A,0)</f>
        <v>2343</v>
      </c>
      <c r="C2272" s="35">
        <f>MATCH(A2272,'Bank of England inputs'!A:A,0)</f>
        <v>2276</v>
      </c>
      <c r="D2272" s="6">
        <f>IF($A2272&gt;DataEnd,NA(),IFERROR(INDEX('iBoxx inputs'!B:B,MATCH($A2272,'iBoxx inputs'!$A:$A,0)),D2271))</f>
        <v>5.4517931818347298</v>
      </c>
      <c r="E2272" s="6">
        <f>IF($A2272&gt;DataEnd,NA(),IFERROR(INDEX('iBoxx inputs'!C:C,MATCH($A2272,'iBoxx inputs'!$A:$A,0)),E2271))</f>
        <v>5.6582320896014204</v>
      </c>
      <c r="F2272" s="6">
        <f>IF($A2272&gt;DataEnd,NA(),IFERROR(INDEX('Bank of England inputs'!D:D,MATCH($A2272,'Bank of England inputs'!$A:$A,0),0),F2271))</f>
        <v>2.9217904574520448</v>
      </c>
      <c r="H2272" s="5">
        <f t="shared" si="106"/>
        <v>39073</v>
      </c>
      <c r="I2272" s="6">
        <f t="shared" si="107"/>
        <v>5.5550126357180751</v>
      </c>
      <c r="J2272" s="6">
        <f t="shared" si="105"/>
        <v>2.558469073033276</v>
      </c>
    </row>
    <row r="2273" spans="1:10" x14ac:dyDescent="0.2">
      <c r="A2273" s="5">
        <f>IF(AND(dateA=1,A2272&lt;DataEnd),'iBoxx inputs'!A2277,IF(AND(dateA=2,A2272&lt;DataEnd),'Bank of England inputs'!A2277,IF(dateA=3,A2272+1,IF(dateA=4,WORKDAY(A2272,1,),WORKDAY(A2272,1,holidayQ)))))</f>
        <v>39078</v>
      </c>
      <c r="B2273" s="35">
        <f>MATCH(A2273,'iBoxx inputs'!A:A,0)</f>
        <v>2344</v>
      </c>
      <c r="C2273" s="35">
        <f>MATCH(A2273,'Bank of England inputs'!A:A,0)</f>
        <v>2277</v>
      </c>
      <c r="D2273" s="6">
        <f>IF($A2273&gt;DataEnd,NA(),IFERROR(INDEX('iBoxx inputs'!B:B,MATCH($A2273,'iBoxx inputs'!$A:$A,0)),D2272))</f>
        <v>5.4951569284157697</v>
      </c>
      <c r="E2273" s="6">
        <f>IF($A2273&gt;DataEnd,NA(),IFERROR(INDEX('iBoxx inputs'!C:C,MATCH($A2273,'iBoxx inputs'!$A:$A,0)),E2272))</f>
        <v>5.70354722644967</v>
      </c>
      <c r="F2273" s="6">
        <f>IF($A2273&gt;DataEnd,NA(),IFERROR(INDEX('Bank of England inputs'!D:D,MATCH($A2273,'Bank of England inputs'!$A:$A,0),0),F2272))</f>
        <v>2.9203539823008828</v>
      </c>
      <c r="H2273" s="5">
        <f t="shared" si="106"/>
        <v>39078</v>
      </c>
      <c r="I2273" s="6">
        <f t="shared" si="107"/>
        <v>5.5993520774327195</v>
      </c>
      <c r="J2273" s="6">
        <f t="shared" si="105"/>
        <v>2.6029818121229287</v>
      </c>
    </row>
    <row r="2274" spans="1:10" x14ac:dyDescent="0.2">
      <c r="A2274" s="5">
        <f>IF(AND(dateA=1,A2273&lt;DataEnd),'iBoxx inputs'!A2278,IF(AND(dateA=2,A2273&lt;DataEnd),'Bank of England inputs'!A2278,IF(dateA=3,A2273+1,IF(dateA=4,WORKDAY(A2273,1,),WORKDAY(A2273,1,holidayQ)))))</f>
        <v>39079</v>
      </c>
      <c r="B2274" s="35">
        <f>MATCH(A2274,'iBoxx inputs'!A:A,0)</f>
        <v>2345</v>
      </c>
      <c r="C2274" s="35">
        <f>MATCH(A2274,'Bank of England inputs'!A:A,0)</f>
        <v>2278</v>
      </c>
      <c r="D2274" s="6">
        <f>IF($A2274&gt;DataEnd,NA(),IFERROR(INDEX('iBoxx inputs'!B:B,MATCH($A2274,'iBoxx inputs'!$A:$A,0)),D2273))</f>
        <v>5.5097042844495903</v>
      </c>
      <c r="E2274" s="6">
        <f>IF($A2274&gt;DataEnd,NA(),IFERROR(INDEX('iBoxx inputs'!C:C,MATCH($A2274,'iBoxx inputs'!$A:$A,0)),E2273))</f>
        <v>5.7150494179960303</v>
      </c>
      <c r="F2274" s="6">
        <f>IF($A2274&gt;DataEnd,NA(),IFERROR(INDEX('Bank of England inputs'!D:D,MATCH($A2274,'Bank of England inputs'!$A:$A,0),0),F2273))</f>
        <v>2.9301868239921314</v>
      </c>
      <c r="H2274" s="5">
        <f t="shared" si="106"/>
        <v>39079</v>
      </c>
      <c r="I2274" s="6">
        <f t="shared" si="107"/>
        <v>5.6123768512228107</v>
      </c>
      <c r="J2274" s="6">
        <f t="shared" si="105"/>
        <v>2.6058342163675974</v>
      </c>
    </row>
    <row r="2275" spans="1:10" x14ac:dyDescent="0.2">
      <c r="A2275" s="5">
        <f>IF(AND(dateA=1,A2274&lt;DataEnd),'iBoxx inputs'!A2279,IF(AND(dateA=2,A2274&lt;DataEnd),'Bank of England inputs'!A2279,IF(dateA=3,A2274+1,IF(dateA=4,WORKDAY(A2274,1,),WORKDAY(A2274,1,holidayQ)))))</f>
        <v>39080</v>
      </c>
      <c r="B2275" s="35">
        <f>MATCH(A2275,'iBoxx inputs'!A:A,0)</f>
        <v>2346</v>
      </c>
      <c r="C2275" s="35">
        <f>MATCH(A2275,'Bank of England inputs'!A:A,0)</f>
        <v>2279</v>
      </c>
      <c r="D2275" s="6">
        <f>IF($A2275&gt;DataEnd,NA(),IFERROR(INDEX('iBoxx inputs'!B:B,MATCH($A2275,'iBoxx inputs'!$A:$A,0)),D2274))</f>
        <v>5.4594931461266603</v>
      </c>
      <c r="E2275" s="6">
        <f>IF($A2275&gt;DataEnd,NA(),IFERROR(INDEX('iBoxx inputs'!C:C,MATCH($A2275,'iBoxx inputs'!$A:$A,0)),E2274))</f>
        <v>5.6673109350554096</v>
      </c>
      <c r="F2275" s="6">
        <f>IF($A2275&gt;DataEnd,NA(),IFERROR(INDEX('Bank of England inputs'!D:D,MATCH($A2275,'Bank of England inputs'!$A:$A,0),0),F2274))</f>
        <v>2.9215030493803029</v>
      </c>
      <c r="H2275" s="5">
        <f t="shared" si="106"/>
        <v>39080</v>
      </c>
      <c r="I2275" s="6">
        <f t="shared" si="107"/>
        <v>5.5634020405910345</v>
      </c>
      <c r="J2275" s="6">
        <f t="shared" si="105"/>
        <v>2.5669067327390049</v>
      </c>
    </row>
    <row r="2276" spans="1:10" x14ac:dyDescent="0.2">
      <c r="A2276" s="5">
        <f>IF(AND(dateA=1,A2275&lt;DataEnd),'iBoxx inputs'!A2280,IF(AND(dateA=2,A2275&lt;DataEnd),'Bank of England inputs'!A2280,IF(dateA=3,A2275+1,IF(dateA=4,WORKDAY(A2275,1,),WORKDAY(A2275,1,holidayQ)))))</f>
        <v>39084</v>
      </c>
      <c r="B2276" s="35">
        <f>MATCH(A2276,'iBoxx inputs'!A:A,0)</f>
        <v>2348</v>
      </c>
      <c r="C2276" s="35">
        <f>MATCH(A2276,'Bank of England inputs'!A:A,0)</f>
        <v>2280</v>
      </c>
      <c r="D2276" s="6">
        <f>IF($A2276&gt;DataEnd,NA(),IFERROR(INDEX('iBoxx inputs'!B:B,MATCH($A2276,'iBoxx inputs'!$A:$A,0)),D2275))</f>
        <v>5.4710742809047304</v>
      </c>
      <c r="E2276" s="6">
        <f>IF($A2276&gt;DataEnd,NA(),IFERROR(INDEX('iBoxx inputs'!C:C,MATCH($A2276,'iBoxx inputs'!$A:$A,0)),E2275))</f>
        <v>5.6743705532967601</v>
      </c>
      <c r="F2276" s="6">
        <f>IF($A2276&gt;DataEnd,NA(),IFERROR(INDEX('Bank of England inputs'!D:D,MATCH($A2276,'Bank of England inputs'!$A:$A,0),0),F2275))</f>
        <v>2.9310514409363719</v>
      </c>
      <c r="H2276" s="5">
        <f t="shared" si="106"/>
        <v>39084</v>
      </c>
      <c r="I2276" s="6">
        <f t="shared" si="107"/>
        <v>5.5727224171007457</v>
      </c>
      <c r="J2276" s="6">
        <f t="shared" si="105"/>
        <v>2.5664470917021509</v>
      </c>
    </row>
    <row r="2277" spans="1:10" x14ac:dyDescent="0.2">
      <c r="A2277" s="5">
        <f>IF(AND(dateA=1,A2276&lt;DataEnd),'iBoxx inputs'!A2281,IF(AND(dateA=2,A2276&lt;DataEnd),'Bank of England inputs'!A2281,IF(dateA=3,A2276+1,IF(dateA=4,WORKDAY(A2276,1,),WORKDAY(A2276,1,holidayQ)))))</f>
        <v>39085</v>
      </c>
      <c r="B2277" s="35">
        <f>MATCH(A2277,'iBoxx inputs'!A:A,0)</f>
        <v>2349</v>
      </c>
      <c r="C2277" s="35">
        <f>MATCH(A2277,'Bank of England inputs'!A:A,0)</f>
        <v>2281</v>
      </c>
      <c r="D2277" s="6">
        <f>IF($A2277&gt;DataEnd,NA(),IFERROR(INDEX('iBoxx inputs'!B:B,MATCH($A2277,'iBoxx inputs'!$A:$A,0)),D2276))</f>
        <v>5.4934200270327098</v>
      </c>
      <c r="E2277" s="6">
        <f>IF($A2277&gt;DataEnd,NA(),IFERROR(INDEX('iBoxx inputs'!C:C,MATCH($A2277,'iBoxx inputs'!$A:$A,0)),E2276))</f>
        <v>5.6953949371228196</v>
      </c>
      <c r="F2277" s="6">
        <f>IF($A2277&gt;DataEnd,NA(),IFERROR(INDEX('Bank of England inputs'!D:D,MATCH($A2277,'Bank of England inputs'!$A:$A,0),0),F2276))</f>
        <v>2.9403087815911055</v>
      </c>
      <c r="H2277" s="5">
        <f t="shared" si="106"/>
        <v>39085</v>
      </c>
      <c r="I2277" s="6">
        <f t="shared" si="107"/>
        <v>5.5944074820777647</v>
      </c>
      <c r="J2277" s="6">
        <f t="shared" si="105"/>
        <v>2.5782890413879267</v>
      </c>
    </row>
    <row r="2278" spans="1:10" x14ac:dyDescent="0.2">
      <c r="A2278" s="5">
        <f>IF(AND(dateA=1,A2277&lt;DataEnd),'iBoxx inputs'!A2282,IF(AND(dateA=2,A2277&lt;DataEnd),'Bank of England inputs'!A2282,IF(dateA=3,A2277+1,IF(dateA=4,WORKDAY(A2277,1,),WORKDAY(A2277,1,holidayQ)))))</f>
        <v>39086</v>
      </c>
      <c r="B2278" s="35">
        <f>MATCH(A2278,'iBoxx inputs'!A:A,0)</f>
        <v>2350</v>
      </c>
      <c r="C2278" s="35">
        <f>MATCH(A2278,'Bank of England inputs'!A:A,0)</f>
        <v>2282</v>
      </c>
      <c r="D2278" s="6">
        <f>IF($A2278&gt;DataEnd,NA(),IFERROR(INDEX('iBoxx inputs'!B:B,MATCH($A2278,'iBoxx inputs'!$A:$A,0)),D2277))</f>
        <v>5.4791547288781297</v>
      </c>
      <c r="E2278" s="6">
        <f>IF($A2278&gt;DataEnd,NA(),IFERROR(INDEX('iBoxx inputs'!C:C,MATCH($A2278,'iBoxx inputs'!$A:$A,0)),E2277))</f>
        <v>5.6802350973121003</v>
      </c>
      <c r="F2278" s="6">
        <f>IF($A2278&gt;DataEnd,NA(),IFERROR(INDEX('Bank of England inputs'!D:D,MATCH($A2278,'Bank of England inputs'!$A:$A,0),0),F2277))</f>
        <v>2.930763178599527</v>
      </c>
      <c r="H2278" s="5">
        <f t="shared" si="106"/>
        <v>39086</v>
      </c>
      <c r="I2278" s="6">
        <f t="shared" si="107"/>
        <v>5.579694913095115</v>
      </c>
      <c r="J2278" s="6">
        <f t="shared" si="105"/>
        <v>2.5735083008170401</v>
      </c>
    </row>
    <row r="2279" spans="1:10" x14ac:dyDescent="0.2">
      <c r="A2279" s="5">
        <f>IF(AND(dateA=1,A2278&lt;DataEnd),'iBoxx inputs'!A2283,IF(AND(dateA=2,A2278&lt;DataEnd),'Bank of England inputs'!A2283,IF(dateA=3,A2278+1,IF(dateA=4,WORKDAY(A2278,1,),WORKDAY(A2278,1,holidayQ)))))</f>
        <v>39087</v>
      </c>
      <c r="B2279" s="35">
        <f>MATCH(A2279,'iBoxx inputs'!A:A,0)</f>
        <v>2351</v>
      </c>
      <c r="C2279" s="35">
        <f>MATCH(A2279,'Bank of England inputs'!A:A,0)</f>
        <v>2283</v>
      </c>
      <c r="D2279" s="6">
        <f>IF($A2279&gt;DataEnd,NA(),IFERROR(INDEX('iBoxx inputs'!B:B,MATCH($A2279,'iBoxx inputs'!$A:$A,0)),D2278))</f>
        <v>5.49583136554637</v>
      </c>
      <c r="E2279" s="6">
        <f>IF($A2279&gt;DataEnd,NA(),IFERROR(INDEX('iBoxx inputs'!C:C,MATCH($A2279,'iBoxx inputs'!$A:$A,0)),E2278))</f>
        <v>5.6983380589485</v>
      </c>
      <c r="F2279" s="6">
        <f>IF($A2279&gt;DataEnd,NA(),IFERROR(INDEX('Bank of England inputs'!D:D,MATCH($A2279,'Bank of England inputs'!$A:$A,0),0),F2278))</f>
        <v>2.9400196656833799</v>
      </c>
      <c r="H2279" s="5">
        <f t="shared" si="106"/>
        <v>39087</v>
      </c>
      <c r="I2279" s="6">
        <f t="shared" si="107"/>
        <v>5.597084712247435</v>
      </c>
      <c r="J2279" s="6">
        <f t="shared" si="105"/>
        <v>2.5811779084493613</v>
      </c>
    </row>
    <row r="2280" spans="1:10" x14ac:dyDescent="0.2">
      <c r="A2280" s="5">
        <f>IF(AND(dateA=1,A2279&lt;DataEnd),'iBoxx inputs'!A2284,IF(AND(dateA=2,A2279&lt;DataEnd),'Bank of England inputs'!A2284,IF(dateA=3,A2279+1,IF(dateA=4,WORKDAY(A2279,1,),WORKDAY(A2279,1,holidayQ)))))</f>
        <v>39090</v>
      </c>
      <c r="B2280" s="35">
        <f>MATCH(A2280,'iBoxx inputs'!A:A,0)</f>
        <v>2352</v>
      </c>
      <c r="C2280" s="35">
        <f>MATCH(A2280,'Bank of England inputs'!A:A,0)</f>
        <v>2284</v>
      </c>
      <c r="D2280" s="6">
        <f>IF($A2280&gt;DataEnd,NA(),IFERROR(INDEX('iBoxx inputs'!B:B,MATCH($A2280,'iBoxx inputs'!$A:$A,0)),D2279))</f>
        <v>5.4750582516416104</v>
      </c>
      <c r="E2280" s="6">
        <f>IF($A2280&gt;DataEnd,NA(),IFERROR(INDEX('iBoxx inputs'!C:C,MATCH($A2280,'iBoxx inputs'!$A:$A,0)),E2279))</f>
        <v>5.6767385354408697</v>
      </c>
      <c r="F2280" s="6">
        <f>IF($A2280&gt;DataEnd,NA(),IFERROR(INDEX('Bank of England inputs'!D:D,MATCH($A2280,'Bank of England inputs'!$A:$A,0),0),F2279))</f>
        <v>2.9504327301337563</v>
      </c>
      <c r="H2280" s="5">
        <f t="shared" si="106"/>
        <v>39090</v>
      </c>
      <c r="I2280" s="6">
        <f t="shared" si="107"/>
        <v>5.5758983935412401</v>
      </c>
      <c r="J2280" s="6">
        <f t="shared" si="105"/>
        <v>2.550223047910527</v>
      </c>
    </row>
    <row r="2281" spans="1:10" x14ac:dyDescent="0.2">
      <c r="A2281" s="5">
        <f>IF(AND(dateA=1,A2280&lt;DataEnd),'iBoxx inputs'!A2285,IF(AND(dateA=2,A2280&lt;DataEnd),'Bank of England inputs'!A2285,IF(dateA=3,A2280+1,IF(dateA=4,WORKDAY(A2280,1,),WORKDAY(A2280,1,holidayQ)))))</f>
        <v>39091</v>
      </c>
      <c r="B2281" s="35">
        <f>MATCH(A2281,'iBoxx inputs'!A:A,0)</f>
        <v>2353</v>
      </c>
      <c r="C2281" s="35">
        <f>MATCH(A2281,'Bank of England inputs'!A:A,0)</f>
        <v>2285</v>
      </c>
      <c r="D2281" s="6">
        <f>IF($A2281&gt;DataEnd,NA(),IFERROR(INDEX('iBoxx inputs'!B:B,MATCH($A2281,'iBoxx inputs'!$A:$A,0)),D2280))</f>
        <v>5.47986426264006</v>
      </c>
      <c r="E2281" s="6">
        <f>IF($A2281&gt;DataEnd,NA(),IFERROR(INDEX('iBoxx inputs'!C:C,MATCH($A2281,'iBoxx inputs'!$A:$A,0)),E2280))</f>
        <v>5.6781741788601501</v>
      </c>
      <c r="F2281" s="6">
        <f>IF($A2281&gt;DataEnd,NA(),IFERROR(INDEX('Bank of England inputs'!D:D,MATCH($A2281,'Bank of England inputs'!$A:$A,0),0),F2280))</f>
        <v>2.9400196656833799</v>
      </c>
      <c r="H2281" s="5">
        <f t="shared" si="106"/>
        <v>39091</v>
      </c>
      <c r="I2281" s="6">
        <f t="shared" si="107"/>
        <v>5.579019220750105</v>
      </c>
      <c r="J2281" s="6">
        <f t="shared" si="105"/>
        <v>2.5636283766385048</v>
      </c>
    </row>
    <row r="2282" spans="1:10" x14ac:dyDescent="0.2">
      <c r="A2282" s="5">
        <f>IF(AND(dateA=1,A2281&lt;DataEnd),'iBoxx inputs'!A2286,IF(AND(dateA=2,A2281&lt;DataEnd),'Bank of England inputs'!A2286,IF(dateA=3,A2281+1,IF(dateA=4,WORKDAY(A2281,1,),WORKDAY(A2281,1,holidayQ)))))</f>
        <v>39092</v>
      </c>
      <c r="B2282" s="35">
        <f>MATCH(A2282,'iBoxx inputs'!A:A,0)</f>
        <v>2354</v>
      </c>
      <c r="C2282" s="35">
        <f>MATCH(A2282,'Bank of England inputs'!A:A,0)</f>
        <v>2286</v>
      </c>
      <c r="D2282" s="6">
        <f>IF($A2282&gt;DataEnd,NA(),IFERROR(INDEX('iBoxx inputs'!B:B,MATCH($A2282,'iBoxx inputs'!$A:$A,0)),D2281))</f>
        <v>5.4860231072846304</v>
      </c>
      <c r="E2282" s="6">
        <f>IF($A2282&gt;DataEnd,NA(),IFERROR(INDEX('iBoxx inputs'!C:C,MATCH($A2282,'iBoxx inputs'!$A:$A,0)),E2281))</f>
        <v>5.6825831980209003</v>
      </c>
      <c r="F2282" s="6">
        <f>IF($A2282&gt;DataEnd,NA(),IFERROR(INDEX('Bank of England inputs'!D:D,MATCH($A2282,'Bank of England inputs'!$A:$A,0),0),F2281))</f>
        <v>2.9397306066266893</v>
      </c>
      <c r="H2282" s="5">
        <f t="shared" si="106"/>
        <v>39092</v>
      </c>
      <c r="I2282" s="6">
        <f t="shared" si="107"/>
        <v>5.5843031526527653</v>
      </c>
      <c r="J2282" s="6">
        <f t="shared" si="105"/>
        <v>2.5690494141004105</v>
      </c>
    </row>
    <row r="2283" spans="1:10" x14ac:dyDescent="0.2">
      <c r="A2283" s="5">
        <f>IF(AND(dateA=1,A2282&lt;DataEnd),'iBoxx inputs'!A2287,IF(AND(dateA=2,A2282&lt;DataEnd),'Bank of England inputs'!A2287,IF(dateA=3,A2282+1,IF(dateA=4,WORKDAY(A2282,1,),WORKDAY(A2282,1,holidayQ)))))</f>
        <v>39093</v>
      </c>
      <c r="B2283" s="35">
        <f>MATCH(A2283,'iBoxx inputs'!A:A,0)</f>
        <v>2355</v>
      </c>
      <c r="C2283" s="35">
        <f>MATCH(A2283,'Bank of England inputs'!A:A,0)</f>
        <v>2287</v>
      </c>
      <c r="D2283" s="6">
        <f>IF($A2283&gt;DataEnd,NA(),IFERROR(INDEX('iBoxx inputs'!B:B,MATCH($A2283,'iBoxx inputs'!$A:$A,0)),D2282))</f>
        <v>5.5225112118146198</v>
      </c>
      <c r="E2283" s="6">
        <f>IF($A2283&gt;DataEnd,NA(),IFERROR(INDEX('iBoxx inputs'!C:C,MATCH($A2283,'iBoxx inputs'!$A:$A,0)),E2282))</f>
        <v>5.7144432152391103</v>
      </c>
      <c r="F2283" s="6">
        <f>IF($A2283&gt;DataEnd,NA(),IFERROR(INDEX('Bank of England inputs'!D:D,MATCH($A2283,'Bank of England inputs'!$A:$A,0),0),F2282))</f>
        <v>2.9385749385749449</v>
      </c>
      <c r="H2283" s="5">
        <f t="shared" si="106"/>
        <v>39093</v>
      </c>
      <c r="I2283" s="6">
        <f t="shared" si="107"/>
        <v>5.618477213526865</v>
      </c>
      <c r="J2283" s="6">
        <f t="shared" si="105"/>
        <v>2.603399431700959</v>
      </c>
    </row>
    <row r="2284" spans="1:10" x14ac:dyDescent="0.2">
      <c r="A2284" s="5">
        <f>IF(AND(dateA=1,A2283&lt;DataEnd),'iBoxx inputs'!A2288,IF(AND(dateA=2,A2283&lt;DataEnd),'Bank of England inputs'!A2288,IF(dateA=3,A2283+1,IF(dateA=4,WORKDAY(A2283,1,),WORKDAY(A2283,1,holidayQ)))))</f>
        <v>39094</v>
      </c>
      <c r="B2284" s="35">
        <f>MATCH(A2284,'iBoxx inputs'!A:A,0)</f>
        <v>2356</v>
      </c>
      <c r="C2284" s="35">
        <f>MATCH(A2284,'Bank of England inputs'!A:A,0)</f>
        <v>2288</v>
      </c>
      <c r="D2284" s="6">
        <f>IF($A2284&gt;DataEnd,NA(),IFERROR(INDEX('iBoxx inputs'!B:B,MATCH($A2284,'iBoxx inputs'!$A:$A,0)),D2283))</f>
        <v>5.5715632531716599</v>
      </c>
      <c r="E2284" s="6">
        <f>IF($A2284&gt;DataEnd,NA(),IFERROR(INDEX('iBoxx inputs'!C:C,MATCH($A2284,'iBoxx inputs'!$A:$A,0)),E2283))</f>
        <v>5.7590927026859902</v>
      </c>
      <c r="F2284" s="6">
        <f>IF($A2284&gt;DataEnd,NA(),IFERROR(INDEX('Bank of England inputs'!D:D,MATCH($A2284,'Bank of England inputs'!$A:$A,0),0),F2283))</f>
        <v>2.9374201787994991</v>
      </c>
      <c r="H2284" s="5">
        <f t="shared" si="106"/>
        <v>39094</v>
      </c>
      <c r="I2284" s="6">
        <f t="shared" si="107"/>
        <v>5.6653279779288255</v>
      </c>
      <c r="J2284" s="6">
        <f t="shared" si="105"/>
        <v>2.6500642763253923</v>
      </c>
    </row>
    <row r="2285" spans="1:10" x14ac:dyDescent="0.2">
      <c r="A2285" s="5">
        <f>IF(AND(dateA=1,A2284&lt;DataEnd),'iBoxx inputs'!A2289,IF(AND(dateA=2,A2284&lt;DataEnd),'Bank of England inputs'!A2289,IF(dateA=3,A2284+1,IF(dateA=4,WORKDAY(A2284,1,),WORKDAY(A2284,1,holidayQ)))))</f>
        <v>39097</v>
      </c>
      <c r="B2285" s="35">
        <f>MATCH(A2285,'iBoxx inputs'!A:A,0)</f>
        <v>2357</v>
      </c>
      <c r="C2285" s="35">
        <f>MATCH(A2285,'Bank of England inputs'!A:A,0)</f>
        <v>2289</v>
      </c>
      <c r="D2285" s="6">
        <f>IF($A2285&gt;DataEnd,NA(),IFERROR(INDEX('iBoxx inputs'!B:B,MATCH($A2285,'iBoxx inputs'!$A:$A,0)),D2284))</f>
        <v>5.5677845540864297</v>
      </c>
      <c r="E2285" s="6">
        <f>IF($A2285&gt;DataEnd,NA(),IFERROR(INDEX('iBoxx inputs'!C:C,MATCH($A2285,'iBoxx inputs'!$A:$A,0)),E2284))</f>
        <v>5.7512269518821899</v>
      </c>
      <c r="F2285" s="6">
        <f>IF($A2285&gt;DataEnd,NA(),IFERROR(INDEX('Bank of England inputs'!D:D,MATCH($A2285,'Bank of England inputs'!$A:$A,0),0),F2284))</f>
        <v>2.9374201787994991</v>
      </c>
      <c r="H2285" s="5">
        <f t="shared" si="106"/>
        <v>39097</v>
      </c>
      <c r="I2285" s="6">
        <f t="shared" si="107"/>
        <v>5.6595057529843098</v>
      </c>
      <c r="J2285" s="6">
        <f t="shared" si="105"/>
        <v>2.6444081942763153</v>
      </c>
    </row>
    <row r="2286" spans="1:10" x14ac:dyDescent="0.2">
      <c r="A2286" s="5">
        <f>IF(AND(dateA=1,A2285&lt;DataEnd),'iBoxx inputs'!A2290,IF(AND(dateA=2,A2285&lt;DataEnd),'Bank of England inputs'!A2290,IF(dateA=3,A2285+1,IF(dateA=4,WORKDAY(A2285,1,),WORKDAY(A2285,1,holidayQ)))))</f>
        <v>39098</v>
      </c>
      <c r="B2286" s="35">
        <f>MATCH(A2286,'iBoxx inputs'!A:A,0)</f>
        <v>2358</v>
      </c>
      <c r="C2286" s="35">
        <f>MATCH(A2286,'Bank of England inputs'!A:A,0)</f>
        <v>2290</v>
      </c>
      <c r="D2286" s="6">
        <f>IF($A2286&gt;DataEnd,NA(),IFERROR(INDEX('iBoxx inputs'!B:B,MATCH($A2286,'iBoxx inputs'!$A:$A,0)),D2285))</f>
        <v>5.5496828933788001</v>
      </c>
      <c r="E2286" s="6">
        <f>IF($A2286&gt;DataEnd,NA(),IFERROR(INDEX('iBoxx inputs'!C:C,MATCH($A2286,'iBoxx inputs'!$A:$A,0)),E2285))</f>
        <v>5.7312587371711903</v>
      </c>
      <c r="F2286" s="6">
        <f>IF($A2286&gt;DataEnd,NA(),IFERROR(INDEX('Bank of England inputs'!D:D,MATCH($A2286,'Bank of England inputs'!$A:$A,0),0),F2285))</f>
        <v>2.9073764856104578</v>
      </c>
      <c r="H2286" s="5">
        <f t="shared" si="106"/>
        <v>39098</v>
      </c>
      <c r="I2286" s="6">
        <f t="shared" si="107"/>
        <v>5.6404708152749947</v>
      </c>
      <c r="J2286" s="6">
        <f t="shared" si="105"/>
        <v>2.6558779584150649</v>
      </c>
    </row>
    <row r="2287" spans="1:10" x14ac:dyDescent="0.2">
      <c r="A2287" s="5">
        <f>IF(AND(dateA=1,A2286&lt;DataEnd),'iBoxx inputs'!A2291,IF(AND(dateA=2,A2286&lt;DataEnd),'Bank of England inputs'!A2291,IF(dateA=3,A2286+1,IF(dateA=4,WORKDAY(A2286,1,),WORKDAY(A2286,1,holidayQ)))))</f>
        <v>39099</v>
      </c>
      <c r="B2287" s="35">
        <f>MATCH(A2287,'iBoxx inputs'!A:A,0)</f>
        <v>2359</v>
      </c>
      <c r="C2287" s="35">
        <f>MATCH(A2287,'Bank of England inputs'!A:A,0)</f>
        <v>2291</v>
      </c>
      <c r="D2287" s="6">
        <f>IF($A2287&gt;DataEnd,NA(),IFERROR(INDEX('iBoxx inputs'!B:B,MATCH($A2287,'iBoxx inputs'!$A:$A,0)),D2286))</f>
        <v>5.5428519121190396</v>
      </c>
      <c r="E2287" s="6">
        <f>IF($A2287&gt;DataEnd,NA(),IFERROR(INDEX('iBoxx inputs'!C:C,MATCH($A2287,'iBoxx inputs'!$A:$A,0)),E2286))</f>
        <v>5.7220759438178597</v>
      </c>
      <c r="F2287" s="6">
        <f>IF($A2287&gt;DataEnd,NA(),IFERROR(INDEX('Bank of England inputs'!D:D,MATCH($A2287,'Bank of England inputs'!$A:$A,0),0),F2286))</f>
        <v>2.9073764856104578</v>
      </c>
      <c r="H2287" s="5">
        <f t="shared" si="106"/>
        <v>39099</v>
      </c>
      <c r="I2287" s="6">
        <f t="shared" si="107"/>
        <v>5.6324639279684501</v>
      </c>
      <c r="J2287" s="6">
        <f t="shared" si="105"/>
        <v>2.6480972845897455</v>
      </c>
    </row>
    <row r="2288" spans="1:10" x14ac:dyDescent="0.2">
      <c r="A2288" s="5">
        <f>IF(AND(dateA=1,A2287&lt;DataEnd),'iBoxx inputs'!A2292,IF(AND(dateA=2,A2287&lt;DataEnd),'Bank of England inputs'!A2292,IF(dateA=3,A2287+1,IF(dateA=4,WORKDAY(A2287,1,),WORKDAY(A2287,1,holidayQ)))))</f>
        <v>39100</v>
      </c>
      <c r="B2288" s="35">
        <f>MATCH(A2288,'iBoxx inputs'!A:A,0)</f>
        <v>2360</v>
      </c>
      <c r="C2288" s="35">
        <f>MATCH(A2288,'Bank of England inputs'!A:A,0)</f>
        <v>2292</v>
      </c>
      <c r="D2288" s="6">
        <f>IF($A2288&gt;DataEnd,NA(),IFERROR(INDEX('iBoxx inputs'!B:B,MATCH($A2288,'iBoxx inputs'!$A:$A,0)),D2287))</f>
        <v>5.5402171164725198</v>
      </c>
      <c r="E2288" s="6">
        <f>IF($A2288&gt;DataEnd,NA(),IFERROR(INDEX('iBoxx inputs'!C:C,MATCH($A2288,'iBoxx inputs'!$A:$A,0)),E2287))</f>
        <v>5.7190287653397798</v>
      </c>
      <c r="F2288" s="6">
        <f>IF($A2288&gt;DataEnd,NA(),IFERROR(INDEX('Bank of England inputs'!D:D,MATCH($A2288,'Bank of England inputs'!$A:$A,0),0),F2287))</f>
        <v>2.9374201787994991</v>
      </c>
      <c r="H2288" s="5">
        <f t="shared" si="106"/>
        <v>39100</v>
      </c>
      <c r="I2288" s="6">
        <f t="shared" si="107"/>
        <v>5.6296229409061498</v>
      </c>
      <c r="J2288" s="6">
        <f t="shared" si="105"/>
        <v>2.6153781175304092</v>
      </c>
    </row>
    <row r="2289" spans="1:10" x14ac:dyDescent="0.2">
      <c r="A2289" s="5">
        <f>IF(AND(dateA=1,A2288&lt;DataEnd),'iBoxx inputs'!A2293,IF(AND(dateA=2,A2288&lt;DataEnd),'Bank of England inputs'!A2293,IF(dateA=3,A2288+1,IF(dateA=4,WORKDAY(A2288,1,),WORKDAY(A2288,1,holidayQ)))))</f>
        <v>39101</v>
      </c>
      <c r="B2289" s="35">
        <f>MATCH(A2289,'iBoxx inputs'!A:A,0)</f>
        <v>2361</v>
      </c>
      <c r="C2289" s="35">
        <f>MATCH(A2289,'Bank of England inputs'!A:A,0)</f>
        <v>2293</v>
      </c>
      <c r="D2289" s="6">
        <f>IF($A2289&gt;DataEnd,NA(),IFERROR(INDEX('iBoxx inputs'!B:B,MATCH($A2289,'iBoxx inputs'!$A:$A,0)),D2288))</f>
        <v>5.5355692191861703</v>
      </c>
      <c r="E2289" s="6">
        <f>IF($A2289&gt;DataEnd,NA(),IFERROR(INDEX('iBoxx inputs'!C:C,MATCH($A2289,'iBoxx inputs'!$A:$A,0)),E2288))</f>
        <v>5.7132905618873497</v>
      </c>
      <c r="F2289" s="6">
        <f>IF($A2289&gt;DataEnd,NA(),IFERROR(INDEX('Bank of England inputs'!D:D,MATCH($A2289,'Bank of England inputs'!$A:$A,0),0),F2288))</f>
        <v>2.9374201787994991</v>
      </c>
      <c r="H2289" s="5">
        <f t="shared" si="106"/>
        <v>39101</v>
      </c>
      <c r="I2289" s="6">
        <f t="shared" si="107"/>
        <v>5.62442989053676</v>
      </c>
      <c r="J2289" s="6">
        <f t="shared" si="105"/>
        <v>2.6103332559432646</v>
      </c>
    </row>
    <row r="2290" spans="1:10" x14ac:dyDescent="0.2">
      <c r="A2290" s="5">
        <f>IF(AND(dateA=1,A2289&lt;DataEnd),'iBoxx inputs'!A2294,IF(AND(dateA=2,A2289&lt;DataEnd),'Bank of England inputs'!A2294,IF(dateA=3,A2289+1,IF(dateA=4,WORKDAY(A2289,1,),WORKDAY(A2289,1,holidayQ)))))</f>
        <v>39104</v>
      </c>
      <c r="B2290" s="35">
        <f>MATCH(A2290,'iBoxx inputs'!A:A,0)</f>
        <v>2362</v>
      </c>
      <c r="C2290" s="35">
        <f>MATCH(A2290,'Bank of England inputs'!A:A,0)</f>
        <v>2294</v>
      </c>
      <c r="D2290" s="6">
        <f>IF($A2290&gt;DataEnd,NA(),IFERROR(INDEX('iBoxx inputs'!B:B,MATCH($A2290,'iBoxx inputs'!$A:$A,0)),D2289))</f>
        <v>5.5147038490868097</v>
      </c>
      <c r="E2290" s="6">
        <f>IF($A2290&gt;DataEnd,NA(),IFERROR(INDEX('iBoxx inputs'!C:C,MATCH($A2290,'iBoxx inputs'!$A:$A,0)),E2289))</f>
        <v>5.6944848243972199</v>
      </c>
      <c r="F2290" s="6">
        <f>IF($A2290&gt;DataEnd,NA(),IFERROR(INDEX('Bank of England inputs'!D:D,MATCH($A2290,'Bank of England inputs'!$A:$A,0),0),F2289))</f>
        <v>2.9278836706622124</v>
      </c>
      <c r="H2290" s="5">
        <f t="shared" si="106"/>
        <v>39104</v>
      </c>
      <c r="I2290" s="6">
        <f t="shared" si="107"/>
        <v>5.6045943367420143</v>
      </c>
      <c r="J2290" s="6">
        <f t="shared" si="105"/>
        <v>2.6005690301031059</v>
      </c>
    </row>
    <row r="2291" spans="1:10" x14ac:dyDescent="0.2">
      <c r="A2291" s="5">
        <f>IF(AND(dateA=1,A2290&lt;DataEnd),'iBoxx inputs'!A2295,IF(AND(dateA=2,A2290&lt;DataEnd),'Bank of England inputs'!A2295,IF(dateA=3,A2290+1,IF(dateA=4,WORKDAY(A2290,1,),WORKDAY(A2290,1,holidayQ)))))</f>
        <v>39105</v>
      </c>
      <c r="B2291" s="35">
        <f>MATCH(A2291,'iBoxx inputs'!A:A,0)</f>
        <v>2363</v>
      </c>
      <c r="C2291" s="35">
        <f>MATCH(A2291,'Bank of England inputs'!A:A,0)</f>
        <v>2295</v>
      </c>
      <c r="D2291" s="6">
        <f>IF($A2291&gt;DataEnd,NA(),IFERROR(INDEX('iBoxx inputs'!B:B,MATCH($A2291,'iBoxx inputs'!$A:$A,0)),D2290))</f>
        <v>5.5247135006113801</v>
      </c>
      <c r="E2291" s="6">
        <f>IF($A2291&gt;DataEnd,NA(),IFERROR(INDEX('iBoxx inputs'!C:C,MATCH($A2291,'iBoxx inputs'!$A:$A,0)),E2290))</f>
        <v>5.7044042604862</v>
      </c>
      <c r="F2291" s="6">
        <f>IF($A2291&gt;DataEnd,NA(),IFERROR(INDEX('Bank of England inputs'!D:D,MATCH($A2291,'Bank of England inputs'!$A:$A,0),0),F2290))</f>
        <v>2.9174852652259498</v>
      </c>
      <c r="H2291" s="5">
        <f t="shared" si="106"/>
        <v>39105</v>
      </c>
      <c r="I2291" s="6">
        <f t="shared" si="107"/>
        <v>5.61455888054879</v>
      </c>
      <c r="J2291" s="6">
        <f t="shared" si="105"/>
        <v>2.6206174863020459</v>
      </c>
    </row>
    <row r="2292" spans="1:10" x14ac:dyDescent="0.2">
      <c r="A2292" s="5">
        <f>IF(AND(dateA=1,A2291&lt;DataEnd),'iBoxx inputs'!A2296,IF(AND(dateA=2,A2291&lt;DataEnd),'Bank of England inputs'!A2296,IF(dateA=3,A2291+1,IF(dateA=4,WORKDAY(A2291,1,),WORKDAY(A2291,1,holidayQ)))))</f>
        <v>39106</v>
      </c>
      <c r="B2292" s="35">
        <f>MATCH(A2292,'iBoxx inputs'!A:A,0)</f>
        <v>2364</v>
      </c>
      <c r="C2292" s="35">
        <f>MATCH(A2292,'Bank of England inputs'!A:A,0)</f>
        <v>2296</v>
      </c>
      <c r="D2292" s="6">
        <f>IF($A2292&gt;DataEnd,NA(),IFERROR(INDEX('iBoxx inputs'!B:B,MATCH($A2292,'iBoxx inputs'!$A:$A,0)),D2291))</f>
        <v>5.5425136139522202</v>
      </c>
      <c r="E2292" s="6">
        <f>IF($A2292&gt;DataEnd,NA(),IFERROR(INDEX('iBoxx inputs'!C:C,MATCH($A2292,'iBoxx inputs'!$A:$A,0)),E2291))</f>
        <v>5.71901848034181</v>
      </c>
      <c r="F2292" s="6">
        <f>IF($A2292&gt;DataEnd,NA(),IFERROR(INDEX('Bank of England inputs'!D:D,MATCH($A2292,'Bank of England inputs'!$A:$A,0),0),F2291))</f>
        <v>2.9169121979964796</v>
      </c>
      <c r="H2292" s="5">
        <f t="shared" si="106"/>
        <v>39106</v>
      </c>
      <c r="I2292" s="6">
        <f t="shared" si="107"/>
        <v>5.6307660471470147</v>
      </c>
      <c r="J2292" s="6">
        <f t="shared" si="105"/>
        <v>2.6369367203025629</v>
      </c>
    </row>
    <row r="2293" spans="1:10" x14ac:dyDescent="0.2">
      <c r="A2293" s="5">
        <f>IF(AND(dateA=1,A2292&lt;DataEnd),'iBoxx inputs'!A2297,IF(AND(dateA=2,A2292&lt;DataEnd),'Bank of England inputs'!A2297,IF(dateA=3,A2292+1,IF(dateA=4,WORKDAY(A2292,1,),WORKDAY(A2292,1,holidayQ)))))</f>
        <v>39107</v>
      </c>
      <c r="B2293" s="35">
        <f>MATCH(A2293,'iBoxx inputs'!A:A,0)</f>
        <v>2365</v>
      </c>
      <c r="C2293" s="35">
        <f>MATCH(A2293,'Bank of England inputs'!A:A,0)</f>
        <v>2297</v>
      </c>
      <c r="D2293" s="6">
        <f>IF($A2293&gt;DataEnd,NA(),IFERROR(INDEX('iBoxx inputs'!B:B,MATCH($A2293,'iBoxx inputs'!$A:$A,0)),D2292))</f>
        <v>5.58346136748915</v>
      </c>
      <c r="E2293" s="6">
        <f>IF($A2293&gt;DataEnd,NA(),IFERROR(INDEX('iBoxx inputs'!C:C,MATCH($A2293,'iBoxx inputs'!$A:$A,0)),E2292))</f>
        <v>5.7535414547364701</v>
      </c>
      <c r="F2293" s="6">
        <f>IF($A2293&gt;DataEnd,NA(),IFERROR(INDEX('Bank of England inputs'!D:D,MATCH($A2293,'Bank of England inputs'!$A:$A,0),0),F2292))</f>
        <v>2.9154805143810858</v>
      </c>
      <c r="H2293" s="5">
        <f t="shared" si="106"/>
        <v>39107</v>
      </c>
      <c r="I2293" s="6">
        <f t="shared" si="107"/>
        <v>5.6685014111128105</v>
      </c>
      <c r="J2293" s="6">
        <f t="shared" si="105"/>
        <v>2.6750308923126687</v>
      </c>
    </row>
    <row r="2294" spans="1:10" x14ac:dyDescent="0.2">
      <c r="A2294" s="5">
        <f>IF(AND(dateA=1,A2293&lt;DataEnd),'iBoxx inputs'!A2298,IF(AND(dateA=2,A2293&lt;DataEnd),'Bank of England inputs'!A2298,IF(dateA=3,A2293+1,IF(dateA=4,WORKDAY(A2293,1,),WORKDAY(A2293,1,holidayQ)))))</f>
        <v>39108</v>
      </c>
      <c r="B2294" s="35">
        <f>MATCH(A2294,'iBoxx inputs'!A:A,0)</f>
        <v>2366</v>
      </c>
      <c r="C2294" s="35">
        <f>MATCH(A2294,'Bank of England inputs'!A:A,0)</f>
        <v>2298</v>
      </c>
      <c r="D2294" s="6">
        <f>IF($A2294&gt;DataEnd,NA(),IFERROR(INDEX('iBoxx inputs'!B:B,MATCH($A2294,'iBoxx inputs'!$A:$A,0)),D2293))</f>
        <v>5.6195802050466899</v>
      </c>
      <c r="E2294" s="6">
        <f>IF($A2294&gt;DataEnd,NA(),IFERROR(INDEX('iBoxx inputs'!C:C,MATCH($A2294,'iBoxx inputs'!$A:$A,0)),E2293))</f>
        <v>5.7831704541731899</v>
      </c>
      <c r="F2294" s="6">
        <f>IF($A2294&gt;DataEnd,NA(),IFERROR(INDEX('Bank of England inputs'!D:D,MATCH($A2294,'Bank of England inputs'!$A:$A,0),0),F2293))</f>
        <v>2.9048086359175773</v>
      </c>
      <c r="H2294" s="5">
        <f t="shared" si="106"/>
        <v>39108</v>
      </c>
      <c r="I2294" s="6">
        <f t="shared" si="107"/>
        <v>5.7013753296099399</v>
      </c>
      <c r="J2294" s="6">
        <f t="shared" si="105"/>
        <v>2.7176248911620515</v>
      </c>
    </row>
    <row r="2295" spans="1:10" x14ac:dyDescent="0.2">
      <c r="A2295" s="5">
        <f>IF(AND(dateA=1,A2294&lt;DataEnd),'iBoxx inputs'!A2299,IF(AND(dateA=2,A2294&lt;DataEnd),'Bank of England inputs'!A2299,IF(dateA=3,A2294+1,IF(dateA=4,WORKDAY(A2294,1,),WORKDAY(A2294,1,holidayQ)))))</f>
        <v>39111</v>
      </c>
      <c r="B2295" s="35">
        <f>MATCH(A2295,'iBoxx inputs'!A:A,0)</f>
        <v>2367</v>
      </c>
      <c r="C2295" s="35">
        <f>MATCH(A2295,'Bank of England inputs'!A:A,0)</f>
        <v>2299</v>
      </c>
      <c r="D2295" s="6">
        <f>IF($A2295&gt;DataEnd,NA(),IFERROR(INDEX('iBoxx inputs'!B:B,MATCH($A2295,'iBoxx inputs'!$A:$A,0)),D2294))</f>
        <v>5.6447498352836503</v>
      </c>
      <c r="E2295" s="6">
        <f>IF($A2295&gt;DataEnd,NA(),IFERROR(INDEX('iBoxx inputs'!C:C,MATCH($A2295,'iBoxx inputs'!$A:$A,0)),E2294))</f>
        <v>5.8047944095631099</v>
      </c>
      <c r="F2295" s="6">
        <f>IF($A2295&gt;DataEnd,NA(),IFERROR(INDEX('Bank of England inputs'!D:D,MATCH($A2295,'Bank of England inputs'!$A:$A,0),0),F2294))</f>
        <v>2.9140502354787934</v>
      </c>
      <c r="H2295" s="5">
        <f t="shared" si="106"/>
        <v>39111</v>
      </c>
      <c r="I2295" s="6">
        <f t="shared" si="107"/>
        <v>5.7247721224233796</v>
      </c>
      <c r="J2295" s="6">
        <f t="shared" si="105"/>
        <v>2.7311352342205275</v>
      </c>
    </row>
    <row r="2296" spans="1:10" x14ac:dyDescent="0.2">
      <c r="A2296" s="5">
        <f>IF(AND(dateA=1,A2295&lt;DataEnd),'iBoxx inputs'!A2300,IF(AND(dateA=2,A2295&lt;DataEnd),'Bank of England inputs'!A2300,IF(dateA=3,A2295+1,IF(dateA=4,WORKDAY(A2295,1,),WORKDAY(A2295,1,holidayQ)))))</f>
        <v>39112</v>
      </c>
      <c r="B2296" s="35">
        <f>MATCH(A2296,'iBoxx inputs'!A:A,0)</f>
        <v>2368</v>
      </c>
      <c r="C2296" s="35">
        <f>MATCH(A2296,'Bank of England inputs'!A:A,0)</f>
        <v>2300</v>
      </c>
      <c r="D2296" s="6">
        <f>IF($A2296&gt;DataEnd,NA(),IFERROR(INDEX('iBoxx inputs'!B:B,MATCH($A2296,'iBoxx inputs'!$A:$A,0)),D2295))</f>
        <v>5.6290490134663003</v>
      </c>
      <c r="E2296" s="6">
        <f>IF($A2296&gt;DataEnd,NA(),IFERROR(INDEX('iBoxx inputs'!C:C,MATCH($A2296,'iBoxx inputs'!$A:$A,0)),E2295))</f>
        <v>5.7858318104448401</v>
      </c>
      <c r="F2296" s="6">
        <f>IF($A2296&gt;DataEnd,NA(),IFERROR(INDEX('Bank of England inputs'!D:D,MATCH($A2296,'Bank of England inputs'!$A:$A,0),0),F2295))</f>
        <v>2.9146221786064741</v>
      </c>
      <c r="H2296" s="5">
        <f t="shared" si="106"/>
        <v>39112</v>
      </c>
      <c r="I2296" s="6">
        <f t="shared" si="107"/>
        <v>5.7074404119555702</v>
      </c>
      <c r="J2296" s="6">
        <f t="shared" si="105"/>
        <v>2.7137234478713967</v>
      </c>
    </row>
    <row r="2297" spans="1:10" x14ac:dyDescent="0.2">
      <c r="A2297" s="5">
        <f>IF(AND(dateA=1,A2296&lt;DataEnd),'iBoxx inputs'!A2301,IF(AND(dateA=2,A2296&lt;DataEnd),'Bank of England inputs'!A2301,IF(dateA=3,A2296+1,IF(dateA=4,WORKDAY(A2296,1,),WORKDAY(A2296,1,holidayQ)))))</f>
        <v>39113</v>
      </c>
      <c r="B2297" s="35">
        <f>MATCH(A2297,'iBoxx inputs'!A:A,0)</f>
        <v>2369</v>
      </c>
      <c r="C2297" s="35">
        <f>MATCH(A2297,'Bank of England inputs'!A:A,0)</f>
        <v>2301</v>
      </c>
      <c r="D2297" s="6">
        <f>IF($A2297&gt;DataEnd,NA(),IFERROR(INDEX('iBoxx inputs'!B:B,MATCH($A2297,'iBoxx inputs'!$A:$A,0)),D2296))</f>
        <v>5.6127447417693404</v>
      </c>
      <c r="E2297" s="6">
        <f>IF($A2297&gt;DataEnd,NA(),IFERROR(INDEX('iBoxx inputs'!C:C,MATCH($A2297,'iBoxx inputs'!$A:$A,0)),E2296))</f>
        <v>5.7705232807453903</v>
      </c>
      <c r="F2297" s="6">
        <f>IF($A2297&gt;DataEnd,NA(),IFERROR(INDEX('Bank of England inputs'!D:D,MATCH($A2297,'Bank of England inputs'!$A:$A,0),0),F2296))</f>
        <v>2.9149082343703947</v>
      </c>
      <c r="H2297" s="5">
        <f t="shared" si="106"/>
        <v>39113</v>
      </c>
      <c r="I2297" s="6">
        <f t="shared" si="107"/>
        <v>5.6916340112573653</v>
      </c>
      <c r="J2297" s="6">
        <f t="shared" si="105"/>
        <v>2.6980792428668021</v>
      </c>
    </row>
    <row r="2298" spans="1:10" x14ac:dyDescent="0.2">
      <c r="A2298" s="5">
        <f>IF(AND(dateA=1,A2297&lt;DataEnd),'iBoxx inputs'!A2302,IF(AND(dateA=2,A2297&lt;DataEnd),'Bank of England inputs'!A2302,IF(dateA=3,A2297+1,IF(dateA=4,WORKDAY(A2297,1,),WORKDAY(A2297,1,holidayQ)))))</f>
        <v>39114</v>
      </c>
      <c r="B2298" s="35">
        <f>MATCH(A2298,'iBoxx inputs'!A:A,0)</f>
        <v>2370</v>
      </c>
      <c r="C2298" s="35">
        <f>MATCH(A2298,'Bank of England inputs'!A:A,0)</f>
        <v>2302</v>
      </c>
      <c r="D2298" s="6">
        <f>IF($A2298&gt;DataEnd,NA(),IFERROR(INDEX('iBoxx inputs'!B:B,MATCH($A2298,'iBoxx inputs'!$A:$A,0)),D2297))</f>
        <v>5.6264112470393002</v>
      </c>
      <c r="E2298" s="6">
        <f>IF($A2298&gt;DataEnd,NA(),IFERROR(INDEX('iBoxx inputs'!C:C,MATCH($A2298,'iBoxx inputs'!$A:$A,0)),E2297))</f>
        <v>5.7889723563903104</v>
      </c>
      <c r="F2298" s="6">
        <f>IF($A2298&gt;DataEnd,NA(),IFERROR(INDEX('Bank of England inputs'!D:D,MATCH($A2298,'Bank of England inputs'!$A:$A,0),0),F2297))</f>
        <v>2.904238618524313</v>
      </c>
      <c r="H2298" s="5">
        <f t="shared" si="106"/>
        <v>39114</v>
      </c>
      <c r="I2298" s="6">
        <f t="shared" si="107"/>
        <v>5.7076918017148053</v>
      </c>
      <c r="J2298" s="6">
        <f t="shared" si="105"/>
        <v>2.7243320788594039</v>
      </c>
    </row>
    <row r="2299" spans="1:10" x14ac:dyDescent="0.2">
      <c r="A2299" s="5">
        <f>IF(AND(dateA=1,A2298&lt;DataEnd),'iBoxx inputs'!A2303,IF(AND(dateA=2,A2298&lt;DataEnd),'Bank of England inputs'!A2303,IF(dateA=3,A2298+1,IF(dateA=4,WORKDAY(A2298,1,),WORKDAY(A2298,1,holidayQ)))))</f>
        <v>39115</v>
      </c>
      <c r="B2299" s="35">
        <f>MATCH(A2299,'iBoxx inputs'!A:A,0)</f>
        <v>2371</v>
      </c>
      <c r="C2299" s="35">
        <f>MATCH(A2299,'Bank of England inputs'!A:A,0)</f>
        <v>2303</v>
      </c>
      <c r="D2299" s="6">
        <f>IF($A2299&gt;DataEnd,NA(),IFERROR(INDEX('iBoxx inputs'!B:B,MATCH($A2299,'iBoxx inputs'!$A:$A,0)),D2298))</f>
        <v>5.6179684624412403</v>
      </c>
      <c r="E2299" s="6">
        <f>IF($A2299&gt;DataEnd,NA(),IFERROR(INDEX('iBoxx inputs'!C:C,MATCH($A2299,'iBoxx inputs'!$A:$A,0)),E2298))</f>
        <v>5.7800617071888896</v>
      </c>
      <c r="F2299" s="6">
        <f>IF($A2299&gt;DataEnd,NA(),IFERROR(INDEX('Bank of England inputs'!D:D,MATCH($A2299,'Bank of England inputs'!$A:$A,0),0),F2298))</f>
        <v>2.9143361789814692</v>
      </c>
      <c r="H2299" s="5">
        <f t="shared" si="106"/>
        <v>39115</v>
      </c>
      <c r="I2299" s="6">
        <f t="shared" si="107"/>
        <v>5.6990150848150645</v>
      </c>
      <c r="J2299" s="6">
        <f t="shared" si="105"/>
        <v>2.7058221519212777</v>
      </c>
    </row>
    <row r="2300" spans="1:10" x14ac:dyDescent="0.2">
      <c r="A2300" s="5">
        <f>IF(AND(dateA=1,A2299&lt;DataEnd),'iBoxx inputs'!A2304,IF(AND(dateA=2,A2299&lt;DataEnd),'Bank of England inputs'!A2304,IF(dateA=3,A2299+1,IF(dateA=4,WORKDAY(A2299,1,),WORKDAY(A2299,1,holidayQ)))))</f>
        <v>39118</v>
      </c>
      <c r="B2300" s="35">
        <f>MATCH(A2300,'iBoxx inputs'!A:A,0)</f>
        <v>2372</v>
      </c>
      <c r="C2300" s="35">
        <f>MATCH(A2300,'Bank of England inputs'!A:A,0)</f>
        <v>2304</v>
      </c>
      <c r="D2300" s="6">
        <f>IF($A2300&gt;DataEnd,NA(),IFERROR(INDEX('iBoxx inputs'!B:B,MATCH($A2300,'iBoxx inputs'!$A:$A,0)),D2299))</f>
        <v>5.60681247396312</v>
      </c>
      <c r="E2300" s="6">
        <f>IF($A2300&gt;DataEnd,NA(),IFERROR(INDEX('iBoxx inputs'!C:C,MATCH($A2300,'iBoxx inputs'!$A:$A,0)),E2299))</f>
        <v>5.7683079252948</v>
      </c>
      <c r="F2300" s="6">
        <f>IF($A2300&gt;DataEnd,NA(),IFERROR(INDEX('Bank of England inputs'!D:D,MATCH($A2300,'Bank of England inputs'!$A:$A,0),0),F2299))</f>
        <v>2.9048086359175773</v>
      </c>
      <c r="H2300" s="5">
        <f t="shared" si="106"/>
        <v>39118</v>
      </c>
      <c r="I2300" s="6">
        <f t="shared" si="107"/>
        <v>5.68756019962896</v>
      </c>
      <c r="J2300" s="6">
        <f t="shared" si="105"/>
        <v>2.7041997362405867</v>
      </c>
    </row>
    <row r="2301" spans="1:10" x14ac:dyDescent="0.2">
      <c r="A2301" s="5">
        <f>IF(AND(dateA=1,A2300&lt;DataEnd),'iBoxx inputs'!A2305,IF(AND(dateA=2,A2300&lt;DataEnd),'Bank of England inputs'!A2305,IF(dateA=3,A2300+1,IF(dateA=4,WORKDAY(A2300,1,),WORKDAY(A2300,1,holidayQ)))))</f>
        <v>39119</v>
      </c>
      <c r="B2301" s="35">
        <f>MATCH(A2301,'iBoxx inputs'!A:A,0)</f>
        <v>2373</v>
      </c>
      <c r="C2301" s="35">
        <f>MATCH(A2301,'Bank of England inputs'!A:A,0)</f>
        <v>2305</v>
      </c>
      <c r="D2301" s="6">
        <f>IF($A2301&gt;DataEnd,NA(),IFERROR(INDEX('iBoxx inputs'!B:B,MATCH($A2301,'iBoxx inputs'!$A:$A,0)),D2300))</f>
        <v>5.5957255475738803</v>
      </c>
      <c r="E2301" s="6">
        <f>IF($A2301&gt;DataEnd,NA(),IFERROR(INDEX('iBoxx inputs'!C:C,MATCH($A2301,'iBoxx inputs'!$A:$A,0)),E2300))</f>
        <v>5.7569738786631497</v>
      </c>
      <c r="F2301" s="6">
        <f>IF($A2301&gt;DataEnd,NA(),IFERROR(INDEX('Bank of England inputs'!D:D,MATCH($A2301,'Bank of England inputs'!$A:$A,0),0),F2300))</f>
        <v>2.9048086359175773</v>
      </c>
      <c r="H2301" s="5">
        <f t="shared" si="106"/>
        <v>39119</v>
      </c>
      <c r="I2301" s="6">
        <f t="shared" si="107"/>
        <v>5.6763497131185154</v>
      </c>
      <c r="J2301" s="6">
        <f t="shared" si="105"/>
        <v>2.693305700617743</v>
      </c>
    </row>
    <row r="2302" spans="1:10" x14ac:dyDescent="0.2">
      <c r="A2302" s="5">
        <f>IF(AND(dateA=1,A2301&lt;DataEnd),'iBoxx inputs'!A2306,IF(AND(dateA=2,A2301&lt;DataEnd),'Bank of England inputs'!A2306,IF(dateA=3,A2301+1,IF(dateA=4,WORKDAY(A2301,1,),WORKDAY(A2301,1,holidayQ)))))</f>
        <v>39120</v>
      </c>
      <c r="B2302" s="35">
        <f>MATCH(A2302,'iBoxx inputs'!A:A,0)</f>
        <v>2374</v>
      </c>
      <c r="C2302" s="35">
        <f>MATCH(A2302,'Bank of England inputs'!A:A,0)</f>
        <v>2306</v>
      </c>
      <c r="D2302" s="6">
        <f>IF($A2302&gt;DataEnd,NA(),IFERROR(INDEX('iBoxx inputs'!B:B,MATCH($A2302,'iBoxx inputs'!$A:$A,0)),D2301))</f>
        <v>5.5814247358236404</v>
      </c>
      <c r="E2302" s="6">
        <f>IF($A2302&gt;DataEnd,NA(),IFERROR(INDEX('iBoxx inputs'!C:C,MATCH($A2302,'iBoxx inputs'!$A:$A,0)),E2301))</f>
        <v>5.73848690518866</v>
      </c>
      <c r="F2302" s="6">
        <f>IF($A2302&gt;DataEnd,NA(),IFERROR(INDEX('Bank of England inputs'!D:D,MATCH($A2302,'Bank of England inputs'!$A:$A,0),0),F2301))</f>
        <v>2.9154805143810858</v>
      </c>
      <c r="H2302" s="5">
        <f t="shared" si="106"/>
        <v>39120</v>
      </c>
      <c r="I2302" s="6">
        <f t="shared" si="107"/>
        <v>5.6599558205061502</v>
      </c>
      <c r="J2302" s="6">
        <f t="shared" si="105"/>
        <v>2.6667273887348353</v>
      </c>
    </row>
    <row r="2303" spans="1:10" x14ac:dyDescent="0.2">
      <c r="A2303" s="5">
        <f>IF(AND(dateA=1,A2302&lt;DataEnd),'iBoxx inputs'!A2307,IF(AND(dateA=2,A2302&lt;DataEnd),'Bank of England inputs'!A2307,IF(dateA=3,A2302+1,IF(dateA=4,WORKDAY(A2302,1,),WORKDAY(A2302,1,holidayQ)))))</f>
        <v>39121</v>
      </c>
      <c r="B2303" s="35">
        <f>MATCH(A2303,'iBoxx inputs'!A:A,0)</f>
        <v>2375</v>
      </c>
      <c r="C2303" s="35">
        <f>MATCH(A2303,'Bank of England inputs'!A:A,0)</f>
        <v>2307</v>
      </c>
      <c r="D2303" s="6">
        <f>IF($A2303&gt;DataEnd,NA(),IFERROR(INDEX('iBoxx inputs'!B:B,MATCH($A2303,'iBoxx inputs'!$A:$A,0)),D2302))</f>
        <v>5.5555868329196798</v>
      </c>
      <c r="E2303" s="6">
        <f>IF($A2303&gt;DataEnd,NA(),IFERROR(INDEX('iBoxx inputs'!C:C,MATCH($A2303,'iBoxx inputs'!$A:$A,0)),E2302))</f>
        <v>5.7102578797237697</v>
      </c>
      <c r="F2303" s="6">
        <f>IF($A2303&gt;DataEnd,NA(),IFERROR(INDEX('Bank of England inputs'!D:D,MATCH($A2303,'Bank of England inputs'!$A:$A,0),0),F2302))</f>
        <v>2.9065200314218442</v>
      </c>
      <c r="H2303" s="5">
        <f t="shared" si="106"/>
        <v>39121</v>
      </c>
      <c r="I2303" s="6">
        <f t="shared" si="107"/>
        <v>5.6329223563217248</v>
      </c>
      <c r="J2303" s="6">
        <f t="shared" si="105"/>
        <v>2.6493970683950874</v>
      </c>
    </row>
    <row r="2304" spans="1:10" x14ac:dyDescent="0.2">
      <c r="A2304" s="5">
        <f>IF(AND(dateA=1,A2303&lt;DataEnd),'iBoxx inputs'!A2308,IF(AND(dateA=2,A2303&lt;DataEnd),'Bank of England inputs'!A2308,IF(dateA=3,A2303+1,IF(dateA=4,WORKDAY(A2303,1,),WORKDAY(A2303,1,holidayQ)))))</f>
        <v>39122</v>
      </c>
      <c r="B2304" s="35">
        <f>MATCH(A2304,'iBoxx inputs'!A:A,0)</f>
        <v>2376</v>
      </c>
      <c r="C2304" s="35">
        <f>MATCH(A2304,'Bank of England inputs'!A:A,0)</f>
        <v>2308</v>
      </c>
      <c r="D2304" s="6">
        <f>IF($A2304&gt;DataEnd,NA(),IFERROR(INDEX('iBoxx inputs'!B:B,MATCH($A2304,'iBoxx inputs'!$A:$A,0)),D2303))</f>
        <v>5.6096735794246202</v>
      </c>
      <c r="E2304" s="6">
        <f>IF($A2304&gt;DataEnd,NA(),IFERROR(INDEX('iBoxx inputs'!C:C,MATCH($A2304,'iBoxx inputs'!$A:$A,0)),E2303))</f>
        <v>5.7615449132434504</v>
      </c>
      <c r="F2304" s="6">
        <f>IF($A2304&gt;DataEnd,NA(),IFERROR(INDEX('Bank of England inputs'!D:D,MATCH($A2304,'Bank of England inputs'!$A:$A,0),0),F2303))</f>
        <v>2.9374201787994991</v>
      </c>
      <c r="H2304" s="5">
        <f t="shared" si="106"/>
        <v>39122</v>
      </c>
      <c r="I2304" s="6">
        <f t="shared" si="107"/>
        <v>5.6856092463340353</v>
      </c>
      <c r="J2304" s="6">
        <f t="shared" si="105"/>
        <v>2.6697667988579976</v>
      </c>
    </row>
    <row r="2305" spans="1:10" x14ac:dyDescent="0.2">
      <c r="A2305" s="5">
        <f>IF(AND(dateA=1,A2304&lt;DataEnd),'iBoxx inputs'!A2309,IF(AND(dateA=2,A2304&lt;DataEnd),'Bank of England inputs'!A2309,IF(dateA=3,A2304+1,IF(dateA=4,WORKDAY(A2304,1,),WORKDAY(A2304,1,holidayQ)))))</f>
        <v>39125</v>
      </c>
      <c r="B2305" s="35">
        <f>MATCH(A2305,'iBoxx inputs'!A:A,0)</f>
        <v>2377</v>
      </c>
      <c r="C2305" s="35">
        <f>MATCH(A2305,'Bank of England inputs'!A:A,0)</f>
        <v>2309</v>
      </c>
      <c r="D2305" s="6">
        <f>IF($A2305&gt;DataEnd,NA(),IFERROR(INDEX('iBoxx inputs'!B:B,MATCH($A2305,'iBoxx inputs'!$A:$A,0)),D2304))</f>
        <v>5.6123160373420102</v>
      </c>
      <c r="E2305" s="6">
        <f>IF($A2305&gt;DataEnd,NA(),IFERROR(INDEX('iBoxx inputs'!C:C,MATCH($A2305,'iBoxx inputs'!$A:$A,0)),E2304))</f>
        <v>5.7646195719546496</v>
      </c>
      <c r="F2305" s="6">
        <f>IF($A2305&gt;DataEnd,NA(),IFERROR(INDEX('Bank of England inputs'!D:D,MATCH($A2305,'Bank of England inputs'!$A:$A,0),0),F2304))</f>
        <v>2.894711019527052</v>
      </c>
      <c r="H2305" s="5">
        <f t="shared" si="106"/>
        <v>39125</v>
      </c>
      <c r="I2305" s="6">
        <f t="shared" si="107"/>
        <v>5.6884678046483295</v>
      </c>
      <c r="J2305" s="6">
        <f t="shared" si="105"/>
        <v>2.7151607283207202</v>
      </c>
    </row>
    <row r="2306" spans="1:10" x14ac:dyDescent="0.2">
      <c r="A2306" s="5">
        <f>IF(AND(dateA=1,A2305&lt;DataEnd),'iBoxx inputs'!A2310,IF(AND(dateA=2,A2305&lt;DataEnd),'Bank of England inputs'!A2310,IF(dateA=3,A2305+1,IF(dateA=4,WORKDAY(A2305,1,),WORKDAY(A2305,1,holidayQ)))))</f>
        <v>39126</v>
      </c>
      <c r="B2306" s="35">
        <f>MATCH(A2306,'iBoxx inputs'!A:A,0)</f>
        <v>2378</v>
      </c>
      <c r="C2306" s="35">
        <f>MATCH(A2306,'Bank of England inputs'!A:A,0)</f>
        <v>2310</v>
      </c>
      <c r="D2306" s="6">
        <f>IF($A2306&gt;DataEnd,NA(),IFERROR(INDEX('iBoxx inputs'!B:B,MATCH($A2306,'iBoxx inputs'!$A:$A,0)),D2305))</f>
        <v>5.5926284695131203</v>
      </c>
      <c r="E2306" s="6">
        <f>IF($A2306&gt;DataEnd,NA(),IFERROR(INDEX('iBoxx inputs'!C:C,MATCH($A2306,'iBoxx inputs'!$A:$A,0)),E2305))</f>
        <v>5.7441659729585401</v>
      </c>
      <c r="F2306" s="6">
        <f>IF($A2306&gt;DataEnd,NA(),IFERROR(INDEX('Bank of England inputs'!D:D,MATCH($A2306,'Bank of England inputs'!$A:$A,0),0),F2305))</f>
        <v>2.8952792226911495</v>
      </c>
      <c r="H2306" s="5">
        <f t="shared" si="106"/>
        <v>39126</v>
      </c>
      <c r="I2306" s="6">
        <f t="shared" si="107"/>
        <v>5.6683972212358302</v>
      </c>
      <c r="J2306" s="6">
        <f t="shared" si="105"/>
        <v>2.695087684774089</v>
      </c>
    </row>
    <row r="2307" spans="1:10" x14ac:dyDescent="0.2">
      <c r="A2307" s="5">
        <f>IF(AND(dateA=1,A2306&lt;DataEnd),'iBoxx inputs'!A2311,IF(AND(dateA=2,A2306&lt;DataEnd),'Bank of England inputs'!A2311,IF(dateA=3,A2306+1,IF(dateA=4,WORKDAY(A2306,1,),WORKDAY(A2306,1,holidayQ)))))</f>
        <v>39127</v>
      </c>
      <c r="B2307" s="35">
        <f>MATCH(A2307,'iBoxx inputs'!A:A,0)</f>
        <v>2379</v>
      </c>
      <c r="C2307" s="35">
        <f>MATCH(A2307,'Bank of England inputs'!A:A,0)</f>
        <v>2311</v>
      </c>
      <c r="D2307" s="6">
        <f>IF($A2307&gt;DataEnd,NA(),IFERROR(INDEX('iBoxx inputs'!B:B,MATCH($A2307,'iBoxx inputs'!$A:$A,0)),D2306))</f>
        <v>5.5887529147908497</v>
      </c>
      <c r="E2307" s="6">
        <f>IF($A2307&gt;DataEnd,NA(),IFERROR(INDEX('iBoxx inputs'!C:C,MATCH($A2307,'iBoxx inputs'!$A:$A,0)),E2306))</f>
        <v>5.7385825387725298</v>
      </c>
      <c r="F2307" s="6">
        <f>IF($A2307&gt;DataEnd,NA(),IFERROR(INDEX('Bank of England inputs'!D:D,MATCH($A2307,'Bank of England inputs'!$A:$A,0),0),F2306))</f>
        <v>2.9865409175753976</v>
      </c>
      <c r="H2307" s="5">
        <f t="shared" si="106"/>
        <v>39127</v>
      </c>
      <c r="I2307" s="6">
        <f t="shared" si="107"/>
        <v>5.6636677267816893</v>
      </c>
      <c r="J2307" s="6">
        <f t="shared" ref="J2307:J2370" si="108">((1+I2307/100)/(1+F2307/100)-1)*100</f>
        <v>2.5994919193847998</v>
      </c>
    </row>
    <row r="2308" spans="1:10" x14ac:dyDescent="0.2">
      <c r="A2308" s="5">
        <f>IF(AND(dateA=1,A2307&lt;DataEnd),'iBoxx inputs'!A2312,IF(AND(dateA=2,A2307&lt;DataEnd),'Bank of England inputs'!A2312,IF(dateA=3,A2307+1,IF(dateA=4,WORKDAY(A2307,1,),WORKDAY(A2307,1,holidayQ)))))</f>
        <v>39128</v>
      </c>
      <c r="B2308" s="35">
        <f>MATCH(A2308,'iBoxx inputs'!A:A,0)</f>
        <v>2380</v>
      </c>
      <c r="C2308" s="35">
        <f>MATCH(A2308,'Bank of England inputs'!A:A,0)</f>
        <v>2312</v>
      </c>
      <c r="D2308" s="6">
        <f>IF($A2308&gt;DataEnd,NA(),IFERROR(INDEX('iBoxx inputs'!B:B,MATCH($A2308,'iBoxx inputs'!$A:$A,0)),D2307))</f>
        <v>5.5117994139047299</v>
      </c>
      <c r="E2308" s="6">
        <f>IF($A2308&gt;DataEnd,NA(),IFERROR(INDEX('iBoxx inputs'!C:C,MATCH($A2308,'iBoxx inputs'!$A:$A,0)),E2307))</f>
        <v>5.6592171699259</v>
      </c>
      <c r="F2308" s="6">
        <f>IF($A2308&gt;DataEnd,NA(),IFERROR(INDEX('Bank of England inputs'!D:D,MATCH($A2308,'Bank of England inputs'!$A:$A,0),0),F2307))</f>
        <v>2.959103421156084</v>
      </c>
      <c r="H2308" s="5">
        <f t="shared" ref="H2308:H2371" si="109">A2308</f>
        <v>39128</v>
      </c>
      <c r="I2308" s="6">
        <f t="shared" ref="I2308:I2371" si="110">(D2308+E2308)/2</f>
        <v>5.5855082919153149</v>
      </c>
      <c r="J2308" s="6">
        <f t="shared" si="108"/>
        <v>2.5509204951172482</v>
      </c>
    </row>
    <row r="2309" spans="1:10" x14ac:dyDescent="0.2">
      <c r="A2309" s="5">
        <f>IF(AND(dateA=1,A2308&lt;DataEnd),'iBoxx inputs'!A2313,IF(AND(dateA=2,A2308&lt;DataEnd),'Bank of England inputs'!A2313,IF(dateA=3,A2308+1,IF(dateA=4,WORKDAY(A2308,1,),WORKDAY(A2308,1,holidayQ)))))</f>
        <v>39129</v>
      </c>
      <c r="B2309" s="35">
        <f>MATCH(A2309,'iBoxx inputs'!A:A,0)</f>
        <v>2381</v>
      </c>
      <c r="C2309" s="35">
        <f>MATCH(A2309,'Bank of England inputs'!A:A,0)</f>
        <v>2313</v>
      </c>
      <c r="D2309" s="6">
        <f>IF($A2309&gt;DataEnd,NA(),IFERROR(INDEX('iBoxx inputs'!B:B,MATCH($A2309,'iBoxx inputs'!$A:$A,0)),D2308))</f>
        <v>5.5171504561389799</v>
      </c>
      <c r="E2309" s="6">
        <f>IF($A2309&gt;DataEnd,NA(),IFERROR(INDEX('iBoxx inputs'!C:C,MATCH($A2309,'iBoxx inputs'!$A:$A,0)),E2308))</f>
        <v>5.6659981173500897</v>
      </c>
      <c r="F2309" s="6">
        <f>IF($A2309&gt;DataEnd,NA(),IFERROR(INDEX('Bank of England inputs'!D:D,MATCH($A2309,'Bank of England inputs'!$A:$A,0),0),F2308))</f>
        <v>2.9588125430060064</v>
      </c>
      <c r="H2309" s="5">
        <f t="shared" si="109"/>
        <v>39129</v>
      </c>
      <c r="I2309" s="6">
        <f t="shared" si="110"/>
        <v>5.5915742867445353</v>
      </c>
      <c r="J2309" s="6">
        <f t="shared" si="108"/>
        <v>2.557101892214253</v>
      </c>
    </row>
    <row r="2310" spans="1:10" x14ac:dyDescent="0.2">
      <c r="A2310" s="5">
        <f>IF(AND(dateA=1,A2309&lt;DataEnd),'iBoxx inputs'!A2314,IF(AND(dateA=2,A2309&lt;DataEnd),'Bank of England inputs'!A2314,IF(dateA=3,A2309+1,IF(dateA=4,WORKDAY(A2309,1,),WORKDAY(A2309,1,holidayQ)))))</f>
        <v>39132</v>
      </c>
      <c r="B2310" s="35">
        <f>MATCH(A2310,'iBoxx inputs'!A:A,0)</f>
        <v>2382</v>
      </c>
      <c r="C2310" s="35">
        <f>MATCH(A2310,'Bank of England inputs'!A:A,0)</f>
        <v>2314</v>
      </c>
      <c r="D2310" s="6">
        <f>IF($A2310&gt;DataEnd,NA(),IFERROR(INDEX('iBoxx inputs'!B:B,MATCH($A2310,'iBoxx inputs'!$A:$A,0)),D2309))</f>
        <v>5.5239911731615896</v>
      </c>
      <c r="E2310" s="6">
        <f>IF($A2310&gt;DataEnd,NA(),IFERROR(INDEX('iBoxx inputs'!C:C,MATCH($A2310,'iBoxx inputs'!$A:$A,0)),E2309))</f>
        <v>5.6698331411387803</v>
      </c>
      <c r="F2310" s="6">
        <f>IF($A2310&gt;DataEnd,NA(),IFERROR(INDEX('Bank of England inputs'!D:D,MATCH($A2310,'Bank of England inputs'!$A:$A,0),0),F2309))</f>
        <v>2.9585217220365667</v>
      </c>
      <c r="H2310" s="5">
        <f t="shared" si="109"/>
        <v>39132</v>
      </c>
      <c r="I2310" s="6">
        <f t="shared" si="110"/>
        <v>5.596912157150185</v>
      </c>
      <c r="J2310" s="6">
        <f t="shared" si="108"/>
        <v>2.5625760655700214</v>
      </c>
    </row>
    <row r="2311" spans="1:10" x14ac:dyDescent="0.2">
      <c r="A2311" s="5">
        <f>IF(AND(dateA=1,A2310&lt;DataEnd),'iBoxx inputs'!A2315,IF(AND(dateA=2,A2310&lt;DataEnd),'Bank of England inputs'!A2315,IF(dateA=3,A2310+1,IF(dateA=4,WORKDAY(A2310,1,),WORKDAY(A2310,1,holidayQ)))))</f>
        <v>39133</v>
      </c>
      <c r="B2311" s="35">
        <f>MATCH(A2311,'iBoxx inputs'!A:A,0)</f>
        <v>2383</v>
      </c>
      <c r="C2311" s="35">
        <f>MATCH(A2311,'Bank of England inputs'!A:A,0)</f>
        <v>2315</v>
      </c>
      <c r="D2311" s="6">
        <f>IF($A2311&gt;DataEnd,NA(),IFERROR(INDEX('iBoxx inputs'!B:B,MATCH($A2311,'iBoxx inputs'!$A:$A,0)),D2310))</f>
        <v>5.5466233432362104</v>
      </c>
      <c r="E2311" s="6">
        <f>IF($A2311&gt;DataEnd,NA(),IFERROR(INDEX('iBoxx inputs'!C:C,MATCH($A2311,'iBoxx inputs'!$A:$A,0)),E2310))</f>
        <v>5.6908706454533498</v>
      </c>
      <c r="F2311" s="6">
        <f>IF($A2311&gt;DataEnd,NA(),IFERROR(INDEX('Bank of England inputs'!D:D,MATCH($A2311,'Bank of England inputs'!$A:$A,0),0),F2310))</f>
        <v>2.9579402515723219</v>
      </c>
      <c r="H2311" s="5">
        <f t="shared" si="109"/>
        <v>39133</v>
      </c>
      <c r="I2311" s="6">
        <f t="shared" si="110"/>
        <v>5.6187469943447805</v>
      </c>
      <c r="J2311" s="6">
        <f t="shared" si="108"/>
        <v>2.5843628342514524</v>
      </c>
    </row>
    <row r="2312" spans="1:10" x14ac:dyDescent="0.2">
      <c r="A2312" s="5">
        <f>IF(AND(dateA=1,A2311&lt;DataEnd),'iBoxx inputs'!A2316,IF(AND(dateA=2,A2311&lt;DataEnd),'Bank of England inputs'!A2316,IF(dateA=3,A2311+1,IF(dateA=4,WORKDAY(A2311,1,),WORKDAY(A2311,1,holidayQ)))))</f>
        <v>39134</v>
      </c>
      <c r="B2312" s="35">
        <f>MATCH(A2312,'iBoxx inputs'!A:A,0)</f>
        <v>2384</v>
      </c>
      <c r="C2312" s="35">
        <f>MATCH(A2312,'Bank of England inputs'!A:A,0)</f>
        <v>2316</v>
      </c>
      <c r="D2312" s="6">
        <f>IF($A2312&gt;DataEnd,NA(),IFERROR(INDEX('iBoxx inputs'!B:B,MATCH($A2312,'iBoxx inputs'!$A:$A,0)),D2311))</f>
        <v>5.5158958463778403</v>
      </c>
      <c r="E2312" s="6">
        <f>IF($A2312&gt;DataEnd,NA(),IFERROR(INDEX('iBoxx inputs'!C:C,MATCH($A2312,'iBoxx inputs'!$A:$A,0)),E2311))</f>
        <v>5.6607024638621004</v>
      </c>
      <c r="F2312" s="6">
        <f>IF($A2312&gt;DataEnd,NA(),IFERROR(INDEX('Bank of England inputs'!D:D,MATCH($A2312,'Bank of England inputs'!$A:$A,0),0),F2311))</f>
        <v>2.9484029484029506</v>
      </c>
      <c r="H2312" s="5">
        <f t="shared" si="109"/>
        <v>39134</v>
      </c>
      <c r="I2312" s="6">
        <f t="shared" si="110"/>
        <v>5.5882991551199703</v>
      </c>
      <c r="J2312" s="6">
        <f t="shared" si="108"/>
        <v>2.5642905874315725</v>
      </c>
    </row>
    <row r="2313" spans="1:10" x14ac:dyDescent="0.2">
      <c r="A2313" s="5">
        <f>IF(AND(dateA=1,A2312&lt;DataEnd),'iBoxx inputs'!A2317,IF(AND(dateA=2,A2312&lt;DataEnd),'Bank of England inputs'!A2317,IF(dateA=3,A2312+1,IF(dateA=4,WORKDAY(A2312,1,),WORKDAY(A2312,1,holidayQ)))))</f>
        <v>39135</v>
      </c>
      <c r="B2313" s="35">
        <f>MATCH(A2313,'iBoxx inputs'!A:A,0)</f>
        <v>2385</v>
      </c>
      <c r="C2313" s="35">
        <f>MATCH(A2313,'Bank of England inputs'!A:A,0)</f>
        <v>2317</v>
      </c>
      <c r="D2313" s="6">
        <f>IF($A2313&gt;DataEnd,NA(),IFERROR(INDEX('iBoxx inputs'!B:B,MATCH($A2313,'iBoxx inputs'!$A:$A,0)),D2312))</f>
        <v>5.5669676049998102</v>
      </c>
      <c r="E2313" s="6">
        <f>IF($A2313&gt;DataEnd,NA(),IFERROR(INDEX('iBoxx inputs'!C:C,MATCH($A2313,'iBoxx inputs'!$A:$A,0)),E2312))</f>
        <v>5.7098295915599797</v>
      </c>
      <c r="F2313" s="6">
        <f>IF($A2313&gt;DataEnd,NA(),IFERROR(INDEX('Bank of England inputs'!D:D,MATCH($A2313,'Bank of England inputs'!$A:$A,0),0),F2312))</f>
        <v>2.9472443265546655</v>
      </c>
      <c r="H2313" s="5">
        <f t="shared" si="109"/>
        <v>39135</v>
      </c>
      <c r="I2313" s="6">
        <f t="shared" si="110"/>
        <v>5.6383985982798954</v>
      </c>
      <c r="J2313" s="6">
        <f t="shared" si="108"/>
        <v>2.6141100612550039</v>
      </c>
    </row>
    <row r="2314" spans="1:10" x14ac:dyDescent="0.2">
      <c r="A2314" s="5">
        <f>IF(AND(dateA=1,A2313&lt;DataEnd),'iBoxx inputs'!A2318,IF(AND(dateA=2,A2313&lt;DataEnd),'Bank of England inputs'!A2318,IF(dateA=3,A2313+1,IF(dateA=4,WORKDAY(A2313,1,),WORKDAY(A2313,1,holidayQ)))))</f>
        <v>39136</v>
      </c>
      <c r="B2314" s="35">
        <f>MATCH(A2314,'iBoxx inputs'!A:A,0)</f>
        <v>2386</v>
      </c>
      <c r="C2314" s="35">
        <f>MATCH(A2314,'Bank of England inputs'!A:A,0)</f>
        <v>2318</v>
      </c>
      <c r="D2314" s="6">
        <f>IF($A2314&gt;DataEnd,NA(),IFERROR(INDEX('iBoxx inputs'!B:B,MATCH($A2314,'iBoxx inputs'!$A:$A,0)),D2313))</f>
        <v>5.5314489804241198</v>
      </c>
      <c r="E2314" s="6">
        <f>IF($A2314&gt;DataEnd,NA(),IFERROR(INDEX('iBoxx inputs'!C:C,MATCH($A2314,'iBoxx inputs'!$A:$A,0)),E2313))</f>
        <v>5.6720574855459596</v>
      </c>
      <c r="F2314" s="6">
        <f>IF($A2314&gt;DataEnd,NA(),IFERROR(INDEX('Bank of England inputs'!D:D,MATCH($A2314,'Bank of England inputs'!$A:$A,0),0),F2313))</f>
        <v>2.9484029484029506</v>
      </c>
      <c r="H2314" s="5">
        <f t="shared" si="109"/>
        <v>39136</v>
      </c>
      <c r="I2314" s="6">
        <f t="shared" si="110"/>
        <v>5.6017532329850397</v>
      </c>
      <c r="J2314" s="6">
        <f t="shared" si="108"/>
        <v>2.5773593456441812</v>
      </c>
    </row>
    <row r="2315" spans="1:10" x14ac:dyDescent="0.2">
      <c r="A2315" s="5">
        <f>IF(AND(dateA=1,A2314&lt;DataEnd),'iBoxx inputs'!A2319,IF(AND(dateA=2,A2314&lt;DataEnd),'Bank of England inputs'!A2319,IF(dateA=3,A2314+1,IF(dateA=4,WORKDAY(A2314,1,),WORKDAY(A2314,1,holidayQ)))))</f>
        <v>39139</v>
      </c>
      <c r="B2315" s="35">
        <f>MATCH(A2315,'iBoxx inputs'!A:A,0)</f>
        <v>2387</v>
      </c>
      <c r="C2315" s="35">
        <f>MATCH(A2315,'Bank of England inputs'!A:A,0)</f>
        <v>2319</v>
      </c>
      <c r="D2315" s="6">
        <f>IF($A2315&gt;DataEnd,NA(),IFERROR(INDEX('iBoxx inputs'!B:B,MATCH($A2315,'iBoxx inputs'!$A:$A,0)),D2314))</f>
        <v>5.4825243358726503</v>
      </c>
      <c r="E2315" s="6">
        <f>IF($A2315&gt;DataEnd,NA(),IFERROR(INDEX('iBoxx inputs'!C:C,MATCH($A2315,'iBoxx inputs'!$A:$A,0)),E2314))</f>
        <v>5.62291820683562</v>
      </c>
      <c r="F2315" s="6">
        <f>IF($A2315&gt;DataEnd,NA(),IFERROR(INDEX('Bank of England inputs'!D:D,MATCH($A2315,'Bank of England inputs'!$A:$A,0),0),F2314))</f>
        <v>2.9695181907571255</v>
      </c>
      <c r="H2315" s="5">
        <f t="shared" si="109"/>
        <v>39139</v>
      </c>
      <c r="I2315" s="6">
        <f t="shared" si="110"/>
        <v>5.5527212713541356</v>
      </c>
      <c r="J2315" s="6">
        <f t="shared" si="108"/>
        <v>2.508706582283371</v>
      </c>
    </row>
    <row r="2316" spans="1:10" x14ac:dyDescent="0.2">
      <c r="A2316" s="5">
        <f>IF(AND(dateA=1,A2315&lt;DataEnd),'iBoxx inputs'!A2320,IF(AND(dateA=2,A2315&lt;DataEnd),'Bank of England inputs'!A2320,IF(dateA=3,A2315+1,IF(dateA=4,WORKDAY(A2315,1,),WORKDAY(A2315,1,holidayQ)))))</f>
        <v>39140</v>
      </c>
      <c r="B2316" s="35">
        <f>MATCH(A2316,'iBoxx inputs'!A:A,0)</f>
        <v>2388</v>
      </c>
      <c r="C2316" s="35">
        <f>MATCH(A2316,'Bank of England inputs'!A:A,0)</f>
        <v>2320</v>
      </c>
      <c r="D2316" s="6">
        <f>IF($A2316&gt;DataEnd,NA(),IFERROR(INDEX('iBoxx inputs'!B:B,MATCH($A2316,'iBoxx inputs'!$A:$A,0)),D2315))</f>
        <v>5.4358992371997399</v>
      </c>
      <c r="E2316" s="6">
        <f>IF($A2316&gt;DataEnd,NA(),IFERROR(INDEX('iBoxx inputs'!C:C,MATCH($A2316,'iBoxx inputs'!$A:$A,0)),E2315))</f>
        <v>5.5797101766967199</v>
      </c>
      <c r="F2316" s="6">
        <f>IF($A2316&gt;DataEnd,NA(),IFERROR(INDEX('Bank of England inputs'!D:D,MATCH($A2316,'Bank of England inputs'!$A:$A,0),0),F2315))</f>
        <v>2.9706866024001632</v>
      </c>
      <c r="H2316" s="5">
        <f t="shared" si="109"/>
        <v>39140</v>
      </c>
      <c r="I2316" s="6">
        <f t="shared" si="110"/>
        <v>5.5078047069482299</v>
      </c>
      <c r="J2316" s="6">
        <f t="shared" si="108"/>
        <v>2.463922683495956</v>
      </c>
    </row>
    <row r="2317" spans="1:10" x14ac:dyDescent="0.2">
      <c r="A2317" s="5">
        <f>IF(AND(dateA=1,A2316&lt;DataEnd),'iBoxx inputs'!A2321,IF(AND(dateA=2,A2316&lt;DataEnd),'Bank of England inputs'!A2321,IF(dateA=3,A2316+1,IF(dateA=4,WORKDAY(A2316,1,),WORKDAY(A2316,1,holidayQ)))))</f>
        <v>39141</v>
      </c>
      <c r="B2317" s="35">
        <f>MATCH(A2317,'iBoxx inputs'!A:A,0)</f>
        <v>2389</v>
      </c>
      <c r="C2317" s="35">
        <f>MATCH(A2317,'Bank of England inputs'!A:A,0)</f>
        <v>2321</v>
      </c>
      <c r="D2317" s="6">
        <f>IF($A2317&gt;DataEnd,NA(),IFERROR(INDEX('iBoxx inputs'!B:B,MATCH($A2317,'iBoxx inputs'!$A:$A,0)),D2316))</f>
        <v>5.4362185591811301</v>
      </c>
      <c r="E2317" s="6">
        <f>IF($A2317&gt;DataEnd,NA(),IFERROR(INDEX('iBoxx inputs'!C:C,MATCH($A2317,'iBoxx inputs'!$A:$A,0)),E2316))</f>
        <v>5.5780678034570998</v>
      </c>
      <c r="F2317" s="6">
        <f>IF($A2317&gt;DataEnd,NA(),IFERROR(INDEX('Bank of England inputs'!D:D,MATCH($A2317,'Bank of England inputs'!$A:$A,0),0),F2316))</f>
        <v>2.9808165272995568</v>
      </c>
      <c r="H2317" s="5">
        <f t="shared" si="109"/>
        <v>39141</v>
      </c>
      <c r="I2317" s="6">
        <f t="shared" si="110"/>
        <v>5.5071431813191154</v>
      </c>
      <c r="J2317" s="6">
        <f t="shared" si="108"/>
        <v>2.4532012264146585</v>
      </c>
    </row>
    <row r="2318" spans="1:10" x14ac:dyDescent="0.2">
      <c r="A2318" s="5">
        <f>IF(AND(dateA=1,A2317&lt;DataEnd),'iBoxx inputs'!A2322,IF(AND(dateA=2,A2317&lt;DataEnd),'Bank of England inputs'!A2322,IF(dateA=3,A2317+1,IF(dateA=4,WORKDAY(A2317,1,),WORKDAY(A2317,1,holidayQ)))))</f>
        <v>39142</v>
      </c>
      <c r="B2318" s="35">
        <f>MATCH(A2318,'iBoxx inputs'!A:A,0)</f>
        <v>2390</v>
      </c>
      <c r="C2318" s="35">
        <f>MATCH(A2318,'Bank of England inputs'!A:A,0)</f>
        <v>2322</v>
      </c>
      <c r="D2318" s="6">
        <f>IF($A2318&gt;DataEnd,NA(),IFERROR(INDEX('iBoxx inputs'!B:B,MATCH($A2318,'iBoxx inputs'!$A:$A,0)),D2317))</f>
        <v>5.4304271803866202</v>
      </c>
      <c r="E2318" s="6">
        <f>IF($A2318&gt;DataEnd,NA(),IFERROR(INDEX('iBoxx inputs'!C:C,MATCH($A2318,'iBoxx inputs'!$A:$A,0)),E2317))</f>
        <v>5.6125713435460103</v>
      </c>
      <c r="F2318" s="6">
        <f>IF($A2318&gt;DataEnd,NA(),IFERROR(INDEX('Bank of England inputs'!D:D,MATCH($A2318,'Bank of England inputs'!$A:$A,0),0),F2317))</f>
        <v>2.9811097992916258</v>
      </c>
      <c r="H2318" s="5">
        <f t="shared" si="109"/>
        <v>39142</v>
      </c>
      <c r="I2318" s="6">
        <f t="shared" si="110"/>
        <v>5.5214992619663157</v>
      </c>
      <c r="J2318" s="6">
        <f t="shared" si="108"/>
        <v>2.4668499568764268</v>
      </c>
    </row>
    <row r="2319" spans="1:10" x14ac:dyDescent="0.2">
      <c r="A2319" s="5">
        <f>IF(AND(dateA=1,A2318&lt;DataEnd),'iBoxx inputs'!A2323,IF(AND(dateA=2,A2318&lt;DataEnd),'Bank of England inputs'!A2323,IF(dateA=3,A2318+1,IF(dateA=4,WORKDAY(A2318,1,),WORKDAY(A2318,1,holidayQ)))))</f>
        <v>39143</v>
      </c>
      <c r="B2319" s="35">
        <f>MATCH(A2319,'iBoxx inputs'!A:A,0)</f>
        <v>2391</v>
      </c>
      <c r="C2319" s="35">
        <f>MATCH(A2319,'Bank of England inputs'!A:A,0)</f>
        <v>2323</v>
      </c>
      <c r="D2319" s="6">
        <f>IF($A2319&gt;DataEnd,NA(),IFERROR(INDEX('iBoxx inputs'!B:B,MATCH($A2319,'iBoxx inputs'!$A:$A,0)),D2318))</f>
        <v>5.4226909161278103</v>
      </c>
      <c r="E2319" s="6">
        <f>IF($A2319&gt;DataEnd,NA(),IFERROR(INDEX('iBoxx inputs'!C:C,MATCH($A2319,'iBoxx inputs'!$A:$A,0)),E2318))</f>
        <v>5.6022812703309697</v>
      </c>
      <c r="F2319" s="6">
        <f>IF($A2319&gt;DataEnd,NA(),IFERROR(INDEX('Bank of England inputs'!D:D,MATCH($A2319,'Bank of England inputs'!$A:$A,0),0),F2318))</f>
        <v>2.9712711530893277</v>
      </c>
      <c r="H2319" s="5">
        <f t="shared" si="109"/>
        <v>39143</v>
      </c>
      <c r="I2319" s="6">
        <f t="shared" si="110"/>
        <v>5.5124860932293895</v>
      </c>
      <c r="J2319" s="6">
        <f t="shared" si="108"/>
        <v>2.4678873162223836</v>
      </c>
    </row>
    <row r="2320" spans="1:10" x14ac:dyDescent="0.2">
      <c r="A2320" s="5">
        <f>IF(AND(dateA=1,A2319&lt;DataEnd),'iBoxx inputs'!A2324,IF(AND(dateA=2,A2319&lt;DataEnd),'Bank of England inputs'!A2324,IF(dateA=3,A2319+1,IF(dateA=4,WORKDAY(A2319,1,),WORKDAY(A2319,1,holidayQ)))))</f>
        <v>39146</v>
      </c>
      <c r="B2320" s="35">
        <f>MATCH(A2320,'iBoxx inputs'!A:A,0)</f>
        <v>2392</v>
      </c>
      <c r="C2320" s="35">
        <f>MATCH(A2320,'Bank of England inputs'!A:A,0)</f>
        <v>2324</v>
      </c>
      <c r="D2320" s="6">
        <f>IF($A2320&gt;DataEnd,NA(),IFERROR(INDEX('iBoxx inputs'!B:B,MATCH($A2320,'iBoxx inputs'!$A:$A,0)),D2319))</f>
        <v>5.41131056019338</v>
      </c>
      <c r="E2320" s="6">
        <f>IF($A2320&gt;DataEnd,NA(),IFERROR(INDEX('iBoxx inputs'!C:C,MATCH($A2320,'iBoxx inputs'!$A:$A,0)),E2319))</f>
        <v>5.5898490907817902</v>
      </c>
      <c r="F2320" s="6">
        <f>IF($A2320&gt;DataEnd,NA(),IFERROR(INDEX('Bank of England inputs'!D:D,MATCH($A2320,'Bank of England inputs'!$A:$A,0),0),F2319))</f>
        <v>2.9718559338712813</v>
      </c>
      <c r="H2320" s="5">
        <f t="shared" si="109"/>
        <v>39146</v>
      </c>
      <c r="I2320" s="6">
        <f t="shared" si="110"/>
        <v>5.5005798254875851</v>
      </c>
      <c r="J2320" s="6">
        <f t="shared" si="108"/>
        <v>2.4557427548361099</v>
      </c>
    </row>
    <row r="2321" spans="1:10" x14ac:dyDescent="0.2">
      <c r="A2321" s="5">
        <f>IF(AND(dateA=1,A2320&lt;DataEnd),'iBoxx inputs'!A2325,IF(AND(dateA=2,A2320&lt;DataEnd),'Bank of England inputs'!A2325,IF(dateA=3,A2320+1,IF(dateA=4,WORKDAY(A2320,1,),WORKDAY(A2320,1,holidayQ)))))</f>
        <v>39147</v>
      </c>
      <c r="B2321" s="35">
        <f>MATCH(A2321,'iBoxx inputs'!A:A,0)</f>
        <v>2393</v>
      </c>
      <c r="C2321" s="35">
        <f>MATCH(A2321,'Bank of England inputs'!A:A,0)</f>
        <v>2325</v>
      </c>
      <c r="D2321" s="6">
        <f>IF($A2321&gt;DataEnd,NA(),IFERROR(INDEX('iBoxx inputs'!B:B,MATCH($A2321,'iBoxx inputs'!$A:$A,0)),D2320))</f>
        <v>5.43245121668593</v>
      </c>
      <c r="E2321" s="6">
        <f>IF($A2321&gt;DataEnd,NA(),IFERROR(INDEX('iBoxx inputs'!C:C,MATCH($A2321,'iBoxx inputs'!$A:$A,0)),E2320))</f>
        <v>5.6100246032377399</v>
      </c>
      <c r="F2321" s="6">
        <f>IF($A2321&gt;DataEnd,NA(),IFERROR(INDEX('Bank of England inputs'!D:D,MATCH($A2321,'Bank of England inputs'!$A:$A,0),0),F2320))</f>
        <v>2.9715635147102182</v>
      </c>
      <c r="H2321" s="5">
        <f t="shared" si="109"/>
        <v>39147</v>
      </c>
      <c r="I2321" s="6">
        <f t="shared" si="110"/>
        <v>5.5212379099618349</v>
      </c>
      <c r="J2321" s="6">
        <f t="shared" si="108"/>
        <v>2.4760956406060464</v>
      </c>
    </row>
    <row r="2322" spans="1:10" x14ac:dyDescent="0.2">
      <c r="A2322" s="5">
        <f>IF(AND(dateA=1,A2321&lt;DataEnd),'iBoxx inputs'!A2326,IF(AND(dateA=2,A2321&lt;DataEnd),'Bank of England inputs'!A2326,IF(dateA=3,A2321+1,IF(dateA=4,WORKDAY(A2321,1,),WORKDAY(A2321,1,holidayQ)))))</f>
        <v>39148</v>
      </c>
      <c r="B2322" s="35">
        <f>MATCH(A2322,'iBoxx inputs'!A:A,0)</f>
        <v>2394</v>
      </c>
      <c r="C2322" s="35">
        <f>MATCH(A2322,'Bank of England inputs'!A:A,0)</f>
        <v>2326</v>
      </c>
      <c r="D2322" s="6">
        <f>IF($A2322&gt;DataEnd,NA(),IFERROR(INDEX('iBoxx inputs'!B:B,MATCH($A2322,'iBoxx inputs'!$A:$A,0)),D2321))</f>
        <v>5.43642624176442</v>
      </c>
      <c r="E2322" s="6">
        <f>IF($A2322&gt;DataEnd,NA(),IFERROR(INDEX('iBoxx inputs'!C:C,MATCH($A2322,'iBoxx inputs'!$A:$A,0)),E2321))</f>
        <v>5.6163941734834797</v>
      </c>
      <c r="F2322" s="6">
        <f>IF($A2322&gt;DataEnd,NA(),IFERROR(INDEX('Bank of England inputs'!D:D,MATCH($A2322,'Bank of England inputs'!$A:$A,0),0),F2321))</f>
        <v>2.9715635147102182</v>
      </c>
      <c r="H2322" s="5">
        <f t="shared" si="109"/>
        <v>39148</v>
      </c>
      <c r="I2322" s="6">
        <f t="shared" si="110"/>
        <v>5.5264102076239503</v>
      </c>
      <c r="J2322" s="6">
        <f t="shared" si="108"/>
        <v>2.4811186755931303</v>
      </c>
    </row>
    <row r="2323" spans="1:10" x14ac:dyDescent="0.2">
      <c r="A2323" s="5">
        <f>IF(AND(dateA=1,A2322&lt;DataEnd),'iBoxx inputs'!A2327,IF(AND(dateA=2,A2322&lt;DataEnd),'Bank of England inputs'!A2327,IF(dateA=3,A2322+1,IF(dateA=4,WORKDAY(A2322,1,),WORKDAY(A2322,1,holidayQ)))))</f>
        <v>39149</v>
      </c>
      <c r="B2323" s="35">
        <f>MATCH(A2323,'iBoxx inputs'!A:A,0)</f>
        <v>2395</v>
      </c>
      <c r="C2323" s="35">
        <f>MATCH(A2323,'Bank of England inputs'!A:A,0)</f>
        <v>2327</v>
      </c>
      <c r="D2323" s="6">
        <f>IF($A2323&gt;DataEnd,NA(),IFERROR(INDEX('iBoxx inputs'!B:B,MATCH($A2323,'iBoxx inputs'!$A:$A,0)),D2322))</f>
        <v>5.4450212877348703</v>
      </c>
      <c r="E2323" s="6">
        <f>IF($A2323&gt;DataEnd,NA(),IFERROR(INDEX('iBoxx inputs'!C:C,MATCH($A2323,'iBoxx inputs'!$A:$A,0)),E2322))</f>
        <v>5.6229141695519997</v>
      </c>
      <c r="F2323" s="6">
        <f>IF($A2323&gt;DataEnd,NA(),IFERROR(INDEX('Bank of England inputs'!D:D,MATCH($A2323,'Bank of England inputs'!$A:$A,0),0),F2322))</f>
        <v>2.9712711530893277</v>
      </c>
      <c r="H2323" s="5">
        <f t="shared" si="109"/>
        <v>39149</v>
      </c>
      <c r="I2323" s="6">
        <f t="shared" si="110"/>
        <v>5.533967728643435</v>
      </c>
      <c r="J2323" s="6">
        <f t="shared" si="108"/>
        <v>2.488749091719078</v>
      </c>
    </row>
    <row r="2324" spans="1:10" x14ac:dyDescent="0.2">
      <c r="A2324" s="5">
        <f>IF(AND(dateA=1,A2323&lt;DataEnd),'iBoxx inputs'!A2328,IF(AND(dateA=2,A2323&lt;DataEnd),'Bank of England inputs'!A2328,IF(dateA=3,A2323+1,IF(dateA=4,WORKDAY(A2323,1,),WORKDAY(A2323,1,holidayQ)))))</f>
        <v>39150</v>
      </c>
      <c r="B2324" s="35">
        <f>MATCH(A2324,'iBoxx inputs'!A:A,0)</f>
        <v>2396</v>
      </c>
      <c r="C2324" s="35">
        <f>MATCH(A2324,'Bank of England inputs'!A:A,0)</f>
        <v>2328</v>
      </c>
      <c r="D2324" s="6">
        <f>IF($A2324&gt;DataEnd,NA(),IFERROR(INDEX('iBoxx inputs'!B:B,MATCH($A2324,'iBoxx inputs'!$A:$A,0)),D2323))</f>
        <v>5.4886922486772001</v>
      </c>
      <c r="E2324" s="6">
        <f>IF($A2324&gt;DataEnd,NA(),IFERROR(INDEX('iBoxx inputs'!C:C,MATCH($A2324,'iBoxx inputs'!$A:$A,0)),E2323))</f>
        <v>5.6666202087997304</v>
      </c>
      <c r="F2324" s="6">
        <f>IF($A2324&gt;DataEnd,NA(),IFERROR(INDEX('Bank of England inputs'!D:D,MATCH($A2324,'Bank of England inputs'!$A:$A,0),0),F2323))</f>
        <v>2.9701022816679856</v>
      </c>
      <c r="H2324" s="5">
        <f t="shared" si="109"/>
        <v>39150</v>
      </c>
      <c r="I2324" s="6">
        <f t="shared" si="110"/>
        <v>5.5776562287384657</v>
      </c>
      <c r="J2324" s="6">
        <f t="shared" si="108"/>
        <v>2.5323408341750397</v>
      </c>
    </row>
    <row r="2325" spans="1:10" x14ac:dyDescent="0.2">
      <c r="A2325" s="5">
        <f>IF(AND(dateA=1,A2324&lt;DataEnd),'iBoxx inputs'!A2329,IF(AND(dateA=2,A2324&lt;DataEnd),'Bank of England inputs'!A2329,IF(dateA=3,A2324+1,IF(dateA=4,WORKDAY(A2324,1,),WORKDAY(A2324,1,holidayQ)))))</f>
        <v>39153</v>
      </c>
      <c r="B2325" s="35">
        <f>MATCH(A2325,'iBoxx inputs'!A:A,0)</f>
        <v>2397</v>
      </c>
      <c r="C2325" s="35">
        <f>MATCH(A2325,'Bank of England inputs'!A:A,0)</f>
        <v>2329</v>
      </c>
      <c r="D2325" s="6">
        <f>IF($A2325&gt;DataEnd,NA(),IFERROR(INDEX('iBoxx inputs'!B:B,MATCH($A2325,'iBoxx inputs'!$A:$A,0)),D2324))</f>
        <v>5.48103651409411</v>
      </c>
      <c r="E2325" s="6">
        <f>IF($A2325&gt;DataEnd,NA(),IFERROR(INDEX('iBoxx inputs'!C:C,MATCH($A2325,'iBoxx inputs'!$A:$A,0)),E2324))</f>
        <v>5.6581258848825602</v>
      </c>
      <c r="F2325" s="6">
        <f>IF($A2325&gt;DataEnd,NA(),IFERROR(INDEX('Bank of England inputs'!D:D,MATCH($A2325,'Bank of England inputs'!$A:$A,0),0),F2324))</f>
        <v>2.9701022816679856</v>
      </c>
      <c r="H2325" s="5">
        <f t="shared" si="109"/>
        <v>39153</v>
      </c>
      <c r="I2325" s="6">
        <f t="shared" si="110"/>
        <v>5.5695811994883346</v>
      </c>
      <c r="J2325" s="6">
        <f t="shared" si="108"/>
        <v>2.5244987236291649</v>
      </c>
    </row>
    <row r="2326" spans="1:10" x14ac:dyDescent="0.2">
      <c r="A2326" s="5">
        <f>IF(AND(dateA=1,A2325&lt;DataEnd),'iBoxx inputs'!A2330,IF(AND(dateA=2,A2325&lt;DataEnd),'Bank of England inputs'!A2330,IF(dateA=3,A2325+1,IF(dateA=4,WORKDAY(A2325,1,),WORKDAY(A2325,1,holidayQ)))))</f>
        <v>39154</v>
      </c>
      <c r="B2326" s="35">
        <f>MATCH(A2326,'iBoxx inputs'!A:A,0)</f>
        <v>2398</v>
      </c>
      <c r="C2326" s="35">
        <f>MATCH(A2326,'Bank of England inputs'!A:A,0)</f>
        <v>2330</v>
      </c>
      <c r="D2326" s="6">
        <f>IF($A2326&gt;DataEnd,NA(),IFERROR(INDEX('iBoxx inputs'!B:B,MATCH($A2326,'iBoxx inputs'!$A:$A,0)),D2325))</f>
        <v>5.4539641302948798</v>
      </c>
      <c r="E2326" s="6">
        <f>IF($A2326&gt;DataEnd,NA(),IFERROR(INDEX('iBoxx inputs'!C:C,MATCH($A2326,'iBoxx inputs'!$A:$A,0)),E2325))</f>
        <v>5.6315757808082703</v>
      </c>
      <c r="F2326" s="6">
        <f>IF($A2326&gt;DataEnd,NA(),IFERROR(INDEX('Bank of England inputs'!D:D,MATCH($A2326,'Bank of England inputs'!$A:$A,0),0),F2325))</f>
        <v>2.9712711530893277</v>
      </c>
      <c r="H2326" s="5">
        <f t="shared" si="109"/>
        <v>39154</v>
      </c>
      <c r="I2326" s="6">
        <f t="shared" si="110"/>
        <v>5.5427699555515755</v>
      </c>
      <c r="J2326" s="6">
        <f t="shared" si="108"/>
        <v>2.4972973273673205</v>
      </c>
    </row>
    <row r="2327" spans="1:10" x14ac:dyDescent="0.2">
      <c r="A2327" s="5">
        <f>IF(AND(dateA=1,A2326&lt;DataEnd),'iBoxx inputs'!A2331,IF(AND(dateA=2,A2326&lt;DataEnd),'Bank of England inputs'!A2331,IF(dateA=3,A2326+1,IF(dateA=4,WORKDAY(A2326,1,),WORKDAY(A2326,1,holidayQ)))))</f>
        <v>39155</v>
      </c>
      <c r="B2327" s="35">
        <f>MATCH(A2327,'iBoxx inputs'!A:A,0)</f>
        <v>2399</v>
      </c>
      <c r="C2327" s="35">
        <f>MATCH(A2327,'Bank of England inputs'!A:A,0)</f>
        <v>2331</v>
      </c>
      <c r="D2327" s="6">
        <f>IF($A2327&gt;DataEnd,NA(),IFERROR(INDEX('iBoxx inputs'!B:B,MATCH($A2327,'iBoxx inputs'!$A:$A,0)),D2326))</f>
        <v>5.4305837858599002</v>
      </c>
      <c r="E2327" s="6">
        <f>IF($A2327&gt;DataEnd,NA(),IFERROR(INDEX('iBoxx inputs'!C:C,MATCH($A2327,'iBoxx inputs'!$A:$A,0)),E2326))</f>
        <v>5.61065258796254</v>
      </c>
      <c r="F2327" s="6">
        <f>IF($A2327&gt;DataEnd,NA(),IFERROR(INDEX('Bank of England inputs'!D:D,MATCH($A2327,'Bank of England inputs'!$A:$A,0),0),F2326))</f>
        <v>2.9721484105895035</v>
      </c>
      <c r="H2327" s="5">
        <f t="shared" si="109"/>
        <v>39155</v>
      </c>
      <c r="I2327" s="6">
        <f t="shared" si="110"/>
        <v>5.5206181869112196</v>
      </c>
      <c r="J2327" s="6">
        <f t="shared" si="108"/>
        <v>2.4749117267710119</v>
      </c>
    </row>
    <row r="2328" spans="1:10" x14ac:dyDescent="0.2">
      <c r="A2328" s="5">
        <f>IF(AND(dateA=1,A2327&lt;DataEnd),'iBoxx inputs'!A2332,IF(AND(dateA=2,A2327&lt;DataEnd),'Bank of England inputs'!A2332,IF(dateA=3,A2327+1,IF(dateA=4,WORKDAY(A2327,1,),WORKDAY(A2327,1,holidayQ)))))</f>
        <v>39156</v>
      </c>
      <c r="B2328" s="35">
        <f>MATCH(A2328,'iBoxx inputs'!A:A,0)</f>
        <v>2400</v>
      </c>
      <c r="C2328" s="35">
        <f>MATCH(A2328,'Bank of England inputs'!A:A,0)</f>
        <v>2332</v>
      </c>
      <c r="D2328" s="6">
        <f>IF($A2328&gt;DataEnd,NA(),IFERROR(INDEX('iBoxx inputs'!B:B,MATCH($A2328,'iBoxx inputs'!$A:$A,0)),D2327))</f>
        <v>5.4653651184444003</v>
      </c>
      <c r="E2328" s="6">
        <f>IF($A2328&gt;DataEnd,NA(),IFERROR(INDEX('iBoxx inputs'!C:C,MATCH($A2328,'iBoxx inputs'!$A:$A,0)),E2327))</f>
        <v>5.6477797450742102</v>
      </c>
      <c r="F2328" s="6">
        <f>IF($A2328&gt;DataEnd,NA(),IFERROR(INDEX('Bank of England inputs'!D:D,MATCH($A2328,'Bank of England inputs'!$A:$A,0),0),F2327))</f>
        <v>2.9608498917961912</v>
      </c>
      <c r="H2328" s="5">
        <f t="shared" si="109"/>
        <v>39156</v>
      </c>
      <c r="I2328" s="6">
        <f t="shared" si="110"/>
        <v>5.5565724317593048</v>
      </c>
      <c r="J2328" s="6">
        <f t="shared" si="108"/>
        <v>2.52107722759769</v>
      </c>
    </row>
    <row r="2329" spans="1:10" x14ac:dyDescent="0.2">
      <c r="A2329" s="5">
        <f>IF(AND(dateA=1,A2328&lt;DataEnd),'iBoxx inputs'!A2333,IF(AND(dateA=2,A2328&lt;DataEnd),'Bank of England inputs'!A2333,IF(dateA=3,A2328+1,IF(dateA=4,WORKDAY(A2328,1,),WORKDAY(A2328,1,holidayQ)))))</f>
        <v>39157</v>
      </c>
      <c r="B2329" s="35">
        <f>MATCH(A2329,'iBoxx inputs'!A:A,0)</f>
        <v>2401</v>
      </c>
      <c r="C2329" s="35">
        <f>MATCH(A2329,'Bank of England inputs'!A:A,0)</f>
        <v>2333</v>
      </c>
      <c r="D2329" s="6">
        <f>IF($A2329&gt;DataEnd,NA(),IFERROR(INDEX('iBoxx inputs'!B:B,MATCH($A2329,'iBoxx inputs'!$A:$A,0)),D2328))</f>
        <v>5.4750706031501402</v>
      </c>
      <c r="E2329" s="6">
        <f>IF($A2329&gt;DataEnd,NA(),IFERROR(INDEX('iBoxx inputs'!C:C,MATCH($A2329,'iBoxx inputs'!$A:$A,0)),E2328))</f>
        <v>5.6560651104370701</v>
      </c>
      <c r="F2329" s="6">
        <f>IF($A2329&gt;DataEnd,NA(),IFERROR(INDEX('Bank of England inputs'!D:D,MATCH($A2329,'Bank of England inputs'!$A:$A,0),0),F2328))</f>
        <v>2.9706866024001632</v>
      </c>
      <c r="H2329" s="5">
        <f t="shared" si="109"/>
        <v>39157</v>
      </c>
      <c r="I2329" s="6">
        <f t="shared" si="110"/>
        <v>5.5655678567936047</v>
      </c>
      <c r="J2329" s="6">
        <f t="shared" si="108"/>
        <v>2.5200193764008061</v>
      </c>
    </row>
    <row r="2330" spans="1:10" x14ac:dyDescent="0.2">
      <c r="A2330" s="5">
        <f>IF(AND(dateA=1,A2329&lt;DataEnd),'iBoxx inputs'!A2334,IF(AND(dateA=2,A2329&lt;DataEnd),'Bank of England inputs'!A2334,IF(dateA=3,A2329+1,IF(dateA=4,WORKDAY(A2329,1,),WORKDAY(A2329,1,holidayQ)))))</f>
        <v>39160</v>
      </c>
      <c r="B2330" s="35">
        <f>MATCH(A2330,'iBoxx inputs'!A:A,0)</f>
        <v>2402</v>
      </c>
      <c r="C2330" s="35">
        <f>MATCH(A2330,'Bank of England inputs'!A:A,0)</f>
        <v>2334</v>
      </c>
      <c r="D2330" s="6">
        <f>IF($A2330&gt;DataEnd,NA(),IFERROR(INDEX('iBoxx inputs'!B:B,MATCH($A2330,'iBoxx inputs'!$A:$A,0)),D2329))</f>
        <v>5.5014300983691999</v>
      </c>
      <c r="E2330" s="6">
        <f>IF($A2330&gt;DataEnd,NA(),IFERROR(INDEX('iBoxx inputs'!C:C,MATCH($A2330,'iBoxx inputs'!$A:$A,0)),E2329))</f>
        <v>5.6822462181553899</v>
      </c>
      <c r="F2330" s="6">
        <f>IF($A2330&gt;DataEnd,NA(),IFERROR(INDEX('Bank of England inputs'!D:D,MATCH($A2330,'Bank of England inputs'!$A:$A,0),0),F2329))</f>
        <v>2.9599763988592764</v>
      </c>
      <c r="H2330" s="5">
        <f t="shared" si="109"/>
        <v>39160</v>
      </c>
      <c r="I2330" s="6">
        <f t="shared" si="110"/>
        <v>5.5918381582622949</v>
      </c>
      <c r="J2330" s="6">
        <f t="shared" si="108"/>
        <v>2.5561988759664978</v>
      </c>
    </row>
    <row r="2331" spans="1:10" x14ac:dyDescent="0.2">
      <c r="A2331" s="5">
        <f>IF(AND(dateA=1,A2330&lt;DataEnd),'iBoxx inputs'!A2335,IF(AND(dateA=2,A2330&lt;DataEnd),'Bank of England inputs'!A2335,IF(dateA=3,A2330+1,IF(dateA=4,WORKDAY(A2330,1,),WORKDAY(A2330,1,holidayQ)))))</f>
        <v>39161</v>
      </c>
      <c r="B2331" s="35">
        <f>MATCH(A2331,'iBoxx inputs'!A:A,0)</f>
        <v>2403</v>
      </c>
      <c r="C2331" s="35">
        <f>MATCH(A2331,'Bank of England inputs'!A:A,0)</f>
        <v>2335</v>
      </c>
      <c r="D2331" s="6">
        <f>IF($A2331&gt;DataEnd,NA(),IFERROR(INDEX('iBoxx inputs'!B:B,MATCH($A2331,'iBoxx inputs'!$A:$A,0)),D2330))</f>
        <v>5.5105883507588604</v>
      </c>
      <c r="E2331" s="6">
        <f>IF($A2331&gt;DataEnd,NA(),IFERROR(INDEX('iBoxx inputs'!C:C,MATCH($A2331,'iBoxx inputs'!$A:$A,0)),E2330))</f>
        <v>5.6895026920847496</v>
      </c>
      <c r="F2331" s="6">
        <f>IF($A2331&gt;DataEnd,NA(),IFERROR(INDEX('Bank of England inputs'!D:D,MATCH($A2331,'Bank of England inputs'!$A:$A,0),0),F2330))</f>
        <v>2.9492725127801656</v>
      </c>
      <c r="H2331" s="5">
        <f t="shared" si="109"/>
        <v>39161</v>
      </c>
      <c r="I2331" s="6">
        <f t="shared" si="110"/>
        <v>5.600045521421805</v>
      </c>
      <c r="J2331" s="6">
        <f t="shared" si="108"/>
        <v>2.574834133298598</v>
      </c>
    </row>
    <row r="2332" spans="1:10" x14ac:dyDescent="0.2">
      <c r="A2332" s="5">
        <f>IF(AND(dateA=1,A2331&lt;DataEnd),'iBoxx inputs'!A2336,IF(AND(dateA=2,A2331&lt;DataEnd),'Bank of England inputs'!A2336,IF(dateA=3,A2331+1,IF(dateA=4,WORKDAY(A2331,1,),WORKDAY(A2331,1,holidayQ)))))</f>
        <v>39162</v>
      </c>
      <c r="B2332" s="35">
        <f>MATCH(A2332,'iBoxx inputs'!A:A,0)</f>
        <v>2404</v>
      </c>
      <c r="C2332" s="35">
        <f>MATCH(A2332,'Bank of England inputs'!A:A,0)</f>
        <v>2336</v>
      </c>
      <c r="D2332" s="6">
        <f>IF($A2332&gt;DataEnd,NA(),IFERROR(INDEX('iBoxx inputs'!B:B,MATCH($A2332,'iBoxx inputs'!$A:$A,0)),D2331))</f>
        <v>5.50913546429509</v>
      </c>
      <c r="E2332" s="6">
        <f>IF($A2332&gt;DataEnd,NA(),IFERROR(INDEX('iBoxx inputs'!C:C,MATCH($A2332,'iBoxx inputs'!$A:$A,0)),E2331))</f>
        <v>5.68757728760355</v>
      </c>
      <c r="F2332" s="6">
        <f>IF($A2332&gt;DataEnd,NA(),IFERROR(INDEX('Bank of England inputs'!D:D,MATCH($A2332,'Bank of England inputs'!$A:$A,0),0),F2331))</f>
        <v>2.9593943565037861</v>
      </c>
      <c r="H2332" s="5">
        <f t="shared" si="109"/>
        <v>39162</v>
      </c>
      <c r="I2332" s="6">
        <f t="shared" si="110"/>
        <v>5.5983563759493205</v>
      </c>
      <c r="J2332" s="6">
        <f t="shared" si="108"/>
        <v>2.5631095015069327</v>
      </c>
    </row>
    <row r="2333" spans="1:10" x14ac:dyDescent="0.2">
      <c r="A2333" s="5">
        <f>IF(AND(dateA=1,A2332&lt;DataEnd),'iBoxx inputs'!A2337,IF(AND(dateA=2,A2332&lt;DataEnd),'Bank of England inputs'!A2337,IF(dateA=3,A2332+1,IF(dateA=4,WORKDAY(A2332,1,),WORKDAY(A2332,1,holidayQ)))))</f>
        <v>39163</v>
      </c>
      <c r="B2333" s="35">
        <f>MATCH(A2333,'iBoxx inputs'!A:A,0)</f>
        <v>2405</v>
      </c>
      <c r="C2333" s="35">
        <f>MATCH(A2333,'Bank of England inputs'!A:A,0)</f>
        <v>2337</v>
      </c>
      <c r="D2333" s="6">
        <f>IF($A2333&gt;DataEnd,NA(),IFERROR(INDEX('iBoxx inputs'!B:B,MATCH($A2333,'iBoxx inputs'!$A:$A,0)),D2332))</f>
        <v>5.53782149032694</v>
      </c>
      <c r="E2333" s="6">
        <f>IF($A2333&gt;DataEnd,NA(),IFERROR(INDEX('iBoxx inputs'!C:C,MATCH($A2333,'iBoxx inputs'!$A:$A,0)),E2332))</f>
        <v>5.7134570772852404</v>
      </c>
      <c r="F2333" s="6">
        <f>IF($A2333&gt;DataEnd,NA(),IFERROR(INDEX('Bank of England inputs'!D:D,MATCH($A2333,'Bank of England inputs'!$A:$A,0),0),F2332))</f>
        <v>2.9585217220365667</v>
      </c>
      <c r="H2333" s="5">
        <f t="shared" si="109"/>
        <v>39163</v>
      </c>
      <c r="I2333" s="6">
        <f t="shared" si="110"/>
        <v>5.6256392838060902</v>
      </c>
      <c r="J2333" s="6">
        <f t="shared" si="108"/>
        <v>2.5904777158418213</v>
      </c>
    </row>
    <row r="2334" spans="1:10" x14ac:dyDescent="0.2">
      <c r="A2334" s="5">
        <f>IF(AND(dateA=1,A2333&lt;DataEnd),'iBoxx inputs'!A2338,IF(AND(dateA=2,A2333&lt;DataEnd),'Bank of England inputs'!A2338,IF(dateA=3,A2333+1,IF(dateA=4,WORKDAY(A2333,1,),WORKDAY(A2333,1,holidayQ)))))</f>
        <v>39164</v>
      </c>
      <c r="B2334" s="35">
        <f>MATCH(A2334,'iBoxx inputs'!A:A,0)</f>
        <v>2406</v>
      </c>
      <c r="C2334" s="35">
        <f>MATCH(A2334,'Bank of England inputs'!A:A,0)</f>
        <v>2338</v>
      </c>
      <c r="D2334" s="6">
        <f>IF($A2334&gt;DataEnd,NA(),IFERROR(INDEX('iBoxx inputs'!B:B,MATCH($A2334,'iBoxx inputs'!$A:$A,0)),D2333))</f>
        <v>5.5736951988073002</v>
      </c>
      <c r="E2334" s="6">
        <f>IF($A2334&gt;DataEnd,NA(),IFERROR(INDEX('iBoxx inputs'!C:C,MATCH($A2334,'iBoxx inputs'!$A:$A,0)),E2333))</f>
        <v>5.7498676546142997</v>
      </c>
      <c r="F2334" s="6">
        <f>IF($A2334&gt;DataEnd,NA(),IFERROR(INDEX('Bank of England inputs'!D:D,MATCH($A2334,'Bank of England inputs'!$A:$A,0),0),F2333))</f>
        <v>2.9674756804559221</v>
      </c>
      <c r="H2334" s="5">
        <f t="shared" si="109"/>
        <v>39164</v>
      </c>
      <c r="I2334" s="6">
        <f t="shared" si="110"/>
        <v>5.6617814267107995</v>
      </c>
      <c r="J2334" s="6">
        <f t="shared" si="108"/>
        <v>2.6166570836564595</v>
      </c>
    </row>
    <row r="2335" spans="1:10" x14ac:dyDescent="0.2">
      <c r="A2335" s="5">
        <f>IF(AND(dateA=1,A2334&lt;DataEnd),'iBoxx inputs'!A2339,IF(AND(dateA=2,A2334&lt;DataEnd),'Bank of England inputs'!A2339,IF(dateA=3,A2334+1,IF(dateA=4,WORKDAY(A2334,1,),WORKDAY(A2334,1,holidayQ)))))</f>
        <v>39167</v>
      </c>
      <c r="B2335" s="35">
        <f>MATCH(A2335,'iBoxx inputs'!A:A,0)</f>
        <v>2407</v>
      </c>
      <c r="C2335" s="35">
        <f>MATCH(A2335,'Bank of England inputs'!A:A,0)</f>
        <v>2339</v>
      </c>
      <c r="D2335" s="6">
        <f>IF($A2335&gt;DataEnd,NA(),IFERROR(INDEX('iBoxx inputs'!B:B,MATCH($A2335,'iBoxx inputs'!$A:$A,0)),D2334))</f>
        <v>5.5875751222721304</v>
      </c>
      <c r="E2335" s="6">
        <f>IF($A2335&gt;DataEnd,NA(),IFERROR(INDEX('iBoxx inputs'!C:C,MATCH($A2335,'iBoxx inputs'!$A:$A,0)),E2334))</f>
        <v>5.7619577971983</v>
      </c>
      <c r="F2335" s="6">
        <f>IF($A2335&gt;DataEnd,NA(),IFERROR(INDEX('Bank of England inputs'!D:D,MATCH($A2335,'Bank of England inputs'!$A:$A,0),0),F2334))</f>
        <v>2.9674756804559221</v>
      </c>
      <c r="H2335" s="5">
        <f t="shared" si="109"/>
        <v>39167</v>
      </c>
      <c r="I2335" s="6">
        <f t="shared" si="110"/>
        <v>5.6747664597352152</v>
      </c>
      <c r="J2335" s="6">
        <f t="shared" si="108"/>
        <v>2.6292678939522141</v>
      </c>
    </row>
    <row r="2336" spans="1:10" x14ac:dyDescent="0.2">
      <c r="A2336" s="5">
        <f>IF(AND(dateA=1,A2335&lt;DataEnd),'iBoxx inputs'!A2340,IF(AND(dateA=2,A2335&lt;DataEnd),'Bank of England inputs'!A2340,IF(dateA=3,A2335+1,IF(dateA=4,WORKDAY(A2335,1,),WORKDAY(A2335,1,holidayQ)))))</f>
        <v>39168</v>
      </c>
      <c r="B2336" s="35">
        <f>MATCH(A2336,'iBoxx inputs'!A:A,0)</f>
        <v>2408</v>
      </c>
      <c r="C2336" s="35">
        <f>MATCH(A2336,'Bank of England inputs'!A:A,0)</f>
        <v>2340</v>
      </c>
      <c r="D2336" s="6">
        <f>IF($A2336&gt;DataEnd,NA(),IFERROR(INDEX('iBoxx inputs'!B:B,MATCH($A2336,'iBoxx inputs'!$A:$A,0)),D2335))</f>
        <v>5.6294165059480097</v>
      </c>
      <c r="E2336" s="6">
        <f>IF($A2336&gt;DataEnd,NA(),IFERROR(INDEX('iBoxx inputs'!C:C,MATCH($A2336,'iBoxx inputs'!$A:$A,0)),E2335))</f>
        <v>5.8006040034049704</v>
      </c>
      <c r="F2336" s="6">
        <f>IF($A2336&gt;DataEnd,NA(),IFERROR(INDEX('Bank of England inputs'!D:D,MATCH($A2336,'Bank of England inputs'!$A:$A,0),0),F2335))</f>
        <v>2.9663097927512094</v>
      </c>
      <c r="H2336" s="5">
        <f t="shared" si="109"/>
        <v>39168</v>
      </c>
      <c r="I2336" s="6">
        <f t="shared" si="110"/>
        <v>5.71501025467649</v>
      </c>
      <c r="J2336" s="6">
        <f t="shared" si="108"/>
        <v>2.6695143950072664</v>
      </c>
    </row>
    <row r="2337" spans="1:10" x14ac:dyDescent="0.2">
      <c r="A2337" s="5">
        <f>IF(AND(dateA=1,A2336&lt;DataEnd),'iBoxx inputs'!A2341,IF(AND(dateA=2,A2336&lt;DataEnd),'Bank of England inputs'!A2341,IF(dateA=3,A2336+1,IF(dateA=4,WORKDAY(A2336,1,),WORKDAY(A2336,1,holidayQ)))))</f>
        <v>39169</v>
      </c>
      <c r="B2337" s="35">
        <f>MATCH(A2337,'iBoxx inputs'!A:A,0)</f>
        <v>2409</v>
      </c>
      <c r="C2337" s="35">
        <f>MATCH(A2337,'Bank of England inputs'!A:A,0)</f>
        <v>2341</v>
      </c>
      <c r="D2337" s="6">
        <f>IF($A2337&gt;DataEnd,NA(),IFERROR(INDEX('iBoxx inputs'!B:B,MATCH($A2337,'iBoxx inputs'!$A:$A,0)),D2336))</f>
        <v>5.6134072472889596</v>
      </c>
      <c r="E2337" s="6">
        <f>IF($A2337&gt;DataEnd,NA(),IFERROR(INDEX('iBoxx inputs'!C:C,MATCH($A2337,'iBoxx inputs'!$A:$A,0)),E2336))</f>
        <v>5.7866859196595204</v>
      </c>
      <c r="F2337" s="6">
        <f>IF($A2337&gt;DataEnd,NA(),IFERROR(INDEX('Bank of England inputs'!D:D,MATCH($A2337,'Bank of England inputs'!$A:$A,0),0),F2336))</f>
        <v>2.9666011787819357</v>
      </c>
      <c r="H2337" s="5">
        <f t="shared" si="109"/>
        <v>39169</v>
      </c>
      <c r="I2337" s="6">
        <f t="shared" si="110"/>
        <v>5.70004658347424</v>
      </c>
      <c r="J2337" s="6">
        <f t="shared" si="108"/>
        <v>2.6546913012562179</v>
      </c>
    </row>
    <row r="2338" spans="1:10" x14ac:dyDescent="0.2">
      <c r="A2338" s="5">
        <f>IF(AND(dateA=1,A2337&lt;DataEnd),'iBoxx inputs'!A2342,IF(AND(dateA=2,A2337&lt;DataEnd),'Bank of England inputs'!A2342,IF(dateA=3,A2337+1,IF(dateA=4,WORKDAY(A2337,1,),WORKDAY(A2337,1,holidayQ)))))</f>
        <v>39170</v>
      </c>
      <c r="B2338" s="35">
        <f>MATCH(A2338,'iBoxx inputs'!A:A,0)</f>
        <v>2410</v>
      </c>
      <c r="C2338" s="35">
        <f>MATCH(A2338,'Bank of England inputs'!A:A,0)</f>
        <v>2342</v>
      </c>
      <c r="D2338" s="6">
        <f>IF($A2338&gt;DataEnd,NA(),IFERROR(INDEX('iBoxx inputs'!B:B,MATCH($A2338,'iBoxx inputs'!$A:$A,0)),D2337))</f>
        <v>5.6339729150076501</v>
      </c>
      <c r="E2338" s="6">
        <f>IF($A2338&gt;DataEnd,NA(),IFERROR(INDEX('iBoxx inputs'!C:C,MATCH($A2338,'iBoxx inputs'!$A:$A,0)),E2337))</f>
        <v>5.8088660223402799</v>
      </c>
      <c r="F2338" s="6">
        <f>IF($A2338&gt;DataEnd,NA(),IFERROR(INDEX('Bank of England inputs'!D:D,MATCH($A2338,'Bank of England inputs'!$A:$A,0),0),F2337))</f>
        <v>2.9660184639560105</v>
      </c>
      <c r="H2338" s="5">
        <f t="shared" si="109"/>
        <v>39170</v>
      </c>
      <c r="I2338" s="6">
        <f t="shared" si="110"/>
        <v>5.7214194686739646</v>
      </c>
      <c r="J2338" s="6">
        <f t="shared" si="108"/>
        <v>2.6760294763485515</v>
      </c>
    </row>
    <row r="2339" spans="1:10" x14ac:dyDescent="0.2">
      <c r="A2339" s="5">
        <f>IF(AND(dateA=1,A2338&lt;DataEnd),'iBoxx inputs'!A2343,IF(AND(dateA=2,A2338&lt;DataEnd),'Bank of England inputs'!A2343,IF(dateA=3,A2338+1,IF(dateA=4,WORKDAY(A2338,1,),WORKDAY(A2338,1,holidayQ)))))</f>
        <v>39171</v>
      </c>
      <c r="B2339" s="35">
        <f>MATCH(A2339,'iBoxx inputs'!A:A,0)</f>
        <v>2411</v>
      </c>
      <c r="C2339" s="35">
        <f>MATCH(A2339,'Bank of England inputs'!A:A,0)</f>
        <v>2343</v>
      </c>
      <c r="D2339" s="6">
        <f>IF($A2339&gt;DataEnd,NA(),IFERROR(INDEX('iBoxx inputs'!B:B,MATCH($A2339,'iBoxx inputs'!$A:$A,0)),D2338))</f>
        <v>5.6434791751015601</v>
      </c>
      <c r="E2339" s="6">
        <f>IF($A2339&gt;DataEnd,NA(),IFERROR(INDEX('iBoxx inputs'!C:C,MATCH($A2339,'iBoxx inputs'!$A:$A,0)),E2338))</f>
        <v>5.8134958756215296</v>
      </c>
      <c r="F2339" s="6">
        <f>IF($A2339&gt;DataEnd,NA(),IFERROR(INDEX('Bank of England inputs'!D:D,MATCH($A2339,'Bank of England inputs'!$A:$A,0),0),F2338))</f>
        <v>2.975839717147899</v>
      </c>
      <c r="H2339" s="5">
        <f t="shared" si="109"/>
        <v>39171</v>
      </c>
      <c r="I2339" s="6">
        <f t="shared" si="110"/>
        <v>5.7284875253615448</v>
      </c>
      <c r="J2339" s="6">
        <f t="shared" si="108"/>
        <v>2.6731006183339456</v>
      </c>
    </row>
    <row r="2340" spans="1:10" x14ac:dyDescent="0.2">
      <c r="A2340" s="5">
        <f>IF(AND(dateA=1,A2339&lt;DataEnd),'iBoxx inputs'!A2344,IF(AND(dateA=2,A2339&lt;DataEnd),'Bank of England inputs'!A2344,IF(dateA=3,A2339+1,IF(dateA=4,WORKDAY(A2339,1,),WORKDAY(A2339,1,holidayQ)))))</f>
        <v>39174</v>
      </c>
      <c r="B2340" s="35">
        <f>MATCH(A2340,'iBoxx inputs'!A:A,0)</f>
        <v>2413</v>
      </c>
      <c r="C2340" s="35">
        <f>MATCH(A2340,'Bank of England inputs'!A:A,0)</f>
        <v>2344</v>
      </c>
      <c r="D2340" s="6">
        <f>IF($A2340&gt;DataEnd,NA(),IFERROR(INDEX('iBoxx inputs'!B:B,MATCH($A2340,'iBoxx inputs'!$A:$A,0)),D2339))</f>
        <v>5.64133186933649</v>
      </c>
      <c r="E2340" s="6">
        <f>IF($A2340&gt;DataEnd,NA(),IFERROR(INDEX('iBoxx inputs'!C:C,MATCH($A2340,'iBoxx inputs'!$A:$A,0)),E2339))</f>
        <v>5.8126739420936104</v>
      </c>
      <c r="F2340" s="6">
        <f>IF($A2340&gt;DataEnd,NA(),IFERROR(INDEX('Bank of England inputs'!D:D,MATCH($A2340,'Bank of England inputs'!$A:$A,0),0),F2339))</f>
        <v>2.9755474810959415</v>
      </c>
      <c r="H2340" s="5">
        <f t="shared" si="109"/>
        <v>39174</v>
      </c>
      <c r="I2340" s="6">
        <f t="shared" si="110"/>
        <v>5.7270029057150502</v>
      </c>
      <c r="J2340" s="6">
        <f t="shared" si="108"/>
        <v>2.6719502755003122</v>
      </c>
    </row>
    <row r="2341" spans="1:10" x14ac:dyDescent="0.2">
      <c r="A2341" s="5">
        <f>IF(AND(dateA=1,A2340&lt;DataEnd),'iBoxx inputs'!A2345,IF(AND(dateA=2,A2340&lt;DataEnd),'Bank of England inputs'!A2345,IF(dateA=3,A2340+1,IF(dateA=4,WORKDAY(A2340,1,),WORKDAY(A2340,1,holidayQ)))))</f>
        <v>39175</v>
      </c>
      <c r="B2341" s="35">
        <f>MATCH(A2341,'iBoxx inputs'!A:A,0)</f>
        <v>2414</v>
      </c>
      <c r="C2341" s="35">
        <f>MATCH(A2341,'Bank of England inputs'!A:A,0)</f>
        <v>2345</v>
      </c>
      <c r="D2341" s="6">
        <f>IF($A2341&gt;DataEnd,NA(),IFERROR(INDEX('iBoxx inputs'!B:B,MATCH($A2341,'iBoxx inputs'!$A:$A,0)),D2340))</f>
        <v>5.6904237915895104</v>
      </c>
      <c r="E2341" s="6">
        <f>IF($A2341&gt;DataEnd,NA(),IFERROR(INDEX('iBoxx inputs'!C:C,MATCH($A2341,'iBoxx inputs'!$A:$A,0)),E2340))</f>
        <v>5.8636035027085303</v>
      </c>
      <c r="F2341" s="6">
        <f>IF($A2341&gt;DataEnd,NA(),IFERROR(INDEX('Bank of England inputs'!D:D,MATCH($A2341,'Bank of England inputs'!$A:$A,0),0),F2340))</f>
        <v>2.9740871613663122</v>
      </c>
      <c r="H2341" s="5">
        <f t="shared" si="109"/>
        <v>39175</v>
      </c>
      <c r="I2341" s="6">
        <f t="shared" si="110"/>
        <v>5.7770136471490208</v>
      </c>
      <c r="J2341" s="6">
        <f t="shared" si="108"/>
        <v>2.7219726467595295</v>
      </c>
    </row>
    <row r="2342" spans="1:10" x14ac:dyDescent="0.2">
      <c r="A2342" s="5">
        <f>IF(AND(dateA=1,A2341&lt;DataEnd),'iBoxx inputs'!A2346,IF(AND(dateA=2,A2341&lt;DataEnd),'Bank of England inputs'!A2346,IF(dateA=3,A2341+1,IF(dateA=4,WORKDAY(A2341,1,),WORKDAY(A2341,1,holidayQ)))))</f>
        <v>39176</v>
      </c>
      <c r="B2342" s="35">
        <f>MATCH(A2342,'iBoxx inputs'!A:A,0)</f>
        <v>2415</v>
      </c>
      <c r="C2342" s="35">
        <f>MATCH(A2342,'Bank of England inputs'!A:A,0)</f>
        <v>2346</v>
      </c>
      <c r="D2342" s="6">
        <f>IF($A2342&gt;DataEnd,NA(),IFERROR(INDEX('iBoxx inputs'!B:B,MATCH($A2342,'iBoxx inputs'!$A:$A,0)),D2341))</f>
        <v>5.6690217963660103</v>
      </c>
      <c r="E2342" s="6">
        <f>IF($A2342&gt;DataEnd,NA(),IFERROR(INDEX('iBoxx inputs'!C:C,MATCH($A2342,'iBoxx inputs'!$A:$A,0)),E2341))</f>
        <v>5.83584908131132</v>
      </c>
      <c r="F2342" s="6">
        <f>IF($A2342&gt;DataEnd,NA(),IFERROR(INDEX('Bank of England inputs'!D:D,MATCH($A2342,'Bank of England inputs'!$A:$A,0),0),F2341))</f>
        <v>2.9749631811487376</v>
      </c>
      <c r="H2342" s="5">
        <f t="shared" si="109"/>
        <v>39176</v>
      </c>
      <c r="I2342" s="6">
        <f t="shared" si="110"/>
        <v>5.7524354388386651</v>
      </c>
      <c r="J2342" s="6">
        <f t="shared" si="108"/>
        <v>2.6972306392612388</v>
      </c>
    </row>
    <row r="2343" spans="1:10" x14ac:dyDescent="0.2">
      <c r="A2343" s="5">
        <f>IF(AND(dateA=1,A2342&lt;DataEnd),'iBoxx inputs'!A2347,IF(AND(dateA=2,A2342&lt;DataEnd),'Bank of England inputs'!A2347,IF(dateA=3,A2342+1,IF(dateA=4,WORKDAY(A2342,1,),WORKDAY(A2342,1,holidayQ)))))</f>
        <v>39177</v>
      </c>
      <c r="B2343" s="35">
        <f>MATCH(A2343,'iBoxx inputs'!A:A,0)</f>
        <v>2416</v>
      </c>
      <c r="C2343" s="35">
        <f>MATCH(A2343,'Bank of England inputs'!A:A,0)</f>
        <v>2347</v>
      </c>
      <c r="D2343" s="6">
        <f>IF($A2343&gt;DataEnd,NA(),IFERROR(INDEX('iBoxx inputs'!B:B,MATCH($A2343,'iBoxx inputs'!$A:$A,0)),D2342))</f>
        <v>5.6813673040044996</v>
      </c>
      <c r="E2343" s="6">
        <f>IF($A2343&gt;DataEnd,NA(),IFERROR(INDEX('iBoxx inputs'!C:C,MATCH($A2343,'iBoxx inputs'!$A:$A,0)),E2342))</f>
        <v>5.8475689391184904</v>
      </c>
      <c r="F2343" s="6">
        <f>IF($A2343&gt;DataEnd,NA(),IFERROR(INDEX('Bank of England inputs'!D:D,MATCH($A2343,'Bank of England inputs'!$A:$A,0),0),F2342))</f>
        <v>2.9746711172197182</v>
      </c>
      <c r="H2343" s="5">
        <f t="shared" si="109"/>
        <v>39177</v>
      </c>
      <c r="I2343" s="6">
        <f t="shared" si="110"/>
        <v>5.764468121561495</v>
      </c>
      <c r="J2343" s="6">
        <f t="shared" si="108"/>
        <v>2.7092070060277917</v>
      </c>
    </row>
    <row r="2344" spans="1:10" x14ac:dyDescent="0.2">
      <c r="A2344" s="5">
        <f>IF(AND(dateA=1,A2343&lt;DataEnd),'iBoxx inputs'!A2348,IF(AND(dateA=2,A2343&lt;DataEnd),'Bank of England inputs'!A2348,IF(dateA=3,A2343+1,IF(dateA=4,WORKDAY(A2343,1,),WORKDAY(A2343,1,holidayQ)))))</f>
        <v>39182</v>
      </c>
      <c r="B2344" s="35">
        <f>MATCH(A2344,'iBoxx inputs'!A:A,0)</f>
        <v>2417</v>
      </c>
      <c r="C2344" s="35">
        <f>MATCH(A2344,'Bank of England inputs'!A:A,0)</f>
        <v>2348</v>
      </c>
      <c r="D2344" s="6">
        <f>IF($A2344&gt;DataEnd,NA(),IFERROR(INDEX('iBoxx inputs'!B:B,MATCH($A2344,'iBoxx inputs'!$A:$A,0)),D2343))</f>
        <v>5.7021777223866996</v>
      </c>
      <c r="E2344" s="6">
        <f>IF($A2344&gt;DataEnd,NA(),IFERROR(INDEX('iBoxx inputs'!C:C,MATCH($A2344,'iBoxx inputs'!$A:$A,0)),E2343))</f>
        <v>5.8665781751793702</v>
      </c>
      <c r="F2344" s="6">
        <f>IF($A2344&gt;DataEnd,NA(),IFERROR(INDEX('Bank of England inputs'!D:D,MATCH($A2344,'Bank of England inputs'!$A:$A,0),0),F2343))</f>
        <v>2.9740871613663122</v>
      </c>
      <c r="H2344" s="5">
        <f t="shared" si="109"/>
        <v>39182</v>
      </c>
      <c r="I2344" s="6">
        <f t="shared" si="110"/>
        <v>5.7843779487830354</v>
      </c>
      <c r="J2344" s="6">
        <f t="shared" si="108"/>
        <v>2.7291242533792337</v>
      </c>
    </row>
    <row r="2345" spans="1:10" x14ac:dyDescent="0.2">
      <c r="A2345" s="5">
        <f>IF(AND(dateA=1,A2344&lt;DataEnd),'iBoxx inputs'!A2349,IF(AND(dateA=2,A2344&lt;DataEnd),'Bank of England inputs'!A2349,IF(dateA=3,A2344+1,IF(dateA=4,WORKDAY(A2344,1,),WORKDAY(A2344,1,holidayQ)))))</f>
        <v>39183</v>
      </c>
      <c r="B2345" s="35">
        <f>MATCH(A2345,'iBoxx inputs'!A:A,0)</f>
        <v>2418</v>
      </c>
      <c r="C2345" s="35">
        <f>MATCH(A2345,'Bank of England inputs'!A:A,0)</f>
        <v>2349</v>
      </c>
      <c r="D2345" s="6">
        <f>IF($A2345&gt;DataEnd,NA(),IFERROR(INDEX('iBoxx inputs'!B:B,MATCH($A2345,'iBoxx inputs'!$A:$A,0)),D2344))</f>
        <v>5.70123098964691</v>
      </c>
      <c r="E2345" s="6">
        <f>IF($A2345&gt;DataEnd,NA(),IFERROR(INDEX('iBoxx inputs'!C:C,MATCH($A2345,'iBoxx inputs'!$A:$A,0)),E2344))</f>
        <v>5.8608242051912098</v>
      </c>
      <c r="F2345" s="6">
        <f>IF($A2345&gt;DataEnd,NA(),IFERROR(INDEX('Bank of England inputs'!D:D,MATCH($A2345,'Bank of England inputs'!$A:$A,0),0),F2344))</f>
        <v>2.9841955433395517</v>
      </c>
      <c r="H2345" s="5">
        <f t="shared" si="109"/>
        <v>39183</v>
      </c>
      <c r="I2345" s="6">
        <f t="shared" si="110"/>
        <v>5.7810275974190599</v>
      </c>
      <c r="J2345" s="6">
        <f t="shared" si="108"/>
        <v>2.7157876403496317</v>
      </c>
    </row>
    <row r="2346" spans="1:10" x14ac:dyDescent="0.2">
      <c r="A2346" s="5">
        <f>IF(AND(dateA=1,A2345&lt;DataEnd),'iBoxx inputs'!A2350,IF(AND(dateA=2,A2345&lt;DataEnd),'Bank of England inputs'!A2350,IF(dateA=3,A2345+1,IF(dateA=4,WORKDAY(A2345,1,),WORKDAY(A2345,1,holidayQ)))))</f>
        <v>39184</v>
      </c>
      <c r="B2346" s="35">
        <f>MATCH(A2346,'iBoxx inputs'!A:A,0)</f>
        <v>2419</v>
      </c>
      <c r="C2346" s="35">
        <f>MATCH(A2346,'Bank of England inputs'!A:A,0)</f>
        <v>2350</v>
      </c>
      <c r="D2346" s="6">
        <f>IF($A2346&gt;DataEnd,NA(),IFERROR(INDEX('iBoxx inputs'!B:B,MATCH($A2346,'iBoxx inputs'!$A:$A,0)),D2345))</f>
        <v>5.7329505110882</v>
      </c>
      <c r="E2346" s="6">
        <f>IF($A2346&gt;DataEnd,NA(),IFERROR(INDEX('iBoxx inputs'!C:C,MATCH($A2346,'iBoxx inputs'!$A:$A,0)),E2345))</f>
        <v>5.89070366410684</v>
      </c>
      <c r="F2346" s="6">
        <f>IF($A2346&gt;DataEnd,NA(),IFERROR(INDEX('Bank of England inputs'!D:D,MATCH($A2346,'Bank of England inputs'!$A:$A,0),0),F2345))</f>
        <v>2.9830242370719517</v>
      </c>
      <c r="H2346" s="5">
        <f t="shared" si="109"/>
        <v>39184</v>
      </c>
      <c r="I2346" s="6">
        <f t="shared" si="110"/>
        <v>5.8118270875975195</v>
      </c>
      <c r="J2346" s="6">
        <f t="shared" si="108"/>
        <v>2.7468632539024318</v>
      </c>
    </row>
    <row r="2347" spans="1:10" x14ac:dyDescent="0.2">
      <c r="A2347" s="5">
        <f>IF(AND(dateA=1,A2346&lt;DataEnd),'iBoxx inputs'!A2351,IF(AND(dateA=2,A2346&lt;DataEnd),'Bank of England inputs'!A2351,IF(dateA=3,A2346+1,IF(dateA=4,WORKDAY(A2346,1,),WORKDAY(A2346,1,holidayQ)))))</f>
        <v>39185</v>
      </c>
      <c r="B2347" s="35">
        <f>MATCH(A2347,'iBoxx inputs'!A:A,0)</f>
        <v>2420</v>
      </c>
      <c r="C2347" s="35">
        <f>MATCH(A2347,'Bank of England inputs'!A:A,0)</f>
        <v>2351</v>
      </c>
      <c r="D2347" s="6">
        <f>IF($A2347&gt;DataEnd,NA(),IFERROR(INDEX('iBoxx inputs'!B:B,MATCH($A2347,'iBoxx inputs'!$A:$A,0)),D2346))</f>
        <v>5.7816051246887898</v>
      </c>
      <c r="E2347" s="6">
        <f>IF($A2347&gt;DataEnd,NA(),IFERROR(INDEX('iBoxx inputs'!C:C,MATCH($A2347,'iBoxx inputs'!$A:$A,0)),E2346))</f>
        <v>5.93929692327099</v>
      </c>
      <c r="F2347" s="6">
        <f>IF($A2347&gt;DataEnd,NA(),IFERROR(INDEX('Bank of England inputs'!D:D,MATCH($A2347,'Bank of England inputs'!$A:$A,0),0),F2346))</f>
        <v>2.9916625796959195</v>
      </c>
      <c r="H2347" s="5">
        <f t="shared" si="109"/>
        <v>39185</v>
      </c>
      <c r="I2347" s="6">
        <f t="shared" si="110"/>
        <v>5.8604510239798895</v>
      </c>
      <c r="J2347" s="6">
        <f t="shared" si="108"/>
        <v>2.7854569704262033</v>
      </c>
    </row>
    <row r="2348" spans="1:10" x14ac:dyDescent="0.2">
      <c r="A2348" s="5">
        <f>IF(AND(dateA=1,A2347&lt;DataEnd),'iBoxx inputs'!A2352,IF(AND(dateA=2,A2347&lt;DataEnd),'Bank of England inputs'!A2352,IF(dateA=3,A2347+1,IF(dateA=4,WORKDAY(A2347,1,),WORKDAY(A2347,1,holidayQ)))))</f>
        <v>39188</v>
      </c>
      <c r="B2348" s="35">
        <f>MATCH(A2348,'iBoxx inputs'!A:A,0)</f>
        <v>2421</v>
      </c>
      <c r="C2348" s="35">
        <f>MATCH(A2348,'Bank of England inputs'!A:A,0)</f>
        <v>2352</v>
      </c>
      <c r="D2348" s="6">
        <f>IF($A2348&gt;DataEnd,NA(),IFERROR(INDEX('iBoxx inputs'!B:B,MATCH($A2348,'iBoxx inputs'!$A:$A,0)),D2347))</f>
        <v>5.7555469234135002</v>
      </c>
      <c r="E2348" s="6">
        <f>IF($A2348&gt;DataEnd,NA(),IFERROR(INDEX('iBoxx inputs'!C:C,MATCH($A2348,'iBoxx inputs'!$A:$A,0)),E2347))</f>
        <v>5.9146117463016301</v>
      </c>
      <c r="F2348" s="6">
        <f>IF($A2348&gt;DataEnd,NA(),IFERROR(INDEX('Bank of England inputs'!D:D,MATCH($A2348,'Bank of England inputs'!$A:$A,0),0),F2347))</f>
        <v>2.982438928676534</v>
      </c>
      <c r="H2348" s="5">
        <f t="shared" si="109"/>
        <v>39188</v>
      </c>
      <c r="I2348" s="6">
        <f t="shared" si="110"/>
        <v>5.8350793348575651</v>
      </c>
      <c r="J2348" s="6">
        <f t="shared" si="108"/>
        <v>2.7700260703251711</v>
      </c>
    </row>
    <row r="2349" spans="1:10" x14ac:dyDescent="0.2">
      <c r="A2349" s="5">
        <f>IF(AND(dateA=1,A2348&lt;DataEnd),'iBoxx inputs'!A2353,IF(AND(dateA=2,A2348&lt;DataEnd),'Bank of England inputs'!A2353,IF(dateA=3,A2348+1,IF(dateA=4,WORKDAY(A2348,1,),WORKDAY(A2348,1,holidayQ)))))</f>
        <v>39189</v>
      </c>
      <c r="B2349" s="35">
        <f>MATCH(A2349,'iBoxx inputs'!A:A,0)</f>
        <v>2422</v>
      </c>
      <c r="C2349" s="35">
        <f>MATCH(A2349,'Bank of England inputs'!A:A,0)</f>
        <v>2353</v>
      </c>
      <c r="D2349" s="6">
        <f>IF($A2349&gt;DataEnd,NA(),IFERROR(INDEX('iBoxx inputs'!B:B,MATCH($A2349,'iBoxx inputs'!$A:$A,0)),D2348))</f>
        <v>5.7582048890420499</v>
      </c>
      <c r="E2349" s="6">
        <f>IF($A2349&gt;DataEnd,NA(),IFERROR(INDEX('iBoxx inputs'!C:C,MATCH($A2349,'iBoxx inputs'!$A:$A,0)),E2348))</f>
        <v>5.92074306010801</v>
      </c>
      <c r="F2349" s="6">
        <f>IF($A2349&gt;DataEnd,NA(),IFERROR(INDEX('Bank of England inputs'!D:D,MATCH($A2349,'Bank of England inputs'!$A:$A,0),0),F2348))</f>
        <v>2.9922495830471796</v>
      </c>
      <c r="H2349" s="5">
        <f t="shared" si="109"/>
        <v>39189</v>
      </c>
      <c r="I2349" s="6">
        <f t="shared" si="110"/>
        <v>5.8394739745750304</v>
      </c>
      <c r="J2349" s="6">
        <f t="shared" si="108"/>
        <v>2.7645035457080747</v>
      </c>
    </row>
    <row r="2350" spans="1:10" x14ac:dyDescent="0.2">
      <c r="A2350" s="5">
        <f>IF(AND(dateA=1,A2349&lt;DataEnd),'iBoxx inputs'!A2354,IF(AND(dateA=2,A2349&lt;DataEnd),'Bank of England inputs'!A2354,IF(dateA=3,A2349+1,IF(dateA=4,WORKDAY(A2349,1,),WORKDAY(A2349,1,holidayQ)))))</f>
        <v>39190</v>
      </c>
      <c r="B2350" s="35">
        <f>MATCH(A2350,'iBoxx inputs'!A:A,0)</f>
        <v>2423</v>
      </c>
      <c r="C2350" s="35">
        <f>MATCH(A2350,'Bank of England inputs'!A:A,0)</f>
        <v>2354</v>
      </c>
      <c r="D2350" s="6">
        <f>IF($A2350&gt;DataEnd,NA(),IFERROR(INDEX('iBoxx inputs'!B:B,MATCH($A2350,'iBoxx inputs'!$A:$A,0)),D2349))</f>
        <v>5.7120596685205802</v>
      </c>
      <c r="E2350" s="6">
        <f>IF($A2350&gt;DataEnd,NA(),IFERROR(INDEX('iBoxx inputs'!C:C,MATCH($A2350,'iBoxx inputs'!$A:$A,0)),E2349))</f>
        <v>5.8761331666282004</v>
      </c>
      <c r="F2350" s="6">
        <f>IF($A2350&gt;DataEnd,NA(),IFERROR(INDEX('Bank of England inputs'!D:D,MATCH($A2350,'Bank of England inputs'!$A:$A,0),0),F2349))</f>
        <v>2.9836097752478086</v>
      </c>
      <c r="H2350" s="5">
        <f t="shared" si="109"/>
        <v>39190</v>
      </c>
      <c r="I2350" s="6">
        <f t="shared" si="110"/>
        <v>5.7940964175743908</v>
      </c>
      <c r="J2350" s="6">
        <f t="shared" si="108"/>
        <v>2.729062079354394</v>
      </c>
    </row>
    <row r="2351" spans="1:10" x14ac:dyDescent="0.2">
      <c r="A2351" s="5">
        <f>IF(AND(dateA=1,A2350&lt;DataEnd),'iBoxx inputs'!A2355,IF(AND(dateA=2,A2350&lt;DataEnd),'Bank of England inputs'!A2355,IF(dateA=3,A2350+1,IF(dateA=4,WORKDAY(A2350,1,),WORKDAY(A2350,1,holidayQ)))))</f>
        <v>39191</v>
      </c>
      <c r="B2351" s="35">
        <f>MATCH(A2351,'iBoxx inputs'!A:A,0)</f>
        <v>2424</v>
      </c>
      <c r="C2351" s="35">
        <f>MATCH(A2351,'Bank of England inputs'!A:A,0)</f>
        <v>2355</v>
      </c>
      <c r="D2351" s="6">
        <f>IF($A2351&gt;DataEnd,NA(),IFERROR(INDEX('iBoxx inputs'!B:B,MATCH($A2351,'iBoxx inputs'!$A:$A,0)),D2350))</f>
        <v>5.7261366492589101</v>
      </c>
      <c r="E2351" s="6">
        <f>IF($A2351&gt;DataEnd,NA(),IFERROR(INDEX('iBoxx inputs'!C:C,MATCH($A2351,'iBoxx inputs'!$A:$A,0)),E2350))</f>
        <v>5.8929935234389497</v>
      </c>
      <c r="F2351" s="6">
        <f>IF($A2351&gt;DataEnd,NA(),IFERROR(INDEX('Bank of England inputs'!D:D,MATCH($A2351,'Bank of England inputs'!$A:$A,0),0),F2350))</f>
        <v>2.9830242370719517</v>
      </c>
      <c r="H2351" s="5">
        <f t="shared" si="109"/>
        <v>39191</v>
      </c>
      <c r="I2351" s="6">
        <f t="shared" si="110"/>
        <v>5.8095650863489299</v>
      </c>
      <c r="J2351" s="6">
        <f t="shared" si="108"/>
        <v>2.7446667741764408</v>
      </c>
    </row>
    <row r="2352" spans="1:10" x14ac:dyDescent="0.2">
      <c r="A2352" s="5">
        <f>IF(AND(dateA=1,A2351&lt;DataEnd),'iBoxx inputs'!A2356,IF(AND(dateA=2,A2351&lt;DataEnd),'Bank of England inputs'!A2356,IF(dateA=3,A2351+1,IF(dateA=4,WORKDAY(A2351,1,),WORKDAY(A2351,1,holidayQ)))))</f>
        <v>39192</v>
      </c>
      <c r="B2352" s="35">
        <f>MATCH(A2352,'iBoxx inputs'!A:A,0)</f>
        <v>2425</v>
      </c>
      <c r="C2352" s="35">
        <f>MATCH(A2352,'Bank of England inputs'!A:A,0)</f>
        <v>2356</v>
      </c>
      <c r="D2352" s="6">
        <f>IF($A2352&gt;DataEnd,NA(),IFERROR(INDEX('iBoxx inputs'!B:B,MATCH($A2352,'iBoxx inputs'!$A:$A,0)),D2351))</f>
        <v>5.7269886388710596</v>
      </c>
      <c r="E2352" s="6">
        <f>IF($A2352&gt;DataEnd,NA(),IFERROR(INDEX('iBoxx inputs'!C:C,MATCH($A2352,'iBoxx inputs'!$A:$A,0)),E2351))</f>
        <v>5.8931662182150397</v>
      </c>
      <c r="F2352" s="6">
        <f>IF($A2352&gt;DataEnd,NA(),IFERROR(INDEX('Bank of England inputs'!D:D,MATCH($A2352,'Bank of England inputs'!$A:$A,0),0),F2351))</f>
        <v>2.9729199372056536</v>
      </c>
      <c r="H2352" s="5">
        <f t="shared" si="109"/>
        <v>39192</v>
      </c>
      <c r="I2352" s="6">
        <f t="shared" si="110"/>
        <v>5.8100774285430496</v>
      </c>
      <c r="J2352" s="6">
        <f t="shared" si="108"/>
        <v>2.7552462269376576</v>
      </c>
    </row>
    <row r="2353" spans="1:10" x14ac:dyDescent="0.2">
      <c r="A2353" s="5">
        <f>IF(AND(dateA=1,A2352&lt;DataEnd),'iBoxx inputs'!A2357,IF(AND(dateA=2,A2352&lt;DataEnd),'Bank of England inputs'!A2357,IF(dateA=3,A2352+1,IF(dateA=4,WORKDAY(A2352,1,),WORKDAY(A2352,1,holidayQ)))))</f>
        <v>39195</v>
      </c>
      <c r="B2353" s="35">
        <f>MATCH(A2353,'iBoxx inputs'!A:A,0)</f>
        <v>2426</v>
      </c>
      <c r="C2353" s="35">
        <f>MATCH(A2353,'Bank of England inputs'!A:A,0)</f>
        <v>2357</v>
      </c>
      <c r="D2353" s="6">
        <f>IF($A2353&gt;DataEnd,NA(),IFERROR(INDEX('iBoxx inputs'!B:B,MATCH($A2353,'iBoxx inputs'!$A:$A,0)),D2352))</f>
        <v>5.7191810955655402</v>
      </c>
      <c r="E2353" s="6">
        <f>IF($A2353&gt;DataEnd,NA(),IFERROR(INDEX('iBoxx inputs'!C:C,MATCH($A2353,'iBoxx inputs'!$A:$A,0)),E2352))</f>
        <v>5.8835462057964003</v>
      </c>
      <c r="F2353" s="6">
        <f>IF($A2353&gt;DataEnd,NA(),IFERROR(INDEX('Bank of England inputs'!D:D,MATCH($A2353,'Bank of England inputs'!$A:$A,0),0),F2352))</f>
        <v>2.9732116573447431</v>
      </c>
      <c r="H2353" s="5">
        <f t="shared" si="109"/>
        <v>39195</v>
      </c>
      <c r="I2353" s="6">
        <f t="shared" si="110"/>
        <v>5.8013636506809707</v>
      </c>
      <c r="J2353" s="6">
        <f t="shared" si="108"/>
        <v>2.7464929449294351</v>
      </c>
    </row>
    <row r="2354" spans="1:10" x14ac:dyDescent="0.2">
      <c r="A2354" s="5">
        <f>IF(AND(dateA=1,A2353&lt;DataEnd),'iBoxx inputs'!A2358,IF(AND(dateA=2,A2353&lt;DataEnd),'Bank of England inputs'!A2358,IF(dateA=3,A2353+1,IF(dateA=4,WORKDAY(A2353,1,),WORKDAY(A2353,1,holidayQ)))))</f>
        <v>39196</v>
      </c>
      <c r="B2354" s="35">
        <f>MATCH(A2354,'iBoxx inputs'!A:A,0)</f>
        <v>2427</v>
      </c>
      <c r="C2354" s="35">
        <f>MATCH(A2354,'Bank of England inputs'!A:A,0)</f>
        <v>2358</v>
      </c>
      <c r="D2354" s="6">
        <f>IF($A2354&gt;DataEnd,NA(),IFERROR(INDEX('iBoxx inputs'!B:B,MATCH($A2354,'iBoxx inputs'!$A:$A,0)),D2353))</f>
        <v>5.7241901816269003</v>
      </c>
      <c r="E2354" s="6">
        <f>IF($A2354&gt;DataEnd,NA(),IFERROR(INDEX('iBoxx inputs'!C:C,MATCH($A2354,'iBoxx inputs'!$A:$A,0)),E2353))</f>
        <v>5.8885664610359996</v>
      </c>
      <c r="F2354" s="6">
        <f>IF($A2354&gt;DataEnd,NA(),IFERROR(INDEX('Bank of England inputs'!D:D,MATCH($A2354,'Bank of England inputs'!$A:$A,0),0),F2353))</f>
        <v>2.9631083202511732</v>
      </c>
      <c r="H2354" s="5">
        <f t="shared" si="109"/>
        <v>39196</v>
      </c>
      <c r="I2354" s="6">
        <f t="shared" si="110"/>
        <v>5.8063783213314499</v>
      </c>
      <c r="J2354" s="6">
        <f t="shared" si="108"/>
        <v>2.7614453831722896</v>
      </c>
    </row>
    <row r="2355" spans="1:10" x14ac:dyDescent="0.2">
      <c r="A2355" s="5">
        <f>IF(AND(dateA=1,A2354&lt;DataEnd),'iBoxx inputs'!A2359,IF(AND(dateA=2,A2354&lt;DataEnd),'Bank of England inputs'!A2359,IF(dateA=3,A2354+1,IF(dateA=4,WORKDAY(A2354,1,),WORKDAY(A2354,1,holidayQ)))))</f>
        <v>39197</v>
      </c>
      <c r="B2355" s="35">
        <f>MATCH(A2355,'iBoxx inputs'!A:A,0)</f>
        <v>2428</v>
      </c>
      <c r="C2355" s="35">
        <f>MATCH(A2355,'Bank of England inputs'!A:A,0)</f>
        <v>2359</v>
      </c>
      <c r="D2355" s="6">
        <f>IF($A2355&gt;DataEnd,NA(),IFERROR(INDEX('iBoxx inputs'!B:B,MATCH($A2355,'iBoxx inputs'!$A:$A,0)),D2354))</f>
        <v>5.7245872347540301</v>
      </c>
      <c r="E2355" s="6">
        <f>IF($A2355&gt;DataEnd,NA(),IFERROR(INDEX('iBoxx inputs'!C:C,MATCH($A2355,'iBoxx inputs'!$A:$A,0)),E2354))</f>
        <v>5.8900672671704104</v>
      </c>
      <c r="F2355" s="6">
        <f>IF($A2355&gt;DataEnd,NA(),IFERROR(INDEX('Bank of England inputs'!D:D,MATCH($A2355,'Bank of England inputs'!$A:$A,0),0),F2354))</f>
        <v>2.9530069655645974</v>
      </c>
      <c r="H2355" s="5">
        <f t="shared" si="109"/>
        <v>39197</v>
      </c>
      <c r="I2355" s="6">
        <f t="shared" si="110"/>
        <v>5.8073272509622207</v>
      </c>
      <c r="J2355" s="6">
        <f t="shared" si="108"/>
        <v>2.7724496539982768</v>
      </c>
    </row>
    <row r="2356" spans="1:10" x14ac:dyDescent="0.2">
      <c r="A2356" s="5">
        <f>IF(AND(dateA=1,A2355&lt;DataEnd),'iBoxx inputs'!A2360,IF(AND(dateA=2,A2355&lt;DataEnd),'Bank of England inputs'!A2360,IF(dateA=3,A2355+1,IF(dateA=4,WORKDAY(A2355,1,),WORKDAY(A2355,1,holidayQ)))))</f>
        <v>39198</v>
      </c>
      <c r="B2356" s="35">
        <f>MATCH(A2356,'iBoxx inputs'!A:A,0)</f>
        <v>2429</v>
      </c>
      <c r="C2356" s="35">
        <f>MATCH(A2356,'Bank of England inputs'!A:A,0)</f>
        <v>2360</v>
      </c>
      <c r="D2356" s="6">
        <f>IF($A2356&gt;DataEnd,NA(),IFERROR(INDEX('iBoxx inputs'!B:B,MATCH($A2356,'iBoxx inputs'!$A:$A,0)),D2355))</f>
        <v>5.7683698187498402</v>
      </c>
      <c r="E2356" s="6">
        <f>IF($A2356&gt;DataEnd,NA(),IFERROR(INDEX('iBoxx inputs'!C:C,MATCH($A2356,'iBoxx inputs'!$A:$A,0)),E2355))</f>
        <v>5.9277638637201697</v>
      </c>
      <c r="F2356" s="6">
        <f>IF($A2356&gt;DataEnd,NA(),IFERROR(INDEX('Bank of England inputs'!D:D,MATCH($A2356,'Bank of England inputs'!$A:$A,0),0),F2355))</f>
        <v>2.9518485829165497</v>
      </c>
      <c r="H2356" s="5">
        <f t="shared" si="109"/>
        <v>39198</v>
      </c>
      <c r="I2356" s="6">
        <f t="shared" si="110"/>
        <v>5.8480668412350045</v>
      </c>
      <c r="J2356" s="6">
        <f t="shared" si="108"/>
        <v>2.8131775176293727</v>
      </c>
    </row>
    <row r="2357" spans="1:10" x14ac:dyDescent="0.2">
      <c r="A2357" s="5">
        <f>IF(AND(dateA=1,A2356&lt;DataEnd),'iBoxx inputs'!A2361,IF(AND(dateA=2,A2356&lt;DataEnd),'Bank of England inputs'!A2361,IF(dateA=3,A2356+1,IF(dateA=4,WORKDAY(A2356,1,),WORKDAY(A2356,1,holidayQ)))))</f>
        <v>39199</v>
      </c>
      <c r="B2357" s="35">
        <f>MATCH(A2357,'iBoxx inputs'!A:A,0)</f>
        <v>2430</v>
      </c>
      <c r="C2357" s="35">
        <f>MATCH(A2357,'Bank of England inputs'!A:A,0)</f>
        <v>2361</v>
      </c>
      <c r="D2357" s="6">
        <f>IF($A2357&gt;DataEnd,NA(),IFERROR(INDEX('iBoxx inputs'!B:B,MATCH($A2357,'iBoxx inputs'!$A:$A,0)),D2356))</f>
        <v>5.7868279988652302</v>
      </c>
      <c r="E2357" s="6">
        <f>IF($A2357&gt;DataEnd,NA(),IFERROR(INDEX('iBoxx inputs'!C:C,MATCH($A2357,'iBoxx inputs'!$A:$A,0)),E2356))</f>
        <v>5.9466996799817</v>
      </c>
      <c r="F2357" s="6">
        <f>IF($A2357&gt;DataEnd,NA(),IFERROR(INDEX('Bank of England inputs'!D:D,MATCH($A2357,'Bank of England inputs'!$A:$A,0),0),F2356))</f>
        <v>2.9512697323267112</v>
      </c>
      <c r="H2357" s="5">
        <f t="shared" si="109"/>
        <v>39199</v>
      </c>
      <c r="I2357" s="6">
        <f t="shared" si="110"/>
        <v>5.8667638394234647</v>
      </c>
      <c r="J2357" s="6">
        <f t="shared" si="108"/>
        <v>2.8319166093599746</v>
      </c>
    </row>
    <row r="2358" spans="1:10" x14ac:dyDescent="0.2">
      <c r="A2358" s="5">
        <f>IF(AND(dateA=1,A2357&lt;DataEnd),'iBoxx inputs'!A2362,IF(AND(dateA=2,A2357&lt;DataEnd),'Bank of England inputs'!A2362,IF(dateA=3,A2357+1,IF(dateA=4,WORKDAY(A2357,1,),WORKDAY(A2357,1,holidayQ)))))</f>
        <v>39202</v>
      </c>
      <c r="B2358" s="35">
        <f>MATCH(A2358,'iBoxx inputs'!A:A,0)</f>
        <v>2431</v>
      </c>
      <c r="C2358" s="35">
        <f>MATCH(A2358,'Bank of England inputs'!A:A,0)</f>
        <v>2362</v>
      </c>
      <c r="D2358" s="6">
        <f>IF($A2358&gt;DataEnd,NA(),IFERROR(INDEX('iBoxx inputs'!B:B,MATCH($A2358,'iBoxx inputs'!$A:$A,0)),D2357))</f>
        <v>5.7126128664365199</v>
      </c>
      <c r="E2358" s="6">
        <f>IF($A2358&gt;DataEnd,NA(),IFERROR(INDEX('iBoxx inputs'!C:C,MATCH($A2358,'iBoxx inputs'!$A:$A,0)),E2357))</f>
        <v>5.8699327638228302</v>
      </c>
      <c r="F2358" s="6">
        <f>IF($A2358&gt;DataEnd,NA(),IFERROR(INDEX('Bank of England inputs'!D:D,MATCH($A2358,'Bank of England inputs'!$A:$A,0),0),F2357))</f>
        <v>2.9532967032966928</v>
      </c>
      <c r="H2358" s="5">
        <f t="shared" si="109"/>
        <v>39202</v>
      </c>
      <c r="I2358" s="6">
        <f t="shared" si="110"/>
        <v>5.7912728151296751</v>
      </c>
      <c r="J2358" s="6">
        <f t="shared" si="108"/>
        <v>2.7565665235682602</v>
      </c>
    </row>
    <row r="2359" spans="1:10" x14ac:dyDescent="0.2">
      <c r="A2359" s="5">
        <f>IF(AND(dateA=1,A2358&lt;DataEnd),'iBoxx inputs'!A2363,IF(AND(dateA=2,A2358&lt;DataEnd),'Bank of England inputs'!A2363,IF(dateA=3,A2358+1,IF(dateA=4,WORKDAY(A2358,1,),WORKDAY(A2358,1,holidayQ)))))</f>
        <v>39203</v>
      </c>
      <c r="B2359" s="35">
        <f>MATCH(A2359,'iBoxx inputs'!A:A,0)</f>
        <v>2432</v>
      </c>
      <c r="C2359" s="35">
        <f>MATCH(A2359,'Bank of England inputs'!A:A,0)</f>
        <v>2363</v>
      </c>
      <c r="D2359" s="6">
        <f>IF($A2359&gt;DataEnd,NA(),IFERROR(INDEX('iBoxx inputs'!B:B,MATCH($A2359,'iBoxx inputs'!$A:$A,0)),D2358))</f>
        <v>5.7162360564852799</v>
      </c>
      <c r="E2359" s="6">
        <f>IF($A2359&gt;DataEnd,NA(),IFERROR(INDEX('iBoxx inputs'!C:C,MATCH($A2359,'iBoxx inputs'!$A:$A,0)),E2358))</f>
        <v>5.8897071153740903</v>
      </c>
      <c r="F2359" s="6">
        <f>IF($A2359&gt;DataEnd,NA(),IFERROR(INDEX('Bank of England inputs'!D:D,MATCH($A2359,'Bank of England inputs'!$A:$A,0),0),F2358))</f>
        <v>2.9426189308484618</v>
      </c>
      <c r="H2359" s="5">
        <f t="shared" si="109"/>
        <v>39203</v>
      </c>
      <c r="I2359" s="6">
        <f t="shared" si="110"/>
        <v>5.8029715859296847</v>
      </c>
      <c r="J2359" s="6">
        <f t="shared" si="108"/>
        <v>2.7785893586043775</v>
      </c>
    </row>
    <row r="2360" spans="1:10" x14ac:dyDescent="0.2">
      <c r="A2360" s="5">
        <f>IF(AND(dateA=1,A2359&lt;DataEnd),'iBoxx inputs'!A2364,IF(AND(dateA=2,A2359&lt;DataEnd),'Bank of England inputs'!A2364,IF(dateA=3,A2359+1,IF(dateA=4,WORKDAY(A2359,1,),WORKDAY(A2359,1,holidayQ)))))</f>
        <v>39204</v>
      </c>
      <c r="B2360" s="35">
        <f>MATCH(A2360,'iBoxx inputs'!A:A,0)</f>
        <v>2433</v>
      </c>
      <c r="C2360" s="35">
        <f>MATCH(A2360,'Bank of England inputs'!A:A,0)</f>
        <v>2364</v>
      </c>
      <c r="D2360" s="6">
        <f>IF($A2360&gt;DataEnd,NA(),IFERROR(INDEX('iBoxx inputs'!B:B,MATCH($A2360,'iBoxx inputs'!$A:$A,0)),D2359))</f>
        <v>5.7501227144163201</v>
      </c>
      <c r="E2360" s="6">
        <f>IF($A2360&gt;DataEnd,NA(),IFERROR(INDEX('iBoxx inputs'!C:C,MATCH($A2360,'iBoxx inputs'!$A:$A,0)),E2359))</f>
        <v>5.9241077247452196</v>
      </c>
      <c r="F2360" s="6">
        <f>IF($A2360&gt;DataEnd,NA(),IFERROR(INDEX('Bank of England inputs'!D:D,MATCH($A2360,'Bank of England inputs'!$A:$A,0),0),F2359))</f>
        <v>2.9515591292410326</v>
      </c>
      <c r="H2360" s="5">
        <f t="shared" si="109"/>
        <v>39204</v>
      </c>
      <c r="I2360" s="6">
        <f t="shared" si="110"/>
        <v>5.8371152195807703</v>
      </c>
      <c r="J2360" s="6">
        <f t="shared" si="108"/>
        <v>2.8028289369734782</v>
      </c>
    </row>
    <row r="2361" spans="1:10" x14ac:dyDescent="0.2">
      <c r="A2361" s="5">
        <f>IF(AND(dateA=1,A2360&lt;DataEnd),'iBoxx inputs'!A2365,IF(AND(dateA=2,A2360&lt;DataEnd),'Bank of England inputs'!A2365,IF(dateA=3,A2360+1,IF(dateA=4,WORKDAY(A2360,1,),WORKDAY(A2360,1,holidayQ)))))</f>
        <v>39205</v>
      </c>
      <c r="B2361" s="35">
        <f>MATCH(A2361,'iBoxx inputs'!A:A,0)</f>
        <v>2434</v>
      </c>
      <c r="C2361" s="35">
        <f>MATCH(A2361,'Bank of England inputs'!A:A,0)</f>
        <v>2365</v>
      </c>
      <c r="D2361" s="6">
        <f>IF($A2361&gt;DataEnd,NA(),IFERROR(INDEX('iBoxx inputs'!B:B,MATCH($A2361,'iBoxx inputs'!$A:$A,0)),D2360))</f>
        <v>5.7845654767250201</v>
      </c>
      <c r="E2361" s="6">
        <f>IF($A2361&gt;DataEnd,NA(),IFERROR(INDEX('iBoxx inputs'!C:C,MATCH($A2361,'iBoxx inputs'!$A:$A,0)),E2360))</f>
        <v>5.9574349581650301</v>
      </c>
      <c r="F2361" s="6">
        <f>IF($A2361&gt;DataEnd,NA(),IFERROR(INDEX('Bank of England inputs'!D:D,MATCH($A2361,'Bank of England inputs'!$A:$A,0),0),F2360))</f>
        <v>2.9405998823760049</v>
      </c>
      <c r="H2361" s="5">
        <f t="shared" si="109"/>
        <v>39205</v>
      </c>
      <c r="I2361" s="6">
        <f t="shared" si="110"/>
        <v>5.8710002174450251</v>
      </c>
      <c r="J2361" s="6">
        <f t="shared" si="108"/>
        <v>2.8466905559297428</v>
      </c>
    </row>
    <row r="2362" spans="1:10" x14ac:dyDescent="0.2">
      <c r="A2362" s="5">
        <f>IF(AND(dateA=1,A2361&lt;DataEnd),'iBoxx inputs'!A2366,IF(AND(dateA=2,A2361&lt;DataEnd),'Bank of England inputs'!A2366,IF(dateA=3,A2361+1,IF(dateA=4,WORKDAY(A2361,1,),WORKDAY(A2361,1,holidayQ)))))</f>
        <v>39206</v>
      </c>
      <c r="B2362" s="35">
        <f>MATCH(A2362,'iBoxx inputs'!A:A,0)</f>
        <v>2435</v>
      </c>
      <c r="C2362" s="35">
        <f>MATCH(A2362,'Bank of England inputs'!A:A,0)</f>
        <v>2366</v>
      </c>
      <c r="D2362" s="6">
        <f>IF($A2362&gt;DataEnd,NA(),IFERROR(INDEX('iBoxx inputs'!B:B,MATCH($A2362,'iBoxx inputs'!$A:$A,0)),D2361))</f>
        <v>5.7698104237324097</v>
      </c>
      <c r="E2362" s="6">
        <f>IF($A2362&gt;DataEnd,NA(),IFERROR(INDEX('iBoxx inputs'!C:C,MATCH($A2362,'iBoxx inputs'!$A:$A,0)),E2361))</f>
        <v>5.9421605740729797</v>
      </c>
      <c r="F2362" s="6">
        <f>IF($A2362&gt;DataEnd,NA(),IFERROR(INDEX('Bank of England inputs'!D:D,MATCH($A2362,'Bank of England inputs'!$A:$A,0),0),F2361))</f>
        <v>2.941176470588247</v>
      </c>
      <c r="H2362" s="5">
        <f t="shared" si="109"/>
        <v>39206</v>
      </c>
      <c r="I2362" s="6">
        <f t="shared" si="110"/>
        <v>5.8559854989026947</v>
      </c>
      <c r="J2362" s="6">
        <f t="shared" si="108"/>
        <v>2.8315287703626124</v>
      </c>
    </row>
    <row r="2363" spans="1:10" x14ac:dyDescent="0.2">
      <c r="A2363" s="5">
        <f>IF(AND(dateA=1,A2362&lt;DataEnd),'iBoxx inputs'!A2367,IF(AND(dateA=2,A2362&lt;DataEnd),'Bank of England inputs'!A2367,IF(dateA=3,A2362+1,IF(dateA=4,WORKDAY(A2362,1,),WORKDAY(A2362,1,holidayQ)))))</f>
        <v>39210</v>
      </c>
      <c r="B2363" s="35">
        <f>MATCH(A2363,'iBoxx inputs'!A:A,0)</f>
        <v>2436</v>
      </c>
      <c r="C2363" s="35">
        <f>MATCH(A2363,'Bank of England inputs'!A:A,0)</f>
        <v>2367</v>
      </c>
      <c r="D2363" s="6">
        <f>IF($A2363&gt;DataEnd,NA(),IFERROR(INDEX('iBoxx inputs'!B:B,MATCH($A2363,'iBoxx inputs'!$A:$A,0)),D2362))</f>
        <v>5.7383586035269696</v>
      </c>
      <c r="E2363" s="6">
        <f>IF($A2363&gt;DataEnd,NA(),IFERROR(INDEX('iBoxx inputs'!C:C,MATCH($A2363,'iBoxx inputs'!$A:$A,0)),E2362))</f>
        <v>5.9132788426990999</v>
      </c>
      <c r="F2363" s="6">
        <f>IF($A2363&gt;DataEnd,NA(),IFERROR(INDEX('Bank of England inputs'!D:D,MATCH($A2363,'Bank of England inputs'!$A:$A,0),0),F2362))</f>
        <v>2.9319474406746426</v>
      </c>
      <c r="H2363" s="5">
        <f t="shared" si="109"/>
        <v>39210</v>
      </c>
      <c r="I2363" s="6">
        <f t="shared" si="110"/>
        <v>5.8258187231130343</v>
      </c>
      <c r="J2363" s="6">
        <f t="shared" si="108"/>
        <v>2.8114413011628647</v>
      </c>
    </row>
    <row r="2364" spans="1:10" x14ac:dyDescent="0.2">
      <c r="A2364" s="5">
        <f>IF(AND(dateA=1,A2363&lt;DataEnd),'iBoxx inputs'!A2368,IF(AND(dateA=2,A2363&lt;DataEnd),'Bank of England inputs'!A2368,IF(dateA=3,A2363+1,IF(dateA=4,WORKDAY(A2363,1,),WORKDAY(A2363,1,holidayQ)))))</f>
        <v>39211</v>
      </c>
      <c r="B2364" s="35">
        <f>MATCH(A2364,'iBoxx inputs'!A:A,0)</f>
        <v>2437</v>
      </c>
      <c r="C2364" s="35">
        <f>MATCH(A2364,'Bank of England inputs'!A:A,0)</f>
        <v>2368</v>
      </c>
      <c r="D2364" s="6">
        <f>IF($A2364&gt;DataEnd,NA(),IFERROR(INDEX('iBoxx inputs'!B:B,MATCH($A2364,'iBoxx inputs'!$A:$A,0)),D2363))</f>
        <v>5.7313454591646904</v>
      </c>
      <c r="E2364" s="6">
        <f>IF($A2364&gt;DataEnd,NA(),IFERROR(INDEX('iBoxx inputs'!C:C,MATCH($A2364,'iBoxx inputs'!$A:$A,0)),E2363))</f>
        <v>5.9067557847589303</v>
      </c>
      <c r="F2364" s="6">
        <f>IF($A2364&gt;DataEnd,NA(),IFERROR(INDEX('Bank of England inputs'!D:D,MATCH($A2364,'Bank of England inputs'!$A:$A,0),0),F2363))</f>
        <v>2.9319474406746426</v>
      </c>
      <c r="H2364" s="5">
        <f t="shared" si="109"/>
        <v>39211</v>
      </c>
      <c r="I2364" s="6">
        <f t="shared" si="110"/>
        <v>5.8190506219618108</v>
      </c>
      <c r="J2364" s="6">
        <f t="shared" si="108"/>
        <v>2.8048659848305846</v>
      </c>
    </row>
    <row r="2365" spans="1:10" x14ac:dyDescent="0.2">
      <c r="A2365" s="5">
        <f>IF(AND(dateA=1,A2364&lt;DataEnd),'iBoxx inputs'!A2369,IF(AND(dateA=2,A2364&lt;DataEnd),'Bank of England inputs'!A2369,IF(dateA=3,A2364+1,IF(dateA=4,WORKDAY(A2364,1,),WORKDAY(A2364,1,holidayQ)))))</f>
        <v>39212</v>
      </c>
      <c r="B2365" s="35">
        <f>MATCH(A2365,'iBoxx inputs'!A:A,0)</f>
        <v>2438</v>
      </c>
      <c r="C2365" s="35">
        <f>MATCH(A2365,'Bank of England inputs'!A:A,0)</f>
        <v>2369</v>
      </c>
      <c r="D2365" s="6">
        <f>IF($A2365&gt;DataEnd,NA(),IFERROR(INDEX('iBoxx inputs'!B:B,MATCH($A2365,'iBoxx inputs'!$A:$A,0)),D2364))</f>
        <v>5.7489816487045102</v>
      </c>
      <c r="E2365" s="6">
        <f>IF($A2365&gt;DataEnd,NA(),IFERROR(INDEX('iBoxx inputs'!C:C,MATCH($A2365,'iBoxx inputs'!$A:$A,0)),E2364))</f>
        <v>5.9246243601593198</v>
      </c>
      <c r="F2365" s="6">
        <f>IF($A2365&gt;DataEnd,NA(),IFERROR(INDEX('Bank of England inputs'!D:D,MATCH($A2365,'Bank of England inputs'!$A:$A,0),0),F2364))</f>
        <v>2.9313725490196063</v>
      </c>
      <c r="H2365" s="5">
        <f t="shared" si="109"/>
        <v>39212</v>
      </c>
      <c r="I2365" s="6">
        <f t="shared" si="110"/>
        <v>5.836803004431915</v>
      </c>
      <c r="J2365" s="6">
        <f t="shared" si="108"/>
        <v>2.8226869840180635</v>
      </c>
    </row>
    <row r="2366" spans="1:10" x14ac:dyDescent="0.2">
      <c r="A2366" s="5">
        <f>IF(AND(dateA=1,A2365&lt;DataEnd),'iBoxx inputs'!A2370,IF(AND(dateA=2,A2365&lt;DataEnd),'Bank of England inputs'!A2370,IF(dateA=3,A2365+1,IF(dateA=4,WORKDAY(A2365,1,),WORKDAY(A2365,1,holidayQ)))))</f>
        <v>39213</v>
      </c>
      <c r="B2366" s="35">
        <f>MATCH(A2366,'iBoxx inputs'!A:A,0)</f>
        <v>2439</v>
      </c>
      <c r="C2366" s="35">
        <f>MATCH(A2366,'Bank of England inputs'!A:A,0)</f>
        <v>2370</v>
      </c>
      <c r="D2366" s="6">
        <f>IF($A2366&gt;DataEnd,NA(),IFERROR(INDEX('iBoxx inputs'!B:B,MATCH($A2366,'iBoxx inputs'!$A:$A,0)),D2365))</f>
        <v>5.7295540398147802</v>
      </c>
      <c r="E2366" s="6">
        <f>IF($A2366&gt;DataEnd,NA(),IFERROR(INDEX('iBoxx inputs'!C:C,MATCH($A2366,'iBoxx inputs'!$A:$A,0)),E2365))</f>
        <v>5.9028197618476899</v>
      </c>
      <c r="F2366" s="6">
        <f>IF($A2366&gt;DataEnd,NA(),IFERROR(INDEX('Bank of England inputs'!D:D,MATCH($A2366,'Bank of England inputs'!$A:$A,0),0),F2365))</f>
        <v>2.9319474406746426</v>
      </c>
      <c r="H2366" s="5">
        <f t="shared" si="109"/>
        <v>39213</v>
      </c>
      <c r="I2366" s="6">
        <f t="shared" si="110"/>
        <v>5.8161869008312355</v>
      </c>
      <c r="J2366" s="6">
        <f t="shared" si="108"/>
        <v>2.8020838348744359</v>
      </c>
    </row>
    <row r="2367" spans="1:10" x14ac:dyDescent="0.2">
      <c r="A2367" s="5">
        <f>IF(AND(dateA=1,A2366&lt;DataEnd),'iBoxx inputs'!A2371,IF(AND(dateA=2,A2366&lt;DataEnd),'Bank of England inputs'!A2371,IF(dateA=3,A2366+1,IF(dateA=4,WORKDAY(A2366,1,),WORKDAY(A2366,1,holidayQ)))))</f>
        <v>39216</v>
      </c>
      <c r="B2367" s="35">
        <f>MATCH(A2367,'iBoxx inputs'!A:A,0)</f>
        <v>2440</v>
      </c>
      <c r="C2367" s="35">
        <f>MATCH(A2367,'Bank of England inputs'!A:A,0)</f>
        <v>2371</v>
      </c>
      <c r="D2367" s="6">
        <f>IF($A2367&gt;DataEnd,NA(),IFERROR(INDEX('iBoxx inputs'!B:B,MATCH($A2367,'iBoxx inputs'!$A:$A,0)),D2366))</f>
        <v>5.7766164988082203</v>
      </c>
      <c r="E2367" s="6">
        <f>IF($A2367&gt;DataEnd,NA(),IFERROR(INDEX('iBoxx inputs'!C:C,MATCH($A2367,'iBoxx inputs'!$A:$A,0)),E2366))</f>
        <v>5.95240493728227</v>
      </c>
      <c r="F2367" s="6">
        <f>IF($A2367&gt;DataEnd,NA(),IFERROR(INDEX('Bank of England inputs'!D:D,MATCH($A2367,'Bank of England inputs'!$A:$A,0),0),F2366))</f>
        <v>2.9305106341272147</v>
      </c>
      <c r="H2367" s="5">
        <f t="shared" si="109"/>
        <v>39216</v>
      </c>
      <c r="I2367" s="6">
        <f t="shared" si="110"/>
        <v>5.8645107180452456</v>
      </c>
      <c r="J2367" s="6">
        <f t="shared" si="108"/>
        <v>2.8504668497634222</v>
      </c>
    </row>
    <row r="2368" spans="1:10" x14ac:dyDescent="0.2">
      <c r="A2368" s="5">
        <f>IF(AND(dateA=1,A2367&lt;DataEnd),'iBoxx inputs'!A2372,IF(AND(dateA=2,A2367&lt;DataEnd),'Bank of England inputs'!A2372,IF(dateA=3,A2367+1,IF(dateA=4,WORKDAY(A2367,1,),WORKDAY(A2367,1,holidayQ)))))</f>
        <v>39217</v>
      </c>
      <c r="B2368" s="35">
        <f>MATCH(A2368,'iBoxx inputs'!A:A,0)</f>
        <v>2441</v>
      </c>
      <c r="C2368" s="35">
        <f>MATCH(A2368,'Bank of England inputs'!A:A,0)</f>
        <v>2372</v>
      </c>
      <c r="D2368" s="6">
        <f>IF($A2368&gt;DataEnd,NA(),IFERROR(INDEX('iBoxx inputs'!B:B,MATCH($A2368,'iBoxx inputs'!$A:$A,0)),D2367))</f>
        <v>5.77503821606168</v>
      </c>
      <c r="E2368" s="6">
        <f>IF($A2368&gt;DataEnd,NA(),IFERROR(INDEX('iBoxx inputs'!C:C,MATCH($A2368,'iBoxx inputs'!$A:$A,0)),E2367))</f>
        <v>5.95231208221991</v>
      </c>
      <c r="F2368" s="6">
        <f>IF($A2368&gt;DataEnd,NA(),IFERROR(INDEX('Bank of England inputs'!D:D,MATCH($A2368,'Bank of England inputs'!$A:$A,0),0),F2367))</f>
        <v>2.910338069573748</v>
      </c>
      <c r="H2368" s="5">
        <f t="shared" si="109"/>
        <v>39217</v>
      </c>
      <c r="I2368" s="6">
        <f t="shared" si="110"/>
        <v>5.8636751491407946</v>
      </c>
      <c r="J2368" s="6">
        <f t="shared" si="108"/>
        <v>2.8698157395716795</v>
      </c>
    </row>
    <row r="2369" spans="1:10" x14ac:dyDescent="0.2">
      <c r="A2369" s="5">
        <f>IF(AND(dateA=1,A2368&lt;DataEnd),'iBoxx inputs'!A2373,IF(AND(dateA=2,A2368&lt;DataEnd),'Bank of England inputs'!A2373,IF(dateA=3,A2368+1,IF(dateA=4,WORKDAY(A2368,1,),WORKDAY(A2368,1,holidayQ)))))</f>
        <v>39218</v>
      </c>
      <c r="B2369" s="35">
        <f>MATCH(A2369,'iBoxx inputs'!A:A,0)</f>
        <v>2442</v>
      </c>
      <c r="C2369" s="35">
        <f>MATCH(A2369,'Bank of England inputs'!A:A,0)</f>
        <v>2373</v>
      </c>
      <c r="D2369" s="6">
        <f>IF($A2369&gt;DataEnd,NA(),IFERROR(INDEX('iBoxx inputs'!B:B,MATCH($A2369,'iBoxx inputs'!$A:$A,0)),D2368))</f>
        <v>5.7532574460854899</v>
      </c>
      <c r="E2369" s="6">
        <f>IF($A2369&gt;DataEnd,NA(),IFERROR(INDEX('iBoxx inputs'!C:C,MATCH($A2369,'iBoxx inputs'!$A:$A,0)),E2368))</f>
        <v>5.9328350494864601</v>
      </c>
      <c r="F2369" s="6">
        <f>IF($A2369&gt;DataEnd,NA(),IFERROR(INDEX('Bank of England inputs'!D:D,MATCH($A2369,'Bank of England inputs'!$A:$A,0),0),F2368))</f>
        <v>2.9319474406746426</v>
      </c>
      <c r="H2369" s="5">
        <f t="shared" si="109"/>
        <v>39218</v>
      </c>
      <c r="I2369" s="6">
        <f t="shared" si="110"/>
        <v>5.843046247785975</v>
      </c>
      <c r="J2369" s="6">
        <f t="shared" si="108"/>
        <v>2.8281781113576709</v>
      </c>
    </row>
    <row r="2370" spans="1:10" x14ac:dyDescent="0.2">
      <c r="A2370" s="5">
        <f>IF(AND(dateA=1,A2369&lt;DataEnd),'iBoxx inputs'!A2374,IF(AND(dateA=2,A2369&lt;DataEnd),'Bank of England inputs'!A2374,IF(dateA=3,A2369+1,IF(dateA=4,WORKDAY(A2369,1,),WORKDAY(A2369,1,holidayQ)))))</f>
        <v>39219</v>
      </c>
      <c r="B2370" s="35">
        <f>MATCH(A2370,'iBoxx inputs'!A:A,0)</f>
        <v>2443</v>
      </c>
      <c r="C2370" s="35">
        <f>MATCH(A2370,'Bank of England inputs'!A:A,0)</f>
        <v>2374</v>
      </c>
      <c r="D2370" s="6">
        <f>IF($A2370&gt;DataEnd,NA(),IFERROR(INDEX('iBoxx inputs'!B:B,MATCH($A2370,'iBoxx inputs'!$A:$A,0)),D2369))</f>
        <v>5.7731850960646796</v>
      </c>
      <c r="E2370" s="6">
        <f>IF($A2370&gt;DataEnd,NA(),IFERROR(INDEX('iBoxx inputs'!C:C,MATCH($A2370,'iBoxx inputs'!$A:$A,0)),E2369))</f>
        <v>5.9539977385020899</v>
      </c>
      <c r="F2370" s="6">
        <f>IF($A2370&gt;DataEnd,NA(),IFERROR(INDEX('Bank of England inputs'!D:D,MATCH($A2370,'Bank of England inputs'!$A:$A,0),0),F2369))</f>
        <v>2.9100529100529071</v>
      </c>
      <c r="H2370" s="5">
        <f t="shared" si="109"/>
        <v>39219</v>
      </c>
      <c r="I2370" s="6">
        <f t="shared" si="110"/>
        <v>5.8635914172833843</v>
      </c>
      <c r="J2370" s="6">
        <f t="shared" si="108"/>
        <v>2.8700194234784648</v>
      </c>
    </row>
    <row r="2371" spans="1:10" x14ac:dyDescent="0.2">
      <c r="A2371" s="5">
        <f>IF(AND(dateA=1,A2370&lt;DataEnd),'iBoxx inputs'!A2375,IF(AND(dateA=2,A2370&lt;DataEnd),'Bank of England inputs'!A2375,IF(dateA=3,A2370+1,IF(dateA=4,WORKDAY(A2370,1,),WORKDAY(A2370,1,holidayQ)))))</f>
        <v>39220</v>
      </c>
      <c r="B2371" s="35">
        <f>MATCH(A2371,'iBoxx inputs'!A:A,0)</f>
        <v>2444</v>
      </c>
      <c r="C2371" s="35">
        <f>MATCH(A2371,'Bank of England inputs'!A:A,0)</f>
        <v>2375</v>
      </c>
      <c r="D2371" s="6">
        <f>IF($A2371&gt;DataEnd,NA(),IFERROR(INDEX('iBoxx inputs'!B:B,MATCH($A2371,'iBoxx inputs'!$A:$A,0)),D2370))</f>
        <v>5.7839903794097003</v>
      </c>
      <c r="E2371" s="6">
        <f>IF($A2371&gt;DataEnd,NA(),IFERROR(INDEX('iBoxx inputs'!C:C,MATCH($A2371,'iBoxx inputs'!$A:$A,0)),E2370))</f>
        <v>5.9627503681149099</v>
      </c>
      <c r="F2371" s="6">
        <f>IF($A2371&gt;DataEnd,NA(),IFERROR(INDEX('Bank of England inputs'!D:D,MATCH($A2371,'Bank of England inputs'!$A:$A,0),0),F2370))</f>
        <v>2.8996865203761768</v>
      </c>
      <c r="H2371" s="5">
        <f t="shared" si="109"/>
        <v>39220</v>
      </c>
      <c r="I2371" s="6">
        <f t="shared" si="110"/>
        <v>5.8733703737623051</v>
      </c>
      <c r="J2371" s="6">
        <f t="shared" ref="J2371:J2434" si="111">((1+I2371/100)/(1+F2371/100)-1)*100</f>
        <v>2.8898862124300706</v>
      </c>
    </row>
    <row r="2372" spans="1:10" x14ac:dyDescent="0.2">
      <c r="A2372" s="5">
        <f>IF(AND(dateA=1,A2371&lt;DataEnd),'iBoxx inputs'!A2376,IF(AND(dateA=2,A2371&lt;DataEnd),'Bank of England inputs'!A2376,IF(dateA=3,A2371+1,IF(dateA=4,WORKDAY(A2371,1,),WORKDAY(A2371,1,holidayQ)))))</f>
        <v>39223</v>
      </c>
      <c r="B2372" s="35">
        <f>MATCH(A2372,'iBoxx inputs'!A:A,0)</f>
        <v>2445</v>
      </c>
      <c r="C2372" s="35">
        <f>MATCH(A2372,'Bank of England inputs'!A:A,0)</f>
        <v>2376</v>
      </c>
      <c r="D2372" s="6">
        <f>IF($A2372&gt;DataEnd,NA(),IFERROR(INDEX('iBoxx inputs'!B:B,MATCH($A2372,'iBoxx inputs'!$A:$A,0)),D2371))</f>
        <v>5.7807171959436197</v>
      </c>
      <c r="E2372" s="6">
        <f>IF($A2372&gt;DataEnd,NA(),IFERROR(INDEX('iBoxx inputs'!C:C,MATCH($A2372,'iBoxx inputs'!$A:$A,0)),E2371))</f>
        <v>5.9601729119076303</v>
      </c>
      <c r="F2372" s="6">
        <f>IF($A2372&gt;DataEnd,NA(),IFERROR(INDEX('Bank of England inputs'!D:D,MATCH($A2372,'Bank of England inputs'!$A:$A,0),0),F2371))</f>
        <v>2.8994024880008018</v>
      </c>
      <c r="H2372" s="5">
        <f t="shared" ref="H2372:H2435" si="112">A2372</f>
        <v>39223</v>
      </c>
      <c r="I2372" s="6">
        <f t="shared" ref="I2372:I2435" si="113">(D2372+E2372)/2</f>
        <v>5.870445053925625</v>
      </c>
      <c r="J2372" s="6">
        <f t="shared" si="111"/>
        <v>2.8873273256093679</v>
      </c>
    </row>
    <row r="2373" spans="1:10" x14ac:dyDescent="0.2">
      <c r="A2373" s="5">
        <f>IF(AND(dateA=1,A2372&lt;DataEnd),'iBoxx inputs'!A2377,IF(AND(dateA=2,A2372&lt;DataEnd),'Bank of England inputs'!A2377,IF(dateA=3,A2372+1,IF(dateA=4,WORKDAY(A2372,1,),WORKDAY(A2372,1,holidayQ)))))</f>
        <v>39224</v>
      </c>
      <c r="B2373" s="35">
        <f>MATCH(A2373,'iBoxx inputs'!A:A,0)</f>
        <v>2446</v>
      </c>
      <c r="C2373" s="35">
        <f>MATCH(A2373,'Bank of England inputs'!A:A,0)</f>
        <v>2377</v>
      </c>
      <c r="D2373" s="6">
        <f>IF($A2373&gt;DataEnd,NA(),IFERROR(INDEX('iBoxx inputs'!B:B,MATCH($A2373,'iBoxx inputs'!$A:$A,0)),D2372))</f>
        <v>5.7625803214915896</v>
      </c>
      <c r="E2373" s="6">
        <f>IF($A2373&gt;DataEnd,NA(),IFERROR(INDEX('iBoxx inputs'!C:C,MATCH($A2373,'iBoxx inputs'!$A:$A,0)),E2372))</f>
        <v>5.94427080319329</v>
      </c>
      <c r="F2373" s="6">
        <f>IF($A2373&gt;DataEnd,NA(),IFERROR(INDEX('Bank of England inputs'!D:D,MATCH($A2373,'Bank of England inputs'!$A:$A,0),0),F2372))</f>
        <v>2.8996865203761768</v>
      </c>
      <c r="H2373" s="5">
        <f t="shared" si="112"/>
        <v>39224</v>
      </c>
      <c r="I2373" s="6">
        <f t="shared" si="113"/>
        <v>5.8534255623424398</v>
      </c>
      <c r="J2373" s="6">
        <f t="shared" si="111"/>
        <v>2.8705034406313334</v>
      </c>
    </row>
    <row r="2374" spans="1:10" x14ac:dyDescent="0.2">
      <c r="A2374" s="5">
        <f>IF(AND(dateA=1,A2373&lt;DataEnd),'iBoxx inputs'!A2378,IF(AND(dateA=2,A2373&lt;DataEnd),'Bank of England inputs'!A2378,IF(dateA=3,A2373+1,IF(dateA=4,WORKDAY(A2373,1,),WORKDAY(A2373,1,holidayQ)))))</f>
        <v>39225</v>
      </c>
      <c r="B2374" s="35">
        <f>MATCH(A2374,'iBoxx inputs'!A:A,0)</f>
        <v>2447</v>
      </c>
      <c r="C2374" s="35">
        <f>MATCH(A2374,'Bank of England inputs'!A:A,0)</f>
        <v>2378</v>
      </c>
      <c r="D2374" s="6">
        <f>IF($A2374&gt;DataEnd,NA(),IFERROR(INDEX('iBoxx inputs'!B:B,MATCH($A2374,'iBoxx inputs'!$A:$A,0)),D2373))</f>
        <v>5.8083044368939802</v>
      </c>
      <c r="E2374" s="6">
        <f>IF($A2374&gt;DataEnd,NA(),IFERROR(INDEX('iBoxx inputs'!C:C,MATCH($A2374,'iBoxx inputs'!$A:$A,0)),E2373))</f>
        <v>5.99276269583196</v>
      </c>
      <c r="F2374" s="6">
        <f>IF($A2374&gt;DataEnd,NA(),IFERROR(INDEX('Bank of England inputs'!D:D,MATCH($A2374,'Bank of England inputs'!$A:$A,0),0),F2373))</f>
        <v>2.8982669147165296</v>
      </c>
      <c r="H2374" s="5">
        <f t="shared" si="112"/>
        <v>39225</v>
      </c>
      <c r="I2374" s="6">
        <f t="shared" si="113"/>
        <v>5.9005335663629701</v>
      </c>
      <c r="J2374" s="6">
        <f t="shared" si="111"/>
        <v>2.917703807523564</v>
      </c>
    </row>
    <row r="2375" spans="1:10" x14ac:dyDescent="0.2">
      <c r="A2375" s="5">
        <f>IF(AND(dateA=1,A2374&lt;DataEnd),'iBoxx inputs'!A2379,IF(AND(dateA=2,A2374&lt;DataEnd),'Bank of England inputs'!A2379,IF(dateA=3,A2374+1,IF(dateA=4,WORKDAY(A2374,1,),WORKDAY(A2374,1,holidayQ)))))</f>
        <v>39226</v>
      </c>
      <c r="B2375" s="35">
        <f>MATCH(A2375,'iBoxx inputs'!A:A,0)</f>
        <v>2448</v>
      </c>
      <c r="C2375" s="35">
        <f>MATCH(A2375,'Bank of England inputs'!A:A,0)</f>
        <v>2379</v>
      </c>
      <c r="D2375" s="6">
        <f>IF($A2375&gt;DataEnd,NA(),IFERROR(INDEX('iBoxx inputs'!B:B,MATCH($A2375,'iBoxx inputs'!$A:$A,0)),D2374))</f>
        <v>5.7841450397746597</v>
      </c>
      <c r="E2375" s="6">
        <f>IF($A2375&gt;DataEnd,NA(),IFERROR(INDEX('iBoxx inputs'!C:C,MATCH($A2375,'iBoxx inputs'!$A:$A,0)),E2374))</f>
        <v>5.9699982065672001</v>
      </c>
      <c r="F2375" s="6">
        <f>IF($A2375&gt;DataEnd,NA(),IFERROR(INDEX('Bank of England inputs'!D:D,MATCH($A2375,'Bank of England inputs'!$A:$A,0),0),F2374))</f>
        <v>2.9086279502497314</v>
      </c>
      <c r="H2375" s="5">
        <f t="shared" si="112"/>
        <v>39226</v>
      </c>
      <c r="I2375" s="6">
        <f t="shared" si="113"/>
        <v>5.8770716231709299</v>
      </c>
      <c r="J2375" s="6">
        <f t="shared" si="111"/>
        <v>2.884543047601662</v>
      </c>
    </row>
    <row r="2376" spans="1:10" x14ac:dyDescent="0.2">
      <c r="A2376" s="5">
        <f>IF(AND(dateA=1,A2375&lt;DataEnd),'iBoxx inputs'!A2380,IF(AND(dateA=2,A2375&lt;DataEnd),'Bank of England inputs'!A2380,IF(dateA=3,A2375+1,IF(dateA=4,WORKDAY(A2375,1,),WORKDAY(A2375,1,holidayQ)))))</f>
        <v>39227</v>
      </c>
      <c r="B2376" s="35">
        <f>MATCH(A2376,'iBoxx inputs'!A:A,0)</f>
        <v>2449</v>
      </c>
      <c r="C2376" s="35">
        <f>MATCH(A2376,'Bank of England inputs'!A:A,0)</f>
        <v>2380</v>
      </c>
      <c r="D2376" s="6">
        <f>IF($A2376&gt;DataEnd,NA(),IFERROR(INDEX('iBoxx inputs'!B:B,MATCH($A2376,'iBoxx inputs'!$A:$A,0)),D2375))</f>
        <v>5.8141619481018099</v>
      </c>
      <c r="E2376" s="6">
        <f>IF($A2376&gt;DataEnd,NA(),IFERROR(INDEX('iBoxx inputs'!C:C,MATCH($A2376,'iBoxx inputs'!$A:$A,0)),E2375))</f>
        <v>5.9995156103138996</v>
      </c>
      <c r="F2376" s="6">
        <f>IF($A2376&gt;DataEnd,NA(),IFERROR(INDEX('Bank of England inputs'!D:D,MATCH($A2376,'Bank of England inputs'!$A:$A,0),0),F2375))</f>
        <v>2.918135526831156</v>
      </c>
      <c r="H2376" s="5">
        <f t="shared" si="112"/>
        <v>39227</v>
      </c>
      <c r="I2376" s="6">
        <f t="shared" si="113"/>
        <v>5.9068387792078543</v>
      </c>
      <c r="J2376" s="6">
        <f t="shared" si="111"/>
        <v>2.9039617139173135</v>
      </c>
    </row>
    <row r="2377" spans="1:10" x14ac:dyDescent="0.2">
      <c r="A2377" s="5">
        <f>IF(AND(dateA=1,A2376&lt;DataEnd),'iBoxx inputs'!A2381,IF(AND(dateA=2,A2376&lt;DataEnd),'Bank of England inputs'!A2381,IF(dateA=3,A2376+1,IF(dateA=4,WORKDAY(A2376,1,),WORKDAY(A2376,1,holidayQ)))))</f>
        <v>39231</v>
      </c>
      <c r="B2377" s="35">
        <f>MATCH(A2377,'iBoxx inputs'!A:A,0)</f>
        <v>2450</v>
      </c>
      <c r="C2377" s="35">
        <f>MATCH(A2377,'Bank of England inputs'!A:A,0)</f>
        <v>2381</v>
      </c>
      <c r="D2377" s="6">
        <f>IF($A2377&gt;DataEnd,NA(),IFERROR(INDEX('iBoxx inputs'!B:B,MATCH($A2377,'iBoxx inputs'!$A:$A,0)),D2376))</f>
        <v>5.8071220374916503</v>
      </c>
      <c r="E2377" s="6">
        <f>IF($A2377&gt;DataEnd,NA(),IFERROR(INDEX('iBoxx inputs'!C:C,MATCH($A2377,'iBoxx inputs'!$A:$A,0)),E2376))</f>
        <v>5.9934482377274998</v>
      </c>
      <c r="F2377" s="6">
        <f>IF($A2377&gt;DataEnd,NA(),IFERROR(INDEX('Bank of England inputs'!D:D,MATCH($A2377,'Bank of England inputs'!$A:$A,0),0),F2376))</f>
        <v>2.9279279279279091</v>
      </c>
      <c r="H2377" s="5">
        <f t="shared" si="112"/>
        <v>39231</v>
      </c>
      <c r="I2377" s="6">
        <f t="shared" si="113"/>
        <v>5.9002851376095755</v>
      </c>
      <c r="J2377" s="6">
        <f t="shared" si="111"/>
        <v>2.8878043787716967</v>
      </c>
    </row>
    <row r="2378" spans="1:10" x14ac:dyDescent="0.2">
      <c r="A2378" s="5">
        <f>IF(AND(dateA=1,A2377&lt;DataEnd),'iBoxx inputs'!A2382,IF(AND(dateA=2,A2377&lt;DataEnd),'Bank of England inputs'!A2382,IF(dateA=3,A2377+1,IF(dateA=4,WORKDAY(A2377,1,),WORKDAY(A2377,1,holidayQ)))))</f>
        <v>39232</v>
      </c>
      <c r="B2378" s="35">
        <f>MATCH(A2378,'iBoxx inputs'!A:A,0)</f>
        <v>2451</v>
      </c>
      <c r="C2378" s="35">
        <f>MATCH(A2378,'Bank of England inputs'!A:A,0)</f>
        <v>2382</v>
      </c>
      <c r="D2378" s="6">
        <f>IF($A2378&gt;DataEnd,NA(),IFERROR(INDEX('iBoxx inputs'!B:B,MATCH($A2378,'iBoxx inputs'!$A:$A,0)),D2377))</f>
        <v>5.8233405487798899</v>
      </c>
      <c r="E2378" s="6">
        <f>IF($A2378&gt;DataEnd,NA(),IFERROR(INDEX('iBoxx inputs'!C:C,MATCH($A2378,'iBoxx inputs'!$A:$A,0)),E2377))</f>
        <v>6.0077378836260404</v>
      </c>
      <c r="F2378" s="6">
        <f>IF($A2378&gt;DataEnd,NA(),IFERROR(INDEX('Bank of England inputs'!D:D,MATCH($A2378,'Bank of England inputs'!$A:$A,0),0),F2377))</f>
        <v>2.927641241554868</v>
      </c>
      <c r="H2378" s="5">
        <f t="shared" si="112"/>
        <v>39232</v>
      </c>
      <c r="I2378" s="6">
        <f t="shared" si="113"/>
        <v>5.9155392162029656</v>
      </c>
      <c r="J2378" s="6">
        <f t="shared" si="111"/>
        <v>2.9029111505975091</v>
      </c>
    </row>
    <row r="2379" spans="1:10" x14ac:dyDescent="0.2">
      <c r="A2379" s="5">
        <f>IF(AND(dateA=1,A2378&lt;DataEnd),'iBoxx inputs'!A2383,IF(AND(dateA=2,A2378&lt;DataEnd),'Bank of England inputs'!A2383,IF(dateA=3,A2378+1,IF(dateA=4,WORKDAY(A2378,1,),WORKDAY(A2378,1,holidayQ)))))</f>
        <v>39233</v>
      </c>
      <c r="B2379" s="35">
        <f>MATCH(A2379,'iBoxx inputs'!A:A,0)</f>
        <v>2452</v>
      </c>
      <c r="C2379" s="35">
        <f>MATCH(A2379,'Bank of England inputs'!A:A,0)</f>
        <v>2383</v>
      </c>
      <c r="D2379" s="6">
        <f>IF($A2379&gt;DataEnd,NA(),IFERROR(INDEX('iBoxx inputs'!B:B,MATCH($A2379,'iBoxx inputs'!$A:$A,0)),D2378))</f>
        <v>5.8268920331984999</v>
      </c>
      <c r="E2379" s="6">
        <f>IF($A2379&gt;DataEnd,NA(),IFERROR(INDEX('iBoxx inputs'!C:C,MATCH($A2379,'iBoxx inputs'!$A:$A,0)),E2378))</f>
        <v>6.0130432885427902</v>
      </c>
      <c r="F2379" s="6">
        <f>IF($A2379&gt;DataEnd,NA(),IFERROR(INDEX('Bank of England inputs'!D:D,MATCH($A2379,'Bank of England inputs'!$A:$A,0),0),F2378))</f>
        <v>2.9273546113177895</v>
      </c>
      <c r="H2379" s="5">
        <f t="shared" si="112"/>
        <v>39233</v>
      </c>
      <c r="I2379" s="6">
        <f t="shared" si="113"/>
        <v>5.9199676608706451</v>
      </c>
      <c r="J2379" s="6">
        <f t="shared" si="111"/>
        <v>2.9075002081359047</v>
      </c>
    </row>
    <row r="2380" spans="1:10" x14ac:dyDescent="0.2">
      <c r="A2380" s="5">
        <f>IF(AND(dateA=1,A2379&lt;DataEnd),'iBoxx inputs'!A2384,IF(AND(dateA=2,A2379&lt;DataEnd),'Bank of England inputs'!A2384,IF(dateA=3,A2379+1,IF(dateA=4,WORKDAY(A2379,1,),WORKDAY(A2379,1,holidayQ)))))</f>
        <v>39234</v>
      </c>
      <c r="B2380" s="35">
        <f>MATCH(A2380,'iBoxx inputs'!A:A,0)</f>
        <v>2453</v>
      </c>
      <c r="C2380" s="35">
        <f>MATCH(A2380,'Bank of England inputs'!A:A,0)</f>
        <v>2384</v>
      </c>
      <c r="D2380" s="6">
        <f>IF($A2380&gt;DataEnd,NA(),IFERROR(INDEX('iBoxx inputs'!B:B,MATCH($A2380,'iBoxx inputs'!$A:$A,0)),D2379))</f>
        <v>5.8425735691465501</v>
      </c>
      <c r="E2380" s="6">
        <f>IF($A2380&gt;DataEnd,NA(),IFERROR(INDEX('iBoxx inputs'!C:C,MATCH($A2380,'iBoxx inputs'!$A:$A,0)),E2379))</f>
        <v>6.06750320532353</v>
      </c>
      <c r="F2380" s="6">
        <f>IF($A2380&gt;DataEnd,NA(),IFERROR(INDEX('Bank of England inputs'!D:D,MATCH($A2380,'Bank of England inputs'!$A:$A,0),0),F2379))</f>
        <v>2.9264950572575055</v>
      </c>
      <c r="H2380" s="5">
        <f t="shared" si="112"/>
        <v>39234</v>
      </c>
      <c r="I2380" s="6">
        <f t="shared" si="113"/>
        <v>5.9550383872350405</v>
      </c>
      <c r="J2380" s="6">
        <f t="shared" si="111"/>
        <v>2.9424331687315064</v>
      </c>
    </row>
    <row r="2381" spans="1:10" x14ac:dyDescent="0.2">
      <c r="A2381" s="5">
        <f>IF(AND(dateA=1,A2380&lt;DataEnd),'iBoxx inputs'!A2385,IF(AND(dateA=2,A2380&lt;DataEnd),'Bank of England inputs'!A2385,IF(dateA=3,A2380+1,IF(dateA=4,WORKDAY(A2380,1,),WORKDAY(A2380,1,holidayQ)))))</f>
        <v>39237</v>
      </c>
      <c r="B2381" s="35">
        <f>MATCH(A2381,'iBoxx inputs'!A:A,0)</f>
        <v>2454</v>
      </c>
      <c r="C2381" s="35">
        <f>MATCH(A2381,'Bank of England inputs'!A:A,0)</f>
        <v>2385</v>
      </c>
      <c r="D2381" s="6">
        <f>IF($A2381&gt;DataEnd,NA(),IFERROR(INDEX('iBoxx inputs'!B:B,MATCH($A2381,'iBoxx inputs'!$A:$A,0)),D2380))</f>
        <v>5.8450240151149302</v>
      </c>
      <c r="E2381" s="6">
        <f>IF($A2381&gt;DataEnd,NA(),IFERROR(INDEX('iBoxx inputs'!C:C,MATCH($A2381,'iBoxx inputs'!$A:$A,0)),E2380))</f>
        <v>6.07041511603878</v>
      </c>
      <c r="F2381" s="6">
        <f>IF($A2381&gt;DataEnd,NA(),IFERROR(INDEX('Bank of England inputs'!D:D,MATCH($A2381,'Bank of England inputs'!$A:$A,0),0),F2380))</f>
        <v>2.9264950572575055</v>
      </c>
      <c r="H2381" s="5">
        <f t="shared" si="112"/>
        <v>39237</v>
      </c>
      <c r="I2381" s="6">
        <f t="shared" si="113"/>
        <v>5.9577195655768556</v>
      </c>
      <c r="J2381" s="6">
        <f t="shared" si="111"/>
        <v>2.9450381134936032</v>
      </c>
    </row>
    <row r="2382" spans="1:10" x14ac:dyDescent="0.2">
      <c r="A2382" s="5">
        <f>IF(AND(dateA=1,A2381&lt;DataEnd),'iBoxx inputs'!A2386,IF(AND(dateA=2,A2381&lt;DataEnd),'Bank of England inputs'!A2386,IF(dateA=3,A2381+1,IF(dateA=4,WORKDAY(A2381,1,),WORKDAY(A2381,1,holidayQ)))))</f>
        <v>39238</v>
      </c>
      <c r="B2382" s="35">
        <f>MATCH(A2382,'iBoxx inputs'!A:A,0)</f>
        <v>2455</v>
      </c>
      <c r="C2382" s="35">
        <f>MATCH(A2382,'Bank of England inputs'!A:A,0)</f>
        <v>2386</v>
      </c>
      <c r="D2382" s="6">
        <f>IF($A2382&gt;DataEnd,NA(),IFERROR(INDEX('iBoxx inputs'!B:B,MATCH($A2382,'iBoxx inputs'!$A:$A,0)),D2381))</f>
        <v>5.8717399211600201</v>
      </c>
      <c r="E2382" s="6">
        <f>IF($A2382&gt;DataEnd,NA(),IFERROR(INDEX('iBoxx inputs'!C:C,MATCH($A2382,'iBoxx inputs'!$A:$A,0)),E2381))</f>
        <v>6.0963963397606502</v>
      </c>
      <c r="F2382" s="6">
        <f>IF($A2382&gt;DataEnd,NA(),IFERROR(INDEX('Bank of England inputs'!D:D,MATCH($A2382,'Bank of England inputs'!$A:$A,0),0),F2381))</f>
        <v>2.9357079949114517</v>
      </c>
      <c r="H2382" s="5">
        <f t="shared" si="112"/>
        <v>39238</v>
      </c>
      <c r="I2382" s="6">
        <f t="shared" si="113"/>
        <v>5.9840681304603347</v>
      </c>
      <c r="J2382" s="6">
        <f t="shared" si="111"/>
        <v>2.9614214492987845</v>
      </c>
    </row>
    <row r="2383" spans="1:10" x14ac:dyDescent="0.2">
      <c r="A2383" s="5">
        <f>IF(AND(dateA=1,A2382&lt;DataEnd),'iBoxx inputs'!A2387,IF(AND(dateA=2,A2382&lt;DataEnd),'Bank of England inputs'!A2387,IF(dateA=3,A2382+1,IF(dateA=4,WORKDAY(A2382,1,),WORKDAY(A2382,1,holidayQ)))))</f>
        <v>39239</v>
      </c>
      <c r="B2383" s="35">
        <f>MATCH(A2383,'iBoxx inputs'!A:A,0)</f>
        <v>2456</v>
      </c>
      <c r="C2383" s="35">
        <f>MATCH(A2383,'Bank of England inputs'!A:A,0)</f>
        <v>2387</v>
      </c>
      <c r="D2383" s="6">
        <f>IF($A2383&gt;DataEnd,NA(),IFERROR(INDEX('iBoxx inputs'!B:B,MATCH($A2383,'iBoxx inputs'!$A:$A,0)),D2382))</f>
        <v>5.8417453637687702</v>
      </c>
      <c r="E2383" s="6">
        <f>IF($A2383&gt;DataEnd,NA(),IFERROR(INDEX('iBoxx inputs'!C:C,MATCH($A2383,'iBoxx inputs'!$A:$A,0)),E2382))</f>
        <v>6.0654128939576202</v>
      </c>
      <c r="F2383" s="6">
        <f>IF($A2383&gt;DataEnd,NA(),IFERROR(INDEX('Bank of England inputs'!D:D,MATCH($A2383,'Bank of England inputs'!$A:$A,0),0),F2382))</f>
        <v>2.9668070106726674</v>
      </c>
      <c r="H2383" s="5">
        <f t="shared" si="112"/>
        <v>39239</v>
      </c>
      <c r="I2383" s="6">
        <f t="shared" si="113"/>
        <v>5.9535791288631952</v>
      </c>
      <c r="J2383" s="6">
        <f t="shared" si="111"/>
        <v>2.9007135453670285</v>
      </c>
    </row>
    <row r="2384" spans="1:10" x14ac:dyDescent="0.2">
      <c r="A2384" s="5">
        <f>IF(AND(dateA=1,A2383&lt;DataEnd),'iBoxx inputs'!A2388,IF(AND(dateA=2,A2383&lt;DataEnd),'Bank of England inputs'!A2388,IF(dateA=3,A2383+1,IF(dateA=4,WORKDAY(A2383,1,),WORKDAY(A2383,1,holidayQ)))))</f>
        <v>39240</v>
      </c>
      <c r="B2384" s="35">
        <f>MATCH(A2384,'iBoxx inputs'!A:A,0)</f>
        <v>2457</v>
      </c>
      <c r="C2384" s="35">
        <f>MATCH(A2384,'Bank of England inputs'!A:A,0)</f>
        <v>2388</v>
      </c>
      <c r="D2384" s="6">
        <f>IF($A2384&gt;DataEnd,NA(),IFERROR(INDEX('iBoxx inputs'!B:B,MATCH($A2384,'iBoxx inputs'!$A:$A,0)),D2383))</f>
        <v>5.91903788992395</v>
      </c>
      <c r="E2384" s="6">
        <f>IF($A2384&gt;DataEnd,NA(),IFERROR(INDEX('iBoxx inputs'!C:C,MATCH($A2384,'iBoxx inputs'!$A:$A,0)),E2383))</f>
        <v>6.1433579246351098</v>
      </c>
      <c r="F2384" s="6">
        <f>IF($A2384&gt;DataEnd,NA(),IFERROR(INDEX('Bank of England inputs'!D:D,MATCH($A2384,'Bank of England inputs'!$A:$A,0),0),F2383))</f>
        <v>2.9647749510763211</v>
      </c>
      <c r="H2384" s="5">
        <f t="shared" si="112"/>
        <v>39240</v>
      </c>
      <c r="I2384" s="6">
        <f t="shared" si="113"/>
        <v>6.0311979072795303</v>
      </c>
      <c r="J2384" s="6">
        <f t="shared" si="111"/>
        <v>2.9781281585476327</v>
      </c>
    </row>
    <row r="2385" spans="1:10" x14ac:dyDescent="0.2">
      <c r="A2385" s="5">
        <f>IF(AND(dateA=1,A2384&lt;DataEnd),'iBoxx inputs'!A2389,IF(AND(dateA=2,A2384&lt;DataEnd),'Bank of England inputs'!A2389,IF(dateA=3,A2384+1,IF(dateA=4,WORKDAY(A2384,1,),WORKDAY(A2384,1,holidayQ)))))</f>
        <v>39241</v>
      </c>
      <c r="B2385" s="35">
        <f>MATCH(A2385,'iBoxx inputs'!A:A,0)</f>
        <v>2458</v>
      </c>
      <c r="C2385" s="35">
        <f>MATCH(A2385,'Bank of England inputs'!A:A,0)</f>
        <v>2389</v>
      </c>
      <c r="D2385" s="6">
        <f>IF($A2385&gt;DataEnd,NA(),IFERROR(INDEX('iBoxx inputs'!B:B,MATCH($A2385,'iBoxx inputs'!$A:$A,0)),D2384))</f>
        <v>5.9667900931608804</v>
      </c>
      <c r="E2385" s="6">
        <f>IF($A2385&gt;DataEnd,NA(),IFERROR(INDEX('iBoxx inputs'!C:C,MATCH($A2385,'iBoxx inputs'!$A:$A,0)),E2384))</f>
        <v>6.1931889724469302</v>
      </c>
      <c r="F2385" s="6">
        <f>IF($A2385&gt;DataEnd,NA(),IFERROR(INDEX('Bank of England inputs'!D:D,MATCH($A2385,'Bank of England inputs'!$A:$A,0),0),F2384))</f>
        <v>3.0036199980432388</v>
      </c>
      <c r="H2385" s="5">
        <f t="shared" si="112"/>
        <v>39241</v>
      </c>
      <c r="I2385" s="6">
        <f t="shared" si="113"/>
        <v>6.0799895328039053</v>
      </c>
      <c r="J2385" s="6">
        <f t="shared" si="111"/>
        <v>2.9866615705536503</v>
      </c>
    </row>
    <row r="2386" spans="1:10" x14ac:dyDescent="0.2">
      <c r="A2386" s="5">
        <f>IF(AND(dateA=1,A2385&lt;DataEnd),'iBoxx inputs'!A2390,IF(AND(dateA=2,A2385&lt;DataEnd),'Bank of England inputs'!A2390,IF(dateA=3,A2385+1,IF(dateA=4,WORKDAY(A2385,1,),WORKDAY(A2385,1,holidayQ)))))</f>
        <v>39244</v>
      </c>
      <c r="B2386" s="35">
        <f>MATCH(A2386,'iBoxx inputs'!A:A,0)</f>
        <v>2459</v>
      </c>
      <c r="C2386" s="35">
        <f>MATCH(A2386,'Bank of England inputs'!A:A,0)</f>
        <v>2390</v>
      </c>
      <c r="D2386" s="6">
        <f>IF($A2386&gt;DataEnd,NA(),IFERROR(INDEX('iBoxx inputs'!B:B,MATCH($A2386,'iBoxx inputs'!$A:$A,0)),D2385))</f>
        <v>5.9591004639597198</v>
      </c>
      <c r="E2386" s="6">
        <f>IF($A2386&gt;DataEnd,NA(),IFERROR(INDEX('iBoxx inputs'!C:C,MATCH($A2386,'iBoxx inputs'!$A:$A,0)),E2385))</f>
        <v>6.1834870067906502</v>
      </c>
      <c r="F2386" s="6">
        <f>IF($A2386&gt;DataEnd,NA(),IFERROR(INDEX('Bank of England inputs'!D:D,MATCH($A2386,'Bank of England inputs'!$A:$A,0),0),F2385))</f>
        <v>3.0039138943248389</v>
      </c>
      <c r="H2386" s="5">
        <f t="shared" si="112"/>
        <v>39244</v>
      </c>
      <c r="I2386" s="6">
        <f t="shared" si="113"/>
        <v>6.0712937353751855</v>
      </c>
      <c r="J2386" s="6">
        <f t="shared" si="111"/>
        <v>2.9779255225168111</v>
      </c>
    </row>
    <row r="2387" spans="1:10" x14ac:dyDescent="0.2">
      <c r="A2387" s="5">
        <f>IF(AND(dateA=1,A2386&lt;DataEnd),'iBoxx inputs'!A2391,IF(AND(dateA=2,A2386&lt;DataEnd),'Bank of England inputs'!A2391,IF(dateA=3,A2386+1,IF(dateA=4,WORKDAY(A2386,1,),WORKDAY(A2386,1,holidayQ)))))</f>
        <v>39245</v>
      </c>
      <c r="B2387" s="35">
        <f>MATCH(A2387,'iBoxx inputs'!A:A,0)</f>
        <v>2460</v>
      </c>
      <c r="C2387" s="35">
        <f>MATCH(A2387,'Bank of England inputs'!A:A,0)</f>
        <v>2391</v>
      </c>
      <c r="D2387" s="6">
        <f>IF($A2387&gt;DataEnd,NA(),IFERROR(INDEX('iBoxx inputs'!B:B,MATCH($A2387,'iBoxx inputs'!$A:$A,0)),D2386))</f>
        <v>6.0114162209463098</v>
      </c>
      <c r="E2387" s="6">
        <f>IF($A2387&gt;DataEnd,NA(),IFERROR(INDEX('iBoxx inputs'!C:C,MATCH($A2387,'iBoxx inputs'!$A:$A,0)),E2386))</f>
        <v>6.2384682978703001</v>
      </c>
      <c r="F2387" s="6">
        <f>IF($A2387&gt;DataEnd,NA(),IFERROR(INDEX('Bank of England inputs'!D:D,MATCH($A2387,'Bank of England inputs'!$A:$A,0),0),F2386))</f>
        <v>3.022596106817943</v>
      </c>
      <c r="H2387" s="5">
        <f t="shared" si="112"/>
        <v>39245</v>
      </c>
      <c r="I2387" s="6">
        <f t="shared" si="113"/>
        <v>6.1249422594083054</v>
      </c>
      <c r="J2387" s="6">
        <f t="shared" si="111"/>
        <v>3.0113259322000818</v>
      </c>
    </row>
    <row r="2388" spans="1:10" x14ac:dyDescent="0.2">
      <c r="A2388" s="5">
        <f>IF(AND(dateA=1,A2387&lt;DataEnd),'iBoxx inputs'!A2392,IF(AND(dateA=2,A2387&lt;DataEnd),'Bank of England inputs'!A2392,IF(dateA=3,A2387+1,IF(dateA=4,WORKDAY(A2387,1,),WORKDAY(A2387,1,holidayQ)))))</f>
        <v>39246</v>
      </c>
      <c r="B2388" s="35">
        <f>MATCH(A2388,'iBoxx inputs'!A:A,0)</f>
        <v>2461</v>
      </c>
      <c r="C2388" s="35">
        <f>MATCH(A2388,'Bank of England inputs'!A:A,0)</f>
        <v>2392</v>
      </c>
      <c r="D2388" s="6">
        <f>IF($A2388&gt;DataEnd,NA(),IFERROR(INDEX('iBoxx inputs'!B:B,MATCH($A2388,'iBoxx inputs'!$A:$A,0)),D2387))</f>
        <v>6.0362149944222603</v>
      </c>
      <c r="E2388" s="6">
        <f>IF($A2388&gt;DataEnd,NA(),IFERROR(INDEX('iBoxx inputs'!C:C,MATCH($A2388,'iBoxx inputs'!$A:$A,0)),E2387))</f>
        <v>6.2632097295213702</v>
      </c>
      <c r="F2388" s="6">
        <f>IF($A2388&gt;DataEnd,NA(),IFERROR(INDEX('Bank of England inputs'!D:D,MATCH($A2388,'Bank of England inputs'!$A:$A,0),0),F2387))</f>
        <v>3.0516431924882736</v>
      </c>
      <c r="H2388" s="5">
        <f t="shared" si="112"/>
        <v>39246</v>
      </c>
      <c r="I2388" s="6">
        <f t="shared" si="113"/>
        <v>6.1497123619718153</v>
      </c>
      <c r="J2388" s="6">
        <f t="shared" si="111"/>
        <v>3.0063268022778811</v>
      </c>
    </row>
    <row r="2389" spans="1:10" x14ac:dyDescent="0.2">
      <c r="A2389" s="5">
        <f>IF(AND(dateA=1,A2388&lt;DataEnd),'iBoxx inputs'!A2393,IF(AND(dateA=2,A2388&lt;DataEnd),'Bank of England inputs'!A2393,IF(dateA=3,A2388+1,IF(dateA=4,WORKDAY(A2388,1,),WORKDAY(A2388,1,holidayQ)))))</f>
        <v>39247</v>
      </c>
      <c r="B2389" s="35">
        <f>MATCH(A2389,'iBoxx inputs'!A:A,0)</f>
        <v>2462</v>
      </c>
      <c r="C2389" s="35">
        <f>MATCH(A2389,'Bank of England inputs'!A:A,0)</f>
        <v>2393</v>
      </c>
      <c r="D2389" s="6">
        <f>IF($A2389&gt;DataEnd,NA(),IFERROR(INDEX('iBoxx inputs'!B:B,MATCH($A2389,'iBoxx inputs'!$A:$A,0)),D2388))</f>
        <v>6.0453227786589698</v>
      </c>
      <c r="E2389" s="6">
        <f>IF($A2389&gt;DataEnd,NA(),IFERROR(INDEX('iBoxx inputs'!C:C,MATCH($A2389,'iBoxx inputs'!$A:$A,0)),E2388))</f>
        <v>6.2685883800162499</v>
      </c>
      <c r="F2389" s="6">
        <f>IF($A2389&gt;DataEnd,NA(),IFERROR(INDEX('Bank of England inputs'!D:D,MATCH($A2389,'Bank of England inputs'!$A:$A,0),0),F2388))</f>
        <v>3.0617235645113983</v>
      </c>
      <c r="H2389" s="5">
        <f t="shared" si="112"/>
        <v>39247</v>
      </c>
      <c r="I2389" s="6">
        <f t="shared" si="113"/>
        <v>6.1569555793376098</v>
      </c>
      <c r="J2389" s="6">
        <f t="shared" si="111"/>
        <v>3.0032798868231181</v>
      </c>
    </row>
    <row r="2390" spans="1:10" x14ac:dyDescent="0.2">
      <c r="A2390" s="5">
        <f>IF(AND(dateA=1,A2389&lt;DataEnd),'iBoxx inputs'!A2394,IF(AND(dateA=2,A2389&lt;DataEnd),'Bank of England inputs'!A2394,IF(dateA=3,A2389+1,IF(dateA=4,WORKDAY(A2389,1,),WORKDAY(A2389,1,holidayQ)))))</f>
        <v>39248</v>
      </c>
      <c r="B2390" s="35">
        <f>MATCH(A2390,'iBoxx inputs'!A:A,0)</f>
        <v>2463</v>
      </c>
      <c r="C2390" s="35">
        <f>MATCH(A2390,'Bank of England inputs'!A:A,0)</f>
        <v>2394</v>
      </c>
      <c r="D2390" s="6">
        <f>IF($A2390&gt;DataEnd,NA(),IFERROR(INDEX('iBoxx inputs'!B:B,MATCH($A2390,'iBoxx inputs'!$A:$A,0)),D2389))</f>
        <v>6.0657932749040304</v>
      </c>
      <c r="E2390" s="6">
        <f>IF($A2390&gt;DataEnd,NA(),IFERROR(INDEX('iBoxx inputs'!C:C,MATCH($A2390,'iBoxx inputs'!$A:$A,0)),E2389))</f>
        <v>6.2871610883101603</v>
      </c>
      <c r="F2390" s="6">
        <f>IF($A2390&gt;DataEnd,NA(),IFERROR(INDEX('Bank of England inputs'!D:D,MATCH($A2390,'Bank of England inputs'!$A:$A,0),0),F2389))</f>
        <v>3.0614241001565068</v>
      </c>
      <c r="H2390" s="5">
        <f t="shared" si="112"/>
        <v>39248</v>
      </c>
      <c r="I2390" s="6">
        <f t="shared" si="113"/>
        <v>6.1764771816070958</v>
      </c>
      <c r="J2390" s="6">
        <f t="shared" si="111"/>
        <v>3.0225208982396223</v>
      </c>
    </row>
    <row r="2391" spans="1:10" x14ac:dyDescent="0.2">
      <c r="A2391" s="5">
        <f>IF(AND(dateA=1,A2390&lt;DataEnd),'iBoxx inputs'!A2395,IF(AND(dateA=2,A2390&lt;DataEnd),'Bank of England inputs'!A2395,IF(dateA=3,A2390+1,IF(dateA=4,WORKDAY(A2390,1,),WORKDAY(A2390,1,holidayQ)))))</f>
        <v>39251</v>
      </c>
      <c r="B2391" s="35">
        <f>MATCH(A2391,'iBoxx inputs'!A:A,0)</f>
        <v>2464</v>
      </c>
      <c r="C2391" s="35">
        <f>MATCH(A2391,'Bank of England inputs'!A:A,0)</f>
        <v>2395</v>
      </c>
      <c r="D2391" s="6">
        <f>IF($A2391&gt;DataEnd,NA(),IFERROR(INDEX('iBoxx inputs'!B:B,MATCH($A2391,'iBoxx inputs'!$A:$A,0)),D2390))</f>
        <v>6.0713844158961896</v>
      </c>
      <c r="E2391" s="6">
        <f>IF($A2391&gt;DataEnd,NA(),IFERROR(INDEX('iBoxx inputs'!C:C,MATCH($A2391,'iBoxx inputs'!$A:$A,0)),E2390))</f>
        <v>6.2933804564128799</v>
      </c>
      <c r="F2391" s="6">
        <f>IF($A2391&gt;DataEnd,NA(),IFERROR(INDEX('Bank of England inputs'!D:D,MATCH($A2391,'Bank of England inputs'!$A:$A,0),0),F2390))</f>
        <v>3.061124694376538</v>
      </c>
      <c r="H2391" s="5">
        <f t="shared" si="112"/>
        <v>39251</v>
      </c>
      <c r="I2391" s="6">
        <f t="shared" si="113"/>
        <v>6.1823824361545352</v>
      </c>
      <c r="J2391" s="6">
        <f t="shared" si="111"/>
        <v>3.02855004836593</v>
      </c>
    </row>
    <row r="2392" spans="1:10" x14ac:dyDescent="0.2">
      <c r="A2392" s="5">
        <f>IF(AND(dateA=1,A2391&lt;DataEnd),'iBoxx inputs'!A2396,IF(AND(dateA=2,A2391&lt;DataEnd),'Bank of England inputs'!A2396,IF(dateA=3,A2391+1,IF(dateA=4,WORKDAY(A2391,1,),WORKDAY(A2391,1,holidayQ)))))</f>
        <v>39252</v>
      </c>
      <c r="B2392" s="35">
        <f>MATCH(A2392,'iBoxx inputs'!A:A,0)</f>
        <v>2465</v>
      </c>
      <c r="C2392" s="35">
        <f>MATCH(A2392,'Bank of England inputs'!A:A,0)</f>
        <v>2396</v>
      </c>
      <c r="D2392" s="6">
        <f>IF($A2392&gt;DataEnd,NA(),IFERROR(INDEX('iBoxx inputs'!B:B,MATCH($A2392,'iBoxx inputs'!$A:$A,0)),D2391))</f>
        <v>6.0460369351557404</v>
      </c>
      <c r="E2392" s="6">
        <f>IF($A2392&gt;DataEnd,NA(),IFERROR(INDEX('iBoxx inputs'!C:C,MATCH($A2392,'iBoxx inputs'!$A:$A,0)),E2391))</f>
        <v>6.2692939511323296</v>
      </c>
      <c r="F2392" s="6">
        <f>IF($A2392&gt;DataEnd,NA(),IFERROR(INDEX('Bank of England inputs'!D:D,MATCH($A2392,'Bank of England inputs'!$A:$A,0),0),F2391))</f>
        <v>3.0919765166340651</v>
      </c>
      <c r="H2392" s="5">
        <f t="shared" si="112"/>
        <v>39252</v>
      </c>
      <c r="I2392" s="6">
        <f t="shared" si="113"/>
        <v>6.157665443144035</v>
      </c>
      <c r="J2392" s="6">
        <f t="shared" si="111"/>
        <v>2.9737415365349351</v>
      </c>
    </row>
    <row r="2393" spans="1:10" x14ac:dyDescent="0.2">
      <c r="A2393" s="5">
        <f>IF(AND(dateA=1,A2392&lt;DataEnd),'iBoxx inputs'!A2397,IF(AND(dateA=2,A2392&lt;DataEnd),'Bank of England inputs'!A2397,IF(dateA=3,A2392+1,IF(dateA=4,WORKDAY(A2392,1,),WORKDAY(A2392,1,holidayQ)))))</f>
        <v>39253</v>
      </c>
      <c r="B2393" s="35">
        <f>MATCH(A2393,'iBoxx inputs'!A:A,0)</f>
        <v>2466</v>
      </c>
      <c r="C2393" s="35">
        <f>MATCH(A2393,'Bank of England inputs'!A:A,0)</f>
        <v>2397</v>
      </c>
      <c r="D2393" s="6">
        <f>IF($A2393&gt;DataEnd,NA(),IFERROR(INDEX('iBoxx inputs'!B:B,MATCH($A2393,'iBoxx inputs'!$A:$A,0)),D2392))</f>
        <v>6.0754614462826604</v>
      </c>
      <c r="E2393" s="6">
        <f>IF($A2393&gt;DataEnd,NA(),IFERROR(INDEX('iBoxx inputs'!C:C,MATCH($A2393,'iBoxx inputs'!$A:$A,0)),E2392))</f>
        <v>6.3017005865239</v>
      </c>
      <c r="F2393" s="6">
        <f>IF($A2393&gt;DataEnd,NA(),IFERROR(INDEX('Bank of England inputs'!D:D,MATCH($A2393,'Bank of England inputs'!$A:$A,0),0),F2392))</f>
        <v>3.0910691577814786</v>
      </c>
      <c r="H2393" s="5">
        <f t="shared" si="112"/>
        <v>39253</v>
      </c>
      <c r="I2393" s="6">
        <f t="shared" si="113"/>
        <v>6.1885810164032797</v>
      </c>
      <c r="J2393" s="6">
        <f t="shared" si="111"/>
        <v>3.0046364674723103</v>
      </c>
    </row>
    <row r="2394" spans="1:10" x14ac:dyDescent="0.2">
      <c r="A2394" s="5">
        <f>IF(AND(dateA=1,A2393&lt;DataEnd),'iBoxx inputs'!A2398,IF(AND(dateA=2,A2393&lt;DataEnd),'Bank of England inputs'!A2398,IF(dateA=3,A2393+1,IF(dateA=4,WORKDAY(A2393,1,),WORKDAY(A2393,1,holidayQ)))))</f>
        <v>39254</v>
      </c>
      <c r="B2394" s="35">
        <f>MATCH(A2394,'iBoxx inputs'!A:A,0)</f>
        <v>2467</v>
      </c>
      <c r="C2394" s="35">
        <f>MATCH(A2394,'Bank of England inputs'!A:A,0)</f>
        <v>2398</v>
      </c>
      <c r="D2394" s="6">
        <f>IF($A2394&gt;DataEnd,NA(),IFERROR(INDEX('iBoxx inputs'!B:B,MATCH($A2394,'iBoxx inputs'!$A:$A,0)),D2393))</f>
        <v>6.0753412599238299</v>
      </c>
      <c r="E2394" s="6">
        <f>IF($A2394&gt;DataEnd,NA(),IFERROR(INDEX('iBoxx inputs'!C:C,MATCH($A2394,'iBoxx inputs'!$A:$A,0)),E2393))</f>
        <v>6.3060797356394902</v>
      </c>
      <c r="F2394" s="6">
        <f>IF($A2394&gt;DataEnd,NA(),IFERROR(INDEX('Bank of England inputs'!D:D,MATCH($A2394,'Bank of England inputs'!$A:$A,0),0),F2393))</f>
        <v>3.0910691577814786</v>
      </c>
      <c r="H2394" s="5">
        <f t="shared" si="112"/>
        <v>39254</v>
      </c>
      <c r="I2394" s="6">
        <f t="shared" si="113"/>
        <v>6.1907104977816605</v>
      </c>
      <c r="J2394" s="6">
        <f t="shared" si="111"/>
        <v>3.006702098759062</v>
      </c>
    </row>
    <row r="2395" spans="1:10" x14ac:dyDescent="0.2">
      <c r="A2395" s="5">
        <f>IF(AND(dateA=1,A2394&lt;DataEnd),'iBoxx inputs'!A2399,IF(AND(dateA=2,A2394&lt;DataEnd),'Bank of England inputs'!A2399,IF(dateA=3,A2394+1,IF(dateA=4,WORKDAY(A2394,1,),WORKDAY(A2394,1,holidayQ)))))</f>
        <v>39255</v>
      </c>
      <c r="B2395" s="35">
        <f>MATCH(A2395,'iBoxx inputs'!A:A,0)</f>
        <v>2468</v>
      </c>
      <c r="C2395" s="35">
        <f>MATCH(A2395,'Bank of England inputs'!A:A,0)</f>
        <v>2399</v>
      </c>
      <c r="D2395" s="6">
        <f>IF($A2395&gt;DataEnd,NA(),IFERROR(INDEX('iBoxx inputs'!B:B,MATCH($A2395,'iBoxx inputs'!$A:$A,0)),D2394))</f>
        <v>6.0962520598695598</v>
      </c>
      <c r="E2395" s="6">
        <f>IF($A2395&gt;DataEnd,NA(),IFERROR(INDEX('iBoxx inputs'!C:C,MATCH($A2395,'iBoxx inputs'!$A:$A,0)),E2394))</f>
        <v>6.3293553872494703</v>
      </c>
      <c r="F2395" s="6">
        <f>IF($A2395&gt;DataEnd,NA(),IFERROR(INDEX('Bank of England inputs'!D:D,MATCH($A2395,'Bank of England inputs'!$A:$A,0),0),F2394))</f>
        <v>3.1106328866282063</v>
      </c>
      <c r="H2395" s="5">
        <f t="shared" si="112"/>
        <v>39255</v>
      </c>
      <c r="I2395" s="6">
        <f t="shared" si="113"/>
        <v>6.2128037235595155</v>
      </c>
      <c r="J2395" s="6">
        <f t="shared" si="111"/>
        <v>3.0085848084573374</v>
      </c>
    </row>
    <row r="2396" spans="1:10" x14ac:dyDescent="0.2">
      <c r="A2396" s="5">
        <f>IF(AND(dateA=1,A2395&lt;DataEnd),'iBoxx inputs'!A2400,IF(AND(dateA=2,A2395&lt;DataEnd),'Bank of England inputs'!A2400,IF(dateA=3,A2395+1,IF(dateA=4,WORKDAY(A2395,1,),WORKDAY(A2395,1,holidayQ)))))</f>
        <v>39258</v>
      </c>
      <c r="B2396" s="35">
        <f>MATCH(A2396,'iBoxx inputs'!A:A,0)</f>
        <v>2469</v>
      </c>
      <c r="C2396" s="35">
        <f>MATCH(A2396,'Bank of England inputs'!A:A,0)</f>
        <v>2400</v>
      </c>
      <c r="D2396" s="6">
        <f>IF($A2396&gt;DataEnd,NA(),IFERROR(INDEX('iBoxx inputs'!B:B,MATCH($A2396,'iBoxx inputs'!$A:$A,0)),D2395))</f>
        <v>6.0753050940143103</v>
      </c>
      <c r="E2396" s="6">
        <f>IF($A2396&gt;DataEnd,NA(),IFERROR(INDEX('iBoxx inputs'!C:C,MATCH($A2396,'iBoxx inputs'!$A:$A,0)),E2395))</f>
        <v>6.3061835211990402</v>
      </c>
      <c r="F2396" s="6">
        <f>IF($A2396&gt;DataEnd,NA(),IFERROR(INDEX('Bank of England inputs'!D:D,MATCH($A2396,'Bank of England inputs'!$A:$A,0),0),F2395))</f>
        <v>3.1014577829957979</v>
      </c>
      <c r="H2396" s="5">
        <f t="shared" si="112"/>
        <v>39258</v>
      </c>
      <c r="I2396" s="6">
        <f t="shared" si="113"/>
        <v>6.1907443076066748</v>
      </c>
      <c r="J2396" s="6">
        <f t="shared" si="111"/>
        <v>2.9963558140109869</v>
      </c>
    </row>
    <row r="2397" spans="1:10" x14ac:dyDescent="0.2">
      <c r="A2397" s="5">
        <f>IF(AND(dateA=1,A2396&lt;DataEnd),'iBoxx inputs'!A2401,IF(AND(dateA=2,A2396&lt;DataEnd),'Bank of England inputs'!A2401,IF(dateA=3,A2396+1,IF(dateA=4,WORKDAY(A2396,1,),WORKDAY(A2396,1,holidayQ)))))</f>
        <v>39259</v>
      </c>
      <c r="B2397" s="35">
        <f>MATCH(A2397,'iBoxx inputs'!A:A,0)</f>
        <v>2470</v>
      </c>
      <c r="C2397" s="35">
        <f>MATCH(A2397,'Bank of England inputs'!A:A,0)</f>
        <v>2401</v>
      </c>
      <c r="D2397" s="6">
        <f>IF($A2397&gt;DataEnd,NA(),IFERROR(INDEX('iBoxx inputs'!B:B,MATCH($A2397,'iBoxx inputs'!$A:$A,0)),D2396))</f>
        <v>6.07121033706379</v>
      </c>
      <c r="E2397" s="6">
        <f>IF($A2397&gt;DataEnd,NA(),IFERROR(INDEX('iBoxx inputs'!C:C,MATCH($A2397,'iBoxx inputs'!$A:$A,0)),E2396))</f>
        <v>6.30366443640174</v>
      </c>
      <c r="F2397" s="6">
        <f>IF($A2397&gt;DataEnd,NA(),IFERROR(INDEX('Bank of England inputs'!D:D,MATCH($A2397,'Bank of England inputs'!$A:$A,0),0),F2396))</f>
        <v>3.0818902260052905</v>
      </c>
      <c r="H2397" s="5">
        <f t="shared" si="112"/>
        <v>39259</v>
      </c>
      <c r="I2397" s="6">
        <f t="shared" si="113"/>
        <v>6.187437386732765</v>
      </c>
      <c r="J2397" s="6">
        <f t="shared" si="111"/>
        <v>3.0126990821749855</v>
      </c>
    </row>
    <row r="2398" spans="1:10" x14ac:dyDescent="0.2">
      <c r="A2398" s="5">
        <f>IF(AND(dateA=1,A2397&lt;DataEnd),'iBoxx inputs'!A2402,IF(AND(dateA=2,A2397&lt;DataEnd),'Bank of England inputs'!A2402,IF(dateA=3,A2397+1,IF(dateA=4,WORKDAY(A2397,1,),WORKDAY(A2397,1,holidayQ)))))</f>
        <v>39260</v>
      </c>
      <c r="B2398" s="35">
        <f>MATCH(A2398,'iBoxx inputs'!A:A,0)</f>
        <v>2471</v>
      </c>
      <c r="C2398" s="35">
        <f>MATCH(A2398,'Bank of England inputs'!A:A,0)</f>
        <v>2402</v>
      </c>
      <c r="D2398" s="6">
        <f>IF($A2398&gt;DataEnd,NA(),IFERROR(INDEX('iBoxx inputs'!B:B,MATCH($A2398,'iBoxx inputs'!$A:$A,0)),D2397))</f>
        <v>6.0390793080276097</v>
      </c>
      <c r="E2398" s="6">
        <f>IF($A2398&gt;DataEnd,NA(),IFERROR(INDEX('iBoxx inputs'!C:C,MATCH($A2398,'iBoxx inputs'!$A:$A,0)),E2397))</f>
        <v>6.2742037200914602</v>
      </c>
      <c r="F2398" s="6">
        <f>IF($A2398&gt;DataEnd,NA(),IFERROR(INDEX('Bank of England inputs'!D:D,MATCH($A2398,'Bank of England inputs'!$A:$A,0),0),F2397))</f>
        <v>3.0427551120242535</v>
      </c>
      <c r="H2398" s="5">
        <f t="shared" si="112"/>
        <v>39260</v>
      </c>
      <c r="I2398" s="6">
        <f t="shared" si="113"/>
        <v>6.156641514059535</v>
      </c>
      <c r="J2398" s="6">
        <f t="shared" si="111"/>
        <v>3.0219362813522999</v>
      </c>
    </row>
    <row r="2399" spans="1:10" x14ac:dyDescent="0.2">
      <c r="A2399" s="5">
        <f>IF(AND(dateA=1,A2398&lt;DataEnd),'iBoxx inputs'!A2403,IF(AND(dateA=2,A2398&lt;DataEnd),'Bank of England inputs'!A2403,IF(dateA=3,A2398+1,IF(dateA=4,WORKDAY(A2398,1,),WORKDAY(A2398,1,holidayQ)))))</f>
        <v>39261</v>
      </c>
      <c r="B2399" s="35">
        <f>MATCH(A2399,'iBoxx inputs'!A:A,0)</f>
        <v>2472</v>
      </c>
      <c r="C2399" s="35">
        <f>MATCH(A2399,'Bank of England inputs'!A:A,0)</f>
        <v>2403</v>
      </c>
      <c r="D2399" s="6">
        <f>IF($A2399&gt;DataEnd,NA(),IFERROR(INDEX('iBoxx inputs'!B:B,MATCH($A2399,'iBoxx inputs'!$A:$A,0)),D2398))</f>
        <v>6.04647090214418</v>
      </c>
      <c r="E2399" s="6">
        <f>IF($A2399&gt;DataEnd,NA(),IFERROR(INDEX('iBoxx inputs'!C:C,MATCH($A2399,'iBoxx inputs'!$A:$A,0)),E2398))</f>
        <v>6.2860849282878899</v>
      </c>
      <c r="F2399" s="6">
        <f>IF($A2399&gt;DataEnd,NA(),IFERROR(INDEX('Bank of England inputs'!D:D,MATCH($A2399,'Bank of England inputs'!$A:$A,0),0),F2398))</f>
        <v>3.062622309197649</v>
      </c>
      <c r="H2399" s="5">
        <f t="shared" si="112"/>
        <v>39261</v>
      </c>
      <c r="I2399" s="6">
        <f t="shared" si="113"/>
        <v>6.1662779152160354</v>
      </c>
      <c r="J2399" s="6">
        <f t="shared" si="111"/>
        <v>3.0114269717562037</v>
      </c>
    </row>
    <row r="2400" spans="1:10" x14ac:dyDescent="0.2">
      <c r="A2400" s="5">
        <f>IF(AND(dateA=1,A2399&lt;DataEnd),'iBoxx inputs'!A2404,IF(AND(dateA=2,A2399&lt;DataEnd),'Bank of England inputs'!A2404,IF(dateA=3,A2399+1,IF(dateA=4,WORKDAY(A2399,1,),WORKDAY(A2399,1,holidayQ)))))</f>
        <v>39262</v>
      </c>
      <c r="B2400" s="35">
        <f>MATCH(A2400,'iBoxx inputs'!A:A,0)</f>
        <v>2473</v>
      </c>
      <c r="C2400" s="35">
        <f>MATCH(A2400,'Bank of England inputs'!A:A,0)</f>
        <v>2404</v>
      </c>
      <c r="D2400" s="6">
        <f>IF($A2400&gt;DataEnd,NA(),IFERROR(INDEX('iBoxx inputs'!B:B,MATCH($A2400,'iBoxx inputs'!$A:$A,0)),D2399))</f>
        <v>6.0749653804508297</v>
      </c>
      <c r="E2400" s="6">
        <f>IF($A2400&gt;DataEnd,NA(),IFERROR(INDEX('iBoxx inputs'!C:C,MATCH($A2400,'iBoxx inputs'!$A:$A,0)),E2399))</f>
        <v>6.3179750516647104</v>
      </c>
      <c r="F2400" s="6">
        <f>IF($A2400&gt;DataEnd,NA(),IFERROR(INDEX('Bank of England inputs'!D:D,MATCH($A2400,'Bank of England inputs'!$A:$A,0),0),F2399))</f>
        <v>3.0617235645113983</v>
      </c>
      <c r="H2400" s="5">
        <f t="shared" si="112"/>
        <v>39262</v>
      </c>
      <c r="I2400" s="6">
        <f t="shared" si="113"/>
        <v>6.1964702160577705</v>
      </c>
      <c r="J2400" s="6">
        <f t="shared" si="111"/>
        <v>3.0416206357971376</v>
      </c>
    </row>
    <row r="2401" spans="1:10" x14ac:dyDescent="0.2">
      <c r="A2401" s="5">
        <f>IF(AND(dateA=1,A2400&lt;DataEnd),'iBoxx inputs'!A2405,IF(AND(dateA=2,A2400&lt;DataEnd),'Bank of England inputs'!A2405,IF(dateA=3,A2400+1,IF(dateA=4,WORKDAY(A2400,1,),WORKDAY(A2400,1,holidayQ)))))</f>
        <v>39265</v>
      </c>
      <c r="B2401" s="35">
        <f>MATCH(A2401,'iBoxx inputs'!A:A,0)</f>
        <v>2475</v>
      </c>
      <c r="C2401" s="35">
        <f>MATCH(A2401,'Bank of England inputs'!A:A,0)</f>
        <v>2405</v>
      </c>
      <c r="D2401" s="6">
        <f>IF($A2401&gt;DataEnd,NA(),IFERROR(INDEX('iBoxx inputs'!B:B,MATCH($A2401,'iBoxx inputs'!$A:$A,0)),D2400))</f>
        <v>6.0344591981373696</v>
      </c>
      <c r="E2401" s="6">
        <f>IF($A2401&gt;DataEnd,NA(),IFERROR(INDEX('iBoxx inputs'!C:C,MATCH($A2401,'iBoxx inputs'!$A:$A,0)),E2400))</f>
        <v>6.2943013392273697</v>
      </c>
      <c r="F2401" s="6">
        <f>IF($A2401&gt;DataEnd,NA(),IFERROR(INDEX('Bank of England inputs'!D:D,MATCH($A2401,'Bank of England inputs'!$A:$A,0),0),F2400))</f>
        <v>3.0531363147078938</v>
      </c>
      <c r="H2401" s="5">
        <f t="shared" si="112"/>
        <v>39265</v>
      </c>
      <c r="I2401" s="6">
        <f t="shared" si="113"/>
        <v>6.1643802686823701</v>
      </c>
      <c r="J2401" s="6">
        <f t="shared" si="111"/>
        <v>3.0190677016109779</v>
      </c>
    </row>
    <row r="2402" spans="1:10" x14ac:dyDescent="0.2">
      <c r="A2402" s="5">
        <f>IF(AND(dateA=1,A2401&lt;DataEnd),'iBoxx inputs'!A2406,IF(AND(dateA=2,A2401&lt;DataEnd),'Bank of England inputs'!A2406,IF(dateA=3,A2401+1,IF(dateA=4,WORKDAY(A2401,1,),WORKDAY(A2401,1,holidayQ)))))</f>
        <v>39266</v>
      </c>
      <c r="B2402" s="35">
        <f>MATCH(A2402,'iBoxx inputs'!A:A,0)</f>
        <v>2476</v>
      </c>
      <c r="C2402" s="35">
        <f>MATCH(A2402,'Bank of England inputs'!A:A,0)</f>
        <v>2406</v>
      </c>
      <c r="D2402" s="6">
        <f>IF($A2402&gt;DataEnd,NA(),IFERROR(INDEX('iBoxx inputs'!B:B,MATCH($A2402,'iBoxx inputs'!$A:$A,0)),D2401))</f>
        <v>6.0825416891793704</v>
      </c>
      <c r="E2402" s="6">
        <f>IF($A2402&gt;DataEnd,NA(),IFERROR(INDEX('iBoxx inputs'!C:C,MATCH($A2402,'iBoxx inputs'!$A:$A,0)),E2401))</f>
        <v>6.3478849105317998</v>
      </c>
      <c r="F2402" s="6">
        <f>IF($A2402&gt;DataEnd,NA(),IFERROR(INDEX('Bank of England inputs'!D:D,MATCH($A2402,'Bank of England inputs'!$A:$A,0),0),F2401))</f>
        <v>3.0415647921760547</v>
      </c>
      <c r="H2402" s="5">
        <f t="shared" si="112"/>
        <v>39266</v>
      </c>
      <c r="I2402" s="6">
        <f t="shared" si="113"/>
        <v>6.2152132998555851</v>
      </c>
      <c r="J2402" s="6">
        <f t="shared" si="111"/>
        <v>3.0799692474395624</v>
      </c>
    </row>
    <row r="2403" spans="1:10" x14ac:dyDescent="0.2">
      <c r="A2403" s="5">
        <f>IF(AND(dateA=1,A2402&lt;DataEnd),'iBoxx inputs'!A2407,IF(AND(dateA=2,A2402&lt;DataEnd),'Bank of England inputs'!A2407,IF(dateA=3,A2402+1,IF(dateA=4,WORKDAY(A2402,1,),WORKDAY(A2402,1,holidayQ)))))</f>
        <v>39267</v>
      </c>
      <c r="B2403" s="35">
        <f>MATCH(A2403,'iBoxx inputs'!A:A,0)</f>
        <v>2477</v>
      </c>
      <c r="C2403" s="35">
        <f>MATCH(A2403,'Bank of England inputs'!A:A,0)</f>
        <v>2407</v>
      </c>
      <c r="D2403" s="6">
        <f>IF($A2403&gt;DataEnd,NA(),IFERROR(INDEX('iBoxx inputs'!B:B,MATCH($A2403,'iBoxx inputs'!$A:$A,0)),D2402))</f>
        <v>6.1048628593443901</v>
      </c>
      <c r="E2403" s="6">
        <f>IF($A2403&gt;DataEnd,NA(),IFERROR(INDEX('iBoxx inputs'!C:C,MATCH($A2403,'iBoxx inputs'!$A:$A,0)),E2402))</f>
        <v>6.3690040345632797</v>
      </c>
      <c r="F2403" s="6">
        <f>IF($A2403&gt;DataEnd,NA(),IFERROR(INDEX('Bank of England inputs'!D:D,MATCH($A2403,'Bank of England inputs'!$A:$A,0),0),F2402))</f>
        <v>3.0507480199472026</v>
      </c>
      <c r="H2403" s="5">
        <f t="shared" si="112"/>
        <v>39267</v>
      </c>
      <c r="I2403" s="6">
        <f t="shared" si="113"/>
        <v>6.2369334469538344</v>
      </c>
      <c r="J2403" s="6">
        <f t="shared" si="111"/>
        <v>3.0918605524240306</v>
      </c>
    </row>
    <row r="2404" spans="1:10" x14ac:dyDescent="0.2">
      <c r="A2404" s="5">
        <f>IF(AND(dateA=1,A2403&lt;DataEnd),'iBoxx inputs'!A2408,IF(AND(dateA=2,A2403&lt;DataEnd),'Bank of England inputs'!A2408,IF(dateA=3,A2403+1,IF(dateA=4,WORKDAY(A2403,1,),WORKDAY(A2403,1,holidayQ)))))</f>
        <v>39268</v>
      </c>
      <c r="B2404" s="35">
        <f>MATCH(A2404,'iBoxx inputs'!A:A,0)</f>
        <v>2478</v>
      </c>
      <c r="C2404" s="35">
        <f>MATCH(A2404,'Bank of England inputs'!A:A,0)</f>
        <v>2408</v>
      </c>
      <c r="D2404" s="6">
        <f>IF($A2404&gt;DataEnd,NA(),IFERROR(INDEX('iBoxx inputs'!B:B,MATCH($A2404,'iBoxx inputs'!$A:$A,0)),D2403))</f>
        <v>6.1226901567923697</v>
      </c>
      <c r="E2404" s="6">
        <f>IF($A2404&gt;DataEnd,NA(),IFERROR(INDEX('iBoxx inputs'!C:C,MATCH($A2404,'iBoxx inputs'!$A:$A,0)),E2403))</f>
        <v>6.3882653413554102</v>
      </c>
      <c r="F2404" s="6">
        <f>IF($A2404&gt;DataEnd,NA(),IFERROR(INDEX('Bank of England inputs'!D:D,MATCH($A2404,'Bank of England inputs'!$A:$A,0),0),F2403))</f>
        <v>3.0400782013685346</v>
      </c>
      <c r="H2404" s="5">
        <f t="shared" si="112"/>
        <v>39268</v>
      </c>
      <c r="I2404" s="6">
        <f t="shared" si="113"/>
        <v>6.25547774907389</v>
      </c>
      <c r="J2404" s="6">
        <f t="shared" si="111"/>
        <v>3.1205329070321364</v>
      </c>
    </row>
    <row r="2405" spans="1:10" x14ac:dyDescent="0.2">
      <c r="A2405" s="5">
        <f>IF(AND(dateA=1,A2404&lt;DataEnd),'iBoxx inputs'!A2409,IF(AND(dateA=2,A2404&lt;DataEnd),'Bank of England inputs'!A2409,IF(dateA=3,A2404+1,IF(dateA=4,WORKDAY(A2404,1,),WORKDAY(A2404,1,holidayQ)))))</f>
        <v>39269</v>
      </c>
      <c r="B2405" s="35">
        <f>MATCH(A2405,'iBoxx inputs'!A:A,0)</f>
        <v>2479</v>
      </c>
      <c r="C2405" s="35">
        <f>MATCH(A2405,'Bank of England inputs'!A:A,0)</f>
        <v>2409</v>
      </c>
      <c r="D2405" s="6">
        <f>IF($A2405&gt;DataEnd,NA(),IFERROR(INDEX('iBoxx inputs'!B:B,MATCH($A2405,'iBoxx inputs'!$A:$A,0)),D2404))</f>
        <v>6.1521980255573201</v>
      </c>
      <c r="E2405" s="6">
        <f>IF($A2405&gt;DataEnd,NA(),IFERROR(INDEX('iBoxx inputs'!C:C,MATCH($A2405,'iBoxx inputs'!$A:$A,0)),E2404))</f>
        <v>6.4189513108905603</v>
      </c>
      <c r="F2405" s="6">
        <f>IF($A2405&gt;DataEnd,NA(),IFERROR(INDEX('Bank of England inputs'!D:D,MATCH($A2405,'Bank of England inputs'!$A:$A,0),0),F2404))</f>
        <v>3.0492572322126543</v>
      </c>
      <c r="H2405" s="5">
        <f t="shared" si="112"/>
        <v>39269</v>
      </c>
      <c r="I2405" s="6">
        <f t="shared" si="113"/>
        <v>6.2855746682239406</v>
      </c>
      <c r="J2405" s="6">
        <f t="shared" si="111"/>
        <v>3.14055386999883</v>
      </c>
    </row>
    <row r="2406" spans="1:10" x14ac:dyDescent="0.2">
      <c r="A2406" s="5">
        <f>IF(AND(dateA=1,A2405&lt;DataEnd),'iBoxx inputs'!A2410,IF(AND(dateA=2,A2405&lt;DataEnd),'Bank of England inputs'!A2410,IF(dateA=3,A2405+1,IF(dateA=4,WORKDAY(A2405,1,),WORKDAY(A2405,1,holidayQ)))))</f>
        <v>39272</v>
      </c>
      <c r="B2406" s="35">
        <f>MATCH(A2406,'iBoxx inputs'!A:A,0)</f>
        <v>2480</v>
      </c>
      <c r="C2406" s="35">
        <f>MATCH(A2406,'Bank of England inputs'!A:A,0)</f>
        <v>2410</v>
      </c>
      <c r="D2406" s="6">
        <f>IF($A2406&gt;DataEnd,NA(),IFERROR(INDEX('iBoxx inputs'!B:B,MATCH($A2406,'iBoxx inputs'!$A:$A,0)),D2405))</f>
        <v>6.1543436096380599</v>
      </c>
      <c r="E2406" s="6">
        <f>IF($A2406&gt;DataEnd,NA(),IFERROR(INDEX('iBoxx inputs'!C:C,MATCH($A2406,'iBoxx inputs'!$A:$A,0)),E2405))</f>
        <v>6.4209232660957296</v>
      </c>
      <c r="F2406" s="6">
        <f>IF($A2406&gt;DataEnd,NA(),IFERROR(INDEX('Bank of England inputs'!D:D,MATCH($A2406,'Bank of England inputs'!$A:$A,0),0),F2405))</f>
        <v>3.0492572322126543</v>
      </c>
      <c r="H2406" s="5">
        <f t="shared" si="112"/>
        <v>39272</v>
      </c>
      <c r="I2406" s="6">
        <f t="shared" si="113"/>
        <v>6.2876334378668943</v>
      </c>
      <c r="J2406" s="6">
        <f t="shared" si="111"/>
        <v>3.1425517200544428</v>
      </c>
    </row>
    <row r="2407" spans="1:10" x14ac:dyDescent="0.2">
      <c r="A2407" s="5">
        <f>IF(AND(dateA=1,A2406&lt;DataEnd),'iBoxx inputs'!A2411,IF(AND(dateA=2,A2406&lt;DataEnd),'Bank of England inputs'!A2411,IF(dateA=3,A2406+1,IF(dateA=4,WORKDAY(A2406,1,),WORKDAY(A2406,1,holidayQ)))))</f>
        <v>39273</v>
      </c>
      <c r="B2407" s="35">
        <f>MATCH(A2407,'iBoxx inputs'!A:A,0)</f>
        <v>2481</v>
      </c>
      <c r="C2407" s="35">
        <f>MATCH(A2407,'Bank of England inputs'!A:A,0)</f>
        <v>2411</v>
      </c>
      <c r="D2407" s="6">
        <f>IF($A2407&gt;DataEnd,NA(),IFERROR(INDEX('iBoxx inputs'!B:B,MATCH($A2407,'iBoxx inputs'!$A:$A,0)),D2406))</f>
        <v>6.0658459704512602</v>
      </c>
      <c r="E2407" s="6">
        <f>IF($A2407&gt;DataEnd,NA(),IFERROR(INDEX('iBoxx inputs'!C:C,MATCH($A2407,'iBoxx inputs'!$A:$A,0)),E2406))</f>
        <v>6.3298990749836799</v>
      </c>
      <c r="F2407" s="6">
        <f>IF($A2407&gt;DataEnd,NA(),IFERROR(INDEX('Bank of England inputs'!D:D,MATCH($A2407,'Bank of England inputs'!$A:$A,0),0),F2406))</f>
        <v>3.0623226690147609</v>
      </c>
      <c r="H2407" s="5">
        <f t="shared" si="112"/>
        <v>39273</v>
      </c>
      <c r="I2407" s="6">
        <f t="shared" si="113"/>
        <v>6.1978725227174696</v>
      </c>
      <c r="J2407" s="6">
        <f t="shared" si="111"/>
        <v>3.0423822911235243</v>
      </c>
    </row>
    <row r="2408" spans="1:10" x14ac:dyDescent="0.2">
      <c r="A2408" s="5">
        <f>IF(AND(dateA=1,A2407&lt;DataEnd),'iBoxx inputs'!A2412,IF(AND(dateA=2,A2407&lt;DataEnd),'Bank of England inputs'!A2412,IF(dateA=3,A2407+1,IF(dateA=4,WORKDAY(A2407,1,),WORKDAY(A2407,1,holidayQ)))))</f>
        <v>39274</v>
      </c>
      <c r="B2408" s="35">
        <f>MATCH(A2408,'iBoxx inputs'!A:A,0)</f>
        <v>2482</v>
      </c>
      <c r="C2408" s="35">
        <f>MATCH(A2408,'Bank of England inputs'!A:A,0)</f>
        <v>2412</v>
      </c>
      <c r="D2408" s="6">
        <f>IF($A2408&gt;DataEnd,NA(),IFERROR(INDEX('iBoxx inputs'!B:B,MATCH($A2408,'iBoxx inputs'!$A:$A,0)),D2407))</f>
        <v>6.0824028803044001</v>
      </c>
      <c r="E2408" s="6">
        <f>IF($A2408&gt;DataEnd,NA(),IFERROR(INDEX('iBoxx inputs'!C:C,MATCH($A2408,'iBoxx inputs'!$A:$A,0)),E2407))</f>
        <v>6.3432931064423199</v>
      </c>
      <c r="F2408" s="6">
        <f>IF($A2408&gt;DataEnd,NA(),IFERROR(INDEX('Bank of England inputs'!D:D,MATCH($A2408,'Bank of England inputs'!$A:$A,0),0),F2407))</f>
        <v>3.0421598356646706</v>
      </c>
      <c r="H2408" s="5">
        <f t="shared" si="112"/>
        <v>39274</v>
      </c>
      <c r="I2408" s="6">
        <f t="shared" si="113"/>
        <v>6.2128479933733605</v>
      </c>
      <c r="J2408" s="6">
        <f t="shared" si="111"/>
        <v>3.0770785111311927</v>
      </c>
    </row>
    <row r="2409" spans="1:10" x14ac:dyDescent="0.2">
      <c r="A2409" s="5">
        <f>IF(AND(dateA=1,A2408&lt;DataEnd),'iBoxx inputs'!A2413,IF(AND(dateA=2,A2408&lt;DataEnd),'Bank of England inputs'!A2413,IF(dateA=3,A2408+1,IF(dateA=4,WORKDAY(A2408,1,),WORKDAY(A2408,1,holidayQ)))))</f>
        <v>39275</v>
      </c>
      <c r="B2409" s="35">
        <f>MATCH(A2409,'iBoxx inputs'!A:A,0)</f>
        <v>2483</v>
      </c>
      <c r="C2409" s="35">
        <f>MATCH(A2409,'Bank of England inputs'!A:A,0)</f>
        <v>2413</v>
      </c>
      <c r="D2409" s="6">
        <f>IF($A2409&gt;DataEnd,NA(),IFERROR(INDEX('iBoxx inputs'!B:B,MATCH($A2409,'iBoxx inputs'!$A:$A,0)),D2408))</f>
        <v>6.1061600544350298</v>
      </c>
      <c r="E2409" s="6">
        <f>IF($A2409&gt;DataEnd,NA(),IFERROR(INDEX('iBoxx inputs'!C:C,MATCH($A2409,'iBoxx inputs'!$A:$A,0)),E2408))</f>
        <v>6.3684919647942904</v>
      </c>
      <c r="F2409" s="6">
        <f>IF($A2409&gt;DataEnd,NA(),IFERROR(INDEX('Bank of England inputs'!D:D,MATCH($A2409,'Bank of England inputs'!$A:$A,0),0),F2408))</f>
        <v>3.0415647921760547</v>
      </c>
      <c r="H2409" s="5">
        <f t="shared" si="112"/>
        <v>39275</v>
      </c>
      <c r="I2409" s="6">
        <f t="shared" si="113"/>
        <v>6.2373260096146605</v>
      </c>
      <c r="J2409" s="6">
        <f t="shared" si="111"/>
        <v>3.1014292376907449</v>
      </c>
    </row>
    <row r="2410" spans="1:10" x14ac:dyDescent="0.2">
      <c r="A2410" s="5">
        <f>IF(AND(dateA=1,A2409&lt;DataEnd),'iBoxx inputs'!A2414,IF(AND(dateA=2,A2409&lt;DataEnd),'Bank of England inputs'!A2414,IF(dateA=3,A2409+1,IF(dateA=4,WORKDAY(A2409,1,),WORKDAY(A2409,1,holidayQ)))))</f>
        <v>39276</v>
      </c>
      <c r="B2410" s="35">
        <f>MATCH(A2410,'iBoxx inputs'!A:A,0)</f>
        <v>2484</v>
      </c>
      <c r="C2410" s="35">
        <f>MATCH(A2410,'Bank of England inputs'!A:A,0)</f>
        <v>2414</v>
      </c>
      <c r="D2410" s="6">
        <f>IF($A2410&gt;DataEnd,NA(),IFERROR(INDEX('iBoxx inputs'!B:B,MATCH($A2410,'iBoxx inputs'!$A:$A,0)),D2409))</f>
        <v>6.14586937836141</v>
      </c>
      <c r="E2410" s="6">
        <f>IF($A2410&gt;DataEnd,NA(),IFERROR(INDEX('iBoxx inputs'!C:C,MATCH($A2410,'iBoxx inputs'!$A:$A,0)),E2409))</f>
        <v>6.4049659405964796</v>
      </c>
      <c r="F2410" s="6">
        <f>IF($A2410&gt;DataEnd,NA(),IFERROR(INDEX('Bank of England inputs'!D:D,MATCH($A2410,'Bank of England inputs'!$A:$A,0),0),F2409))</f>
        <v>3.0406726632772996</v>
      </c>
      <c r="H2410" s="5">
        <f t="shared" si="112"/>
        <v>39276</v>
      </c>
      <c r="I2410" s="6">
        <f t="shared" si="113"/>
        <v>6.2754176594789453</v>
      </c>
      <c r="J2410" s="6">
        <f t="shared" si="111"/>
        <v>3.1392894791868686</v>
      </c>
    </row>
    <row r="2411" spans="1:10" x14ac:dyDescent="0.2">
      <c r="A2411" s="5">
        <f>IF(AND(dateA=1,A2410&lt;DataEnd),'iBoxx inputs'!A2415,IF(AND(dateA=2,A2410&lt;DataEnd),'Bank of England inputs'!A2415,IF(dateA=3,A2410+1,IF(dateA=4,WORKDAY(A2410,1,),WORKDAY(A2410,1,holidayQ)))))</f>
        <v>39279</v>
      </c>
      <c r="B2411" s="35">
        <f>MATCH(A2411,'iBoxx inputs'!A:A,0)</f>
        <v>2485</v>
      </c>
      <c r="C2411" s="35">
        <f>MATCH(A2411,'Bank of England inputs'!A:A,0)</f>
        <v>2415</v>
      </c>
      <c r="D2411" s="6">
        <f>IF($A2411&gt;DataEnd,NA(),IFERROR(INDEX('iBoxx inputs'!B:B,MATCH($A2411,'iBoxx inputs'!$A:$A,0)),D2410))</f>
        <v>6.1232964711520097</v>
      </c>
      <c r="E2411" s="6">
        <f>IF($A2411&gt;DataEnd,NA(),IFERROR(INDEX('iBoxx inputs'!C:C,MATCH($A2411,'iBoxx inputs'!$A:$A,0)),E2410))</f>
        <v>6.3816509595781197</v>
      </c>
      <c r="F2411" s="6">
        <f>IF($A2411&gt;DataEnd,NA(),IFERROR(INDEX('Bank of England inputs'!D:D,MATCH($A2411,'Bank of England inputs'!$A:$A,0),0),F2410))</f>
        <v>3.0415647921760547</v>
      </c>
      <c r="H2411" s="5">
        <f t="shared" si="112"/>
        <v>39279</v>
      </c>
      <c r="I2411" s="6">
        <f t="shared" si="113"/>
        <v>6.2524737153650651</v>
      </c>
      <c r="J2411" s="6">
        <f t="shared" si="111"/>
        <v>3.1161298158321582</v>
      </c>
    </row>
    <row r="2412" spans="1:10" x14ac:dyDescent="0.2">
      <c r="A2412" s="5">
        <f>IF(AND(dateA=1,A2411&lt;DataEnd),'iBoxx inputs'!A2416,IF(AND(dateA=2,A2411&lt;DataEnd),'Bank of England inputs'!A2416,IF(dateA=3,A2411+1,IF(dateA=4,WORKDAY(A2411,1,),WORKDAY(A2411,1,holidayQ)))))</f>
        <v>39280</v>
      </c>
      <c r="B2412" s="35">
        <f>MATCH(A2412,'iBoxx inputs'!A:A,0)</f>
        <v>2486</v>
      </c>
      <c r="C2412" s="35">
        <f>MATCH(A2412,'Bank of England inputs'!A:A,0)</f>
        <v>2416</v>
      </c>
      <c r="D2412" s="6">
        <f>IF($A2412&gt;DataEnd,NA(),IFERROR(INDEX('iBoxx inputs'!B:B,MATCH($A2412,'iBoxx inputs'!$A:$A,0)),D2411))</f>
        <v>6.1337436497134199</v>
      </c>
      <c r="E2412" s="6">
        <f>IF($A2412&gt;DataEnd,NA(),IFERROR(INDEX('iBoxx inputs'!C:C,MATCH($A2412,'iBoxx inputs'!$A:$A,0)),E2411))</f>
        <v>6.3932503373111302</v>
      </c>
      <c r="F2412" s="6">
        <f>IF($A2412&gt;DataEnd,NA(),IFERROR(INDEX('Bank of England inputs'!D:D,MATCH($A2412,'Bank of England inputs'!$A:$A,0),0),F2411))</f>
        <v>3.020823149868046</v>
      </c>
      <c r="H2412" s="5">
        <f t="shared" si="112"/>
        <v>39280</v>
      </c>
      <c r="I2412" s="6">
        <f t="shared" si="113"/>
        <v>6.2634969935122751</v>
      </c>
      <c r="J2412" s="6">
        <f t="shared" si="111"/>
        <v>3.1475906952587618</v>
      </c>
    </row>
    <row r="2413" spans="1:10" x14ac:dyDescent="0.2">
      <c r="A2413" s="5">
        <f>IF(AND(dateA=1,A2412&lt;DataEnd),'iBoxx inputs'!A2417,IF(AND(dateA=2,A2412&lt;DataEnd),'Bank of England inputs'!A2417,IF(dateA=3,A2412+1,IF(dateA=4,WORKDAY(A2412,1,),WORKDAY(A2412,1,holidayQ)))))</f>
        <v>39281</v>
      </c>
      <c r="B2413" s="35">
        <f>MATCH(A2413,'iBoxx inputs'!A:A,0)</f>
        <v>2487</v>
      </c>
      <c r="C2413" s="35">
        <f>MATCH(A2413,'Bank of England inputs'!A:A,0)</f>
        <v>2417</v>
      </c>
      <c r="D2413" s="6">
        <f>IF($A2413&gt;DataEnd,NA(),IFERROR(INDEX('iBoxx inputs'!B:B,MATCH($A2413,'iBoxx inputs'!$A:$A,0)),D2412))</f>
        <v>6.07118837639283</v>
      </c>
      <c r="E2413" s="6">
        <f>IF($A2413&gt;DataEnd,NA(),IFERROR(INDEX('iBoxx inputs'!C:C,MATCH($A2413,'iBoxx inputs'!$A:$A,0)),E2412))</f>
        <v>6.3336989962343804</v>
      </c>
      <c r="F2413" s="6">
        <f>IF($A2413&gt;DataEnd,NA(),IFERROR(INDEX('Bank of England inputs'!D:D,MATCH($A2413,'Bank of England inputs'!$A:$A,0),0),F2412))</f>
        <v>3.0329713335289998</v>
      </c>
      <c r="H2413" s="5">
        <f t="shared" si="112"/>
        <v>39281</v>
      </c>
      <c r="I2413" s="6">
        <f t="shared" si="113"/>
        <v>6.2024436863136057</v>
      </c>
      <c r="J2413" s="6">
        <f t="shared" si="111"/>
        <v>3.0761729102470214</v>
      </c>
    </row>
    <row r="2414" spans="1:10" x14ac:dyDescent="0.2">
      <c r="A2414" s="5">
        <f>IF(AND(dateA=1,A2413&lt;DataEnd),'iBoxx inputs'!A2418,IF(AND(dateA=2,A2413&lt;DataEnd),'Bank of England inputs'!A2418,IF(dateA=3,A2413+1,IF(dateA=4,WORKDAY(A2413,1,),WORKDAY(A2413,1,holidayQ)))))</f>
        <v>39282</v>
      </c>
      <c r="B2414" s="35">
        <f>MATCH(A2414,'iBoxx inputs'!A:A,0)</f>
        <v>2488</v>
      </c>
      <c r="C2414" s="35">
        <f>MATCH(A2414,'Bank of England inputs'!A:A,0)</f>
        <v>2418</v>
      </c>
      <c r="D2414" s="6">
        <f>IF($A2414&gt;DataEnd,NA(),IFERROR(INDEX('iBoxx inputs'!B:B,MATCH($A2414,'iBoxx inputs'!$A:$A,0)),D2413))</f>
        <v>6.05455653129345</v>
      </c>
      <c r="E2414" s="6">
        <f>IF($A2414&gt;DataEnd,NA(),IFERROR(INDEX('iBoxx inputs'!C:C,MATCH($A2414,'iBoxx inputs'!$A:$A,0)),E2413))</f>
        <v>6.3233606884092604</v>
      </c>
      <c r="F2414" s="6">
        <f>IF($A2414&gt;DataEnd,NA(),IFERROR(INDEX('Bank of England inputs'!D:D,MATCH($A2414,'Bank of England inputs'!$A:$A,0),0),F2413))</f>
        <v>3.043052837573379</v>
      </c>
      <c r="H2414" s="5">
        <f t="shared" si="112"/>
        <v>39282</v>
      </c>
      <c r="I2414" s="6">
        <f t="shared" si="113"/>
        <v>6.1889586098513547</v>
      </c>
      <c r="J2414" s="6">
        <f t="shared" si="111"/>
        <v>3.0530013287134228</v>
      </c>
    </row>
    <row r="2415" spans="1:10" x14ac:dyDescent="0.2">
      <c r="A2415" s="5">
        <f>IF(AND(dateA=1,A2414&lt;DataEnd),'iBoxx inputs'!A2419,IF(AND(dateA=2,A2414&lt;DataEnd),'Bank of England inputs'!A2419,IF(dateA=3,A2414+1,IF(dateA=4,WORKDAY(A2414,1,),WORKDAY(A2414,1,holidayQ)))))</f>
        <v>39283</v>
      </c>
      <c r="B2415" s="35">
        <f>MATCH(A2415,'iBoxx inputs'!A:A,0)</f>
        <v>2489</v>
      </c>
      <c r="C2415" s="35">
        <f>MATCH(A2415,'Bank of England inputs'!A:A,0)</f>
        <v>2419</v>
      </c>
      <c r="D2415" s="6">
        <f>IF($A2415&gt;DataEnd,NA(),IFERROR(INDEX('iBoxx inputs'!B:B,MATCH($A2415,'iBoxx inputs'!$A:$A,0)),D2414))</f>
        <v>5.9710268777801199</v>
      </c>
      <c r="E2415" s="6">
        <f>IF($A2415&gt;DataEnd,NA(),IFERROR(INDEX('iBoxx inputs'!C:C,MATCH($A2415,'iBoxx inputs'!$A:$A,0)),E2414))</f>
        <v>6.2422664237420298</v>
      </c>
      <c r="F2415" s="6">
        <f>IF($A2415&gt;DataEnd,NA(),IFERROR(INDEX('Bank of England inputs'!D:D,MATCH($A2415,'Bank of England inputs'!$A:$A,0),0),F2414))</f>
        <v>3.0157642220699055</v>
      </c>
      <c r="H2415" s="5">
        <f t="shared" si="112"/>
        <v>39283</v>
      </c>
      <c r="I2415" s="6">
        <f t="shared" si="113"/>
        <v>6.1066466507610748</v>
      </c>
      <c r="J2415" s="6">
        <f t="shared" si="111"/>
        <v>3.0003975139457184</v>
      </c>
    </row>
    <row r="2416" spans="1:10" x14ac:dyDescent="0.2">
      <c r="A2416" s="5">
        <f>IF(AND(dateA=1,A2415&lt;DataEnd),'iBoxx inputs'!A2420,IF(AND(dateA=2,A2415&lt;DataEnd),'Bank of England inputs'!A2420,IF(dateA=3,A2415+1,IF(dateA=4,WORKDAY(A2415,1,),WORKDAY(A2415,1,holidayQ)))))</f>
        <v>39286</v>
      </c>
      <c r="B2416" s="35">
        <f>MATCH(A2416,'iBoxx inputs'!A:A,0)</f>
        <v>2490</v>
      </c>
      <c r="C2416" s="35">
        <f>MATCH(A2416,'Bank of England inputs'!A:A,0)</f>
        <v>2420</v>
      </c>
      <c r="D2416" s="6">
        <f>IF($A2416&gt;DataEnd,NA(),IFERROR(INDEX('iBoxx inputs'!B:B,MATCH($A2416,'iBoxx inputs'!$A:$A,0)),D2415))</f>
        <v>5.9968624590728101</v>
      </c>
      <c r="E2416" s="6">
        <f>IF($A2416&gt;DataEnd,NA(),IFERROR(INDEX('iBoxx inputs'!C:C,MATCH($A2416,'iBoxx inputs'!$A:$A,0)),E2415))</f>
        <v>6.2760364402333604</v>
      </c>
      <c r="F2416" s="6">
        <f>IF($A2416&gt;DataEnd,NA(),IFERROR(INDEX('Bank of England inputs'!D:D,MATCH($A2416,'Bank of England inputs'!$A:$A,0),0),F2415))</f>
        <v>3.0154689641668231</v>
      </c>
      <c r="H2416" s="5">
        <f t="shared" si="112"/>
        <v>39286</v>
      </c>
      <c r="I2416" s="6">
        <f t="shared" si="113"/>
        <v>6.1364494496530853</v>
      </c>
      <c r="J2416" s="6">
        <f t="shared" si="111"/>
        <v>3.0296231399692619</v>
      </c>
    </row>
    <row r="2417" spans="1:10" x14ac:dyDescent="0.2">
      <c r="A2417" s="5">
        <f>IF(AND(dateA=1,A2416&lt;DataEnd),'iBoxx inputs'!A2421,IF(AND(dateA=2,A2416&lt;DataEnd),'Bank of England inputs'!A2421,IF(dateA=3,A2416+1,IF(dateA=4,WORKDAY(A2416,1,),WORKDAY(A2416,1,holidayQ)))))</f>
        <v>39287</v>
      </c>
      <c r="B2417" s="35">
        <f>MATCH(A2417,'iBoxx inputs'!A:A,0)</f>
        <v>2491</v>
      </c>
      <c r="C2417" s="35">
        <f>MATCH(A2417,'Bank of England inputs'!A:A,0)</f>
        <v>2421</v>
      </c>
      <c r="D2417" s="6">
        <f>IF($A2417&gt;DataEnd,NA(),IFERROR(INDEX('iBoxx inputs'!B:B,MATCH($A2417,'iBoxx inputs'!$A:$A,0)),D2416))</f>
        <v>5.9902373777558804</v>
      </c>
      <c r="E2417" s="6">
        <f>IF($A2417&gt;DataEnd,NA(),IFERROR(INDEX('iBoxx inputs'!C:C,MATCH($A2417,'iBoxx inputs'!$A:$A,0)),E2416))</f>
        <v>6.2703505153909296</v>
      </c>
      <c r="F2417" s="6">
        <f>IF($A2417&gt;DataEnd,NA(),IFERROR(INDEX('Bank of England inputs'!D:D,MATCH($A2417,'Bank of England inputs'!$A:$A,0),0),F2416))</f>
        <v>3.0056784805169379</v>
      </c>
      <c r="H2417" s="5">
        <f t="shared" si="112"/>
        <v>39287</v>
      </c>
      <c r="I2417" s="6">
        <f t="shared" si="113"/>
        <v>6.1302939465734045</v>
      </c>
      <c r="J2417" s="6">
        <f t="shared" si="111"/>
        <v>3.033440012384836</v>
      </c>
    </row>
    <row r="2418" spans="1:10" x14ac:dyDescent="0.2">
      <c r="A2418" s="5">
        <f>IF(AND(dateA=1,A2417&lt;DataEnd),'iBoxx inputs'!A2422,IF(AND(dateA=2,A2417&lt;DataEnd),'Bank of England inputs'!A2422,IF(dateA=3,A2417+1,IF(dateA=4,WORKDAY(A2417,1,),WORKDAY(A2417,1,holidayQ)))))</f>
        <v>39288</v>
      </c>
      <c r="B2418" s="35">
        <f>MATCH(A2418,'iBoxx inputs'!A:A,0)</f>
        <v>2492</v>
      </c>
      <c r="C2418" s="35">
        <f>MATCH(A2418,'Bank of England inputs'!A:A,0)</f>
        <v>2422</v>
      </c>
      <c r="D2418" s="6">
        <f>IF($A2418&gt;DataEnd,NA(),IFERROR(INDEX('iBoxx inputs'!B:B,MATCH($A2418,'iBoxx inputs'!$A:$A,0)),D2417))</f>
        <v>5.9756079262502304</v>
      </c>
      <c r="E2418" s="6">
        <f>IF($A2418&gt;DataEnd,NA(),IFERROR(INDEX('iBoxx inputs'!C:C,MATCH($A2418,'iBoxx inputs'!$A:$A,0)),E2417))</f>
        <v>6.25540112390894</v>
      </c>
      <c r="F2418" s="6">
        <f>IF($A2418&gt;DataEnd,NA(),IFERROR(INDEX('Bank of England inputs'!D:D,MATCH($A2418,'Bank of England inputs'!$A:$A,0),0),F2417))</f>
        <v>3.0065615512682609</v>
      </c>
      <c r="H2418" s="5">
        <f t="shared" si="112"/>
        <v>39288</v>
      </c>
      <c r="I2418" s="6">
        <f t="shared" si="113"/>
        <v>6.1155045250795848</v>
      </c>
      <c r="J2418" s="6">
        <f t="shared" si="111"/>
        <v>3.0181989642125373</v>
      </c>
    </row>
    <row r="2419" spans="1:10" x14ac:dyDescent="0.2">
      <c r="A2419" s="5">
        <f>IF(AND(dateA=1,A2418&lt;DataEnd),'iBoxx inputs'!A2423,IF(AND(dateA=2,A2418&lt;DataEnd),'Bank of England inputs'!A2423,IF(dateA=3,A2418+1,IF(dateA=4,WORKDAY(A2418,1,),WORKDAY(A2418,1,holidayQ)))))</f>
        <v>39289</v>
      </c>
      <c r="B2419" s="35">
        <f>MATCH(A2419,'iBoxx inputs'!A:A,0)</f>
        <v>2493</v>
      </c>
      <c r="C2419" s="35">
        <f>MATCH(A2419,'Bank of England inputs'!A:A,0)</f>
        <v>2423</v>
      </c>
      <c r="D2419" s="6">
        <f>IF($A2419&gt;DataEnd,NA(),IFERROR(INDEX('iBoxx inputs'!B:B,MATCH($A2419,'iBoxx inputs'!$A:$A,0)),D2418))</f>
        <v>5.9469463037224104</v>
      </c>
      <c r="E2419" s="6">
        <f>IF($A2419&gt;DataEnd,NA(),IFERROR(INDEX('iBoxx inputs'!C:C,MATCH($A2419,'iBoxx inputs'!$A:$A,0)),E2418))</f>
        <v>6.22324937698383</v>
      </c>
      <c r="F2419" s="6">
        <f>IF($A2419&gt;DataEnd,NA(),IFERROR(INDEX('Bank of England inputs'!D:D,MATCH($A2419,'Bank of England inputs'!$A:$A,0),0),F2418))</f>
        <v>3.0083292503674697</v>
      </c>
      <c r="H2419" s="5">
        <f t="shared" si="112"/>
        <v>39289</v>
      </c>
      <c r="I2419" s="6">
        <f t="shared" si="113"/>
        <v>6.0850978403531197</v>
      </c>
      <c r="J2419" s="6">
        <f t="shared" si="111"/>
        <v>2.9869124296806993</v>
      </c>
    </row>
    <row r="2420" spans="1:10" x14ac:dyDescent="0.2">
      <c r="A2420" s="5">
        <f>IF(AND(dateA=1,A2419&lt;DataEnd),'iBoxx inputs'!A2424,IF(AND(dateA=2,A2419&lt;DataEnd),'Bank of England inputs'!A2424,IF(dateA=3,A2419+1,IF(dateA=4,WORKDAY(A2419,1,),WORKDAY(A2419,1,holidayQ)))))</f>
        <v>39290</v>
      </c>
      <c r="B2420" s="35">
        <f>MATCH(A2420,'iBoxx inputs'!A:A,0)</f>
        <v>2494</v>
      </c>
      <c r="C2420" s="35">
        <f>MATCH(A2420,'Bank of England inputs'!A:A,0)</f>
        <v>2424</v>
      </c>
      <c r="D2420" s="6">
        <f>IF($A2420&gt;DataEnd,NA(),IFERROR(INDEX('iBoxx inputs'!B:B,MATCH($A2420,'iBoxx inputs'!$A:$A,0)),D2419))</f>
        <v>5.9672226421210697</v>
      </c>
      <c r="E2420" s="6">
        <f>IF($A2420&gt;DataEnd,NA(),IFERROR(INDEX('iBoxx inputs'!C:C,MATCH($A2420,'iBoxx inputs'!$A:$A,0)),E2419))</f>
        <v>6.2519040912926602</v>
      </c>
      <c r="F2420" s="6">
        <f>IF($A2420&gt;DataEnd,NA(),IFERROR(INDEX('Bank of England inputs'!D:D,MATCH($A2420,'Bank of England inputs'!$A:$A,0),0),F2419))</f>
        <v>2.9985301322880797</v>
      </c>
      <c r="H2420" s="5">
        <f t="shared" si="112"/>
        <v>39290</v>
      </c>
      <c r="I2420" s="6">
        <f t="shared" si="113"/>
        <v>6.1095633667068654</v>
      </c>
      <c r="J2420" s="6">
        <f t="shared" si="111"/>
        <v>3.0204637196502571</v>
      </c>
    </row>
    <row r="2421" spans="1:10" x14ac:dyDescent="0.2">
      <c r="A2421" s="5">
        <f>IF(AND(dateA=1,A2420&lt;DataEnd),'iBoxx inputs'!A2425,IF(AND(dateA=2,A2420&lt;DataEnd),'Bank of England inputs'!A2425,IF(dateA=3,A2420+1,IF(dateA=4,WORKDAY(A2420,1,),WORKDAY(A2420,1,holidayQ)))))</f>
        <v>39293</v>
      </c>
      <c r="B2421" s="35" t="e">
        <f>MATCH(A2421,'iBoxx inputs'!A:A,0)</f>
        <v>#N/A</v>
      </c>
      <c r="C2421" s="35">
        <f>MATCH(A2421,'Bank of England inputs'!A:A,0)</f>
        <v>2425</v>
      </c>
      <c r="D2421" s="6">
        <f>IF($A2421&gt;DataEnd,NA(),IFERROR(INDEX('iBoxx inputs'!B:B,MATCH($A2421,'iBoxx inputs'!$A:$A,0)),D2420))</f>
        <v>5.9672226421210697</v>
      </c>
      <c r="E2421" s="6">
        <f>IF($A2421&gt;DataEnd,NA(),IFERROR(INDEX('iBoxx inputs'!C:C,MATCH($A2421,'iBoxx inputs'!$A:$A,0)),E2420))</f>
        <v>6.2519040912926602</v>
      </c>
      <c r="F2421" s="6">
        <f>IF($A2421&gt;DataEnd,NA(),IFERROR(INDEX('Bank of England inputs'!D:D,MATCH($A2421,'Bank of England inputs'!$A:$A,0),0),F2420))</f>
        <v>2.9896098804156113</v>
      </c>
      <c r="H2421" s="5">
        <f t="shared" si="112"/>
        <v>39293</v>
      </c>
      <c r="I2421" s="6">
        <f t="shared" si="113"/>
        <v>6.1095633667068654</v>
      </c>
      <c r="J2421" s="6">
        <f t="shared" si="111"/>
        <v>3.0293866438701356</v>
      </c>
    </row>
    <row r="2422" spans="1:10" x14ac:dyDescent="0.2">
      <c r="A2422" s="5">
        <f>IF(AND(dateA=1,A2421&lt;DataEnd),'iBoxx inputs'!A2426,IF(AND(dateA=2,A2421&lt;DataEnd),'Bank of England inputs'!A2426,IF(dateA=3,A2421+1,IF(dateA=4,WORKDAY(A2421,1,),WORKDAY(A2421,1,holidayQ)))))</f>
        <v>39294</v>
      </c>
      <c r="B2422" s="35">
        <f>MATCH(A2422,'iBoxx inputs'!A:A,0)</f>
        <v>2495</v>
      </c>
      <c r="C2422" s="35">
        <f>MATCH(A2422,'Bank of England inputs'!A:A,0)</f>
        <v>2426</v>
      </c>
      <c r="D2422" s="6">
        <f>IF($A2422&gt;DataEnd,NA(),IFERROR(INDEX('iBoxx inputs'!B:B,MATCH($A2422,'iBoxx inputs'!$A:$A,0)),D2421))</f>
        <v>6.00453939548553</v>
      </c>
      <c r="E2422" s="6">
        <f>IF($A2422&gt;DataEnd,NA(),IFERROR(INDEX('iBoxx inputs'!C:C,MATCH($A2422,'iBoxx inputs'!$A:$A,0)),E2421))</f>
        <v>6.2873950359667097</v>
      </c>
      <c r="F2422" s="6">
        <f>IF($A2422&gt;DataEnd,NA(),IFERROR(INDEX('Bank of England inputs'!D:D,MATCH($A2422,'Bank of England inputs'!$A:$A,0),0),F2421))</f>
        <v>2.9982363315696592</v>
      </c>
      <c r="H2422" s="5">
        <f t="shared" si="112"/>
        <v>39294</v>
      </c>
      <c r="I2422" s="6">
        <f t="shared" si="113"/>
        <v>6.1459672157261203</v>
      </c>
      <c r="J2422" s="6">
        <f t="shared" si="111"/>
        <v>3.0561017317066952</v>
      </c>
    </row>
    <row r="2423" spans="1:10" x14ac:dyDescent="0.2">
      <c r="A2423" s="5">
        <f>IF(AND(dateA=1,A2422&lt;DataEnd),'iBoxx inputs'!A2427,IF(AND(dateA=2,A2422&lt;DataEnd),'Bank of England inputs'!A2427,IF(dateA=3,A2422+1,IF(dateA=4,WORKDAY(A2422,1,),WORKDAY(A2422,1,holidayQ)))))</f>
        <v>39295</v>
      </c>
      <c r="B2423" s="35">
        <f>MATCH(A2423,'iBoxx inputs'!A:A,0)</f>
        <v>2496</v>
      </c>
      <c r="C2423" s="35">
        <f>MATCH(A2423,'Bank of England inputs'!A:A,0)</f>
        <v>2427</v>
      </c>
      <c r="D2423" s="6">
        <f>IF($A2423&gt;DataEnd,NA(),IFERROR(INDEX('iBoxx inputs'!B:B,MATCH($A2423,'iBoxx inputs'!$A:$A,0)),D2422))</f>
        <v>5.9638542909203904</v>
      </c>
      <c r="E2423" s="6">
        <f>IF($A2423&gt;DataEnd,NA(),IFERROR(INDEX('iBoxx inputs'!C:C,MATCH($A2423,'iBoxx inputs'!$A:$A,0)),E2422))</f>
        <v>6.2843901083083704</v>
      </c>
      <c r="F2423" s="6">
        <f>IF($A2423&gt;DataEnd,NA(),IFERROR(INDEX('Bank of England inputs'!D:D,MATCH($A2423,'Bank of England inputs'!$A:$A,0),0),F2422))</f>
        <v>2.9985301322880797</v>
      </c>
      <c r="H2423" s="5">
        <f t="shared" si="112"/>
        <v>39295</v>
      </c>
      <c r="I2423" s="6">
        <f t="shared" si="113"/>
        <v>6.12412219961438</v>
      </c>
      <c r="J2423" s="6">
        <f t="shared" si="111"/>
        <v>3.0345987105950822</v>
      </c>
    </row>
    <row r="2424" spans="1:10" x14ac:dyDescent="0.2">
      <c r="A2424" s="5">
        <f>IF(AND(dateA=1,A2423&lt;DataEnd),'iBoxx inputs'!A2428,IF(AND(dateA=2,A2423&lt;DataEnd),'Bank of England inputs'!A2428,IF(dateA=3,A2423+1,IF(dateA=4,WORKDAY(A2423,1,),WORKDAY(A2423,1,holidayQ)))))</f>
        <v>39296</v>
      </c>
      <c r="B2424" s="35">
        <f>MATCH(A2424,'iBoxx inputs'!A:A,0)</f>
        <v>2497</v>
      </c>
      <c r="C2424" s="35">
        <f>MATCH(A2424,'Bank of England inputs'!A:A,0)</f>
        <v>2428</v>
      </c>
      <c r="D2424" s="6">
        <f>IF($A2424&gt;DataEnd,NA(),IFERROR(INDEX('iBoxx inputs'!B:B,MATCH($A2424,'iBoxx inputs'!$A:$A,0)),D2423))</f>
        <v>5.9991157796899603</v>
      </c>
      <c r="E2424" s="6">
        <f>IF($A2424&gt;DataEnd,NA(),IFERROR(INDEX('iBoxx inputs'!C:C,MATCH($A2424,'iBoxx inputs'!$A:$A,0)),E2423))</f>
        <v>6.3132282320125297</v>
      </c>
      <c r="F2424" s="6">
        <f>IF($A2424&gt;DataEnd,NA(),IFERROR(INDEX('Bank of England inputs'!D:D,MATCH($A2424,'Bank of England inputs'!$A:$A,0),0),F2423))</f>
        <v>2.9976489028213038</v>
      </c>
      <c r="H2424" s="5">
        <f t="shared" si="112"/>
        <v>39296</v>
      </c>
      <c r="I2424" s="6">
        <f t="shared" si="113"/>
        <v>6.1561720058512446</v>
      </c>
      <c r="J2424" s="6">
        <f t="shared" si="111"/>
        <v>3.0665972832156774</v>
      </c>
    </row>
    <row r="2425" spans="1:10" x14ac:dyDescent="0.2">
      <c r="A2425" s="5">
        <f>IF(AND(dateA=1,A2424&lt;DataEnd),'iBoxx inputs'!A2429,IF(AND(dateA=2,A2424&lt;DataEnd),'Bank of England inputs'!A2429,IF(dateA=3,A2424+1,IF(dateA=4,WORKDAY(A2424,1,),WORKDAY(A2424,1,holidayQ)))))</f>
        <v>39297</v>
      </c>
      <c r="B2425" s="35">
        <f>MATCH(A2425,'iBoxx inputs'!A:A,0)</f>
        <v>2498</v>
      </c>
      <c r="C2425" s="35">
        <f>MATCH(A2425,'Bank of England inputs'!A:A,0)</f>
        <v>2429</v>
      </c>
      <c r="D2425" s="6">
        <f>IF($A2425&gt;DataEnd,NA(),IFERROR(INDEX('iBoxx inputs'!B:B,MATCH($A2425,'iBoxx inputs'!$A:$A,0)),D2424))</f>
        <v>5.9464488816795003</v>
      </c>
      <c r="E2425" s="6">
        <f>IF($A2425&gt;DataEnd,NA(),IFERROR(INDEX('iBoxx inputs'!C:C,MATCH($A2425,'iBoxx inputs'!$A:$A,0)),E2424))</f>
        <v>6.2686293208852701</v>
      </c>
      <c r="F2425" s="6">
        <f>IF($A2425&gt;DataEnd,NA(),IFERROR(INDEX('Bank of England inputs'!D:D,MATCH($A2425,'Bank of England inputs'!$A:$A,0),0),F2424))</f>
        <v>2.9991179064980944</v>
      </c>
      <c r="H2425" s="5">
        <f t="shared" si="112"/>
        <v>39297</v>
      </c>
      <c r="I2425" s="6">
        <f t="shared" si="113"/>
        <v>6.1075391012823852</v>
      </c>
      <c r="J2425" s="6">
        <f t="shared" si="111"/>
        <v>3.0179105005599061</v>
      </c>
    </row>
    <row r="2426" spans="1:10" x14ac:dyDescent="0.2">
      <c r="A2426" s="5">
        <f>IF(AND(dateA=1,A2425&lt;DataEnd),'iBoxx inputs'!A2430,IF(AND(dateA=2,A2425&lt;DataEnd),'Bank of England inputs'!A2430,IF(dateA=3,A2425+1,IF(dateA=4,WORKDAY(A2425,1,),WORKDAY(A2425,1,holidayQ)))))</f>
        <v>39300</v>
      </c>
      <c r="B2426" s="35">
        <f>MATCH(A2426,'iBoxx inputs'!A:A,0)</f>
        <v>2499</v>
      </c>
      <c r="C2426" s="35">
        <f>MATCH(A2426,'Bank of England inputs'!A:A,0)</f>
        <v>2430</v>
      </c>
      <c r="D2426" s="6">
        <f>IF($A2426&gt;DataEnd,NA(),IFERROR(INDEX('iBoxx inputs'!B:B,MATCH($A2426,'iBoxx inputs'!$A:$A,0)),D2425))</f>
        <v>5.9524594212624304</v>
      </c>
      <c r="E2426" s="6">
        <f>IF($A2426&gt;DataEnd,NA(),IFERROR(INDEX('iBoxx inputs'!C:C,MATCH($A2426,'iBoxx inputs'!$A:$A,0)),E2425))</f>
        <v>6.2756644378833002</v>
      </c>
      <c r="F2426" s="6">
        <f>IF($A2426&gt;DataEnd,NA(),IFERROR(INDEX('Bank of England inputs'!D:D,MATCH($A2426,'Bank of England inputs'!$A:$A,0),0),F2425))</f>
        <v>2.9988239905919256</v>
      </c>
      <c r="H2426" s="5">
        <f t="shared" si="112"/>
        <v>39300</v>
      </c>
      <c r="I2426" s="6">
        <f t="shared" si="113"/>
        <v>6.1140619295728653</v>
      </c>
      <c r="J2426" s="6">
        <f t="shared" si="111"/>
        <v>3.0245373862380243</v>
      </c>
    </row>
    <row r="2427" spans="1:10" x14ac:dyDescent="0.2">
      <c r="A2427" s="5">
        <f>IF(AND(dateA=1,A2426&lt;DataEnd),'iBoxx inputs'!A2431,IF(AND(dateA=2,A2426&lt;DataEnd),'Bank of England inputs'!A2431,IF(dateA=3,A2426+1,IF(dateA=4,WORKDAY(A2426,1,),WORKDAY(A2426,1,holidayQ)))))</f>
        <v>39301</v>
      </c>
      <c r="B2427" s="35">
        <f>MATCH(A2427,'iBoxx inputs'!A:A,0)</f>
        <v>2500</v>
      </c>
      <c r="C2427" s="35">
        <f>MATCH(A2427,'Bank of England inputs'!A:A,0)</f>
        <v>2431</v>
      </c>
      <c r="D2427" s="6">
        <f>IF($A2427&gt;DataEnd,NA(),IFERROR(INDEX('iBoxx inputs'!B:B,MATCH($A2427,'iBoxx inputs'!$A:$A,0)),D2426))</f>
        <v>5.9578386237410896</v>
      </c>
      <c r="E2427" s="6">
        <f>IF($A2427&gt;DataEnd,NA(),IFERROR(INDEX('iBoxx inputs'!C:C,MATCH($A2427,'iBoxx inputs'!$A:$A,0)),E2426))</f>
        <v>6.26885281803641</v>
      </c>
      <c r="F2427" s="6">
        <f>IF($A2427&gt;DataEnd,NA(),IFERROR(INDEX('Bank of England inputs'!D:D,MATCH($A2427,'Bank of England inputs'!$A:$A,0),0),F2426))</f>
        <v>2.988731014208712</v>
      </c>
      <c r="H2427" s="5">
        <f t="shared" si="112"/>
        <v>39301</v>
      </c>
      <c r="I2427" s="6">
        <f t="shared" si="113"/>
        <v>6.1133457208887503</v>
      </c>
      <c r="J2427" s="6">
        <f t="shared" si="111"/>
        <v>3.0339384473520248</v>
      </c>
    </row>
    <row r="2428" spans="1:10" x14ac:dyDescent="0.2">
      <c r="A2428" s="5">
        <f>IF(AND(dateA=1,A2427&lt;DataEnd),'iBoxx inputs'!A2432,IF(AND(dateA=2,A2427&lt;DataEnd),'Bank of England inputs'!A2432,IF(dateA=3,A2427+1,IF(dateA=4,WORKDAY(A2427,1,),WORKDAY(A2427,1,holidayQ)))))</f>
        <v>39302</v>
      </c>
      <c r="B2428" s="35">
        <f>MATCH(A2428,'iBoxx inputs'!A:A,0)</f>
        <v>2501</v>
      </c>
      <c r="C2428" s="35">
        <f>MATCH(A2428,'Bank of England inputs'!A:A,0)</f>
        <v>2432</v>
      </c>
      <c r="D2428" s="6">
        <f>IF($A2428&gt;DataEnd,NA(),IFERROR(INDEX('iBoxx inputs'!B:B,MATCH($A2428,'iBoxx inputs'!$A:$A,0)),D2427))</f>
        <v>6.0211214002626399</v>
      </c>
      <c r="E2428" s="6">
        <f>IF($A2428&gt;DataEnd,NA(),IFERROR(INDEX('iBoxx inputs'!C:C,MATCH($A2428,'iBoxx inputs'!$A:$A,0)),E2427))</f>
        <v>6.3357328061105704</v>
      </c>
      <c r="F2428" s="6">
        <f>IF($A2428&gt;DataEnd,NA(),IFERROR(INDEX('Bank of England inputs'!D:D,MATCH($A2428,'Bank of England inputs'!$A:$A,0),0),F2427))</f>
        <v>2.9961813375110058</v>
      </c>
      <c r="H2428" s="5">
        <f t="shared" si="112"/>
        <v>39302</v>
      </c>
      <c r="I2428" s="6">
        <f t="shared" si="113"/>
        <v>6.1784271031866052</v>
      </c>
      <c r="J2428" s="6">
        <f t="shared" si="111"/>
        <v>3.0896735435730571</v>
      </c>
    </row>
    <row r="2429" spans="1:10" x14ac:dyDescent="0.2">
      <c r="A2429" s="5">
        <f>IF(AND(dateA=1,A2428&lt;DataEnd),'iBoxx inputs'!A2433,IF(AND(dateA=2,A2428&lt;DataEnd),'Bank of England inputs'!A2433,IF(dateA=3,A2428+1,IF(dateA=4,WORKDAY(A2428,1,),WORKDAY(A2428,1,holidayQ)))))</f>
        <v>39303</v>
      </c>
      <c r="B2429" s="35">
        <f>MATCH(A2429,'iBoxx inputs'!A:A,0)</f>
        <v>2502</v>
      </c>
      <c r="C2429" s="35">
        <f>MATCH(A2429,'Bank of England inputs'!A:A,0)</f>
        <v>2433</v>
      </c>
      <c r="D2429" s="6">
        <f>IF($A2429&gt;DataEnd,NA(),IFERROR(INDEX('iBoxx inputs'!B:B,MATCH($A2429,'iBoxx inputs'!$A:$A,0)),D2428))</f>
        <v>5.9859033485381801</v>
      </c>
      <c r="E2429" s="6">
        <f>IF($A2429&gt;DataEnd,NA(),IFERROR(INDEX('iBoxx inputs'!C:C,MATCH($A2429,'iBoxx inputs'!$A:$A,0)),E2428))</f>
        <v>6.3014711889922701</v>
      </c>
      <c r="F2429" s="6">
        <f>IF($A2429&gt;DataEnd,NA(),IFERROR(INDEX('Bank of England inputs'!D:D,MATCH($A2429,'Bank of England inputs'!$A:$A,0),0),F2428))</f>
        <v>2.9970617042115677</v>
      </c>
      <c r="H2429" s="5">
        <f t="shared" si="112"/>
        <v>39303</v>
      </c>
      <c r="I2429" s="6">
        <f t="shared" si="113"/>
        <v>6.1436872687652251</v>
      </c>
      <c r="J2429" s="6">
        <f t="shared" si="111"/>
        <v>3.0550634284987499</v>
      </c>
    </row>
    <row r="2430" spans="1:10" x14ac:dyDescent="0.2">
      <c r="A2430" s="5">
        <f>IF(AND(dateA=1,A2429&lt;DataEnd),'iBoxx inputs'!A2434,IF(AND(dateA=2,A2429&lt;DataEnd),'Bank of England inputs'!A2434,IF(dateA=3,A2429+1,IF(dateA=4,WORKDAY(A2429,1,),WORKDAY(A2429,1,holidayQ)))))</f>
        <v>39304</v>
      </c>
      <c r="B2430" s="35">
        <f>MATCH(A2430,'iBoxx inputs'!A:A,0)</f>
        <v>2503</v>
      </c>
      <c r="C2430" s="35">
        <f>MATCH(A2430,'Bank of England inputs'!A:A,0)</f>
        <v>2434</v>
      </c>
      <c r="D2430" s="6">
        <f>IF($A2430&gt;DataEnd,NA(),IFERROR(INDEX('iBoxx inputs'!B:B,MATCH($A2430,'iBoxx inputs'!$A:$A,0)),D2429))</f>
        <v>5.9731734912154897</v>
      </c>
      <c r="E2430" s="6">
        <f>IF($A2430&gt;DataEnd,NA(),IFERROR(INDEX('iBoxx inputs'!C:C,MATCH($A2430,'iBoxx inputs'!$A:$A,0)),E2429))</f>
        <v>6.2877888003381601</v>
      </c>
      <c r="F2430" s="6">
        <f>IF($A2430&gt;DataEnd,NA(),IFERROR(INDEX('Bank of England inputs'!D:D,MATCH($A2430,'Bank of England inputs'!$A:$A,0),0),F2429))</f>
        <v>2.9878526645767955</v>
      </c>
      <c r="H2430" s="5">
        <f t="shared" si="112"/>
        <v>39304</v>
      </c>
      <c r="I2430" s="6">
        <f t="shared" si="113"/>
        <v>6.1304811457768249</v>
      </c>
      <c r="J2430" s="6">
        <f t="shared" si="111"/>
        <v>3.0514554871197586</v>
      </c>
    </row>
    <row r="2431" spans="1:10" x14ac:dyDescent="0.2">
      <c r="A2431" s="5">
        <f>IF(AND(dateA=1,A2430&lt;DataEnd),'iBoxx inputs'!A2435,IF(AND(dateA=2,A2430&lt;DataEnd),'Bank of England inputs'!A2435,IF(dateA=3,A2430+1,IF(dateA=4,WORKDAY(A2430,1,),WORKDAY(A2430,1,holidayQ)))))</f>
        <v>39307</v>
      </c>
      <c r="B2431" s="35">
        <f>MATCH(A2431,'iBoxx inputs'!A:A,0)</f>
        <v>2504</v>
      </c>
      <c r="C2431" s="35">
        <f>MATCH(A2431,'Bank of England inputs'!A:A,0)</f>
        <v>2435</v>
      </c>
      <c r="D2431" s="6">
        <f>IF($A2431&gt;DataEnd,NA(),IFERROR(INDEX('iBoxx inputs'!B:B,MATCH($A2431,'iBoxx inputs'!$A:$A,0)),D2430))</f>
        <v>5.9804858491855599</v>
      </c>
      <c r="E2431" s="6">
        <f>IF($A2431&gt;DataEnd,NA(),IFERROR(INDEX('iBoxx inputs'!C:C,MATCH($A2431,'iBoxx inputs'!$A:$A,0)),E2430))</f>
        <v>6.2982297099087896</v>
      </c>
      <c r="F2431" s="6">
        <f>IF($A2431&gt;DataEnd,NA(),IFERROR(INDEX('Bank of England inputs'!D:D,MATCH($A2431,'Bank of England inputs'!$A:$A,0),0),F2430))</f>
        <v>2.9774730656219273</v>
      </c>
      <c r="H2431" s="5">
        <f t="shared" si="112"/>
        <v>39307</v>
      </c>
      <c r="I2431" s="6">
        <f t="shared" si="113"/>
        <v>6.1393577795471748</v>
      </c>
      <c r="J2431" s="6">
        <f t="shared" si="111"/>
        <v>3.0704625194195145</v>
      </c>
    </row>
    <row r="2432" spans="1:10" x14ac:dyDescent="0.2">
      <c r="A2432" s="5">
        <f>IF(AND(dateA=1,A2431&lt;DataEnd),'iBoxx inputs'!A2436,IF(AND(dateA=2,A2431&lt;DataEnd),'Bank of England inputs'!A2436,IF(dateA=3,A2431+1,IF(dateA=4,WORKDAY(A2431,1,),WORKDAY(A2431,1,holidayQ)))))</f>
        <v>39308</v>
      </c>
      <c r="B2432" s="35">
        <f>MATCH(A2432,'iBoxx inputs'!A:A,0)</f>
        <v>2505</v>
      </c>
      <c r="C2432" s="35">
        <f>MATCH(A2432,'Bank of England inputs'!A:A,0)</f>
        <v>2436</v>
      </c>
      <c r="D2432" s="6">
        <f>IF($A2432&gt;DataEnd,NA(),IFERROR(INDEX('iBoxx inputs'!B:B,MATCH($A2432,'iBoxx inputs'!$A:$A,0)),D2431))</f>
        <v>5.9412495246592103</v>
      </c>
      <c r="E2432" s="6">
        <f>IF($A2432&gt;DataEnd,NA(),IFERROR(INDEX('iBoxx inputs'!C:C,MATCH($A2432,'iBoxx inputs'!$A:$A,0)),E2431))</f>
        <v>6.2586977151478003</v>
      </c>
      <c r="F2432" s="6">
        <f>IF($A2432&gt;DataEnd,NA(),IFERROR(INDEX('Bank of England inputs'!D:D,MATCH($A2432,'Bank of England inputs'!$A:$A,0),0),F2431))</f>
        <v>3.0398117277897541</v>
      </c>
      <c r="H2432" s="5">
        <f t="shared" si="112"/>
        <v>39308</v>
      </c>
      <c r="I2432" s="6">
        <f t="shared" si="113"/>
        <v>6.0999736199035048</v>
      </c>
      <c r="J2432" s="6">
        <f t="shared" si="111"/>
        <v>2.9698830391869047</v>
      </c>
    </row>
    <row r="2433" spans="1:10" x14ac:dyDescent="0.2">
      <c r="A2433" s="5">
        <f>IF(AND(dateA=1,A2432&lt;DataEnd),'iBoxx inputs'!A2437,IF(AND(dateA=2,A2432&lt;DataEnd),'Bank of England inputs'!A2437,IF(dateA=3,A2432+1,IF(dateA=4,WORKDAY(A2432,1,),WORKDAY(A2432,1,holidayQ)))))</f>
        <v>39309</v>
      </c>
      <c r="B2433" s="35">
        <f>MATCH(A2433,'iBoxx inputs'!A:A,0)</f>
        <v>2506</v>
      </c>
      <c r="C2433" s="35">
        <f>MATCH(A2433,'Bank of England inputs'!A:A,0)</f>
        <v>2437</v>
      </c>
      <c r="D2433" s="6">
        <f>IF($A2433&gt;DataEnd,NA(),IFERROR(INDEX('iBoxx inputs'!B:B,MATCH($A2433,'iBoxx inputs'!$A:$A,0)),D2432))</f>
        <v>5.91058572330149</v>
      </c>
      <c r="E2433" s="6">
        <f>IF($A2433&gt;DataEnd,NA(),IFERROR(INDEX('iBoxx inputs'!C:C,MATCH($A2433,'iBoxx inputs'!$A:$A,0)),E2432))</f>
        <v>6.2277726493367904</v>
      </c>
      <c r="F2433" s="6">
        <f>IF($A2433&gt;DataEnd,NA(),IFERROR(INDEX('Bank of England inputs'!D:D,MATCH($A2433,'Bank of England inputs'!$A:$A,0),0),F2432))</f>
        <v>3.030897498773899</v>
      </c>
      <c r="H2433" s="5">
        <f t="shared" si="112"/>
        <v>39309</v>
      </c>
      <c r="I2433" s="6">
        <f t="shared" si="113"/>
        <v>6.0691791863191398</v>
      </c>
      <c r="J2433" s="6">
        <f t="shared" si="111"/>
        <v>2.9489034467368169</v>
      </c>
    </row>
    <row r="2434" spans="1:10" x14ac:dyDescent="0.2">
      <c r="A2434" s="5">
        <f>IF(AND(dateA=1,A2433&lt;DataEnd),'iBoxx inputs'!A2438,IF(AND(dateA=2,A2433&lt;DataEnd),'Bank of England inputs'!A2438,IF(dateA=3,A2433+1,IF(dateA=4,WORKDAY(A2433,1,),WORKDAY(A2433,1,holidayQ)))))</f>
        <v>39310</v>
      </c>
      <c r="B2434" s="35">
        <f>MATCH(A2434,'iBoxx inputs'!A:A,0)</f>
        <v>2507</v>
      </c>
      <c r="C2434" s="35">
        <f>MATCH(A2434,'Bank of England inputs'!A:A,0)</f>
        <v>2438</v>
      </c>
      <c r="D2434" s="6">
        <f>IF($A2434&gt;DataEnd,NA(),IFERROR(INDEX('iBoxx inputs'!B:B,MATCH($A2434,'iBoxx inputs'!$A:$A,0)),D2433))</f>
        <v>5.8930513212811801</v>
      </c>
      <c r="E2434" s="6">
        <f>IF($A2434&gt;DataEnd,NA(),IFERROR(INDEX('iBoxx inputs'!C:C,MATCH($A2434,'iBoxx inputs'!$A:$A,0)),E2433))</f>
        <v>6.2095410653297103</v>
      </c>
      <c r="F2434" s="6">
        <f>IF($A2434&gt;DataEnd,NA(),IFERROR(INDEX('Bank of England inputs'!D:D,MATCH($A2434,'Bank of England inputs'!$A:$A,0),0),F2433))</f>
        <v>3.0520117762512289</v>
      </c>
      <c r="H2434" s="5">
        <f t="shared" si="112"/>
        <v>39310</v>
      </c>
      <c r="I2434" s="6">
        <f t="shared" si="113"/>
        <v>6.0512961933054452</v>
      </c>
      <c r="J2434" s="6">
        <f t="shared" si="111"/>
        <v>2.910456928843197</v>
      </c>
    </row>
    <row r="2435" spans="1:10" x14ac:dyDescent="0.2">
      <c r="A2435" s="5">
        <f>IF(AND(dateA=1,A2434&lt;DataEnd),'iBoxx inputs'!A2439,IF(AND(dateA=2,A2434&lt;DataEnd),'Bank of England inputs'!A2439,IF(dateA=3,A2434+1,IF(dateA=4,WORKDAY(A2434,1,),WORKDAY(A2434,1,holidayQ)))))</f>
        <v>39311</v>
      </c>
      <c r="B2435" s="35">
        <f>MATCH(A2435,'iBoxx inputs'!A:A,0)</f>
        <v>2508</v>
      </c>
      <c r="C2435" s="35">
        <f>MATCH(A2435,'Bank of England inputs'!A:A,0)</f>
        <v>2439</v>
      </c>
      <c r="D2435" s="6">
        <f>IF($A2435&gt;DataEnd,NA(),IFERROR(INDEX('iBoxx inputs'!B:B,MATCH($A2435,'iBoxx inputs'!$A:$A,0)),D2434))</f>
        <v>5.9061676063195803</v>
      </c>
      <c r="E2435" s="6">
        <f>IF($A2435&gt;DataEnd,NA(),IFERROR(INDEX('iBoxx inputs'!C:C,MATCH($A2435,'iBoxx inputs'!$A:$A,0)),E2434))</f>
        <v>6.20662553670308</v>
      </c>
      <c r="F2435" s="6">
        <f>IF($A2435&gt;DataEnd,NA(),IFERROR(INDEX('Bank of England inputs'!D:D,MATCH($A2435,'Bank of England inputs'!$A:$A,0),0),F2434))</f>
        <v>3.0621258219648784</v>
      </c>
      <c r="H2435" s="5">
        <f t="shared" si="112"/>
        <v>39311</v>
      </c>
      <c r="I2435" s="6">
        <f t="shared" si="113"/>
        <v>6.0563965715113302</v>
      </c>
      <c r="J2435" s="6">
        <f t="shared" ref="J2435:J2498" si="114">((1+I2435/100)/(1+F2435/100)-1)*100</f>
        <v>2.905306605764113</v>
      </c>
    </row>
    <row r="2436" spans="1:10" x14ac:dyDescent="0.2">
      <c r="A2436" s="5">
        <f>IF(AND(dateA=1,A2435&lt;DataEnd),'iBoxx inputs'!A2440,IF(AND(dateA=2,A2435&lt;DataEnd),'Bank of England inputs'!A2440,IF(dateA=3,A2435+1,IF(dateA=4,WORKDAY(A2435,1,),WORKDAY(A2435,1,holidayQ)))))</f>
        <v>39314</v>
      </c>
      <c r="B2436" s="35">
        <f>MATCH(A2436,'iBoxx inputs'!A:A,0)</f>
        <v>2509</v>
      </c>
      <c r="C2436" s="35">
        <f>MATCH(A2436,'Bank of England inputs'!A:A,0)</f>
        <v>2440</v>
      </c>
      <c r="D2436" s="6">
        <f>IF($A2436&gt;DataEnd,NA(),IFERROR(INDEX('iBoxx inputs'!B:B,MATCH($A2436,'iBoxx inputs'!$A:$A,0)),D2435))</f>
        <v>5.8811867818046704</v>
      </c>
      <c r="E2436" s="6">
        <f>IF($A2436&gt;DataEnd,NA(),IFERROR(INDEX('iBoxx inputs'!C:C,MATCH($A2436,'iBoxx inputs'!$A:$A,0)),E2435))</f>
        <v>6.1937335209422804</v>
      </c>
      <c r="F2436" s="6">
        <f>IF($A2436&gt;DataEnd,NA(),IFERROR(INDEX('Bank of England inputs'!D:D,MATCH($A2436,'Bank of England inputs'!$A:$A,0),0),F2435))</f>
        <v>3.0523113161252446</v>
      </c>
      <c r="H2436" s="5">
        <f t="shared" ref="H2436:H2499" si="115">A2436</f>
        <v>39314</v>
      </c>
      <c r="I2436" s="6">
        <f t="shared" ref="I2436:I2499" si="116">(D2436+E2436)/2</f>
        <v>6.0374601513734749</v>
      </c>
      <c r="J2436" s="6">
        <f t="shared" si="114"/>
        <v>2.8967315697470575</v>
      </c>
    </row>
    <row r="2437" spans="1:10" x14ac:dyDescent="0.2">
      <c r="A2437" s="5">
        <f>IF(AND(dateA=1,A2436&lt;DataEnd),'iBoxx inputs'!A2441,IF(AND(dateA=2,A2436&lt;DataEnd),'Bank of England inputs'!A2441,IF(dateA=3,A2436+1,IF(dateA=4,WORKDAY(A2436,1,),WORKDAY(A2436,1,holidayQ)))))</f>
        <v>39315</v>
      </c>
      <c r="B2437" s="35">
        <f>MATCH(A2437,'iBoxx inputs'!A:A,0)</f>
        <v>2510</v>
      </c>
      <c r="C2437" s="35">
        <f>MATCH(A2437,'Bank of England inputs'!A:A,0)</f>
        <v>2441</v>
      </c>
      <c r="D2437" s="6">
        <f>IF($A2437&gt;DataEnd,NA(),IFERROR(INDEX('iBoxx inputs'!B:B,MATCH($A2437,'iBoxx inputs'!$A:$A,0)),D2436))</f>
        <v>5.8466184971408701</v>
      </c>
      <c r="E2437" s="6">
        <f>IF($A2437&gt;DataEnd,NA(),IFERROR(INDEX('iBoxx inputs'!C:C,MATCH($A2437,'iBoxx inputs'!$A:$A,0)),E2436))</f>
        <v>6.1644039162568101</v>
      </c>
      <c r="F2437" s="6">
        <f>IF($A2437&gt;DataEnd,NA(),IFERROR(INDEX('Bank of England inputs'!D:D,MATCH($A2437,'Bank of England inputs'!$A:$A,0),0),F2436))</f>
        <v>3.0439905734485517</v>
      </c>
      <c r="H2437" s="5">
        <f t="shared" si="115"/>
        <v>39315</v>
      </c>
      <c r="I2437" s="6">
        <f t="shared" si="116"/>
        <v>6.0055112066988396</v>
      </c>
      <c r="J2437" s="6">
        <f t="shared" si="114"/>
        <v>2.8740352705375338</v>
      </c>
    </row>
    <row r="2438" spans="1:10" x14ac:dyDescent="0.2">
      <c r="A2438" s="5">
        <f>IF(AND(dateA=1,A2437&lt;DataEnd),'iBoxx inputs'!A2442,IF(AND(dateA=2,A2437&lt;DataEnd),'Bank of England inputs'!A2442,IF(dateA=3,A2437+1,IF(dateA=4,WORKDAY(A2437,1,),WORKDAY(A2437,1,holidayQ)))))</f>
        <v>39316</v>
      </c>
      <c r="B2438" s="35">
        <f>MATCH(A2438,'iBoxx inputs'!A:A,0)</f>
        <v>2511</v>
      </c>
      <c r="C2438" s="35">
        <f>MATCH(A2438,'Bank of England inputs'!A:A,0)</f>
        <v>2442</v>
      </c>
      <c r="D2438" s="6">
        <f>IF($A2438&gt;DataEnd,NA(),IFERROR(INDEX('iBoxx inputs'!B:B,MATCH($A2438,'iBoxx inputs'!$A:$A,0)),D2437))</f>
        <v>5.9258890265814204</v>
      </c>
      <c r="E2438" s="6">
        <f>IF($A2438&gt;DataEnd,NA(),IFERROR(INDEX('iBoxx inputs'!C:C,MATCH($A2438,'iBoxx inputs'!$A:$A,0)),E2437))</f>
        <v>6.2409328865472098</v>
      </c>
      <c r="F2438" s="6">
        <f>IF($A2438&gt;DataEnd,NA(),IFERROR(INDEX('Bank of England inputs'!D:D,MATCH($A2438,'Bank of England inputs'!$A:$A,0),0),F2437))</f>
        <v>3.0413028549004073</v>
      </c>
      <c r="H2438" s="5">
        <f t="shared" si="115"/>
        <v>39316</v>
      </c>
      <c r="I2438" s="6">
        <f t="shared" si="116"/>
        <v>6.0834109565643146</v>
      </c>
      <c r="J2438" s="6">
        <f t="shared" si="114"/>
        <v>2.9523191355098621</v>
      </c>
    </row>
    <row r="2439" spans="1:10" x14ac:dyDescent="0.2">
      <c r="A2439" s="5">
        <f>IF(AND(dateA=1,A2438&lt;DataEnd),'iBoxx inputs'!A2443,IF(AND(dateA=2,A2438&lt;DataEnd),'Bank of England inputs'!A2443,IF(dateA=3,A2438+1,IF(dateA=4,WORKDAY(A2438,1,),WORKDAY(A2438,1,holidayQ)))))</f>
        <v>39317</v>
      </c>
      <c r="B2439" s="35">
        <f>MATCH(A2439,'iBoxx inputs'!A:A,0)</f>
        <v>2512</v>
      </c>
      <c r="C2439" s="35">
        <f>MATCH(A2439,'Bank of England inputs'!A:A,0)</f>
        <v>2443</v>
      </c>
      <c r="D2439" s="6">
        <f>IF($A2439&gt;DataEnd,NA(),IFERROR(INDEX('iBoxx inputs'!B:B,MATCH($A2439,'iBoxx inputs'!$A:$A,0)),D2438))</f>
        <v>5.8995355374576004</v>
      </c>
      <c r="E2439" s="6">
        <f>IF($A2439&gt;DataEnd,NA(),IFERROR(INDEX('iBoxx inputs'!C:C,MATCH($A2439,'iBoxx inputs'!$A:$A,0)),E2438))</f>
        <v>6.2105270692814702</v>
      </c>
      <c r="F2439" s="6">
        <f>IF($A2439&gt;DataEnd,NA(),IFERROR(INDEX('Bank of England inputs'!D:D,MATCH($A2439,'Bank of England inputs'!$A:$A,0),0),F2438))</f>
        <v>3.0523113161252446</v>
      </c>
      <c r="H2439" s="5">
        <f t="shared" si="115"/>
        <v>39317</v>
      </c>
      <c r="I2439" s="6">
        <f t="shared" si="116"/>
        <v>6.0550313033695353</v>
      </c>
      <c r="J2439" s="6">
        <f t="shared" si="114"/>
        <v>2.9137822809554237</v>
      </c>
    </row>
    <row r="2440" spans="1:10" x14ac:dyDescent="0.2">
      <c r="A2440" s="5">
        <f>IF(AND(dateA=1,A2439&lt;DataEnd),'iBoxx inputs'!A2444,IF(AND(dateA=2,A2439&lt;DataEnd),'Bank of England inputs'!A2444,IF(dateA=3,A2439+1,IF(dateA=4,WORKDAY(A2439,1,),WORKDAY(A2439,1,holidayQ)))))</f>
        <v>39318</v>
      </c>
      <c r="B2440" s="35">
        <f>MATCH(A2440,'iBoxx inputs'!A:A,0)</f>
        <v>2513</v>
      </c>
      <c r="C2440" s="35">
        <f>MATCH(A2440,'Bank of England inputs'!A:A,0)</f>
        <v>2444</v>
      </c>
      <c r="D2440" s="6">
        <f>IF($A2440&gt;DataEnd,NA(),IFERROR(INDEX('iBoxx inputs'!B:B,MATCH($A2440,'iBoxx inputs'!$A:$A,0)),D2439))</f>
        <v>5.9161093050057403</v>
      </c>
      <c r="E2440" s="6">
        <f>IF($A2440&gt;DataEnd,NA(),IFERROR(INDEX('iBoxx inputs'!C:C,MATCH($A2440,'iBoxx inputs'!$A:$A,0)),E2439))</f>
        <v>6.2271327218655603</v>
      </c>
      <c r="F2440" s="6">
        <f>IF($A2440&gt;DataEnd,NA(),IFERROR(INDEX('Bank of England inputs'!D:D,MATCH($A2440,'Bank of England inputs'!$A:$A,0),0),F2439))</f>
        <v>3.0520117762512289</v>
      </c>
      <c r="H2440" s="5">
        <f t="shared" si="115"/>
        <v>39318</v>
      </c>
      <c r="I2440" s="6">
        <f t="shared" si="116"/>
        <v>6.0716210134356503</v>
      </c>
      <c r="J2440" s="6">
        <f t="shared" si="114"/>
        <v>2.9301798044861771</v>
      </c>
    </row>
    <row r="2441" spans="1:10" x14ac:dyDescent="0.2">
      <c r="A2441" s="5">
        <f>IF(AND(dateA=1,A2440&lt;DataEnd),'iBoxx inputs'!A2445,IF(AND(dateA=2,A2440&lt;DataEnd),'Bank of England inputs'!A2445,IF(dateA=3,A2440+1,IF(dateA=4,WORKDAY(A2440,1,),WORKDAY(A2440,1,holidayQ)))))</f>
        <v>39322</v>
      </c>
      <c r="B2441" s="35">
        <f>MATCH(A2441,'iBoxx inputs'!A:A,0)</f>
        <v>2514</v>
      </c>
      <c r="C2441" s="35">
        <f>MATCH(A2441,'Bank of England inputs'!A:A,0)</f>
        <v>2445</v>
      </c>
      <c r="D2441" s="6">
        <f>IF($A2441&gt;DataEnd,NA(),IFERROR(INDEX('iBoxx inputs'!B:B,MATCH($A2441,'iBoxx inputs'!$A:$A,0)),D2440))</f>
        <v>5.8908558743425701</v>
      </c>
      <c r="E2441" s="6">
        <f>IF($A2441&gt;DataEnd,NA(),IFERROR(INDEX('iBoxx inputs'!C:C,MATCH($A2441,'iBoxx inputs'!$A:$A,0)),E2440))</f>
        <v>6.2040374577632296</v>
      </c>
      <c r="F2441" s="6">
        <f>IF($A2441&gt;DataEnd,NA(),IFERROR(INDEX('Bank of England inputs'!D:D,MATCH($A2441,'Bank of England inputs'!$A:$A,0),0),F2440))</f>
        <v>3.042795445622315</v>
      </c>
      <c r="H2441" s="5">
        <f t="shared" si="115"/>
        <v>39322</v>
      </c>
      <c r="I2441" s="6">
        <f t="shared" si="116"/>
        <v>6.0474466660528998</v>
      </c>
      <c r="J2441" s="6">
        <f t="shared" si="114"/>
        <v>2.9159255699892084</v>
      </c>
    </row>
    <row r="2442" spans="1:10" x14ac:dyDescent="0.2">
      <c r="A2442" s="5">
        <f>IF(AND(dateA=1,A2441&lt;DataEnd),'iBoxx inputs'!A2446,IF(AND(dateA=2,A2441&lt;DataEnd),'Bank of England inputs'!A2446,IF(dateA=3,A2441+1,IF(dateA=4,WORKDAY(A2441,1,),WORKDAY(A2441,1,holidayQ)))))</f>
        <v>39323</v>
      </c>
      <c r="B2442" s="35">
        <f>MATCH(A2442,'iBoxx inputs'!A:A,0)</f>
        <v>2515</v>
      </c>
      <c r="C2442" s="35">
        <f>MATCH(A2442,'Bank of England inputs'!A:A,0)</f>
        <v>2446</v>
      </c>
      <c r="D2442" s="6">
        <f>IF($A2442&gt;DataEnd,NA(),IFERROR(INDEX('iBoxx inputs'!B:B,MATCH($A2442,'iBoxx inputs'!$A:$A,0)),D2441))</f>
        <v>5.8778721137140604</v>
      </c>
      <c r="E2442" s="6">
        <f>IF($A2442&gt;DataEnd,NA(),IFERROR(INDEX('iBoxx inputs'!C:C,MATCH($A2442,'iBoxx inputs'!$A:$A,0)),E2441))</f>
        <v>6.1878879087643099</v>
      </c>
      <c r="F2442" s="6">
        <f>IF($A2442&gt;DataEnd,NA(),IFERROR(INDEX('Bank of England inputs'!D:D,MATCH($A2442,'Bank of England inputs'!$A:$A,0),0),F2441))</f>
        <v>3.0237580993520696</v>
      </c>
      <c r="H2442" s="5">
        <f t="shared" si="115"/>
        <v>39323</v>
      </c>
      <c r="I2442" s="6">
        <f t="shared" si="116"/>
        <v>6.0328800112391852</v>
      </c>
      <c r="J2442" s="6">
        <f t="shared" si="114"/>
        <v>2.9208038683516513</v>
      </c>
    </row>
    <row r="2443" spans="1:10" x14ac:dyDescent="0.2">
      <c r="A2443" s="5">
        <f>IF(AND(dateA=1,A2442&lt;DataEnd),'iBoxx inputs'!A2447,IF(AND(dateA=2,A2442&lt;DataEnd),'Bank of England inputs'!A2447,IF(dateA=3,A2442+1,IF(dateA=4,WORKDAY(A2442,1,),WORKDAY(A2442,1,holidayQ)))))</f>
        <v>39324</v>
      </c>
      <c r="B2443" s="35">
        <f>MATCH(A2443,'iBoxx inputs'!A:A,0)</f>
        <v>2516</v>
      </c>
      <c r="C2443" s="35">
        <f>MATCH(A2443,'Bank of England inputs'!A:A,0)</f>
        <v>2447</v>
      </c>
      <c r="D2443" s="6">
        <f>IF($A2443&gt;DataEnd,NA(),IFERROR(INDEX('iBoxx inputs'!B:B,MATCH($A2443,'iBoxx inputs'!$A:$A,0)),D2442))</f>
        <v>5.8936012285173502</v>
      </c>
      <c r="E2443" s="6">
        <f>IF($A2443&gt;DataEnd,NA(),IFERROR(INDEX('iBoxx inputs'!C:C,MATCH($A2443,'iBoxx inputs'!$A:$A,0)),E2442))</f>
        <v>6.1970537942661696</v>
      </c>
      <c r="F2443" s="6">
        <f>IF($A2443&gt;DataEnd,NA(),IFERROR(INDEX('Bank of England inputs'!D:D,MATCH($A2443,'Bank of England inputs'!$A:$A,0),0),F2442))</f>
        <v>3.0341712490180583</v>
      </c>
      <c r="H2443" s="5">
        <f t="shared" si="115"/>
        <v>39324</v>
      </c>
      <c r="I2443" s="6">
        <f t="shared" si="116"/>
        <v>6.0453275113917595</v>
      </c>
      <c r="J2443" s="6">
        <f t="shared" si="114"/>
        <v>2.9224831197954604</v>
      </c>
    </row>
    <row r="2444" spans="1:10" x14ac:dyDescent="0.2">
      <c r="A2444" s="5">
        <f>IF(AND(dateA=1,A2443&lt;DataEnd),'iBoxx inputs'!A2448,IF(AND(dateA=2,A2443&lt;DataEnd),'Bank of England inputs'!A2448,IF(dateA=3,A2443+1,IF(dateA=4,WORKDAY(A2443,1,),WORKDAY(A2443,1,holidayQ)))))</f>
        <v>39325</v>
      </c>
      <c r="B2444" s="35">
        <f>MATCH(A2444,'iBoxx inputs'!A:A,0)</f>
        <v>2517</v>
      </c>
      <c r="C2444" s="35">
        <f>MATCH(A2444,'Bank of England inputs'!A:A,0)</f>
        <v>2448</v>
      </c>
      <c r="D2444" s="6">
        <f>IF($A2444&gt;DataEnd,NA(),IFERROR(INDEX('iBoxx inputs'!B:B,MATCH($A2444,'iBoxx inputs'!$A:$A,0)),D2443))</f>
        <v>5.9089792116119604</v>
      </c>
      <c r="E2444" s="6">
        <f>IF($A2444&gt;DataEnd,NA(),IFERROR(INDEX('iBoxx inputs'!C:C,MATCH($A2444,'iBoxx inputs'!$A:$A,0)),E2443))</f>
        <v>6.2148919088472301</v>
      </c>
      <c r="F2444" s="6">
        <f>IF($A2444&gt;DataEnd,NA(),IFERROR(INDEX('Bank of England inputs'!D:D,MATCH($A2444,'Bank of England inputs'!$A:$A,0),0),F2443))</f>
        <v>3.0341712490180583</v>
      </c>
      <c r="H2444" s="5">
        <f t="shared" si="115"/>
        <v>39325</v>
      </c>
      <c r="I2444" s="6">
        <f t="shared" si="116"/>
        <v>6.0619355602295952</v>
      </c>
      <c r="J2444" s="6">
        <f t="shared" si="114"/>
        <v>2.9386020914303312</v>
      </c>
    </row>
    <row r="2445" spans="1:10" x14ac:dyDescent="0.2">
      <c r="A2445" s="5">
        <f>IF(AND(dateA=1,A2444&lt;DataEnd),'iBoxx inputs'!A2449,IF(AND(dateA=2,A2444&lt;DataEnd),'Bank of England inputs'!A2449,IF(dateA=3,A2444+1,IF(dateA=4,WORKDAY(A2444,1,),WORKDAY(A2444,1,holidayQ)))))</f>
        <v>39328</v>
      </c>
      <c r="B2445" s="35">
        <f>MATCH(A2445,'iBoxx inputs'!A:A,0)</f>
        <v>2518</v>
      </c>
      <c r="C2445" s="35">
        <f>MATCH(A2445,'Bank of England inputs'!A:A,0)</f>
        <v>2449</v>
      </c>
      <c r="D2445" s="6">
        <f>IF($A2445&gt;DataEnd,NA(),IFERROR(INDEX('iBoxx inputs'!B:B,MATCH($A2445,'iBoxx inputs'!$A:$A,0)),D2444))</f>
        <v>5.9511959467832902</v>
      </c>
      <c r="E2445" s="6">
        <f>IF($A2445&gt;DataEnd,NA(),IFERROR(INDEX('iBoxx inputs'!C:C,MATCH($A2445,'iBoxx inputs'!$A:$A,0)),E2444))</f>
        <v>6.2546258226756803</v>
      </c>
      <c r="F2445" s="6">
        <f>IF($A2445&gt;DataEnd,NA(),IFERROR(INDEX('Bank of England inputs'!D:D,MATCH($A2445,'Bank of England inputs'!$A:$A,0),0),F2444))</f>
        <v>3.042795445622315</v>
      </c>
      <c r="H2445" s="5">
        <f t="shared" si="115"/>
        <v>39328</v>
      </c>
      <c r="I2445" s="6">
        <f t="shared" si="116"/>
        <v>6.1029108847294857</v>
      </c>
      <c r="J2445" s="6">
        <f t="shared" si="114"/>
        <v>2.9697519616711743</v>
      </c>
    </row>
    <row r="2446" spans="1:10" x14ac:dyDescent="0.2">
      <c r="A2446" s="5">
        <f>IF(AND(dateA=1,A2445&lt;DataEnd),'iBoxx inputs'!A2450,IF(AND(dateA=2,A2445&lt;DataEnd),'Bank of England inputs'!A2450,IF(dateA=3,A2445+1,IF(dateA=4,WORKDAY(A2445,1,),WORKDAY(A2445,1,holidayQ)))))</f>
        <v>39329</v>
      </c>
      <c r="B2446" s="35">
        <f>MATCH(A2446,'iBoxx inputs'!A:A,0)</f>
        <v>2519</v>
      </c>
      <c r="C2446" s="35">
        <f>MATCH(A2446,'Bank of England inputs'!A:A,0)</f>
        <v>2450</v>
      </c>
      <c r="D2446" s="6">
        <f>IF($A2446&gt;DataEnd,NA(),IFERROR(INDEX('iBoxx inputs'!B:B,MATCH($A2446,'iBoxx inputs'!$A:$A,0)),D2445))</f>
        <v>5.9702883494772001</v>
      </c>
      <c r="E2446" s="6">
        <f>IF($A2446&gt;DataEnd,NA(),IFERROR(INDEX('iBoxx inputs'!C:C,MATCH($A2446,'iBoxx inputs'!$A:$A,0)),E2445))</f>
        <v>6.2797162905719599</v>
      </c>
      <c r="F2446" s="6">
        <f>IF($A2446&gt;DataEnd,NA(),IFERROR(INDEX('Bank of England inputs'!D:D,MATCH($A2446,'Bank of England inputs'!$A:$A,0),0),F2445))</f>
        <v>3.0630276850579286</v>
      </c>
      <c r="H2446" s="5">
        <f t="shared" si="115"/>
        <v>39329</v>
      </c>
      <c r="I2446" s="6">
        <f t="shared" si="116"/>
        <v>6.1250023200245796</v>
      </c>
      <c r="J2446" s="6">
        <f t="shared" si="114"/>
        <v>2.9709729121518702</v>
      </c>
    </row>
    <row r="2447" spans="1:10" x14ac:dyDescent="0.2">
      <c r="A2447" s="5">
        <f>IF(AND(dateA=1,A2446&lt;DataEnd),'iBoxx inputs'!A2451,IF(AND(dateA=2,A2446&lt;DataEnd),'Bank of England inputs'!A2451,IF(dateA=3,A2446+1,IF(dateA=4,WORKDAY(A2446,1,),WORKDAY(A2446,1,holidayQ)))))</f>
        <v>39330</v>
      </c>
      <c r="B2447" s="35">
        <f>MATCH(A2447,'iBoxx inputs'!A:A,0)</f>
        <v>2520</v>
      </c>
      <c r="C2447" s="35">
        <f>MATCH(A2447,'Bank of England inputs'!A:A,0)</f>
        <v>2451</v>
      </c>
      <c r="D2447" s="6">
        <f>IF($A2447&gt;DataEnd,NA(),IFERROR(INDEX('iBoxx inputs'!B:B,MATCH($A2447,'iBoxx inputs'!$A:$A,0)),D2446))</f>
        <v>5.95348043393063</v>
      </c>
      <c r="E2447" s="6">
        <f>IF($A2447&gt;DataEnd,NA(),IFERROR(INDEX('iBoxx inputs'!C:C,MATCH($A2447,'iBoxx inputs'!$A:$A,0)),E2446))</f>
        <v>6.2629176487708804</v>
      </c>
      <c r="F2447" s="6">
        <f>IF($A2447&gt;DataEnd,NA(),IFERROR(INDEX('Bank of England inputs'!D:D,MATCH($A2447,'Bank of England inputs'!$A:$A,0),0),F2446))</f>
        <v>3.0743541891759207</v>
      </c>
      <c r="H2447" s="5">
        <f t="shared" si="115"/>
        <v>39330</v>
      </c>
      <c r="I2447" s="6">
        <f t="shared" si="116"/>
        <v>6.1081990413507548</v>
      </c>
      <c r="J2447" s="6">
        <f t="shared" si="114"/>
        <v>2.9433556737175515</v>
      </c>
    </row>
    <row r="2448" spans="1:10" x14ac:dyDescent="0.2">
      <c r="A2448" s="5">
        <f>IF(AND(dateA=1,A2447&lt;DataEnd),'iBoxx inputs'!A2452,IF(AND(dateA=2,A2447&lt;DataEnd),'Bank of England inputs'!A2452,IF(dateA=3,A2447+1,IF(dateA=4,WORKDAY(A2447,1,),WORKDAY(A2447,1,holidayQ)))))</f>
        <v>39331</v>
      </c>
      <c r="B2448" s="35">
        <f>MATCH(A2448,'iBoxx inputs'!A:A,0)</f>
        <v>2521</v>
      </c>
      <c r="C2448" s="35">
        <f>MATCH(A2448,'Bank of England inputs'!A:A,0)</f>
        <v>2452</v>
      </c>
      <c r="D2448" s="6">
        <f>IF($A2448&gt;DataEnd,NA(),IFERROR(INDEX('iBoxx inputs'!B:B,MATCH($A2448,'iBoxx inputs'!$A:$A,0)),D2447))</f>
        <v>5.9630171270101604</v>
      </c>
      <c r="E2448" s="6">
        <f>IF($A2448&gt;DataEnd,NA(),IFERROR(INDEX('iBoxx inputs'!C:C,MATCH($A2448,'iBoxx inputs'!$A:$A,0)),E2447))</f>
        <v>6.28261290671918</v>
      </c>
      <c r="F2448" s="6">
        <f>IF($A2448&gt;DataEnd,NA(),IFERROR(INDEX('Bank of England inputs'!D:D,MATCH($A2448,'Bank of England inputs'!$A:$A,0),0),F2447))</f>
        <v>3.0648330058939077</v>
      </c>
      <c r="H2448" s="5">
        <f t="shared" si="115"/>
        <v>39331</v>
      </c>
      <c r="I2448" s="6">
        <f t="shared" si="116"/>
        <v>6.1228150168646707</v>
      </c>
      <c r="J2448" s="6">
        <f t="shared" si="114"/>
        <v>2.9670469759514262</v>
      </c>
    </row>
    <row r="2449" spans="1:10" x14ac:dyDescent="0.2">
      <c r="A2449" s="5">
        <f>IF(AND(dateA=1,A2448&lt;DataEnd),'iBoxx inputs'!A2453,IF(AND(dateA=2,A2448&lt;DataEnd),'Bank of England inputs'!A2453,IF(dateA=3,A2448+1,IF(dateA=4,WORKDAY(A2448,1,),WORKDAY(A2448,1,holidayQ)))))</f>
        <v>39332</v>
      </c>
      <c r="B2449" s="35">
        <f>MATCH(A2449,'iBoxx inputs'!A:A,0)</f>
        <v>2522</v>
      </c>
      <c r="C2449" s="35">
        <f>MATCH(A2449,'Bank of England inputs'!A:A,0)</f>
        <v>2453</v>
      </c>
      <c r="D2449" s="6">
        <f>IF($A2449&gt;DataEnd,NA(),IFERROR(INDEX('iBoxx inputs'!B:B,MATCH($A2449,'iBoxx inputs'!$A:$A,0)),D2448))</f>
        <v>5.9406624223740598</v>
      </c>
      <c r="E2449" s="6">
        <f>IF($A2449&gt;DataEnd,NA(),IFERROR(INDEX('iBoxx inputs'!C:C,MATCH($A2449,'iBoxx inputs'!$A:$A,0)),E2448))</f>
        <v>6.2712865309490002</v>
      </c>
      <c r="F2449" s="6">
        <f>IF($A2449&gt;DataEnd,NA(),IFERROR(INDEX('Bank of England inputs'!D:D,MATCH($A2449,'Bank of England inputs'!$A:$A,0),0),F2448))</f>
        <v>3.0463836477987227</v>
      </c>
      <c r="H2449" s="5">
        <f t="shared" si="115"/>
        <v>39332</v>
      </c>
      <c r="I2449" s="6">
        <f t="shared" si="116"/>
        <v>6.1059744766615296</v>
      </c>
      <c r="J2449" s="6">
        <f t="shared" si="114"/>
        <v>2.9691394501724089</v>
      </c>
    </row>
    <row r="2450" spans="1:10" x14ac:dyDescent="0.2">
      <c r="A2450" s="5">
        <f>IF(AND(dateA=1,A2449&lt;DataEnd),'iBoxx inputs'!A2454,IF(AND(dateA=2,A2449&lt;DataEnd),'Bank of England inputs'!A2454,IF(dateA=3,A2449+1,IF(dateA=4,WORKDAY(A2449,1,),WORKDAY(A2449,1,holidayQ)))))</f>
        <v>39335</v>
      </c>
      <c r="B2450" s="35">
        <f>MATCH(A2450,'iBoxx inputs'!A:A,0)</f>
        <v>2523</v>
      </c>
      <c r="C2450" s="35">
        <f>MATCH(A2450,'Bank of England inputs'!A:A,0)</f>
        <v>2454</v>
      </c>
      <c r="D2450" s="6">
        <f>IF($A2450&gt;DataEnd,NA(),IFERROR(INDEX('iBoxx inputs'!B:B,MATCH($A2450,'iBoxx inputs'!$A:$A,0)),D2449))</f>
        <v>5.9225849651608797</v>
      </c>
      <c r="E2450" s="6">
        <f>IF($A2450&gt;DataEnd,NA(),IFERROR(INDEX('iBoxx inputs'!C:C,MATCH($A2450,'iBoxx inputs'!$A:$A,0)),E2449))</f>
        <v>6.2531519879729496</v>
      </c>
      <c r="F2450" s="6">
        <f>IF($A2450&gt;DataEnd,NA(),IFERROR(INDEX('Bank of England inputs'!D:D,MATCH($A2450,'Bank of England inputs'!$A:$A,0),0),F2449))</f>
        <v>3.0374520790327209</v>
      </c>
      <c r="H2450" s="5">
        <f t="shared" si="115"/>
        <v>39335</v>
      </c>
      <c r="I2450" s="6">
        <f t="shared" si="116"/>
        <v>6.0878684765669142</v>
      </c>
      <c r="J2450" s="6">
        <f t="shared" si="114"/>
        <v>2.9604928460327473</v>
      </c>
    </row>
    <row r="2451" spans="1:10" x14ac:dyDescent="0.2">
      <c r="A2451" s="5">
        <f>IF(AND(dateA=1,A2450&lt;DataEnd),'iBoxx inputs'!A2455,IF(AND(dateA=2,A2450&lt;DataEnd),'Bank of England inputs'!A2455,IF(dateA=3,A2450+1,IF(dateA=4,WORKDAY(A2450,1,),WORKDAY(A2450,1,holidayQ)))))</f>
        <v>39336</v>
      </c>
      <c r="B2451" s="35">
        <f>MATCH(A2451,'iBoxx inputs'!A:A,0)</f>
        <v>2524</v>
      </c>
      <c r="C2451" s="35">
        <f>MATCH(A2451,'Bank of England inputs'!A:A,0)</f>
        <v>2455</v>
      </c>
      <c r="D2451" s="6">
        <f>IF($A2451&gt;DataEnd,NA(),IFERROR(INDEX('iBoxx inputs'!B:B,MATCH($A2451,'iBoxx inputs'!$A:$A,0)),D2450))</f>
        <v>5.9909219916663004</v>
      </c>
      <c r="E2451" s="6">
        <f>IF($A2451&gt;DataEnd,NA(),IFERROR(INDEX('iBoxx inputs'!C:C,MATCH($A2451,'iBoxx inputs'!$A:$A,0)),E2450))</f>
        <v>6.2841041401268303</v>
      </c>
      <c r="F2451" s="6">
        <f>IF($A2451&gt;DataEnd,NA(),IFERROR(INDEX('Bank of England inputs'!D:D,MATCH($A2451,'Bank of England inputs'!$A:$A,0),0),F2450))</f>
        <v>3.0472820210360574</v>
      </c>
      <c r="H2451" s="5">
        <f t="shared" si="115"/>
        <v>39336</v>
      </c>
      <c r="I2451" s="6">
        <f t="shared" si="116"/>
        <v>6.1375130658965649</v>
      </c>
      <c r="J2451" s="6">
        <f t="shared" si="114"/>
        <v>2.9988476981175127</v>
      </c>
    </row>
    <row r="2452" spans="1:10" x14ac:dyDescent="0.2">
      <c r="A2452" s="5">
        <f>IF(AND(dateA=1,A2451&lt;DataEnd),'iBoxx inputs'!A2456,IF(AND(dateA=2,A2451&lt;DataEnd),'Bank of England inputs'!A2456,IF(dateA=3,A2451+1,IF(dateA=4,WORKDAY(A2451,1,),WORKDAY(A2451,1,holidayQ)))))</f>
        <v>39337</v>
      </c>
      <c r="B2452" s="35">
        <f>MATCH(A2452,'iBoxx inputs'!A:A,0)</f>
        <v>2525</v>
      </c>
      <c r="C2452" s="35">
        <f>MATCH(A2452,'Bank of England inputs'!A:A,0)</f>
        <v>2456</v>
      </c>
      <c r="D2452" s="6">
        <f>IF($A2452&gt;DataEnd,NA(),IFERROR(INDEX('iBoxx inputs'!B:B,MATCH($A2452,'iBoxx inputs'!$A:$A,0)),D2451))</f>
        <v>6.0167187576952204</v>
      </c>
      <c r="E2452" s="6">
        <f>IF($A2452&gt;DataEnd,NA(),IFERROR(INDEX('iBoxx inputs'!C:C,MATCH($A2452,'iBoxx inputs'!$A:$A,0)),E2451))</f>
        <v>6.29453009760425</v>
      </c>
      <c r="F2452" s="6">
        <f>IF($A2452&gt;DataEnd,NA(),IFERROR(INDEX('Bank of England inputs'!D:D,MATCH($A2452,'Bank of England inputs'!$A:$A,0),0),F2451))</f>
        <v>3.0675449808278632</v>
      </c>
      <c r="H2452" s="5">
        <f t="shared" si="115"/>
        <v>39337</v>
      </c>
      <c r="I2452" s="6">
        <f t="shared" si="116"/>
        <v>6.1556244276497356</v>
      </c>
      <c r="J2452" s="6">
        <f t="shared" si="114"/>
        <v>2.9961705669775185</v>
      </c>
    </row>
    <row r="2453" spans="1:10" x14ac:dyDescent="0.2">
      <c r="A2453" s="5">
        <f>IF(AND(dateA=1,A2452&lt;DataEnd),'iBoxx inputs'!A2457,IF(AND(dateA=2,A2452&lt;DataEnd),'Bank of England inputs'!A2457,IF(dateA=3,A2452+1,IF(dateA=4,WORKDAY(A2452,1,),WORKDAY(A2452,1,holidayQ)))))</f>
        <v>39338</v>
      </c>
      <c r="B2453" s="35">
        <f>MATCH(A2453,'iBoxx inputs'!A:A,0)</f>
        <v>2526</v>
      </c>
      <c r="C2453" s="35">
        <f>MATCH(A2453,'Bank of England inputs'!A:A,0)</f>
        <v>2457</v>
      </c>
      <c r="D2453" s="6">
        <f>IF($A2453&gt;DataEnd,NA(),IFERROR(INDEX('iBoxx inputs'!B:B,MATCH($A2453,'iBoxx inputs'!$A:$A,0)),D2452))</f>
        <v>6.0552060631108304</v>
      </c>
      <c r="E2453" s="6">
        <f>IF($A2453&gt;DataEnd,NA(),IFERROR(INDEX('iBoxx inputs'!C:C,MATCH($A2453,'iBoxx inputs'!$A:$A,0)),E2452))</f>
        <v>6.3283184729940398</v>
      </c>
      <c r="F2453" s="6">
        <f>IF($A2453&gt;DataEnd,NA(),IFERROR(INDEX('Bank of England inputs'!D:D,MATCH($A2453,'Bank of England inputs'!$A:$A,0),0),F2452))</f>
        <v>3.0669419050427527</v>
      </c>
      <c r="H2453" s="5">
        <f t="shared" si="115"/>
        <v>39338</v>
      </c>
      <c r="I2453" s="6">
        <f t="shared" si="116"/>
        <v>6.1917622680524351</v>
      </c>
      <c r="J2453" s="6">
        <f t="shared" si="114"/>
        <v>3.0318357227369974</v>
      </c>
    </row>
    <row r="2454" spans="1:10" x14ac:dyDescent="0.2">
      <c r="A2454" s="5">
        <f>IF(AND(dateA=1,A2453&lt;DataEnd),'iBoxx inputs'!A2458,IF(AND(dateA=2,A2453&lt;DataEnd),'Bank of England inputs'!A2458,IF(dateA=3,A2453+1,IF(dateA=4,WORKDAY(A2453,1,),WORKDAY(A2453,1,holidayQ)))))</f>
        <v>39339</v>
      </c>
      <c r="B2454" s="35">
        <f>MATCH(A2454,'iBoxx inputs'!A:A,0)</f>
        <v>2527</v>
      </c>
      <c r="C2454" s="35">
        <f>MATCH(A2454,'Bank of England inputs'!A:A,0)</f>
        <v>2458</v>
      </c>
      <c r="D2454" s="6">
        <f>IF($A2454&gt;DataEnd,NA(),IFERROR(INDEX('iBoxx inputs'!B:B,MATCH($A2454,'iBoxx inputs'!$A:$A,0)),D2453))</f>
        <v>6.0184700412783299</v>
      </c>
      <c r="E2454" s="6">
        <f>IF($A2454&gt;DataEnd,NA(),IFERROR(INDEX('iBoxx inputs'!C:C,MATCH($A2454,'iBoxx inputs'!$A:$A,0)),E2453))</f>
        <v>6.2881943228038804</v>
      </c>
      <c r="F2454" s="6">
        <f>IF($A2454&gt;DataEnd,NA(),IFERROR(INDEX('Bank of England inputs'!D:D,MATCH($A2454,'Bank of England inputs'!$A:$A,0),0),F2453))</f>
        <v>3.0586152635720065</v>
      </c>
      <c r="H2454" s="5">
        <f t="shared" si="115"/>
        <v>39339</v>
      </c>
      <c r="I2454" s="6">
        <f t="shared" si="116"/>
        <v>6.1533321820411047</v>
      </c>
      <c r="J2454" s="6">
        <f t="shared" si="114"/>
        <v>3.002870658172907</v>
      </c>
    </row>
    <row r="2455" spans="1:10" x14ac:dyDescent="0.2">
      <c r="A2455" s="5">
        <f>IF(AND(dateA=1,A2454&lt;DataEnd),'iBoxx inputs'!A2459,IF(AND(dateA=2,A2454&lt;DataEnd),'Bank of England inputs'!A2459,IF(dateA=3,A2454+1,IF(dateA=4,WORKDAY(A2454,1,),WORKDAY(A2454,1,holidayQ)))))</f>
        <v>39342</v>
      </c>
      <c r="B2455" s="35">
        <f>MATCH(A2455,'iBoxx inputs'!A:A,0)</f>
        <v>2528</v>
      </c>
      <c r="C2455" s="35">
        <f>MATCH(A2455,'Bank of England inputs'!A:A,0)</f>
        <v>2459</v>
      </c>
      <c r="D2455" s="6">
        <f>IF($A2455&gt;DataEnd,NA(),IFERROR(INDEX('iBoxx inputs'!B:B,MATCH($A2455,'iBoxx inputs'!$A:$A,0)),D2454))</f>
        <v>6.0150920766168801</v>
      </c>
      <c r="E2455" s="6">
        <f>IF($A2455&gt;DataEnd,NA(),IFERROR(INDEX('iBoxx inputs'!C:C,MATCH($A2455,'iBoxx inputs'!$A:$A,0)),E2454))</f>
        <v>6.28700524171167</v>
      </c>
      <c r="F2455" s="6">
        <f>IF($A2455&gt;DataEnd,NA(),IFERROR(INDEX('Bank of England inputs'!D:D,MATCH($A2455,'Bank of England inputs'!$A:$A,0),0),F2454))</f>
        <v>3.0690537084399061</v>
      </c>
      <c r="H2455" s="5">
        <f t="shared" si="115"/>
        <v>39342</v>
      </c>
      <c r="I2455" s="6">
        <f t="shared" si="116"/>
        <v>6.1510486591642746</v>
      </c>
      <c r="J2455" s="6">
        <f t="shared" si="114"/>
        <v>2.9902233889161911</v>
      </c>
    </row>
    <row r="2456" spans="1:10" x14ac:dyDescent="0.2">
      <c r="A2456" s="5">
        <f>IF(AND(dateA=1,A2455&lt;DataEnd),'iBoxx inputs'!A2460,IF(AND(dateA=2,A2455&lt;DataEnd),'Bank of England inputs'!A2460,IF(dateA=3,A2455+1,IF(dateA=4,WORKDAY(A2455,1,),WORKDAY(A2455,1,holidayQ)))))</f>
        <v>39343</v>
      </c>
      <c r="B2456" s="35">
        <f>MATCH(A2456,'iBoxx inputs'!A:A,0)</f>
        <v>2529</v>
      </c>
      <c r="C2456" s="35">
        <f>MATCH(A2456,'Bank of England inputs'!A:A,0)</f>
        <v>2460</v>
      </c>
      <c r="D2456" s="6">
        <f>IF($A2456&gt;DataEnd,NA(),IFERROR(INDEX('iBoxx inputs'!B:B,MATCH($A2456,'iBoxx inputs'!$A:$A,0)),D2455))</f>
        <v>6.0758820525334096</v>
      </c>
      <c r="E2456" s="6">
        <f>IF($A2456&gt;DataEnd,NA(),IFERROR(INDEX('iBoxx inputs'!C:C,MATCH($A2456,'iBoxx inputs'!$A:$A,0)),E2455))</f>
        <v>6.3526688225954704</v>
      </c>
      <c r="F2456" s="6">
        <f>IF($A2456&gt;DataEnd,NA(),IFERROR(INDEX('Bank of England inputs'!D:D,MATCH($A2456,'Bank of England inputs'!$A:$A,0),0),F2455))</f>
        <v>3.0562106918238907</v>
      </c>
      <c r="H2456" s="5">
        <f t="shared" si="115"/>
        <v>39343</v>
      </c>
      <c r="I2456" s="6">
        <f t="shared" si="116"/>
        <v>6.2142754375644405</v>
      </c>
      <c r="J2456" s="6">
        <f t="shared" si="114"/>
        <v>3.0644099220611842</v>
      </c>
    </row>
    <row r="2457" spans="1:10" x14ac:dyDescent="0.2">
      <c r="A2457" s="5">
        <f>IF(AND(dateA=1,A2456&lt;DataEnd),'iBoxx inputs'!A2461,IF(AND(dateA=2,A2456&lt;DataEnd),'Bank of England inputs'!A2461,IF(dateA=3,A2456+1,IF(dateA=4,WORKDAY(A2456,1,),WORKDAY(A2456,1,holidayQ)))))</f>
        <v>39344</v>
      </c>
      <c r="B2457" s="35">
        <f>MATCH(A2457,'iBoxx inputs'!A:A,0)</f>
        <v>2530</v>
      </c>
      <c r="C2457" s="35">
        <f>MATCH(A2457,'Bank of England inputs'!A:A,0)</f>
        <v>2461</v>
      </c>
      <c r="D2457" s="6">
        <f>IF($A2457&gt;DataEnd,NA(),IFERROR(INDEX('iBoxx inputs'!B:B,MATCH($A2457,'iBoxx inputs'!$A:$A,0)),D2456))</f>
        <v>6.0864757216693901</v>
      </c>
      <c r="E2457" s="6">
        <f>IF($A2457&gt;DataEnd,NA(),IFERROR(INDEX('iBoxx inputs'!C:C,MATCH($A2457,'iBoxx inputs'!$A:$A,0)),E2456))</f>
        <v>6.3560767389767099</v>
      </c>
      <c r="F2457" s="6">
        <f>IF($A2457&gt;DataEnd,NA(),IFERROR(INDEX('Bank of England inputs'!D:D,MATCH($A2457,'Bank of England inputs'!$A:$A,0),0),F2456))</f>
        <v>3.0547097534623147</v>
      </c>
      <c r="H2457" s="5">
        <f t="shared" si="115"/>
        <v>39344</v>
      </c>
      <c r="I2457" s="6">
        <f t="shared" si="116"/>
        <v>6.22127623032305</v>
      </c>
      <c r="J2457" s="6">
        <f t="shared" si="114"/>
        <v>3.0727042795386073</v>
      </c>
    </row>
    <row r="2458" spans="1:10" x14ac:dyDescent="0.2">
      <c r="A2458" s="5">
        <f>IF(AND(dateA=1,A2457&lt;DataEnd),'iBoxx inputs'!A2462,IF(AND(dateA=2,A2457&lt;DataEnd),'Bank of England inputs'!A2462,IF(dateA=3,A2457+1,IF(dateA=4,WORKDAY(A2457,1,),WORKDAY(A2457,1,holidayQ)))))</f>
        <v>39345</v>
      </c>
      <c r="B2458" s="35">
        <f>MATCH(A2458,'iBoxx inputs'!A:A,0)</f>
        <v>2531</v>
      </c>
      <c r="C2458" s="35">
        <f>MATCH(A2458,'Bank of England inputs'!A:A,0)</f>
        <v>2462</v>
      </c>
      <c r="D2458" s="6">
        <f>IF($A2458&gt;DataEnd,NA(),IFERROR(INDEX('iBoxx inputs'!B:B,MATCH($A2458,'iBoxx inputs'!$A:$A,0)),D2457))</f>
        <v>6.0860811332439697</v>
      </c>
      <c r="E2458" s="6">
        <f>IF($A2458&gt;DataEnd,NA(),IFERROR(INDEX('iBoxx inputs'!C:C,MATCH($A2458,'iBoxx inputs'!$A:$A,0)),E2457))</f>
        <v>6.3559744360895403</v>
      </c>
      <c r="F2458" s="6">
        <f>IF($A2458&gt;DataEnd,NA(),IFERROR(INDEX('Bank of England inputs'!D:D,MATCH($A2458,'Bank of England inputs'!$A:$A,0),0),F2457))</f>
        <v>3.0737503682608303</v>
      </c>
      <c r="H2458" s="5">
        <f t="shared" si="115"/>
        <v>39345</v>
      </c>
      <c r="I2458" s="6">
        <f t="shared" si="116"/>
        <v>6.221027784666755</v>
      </c>
      <c r="J2458" s="6">
        <f t="shared" si="114"/>
        <v>3.0534228211948955</v>
      </c>
    </row>
    <row r="2459" spans="1:10" x14ac:dyDescent="0.2">
      <c r="A2459" s="5">
        <f>IF(AND(dateA=1,A2458&lt;DataEnd),'iBoxx inputs'!A2463,IF(AND(dateA=2,A2458&lt;DataEnd),'Bank of England inputs'!A2463,IF(dateA=3,A2458+1,IF(dateA=4,WORKDAY(A2458,1,),WORKDAY(A2458,1,holidayQ)))))</f>
        <v>39346</v>
      </c>
      <c r="B2459" s="35">
        <f>MATCH(A2459,'iBoxx inputs'!A:A,0)</f>
        <v>2532</v>
      </c>
      <c r="C2459" s="35">
        <f>MATCH(A2459,'Bank of England inputs'!A:A,0)</f>
        <v>2463</v>
      </c>
      <c r="D2459" s="6">
        <f>IF($A2459&gt;DataEnd,NA(),IFERROR(INDEX('iBoxx inputs'!B:B,MATCH($A2459,'iBoxx inputs'!$A:$A,0)),D2458))</f>
        <v>6.0837716570691098</v>
      </c>
      <c r="E2459" s="6">
        <f>IF($A2459&gt;DataEnd,NA(),IFERROR(INDEX('iBoxx inputs'!C:C,MATCH($A2459,'iBoxx inputs'!$A:$A,0)),E2458))</f>
        <v>6.3496598563518898</v>
      </c>
      <c r="F2459" s="6">
        <f>IF($A2459&gt;DataEnd,NA(),IFERROR(INDEX('Bank of England inputs'!D:D,MATCH($A2459,'Bank of England inputs'!$A:$A,0),0),F2458))</f>
        <v>3.0823598704230903</v>
      </c>
      <c r="H2459" s="5">
        <f t="shared" si="115"/>
        <v>39346</v>
      </c>
      <c r="I2459" s="6">
        <f t="shared" si="116"/>
        <v>6.2167157567104994</v>
      </c>
      <c r="J2459" s="6">
        <f t="shared" si="114"/>
        <v>3.0406326458060962</v>
      </c>
    </row>
    <row r="2460" spans="1:10" x14ac:dyDescent="0.2">
      <c r="A2460" s="5">
        <f>IF(AND(dateA=1,A2459&lt;DataEnd),'iBoxx inputs'!A2464,IF(AND(dateA=2,A2459&lt;DataEnd),'Bank of England inputs'!A2464,IF(dateA=3,A2459+1,IF(dateA=4,WORKDAY(A2459,1,),WORKDAY(A2459,1,holidayQ)))))</f>
        <v>39349</v>
      </c>
      <c r="B2460" s="35">
        <f>MATCH(A2460,'iBoxx inputs'!A:A,0)</f>
        <v>2533</v>
      </c>
      <c r="C2460" s="35">
        <f>MATCH(A2460,'Bank of England inputs'!A:A,0)</f>
        <v>2464</v>
      </c>
      <c r="D2460" s="6">
        <f>IF($A2460&gt;DataEnd,NA(),IFERROR(INDEX('iBoxx inputs'!B:B,MATCH($A2460,'iBoxx inputs'!$A:$A,0)),D2459))</f>
        <v>6.0741497739927803</v>
      </c>
      <c r="E2460" s="6">
        <f>IF($A2460&gt;DataEnd,NA(),IFERROR(INDEX('iBoxx inputs'!C:C,MATCH($A2460,'iBoxx inputs'!$A:$A,0)),E2459))</f>
        <v>6.3452638573974802</v>
      </c>
      <c r="F2460" s="6">
        <f>IF($A2460&gt;DataEnd,NA(),IFERROR(INDEX('Bank of England inputs'!D:D,MATCH($A2460,'Bank of England inputs'!$A:$A,0),0),F2459))</f>
        <v>3.0826624779108691</v>
      </c>
      <c r="H2460" s="5">
        <f t="shared" si="115"/>
        <v>39349</v>
      </c>
      <c r="I2460" s="6">
        <f t="shared" si="116"/>
        <v>6.2097068156951298</v>
      </c>
      <c r="J2460" s="6">
        <f t="shared" si="114"/>
        <v>3.0335308213971901</v>
      </c>
    </row>
    <row r="2461" spans="1:10" x14ac:dyDescent="0.2">
      <c r="A2461" s="5">
        <f>IF(AND(dateA=1,A2460&lt;DataEnd),'iBoxx inputs'!A2465,IF(AND(dateA=2,A2460&lt;DataEnd),'Bank of England inputs'!A2465,IF(dateA=3,A2460+1,IF(dateA=4,WORKDAY(A2460,1,),WORKDAY(A2460,1,holidayQ)))))</f>
        <v>39350</v>
      </c>
      <c r="B2461" s="35">
        <f>MATCH(A2461,'iBoxx inputs'!A:A,0)</f>
        <v>2534</v>
      </c>
      <c r="C2461" s="35">
        <f>MATCH(A2461,'Bank of England inputs'!A:A,0)</f>
        <v>2465</v>
      </c>
      <c r="D2461" s="6">
        <f>IF($A2461&gt;DataEnd,NA(),IFERROR(INDEX('iBoxx inputs'!B:B,MATCH($A2461,'iBoxx inputs'!$A:$A,0)),D2460))</f>
        <v>6.0264534959898599</v>
      </c>
      <c r="E2461" s="6">
        <f>IF($A2461&gt;DataEnd,NA(),IFERROR(INDEX('iBoxx inputs'!C:C,MATCH($A2461,'iBoxx inputs'!$A:$A,0)),E2460))</f>
        <v>6.3018916591582501</v>
      </c>
      <c r="F2461" s="6">
        <f>IF($A2461&gt;DataEnd,NA(),IFERROR(INDEX('Bank of England inputs'!D:D,MATCH($A2461,'Bank of England inputs'!$A:$A,0),0),F2460))</f>
        <v>3.0838735022588937</v>
      </c>
      <c r="H2461" s="5">
        <f t="shared" si="115"/>
        <v>39350</v>
      </c>
      <c r="I2461" s="6">
        <f t="shared" si="116"/>
        <v>6.164172577574055</v>
      </c>
      <c r="J2461" s="6">
        <f t="shared" si="114"/>
        <v>2.9881483598379166</v>
      </c>
    </row>
    <row r="2462" spans="1:10" x14ac:dyDescent="0.2">
      <c r="A2462" s="5">
        <f>IF(AND(dateA=1,A2461&lt;DataEnd),'iBoxx inputs'!A2466,IF(AND(dateA=2,A2461&lt;DataEnd),'Bank of England inputs'!A2466,IF(dateA=3,A2461+1,IF(dateA=4,WORKDAY(A2461,1,),WORKDAY(A2461,1,holidayQ)))))</f>
        <v>39351</v>
      </c>
      <c r="B2462" s="35">
        <f>MATCH(A2462,'iBoxx inputs'!A:A,0)</f>
        <v>2535</v>
      </c>
      <c r="C2462" s="35">
        <f>MATCH(A2462,'Bank of England inputs'!A:A,0)</f>
        <v>2466</v>
      </c>
      <c r="D2462" s="6">
        <f>IF($A2462&gt;DataEnd,NA(),IFERROR(INDEX('iBoxx inputs'!B:B,MATCH($A2462,'iBoxx inputs'!$A:$A,0)),D2461))</f>
        <v>6.0533325056344296</v>
      </c>
      <c r="E2462" s="6">
        <f>IF($A2462&gt;DataEnd,NA(),IFERROR(INDEX('iBoxx inputs'!C:C,MATCH($A2462,'iBoxx inputs'!$A:$A,0)),E2461))</f>
        <v>6.3285926903861203</v>
      </c>
      <c r="F2462" s="6">
        <f>IF($A2462&gt;DataEnd,NA(),IFERROR(INDEX('Bank of England inputs'!D:D,MATCH($A2462,'Bank of England inputs'!$A:$A,0),0),F2461))</f>
        <v>3.0829651448208262</v>
      </c>
      <c r="H2462" s="5">
        <f t="shared" si="115"/>
        <v>39351</v>
      </c>
      <c r="I2462" s="6">
        <f t="shared" si="116"/>
        <v>6.1909625980102749</v>
      </c>
      <c r="J2462" s="6">
        <f t="shared" si="114"/>
        <v>3.0150446767058359</v>
      </c>
    </row>
    <row r="2463" spans="1:10" x14ac:dyDescent="0.2">
      <c r="A2463" s="5">
        <f>IF(AND(dateA=1,A2462&lt;DataEnd),'iBoxx inputs'!A2467,IF(AND(dateA=2,A2462&lt;DataEnd),'Bank of England inputs'!A2467,IF(dateA=3,A2462+1,IF(dateA=4,WORKDAY(A2462,1,),WORKDAY(A2462,1,holidayQ)))))</f>
        <v>39352</v>
      </c>
      <c r="B2463" s="35">
        <f>MATCH(A2463,'iBoxx inputs'!A:A,0)</f>
        <v>2536</v>
      </c>
      <c r="C2463" s="35">
        <f>MATCH(A2463,'Bank of England inputs'!A:A,0)</f>
        <v>2467</v>
      </c>
      <c r="D2463" s="6">
        <f>IF($A2463&gt;DataEnd,NA(),IFERROR(INDEX('iBoxx inputs'!B:B,MATCH($A2463,'iBoxx inputs'!$A:$A,0)),D2462))</f>
        <v>6.0425754518619303</v>
      </c>
      <c r="E2463" s="6">
        <f>IF($A2463&gt;DataEnd,NA(),IFERROR(INDEX('iBoxx inputs'!C:C,MATCH($A2463,'iBoxx inputs'!$A:$A,0)),E2462))</f>
        <v>6.3243618305282903</v>
      </c>
      <c r="F2463" s="6">
        <f>IF($A2463&gt;DataEnd,NA(),IFERROR(INDEX('Bank of England inputs'!D:D,MATCH($A2463,'Bank of England inputs'!$A:$A,0),0),F2462))</f>
        <v>3.0927835051546504</v>
      </c>
      <c r="H2463" s="5">
        <f t="shared" si="115"/>
        <v>39352</v>
      </c>
      <c r="I2463" s="6">
        <f t="shared" si="116"/>
        <v>6.1834686411951107</v>
      </c>
      <c r="J2463" s="6">
        <f t="shared" si="114"/>
        <v>2.9979645819592449</v>
      </c>
    </row>
    <row r="2464" spans="1:10" x14ac:dyDescent="0.2">
      <c r="A2464" s="5">
        <f>IF(AND(dateA=1,A2463&lt;DataEnd),'iBoxx inputs'!A2468,IF(AND(dateA=2,A2463&lt;DataEnd),'Bank of England inputs'!A2468,IF(dateA=3,A2463+1,IF(dateA=4,WORKDAY(A2463,1,),WORKDAY(A2463,1,holidayQ)))))</f>
        <v>39353</v>
      </c>
      <c r="B2464" s="35">
        <f>MATCH(A2464,'iBoxx inputs'!A:A,0)</f>
        <v>2537</v>
      </c>
      <c r="C2464" s="35">
        <f>MATCH(A2464,'Bank of England inputs'!A:A,0)</f>
        <v>2468</v>
      </c>
      <c r="D2464" s="6">
        <f>IF($A2464&gt;DataEnd,NA(),IFERROR(INDEX('iBoxx inputs'!B:B,MATCH($A2464,'iBoxx inputs'!$A:$A,0)),D2463))</f>
        <v>5.9910209274699797</v>
      </c>
      <c r="E2464" s="6">
        <f>IF($A2464&gt;DataEnd,NA(),IFERROR(INDEX('iBoxx inputs'!C:C,MATCH($A2464,'iBoxx inputs'!$A:$A,0)),E2463))</f>
        <v>6.2773203265246602</v>
      </c>
      <c r="F2464" s="6">
        <f>IF($A2464&gt;DataEnd,NA(),IFERROR(INDEX('Bank of England inputs'!D:D,MATCH($A2464,'Bank of England inputs'!$A:$A,0),0),F2463))</f>
        <v>3.104430690637594</v>
      </c>
      <c r="H2464" s="5">
        <f t="shared" si="115"/>
        <v>39353</v>
      </c>
      <c r="I2464" s="6">
        <f t="shared" si="116"/>
        <v>6.13417062699732</v>
      </c>
      <c r="J2464" s="6">
        <f t="shared" si="114"/>
        <v>2.9385157515203097</v>
      </c>
    </row>
    <row r="2465" spans="1:10" x14ac:dyDescent="0.2">
      <c r="A2465" s="5">
        <f>IF(AND(dateA=1,A2464&lt;DataEnd),'iBoxx inputs'!A2469,IF(AND(dateA=2,A2464&lt;DataEnd),'Bank of England inputs'!A2469,IF(dateA=3,A2464+1,IF(dateA=4,WORKDAY(A2464,1,),WORKDAY(A2464,1,holidayQ)))))</f>
        <v>39356</v>
      </c>
      <c r="B2465" s="35">
        <f>MATCH(A2465,'iBoxx inputs'!A:A,0)</f>
        <v>2539</v>
      </c>
      <c r="C2465" s="35">
        <f>MATCH(A2465,'Bank of England inputs'!A:A,0)</f>
        <v>2469</v>
      </c>
      <c r="D2465" s="6">
        <f>IF($A2465&gt;DataEnd,NA(),IFERROR(INDEX('iBoxx inputs'!B:B,MATCH($A2465,'iBoxx inputs'!$A:$A,0)),D2464))</f>
        <v>5.9927693603619803</v>
      </c>
      <c r="E2465" s="6">
        <f>IF($A2465&gt;DataEnd,NA(),IFERROR(INDEX('iBoxx inputs'!C:C,MATCH($A2465,'iBoxx inputs'!$A:$A,0)),E2464))</f>
        <v>6.28485807604656</v>
      </c>
      <c r="F2465" s="6">
        <f>IF($A2465&gt;DataEnd,NA(),IFERROR(INDEX('Bank of England inputs'!D:D,MATCH($A2465,'Bank of England inputs'!$A:$A,0),0),F2464))</f>
        <v>3.1050407782253986</v>
      </c>
      <c r="H2465" s="5">
        <f t="shared" si="115"/>
        <v>39356</v>
      </c>
      <c r="I2465" s="6">
        <f t="shared" si="116"/>
        <v>6.1388137182042701</v>
      </c>
      <c r="J2465" s="6">
        <f t="shared" si="114"/>
        <v>2.9424099123382064</v>
      </c>
    </row>
    <row r="2466" spans="1:10" x14ac:dyDescent="0.2">
      <c r="A2466" s="5">
        <f>IF(AND(dateA=1,A2465&lt;DataEnd),'iBoxx inputs'!A2470,IF(AND(dateA=2,A2465&lt;DataEnd),'Bank of England inputs'!A2470,IF(dateA=3,A2465+1,IF(dateA=4,WORKDAY(A2465,1,),WORKDAY(A2465,1,holidayQ)))))</f>
        <v>39357</v>
      </c>
      <c r="B2466" s="35">
        <f>MATCH(A2466,'iBoxx inputs'!A:A,0)</f>
        <v>2540</v>
      </c>
      <c r="C2466" s="35">
        <f>MATCH(A2466,'Bank of England inputs'!A:A,0)</f>
        <v>2470</v>
      </c>
      <c r="D2466" s="6">
        <f>IF($A2466&gt;DataEnd,NA(),IFERROR(INDEX('iBoxx inputs'!B:B,MATCH($A2466,'iBoxx inputs'!$A:$A,0)),D2465))</f>
        <v>5.9790681118973001</v>
      </c>
      <c r="E2466" s="6">
        <f>IF($A2466&gt;DataEnd,NA(),IFERROR(INDEX('iBoxx inputs'!C:C,MATCH($A2466,'iBoxx inputs'!$A:$A,0)),E2465))</f>
        <v>6.2626179272099201</v>
      </c>
      <c r="F2466" s="6">
        <f>IF($A2466&gt;DataEnd,NA(),IFERROR(INDEX('Bank of England inputs'!D:D,MATCH($A2466,'Bank of England inputs'!$A:$A,0),0),F2465))</f>
        <v>3.1259215570627941</v>
      </c>
      <c r="H2466" s="5">
        <f t="shared" si="115"/>
        <v>39357</v>
      </c>
      <c r="I2466" s="6">
        <f t="shared" si="116"/>
        <v>6.1208430195536101</v>
      </c>
      <c r="J2466" s="6">
        <f t="shared" si="114"/>
        <v>2.9041403143569733</v>
      </c>
    </row>
    <row r="2467" spans="1:10" x14ac:dyDescent="0.2">
      <c r="A2467" s="5">
        <f>IF(AND(dateA=1,A2466&lt;DataEnd),'iBoxx inputs'!A2471,IF(AND(dateA=2,A2466&lt;DataEnd),'Bank of England inputs'!A2471,IF(dateA=3,A2466+1,IF(dateA=4,WORKDAY(A2466,1,),WORKDAY(A2466,1,holidayQ)))))</f>
        <v>39358</v>
      </c>
      <c r="B2467" s="35">
        <f>MATCH(A2467,'iBoxx inputs'!A:A,0)</f>
        <v>2541</v>
      </c>
      <c r="C2467" s="35">
        <f>MATCH(A2467,'Bank of England inputs'!A:A,0)</f>
        <v>2471</v>
      </c>
      <c r="D2467" s="6">
        <f>IF($A2467&gt;DataEnd,NA(),IFERROR(INDEX('iBoxx inputs'!B:B,MATCH($A2467,'iBoxx inputs'!$A:$A,0)),D2466))</f>
        <v>5.9809755314751003</v>
      </c>
      <c r="E2467" s="6">
        <f>IF($A2467&gt;DataEnd,NA(),IFERROR(INDEX('iBoxx inputs'!C:C,MATCH($A2467,'iBoxx inputs'!$A:$A,0)),E2466))</f>
        <v>6.2788090968076302</v>
      </c>
      <c r="F2467" s="6">
        <f>IF($A2467&gt;DataEnd,NA(),IFERROR(INDEX('Bank of England inputs'!D:D,MATCH($A2467,'Bank of England inputs'!$A:$A,0),0),F2466))</f>
        <v>3.1461999803362506</v>
      </c>
      <c r="H2467" s="5">
        <f t="shared" si="115"/>
        <v>39358</v>
      </c>
      <c r="I2467" s="6">
        <f t="shared" si="116"/>
        <v>6.1298923141413653</v>
      </c>
      <c r="J2467" s="6">
        <f t="shared" si="114"/>
        <v>2.8926827497027796</v>
      </c>
    </row>
    <row r="2468" spans="1:10" x14ac:dyDescent="0.2">
      <c r="A2468" s="5">
        <f>IF(AND(dateA=1,A2467&lt;DataEnd),'iBoxx inputs'!A2472,IF(AND(dateA=2,A2467&lt;DataEnd),'Bank of England inputs'!A2472,IF(dateA=3,A2467+1,IF(dateA=4,WORKDAY(A2467,1,),WORKDAY(A2467,1,holidayQ)))))</f>
        <v>39359</v>
      </c>
      <c r="B2468" s="35">
        <f>MATCH(A2468,'iBoxx inputs'!A:A,0)</f>
        <v>2542</v>
      </c>
      <c r="C2468" s="35">
        <f>MATCH(A2468,'Bank of England inputs'!A:A,0)</f>
        <v>2472</v>
      </c>
      <c r="D2468" s="6">
        <f>IF($A2468&gt;DataEnd,NA(),IFERROR(INDEX('iBoxx inputs'!B:B,MATCH($A2468,'iBoxx inputs'!$A:$A,0)),D2467))</f>
        <v>5.9348200145722103</v>
      </c>
      <c r="E2468" s="6">
        <f>IF($A2468&gt;DataEnd,NA(),IFERROR(INDEX('iBoxx inputs'!C:C,MATCH($A2468,'iBoxx inputs'!$A:$A,0)),E2467))</f>
        <v>6.2387996008815003</v>
      </c>
      <c r="F2468" s="6">
        <f>IF($A2468&gt;DataEnd,NA(),IFERROR(INDEX('Bank of England inputs'!D:D,MATCH($A2468,'Bank of England inputs'!$A:$A,0),0),F2467))</f>
        <v>3.1268436578171244</v>
      </c>
      <c r="H2468" s="5">
        <f t="shared" si="115"/>
        <v>39359</v>
      </c>
      <c r="I2468" s="6">
        <f t="shared" si="116"/>
        <v>6.0868098077268549</v>
      </c>
      <c r="J2468" s="6">
        <f t="shared" si="114"/>
        <v>2.870218892503984</v>
      </c>
    </row>
    <row r="2469" spans="1:10" x14ac:dyDescent="0.2">
      <c r="A2469" s="5">
        <f>IF(AND(dateA=1,A2468&lt;DataEnd),'iBoxx inputs'!A2473,IF(AND(dateA=2,A2468&lt;DataEnd),'Bank of England inputs'!A2473,IF(dateA=3,A2468+1,IF(dateA=4,WORKDAY(A2468,1,),WORKDAY(A2468,1,holidayQ)))))</f>
        <v>39360</v>
      </c>
      <c r="B2469" s="35">
        <f>MATCH(A2469,'iBoxx inputs'!A:A,0)</f>
        <v>2543</v>
      </c>
      <c r="C2469" s="35">
        <f>MATCH(A2469,'Bank of England inputs'!A:A,0)</f>
        <v>2473</v>
      </c>
      <c r="D2469" s="6">
        <f>IF($A2469&gt;DataEnd,NA(),IFERROR(INDEX('iBoxx inputs'!B:B,MATCH($A2469,'iBoxx inputs'!$A:$A,0)),D2468))</f>
        <v>5.9124139130539</v>
      </c>
      <c r="E2469" s="6">
        <f>IF($A2469&gt;DataEnd,NA(),IFERROR(INDEX('iBoxx inputs'!C:C,MATCH($A2469,'iBoxx inputs'!$A:$A,0)),E2468))</f>
        <v>6.2269334815048403</v>
      </c>
      <c r="F2469" s="6">
        <f>IF($A2469&gt;DataEnd,NA(),IFERROR(INDEX('Bank of England inputs'!D:D,MATCH($A2469,'Bank of England inputs'!$A:$A,0),0),F2468))</f>
        <v>3.1163979551710463</v>
      </c>
      <c r="H2469" s="5">
        <f t="shared" si="115"/>
        <v>39360</v>
      </c>
      <c r="I2469" s="6">
        <f t="shared" si="116"/>
        <v>6.0696736972793701</v>
      </c>
      <c r="J2469" s="6">
        <f t="shared" si="114"/>
        <v>2.8640214366217887</v>
      </c>
    </row>
    <row r="2470" spans="1:10" x14ac:dyDescent="0.2">
      <c r="A2470" s="5">
        <f>IF(AND(dateA=1,A2469&lt;DataEnd),'iBoxx inputs'!A2474,IF(AND(dateA=2,A2469&lt;DataEnd),'Bank of England inputs'!A2474,IF(dateA=3,A2469+1,IF(dateA=4,WORKDAY(A2469,1,),WORKDAY(A2469,1,holidayQ)))))</f>
        <v>39363</v>
      </c>
      <c r="B2470" s="35">
        <f>MATCH(A2470,'iBoxx inputs'!A:A,0)</f>
        <v>2544</v>
      </c>
      <c r="C2470" s="35">
        <f>MATCH(A2470,'Bank of England inputs'!A:A,0)</f>
        <v>2474</v>
      </c>
      <c r="D2470" s="6">
        <f>IF($A2470&gt;DataEnd,NA(),IFERROR(INDEX('iBoxx inputs'!B:B,MATCH($A2470,'iBoxx inputs'!$A:$A,0)),D2469))</f>
        <v>5.91290957899795</v>
      </c>
      <c r="E2470" s="6">
        <f>IF($A2470&gt;DataEnd,NA(),IFERROR(INDEX('iBoxx inputs'!C:C,MATCH($A2470,'iBoxx inputs'!$A:$A,0)),E2469))</f>
        <v>6.2355319946222902</v>
      </c>
      <c r="F2470" s="6">
        <f>IF($A2470&gt;DataEnd,NA(),IFERROR(INDEX('Bank of England inputs'!D:D,MATCH($A2470,'Bank of England inputs'!$A:$A,0),0),F2469))</f>
        <v>3.0961273835266256</v>
      </c>
      <c r="H2470" s="5">
        <f t="shared" si="115"/>
        <v>39363</v>
      </c>
      <c r="I2470" s="6">
        <f t="shared" si="116"/>
        <v>6.0742207868101197</v>
      </c>
      <c r="J2470" s="6">
        <f t="shared" si="114"/>
        <v>2.8886569058066858</v>
      </c>
    </row>
    <row r="2471" spans="1:10" x14ac:dyDescent="0.2">
      <c r="A2471" s="5">
        <f>IF(AND(dateA=1,A2470&lt;DataEnd),'iBoxx inputs'!A2475,IF(AND(dateA=2,A2470&lt;DataEnd),'Bank of England inputs'!A2475,IF(dateA=3,A2470+1,IF(dateA=4,WORKDAY(A2470,1,),WORKDAY(A2470,1,holidayQ)))))</f>
        <v>39364</v>
      </c>
      <c r="B2471" s="35">
        <f>MATCH(A2471,'iBoxx inputs'!A:A,0)</f>
        <v>2545</v>
      </c>
      <c r="C2471" s="35">
        <f>MATCH(A2471,'Bank of England inputs'!A:A,0)</f>
        <v>2475</v>
      </c>
      <c r="D2471" s="6">
        <f>IF($A2471&gt;DataEnd,NA(),IFERROR(INDEX('iBoxx inputs'!B:B,MATCH($A2471,'iBoxx inputs'!$A:$A,0)),D2470))</f>
        <v>5.84807041789814</v>
      </c>
      <c r="E2471" s="6">
        <f>IF($A2471&gt;DataEnd,NA(),IFERROR(INDEX('iBoxx inputs'!C:C,MATCH($A2471,'iBoxx inputs'!$A:$A,0)),E2470))</f>
        <v>6.1713435913468997</v>
      </c>
      <c r="F2471" s="6">
        <f>IF($A2471&gt;DataEnd,NA(),IFERROR(INDEX('Bank of England inputs'!D:D,MATCH($A2471,'Bank of England inputs'!$A:$A,0),0),F2470))</f>
        <v>3.097954366640443</v>
      </c>
      <c r="H2471" s="5">
        <f t="shared" si="115"/>
        <v>39364</v>
      </c>
      <c r="I2471" s="6">
        <f t="shared" si="116"/>
        <v>6.0097070046225198</v>
      </c>
      <c r="J2471" s="6">
        <f t="shared" si="114"/>
        <v>2.8242584015073513</v>
      </c>
    </row>
    <row r="2472" spans="1:10" x14ac:dyDescent="0.2">
      <c r="A2472" s="5">
        <f>IF(AND(dateA=1,A2471&lt;DataEnd),'iBoxx inputs'!A2476,IF(AND(dateA=2,A2471&lt;DataEnd),'Bank of England inputs'!A2476,IF(dateA=3,A2471+1,IF(dateA=4,WORKDAY(A2471,1,),WORKDAY(A2471,1,holidayQ)))))</f>
        <v>39365</v>
      </c>
      <c r="B2472" s="35">
        <f>MATCH(A2472,'iBoxx inputs'!A:A,0)</f>
        <v>2546</v>
      </c>
      <c r="C2472" s="35">
        <f>MATCH(A2472,'Bank of England inputs'!A:A,0)</f>
        <v>2476</v>
      </c>
      <c r="D2472" s="6">
        <f>IF($A2472&gt;DataEnd,NA(),IFERROR(INDEX('iBoxx inputs'!B:B,MATCH($A2472,'iBoxx inputs'!$A:$A,0)),D2471))</f>
        <v>5.8940644444752799</v>
      </c>
      <c r="E2472" s="6">
        <f>IF($A2472&gt;DataEnd,NA(),IFERROR(INDEX('iBoxx inputs'!C:C,MATCH($A2472,'iBoxx inputs'!$A:$A,0)),E2471))</f>
        <v>6.2204631570877904</v>
      </c>
      <c r="F2472" s="6">
        <f>IF($A2472&gt;DataEnd,NA(),IFERROR(INDEX('Bank of England inputs'!D:D,MATCH($A2472,'Bank of England inputs'!$A:$A,0),0),F2471))</f>
        <v>3.0755625429890854</v>
      </c>
      <c r="H2472" s="5">
        <f t="shared" si="115"/>
        <v>39365</v>
      </c>
      <c r="I2472" s="6">
        <f t="shared" si="116"/>
        <v>6.0572638007815351</v>
      </c>
      <c r="J2472" s="6">
        <f t="shared" si="114"/>
        <v>2.8927334318926246</v>
      </c>
    </row>
    <row r="2473" spans="1:10" x14ac:dyDescent="0.2">
      <c r="A2473" s="5">
        <f>IF(AND(dateA=1,A2472&lt;DataEnd),'iBoxx inputs'!A2477,IF(AND(dateA=2,A2472&lt;DataEnd),'Bank of England inputs'!A2477,IF(dateA=3,A2472+1,IF(dateA=4,WORKDAY(A2472,1,),WORKDAY(A2472,1,holidayQ)))))</f>
        <v>39366</v>
      </c>
      <c r="B2473" s="35">
        <f>MATCH(A2473,'iBoxx inputs'!A:A,0)</f>
        <v>2547</v>
      </c>
      <c r="C2473" s="35">
        <f>MATCH(A2473,'Bank of England inputs'!A:A,0)</f>
        <v>2477</v>
      </c>
      <c r="D2473" s="6">
        <f>IF($A2473&gt;DataEnd,NA(),IFERROR(INDEX('iBoxx inputs'!B:B,MATCH($A2473,'iBoxx inputs'!$A:$A,0)),D2472))</f>
        <v>5.9245086807461904</v>
      </c>
      <c r="E2473" s="6">
        <f>IF($A2473&gt;DataEnd,NA(),IFERROR(INDEX('iBoxx inputs'!C:C,MATCH($A2473,'iBoxx inputs'!$A:$A,0)),E2472))</f>
        <v>6.2484810920992802</v>
      </c>
      <c r="F2473" s="6">
        <f>IF($A2473&gt;DataEnd,NA(),IFERROR(INDEX('Bank of England inputs'!D:D,MATCH($A2473,'Bank of England inputs'!$A:$A,0),0),F2472))</f>
        <v>3.0844793713163066</v>
      </c>
      <c r="H2473" s="5">
        <f t="shared" si="115"/>
        <v>39366</v>
      </c>
      <c r="I2473" s="6">
        <f t="shared" si="116"/>
        <v>6.0864948864227353</v>
      </c>
      <c r="J2473" s="6">
        <f t="shared" si="114"/>
        <v>2.9121896268137437</v>
      </c>
    </row>
    <row r="2474" spans="1:10" x14ac:dyDescent="0.2">
      <c r="A2474" s="5">
        <f>IF(AND(dateA=1,A2473&lt;DataEnd),'iBoxx inputs'!A2478,IF(AND(dateA=2,A2473&lt;DataEnd),'Bank of England inputs'!A2478,IF(dateA=3,A2473+1,IF(dateA=4,WORKDAY(A2473,1,),WORKDAY(A2473,1,holidayQ)))))</f>
        <v>39367</v>
      </c>
      <c r="B2474" s="35">
        <f>MATCH(A2474,'iBoxx inputs'!A:A,0)</f>
        <v>2548</v>
      </c>
      <c r="C2474" s="35">
        <f>MATCH(A2474,'Bank of England inputs'!A:A,0)</f>
        <v>2478</v>
      </c>
      <c r="D2474" s="6">
        <f>IF($A2474&gt;DataEnd,NA(),IFERROR(INDEX('iBoxx inputs'!B:B,MATCH($A2474,'iBoxx inputs'!$A:$A,0)),D2473))</f>
        <v>5.9735085580927096</v>
      </c>
      <c r="E2474" s="6">
        <f>IF($A2474&gt;DataEnd,NA(),IFERROR(INDEX('iBoxx inputs'!C:C,MATCH($A2474,'iBoxx inputs'!$A:$A,0)),E2473))</f>
        <v>6.3024263385566899</v>
      </c>
      <c r="F2474" s="6">
        <f>IF($A2474&gt;DataEnd,NA(),IFERROR(INDEX('Bank of England inputs'!D:D,MATCH($A2474,'Bank of England inputs'!$A:$A,0),0),F2473))</f>
        <v>3.0927835051546504</v>
      </c>
      <c r="H2474" s="5">
        <f t="shared" si="115"/>
        <v>39367</v>
      </c>
      <c r="I2474" s="6">
        <f t="shared" si="116"/>
        <v>6.1379674483246998</v>
      </c>
      <c r="J2474" s="6">
        <f t="shared" si="114"/>
        <v>2.9538284248749491</v>
      </c>
    </row>
    <row r="2475" spans="1:10" x14ac:dyDescent="0.2">
      <c r="A2475" s="5">
        <f>IF(AND(dateA=1,A2474&lt;DataEnd),'iBoxx inputs'!A2479,IF(AND(dateA=2,A2474&lt;DataEnd),'Bank of England inputs'!A2479,IF(dateA=3,A2474+1,IF(dateA=4,WORKDAY(A2474,1,),WORKDAY(A2474,1,holidayQ)))))</f>
        <v>39370</v>
      </c>
      <c r="B2475" s="35">
        <f>MATCH(A2475,'iBoxx inputs'!A:A,0)</f>
        <v>2549</v>
      </c>
      <c r="C2475" s="35">
        <f>MATCH(A2475,'Bank of England inputs'!A:A,0)</f>
        <v>2479</v>
      </c>
      <c r="D2475" s="6">
        <f>IF($A2475&gt;DataEnd,NA(),IFERROR(INDEX('iBoxx inputs'!B:B,MATCH($A2475,'iBoxx inputs'!$A:$A,0)),D2474))</f>
        <v>5.9877155154465598</v>
      </c>
      <c r="E2475" s="6">
        <f>IF($A2475&gt;DataEnd,NA(),IFERROR(INDEX('iBoxx inputs'!C:C,MATCH($A2475,'iBoxx inputs'!$A:$A,0)),E2474))</f>
        <v>6.3191019077899604</v>
      </c>
      <c r="F2475" s="6">
        <f>IF($A2475&gt;DataEnd,NA(),IFERROR(INDEX('Bank of England inputs'!D:D,MATCH($A2475,'Bank of England inputs'!$A:$A,0),0),F2474))</f>
        <v>3.0823598704230903</v>
      </c>
      <c r="H2475" s="5">
        <f t="shared" si="115"/>
        <v>39370</v>
      </c>
      <c r="I2475" s="6">
        <f t="shared" si="116"/>
        <v>6.1534087116182601</v>
      </c>
      <c r="J2475" s="6">
        <f t="shared" si="114"/>
        <v>2.9792186025383582</v>
      </c>
    </row>
    <row r="2476" spans="1:10" x14ac:dyDescent="0.2">
      <c r="A2476" s="5">
        <f>IF(AND(dateA=1,A2475&lt;DataEnd),'iBoxx inputs'!A2480,IF(AND(dateA=2,A2475&lt;DataEnd),'Bank of England inputs'!A2480,IF(dateA=3,A2475+1,IF(dateA=4,WORKDAY(A2475,1,),WORKDAY(A2475,1,holidayQ)))))</f>
        <v>39371</v>
      </c>
      <c r="B2476" s="35">
        <f>MATCH(A2476,'iBoxx inputs'!A:A,0)</f>
        <v>2550</v>
      </c>
      <c r="C2476" s="35">
        <f>MATCH(A2476,'Bank of England inputs'!A:A,0)</f>
        <v>2480</v>
      </c>
      <c r="D2476" s="6">
        <f>IF($A2476&gt;DataEnd,NA(),IFERROR(INDEX('iBoxx inputs'!B:B,MATCH($A2476,'iBoxx inputs'!$A:$A,0)),D2475))</f>
        <v>5.98902983326317</v>
      </c>
      <c r="E2476" s="6">
        <f>IF($A2476&gt;DataEnd,NA(),IFERROR(INDEX('iBoxx inputs'!C:C,MATCH($A2476,'iBoxx inputs'!$A:$A,0)),E2475))</f>
        <v>6.3187451614979704</v>
      </c>
      <c r="F2476" s="6">
        <f>IF($A2476&gt;DataEnd,NA(),IFERROR(INDEX('Bank of England inputs'!D:D,MATCH($A2476,'Bank of England inputs'!$A:$A,0),0),F2475))</f>
        <v>3.0725434377147476</v>
      </c>
      <c r="H2476" s="5">
        <f t="shared" si="115"/>
        <v>39371</v>
      </c>
      <c r="I2476" s="6">
        <f t="shared" si="116"/>
        <v>6.1538874973805697</v>
      </c>
      <c r="J2476" s="6">
        <f t="shared" si="114"/>
        <v>2.9894906605538729</v>
      </c>
    </row>
    <row r="2477" spans="1:10" x14ac:dyDescent="0.2">
      <c r="A2477" s="5">
        <f>IF(AND(dateA=1,A2476&lt;DataEnd),'iBoxx inputs'!A2481,IF(AND(dateA=2,A2476&lt;DataEnd),'Bank of England inputs'!A2481,IF(dateA=3,A2476+1,IF(dateA=4,WORKDAY(A2476,1,),WORKDAY(A2476,1,holidayQ)))))</f>
        <v>39372</v>
      </c>
      <c r="B2477" s="35">
        <f>MATCH(A2477,'iBoxx inputs'!A:A,0)</f>
        <v>2551</v>
      </c>
      <c r="C2477" s="35">
        <f>MATCH(A2477,'Bank of England inputs'!A:A,0)</f>
        <v>2481</v>
      </c>
      <c r="D2477" s="6">
        <f>IF($A2477&gt;DataEnd,NA(),IFERROR(INDEX('iBoxx inputs'!B:B,MATCH($A2477,'iBoxx inputs'!$A:$A,0)),D2476))</f>
        <v>5.9556215124050604</v>
      </c>
      <c r="E2477" s="6">
        <f>IF($A2477&gt;DataEnd,NA(),IFERROR(INDEX('iBoxx inputs'!C:C,MATCH($A2477,'iBoxx inputs'!$A:$A,0)),E2476))</f>
        <v>6.2833698373846696</v>
      </c>
      <c r="F2477" s="6">
        <f>IF($A2477&gt;DataEnd,NA(),IFERROR(INDEX('Bank of England inputs'!D:D,MATCH($A2477,'Bank of England inputs'!$A:$A,0),0),F2476))</f>
        <v>3.0838735022588937</v>
      </c>
      <c r="H2477" s="5">
        <f t="shared" si="115"/>
        <v>39372</v>
      </c>
      <c r="I2477" s="6">
        <f t="shared" si="116"/>
        <v>6.119495674894865</v>
      </c>
      <c r="J2477" s="6">
        <f t="shared" si="114"/>
        <v>2.9448080184622194</v>
      </c>
    </row>
    <row r="2478" spans="1:10" x14ac:dyDescent="0.2">
      <c r="A2478" s="5">
        <f>IF(AND(dateA=1,A2477&lt;DataEnd),'iBoxx inputs'!A2482,IF(AND(dateA=2,A2477&lt;DataEnd),'Bank of England inputs'!A2482,IF(dateA=3,A2477+1,IF(dateA=4,WORKDAY(A2477,1,),WORKDAY(A2477,1,holidayQ)))))</f>
        <v>39373</v>
      </c>
      <c r="B2478" s="35">
        <f>MATCH(A2478,'iBoxx inputs'!A:A,0)</f>
        <v>2552</v>
      </c>
      <c r="C2478" s="35">
        <f>MATCH(A2478,'Bank of England inputs'!A:A,0)</f>
        <v>2482</v>
      </c>
      <c r="D2478" s="6">
        <f>IF($A2478&gt;DataEnd,NA(),IFERROR(INDEX('iBoxx inputs'!B:B,MATCH($A2478,'iBoxx inputs'!$A:$A,0)),D2477))</f>
        <v>5.9203788116013296</v>
      </c>
      <c r="E2478" s="6">
        <f>IF($A2478&gt;DataEnd,NA(),IFERROR(INDEX('iBoxx inputs'!C:C,MATCH($A2478,'iBoxx inputs'!$A:$A,0)),E2477))</f>
        <v>6.2433173760223601</v>
      </c>
      <c r="F2478" s="6">
        <f>IF($A2478&gt;DataEnd,NA(),IFERROR(INDEX('Bank of England inputs'!D:D,MATCH($A2478,'Bank of England inputs'!$A:$A,0),0),F2477))</f>
        <v>3.0853886214011972</v>
      </c>
      <c r="H2478" s="5">
        <f t="shared" si="115"/>
        <v>39373</v>
      </c>
      <c r="I2478" s="6">
        <f t="shared" si="116"/>
        <v>6.0818480938118444</v>
      </c>
      <c r="J2478" s="6">
        <f t="shared" si="114"/>
        <v>2.906774192233641</v>
      </c>
    </row>
    <row r="2479" spans="1:10" x14ac:dyDescent="0.2">
      <c r="A2479" s="5">
        <f>IF(AND(dateA=1,A2478&lt;DataEnd),'iBoxx inputs'!A2483,IF(AND(dateA=2,A2478&lt;DataEnd),'Bank of England inputs'!A2483,IF(dateA=3,A2478+1,IF(dateA=4,WORKDAY(A2478,1,),WORKDAY(A2478,1,holidayQ)))))</f>
        <v>39374</v>
      </c>
      <c r="B2479" s="35">
        <f>MATCH(A2479,'iBoxx inputs'!A:A,0)</f>
        <v>2553</v>
      </c>
      <c r="C2479" s="35">
        <f>MATCH(A2479,'Bank of England inputs'!A:A,0)</f>
        <v>2483</v>
      </c>
      <c r="D2479" s="6">
        <f>IF($A2479&gt;DataEnd,NA(),IFERROR(INDEX('iBoxx inputs'!B:B,MATCH($A2479,'iBoxx inputs'!$A:$A,0)),D2478))</f>
        <v>5.8691864090727597</v>
      </c>
      <c r="E2479" s="6">
        <f>IF($A2479&gt;DataEnd,NA(),IFERROR(INDEX('iBoxx inputs'!C:C,MATCH($A2479,'iBoxx inputs'!$A:$A,0)),E2478))</f>
        <v>6.1849844404401404</v>
      </c>
      <c r="F2479" s="6">
        <f>IF($A2479&gt;DataEnd,NA(),IFERROR(INDEX('Bank of England inputs'!D:D,MATCH($A2479,'Bank of England inputs'!$A:$A,0),0),F2478))</f>
        <v>3.0776794493608817</v>
      </c>
      <c r="H2479" s="5">
        <f t="shared" si="115"/>
        <v>39374</v>
      </c>
      <c r="I2479" s="6">
        <f t="shared" si="116"/>
        <v>6.02708542475645</v>
      </c>
      <c r="J2479" s="6">
        <f t="shared" si="114"/>
        <v>2.8613430096129822</v>
      </c>
    </row>
    <row r="2480" spans="1:10" x14ac:dyDescent="0.2">
      <c r="A2480" s="5">
        <f>IF(AND(dateA=1,A2479&lt;DataEnd),'iBoxx inputs'!A2484,IF(AND(dateA=2,A2479&lt;DataEnd),'Bank of England inputs'!A2484,IF(dateA=3,A2479+1,IF(dateA=4,WORKDAY(A2479,1,),WORKDAY(A2479,1,holidayQ)))))</f>
        <v>39377</v>
      </c>
      <c r="B2480" s="35">
        <f>MATCH(A2480,'iBoxx inputs'!A:A,0)</f>
        <v>2554</v>
      </c>
      <c r="C2480" s="35">
        <f>MATCH(A2480,'Bank of England inputs'!A:A,0)</f>
        <v>2484</v>
      </c>
      <c r="D2480" s="6">
        <f>IF($A2480&gt;DataEnd,NA(),IFERROR(INDEX('iBoxx inputs'!B:B,MATCH($A2480,'iBoxx inputs'!$A:$A,0)),D2479))</f>
        <v>5.8781100480332</v>
      </c>
      <c r="E2480" s="6">
        <f>IF($A2480&gt;DataEnd,NA(),IFERROR(INDEX('iBoxx inputs'!C:C,MATCH($A2480,'iBoxx inputs'!$A:$A,0)),E2479))</f>
        <v>6.1822797646183698</v>
      </c>
      <c r="F2480" s="6">
        <f>IF($A2480&gt;DataEnd,NA(),IFERROR(INDEX('Bank of England inputs'!D:D,MATCH($A2480,'Bank of England inputs'!$A:$A,0),0),F2479))</f>
        <v>3.0478812309507664</v>
      </c>
      <c r="H2480" s="5">
        <f t="shared" si="115"/>
        <v>39377</v>
      </c>
      <c r="I2480" s="6">
        <f t="shared" si="116"/>
        <v>6.0301949063257849</v>
      </c>
      <c r="J2480" s="6">
        <f t="shared" si="114"/>
        <v>2.8941047984199386</v>
      </c>
    </row>
    <row r="2481" spans="1:10" x14ac:dyDescent="0.2">
      <c r="A2481" s="5">
        <f>IF(AND(dateA=1,A2480&lt;DataEnd),'iBoxx inputs'!A2485,IF(AND(dateA=2,A2480&lt;DataEnd),'Bank of England inputs'!A2485,IF(dateA=3,A2480+1,IF(dateA=4,WORKDAY(A2480,1,),WORKDAY(A2480,1,holidayQ)))))</f>
        <v>39378</v>
      </c>
      <c r="B2481" s="35">
        <f>MATCH(A2481,'iBoxx inputs'!A:A,0)</f>
        <v>2555</v>
      </c>
      <c r="C2481" s="35">
        <f>MATCH(A2481,'Bank of England inputs'!A:A,0)</f>
        <v>2485</v>
      </c>
      <c r="D2481" s="6">
        <f>IF($A2481&gt;DataEnd,NA(),IFERROR(INDEX('iBoxx inputs'!B:B,MATCH($A2481,'iBoxx inputs'!$A:$A,0)),D2480))</f>
        <v>5.8877976830799899</v>
      </c>
      <c r="E2481" s="6">
        <f>IF($A2481&gt;DataEnd,NA(),IFERROR(INDEX('iBoxx inputs'!C:C,MATCH($A2481,'iBoxx inputs'!$A:$A,0)),E2480))</f>
        <v>6.1924305177313403</v>
      </c>
      <c r="F2481" s="6">
        <f>IF($A2481&gt;DataEnd,NA(),IFERROR(INDEX('Bank of England inputs'!D:D,MATCH($A2481,'Bank of England inputs'!$A:$A,0),0),F2480))</f>
        <v>3.0472820210360574</v>
      </c>
      <c r="H2481" s="5">
        <f t="shared" si="115"/>
        <v>39378</v>
      </c>
      <c r="I2481" s="6">
        <f t="shared" si="116"/>
        <v>6.0401141004056651</v>
      </c>
      <c r="J2481" s="6">
        <f t="shared" si="114"/>
        <v>2.9043289843963427</v>
      </c>
    </row>
    <row r="2482" spans="1:10" x14ac:dyDescent="0.2">
      <c r="A2482" s="5">
        <f>IF(AND(dateA=1,A2481&lt;DataEnd),'iBoxx inputs'!A2486,IF(AND(dateA=2,A2481&lt;DataEnd),'Bank of England inputs'!A2486,IF(dateA=3,A2481+1,IF(dateA=4,WORKDAY(A2481,1,),WORKDAY(A2481,1,holidayQ)))))</f>
        <v>39379</v>
      </c>
      <c r="B2482" s="35">
        <f>MATCH(A2482,'iBoxx inputs'!A:A,0)</f>
        <v>2556</v>
      </c>
      <c r="C2482" s="35">
        <f>MATCH(A2482,'Bank of England inputs'!A:A,0)</f>
        <v>2486</v>
      </c>
      <c r="D2482" s="6">
        <f>IF($A2482&gt;DataEnd,NA(),IFERROR(INDEX('iBoxx inputs'!B:B,MATCH($A2482,'iBoxx inputs'!$A:$A,0)),D2481))</f>
        <v>5.8486614566144901</v>
      </c>
      <c r="E2482" s="6">
        <f>IF($A2482&gt;DataEnd,NA(),IFERROR(INDEX('iBoxx inputs'!C:C,MATCH($A2482,'iBoxx inputs'!$A:$A,0)),E2481))</f>
        <v>6.1471792888856998</v>
      </c>
      <c r="F2482" s="6">
        <f>IF($A2482&gt;DataEnd,NA(),IFERROR(INDEX('Bank of England inputs'!D:D,MATCH($A2482,'Bank of England inputs'!$A:$A,0),0),F2481))</f>
        <v>3.048780487804903</v>
      </c>
      <c r="H2482" s="5">
        <f t="shared" si="115"/>
        <v>39379</v>
      </c>
      <c r="I2482" s="6">
        <f t="shared" si="116"/>
        <v>5.9979203727500945</v>
      </c>
      <c r="J2482" s="6">
        <f t="shared" si="114"/>
        <v>2.8618872256272798</v>
      </c>
    </row>
    <row r="2483" spans="1:10" x14ac:dyDescent="0.2">
      <c r="A2483" s="5">
        <f>IF(AND(dateA=1,A2482&lt;DataEnd),'iBoxx inputs'!A2487,IF(AND(dateA=2,A2482&lt;DataEnd),'Bank of England inputs'!A2487,IF(dateA=3,A2482+1,IF(dateA=4,WORKDAY(A2482,1,),WORKDAY(A2482,1,holidayQ)))))</f>
        <v>39380</v>
      </c>
      <c r="B2483" s="35">
        <f>MATCH(A2483,'iBoxx inputs'!A:A,0)</f>
        <v>2557</v>
      </c>
      <c r="C2483" s="35">
        <f>MATCH(A2483,'Bank of England inputs'!A:A,0)</f>
        <v>2487</v>
      </c>
      <c r="D2483" s="6">
        <f>IF($A2483&gt;DataEnd,NA(),IFERROR(INDEX('iBoxx inputs'!B:B,MATCH($A2483,'iBoxx inputs'!$A:$A,0)),D2482))</f>
        <v>5.8516478530806904</v>
      </c>
      <c r="E2483" s="6">
        <f>IF($A2483&gt;DataEnd,NA(),IFERROR(INDEX('iBoxx inputs'!C:C,MATCH($A2483,'iBoxx inputs'!$A:$A,0)),E2482))</f>
        <v>6.1508138422746699</v>
      </c>
      <c r="F2483" s="6">
        <f>IF($A2483&gt;DataEnd,NA(),IFERROR(INDEX('Bank of England inputs'!D:D,MATCH($A2483,'Bank of England inputs'!$A:$A,0),0),F2482))</f>
        <v>3.0383480825958875</v>
      </c>
      <c r="H2483" s="5">
        <f t="shared" si="115"/>
        <v>39380</v>
      </c>
      <c r="I2483" s="6">
        <f t="shared" si="116"/>
        <v>6.0012308476776806</v>
      </c>
      <c r="J2483" s="6">
        <f t="shared" si="114"/>
        <v>2.8755146217083416</v>
      </c>
    </row>
    <row r="2484" spans="1:10" x14ac:dyDescent="0.2">
      <c r="A2484" s="5">
        <f>IF(AND(dateA=1,A2483&lt;DataEnd),'iBoxx inputs'!A2488,IF(AND(dateA=2,A2483&lt;DataEnd),'Bank of England inputs'!A2488,IF(dateA=3,A2483+1,IF(dateA=4,WORKDAY(A2483,1,),WORKDAY(A2483,1,holidayQ)))))</f>
        <v>39381</v>
      </c>
      <c r="B2484" s="35">
        <f>MATCH(A2484,'iBoxx inputs'!A:A,0)</f>
        <v>2558</v>
      </c>
      <c r="C2484" s="35">
        <f>MATCH(A2484,'Bank of England inputs'!A:A,0)</f>
        <v>2488</v>
      </c>
      <c r="D2484" s="6">
        <f>IF($A2484&gt;DataEnd,NA(),IFERROR(INDEX('iBoxx inputs'!B:B,MATCH($A2484,'iBoxx inputs'!$A:$A,0)),D2483))</f>
        <v>5.8643940195234299</v>
      </c>
      <c r="E2484" s="6">
        <f>IF($A2484&gt;DataEnd,NA(),IFERROR(INDEX('iBoxx inputs'!C:C,MATCH($A2484,'iBoxx inputs'!$A:$A,0)),E2483))</f>
        <v>6.1643163430434296</v>
      </c>
      <c r="F2484" s="6">
        <f>IF($A2484&gt;DataEnd,NA(),IFERROR(INDEX('Bank of England inputs'!D:D,MATCH($A2484,'Bank of England inputs'!$A:$A,0),0),F2483))</f>
        <v>3.0481809242871361</v>
      </c>
      <c r="H2484" s="5">
        <f t="shared" si="115"/>
        <v>39381</v>
      </c>
      <c r="I2484" s="6">
        <f t="shared" si="116"/>
        <v>6.0143551812834293</v>
      </c>
      <c r="J2484" s="6">
        <f t="shared" si="114"/>
        <v>2.8784343696233172</v>
      </c>
    </row>
    <row r="2485" spans="1:10" x14ac:dyDescent="0.2">
      <c r="A2485" s="5">
        <f>IF(AND(dateA=1,A2484&lt;DataEnd),'iBoxx inputs'!A2489,IF(AND(dateA=2,A2484&lt;DataEnd),'Bank of England inputs'!A2489,IF(dateA=3,A2484+1,IF(dateA=4,WORKDAY(A2484,1,),WORKDAY(A2484,1,holidayQ)))))</f>
        <v>39384</v>
      </c>
      <c r="B2485" s="35">
        <f>MATCH(A2485,'iBoxx inputs'!A:A,0)</f>
        <v>2559</v>
      </c>
      <c r="C2485" s="35">
        <f>MATCH(A2485,'Bank of England inputs'!A:A,0)</f>
        <v>2489</v>
      </c>
      <c r="D2485" s="6">
        <f>IF($A2485&gt;DataEnd,NA(),IFERROR(INDEX('iBoxx inputs'!B:B,MATCH($A2485,'iBoxx inputs'!$A:$A,0)),D2484))</f>
        <v>5.8479548920880999</v>
      </c>
      <c r="E2485" s="6">
        <f>IF($A2485&gt;DataEnd,NA(),IFERROR(INDEX('iBoxx inputs'!C:C,MATCH($A2485,'iBoxx inputs'!$A:$A,0)),E2484))</f>
        <v>6.1477824653470297</v>
      </c>
      <c r="F2485" s="6">
        <f>IF($A2485&gt;DataEnd,NA(),IFERROR(INDEX('Bank of England inputs'!D:D,MATCH($A2485,'Bank of England inputs'!$A:$A,0),0),F2484))</f>
        <v>3.0586152635720065</v>
      </c>
      <c r="H2485" s="5">
        <f t="shared" si="115"/>
        <v>39384</v>
      </c>
      <c r="I2485" s="6">
        <f t="shared" si="116"/>
        <v>5.9978686787175644</v>
      </c>
      <c r="J2485" s="6">
        <f t="shared" si="114"/>
        <v>2.8520210635747834</v>
      </c>
    </row>
    <row r="2486" spans="1:10" x14ac:dyDescent="0.2">
      <c r="A2486" s="5">
        <f>IF(AND(dateA=1,A2485&lt;DataEnd),'iBoxx inputs'!A2490,IF(AND(dateA=2,A2485&lt;DataEnd),'Bank of England inputs'!A2490,IF(dateA=3,A2485+1,IF(dateA=4,WORKDAY(A2485,1,),WORKDAY(A2485,1,holidayQ)))))</f>
        <v>39385</v>
      </c>
      <c r="B2486" s="35">
        <f>MATCH(A2486,'iBoxx inputs'!A:A,0)</f>
        <v>2560</v>
      </c>
      <c r="C2486" s="35">
        <f>MATCH(A2486,'Bank of England inputs'!A:A,0)</f>
        <v>2490</v>
      </c>
      <c r="D2486" s="6">
        <f>IF($A2486&gt;DataEnd,NA(),IFERROR(INDEX('iBoxx inputs'!B:B,MATCH($A2486,'iBoxx inputs'!$A:$A,0)),D2485))</f>
        <v>5.8593208734314297</v>
      </c>
      <c r="E2486" s="6">
        <f>IF($A2486&gt;DataEnd,NA(),IFERROR(INDEX('iBoxx inputs'!C:C,MATCH($A2486,'iBoxx inputs'!$A:$A,0)),E2485))</f>
        <v>6.1639234697450496</v>
      </c>
      <c r="F2486" s="6">
        <f>IF($A2486&gt;DataEnd,NA(),IFERROR(INDEX('Bank of England inputs'!D:D,MATCH($A2486,'Bank of England inputs'!$A:$A,0),0),F2485))</f>
        <v>3.0681482938342164</v>
      </c>
      <c r="H2486" s="5">
        <f t="shared" si="115"/>
        <v>39385</v>
      </c>
      <c r="I2486" s="6">
        <f t="shared" si="116"/>
        <v>6.0116221715882396</v>
      </c>
      <c r="J2486" s="6">
        <f t="shared" si="114"/>
        <v>2.8558521002653103</v>
      </c>
    </row>
    <row r="2487" spans="1:10" x14ac:dyDescent="0.2">
      <c r="A2487" s="5">
        <f>IF(AND(dateA=1,A2486&lt;DataEnd),'iBoxx inputs'!A2491,IF(AND(dateA=2,A2486&lt;DataEnd),'Bank of England inputs'!A2491,IF(dateA=3,A2486+1,IF(dateA=4,WORKDAY(A2486,1,),WORKDAY(A2486,1,holidayQ)))))</f>
        <v>39386</v>
      </c>
      <c r="B2487" s="35">
        <f>MATCH(A2487,'iBoxx inputs'!A:A,0)</f>
        <v>2561</v>
      </c>
      <c r="C2487" s="35">
        <f>MATCH(A2487,'Bank of England inputs'!A:A,0)</f>
        <v>2491</v>
      </c>
      <c r="D2487" s="6">
        <f>IF($A2487&gt;DataEnd,NA(),IFERROR(INDEX('iBoxx inputs'!B:B,MATCH($A2487,'iBoxx inputs'!$A:$A,0)),D2486))</f>
        <v>5.9067752543696104</v>
      </c>
      <c r="E2487" s="6">
        <f>IF($A2487&gt;DataEnd,NA(),IFERROR(INDEX('iBoxx inputs'!C:C,MATCH($A2487,'iBoxx inputs'!$A:$A,0)),E2486))</f>
        <v>6.2159493960461996</v>
      </c>
      <c r="F2487" s="6">
        <f>IF($A2487&gt;DataEnd,NA(),IFERROR(INDEX('Bank of England inputs'!D:D,MATCH($A2487,'Bank of England inputs'!$A:$A,0),0),F2486))</f>
        <v>3.076469431885176</v>
      </c>
      <c r="H2487" s="5">
        <f t="shared" si="115"/>
        <v>39386</v>
      </c>
      <c r="I2487" s="6">
        <f t="shared" si="116"/>
        <v>6.061362325207905</v>
      </c>
      <c r="J2487" s="6">
        <f t="shared" si="114"/>
        <v>2.8958043574583314</v>
      </c>
    </row>
    <row r="2488" spans="1:10" x14ac:dyDescent="0.2">
      <c r="A2488" s="5">
        <f>IF(AND(dateA=1,A2487&lt;DataEnd),'iBoxx inputs'!A2492,IF(AND(dateA=2,A2487&lt;DataEnd),'Bank of England inputs'!A2492,IF(dateA=3,A2487+1,IF(dateA=4,WORKDAY(A2487,1,),WORKDAY(A2487,1,holidayQ)))))</f>
        <v>39387</v>
      </c>
      <c r="B2488" s="35">
        <f>MATCH(A2488,'iBoxx inputs'!A:A,0)</f>
        <v>2562</v>
      </c>
      <c r="C2488" s="35">
        <f>MATCH(A2488,'Bank of England inputs'!A:A,0)</f>
        <v>2492</v>
      </c>
      <c r="D2488" s="6">
        <f>IF($A2488&gt;DataEnd,NA(),IFERROR(INDEX('iBoxx inputs'!B:B,MATCH($A2488,'iBoxx inputs'!$A:$A,0)),D2487))</f>
        <v>5.9043533386626903</v>
      </c>
      <c r="E2488" s="6">
        <f>IF($A2488&gt;DataEnd,NA(),IFERROR(INDEX('iBoxx inputs'!C:C,MATCH($A2488,'iBoxx inputs'!$A:$A,0)),E2487))</f>
        <v>6.2054062371312302</v>
      </c>
      <c r="F2488" s="6">
        <f>IF($A2488&gt;DataEnd,NA(),IFERROR(INDEX('Bank of England inputs'!D:D,MATCH($A2488,'Bank of England inputs'!$A:$A,0),0),F2487))</f>
        <v>3.1071779744346273</v>
      </c>
      <c r="H2488" s="5">
        <f t="shared" si="115"/>
        <v>39387</v>
      </c>
      <c r="I2488" s="6">
        <f t="shared" si="116"/>
        <v>6.0548797878969598</v>
      </c>
      <c r="J2488" s="6">
        <f t="shared" si="114"/>
        <v>2.858871585248135</v>
      </c>
    </row>
    <row r="2489" spans="1:10" x14ac:dyDescent="0.2">
      <c r="A2489" s="5">
        <f>IF(AND(dateA=1,A2488&lt;DataEnd),'iBoxx inputs'!A2493,IF(AND(dateA=2,A2488&lt;DataEnd),'Bank of England inputs'!A2493,IF(dateA=3,A2488+1,IF(dateA=4,WORKDAY(A2488,1,),WORKDAY(A2488,1,holidayQ)))))</f>
        <v>39388</v>
      </c>
      <c r="B2489" s="35">
        <f>MATCH(A2489,'iBoxx inputs'!A:A,0)</f>
        <v>2563</v>
      </c>
      <c r="C2489" s="35">
        <f>MATCH(A2489,'Bank of England inputs'!A:A,0)</f>
        <v>2493</v>
      </c>
      <c r="D2489" s="6">
        <f>IF($A2489&gt;DataEnd,NA(),IFERROR(INDEX('iBoxx inputs'!B:B,MATCH($A2489,'iBoxx inputs'!$A:$A,0)),D2488))</f>
        <v>5.8757058920183898</v>
      </c>
      <c r="E2489" s="6">
        <f>IF($A2489&gt;DataEnd,NA(),IFERROR(INDEX('iBoxx inputs'!C:C,MATCH($A2489,'iBoxx inputs'!$A:$A,0)),E2488))</f>
        <v>6.1781845917399396</v>
      </c>
      <c r="F2489" s="6">
        <f>IF($A2489&gt;DataEnd,NA(),IFERROR(INDEX('Bank of England inputs'!D:D,MATCH($A2489,'Bank of England inputs'!$A:$A,0),0),F2488))</f>
        <v>3.0988686669946031</v>
      </c>
      <c r="H2489" s="5">
        <f t="shared" si="115"/>
        <v>39388</v>
      </c>
      <c r="I2489" s="6">
        <f t="shared" si="116"/>
        <v>6.0269452418791651</v>
      </c>
      <c r="J2489" s="6">
        <f t="shared" si="114"/>
        <v>2.8400666396661833</v>
      </c>
    </row>
    <row r="2490" spans="1:10" x14ac:dyDescent="0.2">
      <c r="A2490" s="5">
        <f>IF(AND(dateA=1,A2489&lt;DataEnd),'iBoxx inputs'!A2494,IF(AND(dateA=2,A2489&lt;DataEnd),'Bank of England inputs'!A2494,IF(dateA=3,A2489+1,IF(dateA=4,WORKDAY(A2489,1,),WORKDAY(A2489,1,holidayQ)))))</f>
        <v>39391</v>
      </c>
      <c r="B2490" s="35">
        <f>MATCH(A2490,'iBoxx inputs'!A:A,0)</f>
        <v>2564</v>
      </c>
      <c r="C2490" s="35">
        <f>MATCH(A2490,'Bank of England inputs'!A:A,0)</f>
        <v>2494</v>
      </c>
      <c r="D2490" s="6">
        <f>IF($A2490&gt;DataEnd,NA(),IFERROR(INDEX('iBoxx inputs'!B:B,MATCH($A2490,'iBoxx inputs'!$A:$A,0)),D2489))</f>
        <v>5.9043744333147403</v>
      </c>
      <c r="E2490" s="6">
        <f>IF($A2490&gt;DataEnd,NA(),IFERROR(INDEX('iBoxx inputs'!C:C,MATCH($A2490,'iBoxx inputs'!$A:$A,0)),E2489))</f>
        <v>6.2047995197176498</v>
      </c>
      <c r="F2490" s="6">
        <f>IF($A2490&gt;DataEnd,NA(),IFERROR(INDEX('Bank of England inputs'!D:D,MATCH($A2490,'Bank of England inputs'!$A:$A,0),0),F2489))</f>
        <v>3.1090121999213016</v>
      </c>
      <c r="H2490" s="5">
        <f t="shared" si="115"/>
        <v>39391</v>
      </c>
      <c r="I2490" s="6">
        <f t="shared" si="116"/>
        <v>6.0545869765161946</v>
      </c>
      <c r="J2490" s="6">
        <f t="shared" si="114"/>
        <v>2.8567578272242766</v>
      </c>
    </row>
    <row r="2491" spans="1:10" x14ac:dyDescent="0.2">
      <c r="A2491" s="5">
        <f>IF(AND(dateA=1,A2490&lt;DataEnd),'iBoxx inputs'!A2495,IF(AND(dateA=2,A2490&lt;DataEnd),'Bank of England inputs'!A2495,IF(dateA=3,A2490+1,IF(dateA=4,WORKDAY(A2490,1,),WORKDAY(A2490,1,holidayQ)))))</f>
        <v>39392</v>
      </c>
      <c r="B2491" s="35">
        <f>MATCH(A2491,'iBoxx inputs'!A:A,0)</f>
        <v>2565</v>
      </c>
      <c r="C2491" s="35">
        <f>MATCH(A2491,'Bank of England inputs'!A:A,0)</f>
        <v>2495</v>
      </c>
      <c r="D2491" s="6">
        <f>IF($A2491&gt;DataEnd,NA(),IFERROR(INDEX('iBoxx inputs'!B:B,MATCH($A2491,'iBoxx inputs'!$A:$A,0)),D2490))</f>
        <v>5.9251720175863003</v>
      </c>
      <c r="E2491" s="6">
        <f>IF($A2491&gt;DataEnd,NA(),IFERROR(INDEX('iBoxx inputs'!C:C,MATCH($A2491,'iBoxx inputs'!$A:$A,0)),E2490))</f>
        <v>6.2246225511976601</v>
      </c>
      <c r="F2491" s="6">
        <f>IF($A2491&gt;DataEnd,NA(),IFERROR(INDEX('Bank of England inputs'!D:D,MATCH($A2491,'Bank of England inputs'!$A:$A,0),0),F2490))</f>
        <v>3.1289973433041407</v>
      </c>
      <c r="H2491" s="5">
        <f t="shared" si="115"/>
        <v>39392</v>
      </c>
      <c r="I2491" s="6">
        <f t="shared" si="116"/>
        <v>6.0748972843919802</v>
      </c>
      <c r="J2491" s="6">
        <f t="shared" si="114"/>
        <v>2.8565195211597949</v>
      </c>
    </row>
    <row r="2492" spans="1:10" x14ac:dyDescent="0.2">
      <c r="A2492" s="5">
        <f>IF(AND(dateA=1,A2491&lt;DataEnd),'iBoxx inputs'!A2496,IF(AND(dateA=2,A2491&lt;DataEnd),'Bank of England inputs'!A2496,IF(dateA=3,A2491+1,IF(dateA=4,WORKDAY(A2491,1,),WORKDAY(A2491,1,holidayQ)))))</f>
        <v>39393</v>
      </c>
      <c r="B2492" s="35">
        <f>MATCH(A2492,'iBoxx inputs'!A:A,0)</f>
        <v>2566</v>
      </c>
      <c r="C2492" s="35">
        <f>MATCH(A2492,'Bank of England inputs'!A:A,0)</f>
        <v>2496</v>
      </c>
      <c r="D2492" s="6">
        <f>IF($A2492&gt;DataEnd,NA(),IFERROR(INDEX('iBoxx inputs'!B:B,MATCH($A2492,'iBoxx inputs'!$A:$A,0)),D2491))</f>
        <v>5.8979272320799998</v>
      </c>
      <c r="E2492" s="6">
        <f>IF($A2492&gt;DataEnd,NA(),IFERROR(INDEX('iBoxx inputs'!C:C,MATCH($A2492,'iBoxx inputs'!$A:$A,0)),E2491))</f>
        <v>6.1929653599815602</v>
      </c>
      <c r="F2492" s="6">
        <f>IF($A2492&gt;DataEnd,NA(),IFERROR(INDEX('Bank of England inputs'!D:D,MATCH($A2492,'Bank of England inputs'!$A:$A,0),0),F2491))</f>
        <v>3.1502264225241161</v>
      </c>
      <c r="H2492" s="5">
        <f t="shared" si="115"/>
        <v>39393</v>
      </c>
      <c r="I2492" s="6">
        <f t="shared" si="116"/>
        <v>6.0454462960307804</v>
      </c>
      <c r="J2492" s="6">
        <f t="shared" si="114"/>
        <v>2.8067993390991308</v>
      </c>
    </row>
    <row r="2493" spans="1:10" x14ac:dyDescent="0.2">
      <c r="A2493" s="5">
        <f>IF(AND(dateA=1,A2492&lt;DataEnd),'iBoxx inputs'!A2497,IF(AND(dateA=2,A2492&lt;DataEnd),'Bank of England inputs'!A2497,IF(dateA=3,A2492+1,IF(dateA=4,WORKDAY(A2492,1,),WORKDAY(A2492,1,holidayQ)))))</f>
        <v>39394</v>
      </c>
      <c r="B2493" s="35">
        <f>MATCH(A2493,'iBoxx inputs'!A:A,0)</f>
        <v>2567</v>
      </c>
      <c r="C2493" s="35">
        <f>MATCH(A2493,'Bank of England inputs'!A:A,0)</f>
        <v>2497</v>
      </c>
      <c r="D2493" s="6">
        <f>IF($A2493&gt;DataEnd,NA(),IFERROR(INDEX('iBoxx inputs'!B:B,MATCH($A2493,'iBoxx inputs'!$A:$A,0)),D2492))</f>
        <v>5.87650120996783</v>
      </c>
      <c r="E2493" s="6">
        <f>IF($A2493&gt;DataEnd,NA(),IFERROR(INDEX('iBoxx inputs'!C:C,MATCH($A2493,'iBoxx inputs'!$A:$A,0)),E2492))</f>
        <v>6.1688982768852503</v>
      </c>
      <c r="F2493" s="6">
        <f>IF($A2493&gt;DataEnd,NA(),IFERROR(INDEX('Bank of England inputs'!D:D,MATCH($A2493,'Bank of England inputs'!$A:$A,0),0),F2492))</f>
        <v>3.1616271052890887</v>
      </c>
      <c r="H2493" s="5">
        <f t="shared" si="115"/>
        <v>39394</v>
      </c>
      <c r="I2493" s="6">
        <f t="shared" si="116"/>
        <v>6.0226997434265401</v>
      </c>
      <c r="J2493" s="6">
        <f t="shared" si="114"/>
        <v>2.7733884375605644</v>
      </c>
    </row>
    <row r="2494" spans="1:10" x14ac:dyDescent="0.2">
      <c r="A2494" s="5">
        <f>IF(AND(dateA=1,A2493&lt;DataEnd),'iBoxx inputs'!A2498,IF(AND(dateA=2,A2493&lt;DataEnd),'Bank of England inputs'!A2498,IF(dateA=3,A2493+1,IF(dateA=4,WORKDAY(A2493,1,),WORKDAY(A2493,1,holidayQ)))))</f>
        <v>39395</v>
      </c>
      <c r="B2494" s="35">
        <f>MATCH(A2494,'iBoxx inputs'!A:A,0)</f>
        <v>2568</v>
      </c>
      <c r="C2494" s="35">
        <f>MATCH(A2494,'Bank of England inputs'!A:A,0)</f>
        <v>2498</v>
      </c>
      <c r="D2494" s="6">
        <f>IF($A2494&gt;DataEnd,NA(),IFERROR(INDEX('iBoxx inputs'!B:B,MATCH($A2494,'iBoxx inputs'!$A:$A,0)),D2493))</f>
        <v>5.8553633966486798</v>
      </c>
      <c r="E2494" s="6">
        <f>IF($A2494&gt;DataEnd,NA(),IFERROR(INDEX('iBoxx inputs'!C:C,MATCH($A2494,'iBoxx inputs'!$A:$A,0)),E2493))</f>
        <v>6.1544183780358104</v>
      </c>
      <c r="F2494" s="6">
        <f>IF($A2494&gt;DataEnd,NA(),IFERROR(INDEX('Bank of England inputs'!D:D,MATCH($A2494,'Bank of England inputs'!$A:$A,0),0),F2493))</f>
        <v>3.1628731894767892</v>
      </c>
      <c r="H2494" s="5">
        <f t="shared" si="115"/>
        <v>39395</v>
      </c>
      <c r="I2494" s="6">
        <f t="shared" si="116"/>
        <v>6.0048908873422455</v>
      </c>
      <c r="J2494" s="6">
        <f t="shared" si="114"/>
        <v>2.7548842039767374</v>
      </c>
    </row>
    <row r="2495" spans="1:10" x14ac:dyDescent="0.2">
      <c r="A2495" s="5">
        <f>IF(AND(dateA=1,A2494&lt;DataEnd),'iBoxx inputs'!A2499,IF(AND(dateA=2,A2494&lt;DataEnd),'Bank of England inputs'!A2499,IF(dateA=3,A2494+1,IF(dateA=4,WORKDAY(A2494,1,),WORKDAY(A2494,1,holidayQ)))))</f>
        <v>39398</v>
      </c>
      <c r="B2495" s="35">
        <f>MATCH(A2495,'iBoxx inputs'!A:A,0)</f>
        <v>2569</v>
      </c>
      <c r="C2495" s="35">
        <f>MATCH(A2495,'Bank of England inputs'!A:A,0)</f>
        <v>2499</v>
      </c>
      <c r="D2495" s="6">
        <f>IF($A2495&gt;DataEnd,NA(),IFERROR(INDEX('iBoxx inputs'!B:B,MATCH($A2495,'iBoxx inputs'!$A:$A,0)),D2494))</f>
        <v>5.8722255092846796</v>
      </c>
      <c r="E2495" s="6">
        <f>IF($A2495&gt;DataEnd,NA(),IFERROR(INDEX('iBoxx inputs'!C:C,MATCH($A2495,'iBoxx inputs'!$A:$A,0)),E2494))</f>
        <v>6.1725471839153299</v>
      </c>
      <c r="F2495" s="6">
        <f>IF($A2495&gt;DataEnd,NA(),IFERROR(INDEX('Bank of England inputs'!D:D,MATCH($A2495,'Bank of England inputs'!$A:$A,0),0),F2494))</f>
        <v>3.1622500246281104</v>
      </c>
      <c r="H2495" s="5">
        <f t="shared" si="115"/>
        <v>39398</v>
      </c>
      <c r="I2495" s="6">
        <f t="shared" si="116"/>
        <v>6.0223863466000047</v>
      </c>
      <c r="J2495" s="6">
        <f t="shared" si="114"/>
        <v>2.7724640760443675</v>
      </c>
    </row>
    <row r="2496" spans="1:10" x14ac:dyDescent="0.2">
      <c r="A2496" s="5">
        <f>IF(AND(dateA=1,A2495&lt;DataEnd),'iBoxx inputs'!A2500,IF(AND(dateA=2,A2495&lt;DataEnd),'Bank of England inputs'!A2500,IF(dateA=3,A2495+1,IF(dateA=4,WORKDAY(A2495,1,),WORKDAY(A2495,1,holidayQ)))))</f>
        <v>39399</v>
      </c>
      <c r="B2496" s="35">
        <f>MATCH(A2496,'iBoxx inputs'!A:A,0)</f>
        <v>2570</v>
      </c>
      <c r="C2496" s="35">
        <f>MATCH(A2496,'Bank of England inputs'!A:A,0)</f>
        <v>2500</v>
      </c>
      <c r="D2496" s="6">
        <f>IF($A2496&gt;DataEnd,NA(),IFERROR(INDEX('iBoxx inputs'!B:B,MATCH($A2496,'iBoxx inputs'!$A:$A,0)),D2495))</f>
        <v>5.8807346995165997</v>
      </c>
      <c r="E2496" s="6">
        <f>IF($A2496&gt;DataEnd,NA(),IFERROR(INDEX('iBoxx inputs'!C:C,MATCH($A2496,'iBoxx inputs'!$A:$A,0)),E2495))</f>
        <v>6.1819001759510197</v>
      </c>
      <c r="F2496" s="6">
        <f>IF($A2496&gt;DataEnd,NA(),IFERROR(INDEX('Bank of England inputs'!D:D,MATCH($A2496,'Bank of England inputs'!$A:$A,0),0),F2495))</f>
        <v>3.1523987784454865</v>
      </c>
      <c r="H2496" s="5">
        <f t="shared" si="115"/>
        <v>39399</v>
      </c>
      <c r="I2496" s="6">
        <f t="shared" si="116"/>
        <v>6.0313174377338097</v>
      </c>
      <c r="J2496" s="6">
        <f t="shared" si="114"/>
        <v>2.7909371894218271</v>
      </c>
    </row>
    <row r="2497" spans="1:10" x14ac:dyDescent="0.2">
      <c r="A2497" s="5">
        <f>IF(AND(dateA=1,A2496&lt;DataEnd),'iBoxx inputs'!A2501,IF(AND(dateA=2,A2496&lt;DataEnd),'Bank of England inputs'!A2501,IF(dateA=3,A2496+1,IF(dateA=4,WORKDAY(A2496,1,),WORKDAY(A2496,1,holidayQ)))))</f>
        <v>39400</v>
      </c>
      <c r="B2497" s="35">
        <f>MATCH(A2497,'iBoxx inputs'!A:A,0)</f>
        <v>2571</v>
      </c>
      <c r="C2497" s="35">
        <f>MATCH(A2497,'Bank of England inputs'!A:A,0)</f>
        <v>2501</v>
      </c>
      <c r="D2497" s="6">
        <f>IF($A2497&gt;DataEnd,NA(),IFERROR(INDEX('iBoxx inputs'!B:B,MATCH($A2497,'iBoxx inputs'!$A:$A,0)),D2496))</f>
        <v>5.8767659400729304</v>
      </c>
      <c r="E2497" s="6">
        <f>IF($A2497&gt;DataEnd,NA(),IFERROR(INDEX('iBoxx inputs'!C:C,MATCH($A2497,'iBoxx inputs'!$A:$A,0)),E2496))</f>
        <v>6.1772629065490401</v>
      </c>
      <c r="F2497" s="6">
        <f>IF($A2497&gt;DataEnd,NA(),IFERROR(INDEX('Bank of England inputs'!D:D,MATCH($A2497,'Bank of England inputs'!$A:$A,0),0),F2496))</f>
        <v>3.1527093596059208</v>
      </c>
      <c r="H2497" s="5">
        <f t="shared" si="115"/>
        <v>39400</v>
      </c>
      <c r="I2497" s="6">
        <f t="shared" si="116"/>
        <v>6.0270144233109857</v>
      </c>
      <c r="J2497" s="6">
        <f t="shared" si="114"/>
        <v>2.786456198338727</v>
      </c>
    </row>
    <row r="2498" spans="1:10" x14ac:dyDescent="0.2">
      <c r="A2498" s="5">
        <f>IF(AND(dateA=1,A2497&lt;DataEnd),'iBoxx inputs'!A2502,IF(AND(dateA=2,A2497&lt;DataEnd),'Bank of England inputs'!A2502,IF(dateA=3,A2497+1,IF(dateA=4,WORKDAY(A2497,1,),WORKDAY(A2497,1,holidayQ)))))</f>
        <v>39401</v>
      </c>
      <c r="B2498" s="35">
        <f>MATCH(A2498,'iBoxx inputs'!A:A,0)</f>
        <v>2572</v>
      </c>
      <c r="C2498" s="35">
        <f>MATCH(A2498,'Bank of England inputs'!A:A,0)</f>
        <v>2502</v>
      </c>
      <c r="D2498" s="6">
        <f>IF($A2498&gt;DataEnd,NA(),IFERROR(INDEX('iBoxx inputs'!B:B,MATCH($A2498,'iBoxx inputs'!$A:$A,0)),D2497))</f>
        <v>5.8370590897420804</v>
      </c>
      <c r="E2498" s="6">
        <f>IF($A2498&gt;DataEnd,NA(),IFERROR(INDEX('iBoxx inputs'!C:C,MATCH($A2498,'iBoxx inputs'!$A:$A,0)),E2497))</f>
        <v>6.14338390884856</v>
      </c>
      <c r="F2498" s="6">
        <f>IF($A2498&gt;DataEnd,NA(),IFERROR(INDEX('Bank of England inputs'!D:D,MATCH($A2498,'Bank of England inputs'!$A:$A,0),0),F2497))</f>
        <v>3.1644321766561623</v>
      </c>
      <c r="H2498" s="5">
        <f t="shared" si="115"/>
        <v>39401</v>
      </c>
      <c r="I2498" s="6">
        <f t="shared" si="116"/>
        <v>5.9902214992953198</v>
      </c>
      <c r="J2498" s="6">
        <f t="shared" si="114"/>
        <v>2.7391119817344878</v>
      </c>
    </row>
    <row r="2499" spans="1:10" x14ac:dyDescent="0.2">
      <c r="A2499" s="5">
        <f>IF(AND(dateA=1,A2498&lt;DataEnd),'iBoxx inputs'!A2503,IF(AND(dateA=2,A2498&lt;DataEnd),'Bank of England inputs'!A2503,IF(dateA=3,A2498+1,IF(dateA=4,WORKDAY(A2498,1,),WORKDAY(A2498,1,holidayQ)))))</f>
        <v>39402</v>
      </c>
      <c r="B2499" s="35">
        <f>MATCH(A2499,'iBoxx inputs'!A:A,0)</f>
        <v>2573</v>
      </c>
      <c r="C2499" s="35">
        <f>MATCH(A2499,'Bank of England inputs'!A:A,0)</f>
        <v>2503</v>
      </c>
      <c r="D2499" s="6">
        <f>IF($A2499&gt;DataEnd,NA(),IFERROR(INDEX('iBoxx inputs'!B:B,MATCH($A2499,'iBoxx inputs'!$A:$A,0)),D2498))</f>
        <v>5.8103729779497097</v>
      </c>
      <c r="E2499" s="6">
        <f>IF($A2499&gt;DataEnd,NA(),IFERROR(INDEX('iBoxx inputs'!C:C,MATCH($A2499,'iBoxx inputs'!$A:$A,0)),E2498))</f>
        <v>6.11343067327787</v>
      </c>
      <c r="F2499" s="6">
        <f>IF($A2499&gt;DataEnd,NA(),IFERROR(INDEX('Bank of England inputs'!D:D,MATCH($A2499,'Bank of England inputs'!$A:$A,0),0),F2498))</f>
        <v>3.14533622559654</v>
      </c>
      <c r="H2499" s="5">
        <f t="shared" si="115"/>
        <v>39402</v>
      </c>
      <c r="I2499" s="6">
        <f t="shared" si="116"/>
        <v>5.9619018256137899</v>
      </c>
      <c r="J2499" s="6">
        <f t="shared" ref="J2499:J2562" si="117">((1+I2499/100)/(1+F2499/100)-1)*100</f>
        <v>2.7306766385025272</v>
      </c>
    </row>
    <row r="2500" spans="1:10" x14ac:dyDescent="0.2">
      <c r="A2500" s="5">
        <f>IF(AND(dateA=1,A2499&lt;DataEnd),'iBoxx inputs'!A2504,IF(AND(dateA=2,A2499&lt;DataEnd),'Bank of England inputs'!A2504,IF(dateA=3,A2499+1,IF(dateA=4,WORKDAY(A2499,1,),WORKDAY(A2499,1,holidayQ)))))</f>
        <v>39405</v>
      </c>
      <c r="B2500" s="35">
        <f>MATCH(A2500,'iBoxx inputs'!A:A,0)</f>
        <v>2574</v>
      </c>
      <c r="C2500" s="35">
        <f>MATCH(A2500,'Bank of England inputs'!A:A,0)</f>
        <v>2504</v>
      </c>
      <c r="D2500" s="6">
        <f>IF($A2500&gt;DataEnd,NA(),IFERROR(INDEX('iBoxx inputs'!B:B,MATCH($A2500,'iBoxx inputs'!$A:$A,0)),D2499))</f>
        <v>5.8069377635632202</v>
      </c>
      <c r="E2500" s="6">
        <f>IF($A2500&gt;DataEnd,NA(),IFERROR(INDEX('iBoxx inputs'!C:C,MATCH($A2500,'iBoxx inputs'!$A:$A,0)),E2499))</f>
        <v>6.1120071388462698</v>
      </c>
      <c r="F2500" s="6">
        <f>IF($A2500&gt;DataEnd,NA(),IFERROR(INDEX('Bank of England inputs'!D:D,MATCH($A2500,'Bank of England inputs'!$A:$A,0),0),F2499))</f>
        <v>3.12561624926051</v>
      </c>
      <c r="H2500" s="5">
        <f t="shared" ref="H2500:H2563" si="118">A2500</f>
        <v>39405</v>
      </c>
      <c r="I2500" s="6">
        <f t="shared" ref="I2500:I2563" si="119">(D2500+E2500)/2</f>
        <v>5.9594724512047446</v>
      </c>
      <c r="J2500" s="6">
        <f t="shared" si="117"/>
        <v>2.7479653504272283</v>
      </c>
    </row>
    <row r="2501" spans="1:10" x14ac:dyDescent="0.2">
      <c r="A2501" s="5">
        <f>IF(AND(dateA=1,A2500&lt;DataEnd),'iBoxx inputs'!A2505,IF(AND(dateA=2,A2500&lt;DataEnd),'Bank of England inputs'!A2505,IF(dateA=3,A2500+1,IF(dateA=4,WORKDAY(A2500,1,),WORKDAY(A2500,1,holidayQ)))))</f>
        <v>39406</v>
      </c>
      <c r="B2501" s="35">
        <f>MATCH(A2501,'iBoxx inputs'!A:A,0)</f>
        <v>2575</v>
      </c>
      <c r="C2501" s="35">
        <f>MATCH(A2501,'Bank of England inputs'!A:A,0)</f>
        <v>2505</v>
      </c>
      <c r="D2501" s="6">
        <f>IF($A2501&gt;DataEnd,NA(),IFERROR(INDEX('iBoxx inputs'!B:B,MATCH($A2501,'iBoxx inputs'!$A:$A,0)),D2500))</f>
        <v>5.8345424504519201</v>
      </c>
      <c r="E2501" s="6">
        <f>IF($A2501&gt;DataEnd,NA(),IFERROR(INDEX('iBoxx inputs'!C:C,MATCH($A2501,'iBoxx inputs'!$A:$A,0)),E2500))</f>
        <v>6.1417330982543499</v>
      </c>
      <c r="F2501" s="6">
        <f>IF($A2501&gt;DataEnd,NA(),IFERROR(INDEX('Bank of England inputs'!D:D,MATCH($A2501,'Bank of England inputs'!$A:$A,0),0),F2500))</f>
        <v>3.14533622559654</v>
      </c>
      <c r="H2501" s="5">
        <f t="shared" si="118"/>
        <v>39406</v>
      </c>
      <c r="I2501" s="6">
        <f t="shared" si="119"/>
        <v>5.9881377743531345</v>
      </c>
      <c r="J2501" s="6">
        <f t="shared" si="117"/>
        <v>2.7561125425379362</v>
      </c>
    </row>
    <row r="2502" spans="1:10" x14ac:dyDescent="0.2">
      <c r="A2502" s="5">
        <f>IF(AND(dateA=1,A2501&lt;DataEnd),'iBoxx inputs'!A2506,IF(AND(dateA=2,A2501&lt;DataEnd),'Bank of England inputs'!A2506,IF(dateA=3,A2501+1,IF(dateA=4,WORKDAY(A2501,1,),WORKDAY(A2501,1,holidayQ)))))</f>
        <v>39407</v>
      </c>
      <c r="B2502" s="35">
        <f>MATCH(A2502,'iBoxx inputs'!A:A,0)</f>
        <v>2576</v>
      </c>
      <c r="C2502" s="35">
        <f>MATCH(A2502,'Bank of England inputs'!A:A,0)</f>
        <v>2506</v>
      </c>
      <c r="D2502" s="6">
        <f>IF($A2502&gt;DataEnd,NA(),IFERROR(INDEX('iBoxx inputs'!B:B,MATCH($A2502,'iBoxx inputs'!$A:$A,0)),D2501))</f>
        <v>5.8067715043328603</v>
      </c>
      <c r="E2502" s="6">
        <f>IF($A2502&gt;DataEnd,NA(),IFERROR(INDEX('iBoxx inputs'!C:C,MATCH($A2502,'iBoxx inputs'!$A:$A,0)),E2501))</f>
        <v>6.1147625495150404</v>
      </c>
      <c r="F2502" s="6">
        <f>IF($A2502&gt;DataEnd,NA(),IFERROR(INDEX('Bank of England inputs'!D:D,MATCH($A2502,'Bank of England inputs'!$A:$A,0),0),F2501))</f>
        <v>3.1570639305446013</v>
      </c>
      <c r="H2502" s="5">
        <f t="shared" si="118"/>
        <v>39407</v>
      </c>
      <c r="I2502" s="6">
        <f t="shared" si="119"/>
        <v>5.9607670269239499</v>
      </c>
      <c r="J2502" s="6">
        <f t="shared" si="117"/>
        <v>2.7178973397954165</v>
      </c>
    </row>
    <row r="2503" spans="1:10" x14ac:dyDescent="0.2">
      <c r="A2503" s="5">
        <f>IF(AND(dateA=1,A2502&lt;DataEnd),'iBoxx inputs'!A2507,IF(AND(dateA=2,A2502&lt;DataEnd),'Bank of England inputs'!A2507,IF(dateA=3,A2502+1,IF(dateA=4,WORKDAY(A2502,1,),WORKDAY(A2502,1,holidayQ)))))</f>
        <v>39408</v>
      </c>
      <c r="B2503" s="35">
        <f>MATCH(A2503,'iBoxx inputs'!A:A,0)</f>
        <v>2577</v>
      </c>
      <c r="C2503" s="35">
        <f>MATCH(A2503,'Bank of England inputs'!A:A,0)</f>
        <v>2507</v>
      </c>
      <c r="D2503" s="6">
        <f>IF($A2503&gt;DataEnd,NA(),IFERROR(INDEX('iBoxx inputs'!B:B,MATCH($A2503,'iBoxx inputs'!$A:$A,0)),D2502))</f>
        <v>5.7955487155558796</v>
      </c>
      <c r="E2503" s="6">
        <f>IF($A2503&gt;DataEnd,NA(),IFERROR(INDEX('iBoxx inputs'!C:C,MATCH($A2503,'iBoxx inputs'!$A:$A,0)),E2502))</f>
        <v>6.1112852386885397</v>
      </c>
      <c r="F2503" s="6">
        <f>IF($A2503&gt;DataEnd,NA(),IFERROR(INDEX('Bank of England inputs'!D:D,MATCH($A2503,'Bank of England inputs'!$A:$A,0),0),F2502))</f>
        <v>3.1481298726931728</v>
      </c>
      <c r="H2503" s="5">
        <f t="shared" si="118"/>
        <v>39408</v>
      </c>
      <c r="I2503" s="6">
        <f t="shared" si="119"/>
        <v>5.9534169771222096</v>
      </c>
      <c r="J2503" s="6">
        <f t="shared" si="117"/>
        <v>2.719668410751952</v>
      </c>
    </row>
    <row r="2504" spans="1:10" x14ac:dyDescent="0.2">
      <c r="A2504" s="5">
        <f>IF(AND(dateA=1,A2503&lt;DataEnd),'iBoxx inputs'!A2508,IF(AND(dateA=2,A2503&lt;DataEnd),'Bank of England inputs'!A2508,IF(dateA=3,A2503+1,IF(dateA=4,WORKDAY(A2503,1,),WORKDAY(A2503,1,holidayQ)))))</f>
        <v>39409</v>
      </c>
      <c r="B2504" s="35">
        <f>MATCH(A2504,'iBoxx inputs'!A:A,0)</f>
        <v>2578</v>
      </c>
      <c r="C2504" s="35">
        <f>MATCH(A2504,'Bank of England inputs'!A:A,0)</f>
        <v>2508</v>
      </c>
      <c r="D2504" s="6">
        <f>IF($A2504&gt;DataEnd,NA(),IFERROR(INDEX('iBoxx inputs'!B:B,MATCH($A2504,'iBoxx inputs'!$A:$A,0)),D2503))</f>
        <v>5.8360933212423198</v>
      </c>
      <c r="E2504" s="6">
        <f>IF($A2504&gt;DataEnd,NA(),IFERROR(INDEX('iBoxx inputs'!C:C,MATCH($A2504,'iBoxx inputs'!$A:$A,0)),E2503))</f>
        <v>6.1695014273488997</v>
      </c>
      <c r="F2504" s="6">
        <f>IF($A2504&gt;DataEnd,NA(),IFERROR(INDEX('Bank of England inputs'!D:D,MATCH($A2504,'Bank of England inputs'!$A:$A,0),0),F2503))</f>
        <v>3.1462668902258573</v>
      </c>
      <c r="H2504" s="5">
        <f t="shared" si="118"/>
        <v>39409</v>
      </c>
      <c r="I2504" s="6">
        <f t="shared" si="119"/>
        <v>6.0027973742956098</v>
      </c>
      <c r="J2504" s="6">
        <f t="shared" si="117"/>
        <v>2.7693978368696914</v>
      </c>
    </row>
    <row r="2505" spans="1:10" x14ac:dyDescent="0.2">
      <c r="A2505" s="5">
        <f>IF(AND(dateA=1,A2504&lt;DataEnd),'iBoxx inputs'!A2509,IF(AND(dateA=2,A2504&lt;DataEnd),'Bank of England inputs'!A2509,IF(dateA=3,A2504+1,IF(dateA=4,WORKDAY(A2504,1,),WORKDAY(A2504,1,holidayQ)))))</f>
        <v>39412</v>
      </c>
      <c r="B2505" s="35">
        <f>MATCH(A2505,'iBoxx inputs'!A:A,0)</f>
        <v>2579</v>
      </c>
      <c r="C2505" s="35">
        <f>MATCH(A2505,'Bank of England inputs'!A:A,0)</f>
        <v>2509</v>
      </c>
      <c r="D2505" s="6">
        <f>IF($A2505&gt;DataEnd,NA(),IFERROR(INDEX('iBoxx inputs'!B:B,MATCH($A2505,'iBoxx inputs'!$A:$A,0)),D2504))</f>
        <v>5.8326809311945196</v>
      </c>
      <c r="E2505" s="6">
        <f>IF($A2505&gt;DataEnd,NA(),IFERROR(INDEX('iBoxx inputs'!C:C,MATCH($A2505,'iBoxx inputs'!$A:$A,0)),E2504))</f>
        <v>6.16372497930963</v>
      </c>
      <c r="F2505" s="6">
        <f>IF($A2505&gt;DataEnd,NA(),IFERROR(INDEX('Bank of England inputs'!D:D,MATCH($A2505,'Bank of England inputs'!$A:$A,0),0),F2504))</f>
        <v>3.1468876393410339</v>
      </c>
      <c r="H2505" s="5">
        <f t="shared" si="118"/>
        <v>39412</v>
      </c>
      <c r="I2505" s="6">
        <f t="shared" si="119"/>
        <v>5.9982029552520748</v>
      </c>
      <c r="J2505" s="6">
        <f t="shared" si="117"/>
        <v>2.7643251106914901</v>
      </c>
    </row>
    <row r="2506" spans="1:10" x14ac:dyDescent="0.2">
      <c r="A2506" s="5">
        <f>IF(AND(dateA=1,A2505&lt;DataEnd),'iBoxx inputs'!A2510,IF(AND(dateA=2,A2505&lt;DataEnd),'Bank of England inputs'!A2510,IF(dateA=3,A2505+1,IF(dateA=4,WORKDAY(A2505,1,),WORKDAY(A2505,1,holidayQ)))))</f>
        <v>39413</v>
      </c>
      <c r="B2506" s="35">
        <f>MATCH(A2506,'iBoxx inputs'!A:A,0)</f>
        <v>2580</v>
      </c>
      <c r="C2506" s="35">
        <f>MATCH(A2506,'Bank of England inputs'!A:A,0)</f>
        <v>2510</v>
      </c>
      <c r="D2506" s="6">
        <f>IF($A2506&gt;DataEnd,NA(),IFERROR(INDEX('iBoxx inputs'!B:B,MATCH($A2506,'iBoxx inputs'!$A:$A,0)),D2505))</f>
        <v>5.8602628997615298</v>
      </c>
      <c r="E2506" s="6">
        <f>IF($A2506&gt;DataEnd,NA(),IFERROR(INDEX('iBoxx inputs'!C:C,MATCH($A2506,'iBoxx inputs'!$A:$A,0)),E2505))</f>
        <v>6.1943013903603896</v>
      </c>
      <c r="F2506" s="6">
        <f>IF($A2506&gt;DataEnd,NA(),IFERROR(INDEX('Bank of England inputs'!D:D,MATCH($A2506,'Bank of England inputs'!$A:$A,0),0),F2505))</f>
        <v>3.1360946745562224</v>
      </c>
      <c r="H2506" s="5">
        <f t="shared" si="118"/>
        <v>39413</v>
      </c>
      <c r="I2506" s="6">
        <f t="shared" si="119"/>
        <v>6.0272821450609602</v>
      </c>
      <c r="J2506" s="6">
        <f t="shared" si="117"/>
        <v>2.8032741395025873</v>
      </c>
    </row>
    <row r="2507" spans="1:10" x14ac:dyDescent="0.2">
      <c r="A2507" s="5">
        <f>IF(AND(dateA=1,A2506&lt;DataEnd),'iBoxx inputs'!A2511,IF(AND(dateA=2,A2506&lt;DataEnd),'Bank of England inputs'!A2511,IF(dateA=3,A2506+1,IF(dateA=4,WORKDAY(A2506,1,),WORKDAY(A2506,1,holidayQ)))))</f>
        <v>39414</v>
      </c>
      <c r="B2507" s="35">
        <f>MATCH(A2507,'iBoxx inputs'!A:A,0)</f>
        <v>2581</v>
      </c>
      <c r="C2507" s="35">
        <f>MATCH(A2507,'Bank of England inputs'!A:A,0)</f>
        <v>2511</v>
      </c>
      <c r="D2507" s="6">
        <f>IF($A2507&gt;DataEnd,NA(),IFERROR(INDEX('iBoxx inputs'!B:B,MATCH($A2507,'iBoxx inputs'!$A:$A,0)),D2506))</f>
        <v>5.9268569177489399</v>
      </c>
      <c r="E2507" s="6">
        <f>IF($A2507&gt;DataEnd,NA(),IFERROR(INDEX('iBoxx inputs'!C:C,MATCH($A2507,'iBoxx inputs'!$A:$A,0)),E2506))</f>
        <v>6.2821374823287099</v>
      </c>
      <c r="F2507" s="6">
        <f>IF($A2507&gt;DataEnd,NA(),IFERROR(INDEX('Bank of England inputs'!D:D,MATCH($A2507,'Bank of England inputs'!$A:$A,0),0),F2506))</f>
        <v>3.1536414703853488</v>
      </c>
      <c r="H2507" s="5">
        <f t="shared" si="118"/>
        <v>39414</v>
      </c>
      <c r="I2507" s="6">
        <f t="shared" si="119"/>
        <v>6.1044972000388249</v>
      </c>
      <c r="J2507" s="6">
        <f t="shared" si="117"/>
        <v>2.8606413574848499</v>
      </c>
    </row>
    <row r="2508" spans="1:10" x14ac:dyDescent="0.2">
      <c r="A2508" s="5">
        <f>IF(AND(dateA=1,A2507&lt;DataEnd),'iBoxx inputs'!A2512,IF(AND(dateA=2,A2507&lt;DataEnd),'Bank of England inputs'!A2512,IF(dateA=3,A2507+1,IF(dateA=4,WORKDAY(A2507,1,),WORKDAY(A2507,1,holidayQ)))))</f>
        <v>39415</v>
      </c>
      <c r="B2508" s="35">
        <f>MATCH(A2508,'iBoxx inputs'!A:A,0)</f>
        <v>2582</v>
      </c>
      <c r="C2508" s="35">
        <f>MATCH(A2508,'Bank of England inputs'!A:A,0)</f>
        <v>2512</v>
      </c>
      <c r="D2508" s="6">
        <f>IF($A2508&gt;DataEnd,NA(),IFERROR(INDEX('iBoxx inputs'!B:B,MATCH($A2508,'iBoxx inputs'!$A:$A,0)),D2507))</f>
        <v>5.8571863723381101</v>
      </c>
      <c r="E2508" s="6">
        <f>IF($A2508&gt;DataEnd,NA(),IFERROR(INDEX('iBoxx inputs'!C:C,MATCH($A2508,'iBoxx inputs'!$A:$A,0)),E2507))</f>
        <v>6.2040999978442803</v>
      </c>
      <c r="F2508" s="6">
        <f>IF($A2508&gt;DataEnd,NA(),IFERROR(INDEX('Bank of England inputs'!D:D,MATCH($A2508,'Bank of England inputs'!$A:$A,0),0),F2507))</f>
        <v>3.1465772341684684</v>
      </c>
      <c r="H2508" s="5">
        <f t="shared" si="118"/>
        <v>39415</v>
      </c>
      <c r="I2508" s="6">
        <f t="shared" si="119"/>
        <v>6.0306431850911952</v>
      </c>
      <c r="J2508" s="6">
        <f t="shared" si="117"/>
        <v>2.7960849775704899</v>
      </c>
    </row>
    <row r="2509" spans="1:10" x14ac:dyDescent="0.2">
      <c r="A2509" s="5">
        <f>IF(AND(dateA=1,A2508&lt;DataEnd),'iBoxx inputs'!A2513,IF(AND(dateA=2,A2508&lt;DataEnd),'Bank of England inputs'!A2513,IF(dateA=3,A2508+1,IF(dateA=4,WORKDAY(A2508,1,),WORKDAY(A2508,1,holidayQ)))))</f>
        <v>39416</v>
      </c>
      <c r="B2509" s="35">
        <f>MATCH(A2509,'iBoxx inputs'!A:A,0)</f>
        <v>2583</v>
      </c>
      <c r="C2509" s="35">
        <f>MATCH(A2509,'Bank of England inputs'!A:A,0)</f>
        <v>2513</v>
      </c>
      <c r="D2509" s="6">
        <f>IF($A2509&gt;DataEnd,NA(),IFERROR(INDEX('iBoxx inputs'!B:B,MATCH($A2509,'iBoxx inputs'!$A:$A,0)),D2508))</f>
        <v>5.91178568535822</v>
      </c>
      <c r="E2509" s="6">
        <f>IF($A2509&gt;DataEnd,NA(),IFERROR(INDEX('iBoxx inputs'!C:C,MATCH($A2509,'iBoxx inputs'!$A:$A,0)),E2508))</f>
        <v>6.2641568151295903</v>
      </c>
      <c r="F2509" s="6">
        <f>IF($A2509&gt;DataEnd,NA(),IFERROR(INDEX('Bank of England inputs'!D:D,MATCH($A2509,'Bank of England inputs'!$A:$A,0),0),F2508))</f>
        <v>3.144406111384912</v>
      </c>
      <c r="H2509" s="5">
        <f t="shared" si="118"/>
        <v>39416</v>
      </c>
      <c r="I2509" s="6">
        <f t="shared" si="119"/>
        <v>6.0879712502439052</v>
      </c>
      <c r="J2509" s="6">
        <f t="shared" si="117"/>
        <v>2.8538291603329879</v>
      </c>
    </row>
    <row r="2510" spans="1:10" x14ac:dyDescent="0.2">
      <c r="A2510" s="5">
        <f>IF(AND(dateA=1,A2509&lt;DataEnd),'iBoxx inputs'!A2514,IF(AND(dateA=2,A2509&lt;DataEnd),'Bank of England inputs'!A2514,IF(dateA=3,A2509+1,IF(dateA=4,WORKDAY(A2509,1,),WORKDAY(A2509,1,holidayQ)))))</f>
        <v>39419</v>
      </c>
      <c r="B2510" s="35">
        <f>MATCH(A2510,'iBoxx inputs'!A:A,0)</f>
        <v>2584</v>
      </c>
      <c r="C2510" s="35">
        <f>MATCH(A2510,'Bank of England inputs'!A:A,0)</f>
        <v>2514</v>
      </c>
      <c r="D2510" s="6">
        <f>IF($A2510&gt;DataEnd,NA(),IFERROR(INDEX('iBoxx inputs'!B:B,MATCH($A2510,'iBoxx inputs'!$A:$A,0)),D2509))</f>
        <v>5.8670268759124902</v>
      </c>
      <c r="E2510" s="6">
        <f>IF($A2510&gt;DataEnd,NA(),IFERROR(INDEX('iBoxx inputs'!C:C,MATCH($A2510,'iBoxx inputs'!$A:$A,0)),E2509))</f>
        <v>6.2336118922560502</v>
      </c>
      <c r="F2510" s="6">
        <f>IF($A2510&gt;DataEnd,NA(),IFERROR(INDEX('Bank of England inputs'!D:D,MATCH($A2510,'Bank of England inputs'!$A:$A,0),0),F2509))</f>
        <v>3.1459566074950818</v>
      </c>
      <c r="H2510" s="5">
        <f t="shared" si="118"/>
        <v>39419</v>
      </c>
      <c r="I2510" s="6">
        <f t="shared" si="119"/>
        <v>6.0503193840842702</v>
      </c>
      <c r="J2510" s="6">
        <f t="shared" si="117"/>
        <v>2.8157795730580748</v>
      </c>
    </row>
    <row r="2511" spans="1:10" x14ac:dyDescent="0.2">
      <c r="A2511" s="5">
        <f>IF(AND(dateA=1,A2510&lt;DataEnd),'iBoxx inputs'!A2515,IF(AND(dateA=2,A2510&lt;DataEnd),'Bank of England inputs'!A2515,IF(dateA=3,A2510+1,IF(dateA=4,WORKDAY(A2510,1,),WORKDAY(A2510,1,holidayQ)))))</f>
        <v>39420</v>
      </c>
      <c r="B2511" s="35">
        <f>MATCH(A2511,'iBoxx inputs'!A:A,0)</f>
        <v>2585</v>
      </c>
      <c r="C2511" s="35">
        <f>MATCH(A2511,'Bank of England inputs'!A:A,0)</f>
        <v>2515</v>
      </c>
      <c r="D2511" s="6">
        <f>IF($A2511&gt;DataEnd,NA(),IFERROR(INDEX('iBoxx inputs'!B:B,MATCH($A2511,'iBoxx inputs'!$A:$A,0)),D2510))</f>
        <v>5.8389603949071596</v>
      </c>
      <c r="E2511" s="6">
        <f>IF($A2511&gt;DataEnd,NA(),IFERROR(INDEX('iBoxx inputs'!C:C,MATCH($A2511,'iBoxx inputs'!$A:$A,0)),E2510))</f>
        <v>6.2019168959092204</v>
      </c>
      <c r="F2511" s="6">
        <f>IF($A2511&gt;DataEnd,NA(),IFERROR(INDEX('Bank of England inputs'!D:D,MATCH($A2511,'Bank of England inputs'!$A:$A,0),0),F2510))</f>
        <v>3.1579986183755793</v>
      </c>
      <c r="H2511" s="5">
        <f t="shared" si="118"/>
        <v>39420</v>
      </c>
      <c r="I2511" s="6">
        <f t="shared" si="119"/>
        <v>6.0204386454081895</v>
      </c>
      <c r="J2511" s="6">
        <f t="shared" si="117"/>
        <v>2.7748115176429389</v>
      </c>
    </row>
    <row r="2512" spans="1:10" x14ac:dyDescent="0.2">
      <c r="A2512" s="5">
        <f>IF(AND(dateA=1,A2511&lt;DataEnd),'iBoxx inputs'!A2516,IF(AND(dateA=2,A2511&lt;DataEnd),'Bank of England inputs'!A2516,IF(dateA=3,A2511+1,IF(dateA=4,WORKDAY(A2511,1,),WORKDAY(A2511,1,holidayQ)))))</f>
        <v>39421</v>
      </c>
      <c r="B2512" s="35">
        <f>MATCH(A2512,'iBoxx inputs'!A:A,0)</f>
        <v>2586</v>
      </c>
      <c r="C2512" s="35">
        <f>MATCH(A2512,'Bank of England inputs'!A:A,0)</f>
        <v>2516</v>
      </c>
      <c r="D2512" s="6">
        <f>IF($A2512&gt;DataEnd,NA(),IFERROR(INDEX('iBoxx inputs'!B:B,MATCH($A2512,'iBoxx inputs'!$A:$A,0)),D2511))</f>
        <v>5.8156889925906601</v>
      </c>
      <c r="E2512" s="6">
        <f>IF($A2512&gt;DataEnd,NA(),IFERROR(INDEX('iBoxx inputs'!C:C,MATCH($A2512,'iBoxx inputs'!$A:$A,0)),E2511))</f>
        <v>6.1793366455435397</v>
      </c>
      <c r="F2512" s="6">
        <f>IF($A2512&gt;DataEnd,NA(),IFERROR(INDEX('Bank of England inputs'!D:D,MATCH($A2512,'Bank of England inputs'!$A:$A,0),0),F2511))</f>
        <v>3.13857086458742</v>
      </c>
      <c r="H2512" s="5">
        <f t="shared" si="118"/>
        <v>39421</v>
      </c>
      <c r="I2512" s="6">
        <f t="shared" si="119"/>
        <v>5.9975128190670999</v>
      </c>
      <c r="J2512" s="6">
        <f t="shared" si="117"/>
        <v>2.7719425725156288</v>
      </c>
    </row>
    <row r="2513" spans="1:10" x14ac:dyDescent="0.2">
      <c r="A2513" s="5">
        <f>IF(AND(dateA=1,A2512&lt;DataEnd),'iBoxx inputs'!A2517,IF(AND(dateA=2,A2512&lt;DataEnd),'Bank of England inputs'!A2517,IF(dateA=3,A2512+1,IF(dateA=4,WORKDAY(A2512,1,),WORKDAY(A2512,1,holidayQ)))))</f>
        <v>39422</v>
      </c>
      <c r="B2513" s="35">
        <f>MATCH(A2513,'iBoxx inputs'!A:A,0)</f>
        <v>2587</v>
      </c>
      <c r="C2513" s="35">
        <f>MATCH(A2513,'Bank of England inputs'!A:A,0)</f>
        <v>2517</v>
      </c>
      <c r="D2513" s="6">
        <f>IF($A2513&gt;DataEnd,NA(),IFERROR(INDEX('iBoxx inputs'!B:B,MATCH($A2513,'iBoxx inputs'!$A:$A,0)),D2512))</f>
        <v>5.8869730323084699</v>
      </c>
      <c r="E2513" s="6">
        <f>IF($A2513&gt;DataEnd,NA(),IFERROR(INDEX('iBoxx inputs'!C:C,MATCH($A2513,'iBoxx inputs'!$A:$A,0)),E2512))</f>
        <v>6.2620073246294297</v>
      </c>
      <c r="F2513" s="6">
        <f>IF($A2513&gt;DataEnd,NA(),IFERROR(INDEX('Bank of England inputs'!D:D,MATCH($A2513,'Bank of England inputs'!$A:$A,0),0),F2512))</f>
        <v>3.1265410790018766</v>
      </c>
      <c r="H2513" s="5">
        <f t="shared" si="118"/>
        <v>39422</v>
      </c>
      <c r="I2513" s="6">
        <f t="shared" si="119"/>
        <v>6.0744901784689498</v>
      </c>
      <c r="J2513" s="6">
        <f t="shared" si="117"/>
        <v>2.8585745906175131</v>
      </c>
    </row>
    <row r="2514" spans="1:10" x14ac:dyDescent="0.2">
      <c r="A2514" s="5">
        <f>IF(AND(dateA=1,A2513&lt;DataEnd),'iBoxx inputs'!A2518,IF(AND(dateA=2,A2513&lt;DataEnd),'Bank of England inputs'!A2518,IF(dateA=3,A2513+1,IF(dateA=4,WORKDAY(A2513,1,),WORKDAY(A2513,1,holidayQ)))))</f>
        <v>39423</v>
      </c>
      <c r="B2514" s="35">
        <f>MATCH(A2514,'iBoxx inputs'!A:A,0)</f>
        <v>2588</v>
      </c>
      <c r="C2514" s="35">
        <f>MATCH(A2514,'Bank of England inputs'!A:A,0)</f>
        <v>2518</v>
      </c>
      <c r="D2514" s="6">
        <f>IF($A2514&gt;DataEnd,NA(),IFERROR(INDEX('iBoxx inputs'!B:B,MATCH($A2514,'iBoxx inputs'!$A:$A,0)),D2513))</f>
        <v>5.96298533898314</v>
      </c>
      <c r="E2514" s="6">
        <f>IF($A2514&gt;DataEnd,NA(),IFERROR(INDEX('iBoxx inputs'!C:C,MATCH($A2514,'iBoxx inputs'!$A:$A,0)),E2513))</f>
        <v>6.3378615279473696</v>
      </c>
      <c r="F2514" s="6">
        <f>IF($A2514&gt;DataEnd,NA(),IFERROR(INDEX('Bank of England inputs'!D:D,MATCH($A2514,'Bank of England inputs'!$A:$A,0),0),F2513))</f>
        <v>3.1034482758620863</v>
      </c>
      <c r="H2514" s="5">
        <f t="shared" si="118"/>
        <v>39423</v>
      </c>
      <c r="I2514" s="6">
        <f t="shared" si="119"/>
        <v>6.1504234334652548</v>
      </c>
      <c r="J2514" s="6">
        <f t="shared" si="117"/>
        <v>2.9552601863040762</v>
      </c>
    </row>
    <row r="2515" spans="1:10" x14ac:dyDescent="0.2">
      <c r="A2515" s="5">
        <f>IF(AND(dateA=1,A2514&lt;DataEnd),'iBoxx inputs'!A2519,IF(AND(dateA=2,A2514&lt;DataEnd),'Bank of England inputs'!A2519,IF(dateA=3,A2514+1,IF(dateA=4,WORKDAY(A2514,1,),WORKDAY(A2514,1,holidayQ)))))</f>
        <v>39426</v>
      </c>
      <c r="B2515" s="35">
        <f>MATCH(A2515,'iBoxx inputs'!A:A,0)</f>
        <v>2589</v>
      </c>
      <c r="C2515" s="35">
        <f>MATCH(A2515,'Bank of England inputs'!A:A,0)</f>
        <v>2519</v>
      </c>
      <c r="D2515" s="6">
        <f>IF($A2515&gt;DataEnd,NA(),IFERROR(INDEX('iBoxx inputs'!B:B,MATCH($A2515,'iBoxx inputs'!$A:$A,0)),D2514))</f>
        <v>6.0084237810084504</v>
      </c>
      <c r="E2515" s="6">
        <f>IF($A2515&gt;DataEnd,NA(),IFERROR(INDEX('iBoxx inputs'!C:C,MATCH($A2515,'iBoxx inputs'!$A:$A,0)),E2514))</f>
        <v>6.3912995821436001</v>
      </c>
      <c r="F2515" s="6">
        <f>IF($A2515&gt;DataEnd,NA(),IFERROR(INDEX('Bank of England inputs'!D:D,MATCH($A2515,'Bank of England inputs'!$A:$A,0),0),F2514))</f>
        <v>3.0914640149650285</v>
      </c>
      <c r="H2515" s="5">
        <f t="shared" si="118"/>
        <v>39426</v>
      </c>
      <c r="I2515" s="6">
        <f t="shared" si="119"/>
        <v>6.1998616815760252</v>
      </c>
      <c r="J2515" s="6">
        <f t="shared" si="117"/>
        <v>3.0151843281222224</v>
      </c>
    </row>
    <row r="2516" spans="1:10" x14ac:dyDescent="0.2">
      <c r="A2516" s="5">
        <f>IF(AND(dateA=1,A2515&lt;DataEnd),'iBoxx inputs'!A2520,IF(AND(dateA=2,A2515&lt;DataEnd),'Bank of England inputs'!A2520,IF(dateA=3,A2515+1,IF(dateA=4,WORKDAY(A2515,1,),WORKDAY(A2515,1,holidayQ)))))</f>
        <v>39427</v>
      </c>
      <c r="B2516" s="35">
        <f>MATCH(A2516,'iBoxx inputs'!A:A,0)</f>
        <v>2590</v>
      </c>
      <c r="C2516" s="35">
        <f>MATCH(A2516,'Bank of England inputs'!A:A,0)</f>
        <v>2520</v>
      </c>
      <c r="D2516" s="6">
        <f>IF($A2516&gt;DataEnd,NA(),IFERROR(INDEX('iBoxx inputs'!B:B,MATCH($A2516,'iBoxx inputs'!$A:$A,0)),D2515))</f>
        <v>5.9700811170815502</v>
      </c>
      <c r="E2516" s="6">
        <f>IF($A2516&gt;DataEnd,NA(),IFERROR(INDEX('iBoxx inputs'!C:C,MATCH($A2516,'iBoxx inputs'!$A:$A,0)),E2515))</f>
        <v>6.3600425306338604</v>
      </c>
      <c r="F2516" s="6">
        <f>IF($A2516&gt;DataEnd,NA(),IFERROR(INDEX('Bank of England inputs'!D:D,MATCH($A2516,'Bank of England inputs'!$A:$A,0),0),F2515))</f>
        <v>3.102531271545339</v>
      </c>
      <c r="H2516" s="5">
        <f t="shared" si="118"/>
        <v>39427</v>
      </c>
      <c r="I2516" s="6">
        <f t="shared" si="119"/>
        <v>6.1650618238577053</v>
      </c>
      <c r="J2516" s="6">
        <f t="shared" si="117"/>
        <v>2.97037377699918</v>
      </c>
    </row>
    <row r="2517" spans="1:10" x14ac:dyDescent="0.2">
      <c r="A2517" s="5">
        <f>IF(AND(dateA=1,A2516&lt;DataEnd),'iBoxx inputs'!A2521,IF(AND(dateA=2,A2516&lt;DataEnd),'Bank of England inputs'!A2521,IF(dateA=3,A2516+1,IF(dateA=4,WORKDAY(A2516,1,),WORKDAY(A2516,1,holidayQ)))))</f>
        <v>39428</v>
      </c>
      <c r="B2517" s="35">
        <f>MATCH(A2517,'iBoxx inputs'!A:A,0)</f>
        <v>2591</v>
      </c>
      <c r="C2517" s="35">
        <f>MATCH(A2517,'Bank of England inputs'!A:A,0)</f>
        <v>2521</v>
      </c>
      <c r="D2517" s="6">
        <f>IF($A2517&gt;DataEnd,NA(),IFERROR(INDEX('iBoxx inputs'!B:B,MATCH($A2517,'iBoxx inputs'!$A:$A,0)),D2516))</f>
        <v>6.0787442722456602</v>
      </c>
      <c r="E2517" s="6">
        <f>IF($A2517&gt;DataEnd,NA(),IFERROR(INDEX('iBoxx inputs'!C:C,MATCH($A2517,'iBoxx inputs'!$A:$A,0)),E2516))</f>
        <v>6.4800915446540399</v>
      </c>
      <c r="F2517" s="6">
        <f>IF($A2517&gt;DataEnd,NA(),IFERROR(INDEX('Bank of England inputs'!D:D,MATCH($A2517,'Bank of England inputs'!$A:$A,0),0),F2516))</f>
        <v>3.0985638402518223</v>
      </c>
      <c r="H2517" s="5">
        <f t="shared" si="118"/>
        <v>39428</v>
      </c>
      <c r="I2517" s="6">
        <f t="shared" si="119"/>
        <v>6.27941790844985</v>
      </c>
      <c r="J2517" s="6">
        <f t="shared" si="117"/>
        <v>3.0852554581911384</v>
      </c>
    </row>
    <row r="2518" spans="1:10" x14ac:dyDescent="0.2">
      <c r="A2518" s="5">
        <f>IF(AND(dateA=1,A2517&lt;DataEnd),'iBoxx inputs'!A2522,IF(AND(dateA=2,A2517&lt;DataEnd),'Bank of England inputs'!A2522,IF(dateA=3,A2517+1,IF(dateA=4,WORKDAY(A2517,1,),WORKDAY(A2517,1,holidayQ)))))</f>
        <v>39429</v>
      </c>
      <c r="B2518" s="35">
        <f>MATCH(A2518,'iBoxx inputs'!A:A,0)</f>
        <v>2592</v>
      </c>
      <c r="C2518" s="35">
        <f>MATCH(A2518,'Bank of England inputs'!A:A,0)</f>
        <v>2522</v>
      </c>
      <c r="D2518" s="6">
        <f>IF($A2518&gt;DataEnd,NA(),IFERROR(INDEX('iBoxx inputs'!B:B,MATCH($A2518,'iBoxx inputs'!$A:$A,0)),D2517))</f>
        <v>6.0297931069284099</v>
      </c>
      <c r="E2518" s="6">
        <f>IF($A2518&gt;DataEnd,NA(),IFERROR(INDEX('iBoxx inputs'!C:C,MATCH($A2518,'iBoxx inputs'!$A:$A,0)),E2517))</f>
        <v>6.4320128592924899</v>
      </c>
      <c r="F2518" s="6">
        <f>IF($A2518&gt;DataEnd,NA(),IFERROR(INDEX('Bank of England inputs'!D:D,MATCH($A2518,'Bank of England inputs'!$A:$A,0),0),F2517))</f>
        <v>3.1099301249877032</v>
      </c>
      <c r="H2518" s="5">
        <f t="shared" si="118"/>
        <v>39429</v>
      </c>
      <c r="I2518" s="6">
        <f t="shared" si="119"/>
        <v>6.2309029831104503</v>
      </c>
      <c r="J2518" s="6">
        <f t="shared" si="117"/>
        <v>3.0268402416135487</v>
      </c>
    </row>
    <row r="2519" spans="1:10" x14ac:dyDescent="0.2">
      <c r="A2519" s="5">
        <f>IF(AND(dateA=1,A2518&lt;DataEnd),'iBoxx inputs'!A2523,IF(AND(dateA=2,A2518&lt;DataEnd),'Bank of England inputs'!A2523,IF(dateA=3,A2518+1,IF(dateA=4,WORKDAY(A2518,1,),WORKDAY(A2518,1,holidayQ)))))</f>
        <v>39430</v>
      </c>
      <c r="B2519" s="35">
        <f>MATCH(A2519,'iBoxx inputs'!A:A,0)</f>
        <v>2593</v>
      </c>
      <c r="C2519" s="35">
        <f>MATCH(A2519,'Bank of England inputs'!A:A,0)</f>
        <v>2523</v>
      </c>
      <c r="D2519" s="6">
        <f>IF($A2519&gt;DataEnd,NA(),IFERROR(INDEX('iBoxx inputs'!B:B,MATCH($A2519,'iBoxx inputs'!$A:$A,0)),D2518))</f>
        <v>6.0442671789810403</v>
      </c>
      <c r="E2519" s="6">
        <f>IF($A2519&gt;DataEnd,NA(),IFERROR(INDEX('iBoxx inputs'!C:C,MATCH($A2519,'iBoxx inputs'!$A:$A,0)),E2518))</f>
        <v>6.4496005632870501</v>
      </c>
      <c r="F2519" s="6">
        <f>IF($A2519&gt;DataEnd,NA(),IFERROR(INDEX('Bank of England inputs'!D:D,MATCH($A2519,'Bank of England inputs'!$A:$A,0),0),F2518))</f>
        <v>3.0991735537190257</v>
      </c>
      <c r="H2519" s="5">
        <f t="shared" si="118"/>
        <v>39430</v>
      </c>
      <c r="I2519" s="6">
        <f t="shared" si="119"/>
        <v>6.2469338711340452</v>
      </c>
      <c r="J2519" s="6">
        <f t="shared" si="117"/>
        <v>3.0531382637853044</v>
      </c>
    </row>
    <row r="2520" spans="1:10" x14ac:dyDescent="0.2">
      <c r="A2520" s="5">
        <f>IF(AND(dateA=1,A2519&lt;DataEnd),'iBoxx inputs'!A2524,IF(AND(dateA=2,A2519&lt;DataEnd),'Bank of England inputs'!A2524,IF(dateA=3,A2519+1,IF(dateA=4,WORKDAY(A2519,1,),WORKDAY(A2519,1,holidayQ)))))</f>
        <v>39433</v>
      </c>
      <c r="B2520" s="35">
        <f>MATCH(A2520,'iBoxx inputs'!A:A,0)</f>
        <v>2594</v>
      </c>
      <c r="C2520" s="35">
        <f>MATCH(A2520,'Bank of England inputs'!A:A,0)</f>
        <v>2524</v>
      </c>
      <c r="D2520" s="6">
        <f>IF($A2520&gt;DataEnd,NA(),IFERROR(INDEX('iBoxx inputs'!B:B,MATCH($A2520,'iBoxx inputs'!$A:$A,0)),D2519))</f>
        <v>6.00676742700551</v>
      </c>
      <c r="E2520" s="6">
        <f>IF($A2520&gt;DataEnd,NA(),IFERROR(INDEX('iBoxx inputs'!C:C,MATCH($A2520,'iBoxx inputs'!$A:$A,0)),E2519))</f>
        <v>6.4156662927372503</v>
      </c>
      <c r="F2520" s="6">
        <f>IF($A2520&gt;DataEnd,NA(),IFERROR(INDEX('Bank of England inputs'!D:D,MATCH($A2520,'Bank of England inputs'!$A:$A,0),0),F2519))</f>
        <v>3.0902470229308143</v>
      </c>
      <c r="H2520" s="5">
        <f t="shared" si="118"/>
        <v>39433</v>
      </c>
      <c r="I2520" s="6">
        <f t="shared" si="119"/>
        <v>6.2112168598713797</v>
      </c>
      <c r="J2520" s="6">
        <f t="shared" si="117"/>
        <v>3.0274152279859745</v>
      </c>
    </row>
    <row r="2521" spans="1:10" x14ac:dyDescent="0.2">
      <c r="A2521" s="5">
        <f>IF(AND(dateA=1,A2520&lt;DataEnd),'iBoxx inputs'!A2525,IF(AND(dateA=2,A2520&lt;DataEnd),'Bank of England inputs'!A2525,IF(dateA=3,A2520+1,IF(dateA=4,WORKDAY(A2520,1,),WORKDAY(A2520,1,holidayQ)))))</f>
        <v>39434</v>
      </c>
      <c r="B2521" s="35">
        <f>MATCH(A2521,'iBoxx inputs'!A:A,0)</f>
        <v>2595</v>
      </c>
      <c r="C2521" s="35">
        <f>MATCH(A2521,'Bank of England inputs'!A:A,0)</f>
        <v>2525</v>
      </c>
      <c r="D2521" s="6">
        <f>IF($A2521&gt;DataEnd,NA(),IFERROR(INDEX('iBoxx inputs'!B:B,MATCH($A2521,'iBoxx inputs'!$A:$A,0)),D2520))</f>
        <v>6.0074936225650504</v>
      </c>
      <c r="E2521" s="6">
        <f>IF($A2521&gt;DataEnd,NA(),IFERROR(INDEX('iBoxx inputs'!C:C,MATCH($A2521,'iBoxx inputs'!$A:$A,0)),E2520))</f>
        <v>6.4163608763163804</v>
      </c>
      <c r="F2521" s="6">
        <f>IF($A2521&gt;DataEnd,NA(),IFERROR(INDEX('Bank of England inputs'!D:D,MATCH($A2521,'Bank of England inputs'!$A:$A,0),0),F2520))</f>
        <v>3.1003937007874072</v>
      </c>
      <c r="H2521" s="5">
        <f t="shared" si="118"/>
        <v>39434</v>
      </c>
      <c r="I2521" s="6">
        <f t="shared" si="119"/>
        <v>6.2119272494407154</v>
      </c>
      <c r="J2521" s="6">
        <f t="shared" si="117"/>
        <v>3.0179647593620462</v>
      </c>
    </row>
    <row r="2522" spans="1:10" x14ac:dyDescent="0.2">
      <c r="A2522" s="5">
        <f>IF(AND(dateA=1,A2521&lt;DataEnd),'iBoxx inputs'!A2526,IF(AND(dateA=2,A2521&lt;DataEnd),'Bank of England inputs'!A2526,IF(dateA=3,A2521+1,IF(dateA=4,WORKDAY(A2521,1,),WORKDAY(A2521,1,holidayQ)))))</f>
        <v>39435</v>
      </c>
      <c r="B2522" s="35">
        <f>MATCH(A2522,'iBoxx inputs'!A:A,0)</f>
        <v>2596</v>
      </c>
      <c r="C2522" s="35">
        <f>MATCH(A2522,'Bank of England inputs'!A:A,0)</f>
        <v>2526</v>
      </c>
      <c r="D2522" s="6">
        <f>IF($A2522&gt;DataEnd,NA(),IFERROR(INDEX('iBoxx inputs'!B:B,MATCH($A2522,'iBoxx inputs'!$A:$A,0)),D2521))</f>
        <v>5.9589107939338897</v>
      </c>
      <c r="E2522" s="6">
        <f>IF($A2522&gt;DataEnd,NA(),IFERROR(INDEX('iBoxx inputs'!C:C,MATCH($A2522,'iBoxx inputs'!$A:$A,0)),E2521))</f>
        <v>6.3650089421693101</v>
      </c>
      <c r="F2522" s="6">
        <f>IF($A2522&gt;DataEnd,NA(),IFERROR(INDEX('Bank of England inputs'!D:D,MATCH($A2522,'Bank of England inputs'!$A:$A,0),0),F2521))</f>
        <v>3.0920728705071232</v>
      </c>
      <c r="H2522" s="5">
        <f t="shared" si="118"/>
        <v>39435</v>
      </c>
      <c r="I2522" s="6">
        <f t="shared" si="119"/>
        <v>6.1619598680515999</v>
      </c>
      <c r="J2522" s="6">
        <f t="shared" si="117"/>
        <v>2.9778109141335385</v>
      </c>
    </row>
    <row r="2523" spans="1:10" x14ac:dyDescent="0.2">
      <c r="A2523" s="5">
        <f>IF(AND(dateA=1,A2522&lt;DataEnd),'iBoxx inputs'!A2527,IF(AND(dateA=2,A2522&lt;DataEnd),'Bank of England inputs'!A2527,IF(dateA=3,A2522+1,IF(dateA=4,WORKDAY(A2522,1,),WORKDAY(A2522,1,holidayQ)))))</f>
        <v>39436</v>
      </c>
      <c r="B2523" s="35">
        <f>MATCH(A2523,'iBoxx inputs'!A:A,0)</f>
        <v>2597</v>
      </c>
      <c r="C2523" s="35">
        <f>MATCH(A2523,'Bank of England inputs'!A:A,0)</f>
        <v>2527</v>
      </c>
      <c r="D2523" s="6">
        <f>IF($A2523&gt;DataEnd,NA(),IFERROR(INDEX('iBoxx inputs'!B:B,MATCH($A2523,'iBoxx inputs'!$A:$A,0)),D2522))</f>
        <v>5.8775853922056003</v>
      </c>
      <c r="E2523" s="6">
        <f>IF($A2523&gt;DataEnd,NA(),IFERROR(INDEX('iBoxx inputs'!C:C,MATCH($A2523,'iBoxx inputs'!$A:$A,0)),E2522))</f>
        <v>6.2870606561345399</v>
      </c>
      <c r="F2523" s="6">
        <f>IF($A2523&gt;DataEnd,NA(),IFERROR(INDEX('Bank of England inputs'!D:D,MATCH($A2523,'Bank of England inputs'!$A:$A,0),0),F2522))</f>
        <v>3.0849595899862026</v>
      </c>
      <c r="H2523" s="5">
        <f t="shared" si="118"/>
        <v>39436</v>
      </c>
      <c r="I2523" s="6">
        <f t="shared" si="119"/>
        <v>6.0823230241700701</v>
      </c>
      <c r="J2523" s="6">
        <f t="shared" si="117"/>
        <v>2.9076631994674029</v>
      </c>
    </row>
    <row r="2524" spans="1:10" x14ac:dyDescent="0.2">
      <c r="A2524" s="5">
        <f>IF(AND(dateA=1,A2523&lt;DataEnd),'iBoxx inputs'!A2528,IF(AND(dateA=2,A2523&lt;DataEnd),'Bank of England inputs'!A2528,IF(dateA=3,A2523+1,IF(dateA=4,WORKDAY(A2523,1,),WORKDAY(A2523,1,holidayQ)))))</f>
        <v>39437</v>
      </c>
      <c r="B2524" s="35">
        <f>MATCH(A2524,'iBoxx inputs'!A:A,0)</f>
        <v>2598</v>
      </c>
      <c r="C2524" s="35">
        <f>MATCH(A2524,'Bank of England inputs'!A:A,0)</f>
        <v>2528</v>
      </c>
      <c r="D2524" s="6">
        <f>IF($A2524&gt;DataEnd,NA(),IFERROR(INDEX('iBoxx inputs'!B:B,MATCH($A2524,'iBoxx inputs'!$A:$A,0)),D2523))</f>
        <v>5.9318882889609403</v>
      </c>
      <c r="E2524" s="6">
        <f>IF($A2524&gt;DataEnd,NA(),IFERROR(INDEX('iBoxx inputs'!C:C,MATCH($A2524,'iBoxx inputs'!$A:$A,0)),E2523))</f>
        <v>6.3379301165397797</v>
      </c>
      <c r="F2524" s="6">
        <f>IF($A2524&gt;DataEnd,NA(),IFERROR(INDEX('Bank of England inputs'!D:D,MATCH($A2524,'Bank of England inputs'!$A:$A,0),0),F2523))</f>
        <v>3.083440055166986</v>
      </c>
      <c r="H2524" s="5">
        <f t="shared" si="118"/>
        <v>39437</v>
      </c>
      <c r="I2524" s="6">
        <f t="shared" si="119"/>
        <v>6.13490920275036</v>
      </c>
      <c r="J2524" s="6">
        <f t="shared" si="117"/>
        <v>2.9601933598163876</v>
      </c>
    </row>
    <row r="2525" spans="1:10" x14ac:dyDescent="0.2">
      <c r="A2525" s="5">
        <f>IF(AND(dateA=1,A2524&lt;DataEnd),'iBoxx inputs'!A2529,IF(AND(dateA=2,A2524&lt;DataEnd),'Bank of England inputs'!A2529,IF(dateA=3,A2524+1,IF(dateA=4,WORKDAY(A2524,1,),WORKDAY(A2524,1,holidayQ)))))</f>
        <v>39440</v>
      </c>
      <c r="B2525" s="35">
        <f>MATCH(A2525,'iBoxx inputs'!A:A,0)</f>
        <v>2599</v>
      </c>
      <c r="C2525" s="35">
        <f>MATCH(A2525,'Bank of England inputs'!A:A,0)</f>
        <v>2529</v>
      </c>
      <c r="D2525" s="6">
        <f>IF($A2525&gt;DataEnd,NA(),IFERROR(INDEX('iBoxx inputs'!B:B,MATCH($A2525,'iBoxx inputs'!$A:$A,0)),D2524))</f>
        <v>5.8887472282361699</v>
      </c>
      <c r="E2525" s="6">
        <f>IF($A2525&gt;DataEnd,NA(),IFERROR(INDEX('iBoxx inputs'!C:C,MATCH($A2525,'iBoxx inputs'!$A:$A,0)),E2524))</f>
        <v>6.2955934563612201</v>
      </c>
      <c r="F2525" s="6">
        <f>IF($A2525&gt;DataEnd,NA(),IFERROR(INDEX('Bank of England inputs'!D:D,MATCH($A2525,'Bank of England inputs'!$A:$A,0),0),F2524))</f>
        <v>3.0748004336257129</v>
      </c>
      <c r="H2525" s="5">
        <f t="shared" si="118"/>
        <v>39440</v>
      </c>
      <c r="I2525" s="6">
        <f t="shared" si="119"/>
        <v>6.0921703422986955</v>
      </c>
      <c r="J2525" s="6">
        <f t="shared" si="117"/>
        <v>2.9273594476818765</v>
      </c>
    </row>
    <row r="2526" spans="1:10" x14ac:dyDescent="0.2">
      <c r="A2526" s="5">
        <f>IF(AND(dateA=1,A2525&lt;DataEnd),'iBoxx inputs'!A2530,IF(AND(dateA=2,A2525&lt;DataEnd),'Bank of England inputs'!A2530,IF(dateA=3,A2525+1,IF(dateA=4,WORKDAY(A2525,1,),WORKDAY(A2525,1,holidayQ)))))</f>
        <v>39443</v>
      </c>
      <c r="B2526" s="35">
        <f>MATCH(A2526,'iBoxx inputs'!A:A,0)</f>
        <v>2600</v>
      </c>
      <c r="C2526" s="35">
        <f>MATCH(A2526,'Bank of England inputs'!A:A,0)</f>
        <v>2530</v>
      </c>
      <c r="D2526" s="6">
        <f>IF($A2526&gt;DataEnd,NA(),IFERROR(INDEX('iBoxx inputs'!B:B,MATCH($A2526,'iBoxx inputs'!$A:$A,0)),D2525))</f>
        <v>5.92134729656585</v>
      </c>
      <c r="E2526" s="6">
        <f>IF($A2526&gt;DataEnd,NA(),IFERROR(INDEX('iBoxx inputs'!C:C,MATCH($A2526,'iBoxx inputs'!$A:$A,0)),E2525))</f>
        <v>6.3272831385067603</v>
      </c>
      <c r="F2526" s="6">
        <f>IF($A2526&gt;DataEnd,NA(),IFERROR(INDEX('Bank of England inputs'!D:D,MATCH($A2526,'Bank of England inputs'!$A:$A,0),0),F2525))</f>
        <v>3.0735888089843399</v>
      </c>
      <c r="H2526" s="5">
        <f t="shared" si="118"/>
        <v>39443</v>
      </c>
      <c r="I2526" s="6">
        <f t="shared" si="119"/>
        <v>6.1243152175363047</v>
      </c>
      <c r="J2526" s="6">
        <f t="shared" si="117"/>
        <v>2.9597556889239263</v>
      </c>
    </row>
    <row r="2527" spans="1:10" x14ac:dyDescent="0.2">
      <c r="A2527" s="5">
        <f>IF(AND(dateA=1,A2526&lt;DataEnd),'iBoxx inputs'!A2531,IF(AND(dateA=2,A2526&lt;DataEnd),'Bank of England inputs'!A2531,IF(dateA=3,A2526+1,IF(dateA=4,WORKDAY(A2526,1,),WORKDAY(A2526,1,holidayQ)))))</f>
        <v>39444</v>
      </c>
      <c r="B2527" s="35">
        <f>MATCH(A2527,'iBoxx inputs'!A:A,0)</f>
        <v>2601</v>
      </c>
      <c r="C2527" s="35">
        <f>MATCH(A2527,'Bank of England inputs'!A:A,0)</f>
        <v>2531</v>
      </c>
      <c r="D2527" s="6">
        <f>IF($A2527&gt;DataEnd,NA(),IFERROR(INDEX('iBoxx inputs'!B:B,MATCH($A2527,'iBoxx inputs'!$A:$A,0)),D2526))</f>
        <v>5.8557155951855</v>
      </c>
      <c r="E2527" s="6">
        <f>IF($A2527&gt;DataEnd,NA(),IFERROR(INDEX('iBoxx inputs'!C:C,MATCH($A2527,'iBoxx inputs'!$A:$A,0)),E2526))</f>
        <v>6.2609293166630904</v>
      </c>
      <c r="F2527" s="6">
        <f>IF($A2527&gt;DataEnd,NA(),IFERROR(INDEX('Bank of England inputs'!D:D,MATCH($A2527,'Bank of England inputs'!$A:$A,0),0),F2526))</f>
        <v>3.0858720299714149</v>
      </c>
      <c r="H2527" s="5">
        <f t="shared" si="118"/>
        <v>39444</v>
      </c>
      <c r="I2527" s="6">
        <f t="shared" si="119"/>
        <v>6.0583224559242952</v>
      </c>
      <c r="J2527" s="6">
        <f t="shared" si="117"/>
        <v>2.8834702247934274</v>
      </c>
    </row>
    <row r="2528" spans="1:10" x14ac:dyDescent="0.2">
      <c r="A2528" s="5">
        <f>IF(AND(dateA=1,A2527&lt;DataEnd),'iBoxx inputs'!A2532,IF(AND(dateA=2,A2527&lt;DataEnd),'Bank of England inputs'!A2532,IF(dateA=3,A2527+1,IF(dateA=4,WORKDAY(A2527,1,),WORKDAY(A2527,1,holidayQ)))))</f>
        <v>39447</v>
      </c>
      <c r="B2528" s="35">
        <f>MATCH(A2528,'iBoxx inputs'!A:A,0)</f>
        <v>2602</v>
      </c>
      <c r="C2528" s="35">
        <f>MATCH(A2528,'Bank of England inputs'!A:A,0)</f>
        <v>2532</v>
      </c>
      <c r="D2528" s="6">
        <f>IF($A2528&gt;DataEnd,NA(),IFERROR(INDEX('iBoxx inputs'!B:B,MATCH($A2528,'iBoxx inputs'!$A:$A,0)),D2527))</f>
        <v>5.8158366056842699</v>
      </c>
      <c r="E2528" s="6">
        <f>IF($A2528&gt;DataEnd,NA(),IFERROR(INDEX('iBoxx inputs'!C:C,MATCH($A2528,'iBoxx inputs'!$A:$A,0)),E2527))</f>
        <v>6.2207072904865104</v>
      </c>
      <c r="F2528" s="6">
        <f>IF($A2528&gt;DataEnd,NA(),IFERROR(INDEX('Bank of England inputs'!D:D,MATCH($A2528,'Bank of England inputs'!$A:$A,0),0),F2527))</f>
        <v>3.0870894565538931</v>
      </c>
      <c r="H2528" s="5">
        <f t="shared" si="118"/>
        <v>39447</v>
      </c>
      <c r="I2528" s="6">
        <f t="shared" si="119"/>
        <v>6.0182719480853901</v>
      </c>
      <c r="J2528" s="6">
        <f t="shared" si="117"/>
        <v>2.8434040644506275</v>
      </c>
    </row>
    <row r="2529" spans="1:10" x14ac:dyDescent="0.2">
      <c r="A2529" s="5">
        <f>IF(AND(dateA=1,A2528&lt;DataEnd),'iBoxx inputs'!A2533,IF(AND(dateA=2,A2528&lt;DataEnd),'Bank of England inputs'!A2533,IF(dateA=3,A2528+1,IF(dateA=4,WORKDAY(A2528,1,),WORKDAY(A2528,1,holidayQ)))))</f>
        <v>39449</v>
      </c>
      <c r="B2529" s="35">
        <f>MATCH(A2529,'iBoxx inputs'!A:A,0)</f>
        <v>2603</v>
      </c>
      <c r="C2529" s="35">
        <f>MATCH(A2529,'Bank of England inputs'!A:A,0)</f>
        <v>2533</v>
      </c>
      <c r="D2529" s="6">
        <f>IF($A2529&gt;DataEnd,NA(),IFERROR(INDEX('iBoxx inputs'!B:B,MATCH($A2529,'iBoxx inputs'!$A:$A,0)),D2528))</f>
        <v>5.7984386650266204</v>
      </c>
      <c r="E2529" s="6">
        <f>IF($A2529&gt;DataEnd,NA(),IFERROR(INDEX('iBoxx inputs'!C:C,MATCH($A2529,'iBoxx inputs'!$A:$A,0)),E2528))</f>
        <v>6.2281256969793999</v>
      </c>
      <c r="F2529" s="6">
        <f>IF($A2529&gt;DataEnd,NA(),IFERROR(INDEX('Bank of England inputs'!D:D,MATCH($A2529,'Bank of England inputs'!$A:$A,0),0),F2528))</f>
        <v>3.0787448194197653</v>
      </c>
      <c r="H2529" s="5">
        <f t="shared" si="118"/>
        <v>39449</v>
      </c>
      <c r="I2529" s="6">
        <f t="shared" si="119"/>
        <v>6.0132821810030102</v>
      </c>
      <c r="J2529" s="6">
        <f t="shared" si="117"/>
        <v>2.8468889165503164</v>
      </c>
    </row>
    <row r="2530" spans="1:10" x14ac:dyDescent="0.2">
      <c r="A2530" s="5">
        <f>IF(AND(dateA=1,A2529&lt;DataEnd),'iBoxx inputs'!A2534,IF(AND(dateA=2,A2529&lt;DataEnd),'Bank of England inputs'!A2534,IF(dateA=3,A2529+1,IF(dateA=4,WORKDAY(A2529,1,),WORKDAY(A2529,1,holidayQ)))))</f>
        <v>39450</v>
      </c>
      <c r="B2530" s="35">
        <f>MATCH(A2530,'iBoxx inputs'!A:A,0)</f>
        <v>2604</v>
      </c>
      <c r="C2530" s="35">
        <f>MATCH(A2530,'Bank of England inputs'!A:A,0)</f>
        <v>2534</v>
      </c>
      <c r="D2530" s="6">
        <f>IF($A2530&gt;DataEnd,NA(),IFERROR(INDEX('iBoxx inputs'!B:B,MATCH($A2530,'iBoxx inputs'!$A:$A,0)),D2529))</f>
        <v>5.8098076428391501</v>
      </c>
      <c r="E2530" s="6">
        <f>IF($A2530&gt;DataEnd,NA(),IFERROR(INDEX('iBoxx inputs'!C:C,MATCH($A2530,'iBoxx inputs'!$A:$A,0)),E2529))</f>
        <v>6.23310352957464</v>
      </c>
      <c r="F2530" s="6">
        <f>IF($A2530&gt;DataEnd,NA(),IFERROR(INDEX('Bank of England inputs'!D:D,MATCH($A2530,'Bank of England inputs'!$A:$A,0),0),F2529))</f>
        <v>3.0479384493983019</v>
      </c>
      <c r="H2530" s="5">
        <f t="shared" si="118"/>
        <v>39450</v>
      </c>
      <c r="I2530" s="6">
        <f t="shared" si="119"/>
        <v>6.021455586206895</v>
      </c>
      <c r="J2530" s="6">
        <f t="shared" si="117"/>
        <v>2.8855668357390174</v>
      </c>
    </row>
    <row r="2531" spans="1:10" x14ac:dyDescent="0.2">
      <c r="A2531" s="5">
        <f>IF(AND(dateA=1,A2530&lt;DataEnd),'iBoxx inputs'!A2535,IF(AND(dateA=2,A2530&lt;DataEnd),'Bank of England inputs'!A2535,IF(dateA=3,A2530+1,IF(dateA=4,WORKDAY(A2530,1,),WORKDAY(A2530,1,holidayQ)))))</f>
        <v>39451</v>
      </c>
      <c r="B2531" s="35">
        <f>MATCH(A2531,'iBoxx inputs'!A:A,0)</f>
        <v>2605</v>
      </c>
      <c r="C2531" s="35">
        <f>MATCH(A2531,'Bank of England inputs'!A:A,0)</f>
        <v>2535</v>
      </c>
      <c r="D2531" s="6">
        <f>IF($A2531&gt;DataEnd,NA(),IFERROR(INDEX('iBoxx inputs'!B:B,MATCH($A2531,'iBoxx inputs'!$A:$A,0)),D2530))</f>
        <v>5.77693977710857</v>
      </c>
      <c r="E2531" s="6">
        <f>IF($A2531&gt;DataEnd,NA(),IFERROR(INDEX('iBoxx inputs'!C:C,MATCH($A2531,'iBoxx inputs'!$A:$A,0)),E2530))</f>
        <v>6.2000103368761899</v>
      </c>
      <c r="F2531" s="6">
        <f>IF($A2531&gt;DataEnd,NA(),IFERROR(INDEX('Bank of England inputs'!D:D,MATCH($A2531,'Bank of England inputs'!$A:$A,0),0),F2530))</f>
        <v>3.0392737319913099</v>
      </c>
      <c r="H2531" s="5">
        <f t="shared" si="118"/>
        <v>39451</v>
      </c>
      <c r="I2531" s="6">
        <f t="shared" si="119"/>
        <v>5.9884750569923799</v>
      </c>
      <c r="J2531" s="6">
        <f t="shared" si="117"/>
        <v>2.8622109009347696</v>
      </c>
    </row>
    <row r="2532" spans="1:10" x14ac:dyDescent="0.2">
      <c r="A2532" s="5">
        <f>IF(AND(dateA=1,A2531&lt;DataEnd),'iBoxx inputs'!A2536,IF(AND(dateA=2,A2531&lt;DataEnd),'Bank of England inputs'!A2536,IF(dateA=3,A2531+1,IF(dateA=4,WORKDAY(A2531,1,),WORKDAY(A2531,1,holidayQ)))))</f>
        <v>39454</v>
      </c>
      <c r="B2532" s="35">
        <f>MATCH(A2532,'iBoxx inputs'!A:A,0)</f>
        <v>2606</v>
      </c>
      <c r="C2532" s="35">
        <f>MATCH(A2532,'Bank of England inputs'!A:A,0)</f>
        <v>2536</v>
      </c>
      <c r="D2532" s="6">
        <f>IF($A2532&gt;DataEnd,NA(),IFERROR(INDEX('iBoxx inputs'!B:B,MATCH($A2532,'iBoxx inputs'!$A:$A,0)),D2531))</f>
        <v>5.7911755653007404</v>
      </c>
      <c r="E2532" s="6">
        <f>IF($A2532&gt;DataEnd,NA(),IFERROR(INDEX('iBoxx inputs'!C:C,MATCH($A2532,'iBoxx inputs'!$A:$A,0)),E2531))</f>
        <v>6.21281185134022</v>
      </c>
      <c r="F2532" s="6">
        <f>IF($A2532&gt;DataEnd,NA(),IFERROR(INDEX('Bank of England inputs'!D:D,MATCH($A2532,'Bank of England inputs'!$A:$A,0),0),F2531))</f>
        <v>3.0389738529847055</v>
      </c>
      <c r="H2532" s="5">
        <f t="shared" si="118"/>
        <v>39454</v>
      </c>
      <c r="I2532" s="6">
        <f t="shared" si="119"/>
        <v>6.0019937083204802</v>
      </c>
      <c r="J2532" s="6">
        <f t="shared" si="117"/>
        <v>2.8756302052885374</v>
      </c>
    </row>
    <row r="2533" spans="1:10" x14ac:dyDescent="0.2">
      <c r="A2533" s="5">
        <f>IF(AND(dateA=1,A2532&lt;DataEnd),'iBoxx inputs'!A2537,IF(AND(dateA=2,A2532&lt;DataEnd),'Bank of England inputs'!A2537,IF(dateA=3,A2532+1,IF(dateA=4,WORKDAY(A2532,1,),WORKDAY(A2532,1,holidayQ)))))</f>
        <v>39455</v>
      </c>
      <c r="B2533" s="35">
        <f>MATCH(A2533,'iBoxx inputs'!A:A,0)</f>
        <v>2607</v>
      </c>
      <c r="C2533" s="35">
        <f>MATCH(A2533,'Bank of England inputs'!A:A,0)</f>
        <v>2537</v>
      </c>
      <c r="D2533" s="6">
        <f>IF($A2533&gt;DataEnd,NA(),IFERROR(INDEX('iBoxx inputs'!B:B,MATCH($A2533,'iBoxx inputs'!$A:$A,0)),D2532))</f>
        <v>5.8464086292347597</v>
      </c>
      <c r="E2533" s="6">
        <f>IF($A2533&gt;DataEnd,NA(),IFERROR(INDEX('iBoxx inputs'!C:C,MATCH($A2533,'iBoxx inputs'!$A:$A,0)),E2532))</f>
        <v>6.2665976550657199</v>
      </c>
      <c r="F2533" s="6">
        <f>IF($A2533&gt;DataEnd,NA(),IFERROR(INDEX('Bank of England inputs'!D:D,MATCH($A2533,'Bank of England inputs'!$A:$A,0),0),F2532))</f>
        <v>3.0581039755351647</v>
      </c>
      <c r="H2533" s="5">
        <f t="shared" si="118"/>
        <v>39455</v>
      </c>
      <c r="I2533" s="6">
        <f t="shared" si="119"/>
        <v>6.0565031421502393</v>
      </c>
      <c r="J2533" s="6">
        <f t="shared" si="117"/>
        <v>2.9094258975760567</v>
      </c>
    </row>
    <row r="2534" spans="1:10" x14ac:dyDescent="0.2">
      <c r="A2534" s="5">
        <f>IF(AND(dateA=1,A2533&lt;DataEnd),'iBoxx inputs'!A2538,IF(AND(dateA=2,A2533&lt;DataEnd),'Bank of England inputs'!A2538,IF(dateA=3,A2533+1,IF(dateA=4,WORKDAY(A2533,1,),WORKDAY(A2533,1,holidayQ)))))</f>
        <v>39456</v>
      </c>
      <c r="B2534" s="35">
        <f>MATCH(A2534,'iBoxx inputs'!A:A,0)</f>
        <v>2608</v>
      </c>
      <c r="C2534" s="35">
        <f>MATCH(A2534,'Bank of England inputs'!A:A,0)</f>
        <v>2538</v>
      </c>
      <c r="D2534" s="6">
        <f>IF($A2534&gt;DataEnd,NA(),IFERROR(INDEX('iBoxx inputs'!B:B,MATCH($A2534,'iBoxx inputs'!$A:$A,0)),D2533))</f>
        <v>5.8193635131733901</v>
      </c>
      <c r="E2534" s="6">
        <f>IF($A2534&gt;DataEnd,NA(),IFERROR(INDEX('iBoxx inputs'!C:C,MATCH($A2534,'iBoxx inputs'!$A:$A,0)),E2533))</f>
        <v>6.2479829183122702</v>
      </c>
      <c r="F2534" s="6">
        <f>IF($A2534&gt;DataEnd,NA(),IFERROR(INDEX('Bank of England inputs'!D:D,MATCH($A2534,'Bank of England inputs'!$A:$A,0),0),F2533))</f>
        <v>3.0599151120323631</v>
      </c>
      <c r="H2534" s="5">
        <f t="shared" si="118"/>
        <v>39456</v>
      </c>
      <c r="I2534" s="6">
        <f t="shared" si="119"/>
        <v>6.0336732157428301</v>
      </c>
      <c r="J2534" s="6">
        <f t="shared" si="117"/>
        <v>2.8854653144996467</v>
      </c>
    </row>
    <row r="2535" spans="1:10" x14ac:dyDescent="0.2">
      <c r="A2535" s="5">
        <f>IF(AND(dateA=1,A2534&lt;DataEnd),'iBoxx inputs'!A2539,IF(AND(dateA=2,A2534&lt;DataEnd),'Bank of England inputs'!A2539,IF(dateA=3,A2534+1,IF(dateA=4,WORKDAY(A2534,1,),WORKDAY(A2534,1,holidayQ)))))</f>
        <v>39457</v>
      </c>
      <c r="B2535" s="35">
        <f>MATCH(A2535,'iBoxx inputs'!A:A,0)</f>
        <v>2609</v>
      </c>
      <c r="C2535" s="35">
        <f>MATCH(A2535,'Bank of England inputs'!A:A,0)</f>
        <v>2539</v>
      </c>
      <c r="D2535" s="6">
        <f>IF($A2535&gt;DataEnd,NA(),IFERROR(INDEX('iBoxx inputs'!B:B,MATCH($A2535,'iBoxx inputs'!$A:$A,0)),D2534))</f>
        <v>5.8332938443972697</v>
      </c>
      <c r="E2535" s="6">
        <f>IF($A2535&gt;DataEnd,NA(),IFERROR(INDEX('iBoxx inputs'!C:C,MATCH($A2535,'iBoxx inputs'!$A:$A,0)),E2534))</f>
        <v>6.2786053407201301</v>
      </c>
      <c r="F2535" s="6">
        <f>IF($A2535&gt;DataEnd,NA(),IFERROR(INDEX('Bank of England inputs'!D:D,MATCH($A2535,'Bank of England inputs'!$A:$A,0),0),F2534))</f>
        <v>3.0904423380726742</v>
      </c>
      <c r="H2535" s="5">
        <f t="shared" si="118"/>
        <v>39457</v>
      </c>
      <c r="I2535" s="6">
        <f t="shared" si="119"/>
        <v>6.0559495925586999</v>
      </c>
      <c r="J2535" s="6">
        <f t="shared" si="117"/>
        <v>2.8766073626505628</v>
      </c>
    </row>
    <row r="2536" spans="1:10" x14ac:dyDescent="0.2">
      <c r="A2536" s="5">
        <f>IF(AND(dateA=1,A2535&lt;DataEnd),'iBoxx inputs'!A2540,IF(AND(dateA=2,A2535&lt;DataEnd),'Bank of England inputs'!A2540,IF(dateA=3,A2535+1,IF(dateA=4,WORKDAY(A2535,1,),WORKDAY(A2535,1,holidayQ)))))</f>
        <v>39458</v>
      </c>
      <c r="B2536" s="35">
        <f>MATCH(A2536,'iBoxx inputs'!A:A,0)</f>
        <v>2610</v>
      </c>
      <c r="C2536" s="35">
        <f>MATCH(A2536,'Bank of England inputs'!A:A,0)</f>
        <v>2540</v>
      </c>
      <c r="D2536" s="6">
        <f>IF($A2536&gt;DataEnd,NA(),IFERROR(INDEX('iBoxx inputs'!B:B,MATCH($A2536,'iBoxx inputs'!$A:$A,0)),D2535))</f>
        <v>5.89360333897441</v>
      </c>
      <c r="E2536" s="6">
        <f>IF($A2536&gt;DataEnd,NA(),IFERROR(INDEX('iBoxx inputs'!C:C,MATCH($A2536,'iBoxx inputs'!$A:$A,0)),E2535))</f>
        <v>6.3433722482528898</v>
      </c>
      <c r="F2536" s="6">
        <f>IF($A2536&gt;DataEnd,NA(),IFERROR(INDEX('Bank of England inputs'!D:D,MATCH($A2536,'Bank of England inputs'!$A:$A,0),0),F2535))</f>
        <v>3.120063191153255</v>
      </c>
      <c r="H2536" s="5">
        <f t="shared" si="118"/>
        <v>39458</v>
      </c>
      <c r="I2536" s="6">
        <f t="shared" si="119"/>
        <v>6.1184877936136495</v>
      </c>
      <c r="J2536" s="6">
        <f t="shared" si="117"/>
        <v>2.90770244865175</v>
      </c>
    </row>
    <row r="2537" spans="1:10" x14ac:dyDescent="0.2">
      <c r="A2537" s="5">
        <f>IF(AND(dateA=1,A2536&lt;DataEnd),'iBoxx inputs'!A2541,IF(AND(dateA=2,A2536&lt;DataEnd),'Bank of England inputs'!A2541,IF(dateA=3,A2536+1,IF(dateA=4,WORKDAY(A2536,1,),WORKDAY(A2536,1,holidayQ)))))</f>
        <v>39461</v>
      </c>
      <c r="B2537" s="35">
        <f>MATCH(A2537,'iBoxx inputs'!A:A,0)</f>
        <v>2611</v>
      </c>
      <c r="C2537" s="35">
        <f>MATCH(A2537,'Bank of England inputs'!A:A,0)</f>
        <v>2541</v>
      </c>
      <c r="D2537" s="6">
        <f>IF($A2537&gt;DataEnd,NA(),IFERROR(INDEX('iBoxx inputs'!B:B,MATCH($A2537,'iBoxx inputs'!$A:$A,0)),D2536))</f>
        <v>5.9068166385423497</v>
      </c>
      <c r="E2537" s="6">
        <f>IF($A2537&gt;DataEnd,NA(),IFERROR(INDEX('iBoxx inputs'!C:C,MATCH($A2537,'iBoxx inputs'!$A:$A,0)),E2536))</f>
        <v>6.3625371891644402</v>
      </c>
      <c r="F2537" s="6">
        <f>IF($A2537&gt;DataEnd,NA(),IFERROR(INDEX('Bank of England inputs'!D:D,MATCH($A2537,'Bank of England inputs'!$A:$A,0),0),F2536))</f>
        <v>3.1101895734597207</v>
      </c>
      <c r="H2537" s="5">
        <f t="shared" si="118"/>
        <v>39461</v>
      </c>
      <c r="I2537" s="6">
        <f t="shared" si="119"/>
        <v>6.1346769138533954</v>
      </c>
      <c r="J2537" s="6">
        <f t="shared" si="117"/>
        <v>2.9332574723266447</v>
      </c>
    </row>
    <row r="2538" spans="1:10" x14ac:dyDescent="0.2">
      <c r="A2538" s="5">
        <f>IF(AND(dateA=1,A2537&lt;DataEnd),'iBoxx inputs'!A2542,IF(AND(dateA=2,A2537&lt;DataEnd),'Bank of England inputs'!A2542,IF(dateA=3,A2537+1,IF(dateA=4,WORKDAY(A2537,1,),WORKDAY(A2537,1,holidayQ)))))</f>
        <v>39462</v>
      </c>
      <c r="B2538" s="35">
        <f>MATCH(A2538,'iBoxx inputs'!A:A,0)</f>
        <v>2612</v>
      </c>
      <c r="C2538" s="35">
        <f>MATCH(A2538,'Bank of England inputs'!A:A,0)</f>
        <v>2542</v>
      </c>
      <c r="D2538" s="6">
        <f>IF($A2538&gt;DataEnd,NA(),IFERROR(INDEX('iBoxx inputs'!B:B,MATCH($A2538,'iBoxx inputs'!$A:$A,0)),D2537))</f>
        <v>5.8869348373818902</v>
      </c>
      <c r="E2538" s="6">
        <f>IF($A2538&gt;DataEnd,NA(),IFERROR(INDEX('iBoxx inputs'!C:C,MATCH($A2538,'iBoxx inputs'!$A:$A,0)),E2537))</f>
        <v>6.3571290983501996</v>
      </c>
      <c r="F2538" s="6">
        <f>IF($A2538&gt;DataEnd,NA(),IFERROR(INDEX('Bank of England inputs'!D:D,MATCH($A2538,'Bank of England inputs'!$A:$A,0),0),F2537))</f>
        <v>3.0904423380726742</v>
      </c>
      <c r="H2538" s="5">
        <f t="shared" si="118"/>
        <v>39462</v>
      </c>
      <c r="I2538" s="6">
        <f t="shared" si="119"/>
        <v>6.1220319678660449</v>
      </c>
      <c r="J2538" s="6">
        <f t="shared" si="117"/>
        <v>2.940708722397023</v>
      </c>
    </row>
    <row r="2539" spans="1:10" x14ac:dyDescent="0.2">
      <c r="A2539" s="5">
        <f>IF(AND(dateA=1,A2538&lt;DataEnd),'iBoxx inputs'!A2543,IF(AND(dateA=2,A2538&lt;DataEnd),'Bank of England inputs'!A2543,IF(dateA=3,A2538+1,IF(dateA=4,WORKDAY(A2538,1,),WORKDAY(A2538,1,holidayQ)))))</f>
        <v>39463</v>
      </c>
      <c r="B2539" s="35">
        <f>MATCH(A2539,'iBoxx inputs'!A:A,0)</f>
        <v>2613</v>
      </c>
      <c r="C2539" s="35">
        <f>MATCH(A2539,'Bank of England inputs'!A:A,0)</f>
        <v>2543</v>
      </c>
      <c r="D2539" s="6">
        <f>IF($A2539&gt;DataEnd,NA(),IFERROR(INDEX('iBoxx inputs'!B:B,MATCH($A2539,'iBoxx inputs'!$A:$A,0)),D2538))</f>
        <v>5.8672081581170401</v>
      </c>
      <c r="E2539" s="6">
        <f>IF($A2539&gt;DataEnd,NA(),IFERROR(INDEX('iBoxx inputs'!C:C,MATCH($A2539,'iBoxx inputs'!$A:$A,0)),E2538))</f>
        <v>6.3456185772630702</v>
      </c>
      <c r="F2539" s="6">
        <f>IF($A2539&gt;DataEnd,NA(),IFERROR(INDEX('Bank of England inputs'!D:D,MATCH($A2539,'Bank of England inputs'!$A:$A,0),0),F2538))</f>
        <v>3.0910527355322959</v>
      </c>
      <c r="H2539" s="5">
        <f t="shared" si="118"/>
        <v>39463</v>
      </c>
      <c r="I2539" s="6">
        <f t="shared" si="119"/>
        <v>6.1064133676900552</v>
      </c>
      <c r="J2539" s="6">
        <f t="shared" si="117"/>
        <v>2.9249489185965372</v>
      </c>
    </row>
    <row r="2540" spans="1:10" x14ac:dyDescent="0.2">
      <c r="A2540" s="5">
        <f>IF(AND(dateA=1,A2539&lt;DataEnd),'iBoxx inputs'!A2544,IF(AND(dateA=2,A2539&lt;DataEnd),'Bank of England inputs'!A2544,IF(dateA=3,A2539+1,IF(dateA=4,WORKDAY(A2539,1,),WORKDAY(A2539,1,holidayQ)))))</f>
        <v>39464</v>
      </c>
      <c r="B2540" s="35">
        <f>MATCH(A2540,'iBoxx inputs'!A:A,0)</f>
        <v>2614</v>
      </c>
      <c r="C2540" s="35">
        <f>MATCH(A2540,'Bank of England inputs'!A:A,0)</f>
        <v>2544</v>
      </c>
      <c r="D2540" s="6">
        <f>IF($A2540&gt;DataEnd,NA(),IFERROR(INDEX('iBoxx inputs'!B:B,MATCH($A2540,'iBoxx inputs'!$A:$A,0)),D2539))</f>
        <v>5.8878878567539301</v>
      </c>
      <c r="E2540" s="6">
        <f>IF($A2540&gt;DataEnd,NA(),IFERROR(INDEX('iBoxx inputs'!C:C,MATCH($A2540,'iBoxx inputs'!$A:$A,0)),E2539))</f>
        <v>6.3765622639590402</v>
      </c>
      <c r="F2540" s="6">
        <f>IF($A2540&gt;DataEnd,NA(),IFERROR(INDEX('Bank of England inputs'!D:D,MATCH($A2540,'Bank of England inputs'!$A:$A,0),0),F2539))</f>
        <v>3.1104966920114663</v>
      </c>
      <c r="H2540" s="5">
        <f t="shared" si="118"/>
        <v>39464</v>
      </c>
      <c r="I2540" s="6">
        <f t="shared" si="119"/>
        <v>6.1322250603564852</v>
      </c>
      <c r="J2540" s="6">
        <f t="shared" si="117"/>
        <v>2.9305729923606583</v>
      </c>
    </row>
    <row r="2541" spans="1:10" x14ac:dyDescent="0.2">
      <c r="A2541" s="5">
        <f>IF(AND(dateA=1,A2540&lt;DataEnd),'iBoxx inputs'!A2545,IF(AND(dateA=2,A2540&lt;DataEnd),'Bank of England inputs'!A2545,IF(dateA=3,A2540+1,IF(dateA=4,WORKDAY(A2540,1,),WORKDAY(A2540,1,holidayQ)))))</f>
        <v>39465</v>
      </c>
      <c r="B2541" s="35">
        <f>MATCH(A2541,'iBoxx inputs'!A:A,0)</f>
        <v>2615</v>
      </c>
      <c r="C2541" s="35">
        <f>MATCH(A2541,'Bank of England inputs'!A:A,0)</f>
        <v>2545</v>
      </c>
      <c r="D2541" s="6">
        <f>IF($A2541&gt;DataEnd,NA(),IFERROR(INDEX('iBoxx inputs'!B:B,MATCH($A2541,'iBoxx inputs'!$A:$A,0)),D2540))</f>
        <v>5.9234906608861397</v>
      </c>
      <c r="E2541" s="6">
        <f>IF($A2541&gt;DataEnd,NA(),IFERROR(INDEX('iBoxx inputs'!C:C,MATCH($A2541,'iBoxx inputs'!$A:$A,0)),E2540))</f>
        <v>6.4091849530929403</v>
      </c>
      <c r="F2541" s="6">
        <f>IF($A2541&gt;DataEnd,NA(),IFERROR(INDEX('Bank of England inputs'!D:D,MATCH($A2541,'Bank of England inputs'!$A:$A,0),0),F2540))</f>
        <v>3.1302458773575736</v>
      </c>
      <c r="H2541" s="5">
        <f t="shared" si="118"/>
        <v>39465</v>
      </c>
      <c r="I2541" s="6">
        <f t="shared" si="119"/>
        <v>6.1663378069895405</v>
      </c>
      <c r="J2541" s="6">
        <f t="shared" si="117"/>
        <v>2.9439393882978671</v>
      </c>
    </row>
    <row r="2542" spans="1:10" x14ac:dyDescent="0.2">
      <c r="A2542" s="5">
        <f>IF(AND(dateA=1,A2541&lt;DataEnd),'iBoxx inputs'!A2546,IF(AND(dateA=2,A2541&lt;DataEnd),'Bank of England inputs'!A2546,IF(dateA=3,A2541+1,IF(dateA=4,WORKDAY(A2541,1,),WORKDAY(A2541,1,holidayQ)))))</f>
        <v>39468</v>
      </c>
      <c r="B2542" s="35">
        <f>MATCH(A2542,'iBoxx inputs'!A:A,0)</f>
        <v>2616</v>
      </c>
      <c r="C2542" s="35">
        <f>MATCH(A2542,'Bank of England inputs'!A:A,0)</f>
        <v>2546</v>
      </c>
      <c r="D2542" s="6">
        <f>IF($A2542&gt;DataEnd,NA(),IFERROR(INDEX('iBoxx inputs'!B:B,MATCH($A2542,'iBoxx inputs'!$A:$A,0)),D2541))</f>
        <v>5.9023607021899203</v>
      </c>
      <c r="E2542" s="6">
        <f>IF($A2542&gt;DataEnd,NA(),IFERROR(INDEX('iBoxx inputs'!C:C,MATCH($A2542,'iBoxx inputs'!$A:$A,0)),E2541))</f>
        <v>6.39384394999799</v>
      </c>
      <c r="F2542" s="6">
        <f>IF($A2542&gt;DataEnd,NA(),IFERROR(INDEX('Bank of England inputs'!D:D,MATCH($A2542,'Bank of England inputs'!$A:$A,0),0),F2541))</f>
        <v>3.1422924901185922</v>
      </c>
      <c r="H2542" s="5">
        <f t="shared" si="118"/>
        <v>39468</v>
      </c>
      <c r="I2542" s="6">
        <f t="shared" si="119"/>
        <v>6.1481023260939551</v>
      </c>
      <c r="J2542" s="6">
        <f t="shared" si="117"/>
        <v>2.9142360164850167</v>
      </c>
    </row>
    <row r="2543" spans="1:10" x14ac:dyDescent="0.2">
      <c r="A2543" s="5">
        <f>IF(AND(dateA=1,A2542&lt;DataEnd),'iBoxx inputs'!A2547,IF(AND(dateA=2,A2542&lt;DataEnd),'Bank of England inputs'!A2547,IF(dateA=3,A2542+1,IF(dateA=4,WORKDAY(A2542,1,),WORKDAY(A2542,1,holidayQ)))))</f>
        <v>39469</v>
      </c>
      <c r="B2543" s="35">
        <f>MATCH(A2543,'iBoxx inputs'!A:A,0)</f>
        <v>2617</v>
      </c>
      <c r="C2543" s="35">
        <f>MATCH(A2543,'Bank of England inputs'!A:A,0)</f>
        <v>2547</v>
      </c>
      <c r="D2543" s="6">
        <f>IF($A2543&gt;DataEnd,NA(),IFERROR(INDEX('iBoxx inputs'!B:B,MATCH($A2543,'iBoxx inputs'!$A:$A,0)),D2542))</f>
        <v>6.0612187820607097</v>
      </c>
      <c r="E2543" s="6">
        <f>IF($A2543&gt;DataEnd,NA(),IFERROR(INDEX('iBoxx inputs'!C:C,MATCH($A2543,'iBoxx inputs'!$A:$A,0)),E2542))</f>
        <v>6.5434418681289204</v>
      </c>
      <c r="F2543" s="6">
        <f>IF($A2543&gt;DataEnd,NA(),IFERROR(INDEX('Bank of England inputs'!D:D,MATCH($A2543,'Bank of England inputs'!$A:$A,0),0),F2542))</f>
        <v>3.1586220511301777</v>
      </c>
      <c r="H2543" s="5">
        <f t="shared" si="118"/>
        <v>39469</v>
      </c>
      <c r="I2543" s="6">
        <f t="shared" si="119"/>
        <v>6.3023303250948146</v>
      </c>
      <c r="J2543" s="6">
        <f t="shared" si="117"/>
        <v>3.0474508203555351</v>
      </c>
    </row>
    <row r="2544" spans="1:10" x14ac:dyDescent="0.2">
      <c r="A2544" s="5">
        <f>IF(AND(dateA=1,A2543&lt;DataEnd),'iBoxx inputs'!A2548,IF(AND(dateA=2,A2543&lt;DataEnd),'Bank of England inputs'!A2548,IF(dateA=3,A2543+1,IF(dateA=4,WORKDAY(A2543,1,),WORKDAY(A2543,1,holidayQ)))))</f>
        <v>39470</v>
      </c>
      <c r="B2544" s="35">
        <f>MATCH(A2544,'iBoxx inputs'!A:A,0)</f>
        <v>2618</v>
      </c>
      <c r="C2544" s="35">
        <f>MATCH(A2544,'Bank of England inputs'!A:A,0)</f>
        <v>2548</v>
      </c>
      <c r="D2544" s="6">
        <f>IF($A2544&gt;DataEnd,NA(),IFERROR(INDEX('iBoxx inputs'!B:B,MATCH($A2544,'iBoxx inputs'!$A:$A,0)),D2543))</f>
        <v>6.0185722847330698</v>
      </c>
      <c r="E2544" s="6">
        <f>IF($A2544&gt;DataEnd,NA(),IFERROR(INDEX('iBoxx inputs'!C:C,MATCH($A2544,'iBoxx inputs'!$A:$A,0)),E2543))</f>
        <v>6.5090879717312298</v>
      </c>
      <c r="F2544" s="6">
        <f>IF($A2544&gt;DataEnd,NA(),IFERROR(INDEX('Bank of England inputs'!D:D,MATCH($A2544,'Bank of England inputs'!$A:$A,0),0),F2543))</f>
        <v>3.1608060055314136</v>
      </c>
      <c r="H2544" s="5">
        <f t="shared" si="118"/>
        <v>39470</v>
      </c>
      <c r="I2544" s="6">
        <f t="shared" si="119"/>
        <v>6.2638301282321498</v>
      </c>
      <c r="J2544" s="6">
        <f t="shared" si="117"/>
        <v>3.0079486995616911</v>
      </c>
    </row>
    <row r="2545" spans="1:10" x14ac:dyDescent="0.2">
      <c r="A2545" s="5">
        <f>IF(AND(dateA=1,A2544&lt;DataEnd),'iBoxx inputs'!A2549,IF(AND(dateA=2,A2544&lt;DataEnd),'Bank of England inputs'!A2549,IF(dateA=3,A2544+1,IF(dateA=4,WORKDAY(A2544,1,),WORKDAY(A2544,1,holidayQ)))))</f>
        <v>39471</v>
      </c>
      <c r="B2545" s="35">
        <f>MATCH(A2545,'iBoxx inputs'!A:A,0)</f>
        <v>2619</v>
      </c>
      <c r="C2545" s="35">
        <f>MATCH(A2545,'Bank of England inputs'!A:A,0)</f>
        <v>2549</v>
      </c>
      <c r="D2545" s="6">
        <f>IF($A2545&gt;DataEnd,NA(),IFERROR(INDEX('iBoxx inputs'!B:B,MATCH($A2545,'iBoxx inputs'!$A:$A,0)),D2544))</f>
        <v>6.1007877113025701</v>
      </c>
      <c r="E2545" s="6">
        <f>IF($A2545&gt;DataEnd,NA(),IFERROR(INDEX('iBoxx inputs'!C:C,MATCH($A2545,'iBoxx inputs'!$A:$A,0)),E2544))</f>
        <v>6.6208490142207799</v>
      </c>
      <c r="F2545" s="6">
        <f>IF($A2545&gt;DataEnd,NA(),IFERROR(INDEX('Bank of England inputs'!D:D,MATCH($A2545,'Bank of England inputs'!$A:$A,0),0),F2544))</f>
        <v>3.1678673640580302</v>
      </c>
      <c r="H2545" s="5">
        <f t="shared" si="118"/>
        <v>39471</v>
      </c>
      <c r="I2545" s="6">
        <f t="shared" si="119"/>
        <v>6.360818362761675</v>
      </c>
      <c r="J2545" s="6">
        <f t="shared" si="117"/>
        <v>3.0949084053820686</v>
      </c>
    </row>
    <row r="2546" spans="1:10" x14ac:dyDescent="0.2">
      <c r="A2546" s="5">
        <f>IF(AND(dateA=1,A2545&lt;DataEnd),'iBoxx inputs'!A2550,IF(AND(dateA=2,A2545&lt;DataEnd),'Bank of England inputs'!A2550,IF(dateA=3,A2545+1,IF(dateA=4,WORKDAY(A2545,1,),WORKDAY(A2545,1,holidayQ)))))</f>
        <v>39472</v>
      </c>
      <c r="B2546" s="35">
        <f>MATCH(A2546,'iBoxx inputs'!A:A,0)</f>
        <v>2620</v>
      </c>
      <c r="C2546" s="35">
        <f>MATCH(A2546,'Bank of England inputs'!A:A,0)</f>
        <v>2550</v>
      </c>
      <c r="D2546" s="6">
        <f>IF($A2546&gt;DataEnd,NA(),IFERROR(INDEX('iBoxx inputs'!B:B,MATCH($A2546,'iBoxx inputs'!$A:$A,0)),D2545))</f>
        <v>6.0884246129871</v>
      </c>
      <c r="E2546" s="6">
        <f>IF($A2546&gt;DataEnd,NA(),IFERROR(INDEX('iBoxx inputs'!C:C,MATCH($A2546,'iBoxx inputs'!$A:$A,0)),E2545))</f>
        <v>6.6229146769962401</v>
      </c>
      <c r="F2546" s="6">
        <f>IF($A2546&gt;DataEnd,NA(),IFERROR(INDEX('Bank of England inputs'!D:D,MATCH($A2546,'Bank of England inputs'!$A:$A,0),0),F2545))</f>
        <v>3.1783634389497273</v>
      </c>
      <c r="H2546" s="5">
        <f t="shared" si="118"/>
        <v>39472</v>
      </c>
      <c r="I2546" s="6">
        <f t="shared" si="119"/>
        <v>6.3556696449916696</v>
      </c>
      <c r="J2546" s="6">
        <f t="shared" si="117"/>
        <v>3.0794307063437332</v>
      </c>
    </row>
    <row r="2547" spans="1:10" x14ac:dyDescent="0.2">
      <c r="A2547" s="5">
        <f>IF(AND(dateA=1,A2546&lt;DataEnd),'iBoxx inputs'!A2551,IF(AND(dateA=2,A2546&lt;DataEnd),'Bank of England inputs'!A2551,IF(dateA=3,A2546+1,IF(dateA=4,WORKDAY(A2546,1,),WORKDAY(A2546,1,holidayQ)))))</f>
        <v>39475</v>
      </c>
      <c r="B2547" s="35">
        <f>MATCH(A2547,'iBoxx inputs'!A:A,0)</f>
        <v>2621</v>
      </c>
      <c r="C2547" s="35">
        <f>MATCH(A2547,'Bank of England inputs'!A:A,0)</f>
        <v>2551</v>
      </c>
      <c r="D2547" s="6">
        <f>IF($A2547&gt;DataEnd,NA(),IFERROR(INDEX('iBoxx inputs'!B:B,MATCH($A2547,'iBoxx inputs'!$A:$A,0)),D2546))</f>
        <v>6.0515979547294698</v>
      </c>
      <c r="E2547" s="6">
        <f>IF($A2547&gt;DataEnd,NA(),IFERROR(INDEX('iBoxx inputs'!C:C,MATCH($A2547,'iBoxx inputs'!$A:$A,0)),E2546))</f>
        <v>6.5857837677344202</v>
      </c>
      <c r="F2547" s="6">
        <f>IF($A2547&gt;DataEnd,NA(),IFERROR(INDEX('Bank of England inputs'!D:D,MATCH($A2547,'Bank of England inputs'!$A:$A,0),0),F2546))</f>
        <v>3.1796188407228199</v>
      </c>
      <c r="H2547" s="5">
        <f t="shared" si="118"/>
        <v>39475</v>
      </c>
      <c r="I2547" s="6">
        <f t="shared" si="119"/>
        <v>6.3186908612319446</v>
      </c>
      <c r="J2547" s="6">
        <f t="shared" si="117"/>
        <v>3.0423372908121138</v>
      </c>
    </row>
    <row r="2548" spans="1:10" x14ac:dyDescent="0.2">
      <c r="A2548" s="5">
        <f>IF(AND(dateA=1,A2547&lt;DataEnd),'iBoxx inputs'!A2552,IF(AND(dateA=2,A2547&lt;DataEnd),'Bank of England inputs'!A2552,IF(dateA=3,A2547+1,IF(dateA=4,WORKDAY(A2547,1,),WORKDAY(A2547,1,holidayQ)))))</f>
        <v>39476</v>
      </c>
      <c r="B2548" s="35">
        <f>MATCH(A2548,'iBoxx inputs'!A:A,0)</f>
        <v>2622</v>
      </c>
      <c r="C2548" s="35">
        <f>MATCH(A2548,'Bank of England inputs'!A:A,0)</f>
        <v>2552</v>
      </c>
      <c r="D2548" s="6">
        <f>IF($A2548&gt;DataEnd,NA(),IFERROR(INDEX('iBoxx inputs'!B:B,MATCH($A2548,'iBoxx inputs'!$A:$A,0)),D2547))</f>
        <v>6.1322585118608401</v>
      </c>
      <c r="E2548" s="6">
        <f>IF($A2548&gt;DataEnd,NA(),IFERROR(INDEX('iBoxx inputs'!C:C,MATCH($A2548,'iBoxx inputs'!$A:$A,0)),E2547))</f>
        <v>6.6728039089997901</v>
      </c>
      <c r="F2548" s="6">
        <f>IF($A2548&gt;DataEnd,NA(),IFERROR(INDEX('Bank of England inputs'!D:D,MATCH($A2548,'Bank of England inputs'!$A:$A,0),0),F2547))</f>
        <v>3.166617342408995</v>
      </c>
      <c r="H2548" s="5">
        <f t="shared" si="118"/>
        <v>39476</v>
      </c>
      <c r="I2548" s="6">
        <f t="shared" si="119"/>
        <v>6.4025312104303147</v>
      </c>
      <c r="J2548" s="6">
        <f t="shared" si="117"/>
        <v>3.1365900631222132</v>
      </c>
    </row>
    <row r="2549" spans="1:10" x14ac:dyDescent="0.2">
      <c r="A2549" s="5">
        <f>IF(AND(dateA=1,A2548&lt;DataEnd),'iBoxx inputs'!A2553,IF(AND(dateA=2,A2548&lt;DataEnd),'Bank of England inputs'!A2553,IF(dateA=3,A2548+1,IF(dateA=4,WORKDAY(A2548,1,),WORKDAY(A2548,1,holidayQ)))))</f>
        <v>39477</v>
      </c>
      <c r="B2549" s="35">
        <f>MATCH(A2549,'iBoxx inputs'!A:A,0)</f>
        <v>2623</v>
      </c>
      <c r="C2549" s="35">
        <f>MATCH(A2549,'Bank of England inputs'!A:A,0)</f>
        <v>2553</v>
      </c>
      <c r="D2549" s="6">
        <f>IF($A2549&gt;DataEnd,NA(),IFERROR(INDEX('iBoxx inputs'!B:B,MATCH($A2549,'iBoxx inputs'!$A:$A,0)),D2548))</f>
        <v>6.1231948220122998</v>
      </c>
      <c r="E2549" s="6">
        <f>IF($A2549&gt;DataEnd,NA(),IFERROR(INDEX('iBoxx inputs'!C:C,MATCH($A2549,'iBoxx inputs'!$A:$A,0)),E2548))</f>
        <v>6.6796274408059197</v>
      </c>
      <c r="F2549" s="6">
        <f>IF($A2549&gt;DataEnd,NA(),IFERROR(INDEX('Bank of England inputs'!D:D,MATCH($A2549,'Bank of England inputs'!$A:$A,0),0),F2548))</f>
        <v>3.177109028120384</v>
      </c>
      <c r="H2549" s="5">
        <f t="shared" si="118"/>
        <v>39477</v>
      </c>
      <c r="I2549" s="6">
        <f t="shared" si="119"/>
        <v>6.4014111314091098</v>
      </c>
      <c r="J2549" s="6">
        <f t="shared" si="117"/>
        <v>3.1250169089443558</v>
      </c>
    </row>
    <row r="2550" spans="1:10" x14ac:dyDescent="0.2">
      <c r="A2550" s="5">
        <f>IF(AND(dateA=1,A2549&lt;DataEnd),'iBoxx inputs'!A2554,IF(AND(dateA=2,A2549&lt;DataEnd),'Bank of England inputs'!A2554,IF(dateA=3,A2549+1,IF(dateA=4,WORKDAY(A2549,1,),WORKDAY(A2549,1,holidayQ)))))</f>
        <v>39478</v>
      </c>
      <c r="B2550" s="35">
        <f>MATCH(A2550,'iBoxx inputs'!A:A,0)</f>
        <v>2624</v>
      </c>
      <c r="C2550" s="35">
        <f>MATCH(A2550,'Bank of England inputs'!A:A,0)</f>
        <v>2554</v>
      </c>
      <c r="D2550" s="6">
        <f>IF($A2550&gt;DataEnd,NA(),IFERROR(INDEX('iBoxx inputs'!B:B,MATCH($A2550,'iBoxx inputs'!$A:$A,0)),D2549))</f>
        <v>6.0551281157980901</v>
      </c>
      <c r="E2550" s="6">
        <f>IF($A2550&gt;DataEnd,NA(),IFERROR(INDEX('iBoxx inputs'!C:C,MATCH($A2550,'iBoxx inputs'!$A:$A,0)),E2549))</f>
        <v>6.6041789234857404</v>
      </c>
      <c r="F2550" s="6">
        <f>IF($A2550&gt;DataEnd,NA(),IFERROR(INDEX('Bank of England inputs'!D:D,MATCH($A2550,'Bank of England inputs'!$A:$A,0),0),F2549))</f>
        <v>3.1694312796208601</v>
      </c>
      <c r="H2550" s="5">
        <f t="shared" si="118"/>
        <v>39478</v>
      </c>
      <c r="I2550" s="6">
        <f t="shared" si="119"/>
        <v>6.3296535196419157</v>
      </c>
      <c r="J2550" s="6">
        <f t="shared" si="117"/>
        <v>3.0631381803936542</v>
      </c>
    </row>
    <row r="2551" spans="1:10" x14ac:dyDescent="0.2">
      <c r="A2551" s="5">
        <f>IF(AND(dateA=1,A2550&lt;DataEnd),'iBoxx inputs'!A2555,IF(AND(dateA=2,A2550&lt;DataEnd),'Bank of England inputs'!A2555,IF(dateA=3,A2550+1,IF(dateA=4,WORKDAY(A2550,1,),WORKDAY(A2550,1,holidayQ)))))</f>
        <v>39479</v>
      </c>
      <c r="B2551" s="35">
        <f>MATCH(A2551,'iBoxx inputs'!A:A,0)</f>
        <v>2625</v>
      </c>
      <c r="C2551" s="35">
        <f>MATCH(A2551,'Bank of England inputs'!A:A,0)</f>
        <v>2555</v>
      </c>
      <c r="D2551" s="6">
        <f>IF($A2551&gt;DataEnd,NA(),IFERROR(INDEX('iBoxx inputs'!B:B,MATCH($A2551,'iBoxx inputs'!$A:$A,0)),D2550))</f>
        <v>6.0488222391655002</v>
      </c>
      <c r="E2551" s="6">
        <f>IF($A2551&gt;DataEnd,NA(),IFERROR(INDEX('iBoxx inputs'!C:C,MATCH($A2551,'iBoxx inputs'!$A:$A,0)),E2550))</f>
        <v>6.5775834300117104</v>
      </c>
      <c r="F2551" s="6">
        <f>IF($A2551&gt;DataEnd,NA(),IFERROR(INDEX('Bank of England inputs'!D:D,MATCH($A2551,'Bank of England inputs'!$A:$A,0),0),F2550))</f>
        <v>3.1694312796208601</v>
      </c>
      <c r="H2551" s="5">
        <f t="shared" si="118"/>
        <v>39479</v>
      </c>
      <c r="I2551" s="6">
        <f t="shared" si="119"/>
        <v>6.3132028345886049</v>
      </c>
      <c r="J2551" s="6">
        <f t="shared" si="117"/>
        <v>3.0471928709649987</v>
      </c>
    </row>
    <row r="2552" spans="1:10" x14ac:dyDescent="0.2">
      <c r="A2552" s="5">
        <f>IF(AND(dateA=1,A2551&lt;DataEnd),'iBoxx inputs'!A2556,IF(AND(dateA=2,A2551&lt;DataEnd),'Bank of England inputs'!A2556,IF(dateA=3,A2551+1,IF(dateA=4,WORKDAY(A2551,1,),WORKDAY(A2551,1,holidayQ)))))</f>
        <v>39482</v>
      </c>
      <c r="B2552" s="35">
        <f>MATCH(A2552,'iBoxx inputs'!A:A,0)</f>
        <v>2626</v>
      </c>
      <c r="C2552" s="35">
        <f>MATCH(A2552,'Bank of England inputs'!A:A,0)</f>
        <v>2556</v>
      </c>
      <c r="D2552" s="6">
        <f>IF($A2552&gt;DataEnd,NA(),IFERROR(INDEX('iBoxx inputs'!B:B,MATCH($A2552,'iBoxx inputs'!$A:$A,0)),D2551))</f>
        <v>6.0883537055551598</v>
      </c>
      <c r="E2552" s="6">
        <f>IF($A2552&gt;DataEnd,NA(),IFERROR(INDEX('iBoxx inputs'!C:C,MATCH($A2552,'iBoxx inputs'!$A:$A,0)),E2551))</f>
        <v>6.6241168901867198</v>
      </c>
      <c r="F2552" s="6">
        <f>IF($A2552&gt;DataEnd,NA(),IFERROR(INDEX('Bank of England inputs'!D:D,MATCH($A2552,'Bank of England inputs'!$A:$A,0),0),F2551))</f>
        <v>3.1481298726931728</v>
      </c>
      <c r="H2552" s="5">
        <f t="shared" si="118"/>
        <v>39482</v>
      </c>
      <c r="I2552" s="6">
        <f t="shared" si="119"/>
        <v>6.3562352978709402</v>
      </c>
      <c r="J2552" s="6">
        <f t="shared" si="117"/>
        <v>3.1101925251938667</v>
      </c>
    </row>
    <row r="2553" spans="1:10" x14ac:dyDescent="0.2">
      <c r="A2553" s="5">
        <f>IF(AND(dateA=1,A2552&lt;DataEnd),'iBoxx inputs'!A2557,IF(AND(dateA=2,A2552&lt;DataEnd),'Bank of England inputs'!A2557,IF(dateA=3,A2552+1,IF(dateA=4,WORKDAY(A2552,1,),WORKDAY(A2552,1,holidayQ)))))</f>
        <v>39483</v>
      </c>
      <c r="B2553" s="35">
        <f>MATCH(A2553,'iBoxx inputs'!A:A,0)</f>
        <v>2627</v>
      </c>
      <c r="C2553" s="35">
        <f>MATCH(A2553,'Bank of England inputs'!A:A,0)</f>
        <v>2557</v>
      </c>
      <c r="D2553" s="6">
        <f>IF($A2553&gt;DataEnd,NA(),IFERROR(INDEX('iBoxx inputs'!B:B,MATCH($A2553,'iBoxx inputs'!$A:$A,0)),D2552))</f>
        <v>6.0226232188867703</v>
      </c>
      <c r="E2553" s="6">
        <f>IF($A2553&gt;DataEnd,NA(),IFERROR(INDEX('iBoxx inputs'!C:C,MATCH($A2553,'iBoxx inputs'!$A:$A,0)),E2552))</f>
        <v>6.5674233738033196</v>
      </c>
      <c r="F2553" s="6">
        <f>IF($A2553&gt;DataEnd,NA(),IFERROR(INDEX('Bank of England inputs'!D:D,MATCH($A2553,'Bank of England inputs'!$A:$A,0),0),F2552))</f>
        <v>3.1509284867641263</v>
      </c>
      <c r="H2553" s="5">
        <f t="shared" si="118"/>
        <v>39483</v>
      </c>
      <c r="I2553" s="6">
        <f t="shared" si="119"/>
        <v>6.295023296345045</v>
      </c>
      <c r="J2553" s="6">
        <f t="shared" si="117"/>
        <v>3.0480528442207389</v>
      </c>
    </row>
    <row r="2554" spans="1:10" x14ac:dyDescent="0.2">
      <c r="A2554" s="5">
        <f>IF(AND(dateA=1,A2553&lt;DataEnd),'iBoxx inputs'!A2558,IF(AND(dateA=2,A2553&lt;DataEnd),'Bank of England inputs'!A2558,IF(dateA=3,A2553+1,IF(dateA=4,WORKDAY(A2553,1,),WORKDAY(A2553,1,holidayQ)))))</f>
        <v>39484</v>
      </c>
      <c r="B2554" s="35">
        <f>MATCH(A2554,'iBoxx inputs'!A:A,0)</f>
        <v>2628</v>
      </c>
      <c r="C2554" s="35">
        <f>MATCH(A2554,'Bank of England inputs'!A:A,0)</f>
        <v>2558</v>
      </c>
      <c r="D2554" s="6">
        <f>IF($A2554&gt;DataEnd,NA(),IFERROR(INDEX('iBoxx inputs'!B:B,MATCH($A2554,'iBoxx inputs'!$A:$A,0)),D2553))</f>
        <v>6.0992911746845504</v>
      </c>
      <c r="E2554" s="6">
        <f>IF($A2554&gt;DataEnd,NA(),IFERROR(INDEX('iBoxx inputs'!C:C,MATCH($A2554,'iBoxx inputs'!$A:$A,0)),E2553))</f>
        <v>6.6353195055936398</v>
      </c>
      <c r="F2554" s="6">
        <f>IF($A2554&gt;DataEnd,NA(),IFERROR(INDEX('Bank of England inputs'!D:D,MATCH($A2554,'Bank of England inputs'!$A:$A,0),0),F2553))</f>
        <v>3.1490621915103656</v>
      </c>
      <c r="H2554" s="5">
        <f t="shared" si="118"/>
        <v>39484</v>
      </c>
      <c r="I2554" s="6">
        <f t="shared" si="119"/>
        <v>6.3673053401390955</v>
      </c>
      <c r="J2554" s="6">
        <f t="shared" si="117"/>
        <v>3.1199926400238276</v>
      </c>
    </row>
    <row r="2555" spans="1:10" x14ac:dyDescent="0.2">
      <c r="A2555" s="5">
        <f>IF(AND(dateA=1,A2554&lt;DataEnd),'iBoxx inputs'!A2559,IF(AND(dateA=2,A2554&lt;DataEnd),'Bank of England inputs'!A2559,IF(dateA=3,A2554+1,IF(dateA=4,WORKDAY(A2554,1,),WORKDAY(A2554,1,holidayQ)))))</f>
        <v>39485</v>
      </c>
      <c r="B2555" s="35">
        <f>MATCH(A2555,'iBoxx inputs'!A:A,0)</f>
        <v>2629</v>
      </c>
      <c r="C2555" s="35">
        <f>MATCH(A2555,'Bank of England inputs'!A:A,0)</f>
        <v>2559</v>
      </c>
      <c r="D2555" s="6">
        <f>IF($A2555&gt;DataEnd,NA(),IFERROR(INDEX('iBoxx inputs'!B:B,MATCH($A2555,'iBoxx inputs'!$A:$A,0)),D2554))</f>
        <v>6.0800776833028802</v>
      </c>
      <c r="E2555" s="6">
        <f>IF($A2555&gt;DataEnd,NA(),IFERROR(INDEX('iBoxx inputs'!C:C,MATCH($A2555,'iBoxx inputs'!$A:$A,0)),E2554))</f>
        <v>6.6314199851020401</v>
      </c>
      <c r="F2555" s="6">
        <f>IF($A2555&gt;DataEnd,NA(),IFERROR(INDEX('Bank of England inputs'!D:D,MATCH($A2555,'Bank of England inputs'!$A:$A,0),0),F2554))</f>
        <v>3.160181710448362</v>
      </c>
      <c r="H2555" s="5">
        <f t="shared" si="118"/>
        <v>39485</v>
      </c>
      <c r="I2555" s="6">
        <f t="shared" si="119"/>
        <v>6.3557488342024602</v>
      </c>
      <c r="J2555" s="6">
        <f t="shared" si="117"/>
        <v>3.0976749660285297</v>
      </c>
    </row>
    <row r="2556" spans="1:10" x14ac:dyDescent="0.2">
      <c r="A2556" s="5">
        <f>IF(AND(dateA=1,A2555&lt;DataEnd),'iBoxx inputs'!A2560,IF(AND(dateA=2,A2555&lt;DataEnd),'Bank of England inputs'!A2560,IF(dateA=3,A2555+1,IF(dateA=4,WORKDAY(A2555,1,),WORKDAY(A2555,1,holidayQ)))))</f>
        <v>39486</v>
      </c>
      <c r="B2556" s="35">
        <f>MATCH(A2556,'iBoxx inputs'!A:A,0)</f>
        <v>2630</v>
      </c>
      <c r="C2556" s="35">
        <f>MATCH(A2556,'Bank of England inputs'!A:A,0)</f>
        <v>2560</v>
      </c>
      <c r="D2556" s="6">
        <f>IF($A2556&gt;DataEnd,NA(),IFERROR(INDEX('iBoxx inputs'!B:B,MATCH($A2556,'iBoxx inputs'!$A:$A,0)),D2555))</f>
        <v>6.0997046912295501</v>
      </c>
      <c r="E2556" s="6">
        <f>IF($A2556&gt;DataEnd,NA(),IFERROR(INDEX('iBoxx inputs'!C:C,MATCH($A2556,'iBoxx inputs'!$A:$A,0)),E2555))</f>
        <v>6.6909151203977197</v>
      </c>
      <c r="F2556" s="6">
        <f>IF($A2556&gt;DataEnd,NA(),IFERROR(INDEX('Bank of England inputs'!D:D,MATCH($A2556,'Bank of England inputs'!$A:$A,0),0),F2555))</f>
        <v>3.1802469135802536</v>
      </c>
      <c r="H2556" s="5">
        <f t="shared" si="118"/>
        <v>39486</v>
      </c>
      <c r="I2556" s="6">
        <f t="shared" si="119"/>
        <v>6.3953099058136349</v>
      </c>
      <c r="J2556" s="6">
        <f t="shared" si="117"/>
        <v>3.115967531000563</v>
      </c>
    </row>
    <row r="2557" spans="1:10" x14ac:dyDescent="0.2">
      <c r="A2557" s="5">
        <f>IF(AND(dateA=1,A2556&lt;DataEnd),'iBoxx inputs'!A2561,IF(AND(dateA=2,A2556&lt;DataEnd),'Bank of England inputs'!A2561,IF(dateA=3,A2556+1,IF(dateA=4,WORKDAY(A2556,1,),WORKDAY(A2556,1,holidayQ)))))</f>
        <v>39489</v>
      </c>
      <c r="B2557" s="35">
        <f>MATCH(A2557,'iBoxx inputs'!A:A,0)</f>
        <v>2631</v>
      </c>
      <c r="C2557" s="35">
        <f>MATCH(A2557,'Bank of England inputs'!A:A,0)</f>
        <v>2561</v>
      </c>
      <c r="D2557" s="6">
        <f>IF($A2557&gt;DataEnd,NA(),IFERROR(INDEX('iBoxx inputs'!B:B,MATCH($A2557,'iBoxx inputs'!$A:$A,0)),D2556))</f>
        <v>6.1588089968730504</v>
      </c>
      <c r="E2557" s="6">
        <f>IF($A2557&gt;DataEnd,NA(),IFERROR(INDEX('iBoxx inputs'!C:C,MATCH($A2557,'iBoxx inputs'!$A:$A,0)),E2556))</f>
        <v>6.7613672392228796</v>
      </c>
      <c r="F2557" s="6">
        <f>IF($A2557&gt;DataEnd,NA(),IFERROR(INDEX('Bank of England inputs'!D:D,MATCH($A2557,'Bank of England inputs'!$A:$A,0),0),F2556))</f>
        <v>3.1786771964462002</v>
      </c>
      <c r="H2557" s="5">
        <f t="shared" si="118"/>
        <v>39489</v>
      </c>
      <c r="I2557" s="6">
        <f t="shared" si="119"/>
        <v>6.460088118047965</v>
      </c>
      <c r="J2557" s="6">
        <f t="shared" si="117"/>
        <v>3.180318851495012</v>
      </c>
    </row>
    <row r="2558" spans="1:10" x14ac:dyDescent="0.2">
      <c r="A2558" s="5">
        <f>IF(AND(dateA=1,A2557&lt;DataEnd),'iBoxx inputs'!A2562,IF(AND(dateA=2,A2557&lt;DataEnd),'Bank of England inputs'!A2562,IF(dateA=3,A2557+1,IF(dateA=4,WORKDAY(A2557,1,),WORKDAY(A2557,1,holidayQ)))))</f>
        <v>39490</v>
      </c>
      <c r="B2558" s="35">
        <f>MATCH(A2558,'iBoxx inputs'!A:A,0)</f>
        <v>2632</v>
      </c>
      <c r="C2558" s="35">
        <f>MATCH(A2558,'Bank of England inputs'!A:A,0)</f>
        <v>2562</v>
      </c>
      <c r="D2558" s="6">
        <f>IF($A2558&gt;DataEnd,NA(),IFERROR(INDEX('iBoxx inputs'!B:B,MATCH($A2558,'iBoxx inputs'!$A:$A,0)),D2557))</f>
        <v>6.3145157987499196</v>
      </c>
      <c r="E2558" s="6">
        <f>IF($A2558&gt;DataEnd,NA(),IFERROR(INDEX('iBoxx inputs'!C:C,MATCH($A2558,'iBoxx inputs'!$A:$A,0)),E2557))</f>
        <v>6.9138509732268902</v>
      </c>
      <c r="F2558" s="6">
        <f>IF($A2558&gt;DataEnd,NA(),IFERROR(INDEX('Bank of England inputs'!D:D,MATCH($A2558,'Bank of England inputs'!$A:$A,0),0),F2557))</f>
        <v>3.2560434139121686</v>
      </c>
      <c r="H2558" s="5">
        <f t="shared" si="118"/>
        <v>39490</v>
      </c>
      <c r="I2558" s="6">
        <f t="shared" si="119"/>
        <v>6.6141833859884045</v>
      </c>
      <c r="J2558" s="6">
        <f t="shared" si="117"/>
        <v>3.2522454483509433</v>
      </c>
    </row>
    <row r="2559" spans="1:10" x14ac:dyDescent="0.2">
      <c r="A2559" s="5">
        <f>IF(AND(dateA=1,A2558&lt;DataEnd),'iBoxx inputs'!A2563,IF(AND(dateA=2,A2558&lt;DataEnd),'Bank of England inputs'!A2563,IF(dateA=3,A2558+1,IF(dateA=4,WORKDAY(A2558,1,),WORKDAY(A2558,1,holidayQ)))))</f>
        <v>39491</v>
      </c>
      <c r="B2559" s="35">
        <f>MATCH(A2559,'iBoxx inputs'!A:A,0)</f>
        <v>2633</v>
      </c>
      <c r="C2559" s="35">
        <f>MATCH(A2559,'Bank of England inputs'!A:A,0)</f>
        <v>2563</v>
      </c>
      <c r="D2559" s="6">
        <f>IF($A2559&gt;DataEnd,NA(),IFERROR(INDEX('iBoxx inputs'!B:B,MATCH($A2559,'iBoxx inputs'!$A:$A,0)),D2558))</f>
        <v>6.3213882992622699</v>
      </c>
      <c r="E2559" s="6">
        <f>IF($A2559&gt;DataEnd,NA(),IFERROR(INDEX('iBoxx inputs'!C:C,MATCH($A2559,'iBoxx inputs'!$A:$A,0)),E2558))</f>
        <v>6.9380825769427403</v>
      </c>
      <c r="F2559" s="6">
        <f>IF($A2559&gt;DataEnd,NA(),IFERROR(INDEX('Bank of England inputs'!D:D,MATCH($A2559,'Bank of England inputs'!$A:$A,0),0),F2558))</f>
        <v>3.2767469403868876</v>
      </c>
      <c r="H2559" s="5">
        <f t="shared" si="118"/>
        <v>39491</v>
      </c>
      <c r="I2559" s="6">
        <f t="shared" si="119"/>
        <v>6.6297354381025055</v>
      </c>
      <c r="J2559" s="6">
        <f t="shared" si="117"/>
        <v>3.2466054528721866</v>
      </c>
    </row>
    <row r="2560" spans="1:10" x14ac:dyDescent="0.2">
      <c r="A2560" s="5">
        <f>IF(AND(dateA=1,A2559&lt;DataEnd),'iBoxx inputs'!A2564,IF(AND(dateA=2,A2559&lt;DataEnd),'Bank of England inputs'!A2564,IF(dateA=3,A2559+1,IF(dateA=4,WORKDAY(A2559,1,),WORKDAY(A2559,1,holidayQ)))))</f>
        <v>39492</v>
      </c>
      <c r="B2560" s="35">
        <f>MATCH(A2560,'iBoxx inputs'!A:A,0)</f>
        <v>2634</v>
      </c>
      <c r="C2560" s="35">
        <f>MATCH(A2560,'Bank of England inputs'!A:A,0)</f>
        <v>2564</v>
      </c>
      <c r="D2560" s="6">
        <f>IF($A2560&gt;DataEnd,NA(),IFERROR(INDEX('iBoxx inputs'!B:B,MATCH($A2560,'iBoxx inputs'!$A:$A,0)),D2559))</f>
        <v>6.3582451973160996</v>
      </c>
      <c r="E2560" s="6">
        <f>IF($A2560&gt;DataEnd,NA(),IFERROR(INDEX('iBoxx inputs'!C:C,MATCH($A2560,'iBoxx inputs'!$A:$A,0)),E2559))</f>
        <v>7.0069388898880103</v>
      </c>
      <c r="F2560" s="6">
        <f>IF($A2560&gt;DataEnd,NA(),IFERROR(INDEX('Bank of England inputs'!D:D,MATCH($A2560,'Bank of England inputs'!$A:$A,0),0),F2559))</f>
        <v>3.2662324847049451</v>
      </c>
      <c r="H2560" s="5">
        <f t="shared" si="118"/>
        <v>39492</v>
      </c>
      <c r="I2560" s="6">
        <f t="shared" si="119"/>
        <v>6.6825920436020549</v>
      </c>
      <c r="J2560" s="6">
        <f t="shared" si="117"/>
        <v>3.308302701372523</v>
      </c>
    </row>
    <row r="2561" spans="1:11" x14ac:dyDescent="0.2">
      <c r="A2561" s="5">
        <f>IF(AND(dateA=1,A2560&lt;DataEnd),'iBoxx inputs'!A2565,IF(AND(dateA=2,A2560&lt;DataEnd),'Bank of England inputs'!A2565,IF(dateA=3,A2560+1,IF(dateA=4,WORKDAY(A2560,1,),WORKDAY(A2560,1,holidayQ)))))</f>
        <v>39493</v>
      </c>
      <c r="B2561" s="35">
        <f>MATCH(A2561,'iBoxx inputs'!A:A,0)</f>
        <v>2635</v>
      </c>
      <c r="C2561" s="35">
        <f>MATCH(A2561,'Bank of England inputs'!A:A,0)</f>
        <v>2565</v>
      </c>
      <c r="D2561" s="6">
        <f>IF($A2561&gt;DataEnd,NA(),IFERROR(INDEX('iBoxx inputs'!B:B,MATCH($A2561,'iBoxx inputs'!$A:$A,0)),D2560))</f>
        <v>6.3428504007816198</v>
      </c>
      <c r="E2561" s="6">
        <f>IF($A2561&gt;DataEnd,NA(),IFERROR(INDEX('iBoxx inputs'!C:C,MATCH($A2561,'iBoxx inputs'!$A:$A,0)),E2560))</f>
        <v>6.9831462225216203</v>
      </c>
      <c r="F2561" s="6">
        <f>IF($A2561&gt;DataEnd,NA(),IFERROR(INDEX('Bank of England inputs'!D:D,MATCH($A2561,'Bank of England inputs'!$A:$A,0),0),F2560))</f>
        <v>3.2570075009869637</v>
      </c>
      <c r="H2561" s="5">
        <f t="shared" si="118"/>
        <v>39493</v>
      </c>
      <c r="I2561" s="6">
        <f t="shared" si="119"/>
        <v>6.66299831165162</v>
      </c>
      <c r="J2561" s="6">
        <f t="shared" si="117"/>
        <v>3.2985565755739188</v>
      </c>
    </row>
    <row r="2562" spans="1:11" x14ac:dyDescent="0.2">
      <c r="A2562" s="5">
        <f>IF(AND(dateA=1,A2561&lt;DataEnd),'iBoxx inputs'!A2566,IF(AND(dateA=2,A2561&lt;DataEnd),'Bank of England inputs'!A2566,IF(dateA=3,A2561+1,IF(dateA=4,WORKDAY(A2561,1,),WORKDAY(A2561,1,holidayQ)))))</f>
        <v>39496</v>
      </c>
      <c r="B2562" s="35">
        <f>MATCH(A2562,'iBoxx inputs'!A:A,0)</f>
        <v>2636</v>
      </c>
      <c r="C2562" s="35">
        <f>MATCH(A2562,'Bank of England inputs'!A:A,0)</f>
        <v>2566</v>
      </c>
      <c r="D2562" s="6">
        <f>IF($A2562&gt;DataEnd,NA(),IFERROR(INDEX('iBoxx inputs'!B:B,MATCH($A2562,'iBoxx inputs'!$A:$A,0)),D2561))</f>
        <v>6.4017911229205904</v>
      </c>
      <c r="E2562" s="6">
        <f>IF($A2562&gt;DataEnd,NA(),IFERROR(INDEX('iBoxx inputs'!C:C,MATCH($A2562,'iBoxx inputs'!$A:$A,0)),E2561))</f>
        <v>7.0475406816184298</v>
      </c>
      <c r="F2562" s="6">
        <f>IF($A2562&gt;DataEnd,NA(),IFERROR(INDEX('Bank of England inputs'!D:D,MATCH($A2562,'Bank of England inputs'!$A:$A,0),0),F2561))</f>
        <v>3.2655880031570605</v>
      </c>
      <c r="H2562" s="5">
        <f t="shared" si="118"/>
        <v>39496</v>
      </c>
      <c r="I2562" s="6">
        <f t="shared" si="119"/>
        <v>6.7246659022695106</v>
      </c>
      <c r="J2562" s="6">
        <f t="shared" si="117"/>
        <v>3.3496907982615509</v>
      </c>
    </row>
    <row r="2563" spans="1:11" x14ac:dyDescent="0.2">
      <c r="A2563" s="5">
        <f>IF(AND(dateA=1,A2562&lt;DataEnd),'iBoxx inputs'!A2567,IF(AND(dateA=2,A2562&lt;DataEnd),'Bank of England inputs'!A2567,IF(dateA=3,A2562+1,IF(dateA=4,WORKDAY(A2562,1,),WORKDAY(A2562,1,holidayQ)))))</f>
        <v>39497</v>
      </c>
      <c r="B2563" s="35">
        <f>MATCH(A2563,'iBoxx inputs'!A:A,0)</f>
        <v>2637</v>
      </c>
      <c r="C2563" s="35">
        <f>MATCH(A2563,'Bank of England inputs'!A:A,0)</f>
        <v>2567</v>
      </c>
      <c r="D2563" s="6">
        <f>IF($A2563&gt;DataEnd,NA(),IFERROR(INDEX('iBoxx inputs'!B:B,MATCH($A2563,'iBoxx inputs'!$A:$A,0)),D2562))</f>
        <v>6.4086907474846804</v>
      </c>
      <c r="E2563" s="6">
        <f>IF($A2563&gt;DataEnd,NA(),IFERROR(INDEX('iBoxx inputs'!C:C,MATCH($A2563,'iBoxx inputs'!$A:$A,0)),E2562))</f>
        <v>7.0590064494563602</v>
      </c>
      <c r="F2563" s="6">
        <f>IF($A2563&gt;DataEnd,NA(),IFERROR(INDEX('Bank of England inputs'!D:D,MATCH($A2563,'Bank of England inputs'!$A:$A,0),0),F2562))</f>
        <v>3.2659102121361583</v>
      </c>
      <c r="H2563" s="5">
        <f t="shared" si="118"/>
        <v>39497</v>
      </c>
      <c r="I2563" s="6">
        <f t="shared" si="119"/>
        <v>6.7338485984705203</v>
      </c>
      <c r="J2563" s="6">
        <f t="shared" ref="J2563:J2626" si="120">((1+I2563/100)/(1+F2563/100)-1)*100</f>
        <v>3.3582606101183687</v>
      </c>
    </row>
    <row r="2564" spans="1:11" x14ac:dyDescent="0.2">
      <c r="A2564" s="5">
        <f>IF(AND(dateA=1,A2563&lt;DataEnd),'iBoxx inputs'!A2568,IF(AND(dateA=2,A2563&lt;DataEnd),'Bank of England inputs'!A2568,IF(dateA=3,A2563+1,IF(dateA=4,WORKDAY(A2563,1,),WORKDAY(A2563,1,holidayQ)))))</f>
        <v>39498</v>
      </c>
      <c r="B2564" s="35">
        <f>MATCH(A2564,'iBoxx inputs'!A:A,0)</f>
        <v>2638</v>
      </c>
      <c r="C2564" s="35">
        <f>MATCH(A2564,'Bank of England inputs'!A:A,0)</f>
        <v>2568</v>
      </c>
      <c r="D2564" s="6">
        <f>IF($A2564&gt;DataEnd,NA(),IFERROR(INDEX('iBoxx inputs'!B:B,MATCH($A2564,'iBoxx inputs'!$A:$A,0)),D2563))</f>
        <v>6.4422538781351797</v>
      </c>
      <c r="E2564" s="6">
        <f>IF($A2564&gt;DataEnd,NA(),IFERROR(INDEX('iBoxx inputs'!C:C,MATCH($A2564,'iBoxx inputs'!$A:$A,0)),E2563))</f>
        <v>7.0800473992817503</v>
      </c>
      <c r="F2564" s="6">
        <f>IF($A2564&gt;DataEnd,NA(),IFERROR(INDEX('Bank of England inputs'!D:D,MATCH($A2564,'Bank of England inputs'!$A:$A,0),0),F2563))</f>
        <v>3.2748076543696936</v>
      </c>
      <c r="H2564" s="5">
        <f t="shared" ref="H2564:H2627" si="121">A2564</f>
        <v>39498</v>
      </c>
      <c r="I2564" s="6">
        <f t="shared" ref="I2564:I2627" si="122">(D2564+E2564)/2</f>
        <v>6.7611506387084646</v>
      </c>
      <c r="J2564" s="6">
        <f t="shared" si="120"/>
        <v>3.375792280346368</v>
      </c>
    </row>
    <row r="2565" spans="1:11" x14ac:dyDescent="0.2">
      <c r="A2565" s="5">
        <f>IF(AND(dateA=1,A2564&lt;DataEnd),'iBoxx inputs'!A2569,IF(AND(dateA=2,A2564&lt;DataEnd),'Bank of England inputs'!A2569,IF(dateA=3,A2564+1,IF(dateA=4,WORKDAY(A2564,1,),WORKDAY(A2564,1,holidayQ)))))</f>
        <v>39499</v>
      </c>
      <c r="B2565" s="35">
        <f>MATCH(A2565,'iBoxx inputs'!A:A,0)</f>
        <v>2639</v>
      </c>
      <c r="C2565" s="35">
        <f>MATCH(A2565,'Bank of England inputs'!A:A,0)</f>
        <v>2569</v>
      </c>
      <c r="D2565" s="6">
        <f>IF($A2565&gt;DataEnd,NA(),IFERROR(INDEX('iBoxx inputs'!B:B,MATCH($A2565,'iBoxx inputs'!$A:$A,0)),D2564))</f>
        <v>6.4325715327576898</v>
      </c>
      <c r="E2565" s="6">
        <f>IF($A2565&gt;DataEnd,NA(),IFERROR(INDEX('iBoxx inputs'!C:C,MATCH($A2565,'iBoxx inputs'!$A:$A,0)),E2564))</f>
        <v>7.10460658603757</v>
      </c>
      <c r="F2565" s="6">
        <f>IF($A2565&gt;DataEnd,NA(),IFERROR(INDEX('Bank of England inputs'!D:D,MATCH($A2565,'Bank of England inputs'!$A:$A,0),0),F2564))</f>
        <v>3.2748076543696936</v>
      </c>
      <c r="H2565" s="5">
        <f t="shared" si="121"/>
        <v>39499</v>
      </c>
      <c r="I2565" s="6">
        <f t="shared" si="122"/>
        <v>6.7685890593976303</v>
      </c>
      <c r="J2565" s="6">
        <f t="shared" si="120"/>
        <v>3.3829948313441438</v>
      </c>
    </row>
    <row r="2566" spans="1:11" x14ac:dyDescent="0.2">
      <c r="A2566" s="5">
        <f>IF(AND(dateA=1,A2565&lt;DataEnd),'iBoxx inputs'!A2570,IF(AND(dateA=2,A2565&lt;DataEnd),'Bank of England inputs'!A2570,IF(dateA=3,A2565+1,IF(dateA=4,WORKDAY(A2565,1,),WORKDAY(A2565,1,holidayQ)))))</f>
        <v>39500</v>
      </c>
      <c r="B2566" s="35">
        <f>MATCH(A2566,'iBoxx inputs'!A:A,0)</f>
        <v>2640</v>
      </c>
      <c r="C2566" s="35">
        <f>MATCH(A2566,'Bank of England inputs'!A:A,0)</f>
        <v>2570</v>
      </c>
      <c r="D2566" s="6">
        <f>IF($A2566&gt;DataEnd,NA(),IFERROR(INDEX('iBoxx inputs'!B:B,MATCH($A2566,'iBoxx inputs'!$A:$A,0)),D2565))</f>
        <v>6.4470756241963398</v>
      </c>
      <c r="E2566" s="6">
        <f>IF($A2566&gt;DataEnd,NA(),IFERROR(INDEX('iBoxx inputs'!C:C,MATCH($A2566,'iBoxx inputs'!$A:$A,0)),E2565))</f>
        <v>7.1544162858440501</v>
      </c>
      <c r="F2566" s="6">
        <f>IF($A2566&gt;DataEnd,NA(),IFERROR(INDEX('Bank of England inputs'!D:D,MATCH($A2566,'Bank of England inputs'!$A:$A,0),0),F2565))</f>
        <v>3.2748076543696936</v>
      </c>
      <c r="H2566" s="5">
        <f t="shared" si="121"/>
        <v>39500</v>
      </c>
      <c r="I2566" s="6">
        <f t="shared" si="122"/>
        <v>6.8007459550201954</v>
      </c>
      <c r="J2566" s="6">
        <f t="shared" si="120"/>
        <v>3.4141320431704703</v>
      </c>
    </row>
    <row r="2567" spans="1:11" x14ac:dyDescent="0.2">
      <c r="A2567" s="5">
        <f>IF(AND(dateA=1,A2566&lt;DataEnd),'iBoxx inputs'!A2571,IF(AND(dateA=2,A2566&lt;DataEnd),'Bank of England inputs'!A2571,IF(dateA=3,A2566+1,IF(dateA=4,WORKDAY(A2566,1,),WORKDAY(A2566,1,holidayQ)))))</f>
        <v>39503</v>
      </c>
      <c r="B2567" s="35">
        <f>MATCH(A2567,'iBoxx inputs'!A:A,0)</f>
        <v>2641</v>
      </c>
      <c r="C2567" s="35">
        <f>MATCH(A2567,'Bank of England inputs'!A:A,0)</f>
        <v>2571</v>
      </c>
      <c r="D2567" s="6">
        <f>IF($A2567&gt;DataEnd,NA(),IFERROR(INDEX('iBoxx inputs'!B:B,MATCH($A2567,'iBoxx inputs'!$A:$A,0)),D2566))</f>
        <v>6.4884101908933198</v>
      </c>
      <c r="E2567" s="6">
        <f>IF($A2567&gt;DataEnd,NA(),IFERROR(INDEX('iBoxx inputs'!C:C,MATCH($A2567,'iBoxx inputs'!$A:$A,0)),E2566))</f>
        <v>7.1985917390675702</v>
      </c>
      <c r="F2567" s="6">
        <f>IF($A2567&gt;DataEnd,NA(),IFERROR(INDEX('Bank of England inputs'!D:D,MATCH($A2567,'Bank of England inputs'!$A:$A,0),0),F2566))</f>
        <v>3.2633343192349562</v>
      </c>
      <c r="H2567" s="5">
        <f t="shared" si="121"/>
        <v>39503</v>
      </c>
      <c r="I2567" s="6">
        <f t="shared" si="122"/>
        <v>6.8435009649804446</v>
      </c>
      <c r="J2567" s="6">
        <f t="shared" si="120"/>
        <v>3.4670259965434935</v>
      </c>
      <c r="K2567" s="19"/>
    </row>
    <row r="2568" spans="1:11" x14ac:dyDescent="0.2">
      <c r="A2568" s="5">
        <f>IF(AND(dateA=1,A2567&lt;DataEnd),'iBoxx inputs'!A2572,IF(AND(dateA=2,A2567&lt;DataEnd),'Bank of England inputs'!A2572,IF(dateA=3,A2567+1,IF(dateA=4,WORKDAY(A2567,1,),WORKDAY(A2567,1,holidayQ)))))</f>
        <v>39504</v>
      </c>
      <c r="B2568" s="35">
        <f>MATCH(A2568,'iBoxx inputs'!A:A,0)</f>
        <v>2642</v>
      </c>
      <c r="C2568" s="35">
        <f>MATCH(A2568,'Bank of England inputs'!A:A,0)</f>
        <v>2572</v>
      </c>
      <c r="D2568" s="6">
        <f>IF($A2568&gt;DataEnd,NA(),IFERROR(INDEX('iBoxx inputs'!B:B,MATCH($A2568,'iBoxx inputs'!$A:$A,0)),D2567))</f>
        <v>6.4838930111333903</v>
      </c>
      <c r="E2568" s="6">
        <f>IF($A2568&gt;DataEnd,NA(),IFERROR(INDEX('iBoxx inputs'!C:C,MATCH($A2568,'iBoxx inputs'!$A:$A,0)),E2567))</f>
        <v>7.2147614528326196</v>
      </c>
      <c r="F2568" s="6">
        <f>IF($A2568&gt;DataEnd,NA(),IFERROR(INDEX('Bank of England inputs'!D:D,MATCH($A2568,'Bank of England inputs'!$A:$A,0),0),F2567))</f>
        <v>3.2636560836126982</v>
      </c>
      <c r="H2568" s="5">
        <f t="shared" si="121"/>
        <v>39504</v>
      </c>
      <c r="I2568" s="6">
        <f t="shared" si="122"/>
        <v>6.849327231983005</v>
      </c>
      <c r="J2568" s="6">
        <f t="shared" si="120"/>
        <v>3.4723457258446944</v>
      </c>
      <c r="K2568" s="19"/>
    </row>
    <row r="2569" spans="1:11" x14ac:dyDescent="0.2">
      <c r="A2569" s="5">
        <f>IF(AND(dateA=1,A2568&lt;DataEnd),'iBoxx inputs'!A2573,IF(AND(dateA=2,A2568&lt;DataEnd),'Bank of England inputs'!A2573,IF(dateA=3,A2568+1,IF(dateA=4,WORKDAY(A2568,1,),WORKDAY(A2568,1,holidayQ)))))</f>
        <v>39505</v>
      </c>
      <c r="B2569" s="35">
        <f>MATCH(A2569,'iBoxx inputs'!A:A,0)</f>
        <v>2643</v>
      </c>
      <c r="C2569" s="35">
        <f>MATCH(A2569,'Bank of England inputs'!A:A,0)</f>
        <v>2573</v>
      </c>
      <c r="D2569" s="6">
        <f>IF($A2569&gt;DataEnd,NA(),IFERROR(INDEX('iBoxx inputs'!B:B,MATCH($A2569,'iBoxx inputs'!$A:$A,0)),D2568))</f>
        <v>6.4721027014647197</v>
      </c>
      <c r="E2569" s="6">
        <f>IF($A2569&gt;DataEnd,NA(),IFERROR(INDEX('iBoxx inputs'!C:C,MATCH($A2569,'iBoxx inputs'!$A:$A,0)),E2568))</f>
        <v>7.2042765717756998</v>
      </c>
      <c r="F2569" s="6">
        <f>IF($A2569&gt;DataEnd,NA(),IFERROR(INDEX('Bank of England inputs'!D:D,MATCH($A2569,'Bank of England inputs'!$A:$A,0),0),F2568))</f>
        <v>3.2935607928212374</v>
      </c>
      <c r="H2569" s="5">
        <f t="shared" si="121"/>
        <v>39505</v>
      </c>
      <c r="I2569" s="6">
        <f t="shared" si="122"/>
        <v>6.8381896366202097</v>
      </c>
      <c r="J2569" s="6">
        <f t="shared" si="120"/>
        <v>3.4316067880635348</v>
      </c>
      <c r="K2569" s="19"/>
    </row>
    <row r="2570" spans="1:11" x14ac:dyDescent="0.2">
      <c r="A2570" s="5">
        <f>IF(AND(dateA=1,A2569&lt;DataEnd),'iBoxx inputs'!A2574,IF(AND(dateA=2,A2569&lt;DataEnd),'Bank of England inputs'!A2574,IF(dateA=3,A2569+1,IF(dateA=4,WORKDAY(A2569,1,),WORKDAY(A2569,1,holidayQ)))))</f>
        <v>39506</v>
      </c>
      <c r="B2570" s="35">
        <f>MATCH(A2570,'iBoxx inputs'!A:A,0)</f>
        <v>2644</v>
      </c>
      <c r="C2570" s="35">
        <f>MATCH(A2570,'Bank of England inputs'!A:A,0)</f>
        <v>2574</v>
      </c>
      <c r="D2570" s="6">
        <f>IF($A2570&gt;DataEnd,NA(),IFERROR(INDEX('iBoxx inputs'!B:B,MATCH($A2570,'iBoxx inputs'!$A:$A,0)),D2569))</f>
        <v>6.3852760218610598</v>
      </c>
      <c r="E2570" s="6">
        <f>IF($A2570&gt;DataEnd,NA(),IFERROR(INDEX('iBoxx inputs'!C:C,MATCH($A2570,'iBoxx inputs'!$A:$A,0)),E2569))</f>
        <v>7.1212589419871302</v>
      </c>
      <c r="F2570" s="6">
        <f>IF($A2570&gt;DataEnd,NA(),IFERROR(INDEX('Bank of England inputs'!D:D,MATCH($A2570,'Bank of England inputs'!$A:$A,0),0),F2569))</f>
        <v>3.3168805528134282</v>
      </c>
      <c r="H2570" s="5">
        <f t="shared" si="121"/>
        <v>39506</v>
      </c>
      <c r="I2570" s="6">
        <f t="shared" si="122"/>
        <v>6.7532674819240945</v>
      </c>
      <c r="J2570" s="6">
        <f t="shared" si="120"/>
        <v>3.3260653154873809</v>
      </c>
      <c r="K2570" s="19"/>
    </row>
    <row r="2571" spans="1:11" x14ac:dyDescent="0.2">
      <c r="A2571" s="5">
        <f>IF(AND(dateA=1,A2570&lt;DataEnd),'iBoxx inputs'!A2575,IF(AND(dateA=2,A2570&lt;DataEnd),'Bank of England inputs'!A2575,IF(dateA=3,A2570+1,IF(dateA=4,WORKDAY(A2570,1,),WORKDAY(A2570,1,holidayQ)))))</f>
        <v>39507</v>
      </c>
      <c r="B2571" s="35">
        <f>MATCH(A2571,'iBoxx inputs'!A:A,0)</f>
        <v>2645</v>
      </c>
      <c r="C2571" s="35">
        <f>MATCH(A2571,'Bank of England inputs'!A:A,0)</f>
        <v>2575</v>
      </c>
      <c r="D2571" s="6">
        <f>IF($A2571&gt;DataEnd,NA(),IFERROR(INDEX('iBoxx inputs'!B:B,MATCH($A2571,'iBoxx inputs'!$A:$A,0)),D2570))</f>
        <v>6.2809224600143798</v>
      </c>
      <c r="E2571" s="6">
        <f>IF($A2571&gt;DataEnd,NA(),IFERROR(INDEX('iBoxx inputs'!C:C,MATCH($A2571,'iBoxx inputs'!$A:$A,0)),E2570))</f>
        <v>7.0186557762454003</v>
      </c>
      <c r="F2571" s="6">
        <f>IF($A2571&gt;DataEnd,NA(),IFERROR(INDEX('Bank of England inputs'!D:D,MATCH($A2571,'Bank of England inputs'!$A:$A,0),0),F2570))</f>
        <v>3.3109310140343906</v>
      </c>
      <c r="H2571" s="5">
        <f t="shared" si="121"/>
        <v>39507</v>
      </c>
      <c r="I2571" s="6">
        <f t="shared" si="122"/>
        <v>6.64978911812989</v>
      </c>
      <c r="J2571" s="6">
        <f t="shared" si="120"/>
        <v>3.2318536589723834</v>
      </c>
      <c r="K2571" s="19"/>
    </row>
    <row r="2572" spans="1:11" x14ac:dyDescent="0.2">
      <c r="A2572" s="5">
        <f>IF(AND(dateA=1,A2571&lt;DataEnd),'iBoxx inputs'!A2576,IF(AND(dateA=2,A2571&lt;DataEnd),'Bank of England inputs'!A2576,IF(dateA=3,A2571+1,IF(dateA=4,WORKDAY(A2571,1,),WORKDAY(A2571,1,holidayQ)))))</f>
        <v>39510</v>
      </c>
      <c r="B2572" s="35">
        <f>MATCH(A2572,'iBoxx inputs'!A:A,0)</f>
        <v>2646</v>
      </c>
      <c r="C2572" s="35">
        <f>MATCH(A2572,'Bank of England inputs'!A:A,0)</f>
        <v>2576</v>
      </c>
      <c r="D2572" s="6">
        <f>IF($A2572&gt;DataEnd,NA(),IFERROR(INDEX('iBoxx inputs'!B:B,MATCH($A2572,'iBoxx inputs'!$A:$A,0)),D2571))</f>
        <v>6.2619285589758196</v>
      </c>
      <c r="E2572" s="6">
        <f>IF($A2572&gt;DataEnd,NA(),IFERROR(INDEX('iBoxx inputs'!C:C,MATCH($A2572,'iBoxx inputs'!$A:$A,0)),E2571))</f>
        <v>7.0210861205872002</v>
      </c>
      <c r="F2572" s="6">
        <f>IF($A2572&gt;DataEnd,NA(),IFERROR(INDEX('Bank of England inputs'!D:D,MATCH($A2572,'Bank of England inputs'!$A:$A,0),0),F2571))</f>
        <v>3.3017002767892212</v>
      </c>
      <c r="H2572" s="5">
        <f t="shared" si="121"/>
        <v>39510</v>
      </c>
      <c r="I2572" s="6">
        <f t="shared" si="122"/>
        <v>6.6415073397815103</v>
      </c>
      <c r="J2572" s="6">
        <f t="shared" si="120"/>
        <v>3.2330610764813361</v>
      </c>
      <c r="K2572" s="19"/>
    </row>
    <row r="2573" spans="1:11" x14ac:dyDescent="0.2">
      <c r="A2573" s="5">
        <f>IF(AND(dateA=1,A2572&lt;DataEnd),'iBoxx inputs'!A2577,IF(AND(dateA=2,A2572&lt;DataEnd),'Bank of England inputs'!A2577,IF(dateA=3,A2572+1,IF(dateA=4,WORKDAY(A2572,1,),WORKDAY(A2572,1,holidayQ)))))</f>
        <v>39511</v>
      </c>
      <c r="B2573" s="35">
        <f>MATCH(A2573,'iBoxx inputs'!A:A,0)</f>
        <v>2647</v>
      </c>
      <c r="C2573" s="35">
        <f>MATCH(A2573,'Bank of England inputs'!A:A,0)</f>
        <v>2577</v>
      </c>
      <c r="D2573" s="6">
        <f>IF($A2573&gt;DataEnd,NA(),IFERROR(INDEX('iBoxx inputs'!B:B,MATCH($A2573,'iBoxx inputs'!$A:$A,0)),D2572))</f>
        <v>6.23058072606824</v>
      </c>
      <c r="E2573" s="6">
        <f>IF($A2573&gt;DataEnd,NA(),IFERROR(INDEX('iBoxx inputs'!C:C,MATCH($A2573,'iBoxx inputs'!$A:$A,0)),E2572))</f>
        <v>6.9794191932938503</v>
      </c>
      <c r="F2573" s="6">
        <f>IF($A2573&gt;DataEnd,NA(),IFERROR(INDEX('Bank of England inputs'!D:D,MATCH($A2573,'Bank of England inputs'!$A:$A,0),0),F2572))</f>
        <v>3.3026797191733293</v>
      </c>
      <c r="H2573" s="5">
        <f t="shared" si="121"/>
        <v>39511</v>
      </c>
      <c r="I2573" s="6">
        <f t="shared" si="122"/>
        <v>6.6049999596810451</v>
      </c>
      <c r="J2573" s="6">
        <f t="shared" si="120"/>
        <v>3.196742087896487</v>
      </c>
      <c r="K2573" s="19"/>
    </row>
    <row r="2574" spans="1:11" x14ac:dyDescent="0.2">
      <c r="A2574" s="5">
        <f>IF(AND(dateA=1,A2573&lt;DataEnd),'iBoxx inputs'!A2578,IF(AND(dateA=2,A2573&lt;DataEnd),'Bank of England inputs'!A2578,IF(dateA=3,A2573+1,IF(dateA=4,WORKDAY(A2573,1,),WORKDAY(A2573,1,holidayQ)))))</f>
        <v>39512</v>
      </c>
      <c r="B2574" s="35">
        <f>MATCH(A2574,'iBoxx inputs'!A:A,0)</f>
        <v>2648</v>
      </c>
      <c r="C2574" s="35">
        <f>MATCH(A2574,'Bank of England inputs'!A:A,0)</f>
        <v>2578</v>
      </c>
      <c r="D2574" s="6">
        <f>IF($A2574&gt;DataEnd,NA(),IFERROR(INDEX('iBoxx inputs'!B:B,MATCH($A2574,'iBoxx inputs'!$A:$A,0)),D2573))</f>
        <v>6.3071864889501601</v>
      </c>
      <c r="E2574" s="6">
        <f>IF($A2574&gt;DataEnd,NA(),IFERROR(INDEX('iBoxx inputs'!C:C,MATCH($A2574,'iBoxx inputs'!$A:$A,0)),E2573))</f>
        <v>7.0634219310128401</v>
      </c>
      <c r="F2574" s="6">
        <f>IF($A2574&gt;DataEnd,NA(),IFERROR(INDEX('Bank of England inputs'!D:D,MATCH($A2574,'Bank of England inputs'!$A:$A,0),0),F2573))</f>
        <v>3.3003952569170103</v>
      </c>
      <c r="H2574" s="5">
        <f t="shared" si="121"/>
        <v>39512</v>
      </c>
      <c r="I2574" s="6">
        <f t="shared" si="122"/>
        <v>6.6853042099815001</v>
      </c>
      <c r="J2574" s="6">
        <f t="shared" si="120"/>
        <v>3.2767628281052952</v>
      </c>
      <c r="K2574" s="19"/>
    </row>
    <row r="2575" spans="1:11" x14ac:dyDescent="0.2">
      <c r="A2575" s="5">
        <f>IF(AND(dateA=1,A2574&lt;DataEnd),'iBoxx inputs'!A2579,IF(AND(dateA=2,A2574&lt;DataEnd),'Bank of England inputs'!A2579,IF(dateA=3,A2574+1,IF(dateA=4,WORKDAY(A2574,1,),WORKDAY(A2574,1,holidayQ)))))</f>
        <v>39513</v>
      </c>
      <c r="B2575" s="35">
        <f>MATCH(A2575,'iBoxx inputs'!A:A,0)</f>
        <v>2649</v>
      </c>
      <c r="C2575" s="35">
        <f>MATCH(A2575,'Bank of England inputs'!A:A,0)</f>
        <v>2579</v>
      </c>
      <c r="D2575" s="6">
        <f>IF($A2575&gt;DataEnd,NA(),IFERROR(INDEX('iBoxx inputs'!B:B,MATCH($A2575,'iBoxx inputs'!$A:$A,0)),D2574))</f>
        <v>6.2615610015939103</v>
      </c>
      <c r="E2575" s="6">
        <f>IF($A2575&gt;DataEnd,NA(),IFERROR(INDEX('iBoxx inputs'!C:C,MATCH($A2575,'iBoxx inputs'!$A:$A,0)),E2574))</f>
        <v>7.0205180319393596</v>
      </c>
      <c r="F2575" s="6">
        <f>IF($A2575&gt;DataEnd,NA(),IFERROR(INDEX('Bank of England inputs'!D:D,MATCH($A2575,'Bank of England inputs'!$A:$A,0),0),F2574))</f>
        <v>3.313223222233197</v>
      </c>
      <c r="H2575" s="5">
        <f t="shared" si="121"/>
        <v>39513</v>
      </c>
      <c r="I2575" s="6">
        <f t="shared" si="122"/>
        <v>6.641039516766635</v>
      </c>
      <c r="J2575" s="6">
        <f t="shared" si="120"/>
        <v>3.2210942517736596</v>
      </c>
      <c r="K2575" s="19"/>
    </row>
    <row r="2576" spans="1:11" x14ac:dyDescent="0.2">
      <c r="A2576" s="5">
        <f>IF(AND(dateA=1,A2575&lt;DataEnd),'iBoxx inputs'!A2580,IF(AND(dateA=2,A2575&lt;DataEnd),'Bank of England inputs'!A2580,IF(dateA=3,A2575+1,IF(dateA=4,WORKDAY(A2575,1,),WORKDAY(A2575,1,holidayQ)))))</f>
        <v>39514</v>
      </c>
      <c r="B2576" s="35">
        <f>MATCH(A2576,'iBoxx inputs'!A:A,0)</f>
        <v>2650</v>
      </c>
      <c r="C2576" s="35">
        <f>MATCH(A2576,'Bank of England inputs'!A:A,0)</f>
        <v>2580</v>
      </c>
      <c r="D2576" s="6">
        <f>IF($A2576&gt;DataEnd,NA(),IFERROR(INDEX('iBoxx inputs'!B:B,MATCH($A2576,'iBoxx inputs'!$A:$A,0)),D2575))</f>
        <v>6.2538732295587103</v>
      </c>
      <c r="E2576" s="6">
        <f>IF($A2576&gt;DataEnd,NA(),IFERROR(INDEX('iBoxx inputs'!C:C,MATCH($A2576,'iBoxx inputs'!$A:$A,0)),E2575))</f>
        <v>7.0347675279547</v>
      </c>
      <c r="F2576" s="6">
        <f>IF($A2576&gt;DataEnd,NA(),IFERROR(INDEX('Bank of England inputs'!D:D,MATCH($A2576,'Bank of England inputs'!$A:$A,0),0),F2575))</f>
        <v>3.3151904997525961</v>
      </c>
      <c r="H2576" s="5">
        <f t="shared" si="121"/>
        <v>39514</v>
      </c>
      <c r="I2576" s="6">
        <f t="shared" si="122"/>
        <v>6.6443203787567047</v>
      </c>
      <c r="J2576" s="6">
        <f t="shared" si="120"/>
        <v>3.2223043512774385</v>
      </c>
      <c r="K2576" s="19"/>
    </row>
    <row r="2577" spans="1:11" x14ac:dyDescent="0.2">
      <c r="A2577" s="5">
        <f>IF(AND(dateA=1,A2576&lt;DataEnd),'iBoxx inputs'!A2581,IF(AND(dateA=2,A2576&lt;DataEnd),'Bank of England inputs'!A2581,IF(dateA=3,A2576+1,IF(dateA=4,WORKDAY(A2576,1,),WORKDAY(A2576,1,holidayQ)))))</f>
        <v>39517</v>
      </c>
      <c r="B2577" s="35">
        <f>MATCH(A2577,'iBoxx inputs'!A:A,0)</f>
        <v>2651</v>
      </c>
      <c r="C2577" s="35">
        <f>MATCH(A2577,'Bank of England inputs'!A:A,0)</f>
        <v>2581</v>
      </c>
      <c r="D2577" s="6">
        <f>IF($A2577&gt;DataEnd,NA(),IFERROR(INDEX('iBoxx inputs'!B:B,MATCH($A2577,'iBoxx inputs'!$A:$A,0)),D2576))</f>
        <v>6.2343612178279502</v>
      </c>
      <c r="E2577" s="6">
        <f>IF($A2577&gt;DataEnd,NA(),IFERROR(INDEX('iBoxx inputs'!C:C,MATCH($A2577,'iBoxx inputs'!$A:$A,0)),E2576))</f>
        <v>7.0221115128837299</v>
      </c>
      <c r="F2577" s="6">
        <f>IF($A2577&gt;DataEnd,NA(),IFERROR(INDEX('Bank of England inputs'!D:D,MATCH($A2577,'Bank of England inputs'!$A:$A,0),0),F2576))</f>
        <v>3.3264033264033266</v>
      </c>
      <c r="H2577" s="5">
        <f t="shared" si="121"/>
        <v>39517</v>
      </c>
      <c r="I2577" s="6">
        <f t="shared" si="122"/>
        <v>6.62823636535584</v>
      </c>
      <c r="J2577" s="6">
        <f t="shared" si="120"/>
        <v>3.195536603090865</v>
      </c>
      <c r="K2577" s="19"/>
    </row>
    <row r="2578" spans="1:11" x14ac:dyDescent="0.2">
      <c r="A2578" s="5">
        <f>IF(AND(dateA=1,A2577&lt;DataEnd),'iBoxx inputs'!A2582,IF(AND(dateA=2,A2577&lt;DataEnd),'Bank of England inputs'!A2582,IF(dateA=3,A2577+1,IF(dateA=4,WORKDAY(A2577,1,),WORKDAY(A2577,1,holidayQ)))))</f>
        <v>39518</v>
      </c>
      <c r="B2578" s="35">
        <f>MATCH(A2578,'iBoxx inputs'!A:A,0)</f>
        <v>2652</v>
      </c>
      <c r="C2578" s="35">
        <f>MATCH(A2578,'Bank of England inputs'!A:A,0)</f>
        <v>2582</v>
      </c>
      <c r="D2578" s="6">
        <f>IF($A2578&gt;DataEnd,NA(),IFERROR(INDEX('iBoxx inputs'!B:B,MATCH($A2578,'iBoxx inputs'!$A:$A,0)),D2577))</f>
        <v>6.2689373424622099</v>
      </c>
      <c r="E2578" s="6">
        <f>IF($A2578&gt;DataEnd,NA(),IFERROR(INDEX('iBoxx inputs'!C:C,MATCH($A2578,'iBoxx inputs'!$A:$A,0)),E2577))</f>
        <v>7.0482050825868203</v>
      </c>
      <c r="F2578" s="6">
        <f>IF($A2578&gt;DataEnd,NA(),IFERROR(INDEX('Bank of England inputs'!D:D,MATCH($A2578,'Bank of England inputs'!$A:$A,0),0),F2577))</f>
        <v>3.3343227466112735</v>
      </c>
      <c r="H2578" s="5">
        <f t="shared" si="121"/>
        <v>39518</v>
      </c>
      <c r="I2578" s="6">
        <f t="shared" si="122"/>
        <v>6.6585712125245156</v>
      </c>
      <c r="J2578" s="6">
        <f t="shared" si="120"/>
        <v>3.2169838419173757</v>
      </c>
      <c r="K2578" s="19"/>
    </row>
    <row r="2579" spans="1:11" x14ac:dyDescent="0.2">
      <c r="A2579" s="5">
        <f>IF(AND(dateA=1,A2578&lt;DataEnd),'iBoxx inputs'!A2583,IF(AND(dateA=2,A2578&lt;DataEnd),'Bank of England inputs'!A2583,IF(dateA=3,A2578+1,IF(dateA=4,WORKDAY(A2578,1,),WORKDAY(A2578,1,holidayQ)))))</f>
        <v>39519</v>
      </c>
      <c r="B2579" s="35">
        <f>MATCH(A2579,'iBoxx inputs'!A:A,0)</f>
        <v>2653</v>
      </c>
      <c r="C2579" s="35">
        <f>MATCH(A2579,'Bank of England inputs'!A:A,0)</f>
        <v>2583</v>
      </c>
      <c r="D2579" s="6">
        <f>IF($A2579&gt;DataEnd,NA(),IFERROR(INDEX('iBoxx inputs'!B:B,MATCH($A2579,'iBoxx inputs'!$A:$A,0)),D2578))</f>
        <v>6.3566549439527602</v>
      </c>
      <c r="E2579" s="6">
        <f>IF($A2579&gt;DataEnd,NA(),IFERROR(INDEX('iBoxx inputs'!C:C,MATCH($A2579,'iBoxx inputs'!$A:$A,0)),E2578))</f>
        <v>7.1560716979965999</v>
      </c>
      <c r="F2579" s="6">
        <f>IF($A2579&gt;DataEnd,NA(),IFERROR(INDEX('Bank of England inputs'!D:D,MATCH($A2579,'Bank of England inputs'!$A:$A,0),0),F2578))</f>
        <v>3.3326740506328889</v>
      </c>
      <c r="H2579" s="5">
        <f t="shared" si="121"/>
        <v>39519</v>
      </c>
      <c r="I2579" s="6">
        <f t="shared" si="122"/>
        <v>6.7563633209746801</v>
      </c>
      <c r="J2579" s="6">
        <f t="shared" si="120"/>
        <v>3.3132688201451099</v>
      </c>
      <c r="K2579" s="19"/>
    </row>
    <row r="2580" spans="1:11" x14ac:dyDescent="0.2">
      <c r="A2580" s="5">
        <f>IF(AND(dateA=1,A2579&lt;DataEnd),'iBoxx inputs'!A2584,IF(AND(dateA=2,A2579&lt;DataEnd),'Bank of England inputs'!A2584,IF(dateA=3,A2579+1,IF(dateA=4,WORKDAY(A2579,1,),WORKDAY(A2579,1,holidayQ)))))</f>
        <v>39520</v>
      </c>
      <c r="B2580" s="35">
        <f>MATCH(A2580,'iBoxx inputs'!A:A,0)</f>
        <v>2654</v>
      </c>
      <c r="C2580" s="35">
        <f>MATCH(A2580,'Bank of England inputs'!A:A,0)</f>
        <v>2584</v>
      </c>
      <c r="D2580" s="6">
        <f>IF($A2580&gt;DataEnd,NA(),IFERROR(INDEX('iBoxx inputs'!B:B,MATCH($A2580,'iBoxx inputs'!$A:$A,0)),D2579))</f>
        <v>6.3281138692083996</v>
      </c>
      <c r="E2580" s="6">
        <f>IF($A2580&gt;DataEnd,NA(),IFERROR(INDEX('iBoxx inputs'!C:C,MATCH($A2580,'iBoxx inputs'!$A:$A,0)),E2579))</f>
        <v>7.1075382381606902</v>
      </c>
      <c r="F2580" s="6">
        <f>IF($A2580&gt;DataEnd,NA(),IFERROR(INDEX('Bank of England inputs'!D:D,MATCH($A2580,'Bank of England inputs'!$A:$A,0),0),F2579))</f>
        <v>3.355106888361048</v>
      </c>
      <c r="H2580" s="5">
        <f t="shared" si="121"/>
        <v>39520</v>
      </c>
      <c r="I2580" s="6">
        <f t="shared" si="122"/>
        <v>6.7178260536845453</v>
      </c>
      <c r="J2580" s="6">
        <f t="shared" si="120"/>
        <v>3.2535587902354335</v>
      </c>
      <c r="K2580" s="19"/>
    </row>
    <row r="2581" spans="1:11" x14ac:dyDescent="0.2">
      <c r="A2581" s="5">
        <f>IF(AND(dateA=1,A2580&lt;DataEnd),'iBoxx inputs'!A2585,IF(AND(dateA=2,A2580&lt;DataEnd),'Bank of England inputs'!A2585,IF(dateA=3,A2580+1,IF(dateA=4,WORKDAY(A2580,1,),WORKDAY(A2580,1,holidayQ)))))</f>
        <v>39521</v>
      </c>
      <c r="B2581" s="35">
        <f>MATCH(A2581,'iBoxx inputs'!A:A,0)</f>
        <v>2655</v>
      </c>
      <c r="C2581" s="35">
        <f>MATCH(A2581,'Bank of England inputs'!A:A,0)</f>
        <v>2585</v>
      </c>
      <c r="D2581" s="6">
        <f>IF($A2581&gt;DataEnd,NA(),IFERROR(INDEX('iBoxx inputs'!B:B,MATCH($A2581,'iBoxx inputs'!$A:$A,0)),D2580))</f>
        <v>6.3190998951213304</v>
      </c>
      <c r="E2581" s="6">
        <f>IF($A2581&gt;DataEnd,NA(),IFERROR(INDEX('iBoxx inputs'!C:C,MATCH($A2581,'iBoxx inputs'!$A:$A,0)),E2580))</f>
        <v>7.0940172378406103</v>
      </c>
      <c r="F2581" s="6">
        <f>IF($A2581&gt;DataEnd,NA(),IFERROR(INDEX('Bank of England inputs'!D:D,MATCH($A2581,'Bank of England inputs'!$A:$A,0),0),F2580))</f>
        <v>3.3864739083077522</v>
      </c>
      <c r="H2581" s="5">
        <f t="shared" si="121"/>
        <v>39521</v>
      </c>
      <c r="I2581" s="6">
        <f t="shared" si="122"/>
        <v>6.7065585664809699</v>
      </c>
      <c r="J2581" s="6">
        <f t="shared" si="120"/>
        <v>3.21133368095885</v>
      </c>
      <c r="K2581" s="19"/>
    </row>
    <row r="2582" spans="1:11" x14ac:dyDescent="0.2">
      <c r="A2582" s="5">
        <f>IF(AND(dateA=1,A2581&lt;DataEnd),'iBoxx inputs'!A2586,IF(AND(dateA=2,A2581&lt;DataEnd),'Bank of England inputs'!A2586,IF(dateA=3,A2581+1,IF(dateA=4,WORKDAY(A2581,1,),WORKDAY(A2581,1,holidayQ)))))</f>
        <v>39524</v>
      </c>
      <c r="B2582" s="35">
        <f>MATCH(A2582,'iBoxx inputs'!A:A,0)</f>
        <v>2656</v>
      </c>
      <c r="C2582" s="35">
        <f>MATCH(A2582,'Bank of England inputs'!A:A,0)</f>
        <v>2586</v>
      </c>
      <c r="D2582" s="6">
        <f>IF($A2582&gt;DataEnd,NA(),IFERROR(INDEX('iBoxx inputs'!B:B,MATCH($A2582,'iBoxx inputs'!$A:$A,0)),D2581))</f>
        <v>6.3483445750051501</v>
      </c>
      <c r="E2582" s="6">
        <f>IF($A2582&gt;DataEnd,NA(),IFERROR(INDEX('iBoxx inputs'!C:C,MATCH($A2582,'iBoxx inputs'!$A:$A,0)),E2581))</f>
        <v>7.1167215399566102</v>
      </c>
      <c r="F2582" s="6">
        <f>IF($A2582&gt;DataEnd,NA(),IFERROR(INDEX('Bank of England inputs'!D:D,MATCH($A2582,'Bank of England inputs'!$A:$A,0),0),F2581))</f>
        <v>3.4383670233848473</v>
      </c>
      <c r="H2582" s="5">
        <f t="shared" si="121"/>
        <v>39524</v>
      </c>
      <c r="I2582" s="6">
        <f t="shared" si="122"/>
        <v>6.7325330574808806</v>
      </c>
      <c r="J2582" s="6">
        <f t="shared" si="120"/>
        <v>3.1846655442185234</v>
      </c>
      <c r="K2582" s="19"/>
    </row>
    <row r="2583" spans="1:11" x14ac:dyDescent="0.2">
      <c r="A2583" s="5">
        <f>IF(AND(dateA=1,A2582&lt;DataEnd),'iBoxx inputs'!A2587,IF(AND(dateA=2,A2582&lt;DataEnd),'Bank of England inputs'!A2587,IF(dateA=3,A2582+1,IF(dateA=4,WORKDAY(A2582,1,),WORKDAY(A2582,1,holidayQ)))))</f>
        <v>39525</v>
      </c>
      <c r="B2583" s="35">
        <f>MATCH(A2583,'iBoxx inputs'!A:A,0)</f>
        <v>2657</v>
      </c>
      <c r="C2583" s="35">
        <f>MATCH(A2583,'Bank of England inputs'!A:A,0)</f>
        <v>2587</v>
      </c>
      <c r="D2583" s="6">
        <f>IF($A2583&gt;DataEnd,NA(),IFERROR(INDEX('iBoxx inputs'!B:B,MATCH($A2583,'iBoxx inputs'!$A:$A,0)),D2582))</f>
        <v>6.4061388370946499</v>
      </c>
      <c r="E2583" s="6">
        <f>IF($A2583&gt;DataEnd,NA(),IFERROR(INDEX('iBoxx inputs'!C:C,MATCH($A2583,'iBoxx inputs'!$A:$A,0)),E2582))</f>
        <v>7.1802166322044698</v>
      </c>
      <c r="F2583" s="6">
        <f>IF($A2583&gt;DataEnd,NA(),IFERROR(INDEX('Bank of England inputs'!D:D,MATCH($A2583,'Bank of England inputs'!$A:$A,0),0),F2582))</f>
        <v>3.478002378121281</v>
      </c>
      <c r="H2583" s="5">
        <f t="shared" si="121"/>
        <v>39525</v>
      </c>
      <c r="I2583" s="6">
        <f t="shared" si="122"/>
        <v>6.7931777346495599</v>
      </c>
      <c r="J2583" s="6">
        <f t="shared" si="120"/>
        <v>3.2037488938124525</v>
      </c>
      <c r="K2583" s="19"/>
    </row>
    <row r="2584" spans="1:11" x14ac:dyDescent="0.2">
      <c r="A2584" s="5">
        <f>IF(AND(dateA=1,A2583&lt;DataEnd),'iBoxx inputs'!A2588,IF(AND(dateA=2,A2583&lt;DataEnd),'Bank of England inputs'!A2588,IF(dateA=3,A2583+1,IF(dateA=4,WORKDAY(A2583,1,),WORKDAY(A2583,1,holidayQ)))))</f>
        <v>39526</v>
      </c>
      <c r="B2584" s="35">
        <f>MATCH(A2584,'iBoxx inputs'!A:A,0)</f>
        <v>2658</v>
      </c>
      <c r="C2584" s="35">
        <f>MATCH(A2584,'Bank of England inputs'!A:A,0)</f>
        <v>2588</v>
      </c>
      <c r="D2584" s="6">
        <f>IF($A2584&gt;DataEnd,NA(),IFERROR(INDEX('iBoxx inputs'!B:B,MATCH($A2584,'iBoxx inputs'!$A:$A,0)),D2583))</f>
        <v>6.3801957147245201</v>
      </c>
      <c r="E2584" s="6">
        <f>IF($A2584&gt;DataEnd,NA(),IFERROR(INDEX('iBoxx inputs'!C:C,MATCH($A2584,'iBoxx inputs'!$A:$A,0)),E2583))</f>
        <v>7.1491942111557298</v>
      </c>
      <c r="F2584" s="6">
        <f>IF($A2584&gt;DataEnd,NA(),IFERROR(INDEX('Bank of England inputs'!D:D,MATCH($A2584,'Bank of England inputs'!$A:$A,0),0),F2583))</f>
        <v>3.458870168483652</v>
      </c>
      <c r="H2584" s="5">
        <f t="shared" si="121"/>
        <v>39526</v>
      </c>
      <c r="I2584" s="6">
        <f t="shared" si="122"/>
        <v>6.7646949629401245</v>
      </c>
      <c r="J2584" s="6">
        <f t="shared" si="120"/>
        <v>3.1953033984161161</v>
      </c>
      <c r="K2584" s="19"/>
    </row>
    <row r="2585" spans="1:11" x14ac:dyDescent="0.2">
      <c r="A2585" s="5">
        <f>IF(AND(dateA=1,A2584&lt;DataEnd),'iBoxx inputs'!A2589,IF(AND(dateA=2,A2584&lt;DataEnd),'Bank of England inputs'!A2589,IF(dateA=3,A2584+1,IF(dateA=4,WORKDAY(A2584,1,),WORKDAY(A2584,1,holidayQ)))))</f>
        <v>39527</v>
      </c>
      <c r="B2585" s="35">
        <f>MATCH(A2585,'iBoxx inputs'!A:A,0)</f>
        <v>2659</v>
      </c>
      <c r="C2585" s="35">
        <f>MATCH(A2585,'Bank of England inputs'!A:A,0)</f>
        <v>2589</v>
      </c>
      <c r="D2585" s="6">
        <f>IF($A2585&gt;DataEnd,NA(),IFERROR(INDEX('iBoxx inputs'!B:B,MATCH($A2585,'iBoxx inputs'!$A:$A,0)),D2584))</f>
        <v>6.3493139319542804</v>
      </c>
      <c r="E2585" s="6">
        <f>IF($A2585&gt;DataEnd,NA(),IFERROR(INDEX('iBoxx inputs'!C:C,MATCH($A2585,'iBoxx inputs'!$A:$A,0)),E2584))</f>
        <v>7.13766228032756</v>
      </c>
      <c r="F2585" s="6">
        <f>IF($A2585&gt;DataEnd,NA(),IFERROR(INDEX('Bank of England inputs'!D:D,MATCH($A2585,'Bank of England inputs'!$A:$A,0),0),F2584))</f>
        <v>3.4701566527860495</v>
      </c>
      <c r="H2585" s="5">
        <f t="shared" si="121"/>
        <v>39527</v>
      </c>
      <c r="I2585" s="6">
        <f t="shared" si="122"/>
        <v>6.7434881061409202</v>
      </c>
      <c r="J2585" s="6">
        <f t="shared" si="120"/>
        <v>3.1635512685451506</v>
      </c>
      <c r="K2585" s="19"/>
    </row>
    <row r="2586" spans="1:11" x14ac:dyDescent="0.2">
      <c r="A2586" s="5">
        <f>IF(AND(dateA=1,A2585&lt;DataEnd),'iBoxx inputs'!A2590,IF(AND(dateA=2,A2585&lt;DataEnd),'Bank of England inputs'!A2590,IF(dateA=3,A2585+1,IF(dateA=4,WORKDAY(A2585,1,),WORKDAY(A2585,1,holidayQ)))))</f>
        <v>39532</v>
      </c>
      <c r="B2586" s="35">
        <f>MATCH(A2586,'iBoxx inputs'!A:A,0)</f>
        <v>2660</v>
      </c>
      <c r="C2586" s="35">
        <f>MATCH(A2586,'Bank of England inputs'!A:A,0)</f>
        <v>2590</v>
      </c>
      <c r="D2586" s="6">
        <f>IF($A2586&gt;DataEnd,NA(),IFERROR(INDEX('iBoxx inputs'!B:B,MATCH($A2586,'iBoxx inputs'!$A:$A,0)),D2585))</f>
        <v>6.4287234254630903</v>
      </c>
      <c r="E2586" s="6">
        <f>IF($A2586&gt;DataEnd,NA(),IFERROR(INDEX('iBoxx inputs'!C:C,MATCH($A2586,'iBoxx inputs'!$A:$A,0)),E2585))</f>
        <v>7.2369637042863797</v>
      </c>
      <c r="F2586" s="6">
        <f>IF($A2586&gt;DataEnd,NA(),IFERROR(INDEX('Bank of England inputs'!D:D,MATCH($A2586,'Bank of England inputs'!$A:$A,0),0),F2585))</f>
        <v>3.475935828876997</v>
      </c>
      <c r="H2586" s="5">
        <f t="shared" si="121"/>
        <v>39532</v>
      </c>
      <c r="I2586" s="6">
        <f t="shared" si="122"/>
        <v>6.832843564874735</v>
      </c>
      <c r="J2586" s="6">
        <f t="shared" si="120"/>
        <v>3.2441433934448538</v>
      </c>
      <c r="K2586" s="19"/>
    </row>
    <row r="2587" spans="1:11" x14ac:dyDescent="0.2">
      <c r="A2587" s="5">
        <f>IF(AND(dateA=1,A2586&lt;DataEnd),'iBoxx inputs'!A2591,IF(AND(dateA=2,A2586&lt;DataEnd),'Bank of England inputs'!A2591,IF(dateA=3,A2586+1,IF(dateA=4,WORKDAY(A2586,1,),WORKDAY(A2586,1,holidayQ)))))</f>
        <v>39533</v>
      </c>
      <c r="B2587" s="35">
        <f>MATCH(A2587,'iBoxx inputs'!A:A,0)</f>
        <v>2661</v>
      </c>
      <c r="C2587" s="35">
        <f>MATCH(A2587,'Bank of England inputs'!A:A,0)</f>
        <v>2591</v>
      </c>
      <c r="D2587" s="6">
        <f>IF($A2587&gt;DataEnd,NA(),IFERROR(INDEX('iBoxx inputs'!B:B,MATCH($A2587,'iBoxx inputs'!$A:$A,0)),D2586))</f>
        <v>6.4246330164530203</v>
      </c>
      <c r="E2587" s="6">
        <f>IF($A2587&gt;DataEnd,NA(),IFERROR(INDEX('iBoxx inputs'!C:C,MATCH($A2587,'iBoxx inputs'!$A:$A,0)),E2586))</f>
        <v>7.2111271407813398</v>
      </c>
      <c r="F2587" s="6">
        <f>IF($A2587&gt;DataEnd,NA(),IFERROR(INDEX('Bank of England inputs'!D:D,MATCH($A2587,'Bank of England inputs'!$A:$A,0),0),F2586))</f>
        <v>3.4861840150539614</v>
      </c>
      <c r="H2587" s="5">
        <f t="shared" si="121"/>
        <v>39533</v>
      </c>
      <c r="I2587" s="6">
        <f t="shared" si="122"/>
        <v>6.81788007861718</v>
      </c>
      <c r="J2587" s="6">
        <f t="shared" si="120"/>
        <v>3.2194597716334483</v>
      </c>
      <c r="K2587" s="19"/>
    </row>
    <row r="2588" spans="1:11" x14ac:dyDescent="0.2">
      <c r="A2588" s="5">
        <f>IF(AND(dateA=1,A2587&lt;DataEnd),'iBoxx inputs'!A2592,IF(AND(dateA=2,A2587&lt;DataEnd),'Bank of England inputs'!A2592,IF(dateA=3,A2587+1,IF(dateA=4,WORKDAY(A2587,1,),WORKDAY(A2587,1,holidayQ)))))</f>
        <v>39534</v>
      </c>
      <c r="B2588" s="35">
        <f>MATCH(A2588,'iBoxx inputs'!A:A,0)</f>
        <v>2662</v>
      </c>
      <c r="C2588" s="35">
        <f>MATCH(A2588,'Bank of England inputs'!A:A,0)</f>
        <v>2592</v>
      </c>
      <c r="D2588" s="6">
        <f>IF($A2588&gt;DataEnd,NA(),IFERROR(INDEX('iBoxx inputs'!B:B,MATCH($A2588,'iBoxx inputs'!$A:$A,0)),D2587))</f>
        <v>6.4851983893320897</v>
      </c>
      <c r="E2588" s="6">
        <f>IF($A2588&gt;DataEnd,NA(),IFERROR(INDEX('iBoxx inputs'!C:C,MATCH($A2588,'iBoxx inputs'!$A:$A,0)),E2587))</f>
        <v>7.2881634075680299</v>
      </c>
      <c r="F2588" s="6">
        <f>IF($A2588&gt;DataEnd,NA(),IFERROR(INDEX('Bank of England inputs'!D:D,MATCH($A2588,'Bank of England inputs'!$A:$A,0),0),F2587))</f>
        <v>3.4636318654131859</v>
      </c>
      <c r="H2588" s="5">
        <f t="shared" si="121"/>
        <v>39534</v>
      </c>
      <c r="I2588" s="6">
        <f t="shared" si="122"/>
        <v>6.8866808984500594</v>
      </c>
      <c r="J2588" s="6">
        <f t="shared" si="120"/>
        <v>3.3084562868328726</v>
      </c>
      <c r="K2588" s="19"/>
    </row>
    <row r="2589" spans="1:11" x14ac:dyDescent="0.2">
      <c r="A2589" s="5">
        <f>IF(AND(dateA=1,A2588&lt;DataEnd),'iBoxx inputs'!A2593,IF(AND(dateA=2,A2588&lt;DataEnd),'Bank of England inputs'!A2593,IF(dateA=3,A2588+1,IF(dateA=4,WORKDAY(A2588,1,),WORKDAY(A2588,1,holidayQ)))))</f>
        <v>39535</v>
      </c>
      <c r="B2589" s="35">
        <f>MATCH(A2589,'iBoxx inputs'!A:A,0)</f>
        <v>2663</v>
      </c>
      <c r="C2589" s="35">
        <f>MATCH(A2589,'Bank of England inputs'!A:A,0)</f>
        <v>2593</v>
      </c>
      <c r="D2589" s="6">
        <f>IF($A2589&gt;DataEnd,NA(),IFERROR(INDEX('iBoxx inputs'!B:B,MATCH($A2589,'iBoxx inputs'!$A:$A,0)),D2588))</f>
        <v>6.4436536820333403</v>
      </c>
      <c r="E2589" s="6">
        <f>IF($A2589&gt;DataEnd,NA(),IFERROR(INDEX('iBoxx inputs'!C:C,MATCH($A2589,'iBoxx inputs'!$A:$A,0)),E2588))</f>
        <v>7.2309671407489402</v>
      </c>
      <c r="F2589" s="6">
        <f>IF($A2589&gt;DataEnd,NA(),IFERROR(INDEX('Bank of England inputs'!D:D,MATCH($A2589,'Bank of England inputs'!$A:$A,0),0),F2588))</f>
        <v>3.4254034254034282</v>
      </c>
      <c r="H2589" s="5">
        <f t="shared" si="121"/>
        <v>39535</v>
      </c>
      <c r="I2589" s="6">
        <f t="shared" si="122"/>
        <v>6.8373104113911403</v>
      </c>
      <c r="J2589" s="6">
        <f t="shared" si="120"/>
        <v>3.2989061419988586</v>
      </c>
      <c r="K2589" s="19"/>
    </row>
    <row r="2590" spans="1:11" x14ac:dyDescent="0.2">
      <c r="A2590" s="5">
        <f>IF(AND(dateA=1,A2589&lt;DataEnd),'iBoxx inputs'!A2594,IF(AND(dateA=2,A2589&lt;DataEnd),'Bank of England inputs'!A2594,IF(dateA=3,A2589+1,IF(dateA=4,WORKDAY(A2589,1,),WORKDAY(A2589,1,holidayQ)))))</f>
        <v>39538</v>
      </c>
      <c r="B2590" s="35">
        <f>MATCH(A2590,'iBoxx inputs'!A:A,0)</f>
        <v>2664</v>
      </c>
      <c r="C2590" s="35">
        <f>MATCH(A2590,'Bank of England inputs'!A:A,0)</f>
        <v>2594</v>
      </c>
      <c r="D2590" s="6">
        <f>IF($A2590&gt;DataEnd,NA(),IFERROR(INDEX('iBoxx inputs'!B:B,MATCH($A2590,'iBoxx inputs'!$A:$A,0)),D2589))</f>
        <v>6.41071999640259</v>
      </c>
      <c r="E2590" s="6">
        <f>IF($A2590&gt;DataEnd,NA(),IFERROR(INDEX('iBoxx inputs'!C:C,MATCH($A2590,'iBoxx inputs'!$A:$A,0)),E2589))</f>
        <v>7.2057496139204504</v>
      </c>
      <c r="F2590" s="6">
        <f>IF($A2590&gt;DataEnd,NA(),IFERROR(INDEX('Bank of England inputs'!D:D,MATCH($A2590,'Bank of England inputs'!$A:$A,0),0),F2589))</f>
        <v>3.4373452204061294</v>
      </c>
      <c r="H2590" s="5">
        <f t="shared" si="121"/>
        <v>39538</v>
      </c>
      <c r="I2590" s="6">
        <f t="shared" si="122"/>
        <v>6.8082348051615202</v>
      </c>
      <c r="J2590" s="6">
        <f t="shared" si="120"/>
        <v>3.2588709402514571</v>
      </c>
      <c r="K2590" s="19"/>
    </row>
    <row r="2591" spans="1:11" x14ac:dyDescent="0.2">
      <c r="A2591" s="5">
        <f>IF(AND(dateA=1,A2590&lt;DataEnd),'iBoxx inputs'!A2595,IF(AND(dateA=2,A2590&lt;DataEnd),'Bank of England inputs'!A2595,IF(dateA=3,A2590+1,IF(dateA=4,WORKDAY(A2590,1,),WORKDAY(A2590,1,holidayQ)))))</f>
        <v>39539</v>
      </c>
      <c r="B2591" s="35">
        <f>MATCH(A2591,'iBoxx inputs'!A:A,0)</f>
        <v>2665</v>
      </c>
      <c r="C2591" s="35">
        <f>MATCH(A2591,'Bank of England inputs'!A:A,0)</f>
        <v>2595</v>
      </c>
      <c r="D2591" s="6">
        <f>IF($A2591&gt;DataEnd,NA(),IFERROR(INDEX('iBoxx inputs'!B:B,MATCH($A2591,'iBoxx inputs'!$A:$A,0)),D2590))</f>
        <v>6.4677118813104801</v>
      </c>
      <c r="E2591" s="6">
        <f>IF($A2591&gt;DataEnd,NA(),IFERROR(INDEX('iBoxx inputs'!C:C,MATCH($A2591,'iBoxx inputs'!$A:$A,0)),E2590))</f>
        <v>7.2684271968089398</v>
      </c>
      <c r="F2591" s="6">
        <f>IF($A2591&gt;DataEnd,NA(),IFERROR(INDEX('Bank of England inputs'!D:D,MATCH($A2591,'Bank of England inputs'!$A:$A,0),0),F2590))</f>
        <v>3.4342834520981746</v>
      </c>
      <c r="H2591" s="5">
        <f t="shared" si="121"/>
        <v>39539</v>
      </c>
      <c r="I2591" s="6">
        <f t="shared" si="122"/>
        <v>6.86806953905971</v>
      </c>
      <c r="J2591" s="6">
        <f t="shared" si="120"/>
        <v>3.3197755834522447</v>
      </c>
      <c r="K2591" s="19"/>
    </row>
    <row r="2592" spans="1:11" x14ac:dyDescent="0.2">
      <c r="A2592" s="5">
        <f>IF(AND(dateA=1,A2591&lt;DataEnd),'iBoxx inputs'!A2596,IF(AND(dateA=2,A2591&lt;DataEnd),'Bank of England inputs'!A2596,IF(dateA=3,A2591+1,IF(dateA=4,WORKDAY(A2591,1,),WORKDAY(A2591,1,holidayQ)))))</f>
        <v>39540</v>
      </c>
      <c r="B2592" s="35">
        <f>MATCH(A2592,'iBoxx inputs'!A:A,0)</f>
        <v>2666</v>
      </c>
      <c r="C2592" s="35">
        <f>MATCH(A2592,'Bank of England inputs'!A:A,0)</f>
        <v>2596</v>
      </c>
      <c r="D2592" s="6">
        <f>IF($A2592&gt;DataEnd,NA(),IFERROR(INDEX('iBoxx inputs'!B:B,MATCH($A2592,'iBoxx inputs'!$A:$A,0)),D2591))</f>
        <v>6.4345977968602002</v>
      </c>
      <c r="E2592" s="6">
        <f>IF($A2592&gt;DataEnd,NA(),IFERROR(INDEX('iBoxx inputs'!C:C,MATCH($A2592,'iBoxx inputs'!$A:$A,0)),E2591))</f>
        <v>7.2419247164217904</v>
      </c>
      <c r="F2592" s="6">
        <f>IF($A2592&gt;DataEnd,NA(),IFERROR(INDEX('Bank of England inputs'!D:D,MATCH($A2592,'Bank of England inputs'!$A:$A,0),0),F2591))</f>
        <v>3.4346233791942904</v>
      </c>
      <c r="H2592" s="5">
        <f t="shared" si="121"/>
        <v>39540</v>
      </c>
      <c r="I2592" s="6">
        <f t="shared" si="122"/>
        <v>6.8382612566409957</v>
      </c>
      <c r="J2592" s="6">
        <f t="shared" si="120"/>
        <v>3.2906175574970442</v>
      </c>
      <c r="K2592" s="19"/>
    </row>
    <row r="2593" spans="1:12" x14ac:dyDescent="0.2">
      <c r="A2593" s="5">
        <f>IF(AND(dateA=1,A2592&lt;DataEnd),'iBoxx inputs'!A2597,IF(AND(dateA=2,A2592&lt;DataEnd),'Bank of England inputs'!A2597,IF(dateA=3,A2592+1,IF(dateA=4,WORKDAY(A2592,1,),WORKDAY(A2592,1,holidayQ)))))</f>
        <v>39541</v>
      </c>
      <c r="B2593" s="35">
        <f>MATCH(A2593,'iBoxx inputs'!A:A,0)</f>
        <v>2667</v>
      </c>
      <c r="C2593" s="35">
        <f>MATCH(A2593,'Bank of England inputs'!A:A,0)</f>
        <v>2597</v>
      </c>
      <c r="D2593" s="6">
        <f>IF($A2593&gt;DataEnd,NA(),IFERROR(INDEX('iBoxx inputs'!B:B,MATCH($A2593,'iBoxx inputs'!$A:$A,0)),D2592))</f>
        <v>6.4446875392551899</v>
      </c>
      <c r="E2593" s="6">
        <f>IF($A2593&gt;DataEnd,NA(),IFERROR(INDEX('iBoxx inputs'!C:C,MATCH($A2593,'iBoxx inputs'!$A:$A,0)),E2592))</f>
        <v>7.2458861927947504</v>
      </c>
      <c r="F2593" s="6">
        <f>IF($A2593&gt;DataEnd,NA(),IFERROR(INDEX('Bank of England inputs'!D:D,MATCH($A2593,'Bank of England inputs'!$A:$A,0),0),F2592))</f>
        <v>3.444180522565321</v>
      </c>
      <c r="H2593" s="5">
        <f t="shared" si="121"/>
        <v>39541</v>
      </c>
      <c r="I2593" s="6">
        <f t="shared" si="122"/>
        <v>6.8452868660249706</v>
      </c>
      <c r="J2593" s="6">
        <f t="shared" si="120"/>
        <v>3.2878662929885394</v>
      </c>
      <c r="K2593" s="19"/>
    </row>
    <row r="2594" spans="1:12" x14ac:dyDescent="0.2">
      <c r="A2594" s="5">
        <f>IF(AND(dateA=1,A2593&lt;DataEnd),'iBoxx inputs'!A2598,IF(AND(dateA=2,A2593&lt;DataEnd),'Bank of England inputs'!A2598,IF(dateA=3,A2593+1,IF(dateA=4,WORKDAY(A2593,1,),WORKDAY(A2593,1,holidayQ)))))</f>
        <v>39542</v>
      </c>
      <c r="B2594" s="35">
        <f>MATCH(A2594,'iBoxx inputs'!A:A,0)</f>
        <v>2668</v>
      </c>
      <c r="C2594" s="35">
        <f>MATCH(A2594,'Bank of England inputs'!A:A,0)</f>
        <v>2598</v>
      </c>
      <c r="D2594" s="6">
        <f>IF($A2594&gt;DataEnd,NA(),IFERROR(INDEX('iBoxx inputs'!B:B,MATCH($A2594,'iBoxx inputs'!$A:$A,0)),D2593))</f>
        <v>6.4456166881129597</v>
      </c>
      <c r="E2594" s="6">
        <f>IF($A2594&gt;DataEnd,NA(),IFERROR(INDEX('iBoxx inputs'!C:C,MATCH($A2594,'iBoxx inputs'!$A:$A,0)),E2593))</f>
        <v>7.2518338705184799</v>
      </c>
      <c r="F2594" s="6">
        <f>IF($A2594&gt;DataEnd,NA(),IFERROR(INDEX('Bank of England inputs'!D:D,MATCH($A2594,'Bank of England inputs'!$A:$A,0),0),F2593))</f>
        <v>3.4438396833250895</v>
      </c>
      <c r="H2594" s="5">
        <f t="shared" si="121"/>
        <v>39542</v>
      </c>
      <c r="I2594" s="6">
        <f t="shared" si="122"/>
        <v>6.8487252793157198</v>
      </c>
      <c r="J2594" s="6">
        <f t="shared" si="120"/>
        <v>3.2915305603640421</v>
      </c>
      <c r="K2594" s="19"/>
    </row>
    <row r="2595" spans="1:12" x14ac:dyDescent="0.2">
      <c r="A2595" s="5">
        <f>IF(AND(dateA=1,A2594&lt;DataEnd),'iBoxx inputs'!A2599,IF(AND(dateA=2,A2594&lt;DataEnd),'Bank of England inputs'!A2599,IF(dateA=3,A2594+1,IF(dateA=4,WORKDAY(A2594,1,),WORKDAY(A2594,1,holidayQ)))))</f>
        <v>39545</v>
      </c>
      <c r="B2595" s="35">
        <f>MATCH(A2595,'iBoxx inputs'!A:A,0)</f>
        <v>2669</v>
      </c>
      <c r="C2595" s="35">
        <f>MATCH(A2595,'Bank of England inputs'!A:A,0)</f>
        <v>2599</v>
      </c>
      <c r="D2595" s="6">
        <f>IF($A2595&gt;DataEnd,NA(),IFERROR(INDEX('iBoxx inputs'!B:B,MATCH($A2595,'iBoxx inputs'!$A:$A,0)),D2594))</f>
        <v>6.4684737929226301</v>
      </c>
      <c r="E2595" s="6">
        <f>IF($A2595&gt;DataEnd,NA(),IFERROR(INDEX('iBoxx inputs'!C:C,MATCH($A2595,'iBoxx inputs'!$A:$A,0)),E2594))</f>
        <v>7.2726159290047399</v>
      </c>
      <c r="F2595" s="6">
        <f>IF($A2595&gt;DataEnd,NA(),IFERROR(INDEX('Bank of England inputs'!D:D,MATCH($A2595,'Bank of England inputs'!$A:$A,0),0),F2594))</f>
        <v>3.4216772151898667</v>
      </c>
      <c r="H2595" s="5">
        <f t="shared" si="121"/>
        <v>39545</v>
      </c>
      <c r="I2595" s="6">
        <f t="shared" si="122"/>
        <v>6.870544860963685</v>
      </c>
      <c r="J2595" s="6">
        <f t="shared" si="120"/>
        <v>3.3347628259767337</v>
      </c>
      <c r="K2595" s="19"/>
    </row>
    <row r="2596" spans="1:12" x14ac:dyDescent="0.2">
      <c r="A2596" s="5">
        <f>IF(AND(dateA=1,A2595&lt;DataEnd),'iBoxx inputs'!A2600,IF(AND(dateA=2,A2595&lt;DataEnd),'Bank of England inputs'!A2600,IF(dateA=3,A2595+1,IF(dateA=4,WORKDAY(A2595,1,),WORKDAY(A2595,1,holidayQ)))))</f>
        <v>39546</v>
      </c>
      <c r="B2596" s="35">
        <f>MATCH(A2596,'iBoxx inputs'!A:A,0)</f>
        <v>2670</v>
      </c>
      <c r="C2596" s="35">
        <f>MATCH(A2596,'Bank of England inputs'!A:A,0)</f>
        <v>2600</v>
      </c>
      <c r="D2596" s="6">
        <f>IF($A2596&gt;DataEnd,NA(),IFERROR(INDEX('iBoxx inputs'!B:B,MATCH($A2596,'iBoxx inputs'!$A:$A,0)),D2595))</f>
        <v>6.46236188034666</v>
      </c>
      <c r="E2596" s="6">
        <f>IF($A2596&gt;DataEnd,NA(),IFERROR(INDEX('iBoxx inputs'!C:C,MATCH($A2596,'iBoxx inputs'!$A:$A,0)),E2595))</f>
        <v>7.2724505416682197</v>
      </c>
      <c r="F2596" s="6">
        <f>IF($A2596&gt;DataEnd,NA(),IFERROR(INDEX('Bank of England inputs'!D:D,MATCH($A2596,'Bank of England inputs'!$A:$A,0),0),F2595))</f>
        <v>3.4012260233339919</v>
      </c>
      <c r="H2596" s="5">
        <f t="shared" si="121"/>
        <v>39546</v>
      </c>
      <c r="I2596" s="6">
        <f t="shared" si="122"/>
        <v>6.8674062110074399</v>
      </c>
      <c r="J2596" s="6">
        <f t="shared" si="120"/>
        <v>3.3521654635809028</v>
      </c>
      <c r="K2596" s="19"/>
    </row>
    <row r="2597" spans="1:12" x14ac:dyDescent="0.2">
      <c r="A2597" s="5">
        <f>IF(AND(dateA=1,A2596&lt;DataEnd),'iBoxx inputs'!A2601,IF(AND(dateA=2,A2596&lt;DataEnd),'Bank of England inputs'!A2601,IF(dateA=3,A2596+1,IF(dateA=4,WORKDAY(A2596,1,),WORKDAY(A2596,1,holidayQ)))))</f>
        <v>39547</v>
      </c>
      <c r="B2597" s="35">
        <f>MATCH(A2597,'iBoxx inputs'!A:A,0)</f>
        <v>2671</v>
      </c>
      <c r="C2597" s="35">
        <f>MATCH(A2597,'Bank of England inputs'!A:A,0)</f>
        <v>2601</v>
      </c>
      <c r="D2597" s="6">
        <f>IF($A2597&gt;DataEnd,NA(),IFERROR(INDEX('iBoxx inputs'!B:B,MATCH($A2597,'iBoxx inputs'!$A:$A,0)),D2596))</f>
        <v>6.4640614080061098</v>
      </c>
      <c r="E2597" s="6">
        <f>IF($A2597&gt;DataEnd,NA(),IFERROR(INDEX('iBoxx inputs'!C:C,MATCH($A2597,'iBoxx inputs'!$A:$A,0)),E2596))</f>
        <v>7.26567596348601</v>
      </c>
      <c r="F2597" s="6">
        <f>IF($A2597&gt;DataEnd,NA(),IFERROR(INDEX('Bank of England inputs'!D:D,MATCH($A2597,'Bank of England inputs'!$A:$A,0),0),F2596))</f>
        <v>3.400553578489518</v>
      </c>
      <c r="H2597" s="5">
        <f t="shared" si="121"/>
        <v>39547</v>
      </c>
      <c r="I2597" s="6">
        <f t="shared" si="122"/>
        <v>6.8648686857460604</v>
      </c>
      <c r="J2597" s="6">
        <f t="shared" si="120"/>
        <v>3.3503835205551669</v>
      </c>
      <c r="K2597" s="19"/>
    </row>
    <row r="2598" spans="1:12" x14ac:dyDescent="0.2">
      <c r="A2598" s="5">
        <f>IF(AND(dateA=1,A2597&lt;DataEnd),'iBoxx inputs'!A2602,IF(AND(dateA=2,A2597&lt;DataEnd),'Bank of England inputs'!A2602,IF(dateA=3,A2597+1,IF(dateA=4,WORKDAY(A2597,1,),WORKDAY(A2597,1,holidayQ)))))</f>
        <v>39548</v>
      </c>
      <c r="B2598" s="35">
        <f>MATCH(A2598,'iBoxx inputs'!A:A,0)</f>
        <v>2672</v>
      </c>
      <c r="C2598" s="35">
        <f>MATCH(A2598,'Bank of England inputs'!A:A,0)</f>
        <v>2602</v>
      </c>
      <c r="D2598" s="6">
        <f>IF($A2598&gt;DataEnd,NA(),IFERROR(INDEX('iBoxx inputs'!B:B,MATCH($A2598,'iBoxx inputs'!$A:$A,0)),D2597))</f>
        <v>6.4365952345943303</v>
      </c>
      <c r="E2598" s="6">
        <f>IF($A2598&gt;DataEnd,NA(),IFERROR(INDEX('iBoxx inputs'!C:C,MATCH($A2598,'iBoxx inputs'!$A:$A,0)),E2597))</f>
        <v>7.2483126726998304</v>
      </c>
      <c r="F2598" s="6">
        <f>IF($A2598&gt;DataEnd,NA(),IFERROR(INDEX('Bank of England inputs'!D:D,MATCH($A2598,'Bank of England inputs'!$A:$A,0),0),F2597))</f>
        <v>3.4018987341772222</v>
      </c>
      <c r="H2598" s="5">
        <f t="shared" si="121"/>
        <v>39548</v>
      </c>
      <c r="I2598" s="6">
        <f t="shared" si="122"/>
        <v>6.8424539536470803</v>
      </c>
      <c r="J2598" s="6">
        <f t="shared" si="120"/>
        <v>3.3273617424712354</v>
      </c>
      <c r="K2598" s="19"/>
    </row>
    <row r="2599" spans="1:12" x14ac:dyDescent="0.2">
      <c r="A2599" s="5">
        <f>IF(AND(dateA=1,A2598&lt;DataEnd),'iBoxx inputs'!A2603,IF(AND(dateA=2,A2598&lt;DataEnd),'Bank of England inputs'!A2603,IF(dateA=3,A2598+1,IF(dateA=4,WORKDAY(A2598,1,),WORKDAY(A2598,1,holidayQ)))))</f>
        <v>39549</v>
      </c>
      <c r="B2599" s="35">
        <f>MATCH(A2599,'iBoxx inputs'!A:A,0)</f>
        <v>2673</v>
      </c>
      <c r="C2599" s="35">
        <f>MATCH(A2599,'Bank of England inputs'!A:A,0)</f>
        <v>2603</v>
      </c>
      <c r="D2599" s="6">
        <f>IF($A2599&gt;DataEnd,NA(),IFERROR(INDEX('iBoxx inputs'!B:B,MATCH($A2599,'iBoxx inputs'!$A:$A,0)),D2598))</f>
        <v>6.3767350045282596</v>
      </c>
      <c r="E2599" s="6">
        <f>IF($A2599&gt;DataEnd,NA(),IFERROR(INDEX('iBoxx inputs'!C:C,MATCH($A2599,'iBoxx inputs'!$A:$A,0)),E2598))</f>
        <v>7.1984128510555996</v>
      </c>
      <c r="F2599" s="6">
        <f>IF($A2599&gt;DataEnd,NA(),IFERROR(INDEX('Bank of England inputs'!D:D,MATCH($A2599,'Bank of England inputs'!$A:$A,0),0),F2598))</f>
        <v>3.4042553191489411</v>
      </c>
      <c r="H2599" s="5">
        <f t="shared" si="121"/>
        <v>39549</v>
      </c>
      <c r="I2599" s="6">
        <f t="shared" si="122"/>
        <v>6.7875739277919296</v>
      </c>
      <c r="J2599" s="6">
        <f t="shared" si="120"/>
        <v>3.2719336338728366</v>
      </c>
      <c r="K2599" s="19">
        <f>IF(trailing_period=0,1,ROW()-MATCH(EDATE(A2599,-trailing_period),A:A,1))</f>
        <v>2527</v>
      </c>
      <c r="L2599" s="6">
        <f ca="1">AVERAGE(OFFSET(J2599,-$K2599+1,0,$K2599,))</f>
        <v>3.3433177962139804</v>
      </c>
    </row>
    <row r="2600" spans="1:12" x14ac:dyDescent="0.2">
      <c r="A2600" s="5">
        <f>IF(AND(dateA=1,A2599&lt;DataEnd),'iBoxx inputs'!A2604,IF(AND(dateA=2,A2599&lt;DataEnd),'Bank of England inputs'!A2604,IF(dateA=3,A2599+1,IF(dateA=4,WORKDAY(A2599,1,),WORKDAY(A2599,1,holidayQ)))))</f>
        <v>39552</v>
      </c>
      <c r="B2600" s="35">
        <f>MATCH(A2600,'iBoxx inputs'!A:A,0)</f>
        <v>2674</v>
      </c>
      <c r="C2600" s="35">
        <f>MATCH(A2600,'Bank of England inputs'!A:A,0)</f>
        <v>2604</v>
      </c>
      <c r="D2600" s="6">
        <f>IF($A2600&gt;DataEnd,NA(),IFERROR(INDEX('iBoxx inputs'!B:B,MATCH($A2600,'iBoxx inputs'!$A:$A,0)),D2599))</f>
        <v>6.4044933825455796</v>
      </c>
      <c r="E2600" s="6">
        <f>IF($A2600&gt;DataEnd,NA(),IFERROR(INDEX('iBoxx inputs'!C:C,MATCH($A2600,'iBoxx inputs'!$A:$A,0)),E2599))</f>
        <v>7.2164275280030399</v>
      </c>
      <c r="F2600" s="6">
        <f>IF($A2600&gt;DataEnd,NA(),IFERROR(INDEX('Bank of England inputs'!D:D,MATCH($A2600,'Bank of England inputs'!$A:$A,0),0),F2599))</f>
        <v>3.4032449544914911</v>
      </c>
      <c r="H2600" s="5">
        <f t="shared" si="121"/>
        <v>39552</v>
      </c>
      <c r="I2600" s="6">
        <f t="shared" si="122"/>
        <v>6.8104604552743098</v>
      </c>
      <c r="J2600" s="6">
        <f t="shared" si="120"/>
        <v>3.2950759932943718</v>
      </c>
      <c r="K2600" s="19">
        <f t="shared" ref="K2600:K2662" si="123">IF(trailing_period=0,1,ROW()-MATCH(EDATE(A2600,-trailing_period),A:A,1))</f>
        <v>2527</v>
      </c>
      <c r="L2600" s="6">
        <f t="shared" ref="L2600:L2630" ca="1" si="124">AVERAGE(OFFSET(J2600,-$K2600+1,0,$K2600,))</f>
        <v>3.343002300780872</v>
      </c>
    </row>
    <row r="2601" spans="1:12" x14ac:dyDescent="0.2">
      <c r="A2601" s="5">
        <f>IF(AND(dateA=1,A2600&lt;DataEnd),'iBoxx inputs'!A2605,IF(AND(dateA=2,A2600&lt;DataEnd),'Bank of England inputs'!A2605,IF(dateA=3,A2600+1,IF(dateA=4,WORKDAY(A2600,1,),WORKDAY(A2600,1,holidayQ)))))</f>
        <v>39553</v>
      </c>
      <c r="B2601" s="35">
        <f>MATCH(A2601,'iBoxx inputs'!A:A,0)</f>
        <v>2675</v>
      </c>
      <c r="C2601" s="35">
        <f>MATCH(A2601,'Bank of England inputs'!A:A,0)</f>
        <v>2605</v>
      </c>
      <c r="D2601" s="6">
        <f>IF($A2601&gt;DataEnd,NA(),IFERROR(INDEX('iBoxx inputs'!B:B,MATCH($A2601,'iBoxx inputs'!$A:$A,0)),D2600))</f>
        <v>6.4096253609655802</v>
      </c>
      <c r="E2601" s="6">
        <f>IF($A2601&gt;DataEnd,NA(),IFERROR(INDEX('iBoxx inputs'!C:C,MATCH($A2601,'iBoxx inputs'!$A:$A,0)),E2600))</f>
        <v>7.2158721739899496</v>
      </c>
      <c r="F2601" s="6">
        <f>IF($A2601&gt;DataEnd,NA(),IFERROR(INDEX('Bank of England inputs'!D:D,MATCH($A2601,'Bank of England inputs'!$A:$A,0),0),F2600))</f>
        <v>3.393016124245718</v>
      </c>
      <c r="H2601" s="5">
        <f t="shared" si="121"/>
        <v>39553</v>
      </c>
      <c r="I2601" s="6">
        <f t="shared" si="122"/>
        <v>6.8127487674777649</v>
      </c>
      <c r="J2601" s="6">
        <f t="shared" si="120"/>
        <v>3.3075083515530901</v>
      </c>
      <c r="K2601" s="19">
        <f t="shared" si="123"/>
        <v>2527</v>
      </c>
      <c r="L2601" s="6">
        <f t="shared" ca="1" si="124"/>
        <v>3.3426921392161604</v>
      </c>
    </row>
    <row r="2602" spans="1:12" x14ac:dyDescent="0.2">
      <c r="A2602" s="5">
        <f>IF(AND(dateA=1,A2601&lt;DataEnd),'iBoxx inputs'!A2606,IF(AND(dateA=2,A2601&lt;DataEnd),'Bank of England inputs'!A2606,IF(dateA=3,A2601+1,IF(dateA=4,WORKDAY(A2601,1,),WORKDAY(A2601,1,holidayQ)))))</f>
        <v>39554</v>
      </c>
      <c r="B2602" s="35">
        <f>MATCH(A2602,'iBoxx inputs'!A:A,0)</f>
        <v>2676</v>
      </c>
      <c r="C2602" s="35">
        <f>MATCH(A2602,'Bank of England inputs'!A:A,0)</f>
        <v>2606</v>
      </c>
      <c r="D2602" s="6">
        <f>IF($A2602&gt;DataEnd,NA(),IFERROR(INDEX('iBoxx inputs'!B:B,MATCH($A2602,'iBoxx inputs'!$A:$A,0)),D2601))</f>
        <v>6.4911675813148504</v>
      </c>
      <c r="E2602" s="6">
        <f>IF($A2602&gt;DataEnd,NA(),IFERROR(INDEX('iBoxx inputs'!C:C,MATCH($A2602,'iBoxx inputs'!$A:$A,0)),E2601))</f>
        <v>7.2989293036240701</v>
      </c>
      <c r="F2602" s="6">
        <f>IF($A2602&gt;DataEnd,NA(),IFERROR(INDEX('Bank of England inputs'!D:D,MATCH($A2602,'Bank of England inputs'!$A:$A,0),0),F2601))</f>
        <v>3.3896630101788672</v>
      </c>
      <c r="H2602" s="5">
        <f t="shared" si="121"/>
        <v>39554</v>
      </c>
      <c r="I2602" s="6">
        <f t="shared" si="122"/>
        <v>6.8950484424694602</v>
      </c>
      <c r="J2602" s="6">
        <f t="shared" si="120"/>
        <v>3.3904602551470653</v>
      </c>
      <c r="K2602" s="19">
        <f t="shared" si="123"/>
        <v>2527</v>
      </c>
      <c r="L2602" s="6">
        <f t="shared" ca="1" si="124"/>
        <v>3.3424193436981326</v>
      </c>
    </row>
    <row r="2603" spans="1:12" x14ac:dyDescent="0.2">
      <c r="A2603" s="5">
        <f>IF(AND(dateA=1,A2602&lt;DataEnd),'iBoxx inputs'!A2607,IF(AND(dateA=2,A2602&lt;DataEnd),'Bank of England inputs'!A2607,IF(dateA=3,A2602+1,IF(dateA=4,WORKDAY(A2602,1,),WORKDAY(A2602,1,holidayQ)))))</f>
        <v>39555</v>
      </c>
      <c r="B2603" s="35">
        <f>MATCH(A2603,'iBoxx inputs'!A:A,0)</f>
        <v>2677</v>
      </c>
      <c r="C2603" s="35">
        <f>MATCH(A2603,'Bank of England inputs'!A:A,0)</f>
        <v>2607</v>
      </c>
      <c r="D2603" s="6">
        <f>IF($A2603&gt;DataEnd,NA(),IFERROR(INDEX('iBoxx inputs'!B:B,MATCH($A2603,'iBoxx inputs'!$A:$A,0)),D2602))</f>
        <v>6.5635246071681701</v>
      </c>
      <c r="E2603" s="6">
        <f>IF($A2603&gt;DataEnd,NA(),IFERROR(INDEX('iBoxx inputs'!C:C,MATCH($A2603,'iBoxx inputs'!$A:$A,0)),E2602))</f>
        <v>7.3647419558769602</v>
      </c>
      <c r="F2603" s="6">
        <f>IF($A2603&gt;DataEnd,NA(),IFERROR(INDEX('Bank of England inputs'!D:D,MATCH($A2603,'Bank of England inputs'!$A:$A,0),0),F2602))</f>
        <v>3.3863165169315756</v>
      </c>
      <c r="H2603" s="5">
        <f t="shared" si="121"/>
        <v>39555</v>
      </c>
      <c r="I2603" s="6">
        <f t="shared" si="122"/>
        <v>6.9641332815225656</v>
      </c>
      <c r="J2603" s="6">
        <f t="shared" si="120"/>
        <v>3.4606289160181491</v>
      </c>
      <c r="K2603" s="19">
        <f t="shared" si="123"/>
        <v>2527</v>
      </c>
      <c r="L2603" s="6">
        <f t="shared" ca="1" si="124"/>
        <v>3.3421741839399828</v>
      </c>
    </row>
    <row r="2604" spans="1:12" x14ac:dyDescent="0.2">
      <c r="A2604" s="5">
        <f>IF(AND(dateA=1,A2603&lt;DataEnd),'iBoxx inputs'!A2608,IF(AND(dateA=2,A2603&lt;DataEnd),'Bank of England inputs'!A2608,IF(dateA=3,A2603+1,IF(dateA=4,WORKDAY(A2603,1,),WORKDAY(A2603,1,holidayQ)))))</f>
        <v>39556</v>
      </c>
      <c r="B2604" s="35">
        <f>MATCH(A2604,'iBoxx inputs'!A:A,0)</f>
        <v>2678</v>
      </c>
      <c r="C2604" s="35">
        <f>MATCH(A2604,'Bank of England inputs'!A:A,0)</f>
        <v>2608</v>
      </c>
      <c r="D2604" s="6">
        <f>IF($A2604&gt;DataEnd,NA(),IFERROR(INDEX('iBoxx inputs'!B:B,MATCH($A2604,'iBoxx inputs'!$A:$A,0)),D2603))</f>
        <v>6.57735274854892</v>
      </c>
      <c r="E2604" s="6">
        <f>IF($A2604&gt;DataEnd,NA(),IFERROR(INDEX('iBoxx inputs'!C:C,MATCH($A2604,'iBoxx inputs'!$A:$A,0)),E2603))</f>
        <v>7.37202877091232</v>
      </c>
      <c r="F2604" s="6">
        <f>IF($A2604&gt;DataEnd,NA(),IFERROR(INDEX('Bank of England inputs'!D:D,MATCH($A2604,'Bank of England inputs'!$A:$A,0),0),F2603))</f>
        <v>3.3639143730886945</v>
      </c>
      <c r="H2604" s="5">
        <f t="shared" si="121"/>
        <v>39556</v>
      </c>
      <c r="I2604" s="6">
        <f t="shared" si="122"/>
        <v>6.9746907597306205</v>
      </c>
      <c r="J2604" s="6">
        <f t="shared" si="120"/>
        <v>3.4932659125204601</v>
      </c>
      <c r="K2604" s="19">
        <f t="shared" si="123"/>
        <v>2528</v>
      </c>
      <c r="L2604" s="6">
        <f t="shared" ca="1" si="124"/>
        <v>3.3422339512376809</v>
      </c>
    </row>
    <row r="2605" spans="1:12" x14ac:dyDescent="0.2">
      <c r="A2605" s="5">
        <f>IF(AND(dateA=1,A2604&lt;DataEnd),'iBoxx inputs'!A2609,IF(AND(dateA=2,A2604&lt;DataEnd),'Bank of England inputs'!A2609,IF(dateA=3,A2604+1,IF(dateA=4,WORKDAY(A2604,1,),WORKDAY(A2604,1,holidayQ)))))</f>
        <v>39559</v>
      </c>
      <c r="B2605" s="35">
        <f>MATCH(A2605,'iBoxx inputs'!A:A,0)</f>
        <v>2679</v>
      </c>
      <c r="C2605" s="35">
        <f>MATCH(A2605,'Bank of England inputs'!A:A,0)</f>
        <v>2609</v>
      </c>
      <c r="D2605" s="6">
        <f>IF($A2605&gt;DataEnd,NA(),IFERROR(INDEX('iBoxx inputs'!B:B,MATCH($A2605,'iBoxx inputs'!$A:$A,0)),D2604))</f>
        <v>6.5206224090962497</v>
      </c>
      <c r="E2605" s="6">
        <f>IF($A2605&gt;DataEnd,NA(),IFERROR(INDEX('iBoxx inputs'!C:C,MATCH($A2605,'iBoxx inputs'!$A:$A,0)),E2604))</f>
        <v>7.3268235132346398</v>
      </c>
      <c r="F2605" s="6">
        <f>IF($A2605&gt;DataEnd,NA(),IFERROR(INDEX('Bank of England inputs'!D:D,MATCH($A2605,'Bank of England inputs'!$A:$A,0),0),F2604))</f>
        <v>3.3557046979865612</v>
      </c>
      <c r="H2605" s="5">
        <f t="shared" si="121"/>
        <v>39559</v>
      </c>
      <c r="I2605" s="6">
        <f t="shared" si="122"/>
        <v>6.9237229611654447</v>
      </c>
      <c r="J2605" s="6">
        <f t="shared" si="120"/>
        <v>3.4521735143743681</v>
      </c>
      <c r="K2605" s="19">
        <f t="shared" si="123"/>
        <v>2527</v>
      </c>
      <c r="L2605" s="6">
        <f t="shared" ca="1" si="124"/>
        <v>3.341690573233441</v>
      </c>
    </row>
    <row r="2606" spans="1:12" x14ac:dyDescent="0.2">
      <c r="A2606" s="5">
        <f>IF(AND(dateA=1,A2605&lt;DataEnd),'iBoxx inputs'!A2610,IF(AND(dateA=2,A2605&lt;DataEnd),'Bank of England inputs'!A2610,IF(dateA=3,A2605+1,IF(dateA=4,WORKDAY(A2605,1,),WORKDAY(A2605,1,holidayQ)))))</f>
        <v>39560</v>
      </c>
      <c r="B2606" s="35">
        <f>MATCH(A2606,'iBoxx inputs'!A:A,0)</f>
        <v>2680</v>
      </c>
      <c r="C2606" s="35">
        <f>MATCH(A2606,'Bank of England inputs'!A:A,0)</f>
        <v>2610</v>
      </c>
      <c r="D2606" s="6">
        <f>IF($A2606&gt;DataEnd,NA(),IFERROR(INDEX('iBoxx inputs'!B:B,MATCH($A2606,'iBoxx inputs'!$A:$A,0)),D2605))</f>
        <v>6.4987882681132598</v>
      </c>
      <c r="E2606" s="6">
        <f>IF($A2606&gt;DataEnd,NA(),IFERROR(INDEX('iBoxx inputs'!C:C,MATCH($A2606,'iBoxx inputs'!$A:$A,0)),E2605))</f>
        <v>7.3116247060511901</v>
      </c>
      <c r="F2606" s="6">
        <f>IF($A2606&gt;DataEnd,NA(),IFERROR(INDEX('Bank of England inputs'!D:D,MATCH($A2606,'Bank of England inputs'!$A:$A,0),0),F2605))</f>
        <v>3.3550424314189975</v>
      </c>
      <c r="H2606" s="5">
        <f t="shared" si="121"/>
        <v>39560</v>
      </c>
      <c r="I2606" s="6">
        <f t="shared" si="122"/>
        <v>6.905206487082225</v>
      </c>
      <c r="J2606" s="6">
        <f t="shared" si="120"/>
        <v>3.4349209986720419</v>
      </c>
      <c r="K2606" s="19">
        <f t="shared" si="123"/>
        <v>2527</v>
      </c>
      <c r="L2606" s="6">
        <f t="shared" ca="1" si="124"/>
        <v>3.3414342010585778</v>
      </c>
    </row>
    <row r="2607" spans="1:12" x14ac:dyDescent="0.2">
      <c r="A2607" s="5">
        <f>IF(AND(dateA=1,A2606&lt;DataEnd),'iBoxx inputs'!A2611,IF(AND(dateA=2,A2606&lt;DataEnd),'Bank of England inputs'!A2611,IF(dateA=3,A2606+1,IF(dateA=4,WORKDAY(A2606,1,),WORKDAY(A2606,1,holidayQ)))))</f>
        <v>39561</v>
      </c>
      <c r="B2607" s="35">
        <f>MATCH(A2607,'iBoxx inputs'!A:A,0)</f>
        <v>2681</v>
      </c>
      <c r="C2607" s="35">
        <f>MATCH(A2607,'Bank of England inputs'!A:A,0)</f>
        <v>2611</v>
      </c>
      <c r="D2607" s="6">
        <f>IF($A2607&gt;DataEnd,NA(),IFERROR(INDEX('iBoxx inputs'!B:B,MATCH($A2607,'iBoxx inputs'!$A:$A,0)),D2606))</f>
        <v>6.4711927608200899</v>
      </c>
      <c r="E2607" s="6">
        <f>IF($A2607&gt;DataEnd,NA(),IFERROR(INDEX('iBoxx inputs'!C:C,MATCH($A2607,'iBoxx inputs'!$A:$A,0)),E2606))</f>
        <v>7.2817176072890097</v>
      </c>
      <c r="F2607" s="6">
        <f>IF($A2607&gt;DataEnd,NA(),IFERROR(INDEX('Bank of England inputs'!D:D,MATCH($A2607,'Bank of England inputs'!$A:$A,0),0),F2606))</f>
        <v>3.3560359293258069</v>
      </c>
      <c r="H2607" s="5">
        <f t="shared" si="121"/>
        <v>39561</v>
      </c>
      <c r="I2607" s="6">
        <f t="shared" si="122"/>
        <v>6.8764551840545494</v>
      </c>
      <c r="J2607" s="6">
        <f t="shared" si="120"/>
        <v>3.4061090124779758</v>
      </c>
      <c r="K2607" s="19">
        <f t="shared" si="123"/>
        <v>2527</v>
      </c>
      <c r="L2607" s="6">
        <f t="shared" ca="1" si="124"/>
        <v>3.3411696362673373</v>
      </c>
    </row>
    <row r="2608" spans="1:12" x14ac:dyDescent="0.2">
      <c r="A2608" s="5">
        <f>IF(AND(dateA=1,A2607&lt;DataEnd),'iBoxx inputs'!A2612,IF(AND(dateA=2,A2607&lt;DataEnd),'Bank of England inputs'!A2612,IF(dateA=3,A2607+1,IF(dateA=4,WORKDAY(A2607,1,),WORKDAY(A2607,1,holidayQ)))))</f>
        <v>39562</v>
      </c>
      <c r="B2608" s="35">
        <f>MATCH(A2608,'iBoxx inputs'!A:A,0)</f>
        <v>2682</v>
      </c>
      <c r="C2608" s="35">
        <f>MATCH(A2608,'Bank of England inputs'!A:A,0)</f>
        <v>2612</v>
      </c>
      <c r="D2608" s="6">
        <f>IF($A2608&gt;DataEnd,NA(),IFERROR(INDEX('iBoxx inputs'!B:B,MATCH($A2608,'iBoxx inputs'!$A:$A,0)),D2607))</f>
        <v>6.5366994603880002</v>
      </c>
      <c r="E2608" s="6">
        <f>IF($A2608&gt;DataEnd,NA(),IFERROR(INDEX('iBoxx inputs'!C:C,MATCH($A2608,'iBoxx inputs'!$A:$A,0)),E2607))</f>
        <v>7.3639580142897101</v>
      </c>
      <c r="F2608" s="6">
        <f>IF($A2608&gt;DataEnd,NA(),IFERROR(INDEX('Bank of England inputs'!D:D,MATCH($A2608,'Bank of England inputs'!$A:$A,0),0),F2607))</f>
        <v>3.3727810650887591</v>
      </c>
      <c r="H2608" s="5">
        <f t="shared" si="121"/>
        <v>39562</v>
      </c>
      <c r="I2608" s="6">
        <f t="shared" si="122"/>
        <v>6.9503287373388556</v>
      </c>
      <c r="J2608" s="6">
        <f t="shared" si="120"/>
        <v>3.4608217321709489</v>
      </c>
      <c r="K2608" s="19">
        <f t="shared" si="123"/>
        <v>2527</v>
      </c>
      <c r="L2608" s="6">
        <f t="shared" ca="1" si="124"/>
        <v>3.3409293958789328</v>
      </c>
    </row>
    <row r="2609" spans="1:12" x14ac:dyDescent="0.2">
      <c r="A2609" s="5">
        <f>IF(AND(dateA=1,A2608&lt;DataEnd),'iBoxx inputs'!A2613,IF(AND(dateA=2,A2608&lt;DataEnd),'Bank of England inputs'!A2613,IF(dateA=3,A2608+1,IF(dateA=4,WORKDAY(A2608,1,),WORKDAY(A2608,1,holidayQ)))))</f>
        <v>39563</v>
      </c>
      <c r="B2609" s="35">
        <f>MATCH(A2609,'iBoxx inputs'!A:A,0)</f>
        <v>2683</v>
      </c>
      <c r="C2609" s="35">
        <f>MATCH(A2609,'Bank of England inputs'!A:A,0)</f>
        <v>2613</v>
      </c>
      <c r="D2609" s="6">
        <f>IF($A2609&gt;DataEnd,NA(),IFERROR(INDEX('iBoxx inputs'!B:B,MATCH($A2609,'iBoxx inputs'!$A:$A,0)),D2608))</f>
        <v>6.5227310930107896</v>
      </c>
      <c r="E2609" s="6">
        <f>IF($A2609&gt;DataEnd,NA(),IFERROR(INDEX('iBoxx inputs'!C:C,MATCH($A2609,'iBoxx inputs'!$A:$A,0)),E2608))</f>
        <v>7.3491708336307404</v>
      </c>
      <c r="F2609" s="6">
        <f>IF($A2609&gt;DataEnd,NA(),IFERROR(INDEX('Bank of England inputs'!D:D,MATCH($A2609,'Bank of England inputs'!$A:$A,0),0),F2608))</f>
        <v>3.3829766249136917</v>
      </c>
      <c r="H2609" s="5">
        <f t="shared" si="121"/>
        <v>39563</v>
      </c>
      <c r="I2609" s="6">
        <f t="shared" si="122"/>
        <v>6.9359509633207654</v>
      </c>
      <c r="J2609" s="6">
        <f t="shared" si="120"/>
        <v>3.4367112017849033</v>
      </c>
      <c r="K2609" s="19">
        <f t="shared" si="123"/>
        <v>2528</v>
      </c>
      <c r="L2609" s="6">
        <f t="shared" ca="1" si="124"/>
        <v>3.3409672842515219</v>
      </c>
    </row>
    <row r="2610" spans="1:12" x14ac:dyDescent="0.2">
      <c r="A2610" s="5">
        <f>IF(AND(dateA=1,A2609&lt;DataEnd),'iBoxx inputs'!A2614,IF(AND(dateA=2,A2609&lt;DataEnd),'Bank of England inputs'!A2614,IF(dateA=3,A2609+1,IF(dateA=4,WORKDAY(A2609,1,),WORKDAY(A2609,1,holidayQ)))))</f>
        <v>39566</v>
      </c>
      <c r="B2610" s="35">
        <f>MATCH(A2610,'iBoxx inputs'!A:A,0)</f>
        <v>2684</v>
      </c>
      <c r="C2610" s="35">
        <f>MATCH(A2610,'Bank of England inputs'!A:A,0)</f>
        <v>2614</v>
      </c>
      <c r="D2610" s="6">
        <f>IF($A2610&gt;DataEnd,NA(),IFERROR(INDEX('iBoxx inputs'!B:B,MATCH($A2610,'iBoxx inputs'!$A:$A,0)),D2609))</f>
        <v>6.4676946040940004</v>
      </c>
      <c r="E2610" s="6">
        <f>IF($A2610&gt;DataEnd,NA(),IFERROR(INDEX('iBoxx inputs'!C:C,MATCH($A2610,'iBoxx inputs'!$A:$A,0)),E2609))</f>
        <v>7.3024546857494599</v>
      </c>
      <c r="F2610" s="6">
        <f>IF($A2610&gt;DataEnd,NA(),IFERROR(INDEX('Bank of England inputs'!D:D,MATCH($A2610,'Bank of England inputs'!$A:$A,0),0),F2609))</f>
        <v>3.3941785890478471</v>
      </c>
      <c r="H2610" s="5">
        <f t="shared" si="121"/>
        <v>39566</v>
      </c>
      <c r="I2610" s="6">
        <f t="shared" si="122"/>
        <v>6.8850746449217297</v>
      </c>
      <c r="J2610" s="6">
        <f t="shared" si="120"/>
        <v>3.3762984565590237</v>
      </c>
      <c r="K2610" s="19">
        <f t="shared" si="123"/>
        <v>2527</v>
      </c>
      <c r="L2610" s="6">
        <f t="shared" ca="1" si="124"/>
        <v>3.3404055931587764</v>
      </c>
    </row>
    <row r="2611" spans="1:12" x14ac:dyDescent="0.2">
      <c r="A2611" s="5">
        <f>IF(AND(dateA=1,A2610&lt;DataEnd),'iBoxx inputs'!A2615,IF(AND(dateA=2,A2610&lt;DataEnd),'Bank of England inputs'!A2615,IF(dateA=3,A2610+1,IF(dateA=4,WORKDAY(A2610,1,),WORKDAY(A2610,1,holidayQ)))))</f>
        <v>39567</v>
      </c>
      <c r="B2611" s="35">
        <f>MATCH(A2611,'iBoxx inputs'!A:A,0)</f>
        <v>2685</v>
      </c>
      <c r="C2611" s="35">
        <f>MATCH(A2611,'Bank of England inputs'!A:A,0)</f>
        <v>2615</v>
      </c>
      <c r="D2611" s="6">
        <f>IF($A2611&gt;DataEnd,NA(),IFERROR(INDEX('iBoxx inputs'!B:B,MATCH($A2611,'iBoxx inputs'!$A:$A,0)),D2610))</f>
        <v>6.4064609498317999</v>
      </c>
      <c r="E2611" s="6">
        <f>IF($A2611&gt;DataEnd,NA(),IFERROR(INDEX('iBoxx inputs'!C:C,MATCH($A2611,'iBoxx inputs'!$A:$A,0)),E2610))</f>
        <v>7.2326067176067497</v>
      </c>
      <c r="F2611" s="6">
        <f>IF($A2611&gt;DataEnd,NA(),IFERROR(INDEX('Bank of England inputs'!D:D,MATCH($A2611,'Bank of England inputs'!$A:$A,0),0),F2610))</f>
        <v>3.3958538993090093</v>
      </c>
      <c r="H2611" s="5">
        <f t="shared" si="121"/>
        <v>39567</v>
      </c>
      <c r="I2611" s="6">
        <f t="shared" si="122"/>
        <v>6.8195338337192748</v>
      </c>
      <c r="J2611" s="6">
        <f t="shared" si="120"/>
        <v>3.311235223942699</v>
      </c>
      <c r="K2611" s="19">
        <f t="shared" si="123"/>
        <v>2527</v>
      </c>
      <c r="L2611" s="6">
        <f t="shared" ca="1" si="124"/>
        <v>3.3401020041203062</v>
      </c>
    </row>
    <row r="2612" spans="1:12" x14ac:dyDescent="0.2">
      <c r="A2612" s="5">
        <f>IF(AND(dateA=1,A2611&lt;DataEnd),'iBoxx inputs'!A2616,IF(AND(dateA=2,A2611&lt;DataEnd),'Bank of England inputs'!A2616,IF(dateA=3,A2611+1,IF(dateA=4,WORKDAY(A2611,1,),WORKDAY(A2611,1,holidayQ)))))</f>
        <v>39568</v>
      </c>
      <c r="B2612" s="35">
        <f>MATCH(A2612,'iBoxx inputs'!A:A,0)</f>
        <v>2686</v>
      </c>
      <c r="C2612" s="35">
        <f>MATCH(A2612,'Bank of England inputs'!A:A,0)</f>
        <v>2616</v>
      </c>
      <c r="D2612" s="6">
        <f>IF($A2612&gt;DataEnd,NA(),IFERROR(INDEX('iBoxx inputs'!B:B,MATCH($A2612,'iBoxx inputs'!$A:$A,0)),D2611))</f>
        <v>6.3858487574989304</v>
      </c>
      <c r="E2612" s="6">
        <f>IF($A2612&gt;DataEnd,NA(),IFERROR(INDEX('iBoxx inputs'!C:C,MATCH($A2612,'iBoxx inputs'!$A:$A,0)),E2611))</f>
        <v>7.2057635823636996</v>
      </c>
      <c r="F2612" s="6">
        <f>IF($A2612&gt;DataEnd,NA(),IFERROR(INDEX('Bank of England inputs'!D:D,MATCH($A2612,'Bank of England inputs'!$A:$A,0),0),F2611))</f>
        <v>3.3961891598380811</v>
      </c>
      <c r="H2612" s="5">
        <f t="shared" si="121"/>
        <v>39568</v>
      </c>
      <c r="I2612" s="6">
        <f t="shared" si="122"/>
        <v>6.795806169931315</v>
      </c>
      <c r="J2612" s="6">
        <f t="shared" si="120"/>
        <v>3.2879519426367132</v>
      </c>
      <c r="K2612" s="19">
        <f t="shared" si="123"/>
        <v>2527</v>
      </c>
      <c r="L2612" s="6">
        <f t="shared" ca="1" si="124"/>
        <v>3.3397890790467741</v>
      </c>
    </row>
    <row r="2613" spans="1:12" x14ac:dyDescent="0.2">
      <c r="A2613" s="5">
        <f>IF(AND(dateA=1,A2612&lt;DataEnd),'iBoxx inputs'!A2617,IF(AND(dateA=2,A2612&lt;DataEnd),'Bank of England inputs'!A2617,IF(dateA=3,A2612+1,IF(dateA=4,WORKDAY(A2612,1,),WORKDAY(A2612,1,holidayQ)))))</f>
        <v>39569</v>
      </c>
      <c r="B2613" s="35">
        <f>MATCH(A2613,'iBoxx inputs'!A:A,0)</f>
        <v>2687</v>
      </c>
      <c r="C2613" s="35">
        <f>MATCH(A2613,'Bank of England inputs'!A:A,0)</f>
        <v>2617</v>
      </c>
      <c r="D2613" s="6">
        <f>IF($A2613&gt;DataEnd,NA(),IFERROR(INDEX('iBoxx inputs'!B:B,MATCH($A2613,'iBoxx inputs'!$A:$A,0)),D2612))</f>
        <v>6.3366246145577696</v>
      </c>
      <c r="E2613" s="6">
        <f>IF($A2613&gt;DataEnd,NA(),IFERROR(INDEX('iBoxx inputs'!C:C,MATCH($A2613,'iBoxx inputs'!$A:$A,0)),E2612))</f>
        <v>7.1458232349361497</v>
      </c>
      <c r="F2613" s="6">
        <f>IF($A2613&gt;DataEnd,NA(),IFERROR(INDEX('Bank of England inputs'!D:D,MATCH($A2613,'Bank of England inputs'!$A:$A,0),0),F2612))</f>
        <v>3.3975308641975399</v>
      </c>
      <c r="H2613" s="5">
        <f t="shared" si="121"/>
        <v>39569</v>
      </c>
      <c r="I2613" s="6">
        <f t="shared" si="122"/>
        <v>6.7412239247469596</v>
      </c>
      <c r="J2613" s="6">
        <f t="shared" si="120"/>
        <v>3.2338229284614606</v>
      </c>
      <c r="K2613" s="19">
        <f t="shared" si="123"/>
        <v>2527</v>
      </c>
      <c r="L2613" s="6">
        <f t="shared" ca="1" si="124"/>
        <v>3.3394681051727924</v>
      </c>
    </row>
    <row r="2614" spans="1:12" x14ac:dyDescent="0.2">
      <c r="A2614" s="5">
        <f>IF(AND(dateA=1,A2613&lt;DataEnd),'iBoxx inputs'!A2618,IF(AND(dateA=2,A2613&lt;DataEnd),'Bank of England inputs'!A2618,IF(dateA=3,A2613+1,IF(dateA=4,WORKDAY(A2613,1,),WORKDAY(A2613,1,holidayQ)))))</f>
        <v>39570</v>
      </c>
      <c r="B2614" s="35">
        <f>MATCH(A2614,'iBoxx inputs'!A:A,0)</f>
        <v>2688</v>
      </c>
      <c r="C2614" s="35">
        <f>MATCH(A2614,'Bank of England inputs'!A:A,0)</f>
        <v>2618</v>
      </c>
      <c r="D2614" s="6">
        <f>IF($A2614&gt;DataEnd,NA(),IFERROR(INDEX('iBoxx inputs'!B:B,MATCH($A2614,'iBoxx inputs'!$A:$A,0)),D2613))</f>
        <v>6.4126535127675703</v>
      </c>
      <c r="E2614" s="6">
        <f>IF($A2614&gt;DataEnd,NA(),IFERROR(INDEX('iBoxx inputs'!C:C,MATCH($A2614,'iBoxx inputs'!$A:$A,0)),E2613))</f>
        <v>7.2137935613298403</v>
      </c>
      <c r="F2614" s="6">
        <f>IF($A2614&gt;DataEnd,NA(),IFERROR(INDEX('Bank of England inputs'!D:D,MATCH($A2614,'Bank of England inputs'!$A:$A,0),0),F2613))</f>
        <v>3.3935089276906361</v>
      </c>
      <c r="H2614" s="5">
        <f t="shared" si="121"/>
        <v>39570</v>
      </c>
      <c r="I2614" s="6">
        <f t="shared" si="122"/>
        <v>6.8132235370487049</v>
      </c>
      <c r="J2614" s="6">
        <f t="shared" si="120"/>
        <v>3.3074751450303141</v>
      </c>
      <c r="K2614" s="19">
        <f t="shared" si="123"/>
        <v>2528</v>
      </c>
      <c r="L2614" s="6">
        <f t="shared" ca="1" si="124"/>
        <v>3.339455449729698</v>
      </c>
    </row>
    <row r="2615" spans="1:12" x14ac:dyDescent="0.2">
      <c r="A2615" s="5">
        <f>IF(AND(dateA=1,A2614&lt;DataEnd),'iBoxx inputs'!A2619,IF(AND(dateA=2,A2614&lt;DataEnd),'Bank of England inputs'!A2619,IF(dateA=3,A2614+1,IF(dateA=4,WORKDAY(A2614,1,),WORKDAY(A2614,1,holidayQ)))))</f>
        <v>39574</v>
      </c>
      <c r="B2615" s="35">
        <f>MATCH(A2615,'iBoxx inputs'!A:A,0)</f>
        <v>2689</v>
      </c>
      <c r="C2615" s="35">
        <f>MATCH(A2615,'Bank of England inputs'!A:A,0)</f>
        <v>2619</v>
      </c>
      <c r="D2615" s="6">
        <f>IF($A2615&gt;DataEnd,NA(),IFERROR(INDEX('iBoxx inputs'!B:B,MATCH($A2615,'iBoxx inputs'!$A:$A,0)),D2614))</f>
        <v>6.3277666240494801</v>
      </c>
      <c r="E2615" s="6">
        <f>IF($A2615&gt;DataEnd,NA(),IFERROR(INDEX('iBoxx inputs'!C:C,MATCH($A2615,'iBoxx inputs'!$A:$A,0)),E2614))</f>
        <v>7.15964714946369</v>
      </c>
      <c r="F2615" s="6">
        <f>IF($A2615&gt;DataEnd,NA(),IFERROR(INDEX('Bank of England inputs'!D:D,MATCH($A2615,'Bank of England inputs'!$A:$A,0),0),F2614))</f>
        <v>3.4162717219589522</v>
      </c>
      <c r="H2615" s="5">
        <f t="shared" si="121"/>
        <v>39574</v>
      </c>
      <c r="I2615" s="6">
        <f t="shared" si="122"/>
        <v>6.743706886756585</v>
      </c>
      <c r="J2615" s="6">
        <f t="shared" si="120"/>
        <v>3.2175160730447239</v>
      </c>
      <c r="K2615" s="19">
        <f t="shared" si="123"/>
        <v>2527</v>
      </c>
      <c r="L2615" s="6">
        <f t="shared" ca="1" si="124"/>
        <v>3.3388391147038905</v>
      </c>
    </row>
    <row r="2616" spans="1:12" x14ac:dyDescent="0.2">
      <c r="A2616" s="5">
        <f>IF(AND(dateA=1,A2615&lt;DataEnd),'iBoxx inputs'!A2620,IF(AND(dateA=2,A2615&lt;DataEnd),'Bank of England inputs'!A2620,IF(dateA=3,A2615+1,IF(dateA=4,WORKDAY(A2615,1,),WORKDAY(A2615,1,holidayQ)))))</f>
        <v>39575</v>
      </c>
      <c r="B2616" s="35">
        <f>MATCH(A2616,'iBoxx inputs'!A:A,0)</f>
        <v>2690</v>
      </c>
      <c r="C2616" s="35">
        <f>MATCH(A2616,'Bank of England inputs'!A:A,0)</f>
        <v>2620</v>
      </c>
      <c r="D2616" s="6">
        <f>IF($A2616&gt;DataEnd,NA(),IFERROR(INDEX('iBoxx inputs'!B:B,MATCH($A2616,'iBoxx inputs'!$A:$A,0)),D2615))</f>
        <v>6.3759616842312097</v>
      </c>
      <c r="E2616" s="6">
        <f>IF($A2616&gt;DataEnd,NA(),IFERROR(INDEX('iBoxx inputs'!C:C,MATCH($A2616,'iBoxx inputs'!$A:$A,0)),E2615))</f>
        <v>7.2130952134307096</v>
      </c>
      <c r="F2616" s="6">
        <f>IF($A2616&gt;DataEnd,NA(),IFERROR(INDEX('Bank of England inputs'!D:D,MATCH($A2616,'Bank of England inputs'!$A:$A,0),0),F2615))</f>
        <v>3.4152600927845223</v>
      </c>
      <c r="H2616" s="5">
        <f t="shared" si="121"/>
        <v>39575</v>
      </c>
      <c r="I2616" s="6">
        <f t="shared" si="122"/>
        <v>6.7945284488309596</v>
      </c>
      <c r="J2616" s="6">
        <f t="shared" si="120"/>
        <v>3.2676689620221744</v>
      </c>
      <c r="K2616" s="19">
        <f t="shared" si="123"/>
        <v>2527</v>
      </c>
      <c r="L2616" s="6">
        <f t="shared" ca="1" si="124"/>
        <v>3.338530196196047</v>
      </c>
    </row>
    <row r="2617" spans="1:12" x14ac:dyDescent="0.2">
      <c r="A2617" s="5">
        <f>IF(AND(dateA=1,A2616&lt;DataEnd),'iBoxx inputs'!A2621,IF(AND(dateA=2,A2616&lt;DataEnd),'Bank of England inputs'!A2621,IF(dateA=3,A2616+1,IF(dateA=4,WORKDAY(A2616,1,),WORKDAY(A2616,1,holidayQ)))))</f>
        <v>39576</v>
      </c>
      <c r="B2617" s="35">
        <f>MATCH(A2617,'iBoxx inputs'!A:A,0)</f>
        <v>2691</v>
      </c>
      <c r="C2617" s="35">
        <f>MATCH(A2617,'Bank of England inputs'!A:A,0)</f>
        <v>2621</v>
      </c>
      <c r="D2617" s="6">
        <f>IF($A2617&gt;DataEnd,NA(),IFERROR(INDEX('iBoxx inputs'!B:B,MATCH($A2617,'iBoxx inputs'!$A:$A,0)),D2616))</f>
        <v>6.3086795372659603</v>
      </c>
      <c r="E2617" s="6">
        <f>IF($A2617&gt;DataEnd,NA(),IFERROR(INDEX('iBoxx inputs'!C:C,MATCH($A2617,'iBoxx inputs'!$A:$A,0)),E2616))</f>
        <v>7.13932915676875</v>
      </c>
      <c r="F2617" s="6">
        <f>IF($A2617&gt;DataEnd,NA(),IFERROR(INDEX('Bank of England inputs'!D:D,MATCH($A2617,'Bank of England inputs'!$A:$A,0),0),F2616))</f>
        <v>3.4080806085152515</v>
      </c>
      <c r="H2617" s="5">
        <f t="shared" si="121"/>
        <v>39576</v>
      </c>
      <c r="I2617" s="6">
        <f t="shared" si="122"/>
        <v>6.7240043470173552</v>
      </c>
      <c r="J2617" s="6">
        <f t="shared" si="120"/>
        <v>3.206638899967218</v>
      </c>
      <c r="K2617" s="19">
        <f t="shared" si="123"/>
        <v>2527</v>
      </c>
      <c r="L2617" s="6">
        <f t="shared" ca="1" si="124"/>
        <v>3.3381947725099672</v>
      </c>
    </row>
    <row r="2618" spans="1:12" x14ac:dyDescent="0.2">
      <c r="A2618" s="5">
        <f>IF(AND(dateA=1,A2617&lt;DataEnd),'iBoxx inputs'!A2622,IF(AND(dateA=2,A2617&lt;DataEnd),'Bank of England inputs'!A2622,IF(dateA=3,A2617+1,IF(dateA=4,WORKDAY(A2617,1,),WORKDAY(A2617,1,holidayQ)))))</f>
        <v>39577</v>
      </c>
      <c r="B2618" s="35">
        <f>MATCH(A2618,'iBoxx inputs'!A:A,0)</f>
        <v>2692</v>
      </c>
      <c r="C2618" s="35">
        <f>MATCH(A2618,'Bank of England inputs'!A:A,0)</f>
        <v>2622</v>
      </c>
      <c r="D2618" s="6">
        <f>IF($A2618&gt;DataEnd,NA(),IFERROR(INDEX('iBoxx inputs'!B:B,MATCH($A2618,'iBoxx inputs'!$A:$A,0)),D2617))</f>
        <v>6.2856394244472202</v>
      </c>
      <c r="E2618" s="6">
        <f>IF($A2618&gt;DataEnd,NA(),IFERROR(INDEX('iBoxx inputs'!C:C,MATCH($A2618,'iBoxx inputs'!$A:$A,0)),E2617))</f>
        <v>7.10204613757569</v>
      </c>
      <c r="F2618" s="6">
        <f>IF($A2618&gt;DataEnd,NA(),IFERROR(INDEX('Bank of England inputs'!D:D,MATCH($A2618,'Bank of England inputs'!$A:$A,0),0),F2617))</f>
        <v>3.4090909090909172</v>
      </c>
      <c r="H2618" s="5">
        <f t="shared" si="121"/>
        <v>39577</v>
      </c>
      <c r="I2618" s="6">
        <f t="shared" si="122"/>
        <v>6.6938427810114547</v>
      </c>
      <c r="J2618" s="6">
        <f t="shared" si="120"/>
        <v>3.1764633486704108</v>
      </c>
      <c r="K2618" s="19">
        <f t="shared" si="123"/>
        <v>2528</v>
      </c>
      <c r="L2618" s="6">
        <f t="shared" ca="1" si="124"/>
        <v>3.3381307964720563</v>
      </c>
    </row>
    <row r="2619" spans="1:12" x14ac:dyDescent="0.2">
      <c r="A2619" s="5">
        <f>IF(AND(dateA=1,A2618&lt;DataEnd),'iBoxx inputs'!A2623,IF(AND(dateA=2,A2618&lt;DataEnd),'Bank of England inputs'!A2623,IF(dateA=3,A2618+1,IF(dateA=4,WORKDAY(A2618,1,),WORKDAY(A2618,1,holidayQ)))))</f>
        <v>39580</v>
      </c>
      <c r="B2619" s="35">
        <f>MATCH(A2619,'iBoxx inputs'!A:A,0)</f>
        <v>2693</v>
      </c>
      <c r="C2619" s="35">
        <f>MATCH(A2619,'Bank of England inputs'!A:A,0)</f>
        <v>2623</v>
      </c>
      <c r="D2619" s="6">
        <f>IF($A2619&gt;DataEnd,NA(),IFERROR(INDEX('iBoxx inputs'!B:B,MATCH($A2619,'iBoxx inputs'!$A:$A,0)),D2618))</f>
        <v>6.2937130549504401</v>
      </c>
      <c r="E2619" s="6">
        <f>IF($A2619&gt;DataEnd,NA(),IFERROR(INDEX('iBoxx inputs'!C:C,MATCH($A2619,'iBoxx inputs'!$A:$A,0)),E2618))</f>
        <v>7.1146150717879797</v>
      </c>
      <c r="F2619" s="6">
        <f>IF($A2619&gt;DataEnd,NA(),IFERROR(INDEX('Bank of England inputs'!D:D,MATCH($A2619,'Bank of England inputs'!$A:$A,0),0),F2618))</f>
        <v>3.4087540756842172</v>
      </c>
      <c r="H2619" s="5">
        <f t="shared" si="121"/>
        <v>39580</v>
      </c>
      <c r="I2619" s="6">
        <f t="shared" si="122"/>
        <v>6.7041640633692099</v>
      </c>
      <c r="J2619" s="6">
        <f t="shared" si="120"/>
        <v>3.1867804782495401</v>
      </c>
      <c r="K2619" s="19">
        <f t="shared" si="123"/>
        <v>2527</v>
      </c>
      <c r="L2619" s="6">
        <f t="shared" ca="1" si="124"/>
        <v>3.3375048953099884</v>
      </c>
    </row>
    <row r="2620" spans="1:12" x14ac:dyDescent="0.2">
      <c r="A2620" s="5">
        <f>IF(AND(dateA=1,A2619&lt;DataEnd),'iBoxx inputs'!A2624,IF(AND(dateA=2,A2619&lt;DataEnd),'Bank of England inputs'!A2624,IF(dateA=3,A2619+1,IF(dateA=4,WORKDAY(A2619,1,),WORKDAY(A2619,1,holidayQ)))))</f>
        <v>39581</v>
      </c>
      <c r="B2620" s="35">
        <f>MATCH(A2620,'iBoxx inputs'!A:A,0)</f>
        <v>2694</v>
      </c>
      <c r="C2620" s="35">
        <f>MATCH(A2620,'Bank of England inputs'!A:A,0)</f>
        <v>2624</v>
      </c>
      <c r="D2620" s="6">
        <f>IF($A2620&gt;DataEnd,NA(),IFERROR(INDEX('iBoxx inputs'!B:B,MATCH($A2620,'iBoxx inputs'!$A:$A,0)),D2619))</f>
        <v>6.3458974347451704</v>
      </c>
      <c r="E2620" s="6">
        <f>IF($A2620&gt;DataEnd,NA(),IFERROR(INDEX('iBoxx inputs'!C:C,MATCH($A2620,'iBoxx inputs'!$A:$A,0)),E2619))</f>
        <v>7.17293050647333</v>
      </c>
      <c r="F2620" s="6">
        <f>IF($A2620&gt;DataEnd,NA(),IFERROR(INDEX('Bank of England inputs'!D:D,MATCH($A2620,'Bank of England inputs'!$A:$A,0),0),F2619))</f>
        <v>3.4261453396524644</v>
      </c>
      <c r="H2620" s="5">
        <f t="shared" si="121"/>
        <v>39581</v>
      </c>
      <c r="I2620" s="6">
        <f t="shared" si="122"/>
        <v>6.7594139706092502</v>
      </c>
      <c r="J2620" s="6">
        <f t="shared" si="120"/>
        <v>3.222849135496908</v>
      </c>
      <c r="K2620" s="19">
        <f t="shared" si="123"/>
        <v>2527</v>
      </c>
      <c r="L2620" s="6">
        <f t="shared" ca="1" si="124"/>
        <v>3.3371856258681998</v>
      </c>
    </row>
    <row r="2621" spans="1:12" x14ac:dyDescent="0.2">
      <c r="A2621" s="5">
        <f>IF(AND(dateA=1,A2620&lt;DataEnd),'iBoxx inputs'!A2625,IF(AND(dateA=2,A2620&lt;DataEnd),'Bank of England inputs'!A2625,IF(dateA=3,A2620+1,IF(dateA=4,WORKDAY(A2620,1,),WORKDAY(A2620,1,holidayQ)))))</f>
        <v>39582</v>
      </c>
      <c r="B2621" s="35">
        <f>MATCH(A2621,'iBoxx inputs'!A:A,0)</f>
        <v>2695</v>
      </c>
      <c r="C2621" s="35">
        <f>MATCH(A2621,'Bank of England inputs'!A:A,0)</f>
        <v>2625</v>
      </c>
      <c r="D2621" s="6">
        <f>IF($A2621&gt;DataEnd,NA(),IFERROR(INDEX('iBoxx inputs'!B:B,MATCH($A2621,'iBoxx inputs'!$A:$A,0)),D2620))</f>
        <v>6.4053887274723698</v>
      </c>
      <c r="E2621" s="6">
        <f>IF($A2621&gt;DataEnd,NA(),IFERROR(INDEX('iBoxx inputs'!C:C,MATCH($A2621,'iBoxx inputs'!$A:$A,0)),E2620))</f>
        <v>7.2381756962317496</v>
      </c>
      <c r="F2621" s="6">
        <f>IF($A2621&gt;DataEnd,NA(),IFERROR(INDEX('Bank of England inputs'!D:D,MATCH($A2621,'Bank of England inputs'!$A:$A,0),0),F2620))</f>
        <v>3.4635879218472443</v>
      </c>
      <c r="H2621" s="5">
        <f t="shared" si="121"/>
        <v>39582</v>
      </c>
      <c r="I2621" s="6">
        <f t="shared" si="122"/>
        <v>6.8217822118520601</v>
      </c>
      <c r="J2621" s="6">
        <f t="shared" si="120"/>
        <v>3.2457740519703071</v>
      </c>
      <c r="K2621" s="19">
        <f t="shared" si="123"/>
        <v>2527</v>
      </c>
      <c r="L2621" s="6">
        <f t="shared" ca="1" si="124"/>
        <v>3.3368713895945938</v>
      </c>
    </row>
    <row r="2622" spans="1:12" x14ac:dyDescent="0.2">
      <c r="A2622" s="5">
        <f>IF(AND(dateA=1,A2621&lt;DataEnd),'iBoxx inputs'!A2626,IF(AND(dateA=2,A2621&lt;DataEnd),'Bank of England inputs'!A2626,IF(dateA=3,A2621+1,IF(dateA=4,WORKDAY(A2621,1,),WORKDAY(A2621,1,holidayQ)))))</f>
        <v>39583</v>
      </c>
      <c r="B2622" s="35">
        <f>MATCH(A2622,'iBoxx inputs'!A:A,0)</f>
        <v>2696</v>
      </c>
      <c r="C2622" s="35">
        <f>MATCH(A2622,'Bank of England inputs'!A:A,0)</f>
        <v>2626</v>
      </c>
      <c r="D2622" s="6">
        <f>IF($A2622&gt;DataEnd,NA(),IFERROR(INDEX('iBoxx inputs'!B:B,MATCH($A2622,'iBoxx inputs'!$A:$A,0)),D2621))</f>
        <v>6.4142156045855101</v>
      </c>
      <c r="E2622" s="6">
        <f>IF($A2622&gt;DataEnd,NA(),IFERROR(INDEX('iBoxx inputs'!C:C,MATCH($A2622,'iBoxx inputs'!$A:$A,0)),E2621))</f>
        <v>7.2661114740028099</v>
      </c>
      <c r="F2622" s="6">
        <f>IF($A2622&gt;DataEnd,NA(),IFERROR(INDEX('Bank of England inputs'!D:D,MATCH($A2622,'Bank of England inputs'!$A:$A,0),0),F2621))</f>
        <v>3.4526980368945415</v>
      </c>
      <c r="H2622" s="5">
        <f t="shared" si="121"/>
        <v>39583</v>
      </c>
      <c r="I2622" s="6">
        <f t="shared" si="122"/>
        <v>6.84016353929416</v>
      </c>
      <c r="J2622" s="6">
        <f t="shared" si="120"/>
        <v>3.2744100121888886</v>
      </c>
      <c r="K2622" s="19">
        <f t="shared" si="123"/>
        <v>2527</v>
      </c>
      <c r="L2622" s="6">
        <f t="shared" ca="1" si="124"/>
        <v>3.3365586538269287</v>
      </c>
    </row>
    <row r="2623" spans="1:12" x14ac:dyDescent="0.2">
      <c r="A2623" s="5">
        <f>IF(AND(dateA=1,A2622&lt;DataEnd),'iBoxx inputs'!A2627,IF(AND(dateA=2,A2622&lt;DataEnd),'Bank of England inputs'!A2627,IF(dateA=3,A2622+1,IF(dateA=4,WORKDAY(A2622,1,),WORKDAY(A2622,1,holidayQ)))))</f>
        <v>39584</v>
      </c>
      <c r="B2623" s="35">
        <f>MATCH(A2623,'iBoxx inputs'!A:A,0)</f>
        <v>2697</v>
      </c>
      <c r="C2623" s="35">
        <f>MATCH(A2623,'Bank of England inputs'!A:A,0)</f>
        <v>2627</v>
      </c>
      <c r="D2623" s="6">
        <f>IF($A2623&gt;DataEnd,NA(),IFERROR(INDEX('iBoxx inputs'!B:B,MATCH($A2623,'iBoxx inputs'!$A:$A,0)),D2622))</f>
        <v>6.3500794835505197</v>
      </c>
      <c r="E2623" s="6">
        <f>IF($A2623&gt;DataEnd,NA(),IFERROR(INDEX('iBoxx inputs'!C:C,MATCH($A2623,'iBoxx inputs'!$A:$A,0)),E2622))</f>
        <v>7.2033778070335499</v>
      </c>
      <c r="F2623" s="6">
        <f>IF($A2623&gt;DataEnd,NA(),IFERROR(INDEX('Bank of England inputs'!D:D,MATCH($A2623,'Bank of England inputs'!$A:$A,0),0),F2622))</f>
        <v>3.4244547518010426</v>
      </c>
      <c r="H2623" s="5">
        <f t="shared" si="121"/>
        <v>39584</v>
      </c>
      <c r="I2623" s="6">
        <f t="shared" si="122"/>
        <v>6.7767286452920352</v>
      </c>
      <c r="J2623" s="6">
        <f t="shared" si="120"/>
        <v>3.2412778017885779</v>
      </c>
      <c r="K2623" s="19">
        <f t="shared" si="123"/>
        <v>2528</v>
      </c>
      <c r="L2623" s="6">
        <f t="shared" ca="1" si="124"/>
        <v>3.3365209636164699</v>
      </c>
    </row>
    <row r="2624" spans="1:12" x14ac:dyDescent="0.2">
      <c r="A2624" s="5">
        <f>IF(AND(dateA=1,A2623&lt;DataEnd),'iBoxx inputs'!A2628,IF(AND(dateA=2,A2623&lt;DataEnd),'Bank of England inputs'!A2628,IF(dateA=3,A2623+1,IF(dateA=4,WORKDAY(A2623,1,),WORKDAY(A2623,1,holidayQ)))))</f>
        <v>39587</v>
      </c>
      <c r="B2624" s="35">
        <f>MATCH(A2624,'iBoxx inputs'!A:A,0)</f>
        <v>2698</v>
      </c>
      <c r="C2624" s="35">
        <f>MATCH(A2624,'Bank of England inputs'!A:A,0)</f>
        <v>2628</v>
      </c>
      <c r="D2624" s="6">
        <f>IF($A2624&gt;DataEnd,NA(),IFERROR(INDEX('iBoxx inputs'!B:B,MATCH($A2624,'iBoxx inputs'!$A:$A,0)),D2623))</f>
        <v>6.3910830815419999</v>
      </c>
      <c r="E2624" s="6">
        <f>IF($A2624&gt;DataEnd,NA(),IFERROR(INDEX('iBoxx inputs'!C:C,MATCH($A2624,'iBoxx inputs'!$A:$A,0)),E2623))</f>
        <v>7.2366420532914599</v>
      </c>
      <c r="F2624" s="6">
        <f>IF($A2624&gt;DataEnd,NA(),IFERROR(INDEX('Bank of England inputs'!D:D,MATCH($A2624,'Bank of England inputs'!$A:$A,0),0),F2623))</f>
        <v>3.4125653417496737</v>
      </c>
      <c r="H2624" s="5">
        <f t="shared" si="121"/>
        <v>39587</v>
      </c>
      <c r="I2624" s="6">
        <f t="shared" si="122"/>
        <v>6.8138625674167299</v>
      </c>
      <c r="J2624" s="6">
        <f t="shared" si="120"/>
        <v>3.2890560392025092</v>
      </c>
      <c r="K2624" s="19">
        <f t="shared" si="123"/>
        <v>2527</v>
      </c>
      <c r="L2624" s="6">
        <f t="shared" ca="1" si="124"/>
        <v>3.3358845257137597</v>
      </c>
    </row>
    <row r="2625" spans="1:12" x14ac:dyDescent="0.2">
      <c r="A2625" s="5">
        <f>IF(AND(dateA=1,A2624&lt;DataEnd),'iBoxx inputs'!A2629,IF(AND(dateA=2,A2624&lt;DataEnd),'Bank of England inputs'!A2629,IF(dateA=3,A2624+1,IF(dateA=4,WORKDAY(A2624,1,),WORKDAY(A2624,1,holidayQ)))))</f>
        <v>39588</v>
      </c>
      <c r="B2625" s="35">
        <f>MATCH(A2625,'iBoxx inputs'!A:A,0)</f>
        <v>2699</v>
      </c>
      <c r="C2625" s="35">
        <f>MATCH(A2625,'Bank of England inputs'!A:A,0)</f>
        <v>2629</v>
      </c>
      <c r="D2625" s="6">
        <f>IF($A2625&gt;DataEnd,NA(),IFERROR(INDEX('iBoxx inputs'!B:B,MATCH($A2625,'iBoxx inputs'!$A:$A,0)),D2624))</f>
        <v>6.3476696826104098</v>
      </c>
      <c r="E2625" s="6">
        <f>IF($A2625&gt;DataEnd,NA(),IFERROR(INDEX('iBoxx inputs'!C:C,MATCH($A2625,'iBoxx inputs'!$A:$A,0)),E2624))</f>
        <v>7.1922732794686004</v>
      </c>
      <c r="F2625" s="6">
        <f>IF($A2625&gt;DataEnd,NA(),IFERROR(INDEX('Bank of England inputs'!D:D,MATCH($A2625,'Bank of England inputs'!$A:$A,0),0),F2624))</f>
        <v>3.4135753749013453</v>
      </c>
      <c r="H2625" s="5">
        <f t="shared" si="121"/>
        <v>39588</v>
      </c>
      <c r="I2625" s="6">
        <f t="shared" si="122"/>
        <v>6.7699714810395051</v>
      </c>
      <c r="J2625" s="6">
        <f t="shared" si="120"/>
        <v>3.2456049353001726</v>
      </c>
      <c r="K2625" s="19">
        <f t="shared" si="123"/>
        <v>2527</v>
      </c>
      <c r="L2625" s="6">
        <f t="shared" ca="1" si="124"/>
        <v>3.33553390390392</v>
      </c>
    </row>
    <row r="2626" spans="1:12" x14ac:dyDescent="0.2">
      <c r="A2626" s="5">
        <f>IF(AND(dateA=1,A2625&lt;DataEnd),'iBoxx inputs'!A2630,IF(AND(dateA=2,A2625&lt;DataEnd),'Bank of England inputs'!A2630,IF(dateA=3,A2625+1,IF(dateA=4,WORKDAY(A2625,1,),WORKDAY(A2625,1,holidayQ)))))</f>
        <v>39589</v>
      </c>
      <c r="B2626" s="35">
        <f>MATCH(A2626,'iBoxx inputs'!A:A,0)</f>
        <v>2700</v>
      </c>
      <c r="C2626" s="35">
        <f>MATCH(A2626,'Bank of England inputs'!A:A,0)</f>
        <v>2630</v>
      </c>
      <c r="D2626" s="6">
        <f>IF($A2626&gt;DataEnd,NA(),IFERROR(INDEX('iBoxx inputs'!B:B,MATCH($A2626,'iBoxx inputs'!$A:$A,0)),D2625))</f>
        <v>6.4094155747894401</v>
      </c>
      <c r="E2626" s="6">
        <f>IF($A2626&gt;DataEnd,NA(),IFERROR(INDEX('iBoxx inputs'!C:C,MATCH($A2626,'iBoxx inputs'!$A:$A,0)),E2625))</f>
        <v>7.2615195305753604</v>
      </c>
      <c r="F2626" s="6">
        <f>IF($A2626&gt;DataEnd,NA(),IFERROR(INDEX('Bank of England inputs'!D:D,MATCH($A2626,'Bank of England inputs'!$A:$A,0),0),F2625))</f>
        <v>3.4108832807570932</v>
      </c>
      <c r="H2626" s="5">
        <f t="shared" si="121"/>
        <v>39589</v>
      </c>
      <c r="I2626" s="6">
        <f t="shared" si="122"/>
        <v>6.8354675526824007</v>
      </c>
      <c r="J2626" s="6">
        <f t="shared" si="120"/>
        <v>3.3116284894576076</v>
      </c>
      <c r="K2626" s="19">
        <f t="shared" si="123"/>
        <v>2527</v>
      </c>
      <c r="L2626" s="6">
        <f t="shared" ca="1" si="124"/>
        <v>3.3352312108701829</v>
      </c>
    </row>
    <row r="2627" spans="1:12" x14ac:dyDescent="0.2">
      <c r="A2627" s="5">
        <f>IF(AND(dateA=1,A2626&lt;DataEnd),'iBoxx inputs'!A2631,IF(AND(dateA=2,A2626&lt;DataEnd),'Bank of England inputs'!A2631,IF(dateA=3,A2626+1,IF(dateA=4,WORKDAY(A2626,1,),WORKDAY(A2626,1,holidayQ)))))</f>
        <v>39590</v>
      </c>
      <c r="B2627" s="35">
        <f>MATCH(A2627,'iBoxx inputs'!A:A,0)</f>
        <v>2701</v>
      </c>
      <c r="C2627" s="35">
        <f>MATCH(A2627,'Bank of England inputs'!A:A,0)</f>
        <v>2631</v>
      </c>
      <c r="D2627" s="6">
        <f>IF($A2627&gt;DataEnd,NA(),IFERROR(INDEX('iBoxx inputs'!B:B,MATCH($A2627,'iBoxx inputs'!$A:$A,0)),D2626))</f>
        <v>6.4585011336422804</v>
      </c>
      <c r="E2627" s="6">
        <f>IF($A2627&gt;DataEnd,NA(),IFERROR(INDEX('iBoxx inputs'!C:C,MATCH($A2627,'iBoxx inputs'!$A:$A,0)),E2626))</f>
        <v>7.3171781723664404</v>
      </c>
      <c r="F2627" s="6">
        <f>IF($A2627&gt;DataEnd,NA(),IFERROR(INDEX('Bank of England inputs'!D:D,MATCH($A2627,'Bank of England inputs'!$A:$A,0),0),F2626))</f>
        <v>3.4391013007489368</v>
      </c>
      <c r="H2627" s="5">
        <f t="shared" si="121"/>
        <v>39590</v>
      </c>
      <c r="I2627" s="6">
        <f t="shared" si="122"/>
        <v>6.8878396530043604</v>
      </c>
      <c r="J2627" s="6">
        <f t="shared" ref="J2627:J2690" si="125">((1+I2627/100)/(1+F2627/100)-1)*100</f>
        <v>3.3340760978077588</v>
      </c>
      <c r="K2627" s="19">
        <f t="shared" si="123"/>
        <v>2527</v>
      </c>
      <c r="L2627" s="6">
        <f t="shared" ca="1" si="124"/>
        <v>3.3349364257733272</v>
      </c>
    </row>
    <row r="2628" spans="1:12" x14ac:dyDescent="0.2">
      <c r="A2628" s="5">
        <f>IF(AND(dateA=1,A2627&lt;DataEnd),'iBoxx inputs'!A2632,IF(AND(dateA=2,A2627&lt;DataEnd),'Bank of England inputs'!A2632,IF(dateA=3,A2627+1,IF(dateA=4,WORKDAY(A2627,1,),WORKDAY(A2627,1,holidayQ)))))</f>
        <v>39591</v>
      </c>
      <c r="B2628" s="35">
        <f>MATCH(A2628,'iBoxx inputs'!A:A,0)</f>
        <v>2702</v>
      </c>
      <c r="C2628" s="35">
        <f>MATCH(A2628,'Bank of England inputs'!A:A,0)</f>
        <v>2632</v>
      </c>
      <c r="D2628" s="6">
        <f>IF($A2628&gt;DataEnd,NA(),IFERROR(INDEX('iBoxx inputs'!B:B,MATCH($A2628,'iBoxx inputs'!$A:$A,0)),D2627))</f>
        <v>6.4253691395678603</v>
      </c>
      <c r="E2628" s="6">
        <f>IF($A2628&gt;DataEnd,NA(),IFERROR(INDEX('iBoxx inputs'!C:C,MATCH($A2628,'iBoxx inputs'!$A:$A,0)),E2627))</f>
        <v>7.2968308102578296</v>
      </c>
      <c r="F2628" s="6">
        <f>IF($A2628&gt;DataEnd,NA(),IFERROR(INDEX('Bank of England inputs'!D:D,MATCH($A2628,'Bank of England inputs'!$A:$A,0),0),F2627))</f>
        <v>3.4601735015773016</v>
      </c>
      <c r="H2628" s="5">
        <f t="shared" ref="H2628:H2691" si="126">A2628</f>
        <v>39591</v>
      </c>
      <c r="I2628" s="6">
        <f t="shared" ref="I2628:I2691" si="127">(D2628+E2628)/2</f>
        <v>6.861099974912845</v>
      </c>
      <c r="J2628" s="6">
        <f t="shared" si="125"/>
        <v>3.2871841968095117</v>
      </c>
      <c r="K2628" s="19">
        <f t="shared" si="123"/>
        <v>2528</v>
      </c>
      <c r="L2628" s="6">
        <f t="shared" ca="1" si="124"/>
        <v>3.3349175364422496</v>
      </c>
    </row>
    <row r="2629" spans="1:12" x14ac:dyDescent="0.2">
      <c r="A2629" s="5">
        <f>IF(AND(dateA=1,A2628&lt;DataEnd),'iBoxx inputs'!A2633,IF(AND(dateA=2,A2628&lt;DataEnd),'Bank of England inputs'!A2633,IF(dateA=3,A2628+1,IF(dateA=4,WORKDAY(A2628,1,),WORKDAY(A2628,1,holidayQ)))))</f>
        <v>39595</v>
      </c>
      <c r="B2629" s="35">
        <f>MATCH(A2629,'iBoxx inputs'!A:A,0)</f>
        <v>2703</v>
      </c>
      <c r="C2629" s="35">
        <f>MATCH(A2629,'Bank of England inputs'!A:A,0)</f>
        <v>2633</v>
      </c>
      <c r="D2629" s="6">
        <f>IF($A2629&gt;DataEnd,NA(),IFERROR(INDEX('iBoxx inputs'!B:B,MATCH($A2629,'iBoxx inputs'!$A:$A,0)),D2628))</f>
        <v>6.4512517582930098</v>
      </c>
      <c r="E2629" s="6">
        <f>IF($A2629&gt;DataEnd,NA(),IFERROR(INDEX('iBoxx inputs'!C:C,MATCH($A2629,'iBoxx inputs'!$A:$A,0)),E2628))</f>
        <v>7.3220843805730604</v>
      </c>
      <c r="F2629" s="6">
        <f>IF($A2629&gt;DataEnd,NA(),IFERROR(INDEX('Bank of England inputs'!D:D,MATCH($A2629,'Bank of England inputs'!$A:$A,0),0),F2628))</f>
        <v>3.4601735015773016</v>
      </c>
      <c r="H2629" s="5">
        <f t="shared" si="126"/>
        <v>39595</v>
      </c>
      <c r="I2629" s="6">
        <f t="shared" si="127"/>
        <v>6.8866680694330356</v>
      </c>
      <c r="J2629" s="6">
        <f t="shared" si="125"/>
        <v>3.3118971792595042</v>
      </c>
      <c r="K2629" s="19">
        <f t="shared" si="123"/>
        <v>2527</v>
      </c>
      <c r="L2629" s="6">
        <f t="shared" ca="1" si="124"/>
        <v>3.3343652551363379</v>
      </c>
    </row>
    <row r="2630" spans="1:12" x14ac:dyDescent="0.2">
      <c r="A2630" s="5">
        <f>IF(AND(dateA=1,A2629&lt;DataEnd),'iBoxx inputs'!A2634,IF(AND(dateA=2,A2629&lt;DataEnd),'Bank of England inputs'!A2634,IF(dateA=3,A2629+1,IF(dateA=4,WORKDAY(A2629,1,),WORKDAY(A2629,1,holidayQ)))))</f>
        <v>39596</v>
      </c>
      <c r="B2630" s="35">
        <f>MATCH(A2630,'iBoxx inputs'!A:A,0)</f>
        <v>2704</v>
      </c>
      <c r="C2630" s="35">
        <f>MATCH(A2630,'Bank of England inputs'!A:A,0)</f>
        <v>2634</v>
      </c>
      <c r="D2630" s="6">
        <f>IF($A2630&gt;DataEnd,NA(),IFERROR(INDEX('iBoxx inputs'!B:B,MATCH($A2630,'iBoxx inputs'!$A:$A,0)),D2629))</f>
        <v>6.4805423282843302</v>
      </c>
      <c r="E2630" s="6">
        <f>IF($A2630&gt;DataEnd,NA(),IFERROR(INDEX('iBoxx inputs'!C:C,MATCH($A2630,'iBoxx inputs'!$A:$A,0)),E2629))</f>
        <v>7.3532254209750496</v>
      </c>
      <c r="F2630" s="6">
        <f>IF($A2630&gt;DataEnd,NA(),IFERROR(INDEX('Bank of England inputs'!D:D,MATCH($A2630,'Bank of England inputs'!$A:$A,0),0),F2629))</f>
        <v>3.4588096176586758</v>
      </c>
      <c r="H2630" s="5">
        <f t="shared" si="126"/>
        <v>39596</v>
      </c>
      <c r="I2630" s="6">
        <f t="shared" si="127"/>
        <v>6.9168838746296899</v>
      </c>
      <c r="J2630" s="6">
        <f t="shared" si="125"/>
        <v>3.3424647642386729</v>
      </c>
      <c r="K2630" s="19">
        <f t="shared" si="123"/>
        <v>2527</v>
      </c>
      <c r="L2630" s="6">
        <f t="shared" ca="1" si="124"/>
        <v>3.3341036811782208</v>
      </c>
    </row>
    <row r="2631" spans="1:12" x14ac:dyDescent="0.2">
      <c r="A2631" s="5">
        <f>IF(AND(dateA=1,A2630&lt;DataEnd),'iBoxx inputs'!A2635,IF(AND(dateA=2,A2630&lt;DataEnd),'Bank of England inputs'!A2635,IF(dateA=3,A2630+1,IF(dateA=4,WORKDAY(A2630,1,),WORKDAY(A2630,1,holidayQ)))))</f>
        <v>39597</v>
      </c>
      <c r="B2631" s="35">
        <f>MATCH(A2631,'iBoxx inputs'!A:A,0)</f>
        <v>2705</v>
      </c>
      <c r="C2631" s="35">
        <f>MATCH(A2631,'Bank of England inputs'!A:A,0)</f>
        <v>2635</v>
      </c>
      <c r="D2631" s="6">
        <f>IF($A2631&gt;DataEnd,NA(),IFERROR(INDEX('iBoxx inputs'!B:B,MATCH($A2631,'iBoxx inputs'!$A:$A,0)),D2630))</f>
        <v>6.5116806774269902</v>
      </c>
      <c r="E2631" s="6">
        <f>IF($A2631&gt;DataEnd,NA(),IFERROR(INDEX('iBoxx inputs'!C:C,MATCH($A2631,'iBoxx inputs'!$A:$A,0)),E2630))</f>
        <v>7.3849103223108701</v>
      </c>
      <c r="F2631" s="6">
        <f>IF($A2631&gt;DataEnd,NA(),IFERROR(INDEX('Bank of England inputs'!D:D,MATCH($A2631,'Bank of England inputs'!$A:$A,0),0),F2630))</f>
        <v>3.4669555796316365</v>
      </c>
      <c r="H2631" s="5">
        <f t="shared" si="126"/>
        <v>39597</v>
      </c>
      <c r="I2631" s="6">
        <f t="shared" si="127"/>
        <v>6.9482954998689301</v>
      </c>
      <c r="J2631" s="6">
        <f t="shared" si="125"/>
        <v>3.3646876925434777</v>
      </c>
      <c r="K2631" s="19">
        <f t="shared" si="123"/>
        <v>2527</v>
      </c>
      <c r="L2631" s="6">
        <f t="shared" ref="L2631:L2694" ca="1" si="128">AVERAGE(OFFSET(J2631,-$K2631+1,0,$K2631,))</f>
        <v>3.3338736098072941</v>
      </c>
    </row>
    <row r="2632" spans="1:12" x14ac:dyDescent="0.2">
      <c r="A2632" s="5">
        <f>IF(AND(dateA=1,A2631&lt;DataEnd),'iBoxx inputs'!A2636,IF(AND(dateA=2,A2631&lt;DataEnd),'Bank of England inputs'!A2636,IF(dateA=3,A2631+1,IF(dateA=4,WORKDAY(A2631,1,),WORKDAY(A2631,1,holidayQ)))))</f>
        <v>39598</v>
      </c>
      <c r="B2632" s="35">
        <f>MATCH(A2632,'iBoxx inputs'!A:A,0)</f>
        <v>2706</v>
      </c>
      <c r="C2632" s="35">
        <f>MATCH(A2632,'Bank of England inputs'!A:A,0)</f>
        <v>2636</v>
      </c>
      <c r="D2632" s="6">
        <f>IF($A2632&gt;DataEnd,NA(),IFERROR(INDEX('iBoxx inputs'!B:B,MATCH($A2632,'iBoxx inputs'!$A:$A,0)),D2631))</f>
        <v>6.4722132558835099</v>
      </c>
      <c r="E2632" s="6">
        <f>IF($A2632&gt;DataEnd,NA(),IFERROR(INDEX('iBoxx inputs'!C:C,MATCH($A2632,'iBoxx inputs'!$A:$A,0)),E2631))</f>
        <v>7.3479824805470004</v>
      </c>
      <c r="F2632" s="6">
        <f>IF($A2632&gt;DataEnd,NA(),IFERROR(INDEX('Bank of England inputs'!D:D,MATCH($A2632,'Bank of England inputs'!$A:$A,0),0),F2631))</f>
        <v>3.4686637761135231</v>
      </c>
      <c r="H2632" s="5">
        <f t="shared" si="126"/>
        <v>39598</v>
      </c>
      <c r="I2632" s="6">
        <f t="shared" si="127"/>
        <v>6.9100978682152547</v>
      </c>
      <c r="J2632" s="6">
        <f t="shared" si="125"/>
        <v>3.3260641111093836</v>
      </c>
      <c r="K2632" s="19">
        <f t="shared" si="123"/>
        <v>2528</v>
      </c>
      <c r="L2632" s="6">
        <f t="shared" ca="1" si="128"/>
        <v>3.3338705206068604</v>
      </c>
    </row>
    <row r="2633" spans="1:12" x14ac:dyDescent="0.2">
      <c r="A2633" s="5">
        <f>IF(AND(dateA=1,A2632&lt;DataEnd),'iBoxx inputs'!A2637,IF(AND(dateA=2,A2632&lt;DataEnd),'Bank of England inputs'!A2637,IF(dateA=3,A2632+1,IF(dateA=4,WORKDAY(A2632,1,),WORKDAY(A2632,1,holidayQ)))))</f>
        <v>39601</v>
      </c>
      <c r="B2633" s="35">
        <f>MATCH(A2633,'iBoxx inputs'!A:A,0)</f>
        <v>2708</v>
      </c>
      <c r="C2633" s="35">
        <f>MATCH(A2633,'Bank of England inputs'!A:A,0)</f>
        <v>2637</v>
      </c>
      <c r="D2633" s="6">
        <f>IF($A2633&gt;DataEnd,NA(),IFERROR(INDEX('iBoxx inputs'!B:B,MATCH($A2633,'iBoxx inputs'!$A:$A,0)),D2632))</f>
        <v>6.4496748207723398</v>
      </c>
      <c r="E2633" s="6">
        <f>IF($A2633&gt;DataEnd,NA(),IFERROR(INDEX('iBoxx inputs'!C:C,MATCH($A2633,'iBoxx inputs'!$A:$A,0)),E2632))</f>
        <v>7.3253116998958401</v>
      </c>
      <c r="F2633" s="6">
        <f>IF($A2633&gt;DataEnd,NA(),IFERROR(INDEX('Bank of England inputs'!D:D,MATCH($A2633,'Bank of England inputs'!$A:$A,0),0),F2632))</f>
        <v>3.4588096176586758</v>
      </c>
      <c r="H2633" s="5">
        <f t="shared" si="126"/>
        <v>39601</v>
      </c>
      <c r="I2633" s="6">
        <f t="shared" si="127"/>
        <v>6.8874932603340895</v>
      </c>
      <c r="J2633" s="6">
        <f t="shared" si="125"/>
        <v>3.3140567297714085</v>
      </c>
      <c r="K2633" s="19">
        <f t="shared" si="123"/>
        <v>2527</v>
      </c>
      <c r="L2633" s="6">
        <f t="shared" ca="1" si="128"/>
        <v>3.3334062967407245</v>
      </c>
    </row>
    <row r="2634" spans="1:12" x14ac:dyDescent="0.2">
      <c r="A2634" s="5">
        <f>IF(AND(dateA=1,A2633&lt;DataEnd),'iBoxx inputs'!A2638,IF(AND(dateA=2,A2633&lt;DataEnd),'Bank of England inputs'!A2638,IF(dateA=3,A2633+1,IF(dateA=4,WORKDAY(A2633,1,),WORKDAY(A2633,1,holidayQ)))))</f>
        <v>39602</v>
      </c>
      <c r="B2634" s="35">
        <f>MATCH(A2634,'iBoxx inputs'!A:A,0)</f>
        <v>2709</v>
      </c>
      <c r="C2634" s="35">
        <f>MATCH(A2634,'Bank of England inputs'!A:A,0)</f>
        <v>2638</v>
      </c>
      <c r="D2634" s="6">
        <f>IF($A2634&gt;DataEnd,NA(),IFERROR(INDEX('iBoxx inputs'!B:B,MATCH($A2634,'iBoxx inputs'!$A:$A,0)),D2633))</f>
        <v>6.51896615451997</v>
      </c>
      <c r="E2634" s="6">
        <f>IF($A2634&gt;DataEnd,NA(),IFERROR(INDEX('iBoxx inputs'!C:C,MATCH($A2634,'iBoxx inputs'!$A:$A,0)),E2633))</f>
        <v>7.3856939883421102</v>
      </c>
      <c r="F2634" s="6">
        <f>IF($A2634&gt;DataEnd,NA(),IFERROR(INDEX('Bank of England inputs'!D:D,MATCH($A2634,'Bank of England inputs'!$A:$A,0),0),F2633))</f>
        <v>3.496503496503478</v>
      </c>
      <c r="H2634" s="5">
        <f t="shared" si="126"/>
        <v>39602</v>
      </c>
      <c r="I2634" s="6">
        <f t="shared" si="127"/>
        <v>6.9523300714310405</v>
      </c>
      <c r="J2634" s="6">
        <f t="shared" si="125"/>
        <v>3.3390756771259467</v>
      </c>
      <c r="K2634" s="19">
        <f t="shared" si="123"/>
        <v>2527</v>
      </c>
      <c r="L2634" s="6">
        <f t="shared" ca="1" si="128"/>
        <v>3.3331787316392942</v>
      </c>
    </row>
    <row r="2635" spans="1:12" x14ac:dyDescent="0.2">
      <c r="A2635" s="5">
        <f>IF(AND(dateA=1,A2634&lt;DataEnd),'iBoxx inputs'!A2639,IF(AND(dateA=2,A2634&lt;DataEnd),'Bank of England inputs'!A2639,IF(dateA=3,A2634+1,IF(dateA=4,WORKDAY(A2634,1,),WORKDAY(A2634,1,holidayQ)))))</f>
        <v>39603</v>
      </c>
      <c r="B2635" s="35">
        <f>MATCH(A2635,'iBoxx inputs'!A:A,0)</f>
        <v>2710</v>
      </c>
      <c r="C2635" s="35">
        <f>MATCH(A2635,'Bank of England inputs'!A:A,0)</f>
        <v>2639</v>
      </c>
      <c r="D2635" s="6">
        <f>IF($A2635&gt;DataEnd,NA(),IFERROR(INDEX('iBoxx inputs'!B:B,MATCH($A2635,'iBoxx inputs'!$A:$A,0)),D2634))</f>
        <v>6.4358994940236602</v>
      </c>
      <c r="E2635" s="6">
        <f>IF($A2635&gt;DataEnd,NA(),IFERROR(INDEX('iBoxx inputs'!C:C,MATCH($A2635,'iBoxx inputs'!$A:$A,0)),E2634))</f>
        <v>7.3050964205715898</v>
      </c>
      <c r="F2635" s="6">
        <f>IF($A2635&gt;DataEnd,NA(),IFERROR(INDEX('Bank of England inputs'!D:D,MATCH($A2635,'Bank of England inputs'!$A:$A,0),0),F2634))</f>
        <v>3.5200157759810669</v>
      </c>
      <c r="H2635" s="5">
        <f t="shared" si="126"/>
        <v>39603</v>
      </c>
      <c r="I2635" s="6">
        <f t="shared" si="127"/>
        <v>6.8704979572976246</v>
      </c>
      <c r="J2635" s="6">
        <f t="shared" si="125"/>
        <v>3.2365549369380409</v>
      </c>
      <c r="K2635" s="19">
        <f t="shared" si="123"/>
        <v>2527</v>
      </c>
      <c r="L2635" s="6">
        <f t="shared" ca="1" si="128"/>
        <v>3.3328942482975932</v>
      </c>
    </row>
    <row r="2636" spans="1:12" x14ac:dyDescent="0.2">
      <c r="A2636" s="5">
        <f>IF(AND(dateA=1,A2635&lt;DataEnd),'iBoxx inputs'!A2640,IF(AND(dateA=2,A2635&lt;DataEnd),'Bank of England inputs'!A2640,IF(dateA=3,A2635+1,IF(dateA=4,WORKDAY(A2635,1,),WORKDAY(A2635,1,holidayQ)))))</f>
        <v>39604</v>
      </c>
      <c r="B2636" s="35">
        <f>MATCH(A2636,'iBoxx inputs'!A:A,0)</f>
        <v>2711</v>
      </c>
      <c r="C2636" s="35">
        <f>MATCH(A2636,'Bank of England inputs'!A:A,0)</f>
        <v>2640</v>
      </c>
      <c r="D2636" s="6">
        <f>IF($A2636&gt;DataEnd,NA(),IFERROR(INDEX('iBoxx inputs'!B:B,MATCH($A2636,'iBoxx inputs'!$A:$A,0)),D2635))</f>
        <v>6.5173060089678501</v>
      </c>
      <c r="E2636" s="6">
        <f>IF($A2636&gt;DataEnd,NA(),IFERROR(INDEX('iBoxx inputs'!C:C,MATCH($A2636,'iBoxx inputs'!$A:$A,0)),E2635))</f>
        <v>7.3735402995921504</v>
      </c>
      <c r="F2636" s="6">
        <f>IF($A2636&gt;DataEnd,NA(),IFERROR(INDEX('Bank of England inputs'!D:D,MATCH($A2636,'Bank of England inputs'!$A:$A,0),0),F2635))</f>
        <v>3.588328075709768</v>
      </c>
      <c r="H2636" s="5">
        <f t="shared" si="126"/>
        <v>39604</v>
      </c>
      <c r="I2636" s="6">
        <f t="shared" si="127"/>
        <v>6.9454231542800002</v>
      </c>
      <c r="J2636" s="6">
        <f t="shared" si="125"/>
        <v>3.2408043849463608</v>
      </c>
      <c r="K2636" s="19">
        <f t="shared" si="123"/>
        <v>2527</v>
      </c>
      <c r="L2636" s="6">
        <f t="shared" ca="1" si="128"/>
        <v>3.3326175667917846</v>
      </c>
    </row>
    <row r="2637" spans="1:12" x14ac:dyDescent="0.2">
      <c r="A2637" s="5">
        <f>IF(AND(dateA=1,A2636&lt;DataEnd),'iBoxx inputs'!A2641,IF(AND(dateA=2,A2636&lt;DataEnd),'Bank of England inputs'!A2641,IF(dateA=3,A2636+1,IF(dateA=4,WORKDAY(A2636,1,),WORKDAY(A2636,1,holidayQ)))))</f>
        <v>39605</v>
      </c>
      <c r="B2637" s="35">
        <f>MATCH(A2637,'iBoxx inputs'!A:A,0)</f>
        <v>2712</v>
      </c>
      <c r="C2637" s="35">
        <f>MATCH(A2637,'Bank of England inputs'!A:A,0)</f>
        <v>2641</v>
      </c>
      <c r="D2637" s="6">
        <f>IF($A2637&gt;DataEnd,NA(),IFERROR(INDEX('iBoxx inputs'!B:B,MATCH($A2637,'iBoxx inputs'!$A:$A,0)),D2636))</f>
        <v>6.4766254823017899</v>
      </c>
      <c r="E2637" s="6">
        <f>IF($A2637&gt;DataEnd,NA(),IFERROR(INDEX('iBoxx inputs'!C:C,MATCH($A2637,'iBoxx inputs'!$A:$A,0)),E2636))</f>
        <v>7.3351215596678001</v>
      </c>
      <c r="F2637" s="6">
        <f>IF($A2637&gt;DataEnd,NA(),IFERROR(INDEX('Bank of England inputs'!D:D,MATCH($A2637,'Bank of England inputs'!$A:$A,0),0),F2636))</f>
        <v>3.6003156441112516</v>
      </c>
      <c r="H2637" s="5">
        <f t="shared" si="126"/>
        <v>39605</v>
      </c>
      <c r="I2637" s="6">
        <f t="shared" si="127"/>
        <v>6.9058735209847946</v>
      </c>
      <c r="J2637" s="6">
        <f t="shared" si="125"/>
        <v>3.1906832101060711</v>
      </c>
      <c r="K2637" s="19">
        <f t="shared" si="123"/>
        <v>2528</v>
      </c>
      <c r="L2637" s="6">
        <f t="shared" ca="1" si="128"/>
        <v>3.3325614218722097</v>
      </c>
    </row>
    <row r="2638" spans="1:12" x14ac:dyDescent="0.2">
      <c r="A2638" s="5">
        <f>IF(AND(dateA=1,A2637&lt;DataEnd),'iBoxx inputs'!A2642,IF(AND(dateA=2,A2637&lt;DataEnd),'Bank of England inputs'!A2642,IF(dateA=3,A2637+1,IF(dateA=4,WORKDAY(A2637,1,),WORKDAY(A2637,1,holidayQ)))))</f>
        <v>39608</v>
      </c>
      <c r="B2638" s="35">
        <f>MATCH(A2638,'iBoxx inputs'!A:A,0)</f>
        <v>2713</v>
      </c>
      <c r="C2638" s="35">
        <f>MATCH(A2638,'Bank of England inputs'!A:A,0)</f>
        <v>2642</v>
      </c>
      <c r="D2638" s="6">
        <f>IF($A2638&gt;DataEnd,NA(),IFERROR(INDEX('iBoxx inputs'!B:B,MATCH($A2638,'iBoxx inputs'!$A:$A,0)),D2637))</f>
        <v>6.5400680536973201</v>
      </c>
      <c r="E2638" s="6">
        <f>IF($A2638&gt;DataEnd,NA(),IFERROR(INDEX('iBoxx inputs'!C:C,MATCH($A2638,'iBoxx inputs'!$A:$A,0)),E2637))</f>
        <v>7.4088777897771001</v>
      </c>
      <c r="F2638" s="6">
        <f>IF($A2638&gt;DataEnd,NA(),IFERROR(INDEX('Bank of England inputs'!D:D,MATCH($A2638,'Bank of England inputs'!$A:$A,0),0),F2637))</f>
        <v>3.6164761529365652</v>
      </c>
      <c r="H2638" s="5">
        <f t="shared" si="126"/>
        <v>39608</v>
      </c>
      <c r="I2638" s="6">
        <f t="shared" si="127"/>
        <v>6.9744729217372097</v>
      </c>
      <c r="J2638" s="6">
        <f t="shared" si="125"/>
        <v>3.2407942187150596</v>
      </c>
      <c r="K2638" s="19">
        <f t="shared" si="123"/>
        <v>2527</v>
      </c>
      <c r="L2638" s="6">
        <f t="shared" ca="1" si="128"/>
        <v>3.3320418838392603</v>
      </c>
    </row>
    <row r="2639" spans="1:12" x14ac:dyDescent="0.2">
      <c r="A2639" s="5">
        <f>IF(AND(dateA=1,A2638&lt;DataEnd),'iBoxx inputs'!A2643,IF(AND(dateA=2,A2638&lt;DataEnd),'Bank of England inputs'!A2643,IF(dateA=3,A2638+1,IF(dateA=4,WORKDAY(A2638,1,),WORKDAY(A2638,1,holidayQ)))))</f>
        <v>39609</v>
      </c>
      <c r="B2639" s="35">
        <f>MATCH(A2639,'iBoxx inputs'!A:A,0)</f>
        <v>2714</v>
      </c>
      <c r="C2639" s="35">
        <f>MATCH(A2639,'Bank of England inputs'!A:A,0)</f>
        <v>2643</v>
      </c>
      <c r="D2639" s="6">
        <f>IF($A2639&gt;DataEnd,NA(),IFERROR(INDEX('iBoxx inputs'!B:B,MATCH($A2639,'iBoxx inputs'!$A:$A,0)),D2638))</f>
        <v>6.54007056714077</v>
      </c>
      <c r="E2639" s="6">
        <f>IF($A2639&gt;DataEnd,NA(),IFERROR(INDEX('iBoxx inputs'!C:C,MATCH($A2639,'iBoxx inputs'!$A:$A,0)),E2638))</f>
        <v>7.4172780443945703</v>
      </c>
      <c r="F2639" s="6">
        <f>IF($A2639&gt;DataEnd,NA(),IFERROR(INDEX('Bank of England inputs'!D:D,MATCH($A2639,'Bank of England inputs'!$A:$A,0),0),F2638))</f>
        <v>3.6883629191321488</v>
      </c>
      <c r="H2639" s="5">
        <f t="shared" si="126"/>
        <v>39609</v>
      </c>
      <c r="I2639" s="6">
        <f t="shared" si="127"/>
        <v>6.9786743057676706</v>
      </c>
      <c r="J2639" s="6">
        <f t="shared" si="125"/>
        <v>3.1732696842766028</v>
      </c>
      <c r="K2639" s="19">
        <f t="shared" si="123"/>
        <v>2527</v>
      </c>
      <c r="L2639" s="6">
        <f t="shared" ca="1" si="128"/>
        <v>3.33175019186096</v>
      </c>
    </row>
    <row r="2640" spans="1:12" x14ac:dyDescent="0.2">
      <c r="A2640" s="5">
        <f>IF(AND(dateA=1,A2639&lt;DataEnd),'iBoxx inputs'!A2644,IF(AND(dateA=2,A2639&lt;DataEnd),'Bank of England inputs'!A2644,IF(dateA=3,A2639+1,IF(dateA=4,WORKDAY(A2639,1,),WORKDAY(A2639,1,holidayQ)))))</f>
        <v>39610</v>
      </c>
      <c r="B2640" s="35">
        <f>MATCH(A2640,'iBoxx inputs'!A:A,0)</f>
        <v>2715</v>
      </c>
      <c r="C2640" s="35">
        <f>MATCH(A2640,'Bank of England inputs'!A:A,0)</f>
        <v>2644</v>
      </c>
      <c r="D2640" s="6">
        <f>IF($A2640&gt;DataEnd,NA(),IFERROR(INDEX('iBoxx inputs'!B:B,MATCH($A2640,'iBoxx inputs'!$A:$A,0)),D2639))</f>
        <v>6.5644025368015599</v>
      </c>
      <c r="E2640" s="6">
        <f>IF($A2640&gt;DataEnd,NA(),IFERROR(INDEX('iBoxx inputs'!C:C,MATCH($A2640,'iBoxx inputs'!$A:$A,0)),E2639))</f>
        <v>7.4391176914469597</v>
      </c>
      <c r="F2640" s="6">
        <f>IF($A2640&gt;DataEnd,NA(),IFERROR(INDEX('Bank of England inputs'!D:D,MATCH($A2640,'Bank of England inputs'!$A:$A,0),0),F2639))</f>
        <v>3.6978601715807136</v>
      </c>
      <c r="H2640" s="5">
        <f t="shared" si="126"/>
        <v>39610</v>
      </c>
      <c r="I2640" s="6">
        <f t="shared" si="127"/>
        <v>7.0017601141242594</v>
      </c>
      <c r="J2640" s="6">
        <f t="shared" si="125"/>
        <v>3.1860830465323398</v>
      </c>
      <c r="K2640" s="19">
        <f t="shared" si="123"/>
        <v>2527</v>
      </c>
      <c r="L2640" s="6">
        <f t="shared" ca="1" si="128"/>
        <v>3.3314809699752956</v>
      </c>
    </row>
    <row r="2641" spans="1:12" x14ac:dyDescent="0.2">
      <c r="A2641" s="5">
        <f>IF(AND(dateA=1,A2640&lt;DataEnd),'iBoxx inputs'!A2645,IF(AND(dateA=2,A2640&lt;DataEnd),'Bank of England inputs'!A2645,IF(dateA=3,A2640+1,IF(dateA=4,WORKDAY(A2640,1,),WORKDAY(A2640,1,holidayQ)))))</f>
        <v>39611</v>
      </c>
      <c r="B2641" s="35">
        <f>MATCH(A2641,'iBoxx inputs'!A:A,0)</f>
        <v>2716</v>
      </c>
      <c r="C2641" s="35">
        <f>MATCH(A2641,'Bank of England inputs'!A:A,0)</f>
        <v>2645</v>
      </c>
      <c r="D2641" s="6">
        <f>IF($A2641&gt;DataEnd,NA(),IFERROR(INDEX('iBoxx inputs'!B:B,MATCH($A2641,'iBoxx inputs'!$A:$A,0)),D2640))</f>
        <v>6.5606399849680503</v>
      </c>
      <c r="E2641" s="6">
        <f>IF($A2641&gt;DataEnd,NA(),IFERROR(INDEX('iBoxx inputs'!C:C,MATCH($A2641,'iBoxx inputs'!$A:$A,0)),E2640))</f>
        <v>7.4386991540546301</v>
      </c>
      <c r="F2641" s="6">
        <f>IF($A2641&gt;DataEnd,NA(),IFERROR(INDEX('Bank of England inputs'!D:D,MATCH($A2641,'Bank of England inputs'!$A:$A,0),0),F2640))</f>
        <v>3.7588792423046691</v>
      </c>
      <c r="H2641" s="5">
        <f t="shared" si="126"/>
        <v>39611</v>
      </c>
      <c r="I2641" s="6">
        <f t="shared" si="127"/>
        <v>6.9996695695113402</v>
      </c>
      <c r="J2641" s="6">
        <f t="shared" si="125"/>
        <v>3.1233860185002182</v>
      </c>
      <c r="K2641" s="19">
        <f t="shared" si="123"/>
        <v>2527</v>
      </c>
      <c r="L2641" s="6">
        <f t="shared" ca="1" si="128"/>
        <v>3.3311940045654636</v>
      </c>
    </row>
    <row r="2642" spans="1:12" x14ac:dyDescent="0.2">
      <c r="A2642" s="5">
        <f>IF(AND(dateA=1,A2641&lt;DataEnd),'iBoxx inputs'!A2646,IF(AND(dateA=2,A2641&lt;DataEnd),'Bank of England inputs'!A2646,IF(dateA=3,A2641+1,IF(dateA=4,WORKDAY(A2641,1,),WORKDAY(A2641,1,holidayQ)))))</f>
        <v>39612</v>
      </c>
      <c r="B2642" s="35">
        <f>MATCH(A2642,'iBoxx inputs'!A:A,0)</f>
        <v>2717</v>
      </c>
      <c r="C2642" s="35">
        <f>MATCH(A2642,'Bank of England inputs'!A:A,0)</f>
        <v>2646</v>
      </c>
      <c r="D2642" s="6">
        <f>IF($A2642&gt;DataEnd,NA(),IFERROR(INDEX('iBoxx inputs'!B:B,MATCH($A2642,'iBoxx inputs'!$A:$A,0)),D2641))</f>
        <v>6.6386283655324299</v>
      </c>
      <c r="E2642" s="6">
        <f>IF($A2642&gt;DataEnd,NA(),IFERROR(INDEX('iBoxx inputs'!C:C,MATCH($A2642,'iBoxx inputs'!$A:$A,0)),E2641))</f>
        <v>7.5252997214347497</v>
      </c>
      <c r="F2642" s="6">
        <f>IF($A2642&gt;DataEnd,NA(),IFERROR(INDEX('Bank of England inputs'!D:D,MATCH($A2642,'Bank of England inputs'!$A:$A,0),0),F2641))</f>
        <v>3.8366702830653798</v>
      </c>
      <c r="H2642" s="5">
        <f t="shared" si="126"/>
        <v>39612</v>
      </c>
      <c r="I2642" s="6">
        <f t="shared" si="127"/>
        <v>7.0819640434835893</v>
      </c>
      <c r="J2642" s="6">
        <f t="shared" si="125"/>
        <v>3.1253831152051825</v>
      </c>
      <c r="K2642" s="19">
        <f t="shared" si="123"/>
        <v>2528</v>
      </c>
      <c r="L2642" s="6">
        <f t="shared" ca="1" si="128"/>
        <v>3.3311125920301148</v>
      </c>
    </row>
    <row r="2643" spans="1:12" x14ac:dyDescent="0.2">
      <c r="A2643" s="5">
        <f>IF(AND(dateA=1,A2642&lt;DataEnd),'iBoxx inputs'!A2647,IF(AND(dateA=2,A2642&lt;DataEnd),'Bank of England inputs'!A2647,IF(dateA=3,A2642+1,IF(dateA=4,WORKDAY(A2642,1,),WORKDAY(A2642,1,holidayQ)))))</f>
        <v>39615</v>
      </c>
      <c r="B2643" s="35">
        <f>MATCH(A2643,'iBoxx inputs'!A:A,0)</f>
        <v>2718</v>
      </c>
      <c r="C2643" s="35">
        <f>MATCH(A2643,'Bank of England inputs'!A:A,0)</f>
        <v>2647</v>
      </c>
      <c r="D2643" s="6">
        <f>IF($A2643&gt;DataEnd,NA(),IFERROR(INDEX('iBoxx inputs'!B:B,MATCH($A2643,'iBoxx inputs'!$A:$A,0)),D2642))</f>
        <v>6.5858562970366696</v>
      </c>
      <c r="E2643" s="6">
        <f>IF($A2643&gt;DataEnd,NA(),IFERROR(INDEX('iBoxx inputs'!C:C,MATCH($A2643,'iBoxx inputs'!$A:$A,0)),E2642))</f>
        <v>7.4852959620959298</v>
      </c>
      <c r="F2643" s="6">
        <f>IF($A2643&gt;DataEnd,NA(),IFERROR(INDEX('Bank of England inputs'!D:D,MATCH($A2643,'Bank of England inputs'!$A:$A,0),0),F2642))</f>
        <v>3.818450912678828</v>
      </c>
      <c r="H2643" s="5">
        <f t="shared" si="126"/>
        <v>39615</v>
      </c>
      <c r="I2643" s="6">
        <f t="shared" si="127"/>
        <v>7.0355761295662997</v>
      </c>
      <c r="J2643" s="6">
        <f t="shared" si="125"/>
        <v>3.0987990945784416</v>
      </c>
      <c r="K2643" s="19">
        <f t="shared" si="123"/>
        <v>2527</v>
      </c>
      <c r="L2643" s="6">
        <f t="shared" ca="1" si="128"/>
        <v>3.3305973828783131</v>
      </c>
    </row>
    <row r="2644" spans="1:12" x14ac:dyDescent="0.2">
      <c r="A2644" s="5">
        <f>IF(AND(dateA=1,A2643&lt;DataEnd),'iBoxx inputs'!A2648,IF(AND(dateA=2,A2643&lt;DataEnd),'Bank of England inputs'!A2648,IF(dateA=3,A2643+1,IF(dateA=4,WORKDAY(A2643,1,),WORKDAY(A2643,1,holidayQ)))))</f>
        <v>39616</v>
      </c>
      <c r="B2644" s="35">
        <f>MATCH(A2644,'iBoxx inputs'!A:A,0)</f>
        <v>2719</v>
      </c>
      <c r="C2644" s="35">
        <f>MATCH(A2644,'Bank of England inputs'!A:A,0)</f>
        <v>2648</v>
      </c>
      <c r="D2644" s="6">
        <f>IF($A2644&gt;DataEnd,NA(),IFERROR(INDEX('iBoxx inputs'!B:B,MATCH($A2644,'iBoxx inputs'!$A:$A,0)),D2643))</f>
        <v>6.5739548626722302</v>
      </c>
      <c r="E2644" s="6">
        <f>IF($A2644&gt;DataEnd,NA(),IFERROR(INDEX('iBoxx inputs'!C:C,MATCH($A2644,'iBoxx inputs'!$A:$A,0)),E2643))</f>
        <v>7.4649107353027198</v>
      </c>
      <c r="F2644" s="6">
        <f>IF($A2644&gt;DataEnd,NA(),IFERROR(INDEX('Bank of England inputs'!D:D,MATCH($A2644,'Bank of England inputs'!$A:$A,0),0),F2643))</f>
        <v>3.8298292369953524</v>
      </c>
      <c r="H2644" s="5">
        <f t="shared" si="126"/>
        <v>39616</v>
      </c>
      <c r="I2644" s="6">
        <f t="shared" si="127"/>
        <v>7.0194327989874754</v>
      </c>
      <c r="J2644" s="6">
        <f t="shared" si="125"/>
        <v>3.0719530075617563</v>
      </c>
      <c r="K2644" s="19">
        <f t="shared" si="123"/>
        <v>2527</v>
      </c>
      <c r="L2644" s="6">
        <f t="shared" ca="1" si="128"/>
        <v>3.3302522083733246</v>
      </c>
    </row>
    <row r="2645" spans="1:12" x14ac:dyDescent="0.2">
      <c r="A2645" s="5">
        <f>IF(AND(dateA=1,A2644&lt;DataEnd),'iBoxx inputs'!A2649,IF(AND(dateA=2,A2644&lt;DataEnd),'Bank of England inputs'!A2649,IF(dateA=3,A2644+1,IF(dateA=4,WORKDAY(A2644,1,),WORKDAY(A2644,1,holidayQ)))))</f>
        <v>39617</v>
      </c>
      <c r="B2645" s="35">
        <f>MATCH(A2645,'iBoxx inputs'!A:A,0)</f>
        <v>2720</v>
      </c>
      <c r="C2645" s="35">
        <f>MATCH(A2645,'Bank of England inputs'!A:A,0)</f>
        <v>2649</v>
      </c>
      <c r="D2645" s="6">
        <f>IF($A2645&gt;DataEnd,NA(),IFERROR(INDEX('iBoxx inputs'!B:B,MATCH($A2645,'iBoxx inputs'!$A:$A,0)),D2644))</f>
        <v>6.55431272745765</v>
      </c>
      <c r="E2645" s="6">
        <f>IF($A2645&gt;DataEnd,NA(),IFERROR(INDEX('iBoxx inputs'!C:C,MATCH($A2645,'iBoxx inputs'!$A:$A,0)),E2644))</f>
        <v>7.4566617981001704</v>
      </c>
      <c r="F2645" s="6">
        <f>IF($A2645&gt;DataEnd,NA(),IFERROR(INDEX('Bank of England inputs'!D:D,MATCH($A2645,'Bank of England inputs'!$A:$A,0),0),F2644))</f>
        <v>3.8298292369953524</v>
      </c>
      <c r="H2645" s="5">
        <f t="shared" si="126"/>
        <v>39617</v>
      </c>
      <c r="I2645" s="6">
        <f t="shared" si="127"/>
        <v>7.0054872627789102</v>
      </c>
      <c r="J2645" s="6">
        <f t="shared" si="125"/>
        <v>3.0585218613188747</v>
      </c>
      <c r="K2645" s="19">
        <f t="shared" si="123"/>
        <v>2527</v>
      </c>
      <c r="L2645" s="6">
        <f t="shared" ca="1" si="128"/>
        <v>3.3299037785109027</v>
      </c>
    </row>
    <row r="2646" spans="1:12" x14ac:dyDescent="0.2">
      <c r="A2646" s="5">
        <f>IF(AND(dateA=1,A2645&lt;DataEnd),'iBoxx inputs'!A2650,IF(AND(dateA=2,A2645&lt;DataEnd),'Bank of England inputs'!A2650,IF(dateA=3,A2645+1,IF(dateA=4,WORKDAY(A2645,1,),WORKDAY(A2645,1,holidayQ)))))</f>
        <v>39618</v>
      </c>
      <c r="B2646" s="35">
        <f>MATCH(A2646,'iBoxx inputs'!A:A,0)</f>
        <v>2721</v>
      </c>
      <c r="C2646" s="35">
        <f>MATCH(A2646,'Bank of England inputs'!A:A,0)</f>
        <v>2650</v>
      </c>
      <c r="D2646" s="6">
        <f>IF($A2646&gt;DataEnd,NA(),IFERROR(INDEX('iBoxx inputs'!B:B,MATCH($A2646,'iBoxx inputs'!$A:$A,0)),D2645))</f>
        <v>6.5924002293838102</v>
      </c>
      <c r="E2646" s="6">
        <f>IF($A2646&gt;DataEnd,NA(),IFERROR(INDEX('iBoxx inputs'!C:C,MATCH($A2646,'iBoxx inputs'!$A:$A,0)),E2645))</f>
        <v>7.5037447781114102</v>
      </c>
      <c r="F2646" s="6">
        <f>IF($A2646&gt;DataEnd,NA(),IFERROR(INDEX('Bank of England inputs'!D:D,MATCH($A2646,'Bank of England inputs'!$A:$A,0),0),F2645))</f>
        <v>3.8067061143984171</v>
      </c>
      <c r="H2646" s="5">
        <f t="shared" si="126"/>
        <v>39618</v>
      </c>
      <c r="I2646" s="6">
        <f t="shared" si="127"/>
        <v>7.0480725037476102</v>
      </c>
      <c r="J2646" s="6">
        <f t="shared" si="125"/>
        <v>3.1225019179176305</v>
      </c>
      <c r="K2646" s="19">
        <f t="shared" si="123"/>
        <v>2527</v>
      </c>
      <c r="L2646" s="6">
        <f t="shared" ca="1" si="128"/>
        <v>3.3295840458989274</v>
      </c>
    </row>
    <row r="2647" spans="1:12" x14ac:dyDescent="0.2">
      <c r="A2647" s="5">
        <f>IF(AND(dateA=1,A2646&lt;DataEnd),'iBoxx inputs'!A2651,IF(AND(dateA=2,A2646&lt;DataEnd),'Bank of England inputs'!A2651,IF(dateA=3,A2646+1,IF(dateA=4,WORKDAY(A2646,1,),WORKDAY(A2646,1,holidayQ)))))</f>
        <v>39619</v>
      </c>
      <c r="B2647" s="35">
        <f>MATCH(A2647,'iBoxx inputs'!A:A,0)</f>
        <v>2722</v>
      </c>
      <c r="C2647" s="35">
        <f>MATCH(A2647,'Bank of England inputs'!A:A,0)</f>
        <v>2651</v>
      </c>
      <c r="D2647" s="6">
        <f>IF($A2647&gt;DataEnd,NA(),IFERROR(INDEX('iBoxx inputs'!B:B,MATCH($A2647,'iBoxx inputs'!$A:$A,0)),D2646))</f>
        <v>6.5505456921844001</v>
      </c>
      <c r="E2647" s="6">
        <f>IF($A2647&gt;DataEnd,NA(),IFERROR(INDEX('iBoxx inputs'!C:C,MATCH($A2647,'iBoxx inputs'!$A:$A,0)),E2646))</f>
        <v>7.4566675694140203</v>
      </c>
      <c r="F2647" s="6">
        <f>IF($A2647&gt;DataEnd,NA(),IFERROR(INDEX('Bank of England inputs'!D:D,MATCH($A2647,'Bank of England inputs'!$A:$A,0),0),F2646))</f>
        <v>3.8100878491758028</v>
      </c>
      <c r="H2647" s="5">
        <f t="shared" si="126"/>
        <v>39619</v>
      </c>
      <c r="I2647" s="6">
        <f t="shared" si="127"/>
        <v>7.0036066307992098</v>
      </c>
      <c r="J2647" s="6">
        <f t="shared" si="125"/>
        <v>3.0763087169940917</v>
      </c>
      <c r="K2647" s="19">
        <f t="shared" si="123"/>
        <v>2528</v>
      </c>
      <c r="L2647" s="6">
        <f t="shared" ca="1" si="128"/>
        <v>3.3294838578732531</v>
      </c>
    </row>
    <row r="2648" spans="1:12" x14ac:dyDescent="0.2">
      <c r="A2648" s="5">
        <f>IF(AND(dateA=1,A2647&lt;DataEnd),'iBoxx inputs'!A2652,IF(AND(dateA=2,A2647&lt;DataEnd),'Bank of England inputs'!A2652,IF(dateA=3,A2647+1,IF(dateA=4,WORKDAY(A2647,1,),WORKDAY(A2647,1,holidayQ)))))</f>
        <v>39622</v>
      </c>
      <c r="B2648" s="35">
        <f>MATCH(A2648,'iBoxx inputs'!A:A,0)</f>
        <v>2723</v>
      </c>
      <c r="C2648" s="35">
        <f>MATCH(A2648,'Bank of England inputs'!A:A,0)</f>
        <v>2652</v>
      </c>
      <c r="D2648" s="6">
        <f>IF($A2648&gt;DataEnd,NA(),IFERROR(INDEX('iBoxx inputs'!B:B,MATCH($A2648,'iBoxx inputs'!$A:$A,0)),D2647))</f>
        <v>6.5477533968325998</v>
      </c>
      <c r="E2648" s="6">
        <f>IF($A2648&gt;DataEnd,NA(),IFERROR(INDEX('iBoxx inputs'!C:C,MATCH($A2648,'iBoxx inputs'!$A:$A,0)),E2647))</f>
        <v>7.4645144717738399</v>
      </c>
      <c r="F2648" s="6">
        <f>IF($A2648&gt;DataEnd,NA(),IFERROR(INDEX('Bank of England inputs'!D:D,MATCH($A2648,'Bank of England inputs'!$A:$A,0),0),F2647))</f>
        <v>3.8207128048178607</v>
      </c>
      <c r="H2648" s="5">
        <f t="shared" si="126"/>
        <v>39622</v>
      </c>
      <c r="I2648" s="6">
        <f t="shared" si="127"/>
        <v>7.0061339343032198</v>
      </c>
      <c r="J2648" s="6">
        <f t="shared" si="125"/>
        <v>3.0681942393074646</v>
      </c>
      <c r="K2648" s="19">
        <f t="shared" si="123"/>
        <v>2527</v>
      </c>
      <c r="L2648" s="6">
        <f t="shared" ca="1" si="128"/>
        <v>3.328889750599866</v>
      </c>
    </row>
    <row r="2649" spans="1:12" x14ac:dyDescent="0.2">
      <c r="A2649" s="5">
        <f>IF(AND(dateA=1,A2648&lt;DataEnd),'iBoxx inputs'!A2653,IF(AND(dateA=2,A2648&lt;DataEnd),'Bank of England inputs'!A2653,IF(dateA=3,A2648+1,IF(dateA=4,WORKDAY(A2648,1,),WORKDAY(A2648,1,holidayQ)))))</f>
        <v>39623</v>
      </c>
      <c r="B2649" s="35">
        <f>MATCH(A2649,'iBoxx inputs'!A:A,0)</f>
        <v>2724</v>
      </c>
      <c r="C2649" s="35">
        <f>MATCH(A2649,'Bank of England inputs'!A:A,0)</f>
        <v>2653</v>
      </c>
      <c r="D2649" s="6">
        <f>IF($A2649&gt;DataEnd,NA(),IFERROR(INDEX('iBoxx inputs'!B:B,MATCH($A2649,'iBoxx inputs'!$A:$A,0)),D2648))</f>
        <v>6.5592980984525902</v>
      </c>
      <c r="E2649" s="6">
        <f>IF($A2649&gt;DataEnd,NA(),IFERROR(INDEX('iBoxx inputs'!C:C,MATCH($A2649,'iBoxx inputs'!$A:$A,0)),E2648))</f>
        <v>7.47442092552222</v>
      </c>
      <c r="F2649" s="6">
        <f>IF($A2649&gt;DataEnd,NA(),IFERROR(INDEX('Bank of England inputs'!D:D,MATCH($A2649,'Bank of England inputs'!$A:$A,0),0),F2648))</f>
        <v>3.8302073050345609</v>
      </c>
      <c r="H2649" s="5">
        <f t="shared" si="126"/>
        <v>39623</v>
      </c>
      <c r="I2649" s="6">
        <f t="shared" si="127"/>
        <v>7.0168595119874055</v>
      </c>
      <c r="J2649" s="6">
        <f t="shared" si="125"/>
        <v>3.0690993398395428</v>
      </c>
      <c r="K2649" s="19">
        <f t="shared" si="123"/>
        <v>2527</v>
      </c>
      <c r="L2649" s="6">
        <f t="shared" ca="1" si="128"/>
        <v>3.3285334300063592</v>
      </c>
    </row>
    <row r="2650" spans="1:12" x14ac:dyDescent="0.2">
      <c r="A2650" s="5">
        <f>IF(AND(dateA=1,A2649&lt;DataEnd),'iBoxx inputs'!A2654,IF(AND(dateA=2,A2649&lt;DataEnd),'Bank of England inputs'!A2654,IF(dateA=3,A2649+1,IF(dateA=4,WORKDAY(A2649,1,),WORKDAY(A2649,1,holidayQ)))))</f>
        <v>39624</v>
      </c>
      <c r="B2650" s="35">
        <f>MATCH(A2650,'iBoxx inputs'!A:A,0)</f>
        <v>2725</v>
      </c>
      <c r="C2650" s="35">
        <f>MATCH(A2650,'Bank of England inputs'!A:A,0)</f>
        <v>2654</v>
      </c>
      <c r="D2650" s="6">
        <f>IF($A2650&gt;DataEnd,NA(),IFERROR(INDEX('iBoxx inputs'!B:B,MATCH($A2650,'iBoxx inputs'!$A:$A,0)),D2649))</f>
        <v>6.5331537545345704</v>
      </c>
      <c r="E2650" s="6">
        <f>IF($A2650&gt;DataEnd,NA(),IFERROR(INDEX('iBoxx inputs'!C:C,MATCH($A2650,'iBoxx inputs'!$A:$A,0)),E2649))</f>
        <v>7.4566434078872801</v>
      </c>
      <c r="F2650" s="6">
        <f>IF($A2650&gt;DataEnd,NA(),IFERROR(INDEX('Bank of England inputs'!D:D,MATCH($A2650,'Bank of England inputs'!$A:$A,0),0),F2649))</f>
        <v>3.8412165498173279</v>
      </c>
      <c r="H2650" s="5">
        <f t="shared" si="126"/>
        <v>39624</v>
      </c>
      <c r="I2650" s="6">
        <f t="shared" si="127"/>
        <v>6.9948985812109257</v>
      </c>
      <c r="J2650" s="6">
        <f t="shared" si="125"/>
        <v>3.0370233864513985</v>
      </c>
      <c r="K2650" s="19">
        <f t="shared" si="123"/>
        <v>2527</v>
      </c>
      <c r="L2650" s="6">
        <f t="shared" ca="1" si="128"/>
        <v>3.3281581542995027</v>
      </c>
    </row>
    <row r="2651" spans="1:12" x14ac:dyDescent="0.2">
      <c r="A2651" s="5">
        <f>IF(AND(dateA=1,A2650&lt;DataEnd),'iBoxx inputs'!A2655,IF(AND(dateA=2,A2650&lt;DataEnd),'Bank of England inputs'!A2655,IF(dateA=3,A2650+1,IF(dateA=4,WORKDAY(A2650,1,),WORKDAY(A2650,1,holidayQ)))))</f>
        <v>39625</v>
      </c>
      <c r="B2651" s="35">
        <f>MATCH(A2651,'iBoxx inputs'!A:A,0)</f>
        <v>2726</v>
      </c>
      <c r="C2651" s="35">
        <f>MATCH(A2651,'Bank of England inputs'!A:A,0)</f>
        <v>2655</v>
      </c>
      <c r="D2651" s="6">
        <f>IF($A2651&gt;DataEnd,NA(),IFERROR(INDEX('iBoxx inputs'!B:B,MATCH($A2651,'iBoxx inputs'!$A:$A,0)),D2650))</f>
        <v>6.43022123271537</v>
      </c>
      <c r="E2651" s="6">
        <f>IF($A2651&gt;DataEnd,NA(),IFERROR(INDEX('iBoxx inputs'!C:C,MATCH($A2651,'iBoxx inputs'!$A:$A,0)),E2650))</f>
        <v>7.3528701995987102</v>
      </c>
      <c r="F2651" s="6">
        <f>IF($A2651&gt;DataEnd,NA(),IFERROR(INDEX('Bank of England inputs'!D:D,MATCH($A2651,'Bank of England inputs'!$A:$A,0),0),F2650))</f>
        <v>3.8146061863820524</v>
      </c>
      <c r="H2651" s="5">
        <f t="shared" si="126"/>
        <v>39625</v>
      </c>
      <c r="I2651" s="6">
        <f t="shared" si="127"/>
        <v>6.8915457161570401</v>
      </c>
      <c r="J2651" s="6">
        <f t="shared" si="125"/>
        <v>2.9638792100707523</v>
      </c>
      <c r="K2651" s="19">
        <f t="shared" si="123"/>
        <v>2527</v>
      </c>
      <c r="L2651" s="6">
        <f t="shared" ca="1" si="128"/>
        <v>3.3277456470996096</v>
      </c>
    </row>
    <row r="2652" spans="1:12" x14ac:dyDescent="0.2">
      <c r="A2652" s="5">
        <f>IF(AND(dateA=1,A2651&lt;DataEnd),'iBoxx inputs'!A2656,IF(AND(dateA=2,A2651&lt;DataEnd),'Bank of England inputs'!A2656,IF(dateA=3,A2651+1,IF(dateA=4,WORKDAY(A2651,1,),WORKDAY(A2651,1,holidayQ)))))</f>
        <v>39626</v>
      </c>
      <c r="B2652" s="35">
        <f>MATCH(A2652,'iBoxx inputs'!A:A,0)</f>
        <v>2727</v>
      </c>
      <c r="C2652" s="35">
        <f>MATCH(A2652,'Bank of England inputs'!A:A,0)</f>
        <v>2656</v>
      </c>
      <c r="D2652" s="6">
        <f>IF($A2652&gt;DataEnd,NA(),IFERROR(INDEX('iBoxx inputs'!B:B,MATCH($A2652,'iBoxx inputs'!$A:$A,0)),D2651))</f>
        <v>6.4844089136131</v>
      </c>
      <c r="E2652" s="6">
        <f>IF($A2652&gt;DataEnd,NA(),IFERROR(INDEX('iBoxx inputs'!C:C,MATCH($A2652,'iBoxx inputs'!$A:$A,0)),E2651))</f>
        <v>7.4084629382851404</v>
      </c>
      <c r="F2652" s="6">
        <f>IF($A2652&gt;DataEnd,NA(),IFERROR(INDEX('Bank of England inputs'!D:D,MATCH($A2652,'Bank of England inputs'!$A:$A,0),0),F2651))</f>
        <v>3.7933418946952457</v>
      </c>
      <c r="H2652" s="5">
        <f t="shared" si="126"/>
        <v>39626</v>
      </c>
      <c r="I2652" s="6">
        <f t="shared" si="127"/>
        <v>6.9464359259491202</v>
      </c>
      <c r="J2652" s="6">
        <f t="shared" si="125"/>
        <v>3.0378577023301601</v>
      </c>
      <c r="K2652" s="19">
        <f t="shared" si="123"/>
        <v>2528</v>
      </c>
      <c r="L2652" s="6">
        <f t="shared" ca="1" si="128"/>
        <v>3.3276309762353806</v>
      </c>
    </row>
    <row r="2653" spans="1:12" x14ac:dyDescent="0.2">
      <c r="A2653" s="5">
        <f>IF(AND(dateA=1,A2652&lt;DataEnd),'iBoxx inputs'!A2657,IF(AND(dateA=2,A2652&lt;DataEnd),'Bank of England inputs'!A2657,IF(dateA=3,A2652+1,IF(dateA=4,WORKDAY(A2652,1,),WORKDAY(A2652,1,holidayQ)))))</f>
        <v>39629</v>
      </c>
      <c r="B2653" s="35">
        <f>MATCH(A2653,'iBoxx inputs'!A:A,0)</f>
        <v>2728</v>
      </c>
      <c r="C2653" s="35">
        <f>MATCH(A2653,'Bank of England inputs'!A:A,0)</f>
        <v>2657</v>
      </c>
      <c r="D2653" s="6">
        <f>IF($A2653&gt;DataEnd,NA(),IFERROR(INDEX('iBoxx inputs'!B:B,MATCH($A2653,'iBoxx inputs'!$A:$A,0)),D2652))</f>
        <v>6.5456979427208299</v>
      </c>
      <c r="E2653" s="6">
        <f>IF($A2653&gt;DataEnd,NA(),IFERROR(INDEX('iBoxx inputs'!C:C,MATCH($A2653,'iBoxx inputs'!$A:$A,0)),E2652))</f>
        <v>7.4767676338000202</v>
      </c>
      <c r="F2653" s="6">
        <f>IF($A2653&gt;DataEnd,NA(),IFERROR(INDEX('Bank of England inputs'!D:D,MATCH($A2653,'Bank of England inputs'!$A:$A,0),0),F2652))</f>
        <v>3.8510911424903815</v>
      </c>
      <c r="H2653" s="5">
        <f t="shared" si="126"/>
        <v>39629</v>
      </c>
      <c r="I2653" s="6">
        <f t="shared" si="127"/>
        <v>7.0112327882604255</v>
      </c>
      <c r="J2653" s="6">
        <f t="shared" si="125"/>
        <v>3.0429546873360636</v>
      </c>
      <c r="K2653" s="19">
        <f t="shared" si="123"/>
        <v>2527</v>
      </c>
      <c r="L2653" s="6">
        <f t="shared" ca="1" si="128"/>
        <v>3.3269888533334546</v>
      </c>
    </row>
    <row r="2654" spans="1:12" x14ac:dyDescent="0.2">
      <c r="A2654" s="5">
        <f>IF(AND(dateA=1,A2653&lt;DataEnd),'iBoxx inputs'!A2658,IF(AND(dateA=2,A2653&lt;DataEnd),'Bank of England inputs'!A2658,IF(dateA=3,A2653+1,IF(dateA=4,WORKDAY(A2653,1,),WORKDAY(A2653,1,holidayQ)))))</f>
        <v>39630</v>
      </c>
      <c r="B2654" s="35">
        <f>MATCH(A2654,'iBoxx inputs'!A:A,0)</f>
        <v>2729</v>
      </c>
      <c r="C2654" s="35">
        <f>MATCH(A2654,'Bank of England inputs'!A:A,0)</f>
        <v>2658</v>
      </c>
      <c r="D2654" s="6">
        <f>IF($A2654&gt;DataEnd,NA(),IFERROR(INDEX('iBoxx inputs'!B:B,MATCH($A2654,'iBoxx inputs'!$A:$A,0)),D2653))</f>
        <v>6.58158077369679</v>
      </c>
      <c r="E2654" s="6">
        <f>IF($A2654&gt;DataEnd,NA(),IFERROR(INDEX('iBoxx inputs'!C:C,MATCH($A2654,'iBoxx inputs'!$A:$A,0)),E2653))</f>
        <v>7.4891016043721903</v>
      </c>
      <c r="F2654" s="6">
        <f>IF($A2654&gt;DataEnd,NA(),IFERROR(INDEX('Bank of England inputs'!D:D,MATCH($A2654,'Bank of England inputs'!$A:$A,0),0),F2653))</f>
        <v>3.8810981631443919</v>
      </c>
      <c r="H2654" s="5">
        <f t="shared" si="126"/>
        <v>39630</v>
      </c>
      <c r="I2654" s="6">
        <f t="shared" si="127"/>
        <v>7.0353411890344901</v>
      </c>
      <c r="J2654" s="6">
        <f t="shared" si="125"/>
        <v>3.0363974598500931</v>
      </c>
      <c r="K2654" s="19">
        <f t="shared" si="123"/>
        <v>2527</v>
      </c>
      <c r="L2654" s="6">
        <f t="shared" ca="1" si="128"/>
        <v>3.3266262836190772</v>
      </c>
    </row>
    <row r="2655" spans="1:12" x14ac:dyDescent="0.2">
      <c r="A2655" s="5">
        <f>IF(AND(dateA=1,A2654&lt;DataEnd),'iBoxx inputs'!A2659,IF(AND(dateA=2,A2654&lt;DataEnd),'Bank of England inputs'!A2659,IF(dateA=3,A2654+1,IF(dateA=4,WORKDAY(A2654,1,),WORKDAY(A2654,1,holidayQ)))))</f>
        <v>39631</v>
      </c>
      <c r="B2655" s="35">
        <f>MATCH(A2655,'iBoxx inputs'!A:A,0)</f>
        <v>2730</v>
      </c>
      <c r="C2655" s="35">
        <f>MATCH(A2655,'Bank of England inputs'!A:A,0)</f>
        <v>2659</v>
      </c>
      <c r="D2655" s="6">
        <f>IF($A2655&gt;DataEnd,NA(),IFERROR(INDEX('iBoxx inputs'!B:B,MATCH($A2655,'iBoxx inputs'!$A:$A,0)),D2654))</f>
        <v>6.5617610554571</v>
      </c>
      <c r="E2655" s="6">
        <f>IF($A2655&gt;DataEnd,NA(),IFERROR(INDEX('iBoxx inputs'!C:C,MATCH($A2655,'iBoxx inputs'!$A:$A,0)),E2654))</f>
        <v>7.4781617203206796</v>
      </c>
      <c r="F2655" s="6">
        <f>IF($A2655&gt;DataEnd,NA(),IFERROR(INDEX('Bank of England inputs'!D:D,MATCH($A2655,'Bank of England inputs'!$A:$A,0),0),F2654))</f>
        <v>3.9020053343870487</v>
      </c>
      <c r="H2655" s="5">
        <f t="shared" si="126"/>
        <v>39631</v>
      </c>
      <c r="I2655" s="6">
        <f t="shared" si="127"/>
        <v>7.0199613878888893</v>
      </c>
      <c r="J2655" s="6">
        <f t="shared" si="125"/>
        <v>3.0008622484882341</v>
      </c>
      <c r="K2655" s="19">
        <f t="shared" si="123"/>
        <v>2527</v>
      </c>
      <c r="L2655" s="6">
        <f t="shared" ca="1" si="128"/>
        <v>3.326267847207574</v>
      </c>
    </row>
    <row r="2656" spans="1:12" x14ac:dyDescent="0.2">
      <c r="A2656" s="5">
        <f>IF(AND(dateA=1,A2655&lt;DataEnd),'iBoxx inputs'!A2660,IF(AND(dateA=2,A2655&lt;DataEnd),'Bank of England inputs'!A2660,IF(dateA=3,A2655+1,IF(dateA=4,WORKDAY(A2655,1,),WORKDAY(A2655,1,holidayQ)))))</f>
        <v>39632</v>
      </c>
      <c r="B2656" s="35">
        <f>MATCH(A2656,'iBoxx inputs'!A:A,0)</f>
        <v>2731</v>
      </c>
      <c r="C2656" s="35">
        <f>MATCH(A2656,'Bank of England inputs'!A:A,0)</f>
        <v>2660</v>
      </c>
      <c r="D2656" s="6">
        <f>IF($A2656&gt;DataEnd,NA(),IFERROR(INDEX('iBoxx inputs'!B:B,MATCH($A2656,'iBoxx inputs'!$A:$A,0)),D2655))</f>
        <v>6.5090377731832598</v>
      </c>
      <c r="E2656" s="6">
        <f>IF($A2656&gt;DataEnd,NA(),IFERROR(INDEX('iBoxx inputs'!C:C,MATCH($A2656,'iBoxx inputs'!$A:$A,0)),E2655))</f>
        <v>7.4258369965517499</v>
      </c>
      <c r="F2656" s="6">
        <f>IF($A2656&gt;DataEnd,NA(),IFERROR(INDEX('Bank of England inputs'!D:D,MATCH($A2656,'Bank of England inputs'!$A:$A,0),0),F2655))</f>
        <v>3.9363069923845195</v>
      </c>
      <c r="H2656" s="5">
        <f t="shared" si="126"/>
        <v>39632</v>
      </c>
      <c r="I2656" s="6">
        <f t="shared" si="127"/>
        <v>6.9674373848675053</v>
      </c>
      <c r="J2656" s="6">
        <f t="shared" si="125"/>
        <v>2.9163345131216545</v>
      </c>
      <c r="K2656" s="19">
        <f t="shared" si="123"/>
        <v>2527</v>
      </c>
      <c r="L2656" s="6">
        <f t="shared" ca="1" si="128"/>
        <v>3.3258885297045935</v>
      </c>
    </row>
    <row r="2657" spans="1:12" x14ac:dyDescent="0.2">
      <c r="A2657" s="5">
        <f>IF(AND(dateA=1,A2656&lt;DataEnd),'iBoxx inputs'!A2661,IF(AND(dateA=2,A2656&lt;DataEnd),'Bank of England inputs'!A2661,IF(dateA=3,A2656+1,IF(dateA=4,WORKDAY(A2656,1,),WORKDAY(A2656,1,holidayQ)))))</f>
        <v>39633</v>
      </c>
      <c r="B2657" s="35">
        <f>MATCH(A2657,'iBoxx inputs'!A:A,0)</f>
        <v>2732</v>
      </c>
      <c r="C2657" s="35">
        <f>MATCH(A2657,'Bank of England inputs'!A:A,0)</f>
        <v>2661</v>
      </c>
      <c r="D2657" s="6">
        <f>IF($A2657&gt;DataEnd,NA(),IFERROR(INDEX('iBoxx inputs'!B:B,MATCH($A2657,'iBoxx inputs'!$A:$A,0)),D2656))</f>
        <v>6.4601315983237901</v>
      </c>
      <c r="E2657" s="6">
        <f>IF($A2657&gt;DataEnd,NA(),IFERROR(INDEX('iBoxx inputs'!C:C,MATCH($A2657,'iBoxx inputs'!$A:$A,0)),E2656))</f>
        <v>7.3773021170416397</v>
      </c>
      <c r="F2657" s="6">
        <f>IF($A2657&gt;DataEnd,NA(),IFERROR(INDEX('Bank of England inputs'!D:D,MATCH($A2657,'Bank of England inputs'!$A:$A,0),0),F2656))</f>
        <v>3.9390340459224182</v>
      </c>
      <c r="H2657" s="5">
        <f t="shared" si="126"/>
        <v>39633</v>
      </c>
      <c r="I2657" s="6">
        <f t="shared" si="127"/>
        <v>6.9187168576827149</v>
      </c>
      <c r="J2657" s="6">
        <f t="shared" si="125"/>
        <v>2.8667601533066023</v>
      </c>
      <c r="K2657" s="19">
        <f t="shared" si="123"/>
        <v>2528</v>
      </c>
      <c r="L2657" s="6">
        <f t="shared" ca="1" si="128"/>
        <v>3.3257069124670946</v>
      </c>
    </row>
    <row r="2658" spans="1:12" x14ac:dyDescent="0.2">
      <c r="A2658" s="5">
        <f>IF(AND(dateA=1,A2657&lt;DataEnd),'iBoxx inputs'!A2662,IF(AND(dateA=2,A2657&lt;DataEnd),'Bank of England inputs'!A2662,IF(dateA=3,A2657+1,IF(dateA=4,WORKDAY(A2657,1,),WORKDAY(A2657,1,holidayQ)))))</f>
        <v>39636</v>
      </c>
      <c r="B2658" s="35">
        <f>MATCH(A2658,'iBoxx inputs'!A:A,0)</f>
        <v>2733</v>
      </c>
      <c r="C2658" s="35">
        <f>MATCH(A2658,'Bank of England inputs'!A:A,0)</f>
        <v>2662</v>
      </c>
      <c r="D2658" s="6">
        <f>IF($A2658&gt;DataEnd,NA(),IFERROR(INDEX('iBoxx inputs'!B:B,MATCH($A2658,'iBoxx inputs'!$A:$A,0)),D2657))</f>
        <v>6.4184441787914697</v>
      </c>
      <c r="E2658" s="6">
        <f>IF($A2658&gt;DataEnd,NA(),IFERROR(INDEX('iBoxx inputs'!C:C,MATCH($A2658,'iBoxx inputs'!$A:$A,0)),E2657))</f>
        <v>7.3372128882892396</v>
      </c>
      <c r="F2658" s="6">
        <f>IF($A2658&gt;DataEnd,NA(),IFERROR(INDEX('Bank of England inputs'!D:D,MATCH($A2658,'Bank of England inputs'!$A:$A,0),0),F2657))</f>
        <v>3.9409842558669306</v>
      </c>
      <c r="H2658" s="5">
        <f t="shared" si="126"/>
        <v>39636</v>
      </c>
      <c r="I2658" s="6">
        <f t="shared" si="127"/>
        <v>6.8778285335403542</v>
      </c>
      <c r="J2658" s="6">
        <f t="shared" si="125"/>
        <v>2.8254920796631389</v>
      </c>
      <c r="K2658" s="19">
        <f t="shared" si="123"/>
        <v>2527</v>
      </c>
      <c r="L2658" s="6">
        <f t="shared" ca="1" si="128"/>
        <v>3.3250895775583955</v>
      </c>
    </row>
    <row r="2659" spans="1:12" x14ac:dyDescent="0.2">
      <c r="A2659" s="5">
        <f>IF(AND(dateA=1,A2658&lt;DataEnd),'iBoxx inputs'!A2663,IF(AND(dateA=2,A2658&lt;DataEnd),'Bank of England inputs'!A2663,IF(dateA=3,A2658+1,IF(dateA=4,WORKDAY(A2658,1,),WORKDAY(A2658,1,holidayQ)))))</f>
        <v>39637</v>
      </c>
      <c r="B2659" s="35">
        <f>MATCH(A2659,'iBoxx inputs'!A:A,0)</f>
        <v>2734</v>
      </c>
      <c r="C2659" s="35">
        <f>MATCH(A2659,'Bank of England inputs'!A:A,0)</f>
        <v>2663</v>
      </c>
      <c r="D2659" s="6">
        <f>IF($A2659&gt;DataEnd,NA(),IFERROR(INDEX('iBoxx inputs'!B:B,MATCH($A2659,'iBoxx inputs'!$A:$A,0)),D2658))</f>
        <v>6.4215697246788501</v>
      </c>
      <c r="E2659" s="6">
        <f>IF($A2659&gt;DataEnd,NA(),IFERROR(INDEX('iBoxx inputs'!C:C,MATCH($A2659,'iBoxx inputs'!$A:$A,0)),E2658))</f>
        <v>7.3573086375664403</v>
      </c>
      <c r="F2659" s="6">
        <f>IF($A2659&gt;DataEnd,NA(),IFERROR(INDEX('Bank of England inputs'!D:D,MATCH($A2659,'Bank of England inputs'!$A:$A,0),0),F2658))</f>
        <v>3.8693715982187182</v>
      </c>
      <c r="H2659" s="5">
        <f t="shared" si="126"/>
        <v>39637</v>
      </c>
      <c r="I2659" s="6">
        <f t="shared" si="127"/>
        <v>6.8894391811226452</v>
      </c>
      <c r="J2659" s="6">
        <f t="shared" si="125"/>
        <v>2.9075631597984097</v>
      </c>
      <c r="K2659" s="19">
        <f t="shared" si="123"/>
        <v>2527</v>
      </c>
      <c r="L2659" s="6">
        <f t="shared" ca="1" si="128"/>
        <v>3.3247039115131956</v>
      </c>
    </row>
    <row r="2660" spans="1:12" x14ac:dyDescent="0.2">
      <c r="A2660" s="5">
        <f>IF(AND(dateA=1,A2659&lt;DataEnd),'iBoxx inputs'!A2664,IF(AND(dateA=2,A2659&lt;DataEnd),'Bank of England inputs'!A2664,IF(dateA=3,A2659+1,IF(dateA=4,WORKDAY(A2659,1,),WORKDAY(A2659,1,holidayQ)))))</f>
        <v>39638</v>
      </c>
      <c r="B2660" s="35">
        <f>MATCH(A2660,'iBoxx inputs'!A:A,0)</f>
        <v>2735</v>
      </c>
      <c r="C2660" s="35">
        <f>MATCH(A2660,'Bank of England inputs'!A:A,0)</f>
        <v>2664</v>
      </c>
      <c r="D2660" s="6">
        <f>IF($A2660&gt;DataEnd,NA(),IFERROR(INDEX('iBoxx inputs'!B:B,MATCH($A2660,'iBoxx inputs'!$A:$A,0)),D2659))</f>
        <v>6.39430563006617</v>
      </c>
      <c r="E2660" s="6">
        <f>IF($A2660&gt;DataEnd,NA(),IFERROR(INDEX('iBoxx inputs'!C:C,MATCH($A2660,'iBoxx inputs'!$A:$A,0)),E2659))</f>
        <v>7.3310139174647002</v>
      </c>
      <c r="F2660" s="6">
        <f>IF($A2660&gt;DataEnd,NA(),IFERROR(INDEX('Bank of England inputs'!D:D,MATCH($A2660,'Bank of England inputs'!$A:$A,0),0),F2659))</f>
        <v>3.8187574198654817</v>
      </c>
      <c r="H2660" s="5">
        <f t="shared" si="126"/>
        <v>39638</v>
      </c>
      <c r="I2660" s="6">
        <f t="shared" si="127"/>
        <v>6.8626597737654347</v>
      </c>
      <c r="J2660" s="6">
        <f t="shared" si="125"/>
        <v>2.931938726245531</v>
      </c>
      <c r="K2660" s="19">
        <f t="shared" si="123"/>
        <v>2527</v>
      </c>
      <c r="L2660" s="6">
        <f t="shared" ca="1" si="128"/>
        <v>3.3243386812356688</v>
      </c>
    </row>
    <row r="2661" spans="1:12" x14ac:dyDescent="0.2">
      <c r="A2661" s="5">
        <f>IF(AND(dateA=1,A2660&lt;DataEnd),'iBoxx inputs'!A2665,IF(AND(dateA=2,A2660&lt;DataEnd),'Bank of England inputs'!A2665,IF(dateA=3,A2660+1,IF(dateA=4,WORKDAY(A2660,1,),WORKDAY(A2660,1,holidayQ)))))</f>
        <v>39639</v>
      </c>
      <c r="B2661" s="35">
        <f>MATCH(A2661,'iBoxx inputs'!A:A,0)</f>
        <v>2736</v>
      </c>
      <c r="C2661" s="35">
        <f>MATCH(A2661,'Bank of England inputs'!A:A,0)</f>
        <v>2665</v>
      </c>
      <c r="D2661" s="6">
        <f>IF($A2661&gt;DataEnd,NA(),IFERROR(INDEX('iBoxx inputs'!B:B,MATCH($A2661,'iBoxx inputs'!$A:$A,0)),D2660))</f>
        <v>6.3702204954152704</v>
      </c>
      <c r="E2661" s="6">
        <f>IF($A2661&gt;DataEnd,NA(),IFERROR(INDEX('iBoxx inputs'!C:C,MATCH($A2661,'iBoxx inputs'!$A:$A,0)),E2660))</f>
        <v>7.3124970778576701</v>
      </c>
      <c r="F2661" s="6">
        <f>IF($A2661&gt;DataEnd,NA(),IFERROR(INDEX('Bank of England inputs'!D:D,MATCH($A2661,'Bank of England inputs'!$A:$A,0),0),F2660))</f>
        <v>3.7989711119905012</v>
      </c>
      <c r="H2661" s="5">
        <f t="shared" si="126"/>
        <v>39639</v>
      </c>
      <c r="I2661" s="6">
        <f t="shared" si="127"/>
        <v>6.8413587866364702</v>
      </c>
      <c r="J2661" s="6">
        <f t="shared" si="125"/>
        <v>2.9310383735533296</v>
      </c>
      <c r="K2661" s="19">
        <f t="shared" si="123"/>
        <v>2527</v>
      </c>
      <c r="L2661" s="6">
        <f t="shared" ca="1" si="128"/>
        <v>3.3239703055183307</v>
      </c>
    </row>
    <row r="2662" spans="1:12" x14ac:dyDescent="0.2">
      <c r="A2662" s="5">
        <f>IF(AND(dateA=1,A2661&lt;DataEnd),'iBoxx inputs'!A2666,IF(AND(dateA=2,A2661&lt;DataEnd),'Bank of England inputs'!A2666,IF(dateA=3,A2661+1,IF(dateA=4,WORKDAY(A2661,1,),WORKDAY(A2661,1,holidayQ)))))</f>
        <v>39640</v>
      </c>
      <c r="B2662" s="35">
        <f>MATCH(A2662,'iBoxx inputs'!A:A,0)</f>
        <v>2737</v>
      </c>
      <c r="C2662" s="35">
        <f>MATCH(A2662,'Bank of England inputs'!A:A,0)</f>
        <v>2666</v>
      </c>
      <c r="D2662" s="6">
        <f>IF($A2662&gt;DataEnd,NA(),IFERROR(INDEX('iBoxx inputs'!B:B,MATCH($A2662,'iBoxx inputs'!$A:$A,0)),D2661))</f>
        <v>6.4004670779559598</v>
      </c>
      <c r="E2662" s="6">
        <f>IF($A2662&gt;DataEnd,NA(),IFERROR(INDEX('iBoxx inputs'!C:C,MATCH($A2662,'iBoxx inputs'!$A:$A,0)),E2661))</f>
        <v>7.3441135359227898</v>
      </c>
      <c r="F2662" s="6">
        <f>IF($A2662&gt;DataEnd,NA(),IFERROR(INDEX('Bank of England inputs'!D:D,MATCH($A2662,'Bank of England inputs'!$A:$A,0),0),F2661))</f>
        <v>3.7978439323508972</v>
      </c>
      <c r="H2662" s="5">
        <f t="shared" si="126"/>
        <v>39640</v>
      </c>
      <c r="I2662" s="6">
        <f t="shared" si="127"/>
        <v>6.8722903069393748</v>
      </c>
      <c r="J2662" s="6">
        <f t="shared" si="125"/>
        <v>2.9619559117164407</v>
      </c>
      <c r="K2662" s="19">
        <f t="shared" si="123"/>
        <v>2528</v>
      </c>
      <c r="L2662" s="6">
        <f t="shared" ca="1" si="128"/>
        <v>3.3238271036220484</v>
      </c>
    </row>
    <row r="2663" spans="1:12" x14ac:dyDescent="0.2">
      <c r="A2663" s="5">
        <f>IF(AND(dateA=1,A2662&lt;DataEnd),'iBoxx inputs'!A2667,IF(AND(dateA=2,A2662&lt;DataEnd),'Bank of England inputs'!A2667,IF(dateA=3,A2662+1,IF(dateA=4,WORKDAY(A2662,1,),WORKDAY(A2662,1,holidayQ)))))</f>
        <v>39643</v>
      </c>
      <c r="B2663" s="35">
        <f>MATCH(A2663,'iBoxx inputs'!A:A,0)</f>
        <v>2738</v>
      </c>
      <c r="C2663" s="35">
        <f>MATCH(A2663,'Bank of England inputs'!A:A,0)</f>
        <v>2667</v>
      </c>
      <c r="D2663" s="6">
        <f>IF($A2663&gt;DataEnd,NA(),IFERROR(INDEX('iBoxx inputs'!B:B,MATCH($A2663,'iBoxx inputs'!$A:$A,0)),D2662))</f>
        <v>6.4068117414576298</v>
      </c>
      <c r="E2663" s="6">
        <f>IF($A2663&gt;DataEnd,NA(),IFERROR(INDEX('iBoxx inputs'!C:C,MATCH($A2663,'iBoxx inputs'!$A:$A,0)),E2662))</f>
        <v>7.3220839853433004</v>
      </c>
      <c r="F2663" s="6">
        <f>IF($A2663&gt;DataEnd,NA(),IFERROR(INDEX('Bank of England inputs'!D:D,MATCH($A2663,'Bank of England inputs'!$A:$A,0),0),F2662))</f>
        <v>3.7978439323508972</v>
      </c>
      <c r="H2663" s="5">
        <f t="shared" si="126"/>
        <v>39643</v>
      </c>
      <c r="I2663" s="6">
        <f t="shared" si="127"/>
        <v>6.8644478634004651</v>
      </c>
      <c r="J2663" s="6">
        <f t="shared" si="125"/>
        <v>2.9544004141822011</v>
      </c>
      <c r="K2663" s="19">
        <f t="shared" ref="K2663:K2726" si="129">IF(trailing_period=0,1,ROW()-MATCH(EDATE(A2663,-trailing_period),A:A,1))</f>
        <v>2527</v>
      </c>
      <c r="L2663" s="6">
        <f t="shared" ca="1" si="128"/>
        <v>3.3232521467317571</v>
      </c>
    </row>
    <row r="2664" spans="1:12" x14ac:dyDescent="0.2">
      <c r="A2664" s="5">
        <f>IF(AND(dateA=1,A2663&lt;DataEnd),'iBoxx inputs'!A2668,IF(AND(dateA=2,A2663&lt;DataEnd),'Bank of England inputs'!A2668,IF(dateA=3,A2663+1,IF(dateA=4,WORKDAY(A2663,1,),WORKDAY(A2663,1,holidayQ)))))</f>
        <v>39644</v>
      </c>
      <c r="B2664" s="35">
        <f>MATCH(A2664,'iBoxx inputs'!A:A,0)</f>
        <v>2739</v>
      </c>
      <c r="C2664" s="35">
        <f>MATCH(A2664,'Bank of England inputs'!A:A,0)</f>
        <v>2668</v>
      </c>
      <c r="D2664" s="6">
        <f>IF($A2664&gt;DataEnd,NA(),IFERROR(INDEX('iBoxx inputs'!B:B,MATCH($A2664,'iBoxx inputs'!$A:$A,0)),D2663))</f>
        <v>6.3757560134710101</v>
      </c>
      <c r="E2664" s="6">
        <f>IF($A2664&gt;DataEnd,NA(),IFERROR(INDEX('iBoxx inputs'!C:C,MATCH($A2664,'iBoxx inputs'!$A:$A,0)),E2663))</f>
        <v>7.2939708950222704</v>
      </c>
      <c r="F2664" s="6">
        <f>IF($A2664&gt;DataEnd,NA(),IFERROR(INDEX('Bank of England inputs'!D:D,MATCH($A2664,'Bank of England inputs'!$A:$A,0),0),F2663))</f>
        <v>3.737763274992556</v>
      </c>
      <c r="H2664" s="5">
        <f t="shared" si="126"/>
        <v>39644</v>
      </c>
      <c r="I2664" s="6">
        <f t="shared" si="127"/>
        <v>6.8348634542466407</v>
      </c>
      <c r="J2664" s="6">
        <f t="shared" si="125"/>
        <v>2.9855089231528575</v>
      </c>
      <c r="K2664" s="19">
        <f t="shared" si="129"/>
        <v>2527</v>
      </c>
      <c r="L2664" s="6">
        <f t="shared" ca="1" si="128"/>
        <v>3.3229117401215649</v>
      </c>
    </row>
    <row r="2665" spans="1:12" x14ac:dyDescent="0.2">
      <c r="A2665" s="5">
        <f>IF(AND(dateA=1,A2664&lt;DataEnd),'iBoxx inputs'!A2669,IF(AND(dateA=2,A2664&lt;DataEnd),'Bank of England inputs'!A2669,IF(dateA=3,A2664+1,IF(dateA=4,WORKDAY(A2664,1,),WORKDAY(A2664,1,holidayQ)))))</f>
        <v>39645</v>
      </c>
      <c r="B2665" s="35">
        <f>MATCH(A2665,'iBoxx inputs'!A:A,0)</f>
        <v>2740</v>
      </c>
      <c r="C2665" s="35">
        <f>MATCH(A2665,'Bank of England inputs'!A:A,0)</f>
        <v>2669</v>
      </c>
      <c r="D2665" s="6">
        <f>IF($A2665&gt;DataEnd,NA(),IFERROR(INDEX('iBoxx inputs'!B:B,MATCH($A2665,'iBoxx inputs'!$A:$A,0)),D2664))</f>
        <v>6.4009006086569098</v>
      </c>
      <c r="E2665" s="6">
        <f>IF($A2665&gt;DataEnd,NA(),IFERROR(INDEX('iBoxx inputs'!C:C,MATCH($A2665,'iBoxx inputs'!$A:$A,0)),E2664))</f>
        <v>7.3111307470520401</v>
      </c>
      <c r="F2665" s="6">
        <f>IF($A2665&gt;DataEnd,NA(),IFERROR(INDEX('Bank of England inputs'!D:D,MATCH($A2665,'Bank of England inputs'!$A:$A,0),0),F2664))</f>
        <v>3.6349269063611134</v>
      </c>
      <c r="H2665" s="5">
        <f t="shared" si="126"/>
        <v>39645</v>
      </c>
      <c r="I2665" s="6">
        <f t="shared" si="127"/>
        <v>6.856015677854475</v>
      </c>
      <c r="J2665" s="6">
        <f t="shared" si="125"/>
        <v>3.1081112011626777</v>
      </c>
      <c r="K2665" s="19">
        <f t="shared" si="129"/>
        <v>2527</v>
      </c>
      <c r="L2665" s="6">
        <f t="shared" ca="1" si="128"/>
        <v>3.3226157913102425</v>
      </c>
    </row>
    <row r="2666" spans="1:12" x14ac:dyDescent="0.2">
      <c r="A2666" s="5">
        <f>IF(AND(dateA=1,A2665&lt;DataEnd),'iBoxx inputs'!A2670,IF(AND(dateA=2,A2665&lt;DataEnd),'Bank of England inputs'!A2670,IF(dateA=3,A2665+1,IF(dateA=4,WORKDAY(A2665,1,),WORKDAY(A2665,1,holidayQ)))))</f>
        <v>39646</v>
      </c>
      <c r="B2666" s="35">
        <f>MATCH(A2666,'iBoxx inputs'!A:A,0)</f>
        <v>2741</v>
      </c>
      <c r="C2666" s="35">
        <f>MATCH(A2666,'Bank of England inputs'!A:A,0)</f>
        <v>2670</v>
      </c>
      <c r="D2666" s="6">
        <f>IF($A2666&gt;DataEnd,NA(),IFERROR(INDEX('iBoxx inputs'!B:B,MATCH($A2666,'iBoxx inputs'!$A:$A,0)),D2665))</f>
        <v>6.4051261247655198</v>
      </c>
      <c r="E2666" s="6">
        <f>IF($A2666&gt;DataEnd,NA(),IFERROR(INDEX('iBoxx inputs'!C:C,MATCH($A2666,'iBoxx inputs'!$A:$A,0)),E2665))</f>
        <v>7.3184420970172903</v>
      </c>
      <c r="F2666" s="6">
        <f>IF($A2666&gt;DataEnd,NA(),IFERROR(INDEX('Bank of England inputs'!D:D,MATCH($A2666,'Bank of England inputs'!$A:$A,0),0),F2665))</f>
        <v>3.5523978685612745</v>
      </c>
      <c r="H2666" s="5">
        <f t="shared" si="126"/>
        <v>39646</v>
      </c>
      <c r="I2666" s="6">
        <f t="shared" si="127"/>
        <v>6.8617841108914046</v>
      </c>
      <c r="J2666" s="6">
        <f t="shared" si="125"/>
        <v>3.1958566971386881</v>
      </c>
      <c r="K2666" s="19">
        <f t="shared" si="129"/>
        <v>2527</v>
      </c>
      <c r="L2666" s="6">
        <f t="shared" ca="1" si="128"/>
        <v>3.3223521583793292</v>
      </c>
    </row>
    <row r="2667" spans="1:12" x14ac:dyDescent="0.2">
      <c r="A2667" s="5">
        <f>IF(AND(dateA=1,A2666&lt;DataEnd),'iBoxx inputs'!A2671,IF(AND(dateA=2,A2666&lt;DataEnd),'Bank of England inputs'!A2671,IF(dateA=3,A2666+1,IF(dateA=4,WORKDAY(A2666,1,),WORKDAY(A2666,1,holidayQ)))))</f>
        <v>39647</v>
      </c>
      <c r="B2667" s="35">
        <f>MATCH(A2667,'iBoxx inputs'!A:A,0)</f>
        <v>2742</v>
      </c>
      <c r="C2667" s="35">
        <f>MATCH(A2667,'Bank of England inputs'!A:A,0)</f>
        <v>2671</v>
      </c>
      <c r="D2667" s="6">
        <f>IF($A2667&gt;DataEnd,NA(),IFERROR(INDEX('iBoxx inputs'!B:B,MATCH($A2667,'iBoxx inputs'!$A:$A,0)),D2666))</f>
        <v>6.5155872305704303</v>
      </c>
      <c r="E2667" s="6">
        <f>IF($A2667&gt;DataEnd,NA(),IFERROR(INDEX('iBoxx inputs'!C:C,MATCH($A2667,'iBoxx inputs'!$A:$A,0)),E2666))</f>
        <v>7.4389718788464201</v>
      </c>
      <c r="F2667" s="6">
        <f>IF($A2667&gt;DataEnd,NA(),IFERROR(INDEX('Bank of England inputs'!D:D,MATCH($A2667,'Bank of England inputs'!$A:$A,0),0),F2666))</f>
        <v>3.5172413793103541</v>
      </c>
      <c r="H2667" s="5">
        <f t="shared" si="126"/>
        <v>39647</v>
      </c>
      <c r="I2667" s="6">
        <f t="shared" si="127"/>
        <v>6.9772795547084252</v>
      </c>
      <c r="J2667" s="6">
        <f t="shared" si="125"/>
        <v>3.3424752527163148</v>
      </c>
      <c r="K2667" s="19">
        <f t="shared" si="129"/>
        <v>2528</v>
      </c>
      <c r="L2667" s="6">
        <f t="shared" ca="1" si="128"/>
        <v>3.3223601184641143</v>
      </c>
    </row>
    <row r="2668" spans="1:12" x14ac:dyDescent="0.2">
      <c r="A2668" s="5">
        <f>IF(AND(dateA=1,A2667&lt;DataEnd),'iBoxx inputs'!A2672,IF(AND(dateA=2,A2667&lt;DataEnd),'Bank of England inputs'!A2672,IF(dateA=3,A2667+1,IF(dateA=4,WORKDAY(A2667,1,),WORKDAY(A2667,1,holidayQ)))))</f>
        <v>39650</v>
      </c>
      <c r="B2668" s="35">
        <f>MATCH(A2668,'iBoxx inputs'!A:A,0)</f>
        <v>2743</v>
      </c>
      <c r="C2668" s="35">
        <f>MATCH(A2668,'Bank of England inputs'!A:A,0)</f>
        <v>2672</v>
      </c>
      <c r="D2668" s="6">
        <f>IF($A2668&gt;DataEnd,NA(),IFERROR(INDEX('iBoxx inputs'!B:B,MATCH($A2668,'iBoxx inputs'!$A:$A,0)),D2667))</f>
        <v>6.5295827771294004</v>
      </c>
      <c r="E2668" s="6">
        <f>IF($A2668&gt;DataEnd,NA(),IFERROR(INDEX('iBoxx inputs'!C:C,MATCH($A2668,'iBoxx inputs'!$A:$A,0)),E2667))</f>
        <v>7.4524879270568398</v>
      </c>
      <c r="F2668" s="6">
        <f>IF($A2668&gt;DataEnd,NA(),IFERROR(INDEX('Bank of England inputs'!D:D,MATCH($A2668,'Bank of England inputs'!$A:$A,0),0),F2667))</f>
        <v>3.5675569133734042</v>
      </c>
      <c r="H2668" s="5">
        <f t="shared" si="126"/>
        <v>39650</v>
      </c>
      <c r="I2668" s="6">
        <f t="shared" si="127"/>
        <v>6.9910353520931201</v>
      </c>
      <c r="J2668" s="6">
        <f t="shared" si="125"/>
        <v>3.3055510246159381</v>
      </c>
      <c r="K2668" s="19">
        <f t="shared" si="129"/>
        <v>2527</v>
      </c>
      <c r="L2668" s="6">
        <f t="shared" ca="1" si="128"/>
        <v>3.3219237712536271</v>
      </c>
    </row>
    <row r="2669" spans="1:12" x14ac:dyDescent="0.2">
      <c r="A2669" s="5">
        <f>IF(AND(dateA=1,A2668&lt;DataEnd),'iBoxx inputs'!A2673,IF(AND(dateA=2,A2668&lt;DataEnd),'Bank of England inputs'!A2673,IF(dateA=3,A2668+1,IF(dateA=4,WORKDAY(A2668,1,),WORKDAY(A2668,1,holidayQ)))))</f>
        <v>39651</v>
      </c>
      <c r="B2669" s="35">
        <f>MATCH(A2669,'iBoxx inputs'!A:A,0)</f>
        <v>2744</v>
      </c>
      <c r="C2669" s="35">
        <f>MATCH(A2669,'Bank of England inputs'!A:A,0)</f>
        <v>2673</v>
      </c>
      <c r="D2669" s="6">
        <f>IF($A2669&gt;DataEnd,NA(),IFERROR(INDEX('iBoxx inputs'!B:B,MATCH($A2669,'iBoxx inputs'!$A:$A,0)),D2668))</f>
        <v>6.4802956899133903</v>
      </c>
      <c r="E2669" s="6">
        <f>IF($A2669&gt;DataEnd,NA(),IFERROR(INDEX('iBoxx inputs'!C:C,MATCH($A2669,'iBoxx inputs'!$A:$A,0)),E2668))</f>
        <v>7.4061805514009</v>
      </c>
      <c r="F2669" s="6">
        <f>IF($A2669&gt;DataEnd,NA(),IFERROR(INDEX('Bank of England inputs'!D:D,MATCH($A2669,'Bank of England inputs'!$A:$A,0),0),F2668))</f>
        <v>3.5900976427655662</v>
      </c>
      <c r="H2669" s="5">
        <f t="shared" si="126"/>
        <v>39651</v>
      </c>
      <c r="I2669" s="6">
        <f t="shared" si="127"/>
        <v>6.9432381206571456</v>
      </c>
      <c r="J2669" s="6">
        <f t="shared" si="125"/>
        <v>3.2369314772296098</v>
      </c>
      <c r="K2669" s="19">
        <f t="shared" si="129"/>
        <v>2527</v>
      </c>
      <c r="L2669" s="6">
        <f t="shared" ca="1" si="128"/>
        <v>3.3216777809428173</v>
      </c>
    </row>
    <row r="2670" spans="1:12" x14ac:dyDescent="0.2">
      <c r="A2670" s="5">
        <f>IF(AND(dateA=1,A2669&lt;DataEnd),'iBoxx inputs'!A2674,IF(AND(dateA=2,A2669&lt;DataEnd),'Bank of England inputs'!A2674,IF(dateA=3,A2669+1,IF(dateA=4,WORKDAY(A2669,1,),WORKDAY(A2669,1,holidayQ)))))</f>
        <v>39652</v>
      </c>
      <c r="B2670" s="35">
        <f>MATCH(A2670,'iBoxx inputs'!A:A,0)</f>
        <v>2745</v>
      </c>
      <c r="C2670" s="35">
        <f>MATCH(A2670,'Bank of England inputs'!A:A,0)</f>
        <v>2674</v>
      </c>
      <c r="D2670" s="6">
        <f>IF($A2670&gt;DataEnd,NA(),IFERROR(INDEX('iBoxx inputs'!B:B,MATCH($A2670,'iBoxx inputs'!$A:$A,0)),D2669))</f>
        <v>6.5020894663486501</v>
      </c>
      <c r="E2670" s="6">
        <f>IF($A2670&gt;DataEnd,NA(),IFERROR(INDEX('iBoxx inputs'!C:C,MATCH($A2670,'iBoxx inputs'!$A:$A,0)),E2669))</f>
        <v>7.4349057237542304</v>
      </c>
      <c r="F2670" s="6">
        <f>IF($A2670&gt;DataEnd,NA(),IFERROR(INDEX('Bank of England inputs'!D:D,MATCH($A2670,'Bank of England inputs'!$A:$A,0),0),F2669))</f>
        <v>3.5580524344569264</v>
      </c>
      <c r="H2670" s="5">
        <f t="shared" si="126"/>
        <v>39652</v>
      </c>
      <c r="I2670" s="6">
        <f t="shared" si="127"/>
        <v>6.9684975950514403</v>
      </c>
      <c r="J2670" s="6">
        <f t="shared" si="125"/>
        <v>3.2932689254203895</v>
      </c>
      <c r="K2670" s="19">
        <f t="shared" si="129"/>
        <v>2527</v>
      </c>
      <c r="L2670" s="6">
        <f t="shared" ca="1" si="128"/>
        <v>3.321459985030383</v>
      </c>
    </row>
    <row r="2671" spans="1:12" x14ac:dyDescent="0.2">
      <c r="A2671" s="5">
        <f>IF(AND(dateA=1,A2670&lt;DataEnd),'iBoxx inputs'!A2675,IF(AND(dateA=2,A2670&lt;DataEnd),'Bank of England inputs'!A2675,IF(dateA=3,A2670+1,IF(dateA=4,WORKDAY(A2670,1,),WORKDAY(A2670,1,holidayQ)))))</f>
        <v>39653</v>
      </c>
      <c r="B2671" s="35">
        <f>MATCH(A2671,'iBoxx inputs'!A:A,0)</f>
        <v>2746</v>
      </c>
      <c r="C2671" s="35">
        <f>MATCH(A2671,'Bank of England inputs'!A:A,0)</f>
        <v>2675</v>
      </c>
      <c r="D2671" s="6">
        <f>IF($A2671&gt;DataEnd,NA(),IFERROR(INDEX('iBoxx inputs'!B:B,MATCH($A2671,'iBoxx inputs'!$A:$A,0)),D2670))</f>
        <v>6.4522787882596697</v>
      </c>
      <c r="E2671" s="6">
        <f>IF($A2671&gt;DataEnd,NA(),IFERROR(INDEX('iBoxx inputs'!C:C,MATCH($A2671,'iBoxx inputs'!$A:$A,0)),E2670))</f>
        <v>7.3868999579472598</v>
      </c>
      <c r="F2671" s="6">
        <f>IF($A2671&gt;DataEnd,NA(),IFERROR(INDEX('Bank of England inputs'!D:D,MATCH($A2671,'Bank of England inputs'!$A:$A,0),0),F2670))</f>
        <v>3.4479361639247585</v>
      </c>
      <c r="H2671" s="5">
        <f t="shared" si="126"/>
        <v>39653</v>
      </c>
      <c r="I2671" s="6">
        <f t="shared" si="127"/>
        <v>6.9195893731034648</v>
      </c>
      <c r="J2671" s="6">
        <f t="shared" si="125"/>
        <v>3.3559424556111717</v>
      </c>
      <c r="K2671" s="19">
        <f t="shared" si="129"/>
        <v>2527</v>
      </c>
      <c r="L2671" s="6">
        <f t="shared" ca="1" si="128"/>
        <v>3.3212662162976847</v>
      </c>
    </row>
    <row r="2672" spans="1:12" x14ac:dyDescent="0.2">
      <c r="A2672" s="5">
        <f>IF(AND(dateA=1,A2671&lt;DataEnd),'iBoxx inputs'!A2676,IF(AND(dateA=2,A2671&lt;DataEnd),'Bank of England inputs'!A2676,IF(dateA=3,A2671+1,IF(dateA=4,WORKDAY(A2671,1,),WORKDAY(A2671,1,holidayQ)))))</f>
        <v>39654</v>
      </c>
      <c r="B2672" s="35">
        <f>MATCH(A2672,'iBoxx inputs'!A:A,0)</f>
        <v>2747</v>
      </c>
      <c r="C2672" s="35">
        <f>MATCH(A2672,'Bank of England inputs'!A:A,0)</f>
        <v>2676</v>
      </c>
      <c r="D2672" s="6">
        <f>IF($A2672&gt;DataEnd,NA(),IFERROR(INDEX('iBoxx inputs'!B:B,MATCH($A2672,'iBoxx inputs'!$A:$A,0)),D2671))</f>
        <v>6.46094944831174</v>
      </c>
      <c r="E2672" s="6">
        <f>IF($A2672&gt;DataEnd,NA(),IFERROR(INDEX('iBoxx inputs'!C:C,MATCH($A2672,'iBoxx inputs'!$A:$A,0)),E2671))</f>
        <v>7.3686906543122301</v>
      </c>
      <c r="F2672" s="6">
        <f>IF($A2672&gt;DataEnd,NA(),IFERROR(INDEX('Bank of England inputs'!D:D,MATCH($A2672,'Bank of England inputs'!$A:$A,0),0),F2671))</f>
        <v>3.3966722457418497</v>
      </c>
      <c r="H2672" s="5">
        <f t="shared" si="126"/>
        <v>39654</v>
      </c>
      <c r="I2672" s="6">
        <f t="shared" si="127"/>
        <v>6.9148200513119846</v>
      </c>
      <c r="J2672" s="6">
        <f t="shared" si="125"/>
        <v>3.4025735346768116</v>
      </c>
      <c r="K2672" s="19">
        <f t="shared" si="129"/>
        <v>2528</v>
      </c>
      <c r="L2672" s="6">
        <f t="shared" ca="1" si="128"/>
        <v>3.3212983790027399</v>
      </c>
    </row>
    <row r="2673" spans="1:12" x14ac:dyDescent="0.2">
      <c r="A2673" s="5">
        <f>IF(AND(dateA=1,A2672&lt;DataEnd),'iBoxx inputs'!A2677,IF(AND(dateA=2,A2672&lt;DataEnd),'Bank of England inputs'!A2677,IF(dateA=3,A2672+1,IF(dateA=4,WORKDAY(A2672,1,),WORKDAY(A2672,1,holidayQ)))))</f>
        <v>39657</v>
      </c>
      <c r="B2673" s="35">
        <f>MATCH(A2673,'iBoxx inputs'!A:A,0)</f>
        <v>2748</v>
      </c>
      <c r="C2673" s="35">
        <f>MATCH(A2673,'Bank of England inputs'!A:A,0)</f>
        <v>2677</v>
      </c>
      <c r="D2673" s="6">
        <f>IF($A2673&gt;DataEnd,NA(),IFERROR(INDEX('iBoxx inputs'!B:B,MATCH($A2673,'iBoxx inputs'!$A:$A,0)),D2672))</f>
        <v>6.4285407137742396</v>
      </c>
      <c r="E2673" s="6">
        <f>IF($A2673&gt;DataEnd,NA(),IFERROR(INDEX('iBoxx inputs'!C:C,MATCH($A2673,'iBoxx inputs'!$A:$A,0)),E2672))</f>
        <v>7.3401000579619202</v>
      </c>
      <c r="F2673" s="6">
        <f>IF($A2673&gt;DataEnd,NA(),IFERROR(INDEX('Bank of England inputs'!D:D,MATCH($A2673,'Bank of England inputs'!$A:$A,0),0),F2672))</f>
        <v>3.387493845396361</v>
      </c>
      <c r="H2673" s="5">
        <f t="shared" si="126"/>
        <v>39657</v>
      </c>
      <c r="I2673" s="6">
        <f t="shared" si="127"/>
        <v>6.8843203858680795</v>
      </c>
      <c r="J2673" s="6">
        <f t="shared" si="125"/>
        <v>3.3822529306115179</v>
      </c>
      <c r="K2673" s="19">
        <f t="shared" si="129"/>
        <v>2527</v>
      </c>
      <c r="L2673" s="6">
        <f t="shared" ca="1" si="128"/>
        <v>3.3208982343299494</v>
      </c>
    </row>
    <row r="2674" spans="1:12" x14ac:dyDescent="0.2">
      <c r="A2674" s="5">
        <f>IF(AND(dateA=1,A2673&lt;DataEnd),'iBoxx inputs'!A2678,IF(AND(dateA=2,A2673&lt;DataEnd),'Bank of England inputs'!A2678,IF(dateA=3,A2673+1,IF(dateA=4,WORKDAY(A2673,1,),WORKDAY(A2673,1,holidayQ)))))</f>
        <v>39658</v>
      </c>
      <c r="B2674" s="35">
        <f>MATCH(A2674,'iBoxx inputs'!A:A,0)</f>
        <v>2749</v>
      </c>
      <c r="C2674" s="35">
        <f>MATCH(A2674,'Bank of England inputs'!A:A,0)</f>
        <v>2678</v>
      </c>
      <c r="D2674" s="6">
        <f>IF($A2674&gt;DataEnd,NA(),IFERROR(INDEX('iBoxx inputs'!B:B,MATCH($A2674,'iBoxx inputs'!$A:$A,0)),D2673))</f>
        <v>6.3904332971657798</v>
      </c>
      <c r="E2674" s="6">
        <f>IF($A2674&gt;DataEnd,NA(),IFERROR(INDEX('iBoxx inputs'!C:C,MATCH($A2674,'iBoxx inputs'!$A:$A,0)),E2673))</f>
        <v>7.3120718681824401</v>
      </c>
      <c r="F2674" s="6">
        <f>IF($A2674&gt;DataEnd,NA(),IFERROR(INDEX('Bank of England inputs'!D:D,MATCH($A2674,'Bank of England inputs'!$A:$A,0),0),F2673))</f>
        <v>3.3891625615763754</v>
      </c>
      <c r="H2674" s="5">
        <f t="shared" si="126"/>
        <v>39658</v>
      </c>
      <c r="I2674" s="6">
        <f t="shared" si="127"/>
        <v>6.8512525826741104</v>
      </c>
      <c r="J2674" s="6">
        <f t="shared" si="125"/>
        <v>3.3486005063981361</v>
      </c>
      <c r="K2674" s="19">
        <f t="shared" si="129"/>
        <v>2527</v>
      </c>
      <c r="L2674" s="6">
        <f t="shared" ca="1" si="128"/>
        <v>3.3206942388990677</v>
      </c>
    </row>
    <row r="2675" spans="1:12" x14ac:dyDescent="0.2">
      <c r="A2675" s="5">
        <f>IF(AND(dateA=1,A2674&lt;DataEnd),'iBoxx inputs'!A2679,IF(AND(dateA=2,A2674&lt;DataEnd),'Bank of England inputs'!A2679,IF(dateA=3,A2674+1,IF(dateA=4,WORKDAY(A2674,1,),WORKDAY(A2674,1,holidayQ)))))</f>
        <v>39659</v>
      </c>
      <c r="B2675" s="35">
        <f>MATCH(A2675,'iBoxx inputs'!A:A,0)</f>
        <v>2750</v>
      </c>
      <c r="C2675" s="35">
        <f>MATCH(A2675,'Bank of England inputs'!A:A,0)</f>
        <v>2679</v>
      </c>
      <c r="D2675" s="6">
        <f>IF($A2675&gt;DataEnd,NA(),IFERROR(INDEX('iBoxx inputs'!B:B,MATCH($A2675,'iBoxx inputs'!$A:$A,0)),D2674))</f>
        <v>6.3518052033192101</v>
      </c>
      <c r="E2675" s="6">
        <f>IF($A2675&gt;DataEnd,NA(),IFERROR(INDEX('iBoxx inputs'!C:C,MATCH($A2675,'iBoxx inputs'!$A:$A,0)),E2674))</f>
        <v>7.25668286284166</v>
      </c>
      <c r="F2675" s="6">
        <f>IF($A2675&gt;DataEnd,NA(),IFERROR(INDEX('Bank of England inputs'!D:D,MATCH($A2675,'Bank of England inputs'!$A:$A,0),0),F2674))</f>
        <v>3.3707865168539408</v>
      </c>
      <c r="H2675" s="5">
        <f t="shared" si="126"/>
        <v>39659</v>
      </c>
      <c r="I2675" s="6">
        <f t="shared" si="127"/>
        <v>6.804244033080435</v>
      </c>
      <c r="J2675" s="6">
        <f t="shared" si="125"/>
        <v>3.3214969450451992</v>
      </c>
      <c r="K2675" s="19">
        <f t="shared" si="129"/>
        <v>2527</v>
      </c>
      <c r="L2675" s="6">
        <f t="shared" ca="1" si="128"/>
        <v>3.3204801378227318</v>
      </c>
    </row>
    <row r="2676" spans="1:12" x14ac:dyDescent="0.2">
      <c r="A2676" s="5">
        <f>IF(AND(dateA=1,A2675&lt;DataEnd),'iBoxx inputs'!A2680,IF(AND(dateA=2,A2675&lt;DataEnd),'Bank of England inputs'!A2680,IF(dateA=3,A2675+1,IF(dateA=4,WORKDAY(A2675,1,),WORKDAY(A2675,1,holidayQ)))))</f>
        <v>39660</v>
      </c>
      <c r="B2676" s="35">
        <f>MATCH(A2676,'iBoxx inputs'!A:A,0)</f>
        <v>2751</v>
      </c>
      <c r="C2676" s="35">
        <f>MATCH(A2676,'Bank of England inputs'!A:A,0)</f>
        <v>2680</v>
      </c>
      <c r="D2676" s="6">
        <f>IF($A2676&gt;DataEnd,NA(),IFERROR(INDEX('iBoxx inputs'!B:B,MATCH($A2676,'iBoxx inputs'!$A:$A,0)),D2675))</f>
        <v>6.3349695183092303</v>
      </c>
      <c r="E2676" s="6">
        <f>IF($A2676&gt;DataEnd,NA(),IFERROR(INDEX('iBoxx inputs'!C:C,MATCH($A2676,'iBoxx inputs'!$A:$A,0)),E2675))</f>
        <v>7.2370910163792299</v>
      </c>
      <c r="F2676" s="6">
        <f>IF($A2676&gt;DataEnd,NA(),IFERROR(INDEX('Bank of England inputs'!D:D,MATCH($A2676,'Bank of England inputs'!$A:$A,0),0),F2675))</f>
        <v>3.3313621131480398</v>
      </c>
      <c r="H2676" s="5">
        <f t="shared" si="126"/>
        <v>39660</v>
      </c>
      <c r="I2676" s="6">
        <f t="shared" si="127"/>
        <v>6.7860302673442305</v>
      </c>
      <c r="J2676" s="6">
        <f t="shared" si="125"/>
        <v>3.3432910237003677</v>
      </c>
      <c r="K2676" s="19">
        <f t="shared" si="129"/>
        <v>2527</v>
      </c>
      <c r="L2676" s="6">
        <f t="shared" ca="1" si="128"/>
        <v>3.3202764248221102</v>
      </c>
    </row>
    <row r="2677" spans="1:12" x14ac:dyDescent="0.2">
      <c r="A2677" s="5">
        <f>IF(AND(dateA=1,A2676&lt;DataEnd),'iBoxx inputs'!A2681,IF(AND(dateA=2,A2676&lt;DataEnd),'Bank of England inputs'!A2681,IF(dateA=3,A2676+1,IF(dateA=4,WORKDAY(A2676,1,),WORKDAY(A2676,1,holidayQ)))))</f>
        <v>39661</v>
      </c>
      <c r="B2677" s="35">
        <f>MATCH(A2677,'iBoxx inputs'!A:A,0)</f>
        <v>2752</v>
      </c>
      <c r="C2677" s="35">
        <f>MATCH(A2677,'Bank of England inputs'!A:A,0)</f>
        <v>2681</v>
      </c>
      <c r="D2677" s="6">
        <f>IF($A2677&gt;DataEnd,NA(),IFERROR(INDEX('iBoxx inputs'!B:B,MATCH($A2677,'iBoxx inputs'!$A:$A,0)),D2676))</f>
        <v>6.3959143838832402</v>
      </c>
      <c r="E2677" s="6">
        <f>IF($A2677&gt;DataEnd,NA(),IFERROR(INDEX('iBoxx inputs'!C:C,MATCH($A2677,'iBoxx inputs'!$A:$A,0)),E2676))</f>
        <v>7.3106015952498904</v>
      </c>
      <c r="F2677" s="6">
        <f>IF($A2677&gt;DataEnd,NA(),IFERROR(INDEX('Bank of England inputs'!D:D,MATCH($A2677,'Bank of England inputs'!$A:$A,0),0),F2676))</f>
        <v>3.3707865168539408</v>
      </c>
      <c r="H2677" s="5">
        <f t="shared" si="126"/>
        <v>39661</v>
      </c>
      <c r="I2677" s="6">
        <f t="shared" si="127"/>
        <v>6.8532579895665648</v>
      </c>
      <c r="J2677" s="6">
        <f t="shared" si="125"/>
        <v>3.3689126203415798</v>
      </c>
      <c r="K2677" s="19">
        <f t="shared" si="129"/>
        <v>2528</v>
      </c>
      <c r="L2677" s="6">
        <f t="shared" ca="1" si="128"/>
        <v>3.3202956638235022</v>
      </c>
    </row>
    <row r="2678" spans="1:12" x14ac:dyDescent="0.2">
      <c r="A2678" s="5">
        <f>IF(AND(dateA=1,A2677&lt;DataEnd),'iBoxx inputs'!A2682,IF(AND(dateA=2,A2677&lt;DataEnd),'Bank of England inputs'!A2682,IF(dateA=3,A2677+1,IF(dateA=4,WORKDAY(A2677,1,),WORKDAY(A2677,1,holidayQ)))))</f>
        <v>39664</v>
      </c>
      <c r="B2678" s="35">
        <f>MATCH(A2678,'iBoxx inputs'!A:A,0)</f>
        <v>2753</v>
      </c>
      <c r="C2678" s="35">
        <f>MATCH(A2678,'Bank of England inputs'!A:A,0)</f>
        <v>2682</v>
      </c>
      <c r="D2678" s="6">
        <f>IF($A2678&gt;DataEnd,NA(),IFERROR(INDEX('iBoxx inputs'!B:B,MATCH($A2678,'iBoxx inputs'!$A:$A,0)),D2677))</f>
        <v>6.3727190891482097</v>
      </c>
      <c r="E2678" s="6">
        <f>IF($A2678&gt;DataEnd,NA(),IFERROR(INDEX('iBoxx inputs'!C:C,MATCH($A2678,'iBoxx inputs'!$A:$A,0)),E2677))</f>
        <v>7.2862205720919002</v>
      </c>
      <c r="F2678" s="6">
        <f>IF($A2678&gt;DataEnd,NA(),IFERROR(INDEX('Bank of England inputs'!D:D,MATCH($A2678,'Bank of England inputs'!$A:$A,0),0),F2677))</f>
        <v>3.3921703973966988</v>
      </c>
      <c r="H2678" s="5">
        <f t="shared" si="126"/>
        <v>39664</v>
      </c>
      <c r="I2678" s="6">
        <f t="shared" si="127"/>
        <v>6.829469830620055</v>
      </c>
      <c r="J2678" s="6">
        <f t="shared" si="125"/>
        <v>3.324525851437099</v>
      </c>
      <c r="K2678" s="19">
        <f t="shared" si="129"/>
        <v>2527</v>
      </c>
      <c r="L2678" s="6">
        <f t="shared" ca="1" si="128"/>
        <v>3.3198941795408032</v>
      </c>
    </row>
    <row r="2679" spans="1:12" x14ac:dyDescent="0.2">
      <c r="A2679" s="5">
        <f>IF(AND(dateA=1,A2678&lt;DataEnd),'iBoxx inputs'!A2683,IF(AND(dateA=2,A2678&lt;DataEnd),'Bank of England inputs'!A2683,IF(dateA=3,A2678+1,IF(dateA=4,WORKDAY(A2678,1,),WORKDAY(A2678,1,holidayQ)))))</f>
        <v>39665</v>
      </c>
      <c r="B2679" s="35">
        <f>MATCH(A2679,'iBoxx inputs'!A:A,0)</f>
        <v>2754</v>
      </c>
      <c r="C2679" s="35">
        <f>MATCH(A2679,'Bank of England inputs'!A:A,0)</f>
        <v>2683</v>
      </c>
      <c r="D2679" s="6">
        <f>IF($A2679&gt;DataEnd,NA(),IFERROR(INDEX('iBoxx inputs'!B:B,MATCH($A2679,'iBoxx inputs'!$A:$A,0)),D2678))</f>
        <v>6.3475326954671898</v>
      </c>
      <c r="E2679" s="6">
        <f>IF($A2679&gt;DataEnd,NA(),IFERROR(INDEX('iBoxx inputs'!C:C,MATCH($A2679,'iBoxx inputs'!$A:$A,0)),E2678))</f>
        <v>7.2605933961751301</v>
      </c>
      <c r="F2679" s="6">
        <f>IF($A2679&gt;DataEnd,NA(),IFERROR(INDEX('Bank of England inputs'!D:D,MATCH($A2679,'Bank of England inputs'!$A:$A,0),0),F2678))</f>
        <v>3.3935089276906361</v>
      </c>
      <c r="H2679" s="5">
        <f t="shared" si="126"/>
        <v>39665</v>
      </c>
      <c r="I2679" s="6">
        <f t="shared" si="127"/>
        <v>6.8040630458211595</v>
      </c>
      <c r="J2679" s="6">
        <f t="shared" si="125"/>
        <v>3.2986153129938911</v>
      </c>
      <c r="K2679" s="19">
        <f t="shared" si="129"/>
        <v>2527</v>
      </c>
      <c r="L2679" s="6">
        <f t="shared" ca="1" si="128"/>
        <v>3.3196907689314887</v>
      </c>
    </row>
    <row r="2680" spans="1:12" x14ac:dyDescent="0.2">
      <c r="A2680" s="5">
        <f>IF(AND(dateA=1,A2679&lt;DataEnd),'iBoxx inputs'!A2684,IF(AND(dateA=2,A2679&lt;DataEnd),'Bank of England inputs'!A2684,IF(dateA=3,A2679+1,IF(dateA=4,WORKDAY(A2679,1,),WORKDAY(A2679,1,holidayQ)))))</f>
        <v>39666</v>
      </c>
      <c r="B2680" s="35">
        <f>MATCH(A2680,'iBoxx inputs'!A:A,0)</f>
        <v>2755</v>
      </c>
      <c r="C2680" s="35">
        <f>MATCH(A2680,'Bank of England inputs'!A:A,0)</f>
        <v>2684</v>
      </c>
      <c r="D2680" s="6">
        <f>IF($A2680&gt;DataEnd,NA(),IFERROR(INDEX('iBoxx inputs'!B:B,MATCH($A2680,'iBoxx inputs'!$A:$A,0)),D2679))</f>
        <v>6.3031397623879899</v>
      </c>
      <c r="E2680" s="6">
        <f>IF($A2680&gt;DataEnd,NA(),IFERROR(INDEX('iBoxx inputs'!C:C,MATCH($A2680,'iBoxx inputs'!$A:$A,0)),E2679))</f>
        <v>7.2118933451587397</v>
      </c>
      <c r="F2680" s="6">
        <f>IF($A2680&gt;DataEnd,NA(),IFERROR(INDEX('Bank of England inputs'!D:D,MATCH($A2680,'Bank of England inputs'!$A:$A,0),0),F2679))</f>
        <v>3.4043812907045501</v>
      </c>
      <c r="H2680" s="5">
        <f t="shared" si="126"/>
        <v>39666</v>
      </c>
      <c r="I2680" s="6">
        <f t="shared" si="127"/>
        <v>6.7575165537733648</v>
      </c>
      <c r="J2680" s="6">
        <f t="shared" si="125"/>
        <v>3.2427400282411867</v>
      </c>
      <c r="K2680" s="19">
        <f t="shared" si="129"/>
        <v>2527</v>
      </c>
      <c r="L2680" s="6">
        <f t="shared" ca="1" si="128"/>
        <v>3.3194715363649112</v>
      </c>
    </row>
    <row r="2681" spans="1:12" x14ac:dyDescent="0.2">
      <c r="A2681" s="5">
        <f>IF(AND(dateA=1,A2680&lt;DataEnd),'iBoxx inputs'!A2685,IF(AND(dateA=2,A2680&lt;DataEnd),'Bank of England inputs'!A2685,IF(dateA=3,A2680+1,IF(dateA=4,WORKDAY(A2680,1,),WORKDAY(A2680,1,holidayQ)))))</f>
        <v>39667</v>
      </c>
      <c r="B2681" s="35">
        <f>MATCH(A2681,'iBoxx inputs'!A:A,0)</f>
        <v>2756</v>
      </c>
      <c r="C2681" s="35">
        <f>MATCH(A2681,'Bank of England inputs'!A:A,0)</f>
        <v>2685</v>
      </c>
      <c r="D2681" s="6">
        <f>IF($A2681&gt;DataEnd,NA(),IFERROR(INDEX('iBoxx inputs'!B:B,MATCH($A2681,'iBoxx inputs'!$A:$A,0)),D2680))</f>
        <v>6.2666540337547003</v>
      </c>
      <c r="E2681" s="6">
        <f>IF($A2681&gt;DataEnd,NA(),IFERROR(INDEX('iBoxx inputs'!C:C,MATCH($A2681,'iBoxx inputs'!$A:$A,0)),E2680))</f>
        <v>7.1944138861351199</v>
      </c>
      <c r="F2681" s="6">
        <f>IF($A2681&gt;DataEnd,NA(),IFERROR(INDEX('Bank of England inputs'!D:D,MATCH($A2681,'Bank of England inputs'!$A:$A,0),0),F2680))</f>
        <v>3.4162717219589522</v>
      </c>
      <c r="H2681" s="5">
        <f t="shared" si="126"/>
        <v>39667</v>
      </c>
      <c r="I2681" s="6">
        <f t="shared" si="127"/>
        <v>6.7305339599449105</v>
      </c>
      <c r="J2681" s="6">
        <f t="shared" si="125"/>
        <v>3.2047783030668242</v>
      </c>
      <c r="K2681" s="19">
        <f t="shared" si="129"/>
        <v>2527</v>
      </c>
      <c r="L2681" s="6">
        <f t="shared" ca="1" si="128"/>
        <v>3.31923866811466</v>
      </c>
    </row>
    <row r="2682" spans="1:12" x14ac:dyDescent="0.2">
      <c r="A2682" s="5">
        <f>IF(AND(dateA=1,A2681&lt;DataEnd),'iBoxx inputs'!A2686,IF(AND(dateA=2,A2681&lt;DataEnd),'Bank of England inputs'!A2686,IF(dateA=3,A2681+1,IF(dateA=4,WORKDAY(A2681,1,),WORKDAY(A2681,1,holidayQ)))))</f>
        <v>39668</v>
      </c>
      <c r="B2682" s="35">
        <f>MATCH(A2682,'iBoxx inputs'!A:A,0)</f>
        <v>2757</v>
      </c>
      <c r="C2682" s="35">
        <f>MATCH(A2682,'Bank of England inputs'!A:A,0)</f>
        <v>2686</v>
      </c>
      <c r="D2682" s="6">
        <f>IF($A2682&gt;DataEnd,NA(),IFERROR(INDEX('iBoxx inputs'!B:B,MATCH($A2682,'iBoxx inputs'!$A:$A,0)),D2681))</f>
        <v>6.2812611821730302</v>
      </c>
      <c r="E2682" s="6">
        <f>IF($A2682&gt;DataEnd,NA(),IFERROR(INDEX('iBoxx inputs'!C:C,MATCH($A2682,'iBoxx inputs'!$A:$A,0)),E2681))</f>
        <v>7.20702113522744</v>
      </c>
      <c r="F2682" s="6">
        <f>IF($A2682&gt;DataEnd,NA(),IFERROR(INDEX('Bank of England inputs'!D:D,MATCH($A2682,'Bank of England inputs'!$A:$A,0),0),F2681))</f>
        <v>3.4166090648760639</v>
      </c>
      <c r="H2682" s="5">
        <f t="shared" si="126"/>
        <v>39668</v>
      </c>
      <c r="I2682" s="6">
        <f t="shared" si="127"/>
        <v>6.7441411587002351</v>
      </c>
      <c r="J2682" s="6">
        <f t="shared" si="125"/>
        <v>3.217599304321328</v>
      </c>
      <c r="K2682" s="19">
        <f t="shared" si="129"/>
        <v>2528</v>
      </c>
      <c r="L2682" s="6">
        <f t="shared" ca="1" si="128"/>
        <v>3.3191984626701214</v>
      </c>
    </row>
    <row r="2683" spans="1:12" x14ac:dyDescent="0.2">
      <c r="A2683" s="5">
        <f>IF(AND(dateA=1,A2682&lt;DataEnd),'iBoxx inputs'!A2687,IF(AND(dateA=2,A2682&lt;DataEnd),'Bank of England inputs'!A2687,IF(dateA=3,A2682+1,IF(dateA=4,WORKDAY(A2682,1,),WORKDAY(A2682,1,holidayQ)))))</f>
        <v>39671</v>
      </c>
      <c r="B2683" s="35">
        <f>MATCH(A2683,'iBoxx inputs'!A:A,0)</f>
        <v>2758</v>
      </c>
      <c r="C2683" s="35">
        <f>MATCH(A2683,'Bank of England inputs'!A:A,0)</f>
        <v>2687</v>
      </c>
      <c r="D2683" s="6">
        <f>IF($A2683&gt;DataEnd,NA(),IFERROR(INDEX('iBoxx inputs'!B:B,MATCH($A2683,'iBoxx inputs'!$A:$A,0)),D2682))</f>
        <v>6.2824783648723797</v>
      </c>
      <c r="E2683" s="6">
        <f>IF($A2683&gt;DataEnd,NA(),IFERROR(INDEX('iBoxx inputs'!C:C,MATCH($A2683,'iBoxx inputs'!$A:$A,0)),E2682))</f>
        <v>7.2058089772900802</v>
      </c>
      <c r="F2683" s="6">
        <f>IF($A2683&gt;DataEnd,NA(),IFERROR(INDEX('Bank of England inputs'!D:D,MATCH($A2683,'Bank of England inputs'!$A:$A,0),0),F2682))</f>
        <v>3.4363582502221934</v>
      </c>
      <c r="H2683" s="5">
        <f t="shared" si="126"/>
        <v>39671</v>
      </c>
      <c r="I2683" s="6">
        <f t="shared" si="127"/>
        <v>6.7441436710812299</v>
      </c>
      <c r="J2683" s="6">
        <f t="shared" si="125"/>
        <v>3.1978943157078277</v>
      </c>
      <c r="K2683" s="19">
        <f t="shared" si="129"/>
        <v>2527</v>
      </c>
      <c r="L2683" s="6">
        <f t="shared" ca="1" si="128"/>
        <v>3.3187657613420867</v>
      </c>
    </row>
    <row r="2684" spans="1:12" x14ac:dyDescent="0.2">
      <c r="A2684" s="5">
        <f>IF(AND(dateA=1,A2683&lt;DataEnd),'iBoxx inputs'!A2688,IF(AND(dateA=2,A2683&lt;DataEnd),'Bank of England inputs'!A2688,IF(dateA=3,A2683+1,IF(dateA=4,WORKDAY(A2683,1,),WORKDAY(A2683,1,holidayQ)))))</f>
        <v>39672</v>
      </c>
      <c r="B2684" s="35">
        <f>MATCH(A2684,'iBoxx inputs'!A:A,0)</f>
        <v>2759</v>
      </c>
      <c r="C2684" s="35">
        <f>MATCH(A2684,'Bank of England inputs'!A:A,0)</f>
        <v>2688</v>
      </c>
      <c r="D2684" s="6">
        <f>IF($A2684&gt;DataEnd,NA(),IFERROR(INDEX('iBoxx inputs'!B:B,MATCH($A2684,'iBoxx inputs'!$A:$A,0)),D2683))</f>
        <v>6.22433328358529</v>
      </c>
      <c r="E2684" s="6">
        <f>IF($A2684&gt;DataEnd,NA(),IFERROR(INDEX('iBoxx inputs'!C:C,MATCH($A2684,'iBoxx inputs'!$A:$A,0)),E2683))</f>
        <v>7.1427851167833403</v>
      </c>
      <c r="F2684" s="6">
        <f>IF($A2684&gt;DataEnd,NA(),IFERROR(INDEX('Bank of England inputs'!D:D,MATCH($A2684,'Bank of England inputs'!$A:$A,0),0),F2683))</f>
        <v>3.5099861578010483</v>
      </c>
      <c r="H2684" s="5">
        <f t="shared" si="126"/>
        <v>39672</v>
      </c>
      <c r="I2684" s="6">
        <f t="shared" si="127"/>
        <v>6.6835592001843152</v>
      </c>
      <c r="J2684" s="6">
        <f t="shared" si="125"/>
        <v>3.0659583294167847</v>
      </c>
      <c r="K2684" s="19">
        <f t="shared" si="129"/>
        <v>2527</v>
      </c>
      <c r="L2684" s="6">
        <f t="shared" ca="1" si="128"/>
        <v>3.318468896047194</v>
      </c>
    </row>
    <row r="2685" spans="1:12" x14ac:dyDescent="0.2">
      <c r="A2685" s="5">
        <f>IF(AND(dateA=1,A2684&lt;DataEnd),'iBoxx inputs'!A2689,IF(AND(dateA=2,A2684&lt;DataEnd),'Bank of England inputs'!A2689,IF(dateA=3,A2684+1,IF(dateA=4,WORKDAY(A2684,1,),WORKDAY(A2684,1,holidayQ)))))</f>
        <v>39673</v>
      </c>
      <c r="B2685" s="35">
        <f>MATCH(A2685,'iBoxx inputs'!A:A,0)</f>
        <v>2760</v>
      </c>
      <c r="C2685" s="35">
        <f>MATCH(A2685,'Bank of England inputs'!A:A,0)</f>
        <v>2689</v>
      </c>
      <c r="D2685" s="6">
        <f>IF($A2685&gt;DataEnd,NA(),IFERROR(INDEX('iBoxx inputs'!B:B,MATCH($A2685,'iBoxx inputs'!$A:$A,0)),D2684))</f>
        <v>6.2358026496418102</v>
      </c>
      <c r="E2685" s="6">
        <f>IF($A2685&gt;DataEnd,NA(),IFERROR(INDEX('iBoxx inputs'!C:C,MATCH($A2685,'iBoxx inputs'!$A:$A,0)),E2684))</f>
        <v>7.1464598837400599</v>
      </c>
      <c r="F2685" s="6">
        <f>IF($A2685&gt;DataEnd,NA(),IFERROR(INDEX('Bank of England inputs'!D:D,MATCH($A2685,'Bank of England inputs'!$A:$A,0),0),F2684))</f>
        <v>3.5004449718184283</v>
      </c>
      <c r="H2685" s="5">
        <f t="shared" si="126"/>
        <v>39673</v>
      </c>
      <c r="I2685" s="6">
        <f t="shared" si="127"/>
        <v>6.6911312666909346</v>
      </c>
      <c r="J2685" s="6">
        <f t="shared" si="125"/>
        <v>3.0827754370923666</v>
      </c>
      <c r="K2685" s="19">
        <f t="shared" si="129"/>
        <v>2527</v>
      </c>
      <c r="L2685" s="6">
        <f t="shared" ca="1" si="128"/>
        <v>3.3181637760578524</v>
      </c>
    </row>
    <row r="2686" spans="1:12" x14ac:dyDescent="0.2">
      <c r="A2686" s="5">
        <f>IF(AND(dateA=1,A2685&lt;DataEnd),'iBoxx inputs'!A2690,IF(AND(dateA=2,A2685&lt;DataEnd),'Bank of England inputs'!A2690,IF(dateA=3,A2685+1,IF(dateA=4,WORKDAY(A2685,1,),WORKDAY(A2685,1,holidayQ)))))</f>
        <v>39674</v>
      </c>
      <c r="B2686" s="35">
        <f>MATCH(A2686,'iBoxx inputs'!A:A,0)</f>
        <v>2761</v>
      </c>
      <c r="C2686" s="35">
        <f>MATCH(A2686,'Bank of England inputs'!A:A,0)</f>
        <v>2690</v>
      </c>
      <c r="D2686" s="6">
        <f>IF($A2686&gt;DataEnd,NA(),IFERROR(INDEX('iBoxx inputs'!B:B,MATCH($A2686,'iBoxx inputs'!$A:$A,0)),D2685))</f>
        <v>6.2796978276660802</v>
      </c>
      <c r="E2686" s="6">
        <f>IF($A2686&gt;DataEnd,NA(),IFERROR(INDEX('iBoxx inputs'!C:C,MATCH($A2686,'iBoxx inputs'!$A:$A,0)),E2685))</f>
        <v>7.1799600791378504</v>
      </c>
      <c r="F2686" s="6">
        <f>IF($A2686&gt;DataEnd,NA(),IFERROR(INDEX('Bank of England inputs'!D:D,MATCH($A2686,'Bank of England inputs'!$A:$A,0),0),F2685))</f>
        <v>3.5092922103598045</v>
      </c>
      <c r="H2686" s="5">
        <f t="shared" si="126"/>
        <v>39674</v>
      </c>
      <c r="I2686" s="6">
        <f t="shared" si="127"/>
        <v>6.7298289534019649</v>
      </c>
      <c r="J2686" s="6">
        <f t="shared" si="125"/>
        <v>3.1113503669768505</v>
      </c>
      <c r="K2686" s="19">
        <f t="shared" si="129"/>
        <v>2527</v>
      </c>
      <c r="L2686" s="6">
        <f t="shared" ca="1" si="128"/>
        <v>3.317857791502687</v>
      </c>
    </row>
    <row r="2687" spans="1:12" x14ac:dyDescent="0.2">
      <c r="A2687" s="5">
        <f>IF(AND(dateA=1,A2686&lt;DataEnd),'iBoxx inputs'!A2691,IF(AND(dateA=2,A2686&lt;DataEnd),'Bank of England inputs'!A2691,IF(dateA=3,A2686+1,IF(dateA=4,WORKDAY(A2686,1,),WORKDAY(A2686,1,holidayQ)))))</f>
        <v>39675</v>
      </c>
      <c r="B2687" s="35">
        <f>MATCH(A2687,'iBoxx inputs'!A:A,0)</f>
        <v>2762</v>
      </c>
      <c r="C2687" s="35">
        <f>MATCH(A2687,'Bank of England inputs'!A:A,0)</f>
        <v>2691</v>
      </c>
      <c r="D2687" s="6">
        <f>IF($A2687&gt;DataEnd,NA(),IFERROR(INDEX('iBoxx inputs'!B:B,MATCH($A2687,'iBoxx inputs'!$A:$A,0)),D2686))</f>
        <v>6.2344264283050403</v>
      </c>
      <c r="E2687" s="6">
        <f>IF($A2687&gt;DataEnd,NA(),IFERROR(INDEX('iBoxx inputs'!C:C,MATCH($A2687,'iBoxx inputs'!$A:$A,0)),E2686))</f>
        <v>7.1612308225953401</v>
      </c>
      <c r="F2687" s="6">
        <f>IF($A2687&gt;DataEnd,NA(),IFERROR(INDEX('Bank of England inputs'!D:D,MATCH($A2687,'Bank of England inputs'!$A:$A,0),0),F2686))</f>
        <v>3.5420995349757733</v>
      </c>
      <c r="H2687" s="5">
        <f t="shared" si="126"/>
        <v>39675</v>
      </c>
      <c r="I2687" s="6">
        <f t="shared" si="127"/>
        <v>6.6978286254501906</v>
      </c>
      <c r="J2687" s="6">
        <f t="shared" si="125"/>
        <v>3.0477739051528729</v>
      </c>
      <c r="K2687" s="19">
        <f t="shared" si="129"/>
        <v>2528</v>
      </c>
      <c r="L2687" s="6">
        <f t="shared" ca="1" si="128"/>
        <v>3.3177509545223272</v>
      </c>
    </row>
    <row r="2688" spans="1:12" x14ac:dyDescent="0.2">
      <c r="A2688" s="5">
        <f>IF(AND(dateA=1,A2687&lt;DataEnd),'iBoxx inputs'!A2692,IF(AND(dateA=2,A2687&lt;DataEnd),'Bank of England inputs'!A2692,IF(dateA=3,A2687+1,IF(dateA=4,WORKDAY(A2687,1,),WORKDAY(A2687,1,holidayQ)))))</f>
        <v>39678</v>
      </c>
      <c r="B2688" s="35">
        <f>MATCH(A2688,'iBoxx inputs'!A:A,0)</f>
        <v>2763</v>
      </c>
      <c r="C2688" s="35">
        <f>MATCH(A2688,'Bank of England inputs'!A:A,0)</f>
        <v>2692</v>
      </c>
      <c r="D2688" s="6">
        <f>IF($A2688&gt;DataEnd,NA(),IFERROR(INDEX('iBoxx inputs'!B:B,MATCH($A2688,'iBoxx inputs'!$A:$A,0)),D2687))</f>
        <v>6.2297511910812702</v>
      </c>
      <c r="E2688" s="6">
        <f>IF($A2688&gt;DataEnd,NA(),IFERROR(INDEX('iBoxx inputs'!C:C,MATCH($A2688,'iBoxx inputs'!$A:$A,0)),E2687))</f>
        <v>7.1445249359391401</v>
      </c>
      <c r="F2688" s="6">
        <f>IF($A2688&gt;DataEnd,NA(),IFERROR(INDEX('Bank of England inputs'!D:D,MATCH($A2688,'Bank of England inputs'!$A:$A,0),0),F2687))</f>
        <v>3.5315065782965727</v>
      </c>
      <c r="H2688" s="5">
        <f t="shared" si="126"/>
        <v>39678</v>
      </c>
      <c r="I2688" s="6">
        <f t="shared" si="127"/>
        <v>6.6871380635102051</v>
      </c>
      <c r="J2688" s="6">
        <f t="shared" si="125"/>
        <v>3.0479914660829888</v>
      </c>
      <c r="K2688" s="19">
        <f t="shared" si="129"/>
        <v>2527</v>
      </c>
      <c r="L2688" s="6">
        <f t="shared" ca="1" si="128"/>
        <v>3.3172082255298805</v>
      </c>
    </row>
    <row r="2689" spans="1:12" x14ac:dyDescent="0.2">
      <c r="A2689" s="5">
        <f>IF(AND(dateA=1,A2688&lt;DataEnd),'iBoxx inputs'!A2693,IF(AND(dateA=2,A2688&lt;DataEnd),'Bank of England inputs'!A2693,IF(dateA=3,A2688+1,IF(dateA=4,WORKDAY(A2688,1,),WORKDAY(A2688,1,holidayQ)))))</f>
        <v>39679</v>
      </c>
      <c r="B2689" s="35">
        <f>MATCH(A2689,'iBoxx inputs'!A:A,0)</f>
        <v>2764</v>
      </c>
      <c r="C2689" s="35">
        <f>MATCH(A2689,'Bank of England inputs'!A:A,0)</f>
        <v>2693</v>
      </c>
      <c r="D2689" s="6">
        <f>IF($A2689&gt;DataEnd,NA(),IFERROR(INDEX('iBoxx inputs'!B:B,MATCH($A2689,'iBoxx inputs'!$A:$A,0)),D2688))</f>
        <v>6.22419451249438</v>
      </c>
      <c r="E2689" s="6">
        <f>IF($A2689&gt;DataEnd,NA(),IFERROR(INDEX('iBoxx inputs'!C:C,MATCH($A2689,'iBoxx inputs'!$A:$A,0)),E2688))</f>
        <v>7.1411623973004996</v>
      </c>
      <c r="F2689" s="6">
        <f>IF($A2689&gt;DataEnd,NA(),IFERROR(INDEX('Bank of England inputs'!D:D,MATCH($A2689,'Bank of England inputs'!$A:$A,0),0),F2688))</f>
        <v>3.5212660731948731</v>
      </c>
      <c r="H2689" s="5">
        <f t="shared" si="126"/>
        <v>39679</v>
      </c>
      <c r="I2689" s="6">
        <f t="shared" si="127"/>
        <v>6.6826784548974398</v>
      </c>
      <c r="J2689" s="6">
        <f t="shared" si="125"/>
        <v>3.0538772385833246</v>
      </c>
      <c r="K2689" s="19">
        <f t="shared" si="129"/>
        <v>2527</v>
      </c>
      <c r="L2689" s="6">
        <f t="shared" ca="1" si="128"/>
        <v>3.3169017483853525</v>
      </c>
    </row>
    <row r="2690" spans="1:12" x14ac:dyDescent="0.2">
      <c r="A2690" s="5">
        <f>IF(AND(dateA=1,A2689&lt;DataEnd),'iBoxx inputs'!A2694,IF(AND(dateA=2,A2689&lt;DataEnd),'Bank of England inputs'!A2694,IF(dateA=3,A2689+1,IF(dateA=4,WORKDAY(A2689,1,),WORKDAY(A2689,1,holidayQ)))))</f>
        <v>39680</v>
      </c>
      <c r="B2690" s="35">
        <f>MATCH(A2690,'iBoxx inputs'!A:A,0)</f>
        <v>2765</v>
      </c>
      <c r="C2690" s="35">
        <f>MATCH(A2690,'Bank of England inputs'!A:A,0)</f>
        <v>2694</v>
      </c>
      <c r="D2690" s="6">
        <f>IF($A2690&gt;DataEnd,NA(),IFERROR(INDEX('iBoxx inputs'!B:B,MATCH($A2690,'iBoxx inputs'!$A:$A,0)),D2689))</f>
        <v>6.2186320050443102</v>
      </c>
      <c r="E2690" s="6">
        <f>IF($A2690&gt;DataEnd,NA(),IFERROR(INDEX('iBoxx inputs'!C:C,MATCH($A2690,'iBoxx inputs'!$A:$A,0)),E2689))</f>
        <v>7.1384077220141897</v>
      </c>
      <c r="F2690" s="6">
        <f>IF($A2690&gt;DataEnd,NA(),IFERROR(INDEX('Bank of England inputs'!D:D,MATCH($A2690,'Bank of England inputs'!$A:$A,0),0),F2689))</f>
        <v>3.5120696478037283</v>
      </c>
      <c r="H2690" s="5">
        <f t="shared" si="126"/>
        <v>39680</v>
      </c>
      <c r="I2690" s="6">
        <f t="shared" si="127"/>
        <v>6.6785198635292495</v>
      </c>
      <c r="J2690" s="6">
        <f t="shared" si="125"/>
        <v>3.0590154621574772</v>
      </c>
      <c r="K2690" s="19">
        <f t="shared" si="129"/>
        <v>2527</v>
      </c>
      <c r="L2690" s="6">
        <f t="shared" ca="1" si="128"/>
        <v>3.3165959570605152</v>
      </c>
    </row>
    <row r="2691" spans="1:12" x14ac:dyDescent="0.2">
      <c r="A2691" s="5">
        <f>IF(AND(dateA=1,A2690&lt;DataEnd),'iBoxx inputs'!A2695,IF(AND(dateA=2,A2690&lt;DataEnd),'Bank of England inputs'!A2695,IF(dateA=3,A2690+1,IF(dateA=4,WORKDAY(A2690,1,),WORKDAY(A2690,1,holidayQ)))))</f>
        <v>39681</v>
      </c>
      <c r="B2691" s="35">
        <f>MATCH(A2691,'iBoxx inputs'!A:A,0)</f>
        <v>2766</v>
      </c>
      <c r="C2691" s="35">
        <f>MATCH(A2691,'Bank of England inputs'!A:A,0)</f>
        <v>2695</v>
      </c>
      <c r="D2691" s="6">
        <f>IF($A2691&gt;DataEnd,NA(),IFERROR(INDEX('iBoxx inputs'!B:B,MATCH($A2691,'iBoxx inputs'!$A:$A,0)),D2690))</f>
        <v>6.2242258618793702</v>
      </c>
      <c r="E2691" s="6">
        <f>IF($A2691&gt;DataEnd,NA(),IFERROR(INDEX('iBoxx inputs'!C:C,MATCH($A2691,'iBoxx inputs'!$A:$A,0)),E2690))</f>
        <v>7.1499327192296498</v>
      </c>
      <c r="F2691" s="6">
        <f>IF($A2691&gt;DataEnd,NA(),IFERROR(INDEX('Bank of England inputs'!D:D,MATCH($A2691,'Bank of England inputs'!$A:$A,0),0),F2690))</f>
        <v>3.5325549178705895</v>
      </c>
      <c r="H2691" s="5">
        <f t="shared" si="126"/>
        <v>39681</v>
      </c>
      <c r="I2691" s="6">
        <f t="shared" si="127"/>
        <v>6.68707929055451</v>
      </c>
      <c r="J2691" s="6">
        <f t="shared" ref="J2691:J2754" si="130">((1+I2691/100)/(1+F2691/100)-1)*100</f>
        <v>3.0468912654442848</v>
      </c>
      <c r="K2691" s="19">
        <f t="shared" si="129"/>
        <v>2527</v>
      </c>
      <c r="L2691" s="6">
        <f t="shared" ca="1" si="128"/>
        <v>3.3162972275043443</v>
      </c>
    </row>
    <row r="2692" spans="1:12" x14ac:dyDescent="0.2">
      <c r="A2692" s="5">
        <f>IF(AND(dateA=1,A2691&lt;DataEnd),'iBoxx inputs'!A2696,IF(AND(dateA=2,A2691&lt;DataEnd),'Bank of England inputs'!A2696,IF(dateA=3,A2691+1,IF(dateA=4,WORKDAY(A2691,1,),WORKDAY(A2691,1,holidayQ)))))</f>
        <v>39682</v>
      </c>
      <c r="B2692" s="35">
        <f>MATCH(A2692,'iBoxx inputs'!A:A,0)</f>
        <v>2767</v>
      </c>
      <c r="C2692" s="35">
        <f>MATCH(A2692,'Bank of England inputs'!A:A,0)</f>
        <v>2696</v>
      </c>
      <c r="D2692" s="6">
        <f>IF($A2692&gt;DataEnd,NA(),IFERROR(INDEX('iBoxx inputs'!B:B,MATCH($A2692,'iBoxx inputs'!$A:$A,0)),D2691))</f>
        <v>6.2568092937086401</v>
      </c>
      <c r="E2692" s="6">
        <f>IF($A2692&gt;DataEnd,NA(),IFERROR(INDEX('iBoxx inputs'!C:C,MATCH($A2692,'iBoxx inputs'!$A:$A,0)),E2691))</f>
        <v>7.1814590269746201</v>
      </c>
      <c r="F2692" s="6">
        <f>IF($A2692&gt;DataEnd,NA(),IFERROR(INDEX('Bank of England inputs'!D:D,MATCH($A2692,'Bank of England inputs'!$A:$A,0),0),F2691))</f>
        <v>3.5311572700296834</v>
      </c>
      <c r="H2692" s="5">
        <f t="shared" ref="H2692:H2755" si="131">A2692</f>
        <v>39682</v>
      </c>
      <c r="I2692" s="6">
        <f t="shared" ref="I2692:I2755" si="132">(D2692+E2692)/2</f>
        <v>6.7191341603416301</v>
      </c>
      <c r="J2692" s="6">
        <f t="shared" si="130"/>
        <v>3.0792439439241148</v>
      </c>
      <c r="K2692" s="19">
        <f t="shared" si="129"/>
        <v>2528</v>
      </c>
      <c r="L2692" s="6">
        <f t="shared" ca="1" si="128"/>
        <v>3.3162034564269787</v>
      </c>
    </row>
    <row r="2693" spans="1:12" x14ac:dyDescent="0.2">
      <c r="A2693" s="5">
        <f>IF(AND(dateA=1,A2692&lt;DataEnd),'iBoxx inputs'!A2697,IF(AND(dateA=2,A2692&lt;DataEnd),'Bank of England inputs'!A2697,IF(dateA=3,A2692+1,IF(dateA=4,WORKDAY(A2692,1,),WORKDAY(A2692,1,holidayQ)))))</f>
        <v>39686</v>
      </c>
      <c r="B2693" s="35">
        <f>MATCH(A2693,'iBoxx inputs'!A:A,0)</f>
        <v>2768</v>
      </c>
      <c r="C2693" s="35">
        <f>MATCH(A2693,'Bank of England inputs'!A:A,0)</f>
        <v>2697</v>
      </c>
      <c r="D2693" s="6">
        <f>IF($A2693&gt;DataEnd,NA(),IFERROR(INDEX('iBoxx inputs'!B:B,MATCH($A2693,'iBoxx inputs'!$A:$A,0)),D2692))</f>
        <v>6.1803655013182404</v>
      </c>
      <c r="E2693" s="6">
        <f>IF($A2693&gt;DataEnd,NA(),IFERROR(INDEX('iBoxx inputs'!C:C,MATCH($A2693,'iBoxx inputs'!$A:$A,0)),E2692))</f>
        <v>7.1071549915625303</v>
      </c>
      <c r="F2693" s="6">
        <f>IF($A2693&gt;DataEnd,NA(),IFERROR(INDEX('Bank of England inputs'!D:D,MATCH($A2693,'Bank of England inputs'!$A:$A,0),0),F2692))</f>
        <v>3.5449054361818</v>
      </c>
      <c r="H2693" s="5">
        <f t="shared" si="131"/>
        <v>39686</v>
      </c>
      <c r="I2693" s="6">
        <f t="shared" si="132"/>
        <v>6.6437602464403849</v>
      </c>
      <c r="J2693" s="6">
        <f t="shared" si="130"/>
        <v>2.9927641511716008</v>
      </c>
      <c r="K2693" s="19">
        <f t="shared" si="129"/>
        <v>2526</v>
      </c>
      <c r="L2693" s="6">
        <f t="shared" ca="1" si="128"/>
        <v>3.3154367895439329</v>
      </c>
    </row>
    <row r="2694" spans="1:12" x14ac:dyDescent="0.2">
      <c r="A2694" s="5">
        <f>IF(AND(dateA=1,A2693&lt;DataEnd),'iBoxx inputs'!A2698,IF(AND(dateA=2,A2693&lt;DataEnd),'Bank of England inputs'!A2698,IF(dateA=3,A2693+1,IF(dateA=4,WORKDAY(A2693,1,),WORKDAY(A2693,1,holidayQ)))))</f>
        <v>39687</v>
      </c>
      <c r="B2694" s="35">
        <f>MATCH(A2694,'iBoxx inputs'!A:A,0)</f>
        <v>2769</v>
      </c>
      <c r="C2694" s="35">
        <f>MATCH(A2694,'Bank of England inputs'!A:A,0)</f>
        <v>2698</v>
      </c>
      <c r="D2694" s="6">
        <f>IF($A2694&gt;DataEnd,NA(),IFERROR(INDEX('iBoxx inputs'!B:B,MATCH($A2694,'iBoxx inputs'!$A:$A,0)),D2693))</f>
        <v>6.1918333145948603</v>
      </c>
      <c r="E2694" s="6">
        <f>IF($A2694&gt;DataEnd,NA(),IFERROR(INDEX('iBoxx inputs'!C:C,MATCH($A2694,'iBoxx inputs'!$A:$A,0)),E2693))</f>
        <v>7.1183043895043401</v>
      </c>
      <c r="F2694" s="6">
        <f>IF($A2694&gt;DataEnd,NA(),IFERROR(INDEX('Bank of England inputs'!D:D,MATCH($A2694,'Bank of England inputs'!$A:$A,0),0),F2693))</f>
        <v>3.5544554455445576</v>
      </c>
      <c r="H2694" s="5">
        <f t="shared" si="131"/>
        <v>39687</v>
      </c>
      <c r="I2694" s="6">
        <f t="shared" si="132"/>
        <v>6.6550688520496006</v>
      </c>
      <c r="J2694" s="6">
        <f t="shared" si="130"/>
        <v>2.994186385476727</v>
      </c>
      <c r="K2694" s="19">
        <f t="shared" si="129"/>
        <v>2526</v>
      </c>
      <c r="L2694" s="6">
        <f t="shared" ca="1" si="128"/>
        <v>3.3150959004289327</v>
      </c>
    </row>
    <row r="2695" spans="1:12" x14ac:dyDescent="0.2">
      <c r="A2695" s="5">
        <f>IF(AND(dateA=1,A2694&lt;DataEnd),'iBoxx inputs'!A2699,IF(AND(dateA=2,A2694&lt;DataEnd),'Bank of England inputs'!A2699,IF(dateA=3,A2694+1,IF(dateA=4,WORKDAY(A2694,1,),WORKDAY(A2694,1,holidayQ)))))</f>
        <v>39688</v>
      </c>
      <c r="B2695" s="35">
        <f>MATCH(A2695,'iBoxx inputs'!A:A,0)</f>
        <v>2770</v>
      </c>
      <c r="C2695" s="35">
        <f>MATCH(A2695,'Bank of England inputs'!A:A,0)</f>
        <v>2699</v>
      </c>
      <c r="D2695" s="6">
        <f>IF($A2695&gt;DataEnd,NA(),IFERROR(INDEX('iBoxx inputs'!B:B,MATCH($A2695,'iBoxx inputs'!$A:$A,0)),D2694))</f>
        <v>6.1843614598013401</v>
      </c>
      <c r="E2695" s="6">
        <f>IF($A2695&gt;DataEnd,NA(),IFERROR(INDEX('iBoxx inputs'!C:C,MATCH($A2695,'iBoxx inputs'!$A:$A,0)),E2694))</f>
        <v>7.1128813228425596</v>
      </c>
      <c r="F2695" s="6">
        <f>IF($A2695&gt;DataEnd,NA(),IFERROR(INDEX('Bank of England inputs'!D:D,MATCH($A2695,'Bank of England inputs'!$A:$A,0),0),F2694))</f>
        <v>3.4953955837211392</v>
      </c>
      <c r="H2695" s="5">
        <f t="shared" si="131"/>
        <v>39688</v>
      </c>
      <c r="I2695" s="6">
        <f t="shared" si="132"/>
        <v>6.6486213913219494</v>
      </c>
      <c r="J2695" s="6">
        <f t="shared" si="130"/>
        <v>3.0467305234367137</v>
      </c>
      <c r="K2695" s="19">
        <f t="shared" si="129"/>
        <v>2526</v>
      </c>
      <c r="L2695" s="6">
        <f t="shared" ref="L2695:L2758" ca="1" si="133">AVERAGE(OFFSET(J2695,-$K2695+1,0,$K2695,))</f>
        <v>3.3147625602606845</v>
      </c>
    </row>
    <row r="2696" spans="1:12" x14ac:dyDescent="0.2">
      <c r="A2696" s="5">
        <f>IF(AND(dateA=1,A2695&lt;DataEnd),'iBoxx inputs'!A2700,IF(AND(dateA=2,A2695&lt;DataEnd),'Bank of England inputs'!A2700,IF(dateA=3,A2695+1,IF(dateA=4,WORKDAY(A2695,1,),WORKDAY(A2695,1,holidayQ)))))</f>
        <v>39689</v>
      </c>
      <c r="B2696" s="35">
        <f>MATCH(A2696,'iBoxx inputs'!A:A,0)</f>
        <v>2771</v>
      </c>
      <c r="C2696" s="35">
        <f>MATCH(A2696,'Bank of England inputs'!A:A,0)</f>
        <v>2700</v>
      </c>
      <c r="D2696" s="6">
        <f>IF($A2696&gt;DataEnd,NA(),IFERROR(INDEX('iBoxx inputs'!B:B,MATCH($A2696,'iBoxx inputs'!$A:$A,0)),D2695))</f>
        <v>6.1727424809779601</v>
      </c>
      <c r="E2696" s="6">
        <f>IF($A2696&gt;DataEnd,NA(),IFERROR(INDEX('iBoxx inputs'!C:C,MATCH($A2696,'iBoxx inputs'!$A:$A,0)),E2695))</f>
        <v>7.10466460563722</v>
      </c>
      <c r="F2696" s="6">
        <f>IF($A2696&gt;DataEnd,NA(),IFERROR(INDEX('Bank of England inputs'!D:D,MATCH($A2696,'Bank of England inputs'!$A:$A,0),0),F2695))</f>
        <v>3.5056446821152498</v>
      </c>
      <c r="H2696" s="5">
        <f t="shared" si="131"/>
        <v>39689</v>
      </c>
      <c r="I2696" s="6">
        <f t="shared" si="132"/>
        <v>6.6387035433075905</v>
      </c>
      <c r="J2696" s="6">
        <f t="shared" si="130"/>
        <v>3.0269449273172988</v>
      </c>
      <c r="K2696" s="19">
        <f t="shared" si="129"/>
        <v>2527</v>
      </c>
      <c r="L2696" s="6">
        <f t="shared" ca="1" si="133"/>
        <v>3.3146486632947387</v>
      </c>
    </row>
    <row r="2697" spans="1:12" x14ac:dyDescent="0.2">
      <c r="A2697" s="5">
        <f>IF(AND(dateA=1,A2696&lt;DataEnd),'iBoxx inputs'!A2701,IF(AND(dateA=2,A2696&lt;DataEnd),'Bank of England inputs'!A2701,IF(dateA=3,A2696+1,IF(dateA=4,WORKDAY(A2696,1,),WORKDAY(A2696,1,holidayQ)))))</f>
        <v>39692</v>
      </c>
      <c r="B2697" s="35">
        <f>MATCH(A2697,'iBoxx inputs'!A:A,0)</f>
        <v>2773</v>
      </c>
      <c r="C2697" s="35">
        <f>MATCH(A2697,'Bank of England inputs'!A:A,0)</f>
        <v>2701</v>
      </c>
      <c r="D2697" s="6">
        <f>IF($A2697&gt;DataEnd,NA(),IFERROR(INDEX('iBoxx inputs'!B:B,MATCH($A2697,'iBoxx inputs'!$A:$A,0)),D2696))</f>
        <v>6.1734165478761902</v>
      </c>
      <c r="E2697" s="6">
        <f>IF($A2697&gt;DataEnd,NA(),IFERROR(INDEX('iBoxx inputs'!C:C,MATCH($A2697,'iBoxx inputs'!$A:$A,0)),E2696))</f>
        <v>7.1470560566921302</v>
      </c>
      <c r="F2697" s="6">
        <f>IF($A2697&gt;DataEnd,NA(),IFERROR(INDEX('Bank of England inputs'!D:D,MATCH($A2697,'Bank of England inputs'!$A:$A,0),0),F2696))</f>
        <v>3.5162440570522868</v>
      </c>
      <c r="H2697" s="5">
        <f t="shared" si="131"/>
        <v>39692</v>
      </c>
      <c r="I2697" s="6">
        <f t="shared" si="132"/>
        <v>6.6602363022841597</v>
      </c>
      <c r="J2697" s="6">
        <f t="shared" si="130"/>
        <v>3.0371969866865411</v>
      </c>
      <c r="K2697" s="19">
        <f t="shared" si="129"/>
        <v>2527</v>
      </c>
      <c r="L2697" s="6">
        <f t="shared" ca="1" si="133"/>
        <v>3.3143069473620321</v>
      </c>
    </row>
    <row r="2698" spans="1:12" x14ac:dyDescent="0.2">
      <c r="A2698" s="5">
        <f>IF(AND(dateA=1,A2697&lt;DataEnd),'iBoxx inputs'!A2702,IF(AND(dateA=2,A2697&lt;DataEnd),'Bank of England inputs'!A2702,IF(dateA=3,A2697+1,IF(dateA=4,WORKDAY(A2697,1,),WORKDAY(A2697,1,holidayQ)))))</f>
        <v>39693</v>
      </c>
      <c r="B2698" s="35">
        <f>MATCH(A2698,'iBoxx inputs'!A:A,0)</f>
        <v>2774</v>
      </c>
      <c r="C2698" s="35">
        <f>MATCH(A2698,'Bank of England inputs'!A:A,0)</f>
        <v>2702</v>
      </c>
      <c r="D2698" s="6">
        <f>IF($A2698&gt;DataEnd,NA(),IFERROR(INDEX('iBoxx inputs'!B:B,MATCH($A2698,'iBoxx inputs'!$A:$A,0)),D2697))</f>
        <v>6.21451606751996</v>
      </c>
      <c r="E2698" s="6">
        <f>IF($A2698&gt;DataEnd,NA(),IFERROR(INDEX('iBoxx inputs'!C:C,MATCH($A2698,'iBoxx inputs'!$A:$A,0)),E2697))</f>
        <v>7.1855422320332902</v>
      </c>
      <c r="F2698" s="6">
        <f>IF($A2698&gt;DataEnd,NA(),IFERROR(INDEX('Bank of England inputs'!D:D,MATCH($A2698,'Bank of England inputs'!$A:$A,0),0),F2697))</f>
        <v>3.4639746634996138</v>
      </c>
      <c r="H2698" s="5">
        <f t="shared" si="131"/>
        <v>39693</v>
      </c>
      <c r="I2698" s="6">
        <f t="shared" si="132"/>
        <v>6.7000291497766256</v>
      </c>
      <c r="J2698" s="6">
        <f t="shared" si="130"/>
        <v>3.1277113573123128</v>
      </c>
      <c r="K2698" s="19">
        <f t="shared" si="129"/>
        <v>2527</v>
      </c>
      <c r="L2698" s="6">
        <f t="shared" ca="1" si="133"/>
        <v>3.3140006947967136</v>
      </c>
    </row>
    <row r="2699" spans="1:12" x14ac:dyDescent="0.2">
      <c r="A2699" s="5">
        <f>IF(AND(dateA=1,A2698&lt;DataEnd),'iBoxx inputs'!A2703,IF(AND(dateA=2,A2698&lt;DataEnd),'Bank of England inputs'!A2703,IF(dateA=3,A2698+1,IF(dateA=4,WORKDAY(A2698,1,),WORKDAY(A2698,1,holidayQ)))))</f>
        <v>39694</v>
      </c>
      <c r="B2699" s="35">
        <f>MATCH(A2699,'iBoxx inputs'!A:A,0)</f>
        <v>2775</v>
      </c>
      <c r="C2699" s="35">
        <f>MATCH(A2699,'Bank of England inputs'!A:A,0)</f>
        <v>2703</v>
      </c>
      <c r="D2699" s="6">
        <f>IF($A2699&gt;DataEnd,NA(),IFERROR(INDEX('iBoxx inputs'!B:B,MATCH($A2699,'iBoxx inputs'!$A:$A,0)),D2698))</f>
        <v>6.2228424088395196</v>
      </c>
      <c r="E2699" s="6">
        <f>IF($A2699&gt;DataEnd,NA(),IFERROR(INDEX('iBoxx inputs'!C:C,MATCH($A2699,'iBoxx inputs'!$A:$A,0)),E2698))</f>
        <v>7.2078391087520597</v>
      </c>
      <c r="F2699" s="6">
        <f>IF($A2699&gt;DataEnd,NA(),IFERROR(INDEX('Bank of England inputs'!D:D,MATCH($A2699,'Bank of England inputs'!$A:$A,0),0),F2698))</f>
        <v>3.4230312623664716</v>
      </c>
      <c r="H2699" s="5">
        <f t="shared" si="131"/>
        <v>39694</v>
      </c>
      <c r="I2699" s="6">
        <f t="shared" si="132"/>
        <v>6.7153407587957901</v>
      </c>
      <c r="J2699" s="6">
        <f t="shared" si="130"/>
        <v>3.1833426812614807</v>
      </c>
      <c r="K2699" s="19">
        <f t="shared" si="129"/>
        <v>2527</v>
      </c>
      <c r="L2699" s="6">
        <f t="shared" ca="1" si="133"/>
        <v>3.3137247221964792</v>
      </c>
    </row>
    <row r="2700" spans="1:12" x14ac:dyDescent="0.2">
      <c r="A2700" s="5">
        <f>IF(AND(dateA=1,A2699&lt;DataEnd),'iBoxx inputs'!A2704,IF(AND(dateA=2,A2699&lt;DataEnd),'Bank of England inputs'!A2704,IF(dateA=3,A2699+1,IF(dateA=4,WORKDAY(A2699,1,),WORKDAY(A2699,1,holidayQ)))))</f>
        <v>39695</v>
      </c>
      <c r="B2700" s="35">
        <f>MATCH(A2700,'iBoxx inputs'!A:A,0)</f>
        <v>2776</v>
      </c>
      <c r="C2700" s="35">
        <f>MATCH(A2700,'Bank of England inputs'!A:A,0)</f>
        <v>2704</v>
      </c>
      <c r="D2700" s="6">
        <f>IF($A2700&gt;DataEnd,NA(),IFERROR(INDEX('iBoxx inputs'!B:B,MATCH($A2700,'iBoxx inputs'!$A:$A,0)),D2699))</f>
        <v>6.1795167594495197</v>
      </c>
      <c r="E2700" s="6">
        <f>IF($A2700&gt;DataEnd,NA(),IFERROR(INDEX('iBoxx inputs'!C:C,MATCH($A2700,'iBoxx inputs'!$A:$A,0)),E2699))</f>
        <v>7.1774783125447597</v>
      </c>
      <c r="F2700" s="6">
        <f>IF($A2700&gt;DataEnd,NA(),IFERROR(INDEX('Bank of England inputs'!D:D,MATCH($A2700,'Bank of England inputs'!$A:$A,0),0),F2699))</f>
        <v>3.4141514101929671</v>
      </c>
      <c r="H2700" s="5">
        <f t="shared" si="131"/>
        <v>39695</v>
      </c>
      <c r="I2700" s="6">
        <f t="shared" si="132"/>
        <v>6.6784975359971401</v>
      </c>
      <c r="J2700" s="6">
        <f t="shared" si="130"/>
        <v>3.1565758470096794</v>
      </c>
      <c r="K2700" s="19">
        <f t="shared" si="129"/>
        <v>2527</v>
      </c>
      <c r="L2700" s="6">
        <f t="shared" ca="1" si="133"/>
        <v>3.3134296696844441</v>
      </c>
    </row>
    <row r="2701" spans="1:12" x14ac:dyDescent="0.2">
      <c r="A2701" s="5">
        <f>IF(AND(dateA=1,A2700&lt;DataEnd),'iBoxx inputs'!A2705,IF(AND(dateA=2,A2700&lt;DataEnd),'Bank of England inputs'!A2705,IF(dateA=3,A2700+1,IF(dateA=4,WORKDAY(A2700,1,),WORKDAY(A2700,1,holidayQ)))))</f>
        <v>39696</v>
      </c>
      <c r="B2701" s="35">
        <f>MATCH(A2701,'iBoxx inputs'!A:A,0)</f>
        <v>2777</v>
      </c>
      <c r="C2701" s="35">
        <f>MATCH(A2701,'Bank of England inputs'!A:A,0)</f>
        <v>2705</v>
      </c>
      <c r="D2701" s="6">
        <f>IF($A2701&gt;DataEnd,NA(),IFERROR(INDEX('iBoxx inputs'!B:B,MATCH($A2701,'iBoxx inputs'!$A:$A,0)),D2700))</f>
        <v>6.13755205149248</v>
      </c>
      <c r="E2701" s="6">
        <f>IF($A2701&gt;DataEnd,NA(),IFERROR(INDEX('iBoxx inputs'!C:C,MATCH($A2701,'iBoxx inputs'!$A:$A,0)),E2700))</f>
        <v>7.1310339114462797</v>
      </c>
      <c r="F2701" s="6">
        <f>IF($A2701&gt;DataEnd,NA(),IFERROR(INDEX('Bank of England inputs'!D:D,MATCH($A2701,'Bank of England inputs'!$A:$A,0),0),F2700))</f>
        <v>3.3142065690542122</v>
      </c>
      <c r="H2701" s="5">
        <f t="shared" si="131"/>
        <v>39696</v>
      </c>
      <c r="I2701" s="6">
        <f t="shared" si="132"/>
        <v>6.6342929814693798</v>
      </c>
      <c r="J2701" s="6">
        <f t="shared" si="130"/>
        <v>3.2135816773621206</v>
      </c>
      <c r="K2701" s="19">
        <f t="shared" si="129"/>
        <v>2528</v>
      </c>
      <c r="L2701" s="6">
        <f t="shared" ca="1" si="133"/>
        <v>3.3133901728520385</v>
      </c>
    </row>
    <row r="2702" spans="1:12" x14ac:dyDescent="0.2">
      <c r="A2702" s="5">
        <f>IF(AND(dateA=1,A2701&lt;DataEnd),'iBoxx inputs'!A2706,IF(AND(dateA=2,A2701&lt;DataEnd),'Bank of England inputs'!A2706,IF(dateA=3,A2701+1,IF(dateA=4,WORKDAY(A2701,1,),WORKDAY(A2701,1,holidayQ)))))</f>
        <v>39699</v>
      </c>
      <c r="B2702" s="35">
        <f>MATCH(A2702,'iBoxx inputs'!A:A,0)</f>
        <v>2778</v>
      </c>
      <c r="C2702" s="35">
        <f>MATCH(A2702,'Bank of England inputs'!A:A,0)</f>
        <v>2706</v>
      </c>
      <c r="D2702" s="6">
        <f>IF($A2702&gt;DataEnd,NA(),IFERROR(INDEX('iBoxx inputs'!B:B,MATCH($A2702,'iBoxx inputs'!$A:$A,0)),D2701))</f>
        <v>6.2181420713223803</v>
      </c>
      <c r="E2702" s="6">
        <f>IF($A2702&gt;DataEnd,NA(),IFERROR(INDEX('iBoxx inputs'!C:C,MATCH($A2702,'iBoxx inputs'!$A:$A,0)),E2701))</f>
        <v>7.2161210344106399</v>
      </c>
      <c r="F2702" s="6">
        <f>IF($A2702&gt;DataEnd,NA(),IFERROR(INDEX('Bank of England inputs'!D:D,MATCH($A2702,'Bank of England inputs'!$A:$A,0),0),F2701))</f>
        <v>3.2908390157130096</v>
      </c>
      <c r="H2702" s="5">
        <f t="shared" si="131"/>
        <v>39699</v>
      </c>
      <c r="I2702" s="6">
        <f t="shared" si="132"/>
        <v>6.7171315528665101</v>
      </c>
      <c r="J2702" s="6">
        <f t="shared" si="130"/>
        <v>3.3171310929445363</v>
      </c>
      <c r="K2702" s="19">
        <f t="shared" si="129"/>
        <v>2527</v>
      </c>
      <c r="L2702" s="6">
        <f t="shared" ca="1" si="133"/>
        <v>3.3129008238846809</v>
      </c>
    </row>
    <row r="2703" spans="1:12" x14ac:dyDescent="0.2">
      <c r="A2703" s="5">
        <f>IF(AND(dateA=1,A2702&lt;DataEnd),'iBoxx inputs'!A2707,IF(AND(dateA=2,A2702&lt;DataEnd),'Bank of England inputs'!A2707,IF(dateA=3,A2702+1,IF(dateA=4,WORKDAY(A2702,1,),WORKDAY(A2702,1,holidayQ)))))</f>
        <v>39700</v>
      </c>
      <c r="B2703" s="35">
        <f>MATCH(A2703,'iBoxx inputs'!A:A,0)</f>
        <v>2779</v>
      </c>
      <c r="C2703" s="35">
        <f>MATCH(A2703,'Bank of England inputs'!A:A,0)</f>
        <v>2707</v>
      </c>
      <c r="D2703" s="6">
        <f>IF($A2703&gt;DataEnd,NA(),IFERROR(INDEX('iBoxx inputs'!B:B,MATCH($A2703,'iBoxx inputs'!$A:$A,0)),D2702))</f>
        <v>6.2147164282151497</v>
      </c>
      <c r="E2703" s="6">
        <f>IF($A2703&gt;DataEnd,NA(),IFERROR(INDEX('iBoxx inputs'!C:C,MATCH($A2703,'iBoxx inputs'!$A:$A,0)),E2702))</f>
        <v>7.2124176472843597</v>
      </c>
      <c r="F2703" s="6">
        <f>IF($A2703&gt;DataEnd,NA(),IFERROR(INDEX('Bank of England inputs'!D:D,MATCH($A2703,'Bank of England inputs'!$A:$A,0),0),F2702))</f>
        <v>3.2717208658693098</v>
      </c>
      <c r="H2703" s="5">
        <f t="shared" si="131"/>
        <v>39700</v>
      </c>
      <c r="I2703" s="6">
        <f t="shared" si="132"/>
        <v>6.7135670377497547</v>
      </c>
      <c r="J2703" s="6">
        <f t="shared" si="130"/>
        <v>3.3328060605775534</v>
      </c>
      <c r="K2703" s="19">
        <f t="shared" si="129"/>
        <v>2527</v>
      </c>
      <c r="L2703" s="6">
        <f t="shared" ca="1" si="133"/>
        <v>3.3126570470645915</v>
      </c>
    </row>
    <row r="2704" spans="1:12" x14ac:dyDescent="0.2">
      <c r="A2704" s="5">
        <f>IF(AND(dateA=1,A2703&lt;DataEnd),'iBoxx inputs'!A2708,IF(AND(dateA=2,A2703&lt;DataEnd),'Bank of England inputs'!A2708,IF(dateA=3,A2703+1,IF(dateA=4,WORKDAY(A2703,1,),WORKDAY(A2703,1,holidayQ)))))</f>
        <v>39701</v>
      </c>
      <c r="B2704" s="35">
        <f>MATCH(A2704,'iBoxx inputs'!A:A,0)</f>
        <v>2780</v>
      </c>
      <c r="C2704" s="35">
        <f>MATCH(A2704,'Bank of England inputs'!A:A,0)</f>
        <v>2708</v>
      </c>
      <c r="D2704" s="6">
        <f>IF($A2704&gt;DataEnd,NA(),IFERROR(INDEX('iBoxx inputs'!B:B,MATCH($A2704,'iBoxx inputs'!$A:$A,0)),D2703))</f>
        <v>6.2337013932244298</v>
      </c>
      <c r="E2704" s="6">
        <f>IF($A2704&gt;DataEnd,NA(),IFERROR(INDEX('iBoxx inputs'!C:C,MATCH($A2704,'iBoxx inputs'!$A:$A,0)),E2703))</f>
        <v>7.2471299165233596</v>
      </c>
      <c r="F2704" s="6">
        <f>IF($A2704&gt;DataEnd,NA(),IFERROR(INDEX('Bank of England inputs'!D:D,MATCH($A2704,'Bank of England inputs'!$A:$A,0),0),F2703))</f>
        <v>3.2611918173732546</v>
      </c>
      <c r="H2704" s="5">
        <f t="shared" si="131"/>
        <v>39701</v>
      </c>
      <c r="I2704" s="6">
        <f t="shared" si="132"/>
        <v>6.7404156548738943</v>
      </c>
      <c r="J2704" s="6">
        <f t="shared" si="130"/>
        <v>3.3693430961497572</v>
      </c>
      <c r="K2704" s="19">
        <f t="shared" si="129"/>
        <v>2527</v>
      </c>
      <c r="L2704" s="6">
        <f t="shared" ca="1" si="133"/>
        <v>3.3124269105865638</v>
      </c>
    </row>
    <row r="2705" spans="1:12" x14ac:dyDescent="0.2">
      <c r="A2705" s="5">
        <f>IF(AND(dateA=1,A2704&lt;DataEnd),'iBoxx inputs'!A2709,IF(AND(dateA=2,A2704&lt;DataEnd),'Bank of England inputs'!A2709,IF(dateA=3,A2704+1,IF(dateA=4,WORKDAY(A2704,1,),WORKDAY(A2704,1,holidayQ)))))</f>
        <v>39702</v>
      </c>
      <c r="B2705" s="35">
        <f>MATCH(A2705,'iBoxx inputs'!A:A,0)</f>
        <v>2781</v>
      </c>
      <c r="C2705" s="35">
        <f>MATCH(A2705,'Bank of England inputs'!A:A,0)</f>
        <v>2709</v>
      </c>
      <c r="D2705" s="6">
        <f>IF($A2705&gt;DataEnd,NA(),IFERROR(INDEX('iBoxx inputs'!B:B,MATCH($A2705,'iBoxx inputs'!$A:$A,0)),D2704))</f>
        <v>6.2562236153697004</v>
      </c>
      <c r="E2705" s="6">
        <f>IF($A2705&gt;DataEnd,NA(),IFERROR(INDEX('iBoxx inputs'!C:C,MATCH($A2705,'iBoxx inputs'!$A:$A,0)),E2704))</f>
        <v>7.29159648616384</v>
      </c>
      <c r="F2705" s="6">
        <f>IF($A2705&gt;DataEnd,NA(),IFERROR(INDEX('Bank of England inputs'!D:D,MATCH($A2705,'Bank of England inputs'!$A:$A,0),0),F2704))</f>
        <v>3.2509881422924769</v>
      </c>
      <c r="H2705" s="5">
        <f t="shared" si="131"/>
        <v>39702</v>
      </c>
      <c r="I2705" s="6">
        <f t="shared" si="132"/>
        <v>6.7739100507667702</v>
      </c>
      <c r="J2705" s="6">
        <f t="shared" si="130"/>
        <v>3.4119982499530854</v>
      </c>
      <c r="K2705" s="19">
        <f t="shared" si="129"/>
        <v>2527</v>
      </c>
      <c r="L2705" s="6">
        <f t="shared" ca="1" si="133"/>
        <v>3.3121881968168414</v>
      </c>
    </row>
    <row r="2706" spans="1:12" x14ac:dyDescent="0.2">
      <c r="A2706" s="5">
        <f>IF(AND(dateA=1,A2705&lt;DataEnd),'iBoxx inputs'!A2710,IF(AND(dateA=2,A2705&lt;DataEnd),'Bank of England inputs'!A2710,IF(dateA=3,A2705+1,IF(dateA=4,WORKDAY(A2705,1,),WORKDAY(A2705,1,holidayQ)))))</f>
        <v>39703</v>
      </c>
      <c r="B2706" s="35">
        <f>MATCH(A2706,'iBoxx inputs'!A:A,0)</f>
        <v>2782</v>
      </c>
      <c r="C2706" s="35">
        <f>MATCH(A2706,'Bank of England inputs'!A:A,0)</f>
        <v>2710</v>
      </c>
      <c r="D2706" s="6">
        <f>IF($A2706&gt;DataEnd,NA(),IFERROR(INDEX('iBoxx inputs'!B:B,MATCH($A2706,'iBoxx inputs'!$A:$A,0)),D2705))</f>
        <v>6.38506554887823</v>
      </c>
      <c r="E2706" s="6">
        <f>IF($A2706&gt;DataEnd,NA(),IFERROR(INDEX('iBoxx inputs'!C:C,MATCH($A2706,'iBoxx inputs'!$A:$A,0)),E2705))</f>
        <v>7.4118379273265402</v>
      </c>
      <c r="F2706" s="6">
        <f>IF($A2706&gt;DataEnd,NA(),IFERROR(INDEX('Bank of England inputs'!D:D,MATCH($A2706,'Bank of England inputs'!$A:$A,0),0),F2705))</f>
        <v>3.2566860751998439</v>
      </c>
      <c r="H2706" s="5">
        <f t="shared" si="131"/>
        <v>39703</v>
      </c>
      <c r="I2706" s="6">
        <f t="shared" si="132"/>
        <v>6.8984517381023851</v>
      </c>
      <c r="J2706" s="6">
        <f t="shared" si="130"/>
        <v>3.5269054250397947</v>
      </c>
      <c r="K2706" s="19">
        <f t="shared" si="129"/>
        <v>2528</v>
      </c>
      <c r="L2706" s="6">
        <f t="shared" ca="1" si="133"/>
        <v>3.3122731324292718</v>
      </c>
    </row>
    <row r="2707" spans="1:12" x14ac:dyDescent="0.2">
      <c r="A2707" s="5">
        <f>IF(AND(dateA=1,A2706&lt;DataEnd),'iBoxx inputs'!A2711,IF(AND(dateA=2,A2706&lt;DataEnd),'Bank of England inputs'!A2711,IF(dateA=3,A2706+1,IF(dateA=4,WORKDAY(A2706,1,),WORKDAY(A2706,1,holidayQ)))))</f>
        <v>39706</v>
      </c>
      <c r="B2707" s="35">
        <f>MATCH(A2707,'iBoxx inputs'!A:A,0)</f>
        <v>2783</v>
      </c>
      <c r="C2707" s="35">
        <f>MATCH(A2707,'Bank of England inputs'!A:A,0)</f>
        <v>2711</v>
      </c>
      <c r="D2707" s="6">
        <f>IF($A2707&gt;DataEnd,NA(),IFERROR(INDEX('iBoxx inputs'!B:B,MATCH($A2707,'iBoxx inputs'!$A:$A,0)),D2706))</f>
        <v>6.3398463009699801</v>
      </c>
      <c r="E2707" s="6">
        <f>IF($A2707&gt;DataEnd,NA(),IFERROR(INDEX('iBoxx inputs'!C:C,MATCH($A2707,'iBoxx inputs'!$A:$A,0)),E2706))</f>
        <v>7.3823189282281101</v>
      </c>
      <c r="F2707" s="6">
        <f>IF($A2707&gt;DataEnd,NA(),IFERROR(INDEX('Bank of England inputs'!D:D,MATCH($A2707,'Bank of England inputs'!$A:$A,0),0),F2706))</f>
        <v>3.2500246962362977</v>
      </c>
      <c r="H2707" s="5">
        <f t="shared" si="131"/>
        <v>39706</v>
      </c>
      <c r="I2707" s="6">
        <f t="shared" si="132"/>
        <v>6.8610826145990451</v>
      </c>
      <c r="J2707" s="6">
        <f t="shared" si="130"/>
        <v>3.4973918204732168</v>
      </c>
      <c r="K2707" s="19">
        <f t="shared" si="129"/>
        <v>2527</v>
      </c>
      <c r="L2707" s="6">
        <f t="shared" ca="1" si="133"/>
        <v>3.3117789644978783</v>
      </c>
    </row>
    <row r="2708" spans="1:12" x14ac:dyDescent="0.2">
      <c r="A2708" s="5">
        <f>IF(AND(dateA=1,A2707&lt;DataEnd),'iBoxx inputs'!A2712,IF(AND(dateA=2,A2707&lt;DataEnd),'Bank of England inputs'!A2712,IF(dateA=3,A2707+1,IF(dateA=4,WORKDAY(A2707,1,),WORKDAY(A2707,1,holidayQ)))))</f>
        <v>39707</v>
      </c>
      <c r="B2708" s="35">
        <f>MATCH(A2708,'iBoxx inputs'!A:A,0)</f>
        <v>2784</v>
      </c>
      <c r="C2708" s="35">
        <f>MATCH(A2708,'Bank of England inputs'!A:A,0)</f>
        <v>2712</v>
      </c>
      <c r="D2708" s="6">
        <f>IF($A2708&gt;DataEnd,NA(),IFERROR(INDEX('iBoxx inputs'!B:B,MATCH($A2708,'iBoxx inputs'!$A:$A,0)),D2707))</f>
        <v>6.3180398004629996</v>
      </c>
      <c r="E2708" s="6">
        <f>IF($A2708&gt;DataEnd,NA(),IFERROR(INDEX('iBoxx inputs'!C:C,MATCH($A2708,'iBoxx inputs'!$A:$A,0)),E2707))</f>
        <v>7.3536175558288699</v>
      </c>
      <c r="F2708" s="6">
        <f>IF($A2708&gt;DataEnd,NA(),IFERROR(INDEX('Bank of England inputs'!D:D,MATCH($A2708,'Bank of England inputs'!$A:$A,0),0),F2707))</f>
        <v>3.0883078441045653</v>
      </c>
      <c r="H2708" s="5">
        <f t="shared" si="131"/>
        <v>39707</v>
      </c>
      <c r="I2708" s="6">
        <f t="shared" si="132"/>
        <v>6.8358286781459352</v>
      </c>
      <c r="J2708" s="6">
        <f t="shared" si="130"/>
        <v>3.6352530295759244</v>
      </c>
      <c r="K2708" s="19">
        <f t="shared" si="129"/>
        <v>2527</v>
      </c>
      <c r="L2708" s="6">
        <f t="shared" ca="1" si="133"/>
        <v>3.3116192790434336</v>
      </c>
    </row>
    <row r="2709" spans="1:12" x14ac:dyDescent="0.2">
      <c r="A2709" s="5">
        <f>IF(AND(dateA=1,A2708&lt;DataEnd),'iBoxx inputs'!A2713,IF(AND(dateA=2,A2708&lt;DataEnd),'Bank of England inputs'!A2713,IF(dateA=3,A2708+1,IF(dateA=4,WORKDAY(A2708,1,),WORKDAY(A2708,1,holidayQ)))))</f>
        <v>39708</v>
      </c>
      <c r="B2709" s="35">
        <f>MATCH(A2709,'iBoxx inputs'!A:A,0)</f>
        <v>2785</v>
      </c>
      <c r="C2709" s="35">
        <f>MATCH(A2709,'Bank of England inputs'!A:A,0)</f>
        <v>2713</v>
      </c>
      <c r="D2709" s="6">
        <f>IF($A2709&gt;DataEnd,NA(),IFERROR(INDEX('iBoxx inputs'!B:B,MATCH($A2709,'iBoxx inputs'!$A:$A,0)),D2708))</f>
        <v>6.3656376247097297</v>
      </c>
      <c r="E2709" s="6">
        <f>IF($A2709&gt;DataEnd,NA(),IFERROR(INDEX('iBoxx inputs'!C:C,MATCH($A2709,'iBoxx inputs'!$A:$A,0)),E2708))</f>
        <v>7.4169591854591896</v>
      </c>
      <c r="F2709" s="6">
        <f>IF($A2709&gt;DataEnd,NA(),IFERROR(INDEX('Bank of England inputs'!D:D,MATCH($A2709,'Bank of England inputs'!$A:$A,0),0),F2708))</f>
        <v>3.0685742476566302</v>
      </c>
      <c r="H2709" s="5">
        <f t="shared" si="131"/>
        <v>39708</v>
      </c>
      <c r="I2709" s="6">
        <f t="shared" si="132"/>
        <v>6.8912984050844592</v>
      </c>
      <c r="J2709" s="6">
        <f t="shared" si="130"/>
        <v>3.7089133960876097</v>
      </c>
      <c r="K2709" s="19">
        <f t="shared" si="129"/>
        <v>2527</v>
      </c>
      <c r="L2709" s="6">
        <f t="shared" ca="1" si="133"/>
        <v>3.3115021721344262</v>
      </c>
    </row>
    <row r="2710" spans="1:12" x14ac:dyDescent="0.2">
      <c r="A2710" s="5">
        <f>IF(AND(dateA=1,A2709&lt;DataEnd),'iBoxx inputs'!A2714,IF(AND(dateA=2,A2709&lt;DataEnd),'Bank of England inputs'!A2714,IF(dateA=3,A2709+1,IF(dateA=4,WORKDAY(A2709,1,),WORKDAY(A2709,1,holidayQ)))))</f>
        <v>39709</v>
      </c>
      <c r="B2710" s="35">
        <f>MATCH(A2710,'iBoxx inputs'!A:A,0)</f>
        <v>2786</v>
      </c>
      <c r="C2710" s="35">
        <f>MATCH(A2710,'Bank of England inputs'!A:A,0)</f>
        <v>2714</v>
      </c>
      <c r="D2710" s="6">
        <f>IF($A2710&gt;DataEnd,NA(),IFERROR(INDEX('iBoxx inputs'!B:B,MATCH($A2710,'iBoxx inputs'!$A:$A,0)),D2709))</f>
        <v>6.3965912340701196</v>
      </c>
      <c r="E2710" s="6">
        <f>IF($A2710&gt;DataEnd,NA(),IFERROR(INDEX('iBoxx inputs'!C:C,MATCH($A2710,'iBoxx inputs'!$A:$A,0)),E2709))</f>
        <v>7.4824896759709301</v>
      </c>
      <c r="F2710" s="6">
        <f>IF($A2710&gt;DataEnd,NA(),IFERROR(INDEX('Bank of England inputs'!D:D,MATCH($A2710,'Bank of England inputs'!$A:$A,0),0),F2709))</f>
        <v>3.1296278013624335</v>
      </c>
      <c r="H2710" s="5">
        <f t="shared" si="131"/>
        <v>39709</v>
      </c>
      <c r="I2710" s="6">
        <f t="shared" si="132"/>
        <v>6.9395404550205253</v>
      </c>
      <c r="J2710" s="6">
        <f t="shared" si="130"/>
        <v>3.6942949711758377</v>
      </c>
      <c r="K2710" s="19">
        <f t="shared" si="129"/>
        <v>2527</v>
      </c>
      <c r="L2710" s="6">
        <f t="shared" ca="1" si="133"/>
        <v>3.3113642404936585</v>
      </c>
    </row>
    <row r="2711" spans="1:12" x14ac:dyDescent="0.2">
      <c r="A2711" s="5">
        <f>IF(AND(dateA=1,A2710&lt;DataEnd),'iBoxx inputs'!A2715,IF(AND(dateA=2,A2710&lt;DataEnd),'Bank of England inputs'!A2715,IF(dateA=3,A2710+1,IF(dateA=4,WORKDAY(A2710,1,),WORKDAY(A2710,1,holidayQ)))))</f>
        <v>39710</v>
      </c>
      <c r="B2711" s="35">
        <f>MATCH(A2711,'iBoxx inputs'!A:A,0)</f>
        <v>2787</v>
      </c>
      <c r="C2711" s="35">
        <f>MATCH(A2711,'Bank of England inputs'!A:A,0)</f>
        <v>2715</v>
      </c>
      <c r="D2711" s="6">
        <f>IF($A2711&gt;DataEnd,NA(),IFERROR(INDEX('iBoxx inputs'!B:B,MATCH($A2711,'iBoxx inputs'!$A:$A,0)),D2710))</f>
        <v>6.5275256288375596</v>
      </c>
      <c r="E2711" s="6">
        <f>IF($A2711&gt;DataEnd,NA(),IFERROR(INDEX('iBoxx inputs'!C:C,MATCH($A2711,'iBoxx inputs'!$A:$A,0)),E2710))</f>
        <v>7.6166553697270301</v>
      </c>
      <c r="F2711" s="6">
        <f>IF($A2711&gt;DataEnd,NA(),IFERROR(INDEX('Bank of England inputs'!D:D,MATCH($A2711,'Bank of England inputs'!$A:$A,0),0),F2710))</f>
        <v>3.2261247040252572</v>
      </c>
      <c r="H2711" s="5">
        <f t="shared" si="131"/>
        <v>39710</v>
      </c>
      <c r="I2711" s="6">
        <f t="shared" si="132"/>
        <v>7.0720904992822948</v>
      </c>
      <c r="J2711" s="6">
        <f t="shared" si="130"/>
        <v>3.7257678773511715</v>
      </c>
      <c r="K2711" s="19">
        <f t="shared" si="129"/>
        <v>2528</v>
      </c>
      <c r="L2711" s="6">
        <f t="shared" ca="1" si="133"/>
        <v>3.3115281659829217</v>
      </c>
    </row>
    <row r="2712" spans="1:12" x14ac:dyDescent="0.2">
      <c r="A2712" s="5">
        <f>IF(AND(dateA=1,A2711&lt;DataEnd),'iBoxx inputs'!A2716,IF(AND(dateA=2,A2711&lt;DataEnd),'Bank of England inputs'!A2716,IF(dateA=3,A2711+1,IF(dateA=4,WORKDAY(A2711,1,),WORKDAY(A2711,1,holidayQ)))))</f>
        <v>39713</v>
      </c>
      <c r="B2712" s="35">
        <f>MATCH(A2712,'iBoxx inputs'!A:A,0)</f>
        <v>2788</v>
      </c>
      <c r="C2712" s="35">
        <f>MATCH(A2712,'Bank of England inputs'!A:A,0)</f>
        <v>2716</v>
      </c>
      <c r="D2712" s="6">
        <f>IF($A2712&gt;DataEnd,NA(),IFERROR(INDEX('iBoxx inputs'!B:B,MATCH($A2712,'iBoxx inputs'!$A:$A,0)),D2711))</f>
        <v>6.6086795556648896</v>
      </c>
      <c r="E2712" s="6">
        <f>IF($A2712&gt;DataEnd,NA(),IFERROR(INDEX('iBoxx inputs'!C:C,MATCH($A2712,'iBoxx inputs'!$A:$A,0)),E2711))</f>
        <v>7.6905135502504303</v>
      </c>
      <c r="F2712" s="6">
        <f>IF($A2712&gt;DataEnd,NA(),IFERROR(INDEX('Bank of England inputs'!D:D,MATCH($A2712,'Bank of England inputs'!$A:$A,0),0),F2711))</f>
        <v>3.2235804416403724</v>
      </c>
      <c r="H2712" s="5">
        <f t="shared" si="131"/>
        <v>39713</v>
      </c>
      <c r="I2712" s="6">
        <f t="shared" si="132"/>
        <v>7.1495965529576599</v>
      </c>
      <c r="J2712" s="6">
        <f t="shared" si="130"/>
        <v>3.8034101263683118</v>
      </c>
      <c r="K2712" s="19">
        <f t="shared" si="129"/>
        <v>2527</v>
      </c>
      <c r="L2712" s="6">
        <f t="shared" ca="1" si="133"/>
        <v>3.3110970318072783</v>
      </c>
    </row>
    <row r="2713" spans="1:12" x14ac:dyDescent="0.2">
      <c r="A2713" s="5">
        <f>IF(AND(dateA=1,A2712&lt;DataEnd),'iBoxx inputs'!A2717,IF(AND(dateA=2,A2712&lt;DataEnd),'Bank of England inputs'!A2717,IF(dateA=3,A2712+1,IF(dateA=4,WORKDAY(A2712,1,),WORKDAY(A2712,1,holidayQ)))))</f>
        <v>39714</v>
      </c>
      <c r="B2713" s="35">
        <f>MATCH(A2713,'iBoxx inputs'!A:A,0)</f>
        <v>2789</v>
      </c>
      <c r="C2713" s="35">
        <f>MATCH(A2713,'Bank of England inputs'!A:A,0)</f>
        <v>2717</v>
      </c>
      <c r="D2713" s="6">
        <f>IF($A2713&gt;DataEnd,NA(),IFERROR(INDEX('iBoxx inputs'!B:B,MATCH($A2713,'iBoxx inputs'!$A:$A,0)),D2712))</f>
        <v>6.6137809225321602</v>
      </c>
      <c r="E2713" s="6">
        <f>IF($A2713&gt;DataEnd,NA(),IFERROR(INDEX('iBoxx inputs'!C:C,MATCH($A2713,'iBoxx inputs'!$A:$A,0)),E2712))</f>
        <v>7.7118869236618997</v>
      </c>
      <c r="F2713" s="6">
        <f>IF($A2713&gt;DataEnd,NA(),IFERROR(INDEX('Bank of England inputs'!D:D,MATCH($A2713,'Bank of England inputs'!$A:$A,0),0),F2712))</f>
        <v>3.234076119108642</v>
      </c>
      <c r="H2713" s="5">
        <f t="shared" si="131"/>
        <v>39714</v>
      </c>
      <c r="I2713" s="6">
        <f t="shared" si="132"/>
        <v>7.1628339230970299</v>
      </c>
      <c r="J2713" s="6">
        <f t="shared" si="130"/>
        <v>3.8056792405014583</v>
      </c>
      <c r="K2713" s="19">
        <f t="shared" si="129"/>
        <v>2527</v>
      </c>
      <c r="L2713" s="6">
        <f t="shared" ca="1" si="133"/>
        <v>3.3109451982637852</v>
      </c>
    </row>
    <row r="2714" spans="1:12" x14ac:dyDescent="0.2">
      <c r="A2714" s="5">
        <f>IF(AND(dateA=1,A2713&lt;DataEnd),'iBoxx inputs'!A2718,IF(AND(dateA=2,A2713&lt;DataEnd),'Bank of England inputs'!A2718,IF(dateA=3,A2713+1,IF(dateA=4,WORKDAY(A2713,1,),WORKDAY(A2713,1,holidayQ)))))</f>
        <v>39715</v>
      </c>
      <c r="B2714" s="35">
        <f>MATCH(A2714,'iBoxx inputs'!A:A,0)</f>
        <v>2790</v>
      </c>
      <c r="C2714" s="35">
        <f>MATCH(A2714,'Bank of England inputs'!A:A,0)</f>
        <v>2718</v>
      </c>
      <c r="D2714" s="6">
        <f>IF($A2714&gt;DataEnd,NA(),IFERROR(INDEX('iBoxx inputs'!B:B,MATCH($A2714,'iBoxx inputs'!$A:$A,0)),D2713))</f>
        <v>6.5602797748412902</v>
      </c>
      <c r="E2714" s="6">
        <f>IF($A2714&gt;DataEnd,NA(),IFERROR(INDEX('iBoxx inputs'!C:C,MATCH($A2714,'iBoxx inputs'!$A:$A,0)),E2713))</f>
        <v>7.6995579910831902</v>
      </c>
      <c r="F2714" s="6">
        <f>IF($A2714&gt;DataEnd,NA(),IFERROR(INDEX('Bank of England inputs'!D:D,MATCH($A2714,'Bank of England inputs'!$A:$A,0),0),F2713))</f>
        <v>3.1758556070618393</v>
      </c>
      <c r="H2714" s="5">
        <f t="shared" si="131"/>
        <v>39715</v>
      </c>
      <c r="I2714" s="6">
        <f t="shared" si="132"/>
        <v>7.1299188829622402</v>
      </c>
      <c r="J2714" s="6">
        <f t="shared" si="130"/>
        <v>3.832353269702149</v>
      </c>
      <c r="K2714" s="19">
        <f t="shared" si="129"/>
        <v>2527</v>
      </c>
      <c r="L2714" s="6">
        <f t="shared" ca="1" si="133"/>
        <v>3.3107808833149268</v>
      </c>
    </row>
    <row r="2715" spans="1:12" x14ac:dyDescent="0.2">
      <c r="A2715" s="5">
        <f>IF(AND(dateA=1,A2714&lt;DataEnd),'iBoxx inputs'!A2719,IF(AND(dateA=2,A2714&lt;DataEnd),'Bank of England inputs'!A2719,IF(dateA=3,A2714+1,IF(dateA=4,WORKDAY(A2714,1,),WORKDAY(A2714,1,holidayQ)))))</f>
        <v>39716</v>
      </c>
      <c r="B2715" s="35">
        <f>MATCH(A2715,'iBoxx inputs'!A:A,0)</f>
        <v>2791</v>
      </c>
      <c r="C2715" s="35">
        <f>MATCH(A2715,'Bank of England inputs'!A:A,0)</f>
        <v>2719</v>
      </c>
      <c r="D2715" s="6">
        <f>IF($A2715&gt;DataEnd,NA(),IFERROR(INDEX('iBoxx inputs'!B:B,MATCH($A2715,'iBoxx inputs'!$A:$A,0)),D2714))</f>
        <v>6.6120226257690602</v>
      </c>
      <c r="E2715" s="6">
        <f>IF($A2715&gt;DataEnd,NA(),IFERROR(INDEX('iBoxx inputs'!C:C,MATCH($A2715,'iBoxx inputs'!$A:$A,0)),E2714))</f>
        <v>7.7758733809593297</v>
      </c>
      <c r="F2715" s="6">
        <f>IF($A2715&gt;DataEnd,NA(),IFERROR(INDEX('Bank of England inputs'!D:D,MATCH($A2715,'Bank of England inputs'!$A:$A,0),0),F2714))</f>
        <v>3.1742902208201862</v>
      </c>
      <c r="H2715" s="5">
        <f t="shared" si="131"/>
        <v>39716</v>
      </c>
      <c r="I2715" s="6">
        <f t="shared" si="132"/>
        <v>7.1939480033641949</v>
      </c>
      <c r="J2715" s="6">
        <f t="shared" si="130"/>
        <v>3.8959878221026534</v>
      </c>
      <c r="K2715" s="19">
        <f t="shared" si="129"/>
        <v>2527</v>
      </c>
      <c r="L2715" s="6">
        <f t="shared" ca="1" si="133"/>
        <v>3.310639995345912</v>
      </c>
    </row>
    <row r="2716" spans="1:12" x14ac:dyDescent="0.2">
      <c r="A2716" s="5">
        <f>IF(AND(dateA=1,A2715&lt;DataEnd),'iBoxx inputs'!A2720,IF(AND(dateA=2,A2715&lt;DataEnd),'Bank of England inputs'!A2720,IF(dateA=3,A2715+1,IF(dateA=4,WORKDAY(A2715,1,),WORKDAY(A2715,1,holidayQ)))))</f>
        <v>39717</v>
      </c>
      <c r="B2716" s="35">
        <f>MATCH(A2716,'iBoxx inputs'!A:A,0)</f>
        <v>2792</v>
      </c>
      <c r="C2716" s="35">
        <f>MATCH(A2716,'Bank of England inputs'!A:A,0)</f>
        <v>2720</v>
      </c>
      <c r="D2716" s="6">
        <f>IF($A2716&gt;DataEnd,NA(),IFERROR(INDEX('iBoxx inputs'!B:B,MATCH($A2716,'iBoxx inputs'!$A:$A,0)),D2715))</f>
        <v>6.5804343742907498</v>
      </c>
      <c r="E2716" s="6">
        <f>IF($A2716&gt;DataEnd,NA(),IFERROR(INDEX('iBoxx inputs'!C:C,MATCH($A2716,'iBoxx inputs'!$A:$A,0)),E2715))</f>
        <v>7.7436167808946204</v>
      </c>
      <c r="F2716" s="6">
        <f>IF($A2716&gt;DataEnd,NA(),IFERROR(INDEX('Bank of England inputs'!D:D,MATCH($A2716,'Bank of England inputs'!$A:$A,0),0),F2715))</f>
        <v>3.1761688695995272</v>
      </c>
      <c r="H2716" s="5">
        <f t="shared" si="131"/>
        <v>39717</v>
      </c>
      <c r="I2716" s="6">
        <f t="shared" si="132"/>
        <v>7.1620255775926847</v>
      </c>
      <c r="J2716" s="6">
        <f t="shared" si="130"/>
        <v>3.8631563389708079</v>
      </c>
      <c r="K2716" s="19">
        <f t="shared" si="129"/>
        <v>2528</v>
      </c>
      <c r="L2716" s="6">
        <f t="shared" ca="1" si="133"/>
        <v>3.3108585540261428</v>
      </c>
    </row>
    <row r="2717" spans="1:12" x14ac:dyDescent="0.2">
      <c r="A2717" s="5">
        <f>IF(AND(dateA=1,A2716&lt;DataEnd),'iBoxx inputs'!A2721,IF(AND(dateA=2,A2716&lt;DataEnd),'Bank of England inputs'!A2721,IF(dateA=3,A2716+1,IF(dateA=4,WORKDAY(A2716,1,),WORKDAY(A2716,1,holidayQ)))))</f>
        <v>39720</v>
      </c>
      <c r="B2717" s="35">
        <f>MATCH(A2717,'iBoxx inputs'!A:A,0)</f>
        <v>2793</v>
      </c>
      <c r="C2717" s="35">
        <f>MATCH(A2717,'Bank of England inputs'!A:A,0)</f>
        <v>2721</v>
      </c>
      <c r="D2717" s="6">
        <f>IF($A2717&gt;DataEnd,NA(),IFERROR(INDEX('iBoxx inputs'!B:B,MATCH($A2717,'iBoxx inputs'!$A:$A,0)),D2716))</f>
        <v>6.4937427723625296</v>
      </c>
      <c r="E2717" s="6">
        <f>IF($A2717&gt;DataEnd,NA(),IFERROR(INDEX('iBoxx inputs'!C:C,MATCH($A2717,'iBoxx inputs'!$A:$A,0)),E2716))</f>
        <v>7.7208644232467698</v>
      </c>
      <c r="F2717" s="6">
        <f>IF($A2717&gt;DataEnd,NA(),IFERROR(INDEX('Bank of England inputs'!D:D,MATCH($A2717,'Bank of England inputs'!$A:$A,0),0),F2716))</f>
        <v>3.1604938271605043</v>
      </c>
      <c r="H2717" s="5">
        <f t="shared" si="131"/>
        <v>39720</v>
      </c>
      <c r="I2717" s="6">
        <f t="shared" si="132"/>
        <v>7.1073035978046502</v>
      </c>
      <c r="J2717" s="6">
        <f t="shared" si="130"/>
        <v>3.8258926690064143</v>
      </c>
      <c r="K2717" s="19">
        <f t="shared" si="129"/>
        <v>2527</v>
      </c>
      <c r="L2717" s="6">
        <f t="shared" ca="1" si="133"/>
        <v>3.3102526100089302</v>
      </c>
    </row>
    <row r="2718" spans="1:12" x14ac:dyDescent="0.2">
      <c r="A2718" s="5">
        <f>IF(AND(dateA=1,A2717&lt;DataEnd),'iBoxx inputs'!A2722,IF(AND(dateA=2,A2717&lt;DataEnd),'Bank of England inputs'!A2722,IF(dateA=3,A2717+1,IF(dateA=4,WORKDAY(A2717,1,),WORKDAY(A2717,1,holidayQ)))))</f>
        <v>39721</v>
      </c>
      <c r="B2718" s="35">
        <f>MATCH(A2718,'iBoxx inputs'!A:A,0)</f>
        <v>2794</v>
      </c>
      <c r="C2718" s="35">
        <f>MATCH(A2718,'Bank of England inputs'!A:A,0)</f>
        <v>2722</v>
      </c>
      <c r="D2718" s="6">
        <f>IF($A2718&gt;DataEnd,NA(),IFERROR(INDEX('iBoxx inputs'!B:B,MATCH($A2718,'iBoxx inputs'!$A:$A,0)),D2717))</f>
        <v>6.5455865218663698</v>
      </c>
      <c r="E2718" s="6">
        <f>IF($A2718&gt;DataEnd,NA(),IFERROR(INDEX('iBoxx inputs'!C:C,MATCH($A2718,'iBoxx inputs'!$A:$A,0)),E2717))</f>
        <v>7.7735408914464301</v>
      </c>
      <c r="F2718" s="6">
        <f>IF($A2718&gt;DataEnd,NA(),IFERROR(INDEX('Bank of England inputs'!D:D,MATCH($A2718,'Bank of England inputs'!$A:$A,0),0),F2717))</f>
        <v>3.1280836787053401</v>
      </c>
      <c r="H2718" s="5">
        <f t="shared" si="131"/>
        <v>39721</v>
      </c>
      <c r="I2718" s="6">
        <f t="shared" si="132"/>
        <v>7.1595637066563995</v>
      </c>
      <c r="J2718" s="6">
        <f t="shared" si="130"/>
        <v>3.9091970723620806</v>
      </c>
      <c r="K2718" s="19">
        <f t="shared" si="129"/>
        <v>2527</v>
      </c>
      <c r="L2718" s="6">
        <f t="shared" ca="1" si="133"/>
        <v>3.3100701906050323</v>
      </c>
    </row>
    <row r="2719" spans="1:12" x14ac:dyDescent="0.2">
      <c r="A2719" s="5">
        <f>IF(AND(dateA=1,A2718&lt;DataEnd),'iBoxx inputs'!A2723,IF(AND(dateA=2,A2718&lt;DataEnd),'Bank of England inputs'!A2723,IF(dateA=3,A2718+1,IF(dateA=4,WORKDAY(A2718,1,),WORKDAY(A2718,1,holidayQ)))))</f>
        <v>39722</v>
      </c>
      <c r="B2719" s="35">
        <f>MATCH(A2719,'iBoxx inputs'!A:A,0)</f>
        <v>2795</v>
      </c>
      <c r="C2719" s="35">
        <f>MATCH(A2719,'Bank of England inputs'!A:A,0)</f>
        <v>2723</v>
      </c>
      <c r="D2719" s="6">
        <f>IF($A2719&gt;DataEnd,NA(),IFERROR(INDEX('iBoxx inputs'!B:B,MATCH($A2719,'iBoxx inputs'!$A:$A,0)),D2718))</f>
        <v>6.51626526922362</v>
      </c>
      <c r="E2719" s="6">
        <f>IF($A2719&gt;DataEnd,NA(),IFERROR(INDEX('iBoxx inputs'!C:C,MATCH($A2719,'iBoxx inputs'!$A:$A,0)),E2718))</f>
        <v>7.7960143392170096</v>
      </c>
      <c r="F2719" s="6">
        <f>IF($A2719&gt;DataEnd,NA(),IFERROR(INDEX('Bank of England inputs'!D:D,MATCH($A2719,'Bank of England inputs'!$A:$A,0),0),F2718))</f>
        <v>3.13857086458742</v>
      </c>
      <c r="H2719" s="5">
        <f t="shared" si="131"/>
        <v>39722</v>
      </c>
      <c r="I2719" s="6">
        <f t="shared" si="132"/>
        <v>7.1561398042203148</v>
      </c>
      <c r="J2719" s="6">
        <f t="shared" si="130"/>
        <v>3.8953118178335355</v>
      </c>
      <c r="K2719" s="19">
        <f t="shared" si="129"/>
        <v>2527</v>
      </c>
      <c r="L2719" s="6">
        <f t="shared" ca="1" si="133"/>
        <v>3.3098669874805364</v>
      </c>
    </row>
    <row r="2720" spans="1:12" x14ac:dyDescent="0.2">
      <c r="A2720" s="5">
        <f>IF(AND(dateA=1,A2719&lt;DataEnd),'iBoxx inputs'!A2724,IF(AND(dateA=2,A2719&lt;DataEnd),'Bank of England inputs'!A2724,IF(dateA=3,A2719+1,IF(dateA=4,WORKDAY(A2719,1,),WORKDAY(A2719,1,holidayQ)))))</f>
        <v>39723</v>
      </c>
      <c r="B2720" s="35">
        <f>MATCH(A2720,'iBoxx inputs'!A:A,0)</f>
        <v>2796</v>
      </c>
      <c r="C2720" s="35">
        <f>MATCH(A2720,'Bank of England inputs'!A:A,0)</f>
        <v>2724</v>
      </c>
      <c r="D2720" s="6">
        <f>IF($A2720&gt;DataEnd,NA(),IFERROR(INDEX('iBoxx inputs'!B:B,MATCH($A2720,'iBoxx inputs'!$A:$A,0)),D2719))</f>
        <v>6.48681265822204</v>
      </c>
      <c r="E2720" s="6">
        <f>IF($A2720&gt;DataEnd,NA(),IFERROR(INDEX('iBoxx inputs'!C:C,MATCH($A2720,'iBoxx inputs'!$A:$A,0)),E2719))</f>
        <v>7.7816334416362301</v>
      </c>
      <c r="F2720" s="6">
        <f>IF($A2720&gt;DataEnd,NA(),IFERROR(INDEX('Bank of England inputs'!D:D,MATCH($A2720,'Bank of England inputs'!$A:$A,0),0),F2719))</f>
        <v>3.0895271937616986</v>
      </c>
      <c r="H2720" s="5">
        <f t="shared" si="131"/>
        <v>39723</v>
      </c>
      <c r="I2720" s="6">
        <f t="shared" si="132"/>
        <v>7.134223049929135</v>
      </c>
      <c r="J2720" s="6">
        <f t="shared" si="130"/>
        <v>3.9234789083523847</v>
      </c>
      <c r="K2720" s="19">
        <f t="shared" si="129"/>
        <v>2527</v>
      </c>
      <c r="L2720" s="6">
        <f t="shared" ca="1" si="133"/>
        <v>3.3096829818456044</v>
      </c>
    </row>
    <row r="2721" spans="1:12" x14ac:dyDescent="0.2">
      <c r="A2721" s="5">
        <f>IF(AND(dateA=1,A2720&lt;DataEnd),'iBoxx inputs'!A2725,IF(AND(dateA=2,A2720&lt;DataEnd),'Bank of England inputs'!A2725,IF(dateA=3,A2720+1,IF(dateA=4,WORKDAY(A2720,1,),WORKDAY(A2720,1,holidayQ)))))</f>
        <v>39724</v>
      </c>
      <c r="B2721" s="35">
        <f>MATCH(A2721,'iBoxx inputs'!A:A,0)</f>
        <v>2797</v>
      </c>
      <c r="C2721" s="35">
        <f>MATCH(A2721,'Bank of England inputs'!A:A,0)</f>
        <v>2725</v>
      </c>
      <c r="D2721" s="6">
        <f>IF($A2721&gt;DataEnd,NA(),IFERROR(INDEX('iBoxx inputs'!B:B,MATCH($A2721,'iBoxx inputs'!$A:$A,0)),D2720))</f>
        <v>6.48157275149104</v>
      </c>
      <c r="E2721" s="6">
        <f>IF($A2721&gt;DataEnd,NA(),IFERROR(INDEX('iBoxx inputs'!C:C,MATCH($A2721,'iBoxx inputs'!$A:$A,0)),E2720))</f>
        <v>7.7930507800078397</v>
      </c>
      <c r="F2721" s="6">
        <f>IF($A2721&gt;DataEnd,NA(),IFERROR(INDEX('Bank of England inputs'!D:D,MATCH($A2721,'Bank of England inputs'!$A:$A,0),0),F2720))</f>
        <v>3.057500739717911</v>
      </c>
      <c r="H2721" s="5">
        <f t="shared" si="131"/>
        <v>39724</v>
      </c>
      <c r="I2721" s="6">
        <f t="shared" si="132"/>
        <v>7.1373117657494394</v>
      </c>
      <c r="J2721" s="6">
        <f t="shared" si="130"/>
        <v>3.9587715564105341</v>
      </c>
      <c r="K2721" s="19">
        <f t="shared" si="129"/>
        <v>2528</v>
      </c>
      <c r="L2721" s="6">
        <f t="shared" ca="1" si="133"/>
        <v>3.3099397415665557</v>
      </c>
    </row>
    <row r="2722" spans="1:12" x14ac:dyDescent="0.2">
      <c r="A2722" s="5">
        <f>IF(AND(dateA=1,A2721&lt;DataEnd),'iBoxx inputs'!A2726,IF(AND(dateA=2,A2721&lt;DataEnd),'Bank of England inputs'!A2726,IF(dateA=3,A2721+1,IF(dateA=4,WORKDAY(A2721,1,),WORKDAY(A2721,1,holidayQ)))))</f>
        <v>39727</v>
      </c>
      <c r="B2722" s="35">
        <f>MATCH(A2722,'iBoxx inputs'!A:A,0)</f>
        <v>2798</v>
      </c>
      <c r="C2722" s="35">
        <f>MATCH(A2722,'Bank of England inputs'!A:A,0)</f>
        <v>2726</v>
      </c>
      <c r="D2722" s="6">
        <f>IF($A2722&gt;DataEnd,NA(),IFERROR(INDEX('iBoxx inputs'!B:B,MATCH($A2722,'iBoxx inputs'!$A:$A,0)),D2721))</f>
        <v>6.38567201603506</v>
      </c>
      <c r="E2722" s="6">
        <f>IF($A2722&gt;DataEnd,NA(),IFERROR(INDEX('iBoxx inputs'!C:C,MATCH($A2722,'iBoxx inputs'!$A:$A,0)),E2721))</f>
        <v>7.6709793653685496</v>
      </c>
      <c r="F2722" s="6">
        <f>IF($A2722&gt;DataEnd,NA(),IFERROR(INDEX('Bank of England inputs'!D:D,MATCH($A2722,'Bank of England inputs'!$A:$A,0),0),F2721))</f>
        <v>2.8994082840236857</v>
      </c>
      <c r="H2722" s="5">
        <f t="shared" si="131"/>
        <v>39727</v>
      </c>
      <c r="I2722" s="6">
        <f t="shared" si="132"/>
        <v>7.0283256907018048</v>
      </c>
      <c r="J2722" s="6">
        <f t="shared" si="130"/>
        <v>4.0125764331719438</v>
      </c>
      <c r="K2722" s="19">
        <f t="shared" si="129"/>
        <v>2527</v>
      </c>
      <c r="L2722" s="6">
        <f t="shared" ca="1" si="133"/>
        <v>3.3093413044583784</v>
      </c>
    </row>
    <row r="2723" spans="1:12" x14ac:dyDescent="0.2">
      <c r="A2723" s="5">
        <f>IF(AND(dateA=1,A2722&lt;DataEnd),'iBoxx inputs'!A2727,IF(AND(dateA=2,A2722&lt;DataEnd),'Bank of England inputs'!A2727,IF(dateA=3,A2722+1,IF(dateA=4,WORKDAY(A2722,1,),WORKDAY(A2722,1,holidayQ)))))</f>
        <v>39728</v>
      </c>
      <c r="B2723" s="35">
        <f>MATCH(A2723,'iBoxx inputs'!A:A,0)</f>
        <v>2799</v>
      </c>
      <c r="C2723" s="35">
        <f>MATCH(A2723,'Bank of England inputs'!A:A,0)</f>
        <v>2727</v>
      </c>
      <c r="D2723" s="6">
        <f>IF($A2723&gt;DataEnd,NA(),IFERROR(INDEX('iBoxx inputs'!B:B,MATCH($A2723,'iBoxx inputs'!$A:$A,0)),D2722))</f>
        <v>6.4368749291771996</v>
      </c>
      <c r="E2723" s="6">
        <f>IF($A2723&gt;DataEnd,NA(),IFERROR(INDEX('iBoxx inputs'!C:C,MATCH($A2723,'iBoxx inputs'!$A:$A,0)),E2722))</f>
        <v>7.72246831949347</v>
      </c>
      <c r="F2723" s="6">
        <f>IF($A2723&gt;DataEnd,NA(),IFERROR(INDEX('Bank of England inputs'!D:D,MATCH($A2723,'Bank of England inputs'!$A:$A,0),0),F2722))</f>
        <v>2.6253687315634489</v>
      </c>
      <c r="H2723" s="5">
        <f t="shared" si="131"/>
        <v>39728</v>
      </c>
      <c r="I2723" s="6">
        <f t="shared" si="132"/>
        <v>7.0796716243353348</v>
      </c>
      <c r="J2723" s="6">
        <f t="shared" si="130"/>
        <v>4.3403526319335084</v>
      </c>
      <c r="K2723" s="19">
        <f t="shared" si="129"/>
        <v>2527</v>
      </c>
      <c r="L2723" s="6">
        <f t="shared" ca="1" si="133"/>
        <v>3.3092841423335475</v>
      </c>
    </row>
    <row r="2724" spans="1:12" x14ac:dyDescent="0.2">
      <c r="A2724" s="5">
        <f>IF(AND(dateA=1,A2723&lt;DataEnd),'iBoxx inputs'!A2728,IF(AND(dateA=2,A2723&lt;DataEnd),'Bank of England inputs'!A2728,IF(dateA=3,A2723+1,IF(dateA=4,WORKDAY(A2723,1,),WORKDAY(A2723,1,holidayQ)))))</f>
        <v>39729</v>
      </c>
      <c r="B2724" s="35">
        <f>MATCH(A2724,'iBoxx inputs'!A:A,0)</f>
        <v>2800</v>
      </c>
      <c r="C2724" s="35">
        <f>MATCH(A2724,'Bank of England inputs'!A:A,0)</f>
        <v>2728</v>
      </c>
      <c r="D2724" s="6">
        <f>IF($A2724&gt;DataEnd,NA(),IFERROR(INDEX('iBoxx inputs'!B:B,MATCH($A2724,'iBoxx inputs'!$A:$A,0)),D2723))</f>
        <v>6.47036140859813</v>
      </c>
      <c r="E2724" s="6">
        <f>IF($A2724&gt;DataEnd,NA(),IFERROR(INDEX('iBoxx inputs'!C:C,MATCH($A2724,'iBoxx inputs'!$A:$A,0)),E2723))</f>
        <v>7.7840683812391704</v>
      </c>
      <c r="F2724" s="6">
        <f>IF($A2724&gt;DataEnd,NA(),IFERROR(INDEX('Bank of England inputs'!D:D,MATCH($A2724,'Bank of England inputs'!$A:$A,0),0),F2723))</f>
        <v>2.5535258298958974</v>
      </c>
      <c r="H2724" s="5">
        <f t="shared" si="131"/>
        <v>39729</v>
      </c>
      <c r="I2724" s="6">
        <f t="shared" si="132"/>
        <v>7.1272148949186498</v>
      </c>
      <c r="J2724" s="6">
        <f t="shared" si="130"/>
        <v>4.4598067477553904</v>
      </c>
      <c r="K2724" s="19">
        <f t="shared" si="129"/>
        <v>2527</v>
      </c>
      <c r="L2724" s="6">
        <f t="shared" ca="1" si="133"/>
        <v>3.3092515152513906</v>
      </c>
    </row>
    <row r="2725" spans="1:12" x14ac:dyDescent="0.2">
      <c r="A2725" s="5">
        <f>IF(AND(dateA=1,A2724&lt;DataEnd),'iBoxx inputs'!A2729,IF(AND(dateA=2,A2724&lt;DataEnd),'Bank of England inputs'!A2729,IF(dateA=3,A2724+1,IF(dateA=4,WORKDAY(A2724,1,),WORKDAY(A2724,1,holidayQ)))))</f>
        <v>39730</v>
      </c>
      <c r="B2725" s="35">
        <f>MATCH(A2725,'iBoxx inputs'!A:A,0)</f>
        <v>2801</v>
      </c>
      <c r="C2725" s="35">
        <f>MATCH(A2725,'Bank of England inputs'!A:A,0)</f>
        <v>2729</v>
      </c>
      <c r="D2725" s="6">
        <f>IF($A2725&gt;DataEnd,NA(),IFERROR(INDEX('iBoxx inputs'!B:B,MATCH($A2725,'iBoxx inputs'!$A:$A,0)),D2724))</f>
        <v>6.6003834704082696</v>
      </c>
      <c r="E2725" s="6">
        <f>IF($A2725&gt;DataEnd,NA(),IFERROR(INDEX('iBoxx inputs'!C:C,MATCH($A2725,'iBoxx inputs'!$A:$A,0)),E2724))</f>
        <v>7.9049461690189098</v>
      </c>
      <c r="F2725" s="6">
        <f>IF($A2725&gt;DataEnd,NA(),IFERROR(INDEX('Bank of England inputs'!D:D,MATCH($A2725,'Bank of England inputs'!$A:$A,0),0),F2724))</f>
        <v>2.5318940137389667</v>
      </c>
      <c r="H2725" s="5">
        <f t="shared" si="131"/>
        <v>39730</v>
      </c>
      <c r="I2725" s="6">
        <f t="shared" si="132"/>
        <v>7.2526648197135897</v>
      </c>
      <c r="J2725" s="6">
        <f t="shared" si="130"/>
        <v>4.6041974074350511</v>
      </c>
      <c r="K2725" s="19">
        <f t="shared" si="129"/>
        <v>2527</v>
      </c>
      <c r="L2725" s="6">
        <f t="shared" ca="1" si="133"/>
        <v>3.3092589780806079</v>
      </c>
    </row>
    <row r="2726" spans="1:12" x14ac:dyDescent="0.2">
      <c r="A2726" s="5">
        <f>IF(AND(dateA=1,A2725&lt;DataEnd),'iBoxx inputs'!A2730,IF(AND(dateA=2,A2725&lt;DataEnd),'Bank of England inputs'!A2730,IF(dateA=3,A2725+1,IF(dateA=4,WORKDAY(A2725,1,),WORKDAY(A2725,1,holidayQ)))))</f>
        <v>39731</v>
      </c>
      <c r="B2726" s="35">
        <f>MATCH(A2726,'iBoxx inputs'!A:A,0)</f>
        <v>2802</v>
      </c>
      <c r="C2726" s="35">
        <f>MATCH(A2726,'Bank of England inputs'!A:A,0)</f>
        <v>2730</v>
      </c>
      <c r="D2726" s="6">
        <f>IF($A2726&gt;DataEnd,NA(),IFERROR(INDEX('iBoxx inputs'!B:B,MATCH($A2726,'iBoxx inputs'!$A:$A,0)),D2725))</f>
        <v>6.7710546073490896</v>
      </c>
      <c r="E2726" s="6">
        <f>IF($A2726&gt;DataEnd,NA(),IFERROR(INDEX('iBoxx inputs'!C:C,MATCH($A2726,'iBoxx inputs'!$A:$A,0)),E2725))</f>
        <v>8.0885222873230003</v>
      </c>
      <c r="F2726" s="6">
        <f>IF($A2726&gt;DataEnd,NA(),IFERROR(INDEX('Bank of England inputs'!D:D,MATCH($A2726,'Bank of England inputs'!$A:$A,0),0),F2725))</f>
        <v>2.5090659609918742</v>
      </c>
      <c r="H2726" s="5">
        <f t="shared" si="131"/>
        <v>39731</v>
      </c>
      <c r="I2726" s="6">
        <f t="shared" si="132"/>
        <v>7.4297884473360449</v>
      </c>
      <c r="J2726" s="6">
        <f t="shared" si="130"/>
        <v>4.8002802876154105</v>
      </c>
      <c r="K2726" s="19">
        <f t="shared" si="129"/>
        <v>2528</v>
      </c>
      <c r="L2726" s="6">
        <f t="shared" ca="1" si="133"/>
        <v>3.3098487808138102</v>
      </c>
    </row>
    <row r="2727" spans="1:12" x14ac:dyDescent="0.2">
      <c r="A2727" s="5">
        <f>IF(AND(dateA=1,A2726&lt;DataEnd),'iBoxx inputs'!A2731,IF(AND(dateA=2,A2726&lt;DataEnd),'Bank of England inputs'!A2731,IF(dateA=3,A2726+1,IF(dateA=4,WORKDAY(A2726,1,),WORKDAY(A2726,1,holidayQ)))))</f>
        <v>39734</v>
      </c>
      <c r="B2727" s="35">
        <f>MATCH(A2727,'iBoxx inputs'!A:A,0)</f>
        <v>2803</v>
      </c>
      <c r="C2727" s="35">
        <f>MATCH(A2727,'Bank of England inputs'!A:A,0)</f>
        <v>2731</v>
      </c>
      <c r="D2727" s="6">
        <f>IF($A2727&gt;DataEnd,NA(),IFERROR(INDEX('iBoxx inputs'!B:B,MATCH($A2727,'iBoxx inputs'!$A:$A,0)),D2726))</f>
        <v>6.9834396020370297</v>
      </c>
      <c r="E2727" s="6">
        <f>IF($A2727&gt;DataEnd,NA(),IFERROR(INDEX('iBoxx inputs'!C:C,MATCH($A2727,'iBoxx inputs'!$A:$A,0)),E2726))</f>
        <v>8.2745593151767096</v>
      </c>
      <c r="F2727" s="6">
        <f>IF($A2727&gt;DataEnd,NA(),IFERROR(INDEX('Bank of England inputs'!D:D,MATCH($A2727,'Bank of England inputs'!$A:$A,0),0),F2726))</f>
        <v>2.4342555479519135</v>
      </c>
      <c r="H2727" s="5">
        <f t="shared" si="131"/>
        <v>39734</v>
      </c>
      <c r="I2727" s="6">
        <f t="shared" si="132"/>
        <v>7.6289994586068701</v>
      </c>
      <c r="J2727" s="6">
        <f t="shared" si="130"/>
        <v>5.0712956157749067</v>
      </c>
      <c r="K2727" s="19">
        <f t="shared" ref="K2727:K2790" si="134">IF(trailing_period=0,1,ROW()-MATCH(EDATE(A2727,-trailing_period),A:A,1))</f>
        <v>2527</v>
      </c>
      <c r="L2727" s="6">
        <f t="shared" ca="1" si="133"/>
        <v>3.3094666953875302</v>
      </c>
    </row>
    <row r="2728" spans="1:12" x14ac:dyDescent="0.2">
      <c r="A2728" s="5">
        <f>IF(AND(dateA=1,A2727&lt;DataEnd),'iBoxx inputs'!A2732,IF(AND(dateA=2,A2727&lt;DataEnd),'Bank of England inputs'!A2732,IF(dateA=3,A2727+1,IF(dateA=4,WORKDAY(A2727,1,),WORKDAY(A2727,1,holidayQ)))))</f>
        <v>39735</v>
      </c>
      <c r="B2728" s="35">
        <f>MATCH(A2728,'iBoxx inputs'!A:A,0)</f>
        <v>2804</v>
      </c>
      <c r="C2728" s="35">
        <f>MATCH(A2728,'Bank of England inputs'!A:A,0)</f>
        <v>2732</v>
      </c>
      <c r="D2728" s="6">
        <f>IF($A2728&gt;DataEnd,NA(),IFERROR(INDEX('iBoxx inputs'!B:B,MATCH($A2728,'iBoxx inputs'!$A:$A,0)),D2727))</f>
        <v>7.0429652336535904</v>
      </c>
      <c r="E2728" s="6">
        <f>IF($A2728&gt;DataEnd,NA(),IFERROR(INDEX('iBoxx inputs'!C:C,MATCH($A2728,'iBoxx inputs'!$A:$A,0)),E2727))</f>
        <v>8.3928647256408606</v>
      </c>
      <c r="F2728" s="6">
        <f>IF($A2728&gt;DataEnd,NA(),IFERROR(INDEX('Bank of England inputs'!D:D,MATCH($A2728,'Bank of England inputs'!$A:$A,0),0),F2727))</f>
        <v>2.3825798261888576</v>
      </c>
      <c r="H2728" s="5">
        <f t="shared" si="131"/>
        <v>39735</v>
      </c>
      <c r="I2728" s="6">
        <f t="shared" si="132"/>
        <v>7.7179149796472259</v>
      </c>
      <c r="J2728" s="6">
        <f t="shared" si="130"/>
        <v>5.2111747550374066</v>
      </c>
      <c r="K2728" s="19">
        <f t="shared" si="134"/>
        <v>2527</v>
      </c>
      <c r="L2728" s="6">
        <f t="shared" ca="1" si="133"/>
        <v>3.3097177537643061</v>
      </c>
    </row>
    <row r="2729" spans="1:12" x14ac:dyDescent="0.2">
      <c r="A2729" s="5">
        <f>IF(AND(dateA=1,A2728&lt;DataEnd),'iBoxx inputs'!A2733,IF(AND(dateA=2,A2728&lt;DataEnd),'Bank of England inputs'!A2733,IF(dateA=3,A2728+1,IF(dateA=4,WORKDAY(A2728,1,),WORKDAY(A2728,1,holidayQ)))))</f>
        <v>39736</v>
      </c>
      <c r="B2729" s="35">
        <f>MATCH(A2729,'iBoxx inputs'!A:A,0)</f>
        <v>2805</v>
      </c>
      <c r="C2729" s="35">
        <f>MATCH(A2729,'Bank of England inputs'!A:A,0)</f>
        <v>2733</v>
      </c>
      <c r="D2729" s="6">
        <f>IF($A2729&gt;DataEnd,NA(),IFERROR(INDEX('iBoxx inputs'!B:B,MATCH($A2729,'iBoxx inputs'!$A:$A,0)),D2728))</f>
        <v>7.0164558296238102</v>
      </c>
      <c r="E2729" s="6">
        <f>IF($A2729&gt;DataEnd,NA(),IFERROR(INDEX('iBoxx inputs'!C:C,MATCH($A2729,'iBoxx inputs'!$A:$A,0)),E2728))</f>
        <v>8.5019366617947707</v>
      </c>
      <c r="F2729" s="6">
        <f>IF($A2729&gt;DataEnd,NA(),IFERROR(INDEX('Bank of England inputs'!D:D,MATCH($A2729,'Bank of England inputs'!$A:$A,0),0),F2728))</f>
        <v>2.3732786404922379</v>
      </c>
      <c r="H2729" s="5">
        <f t="shared" si="131"/>
        <v>39736</v>
      </c>
      <c r="I2729" s="6">
        <f t="shared" si="132"/>
        <v>7.7591962457092905</v>
      </c>
      <c r="J2729" s="6">
        <f t="shared" si="130"/>
        <v>5.2610580385248351</v>
      </c>
      <c r="K2729" s="19">
        <f t="shared" si="134"/>
        <v>2527</v>
      </c>
      <c r="L2729" s="6">
        <f t="shared" ca="1" si="133"/>
        <v>3.3100002391510275</v>
      </c>
    </row>
    <row r="2730" spans="1:12" x14ac:dyDescent="0.2">
      <c r="A2730" s="5">
        <f>IF(AND(dateA=1,A2729&lt;DataEnd),'iBoxx inputs'!A2734,IF(AND(dateA=2,A2729&lt;DataEnd),'Bank of England inputs'!A2734,IF(dateA=3,A2729+1,IF(dateA=4,WORKDAY(A2729,1,),WORKDAY(A2729,1,holidayQ)))))</f>
        <v>39737</v>
      </c>
      <c r="B2730" s="35">
        <f>MATCH(A2730,'iBoxx inputs'!A:A,0)</f>
        <v>2806</v>
      </c>
      <c r="C2730" s="35">
        <f>MATCH(A2730,'Bank of England inputs'!A:A,0)</f>
        <v>2734</v>
      </c>
      <c r="D2730" s="6">
        <f>IF($A2730&gt;DataEnd,NA(),IFERROR(INDEX('iBoxx inputs'!B:B,MATCH($A2730,'iBoxx inputs'!$A:$A,0)),D2729))</f>
        <v>6.9751295483887397</v>
      </c>
      <c r="E2730" s="6">
        <f>IF($A2730&gt;DataEnd,NA(),IFERROR(INDEX('iBoxx inputs'!C:C,MATCH($A2730,'iBoxx inputs'!$A:$A,0)),E2729))</f>
        <v>8.5014355838131799</v>
      </c>
      <c r="F2730" s="6">
        <f>IF($A2730&gt;DataEnd,NA(),IFERROR(INDEX('Bank of England inputs'!D:D,MATCH($A2730,'Bank of England inputs'!$A:$A,0),0),F2729))</f>
        <v>2.3732786404922379</v>
      </c>
      <c r="H2730" s="5">
        <f t="shared" si="131"/>
        <v>39737</v>
      </c>
      <c r="I2730" s="6">
        <f t="shared" si="132"/>
        <v>7.7382825661009598</v>
      </c>
      <c r="J2730" s="6">
        <f t="shared" si="130"/>
        <v>5.2406291923590587</v>
      </c>
      <c r="K2730" s="19">
        <f t="shared" si="134"/>
        <v>2527</v>
      </c>
      <c r="L2730" s="6">
        <f t="shared" ca="1" si="133"/>
        <v>3.3102968838874371</v>
      </c>
    </row>
    <row r="2731" spans="1:12" x14ac:dyDescent="0.2">
      <c r="A2731" s="5">
        <f>IF(AND(dateA=1,A2730&lt;DataEnd),'iBoxx inputs'!A2735,IF(AND(dateA=2,A2730&lt;DataEnd),'Bank of England inputs'!A2735,IF(dateA=3,A2730+1,IF(dateA=4,WORKDAY(A2730,1,),WORKDAY(A2730,1,holidayQ)))))</f>
        <v>39738</v>
      </c>
      <c r="B2731" s="35">
        <f>MATCH(A2731,'iBoxx inputs'!A:A,0)</f>
        <v>2807</v>
      </c>
      <c r="C2731" s="35">
        <f>MATCH(A2731,'Bank of England inputs'!A:A,0)</f>
        <v>2735</v>
      </c>
      <c r="D2731" s="6">
        <f>IF($A2731&gt;DataEnd,NA(),IFERROR(INDEX('iBoxx inputs'!B:B,MATCH($A2731,'iBoxx inputs'!$A:$A,0)),D2730))</f>
        <v>6.8966265914031704</v>
      </c>
      <c r="E2731" s="6">
        <f>IF($A2731&gt;DataEnd,NA(),IFERROR(INDEX('iBoxx inputs'!C:C,MATCH($A2731,'iBoxx inputs'!$A:$A,0)),E2730))</f>
        <v>8.5105519396347002</v>
      </c>
      <c r="F2731" s="6">
        <f>IF($A2731&gt;DataEnd,NA(),IFERROR(INDEX('Bank of England inputs'!D:D,MATCH($A2731,'Bank of England inputs'!$A:$A,0),0),F2730))</f>
        <v>2.3242187499999956</v>
      </c>
      <c r="H2731" s="5">
        <f t="shared" si="131"/>
        <v>39738</v>
      </c>
      <c r="I2731" s="6">
        <f t="shared" si="132"/>
        <v>7.7035892655189357</v>
      </c>
      <c r="J2731" s="6">
        <f t="shared" si="130"/>
        <v>5.257182103351199</v>
      </c>
      <c r="K2731" s="19">
        <f t="shared" si="134"/>
        <v>2528</v>
      </c>
      <c r="L2731" s="6">
        <f t="shared" ca="1" si="133"/>
        <v>3.3110670125343771</v>
      </c>
    </row>
    <row r="2732" spans="1:12" x14ac:dyDescent="0.2">
      <c r="A2732" s="5">
        <f>IF(AND(dateA=1,A2731&lt;DataEnd),'iBoxx inputs'!A2736,IF(AND(dateA=2,A2731&lt;DataEnd),'Bank of England inputs'!A2736,IF(dateA=3,A2731+1,IF(dateA=4,WORKDAY(A2731,1,),WORKDAY(A2731,1,holidayQ)))))</f>
        <v>39741</v>
      </c>
      <c r="B2732" s="35">
        <f>MATCH(A2732,'iBoxx inputs'!A:A,0)</f>
        <v>2808</v>
      </c>
      <c r="C2732" s="35">
        <f>MATCH(A2732,'Bank of England inputs'!A:A,0)</f>
        <v>2736</v>
      </c>
      <c r="D2732" s="6">
        <f>IF($A2732&gt;DataEnd,NA(),IFERROR(INDEX('iBoxx inputs'!B:B,MATCH($A2732,'iBoxx inputs'!$A:$A,0)),D2731))</f>
        <v>6.9260828898885798</v>
      </c>
      <c r="E2732" s="6">
        <f>IF($A2732&gt;DataEnd,NA(),IFERROR(INDEX('iBoxx inputs'!C:C,MATCH($A2732,'iBoxx inputs'!$A:$A,0)),E2731))</f>
        <v>8.5165964390145295</v>
      </c>
      <c r="F2732" s="6">
        <f>IF($A2732&gt;DataEnd,NA(),IFERROR(INDEX('Bank of England inputs'!D:D,MATCH($A2732,'Bank of England inputs'!$A:$A,0),0),F2731))</f>
        <v>2.3753665689149495</v>
      </c>
      <c r="H2732" s="5">
        <f t="shared" si="131"/>
        <v>39741</v>
      </c>
      <c r="I2732" s="6">
        <f t="shared" si="132"/>
        <v>7.7213396644515546</v>
      </c>
      <c r="J2732" s="6">
        <f t="shared" si="130"/>
        <v>5.2219330437639044</v>
      </c>
      <c r="K2732" s="19">
        <f t="shared" si="134"/>
        <v>2527</v>
      </c>
      <c r="L2732" s="6">
        <f t="shared" ca="1" si="133"/>
        <v>3.310904653080863</v>
      </c>
    </row>
    <row r="2733" spans="1:12" x14ac:dyDescent="0.2">
      <c r="A2733" s="5">
        <f>IF(AND(dateA=1,A2732&lt;DataEnd),'iBoxx inputs'!A2737,IF(AND(dateA=2,A2732&lt;DataEnd),'Bank of England inputs'!A2737,IF(dateA=3,A2732+1,IF(dateA=4,WORKDAY(A2732,1,),WORKDAY(A2732,1,holidayQ)))))</f>
        <v>39742</v>
      </c>
      <c r="B2733" s="35">
        <f>MATCH(A2733,'iBoxx inputs'!A:A,0)</f>
        <v>2809</v>
      </c>
      <c r="C2733" s="35">
        <f>MATCH(A2733,'Bank of England inputs'!A:A,0)</f>
        <v>2737</v>
      </c>
      <c r="D2733" s="6">
        <f>IF($A2733&gt;DataEnd,NA(),IFERROR(INDEX('iBoxx inputs'!B:B,MATCH($A2733,'iBoxx inputs'!$A:$A,0)),D2732))</f>
        <v>6.9882963937244797</v>
      </c>
      <c r="E2733" s="6">
        <f>IF($A2733&gt;DataEnd,NA(),IFERROR(INDEX('iBoxx inputs'!C:C,MATCH($A2733,'iBoxx inputs'!$A:$A,0)),E2732))</f>
        <v>8.4823520204152203</v>
      </c>
      <c r="F2733" s="6">
        <f>IF($A2733&gt;DataEnd,NA(),IFERROR(INDEX('Bank of England inputs'!D:D,MATCH($A2733,'Bank of England inputs'!$A:$A,0),0),F2732))</f>
        <v>2.3751343954647952</v>
      </c>
      <c r="H2733" s="5">
        <f t="shared" si="131"/>
        <v>39742</v>
      </c>
      <c r="I2733" s="6">
        <f t="shared" si="132"/>
        <v>7.7353242070698496</v>
      </c>
      <c r="J2733" s="6">
        <f t="shared" si="130"/>
        <v>5.2358317703390611</v>
      </c>
      <c r="K2733" s="19">
        <f t="shared" si="134"/>
        <v>2527</v>
      </c>
      <c r="L2733" s="6">
        <f t="shared" ca="1" si="133"/>
        <v>3.3112277897360309</v>
      </c>
    </row>
    <row r="2734" spans="1:12" x14ac:dyDescent="0.2">
      <c r="A2734" s="5">
        <f>IF(AND(dateA=1,A2733&lt;DataEnd),'iBoxx inputs'!A2738,IF(AND(dateA=2,A2733&lt;DataEnd),'Bank of England inputs'!A2738,IF(dateA=3,A2733+1,IF(dateA=4,WORKDAY(A2733,1,),WORKDAY(A2733,1,holidayQ)))))</f>
        <v>39743</v>
      </c>
      <c r="B2734" s="35">
        <f>MATCH(A2734,'iBoxx inputs'!A:A,0)</f>
        <v>2810</v>
      </c>
      <c r="C2734" s="35">
        <f>MATCH(A2734,'Bank of England inputs'!A:A,0)</f>
        <v>2738</v>
      </c>
      <c r="D2734" s="6">
        <f>IF($A2734&gt;DataEnd,NA(),IFERROR(INDEX('iBoxx inputs'!B:B,MATCH($A2734,'iBoxx inputs'!$A:$A,0)),D2733))</f>
        <v>6.9681363867212696</v>
      </c>
      <c r="E2734" s="6">
        <f>IF($A2734&gt;DataEnd,NA(),IFERROR(INDEX('iBoxx inputs'!C:C,MATCH($A2734,'iBoxx inputs'!$A:$A,0)),E2733))</f>
        <v>8.4805231904553509</v>
      </c>
      <c r="F2734" s="6">
        <f>IF($A2734&gt;DataEnd,NA(),IFERROR(INDEX('Bank of England inputs'!D:D,MATCH($A2734,'Bank of England inputs'!$A:$A,0),0),F2733))</f>
        <v>2.3578906173564285</v>
      </c>
      <c r="H2734" s="5">
        <f t="shared" si="131"/>
        <v>39743</v>
      </c>
      <c r="I2734" s="6">
        <f t="shared" si="132"/>
        <v>7.7243297885883102</v>
      </c>
      <c r="J2734" s="6">
        <f t="shared" si="130"/>
        <v>5.2428192285567832</v>
      </c>
      <c r="K2734" s="19">
        <f t="shared" si="134"/>
        <v>2527</v>
      </c>
      <c r="L2734" s="6">
        <f t="shared" ca="1" si="133"/>
        <v>3.3115752292882457</v>
      </c>
    </row>
    <row r="2735" spans="1:12" x14ac:dyDescent="0.2">
      <c r="A2735" s="5">
        <f>IF(AND(dateA=1,A2734&lt;DataEnd),'iBoxx inputs'!A2739,IF(AND(dateA=2,A2734&lt;DataEnd),'Bank of England inputs'!A2739,IF(dateA=3,A2734+1,IF(dateA=4,WORKDAY(A2734,1,),WORKDAY(A2734,1,holidayQ)))))</f>
        <v>39744</v>
      </c>
      <c r="B2735" s="35">
        <f>MATCH(A2735,'iBoxx inputs'!A:A,0)</f>
        <v>2811</v>
      </c>
      <c r="C2735" s="35">
        <f>MATCH(A2735,'Bank of England inputs'!A:A,0)</f>
        <v>2739</v>
      </c>
      <c r="D2735" s="6">
        <f>IF($A2735&gt;DataEnd,NA(),IFERROR(INDEX('iBoxx inputs'!B:B,MATCH($A2735,'iBoxx inputs'!$A:$A,0)),D2734))</f>
        <v>6.9571207232928103</v>
      </c>
      <c r="E2735" s="6">
        <f>IF($A2735&gt;DataEnd,NA(),IFERROR(INDEX('iBoxx inputs'!C:C,MATCH($A2735,'iBoxx inputs'!$A:$A,0)),E2734))</f>
        <v>8.5392191812307008</v>
      </c>
      <c r="F2735" s="6">
        <f>IF($A2735&gt;DataEnd,NA(),IFERROR(INDEX('Bank of England inputs'!D:D,MATCH($A2735,'Bank of England inputs'!$A:$A,0),0),F2734))</f>
        <v>2.3681377825618855</v>
      </c>
      <c r="H2735" s="5">
        <f t="shared" si="131"/>
        <v>39744</v>
      </c>
      <c r="I2735" s="6">
        <f t="shared" si="132"/>
        <v>7.7481699522617555</v>
      </c>
      <c r="J2735" s="6">
        <f t="shared" si="130"/>
        <v>5.2555729607267843</v>
      </c>
      <c r="K2735" s="19">
        <f t="shared" si="134"/>
        <v>2527</v>
      </c>
      <c r="L2735" s="6">
        <f t="shared" ca="1" si="133"/>
        <v>3.3119300115647001</v>
      </c>
    </row>
    <row r="2736" spans="1:12" x14ac:dyDescent="0.2">
      <c r="A2736" s="5">
        <f>IF(AND(dateA=1,A2735&lt;DataEnd),'iBoxx inputs'!A2740,IF(AND(dateA=2,A2735&lt;DataEnd),'Bank of England inputs'!A2740,IF(dateA=3,A2735+1,IF(dateA=4,WORKDAY(A2735,1,),WORKDAY(A2735,1,holidayQ)))))</f>
        <v>39745</v>
      </c>
      <c r="B2736" s="35">
        <f>MATCH(A2736,'iBoxx inputs'!A:A,0)</f>
        <v>2812</v>
      </c>
      <c r="C2736" s="35">
        <f>MATCH(A2736,'Bank of England inputs'!A:A,0)</f>
        <v>2740</v>
      </c>
      <c r="D2736" s="6">
        <f>IF($A2736&gt;DataEnd,NA(),IFERROR(INDEX('iBoxx inputs'!B:B,MATCH($A2736,'iBoxx inputs'!$A:$A,0)),D2735))</f>
        <v>6.9223604493891697</v>
      </c>
      <c r="E2736" s="6">
        <f>IF($A2736&gt;DataEnd,NA(),IFERROR(INDEX('iBoxx inputs'!C:C,MATCH($A2736,'iBoxx inputs'!$A:$A,0)),E2735))</f>
        <v>8.4788768797592997</v>
      </c>
      <c r="F2736" s="6">
        <f>IF($A2736&gt;DataEnd,NA(),IFERROR(INDEX('Bank of England inputs'!D:D,MATCH($A2736,'Bank of England inputs'!$A:$A,0),0),F2735))</f>
        <v>2.3802527181898236</v>
      </c>
      <c r="H2736" s="5">
        <f t="shared" si="131"/>
        <v>39745</v>
      </c>
      <c r="I2736" s="6">
        <f t="shared" si="132"/>
        <v>7.7006186645742343</v>
      </c>
      <c r="J2736" s="6">
        <f t="shared" si="130"/>
        <v>5.1966720193875382</v>
      </c>
      <c r="K2736" s="19">
        <f t="shared" si="134"/>
        <v>2528</v>
      </c>
      <c r="L2736" s="6">
        <f t="shared" ca="1" si="133"/>
        <v>3.3126755582450094</v>
      </c>
    </row>
    <row r="2737" spans="1:12" x14ac:dyDescent="0.2">
      <c r="A2737" s="5">
        <f>IF(AND(dateA=1,A2736&lt;DataEnd),'iBoxx inputs'!A2741,IF(AND(dateA=2,A2736&lt;DataEnd),'Bank of England inputs'!A2741,IF(dateA=3,A2736+1,IF(dateA=4,WORKDAY(A2736,1,),WORKDAY(A2736,1,holidayQ)))))</f>
        <v>39748</v>
      </c>
      <c r="B2737" s="35">
        <f>MATCH(A2737,'iBoxx inputs'!A:A,0)</f>
        <v>2813</v>
      </c>
      <c r="C2737" s="35">
        <f>MATCH(A2737,'Bank of England inputs'!A:A,0)</f>
        <v>2741</v>
      </c>
      <c r="D2737" s="6">
        <f>IF($A2737&gt;DataEnd,NA(),IFERROR(INDEX('iBoxx inputs'!B:B,MATCH($A2737,'iBoxx inputs'!$A:$A,0)),D2736))</f>
        <v>7.04691776051917</v>
      </c>
      <c r="E2737" s="6">
        <f>IF($A2737&gt;DataEnd,NA(),IFERROR(INDEX('iBoxx inputs'!C:C,MATCH($A2737,'iBoxx inputs'!$A:$A,0)),E2736))</f>
        <v>8.5991102054553696</v>
      </c>
      <c r="F2737" s="6">
        <f>IF($A2737&gt;DataEnd,NA(),IFERROR(INDEX('Bank of England inputs'!D:D,MATCH($A2737,'Bank of England inputs'!$A:$A,0),0),F2736))</f>
        <v>2.3597375893469108</v>
      </c>
      <c r="H2737" s="5">
        <f t="shared" si="131"/>
        <v>39748</v>
      </c>
      <c r="I2737" s="6">
        <f t="shared" si="132"/>
        <v>7.8230139829872698</v>
      </c>
      <c r="J2737" s="6">
        <f t="shared" si="130"/>
        <v>5.3373294249329239</v>
      </c>
      <c r="K2737" s="19">
        <f t="shared" si="134"/>
        <v>2527</v>
      </c>
      <c r="L2737" s="6">
        <f t="shared" ca="1" si="133"/>
        <v>3.3126524808510585</v>
      </c>
    </row>
    <row r="2738" spans="1:12" x14ac:dyDescent="0.2">
      <c r="A2738" s="5">
        <f>IF(AND(dateA=1,A2737&lt;DataEnd),'iBoxx inputs'!A2742,IF(AND(dateA=2,A2737&lt;DataEnd),'Bank of England inputs'!A2742,IF(dateA=3,A2737+1,IF(dateA=4,WORKDAY(A2737,1,),WORKDAY(A2737,1,holidayQ)))))</f>
        <v>39749</v>
      </c>
      <c r="B2738" s="35">
        <f>MATCH(A2738,'iBoxx inputs'!A:A,0)</f>
        <v>2814</v>
      </c>
      <c r="C2738" s="35">
        <f>MATCH(A2738,'Bank of England inputs'!A:A,0)</f>
        <v>2742</v>
      </c>
      <c r="D2738" s="6">
        <f>IF($A2738&gt;DataEnd,NA(),IFERROR(INDEX('iBoxx inputs'!B:B,MATCH($A2738,'iBoxx inputs'!$A:$A,0)),D2737))</f>
        <v>7.10409151775655</v>
      </c>
      <c r="E2738" s="6">
        <f>IF($A2738&gt;DataEnd,NA(),IFERROR(INDEX('iBoxx inputs'!C:C,MATCH($A2738,'iBoxx inputs'!$A:$A,0)),E2737))</f>
        <v>8.7070176604532694</v>
      </c>
      <c r="F2738" s="6">
        <f>IF($A2738&gt;DataEnd,NA(),IFERROR(INDEX('Bank of England inputs'!D:D,MATCH($A2738,'Bank of England inputs'!$A:$A,0),0),F2737))</f>
        <v>2.2791744106426703</v>
      </c>
      <c r="H2738" s="5">
        <f t="shared" si="131"/>
        <v>39749</v>
      </c>
      <c r="I2738" s="6">
        <f t="shared" si="132"/>
        <v>7.9055545891049093</v>
      </c>
      <c r="J2738" s="6">
        <f t="shared" si="130"/>
        <v>5.5010027318687316</v>
      </c>
      <c r="K2738" s="19">
        <f t="shared" si="134"/>
        <v>2527</v>
      </c>
      <c r="L2738" s="6">
        <f t="shared" ca="1" si="133"/>
        <v>3.3131227362605937</v>
      </c>
    </row>
    <row r="2739" spans="1:12" x14ac:dyDescent="0.2">
      <c r="A2739" s="5">
        <f>IF(AND(dateA=1,A2738&lt;DataEnd),'iBoxx inputs'!A2743,IF(AND(dateA=2,A2738&lt;DataEnd),'Bank of England inputs'!A2743,IF(dateA=3,A2738+1,IF(dateA=4,WORKDAY(A2738,1,),WORKDAY(A2738,1,holidayQ)))))</f>
        <v>39750</v>
      </c>
      <c r="B2739" s="35">
        <f>MATCH(A2739,'iBoxx inputs'!A:A,0)</f>
        <v>2815</v>
      </c>
      <c r="C2739" s="35">
        <f>MATCH(A2739,'Bank of England inputs'!A:A,0)</f>
        <v>2743</v>
      </c>
      <c r="D2739" s="6">
        <f>IF($A2739&gt;DataEnd,NA(),IFERROR(INDEX('iBoxx inputs'!B:B,MATCH($A2739,'iBoxx inputs'!$A:$A,0)),D2738))</f>
        <v>7.2318417980966601</v>
      </c>
      <c r="E2739" s="6">
        <f>IF($A2739&gt;DataEnd,NA(),IFERROR(INDEX('iBoxx inputs'!C:C,MATCH($A2739,'iBoxx inputs'!$A:$A,0)),E2738))</f>
        <v>8.8022523443326293</v>
      </c>
      <c r="F2739" s="6">
        <f>IF($A2739&gt;DataEnd,NA(),IFERROR(INDEX('Bank of England inputs'!D:D,MATCH($A2739,'Bank of England inputs'!$A:$A,0),0),F2738))</f>
        <v>2.2387330139798767</v>
      </c>
      <c r="H2739" s="5">
        <f t="shared" si="131"/>
        <v>39750</v>
      </c>
      <c r="I2739" s="6">
        <f t="shared" si="132"/>
        <v>8.0170470712146447</v>
      </c>
      <c r="J2739" s="6">
        <f t="shared" si="130"/>
        <v>5.6517856656582932</v>
      </c>
      <c r="K2739" s="19">
        <f t="shared" si="134"/>
        <v>2527</v>
      </c>
      <c r="L2739" s="6">
        <f t="shared" ca="1" si="133"/>
        <v>3.313662913697581</v>
      </c>
    </row>
    <row r="2740" spans="1:12" x14ac:dyDescent="0.2">
      <c r="A2740" s="5">
        <f>IF(AND(dateA=1,A2739&lt;DataEnd),'iBoxx inputs'!A2744,IF(AND(dateA=2,A2739&lt;DataEnd),'Bank of England inputs'!A2744,IF(dateA=3,A2739+1,IF(dateA=4,WORKDAY(A2739,1,),WORKDAY(A2739,1,holidayQ)))))</f>
        <v>39751</v>
      </c>
      <c r="B2740" s="35">
        <f>MATCH(A2740,'iBoxx inputs'!A:A,0)</f>
        <v>2816</v>
      </c>
      <c r="C2740" s="35">
        <f>MATCH(A2740,'Bank of England inputs'!A:A,0)</f>
        <v>2744</v>
      </c>
      <c r="D2740" s="6">
        <f>IF($A2740&gt;DataEnd,NA(),IFERROR(INDEX('iBoxx inputs'!B:B,MATCH($A2740,'iBoxx inputs'!$A:$A,0)),D2739))</f>
        <v>7.2804551941588604</v>
      </c>
      <c r="E2740" s="6">
        <f>IF($A2740&gt;DataEnd,NA(),IFERROR(INDEX('iBoxx inputs'!C:C,MATCH($A2740,'iBoxx inputs'!$A:$A,0)),E2739))</f>
        <v>8.8501840037558903</v>
      </c>
      <c r="F2740" s="6">
        <f>IF($A2740&gt;DataEnd,NA(),IFERROR(INDEX('Bank of England inputs'!D:D,MATCH($A2740,'Bank of England inputs'!$A:$A,0),0),F2739))</f>
        <v>2.2478498827208648</v>
      </c>
      <c r="H2740" s="5">
        <f t="shared" si="131"/>
        <v>39751</v>
      </c>
      <c r="I2740" s="6">
        <f t="shared" si="132"/>
        <v>8.0653195989573749</v>
      </c>
      <c r="J2740" s="6">
        <f t="shared" si="130"/>
        <v>5.6895765758489869</v>
      </c>
      <c r="K2740" s="19">
        <f t="shared" si="134"/>
        <v>2527</v>
      </c>
      <c r="L2740" s="6">
        <f t="shared" ca="1" si="133"/>
        <v>3.3142245852752024</v>
      </c>
    </row>
    <row r="2741" spans="1:12" x14ac:dyDescent="0.2">
      <c r="A2741" s="5">
        <f>IF(AND(dateA=1,A2740&lt;DataEnd),'iBoxx inputs'!A2745,IF(AND(dateA=2,A2740&lt;DataEnd),'Bank of England inputs'!A2745,IF(dateA=3,A2740+1,IF(dateA=4,WORKDAY(A2740,1,),WORKDAY(A2740,1,holidayQ)))))</f>
        <v>39752</v>
      </c>
      <c r="B2741" s="35">
        <f>MATCH(A2741,'iBoxx inputs'!A:A,0)</f>
        <v>2817</v>
      </c>
      <c r="C2741" s="35">
        <f>MATCH(A2741,'Bank of England inputs'!A:A,0)</f>
        <v>2745</v>
      </c>
      <c r="D2741" s="6">
        <f>IF($A2741&gt;DataEnd,NA(),IFERROR(INDEX('iBoxx inputs'!B:B,MATCH($A2741,'iBoxx inputs'!$A:$A,0)),D2740))</f>
        <v>7.3485021967646098</v>
      </c>
      <c r="E2741" s="6">
        <f>IF($A2741&gt;DataEnd,NA(),IFERROR(INDEX('iBoxx inputs'!C:C,MATCH($A2741,'iBoxx inputs'!$A:$A,0)),E2740))</f>
        <v>8.8868316652596508</v>
      </c>
      <c r="F2741" s="6">
        <f>IF($A2741&gt;DataEnd,NA(),IFERROR(INDEX('Bank of England inputs'!D:D,MATCH($A2741,'Bank of England inputs'!$A:$A,0),0),F2740))</f>
        <v>2.1860056601932243</v>
      </c>
      <c r="H2741" s="5">
        <f t="shared" si="131"/>
        <v>39752</v>
      </c>
      <c r="I2741" s="6">
        <f t="shared" si="132"/>
        <v>8.1176669310121312</v>
      </c>
      <c r="J2741" s="6">
        <f t="shared" si="130"/>
        <v>5.8047686985083891</v>
      </c>
      <c r="K2741" s="19">
        <f t="shared" si="134"/>
        <v>2528</v>
      </c>
      <c r="L2741" s="6">
        <f t="shared" ca="1" si="133"/>
        <v>3.3152097688642974</v>
      </c>
    </row>
    <row r="2742" spans="1:12" x14ac:dyDescent="0.2">
      <c r="A2742" s="5">
        <f>IF(AND(dateA=1,A2741&lt;DataEnd),'iBoxx inputs'!A2746,IF(AND(dateA=2,A2741&lt;DataEnd),'Bank of England inputs'!A2746,IF(dateA=3,A2741+1,IF(dateA=4,WORKDAY(A2741,1,),WORKDAY(A2741,1,holidayQ)))))</f>
        <v>39755</v>
      </c>
      <c r="B2742" s="35">
        <f>MATCH(A2742,'iBoxx inputs'!A:A,0)</f>
        <v>2818</v>
      </c>
      <c r="C2742" s="35">
        <f>MATCH(A2742,'Bank of England inputs'!A:A,0)</f>
        <v>2746</v>
      </c>
      <c r="D2742" s="6">
        <f>IF($A2742&gt;DataEnd,NA(),IFERROR(INDEX('iBoxx inputs'!B:B,MATCH($A2742,'iBoxx inputs'!$A:$A,0)),D2741))</f>
        <v>7.4112094026486899</v>
      </c>
      <c r="E2742" s="6">
        <f>IF($A2742&gt;DataEnd,NA(),IFERROR(INDEX('iBoxx inputs'!C:C,MATCH($A2742,'iBoxx inputs'!$A:$A,0)),E2741))</f>
        <v>8.9177717796875999</v>
      </c>
      <c r="F2742" s="6">
        <f>IF($A2742&gt;DataEnd,NA(),IFERROR(INDEX('Bank of England inputs'!D:D,MATCH($A2742,'Bank of England inputs'!$A:$A,0),0),F2741))</f>
        <v>2.1764591059925786</v>
      </c>
      <c r="H2742" s="5">
        <f t="shared" si="131"/>
        <v>39755</v>
      </c>
      <c r="I2742" s="6">
        <f t="shared" si="132"/>
        <v>8.1644905911681445</v>
      </c>
      <c r="J2742" s="6">
        <f t="shared" si="130"/>
        <v>5.8604805231740276</v>
      </c>
      <c r="K2742" s="19">
        <f t="shared" si="134"/>
        <v>2527</v>
      </c>
      <c r="L2742" s="6">
        <f t="shared" ca="1" si="133"/>
        <v>3.3155191682177012</v>
      </c>
    </row>
    <row r="2743" spans="1:12" x14ac:dyDescent="0.2">
      <c r="A2743" s="5">
        <f>IF(AND(dateA=1,A2742&lt;DataEnd),'iBoxx inputs'!A2747,IF(AND(dateA=2,A2742&lt;DataEnd),'Bank of England inputs'!A2747,IF(dateA=3,A2742+1,IF(dateA=4,WORKDAY(A2742,1,),WORKDAY(A2742,1,holidayQ)))))</f>
        <v>39756</v>
      </c>
      <c r="B2743" s="35">
        <f>MATCH(A2743,'iBoxx inputs'!A:A,0)</f>
        <v>2819</v>
      </c>
      <c r="C2743" s="35">
        <f>MATCH(A2743,'Bank of England inputs'!A:A,0)</f>
        <v>2747</v>
      </c>
      <c r="D2743" s="6">
        <f>IF($A2743&gt;DataEnd,NA(),IFERROR(INDEX('iBoxx inputs'!B:B,MATCH($A2743,'iBoxx inputs'!$A:$A,0)),D2742))</f>
        <v>7.4354802438750998</v>
      </c>
      <c r="E2743" s="6">
        <f>IF($A2743&gt;DataEnd,NA(),IFERROR(INDEX('iBoxx inputs'!C:C,MATCH($A2743,'iBoxx inputs'!$A:$A,0)),E2742))</f>
        <v>8.9673166407681908</v>
      </c>
      <c r="F2743" s="6">
        <f>IF($A2743&gt;DataEnd,NA(),IFERROR(INDEX('Bank of England inputs'!D:D,MATCH($A2743,'Bank of England inputs'!$A:$A,0),0),F2742))</f>
        <v>2.1069059695669301</v>
      </c>
      <c r="H2743" s="5">
        <f t="shared" si="131"/>
        <v>39756</v>
      </c>
      <c r="I2743" s="6">
        <f t="shared" si="132"/>
        <v>8.2013984423216453</v>
      </c>
      <c r="J2743" s="6">
        <f t="shared" si="130"/>
        <v>5.9687368007911079</v>
      </c>
      <c r="K2743" s="19">
        <f t="shared" si="134"/>
        <v>2527</v>
      </c>
      <c r="L2743" s="6">
        <f t="shared" ca="1" si="133"/>
        <v>3.3162520473118073</v>
      </c>
    </row>
    <row r="2744" spans="1:12" x14ac:dyDescent="0.2">
      <c r="A2744" s="5">
        <f>IF(AND(dateA=1,A2743&lt;DataEnd),'iBoxx inputs'!A2748,IF(AND(dateA=2,A2743&lt;DataEnd),'Bank of England inputs'!A2748,IF(dateA=3,A2743+1,IF(dateA=4,WORKDAY(A2743,1,),WORKDAY(A2743,1,holidayQ)))))</f>
        <v>39757</v>
      </c>
      <c r="B2744" s="35">
        <f>MATCH(A2744,'iBoxx inputs'!A:A,0)</f>
        <v>2820</v>
      </c>
      <c r="C2744" s="35">
        <f>MATCH(A2744,'Bank of England inputs'!A:A,0)</f>
        <v>2748</v>
      </c>
      <c r="D2744" s="6">
        <f>IF($A2744&gt;DataEnd,NA(),IFERROR(INDEX('iBoxx inputs'!B:B,MATCH($A2744,'iBoxx inputs'!$A:$A,0)),D2743))</f>
        <v>7.4027890113502801</v>
      </c>
      <c r="E2744" s="6">
        <f>IF($A2744&gt;DataEnd,NA(),IFERROR(INDEX('iBoxx inputs'!C:C,MATCH($A2744,'iBoxx inputs'!$A:$A,0)),E2743))</f>
        <v>8.9219796083819496</v>
      </c>
      <c r="F2744" s="6">
        <f>IF($A2744&gt;DataEnd,NA(),IFERROR(INDEX('Bank of England inputs'!D:D,MATCH($A2744,'Bank of England inputs'!$A:$A,0),0),F2743))</f>
        <v>2.0579342631424913</v>
      </c>
      <c r="H2744" s="5">
        <f t="shared" si="131"/>
        <v>39757</v>
      </c>
      <c r="I2744" s="6">
        <f t="shared" si="132"/>
        <v>8.1623843098661144</v>
      </c>
      <c r="J2744" s="6">
        <f t="shared" si="130"/>
        <v>5.9813576384802447</v>
      </c>
      <c r="K2744" s="19">
        <f t="shared" si="134"/>
        <v>2527</v>
      </c>
      <c r="L2744" s="6">
        <f t="shared" ca="1" si="133"/>
        <v>3.3170058223692007</v>
      </c>
    </row>
    <row r="2745" spans="1:12" x14ac:dyDescent="0.2">
      <c r="A2745" s="5">
        <f>IF(AND(dateA=1,A2744&lt;DataEnd),'iBoxx inputs'!A2749,IF(AND(dateA=2,A2744&lt;DataEnd),'Bank of England inputs'!A2749,IF(dateA=3,A2744+1,IF(dateA=4,WORKDAY(A2744,1,),WORKDAY(A2744,1,holidayQ)))))</f>
        <v>39758</v>
      </c>
      <c r="B2745" s="35">
        <f>MATCH(A2745,'iBoxx inputs'!A:A,0)</f>
        <v>2821</v>
      </c>
      <c r="C2745" s="35">
        <f>MATCH(A2745,'Bank of England inputs'!A:A,0)</f>
        <v>2749</v>
      </c>
      <c r="D2745" s="6">
        <f>IF($A2745&gt;DataEnd,NA(),IFERROR(INDEX('iBoxx inputs'!B:B,MATCH($A2745,'iBoxx inputs'!$A:$A,0)),D2744))</f>
        <v>7.3894961027264898</v>
      </c>
      <c r="E2745" s="6">
        <f>IF($A2745&gt;DataEnd,NA(),IFERROR(INDEX('iBoxx inputs'!C:C,MATCH($A2745,'iBoxx inputs'!$A:$A,0)),E2744))</f>
        <v>8.9268701428800696</v>
      </c>
      <c r="F2745" s="6">
        <f>IF($A2745&gt;DataEnd,NA(),IFERROR(INDEX('Bank of England inputs'!D:D,MATCH($A2745,'Bank of England inputs'!$A:$A,0),0),F2744))</f>
        <v>1.9699629412911923</v>
      </c>
      <c r="H2745" s="5">
        <f t="shared" si="131"/>
        <v>39758</v>
      </c>
      <c r="I2745" s="6">
        <f t="shared" si="132"/>
        <v>8.1581831228032797</v>
      </c>
      <c r="J2745" s="6">
        <f t="shared" si="130"/>
        <v>6.0686696386022199</v>
      </c>
      <c r="K2745" s="19">
        <f t="shared" si="134"/>
        <v>2527</v>
      </c>
      <c r="L2745" s="6">
        <f t="shared" ca="1" si="133"/>
        <v>3.3178217909041741</v>
      </c>
    </row>
    <row r="2746" spans="1:12" x14ac:dyDescent="0.2">
      <c r="A2746" s="5">
        <f>IF(AND(dateA=1,A2745&lt;DataEnd),'iBoxx inputs'!A2750,IF(AND(dateA=2,A2745&lt;DataEnd),'Bank of England inputs'!A2750,IF(dateA=3,A2745+1,IF(dateA=4,WORKDAY(A2745,1,),WORKDAY(A2745,1,holidayQ)))))</f>
        <v>39759</v>
      </c>
      <c r="B2746" s="35">
        <f>MATCH(A2746,'iBoxx inputs'!A:A,0)</f>
        <v>2822</v>
      </c>
      <c r="C2746" s="35">
        <f>MATCH(A2746,'Bank of England inputs'!A:A,0)</f>
        <v>2750</v>
      </c>
      <c r="D2746" s="6">
        <f>IF($A2746&gt;DataEnd,NA(),IFERROR(INDEX('iBoxx inputs'!B:B,MATCH($A2746,'iBoxx inputs'!$A:$A,0)),D2745))</f>
        <v>7.3363498794761002</v>
      </c>
      <c r="E2746" s="6">
        <f>IF($A2746&gt;DataEnd,NA(),IFERROR(INDEX('iBoxx inputs'!C:C,MATCH($A2746,'iBoxx inputs'!$A:$A,0)),E2745))</f>
        <v>8.8399159377369507</v>
      </c>
      <c r="F2746" s="6">
        <f>IF($A2746&gt;DataEnd,NA(),IFERROR(INDEX('Bank of England inputs'!D:D,MATCH($A2746,'Bank of England inputs'!$A:$A,0),0),F2745))</f>
        <v>1.9527436047646951</v>
      </c>
      <c r="H2746" s="5">
        <f t="shared" si="131"/>
        <v>39759</v>
      </c>
      <c r="I2746" s="6">
        <f t="shared" si="132"/>
        <v>8.088132908606525</v>
      </c>
      <c r="J2746" s="6">
        <f t="shared" si="130"/>
        <v>6.0178756224811281</v>
      </c>
      <c r="K2746" s="19">
        <f t="shared" si="134"/>
        <v>2528</v>
      </c>
      <c r="L2746" s="6">
        <f t="shared" ca="1" si="133"/>
        <v>3.3188898501729938</v>
      </c>
    </row>
    <row r="2747" spans="1:12" x14ac:dyDescent="0.2">
      <c r="A2747" s="5">
        <f>IF(AND(dateA=1,A2746&lt;DataEnd),'iBoxx inputs'!A2751,IF(AND(dateA=2,A2746&lt;DataEnd),'Bank of England inputs'!A2751,IF(dateA=3,A2746+1,IF(dateA=4,WORKDAY(A2746,1,),WORKDAY(A2746,1,holidayQ)))))</f>
        <v>39762</v>
      </c>
      <c r="B2747" s="35">
        <f>MATCH(A2747,'iBoxx inputs'!A:A,0)</f>
        <v>2823</v>
      </c>
      <c r="C2747" s="35">
        <f>MATCH(A2747,'Bank of England inputs'!A:A,0)</f>
        <v>2751</v>
      </c>
      <c r="D2747" s="6">
        <f>IF($A2747&gt;DataEnd,NA(),IFERROR(INDEX('iBoxx inputs'!B:B,MATCH($A2747,'iBoxx inputs'!$A:$A,0)),D2746))</f>
        <v>7.3803817092738502</v>
      </c>
      <c r="E2747" s="6">
        <f>IF($A2747&gt;DataEnd,NA(),IFERROR(INDEX('iBoxx inputs'!C:C,MATCH($A2747,'iBoxx inputs'!$A:$A,0)),E2746))</f>
        <v>8.8657368324394703</v>
      </c>
      <c r="F2747" s="6">
        <f>IF($A2747&gt;DataEnd,NA(),IFERROR(INDEX('Bank of England inputs'!D:D,MATCH($A2747,'Bank of England inputs'!$A:$A,0),0),F2746))</f>
        <v>1.94279019818413</v>
      </c>
      <c r="H2747" s="5">
        <f t="shared" si="131"/>
        <v>39762</v>
      </c>
      <c r="I2747" s="6">
        <f t="shared" si="132"/>
        <v>8.1230592708566611</v>
      </c>
      <c r="J2747" s="6">
        <f t="shared" si="130"/>
        <v>6.0624876567118013</v>
      </c>
      <c r="K2747" s="19">
        <f t="shared" si="134"/>
        <v>2527</v>
      </c>
      <c r="L2747" s="6">
        <f t="shared" ca="1" si="133"/>
        <v>3.3194922779343954</v>
      </c>
    </row>
    <row r="2748" spans="1:12" x14ac:dyDescent="0.2">
      <c r="A2748" s="5">
        <f>IF(AND(dateA=1,A2747&lt;DataEnd),'iBoxx inputs'!A2752,IF(AND(dateA=2,A2747&lt;DataEnd),'Bank of England inputs'!A2752,IF(dateA=3,A2747+1,IF(dateA=4,WORKDAY(A2747,1,),WORKDAY(A2747,1,holidayQ)))))</f>
        <v>39763</v>
      </c>
      <c r="B2748" s="35">
        <f>MATCH(A2748,'iBoxx inputs'!A:A,0)</f>
        <v>2824</v>
      </c>
      <c r="C2748" s="35">
        <f>MATCH(A2748,'Bank of England inputs'!A:A,0)</f>
        <v>2752</v>
      </c>
      <c r="D2748" s="6">
        <f>IF($A2748&gt;DataEnd,NA(),IFERROR(INDEX('iBoxx inputs'!B:B,MATCH($A2748,'iBoxx inputs'!$A:$A,0)),D2747))</f>
        <v>7.41375852440627</v>
      </c>
      <c r="E2748" s="6">
        <f>IF($A2748&gt;DataEnd,NA(),IFERROR(INDEX('iBoxx inputs'!C:C,MATCH($A2748,'iBoxx inputs'!$A:$A,0)),E2747))</f>
        <v>8.8730416362857305</v>
      </c>
      <c r="F2748" s="6">
        <f>IF($A2748&gt;DataEnd,NA(),IFERROR(INDEX('Bank of England inputs'!D:D,MATCH($A2748,'Bank of England inputs'!$A:$A,0),0),F2747))</f>
        <v>1.9225139065092378</v>
      </c>
      <c r="H2748" s="5">
        <f t="shared" si="131"/>
        <v>39763</v>
      </c>
      <c r="I2748" s="6">
        <f t="shared" si="132"/>
        <v>8.1434000803459998</v>
      </c>
      <c r="J2748" s="6">
        <f t="shared" si="130"/>
        <v>6.1035446786006586</v>
      </c>
      <c r="K2748" s="19">
        <f t="shared" si="134"/>
        <v>2527</v>
      </c>
      <c r="L2748" s="6">
        <f t="shared" ca="1" si="133"/>
        <v>3.3203673392531052</v>
      </c>
    </row>
    <row r="2749" spans="1:12" x14ac:dyDescent="0.2">
      <c r="A2749" s="5">
        <f>IF(AND(dateA=1,A2748&lt;DataEnd),'iBoxx inputs'!A2753,IF(AND(dateA=2,A2748&lt;DataEnd),'Bank of England inputs'!A2753,IF(dateA=3,A2748+1,IF(dateA=4,WORKDAY(A2748,1,),WORKDAY(A2748,1,holidayQ)))))</f>
        <v>39764</v>
      </c>
      <c r="B2749" s="35">
        <f>MATCH(A2749,'iBoxx inputs'!A:A,0)</f>
        <v>2825</v>
      </c>
      <c r="C2749" s="35">
        <f>MATCH(A2749,'Bank of England inputs'!A:A,0)</f>
        <v>2753</v>
      </c>
      <c r="D2749" s="6">
        <f>IF($A2749&gt;DataEnd,NA(),IFERROR(INDEX('iBoxx inputs'!B:B,MATCH($A2749,'iBoxx inputs'!$A:$A,0)),D2748))</f>
        <v>7.3620378951385499</v>
      </c>
      <c r="E2749" s="6">
        <f>IF($A2749&gt;DataEnd,NA(),IFERROR(INDEX('iBoxx inputs'!C:C,MATCH($A2749,'iBoxx inputs'!$A:$A,0)),E2748))</f>
        <v>8.8466365178197499</v>
      </c>
      <c r="F2749" s="6">
        <f>IF($A2749&gt;DataEnd,NA(),IFERROR(INDEX('Bank of England inputs'!D:D,MATCH($A2749,'Bank of England inputs'!$A:$A,0),0),F2748))</f>
        <v>1.8742678641155974</v>
      </c>
      <c r="H2749" s="5">
        <f t="shared" si="131"/>
        <v>39764</v>
      </c>
      <c r="I2749" s="6">
        <f t="shared" si="132"/>
        <v>8.1043372064791495</v>
      </c>
      <c r="J2749" s="6">
        <f t="shared" si="130"/>
        <v>6.1154494387861469</v>
      </c>
      <c r="K2749" s="19">
        <f t="shared" si="134"/>
        <v>2527</v>
      </c>
      <c r="L2749" s="6">
        <f t="shared" ca="1" si="133"/>
        <v>3.3212396980647592</v>
      </c>
    </row>
    <row r="2750" spans="1:12" x14ac:dyDescent="0.2">
      <c r="A2750" s="5">
        <f>IF(AND(dateA=1,A2749&lt;DataEnd),'iBoxx inputs'!A2754,IF(AND(dateA=2,A2749&lt;DataEnd),'Bank of England inputs'!A2754,IF(dateA=3,A2749+1,IF(dateA=4,WORKDAY(A2749,1,),WORKDAY(A2749,1,holidayQ)))))</f>
        <v>39765</v>
      </c>
      <c r="B2750" s="35">
        <f>MATCH(A2750,'iBoxx inputs'!A:A,0)</f>
        <v>2826</v>
      </c>
      <c r="C2750" s="35">
        <f>MATCH(A2750,'Bank of England inputs'!A:A,0)</f>
        <v>2754</v>
      </c>
      <c r="D2750" s="6">
        <f>IF($A2750&gt;DataEnd,NA(),IFERROR(INDEX('iBoxx inputs'!B:B,MATCH($A2750,'iBoxx inputs'!$A:$A,0)),D2749))</f>
        <v>7.3856245778491898</v>
      </c>
      <c r="E2750" s="6">
        <f>IF($A2750&gt;DataEnd,NA(),IFERROR(INDEX('iBoxx inputs'!C:C,MATCH($A2750,'iBoxx inputs'!$A:$A,0)),E2749))</f>
        <v>8.9620920075796509</v>
      </c>
      <c r="F2750" s="6">
        <f>IF($A2750&gt;DataEnd,NA(),IFERROR(INDEX('Bank of England inputs'!D:D,MATCH($A2750,'Bank of England inputs'!$A:$A,0),0),F2749))</f>
        <v>1.8448023426061555</v>
      </c>
      <c r="H2750" s="5">
        <f t="shared" si="131"/>
        <v>39765</v>
      </c>
      <c r="I2750" s="6">
        <f t="shared" si="132"/>
        <v>8.1738582927144208</v>
      </c>
      <c r="J2750" s="6">
        <f t="shared" si="130"/>
        <v>6.2144123259401107</v>
      </c>
      <c r="K2750" s="19">
        <f t="shared" si="134"/>
        <v>2527</v>
      </c>
      <c r="L2750" s="6">
        <f t="shared" ca="1" si="133"/>
        <v>3.3221506114184525</v>
      </c>
    </row>
    <row r="2751" spans="1:12" x14ac:dyDescent="0.2">
      <c r="A2751" s="5">
        <f>IF(AND(dateA=1,A2750&lt;DataEnd),'iBoxx inputs'!A2755,IF(AND(dateA=2,A2750&lt;DataEnd),'Bank of England inputs'!A2755,IF(dateA=3,A2750+1,IF(dateA=4,WORKDAY(A2750,1,),WORKDAY(A2750,1,holidayQ)))))</f>
        <v>39766</v>
      </c>
      <c r="B2751" s="35">
        <f>MATCH(A2751,'iBoxx inputs'!A:A,0)</f>
        <v>2827</v>
      </c>
      <c r="C2751" s="35">
        <f>MATCH(A2751,'Bank of England inputs'!A:A,0)</f>
        <v>2755</v>
      </c>
      <c r="D2751" s="6">
        <f>IF($A2751&gt;DataEnd,NA(),IFERROR(INDEX('iBoxx inputs'!B:B,MATCH($A2751,'iBoxx inputs'!$A:$A,0)),D2750))</f>
        <v>7.3779701145059002</v>
      </c>
      <c r="E2751" s="6">
        <f>IF($A2751&gt;DataEnd,NA(),IFERROR(INDEX('iBoxx inputs'!C:C,MATCH($A2751,'iBoxx inputs'!$A:$A,0)),E2750))</f>
        <v>8.9449651800050596</v>
      </c>
      <c r="F2751" s="6">
        <f>IF($A2751&gt;DataEnd,NA(),IFERROR(INDEX('Bank of England inputs'!D:D,MATCH($A2751,'Bank of England inputs'!$A:$A,0),0),F2750))</f>
        <v>1.8350414836505458</v>
      </c>
      <c r="H2751" s="5">
        <f t="shared" si="131"/>
        <v>39766</v>
      </c>
      <c r="I2751" s="6">
        <f t="shared" si="132"/>
        <v>8.1614676472554795</v>
      </c>
      <c r="J2751" s="6">
        <f t="shared" si="130"/>
        <v>6.2124255771237813</v>
      </c>
      <c r="K2751" s="19">
        <f t="shared" si="134"/>
        <v>2528</v>
      </c>
      <c r="L2751" s="6">
        <f t="shared" ca="1" si="133"/>
        <v>3.3232939163890638</v>
      </c>
    </row>
    <row r="2752" spans="1:12" x14ac:dyDescent="0.2">
      <c r="A2752" s="5">
        <f>IF(AND(dateA=1,A2751&lt;DataEnd),'iBoxx inputs'!A2756,IF(AND(dateA=2,A2751&lt;DataEnd),'Bank of England inputs'!A2756,IF(dateA=3,A2751+1,IF(dateA=4,WORKDAY(A2751,1,),WORKDAY(A2751,1,holidayQ)))))</f>
        <v>39769</v>
      </c>
      <c r="B2752" s="35">
        <f>MATCH(A2752,'iBoxx inputs'!A:A,0)</f>
        <v>2828</v>
      </c>
      <c r="C2752" s="35">
        <f>MATCH(A2752,'Bank of England inputs'!A:A,0)</f>
        <v>2756</v>
      </c>
      <c r="D2752" s="6">
        <f>IF($A2752&gt;DataEnd,NA(),IFERROR(INDEX('iBoxx inputs'!B:B,MATCH($A2752,'iBoxx inputs'!$A:$A,0)),D2751))</f>
        <v>7.4478545792010999</v>
      </c>
      <c r="E2752" s="6">
        <f>IF($A2752&gt;DataEnd,NA(),IFERROR(INDEX('iBoxx inputs'!C:C,MATCH($A2752,'iBoxx inputs'!$A:$A,0)),E2751))</f>
        <v>9.0013949184732294</v>
      </c>
      <c r="F2752" s="6">
        <f>IF($A2752&gt;DataEnd,NA(),IFERROR(INDEX('Bank of England inputs'!D:D,MATCH($A2752,'Bank of England inputs'!$A:$A,0),0),F2751))</f>
        <v>1.8341463414634385</v>
      </c>
      <c r="H2752" s="5">
        <f t="shared" si="131"/>
        <v>39769</v>
      </c>
      <c r="I2752" s="6">
        <f t="shared" si="132"/>
        <v>8.2246247488371651</v>
      </c>
      <c r="J2752" s="6">
        <f t="shared" si="130"/>
        <v>6.2753787771202107</v>
      </c>
      <c r="K2752" s="19">
        <f t="shared" si="134"/>
        <v>2527</v>
      </c>
      <c r="L2752" s="6">
        <f t="shared" ca="1" si="133"/>
        <v>3.3239946530423534</v>
      </c>
    </row>
    <row r="2753" spans="1:12" x14ac:dyDescent="0.2">
      <c r="A2753" s="5">
        <f>IF(AND(dateA=1,A2752&lt;DataEnd),'iBoxx inputs'!A2757,IF(AND(dateA=2,A2752&lt;DataEnd),'Bank of England inputs'!A2757,IF(dateA=3,A2752+1,IF(dateA=4,WORKDAY(A2752,1,),WORKDAY(A2752,1,holidayQ)))))</f>
        <v>39770</v>
      </c>
      <c r="B2753" s="35">
        <f>MATCH(A2753,'iBoxx inputs'!A:A,0)</f>
        <v>2829</v>
      </c>
      <c r="C2753" s="35">
        <f>MATCH(A2753,'Bank of England inputs'!A:A,0)</f>
        <v>2757</v>
      </c>
      <c r="D2753" s="6">
        <f>IF($A2753&gt;DataEnd,NA(),IFERROR(INDEX('iBoxx inputs'!B:B,MATCH($A2753,'iBoxx inputs'!$A:$A,0)),D2752))</f>
        <v>7.4759050533656497</v>
      </c>
      <c r="E2753" s="6">
        <f>IF($A2753&gt;DataEnd,NA(),IFERROR(INDEX('iBoxx inputs'!C:C,MATCH($A2753,'iBoxx inputs'!$A:$A,0)),E2752))</f>
        <v>9.1114106188844204</v>
      </c>
      <c r="F2753" s="6">
        <f>IF($A2753&gt;DataEnd,NA(),IFERROR(INDEX('Bank of England inputs'!D:D,MATCH($A2753,'Bank of England inputs'!$A:$A,0),0),F2752))</f>
        <v>1.7451496538948952</v>
      </c>
      <c r="H2753" s="5">
        <f t="shared" si="131"/>
        <v>39770</v>
      </c>
      <c r="I2753" s="6">
        <f t="shared" si="132"/>
        <v>8.2936578361250355</v>
      </c>
      <c r="J2753" s="6">
        <f t="shared" si="130"/>
        <v>6.436187085582068</v>
      </c>
      <c r="K2753" s="19">
        <f t="shared" si="134"/>
        <v>2527</v>
      </c>
      <c r="L2753" s="6">
        <f t="shared" ca="1" si="133"/>
        <v>3.3249863189643611</v>
      </c>
    </row>
    <row r="2754" spans="1:12" x14ac:dyDescent="0.2">
      <c r="A2754" s="5">
        <f>IF(AND(dateA=1,A2753&lt;DataEnd),'iBoxx inputs'!A2758,IF(AND(dateA=2,A2753&lt;DataEnd),'Bank of England inputs'!A2758,IF(dateA=3,A2753+1,IF(dateA=4,WORKDAY(A2753,1,),WORKDAY(A2753,1,holidayQ)))))</f>
        <v>39771</v>
      </c>
      <c r="B2754" s="35">
        <f>MATCH(A2754,'iBoxx inputs'!A:A,0)</f>
        <v>2830</v>
      </c>
      <c r="C2754" s="35">
        <f>MATCH(A2754,'Bank of England inputs'!A:A,0)</f>
        <v>2758</v>
      </c>
      <c r="D2754" s="6">
        <f>IF($A2754&gt;DataEnd,NA(),IFERROR(INDEX('iBoxx inputs'!B:B,MATCH($A2754,'iBoxx inputs'!$A:$A,0)),D2753))</f>
        <v>7.4745714846545104</v>
      </c>
      <c r="E2754" s="6">
        <f>IF($A2754&gt;DataEnd,NA(),IFERROR(INDEX('iBoxx inputs'!C:C,MATCH($A2754,'iBoxx inputs'!$A:$A,0)),E2753))</f>
        <v>9.21108339823334</v>
      </c>
      <c r="F2754" s="6">
        <f>IF($A2754&gt;DataEnd,NA(),IFERROR(INDEX('Bank of England inputs'!D:D,MATCH($A2754,'Bank of England inputs'!$A:$A,0),0),F2753))</f>
        <v>1.6270459859703656</v>
      </c>
      <c r="H2754" s="5">
        <f t="shared" si="131"/>
        <v>39771</v>
      </c>
      <c r="I2754" s="6">
        <f t="shared" si="132"/>
        <v>8.3428274414439247</v>
      </c>
      <c r="J2754" s="6">
        <f t="shared" si="130"/>
        <v>6.608261993958453</v>
      </c>
      <c r="K2754" s="19">
        <f t="shared" si="134"/>
        <v>2527</v>
      </c>
      <c r="L2754" s="6">
        <f t="shared" ca="1" si="133"/>
        <v>3.3260355068297955</v>
      </c>
    </row>
    <row r="2755" spans="1:12" x14ac:dyDescent="0.2">
      <c r="A2755" s="5">
        <f>IF(AND(dateA=1,A2754&lt;DataEnd),'iBoxx inputs'!A2759,IF(AND(dateA=2,A2754&lt;DataEnd),'Bank of England inputs'!A2759,IF(dateA=3,A2754+1,IF(dateA=4,WORKDAY(A2754,1,),WORKDAY(A2754,1,holidayQ)))))</f>
        <v>39772</v>
      </c>
      <c r="B2755" s="35">
        <f>MATCH(A2755,'iBoxx inputs'!A:A,0)</f>
        <v>2831</v>
      </c>
      <c r="C2755" s="35">
        <f>MATCH(A2755,'Bank of England inputs'!A:A,0)</f>
        <v>2759</v>
      </c>
      <c r="D2755" s="6">
        <f>IF($A2755&gt;DataEnd,NA(),IFERROR(INDEX('iBoxx inputs'!B:B,MATCH($A2755,'iBoxx inputs'!$A:$A,0)),D2754))</f>
        <v>7.3556344426402598</v>
      </c>
      <c r="E2755" s="6">
        <f>IF($A2755&gt;DataEnd,NA(),IFERROR(INDEX('iBoxx inputs'!C:C,MATCH($A2755,'iBoxx inputs'!$A:$A,0)),E2754))</f>
        <v>9.1288445518737102</v>
      </c>
      <c r="F2755" s="6">
        <f>IF($A2755&gt;DataEnd,NA(),IFERROR(INDEX('Bank of England inputs'!D:D,MATCH($A2755,'Bank of England inputs'!$A:$A,0),0),F2754))</f>
        <v>1.5894685519258989</v>
      </c>
      <c r="H2755" s="5">
        <f t="shared" si="131"/>
        <v>39772</v>
      </c>
      <c r="I2755" s="6">
        <f t="shared" si="132"/>
        <v>8.2422394972569855</v>
      </c>
      <c r="J2755" s="6">
        <f t="shared" ref="J2755:J2818" si="135">((1+I2755/100)/(1+F2755/100)-1)*100</f>
        <v>6.5486817090007809</v>
      </c>
      <c r="K2755" s="19">
        <f t="shared" si="134"/>
        <v>2527</v>
      </c>
      <c r="L2755" s="6">
        <f t="shared" ca="1" si="133"/>
        <v>3.3270542044126468</v>
      </c>
    </row>
    <row r="2756" spans="1:12" x14ac:dyDescent="0.2">
      <c r="A2756" s="5">
        <f>IF(AND(dateA=1,A2755&lt;DataEnd),'iBoxx inputs'!A2760,IF(AND(dateA=2,A2755&lt;DataEnd),'Bank of England inputs'!A2760,IF(dateA=3,A2755+1,IF(dateA=4,WORKDAY(A2755,1,),WORKDAY(A2755,1,holidayQ)))))</f>
        <v>39773</v>
      </c>
      <c r="B2756" s="35">
        <f>MATCH(A2756,'iBoxx inputs'!A:A,0)</f>
        <v>2832</v>
      </c>
      <c r="C2756" s="35">
        <f>MATCH(A2756,'Bank of England inputs'!A:A,0)</f>
        <v>2760</v>
      </c>
      <c r="D2756" s="6">
        <f>IF($A2756&gt;DataEnd,NA(),IFERROR(INDEX('iBoxx inputs'!B:B,MATCH($A2756,'iBoxx inputs'!$A:$A,0)),D2755))</f>
        <v>7.2782023332065897</v>
      </c>
      <c r="E2756" s="6">
        <f>IF($A2756&gt;DataEnd,NA(),IFERROR(INDEX('iBoxx inputs'!C:C,MATCH($A2756,'iBoxx inputs'!$A:$A,0)),E2755))</f>
        <v>9.09859552425233</v>
      </c>
      <c r="F2756" s="6">
        <f>IF($A2756&gt;DataEnd,NA(),IFERROR(INDEX('Bank of England inputs'!D:D,MATCH($A2756,'Bank of England inputs'!$A:$A,0),0),F2755))</f>
        <v>1.4416520553282908</v>
      </c>
      <c r="H2756" s="5">
        <f t="shared" ref="H2756:H2819" si="136">A2756</f>
        <v>39773</v>
      </c>
      <c r="I2756" s="6">
        <f t="shared" ref="I2756:I2819" si="137">(D2756+E2756)/2</f>
        <v>8.188398928729459</v>
      </c>
      <c r="J2756" s="6">
        <f t="shared" si="135"/>
        <v>6.6508645479485651</v>
      </c>
      <c r="K2756" s="19">
        <f t="shared" si="134"/>
        <v>2528</v>
      </c>
      <c r="L2756" s="6">
        <f t="shared" ca="1" si="133"/>
        <v>3.3283690028080324</v>
      </c>
    </row>
    <row r="2757" spans="1:12" x14ac:dyDescent="0.2">
      <c r="A2757" s="5">
        <f>IF(AND(dateA=1,A2756&lt;DataEnd),'iBoxx inputs'!A2761,IF(AND(dateA=2,A2756&lt;DataEnd),'Bank of England inputs'!A2761,IF(dateA=3,A2756+1,IF(dateA=4,WORKDAY(A2756,1,),WORKDAY(A2756,1,holidayQ)))))</f>
        <v>39776</v>
      </c>
      <c r="B2757" s="35">
        <f>MATCH(A2757,'iBoxx inputs'!A:A,0)</f>
        <v>2833</v>
      </c>
      <c r="C2757" s="35">
        <f>MATCH(A2757,'Bank of England inputs'!A:A,0)</f>
        <v>2761</v>
      </c>
      <c r="D2757" s="6">
        <f>IF($A2757&gt;DataEnd,NA(),IFERROR(INDEX('iBoxx inputs'!B:B,MATCH($A2757,'iBoxx inputs'!$A:$A,0)),D2756))</f>
        <v>7.3269127493415098</v>
      </c>
      <c r="E2757" s="6">
        <f>IF($A2757&gt;DataEnd,NA(),IFERROR(INDEX('iBoxx inputs'!C:C,MATCH($A2757,'iBoxx inputs'!$A:$A,0)),E2756))</f>
        <v>9.1617448377106001</v>
      </c>
      <c r="F2757" s="6">
        <f>IF($A2757&gt;DataEnd,NA(),IFERROR(INDEX('Bank of England inputs'!D:D,MATCH($A2757,'Bank of England inputs'!$A:$A,0),0),F2756))</f>
        <v>1.3421513324256118</v>
      </c>
      <c r="H2757" s="5">
        <f t="shared" si="136"/>
        <v>39776</v>
      </c>
      <c r="I2757" s="6">
        <f t="shared" si="137"/>
        <v>8.244328793526055</v>
      </c>
      <c r="J2757" s="6">
        <f t="shared" si="135"/>
        <v>6.8107666655503607</v>
      </c>
      <c r="K2757" s="19">
        <f t="shared" si="134"/>
        <v>2527</v>
      </c>
      <c r="L2757" s="6">
        <f t="shared" ca="1" si="133"/>
        <v>3.3292329476878422</v>
      </c>
    </row>
    <row r="2758" spans="1:12" x14ac:dyDescent="0.2">
      <c r="A2758" s="5">
        <f>IF(AND(dateA=1,A2757&lt;DataEnd),'iBoxx inputs'!A2762,IF(AND(dateA=2,A2757&lt;DataEnd),'Bank of England inputs'!A2762,IF(dateA=3,A2757+1,IF(dateA=4,WORKDAY(A2757,1,),WORKDAY(A2757,1,holidayQ)))))</f>
        <v>39777</v>
      </c>
      <c r="B2758" s="35">
        <f>MATCH(A2758,'iBoxx inputs'!A:A,0)</f>
        <v>2834</v>
      </c>
      <c r="C2758" s="35">
        <f>MATCH(A2758,'Bank of England inputs'!A:A,0)</f>
        <v>2762</v>
      </c>
      <c r="D2758" s="6">
        <f>IF($A2758&gt;DataEnd,NA(),IFERROR(INDEX('iBoxx inputs'!B:B,MATCH($A2758,'iBoxx inputs'!$A:$A,0)),D2757))</f>
        <v>7.3175186696077601</v>
      </c>
      <c r="E2758" s="6">
        <f>IF($A2758&gt;DataEnd,NA(),IFERROR(INDEX('iBoxx inputs'!C:C,MATCH($A2758,'iBoxx inputs'!$A:$A,0)),E2757))</f>
        <v>9.1437412596994108</v>
      </c>
      <c r="F2758" s="6">
        <f>IF($A2758&gt;DataEnd,NA(),IFERROR(INDEX('Bank of England inputs'!D:D,MATCH($A2758,'Bank of England inputs'!$A:$A,0),0),F2757))</f>
        <v>1.2839217974905059</v>
      </c>
      <c r="H2758" s="5">
        <f t="shared" si="136"/>
        <v>39777</v>
      </c>
      <c r="I2758" s="6">
        <f t="shared" si="137"/>
        <v>8.2306299646535859</v>
      </c>
      <c r="J2758" s="6">
        <f t="shared" si="135"/>
        <v>6.8586484842604101</v>
      </c>
      <c r="K2758" s="19">
        <f t="shared" si="134"/>
        <v>2527</v>
      </c>
      <c r="L2758" s="6">
        <f t="shared" ca="1" si="133"/>
        <v>3.3303727130704552</v>
      </c>
    </row>
    <row r="2759" spans="1:12" x14ac:dyDescent="0.2">
      <c r="A2759" s="5">
        <f>IF(AND(dateA=1,A2758&lt;DataEnd),'iBoxx inputs'!A2763,IF(AND(dateA=2,A2758&lt;DataEnd),'Bank of England inputs'!A2763,IF(dateA=3,A2758+1,IF(dateA=4,WORKDAY(A2758,1,),WORKDAY(A2758,1,holidayQ)))))</f>
        <v>39778</v>
      </c>
      <c r="B2759" s="35">
        <f>MATCH(A2759,'iBoxx inputs'!A:A,0)</f>
        <v>2835</v>
      </c>
      <c r="C2759" s="35">
        <f>MATCH(A2759,'Bank of England inputs'!A:A,0)</f>
        <v>2763</v>
      </c>
      <c r="D2759" s="6">
        <f>IF($A2759&gt;DataEnd,NA(),IFERROR(INDEX('iBoxx inputs'!B:B,MATCH($A2759,'iBoxx inputs'!$A:$A,0)),D2758))</f>
        <v>7.2269502307785896</v>
      </c>
      <c r="E2759" s="6">
        <f>IF($A2759&gt;DataEnd,NA(),IFERROR(INDEX('iBoxx inputs'!C:C,MATCH($A2759,'iBoxx inputs'!$A:$A,0)),E2758))</f>
        <v>9.1455578153967494</v>
      </c>
      <c r="F2759" s="6">
        <f>IF($A2759&gt;DataEnd,NA(),IFERROR(INDEX('Bank of England inputs'!D:D,MATCH($A2759,'Bank of England inputs'!$A:$A,0),0),F2758))</f>
        <v>1.245620864149477</v>
      </c>
      <c r="H2759" s="5">
        <f t="shared" si="136"/>
        <v>39778</v>
      </c>
      <c r="I2759" s="6">
        <f t="shared" si="137"/>
        <v>8.1862540230876704</v>
      </c>
      <c r="J2759" s="6">
        <f t="shared" si="135"/>
        <v>6.8552428240339358</v>
      </c>
      <c r="K2759" s="19">
        <f t="shared" si="134"/>
        <v>2527</v>
      </c>
      <c r="L2759" s="6">
        <f t="shared" ref="L2759:L2822" ca="1" si="138">AVERAGE(OFFSET(J2759,-$K2759+1,0,$K2759,))</f>
        <v>3.3315224106814241</v>
      </c>
    </row>
    <row r="2760" spans="1:12" x14ac:dyDescent="0.2">
      <c r="A2760" s="5">
        <f>IF(AND(dateA=1,A2759&lt;DataEnd),'iBoxx inputs'!A2764,IF(AND(dateA=2,A2759&lt;DataEnd),'Bank of England inputs'!A2764,IF(dateA=3,A2759+1,IF(dateA=4,WORKDAY(A2759,1,),WORKDAY(A2759,1,holidayQ)))))</f>
        <v>39779</v>
      </c>
      <c r="B2760" s="35">
        <f>MATCH(A2760,'iBoxx inputs'!A:A,0)</f>
        <v>2836</v>
      </c>
      <c r="C2760" s="35">
        <f>MATCH(A2760,'Bank of England inputs'!A:A,0)</f>
        <v>2764</v>
      </c>
      <c r="D2760" s="6">
        <f>IF($A2760&gt;DataEnd,NA(),IFERROR(INDEX('iBoxx inputs'!B:B,MATCH($A2760,'iBoxx inputs'!$A:$A,0)),D2759))</f>
        <v>7.2158376015359798</v>
      </c>
      <c r="E2760" s="6">
        <f>IF($A2760&gt;DataEnd,NA(),IFERROR(INDEX('iBoxx inputs'!C:C,MATCH($A2760,'iBoxx inputs'!$A:$A,0)),E2759))</f>
        <v>9.1393906638589009</v>
      </c>
      <c r="F2760" s="6">
        <f>IF($A2760&gt;DataEnd,NA(),IFERROR(INDEX('Bank of England inputs'!D:D,MATCH($A2760,'Bank of England inputs'!$A:$A,0),0),F2759))</f>
        <v>1.2163082611656995</v>
      </c>
      <c r="H2760" s="5">
        <f t="shared" si="136"/>
        <v>39779</v>
      </c>
      <c r="I2760" s="6">
        <f t="shared" si="137"/>
        <v>8.1776141326974408</v>
      </c>
      <c r="J2760" s="6">
        <f t="shared" si="135"/>
        <v>6.8776524170093944</v>
      </c>
      <c r="K2760" s="19">
        <f t="shared" si="134"/>
        <v>2527</v>
      </c>
      <c r="L2760" s="6">
        <f t="shared" ca="1" si="138"/>
        <v>3.3326829322599734</v>
      </c>
    </row>
    <row r="2761" spans="1:12" x14ac:dyDescent="0.2">
      <c r="A2761" s="5">
        <f>IF(AND(dateA=1,A2760&lt;DataEnd),'iBoxx inputs'!A2765,IF(AND(dateA=2,A2760&lt;DataEnd),'Bank of England inputs'!A2765,IF(dateA=3,A2760+1,IF(dateA=4,WORKDAY(A2760,1,),WORKDAY(A2760,1,holidayQ)))))</f>
        <v>39780</v>
      </c>
      <c r="B2761" s="35">
        <f>MATCH(A2761,'iBoxx inputs'!A:A,0)</f>
        <v>2837</v>
      </c>
      <c r="C2761" s="35">
        <f>MATCH(A2761,'Bank of England inputs'!A:A,0)</f>
        <v>2765</v>
      </c>
      <c r="D2761" s="6">
        <f>IF($A2761&gt;DataEnd,NA(),IFERROR(INDEX('iBoxx inputs'!B:B,MATCH($A2761,'iBoxx inputs'!$A:$A,0)),D2760))</f>
        <v>7.2624049786427101</v>
      </c>
      <c r="E2761" s="6">
        <f>IF($A2761&gt;DataEnd,NA(),IFERROR(INDEX('iBoxx inputs'!C:C,MATCH($A2761,'iBoxx inputs'!$A:$A,0)),E2760))</f>
        <v>9.1823997227098904</v>
      </c>
      <c r="F2761" s="6">
        <f>IF($A2761&gt;DataEnd,NA(),IFERROR(INDEX('Bank of England inputs'!D:D,MATCH($A2761,'Bank of England inputs'!$A:$A,0),0),F2760))</f>
        <v>1.1964980544747039</v>
      </c>
      <c r="H2761" s="5">
        <f t="shared" si="136"/>
        <v>39780</v>
      </c>
      <c r="I2761" s="6">
        <f t="shared" si="137"/>
        <v>8.2224023506763011</v>
      </c>
      <c r="J2761" s="6">
        <f t="shared" si="135"/>
        <v>6.9428334292946703</v>
      </c>
      <c r="K2761" s="19">
        <f t="shared" si="134"/>
        <v>2528</v>
      </c>
      <c r="L2761" s="6">
        <f t="shared" ca="1" si="138"/>
        <v>3.3341109981211421</v>
      </c>
    </row>
    <row r="2762" spans="1:12" x14ac:dyDescent="0.2">
      <c r="A2762" s="5">
        <f>IF(AND(dateA=1,A2761&lt;DataEnd),'iBoxx inputs'!A2766,IF(AND(dateA=2,A2761&lt;DataEnd),'Bank of England inputs'!A2766,IF(dateA=3,A2761+1,IF(dateA=4,WORKDAY(A2761,1,),WORKDAY(A2761,1,holidayQ)))))</f>
        <v>39783</v>
      </c>
      <c r="B2762" s="35">
        <f>MATCH(A2762,'iBoxx inputs'!A:A,0)</f>
        <v>2839</v>
      </c>
      <c r="C2762" s="35">
        <f>MATCH(A2762,'Bank of England inputs'!A:A,0)</f>
        <v>2766</v>
      </c>
      <c r="D2762" s="6">
        <f>IF($A2762&gt;DataEnd,NA(),IFERROR(INDEX('iBoxx inputs'!B:B,MATCH($A2762,'iBoxx inputs'!$A:$A,0)),D2761))</f>
        <v>7.2300801711689102</v>
      </c>
      <c r="E2762" s="6">
        <f>IF($A2762&gt;DataEnd,NA(),IFERROR(INDEX('iBoxx inputs'!C:C,MATCH($A2762,'iBoxx inputs'!$A:$A,0)),E2761))</f>
        <v>9.1410481395773697</v>
      </c>
      <c r="F2762" s="6">
        <f>IF($A2762&gt;DataEnd,NA(),IFERROR(INDEX('Bank of England inputs'!D:D,MATCH($A2762,'Bank of England inputs'!$A:$A,0),0),F2761))</f>
        <v>1.1681105811349957</v>
      </c>
      <c r="H2762" s="5">
        <f t="shared" si="136"/>
        <v>39783</v>
      </c>
      <c r="I2762" s="6">
        <f t="shared" si="137"/>
        <v>8.1855641553731395</v>
      </c>
      <c r="J2762" s="6">
        <f t="shared" si="135"/>
        <v>6.9364284199123105</v>
      </c>
      <c r="K2762" s="19">
        <f t="shared" si="134"/>
        <v>2527</v>
      </c>
      <c r="L2762" s="6">
        <f t="shared" ca="1" si="138"/>
        <v>3.3350921838965744</v>
      </c>
    </row>
    <row r="2763" spans="1:12" x14ac:dyDescent="0.2">
      <c r="A2763" s="5">
        <f>IF(AND(dateA=1,A2762&lt;DataEnd),'iBoxx inputs'!A2767,IF(AND(dateA=2,A2762&lt;DataEnd),'Bank of England inputs'!A2767,IF(dateA=3,A2762+1,IF(dateA=4,WORKDAY(A2762,1,),WORKDAY(A2762,1,holidayQ)))))</f>
        <v>39784</v>
      </c>
      <c r="B2763" s="35">
        <f>MATCH(A2763,'iBoxx inputs'!A:A,0)</f>
        <v>2840</v>
      </c>
      <c r="C2763" s="35">
        <f>MATCH(A2763,'Bank of England inputs'!A:A,0)</f>
        <v>2767</v>
      </c>
      <c r="D2763" s="6">
        <f>IF($A2763&gt;DataEnd,NA(),IFERROR(INDEX('iBoxx inputs'!B:B,MATCH($A2763,'iBoxx inputs'!$A:$A,0)),D2762))</f>
        <v>7.0881396899846001</v>
      </c>
      <c r="E2763" s="6">
        <f>IF($A2763&gt;DataEnd,NA(),IFERROR(INDEX('iBoxx inputs'!C:C,MATCH($A2763,'iBoxx inputs'!$A:$A,0)),E2762))</f>
        <v>9.0235266370299598</v>
      </c>
      <c r="F2763" s="6">
        <f>IF($A2763&gt;DataEnd,NA(),IFERROR(INDEX('Bank of England inputs'!D:D,MATCH($A2763,'Bank of England inputs'!$A:$A,0),0),F2762))</f>
        <v>1.1498733190411281</v>
      </c>
      <c r="H2763" s="5">
        <f t="shared" si="136"/>
        <v>39784</v>
      </c>
      <c r="I2763" s="6">
        <f t="shared" si="137"/>
        <v>8.0558331635072804</v>
      </c>
      <c r="J2763" s="6">
        <f t="shared" si="135"/>
        <v>6.8274527865040291</v>
      </c>
      <c r="K2763" s="19">
        <f t="shared" si="134"/>
        <v>2527</v>
      </c>
      <c r="L2763" s="6">
        <f t="shared" ca="1" si="138"/>
        <v>3.3362564153438066</v>
      </c>
    </row>
    <row r="2764" spans="1:12" x14ac:dyDescent="0.2">
      <c r="A2764" s="5">
        <f>IF(AND(dateA=1,A2763&lt;DataEnd),'iBoxx inputs'!A2768,IF(AND(dateA=2,A2763&lt;DataEnd),'Bank of England inputs'!A2768,IF(dateA=3,A2763+1,IF(dateA=4,WORKDAY(A2763,1,),WORKDAY(A2763,1,holidayQ)))))</f>
        <v>39785</v>
      </c>
      <c r="B2764" s="35">
        <f>MATCH(A2764,'iBoxx inputs'!A:A,0)</f>
        <v>2841</v>
      </c>
      <c r="C2764" s="35">
        <f>MATCH(A2764,'Bank of England inputs'!A:A,0)</f>
        <v>2768</v>
      </c>
      <c r="D2764" s="6">
        <f>IF($A2764&gt;DataEnd,NA(),IFERROR(INDEX('iBoxx inputs'!B:B,MATCH($A2764,'iBoxx inputs'!$A:$A,0)),D2763))</f>
        <v>6.9689970147017597</v>
      </c>
      <c r="E2764" s="6">
        <f>IF($A2764&gt;DataEnd,NA(),IFERROR(INDEX('iBoxx inputs'!C:C,MATCH($A2764,'iBoxx inputs'!$A:$A,0)),E2763))</f>
        <v>8.9218934274367196</v>
      </c>
      <c r="F2764" s="6">
        <f>IF($A2764&gt;DataEnd,NA(),IFERROR(INDEX('Bank of England inputs'!D:D,MATCH($A2764,'Bank of England inputs'!$A:$A,0),0),F2763))</f>
        <v>1.2196311835301232</v>
      </c>
      <c r="H2764" s="5">
        <f t="shared" si="136"/>
        <v>39785</v>
      </c>
      <c r="I2764" s="6">
        <f t="shared" si="137"/>
        <v>7.9454452210692397</v>
      </c>
      <c r="J2764" s="6">
        <f t="shared" si="135"/>
        <v>6.644772322222714</v>
      </c>
      <c r="K2764" s="19">
        <f t="shared" si="134"/>
        <v>2527</v>
      </c>
      <c r="L2764" s="6">
        <f t="shared" ca="1" si="138"/>
        <v>3.3373546615562169</v>
      </c>
    </row>
    <row r="2765" spans="1:12" x14ac:dyDescent="0.2">
      <c r="A2765" s="5">
        <f>IF(AND(dateA=1,A2764&lt;DataEnd),'iBoxx inputs'!A2769,IF(AND(dateA=2,A2764&lt;DataEnd),'Bank of England inputs'!A2769,IF(dateA=3,A2764+1,IF(dateA=4,WORKDAY(A2764,1,),WORKDAY(A2764,1,holidayQ)))))</f>
        <v>39786</v>
      </c>
      <c r="B2765" s="35">
        <f>MATCH(A2765,'iBoxx inputs'!A:A,0)</f>
        <v>2842</v>
      </c>
      <c r="C2765" s="35">
        <f>MATCH(A2765,'Bank of England inputs'!A:A,0)</f>
        <v>2769</v>
      </c>
      <c r="D2765" s="6">
        <f>IF($A2765&gt;DataEnd,NA(),IFERROR(INDEX('iBoxx inputs'!B:B,MATCH($A2765,'iBoxx inputs'!$A:$A,0)),D2764))</f>
        <v>6.9930034507572998</v>
      </c>
      <c r="E2765" s="6">
        <f>IF($A2765&gt;DataEnd,NA(),IFERROR(INDEX('iBoxx inputs'!C:C,MATCH($A2765,'iBoxx inputs'!$A:$A,0)),E2764))</f>
        <v>8.9349535254600898</v>
      </c>
      <c r="F2765" s="6">
        <f>IF($A2765&gt;DataEnd,NA(),IFERROR(INDEX('Bank of England inputs'!D:D,MATCH($A2765,'Bank of England inputs'!$A:$A,0),0),F2764))</f>
        <v>1.2489023319348425</v>
      </c>
      <c r="H2765" s="5">
        <f t="shared" si="136"/>
        <v>39786</v>
      </c>
      <c r="I2765" s="6">
        <f t="shared" si="137"/>
        <v>7.9639784881086948</v>
      </c>
      <c r="J2765" s="6">
        <f t="shared" si="135"/>
        <v>6.6322458826853614</v>
      </c>
      <c r="K2765" s="19">
        <f t="shared" si="134"/>
        <v>2527</v>
      </c>
      <c r="L2765" s="6">
        <f t="shared" ca="1" si="138"/>
        <v>3.3384579181674479</v>
      </c>
    </row>
    <row r="2766" spans="1:12" x14ac:dyDescent="0.2">
      <c r="A2766" s="5">
        <f>IF(AND(dateA=1,A2765&lt;DataEnd),'iBoxx inputs'!A2770,IF(AND(dateA=2,A2765&lt;DataEnd),'Bank of England inputs'!A2770,IF(dateA=3,A2765+1,IF(dateA=4,WORKDAY(A2765,1,),WORKDAY(A2765,1,holidayQ)))))</f>
        <v>39787</v>
      </c>
      <c r="B2766" s="35">
        <f>MATCH(A2766,'iBoxx inputs'!A:A,0)</f>
        <v>2843</v>
      </c>
      <c r="C2766" s="35">
        <f>MATCH(A2766,'Bank of England inputs'!A:A,0)</f>
        <v>2770</v>
      </c>
      <c r="D2766" s="6">
        <f>IF($A2766&gt;DataEnd,NA(),IFERROR(INDEX('iBoxx inputs'!B:B,MATCH($A2766,'iBoxx inputs'!$A:$A,0)),D2765))</f>
        <v>6.9885987902486999</v>
      </c>
      <c r="E2766" s="6">
        <f>IF($A2766&gt;DataEnd,NA(),IFERROR(INDEX('iBoxx inputs'!C:C,MATCH($A2766,'iBoxx inputs'!$A:$A,0)),E2765))</f>
        <v>8.9506189246881291</v>
      </c>
      <c r="F2766" s="6">
        <f>IF($A2766&gt;DataEnd,NA(),IFERROR(INDEX('Bank of England inputs'!D:D,MATCH($A2766,'Bank of England inputs'!$A:$A,0),0),F2765))</f>
        <v>1.2098741340618835</v>
      </c>
      <c r="H2766" s="5">
        <f t="shared" si="136"/>
        <v>39787</v>
      </c>
      <c r="I2766" s="6">
        <f t="shared" si="137"/>
        <v>7.9696088574684145</v>
      </c>
      <c r="J2766" s="6">
        <f t="shared" si="135"/>
        <v>6.6789280998933442</v>
      </c>
      <c r="K2766" s="19">
        <f t="shared" si="134"/>
        <v>2528</v>
      </c>
      <c r="L2766" s="6">
        <f t="shared" ca="1" si="138"/>
        <v>3.3397793066886998</v>
      </c>
    </row>
    <row r="2767" spans="1:12" x14ac:dyDescent="0.2">
      <c r="A2767" s="5">
        <f>IF(AND(dateA=1,A2766&lt;DataEnd),'iBoxx inputs'!A2771,IF(AND(dateA=2,A2766&lt;DataEnd),'Bank of England inputs'!A2771,IF(dateA=3,A2766+1,IF(dateA=4,WORKDAY(A2766,1,),WORKDAY(A2766,1,holidayQ)))))</f>
        <v>39790</v>
      </c>
      <c r="B2767" s="35">
        <f>MATCH(A2767,'iBoxx inputs'!A:A,0)</f>
        <v>2844</v>
      </c>
      <c r="C2767" s="35">
        <f>MATCH(A2767,'Bank of England inputs'!A:A,0)</f>
        <v>2771</v>
      </c>
      <c r="D2767" s="6">
        <f>IF($A2767&gt;DataEnd,NA(),IFERROR(INDEX('iBoxx inputs'!B:B,MATCH($A2767,'iBoxx inputs'!$A:$A,0)),D2766))</f>
        <v>7.1775046395912199</v>
      </c>
      <c r="E2767" s="6">
        <f>IF($A2767&gt;DataEnd,NA(),IFERROR(INDEX('iBoxx inputs'!C:C,MATCH($A2767,'iBoxx inputs'!$A:$A,0)),E2766))</f>
        <v>9.0963687177251504</v>
      </c>
      <c r="F2767" s="6">
        <f>IF($A2767&gt;DataEnd,NA(),IFERROR(INDEX('Bank of England inputs'!D:D,MATCH($A2767,'Bank of England inputs'!$A:$A,0),0),F2766))</f>
        <v>1.1785331645076447</v>
      </c>
      <c r="H2767" s="5">
        <f t="shared" si="136"/>
        <v>39790</v>
      </c>
      <c r="I2767" s="6">
        <f t="shared" si="137"/>
        <v>8.1369366786581843</v>
      </c>
      <c r="J2767" s="6">
        <f t="shared" si="135"/>
        <v>6.8773516441840155</v>
      </c>
      <c r="K2767" s="19">
        <f t="shared" si="134"/>
        <v>2527</v>
      </c>
      <c r="L2767" s="6">
        <f t="shared" ca="1" si="138"/>
        <v>3.3407820613374613</v>
      </c>
    </row>
    <row r="2768" spans="1:12" x14ac:dyDescent="0.2">
      <c r="A2768" s="5">
        <f>IF(AND(dateA=1,A2767&lt;DataEnd),'iBoxx inputs'!A2772,IF(AND(dateA=2,A2767&lt;DataEnd),'Bank of England inputs'!A2772,IF(dateA=3,A2767+1,IF(dateA=4,WORKDAY(A2767,1,),WORKDAY(A2767,1,holidayQ)))))</f>
        <v>39791</v>
      </c>
      <c r="B2768" s="35">
        <f>MATCH(A2768,'iBoxx inputs'!A:A,0)</f>
        <v>2845</v>
      </c>
      <c r="C2768" s="35">
        <f>MATCH(A2768,'Bank of England inputs'!A:A,0)</f>
        <v>2772</v>
      </c>
      <c r="D2768" s="6">
        <f>IF($A2768&gt;DataEnd,NA(),IFERROR(INDEX('iBoxx inputs'!B:B,MATCH($A2768,'iBoxx inputs'!$A:$A,0)),D2767))</f>
        <v>7.1843018159641598</v>
      </c>
      <c r="E2768" s="6">
        <f>IF($A2768&gt;DataEnd,NA(),IFERROR(INDEX('iBoxx inputs'!C:C,MATCH($A2768,'iBoxx inputs'!$A:$A,0)),E2767))</f>
        <v>9.0945983123289196</v>
      </c>
      <c r="F2768" s="6">
        <f>IF($A2768&gt;DataEnd,NA(),IFERROR(INDEX('Bank of England inputs'!D:D,MATCH($A2768,'Bank of England inputs'!$A:$A,0),0),F2767))</f>
        <v>1.2179674559095632</v>
      </c>
      <c r="H2768" s="5">
        <f t="shared" si="136"/>
        <v>39791</v>
      </c>
      <c r="I2768" s="6">
        <f t="shared" si="137"/>
        <v>8.1394500641465406</v>
      </c>
      <c r="J2768" s="6">
        <f t="shared" si="135"/>
        <v>6.8381956111220665</v>
      </c>
      <c r="K2768" s="19">
        <f t="shared" si="134"/>
        <v>2527</v>
      </c>
      <c r="L2768" s="6">
        <f t="shared" ca="1" si="138"/>
        <v>3.3419673589507526</v>
      </c>
    </row>
    <row r="2769" spans="1:12" x14ac:dyDescent="0.2">
      <c r="A2769" s="5">
        <f>IF(AND(dateA=1,A2768&lt;DataEnd),'iBoxx inputs'!A2773,IF(AND(dateA=2,A2768&lt;DataEnd),'Bank of England inputs'!A2773,IF(dateA=3,A2768+1,IF(dateA=4,WORKDAY(A2768,1,),WORKDAY(A2768,1,holidayQ)))))</f>
        <v>39792</v>
      </c>
      <c r="B2769" s="35">
        <f>MATCH(A2769,'iBoxx inputs'!A:A,0)</f>
        <v>2846</v>
      </c>
      <c r="C2769" s="35">
        <f>MATCH(A2769,'Bank of England inputs'!A:A,0)</f>
        <v>2773</v>
      </c>
      <c r="D2769" s="6">
        <f>IF($A2769&gt;DataEnd,NA(),IFERROR(INDEX('iBoxx inputs'!B:B,MATCH($A2769,'iBoxx inputs'!$A:$A,0)),D2768))</f>
        <v>7.19250807024211</v>
      </c>
      <c r="E2769" s="6">
        <f>IF($A2769&gt;DataEnd,NA(),IFERROR(INDEX('iBoxx inputs'!C:C,MATCH($A2769,'iBoxx inputs'!$A:$A,0)),E2768))</f>
        <v>9.1078967000516098</v>
      </c>
      <c r="F2769" s="6">
        <f>IF($A2769&gt;DataEnd,NA(),IFERROR(INDEX('Bank of England inputs'!D:D,MATCH($A2769,'Bank of England inputs'!$A:$A,0),0),F2768))</f>
        <v>1.3464728266172399</v>
      </c>
      <c r="H2769" s="5">
        <f t="shared" si="136"/>
        <v>39792</v>
      </c>
      <c r="I2769" s="6">
        <f t="shared" si="137"/>
        <v>8.1502023851468604</v>
      </c>
      <c r="J2769" s="6">
        <f t="shared" si="135"/>
        <v>6.7133363093645926</v>
      </c>
      <c r="K2769" s="19">
        <f t="shared" si="134"/>
        <v>2527</v>
      </c>
      <c r="L2769" s="6">
        <f t="shared" ca="1" si="138"/>
        <v>3.3431094242481376</v>
      </c>
    </row>
    <row r="2770" spans="1:12" x14ac:dyDescent="0.2">
      <c r="A2770" s="5">
        <f>IF(AND(dateA=1,A2769&lt;DataEnd),'iBoxx inputs'!A2774,IF(AND(dateA=2,A2769&lt;DataEnd),'Bank of England inputs'!A2774,IF(dateA=3,A2769+1,IF(dateA=4,WORKDAY(A2769,1,),WORKDAY(A2769,1,holidayQ)))))</f>
        <v>39793</v>
      </c>
      <c r="B2770" s="35">
        <f>MATCH(A2770,'iBoxx inputs'!A:A,0)</f>
        <v>2847</v>
      </c>
      <c r="C2770" s="35">
        <f>MATCH(A2770,'Bank of England inputs'!A:A,0)</f>
        <v>2774</v>
      </c>
      <c r="D2770" s="6">
        <f>IF($A2770&gt;DataEnd,NA(),IFERROR(INDEX('iBoxx inputs'!B:B,MATCH($A2770,'iBoxx inputs'!$A:$A,0)),D2769))</f>
        <v>7.2381852443830299</v>
      </c>
      <c r="E2770" s="6">
        <f>IF($A2770&gt;DataEnd,NA(),IFERROR(INDEX('iBoxx inputs'!C:C,MATCH($A2770,'iBoxx inputs'!$A:$A,0)),E2769))</f>
        <v>9.1543432691522497</v>
      </c>
      <c r="F2770" s="6">
        <f>IF($A2770&gt;DataEnd,NA(),IFERROR(INDEX('Bank of England inputs'!D:D,MATCH($A2770,'Bank of England inputs'!$A:$A,0),0),F2769))</f>
        <v>1.46484375</v>
      </c>
      <c r="H2770" s="5">
        <f t="shared" si="136"/>
        <v>39793</v>
      </c>
      <c r="I2770" s="6">
        <f t="shared" si="137"/>
        <v>8.1962642567676394</v>
      </c>
      <c r="J2770" s="6">
        <f t="shared" si="135"/>
        <v>6.6342392674976658</v>
      </c>
      <c r="K2770" s="19">
        <f t="shared" si="134"/>
        <v>2527</v>
      </c>
      <c r="L2770" s="6">
        <f t="shared" ca="1" si="138"/>
        <v>3.3442393431132009</v>
      </c>
    </row>
    <row r="2771" spans="1:12" x14ac:dyDescent="0.2">
      <c r="A2771" s="5">
        <f>IF(AND(dateA=1,A2770&lt;DataEnd),'iBoxx inputs'!A2775,IF(AND(dateA=2,A2770&lt;DataEnd),'Bank of England inputs'!A2775,IF(dateA=3,A2770+1,IF(dateA=4,WORKDAY(A2770,1,),WORKDAY(A2770,1,holidayQ)))))</f>
        <v>39794</v>
      </c>
      <c r="B2771" s="35">
        <f>MATCH(A2771,'iBoxx inputs'!A:A,0)</f>
        <v>2848</v>
      </c>
      <c r="C2771" s="35">
        <f>MATCH(A2771,'Bank of England inputs'!A:A,0)</f>
        <v>2775</v>
      </c>
      <c r="D2771" s="6">
        <f>IF($A2771&gt;DataEnd,NA(),IFERROR(INDEX('iBoxx inputs'!B:B,MATCH($A2771,'iBoxx inputs'!$A:$A,0)),D2770))</f>
        <v>7.2499392931011801</v>
      </c>
      <c r="E2771" s="6">
        <f>IF($A2771&gt;DataEnd,NA(),IFERROR(INDEX('iBoxx inputs'!C:C,MATCH($A2771,'iBoxx inputs'!$A:$A,0)),E2770))</f>
        <v>9.1731399646046796</v>
      </c>
      <c r="F2771" s="6">
        <f>IF($A2771&gt;DataEnd,NA(),IFERROR(INDEX('Bank of England inputs'!D:D,MATCH($A2771,'Bank of England inputs'!$A:$A,0),0),F2770))</f>
        <v>1.5339521250610444</v>
      </c>
      <c r="H2771" s="5">
        <f t="shared" si="136"/>
        <v>39794</v>
      </c>
      <c r="I2771" s="6">
        <f t="shared" si="137"/>
        <v>8.211539628852929</v>
      </c>
      <c r="J2771" s="6">
        <f t="shared" si="135"/>
        <v>6.5767040128281273</v>
      </c>
      <c r="K2771" s="19">
        <f t="shared" si="134"/>
        <v>2528</v>
      </c>
      <c r="L2771" s="6">
        <f t="shared" ca="1" si="138"/>
        <v>3.3455180079350817</v>
      </c>
    </row>
    <row r="2772" spans="1:12" x14ac:dyDescent="0.2">
      <c r="A2772" s="5">
        <f>IF(AND(dateA=1,A2771&lt;DataEnd),'iBoxx inputs'!A2776,IF(AND(dateA=2,A2771&lt;DataEnd),'Bank of England inputs'!A2776,IF(dateA=3,A2771+1,IF(dateA=4,WORKDAY(A2771,1,),WORKDAY(A2771,1,holidayQ)))))</f>
        <v>39797</v>
      </c>
      <c r="B2772" s="35">
        <f>MATCH(A2772,'iBoxx inputs'!A:A,0)</f>
        <v>2849</v>
      </c>
      <c r="C2772" s="35">
        <f>MATCH(A2772,'Bank of England inputs'!A:A,0)</f>
        <v>2776</v>
      </c>
      <c r="D2772" s="6">
        <f>IF($A2772&gt;DataEnd,NA(),IFERROR(INDEX('iBoxx inputs'!B:B,MATCH($A2772,'iBoxx inputs'!$A:$A,0)),D2771))</f>
        <v>7.1407199493004097</v>
      </c>
      <c r="E2772" s="6">
        <f>IF($A2772&gt;DataEnd,NA(),IFERROR(INDEX('iBoxx inputs'!C:C,MATCH($A2772,'iBoxx inputs'!$A:$A,0)),E2771))</f>
        <v>9.0580188666597294</v>
      </c>
      <c r="F2772" s="6">
        <f>IF($A2772&gt;DataEnd,NA(),IFERROR(INDEX('Bank of England inputs'!D:D,MATCH($A2772,'Bank of England inputs'!$A:$A,0),0),F2771))</f>
        <v>1.5059651867788126</v>
      </c>
      <c r="H2772" s="5">
        <f t="shared" si="136"/>
        <v>39797</v>
      </c>
      <c r="I2772" s="6">
        <f t="shared" si="137"/>
        <v>8.0993694079800704</v>
      </c>
      <c r="J2772" s="6">
        <f t="shared" si="135"/>
        <v>6.4955830025051897</v>
      </c>
      <c r="K2772" s="19">
        <f t="shared" si="134"/>
        <v>2527</v>
      </c>
      <c r="L2772" s="6">
        <f t="shared" ca="1" si="138"/>
        <v>3.3464258387805703</v>
      </c>
    </row>
    <row r="2773" spans="1:12" x14ac:dyDescent="0.2">
      <c r="A2773" s="5">
        <f>IF(AND(dateA=1,A2772&lt;DataEnd),'iBoxx inputs'!A2777,IF(AND(dateA=2,A2772&lt;DataEnd),'Bank of England inputs'!A2777,IF(dateA=3,A2772+1,IF(dateA=4,WORKDAY(A2772,1,),WORKDAY(A2772,1,holidayQ)))))</f>
        <v>39798</v>
      </c>
      <c r="B2773" s="35">
        <f>MATCH(A2773,'iBoxx inputs'!A:A,0)</f>
        <v>2850</v>
      </c>
      <c r="C2773" s="35">
        <f>MATCH(A2773,'Bank of England inputs'!A:A,0)</f>
        <v>2777</v>
      </c>
      <c r="D2773" s="6">
        <f>IF($A2773&gt;DataEnd,NA(),IFERROR(INDEX('iBoxx inputs'!B:B,MATCH($A2773,'iBoxx inputs'!$A:$A,0)),D2772))</f>
        <v>7.0611093837879801</v>
      </c>
      <c r="E2773" s="6">
        <f>IF($A2773&gt;DataEnd,NA(),IFERROR(INDEX('iBoxx inputs'!C:C,MATCH($A2773,'iBoxx inputs'!$A:$A,0)),E2772))</f>
        <v>8.9919213842716701</v>
      </c>
      <c r="F2773" s="6">
        <f>IF($A2773&gt;DataEnd,NA(),IFERROR(INDEX('Bank of England inputs'!D:D,MATCH($A2773,'Bank of England inputs'!$A:$A,0),0),F2772))</f>
        <v>1.5169309062438963</v>
      </c>
      <c r="H2773" s="5">
        <f t="shared" si="136"/>
        <v>39798</v>
      </c>
      <c r="I2773" s="6">
        <f t="shared" si="137"/>
        <v>8.0265153840298247</v>
      </c>
      <c r="J2773" s="6">
        <f t="shared" si="135"/>
        <v>6.4123141033468389</v>
      </c>
      <c r="K2773" s="19">
        <f t="shared" si="134"/>
        <v>2527</v>
      </c>
      <c r="L2773" s="6">
        <f t="shared" ca="1" si="138"/>
        <v>3.3474972392811098</v>
      </c>
    </row>
    <row r="2774" spans="1:12" x14ac:dyDescent="0.2">
      <c r="A2774" s="5">
        <f>IF(AND(dateA=1,A2773&lt;DataEnd),'iBoxx inputs'!A2778,IF(AND(dateA=2,A2773&lt;DataEnd),'Bank of England inputs'!A2778,IF(dateA=3,A2773+1,IF(dateA=4,WORKDAY(A2773,1,),WORKDAY(A2773,1,holidayQ)))))</f>
        <v>39799</v>
      </c>
      <c r="B2774" s="35">
        <f>MATCH(A2774,'iBoxx inputs'!A:A,0)</f>
        <v>2851</v>
      </c>
      <c r="C2774" s="35">
        <f>MATCH(A2774,'Bank of England inputs'!A:A,0)</f>
        <v>2778</v>
      </c>
      <c r="D2774" s="6">
        <f>IF($A2774&gt;DataEnd,NA(),IFERROR(INDEX('iBoxx inputs'!B:B,MATCH($A2774,'iBoxx inputs'!$A:$A,0)),D2773))</f>
        <v>6.8586831004217697</v>
      </c>
      <c r="E2774" s="6">
        <f>IF($A2774&gt;DataEnd,NA(),IFERROR(INDEX('iBoxx inputs'!C:C,MATCH($A2774,'iBoxx inputs'!$A:$A,0)),E2773))</f>
        <v>8.8190834037583006</v>
      </c>
      <c r="F2774" s="6">
        <f>IF($A2774&gt;DataEnd,NA(),IFERROR(INDEX('Bank of England inputs'!D:D,MATCH($A2774,'Bank of England inputs'!$A:$A,0),0),F2773))</f>
        <v>1.4896119168953392</v>
      </c>
      <c r="H2774" s="5">
        <f t="shared" si="136"/>
        <v>39799</v>
      </c>
      <c r="I2774" s="6">
        <f t="shared" si="137"/>
        <v>7.8388832520900351</v>
      </c>
      <c r="J2774" s="6">
        <f t="shared" si="135"/>
        <v>6.2560800216615142</v>
      </c>
      <c r="K2774" s="19">
        <f t="shared" si="134"/>
        <v>2527</v>
      </c>
      <c r="L2774" s="6">
        <f t="shared" ca="1" si="138"/>
        <v>3.3485256494616555</v>
      </c>
    </row>
    <row r="2775" spans="1:12" x14ac:dyDescent="0.2">
      <c r="A2775" s="5">
        <f>IF(AND(dateA=1,A2774&lt;DataEnd),'iBoxx inputs'!A2779,IF(AND(dateA=2,A2774&lt;DataEnd),'Bank of England inputs'!A2779,IF(dateA=3,A2774+1,IF(dateA=4,WORKDAY(A2774,1,),WORKDAY(A2774,1,holidayQ)))))</f>
        <v>39800</v>
      </c>
      <c r="B2775" s="35">
        <f>MATCH(A2775,'iBoxx inputs'!A:A,0)</f>
        <v>2852</v>
      </c>
      <c r="C2775" s="35">
        <f>MATCH(A2775,'Bank of England inputs'!A:A,0)</f>
        <v>2779</v>
      </c>
      <c r="D2775" s="6">
        <f>IF($A2775&gt;DataEnd,NA(),IFERROR(INDEX('iBoxx inputs'!B:B,MATCH($A2775,'iBoxx inputs'!$A:$A,0)),D2774))</f>
        <v>6.8579948115433096</v>
      </c>
      <c r="E2775" s="6">
        <f>IF($A2775&gt;DataEnd,NA(),IFERROR(INDEX('iBoxx inputs'!C:C,MATCH($A2775,'iBoxx inputs'!$A:$A,0)),E2774))</f>
        <v>8.7558814892175203</v>
      </c>
      <c r="F2775" s="6">
        <f>IF($A2775&gt;DataEnd,NA(),IFERROR(INDEX('Bank of England inputs'!D:D,MATCH($A2775,'Bank of England inputs'!$A:$A,0),0),F2774))</f>
        <v>1.639344262295106</v>
      </c>
      <c r="H2775" s="5">
        <f t="shared" si="136"/>
        <v>39800</v>
      </c>
      <c r="I2775" s="6">
        <f t="shared" si="137"/>
        <v>7.8069381503804145</v>
      </c>
      <c r="J2775" s="6">
        <f t="shared" si="135"/>
        <v>6.0681165673097226</v>
      </c>
      <c r="K2775" s="19">
        <f t="shared" si="134"/>
        <v>2527</v>
      </c>
      <c r="L2775" s="6">
        <f t="shared" ca="1" si="138"/>
        <v>3.3494760490199869</v>
      </c>
    </row>
    <row r="2776" spans="1:12" x14ac:dyDescent="0.2">
      <c r="A2776" s="5">
        <f>IF(AND(dateA=1,A2775&lt;DataEnd),'iBoxx inputs'!A2780,IF(AND(dateA=2,A2775&lt;DataEnd),'Bank of England inputs'!A2780,IF(dateA=3,A2775+1,IF(dateA=4,WORKDAY(A2775,1,),WORKDAY(A2775,1,holidayQ)))))</f>
        <v>39801</v>
      </c>
      <c r="B2776" s="35">
        <f>MATCH(A2776,'iBoxx inputs'!A:A,0)</f>
        <v>2853</v>
      </c>
      <c r="C2776" s="35">
        <f>MATCH(A2776,'Bank of England inputs'!A:A,0)</f>
        <v>2780</v>
      </c>
      <c r="D2776" s="6">
        <f>IF($A2776&gt;DataEnd,NA(),IFERROR(INDEX('iBoxx inputs'!B:B,MATCH($A2776,'iBoxx inputs'!$A:$A,0)),D2775))</f>
        <v>6.83637511788264</v>
      </c>
      <c r="E2776" s="6">
        <f>IF($A2776&gt;DataEnd,NA(),IFERROR(INDEX('iBoxx inputs'!C:C,MATCH($A2776,'iBoxx inputs'!$A:$A,0)),E2775))</f>
        <v>8.7469464852864895</v>
      </c>
      <c r="F2776" s="6">
        <f>IF($A2776&gt;DataEnd,NA(),IFERROR(INDEX('Bank of England inputs'!D:D,MATCH($A2776,'Bank of England inputs'!$A:$A,0),0),F2775))</f>
        <v>1.6594658287509834</v>
      </c>
      <c r="H2776" s="5">
        <f t="shared" si="136"/>
        <v>39801</v>
      </c>
      <c r="I2776" s="6">
        <f t="shared" si="137"/>
        <v>7.7916608015845643</v>
      </c>
      <c r="J2776" s="6">
        <f t="shared" si="135"/>
        <v>6.032094427058543</v>
      </c>
      <c r="K2776" s="19">
        <f t="shared" si="134"/>
        <v>2528</v>
      </c>
      <c r="L2776" s="6">
        <f t="shared" ca="1" si="138"/>
        <v>3.350537211353072</v>
      </c>
    </row>
    <row r="2777" spans="1:12" x14ac:dyDescent="0.2">
      <c r="A2777" s="5">
        <f>IF(AND(dateA=1,A2776&lt;DataEnd),'iBoxx inputs'!A2781,IF(AND(dateA=2,A2776&lt;DataEnd),'Bank of England inputs'!A2781,IF(dateA=3,A2776+1,IF(dateA=4,WORKDAY(A2776,1,),WORKDAY(A2776,1,holidayQ)))))</f>
        <v>39804</v>
      </c>
      <c r="B2777" s="35">
        <f>MATCH(A2777,'iBoxx inputs'!A:A,0)</f>
        <v>2854</v>
      </c>
      <c r="C2777" s="35">
        <f>MATCH(A2777,'Bank of England inputs'!A:A,0)</f>
        <v>2781</v>
      </c>
      <c r="D2777" s="6">
        <f>IF($A2777&gt;DataEnd,NA(),IFERROR(INDEX('iBoxx inputs'!B:B,MATCH($A2777,'iBoxx inputs'!$A:$A,0)),D2776))</f>
        <v>6.7803803268210796</v>
      </c>
      <c r="E2777" s="6">
        <f>IF($A2777&gt;DataEnd,NA(),IFERROR(INDEX('iBoxx inputs'!C:C,MATCH($A2777,'iBoxx inputs'!$A:$A,0)),E2776))</f>
        <v>8.7007137978333695</v>
      </c>
      <c r="F2777" s="6">
        <f>IF($A2777&gt;DataEnd,NA(),IFERROR(INDEX('Bank of England inputs'!D:D,MATCH($A2777,'Bank of England inputs'!$A:$A,0),0),F2776))</f>
        <v>1.6799292661361598</v>
      </c>
      <c r="H2777" s="5">
        <f t="shared" si="136"/>
        <v>39804</v>
      </c>
      <c r="I2777" s="6">
        <f t="shared" si="137"/>
        <v>7.7405470623272246</v>
      </c>
      <c r="J2777" s="6">
        <f t="shared" si="135"/>
        <v>5.9604858499931357</v>
      </c>
      <c r="K2777" s="19">
        <f t="shared" si="134"/>
        <v>2527</v>
      </c>
      <c r="L2777" s="6">
        <f t="shared" ca="1" si="138"/>
        <v>3.3513328265727873</v>
      </c>
    </row>
    <row r="2778" spans="1:12" x14ac:dyDescent="0.2">
      <c r="A2778" s="5">
        <f>IF(AND(dateA=1,A2777&lt;DataEnd),'iBoxx inputs'!A2782,IF(AND(dateA=2,A2777&lt;DataEnd),'Bank of England inputs'!A2782,IF(dateA=3,A2777+1,IF(dateA=4,WORKDAY(A2777,1,),WORKDAY(A2777,1,holidayQ)))))</f>
        <v>39805</v>
      </c>
      <c r="B2778" s="35">
        <f>MATCH(A2778,'iBoxx inputs'!A:A,0)</f>
        <v>2855</v>
      </c>
      <c r="C2778" s="35">
        <f>MATCH(A2778,'Bank of England inputs'!A:A,0)</f>
        <v>2782</v>
      </c>
      <c r="D2778" s="6">
        <f>IF($A2778&gt;DataEnd,NA(),IFERROR(INDEX('iBoxx inputs'!B:B,MATCH($A2778,'iBoxx inputs'!$A:$A,0)),D2777))</f>
        <v>6.7766818456128401</v>
      </c>
      <c r="E2778" s="6">
        <f>IF($A2778&gt;DataEnd,NA(),IFERROR(INDEX('iBoxx inputs'!C:C,MATCH($A2778,'iBoxx inputs'!$A:$A,0)),E2777))</f>
        <v>8.67084636603912</v>
      </c>
      <c r="F2778" s="6">
        <f>IF($A2778&gt;DataEnd,NA(),IFERROR(INDEX('Bank of England inputs'!D:D,MATCH($A2778,'Bank of England inputs'!$A:$A,0),0),F2777))</f>
        <v>1.6800943210846908</v>
      </c>
      <c r="H2778" s="5">
        <f t="shared" si="136"/>
        <v>39805</v>
      </c>
      <c r="I2778" s="6">
        <f t="shared" si="137"/>
        <v>7.7237641058259801</v>
      </c>
      <c r="J2778" s="6">
        <f t="shared" si="135"/>
        <v>5.9438082007050808</v>
      </c>
      <c r="K2778" s="19">
        <f t="shared" si="134"/>
        <v>2527</v>
      </c>
      <c r="L2778" s="6">
        <f t="shared" ca="1" si="138"/>
        <v>3.3522428523662762</v>
      </c>
    </row>
    <row r="2779" spans="1:12" x14ac:dyDescent="0.2">
      <c r="A2779" s="5">
        <f>IF(AND(dateA=1,A2778&lt;DataEnd),'iBoxx inputs'!A2783,IF(AND(dateA=2,A2778&lt;DataEnd),'Bank of England inputs'!A2783,IF(dateA=3,A2778+1,IF(dateA=4,WORKDAY(A2778,1,),WORKDAY(A2778,1,holidayQ)))))</f>
        <v>39806</v>
      </c>
      <c r="B2779" s="35">
        <f>MATCH(A2779,'iBoxx inputs'!A:A,0)</f>
        <v>2856</v>
      </c>
      <c r="C2779" s="35">
        <f>MATCH(A2779,'Bank of England inputs'!A:A,0)</f>
        <v>2783</v>
      </c>
      <c r="D2779" s="6">
        <f>IF($A2779&gt;DataEnd,NA(),IFERROR(INDEX('iBoxx inputs'!B:B,MATCH($A2779,'iBoxx inputs'!$A:$A,0)),D2778))</f>
        <v>6.7185947142434603</v>
      </c>
      <c r="E2779" s="6">
        <f>IF($A2779&gt;DataEnd,NA(),IFERROR(INDEX('iBoxx inputs'!C:C,MATCH($A2779,'iBoxx inputs'!$A:$A,0)),E2778))</f>
        <v>8.6018705027509696</v>
      </c>
      <c r="F2779" s="6">
        <f>IF($A2779&gt;DataEnd,NA(),IFERROR(INDEX('Bank of England inputs'!D:D,MATCH($A2779,'Bank of England inputs'!$A:$A,0),0),F2778))</f>
        <v>1.6810853322846819</v>
      </c>
      <c r="H2779" s="5">
        <f t="shared" si="136"/>
        <v>39806</v>
      </c>
      <c r="I2779" s="6">
        <f t="shared" si="137"/>
        <v>7.660232608497215</v>
      </c>
      <c r="J2779" s="6">
        <f t="shared" si="135"/>
        <v>5.8802945077476521</v>
      </c>
      <c r="K2779" s="19">
        <f t="shared" si="134"/>
        <v>2527</v>
      </c>
      <c r="L2779" s="6">
        <f t="shared" ca="1" si="138"/>
        <v>3.3531198568008236</v>
      </c>
    </row>
    <row r="2780" spans="1:12" x14ac:dyDescent="0.2">
      <c r="A2780" s="5">
        <f>IF(AND(dateA=1,A2779&lt;DataEnd),'iBoxx inputs'!A2784,IF(AND(dateA=2,A2779&lt;DataEnd),'Bank of England inputs'!A2784,IF(dateA=3,A2779+1,IF(dateA=4,WORKDAY(A2779,1,),WORKDAY(A2779,1,holidayQ)))))</f>
        <v>39811</v>
      </c>
      <c r="B2780" s="35">
        <f>MATCH(A2780,'iBoxx inputs'!A:A,0)</f>
        <v>2857</v>
      </c>
      <c r="C2780" s="35">
        <f>MATCH(A2780,'Bank of England inputs'!A:A,0)</f>
        <v>2784</v>
      </c>
      <c r="D2780" s="6">
        <f>IF($A2780&gt;DataEnd,NA(),IFERROR(INDEX('iBoxx inputs'!B:B,MATCH($A2780,'iBoxx inputs'!$A:$A,0)),D2779))</f>
        <v>6.7521519292884102</v>
      </c>
      <c r="E2780" s="6">
        <f>IF($A2780&gt;DataEnd,NA(),IFERROR(INDEX('iBoxx inputs'!C:C,MATCH($A2780,'iBoxx inputs'!$A:$A,0)),E2779))</f>
        <v>8.6639356518829995</v>
      </c>
      <c r="F2780" s="6">
        <f>IF($A2780&gt;DataEnd,NA(),IFERROR(INDEX('Bank of England inputs'!D:D,MATCH($A2780,'Bank of England inputs'!$A:$A,0),0),F2779))</f>
        <v>1.6804245283018826</v>
      </c>
      <c r="H2780" s="5">
        <f t="shared" si="136"/>
        <v>39811</v>
      </c>
      <c r="I2780" s="6">
        <f t="shared" si="137"/>
        <v>7.7080437905857053</v>
      </c>
      <c r="J2780" s="6">
        <f t="shared" si="135"/>
        <v>5.9280036351599508</v>
      </c>
      <c r="K2780" s="19">
        <f t="shared" si="134"/>
        <v>2527</v>
      </c>
      <c r="L2780" s="6">
        <f t="shared" ca="1" si="138"/>
        <v>3.3540206517045856</v>
      </c>
    </row>
    <row r="2781" spans="1:12" x14ac:dyDescent="0.2">
      <c r="A2781" s="5">
        <f>IF(AND(dateA=1,A2780&lt;DataEnd),'iBoxx inputs'!A2785,IF(AND(dateA=2,A2780&lt;DataEnd),'Bank of England inputs'!A2785,IF(dateA=3,A2780+1,IF(dateA=4,WORKDAY(A2780,1,),WORKDAY(A2780,1,holidayQ)))))</f>
        <v>39812</v>
      </c>
      <c r="B2781" s="35">
        <f>MATCH(A2781,'iBoxx inputs'!A:A,0)</f>
        <v>2858</v>
      </c>
      <c r="C2781" s="35">
        <f>MATCH(A2781,'Bank of England inputs'!A:A,0)</f>
        <v>2785</v>
      </c>
      <c r="D2781" s="6">
        <f>IF($A2781&gt;DataEnd,NA(),IFERROR(INDEX('iBoxx inputs'!B:B,MATCH($A2781,'iBoxx inputs'!$A:$A,0)),D2780))</f>
        <v>6.7516597869841304</v>
      </c>
      <c r="E2781" s="6">
        <f>IF($A2781&gt;DataEnd,NA(),IFERROR(INDEX('iBoxx inputs'!C:C,MATCH($A2781,'iBoxx inputs'!$A:$A,0)),E2780))</f>
        <v>8.6358833721267398</v>
      </c>
      <c r="F2781" s="6">
        <f>IF($A2781&gt;DataEnd,NA(),IFERROR(INDEX('Bank of England inputs'!D:D,MATCH($A2781,'Bank of England inputs'!$A:$A,0),0),F2780))</f>
        <v>1.7004128169844535</v>
      </c>
      <c r="H2781" s="5">
        <f t="shared" si="136"/>
        <v>39812</v>
      </c>
      <c r="I2781" s="6">
        <f t="shared" si="137"/>
        <v>7.6937715795554347</v>
      </c>
      <c r="J2781" s="6">
        <f t="shared" si="135"/>
        <v>5.8931508698557344</v>
      </c>
      <c r="K2781" s="19">
        <f t="shared" si="134"/>
        <v>2527</v>
      </c>
      <c r="L2781" s="6">
        <f t="shared" ca="1" si="138"/>
        <v>3.3549127325153942</v>
      </c>
    </row>
    <row r="2782" spans="1:12" x14ac:dyDescent="0.2">
      <c r="A2782" s="5">
        <f>IF(AND(dateA=1,A2781&lt;DataEnd),'iBoxx inputs'!A2786,IF(AND(dateA=2,A2781&lt;DataEnd),'Bank of England inputs'!A2786,IF(dateA=3,A2781+1,IF(dateA=4,WORKDAY(A2781,1,),WORKDAY(A2781,1,holidayQ)))))</f>
        <v>39813</v>
      </c>
      <c r="B2782" s="35">
        <f>MATCH(A2782,'iBoxx inputs'!A:A,0)</f>
        <v>2859</v>
      </c>
      <c r="C2782" s="35">
        <f>MATCH(A2782,'Bank of England inputs'!A:A,0)</f>
        <v>2786</v>
      </c>
      <c r="D2782" s="6">
        <f>IF($A2782&gt;DataEnd,NA(),IFERROR(INDEX('iBoxx inputs'!B:B,MATCH($A2782,'iBoxx inputs'!$A:$A,0)),D2781))</f>
        <v>6.7516967808317698</v>
      </c>
      <c r="E2782" s="6">
        <f>IF($A2782&gt;DataEnd,NA(),IFERROR(INDEX('iBoxx inputs'!C:C,MATCH($A2782,'iBoxx inputs'!$A:$A,0)),E2781))</f>
        <v>8.7032099784063508</v>
      </c>
      <c r="F2782" s="6">
        <f>IF($A2782&gt;DataEnd,NA(),IFERROR(INDEX('Bank of England inputs'!D:D,MATCH($A2782,'Bank of England inputs'!$A:$A,0),0),F2781))</f>
        <v>1.7314313821938043</v>
      </c>
      <c r="H2782" s="5">
        <f t="shared" si="136"/>
        <v>39813</v>
      </c>
      <c r="I2782" s="6">
        <f t="shared" si="137"/>
        <v>7.7274533796190603</v>
      </c>
      <c r="J2782" s="6">
        <f t="shared" si="135"/>
        <v>5.8939719179796679</v>
      </c>
      <c r="K2782" s="19">
        <f t="shared" si="134"/>
        <v>2527</v>
      </c>
      <c r="L2782" s="6">
        <f t="shared" ca="1" si="138"/>
        <v>3.3557976036448376</v>
      </c>
    </row>
    <row r="2783" spans="1:12" x14ac:dyDescent="0.2">
      <c r="A2783" s="5">
        <f>IF(AND(dateA=1,A2782&lt;DataEnd),'iBoxx inputs'!A2787,IF(AND(dateA=2,A2782&lt;DataEnd),'Bank of England inputs'!A2787,IF(dateA=3,A2782+1,IF(dateA=4,WORKDAY(A2782,1,),WORKDAY(A2782,1,holidayQ)))))</f>
        <v>39815</v>
      </c>
      <c r="B2783" s="35">
        <f>MATCH(A2783,'iBoxx inputs'!A:A,0)</f>
        <v>2860</v>
      </c>
      <c r="C2783" s="35">
        <f>MATCH(A2783,'Bank of England inputs'!A:A,0)</f>
        <v>2787</v>
      </c>
      <c r="D2783" s="6">
        <f>IF($A2783&gt;DataEnd,NA(),IFERROR(INDEX('iBoxx inputs'!B:B,MATCH($A2783,'iBoxx inputs'!$A:$A,0)),D2782))</f>
        <v>6.7391786478568303</v>
      </c>
      <c r="E2783" s="6">
        <f>IF($A2783&gt;DataEnd,NA(),IFERROR(INDEX('iBoxx inputs'!C:C,MATCH($A2783,'iBoxx inputs'!$A:$A,0)),E2782))</f>
        <v>8.9020479167850297</v>
      </c>
      <c r="F2783" s="6">
        <f>IF($A2783&gt;DataEnd,NA(),IFERROR(INDEX('Bank of England inputs'!D:D,MATCH($A2783,'Bank of England inputs'!$A:$A,0),0),F2782))</f>
        <v>1.7511067388096491</v>
      </c>
      <c r="H2783" s="5">
        <f t="shared" si="136"/>
        <v>39815</v>
      </c>
      <c r="I2783" s="6">
        <f t="shared" si="137"/>
        <v>7.82061328232093</v>
      </c>
      <c r="J2783" s="6">
        <f t="shared" si="135"/>
        <v>5.9650521139700485</v>
      </c>
      <c r="K2783" s="19">
        <f t="shared" si="134"/>
        <v>2528</v>
      </c>
      <c r="L2783" s="6">
        <f t="shared" ca="1" si="138"/>
        <v>3.3568297454606308</v>
      </c>
    </row>
    <row r="2784" spans="1:12" x14ac:dyDescent="0.2">
      <c r="A2784" s="5">
        <f>IF(AND(dateA=1,A2783&lt;DataEnd),'iBoxx inputs'!A2788,IF(AND(dateA=2,A2783&lt;DataEnd),'Bank of England inputs'!A2788,IF(dateA=3,A2783+1,IF(dateA=4,WORKDAY(A2783,1,),WORKDAY(A2783,1,holidayQ)))))</f>
        <v>39818</v>
      </c>
      <c r="B2784" s="35">
        <f>MATCH(A2784,'iBoxx inputs'!A:A,0)</f>
        <v>2861</v>
      </c>
      <c r="C2784" s="35">
        <f>MATCH(A2784,'Bank of England inputs'!A:A,0)</f>
        <v>2788</v>
      </c>
      <c r="D2784" s="6">
        <f>IF($A2784&gt;DataEnd,NA(),IFERROR(INDEX('iBoxx inputs'!B:B,MATCH($A2784,'iBoxx inputs'!$A:$A,0)),D2783))</f>
        <v>6.80534762123097</v>
      </c>
      <c r="E2784" s="6">
        <f>IF($A2784&gt;DataEnd,NA(),IFERROR(INDEX('iBoxx inputs'!C:C,MATCH($A2784,'iBoxx inputs'!$A:$A,0)),E2783))</f>
        <v>8.9825841743435504</v>
      </c>
      <c r="F2784" s="6">
        <f>IF($A2784&gt;DataEnd,NA(),IFERROR(INDEX('Bank of England inputs'!D:D,MATCH($A2784,'Bank of England inputs'!$A:$A,0),0),F2783))</f>
        <v>1.7892253244199852</v>
      </c>
      <c r="H2784" s="5">
        <f t="shared" si="136"/>
        <v>39818</v>
      </c>
      <c r="I2784" s="6">
        <f t="shared" si="137"/>
        <v>7.8939658977872602</v>
      </c>
      <c r="J2784" s="6">
        <f t="shared" si="135"/>
        <v>5.9974329836094187</v>
      </c>
      <c r="K2784" s="19">
        <f t="shared" si="134"/>
        <v>2527</v>
      </c>
      <c r="L2784" s="6">
        <f t="shared" ca="1" si="138"/>
        <v>3.3576045616667876</v>
      </c>
    </row>
    <row r="2785" spans="1:12" x14ac:dyDescent="0.2">
      <c r="A2785" s="5">
        <f>IF(AND(dateA=1,A2784&lt;DataEnd),'iBoxx inputs'!A2789,IF(AND(dateA=2,A2784&lt;DataEnd),'Bank of England inputs'!A2789,IF(dateA=3,A2784+1,IF(dateA=4,WORKDAY(A2784,1,),WORKDAY(A2784,1,holidayQ)))))</f>
        <v>39819</v>
      </c>
      <c r="B2785" s="35">
        <f>MATCH(A2785,'iBoxx inputs'!A:A,0)</f>
        <v>2862</v>
      </c>
      <c r="C2785" s="35">
        <f>MATCH(A2785,'Bank of England inputs'!A:A,0)</f>
        <v>2789</v>
      </c>
      <c r="D2785" s="6">
        <f>IF($A2785&gt;DataEnd,NA(),IFERROR(INDEX('iBoxx inputs'!B:B,MATCH($A2785,'iBoxx inputs'!$A:$A,0)),D2784))</f>
        <v>6.8987384706474701</v>
      </c>
      <c r="E2785" s="6">
        <f>IF($A2785&gt;DataEnd,NA(),IFERROR(INDEX('iBoxx inputs'!C:C,MATCH($A2785,'iBoxx inputs'!$A:$A,0)),E2784))</f>
        <v>9.0189292687380895</v>
      </c>
      <c r="F2785" s="6">
        <f>IF($A2785&gt;DataEnd,NA(),IFERROR(INDEX('Bank of England inputs'!D:D,MATCH($A2785,'Bank of England inputs'!$A:$A,0),0),F2784))</f>
        <v>1.8172888015717037</v>
      </c>
      <c r="H2785" s="5">
        <f t="shared" si="136"/>
        <v>39819</v>
      </c>
      <c r="I2785" s="6">
        <f t="shared" si="137"/>
        <v>7.9588338696927803</v>
      </c>
      <c r="J2785" s="6">
        <f t="shared" si="135"/>
        <v>6.031927524695857</v>
      </c>
      <c r="K2785" s="19">
        <f t="shared" si="134"/>
        <v>2527</v>
      </c>
      <c r="L2785" s="6">
        <f t="shared" ca="1" si="138"/>
        <v>3.3585189000378035</v>
      </c>
    </row>
    <row r="2786" spans="1:12" x14ac:dyDescent="0.2">
      <c r="A2786" s="5">
        <f>IF(AND(dateA=1,A2785&lt;DataEnd),'iBoxx inputs'!A2790,IF(AND(dateA=2,A2785&lt;DataEnd),'Bank of England inputs'!A2790,IF(dateA=3,A2785+1,IF(dateA=4,WORKDAY(A2785,1,),WORKDAY(A2785,1,holidayQ)))))</f>
        <v>39820</v>
      </c>
      <c r="B2786" s="35">
        <f>MATCH(A2786,'iBoxx inputs'!A:A,0)</f>
        <v>2863</v>
      </c>
      <c r="C2786" s="35">
        <f>MATCH(A2786,'Bank of England inputs'!A:A,0)</f>
        <v>2790</v>
      </c>
      <c r="D2786" s="6">
        <f>IF($A2786&gt;DataEnd,NA(),IFERROR(INDEX('iBoxx inputs'!B:B,MATCH($A2786,'iBoxx inputs'!$A:$A,0)),D2785))</f>
        <v>6.8876414601727598</v>
      </c>
      <c r="E2786" s="6">
        <f>IF($A2786&gt;DataEnd,NA(),IFERROR(INDEX('iBoxx inputs'!C:C,MATCH($A2786,'iBoxx inputs'!$A:$A,0)),E2785))</f>
        <v>8.9734950318889997</v>
      </c>
      <c r="F2786" s="6">
        <f>IF($A2786&gt;DataEnd,NA(),IFERROR(INDEX('Bank of England inputs'!D:D,MATCH($A2786,'Bank of England inputs'!$A:$A,0),0),F2785))</f>
        <v>1.8767809767121779</v>
      </c>
      <c r="H2786" s="5">
        <f t="shared" si="136"/>
        <v>39820</v>
      </c>
      <c r="I2786" s="6">
        <f t="shared" si="137"/>
        <v>7.9305682460308802</v>
      </c>
      <c r="J2786" s="6">
        <f t="shared" si="135"/>
        <v>5.9422639891836937</v>
      </c>
      <c r="K2786" s="19">
        <f t="shared" si="134"/>
        <v>2527</v>
      </c>
      <c r="L2786" s="6">
        <f t="shared" ca="1" si="138"/>
        <v>3.3594000165676712</v>
      </c>
    </row>
    <row r="2787" spans="1:12" x14ac:dyDescent="0.2">
      <c r="A2787" s="5">
        <f>IF(AND(dateA=1,A2786&lt;DataEnd),'iBoxx inputs'!A2791,IF(AND(dateA=2,A2786&lt;DataEnd),'Bank of England inputs'!A2791,IF(dateA=3,A2786+1,IF(dateA=4,WORKDAY(A2786,1,),WORKDAY(A2786,1,holidayQ)))))</f>
        <v>39821</v>
      </c>
      <c r="B2787" s="35">
        <f>MATCH(A2787,'iBoxx inputs'!A:A,0)</f>
        <v>2864</v>
      </c>
      <c r="C2787" s="35">
        <f>MATCH(A2787,'Bank of England inputs'!A:A,0)</f>
        <v>2791</v>
      </c>
      <c r="D2787" s="6">
        <f>IF($A2787&gt;DataEnd,NA(),IFERROR(INDEX('iBoxx inputs'!B:B,MATCH($A2787,'iBoxx inputs'!$A:$A,0)),D2786))</f>
        <v>6.8120314096478696</v>
      </c>
      <c r="E2787" s="6">
        <f>IF($A2787&gt;DataEnd,NA(),IFERROR(INDEX('iBoxx inputs'!C:C,MATCH($A2787,'iBoxx inputs'!$A:$A,0)),E2786))</f>
        <v>8.8753549865399606</v>
      </c>
      <c r="F2787" s="6">
        <f>IF($A2787&gt;DataEnd,NA(),IFERROR(INDEX('Bank of England inputs'!D:D,MATCH($A2787,'Bank of England inputs'!$A:$A,0),0),F2786))</f>
        <v>1.9582759299350494</v>
      </c>
      <c r="H2787" s="5">
        <f t="shared" si="136"/>
        <v>39821</v>
      </c>
      <c r="I2787" s="6">
        <f t="shared" si="137"/>
        <v>7.8436931980939146</v>
      </c>
      <c r="J2787" s="6">
        <f t="shared" si="135"/>
        <v>5.7723781757581527</v>
      </c>
      <c r="K2787" s="19">
        <f t="shared" si="134"/>
        <v>2527</v>
      </c>
      <c r="L2787" s="6">
        <f t="shared" ca="1" si="138"/>
        <v>3.3602139421237363</v>
      </c>
    </row>
    <row r="2788" spans="1:12" x14ac:dyDescent="0.2">
      <c r="A2788" s="5">
        <f>IF(AND(dateA=1,A2787&lt;DataEnd),'iBoxx inputs'!A2792,IF(AND(dateA=2,A2787&lt;DataEnd),'Bank of England inputs'!A2792,IF(dateA=3,A2787+1,IF(dateA=4,WORKDAY(A2787,1,),WORKDAY(A2787,1,holidayQ)))))</f>
        <v>39822</v>
      </c>
      <c r="B2788" s="35">
        <f>MATCH(A2788,'iBoxx inputs'!A:A,0)</f>
        <v>2865</v>
      </c>
      <c r="C2788" s="35">
        <f>MATCH(A2788,'Bank of England inputs'!A:A,0)</f>
        <v>2792</v>
      </c>
      <c r="D2788" s="6">
        <f>IF($A2788&gt;DataEnd,NA(),IFERROR(INDEX('iBoxx inputs'!B:B,MATCH($A2788,'iBoxx inputs'!$A:$A,0)),D2787))</f>
        <v>6.6878456498936396</v>
      </c>
      <c r="E2788" s="6">
        <f>IF($A2788&gt;DataEnd,NA(),IFERROR(INDEX('iBoxx inputs'!C:C,MATCH($A2788,'iBoxx inputs'!$A:$A,0)),E2787))</f>
        <v>8.7218501409548796</v>
      </c>
      <c r="F2788" s="6">
        <f>IF($A2788&gt;DataEnd,NA(),IFERROR(INDEX('Bank of England inputs'!D:D,MATCH($A2788,'Bank of England inputs'!$A:$A,0),0),F2787))</f>
        <v>2.0001970637501199</v>
      </c>
      <c r="H2788" s="5">
        <f t="shared" si="136"/>
        <v>39822</v>
      </c>
      <c r="I2788" s="6">
        <f t="shared" si="137"/>
        <v>7.7048478954242601</v>
      </c>
      <c r="J2788" s="6">
        <f t="shared" si="135"/>
        <v>5.5927841277686241</v>
      </c>
      <c r="K2788" s="19">
        <f t="shared" si="134"/>
        <v>2528</v>
      </c>
      <c r="L2788" s="6">
        <f t="shared" ca="1" si="138"/>
        <v>3.36109707906426</v>
      </c>
    </row>
    <row r="2789" spans="1:12" x14ac:dyDescent="0.2">
      <c r="A2789" s="5">
        <f>IF(AND(dateA=1,A2788&lt;DataEnd),'iBoxx inputs'!A2793,IF(AND(dateA=2,A2788&lt;DataEnd),'Bank of England inputs'!A2793,IF(dateA=3,A2788+1,IF(dateA=4,WORKDAY(A2788,1,),WORKDAY(A2788,1,holidayQ)))))</f>
        <v>39825</v>
      </c>
      <c r="B2789" s="35">
        <f>MATCH(A2789,'iBoxx inputs'!A:A,0)</f>
        <v>2866</v>
      </c>
      <c r="C2789" s="35">
        <f>MATCH(A2789,'Bank of England inputs'!A:A,0)</f>
        <v>2793</v>
      </c>
      <c r="D2789" s="6">
        <f>IF($A2789&gt;DataEnd,NA(),IFERROR(INDEX('iBoxx inputs'!B:B,MATCH($A2789,'iBoxx inputs'!$A:$A,0)),D2788))</f>
        <v>6.6564418640924901</v>
      </c>
      <c r="E2789" s="6">
        <f>IF($A2789&gt;DataEnd,NA(),IFERROR(INDEX('iBoxx inputs'!C:C,MATCH($A2789,'iBoxx inputs'!$A:$A,0)),E2788))</f>
        <v>8.6642362448999695</v>
      </c>
      <c r="F2789" s="6">
        <f>IF($A2789&gt;DataEnd,NA(),IFERROR(INDEX('Bank of England inputs'!D:D,MATCH($A2789,'Bank of England inputs'!$A:$A,0),0),F2788))</f>
        <v>2.0100502512562679</v>
      </c>
      <c r="H2789" s="5">
        <f t="shared" si="136"/>
        <v>39825</v>
      </c>
      <c r="I2789" s="6">
        <f t="shared" si="137"/>
        <v>7.6603390544962302</v>
      </c>
      <c r="J2789" s="6">
        <f t="shared" si="135"/>
        <v>5.5389530632746542</v>
      </c>
      <c r="K2789" s="19">
        <f t="shared" si="134"/>
        <v>2527</v>
      </c>
      <c r="L2789" s="6">
        <f t="shared" ca="1" si="138"/>
        <v>3.3616657902365041</v>
      </c>
    </row>
    <row r="2790" spans="1:12" x14ac:dyDescent="0.2">
      <c r="A2790" s="5">
        <f>IF(AND(dateA=1,A2789&lt;DataEnd),'iBoxx inputs'!A2794,IF(AND(dateA=2,A2789&lt;DataEnd),'Bank of England inputs'!A2794,IF(dateA=3,A2789+1,IF(dateA=4,WORKDAY(A2789,1,),WORKDAY(A2789,1,holidayQ)))))</f>
        <v>39826</v>
      </c>
      <c r="B2790" s="35">
        <f>MATCH(A2790,'iBoxx inputs'!A:A,0)</f>
        <v>2867</v>
      </c>
      <c r="C2790" s="35">
        <f>MATCH(A2790,'Bank of England inputs'!A:A,0)</f>
        <v>2794</v>
      </c>
      <c r="D2790" s="6">
        <f>IF($A2790&gt;DataEnd,NA(),IFERROR(INDEX('iBoxx inputs'!B:B,MATCH($A2790,'iBoxx inputs'!$A:$A,0)),D2789))</f>
        <v>6.7454417341477804</v>
      </c>
      <c r="E2790" s="6">
        <f>IF($A2790&gt;DataEnd,NA(),IFERROR(INDEX('iBoxx inputs'!C:C,MATCH($A2790,'iBoxx inputs'!$A:$A,0)),E2789))</f>
        <v>8.7385995232854494</v>
      </c>
      <c r="F2790" s="6">
        <f>IF($A2790&gt;DataEnd,NA(),IFERROR(INDEX('Bank of England inputs'!D:D,MATCH($A2790,'Bank of England inputs'!$A:$A,0),0),F2789))</f>
        <v>2.0187099950763177</v>
      </c>
      <c r="H2790" s="5">
        <f t="shared" si="136"/>
        <v>39826</v>
      </c>
      <c r="I2790" s="6">
        <f t="shared" si="137"/>
        <v>7.7420206287166149</v>
      </c>
      <c r="J2790" s="6">
        <f t="shared" si="135"/>
        <v>5.6100597958124609</v>
      </c>
      <c r="K2790" s="19">
        <f t="shared" si="134"/>
        <v>2527</v>
      </c>
      <c r="L2790" s="6">
        <f t="shared" ca="1" si="138"/>
        <v>3.3623931493347885</v>
      </c>
    </row>
    <row r="2791" spans="1:12" x14ac:dyDescent="0.2">
      <c r="A2791" s="5">
        <f>IF(AND(dateA=1,A2790&lt;DataEnd),'iBoxx inputs'!A2795,IF(AND(dateA=2,A2790&lt;DataEnd),'Bank of England inputs'!A2795,IF(dateA=3,A2790+1,IF(dateA=4,WORKDAY(A2790,1,),WORKDAY(A2790,1,holidayQ)))))</f>
        <v>39827</v>
      </c>
      <c r="B2791" s="35">
        <f>MATCH(A2791,'iBoxx inputs'!A:A,0)</f>
        <v>2868</v>
      </c>
      <c r="C2791" s="35">
        <f>MATCH(A2791,'Bank of England inputs'!A:A,0)</f>
        <v>2795</v>
      </c>
      <c r="D2791" s="6">
        <f>IF($A2791&gt;DataEnd,NA(),IFERROR(INDEX('iBoxx inputs'!B:B,MATCH($A2791,'iBoxx inputs'!$A:$A,0)),D2790))</f>
        <v>6.66021093532507</v>
      </c>
      <c r="E2791" s="6">
        <f>IF($A2791&gt;DataEnd,NA(),IFERROR(INDEX('iBoxx inputs'!C:C,MATCH($A2791,'iBoxx inputs'!$A:$A,0)),E2790))</f>
        <v>8.6570936608582407</v>
      </c>
      <c r="F2791" s="6">
        <f>IF($A2791&gt;DataEnd,NA(),IFERROR(INDEX('Bank of England inputs'!D:D,MATCH($A2791,'Bank of England inputs'!$A:$A,0),0),F2790))</f>
        <v>1.9905400078833235</v>
      </c>
      <c r="H2791" s="5">
        <f t="shared" si="136"/>
        <v>39827</v>
      </c>
      <c r="I2791" s="6">
        <f t="shared" si="137"/>
        <v>7.6586522980916554</v>
      </c>
      <c r="J2791" s="6">
        <f t="shared" si="135"/>
        <v>5.5574882629018552</v>
      </c>
      <c r="K2791" s="19">
        <f t="shared" ref="K2791:K2854" si="139">IF(trailing_period=0,1,ROW()-MATCH(EDATE(A2791,-trailing_period),A:A,1))</f>
        <v>2527</v>
      </c>
      <c r="L2791" s="6">
        <f t="shared" ca="1" si="138"/>
        <v>3.3630954345357145</v>
      </c>
    </row>
    <row r="2792" spans="1:12" x14ac:dyDescent="0.2">
      <c r="A2792" s="5">
        <f>IF(AND(dateA=1,A2791&lt;DataEnd),'iBoxx inputs'!A2796,IF(AND(dateA=2,A2791&lt;DataEnd),'Bank of England inputs'!A2796,IF(dateA=3,A2791+1,IF(dateA=4,WORKDAY(A2791,1,),WORKDAY(A2791,1,holidayQ)))))</f>
        <v>39828</v>
      </c>
      <c r="B2792" s="35">
        <f>MATCH(A2792,'iBoxx inputs'!A:A,0)</f>
        <v>2869</v>
      </c>
      <c r="C2792" s="35">
        <f>MATCH(A2792,'Bank of England inputs'!A:A,0)</f>
        <v>2796</v>
      </c>
      <c r="D2792" s="6">
        <f>IF($A2792&gt;DataEnd,NA(),IFERROR(INDEX('iBoxx inputs'!B:B,MATCH($A2792,'iBoxx inputs'!$A:$A,0)),D2791))</f>
        <v>6.6877906451101401</v>
      </c>
      <c r="E2792" s="6">
        <f>IF($A2792&gt;DataEnd,NA(),IFERROR(INDEX('iBoxx inputs'!C:C,MATCH($A2792,'iBoxx inputs'!$A:$A,0)),E2791))</f>
        <v>8.6951703630770094</v>
      </c>
      <c r="F2792" s="6">
        <f>IF($A2792&gt;DataEnd,NA(),IFERROR(INDEX('Bank of England inputs'!D:D,MATCH($A2792,'Bank of England inputs'!$A:$A,0),0),F2791))</f>
        <v>2.0705975152829792</v>
      </c>
      <c r="H2792" s="5">
        <f t="shared" si="136"/>
        <v>39828</v>
      </c>
      <c r="I2792" s="6">
        <f t="shared" si="137"/>
        <v>7.6914805040935743</v>
      </c>
      <c r="J2792" s="6">
        <f t="shared" si="135"/>
        <v>5.5068581213791656</v>
      </c>
      <c r="K2792" s="19">
        <f t="shared" si="139"/>
        <v>2527</v>
      </c>
      <c r="L2792" s="6">
        <f t="shared" ca="1" si="138"/>
        <v>3.3637818984364416</v>
      </c>
    </row>
    <row r="2793" spans="1:12" x14ac:dyDescent="0.2">
      <c r="A2793" s="5">
        <f>IF(AND(dateA=1,A2792&lt;DataEnd),'iBoxx inputs'!A2797,IF(AND(dateA=2,A2792&lt;DataEnd),'Bank of England inputs'!A2797,IF(dateA=3,A2792+1,IF(dateA=4,WORKDAY(A2792,1,),WORKDAY(A2792,1,holidayQ)))))</f>
        <v>39829</v>
      </c>
      <c r="B2793" s="35">
        <f>MATCH(A2793,'iBoxx inputs'!A:A,0)</f>
        <v>2870</v>
      </c>
      <c r="C2793" s="35">
        <f>MATCH(A2793,'Bank of England inputs'!A:A,0)</f>
        <v>2797</v>
      </c>
      <c r="D2793" s="6">
        <f>IF($A2793&gt;DataEnd,NA(),IFERROR(INDEX('iBoxx inputs'!B:B,MATCH($A2793,'iBoxx inputs'!$A:$A,0)),D2792))</f>
        <v>6.7919103608329099</v>
      </c>
      <c r="E2793" s="6">
        <f>IF($A2793&gt;DataEnd,NA(),IFERROR(INDEX('iBoxx inputs'!C:C,MATCH($A2793,'iBoxx inputs'!$A:$A,0)),E2792))</f>
        <v>8.8001042770409601</v>
      </c>
      <c r="F2793" s="6">
        <f>IF($A2793&gt;DataEnd,NA(),IFERROR(INDEX('Bank of England inputs'!D:D,MATCH($A2793,'Bank of England inputs'!$A:$A,0),0),F2792))</f>
        <v>2.0773850546421002</v>
      </c>
      <c r="H2793" s="5">
        <f t="shared" si="136"/>
        <v>39829</v>
      </c>
      <c r="I2793" s="6">
        <f t="shared" si="137"/>
        <v>7.796007318936935</v>
      </c>
      <c r="J2793" s="6">
        <f t="shared" si="135"/>
        <v>5.6022421236923803</v>
      </c>
      <c r="K2793" s="19">
        <f t="shared" si="139"/>
        <v>2528</v>
      </c>
      <c r="L2793" s="6">
        <f t="shared" ca="1" si="138"/>
        <v>3.3646673652976982</v>
      </c>
    </row>
    <row r="2794" spans="1:12" x14ac:dyDescent="0.2">
      <c r="A2794" s="5">
        <f>IF(AND(dateA=1,A2793&lt;DataEnd),'iBoxx inputs'!A2798,IF(AND(dateA=2,A2793&lt;DataEnd),'Bank of England inputs'!A2798,IF(dateA=3,A2793+1,IF(dateA=4,WORKDAY(A2793,1,),WORKDAY(A2793,1,holidayQ)))))</f>
        <v>39832</v>
      </c>
      <c r="B2794" s="35">
        <f>MATCH(A2794,'iBoxx inputs'!A:A,0)</f>
        <v>2871</v>
      </c>
      <c r="C2794" s="35">
        <f>MATCH(A2794,'Bank of England inputs'!A:A,0)</f>
        <v>2798</v>
      </c>
      <c r="D2794" s="6">
        <f>IF($A2794&gt;DataEnd,NA(),IFERROR(INDEX('iBoxx inputs'!B:B,MATCH($A2794,'iBoxx inputs'!$A:$A,0)),D2793))</f>
        <v>6.9551912342556701</v>
      </c>
      <c r="E2794" s="6">
        <f>IF($A2794&gt;DataEnd,NA(),IFERROR(INDEX('iBoxx inputs'!C:C,MATCH($A2794,'iBoxx inputs'!$A:$A,0)),E2793))</f>
        <v>8.9457692816052692</v>
      </c>
      <c r="F2794" s="6">
        <f>IF($A2794&gt;DataEnd,NA(),IFERROR(INDEX('Bank of England inputs'!D:D,MATCH($A2794,'Bank of England inputs'!$A:$A,0),0),F2793))</f>
        <v>2.1349862258953189</v>
      </c>
      <c r="H2794" s="5">
        <f t="shared" si="136"/>
        <v>39832</v>
      </c>
      <c r="I2794" s="6">
        <f t="shared" si="137"/>
        <v>7.9504802579304696</v>
      </c>
      <c r="J2794" s="6">
        <f t="shared" si="135"/>
        <v>5.6939294231389548</v>
      </c>
      <c r="K2794" s="19">
        <f t="shared" si="139"/>
        <v>2527</v>
      </c>
      <c r="L2794" s="6">
        <f t="shared" ca="1" si="138"/>
        <v>3.3652805788194651</v>
      </c>
    </row>
    <row r="2795" spans="1:12" x14ac:dyDescent="0.2">
      <c r="A2795" s="5">
        <f>IF(AND(dateA=1,A2794&lt;DataEnd),'iBoxx inputs'!A2799,IF(AND(dateA=2,A2794&lt;DataEnd),'Bank of England inputs'!A2799,IF(dateA=3,A2794+1,IF(dateA=4,WORKDAY(A2794,1,),WORKDAY(A2794,1,holidayQ)))))</f>
        <v>39833</v>
      </c>
      <c r="B2795" s="35">
        <f>MATCH(A2795,'iBoxx inputs'!A:A,0)</f>
        <v>2872</v>
      </c>
      <c r="C2795" s="35">
        <f>MATCH(A2795,'Bank of England inputs'!A:A,0)</f>
        <v>2799</v>
      </c>
      <c r="D2795" s="6">
        <f>IF($A2795&gt;DataEnd,NA(),IFERROR(INDEX('iBoxx inputs'!B:B,MATCH($A2795,'iBoxx inputs'!$A:$A,0)),D2794))</f>
        <v>7.0441594730278903</v>
      </c>
      <c r="E2795" s="6">
        <f>IF($A2795&gt;DataEnd,NA(),IFERROR(INDEX('iBoxx inputs'!C:C,MATCH($A2795,'iBoxx inputs'!$A:$A,0)),E2794))</f>
        <v>9.0178878364659205</v>
      </c>
      <c r="F2795" s="6">
        <f>IF($A2795&gt;DataEnd,NA(),IFERROR(INDEX('Bank of England inputs'!D:D,MATCH($A2795,'Bank of England inputs'!$A:$A,0),0),F2794))</f>
        <v>2.4351769693384595</v>
      </c>
      <c r="H2795" s="5">
        <f t="shared" si="136"/>
        <v>39833</v>
      </c>
      <c r="I2795" s="6">
        <f t="shared" si="137"/>
        <v>8.0310236547469049</v>
      </c>
      <c r="J2795" s="6">
        <f t="shared" si="135"/>
        <v>5.4628174138688923</v>
      </c>
      <c r="K2795" s="19">
        <f t="shared" si="139"/>
        <v>2527</v>
      </c>
      <c r="L2795" s="6">
        <f t="shared" ca="1" si="138"/>
        <v>3.3659740636743005</v>
      </c>
    </row>
    <row r="2796" spans="1:12" x14ac:dyDescent="0.2">
      <c r="A2796" s="5">
        <f>IF(AND(dateA=1,A2795&lt;DataEnd),'iBoxx inputs'!A2800,IF(AND(dateA=2,A2795&lt;DataEnd),'Bank of England inputs'!A2800,IF(dateA=3,A2795+1,IF(dateA=4,WORKDAY(A2795,1,),WORKDAY(A2795,1,holidayQ)))))</f>
        <v>39834</v>
      </c>
      <c r="B2796" s="35">
        <f>MATCH(A2796,'iBoxx inputs'!A:A,0)</f>
        <v>2873</v>
      </c>
      <c r="C2796" s="35">
        <f>MATCH(A2796,'Bank of England inputs'!A:A,0)</f>
        <v>2800</v>
      </c>
      <c r="D2796" s="6">
        <f>IF($A2796&gt;DataEnd,NA(),IFERROR(INDEX('iBoxx inputs'!B:B,MATCH($A2796,'iBoxx inputs'!$A:$A,0)),D2795))</f>
        <v>7.0076618956989902</v>
      </c>
      <c r="E2796" s="6">
        <f>IF($A2796&gt;DataEnd,NA(),IFERROR(INDEX('iBoxx inputs'!C:C,MATCH($A2796,'iBoxx inputs'!$A:$A,0)),E2795))</f>
        <v>8.9777534859978001</v>
      </c>
      <c r="F2796" s="6">
        <f>IF($A2796&gt;DataEnd,NA(),IFERROR(INDEX('Bank of England inputs'!D:D,MATCH($A2796,'Bank of England inputs'!$A:$A,0),0),F2795))</f>
        <v>2.4267534773601662</v>
      </c>
      <c r="H2796" s="5">
        <f t="shared" si="136"/>
        <v>39834</v>
      </c>
      <c r="I2796" s="6">
        <f t="shared" si="137"/>
        <v>7.9927076908483947</v>
      </c>
      <c r="J2796" s="6">
        <f t="shared" si="135"/>
        <v>5.4340824291755796</v>
      </c>
      <c r="K2796" s="19">
        <f t="shared" si="139"/>
        <v>2527</v>
      </c>
      <c r="L2796" s="6">
        <f t="shared" ca="1" si="138"/>
        <v>3.3666552383781099</v>
      </c>
    </row>
    <row r="2797" spans="1:12" x14ac:dyDescent="0.2">
      <c r="A2797" s="5">
        <f>IF(AND(dateA=1,A2796&lt;DataEnd),'iBoxx inputs'!A2801,IF(AND(dateA=2,A2796&lt;DataEnd),'Bank of England inputs'!A2801,IF(dateA=3,A2796+1,IF(dateA=4,WORKDAY(A2796,1,),WORKDAY(A2796,1,holidayQ)))))</f>
        <v>39835</v>
      </c>
      <c r="B2797" s="35">
        <f>MATCH(A2797,'iBoxx inputs'!A:A,0)</f>
        <v>2874</v>
      </c>
      <c r="C2797" s="35">
        <f>MATCH(A2797,'Bank of England inputs'!A:A,0)</f>
        <v>2801</v>
      </c>
      <c r="D2797" s="6">
        <f>IF($A2797&gt;DataEnd,NA(),IFERROR(INDEX('iBoxx inputs'!B:B,MATCH($A2797,'iBoxx inputs'!$A:$A,0)),D2796))</f>
        <v>7.0714598565850304</v>
      </c>
      <c r="E2797" s="6">
        <f>IF($A2797&gt;DataEnd,NA(),IFERROR(INDEX('iBoxx inputs'!C:C,MATCH($A2797,'iBoxx inputs'!$A:$A,0)),E2796))</f>
        <v>9.0459987911338402</v>
      </c>
      <c r="F2797" s="6">
        <f>IF($A2797&gt;DataEnd,NA(),IFERROR(INDEX('Bank of England inputs'!D:D,MATCH($A2797,'Bank of England inputs'!$A:$A,0),0),F2796))</f>
        <v>2.4654832347140054</v>
      </c>
      <c r="H2797" s="5">
        <f t="shared" si="136"/>
        <v>39835</v>
      </c>
      <c r="I2797" s="6">
        <f t="shared" si="137"/>
        <v>8.0587293238594349</v>
      </c>
      <c r="J2797" s="6">
        <f t="shared" si="135"/>
        <v>5.4586636519667442</v>
      </c>
      <c r="K2797" s="19">
        <f t="shared" si="139"/>
        <v>2527</v>
      </c>
      <c r="L2797" s="6">
        <f t="shared" ca="1" si="138"/>
        <v>3.3673532181398387</v>
      </c>
    </row>
    <row r="2798" spans="1:12" x14ac:dyDescent="0.2">
      <c r="A2798" s="5">
        <f>IF(AND(dateA=1,A2797&lt;DataEnd),'iBoxx inputs'!A2802,IF(AND(dateA=2,A2797&lt;DataEnd),'Bank of England inputs'!A2802,IF(dateA=3,A2797+1,IF(dateA=4,WORKDAY(A2797,1,),WORKDAY(A2797,1,holidayQ)))))</f>
        <v>39836</v>
      </c>
      <c r="B2798" s="35">
        <f>MATCH(A2798,'iBoxx inputs'!A:A,0)</f>
        <v>2875</v>
      </c>
      <c r="C2798" s="35">
        <f>MATCH(A2798,'Bank of England inputs'!A:A,0)</f>
        <v>2802</v>
      </c>
      <c r="D2798" s="6">
        <f>IF($A2798&gt;DataEnd,NA(),IFERROR(INDEX('iBoxx inputs'!B:B,MATCH($A2798,'iBoxx inputs'!$A:$A,0)),D2797))</f>
        <v>7.2200818548449703</v>
      </c>
      <c r="E2798" s="6">
        <f>IF($A2798&gt;DataEnd,NA(),IFERROR(INDEX('iBoxx inputs'!C:C,MATCH($A2798,'iBoxx inputs'!$A:$A,0)),E2797))</f>
        <v>9.1985627200471693</v>
      </c>
      <c r="F2798" s="6">
        <f>IF($A2798&gt;DataEnd,NA(),IFERROR(INDEX('Bank of England inputs'!D:D,MATCH($A2798,'Bank of England inputs'!$A:$A,0),0),F2797))</f>
        <v>2.471202126612182</v>
      </c>
      <c r="H2798" s="5">
        <f t="shared" si="136"/>
        <v>39836</v>
      </c>
      <c r="I2798" s="6">
        <f t="shared" si="137"/>
        <v>8.2093222874460707</v>
      </c>
      <c r="J2798" s="6">
        <f t="shared" si="135"/>
        <v>5.5997392845493543</v>
      </c>
      <c r="K2798" s="19">
        <f t="shared" si="139"/>
        <v>2528</v>
      </c>
      <c r="L2798" s="6">
        <f t="shared" ca="1" si="138"/>
        <v>3.3682362822483864</v>
      </c>
    </row>
    <row r="2799" spans="1:12" x14ac:dyDescent="0.2">
      <c r="A2799" s="5">
        <f>IF(AND(dateA=1,A2798&lt;DataEnd),'iBoxx inputs'!A2803,IF(AND(dateA=2,A2798&lt;DataEnd),'Bank of England inputs'!A2803,IF(dateA=3,A2798+1,IF(dateA=4,WORKDAY(A2798,1,),WORKDAY(A2798,1,holidayQ)))))</f>
        <v>39839</v>
      </c>
      <c r="B2799" s="35">
        <f>MATCH(A2799,'iBoxx inputs'!A:A,0)</f>
        <v>2876</v>
      </c>
      <c r="C2799" s="35">
        <f>MATCH(A2799,'Bank of England inputs'!A:A,0)</f>
        <v>2803</v>
      </c>
      <c r="D2799" s="6">
        <f>IF($A2799&gt;DataEnd,NA(),IFERROR(INDEX('iBoxx inputs'!B:B,MATCH($A2799,'iBoxx inputs'!$A:$A,0)),D2798))</f>
        <v>7.2053353332128802</v>
      </c>
      <c r="E2799" s="6">
        <f>IF($A2799&gt;DataEnd,NA(),IFERROR(INDEX('iBoxx inputs'!C:C,MATCH($A2799,'iBoxx inputs'!$A:$A,0)),E2798))</f>
        <v>9.1893639440385293</v>
      </c>
      <c r="F2799" s="6">
        <f>IF($A2799&gt;DataEnd,NA(),IFERROR(INDEX('Bank of England inputs'!D:D,MATCH($A2799,'Bank of England inputs'!$A:$A,0),0),F2798))</f>
        <v>2.5115729341081305</v>
      </c>
      <c r="H2799" s="5">
        <f t="shared" si="136"/>
        <v>39839</v>
      </c>
      <c r="I2799" s="6">
        <f t="shared" si="137"/>
        <v>8.1973496386257043</v>
      </c>
      <c r="J2799" s="6">
        <f t="shared" si="135"/>
        <v>5.5464729901005816</v>
      </c>
      <c r="K2799" s="19">
        <f t="shared" si="139"/>
        <v>2527</v>
      </c>
      <c r="L2799" s="6">
        <f t="shared" ca="1" si="138"/>
        <v>3.3688242206092802</v>
      </c>
    </row>
    <row r="2800" spans="1:12" x14ac:dyDescent="0.2">
      <c r="A2800" s="5">
        <f>IF(AND(dateA=1,A2799&lt;DataEnd),'iBoxx inputs'!A2804,IF(AND(dateA=2,A2799&lt;DataEnd),'Bank of England inputs'!A2804,IF(dateA=3,A2799+1,IF(dateA=4,WORKDAY(A2799,1,),WORKDAY(A2799,1,holidayQ)))))</f>
        <v>39840</v>
      </c>
      <c r="B2800" s="35">
        <f>MATCH(A2800,'iBoxx inputs'!A:A,0)</f>
        <v>2877</v>
      </c>
      <c r="C2800" s="35">
        <f>MATCH(A2800,'Bank of England inputs'!A:A,0)</f>
        <v>2804</v>
      </c>
      <c r="D2800" s="6">
        <f>IF($A2800&gt;DataEnd,NA(),IFERROR(INDEX('iBoxx inputs'!B:B,MATCH($A2800,'iBoxx inputs'!$A:$A,0)),D2799))</f>
        <v>7.0941461839262097</v>
      </c>
      <c r="E2800" s="6">
        <f>IF($A2800&gt;DataEnd,NA(),IFERROR(INDEX('iBoxx inputs'!C:C,MATCH($A2800,'iBoxx inputs'!$A:$A,0)),E2799))</f>
        <v>9.0853791221076499</v>
      </c>
      <c r="F2800" s="6">
        <f>IF($A2800&gt;DataEnd,NA(),IFERROR(INDEX('Bank of England inputs'!D:D,MATCH($A2800,'Bank of England inputs'!$A:$A,0),0),F2799))</f>
        <v>2.5224160015765218</v>
      </c>
      <c r="H2800" s="5">
        <f t="shared" si="136"/>
        <v>39840</v>
      </c>
      <c r="I2800" s="6">
        <f t="shared" si="137"/>
        <v>8.0897626530169298</v>
      </c>
      <c r="J2800" s="6">
        <f t="shared" si="135"/>
        <v>5.430370126426598</v>
      </c>
      <c r="K2800" s="19">
        <f t="shared" si="139"/>
        <v>2527</v>
      </c>
      <c r="L2800" s="6">
        <f t="shared" ca="1" si="138"/>
        <v>3.3695059346042098</v>
      </c>
    </row>
    <row r="2801" spans="1:12" x14ac:dyDescent="0.2">
      <c r="A2801" s="5">
        <f>IF(AND(dateA=1,A2800&lt;DataEnd),'iBoxx inputs'!A2805,IF(AND(dateA=2,A2800&lt;DataEnd),'Bank of England inputs'!A2805,IF(dateA=3,A2800+1,IF(dateA=4,WORKDAY(A2800,1,),WORKDAY(A2800,1,holidayQ)))))</f>
        <v>39841</v>
      </c>
      <c r="B2801" s="35">
        <f>MATCH(A2801,'iBoxx inputs'!A:A,0)</f>
        <v>2878</v>
      </c>
      <c r="C2801" s="35">
        <f>MATCH(A2801,'Bank of England inputs'!A:A,0)</f>
        <v>2805</v>
      </c>
      <c r="D2801" s="6">
        <f>IF($A2801&gt;DataEnd,NA(),IFERROR(INDEX('iBoxx inputs'!B:B,MATCH($A2801,'iBoxx inputs'!$A:$A,0)),D2800))</f>
        <v>6.9795410018304498</v>
      </c>
      <c r="E2801" s="6">
        <f>IF($A2801&gt;DataEnd,NA(),IFERROR(INDEX('iBoxx inputs'!C:C,MATCH($A2801,'iBoxx inputs'!$A:$A,0)),E2800))</f>
        <v>9.0364950216570392</v>
      </c>
      <c r="F2801" s="6">
        <f>IF($A2801&gt;DataEnd,NA(),IFERROR(INDEX('Bank of England inputs'!D:D,MATCH($A2801,'Bank of England inputs'!$A:$A,0),0),F2800))</f>
        <v>2.6038070815662229</v>
      </c>
      <c r="H2801" s="5">
        <f t="shared" si="136"/>
        <v>39841</v>
      </c>
      <c r="I2801" s="6">
        <f t="shared" si="137"/>
        <v>8.0080180117437436</v>
      </c>
      <c r="J2801" s="6">
        <f t="shared" si="135"/>
        <v>5.2670666751004402</v>
      </c>
      <c r="K2801" s="19">
        <f t="shared" si="139"/>
        <v>2527</v>
      </c>
      <c r="L2801" s="6">
        <f t="shared" ca="1" si="138"/>
        <v>3.3701202671280259</v>
      </c>
    </row>
    <row r="2802" spans="1:12" x14ac:dyDescent="0.2">
      <c r="A2802" s="5">
        <f>IF(AND(dateA=1,A2801&lt;DataEnd),'iBoxx inputs'!A2806,IF(AND(dateA=2,A2801&lt;DataEnd),'Bank of England inputs'!A2806,IF(dateA=3,A2801+1,IF(dateA=4,WORKDAY(A2801,1,),WORKDAY(A2801,1,holidayQ)))))</f>
        <v>39842</v>
      </c>
      <c r="B2802" s="35">
        <f>MATCH(A2802,'iBoxx inputs'!A:A,0)</f>
        <v>2879</v>
      </c>
      <c r="C2802" s="35">
        <f>MATCH(A2802,'Bank of England inputs'!A:A,0)</f>
        <v>2806</v>
      </c>
      <c r="D2802" s="6">
        <f>IF($A2802&gt;DataEnd,NA(),IFERROR(INDEX('iBoxx inputs'!B:B,MATCH($A2802,'iBoxx inputs'!$A:$A,0)),D2801))</f>
        <v>6.9530068917735903</v>
      </c>
      <c r="E2802" s="6">
        <f>IF($A2802&gt;DataEnd,NA(),IFERROR(INDEX('iBoxx inputs'!C:C,MATCH($A2802,'iBoxx inputs'!$A:$A,0)),E2801))</f>
        <v>9.0309449096023595</v>
      </c>
      <c r="F2802" s="6">
        <f>IF($A2802&gt;DataEnd,NA(),IFERROR(INDEX('Bank of England inputs'!D:D,MATCH($A2802,'Bank of England inputs'!$A:$A,0),0),F2801))</f>
        <v>2.7344521224087037</v>
      </c>
      <c r="H2802" s="5">
        <f t="shared" si="136"/>
        <v>39842</v>
      </c>
      <c r="I2802" s="6">
        <f t="shared" si="137"/>
        <v>7.9919759006879749</v>
      </c>
      <c r="J2802" s="6">
        <f t="shared" si="135"/>
        <v>5.1175858435638544</v>
      </c>
      <c r="K2802" s="19">
        <f t="shared" si="139"/>
        <v>2527</v>
      </c>
      <c r="L2802" s="6">
        <f t="shared" ca="1" si="138"/>
        <v>3.370697818983075</v>
      </c>
    </row>
    <row r="2803" spans="1:12" x14ac:dyDescent="0.2">
      <c r="A2803" s="5">
        <f>IF(AND(dateA=1,A2802&lt;DataEnd),'iBoxx inputs'!A2807,IF(AND(dateA=2,A2802&lt;DataEnd),'Bank of England inputs'!A2807,IF(dateA=3,A2802+1,IF(dateA=4,WORKDAY(A2802,1,),WORKDAY(A2802,1,holidayQ)))))</f>
        <v>39843</v>
      </c>
      <c r="B2803" s="35">
        <f>MATCH(A2803,'iBoxx inputs'!A:A,0)</f>
        <v>2880</v>
      </c>
      <c r="C2803" s="35">
        <f>MATCH(A2803,'Bank of England inputs'!A:A,0)</f>
        <v>2807</v>
      </c>
      <c r="D2803" s="6">
        <f>IF($A2803&gt;DataEnd,NA(),IFERROR(INDEX('iBoxx inputs'!B:B,MATCH($A2803,'iBoxx inputs'!$A:$A,0)),D2802))</f>
        <v>6.9145278380160899</v>
      </c>
      <c r="E2803" s="6">
        <f>IF($A2803&gt;DataEnd,NA(),IFERROR(INDEX('iBoxx inputs'!C:C,MATCH($A2803,'iBoxx inputs'!$A:$A,0)),E2802))</f>
        <v>8.9978563447659994</v>
      </c>
      <c r="F2803" s="6">
        <f>IF($A2803&gt;DataEnd,NA(),IFERROR(INDEX('Bank of England inputs'!D:D,MATCH($A2803,'Bank of England inputs'!$A:$A,0),0),F2802))</f>
        <v>2.7035027133694989</v>
      </c>
      <c r="H2803" s="5">
        <f t="shared" si="136"/>
        <v>39843</v>
      </c>
      <c r="I2803" s="6">
        <f t="shared" si="137"/>
        <v>7.9561920913910447</v>
      </c>
      <c r="J2803" s="6">
        <f t="shared" si="135"/>
        <v>5.1144208710008909</v>
      </c>
      <c r="K2803" s="19">
        <f t="shared" si="139"/>
        <v>2528</v>
      </c>
      <c r="L2803" s="6">
        <f t="shared" ca="1" si="138"/>
        <v>3.3713875828485884</v>
      </c>
    </row>
    <row r="2804" spans="1:12" x14ac:dyDescent="0.2">
      <c r="A2804" s="5">
        <f>IF(AND(dateA=1,A2803&lt;DataEnd),'iBoxx inputs'!A2808,IF(AND(dateA=2,A2803&lt;DataEnd),'Bank of England inputs'!A2808,IF(dateA=3,A2803+1,IF(dateA=4,WORKDAY(A2803,1,),WORKDAY(A2803,1,holidayQ)))))</f>
        <v>39846</v>
      </c>
      <c r="B2804" s="35">
        <f>MATCH(A2804,'iBoxx inputs'!A:A,0)</f>
        <v>2882</v>
      </c>
      <c r="C2804" s="35">
        <f>MATCH(A2804,'Bank of England inputs'!A:A,0)</f>
        <v>2808</v>
      </c>
      <c r="D2804" s="6">
        <f>IF($A2804&gt;DataEnd,NA(),IFERROR(INDEX('iBoxx inputs'!B:B,MATCH($A2804,'iBoxx inputs'!$A:$A,0)),D2803))</f>
        <v>6.89014615623939</v>
      </c>
      <c r="E2804" s="6">
        <f>IF($A2804&gt;DataEnd,NA(),IFERROR(INDEX('iBoxx inputs'!C:C,MATCH($A2804,'iBoxx inputs'!$A:$A,0)),E2803))</f>
        <v>9.0075923274746597</v>
      </c>
      <c r="F2804" s="6">
        <f>IF($A2804&gt;DataEnd,NA(),IFERROR(INDEX('Bank of England inputs'!D:D,MATCH($A2804,'Bank of England inputs'!$A:$A,0),0),F2803))</f>
        <v>2.6837691169215416</v>
      </c>
      <c r="H2804" s="5">
        <f t="shared" si="136"/>
        <v>39846</v>
      </c>
      <c r="I2804" s="6">
        <f t="shared" si="137"/>
        <v>7.9488692418570253</v>
      </c>
      <c r="J2804" s="6">
        <f t="shared" si="135"/>
        <v>5.1274901283963725</v>
      </c>
      <c r="K2804" s="19">
        <f t="shared" si="139"/>
        <v>2527</v>
      </c>
      <c r="L2804" s="6">
        <f t="shared" ca="1" si="138"/>
        <v>3.3718587948564127</v>
      </c>
    </row>
    <row r="2805" spans="1:12" x14ac:dyDescent="0.2">
      <c r="A2805" s="5">
        <f>IF(AND(dateA=1,A2804&lt;DataEnd),'iBoxx inputs'!A2809,IF(AND(dateA=2,A2804&lt;DataEnd),'Bank of England inputs'!A2809,IF(dateA=3,A2804+1,IF(dateA=4,WORKDAY(A2804,1,),WORKDAY(A2804,1,holidayQ)))))</f>
        <v>39847</v>
      </c>
      <c r="B2805" s="35">
        <f>MATCH(A2805,'iBoxx inputs'!A:A,0)</f>
        <v>2883</v>
      </c>
      <c r="C2805" s="35">
        <f>MATCH(A2805,'Bank of England inputs'!A:A,0)</f>
        <v>2809</v>
      </c>
      <c r="D2805" s="6">
        <f>IF($A2805&gt;DataEnd,NA(),IFERROR(INDEX('iBoxx inputs'!B:B,MATCH($A2805,'iBoxx inputs'!$A:$A,0)),D2804))</f>
        <v>6.91203932838539</v>
      </c>
      <c r="E2805" s="6">
        <f>IF($A2805&gt;DataEnd,NA(),IFERROR(INDEX('iBoxx inputs'!C:C,MATCH($A2805,'iBoxx inputs'!$A:$A,0)),E2804))</f>
        <v>8.9993179090730404</v>
      </c>
      <c r="F2805" s="6">
        <f>IF($A2805&gt;DataEnd,NA(),IFERROR(INDEX('Bank of England inputs'!D:D,MATCH($A2805,'Bank of England inputs'!$A:$A,0),0),F2804))</f>
        <v>2.6723202839956439</v>
      </c>
      <c r="H2805" s="5">
        <f t="shared" si="136"/>
        <v>39847</v>
      </c>
      <c r="I2805" s="6">
        <f t="shared" si="137"/>
        <v>7.9556786187292152</v>
      </c>
      <c r="J2805" s="6">
        <f t="shared" si="135"/>
        <v>5.145844878268635</v>
      </c>
      <c r="K2805" s="19">
        <f t="shared" si="139"/>
        <v>2527</v>
      </c>
      <c r="L2805" s="6">
        <f t="shared" ca="1" si="138"/>
        <v>3.372465034005991</v>
      </c>
    </row>
    <row r="2806" spans="1:12" x14ac:dyDescent="0.2">
      <c r="A2806" s="5">
        <f>IF(AND(dateA=1,A2805&lt;DataEnd),'iBoxx inputs'!A2810,IF(AND(dateA=2,A2805&lt;DataEnd),'Bank of England inputs'!A2810,IF(dateA=3,A2805+1,IF(dateA=4,WORKDAY(A2805,1,),WORKDAY(A2805,1,holidayQ)))))</f>
        <v>39848</v>
      </c>
      <c r="B2806" s="35">
        <f>MATCH(A2806,'iBoxx inputs'!A:A,0)</f>
        <v>2884</v>
      </c>
      <c r="C2806" s="35">
        <f>MATCH(A2806,'Bank of England inputs'!A:A,0)</f>
        <v>2810</v>
      </c>
      <c r="D2806" s="6">
        <f>IF($A2806&gt;DataEnd,NA(),IFERROR(INDEX('iBoxx inputs'!B:B,MATCH($A2806,'iBoxx inputs'!$A:$A,0)),D2805))</f>
        <v>6.8728423685328499</v>
      </c>
      <c r="E2806" s="6">
        <f>IF($A2806&gt;DataEnd,NA(),IFERROR(INDEX('iBoxx inputs'!C:C,MATCH($A2806,'iBoxx inputs'!$A:$A,0)),E2805))</f>
        <v>8.9546122221384508</v>
      </c>
      <c r="F2806" s="6">
        <f>IF($A2806&gt;DataEnd,NA(),IFERROR(INDEX('Bank of England inputs'!D:D,MATCH($A2806,'Bank of England inputs'!$A:$A,0),0),F2805))</f>
        <v>2.5709219858155885</v>
      </c>
      <c r="H2806" s="5">
        <f t="shared" si="136"/>
        <v>39848</v>
      </c>
      <c r="I2806" s="6">
        <f t="shared" si="137"/>
        <v>7.9137272953356508</v>
      </c>
      <c r="J2806" s="6">
        <f t="shared" si="135"/>
        <v>5.2088888410878553</v>
      </c>
      <c r="K2806" s="19">
        <f t="shared" si="139"/>
        <v>2527</v>
      </c>
      <c r="L2806" s="6">
        <f t="shared" ca="1" si="138"/>
        <v>3.3731273018076871</v>
      </c>
    </row>
    <row r="2807" spans="1:12" x14ac:dyDescent="0.2">
      <c r="A2807" s="5">
        <f>IF(AND(dateA=1,A2806&lt;DataEnd),'iBoxx inputs'!A2811,IF(AND(dateA=2,A2806&lt;DataEnd),'Bank of England inputs'!A2811,IF(dateA=3,A2806+1,IF(dateA=4,WORKDAY(A2806,1,),WORKDAY(A2806,1,holidayQ)))))</f>
        <v>39849</v>
      </c>
      <c r="B2807" s="35">
        <f>MATCH(A2807,'iBoxx inputs'!A:A,0)</f>
        <v>2885</v>
      </c>
      <c r="C2807" s="35">
        <f>MATCH(A2807,'Bank of England inputs'!A:A,0)</f>
        <v>2811</v>
      </c>
      <c r="D2807" s="6">
        <f>IF($A2807&gt;DataEnd,NA(),IFERROR(INDEX('iBoxx inputs'!B:B,MATCH($A2807,'iBoxx inputs'!$A:$A,0)),D2806))</f>
        <v>6.7934185293842102</v>
      </c>
      <c r="E2807" s="6">
        <f>IF($A2807&gt;DataEnd,NA(),IFERROR(INDEX('iBoxx inputs'!C:C,MATCH($A2807,'iBoxx inputs'!$A:$A,0)),E2806))</f>
        <v>8.8825583972639901</v>
      </c>
      <c r="F2807" s="6">
        <f>IF($A2807&gt;DataEnd,NA(),IFERROR(INDEX('Bank of England inputs'!D:D,MATCH($A2807,'Bank of England inputs'!$A:$A,0),0),F2806))</f>
        <v>2.5216706067769712</v>
      </c>
      <c r="H2807" s="5">
        <f t="shared" si="136"/>
        <v>39849</v>
      </c>
      <c r="I2807" s="6">
        <f t="shared" si="137"/>
        <v>7.8379884633241002</v>
      </c>
      <c r="J2807" s="6">
        <f t="shared" si="135"/>
        <v>5.1855552344030054</v>
      </c>
      <c r="K2807" s="19">
        <f t="shared" si="139"/>
        <v>2527</v>
      </c>
      <c r="L2807" s="6">
        <f t="shared" ca="1" si="138"/>
        <v>3.3737929468057106</v>
      </c>
    </row>
    <row r="2808" spans="1:12" x14ac:dyDescent="0.2">
      <c r="A2808" s="5">
        <f>IF(AND(dateA=1,A2807&lt;DataEnd),'iBoxx inputs'!A2812,IF(AND(dateA=2,A2807&lt;DataEnd),'Bank of England inputs'!A2812,IF(dateA=3,A2807+1,IF(dateA=4,WORKDAY(A2807,1,),WORKDAY(A2807,1,holidayQ)))))</f>
        <v>39850</v>
      </c>
      <c r="B2808" s="35">
        <f>MATCH(A2808,'iBoxx inputs'!A:A,0)</f>
        <v>2886</v>
      </c>
      <c r="C2808" s="35">
        <f>MATCH(A2808,'Bank of England inputs'!A:A,0)</f>
        <v>2812</v>
      </c>
      <c r="D2808" s="6">
        <f>IF($A2808&gt;DataEnd,NA(),IFERROR(INDEX('iBoxx inputs'!B:B,MATCH($A2808,'iBoxx inputs'!$A:$A,0)),D2807))</f>
        <v>6.7439384992834501</v>
      </c>
      <c r="E2808" s="6">
        <f>IF($A2808&gt;DataEnd,NA(),IFERROR(INDEX('iBoxx inputs'!C:C,MATCH($A2808,'iBoxx inputs'!$A:$A,0)),E2807))</f>
        <v>8.8216594372578996</v>
      </c>
      <c r="F2808" s="6">
        <f>IF($A2808&gt;DataEnd,NA(),IFERROR(INDEX('Bank of England inputs'!D:D,MATCH($A2808,'Bank of England inputs'!$A:$A,0),0),F2807))</f>
        <v>2.5009846396218949</v>
      </c>
      <c r="H2808" s="5">
        <f t="shared" si="136"/>
        <v>39850</v>
      </c>
      <c r="I2808" s="6">
        <f t="shared" si="137"/>
        <v>7.7827989682706749</v>
      </c>
      <c r="J2808" s="6">
        <f t="shared" si="135"/>
        <v>5.1529400885453436</v>
      </c>
      <c r="K2808" s="19">
        <f t="shared" si="139"/>
        <v>2528</v>
      </c>
      <c r="L2808" s="6">
        <f t="shared" ca="1" si="138"/>
        <v>3.3744967233649428</v>
      </c>
    </row>
    <row r="2809" spans="1:12" x14ac:dyDescent="0.2">
      <c r="A2809" s="5">
        <f>IF(AND(dateA=1,A2808&lt;DataEnd),'iBoxx inputs'!A2813,IF(AND(dateA=2,A2808&lt;DataEnd),'Bank of England inputs'!A2813,IF(dateA=3,A2808+1,IF(dateA=4,WORKDAY(A2808,1,),WORKDAY(A2808,1,holidayQ)))))</f>
        <v>39853</v>
      </c>
      <c r="B2809" s="35">
        <f>MATCH(A2809,'iBoxx inputs'!A:A,0)</f>
        <v>2887</v>
      </c>
      <c r="C2809" s="35">
        <f>MATCH(A2809,'Bank of England inputs'!A:A,0)</f>
        <v>2813</v>
      </c>
      <c r="D2809" s="6">
        <f>IF($A2809&gt;DataEnd,NA(),IFERROR(INDEX('iBoxx inputs'!B:B,MATCH($A2809,'iBoxx inputs'!$A:$A,0)),D2808))</f>
        <v>6.7497104019965501</v>
      </c>
      <c r="E2809" s="6">
        <f>IF($A2809&gt;DataEnd,NA(),IFERROR(INDEX('iBoxx inputs'!C:C,MATCH($A2809,'iBoxx inputs'!$A:$A,0)),E2808))</f>
        <v>8.8012076411673803</v>
      </c>
      <c r="F2809" s="6">
        <f>IF($A2809&gt;DataEnd,NA(),IFERROR(INDEX('Bank of England inputs'!D:D,MATCH($A2809,'Bank of England inputs'!$A:$A,0),0),F2808))</f>
        <v>2.4399842581660725</v>
      </c>
      <c r="H2809" s="5">
        <f t="shared" si="136"/>
        <v>39853</v>
      </c>
      <c r="I2809" s="6">
        <f t="shared" si="137"/>
        <v>7.7754590215819652</v>
      </c>
      <c r="J2809" s="6">
        <f t="shared" si="135"/>
        <v>5.2083908466537876</v>
      </c>
      <c r="K2809" s="19">
        <f t="shared" si="139"/>
        <v>2527</v>
      </c>
      <c r="L2809" s="6">
        <f t="shared" ca="1" si="138"/>
        <v>3.375155257106818</v>
      </c>
    </row>
    <row r="2810" spans="1:12" x14ac:dyDescent="0.2">
      <c r="A2810" s="5">
        <f>IF(AND(dateA=1,A2809&lt;DataEnd),'iBoxx inputs'!A2814,IF(AND(dateA=2,A2809&lt;DataEnd),'Bank of England inputs'!A2814,IF(dateA=3,A2809+1,IF(dateA=4,WORKDAY(A2809,1,),WORKDAY(A2809,1,holidayQ)))))</f>
        <v>39854</v>
      </c>
      <c r="B2810" s="35">
        <f>MATCH(A2810,'iBoxx inputs'!A:A,0)</f>
        <v>2888</v>
      </c>
      <c r="C2810" s="35">
        <f>MATCH(A2810,'Bank of England inputs'!A:A,0)</f>
        <v>2814</v>
      </c>
      <c r="D2810" s="6">
        <f>IF($A2810&gt;DataEnd,NA(),IFERROR(INDEX('iBoxx inputs'!B:B,MATCH($A2810,'iBoxx inputs'!$A:$A,0)),D2809))</f>
        <v>6.6499542471280897</v>
      </c>
      <c r="E2810" s="6">
        <f>IF($A2810&gt;DataEnd,NA(),IFERROR(INDEX('iBoxx inputs'!C:C,MATCH($A2810,'iBoxx inputs'!$A:$A,0)),E2809))</f>
        <v>8.7010422771988605</v>
      </c>
      <c r="F2810" s="6">
        <f>IF($A2810&gt;DataEnd,NA(),IFERROR(INDEX('Bank of England inputs'!D:D,MATCH($A2810,'Bank of England inputs'!$A:$A,0),0),F2809))</f>
        <v>2.4726627918431721</v>
      </c>
      <c r="H2810" s="5">
        <f t="shared" si="136"/>
        <v>39854</v>
      </c>
      <c r="I2810" s="6">
        <f t="shared" si="137"/>
        <v>7.6754982621634751</v>
      </c>
      <c r="J2810" s="6">
        <f t="shared" si="135"/>
        <v>5.0772911804673582</v>
      </c>
      <c r="K2810" s="19">
        <f t="shared" si="139"/>
        <v>2527</v>
      </c>
      <c r="L2810" s="6">
        <f t="shared" ca="1" si="138"/>
        <v>3.3757980113709962</v>
      </c>
    </row>
    <row r="2811" spans="1:12" x14ac:dyDescent="0.2">
      <c r="A2811" s="5">
        <f>IF(AND(dateA=1,A2810&lt;DataEnd),'iBoxx inputs'!A2815,IF(AND(dateA=2,A2810&lt;DataEnd),'Bank of England inputs'!A2815,IF(dateA=3,A2810+1,IF(dateA=4,WORKDAY(A2810,1,),WORKDAY(A2810,1,holidayQ)))))</f>
        <v>39855</v>
      </c>
      <c r="B2811" s="35">
        <f>MATCH(A2811,'iBoxx inputs'!A:A,0)</f>
        <v>2889</v>
      </c>
      <c r="C2811" s="35">
        <f>MATCH(A2811,'Bank of England inputs'!A:A,0)</f>
        <v>2815</v>
      </c>
      <c r="D2811" s="6">
        <f>IF($A2811&gt;DataEnd,NA(),IFERROR(INDEX('iBoxx inputs'!B:B,MATCH($A2811,'iBoxx inputs'!$A:$A,0)),D2810))</f>
        <v>6.5060994520243298</v>
      </c>
      <c r="E2811" s="6">
        <f>IF($A2811&gt;DataEnd,NA(),IFERROR(INDEX('iBoxx inputs'!C:C,MATCH($A2811,'iBoxx inputs'!$A:$A,0)),E2810))</f>
        <v>8.5219715212755904</v>
      </c>
      <c r="F2811" s="6">
        <f>IF($A2811&gt;DataEnd,NA(),IFERROR(INDEX('Bank of England inputs'!D:D,MATCH($A2811,'Bank of England inputs'!$A:$A,0),0),F2810))</f>
        <v>2.4879060124395336</v>
      </c>
      <c r="H2811" s="5">
        <f t="shared" si="136"/>
        <v>39855</v>
      </c>
      <c r="I2811" s="6">
        <f t="shared" si="137"/>
        <v>7.5140354866499601</v>
      </c>
      <c r="J2811" s="6">
        <f t="shared" si="135"/>
        <v>4.904119588120337</v>
      </c>
      <c r="K2811" s="19">
        <f t="shared" si="139"/>
        <v>2527</v>
      </c>
      <c r="L2811" s="6">
        <f t="shared" ca="1" si="138"/>
        <v>3.3763630518644234</v>
      </c>
    </row>
    <row r="2812" spans="1:12" x14ac:dyDescent="0.2">
      <c r="A2812" s="5">
        <f>IF(AND(dateA=1,A2811&lt;DataEnd),'iBoxx inputs'!A2816,IF(AND(dateA=2,A2811&lt;DataEnd),'Bank of England inputs'!A2816,IF(dateA=3,A2811+1,IF(dateA=4,WORKDAY(A2811,1,),WORKDAY(A2811,1,holidayQ)))))</f>
        <v>39856</v>
      </c>
      <c r="B2812" s="35">
        <f>MATCH(A2812,'iBoxx inputs'!A:A,0)</f>
        <v>2890</v>
      </c>
      <c r="C2812" s="35">
        <f>MATCH(A2812,'Bank of England inputs'!A:A,0)</f>
        <v>2816</v>
      </c>
      <c r="D2812" s="6">
        <f>IF($A2812&gt;DataEnd,NA(),IFERROR(INDEX('iBoxx inputs'!B:B,MATCH($A2812,'iBoxx inputs'!$A:$A,0)),D2811))</f>
        <v>6.3852314389128599</v>
      </c>
      <c r="E2812" s="6">
        <f>IF($A2812&gt;DataEnd,NA(),IFERROR(INDEX('iBoxx inputs'!C:C,MATCH($A2812,'iBoxx inputs'!$A:$A,0)),E2811))</f>
        <v>8.4148657992026603</v>
      </c>
      <c r="F2812" s="6">
        <f>IF($A2812&gt;DataEnd,NA(),IFERROR(INDEX('Bank of England inputs'!D:D,MATCH($A2812,'Bank of England inputs'!$A:$A,0),0),F2811))</f>
        <v>2.481217872676944</v>
      </c>
      <c r="H2812" s="5">
        <f t="shared" si="136"/>
        <v>39856</v>
      </c>
      <c r="I2812" s="6">
        <f t="shared" si="137"/>
        <v>7.4000486190577597</v>
      </c>
      <c r="J2812" s="6">
        <f t="shared" si="135"/>
        <v>4.7997387701734784</v>
      </c>
      <c r="K2812" s="19">
        <f t="shared" si="139"/>
        <v>2527</v>
      </c>
      <c r="L2812" s="6">
        <f t="shared" ca="1" si="138"/>
        <v>3.3768983501591299</v>
      </c>
    </row>
    <row r="2813" spans="1:12" x14ac:dyDescent="0.2">
      <c r="A2813" s="5">
        <f>IF(AND(dateA=1,A2812&lt;DataEnd),'iBoxx inputs'!A2817,IF(AND(dateA=2,A2812&lt;DataEnd),'Bank of England inputs'!A2817,IF(dateA=3,A2812+1,IF(dateA=4,WORKDAY(A2812,1,),WORKDAY(A2812,1,holidayQ)))))</f>
        <v>39857</v>
      </c>
      <c r="B2813" s="35">
        <f>MATCH(A2813,'iBoxx inputs'!A:A,0)</f>
        <v>2891</v>
      </c>
      <c r="C2813" s="35">
        <f>MATCH(A2813,'Bank of England inputs'!A:A,0)</f>
        <v>2817</v>
      </c>
      <c r="D2813" s="6">
        <f>IF($A2813&gt;DataEnd,NA(),IFERROR(INDEX('iBoxx inputs'!B:B,MATCH($A2813,'iBoxx inputs'!$A:$A,0)),D2812))</f>
        <v>6.4314747184310503</v>
      </c>
      <c r="E2813" s="6">
        <f>IF($A2813&gt;DataEnd,NA(),IFERROR(INDEX('iBoxx inputs'!C:C,MATCH($A2813,'iBoxx inputs'!$A:$A,0)),E2812))</f>
        <v>8.4551045388232904</v>
      </c>
      <c r="F2813" s="6">
        <f>IF($A2813&gt;DataEnd,NA(),IFERROR(INDEX('Bank of England inputs'!D:D,MATCH($A2813,'Bank of England inputs'!$A:$A,0),0),F2812))</f>
        <v>2.4491408255974845</v>
      </c>
      <c r="H2813" s="5">
        <f t="shared" si="136"/>
        <v>39857</v>
      </c>
      <c r="I2813" s="6">
        <f t="shared" si="137"/>
        <v>7.4432896286271699</v>
      </c>
      <c r="J2813" s="6">
        <f t="shared" si="135"/>
        <v>4.8747590880546143</v>
      </c>
      <c r="K2813" s="19">
        <f t="shared" si="139"/>
        <v>2528</v>
      </c>
      <c r="L2813" s="6">
        <f t="shared" ca="1" si="138"/>
        <v>3.3774908583624108</v>
      </c>
    </row>
    <row r="2814" spans="1:12" x14ac:dyDescent="0.2">
      <c r="A2814" s="5">
        <f>IF(AND(dateA=1,A2813&lt;DataEnd),'iBoxx inputs'!A2818,IF(AND(dateA=2,A2813&lt;DataEnd),'Bank of England inputs'!A2818,IF(dateA=3,A2813+1,IF(dateA=4,WORKDAY(A2813,1,),WORKDAY(A2813,1,holidayQ)))))</f>
        <v>39860</v>
      </c>
      <c r="B2814" s="35">
        <f>MATCH(A2814,'iBoxx inputs'!A:A,0)</f>
        <v>2892</v>
      </c>
      <c r="C2814" s="35">
        <f>MATCH(A2814,'Bank of England inputs'!A:A,0)</f>
        <v>2818</v>
      </c>
      <c r="D2814" s="6">
        <f>IF($A2814&gt;DataEnd,NA(),IFERROR(INDEX('iBoxx inputs'!B:B,MATCH($A2814,'iBoxx inputs'!$A:$A,0)),D2813))</f>
        <v>6.3887927159367299</v>
      </c>
      <c r="E2814" s="6">
        <f>IF($A2814&gt;DataEnd,NA(),IFERROR(INDEX('iBoxx inputs'!C:C,MATCH($A2814,'iBoxx inputs'!$A:$A,0)),E2813))</f>
        <v>8.3879864045731001</v>
      </c>
      <c r="F2814" s="6">
        <f>IF($A2814&gt;DataEnd,NA(),IFERROR(INDEX('Bank of England inputs'!D:D,MATCH($A2814,'Bank of England inputs'!$A:$A,0),0),F2813))</f>
        <v>2.4110671936758976</v>
      </c>
      <c r="H2814" s="5">
        <f t="shared" si="136"/>
        <v>39860</v>
      </c>
      <c r="I2814" s="6">
        <f t="shared" si="137"/>
        <v>7.3883895602549146</v>
      </c>
      <c r="J2814" s="6">
        <f t="shared" si="135"/>
        <v>4.8601410989752569</v>
      </c>
      <c r="K2814" s="19">
        <f t="shared" si="139"/>
        <v>2527</v>
      </c>
      <c r="L2814" s="6">
        <f t="shared" ca="1" si="138"/>
        <v>3.3780087784753228</v>
      </c>
    </row>
    <row r="2815" spans="1:12" x14ac:dyDescent="0.2">
      <c r="A2815" s="5">
        <f>IF(AND(dateA=1,A2814&lt;DataEnd),'iBoxx inputs'!A2819,IF(AND(dateA=2,A2814&lt;DataEnd),'Bank of England inputs'!A2819,IF(dateA=3,A2814+1,IF(dateA=4,WORKDAY(A2814,1,),WORKDAY(A2814,1,holidayQ)))))</f>
        <v>39861</v>
      </c>
      <c r="B2815" s="35">
        <f>MATCH(A2815,'iBoxx inputs'!A:A,0)</f>
        <v>2893</v>
      </c>
      <c r="C2815" s="35">
        <f>MATCH(A2815,'Bank of England inputs'!A:A,0)</f>
        <v>2819</v>
      </c>
      <c r="D2815" s="6">
        <f>IF($A2815&gt;DataEnd,NA(),IFERROR(INDEX('iBoxx inputs'!B:B,MATCH($A2815,'iBoxx inputs'!$A:$A,0)),D2814))</f>
        <v>6.3469362299378096</v>
      </c>
      <c r="E2815" s="6">
        <f>IF($A2815&gt;DataEnd,NA(),IFERROR(INDEX('iBoxx inputs'!C:C,MATCH($A2815,'iBoxx inputs'!$A:$A,0)),E2814))</f>
        <v>8.3285072700160008</v>
      </c>
      <c r="F2815" s="6">
        <f>IF($A2815&gt;DataEnd,NA(),IFERROR(INDEX('Bank of England inputs'!D:D,MATCH($A2815,'Bank of England inputs'!$A:$A,0),0),F2814))</f>
        <v>2.3828356733241129</v>
      </c>
      <c r="H2815" s="5">
        <f t="shared" si="136"/>
        <v>39861</v>
      </c>
      <c r="I2815" s="6">
        <f t="shared" si="137"/>
        <v>7.3377217499769056</v>
      </c>
      <c r="J2815" s="6">
        <f t="shared" si="135"/>
        <v>4.8395671443038468</v>
      </c>
      <c r="K2815" s="19">
        <f t="shared" si="139"/>
        <v>2527</v>
      </c>
      <c r="L2815" s="6">
        <f t="shared" ca="1" si="138"/>
        <v>3.3785949047305612</v>
      </c>
    </row>
    <row r="2816" spans="1:12" x14ac:dyDescent="0.2">
      <c r="A2816" s="5">
        <f>IF(AND(dateA=1,A2815&lt;DataEnd),'iBoxx inputs'!A2820,IF(AND(dateA=2,A2815&lt;DataEnd),'Bank of England inputs'!A2820,IF(dateA=3,A2815+1,IF(dateA=4,WORKDAY(A2815,1,),WORKDAY(A2815,1,holidayQ)))))</f>
        <v>39862</v>
      </c>
      <c r="B2816" s="35">
        <f>MATCH(A2816,'iBoxx inputs'!A:A,0)</f>
        <v>2894</v>
      </c>
      <c r="C2816" s="35">
        <f>MATCH(A2816,'Bank of England inputs'!A:A,0)</f>
        <v>2820</v>
      </c>
      <c r="D2816" s="6">
        <f>IF($A2816&gt;DataEnd,NA(),IFERROR(INDEX('iBoxx inputs'!B:B,MATCH($A2816,'iBoxx inputs'!$A:$A,0)),D2815))</f>
        <v>6.3428269179322703</v>
      </c>
      <c r="E2816" s="6">
        <f>IF($A2816&gt;DataEnd,NA(),IFERROR(INDEX('iBoxx inputs'!C:C,MATCH($A2816,'iBoxx inputs'!$A:$A,0)),E2815))</f>
        <v>8.33326123755071</v>
      </c>
      <c r="F2816" s="6">
        <f>IF($A2816&gt;DataEnd,NA(),IFERROR(INDEX('Bank of England inputs'!D:D,MATCH($A2816,'Bank of England inputs'!$A:$A,0),0),F2815))</f>
        <v>2.4952965640162361</v>
      </c>
      <c r="H2816" s="5">
        <f t="shared" si="136"/>
        <v>39862</v>
      </c>
      <c r="I2816" s="6">
        <f t="shared" si="137"/>
        <v>7.3380440777414897</v>
      </c>
      <c r="J2816" s="6">
        <f t="shared" si="135"/>
        <v>4.7248485306841115</v>
      </c>
      <c r="K2816" s="19">
        <f t="shared" si="139"/>
        <v>2527</v>
      </c>
      <c r="L2816" s="6">
        <f t="shared" ca="1" si="138"/>
        <v>3.3791368070342243</v>
      </c>
    </row>
    <row r="2817" spans="1:12" x14ac:dyDescent="0.2">
      <c r="A2817" s="5">
        <f>IF(AND(dateA=1,A2816&lt;DataEnd),'iBoxx inputs'!A2821,IF(AND(dateA=2,A2816&lt;DataEnd),'Bank of England inputs'!A2821,IF(dateA=3,A2816+1,IF(dateA=4,WORKDAY(A2816,1,),WORKDAY(A2816,1,holidayQ)))))</f>
        <v>39863</v>
      </c>
      <c r="B2817" s="35">
        <f>MATCH(A2817,'iBoxx inputs'!A:A,0)</f>
        <v>2895</v>
      </c>
      <c r="C2817" s="35">
        <f>MATCH(A2817,'Bank of England inputs'!A:A,0)</f>
        <v>2821</v>
      </c>
      <c r="D2817" s="6">
        <f>IF($A2817&gt;DataEnd,NA(),IFERROR(INDEX('iBoxx inputs'!B:B,MATCH($A2817,'iBoxx inputs'!$A:$A,0)),D2816))</f>
        <v>6.4358361576459799</v>
      </c>
      <c r="E2817" s="6">
        <f>IF($A2817&gt;DataEnd,NA(),IFERROR(INDEX('iBoxx inputs'!C:C,MATCH($A2817,'iBoxx inputs'!$A:$A,0)),E2816))</f>
        <v>8.4397249233093898</v>
      </c>
      <c r="F2817" s="6">
        <f>IF($A2817&gt;DataEnd,NA(),IFERROR(INDEX('Bank of England inputs'!D:D,MATCH($A2817,'Bank of England inputs'!$A:$A,0),0),F2816))</f>
        <v>2.5323968740726066</v>
      </c>
      <c r="H2817" s="5">
        <f t="shared" si="136"/>
        <v>39863</v>
      </c>
      <c r="I2817" s="6">
        <f t="shared" si="137"/>
        <v>7.4377805404776849</v>
      </c>
      <c r="J2817" s="6">
        <f t="shared" si="135"/>
        <v>4.784228025440318</v>
      </c>
      <c r="K2817" s="19">
        <f t="shared" si="139"/>
        <v>2527</v>
      </c>
      <c r="L2817" s="6">
        <f t="shared" ca="1" si="138"/>
        <v>3.3796844132991946</v>
      </c>
    </row>
    <row r="2818" spans="1:12" x14ac:dyDescent="0.2">
      <c r="A2818" s="5">
        <f>IF(AND(dateA=1,A2817&lt;DataEnd),'iBoxx inputs'!A2822,IF(AND(dateA=2,A2817&lt;DataEnd),'Bank of England inputs'!A2822,IF(dateA=3,A2817+1,IF(dateA=4,WORKDAY(A2817,1,),WORKDAY(A2817,1,holidayQ)))))</f>
        <v>39864</v>
      </c>
      <c r="B2818" s="35">
        <f>MATCH(A2818,'iBoxx inputs'!A:A,0)</f>
        <v>2896</v>
      </c>
      <c r="C2818" s="35">
        <f>MATCH(A2818,'Bank of England inputs'!A:A,0)</f>
        <v>2822</v>
      </c>
      <c r="D2818" s="6">
        <f>IF($A2818&gt;DataEnd,NA(),IFERROR(INDEX('iBoxx inputs'!B:B,MATCH($A2818,'iBoxx inputs'!$A:$A,0)),D2817))</f>
        <v>6.3962507123875003</v>
      </c>
      <c r="E2818" s="6">
        <f>IF($A2818&gt;DataEnd,NA(),IFERROR(INDEX('iBoxx inputs'!C:C,MATCH($A2818,'iBoxx inputs'!$A:$A,0)),E2817))</f>
        <v>8.3966219342838997</v>
      </c>
      <c r="F2818" s="6">
        <f>IF($A2818&gt;DataEnd,NA(),IFERROR(INDEX('Bank of England inputs'!D:D,MATCH($A2818,'Bank of England inputs'!$A:$A,0),0),F2817))</f>
        <v>2.5349044459847647</v>
      </c>
      <c r="H2818" s="5">
        <f t="shared" si="136"/>
        <v>39864</v>
      </c>
      <c r="I2818" s="6">
        <f t="shared" si="137"/>
        <v>7.3964363233357</v>
      </c>
      <c r="J2818" s="6">
        <f t="shared" si="135"/>
        <v>4.7413433538741945</v>
      </c>
      <c r="K2818" s="19">
        <f t="shared" si="139"/>
        <v>2528</v>
      </c>
      <c r="L2818" s="6">
        <f t="shared" ca="1" si="138"/>
        <v>3.3802230442092323</v>
      </c>
    </row>
    <row r="2819" spans="1:12" x14ac:dyDescent="0.2">
      <c r="A2819" s="5">
        <f>IF(AND(dateA=1,A2818&lt;DataEnd),'iBoxx inputs'!A2823,IF(AND(dateA=2,A2818&lt;DataEnd),'Bank of England inputs'!A2823,IF(dateA=3,A2818+1,IF(dateA=4,WORKDAY(A2818,1,),WORKDAY(A2818,1,holidayQ)))))</f>
        <v>39867</v>
      </c>
      <c r="B2819" s="35">
        <f>MATCH(A2819,'iBoxx inputs'!A:A,0)</f>
        <v>2897</v>
      </c>
      <c r="C2819" s="35">
        <f>MATCH(A2819,'Bank of England inputs'!A:A,0)</f>
        <v>2823</v>
      </c>
      <c r="D2819" s="6">
        <f>IF($A2819&gt;DataEnd,NA(),IFERROR(INDEX('iBoxx inputs'!B:B,MATCH($A2819,'iBoxx inputs'!$A:$A,0)),D2818))</f>
        <v>6.4435041198065903</v>
      </c>
      <c r="E2819" s="6">
        <f>IF($A2819&gt;DataEnd,NA(),IFERROR(INDEX('iBoxx inputs'!C:C,MATCH($A2819,'iBoxx inputs'!$A:$A,0)),E2818))</f>
        <v>8.4284270600752205</v>
      </c>
      <c r="F2819" s="6">
        <f>IF($A2819&gt;DataEnd,NA(),IFERROR(INDEX('Bank of England inputs'!D:D,MATCH($A2819,'Bank of England inputs'!$A:$A,0),0),F2818))</f>
        <v>2.5544554455445567</v>
      </c>
      <c r="H2819" s="5">
        <f t="shared" si="136"/>
        <v>39867</v>
      </c>
      <c r="I2819" s="6">
        <f t="shared" si="137"/>
        <v>7.4359655899409054</v>
      </c>
      <c r="J2819" s="6">
        <f t="shared" ref="J2819:J2882" si="140">((1+I2819/100)/(1+F2819/100)-1)*100</f>
        <v>4.7599201060439356</v>
      </c>
      <c r="K2819" s="19">
        <f t="shared" si="139"/>
        <v>2527</v>
      </c>
      <c r="L2819" s="6">
        <f t="shared" ca="1" si="138"/>
        <v>3.3807310218590994</v>
      </c>
    </row>
    <row r="2820" spans="1:12" x14ac:dyDescent="0.2">
      <c r="A2820" s="5">
        <f>IF(AND(dateA=1,A2819&lt;DataEnd),'iBoxx inputs'!A2824,IF(AND(dateA=2,A2819&lt;DataEnd),'Bank of England inputs'!A2824,IF(dateA=3,A2819+1,IF(dateA=4,WORKDAY(A2819,1,),WORKDAY(A2819,1,holidayQ)))))</f>
        <v>39868</v>
      </c>
      <c r="B2820" s="35">
        <f>MATCH(A2820,'iBoxx inputs'!A:A,0)</f>
        <v>2898</v>
      </c>
      <c r="C2820" s="35">
        <f>MATCH(A2820,'Bank of England inputs'!A:A,0)</f>
        <v>2824</v>
      </c>
      <c r="D2820" s="6">
        <f>IF($A2820&gt;DataEnd,NA(),IFERROR(INDEX('iBoxx inputs'!B:B,MATCH($A2820,'iBoxx inputs'!$A:$A,0)),D2819))</f>
        <v>6.4133561332831599</v>
      </c>
      <c r="E2820" s="6">
        <f>IF($A2820&gt;DataEnd,NA(),IFERROR(INDEX('iBoxx inputs'!C:C,MATCH($A2820,'iBoxx inputs'!$A:$A,0)),E2819))</f>
        <v>8.4091217049444005</v>
      </c>
      <c r="F2820" s="6">
        <f>IF($A2820&gt;DataEnd,NA(),IFERROR(INDEX('Bank of England inputs'!D:D,MATCH($A2820,'Bank of England inputs'!$A:$A,0),0),F2819))</f>
        <v>2.5351554763319628</v>
      </c>
      <c r="H2820" s="5">
        <f t="shared" ref="H2820:H2883" si="141">A2820</f>
        <v>39868</v>
      </c>
      <c r="I2820" s="6">
        <f t="shared" ref="I2820:I2883" si="142">(D2820+E2820)/2</f>
        <v>7.4112389191137797</v>
      </c>
      <c r="J2820" s="6">
        <f t="shared" si="140"/>
        <v>4.7555235276425245</v>
      </c>
      <c r="K2820" s="19">
        <f t="shared" si="139"/>
        <v>2527</v>
      </c>
      <c r="L2820" s="6">
        <f t="shared" ca="1" si="138"/>
        <v>3.3812640066434847</v>
      </c>
    </row>
    <row r="2821" spans="1:12" x14ac:dyDescent="0.2">
      <c r="A2821" s="5">
        <f>IF(AND(dateA=1,A2820&lt;DataEnd),'iBoxx inputs'!A2825,IF(AND(dateA=2,A2820&lt;DataEnd),'Bank of England inputs'!A2825,IF(dateA=3,A2820+1,IF(dateA=4,WORKDAY(A2820,1,),WORKDAY(A2820,1,holidayQ)))))</f>
        <v>39869</v>
      </c>
      <c r="B2821" s="35">
        <f>MATCH(A2821,'iBoxx inputs'!A:A,0)</f>
        <v>2899</v>
      </c>
      <c r="C2821" s="35">
        <f>MATCH(A2821,'Bank of England inputs'!A:A,0)</f>
        <v>2825</v>
      </c>
      <c r="D2821" s="6">
        <f>IF($A2821&gt;DataEnd,NA(),IFERROR(INDEX('iBoxx inputs'!B:B,MATCH($A2821,'iBoxx inputs'!$A:$A,0)),D2820))</f>
        <v>6.4435421633284298</v>
      </c>
      <c r="E2821" s="6">
        <f>IF($A2821&gt;DataEnd,NA(),IFERROR(INDEX('iBoxx inputs'!C:C,MATCH($A2821,'iBoxx inputs'!$A:$A,0)),E2820))</f>
        <v>8.4479236514853397</v>
      </c>
      <c r="F2821" s="6">
        <f>IF($A2821&gt;DataEnd,NA(),IFERROR(INDEX('Bank of England inputs'!D:D,MATCH($A2821,'Bank of England inputs'!$A:$A,0),0),F2820))</f>
        <v>2.5443025443025569</v>
      </c>
      <c r="H2821" s="5">
        <f t="shared" si="141"/>
        <v>39869</v>
      </c>
      <c r="I2821" s="6">
        <f t="shared" si="142"/>
        <v>7.4457329074068852</v>
      </c>
      <c r="J2821" s="6">
        <f t="shared" si="140"/>
        <v>4.7798173486886419</v>
      </c>
      <c r="K2821" s="19">
        <f t="shared" si="139"/>
        <v>2527</v>
      </c>
      <c r="L2821" s="6">
        <f t="shared" ca="1" si="138"/>
        <v>3.381812195900785</v>
      </c>
    </row>
    <row r="2822" spans="1:12" x14ac:dyDescent="0.2">
      <c r="A2822" s="5">
        <f>IF(AND(dateA=1,A2821&lt;DataEnd),'iBoxx inputs'!A2826,IF(AND(dateA=2,A2821&lt;DataEnd),'Bank of England inputs'!A2826,IF(dateA=3,A2821+1,IF(dateA=4,WORKDAY(A2821,1,),WORKDAY(A2821,1,holidayQ)))))</f>
        <v>39870</v>
      </c>
      <c r="B2822" s="35">
        <f>MATCH(A2822,'iBoxx inputs'!A:A,0)</f>
        <v>2900</v>
      </c>
      <c r="C2822" s="35">
        <f>MATCH(A2822,'Bank of England inputs'!A:A,0)</f>
        <v>2826</v>
      </c>
      <c r="D2822" s="6">
        <f>IF($A2822&gt;DataEnd,NA(),IFERROR(INDEX('iBoxx inputs'!B:B,MATCH($A2822,'iBoxx inputs'!$A:$A,0)),D2821))</f>
        <v>6.5702939684494801</v>
      </c>
      <c r="E2822" s="6">
        <f>IF($A2822&gt;DataEnd,NA(),IFERROR(INDEX('iBoxx inputs'!C:C,MATCH($A2822,'iBoxx inputs'!$A:$A,0)),E2821))</f>
        <v>8.5906227448619994</v>
      </c>
      <c r="F2822" s="6">
        <f>IF($A2822&gt;DataEnd,NA(),IFERROR(INDEX('Bank of England inputs'!D:D,MATCH($A2822,'Bank of England inputs'!$A:$A,0),0),F2821))</f>
        <v>2.6089534538985992</v>
      </c>
      <c r="H2822" s="5">
        <f t="shared" si="141"/>
        <v>39870</v>
      </c>
      <c r="I2822" s="6">
        <f t="shared" si="142"/>
        <v>7.5804583566557397</v>
      </c>
      <c r="J2822" s="6">
        <f t="shared" si="140"/>
        <v>4.8450985371279565</v>
      </c>
      <c r="K2822" s="19">
        <f t="shared" si="139"/>
        <v>2527</v>
      </c>
      <c r="L2822" s="6">
        <f t="shared" ca="1" si="138"/>
        <v>3.3823835711412378</v>
      </c>
    </row>
    <row r="2823" spans="1:12" x14ac:dyDescent="0.2">
      <c r="A2823" s="5">
        <f>IF(AND(dateA=1,A2822&lt;DataEnd),'iBoxx inputs'!A2827,IF(AND(dateA=2,A2822&lt;DataEnd),'Bank of England inputs'!A2827,IF(dateA=3,A2822+1,IF(dateA=4,WORKDAY(A2822,1,),WORKDAY(A2822,1,holidayQ)))))</f>
        <v>39871</v>
      </c>
      <c r="B2823" s="35">
        <f>MATCH(A2823,'iBoxx inputs'!A:A,0)</f>
        <v>2901</v>
      </c>
      <c r="C2823" s="35">
        <f>MATCH(A2823,'Bank of England inputs'!A:A,0)</f>
        <v>2827</v>
      </c>
      <c r="D2823" s="6">
        <f>IF($A2823&gt;DataEnd,NA(),IFERROR(INDEX('iBoxx inputs'!B:B,MATCH($A2823,'iBoxx inputs'!$A:$A,0)),D2822))</f>
        <v>6.5829557890990902</v>
      </c>
      <c r="E2823" s="6">
        <f>IF($A2823&gt;DataEnd,NA(),IFERROR(INDEX('iBoxx inputs'!C:C,MATCH($A2823,'iBoxx inputs'!$A:$A,0)),E2822))</f>
        <v>8.6107662832550105</v>
      </c>
      <c r="F2823" s="6">
        <f>IF($A2823&gt;DataEnd,NA(),IFERROR(INDEX('Bank of England inputs'!D:D,MATCH($A2823,'Bank of England inputs'!$A:$A,0),0),F2822))</f>
        <v>2.6092113065823375</v>
      </c>
      <c r="H2823" s="5">
        <f t="shared" si="141"/>
        <v>39871</v>
      </c>
      <c r="I2823" s="6">
        <f t="shared" si="142"/>
        <v>7.5968610361770503</v>
      </c>
      <c r="J2823" s="6">
        <f t="shared" si="140"/>
        <v>4.8608206476631999</v>
      </c>
      <c r="K2823" s="19">
        <f t="shared" si="139"/>
        <v>2528</v>
      </c>
      <c r="L2823" s="6">
        <f t="shared" ref="L2823:L2886" ca="1" si="143">AVERAGE(OFFSET(J2823,-$K2823+1,0,$K2823,))</f>
        <v>3.3829683959341659</v>
      </c>
    </row>
    <row r="2824" spans="1:12" x14ac:dyDescent="0.2">
      <c r="A2824" s="5">
        <f>IF(AND(dateA=1,A2823&lt;DataEnd),'iBoxx inputs'!A2828,IF(AND(dateA=2,A2823&lt;DataEnd),'Bank of England inputs'!A2828,IF(dateA=3,A2823+1,IF(dateA=4,WORKDAY(A2823,1,),WORKDAY(A2823,1,holidayQ)))))</f>
        <v>39874</v>
      </c>
      <c r="B2824" s="35">
        <f>MATCH(A2824,'iBoxx inputs'!A:A,0)</f>
        <v>2903</v>
      </c>
      <c r="C2824" s="35">
        <f>MATCH(A2824,'Bank of England inputs'!A:A,0)</f>
        <v>2828</v>
      </c>
      <c r="D2824" s="6">
        <f>IF($A2824&gt;DataEnd,NA(),IFERROR(INDEX('iBoxx inputs'!B:B,MATCH($A2824,'iBoxx inputs'!$A:$A,0)),D2823))</f>
        <v>6.5280637444326404</v>
      </c>
      <c r="E2824" s="6">
        <f>IF($A2824&gt;DataEnd,NA(),IFERROR(INDEX('iBoxx inputs'!C:C,MATCH($A2824,'iBoxx inputs'!$A:$A,0)),E2823))</f>
        <v>8.3753845603574693</v>
      </c>
      <c r="F2824" s="6">
        <f>IF($A2824&gt;DataEnd,NA(),IFERROR(INDEX('Bank of England inputs'!D:D,MATCH($A2824,'Bank of England inputs'!$A:$A,0),0),F2823))</f>
        <v>2.5907248096509461</v>
      </c>
      <c r="H2824" s="5">
        <f t="shared" si="141"/>
        <v>39874</v>
      </c>
      <c r="I2824" s="6">
        <f t="shared" si="142"/>
        <v>7.4517241523950553</v>
      </c>
      <c r="J2824" s="6">
        <f t="shared" si="140"/>
        <v>4.738244467775532</v>
      </c>
      <c r="K2824" s="19">
        <f t="shared" si="139"/>
        <v>2527</v>
      </c>
      <c r="L2824" s="6">
        <f t="shared" ca="1" si="143"/>
        <v>3.3834812061398987</v>
      </c>
    </row>
    <row r="2825" spans="1:12" x14ac:dyDescent="0.2">
      <c r="A2825" s="5">
        <f>IF(AND(dateA=1,A2824&lt;DataEnd),'iBoxx inputs'!A2829,IF(AND(dateA=2,A2824&lt;DataEnd),'Bank of England inputs'!A2829,IF(dateA=3,A2824+1,IF(dateA=4,WORKDAY(A2824,1,),WORKDAY(A2824,1,holidayQ)))))</f>
        <v>39875</v>
      </c>
      <c r="B2825" s="35">
        <f>MATCH(A2825,'iBoxx inputs'!A:A,0)</f>
        <v>2904</v>
      </c>
      <c r="C2825" s="35">
        <f>MATCH(A2825,'Bank of England inputs'!A:A,0)</f>
        <v>2829</v>
      </c>
      <c r="D2825" s="6">
        <f>IF($A2825&gt;DataEnd,NA(),IFERROR(INDEX('iBoxx inputs'!B:B,MATCH($A2825,'iBoxx inputs'!$A:$A,0)),D2824))</f>
        <v>6.5575041024518201</v>
      </c>
      <c r="E2825" s="6">
        <f>IF($A2825&gt;DataEnd,NA(),IFERROR(INDEX('iBoxx inputs'!C:C,MATCH($A2825,'iBoxx inputs'!$A:$A,0)),E2824))</f>
        <v>8.4040377400629396</v>
      </c>
      <c r="F2825" s="6">
        <f>IF($A2825&gt;DataEnd,NA(),IFERROR(INDEX('Bank of England inputs'!D:D,MATCH($A2825,'Bank of England inputs'!$A:$A,0),0),F2824))</f>
        <v>2.5904686573066993</v>
      </c>
      <c r="H2825" s="5">
        <f t="shared" si="141"/>
        <v>39875</v>
      </c>
      <c r="I2825" s="6">
        <f t="shared" si="142"/>
        <v>7.4807709212573794</v>
      </c>
      <c r="J2825" s="6">
        <f t="shared" si="140"/>
        <v>4.7668193039318796</v>
      </c>
      <c r="K2825" s="19">
        <f t="shared" si="139"/>
        <v>2527</v>
      </c>
      <c r="L2825" s="6">
        <f t="shared" ca="1" si="143"/>
        <v>3.3840250860512957</v>
      </c>
    </row>
    <row r="2826" spans="1:12" x14ac:dyDescent="0.2">
      <c r="A2826" s="5">
        <f>IF(AND(dateA=1,A2825&lt;DataEnd),'iBoxx inputs'!A2830,IF(AND(dateA=2,A2825&lt;DataEnd),'Bank of England inputs'!A2830,IF(dateA=3,A2825+1,IF(dateA=4,WORKDAY(A2825,1,),WORKDAY(A2825,1,holidayQ)))))</f>
        <v>39876</v>
      </c>
      <c r="B2826" s="35">
        <f>MATCH(A2826,'iBoxx inputs'!A:A,0)</f>
        <v>2905</v>
      </c>
      <c r="C2826" s="35">
        <f>MATCH(A2826,'Bank of England inputs'!A:A,0)</f>
        <v>2830</v>
      </c>
      <c r="D2826" s="6">
        <f>IF($A2826&gt;DataEnd,NA(),IFERROR(INDEX('iBoxx inputs'!B:B,MATCH($A2826,'iBoxx inputs'!$A:$A,0)),D2825))</f>
        <v>6.7284629029035203</v>
      </c>
      <c r="E2826" s="6">
        <f>IF($A2826&gt;DataEnd,NA(),IFERROR(INDEX('iBoxx inputs'!C:C,MATCH($A2826,'iBoxx inputs'!$A:$A,0)),E2825))</f>
        <v>8.5546645845300109</v>
      </c>
      <c r="F2826" s="6">
        <f>IF($A2826&gt;DataEnd,NA(),IFERROR(INDEX('Bank of England inputs'!D:D,MATCH($A2826,'Bank of England inputs'!$A:$A,0),0),F2825))</f>
        <v>2.51752394115905</v>
      </c>
      <c r="H2826" s="5">
        <f t="shared" si="141"/>
        <v>39876</v>
      </c>
      <c r="I2826" s="6">
        <f t="shared" si="142"/>
        <v>7.6415637437167661</v>
      </c>
      <c r="J2826" s="6">
        <f t="shared" si="140"/>
        <v>4.9982087018593191</v>
      </c>
      <c r="K2826" s="19">
        <f t="shared" si="139"/>
        <v>2527</v>
      </c>
      <c r="L2826" s="6">
        <f t="shared" ca="1" si="143"/>
        <v>3.3846457369835989</v>
      </c>
    </row>
    <row r="2827" spans="1:12" x14ac:dyDescent="0.2">
      <c r="A2827" s="5">
        <f>IF(AND(dateA=1,A2826&lt;DataEnd),'iBoxx inputs'!A2831,IF(AND(dateA=2,A2826&lt;DataEnd),'Bank of England inputs'!A2831,IF(dateA=3,A2826+1,IF(dateA=4,WORKDAY(A2826,1,),WORKDAY(A2826,1,holidayQ)))))</f>
        <v>39877</v>
      </c>
      <c r="B2827" s="35">
        <f>MATCH(A2827,'iBoxx inputs'!A:A,0)</f>
        <v>2906</v>
      </c>
      <c r="C2827" s="35">
        <f>MATCH(A2827,'Bank of England inputs'!A:A,0)</f>
        <v>2831</v>
      </c>
      <c r="D2827" s="6">
        <f>IF($A2827&gt;DataEnd,NA(),IFERROR(INDEX('iBoxx inputs'!B:B,MATCH($A2827,'iBoxx inputs'!$A:$A,0)),D2826))</f>
        <v>6.4158312694294004</v>
      </c>
      <c r="E2827" s="6">
        <f>IF($A2827&gt;DataEnd,NA(),IFERROR(INDEX('iBoxx inputs'!C:C,MATCH($A2827,'iBoxx inputs'!$A:$A,0)),E2826))</f>
        <v>8.2150706013515702</v>
      </c>
      <c r="F2827" s="6">
        <f>IF($A2827&gt;DataEnd,NA(),IFERROR(INDEX('Bank of England inputs'!D:D,MATCH($A2827,'Bank of England inputs'!$A:$A,0),0),F2826))</f>
        <v>2.3934328948669537</v>
      </c>
      <c r="H2827" s="5">
        <f t="shared" si="141"/>
        <v>39877</v>
      </c>
      <c r="I2827" s="6">
        <f t="shared" si="142"/>
        <v>7.3154509353904853</v>
      </c>
      <c r="J2827" s="6">
        <f t="shared" si="140"/>
        <v>4.8069665225281</v>
      </c>
      <c r="K2827" s="19">
        <f t="shared" si="139"/>
        <v>2527</v>
      </c>
      <c r="L2827" s="6">
        <f t="shared" ca="1" si="143"/>
        <v>3.3852015864340608</v>
      </c>
    </row>
    <row r="2828" spans="1:12" x14ac:dyDescent="0.2">
      <c r="A2828" s="5">
        <f>IF(AND(dateA=1,A2827&lt;DataEnd),'iBoxx inputs'!A2832,IF(AND(dateA=2,A2827&lt;DataEnd),'Bank of England inputs'!A2832,IF(dateA=3,A2827+1,IF(dateA=4,WORKDAY(A2827,1,),WORKDAY(A2827,1,holidayQ)))))</f>
        <v>39878</v>
      </c>
      <c r="B2828" s="35">
        <f>MATCH(A2828,'iBoxx inputs'!A:A,0)</f>
        <v>2907</v>
      </c>
      <c r="C2828" s="35">
        <f>MATCH(A2828,'Bank of England inputs'!A:A,0)</f>
        <v>2832</v>
      </c>
      <c r="D2828" s="6">
        <f>IF($A2828&gt;DataEnd,NA(),IFERROR(INDEX('iBoxx inputs'!B:B,MATCH($A2828,'iBoxx inputs'!$A:$A,0)),D2827))</f>
        <v>6.0754365755385997</v>
      </c>
      <c r="E2828" s="6">
        <f>IF($A2828&gt;DataEnd,NA(),IFERROR(INDEX('iBoxx inputs'!C:C,MATCH($A2828,'iBoxx inputs'!$A:$A,0)),E2827))</f>
        <v>7.8497133489190603</v>
      </c>
      <c r="F2828" s="6">
        <f>IF($A2828&gt;DataEnd,NA(),IFERROR(INDEX('Bank of England inputs'!D:D,MATCH($A2828,'Bank of England inputs'!$A:$A,0),0),F2827))</f>
        <v>2.1181827180045687</v>
      </c>
      <c r="H2828" s="5">
        <f t="shared" si="141"/>
        <v>39878</v>
      </c>
      <c r="I2828" s="6">
        <f t="shared" si="142"/>
        <v>6.96257496222883</v>
      </c>
      <c r="J2828" s="6">
        <f t="shared" si="140"/>
        <v>4.7439076130074254</v>
      </c>
      <c r="K2828" s="19">
        <f t="shared" si="139"/>
        <v>2528</v>
      </c>
      <c r="L2828" s="6">
        <f t="shared" ca="1" si="143"/>
        <v>3.3857390492610278</v>
      </c>
    </row>
    <row r="2829" spans="1:12" x14ac:dyDescent="0.2">
      <c r="A2829" s="5">
        <f>IF(AND(dateA=1,A2828&lt;DataEnd),'iBoxx inputs'!A2833,IF(AND(dateA=2,A2828&lt;DataEnd),'Bank of England inputs'!A2833,IF(dateA=3,A2828+1,IF(dateA=4,WORKDAY(A2828,1,),WORKDAY(A2828,1,holidayQ)))))</f>
        <v>39881</v>
      </c>
      <c r="B2829" s="35">
        <f>MATCH(A2829,'iBoxx inputs'!A:A,0)</f>
        <v>2908</v>
      </c>
      <c r="C2829" s="35">
        <f>MATCH(A2829,'Bank of England inputs'!A:A,0)</f>
        <v>2833</v>
      </c>
      <c r="D2829" s="6">
        <f>IF($A2829&gt;DataEnd,NA(),IFERROR(INDEX('iBoxx inputs'!B:B,MATCH($A2829,'iBoxx inputs'!$A:$A,0)),D2828))</f>
        <v>6.1324131460966802</v>
      </c>
      <c r="E2829" s="6">
        <f>IF($A2829&gt;DataEnd,NA(),IFERROR(INDEX('iBoxx inputs'!C:C,MATCH($A2829,'iBoxx inputs'!$A:$A,0)),E2828))</f>
        <v>7.9205165310068502</v>
      </c>
      <c r="F2829" s="6">
        <f>IF($A2829&gt;DataEnd,NA(),IFERROR(INDEX('Bank of England inputs'!D:D,MATCH($A2829,'Bank of England inputs'!$A:$A,0),0),F2828))</f>
        <v>1.9354201639182556</v>
      </c>
      <c r="H2829" s="5">
        <f t="shared" si="141"/>
        <v>39881</v>
      </c>
      <c r="I2829" s="6">
        <f t="shared" si="142"/>
        <v>7.0264648385517656</v>
      </c>
      <c r="J2829" s="6">
        <f t="shared" si="140"/>
        <v>4.994382390779184</v>
      </c>
      <c r="K2829" s="19">
        <f t="shared" si="139"/>
        <v>2527</v>
      </c>
      <c r="L2829" s="6">
        <f t="shared" ca="1" si="143"/>
        <v>3.3863592749103497</v>
      </c>
    </row>
    <row r="2830" spans="1:12" x14ac:dyDescent="0.2">
      <c r="A2830" s="5">
        <f>IF(AND(dateA=1,A2829&lt;DataEnd),'iBoxx inputs'!A2834,IF(AND(dateA=2,A2829&lt;DataEnd),'Bank of England inputs'!A2834,IF(dateA=3,A2829+1,IF(dateA=4,WORKDAY(A2829,1,),WORKDAY(A2829,1,holidayQ)))))</f>
        <v>39882</v>
      </c>
      <c r="B2830" s="35">
        <f>MATCH(A2830,'iBoxx inputs'!A:A,0)</f>
        <v>2909</v>
      </c>
      <c r="C2830" s="35">
        <f>MATCH(A2830,'Bank of England inputs'!A:A,0)</f>
        <v>2834</v>
      </c>
      <c r="D2830" s="6">
        <f>IF($A2830&gt;DataEnd,NA(),IFERROR(INDEX('iBoxx inputs'!B:B,MATCH($A2830,'iBoxx inputs'!$A:$A,0)),D2829))</f>
        <v>6.1691151634662802</v>
      </c>
      <c r="E2830" s="6">
        <f>IF($A2830&gt;DataEnd,NA(),IFERROR(INDEX('iBoxx inputs'!C:C,MATCH($A2830,'iBoxx inputs'!$A:$A,0)),E2829))</f>
        <v>7.96445989217845</v>
      </c>
      <c r="F2830" s="6">
        <f>IF($A2830&gt;DataEnd,NA(),IFERROR(INDEX('Bank of England inputs'!D:D,MATCH($A2830,'Bank of England inputs'!$A:$A,0),0),F2829))</f>
        <v>1.8653770232925249</v>
      </c>
      <c r="H2830" s="5">
        <f t="shared" si="141"/>
        <v>39882</v>
      </c>
      <c r="I2830" s="6">
        <f t="shared" si="142"/>
        <v>7.0667875278223651</v>
      </c>
      <c r="J2830" s="6">
        <f t="shared" si="140"/>
        <v>5.1061613440457787</v>
      </c>
      <c r="K2830" s="19">
        <f t="shared" si="139"/>
        <v>2527</v>
      </c>
      <c r="L2830" s="6">
        <f t="shared" ca="1" si="143"/>
        <v>3.3870225729882772</v>
      </c>
    </row>
    <row r="2831" spans="1:12" x14ac:dyDescent="0.2">
      <c r="A2831" s="5">
        <f>IF(AND(dateA=1,A2830&lt;DataEnd),'iBoxx inputs'!A2835,IF(AND(dateA=2,A2830&lt;DataEnd),'Bank of England inputs'!A2835,IF(dateA=3,A2830+1,IF(dateA=4,WORKDAY(A2830,1,),WORKDAY(A2830,1,holidayQ)))))</f>
        <v>39883</v>
      </c>
      <c r="B2831" s="35">
        <f>MATCH(A2831,'iBoxx inputs'!A:A,0)</f>
        <v>2910</v>
      </c>
      <c r="C2831" s="35">
        <f>MATCH(A2831,'Bank of England inputs'!A:A,0)</f>
        <v>2835</v>
      </c>
      <c r="D2831" s="6">
        <f>IF($A2831&gt;DataEnd,NA(),IFERROR(INDEX('iBoxx inputs'!B:B,MATCH($A2831,'iBoxx inputs'!$A:$A,0)),D2830))</f>
        <v>6.1291234573495101</v>
      </c>
      <c r="E2831" s="6">
        <f>IF($A2831&gt;DataEnd,NA(),IFERROR(INDEX('iBoxx inputs'!C:C,MATCH($A2831,'iBoxx inputs'!$A:$A,0)),E2830))</f>
        <v>7.9656330712616201</v>
      </c>
      <c r="F2831" s="6">
        <f>IF($A2831&gt;DataEnd,NA(),IFERROR(INDEX('Bank of England inputs'!D:D,MATCH($A2831,'Bank of England inputs'!$A:$A,0),0),F2830))</f>
        <v>1.7756732761172067</v>
      </c>
      <c r="H2831" s="5">
        <f t="shared" si="141"/>
        <v>39883</v>
      </c>
      <c r="I2831" s="6">
        <f t="shared" si="142"/>
        <v>7.0473782643055651</v>
      </c>
      <c r="J2831" s="6">
        <f t="shared" si="140"/>
        <v>5.1797299084293424</v>
      </c>
      <c r="K2831" s="19">
        <f t="shared" si="139"/>
        <v>2527</v>
      </c>
      <c r="L2831" s="6">
        <f t="shared" ca="1" si="143"/>
        <v>3.3877251731189006</v>
      </c>
    </row>
    <row r="2832" spans="1:12" x14ac:dyDescent="0.2">
      <c r="A2832" s="5">
        <f>IF(AND(dateA=1,A2831&lt;DataEnd),'iBoxx inputs'!A2836,IF(AND(dateA=2,A2831&lt;DataEnd),'Bank of England inputs'!A2836,IF(dateA=3,A2831+1,IF(dateA=4,WORKDAY(A2831,1,),WORKDAY(A2831,1,holidayQ)))))</f>
        <v>39884</v>
      </c>
      <c r="B2832" s="35">
        <f>MATCH(A2832,'iBoxx inputs'!A:A,0)</f>
        <v>2911</v>
      </c>
      <c r="C2832" s="35">
        <f>MATCH(A2832,'Bank of England inputs'!A:A,0)</f>
        <v>2836</v>
      </c>
      <c r="D2832" s="6">
        <f>IF($A2832&gt;DataEnd,NA(),IFERROR(INDEX('iBoxx inputs'!B:B,MATCH($A2832,'iBoxx inputs'!$A:$A,0)),D2831))</f>
        <v>5.9860188926179099</v>
      </c>
      <c r="E2832" s="6">
        <f>IF($A2832&gt;DataEnd,NA(),IFERROR(INDEX('iBoxx inputs'!C:C,MATCH($A2832,'iBoxx inputs'!$A:$A,0)),E2831))</f>
        <v>7.8247786403183097</v>
      </c>
      <c r="F2832" s="6">
        <f>IF($A2832&gt;DataEnd,NA(),IFERROR(INDEX('Bank of England inputs'!D:D,MATCH($A2832,'Bank of England inputs'!$A:$A,0),0),F2831))</f>
        <v>1.7677266442820416</v>
      </c>
      <c r="H2832" s="5">
        <f t="shared" si="141"/>
        <v>39884</v>
      </c>
      <c r="I2832" s="6">
        <f t="shared" si="142"/>
        <v>6.9053987664681102</v>
      </c>
      <c r="J2832" s="6">
        <f t="shared" si="140"/>
        <v>5.0484296855173527</v>
      </c>
      <c r="K2832" s="19">
        <f t="shared" si="139"/>
        <v>2527</v>
      </c>
      <c r="L2832" s="6">
        <f t="shared" ca="1" si="143"/>
        <v>3.3883882115109762</v>
      </c>
    </row>
    <row r="2833" spans="1:12" x14ac:dyDescent="0.2">
      <c r="A2833" s="5">
        <f>IF(AND(dateA=1,A2832&lt;DataEnd),'iBoxx inputs'!A2837,IF(AND(dateA=2,A2832&lt;DataEnd),'Bank of England inputs'!A2837,IF(dateA=3,A2832+1,IF(dateA=4,WORKDAY(A2832,1,),WORKDAY(A2832,1,holidayQ)))))</f>
        <v>39885</v>
      </c>
      <c r="B2833" s="35">
        <f>MATCH(A2833,'iBoxx inputs'!A:A,0)</f>
        <v>2912</v>
      </c>
      <c r="C2833" s="35">
        <f>MATCH(A2833,'Bank of England inputs'!A:A,0)</f>
        <v>2837</v>
      </c>
      <c r="D2833" s="6">
        <f>IF($A2833&gt;DataEnd,NA(),IFERROR(INDEX('iBoxx inputs'!B:B,MATCH($A2833,'iBoxx inputs'!$A:$A,0)),D2832))</f>
        <v>5.9945758028248903</v>
      </c>
      <c r="E2833" s="6">
        <f>IF($A2833&gt;DataEnd,NA(),IFERROR(INDEX('iBoxx inputs'!C:C,MATCH($A2833,'iBoxx inputs'!$A:$A,0)),E2832))</f>
        <v>7.8340303580941297</v>
      </c>
      <c r="F2833" s="6">
        <f>IF($A2833&gt;DataEnd,NA(),IFERROR(INDEX('Bank of England inputs'!D:D,MATCH($A2833,'Bank of England inputs'!$A:$A,0),0),F2832))</f>
        <v>1.7677266442820416</v>
      </c>
      <c r="H2833" s="5">
        <f t="shared" si="141"/>
        <v>39885</v>
      </c>
      <c r="I2833" s="6">
        <f t="shared" si="142"/>
        <v>6.9143030804595096</v>
      </c>
      <c r="J2833" s="6">
        <f t="shared" si="140"/>
        <v>5.0571793297169432</v>
      </c>
      <c r="K2833" s="19">
        <f t="shared" si="139"/>
        <v>2528</v>
      </c>
      <c r="L2833" s="6">
        <f t="shared" ca="1" si="143"/>
        <v>3.3890483345798867</v>
      </c>
    </row>
    <row r="2834" spans="1:12" x14ac:dyDescent="0.2">
      <c r="A2834" s="5">
        <f>IF(AND(dateA=1,A2833&lt;DataEnd),'iBoxx inputs'!A2838,IF(AND(dateA=2,A2833&lt;DataEnd),'Bank of England inputs'!A2838,IF(dateA=3,A2833+1,IF(dateA=4,WORKDAY(A2833,1,),WORKDAY(A2833,1,holidayQ)))))</f>
        <v>39888</v>
      </c>
      <c r="B2834" s="35">
        <f>MATCH(A2834,'iBoxx inputs'!A:A,0)</f>
        <v>2913</v>
      </c>
      <c r="C2834" s="35">
        <f>MATCH(A2834,'Bank of England inputs'!A:A,0)</f>
        <v>2838</v>
      </c>
      <c r="D2834" s="6">
        <f>IF($A2834&gt;DataEnd,NA(),IFERROR(INDEX('iBoxx inputs'!B:B,MATCH($A2834,'iBoxx inputs'!$A:$A,0)),D2833))</f>
        <v>6.0705961171790603</v>
      </c>
      <c r="E2834" s="6">
        <f>IF($A2834&gt;DataEnd,NA(),IFERROR(INDEX('iBoxx inputs'!C:C,MATCH($A2834,'iBoxx inputs'!$A:$A,0)),E2833))</f>
        <v>7.9226632412980296</v>
      </c>
      <c r="F2834" s="6">
        <f>IF($A2834&gt;DataEnd,NA(),IFERROR(INDEX('Bank of England inputs'!D:D,MATCH($A2834,'Bank of England inputs'!$A:$A,0),0),F2833))</f>
        <v>1.8061587050927752</v>
      </c>
      <c r="H2834" s="5">
        <f t="shared" si="141"/>
        <v>39888</v>
      </c>
      <c r="I2834" s="6">
        <f t="shared" si="142"/>
        <v>6.996629679238545</v>
      </c>
      <c r="J2834" s="6">
        <f t="shared" si="140"/>
        <v>5.0983860310271467</v>
      </c>
      <c r="K2834" s="19">
        <f t="shared" si="139"/>
        <v>2527</v>
      </c>
      <c r="L2834" s="6">
        <f t="shared" ca="1" si="143"/>
        <v>3.3897489783829022</v>
      </c>
    </row>
    <row r="2835" spans="1:12" x14ac:dyDescent="0.2">
      <c r="A2835" s="5">
        <f>IF(AND(dateA=1,A2834&lt;DataEnd),'iBoxx inputs'!A2839,IF(AND(dateA=2,A2834&lt;DataEnd),'Bank of England inputs'!A2839,IF(dateA=3,A2834+1,IF(dateA=4,WORKDAY(A2834,1,),WORKDAY(A2834,1,holidayQ)))))</f>
        <v>39889</v>
      </c>
      <c r="B2835" s="35">
        <f>MATCH(A2835,'iBoxx inputs'!A:A,0)</f>
        <v>2914</v>
      </c>
      <c r="C2835" s="35">
        <f>MATCH(A2835,'Bank of England inputs'!A:A,0)</f>
        <v>2839</v>
      </c>
      <c r="D2835" s="6">
        <f>IF($A2835&gt;DataEnd,NA(),IFERROR(INDEX('iBoxx inputs'!B:B,MATCH($A2835,'iBoxx inputs'!$A:$A,0)),D2834))</f>
        <v>6.0989632742098996</v>
      </c>
      <c r="E2835" s="6">
        <f>IF($A2835&gt;DataEnd,NA(),IFERROR(INDEX('iBoxx inputs'!C:C,MATCH($A2835,'iBoxx inputs'!$A:$A,0)),E2834))</f>
        <v>7.9628320839978901</v>
      </c>
      <c r="F2835" s="6">
        <f>IF($A2835&gt;DataEnd,NA(),IFERROR(INDEX('Bank of England inputs'!D:D,MATCH($A2835,'Bank of England inputs'!$A:$A,0),0),F2834))</f>
        <v>1.8959217932260408</v>
      </c>
      <c r="H2835" s="5">
        <f t="shared" si="141"/>
        <v>39889</v>
      </c>
      <c r="I2835" s="6">
        <f t="shared" si="142"/>
        <v>7.0308976791038944</v>
      </c>
      <c r="J2835" s="6">
        <f t="shared" si="140"/>
        <v>5.0394321926819474</v>
      </c>
      <c r="K2835" s="19">
        <f t="shared" si="139"/>
        <v>2527</v>
      </c>
      <c r="L2835" s="6">
        <f t="shared" ca="1" si="143"/>
        <v>3.3904169997286902</v>
      </c>
    </row>
    <row r="2836" spans="1:12" x14ac:dyDescent="0.2">
      <c r="A2836" s="5">
        <f>IF(AND(dateA=1,A2835&lt;DataEnd),'iBoxx inputs'!A2840,IF(AND(dateA=2,A2835&lt;DataEnd),'Bank of England inputs'!A2840,IF(dateA=3,A2835+1,IF(dateA=4,WORKDAY(A2835,1,),WORKDAY(A2835,1,holidayQ)))))</f>
        <v>39890</v>
      </c>
      <c r="B2836" s="35">
        <f>MATCH(A2836,'iBoxx inputs'!A:A,0)</f>
        <v>2915</v>
      </c>
      <c r="C2836" s="35">
        <f>MATCH(A2836,'Bank of England inputs'!A:A,0)</f>
        <v>2840</v>
      </c>
      <c r="D2836" s="6">
        <f>IF($A2836&gt;DataEnd,NA(),IFERROR(INDEX('iBoxx inputs'!B:B,MATCH($A2836,'iBoxx inputs'!$A:$A,0)),D2835))</f>
        <v>6.1459732567861503</v>
      </c>
      <c r="E2836" s="6">
        <f>IF($A2836&gt;DataEnd,NA(),IFERROR(INDEX('iBoxx inputs'!C:C,MATCH($A2836,'iBoxx inputs'!$A:$A,0)),E2835))</f>
        <v>8.0029411840789404</v>
      </c>
      <c r="F2836" s="6">
        <f>IF($A2836&gt;DataEnd,NA(),IFERROR(INDEX('Bank of England inputs'!D:D,MATCH($A2836,'Bank of England inputs'!$A:$A,0),0),F2835))</f>
        <v>1.9555555555555548</v>
      </c>
      <c r="H2836" s="5">
        <f t="shared" si="141"/>
        <v>39890</v>
      </c>
      <c r="I2836" s="6">
        <f t="shared" si="142"/>
        <v>7.0744572204325458</v>
      </c>
      <c r="J2836" s="6">
        <f t="shared" si="140"/>
        <v>5.0207187209996507</v>
      </c>
      <c r="K2836" s="19">
        <f t="shared" si="139"/>
        <v>2527</v>
      </c>
      <c r="L2836" s="6">
        <f t="shared" ca="1" si="143"/>
        <v>3.3910765117414647</v>
      </c>
    </row>
    <row r="2837" spans="1:12" x14ac:dyDescent="0.2">
      <c r="A2837" s="5">
        <f>IF(AND(dateA=1,A2836&lt;DataEnd),'iBoxx inputs'!A2841,IF(AND(dateA=2,A2836&lt;DataEnd),'Bank of England inputs'!A2841,IF(dateA=3,A2836+1,IF(dateA=4,WORKDAY(A2836,1,),WORKDAY(A2836,1,holidayQ)))))</f>
        <v>39891</v>
      </c>
      <c r="B2837" s="35">
        <f>MATCH(A2837,'iBoxx inputs'!A:A,0)</f>
        <v>2916</v>
      </c>
      <c r="C2837" s="35">
        <f>MATCH(A2837,'Bank of England inputs'!A:A,0)</f>
        <v>2841</v>
      </c>
      <c r="D2837" s="6">
        <f>IF($A2837&gt;DataEnd,NA(),IFERROR(INDEX('iBoxx inputs'!B:B,MATCH($A2837,'iBoxx inputs'!$A:$A,0)),D2836))</f>
        <v>6.1121418028138201</v>
      </c>
      <c r="E2837" s="6">
        <f>IF($A2837&gt;DataEnd,NA(),IFERROR(INDEX('iBoxx inputs'!C:C,MATCH($A2837,'iBoxx inputs'!$A:$A,0)),E2836))</f>
        <v>7.9365436219786103</v>
      </c>
      <c r="F2837" s="6">
        <f>IF($A2837&gt;DataEnd,NA(),IFERROR(INDEX('Bank of England inputs'!D:D,MATCH($A2837,'Bank of England inputs'!$A:$A,0),0),F2836))</f>
        <v>2.0983866178363009</v>
      </c>
      <c r="H2837" s="5">
        <f t="shared" si="141"/>
        <v>39891</v>
      </c>
      <c r="I2837" s="6">
        <f t="shared" si="142"/>
        <v>7.0243427123962157</v>
      </c>
      <c r="J2837" s="6">
        <f t="shared" si="140"/>
        <v>4.8247149222820029</v>
      </c>
      <c r="K2837" s="19">
        <f t="shared" si="139"/>
        <v>2527</v>
      </c>
      <c r="L2837" s="6">
        <f t="shared" ca="1" si="143"/>
        <v>3.3916596514507562</v>
      </c>
    </row>
    <row r="2838" spans="1:12" x14ac:dyDescent="0.2">
      <c r="A2838" s="5">
        <f>IF(AND(dateA=1,A2837&lt;DataEnd),'iBoxx inputs'!A2842,IF(AND(dateA=2,A2837&lt;DataEnd),'Bank of England inputs'!A2842,IF(dateA=3,A2837+1,IF(dateA=4,WORKDAY(A2837,1,),WORKDAY(A2837,1,holidayQ)))))</f>
        <v>39892</v>
      </c>
      <c r="B2838" s="35">
        <f>MATCH(A2838,'iBoxx inputs'!A:A,0)</f>
        <v>2917</v>
      </c>
      <c r="C2838" s="35">
        <f>MATCH(A2838,'Bank of England inputs'!A:A,0)</f>
        <v>2842</v>
      </c>
      <c r="D2838" s="6">
        <f>IF($A2838&gt;DataEnd,NA(),IFERROR(INDEX('iBoxx inputs'!B:B,MATCH($A2838,'iBoxx inputs'!$A:$A,0)),D2837))</f>
        <v>6.1161661923821304</v>
      </c>
      <c r="E2838" s="6">
        <f>IF($A2838&gt;DataEnd,NA(),IFERROR(INDEX('iBoxx inputs'!C:C,MATCH($A2838,'iBoxx inputs'!$A:$A,0)),E2837))</f>
        <v>7.9488892448136301</v>
      </c>
      <c r="F2838" s="6">
        <f>IF($A2838&gt;DataEnd,NA(),IFERROR(INDEX('Bank of England inputs'!D:D,MATCH($A2838,'Bank of England inputs'!$A:$A,0),0),F2837))</f>
        <v>2.1188118811881207</v>
      </c>
      <c r="H2838" s="5">
        <f t="shared" si="141"/>
        <v>39892</v>
      </c>
      <c r="I2838" s="6">
        <f t="shared" si="142"/>
        <v>7.0325277185978798</v>
      </c>
      <c r="J2838" s="6">
        <f t="shared" si="140"/>
        <v>4.8117636181732149</v>
      </c>
      <c r="K2838" s="19">
        <f t="shared" si="139"/>
        <v>2528</v>
      </c>
      <c r="L2838" s="6">
        <f t="shared" ca="1" si="143"/>
        <v>3.3922214014375922</v>
      </c>
    </row>
    <row r="2839" spans="1:12" x14ac:dyDescent="0.2">
      <c r="A2839" s="5">
        <f>IF(AND(dateA=1,A2838&lt;DataEnd),'iBoxx inputs'!A2843,IF(AND(dateA=2,A2838&lt;DataEnd),'Bank of England inputs'!A2843,IF(dateA=3,A2838+1,IF(dateA=4,WORKDAY(A2838,1,),WORKDAY(A2838,1,holidayQ)))))</f>
        <v>39895</v>
      </c>
      <c r="B2839" s="35">
        <f>MATCH(A2839,'iBoxx inputs'!A:A,0)</f>
        <v>2918</v>
      </c>
      <c r="C2839" s="35">
        <f>MATCH(A2839,'Bank of England inputs'!A:A,0)</f>
        <v>2843</v>
      </c>
      <c r="D2839" s="6">
        <f>IF($A2839&gt;DataEnd,NA(),IFERROR(INDEX('iBoxx inputs'!B:B,MATCH($A2839,'iBoxx inputs'!$A:$A,0)),D2838))</f>
        <v>6.2068985865251198</v>
      </c>
      <c r="E2839" s="6">
        <f>IF($A2839&gt;DataEnd,NA(),IFERROR(INDEX('iBoxx inputs'!C:C,MATCH($A2839,'iBoxx inputs'!$A:$A,0)),E2838))</f>
        <v>8.0526586287059505</v>
      </c>
      <c r="F2839" s="6">
        <f>IF($A2839&gt;DataEnd,NA(),IFERROR(INDEX('Bank of England inputs'!D:D,MATCH($A2839,'Bank of England inputs'!$A:$A,0),0),F2838))</f>
        <v>2.1463897131553056</v>
      </c>
      <c r="H2839" s="5">
        <f t="shared" si="141"/>
        <v>39895</v>
      </c>
      <c r="I2839" s="6">
        <f t="shared" si="142"/>
        <v>7.1297786076155347</v>
      </c>
      <c r="J2839" s="6">
        <f t="shared" si="140"/>
        <v>4.8786735473025145</v>
      </c>
      <c r="K2839" s="19">
        <f t="shared" si="139"/>
        <v>2527</v>
      </c>
      <c r="L2839" s="6">
        <f t="shared" ca="1" si="143"/>
        <v>3.3928325369253476</v>
      </c>
    </row>
    <row r="2840" spans="1:12" x14ac:dyDescent="0.2">
      <c r="A2840" s="5">
        <f>IF(AND(dateA=1,A2839&lt;DataEnd),'iBoxx inputs'!A2844,IF(AND(dateA=2,A2839&lt;DataEnd),'Bank of England inputs'!A2844,IF(dateA=3,A2839+1,IF(dateA=4,WORKDAY(A2839,1,),WORKDAY(A2839,1,holidayQ)))))</f>
        <v>39896</v>
      </c>
      <c r="B2840" s="35">
        <f>MATCH(A2840,'iBoxx inputs'!A:A,0)</f>
        <v>2919</v>
      </c>
      <c r="C2840" s="35">
        <f>MATCH(A2840,'Bank of England inputs'!A:A,0)</f>
        <v>2844</v>
      </c>
      <c r="D2840" s="6">
        <f>IF($A2840&gt;DataEnd,NA(),IFERROR(INDEX('iBoxx inputs'!B:B,MATCH($A2840,'iBoxx inputs'!$A:$A,0)),D2839))</f>
        <v>6.37664612724046</v>
      </c>
      <c r="E2840" s="6">
        <f>IF($A2840&gt;DataEnd,NA(),IFERROR(INDEX('iBoxx inputs'!C:C,MATCH($A2840,'iBoxx inputs'!$A:$A,0)),E2839))</f>
        <v>8.2355875565383805</v>
      </c>
      <c r="F2840" s="6">
        <f>IF($A2840&gt;DataEnd,NA(),IFERROR(INDEX('Bank of England inputs'!D:D,MATCH($A2840,'Bank of England inputs'!$A:$A,0),0),F2839))</f>
        <v>2.1825004937783943</v>
      </c>
      <c r="H2840" s="5">
        <f t="shared" si="141"/>
        <v>39896</v>
      </c>
      <c r="I2840" s="6">
        <f t="shared" si="142"/>
        <v>7.3061168418894198</v>
      </c>
      <c r="J2840" s="6">
        <f t="shared" si="140"/>
        <v>5.0141818054481702</v>
      </c>
      <c r="K2840" s="19">
        <f t="shared" si="139"/>
        <v>2527</v>
      </c>
      <c r="L2840" s="6">
        <f t="shared" ca="1" si="143"/>
        <v>3.3934898977797547</v>
      </c>
    </row>
    <row r="2841" spans="1:12" x14ac:dyDescent="0.2">
      <c r="A2841" s="5">
        <f>IF(AND(dateA=1,A2840&lt;DataEnd),'iBoxx inputs'!A2845,IF(AND(dateA=2,A2840&lt;DataEnd),'Bank of England inputs'!A2845,IF(dateA=3,A2840+1,IF(dateA=4,WORKDAY(A2840,1,),WORKDAY(A2840,1,holidayQ)))))</f>
        <v>39897</v>
      </c>
      <c r="B2841" s="35">
        <f>MATCH(A2841,'iBoxx inputs'!A:A,0)</f>
        <v>2920</v>
      </c>
      <c r="C2841" s="35">
        <f>MATCH(A2841,'Bank of England inputs'!A:A,0)</f>
        <v>2845</v>
      </c>
      <c r="D2841" s="6">
        <f>IF($A2841&gt;DataEnd,NA(),IFERROR(INDEX('iBoxx inputs'!B:B,MATCH($A2841,'iBoxx inputs'!$A:$A,0)),D2840))</f>
        <v>6.3748154642970203</v>
      </c>
      <c r="E2841" s="6">
        <f>IF($A2841&gt;DataEnd,NA(),IFERROR(INDEX('iBoxx inputs'!C:C,MATCH($A2841,'iBoxx inputs'!$A:$A,0)),E2840))</f>
        <v>8.2344289559595492</v>
      </c>
      <c r="F2841" s="6">
        <f>IF($A2841&gt;DataEnd,NA(),IFERROR(INDEX('Bank of England inputs'!D:D,MATCH($A2841,'Bank of England inputs'!$A:$A,0),0),F2840))</f>
        <v>2.2237596362917555</v>
      </c>
      <c r="H2841" s="5">
        <f t="shared" si="141"/>
        <v>39897</v>
      </c>
      <c r="I2841" s="6">
        <f t="shared" si="142"/>
        <v>7.3046222101282847</v>
      </c>
      <c r="J2841" s="6">
        <f t="shared" si="140"/>
        <v>4.9703342861914468</v>
      </c>
      <c r="K2841" s="19">
        <f t="shared" si="139"/>
        <v>2527</v>
      </c>
      <c r="L2841" s="6">
        <f t="shared" ca="1" si="143"/>
        <v>3.394128132458972</v>
      </c>
    </row>
    <row r="2842" spans="1:12" x14ac:dyDescent="0.2">
      <c r="A2842" s="5">
        <f>IF(AND(dateA=1,A2841&lt;DataEnd),'iBoxx inputs'!A2846,IF(AND(dateA=2,A2841&lt;DataEnd),'Bank of England inputs'!A2846,IF(dateA=3,A2841+1,IF(dateA=4,WORKDAY(A2841,1,),WORKDAY(A2841,1,holidayQ)))))</f>
        <v>39898</v>
      </c>
      <c r="B2842" s="35">
        <f>MATCH(A2842,'iBoxx inputs'!A:A,0)</f>
        <v>2921</v>
      </c>
      <c r="C2842" s="35">
        <f>MATCH(A2842,'Bank of England inputs'!A:A,0)</f>
        <v>2846</v>
      </c>
      <c r="D2842" s="6">
        <f>IF($A2842&gt;DataEnd,NA(),IFERROR(INDEX('iBoxx inputs'!B:B,MATCH($A2842,'iBoxx inputs'!$A:$A,0)),D2841))</f>
        <v>6.3843011530633298</v>
      </c>
      <c r="E2842" s="6">
        <f>IF($A2842&gt;DataEnd,NA(),IFERROR(INDEX('iBoxx inputs'!C:C,MATCH($A2842,'iBoxx inputs'!$A:$A,0)),E2841))</f>
        <v>8.2663919031178192</v>
      </c>
      <c r="F2842" s="6">
        <f>IF($A2842&gt;DataEnd,NA(),IFERROR(INDEX('Bank of England inputs'!D:D,MATCH($A2842,'Bank of England inputs'!$A:$A,0),0),F2841))</f>
        <v>2.2231004841418711</v>
      </c>
      <c r="H2842" s="5">
        <f t="shared" si="141"/>
        <v>39898</v>
      </c>
      <c r="I2842" s="6">
        <f t="shared" si="142"/>
        <v>7.3253465280905745</v>
      </c>
      <c r="J2842" s="6">
        <f t="shared" si="140"/>
        <v>4.9912847681040873</v>
      </c>
      <c r="K2842" s="19">
        <f t="shared" si="139"/>
        <v>2527</v>
      </c>
      <c r="L2842" s="6">
        <f t="shared" ca="1" si="143"/>
        <v>3.3947821906778657</v>
      </c>
    </row>
    <row r="2843" spans="1:12" x14ac:dyDescent="0.2">
      <c r="A2843" s="5">
        <f>IF(AND(dateA=1,A2842&lt;DataEnd),'iBoxx inputs'!A2847,IF(AND(dateA=2,A2842&lt;DataEnd),'Bank of England inputs'!A2847,IF(dateA=3,A2842+1,IF(dateA=4,WORKDAY(A2842,1,),WORKDAY(A2842,1,holidayQ)))))</f>
        <v>39899</v>
      </c>
      <c r="B2843" s="35">
        <f>MATCH(A2843,'iBoxx inputs'!A:A,0)</f>
        <v>2922</v>
      </c>
      <c r="C2843" s="35">
        <f>MATCH(A2843,'Bank of England inputs'!A:A,0)</f>
        <v>2847</v>
      </c>
      <c r="D2843" s="6">
        <f>IF($A2843&gt;DataEnd,NA(),IFERROR(INDEX('iBoxx inputs'!B:B,MATCH($A2843,'iBoxx inputs'!$A:$A,0)),D2842))</f>
        <v>6.3626818234586997</v>
      </c>
      <c r="E2843" s="6">
        <f>IF($A2843&gt;DataEnd,NA(),IFERROR(INDEX('iBoxx inputs'!C:C,MATCH($A2843,'iBoxx inputs'!$A:$A,0)),E2842))</f>
        <v>8.2529157394154904</v>
      </c>
      <c r="F2843" s="6">
        <f>IF($A2843&gt;DataEnd,NA(),IFERROR(INDEX('Bank of England inputs'!D:D,MATCH($A2843,'Bank of England inputs'!$A:$A,0),0),F2842))</f>
        <v>2.2235398754817615</v>
      </c>
      <c r="H2843" s="5">
        <f t="shared" si="141"/>
        <v>39899</v>
      </c>
      <c r="I2843" s="6">
        <f t="shared" si="142"/>
        <v>7.3077987814370946</v>
      </c>
      <c r="J2843" s="6">
        <f t="shared" si="140"/>
        <v>4.9736674274325265</v>
      </c>
      <c r="K2843" s="19">
        <f t="shared" si="139"/>
        <v>2528</v>
      </c>
      <c r="L2843" s="6">
        <f t="shared" ca="1" si="143"/>
        <v>3.3954067497113916</v>
      </c>
    </row>
    <row r="2844" spans="1:12" x14ac:dyDescent="0.2">
      <c r="A2844" s="5">
        <f>IF(AND(dateA=1,A2843&lt;DataEnd),'iBoxx inputs'!A2848,IF(AND(dateA=2,A2843&lt;DataEnd),'Bank of England inputs'!A2848,IF(dateA=3,A2843+1,IF(dateA=4,WORKDAY(A2843,1,),WORKDAY(A2843,1,holidayQ)))))</f>
        <v>39902</v>
      </c>
      <c r="B2844" s="35">
        <f>MATCH(A2844,'iBoxx inputs'!A:A,0)</f>
        <v>2923</v>
      </c>
      <c r="C2844" s="35">
        <f>MATCH(A2844,'Bank of England inputs'!A:A,0)</f>
        <v>2848</v>
      </c>
      <c r="D2844" s="6">
        <f>IF($A2844&gt;DataEnd,NA(),IFERROR(INDEX('iBoxx inputs'!B:B,MATCH($A2844,'iBoxx inputs'!$A:$A,0)),D2843))</f>
        <v>6.2689855122151696</v>
      </c>
      <c r="E2844" s="6">
        <f>IF($A2844&gt;DataEnd,NA(),IFERROR(INDEX('iBoxx inputs'!C:C,MATCH($A2844,'iBoxx inputs'!$A:$A,0)),E2843))</f>
        <v>8.1432551381953893</v>
      </c>
      <c r="F2844" s="6">
        <f>IF($A2844&gt;DataEnd,NA(),IFERROR(INDEX('Bank of England inputs'!D:D,MATCH($A2844,'Bank of England inputs'!$A:$A,0),0),F2843))</f>
        <v>2.1855221518987333</v>
      </c>
      <c r="H2844" s="5">
        <f t="shared" si="141"/>
        <v>39902</v>
      </c>
      <c r="I2844" s="6">
        <f t="shared" si="142"/>
        <v>7.2061203252052799</v>
      </c>
      <c r="J2844" s="6">
        <f t="shared" si="140"/>
        <v>4.9132186904554231</v>
      </c>
      <c r="K2844" s="19">
        <f t="shared" si="139"/>
        <v>2527</v>
      </c>
      <c r="L2844" s="6">
        <f t="shared" ca="1" si="143"/>
        <v>3.3960370463477183</v>
      </c>
    </row>
    <row r="2845" spans="1:12" x14ac:dyDescent="0.2">
      <c r="A2845" s="5">
        <f>IF(AND(dateA=1,A2844&lt;DataEnd),'iBoxx inputs'!A2849,IF(AND(dateA=2,A2844&lt;DataEnd),'Bank of England inputs'!A2849,IF(dateA=3,A2844+1,IF(dateA=4,WORKDAY(A2844,1,),WORKDAY(A2844,1,holidayQ)))))</f>
        <v>39903</v>
      </c>
      <c r="B2845" s="35">
        <f>MATCH(A2845,'iBoxx inputs'!A:A,0)</f>
        <v>2924</v>
      </c>
      <c r="C2845" s="35">
        <f>MATCH(A2845,'Bank of England inputs'!A:A,0)</f>
        <v>2849</v>
      </c>
      <c r="D2845" s="6">
        <f>IF($A2845&gt;DataEnd,NA(),IFERROR(INDEX('iBoxx inputs'!B:B,MATCH($A2845,'iBoxx inputs'!$A:$A,0)),D2844))</f>
        <v>6.2528749628789804</v>
      </c>
      <c r="E2845" s="6">
        <f>IF($A2845&gt;DataEnd,NA(),IFERROR(INDEX('iBoxx inputs'!C:C,MATCH($A2845,'iBoxx inputs'!$A:$A,0)),E2844))</f>
        <v>8.1339633168389405</v>
      </c>
      <c r="F2845" s="6">
        <f>IF($A2845&gt;DataEnd,NA(),IFERROR(INDEX('Bank of England inputs'!D:D,MATCH($A2845,'Bank of England inputs'!$A:$A,0),0),F2844))</f>
        <v>2.1859545004945691</v>
      </c>
      <c r="H2845" s="5">
        <f t="shared" si="141"/>
        <v>39903</v>
      </c>
      <c r="I2845" s="6">
        <f t="shared" si="142"/>
        <v>7.1934191398589604</v>
      </c>
      <c r="J2845" s="6">
        <f t="shared" si="140"/>
        <v>4.9003453202956182</v>
      </c>
      <c r="K2845" s="19">
        <f t="shared" si="139"/>
        <v>2527</v>
      </c>
      <c r="L2845" s="6">
        <f t="shared" ca="1" si="143"/>
        <v>3.3966558923085381</v>
      </c>
    </row>
    <row r="2846" spans="1:12" x14ac:dyDescent="0.2">
      <c r="A2846" s="5">
        <f>IF(AND(dateA=1,A2845&lt;DataEnd),'iBoxx inputs'!A2850,IF(AND(dateA=2,A2845&lt;DataEnd),'Bank of England inputs'!A2850,IF(dateA=3,A2845+1,IF(dateA=4,WORKDAY(A2845,1,),WORKDAY(A2845,1,holidayQ)))))</f>
        <v>39904</v>
      </c>
      <c r="B2846" s="35">
        <f>MATCH(A2846,'iBoxx inputs'!A:A,0)</f>
        <v>2925</v>
      </c>
      <c r="C2846" s="35">
        <f>MATCH(A2846,'Bank of England inputs'!A:A,0)</f>
        <v>2850</v>
      </c>
      <c r="D2846" s="6">
        <f>IF($A2846&gt;DataEnd,NA(),IFERROR(INDEX('iBoxx inputs'!B:B,MATCH($A2846,'iBoxx inputs'!$A:$A,0)),D2845))</f>
        <v>6.2068628873385601</v>
      </c>
      <c r="E2846" s="6">
        <f>IF($A2846&gt;DataEnd,NA(),IFERROR(INDEX('iBoxx inputs'!C:C,MATCH($A2846,'iBoxx inputs'!$A:$A,0)),E2845))</f>
        <v>7.9145133239046803</v>
      </c>
      <c r="F2846" s="6">
        <f>IF($A2846&gt;DataEnd,NA(),IFERROR(INDEX('Bank of England inputs'!D:D,MATCH($A2846,'Bank of England inputs'!$A:$A,0),0),F2845))</f>
        <v>2.2072651687617517</v>
      </c>
      <c r="H2846" s="5">
        <f t="shared" si="141"/>
        <v>39904</v>
      </c>
      <c r="I2846" s="6">
        <f t="shared" si="142"/>
        <v>7.0606881056216206</v>
      </c>
      <c r="J2846" s="6">
        <f t="shared" si="140"/>
        <v>4.7486085542412626</v>
      </c>
      <c r="K2846" s="19">
        <f t="shared" si="139"/>
        <v>2527</v>
      </c>
      <c r="L2846" s="6">
        <f t="shared" ca="1" si="143"/>
        <v>3.3972200347105148</v>
      </c>
    </row>
    <row r="2847" spans="1:12" x14ac:dyDescent="0.2">
      <c r="A2847" s="5">
        <f>IF(AND(dateA=1,A2846&lt;DataEnd),'iBoxx inputs'!A2851,IF(AND(dateA=2,A2846&lt;DataEnd),'Bank of England inputs'!A2851,IF(dateA=3,A2846+1,IF(dateA=4,WORKDAY(A2846,1,),WORKDAY(A2846,1,holidayQ)))))</f>
        <v>39905</v>
      </c>
      <c r="B2847" s="35">
        <f>MATCH(A2847,'iBoxx inputs'!A:A,0)</f>
        <v>2926</v>
      </c>
      <c r="C2847" s="35">
        <f>MATCH(A2847,'Bank of England inputs'!A:A,0)</f>
        <v>2851</v>
      </c>
      <c r="D2847" s="6">
        <f>IF($A2847&gt;DataEnd,NA(),IFERROR(INDEX('iBoxx inputs'!B:B,MATCH($A2847,'iBoxx inputs'!$A:$A,0)),D2846))</f>
        <v>6.41268296350112</v>
      </c>
      <c r="E2847" s="6">
        <f>IF($A2847&gt;DataEnd,NA(),IFERROR(INDEX('iBoxx inputs'!C:C,MATCH($A2847,'iBoxx inputs'!$A:$A,0)),E2846))</f>
        <v>8.1413285319112205</v>
      </c>
      <c r="F2847" s="6">
        <f>IF($A2847&gt;DataEnd,NA(),IFERROR(INDEX('Bank of England inputs'!D:D,MATCH($A2847,'Bank of England inputs'!$A:$A,0),0),F2846))</f>
        <v>2.2222222222222143</v>
      </c>
      <c r="H2847" s="5">
        <f t="shared" si="141"/>
        <v>39905</v>
      </c>
      <c r="I2847" s="6">
        <f t="shared" si="142"/>
        <v>7.2770057477061698</v>
      </c>
      <c r="J2847" s="6">
        <f t="shared" si="140"/>
        <v>4.9448969271038701</v>
      </c>
      <c r="K2847" s="19">
        <f t="shared" si="139"/>
        <v>2528</v>
      </c>
      <c r="L2847" s="6">
        <f t="shared" ca="1" si="143"/>
        <v>3.3978322486711132</v>
      </c>
    </row>
    <row r="2848" spans="1:12" x14ac:dyDescent="0.2">
      <c r="A2848" s="5">
        <f>IF(AND(dateA=1,A2847&lt;DataEnd),'iBoxx inputs'!A2852,IF(AND(dateA=2,A2847&lt;DataEnd),'Bank of England inputs'!A2852,IF(dateA=3,A2847+1,IF(dateA=4,WORKDAY(A2847,1,),WORKDAY(A2847,1,holidayQ)))))</f>
        <v>39906</v>
      </c>
      <c r="B2848" s="35">
        <f>MATCH(A2848,'iBoxx inputs'!A:A,0)</f>
        <v>2927</v>
      </c>
      <c r="C2848" s="35">
        <f>MATCH(A2848,'Bank of England inputs'!A:A,0)</f>
        <v>2852</v>
      </c>
      <c r="D2848" s="6">
        <f>IF($A2848&gt;DataEnd,NA(),IFERROR(INDEX('iBoxx inputs'!B:B,MATCH($A2848,'iBoxx inputs'!$A:$A,0)),D2847))</f>
        <v>6.4379026150517298</v>
      </c>
      <c r="E2848" s="6">
        <f>IF($A2848&gt;DataEnd,NA(),IFERROR(INDEX('iBoxx inputs'!C:C,MATCH($A2848,'iBoxx inputs'!$A:$A,0)),E2847))</f>
        <v>8.1673588788529798</v>
      </c>
      <c r="F2848" s="6">
        <f>IF($A2848&gt;DataEnd,NA(),IFERROR(INDEX('Bank of England inputs'!D:D,MATCH($A2848,'Bank of England inputs'!$A:$A,0),0),F2847))</f>
        <v>2.2718293164757153</v>
      </c>
      <c r="H2848" s="5">
        <f t="shared" si="141"/>
        <v>39906</v>
      </c>
      <c r="I2848" s="6">
        <f t="shared" si="142"/>
        <v>7.3026307469523548</v>
      </c>
      <c r="J2848" s="6">
        <f t="shared" si="140"/>
        <v>4.9190490324652947</v>
      </c>
      <c r="K2848" s="19">
        <f t="shared" si="139"/>
        <v>2529</v>
      </c>
      <c r="L2848" s="6">
        <f t="shared" ca="1" si="143"/>
        <v>3.3984337578778332</v>
      </c>
    </row>
    <row r="2849" spans="1:12" x14ac:dyDescent="0.2">
      <c r="A2849" s="5">
        <f>IF(AND(dateA=1,A2848&lt;DataEnd),'iBoxx inputs'!A2853,IF(AND(dateA=2,A2848&lt;DataEnd),'Bank of England inputs'!A2853,IF(dateA=3,A2848+1,IF(dateA=4,WORKDAY(A2848,1,),WORKDAY(A2848,1,holidayQ)))))</f>
        <v>39909</v>
      </c>
      <c r="B2849" s="35">
        <f>MATCH(A2849,'iBoxx inputs'!A:A,0)</f>
        <v>2928</v>
      </c>
      <c r="C2849" s="35">
        <f>MATCH(A2849,'Bank of England inputs'!A:A,0)</f>
        <v>2853</v>
      </c>
      <c r="D2849" s="6">
        <f>IF($A2849&gt;DataEnd,NA(),IFERROR(INDEX('iBoxx inputs'!B:B,MATCH($A2849,'iBoxx inputs'!$A:$A,0)),D2848))</f>
        <v>6.43522773064673</v>
      </c>
      <c r="E2849" s="6">
        <f>IF($A2849&gt;DataEnd,NA(),IFERROR(INDEX('iBoxx inputs'!C:C,MATCH($A2849,'iBoxx inputs'!$A:$A,0)),E2848))</f>
        <v>8.1907503098963801</v>
      </c>
      <c r="F2849" s="6">
        <f>IF($A2849&gt;DataEnd,NA(),IFERROR(INDEX('Bank of England inputs'!D:D,MATCH($A2849,'Bank of England inputs'!$A:$A,0),0),F2848))</f>
        <v>2.3120245035075593</v>
      </c>
      <c r="H2849" s="5">
        <f t="shared" si="141"/>
        <v>39909</v>
      </c>
      <c r="I2849" s="6">
        <f t="shared" si="142"/>
        <v>7.3129890202715551</v>
      </c>
      <c r="J2849" s="6">
        <f t="shared" si="140"/>
        <v>4.8879538265734768</v>
      </c>
      <c r="K2849" s="19">
        <f t="shared" si="139"/>
        <v>2529</v>
      </c>
      <c r="L2849" s="6">
        <f t="shared" ca="1" si="143"/>
        <v>3.3990487697764156</v>
      </c>
    </row>
    <row r="2850" spans="1:12" x14ac:dyDescent="0.2">
      <c r="A2850" s="5">
        <f>IF(AND(dateA=1,A2849&lt;DataEnd),'iBoxx inputs'!A2854,IF(AND(dateA=2,A2849&lt;DataEnd),'Bank of England inputs'!A2854,IF(dateA=3,A2849+1,IF(dateA=4,WORKDAY(A2849,1,),WORKDAY(A2849,1,holidayQ)))))</f>
        <v>39910</v>
      </c>
      <c r="B2850" s="35">
        <f>MATCH(A2850,'iBoxx inputs'!A:A,0)</f>
        <v>2929</v>
      </c>
      <c r="C2850" s="35">
        <f>MATCH(A2850,'Bank of England inputs'!A:A,0)</f>
        <v>2854</v>
      </c>
      <c r="D2850" s="6">
        <f>IF($A2850&gt;DataEnd,NA(),IFERROR(INDEX('iBoxx inputs'!B:B,MATCH($A2850,'iBoxx inputs'!$A:$A,0)),D2849))</f>
        <v>6.4658779166045202</v>
      </c>
      <c r="E2850" s="6">
        <f>IF($A2850&gt;DataEnd,NA(),IFERROR(INDEX('iBoxx inputs'!C:C,MATCH($A2850,'iBoxx inputs'!$A:$A,0)),E2849))</f>
        <v>8.2142212673242092</v>
      </c>
      <c r="F2850" s="6">
        <f>IF($A2850&gt;DataEnd,NA(),IFERROR(INDEX('Bank of England inputs'!D:D,MATCH($A2850,'Bank of England inputs'!$A:$A,0),0),F2849))</f>
        <v>2.3724792408066353</v>
      </c>
      <c r="H2850" s="5">
        <f t="shared" si="141"/>
        <v>39910</v>
      </c>
      <c r="I2850" s="6">
        <f t="shared" si="142"/>
        <v>7.3400495919643642</v>
      </c>
      <c r="J2850" s="6">
        <f t="shared" si="140"/>
        <v>4.8524470521737806</v>
      </c>
      <c r="K2850" s="19">
        <f t="shared" si="139"/>
        <v>2529</v>
      </c>
      <c r="L2850" s="6">
        <f t="shared" ca="1" si="143"/>
        <v>3.3996636212740774</v>
      </c>
    </row>
    <row r="2851" spans="1:12" x14ac:dyDescent="0.2">
      <c r="A2851" s="5">
        <f>IF(AND(dateA=1,A2850&lt;DataEnd),'iBoxx inputs'!A2855,IF(AND(dateA=2,A2850&lt;DataEnd),'Bank of England inputs'!A2855,IF(dateA=3,A2850+1,IF(dateA=4,WORKDAY(A2850,1,),WORKDAY(A2850,1,holidayQ)))))</f>
        <v>39911</v>
      </c>
      <c r="B2851" s="35">
        <f>MATCH(A2851,'iBoxx inputs'!A:A,0)</f>
        <v>2930</v>
      </c>
      <c r="C2851" s="35">
        <f>MATCH(A2851,'Bank of England inputs'!A:A,0)</f>
        <v>2855</v>
      </c>
      <c r="D2851" s="6">
        <f>IF($A2851&gt;DataEnd,NA(),IFERROR(INDEX('iBoxx inputs'!B:B,MATCH($A2851,'iBoxx inputs'!$A:$A,0)),D2850))</f>
        <v>6.4198540536703197</v>
      </c>
      <c r="E2851" s="6">
        <f>IF($A2851&gt;DataEnd,NA(),IFERROR(INDEX('iBoxx inputs'!C:C,MATCH($A2851,'iBoxx inputs'!$A:$A,0)),E2850))</f>
        <v>8.1635349199938005</v>
      </c>
      <c r="F2851" s="6">
        <f>IF($A2851&gt;DataEnd,NA(),IFERROR(INDEX('Bank of England inputs'!D:D,MATCH($A2851,'Bank of England inputs'!$A:$A,0),0),F2850))</f>
        <v>2.3644637910565924</v>
      </c>
      <c r="H2851" s="5">
        <f t="shared" si="141"/>
        <v>39911</v>
      </c>
      <c r="I2851" s="6">
        <f t="shared" si="142"/>
        <v>7.2916944868320606</v>
      </c>
      <c r="J2851" s="6">
        <f t="shared" si="140"/>
        <v>4.8134191430268203</v>
      </c>
      <c r="K2851" s="19">
        <f t="shared" si="139"/>
        <v>2529</v>
      </c>
      <c r="L2851" s="6">
        <f t="shared" ca="1" si="143"/>
        <v>3.4002781644952678</v>
      </c>
    </row>
    <row r="2852" spans="1:12" x14ac:dyDescent="0.2">
      <c r="A2852" s="5">
        <f>IF(AND(dateA=1,A2851&lt;DataEnd),'iBoxx inputs'!A2856,IF(AND(dateA=2,A2851&lt;DataEnd),'Bank of England inputs'!A2856,IF(dateA=3,A2851+1,IF(dateA=4,WORKDAY(A2851,1,),WORKDAY(A2851,1,holidayQ)))))</f>
        <v>39912</v>
      </c>
      <c r="B2852" s="35">
        <f>MATCH(A2852,'iBoxx inputs'!A:A,0)</f>
        <v>2931</v>
      </c>
      <c r="C2852" s="35">
        <f>MATCH(A2852,'Bank of England inputs'!A:A,0)</f>
        <v>2856</v>
      </c>
      <c r="D2852" s="6">
        <f>IF($A2852&gt;DataEnd,NA(),IFERROR(INDEX('iBoxx inputs'!B:B,MATCH($A2852,'iBoxx inputs'!$A:$A,0)),D2851))</f>
        <v>6.3642168795270999</v>
      </c>
      <c r="E2852" s="6">
        <f>IF($A2852&gt;DataEnd,NA(),IFERROR(INDEX('iBoxx inputs'!C:C,MATCH($A2852,'iBoxx inputs'!$A:$A,0)),E2851))</f>
        <v>8.0818758753265296</v>
      </c>
      <c r="F2852" s="6">
        <f>IF($A2852&gt;DataEnd,NA(),IFERROR(INDEX('Bank of England inputs'!D:D,MATCH($A2852,'Bank of England inputs'!$A:$A,0),0),F2851))</f>
        <v>2.376002376002373</v>
      </c>
      <c r="H2852" s="5">
        <f t="shared" si="141"/>
        <v>39912</v>
      </c>
      <c r="I2852" s="6">
        <f t="shared" si="142"/>
        <v>7.2230463774268152</v>
      </c>
      <c r="J2852" s="6">
        <f t="shared" si="140"/>
        <v>4.7345509581653955</v>
      </c>
      <c r="K2852" s="19">
        <f t="shared" si="139"/>
        <v>2529</v>
      </c>
      <c r="L2852" s="6">
        <f t="shared" ca="1" si="143"/>
        <v>3.4008797464302036</v>
      </c>
    </row>
    <row r="2853" spans="1:12" x14ac:dyDescent="0.2">
      <c r="A2853" s="5">
        <f>IF(AND(dateA=1,A2852&lt;DataEnd),'iBoxx inputs'!A2857,IF(AND(dateA=2,A2852&lt;DataEnd),'Bank of England inputs'!A2857,IF(dateA=3,A2852+1,IF(dateA=4,WORKDAY(A2852,1,),WORKDAY(A2852,1,holidayQ)))))</f>
        <v>39917</v>
      </c>
      <c r="B2853" s="35">
        <f>MATCH(A2853,'iBoxx inputs'!A:A,0)</f>
        <v>2932</v>
      </c>
      <c r="C2853" s="35">
        <f>MATCH(A2853,'Bank of England inputs'!A:A,0)</f>
        <v>2857</v>
      </c>
      <c r="D2853" s="6">
        <f>IF($A2853&gt;DataEnd,NA(),IFERROR(INDEX('iBoxx inputs'!B:B,MATCH($A2853,'iBoxx inputs'!$A:$A,0)),D2852))</f>
        <v>6.3007946247625899</v>
      </c>
      <c r="E2853" s="6">
        <f>IF($A2853&gt;DataEnd,NA(),IFERROR(INDEX('iBoxx inputs'!C:C,MATCH($A2853,'iBoxx inputs'!$A:$A,0)),E2852))</f>
        <v>8.0093219342361799</v>
      </c>
      <c r="F2853" s="6">
        <f>IF($A2853&gt;DataEnd,NA(),IFERROR(INDEX('Bank of England inputs'!D:D,MATCH($A2853,'Bank of England inputs'!$A:$A,0),0),F2852))</f>
        <v>2.3776500891618868</v>
      </c>
      <c r="H2853" s="5">
        <f t="shared" si="141"/>
        <v>39917</v>
      </c>
      <c r="I2853" s="6">
        <f t="shared" si="142"/>
        <v>7.1550582794993849</v>
      </c>
      <c r="J2853" s="6">
        <f t="shared" si="140"/>
        <v>4.6664561905618962</v>
      </c>
      <c r="K2853" s="19">
        <f t="shared" si="139"/>
        <v>2527</v>
      </c>
      <c r="L2853" s="6">
        <f t="shared" ca="1" si="143"/>
        <v>3.401620133279156</v>
      </c>
    </row>
    <row r="2854" spans="1:12" x14ac:dyDescent="0.2">
      <c r="A2854" s="5">
        <f>IF(AND(dateA=1,A2853&lt;DataEnd),'iBoxx inputs'!A2858,IF(AND(dateA=2,A2853&lt;DataEnd),'Bank of England inputs'!A2858,IF(dateA=3,A2853+1,IF(dateA=4,WORKDAY(A2853,1,),WORKDAY(A2853,1,holidayQ)))))</f>
        <v>39918</v>
      </c>
      <c r="B2854" s="35">
        <f>MATCH(A2854,'iBoxx inputs'!A:A,0)</f>
        <v>2933</v>
      </c>
      <c r="C2854" s="35">
        <f>MATCH(A2854,'Bank of England inputs'!A:A,0)</f>
        <v>2858</v>
      </c>
      <c r="D2854" s="6">
        <f>IF($A2854&gt;DataEnd,NA(),IFERROR(INDEX('iBoxx inputs'!B:B,MATCH($A2854,'iBoxx inputs'!$A:$A,0)),D2853))</f>
        <v>6.3634360759923698</v>
      </c>
      <c r="E2854" s="6">
        <f>IF($A2854&gt;DataEnd,NA(),IFERROR(INDEX('iBoxx inputs'!C:C,MATCH($A2854,'iBoxx inputs'!$A:$A,0)),E2853))</f>
        <v>8.0463723050255904</v>
      </c>
      <c r="F2854" s="6">
        <f>IF($A2854&gt;DataEnd,NA(),IFERROR(INDEX('Bank of England inputs'!D:D,MATCH($A2854,'Bank of England inputs'!$A:$A,0),0),F2853))</f>
        <v>2.3566689771264526</v>
      </c>
      <c r="H2854" s="5">
        <f t="shared" si="141"/>
        <v>39918</v>
      </c>
      <c r="I2854" s="6">
        <f t="shared" si="142"/>
        <v>7.2049041905089801</v>
      </c>
      <c r="J2854" s="6">
        <f t="shared" si="140"/>
        <v>4.7366090180855469</v>
      </c>
      <c r="K2854" s="19">
        <f t="shared" si="139"/>
        <v>2527</v>
      </c>
      <c r="L2854" s="6">
        <f t="shared" ca="1" si="143"/>
        <v>3.4022325802497742</v>
      </c>
    </row>
    <row r="2855" spans="1:12" x14ac:dyDescent="0.2">
      <c r="A2855" s="5">
        <f>IF(AND(dateA=1,A2854&lt;DataEnd),'iBoxx inputs'!A2859,IF(AND(dateA=2,A2854&lt;DataEnd),'Bank of England inputs'!A2859,IF(dateA=3,A2854+1,IF(dateA=4,WORKDAY(A2854,1,),WORKDAY(A2854,1,holidayQ)))))</f>
        <v>39919</v>
      </c>
      <c r="B2855" s="35">
        <f>MATCH(A2855,'iBoxx inputs'!A:A,0)</f>
        <v>2934</v>
      </c>
      <c r="C2855" s="35">
        <f>MATCH(A2855,'Bank of England inputs'!A:A,0)</f>
        <v>2859</v>
      </c>
      <c r="D2855" s="6">
        <f>IF($A2855&gt;DataEnd,NA(),IFERROR(INDEX('iBoxx inputs'!B:B,MATCH($A2855,'iBoxx inputs'!$A:$A,0)),D2854))</f>
        <v>6.3351010573150903</v>
      </c>
      <c r="E2855" s="6">
        <f>IF($A2855&gt;DataEnd,NA(),IFERROR(INDEX('iBoxx inputs'!C:C,MATCH($A2855,'iBoxx inputs'!$A:$A,0)),E2854))</f>
        <v>7.9863717296424799</v>
      </c>
      <c r="F2855" s="6">
        <f>IF($A2855&gt;DataEnd,NA(),IFERROR(INDEX('Bank of England inputs'!D:D,MATCH($A2855,'Bank of England inputs'!$A:$A,0),0),F2854))</f>
        <v>2.3873204556711158</v>
      </c>
      <c r="H2855" s="5">
        <f t="shared" si="141"/>
        <v>39919</v>
      </c>
      <c r="I2855" s="6">
        <f t="shared" si="142"/>
        <v>7.1607363934787855</v>
      </c>
      <c r="J2855" s="6">
        <f t="shared" si="140"/>
        <v>4.662116282137041</v>
      </c>
      <c r="K2855" s="19">
        <f t="shared" ref="K2855:K2918" si="144">IF(trailing_period=0,1,ROW()-MATCH(EDATE(A2855,-trailing_period),A:A,1))</f>
        <v>2527</v>
      </c>
      <c r="L2855" s="6">
        <f t="shared" ca="1" si="143"/>
        <v>3.4027961707815479</v>
      </c>
    </row>
    <row r="2856" spans="1:12" x14ac:dyDescent="0.2">
      <c r="A2856" s="5">
        <f>IF(AND(dateA=1,A2855&lt;DataEnd),'iBoxx inputs'!A2860,IF(AND(dateA=2,A2855&lt;DataEnd),'Bank of England inputs'!A2860,IF(dateA=3,A2855+1,IF(dateA=4,WORKDAY(A2855,1,),WORKDAY(A2855,1,holidayQ)))))</f>
        <v>39920</v>
      </c>
      <c r="B2856" s="35">
        <f>MATCH(A2856,'iBoxx inputs'!A:A,0)</f>
        <v>2935</v>
      </c>
      <c r="C2856" s="35">
        <f>MATCH(A2856,'Bank of England inputs'!A:A,0)</f>
        <v>2860</v>
      </c>
      <c r="D2856" s="6">
        <f>IF($A2856&gt;DataEnd,NA(),IFERROR(INDEX('iBoxx inputs'!B:B,MATCH($A2856,'iBoxx inputs'!$A:$A,0)),D2855))</f>
        <v>6.4054750952148902</v>
      </c>
      <c r="E2856" s="6">
        <f>IF($A2856&gt;DataEnd,NA(),IFERROR(INDEX('iBoxx inputs'!C:C,MATCH($A2856,'iBoxx inputs'!$A:$A,0)),E2855))</f>
        <v>8.0915174681665594</v>
      </c>
      <c r="F2856" s="6">
        <f>IF($A2856&gt;DataEnd,NA(),IFERROR(INDEX('Bank of England inputs'!D:D,MATCH($A2856,'Bank of England inputs'!$A:$A,0),0),F2855))</f>
        <v>2.39485403265709</v>
      </c>
      <c r="H2856" s="5">
        <f t="shared" si="141"/>
        <v>39920</v>
      </c>
      <c r="I2856" s="6">
        <f t="shared" si="142"/>
        <v>7.2484962816907252</v>
      </c>
      <c r="J2856" s="6">
        <f t="shared" si="140"/>
        <v>4.7401232170179775</v>
      </c>
      <c r="K2856" s="19">
        <f t="shared" si="144"/>
        <v>2528</v>
      </c>
      <c r="L2856" s="6">
        <f t="shared" ca="1" si="143"/>
        <v>3.4033251767333819</v>
      </c>
    </row>
    <row r="2857" spans="1:12" x14ac:dyDescent="0.2">
      <c r="A2857" s="5">
        <f>IF(AND(dateA=1,A2856&lt;DataEnd),'iBoxx inputs'!A2861,IF(AND(dateA=2,A2856&lt;DataEnd),'Bank of England inputs'!A2861,IF(dateA=3,A2856+1,IF(dateA=4,WORKDAY(A2856,1,),WORKDAY(A2856,1,holidayQ)))))</f>
        <v>39923</v>
      </c>
      <c r="B2857" s="35">
        <f>MATCH(A2857,'iBoxx inputs'!A:A,0)</f>
        <v>2936</v>
      </c>
      <c r="C2857" s="35">
        <f>MATCH(A2857,'Bank of England inputs'!A:A,0)</f>
        <v>2861</v>
      </c>
      <c r="D2857" s="6">
        <f>IF($A2857&gt;DataEnd,NA(),IFERROR(INDEX('iBoxx inputs'!B:B,MATCH($A2857,'iBoxx inputs'!$A:$A,0)),D2856))</f>
        <v>6.26864955816208</v>
      </c>
      <c r="E2857" s="6">
        <f>IF($A2857&gt;DataEnd,NA(),IFERROR(INDEX('iBoxx inputs'!C:C,MATCH($A2857,'iBoxx inputs'!$A:$A,0)),E2856))</f>
        <v>7.9309483258116797</v>
      </c>
      <c r="F2857" s="6">
        <f>IF($A2857&gt;DataEnd,NA(),IFERROR(INDEX('Bank of England inputs'!D:D,MATCH($A2857,'Bank of England inputs'!$A:$A,0),0),F2856))</f>
        <v>2.4083250743310414</v>
      </c>
      <c r="H2857" s="5">
        <f t="shared" si="141"/>
        <v>39923</v>
      </c>
      <c r="I2857" s="6">
        <f t="shared" si="142"/>
        <v>7.0997989419868794</v>
      </c>
      <c r="J2857" s="6">
        <f t="shared" si="140"/>
        <v>4.5811450038369728</v>
      </c>
      <c r="K2857" s="19">
        <f t="shared" si="144"/>
        <v>2527</v>
      </c>
      <c r="L2857" s="6">
        <f t="shared" ca="1" si="143"/>
        <v>3.403911119002573</v>
      </c>
    </row>
    <row r="2858" spans="1:12" x14ac:dyDescent="0.2">
      <c r="A2858" s="5">
        <f>IF(AND(dateA=1,A2857&lt;DataEnd),'iBoxx inputs'!A2862,IF(AND(dateA=2,A2857&lt;DataEnd),'Bank of England inputs'!A2862,IF(dateA=3,A2857+1,IF(dateA=4,WORKDAY(A2857,1,),WORKDAY(A2857,1,holidayQ)))))</f>
        <v>39924</v>
      </c>
      <c r="B2858" s="35">
        <f>MATCH(A2858,'iBoxx inputs'!A:A,0)</f>
        <v>2937</v>
      </c>
      <c r="C2858" s="35">
        <f>MATCH(A2858,'Bank of England inputs'!A:A,0)</f>
        <v>2862</v>
      </c>
      <c r="D2858" s="6">
        <f>IF($A2858&gt;DataEnd,NA(),IFERROR(INDEX('iBoxx inputs'!B:B,MATCH($A2858,'iBoxx inputs'!$A:$A,0)),D2857))</f>
        <v>6.2961103070814604</v>
      </c>
      <c r="E2858" s="6">
        <f>IF($A2858&gt;DataEnd,NA(),IFERROR(INDEX('iBoxx inputs'!C:C,MATCH($A2858,'iBoxx inputs'!$A:$A,0)),E2857))</f>
        <v>7.9953733630948198</v>
      </c>
      <c r="F2858" s="6">
        <f>IF($A2858&gt;DataEnd,NA(),IFERROR(INDEX('Bank of England inputs'!D:D,MATCH($A2858,'Bank of England inputs'!$A:$A,0),0),F2857))</f>
        <v>2.3965141612200425</v>
      </c>
      <c r="H2858" s="5">
        <f t="shared" si="141"/>
        <v>39924</v>
      </c>
      <c r="I2858" s="6">
        <f t="shared" si="142"/>
        <v>7.1457418350881401</v>
      </c>
      <c r="J2858" s="6">
        <f t="shared" si="140"/>
        <v>4.6380755368201187</v>
      </c>
      <c r="K2858" s="19">
        <f t="shared" si="144"/>
        <v>2527</v>
      </c>
      <c r="L2858" s="6">
        <f t="shared" ca="1" si="143"/>
        <v>3.4044559956559248</v>
      </c>
    </row>
    <row r="2859" spans="1:12" x14ac:dyDescent="0.2">
      <c r="A2859" s="5">
        <f>IF(AND(dateA=1,A2858&lt;DataEnd),'iBoxx inputs'!A2863,IF(AND(dateA=2,A2858&lt;DataEnd),'Bank of England inputs'!A2863,IF(dateA=3,A2858+1,IF(dateA=4,WORKDAY(A2858,1,),WORKDAY(A2858,1,holidayQ)))))</f>
        <v>39925</v>
      </c>
      <c r="B2859" s="35">
        <f>MATCH(A2859,'iBoxx inputs'!A:A,0)</f>
        <v>2938</v>
      </c>
      <c r="C2859" s="35">
        <f>MATCH(A2859,'Bank of England inputs'!A:A,0)</f>
        <v>2863</v>
      </c>
      <c r="D2859" s="6">
        <f>IF($A2859&gt;DataEnd,NA(),IFERROR(INDEX('iBoxx inputs'!B:B,MATCH($A2859,'iBoxx inputs'!$A:$A,0)),D2858))</f>
        <v>6.3812502853970798</v>
      </c>
      <c r="E2859" s="6">
        <f>IF($A2859&gt;DataEnd,NA(),IFERROR(INDEX('iBoxx inputs'!C:C,MATCH($A2859,'iBoxx inputs'!$A:$A,0)),E2858))</f>
        <v>8.0935866936954408</v>
      </c>
      <c r="F2859" s="6">
        <f>IF($A2859&gt;DataEnd,NA(),IFERROR(INDEX('Bank of England inputs'!D:D,MATCH($A2859,'Bank of England inputs'!$A:$A,0),0),F2858))</f>
        <v>2.4028478196380876</v>
      </c>
      <c r="H2859" s="5">
        <f t="shared" si="141"/>
        <v>39925</v>
      </c>
      <c r="I2859" s="6">
        <f t="shared" si="142"/>
        <v>7.2374184895462603</v>
      </c>
      <c r="J2859" s="6">
        <f t="shared" si="140"/>
        <v>4.7211291217440499</v>
      </c>
      <c r="K2859" s="19">
        <f t="shared" si="144"/>
        <v>2527</v>
      </c>
      <c r="L2859" s="6">
        <f t="shared" ca="1" si="143"/>
        <v>3.4050315227787138</v>
      </c>
    </row>
    <row r="2860" spans="1:12" x14ac:dyDescent="0.2">
      <c r="A2860" s="5">
        <f>IF(AND(dateA=1,A2859&lt;DataEnd),'iBoxx inputs'!A2864,IF(AND(dateA=2,A2859&lt;DataEnd),'Bank of England inputs'!A2864,IF(dateA=3,A2859+1,IF(dateA=4,WORKDAY(A2859,1,),WORKDAY(A2859,1,holidayQ)))))</f>
        <v>39926</v>
      </c>
      <c r="B2860" s="35">
        <f>MATCH(A2860,'iBoxx inputs'!A:A,0)</f>
        <v>2939</v>
      </c>
      <c r="C2860" s="35">
        <f>MATCH(A2860,'Bank of England inputs'!A:A,0)</f>
        <v>2864</v>
      </c>
      <c r="D2860" s="6">
        <f>IF($A2860&gt;DataEnd,NA(),IFERROR(INDEX('iBoxx inputs'!B:B,MATCH($A2860,'iBoxx inputs'!$A:$A,0)),D2859))</f>
        <v>6.4252672947066403</v>
      </c>
      <c r="E2860" s="6">
        <f>IF($A2860&gt;DataEnd,NA(),IFERROR(INDEX('iBoxx inputs'!C:C,MATCH($A2860,'iBoxx inputs'!$A:$A,0)),E2859))</f>
        <v>8.1486100786629798</v>
      </c>
      <c r="F2860" s="6">
        <f>IF($A2860&gt;DataEnd,NA(),IFERROR(INDEX('Bank of England inputs'!D:D,MATCH($A2860,'Bank of England inputs'!$A:$A,0),0),F2859))</f>
        <v>2.4817085228396207</v>
      </c>
      <c r="H2860" s="5">
        <f t="shared" si="141"/>
        <v>39926</v>
      </c>
      <c r="I2860" s="6">
        <f t="shared" si="142"/>
        <v>7.2869386866848096</v>
      </c>
      <c r="J2860" s="6">
        <f t="shared" si="140"/>
        <v>4.6888661724197034</v>
      </c>
      <c r="K2860" s="19">
        <f t="shared" si="144"/>
        <v>2527</v>
      </c>
      <c r="L2860" s="6">
        <f t="shared" ca="1" si="143"/>
        <v>3.4055896032110162</v>
      </c>
    </row>
    <row r="2861" spans="1:12" x14ac:dyDescent="0.2">
      <c r="A2861" s="5">
        <f>IF(AND(dateA=1,A2860&lt;DataEnd),'iBoxx inputs'!A2865,IF(AND(dateA=2,A2860&lt;DataEnd),'Bank of England inputs'!A2865,IF(dateA=3,A2860+1,IF(dateA=4,WORKDAY(A2860,1,),WORKDAY(A2860,1,holidayQ)))))</f>
        <v>39927</v>
      </c>
      <c r="B2861" s="35">
        <f>MATCH(A2861,'iBoxx inputs'!A:A,0)</f>
        <v>2940</v>
      </c>
      <c r="C2861" s="35">
        <f>MATCH(A2861,'Bank of England inputs'!A:A,0)</f>
        <v>2865</v>
      </c>
      <c r="D2861" s="6">
        <f>IF($A2861&gt;DataEnd,NA(),IFERROR(INDEX('iBoxx inputs'!B:B,MATCH($A2861,'iBoxx inputs'!$A:$A,0)),D2860))</f>
        <v>6.3868773926343803</v>
      </c>
      <c r="E2861" s="6">
        <f>IF($A2861&gt;DataEnd,NA(),IFERROR(INDEX('iBoxx inputs'!C:C,MATCH($A2861,'iBoxx inputs'!$A:$A,0)),E2860))</f>
        <v>8.1275776868807696</v>
      </c>
      <c r="F2861" s="6">
        <f>IF($A2861&gt;DataEnd,NA(),IFERROR(INDEX('Bank of England inputs'!D:D,MATCH($A2861,'Bank of England inputs'!$A:$A,0),0),F2860))</f>
        <v>2.492335080605268</v>
      </c>
      <c r="H2861" s="5">
        <f t="shared" si="141"/>
        <v>39927</v>
      </c>
      <c r="I2861" s="6">
        <f t="shared" si="142"/>
        <v>7.257227539757575</v>
      </c>
      <c r="J2861" s="6">
        <f t="shared" si="140"/>
        <v>4.6490232224731143</v>
      </c>
      <c r="K2861" s="19">
        <f t="shared" si="144"/>
        <v>2528</v>
      </c>
      <c r="L2861" s="6">
        <f t="shared" ca="1" si="143"/>
        <v>3.4060814677755977</v>
      </c>
    </row>
    <row r="2862" spans="1:12" x14ac:dyDescent="0.2">
      <c r="A2862" s="5">
        <f>IF(AND(dateA=1,A2861&lt;DataEnd),'iBoxx inputs'!A2866,IF(AND(dateA=2,A2861&lt;DataEnd),'Bank of England inputs'!A2866,IF(dateA=3,A2861+1,IF(dateA=4,WORKDAY(A2861,1,),WORKDAY(A2861,1,holidayQ)))))</f>
        <v>39930</v>
      </c>
      <c r="B2862" s="35">
        <f>MATCH(A2862,'iBoxx inputs'!A:A,0)</f>
        <v>2941</v>
      </c>
      <c r="C2862" s="35">
        <f>MATCH(A2862,'Bank of England inputs'!A:A,0)</f>
        <v>2866</v>
      </c>
      <c r="D2862" s="6">
        <f>IF($A2862&gt;DataEnd,NA(),IFERROR(INDEX('iBoxx inputs'!B:B,MATCH($A2862,'iBoxx inputs'!$A:$A,0)),D2861))</f>
        <v>6.3531118483614799</v>
      </c>
      <c r="E2862" s="6">
        <f>IF($A2862&gt;DataEnd,NA(),IFERROR(INDEX('iBoxx inputs'!C:C,MATCH($A2862,'iBoxx inputs'!$A:$A,0)),E2861))</f>
        <v>8.1063847252465795</v>
      </c>
      <c r="F2862" s="6">
        <f>IF($A2862&gt;DataEnd,NA(),IFERROR(INDEX('Bank of England inputs'!D:D,MATCH($A2862,'Bank of England inputs'!$A:$A,0),0),F2861))</f>
        <v>2.482444862031441</v>
      </c>
      <c r="H2862" s="5">
        <f t="shared" si="141"/>
        <v>39930</v>
      </c>
      <c r="I2862" s="6">
        <f t="shared" si="142"/>
        <v>7.2297482868040301</v>
      </c>
      <c r="J2862" s="6">
        <f t="shared" si="140"/>
        <v>4.6323089102369819</v>
      </c>
      <c r="K2862" s="19">
        <f t="shared" si="144"/>
        <v>2527</v>
      </c>
      <c r="L2862" s="6">
        <f t="shared" ca="1" si="143"/>
        <v>3.4066513647052319</v>
      </c>
    </row>
    <row r="2863" spans="1:12" x14ac:dyDescent="0.2">
      <c r="A2863" s="5">
        <f>IF(AND(dateA=1,A2862&lt;DataEnd),'iBoxx inputs'!A2867,IF(AND(dateA=2,A2862&lt;DataEnd),'Bank of England inputs'!A2867,IF(dateA=3,A2862+1,IF(dateA=4,WORKDAY(A2862,1,),WORKDAY(A2862,1,holidayQ)))))</f>
        <v>39931</v>
      </c>
      <c r="B2863" s="35">
        <f>MATCH(A2863,'iBoxx inputs'!A:A,0)</f>
        <v>2942</v>
      </c>
      <c r="C2863" s="35">
        <f>MATCH(A2863,'Bank of England inputs'!A:A,0)</f>
        <v>2867</v>
      </c>
      <c r="D2863" s="6">
        <f>IF($A2863&gt;DataEnd,NA(),IFERROR(INDEX('iBoxx inputs'!B:B,MATCH($A2863,'iBoxx inputs'!$A:$A,0)),D2862))</f>
        <v>6.32642818475236</v>
      </c>
      <c r="E2863" s="6">
        <f>IF($A2863&gt;DataEnd,NA(),IFERROR(INDEX('iBoxx inputs'!C:C,MATCH($A2863,'iBoxx inputs'!$A:$A,0)),E2862))</f>
        <v>8.0765607608105405</v>
      </c>
      <c r="F2863" s="6">
        <f>IF($A2863&gt;DataEnd,NA(),IFERROR(INDEX('Bank of England inputs'!D:D,MATCH($A2863,'Bank of England inputs'!$A:$A,0),0),F2862))</f>
        <v>2.45277420630996</v>
      </c>
      <c r="H2863" s="5">
        <f t="shared" si="141"/>
        <v>39931</v>
      </c>
      <c r="I2863" s="6">
        <f t="shared" si="142"/>
        <v>7.2014944727814498</v>
      </c>
      <c r="J2863" s="6">
        <f t="shared" si="140"/>
        <v>4.6350333636734353</v>
      </c>
      <c r="K2863" s="19">
        <f t="shared" si="144"/>
        <v>2527</v>
      </c>
      <c r="L2863" s="6">
        <f t="shared" ca="1" si="143"/>
        <v>3.4071204860575777</v>
      </c>
    </row>
    <row r="2864" spans="1:12" x14ac:dyDescent="0.2">
      <c r="A2864" s="5">
        <f>IF(AND(dateA=1,A2863&lt;DataEnd),'iBoxx inputs'!A2868,IF(AND(dateA=2,A2863&lt;DataEnd),'Bank of England inputs'!A2868,IF(dateA=3,A2863+1,IF(dateA=4,WORKDAY(A2863,1,),WORKDAY(A2863,1,holidayQ)))))</f>
        <v>39932</v>
      </c>
      <c r="B2864" s="35">
        <f>MATCH(A2864,'iBoxx inputs'!A:A,0)</f>
        <v>2943</v>
      </c>
      <c r="C2864" s="35">
        <f>MATCH(A2864,'Bank of England inputs'!A:A,0)</f>
        <v>2868</v>
      </c>
      <c r="D2864" s="6">
        <f>IF($A2864&gt;DataEnd,NA(),IFERROR(INDEX('iBoxx inputs'!B:B,MATCH($A2864,'iBoxx inputs'!$A:$A,0)),D2863))</f>
        <v>6.3415131590283602</v>
      </c>
      <c r="E2864" s="6">
        <f>IF($A2864&gt;DataEnd,NA(),IFERROR(INDEX('iBoxx inputs'!C:C,MATCH($A2864,'iBoxx inputs'!$A:$A,0)),E2863))</f>
        <v>8.0821341823076693</v>
      </c>
      <c r="F2864" s="6">
        <f>IF($A2864&gt;DataEnd,NA(),IFERROR(INDEX('Bank of England inputs'!D:D,MATCH($A2864,'Bank of England inputs'!$A:$A,0),0),F2863))</f>
        <v>2.462908011869458</v>
      </c>
      <c r="H2864" s="5">
        <f t="shared" si="141"/>
        <v>39932</v>
      </c>
      <c r="I2864" s="6">
        <f t="shared" si="142"/>
        <v>7.2118236706680143</v>
      </c>
      <c r="J2864" s="6">
        <f t="shared" si="140"/>
        <v>4.6347656444109875</v>
      </c>
      <c r="K2864" s="19">
        <f t="shared" si="144"/>
        <v>2527</v>
      </c>
      <c r="L2864" s="6">
        <f t="shared" ca="1" si="143"/>
        <v>3.4075970807632383</v>
      </c>
    </row>
    <row r="2865" spans="1:12" x14ac:dyDescent="0.2">
      <c r="A2865" s="5">
        <f>IF(AND(dateA=1,A2864&lt;DataEnd),'iBoxx inputs'!A2869,IF(AND(dateA=2,A2864&lt;DataEnd),'Bank of England inputs'!A2869,IF(dateA=3,A2864+1,IF(dateA=4,WORKDAY(A2864,1,),WORKDAY(A2864,1,holidayQ)))))</f>
        <v>39933</v>
      </c>
      <c r="B2865" s="35">
        <f>MATCH(A2865,'iBoxx inputs'!A:A,0)</f>
        <v>2944</v>
      </c>
      <c r="C2865" s="35">
        <f>MATCH(A2865,'Bank of England inputs'!A:A,0)</f>
        <v>2869</v>
      </c>
      <c r="D2865" s="6">
        <f>IF($A2865&gt;DataEnd,NA(),IFERROR(INDEX('iBoxx inputs'!B:B,MATCH($A2865,'iBoxx inputs'!$A:$A,0)),D2864))</f>
        <v>6.3716272079337299</v>
      </c>
      <c r="E2865" s="6">
        <f>IF($A2865&gt;DataEnd,NA(),IFERROR(INDEX('iBoxx inputs'!C:C,MATCH($A2865,'iBoxx inputs'!$A:$A,0)),E2864))</f>
        <v>8.1119228830050094</v>
      </c>
      <c r="F2865" s="6">
        <f>IF($A2865&gt;DataEnd,NA(),IFERROR(INDEX('Bank of England inputs'!D:D,MATCH($A2865,'Bank of England inputs'!$A:$A,0),0),F2864))</f>
        <v>2.4414352080656343</v>
      </c>
      <c r="H2865" s="5">
        <f t="shared" si="141"/>
        <v>39933</v>
      </c>
      <c r="I2865" s="6">
        <f t="shared" si="142"/>
        <v>7.2417750454693692</v>
      </c>
      <c r="J2865" s="6">
        <f t="shared" si="140"/>
        <v>4.6859357521240375</v>
      </c>
      <c r="K2865" s="19">
        <f t="shared" si="144"/>
        <v>2527</v>
      </c>
      <c r="L2865" s="6">
        <f t="shared" ca="1" si="143"/>
        <v>3.4081043509078413</v>
      </c>
    </row>
    <row r="2866" spans="1:12" x14ac:dyDescent="0.2">
      <c r="A2866" s="5">
        <f>IF(AND(dateA=1,A2865&lt;DataEnd),'iBoxx inputs'!A2870,IF(AND(dateA=2,A2865&lt;DataEnd),'Bank of England inputs'!A2870,IF(dateA=3,A2865+1,IF(dateA=4,WORKDAY(A2865,1,),WORKDAY(A2865,1,holidayQ)))))</f>
        <v>39934</v>
      </c>
      <c r="B2866" s="35">
        <f>MATCH(A2866,'iBoxx inputs'!A:A,0)</f>
        <v>2945</v>
      </c>
      <c r="C2866" s="35">
        <f>MATCH(A2866,'Bank of England inputs'!A:A,0)</f>
        <v>2870</v>
      </c>
      <c r="D2866" s="6">
        <f>IF($A2866&gt;DataEnd,NA(),IFERROR(INDEX('iBoxx inputs'!B:B,MATCH($A2866,'iBoxx inputs'!$A:$A,0)),D2865))</f>
        <v>6.4277900024256098</v>
      </c>
      <c r="E2866" s="6">
        <f>IF($A2866&gt;DataEnd,NA(),IFERROR(INDEX('iBoxx inputs'!C:C,MATCH($A2866,'iBoxx inputs'!$A:$A,0)),E2865))</f>
        <v>7.9356599477627299</v>
      </c>
      <c r="F2866" s="6">
        <f>IF($A2866&gt;DataEnd,NA(),IFERROR(INDEX('Bank of England inputs'!D:D,MATCH($A2866,'Bank of England inputs'!$A:$A,0),0),F2865))</f>
        <v>2.4508350627532316</v>
      </c>
      <c r="H2866" s="5">
        <f t="shared" si="141"/>
        <v>39934</v>
      </c>
      <c r="I2866" s="6">
        <f t="shared" si="142"/>
        <v>7.1817249750941698</v>
      </c>
      <c r="J2866" s="6">
        <f t="shared" si="140"/>
        <v>4.6177172781882936</v>
      </c>
      <c r="K2866" s="19">
        <f t="shared" si="144"/>
        <v>2528</v>
      </c>
      <c r="L2866" s="6">
        <f t="shared" ca="1" si="143"/>
        <v>3.4085828370341389</v>
      </c>
    </row>
    <row r="2867" spans="1:12" x14ac:dyDescent="0.2">
      <c r="A2867" s="5">
        <f>IF(AND(dateA=1,A2866&lt;DataEnd),'iBoxx inputs'!A2871,IF(AND(dateA=2,A2866&lt;DataEnd),'Bank of England inputs'!A2871,IF(dateA=3,A2866+1,IF(dateA=4,WORKDAY(A2866,1,),WORKDAY(A2866,1,holidayQ)))))</f>
        <v>39938</v>
      </c>
      <c r="B2867" s="35">
        <f>MATCH(A2867,'iBoxx inputs'!A:A,0)</f>
        <v>2946</v>
      </c>
      <c r="C2867" s="35">
        <f>MATCH(A2867,'Bank of England inputs'!A:A,0)</f>
        <v>2871</v>
      </c>
      <c r="D2867" s="6">
        <f>IF($A2867&gt;DataEnd,NA(),IFERROR(INDEX('iBoxx inputs'!B:B,MATCH($A2867,'iBoxx inputs'!$A:$A,0)),D2866))</f>
        <v>6.4051122982501703</v>
      </c>
      <c r="E2867" s="6">
        <f>IF($A2867&gt;DataEnd,NA(),IFERROR(INDEX('iBoxx inputs'!C:C,MATCH($A2867,'iBoxx inputs'!$A:$A,0)),E2866))</f>
        <v>7.9044265578239097</v>
      </c>
      <c r="F2867" s="6">
        <f>IF($A2867&gt;DataEnd,NA(),IFERROR(INDEX('Bank of England inputs'!D:D,MATCH($A2867,'Bank of England inputs'!$A:$A,0),0),F2866))</f>
        <v>2.4708440403241605</v>
      </c>
      <c r="H2867" s="5">
        <f t="shared" si="141"/>
        <v>39938</v>
      </c>
      <c r="I2867" s="6">
        <f t="shared" si="142"/>
        <v>7.1547694280370404</v>
      </c>
      <c r="J2867" s="6">
        <f t="shared" si="140"/>
        <v>4.5709835139736477</v>
      </c>
      <c r="K2867" s="19">
        <f t="shared" si="144"/>
        <v>2527</v>
      </c>
      <c r="L2867" s="6">
        <f t="shared" ca="1" si="143"/>
        <v>3.4090407537754173</v>
      </c>
    </row>
    <row r="2868" spans="1:12" x14ac:dyDescent="0.2">
      <c r="A2868" s="5">
        <f>IF(AND(dateA=1,A2867&lt;DataEnd),'iBoxx inputs'!A2872,IF(AND(dateA=2,A2867&lt;DataEnd),'Bank of England inputs'!A2872,IF(dateA=3,A2867+1,IF(dateA=4,WORKDAY(A2867,1,),WORKDAY(A2867,1,holidayQ)))))</f>
        <v>39939</v>
      </c>
      <c r="B2868" s="35">
        <f>MATCH(A2868,'iBoxx inputs'!A:A,0)</f>
        <v>2947</v>
      </c>
      <c r="C2868" s="35">
        <f>MATCH(A2868,'Bank of England inputs'!A:A,0)</f>
        <v>2872</v>
      </c>
      <c r="D2868" s="6">
        <f>IF($A2868&gt;DataEnd,NA(),IFERROR(INDEX('iBoxx inputs'!B:B,MATCH($A2868,'iBoxx inputs'!$A:$A,0)),D2867))</f>
        <v>6.4345084544770197</v>
      </c>
      <c r="E2868" s="6">
        <f>IF($A2868&gt;DataEnd,NA(),IFERROR(INDEX('iBoxx inputs'!C:C,MATCH($A2868,'iBoxx inputs'!$A:$A,0)),E2867))</f>
        <v>7.9205820934947102</v>
      </c>
      <c r="F2868" s="6">
        <f>IF($A2868&gt;DataEnd,NA(),IFERROR(INDEX('Bank of England inputs'!D:D,MATCH($A2868,'Bank of England inputs'!$A:$A,0),0),F2867))</f>
        <v>2.4795021238763315</v>
      </c>
      <c r="H2868" s="5">
        <f t="shared" si="141"/>
        <v>39939</v>
      </c>
      <c r="I2868" s="6">
        <f t="shared" si="142"/>
        <v>7.1775452739858654</v>
      </c>
      <c r="J2868" s="6">
        <f t="shared" si="140"/>
        <v>4.584373511524853</v>
      </c>
      <c r="K2868" s="19">
        <f t="shared" si="144"/>
        <v>2527</v>
      </c>
      <c r="L2868" s="6">
        <f t="shared" ca="1" si="143"/>
        <v>3.4095037246264699</v>
      </c>
    </row>
    <row r="2869" spans="1:12" x14ac:dyDescent="0.2">
      <c r="A2869" s="5">
        <f>IF(AND(dateA=1,A2868&lt;DataEnd),'iBoxx inputs'!A2873,IF(AND(dateA=2,A2868&lt;DataEnd),'Bank of England inputs'!A2873,IF(dateA=3,A2868+1,IF(dateA=4,WORKDAY(A2868,1,),WORKDAY(A2868,1,holidayQ)))))</f>
        <v>39940</v>
      </c>
      <c r="B2869" s="35">
        <f>MATCH(A2869,'iBoxx inputs'!A:A,0)</f>
        <v>2948</v>
      </c>
      <c r="C2869" s="35">
        <f>MATCH(A2869,'Bank of England inputs'!A:A,0)</f>
        <v>2873</v>
      </c>
      <c r="D2869" s="6">
        <f>IF($A2869&gt;DataEnd,NA(),IFERROR(INDEX('iBoxx inputs'!B:B,MATCH($A2869,'iBoxx inputs'!$A:$A,0)),D2868))</f>
        <v>6.4067692776818204</v>
      </c>
      <c r="E2869" s="6">
        <f>IF($A2869&gt;DataEnd,NA(),IFERROR(INDEX('iBoxx inputs'!C:C,MATCH($A2869,'iBoxx inputs'!$A:$A,0)),E2868))</f>
        <v>7.8817263843268597</v>
      </c>
      <c r="F2869" s="6">
        <f>IF($A2869&gt;DataEnd,NA(),IFERROR(INDEX('Bank of England inputs'!D:D,MATCH($A2869,'Bank of England inputs'!$A:$A,0),0),F2868))</f>
        <v>2.4982719462822267</v>
      </c>
      <c r="H2869" s="5">
        <f t="shared" si="141"/>
        <v>39940</v>
      </c>
      <c r="I2869" s="6">
        <f t="shared" si="142"/>
        <v>7.14424783100434</v>
      </c>
      <c r="J2869" s="6">
        <f t="shared" si="140"/>
        <v>4.5327358173969934</v>
      </c>
      <c r="K2869" s="19">
        <f t="shared" si="144"/>
        <v>2527</v>
      </c>
      <c r="L2869" s="6">
        <f t="shared" ca="1" si="143"/>
        <v>3.4099458076453835</v>
      </c>
    </row>
    <row r="2870" spans="1:12" x14ac:dyDescent="0.2">
      <c r="A2870" s="5">
        <f>IF(AND(dateA=1,A2869&lt;DataEnd),'iBoxx inputs'!A2874,IF(AND(dateA=2,A2869&lt;DataEnd),'Bank of England inputs'!A2874,IF(dateA=3,A2869+1,IF(dateA=4,WORKDAY(A2869,1,),WORKDAY(A2869,1,holidayQ)))))</f>
        <v>39941</v>
      </c>
      <c r="B2870" s="35">
        <f>MATCH(A2870,'iBoxx inputs'!A:A,0)</f>
        <v>2949</v>
      </c>
      <c r="C2870" s="35">
        <f>MATCH(A2870,'Bank of England inputs'!A:A,0)</f>
        <v>2874</v>
      </c>
      <c r="D2870" s="6">
        <f>IF($A2870&gt;DataEnd,NA(),IFERROR(INDEX('iBoxx inputs'!B:B,MATCH($A2870,'iBoxx inputs'!$A:$A,0)),D2869))</f>
        <v>6.4277719593593403</v>
      </c>
      <c r="E2870" s="6">
        <f>IF($A2870&gt;DataEnd,NA(),IFERROR(INDEX('iBoxx inputs'!C:C,MATCH($A2870,'iBoxx inputs'!$A:$A,0)),E2869))</f>
        <v>7.9110046090083799</v>
      </c>
      <c r="F2870" s="6">
        <f>IF($A2870&gt;DataEnd,NA(),IFERROR(INDEX('Bank of England inputs'!D:D,MATCH($A2870,'Bank of England inputs'!$A:$A,0),0),F2869))</f>
        <v>2.51752394115905</v>
      </c>
      <c r="H2870" s="5">
        <f t="shared" si="141"/>
        <v>39941</v>
      </c>
      <c r="I2870" s="6">
        <f t="shared" si="142"/>
        <v>7.1693882841838601</v>
      </c>
      <c r="J2870" s="6">
        <f t="shared" si="140"/>
        <v>4.5376284601789552</v>
      </c>
      <c r="K2870" s="19">
        <f t="shared" si="144"/>
        <v>2528</v>
      </c>
      <c r="L2870" s="6">
        <f t="shared" ca="1" si="143"/>
        <v>3.4103918846440124</v>
      </c>
    </row>
    <row r="2871" spans="1:12" x14ac:dyDescent="0.2">
      <c r="A2871" s="5">
        <f>IF(AND(dateA=1,A2870&lt;DataEnd),'iBoxx inputs'!A2875,IF(AND(dateA=2,A2870&lt;DataEnd),'Bank of England inputs'!A2875,IF(dateA=3,A2870+1,IF(dateA=4,WORKDAY(A2870,1,),WORKDAY(A2870,1,holidayQ)))))</f>
        <v>39944</v>
      </c>
      <c r="B2871" s="35">
        <f>MATCH(A2871,'iBoxx inputs'!A:A,0)</f>
        <v>2950</v>
      </c>
      <c r="C2871" s="35">
        <f>MATCH(A2871,'Bank of England inputs'!A:A,0)</f>
        <v>2875</v>
      </c>
      <c r="D2871" s="6">
        <f>IF($A2871&gt;DataEnd,NA(),IFERROR(INDEX('iBoxx inputs'!B:B,MATCH($A2871,'iBoxx inputs'!$A:$A,0)),D2870))</f>
        <v>6.3783733276552299</v>
      </c>
      <c r="E2871" s="6">
        <f>IF($A2871&gt;DataEnd,NA(),IFERROR(INDEX('iBoxx inputs'!C:C,MATCH($A2871,'iBoxx inputs'!$A:$A,0)),E2870))</f>
        <v>7.8199603954272501</v>
      </c>
      <c r="F2871" s="6">
        <f>IF($A2871&gt;DataEnd,NA(),IFERROR(INDEX('Bank of England inputs'!D:D,MATCH($A2871,'Bank of England inputs'!$A:$A,0),0),F2870))</f>
        <v>2.5293943286236686</v>
      </c>
      <c r="H2871" s="5">
        <f t="shared" si="141"/>
        <v>39944</v>
      </c>
      <c r="I2871" s="6">
        <f t="shared" si="142"/>
        <v>7.0991668615412404</v>
      </c>
      <c r="J2871" s="6">
        <f t="shared" si="140"/>
        <v>4.4570365043518079</v>
      </c>
      <c r="K2871" s="19">
        <f t="shared" si="144"/>
        <v>2527</v>
      </c>
      <c r="L2871" s="6">
        <f t="shared" ca="1" si="143"/>
        <v>3.4107930886430338</v>
      </c>
    </row>
    <row r="2872" spans="1:12" x14ac:dyDescent="0.2">
      <c r="A2872" s="5">
        <f>IF(AND(dateA=1,A2871&lt;DataEnd),'iBoxx inputs'!A2876,IF(AND(dateA=2,A2871&lt;DataEnd),'Bank of England inputs'!A2876,IF(dateA=3,A2871+1,IF(dateA=4,WORKDAY(A2871,1,),WORKDAY(A2871,1,holidayQ)))))</f>
        <v>39945</v>
      </c>
      <c r="B2872" s="35">
        <f>MATCH(A2872,'iBoxx inputs'!A:A,0)</f>
        <v>2951</v>
      </c>
      <c r="C2872" s="35">
        <f>MATCH(A2872,'Bank of England inputs'!A:A,0)</f>
        <v>2876</v>
      </c>
      <c r="D2872" s="6">
        <f>IF($A2872&gt;DataEnd,NA(),IFERROR(INDEX('iBoxx inputs'!B:B,MATCH($A2872,'iBoxx inputs'!$A:$A,0)),D2871))</f>
        <v>6.3616488649125698</v>
      </c>
      <c r="E2872" s="6">
        <f>IF($A2872&gt;DataEnd,NA(),IFERROR(INDEX('iBoxx inputs'!C:C,MATCH($A2872,'iBoxx inputs'!$A:$A,0)),E2871))</f>
        <v>7.8123220927641004</v>
      </c>
      <c r="F2872" s="6">
        <f>IF($A2872&gt;DataEnd,NA(),IFERROR(INDEX('Bank of England inputs'!D:D,MATCH($A2872,'Bank of England inputs'!$A:$A,0),0),F2871))</f>
        <v>2.5499110496145505</v>
      </c>
      <c r="H2872" s="5">
        <f t="shared" si="141"/>
        <v>39945</v>
      </c>
      <c r="I2872" s="6">
        <f t="shared" si="142"/>
        <v>7.0869854788383346</v>
      </c>
      <c r="J2872" s="6">
        <f t="shared" si="140"/>
        <v>4.4242597412187834</v>
      </c>
      <c r="K2872" s="19">
        <f t="shared" si="144"/>
        <v>2527</v>
      </c>
      <c r="L2872" s="6">
        <f t="shared" ca="1" si="143"/>
        <v>3.4111798879703987</v>
      </c>
    </row>
    <row r="2873" spans="1:12" x14ac:dyDescent="0.2">
      <c r="A2873" s="5">
        <f>IF(AND(dateA=1,A2872&lt;DataEnd),'iBoxx inputs'!A2877,IF(AND(dateA=2,A2872&lt;DataEnd),'Bank of England inputs'!A2877,IF(dateA=3,A2872+1,IF(dateA=4,WORKDAY(A2872,1,),WORKDAY(A2872,1,holidayQ)))))</f>
        <v>39946</v>
      </c>
      <c r="B2873" s="35">
        <f>MATCH(A2873,'iBoxx inputs'!A:A,0)</f>
        <v>2952</v>
      </c>
      <c r="C2873" s="35">
        <f>MATCH(A2873,'Bank of England inputs'!A:A,0)</f>
        <v>2877</v>
      </c>
      <c r="D2873" s="6">
        <f>IF($A2873&gt;DataEnd,NA(),IFERROR(INDEX('iBoxx inputs'!B:B,MATCH($A2873,'iBoxx inputs'!$A:$A,0)),D2872))</f>
        <v>6.2527555031729101</v>
      </c>
      <c r="E2873" s="6">
        <f>IF($A2873&gt;DataEnd,NA(),IFERROR(INDEX('iBoxx inputs'!C:C,MATCH($A2873,'iBoxx inputs'!$A:$A,0)),E2872))</f>
        <v>7.6456124862119204</v>
      </c>
      <c r="F2873" s="6">
        <f>IF($A2873&gt;DataEnd,NA(),IFERROR(INDEX('Bank of England inputs'!D:D,MATCH($A2873,'Bank of England inputs'!$A:$A,0),0),F2872))</f>
        <v>2.5534441805225683</v>
      </c>
      <c r="H2873" s="5">
        <f t="shared" si="141"/>
        <v>39946</v>
      </c>
      <c r="I2873" s="6">
        <f t="shared" si="142"/>
        <v>6.9491839946924152</v>
      </c>
      <c r="J2873" s="6">
        <f t="shared" si="140"/>
        <v>4.2862917469959738</v>
      </c>
      <c r="K2873" s="19">
        <f t="shared" si="144"/>
        <v>2527</v>
      </c>
      <c r="L2873" s="6">
        <f t="shared" ca="1" si="143"/>
        <v>3.4114974847623909</v>
      </c>
    </row>
    <row r="2874" spans="1:12" x14ac:dyDescent="0.2">
      <c r="A2874" s="5">
        <f>IF(AND(dateA=1,A2873&lt;DataEnd),'iBoxx inputs'!A2878,IF(AND(dateA=2,A2873&lt;DataEnd),'Bank of England inputs'!A2878,IF(dateA=3,A2873+1,IF(dateA=4,WORKDAY(A2873,1,),WORKDAY(A2873,1,holidayQ)))))</f>
        <v>39947</v>
      </c>
      <c r="B2874" s="35">
        <f>MATCH(A2874,'iBoxx inputs'!A:A,0)</f>
        <v>2953</v>
      </c>
      <c r="C2874" s="35">
        <f>MATCH(A2874,'Bank of England inputs'!A:A,0)</f>
        <v>2878</v>
      </c>
      <c r="D2874" s="6">
        <f>IF($A2874&gt;DataEnd,NA(),IFERROR(INDEX('iBoxx inputs'!B:B,MATCH($A2874,'iBoxx inputs'!$A:$A,0)),D2873))</f>
        <v>6.2417825211281599</v>
      </c>
      <c r="E2874" s="6">
        <f>IF($A2874&gt;DataEnd,NA(),IFERROR(INDEX('iBoxx inputs'!C:C,MATCH($A2874,'iBoxx inputs'!$A:$A,0)),E2873))</f>
        <v>7.6312225639838998</v>
      </c>
      <c r="F2874" s="6">
        <f>IF($A2874&gt;DataEnd,NA(),IFERROR(INDEX('Bank of England inputs'!D:D,MATCH($A2874,'Bank of England inputs'!$A:$A,0),0),F2873))</f>
        <v>2.5544554455445567</v>
      </c>
      <c r="H2874" s="5">
        <f t="shared" si="141"/>
        <v>39947</v>
      </c>
      <c r="I2874" s="6">
        <f t="shared" si="142"/>
        <v>6.9365025425560294</v>
      </c>
      <c r="J2874" s="6">
        <f t="shared" si="140"/>
        <v>4.2728978258173234</v>
      </c>
      <c r="K2874" s="19">
        <f t="shared" si="144"/>
        <v>2527</v>
      </c>
      <c r="L2874" s="6">
        <f t="shared" ca="1" si="143"/>
        <v>3.4118299652903379</v>
      </c>
    </row>
    <row r="2875" spans="1:12" x14ac:dyDescent="0.2">
      <c r="A2875" s="5">
        <f>IF(AND(dateA=1,A2874&lt;DataEnd),'iBoxx inputs'!A2879,IF(AND(dateA=2,A2874&lt;DataEnd),'Bank of England inputs'!A2879,IF(dateA=3,A2874+1,IF(dateA=4,WORKDAY(A2874,1,),WORKDAY(A2874,1,holidayQ)))))</f>
        <v>39948</v>
      </c>
      <c r="B2875" s="35">
        <f>MATCH(A2875,'iBoxx inputs'!A:A,0)</f>
        <v>2954</v>
      </c>
      <c r="C2875" s="35">
        <f>MATCH(A2875,'Bank of England inputs'!A:A,0)</f>
        <v>2879</v>
      </c>
      <c r="D2875" s="6">
        <f>IF($A2875&gt;DataEnd,NA(),IFERROR(INDEX('iBoxx inputs'!B:B,MATCH($A2875,'iBoxx inputs'!$A:$A,0)),D2874))</f>
        <v>6.2810601707976197</v>
      </c>
      <c r="E2875" s="6">
        <f>IF($A2875&gt;DataEnd,NA(),IFERROR(INDEX('iBoxx inputs'!C:C,MATCH($A2875,'iBoxx inputs'!$A:$A,0)),E2874))</f>
        <v>7.6784727944478304</v>
      </c>
      <c r="F2875" s="6">
        <f>IF($A2875&gt;DataEnd,NA(),IFERROR(INDEX('Bank of England inputs'!D:D,MATCH($A2875,'Bank of England inputs'!$A:$A,0),0),F2874))</f>
        <v>2.563087580405754</v>
      </c>
      <c r="H2875" s="5">
        <f t="shared" si="141"/>
        <v>39948</v>
      </c>
      <c r="I2875" s="6">
        <f t="shared" si="142"/>
        <v>6.9797664826227255</v>
      </c>
      <c r="J2875" s="6">
        <f t="shared" si="140"/>
        <v>4.306304545243389</v>
      </c>
      <c r="K2875" s="19">
        <f t="shared" si="144"/>
        <v>2528</v>
      </c>
      <c r="L2875" s="6">
        <f t="shared" ca="1" si="143"/>
        <v>3.4121837922602563</v>
      </c>
    </row>
    <row r="2876" spans="1:12" x14ac:dyDescent="0.2">
      <c r="A2876" s="5">
        <f>IF(AND(dateA=1,A2875&lt;DataEnd),'iBoxx inputs'!A2880,IF(AND(dateA=2,A2875&lt;DataEnd),'Bank of England inputs'!A2880,IF(dateA=3,A2875+1,IF(dateA=4,WORKDAY(A2875,1,),WORKDAY(A2875,1,holidayQ)))))</f>
        <v>39951</v>
      </c>
      <c r="B2876" s="35">
        <f>MATCH(A2876,'iBoxx inputs'!A:A,0)</f>
        <v>2955</v>
      </c>
      <c r="C2876" s="35">
        <f>MATCH(A2876,'Bank of England inputs'!A:A,0)</f>
        <v>2880</v>
      </c>
      <c r="D2876" s="6">
        <f>IF($A2876&gt;DataEnd,NA(),IFERROR(INDEX('iBoxx inputs'!B:B,MATCH($A2876,'iBoxx inputs'!$A:$A,0)),D2875))</f>
        <v>6.21846774605278</v>
      </c>
      <c r="E2876" s="6">
        <f>IF($A2876&gt;DataEnd,NA(),IFERROR(INDEX('iBoxx inputs'!C:C,MATCH($A2876,'iBoxx inputs'!$A:$A,0)),E2875))</f>
        <v>7.6283845717365599</v>
      </c>
      <c r="F2876" s="6">
        <f>IF($A2876&gt;DataEnd,NA(),IFERROR(INDEX('Bank of England inputs'!D:D,MATCH($A2876,'Bank of England inputs'!$A:$A,0),0),F2875))</f>
        <v>2.6052501238236658</v>
      </c>
      <c r="H2876" s="5">
        <f t="shared" si="141"/>
        <v>39951</v>
      </c>
      <c r="I2876" s="6">
        <f t="shared" si="142"/>
        <v>6.9234261588946699</v>
      </c>
      <c r="J2876" s="6">
        <f t="shared" si="140"/>
        <v>4.2085332181928781</v>
      </c>
      <c r="K2876" s="19">
        <f t="shared" si="144"/>
        <v>2527</v>
      </c>
      <c r="L2876" s="6">
        <f t="shared" ca="1" si="143"/>
        <v>3.4124685167091813</v>
      </c>
    </row>
    <row r="2877" spans="1:12" x14ac:dyDescent="0.2">
      <c r="A2877" s="5">
        <f>IF(AND(dateA=1,A2876&lt;DataEnd),'iBoxx inputs'!A2881,IF(AND(dateA=2,A2876&lt;DataEnd),'Bank of England inputs'!A2881,IF(dateA=3,A2876+1,IF(dateA=4,WORKDAY(A2876,1,),WORKDAY(A2876,1,holidayQ)))))</f>
        <v>39952</v>
      </c>
      <c r="B2877" s="35">
        <f>MATCH(A2877,'iBoxx inputs'!A:A,0)</f>
        <v>2956</v>
      </c>
      <c r="C2877" s="35">
        <f>MATCH(A2877,'Bank of England inputs'!A:A,0)</f>
        <v>2881</v>
      </c>
      <c r="D2877" s="6">
        <f>IF($A2877&gt;DataEnd,NA(),IFERROR(INDEX('iBoxx inputs'!B:B,MATCH($A2877,'iBoxx inputs'!$A:$A,0)),D2876))</f>
        <v>6.2343668213585204</v>
      </c>
      <c r="E2877" s="6">
        <f>IF($A2877&gt;DataEnd,NA(),IFERROR(INDEX('iBoxx inputs'!C:C,MATCH($A2877,'iBoxx inputs'!$A:$A,0)),E2876))</f>
        <v>7.6342768194829898</v>
      </c>
      <c r="F2877" s="6">
        <f>IF($A2877&gt;DataEnd,NA(),IFERROR(INDEX('Bank of England inputs'!D:D,MATCH($A2877,'Bank of England inputs'!$A:$A,0),0),F2876))</f>
        <v>2.6453978004557621</v>
      </c>
      <c r="H2877" s="5">
        <f t="shared" si="141"/>
        <v>39952</v>
      </c>
      <c r="I2877" s="6">
        <f t="shared" si="142"/>
        <v>6.9343218204207551</v>
      </c>
      <c r="J2877" s="6">
        <f t="shared" si="140"/>
        <v>4.1783890090257403</v>
      </c>
      <c r="K2877" s="19">
        <f t="shared" si="144"/>
        <v>2527</v>
      </c>
      <c r="L2877" s="6">
        <f t="shared" ca="1" si="143"/>
        <v>3.4127359295135302</v>
      </c>
    </row>
    <row r="2878" spans="1:12" x14ac:dyDescent="0.2">
      <c r="A2878" s="5">
        <f>IF(AND(dateA=1,A2877&lt;DataEnd),'iBoxx inputs'!A2882,IF(AND(dateA=2,A2877&lt;DataEnd),'Bank of England inputs'!A2882,IF(dateA=3,A2877+1,IF(dateA=4,WORKDAY(A2877,1,),WORKDAY(A2877,1,holidayQ)))))</f>
        <v>39953</v>
      </c>
      <c r="B2878" s="35">
        <f>MATCH(A2878,'iBoxx inputs'!A:A,0)</f>
        <v>2957</v>
      </c>
      <c r="C2878" s="35">
        <f>MATCH(A2878,'Bank of England inputs'!A:A,0)</f>
        <v>2882</v>
      </c>
      <c r="D2878" s="6">
        <f>IF($A2878&gt;DataEnd,NA(),IFERROR(INDEX('iBoxx inputs'!B:B,MATCH($A2878,'iBoxx inputs'!$A:$A,0)),D2877))</f>
        <v>6.2920307001301703</v>
      </c>
      <c r="E2878" s="6">
        <f>IF($A2878&gt;DataEnd,NA(),IFERROR(INDEX('iBoxx inputs'!C:C,MATCH($A2878,'iBoxx inputs'!$A:$A,0)),E2877))</f>
        <v>7.6983634868041397</v>
      </c>
      <c r="F2878" s="6">
        <f>IF($A2878&gt;DataEnd,NA(),IFERROR(INDEX('Bank of England inputs'!D:D,MATCH($A2878,'Bank of England inputs'!$A:$A,0),0),F2877))</f>
        <v>2.6331419520886801</v>
      </c>
      <c r="H2878" s="5">
        <f t="shared" si="141"/>
        <v>39953</v>
      </c>
      <c r="I2878" s="6">
        <f t="shared" si="142"/>
        <v>6.995197093467155</v>
      </c>
      <c r="J2878" s="6">
        <f t="shared" si="140"/>
        <v>4.2501428470491431</v>
      </c>
      <c r="K2878" s="19">
        <f t="shared" si="144"/>
        <v>2527</v>
      </c>
      <c r="L2878" s="6">
        <f t="shared" ca="1" si="143"/>
        <v>3.4130366213922798</v>
      </c>
    </row>
    <row r="2879" spans="1:12" x14ac:dyDescent="0.2">
      <c r="A2879" s="5">
        <f>IF(AND(dateA=1,A2878&lt;DataEnd),'iBoxx inputs'!A2883,IF(AND(dateA=2,A2878&lt;DataEnd),'Bank of England inputs'!A2883,IF(dateA=3,A2878+1,IF(dateA=4,WORKDAY(A2878,1,),WORKDAY(A2878,1,holidayQ)))))</f>
        <v>39954</v>
      </c>
      <c r="B2879" s="35">
        <f>MATCH(A2879,'iBoxx inputs'!A:A,0)</f>
        <v>2958</v>
      </c>
      <c r="C2879" s="35">
        <f>MATCH(A2879,'Bank of England inputs'!A:A,0)</f>
        <v>2883</v>
      </c>
      <c r="D2879" s="6">
        <f>IF($A2879&gt;DataEnd,NA(),IFERROR(INDEX('iBoxx inputs'!B:B,MATCH($A2879,'iBoxx inputs'!$A:$A,0)),D2878))</f>
        <v>6.3799728291590601</v>
      </c>
      <c r="E2879" s="6">
        <f>IF($A2879&gt;DataEnd,NA(),IFERROR(INDEX('iBoxx inputs'!C:C,MATCH($A2879,'iBoxx inputs'!$A:$A,0)),E2878))</f>
        <v>7.7785109588216903</v>
      </c>
      <c r="F2879" s="6">
        <f>IF($A2879&gt;DataEnd,NA(),IFERROR(INDEX('Bank of England inputs'!D:D,MATCH($A2879,'Bank of England inputs'!$A:$A,0),0),F2878))</f>
        <v>2.7123341912492771</v>
      </c>
      <c r="H2879" s="5">
        <f t="shared" si="141"/>
        <v>39954</v>
      </c>
      <c r="I2879" s="6">
        <f t="shared" si="142"/>
        <v>7.0792418939903747</v>
      </c>
      <c r="J2879" s="6">
        <f t="shared" si="140"/>
        <v>4.2515903636363372</v>
      </c>
      <c r="K2879" s="19">
        <f t="shared" si="144"/>
        <v>2527</v>
      </c>
      <c r="L2879" s="6">
        <f t="shared" ca="1" si="143"/>
        <v>3.413333830110822</v>
      </c>
    </row>
    <row r="2880" spans="1:12" x14ac:dyDescent="0.2">
      <c r="A2880" s="5">
        <f>IF(AND(dateA=1,A2879&lt;DataEnd),'iBoxx inputs'!A2884,IF(AND(dateA=2,A2879&lt;DataEnd),'Bank of England inputs'!A2884,IF(dateA=3,A2879+1,IF(dateA=4,WORKDAY(A2879,1,),WORKDAY(A2879,1,holidayQ)))))</f>
        <v>39955</v>
      </c>
      <c r="B2880" s="35">
        <f>MATCH(A2880,'iBoxx inputs'!A:A,0)</f>
        <v>2959</v>
      </c>
      <c r="C2880" s="35">
        <f>MATCH(A2880,'Bank of England inputs'!A:A,0)</f>
        <v>2884</v>
      </c>
      <c r="D2880" s="6">
        <f>IF($A2880&gt;DataEnd,NA(),IFERROR(INDEX('iBoxx inputs'!B:B,MATCH($A2880,'iBoxx inputs'!$A:$A,0)),D2879))</f>
        <v>6.4461345456444201</v>
      </c>
      <c r="E2880" s="6">
        <f>IF($A2880&gt;DataEnd,NA(),IFERROR(INDEX('iBoxx inputs'!C:C,MATCH($A2880,'iBoxx inputs'!$A:$A,0)),E2879))</f>
        <v>7.8418541104539701</v>
      </c>
      <c r="F2880" s="6">
        <f>IF($A2880&gt;DataEnd,NA(),IFERROR(INDEX('Bank of England inputs'!D:D,MATCH($A2880,'Bank of England inputs'!$A:$A,0),0),F2879))</f>
        <v>2.7505689126348098</v>
      </c>
      <c r="H2880" s="5">
        <f t="shared" si="141"/>
        <v>39955</v>
      </c>
      <c r="I2880" s="6">
        <f t="shared" si="142"/>
        <v>7.1439943280491951</v>
      </c>
      <c r="J2880" s="6">
        <f t="shared" si="140"/>
        <v>4.2758161457480126</v>
      </c>
      <c r="K2880" s="19">
        <f t="shared" si="144"/>
        <v>2528</v>
      </c>
      <c r="L2880" s="6">
        <f t="shared" ca="1" si="143"/>
        <v>3.4136750019128939</v>
      </c>
    </row>
    <row r="2881" spans="1:12" x14ac:dyDescent="0.2">
      <c r="A2881" s="5">
        <f>IF(AND(dateA=1,A2880&lt;DataEnd),'iBoxx inputs'!A2885,IF(AND(dateA=2,A2880&lt;DataEnd),'Bank of England inputs'!A2885,IF(dateA=3,A2880+1,IF(dateA=4,WORKDAY(A2880,1,),WORKDAY(A2880,1,holidayQ)))))</f>
        <v>39959</v>
      </c>
      <c r="B2881" s="35">
        <f>MATCH(A2881,'iBoxx inputs'!A:A,0)</f>
        <v>2960</v>
      </c>
      <c r="C2881" s="35">
        <f>MATCH(A2881,'Bank of England inputs'!A:A,0)</f>
        <v>2885</v>
      </c>
      <c r="D2881" s="6">
        <f>IF($A2881&gt;DataEnd,NA(),IFERROR(INDEX('iBoxx inputs'!B:B,MATCH($A2881,'iBoxx inputs'!$A:$A,0)),D2880))</f>
        <v>6.3818048486477403</v>
      </c>
      <c r="E2881" s="6">
        <f>IF($A2881&gt;DataEnd,NA(),IFERROR(INDEX('iBoxx inputs'!C:C,MATCH($A2881,'iBoxx inputs'!$A:$A,0)),E2880))</f>
        <v>7.7797908345394999</v>
      </c>
      <c r="F2881" s="6">
        <f>IF($A2881&gt;DataEnd,NA(),IFERROR(INDEX('Bank of England inputs'!D:D,MATCH($A2881,'Bank of England inputs'!$A:$A,0),0),F2880))</f>
        <v>2.7629233511586415</v>
      </c>
      <c r="H2881" s="5">
        <f t="shared" si="141"/>
        <v>39959</v>
      </c>
      <c r="I2881" s="6">
        <f t="shared" si="142"/>
        <v>7.0807978415936201</v>
      </c>
      <c r="J2881" s="6">
        <f t="shared" si="140"/>
        <v>4.2017824616374932</v>
      </c>
      <c r="K2881" s="19">
        <f t="shared" si="144"/>
        <v>2526</v>
      </c>
      <c r="L2881" s="6">
        <f t="shared" ca="1" si="143"/>
        <v>3.4138909807523383</v>
      </c>
    </row>
    <row r="2882" spans="1:12" x14ac:dyDescent="0.2">
      <c r="A2882" s="5">
        <f>IF(AND(dateA=1,A2881&lt;DataEnd),'iBoxx inputs'!A2886,IF(AND(dateA=2,A2881&lt;DataEnd),'Bank of England inputs'!A2886,IF(dateA=3,A2881+1,IF(dateA=4,WORKDAY(A2881,1,),WORKDAY(A2881,1,holidayQ)))))</f>
        <v>39960</v>
      </c>
      <c r="B2882" s="35">
        <f>MATCH(A2882,'iBoxx inputs'!A:A,0)</f>
        <v>2961</v>
      </c>
      <c r="C2882" s="35">
        <f>MATCH(A2882,'Bank of England inputs'!A:A,0)</f>
        <v>2886</v>
      </c>
      <c r="D2882" s="6">
        <f>IF($A2882&gt;DataEnd,NA(),IFERROR(INDEX('iBoxx inputs'!B:B,MATCH($A2882,'iBoxx inputs'!$A:$A,0)),D2881))</f>
        <v>6.4088349346088096</v>
      </c>
      <c r="E2882" s="6">
        <f>IF($A2882&gt;DataEnd,NA(),IFERROR(INDEX('iBoxx inputs'!C:C,MATCH($A2882,'iBoxx inputs'!$A:$A,0)),E2881))</f>
        <v>7.8158105859080198</v>
      </c>
      <c r="F2882" s="6">
        <f>IF($A2882&gt;DataEnd,NA(),IFERROR(INDEX('Bank of England inputs'!D:D,MATCH($A2882,'Bank of England inputs'!$A:$A,0),0),F2881))</f>
        <v>2.7516579233890948</v>
      </c>
      <c r="H2882" s="5">
        <f t="shared" si="141"/>
        <v>39960</v>
      </c>
      <c r="I2882" s="6">
        <f t="shared" si="142"/>
        <v>7.1123227602584151</v>
      </c>
      <c r="J2882" s="6">
        <f t="shared" si="140"/>
        <v>4.2438875683354915</v>
      </c>
      <c r="K2882" s="19">
        <f t="shared" si="144"/>
        <v>2526</v>
      </c>
      <c r="L2882" s="6">
        <f t="shared" ca="1" si="143"/>
        <v>3.4142164559041182</v>
      </c>
    </row>
    <row r="2883" spans="1:12" x14ac:dyDescent="0.2">
      <c r="A2883" s="5">
        <f>IF(AND(dateA=1,A2882&lt;DataEnd),'iBoxx inputs'!A2887,IF(AND(dateA=2,A2882&lt;DataEnd),'Bank of England inputs'!A2887,IF(dateA=3,A2882+1,IF(dateA=4,WORKDAY(A2882,1,),WORKDAY(A2882,1,holidayQ)))))</f>
        <v>39961</v>
      </c>
      <c r="B2883" s="35">
        <f>MATCH(A2883,'iBoxx inputs'!A:A,0)</f>
        <v>2962</v>
      </c>
      <c r="C2883" s="35">
        <f>MATCH(A2883,'Bank of England inputs'!A:A,0)</f>
        <v>2887</v>
      </c>
      <c r="D2883" s="6">
        <f>IF($A2883&gt;DataEnd,NA(),IFERROR(INDEX('iBoxx inputs'!B:B,MATCH($A2883,'iBoxx inputs'!$A:$A,0)),D2882))</f>
        <v>6.42893203224759</v>
      </c>
      <c r="E2883" s="6">
        <f>IF($A2883&gt;DataEnd,NA(),IFERROR(INDEX('iBoxx inputs'!C:C,MATCH($A2883,'iBoxx inputs'!$A:$A,0)),E2882))</f>
        <v>7.8414766089813499</v>
      </c>
      <c r="F2883" s="6">
        <f>IF($A2883&gt;DataEnd,NA(),IFERROR(INDEX('Bank of England inputs'!D:D,MATCH($A2883,'Bank of England inputs'!$A:$A,0),0),F2882))</f>
        <v>2.7706313081337752</v>
      </c>
      <c r="H2883" s="5">
        <f t="shared" si="141"/>
        <v>39961</v>
      </c>
      <c r="I2883" s="6">
        <f t="shared" si="142"/>
        <v>7.13520432061447</v>
      </c>
      <c r="J2883" s="6">
        <f t="shared" ref="J2883:J2946" si="145">((1+I2883/100)/(1+F2883/100)-1)*100</f>
        <v>4.2469068808135946</v>
      </c>
      <c r="K2883" s="19">
        <f t="shared" si="144"/>
        <v>2526</v>
      </c>
      <c r="L2883" s="6">
        <f t="shared" ca="1" si="143"/>
        <v>3.4145417815996688</v>
      </c>
    </row>
    <row r="2884" spans="1:12" x14ac:dyDescent="0.2">
      <c r="A2884" s="5">
        <f>IF(AND(dateA=1,A2883&lt;DataEnd),'iBoxx inputs'!A2888,IF(AND(dateA=2,A2883&lt;DataEnd),'Bank of England inputs'!A2888,IF(dateA=3,A2883+1,IF(dateA=4,WORKDAY(A2883,1,),WORKDAY(A2883,1,holidayQ)))))</f>
        <v>39962</v>
      </c>
      <c r="B2884" s="35">
        <f>MATCH(A2884,'iBoxx inputs'!A:A,0)</f>
        <v>2963</v>
      </c>
      <c r="C2884" s="35">
        <f>MATCH(A2884,'Bank of England inputs'!A:A,0)</f>
        <v>2888</v>
      </c>
      <c r="D2884" s="6">
        <f>IF($A2884&gt;DataEnd,NA(),IFERROR(INDEX('iBoxx inputs'!B:B,MATCH($A2884,'iBoxx inputs'!$A:$A,0)),D2883))</f>
        <v>6.3881359228678596</v>
      </c>
      <c r="E2884" s="6">
        <f>IF($A2884&gt;DataEnd,NA(),IFERROR(INDEX('iBoxx inputs'!C:C,MATCH($A2884,'iBoxx inputs'!$A:$A,0)),E2883))</f>
        <v>7.79784713844185</v>
      </c>
      <c r="F2884" s="6">
        <f>IF($A2884&gt;DataEnd,NA(),IFERROR(INDEX('Bank of England inputs'!D:D,MATCH($A2884,'Bank of England inputs'!$A:$A,0),0),F2883))</f>
        <v>2.7618293407246197</v>
      </c>
      <c r="H2884" s="5">
        <f t="shared" ref="H2884:H2947" si="146">A2884</f>
        <v>39962</v>
      </c>
      <c r="I2884" s="6">
        <f t="shared" ref="I2884:I2947" si="147">(D2884+E2884)/2</f>
        <v>7.0929915306548548</v>
      </c>
      <c r="J2884" s="6">
        <f t="shared" si="145"/>
        <v>4.2147577731119545</v>
      </c>
      <c r="K2884" s="19">
        <f t="shared" si="144"/>
        <v>2527</v>
      </c>
      <c r="L2884" s="6">
        <f t="shared" ca="1" si="143"/>
        <v>3.4148584479991593</v>
      </c>
    </row>
    <row r="2885" spans="1:12" x14ac:dyDescent="0.2">
      <c r="A2885" s="5">
        <f>IF(AND(dateA=1,A2884&lt;DataEnd),'iBoxx inputs'!A2889,IF(AND(dateA=2,A2884&lt;DataEnd),'Bank of England inputs'!A2889,IF(dateA=3,A2884+1,IF(dateA=4,WORKDAY(A2884,1,),WORKDAY(A2884,1,holidayQ)))))</f>
        <v>39965</v>
      </c>
      <c r="B2885" s="35">
        <f>MATCH(A2885,'iBoxx inputs'!A:A,0)</f>
        <v>2965</v>
      </c>
      <c r="C2885" s="35">
        <f>MATCH(A2885,'Bank of England inputs'!A:A,0)</f>
        <v>2889</v>
      </c>
      <c r="D2885" s="6">
        <f>IF($A2885&gt;DataEnd,NA(),IFERROR(INDEX('iBoxx inputs'!B:B,MATCH($A2885,'iBoxx inputs'!$A:$A,0)),D2884))</f>
        <v>6.4530051598502096</v>
      </c>
      <c r="E2885" s="6">
        <f>IF($A2885&gt;DataEnd,NA(),IFERROR(INDEX('iBoxx inputs'!C:C,MATCH($A2885,'iBoxx inputs'!$A:$A,0)),E2884))</f>
        <v>7.8887590553312501</v>
      </c>
      <c r="F2885" s="6">
        <f>IF($A2885&gt;DataEnd,NA(),IFERROR(INDEX('Bank of England inputs'!D:D,MATCH($A2885,'Bank of England inputs'!$A:$A,0),0),F2884))</f>
        <v>2.7799762564305608</v>
      </c>
      <c r="H2885" s="5">
        <f t="shared" si="146"/>
        <v>39965</v>
      </c>
      <c r="I2885" s="6">
        <f t="shared" si="147"/>
        <v>7.1708821075907299</v>
      </c>
      <c r="J2885" s="6">
        <f t="shared" si="145"/>
        <v>4.2721413363679961</v>
      </c>
      <c r="K2885" s="19">
        <f t="shared" si="144"/>
        <v>2527</v>
      </c>
      <c r="L2885" s="6">
        <f t="shared" ca="1" si="143"/>
        <v>3.4151983111988247</v>
      </c>
    </row>
    <row r="2886" spans="1:12" x14ac:dyDescent="0.2">
      <c r="A2886" s="5">
        <f>IF(AND(dateA=1,A2885&lt;DataEnd),'iBoxx inputs'!A2890,IF(AND(dateA=2,A2885&lt;DataEnd),'Bank of England inputs'!A2890,IF(dateA=3,A2885+1,IF(dateA=4,WORKDAY(A2885,1,),WORKDAY(A2885,1,holidayQ)))))</f>
        <v>39966</v>
      </c>
      <c r="B2886" s="35">
        <f>MATCH(A2886,'iBoxx inputs'!A:A,0)</f>
        <v>2966</v>
      </c>
      <c r="C2886" s="35">
        <f>MATCH(A2886,'Bank of England inputs'!A:A,0)</f>
        <v>2890</v>
      </c>
      <c r="D2886" s="6">
        <f>IF($A2886&gt;DataEnd,NA(),IFERROR(INDEX('iBoxx inputs'!B:B,MATCH($A2886,'iBoxx inputs'!$A:$A,0)),D2885))</f>
        <v>6.47243271038126</v>
      </c>
      <c r="E2886" s="6">
        <f>IF($A2886&gt;DataEnd,NA(),IFERROR(INDEX('iBoxx inputs'!C:C,MATCH($A2886,'iBoxx inputs'!$A:$A,0)),E2885))</f>
        <v>7.9082958862564299</v>
      </c>
      <c r="F2886" s="6">
        <f>IF($A2886&gt;DataEnd,NA(),IFERROR(INDEX('Bank of England inputs'!D:D,MATCH($A2886,'Bank of England inputs'!$A:$A,0),0),F2885))</f>
        <v>2.7989318563940158</v>
      </c>
      <c r="H2886" s="5">
        <f t="shared" si="146"/>
        <v>39966</v>
      </c>
      <c r="I2886" s="6">
        <f t="shared" si="147"/>
        <v>7.1903642983188449</v>
      </c>
      <c r="J2886" s="6">
        <f t="shared" si="145"/>
        <v>4.2718658283915634</v>
      </c>
      <c r="K2886" s="19">
        <f t="shared" si="144"/>
        <v>2527</v>
      </c>
      <c r="L2886" s="6">
        <f t="shared" ca="1" si="143"/>
        <v>3.4155352132523102</v>
      </c>
    </row>
    <row r="2887" spans="1:12" x14ac:dyDescent="0.2">
      <c r="A2887" s="5">
        <f>IF(AND(dateA=1,A2886&lt;DataEnd),'iBoxx inputs'!A2891,IF(AND(dateA=2,A2886&lt;DataEnd),'Bank of England inputs'!A2891,IF(dateA=3,A2886+1,IF(dateA=4,WORKDAY(A2886,1,),WORKDAY(A2886,1,holidayQ)))))</f>
        <v>39967</v>
      </c>
      <c r="B2887" s="35">
        <f>MATCH(A2887,'iBoxx inputs'!A:A,0)</f>
        <v>2967</v>
      </c>
      <c r="C2887" s="35">
        <f>MATCH(A2887,'Bank of England inputs'!A:A,0)</f>
        <v>2891</v>
      </c>
      <c r="D2887" s="6">
        <f>IF($A2887&gt;DataEnd,NA(),IFERROR(INDEX('iBoxx inputs'!B:B,MATCH($A2887,'iBoxx inputs'!$A:$A,0)),D2886))</f>
        <v>6.3701377214719601</v>
      </c>
      <c r="E2887" s="6">
        <f>IF($A2887&gt;DataEnd,NA(),IFERROR(INDEX('iBoxx inputs'!C:C,MATCH($A2887,'iBoxx inputs'!$A:$A,0)),E2886))</f>
        <v>7.7886246650398796</v>
      </c>
      <c r="F2887" s="6">
        <f>IF($A2887&gt;DataEnd,NA(),IFERROR(INDEX('Bank of England inputs'!D:D,MATCH($A2887,'Bank of England inputs'!$A:$A,0),0),F2886))</f>
        <v>2.7816274005147523</v>
      </c>
      <c r="H2887" s="5">
        <f t="shared" si="146"/>
        <v>39967</v>
      </c>
      <c r="I2887" s="6">
        <f t="shared" si="147"/>
        <v>7.0793811932559194</v>
      </c>
      <c r="J2887" s="6">
        <f t="shared" si="145"/>
        <v>4.1814416656333675</v>
      </c>
      <c r="K2887" s="19">
        <f t="shared" si="144"/>
        <v>2527</v>
      </c>
      <c r="L2887" s="6">
        <f t="shared" ref="L2887:L2950" ca="1" si="148">AVERAGE(OFFSET(J2887,-$K2887+1,0,$K2887,))</f>
        <v>3.4158471274440627</v>
      </c>
    </row>
    <row r="2888" spans="1:12" x14ac:dyDescent="0.2">
      <c r="A2888" s="5">
        <f>IF(AND(dateA=1,A2887&lt;DataEnd),'iBoxx inputs'!A2892,IF(AND(dateA=2,A2887&lt;DataEnd),'Bank of England inputs'!A2892,IF(dateA=3,A2887+1,IF(dateA=4,WORKDAY(A2887,1,),WORKDAY(A2887,1,holidayQ)))))</f>
        <v>39968</v>
      </c>
      <c r="B2888" s="35">
        <f>MATCH(A2888,'iBoxx inputs'!A:A,0)</f>
        <v>2968</v>
      </c>
      <c r="C2888" s="35">
        <f>MATCH(A2888,'Bank of England inputs'!A:A,0)</f>
        <v>2892</v>
      </c>
      <c r="D2888" s="6">
        <f>IF($A2888&gt;DataEnd,NA(),IFERROR(INDEX('iBoxx inputs'!B:B,MATCH($A2888,'iBoxx inputs'!$A:$A,0)),D2887))</f>
        <v>6.4085553621074602</v>
      </c>
      <c r="E2888" s="6">
        <f>IF($A2888&gt;DataEnd,NA(),IFERROR(INDEX('iBoxx inputs'!C:C,MATCH($A2888,'iBoxx inputs'!$A:$A,0)),E2887))</f>
        <v>7.8176563153054603</v>
      </c>
      <c r="F2888" s="6">
        <f>IF($A2888&gt;DataEnd,NA(),IFERROR(INDEX('Bank of England inputs'!D:D,MATCH($A2888,'Bank of England inputs'!$A:$A,0),0),F2887))</f>
        <v>2.7799762564305608</v>
      </c>
      <c r="H2888" s="5">
        <f t="shared" si="146"/>
        <v>39968</v>
      </c>
      <c r="I2888" s="6">
        <f t="shared" si="147"/>
        <v>7.1131058387064598</v>
      </c>
      <c r="J2888" s="6">
        <f t="shared" si="145"/>
        <v>4.2159277907060089</v>
      </c>
      <c r="K2888" s="19">
        <f t="shared" si="144"/>
        <v>2527</v>
      </c>
      <c r="L2888" s="6">
        <f t="shared" ca="1" si="148"/>
        <v>3.4161783690233372</v>
      </c>
    </row>
    <row r="2889" spans="1:12" x14ac:dyDescent="0.2">
      <c r="A2889" s="5">
        <f>IF(AND(dateA=1,A2888&lt;DataEnd),'iBoxx inputs'!A2893,IF(AND(dateA=2,A2888&lt;DataEnd),'Bank of England inputs'!A2893,IF(dateA=3,A2888+1,IF(dateA=4,WORKDAY(A2888,1,),WORKDAY(A2888,1,holidayQ)))))</f>
        <v>39969</v>
      </c>
      <c r="B2889" s="35">
        <f>MATCH(A2889,'iBoxx inputs'!A:A,0)</f>
        <v>2969</v>
      </c>
      <c r="C2889" s="35">
        <f>MATCH(A2889,'Bank of England inputs'!A:A,0)</f>
        <v>2893</v>
      </c>
      <c r="D2889" s="6">
        <f>IF($A2889&gt;DataEnd,NA(),IFERROR(INDEX('iBoxx inputs'!B:B,MATCH($A2889,'iBoxx inputs'!$A:$A,0)),D2888))</f>
        <v>6.4153430568657299</v>
      </c>
      <c r="E2889" s="6">
        <f>IF($A2889&gt;DataEnd,NA(),IFERROR(INDEX('iBoxx inputs'!C:C,MATCH($A2889,'iBoxx inputs'!$A:$A,0)),E2888))</f>
        <v>7.8328154510435697</v>
      </c>
      <c r="F2889" s="6">
        <f>IF($A2889&gt;DataEnd,NA(),IFERROR(INDEX('Bank of England inputs'!D:D,MATCH($A2889,'Bank of England inputs'!$A:$A,0),0),F2888))</f>
        <v>2.7783270713861885</v>
      </c>
      <c r="H2889" s="5">
        <f t="shared" si="146"/>
        <v>39969</v>
      </c>
      <c r="I2889" s="6">
        <f t="shared" si="147"/>
        <v>7.1240792539546494</v>
      </c>
      <c r="J2889" s="6">
        <f t="shared" si="145"/>
        <v>4.2282768229434664</v>
      </c>
      <c r="K2889" s="19">
        <f t="shared" si="144"/>
        <v>2528</v>
      </c>
      <c r="L2889" s="6">
        <f t="shared" ca="1" si="148"/>
        <v>3.4164996105003627</v>
      </c>
    </row>
    <row r="2890" spans="1:12" x14ac:dyDescent="0.2">
      <c r="A2890" s="5">
        <f>IF(AND(dateA=1,A2889&lt;DataEnd),'iBoxx inputs'!A2894,IF(AND(dateA=2,A2889&lt;DataEnd),'Bank of England inputs'!A2894,IF(dateA=3,A2889+1,IF(dateA=4,WORKDAY(A2889,1,),WORKDAY(A2889,1,holidayQ)))))</f>
        <v>39972</v>
      </c>
      <c r="B2890" s="35">
        <f>MATCH(A2890,'iBoxx inputs'!A:A,0)</f>
        <v>2970</v>
      </c>
      <c r="C2890" s="35">
        <f>MATCH(A2890,'Bank of England inputs'!A:A,0)</f>
        <v>2894</v>
      </c>
      <c r="D2890" s="6">
        <f>IF($A2890&gt;DataEnd,NA(),IFERROR(INDEX('iBoxx inputs'!B:B,MATCH($A2890,'iBoxx inputs'!$A:$A,0)),D2889))</f>
        <v>6.3015975931838897</v>
      </c>
      <c r="E2890" s="6">
        <f>IF($A2890&gt;DataEnd,NA(),IFERROR(INDEX('iBoxx inputs'!C:C,MATCH($A2890,'iBoxx inputs'!$A:$A,0)),E2889))</f>
        <v>7.7157346084847598</v>
      </c>
      <c r="F2890" s="6">
        <f>IF($A2890&gt;DataEnd,NA(),IFERROR(INDEX('Bank of England inputs'!D:D,MATCH($A2890,'Bank of England inputs'!$A:$A,0),0),F2889))</f>
        <v>2.7195411392404889</v>
      </c>
      <c r="H2890" s="5">
        <f t="shared" si="146"/>
        <v>39972</v>
      </c>
      <c r="I2890" s="6">
        <f t="shared" si="147"/>
        <v>7.0086661008343247</v>
      </c>
      <c r="J2890" s="6">
        <f t="shared" si="145"/>
        <v>4.1755686542444215</v>
      </c>
      <c r="K2890" s="19">
        <f t="shared" si="144"/>
        <v>2527</v>
      </c>
      <c r="L2890" s="6">
        <f t="shared" ca="1" si="148"/>
        <v>3.4168372978605177</v>
      </c>
    </row>
    <row r="2891" spans="1:12" x14ac:dyDescent="0.2">
      <c r="A2891" s="5">
        <f>IF(AND(dateA=1,A2890&lt;DataEnd),'iBoxx inputs'!A2895,IF(AND(dateA=2,A2890&lt;DataEnd),'Bank of England inputs'!A2895,IF(dateA=3,A2890+1,IF(dateA=4,WORKDAY(A2890,1,),WORKDAY(A2890,1,holidayQ)))))</f>
        <v>39973</v>
      </c>
      <c r="B2891" s="35">
        <f>MATCH(A2891,'iBoxx inputs'!A:A,0)</f>
        <v>2971</v>
      </c>
      <c r="C2891" s="35">
        <f>MATCH(A2891,'Bank of England inputs'!A:A,0)</f>
        <v>2895</v>
      </c>
      <c r="D2891" s="6">
        <f>IF($A2891&gt;DataEnd,NA(),IFERROR(INDEX('iBoxx inputs'!B:B,MATCH($A2891,'iBoxx inputs'!$A:$A,0)),D2890))</f>
        <v>6.2793540871742604</v>
      </c>
      <c r="E2891" s="6">
        <f>IF($A2891&gt;DataEnd,NA(),IFERROR(INDEX('iBoxx inputs'!C:C,MATCH($A2891,'iBoxx inputs'!$A:$A,0)),E2890))</f>
        <v>7.6732370120805404</v>
      </c>
      <c r="F2891" s="6">
        <f>IF($A2891&gt;DataEnd,NA(),IFERROR(INDEX('Bank of England inputs'!D:D,MATCH($A2891,'Bank of England inputs'!$A:$A,0),0),F2890))</f>
        <v>2.7099198892295284</v>
      </c>
      <c r="H2891" s="5">
        <f t="shared" si="146"/>
        <v>39973</v>
      </c>
      <c r="I2891" s="6">
        <f t="shared" si="147"/>
        <v>6.9762955496274</v>
      </c>
      <c r="J2891" s="6">
        <f t="shared" si="145"/>
        <v>4.1538107176006589</v>
      </c>
      <c r="K2891" s="19">
        <f t="shared" si="144"/>
        <v>2527</v>
      </c>
      <c r="L2891" s="6">
        <f t="shared" ca="1" si="148"/>
        <v>3.4171516019949073</v>
      </c>
    </row>
    <row r="2892" spans="1:12" x14ac:dyDescent="0.2">
      <c r="A2892" s="5">
        <f>IF(AND(dateA=1,A2891&lt;DataEnd),'iBoxx inputs'!A2896,IF(AND(dateA=2,A2891&lt;DataEnd),'Bank of England inputs'!A2896,IF(dateA=3,A2891+1,IF(dateA=4,WORKDAY(A2891,1,),WORKDAY(A2891,1,holidayQ)))))</f>
        <v>39974</v>
      </c>
      <c r="B2892" s="35">
        <f>MATCH(A2892,'iBoxx inputs'!A:A,0)</f>
        <v>2972</v>
      </c>
      <c r="C2892" s="35">
        <f>MATCH(A2892,'Bank of England inputs'!A:A,0)</f>
        <v>2896</v>
      </c>
      <c r="D2892" s="6">
        <f>IF($A2892&gt;DataEnd,NA(),IFERROR(INDEX('iBoxx inputs'!B:B,MATCH($A2892,'iBoxx inputs'!$A:$A,0)),D2891))</f>
        <v>6.32104618512329</v>
      </c>
      <c r="E2892" s="6">
        <f>IF($A2892&gt;DataEnd,NA(),IFERROR(INDEX('iBoxx inputs'!C:C,MATCH($A2892,'iBoxx inputs'!$A:$A,0)),E2891))</f>
        <v>7.7136757587272999</v>
      </c>
      <c r="F2892" s="6">
        <f>IF($A2892&gt;DataEnd,NA(),IFERROR(INDEX('Bank of England inputs'!D:D,MATCH($A2892,'Bank of England inputs'!$A:$A,0),0),F2891))</f>
        <v>2.6981616920339846</v>
      </c>
      <c r="H2892" s="5">
        <f t="shared" si="146"/>
        <v>39974</v>
      </c>
      <c r="I2892" s="6">
        <f t="shared" si="147"/>
        <v>7.017360971925295</v>
      </c>
      <c r="J2892" s="6">
        <f t="shared" si="145"/>
        <v>4.205722097386233</v>
      </c>
      <c r="K2892" s="19">
        <f t="shared" si="144"/>
        <v>2527</v>
      </c>
      <c r="L2892" s="6">
        <f t="shared" ca="1" si="148"/>
        <v>3.4174786760605467</v>
      </c>
    </row>
    <row r="2893" spans="1:12" x14ac:dyDescent="0.2">
      <c r="A2893" s="5">
        <f>IF(AND(dateA=1,A2892&lt;DataEnd),'iBoxx inputs'!A2897,IF(AND(dateA=2,A2892&lt;DataEnd),'Bank of England inputs'!A2897,IF(dateA=3,A2892+1,IF(dateA=4,WORKDAY(A2892,1,),WORKDAY(A2892,1,holidayQ)))))</f>
        <v>39975</v>
      </c>
      <c r="B2893" s="35">
        <f>MATCH(A2893,'iBoxx inputs'!A:A,0)</f>
        <v>2973</v>
      </c>
      <c r="C2893" s="35">
        <f>MATCH(A2893,'Bank of England inputs'!A:A,0)</f>
        <v>2897</v>
      </c>
      <c r="D2893" s="6">
        <f>IF($A2893&gt;DataEnd,NA(),IFERROR(INDEX('iBoxx inputs'!B:B,MATCH($A2893,'iBoxx inputs'!$A:$A,0)),D2892))</f>
        <v>6.4248330624748604</v>
      </c>
      <c r="E2893" s="6">
        <f>IF($A2893&gt;DataEnd,NA(),IFERROR(INDEX('iBoxx inputs'!C:C,MATCH($A2893,'iBoxx inputs'!$A:$A,0)),E2892))</f>
        <v>7.8260308281278501</v>
      </c>
      <c r="F2893" s="6">
        <f>IF($A2893&gt;DataEnd,NA(),IFERROR(INDEX('Bank of England inputs'!D:D,MATCH($A2893,'Bank of England inputs'!$A:$A,0),0),F2892))</f>
        <v>2.7155129850893633</v>
      </c>
      <c r="H2893" s="5">
        <f t="shared" si="146"/>
        <v>39975</v>
      </c>
      <c r="I2893" s="6">
        <f t="shared" si="147"/>
        <v>7.1254319453013553</v>
      </c>
      <c r="J2893" s="6">
        <f t="shared" si="145"/>
        <v>4.2933329465551617</v>
      </c>
      <c r="K2893" s="19">
        <f t="shared" si="144"/>
        <v>2527</v>
      </c>
      <c r="L2893" s="6">
        <f t="shared" ca="1" si="148"/>
        <v>3.4178385621384941</v>
      </c>
    </row>
    <row r="2894" spans="1:12" x14ac:dyDescent="0.2">
      <c r="A2894" s="5">
        <f>IF(AND(dateA=1,A2893&lt;DataEnd),'iBoxx inputs'!A2898,IF(AND(dateA=2,A2893&lt;DataEnd),'Bank of England inputs'!A2898,IF(dateA=3,A2893+1,IF(dateA=4,WORKDAY(A2893,1,),WORKDAY(A2893,1,holidayQ)))))</f>
        <v>39976</v>
      </c>
      <c r="B2894" s="35">
        <f>MATCH(A2894,'iBoxx inputs'!A:A,0)</f>
        <v>2974</v>
      </c>
      <c r="C2894" s="35">
        <f>MATCH(A2894,'Bank of England inputs'!A:A,0)</f>
        <v>2898</v>
      </c>
      <c r="D2894" s="6">
        <f>IF($A2894&gt;DataEnd,NA(),IFERROR(INDEX('iBoxx inputs'!B:B,MATCH($A2894,'iBoxx inputs'!$A:$A,0)),D2893))</f>
        <v>6.3985751972557896</v>
      </c>
      <c r="E2894" s="6">
        <f>IF($A2894&gt;DataEnd,NA(),IFERROR(INDEX('iBoxx inputs'!C:C,MATCH($A2894,'iBoxx inputs'!$A:$A,0)),E2893))</f>
        <v>7.7719117447601596</v>
      </c>
      <c r="F2894" s="6">
        <f>IF($A2894&gt;DataEnd,NA(),IFERROR(INDEX('Bank of England inputs'!D:D,MATCH($A2894,'Bank of England inputs'!$A:$A,0),0),F2893))</f>
        <v>2.7171228139512005</v>
      </c>
      <c r="H2894" s="5">
        <f t="shared" si="146"/>
        <v>39976</v>
      </c>
      <c r="I2894" s="6">
        <f t="shared" si="147"/>
        <v>7.0852434710079741</v>
      </c>
      <c r="J2894" s="6">
        <f t="shared" si="145"/>
        <v>4.2525730252088945</v>
      </c>
      <c r="K2894" s="19">
        <f t="shared" si="144"/>
        <v>2528</v>
      </c>
      <c r="L2894" s="6">
        <f t="shared" ca="1" si="148"/>
        <v>3.4181687577330631</v>
      </c>
    </row>
    <row r="2895" spans="1:12" x14ac:dyDescent="0.2">
      <c r="A2895" s="5">
        <f>IF(AND(dateA=1,A2894&lt;DataEnd),'iBoxx inputs'!A2899,IF(AND(dateA=2,A2894&lt;DataEnd),'Bank of England inputs'!A2899,IF(dateA=3,A2894+1,IF(dateA=4,WORKDAY(A2894,1,),WORKDAY(A2894,1,holidayQ)))))</f>
        <v>39979</v>
      </c>
      <c r="B2895" s="35">
        <f>MATCH(A2895,'iBoxx inputs'!A:A,0)</f>
        <v>2975</v>
      </c>
      <c r="C2895" s="35">
        <f>MATCH(A2895,'Bank of England inputs'!A:A,0)</f>
        <v>2899</v>
      </c>
      <c r="D2895" s="6">
        <f>IF($A2895&gt;DataEnd,NA(),IFERROR(INDEX('iBoxx inputs'!B:B,MATCH($A2895,'iBoxx inputs'!$A:$A,0)),D2894))</f>
        <v>6.3319152968747501</v>
      </c>
      <c r="E2895" s="6">
        <f>IF($A2895&gt;DataEnd,NA(),IFERROR(INDEX('iBoxx inputs'!C:C,MATCH($A2895,'iBoxx inputs'!$A:$A,0)),E2894))</f>
        <v>7.6725065550963203</v>
      </c>
      <c r="F2895" s="6">
        <f>IF($A2895&gt;DataEnd,NA(),IFERROR(INDEX('Bank of England inputs'!D:D,MATCH($A2895,'Bank of England inputs'!$A:$A,0),0),F2894))</f>
        <v>2.7099198892295284</v>
      </c>
      <c r="H2895" s="5">
        <f t="shared" si="146"/>
        <v>39979</v>
      </c>
      <c r="I2895" s="6">
        <f t="shared" si="147"/>
        <v>7.0022109259855352</v>
      </c>
      <c r="J2895" s="6">
        <f t="shared" si="145"/>
        <v>4.1790423372787711</v>
      </c>
      <c r="K2895" s="19">
        <f t="shared" si="144"/>
        <v>2527</v>
      </c>
      <c r="L2895" s="6">
        <f t="shared" ca="1" si="148"/>
        <v>3.4185407340427485</v>
      </c>
    </row>
    <row r="2896" spans="1:12" x14ac:dyDescent="0.2">
      <c r="A2896" s="5">
        <f>IF(AND(dateA=1,A2895&lt;DataEnd),'iBoxx inputs'!A2900,IF(AND(dateA=2,A2895&lt;DataEnd),'Bank of England inputs'!A2900,IF(dateA=3,A2895+1,IF(dateA=4,WORKDAY(A2895,1,),WORKDAY(A2895,1,holidayQ)))))</f>
        <v>39980</v>
      </c>
      <c r="B2896" s="35">
        <f>MATCH(A2896,'iBoxx inputs'!A:A,0)</f>
        <v>2976</v>
      </c>
      <c r="C2896" s="35">
        <f>MATCH(A2896,'Bank of England inputs'!A:A,0)</f>
        <v>2900</v>
      </c>
      <c r="D2896" s="6">
        <f>IF($A2896&gt;DataEnd,NA(),IFERROR(INDEX('iBoxx inputs'!B:B,MATCH($A2896,'iBoxx inputs'!$A:$A,0)),D2895))</f>
        <v>6.34446098350816</v>
      </c>
      <c r="E2896" s="6">
        <f>IF($A2896&gt;DataEnd,NA(),IFERROR(INDEX('iBoxx inputs'!C:C,MATCH($A2896,'iBoxx inputs'!$A:$A,0)),E2895))</f>
        <v>7.6781225915242999</v>
      </c>
      <c r="F2896" s="6">
        <f>IF($A2896&gt;DataEnd,NA(),IFERROR(INDEX('Bank of England inputs'!D:D,MATCH($A2896,'Bank of England inputs'!$A:$A,0),0),F2895))</f>
        <v>2.6583654511315169</v>
      </c>
      <c r="H2896" s="5">
        <f t="shared" si="146"/>
        <v>39980</v>
      </c>
      <c r="I2896" s="6">
        <f t="shared" si="147"/>
        <v>7.0112917875162299</v>
      </c>
      <c r="J2896" s="6">
        <f t="shared" si="145"/>
        <v>4.2402061607505592</v>
      </c>
      <c r="K2896" s="19">
        <f t="shared" si="144"/>
        <v>2527</v>
      </c>
      <c r="L2896" s="6">
        <f t="shared" ca="1" si="148"/>
        <v>3.4189072411443169</v>
      </c>
    </row>
    <row r="2897" spans="1:12" x14ac:dyDescent="0.2">
      <c r="A2897" s="5">
        <f>IF(AND(dateA=1,A2896&lt;DataEnd),'iBoxx inputs'!A2901,IF(AND(dateA=2,A2896&lt;DataEnd),'Bank of England inputs'!A2901,IF(dateA=3,A2896+1,IF(dateA=4,WORKDAY(A2896,1,),WORKDAY(A2896,1,holidayQ)))))</f>
        <v>39981</v>
      </c>
      <c r="B2897" s="35">
        <f>MATCH(A2897,'iBoxx inputs'!A:A,0)</f>
        <v>2977</v>
      </c>
      <c r="C2897" s="35">
        <f>MATCH(A2897,'Bank of England inputs'!A:A,0)</f>
        <v>2901</v>
      </c>
      <c r="D2897" s="6">
        <f>IF($A2897&gt;DataEnd,NA(),IFERROR(INDEX('iBoxx inputs'!B:B,MATCH($A2897,'iBoxx inputs'!$A:$A,0)),D2896))</f>
        <v>6.2406479907314703</v>
      </c>
      <c r="E2897" s="6">
        <f>IF($A2897&gt;DataEnd,NA(),IFERROR(INDEX('iBoxx inputs'!C:C,MATCH($A2897,'iBoxx inputs'!$A:$A,0)),E2896))</f>
        <v>7.5660747582022996</v>
      </c>
      <c r="F2897" s="6">
        <f>IF($A2897&gt;DataEnd,NA(),IFERROR(INDEX('Bank of England inputs'!D:D,MATCH($A2897,'Bank of England inputs'!$A:$A,0),0),F2896))</f>
        <v>2.6615217176214623</v>
      </c>
      <c r="H2897" s="5">
        <f t="shared" si="146"/>
        <v>39981</v>
      </c>
      <c r="I2897" s="6">
        <f t="shared" si="147"/>
        <v>6.9033613744668845</v>
      </c>
      <c r="J2897" s="6">
        <f t="shared" si="145"/>
        <v>4.1318690643539435</v>
      </c>
      <c r="K2897" s="19">
        <f t="shared" si="144"/>
        <v>2527</v>
      </c>
      <c r="L2897" s="6">
        <f t="shared" ca="1" si="148"/>
        <v>3.4192369042577875</v>
      </c>
    </row>
    <row r="2898" spans="1:12" x14ac:dyDescent="0.2">
      <c r="A2898" s="5">
        <f>IF(AND(dateA=1,A2897&lt;DataEnd),'iBoxx inputs'!A2902,IF(AND(dateA=2,A2897&lt;DataEnd),'Bank of England inputs'!A2902,IF(dateA=3,A2897+1,IF(dateA=4,WORKDAY(A2897,1,),WORKDAY(A2897,1,holidayQ)))))</f>
        <v>39982</v>
      </c>
      <c r="B2898" s="35">
        <f>MATCH(A2898,'iBoxx inputs'!A:A,0)</f>
        <v>2978</v>
      </c>
      <c r="C2898" s="35">
        <f>MATCH(A2898,'Bank of England inputs'!A:A,0)</f>
        <v>2902</v>
      </c>
      <c r="D2898" s="6">
        <f>IF($A2898&gt;DataEnd,NA(),IFERROR(INDEX('iBoxx inputs'!B:B,MATCH($A2898,'iBoxx inputs'!$A:$A,0)),D2897))</f>
        <v>6.2602819974551496</v>
      </c>
      <c r="E2898" s="6">
        <f>IF($A2898&gt;DataEnd,NA(),IFERROR(INDEX('iBoxx inputs'!C:C,MATCH($A2898,'iBoxx inputs'!$A:$A,0)),E2897))</f>
        <v>7.6075662220126103</v>
      </c>
      <c r="F2898" s="6">
        <f>IF($A2898&gt;DataEnd,NA(),IFERROR(INDEX('Bank of England inputs'!D:D,MATCH($A2898,'Bank of England inputs'!$A:$A,0),0),F2897))</f>
        <v>2.6497923670160128</v>
      </c>
      <c r="H2898" s="5">
        <f t="shared" si="146"/>
        <v>39982</v>
      </c>
      <c r="I2898" s="6">
        <f t="shared" si="147"/>
        <v>6.93392410973388</v>
      </c>
      <c r="J2898" s="6">
        <f t="shared" si="145"/>
        <v>4.1735415571034995</v>
      </c>
      <c r="K2898" s="19">
        <f t="shared" si="144"/>
        <v>2527</v>
      </c>
      <c r="L2898" s="6">
        <f t="shared" ca="1" si="148"/>
        <v>3.4195977154627748</v>
      </c>
    </row>
    <row r="2899" spans="1:12" x14ac:dyDescent="0.2">
      <c r="A2899" s="5">
        <f>IF(AND(dateA=1,A2898&lt;DataEnd),'iBoxx inputs'!A2903,IF(AND(dateA=2,A2898&lt;DataEnd),'Bank of England inputs'!A2903,IF(dateA=3,A2898+1,IF(dateA=4,WORKDAY(A2898,1,),WORKDAY(A2898,1,holidayQ)))))</f>
        <v>39983</v>
      </c>
      <c r="B2899" s="35">
        <f>MATCH(A2899,'iBoxx inputs'!A:A,0)</f>
        <v>2979</v>
      </c>
      <c r="C2899" s="35">
        <f>MATCH(A2899,'Bank of England inputs'!A:A,0)</f>
        <v>2903</v>
      </c>
      <c r="D2899" s="6">
        <f>IF($A2899&gt;DataEnd,NA(),IFERROR(INDEX('iBoxx inputs'!B:B,MATCH($A2899,'iBoxx inputs'!$A:$A,0)),D2898))</f>
        <v>6.2025703008024102</v>
      </c>
      <c r="E2899" s="6">
        <f>IF($A2899&gt;DataEnd,NA(),IFERROR(INDEX('iBoxx inputs'!C:C,MATCH($A2899,'iBoxx inputs'!$A:$A,0)),E2898))</f>
        <v>7.5495154775910702</v>
      </c>
      <c r="F2899" s="6">
        <f>IF($A2899&gt;DataEnd,NA(),IFERROR(INDEX('Bank of England inputs'!D:D,MATCH($A2899,'Bank of England inputs'!$A:$A,0),0),F2898))</f>
        <v>2.6612584091808555</v>
      </c>
      <c r="H2899" s="5">
        <f t="shared" si="146"/>
        <v>39983</v>
      </c>
      <c r="I2899" s="6">
        <f t="shared" si="147"/>
        <v>6.8760428891967402</v>
      </c>
      <c r="J2899" s="6">
        <f t="shared" si="145"/>
        <v>4.1055258286595953</v>
      </c>
      <c r="K2899" s="19">
        <f t="shared" si="144"/>
        <v>2528</v>
      </c>
      <c r="L2899" s="6">
        <f t="shared" ca="1" si="148"/>
        <v>3.4198690477860327</v>
      </c>
    </row>
    <row r="2900" spans="1:12" x14ac:dyDescent="0.2">
      <c r="A2900" s="5">
        <f>IF(AND(dateA=1,A2899&lt;DataEnd),'iBoxx inputs'!A2904,IF(AND(dateA=2,A2899&lt;DataEnd),'Bank of England inputs'!A2904,IF(dateA=3,A2899+1,IF(dateA=4,WORKDAY(A2899,1,),WORKDAY(A2899,1,holidayQ)))))</f>
        <v>39986</v>
      </c>
      <c r="B2900" s="35">
        <f>MATCH(A2900,'iBoxx inputs'!A:A,0)</f>
        <v>2980</v>
      </c>
      <c r="C2900" s="35">
        <f>MATCH(A2900,'Bank of England inputs'!A:A,0)</f>
        <v>2904</v>
      </c>
      <c r="D2900" s="6">
        <f>IF($A2900&gt;DataEnd,NA(),IFERROR(INDEX('iBoxx inputs'!B:B,MATCH($A2900,'iBoxx inputs'!$A:$A,0)),D2899))</f>
        <v>6.1469179411039701</v>
      </c>
      <c r="E2900" s="6">
        <f>IF($A2900&gt;DataEnd,NA(),IFERROR(INDEX('iBoxx inputs'!C:C,MATCH($A2900,'iBoxx inputs'!$A:$A,0)),E2899))</f>
        <v>7.4875060630981398</v>
      </c>
      <c r="F2900" s="6">
        <f>IF($A2900&gt;DataEnd,NA(),IFERROR(INDEX('Bank of England inputs'!D:D,MATCH($A2900,'Bank of England inputs'!$A:$A,0),0),F2899))</f>
        <v>2.6425178147268413</v>
      </c>
      <c r="H2900" s="5">
        <f t="shared" si="146"/>
        <v>39986</v>
      </c>
      <c r="I2900" s="6">
        <f t="shared" si="147"/>
        <v>6.8172120021010549</v>
      </c>
      <c r="J2900" s="6">
        <f t="shared" si="145"/>
        <v>4.0672172470570978</v>
      </c>
      <c r="K2900" s="19">
        <f t="shared" si="144"/>
        <v>2527</v>
      </c>
      <c r="L2900" s="6">
        <f t="shared" ca="1" si="148"/>
        <v>3.4203027690689036</v>
      </c>
    </row>
    <row r="2901" spans="1:12" x14ac:dyDescent="0.2">
      <c r="A2901" s="5">
        <f>IF(AND(dateA=1,A2900&lt;DataEnd),'iBoxx inputs'!A2905,IF(AND(dateA=2,A2900&lt;DataEnd),'Bank of England inputs'!A2905,IF(dateA=3,A2900+1,IF(dateA=4,WORKDAY(A2900,1,),WORKDAY(A2900,1,holidayQ)))))</f>
        <v>39987</v>
      </c>
      <c r="B2901" s="35">
        <f>MATCH(A2901,'iBoxx inputs'!A:A,0)</f>
        <v>2981</v>
      </c>
      <c r="C2901" s="35">
        <f>MATCH(A2901,'Bank of England inputs'!A:A,0)</f>
        <v>2905</v>
      </c>
      <c r="D2901" s="6">
        <f>IF($A2901&gt;DataEnd,NA(),IFERROR(INDEX('iBoxx inputs'!B:B,MATCH($A2901,'iBoxx inputs'!$A:$A,0)),D2900))</f>
        <v>6.1299098816833002</v>
      </c>
      <c r="E2901" s="6">
        <f>IF($A2901&gt;DataEnd,NA(),IFERROR(INDEX('iBoxx inputs'!C:C,MATCH($A2901,'iBoxx inputs'!$A:$A,0)),E2900))</f>
        <v>7.4605640972200202</v>
      </c>
      <c r="F2901" s="6">
        <f>IF($A2901&gt;DataEnd,NA(),IFERROR(INDEX('Bank of England inputs'!D:D,MATCH($A2901,'Bank of England inputs'!$A:$A,0),0),F2900))</f>
        <v>2.6427793724636217</v>
      </c>
      <c r="H2901" s="5">
        <f t="shared" si="146"/>
        <v>39987</v>
      </c>
      <c r="I2901" s="6">
        <f t="shared" si="147"/>
        <v>6.7952369894516602</v>
      </c>
      <c r="J2901" s="6">
        <f t="shared" si="145"/>
        <v>4.045542845171668</v>
      </c>
      <c r="K2901" s="19">
        <f t="shared" si="144"/>
        <v>2527</v>
      </c>
      <c r="L2901" s="6">
        <f t="shared" ca="1" si="148"/>
        <v>3.4206474081846179</v>
      </c>
    </row>
    <row r="2902" spans="1:12" x14ac:dyDescent="0.2">
      <c r="A2902" s="5">
        <f>IF(AND(dateA=1,A2901&lt;DataEnd),'iBoxx inputs'!A2906,IF(AND(dateA=2,A2901&lt;DataEnd),'Bank of England inputs'!A2906,IF(dateA=3,A2901+1,IF(dateA=4,WORKDAY(A2901,1,),WORKDAY(A2901,1,holidayQ)))))</f>
        <v>39988</v>
      </c>
      <c r="B2902" s="35">
        <f>MATCH(A2902,'iBoxx inputs'!A:A,0)</f>
        <v>2982</v>
      </c>
      <c r="C2902" s="35">
        <f>MATCH(A2902,'Bank of England inputs'!A:A,0)</f>
        <v>2906</v>
      </c>
      <c r="D2902" s="6">
        <f>IF($A2902&gt;DataEnd,NA(),IFERROR(INDEX('iBoxx inputs'!B:B,MATCH($A2902,'iBoxx inputs'!$A:$A,0)),D2901))</f>
        <v>6.1239167666831102</v>
      </c>
      <c r="E2902" s="6">
        <f>IF($A2902&gt;DataEnd,NA(),IFERROR(INDEX('iBoxx inputs'!C:C,MATCH($A2902,'iBoxx inputs'!$A:$A,0)),E2901))</f>
        <v>7.4390825019392697</v>
      </c>
      <c r="F2902" s="6">
        <f>IF($A2902&gt;DataEnd,NA(),IFERROR(INDEX('Bank of England inputs'!D:D,MATCH($A2902,'Bank of England inputs'!$A:$A,0),0),F2901))</f>
        <v>2.6534653465346558</v>
      </c>
      <c r="H2902" s="5">
        <f t="shared" si="146"/>
        <v>39988</v>
      </c>
      <c r="I2902" s="6">
        <f t="shared" si="147"/>
        <v>6.7814996343111904</v>
      </c>
      <c r="J2902" s="6">
        <f t="shared" si="145"/>
        <v>4.0213296977761326</v>
      </c>
      <c r="K2902" s="19">
        <f t="shared" si="144"/>
        <v>2527</v>
      </c>
      <c r="L2902" s="6">
        <f t="shared" ca="1" si="148"/>
        <v>3.4209717618520132</v>
      </c>
    </row>
    <row r="2903" spans="1:12" x14ac:dyDescent="0.2">
      <c r="A2903" s="5">
        <f>IF(AND(dateA=1,A2902&lt;DataEnd),'iBoxx inputs'!A2907,IF(AND(dateA=2,A2902&lt;DataEnd),'Bank of England inputs'!A2907,IF(dateA=3,A2902+1,IF(dateA=4,WORKDAY(A2902,1,),WORKDAY(A2902,1,holidayQ)))))</f>
        <v>39989</v>
      </c>
      <c r="B2903" s="35">
        <f>MATCH(A2903,'iBoxx inputs'!A:A,0)</f>
        <v>2983</v>
      </c>
      <c r="C2903" s="35">
        <f>MATCH(A2903,'Bank of England inputs'!A:A,0)</f>
        <v>2907</v>
      </c>
      <c r="D2903" s="6">
        <f>IF($A2903&gt;DataEnd,NA(),IFERROR(INDEX('iBoxx inputs'!B:B,MATCH($A2903,'iBoxx inputs'!$A:$A,0)),D2902))</f>
        <v>6.0978094733952304</v>
      </c>
      <c r="E2903" s="6">
        <f>IF($A2903&gt;DataEnd,NA(),IFERROR(INDEX('iBoxx inputs'!C:C,MATCH($A2903,'iBoxx inputs'!$A:$A,0)),E2902))</f>
        <v>7.4118069296580602</v>
      </c>
      <c r="F2903" s="6">
        <f>IF($A2903&gt;DataEnd,NA(),IFERROR(INDEX('Bank of England inputs'!D:D,MATCH($A2903,'Bank of England inputs'!$A:$A,0),0),F2902))</f>
        <v>2.674061602456157</v>
      </c>
      <c r="H2903" s="5">
        <f t="shared" si="146"/>
        <v>39989</v>
      </c>
      <c r="I2903" s="6">
        <f t="shared" si="147"/>
        <v>6.7548082015266449</v>
      </c>
      <c r="J2903" s="6">
        <f t="shared" si="145"/>
        <v>3.974466905644336</v>
      </c>
      <c r="K2903" s="19">
        <f t="shared" si="144"/>
        <v>2527</v>
      </c>
      <c r="L2903" s="6">
        <f t="shared" ca="1" si="148"/>
        <v>3.4212922932646772</v>
      </c>
    </row>
    <row r="2904" spans="1:12" x14ac:dyDescent="0.2">
      <c r="A2904" s="5">
        <f>IF(AND(dateA=1,A2903&lt;DataEnd),'iBoxx inputs'!A2908,IF(AND(dateA=2,A2903&lt;DataEnd),'Bank of England inputs'!A2908,IF(dateA=3,A2903+1,IF(dateA=4,WORKDAY(A2903,1,),WORKDAY(A2903,1,holidayQ)))))</f>
        <v>39990</v>
      </c>
      <c r="B2904" s="35">
        <f>MATCH(A2904,'iBoxx inputs'!A:A,0)</f>
        <v>2984</v>
      </c>
      <c r="C2904" s="35">
        <f>MATCH(A2904,'Bank of England inputs'!A:A,0)</f>
        <v>2908</v>
      </c>
      <c r="D2904" s="6">
        <f>IF($A2904&gt;DataEnd,NA(),IFERROR(INDEX('iBoxx inputs'!B:B,MATCH($A2904,'iBoxx inputs'!$A:$A,0)),D2903))</f>
        <v>6.0417219949264904</v>
      </c>
      <c r="E2904" s="6">
        <f>IF($A2904&gt;DataEnd,NA(),IFERROR(INDEX('iBoxx inputs'!C:C,MATCH($A2904,'iBoxx inputs'!$A:$A,0)),E2903))</f>
        <v>7.3712671767774296</v>
      </c>
      <c r="F2904" s="6">
        <f>IF($A2904&gt;DataEnd,NA(),IFERROR(INDEX('Bank of England inputs'!D:D,MATCH($A2904,'Bank of England inputs'!$A:$A,0),0),F2903))</f>
        <v>2.713677329899955</v>
      </c>
      <c r="H2904" s="5">
        <f t="shared" si="146"/>
        <v>39990</v>
      </c>
      <c r="I2904" s="6">
        <f t="shared" si="147"/>
        <v>6.70649458585196</v>
      </c>
      <c r="J2904" s="6">
        <f t="shared" si="145"/>
        <v>3.8873277247466254</v>
      </c>
      <c r="K2904" s="19">
        <f t="shared" si="144"/>
        <v>2528</v>
      </c>
      <c r="L2904" s="6">
        <f t="shared" ca="1" si="148"/>
        <v>3.4214766427233325</v>
      </c>
    </row>
    <row r="2905" spans="1:12" x14ac:dyDescent="0.2">
      <c r="A2905" s="5">
        <f>IF(AND(dateA=1,A2904&lt;DataEnd),'iBoxx inputs'!A2909,IF(AND(dateA=2,A2904&lt;DataEnd),'Bank of England inputs'!A2909,IF(dateA=3,A2904+1,IF(dateA=4,WORKDAY(A2904,1,),WORKDAY(A2904,1,holidayQ)))))</f>
        <v>39993</v>
      </c>
      <c r="B2905" s="35">
        <f>MATCH(A2905,'iBoxx inputs'!A:A,0)</f>
        <v>2985</v>
      </c>
      <c r="C2905" s="35">
        <f>MATCH(A2905,'Bank of England inputs'!A:A,0)</f>
        <v>2909</v>
      </c>
      <c r="D2905" s="6">
        <f>IF($A2905&gt;DataEnd,NA(),IFERROR(INDEX('iBoxx inputs'!B:B,MATCH($A2905,'iBoxx inputs'!$A:$A,0)),D2904))</f>
        <v>5.9614810219928103</v>
      </c>
      <c r="E2905" s="6">
        <f>IF($A2905&gt;DataEnd,NA(),IFERROR(INDEX('iBoxx inputs'!C:C,MATCH($A2905,'iBoxx inputs'!$A:$A,0)),E2904))</f>
        <v>7.2772573176669502</v>
      </c>
      <c r="F2905" s="6">
        <f>IF($A2905&gt;DataEnd,NA(),IFERROR(INDEX('Bank of England inputs'!D:D,MATCH($A2905,'Bank of England inputs'!$A:$A,0),0),F2904))</f>
        <v>2.6855613913387977</v>
      </c>
      <c r="H2905" s="5">
        <f t="shared" si="146"/>
        <v>39993</v>
      </c>
      <c r="I2905" s="6">
        <f t="shared" si="147"/>
        <v>6.6193691698298807</v>
      </c>
      <c r="J2905" s="6">
        <f t="shared" si="145"/>
        <v>3.8309259112867755</v>
      </c>
      <c r="K2905" s="19">
        <f t="shared" si="144"/>
        <v>2527</v>
      </c>
      <c r="L2905" s="6">
        <f t="shared" ca="1" si="148"/>
        <v>3.4218411722736444</v>
      </c>
    </row>
    <row r="2906" spans="1:12" x14ac:dyDescent="0.2">
      <c r="A2906" s="5">
        <f>IF(AND(dateA=1,A2905&lt;DataEnd),'iBoxx inputs'!A2910,IF(AND(dateA=2,A2905&lt;DataEnd),'Bank of England inputs'!A2910,IF(dateA=3,A2905+1,IF(dateA=4,WORKDAY(A2905,1,),WORKDAY(A2905,1,holidayQ)))))</f>
        <v>39994</v>
      </c>
      <c r="B2906" s="35">
        <f>MATCH(A2906,'iBoxx inputs'!A:A,0)</f>
        <v>2986</v>
      </c>
      <c r="C2906" s="35">
        <f>MATCH(A2906,'Bank of England inputs'!A:A,0)</f>
        <v>2910</v>
      </c>
      <c r="D2906" s="6">
        <f>IF($A2906&gt;DataEnd,NA(),IFERROR(INDEX('iBoxx inputs'!B:B,MATCH($A2906,'iBoxx inputs'!$A:$A,0)),D2905))</f>
        <v>6.0095297518945499</v>
      </c>
      <c r="E2906" s="6">
        <f>IF($A2906&gt;DataEnd,NA(),IFERROR(INDEX('iBoxx inputs'!C:C,MATCH($A2906,'iBoxx inputs'!$A:$A,0)),E2905))</f>
        <v>7.3255132341284197</v>
      </c>
      <c r="F2906" s="6">
        <f>IF($A2906&gt;DataEnd,NA(),IFERROR(INDEX('Bank of England inputs'!D:D,MATCH($A2906,'Bank of England inputs'!$A:$A,0),0),F2905))</f>
        <v>2.6834340033666582</v>
      </c>
      <c r="H2906" s="5">
        <f t="shared" si="146"/>
        <v>39994</v>
      </c>
      <c r="I2906" s="6">
        <f t="shared" si="147"/>
        <v>6.6675214930114848</v>
      </c>
      <c r="J2906" s="6">
        <f t="shared" si="145"/>
        <v>3.8799710277650057</v>
      </c>
      <c r="K2906" s="19">
        <f t="shared" si="144"/>
        <v>2527</v>
      </c>
      <c r="L2906" s="6">
        <f t="shared" ca="1" si="148"/>
        <v>3.4221167763019835</v>
      </c>
    </row>
    <row r="2907" spans="1:12" x14ac:dyDescent="0.2">
      <c r="A2907" s="5">
        <f>IF(AND(dateA=1,A2906&lt;DataEnd),'iBoxx inputs'!A2911,IF(AND(dateA=2,A2906&lt;DataEnd),'Bank of England inputs'!A2911,IF(dateA=3,A2906+1,IF(dateA=4,WORKDAY(A2906,1,),WORKDAY(A2906,1,holidayQ)))))</f>
        <v>39995</v>
      </c>
      <c r="B2907" s="35">
        <f>MATCH(A2907,'iBoxx inputs'!A:A,0)</f>
        <v>2987</v>
      </c>
      <c r="C2907" s="35">
        <f>MATCH(A2907,'Bank of England inputs'!A:A,0)</f>
        <v>2911</v>
      </c>
      <c r="D2907" s="6">
        <f>IF($A2907&gt;DataEnd,NA(),IFERROR(INDEX('iBoxx inputs'!B:B,MATCH($A2907,'iBoxx inputs'!$A:$A,0)),D2906))</f>
        <v>6.0774055512420597</v>
      </c>
      <c r="E2907" s="6">
        <f>IF($A2907&gt;DataEnd,NA(),IFERROR(INDEX('iBoxx inputs'!C:C,MATCH($A2907,'iBoxx inputs'!$A:$A,0)),E2906))</f>
        <v>7.4609408546737201</v>
      </c>
      <c r="F2907" s="6">
        <f>IF($A2907&gt;DataEnd,NA(),IFERROR(INDEX('Bank of England inputs'!D:D,MATCH($A2907,'Bank of England inputs'!$A:$A,0),0),F2906))</f>
        <v>2.7008310249307499</v>
      </c>
      <c r="H2907" s="5">
        <f t="shared" si="146"/>
        <v>39995</v>
      </c>
      <c r="I2907" s="6">
        <f t="shared" si="147"/>
        <v>6.7691732029578899</v>
      </c>
      <c r="J2907" s="6">
        <f t="shared" si="145"/>
        <v>3.961352734370327</v>
      </c>
      <c r="K2907" s="19">
        <f t="shared" si="144"/>
        <v>2527</v>
      </c>
      <c r="L2907" s="6">
        <f t="shared" ca="1" si="148"/>
        <v>3.4224320885303769</v>
      </c>
    </row>
    <row r="2908" spans="1:12" x14ac:dyDescent="0.2">
      <c r="A2908" s="5">
        <f>IF(AND(dateA=1,A2907&lt;DataEnd),'iBoxx inputs'!A2912,IF(AND(dateA=2,A2907&lt;DataEnd),'Bank of England inputs'!A2912,IF(dateA=3,A2907+1,IF(dateA=4,WORKDAY(A2907,1,),WORKDAY(A2907,1,holidayQ)))))</f>
        <v>39996</v>
      </c>
      <c r="B2908" s="35">
        <f>MATCH(A2908,'iBoxx inputs'!A:A,0)</f>
        <v>2988</v>
      </c>
      <c r="C2908" s="35">
        <f>MATCH(A2908,'Bank of England inputs'!A:A,0)</f>
        <v>2912</v>
      </c>
      <c r="D2908" s="6">
        <f>IF($A2908&gt;DataEnd,NA(),IFERROR(INDEX('iBoxx inputs'!B:B,MATCH($A2908,'iBoxx inputs'!$A:$A,0)),D2907))</f>
        <v>6.0538806884452097</v>
      </c>
      <c r="E2908" s="6">
        <f>IF($A2908&gt;DataEnd,NA(),IFERROR(INDEX('iBoxx inputs'!C:C,MATCH($A2908,'iBoxx inputs'!$A:$A,0)),E2907))</f>
        <v>7.4377855532114996</v>
      </c>
      <c r="F2908" s="6">
        <f>IF($A2908&gt;DataEnd,NA(),IFERROR(INDEX('Bank of England inputs'!D:D,MATCH($A2908,'Bank of England inputs'!$A:$A,0),0),F2907))</f>
        <v>2.721155749059978</v>
      </c>
      <c r="H2908" s="5">
        <f t="shared" si="146"/>
        <v>39996</v>
      </c>
      <c r="I2908" s="6">
        <f t="shared" si="147"/>
        <v>6.7458331208283546</v>
      </c>
      <c r="J2908" s="6">
        <f t="shared" si="145"/>
        <v>3.9180608341288004</v>
      </c>
      <c r="K2908" s="19">
        <f t="shared" si="144"/>
        <v>2527</v>
      </c>
      <c r="L2908" s="6">
        <f t="shared" ca="1" si="148"/>
        <v>3.4227240445471381</v>
      </c>
    </row>
    <row r="2909" spans="1:12" x14ac:dyDescent="0.2">
      <c r="A2909" s="5">
        <f>IF(AND(dateA=1,A2908&lt;DataEnd),'iBoxx inputs'!A2913,IF(AND(dateA=2,A2908&lt;DataEnd),'Bank of England inputs'!A2913,IF(dateA=3,A2908+1,IF(dateA=4,WORKDAY(A2908,1,),WORKDAY(A2908,1,holidayQ)))))</f>
        <v>39997</v>
      </c>
      <c r="B2909" s="35">
        <f>MATCH(A2909,'iBoxx inputs'!A:A,0)</f>
        <v>2989</v>
      </c>
      <c r="C2909" s="35">
        <f>MATCH(A2909,'Bank of England inputs'!A:A,0)</f>
        <v>2913</v>
      </c>
      <c r="D2909" s="6">
        <f>IF($A2909&gt;DataEnd,NA(),IFERROR(INDEX('iBoxx inputs'!B:B,MATCH($A2909,'iBoxx inputs'!$A:$A,0)),D2908))</f>
        <v>6.0402614040033198</v>
      </c>
      <c r="E2909" s="6">
        <f>IF($A2909&gt;DataEnd,NA(),IFERROR(INDEX('iBoxx inputs'!C:C,MATCH($A2909,'iBoxx inputs'!$A:$A,0)),E2908))</f>
        <v>7.4177669509639097</v>
      </c>
      <c r="F2909" s="6">
        <f>IF($A2909&gt;DataEnd,NA(),IFERROR(INDEX('Bank of England inputs'!D:D,MATCH($A2909,'Bank of England inputs'!$A:$A,0),0),F2908))</f>
        <v>2.7417598733049608</v>
      </c>
      <c r="H2909" s="5">
        <f t="shared" si="146"/>
        <v>39997</v>
      </c>
      <c r="I2909" s="6">
        <f t="shared" si="147"/>
        <v>6.7290141774836147</v>
      </c>
      <c r="J2909" s="6">
        <f t="shared" si="145"/>
        <v>3.8808506970247514</v>
      </c>
      <c r="K2909" s="19">
        <f t="shared" si="144"/>
        <v>2528</v>
      </c>
      <c r="L2909" s="6">
        <f t="shared" ca="1" si="148"/>
        <v>3.4229052655330872</v>
      </c>
    </row>
    <row r="2910" spans="1:12" x14ac:dyDescent="0.2">
      <c r="A2910" s="5">
        <f>IF(AND(dateA=1,A2909&lt;DataEnd),'iBoxx inputs'!A2914,IF(AND(dateA=2,A2909&lt;DataEnd),'Bank of England inputs'!A2914,IF(dateA=3,A2909+1,IF(dateA=4,WORKDAY(A2909,1,),WORKDAY(A2909,1,holidayQ)))))</f>
        <v>40000</v>
      </c>
      <c r="B2910" s="35">
        <f>MATCH(A2910,'iBoxx inputs'!A:A,0)</f>
        <v>2990</v>
      </c>
      <c r="C2910" s="35">
        <f>MATCH(A2910,'Bank of England inputs'!A:A,0)</f>
        <v>2914</v>
      </c>
      <c r="D2910" s="6">
        <f>IF($A2910&gt;DataEnd,NA(),IFERROR(INDEX('iBoxx inputs'!B:B,MATCH($A2910,'iBoxx inputs'!$A:$A,0)),D2909))</f>
        <v>5.9940983245821098</v>
      </c>
      <c r="E2910" s="6">
        <f>IF($A2910&gt;DataEnd,NA(),IFERROR(INDEX('iBoxx inputs'!C:C,MATCH($A2910,'iBoxx inputs'!$A:$A,0)),E2909))</f>
        <v>7.3748901537081499</v>
      </c>
      <c r="F2910" s="6">
        <f>IF($A2910&gt;DataEnd,NA(),IFERROR(INDEX('Bank of England inputs'!D:D,MATCH($A2910,'Bank of England inputs'!$A:$A,0),0),F2909))</f>
        <v>2.7230418853351868</v>
      </c>
      <c r="H2910" s="5">
        <f t="shared" si="146"/>
        <v>40000</v>
      </c>
      <c r="I2910" s="6">
        <f t="shared" si="147"/>
        <v>6.6844942391451294</v>
      </c>
      <c r="J2910" s="6">
        <f t="shared" si="145"/>
        <v>3.856439880578999</v>
      </c>
      <c r="K2910" s="19">
        <f t="shared" si="144"/>
        <v>2527</v>
      </c>
      <c r="L2910" s="6">
        <f t="shared" ca="1" si="148"/>
        <v>3.4232680778717151</v>
      </c>
    </row>
    <row r="2911" spans="1:12" x14ac:dyDescent="0.2">
      <c r="A2911" s="5">
        <f>IF(AND(dateA=1,A2910&lt;DataEnd),'iBoxx inputs'!A2915,IF(AND(dateA=2,A2910&lt;DataEnd),'Bank of England inputs'!A2915,IF(dateA=3,A2910+1,IF(dateA=4,WORKDAY(A2910,1,),WORKDAY(A2910,1,holidayQ)))))</f>
        <v>40001</v>
      </c>
      <c r="B2911" s="35">
        <f>MATCH(A2911,'iBoxx inputs'!A:A,0)</f>
        <v>2991</v>
      </c>
      <c r="C2911" s="35">
        <f>MATCH(A2911,'Bank of England inputs'!A:A,0)</f>
        <v>2915</v>
      </c>
      <c r="D2911" s="6">
        <f>IF($A2911&gt;DataEnd,NA(),IFERROR(INDEX('iBoxx inputs'!B:B,MATCH($A2911,'iBoxx inputs'!$A:$A,0)),D2910))</f>
        <v>5.9936243354194296</v>
      </c>
      <c r="E2911" s="6">
        <f>IF($A2911&gt;DataEnd,NA(),IFERROR(INDEX('iBoxx inputs'!C:C,MATCH($A2911,'iBoxx inputs'!$A:$A,0)),E2910))</f>
        <v>7.3788317279895601</v>
      </c>
      <c r="F2911" s="6">
        <f>IF($A2911&gt;DataEnd,NA(),IFERROR(INDEX('Bank of England inputs'!D:D,MATCH($A2911,'Bank of England inputs'!$A:$A,0),0),F2910))</f>
        <v>2.752747796811561</v>
      </c>
      <c r="H2911" s="5">
        <f t="shared" si="146"/>
        <v>40001</v>
      </c>
      <c r="I2911" s="6">
        <f t="shared" si="147"/>
        <v>6.6862280317044949</v>
      </c>
      <c r="J2911" s="6">
        <f t="shared" si="145"/>
        <v>3.8281022349603511</v>
      </c>
      <c r="K2911" s="19">
        <f t="shared" si="144"/>
        <v>2527</v>
      </c>
      <c r="L2911" s="6">
        <f t="shared" ca="1" si="148"/>
        <v>3.4235357880186279</v>
      </c>
    </row>
    <row r="2912" spans="1:12" x14ac:dyDescent="0.2">
      <c r="A2912" s="5">
        <f>IF(AND(dateA=1,A2911&lt;DataEnd),'iBoxx inputs'!A2916,IF(AND(dateA=2,A2911&lt;DataEnd),'Bank of England inputs'!A2916,IF(dateA=3,A2911+1,IF(dateA=4,WORKDAY(A2911,1,),WORKDAY(A2911,1,holidayQ)))))</f>
        <v>40002</v>
      </c>
      <c r="B2912" s="35">
        <f>MATCH(A2912,'iBoxx inputs'!A:A,0)</f>
        <v>2992</v>
      </c>
      <c r="C2912" s="35">
        <f>MATCH(A2912,'Bank of England inputs'!A:A,0)</f>
        <v>2916</v>
      </c>
      <c r="D2912" s="6">
        <f>IF($A2912&gt;DataEnd,NA(),IFERROR(INDEX('iBoxx inputs'!B:B,MATCH($A2912,'iBoxx inputs'!$A:$A,0)),D2911))</f>
        <v>5.92456217863384</v>
      </c>
      <c r="E2912" s="6">
        <f>IF($A2912&gt;DataEnd,NA(),IFERROR(INDEX('iBoxx inputs'!C:C,MATCH($A2912,'iBoxx inputs'!$A:$A,0)),E2911))</f>
        <v>7.31707682403552</v>
      </c>
      <c r="F2912" s="6">
        <f>IF($A2912&gt;DataEnd,NA(),IFERROR(INDEX('Bank of England inputs'!D:D,MATCH($A2912,'Bank of England inputs'!$A:$A,0),0),F2911))</f>
        <v>2.6928026928026982</v>
      </c>
      <c r="H2912" s="5">
        <f t="shared" si="146"/>
        <v>40002</v>
      </c>
      <c r="I2912" s="6">
        <f t="shared" si="147"/>
        <v>6.6208195013346796</v>
      </c>
      <c r="J2912" s="6">
        <f t="shared" si="145"/>
        <v>3.8250166569923527</v>
      </c>
      <c r="K2912" s="19">
        <f t="shared" si="144"/>
        <v>2527</v>
      </c>
      <c r="L2912" s="6">
        <f t="shared" ca="1" si="148"/>
        <v>3.4237946108432422</v>
      </c>
    </row>
    <row r="2913" spans="1:12" x14ac:dyDescent="0.2">
      <c r="A2913" s="5">
        <f>IF(AND(dateA=1,A2912&lt;DataEnd),'iBoxx inputs'!A2917,IF(AND(dateA=2,A2912&lt;DataEnd),'Bank of England inputs'!A2917,IF(dateA=3,A2912+1,IF(dateA=4,WORKDAY(A2912,1,),WORKDAY(A2912,1,holidayQ)))))</f>
        <v>40003</v>
      </c>
      <c r="B2913" s="35">
        <f>MATCH(A2913,'iBoxx inputs'!A:A,0)</f>
        <v>2993</v>
      </c>
      <c r="C2913" s="35">
        <f>MATCH(A2913,'Bank of England inputs'!A:A,0)</f>
        <v>2917</v>
      </c>
      <c r="D2913" s="6">
        <f>IF($A2913&gt;DataEnd,NA(),IFERROR(INDEX('iBoxx inputs'!B:B,MATCH($A2913,'iBoxx inputs'!$A:$A,0)),D2912))</f>
        <v>6.0372595307661898</v>
      </c>
      <c r="E2913" s="6">
        <f>IF($A2913&gt;DataEnd,NA(),IFERROR(INDEX('iBoxx inputs'!C:C,MATCH($A2913,'iBoxx inputs'!$A:$A,0)),E2912))</f>
        <v>7.4556370347666503</v>
      </c>
      <c r="F2913" s="6">
        <f>IF($A2913&gt;DataEnd,NA(),IFERROR(INDEX('Bank of England inputs'!D:D,MATCH($A2913,'Bank of England inputs'!$A:$A,0),0),F2912))</f>
        <v>2.7085804665875735</v>
      </c>
      <c r="H2913" s="5">
        <f t="shared" si="146"/>
        <v>40003</v>
      </c>
      <c r="I2913" s="6">
        <f t="shared" si="147"/>
        <v>6.7464482827664201</v>
      </c>
      <c r="J2913" s="6">
        <f t="shared" si="145"/>
        <v>3.9313831403720245</v>
      </c>
      <c r="K2913" s="19">
        <f t="shared" si="144"/>
        <v>2527</v>
      </c>
      <c r="L2913" s="6">
        <f t="shared" ca="1" si="148"/>
        <v>3.4241096152478954</v>
      </c>
    </row>
    <row r="2914" spans="1:12" x14ac:dyDescent="0.2">
      <c r="A2914" s="5">
        <f>IF(AND(dateA=1,A2913&lt;DataEnd),'iBoxx inputs'!A2918,IF(AND(dateA=2,A2913&lt;DataEnd),'Bank of England inputs'!A2918,IF(dateA=3,A2913+1,IF(dateA=4,WORKDAY(A2913,1,),WORKDAY(A2913,1,holidayQ)))))</f>
        <v>40004</v>
      </c>
      <c r="B2914" s="35">
        <f>MATCH(A2914,'iBoxx inputs'!A:A,0)</f>
        <v>2994</v>
      </c>
      <c r="C2914" s="35">
        <f>MATCH(A2914,'Bank of England inputs'!A:A,0)</f>
        <v>2918</v>
      </c>
      <c r="D2914" s="6">
        <f>IF($A2914&gt;DataEnd,NA(),IFERROR(INDEX('iBoxx inputs'!B:B,MATCH($A2914,'iBoxx inputs'!$A:$A,0)),D2913))</f>
        <v>5.9958410437468999</v>
      </c>
      <c r="E2914" s="6">
        <f>IF($A2914&gt;DataEnd,NA(),IFERROR(INDEX('iBoxx inputs'!C:C,MATCH($A2914,'iBoxx inputs'!$A:$A,0)),E2913))</f>
        <v>7.4065865545821303</v>
      </c>
      <c r="F2914" s="6">
        <f>IF($A2914&gt;DataEnd,NA(),IFERROR(INDEX('Bank of England inputs'!D:D,MATCH($A2914,'Bank of England inputs'!$A:$A,0),0),F2913))</f>
        <v>2.7299703264094921</v>
      </c>
      <c r="H2914" s="5">
        <f t="shared" si="146"/>
        <v>40004</v>
      </c>
      <c r="I2914" s="6">
        <f t="shared" si="147"/>
        <v>6.7012137991645151</v>
      </c>
      <c r="J2914" s="6">
        <f t="shared" si="145"/>
        <v>3.8657107172687555</v>
      </c>
      <c r="K2914" s="19">
        <f t="shared" si="144"/>
        <v>2528</v>
      </c>
      <c r="L2914" s="6">
        <f t="shared" ca="1" si="148"/>
        <v>3.4242842992281255</v>
      </c>
    </row>
    <row r="2915" spans="1:12" x14ac:dyDescent="0.2">
      <c r="A2915" s="5">
        <f>IF(AND(dateA=1,A2914&lt;DataEnd),'iBoxx inputs'!A2919,IF(AND(dateA=2,A2914&lt;DataEnd),'Bank of England inputs'!A2919,IF(dateA=3,A2914+1,IF(dateA=4,WORKDAY(A2914,1,),WORKDAY(A2914,1,holidayQ)))))</f>
        <v>40007</v>
      </c>
      <c r="B2915" s="35">
        <f>MATCH(A2915,'iBoxx inputs'!A:A,0)</f>
        <v>2995</v>
      </c>
      <c r="C2915" s="35">
        <f>MATCH(A2915,'Bank of England inputs'!A:A,0)</f>
        <v>2919</v>
      </c>
      <c r="D2915" s="6">
        <f>IF($A2915&gt;DataEnd,NA(),IFERROR(INDEX('iBoxx inputs'!B:B,MATCH($A2915,'iBoxx inputs'!$A:$A,0)),D2914))</f>
        <v>5.9303835881577998</v>
      </c>
      <c r="E2915" s="6">
        <f>IF($A2915&gt;DataEnd,NA(),IFERROR(INDEX('iBoxx inputs'!C:C,MATCH($A2915,'iBoxx inputs'!$A:$A,0)),E2914))</f>
        <v>7.3442326256879999</v>
      </c>
      <c r="F2915" s="6">
        <f>IF($A2915&gt;DataEnd,NA(),IFERROR(INDEX('Bank of England inputs'!D:D,MATCH($A2915,'Bank of England inputs'!$A:$A,0),0),F2914))</f>
        <v>2.7013655254304547</v>
      </c>
      <c r="H2915" s="5">
        <f t="shared" si="146"/>
        <v>40007</v>
      </c>
      <c r="I2915" s="6">
        <f t="shared" si="147"/>
        <v>6.6373081069228999</v>
      </c>
      <c r="J2915" s="6">
        <f t="shared" si="145"/>
        <v>3.8324150427365478</v>
      </c>
      <c r="K2915" s="19">
        <f t="shared" si="144"/>
        <v>2527</v>
      </c>
      <c r="L2915" s="6">
        <f t="shared" ca="1" si="148"/>
        <v>3.4246972441965267</v>
      </c>
    </row>
    <row r="2916" spans="1:12" x14ac:dyDescent="0.2">
      <c r="A2916" s="5">
        <f>IF(AND(dateA=1,A2915&lt;DataEnd),'iBoxx inputs'!A2920,IF(AND(dateA=2,A2915&lt;DataEnd),'Bank of England inputs'!A2920,IF(dateA=3,A2915+1,IF(dateA=4,WORKDAY(A2915,1,),WORKDAY(A2915,1,holidayQ)))))</f>
        <v>40008</v>
      </c>
      <c r="B2916" s="35">
        <f>MATCH(A2916,'iBoxx inputs'!A:A,0)</f>
        <v>2996</v>
      </c>
      <c r="C2916" s="35">
        <f>MATCH(A2916,'Bank of England inputs'!A:A,0)</f>
        <v>2920</v>
      </c>
      <c r="D2916" s="6">
        <f>IF($A2916&gt;DataEnd,NA(),IFERROR(INDEX('iBoxx inputs'!B:B,MATCH($A2916,'iBoxx inputs'!$A:$A,0)),D2915))</f>
        <v>5.9894025418541297</v>
      </c>
      <c r="E2916" s="6">
        <f>IF($A2916&gt;DataEnd,NA(),IFERROR(INDEX('iBoxx inputs'!C:C,MATCH($A2916,'iBoxx inputs'!$A:$A,0)),E2915))</f>
        <v>7.4026564621561297</v>
      </c>
      <c r="F2916" s="6">
        <f>IF($A2916&gt;DataEnd,NA(),IFERROR(INDEX('Bank of England inputs'!D:D,MATCH($A2916,'Bank of England inputs'!$A:$A,0),0),F2915))</f>
        <v>2.6591538157374472</v>
      </c>
      <c r="H2916" s="5">
        <f t="shared" si="146"/>
        <v>40008</v>
      </c>
      <c r="I2916" s="6">
        <f t="shared" si="147"/>
        <v>6.6960295020051301</v>
      </c>
      <c r="J2916" s="6">
        <f t="shared" si="145"/>
        <v>3.9323095274226283</v>
      </c>
      <c r="K2916" s="19">
        <f t="shared" si="144"/>
        <v>2527</v>
      </c>
      <c r="L2916" s="6">
        <f t="shared" ca="1" si="148"/>
        <v>3.4250407507716654</v>
      </c>
    </row>
    <row r="2917" spans="1:12" x14ac:dyDescent="0.2">
      <c r="A2917" s="5">
        <f>IF(AND(dateA=1,A2916&lt;DataEnd),'iBoxx inputs'!A2921,IF(AND(dateA=2,A2916&lt;DataEnd),'Bank of England inputs'!A2921,IF(dateA=3,A2916+1,IF(dateA=4,WORKDAY(A2916,1,),WORKDAY(A2916,1,holidayQ)))))</f>
        <v>40009</v>
      </c>
      <c r="B2917" s="35">
        <f>MATCH(A2917,'iBoxx inputs'!A:A,0)</f>
        <v>2997</v>
      </c>
      <c r="C2917" s="35">
        <f>MATCH(A2917,'Bank of England inputs'!A:A,0)</f>
        <v>2921</v>
      </c>
      <c r="D2917" s="6">
        <f>IF($A2917&gt;DataEnd,NA(),IFERROR(INDEX('iBoxx inputs'!B:B,MATCH($A2917,'iBoxx inputs'!$A:$A,0)),D2916))</f>
        <v>6.0510621599593604</v>
      </c>
      <c r="E2917" s="6">
        <f>IF($A2917&gt;DataEnd,NA(),IFERROR(INDEX('iBoxx inputs'!C:C,MATCH($A2917,'iBoxx inputs'!$A:$A,0)),E2916))</f>
        <v>7.45617620933354</v>
      </c>
      <c r="F2917" s="6">
        <f>IF($A2917&gt;DataEnd,NA(),IFERROR(INDEX('Bank of England inputs'!D:D,MATCH($A2917,'Bank of England inputs'!$A:$A,0),0),F2916))</f>
        <v>2.6274199920979902</v>
      </c>
      <c r="H2917" s="5">
        <f t="shared" si="146"/>
        <v>40009</v>
      </c>
      <c r="I2917" s="6">
        <f t="shared" si="147"/>
        <v>6.7536191846464497</v>
      </c>
      <c r="J2917" s="6">
        <f t="shared" si="145"/>
        <v>4.0205621391107504</v>
      </c>
      <c r="K2917" s="19">
        <f t="shared" si="144"/>
        <v>2527</v>
      </c>
      <c r="L2917" s="6">
        <f t="shared" ca="1" si="148"/>
        <v>3.4254104425800649</v>
      </c>
    </row>
    <row r="2918" spans="1:12" x14ac:dyDescent="0.2">
      <c r="A2918" s="5">
        <f>IF(AND(dateA=1,A2917&lt;DataEnd),'iBoxx inputs'!A2922,IF(AND(dateA=2,A2917&lt;DataEnd),'Bank of England inputs'!A2922,IF(dateA=3,A2917+1,IF(dateA=4,WORKDAY(A2917,1,),WORKDAY(A2917,1,holidayQ)))))</f>
        <v>40010</v>
      </c>
      <c r="B2918" s="35">
        <f>MATCH(A2918,'iBoxx inputs'!A:A,0)</f>
        <v>2998</v>
      </c>
      <c r="C2918" s="35">
        <f>MATCH(A2918,'Bank of England inputs'!A:A,0)</f>
        <v>2922</v>
      </c>
      <c r="D2918" s="6">
        <f>IF($A2918&gt;DataEnd,NA(),IFERROR(INDEX('iBoxx inputs'!B:B,MATCH($A2918,'iBoxx inputs'!$A:$A,0)),D2917))</f>
        <v>6.0528439354085002</v>
      </c>
      <c r="E2918" s="6">
        <f>IF($A2918&gt;DataEnd,NA(),IFERROR(INDEX('iBoxx inputs'!C:C,MATCH($A2918,'iBoxx inputs'!$A:$A,0)),E2917))</f>
        <v>7.4318030874619696</v>
      </c>
      <c r="F2918" s="6">
        <f>IF($A2918&gt;DataEnd,NA(),IFERROR(INDEX('Bank of England inputs'!D:D,MATCH($A2918,'Bank of England inputs'!$A:$A,0),0),F2917))</f>
        <v>2.6175424733307029</v>
      </c>
      <c r="H2918" s="5">
        <f t="shared" si="146"/>
        <v>40010</v>
      </c>
      <c r="I2918" s="6">
        <f t="shared" si="147"/>
        <v>6.7423235114352345</v>
      </c>
      <c r="J2918" s="6">
        <f t="shared" si="145"/>
        <v>4.0195671604360772</v>
      </c>
      <c r="K2918" s="19">
        <f t="shared" si="144"/>
        <v>2527</v>
      </c>
      <c r="L2918" s="6">
        <f t="shared" ca="1" si="148"/>
        <v>3.4257928357735086</v>
      </c>
    </row>
    <row r="2919" spans="1:12" x14ac:dyDescent="0.2">
      <c r="A2919" s="5">
        <f>IF(AND(dateA=1,A2918&lt;DataEnd),'iBoxx inputs'!A2923,IF(AND(dateA=2,A2918&lt;DataEnd),'Bank of England inputs'!A2923,IF(dateA=3,A2918+1,IF(dateA=4,WORKDAY(A2918,1,),WORKDAY(A2918,1,holidayQ)))))</f>
        <v>40011</v>
      </c>
      <c r="B2919" s="35">
        <f>MATCH(A2919,'iBoxx inputs'!A:A,0)</f>
        <v>2999</v>
      </c>
      <c r="C2919" s="35">
        <f>MATCH(A2919,'Bank of England inputs'!A:A,0)</f>
        <v>2923</v>
      </c>
      <c r="D2919" s="6">
        <f>IF($A2919&gt;DataEnd,NA(),IFERROR(INDEX('iBoxx inputs'!B:B,MATCH($A2919,'iBoxx inputs'!$A:$A,0)),D2918))</f>
        <v>6.0663329237271304</v>
      </c>
      <c r="E2919" s="6">
        <f>IF($A2919&gt;DataEnd,NA(),IFERROR(INDEX('iBoxx inputs'!C:C,MATCH($A2919,'iBoxx inputs'!$A:$A,0)),E2918))</f>
        <v>7.4457419017654596</v>
      </c>
      <c r="F2919" s="6">
        <f>IF($A2919&gt;DataEnd,NA(),IFERROR(INDEX('Bank of England inputs'!D:D,MATCH($A2919,'Bank of England inputs'!$A:$A,0),0),F2918))</f>
        <v>2.6170254789650294</v>
      </c>
      <c r="H2919" s="5">
        <f t="shared" si="146"/>
        <v>40011</v>
      </c>
      <c r="I2919" s="6">
        <f t="shared" si="147"/>
        <v>6.756037412746295</v>
      </c>
      <c r="J2919" s="6">
        <f t="shared" si="145"/>
        <v>4.0334553788344829</v>
      </c>
      <c r="K2919" s="19">
        <f t="shared" ref="K2919:K2982" si="149">IF(trailing_period=0,1,ROW()-MATCH(EDATE(A2919,-trailing_period),A:A,1))</f>
        <v>2528</v>
      </c>
      <c r="L2919" s="6">
        <f t="shared" ca="1" si="148"/>
        <v>3.4260332086149092</v>
      </c>
    </row>
    <row r="2920" spans="1:12" x14ac:dyDescent="0.2">
      <c r="A2920" s="5">
        <f>IF(AND(dateA=1,A2919&lt;DataEnd),'iBoxx inputs'!A2924,IF(AND(dateA=2,A2919&lt;DataEnd),'Bank of England inputs'!A2924,IF(dateA=3,A2919+1,IF(dateA=4,WORKDAY(A2919,1,),WORKDAY(A2919,1,holidayQ)))))</f>
        <v>40014</v>
      </c>
      <c r="B2920" s="35">
        <f>MATCH(A2920,'iBoxx inputs'!A:A,0)</f>
        <v>3000</v>
      </c>
      <c r="C2920" s="35">
        <f>MATCH(A2920,'Bank of England inputs'!A:A,0)</f>
        <v>2924</v>
      </c>
      <c r="D2920" s="6">
        <f>IF($A2920&gt;DataEnd,NA(),IFERROR(INDEX('iBoxx inputs'!B:B,MATCH($A2920,'iBoxx inputs'!$A:$A,0)),D2919))</f>
        <v>6.0842363749365997</v>
      </c>
      <c r="E2920" s="6">
        <f>IF($A2920&gt;DataEnd,NA(),IFERROR(INDEX('iBoxx inputs'!C:C,MATCH($A2920,'iBoxx inputs'!$A:$A,0)),E2919))</f>
        <v>7.4396888100723002</v>
      </c>
      <c r="F2920" s="6">
        <f>IF($A2920&gt;DataEnd,NA(),IFERROR(INDEX('Bank of England inputs'!D:D,MATCH($A2920,'Bank of England inputs'!$A:$A,0),0),F2919))</f>
        <v>2.6162503702241269</v>
      </c>
      <c r="H2920" s="5">
        <f t="shared" si="146"/>
        <v>40014</v>
      </c>
      <c r="I2920" s="6">
        <f t="shared" si="147"/>
        <v>6.7619625925044495</v>
      </c>
      <c r="J2920" s="6">
        <f t="shared" si="145"/>
        <v>4.0400153068575584</v>
      </c>
      <c r="K2920" s="19">
        <f t="shared" si="149"/>
        <v>2527</v>
      </c>
      <c r="L2920" s="6">
        <f t="shared" ca="1" si="148"/>
        <v>3.4265646862894799</v>
      </c>
    </row>
    <row r="2921" spans="1:12" x14ac:dyDescent="0.2">
      <c r="A2921" s="5">
        <f>IF(AND(dateA=1,A2920&lt;DataEnd),'iBoxx inputs'!A2925,IF(AND(dateA=2,A2920&lt;DataEnd),'Bank of England inputs'!A2925,IF(dateA=3,A2920+1,IF(dateA=4,WORKDAY(A2920,1,),WORKDAY(A2920,1,holidayQ)))))</f>
        <v>40015</v>
      </c>
      <c r="B2921" s="35">
        <f>MATCH(A2921,'iBoxx inputs'!A:A,0)</f>
        <v>3001</v>
      </c>
      <c r="C2921" s="35">
        <f>MATCH(A2921,'Bank of England inputs'!A:A,0)</f>
        <v>2925</v>
      </c>
      <c r="D2921" s="6">
        <f>IF($A2921&gt;DataEnd,NA(),IFERROR(INDEX('iBoxx inputs'!B:B,MATCH($A2921,'iBoxx inputs'!$A:$A,0)),D2920))</f>
        <v>6.0264401269737498</v>
      </c>
      <c r="E2921" s="6">
        <f>IF($A2921&gt;DataEnd,NA(),IFERROR(INDEX('iBoxx inputs'!C:C,MATCH($A2921,'iBoxx inputs'!$A:$A,0)),E2920))</f>
        <v>7.3600149285879901</v>
      </c>
      <c r="F2921" s="6">
        <f>IF($A2921&gt;DataEnd,NA(),IFERROR(INDEX('Bank of England inputs'!D:D,MATCH($A2921,'Bank of England inputs'!$A:$A,0),0),F2920))</f>
        <v>2.5767597985980828</v>
      </c>
      <c r="H2921" s="5">
        <f t="shared" si="146"/>
        <v>40015</v>
      </c>
      <c r="I2921" s="6">
        <f t="shared" si="147"/>
        <v>6.6932275277808699</v>
      </c>
      <c r="J2921" s="6">
        <f t="shared" si="145"/>
        <v>4.0130607920012107</v>
      </c>
      <c r="K2921" s="19">
        <f t="shared" si="149"/>
        <v>2527</v>
      </c>
      <c r="L2921" s="6">
        <f t="shared" ca="1" si="148"/>
        <v>3.4269203530326608</v>
      </c>
    </row>
    <row r="2922" spans="1:12" x14ac:dyDescent="0.2">
      <c r="A2922" s="5">
        <f>IF(AND(dateA=1,A2921&lt;DataEnd),'iBoxx inputs'!A2926,IF(AND(dateA=2,A2921&lt;DataEnd),'Bank of England inputs'!A2926,IF(dateA=3,A2921+1,IF(dateA=4,WORKDAY(A2921,1,),WORKDAY(A2921,1,holidayQ)))))</f>
        <v>40016</v>
      </c>
      <c r="B2922" s="35">
        <f>MATCH(A2922,'iBoxx inputs'!A:A,0)</f>
        <v>3002</v>
      </c>
      <c r="C2922" s="35">
        <f>MATCH(A2922,'Bank of England inputs'!A:A,0)</f>
        <v>2926</v>
      </c>
      <c r="D2922" s="6">
        <f>IF($A2922&gt;DataEnd,NA(),IFERROR(INDEX('iBoxx inputs'!B:B,MATCH($A2922,'iBoxx inputs'!$A:$A,0)),D2921))</f>
        <v>6.0534614804333602</v>
      </c>
      <c r="E2922" s="6">
        <f>IF($A2922&gt;DataEnd,NA(),IFERROR(INDEX('iBoxx inputs'!C:C,MATCH($A2922,'iBoxx inputs'!$A:$A,0)),E2921))</f>
        <v>7.3459448279013602</v>
      </c>
      <c r="F2922" s="6">
        <f>IF($A2922&gt;DataEnd,NA(),IFERROR(INDEX('Bank of England inputs'!D:D,MATCH($A2922,'Bank of England inputs'!$A:$A,0),0),F2921))</f>
        <v>2.5547445255474477</v>
      </c>
      <c r="H2922" s="5">
        <f t="shared" si="146"/>
        <v>40016</v>
      </c>
      <c r="I2922" s="6">
        <f t="shared" si="147"/>
        <v>6.6997031541673602</v>
      </c>
      <c r="J2922" s="6">
        <f t="shared" si="145"/>
        <v>4.0417034314656819</v>
      </c>
      <c r="K2922" s="19">
        <f t="shared" si="149"/>
        <v>2527</v>
      </c>
      <c r="L2922" s="6">
        <f t="shared" ca="1" si="148"/>
        <v>3.4272666601043049</v>
      </c>
    </row>
    <row r="2923" spans="1:12" x14ac:dyDescent="0.2">
      <c r="A2923" s="5">
        <f>IF(AND(dateA=1,A2922&lt;DataEnd),'iBoxx inputs'!A2927,IF(AND(dateA=2,A2922&lt;DataEnd),'Bank of England inputs'!A2927,IF(dateA=3,A2922+1,IF(dateA=4,WORKDAY(A2922,1,),WORKDAY(A2922,1,holidayQ)))))</f>
        <v>40017</v>
      </c>
      <c r="B2923" s="35">
        <f>MATCH(A2923,'iBoxx inputs'!A:A,0)</f>
        <v>3003</v>
      </c>
      <c r="C2923" s="35">
        <f>MATCH(A2923,'Bank of England inputs'!A:A,0)</f>
        <v>2927</v>
      </c>
      <c r="D2923" s="6">
        <f>IF($A2923&gt;DataEnd,NA(),IFERROR(INDEX('iBoxx inputs'!B:B,MATCH($A2923,'iBoxx inputs'!$A:$A,0)),D2922))</f>
        <v>6.1328333684779599</v>
      </c>
      <c r="E2923" s="6">
        <f>IF($A2923&gt;DataEnd,NA(),IFERROR(INDEX('iBoxx inputs'!C:C,MATCH($A2923,'iBoxx inputs'!$A:$A,0)),E2922))</f>
        <v>7.3918777390969002</v>
      </c>
      <c r="F2923" s="6">
        <f>IF($A2923&gt;DataEnd,NA(),IFERROR(INDEX('Bank of England inputs'!D:D,MATCH($A2923,'Bank of England inputs'!$A:$A,0),0),F2922))</f>
        <v>2.5517241379310329</v>
      </c>
      <c r="H2923" s="5">
        <f t="shared" si="146"/>
        <v>40017</v>
      </c>
      <c r="I2923" s="6">
        <f t="shared" si="147"/>
        <v>6.7623555537874296</v>
      </c>
      <c r="J2923" s="6">
        <f t="shared" si="145"/>
        <v>4.1058611654282373</v>
      </c>
      <c r="K2923" s="19">
        <f t="shared" si="149"/>
        <v>2527</v>
      </c>
      <c r="L2923" s="6">
        <f t="shared" ca="1" si="148"/>
        <v>3.4276329913025618</v>
      </c>
    </row>
    <row r="2924" spans="1:12" x14ac:dyDescent="0.2">
      <c r="A2924" s="5">
        <f>IF(AND(dateA=1,A2923&lt;DataEnd),'iBoxx inputs'!A2928,IF(AND(dateA=2,A2923&lt;DataEnd),'Bank of England inputs'!A2928,IF(dateA=3,A2923+1,IF(dateA=4,WORKDAY(A2923,1,),WORKDAY(A2923,1,holidayQ)))))</f>
        <v>40018</v>
      </c>
      <c r="B2924" s="35">
        <f>MATCH(A2924,'iBoxx inputs'!A:A,0)</f>
        <v>3004</v>
      </c>
      <c r="C2924" s="35">
        <f>MATCH(A2924,'Bank of England inputs'!A:A,0)</f>
        <v>2928</v>
      </c>
      <c r="D2924" s="6">
        <f>IF($A2924&gt;DataEnd,NA(),IFERROR(INDEX('iBoxx inputs'!B:B,MATCH($A2924,'iBoxx inputs'!$A:$A,0)),D2923))</f>
        <v>6.0945274938232696</v>
      </c>
      <c r="E2924" s="6">
        <f>IF($A2924&gt;DataEnd,NA(),IFERROR(INDEX('iBoxx inputs'!C:C,MATCH($A2924,'iBoxx inputs'!$A:$A,0)),E2923))</f>
        <v>7.3491734072556802</v>
      </c>
      <c r="F2924" s="6">
        <f>IF($A2924&gt;DataEnd,NA(),IFERROR(INDEX('Bank of England inputs'!D:D,MATCH($A2924,'Bank of England inputs'!$A:$A,0),0),F2923))</f>
        <v>2.5921545436625282</v>
      </c>
      <c r="H2924" s="5">
        <f t="shared" si="146"/>
        <v>40018</v>
      </c>
      <c r="I2924" s="6">
        <f t="shared" si="147"/>
        <v>6.7218504505394749</v>
      </c>
      <c r="J2924" s="6">
        <f t="shared" si="145"/>
        <v>4.0253525479079233</v>
      </c>
      <c r="K2924" s="19">
        <f t="shared" si="149"/>
        <v>2528</v>
      </c>
      <c r="L2924" s="6">
        <f t="shared" ca="1" si="148"/>
        <v>3.4278694310005857</v>
      </c>
    </row>
    <row r="2925" spans="1:12" x14ac:dyDescent="0.2">
      <c r="A2925" s="5">
        <f>IF(AND(dateA=1,A2924&lt;DataEnd),'iBoxx inputs'!A2929,IF(AND(dateA=2,A2924&lt;DataEnd),'Bank of England inputs'!A2929,IF(dateA=3,A2924+1,IF(dateA=4,WORKDAY(A2924,1,),WORKDAY(A2924,1,holidayQ)))))</f>
        <v>40021</v>
      </c>
      <c r="B2925" s="35">
        <f>MATCH(A2925,'iBoxx inputs'!A:A,0)</f>
        <v>3005</v>
      </c>
      <c r="C2925" s="35">
        <f>MATCH(A2925,'Bank of England inputs'!A:A,0)</f>
        <v>2929</v>
      </c>
      <c r="D2925" s="6">
        <f>IF($A2925&gt;DataEnd,NA(),IFERROR(INDEX('iBoxx inputs'!B:B,MATCH($A2925,'iBoxx inputs'!$A:$A,0)),D2924))</f>
        <v>6.0631117556594898</v>
      </c>
      <c r="E2925" s="6">
        <f>IF($A2925&gt;DataEnd,NA(),IFERROR(INDEX('iBoxx inputs'!C:C,MATCH($A2925,'iBoxx inputs'!$A:$A,0)),E2924))</f>
        <v>7.2970246638159804</v>
      </c>
      <c r="F2925" s="6">
        <f>IF($A2925&gt;DataEnd,NA(),IFERROR(INDEX('Bank of England inputs'!D:D,MATCH($A2925,'Bank of England inputs'!$A:$A,0),0),F2924))</f>
        <v>2.6022671266633823</v>
      </c>
      <c r="H2925" s="5">
        <f t="shared" si="146"/>
        <v>40021</v>
      </c>
      <c r="I2925" s="6">
        <f t="shared" si="147"/>
        <v>6.6800682097377351</v>
      </c>
      <c r="J2925" s="6">
        <f t="shared" si="145"/>
        <v>3.9743771724266796</v>
      </c>
      <c r="K2925" s="19">
        <f t="shared" si="149"/>
        <v>2527</v>
      </c>
      <c r="L2925" s="6">
        <f t="shared" ca="1" si="148"/>
        <v>3.4282680905696044</v>
      </c>
    </row>
    <row r="2926" spans="1:12" x14ac:dyDescent="0.2">
      <c r="A2926" s="5">
        <f>IF(AND(dateA=1,A2925&lt;DataEnd),'iBoxx inputs'!A2930,IF(AND(dateA=2,A2925&lt;DataEnd),'Bank of England inputs'!A2930,IF(dateA=3,A2925+1,IF(dateA=4,WORKDAY(A2925,1,),WORKDAY(A2925,1,holidayQ)))))</f>
        <v>40022</v>
      </c>
      <c r="B2926" s="35">
        <f>MATCH(A2926,'iBoxx inputs'!A:A,0)</f>
        <v>3006</v>
      </c>
      <c r="C2926" s="35">
        <f>MATCH(A2926,'Bank of England inputs'!A:A,0)</f>
        <v>2930</v>
      </c>
      <c r="D2926" s="6">
        <f>IF($A2926&gt;DataEnd,NA(),IFERROR(INDEX('iBoxx inputs'!B:B,MATCH($A2926,'iBoxx inputs'!$A:$A,0)),D2925))</f>
        <v>6.0037134458604404</v>
      </c>
      <c r="E2926" s="6">
        <f>IF($A2926&gt;DataEnd,NA(),IFERROR(INDEX('iBoxx inputs'!C:C,MATCH($A2926,'iBoxx inputs'!$A:$A,0)),E2925))</f>
        <v>7.1853243869243499</v>
      </c>
      <c r="F2926" s="6">
        <f>IF($A2926&gt;DataEnd,NA(),IFERROR(INDEX('Bank of England inputs'!D:D,MATCH($A2926,'Bank of England inputs'!$A:$A,0),0),F2925))</f>
        <v>2.6131545212503715</v>
      </c>
      <c r="H2926" s="5">
        <f t="shared" si="146"/>
        <v>40022</v>
      </c>
      <c r="I2926" s="6">
        <f t="shared" si="147"/>
        <v>6.5945189163923956</v>
      </c>
      <c r="J2926" s="6">
        <f t="shared" si="145"/>
        <v>3.8799746618427111</v>
      </c>
      <c r="K2926" s="19">
        <f t="shared" si="149"/>
        <v>2527</v>
      </c>
      <c r="L2926" s="6">
        <f t="shared" ca="1" si="148"/>
        <v>3.4285081017105887</v>
      </c>
    </row>
    <row r="2927" spans="1:12" x14ac:dyDescent="0.2">
      <c r="A2927" s="5">
        <f>IF(AND(dateA=1,A2926&lt;DataEnd),'iBoxx inputs'!A2931,IF(AND(dateA=2,A2926&lt;DataEnd),'Bank of England inputs'!A2931,IF(dateA=3,A2926+1,IF(dateA=4,WORKDAY(A2926,1,),WORKDAY(A2926,1,holidayQ)))))</f>
        <v>40023</v>
      </c>
      <c r="B2927" s="35">
        <f>MATCH(A2927,'iBoxx inputs'!A:A,0)</f>
        <v>3007</v>
      </c>
      <c r="C2927" s="35">
        <f>MATCH(A2927,'Bank of England inputs'!A:A,0)</f>
        <v>2931</v>
      </c>
      <c r="D2927" s="6">
        <f>IF($A2927&gt;DataEnd,NA(),IFERROR(INDEX('iBoxx inputs'!B:B,MATCH($A2927,'iBoxx inputs'!$A:$A,0)),D2926))</f>
        <v>6.03695909506901</v>
      </c>
      <c r="E2927" s="6">
        <f>IF($A2927&gt;DataEnd,NA(),IFERROR(INDEX('iBoxx inputs'!C:C,MATCH($A2927,'iBoxx inputs'!$A:$A,0)),E2926))</f>
        <v>7.1935100177685296</v>
      </c>
      <c r="F2927" s="6">
        <f>IF($A2927&gt;DataEnd,NA(),IFERROR(INDEX('Bank of England inputs'!D:D,MATCH($A2927,'Bank of England inputs'!$A:$A,0),0),F2926))</f>
        <v>2.6222397476340698</v>
      </c>
      <c r="H2927" s="5">
        <f t="shared" si="146"/>
        <v>40023</v>
      </c>
      <c r="I2927" s="6">
        <f t="shared" si="147"/>
        <v>6.6152345564187698</v>
      </c>
      <c r="J2927" s="6">
        <f t="shared" si="145"/>
        <v>3.8909643938820349</v>
      </c>
      <c r="K2927" s="19">
        <f t="shared" si="149"/>
        <v>2527</v>
      </c>
      <c r="L2927" s="6">
        <f t="shared" ca="1" si="148"/>
        <v>3.4287622748773434</v>
      </c>
    </row>
    <row r="2928" spans="1:12" x14ac:dyDescent="0.2">
      <c r="A2928" s="5">
        <f>IF(AND(dateA=1,A2927&lt;DataEnd),'iBoxx inputs'!A2932,IF(AND(dateA=2,A2927&lt;DataEnd),'Bank of England inputs'!A2932,IF(dateA=3,A2927+1,IF(dateA=4,WORKDAY(A2927,1,),WORKDAY(A2927,1,holidayQ)))))</f>
        <v>40024</v>
      </c>
      <c r="B2928" s="35">
        <f>MATCH(A2928,'iBoxx inputs'!A:A,0)</f>
        <v>3008</v>
      </c>
      <c r="C2928" s="35">
        <f>MATCH(A2928,'Bank of England inputs'!A:A,0)</f>
        <v>2932</v>
      </c>
      <c r="D2928" s="6">
        <f>IF($A2928&gt;DataEnd,NA(),IFERROR(INDEX('iBoxx inputs'!B:B,MATCH($A2928,'iBoxx inputs'!$A:$A,0)),D2927))</f>
        <v>5.9886347612750699</v>
      </c>
      <c r="E2928" s="6">
        <f>IF($A2928&gt;DataEnd,NA(),IFERROR(INDEX('iBoxx inputs'!C:C,MATCH($A2928,'iBoxx inputs'!$A:$A,0)),E2927))</f>
        <v>7.0873970516954303</v>
      </c>
      <c r="F2928" s="6">
        <f>IF($A2928&gt;DataEnd,NA(),IFERROR(INDEX('Bank of England inputs'!D:D,MATCH($A2928,'Bank of England inputs'!$A:$A,0),0),F2927))</f>
        <v>2.6432587040142064</v>
      </c>
      <c r="H2928" s="5">
        <f t="shared" si="146"/>
        <v>40024</v>
      </c>
      <c r="I2928" s="6">
        <f t="shared" si="147"/>
        <v>6.5380159064852501</v>
      </c>
      <c r="J2928" s="6">
        <f t="shared" si="145"/>
        <v>3.794459813188622</v>
      </c>
      <c r="K2928" s="19">
        <f t="shared" si="149"/>
        <v>2527</v>
      </c>
      <c r="L2928" s="6">
        <f t="shared" ca="1" si="148"/>
        <v>3.4289934019733432</v>
      </c>
    </row>
    <row r="2929" spans="1:12" x14ac:dyDescent="0.2">
      <c r="A2929" s="5">
        <f>IF(AND(dateA=1,A2928&lt;DataEnd),'iBoxx inputs'!A2933,IF(AND(dateA=2,A2928&lt;DataEnd),'Bank of England inputs'!A2933,IF(dateA=3,A2928+1,IF(dateA=4,WORKDAY(A2928,1,),WORKDAY(A2928,1,holidayQ)))))</f>
        <v>40025</v>
      </c>
      <c r="B2929" s="35">
        <f>MATCH(A2929,'iBoxx inputs'!A:A,0)</f>
        <v>3009</v>
      </c>
      <c r="C2929" s="35">
        <f>MATCH(A2929,'Bank of England inputs'!A:A,0)</f>
        <v>2933</v>
      </c>
      <c r="D2929" s="6">
        <f>IF($A2929&gt;DataEnd,NA(),IFERROR(INDEX('iBoxx inputs'!B:B,MATCH($A2929,'iBoxx inputs'!$A:$A,0)),D2928))</f>
        <v>5.8458091165784296</v>
      </c>
      <c r="E2929" s="6">
        <f>IF($A2929&gt;DataEnd,NA(),IFERROR(INDEX('iBoxx inputs'!C:C,MATCH($A2929,'iBoxx inputs'!$A:$A,0)),E2928))</f>
        <v>6.9314503012702096</v>
      </c>
      <c r="F2929" s="6">
        <f>IF($A2929&gt;DataEnd,NA(),IFERROR(INDEX('Bank of England inputs'!D:D,MATCH($A2929,'Bank of England inputs'!$A:$A,0),0),F2928))</f>
        <v>2.6170254789650294</v>
      </c>
      <c r="H2929" s="5">
        <f t="shared" si="146"/>
        <v>40025</v>
      </c>
      <c r="I2929" s="6">
        <f t="shared" si="147"/>
        <v>6.38862970892432</v>
      </c>
      <c r="J2929" s="6">
        <f t="shared" si="145"/>
        <v>3.6754176145286976</v>
      </c>
      <c r="K2929" s="19">
        <f t="shared" si="149"/>
        <v>2528</v>
      </c>
      <c r="L2929" s="6">
        <f t="shared" ca="1" si="148"/>
        <v>3.4290908799055253</v>
      </c>
    </row>
    <row r="2930" spans="1:12" x14ac:dyDescent="0.2">
      <c r="A2930" s="5">
        <f>IF(AND(dateA=1,A2929&lt;DataEnd),'iBoxx inputs'!A2934,IF(AND(dateA=2,A2929&lt;DataEnd),'Bank of England inputs'!A2934,IF(dateA=3,A2929+1,IF(dateA=4,WORKDAY(A2929,1,),WORKDAY(A2929,1,holidayQ)))))</f>
        <v>40028</v>
      </c>
      <c r="B2930" s="35">
        <f>MATCH(A2930,'iBoxx inputs'!A:A,0)</f>
        <v>3010</v>
      </c>
      <c r="C2930" s="35">
        <f>MATCH(A2930,'Bank of England inputs'!A:A,0)</f>
        <v>2934</v>
      </c>
      <c r="D2930" s="6">
        <f>IF($A2930&gt;DataEnd,NA(),IFERROR(INDEX('iBoxx inputs'!B:B,MATCH($A2930,'iBoxx inputs'!$A:$A,0)),D2929))</f>
        <v>5.8830983438721303</v>
      </c>
      <c r="E2930" s="6">
        <f>IF($A2930&gt;DataEnd,NA(),IFERROR(INDEX('iBoxx inputs'!C:C,MATCH($A2930,'iBoxx inputs'!$A:$A,0)),E2929))</f>
        <v>6.8890319711108496</v>
      </c>
      <c r="F2930" s="6">
        <f>IF($A2930&gt;DataEnd,NA(),IFERROR(INDEX('Bank of England inputs'!D:D,MATCH($A2930,'Bank of England inputs'!$A:$A,0),0),F2929))</f>
        <v>2.6250863515247191</v>
      </c>
      <c r="H2930" s="5">
        <f t="shared" si="146"/>
        <v>40028</v>
      </c>
      <c r="I2930" s="6">
        <f t="shared" si="147"/>
        <v>6.3860651574914904</v>
      </c>
      <c r="J2930" s="6">
        <f t="shared" si="145"/>
        <v>3.6647752900145436</v>
      </c>
      <c r="K2930" s="19">
        <f t="shared" si="149"/>
        <v>2527</v>
      </c>
      <c r="L2930" s="6">
        <f t="shared" ca="1" si="148"/>
        <v>3.4293380668508804</v>
      </c>
    </row>
    <row r="2931" spans="1:12" x14ac:dyDescent="0.2">
      <c r="A2931" s="5">
        <f>IF(AND(dateA=1,A2930&lt;DataEnd),'iBoxx inputs'!A2935,IF(AND(dateA=2,A2930&lt;DataEnd),'Bank of England inputs'!A2935,IF(dateA=3,A2930+1,IF(dateA=4,WORKDAY(A2930,1,),WORKDAY(A2930,1,holidayQ)))))</f>
        <v>40029</v>
      </c>
      <c r="B2931" s="35">
        <f>MATCH(A2931,'iBoxx inputs'!A:A,0)</f>
        <v>3011</v>
      </c>
      <c r="C2931" s="35">
        <f>MATCH(A2931,'Bank of England inputs'!A:A,0)</f>
        <v>2935</v>
      </c>
      <c r="D2931" s="6">
        <f>IF($A2931&gt;DataEnd,NA(),IFERROR(INDEX('iBoxx inputs'!B:B,MATCH($A2931,'iBoxx inputs'!$A:$A,0)),D2930))</f>
        <v>5.8342134704234603</v>
      </c>
      <c r="E2931" s="6">
        <f>IF($A2931&gt;DataEnd,NA(),IFERROR(INDEX('iBoxx inputs'!C:C,MATCH($A2931,'iBoxx inputs'!$A:$A,0)),E2930))</f>
        <v>6.8435143937106497</v>
      </c>
      <c r="F2931" s="6">
        <f>IF($A2931&gt;DataEnd,NA(),IFERROR(INDEX('Bank of England inputs'!D:D,MATCH($A2931,'Bank of England inputs'!$A:$A,0),0),F2930))</f>
        <v>2.6159921026653654</v>
      </c>
      <c r="H2931" s="5">
        <f t="shared" si="146"/>
        <v>40029</v>
      </c>
      <c r="I2931" s="6">
        <f t="shared" si="147"/>
        <v>6.3388639320670546</v>
      </c>
      <c r="J2931" s="6">
        <f t="shared" si="145"/>
        <v>3.6279645629474944</v>
      </c>
      <c r="K2931" s="19">
        <f t="shared" si="149"/>
        <v>2527</v>
      </c>
      <c r="L2931" s="6">
        <f t="shared" ca="1" si="148"/>
        <v>3.4295237787102164</v>
      </c>
    </row>
    <row r="2932" spans="1:12" x14ac:dyDescent="0.2">
      <c r="A2932" s="5">
        <f>IF(AND(dateA=1,A2931&lt;DataEnd),'iBoxx inputs'!A2936,IF(AND(dateA=2,A2931&lt;DataEnd),'Bank of England inputs'!A2936,IF(dateA=3,A2931+1,IF(dateA=4,WORKDAY(A2931,1,),WORKDAY(A2931,1,holidayQ)))))</f>
        <v>40030</v>
      </c>
      <c r="B2932" s="35">
        <f>MATCH(A2932,'iBoxx inputs'!A:A,0)</f>
        <v>3012</v>
      </c>
      <c r="C2932" s="35">
        <f>MATCH(A2932,'Bank of England inputs'!A:A,0)</f>
        <v>2936</v>
      </c>
      <c r="D2932" s="6">
        <f>IF($A2932&gt;DataEnd,NA(),IFERROR(INDEX('iBoxx inputs'!B:B,MATCH($A2932,'iBoxx inputs'!$A:$A,0)),D2931))</f>
        <v>5.7864209979184604</v>
      </c>
      <c r="E2932" s="6">
        <f>IF($A2932&gt;DataEnd,NA(),IFERROR(INDEX('iBoxx inputs'!C:C,MATCH($A2932,'iBoxx inputs'!$A:$A,0)),E2931))</f>
        <v>6.7858753245577299</v>
      </c>
      <c r="F2932" s="6">
        <f>IF($A2932&gt;DataEnd,NA(),IFERROR(INDEX('Bank of England inputs'!D:D,MATCH($A2932,'Bank of England inputs'!$A:$A,0),0),F2931))</f>
        <v>2.6266416510318802</v>
      </c>
      <c r="H2932" s="5">
        <f t="shared" si="146"/>
        <v>40030</v>
      </c>
      <c r="I2932" s="6">
        <f t="shared" si="147"/>
        <v>6.2861481612380956</v>
      </c>
      <c r="J2932" s="6">
        <f t="shared" si="145"/>
        <v>3.5658445519925142</v>
      </c>
      <c r="K2932" s="19">
        <f t="shared" si="149"/>
        <v>2527</v>
      </c>
      <c r="L2932" s="6">
        <f t="shared" ca="1" si="148"/>
        <v>3.429684825712715</v>
      </c>
    </row>
    <row r="2933" spans="1:12" x14ac:dyDescent="0.2">
      <c r="A2933" s="5">
        <f>IF(AND(dateA=1,A2932&lt;DataEnd),'iBoxx inputs'!A2937,IF(AND(dateA=2,A2932&lt;DataEnd),'Bank of England inputs'!A2937,IF(dateA=3,A2932+1,IF(dateA=4,WORKDAY(A2932,1,),WORKDAY(A2932,1,holidayQ)))))</f>
        <v>40031</v>
      </c>
      <c r="B2933" s="35">
        <f>MATCH(A2933,'iBoxx inputs'!A:A,0)</f>
        <v>3013</v>
      </c>
      <c r="C2933" s="35">
        <f>MATCH(A2933,'Bank of England inputs'!A:A,0)</f>
        <v>2937</v>
      </c>
      <c r="D2933" s="6">
        <f>IF($A2933&gt;DataEnd,NA(),IFERROR(INDEX('iBoxx inputs'!B:B,MATCH($A2933,'iBoxx inputs'!$A:$A,0)),D2932))</f>
        <v>5.6603961684007897</v>
      </c>
      <c r="E2933" s="6">
        <f>IF($A2933&gt;DataEnd,NA(),IFERROR(INDEX('iBoxx inputs'!C:C,MATCH($A2933,'iBoxx inputs'!$A:$A,0)),E2932))</f>
        <v>6.6502857031718401</v>
      </c>
      <c r="F2933" s="6">
        <f>IF($A2933&gt;DataEnd,NA(),IFERROR(INDEX('Bank of England inputs'!D:D,MATCH($A2933,'Bank of England inputs'!$A:$A,0),0),F2932))</f>
        <v>2.5980440580855468</v>
      </c>
      <c r="H2933" s="5">
        <f t="shared" si="146"/>
        <v>40031</v>
      </c>
      <c r="I2933" s="6">
        <f t="shared" si="147"/>
        <v>6.1553409357863149</v>
      </c>
      <c r="J2933" s="6">
        <f t="shared" si="145"/>
        <v>3.4672170511231393</v>
      </c>
      <c r="K2933" s="19">
        <f t="shared" si="149"/>
        <v>2527</v>
      </c>
      <c r="L2933" s="6">
        <f t="shared" ca="1" si="148"/>
        <v>3.4298284360909439</v>
      </c>
    </row>
    <row r="2934" spans="1:12" x14ac:dyDescent="0.2">
      <c r="A2934" s="5">
        <f>IF(AND(dateA=1,A2933&lt;DataEnd),'iBoxx inputs'!A2938,IF(AND(dateA=2,A2933&lt;DataEnd),'Bank of England inputs'!A2938,IF(dateA=3,A2933+1,IF(dateA=4,WORKDAY(A2933,1,),WORKDAY(A2933,1,holidayQ)))))</f>
        <v>40032</v>
      </c>
      <c r="B2934" s="35">
        <f>MATCH(A2934,'iBoxx inputs'!A:A,0)</f>
        <v>3014</v>
      </c>
      <c r="C2934" s="35">
        <f>MATCH(A2934,'Bank of England inputs'!A:A,0)</f>
        <v>2938</v>
      </c>
      <c r="D2934" s="6">
        <f>IF($A2934&gt;DataEnd,NA(),IFERROR(INDEX('iBoxx inputs'!B:B,MATCH($A2934,'iBoxx inputs'!$A:$A,0)),D2933))</f>
        <v>5.6050495168835202</v>
      </c>
      <c r="E2934" s="6">
        <f>IF($A2934&gt;DataEnd,NA(),IFERROR(INDEX('iBoxx inputs'!C:C,MATCH($A2934,'iBoxx inputs'!$A:$A,0)),E2933))</f>
        <v>6.6111354324786999</v>
      </c>
      <c r="F2934" s="6">
        <f>IF($A2934&gt;DataEnd,NA(),IFERROR(INDEX('Bank of England inputs'!D:D,MATCH($A2934,'Bank of England inputs'!$A:$A,0),0),F2933))</f>
        <v>2.607149911119877</v>
      </c>
      <c r="H2934" s="5">
        <f t="shared" si="146"/>
        <v>40032</v>
      </c>
      <c r="I2934" s="6">
        <f t="shared" si="147"/>
        <v>6.1080924746811096</v>
      </c>
      <c r="J2934" s="6">
        <f t="shared" si="145"/>
        <v>3.4119869488566934</v>
      </c>
      <c r="K2934" s="19">
        <f t="shared" si="149"/>
        <v>2528</v>
      </c>
      <c r="L2934" s="6">
        <f t="shared" ca="1" si="148"/>
        <v>3.429821378540614</v>
      </c>
    </row>
    <row r="2935" spans="1:12" x14ac:dyDescent="0.2">
      <c r="A2935" s="5">
        <f>IF(AND(dateA=1,A2934&lt;DataEnd),'iBoxx inputs'!A2939,IF(AND(dateA=2,A2934&lt;DataEnd),'Bank of England inputs'!A2939,IF(dateA=3,A2934+1,IF(dateA=4,WORKDAY(A2934,1,),WORKDAY(A2934,1,holidayQ)))))</f>
        <v>40035</v>
      </c>
      <c r="B2935" s="35">
        <f>MATCH(A2935,'iBoxx inputs'!A:A,0)</f>
        <v>3015</v>
      </c>
      <c r="C2935" s="35">
        <f>MATCH(A2935,'Bank of England inputs'!A:A,0)</f>
        <v>2939</v>
      </c>
      <c r="D2935" s="6">
        <f>IF($A2935&gt;DataEnd,NA(),IFERROR(INDEX('iBoxx inputs'!B:B,MATCH($A2935,'iBoxx inputs'!$A:$A,0)),D2934))</f>
        <v>5.5664371313188497</v>
      </c>
      <c r="E2935" s="6">
        <f>IF($A2935&gt;DataEnd,NA(),IFERROR(INDEX('iBoxx inputs'!C:C,MATCH($A2935,'iBoxx inputs'!$A:$A,0)),E2934))</f>
        <v>6.56418613254578</v>
      </c>
      <c r="F2935" s="6">
        <f>IF($A2935&gt;DataEnd,NA(),IFERROR(INDEX('Bank of England inputs'!D:D,MATCH($A2935,'Bank of England inputs'!$A:$A,0),0),F2934))</f>
        <v>2.6274199920979902</v>
      </c>
      <c r="H2935" s="5">
        <f t="shared" si="146"/>
        <v>40035</v>
      </c>
      <c r="I2935" s="6">
        <f t="shared" si="147"/>
        <v>6.0653116319323148</v>
      </c>
      <c r="J2935" s="6">
        <f t="shared" si="145"/>
        <v>3.3498763196999626</v>
      </c>
      <c r="K2935" s="19">
        <f t="shared" si="149"/>
        <v>2527</v>
      </c>
      <c r="L2935" s="6">
        <f t="shared" ca="1" si="148"/>
        <v>3.4299334698182768</v>
      </c>
    </row>
    <row r="2936" spans="1:12" x14ac:dyDescent="0.2">
      <c r="A2936" s="5">
        <f>IF(AND(dateA=1,A2935&lt;DataEnd),'iBoxx inputs'!A2940,IF(AND(dateA=2,A2935&lt;DataEnd),'Bank of England inputs'!A2940,IF(dateA=3,A2935+1,IF(dateA=4,WORKDAY(A2935,1,),WORKDAY(A2935,1,holidayQ)))))</f>
        <v>40036</v>
      </c>
      <c r="B2936" s="35">
        <f>MATCH(A2936,'iBoxx inputs'!A:A,0)</f>
        <v>3016</v>
      </c>
      <c r="C2936" s="35">
        <f>MATCH(A2936,'Bank of England inputs'!A:A,0)</f>
        <v>2940</v>
      </c>
      <c r="D2936" s="6">
        <f>IF($A2936&gt;DataEnd,NA(),IFERROR(INDEX('iBoxx inputs'!B:B,MATCH($A2936,'iBoxx inputs'!$A:$A,0)),D2935))</f>
        <v>5.5874790299003596</v>
      </c>
      <c r="E2936" s="6">
        <f>IF($A2936&gt;DataEnd,NA(),IFERROR(INDEX('iBoxx inputs'!C:C,MATCH($A2936,'iBoxx inputs'!$A:$A,0)),E2935))</f>
        <v>6.5836354742176297</v>
      </c>
      <c r="F2936" s="6">
        <f>IF($A2936&gt;DataEnd,NA(),IFERROR(INDEX('Bank of England inputs'!D:D,MATCH($A2936,'Bank of England inputs'!$A:$A,0),0),F2935))</f>
        <v>2.6165086887835587</v>
      </c>
      <c r="H2936" s="5">
        <f t="shared" si="146"/>
        <v>40036</v>
      </c>
      <c r="I2936" s="6">
        <f t="shared" si="147"/>
        <v>6.0855572520589947</v>
      </c>
      <c r="J2936" s="6">
        <f t="shared" si="145"/>
        <v>3.3805950013329644</v>
      </c>
      <c r="K2936" s="19">
        <f t="shared" si="149"/>
        <v>2527</v>
      </c>
      <c r="L2936" s="6">
        <f t="shared" ca="1" si="148"/>
        <v>3.4299233307529229</v>
      </c>
    </row>
    <row r="2937" spans="1:12" x14ac:dyDescent="0.2">
      <c r="A2937" s="5">
        <f>IF(AND(dateA=1,A2936&lt;DataEnd),'iBoxx inputs'!A2941,IF(AND(dateA=2,A2936&lt;DataEnd),'Bank of England inputs'!A2941,IF(dateA=3,A2936+1,IF(dateA=4,WORKDAY(A2936,1,),WORKDAY(A2936,1,holidayQ)))))</f>
        <v>40037</v>
      </c>
      <c r="B2937" s="35">
        <f>MATCH(A2937,'iBoxx inputs'!A:A,0)</f>
        <v>3017</v>
      </c>
      <c r="C2937" s="35">
        <f>MATCH(A2937,'Bank of England inputs'!A:A,0)</f>
        <v>2941</v>
      </c>
      <c r="D2937" s="6">
        <f>IF($A2937&gt;DataEnd,NA(),IFERROR(INDEX('iBoxx inputs'!B:B,MATCH($A2937,'iBoxx inputs'!$A:$A,0)),D2936))</f>
        <v>5.5534567236213697</v>
      </c>
      <c r="E2937" s="6">
        <f>IF($A2937&gt;DataEnd,NA(),IFERROR(INDEX('iBoxx inputs'!C:C,MATCH($A2937,'iBoxx inputs'!$A:$A,0)),E2936))</f>
        <v>6.5485175245568197</v>
      </c>
      <c r="F2937" s="6">
        <f>IF($A2937&gt;DataEnd,NA(),IFERROR(INDEX('Bank of England inputs'!D:D,MATCH($A2937,'Bank of England inputs'!$A:$A,0),0),F2936))</f>
        <v>2.6271604938271631</v>
      </c>
      <c r="H2937" s="5">
        <f t="shared" si="146"/>
        <v>40037</v>
      </c>
      <c r="I2937" s="6">
        <f t="shared" si="147"/>
        <v>6.0509871240890947</v>
      </c>
      <c r="J2937" s="6">
        <f t="shared" si="145"/>
        <v>3.3361798317199431</v>
      </c>
      <c r="K2937" s="19">
        <f t="shared" si="149"/>
        <v>2527</v>
      </c>
      <c r="L2937" s="6">
        <f t="shared" ca="1" si="148"/>
        <v>3.4298612220137441</v>
      </c>
    </row>
    <row r="2938" spans="1:12" x14ac:dyDescent="0.2">
      <c r="A2938" s="5">
        <f>IF(AND(dateA=1,A2937&lt;DataEnd),'iBoxx inputs'!A2942,IF(AND(dateA=2,A2937&lt;DataEnd),'Bank of England inputs'!A2942,IF(dateA=3,A2937+1,IF(dateA=4,WORKDAY(A2937,1,),WORKDAY(A2937,1,holidayQ)))))</f>
        <v>40038</v>
      </c>
      <c r="B2938" s="35">
        <f>MATCH(A2938,'iBoxx inputs'!A:A,0)</f>
        <v>3018</v>
      </c>
      <c r="C2938" s="35">
        <f>MATCH(A2938,'Bank of England inputs'!A:A,0)</f>
        <v>2942</v>
      </c>
      <c r="D2938" s="6">
        <f>IF($A2938&gt;DataEnd,NA(),IFERROR(INDEX('iBoxx inputs'!B:B,MATCH($A2938,'iBoxx inputs'!$A:$A,0)),D2937))</f>
        <v>5.5402644484822297</v>
      </c>
      <c r="E2938" s="6">
        <f>IF($A2938&gt;DataEnd,NA(),IFERROR(INDEX('iBoxx inputs'!C:C,MATCH($A2938,'iBoxx inputs'!$A:$A,0)),E2937))</f>
        <v>6.5369046594707099</v>
      </c>
      <c r="F2938" s="6">
        <f>IF($A2938&gt;DataEnd,NA(),IFERROR(INDEX('Bank of England inputs'!D:D,MATCH($A2938,'Bank of England inputs'!$A:$A,0),0),F2937))</f>
        <v>2.6372975108652552</v>
      </c>
      <c r="H2938" s="5">
        <f t="shared" si="146"/>
        <v>40038</v>
      </c>
      <c r="I2938" s="6">
        <f t="shared" si="147"/>
        <v>6.0385845539764702</v>
      </c>
      <c r="J2938" s="6">
        <f t="shared" si="145"/>
        <v>3.3138899070790151</v>
      </c>
      <c r="K2938" s="19">
        <f t="shared" si="149"/>
        <v>2527</v>
      </c>
      <c r="L2938" s="6">
        <f t="shared" ca="1" si="148"/>
        <v>3.4297862264439272</v>
      </c>
    </row>
    <row r="2939" spans="1:12" x14ac:dyDescent="0.2">
      <c r="A2939" s="5">
        <f>IF(AND(dateA=1,A2938&lt;DataEnd),'iBoxx inputs'!A2943,IF(AND(dateA=2,A2938&lt;DataEnd),'Bank of England inputs'!A2943,IF(dateA=3,A2938+1,IF(dateA=4,WORKDAY(A2938,1,),WORKDAY(A2938,1,holidayQ)))))</f>
        <v>40039</v>
      </c>
      <c r="B2939" s="35">
        <f>MATCH(A2939,'iBoxx inputs'!A:A,0)</f>
        <v>3019</v>
      </c>
      <c r="C2939" s="35">
        <f>MATCH(A2939,'Bank of England inputs'!A:A,0)</f>
        <v>2943</v>
      </c>
      <c r="D2939" s="6">
        <f>IF($A2939&gt;DataEnd,NA(),IFERROR(INDEX('iBoxx inputs'!B:B,MATCH($A2939,'iBoxx inputs'!$A:$A,0)),D2938))</f>
        <v>5.4580976352455597</v>
      </c>
      <c r="E2939" s="6">
        <f>IF($A2939&gt;DataEnd,NA(),IFERROR(INDEX('iBoxx inputs'!C:C,MATCH($A2939,'iBoxx inputs'!$A:$A,0)),E2938))</f>
        <v>6.4327975464269498</v>
      </c>
      <c r="F2939" s="6">
        <f>IF($A2939&gt;DataEnd,NA(),IFERROR(INDEX('Bank of England inputs'!D:D,MATCH($A2939,'Bank of England inputs'!$A:$A,0),0),F2938))</f>
        <v>2.6399050820644643</v>
      </c>
      <c r="H2939" s="5">
        <f t="shared" si="146"/>
        <v>40039</v>
      </c>
      <c r="I2939" s="6">
        <f t="shared" si="147"/>
        <v>5.9454475908362543</v>
      </c>
      <c r="J2939" s="6">
        <f t="shared" si="145"/>
        <v>3.22052373891899</v>
      </c>
      <c r="K2939" s="19">
        <f t="shared" si="149"/>
        <v>2528</v>
      </c>
      <c r="L2939" s="6">
        <f t="shared" ca="1" si="148"/>
        <v>3.4297034485612037</v>
      </c>
    </row>
    <row r="2940" spans="1:12" x14ac:dyDescent="0.2">
      <c r="A2940" s="5">
        <f>IF(AND(dateA=1,A2939&lt;DataEnd),'iBoxx inputs'!A2944,IF(AND(dateA=2,A2939&lt;DataEnd),'Bank of England inputs'!A2944,IF(dateA=3,A2939+1,IF(dateA=4,WORKDAY(A2939,1,),WORKDAY(A2939,1,holidayQ)))))</f>
        <v>40042</v>
      </c>
      <c r="B2940" s="35">
        <f>MATCH(A2940,'iBoxx inputs'!A:A,0)</f>
        <v>3020</v>
      </c>
      <c r="C2940" s="35">
        <f>MATCH(A2940,'Bank of England inputs'!A:A,0)</f>
        <v>2944</v>
      </c>
      <c r="D2940" s="6">
        <f>IF($A2940&gt;DataEnd,NA(),IFERROR(INDEX('iBoxx inputs'!B:B,MATCH($A2940,'iBoxx inputs'!$A:$A,0)),D2939))</f>
        <v>5.3594094155254099</v>
      </c>
      <c r="E2940" s="6">
        <f>IF($A2940&gt;DataEnd,NA(),IFERROR(INDEX('iBoxx inputs'!C:C,MATCH($A2940,'iBoxx inputs'!$A:$A,0)),E2939))</f>
        <v>6.3507150385058804</v>
      </c>
      <c r="F2940" s="6">
        <f>IF($A2940&gt;DataEnd,NA(),IFERROR(INDEX('Bank of England inputs'!D:D,MATCH($A2940,'Bank of England inputs'!$A:$A,0),0),F2939))</f>
        <v>2.6318393192836798</v>
      </c>
      <c r="H2940" s="5">
        <f t="shared" si="146"/>
        <v>40042</v>
      </c>
      <c r="I2940" s="6">
        <f t="shared" si="147"/>
        <v>5.8550622270156456</v>
      </c>
      <c r="J2940" s="6">
        <f t="shared" si="145"/>
        <v>3.1405681990211987</v>
      </c>
      <c r="K2940" s="19">
        <f t="shared" si="149"/>
        <v>2527</v>
      </c>
      <c r="L2940" s="6">
        <f t="shared" ca="1" si="148"/>
        <v>3.429499462336008</v>
      </c>
    </row>
    <row r="2941" spans="1:12" x14ac:dyDescent="0.2">
      <c r="A2941" s="5">
        <f>IF(AND(dateA=1,A2940&lt;DataEnd),'iBoxx inputs'!A2945,IF(AND(dateA=2,A2940&lt;DataEnd),'Bank of England inputs'!A2945,IF(dateA=3,A2940+1,IF(dateA=4,WORKDAY(A2940,1,),WORKDAY(A2940,1,holidayQ)))))</f>
        <v>40043</v>
      </c>
      <c r="B2941" s="35">
        <f>MATCH(A2941,'iBoxx inputs'!A:A,0)</f>
        <v>3021</v>
      </c>
      <c r="C2941" s="35">
        <f>MATCH(A2941,'Bank of England inputs'!A:A,0)</f>
        <v>2945</v>
      </c>
      <c r="D2941" s="6">
        <f>IF($A2941&gt;DataEnd,NA(),IFERROR(INDEX('iBoxx inputs'!B:B,MATCH($A2941,'iBoxx inputs'!$A:$A,0)),D2940))</f>
        <v>5.41722587341315</v>
      </c>
      <c r="E2941" s="6">
        <f>IF($A2941&gt;DataEnd,NA(),IFERROR(INDEX('iBoxx inputs'!C:C,MATCH($A2941,'iBoxx inputs'!$A:$A,0)),E2940))</f>
        <v>6.3999314566912702</v>
      </c>
      <c r="F2941" s="6">
        <f>IF($A2941&gt;DataEnd,NA(),IFERROR(INDEX('Bank of England inputs'!D:D,MATCH($A2941,'Bank of England inputs'!$A:$A,0),0),F2940))</f>
        <v>2.6105013349154493</v>
      </c>
      <c r="H2941" s="5">
        <f t="shared" si="146"/>
        <v>40043</v>
      </c>
      <c r="I2941" s="6">
        <f t="shared" si="147"/>
        <v>5.9085786650522101</v>
      </c>
      <c r="J2941" s="6">
        <f t="shared" si="145"/>
        <v>3.2141713442876529</v>
      </c>
      <c r="K2941" s="19">
        <f t="shared" si="149"/>
        <v>2527</v>
      </c>
      <c r="L2941" s="6">
        <f t="shared" ca="1" si="148"/>
        <v>3.4293613406954071</v>
      </c>
    </row>
    <row r="2942" spans="1:12" x14ac:dyDescent="0.2">
      <c r="A2942" s="5">
        <f>IF(AND(dateA=1,A2941&lt;DataEnd),'iBoxx inputs'!A2946,IF(AND(dateA=2,A2941&lt;DataEnd),'Bank of England inputs'!A2946,IF(dateA=3,A2941+1,IF(dateA=4,WORKDAY(A2941,1,),WORKDAY(A2941,1,holidayQ)))))</f>
        <v>40044</v>
      </c>
      <c r="B2942" s="35">
        <f>MATCH(A2942,'iBoxx inputs'!A:A,0)</f>
        <v>3022</v>
      </c>
      <c r="C2942" s="35">
        <f>MATCH(A2942,'Bank of England inputs'!A:A,0)</f>
        <v>2946</v>
      </c>
      <c r="D2942" s="6">
        <f>IF($A2942&gt;DataEnd,NA(),IFERROR(INDEX('iBoxx inputs'!B:B,MATCH($A2942,'iBoxx inputs'!$A:$A,0)),D2941))</f>
        <v>5.3839728506293403</v>
      </c>
      <c r="E2942" s="6">
        <f>IF($A2942&gt;DataEnd,NA(),IFERROR(INDEX('iBoxx inputs'!C:C,MATCH($A2942,'iBoxx inputs'!$A:$A,0)),E2941))</f>
        <v>6.3510027756374203</v>
      </c>
      <c r="F2942" s="6">
        <f>IF($A2942&gt;DataEnd,NA(),IFERROR(INDEX('Bank of England inputs'!D:D,MATCH($A2942,'Bank of England inputs'!$A:$A,0),0),F2941))</f>
        <v>2.6123095190975665</v>
      </c>
      <c r="H2942" s="5">
        <f t="shared" si="146"/>
        <v>40044</v>
      </c>
      <c r="I2942" s="6">
        <f t="shared" si="147"/>
        <v>5.8674878131333799</v>
      </c>
      <c r="J2942" s="6">
        <f t="shared" si="145"/>
        <v>3.1723077955184031</v>
      </c>
      <c r="K2942" s="19">
        <f t="shared" si="149"/>
        <v>2527</v>
      </c>
      <c r="L2942" s="6">
        <f t="shared" ca="1" si="148"/>
        <v>3.4292045390428414</v>
      </c>
    </row>
    <row r="2943" spans="1:12" x14ac:dyDescent="0.2">
      <c r="A2943" s="5">
        <f>IF(AND(dateA=1,A2942&lt;DataEnd),'iBoxx inputs'!A2947,IF(AND(dateA=2,A2942&lt;DataEnd),'Bank of England inputs'!A2947,IF(dateA=3,A2942+1,IF(dateA=4,WORKDAY(A2942,1,),WORKDAY(A2942,1,holidayQ)))))</f>
        <v>40045</v>
      </c>
      <c r="B2943" s="35">
        <f>MATCH(A2943,'iBoxx inputs'!A:A,0)</f>
        <v>3023</v>
      </c>
      <c r="C2943" s="35">
        <f>MATCH(A2943,'Bank of England inputs'!A:A,0)</f>
        <v>2947</v>
      </c>
      <c r="D2943" s="6">
        <f>IF($A2943&gt;DataEnd,NA(),IFERROR(INDEX('iBoxx inputs'!B:B,MATCH($A2943,'iBoxx inputs'!$A:$A,0)),D2942))</f>
        <v>5.4009311990242201</v>
      </c>
      <c r="E2943" s="6">
        <f>IF($A2943&gt;DataEnd,NA(),IFERROR(INDEX('iBoxx inputs'!C:C,MATCH($A2943,'iBoxx inputs'!$A:$A,0)),E2942))</f>
        <v>6.3780857499516603</v>
      </c>
      <c r="F2943" s="6">
        <f>IF($A2943&gt;DataEnd,NA(),IFERROR(INDEX('Bank of England inputs'!D:D,MATCH($A2943,'Bank of England inputs'!$A:$A,0),0),F2942))</f>
        <v>2.6013847675568913</v>
      </c>
      <c r="H2943" s="5">
        <f t="shared" si="146"/>
        <v>40045</v>
      </c>
      <c r="I2943" s="6">
        <f t="shared" si="147"/>
        <v>5.8895084744879398</v>
      </c>
      <c r="J2943" s="6">
        <f t="shared" si="145"/>
        <v>3.2047556808129762</v>
      </c>
      <c r="K2943" s="19">
        <f t="shared" si="149"/>
        <v>2527</v>
      </c>
      <c r="L2943" s="6">
        <f t="shared" ca="1" si="148"/>
        <v>3.4290645050101194</v>
      </c>
    </row>
    <row r="2944" spans="1:12" x14ac:dyDescent="0.2">
      <c r="A2944" s="5">
        <f>IF(AND(dateA=1,A2943&lt;DataEnd),'iBoxx inputs'!A2948,IF(AND(dateA=2,A2943&lt;DataEnd),'Bank of England inputs'!A2948,IF(dateA=3,A2943+1,IF(dateA=4,WORKDAY(A2943,1,),WORKDAY(A2943,1,holidayQ)))))</f>
        <v>40046</v>
      </c>
      <c r="B2944" s="35">
        <f>MATCH(A2944,'iBoxx inputs'!A:A,0)</f>
        <v>3024</v>
      </c>
      <c r="C2944" s="35">
        <f>MATCH(A2944,'Bank of England inputs'!A:A,0)</f>
        <v>2948</v>
      </c>
      <c r="D2944" s="6">
        <f>IF($A2944&gt;DataEnd,NA(),IFERROR(INDEX('iBoxx inputs'!B:B,MATCH($A2944,'iBoxx inputs'!$A:$A,0)),D2943))</f>
        <v>5.408592477989</v>
      </c>
      <c r="E2944" s="6">
        <f>IF($A2944&gt;DataEnd,NA(),IFERROR(INDEX('iBoxx inputs'!C:C,MATCH($A2944,'iBoxx inputs'!$A:$A,0)),E2943))</f>
        <v>6.3774177803506999</v>
      </c>
      <c r="F2944" s="6">
        <f>IF($A2944&gt;DataEnd,NA(),IFERROR(INDEX('Bank of England inputs'!D:D,MATCH($A2944,'Bank of England inputs'!$A:$A,0),0),F2943))</f>
        <v>2.6107594936708889</v>
      </c>
      <c r="H2944" s="5">
        <f t="shared" si="146"/>
        <v>40046</v>
      </c>
      <c r="I2944" s="6">
        <f t="shared" si="147"/>
        <v>5.8930051291698504</v>
      </c>
      <c r="J2944" s="6">
        <f t="shared" si="145"/>
        <v>3.1987343741485708</v>
      </c>
      <c r="K2944" s="19">
        <f t="shared" si="149"/>
        <v>2528</v>
      </c>
      <c r="L2944" s="6">
        <f t="shared" ca="1" si="148"/>
        <v>3.428973393407722</v>
      </c>
    </row>
    <row r="2945" spans="1:12" x14ac:dyDescent="0.2">
      <c r="A2945" s="5">
        <f>IF(AND(dateA=1,A2944&lt;DataEnd),'iBoxx inputs'!A2949,IF(AND(dateA=2,A2944&lt;DataEnd),'Bank of England inputs'!A2949,IF(dateA=3,A2944+1,IF(dateA=4,WORKDAY(A2944,1,),WORKDAY(A2944,1,holidayQ)))))</f>
        <v>40049</v>
      </c>
      <c r="B2945" s="35">
        <f>MATCH(A2945,'iBoxx inputs'!A:A,0)</f>
        <v>3025</v>
      </c>
      <c r="C2945" s="35">
        <f>MATCH(A2945,'Bank of England inputs'!A:A,0)</f>
        <v>2949</v>
      </c>
      <c r="D2945" s="6">
        <f>IF($A2945&gt;DataEnd,NA(),IFERROR(INDEX('iBoxx inputs'!B:B,MATCH($A2945,'iBoxx inputs'!$A:$A,0)),D2944))</f>
        <v>5.3696354264707997</v>
      </c>
      <c r="E2945" s="6">
        <f>IF($A2945&gt;DataEnd,NA(),IFERROR(INDEX('iBoxx inputs'!C:C,MATCH($A2945,'iBoxx inputs'!$A:$A,0)),E2944))</f>
        <v>6.3484045056216196</v>
      </c>
      <c r="F2945" s="6">
        <f>IF($A2945&gt;DataEnd,NA(),IFERROR(INDEX('Bank of England inputs'!D:D,MATCH($A2945,'Bank of England inputs'!$A:$A,0),0),F2944))</f>
        <v>2.6313186269660838</v>
      </c>
      <c r="H2945" s="5">
        <f t="shared" si="146"/>
        <v>40049</v>
      </c>
      <c r="I2945" s="6">
        <f t="shared" si="147"/>
        <v>5.8590199660462101</v>
      </c>
      <c r="J2945" s="6">
        <f t="shared" si="145"/>
        <v>3.1449477433022732</v>
      </c>
      <c r="K2945" s="19">
        <f t="shared" si="149"/>
        <v>2527</v>
      </c>
      <c r="L2945" s="6">
        <f t="shared" ca="1" si="148"/>
        <v>3.4287387437384806</v>
      </c>
    </row>
    <row r="2946" spans="1:12" x14ac:dyDescent="0.2">
      <c r="A2946" s="5">
        <f>IF(AND(dateA=1,A2945&lt;DataEnd),'iBoxx inputs'!A2950,IF(AND(dateA=2,A2945&lt;DataEnd),'Bank of England inputs'!A2950,IF(dateA=3,A2945+1,IF(dateA=4,WORKDAY(A2945,1,),WORKDAY(A2945,1,holidayQ)))))</f>
        <v>40050</v>
      </c>
      <c r="B2946" s="35">
        <f>MATCH(A2946,'iBoxx inputs'!A:A,0)</f>
        <v>3026</v>
      </c>
      <c r="C2946" s="35">
        <f>MATCH(A2946,'Bank of England inputs'!A:A,0)</f>
        <v>2950</v>
      </c>
      <c r="D2946" s="6">
        <f>IF($A2946&gt;DataEnd,NA(),IFERROR(INDEX('iBoxx inputs'!B:B,MATCH($A2946,'iBoxx inputs'!$A:$A,0)),D2945))</f>
        <v>5.3050253604401103</v>
      </c>
      <c r="E2946" s="6">
        <f>IF($A2946&gt;DataEnd,NA(),IFERROR(INDEX('iBoxx inputs'!C:C,MATCH($A2946,'iBoxx inputs'!$A:$A,0)),E2945))</f>
        <v>6.2712415744334704</v>
      </c>
      <c r="F2946" s="6">
        <f>IF($A2946&gt;DataEnd,NA(),IFERROR(INDEX('Bank of England inputs'!D:D,MATCH($A2946,'Bank of England inputs'!$A:$A,0),0),F2945))</f>
        <v>2.6334026334026372</v>
      </c>
      <c r="H2946" s="5">
        <f t="shared" si="146"/>
        <v>40050</v>
      </c>
      <c r="I2946" s="6">
        <f t="shared" si="147"/>
        <v>5.7881334674367899</v>
      </c>
      <c r="J2946" s="6">
        <f t="shared" si="145"/>
        <v>3.0737856809664343</v>
      </c>
      <c r="K2946" s="19">
        <f t="shared" si="149"/>
        <v>2527</v>
      </c>
      <c r="L2946" s="6">
        <f t="shared" ca="1" si="148"/>
        <v>3.4285397809867022</v>
      </c>
    </row>
    <row r="2947" spans="1:12" x14ac:dyDescent="0.2">
      <c r="A2947" s="5">
        <f>IF(AND(dateA=1,A2946&lt;DataEnd),'iBoxx inputs'!A2951,IF(AND(dateA=2,A2946&lt;DataEnd),'Bank of England inputs'!A2951,IF(dateA=3,A2946+1,IF(dateA=4,WORKDAY(A2946,1,),WORKDAY(A2946,1,holidayQ)))))</f>
        <v>40051</v>
      </c>
      <c r="B2947" s="35">
        <f>MATCH(A2947,'iBoxx inputs'!A:A,0)</f>
        <v>3027</v>
      </c>
      <c r="C2947" s="35">
        <f>MATCH(A2947,'Bank of England inputs'!A:A,0)</f>
        <v>2951</v>
      </c>
      <c r="D2947" s="6">
        <f>IF($A2947&gt;DataEnd,NA(),IFERROR(INDEX('iBoxx inputs'!B:B,MATCH($A2947,'iBoxx inputs'!$A:$A,0)),D2946))</f>
        <v>5.3025860589039997</v>
      </c>
      <c r="E2947" s="6">
        <f>IF($A2947&gt;DataEnd,NA(),IFERROR(INDEX('iBoxx inputs'!C:C,MATCH($A2947,'iBoxx inputs'!$A:$A,0)),E2946))</f>
        <v>6.2645990164469296</v>
      </c>
      <c r="F2947" s="6">
        <f>IF($A2947&gt;DataEnd,NA(),IFERROR(INDEX('Bank of England inputs'!D:D,MATCH($A2947,'Bank of England inputs'!$A:$A,0),0),F2946))</f>
        <v>2.5940594059405964</v>
      </c>
      <c r="H2947" s="5">
        <f t="shared" si="146"/>
        <v>40051</v>
      </c>
      <c r="I2947" s="6">
        <f t="shared" si="147"/>
        <v>5.7835925376754647</v>
      </c>
      <c r="J2947" s="6">
        <f t="shared" ref="J2947:J3010" si="150">((1+I2947/100)/(1+F2947/100)-1)*100</f>
        <v>3.1088867622584671</v>
      </c>
      <c r="K2947" s="19">
        <f t="shared" si="149"/>
        <v>2527</v>
      </c>
      <c r="L2947" s="6">
        <f t="shared" ca="1" si="148"/>
        <v>3.4283502149567124</v>
      </c>
    </row>
    <row r="2948" spans="1:12" x14ac:dyDescent="0.2">
      <c r="A2948" s="5">
        <f>IF(AND(dateA=1,A2947&lt;DataEnd),'iBoxx inputs'!A2952,IF(AND(dateA=2,A2947&lt;DataEnd),'Bank of England inputs'!A2952,IF(dateA=3,A2947+1,IF(dateA=4,WORKDAY(A2947,1,),WORKDAY(A2947,1,holidayQ)))))</f>
        <v>40052</v>
      </c>
      <c r="B2948" s="35">
        <f>MATCH(A2948,'iBoxx inputs'!A:A,0)</f>
        <v>3028</v>
      </c>
      <c r="C2948" s="35">
        <f>MATCH(A2948,'Bank of England inputs'!A:A,0)</f>
        <v>2952</v>
      </c>
      <c r="D2948" s="6">
        <f>IF($A2948&gt;DataEnd,NA(),IFERROR(INDEX('iBoxx inputs'!B:B,MATCH($A2948,'iBoxx inputs'!$A:$A,0)),D2947))</f>
        <v>5.3111128477596603</v>
      </c>
      <c r="E2948" s="6">
        <f>IF($A2948&gt;DataEnd,NA(),IFERROR(INDEX('iBoxx inputs'!C:C,MATCH($A2948,'iBoxx inputs'!$A:$A,0)),E2947))</f>
        <v>6.27786086471008</v>
      </c>
      <c r="F2948" s="6">
        <f>IF($A2948&gt;DataEnd,NA(),IFERROR(INDEX('Bank of England inputs'!D:D,MATCH($A2948,'Bank of England inputs'!$A:$A,0),0),F2947))</f>
        <v>2.5938025938025966</v>
      </c>
      <c r="H2948" s="5">
        <f t="shared" ref="H2948:H3011" si="151">A2948</f>
        <v>40052</v>
      </c>
      <c r="I2948" s="6">
        <f t="shared" ref="I2948:I3011" si="152">(D2948+E2948)/2</f>
        <v>5.7944868562348706</v>
      </c>
      <c r="J2948" s="6">
        <f t="shared" si="150"/>
        <v>3.1197637493803443</v>
      </c>
      <c r="K2948" s="19">
        <f t="shared" si="149"/>
        <v>2527</v>
      </c>
      <c r="L2948" s="6">
        <f t="shared" ca="1" si="148"/>
        <v>3.4281756587912984</v>
      </c>
    </row>
    <row r="2949" spans="1:12" x14ac:dyDescent="0.2">
      <c r="A2949" s="5">
        <f>IF(AND(dateA=1,A2948&lt;DataEnd),'iBoxx inputs'!A2953,IF(AND(dateA=2,A2948&lt;DataEnd),'Bank of England inputs'!A2953,IF(dateA=3,A2948+1,IF(dateA=4,WORKDAY(A2948,1,),WORKDAY(A2948,1,holidayQ)))))</f>
        <v>40053</v>
      </c>
      <c r="B2949" s="35">
        <f>MATCH(A2949,'iBoxx inputs'!A:A,0)</f>
        <v>3029</v>
      </c>
      <c r="C2949" s="35">
        <f>MATCH(A2949,'Bank of England inputs'!A:A,0)</f>
        <v>2953</v>
      </c>
      <c r="D2949" s="6">
        <f>IF($A2949&gt;DataEnd,NA(),IFERROR(INDEX('iBoxx inputs'!B:B,MATCH($A2949,'iBoxx inputs'!$A:$A,0)),D2948))</f>
        <v>5.2857818074409302</v>
      </c>
      <c r="E2949" s="6">
        <f>IF($A2949&gt;DataEnd,NA(),IFERROR(INDEX('iBoxx inputs'!C:C,MATCH($A2949,'iBoxx inputs'!$A:$A,0)),E2948))</f>
        <v>6.2584605109375602</v>
      </c>
      <c r="F2949" s="6">
        <f>IF($A2949&gt;DataEnd,NA(),IFERROR(INDEX('Bank of England inputs'!D:D,MATCH($A2949,'Bank of England inputs'!$A:$A,0),0),F2948))</f>
        <v>2.5938025938025966</v>
      </c>
      <c r="H2949" s="5">
        <f t="shared" si="151"/>
        <v>40053</v>
      </c>
      <c r="I2949" s="6">
        <f t="shared" si="152"/>
        <v>5.7721211591892452</v>
      </c>
      <c r="J2949" s="6">
        <f t="shared" si="150"/>
        <v>3.0979635075721657</v>
      </c>
      <c r="K2949" s="19">
        <f t="shared" si="149"/>
        <v>2528</v>
      </c>
      <c r="L2949" s="6">
        <f t="shared" ca="1" si="148"/>
        <v>3.4280450368960382</v>
      </c>
    </row>
    <row r="2950" spans="1:12" x14ac:dyDescent="0.2">
      <c r="A2950" s="5">
        <f>IF(AND(dateA=1,A2949&lt;DataEnd),'iBoxx inputs'!A2954,IF(AND(dateA=2,A2949&lt;DataEnd),'Bank of England inputs'!A2954,IF(dateA=3,A2949+1,IF(dateA=4,WORKDAY(A2949,1,),WORKDAY(A2949,1,holidayQ)))))</f>
        <v>40057</v>
      </c>
      <c r="B2950" s="35">
        <f>MATCH(A2950,'iBoxx inputs'!A:A,0)</f>
        <v>3031</v>
      </c>
      <c r="C2950" s="35">
        <f>MATCH(A2950,'Bank of England inputs'!A:A,0)</f>
        <v>2954</v>
      </c>
      <c r="D2950" s="6">
        <f>IF($A2950&gt;DataEnd,NA(),IFERROR(INDEX('iBoxx inputs'!B:B,MATCH($A2950,'iBoxx inputs'!$A:$A,0)),D2949))</f>
        <v>5.2858688184954099</v>
      </c>
      <c r="E2950" s="6">
        <f>IF($A2950&gt;DataEnd,NA(),IFERROR(INDEX('iBoxx inputs'!C:C,MATCH($A2950,'iBoxx inputs'!$A:$A,0)),E2949))</f>
        <v>6.27440511535477</v>
      </c>
      <c r="F2950" s="6">
        <f>IF($A2950&gt;DataEnd,NA(),IFERROR(INDEX('Bank of England inputs'!D:D,MATCH($A2950,'Bank of England inputs'!$A:$A,0),0),F2949))</f>
        <v>2.6037026037025957</v>
      </c>
      <c r="H2950" s="5">
        <f t="shared" si="151"/>
        <v>40057</v>
      </c>
      <c r="I2950" s="6">
        <f t="shared" si="152"/>
        <v>5.7801369669250899</v>
      </c>
      <c r="J2950" s="6">
        <f t="shared" si="150"/>
        <v>3.0958282036771978</v>
      </c>
      <c r="K2950" s="19">
        <f t="shared" si="149"/>
        <v>2527</v>
      </c>
      <c r="L2950" s="6">
        <f t="shared" ca="1" si="148"/>
        <v>3.4278222014742794</v>
      </c>
    </row>
    <row r="2951" spans="1:12" x14ac:dyDescent="0.2">
      <c r="A2951" s="5">
        <f>IF(AND(dateA=1,A2950&lt;DataEnd),'iBoxx inputs'!A2955,IF(AND(dateA=2,A2950&lt;DataEnd),'Bank of England inputs'!A2955,IF(dateA=3,A2950+1,IF(dateA=4,WORKDAY(A2950,1,),WORKDAY(A2950,1,holidayQ)))))</f>
        <v>40058</v>
      </c>
      <c r="B2951" s="35">
        <f>MATCH(A2951,'iBoxx inputs'!A:A,0)</f>
        <v>3032</v>
      </c>
      <c r="C2951" s="35">
        <f>MATCH(A2951,'Bank of England inputs'!A:A,0)</f>
        <v>2955</v>
      </c>
      <c r="D2951" s="6">
        <f>IF($A2951&gt;DataEnd,NA(),IFERROR(INDEX('iBoxx inputs'!B:B,MATCH($A2951,'iBoxx inputs'!$A:$A,0)),D2950))</f>
        <v>5.28712374549362</v>
      </c>
      <c r="E2951" s="6">
        <f>IF($A2951&gt;DataEnd,NA(),IFERROR(INDEX('iBoxx inputs'!C:C,MATCH($A2951,'iBoxx inputs'!$A:$A,0)),E2950))</f>
        <v>6.29649262436104</v>
      </c>
      <c r="F2951" s="6">
        <f>IF($A2951&gt;DataEnd,NA(),IFERROR(INDEX('Bank of England inputs'!D:D,MATCH($A2951,'Bank of England inputs'!$A:$A,0),0),F2950))</f>
        <v>2.6042182394296454</v>
      </c>
      <c r="H2951" s="5">
        <f t="shared" si="151"/>
        <v>40058</v>
      </c>
      <c r="I2951" s="6">
        <f t="shared" si="152"/>
        <v>5.79180818492733</v>
      </c>
      <c r="J2951" s="6">
        <f t="shared" si="150"/>
        <v>3.1066850858503248</v>
      </c>
      <c r="K2951" s="19">
        <f t="shared" si="149"/>
        <v>2527</v>
      </c>
      <c r="L2951" s="6">
        <f t="shared" ref="L2951:L3014" ca="1" si="153">AVERAGE(OFFSET(J2951,-$K2951+1,0,$K2951,))</f>
        <v>3.4276610446107956</v>
      </c>
    </row>
    <row r="2952" spans="1:12" x14ac:dyDescent="0.2">
      <c r="A2952" s="5">
        <f>IF(AND(dateA=1,A2951&lt;DataEnd),'iBoxx inputs'!A2956,IF(AND(dateA=2,A2951&lt;DataEnd),'Bank of England inputs'!A2956,IF(dateA=3,A2951+1,IF(dateA=4,WORKDAY(A2951,1,),WORKDAY(A2951,1,holidayQ)))))</f>
        <v>40059</v>
      </c>
      <c r="B2952" s="35">
        <f>MATCH(A2952,'iBoxx inputs'!A:A,0)</f>
        <v>3033</v>
      </c>
      <c r="C2952" s="35">
        <f>MATCH(A2952,'Bank of England inputs'!A:A,0)</f>
        <v>2956</v>
      </c>
      <c r="D2952" s="6">
        <f>IF($A2952&gt;DataEnd,NA(),IFERROR(INDEX('iBoxx inputs'!B:B,MATCH($A2952,'iBoxx inputs'!$A:$A,0)),D2951))</f>
        <v>5.3421650083600101</v>
      </c>
      <c r="E2952" s="6">
        <f>IF($A2952&gt;DataEnd,NA(),IFERROR(INDEX('iBoxx inputs'!C:C,MATCH($A2952,'iBoxx inputs'!$A:$A,0)),E2951))</f>
        <v>6.3446621405548402</v>
      </c>
      <c r="F2952" s="6">
        <f>IF($A2952&gt;DataEnd,NA(),IFERROR(INDEX('Bank of England inputs'!D:D,MATCH($A2952,'Bank of England inputs'!$A:$A,0),0),F2951))</f>
        <v>2.602929532858278</v>
      </c>
      <c r="H2952" s="5">
        <f t="shared" si="151"/>
        <v>40059</v>
      </c>
      <c r="I2952" s="6">
        <f t="shared" si="152"/>
        <v>5.8434135744574256</v>
      </c>
      <c r="J2952" s="6">
        <f t="shared" si="150"/>
        <v>3.158276334167831</v>
      </c>
      <c r="K2952" s="19">
        <f t="shared" si="149"/>
        <v>2527</v>
      </c>
      <c r="L2952" s="6">
        <f t="shared" ca="1" si="153"/>
        <v>3.4275260587848533</v>
      </c>
    </row>
    <row r="2953" spans="1:12" x14ac:dyDescent="0.2">
      <c r="A2953" s="5">
        <f>IF(AND(dateA=1,A2952&lt;DataEnd),'iBoxx inputs'!A2957,IF(AND(dateA=2,A2952&lt;DataEnd),'Bank of England inputs'!A2957,IF(dateA=3,A2952+1,IF(dateA=4,WORKDAY(A2952,1,),WORKDAY(A2952,1,holidayQ)))))</f>
        <v>40060</v>
      </c>
      <c r="B2953" s="35">
        <f>MATCH(A2953,'iBoxx inputs'!A:A,0)</f>
        <v>3034</v>
      </c>
      <c r="C2953" s="35">
        <f>MATCH(A2953,'Bank of England inputs'!A:A,0)</f>
        <v>2957</v>
      </c>
      <c r="D2953" s="6">
        <f>IF($A2953&gt;DataEnd,NA(),IFERROR(INDEX('iBoxx inputs'!B:B,MATCH($A2953,'iBoxx inputs'!$A:$A,0)),D2952))</f>
        <v>5.3639176439534202</v>
      </c>
      <c r="E2953" s="6">
        <f>IF($A2953&gt;DataEnd,NA(),IFERROR(INDEX('iBoxx inputs'!C:C,MATCH($A2953,'iBoxx inputs'!$A:$A,0)),E2952))</f>
        <v>6.3802381202040301</v>
      </c>
      <c r="F2953" s="6">
        <f>IF($A2953&gt;DataEnd,NA(),IFERROR(INDEX('Bank of England inputs'!D:D,MATCH($A2953,'Bank of England inputs'!$A:$A,0),0),F2952))</f>
        <v>2.6326207442596949</v>
      </c>
      <c r="H2953" s="5">
        <f t="shared" si="151"/>
        <v>40060</v>
      </c>
      <c r="I2953" s="6">
        <f t="shared" si="152"/>
        <v>5.8720778820787256</v>
      </c>
      <c r="J2953" s="6">
        <f t="shared" si="150"/>
        <v>3.1563620945538551</v>
      </c>
      <c r="K2953" s="19">
        <f t="shared" si="149"/>
        <v>2528</v>
      </c>
      <c r="L2953" s="6">
        <f t="shared" ca="1" si="153"/>
        <v>3.4274187945584962</v>
      </c>
    </row>
    <row r="2954" spans="1:12" x14ac:dyDescent="0.2">
      <c r="A2954" s="5">
        <f>IF(AND(dateA=1,A2953&lt;DataEnd),'iBoxx inputs'!A2958,IF(AND(dateA=2,A2953&lt;DataEnd),'Bank of England inputs'!A2958,IF(dateA=3,A2953+1,IF(dateA=4,WORKDAY(A2953,1,),WORKDAY(A2953,1,holidayQ)))))</f>
        <v>40063</v>
      </c>
      <c r="B2954" s="35">
        <f>MATCH(A2954,'iBoxx inputs'!A:A,0)</f>
        <v>3035</v>
      </c>
      <c r="C2954" s="35">
        <f>MATCH(A2954,'Bank of England inputs'!A:A,0)</f>
        <v>2958</v>
      </c>
      <c r="D2954" s="6">
        <f>IF($A2954&gt;DataEnd,NA(),IFERROR(INDEX('iBoxx inputs'!B:B,MATCH($A2954,'iBoxx inputs'!$A:$A,0)),D2953))</f>
        <v>5.3717830075730504</v>
      </c>
      <c r="E2954" s="6">
        <f>IF($A2954&gt;DataEnd,NA(),IFERROR(INDEX('iBoxx inputs'!C:C,MATCH($A2954,'iBoxx inputs'!$A:$A,0)),E2953))</f>
        <v>6.3841307552880497</v>
      </c>
      <c r="F2954" s="6">
        <f>IF($A2954&gt;DataEnd,NA(),IFERROR(INDEX('Bank of England inputs'!D:D,MATCH($A2954,'Bank of England inputs'!$A:$A,0),0),F2953))</f>
        <v>2.6422563087580286</v>
      </c>
      <c r="H2954" s="5">
        <f t="shared" si="151"/>
        <v>40063</v>
      </c>
      <c r="I2954" s="6">
        <f t="shared" si="152"/>
        <v>5.8779568814305501</v>
      </c>
      <c r="J2954" s="6">
        <f t="shared" si="150"/>
        <v>3.1524059281581085</v>
      </c>
      <c r="K2954" s="19">
        <f t="shared" si="149"/>
        <v>2527</v>
      </c>
      <c r="L2954" s="6">
        <f t="shared" ca="1" si="153"/>
        <v>3.4272613881527221</v>
      </c>
    </row>
    <row r="2955" spans="1:12" x14ac:dyDescent="0.2">
      <c r="A2955" s="5">
        <f>IF(AND(dateA=1,A2954&lt;DataEnd),'iBoxx inputs'!A2959,IF(AND(dateA=2,A2954&lt;DataEnd),'Bank of England inputs'!A2959,IF(dateA=3,A2954+1,IF(dateA=4,WORKDAY(A2954,1,),WORKDAY(A2954,1,holidayQ)))))</f>
        <v>40064</v>
      </c>
      <c r="B2955" s="35">
        <f>MATCH(A2955,'iBoxx inputs'!A:A,0)</f>
        <v>3036</v>
      </c>
      <c r="C2955" s="35">
        <f>MATCH(A2955,'Bank of England inputs'!A:A,0)</f>
        <v>2959</v>
      </c>
      <c r="D2955" s="6">
        <f>IF($A2955&gt;DataEnd,NA(),IFERROR(INDEX('iBoxx inputs'!B:B,MATCH($A2955,'iBoxx inputs'!$A:$A,0)),D2954))</f>
        <v>5.3888444675804097</v>
      </c>
      <c r="E2955" s="6">
        <f>IF($A2955&gt;DataEnd,NA(),IFERROR(INDEX('iBoxx inputs'!C:C,MATCH($A2955,'iBoxx inputs'!$A:$A,0)),E2954))</f>
        <v>6.4047150758908398</v>
      </c>
      <c r="F2955" s="6">
        <f>IF($A2955&gt;DataEnd,NA(),IFERROR(INDEX('Bank of England inputs'!D:D,MATCH($A2955,'Bank of England inputs'!$A:$A,0),0),F2954))</f>
        <v>2.6714158504007157</v>
      </c>
      <c r="H2955" s="5">
        <f t="shared" si="151"/>
        <v>40064</v>
      </c>
      <c r="I2955" s="6">
        <f t="shared" si="152"/>
        <v>5.8967797717356252</v>
      </c>
      <c r="J2955" s="6">
        <f t="shared" si="150"/>
        <v>3.1414429173105773</v>
      </c>
      <c r="K2955" s="19">
        <f t="shared" si="149"/>
        <v>2527</v>
      </c>
      <c r="L2955" s="6">
        <f t="shared" ca="1" si="153"/>
        <v>3.4271269081567626</v>
      </c>
    </row>
    <row r="2956" spans="1:12" x14ac:dyDescent="0.2">
      <c r="A2956" s="5">
        <f>IF(AND(dateA=1,A2955&lt;DataEnd),'iBoxx inputs'!A2960,IF(AND(dateA=2,A2955&lt;DataEnd),'Bank of England inputs'!A2960,IF(dateA=3,A2955+1,IF(dateA=4,WORKDAY(A2955,1,),WORKDAY(A2955,1,holidayQ)))))</f>
        <v>40065</v>
      </c>
      <c r="B2956" s="35">
        <f>MATCH(A2956,'iBoxx inputs'!A:A,0)</f>
        <v>3037</v>
      </c>
      <c r="C2956" s="35">
        <f>MATCH(A2956,'Bank of England inputs'!A:A,0)</f>
        <v>2960</v>
      </c>
      <c r="D2956" s="6">
        <f>IF($A2956&gt;DataEnd,NA(),IFERROR(INDEX('iBoxx inputs'!B:B,MATCH($A2956,'iBoxx inputs'!$A:$A,0)),D2955))</f>
        <v>5.4526805646748304</v>
      </c>
      <c r="E2956" s="6">
        <f>IF($A2956&gt;DataEnd,NA(),IFERROR(INDEX('iBoxx inputs'!C:C,MATCH($A2956,'iBoxx inputs'!$A:$A,0)),E2955))</f>
        <v>6.4580576696648899</v>
      </c>
      <c r="F2956" s="6">
        <f>IF($A2956&gt;DataEnd,NA(),IFERROR(INDEX('Bank of England inputs'!D:D,MATCH($A2956,'Bank of England inputs'!$A:$A,0),0),F2955))</f>
        <v>2.679719173341244</v>
      </c>
      <c r="H2956" s="5">
        <f t="shared" si="151"/>
        <v>40065</v>
      </c>
      <c r="I2956" s="6">
        <f t="shared" si="152"/>
        <v>5.9553691171698606</v>
      </c>
      <c r="J2956" s="6">
        <f t="shared" si="150"/>
        <v>3.1901625464116679</v>
      </c>
      <c r="K2956" s="19">
        <f t="shared" si="149"/>
        <v>2527</v>
      </c>
      <c r="L2956" s="6">
        <f t="shared" ca="1" si="153"/>
        <v>3.4269867083829055</v>
      </c>
    </row>
    <row r="2957" spans="1:12" x14ac:dyDescent="0.2">
      <c r="A2957" s="5">
        <f>IF(AND(dateA=1,A2956&lt;DataEnd),'iBoxx inputs'!A2961,IF(AND(dateA=2,A2956&lt;DataEnd),'Bank of England inputs'!A2961,IF(dateA=3,A2956+1,IF(dateA=4,WORKDAY(A2956,1,),WORKDAY(A2956,1,holidayQ)))))</f>
        <v>40066</v>
      </c>
      <c r="B2957" s="35">
        <f>MATCH(A2957,'iBoxx inputs'!A:A,0)</f>
        <v>3038</v>
      </c>
      <c r="C2957" s="35">
        <f>MATCH(A2957,'Bank of England inputs'!A:A,0)</f>
        <v>2961</v>
      </c>
      <c r="D2957" s="6">
        <f>IF($A2957&gt;DataEnd,NA(),IFERROR(INDEX('iBoxx inputs'!B:B,MATCH($A2957,'iBoxx inputs'!$A:$A,0)),D2956))</f>
        <v>5.4021589037742102</v>
      </c>
      <c r="E2957" s="6">
        <f>IF($A2957&gt;DataEnd,NA(),IFERROR(INDEX('iBoxx inputs'!C:C,MATCH($A2957,'iBoxx inputs'!$A:$A,0)),E2956))</f>
        <v>6.393367455091</v>
      </c>
      <c r="F2957" s="6">
        <f>IF($A2957&gt;DataEnd,NA(),IFERROR(INDEX('Bank of England inputs'!D:D,MATCH($A2957,'Bank of England inputs'!$A:$A,0),0),F2956))</f>
        <v>2.6917367639782475</v>
      </c>
      <c r="H2957" s="5">
        <f t="shared" si="151"/>
        <v>40066</v>
      </c>
      <c r="I2957" s="6">
        <f t="shared" si="152"/>
        <v>5.8977631794326051</v>
      </c>
      <c r="J2957" s="6">
        <f t="shared" si="150"/>
        <v>3.1219906454819535</v>
      </c>
      <c r="K2957" s="19">
        <f t="shared" si="149"/>
        <v>2527</v>
      </c>
      <c r="L2957" s="6">
        <f t="shared" ca="1" si="153"/>
        <v>3.4268147523696224</v>
      </c>
    </row>
    <row r="2958" spans="1:12" x14ac:dyDescent="0.2">
      <c r="A2958" s="5">
        <f>IF(AND(dateA=1,A2957&lt;DataEnd),'iBoxx inputs'!A2962,IF(AND(dateA=2,A2957&lt;DataEnd),'Bank of England inputs'!A2962,IF(dateA=3,A2957+1,IF(dateA=4,WORKDAY(A2957,1,),WORKDAY(A2957,1,holidayQ)))))</f>
        <v>40067</v>
      </c>
      <c r="B2958" s="35">
        <f>MATCH(A2958,'iBoxx inputs'!A:A,0)</f>
        <v>3039</v>
      </c>
      <c r="C2958" s="35">
        <f>MATCH(A2958,'Bank of England inputs'!A:A,0)</f>
        <v>2962</v>
      </c>
      <c r="D2958" s="6">
        <f>IF($A2958&gt;DataEnd,NA(),IFERROR(INDEX('iBoxx inputs'!B:B,MATCH($A2958,'iBoxx inputs'!$A:$A,0)),D2957))</f>
        <v>5.3372165591628304</v>
      </c>
      <c r="E2958" s="6">
        <f>IF($A2958&gt;DataEnd,NA(),IFERROR(INDEX('iBoxx inputs'!C:C,MATCH($A2958,'iBoxx inputs'!$A:$A,0)),E2957))</f>
        <v>6.3126150550548097</v>
      </c>
      <c r="F2958" s="6">
        <f>IF($A2958&gt;DataEnd,NA(),IFERROR(INDEX('Bank of England inputs'!D:D,MATCH($A2958,'Bank of England inputs'!$A:$A,0),0),F2957))</f>
        <v>2.7035056446821137</v>
      </c>
      <c r="H2958" s="5">
        <f t="shared" si="151"/>
        <v>40067</v>
      </c>
      <c r="I2958" s="6">
        <f t="shared" si="152"/>
        <v>5.8249158071088196</v>
      </c>
      <c r="J2958" s="6">
        <f t="shared" si="150"/>
        <v>3.0392440285589517</v>
      </c>
      <c r="K2958" s="19">
        <f t="shared" si="149"/>
        <v>2528</v>
      </c>
      <c r="L2958" s="6">
        <f t="shared" ca="1" si="153"/>
        <v>3.4266614411655834</v>
      </c>
    </row>
    <row r="2959" spans="1:12" x14ac:dyDescent="0.2">
      <c r="A2959" s="5">
        <f>IF(AND(dateA=1,A2958&lt;DataEnd),'iBoxx inputs'!A2963,IF(AND(dateA=2,A2958&lt;DataEnd),'Bank of England inputs'!A2963,IF(dateA=3,A2958+1,IF(dateA=4,WORKDAY(A2958,1,),WORKDAY(A2958,1,holidayQ)))))</f>
        <v>40070</v>
      </c>
      <c r="B2959" s="35">
        <f>MATCH(A2959,'iBoxx inputs'!A:A,0)</f>
        <v>3040</v>
      </c>
      <c r="C2959" s="35">
        <f>MATCH(A2959,'Bank of England inputs'!A:A,0)</f>
        <v>2963</v>
      </c>
      <c r="D2959" s="6">
        <f>IF($A2959&gt;DataEnd,NA(),IFERROR(INDEX('iBoxx inputs'!B:B,MATCH($A2959,'iBoxx inputs'!$A:$A,0)),D2958))</f>
        <v>5.3215119827627397</v>
      </c>
      <c r="E2959" s="6">
        <f>IF($A2959&gt;DataEnd,NA(),IFERROR(INDEX('iBoxx inputs'!C:C,MATCH($A2959,'iBoxx inputs'!$A:$A,0)),E2958))</f>
        <v>6.3074190669168102</v>
      </c>
      <c r="F2959" s="6">
        <f>IF($A2959&gt;DataEnd,NA(),IFERROR(INDEX('Bank of England inputs'!D:D,MATCH($A2959,'Bank of England inputs'!$A:$A,0),0),F2958))</f>
        <v>2.7035056446821137</v>
      </c>
      <c r="H2959" s="5">
        <f t="shared" si="151"/>
        <v>40070</v>
      </c>
      <c r="I2959" s="6">
        <f t="shared" si="152"/>
        <v>5.8144655248397754</v>
      </c>
      <c r="J2959" s="6">
        <f t="shared" si="150"/>
        <v>3.029068833268922</v>
      </c>
      <c r="K2959" s="19">
        <f t="shared" si="149"/>
        <v>2527</v>
      </c>
      <c r="L2959" s="6">
        <f t="shared" ca="1" si="153"/>
        <v>3.4264204117636936</v>
      </c>
    </row>
    <row r="2960" spans="1:12" x14ac:dyDescent="0.2">
      <c r="A2960" s="5">
        <f>IF(AND(dateA=1,A2959&lt;DataEnd),'iBoxx inputs'!A2964,IF(AND(dateA=2,A2959&lt;DataEnd),'Bank of England inputs'!A2964,IF(dateA=3,A2959+1,IF(dateA=4,WORKDAY(A2959,1,),WORKDAY(A2959,1,holidayQ)))))</f>
        <v>40071</v>
      </c>
      <c r="B2960" s="35">
        <f>MATCH(A2960,'iBoxx inputs'!A:A,0)</f>
        <v>3041</v>
      </c>
      <c r="C2960" s="35">
        <f>MATCH(A2960,'Bank of England inputs'!A:A,0)</f>
        <v>2964</v>
      </c>
      <c r="D2960" s="6">
        <f>IF($A2960&gt;DataEnd,NA(),IFERROR(INDEX('iBoxx inputs'!B:B,MATCH($A2960,'iBoxx inputs'!$A:$A,0)),D2959))</f>
        <v>5.3219780422974896</v>
      </c>
      <c r="E2960" s="6">
        <f>IF($A2960&gt;DataEnd,NA(),IFERROR(INDEX('iBoxx inputs'!C:C,MATCH($A2960,'iBoxx inputs'!$A:$A,0)),E2959))</f>
        <v>6.2866376302345097</v>
      </c>
      <c r="F2960" s="6">
        <f>IF($A2960&gt;DataEnd,NA(),IFERROR(INDEX('Bank of England inputs'!D:D,MATCH($A2960,'Bank of England inputs'!$A:$A,0),0),F2959))</f>
        <v>2.6928026928026982</v>
      </c>
      <c r="H2960" s="5">
        <f t="shared" si="151"/>
        <v>40071</v>
      </c>
      <c r="I2960" s="6">
        <f t="shared" si="152"/>
        <v>5.8043078362660001</v>
      </c>
      <c r="J2960" s="6">
        <f t="shared" si="150"/>
        <v>3.0299154973607134</v>
      </c>
      <c r="K2960" s="19">
        <f t="shared" si="149"/>
        <v>2527</v>
      </c>
      <c r="L2960" s="6">
        <f t="shared" ca="1" si="153"/>
        <v>3.4262321761236656</v>
      </c>
    </row>
    <row r="2961" spans="1:12" x14ac:dyDescent="0.2">
      <c r="A2961" s="5">
        <f>IF(AND(dateA=1,A2960&lt;DataEnd),'iBoxx inputs'!A2965,IF(AND(dateA=2,A2960&lt;DataEnd),'Bank of England inputs'!A2965,IF(dateA=3,A2960+1,IF(dateA=4,WORKDAY(A2960,1,),WORKDAY(A2960,1,holidayQ)))))</f>
        <v>40072</v>
      </c>
      <c r="B2961" s="35">
        <f>MATCH(A2961,'iBoxx inputs'!A:A,0)</f>
        <v>3042</v>
      </c>
      <c r="C2961" s="35">
        <f>MATCH(A2961,'Bank of England inputs'!A:A,0)</f>
        <v>2965</v>
      </c>
      <c r="D2961" s="6">
        <f>IF($A2961&gt;DataEnd,NA(),IFERROR(INDEX('iBoxx inputs'!B:B,MATCH($A2961,'iBoxx inputs'!$A:$A,0)),D2960))</f>
        <v>5.3881357101896201</v>
      </c>
      <c r="E2961" s="6">
        <f>IF($A2961&gt;DataEnd,NA(),IFERROR(INDEX('iBoxx inputs'!C:C,MATCH($A2961,'iBoxx inputs'!$A:$A,0)),E2960))</f>
        <v>6.3364814951577602</v>
      </c>
      <c r="F2961" s="6">
        <f>IF($A2961&gt;DataEnd,NA(),IFERROR(INDEX('Bank of England inputs'!D:D,MATCH($A2961,'Bank of England inputs'!$A:$A,0),0),F2960))</f>
        <v>2.6810447170558138</v>
      </c>
      <c r="H2961" s="5">
        <f t="shared" si="151"/>
        <v>40072</v>
      </c>
      <c r="I2961" s="6">
        <f t="shared" si="152"/>
        <v>5.8623086026736901</v>
      </c>
      <c r="J2961" s="6">
        <f t="shared" si="150"/>
        <v>3.0981997645077142</v>
      </c>
      <c r="K2961" s="19">
        <f t="shared" si="149"/>
        <v>2527</v>
      </c>
      <c r="L2961" s="6">
        <f t="shared" ca="1" si="153"/>
        <v>3.4260584614345193</v>
      </c>
    </row>
    <row r="2962" spans="1:12" x14ac:dyDescent="0.2">
      <c r="A2962" s="5">
        <f>IF(AND(dateA=1,A2961&lt;DataEnd),'iBoxx inputs'!A2966,IF(AND(dateA=2,A2961&lt;DataEnd),'Bank of England inputs'!A2966,IF(dateA=3,A2961+1,IF(dateA=4,WORKDAY(A2961,1,),WORKDAY(A2961,1,holidayQ)))))</f>
        <v>40073</v>
      </c>
      <c r="B2962" s="35">
        <f>MATCH(A2962,'iBoxx inputs'!A:A,0)</f>
        <v>3043</v>
      </c>
      <c r="C2962" s="35">
        <f>MATCH(A2962,'Bank of England inputs'!A:A,0)</f>
        <v>2966</v>
      </c>
      <c r="D2962" s="6">
        <f>IF($A2962&gt;DataEnd,NA(),IFERROR(INDEX('iBoxx inputs'!B:B,MATCH($A2962,'iBoxx inputs'!$A:$A,0)),D2961))</f>
        <v>5.4180475957297096</v>
      </c>
      <c r="E2962" s="6">
        <f>IF($A2962&gt;DataEnd,NA(),IFERROR(INDEX('iBoxx inputs'!C:C,MATCH($A2962,'iBoxx inputs'!$A:$A,0)),E2961))</f>
        <v>6.3670954188717399</v>
      </c>
      <c r="F2962" s="6">
        <f>IF($A2962&gt;DataEnd,NA(),IFERROR(INDEX('Bank of England inputs'!D:D,MATCH($A2962,'Bank of England inputs'!$A:$A,0),0),F2961))</f>
        <v>2.6492684855674131</v>
      </c>
      <c r="H2962" s="5">
        <f t="shared" si="151"/>
        <v>40073</v>
      </c>
      <c r="I2962" s="6">
        <f t="shared" si="152"/>
        <v>5.8925715073007243</v>
      </c>
      <c r="J2962" s="6">
        <f t="shared" si="150"/>
        <v>3.1595968189381818</v>
      </c>
      <c r="K2962" s="19">
        <f t="shared" si="149"/>
        <v>2527</v>
      </c>
      <c r="L2962" s="6">
        <f t="shared" ca="1" si="153"/>
        <v>3.4259086023854692</v>
      </c>
    </row>
    <row r="2963" spans="1:12" x14ac:dyDescent="0.2">
      <c r="A2963" s="5">
        <f>IF(AND(dateA=1,A2962&lt;DataEnd),'iBoxx inputs'!A2967,IF(AND(dateA=2,A2962&lt;DataEnd),'Bank of England inputs'!A2967,IF(dateA=3,A2962+1,IF(dateA=4,WORKDAY(A2962,1,),WORKDAY(A2962,1,holidayQ)))))</f>
        <v>40074</v>
      </c>
      <c r="B2963" s="35">
        <f>MATCH(A2963,'iBoxx inputs'!A:A,0)</f>
        <v>3044</v>
      </c>
      <c r="C2963" s="35">
        <f>MATCH(A2963,'Bank of England inputs'!A:A,0)</f>
        <v>2967</v>
      </c>
      <c r="D2963" s="6">
        <f>IF($A2963&gt;DataEnd,NA(),IFERROR(INDEX('iBoxx inputs'!B:B,MATCH($A2963,'iBoxx inputs'!$A:$A,0)),D2962))</f>
        <v>5.4154152876568897</v>
      </c>
      <c r="E2963" s="6">
        <f>IF($A2963&gt;DataEnd,NA(),IFERROR(INDEX('iBoxx inputs'!C:C,MATCH($A2963,'iBoxx inputs'!$A:$A,0)),E2962))</f>
        <v>6.3659184198391001</v>
      </c>
      <c r="F2963" s="6">
        <f>IF($A2963&gt;DataEnd,NA(),IFERROR(INDEX('Bank of England inputs'!D:D,MATCH($A2963,'Bank of England inputs'!$A:$A,0),0),F2962))</f>
        <v>2.6693030153237762</v>
      </c>
      <c r="H2963" s="5">
        <f t="shared" si="151"/>
        <v>40074</v>
      </c>
      <c r="I2963" s="6">
        <f t="shared" si="152"/>
        <v>5.8906668537479945</v>
      </c>
      <c r="J2963" s="6">
        <f t="shared" si="150"/>
        <v>3.1376114805643729</v>
      </c>
      <c r="K2963" s="19">
        <f t="shared" si="149"/>
        <v>2528</v>
      </c>
      <c r="L2963" s="6">
        <f t="shared" ca="1" si="153"/>
        <v>3.42579456080247</v>
      </c>
    </row>
    <row r="2964" spans="1:12" x14ac:dyDescent="0.2">
      <c r="A2964" s="5">
        <f>IF(AND(dateA=1,A2963&lt;DataEnd),'iBoxx inputs'!A2968,IF(AND(dateA=2,A2963&lt;DataEnd),'Bank of England inputs'!A2968,IF(dateA=3,A2963+1,IF(dateA=4,WORKDAY(A2963,1,),WORKDAY(A2963,1,holidayQ)))))</f>
        <v>40077</v>
      </c>
      <c r="B2964" s="35">
        <f>MATCH(A2964,'iBoxx inputs'!A:A,0)</f>
        <v>3045</v>
      </c>
      <c r="C2964" s="35">
        <f>MATCH(A2964,'Bank of England inputs'!A:A,0)</f>
        <v>2968</v>
      </c>
      <c r="D2964" s="6">
        <f>IF($A2964&gt;DataEnd,NA(),IFERROR(INDEX('iBoxx inputs'!B:B,MATCH($A2964,'iBoxx inputs'!$A:$A,0)),D2963))</f>
        <v>5.4147817136365299</v>
      </c>
      <c r="E2964" s="6">
        <f>IF($A2964&gt;DataEnd,NA(),IFERROR(INDEX('iBoxx inputs'!C:C,MATCH($A2964,'iBoxx inputs'!$A:$A,0)),E2963))</f>
        <v>6.3645745936413398</v>
      </c>
      <c r="F2964" s="6">
        <f>IF($A2964&gt;DataEnd,NA(),IFERROR(INDEX('Bank of England inputs'!D:D,MATCH($A2964,'Bank of England inputs'!$A:$A,0),0),F2963))</f>
        <v>2.649530400395439</v>
      </c>
      <c r="H2964" s="5">
        <f t="shared" si="151"/>
        <v>40077</v>
      </c>
      <c r="I2964" s="6">
        <f t="shared" si="152"/>
        <v>5.8896781536389344</v>
      </c>
      <c r="J2964" s="6">
        <f t="shared" si="150"/>
        <v>3.1565149305651685</v>
      </c>
      <c r="K2964" s="19">
        <f t="shared" si="149"/>
        <v>2527</v>
      </c>
      <c r="L2964" s="6">
        <f t="shared" ca="1" si="153"/>
        <v>3.4256101362324478</v>
      </c>
    </row>
    <row r="2965" spans="1:12" x14ac:dyDescent="0.2">
      <c r="A2965" s="5">
        <f>IF(AND(dateA=1,A2964&lt;DataEnd),'iBoxx inputs'!A2969,IF(AND(dateA=2,A2964&lt;DataEnd),'Bank of England inputs'!A2969,IF(dateA=3,A2964+1,IF(dateA=4,WORKDAY(A2964,1,),WORKDAY(A2964,1,holidayQ)))))</f>
        <v>40078</v>
      </c>
      <c r="B2965" s="35">
        <f>MATCH(A2965,'iBoxx inputs'!A:A,0)</f>
        <v>3046</v>
      </c>
      <c r="C2965" s="35">
        <f>MATCH(A2965,'Bank of England inputs'!A:A,0)</f>
        <v>2969</v>
      </c>
      <c r="D2965" s="6">
        <f>IF($A2965&gt;DataEnd,NA(),IFERROR(INDEX('iBoxx inputs'!B:B,MATCH($A2965,'iBoxx inputs'!$A:$A,0)),D2964))</f>
        <v>5.4669869782828799</v>
      </c>
      <c r="E2965" s="6">
        <f>IF($A2965&gt;DataEnd,NA(),IFERROR(INDEX('iBoxx inputs'!C:C,MATCH($A2965,'iBoxx inputs'!$A:$A,0)),E2964))</f>
        <v>6.4004059608106401</v>
      </c>
      <c r="F2965" s="6">
        <f>IF($A2965&gt;DataEnd,NA(),IFERROR(INDEX('Bank of England inputs'!D:D,MATCH($A2965,'Bank of England inputs'!$A:$A,0),0),F2964))</f>
        <v>2.6685115635501022</v>
      </c>
      <c r="H2965" s="5">
        <f t="shared" si="151"/>
        <v>40078</v>
      </c>
      <c r="I2965" s="6">
        <f t="shared" si="152"/>
        <v>5.93369646954676</v>
      </c>
      <c r="J2965" s="6">
        <f t="shared" si="150"/>
        <v>3.1803177588442644</v>
      </c>
      <c r="K2965" s="19">
        <f t="shared" si="149"/>
        <v>2527</v>
      </c>
      <c r="L2965" s="6">
        <f t="shared" ca="1" si="153"/>
        <v>3.4254845686029793</v>
      </c>
    </row>
    <row r="2966" spans="1:12" x14ac:dyDescent="0.2">
      <c r="A2966" s="5">
        <f>IF(AND(dateA=1,A2965&lt;DataEnd),'iBoxx inputs'!A2970,IF(AND(dateA=2,A2965&lt;DataEnd),'Bank of England inputs'!A2970,IF(dateA=3,A2965+1,IF(dateA=4,WORKDAY(A2965,1,),WORKDAY(A2965,1,holidayQ)))))</f>
        <v>40079</v>
      </c>
      <c r="B2966" s="35">
        <f>MATCH(A2966,'iBoxx inputs'!A:A,0)</f>
        <v>3047</v>
      </c>
      <c r="C2966" s="35">
        <f>MATCH(A2966,'Bank of England inputs'!A:A,0)</f>
        <v>2970</v>
      </c>
      <c r="D2966" s="6">
        <f>IF($A2966&gt;DataEnd,NA(),IFERROR(INDEX('iBoxx inputs'!B:B,MATCH($A2966,'iBoxx inputs'!$A:$A,0)),D2965))</f>
        <v>5.4468931956950302</v>
      </c>
      <c r="E2966" s="6">
        <f>IF($A2966&gt;DataEnd,NA(),IFERROR(INDEX('iBoxx inputs'!C:C,MATCH($A2966,'iBoxx inputs'!$A:$A,0)),E2965))</f>
        <v>6.3803194410190498</v>
      </c>
      <c r="F2966" s="6">
        <f>IF($A2966&gt;DataEnd,NA(),IFERROR(INDEX('Bank of England inputs'!D:D,MATCH($A2966,'Bank of England inputs'!$A:$A,0),0),F2965))</f>
        <v>2.6893415068222071</v>
      </c>
      <c r="H2966" s="5">
        <f t="shared" si="151"/>
        <v>40079</v>
      </c>
      <c r="I2966" s="6">
        <f t="shared" si="152"/>
        <v>5.91360631835704</v>
      </c>
      <c r="J2966" s="6">
        <f t="shared" si="150"/>
        <v>3.1398242156617906</v>
      </c>
      <c r="K2966" s="19">
        <f t="shared" si="149"/>
        <v>2527</v>
      </c>
      <c r="L2966" s="6">
        <f t="shared" ca="1" si="153"/>
        <v>3.4253508154432111</v>
      </c>
    </row>
    <row r="2967" spans="1:12" x14ac:dyDescent="0.2">
      <c r="A2967" s="5">
        <f>IF(AND(dateA=1,A2966&lt;DataEnd),'iBoxx inputs'!A2971,IF(AND(dateA=2,A2966&lt;DataEnd),'Bank of England inputs'!A2971,IF(dateA=3,A2966+1,IF(dateA=4,WORKDAY(A2966,1,),WORKDAY(A2966,1,holidayQ)))))</f>
        <v>40080</v>
      </c>
      <c r="B2967" s="35">
        <f>MATCH(A2967,'iBoxx inputs'!A:A,0)</f>
        <v>3048</v>
      </c>
      <c r="C2967" s="35">
        <f>MATCH(A2967,'Bank of England inputs'!A:A,0)</f>
        <v>2971</v>
      </c>
      <c r="D2967" s="6">
        <f>IF($A2967&gt;DataEnd,NA(),IFERROR(INDEX('iBoxx inputs'!B:B,MATCH($A2967,'iBoxx inputs'!$A:$A,0)),D2966))</f>
        <v>5.4015227826905097</v>
      </c>
      <c r="E2967" s="6">
        <f>IF($A2967&gt;DataEnd,NA(),IFERROR(INDEX('iBoxx inputs'!C:C,MATCH($A2967,'iBoxx inputs'!$A:$A,0)),E2966))</f>
        <v>6.3357831031887297</v>
      </c>
      <c r="F2967" s="6">
        <f>IF($A2967&gt;DataEnd,NA(),IFERROR(INDEX('Bank of England inputs'!D:D,MATCH($A2967,'Bank of England inputs'!$A:$A,0),0),F2966))</f>
        <v>2.7109923815177739</v>
      </c>
      <c r="H2967" s="5">
        <f t="shared" si="151"/>
        <v>40080</v>
      </c>
      <c r="I2967" s="6">
        <f t="shared" si="152"/>
        <v>5.8686529429396197</v>
      </c>
      <c r="J2967" s="6">
        <f t="shared" si="150"/>
        <v>3.0743160865321695</v>
      </c>
      <c r="K2967" s="19">
        <f t="shared" si="149"/>
        <v>2527</v>
      </c>
      <c r="L2967" s="6">
        <f t="shared" ca="1" si="153"/>
        <v>3.4252048721383357</v>
      </c>
    </row>
    <row r="2968" spans="1:12" x14ac:dyDescent="0.2">
      <c r="A2968" s="5">
        <f>IF(AND(dateA=1,A2967&lt;DataEnd),'iBoxx inputs'!A2972,IF(AND(dateA=2,A2967&lt;DataEnd),'Bank of England inputs'!A2972,IF(dateA=3,A2967+1,IF(dateA=4,WORKDAY(A2967,1,),WORKDAY(A2967,1,holidayQ)))))</f>
        <v>40081</v>
      </c>
      <c r="B2968" s="35">
        <f>MATCH(A2968,'iBoxx inputs'!A:A,0)</f>
        <v>3049</v>
      </c>
      <c r="C2968" s="35">
        <f>MATCH(A2968,'Bank of England inputs'!A:A,0)</f>
        <v>2972</v>
      </c>
      <c r="D2968" s="6">
        <f>IF($A2968&gt;DataEnd,NA(),IFERROR(INDEX('iBoxx inputs'!B:B,MATCH($A2968,'iBoxx inputs'!$A:$A,0)),D2967))</f>
        <v>5.3559864879970398</v>
      </c>
      <c r="E2968" s="6">
        <f>IF($A2968&gt;DataEnd,NA(),IFERROR(INDEX('iBoxx inputs'!C:C,MATCH($A2968,'iBoxx inputs'!$A:$A,0)),E2967))</f>
        <v>6.27441236581768</v>
      </c>
      <c r="F2968" s="6">
        <f>IF($A2968&gt;DataEnd,NA(),IFERROR(INDEX('Bank of England inputs'!D:D,MATCH($A2968,'Bank of England inputs'!$A:$A,0),0),F2967))</f>
        <v>2.7230418853351868</v>
      </c>
      <c r="H2968" s="5">
        <f t="shared" si="151"/>
        <v>40081</v>
      </c>
      <c r="I2968" s="6">
        <f t="shared" si="152"/>
        <v>5.8151994269073599</v>
      </c>
      <c r="J2968" s="6">
        <f t="shared" si="150"/>
        <v>3.0101888386675713</v>
      </c>
      <c r="K2968" s="19">
        <f t="shared" si="149"/>
        <v>2528</v>
      </c>
      <c r="L2968" s="6">
        <f t="shared" ca="1" si="153"/>
        <v>3.4250407044035764</v>
      </c>
    </row>
    <row r="2969" spans="1:12" x14ac:dyDescent="0.2">
      <c r="A2969" s="5">
        <f>IF(AND(dateA=1,A2968&lt;DataEnd),'iBoxx inputs'!A2973,IF(AND(dateA=2,A2968&lt;DataEnd),'Bank of England inputs'!A2973,IF(dateA=3,A2968+1,IF(dateA=4,WORKDAY(A2968,1,),WORKDAY(A2968,1,holidayQ)))))</f>
        <v>40084</v>
      </c>
      <c r="B2969" s="35">
        <f>MATCH(A2969,'iBoxx inputs'!A:A,0)</f>
        <v>3050</v>
      </c>
      <c r="C2969" s="35">
        <f>MATCH(A2969,'Bank of England inputs'!A:A,0)</f>
        <v>2973</v>
      </c>
      <c r="D2969" s="6">
        <f>IF($A2969&gt;DataEnd,NA(),IFERROR(INDEX('iBoxx inputs'!B:B,MATCH($A2969,'iBoxx inputs'!$A:$A,0)),D2968))</f>
        <v>5.3727523640982797</v>
      </c>
      <c r="E2969" s="6">
        <f>IF($A2969&gt;DataEnd,NA(),IFERROR(INDEX('iBoxx inputs'!C:C,MATCH($A2969,'iBoxx inputs'!$A:$A,0)),E2968))</f>
        <v>6.2880173832002004</v>
      </c>
      <c r="F2969" s="6">
        <f>IF($A2969&gt;DataEnd,NA(),IFERROR(INDEX('Bank of England inputs'!D:D,MATCH($A2969,'Bank of England inputs'!$A:$A,0),0),F2968))</f>
        <v>2.7227722772277252</v>
      </c>
      <c r="H2969" s="5">
        <f t="shared" si="151"/>
        <v>40084</v>
      </c>
      <c r="I2969" s="6">
        <f t="shared" si="152"/>
        <v>5.8303848736492405</v>
      </c>
      <c r="J2969" s="6">
        <f t="shared" si="150"/>
        <v>3.0252421420585263</v>
      </c>
      <c r="K2969" s="19">
        <f t="shared" si="149"/>
        <v>2527</v>
      </c>
      <c r="L2969" s="6">
        <f t="shared" ca="1" si="153"/>
        <v>3.4249033242876052</v>
      </c>
    </row>
    <row r="2970" spans="1:12" x14ac:dyDescent="0.2">
      <c r="A2970" s="5">
        <f>IF(AND(dateA=1,A2969&lt;DataEnd),'iBoxx inputs'!A2974,IF(AND(dateA=2,A2969&lt;DataEnd),'Bank of England inputs'!A2974,IF(dateA=3,A2969+1,IF(dateA=4,WORKDAY(A2969,1,),WORKDAY(A2969,1,holidayQ)))))</f>
        <v>40085</v>
      </c>
      <c r="B2970" s="35">
        <f>MATCH(A2970,'iBoxx inputs'!A:A,0)</f>
        <v>3051</v>
      </c>
      <c r="C2970" s="35">
        <f>MATCH(A2970,'Bank of England inputs'!A:A,0)</f>
        <v>2974</v>
      </c>
      <c r="D2970" s="6">
        <f>IF($A2970&gt;DataEnd,NA(),IFERROR(INDEX('iBoxx inputs'!B:B,MATCH($A2970,'iBoxx inputs'!$A:$A,0)),D2969))</f>
        <v>5.3514223741536897</v>
      </c>
      <c r="E2970" s="6">
        <f>IF($A2970&gt;DataEnd,NA(),IFERROR(INDEX('iBoxx inputs'!C:C,MATCH($A2970,'iBoxx inputs'!$A:$A,0)),E2969))</f>
        <v>6.2689607790618798</v>
      </c>
      <c r="F2970" s="6">
        <f>IF($A2970&gt;DataEnd,NA(),IFERROR(INDEX('Bank of England inputs'!D:D,MATCH($A2970,'Bank of England inputs'!$A:$A,0),0),F2969))</f>
        <v>2.7230418853351868</v>
      </c>
      <c r="H2970" s="5">
        <f t="shared" si="151"/>
        <v>40085</v>
      </c>
      <c r="I2970" s="6">
        <f t="shared" si="152"/>
        <v>5.8101915766077852</v>
      </c>
      <c r="J2970" s="6">
        <f t="shared" si="150"/>
        <v>3.0053137393639906</v>
      </c>
      <c r="K2970" s="19">
        <f t="shared" si="149"/>
        <v>2527</v>
      </c>
      <c r="L2970" s="6">
        <f t="shared" ca="1" si="153"/>
        <v>3.4247500625411322</v>
      </c>
    </row>
    <row r="2971" spans="1:12" x14ac:dyDescent="0.2">
      <c r="A2971" s="5">
        <f>IF(AND(dateA=1,A2970&lt;DataEnd),'iBoxx inputs'!A2975,IF(AND(dateA=2,A2970&lt;DataEnd),'Bank of England inputs'!A2975,IF(dateA=3,A2970+1,IF(dateA=4,WORKDAY(A2970,1,),WORKDAY(A2970,1,holidayQ)))))</f>
        <v>40086</v>
      </c>
      <c r="B2971" s="35">
        <f>MATCH(A2971,'iBoxx inputs'!A:A,0)</f>
        <v>3052</v>
      </c>
      <c r="C2971" s="35">
        <f>MATCH(A2971,'Bank of England inputs'!A:A,0)</f>
        <v>2975</v>
      </c>
      <c r="D2971" s="6">
        <f>IF($A2971&gt;DataEnd,NA(),IFERROR(INDEX('iBoxx inputs'!B:B,MATCH($A2971,'iBoxx inputs'!$A:$A,0)),D2970))</f>
        <v>5.3520618432855596</v>
      </c>
      <c r="E2971" s="6">
        <f>IF($A2971&gt;DataEnd,NA(),IFERROR(INDEX('iBoxx inputs'!C:C,MATCH($A2971,'iBoxx inputs'!$A:$A,0)),E2970))</f>
        <v>6.2574915432404303</v>
      </c>
      <c r="F2971" s="6">
        <f>IF($A2971&gt;DataEnd,NA(),IFERROR(INDEX('Bank of England inputs'!D:D,MATCH($A2971,'Bank of England inputs'!$A:$A,0),0),F2970))</f>
        <v>2.7238510301109242</v>
      </c>
      <c r="H2971" s="5">
        <f t="shared" si="151"/>
        <v>40086</v>
      </c>
      <c r="I2971" s="6">
        <f t="shared" si="152"/>
        <v>5.8047766932629949</v>
      </c>
      <c r="J2971" s="6">
        <f t="shared" si="150"/>
        <v>2.9992310765773134</v>
      </c>
      <c r="K2971" s="19">
        <f t="shared" si="149"/>
        <v>2527</v>
      </c>
      <c r="L2971" s="6">
        <f t="shared" ca="1" si="153"/>
        <v>3.4245967247059119</v>
      </c>
    </row>
    <row r="2972" spans="1:12" x14ac:dyDescent="0.2">
      <c r="A2972" s="5">
        <f>IF(AND(dateA=1,A2971&lt;DataEnd),'iBoxx inputs'!A2976,IF(AND(dateA=2,A2971&lt;DataEnd),'Bank of England inputs'!A2976,IF(dateA=3,A2971+1,IF(dateA=4,WORKDAY(A2971,1,),WORKDAY(A2971,1,holidayQ)))))</f>
        <v>40087</v>
      </c>
      <c r="B2972" s="35">
        <f>MATCH(A2972,'iBoxx inputs'!A:A,0)</f>
        <v>3053</v>
      </c>
      <c r="C2972" s="35">
        <f>MATCH(A2972,'Bank of England inputs'!A:A,0)</f>
        <v>2976</v>
      </c>
      <c r="D2972" s="6">
        <f>IF($A2972&gt;DataEnd,NA(),IFERROR(INDEX('iBoxx inputs'!B:B,MATCH($A2972,'iBoxx inputs'!$A:$A,0)),D2971))</f>
        <v>5.35153265949819</v>
      </c>
      <c r="E2972" s="6">
        <f>IF($A2972&gt;DataEnd,NA(),IFERROR(INDEX('iBoxx inputs'!C:C,MATCH($A2972,'iBoxx inputs'!$A:$A,0)),E2971))</f>
        <v>6.1774132367424803</v>
      </c>
      <c r="F2972" s="6">
        <f>IF($A2972&gt;DataEnd,NA(),IFERROR(INDEX('Bank of England inputs'!D:D,MATCH($A2972,'Bank of England inputs'!$A:$A,0),0),F2971))</f>
        <v>2.7973415335780238</v>
      </c>
      <c r="H2972" s="5">
        <f t="shared" si="151"/>
        <v>40087</v>
      </c>
      <c r="I2972" s="6">
        <f t="shared" si="152"/>
        <v>5.7644729481203356</v>
      </c>
      <c r="J2972" s="6">
        <f t="shared" si="150"/>
        <v>2.8863892492522414</v>
      </c>
      <c r="K2972" s="19">
        <f t="shared" si="149"/>
        <v>2527</v>
      </c>
      <c r="L2972" s="6">
        <f t="shared" ca="1" si="153"/>
        <v>3.4244136507740581</v>
      </c>
    </row>
    <row r="2973" spans="1:12" x14ac:dyDescent="0.2">
      <c r="A2973" s="5">
        <f>IF(AND(dateA=1,A2972&lt;DataEnd),'iBoxx inputs'!A2977,IF(AND(dateA=2,A2972&lt;DataEnd),'Bank of England inputs'!A2977,IF(dateA=3,A2972+1,IF(dateA=4,WORKDAY(A2972,1,),WORKDAY(A2972,1,holidayQ)))))</f>
        <v>40088</v>
      </c>
      <c r="B2973" s="35">
        <f>MATCH(A2973,'iBoxx inputs'!A:A,0)</f>
        <v>3054</v>
      </c>
      <c r="C2973" s="35">
        <f>MATCH(A2973,'Bank of England inputs'!A:A,0)</f>
        <v>2977</v>
      </c>
      <c r="D2973" s="6">
        <f>IF($A2973&gt;DataEnd,NA(),IFERROR(INDEX('iBoxx inputs'!B:B,MATCH($A2973,'iBoxx inputs'!$A:$A,0)),D2972))</f>
        <v>5.34502213828483</v>
      </c>
      <c r="E2973" s="6">
        <f>IF($A2973&gt;DataEnd,NA(),IFERROR(INDEX('iBoxx inputs'!C:C,MATCH($A2973,'iBoxx inputs'!$A:$A,0)),E2972))</f>
        <v>6.1593330990244999</v>
      </c>
      <c r="F2973" s="6">
        <f>IF($A2973&gt;DataEnd,NA(),IFERROR(INDEX('Bank of England inputs'!D:D,MATCH($A2973,'Bank of England inputs'!$A:$A,0),0),F2972))</f>
        <v>2.8296266878474974</v>
      </c>
      <c r="H2973" s="5">
        <f t="shared" si="151"/>
        <v>40088</v>
      </c>
      <c r="I2973" s="6">
        <f t="shared" si="152"/>
        <v>5.7521776186546649</v>
      </c>
      <c r="J2973" s="6">
        <f t="shared" si="150"/>
        <v>2.8421292821367183</v>
      </c>
      <c r="K2973" s="19">
        <f t="shared" si="149"/>
        <v>2528</v>
      </c>
      <c r="L2973" s="6">
        <f t="shared" ca="1" si="153"/>
        <v>3.4241833167674769</v>
      </c>
    </row>
    <row r="2974" spans="1:12" x14ac:dyDescent="0.2">
      <c r="A2974" s="5">
        <f>IF(AND(dateA=1,A2973&lt;DataEnd),'iBoxx inputs'!A2978,IF(AND(dateA=2,A2973&lt;DataEnd),'Bank of England inputs'!A2978,IF(dateA=3,A2973+1,IF(dateA=4,WORKDAY(A2973,1,),WORKDAY(A2973,1,holidayQ)))))</f>
        <v>40091</v>
      </c>
      <c r="B2974" s="35">
        <f>MATCH(A2974,'iBoxx inputs'!A:A,0)</f>
        <v>3055</v>
      </c>
      <c r="C2974" s="35">
        <f>MATCH(A2974,'Bank of England inputs'!A:A,0)</f>
        <v>2978</v>
      </c>
      <c r="D2974" s="6">
        <f>IF($A2974&gt;DataEnd,NA(),IFERROR(INDEX('iBoxx inputs'!B:B,MATCH($A2974,'iBoxx inputs'!$A:$A,0)),D2973))</f>
        <v>5.3095973042588902</v>
      </c>
      <c r="E2974" s="6">
        <f>IF($A2974&gt;DataEnd,NA(),IFERROR(INDEX('iBoxx inputs'!C:C,MATCH($A2974,'iBoxx inputs'!$A:$A,0)),E2973))</f>
        <v>6.1206335024117804</v>
      </c>
      <c r="F2974" s="6">
        <f>IF($A2974&gt;DataEnd,NA(),IFERROR(INDEX('Bank of England inputs'!D:D,MATCH($A2974,'Bank of England inputs'!$A:$A,0),0),F2973))</f>
        <v>2.831032085030305</v>
      </c>
      <c r="H2974" s="5">
        <f t="shared" si="151"/>
        <v>40091</v>
      </c>
      <c r="I2974" s="6">
        <f t="shared" si="152"/>
        <v>5.7151154033353357</v>
      </c>
      <c r="J2974" s="6">
        <f t="shared" si="150"/>
        <v>2.8046818745534052</v>
      </c>
      <c r="K2974" s="19">
        <f t="shared" si="149"/>
        <v>2527</v>
      </c>
      <c r="L2974" s="6">
        <f t="shared" ca="1" si="153"/>
        <v>3.424035676490381</v>
      </c>
    </row>
    <row r="2975" spans="1:12" x14ac:dyDescent="0.2">
      <c r="A2975" s="5">
        <f>IF(AND(dateA=1,A2974&lt;DataEnd),'iBoxx inputs'!A2979,IF(AND(dateA=2,A2974&lt;DataEnd),'Bank of England inputs'!A2979,IF(dateA=3,A2974+1,IF(dateA=4,WORKDAY(A2974,1,),WORKDAY(A2974,1,holidayQ)))))</f>
        <v>40092</v>
      </c>
      <c r="B2975" s="35">
        <f>MATCH(A2975,'iBoxx inputs'!A:A,0)</f>
        <v>3056</v>
      </c>
      <c r="C2975" s="35">
        <f>MATCH(A2975,'Bank of England inputs'!A:A,0)</f>
        <v>2979</v>
      </c>
      <c r="D2975" s="6">
        <f>IF($A2975&gt;DataEnd,NA(),IFERROR(INDEX('iBoxx inputs'!B:B,MATCH($A2975,'iBoxx inputs'!$A:$A,0)),D2974))</f>
        <v>5.3049447651355299</v>
      </c>
      <c r="E2975" s="6">
        <f>IF($A2975&gt;DataEnd,NA(),IFERROR(INDEX('iBoxx inputs'!C:C,MATCH($A2975,'iBoxx inputs'!$A:$A,0)),E2974))</f>
        <v>6.1199294042238801</v>
      </c>
      <c r="F2975" s="6">
        <f>IF($A2975&gt;DataEnd,NA(),IFERROR(INDEX('Bank of England inputs'!D:D,MATCH($A2975,'Bank of England inputs'!$A:$A,0),0),F2974))</f>
        <v>2.8511821974965157</v>
      </c>
      <c r="H2975" s="5">
        <f t="shared" si="151"/>
        <v>40092</v>
      </c>
      <c r="I2975" s="6">
        <f t="shared" si="152"/>
        <v>5.7124370846797046</v>
      </c>
      <c r="J2975" s="6">
        <f t="shared" si="150"/>
        <v>2.7819368003850098</v>
      </c>
      <c r="K2975" s="19">
        <f t="shared" si="149"/>
        <v>2527</v>
      </c>
      <c r="L2975" s="6">
        <f t="shared" ca="1" si="153"/>
        <v>3.4238196398648135</v>
      </c>
    </row>
    <row r="2976" spans="1:12" x14ac:dyDescent="0.2">
      <c r="A2976" s="5">
        <f>IF(AND(dateA=1,A2975&lt;DataEnd),'iBoxx inputs'!A2980,IF(AND(dateA=2,A2975&lt;DataEnd),'Bank of England inputs'!A2980,IF(dateA=3,A2975+1,IF(dateA=4,WORKDAY(A2975,1,),WORKDAY(A2975,1,holidayQ)))))</f>
        <v>40093</v>
      </c>
      <c r="B2976" s="35">
        <f>MATCH(A2976,'iBoxx inputs'!A:A,0)</f>
        <v>3057</v>
      </c>
      <c r="C2976" s="35">
        <f>MATCH(A2976,'Bank of England inputs'!A:A,0)</f>
        <v>2980</v>
      </c>
      <c r="D2976" s="6">
        <f>IF($A2976&gt;DataEnd,NA(),IFERROR(INDEX('iBoxx inputs'!B:B,MATCH($A2976,'iBoxx inputs'!$A:$A,0)),D2975))</f>
        <v>5.3088831414713002</v>
      </c>
      <c r="E2976" s="6">
        <f>IF($A2976&gt;DataEnd,NA(),IFERROR(INDEX('iBoxx inputs'!C:C,MATCH($A2976,'iBoxx inputs'!$A:$A,0)),E2975))</f>
        <v>6.11159904023312</v>
      </c>
      <c r="F2976" s="6">
        <f>IF($A2976&gt;DataEnd,NA(),IFERROR(INDEX('Bank of England inputs'!D:D,MATCH($A2976,'Bank of England inputs'!$A:$A,0),0),F2975))</f>
        <v>2.872192407076124</v>
      </c>
      <c r="H2976" s="5">
        <f t="shared" si="151"/>
        <v>40093</v>
      </c>
      <c r="I2976" s="6">
        <f t="shared" si="152"/>
        <v>5.7102410908522101</v>
      </c>
      <c r="J2976" s="6">
        <f t="shared" si="150"/>
        <v>2.7588103425905564</v>
      </c>
      <c r="K2976" s="19">
        <f t="shared" si="149"/>
        <v>2527</v>
      </c>
      <c r="L2976" s="6">
        <f t="shared" ca="1" si="153"/>
        <v>3.4235995413170071</v>
      </c>
    </row>
    <row r="2977" spans="1:12" x14ac:dyDescent="0.2">
      <c r="A2977" s="5">
        <f>IF(AND(dateA=1,A2976&lt;DataEnd),'iBoxx inputs'!A2981,IF(AND(dateA=2,A2976&lt;DataEnd),'Bank of England inputs'!A2981,IF(dateA=3,A2976+1,IF(dateA=4,WORKDAY(A2976,1,),WORKDAY(A2976,1,holidayQ)))))</f>
        <v>40094</v>
      </c>
      <c r="B2977" s="35">
        <f>MATCH(A2977,'iBoxx inputs'!A:A,0)</f>
        <v>3058</v>
      </c>
      <c r="C2977" s="35">
        <f>MATCH(A2977,'Bank of England inputs'!A:A,0)</f>
        <v>2981</v>
      </c>
      <c r="D2977" s="6">
        <f>IF($A2977&gt;DataEnd,NA(),IFERROR(INDEX('iBoxx inputs'!B:B,MATCH($A2977,'iBoxx inputs'!$A:$A,0)),D2976))</f>
        <v>5.2768730732551603</v>
      </c>
      <c r="E2977" s="6">
        <f>IF($A2977&gt;DataEnd,NA(),IFERROR(INDEX('iBoxx inputs'!C:C,MATCH($A2977,'iBoxx inputs'!$A:$A,0)),E2976))</f>
        <v>6.0752434286688404</v>
      </c>
      <c r="F2977" s="6">
        <f>IF($A2977&gt;DataEnd,NA(),IFERROR(INDEX('Bank of England inputs'!D:D,MATCH($A2977,'Bank of England inputs'!$A:$A,0),0),F2976))</f>
        <v>2.9239184485330583</v>
      </c>
      <c r="H2977" s="5">
        <f t="shared" si="151"/>
        <v>40094</v>
      </c>
      <c r="I2977" s="6">
        <f t="shared" si="152"/>
        <v>5.6760582509620008</v>
      </c>
      <c r="J2977" s="6">
        <f t="shared" si="150"/>
        <v>2.6739555235697265</v>
      </c>
      <c r="K2977" s="19">
        <f t="shared" si="149"/>
        <v>2527</v>
      </c>
      <c r="L2977" s="6">
        <f t="shared" ca="1" si="153"/>
        <v>3.4233477694337333</v>
      </c>
    </row>
    <row r="2978" spans="1:12" x14ac:dyDescent="0.2">
      <c r="A2978" s="5">
        <f>IF(AND(dateA=1,A2977&lt;DataEnd),'iBoxx inputs'!A2982,IF(AND(dateA=2,A2977&lt;DataEnd),'Bank of England inputs'!A2982,IF(dateA=3,A2977+1,IF(dateA=4,WORKDAY(A2977,1,),WORKDAY(A2977,1,holidayQ)))))</f>
        <v>40095</v>
      </c>
      <c r="B2978" s="35">
        <f>MATCH(A2978,'iBoxx inputs'!A:A,0)</f>
        <v>3059</v>
      </c>
      <c r="C2978" s="35">
        <f>MATCH(A2978,'Bank of England inputs'!A:A,0)</f>
        <v>2982</v>
      </c>
      <c r="D2978" s="6">
        <f>IF($A2978&gt;DataEnd,NA(),IFERROR(INDEX('iBoxx inputs'!B:B,MATCH($A2978,'iBoxx inputs'!$A:$A,0)),D2977))</f>
        <v>5.3604919325715104</v>
      </c>
      <c r="E2978" s="6">
        <f>IF($A2978&gt;DataEnd,NA(),IFERROR(INDEX('iBoxx inputs'!C:C,MATCH($A2978,'iBoxx inputs'!$A:$A,0)),E2977))</f>
        <v>6.1455329082455803</v>
      </c>
      <c r="F2978" s="6">
        <f>IF($A2978&gt;DataEnd,NA(),IFERROR(INDEX('Bank of England inputs'!D:D,MATCH($A2978,'Bank of England inputs'!$A:$A,0),0),F2977))</f>
        <v>2.9417610812959794</v>
      </c>
      <c r="H2978" s="5">
        <f t="shared" si="151"/>
        <v>40095</v>
      </c>
      <c r="I2978" s="6">
        <f t="shared" si="152"/>
        <v>5.7530124204085453</v>
      </c>
      <c r="J2978" s="6">
        <f t="shared" si="150"/>
        <v>2.7309143632120891</v>
      </c>
      <c r="K2978" s="19">
        <f t="shared" si="149"/>
        <v>2528</v>
      </c>
      <c r="L2978" s="6">
        <f t="shared" ca="1" si="153"/>
        <v>3.4230738638141838</v>
      </c>
    </row>
    <row r="2979" spans="1:12" x14ac:dyDescent="0.2">
      <c r="A2979" s="5">
        <f>IF(AND(dateA=1,A2978&lt;DataEnd),'iBoxx inputs'!A2983,IF(AND(dateA=2,A2978&lt;DataEnd),'Bank of England inputs'!A2983,IF(dateA=3,A2978+1,IF(dateA=4,WORKDAY(A2978,1,),WORKDAY(A2978,1,holidayQ)))))</f>
        <v>40098</v>
      </c>
      <c r="B2979" s="35">
        <f>MATCH(A2979,'iBoxx inputs'!A:A,0)</f>
        <v>3060</v>
      </c>
      <c r="C2979" s="35">
        <f>MATCH(A2979,'Bank of England inputs'!A:A,0)</f>
        <v>2983</v>
      </c>
      <c r="D2979" s="6">
        <f>IF($A2979&gt;DataEnd,NA(),IFERROR(INDEX('iBoxx inputs'!B:B,MATCH($A2979,'iBoxx inputs'!$A:$A,0)),D2978))</f>
        <v>5.2992917332106098</v>
      </c>
      <c r="E2979" s="6">
        <f>IF($A2979&gt;DataEnd,NA(),IFERROR(INDEX('iBoxx inputs'!C:C,MATCH($A2979,'iBoxx inputs'!$A:$A,0)),E2978))</f>
        <v>6.0709596304532099</v>
      </c>
      <c r="F2979" s="6">
        <f>IF($A2979&gt;DataEnd,NA(),IFERROR(INDEX('Bank of England inputs'!D:D,MATCH($A2979,'Bank of England inputs'!$A:$A,0),0),F2978))</f>
        <v>2.9438090502237557</v>
      </c>
      <c r="H2979" s="5">
        <f t="shared" si="151"/>
        <v>40098</v>
      </c>
      <c r="I2979" s="6">
        <f t="shared" si="152"/>
        <v>5.6851256818319094</v>
      </c>
      <c r="J2979" s="6">
        <f t="shared" si="150"/>
        <v>2.6629251986107549</v>
      </c>
      <c r="K2979" s="19">
        <f t="shared" si="149"/>
        <v>2527</v>
      </c>
      <c r="L2979" s="6">
        <f t="shared" ca="1" si="153"/>
        <v>3.4228530339217298</v>
      </c>
    </row>
    <row r="2980" spans="1:12" x14ac:dyDescent="0.2">
      <c r="A2980" s="5">
        <f>IF(AND(dateA=1,A2979&lt;DataEnd),'iBoxx inputs'!A2984,IF(AND(dateA=2,A2979&lt;DataEnd),'Bank of England inputs'!A2984,IF(dateA=3,A2979+1,IF(dateA=4,WORKDAY(A2979,1,),WORKDAY(A2979,1,holidayQ)))))</f>
        <v>40099</v>
      </c>
      <c r="B2980" s="35">
        <f>MATCH(A2980,'iBoxx inputs'!A:A,0)</f>
        <v>3061</v>
      </c>
      <c r="C2980" s="35">
        <f>MATCH(A2980,'Bank of England inputs'!A:A,0)</f>
        <v>2984</v>
      </c>
      <c r="D2980" s="6">
        <f>IF($A2980&gt;DataEnd,NA(),IFERROR(INDEX('iBoxx inputs'!B:B,MATCH($A2980,'iBoxx inputs'!$A:$A,0)),D2979))</f>
        <v>5.3388634085355804</v>
      </c>
      <c r="E2980" s="6">
        <f>IF($A2980&gt;DataEnd,NA(),IFERROR(INDEX('iBoxx inputs'!C:C,MATCH($A2980,'iBoxx inputs'!$A:$A,0)),E2979))</f>
        <v>6.0932261045786698</v>
      </c>
      <c r="F2980" s="6">
        <f>IF($A2980&gt;DataEnd,NA(),IFERROR(INDEX('Bank of England inputs'!D:D,MATCH($A2980,'Bank of England inputs'!$A:$A,0),0),F2979))</f>
        <v>2.9125248508946155</v>
      </c>
      <c r="H2980" s="5">
        <f t="shared" si="151"/>
        <v>40099</v>
      </c>
      <c r="I2980" s="6">
        <f t="shared" si="152"/>
        <v>5.7160447565571246</v>
      </c>
      <c r="J2980" s="6">
        <f t="shared" si="150"/>
        <v>2.724177557322971</v>
      </c>
      <c r="K2980" s="19">
        <f t="shared" si="149"/>
        <v>2527</v>
      </c>
      <c r="L2980" s="6">
        <f t="shared" ca="1" si="153"/>
        <v>3.4226024150875518</v>
      </c>
    </row>
    <row r="2981" spans="1:12" x14ac:dyDescent="0.2">
      <c r="A2981" s="5">
        <f>IF(AND(dateA=1,A2980&lt;DataEnd),'iBoxx inputs'!A2985,IF(AND(dateA=2,A2980&lt;DataEnd),'Bank of England inputs'!A2985,IF(dateA=3,A2980+1,IF(dateA=4,WORKDAY(A2980,1,),WORKDAY(A2980,1,holidayQ)))))</f>
        <v>40100</v>
      </c>
      <c r="B2981" s="35">
        <f>MATCH(A2981,'iBoxx inputs'!A:A,0)</f>
        <v>3062</v>
      </c>
      <c r="C2981" s="35">
        <f>MATCH(A2981,'Bank of England inputs'!A:A,0)</f>
        <v>2985</v>
      </c>
      <c r="D2981" s="6">
        <f>IF($A2981&gt;DataEnd,NA(),IFERROR(INDEX('iBoxx inputs'!B:B,MATCH($A2981,'iBoxx inputs'!$A:$A,0)),D2980))</f>
        <v>5.3957139805051302</v>
      </c>
      <c r="E2981" s="6">
        <f>IF($A2981&gt;DataEnd,NA(),IFERROR(INDEX('iBoxx inputs'!C:C,MATCH($A2981,'iBoxx inputs'!$A:$A,0)),E2980))</f>
        <v>6.1471386078929697</v>
      </c>
      <c r="F2981" s="6">
        <f>IF($A2981&gt;DataEnd,NA(),IFERROR(INDEX('Bank of England inputs'!D:D,MATCH($A2981,'Bank of England inputs'!$A:$A,0),0),F2980))</f>
        <v>2.9300754866905088</v>
      </c>
      <c r="H2981" s="5">
        <f t="shared" si="151"/>
        <v>40100</v>
      </c>
      <c r="I2981" s="6">
        <f t="shared" si="152"/>
        <v>5.77142629419905</v>
      </c>
      <c r="J2981" s="6">
        <f t="shared" si="150"/>
        <v>2.7604670394669517</v>
      </c>
      <c r="K2981" s="19">
        <f t="shared" si="149"/>
        <v>2527</v>
      </c>
      <c r="L2981" s="6">
        <f t="shared" ca="1" si="153"/>
        <v>3.4223721593163443</v>
      </c>
    </row>
    <row r="2982" spans="1:12" x14ac:dyDescent="0.2">
      <c r="A2982" s="5">
        <f>IF(AND(dateA=1,A2981&lt;DataEnd),'iBoxx inputs'!A2986,IF(AND(dateA=2,A2981&lt;DataEnd),'Bank of England inputs'!A2986,IF(dateA=3,A2981+1,IF(dateA=4,WORKDAY(A2981,1,),WORKDAY(A2981,1,holidayQ)))))</f>
        <v>40101</v>
      </c>
      <c r="B2982" s="35">
        <f>MATCH(A2982,'iBoxx inputs'!A:A,0)</f>
        <v>3063</v>
      </c>
      <c r="C2982" s="35">
        <f>MATCH(A2982,'Bank of England inputs'!A:A,0)</f>
        <v>2986</v>
      </c>
      <c r="D2982" s="6">
        <f>IF($A2982&gt;DataEnd,NA(),IFERROR(INDEX('iBoxx inputs'!B:B,MATCH($A2982,'iBoxx inputs'!$A:$A,0)),D2981))</f>
        <v>5.4148171523384301</v>
      </c>
      <c r="E2982" s="6">
        <f>IF($A2982&gt;DataEnd,NA(),IFERROR(INDEX('iBoxx inputs'!C:C,MATCH($A2982,'iBoxx inputs'!$A:$A,0)),E2981))</f>
        <v>6.1737319014389698</v>
      </c>
      <c r="F2982" s="6">
        <f>IF($A2982&gt;DataEnd,NA(),IFERROR(INDEX('Bank of England inputs'!D:D,MATCH($A2982,'Bank of England inputs'!$A:$A,0),0),F2981))</f>
        <v>2.9896702423520161</v>
      </c>
      <c r="H2982" s="5">
        <f t="shared" si="151"/>
        <v>40101</v>
      </c>
      <c r="I2982" s="6">
        <f t="shared" si="152"/>
        <v>5.7942745268886995</v>
      </c>
      <c r="J2982" s="6">
        <f t="shared" si="150"/>
        <v>2.7231898868468774</v>
      </c>
      <c r="K2982" s="19">
        <f t="shared" si="149"/>
        <v>2527</v>
      </c>
      <c r="L2982" s="6">
        <f t="shared" ca="1" si="153"/>
        <v>3.4221260648774141</v>
      </c>
    </row>
    <row r="2983" spans="1:12" x14ac:dyDescent="0.2">
      <c r="A2983" s="5">
        <f>IF(AND(dateA=1,A2982&lt;DataEnd),'iBoxx inputs'!A2987,IF(AND(dateA=2,A2982&lt;DataEnd),'Bank of England inputs'!A2987,IF(dateA=3,A2982+1,IF(dateA=4,WORKDAY(A2982,1,),WORKDAY(A2982,1,holidayQ)))))</f>
        <v>40102</v>
      </c>
      <c r="B2983" s="35">
        <f>MATCH(A2983,'iBoxx inputs'!A:A,0)</f>
        <v>3064</v>
      </c>
      <c r="C2983" s="35">
        <f>MATCH(A2983,'Bank of England inputs'!A:A,0)</f>
        <v>2987</v>
      </c>
      <c r="D2983" s="6">
        <f>IF($A2983&gt;DataEnd,NA(),IFERROR(INDEX('iBoxx inputs'!B:B,MATCH($A2983,'iBoxx inputs'!$A:$A,0)),D2982))</f>
        <v>5.44278570582191</v>
      </c>
      <c r="E2983" s="6">
        <f>IF($A2983&gt;DataEnd,NA(),IFERROR(INDEX('iBoxx inputs'!C:C,MATCH($A2983,'iBoxx inputs'!$A:$A,0)),E2982))</f>
        <v>6.1977137567683096</v>
      </c>
      <c r="F2983" s="6">
        <f>IF($A2983&gt;DataEnd,NA(),IFERROR(INDEX('Bank of England inputs'!D:D,MATCH($A2983,'Bank of England inputs'!$A:$A,0),0),F2982))</f>
        <v>2.9990069513406103</v>
      </c>
      <c r="H2983" s="5">
        <f t="shared" si="151"/>
        <v>40102</v>
      </c>
      <c r="I2983" s="6">
        <f t="shared" si="152"/>
        <v>5.8202497312951103</v>
      </c>
      <c r="J2983" s="6">
        <f t="shared" si="150"/>
        <v>2.7390970684672</v>
      </c>
      <c r="K2983" s="19">
        <f t="shared" ref="K2983:K3046" si="154">IF(trailing_period=0,1,ROW()-MATCH(EDATE(A2983,-trailing_period),A:A,1))</f>
        <v>2528</v>
      </c>
      <c r="L2983" s="6">
        <f t="shared" ca="1" si="153"/>
        <v>3.4218558793566816</v>
      </c>
    </row>
    <row r="2984" spans="1:12" x14ac:dyDescent="0.2">
      <c r="A2984" s="5">
        <f>IF(AND(dateA=1,A2983&lt;DataEnd),'iBoxx inputs'!A2988,IF(AND(dateA=2,A2983&lt;DataEnd),'Bank of England inputs'!A2988,IF(dateA=3,A2983+1,IF(dateA=4,WORKDAY(A2983,1,),WORKDAY(A2983,1,holidayQ)))))</f>
        <v>40105</v>
      </c>
      <c r="B2984" s="35">
        <f>MATCH(A2984,'iBoxx inputs'!A:A,0)</f>
        <v>3065</v>
      </c>
      <c r="C2984" s="35">
        <f>MATCH(A2984,'Bank of England inputs'!A:A,0)</f>
        <v>2988</v>
      </c>
      <c r="D2984" s="6">
        <f>IF($A2984&gt;DataEnd,NA(),IFERROR(INDEX('iBoxx inputs'!B:B,MATCH($A2984,'iBoxx inputs'!$A:$A,0)),D2983))</f>
        <v>5.4552294429677701</v>
      </c>
      <c r="E2984" s="6">
        <f>IF($A2984&gt;DataEnd,NA(),IFERROR(INDEX('iBoxx inputs'!C:C,MATCH($A2984,'iBoxx inputs'!$A:$A,0)),E2983))</f>
        <v>6.2053011239899396</v>
      </c>
      <c r="F2984" s="6">
        <f>IF($A2984&gt;DataEnd,NA(),IFERROR(INDEX('Bank of England inputs'!D:D,MATCH($A2984,'Bank of England inputs'!$A:$A,0),0),F2983))</f>
        <v>3.0086386654751163</v>
      </c>
      <c r="H2984" s="5">
        <f t="shared" si="151"/>
        <v>40105</v>
      </c>
      <c r="I2984" s="6">
        <f t="shared" si="152"/>
        <v>5.8302652834788553</v>
      </c>
      <c r="J2984" s="6">
        <f t="shared" si="150"/>
        <v>2.7392135791320271</v>
      </c>
      <c r="K2984" s="19">
        <f t="shared" si="154"/>
        <v>2527</v>
      </c>
      <c r="L2984" s="6">
        <f t="shared" ca="1" si="153"/>
        <v>3.4216233711358188</v>
      </c>
    </row>
    <row r="2985" spans="1:12" x14ac:dyDescent="0.2">
      <c r="A2985" s="5">
        <f>IF(AND(dateA=1,A2984&lt;DataEnd),'iBoxx inputs'!A2989,IF(AND(dateA=2,A2984&lt;DataEnd),'Bank of England inputs'!A2989,IF(dateA=3,A2984+1,IF(dateA=4,WORKDAY(A2984,1,),WORKDAY(A2984,1,holidayQ)))))</f>
        <v>40106</v>
      </c>
      <c r="B2985" s="35">
        <f>MATCH(A2985,'iBoxx inputs'!A:A,0)</f>
        <v>3066</v>
      </c>
      <c r="C2985" s="35">
        <f>MATCH(A2985,'Bank of England inputs'!A:A,0)</f>
        <v>2989</v>
      </c>
      <c r="D2985" s="6">
        <f>IF($A2985&gt;DataEnd,NA(),IFERROR(INDEX('iBoxx inputs'!B:B,MATCH($A2985,'iBoxx inputs'!$A:$A,0)),D2984))</f>
        <v>5.4075617547397501</v>
      </c>
      <c r="E2985" s="6">
        <f>IF($A2985&gt;DataEnd,NA(),IFERROR(INDEX('iBoxx inputs'!C:C,MATCH($A2985,'iBoxx inputs'!$A:$A,0)),E2984))</f>
        <v>6.1531033799081403</v>
      </c>
      <c r="F2985" s="6">
        <f>IF($A2985&gt;DataEnd,NA(),IFERROR(INDEX('Bank of England inputs'!D:D,MATCH($A2985,'Bank of England inputs'!$A:$A,0),0),F2984))</f>
        <v>2.9899672196284977</v>
      </c>
      <c r="H2985" s="5">
        <f t="shared" si="151"/>
        <v>40106</v>
      </c>
      <c r="I2985" s="6">
        <f t="shared" si="152"/>
        <v>5.7803325673239456</v>
      </c>
      <c r="J2985" s="6">
        <f t="shared" si="150"/>
        <v>2.7093564771653256</v>
      </c>
      <c r="K2985" s="19">
        <f t="shared" si="154"/>
        <v>2527</v>
      </c>
      <c r="L2985" s="6">
        <f t="shared" ca="1" si="153"/>
        <v>3.4213457755352863</v>
      </c>
    </row>
    <row r="2986" spans="1:12" x14ac:dyDescent="0.2">
      <c r="A2986" s="5">
        <f>IF(AND(dateA=1,A2985&lt;DataEnd),'iBoxx inputs'!A2990,IF(AND(dateA=2,A2985&lt;DataEnd),'Bank of England inputs'!A2990,IF(dateA=3,A2985+1,IF(dateA=4,WORKDAY(A2985,1,),WORKDAY(A2985,1,holidayQ)))))</f>
        <v>40107</v>
      </c>
      <c r="B2986" s="35">
        <f>MATCH(A2986,'iBoxx inputs'!A:A,0)</f>
        <v>3067</v>
      </c>
      <c r="C2986" s="35">
        <f>MATCH(A2986,'Bank of England inputs'!A:A,0)</f>
        <v>2990</v>
      </c>
      <c r="D2986" s="6">
        <f>IF($A2986&gt;DataEnd,NA(),IFERROR(INDEX('iBoxx inputs'!B:B,MATCH($A2986,'iBoxx inputs'!$A:$A,0)),D2985))</f>
        <v>5.5441293889843202</v>
      </c>
      <c r="E2986" s="6">
        <f>IF($A2986&gt;DataEnd,NA(),IFERROR(INDEX('iBoxx inputs'!C:C,MATCH($A2986,'iBoxx inputs'!$A:$A,0)),E2985))</f>
        <v>6.28744264438477</v>
      </c>
      <c r="F2986" s="6">
        <f>IF($A2986&gt;DataEnd,NA(),IFERROR(INDEX('Bank of England inputs'!D:D,MATCH($A2986,'Bank of England inputs'!$A:$A,0),0),F2985))</f>
        <v>3.0059523809523814</v>
      </c>
      <c r="H2986" s="5">
        <f t="shared" si="151"/>
        <v>40107</v>
      </c>
      <c r="I2986" s="6">
        <f t="shared" si="152"/>
        <v>5.9157860166845451</v>
      </c>
      <c r="J2986" s="6">
        <f t="shared" si="150"/>
        <v>2.8249179474314046</v>
      </c>
      <c r="K2986" s="19">
        <f t="shared" si="154"/>
        <v>2527</v>
      </c>
      <c r="L2986" s="6">
        <f t="shared" ca="1" si="153"/>
        <v>3.4211004914078362</v>
      </c>
    </row>
    <row r="2987" spans="1:12" x14ac:dyDescent="0.2">
      <c r="A2987" s="5">
        <f>IF(AND(dateA=1,A2986&lt;DataEnd),'iBoxx inputs'!A2991,IF(AND(dateA=2,A2986&lt;DataEnd),'Bank of England inputs'!A2991,IF(dateA=3,A2986+1,IF(dateA=4,WORKDAY(A2986,1,),WORKDAY(A2986,1,holidayQ)))))</f>
        <v>40108</v>
      </c>
      <c r="B2987" s="35">
        <f>MATCH(A2987,'iBoxx inputs'!A:A,0)</f>
        <v>3068</v>
      </c>
      <c r="C2987" s="35">
        <f>MATCH(A2987,'Bank of England inputs'!A:A,0)</f>
        <v>2991</v>
      </c>
      <c r="D2987" s="6">
        <f>IF($A2987&gt;DataEnd,NA(),IFERROR(INDEX('iBoxx inputs'!B:B,MATCH($A2987,'iBoxx inputs'!$A:$A,0)),D2986))</f>
        <v>5.5621764744470896</v>
      </c>
      <c r="E2987" s="6">
        <f>IF($A2987&gt;DataEnd,NA(),IFERROR(INDEX('iBoxx inputs'!C:C,MATCH($A2987,'iBoxx inputs'!$A:$A,0)),E2986))</f>
        <v>6.2988859744346604</v>
      </c>
      <c r="F2987" s="6">
        <f>IF($A2987&gt;DataEnd,NA(),IFERROR(INDEX('Bank of England inputs'!D:D,MATCH($A2987,'Bank of England inputs'!$A:$A,0),0),F2986))</f>
        <v>3.0053560801428292</v>
      </c>
      <c r="H2987" s="5">
        <f t="shared" si="151"/>
        <v>40108</v>
      </c>
      <c r="I2987" s="6">
        <f t="shared" si="152"/>
        <v>5.930531224440875</v>
      </c>
      <c r="J2987" s="6">
        <f t="shared" si="150"/>
        <v>2.8398281949747473</v>
      </c>
      <c r="K2987" s="19">
        <f t="shared" si="154"/>
        <v>2527</v>
      </c>
      <c r="L2987" s="6">
        <f t="shared" ca="1" si="153"/>
        <v>3.4208632620547106</v>
      </c>
    </row>
    <row r="2988" spans="1:12" x14ac:dyDescent="0.2">
      <c r="A2988" s="5">
        <f>IF(AND(dateA=1,A2987&lt;DataEnd),'iBoxx inputs'!A2992,IF(AND(dateA=2,A2987&lt;DataEnd),'Bank of England inputs'!A2992,IF(dateA=3,A2987+1,IF(dateA=4,WORKDAY(A2987,1,),WORKDAY(A2987,1,holidayQ)))))</f>
        <v>40109</v>
      </c>
      <c r="B2988" s="35">
        <f>MATCH(A2988,'iBoxx inputs'!A:A,0)</f>
        <v>3069</v>
      </c>
      <c r="C2988" s="35">
        <f>MATCH(A2988,'Bank of England inputs'!A:A,0)</f>
        <v>2992</v>
      </c>
      <c r="D2988" s="6">
        <f>IF($A2988&gt;DataEnd,NA(),IFERROR(INDEX('iBoxx inputs'!B:B,MATCH($A2988,'iBoxx inputs'!$A:$A,0)),D2987))</f>
        <v>5.5072092671924899</v>
      </c>
      <c r="E2988" s="6">
        <f>IF($A2988&gt;DataEnd,NA(),IFERROR(INDEX('iBoxx inputs'!C:C,MATCH($A2988,'iBoxx inputs'!$A:$A,0)),E2987))</f>
        <v>6.2501314123166196</v>
      </c>
      <c r="F2988" s="6">
        <f>IF($A2988&gt;DataEnd,NA(),IFERROR(INDEX('Bank of England inputs'!D:D,MATCH($A2988,'Bank of England inputs'!$A:$A,0),0),F2987))</f>
        <v>3.0065489184361915</v>
      </c>
      <c r="H2988" s="5">
        <f t="shared" si="151"/>
        <v>40109</v>
      </c>
      <c r="I2988" s="6">
        <f t="shared" si="152"/>
        <v>5.8786703397545548</v>
      </c>
      <c r="J2988" s="6">
        <f t="shared" si="150"/>
        <v>2.7882901150223072</v>
      </c>
      <c r="K2988" s="19">
        <f t="shared" si="154"/>
        <v>2528</v>
      </c>
      <c r="L2988" s="6">
        <f t="shared" ca="1" si="153"/>
        <v>3.4206130353351565</v>
      </c>
    </row>
    <row r="2989" spans="1:12" x14ac:dyDescent="0.2">
      <c r="A2989" s="5">
        <f>IF(AND(dateA=1,A2988&lt;DataEnd),'iBoxx inputs'!A2993,IF(AND(dateA=2,A2988&lt;DataEnd),'Bank of England inputs'!A2993,IF(dateA=3,A2988+1,IF(dateA=4,WORKDAY(A2988,1,),WORKDAY(A2988,1,holidayQ)))))</f>
        <v>40112</v>
      </c>
      <c r="B2989" s="35">
        <f>MATCH(A2989,'iBoxx inputs'!A:A,0)</f>
        <v>3070</v>
      </c>
      <c r="C2989" s="35">
        <f>MATCH(A2989,'Bank of England inputs'!A:A,0)</f>
        <v>2993</v>
      </c>
      <c r="D2989" s="6">
        <f>IF($A2989&gt;DataEnd,NA(),IFERROR(INDEX('iBoxx inputs'!B:B,MATCH($A2989,'iBoxx inputs'!$A:$A,0)),D2988))</f>
        <v>5.5113106976606696</v>
      </c>
      <c r="E2989" s="6">
        <f>IF($A2989&gt;DataEnd,NA(),IFERROR(INDEX('iBoxx inputs'!C:C,MATCH($A2989,'iBoxx inputs'!$A:$A,0)),E2988))</f>
        <v>6.2664395305624501</v>
      </c>
      <c r="F2989" s="6">
        <f>IF($A2989&gt;DataEnd,NA(),IFERROR(INDEX('Bank of England inputs'!D:D,MATCH($A2989,'Bank of England inputs'!$A:$A,0),0),F2988))</f>
        <v>3.0056542009721188</v>
      </c>
      <c r="H2989" s="5">
        <f t="shared" si="151"/>
        <v>40112</v>
      </c>
      <c r="I2989" s="6">
        <f t="shared" si="152"/>
        <v>5.8888751141115598</v>
      </c>
      <c r="J2989" s="6">
        <f t="shared" si="150"/>
        <v>2.7990899485129672</v>
      </c>
      <c r="K2989" s="19">
        <f t="shared" si="154"/>
        <v>2527</v>
      </c>
      <c r="L2989" s="6">
        <f t="shared" ca="1" si="153"/>
        <v>3.4203246003965662</v>
      </c>
    </row>
    <row r="2990" spans="1:12" x14ac:dyDescent="0.2">
      <c r="A2990" s="5">
        <f>IF(AND(dateA=1,A2989&lt;DataEnd),'iBoxx inputs'!A2994,IF(AND(dateA=2,A2989&lt;DataEnd),'Bank of England inputs'!A2994,IF(dateA=3,A2989+1,IF(dateA=4,WORKDAY(A2989,1,),WORKDAY(A2989,1,holidayQ)))))</f>
        <v>40113</v>
      </c>
      <c r="B2990" s="35">
        <f>MATCH(A2990,'iBoxx inputs'!A:A,0)</f>
        <v>3071</v>
      </c>
      <c r="C2990" s="35">
        <f>MATCH(A2990,'Bank of England inputs'!A:A,0)</f>
        <v>2994</v>
      </c>
      <c r="D2990" s="6">
        <f>IF($A2990&gt;DataEnd,NA(),IFERROR(INDEX('iBoxx inputs'!B:B,MATCH($A2990,'iBoxx inputs'!$A:$A,0)),D2989))</f>
        <v>5.4458750266739804</v>
      </c>
      <c r="E2990" s="6">
        <f>IF($A2990&gt;DataEnd,NA(),IFERROR(INDEX('iBoxx inputs'!C:C,MATCH($A2990,'iBoxx inputs'!$A:$A,0)),E2989))</f>
        <v>6.1961058010035099</v>
      </c>
      <c r="F2990" s="6">
        <f>IF($A2990&gt;DataEnd,NA(),IFERROR(INDEX('Bank of England inputs'!D:D,MATCH($A2990,'Bank of England inputs'!$A:$A,0),0),F2989))</f>
        <v>3.0080412985207916</v>
      </c>
      <c r="H2990" s="5">
        <f t="shared" si="151"/>
        <v>40113</v>
      </c>
      <c r="I2990" s="6">
        <f t="shared" si="152"/>
        <v>5.8209904138387447</v>
      </c>
      <c r="J2990" s="6">
        <f t="shared" si="150"/>
        <v>2.7308053622395745</v>
      </c>
      <c r="K2990" s="19">
        <f t="shared" si="154"/>
        <v>2527</v>
      </c>
      <c r="L2990" s="6">
        <f t="shared" ca="1" si="153"/>
        <v>3.4200505815286393</v>
      </c>
    </row>
    <row r="2991" spans="1:12" x14ac:dyDescent="0.2">
      <c r="A2991" s="5">
        <f>IF(AND(dateA=1,A2990&lt;DataEnd),'iBoxx inputs'!A2995,IF(AND(dateA=2,A2990&lt;DataEnd),'Bank of England inputs'!A2995,IF(dateA=3,A2990+1,IF(dateA=4,WORKDAY(A2990,1,),WORKDAY(A2990,1,holidayQ)))))</f>
        <v>40114</v>
      </c>
      <c r="B2991" s="35">
        <f>MATCH(A2991,'iBoxx inputs'!A:A,0)</f>
        <v>3072</v>
      </c>
      <c r="C2991" s="35">
        <f>MATCH(A2991,'Bank of England inputs'!A:A,0)</f>
        <v>2995</v>
      </c>
      <c r="D2991" s="6">
        <f>IF($A2991&gt;DataEnd,NA(),IFERROR(INDEX('iBoxx inputs'!B:B,MATCH($A2991,'iBoxx inputs'!$A:$A,0)),D2990))</f>
        <v>5.4425384927862002</v>
      </c>
      <c r="E2991" s="6">
        <f>IF($A2991&gt;DataEnd,NA(),IFERROR(INDEX('iBoxx inputs'!C:C,MATCH($A2991,'iBoxx inputs'!$A:$A,0)),E2990))</f>
        <v>6.1885618852116204</v>
      </c>
      <c r="F2991" s="6">
        <f>IF($A2991&gt;DataEnd,NA(),IFERROR(INDEX('Bank of England inputs'!D:D,MATCH($A2991,'Bank of England inputs'!$A:$A,0),0),F2990))</f>
        <v>2.9981137694827797</v>
      </c>
      <c r="H2991" s="5">
        <f t="shared" si="151"/>
        <v>40114</v>
      </c>
      <c r="I2991" s="6">
        <f t="shared" si="152"/>
        <v>5.8155501889989107</v>
      </c>
      <c r="J2991" s="6">
        <f t="shared" si="150"/>
        <v>2.7354252581962335</v>
      </c>
      <c r="K2991" s="19">
        <f t="shared" si="154"/>
        <v>2527</v>
      </c>
      <c r="L2991" s="6">
        <f t="shared" ca="1" si="153"/>
        <v>3.419773079199059</v>
      </c>
    </row>
    <row r="2992" spans="1:12" x14ac:dyDescent="0.2">
      <c r="A2992" s="5">
        <f>IF(AND(dateA=1,A2991&lt;DataEnd),'iBoxx inputs'!A2996,IF(AND(dateA=2,A2991&lt;DataEnd),'Bank of England inputs'!A2996,IF(dateA=3,A2991+1,IF(dateA=4,WORKDAY(A2991,1,),WORKDAY(A2991,1,holidayQ)))))</f>
        <v>40115</v>
      </c>
      <c r="B2992" s="35">
        <f>MATCH(A2992,'iBoxx inputs'!A:A,0)</f>
        <v>3073</v>
      </c>
      <c r="C2992" s="35">
        <f>MATCH(A2992,'Bank of England inputs'!A:A,0)</f>
        <v>2996</v>
      </c>
      <c r="D2992" s="6">
        <f>IF($A2992&gt;DataEnd,NA(),IFERROR(INDEX('iBoxx inputs'!B:B,MATCH($A2992,'iBoxx inputs'!$A:$A,0)),D2991))</f>
        <v>5.4976462833800399</v>
      </c>
      <c r="E2992" s="6">
        <f>IF($A2992&gt;DataEnd,NA(),IFERROR(INDEX('iBoxx inputs'!C:C,MATCH($A2992,'iBoxx inputs'!$A:$A,0)),E2991))</f>
        <v>6.2487673768866197</v>
      </c>
      <c r="F2992" s="6">
        <f>IF($A2992&gt;DataEnd,NA(),IFERROR(INDEX('Bank of England inputs'!D:D,MATCH($A2992,'Bank of England inputs'!$A:$A,0),0),F2991))</f>
        <v>3.0065489184361915</v>
      </c>
      <c r="H2992" s="5">
        <f t="shared" si="151"/>
        <v>40115</v>
      </c>
      <c r="I2992" s="6">
        <f t="shared" si="152"/>
        <v>5.8732068301333298</v>
      </c>
      <c r="J2992" s="6">
        <f t="shared" si="150"/>
        <v>2.7829860739893686</v>
      </c>
      <c r="K2992" s="19">
        <f t="shared" si="154"/>
        <v>2527</v>
      </c>
      <c r="L2992" s="6">
        <f t="shared" ca="1" si="153"/>
        <v>3.4195418638378756</v>
      </c>
    </row>
    <row r="2993" spans="1:12" x14ac:dyDescent="0.2">
      <c r="A2993" s="5">
        <f>IF(AND(dateA=1,A2992&lt;DataEnd),'iBoxx inputs'!A2997,IF(AND(dateA=2,A2992&lt;DataEnd),'Bank of England inputs'!A2997,IF(dateA=3,A2992+1,IF(dateA=4,WORKDAY(A2992,1,),WORKDAY(A2992,1,holidayQ)))))</f>
        <v>40116</v>
      </c>
      <c r="B2993" s="35">
        <f>MATCH(A2993,'iBoxx inputs'!A:A,0)</f>
        <v>3074</v>
      </c>
      <c r="C2993" s="35">
        <f>MATCH(A2993,'Bank of England inputs'!A:A,0)</f>
        <v>2997</v>
      </c>
      <c r="D2993" s="6">
        <f>IF($A2993&gt;DataEnd,NA(),IFERROR(INDEX('iBoxx inputs'!B:B,MATCH($A2993,'iBoxx inputs'!$A:$A,0)),D2992))</f>
        <v>5.46574683565174</v>
      </c>
      <c r="E2993" s="6">
        <f>IF($A2993&gt;DataEnd,NA(),IFERROR(INDEX('iBoxx inputs'!C:C,MATCH($A2993,'iBoxx inputs'!$A:$A,0)),E2992))</f>
        <v>6.2144630816871702</v>
      </c>
      <c r="F2993" s="6">
        <f>IF($A2993&gt;DataEnd,NA(),IFERROR(INDEX('Bank of England inputs'!D:D,MATCH($A2993,'Bank of England inputs'!$A:$A,0),0),F2992))</f>
        <v>3.0077427039904681</v>
      </c>
      <c r="H2993" s="5">
        <f t="shared" si="151"/>
        <v>40116</v>
      </c>
      <c r="I2993" s="6">
        <f t="shared" si="152"/>
        <v>5.8401049586694551</v>
      </c>
      <c r="J2993" s="6">
        <f t="shared" si="150"/>
        <v>2.7496595695900572</v>
      </c>
      <c r="K2993" s="19">
        <f t="shared" si="154"/>
        <v>2528</v>
      </c>
      <c r="L2993" s="6">
        <f t="shared" ca="1" si="153"/>
        <v>3.4192768787531258</v>
      </c>
    </row>
    <row r="2994" spans="1:12" x14ac:dyDescent="0.2">
      <c r="A2994" s="5">
        <f>IF(AND(dateA=1,A2993&lt;DataEnd),'iBoxx inputs'!A2998,IF(AND(dateA=2,A2993&lt;DataEnd),'Bank of England inputs'!A2998,IF(dateA=3,A2993+1,IF(dateA=4,WORKDAY(A2993,1,),WORKDAY(A2993,1,holidayQ)))))</f>
        <v>40119</v>
      </c>
      <c r="B2994" s="35">
        <f>MATCH(A2994,'iBoxx inputs'!A:A,0)</f>
        <v>3076</v>
      </c>
      <c r="C2994" s="35">
        <f>MATCH(A2994,'Bank of England inputs'!A:A,0)</f>
        <v>2998</v>
      </c>
      <c r="D2994" s="6">
        <f>IF($A2994&gt;DataEnd,NA(),IFERROR(INDEX('iBoxx inputs'!B:B,MATCH($A2994,'iBoxx inputs'!$A:$A,0)),D2993))</f>
        <v>5.5217559392996396</v>
      </c>
      <c r="E2994" s="6">
        <f>IF($A2994&gt;DataEnd,NA(),IFERROR(INDEX('iBoxx inputs'!C:C,MATCH($A2994,'iBoxx inputs'!$A:$A,0)),E2993))</f>
        <v>6.2592918594187203</v>
      </c>
      <c r="F2994" s="6">
        <f>IF($A2994&gt;DataEnd,NA(),IFERROR(INDEX('Bank of England inputs'!D:D,MATCH($A2994,'Bank of England inputs'!$A:$A,0),0),F2993))</f>
        <v>3.0167708643445534</v>
      </c>
      <c r="H2994" s="5">
        <f t="shared" si="151"/>
        <v>40119</v>
      </c>
      <c r="I2994" s="6">
        <f t="shared" si="152"/>
        <v>5.89052389935918</v>
      </c>
      <c r="J2994" s="6">
        <f t="shared" si="150"/>
        <v>2.7895972771257549</v>
      </c>
      <c r="K2994" s="19">
        <f t="shared" si="154"/>
        <v>2527</v>
      </c>
      <c r="L2994" s="6">
        <f t="shared" ca="1" si="153"/>
        <v>3.4191119695361532</v>
      </c>
    </row>
    <row r="2995" spans="1:12" x14ac:dyDescent="0.2">
      <c r="A2995" s="5">
        <f>IF(AND(dateA=1,A2994&lt;DataEnd),'iBoxx inputs'!A2999,IF(AND(dateA=2,A2994&lt;DataEnd),'Bank of England inputs'!A2999,IF(dateA=3,A2994+1,IF(dateA=4,WORKDAY(A2994,1,),WORKDAY(A2994,1,holidayQ)))))</f>
        <v>40120</v>
      </c>
      <c r="B2995" s="35">
        <f>MATCH(A2995,'iBoxx inputs'!A:A,0)</f>
        <v>3077</v>
      </c>
      <c r="C2995" s="35">
        <f>MATCH(A2995,'Bank of England inputs'!A:A,0)</f>
        <v>2999</v>
      </c>
      <c r="D2995" s="6">
        <f>IF($A2995&gt;DataEnd,NA(),IFERROR(INDEX('iBoxx inputs'!B:B,MATCH($A2995,'iBoxx inputs'!$A:$A,0)),D2994))</f>
        <v>5.5823701518667699</v>
      </c>
      <c r="E2995" s="6">
        <f>IF($A2995&gt;DataEnd,NA(),IFERROR(INDEX('iBoxx inputs'!C:C,MATCH($A2995,'iBoxx inputs'!$A:$A,0)),E2994))</f>
        <v>6.3085450594032597</v>
      </c>
      <c r="F2995" s="6">
        <f>IF($A2995&gt;DataEnd,NA(),IFERROR(INDEX('Bank of England inputs'!D:D,MATCH($A2995,'Bank of England inputs'!$A:$A,0),0),F2994))</f>
        <v>3.0251934140051562</v>
      </c>
      <c r="H2995" s="5">
        <f t="shared" si="151"/>
        <v>40120</v>
      </c>
      <c r="I2995" s="6">
        <f t="shared" si="152"/>
        <v>5.9454576056350152</v>
      </c>
      <c r="J2995" s="6">
        <f t="shared" si="150"/>
        <v>2.8345146413798261</v>
      </c>
      <c r="K2995" s="19">
        <f t="shared" si="154"/>
        <v>2527</v>
      </c>
      <c r="L2995" s="6">
        <f t="shared" ca="1" si="153"/>
        <v>3.4189424978180711</v>
      </c>
    </row>
    <row r="2996" spans="1:12" x14ac:dyDescent="0.2">
      <c r="A2996" s="5">
        <f>IF(AND(dateA=1,A2995&lt;DataEnd),'iBoxx inputs'!A3000,IF(AND(dateA=2,A2995&lt;DataEnd),'Bank of England inputs'!A3000,IF(dateA=3,A2995+1,IF(dateA=4,WORKDAY(A2995,1,),WORKDAY(A2995,1,holidayQ)))))</f>
        <v>40121</v>
      </c>
      <c r="B2996" s="35">
        <f>MATCH(A2996,'iBoxx inputs'!A:A,0)</f>
        <v>3078</v>
      </c>
      <c r="C2996" s="35">
        <f>MATCH(A2996,'Bank of England inputs'!A:A,0)</f>
        <v>3000</v>
      </c>
      <c r="D2996" s="6">
        <f>IF($A2996&gt;DataEnd,NA(),IFERROR(INDEX('iBoxx inputs'!B:B,MATCH($A2996,'iBoxx inputs'!$A:$A,0)),D2995))</f>
        <v>5.6593558596679898</v>
      </c>
      <c r="E2996" s="6">
        <f>IF($A2996&gt;DataEnd,NA(),IFERROR(INDEX('iBoxx inputs'!C:C,MATCH($A2996,'iBoxx inputs'!$A:$A,0)),E2995))</f>
        <v>6.3837636933523703</v>
      </c>
      <c r="F2996" s="6">
        <f>IF($A2996&gt;DataEnd,NA(),IFERROR(INDEX('Bank of England inputs'!D:D,MATCH($A2996,'Bank of England inputs'!$A:$A,0),0),F2995))</f>
        <v>3.0537378544517324</v>
      </c>
      <c r="H2996" s="5">
        <f t="shared" si="151"/>
        <v>40121</v>
      </c>
      <c r="I2996" s="6">
        <f t="shared" si="152"/>
        <v>6.0215597765101805</v>
      </c>
      <c r="J2996" s="6">
        <f t="shared" si="150"/>
        <v>2.8798779974871458</v>
      </c>
      <c r="K2996" s="19">
        <f t="shared" si="154"/>
        <v>2527</v>
      </c>
      <c r="L2996" s="6">
        <f t="shared" ca="1" si="153"/>
        <v>3.4188171341761886</v>
      </c>
    </row>
    <row r="2997" spans="1:12" x14ac:dyDescent="0.2">
      <c r="A2997" s="5">
        <f>IF(AND(dateA=1,A2996&lt;DataEnd),'iBoxx inputs'!A3001,IF(AND(dateA=2,A2996&lt;DataEnd),'Bank of England inputs'!A3001,IF(dateA=3,A2996+1,IF(dateA=4,WORKDAY(A2996,1,),WORKDAY(A2996,1,holidayQ)))))</f>
        <v>40122</v>
      </c>
      <c r="B2997" s="35">
        <f>MATCH(A2997,'iBoxx inputs'!A:A,0)</f>
        <v>3079</v>
      </c>
      <c r="C2997" s="35">
        <f>MATCH(A2997,'Bank of England inputs'!A:A,0)</f>
        <v>3001</v>
      </c>
      <c r="D2997" s="6">
        <f>IF($A2997&gt;DataEnd,NA(),IFERROR(INDEX('iBoxx inputs'!B:B,MATCH($A2997,'iBoxx inputs'!$A:$A,0)),D2996))</f>
        <v>5.7076898451829496</v>
      </c>
      <c r="E2997" s="6">
        <f>IF($A2997&gt;DataEnd,NA(),IFERROR(INDEX('iBoxx inputs'!C:C,MATCH($A2997,'iBoxx inputs'!$A:$A,0)),E2996))</f>
        <v>6.4418179847144703</v>
      </c>
      <c r="F2997" s="6">
        <f>IF($A2997&gt;DataEnd,NA(),IFERROR(INDEX('Bank of England inputs'!D:D,MATCH($A2997,'Bank of England inputs'!$A:$A,0),0),F2996))</f>
        <v>3.0927835051546504</v>
      </c>
      <c r="H2997" s="5">
        <f t="shared" si="151"/>
        <v>40122</v>
      </c>
      <c r="I2997" s="6">
        <f t="shared" si="152"/>
        <v>6.07475391494871</v>
      </c>
      <c r="J2997" s="6">
        <f t="shared" si="150"/>
        <v>2.8925112975002332</v>
      </c>
      <c r="K2997" s="19">
        <f t="shared" si="154"/>
        <v>2527</v>
      </c>
      <c r="L2997" s="6">
        <f t="shared" ca="1" si="153"/>
        <v>3.4187049190556524</v>
      </c>
    </row>
    <row r="2998" spans="1:12" x14ac:dyDescent="0.2">
      <c r="A2998" s="5">
        <f>IF(AND(dateA=1,A2997&lt;DataEnd),'iBoxx inputs'!A3002,IF(AND(dateA=2,A2997&lt;DataEnd),'Bank of England inputs'!A3002,IF(dateA=3,A2997+1,IF(dateA=4,WORKDAY(A2997,1,),WORKDAY(A2997,1,holidayQ)))))</f>
        <v>40123</v>
      </c>
      <c r="B2998" s="35">
        <f>MATCH(A2998,'iBoxx inputs'!A:A,0)</f>
        <v>3080</v>
      </c>
      <c r="C2998" s="35">
        <f>MATCH(A2998,'Bank of England inputs'!A:A,0)</f>
        <v>3002</v>
      </c>
      <c r="D2998" s="6">
        <f>IF($A2998&gt;DataEnd,NA(),IFERROR(INDEX('iBoxx inputs'!B:B,MATCH($A2998,'iBoxx inputs'!$A:$A,0)),D2997))</f>
        <v>5.7131402372667903</v>
      </c>
      <c r="E2998" s="6">
        <f>IF($A2998&gt;DataEnd,NA(),IFERROR(INDEX('iBoxx inputs'!C:C,MATCH($A2998,'iBoxx inputs'!$A:$A,0)),E2997))</f>
        <v>6.4510191887632704</v>
      </c>
      <c r="F2998" s="6">
        <f>IF($A2998&gt;DataEnd,NA(),IFERROR(INDEX('Bank of England inputs'!D:D,MATCH($A2998,'Bank of England inputs'!$A:$A,0),0),F2997))</f>
        <v>3.1222123104371224</v>
      </c>
      <c r="H2998" s="5">
        <f t="shared" si="151"/>
        <v>40123</v>
      </c>
      <c r="I2998" s="6">
        <f t="shared" si="152"/>
        <v>6.0820797130150304</v>
      </c>
      <c r="J2998" s="6">
        <f t="shared" si="150"/>
        <v>2.8702520400430975</v>
      </c>
      <c r="K2998" s="19">
        <f t="shared" si="154"/>
        <v>2528</v>
      </c>
      <c r="L2998" s="6">
        <f t="shared" ca="1" si="153"/>
        <v>3.4184879677585749</v>
      </c>
    </row>
    <row r="2999" spans="1:12" x14ac:dyDescent="0.2">
      <c r="A2999" s="5">
        <f>IF(AND(dateA=1,A2998&lt;DataEnd),'iBoxx inputs'!A3003,IF(AND(dateA=2,A2998&lt;DataEnd),'Bank of England inputs'!A3003,IF(dateA=3,A2998+1,IF(dateA=4,WORKDAY(A2998,1,),WORKDAY(A2998,1,holidayQ)))))</f>
        <v>40126</v>
      </c>
      <c r="B2999" s="35">
        <f>MATCH(A2999,'iBoxx inputs'!A:A,0)</f>
        <v>3081</v>
      </c>
      <c r="C2999" s="35">
        <f>MATCH(A2999,'Bank of England inputs'!A:A,0)</f>
        <v>3003</v>
      </c>
      <c r="D2999" s="6">
        <f>IF($A2999&gt;DataEnd,NA(),IFERROR(INDEX('iBoxx inputs'!B:B,MATCH($A2999,'iBoxx inputs'!$A:$A,0)),D2998))</f>
        <v>5.6793210074759699</v>
      </c>
      <c r="E2999" s="6">
        <f>IF($A2999&gt;DataEnd,NA(),IFERROR(INDEX('iBoxx inputs'!C:C,MATCH($A2999,'iBoxx inputs'!$A:$A,0)),E2998))</f>
        <v>6.4140655406375</v>
      </c>
      <c r="F2999" s="6">
        <f>IF($A2999&gt;DataEnd,NA(),IFERROR(INDEX('Bank of England inputs'!D:D,MATCH($A2999,'Bank of England inputs'!$A:$A,0),0),F2998))</f>
        <v>3.1237604125347262</v>
      </c>
      <c r="H2999" s="5">
        <f t="shared" si="151"/>
        <v>40126</v>
      </c>
      <c r="I2999" s="6">
        <f t="shared" si="152"/>
        <v>6.046693274056735</v>
      </c>
      <c r="J2999" s="6">
        <f t="shared" si="150"/>
        <v>2.8343932085381329</v>
      </c>
      <c r="K2999" s="19">
        <f t="shared" si="154"/>
        <v>2527</v>
      </c>
      <c r="L2999" s="6">
        <f t="shared" ca="1" si="153"/>
        <v>3.418394704024295</v>
      </c>
    </row>
    <row r="3000" spans="1:12" x14ac:dyDescent="0.2">
      <c r="A3000" s="5">
        <f>IF(AND(dateA=1,A2999&lt;DataEnd),'iBoxx inputs'!A3004,IF(AND(dateA=2,A2999&lt;DataEnd),'Bank of England inputs'!A3004,IF(dateA=3,A2999+1,IF(dateA=4,WORKDAY(A2999,1,),WORKDAY(A2999,1,holidayQ)))))</f>
        <v>40127</v>
      </c>
      <c r="B3000" s="35">
        <f>MATCH(A3000,'iBoxx inputs'!A:A,0)</f>
        <v>3082</v>
      </c>
      <c r="C3000" s="35">
        <f>MATCH(A3000,'Bank of England inputs'!A:A,0)</f>
        <v>3004</v>
      </c>
      <c r="D3000" s="6">
        <f>IF($A3000&gt;DataEnd,NA(),IFERROR(INDEX('iBoxx inputs'!B:B,MATCH($A3000,'iBoxx inputs'!$A:$A,0)),D2999))</f>
        <v>5.6210350391579</v>
      </c>
      <c r="E3000" s="6">
        <f>IF($A3000&gt;DataEnd,NA(),IFERROR(INDEX('iBoxx inputs'!C:C,MATCH($A3000,'iBoxx inputs'!$A:$A,0)),E2999))</f>
        <v>6.35366279230385</v>
      </c>
      <c r="F3000" s="6">
        <f>IF($A3000&gt;DataEnd,NA(),IFERROR(INDEX('Bank of England inputs'!D:D,MATCH($A3000,'Bank of England inputs'!$A:$A,0),0),F2999))</f>
        <v>3.1355427664219171</v>
      </c>
      <c r="H3000" s="5">
        <f t="shared" si="151"/>
        <v>40127</v>
      </c>
      <c r="I3000" s="6">
        <f t="shared" si="152"/>
        <v>5.987348915730875</v>
      </c>
      <c r="J3000" s="6">
        <f t="shared" si="150"/>
        <v>2.7651050964725421</v>
      </c>
      <c r="K3000" s="19">
        <f t="shared" si="154"/>
        <v>2527</v>
      </c>
      <c r="L3000" s="6">
        <f t="shared" ca="1" si="153"/>
        <v>3.4181683671835543</v>
      </c>
    </row>
    <row r="3001" spans="1:12" x14ac:dyDescent="0.2">
      <c r="A3001" s="5">
        <f>IF(AND(dateA=1,A3000&lt;DataEnd),'iBoxx inputs'!A3005,IF(AND(dateA=2,A3000&lt;DataEnd),'Bank of England inputs'!A3005,IF(dateA=3,A3000+1,IF(dateA=4,WORKDAY(A3000,1,),WORKDAY(A3000,1,holidayQ)))))</f>
        <v>40128</v>
      </c>
      <c r="B3001" s="35">
        <f>MATCH(A3001,'iBoxx inputs'!A:A,0)</f>
        <v>3083</v>
      </c>
      <c r="C3001" s="35">
        <f>MATCH(A3001,'Bank of England inputs'!A:A,0)</f>
        <v>3005</v>
      </c>
      <c r="D3001" s="6">
        <f>IF($A3001&gt;DataEnd,NA(),IFERROR(INDEX('iBoxx inputs'!B:B,MATCH($A3001,'iBoxx inputs'!$A:$A,0)),D3000))</f>
        <v>5.5870288515775703</v>
      </c>
      <c r="E3001" s="6">
        <f>IF($A3001&gt;DataEnd,NA(),IFERROR(INDEX('iBoxx inputs'!C:C,MATCH($A3001,'iBoxx inputs'!$A:$A,0)),E3000))</f>
        <v>6.3108009248840498</v>
      </c>
      <c r="F3001" s="6">
        <f>IF($A3001&gt;DataEnd,NA(),IFERROR(INDEX('Bank of England inputs'!D:D,MATCH($A3001,'Bank of England inputs'!$A:$A,0),0),F3000))</f>
        <v>3.1464019851116465</v>
      </c>
      <c r="H3001" s="5">
        <f t="shared" si="151"/>
        <v>40128</v>
      </c>
      <c r="I3001" s="6">
        <f t="shared" si="152"/>
        <v>5.94891488823081</v>
      </c>
      <c r="J3001" s="6">
        <f t="shared" si="150"/>
        <v>2.7170243936610605</v>
      </c>
      <c r="K3001" s="19">
        <f t="shared" si="154"/>
        <v>2527</v>
      </c>
      <c r="L3001" s="6">
        <f t="shared" ca="1" si="153"/>
        <v>3.4179158127958638</v>
      </c>
    </row>
    <row r="3002" spans="1:12" x14ac:dyDescent="0.2">
      <c r="A3002" s="5">
        <f>IF(AND(dateA=1,A3001&lt;DataEnd),'iBoxx inputs'!A3006,IF(AND(dateA=2,A3001&lt;DataEnd),'Bank of England inputs'!A3006,IF(dateA=3,A3001+1,IF(dateA=4,WORKDAY(A3001,1,),WORKDAY(A3001,1,holidayQ)))))</f>
        <v>40129</v>
      </c>
      <c r="B3002" s="35">
        <f>MATCH(A3002,'iBoxx inputs'!A:A,0)</f>
        <v>3084</v>
      </c>
      <c r="C3002" s="35">
        <f>MATCH(A3002,'Bank of England inputs'!A:A,0)</f>
        <v>3006</v>
      </c>
      <c r="D3002" s="6">
        <f>IF($A3002&gt;DataEnd,NA(),IFERROR(INDEX('iBoxx inputs'!B:B,MATCH($A3002,'iBoxx inputs'!$A:$A,0)),D3001))</f>
        <v>5.61135593264724</v>
      </c>
      <c r="E3002" s="6">
        <f>IF($A3002&gt;DataEnd,NA(),IFERROR(INDEX('iBoxx inputs'!C:C,MATCH($A3002,'iBoxx inputs'!$A:$A,0)),E3001))</f>
        <v>6.3280868248685902</v>
      </c>
      <c r="F3002" s="6">
        <f>IF($A3002&gt;DataEnd,NA(),IFERROR(INDEX('Bank of England inputs'!D:D,MATCH($A3002,'Bank of England inputs'!$A:$A,0),0),F3001))</f>
        <v>3.1454653701131319</v>
      </c>
      <c r="H3002" s="5">
        <f t="shared" si="151"/>
        <v>40129</v>
      </c>
      <c r="I3002" s="6">
        <f t="shared" si="152"/>
        <v>5.9697213787579155</v>
      </c>
      <c r="J3002" s="6">
        <f t="shared" si="150"/>
        <v>2.7381291058318435</v>
      </c>
      <c r="K3002" s="19">
        <f t="shared" si="154"/>
        <v>2527</v>
      </c>
      <c r="L3002" s="6">
        <f t="shared" ca="1" si="153"/>
        <v>3.4176684869531928</v>
      </c>
    </row>
    <row r="3003" spans="1:12" x14ac:dyDescent="0.2">
      <c r="A3003" s="5">
        <f>IF(AND(dateA=1,A3002&lt;DataEnd),'iBoxx inputs'!A3007,IF(AND(dateA=2,A3002&lt;DataEnd),'Bank of England inputs'!A3007,IF(dateA=3,A3002+1,IF(dateA=4,WORKDAY(A3002,1,),WORKDAY(A3002,1,holidayQ)))))</f>
        <v>40130</v>
      </c>
      <c r="B3003" s="35">
        <f>MATCH(A3003,'iBoxx inputs'!A:A,0)</f>
        <v>3085</v>
      </c>
      <c r="C3003" s="35">
        <f>MATCH(A3003,'Bank of England inputs'!A:A,0)</f>
        <v>3007</v>
      </c>
      <c r="D3003" s="6">
        <f>IF($A3003&gt;DataEnd,NA(),IFERROR(INDEX('iBoxx inputs'!B:B,MATCH($A3003,'iBoxx inputs'!$A:$A,0)),D3002))</f>
        <v>5.6338140419940999</v>
      </c>
      <c r="E3003" s="6">
        <f>IF($A3003&gt;DataEnd,NA(),IFERROR(INDEX('iBoxx inputs'!C:C,MATCH($A3003,'iBoxx inputs'!$A:$A,0)),E3002))</f>
        <v>6.35027079593105</v>
      </c>
      <c r="F3003" s="6">
        <f>IF($A3003&gt;DataEnd,NA(),IFERROR(INDEX('Bank of England inputs'!D:D,MATCH($A3003,'Bank of England inputs'!$A:$A,0),0),F3002))</f>
        <v>3.1346096617399066</v>
      </c>
      <c r="H3003" s="5">
        <f t="shared" si="151"/>
        <v>40130</v>
      </c>
      <c r="I3003" s="6">
        <f t="shared" si="152"/>
        <v>5.9920424189625745</v>
      </c>
      <c r="J3003" s="6">
        <f t="shared" si="150"/>
        <v>2.7705857098741848</v>
      </c>
      <c r="K3003" s="19">
        <f t="shared" si="154"/>
        <v>2528</v>
      </c>
      <c r="L3003" s="6">
        <f t="shared" ca="1" si="153"/>
        <v>3.4174125206647914</v>
      </c>
    </row>
    <row r="3004" spans="1:12" x14ac:dyDescent="0.2">
      <c r="A3004" s="5">
        <f>IF(AND(dateA=1,A3003&lt;DataEnd),'iBoxx inputs'!A3008,IF(AND(dateA=2,A3003&lt;DataEnd),'Bank of England inputs'!A3008,IF(dateA=3,A3003+1,IF(dateA=4,WORKDAY(A3003,1,),WORKDAY(A3003,1,holidayQ)))))</f>
        <v>40133</v>
      </c>
      <c r="B3004" s="35">
        <f>MATCH(A3004,'iBoxx inputs'!A:A,0)</f>
        <v>3086</v>
      </c>
      <c r="C3004" s="35">
        <f>MATCH(A3004,'Bank of England inputs'!A:A,0)</f>
        <v>3008</v>
      </c>
      <c r="D3004" s="6">
        <f>IF($A3004&gt;DataEnd,NA(),IFERROR(INDEX('iBoxx inputs'!B:B,MATCH($A3004,'iBoxx inputs'!$A:$A,0)),D3003))</f>
        <v>5.58437810898132</v>
      </c>
      <c r="E3004" s="6">
        <f>IF($A3004&gt;DataEnd,NA(),IFERROR(INDEX('iBoxx inputs'!C:C,MATCH($A3004,'iBoxx inputs'!$A:$A,0)),E3003))</f>
        <v>6.2967121171565497</v>
      </c>
      <c r="F3004" s="6">
        <f>IF($A3004&gt;DataEnd,NA(),IFERROR(INDEX('Bank of England inputs'!D:D,MATCH($A3004,'Bank of England inputs'!$A:$A,0),0),F3003))</f>
        <v>3.1259303364096214</v>
      </c>
      <c r="H3004" s="5">
        <f t="shared" si="151"/>
        <v>40133</v>
      </c>
      <c r="I3004" s="6">
        <f t="shared" si="152"/>
        <v>5.9405451130689348</v>
      </c>
      <c r="J3004" s="6">
        <f t="shared" si="150"/>
        <v>2.7292987975746641</v>
      </c>
      <c r="K3004" s="19">
        <f t="shared" si="154"/>
        <v>2527</v>
      </c>
      <c r="L3004" s="6">
        <f t="shared" ca="1" si="153"/>
        <v>3.4171960385431719</v>
      </c>
    </row>
    <row r="3005" spans="1:12" x14ac:dyDescent="0.2">
      <c r="A3005" s="5">
        <f>IF(AND(dateA=1,A3004&lt;DataEnd),'iBoxx inputs'!A3009,IF(AND(dateA=2,A3004&lt;DataEnd),'Bank of England inputs'!A3009,IF(dateA=3,A3004+1,IF(dateA=4,WORKDAY(A3004,1,),WORKDAY(A3004,1,holidayQ)))))</f>
        <v>40134</v>
      </c>
      <c r="B3005" s="35">
        <f>MATCH(A3005,'iBoxx inputs'!A:A,0)</f>
        <v>3087</v>
      </c>
      <c r="C3005" s="35">
        <f>MATCH(A3005,'Bank of England inputs'!A:A,0)</f>
        <v>3009</v>
      </c>
      <c r="D3005" s="6">
        <f>IF($A3005&gt;DataEnd,NA(),IFERROR(INDEX('iBoxx inputs'!B:B,MATCH($A3005,'iBoxx inputs'!$A:$A,0)),D3004))</f>
        <v>5.4969193182229397</v>
      </c>
      <c r="E3005" s="6">
        <f>IF($A3005&gt;DataEnd,NA(),IFERROR(INDEX('iBoxx inputs'!C:C,MATCH($A3005,'iBoxx inputs'!$A:$A,0)),E3004))</f>
        <v>6.21111701437456</v>
      </c>
      <c r="F3005" s="6">
        <f>IF($A3005&gt;DataEnd,NA(),IFERROR(INDEX('Bank of England inputs'!D:D,MATCH($A3005,'Bank of England inputs'!$A:$A,0),0),F3004))</f>
        <v>3.0669975186104148</v>
      </c>
      <c r="H3005" s="5">
        <f t="shared" si="151"/>
        <v>40134</v>
      </c>
      <c r="I3005" s="6">
        <f t="shared" si="152"/>
        <v>5.8540181662987498</v>
      </c>
      <c r="J3005" s="6">
        <f t="shared" si="150"/>
        <v>2.7040863853486252</v>
      </c>
      <c r="K3005" s="19">
        <f t="shared" si="154"/>
        <v>2527</v>
      </c>
      <c r="L3005" s="6">
        <f t="shared" ca="1" si="153"/>
        <v>3.4169435626687918</v>
      </c>
    </row>
    <row r="3006" spans="1:12" x14ac:dyDescent="0.2">
      <c r="A3006" s="5">
        <f>IF(AND(dateA=1,A3005&lt;DataEnd),'iBoxx inputs'!A3010,IF(AND(dateA=2,A3005&lt;DataEnd),'Bank of England inputs'!A3010,IF(dateA=3,A3005+1,IF(dateA=4,WORKDAY(A3005,1,),WORKDAY(A3005,1,holidayQ)))))</f>
        <v>40135</v>
      </c>
      <c r="B3006" s="35">
        <f>MATCH(A3006,'iBoxx inputs'!A:A,0)</f>
        <v>3088</v>
      </c>
      <c r="C3006" s="35">
        <f>MATCH(A3006,'Bank of England inputs'!A:A,0)</f>
        <v>3010</v>
      </c>
      <c r="D3006" s="6">
        <f>IF($A3006&gt;DataEnd,NA(),IFERROR(INDEX('iBoxx inputs'!B:B,MATCH($A3006,'iBoxx inputs'!$A:$A,0)),D3005))</f>
        <v>5.4880581676460203</v>
      </c>
      <c r="E3006" s="6">
        <f>IF($A3006&gt;DataEnd,NA(),IFERROR(INDEX('iBoxx inputs'!C:C,MATCH($A3006,'iBoxx inputs'!$A:$A,0)),E3005))</f>
        <v>6.2074125065564596</v>
      </c>
      <c r="F3006" s="6">
        <f>IF($A3006&gt;DataEnd,NA(),IFERROR(INDEX('Bank of England inputs'!D:D,MATCH($A3006,'Bank of England inputs'!$A:$A,0),0),F3005))</f>
        <v>3.0766177054386556</v>
      </c>
      <c r="H3006" s="5">
        <f t="shared" si="151"/>
        <v>40135</v>
      </c>
      <c r="I3006" s="6">
        <f t="shared" si="152"/>
        <v>5.8477353371012395</v>
      </c>
      <c r="J3006" s="6">
        <f t="shared" si="150"/>
        <v>2.6884056669201017</v>
      </c>
      <c r="K3006" s="19">
        <f t="shared" si="154"/>
        <v>2527</v>
      </c>
      <c r="L3006" s="6">
        <f t="shared" ca="1" si="153"/>
        <v>3.4166810602108035</v>
      </c>
    </row>
    <row r="3007" spans="1:12" x14ac:dyDescent="0.2">
      <c r="A3007" s="5">
        <f>IF(AND(dateA=1,A3006&lt;DataEnd),'iBoxx inputs'!A3011,IF(AND(dateA=2,A3006&lt;DataEnd),'Bank of England inputs'!A3011,IF(dateA=3,A3006+1,IF(dateA=4,WORKDAY(A3006,1,),WORKDAY(A3006,1,holidayQ)))))</f>
        <v>40136</v>
      </c>
      <c r="B3007" s="35">
        <f>MATCH(A3007,'iBoxx inputs'!A:A,0)</f>
        <v>3089</v>
      </c>
      <c r="C3007" s="35">
        <f>MATCH(A3007,'Bank of England inputs'!A:A,0)</f>
        <v>3011</v>
      </c>
      <c r="D3007" s="6">
        <f>IF($A3007&gt;DataEnd,NA(),IFERROR(INDEX('iBoxx inputs'!B:B,MATCH($A3007,'iBoxx inputs'!$A:$A,0)),D3006))</f>
        <v>5.4434206652957799</v>
      </c>
      <c r="E3007" s="6">
        <f>IF($A3007&gt;DataEnd,NA(),IFERROR(INDEX('iBoxx inputs'!C:C,MATCH($A3007,'iBoxx inputs'!$A:$A,0)),E3006))</f>
        <v>6.1670784811906501</v>
      </c>
      <c r="F3007" s="6">
        <f>IF($A3007&gt;DataEnd,NA(),IFERROR(INDEX('Bank of England inputs'!D:D,MATCH($A3007,'Bank of England inputs'!$A:$A,0),0),F3006))</f>
        <v>3.0573754218780946</v>
      </c>
      <c r="H3007" s="5">
        <f t="shared" si="151"/>
        <v>40136</v>
      </c>
      <c r="I3007" s="6">
        <f t="shared" si="152"/>
        <v>5.8052495732432146</v>
      </c>
      <c r="J3007" s="6">
        <f t="shared" si="150"/>
        <v>2.6663537084234523</v>
      </c>
      <c r="K3007" s="19">
        <f t="shared" si="154"/>
        <v>2527</v>
      </c>
      <c r="L3007" s="6">
        <f t="shared" ca="1" si="153"/>
        <v>3.4164148328595236</v>
      </c>
    </row>
    <row r="3008" spans="1:12" x14ac:dyDescent="0.2">
      <c r="A3008" s="5">
        <f>IF(AND(dateA=1,A3007&lt;DataEnd),'iBoxx inputs'!A3012,IF(AND(dateA=2,A3007&lt;DataEnd),'Bank of England inputs'!A3012,IF(dateA=3,A3007+1,IF(dateA=4,WORKDAY(A3007,1,),WORKDAY(A3007,1,holidayQ)))))</f>
        <v>40137</v>
      </c>
      <c r="B3008" s="35">
        <f>MATCH(A3008,'iBoxx inputs'!A:A,0)</f>
        <v>3090</v>
      </c>
      <c r="C3008" s="35">
        <f>MATCH(A3008,'Bank of England inputs'!A:A,0)</f>
        <v>3012</v>
      </c>
      <c r="D3008" s="6">
        <f>IF($A3008&gt;DataEnd,NA(),IFERROR(INDEX('iBoxx inputs'!B:B,MATCH($A3008,'iBoxx inputs'!$A:$A,0)),D3007))</f>
        <v>5.4267754161712602</v>
      </c>
      <c r="E3008" s="6">
        <f>IF($A3008&gt;DataEnd,NA(),IFERROR(INDEX('iBoxx inputs'!C:C,MATCH($A3008,'iBoxx inputs'!$A:$A,0)),E3007))</f>
        <v>6.1454077859383602</v>
      </c>
      <c r="F3008" s="6">
        <f>IF($A3008&gt;DataEnd,NA(),IFERROR(INDEX('Bank of England inputs'!D:D,MATCH($A3008,'Bank of England inputs'!$A:$A,0),0),F3007))</f>
        <v>3.0372208436724613</v>
      </c>
      <c r="H3008" s="5">
        <f t="shared" si="151"/>
        <v>40137</v>
      </c>
      <c r="I3008" s="6">
        <f t="shared" si="152"/>
        <v>5.7860916010548102</v>
      </c>
      <c r="J3008" s="6">
        <f t="shared" si="150"/>
        <v>2.6678424892233155</v>
      </c>
      <c r="K3008" s="19">
        <f t="shared" si="154"/>
        <v>2528</v>
      </c>
      <c r="L3008" s="6">
        <f t="shared" ca="1" si="153"/>
        <v>3.4161187203818195</v>
      </c>
    </row>
    <row r="3009" spans="1:12" x14ac:dyDescent="0.2">
      <c r="A3009" s="5">
        <f>IF(AND(dateA=1,A3008&lt;DataEnd),'iBoxx inputs'!A3013,IF(AND(dateA=2,A3008&lt;DataEnd),'Bank of England inputs'!A3013,IF(dateA=3,A3008+1,IF(dateA=4,WORKDAY(A3008,1,),WORKDAY(A3008,1,holidayQ)))))</f>
        <v>40140</v>
      </c>
      <c r="B3009" s="35">
        <f>MATCH(A3009,'iBoxx inputs'!A:A,0)</f>
        <v>3091</v>
      </c>
      <c r="C3009" s="35">
        <f>MATCH(A3009,'Bank of England inputs'!A:A,0)</f>
        <v>3013</v>
      </c>
      <c r="D3009" s="6">
        <f>IF($A3009&gt;DataEnd,NA(),IFERROR(INDEX('iBoxx inputs'!B:B,MATCH($A3009,'iBoxx inputs'!$A:$A,0)),D3008))</f>
        <v>5.4375999183580497</v>
      </c>
      <c r="E3009" s="6">
        <f>IF($A3009&gt;DataEnd,NA(),IFERROR(INDEX('iBoxx inputs'!C:C,MATCH($A3009,'iBoxx inputs'!$A:$A,0)),E3008))</f>
        <v>6.1597183869498098</v>
      </c>
      <c r="F3009" s="6">
        <f>IF($A3009&gt;DataEnd,NA(),IFERROR(INDEX('Bank of England inputs'!D:D,MATCH($A3009,'Bank of England inputs'!$A:$A,0),0),F3008))</f>
        <v>3.0363167295098137</v>
      </c>
      <c r="H3009" s="5">
        <f t="shared" si="151"/>
        <v>40140</v>
      </c>
      <c r="I3009" s="6">
        <f t="shared" si="152"/>
        <v>5.7986591526539293</v>
      </c>
      <c r="J3009" s="6">
        <f t="shared" si="150"/>
        <v>2.6809405759289806</v>
      </c>
      <c r="K3009" s="19">
        <f t="shared" si="154"/>
        <v>2527</v>
      </c>
      <c r="L3009" s="6">
        <f t="shared" ca="1" si="153"/>
        <v>3.4158725370174552</v>
      </c>
    </row>
    <row r="3010" spans="1:12" x14ac:dyDescent="0.2">
      <c r="A3010" s="5">
        <f>IF(AND(dateA=1,A3009&lt;DataEnd),'iBoxx inputs'!A3014,IF(AND(dateA=2,A3009&lt;DataEnd),'Bank of England inputs'!A3014,IF(dateA=3,A3009+1,IF(dateA=4,WORKDAY(A3009,1,),WORKDAY(A3009,1,holidayQ)))))</f>
        <v>40141</v>
      </c>
      <c r="B3010" s="35">
        <f>MATCH(A3010,'iBoxx inputs'!A:A,0)</f>
        <v>3092</v>
      </c>
      <c r="C3010" s="35">
        <f>MATCH(A3010,'Bank of England inputs'!A:A,0)</f>
        <v>3014</v>
      </c>
      <c r="D3010" s="6">
        <f>IF($A3010&gt;DataEnd,NA(),IFERROR(INDEX('iBoxx inputs'!B:B,MATCH($A3010,'iBoxx inputs'!$A:$A,0)),D3009))</f>
        <v>5.4131385027441103</v>
      </c>
      <c r="E3010" s="6">
        <f>IF($A3010&gt;DataEnd,NA(),IFERROR(INDEX('iBoxx inputs'!C:C,MATCH($A3010,'iBoxx inputs'!$A:$A,0)),E3009))</f>
        <v>6.1306786411366998</v>
      </c>
      <c r="F3010" s="6">
        <f>IF($A3010&gt;DataEnd,NA(),IFERROR(INDEX('Bank of England inputs'!D:D,MATCH($A3010,'Bank of England inputs'!$A:$A,0),0),F3009))</f>
        <v>3.0263941258186211</v>
      </c>
      <c r="H3010" s="5">
        <f t="shared" si="151"/>
        <v>40141</v>
      </c>
      <c r="I3010" s="6">
        <f t="shared" si="152"/>
        <v>5.7719085719404051</v>
      </c>
      <c r="J3010" s="6">
        <f t="shared" si="150"/>
        <v>2.6648651245319677</v>
      </c>
      <c r="K3010" s="19">
        <f t="shared" si="154"/>
        <v>2527</v>
      </c>
      <c r="L3010" s="6">
        <f t="shared" ca="1" si="153"/>
        <v>3.4156164984708726</v>
      </c>
    </row>
    <row r="3011" spans="1:12" x14ac:dyDescent="0.2">
      <c r="A3011" s="5">
        <f>IF(AND(dateA=1,A3010&lt;DataEnd),'iBoxx inputs'!A3015,IF(AND(dateA=2,A3010&lt;DataEnd),'Bank of England inputs'!A3015,IF(dateA=3,A3010+1,IF(dateA=4,WORKDAY(A3010,1,),WORKDAY(A3010,1,holidayQ)))))</f>
        <v>40142</v>
      </c>
      <c r="B3011" s="35">
        <f>MATCH(A3011,'iBoxx inputs'!A:A,0)</f>
        <v>3093</v>
      </c>
      <c r="C3011" s="35">
        <f>MATCH(A3011,'Bank of England inputs'!A:A,0)</f>
        <v>3015</v>
      </c>
      <c r="D3011" s="6">
        <f>IF($A3011&gt;DataEnd,NA(),IFERROR(INDEX('iBoxx inputs'!B:B,MATCH($A3011,'iBoxx inputs'!$A:$A,0)),D3010))</f>
        <v>5.4016693966791403</v>
      </c>
      <c r="E3011" s="6">
        <f>IF($A3011&gt;DataEnd,NA(),IFERROR(INDEX('iBoxx inputs'!C:C,MATCH($A3011,'iBoxx inputs'!$A:$A,0)),E3010))</f>
        <v>6.1116130899126198</v>
      </c>
      <c r="F3011" s="6">
        <f>IF($A3011&gt;DataEnd,NA(),IFERROR(INDEX('Bank of England inputs'!D:D,MATCH($A3011,'Bank of England inputs'!$A:$A,0),0),F3010))</f>
        <v>3.0269948392219082</v>
      </c>
      <c r="H3011" s="5">
        <f t="shared" si="151"/>
        <v>40142</v>
      </c>
      <c r="I3011" s="6">
        <f t="shared" si="152"/>
        <v>5.7566412432958796</v>
      </c>
      <c r="J3011" s="6">
        <f t="shared" ref="J3011:J3074" si="155">((1+I3011/100)/(1+F3011/100)-1)*100</f>
        <v>2.6494477571957775</v>
      </c>
      <c r="K3011" s="19">
        <f t="shared" si="154"/>
        <v>2527</v>
      </c>
      <c r="L3011" s="6">
        <f t="shared" ca="1" si="153"/>
        <v>3.4153506639498663</v>
      </c>
    </row>
    <row r="3012" spans="1:12" x14ac:dyDescent="0.2">
      <c r="A3012" s="5">
        <f>IF(AND(dateA=1,A3011&lt;DataEnd),'iBoxx inputs'!A3016,IF(AND(dateA=2,A3011&lt;DataEnd),'Bank of England inputs'!A3016,IF(dateA=3,A3011+1,IF(dateA=4,WORKDAY(A3011,1,),WORKDAY(A3011,1,holidayQ)))))</f>
        <v>40143</v>
      </c>
      <c r="B3012" s="35">
        <f>MATCH(A3012,'iBoxx inputs'!A:A,0)</f>
        <v>3094</v>
      </c>
      <c r="C3012" s="35">
        <f>MATCH(A3012,'Bank of England inputs'!A:A,0)</f>
        <v>3016</v>
      </c>
      <c r="D3012" s="6">
        <f>IF($A3012&gt;DataEnd,NA(),IFERROR(INDEX('iBoxx inputs'!B:B,MATCH($A3012,'iBoxx inputs'!$A:$A,0)),D3011))</f>
        <v>5.3422936335574303</v>
      </c>
      <c r="E3012" s="6">
        <f>IF($A3012&gt;DataEnd,NA(),IFERROR(INDEX('iBoxx inputs'!C:C,MATCH($A3012,'iBoxx inputs'!$A:$A,0)),E3011))</f>
        <v>6.0389292493703604</v>
      </c>
      <c r="F3012" s="6">
        <f>IF($A3012&gt;DataEnd,NA(),IFERROR(INDEX('Bank of England inputs'!D:D,MATCH($A3012,'Bank of England inputs'!$A:$A,0),0),F3011))</f>
        <v>3.019767557365638</v>
      </c>
      <c r="H3012" s="5">
        <f t="shared" ref="H3012:H3075" si="156">A3012</f>
        <v>40143</v>
      </c>
      <c r="I3012" s="6">
        <f t="shared" ref="I3012:I3075" si="157">(D3012+E3012)/2</f>
        <v>5.6906114414638953</v>
      </c>
      <c r="J3012" s="6">
        <f t="shared" si="155"/>
        <v>2.5925547566500118</v>
      </c>
      <c r="K3012" s="19">
        <f t="shared" si="154"/>
        <v>2527</v>
      </c>
      <c r="L3012" s="6">
        <f t="shared" ca="1" si="153"/>
        <v>3.4150585255547163</v>
      </c>
    </row>
    <row r="3013" spans="1:12" x14ac:dyDescent="0.2">
      <c r="A3013" s="5">
        <f>IF(AND(dateA=1,A3012&lt;DataEnd),'iBoxx inputs'!A3017,IF(AND(dateA=2,A3012&lt;DataEnd),'Bank of England inputs'!A3017,IF(dateA=3,A3012+1,IF(dateA=4,WORKDAY(A3012,1,),WORKDAY(A3012,1,holidayQ)))))</f>
        <v>40144</v>
      </c>
      <c r="B3013" s="35">
        <f>MATCH(A3013,'iBoxx inputs'!A:A,0)</f>
        <v>3095</v>
      </c>
      <c r="C3013" s="35">
        <f>MATCH(A3013,'Bank of England inputs'!A:A,0)</f>
        <v>3017</v>
      </c>
      <c r="D3013" s="6">
        <f>IF($A3013&gt;DataEnd,NA(),IFERROR(INDEX('iBoxx inputs'!B:B,MATCH($A3013,'iBoxx inputs'!$A:$A,0)),D3012))</f>
        <v>5.3730898585674103</v>
      </c>
      <c r="E3013" s="6">
        <f>IF($A3013&gt;DataEnd,NA(),IFERROR(INDEX('iBoxx inputs'!C:C,MATCH($A3013,'iBoxx inputs'!$A:$A,0)),E3012))</f>
        <v>6.0670946758541202</v>
      </c>
      <c r="F3013" s="6">
        <f>IF($A3013&gt;DataEnd,NA(),IFERROR(INDEX('Bank of England inputs'!D:D,MATCH($A3013,'Bank of England inputs'!$A:$A,0),0),F3012))</f>
        <v>3.0092362697387909</v>
      </c>
      <c r="H3013" s="5">
        <f t="shared" si="156"/>
        <v>40144</v>
      </c>
      <c r="I3013" s="6">
        <f t="shared" si="157"/>
        <v>5.7200922672107648</v>
      </c>
      <c r="J3013" s="6">
        <f t="shared" si="155"/>
        <v>2.631663038810772</v>
      </c>
      <c r="K3013" s="19">
        <f t="shared" si="154"/>
        <v>2528</v>
      </c>
      <c r="L3013" s="6">
        <f t="shared" ca="1" si="153"/>
        <v>3.4147486380995167</v>
      </c>
    </row>
    <row r="3014" spans="1:12" x14ac:dyDescent="0.2">
      <c r="A3014" s="5">
        <f>IF(AND(dateA=1,A3013&lt;DataEnd),'iBoxx inputs'!A3018,IF(AND(dateA=2,A3013&lt;DataEnd),'Bank of England inputs'!A3018,IF(dateA=3,A3013+1,IF(dateA=4,WORKDAY(A3013,1,),WORKDAY(A3013,1,holidayQ)))))</f>
        <v>40147</v>
      </c>
      <c r="B3014" s="35">
        <f>MATCH(A3014,'iBoxx inputs'!A:A,0)</f>
        <v>3096</v>
      </c>
      <c r="C3014" s="35">
        <f>MATCH(A3014,'Bank of England inputs'!A:A,0)</f>
        <v>3018</v>
      </c>
      <c r="D3014" s="6">
        <f>IF($A3014&gt;DataEnd,NA(),IFERROR(INDEX('iBoxx inputs'!B:B,MATCH($A3014,'iBoxx inputs'!$A:$A,0)),D3013))</f>
        <v>5.34356049922539</v>
      </c>
      <c r="E3014" s="6">
        <f>IF($A3014&gt;DataEnd,NA(),IFERROR(INDEX('iBoxx inputs'!C:C,MATCH($A3014,'iBoxx inputs'!$A:$A,0)),E3013))</f>
        <v>6.0139719801663203</v>
      </c>
      <c r="F3014" s="6">
        <f>IF($A3014&gt;DataEnd,NA(),IFERROR(INDEX('Bank of England inputs'!D:D,MATCH($A3014,'Bank of England inputs'!$A:$A,0),0),F3013))</f>
        <v>3.0303030303030276</v>
      </c>
      <c r="H3014" s="5">
        <f t="shared" si="156"/>
        <v>40147</v>
      </c>
      <c r="I3014" s="6">
        <f t="shared" si="157"/>
        <v>5.6787662396958556</v>
      </c>
      <c r="J3014" s="6">
        <f t="shared" si="155"/>
        <v>2.5705672326459705</v>
      </c>
      <c r="K3014" s="19">
        <f t="shared" si="154"/>
        <v>2527</v>
      </c>
      <c r="L3014" s="6">
        <f t="shared" ca="1" si="153"/>
        <v>3.4144806935432785</v>
      </c>
    </row>
    <row r="3015" spans="1:12" x14ac:dyDescent="0.2">
      <c r="A3015" s="5">
        <f>IF(AND(dateA=1,A3014&lt;DataEnd),'iBoxx inputs'!A3019,IF(AND(dateA=2,A3014&lt;DataEnd),'Bank of England inputs'!A3019,IF(dateA=3,A3014+1,IF(dateA=4,WORKDAY(A3014,1,),WORKDAY(A3014,1,holidayQ)))))</f>
        <v>40148</v>
      </c>
      <c r="B3015" s="35">
        <f>MATCH(A3015,'iBoxx inputs'!A:A,0)</f>
        <v>3097</v>
      </c>
      <c r="C3015" s="35">
        <f>MATCH(A3015,'Bank of England inputs'!A:A,0)</f>
        <v>3019</v>
      </c>
      <c r="D3015" s="6">
        <f>IF($A3015&gt;DataEnd,NA(),IFERROR(INDEX('iBoxx inputs'!B:B,MATCH($A3015,'iBoxx inputs'!$A:$A,0)),D3014))</f>
        <v>5.3762638738801298</v>
      </c>
      <c r="E3015" s="6">
        <f>IF($A3015&gt;DataEnd,NA(),IFERROR(INDEX('iBoxx inputs'!C:C,MATCH($A3015,'iBoxx inputs'!$A:$A,0)),E3014))</f>
        <v>6.0252806040556504</v>
      </c>
      <c r="F3015" s="6">
        <f>IF($A3015&gt;DataEnd,NA(),IFERROR(INDEX('Bank of England inputs'!D:D,MATCH($A3015,'Bank of England inputs'!$A:$A,0),0),F3014))</f>
        <v>3.0598052851182445</v>
      </c>
      <c r="H3015" s="5">
        <f t="shared" si="156"/>
        <v>40148</v>
      </c>
      <c r="I3015" s="6">
        <f t="shared" si="157"/>
        <v>5.7007722389678896</v>
      </c>
      <c r="J3015" s="6">
        <f t="shared" si="155"/>
        <v>2.5625576785666793</v>
      </c>
      <c r="K3015" s="19">
        <f t="shared" si="154"/>
        <v>2527</v>
      </c>
      <c r="L3015" s="6">
        <f t="shared" ref="L3015:L3078" ca="1" si="158">AVERAGE(OFFSET(J3015,-$K3015+1,0,$K3015,))</f>
        <v>3.4141764426046661</v>
      </c>
    </row>
    <row r="3016" spans="1:12" x14ac:dyDescent="0.2">
      <c r="A3016" s="5">
        <f>IF(AND(dateA=1,A3015&lt;DataEnd),'iBoxx inputs'!A3020,IF(AND(dateA=2,A3015&lt;DataEnd),'Bank of England inputs'!A3020,IF(dateA=3,A3015+1,IF(dateA=4,WORKDAY(A3015,1,),WORKDAY(A3015,1,holidayQ)))))</f>
        <v>40149</v>
      </c>
      <c r="B3016" s="35">
        <f>MATCH(A3016,'iBoxx inputs'!A:A,0)</f>
        <v>3098</v>
      </c>
      <c r="C3016" s="35">
        <f>MATCH(A3016,'Bank of England inputs'!A:A,0)</f>
        <v>3020</v>
      </c>
      <c r="D3016" s="6">
        <f>IF($A3016&gt;DataEnd,NA(),IFERROR(INDEX('iBoxx inputs'!B:B,MATCH($A3016,'iBoxx inputs'!$A:$A,0)),D3015))</f>
        <v>5.4068973519940302</v>
      </c>
      <c r="E3016" s="6">
        <f>IF($A3016&gt;DataEnd,NA(),IFERROR(INDEX('iBoxx inputs'!C:C,MATCH($A3016,'iBoxx inputs'!$A:$A,0)),E3015))</f>
        <v>6.05304315848245</v>
      </c>
      <c r="F3016" s="6">
        <f>IF($A3016&gt;DataEnd,NA(),IFERROR(INDEX('Bank of England inputs'!D:D,MATCH($A3016,'Bank of England inputs'!$A:$A,0),0),F3015))</f>
        <v>3.0688251067633399</v>
      </c>
      <c r="H3016" s="5">
        <f t="shared" si="156"/>
        <v>40149</v>
      </c>
      <c r="I3016" s="6">
        <f t="shared" si="157"/>
        <v>5.7299702552382401</v>
      </c>
      <c r="J3016" s="6">
        <f t="shared" si="155"/>
        <v>2.5819108209668373</v>
      </c>
      <c r="K3016" s="19">
        <f t="shared" si="154"/>
        <v>2527</v>
      </c>
      <c r="L3016" s="6">
        <f t="shared" ca="1" si="158"/>
        <v>3.4138872534584479</v>
      </c>
    </row>
    <row r="3017" spans="1:12" x14ac:dyDescent="0.2">
      <c r="A3017" s="5">
        <f>IF(AND(dateA=1,A3016&lt;DataEnd),'iBoxx inputs'!A3021,IF(AND(dateA=2,A3016&lt;DataEnd),'Bank of England inputs'!A3021,IF(dateA=3,A3016+1,IF(dateA=4,WORKDAY(A3016,1,),WORKDAY(A3016,1,holidayQ)))))</f>
        <v>40150</v>
      </c>
      <c r="B3017" s="35">
        <f>MATCH(A3017,'iBoxx inputs'!A:A,0)</f>
        <v>3099</v>
      </c>
      <c r="C3017" s="35">
        <f>MATCH(A3017,'Bank of England inputs'!A:A,0)</f>
        <v>3021</v>
      </c>
      <c r="D3017" s="6">
        <f>IF($A3017&gt;DataEnd,NA(),IFERROR(INDEX('iBoxx inputs'!B:B,MATCH($A3017,'iBoxx inputs'!$A:$A,0)),D3016))</f>
        <v>5.4480409146866799</v>
      </c>
      <c r="E3017" s="6">
        <f>IF($A3017&gt;DataEnd,NA(),IFERROR(INDEX('iBoxx inputs'!C:C,MATCH($A3017,'iBoxx inputs'!$A:$A,0)),E3016))</f>
        <v>6.0846036474941902</v>
      </c>
      <c r="F3017" s="6">
        <f>IF($A3017&gt;DataEnd,NA(),IFERROR(INDEX('Bank of England inputs'!D:D,MATCH($A3017,'Bank of England inputs'!$A:$A,0),0),F3016))</f>
        <v>3.0880746698440875</v>
      </c>
      <c r="H3017" s="5">
        <f t="shared" si="156"/>
        <v>40150</v>
      </c>
      <c r="I3017" s="6">
        <f t="shared" si="157"/>
        <v>5.7663222810904351</v>
      </c>
      <c r="J3017" s="6">
        <f t="shared" si="155"/>
        <v>2.5980188492450429</v>
      </c>
      <c r="K3017" s="19">
        <f t="shared" si="154"/>
        <v>2527</v>
      </c>
      <c r="L3017" s="6">
        <f t="shared" ca="1" si="158"/>
        <v>3.4135871980419559</v>
      </c>
    </row>
    <row r="3018" spans="1:12" x14ac:dyDescent="0.2">
      <c r="A3018" s="5">
        <f>IF(AND(dateA=1,A3017&lt;DataEnd),'iBoxx inputs'!A3022,IF(AND(dateA=2,A3017&lt;DataEnd),'Bank of England inputs'!A3022,IF(dateA=3,A3017+1,IF(dateA=4,WORKDAY(A3017,1,),WORKDAY(A3017,1,holidayQ)))))</f>
        <v>40151</v>
      </c>
      <c r="B3018" s="35">
        <f>MATCH(A3018,'iBoxx inputs'!A:A,0)</f>
        <v>3100</v>
      </c>
      <c r="C3018" s="35">
        <f>MATCH(A3018,'Bank of England inputs'!A:A,0)</f>
        <v>3022</v>
      </c>
      <c r="D3018" s="6">
        <f>IF($A3018&gt;DataEnd,NA(),IFERROR(INDEX('iBoxx inputs'!B:B,MATCH($A3018,'iBoxx inputs'!$A:$A,0)),D3017))</f>
        <v>5.5041036027973602</v>
      </c>
      <c r="E3018" s="6">
        <f>IF($A3018&gt;DataEnd,NA(),IFERROR(INDEX('iBoxx inputs'!C:C,MATCH($A3018,'iBoxx inputs'!$A:$A,0)),E3017))</f>
        <v>6.1484079556528703</v>
      </c>
      <c r="F3018" s="6">
        <f>IF($A3018&gt;DataEnd,NA(),IFERROR(INDEX('Bank of England inputs'!D:D,MATCH($A3018,'Bank of England inputs'!$A:$A,0),0),F3017))</f>
        <v>3.1470267050530909</v>
      </c>
      <c r="H3018" s="5">
        <f t="shared" si="156"/>
        <v>40151</v>
      </c>
      <c r="I3018" s="6">
        <f t="shared" si="157"/>
        <v>5.8262557792251153</v>
      </c>
      <c r="J3018" s="6">
        <f t="shared" si="155"/>
        <v>2.5974855114662798</v>
      </c>
      <c r="K3018" s="19">
        <f t="shared" si="154"/>
        <v>2528</v>
      </c>
      <c r="L3018" s="6">
        <f t="shared" ca="1" si="158"/>
        <v>3.413264373007709</v>
      </c>
    </row>
    <row r="3019" spans="1:12" x14ac:dyDescent="0.2">
      <c r="A3019" s="5">
        <f>IF(AND(dateA=1,A3018&lt;DataEnd),'iBoxx inputs'!A3023,IF(AND(dateA=2,A3018&lt;DataEnd),'Bank of England inputs'!A3023,IF(dateA=3,A3018+1,IF(dateA=4,WORKDAY(A3018,1,),WORKDAY(A3018,1,holidayQ)))))</f>
        <v>40154</v>
      </c>
      <c r="B3019" s="35">
        <f>MATCH(A3019,'iBoxx inputs'!A:A,0)</f>
        <v>3101</v>
      </c>
      <c r="C3019" s="35">
        <f>MATCH(A3019,'Bank of England inputs'!A:A,0)</f>
        <v>3023</v>
      </c>
      <c r="D3019" s="6">
        <f>IF($A3019&gt;DataEnd,NA(),IFERROR(INDEX('iBoxx inputs'!B:B,MATCH($A3019,'iBoxx inputs'!$A:$A,0)),D3018))</f>
        <v>5.4895650289577302</v>
      </c>
      <c r="E3019" s="6">
        <f>IF($A3019&gt;DataEnd,NA(),IFERROR(INDEX('iBoxx inputs'!C:C,MATCH($A3019,'iBoxx inputs'!$A:$A,0)),E3018))</f>
        <v>6.1285004347003103</v>
      </c>
      <c r="F3019" s="6">
        <f>IF($A3019&gt;DataEnd,NA(),IFERROR(INDEX('Bank of England inputs'!D:D,MATCH($A3019,'Bank of England inputs'!$A:$A,0),0),F3018))</f>
        <v>3.1476516731208326</v>
      </c>
      <c r="H3019" s="5">
        <f t="shared" si="156"/>
        <v>40154</v>
      </c>
      <c r="I3019" s="6">
        <f t="shared" si="157"/>
        <v>5.8090327318290207</v>
      </c>
      <c r="J3019" s="6">
        <f t="shared" si="155"/>
        <v>2.580166407609763</v>
      </c>
      <c r="K3019" s="19">
        <f t="shared" si="154"/>
        <v>2527</v>
      </c>
      <c r="L3019" s="6">
        <f t="shared" ca="1" si="158"/>
        <v>3.412964025342593</v>
      </c>
    </row>
    <row r="3020" spans="1:12" x14ac:dyDescent="0.2">
      <c r="A3020" s="5">
        <f>IF(AND(dateA=1,A3019&lt;DataEnd),'iBoxx inputs'!A3024,IF(AND(dateA=2,A3019&lt;DataEnd),'Bank of England inputs'!A3024,IF(dateA=3,A3019+1,IF(dateA=4,WORKDAY(A3019,1,),WORKDAY(A3019,1,holidayQ)))))</f>
        <v>40155</v>
      </c>
      <c r="B3020" s="35">
        <f>MATCH(A3020,'iBoxx inputs'!A:A,0)</f>
        <v>3102</v>
      </c>
      <c r="C3020" s="35">
        <f>MATCH(A3020,'Bank of England inputs'!A:A,0)</f>
        <v>3024</v>
      </c>
      <c r="D3020" s="6">
        <f>IF($A3020&gt;DataEnd,NA(),IFERROR(INDEX('iBoxx inputs'!B:B,MATCH($A3020,'iBoxx inputs'!$A:$A,0)),D3019))</f>
        <v>5.4842857620268504</v>
      </c>
      <c r="E3020" s="6">
        <f>IF($A3020&gt;DataEnd,NA(),IFERROR(INDEX('iBoxx inputs'!C:C,MATCH($A3020,'iBoxx inputs'!$A:$A,0)),E3019))</f>
        <v>6.1251143473505598</v>
      </c>
      <c r="F3020" s="6">
        <f>IF($A3020&gt;DataEnd,NA(),IFERROR(INDEX('Bank of England inputs'!D:D,MATCH($A3020,'Bank of England inputs'!$A:$A,0),0),F3019))</f>
        <v>3.1575811736669568</v>
      </c>
      <c r="H3020" s="5">
        <f t="shared" si="156"/>
        <v>40155</v>
      </c>
      <c r="I3020" s="6">
        <f t="shared" si="157"/>
        <v>5.8047000546887055</v>
      </c>
      <c r="J3020" s="6">
        <f t="shared" si="155"/>
        <v>2.5660924295668686</v>
      </c>
      <c r="K3020" s="19">
        <f t="shared" si="154"/>
        <v>2527</v>
      </c>
      <c r="L3020" s="6">
        <f t="shared" ca="1" si="158"/>
        <v>3.4126574064050939</v>
      </c>
    </row>
    <row r="3021" spans="1:12" x14ac:dyDescent="0.2">
      <c r="A3021" s="5">
        <f>IF(AND(dateA=1,A3020&lt;DataEnd),'iBoxx inputs'!A3025,IF(AND(dateA=2,A3020&lt;DataEnd),'Bank of England inputs'!A3025,IF(dateA=3,A3020+1,IF(dateA=4,WORKDAY(A3020,1,),WORKDAY(A3020,1,holidayQ)))))</f>
        <v>40156</v>
      </c>
      <c r="B3021" s="35">
        <f>MATCH(A3021,'iBoxx inputs'!A:A,0)</f>
        <v>3103</v>
      </c>
      <c r="C3021" s="35">
        <f>MATCH(A3021,'Bank of England inputs'!A:A,0)</f>
        <v>3025</v>
      </c>
      <c r="D3021" s="6">
        <f>IF($A3021&gt;DataEnd,NA(),IFERROR(INDEX('iBoxx inputs'!B:B,MATCH($A3021,'iBoxx inputs'!$A:$A,0)),D3020))</f>
        <v>5.47299547564322</v>
      </c>
      <c r="E3021" s="6">
        <f>IF($A3021&gt;DataEnd,NA(),IFERROR(INDEX('iBoxx inputs'!C:C,MATCH($A3021,'iBoxx inputs'!$A:$A,0)),E3020))</f>
        <v>6.1033804357100498</v>
      </c>
      <c r="F3021" s="6">
        <f>IF($A3021&gt;DataEnd,NA(),IFERROR(INDEX('Bank of England inputs'!D:D,MATCH($A3021,'Bank of England inputs'!$A:$A,0),0),F3020))</f>
        <v>3.1585220500595979</v>
      </c>
      <c r="H3021" s="5">
        <f t="shared" si="156"/>
        <v>40156</v>
      </c>
      <c r="I3021" s="6">
        <f t="shared" si="157"/>
        <v>5.7881879556766354</v>
      </c>
      <c r="J3021" s="6">
        <f t="shared" si="155"/>
        <v>2.549150427282143</v>
      </c>
      <c r="K3021" s="19">
        <f t="shared" si="154"/>
        <v>2527</v>
      </c>
      <c r="L3021" s="6">
        <f t="shared" ca="1" si="158"/>
        <v>3.4123403923937934</v>
      </c>
    </row>
    <row r="3022" spans="1:12" x14ac:dyDescent="0.2">
      <c r="A3022" s="5">
        <f>IF(AND(dateA=1,A3021&lt;DataEnd),'iBoxx inputs'!A3026,IF(AND(dateA=2,A3021&lt;DataEnd),'Bank of England inputs'!A3026,IF(dateA=3,A3021+1,IF(dateA=4,WORKDAY(A3021,1,),WORKDAY(A3021,1,holidayQ)))))</f>
        <v>40157</v>
      </c>
      <c r="B3022" s="35">
        <f>MATCH(A3022,'iBoxx inputs'!A:A,0)</f>
        <v>3104</v>
      </c>
      <c r="C3022" s="35">
        <f>MATCH(A3022,'Bank of England inputs'!A:A,0)</f>
        <v>3026</v>
      </c>
      <c r="D3022" s="6">
        <f>IF($A3022&gt;DataEnd,NA(),IFERROR(INDEX('iBoxx inputs'!B:B,MATCH($A3022,'iBoxx inputs'!$A:$A,0)),D3021))</f>
        <v>5.5938999877347504</v>
      </c>
      <c r="E3022" s="6">
        <f>IF($A3022&gt;DataEnd,NA(),IFERROR(INDEX('iBoxx inputs'!C:C,MATCH($A3022,'iBoxx inputs'!$A:$A,0)),E3021))</f>
        <v>6.2237922844316103</v>
      </c>
      <c r="F3022" s="6">
        <f>IF($A3022&gt;DataEnd,NA(),IFERROR(INDEX('Bank of England inputs'!D:D,MATCH($A3022,'Bank of England inputs'!$A:$A,0),0),F3021))</f>
        <v>3.1848397658497785</v>
      </c>
      <c r="H3022" s="5">
        <f t="shared" si="156"/>
        <v>40157</v>
      </c>
      <c r="I3022" s="6">
        <f t="shared" si="157"/>
        <v>5.9088461360831808</v>
      </c>
      <c r="J3022" s="6">
        <f t="shared" si="155"/>
        <v>2.6399288659213926</v>
      </c>
      <c r="K3022" s="19">
        <f t="shared" si="154"/>
        <v>2527</v>
      </c>
      <c r="L3022" s="6">
        <f t="shared" ca="1" si="158"/>
        <v>3.4120626477846558</v>
      </c>
    </row>
    <row r="3023" spans="1:12" x14ac:dyDescent="0.2">
      <c r="A3023" s="5">
        <f>IF(AND(dateA=1,A3022&lt;DataEnd),'iBoxx inputs'!A3027,IF(AND(dateA=2,A3022&lt;DataEnd),'Bank of England inputs'!A3027,IF(dateA=3,A3022+1,IF(dateA=4,WORKDAY(A3022,1,),WORKDAY(A3022,1,holidayQ)))))</f>
        <v>40158</v>
      </c>
      <c r="B3023" s="35">
        <f>MATCH(A3023,'iBoxx inputs'!A:A,0)</f>
        <v>3105</v>
      </c>
      <c r="C3023" s="35">
        <f>MATCH(A3023,'Bank of England inputs'!A:A,0)</f>
        <v>3027</v>
      </c>
      <c r="D3023" s="6">
        <f>IF($A3023&gt;DataEnd,NA(),IFERROR(INDEX('iBoxx inputs'!B:B,MATCH($A3023,'iBoxx inputs'!$A:$A,0)),D3022))</f>
        <v>5.6183122898624704</v>
      </c>
      <c r="E3023" s="6">
        <f>IF($A3023&gt;DataEnd,NA(),IFERROR(INDEX('iBoxx inputs'!C:C,MATCH($A3023,'iBoxx inputs'!$A:$A,0)),E3022))</f>
        <v>6.2516511550230396</v>
      </c>
      <c r="F3023" s="6">
        <f>IF($A3023&gt;DataEnd,NA(),IFERROR(INDEX('Bank of England inputs'!D:D,MATCH($A3023,'Bank of England inputs'!$A:$A,0),0),F3022))</f>
        <v>3.2242063492063489</v>
      </c>
      <c r="H3023" s="5">
        <f t="shared" si="156"/>
        <v>40158</v>
      </c>
      <c r="I3023" s="6">
        <f t="shared" si="157"/>
        <v>5.934981722442755</v>
      </c>
      <c r="J3023" s="6">
        <f t="shared" si="155"/>
        <v>2.6261043500454662</v>
      </c>
      <c r="K3023" s="19">
        <f t="shared" si="154"/>
        <v>2528</v>
      </c>
      <c r="L3023" s="6">
        <f t="shared" ca="1" si="158"/>
        <v>3.4117517465592839</v>
      </c>
    </row>
    <row r="3024" spans="1:12" x14ac:dyDescent="0.2">
      <c r="A3024" s="5">
        <f>IF(AND(dateA=1,A3023&lt;DataEnd),'iBoxx inputs'!A3028,IF(AND(dateA=2,A3023&lt;DataEnd),'Bank of England inputs'!A3028,IF(dateA=3,A3023+1,IF(dateA=4,WORKDAY(A3023,1,),WORKDAY(A3023,1,holidayQ)))))</f>
        <v>40161</v>
      </c>
      <c r="B3024" s="35">
        <f>MATCH(A3024,'iBoxx inputs'!A:A,0)</f>
        <v>3106</v>
      </c>
      <c r="C3024" s="35">
        <f>MATCH(A3024,'Bank of England inputs'!A:A,0)</f>
        <v>3028</v>
      </c>
      <c r="D3024" s="6">
        <f>IF($A3024&gt;DataEnd,NA(),IFERROR(INDEX('iBoxx inputs'!B:B,MATCH($A3024,'iBoxx inputs'!$A:$A,0)),D3023))</f>
        <v>5.5758750212910702</v>
      </c>
      <c r="E3024" s="6">
        <f>IF($A3024&gt;DataEnd,NA(),IFERROR(INDEX('iBoxx inputs'!C:C,MATCH($A3024,'iBoxx inputs'!$A:$A,0)),E3023))</f>
        <v>6.2094405960481502</v>
      </c>
      <c r="F3024" s="6">
        <f>IF($A3024&gt;DataEnd,NA(),IFERROR(INDEX('Bank of England inputs'!D:D,MATCH($A3024,'Bank of England inputs'!$A:$A,0),0),F3023))</f>
        <v>3.2350898084747337</v>
      </c>
      <c r="H3024" s="5">
        <f t="shared" si="156"/>
        <v>40161</v>
      </c>
      <c r="I3024" s="6">
        <f t="shared" si="157"/>
        <v>5.8926578086696102</v>
      </c>
      <c r="J3024" s="6">
        <f t="shared" si="155"/>
        <v>2.5742874880288147</v>
      </c>
      <c r="K3024" s="19">
        <f t="shared" si="154"/>
        <v>2527</v>
      </c>
      <c r="L3024" s="6">
        <f t="shared" ca="1" si="158"/>
        <v>3.4114991547645248</v>
      </c>
    </row>
    <row r="3025" spans="1:12" x14ac:dyDescent="0.2">
      <c r="A3025" s="5">
        <f>IF(AND(dateA=1,A3024&lt;DataEnd),'iBoxx inputs'!A3029,IF(AND(dateA=2,A3024&lt;DataEnd),'Bank of England inputs'!A3029,IF(dateA=3,A3024+1,IF(dateA=4,WORKDAY(A3024,1,),WORKDAY(A3024,1,holidayQ)))))</f>
        <v>40162</v>
      </c>
      <c r="B3025" s="35">
        <f>MATCH(A3025,'iBoxx inputs'!A:A,0)</f>
        <v>3107</v>
      </c>
      <c r="C3025" s="35">
        <f>MATCH(A3025,'Bank of England inputs'!A:A,0)</f>
        <v>3029</v>
      </c>
      <c r="D3025" s="6">
        <f>IF($A3025&gt;DataEnd,NA(),IFERROR(INDEX('iBoxx inputs'!B:B,MATCH($A3025,'iBoxx inputs'!$A:$A,0)),D3024))</f>
        <v>5.5896829474032304</v>
      </c>
      <c r="E3025" s="6">
        <f>IF($A3025&gt;DataEnd,NA(),IFERROR(INDEX('iBoxx inputs'!C:C,MATCH($A3025,'iBoxx inputs'!$A:$A,0)),E3024))</f>
        <v>6.2285284247369397</v>
      </c>
      <c r="F3025" s="6">
        <f>IF($A3025&gt;DataEnd,NA(),IFERROR(INDEX('Bank of England inputs'!D:D,MATCH($A3025,'Bank of England inputs'!$A:$A,0),0),F3024))</f>
        <v>3.2027764005949422</v>
      </c>
      <c r="H3025" s="5">
        <f t="shared" si="156"/>
        <v>40162</v>
      </c>
      <c r="I3025" s="6">
        <f t="shared" si="157"/>
        <v>5.9091056860700846</v>
      </c>
      <c r="J3025" s="6">
        <f t="shared" si="155"/>
        <v>2.6223415491945401</v>
      </c>
      <c r="K3025" s="19">
        <f t="shared" si="154"/>
        <v>2527</v>
      </c>
      <c r="L3025" s="6">
        <f t="shared" ca="1" si="158"/>
        <v>3.411234192771933</v>
      </c>
    </row>
    <row r="3026" spans="1:12" x14ac:dyDescent="0.2">
      <c r="A3026" s="5">
        <f>IF(AND(dateA=1,A3025&lt;DataEnd),'iBoxx inputs'!A3030,IF(AND(dateA=2,A3025&lt;DataEnd),'Bank of England inputs'!A3030,IF(dateA=3,A3025+1,IF(dateA=4,WORKDAY(A3025,1,),WORKDAY(A3025,1,holidayQ)))))</f>
        <v>40163</v>
      </c>
      <c r="B3026" s="35">
        <f>MATCH(A3026,'iBoxx inputs'!A:A,0)</f>
        <v>3108</v>
      </c>
      <c r="C3026" s="35">
        <f>MATCH(A3026,'Bank of England inputs'!A:A,0)</f>
        <v>3030</v>
      </c>
      <c r="D3026" s="6">
        <f>IF($A3026&gt;DataEnd,NA(),IFERROR(INDEX('iBoxx inputs'!B:B,MATCH($A3026,'iBoxx inputs'!$A:$A,0)),D3025))</f>
        <v>5.5621412350413104</v>
      </c>
      <c r="E3026" s="6">
        <f>IF($A3026&gt;DataEnd,NA(),IFERROR(INDEX('iBoxx inputs'!C:C,MATCH($A3026,'iBoxx inputs'!$A:$A,0)),E3025))</f>
        <v>6.1971698079874198</v>
      </c>
      <c r="F3026" s="6">
        <f>IF($A3026&gt;DataEnd,NA(),IFERROR(INDEX('Bank of England inputs'!D:D,MATCH($A3026,'Bank of England inputs'!$A:$A,0),0),F3025))</f>
        <v>3.2130107100357019</v>
      </c>
      <c r="H3026" s="5">
        <f t="shared" si="156"/>
        <v>40163</v>
      </c>
      <c r="I3026" s="6">
        <f t="shared" si="157"/>
        <v>5.8796555215143655</v>
      </c>
      <c r="J3026" s="6">
        <f t="shared" si="155"/>
        <v>2.5836324249568499</v>
      </c>
      <c r="K3026" s="19">
        <f t="shared" si="154"/>
        <v>2527</v>
      </c>
      <c r="L3026" s="6">
        <f t="shared" ca="1" si="158"/>
        <v>3.4109716902532665</v>
      </c>
    </row>
    <row r="3027" spans="1:12" x14ac:dyDescent="0.2">
      <c r="A3027" s="5">
        <f>IF(AND(dateA=1,A3026&lt;DataEnd),'iBoxx inputs'!A3031,IF(AND(dateA=2,A3026&lt;DataEnd),'Bank of England inputs'!A3031,IF(dateA=3,A3026+1,IF(dateA=4,WORKDAY(A3026,1,),WORKDAY(A3026,1,holidayQ)))))</f>
        <v>40164</v>
      </c>
      <c r="B3027" s="35">
        <f>MATCH(A3027,'iBoxx inputs'!A:A,0)</f>
        <v>3109</v>
      </c>
      <c r="C3027" s="35">
        <f>MATCH(A3027,'Bank of England inputs'!A:A,0)</f>
        <v>3031</v>
      </c>
      <c r="D3027" s="6">
        <f>IF($A3027&gt;DataEnd,NA(),IFERROR(INDEX('iBoxx inputs'!B:B,MATCH($A3027,'iBoxx inputs'!$A:$A,0)),D3026))</f>
        <v>5.5046118186488</v>
      </c>
      <c r="E3027" s="6">
        <f>IF($A3027&gt;DataEnd,NA(),IFERROR(INDEX('iBoxx inputs'!C:C,MATCH($A3027,'iBoxx inputs'!$A:$A,0)),E3026))</f>
        <v>6.1315801513055099</v>
      </c>
      <c r="F3027" s="6">
        <f>IF($A3027&gt;DataEnd,NA(),IFERROR(INDEX('Bank of England inputs'!D:D,MATCH($A3027,'Bank of England inputs'!$A:$A,0),0),F3026))</f>
        <v>3.2142857142857029</v>
      </c>
      <c r="H3027" s="5">
        <f t="shared" si="156"/>
        <v>40164</v>
      </c>
      <c r="I3027" s="6">
        <f t="shared" si="157"/>
        <v>5.8180959849771554</v>
      </c>
      <c r="J3027" s="6">
        <f t="shared" si="155"/>
        <v>2.5227227536110952</v>
      </c>
      <c r="K3027" s="19">
        <f t="shared" si="154"/>
        <v>2527</v>
      </c>
      <c r="L3027" s="6">
        <f t="shared" ca="1" si="158"/>
        <v>3.4106668873169896</v>
      </c>
    </row>
    <row r="3028" spans="1:12" x14ac:dyDescent="0.2">
      <c r="A3028" s="5">
        <f>IF(AND(dateA=1,A3027&lt;DataEnd),'iBoxx inputs'!A3032,IF(AND(dateA=2,A3027&lt;DataEnd),'Bank of England inputs'!A3032,IF(dateA=3,A3027+1,IF(dateA=4,WORKDAY(A3027,1,),WORKDAY(A3027,1,holidayQ)))))</f>
        <v>40165</v>
      </c>
      <c r="B3028" s="35">
        <f>MATCH(A3028,'iBoxx inputs'!A:A,0)</f>
        <v>3110</v>
      </c>
      <c r="C3028" s="35">
        <f>MATCH(A3028,'Bank of England inputs'!A:A,0)</f>
        <v>3032</v>
      </c>
      <c r="D3028" s="6">
        <f>IF($A3028&gt;DataEnd,NA(),IFERROR(INDEX('iBoxx inputs'!B:B,MATCH($A3028,'iBoxx inputs'!$A:$A,0)),D3027))</f>
        <v>5.4127362237926704</v>
      </c>
      <c r="E3028" s="6">
        <f>IF($A3028&gt;DataEnd,NA(),IFERROR(INDEX('iBoxx inputs'!C:C,MATCH($A3028,'iBoxx inputs'!$A:$A,0)),E3027))</f>
        <v>6.0452932155436301</v>
      </c>
      <c r="F3028" s="6">
        <f>IF($A3028&gt;DataEnd,NA(),IFERROR(INDEX('Bank of England inputs'!D:D,MATCH($A3028,'Bank of England inputs'!$A:$A,0),0),F3027))</f>
        <v>3.2065918792812509</v>
      </c>
      <c r="H3028" s="5">
        <f t="shared" si="156"/>
        <v>40165</v>
      </c>
      <c r="I3028" s="6">
        <f t="shared" si="157"/>
        <v>5.7290147196681502</v>
      </c>
      <c r="J3028" s="6">
        <f t="shared" si="155"/>
        <v>2.4440520653344899</v>
      </c>
      <c r="K3028" s="19">
        <f t="shared" si="154"/>
        <v>2528</v>
      </c>
      <c r="L3028" s="6">
        <f t="shared" ca="1" si="158"/>
        <v>3.4102845238589272</v>
      </c>
    </row>
    <row r="3029" spans="1:12" x14ac:dyDescent="0.2">
      <c r="A3029" s="5">
        <f>IF(AND(dateA=1,A3028&lt;DataEnd),'iBoxx inputs'!A3033,IF(AND(dateA=2,A3028&lt;DataEnd),'Bank of England inputs'!A3033,IF(dateA=3,A3028+1,IF(dateA=4,WORKDAY(A3028,1,),WORKDAY(A3028,1,holidayQ)))))</f>
        <v>40168</v>
      </c>
      <c r="B3029" s="35">
        <f>MATCH(A3029,'iBoxx inputs'!A:A,0)</f>
        <v>3111</v>
      </c>
      <c r="C3029" s="35">
        <f>MATCH(A3029,'Bank of England inputs'!A:A,0)</f>
        <v>3033</v>
      </c>
      <c r="D3029" s="6">
        <f>IF($A3029&gt;DataEnd,NA(),IFERROR(INDEX('iBoxx inputs'!B:B,MATCH($A3029,'iBoxx inputs'!$A:$A,0)),D3028))</f>
        <v>5.4886288743102103</v>
      </c>
      <c r="E3029" s="6">
        <f>IF($A3029&gt;DataEnd,NA(),IFERROR(INDEX('iBoxx inputs'!C:C,MATCH($A3029,'iBoxx inputs'!$A:$A,0)),E3028))</f>
        <v>6.1214813568408299</v>
      </c>
      <c r="F3029" s="6">
        <f>IF($A3029&gt;DataEnd,NA(),IFERROR(INDEX('Bank of England inputs'!D:D,MATCH($A3029,'Bank of England inputs'!$A:$A,0),0),F3028))</f>
        <v>3.2136480856972849</v>
      </c>
      <c r="H3029" s="5">
        <f t="shared" si="156"/>
        <v>40168</v>
      </c>
      <c r="I3029" s="6">
        <f t="shared" si="157"/>
        <v>5.8050551155755201</v>
      </c>
      <c r="J3029" s="6">
        <f t="shared" si="155"/>
        <v>2.5107212834165171</v>
      </c>
      <c r="K3029" s="19">
        <f t="shared" si="154"/>
        <v>2527</v>
      </c>
      <c r="L3029" s="6">
        <f t="shared" ca="1" si="158"/>
        <v>3.4100238510481167</v>
      </c>
    </row>
    <row r="3030" spans="1:12" x14ac:dyDescent="0.2">
      <c r="A3030" s="5">
        <f>IF(AND(dateA=1,A3029&lt;DataEnd),'iBoxx inputs'!A3034,IF(AND(dateA=2,A3029&lt;DataEnd),'Bank of England inputs'!A3034,IF(dateA=3,A3029+1,IF(dateA=4,WORKDAY(A3029,1,),WORKDAY(A3029,1,holidayQ)))))</f>
        <v>40169</v>
      </c>
      <c r="B3030" s="35">
        <f>MATCH(A3030,'iBoxx inputs'!A:A,0)</f>
        <v>3112</v>
      </c>
      <c r="C3030" s="35">
        <f>MATCH(A3030,'Bank of England inputs'!A:A,0)</f>
        <v>3034</v>
      </c>
      <c r="D3030" s="6">
        <f>IF($A3030&gt;DataEnd,NA(),IFERROR(INDEX('iBoxx inputs'!B:B,MATCH($A3030,'iBoxx inputs'!$A:$A,0)),D3029))</f>
        <v>5.5430605309353904</v>
      </c>
      <c r="E3030" s="6">
        <f>IF($A3030&gt;DataEnd,NA(),IFERROR(INDEX('iBoxx inputs'!C:C,MATCH($A3030,'iBoxx inputs'!$A:$A,0)),E3029))</f>
        <v>6.1728486432101901</v>
      </c>
      <c r="F3030" s="6">
        <f>IF($A3030&gt;DataEnd,NA(),IFERROR(INDEX('Bank of England inputs'!D:D,MATCH($A3030,'Bank of England inputs'!$A:$A,0),0),F3029))</f>
        <v>3.2226078334159691</v>
      </c>
      <c r="H3030" s="5">
        <f t="shared" si="156"/>
        <v>40169</v>
      </c>
      <c r="I3030" s="6">
        <f t="shared" si="157"/>
        <v>5.8579545870727898</v>
      </c>
      <c r="J3030" s="6">
        <f t="shared" si="155"/>
        <v>2.5530712786387078</v>
      </c>
      <c r="K3030" s="19">
        <f t="shared" si="154"/>
        <v>2527</v>
      </c>
      <c r="L3030" s="6">
        <f t="shared" ca="1" si="158"/>
        <v>3.4097294212056988</v>
      </c>
    </row>
    <row r="3031" spans="1:12" x14ac:dyDescent="0.2">
      <c r="A3031" s="5">
        <f>IF(AND(dateA=1,A3030&lt;DataEnd),'iBoxx inputs'!A3035,IF(AND(dateA=2,A3030&lt;DataEnd),'Bank of England inputs'!A3035,IF(dateA=3,A3030+1,IF(dateA=4,WORKDAY(A3030,1,),WORKDAY(A3030,1,holidayQ)))))</f>
        <v>40170</v>
      </c>
      <c r="B3031" s="35">
        <f>MATCH(A3031,'iBoxx inputs'!A:A,0)</f>
        <v>3113</v>
      </c>
      <c r="C3031" s="35">
        <f>MATCH(A3031,'Bank of England inputs'!A:A,0)</f>
        <v>3035</v>
      </c>
      <c r="D3031" s="6">
        <f>IF($A3031&gt;DataEnd,NA(),IFERROR(INDEX('iBoxx inputs'!B:B,MATCH($A3031,'iBoxx inputs'!$A:$A,0)),D3030))</f>
        <v>5.6122585391433901</v>
      </c>
      <c r="E3031" s="6">
        <f>IF($A3031&gt;DataEnd,NA(),IFERROR(INDEX('iBoxx inputs'!C:C,MATCH($A3031,'iBoxx inputs'!$A:$A,0)),E3030))</f>
        <v>6.2422037116182496</v>
      </c>
      <c r="F3031" s="6">
        <f>IF($A3031&gt;DataEnd,NA(),IFERROR(INDEX('Bank of England inputs'!D:D,MATCH($A3031,'Bank of England inputs'!$A:$A,0),0),F3030))</f>
        <v>3.2101456454968869</v>
      </c>
      <c r="H3031" s="5">
        <f t="shared" si="156"/>
        <v>40170</v>
      </c>
      <c r="I3031" s="6">
        <f t="shared" si="157"/>
        <v>5.9272311253808194</v>
      </c>
      <c r="J3031" s="6">
        <f t="shared" si="155"/>
        <v>2.6325759574223451</v>
      </c>
      <c r="K3031" s="19">
        <f t="shared" si="154"/>
        <v>2527</v>
      </c>
      <c r="L3031" s="6">
        <f t="shared" ca="1" si="158"/>
        <v>3.4094661126243277</v>
      </c>
    </row>
    <row r="3032" spans="1:12" x14ac:dyDescent="0.2">
      <c r="A3032" s="5">
        <f>IF(AND(dateA=1,A3031&lt;DataEnd),'iBoxx inputs'!A3036,IF(AND(dateA=2,A3031&lt;DataEnd),'Bank of England inputs'!A3036,IF(dateA=3,A3031+1,IF(dateA=4,WORKDAY(A3031,1,),WORKDAY(A3031,1,holidayQ)))))</f>
        <v>40171</v>
      </c>
      <c r="B3032" s="35">
        <f>MATCH(A3032,'iBoxx inputs'!A:A,0)</f>
        <v>3114</v>
      </c>
      <c r="C3032" s="35">
        <f>MATCH(A3032,'Bank of England inputs'!A:A,0)</f>
        <v>3036</v>
      </c>
      <c r="D3032" s="6">
        <f>IF($A3032&gt;DataEnd,NA(),IFERROR(INDEX('iBoxx inputs'!B:B,MATCH($A3032,'iBoxx inputs'!$A:$A,0)),D3031))</f>
        <v>5.6313934907847001</v>
      </c>
      <c r="E3032" s="6">
        <f>IF($A3032&gt;DataEnd,NA(),IFERROR(INDEX('iBoxx inputs'!C:C,MATCH($A3032,'iBoxx inputs'!$A:$A,0)),E3031))</f>
        <v>6.2625344534506899</v>
      </c>
      <c r="F3032" s="6">
        <f>IF($A3032&gt;DataEnd,NA(),IFERROR(INDEX('Bank of England inputs'!D:D,MATCH($A3032,'Bank of England inputs'!$A:$A,0),0),F3031))</f>
        <v>3.2200535024274224</v>
      </c>
      <c r="H3032" s="5">
        <f t="shared" si="156"/>
        <v>40171</v>
      </c>
      <c r="I3032" s="6">
        <f t="shared" si="157"/>
        <v>5.946963972117695</v>
      </c>
      <c r="J3032" s="6">
        <f t="shared" si="155"/>
        <v>2.6418417518318194</v>
      </c>
      <c r="K3032" s="19">
        <f t="shared" si="154"/>
        <v>2527</v>
      </c>
      <c r="L3032" s="6">
        <f t="shared" ca="1" si="158"/>
        <v>3.4092052694141777</v>
      </c>
    </row>
    <row r="3033" spans="1:12" x14ac:dyDescent="0.2">
      <c r="A3033" s="5">
        <f>IF(AND(dateA=1,A3032&lt;DataEnd),'iBoxx inputs'!A3037,IF(AND(dateA=2,A3032&lt;DataEnd),'Bank of England inputs'!A3037,IF(dateA=3,A3032+1,IF(dateA=4,WORKDAY(A3032,1,),WORKDAY(A3032,1,holidayQ)))))</f>
        <v>40176</v>
      </c>
      <c r="B3033" s="35">
        <f>MATCH(A3033,'iBoxx inputs'!A:A,0)</f>
        <v>3115</v>
      </c>
      <c r="C3033" s="35">
        <f>MATCH(A3033,'Bank of England inputs'!A:A,0)</f>
        <v>3037</v>
      </c>
      <c r="D3033" s="6">
        <f>IF($A3033&gt;DataEnd,NA(),IFERROR(INDEX('iBoxx inputs'!B:B,MATCH($A3033,'iBoxx inputs'!$A:$A,0)),D3032))</f>
        <v>5.674646586703</v>
      </c>
      <c r="E3033" s="6">
        <f>IF($A3033&gt;DataEnd,NA(),IFERROR(INDEX('iBoxx inputs'!C:C,MATCH($A3033,'iBoxx inputs'!$A:$A,0)),E3032))</f>
        <v>6.3112747219438798</v>
      </c>
      <c r="F3033" s="6">
        <f>IF($A3033&gt;DataEnd,NA(),IFERROR(INDEX('Bank of England inputs'!D:D,MATCH($A3033,'Bank of England inputs'!$A:$A,0),0),F3032))</f>
        <v>3.2277227722772306</v>
      </c>
      <c r="H3033" s="5">
        <f t="shared" si="156"/>
        <v>40176</v>
      </c>
      <c r="I3033" s="6">
        <f t="shared" si="157"/>
        <v>5.9929606543234399</v>
      </c>
      <c r="J3033" s="6">
        <f t="shared" si="155"/>
        <v>2.678774468508216</v>
      </c>
      <c r="K3033" s="19">
        <f t="shared" si="154"/>
        <v>2527</v>
      </c>
      <c r="L3033" s="6">
        <f t="shared" ca="1" si="158"/>
        <v>3.4089629081866115</v>
      </c>
    </row>
    <row r="3034" spans="1:12" x14ac:dyDescent="0.2">
      <c r="A3034" s="5">
        <f>IF(AND(dateA=1,A3033&lt;DataEnd),'iBoxx inputs'!A3038,IF(AND(dateA=2,A3033&lt;DataEnd),'Bank of England inputs'!A3038,IF(dateA=3,A3033+1,IF(dateA=4,WORKDAY(A3033,1,),WORKDAY(A3033,1,holidayQ)))))</f>
        <v>40177</v>
      </c>
      <c r="B3034" s="35">
        <f>MATCH(A3034,'iBoxx inputs'!A:A,0)</f>
        <v>3116</v>
      </c>
      <c r="C3034" s="35">
        <f>MATCH(A3034,'Bank of England inputs'!A:A,0)</f>
        <v>3038</v>
      </c>
      <c r="D3034" s="6">
        <f>IF($A3034&gt;DataEnd,NA(),IFERROR(INDEX('iBoxx inputs'!B:B,MATCH($A3034,'iBoxx inputs'!$A:$A,0)),D3033))</f>
        <v>5.6613946218039404</v>
      </c>
      <c r="E3034" s="6">
        <f>IF($A3034&gt;DataEnd,NA(),IFERROR(INDEX('iBoxx inputs'!C:C,MATCH($A3034,'iBoxx inputs'!$A:$A,0)),E3033))</f>
        <v>6.2988534161638601</v>
      </c>
      <c r="F3034" s="6">
        <f>IF($A3034&gt;DataEnd,NA(),IFERROR(INDEX('Bank of England inputs'!D:D,MATCH($A3034,'Bank of England inputs'!$A:$A,0),0),F3033))</f>
        <v>3.2280423804337044</v>
      </c>
      <c r="H3034" s="5">
        <f t="shared" si="156"/>
        <v>40177</v>
      </c>
      <c r="I3034" s="6">
        <f t="shared" si="157"/>
        <v>5.9801240189839007</v>
      </c>
      <c r="J3034" s="6">
        <f t="shared" si="155"/>
        <v>2.6660213398290944</v>
      </c>
      <c r="K3034" s="19">
        <f t="shared" si="154"/>
        <v>2527</v>
      </c>
      <c r="L3034" s="6">
        <f t="shared" ca="1" si="158"/>
        <v>3.4087276685700263</v>
      </c>
    </row>
    <row r="3035" spans="1:12" x14ac:dyDescent="0.2">
      <c r="A3035" s="5">
        <f>IF(AND(dateA=1,A3034&lt;DataEnd),'iBoxx inputs'!A3039,IF(AND(dateA=2,A3034&lt;DataEnd),'Bank of England inputs'!A3039,IF(dateA=3,A3034+1,IF(dateA=4,WORKDAY(A3034,1,),WORKDAY(A3034,1,holidayQ)))))</f>
        <v>40178</v>
      </c>
      <c r="B3035" s="35">
        <f>MATCH(A3035,'iBoxx inputs'!A:A,0)</f>
        <v>3117</v>
      </c>
      <c r="C3035" s="35">
        <f>MATCH(A3035,'Bank of England inputs'!A:A,0)</f>
        <v>3039</v>
      </c>
      <c r="D3035" s="6">
        <f>IF($A3035&gt;DataEnd,NA(),IFERROR(INDEX('iBoxx inputs'!B:B,MATCH($A3035,'iBoxx inputs'!$A:$A,0)),D3034))</f>
        <v>5.6158774008126997</v>
      </c>
      <c r="E3035" s="6">
        <f>IF($A3035&gt;DataEnd,NA(),IFERROR(INDEX('iBoxx inputs'!C:C,MATCH($A3035,'iBoxx inputs'!$A:$A,0)),E3034))</f>
        <v>6.2558379068286101</v>
      </c>
      <c r="F3035" s="6">
        <f>IF($A3035&gt;DataEnd,NA(),IFERROR(INDEX('Bank of England inputs'!D:D,MATCH($A3035,'Bank of England inputs'!$A:$A,0),0),F3034))</f>
        <v>3.2398692162885157</v>
      </c>
      <c r="H3035" s="5">
        <f t="shared" si="156"/>
        <v>40178</v>
      </c>
      <c r="I3035" s="6">
        <f t="shared" si="157"/>
        <v>5.9358576538206549</v>
      </c>
      <c r="J3035" s="6">
        <f t="shared" si="155"/>
        <v>2.611383042227633</v>
      </c>
      <c r="K3035" s="19">
        <f t="shared" si="154"/>
        <v>2528</v>
      </c>
      <c r="L3035" s="6">
        <f t="shared" ca="1" si="158"/>
        <v>3.4084122632589731</v>
      </c>
    </row>
    <row r="3036" spans="1:12" x14ac:dyDescent="0.2">
      <c r="A3036" s="5">
        <f>IF(AND(dateA=1,A3035&lt;DataEnd),'iBoxx inputs'!A3040,IF(AND(dateA=2,A3035&lt;DataEnd),'Bank of England inputs'!A3040,IF(dateA=3,A3035+1,IF(dateA=4,WORKDAY(A3035,1,),WORKDAY(A3035,1,holidayQ)))))</f>
        <v>40182</v>
      </c>
      <c r="B3036" s="35">
        <f>MATCH(A3036,'iBoxx inputs'!A:A,0)</f>
        <v>3118</v>
      </c>
      <c r="C3036" s="35">
        <f>MATCH(A3036,'Bank of England inputs'!A:A,0)</f>
        <v>3040</v>
      </c>
      <c r="D3036" s="6">
        <f>IF($A3036&gt;DataEnd,NA(),IFERROR(INDEX('iBoxx inputs'!B:B,MATCH($A3036,'iBoxx inputs'!$A:$A,0)),D3035))</f>
        <v>5.5589720294470597</v>
      </c>
      <c r="E3036" s="6">
        <f>IF($A3036&gt;DataEnd,NA(),IFERROR(INDEX('iBoxx inputs'!C:C,MATCH($A3036,'iBoxx inputs'!$A:$A,0)),E3035))</f>
        <v>6.2038151397690999</v>
      </c>
      <c r="F3036" s="6">
        <f>IF($A3036&gt;DataEnd,NA(),IFERROR(INDEX('Bank of England inputs'!D:D,MATCH($A3036,'Bank of England inputs'!$A:$A,0),0),F3035))</f>
        <v>3.2315622521808196</v>
      </c>
      <c r="H3036" s="5">
        <f t="shared" si="156"/>
        <v>40182</v>
      </c>
      <c r="I3036" s="6">
        <f t="shared" si="157"/>
        <v>5.8813935846080803</v>
      </c>
      <c r="J3036" s="6">
        <f t="shared" si="155"/>
        <v>2.5668809757563249</v>
      </c>
      <c r="K3036" s="19">
        <f t="shared" si="154"/>
        <v>2528</v>
      </c>
      <c r="L3036" s="6">
        <f ca="1">AVERAGE(OFFSET(J3036,-$K3036+1,0,$K3036,))</f>
        <v>3.4081232162116297</v>
      </c>
    </row>
    <row r="3037" spans="1:12" x14ac:dyDescent="0.2">
      <c r="A3037" s="5">
        <f>IF(AND(dateA=1,A3036&lt;DataEnd),'iBoxx inputs'!A3041,IF(AND(dateA=2,A3036&lt;DataEnd),'Bank of England inputs'!A3041,IF(dateA=3,A3036+1,IF(dateA=4,WORKDAY(A3036,1,),WORKDAY(A3036,1,holidayQ)))))</f>
        <v>40183</v>
      </c>
      <c r="B3037" s="35">
        <f>MATCH(A3037,'iBoxx inputs'!A:A,0)</f>
        <v>3119</v>
      </c>
      <c r="C3037" s="35">
        <f>MATCH(A3037,'Bank of England inputs'!A:A,0)</f>
        <v>3041</v>
      </c>
      <c r="D3037" s="6">
        <f>IF($A3037&gt;DataEnd,NA(),IFERROR(INDEX('iBoxx inputs'!B:B,MATCH($A3037,'iBoxx inputs'!$A:$A,0)),D3036))</f>
        <v>5.5888740613513601</v>
      </c>
      <c r="E3037" s="6">
        <f>IF($A3037&gt;DataEnd,NA(),IFERROR(INDEX('iBoxx inputs'!C:C,MATCH($A3037,'iBoxx inputs'!$A:$A,0)),E3036))</f>
        <v>6.2200047890018197</v>
      </c>
      <c r="F3037" s="6">
        <f>IF($A3037&gt;DataEnd,NA(),IFERROR(INDEX('Bank of England inputs'!D:D,MATCH($A3037,'Bank of England inputs'!$A:$A,0),0),F3036))</f>
        <v>3.2705649157581895</v>
      </c>
      <c r="H3037" s="5">
        <f t="shared" si="156"/>
        <v>40183</v>
      </c>
      <c r="I3037" s="6">
        <f t="shared" si="157"/>
        <v>5.9044394251765899</v>
      </c>
      <c r="J3037" s="6">
        <f t="shared" si="155"/>
        <v>2.5504600575846137</v>
      </c>
      <c r="K3037" s="19">
        <f t="shared" si="154"/>
        <v>2528</v>
      </c>
      <c r="L3037" s="6">
        <f t="shared" ca="1" si="158"/>
        <v>3.4078429987554633</v>
      </c>
    </row>
    <row r="3038" spans="1:12" x14ac:dyDescent="0.2">
      <c r="A3038" s="5">
        <f>IF(AND(dateA=1,A3037&lt;DataEnd),'iBoxx inputs'!A3042,IF(AND(dateA=2,A3037&lt;DataEnd),'Bank of England inputs'!A3042,IF(dateA=3,A3037+1,IF(dateA=4,WORKDAY(A3037,1,),WORKDAY(A3037,1,holidayQ)))))</f>
        <v>40184</v>
      </c>
      <c r="B3038" s="35">
        <f>MATCH(A3038,'iBoxx inputs'!A:A,0)</f>
        <v>3120</v>
      </c>
      <c r="C3038" s="35">
        <f>MATCH(A3038,'Bank of England inputs'!A:A,0)</f>
        <v>3042</v>
      </c>
      <c r="D3038" s="6">
        <f>IF($A3038&gt;DataEnd,NA(),IFERROR(INDEX('iBoxx inputs'!B:B,MATCH($A3038,'iBoxx inputs'!$A:$A,0)),D3037))</f>
        <v>5.6196983688880398</v>
      </c>
      <c r="E3038" s="6">
        <f>IF($A3038&gt;DataEnd,NA(),IFERROR(INDEX('iBoxx inputs'!C:C,MATCH($A3038,'iBoxx inputs'!$A:$A,0)),E3037))</f>
        <v>6.2424482429701103</v>
      </c>
      <c r="F3038" s="6">
        <f>IF($A3038&gt;DataEnd,NA(),IFERROR(INDEX('Bank of England inputs'!D:D,MATCH($A3038,'Bank of England inputs'!$A:$A,0),0),F3037))</f>
        <v>3.3098800911703474</v>
      </c>
      <c r="H3038" s="5">
        <f t="shared" si="156"/>
        <v>40184</v>
      </c>
      <c r="I3038" s="6">
        <f t="shared" si="157"/>
        <v>5.9310733059290754</v>
      </c>
      <c r="J3038" s="6">
        <f t="shared" si="155"/>
        <v>2.537214458525705</v>
      </c>
      <c r="K3038" s="19">
        <f t="shared" si="154"/>
        <v>2528</v>
      </c>
      <c r="L3038" s="6">
        <f t="shared" ca="1" si="158"/>
        <v>3.4075606751974385</v>
      </c>
    </row>
    <row r="3039" spans="1:12" x14ac:dyDescent="0.2">
      <c r="A3039" s="5">
        <f>IF(AND(dateA=1,A3038&lt;DataEnd),'iBoxx inputs'!A3043,IF(AND(dateA=2,A3038&lt;DataEnd),'Bank of England inputs'!A3043,IF(dateA=3,A3038+1,IF(dateA=4,WORKDAY(A3038,1,),WORKDAY(A3038,1,holidayQ)))))</f>
        <v>40185</v>
      </c>
      <c r="B3039" s="35">
        <f>MATCH(A3039,'iBoxx inputs'!A:A,0)</f>
        <v>3121</v>
      </c>
      <c r="C3039" s="35">
        <f>MATCH(A3039,'Bank of England inputs'!A:A,0)</f>
        <v>3043</v>
      </c>
      <c r="D3039" s="6">
        <f>IF($A3039&gt;DataEnd,NA(),IFERROR(INDEX('iBoxx inputs'!B:B,MATCH($A3039,'iBoxx inputs'!$A:$A,0)),D3038))</f>
        <v>5.6025076882247502</v>
      </c>
      <c r="E3039" s="6">
        <f>IF($A3039&gt;DataEnd,NA(),IFERROR(INDEX('iBoxx inputs'!C:C,MATCH($A3039,'iBoxx inputs'!$A:$A,0)),E3038))</f>
        <v>6.2017116013288396</v>
      </c>
      <c r="F3039" s="6">
        <f>IF($A3039&gt;DataEnd,NA(),IFERROR(INDEX('Bank of England inputs'!D:D,MATCH($A3039,'Bank of England inputs'!$A:$A,0),0),F3038))</f>
        <v>3.3406026962728097</v>
      </c>
      <c r="H3039" s="5">
        <f t="shared" si="156"/>
        <v>40185</v>
      </c>
      <c r="I3039" s="6">
        <f t="shared" si="157"/>
        <v>5.9021096447767949</v>
      </c>
      <c r="J3039" s="6">
        <f t="shared" si="155"/>
        <v>2.4787033186099094</v>
      </c>
      <c r="K3039" s="19">
        <f t="shared" si="154"/>
        <v>2528</v>
      </c>
      <c r="L3039" s="6">
        <f t="shared" ca="1" si="158"/>
        <v>3.4072735652664039</v>
      </c>
    </row>
    <row r="3040" spans="1:12" x14ac:dyDescent="0.2">
      <c r="A3040" s="5">
        <f>IF(AND(dateA=1,A3039&lt;DataEnd),'iBoxx inputs'!A3044,IF(AND(dateA=2,A3039&lt;DataEnd),'Bank of England inputs'!A3044,IF(dateA=3,A3039+1,IF(dateA=4,WORKDAY(A3039,1,),WORKDAY(A3039,1,holidayQ)))))</f>
        <v>40186</v>
      </c>
      <c r="B3040" s="35">
        <f>MATCH(A3040,'iBoxx inputs'!A:A,0)</f>
        <v>3122</v>
      </c>
      <c r="C3040" s="35">
        <f>MATCH(A3040,'Bank of England inputs'!A:A,0)</f>
        <v>3044</v>
      </c>
      <c r="D3040" s="6">
        <f>IF($A3040&gt;DataEnd,NA(),IFERROR(INDEX('iBoxx inputs'!B:B,MATCH($A3040,'iBoxx inputs'!$A:$A,0)),D3039))</f>
        <v>5.5659492482787503</v>
      </c>
      <c r="E3040" s="6">
        <f>IF($A3040&gt;DataEnd,NA(),IFERROR(INDEX('iBoxx inputs'!C:C,MATCH($A3040,'iBoxx inputs'!$A:$A,0)),E3039))</f>
        <v>6.12872557960387</v>
      </c>
      <c r="F3040" s="6">
        <f>IF($A3040&gt;DataEnd,NA(),IFERROR(INDEX('Bank of England inputs'!D:D,MATCH($A3040,'Bank of England inputs'!$A:$A,0),0),F3039))</f>
        <v>3.3607613760285648</v>
      </c>
      <c r="H3040" s="5">
        <f t="shared" si="156"/>
        <v>40186</v>
      </c>
      <c r="I3040" s="6">
        <f t="shared" si="157"/>
        <v>5.8473374139413101</v>
      </c>
      <c r="J3040" s="6">
        <f t="shared" si="155"/>
        <v>2.4057253495516795</v>
      </c>
      <c r="K3040" s="19">
        <f t="shared" si="154"/>
        <v>2529</v>
      </c>
      <c r="L3040" s="6">
        <f t="shared" ca="1" si="158"/>
        <v>3.406877539874662</v>
      </c>
    </row>
    <row r="3041" spans="1:12" x14ac:dyDescent="0.2">
      <c r="A3041" s="5">
        <f>IF(AND(dateA=1,A3040&lt;DataEnd),'iBoxx inputs'!A3045,IF(AND(dateA=2,A3040&lt;DataEnd),'Bank of England inputs'!A3045,IF(dateA=3,A3040+1,IF(dateA=4,WORKDAY(A3040,1,),WORKDAY(A3040,1,holidayQ)))))</f>
        <v>40189</v>
      </c>
      <c r="B3041" s="35">
        <f>MATCH(A3041,'iBoxx inputs'!A:A,0)</f>
        <v>3123</v>
      </c>
      <c r="C3041" s="35">
        <f>MATCH(A3041,'Bank of England inputs'!A:A,0)</f>
        <v>3045</v>
      </c>
      <c r="D3041" s="6">
        <f>IF($A3041&gt;DataEnd,NA(),IFERROR(INDEX('iBoxx inputs'!B:B,MATCH($A3041,'iBoxx inputs'!$A:$A,0)),D3040))</f>
        <v>5.4619390076701198</v>
      </c>
      <c r="E3041" s="6">
        <f>IF($A3041&gt;DataEnd,NA(),IFERROR(INDEX('iBoxx inputs'!C:C,MATCH($A3041,'iBoxx inputs'!$A:$A,0)),E3040))</f>
        <v>6.0085859559671402</v>
      </c>
      <c r="F3041" s="6">
        <f>IF($A3041&gt;DataEnd,NA(),IFERROR(INDEX('Bank of England inputs'!D:D,MATCH($A3041,'Bank of England inputs'!$A:$A,0),0),F3040))</f>
        <v>3.3531746031746135</v>
      </c>
      <c r="H3041" s="5">
        <f t="shared" si="156"/>
        <v>40189</v>
      </c>
      <c r="I3041" s="6">
        <f t="shared" si="157"/>
        <v>5.73526248181863</v>
      </c>
      <c r="J3041" s="6">
        <f t="shared" si="155"/>
        <v>2.3048037835219581</v>
      </c>
      <c r="K3041" s="19">
        <f t="shared" si="154"/>
        <v>2528</v>
      </c>
      <c r="L3041" s="6">
        <f t="shared" ca="1" si="158"/>
        <v>3.4066520189896314</v>
      </c>
    </row>
    <row r="3042" spans="1:12" x14ac:dyDescent="0.2">
      <c r="A3042" s="5">
        <f>IF(AND(dateA=1,A3041&lt;DataEnd),'iBoxx inputs'!A3046,IF(AND(dateA=2,A3041&lt;DataEnd),'Bank of England inputs'!A3046,IF(dateA=3,A3041+1,IF(dateA=4,WORKDAY(A3041,1,),WORKDAY(A3041,1,holidayQ)))))</f>
        <v>40190</v>
      </c>
      <c r="B3042" s="35">
        <f>MATCH(A3042,'iBoxx inputs'!A:A,0)</f>
        <v>3124</v>
      </c>
      <c r="C3042" s="35">
        <f>MATCH(A3042,'Bank of England inputs'!A:A,0)</f>
        <v>3046</v>
      </c>
      <c r="D3042" s="6">
        <f>IF($A3042&gt;DataEnd,NA(),IFERROR(INDEX('iBoxx inputs'!B:B,MATCH($A3042,'iBoxx inputs'!$A:$A,0)),D3041))</f>
        <v>5.4104394708263301</v>
      </c>
      <c r="E3042" s="6">
        <f>IF($A3042&gt;DataEnd,NA(),IFERROR(INDEX('iBoxx inputs'!C:C,MATCH($A3042,'iBoxx inputs'!$A:$A,0)),E3041))</f>
        <v>5.9541130026203701</v>
      </c>
      <c r="F3042" s="6">
        <f>IF($A3042&gt;DataEnd,NA(),IFERROR(INDEX('Bank of England inputs'!D:D,MATCH($A3042,'Bank of England inputs'!$A:$A,0),0),F3041))</f>
        <v>3.3138208155570892</v>
      </c>
      <c r="H3042" s="5">
        <f t="shared" si="156"/>
        <v>40190</v>
      </c>
      <c r="I3042" s="6">
        <f t="shared" si="157"/>
        <v>5.6822762367233501</v>
      </c>
      <c r="J3042" s="6">
        <f t="shared" si="155"/>
        <v>2.2924865254907001</v>
      </c>
      <c r="K3042" s="19">
        <f t="shared" si="154"/>
        <v>2528</v>
      </c>
      <c r="L3042" s="6">
        <f t="shared" ca="1" si="158"/>
        <v>3.4062991828651916</v>
      </c>
    </row>
    <row r="3043" spans="1:12" x14ac:dyDescent="0.2">
      <c r="A3043" s="5">
        <f>IF(AND(dateA=1,A3042&lt;DataEnd),'iBoxx inputs'!A3047,IF(AND(dateA=2,A3042&lt;DataEnd),'Bank of England inputs'!A3047,IF(dateA=3,A3042+1,IF(dateA=4,WORKDAY(A3042,1,),WORKDAY(A3042,1,holidayQ)))))</f>
        <v>40191</v>
      </c>
      <c r="B3043" s="35">
        <f>MATCH(A3043,'iBoxx inputs'!A:A,0)</f>
        <v>3125</v>
      </c>
      <c r="C3043" s="35">
        <f>MATCH(A3043,'Bank of England inputs'!A:A,0)</f>
        <v>3047</v>
      </c>
      <c r="D3043" s="6">
        <f>IF($A3043&gt;DataEnd,NA(),IFERROR(INDEX('iBoxx inputs'!B:B,MATCH($A3043,'iBoxx inputs'!$A:$A,0)),D3042))</f>
        <v>5.4432817020706503</v>
      </c>
      <c r="E3043" s="6">
        <f>IF($A3043&gt;DataEnd,NA(),IFERROR(INDEX('iBoxx inputs'!C:C,MATCH($A3043,'iBoxx inputs'!$A:$A,0)),E3042))</f>
        <v>5.9674520160139899</v>
      </c>
      <c r="F3043" s="6">
        <f>IF($A3043&gt;DataEnd,NA(),IFERROR(INDEX('Bank of England inputs'!D:D,MATCH($A3043,'Bank of England inputs'!$A:$A,0),0),F3042))</f>
        <v>3.3234126984126977</v>
      </c>
      <c r="H3043" s="5">
        <f t="shared" si="156"/>
        <v>40191</v>
      </c>
      <c r="I3043" s="6">
        <f t="shared" si="157"/>
        <v>5.7053668590423197</v>
      </c>
      <c r="J3043" s="6">
        <f t="shared" si="155"/>
        <v>2.305338256279077</v>
      </c>
      <c r="K3043" s="19">
        <f t="shared" si="154"/>
        <v>2528</v>
      </c>
      <c r="L3043" s="6">
        <f t="shared" ca="1" si="158"/>
        <v>3.4059401827174467</v>
      </c>
    </row>
    <row r="3044" spans="1:12" x14ac:dyDescent="0.2">
      <c r="A3044" s="5">
        <f>IF(AND(dateA=1,A3043&lt;DataEnd),'iBoxx inputs'!A3048,IF(AND(dateA=2,A3043&lt;DataEnd),'Bank of England inputs'!A3048,IF(dateA=3,A3043+1,IF(dateA=4,WORKDAY(A3043,1,),WORKDAY(A3043,1,holidayQ)))))</f>
        <v>40192</v>
      </c>
      <c r="B3044" s="35">
        <f>MATCH(A3044,'iBoxx inputs'!A:A,0)</f>
        <v>3126</v>
      </c>
      <c r="C3044" s="35">
        <f>MATCH(A3044,'Bank of England inputs'!A:A,0)</f>
        <v>3048</v>
      </c>
      <c r="D3044" s="6">
        <f>IF($A3044&gt;DataEnd,NA(),IFERROR(INDEX('iBoxx inputs'!B:B,MATCH($A3044,'iBoxx inputs'!$A:$A,0)),D3043))</f>
        <v>5.4679094420792396</v>
      </c>
      <c r="E3044" s="6">
        <f>IF($A3044&gt;DataEnd,NA(),IFERROR(INDEX('iBoxx inputs'!C:C,MATCH($A3044,'iBoxx inputs'!$A:$A,0)),E3043))</f>
        <v>5.9861538373522203</v>
      </c>
      <c r="F3044" s="6">
        <f>IF($A3044&gt;DataEnd,NA(),IFERROR(INDEX('Bank of England inputs'!D:D,MATCH($A3044,'Bank of England inputs'!$A:$A,0),0),F3043))</f>
        <v>3.3429223291340238</v>
      </c>
      <c r="H3044" s="5">
        <f t="shared" si="156"/>
        <v>40192</v>
      </c>
      <c r="I3044" s="6">
        <f t="shared" si="157"/>
        <v>5.7270316397157295</v>
      </c>
      <c r="J3044" s="6">
        <f t="shared" si="155"/>
        <v>2.3069884776323768</v>
      </c>
      <c r="K3044" s="19">
        <f t="shared" si="154"/>
        <v>2528</v>
      </c>
      <c r="L3044" s="6">
        <f t="shared" ca="1" si="158"/>
        <v>3.4055828868680162</v>
      </c>
    </row>
    <row r="3045" spans="1:12" x14ac:dyDescent="0.2">
      <c r="A3045" s="5">
        <f>IF(AND(dateA=1,A3044&lt;DataEnd),'iBoxx inputs'!A3049,IF(AND(dateA=2,A3044&lt;DataEnd),'Bank of England inputs'!A3049,IF(dateA=3,A3044+1,IF(dateA=4,WORKDAY(A3044,1,),WORKDAY(A3044,1,holidayQ)))))</f>
        <v>40193</v>
      </c>
      <c r="B3045" s="35">
        <f>MATCH(A3045,'iBoxx inputs'!A:A,0)</f>
        <v>3127</v>
      </c>
      <c r="C3045" s="35">
        <f>MATCH(A3045,'Bank of England inputs'!A:A,0)</f>
        <v>3049</v>
      </c>
      <c r="D3045" s="6">
        <f>IF($A3045&gt;DataEnd,NA(),IFERROR(INDEX('iBoxx inputs'!B:B,MATCH($A3045,'iBoxx inputs'!$A:$A,0)),D3044))</f>
        <v>5.43539514789311</v>
      </c>
      <c r="E3045" s="6">
        <f>IF($A3045&gt;DataEnd,NA(),IFERROR(INDEX('iBoxx inputs'!C:C,MATCH($A3045,'iBoxx inputs'!$A:$A,0)),E3044))</f>
        <v>5.9500744907935603</v>
      </c>
      <c r="F3045" s="6">
        <f>IF($A3045&gt;DataEnd,NA(),IFERROR(INDEX('Bank of England inputs'!D:D,MATCH($A3045,'Bank of England inputs'!$A:$A,0),0),F3044))</f>
        <v>3.3445811830091099</v>
      </c>
      <c r="H3045" s="5">
        <f t="shared" si="156"/>
        <v>40193</v>
      </c>
      <c r="I3045" s="6">
        <f t="shared" si="157"/>
        <v>5.6927348193433351</v>
      </c>
      <c r="J3045" s="6">
        <f t="shared" si="155"/>
        <v>2.2721594199273776</v>
      </c>
      <c r="K3045" s="19">
        <f t="shared" si="154"/>
        <v>2529</v>
      </c>
      <c r="L3045" s="6">
        <f t="shared" ca="1" si="158"/>
        <v>3.4051347162602892</v>
      </c>
    </row>
    <row r="3046" spans="1:12" x14ac:dyDescent="0.2">
      <c r="A3046" s="5">
        <f>IF(AND(dateA=1,A3045&lt;DataEnd),'iBoxx inputs'!A3050,IF(AND(dateA=2,A3045&lt;DataEnd),'Bank of England inputs'!A3050,IF(dateA=3,A3045+1,IF(dateA=4,WORKDAY(A3045,1,),WORKDAY(A3045,1,holidayQ)))))</f>
        <v>40196</v>
      </c>
      <c r="B3046" s="35">
        <f>MATCH(A3046,'iBoxx inputs'!A:A,0)</f>
        <v>3128</v>
      </c>
      <c r="C3046" s="35">
        <f>MATCH(A3046,'Bank of England inputs'!A:A,0)</f>
        <v>3050</v>
      </c>
      <c r="D3046" s="6">
        <f>IF($A3046&gt;DataEnd,NA(),IFERROR(INDEX('iBoxx inputs'!B:B,MATCH($A3046,'iBoxx inputs'!$A:$A,0)),D3045))</f>
        <v>5.43433461596012</v>
      </c>
      <c r="E3046" s="6">
        <f>IF($A3046&gt;DataEnd,NA(),IFERROR(INDEX('iBoxx inputs'!C:C,MATCH($A3046,'iBoxx inputs'!$A:$A,0)),E3045))</f>
        <v>5.9553503468889302</v>
      </c>
      <c r="F3046" s="6">
        <f>IF($A3046&gt;DataEnd,NA(),IFERROR(INDEX('Bank of England inputs'!D:D,MATCH($A3046,'Bank of England inputs'!$A:$A,0),0),F3045))</f>
        <v>3.3343256921702702</v>
      </c>
      <c r="H3046" s="5">
        <f t="shared" si="156"/>
        <v>40196</v>
      </c>
      <c r="I3046" s="6">
        <f t="shared" si="157"/>
        <v>5.6948424814245246</v>
      </c>
      <c r="J3046" s="6">
        <f t="shared" si="155"/>
        <v>2.2843491486906009</v>
      </c>
      <c r="K3046" s="19">
        <f t="shared" si="154"/>
        <v>2528</v>
      </c>
      <c r="L3046" s="6">
        <f t="shared" ca="1" si="158"/>
        <v>3.4048181505918582</v>
      </c>
    </row>
    <row r="3047" spans="1:12" x14ac:dyDescent="0.2">
      <c r="A3047" s="5">
        <f>IF(AND(dateA=1,A3046&lt;DataEnd),'iBoxx inputs'!A3051,IF(AND(dateA=2,A3046&lt;DataEnd),'Bank of England inputs'!A3051,IF(dateA=3,A3046+1,IF(dateA=4,WORKDAY(A3046,1,),WORKDAY(A3046,1,holidayQ)))))</f>
        <v>40197</v>
      </c>
      <c r="B3047" s="35">
        <f>MATCH(A3047,'iBoxx inputs'!A:A,0)</f>
        <v>3129</v>
      </c>
      <c r="C3047" s="35">
        <f>MATCH(A3047,'Bank of England inputs'!A:A,0)</f>
        <v>3051</v>
      </c>
      <c r="D3047" s="6">
        <f>IF($A3047&gt;DataEnd,NA(),IFERROR(INDEX('iBoxx inputs'!B:B,MATCH($A3047,'iBoxx inputs'!$A:$A,0)),D3046))</f>
        <v>5.5091329060332903</v>
      </c>
      <c r="E3047" s="6">
        <f>IF($A3047&gt;DataEnd,NA(),IFERROR(INDEX('iBoxx inputs'!C:C,MATCH($A3047,'iBoxx inputs'!$A:$A,0)),E3046))</f>
        <v>6.0322289161132296</v>
      </c>
      <c r="F3047" s="6">
        <f>IF($A3047&gt;DataEnd,NA(),IFERROR(INDEX('Bank of England inputs'!D:D,MATCH($A3047,'Bank of England inputs'!$A:$A,0),0),F3046))</f>
        <v>3.3723467565959231</v>
      </c>
      <c r="H3047" s="5">
        <f t="shared" si="156"/>
        <v>40197</v>
      </c>
      <c r="I3047" s="6">
        <f t="shared" si="157"/>
        <v>5.77068091107326</v>
      </c>
      <c r="J3047" s="6">
        <f t="shared" si="155"/>
        <v>2.3200925873575695</v>
      </c>
      <c r="K3047" s="19">
        <f t="shared" ref="K3047:K3110" si="159">IF(trailing_period=0,1,ROW()-MATCH(EDATE(A3047,-trailing_period),A:A,1))</f>
        <v>2528</v>
      </c>
      <c r="L3047" s="6">
        <f t="shared" ca="1" si="158"/>
        <v>3.4044060361861774</v>
      </c>
    </row>
    <row r="3048" spans="1:12" x14ac:dyDescent="0.2">
      <c r="A3048" s="5">
        <f>IF(AND(dateA=1,A3047&lt;DataEnd),'iBoxx inputs'!A3052,IF(AND(dateA=2,A3047&lt;DataEnd),'Bank of England inputs'!A3052,IF(dateA=3,A3047+1,IF(dateA=4,WORKDAY(A3047,1,),WORKDAY(A3047,1,holidayQ)))))</f>
        <v>40198</v>
      </c>
      <c r="B3048" s="35">
        <f>MATCH(A3048,'iBoxx inputs'!A:A,0)</f>
        <v>3130</v>
      </c>
      <c r="C3048" s="35">
        <f>MATCH(A3048,'Bank of England inputs'!A:A,0)</f>
        <v>3052</v>
      </c>
      <c r="D3048" s="6">
        <f>IF($A3048&gt;DataEnd,NA(),IFERROR(INDEX('iBoxx inputs'!B:B,MATCH($A3048,'iBoxx inputs'!$A:$A,0)),D3047))</f>
        <v>5.5373974163334401</v>
      </c>
      <c r="E3048" s="6">
        <f>IF($A3048&gt;DataEnd,NA(),IFERROR(INDEX('iBoxx inputs'!C:C,MATCH($A3048,'iBoxx inputs'!$A:$A,0)),E3047))</f>
        <v>6.0528087301899296</v>
      </c>
      <c r="F3048" s="6">
        <f>IF($A3048&gt;DataEnd,NA(),IFERROR(INDEX('Bank of England inputs'!D:D,MATCH($A3048,'Bank of England inputs'!$A:$A,0),0),F3047))</f>
        <v>3.3419278064260372</v>
      </c>
      <c r="H3048" s="5">
        <f t="shared" si="156"/>
        <v>40198</v>
      </c>
      <c r="I3048" s="6">
        <f t="shared" si="157"/>
        <v>5.7951030732616848</v>
      </c>
      <c r="J3048" s="6">
        <f t="shared" si="155"/>
        <v>2.3738431427665851</v>
      </c>
      <c r="K3048" s="19">
        <f t="shared" si="159"/>
        <v>2528</v>
      </c>
      <c r="L3048" s="6">
        <f t="shared" ca="1" si="158"/>
        <v>3.4039979728458203</v>
      </c>
    </row>
    <row r="3049" spans="1:12" x14ac:dyDescent="0.2">
      <c r="A3049" s="5">
        <f>IF(AND(dateA=1,A3048&lt;DataEnd),'iBoxx inputs'!A3053,IF(AND(dateA=2,A3048&lt;DataEnd),'Bank of England inputs'!A3053,IF(dateA=3,A3048+1,IF(dateA=4,WORKDAY(A3048,1,),WORKDAY(A3048,1,holidayQ)))))</f>
        <v>40199</v>
      </c>
      <c r="B3049" s="35">
        <f>MATCH(A3049,'iBoxx inputs'!A:A,0)</f>
        <v>3131</v>
      </c>
      <c r="C3049" s="35">
        <f>MATCH(A3049,'Bank of England inputs'!A:A,0)</f>
        <v>3053</v>
      </c>
      <c r="D3049" s="6">
        <f>IF($A3049&gt;DataEnd,NA(),IFERROR(INDEX('iBoxx inputs'!B:B,MATCH($A3049,'iBoxx inputs'!$A:$A,0)),D3048))</f>
        <v>5.5163292746859396</v>
      </c>
      <c r="E3049" s="6">
        <f>IF($A3049&gt;DataEnd,NA(),IFERROR(INDEX('iBoxx inputs'!C:C,MATCH($A3049,'iBoxx inputs'!$A:$A,0)),E3048))</f>
        <v>6.0217167053288803</v>
      </c>
      <c r="F3049" s="6">
        <f>IF($A3049&gt;DataEnd,NA(),IFERROR(INDEX('Bank of England inputs'!D:D,MATCH($A3049,'Bank of England inputs'!$A:$A,0),0),F3048))</f>
        <v>3.3343256921702702</v>
      </c>
      <c r="H3049" s="5">
        <f t="shared" si="156"/>
        <v>40199</v>
      </c>
      <c r="I3049" s="6">
        <f t="shared" si="157"/>
        <v>5.7690229900074099</v>
      </c>
      <c r="J3049" s="6">
        <f t="shared" si="155"/>
        <v>2.3561360482382554</v>
      </c>
      <c r="K3049" s="19">
        <f t="shared" si="159"/>
        <v>2528</v>
      </c>
      <c r="L3049" s="6">
        <f t="shared" ca="1" si="158"/>
        <v>3.4035738312339925</v>
      </c>
    </row>
    <row r="3050" spans="1:12" x14ac:dyDescent="0.2">
      <c r="A3050" s="5">
        <f>IF(AND(dateA=1,A3049&lt;DataEnd),'iBoxx inputs'!A3054,IF(AND(dateA=2,A3049&lt;DataEnd),'Bank of England inputs'!A3054,IF(dateA=3,A3049+1,IF(dateA=4,WORKDAY(A3049,1,),WORKDAY(A3049,1,holidayQ)))))</f>
        <v>40200</v>
      </c>
      <c r="B3050" s="35">
        <f>MATCH(A3050,'iBoxx inputs'!A:A,0)</f>
        <v>3132</v>
      </c>
      <c r="C3050" s="35">
        <f>MATCH(A3050,'Bank of England inputs'!A:A,0)</f>
        <v>3054</v>
      </c>
      <c r="D3050" s="6">
        <f>IF($A3050&gt;DataEnd,NA(),IFERROR(INDEX('iBoxx inputs'!B:B,MATCH($A3050,'iBoxx inputs'!$A:$A,0)),D3049))</f>
        <v>5.5497002858282301</v>
      </c>
      <c r="E3050" s="6">
        <f>IF($A3050&gt;DataEnd,NA(),IFERROR(INDEX('iBoxx inputs'!C:C,MATCH($A3050,'iBoxx inputs'!$A:$A,0)),E3049))</f>
        <v>6.0342160886830998</v>
      </c>
      <c r="F3050" s="6">
        <f>IF($A3050&gt;DataEnd,NA(),IFERROR(INDEX('Bank of England inputs'!D:D,MATCH($A3050,'Bank of England inputs'!$A:$A,0),0),F3049))</f>
        <v>3.3038991963488362</v>
      </c>
      <c r="H3050" s="5">
        <f t="shared" si="156"/>
        <v>40200</v>
      </c>
      <c r="I3050" s="6">
        <f t="shared" si="157"/>
        <v>5.7919581872556645</v>
      </c>
      <c r="J3050" s="6">
        <f t="shared" si="155"/>
        <v>2.4084850719698236</v>
      </c>
      <c r="K3050" s="19">
        <f t="shared" si="159"/>
        <v>2529</v>
      </c>
      <c r="L3050" s="6">
        <f t="shared" ca="1" si="158"/>
        <v>3.4031803599966399</v>
      </c>
    </row>
    <row r="3051" spans="1:12" x14ac:dyDescent="0.2">
      <c r="A3051" s="5">
        <f>IF(AND(dateA=1,A3050&lt;DataEnd),'iBoxx inputs'!A3055,IF(AND(dateA=2,A3050&lt;DataEnd),'Bank of England inputs'!A3055,IF(dateA=3,A3050+1,IF(dateA=4,WORKDAY(A3050,1,),WORKDAY(A3050,1,holidayQ)))))</f>
        <v>40203</v>
      </c>
      <c r="B3051" s="35">
        <f>MATCH(A3051,'iBoxx inputs'!A:A,0)</f>
        <v>3133</v>
      </c>
      <c r="C3051" s="35">
        <f>MATCH(A3051,'Bank of England inputs'!A:A,0)</f>
        <v>3055</v>
      </c>
      <c r="D3051" s="6">
        <f>IF($A3051&gt;DataEnd,NA(),IFERROR(INDEX('iBoxx inputs'!B:B,MATCH($A3051,'iBoxx inputs'!$A:$A,0)),D3050))</f>
        <v>5.5507575012119403</v>
      </c>
      <c r="E3051" s="6">
        <f>IF($A3051&gt;DataEnd,NA(),IFERROR(INDEX('iBoxx inputs'!C:C,MATCH($A3051,'iBoxx inputs'!$A:$A,0)),E3050))</f>
        <v>6.0243780846042299</v>
      </c>
      <c r="F3051" s="6">
        <f>IF($A3051&gt;DataEnd,NA(),IFERROR(INDEX('Bank of England inputs'!D:D,MATCH($A3051,'Bank of England inputs'!$A:$A,0),0),F3050))</f>
        <v>3.2939775771405833</v>
      </c>
      <c r="H3051" s="5">
        <f t="shared" si="156"/>
        <v>40203</v>
      </c>
      <c r="I3051" s="6">
        <f t="shared" si="157"/>
        <v>5.7875677929080851</v>
      </c>
      <c r="J3051" s="6">
        <f t="shared" si="155"/>
        <v>2.4140712500932304</v>
      </c>
      <c r="K3051" s="19">
        <f t="shared" si="159"/>
        <v>2528</v>
      </c>
      <c r="L3051" s="6">
        <f t="shared" ca="1" si="158"/>
        <v>3.4027714075004476</v>
      </c>
    </row>
    <row r="3052" spans="1:12" x14ac:dyDescent="0.2">
      <c r="A3052" s="5">
        <f>IF(AND(dateA=1,A3051&lt;DataEnd),'iBoxx inputs'!A3056,IF(AND(dateA=2,A3051&lt;DataEnd),'Bank of England inputs'!A3056,IF(dateA=3,A3051+1,IF(dateA=4,WORKDAY(A3051,1,),WORKDAY(A3051,1,holidayQ)))))</f>
        <v>40204</v>
      </c>
      <c r="B3052" s="35">
        <f>MATCH(A3052,'iBoxx inputs'!A:A,0)</f>
        <v>3134</v>
      </c>
      <c r="C3052" s="35">
        <f>MATCH(A3052,'Bank of England inputs'!A:A,0)</f>
        <v>3056</v>
      </c>
      <c r="D3052" s="6">
        <f>IF($A3052&gt;DataEnd,NA(),IFERROR(INDEX('iBoxx inputs'!B:B,MATCH($A3052,'iBoxx inputs'!$A:$A,0)),D3051))</f>
        <v>5.5016612240942502</v>
      </c>
      <c r="E3052" s="6">
        <f>IF($A3052&gt;DataEnd,NA(),IFERROR(INDEX('iBoxx inputs'!C:C,MATCH($A3052,'iBoxx inputs'!$A:$A,0)),E3051))</f>
        <v>5.9793670527405096</v>
      </c>
      <c r="F3052" s="6">
        <f>IF($A3052&gt;DataEnd,NA(),IFERROR(INDEX('Bank of England inputs'!D:D,MATCH($A3052,'Bank of England inputs'!$A:$A,0),0),F3051))</f>
        <v>3.2642127195158244</v>
      </c>
      <c r="H3052" s="5">
        <f t="shared" si="156"/>
        <v>40204</v>
      </c>
      <c r="I3052" s="6">
        <f t="shared" si="157"/>
        <v>5.7405141384173799</v>
      </c>
      <c r="J3052" s="6">
        <f t="shared" si="155"/>
        <v>2.3980247887306794</v>
      </c>
      <c r="K3052" s="19">
        <f t="shared" si="159"/>
        <v>2528</v>
      </c>
      <c r="L3052" s="6">
        <f t="shared" ca="1" si="158"/>
        <v>3.4023502967227435</v>
      </c>
    </row>
    <row r="3053" spans="1:12" x14ac:dyDescent="0.2">
      <c r="A3053" s="5">
        <f>IF(AND(dateA=1,A3052&lt;DataEnd),'iBoxx inputs'!A3057,IF(AND(dateA=2,A3052&lt;DataEnd),'Bank of England inputs'!A3057,IF(dateA=3,A3052+1,IF(dateA=4,WORKDAY(A3052,1,),WORKDAY(A3052,1,holidayQ)))))</f>
        <v>40205</v>
      </c>
      <c r="B3053" s="35">
        <f>MATCH(A3053,'iBoxx inputs'!A:A,0)</f>
        <v>3135</v>
      </c>
      <c r="C3053" s="35">
        <f>MATCH(A3053,'Bank of England inputs'!A:A,0)</f>
        <v>3057</v>
      </c>
      <c r="D3053" s="6">
        <f>IF($A3053&gt;DataEnd,NA(),IFERROR(INDEX('iBoxx inputs'!B:B,MATCH($A3053,'iBoxx inputs'!$A:$A,0)),D3052))</f>
        <v>5.4954214231213498</v>
      </c>
      <c r="E3053" s="6">
        <f>IF($A3053&gt;DataEnd,NA(),IFERROR(INDEX('iBoxx inputs'!C:C,MATCH($A3053,'iBoxx inputs'!$A:$A,0)),E3052))</f>
        <v>5.9680604319387696</v>
      </c>
      <c r="F3053" s="6">
        <f>IF($A3053&gt;DataEnd,NA(),IFERROR(INDEX('Bank of England inputs'!D:D,MATCH($A3053,'Bank of England inputs'!$A:$A,0),0),F3052))</f>
        <v>3.2232470494892418</v>
      </c>
      <c r="H3053" s="5">
        <f t="shared" si="156"/>
        <v>40205</v>
      </c>
      <c r="I3053" s="6">
        <f t="shared" si="157"/>
        <v>5.7317409275300601</v>
      </c>
      <c r="J3053" s="6">
        <f t="shared" si="155"/>
        <v>2.4301636983364405</v>
      </c>
      <c r="K3053" s="19">
        <f t="shared" si="159"/>
        <v>2528</v>
      </c>
      <c r="L3053" s="6">
        <f t="shared" ca="1" si="158"/>
        <v>3.4019265074030938</v>
      </c>
    </row>
    <row r="3054" spans="1:12" x14ac:dyDescent="0.2">
      <c r="A3054" s="5">
        <f>IF(AND(dateA=1,A3053&lt;DataEnd),'iBoxx inputs'!A3058,IF(AND(dateA=2,A3053&lt;DataEnd),'Bank of England inputs'!A3058,IF(dateA=3,A3053+1,IF(dateA=4,WORKDAY(A3053,1,),WORKDAY(A3053,1,holidayQ)))))</f>
        <v>40206</v>
      </c>
      <c r="B3054" s="35">
        <f>MATCH(A3054,'iBoxx inputs'!A:A,0)</f>
        <v>3136</v>
      </c>
      <c r="C3054" s="35">
        <f>MATCH(A3054,'Bank of England inputs'!A:A,0)</f>
        <v>3058</v>
      </c>
      <c r="D3054" s="6">
        <f>IF($A3054&gt;DataEnd,NA(),IFERROR(INDEX('iBoxx inputs'!B:B,MATCH($A3054,'iBoxx inputs'!$A:$A,0)),D3053))</f>
        <v>5.54775037001545</v>
      </c>
      <c r="E3054" s="6">
        <f>IF($A3054&gt;DataEnd,NA(),IFERROR(INDEX('iBoxx inputs'!C:C,MATCH($A3054,'iBoxx inputs'!$A:$A,0)),E3053))</f>
        <v>6.0217242055302496</v>
      </c>
      <c r="F3054" s="6">
        <f>IF($A3054&gt;DataEnd,NA(),IFERROR(INDEX('Bank of England inputs'!D:D,MATCH($A3054,'Bank of England inputs'!$A:$A,0),0),F3053))</f>
        <v>3.241475019825546</v>
      </c>
      <c r="H3054" s="5">
        <f t="shared" si="156"/>
        <v>40206</v>
      </c>
      <c r="I3054" s="6">
        <f t="shared" si="157"/>
        <v>5.7847372877728498</v>
      </c>
      <c r="J3054" s="6">
        <f t="shared" si="155"/>
        <v>2.4634114026934606</v>
      </c>
      <c r="K3054" s="19">
        <f t="shared" si="159"/>
        <v>2528</v>
      </c>
      <c r="L3054" s="6">
        <f t="shared" ca="1" si="158"/>
        <v>3.4015083358617697</v>
      </c>
    </row>
    <row r="3055" spans="1:12" x14ac:dyDescent="0.2">
      <c r="A3055" s="5">
        <f>IF(AND(dateA=1,A3054&lt;DataEnd),'iBoxx inputs'!A3059,IF(AND(dateA=2,A3054&lt;DataEnd),'Bank of England inputs'!A3059,IF(dateA=3,A3054+1,IF(dateA=4,WORKDAY(A3054,1,),WORKDAY(A3054,1,holidayQ)))))</f>
        <v>40207</v>
      </c>
      <c r="B3055" s="35">
        <f>MATCH(A3055,'iBoxx inputs'!A:A,0)</f>
        <v>3137</v>
      </c>
      <c r="C3055" s="35">
        <f>MATCH(A3055,'Bank of England inputs'!A:A,0)</f>
        <v>3059</v>
      </c>
      <c r="D3055" s="6">
        <f>IF($A3055&gt;DataEnd,NA(),IFERROR(INDEX('iBoxx inputs'!B:B,MATCH($A3055,'iBoxx inputs'!$A:$A,0)),D3054))</f>
        <v>5.5138003655702201</v>
      </c>
      <c r="E3055" s="6">
        <f>IF($A3055&gt;DataEnd,NA(),IFERROR(INDEX('iBoxx inputs'!C:C,MATCH($A3055,'iBoxx inputs'!$A:$A,0)),E3054))</f>
        <v>5.9935817583740301</v>
      </c>
      <c r="F3055" s="6">
        <f>IF($A3055&gt;DataEnd,NA(),IFERROR(INDEX('Bank of England inputs'!D:D,MATCH($A3055,'Bank of England inputs'!$A:$A,0),0),F3054))</f>
        <v>3.2427608092026938</v>
      </c>
      <c r="H3055" s="5">
        <f t="shared" si="156"/>
        <v>40207</v>
      </c>
      <c r="I3055" s="6">
        <f t="shared" si="157"/>
        <v>5.7536910619721251</v>
      </c>
      <c r="J3055" s="6">
        <f t="shared" si="155"/>
        <v>2.4320642271565607</v>
      </c>
      <c r="K3055" s="19">
        <f t="shared" si="159"/>
        <v>2529</v>
      </c>
      <c r="L3055" s="6">
        <f t="shared" ca="1" si="158"/>
        <v>3.4011250048579318</v>
      </c>
    </row>
    <row r="3056" spans="1:12" x14ac:dyDescent="0.2">
      <c r="A3056" s="5">
        <f>IF(AND(dateA=1,A3055&lt;DataEnd),'iBoxx inputs'!A3060,IF(AND(dateA=2,A3055&lt;DataEnd),'Bank of England inputs'!A3060,IF(dateA=3,A3055+1,IF(dateA=4,WORKDAY(A3055,1,),WORKDAY(A3055,1,holidayQ)))))</f>
        <v>40210</v>
      </c>
      <c r="B3056" s="35">
        <f>MATCH(A3056,'iBoxx inputs'!A:A,0)</f>
        <v>3139</v>
      </c>
      <c r="C3056" s="35">
        <f>MATCH(A3056,'Bank of England inputs'!A:A,0)</f>
        <v>3060</v>
      </c>
      <c r="D3056" s="6">
        <f>IF($A3056&gt;DataEnd,NA(),IFERROR(INDEX('iBoxx inputs'!B:B,MATCH($A3056,'iBoxx inputs'!$A:$A,0)),D3055))</f>
        <v>5.5064430458109204</v>
      </c>
      <c r="E3056" s="6">
        <f>IF($A3056&gt;DataEnd,NA(),IFERROR(INDEX('iBoxx inputs'!C:C,MATCH($A3056,'iBoxx inputs'!$A:$A,0)),E3055))</f>
        <v>5.9923714936148702</v>
      </c>
      <c r="F3056" s="6">
        <f>IF($A3056&gt;DataEnd,NA(),IFERROR(INDEX('Bank of England inputs'!D:D,MATCH($A3056,'Bank of England inputs'!$A:$A,0),0),F3055))</f>
        <v>3.2430824159476401</v>
      </c>
      <c r="H3056" s="5">
        <f t="shared" si="156"/>
        <v>40210</v>
      </c>
      <c r="I3056" s="6">
        <f t="shared" si="157"/>
        <v>5.7494072697128953</v>
      </c>
      <c r="J3056" s="6">
        <f t="shared" si="155"/>
        <v>2.427595917436598</v>
      </c>
      <c r="K3056" s="19">
        <f t="shared" si="159"/>
        <v>2528</v>
      </c>
      <c r="L3056" s="6">
        <f t="shared" ca="1" si="158"/>
        <v>3.4006530976010225</v>
      </c>
    </row>
    <row r="3057" spans="1:12" x14ac:dyDescent="0.2">
      <c r="A3057" s="5">
        <f>IF(AND(dateA=1,A3056&lt;DataEnd),'iBoxx inputs'!A3061,IF(AND(dateA=2,A3056&lt;DataEnd),'Bank of England inputs'!A3061,IF(dateA=3,A3056+1,IF(dateA=4,WORKDAY(A3056,1,),WORKDAY(A3056,1,holidayQ)))))</f>
        <v>40211</v>
      </c>
      <c r="B3057" s="35">
        <f>MATCH(A3057,'iBoxx inputs'!A:A,0)</f>
        <v>3140</v>
      </c>
      <c r="C3057" s="35">
        <f>MATCH(A3057,'Bank of England inputs'!A:A,0)</f>
        <v>3061</v>
      </c>
      <c r="D3057" s="6">
        <f>IF($A3057&gt;DataEnd,NA(),IFERROR(INDEX('iBoxx inputs'!B:B,MATCH($A3057,'iBoxx inputs'!$A:$A,0)),D3056))</f>
        <v>5.5143016568372101</v>
      </c>
      <c r="E3057" s="6">
        <f>IF($A3057&gt;DataEnd,NA(),IFERROR(INDEX('iBoxx inputs'!C:C,MATCH($A3057,'iBoxx inputs'!$A:$A,0)),E3056))</f>
        <v>5.9931432690731397</v>
      </c>
      <c r="F3057" s="6">
        <f>IF($A3057&gt;DataEnd,NA(),IFERROR(INDEX('Bank of England inputs'!D:D,MATCH($A3057,'Bank of England inputs'!$A:$A,0),0),F3056))</f>
        <v>3.2526775089250171</v>
      </c>
      <c r="H3057" s="5">
        <f t="shared" si="156"/>
        <v>40211</v>
      </c>
      <c r="I3057" s="6">
        <f t="shared" si="157"/>
        <v>5.7537224629551744</v>
      </c>
      <c r="J3057" s="6">
        <f t="shared" si="155"/>
        <v>2.4222567534037731</v>
      </c>
      <c r="K3057" s="19">
        <f t="shared" si="159"/>
        <v>2528</v>
      </c>
      <c r="L3057" s="6">
        <f t="shared" ca="1" si="158"/>
        <v>3.4002225776068644</v>
      </c>
    </row>
    <row r="3058" spans="1:12" x14ac:dyDescent="0.2">
      <c r="A3058" s="5">
        <f>IF(AND(dateA=1,A3057&lt;DataEnd),'iBoxx inputs'!A3062,IF(AND(dateA=2,A3057&lt;DataEnd),'Bank of England inputs'!A3062,IF(dateA=3,A3057+1,IF(dateA=4,WORKDAY(A3057,1,),WORKDAY(A3057,1,holidayQ)))))</f>
        <v>40212</v>
      </c>
      <c r="B3058" s="35">
        <f>MATCH(A3058,'iBoxx inputs'!A:A,0)</f>
        <v>3141</v>
      </c>
      <c r="C3058" s="35">
        <f>MATCH(A3058,'Bank of England inputs'!A:A,0)</f>
        <v>3062</v>
      </c>
      <c r="D3058" s="6">
        <f>IF($A3058&gt;DataEnd,NA(),IFERROR(INDEX('iBoxx inputs'!B:B,MATCH($A3058,'iBoxx inputs'!$A:$A,0)),D3057))</f>
        <v>5.5210429242206098</v>
      </c>
      <c r="E3058" s="6">
        <f>IF($A3058&gt;DataEnd,NA(),IFERROR(INDEX('iBoxx inputs'!C:C,MATCH($A3058,'iBoxx inputs'!$A:$A,0)),E3057))</f>
        <v>5.9900303522010399</v>
      </c>
      <c r="F3058" s="6">
        <f>IF($A3058&gt;DataEnd,NA(),IFERROR(INDEX('Bank of England inputs'!D:D,MATCH($A3058,'Bank of England inputs'!$A:$A,0),0),F3057))</f>
        <v>3.2526775089250171</v>
      </c>
      <c r="H3058" s="5">
        <f t="shared" si="156"/>
        <v>40212</v>
      </c>
      <c r="I3058" s="6">
        <f t="shared" si="157"/>
        <v>5.7555366382108248</v>
      </c>
      <c r="J3058" s="6">
        <f t="shared" si="155"/>
        <v>2.4240137783056115</v>
      </c>
      <c r="K3058" s="19">
        <f t="shared" si="159"/>
        <v>2528</v>
      </c>
      <c r="L3058" s="6">
        <f t="shared" ca="1" si="158"/>
        <v>3.3998054486921632</v>
      </c>
    </row>
    <row r="3059" spans="1:12" x14ac:dyDescent="0.2">
      <c r="A3059" s="5">
        <f>IF(AND(dateA=1,A3058&lt;DataEnd),'iBoxx inputs'!A3063,IF(AND(dateA=2,A3058&lt;DataEnd),'Bank of England inputs'!A3063,IF(dateA=3,A3058+1,IF(dateA=4,WORKDAY(A3058,1,),WORKDAY(A3058,1,holidayQ)))))</f>
        <v>40213</v>
      </c>
      <c r="B3059" s="35">
        <f>MATCH(A3059,'iBoxx inputs'!A:A,0)</f>
        <v>3142</v>
      </c>
      <c r="C3059" s="35">
        <f>MATCH(A3059,'Bank of England inputs'!A:A,0)</f>
        <v>3063</v>
      </c>
      <c r="D3059" s="6">
        <f>IF($A3059&gt;DataEnd,NA(),IFERROR(INDEX('iBoxx inputs'!B:B,MATCH($A3059,'iBoxx inputs'!$A:$A,0)),D3058))</f>
        <v>5.5320088839918</v>
      </c>
      <c r="E3059" s="6">
        <f>IF($A3059&gt;DataEnd,NA(),IFERROR(INDEX('iBoxx inputs'!C:C,MATCH($A3059,'iBoxx inputs'!$A:$A,0)),E3058))</f>
        <v>5.9992371073522897</v>
      </c>
      <c r="F3059" s="6">
        <f>IF($A3059&gt;DataEnd,NA(),IFERROR(INDEX('Bank of England inputs'!D:D,MATCH($A3059,'Bank of England inputs'!$A:$A,0),0),F3058))</f>
        <v>3.2427608092026938</v>
      </c>
      <c r="H3059" s="5">
        <f t="shared" si="156"/>
        <v>40213</v>
      </c>
      <c r="I3059" s="6">
        <f t="shared" si="157"/>
        <v>5.7656229956720448</v>
      </c>
      <c r="J3059" s="6">
        <f t="shared" si="155"/>
        <v>2.4436213897182757</v>
      </c>
      <c r="K3059" s="19">
        <f t="shared" si="159"/>
        <v>2528</v>
      </c>
      <c r="L3059" s="6">
        <f t="shared" ca="1" si="158"/>
        <v>3.3993951181048079</v>
      </c>
    </row>
    <row r="3060" spans="1:12" x14ac:dyDescent="0.2">
      <c r="A3060" s="5">
        <f>IF(AND(dateA=1,A3059&lt;DataEnd),'iBoxx inputs'!A3064,IF(AND(dateA=2,A3059&lt;DataEnd),'Bank of England inputs'!A3064,IF(dateA=3,A3059+1,IF(dateA=4,WORKDAY(A3059,1,),WORKDAY(A3059,1,holidayQ)))))</f>
        <v>40214</v>
      </c>
      <c r="B3060" s="35">
        <f>MATCH(A3060,'iBoxx inputs'!A:A,0)</f>
        <v>3143</v>
      </c>
      <c r="C3060" s="35">
        <f>MATCH(A3060,'Bank of England inputs'!A:A,0)</f>
        <v>3064</v>
      </c>
      <c r="D3060" s="6">
        <f>IF($A3060&gt;DataEnd,NA(),IFERROR(INDEX('iBoxx inputs'!B:B,MATCH($A3060,'iBoxx inputs'!$A:$A,0)),D3059))</f>
        <v>5.5440682505384702</v>
      </c>
      <c r="E3060" s="6">
        <f>IF($A3060&gt;DataEnd,NA(),IFERROR(INDEX('iBoxx inputs'!C:C,MATCH($A3060,'iBoxx inputs'!$A:$A,0)),E3059))</f>
        <v>6.0168709068661101</v>
      </c>
      <c r="F3060" s="6">
        <f>IF($A3060&gt;DataEnd,NA(),IFERROR(INDEX('Bank of England inputs'!D:D,MATCH($A3060,'Bank of England inputs'!$A:$A,0),0),F3059))</f>
        <v>3.2328441094803706</v>
      </c>
      <c r="H3060" s="5">
        <f t="shared" si="156"/>
        <v>40214</v>
      </c>
      <c r="I3060" s="6">
        <f t="shared" si="157"/>
        <v>5.7804695787022897</v>
      </c>
      <c r="J3060" s="6">
        <f t="shared" si="155"/>
        <v>2.4678439223471349</v>
      </c>
      <c r="K3060" s="19">
        <f t="shared" si="159"/>
        <v>2529</v>
      </c>
      <c r="L3060" s="6">
        <f t="shared" ca="1" si="158"/>
        <v>3.3990267704591943</v>
      </c>
    </row>
    <row r="3061" spans="1:12" x14ac:dyDescent="0.2">
      <c r="A3061" s="5">
        <f>IF(AND(dateA=1,A3060&lt;DataEnd),'iBoxx inputs'!A3065,IF(AND(dateA=2,A3060&lt;DataEnd),'Bank of England inputs'!A3065,IF(dateA=3,A3060+1,IF(dateA=4,WORKDAY(A3060,1,),WORKDAY(A3060,1,holidayQ)))))</f>
        <v>40217</v>
      </c>
      <c r="B3061" s="35">
        <f>MATCH(A3061,'iBoxx inputs'!A:A,0)</f>
        <v>3144</v>
      </c>
      <c r="C3061" s="35">
        <f>MATCH(A3061,'Bank of England inputs'!A:A,0)</f>
        <v>3065</v>
      </c>
      <c r="D3061" s="6">
        <f>IF($A3061&gt;DataEnd,NA(),IFERROR(INDEX('iBoxx inputs'!B:B,MATCH($A3061,'iBoxx inputs'!$A:$A,0)),D3060))</f>
        <v>5.5948565970697199</v>
      </c>
      <c r="E3061" s="6">
        <f>IF($A3061&gt;DataEnd,NA(),IFERROR(INDEX('iBoxx inputs'!C:C,MATCH($A3061,'iBoxx inputs'!$A:$A,0)),E3060))</f>
        <v>6.0714202082447803</v>
      </c>
      <c r="F3061" s="6">
        <f>IF($A3061&gt;DataEnd,NA(),IFERROR(INDEX('Bank of England inputs'!D:D,MATCH($A3061,'Bank of England inputs'!$A:$A,0),0),F3060))</f>
        <v>3.2206917054801387</v>
      </c>
      <c r="H3061" s="5">
        <f t="shared" si="156"/>
        <v>40217</v>
      </c>
      <c r="I3061" s="6">
        <f t="shared" si="157"/>
        <v>5.8331384026572497</v>
      </c>
      <c r="J3061" s="6">
        <f t="shared" si="155"/>
        <v>2.5309331433577276</v>
      </c>
      <c r="K3061" s="19">
        <f t="shared" si="159"/>
        <v>2528</v>
      </c>
      <c r="L3061" s="6">
        <f t="shared" ca="1" si="158"/>
        <v>3.3986339894671387</v>
      </c>
    </row>
    <row r="3062" spans="1:12" x14ac:dyDescent="0.2">
      <c r="A3062" s="5">
        <f>IF(AND(dateA=1,A3061&lt;DataEnd),'iBoxx inputs'!A3066,IF(AND(dateA=2,A3061&lt;DataEnd),'Bank of England inputs'!A3066,IF(dateA=3,A3061+1,IF(dateA=4,WORKDAY(A3061,1,),WORKDAY(A3061,1,holidayQ)))))</f>
        <v>40218</v>
      </c>
      <c r="B3062" s="35">
        <f>MATCH(A3062,'iBoxx inputs'!A:A,0)</f>
        <v>3145</v>
      </c>
      <c r="C3062" s="35">
        <f>MATCH(A3062,'Bank of England inputs'!A:A,0)</f>
        <v>3066</v>
      </c>
      <c r="D3062" s="6">
        <f>IF($A3062&gt;DataEnd,NA(),IFERROR(INDEX('iBoxx inputs'!B:B,MATCH($A3062,'iBoxx inputs'!$A:$A,0)),D3061))</f>
        <v>5.6264189667287301</v>
      </c>
      <c r="E3062" s="6">
        <f>IF($A3062&gt;DataEnd,NA(),IFERROR(INDEX('iBoxx inputs'!C:C,MATCH($A3062,'iBoxx inputs'!$A:$A,0)),E3061))</f>
        <v>6.10379979984803</v>
      </c>
      <c r="F3062" s="6">
        <f>IF($A3062&gt;DataEnd,NA(),IFERROR(INDEX('Bank of England inputs'!D:D,MATCH($A3062,'Bank of England inputs'!$A:$A,0),0),F3061))</f>
        <v>3.2203725723345178</v>
      </c>
      <c r="H3062" s="5">
        <f t="shared" si="156"/>
        <v>40218</v>
      </c>
      <c r="I3062" s="6">
        <f t="shared" si="157"/>
        <v>5.8651093832883801</v>
      </c>
      <c r="J3062" s="6">
        <f t="shared" si="155"/>
        <v>2.5622236628728201</v>
      </c>
      <c r="K3062" s="19">
        <f t="shared" si="159"/>
        <v>2528</v>
      </c>
      <c r="L3062" s="6">
        <f t="shared" ca="1" si="158"/>
        <v>3.3982725959577906</v>
      </c>
    </row>
    <row r="3063" spans="1:12" x14ac:dyDescent="0.2">
      <c r="A3063" s="5">
        <f>IF(AND(dateA=1,A3062&lt;DataEnd),'iBoxx inputs'!A3067,IF(AND(dateA=2,A3062&lt;DataEnd),'Bank of England inputs'!A3067,IF(dateA=3,A3062+1,IF(dateA=4,WORKDAY(A3062,1,),WORKDAY(A3062,1,holidayQ)))))</f>
        <v>40219</v>
      </c>
      <c r="B3063" s="35">
        <f>MATCH(A3063,'iBoxx inputs'!A:A,0)</f>
        <v>3146</v>
      </c>
      <c r="C3063" s="35">
        <f>MATCH(A3063,'Bank of England inputs'!A:A,0)</f>
        <v>3067</v>
      </c>
      <c r="D3063" s="6">
        <f>IF($A3063&gt;DataEnd,NA(),IFERROR(INDEX('iBoxx inputs'!B:B,MATCH($A3063,'iBoxx inputs'!$A:$A,0)),D3062))</f>
        <v>5.6055097520218897</v>
      </c>
      <c r="E3063" s="6">
        <f>IF($A3063&gt;DataEnd,NA(),IFERROR(INDEX('iBoxx inputs'!C:C,MATCH($A3063,'iBoxx inputs'!$A:$A,0)),E3062))</f>
        <v>6.0727541509272802</v>
      </c>
      <c r="F3063" s="6">
        <f>IF($A3063&gt;DataEnd,NA(),IFERROR(INDEX('Bank of England inputs'!D:D,MATCH($A3063,'Bank of England inputs'!$A:$A,0),0),F3062))</f>
        <v>3.1599801882119971</v>
      </c>
      <c r="H3063" s="5">
        <f t="shared" si="156"/>
        <v>40219</v>
      </c>
      <c r="I3063" s="6">
        <f t="shared" si="157"/>
        <v>5.8391319514745845</v>
      </c>
      <c r="J3063" s="6">
        <f t="shared" si="155"/>
        <v>2.5970844104221014</v>
      </c>
      <c r="K3063" s="19">
        <f t="shared" si="159"/>
        <v>2528</v>
      </c>
      <c r="L3063" s="6">
        <f t="shared" ca="1" si="158"/>
        <v>3.3979299915623158</v>
      </c>
    </row>
    <row r="3064" spans="1:12" x14ac:dyDescent="0.2">
      <c r="A3064" s="5">
        <f>IF(AND(dateA=1,A3063&lt;DataEnd),'iBoxx inputs'!A3068,IF(AND(dateA=2,A3063&lt;DataEnd),'Bank of England inputs'!A3068,IF(dateA=3,A3063+1,IF(dateA=4,WORKDAY(A3063,1,),WORKDAY(A3063,1,holidayQ)))))</f>
        <v>40220</v>
      </c>
      <c r="B3064" s="35">
        <f>MATCH(A3064,'iBoxx inputs'!A:A,0)</f>
        <v>3147</v>
      </c>
      <c r="C3064" s="35">
        <f>MATCH(A3064,'Bank of England inputs'!A:A,0)</f>
        <v>3068</v>
      </c>
      <c r="D3064" s="6">
        <f>IF($A3064&gt;DataEnd,NA(),IFERROR(INDEX('iBoxx inputs'!B:B,MATCH($A3064,'iBoxx inputs'!$A:$A,0)),D3063))</f>
        <v>5.6916372148421797</v>
      </c>
      <c r="E3064" s="6">
        <f>IF($A3064&gt;DataEnd,NA(),IFERROR(INDEX('iBoxx inputs'!C:C,MATCH($A3064,'iBoxx inputs'!$A:$A,0)),E3063))</f>
        <v>6.1610656320632904</v>
      </c>
      <c r="F3064" s="6">
        <f>IF($A3064&gt;DataEnd,NA(),IFERROR(INDEX('Bank of England inputs'!D:D,MATCH($A3064,'Bank of England inputs'!$A:$A,0),0),F3063))</f>
        <v>3.1361297981796765</v>
      </c>
      <c r="H3064" s="5">
        <f t="shared" si="156"/>
        <v>40220</v>
      </c>
      <c r="I3064" s="6">
        <f t="shared" si="157"/>
        <v>5.9263514234527346</v>
      </c>
      <c r="J3064" s="6">
        <f t="shared" si="155"/>
        <v>2.7053774760920746</v>
      </c>
      <c r="K3064" s="19">
        <f t="shared" si="159"/>
        <v>2528</v>
      </c>
      <c r="L3064" s="6">
        <f t="shared" ca="1" si="158"/>
        <v>3.3976183610915061</v>
      </c>
    </row>
    <row r="3065" spans="1:12" x14ac:dyDescent="0.2">
      <c r="A3065" s="5">
        <f>IF(AND(dateA=1,A3064&lt;DataEnd),'iBoxx inputs'!A3069,IF(AND(dateA=2,A3064&lt;DataEnd),'Bank of England inputs'!A3069,IF(dateA=3,A3064+1,IF(dateA=4,WORKDAY(A3064,1,),WORKDAY(A3064,1,holidayQ)))))</f>
        <v>40221</v>
      </c>
      <c r="B3065" s="35">
        <f>MATCH(A3065,'iBoxx inputs'!A:A,0)</f>
        <v>3148</v>
      </c>
      <c r="C3065" s="35">
        <f>MATCH(A3065,'Bank of England inputs'!A:A,0)</f>
        <v>3069</v>
      </c>
      <c r="D3065" s="6">
        <f>IF($A3065&gt;DataEnd,NA(),IFERROR(INDEX('iBoxx inputs'!B:B,MATCH($A3065,'iBoxx inputs'!$A:$A,0)),D3064))</f>
        <v>5.7270264031233697</v>
      </c>
      <c r="E3065" s="6">
        <f>IF($A3065&gt;DataEnd,NA(),IFERROR(INDEX('iBoxx inputs'!C:C,MATCH($A3065,'iBoxx inputs'!$A:$A,0)),E3064))</f>
        <v>6.1935852778231597</v>
      </c>
      <c r="F3065" s="6">
        <f>IF($A3065&gt;DataEnd,NA(),IFERROR(INDEX('Bank of England inputs'!D:D,MATCH($A3065,'Bank of England inputs'!$A:$A,0),0),F3064))</f>
        <v>3.176330892539081</v>
      </c>
      <c r="H3065" s="5">
        <f t="shared" si="156"/>
        <v>40221</v>
      </c>
      <c r="I3065" s="6">
        <f t="shared" si="157"/>
        <v>5.9603058404732643</v>
      </c>
      <c r="J3065" s="6">
        <f t="shared" si="155"/>
        <v>2.6982689962427253</v>
      </c>
      <c r="K3065" s="19">
        <f t="shared" si="159"/>
        <v>2529</v>
      </c>
      <c r="L3065" s="6">
        <f t="shared" ca="1" si="158"/>
        <v>3.3973418291164768</v>
      </c>
    </row>
    <row r="3066" spans="1:12" x14ac:dyDescent="0.2">
      <c r="A3066" s="5">
        <f>IF(AND(dateA=1,A3065&lt;DataEnd),'iBoxx inputs'!A3070,IF(AND(dateA=2,A3065&lt;DataEnd),'Bank of England inputs'!A3070,IF(dateA=3,A3065+1,IF(dateA=4,WORKDAY(A3065,1,),WORKDAY(A3065,1,holidayQ)))))</f>
        <v>40224</v>
      </c>
      <c r="B3066" s="35">
        <f>MATCH(A3066,'iBoxx inputs'!A:A,0)</f>
        <v>3149</v>
      </c>
      <c r="C3066" s="35">
        <f>MATCH(A3066,'Bank of England inputs'!A:A,0)</f>
        <v>3070</v>
      </c>
      <c r="D3066" s="6">
        <f>IF($A3066&gt;DataEnd,NA(),IFERROR(INDEX('iBoxx inputs'!B:B,MATCH($A3066,'iBoxx inputs'!$A:$A,0)),D3065))</f>
        <v>5.7422918139580998</v>
      </c>
      <c r="E3066" s="6">
        <f>IF($A3066&gt;DataEnd,NA(),IFERROR(INDEX('iBoxx inputs'!C:C,MATCH($A3066,'iBoxx inputs'!$A:$A,0)),E3065))</f>
        <v>6.2120826925925501</v>
      </c>
      <c r="F3066" s="6">
        <f>IF($A3066&gt;DataEnd,NA(),IFERROR(INDEX('Bank of England inputs'!D:D,MATCH($A3066,'Bank of England inputs'!$A:$A,0),0),F3065))</f>
        <v>3.2366623775116343</v>
      </c>
      <c r="H3066" s="5">
        <f t="shared" si="156"/>
        <v>40224</v>
      </c>
      <c r="I3066" s="6">
        <f t="shared" si="157"/>
        <v>5.977187253275325</v>
      </c>
      <c r="J3066" s="6">
        <f t="shared" si="155"/>
        <v>2.6546042972042549</v>
      </c>
      <c r="K3066" s="19">
        <f t="shared" si="159"/>
        <v>2528</v>
      </c>
      <c r="L3066" s="6">
        <f t="shared" ca="1" si="158"/>
        <v>3.3969622462308142</v>
      </c>
    </row>
    <row r="3067" spans="1:12" x14ac:dyDescent="0.2">
      <c r="A3067" s="5">
        <f>IF(AND(dateA=1,A3066&lt;DataEnd),'iBoxx inputs'!A3071,IF(AND(dateA=2,A3066&lt;DataEnd),'Bank of England inputs'!A3071,IF(dateA=3,A3066+1,IF(dateA=4,WORKDAY(A3066,1,),WORKDAY(A3066,1,holidayQ)))))</f>
        <v>40225</v>
      </c>
      <c r="B3067" s="35">
        <f>MATCH(A3067,'iBoxx inputs'!A:A,0)</f>
        <v>3150</v>
      </c>
      <c r="C3067" s="35">
        <f>MATCH(A3067,'Bank of England inputs'!A:A,0)</f>
        <v>3071</v>
      </c>
      <c r="D3067" s="6">
        <f>IF($A3067&gt;DataEnd,NA(),IFERROR(INDEX('iBoxx inputs'!B:B,MATCH($A3067,'iBoxx inputs'!$A:$A,0)),D3066))</f>
        <v>5.7308433356080597</v>
      </c>
      <c r="E3067" s="6">
        <f>IF($A3067&gt;DataEnd,NA(),IFERROR(INDEX('iBoxx inputs'!C:C,MATCH($A3067,'iBoxx inputs'!$A:$A,0)),E3066))</f>
        <v>6.2021065076683399</v>
      </c>
      <c r="F3067" s="6">
        <f>IF($A3067&gt;DataEnd,NA(),IFERROR(INDEX('Bank of England inputs'!D:D,MATCH($A3067,'Bank of England inputs'!$A:$A,0),0),F3066))</f>
        <v>3.2379443509258365</v>
      </c>
      <c r="H3067" s="5">
        <f t="shared" si="156"/>
        <v>40225</v>
      </c>
      <c r="I3067" s="6">
        <f t="shared" si="157"/>
        <v>5.9664749216382003</v>
      </c>
      <c r="J3067" s="6">
        <f t="shared" si="155"/>
        <v>2.6429532163460667</v>
      </c>
      <c r="K3067" s="19">
        <f t="shared" si="159"/>
        <v>2528</v>
      </c>
      <c r="L3067" s="6">
        <f t="shared" ca="1" si="158"/>
        <v>3.3966368713586754</v>
      </c>
    </row>
    <row r="3068" spans="1:12" x14ac:dyDescent="0.2">
      <c r="A3068" s="5">
        <f>IF(AND(dateA=1,A3067&lt;DataEnd),'iBoxx inputs'!A3072,IF(AND(dateA=2,A3067&lt;DataEnd),'Bank of England inputs'!A3072,IF(dateA=3,A3067+1,IF(dateA=4,WORKDAY(A3067,1,),WORKDAY(A3067,1,holidayQ)))))</f>
        <v>40226</v>
      </c>
      <c r="B3068" s="35">
        <f>MATCH(A3068,'iBoxx inputs'!A:A,0)</f>
        <v>3151</v>
      </c>
      <c r="C3068" s="35">
        <f>MATCH(A3068,'Bank of England inputs'!A:A,0)</f>
        <v>3072</v>
      </c>
      <c r="D3068" s="6">
        <f>IF($A3068&gt;DataEnd,NA(),IFERROR(INDEX('iBoxx inputs'!B:B,MATCH($A3068,'iBoxx inputs'!$A:$A,0)),D3067))</f>
        <v>5.7375302953586198</v>
      </c>
      <c r="E3068" s="6">
        <f>IF($A3068&gt;DataEnd,NA(),IFERROR(INDEX('iBoxx inputs'!C:C,MATCH($A3068,'iBoxx inputs'!$A:$A,0)),E3067))</f>
        <v>6.2128093486768803</v>
      </c>
      <c r="F3068" s="6">
        <f>IF($A3068&gt;DataEnd,NA(),IFERROR(INDEX('Bank of England inputs'!D:D,MATCH($A3068,'Bank of England inputs'!$A:$A,0),0),F3067))</f>
        <v>3.1769596199525019</v>
      </c>
      <c r="H3068" s="5">
        <f t="shared" si="156"/>
        <v>40226</v>
      </c>
      <c r="I3068" s="6">
        <f t="shared" si="157"/>
        <v>5.97516982201775</v>
      </c>
      <c r="J3068" s="6">
        <f t="shared" si="155"/>
        <v>2.7120494850520149</v>
      </c>
      <c r="K3068" s="19">
        <f t="shared" si="159"/>
        <v>2528</v>
      </c>
      <c r="L3068" s="6">
        <f t="shared" ca="1" si="158"/>
        <v>3.3963410078479521</v>
      </c>
    </row>
    <row r="3069" spans="1:12" x14ac:dyDescent="0.2">
      <c r="A3069" s="5">
        <f>IF(AND(dateA=1,A3068&lt;DataEnd),'iBoxx inputs'!A3073,IF(AND(dateA=2,A3068&lt;DataEnd),'Bank of England inputs'!A3073,IF(dateA=3,A3068+1,IF(dateA=4,WORKDAY(A3068,1,),WORKDAY(A3068,1,holidayQ)))))</f>
        <v>40227</v>
      </c>
      <c r="B3069" s="35">
        <f>MATCH(A3069,'iBoxx inputs'!A:A,0)</f>
        <v>3152</v>
      </c>
      <c r="C3069" s="35">
        <f>MATCH(A3069,'Bank of England inputs'!A:A,0)</f>
        <v>3073</v>
      </c>
      <c r="D3069" s="6">
        <f>IF($A3069&gt;DataEnd,NA(),IFERROR(INDEX('iBoxx inputs'!B:B,MATCH($A3069,'iBoxx inputs'!$A:$A,0)),D3068))</f>
        <v>5.79406150655476</v>
      </c>
      <c r="E3069" s="6">
        <f>IF($A3069&gt;DataEnd,NA(),IFERROR(INDEX('iBoxx inputs'!C:C,MATCH($A3069,'iBoxx inputs'!$A:$A,0)),E3068))</f>
        <v>6.2833974739308696</v>
      </c>
      <c r="F3069" s="6">
        <f>IF($A3069&gt;DataEnd,NA(),IFERROR(INDEX('Bank of England inputs'!D:D,MATCH($A3069,'Bank of England inputs'!$A:$A,0),0),F3068))</f>
        <v>3.2155931532601212</v>
      </c>
      <c r="H3069" s="5">
        <f t="shared" si="156"/>
        <v>40227</v>
      </c>
      <c r="I3069" s="6">
        <f t="shared" si="157"/>
        <v>6.0387294902428152</v>
      </c>
      <c r="J3069" s="6">
        <f t="shared" si="155"/>
        <v>2.7351839491836838</v>
      </c>
      <c r="K3069" s="19">
        <f t="shared" si="159"/>
        <v>2528</v>
      </c>
      <c r="L3069" s="6">
        <f t="shared" ca="1" si="158"/>
        <v>3.3960553080892666</v>
      </c>
    </row>
    <row r="3070" spans="1:12" x14ac:dyDescent="0.2">
      <c r="A3070" s="5">
        <f>IF(AND(dateA=1,A3069&lt;DataEnd),'iBoxx inputs'!A3074,IF(AND(dateA=2,A3069&lt;DataEnd),'Bank of England inputs'!A3074,IF(dateA=3,A3069+1,IF(dateA=4,WORKDAY(A3069,1,),WORKDAY(A3069,1,holidayQ)))))</f>
        <v>40228</v>
      </c>
      <c r="B3070" s="35">
        <f>MATCH(A3070,'iBoxx inputs'!A:A,0)</f>
        <v>3153</v>
      </c>
      <c r="C3070" s="35">
        <f>MATCH(A3070,'Bank of England inputs'!A:A,0)</f>
        <v>3074</v>
      </c>
      <c r="D3070" s="6">
        <f>IF($A3070&gt;DataEnd,NA(),IFERROR(INDEX('iBoxx inputs'!B:B,MATCH($A3070,'iBoxx inputs'!$A:$A,0)),D3069))</f>
        <v>5.8634822684811896</v>
      </c>
      <c r="E3070" s="6">
        <f>IF($A3070&gt;DataEnd,NA(),IFERROR(INDEX('iBoxx inputs'!C:C,MATCH($A3070,'iBoxx inputs'!$A:$A,0)),E3069))</f>
        <v>6.3537144440933302</v>
      </c>
      <c r="F3070" s="6">
        <f>IF($A3070&gt;DataEnd,NA(),IFERROR(INDEX('Bank of England inputs'!D:D,MATCH($A3070,'Bank of England inputs'!$A:$A,0),0),F3069))</f>
        <v>3.2436708860759333</v>
      </c>
      <c r="H3070" s="5">
        <f t="shared" si="156"/>
        <v>40228</v>
      </c>
      <c r="I3070" s="6">
        <f t="shared" si="157"/>
        <v>6.1085983562872599</v>
      </c>
      <c r="J3070" s="6">
        <f t="shared" si="155"/>
        <v>2.7749182546721096</v>
      </c>
      <c r="K3070" s="19">
        <f t="shared" si="159"/>
        <v>2529</v>
      </c>
      <c r="L3070" s="6">
        <f t="shared" ca="1" si="158"/>
        <v>3.3958097022951117</v>
      </c>
    </row>
    <row r="3071" spans="1:12" x14ac:dyDescent="0.2">
      <c r="A3071" s="5">
        <f>IF(AND(dateA=1,A3070&lt;DataEnd),'iBoxx inputs'!A3075,IF(AND(dateA=2,A3070&lt;DataEnd),'Bank of England inputs'!A3075,IF(dateA=3,A3070+1,IF(dateA=4,WORKDAY(A3070,1,),WORKDAY(A3070,1,holidayQ)))))</f>
        <v>40231</v>
      </c>
      <c r="B3071" s="35">
        <f>MATCH(A3071,'iBoxx inputs'!A:A,0)</f>
        <v>3154</v>
      </c>
      <c r="C3071" s="35">
        <f>MATCH(A3071,'Bank of England inputs'!A:A,0)</f>
        <v>3075</v>
      </c>
      <c r="D3071" s="6">
        <f>IF($A3071&gt;DataEnd,NA(),IFERROR(INDEX('iBoxx inputs'!B:B,MATCH($A3071,'iBoxx inputs'!$A:$A,0)),D3070))</f>
        <v>5.85417237032153</v>
      </c>
      <c r="E3071" s="6">
        <f>IF($A3071&gt;DataEnd,NA(),IFERROR(INDEX('iBoxx inputs'!C:C,MATCH($A3071,'iBoxx inputs'!$A:$A,0)),E3070))</f>
        <v>6.3358011309675302</v>
      </c>
      <c r="F3071" s="6">
        <f>IF($A3071&gt;DataEnd,NA(),IFERROR(INDEX('Bank of England inputs'!D:D,MATCH($A3071,'Bank of England inputs'!$A:$A,0),0),F3070))</f>
        <v>3.2449544914919137</v>
      </c>
      <c r="H3071" s="5">
        <f t="shared" si="156"/>
        <v>40231</v>
      </c>
      <c r="I3071" s="6">
        <f t="shared" si="157"/>
        <v>6.0949867506445301</v>
      </c>
      <c r="J3071" s="6">
        <f t="shared" si="155"/>
        <v>2.7604566956223264</v>
      </c>
      <c r="K3071" s="19">
        <f t="shared" si="159"/>
        <v>2528</v>
      </c>
      <c r="L3071" s="6">
        <f t="shared" ca="1" si="158"/>
        <v>3.3955000939077133</v>
      </c>
    </row>
    <row r="3072" spans="1:12" x14ac:dyDescent="0.2">
      <c r="A3072" s="5">
        <f>IF(AND(dateA=1,A3071&lt;DataEnd),'iBoxx inputs'!A3076,IF(AND(dateA=2,A3071&lt;DataEnd),'Bank of England inputs'!A3076,IF(dateA=3,A3071+1,IF(dateA=4,WORKDAY(A3071,1,),WORKDAY(A3071,1,holidayQ)))))</f>
        <v>40232</v>
      </c>
      <c r="B3072" s="35">
        <f>MATCH(A3072,'iBoxx inputs'!A:A,0)</f>
        <v>3155</v>
      </c>
      <c r="C3072" s="35">
        <f>MATCH(A3072,'Bank of England inputs'!A:A,0)</f>
        <v>3076</v>
      </c>
      <c r="D3072" s="6">
        <f>IF($A3072&gt;DataEnd,NA(),IFERROR(INDEX('iBoxx inputs'!B:B,MATCH($A3072,'iBoxx inputs'!$A:$A,0)),D3071))</f>
        <v>5.8330386327281296</v>
      </c>
      <c r="E3072" s="6">
        <f>IF($A3072&gt;DataEnd,NA(),IFERROR(INDEX('iBoxx inputs'!C:C,MATCH($A3072,'iBoxx inputs'!$A:$A,0)),E3071))</f>
        <v>6.2989165252897896</v>
      </c>
      <c r="F3072" s="6">
        <f>IF($A3072&gt;DataEnd,NA(),IFERROR(INDEX('Bank of England inputs'!D:D,MATCH($A3072,'Bank of England inputs'!$A:$A,0),0),F3071))</f>
        <v>3.2363420427553358</v>
      </c>
      <c r="H3072" s="5">
        <f t="shared" si="156"/>
        <v>40232</v>
      </c>
      <c r="I3072" s="6">
        <f t="shared" si="157"/>
        <v>6.0659775790089601</v>
      </c>
      <c r="J3072" s="6">
        <f t="shared" si="155"/>
        <v>2.7409296767622049</v>
      </c>
      <c r="K3072" s="19">
        <f t="shared" si="159"/>
        <v>2528</v>
      </c>
      <c r="L3072" s="6">
        <f t="shared" ca="1" si="158"/>
        <v>3.3952167806940485</v>
      </c>
    </row>
    <row r="3073" spans="1:12" x14ac:dyDescent="0.2">
      <c r="A3073" s="5">
        <f>IF(AND(dateA=1,A3072&lt;DataEnd),'iBoxx inputs'!A3077,IF(AND(dateA=2,A3072&lt;DataEnd),'Bank of England inputs'!A3077,IF(dateA=3,A3072+1,IF(dateA=4,WORKDAY(A3072,1,),WORKDAY(A3072,1,holidayQ)))))</f>
        <v>40233</v>
      </c>
      <c r="B3073" s="35">
        <f>MATCH(A3073,'iBoxx inputs'!A:A,0)</f>
        <v>3156</v>
      </c>
      <c r="C3073" s="35">
        <f>MATCH(A3073,'Bank of England inputs'!A:A,0)</f>
        <v>3077</v>
      </c>
      <c r="D3073" s="6">
        <f>IF($A3073&gt;DataEnd,NA(),IFERROR(INDEX('iBoxx inputs'!B:B,MATCH($A3073,'iBoxx inputs'!$A:$A,0)),D3072))</f>
        <v>5.7569573505685199</v>
      </c>
      <c r="E3073" s="6">
        <f>IF($A3073&gt;DataEnd,NA(),IFERROR(INDEX('iBoxx inputs'!C:C,MATCH($A3073,'iBoxx inputs'!$A:$A,0)),E3072))</f>
        <v>6.2099156753144902</v>
      </c>
      <c r="F3073" s="6">
        <f>IF($A3073&gt;DataEnd,NA(),IFERROR(INDEX('Bank of England inputs'!D:D,MATCH($A3073,'Bank of England inputs'!$A:$A,0),0),F3072))</f>
        <v>3.2392273402674476</v>
      </c>
      <c r="H3073" s="5">
        <f t="shared" si="156"/>
        <v>40233</v>
      </c>
      <c r="I3073" s="6">
        <f t="shared" si="157"/>
        <v>5.9834365129415055</v>
      </c>
      <c r="J3073" s="6">
        <f t="shared" si="155"/>
        <v>2.6581070426160647</v>
      </c>
      <c r="K3073" s="19">
        <f t="shared" si="159"/>
        <v>2528</v>
      </c>
      <c r="L3073" s="6">
        <f t="shared" ca="1" si="158"/>
        <v>3.3948920347002884</v>
      </c>
    </row>
    <row r="3074" spans="1:12" x14ac:dyDescent="0.2">
      <c r="A3074" s="5">
        <f>IF(AND(dateA=1,A3073&lt;DataEnd),'iBoxx inputs'!A3078,IF(AND(dateA=2,A3073&lt;DataEnd),'Bank of England inputs'!A3078,IF(dateA=3,A3073+1,IF(dateA=4,WORKDAY(A3073,1,),WORKDAY(A3073,1,holidayQ)))))</f>
        <v>40234</v>
      </c>
      <c r="B3074" s="35">
        <f>MATCH(A3074,'iBoxx inputs'!A:A,0)</f>
        <v>3157</v>
      </c>
      <c r="C3074" s="35">
        <f>MATCH(A3074,'Bank of England inputs'!A:A,0)</f>
        <v>3078</v>
      </c>
      <c r="D3074" s="6">
        <f>IF($A3074&gt;DataEnd,NA(),IFERROR(INDEX('iBoxx inputs'!B:B,MATCH($A3074,'iBoxx inputs'!$A:$A,0)),D3073))</f>
        <v>5.7089050528773297</v>
      </c>
      <c r="E3074" s="6">
        <f>IF($A3074&gt;DataEnd,NA(),IFERROR(INDEX('iBoxx inputs'!C:C,MATCH($A3074,'iBoxx inputs'!$A:$A,0)),E3073))</f>
        <v>6.1583361005655899</v>
      </c>
      <c r="F3074" s="6">
        <f>IF($A3074&gt;DataEnd,NA(),IFERROR(INDEX('Bank of England inputs'!D:D,MATCH($A3074,'Bank of England inputs'!$A:$A,0),0),F3073))</f>
        <v>3.2999702705380995</v>
      </c>
      <c r="H3074" s="5">
        <f t="shared" si="156"/>
        <v>40234</v>
      </c>
      <c r="I3074" s="6">
        <f t="shared" si="157"/>
        <v>5.9336205767214594</v>
      </c>
      <c r="J3074" s="6">
        <f t="shared" si="155"/>
        <v>2.5495170030407133</v>
      </c>
      <c r="K3074" s="19">
        <f t="shared" si="159"/>
        <v>2528</v>
      </c>
      <c r="L3074" s="6">
        <f t="shared" ca="1" si="158"/>
        <v>3.3945194686516955</v>
      </c>
    </row>
    <row r="3075" spans="1:12" x14ac:dyDescent="0.2">
      <c r="A3075" s="5">
        <f>IF(AND(dateA=1,A3074&lt;DataEnd),'iBoxx inputs'!A3079,IF(AND(dateA=2,A3074&lt;DataEnd),'Bank of England inputs'!A3079,IF(dateA=3,A3074+1,IF(dateA=4,WORKDAY(A3074,1,),WORKDAY(A3074,1,holidayQ)))))</f>
        <v>40235</v>
      </c>
      <c r="B3075" s="35">
        <f>MATCH(A3075,'iBoxx inputs'!A:A,0)</f>
        <v>3158</v>
      </c>
      <c r="C3075" s="35">
        <f>MATCH(A3075,'Bank of England inputs'!A:A,0)</f>
        <v>3079</v>
      </c>
      <c r="D3075" s="6">
        <f>IF($A3075&gt;DataEnd,NA(),IFERROR(INDEX('iBoxx inputs'!B:B,MATCH($A3075,'iBoxx inputs'!$A:$A,0)),D3074))</f>
        <v>5.6902884251603902</v>
      </c>
      <c r="E3075" s="6">
        <f>IF($A3075&gt;DataEnd,NA(),IFERROR(INDEX('iBoxx inputs'!C:C,MATCH($A3075,'iBoxx inputs'!$A:$A,0)),E3074))</f>
        <v>6.1382900785210497</v>
      </c>
      <c r="F3075" s="6">
        <f>IF($A3075&gt;DataEnd,NA(),IFERROR(INDEX('Bank of England inputs'!D:D,MATCH($A3075,'Bank of England inputs'!$A:$A,0),0),F3074))</f>
        <v>3.3204480126870939</v>
      </c>
      <c r="H3075" s="5">
        <f t="shared" si="156"/>
        <v>40235</v>
      </c>
      <c r="I3075" s="6">
        <f t="shared" si="157"/>
        <v>5.91428925184072</v>
      </c>
      <c r="J3075" s="6">
        <f t="shared" ref="J3075:J3138" si="160">((1+I3075/100)/(1+F3075/100)-1)*100</f>
        <v>2.5104819898139841</v>
      </c>
      <c r="K3075" s="19">
        <f t="shared" si="159"/>
        <v>2529</v>
      </c>
      <c r="L3075" s="6">
        <f t="shared" ca="1" si="158"/>
        <v>3.3941699085572554</v>
      </c>
    </row>
    <row r="3076" spans="1:12" x14ac:dyDescent="0.2">
      <c r="A3076" s="5">
        <f>IF(AND(dateA=1,A3075&lt;DataEnd),'iBoxx inputs'!A3080,IF(AND(dateA=2,A3075&lt;DataEnd),'Bank of England inputs'!A3080,IF(dateA=3,A3075+1,IF(dateA=4,WORKDAY(A3075,1,),WORKDAY(A3075,1,holidayQ)))))</f>
        <v>40238</v>
      </c>
      <c r="B3076" s="35">
        <f>MATCH(A3076,'iBoxx inputs'!A:A,0)</f>
        <v>3160</v>
      </c>
      <c r="C3076" s="35">
        <f>MATCH(A3076,'Bank of England inputs'!A:A,0)</f>
        <v>3080</v>
      </c>
      <c r="D3076" s="6">
        <f>IF($A3076&gt;DataEnd,NA(),IFERROR(INDEX('iBoxx inputs'!B:B,MATCH($A3076,'iBoxx inputs'!$A:$A,0)),D3075))</f>
        <v>5.74510402813066</v>
      </c>
      <c r="E3076" s="6">
        <f>IF($A3076&gt;DataEnd,NA(),IFERROR(INDEX('iBoxx inputs'!C:C,MATCH($A3076,'iBoxx inputs'!$A:$A,0)),E3075))</f>
        <v>6.1167371104944799</v>
      </c>
      <c r="F3076" s="6">
        <f>IF($A3076&gt;DataEnd,NA(),IFERROR(INDEX('Bank of England inputs'!D:D,MATCH($A3076,'Bank of England inputs'!$A:$A,0),0),F3075))</f>
        <v>3.3396095530670689</v>
      </c>
      <c r="H3076" s="5">
        <f t="shared" ref="H3076:H3139" si="161">A3076</f>
        <v>40238</v>
      </c>
      <c r="I3076" s="6">
        <f t="shared" ref="I3076:I3139" si="162">(D3076+E3076)/2</f>
        <v>5.9309205693125699</v>
      </c>
      <c r="J3076" s="6">
        <f t="shared" si="160"/>
        <v>2.50756803461194</v>
      </c>
      <c r="K3076" s="19">
        <f t="shared" si="159"/>
        <v>2527</v>
      </c>
      <c r="L3076" s="6">
        <f t="shared" ca="1" si="158"/>
        <v>3.3936882459482884</v>
      </c>
    </row>
    <row r="3077" spans="1:12" x14ac:dyDescent="0.2">
      <c r="A3077" s="5">
        <f>IF(AND(dateA=1,A3076&lt;DataEnd),'iBoxx inputs'!A3081,IF(AND(dateA=2,A3076&lt;DataEnd),'Bank of England inputs'!A3081,IF(dateA=3,A3076+1,IF(dateA=4,WORKDAY(A3076,1,),WORKDAY(A3076,1,holidayQ)))))</f>
        <v>40239</v>
      </c>
      <c r="B3077" s="35">
        <f>MATCH(A3077,'iBoxx inputs'!A:A,0)</f>
        <v>3161</v>
      </c>
      <c r="C3077" s="35">
        <f>MATCH(A3077,'Bank of England inputs'!A:A,0)</f>
        <v>3081</v>
      </c>
      <c r="D3077" s="6">
        <f>IF($A3077&gt;DataEnd,NA(),IFERROR(INDEX('iBoxx inputs'!B:B,MATCH($A3077,'iBoxx inputs'!$A:$A,0)),D3076))</f>
        <v>5.6802170043833797</v>
      </c>
      <c r="E3077" s="6">
        <f>IF($A3077&gt;DataEnd,NA(),IFERROR(INDEX('iBoxx inputs'!C:C,MATCH($A3077,'iBoxx inputs'!$A:$A,0)),E3076))</f>
        <v>6.0576016525274996</v>
      </c>
      <c r="F3077" s="6">
        <f>IF($A3077&gt;DataEnd,NA(),IFERROR(INDEX('Bank of England inputs'!D:D,MATCH($A3077,'Bank of England inputs'!$A:$A,0),0),F3076))</f>
        <v>3.3518445061483604</v>
      </c>
      <c r="H3077" s="5">
        <f t="shared" si="161"/>
        <v>40239</v>
      </c>
      <c r="I3077" s="6">
        <f t="shared" si="162"/>
        <v>5.8689093284554392</v>
      </c>
      <c r="J3077" s="6">
        <f t="shared" si="160"/>
        <v>2.4354328984978357</v>
      </c>
      <c r="K3077" s="19">
        <f t="shared" si="159"/>
        <v>2527</v>
      </c>
      <c r="L3077" s="6">
        <f t="shared" ca="1" si="158"/>
        <v>3.3932885408157478</v>
      </c>
    </row>
    <row r="3078" spans="1:12" x14ac:dyDescent="0.2">
      <c r="A3078" s="5">
        <f>IF(AND(dateA=1,A3077&lt;DataEnd),'iBoxx inputs'!A3082,IF(AND(dateA=2,A3077&lt;DataEnd),'Bank of England inputs'!A3082,IF(dateA=3,A3077+1,IF(dateA=4,WORKDAY(A3077,1,),WORKDAY(A3077,1,holidayQ)))))</f>
        <v>40240</v>
      </c>
      <c r="B3078" s="35">
        <f>MATCH(A3078,'iBoxx inputs'!A:A,0)</f>
        <v>3162</v>
      </c>
      <c r="C3078" s="35">
        <f>MATCH(A3078,'Bank of England inputs'!A:A,0)</f>
        <v>3082</v>
      </c>
      <c r="D3078" s="6">
        <f>IF($A3078&gt;DataEnd,NA(),IFERROR(INDEX('iBoxx inputs'!B:B,MATCH($A3078,'iBoxx inputs'!$A:$A,0)),D3077))</f>
        <v>5.6838554042003899</v>
      </c>
      <c r="E3078" s="6">
        <f>IF($A3078&gt;DataEnd,NA(),IFERROR(INDEX('iBoxx inputs'!C:C,MATCH($A3078,'iBoxx inputs'!$A:$A,0)),E3077))</f>
        <v>6.0587884210240901</v>
      </c>
      <c r="F3078" s="6">
        <f>IF($A3078&gt;DataEnd,NA(),IFERROR(INDEX('Bank of England inputs'!D:D,MATCH($A3078,'Bank of England inputs'!$A:$A,0),0),F3077))</f>
        <v>3.3515121467525999</v>
      </c>
      <c r="H3078" s="5">
        <f t="shared" si="161"/>
        <v>40240</v>
      </c>
      <c r="I3078" s="6">
        <f t="shared" si="162"/>
        <v>5.87132191261224</v>
      </c>
      <c r="J3078" s="6">
        <f t="shared" si="160"/>
        <v>2.4380966601452947</v>
      </c>
      <c r="K3078" s="19">
        <f t="shared" si="159"/>
        <v>2527</v>
      </c>
      <c r="L3078" s="6">
        <f t="shared" ca="1" si="158"/>
        <v>3.392906745397585</v>
      </c>
    </row>
    <row r="3079" spans="1:12" x14ac:dyDescent="0.2">
      <c r="A3079" s="5">
        <f>IF(AND(dateA=1,A3078&lt;DataEnd),'iBoxx inputs'!A3083,IF(AND(dateA=2,A3078&lt;DataEnd),'Bank of England inputs'!A3083,IF(dateA=3,A3078+1,IF(dateA=4,WORKDAY(A3078,1,),WORKDAY(A3078,1,holidayQ)))))</f>
        <v>40241</v>
      </c>
      <c r="B3079" s="35">
        <f>MATCH(A3079,'iBoxx inputs'!A:A,0)</f>
        <v>3163</v>
      </c>
      <c r="C3079" s="35">
        <f>MATCH(A3079,'Bank of England inputs'!A:A,0)</f>
        <v>3083</v>
      </c>
      <c r="D3079" s="6">
        <f>IF($A3079&gt;DataEnd,NA(),IFERROR(INDEX('iBoxx inputs'!B:B,MATCH($A3079,'iBoxx inputs'!$A:$A,0)),D3078))</f>
        <v>5.6256848394030001</v>
      </c>
      <c r="E3079" s="6">
        <f>IF($A3079&gt;DataEnd,NA(),IFERROR(INDEX('iBoxx inputs'!C:C,MATCH($A3079,'iBoxx inputs'!$A:$A,0)),E3078))</f>
        <v>6.00283272918489</v>
      </c>
      <c r="F3079" s="6">
        <f>IF($A3079&gt;DataEnd,NA(),IFERROR(INDEX('Bank of England inputs'!D:D,MATCH($A3079,'Bank of England inputs'!$A:$A,0),0),F3078))</f>
        <v>3.3525094227335961</v>
      </c>
      <c r="H3079" s="5">
        <f t="shared" si="161"/>
        <v>40241</v>
      </c>
      <c r="I3079" s="6">
        <f t="shared" si="162"/>
        <v>5.814258784293945</v>
      </c>
      <c r="J3079" s="6">
        <f t="shared" si="160"/>
        <v>2.3818960713293036</v>
      </c>
      <c r="K3079" s="19">
        <f t="shared" si="159"/>
        <v>2528</v>
      </c>
      <c r="L3079" s="6">
        <f t="shared" ref="L3079:L3142" ca="1" si="163">AVERAGE(OFFSET(J3079,-$K3079+1,0,$K3079,))</f>
        <v>3.3925068202891717</v>
      </c>
    </row>
    <row r="3080" spans="1:12" x14ac:dyDescent="0.2">
      <c r="A3080" s="5">
        <f>IF(AND(dateA=1,A3079&lt;DataEnd),'iBoxx inputs'!A3084,IF(AND(dateA=2,A3079&lt;DataEnd),'Bank of England inputs'!A3084,IF(dateA=3,A3079+1,IF(dateA=4,WORKDAY(A3079,1,),WORKDAY(A3079,1,holidayQ)))))</f>
        <v>40242</v>
      </c>
      <c r="B3080" s="35">
        <f>MATCH(A3080,'iBoxx inputs'!A:A,0)</f>
        <v>3164</v>
      </c>
      <c r="C3080" s="35">
        <f>MATCH(A3080,'Bank of England inputs'!A:A,0)</f>
        <v>3084</v>
      </c>
      <c r="D3080" s="6">
        <f>IF($A3080&gt;DataEnd,NA(),IFERROR(INDEX('iBoxx inputs'!B:B,MATCH($A3080,'iBoxx inputs'!$A:$A,0)),D3079))</f>
        <v>5.6610005251092499</v>
      </c>
      <c r="E3080" s="6">
        <f>IF($A3080&gt;DataEnd,NA(),IFERROR(INDEX('iBoxx inputs'!C:C,MATCH($A3080,'iBoxx inputs'!$A:$A,0)),E3079))</f>
        <v>6.0430339739550796</v>
      </c>
      <c r="F3080" s="6">
        <f>IF($A3080&gt;DataEnd,NA(),IFERROR(INDEX('Bank of England inputs'!D:D,MATCH($A3080,'Bank of England inputs'!$A:$A,0),0),F3079))</f>
        <v>3.3300297324083239</v>
      </c>
      <c r="H3080" s="5">
        <f t="shared" si="161"/>
        <v>40242</v>
      </c>
      <c r="I3080" s="6">
        <f t="shared" si="162"/>
        <v>5.8520172495321647</v>
      </c>
      <c r="J3080" s="6">
        <f t="shared" si="160"/>
        <v>2.4407111114310043</v>
      </c>
      <c r="K3080" s="19">
        <f t="shared" si="159"/>
        <v>2529</v>
      </c>
      <c r="L3080" s="6">
        <f t="shared" ca="1" si="163"/>
        <v>3.3921304676957122</v>
      </c>
    </row>
    <row r="3081" spans="1:12" x14ac:dyDescent="0.2">
      <c r="A3081" s="5">
        <f>IF(AND(dateA=1,A3080&lt;DataEnd),'iBoxx inputs'!A3085,IF(AND(dateA=2,A3080&lt;DataEnd),'Bank of England inputs'!A3085,IF(dateA=3,A3080+1,IF(dateA=4,WORKDAY(A3080,1,),WORKDAY(A3080,1,holidayQ)))))</f>
        <v>40245</v>
      </c>
      <c r="B3081" s="35">
        <f>MATCH(A3081,'iBoxx inputs'!A:A,0)</f>
        <v>3165</v>
      </c>
      <c r="C3081" s="35">
        <f>MATCH(A3081,'Bank of England inputs'!A:A,0)</f>
        <v>3085</v>
      </c>
      <c r="D3081" s="6">
        <f>IF($A3081&gt;DataEnd,NA(),IFERROR(INDEX('iBoxx inputs'!B:B,MATCH($A3081,'iBoxx inputs'!$A:$A,0)),D3080))</f>
        <v>5.6701623670108701</v>
      </c>
      <c r="E3081" s="6">
        <f>IF($A3081&gt;DataEnd,NA(),IFERROR(INDEX('iBoxx inputs'!C:C,MATCH($A3081,'iBoxx inputs'!$A:$A,0)),E3080))</f>
        <v>6.0557740433550897</v>
      </c>
      <c r="F3081" s="6">
        <f>IF($A3081&gt;DataEnd,NA(),IFERROR(INDEX('Bank of England inputs'!D:D,MATCH($A3081,'Bank of England inputs'!$A:$A,0),0),F3080))</f>
        <v>3.328710124826606</v>
      </c>
      <c r="H3081" s="5">
        <f t="shared" si="161"/>
        <v>40245</v>
      </c>
      <c r="I3081" s="6">
        <f t="shared" si="162"/>
        <v>5.8629682051829803</v>
      </c>
      <c r="J3081" s="6">
        <f t="shared" si="160"/>
        <v>2.4526175515932058</v>
      </c>
      <c r="K3081" s="19">
        <f t="shared" si="159"/>
        <v>2527</v>
      </c>
      <c r="L3081" s="6">
        <f t="shared" ca="1" si="163"/>
        <v>3.3917588609604303</v>
      </c>
    </row>
    <row r="3082" spans="1:12" x14ac:dyDescent="0.2">
      <c r="A3082" s="5">
        <f>IF(AND(dateA=1,A3081&lt;DataEnd),'iBoxx inputs'!A3086,IF(AND(dateA=2,A3081&lt;DataEnd),'Bank of England inputs'!A3086,IF(dateA=3,A3081+1,IF(dateA=4,WORKDAY(A3081,1,),WORKDAY(A3081,1,holidayQ)))))</f>
        <v>40246</v>
      </c>
      <c r="B3082" s="35">
        <f>MATCH(A3082,'iBoxx inputs'!A:A,0)</f>
        <v>3166</v>
      </c>
      <c r="C3082" s="35">
        <f>MATCH(A3082,'Bank of England inputs'!A:A,0)</f>
        <v>3086</v>
      </c>
      <c r="D3082" s="6">
        <f>IF($A3082&gt;DataEnd,NA(),IFERROR(INDEX('iBoxx inputs'!B:B,MATCH($A3082,'iBoxx inputs'!$A:$A,0)),D3081))</f>
        <v>5.6188854109778203</v>
      </c>
      <c r="E3082" s="6">
        <f>IF($A3082&gt;DataEnd,NA(),IFERROR(INDEX('iBoxx inputs'!C:C,MATCH($A3082,'iBoxx inputs'!$A:$A,0)),E3081))</f>
        <v>5.99831846035051</v>
      </c>
      <c r="F3082" s="6">
        <f>IF($A3082&gt;DataEnd,NA(),IFERROR(INDEX('Bank of England inputs'!D:D,MATCH($A3082,'Bank of England inputs'!$A:$A,0),0),F3081))</f>
        <v>3.3406026962728097</v>
      </c>
      <c r="H3082" s="5">
        <f t="shared" si="161"/>
        <v>40246</v>
      </c>
      <c r="I3082" s="6">
        <f t="shared" si="162"/>
        <v>5.8086019356641652</v>
      </c>
      <c r="J3082" s="6">
        <f t="shared" si="160"/>
        <v>2.388218352707927</v>
      </c>
      <c r="K3082" s="19">
        <f t="shared" si="159"/>
        <v>2527</v>
      </c>
      <c r="L3082" s="6">
        <f t="shared" ca="1" si="163"/>
        <v>3.3913464009694656</v>
      </c>
    </row>
    <row r="3083" spans="1:12" x14ac:dyDescent="0.2">
      <c r="A3083" s="5">
        <f>IF(AND(dateA=1,A3082&lt;DataEnd),'iBoxx inputs'!A3087,IF(AND(dateA=2,A3082&lt;DataEnd),'Bank of England inputs'!A3087,IF(dateA=3,A3082+1,IF(dateA=4,WORKDAY(A3082,1,),WORKDAY(A3082,1,holidayQ)))))</f>
        <v>40247</v>
      </c>
      <c r="B3083" s="35">
        <f>MATCH(A3083,'iBoxx inputs'!A:A,0)</f>
        <v>3167</v>
      </c>
      <c r="C3083" s="35">
        <f>MATCH(A3083,'Bank of England inputs'!A:A,0)</f>
        <v>3087</v>
      </c>
      <c r="D3083" s="6">
        <f>IF($A3083&gt;DataEnd,NA(),IFERROR(INDEX('iBoxx inputs'!B:B,MATCH($A3083,'iBoxx inputs'!$A:$A,0)),D3082))</f>
        <v>5.6433744592410902</v>
      </c>
      <c r="E3083" s="6">
        <f>IF($A3083&gt;DataEnd,NA(),IFERROR(INDEX('iBoxx inputs'!C:C,MATCH($A3083,'iBoxx inputs'!$A:$A,0)),E3082))</f>
        <v>6.0223045117498604</v>
      </c>
      <c r="F3083" s="6">
        <f>IF($A3083&gt;DataEnd,NA(),IFERROR(INDEX('Bank of England inputs'!D:D,MATCH($A3083,'Bank of England inputs'!$A:$A,0),0),F3082))</f>
        <v>3.3396095530670689</v>
      </c>
      <c r="H3083" s="5">
        <f t="shared" si="161"/>
        <v>40247</v>
      </c>
      <c r="I3083" s="6">
        <f t="shared" si="162"/>
        <v>5.8328394854954748</v>
      </c>
      <c r="J3083" s="6">
        <f t="shared" si="160"/>
        <v>2.4126566214168532</v>
      </c>
      <c r="K3083" s="19">
        <f t="shared" si="159"/>
        <v>2527</v>
      </c>
      <c r="L3083" s="6">
        <f t="shared" ca="1" si="163"/>
        <v>3.390940015044198</v>
      </c>
    </row>
    <row r="3084" spans="1:12" x14ac:dyDescent="0.2">
      <c r="A3084" s="5">
        <f>IF(AND(dateA=1,A3083&lt;DataEnd),'iBoxx inputs'!A3088,IF(AND(dateA=2,A3083&lt;DataEnd),'Bank of England inputs'!A3088,IF(dateA=3,A3083+1,IF(dateA=4,WORKDAY(A3083,1,),WORKDAY(A3083,1,holidayQ)))))</f>
        <v>40248</v>
      </c>
      <c r="B3084" s="35">
        <f>MATCH(A3084,'iBoxx inputs'!A:A,0)</f>
        <v>3168</v>
      </c>
      <c r="C3084" s="35">
        <f>MATCH(A3084,'Bank of England inputs'!A:A,0)</f>
        <v>3088</v>
      </c>
      <c r="D3084" s="6">
        <f>IF($A3084&gt;DataEnd,NA(),IFERROR(INDEX('iBoxx inputs'!B:B,MATCH($A3084,'iBoxx inputs'!$A:$A,0)),D3083))</f>
        <v>5.7026094339874902</v>
      </c>
      <c r="E3084" s="6">
        <f>IF($A3084&gt;DataEnd,NA(),IFERROR(INDEX('iBoxx inputs'!C:C,MATCH($A3084,'iBoxx inputs'!$A:$A,0)),E3083))</f>
        <v>6.0761012777139403</v>
      </c>
      <c r="F3084" s="6">
        <f>IF($A3084&gt;DataEnd,NA(),IFERROR(INDEX('Bank of England inputs'!D:D,MATCH($A3084,'Bank of England inputs'!$A:$A,0),0),F3083))</f>
        <v>3.3574329008616566</v>
      </c>
      <c r="H3084" s="5">
        <f t="shared" si="161"/>
        <v>40248</v>
      </c>
      <c r="I3084" s="6">
        <f t="shared" si="162"/>
        <v>5.8893553558507152</v>
      </c>
      <c r="J3084" s="6">
        <f t="shared" si="160"/>
        <v>2.4496762196267285</v>
      </c>
      <c r="K3084" s="19">
        <f t="shared" si="159"/>
        <v>2528</v>
      </c>
      <c r="L3084" s="6">
        <f t="shared" ca="1" si="163"/>
        <v>3.3905676796820865</v>
      </c>
    </row>
    <row r="3085" spans="1:12" x14ac:dyDescent="0.2">
      <c r="A3085" s="5">
        <f>IF(AND(dateA=1,A3084&lt;DataEnd),'iBoxx inputs'!A3089,IF(AND(dateA=2,A3084&lt;DataEnd),'Bank of England inputs'!A3089,IF(dateA=3,A3084+1,IF(dateA=4,WORKDAY(A3084,1,),WORKDAY(A3084,1,holidayQ)))))</f>
        <v>40249</v>
      </c>
      <c r="B3085" s="35">
        <f>MATCH(A3085,'iBoxx inputs'!A:A,0)</f>
        <v>3169</v>
      </c>
      <c r="C3085" s="35">
        <f>MATCH(A3085,'Bank of England inputs'!A:A,0)</f>
        <v>3089</v>
      </c>
      <c r="D3085" s="6">
        <f>IF($A3085&gt;DataEnd,NA(),IFERROR(INDEX('iBoxx inputs'!B:B,MATCH($A3085,'iBoxx inputs'!$A:$A,0)),D3084))</f>
        <v>5.6721092573882599</v>
      </c>
      <c r="E3085" s="6">
        <f>IF($A3085&gt;DataEnd,NA(),IFERROR(INDEX('iBoxx inputs'!C:C,MATCH($A3085,'iBoxx inputs'!$A:$A,0)),E3084))</f>
        <v>6.0384511306106399</v>
      </c>
      <c r="F3085" s="6">
        <f>IF($A3085&gt;DataEnd,NA(),IFERROR(INDEX('Bank of England inputs'!D:D,MATCH($A3085,'Bank of England inputs'!$A:$A,0),0),F3084))</f>
        <v>3.3590963139120023</v>
      </c>
      <c r="H3085" s="5">
        <f t="shared" si="161"/>
        <v>40249</v>
      </c>
      <c r="I3085" s="6">
        <f t="shared" si="162"/>
        <v>5.8552801939994499</v>
      </c>
      <c r="J3085" s="6">
        <f t="shared" si="160"/>
        <v>2.4150596987673856</v>
      </c>
      <c r="K3085" s="19">
        <f t="shared" si="159"/>
        <v>2529</v>
      </c>
      <c r="L3085" s="6">
        <f t="shared" ca="1" si="163"/>
        <v>3.3901819509430928</v>
      </c>
    </row>
    <row r="3086" spans="1:12" x14ac:dyDescent="0.2">
      <c r="A3086" s="5">
        <f>IF(AND(dateA=1,A3085&lt;DataEnd),'iBoxx inputs'!A3090,IF(AND(dateA=2,A3085&lt;DataEnd),'Bank of England inputs'!A3090,IF(dateA=3,A3085+1,IF(dateA=4,WORKDAY(A3085,1,),WORKDAY(A3085,1,holidayQ)))))</f>
        <v>40252</v>
      </c>
      <c r="B3086" s="35">
        <f>MATCH(A3086,'iBoxx inputs'!A:A,0)</f>
        <v>3170</v>
      </c>
      <c r="C3086" s="35">
        <f>MATCH(A3086,'Bank of England inputs'!A:A,0)</f>
        <v>3090</v>
      </c>
      <c r="D3086" s="6">
        <f>IF($A3086&gt;DataEnd,NA(),IFERROR(INDEX('iBoxx inputs'!B:B,MATCH($A3086,'iBoxx inputs'!$A:$A,0)),D3085))</f>
        <v>5.6422321163500904</v>
      </c>
      <c r="E3086" s="6">
        <f>IF($A3086&gt;DataEnd,NA(),IFERROR(INDEX('iBoxx inputs'!C:C,MATCH($A3086,'iBoxx inputs'!$A:$A,0)),E3085))</f>
        <v>6.0049652181699402</v>
      </c>
      <c r="F3086" s="6">
        <f>IF($A3086&gt;DataEnd,NA(),IFERROR(INDEX('Bank of England inputs'!D:D,MATCH($A3086,'Bank of England inputs'!$A:$A,0),0),F3085))</f>
        <v>3.3703409992069888</v>
      </c>
      <c r="H3086" s="5">
        <f t="shared" si="161"/>
        <v>40252</v>
      </c>
      <c r="I3086" s="6">
        <f t="shared" si="162"/>
        <v>5.8235986672600148</v>
      </c>
      <c r="J3086" s="6">
        <f t="shared" si="160"/>
        <v>2.3732703639546271</v>
      </c>
      <c r="K3086" s="19">
        <f t="shared" si="159"/>
        <v>2527</v>
      </c>
      <c r="L3086" s="6">
        <f t="shared" ca="1" si="163"/>
        <v>3.3897496596111374</v>
      </c>
    </row>
    <row r="3087" spans="1:12" x14ac:dyDescent="0.2">
      <c r="A3087" s="5">
        <f>IF(AND(dateA=1,A3086&lt;DataEnd),'iBoxx inputs'!A3091,IF(AND(dateA=2,A3086&lt;DataEnd),'Bank of England inputs'!A3091,IF(dateA=3,A3086+1,IF(dateA=4,WORKDAY(A3086,1,),WORKDAY(A3086,1,holidayQ)))))</f>
        <v>40253</v>
      </c>
      <c r="B3087" s="35">
        <f>MATCH(A3087,'iBoxx inputs'!A:A,0)</f>
        <v>3171</v>
      </c>
      <c r="C3087" s="35">
        <f>MATCH(A3087,'Bank of England inputs'!A:A,0)</f>
        <v>3091</v>
      </c>
      <c r="D3087" s="6">
        <f>IF($A3087&gt;DataEnd,NA(),IFERROR(INDEX('iBoxx inputs'!B:B,MATCH($A3087,'iBoxx inputs'!$A:$A,0)),D3086))</f>
        <v>5.6144643207431901</v>
      </c>
      <c r="E3087" s="6">
        <f>IF($A3087&gt;DataEnd,NA(),IFERROR(INDEX('iBoxx inputs'!C:C,MATCH($A3087,'iBoxx inputs'!$A:$A,0)),E3086))</f>
        <v>5.9808302983390398</v>
      </c>
      <c r="F3087" s="6">
        <f>IF($A3087&gt;DataEnd,NA(),IFERROR(INDEX('Bank of England inputs'!D:D,MATCH($A3087,'Bank of England inputs'!$A:$A,0),0),F3086))</f>
        <v>3.3819299811564063</v>
      </c>
      <c r="H3087" s="5">
        <f t="shared" si="161"/>
        <v>40253</v>
      </c>
      <c r="I3087" s="6">
        <f t="shared" si="162"/>
        <v>5.797647309541115</v>
      </c>
      <c r="J3087" s="6">
        <f t="shared" si="160"/>
        <v>2.3366920397259072</v>
      </c>
      <c r="K3087" s="19">
        <f t="shared" si="159"/>
        <v>2527</v>
      </c>
      <c r="L3087" s="6">
        <f t="shared" ca="1" si="163"/>
        <v>3.389327421962494</v>
      </c>
    </row>
    <row r="3088" spans="1:12" x14ac:dyDescent="0.2">
      <c r="A3088" s="5">
        <f>IF(AND(dateA=1,A3087&lt;DataEnd),'iBoxx inputs'!A3092,IF(AND(dateA=2,A3087&lt;DataEnd),'Bank of England inputs'!A3092,IF(dateA=3,A3087+1,IF(dateA=4,WORKDAY(A3087,1,),WORKDAY(A3087,1,holidayQ)))))</f>
        <v>40254</v>
      </c>
      <c r="B3088" s="35">
        <f>MATCH(A3088,'iBoxx inputs'!A:A,0)</f>
        <v>3172</v>
      </c>
      <c r="C3088" s="35">
        <f>MATCH(A3088,'Bank of England inputs'!A:A,0)</f>
        <v>3092</v>
      </c>
      <c r="D3088" s="6">
        <f>IF($A3088&gt;DataEnd,NA(),IFERROR(INDEX('iBoxx inputs'!B:B,MATCH($A3088,'iBoxx inputs'!$A:$A,0)),D3087))</f>
        <v>5.5781363843856502</v>
      </c>
      <c r="E3088" s="6">
        <f>IF($A3088&gt;DataEnd,NA(),IFERROR(INDEX('iBoxx inputs'!C:C,MATCH($A3088,'iBoxx inputs'!$A:$A,0)),E3087))</f>
        <v>5.9433758568051598</v>
      </c>
      <c r="F3088" s="6">
        <f>IF($A3088&gt;DataEnd,NA(),IFERROR(INDEX('Bank of England inputs'!D:D,MATCH($A3088,'Bank of England inputs'!$A:$A,0),0),F3087))</f>
        <v>3.392857142857153</v>
      </c>
      <c r="H3088" s="5">
        <f t="shared" si="161"/>
        <v>40254</v>
      </c>
      <c r="I3088" s="6">
        <f t="shared" si="162"/>
        <v>5.7607561205954045</v>
      </c>
      <c r="J3088" s="6">
        <f t="shared" si="160"/>
        <v>2.2901959024757002</v>
      </c>
      <c r="K3088" s="19">
        <f t="shared" si="159"/>
        <v>2527</v>
      </c>
      <c r="L3088" s="6">
        <f t="shared" ca="1" si="163"/>
        <v>3.3888980663383421</v>
      </c>
    </row>
    <row r="3089" spans="1:12" x14ac:dyDescent="0.2">
      <c r="A3089" s="5">
        <f>IF(AND(dateA=1,A3088&lt;DataEnd),'iBoxx inputs'!A3093,IF(AND(dateA=2,A3088&lt;DataEnd),'Bank of England inputs'!A3093,IF(dateA=3,A3088+1,IF(dateA=4,WORKDAY(A3088,1,),WORKDAY(A3088,1,holidayQ)))))</f>
        <v>40255</v>
      </c>
      <c r="B3089" s="35">
        <f>MATCH(A3089,'iBoxx inputs'!A:A,0)</f>
        <v>3173</v>
      </c>
      <c r="C3089" s="35">
        <f>MATCH(A3089,'Bank of England inputs'!A:A,0)</f>
        <v>3093</v>
      </c>
      <c r="D3089" s="6">
        <f>IF($A3089&gt;DataEnd,NA(),IFERROR(INDEX('iBoxx inputs'!B:B,MATCH($A3089,'iBoxx inputs'!$A:$A,0)),D3088))</f>
        <v>5.5661635589499303</v>
      </c>
      <c r="E3089" s="6">
        <f>IF($A3089&gt;DataEnd,NA(),IFERROR(INDEX('iBoxx inputs'!C:C,MATCH($A3089,'iBoxx inputs'!$A:$A,0)),E3088))</f>
        <v>5.9283667336160102</v>
      </c>
      <c r="F3089" s="6">
        <f>IF($A3089&gt;DataEnd,NA(),IFERROR(INDEX('Bank of England inputs'!D:D,MATCH($A3089,'Bank of England inputs'!$A:$A,0),0),F3088))</f>
        <v>3.3733505308066292</v>
      </c>
      <c r="H3089" s="5">
        <f t="shared" si="161"/>
        <v>40255</v>
      </c>
      <c r="I3089" s="6">
        <f t="shared" si="162"/>
        <v>5.7472651462829702</v>
      </c>
      <c r="J3089" s="6">
        <f t="shared" si="160"/>
        <v>2.2964473950845665</v>
      </c>
      <c r="K3089" s="19">
        <f t="shared" si="159"/>
        <v>2528</v>
      </c>
      <c r="L3089" s="6">
        <f t="shared" ca="1" si="163"/>
        <v>3.3884659260411691</v>
      </c>
    </row>
    <row r="3090" spans="1:12" x14ac:dyDescent="0.2">
      <c r="A3090" s="5">
        <f>IF(AND(dateA=1,A3089&lt;DataEnd),'iBoxx inputs'!A3094,IF(AND(dateA=2,A3089&lt;DataEnd),'Bank of England inputs'!A3094,IF(dateA=3,A3089+1,IF(dateA=4,WORKDAY(A3089,1,),WORKDAY(A3089,1,holidayQ)))))</f>
        <v>40256</v>
      </c>
      <c r="B3090" s="35">
        <f>MATCH(A3090,'iBoxx inputs'!A:A,0)</f>
        <v>3174</v>
      </c>
      <c r="C3090" s="35">
        <f>MATCH(A3090,'Bank of England inputs'!A:A,0)</f>
        <v>3094</v>
      </c>
      <c r="D3090" s="6">
        <f>IF($A3090&gt;DataEnd,NA(),IFERROR(INDEX('iBoxx inputs'!B:B,MATCH($A3090,'iBoxx inputs'!$A:$A,0)),D3089))</f>
        <v>5.5558723535597103</v>
      </c>
      <c r="E3090" s="6">
        <f>IF($A3090&gt;DataEnd,NA(),IFERROR(INDEX('iBoxx inputs'!C:C,MATCH($A3090,'iBoxx inputs'!$A:$A,0)),E3089))</f>
        <v>5.9182991542344103</v>
      </c>
      <c r="F3090" s="6">
        <f>IF($A3090&gt;DataEnd,NA(),IFERROR(INDEX('Bank of England inputs'!D:D,MATCH($A3090,'Bank of England inputs'!$A:$A,0),0),F3089))</f>
        <v>3.374020045648507</v>
      </c>
      <c r="H3090" s="5">
        <f t="shared" si="161"/>
        <v>40256</v>
      </c>
      <c r="I3090" s="6">
        <f t="shared" si="162"/>
        <v>5.7370857538970608</v>
      </c>
      <c r="J3090" s="6">
        <f t="shared" si="160"/>
        <v>2.2859377116272173</v>
      </c>
      <c r="K3090" s="19">
        <f t="shared" si="159"/>
        <v>2529</v>
      </c>
      <c r="L3090" s="6">
        <f t="shared" ca="1" si="163"/>
        <v>3.3880299718243192</v>
      </c>
    </row>
    <row r="3091" spans="1:12" x14ac:dyDescent="0.2">
      <c r="A3091" s="5">
        <f>IF(AND(dateA=1,A3090&lt;DataEnd),'iBoxx inputs'!A3095,IF(AND(dateA=2,A3090&lt;DataEnd),'Bank of England inputs'!A3095,IF(dateA=3,A3090+1,IF(dateA=4,WORKDAY(A3090,1,),WORKDAY(A3090,1,holidayQ)))))</f>
        <v>40259</v>
      </c>
      <c r="B3091" s="35">
        <f>MATCH(A3091,'iBoxx inputs'!A:A,0)</f>
        <v>3175</v>
      </c>
      <c r="C3091" s="35">
        <f>MATCH(A3091,'Bank of England inputs'!A:A,0)</f>
        <v>3095</v>
      </c>
      <c r="D3091" s="6">
        <f>IF($A3091&gt;DataEnd,NA(),IFERROR(INDEX('iBoxx inputs'!B:B,MATCH($A3091,'iBoxx inputs'!$A:$A,0)),D3090))</f>
        <v>5.5275829631906204</v>
      </c>
      <c r="E3091" s="6">
        <f>IF($A3091&gt;DataEnd,NA(),IFERROR(INDEX('iBoxx inputs'!C:C,MATCH($A3091,'iBoxx inputs'!$A:$A,0)),E3090))</f>
        <v>5.8877564189666103</v>
      </c>
      <c r="F3091" s="6">
        <f>IF($A3091&gt;DataEnd,NA(),IFERROR(INDEX('Bank of England inputs'!D:D,MATCH($A3091,'Bank of England inputs'!$A:$A,0),0),F3090))</f>
        <v>3.3750248163589402</v>
      </c>
      <c r="H3091" s="5">
        <f t="shared" si="161"/>
        <v>40259</v>
      </c>
      <c r="I3091" s="6">
        <f t="shared" si="162"/>
        <v>5.7076696910786158</v>
      </c>
      <c r="J3091" s="6">
        <f t="shared" si="160"/>
        <v>2.2564878498104513</v>
      </c>
      <c r="K3091" s="19">
        <f t="shared" si="159"/>
        <v>2527</v>
      </c>
      <c r="L3091" s="6">
        <f t="shared" ca="1" si="163"/>
        <v>3.3875351201637995</v>
      </c>
    </row>
    <row r="3092" spans="1:12" x14ac:dyDescent="0.2">
      <c r="A3092" s="5">
        <f>IF(AND(dateA=1,A3091&lt;DataEnd),'iBoxx inputs'!A3096,IF(AND(dateA=2,A3091&lt;DataEnd),'Bank of England inputs'!A3096,IF(dateA=3,A3091+1,IF(dateA=4,WORKDAY(A3091,1,),WORKDAY(A3091,1,holidayQ)))))</f>
        <v>40260</v>
      </c>
      <c r="B3092" s="35">
        <f>MATCH(A3092,'iBoxx inputs'!A:A,0)</f>
        <v>3176</v>
      </c>
      <c r="C3092" s="35">
        <f>MATCH(A3092,'Bank of England inputs'!A:A,0)</f>
        <v>3096</v>
      </c>
      <c r="D3092" s="6">
        <f>IF($A3092&gt;DataEnd,NA(),IFERROR(INDEX('iBoxx inputs'!B:B,MATCH($A3092,'iBoxx inputs'!$A:$A,0)),D3091))</f>
        <v>5.5255004320615804</v>
      </c>
      <c r="E3092" s="6">
        <f>IF($A3092&gt;DataEnd,NA(),IFERROR(INDEX('iBoxx inputs'!C:C,MATCH($A3092,'iBoxx inputs'!$A:$A,0)),E3091))</f>
        <v>5.8849159632371997</v>
      </c>
      <c r="F3092" s="6">
        <f>IF($A3092&gt;DataEnd,NA(),IFERROR(INDEX('Bank of England inputs'!D:D,MATCH($A3092,'Bank of England inputs'!$A:$A,0),0),F3091))</f>
        <v>3.3545057562524905</v>
      </c>
      <c r="H3092" s="5">
        <f t="shared" si="161"/>
        <v>40260</v>
      </c>
      <c r="I3092" s="6">
        <f t="shared" si="162"/>
        <v>5.70520819764939</v>
      </c>
      <c r="J3092" s="6">
        <f t="shared" si="160"/>
        <v>2.2744073170266166</v>
      </c>
      <c r="K3092" s="19">
        <f t="shared" si="159"/>
        <v>2527</v>
      </c>
      <c r="L3092" s="6">
        <f t="shared" ca="1" si="163"/>
        <v>3.387020506873053</v>
      </c>
    </row>
    <row r="3093" spans="1:12" x14ac:dyDescent="0.2">
      <c r="A3093" s="5">
        <f>IF(AND(dateA=1,A3092&lt;DataEnd),'iBoxx inputs'!A3097,IF(AND(dateA=2,A3092&lt;DataEnd),'Bank of England inputs'!A3097,IF(dateA=3,A3092+1,IF(dateA=4,WORKDAY(A3092,1,),WORKDAY(A3092,1,holidayQ)))))</f>
        <v>40261</v>
      </c>
      <c r="B3093" s="35">
        <f>MATCH(A3093,'iBoxx inputs'!A:A,0)</f>
        <v>3177</v>
      </c>
      <c r="C3093" s="35">
        <f>MATCH(A3093,'Bank of England inputs'!A:A,0)</f>
        <v>3097</v>
      </c>
      <c r="D3093" s="6">
        <f>IF($A3093&gt;DataEnd,NA(),IFERROR(INDEX('iBoxx inputs'!B:B,MATCH($A3093,'iBoxx inputs'!$A:$A,0)),D3092))</f>
        <v>5.5880715273184798</v>
      </c>
      <c r="E3093" s="6">
        <f>IF($A3093&gt;DataEnd,NA(),IFERROR(INDEX('iBoxx inputs'!C:C,MATCH($A3093,'iBoxx inputs'!$A:$A,0)),E3092))</f>
        <v>5.9389103040775604</v>
      </c>
      <c r="F3093" s="6">
        <f>IF($A3093&gt;DataEnd,NA(),IFERROR(INDEX('Bank of England inputs'!D:D,MATCH($A3093,'Bank of England inputs'!$A:$A,0),0),F3092))</f>
        <v>3.3836078587021312</v>
      </c>
      <c r="H3093" s="5">
        <f t="shared" si="161"/>
        <v>40261</v>
      </c>
      <c r="I3093" s="6">
        <f t="shared" si="162"/>
        <v>5.7634909156980196</v>
      </c>
      <c r="J3093" s="6">
        <f t="shared" si="160"/>
        <v>2.3019926526926193</v>
      </c>
      <c r="K3093" s="19">
        <f t="shared" si="159"/>
        <v>2527</v>
      </c>
      <c r="L3093" s="6">
        <f t="shared" ca="1" si="163"/>
        <v>3.3865201700984331</v>
      </c>
    </row>
    <row r="3094" spans="1:12" x14ac:dyDescent="0.2">
      <c r="A3094" s="5">
        <f>IF(AND(dateA=1,A3093&lt;DataEnd),'iBoxx inputs'!A3098,IF(AND(dateA=2,A3093&lt;DataEnd),'Bank of England inputs'!A3098,IF(dateA=3,A3093+1,IF(dateA=4,WORKDAY(A3093,1,),WORKDAY(A3093,1,holidayQ)))))</f>
        <v>40262</v>
      </c>
      <c r="B3094" s="35">
        <f>MATCH(A3094,'iBoxx inputs'!A:A,0)</f>
        <v>3178</v>
      </c>
      <c r="C3094" s="35">
        <f>MATCH(A3094,'Bank of England inputs'!A:A,0)</f>
        <v>3098</v>
      </c>
      <c r="D3094" s="6">
        <f>IF($A3094&gt;DataEnd,NA(),IFERROR(INDEX('iBoxx inputs'!B:B,MATCH($A3094,'iBoxx inputs'!$A:$A,0)),D3093))</f>
        <v>5.6065815051035699</v>
      </c>
      <c r="E3094" s="6">
        <f>IF($A3094&gt;DataEnd,NA(),IFERROR(INDEX('iBoxx inputs'!C:C,MATCH($A3094,'iBoxx inputs'!$A:$A,0)),E3093))</f>
        <v>5.9689535461992502</v>
      </c>
      <c r="F3094" s="6">
        <f>IF($A3094&gt;DataEnd,NA(),IFERROR(INDEX('Bank of England inputs'!D:D,MATCH($A3094,'Bank of England inputs'!$A:$A,0),0),F3093))</f>
        <v>3.4428018652643999</v>
      </c>
      <c r="H3094" s="5">
        <f t="shared" si="161"/>
        <v>40262</v>
      </c>
      <c r="I3094" s="6">
        <f t="shared" si="162"/>
        <v>5.7877675256514101</v>
      </c>
      <c r="J3094" s="6">
        <f t="shared" si="160"/>
        <v>2.2669200931364486</v>
      </c>
      <c r="K3094" s="19">
        <f t="shared" si="159"/>
        <v>2528</v>
      </c>
      <c r="L3094" s="6">
        <f t="shared" ca="1" si="163"/>
        <v>3.386077290321154</v>
      </c>
    </row>
    <row r="3095" spans="1:12" x14ac:dyDescent="0.2">
      <c r="A3095" s="5">
        <f>IF(AND(dateA=1,A3094&lt;DataEnd),'iBoxx inputs'!A3099,IF(AND(dateA=2,A3094&lt;DataEnd),'Bank of England inputs'!A3099,IF(dateA=3,A3094+1,IF(dateA=4,WORKDAY(A3094,1,),WORKDAY(A3094,1,holidayQ)))))</f>
        <v>40263</v>
      </c>
      <c r="B3095" s="35">
        <f>MATCH(A3095,'iBoxx inputs'!A:A,0)</f>
        <v>3179</v>
      </c>
      <c r="C3095" s="35">
        <f>MATCH(A3095,'Bank of England inputs'!A:A,0)</f>
        <v>3099</v>
      </c>
      <c r="D3095" s="6">
        <f>IF($A3095&gt;DataEnd,NA(),IFERROR(INDEX('iBoxx inputs'!B:B,MATCH($A3095,'iBoxx inputs'!$A:$A,0)),D3094))</f>
        <v>5.6044883253198501</v>
      </c>
      <c r="E3095" s="6">
        <f>IF($A3095&gt;DataEnd,NA(),IFERROR(INDEX('iBoxx inputs'!C:C,MATCH($A3095,'iBoxx inputs'!$A:$A,0)),E3094))</f>
        <v>5.9733302396693704</v>
      </c>
      <c r="F3095" s="6">
        <f>IF($A3095&gt;DataEnd,NA(),IFERROR(INDEX('Bank of England inputs'!D:D,MATCH($A3095,'Bank of England inputs'!$A:$A,0),0),F3094))</f>
        <v>3.4527234844726529</v>
      </c>
      <c r="H3095" s="5">
        <f t="shared" si="161"/>
        <v>40263</v>
      </c>
      <c r="I3095" s="6">
        <f t="shared" si="162"/>
        <v>5.7889092824946102</v>
      </c>
      <c r="J3095" s="6">
        <f t="shared" si="160"/>
        <v>2.2582158490709991</v>
      </c>
      <c r="K3095" s="19">
        <f t="shared" si="159"/>
        <v>2529</v>
      </c>
      <c r="L3095" s="6">
        <f t="shared" ca="1" si="163"/>
        <v>3.3856313190118419</v>
      </c>
    </row>
    <row r="3096" spans="1:12" x14ac:dyDescent="0.2">
      <c r="A3096" s="5">
        <f>IF(AND(dateA=1,A3095&lt;DataEnd),'iBoxx inputs'!A3100,IF(AND(dateA=2,A3095&lt;DataEnd),'Bank of England inputs'!A3100,IF(dateA=3,A3095+1,IF(dateA=4,WORKDAY(A3095,1,),WORKDAY(A3095,1,holidayQ)))))</f>
        <v>40266</v>
      </c>
      <c r="B3096" s="35">
        <f>MATCH(A3096,'iBoxx inputs'!A:A,0)</f>
        <v>3180</v>
      </c>
      <c r="C3096" s="35">
        <f>MATCH(A3096,'Bank of England inputs'!A:A,0)</f>
        <v>3100</v>
      </c>
      <c r="D3096" s="6">
        <f>IF($A3096&gt;DataEnd,NA(),IFERROR(INDEX('iBoxx inputs'!B:B,MATCH($A3096,'iBoxx inputs'!$A:$A,0)),D3095))</f>
        <v>5.5405513503372301</v>
      </c>
      <c r="E3096" s="6">
        <f>IF($A3096&gt;DataEnd,NA(),IFERROR(INDEX('iBoxx inputs'!C:C,MATCH($A3096,'iBoxx inputs'!$A:$A,0)),E3095))</f>
        <v>5.9099029054436096</v>
      </c>
      <c r="F3096" s="6">
        <f>IF($A3096&gt;DataEnd,NA(),IFERROR(INDEX('Bank of England inputs'!D:D,MATCH($A3096,'Bank of England inputs'!$A:$A,0),0),F3095))</f>
        <v>3.4551231135822036</v>
      </c>
      <c r="H3096" s="5">
        <f t="shared" si="161"/>
        <v>40266</v>
      </c>
      <c r="I3096" s="6">
        <f t="shared" si="162"/>
        <v>5.7252271278904203</v>
      </c>
      <c r="J3096" s="6">
        <f t="shared" si="160"/>
        <v>2.1942886403178985</v>
      </c>
      <c r="K3096" s="19">
        <f t="shared" si="159"/>
        <v>2527</v>
      </c>
      <c r="L3096" s="6">
        <f t="shared" ca="1" si="163"/>
        <v>3.384926164649634</v>
      </c>
    </row>
    <row r="3097" spans="1:12" x14ac:dyDescent="0.2">
      <c r="A3097" s="5">
        <f>IF(AND(dateA=1,A3096&lt;DataEnd),'iBoxx inputs'!A3101,IF(AND(dateA=2,A3096&lt;DataEnd),'Bank of England inputs'!A3101,IF(dateA=3,A3096+1,IF(dateA=4,WORKDAY(A3096,1,),WORKDAY(A3096,1,holidayQ)))))</f>
        <v>40267</v>
      </c>
      <c r="B3097" s="35">
        <f>MATCH(A3097,'iBoxx inputs'!A:A,0)</f>
        <v>3181</v>
      </c>
      <c r="C3097" s="35">
        <f>MATCH(A3097,'Bank of England inputs'!A:A,0)</f>
        <v>3101</v>
      </c>
      <c r="D3097" s="6">
        <f>IF($A3097&gt;DataEnd,NA(),IFERROR(INDEX('iBoxx inputs'!B:B,MATCH($A3097,'iBoxx inputs'!$A:$A,0)),D3096))</f>
        <v>5.5524453296445202</v>
      </c>
      <c r="E3097" s="6">
        <f>IF($A3097&gt;DataEnd,NA(),IFERROR(INDEX('iBoxx inputs'!C:C,MATCH($A3097,'iBoxx inputs'!$A:$A,0)),E3096))</f>
        <v>5.9209155031396197</v>
      </c>
      <c r="F3097" s="6">
        <f>IF($A3097&gt;DataEnd,NA(),IFERROR(INDEX('Bank of England inputs'!D:D,MATCH($A3097,'Bank of England inputs'!$A:$A,0),0),F3096))</f>
        <v>3.4441687344913152</v>
      </c>
      <c r="H3097" s="5">
        <f t="shared" si="161"/>
        <v>40267</v>
      </c>
      <c r="I3097" s="6">
        <f t="shared" si="162"/>
        <v>5.7366804163920699</v>
      </c>
      <c r="J3097" s="6">
        <f t="shared" si="160"/>
        <v>2.2161826132364171</v>
      </c>
      <c r="K3097" s="19">
        <f t="shared" si="159"/>
        <v>2527</v>
      </c>
      <c r="L3097" s="6">
        <f t="shared" ca="1" si="163"/>
        <v>3.3843623640925551</v>
      </c>
    </row>
    <row r="3098" spans="1:12" x14ac:dyDescent="0.2">
      <c r="A3098" s="5">
        <f>IF(AND(dateA=1,A3097&lt;DataEnd),'iBoxx inputs'!A3102,IF(AND(dateA=2,A3097&lt;DataEnd),'Bank of England inputs'!A3102,IF(dateA=3,A3097+1,IF(dateA=4,WORKDAY(A3097,1,),WORKDAY(A3097,1,holidayQ)))))</f>
        <v>40268</v>
      </c>
      <c r="B3098" s="35">
        <f>MATCH(A3098,'iBoxx inputs'!A:A,0)</f>
        <v>3182</v>
      </c>
      <c r="C3098" s="35">
        <f>MATCH(A3098,'Bank of England inputs'!A:A,0)</f>
        <v>3102</v>
      </c>
      <c r="D3098" s="6">
        <f>IF($A3098&gt;DataEnd,NA(),IFERROR(INDEX('iBoxx inputs'!B:B,MATCH($A3098,'iBoxx inputs'!$A:$A,0)),D3097))</f>
        <v>5.5003204088040398</v>
      </c>
      <c r="E3098" s="6">
        <f>IF($A3098&gt;DataEnd,NA(),IFERROR(INDEX('iBoxx inputs'!C:C,MATCH($A3098,'iBoxx inputs'!$A:$A,0)),E3097))</f>
        <v>5.8715445239298996</v>
      </c>
      <c r="F3098" s="6">
        <f>IF($A3098&gt;DataEnd,NA(),IFERROR(INDEX('Bank of England inputs'!D:D,MATCH($A3098,'Bank of England inputs'!$A:$A,0),0),F3097))</f>
        <v>3.4558093346574115</v>
      </c>
      <c r="H3098" s="5">
        <f t="shared" si="161"/>
        <v>40268</v>
      </c>
      <c r="I3098" s="6">
        <f t="shared" si="162"/>
        <v>5.6859324663669693</v>
      </c>
      <c r="J3098" s="6">
        <f t="shared" si="160"/>
        <v>2.1556287134109509</v>
      </c>
      <c r="K3098" s="19">
        <f t="shared" si="159"/>
        <v>2527</v>
      </c>
      <c r="L3098" s="6">
        <f t="shared" ca="1" si="163"/>
        <v>3.3837702537965093</v>
      </c>
    </row>
    <row r="3099" spans="1:12" x14ac:dyDescent="0.2">
      <c r="A3099" s="5">
        <f>IF(AND(dateA=1,A3098&lt;DataEnd),'iBoxx inputs'!A3103,IF(AND(dateA=2,A3098&lt;DataEnd),'Bank of England inputs'!A3103,IF(dateA=3,A3098+1,IF(dateA=4,WORKDAY(A3098,1,),WORKDAY(A3098,1,holidayQ)))))</f>
        <v>40269</v>
      </c>
      <c r="B3099" s="35">
        <f>MATCH(A3099,'iBoxx inputs'!A:A,0)</f>
        <v>3183</v>
      </c>
      <c r="C3099" s="35">
        <f>MATCH(A3099,'Bank of England inputs'!A:A,0)</f>
        <v>3103</v>
      </c>
      <c r="D3099" s="6">
        <f>IF($A3099&gt;DataEnd,NA(),IFERROR(INDEX('iBoxx inputs'!B:B,MATCH($A3099,'iBoxx inputs'!$A:$A,0)),D3098))</f>
        <v>5.4795768450955498</v>
      </c>
      <c r="E3099" s="6">
        <f>IF($A3099&gt;DataEnd,NA(),IFERROR(INDEX('iBoxx inputs'!C:C,MATCH($A3099,'iBoxx inputs'!$A:$A,0)),E3098))</f>
        <v>5.8462377264846799</v>
      </c>
      <c r="F3099" s="6">
        <f>IF($A3099&gt;DataEnd,NA(),IFERROR(INDEX('Bank of England inputs'!D:D,MATCH($A3099,'Bank of England inputs'!$A:$A,0),0),F3098))</f>
        <v>3.46642828764403</v>
      </c>
      <c r="H3099" s="5">
        <f t="shared" si="161"/>
        <v>40269</v>
      </c>
      <c r="I3099" s="6">
        <f t="shared" si="162"/>
        <v>5.6629072857901148</v>
      </c>
      <c r="J3099" s="6">
        <f t="shared" si="160"/>
        <v>2.1228905206234661</v>
      </c>
      <c r="K3099" s="19">
        <f t="shared" si="159"/>
        <v>2528</v>
      </c>
      <c r="L3099" s="6">
        <f t="shared" ca="1" si="163"/>
        <v>3.3832714880792727</v>
      </c>
    </row>
    <row r="3100" spans="1:12" x14ac:dyDescent="0.2">
      <c r="A3100" s="5">
        <f>IF(AND(dateA=1,A3099&lt;DataEnd),'iBoxx inputs'!A3104,IF(AND(dateA=2,A3099&lt;DataEnd),'Bank of England inputs'!A3104,IF(dateA=3,A3099+1,IF(dateA=4,WORKDAY(A3099,1,),WORKDAY(A3099,1,holidayQ)))))</f>
        <v>40274</v>
      </c>
      <c r="B3100" s="35">
        <f>MATCH(A3100,'iBoxx inputs'!A:A,0)</f>
        <v>3184</v>
      </c>
      <c r="C3100" s="35">
        <f>MATCH(A3100,'Bank of England inputs'!A:A,0)</f>
        <v>3104</v>
      </c>
      <c r="D3100" s="6">
        <f>IF($A3100&gt;DataEnd,NA(),IFERROR(INDEX('iBoxx inputs'!B:B,MATCH($A3100,'iBoxx inputs'!$A:$A,0)),D3099))</f>
        <v>5.55892391528233</v>
      </c>
      <c r="E3100" s="6">
        <f>IF($A3100&gt;DataEnd,NA(),IFERROR(INDEX('iBoxx inputs'!C:C,MATCH($A3100,'iBoxx inputs'!$A:$A,0)),E3099))</f>
        <v>5.9258394250797704</v>
      </c>
      <c r="F3100" s="6">
        <f>IF($A3100&gt;DataEnd,NA(),IFERROR(INDEX('Bank of England inputs'!D:D,MATCH($A3100,'Bank of England inputs'!$A:$A,0),0),F3099))</f>
        <v>3.4739454094292688</v>
      </c>
      <c r="H3100" s="5">
        <f t="shared" si="161"/>
        <v>40274</v>
      </c>
      <c r="I3100" s="6">
        <f t="shared" si="162"/>
        <v>5.7423816701810502</v>
      </c>
      <c r="J3100" s="6">
        <f t="shared" si="160"/>
        <v>2.1922777292157303</v>
      </c>
      <c r="K3100" s="19">
        <f t="shared" si="159"/>
        <v>2525</v>
      </c>
      <c r="L3100" s="6">
        <f t="shared" ca="1" si="163"/>
        <v>3.3824035707054563</v>
      </c>
    </row>
    <row r="3101" spans="1:12" x14ac:dyDescent="0.2">
      <c r="A3101" s="5">
        <f>IF(AND(dateA=1,A3100&lt;DataEnd),'iBoxx inputs'!A3105,IF(AND(dateA=2,A3100&lt;DataEnd),'Bank of England inputs'!A3105,IF(dateA=3,A3100+1,IF(dateA=4,WORKDAY(A3100,1,),WORKDAY(A3100,1,holidayQ)))))</f>
        <v>40275</v>
      </c>
      <c r="B3101" s="35">
        <f>MATCH(A3101,'iBoxx inputs'!A:A,0)</f>
        <v>3185</v>
      </c>
      <c r="C3101" s="35">
        <f>MATCH(A3101,'Bank of England inputs'!A:A,0)</f>
        <v>3105</v>
      </c>
      <c r="D3101" s="6">
        <f>IF($A3101&gt;DataEnd,NA(),IFERROR(INDEX('iBoxx inputs'!B:B,MATCH($A3101,'iBoxx inputs'!$A:$A,0)),D3100))</f>
        <v>5.6124498438424197</v>
      </c>
      <c r="E3101" s="6">
        <f>IF($A3101&gt;DataEnd,NA(),IFERROR(INDEX('iBoxx inputs'!C:C,MATCH($A3101,'iBoxx inputs'!$A:$A,0)),E3100))</f>
        <v>5.9805575529278698</v>
      </c>
      <c r="F3101" s="6">
        <f>IF($A3101&gt;DataEnd,NA(),IFERROR(INDEX('Bank of England inputs'!D:D,MATCH($A3101,'Bank of England inputs'!$A:$A,0),0),F3100))</f>
        <v>3.5030266944527044</v>
      </c>
      <c r="H3101" s="5">
        <f t="shared" si="161"/>
        <v>40275</v>
      </c>
      <c r="I3101" s="6">
        <f t="shared" si="162"/>
        <v>5.7965036983851448</v>
      </c>
      <c r="J3101" s="6">
        <f t="shared" si="160"/>
        <v>2.2158550113736464</v>
      </c>
      <c r="K3101" s="19">
        <f t="shared" si="159"/>
        <v>2525</v>
      </c>
      <c r="L3101" s="6">
        <f t="shared" ca="1" si="163"/>
        <v>3.38184936333804</v>
      </c>
    </row>
    <row r="3102" spans="1:12" x14ac:dyDescent="0.2">
      <c r="A3102" s="5">
        <f>IF(AND(dateA=1,A3101&lt;DataEnd),'iBoxx inputs'!A3106,IF(AND(dateA=2,A3101&lt;DataEnd),'Bank of England inputs'!A3106,IF(dateA=3,A3101+1,IF(dateA=4,WORKDAY(A3101,1,),WORKDAY(A3101,1,holidayQ)))))</f>
        <v>40276</v>
      </c>
      <c r="B3102" s="35">
        <f>MATCH(A3102,'iBoxx inputs'!A:A,0)</f>
        <v>3186</v>
      </c>
      <c r="C3102" s="35">
        <f>MATCH(A3102,'Bank of England inputs'!A:A,0)</f>
        <v>3106</v>
      </c>
      <c r="D3102" s="6">
        <f>IF($A3102&gt;DataEnd,NA(),IFERROR(INDEX('iBoxx inputs'!B:B,MATCH($A3102,'iBoxx inputs'!$A:$A,0)),D3101))</f>
        <v>5.5911409250398103</v>
      </c>
      <c r="E3102" s="6">
        <f>IF($A3102&gt;DataEnd,NA(),IFERROR(INDEX('iBoxx inputs'!C:C,MATCH($A3102,'iBoxx inputs'!$A:$A,0)),E3101))</f>
        <v>5.9508843028438498</v>
      </c>
      <c r="F3102" s="6">
        <f>IF($A3102&gt;DataEnd,NA(),IFERROR(INDEX('Bank of England inputs'!D:D,MATCH($A3102,'Bank of England inputs'!$A:$A,0),0),F3101))</f>
        <v>3.5352532274081527</v>
      </c>
      <c r="H3102" s="5">
        <f t="shared" si="161"/>
        <v>40276</v>
      </c>
      <c r="I3102" s="6">
        <f t="shared" si="162"/>
        <v>5.7710126139418296</v>
      </c>
      <c r="J3102" s="6">
        <f t="shared" si="160"/>
        <v>2.1594184751960732</v>
      </c>
      <c r="K3102" s="19">
        <f t="shared" si="159"/>
        <v>2526</v>
      </c>
      <c r="L3102" s="6">
        <f t="shared" ca="1" si="163"/>
        <v>3.3813654239523938</v>
      </c>
    </row>
    <row r="3103" spans="1:12" x14ac:dyDescent="0.2">
      <c r="A3103" s="5">
        <f>IF(AND(dateA=1,A3102&lt;DataEnd),'iBoxx inputs'!A3107,IF(AND(dateA=2,A3102&lt;DataEnd),'Bank of England inputs'!A3107,IF(dateA=3,A3102+1,IF(dateA=4,WORKDAY(A3102,1,),WORKDAY(A3102,1,holidayQ)))))</f>
        <v>40277</v>
      </c>
      <c r="B3103" s="35">
        <f>MATCH(A3103,'iBoxx inputs'!A:A,0)</f>
        <v>3187</v>
      </c>
      <c r="C3103" s="35">
        <f>MATCH(A3103,'Bank of England inputs'!A:A,0)</f>
        <v>3107</v>
      </c>
      <c r="D3103" s="6">
        <f>IF($A3103&gt;DataEnd,NA(),IFERROR(INDEX('iBoxx inputs'!B:B,MATCH($A3103,'iBoxx inputs'!$A:$A,0)),D3102))</f>
        <v>5.6255621478814701</v>
      </c>
      <c r="E3103" s="6">
        <f>IF($A3103&gt;DataEnd,NA(),IFERROR(INDEX('iBoxx inputs'!C:C,MATCH($A3103,'iBoxx inputs'!$A:$A,0)),E3102))</f>
        <v>5.9843212554653196</v>
      </c>
      <c r="F3103" s="6">
        <f>IF($A3103&gt;DataEnd,NA(),IFERROR(INDEX('Bank of England inputs'!D:D,MATCH($A3103,'Bank of England inputs'!$A:$A,0),0),F3102))</f>
        <v>3.5437760571768839</v>
      </c>
      <c r="H3103" s="5">
        <f t="shared" si="161"/>
        <v>40277</v>
      </c>
      <c r="I3103" s="6">
        <f t="shared" si="162"/>
        <v>5.8049417016733944</v>
      </c>
      <c r="J3103" s="6">
        <f t="shared" si="160"/>
        <v>2.1837774616679129</v>
      </c>
      <c r="K3103" s="19">
        <f t="shared" si="159"/>
        <v>2527</v>
      </c>
      <c r="L3103" s="6">
        <f t="shared" ca="1" si="163"/>
        <v>3.3808915070698125</v>
      </c>
    </row>
    <row r="3104" spans="1:12" x14ac:dyDescent="0.2">
      <c r="A3104" s="5">
        <f>IF(AND(dateA=1,A3103&lt;DataEnd),'iBoxx inputs'!A3108,IF(AND(dateA=2,A3103&lt;DataEnd),'Bank of England inputs'!A3108,IF(dateA=3,A3103+1,IF(dateA=4,WORKDAY(A3103,1,),WORKDAY(A3103,1,holidayQ)))))</f>
        <v>40280</v>
      </c>
      <c r="B3104" s="35">
        <f>MATCH(A3104,'iBoxx inputs'!A:A,0)</f>
        <v>3188</v>
      </c>
      <c r="C3104" s="35">
        <f>MATCH(A3104,'Bank of England inputs'!A:A,0)</f>
        <v>3108</v>
      </c>
      <c r="D3104" s="6">
        <f>IF($A3104&gt;DataEnd,NA(),IFERROR(INDEX('iBoxx inputs'!B:B,MATCH($A3104,'iBoxx inputs'!$A:$A,0)),D3103))</f>
        <v>5.6207839615347099</v>
      </c>
      <c r="E3104" s="6">
        <f>IF($A3104&gt;DataEnd,NA(),IFERROR(INDEX('iBoxx inputs'!C:C,MATCH($A3104,'iBoxx inputs'!$A:$A,0)),E3103))</f>
        <v>5.9824824433900998</v>
      </c>
      <c r="F3104" s="6">
        <f>IF($A3104&gt;DataEnd,NA(),IFERROR(INDEX('Bank of England inputs'!D:D,MATCH($A3104,'Bank of England inputs'!$A:$A,0),0),F3103))</f>
        <v>3.5540553956120213</v>
      </c>
      <c r="H3104" s="5">
        <f t="shared" si="161"/>
        <v>40280</v>
      </c>
      <c r="I3104" s="6">
        <f t="shared" si="162"/>
        <v>5.8016332024624049</v>
      </c>
      <c r="J3104" s="6">
        <f t="shared" si="160"/>
        <v>2.1704391955137625</v>
      </c>
      <c r="K3104" s="19">
        <f t="shared" si="159"/>
        <v>2525</v>
      </c>
      <c r="L3104" s="6">
        <f t="shared" ca="1" si="163"/>
        <v>3.380142096517134</v>
      </c>
    </row>
    <row r="3105" spans="1:12" x14ac:dyDescent="0.2">
      <c r="A3105" s="5">
        <f>IF(AND(dateA=1,A3104&lt;DataEnd),'iBoxx inputs'!A3109,IF(AND(dateA=2,A3104&lt;DataEnd),'Bank of England inputs'!A3109,IF(dateA=3,A3104+1,IF(dateA=4,WORKDAY(A3104,1,),WORKDAY(A3104,1,holidayQ)))))</f>
        <v>40281</v>
      </c>
      <c r="B3105" s="35">
        <f>MATCH(A3105,'iBoxx inputs'!A:A,0)</f>
        <v>3189</v>
      </c>
      <c r="C3105" s="35">
        <f>MATCH(A3105,'Bank of England inputs'!A:A,0)</f>
        <v>3109</v>
      </c>
      <c r="D3105" s="6">
        <f>IF($A3105&gt;DataEnd,NA(),IFERROR(INDEX('iBoxx inputs'!B:B,MATCH($A3105,'iBoxx inputs'!$A:$A,0)),D3104))</f>
        <v>5.5949072845895698</v>
      </c>
      <c r="E3105" s="6">
        <f>IF($A3105&gt;DataEnd,NA(),IFERROR(INDEX('iBoxx inputs'!C:C,MATCH($A3105,'iBoxx inputs'!$A:$A,0)),E3104))</f>
        <v>5.9543199756394696</v>
      </c>
      <c r="F3105" s="6">
        <f>IF($A3105&gt;DataEnd,NA(),IFERROR(INDEX('Bank of England inputs'!D:D,MATCH($A3105,'Bank of England inputs'!$A:$A,0),0),F3104))</f>
        <v>3.5551142005958436</v>
      </c>
      <c r="H3105" s="5">
        <f t="shared" si="161"/>
        <v>40281</v>
      </c>
      <c r="I3105" s="6">
        <f t="shared" si="162"/>
        <v>5.7746136301145192</v>
      </c>
      <c r="J3105" s="6">
        <f t="shared" si="160"/>
        <v>2.1433025753023527</v>
      </c>
      <c r="K3105" s="19">
        <f t="shared" si="159"/>
        <v>2525</v>
      </c>
      <c r="L3105" s="6">
        <f t="shared" ca="1" si="163"/>
        <v>3.3795457897455843</v>
      </c>
    </row>
    <row r="3106" spans="1:12" x14ac:dyDescent="0.2">
      <c r="A3106" s="5">
        <f>IF(AND(dateA=1,A3105&lt;DataEnd),'iBoxx inputs'!A3110,IF(AND(dateA=2,A3105&lt;DataEnd),'Bank of England inputs'!A3110,IF(dateA=3,A3105+1,IF(dateA=4,WORKDAY(A3105,1,),WORKDAY(A3105,1,holidayQ)))))</f>
        <v>40282</v>
      </c>
      <c r="B3106" s="35">
        <f>MATCH(A3106,'iBoxx inputs'!A:A,0)</f>
        <v>3190</v>
      </c>
      <c r="C3106" s="35">
        <f>MATCH(A3106,'Bank of England inputs'!A:A,0)</f>
        <v>3110</v>
      </c>
      <c r="D3106" s="6">
        <f>IF($A3106&gt;DataEnd,NA(),IFERROR(INDEX('iBoxx inputs'!B:B,MATCH($A3106,'iBoxx inputs'!$A:$A,0)),D3105))</f>
        <v>5.5948346601219301</v>
      </c>
      <c r="E3106" s="6">
        <f>IF($A3106&gt;DataEnd,NA(),IFERROR(INDEX('iBoxx inputs'!C:C,MATCH($A3106,'iBoxx inputs'!$A:$A,0)),E3105))</f>
        <v>5.9522659840904701</v>
      </c>
      <c r="F3106" s="6">
        <f>IF($A3106&gt;DataEnd,NA(),IFERROR(INDEX('Bank of England inputs'!D:D,MATCH($A3106,'Bank of England inputs'!$A:$A,0),0),F3105))</f>
        <v>3.5650446871896779</v>
      </c>
      <c r="H3106" s="5">
        <f t="shared" si="161"/>
        <v>40282</v>
      </c>
      <c r="I3106" s="6">
        <f t="shared" si="162"/>
        <v>5.7735503221061997</v>
      </c>
      <c r="J3106" s="6">
        <f t="shared" si="160"/>
        <v>2.1324817090429882</v>
      </c>
      <c r="K3106" s="19">
        <f t="shared" si="159"/>
        <v>2525</v>
      </c>
      <c r="L3106" s="6">
        <f t="shared" ca="1" si="163"/>
        <v>3.3789494125460919</v>
      </c>
    </row>
    <row r="3107" spans="1:12" x14ac:dyDescent="0.2">
      <c r="A3107" s="5">
        <f>IF(AND(dateA=1,A3106&lt;DataEnd),'iBoxx inputs'!A3111,IF(AND(dateA=2,A3106&lt;DataEnd),'Bank of England inputs'!A3111,IF(dateA=3,A3106+1,IF(dateA=4,WORKDAY(A3106,1,),WORKDAY(A3106,1,holidayQ)))))</f>
        <v>40283</v>
      </c>
      <c r="B3107" s="35">
        <f>MATCH(A3107,'iBoxx inputs'!A:A,0)</f>
        <v>3191</v>
      </c>
      <c r="C3107" s="35">
        <f>MATCH(A3107,'Bank of England inputs'!A:A,0)</f>
        <v>3111</v>
      </c>
      <c r="D3107" s="6">
        <f>IF($A3107&gt;DataEnd,NA(),IFERROR(INDEX('iBoxx inputs'!B:B,MATCH($A3107,'iBoxx inputs'!$A:$A,0)),D3106))</f>
        <v>5.6090421853277297</v>
      </c>
      <c r="E3107" s="6">
        <f>IF($A3107&gt;DataEnd,NA(),IFERROR(INDEX('iBoxx inputs'!C:C,MATCH($A3107,'iBoxx inputs'!$A:$A,0)),E3106))</f>
        <v>5.9659189368808798</v>
      </c>
      <c r="F3107" s="6">
        <f>IF($A3107&gt;DataEnd,NA(),IFERROR(INDEX('Bank of England inputs'!D:D,MATCH($A3107,'Bank of England inputs'!$A:$A,0),0),F3106))</f>
        <v>3.5544082605242</v>
      </c>
      <c r="H3107" s="5">
        <f t="shared" si="161"/>
        <v>40283</v>
      </c>
      <c r="I3107" s="6">
        <f t="shared" si="162"/>
        <v>5.7874805611043048</v>
      </c>
      <c r="J3107" s="6">
        <f t="shared" si="160"/>
        <v>2.1564241813463836</v>
      </c>
      <c r="K3107" s="19">
        <f t="shared" si="159"/>
        <v>2526</v>
      </c>
      <c r="L3107" s="6">
        <f t="shared" ca="1" si="163"/>
        <v>3.3784654358116502</v>
      </c>
    </row>
    <row r="3108" spans="1:12" x14ac:dyDescent="0.2">
      <c r="A3108" s="5">
        <f>IF(AND(dateA=1,A3107&lt;DataEnd),'iBoxx inputs'!A3112,IF(AND(dateA=2,A3107&lt;DataEnd),'Bank of England inputs'!A3112,IF(dateA=3,A3107+1,IF(dateA=4,WORKDAY(A3107,1,),WORKDAY(A3107,1,holidayQ)))))</f>
        <v>40284</v>
      </c>
      <c r="B3108" s="35">
        <f>MATCH(A3108,'iBoxx inputs'!A:A,0)</f>
        <v>3192</v>
      </c>
      <c r="C3108" s="35">
        <f>MATCH(A3108,'Bank of England inputs'!A:A,0)</f>
        <v>3112</v>
      </c>
      <c r="D3108" s="6">
        <f>IF($A3108&gt;DataEnd,NA(),IFERROR(INDEX('iBoxx inputs'!B:B,MATCH($A3108,'iBoxx inputs'!$A:$A,0)),D3107))</f>
        <v>5.5710740424924596</v>
      </c>
      <c r="E3108" s="6">
        <f>IF($A3108&gt;DataEnd,NA(),IFERROR(INDEX('iBoxx inputs'!C:C,MATCH($A3108,'iBoxx inputs'!$A:$A,0)),E3107))</f>
        <v>5.9222629865369001</v>
      </c>
      <c r="F3108" s="6">
        <f>IF($A3108&gt;DataEnd,NA(),IFERROR(INDEX('Bank of England inputs'!D:D,MATCH($A3108,'Bank of England inputs'!$A:$A,0),0),F3107))</f>
        <v>3.545887961859373</v>
      </c>
      <c r="H3108" s="5">
        <f t="shared" si="161"/>
        <v>40284</v>
      </c>
      <c r="I3108" s="6">
        <f t="shared" si="162"/>
        <v>5.7466685145146794</v>
      </c>
      <c r="J3108" s="6">
        <f t="shared" si="160"/>
        <v>2.1254156934420898</v>
      </c>
      <c r="K3108" s="19">
        <f t="shared" si="159"/>
        <v>2527</v>
      </c>
      <c r="L3108" s="6">
        <f t="shared" ca="1" si="163"/>
        <v>3.3779695712519477</v>
      </c>
    </row>
    <row r="3109" spans="1:12" x14ac:dyDescent="0.2">
      <c r="A3109" s="5">
        <f>IF(AND(dateA=1,A3108&lt;DataEnd),'iBoxx inputs'!A3113,IF(AND(dateA=2,A3108&lt;DataEnd),'Bank of England inputs'!A3113,IF(dateA=3,A3108+1,IF(dateA=4,WORKDAY(A3108,1,),WORKDAY(A3108,1,holidayQ)))))</f>
        <v>40287</v>
      </c>
      <c r="B3109" s="35">
        <f>MATCH(A3109,'iBoxx inputs'!A:A,0)</f>
        <v>3193</v>
      </c>
      <c r="C3109" s="35">
        <f>MATCH(A3109,'Bank of England inputs'!A:A,0)</f>
        <v>3113</v>
      </c>
      <c r="D3109" s="6">
        <f>IF($A3109&gt;DataEnd,NA(),IFERROR(INDEX('iBoxx inputs'!B:B,MATCH($A3109,'iBoxx inputs'!$A:$A,0)),D3108))</f>
        <v>5.5801878614489198</v>
      </c>
      <c r="E3109" s="6">
        <f>IF($A3109&gt;DataEnd,NA(),IFERROR(INDEX('iBoxx inputs'!C:C,MATCH($A3109,'iBoxx inputs'!$A:$A,0)),E3108))</f>
        <v>5.9306447885148099</v>
      </c>
      <c r="F3109" s="6">
        <f>IF($A3109&gt;DataEnd,NA(),IFERROR(INDEX('Bank of England inputs'!D:D,MATCH($A3109,'Bank of England inputs'!$A:$A,0),0),F3108))</f>
        <v>3.5558204211362687</v>
      </c>
      <c r="H3109" s="5">
        <f t="shared" si="161"/>
        <v>40287</v>
      </c>
      <c r="I3109" s="6">
        <f t="shared" si="162"/>
        <v>5.7554163249818648</v>
      </c>
      <c r="J3109" s="6">
        <f t="shared" si="160"/>
        <v>2.1240678649450784</v>
      </c>
      <c r="K3109" s="19">
        <f t="shared" si="159"/>
        <v>2525</v>
      </c>
      <c r="L3109" s="6">
        <f t="shared" ca="1" si="163"/>
        <v>3.3771187554111357</v>
      </c>
    </row>
    <row r="3110" spans="1:12" x14ac:dyDescent="0.2">
      <c r="A3110" s="5">
        <f>IF(AND(dateA=1,A3109&lt;DataEnd),'iBoxx inputs'!A3114,IF(AND(dateA=2,A3109&lt;DataEnd),'Bank of England inputs'!A3114,IF(dateA=3,A3109+1,IF(dateA=4,WORKDAY(A3109,1,),WORKDAY(A3109,1,holidayQ)))))</f>
        <v>40288</v>
      </c>
      <c r="B3110" s="35">
        <f>MATCH(A3110,'iBoxx inputs'!A:A,0)</f>
        <v>3194</v>
      </c>
      <c r="C3110" s="35">
        <f>MATCH(A3110,'Bank of England inputs'!A:A,0)</f>
        <v>3114</v>
      </c>
      <c r="D3110" s="6">
        <f>IF($A3110&gt;DataEnd,NA(),IFERROR(INDEX('iBoxx inputs'!B:B,MATCH($A3110,'iBoxx inputs'!$A:$A,0)),D3109))</f>
        <v>5.5922136626051699</v>
      </c>
      <c r="E3110" s="6">
        <f>IF($A3110&gt;DataEnd,NA(),IFERROR(INDEX('iBoxx inputs'!C:C,MATCH($A3110,'iBoxx inputs'!$A:$A,0)),E3109))</f>
        <v>5.9439901626746101</v>
      </c>
      <c r="F3110" s="6">
        <f>IF($A3110&gt;DataEnd,NA(),IFERROR(INDEX('Bank of England inputs'!D:D,MATCH($A3110,'Bank of England inputs'!$A:$A,0),0),F3109))</f>
        <v>3.5444797458300092</v>
      </c>
      <c r="H3110" s="5">
        <f t="shared" si="161"/>
        <v>40288</v>
      </c>
      <c r="I3110" s="6">
        <f t="shared" si="162"/>
        <v>5.7681019126398905</v>
      </c>
      <c r="J3110" s="6">
        <f t="shared" si="160"/>
        <v>2.1475043114497216</v>
      </c>
      <c r="K3110" s="19">
        <f t="shared" si="159"/>
        <v>2525</v>
      </c>
      <c r="L3110" s="6">
        <f t="shared" ca="1" si="163"/>
        <v>3.3764873474177803</v>
      </c>
    </row>
    <row r="3111" spans="1:12" x14ac:dyDescent="0.2">
      <c r="A3111" s="5">
        <f>IF(AND(dateA=1,A3110&lt;DataEnd),'iBoxx inputs'!A3115,IF(AND(dateA=2,A3110&lt;DataEnd),'Bank of England inputs'!A3115,IF(dateA=3,A3110+1,IF(dateA=4,WORKDAY(A3110,1,),WORKDAY(A3110,1,holidayQ)))))</f>
        <v>40289</v>
      </c>
      <c r="B3111" s="35">
        <f>MATCH(A3111,'iBoxx inputs'!A:A,0)</f>
        <v>3195</v>
      </c>
      <c r="C3111" s="35">
        <f>MATCH(A3111,'Bank of England inputs'!A:A,0)</f>
        <v>3115</v>
      </c>
      <c r="D3111" s="6">
        <f>IF($A3111&gt;DataEnd,NA(),IFERROR(INDEX('iBoxx inputs'!B:B,MATCH($A3111,'iBoxx inputs'!$A:$A,0)),D3110))</f>
        <v>5.5862958152242097</v>
      </c>
      <c r="E3111" s="6">
        <f>IF($A3111&gt;DataEnd,NA(),IFERROR(INDEX('iBoxx inputs'!C:C,MATCH($A3111,'iBoxx inputs'!$A:$A,0)),E3110))</f>
        <v>5.9353106518945502</v>
      </c>
      <c r="F3111" s="6">
        <f>IF($A3111&gt;DataEnd,NA(),IFERROR(INDEX('Bank of England inputs'!D:D,MATCH($A3111,'Bank of England inputs'!$A:$A,0),0),F3110))</f>
        <v>3.5756853396901045</v>
      </c>
      <c r="H3111" s="5">
        <f t="shared" si="161"/>
        <v>40289</v>
      </c>
      <c r="I3111" s="6">
        <f t="shared" si="162"/>
        <v>5.76080323355938</v>
      </c>
      <c r="J3111" s="6">
        <f t="shared" si="160"/>
        <v>2.1096822933904802</v>
      </c>
      <c r="K3111" s="19">
        <f t="shared" ref="K3111:K3174" si="164">IF(trailing_period=0,1,ROW()-MATCH(EDATE(A3111,-trailing_period),A:A,1))</f>
        <v>2526</v>
      </c>
      <c r="L3111" s="6">
        <f t="shared" ca="1" si="163"/>
        <v>3.375985841062267</v>
      </c>
    </row>
    <row r="3112" spans="1:12" x14ac:dyDescent="0.2">
      <c r="A3112" s="5">
        <f>IF(AND(dateA=1,A3111&lt;DataEnd),'iBoxx inputs'!A3116,IF(AND(dateA=2,A3111&lt;DataEnd),'Bank of England inputs'!A3116,IF(dateA=3,A3111+1,IF(dateA=4,WORKDAY(A3111,1,),WORKDAY(A3111,1,holidayQ)))))</f>
        <v>40290</v>
      </c>
      <c r="B3112" s="35">
        <f>MATCH(A3112,'iBoxx inputs'!A:A,0)</f>
        <v>3196</v>
      </c>
      <c r="C3112" s="35">
        <f>MATCH(A3112,'Bank of England inputs'!A:A,0)</f>
        <v>3116</v>
      </c>
      <c r="D3112" s="6">
        <f>IF($A3112&gt;DataEnd,NA(),IFERROR(INDEX('iBoxx inputs'!B:B,MATCH($A3112,'iBoxx inputs'!$A:$A,0)),D3111))</f>
        <v>5.5604774972372297</v>
      </c>
      <c r="E3112" s="6">
        <f>IF($A3112&gt;DataEnd,NA(),IFERROR(INDEX('iBoxx inputs'!C:C,MATCH($A3112,'iBoxx inputs'!$A:$A,0)),E3111))</f>
        <v>5.9041654541783499</v>
      </c>
      <c r="F3112" s="6">
        <f>IF($A3112&gt;DataEnd,NA(),IFERROR(INDEX('Bank of England inputs'!D:D,MATCH($A3112,'Bank of England inputs'!$A:$A,0),0),F3111))</f>
        <v>3.525672857284734</v>
      </c>
      <c r="H3112" s="5">
        <f t="shared" si="161"/>
        <v>40290</v>
      </c>
      <c r="I3112" s="6">
        <f t="shared" si="162"/>
        <v>5.7323214757077903</v>
      </c>
      <c r="J3112" s="6">
        <f t="shared" si="160"/>
        <v>2.1314989388816041</v>
      </c>
      <c r="K3112" s="19">
        <f t="shared" si="164"/>
        <v>2527</v>
      </c>
      <c r="L3112" s="6">
        <f t="shared" ca="1" si="163"/>
        <v>3.3754933650424088</v>
      </c>
    </row>
    <row r="3113" spans="1:12" x14ac:dyDescent="0.2">
      <c r="A3113" s="5">
        <f>IF(AND(dateA=1,A3112&lt;DataEnd),'iBoxx inputs'!A3117,IF(AND(dateA=2,A3112&lt;DataEnd),'Bank of England inputs'!A3117,IF(dateA=3,A3112+1,IF(dateA=4,WORKDAY(A3112,1,),WORKDAY(A3112,1,holidayQ)))))</f>
        <v>40291</v>
      </c>
      <c r="B3113" s="35">
        <f>MATCH(A3113,'iBoxx inputs'!A:A,0)</f>
        <v>3197</v>
      </c>
      <c r="C3113" s="35">
        <f>MATCH(A3113,'Bank of England inputs'!A:A,0)</f>
        <v>3117</v>
      </c>
      <c r="D3113" s="6">
        <f>IF($A3113&gt;DataEnd,NA(),IFERROR(INDEX('iBoxx inputs'!B:B,MATCH($A3113,'iBoxx inputs'!$A:$A,0)),D3112))</f>
        <v>5.6035934505146301</v>
      </c>
      <c r="E3113" s="6">
        <f>IF($A3113&gt;DataEnd,NA(),IFERROR(INDEX('iBoxx inputs'!C:C,MATCH($A3113,'iBoxx inputs'!$A:$A,0)),E3112))</f>
        <v>5.9511586442956004</v>
      </c>
      <c r="F3113" s="6">
        <f>IF($A3113&gt;DataEnd,NA(),IFERROR(INDEX('Bank of England inputs'!D:D,MATCH($A3113,'Bank of England inputs'!$A:$A,0),0),F3112))</f>
        <v>3.503374354902733</v>
      </c>
      <c r="H3113" s="5">
        <f t="shared" si="161"/>
        <v>40291</v>
      </c>
      <c r="I3113" s="6">
        <f t="shared" si="162"/>
        <v>5.7773760474051148</v>
      </c>
      <c r="J3113" s="6">
        <f t="shared" si="160"/>
        <v>2.1970314559069948</v>
      </c>
      <c r="K3113" s="19">
        <f t="shared" si="164"/>
        <v>2528</v>
      </c>
      <c r="L3113" s="6">
        <f t="shared" ca="1" si="163"/>
        <v>3.3750272013125295</v>
      </c>
    </row>
    <row r="3114" spans="1:12" x14ac:dyDescent="0.2">
      <c r="A3114" s="5">
        <f>IF(AND(dateA=1,A3113&lt;DataEnd),'iBoxx inputs'!A3118,IF(AND(dateA=2,A3113&lt;DataEnd),'Bank of England inputs'!A3118,IF(dateA=3,A3113+1,IF(dateA=4,WORKDAY(A3113,1,),WORKDAY(A3113,1,holidayQ)))))</f>
        <v>40294</v>
      </c>
      <c r="B3114" s="35">
        <f>MATCH(A3114,'iBoxx inputs'!A:A,0)</f>
        <v>3198</v>
      </c>
      <c r="C3114" s="35">
        <f>MATCH(A3114,'Bank of England inputs'!A:A,0)</f>
        <v>3118</v>
      </c>
      <c r="D3114" s="6">
        <f>IF($A3114&gt;DataEnd,NA(),IFERROR(INDEX('iBoxx inputs'!B:B,MATCH($A3114,'iBoxx inputs'!$A:$A,0)),D3113))</f>
        <v>5.5661898571810804</v>
      </c>
      <c r="E3114" s="6">
        <f>IF($A3114&gt;DataEnd,NA(),IFERROR(INDEX('iBoxx inputs'!C:C,MATCH($A3114,'iBoxx inputs'!$A:$A,0)),E3113))</f>
        <v>5.9111527041446301</v>
      </c>
      <c r="F3114" s="6">
        <f>IF($A3114&gt;DataEnd,NA(),IFERROR(INDEX('Bank of England inputs'!D:D,MATCH($A3114,'Bank of England inputs'!$A:$A,0),0),F3113))</f>
        <v>3.4636760619293216</v>
      </c>
      <c r="H3114" s="5">
        <f t="shared" si="161"/>
        <v>40294</v>
      </c>
      <c r="I3114" s="6">
        <f t="shared" si="162"/>
        <v>5.7386712806628548</v>
      </c>
      <c r="J3114" s="6">
        <f t="shared" si="160"/>
        <v>2.1988347073341963</v>
      </c>
      <c r="K3114" s="19">
        <f t="shared" si="164"/>
        <v>2527</v>
      </c>
      <c r="L3114" s="6">
        <f t="shared" ca="1" si="163"/>
        <v>3.3742585514392163</v>
      </c>
    </row>
    <row r="3115" spans="1:12" x14ac:dyDescent="0.2">
      <c r="A3115" s="5">
        <f>IF(AND(dateA=1,A3114&lt;DataEnd),'iBoxx inputs'!A3119,IF(AND(dateA=2,A3114&lt;DataEnd),'Bank of England inputs'!A3119,IF(dateA=3,A3114+1,IF(dateA=4,WORKDAY(A3114,1,),WORKDAY(A3114,1,holidayQ)))))</f>
        <v>40295</v>
      </c>
      <c r="B3115" s="35">
        <f>MATCH(A3115,'iBoxx inputs'!A:A,0)</f>
        <v>3199</v>
      </c>
      <c r="C3115" s="35">
        <f>MATCH(A3115,'Bank of England inputs'!A:A,0)</f>
        <v>3119</v>
      </c>
      <c r="D3115" s="6">
        <f>IF($A3115&gt;DataEnd,NA(),IFERROR(INDEX('iBoxx inputs'!B:B,MATCH($A3115,'iBoxx inputs'!$A:$A,0)),D3114))</f>
        <v>5.5504611823229597</v>
      </c>
      <c r="E3115" s="6">
        <f>IF($A3115&gt;DataEnd,NA(),IFERROR(INDEX('iBoxx inputs'!C:C,MATCH($A3115,'iBoxx inputs'!$A:$A,0)),E3114))</f>
        <v>5.8833418584256796</v>
      </c>
      <c r="F3115" s="6">
        <f>IF($A3115&gt;DataEnd,NA(),IFERROR(INDEX('Bank of England inputs'!D:D,MATCH($A3115,'Bank of England inputs'!$A:$A,0),0),F3114))</f>
        <v>3.4650516282763943</v>
      </c>
      <c r="H3115" s="5">
        <f t="shared" si="161"/>
        <v>40295</v>
      </c>
      <c r="I3115" s="6">
        <f t="shared" si="162"/>
        <v>5.7169015203743196</v>
      </c>
      <c r="J3115" s="6">
        <f t="shared" si="160"/>
        <v>2.1764352857893021</v>
      </c>
      <c r="K3115" s="19">
        <f t="shared" si="164"/>
        <v>2527</v>
      </c>
      <c r="L3115" s="6">
        <f t="shared" ca="1" si="163"/>
        <v>3.3736441735919045</v>
      </c>
    </row>
    <row r="3116" spans="1:12" x14ac:dyDescent="0.2">
      <c r="A3116" s="5">
        <f>IF(AND(dateA=1,A3115&lt;DataEnd),'iBoxx inputs'!A3120,IF(AND(dateA=2,A3115&lt;DataEnd),'Bank of England inputs'!A3120,IF(dateA=3,A3115+1,IF(dateA=4,WORKDAY(A3115,1,),WORKDAY(A3115,1,holidayQ)))))</f>
        <v>40296</v>
      </c>
      <c r="B3116" s="35">
        <f>MATCH(A3116,'iBoxx inputs'!A:A,0)</f>
        <v>3200</v>
      </c>
      <c r="C3116" s="35">
        <f>MATCH(A3116,'Bank of England inputs'!A:A,0)</f>
        <v>3120</v>
      </c>
      <c r="D3116" s="6">
        <f>IF($A3116&gt;DataEnd,NA(),IFERROR(INDEX('iBoxx inputs'!B:B,MATCH($A3116,'iBoxx inputs'!$A:$A,0)),D3115))</f>
        <v>5.5439987354421101</v>
      </c>
      <c r="E3116" s="6">
        <f>IF($A3116&gt;DataEnd,NA(),IFERROR(INDEX('iBoxx inputs'!C:C,MATCH($A3116,'iBoxx inputs'!$A:$A,0)),E3115))</f>
        <v>5.8733047511224896</v>
      </c>
      <c r="F3116" s="6">
        <f>IF($A3116&gt;DataEnd,NA(),IFERROR(INDEX('Bank of England inputs'!D:D,MATCH($A3116,'Bank of England inputs'!$A:$A,0),0),F3115))</f>
        <v>3.4554661900506378</v>
      </c>
      <c r="H3116" s="5">
        <f t="shared" si="161"/>
        <v>40296</v>
      </c>
      <c r="I3116" s="6">
        <f t="shared" si="162"/>
        <v>5.7086517432822994</v>
      </c>
      <c r="J3116" s="6">
        <f t="shared" si="160"/>
        <v>2.1779279879639235</v>
      </c>
      <c r="K3116" s="19">
        <f t="shared" si="164"/>
        <v>2527</v>
      </c>
      <c r="L3116" s="6">
        <f t="shared" ca="1" si="163"/>
        <v>3.3730400557960518</v>
      </c>
    </row>
    <row r="3117" spans="1:12" x14ac:dyDescent="0.2">
      <c r="A3117" s="5">
        <f>IF(AND(dateA=1,A3116&lt;DataEnd),'iBoxx inputs'!A3121,IF(AND(dateA=2,A3116&lt;DataEnd),'Bank of England inputs'!A3121,IF(dateA=3,A3116+1,IF(dateA=4,WORKDAY(A3116,1,),WORKDAY(A3116,1,holidayQ)))))</f>
        <v>40297</v>
      </c>
      <c r="B3117" s="35">
        <f>MATCH(A3117,'iBoxx inputs'!A:A,0)</f>
        <v>3201</v>
      </c>
      <c r="C3117" s="35">
        <f>MATCH(A3117,'Bank of England inputs'!A:A,0)</f>
        <v>3121</v>
      </c>
      <c r="D3117" s="6">
        <f>IF($A3117&gt;DataEnd,NA(),IFERROR(INDEX('iBoxx inputs'!B:B,MATCH($A3117,'iBoxx inputs'!$A:$A,0)),D3116))</f>
        <v>5.55617528299019</v>
      </c>
      <c r="E3117" s="6">
        <f>IF($A3117&gt;DataEnd,NA(),IFERROR(INDEX('iBoxx inputs'!C:C,MATCH($A3117,'iBoxx inputs'!$A:$A,0)),E3116))</f>
        <v>5.8824857835009503</v>
      </c>
      <c r="F3117" s="6">
        <f>IF($A3117&gt;DataEnd,NA(),IFERROR(INDEX('Bank of England inputs'!D:D,MATCH($A3117,'Bank of England inputs'!$A:$A,0),0),F3116))</f>
        <v>3.4551231135822036</v>
      </c>
      <c r="H3117" s="5">
        <f t="shared" si="161"/>
        <v>40297</v>
      </c>
      <c r="I3117" s="6">
        <f t="shared" si="162"/>
        <v>5.7193305332455697</v>
      </c>
      <c r="J3117" s="6">
        <f t="shared" si="160"/>
        <v>2.1885889760891786</v>
      </c>
      <c r="K3117" s="19">
        <f t="shared" si="164"/>
        <v>2528</v>
      </c>
      <c r="L3117" s="6">
        <f t="shared" ca="1" si="163"/>
        <v>3.3725715229322435</v>
      </c>
    </row>
    <row r="3118" spans="1:12" x14ac:dyDescent="0.2">
      <c r="A3118" s="5">
        <f>IF(AND(dateA=1,A3117&lt;DataEnd),'iBoxx inputs'!A3122,IF(AND(dateA=2,A3117&lt;DataEnd),'Bank of England inputs'!A3122,IF(dateA=3,A3117+1,IF(dateA=4,WORKDAY(A3117,1,),WORKDAY(A3117,1,holidayQ)))))</f>
        <v>40298</v>
      </c>
      <c r="B3118" s="35">
        <f>MATCH(A3118,'iBoxx inputs'!A:A,0)</f>
        <v>3202</v>
      </c>
      <c r="C3118" s="35">
        <f>MATCH(A3118,'Bank of England inputs'!A:A,0)</f>
        <v>3122</v>
      </c>
      <c r="D3118" s="6">
        <f>IF($A3118&gt;DataEnd,NA(),IFERROR(INDEX('iBoxx inputs'!B:B,MATCH($A3118,'iBoxx inputs'!$A:$A,0)),D3117))</f>
        <v>5.4788184516560898</v>
      </c>
      <c r="E3118" s="6">
        <f>IF($A3118&gt;DataEnd,NA(),IFERROR(INDEX('iBoxx inputs'!C:C,MATCH($A3118,'iBoxx inputs'!$A:$A,0)),E3117))</f>
        <v>5.7977705154281702</v>
      </c>
      <c r="F3118" s="6">
        <f>IF($A3118&gt;DataEnd,NA(),IFERROR(INDEX('Bank of England inputs'!D:D,MATCH($A3118,'Bank of England inputs'!$A:$A,0),0),F3117))</f>
        <v>3.4482758620689502</v>
      </c>
      <c r="H3118" s="5">
        <f t="shared" si="161"/>
        <v>40298</v>
      </c>
      <c r="I3118" s="6">
        <f t="shared" si="162"/>
        <v>5.63829448354213</v>
      </c>
      <c r="J3118" s="6">
        <f t="shared" si="160"/>
        <v>2.1170180007574091</v>
      </c>
      <c r="K3118" s="19">
        <f t="shared" si="164"/>
        <v>2529</v>
      </c>
      <c r="L3118" s="6">
        <f t="shared" ca="1" si="163"/>
        <v>3.3720750604877301</v>
      </c>
    </row>
    <row r="3119" spans="1:12" x14ac:dyDescent="0.2">
      <c r="A3119" s="5">
        <f>IF(AND(dateA=1,A3118&lt;DataEnd),'iBoxx inputs'!A3123,IF(AND(dateA=2,A3118&lt;DataEnd),'Bank of England inputs'!A3123,IF(dateA=3,A3118+1,IF(dateA=4,WORKDAY(A3118,1,),WORKDAY(A3118,1,holidayQ)))))</f>
        <v>40302</v>
      </c>
      <c r="B3119" s="35">
        <f>MATCH(A3119,'iBoxx inputs'!A:A,0)</f>
        <v>3203</v>
      </c>
      <c r="C3119" s="35">
        <f>MATCH(A3119,'Bank of England inputs'!A:A,0)</f>
        <v>3123</v>
      </c>
      <c r="D3119" s="6">
        <f>IF($A3119&gt;DataEnd,NA(),IFERROR(INDEX('iBoxx inputs'!B:B,MATCH($A3119,'iBoxx inputs'!$A:$A,0)),D3118))</f>
        <v>5.40878074573288</v>
      </c>
      <c r="E3119" s="6">
        <f>IF($A3119&gt;DataEnd,NA(),IFERROR(INDEX('iBoxx inputs'!C:C,MATCH($A3119,'iBoxx inputs'!$A:$A,0)),E3118))</f>
        <v>5.7263948948798404</v>
      </c>
      <c r="F3119" s="6">
        <f>IF($A3119&gt;DataEnd,NA(),IFERROR(INDEX('Bank of England inputs'!D:D,MATCH($A3119,'Bank of England inputs'!$A:$A,0),0),F3118))</f>
        <v>3.3687767067474894</v>
      </c>
      <c r="H3119" s="5">
        <f t="shared" si="161"/>
        <v>40302</v>
      </c>
      <c r="I3119" s="6">
        <f t="shared" si="162"/>
        <v>5.5675878203063602</v>
      </c>
      <c r="J3119" s="6">
        <f t="shared" si="160"/>
        <v>2.1271521088005008</v>
      </c>
      <c r="K3119" s="19">
        <f t="shared" si="164"/>
        <v>2527</v>
      </c>
      <c r="L3119" s="6">
        <f t="shared" ca="1" si="163"/>
        <v>3.3710979855315673</v>
      </c>
    </row>
    <row r="3120" spans="1:12" x14ac:dyDescent="0.2">
      <c r="A3120" s="5">
        <f>IF(AND(dateA=1,A3119&lt;DataEnd),'iBoxx inputs'!A3124,IF(AND(dateA=2,A3119&lt;DataEnd),'Bank of England inputs'!A3124,IF(dateA=3,A3119+1,IF(dateA=4,WORKDAY(A3119,1,),WORKDAY(A3119,1,holidayQ)))))</f>
        <v>40303</v>
      </c>
      <c r="B3120" s="35">
        <f>MATCH(A3120,'iBoxx inputs'!A:A,0)</f>
        <v>3204</v>
      </c>
      <c r="C3120" s="35">
        <f>MATCH(A3120,'Bank of England inputs'!A:A,0)</f>
        <v>3124</v>
      </c>
      <c r="D3120" s="6">
        <f>IF($A3120&gt;DataEnd,NA(),IFERROR(INDEX('iBoxx inputs'!B:B,MATCH($A3120,'iBoxx inputs'!$A:$A,0)),D3119))</f>
        <v>5.4264902255471696</v>
      </c>
      <c r="E3120" s="6">
        <f>IF($A3120&gt;DataEnd,NA(),IFERROR(INDEX('iBoxx inputs'!C:C,MATCH($A3120,'iBoxx inputs'!$A:$A,0)),E3119))</f>
        <v>5.7420532444686501</v>
      </c>
      <c r="F3120" s="6">
        <f>IF($A3120&gt;DataEnd,NA(),IFERROR(INDEX('Bank of England inputs'!D:D,MATCH($A3120,'Bank of England inputs'!$A:$A,0),0),F3119))</f>
        <v>3.3181005364593785</v>
      </c>
      <c r="H3120" s="5">
        <f t="shared" si="161"/>
        <v>40303</v>
      </c>
      <c r="I3120" s="6">
        <f t="shared" si="162"/>
        <v>5.5842717350079099</v>
      </c>
      <c r="J3120" s="6">
        <f t="shared" si="160"/>
        <v>2.1933922389028249</v>
      </c>
      <c r="K3120" s="19">
        <f t="shared" si="164"/>
        <v>2527</v>
      </c>
      <c r="L3120" s="6">
        <f t="shared" ca="1" si="163"/>
        <v>3.3704434553448124</v>
      </c>
    </row>
    <row r="3121" spans="1:12" x14ac:dyDescent="0.2">
      <c r="A3121" s="5">
        <f>IF(AND(dateA=1,A3120&lt;DataEnd),'iBoxx inputs'!A3125,IF(AND(dateA=2,A3120&lt;DataEnd),'Bank of England inputs'!A3125,IF(dateA=3,A3120+1,IF(dateA=4,WORKDAY(A3120,1,),WORKDAY(A3120,1,holidayQ)))))</f>
        <v>40304</v>
      </c>
      <c r="B3121" s="35">
        <f>MATCH(A3121,'iBoxx inputs'!A:A,0)</f>
        <v>3205</v>
      </c>
      <c r="C3121" s="35">
        <f>MATCH(A3121,'Bank of England inputs'!A:A,0)</f>
        <v>3125</v>
      </c>
      <c r="D3121" s="6">
        <f>IF($A3121&gt;DataEnd,NA(),IFERROR(INDEX('iBoxx inputs'!B:B,MATCH($A3121,'iBoxx inputs'!$A:$A,0)),D3120))</f>
        <v>5.4398157087748196</v>
      </c>
      <c r="E3121" s="6">
        <f>IF($A3121&gt;DataEnd,NA(),IFERROR(INDEX('iBoxx inputs'!C:C,MATCH($A3121,'iBoxx inputs'!$A:$A,0)),E3120))</f>
        <v>5.7582639391087298</v>
      </c>
      <c r="F3121" s="6">
        <f>IF($A3121&gt;DataEnd,NA(),IFERROR(INDEX('Bank of England inputs'!D:D,MATCH($A3121,'Bank of England inputs'!$A:$A,0),0),F3120))</f>
        <v>3.329027129086759</v>
      </c>
      <c r="H3121" s="5">
        <f t="shared" si="161"/>
        <v>40304</v>
      </c>
      <c r="I3121" s="6">
        <f t="shared" si="162"/>
        <v>5.5990398239417747</v>
      </c>
      <c r="J3121" s="6">
        <f t="shared" si="160"/>
        <v>2.1968780292677348</v>
      </c>
      <c r="K3121" s="19">
        <f t="shared" si="164"/>
        <v>2528</v>
      </c>
      <c r="L3121" s="6">
        <f t="shared" ca="1" si="163"/>
        <v>3.3699792285148771</v>
      </c>
    </row>
    <row r="3122" spans="1:12" x14ac:dyDescent="0.2">
      <c r="A3122" s="5">
        <f>IF(AND(dateA=1,A3121&lt;DataEnd),'iBoxx inputs'!A3126,IF(AND(dateA=2,A3121&lt;DataEnd),'Bank of England inputs'!A3126,IF(dateA=3,A3121+1,IF(dateA=4,WORKDAY(A3121,1,),WORKDAY(A3121,1,holidayQ)))))</f>
        <v>40305</v>
      </c>
      <c r="B3122" s="35">
        <f>MATCH(A3122,'iBoxx inputs'!A:A,0)</f>
        <v>3206</v>
      </c>
      <c r="C3122" s="35">
        <f>MATCH(A3122,'Bank of England inputs'!A:A,0)</f>
        <v>3126</v>
      </c>
      <c r="D3122" s="6">
        <f>IF($A3122&gt;DataEnd,NA(),IFERROR(INDEX('iBoxx inputs'!B:B,MATCH($A3122,'iBoxx inputs'!$A:$A,0)),D3121))</f>
        <v>5.5805774442800402</v>
      </c>
      <c r="E3122" s="6">
        <f>IF($A3122&gt;DataEnd,NA(),IFERROR(INDEX('iBoxx inputs'!C:C,MATCH($A3122,'iBoxx inputs'!$A:$A,0)),E3121))</f>
        <v>5.9024051753764102</v>
      </c>
      <c r="F3122" s="6">
        <f>IF($A3122&gt;DataEnd,NA(),IFERROR(INDEX('Bank of England inputs'!D:D,MATCH($A3122,'Bank of England inputs'!$A:$A,0),0),F3121))</f>
        <v>3.3277043806496653</v>
      </c>
      <c r="H3122" s="5">
        <f t="shared" si="161"/>
        <v>40305</v>
      </c>
      <c r="I3122" s="6">
        <f t="shared" si="162"/>
        <v>5.7414913098282252</v>
      </c>
      <c r="J3122" s="6">
        <f t="shared" si="160"/>
        <v>2.336050088063879</v>
      </c>
      <c r="K3122" s="19">
        <f t="shared" si="164"/>
        <v>2529</v>
      </c>
      <c r="L3122" s="6">
        <f t="shared" ca="1" si="163"/>
        <v>3.3695703992778463</v>
      </c>
    </row>
    <row r="3123" spans="1:12" x14ac:dyDescent="0.2">
      <c r="A3123" s="5">
        <f>IF(AND(dateA=1,A3122&lt;DataEnd),'iBoxx inputs'!A3127,IF(AND(dateA=2,A3122&lt;DataEnd),'Bank of England inputs'!A3127,IF(dateA=3,A3122+1,IF(dateA=4,WORKDAY(A3122,1,),WORKDAY(A3122,1,holidayQ)))))</f>
        <v>40308</v>
      </c>
      <c r="B3123" s="35">
        <f>MATCH(A3123,'iBoxx inputs'!A:A,0)</f>
        <v>3207</v>
      </c>
      <c r="C3123" s="35">
        <f>MATCH(A3123,'Bank of England inputs'!A:A,0)</f>
        <v>3127</v>
      </c>
      <c r="D3123" s="6">
        <f>IF($A3123&gt;DataEnd,NA(),IFERROR(INDEX('iBoxx inputs'!B:B,MATCH($A3123,'iBoxx inputs'!$A:$A,0)),D3122))</f>
        <v>5.5947273486176403</v>
      </c>
      <c r="E3123" s="6">
        <f>IF($A3123&gt;DataEnd,NA(),IFERROR(INDEX('iBoxx inputs'!C:C,MATCH($A3123,'iBoxx inputs'!$A:$A,0)),E3122))</f>
        <v>5.9095867962938096</v>
      </c>
      <c r="F3123" s="6">
        <f>IF($A3123&gt;DataEnd,NA(),IFERROR(INDEX('Bank of England inputs'!D:D,MATCH($A3123,'Bank of England inputs'!$A:$A,0),0),F3122))</f>
        <v>3.355504814851562</v>
      </c>
      <c r="H3123" s="5">
        <f t="shared" si="161"/>
        <v>40308</v>
      </c>
      <c r="I3123" s="6">
        <f t="shared" si="162"/>
        <v>5.7521570724557254</v>
      </c>
      <c r="J3123" s="6">
        <f t="shared" si="160"/>
        <v>2.3188433571075695</v>
      </c>
      <c r="K3123" s="19">
        <f t="shared" si="164"/>
        <v>2527</v>
      </c>
      <c r="L3123" s="6">
        <f t="shared" ca="1" si="163"/>
        <v>3.368593517983987</v>
      </c>
    </row>
    <row r="3124" spans="1:12" x14ac:dyDescent="0.2">
      <c r="A3124" s="5">
        <f>IF(AND(dateA=1,A3123&lt;DataEnd),'iBoxx inputs'!A3128,IF(AND(dateA=2,A3123&lt;DataEnd),'Bank of England inputs'!A3128,IF(dateA=3,A3123+1,IF(dateA=4,WORKDAY(A3123,1,),WORKDAY(A3123,1,holidayQ)))))</f>
        <v>40309</v>
      </c>
      <c r="B3124" s="35">
        <f>MATCH(A3124,'iBoxx inputs'!A:A,0)</f>
        <v>3208</v>
      </c>
      <c r="C3124" s="35">
        <f>MATCH(A3124,'Bank of England inputs'!A:A,0)</f>
        <v>3128</v>
      </c>
      <c r="D3124" s="6">
        <f>IF($A3124&gt;DataEnd,NA(),IFERROR(INDEX('iBoxx inputs'!B:B,MATCH($A3124,'iBoxx inputs'!$A:$A,0)),D3123))</f>
        <v>5.5968519007429496</v>
      </c>
      <c r="E3124" s="6">
        <f>IF($A3124&gt;DataEnd,NA(),IFERROR(INDEX('iBoxx inputs'!C:C,MATCH($A3124,'iBoxx inputs'!$A:$A,0)),E3123))</f>
        <v>5.9020597323417796</v>
      </c>
      <c r="F3124" s="6">
        <f>IF($A3124&gt;DataEnd,NA(),IFERROR(INDEX('Bank of England inputs'!D:D,MATCH($A3124,'Bank of England inputs'!$A:$A,0),0),F3123))</f>
        <v>3.3363121834971476</v>
      </c>
      <c r="H3124" s="5">
        <f t="shared" si="161"/>
        <v>40309</v>
      </c>
      <c r="I3124" s="6">
        <f t="shared" si="162"/>
        <v>5.7494558165423646</v>
      </c>
      <c r="J3124" s="6">
        <f t="shared" si="160"/>
        <v>2.3352329709232622</v>
      </c>
      <c r="K3124" s="19">
        <f t="shared" si="164"/>
        <v>2527</v>
      </c>
      <c r="L3124" s="6">
        <f t="shared" ca="1" si="163"/>
        <v>3.3680090895363128</v>
      </c>
    </row>
    <row r="3125" spans="1:12" x14ac:dyDescent="0.2">
      <c r="A3125" s="5">
        <f>IF(AND(dateA=1,A3124&lt;DataEnd),'iBoxx inputs'!A3129,IF(AND(dateA=2,A3124&lt;DataEnd),'Bank of England inputs'!A3129,IF(dateA=3,A3124+1,IF(dateA=4,WORKDAY(A3124,1,),WORKDAY(A3124,1,holidayQ)))))</f>
        <v>40310</v>
      </c>
      <c r="B3125" s="35">
        <f>MATCH(A3125,'iBoxx inputs'!A:A,0)</f>
        <v>3209</v>
      </c>
      <c r="C3125" s="35">
        <f>MATCH(A3125,'Bank of England inputs'!A:A,0)</f>
        <v>3129</v>
      </c>
      <c r="D3125" s="6">
        <f>IF($A3125&gt;DataEnd,NA(),IFERROR(INDEX('iBoxx inputs'!B:B,MATCH($A3125,'iBoxx inputs'!$A:$A,0)),D3124))</f>
        <v>5.55633160550141</v>
      </c>
      <c r="E3125" s="6">
        <f>IF($A3125&gt;DataEnd,NA(),IFERROR(INDEX('iBoxx inputs'!C:C,MATCH($A3125,'iBoxx inputs'!$A:$A,0)),E3124))</f>
        <v>5.8683983791368304</v>
      </c>
      <c r="F3125" s="6">
        <f>IF($A3125&gt;DataEnd,NA(),IFERROR(INDEX('Bank of England inputs'!D:D,MATCH($A3125,'Bank of England inputs'!$A:$A,0),0),F3124))</f>
        <v>3.2760845825474005</v>
      </c>
      <c r="H3125" s="5">
        <f t="shared" si="161"/>
        <v>40310</v>
      </c>
      <c r="I3125" s="6">
        <f t="shared" si="162"/>
        <v>5.7123649923191202</v>
      </c>
      <c r="J3125" s="6">
        <f t="shared" si="160"/>
        <v>2.3589976514111877</v>
      </c>
      <c r="K3125" s="19">
        <f t="shared" si="164"/>
        <v>2527</v>
      </c>
      <c r="L3125" s="6">
        <f t="shared" ca="1" si="163"/>
        <v>3.367419740645905</v>
      </c>
    </row>
    <row r="3126" spans="1:12" x14ac:dyDescent="0.2">
      <c r="A3126" s="5">
        <f>IF(AND(dateA=1,A3125&lt;DataEnd),'iBoxx inputs'!A3130,IF(AND(dateA=2,A3125&lt;DataEnd),'Bank of England inputs'!A3130,IF(dateA=3,A3125+1,IF(dateA=4,WORKDAY(A3125,1,),WORKDAY(A3125,1,holidayQ)))))</f>
        <v>40311</v>
      </c>
      <c r="B3126" s="35">
        <f>MATCH(A3126,'iBoxx inputs'!A:A,0)</f>
        <v>3210</v>
      </c>
      <c r="C3126" s="35">
        <f>MATCH(A3126,'Bank of England inputs'!A:A,0)</f>
        <v>3130</v>
      </c>
      <c r="D3126" s="6">
        <f>IF($A3126&gt;DataEnd,NA(),IFERROR(INDEX('iBoxx inputs'!B:B,MATCH($A3126,'iBoxx inputs'!$A:$A,0)),D3125))</f>
        <v>5.5416322852054201</v>
      </c>
      <c r="E3126" s="6">
        <f>IF($A3126&gt;DataEnd,NA(),IFERROR(INDEX('iBoxx inputs'!C:C,MATCH($A3126,'iBoxx inputs'!$A:$A,0)),E3125))</f>
        <v>5.8458550052490299</v>
      </c>
      <c r="F3126" s="6">
        <f>IF($A3126&gt;DataEnd,NA(),IFERROR(INDEX('Bank of England inputs'!D:D,MATCH($A3126,'Bank of England inputs'!$A:$A,0),0),F3125))</f>
        <v>3.2552600238189733</v>
      </c>
      <c r="H3126" s="5">
        <f t="shared" si="161"/>
        <v>40311</v>
      </c>
      <c r="I3126" s="6">
        <f t="shared" si="162"/>
        <v>5.693743645227225</v>
      </c>
      <c r="J3126" s="6">
        <f t="shared" si="160"/>
        <v>2.3616071673692396</v>
      </c>
      <c r="K3126" s="19">
        <f t="shared" si="164"/>
        <v>2528</v>
      </c>
      <c r="L3126" s="6">
        <f t="shared" ca="1" si="163"/>
        <v>3.3670218717482485</v>
      </c>
    </row>
    <row r="3127" spans="1:12" x14ac:dyDescent="0.2">
      <c r="A3127" s="5">
        <f>IF(AND(dateA=1,A3126&lt;DataEnd),'iBoxx inputs'!A3131,IF(AND(dateA=2,A3126&lt;DataEnd),'Bank of England inputs'!A3131,IF(dateA=3,A3126+1,IF(dateA=4,WORKDAY(A3126,1,),WORKDAY(A3126,1,holidayQ)))))</f>
        <v>40312</v>
      </c>
      <c r="B3127" s="35">
        <f>MATCH(A3127,'iBoxx inputs'!A:A,0)</f>
        <v>3211</v>
      </c>
      <c r="C3127" s="35">
        <f>MATCH(A3127,'Bank of England inputs'!A:A,0)</f>
        <v>3131</v>
      </c>
      <c r="D3127" s="6">
        <f>IF($A3127&gt;DataEnd,NA(),IFERROR(INDEX('iBoxx inputs'!B:B,MATCH($A3127,'iBoxx inputs'!$A:$A,0)),D3126))</f>
        <v>5.4748703055741004</v>
      </c>
      <c r="E3127" s="6">
        <f>IF($A3127&gt;DataEnd,NA(),IFERROR(INDEX('iBoxx inputs'!C:C,MATCH($A3127,'iBoxx inputs'!$A:$A,0)),E3126))</f>
        <v>5.7780122171201098</v>
      </c>
      <c r="F3127" s="6">
        <f>IF($A3127&gt;DataEnd,NA(),IFERROR(INDEX('Bank of England inputs'!D:D,MATCH($A3127,'Bank of England inputs'!$A:$A,0),0),F3126))</f>
        <v>3.2270876774898261</v>
      </c>
      <c r="H3127" s="5">
        <f t="shared" si="161"/>
        <v>40312</v>
      </c>
      <c r="I3127" s="6">
        <f t="shared" si="162"/>
        <v>5.6264412613471055</v>
      </c>
      <c r="J3127" s="6">
        <f t="shared" si="160"/>
        <v>2.3243449348813616</v>
      </c>
      <c r="K3127" s="19">
        <f t="shared" si="164"/>
        <v>2529</v>
      </c>
      <c r="L3127" s="6">
        <f t="shared" ca="1" si="163"/>
        <v>3.366609583516984</v>
      </c>
    </row>
    <row r="3128" spans="1:12" x14ac:dyDescent="0.2">
      <c r="A3128" s="5">
        <f>IF(AND(dateA=1,A3127&lt;DataEnd),'iBoxx inputs'!A3132,IF(AND(dateA=2,A3127&lt;DataEnd),'Bank of England inputs'!A3132,IF(dateA=3,A3127+1,IF(dateA=4,WORKDAY(A3127,1,),WORKDAY(A3127,1,holidayQ)))))</f>
        <v>40315</v>
      </c>
      <c r="B3128" s="35">
        <f>MATCH(A3128,'iBoxx inputs'!A:A,0)</f>
        <v>3212</v>
      </c>
      <c r="C3128" s="35">
        <f>MATCH(A3128,'Bank of England inputs'!A:A,0)</f>
        <v>3132</v>
      </c>
      <c r="D3128" s="6">
        <f>IF($A3128&gt;DataEnd,NA(),IFERROR(INDEX('iBoxx inputs'!B:B,MATCH($A3128,'iBoxx inputs'!$A:$A,0)),D3127))</f>
        <v>5.4794699520592296</v>
      </c>
      <c r="E3128" s="6">
        <f>IF($A3128&gt;DataEnd,NA(),IFERROR(INDEX('iBoxx inputs'!C:C,MATCH($A3128,'iBoxx inputs'!$A:$A,0)),E3127))</f>
        <v>5.7874469623610496</v>
      </c>
      <c r="F3128" s="6">
        <f>IF($A3128&gt;DataEnd,NA(),IFERROR(INDEX('Bank of England inputs'!D:D,MATCH($A3128,'Bank of England inputs'!$A:$A,0),0),F3127))</f>
        <v>3.1966643502432168</v>
      </c>
      <c r="H3128" s="5">
        <f t="shared" si="161"/>
        <v>40315</v>
      </c>
      <c r="I3128" s="6">
        <f t="shared" si="162"/>
        <v>5.6334584572101392</v>
      </c>
      <c r="J3128" s="6">
        <f t="shared" si="160"/>
        <v>2.3613109225087081</v>
      </c>
      <c r="K3128" s="19">
        <f t="shared" si="164"/>
        <v>2527</v>
      </c>
      <c r="L3128" s="6">
        <f t="shared" ca="1" si="163"/>
        <v>3.365600935621095</v>
      </c>
    </row>
    <row r="3129" spans="1:12" x14ac:dyDescent="0.2">
      <c r="A3129" s="5">
        <f>IF(AND(dateA=1,A3128&lt;DataEnd),'iBoxx inputs'!A3133,IF(AND(dateA=2,A3128&lt;DataEnd),'Bank of England inputs'!A3133,IF(dateA=3,A3128+1,IF(dateA=4,WORKDAY(A3128,1,),WORKDAY(A3128,1,holidayQ)))))</f>
        <v>40316</v>
      </c>
      <c r="B3129" s="35">
        <f>MATCH(A3129,'iBoxx inputs'!A:A,0)</f>
        <v>3213</v>
      </c>
      <c r="C3129" s="35">
        <f>MATCH(A3129,'Bank of England inputs'!A:A,0)</f>
        <v>3133</v>
      </c>
      <c r="D3129" s="6">
        <f>IF($A3129&gt;DataEnd,NA(),IFERROR(INDEX('iBoxx inputs'!B:B,MATCH($A3129,'iBoxx inputs'!$A:$A,0)),D3128))</f>
        <v>5.4942774500020901</v>
      </c>
      <c r="E3129" s="6">
        <f>IF($A3129&gt;DataEnd,NA(),IFERROR(INDEX('iBoxx inputs'!C:C,MATCH($A3129,'iBoxx inputs'!$A:$A,0)),E3128))</f>
        <v>5.7970330635749203</v>
      </c>
      <c r="F3129" s="6">
        <f>IF($A3129&gt;DataEnd,NA(),IFERROR(INDEX('Bank of England inputs'!D:D,MATCH($A3129,'Bank of England inputs'!$A:$A,0),0),F3128))</f>
        <v>3.1451532890167666</v>
      </c>
      <c r="H3129" s="5">
        <f t="shared" si="161"/>
        <v>40316</v>
      </c>
      <c r="I3129" s="6">
        <f t="shared" si="162"/>
        <v>5.6456552567885048</v>
      </c>
      <c r="J3129" s="6">
        <f t="shared" si="160"/>
        <v>2.4242554187352328</v>
      </c>
      <c r="K3129" s="19">
        <f t="shared" si="164"/>
        <v>2527</v>
      </c>
      <c r="L3129" s="6">
        <f t="shared" ca="1" si="163"/>
        <v>3.3650047737187152</v>
      </c>
    </row>
    <row r="3130" spans="1:12" x14ac:dyDescent="0.2">
      <c r="A3130" s="5">
        <f>IF(AND(dateA=1,A3129&lt;DataEnd),'iBoxx inputs'!A3134,IF(AND(dateA=2,A3129&lt;DataEnd),'Bank of England inputs'!A3134,IF(dateA=3,A3129+1,IF(dateA=4,WORKDAY(A3129,1,),WORKDAY(A3129,1,holidayQ)))))</f>
        <v>40317</v>
      </c>
      <c r="B3130" s="35">
        <f>MATCH(A3130,'iBoxx inputs'!A:A,0)</f>
        <v>3214</v>
      </c>
      <c r="C3130" s="35">
        <f>MATCH(A3130,'Bank of England inputs'!A:A,0)</f>
        <v>3134</v>
      </c>
      <c r="D3130" s="6">
        <f>IF($A3130&gt;DataEnd,NA(),IFERROR(INDEX('iBoxx inputs'!B:B,MATCH($A3130,'iBoxx inputs'!$A:$A,0)),D3129))</f>
        <v>5.4248504328857203</v>
      </c>
      <c r="E3130" s="6">
        <f>IF($A3130&gt;DataEnd,NA(),IFERROR(INDEX('iBoxx inputs'!C:C,MATCH($A3130,'iBoxx inputs'!$A:$A,0)),E3129))</f>
        <v>5.7238329777481098</v>
      </c>
      <c r="F3130" s="6">
        <f>IF($A3130&gt;DataEnd,NA(),IFERROR(INDEX('Bank of England inputs'!D:D,MATCH($A3130,'Bank of England inputs'!$A:$A,0),0),F3129))</f>
        <v>3.086542278682014</v>
      </c>
      <c r="H3130" s="5">
        <f t="shared" si="161"/>
        <v>40317</v>
      </c>
      <c r="I3130" s="6">
        <f t="shared" si="162"/>
        <v>5.5743417053169146</v>
      </c>
      <c r="J3130" s="6">
        <f t="shared" si="160"/>
        <v>2.4133115454677334</v>
      </c>
      <c r="K3130" s="19">
        <f t="shared" si="164"/>
        <v>2527</v>
      </c>
      <c r="L3130" s="6">
        <f t="shared" ca="1" si="163"/>
        <v>3.3643961638387125</v>
      </c>
    </row>
    <row r="3131" spans="1:12" x14ac:dyDescent="0.2">
      <c r="A3131" s="5">
        <f>IF(AND(dateA=1,A3130&lt;DataEnd),'iBoxx inputs'!A3135,IF(AND(dateA=2,A3130&lt;DataEnd),'Bank of England inputs'!A3135,IF(dateA=3,A3130+1,IF(dateA=4,WORKDAY(A3130,1,),WORKDAY(A3130,1,holidayQ)))))</f>
        <v>40318</v>
      </c>
      <c r="B3131" s="35">
        <f>MATCH(A3131,'iBoxx inputs'!A:A,0)</f>
        <v>3215</v>
      </c>
      <c r="C3131" s="35">
        <f>MATCH(A3131,'Bank of England inputs'!A:A,0)</f>
        <v>3135</v>
      </c>
      <c r="D3131" s="6">
        <f>IF($A3131&gt;DataEnd,NA(),IFERROR(INDEX('iBoxx inputs'!B:B,MATCH($A3131,'iBoxx inputs'!$A:$A,0)),D3130))</f>
        <v>5.3427640374412704</v>
      </c>
      <c r="E3131" s="6">
        <f>IF($A3131&gt;DataEnd,NA(),IFERROR(INDEX('iBoxx inputs'!C:C,MATCH($A3131,'iBoxx inputs'!$A:$A,0)),E3130))</f>
        <v>5.64487905308442</v>
      </c>
      <c r="F3131" s="6">
        <f>IF($A3131&gt;DataEnd,NA(),IFERROR(INDEX('Bank of England inputs'!D:D,MATCH($A3131,'Bank of England inputs'!$A:$A,0),0),F3130))</f>
        <v>3.0489621610884976</v>
      </c>
      <c r="H3131" s="5">
        <f t="shared" si="161"/>
        <v>40318</v>
      </c>
      <c r="I3131" s="6">
        <f t="shared" si="162"/>
        <v>5.4938215452628452</v>
      </c>
      <c r="J3131" s="6">
        <f t="shared" si="160"/>
        <v>2.3725220835824512</v>
      </c>
      <c r="K3131" s="19">
        <f t="shared" si="164"/>
        <v>2528</v>
      </c>
      <c r="L3131" s="6">
        <f t="shared" ca="1" si="163"/>
        <v>3.3640038085854465</v>
      </c>
    </row>
    <row r="3132" spans="1:12" x14ac:dyDescent="0.2">
      <c r="A3132" s="5">
        <f>IF(AND(dateA=1,A3131&lt;DataEnd),'iBoxx inputs'!A3136,IF(AND(dateA=2,A3131&lt;DataEnd),'Bank of England inputs'!A3136,IF(dateA=3,A3131+1,IF(dateA=4,WORKDAY(A3131,1,),WORKDAY(A3131,1,holidayQ)))))</f>
        <v>40319</v>
      </c>
      <c r="B3132" s="35">
        <f>MATCH(A3132,'iBoxx inputs'!A:A,0)</f>
        <v>3216</v>
      </c>
      <c r="C3132" s="35">
        <f>MATCH(A3132,'Bank of England inputs'!A:A,0)</f>
        <v>3136</v>
      </c>
      <c r="D3132" s="6">
        <f>IF($A3132&gt;DataEnd,NA(),IFERROR(INDEX('iBoxx inputs'!B:B,MATCH($A3132,'iBoxx inputs'!$A:$A,0)),D3131))</f>
        <v>5.3358927219209802</v>
      </c>
      <c r="E3132" s="6">
        <f>IF($A3132&gt;DataEnd,NA(),IFERROR(INDEX('iBoxx inputs'!C:C,MATCH($A3132,'iBoxx inputs'!$A:$A,0)),E3131))</f>
        <v>5.6537677711996901</v>
      </c>
      <c r="F3132" s="6">
        <f>IF($A3132&gt;DataEnd,NA(),IFERROR(INDEX('Bank of England inputs'!D:D,MATCH($A3132,'Bank of England inputs'!$A:$A,0),0),F3131))</f>
        <v>2.9881862404447457</v>
      </c>
      <c r="H3132" s="5">
        <f t="shared" si="161"/>
        <v>40319</v>
      </c>
      <c r="I3132" s="6">
        <f t="shared" si="162"/>
        <v>5.4948302465603351</v>
      </c>
      <c r="J3132" s="6">
        <f t="shared" si="160"/>
        <v>2.4339141192984748</v>
      </c>
      <c r="K3132" s="19">
        <f t="shared" si="164"/>
        <v>2529</v>
      </c>
      <c r="L3132" s="6">
        <f t="shared" ca="1" si="163"/>
        <v>3.3636360388387927</v>
      </c>
    </row>
    <row r="3133" spans="1:12" x14ac:dyDescent="0.2">
      <c r="A3133" s="5">
        <f>IF(AND(dateA=1,A3132&lt;DataEnd),'iBoxx inputs'!A3137,IF(AND(dateA=2,A3132&lt;DataEnd),'Bank of England inputs'!A3137,IF(dateA=3,A3132+1,IF(dateA=4,WORKDAY(A3132,1,),WORKDAY(A3132,1,holidayQ)))))</f>
        <v>40322</v>
      </c>
      <c r="B3133" s="35">
        <f>MATCH(A3133,'iBoxx inputs'!A:A,0)</f>
        <v>3217</v>
      </c>
      <c r="C3133" s="35">
        <f>MATCH(A3133,'Bank of England inputs'!A:A,0)</f>
        <v>3137</v>
      </c>
      <c r="D3133" s="6">
        <f>IF($A3133&gt;DataEnd,NA(),IFERROR(INDEX('iBoxx inputs'!B:B,MATCH($A3133,'iBoxx inputs'!$A:$A,0)),D3132))</f>
        <v>5.3754628400720303</v>
      </c>
      <c r="E3133" s="6">
        <f>IF($A3133&gt;DataEnd,NA(),IFERROR(INDEX('iBoxx inputs'!C:C,MATCH($A3133,'iBoxx inputs'!$A:$A,0)),E3132))</f>
        <v>5.6947486528858597</v>
      </c>
      <c r="F3133" s="6">
        <f>IF($A3133&gt;DataEnd,NA(),IFERROR(INDEX('Bank of England inputs'!D:D,MATCH($A3133,'Bank of England inputs'!$A:$A,0),0),F3132))</f>
        <v>2.9677419354838808</v>
      </c>
      <c r="H3133" s="5">
        <f t="shared" si="161"/>
        <v>40322</v>
      </c>
      <c r="I3133" s="6">
        <f t="shared" si="162"/>
        <v>5.535105746478945</v>
      </c>
      <c r="J3133" s="6">
        <f t="shared" si="160"/>
        <v>2.4933671096756704</v>
      </c>
      <c r="K3133" s="19">
        <f t="shared" si="164"/>
        <v>2527</v>
      </c>
      <c r="L3133" s="6">
        <f t="shared" ca="1" si="163"/>
        <v>3.3625484356859578</v>
      </c>
    </row>
    <row r="3134" spans="1:12" x14ac:dyDescent="0.2">
      <c r="A3134" s="5">
        <f>IF(AND(dateA=1,A3133&lt;DataEnd),'iBoxx inputs'!A3138,IF(AND(dateA=2,A3133&lt;DataEnd),'Bank of England inputs'!A3138,IF(dateA=3,A3133+1,IF(dateA=4,WORKDAY(A3133,1,),WORKDAY(A3133,1,holidayQ)))))</f>
        <v>40323</v>
      </c>
      <c r="B3134" s="35">
        <f>MATCH(A3134,'iBoxx inputs'!A:A,0)</f>
        <v>3218</v>
      </c>
      <c r="C3134" s="35">
        <f>MATCH(A3134,'Bank of England inputs'!A:A,0)</f>
        <v>3138</v>
      </c>
      <c r="D3134" s="6">
        <f>IF($A3134&gt;DataEnd,NA(),IFERROR(INDEX('iBoxx inputs'!B:B,MATCH($A3134,'iBoxx inputs'!$A:$A,0)),D3133))</f>
        <v>5.3705413587243296</v>
      </c>
      <c r="E3134" s="6">
        <f>IF($A3134&gt;DataEnd,NA(),IFERROR(INDEX('iBoxx inputs'!C:C,MATCH($A3134,'iBoxx inputs'!$A:$A,0)),E3133))</f>
        <v>5.6718317913314804</v>
      </c>
      <c r="F3134" s="6">
        <f>IF($A3134&gt;DataEnd,NA(),IFERROR(INDEX('Bank of England inputs'!D:D,MATCH($A3134,'Bank of England inputs'!$A:$A,0),0),F3133))</f>
        <v>2.908766008140562</v>
      </c>
      <c r="H3134" s="5">
        <f t="shared" si="161"/>
        <v>40323</v>
      </c>
      <c r="I3134" s="6">
        <f t="shared" si="162"/>
        <v>5.5211865750279046</v>
      </c>
      <c r="J3134" s="6">
        <f t="shared" si="160"/>
        <v>2.5385792369531535</v>
      </c>
      <c r="K3134" s="19">
        <f t="shared" si="164"/>
        <v>2527</v>
      </c>
      <c r="L3134" s="6">
        <f t="shared" ca="1" si="163"/>
        <v>3.3619476893279816</v>
      </c>
    </row>
    <row r="3135" spans="1:12" x14ac:dyDescent="0.2">
      <c r="A3135" s="5">
        <f>IF(AND(dateA=1,A3134&lt;DataEnd),'iBoxx inputs'!A3139,IF(AND(dateA=2,A3134&lt;DataEnd),'Bank of England inputs'!A3139,IF(dateA=3,A3134+1,IF(dateA=4,WORKDAY(A3134,1,),WORKDAY(A3134,1,holidayQ)))))</f>
        <v>40324</v>
      </c>
      <c r="B3135" s="35">
        <f>MATCH(A3135,'iBoxx inputs'!A:A,0)</f>
        <v>3219</v>
      </c>
      <c r="C3135" s="35">
        <f>MATCH(A3135,'Bank of England inputs'!A:A,0)</f>
        <v>3139</v>
      </c>
      <c r="D3135" s="6">
        <f>IF($A3135&gt;DataEnd,NA(),IFERROR(INDEX('iBoxx inputs'!B:B,MATCH($A3135,'iBoxx inputs'!$A:$A,0)),D3134))</f>
        <v>5.4480780482663898</v>
      </c>
      <c r="E3135" s="6">
        <f>IF($A3135&gt;DataEnd,NA(),IFERROR(INDEX('iBoxx inputs'!C:C,MATCH($A3135,'iBoxx inputs'!$A:$A,0)),E3134))</f>
        <v>5.7590824084797596</v>
      </c>
      <c r="F3135" s="6">
        <f>IF($A3135&gt;DataEnd,NA(),IFERROR(INDEX('Bank of England inputs'!D:D,MATCH($A3135,'Bank of England inputs'!$A:$A,0),0),F3134))</f>
        <v>2.9262969943458117</v>
      </c>
      <c r="H3135" s="5">
        <f t="shared" si="161"/>
        <v>40324</v>
      </c>
      <c r="I3135" s="6">
        <f t="shared" si="162"/>
        <v>5.6035802283730742</v>
      </c>
      <c r="J3135" s="6">
        <f t="shared" si="160"/>
        <v>2.6011654088501368</v>
      </c>
      <c r="K3135" s="19">
        <f t="shared" si="164"/>
        <v>2527</v>
      </c>
      <c r="L3135" s="6">
        <f t="shared" ca="1" si="163"/>
        <v>3.3613666288239141</v>
      </c>
    </row>
    <row r="3136" spans="1:12" x14ac:dyDescent="0.2">
      <c r="A3136" s="5">
        <f>IF(AND(dateA=1,A3135&lt;DataEnd),'iBoxx inputs'!A3140,IF(AND(dateA=2,A3135&lt;DataEnd),'Bank of England inputs'!A3140,IF(dateA=3,A3135+1,IF(dateA=4,WORKDAY(A3135,1,),WORKDAY(A3135,1,holidayQ)))))</f>
        <v>40325</v>
      </c>
      <c r="B3136" s="35">
        <f>MATCH(A3136,'iBoxx inputs'!A:A,0)</f>
        <v>3220</v>
      </c>
      <c r="C3136" s="35">
        <f>MATCH(A3136,'Bank of England inputs'!A:A,0)</f>
        <v>3140</v>
      </c>
      <c r="D3136" s="6">
        <f>IF($A3136&gt;DataEnd,NA(),IFERROR(INDEX('iBoxx inputs'!B:B,MATCH($A3136,'iBoxx inputs'!$A:$A,0)),D3135))</f>
        <v>5.48990269420944</v>
      </c>
      <c r="E3136" s="6">
        <f>IF($A3136&gt;DataEnd,NA(),IFERROR(INDEX('iBoxx inputs'!C:C,MATCH($A3136,'iBoxx inputs'!$A:$A,0)),E3135))</f>
        <v>5.8240942023058997</v>
      </c>
      <c r="F3136" s="6">
        <f>IF($A3136&gt;DataEnd,NA(),IFERROR(INDEX('Bank of England inputs'!D:D,MATCH($A3136,'Bank of England inputs'!$A:$A,0),0),F3135))</f>
        <v>2.9858148993155531</v>
      </c>
      <c r="H3136" s="5">
        <f t="shared" si="161"/>
        <v>40325</v>
      </c>
      <c r="I3136" s="6">
        <f t="shared" si="162"/>
        <v>5.6569984482576698</v>
      </c>
      <c r="J3136" s="6">
        <f t="shared" si="160"/>
        <v>2.5937392946335347</v>
      </c>
      <c r="K3136" s="19">
        <f t="shared" si="164"/>
        <v>2528</v>
      </c>
      <c r="L3136" s="6">
        <f t="shared" ca="1" si="163"/>
        <v>3.3610629787708328</v>
      </c>
    </row>
    <row r="3137" spans="1:12" x14ac:dyDescent="0.2">
      <c r="A3137" s="5">
        <f>IF(AND(dateA=1,A3136&lt;DataEnd),'iBoxx inputs'!A3141,IF(AND(dateA=2,A3136&lt;DataEnd),'Bank of England inputs'!A3141,IF(dateA=3,A3136+1,IF(dateA=4,WORKDAY(A3136,1,),WORKDAY(A3136,1,holidayQ)))))</f>
        <v>40326</v>
      </c>
      <c r="B3137" s="35">
        <f>MATCH(A3137,'iBoxx inputs'!A:A,0)</f>
        <v>3221</v>
      </c>
      <c r="C3137" s="35">
        <f>MATCH(A3137,'Bank of England inputs'!A:A,0)</f>
        <v>3141</v>
      </c>
      <c r="D3137" s="6">
        <f>IF($A3137&gt;DataEnd,NA(),IFERROR(INDEX('iBoxx inputs'!B:B,MATCH($A3137,'iBoxx inputs'!$A:$A,0)),D3136))</f>
        <v>5.4598905436990801</v>
      </c>
      <c r="E3137" s="6">
        <f>IF($A3137&gt;DataEnd,NA(),IFERROR(INDEX('iBoxx inputs'!C:C,MATCH($A3137,'iBoxx inputs'!$A:$A,0)),E3136))</f>
        <v>5.7807851601011402</v>
      </c>
      <c r="F3137" s="6">
        <f>IF($A3137&gt;DataEnd,NA(),IFERROR(INDEX('Bank of England inputs'!D:D,MATCH($A3137,'Bank of England inputs'!$A:$A,0),0),F3136))</f>
        <v>2.976485762476444</v>
      </c>
      <c r="H3137" s="5">
        <f t="shared" si="161"/>
        <v>40326</v>
      </c>
      <c r="I3137" s="6">
        <f t="shared" si="162"/>
        <v>5.6203378519001106</v>
      </c>
      <c r="J3137" s="6">
        <f t="shared" si="160"/>
        <v>2.5674328171597427</v>
      </c>
      <c r="K3137" s="19">
        <f t="shared" si="164"/>
        <v>2529</v>
      </c>
      <c r="L3137" s="6">
        <f t="shared" ca="1" si="163"/>
        <v>3.360749166923616</v>
      </c>
    </row>
    <row r="3138" spans="1:12" x14ac:dyDescent="0.2">
      <c r="A3138" s="5">
        <f>IF(AND(dateA=1,A3137&lt;DataEnd),'iBoxx inputs'!A3142,IF(AND(dateA=2,A3137&lt;DataEnd),'Bank of England inputs'!A3142,IF(dateA=3,A3137+1,IF(dateA=4,WORKDAY(A3137,1,),WORKDAY(A3137,1,holidayQ)))))</f>
        <v>40330</v>
      </c>
      <c r="B3138" s="35">
        <f>MATCH(A3138,'iBoxx inputs'!A:A,0)</f>
        <v>3223</v>
      </c>
      <c r="C3138" s="35">
        <f>MATCH(A3138,'Bank of England inputs'!A:A,0)</f>
        <v>3142</v>
      </c>
      <c r="D3138" s="6">
        <f>IF($A3138&gt;DataEnd,NA(),IFERROR(INDEX('iBoxx inputs'!B:B,MATCH($A3138,'iBoxx inputs'!$A:$A,0)),D3137))</f>
        <v>5.4581627717843899</v>
      </c>
      <c r="E3138" s="6">
        <f>IF($A3138&gt;DataEnd,NA(),IFERROR(INDEX('iBoxx inputs'!C:C,MATCH($A3138,'iBoxx inputs'!$A:$A,0)),E3137))</f>
        <v>5.7517769941632197</v>
      </c>
      <c r="F3138" s="6">
        <f>IF($A3138&gt;DataEnd,NA(),IFERROR(INDEX('Bank of England inputs'!D:D,MATCH($A3138,'Bank of England inputs'!$A:$A,0),0),F3137))</f>
        <v>3.0074441687344855</v>
      </c>
      <c r="H3138" s="5">
        <f t="shared" si="161"/>
        <v>40330</v>
      </c>
      <c r="I3138" s="6">
        <f t="shared" si="162"/>
        <v>5.6049698829738048</v>
      </c>
      <c r="J3138" s="6">
        <f t="shared" si="160"/>
        <v>2.5216873743458379</v>
      </c>
      <c r="K3138" s="19">
        <f t="shared" si="164"/>
        <v>2527</v>
      </c>
      <c r="L3138" s="6">
        <f t="shared" ca="1" si="163"/>
        <v>3.3595219323741246</v>
      </c>
    </row>
    <row r="3139" spans="1:12" x14ac:dyDescent="0.2">
      <c r="A3139" s="5">
        <f>IF(AND(dateA=1,A3138&lt;DataEnd),'iBoxx inputs'!A3143,IF(AND(dateA=2,A3138&lt;DataEnd),'Bank of England inputs'!A3143,IF(dateA=3,A3138+1,IF(dateA=4,WORKDAY(A3138,1,),WORKDAY(A3138,1,holidayQ)))))</f>
        <v>40331</v>
      </c>
      <c r="B3139" s="35">
        <f>MATCH(A3139,'iBoxx inputs'!A:A,0)</f>
        <v>3224</v>
      </c>
      <c r="C3139" s="35">
        <f>MATCH(A3139,'Bank of England inputs'!A:A,0)</f>
        <v>3143</v>
      </c>
      <c r="D3139" s="6">
        <f>IF($A3139&gt;DataEnd,NA(),IFERROR(INDEX('iBoxx inputs'!B:B,MATCH($A3139,'iBoxx inputs'!$A:$A,0)),D3138))</f>
        <v>5.4425520255924802</v>
      </c>
      <c r="E3139" s="6">
        <f>IF($A3139&gt;DataEnd,NA(),IFERROR(INDEX('iBoxx inputs'!C:C,MATCH($A3139,'iBoxx inputs'!$A:$A,0)),E3138))</f>
        <v>5.7343800426770697</v>
      </c>
      <c r="F3139" s="6">
        <f>IF($A3139&gt;DataEnd,NA(),IFERROR(INDEX('Bank of England inputs'!D:D,MATCH($A3139,'Bank of England inputs'!$A:$A,0),0),F3138))</f>
        <v>3.0492649980135234</v>
      </c>
      <c r="H3139" s="5">
        <f t="shared" si="161"/>
        <v>40331</v>
      </c>
      <c r="I3139" s="6">
        <f t="shared" si="162"/>
        <v>5.5884660341347754</v>
      </c>
      <c r="J3139" s="6">
        <f t="shared" ref="J3139:J3202" si="165">((1+I3139/100)/(1+F3139/100)-1)*100</f>
        <v>2.4640651596788965</v>
      </c>
      <c r="K3139" s="19">
        <f t="shared" si="164"/>
        <v>2527</v>
      </c>
      <c r="L3139" s="6">
        <f t="shared" ca="1" si="163"/>
        <v>3.3588777160773384</v>
      </c>
    </row>
    <row r="3140" spans="1:12" x14ac:dyDescent="0.2">
      <c r="A3140" s="5">
        <f>IF(AND(dateA=1,A3139&lt;DataEnd),'iBoxx inputs'!A3144,IF(AND(dateA=2,A3139&lt;DataEnd),'Bank of England inputs'!A3144,IF(dateA=3,A3139+1,IF(dateA=4,WORKDAY(A3139,1,),WORKDAY(A3139,1,holidayQ)))))</f>
        <v>40332</v>
      </c>
      <c r="B3140" s="35">
        <f>MATCH(A3140,'iBoxx inputs'!A:A,0)</f>
        <v>3225</v>
      </c>
      <c r="C3140" s="35">
        <f>MATCH(A3140,'Bank of England inputs'!A:A,0)</f>
        <v>3144</v>
      </c>
      <c r="D3140" s="6">
        <f>IF($A3140&gt;DataEnd,NA(),IFERROR(INDEX('iBoxx inputs'!B:B,MATCH($A3140,'iBoxx inputs'!$A:$A,0)),D3139))</f>
        <v>5.4890929247190003</v>
      </c>
      <c r="E3140" s="6">
        <f>IF($A3140&gt;DataEnd,NA(),IFERROR(INDEX('iBoxx inputs'!C:C,MATCH($A3140,'iBoxx inputs'!$A:$A,0)),E3139))</f>
        <v>5.7792085443810901</v>
      </c>
      <c r="F3140" s="6">
        <f>IF($A3140&gt;DataEnd,NA(),IFERROR(INDEX('Bank of England inputs'!D:D,MATCH($A3140,'Bank of England inputs'!$A:$A,0),0),F3139))</f>
        <v>3.0068472759749998</v>
      </c>
      <c r="H3140" s="5">
        <f t="shared" ref="H3140:H3203" si="166">A3140</f>
        <v>40332</v>
      </c>
      <c r="I3140" s="6">
        <f t="shared" ref="I3140:I3203" si="167">(D3140+E3140)/2</f>
        <v>5.6341507345500457</v>
      </c>
      <c r="J3140" s="6">
        <f t="shared" si="165"/>
        <v>2.5506104963449738</v>
      </c>
      <c r="K3140" s="19">
        <f t="shared" si="164"/>
        <v>2528</v>
      </c>
      <c r="L3140" s="6">
        <f t="shared" ca="1" si="163"/>
        <v>3.3585579901201652</v>
      </c>
    </row>
    <row r="3141" spans="1:12" x14ac:dyDescent="0.2">
      <c r="A3141" s="5">
        <f>IF(AND(dateA=1,A3140&lt;DataEnd),'iBoxx inputs'!A3145,IF(AND(dateA=2,A3140&lt;DataEnd),'Bank of England inputs'!A3145,IF(dateA=3,A3140+1,IF(dateA=4,WORKDAY(A3140,1,),WORKDAY(A3140,1,holidayQ)))))</f>
        <v>40333</v>
      </c>
      <c r="B3141" s="35">
        <f>MATCH(A3141,'iBoxx inputs'!A:A,0)</f>
        <v>3226</v>
      </c>
      <c r="C3141" s="35">
        <f>MATCH(A3141,'Bank of England inputs'!A:A,0)</f>
        <v>3145</v>
      </c>
      <c r="D3141" s="6">
        <f>IF($A3141&gt;DataEnd,NA(),IFERROR(INDEX('iBoxx inputs'!B:B,MATCH($A3141,'iBoxx inputs'!$A:$A,0)),D3140))</f>
        <v>5.4302833346692498</v>
      </c>
      <c r="E3141" s="6">
        <f>IF($A3141&gt;DataEnd,NA(),IFERROR(INDEX('iBoxx inputs'!C:C,MATCH($A3141,'iBoxx inputs'!$A:$A,0)),E3140))</f>
        <v>5.7217469397708198</v>
      </c>
      <c r="F3141" s="6">
        <f>IF($A3141&gt;DataEnd,NA(),IFERROR(INDEX('Bank of England inputs'!D:D,MATCH($A3141,'Bank of England inputs'!$A:$A,0),0),F3140))</f>
        <v>2.9884829229547272</v>
      </c>
      <c r="H3141" s="5">
        <f t="shared" si="166"/>
        <v>40333</v>
      </c>
      <c r="I3141" s="6">
        <f t="shared" si="167"/>
        <v>5.5760151372200344</v>
      </c>
      <c r="J3141" s="6">
        <f t="shared" si="165"/>
        <v>2.5124481309245272</v>
      </c>
      <c r="K3141" s="19">
        <f t="shared" si="164"/>
        <v>2529</v>
      </c>
      <c r="L3141" s="6">
        <f t="shared" ca="1" si="163"/>
        <v>3.3582234271074349</v>
      </c>
    </row>
    <row r="3142" spans="1:12" x14ac:dyDescent="0.2">
      <c r="A3142" s="5">
        <f>IF(AND(dateA=1,A3141&lt;DataEnd),'iBoxx inputs'!A3146,IF(AND(dateA=2,A3141&lt;DataEnd),'Bank of England inputs'!A3146,IF(dateA=3,A3141+1,IF(dateA=4,WORKDAY(A3141,1,),WORKDAY(A3141,1,holidayQ)))))</f>
        <v>40336</v>
      </c>
      <c r="B3142" s="35">
        <f>MATCH(A3142,'iBoxx inputs'!A:A,0)</f>
        <v>3227</v>
      </c>
      <c r="C3142" s="35">
        <f>MATCH(A3142,'Bank of England inputs'!A:A,0)</f>
        <v>3146</v>
      </c>
      <c r="D3142" s="6">
        <f>IF($A3142&gt;DataEnd,NA(),IFERROR(INDEX('iBoxx inputs'!B:B,MATCH($A3142,'iBoxx inputs'!$A:$A,0)),D3141))</f>
        <v>5.4195860194250098</v>
      </c>
      <c r="E3142" s="6">
        <f>IF($A3142&gt;DataEnd,NA(),IFERROR(INDEX('iBoxx inputs'!C:C,MATCH($A3142,'iBoxx inputs'!$A:$A,0)),E3141))</f>
        <v>5.7216324048774903</v>
      </c>
      <c r="F3142" s="6">
        <f>IF($A3142&gt;DataEnd,NA(),IFERROR(INDEX('Bank of England inputs'!D:D,MATCH($A3142,'Bank of England inputs'!$A:$A,0),0),F3141))</f>
        <v>2.927749106788391</v>
      </c>
      <c r="H3142" s="5">
        <f t="shared" si="166"/>
        <v>40336</v>
      </c>
      <c r="I3142" s="6">
        <f t="shared" si="167"/>
        <v>5.5706092121512505</v>
      </c>
      <c r="J3142" s="6">
        <f t="shared" si="165"/>
        <v>2.5676847383700796</v>
      </c>
      <c r="K3142" s="19">
        <f t="shared" si="164"/>
        <v>2527</v>
      </c>
      <c r="L3142" s="6">
        <f t="shared" ca="1" si="163"/>
        <v>3.3570204101972108</v>
      </c>
    </row>
    <row r="3143" spans="1:12" x14ac:dyDescent="0.2">
      <c r="A3143" s="5">
        <f>IF(AND(dateA=1,A3142&lt;DataEnd),'iBoxx inputs'!A3147,IF(AND(dateA=2,A3142&lt;DataEnd),'Bank of England inputs'!A3147,IF(dateA=3,A3142+1,IF(dateA=4,WORKDAY(A3142,1,),WORKDAY(A3142,1,holidayQ)))))</f>
        <v>40337</v>
      </c>
      <c r="B3143" s="35">
        <f>MATCH(A3143,'iBoxx inputs'!A:A,0)</f>
        <v>3228</v>
      </c>
      <c r="C3143" s="35">
        <f>MATCH(A3143,'Bank of England inputs'!A:A,0)</f>
        <v>3147</v>
      </c>
      <c r="D3143" s="6">
        <f>IF($A3143&gt;DataEnd,NA(),IFERROR(INDEX('iBoxx inputs'!B:B,MATCH($A3143,'iBoxx inputs'!$A:$A,0)),D3142))</f>
        <v>5.4082912009708304</v>
      </c>
      <c r="E3143" s="6">
        <f>IF($A3143&gt;DataEnd,NA(),IFERROR(INDEX('iBoxx inputs'!C:C,MATCH($A3143,'iBoxx inputs'!$A:$A,0)),E3142))</f>
        <v>5.7155594953635704</v>
      </c>
      <c r="F3143" s="6">
        <f>IF($A3143&gt;DataEnd,NA(),IFERROR(INDEX('Bank of England inputs'!D:D,MATCH($A3143,'Bank of England inputs'!$A:$A,0),0),F3142))</f>
        <v>2.8469397877194602</v>
      </c>
      <c r="H3143" s="5">
        <f t="shared" si="166"/>
        <v>40337</v>
      </c>
      <c r="I3143" s="6">
        <f t="shared" si="167"/>
        <v>5.5619253481672004</v>
      </c>
      <c r="J3143" s="6">
        <f t="shared" si="165"/>
        <v>2.6398311569129751</v>
      </c>
      <c r="K3143" s="19">
        <f t="shared" si="164"/>
        <v>2527</v>
      </c>
      <c r="L3143" s="6">
        <f t="shared" ref="L3143:L3206" ca="1" si="168">AVERAGE(OFFSET(J3143,-$K3143+1,0,$K3143,))</f>
        <v>3.3564361476800344</v>
      </c>
    </row>
    <row r="3144" spans="1:12" x14ac:dyDescent="0.2">
      <c r="A3144" s="5">
        <f>IF(AND(dateA=1,A3143&lt;DataEnd),'iBoxx inputs'!A3148,IF(AND(dateA=2,A3143&lt;DataEnd),'Bank of England inputs'!A3148,IF(dateA=3,A3143+1,IF(dateA=4,WORKDAY(A3143,1,),WORKDAY(A3143,1,holidayQ)))))</f>
        <v>40338</v>
      </c>
      <c r="B3144" s="35">
        <f>MATCH(A3144,'iBoxx inputs'!A:A,0)</f>
        <v>3229</v>
      </c>
      <c r="C3144" s="35">
        <f>MATCH(A3144,'Bank of England inputs'!A:A,0)</f>
        <v>3148</v>
      </c>
      <c r="D3144" s="6">
        <f>IF($A3144&gt;DataEnd,NA(),IFERROR(INDEX('iBoxx inputs'!B:B,MATCH($A3144,'iBoxx inputs'!$A:$A,0)),D3143))</f>
        <v>5.4596504629574403</v>
      </c>
      <c r="E3144" s="6">
        <f>IF($A3144&gt;DataEnd,NA(),IFERROR(INDEX('iBoxx inputs'!C:C,MATCH($A3144,'iBoxx inputs'!$A:$A,0)),E3143))</f>
        <v>5.76211610104719</v>
      </c>
      <c r="F3144" s="6">
        <f>IF($A3144&gt;DataEnd,NA(),IFERROR(INDEX('Bank of England inputs'!D:D,MATCH($A3144,'Bank of England inputs'!$A:$A,0),0),F3143))</f>
        <v>2.8554431885782439</v>
      </c>
      <c r="H3144" s="5">
        <f t="shared" si="166"/>
        <v>40338</v>
      </c>
      <c r="I3144" s="6">
        <f t="shared" si="167"/>
        <v>5.6108832820023151</v>
      </c>
      <c r="J3144" s="6">
        <f t="shared" si="165"/>
        <v>2.6789443591936912</v>
      </c>
      <c r="K3144" s="19">
        <f t="shared" si="164"/>
        <v>2527</v>
      </c>
      <c r="L3144" s="6">
        <f t="shared" ca="1" si="168"/>
        <v>3.3558614179995399</v>
      </c>
    </row>
    <row r="3145" spans="1:12" x14ac:dyDescent="0.2">
      <c r="A3145" s="5">
        <f>IF(AND(dateA=1,A3144&lt;DataEnd),'iBoxx inputs'!A3149,IF(AND(dateA=2,A3144&lt;DataEnd),'Bank of England inputs'!A3149,IF(dateA=3,A3144+1,IF(dateA=4,WORKDAY(A3144,1,),WORKDAY(A3144,1,holidayQ)))))</f>
        <v>40339</v>
      </c>
      <c r="B3145" s="35">
        <f>MATCH(A3145,'iBoxx inputs'!A:A,0)</f>
        <v>3230</v>
      </c>
      <c r="C3145" s="35">
        <f>MATCH(A3145,'Bank of England inputs'!A:A,0)</f>
        <v>3149</v>
      </c>
      <c r="D3145" s="6">
        <f>IF($A3145&gt;DataEnd,NA(),IFERROR(INDEX('iBoxx inputs'!B:B,MATCH($A3145,'iBoxx inputs'!$A:$A,0)),D3144))</f>
        <v>5.5009157654698502</v>
      </c>
      <c r="E3145" s="6">
        <f>IF($A3145&gt;DataEnd,NA(),IFERROR(INDEX('iBoxx inputs'!C:C,MATCH($A3145,'iBoxx inputs'!$A:$A,0)),E3144))</f>
        <v>5.8114191164301801</v>
      </c>
      <c r="F3145" s="6">
        <f>IF($A3145&gt;DataEnd,NA(),IFERROR(INDEX('Bank of England inputs'!D:D,MATCH($A3145,'Bank of England inputs'!$A:$A,0),0),F3144))</f>
        <v>2.8851873884592649</v>
      </c>
      <c r="H3145" s="5">
        <f t="shared" si="166"/>
        <v>40339</v>
      </c>
      <c r="I3145" s="6">
        <f t="shared" si="167"/>
        <v>5.6561674409500151</v>
      </c>
      <c r="J3145" s="6">
        <f t="shared" si="165"/>
        <v>2.6932740492841445</v>
      </c>
      <c r="K3145" s="19">
        <f t="shared" si="164"/>
        <v>2528</v>
      </c>
      <c r="L3145" s="6">
        <f t="shared" ca="1" si="168"/>
        <v>3.3555993185657127</v>
      </c>
    </row>
    <row r="3146" spans="1:12" x14ac:dyDescent="0.2">
      <c r="A3146" s="5">
        <f>IF(AND(dateA=1,A3145&lt;DataEnd),'iBoxx inputs'!A3150,IF(AND(dateA=2,A3145&lt;DataEnd),'Bank of England inputs'!A3150,IF(dateA=3,A3145+1,IF(dateA=4,WORKDAY(A3145,1,),WORKDAY(A3145,1,holidayQ)))))</f>
        <v>40340</v>
      </c>
      <c r="B3146" s="35">
        <f>MATCH(A3146,'iBoxx inputs'!A:A,0)</f>
        <v>3231</v>
      </c>
      <c r="C3146" s="35">
        <f>MATCH(A3146,'Bank of England inputs'!A:A,0)</f>
        <v>3150</v>
      </c>
      <c r="D3146" s="6">
        <f>IF($A3146&gt;DataEnd,NA(),IFERROR(INDEX('iBoxx inputs'!B:B,MATCH($A3146,'iBoxx inputs'!$A:$A,0)),D3145))</f>
        <v>5.4266886983056404</v>
      </c>
      <c r="E3146" s="6">
        <f>IF($A3146&gt;DataEnd,NA(),IFERROR(INDEX('iBoxx inputs'!C:C,MATCH($A3146,'iBoxx inputs'!$A:$A,0)),E3145))</f>
        <v>5.7417278437460801</v>
      </c>
      <c r="F3146" s="6">
        <f>IF($A3146&gt;DataEnd,NA(),IFERROR(INDEX('Bank of England inputs'!D:D,MATCH($A3146,'Bank of England inputs'!$A:$A,0),0),F3145))</f>
        <v>2.8877642155403338</v>
      </c>
      <c r="H3146" s="5">
        <f t="shared" si="166"/>
        <v>40340</v>
      </c>
      <c r="I3146" s="6">
        <f t="shared" si="167"/>
        <v>5.5842082710258598</v>
      </c>
      <c r="J3146" s="6">
        <f t="shared" si="165"/>
        <v>2.6207626106411697</v>
      </c>
      <c r="K3146" s="19">
        <f t="shared" si="164"/>
        <v>2529</v>
      </c>
      <c r="L3146" s="6">
        <f t="shared" ca="1" si="168"/>
        <v>3.3553087544265567</v>
      </c>
    </row>
    <row r="3147" spans="1:12" x14ac:dyDescent="0.2">
      <c r="A3147" s="5">
        <f>IF(AND(dateA=1,A3146&lt;DataEnd),'iBoxx inputs'!A3151,IF(AND(dateA=2,A3146&lt;DataEnd),'Bank of England inputs'!A3151,IF(dateA=3,A3146+1,IF(dateA=4,WORKDAY(A3146,1,),WORKDAY(A3146,1,holidayQ)))))</f>
        <v>40343</v>
      </c>
      <c r="B3147" s="35">
        <f>MATCH(A3147,'iBoxx inputs'!A:A,0)</f>
        <v>3232</v>
      </c>
      <c r="C3147" s="35">
        <f>MATCH(A3147,'Bank of England inputs'!A:A,0)</f>
        <v>3151</v>
      </c>
      <c r="D3147" s="6">
        <f>IF($A3147&gt;DataEnd,NA(),IFERROR(INDEX('iBoxx inputs'!B:B,MATCH($A3147,'iBoxx inputs'!$A:$A,0)),D3146))</f>
        <v>5.4588942756682304</v>
      </c>
      <c r="E3147" s="6">
        <f>IF($A3147&gt;DataEnd,NA(),IFERROR(INDEX('iBoxx inputs'!C:C,MATCH($A3147,'iBoxx inputs'!$A:$A,0)),E3146))</f>
        <v>5.7821584590253696</v>
      </c>
      <c r="F3147" s="6">
        <f>IF($A3147&gt;DataEnd,NA(),IFERROR(INDEX('Bank of England inputs'!D:D,MATCH($A3147,'Bank of England inputs'!$A:$A,0),0),F3146))</f>
        <v>2.8749876078120407</v>
      </c>
      <c r="H3147" s="5">
        <f t="shared" si="166"/>
        <v>40343</v>
      </c>
      <c r="I3147" s="6">
        <f t="shared" si="167"/>
        <v>5.6205263673468</v>
      </c>
      <c r="J3147" s="6">
        <f t="shared" si="165"/>
        <v>2.668810780324482</v>
      </c>
      <c r="K3147" s="19">
        <f t="shared" si="164"/>
        <v>2527</v>
      </c>
      <c r="L3147" s="6">
        <f t="shared" ca="1" si="168"/>
        <v>3.3540621820827212</v>
      </c>
    </row>
    <row r="3148" spans="1:12" x14ac:dyDescent="0.2">
      <c r="A3148" s="5">
        <f>IF(AND(dateA=1,A3147&lt;DataEnd),'iBoxx inputs'!A3152,IF(AND(dateA=2,A3147&lt;DataEnd),'Bank of England inputs'!A3152,IF(dateA=3,A3147+1,IF(dateA=4,WORKDAY(A3147,1,),WORKDAY(A3147,1,holidayQ)))))</f>
        <v>40344</v>
      </c>
      <c r="B3148" s="35">
        <f>MATCH(A3148,'iBoxx inputs'!A:A,0)</f>
        <v>3233</v>
      </c>
      <c r="C3148" s="35">
        <f>MATCH(A3148,'Bank of England inputs'!A:A,0)</f>
        <v>3152</v>
      </c>
      <c r="D3148" s="6">
        <f>IF($A3148&gt;DataEnd,NA(),IFERROR(INDEX('iBoxx inputs'!B:B,MATCH($A3148,'iBoxx inputs'!$A:$A,0)),D3147))</f>
        <v>5.4785213459584599</v>
      </c>
      <c r="E3148" s="6">
        <f>IF($A3148&gt;DataEnd,NA(),IFERROR(INDEX('iBoxx inputs'!C:C,MATCH($A3148,'iBoxx inputs'!$A:$A,0)),E3147))</f>
        <v>5.8087281902977201</v>
      </c>
      <c r="F3148" s="6">
        <f>IF($A3148&gt;DataEnd,NA(),IFERROR(INDEX('Bank of England inputs'!D:D,MATCH($A3148,'Bank of England inputs'!$A:$A,0),0),F3147))</f>
        <v>2.8749876078120407</v>
      </c>
      <c r="H3148" s="5">
        <f t="shared" si="166"/>
        <v>40344</v>
      </c>
      <c r="I3148" s="6">
        <f t="shared" si="167"/>
        <v>5.64362476812809</v>
      </c>
      <c r="J3148" s="6">
        <f t="shared" si="165"/>
        <v>2.6912636634969678</v>
      </c>
      <c r="K3148" s="19">
        <f t="shared" si="164"/>
        <v>2527</v>
      </c>
      <c r="L3148" s="6">
        <f t="shared" ca="1" si="168"/>
        <v>3.3534724805958156</v>
      </c>
    </row>
    <row r="3149" spans="1:12" x14ac:dyDescent="0.2">
      <c r="A3149" s="5">
        <f>IF(AND(dateA=1,A3148&lt;DataEnd),'iBoxx inputs'!A3153,IF(AND(dateA=2,A3148&lt;DataEnd),'Bank of England inputs'!A3153,IF(dateA=3,A3148+1,IF(dateA=4,WORKDAY(A3148,1,),WORKDAY(A3148,1,holidayQ)))))</f>
        <v>40345</v>
      </c>
      <c r="B3149" s="35">
        <f>MATCH(A3149,'iBoxx inputs'!A:A,0)</f>
        <v>3234</v>
      </c>
      <c r="C3149" s="35">
        <f>MATCH(A3149,'Bank of England inputs'!A:A,0)</f>
        <v>3153</v>
      </c>
      <c r="D3149" s="6">
        <f>IF($A3149&gt;DataEnd,NA(),IFERROR(INDEX('iBoxx inputs'!B:B,MATCH($A3149,'iBoxx inputs'!$A:$A,0)),D3148))</f>
        <v>5.4779414103678299</v>
      </c>
      <c r="E3149" s="6">
        <f>IF($A3149&gt;DataEnd,NA(),IFERROR(INDEX('iBoxx inputs'!C:C,MATCH($A3149,'iBoxx inputs'!$A:$A,0)),E3148))</f>
        <v>5.8042403311802602</v>
      </c>
      <c r="F3149" s="6">
        <f>IF($A3149&gt;DataEnd,NA(),IFERROR(INDEX('Bank of England inputs'!D:D,MATCH($A3149,'Bank of England inputs'!$A:$A,0),0),F3148))</f>
        <v>2.8650738574402812</v>
      </c>
      <c r="H3149" s="5">
        <f t="shared" si="166"/>
        <v>40345</v>
      </c>
      <c r="I3149" s="6">
        <f t="shared" si="167"/>
        <v>5.641090870774045</v>
      </c>
      <c r="J3149" s="6">
        <f t="shared" si="165"/>
        <v>2.6986973413162696</v>
      </c>
      <c r="K3149" s="19">
        <f t="shared" si="164"/>
        <v>2527</v>
      </c>
      <c r="L3149" s="6">
        <f t="shared" ca="1" si="168"/>
        <v>3.3528807447016939</v>
      </c>
    </row>
    <row r="3150" spans="1:12" x14ac:dyDescent="0.2">
      <c r="A3150" s="5">
        <f>IF(AND(dateA=1,A3149&lt;DataEnd),'iBoxx inputs'!A3154,IF(AND(dateA=2,A3149&lt;DataEnd),'Bank of England inputs'!A3154,IF(dateA=3,A3149+1,IF(dateA=4,WORKDAY(A3149,1,),WORKDAY(A3149,1,holidayQ)))))</f>
        <v>40346</v>
      </c>
      <c r="B3150" s="35">
        <f>MATCH(A3150,'iBoxx inputs'!A:A,0)</f>
        <v>3235</v>
      </c>
      <c r="C3150" s="35">
        <f>MATCH(A3150,'Bank of England inputs'!A:A,0)</f>
        <v>3154</v>
      </c>
      <c r="D3150" s="6">
        <f>IF($A3150&gt;DataEnd,NA(),IFERROR(INDEX('iBoxx inputs'!B:B,MATCH($A3150,'iBoxx inputs'!$A:$A,0)),D3149))</f>
        <v>5.4364714698258201</v>
      </c>
      <c r="E3150" s="6">
        <f>IF($A3150&gt;DataEnd,NA(),IFERROR(INDEX('iBoxx inputs'!C:C,MATCH($A3150,'iBoxx inputs'!$A:$A,0)),E3149))</f>
        <v>5.7759334152311199</v>
      </c>
      <c r="F3150" s="6">
        <f>IF($A3150&gt;DataEnd,NA(),IFERROR(INDEX('Bank of England inputs'!D:D,MATCH($A3150,'Bank of England inputs'!$A:$A,0),0),F3149))</f>
        <v>2.8971128088103981</v>
      </c>
      <c r="H3150" s="5">
        <f t="shared" si="166"/>
        <v>40346</v>
      </c>
      <c r="I3150" s="6">
        <f t="shared" si="167"/>
        <v>5.6062024425284704</v>
      </c>
      <c r="J3150" s="6">
        <f t="shared" si="165"/>
        <v>2.6328140409068057</v>
      </c>
      <c r="K3150" s="19">
        <f t="shared" si="164"/>
        <v>2528</v>
      </c>
      <c r="L3150" s="6">
        <f t="shared" ca="1" si="168"/>
        <v>3.3525959081891163</v>
      </c>
    </row>
    <row r="3151" spans="1:12" x14ac:dyDescent="0.2">
      <c r="A3151" s="5">
        <f>IF(AND(dateA=1,A3150&lt;DataEnd),'iBoxx inputs'!A3155,IF(AND(dateA=2,A3150&lt;DataEnd),'Bank of England inputs'!A3155,IF(dateA=3,A3150+1,IF(dateA=4,WORKDAY(A3150,1,),WORKDAY(A3150,1,holidayQ)))))</f>
        <v>40347</v>
      </c>
      <c r="B3151" s="35">
        <f>MATCH(A3151,'iBoxx inputs'!A:A,0)</f>
        <v>3236</v>
      </c>
      <c r="C3151" s="35">
        <f>MATCH(A3151,'Bank of England inputs'!A:A,0)</f>
        <v>3155</v>
      </c>
      <c r="D3151" s="6">
        <f>IF($A3151&gt;DataEnd,NA(),IFERROR(INDEX('iBoxx inputs'!B:B,MATCH($A3151,'iBoxx inputs'!$A:$A,0)),D3150))</f>
        <v>5.4677282119112398</v>
      </c>
      <c r="E3151" s="6">
        <f>IF($A3151&gt;DataEnd,NA(),IFERROR(INDEX('iBoxx inputs'!C:C,MATCH($A3151,'iBoxx inputs'!$A:$A,0)),E3150))</f>
        <v>5.8113529639213501</v>
      </c>
      <c r="F3151" s="6">
        <f>IF($A3151&gt;DataEnd,NA(),IFERROR(INDEX('Bank of England inputs'!D:D,MATCH($A3151,'Bank of England inputs'!$A:$A,0),0),F3150))</f>
        <v>2.8548770816812175</v>
      </c>
      <c r="H3151" s="5">
        <f t="shared" si="166"/>
        <v>40347</v>
      </c>
      <c r="I3151" s="6">
        <f t="shared" si="167"/>
        <v>5.6395405879162954</v>
      </c>
      <c r="J3151" s="6">
        <f t="shared" si="165"/>
        <v>2.7073713811583966</v>
      </c>
      <c r="K3151" s="19">
        <f t="shared" si="164"/>
        <v>2529</v>
      </c>
      <c r="L3151" s="6">
        <f t="shared" ca="1" si="168"/>
        <v>3.3523407778897765</v>
      </c>
    </row>
    <row r="3152" spans="1:12" x14ac:dyDescent="0.2">
      <c r="A3152" s="5">
        <f>IF(AND(dateA=1,A3151&lt;DataEnd),'iBoxx inputs'!A3156,IF(AND(dateA=2,A3151&lt;DataEnd),'Bank of England inputs'!A3156,IF(dateA=3,A3151+1,IF(dateA=4,WORKDAY(A3151,1,),WORKDAY(A3151,1,holidayQ)))))</f>
        <v>40350</v>
      </c>
      <c r="B3152" s="35">
        <f>MATCH(A3152,'iBoxx inputs'!A:A,0)</f>
        <v>3237</v>
      </c>
      <c r="C3152" s="35">
        <f>MATCH(A3152,'Bank of England inputs'!A:A,0)</f>
        <v>3156</v>
      </c>
      <c r="D3152" s="6">
        <f>IF($A3152&gt;DataEnd,NA(),IFERROR(INDEX('iBoxx inputs'!B:B,MATCH($A3152,'iBoxx inputs'!$A:$A,0)),D3151))</f>
        <v>5.4215106997009803</v>
      </c>
      <c r="E3152" s="6">
        <f>IF($A3152&gt;DataEnd,NA(),IFERROR(INDEX('iBoxx inputs'!C:C,MATCH($A3152,'iBoxx inputs'!$A:$A,0)),E3151))</f>
        <v>5.7683809835968303</v>
      </c>
      <c r="F3152" s="6">
        <f>IF($A3152&gt;DataEnd,NA(),IFERROR(INDEX('Bank of England inputs'!D:D,MATCH($A3152,'Bank of England inputs'!$A:$A,0),0),F3151))</f>
        <v>2.9473057457576779</v>
      </c>
      <c r="H3152" s="5">
        <f t="shared" si="166"/>
        <v>40350</v>
      </c>
      <c r="I3152" s="6">
        <f t="shared" si="167"/>
        <v>5.5949458416489053</v>
      </c>
      <c r="J3152" s="6">
        <f t="shared" si="165"/>
        <v>2.5718401047133188</v>
      </c>
      <c r="K3152" s="19">
        <f t="shared" si="164"/>
        <v>2527</v>
      </c>
      <c r="L3152" s="6">
        <f t="shared" ca="1" si="168"/>
        <v>3.3510358838177763</v>
      </c>
    </row>
    <row r="3153" spans="1:12" x14ac:dyDescent="0.2">
      <c r="A3153" s="5">
        <f>IF(AND(dateA=1,A3152&lt;DataEnd),'iBoxx inputs'!A3157,IF(AND(dateA=2,A3152&lt;DataEnd),'Bank of England inputs'!A3157,IF(dateA=3,A3152+1,IF(dateA=4,WORKDAY(A3152,1,),WORKDAY(A3152,1,holidayQ)))))</f>
        <v>40351</v>
      </c>
      <c r="B3153" s="35">
        <f>MATCH(A3153,'iBoxx inputs'!A:A,0)</f>
        <v>3238</v>
      </c>
      <c r="C3153" s="35">
        <f>MATCH(A3153,'Bank of England inputs'!A:A,0)</f>
        <v>3157</v>
      </c>
      <c r="D3153" s="6">
        <f>IF($A3153&gt;DataEnd,NA(),IFERROR(INDEX('iBoxx inputs'!B:B,MATCH($A3153,'iBoxx inputs'!$A:$A,0)),D3152))</f>
        <v>5.3891662309977804</v>
      </c>
      <c r="E3153" s="6">
        <f>IF($A3153&gt;DataEnd,NA(),IFERROR(INDEX('iBoxx inputs'!C:C,MATCH($A3153,'iBoxx inputs'!$A:$A,0)),E3152))</f>
        <v>5.7306067327742198</v>
      </c>
      <c r="F3153" s="6">
        <f>IF($A3153&gt;DataEnd,NA(),IFERROR(INDEX('Bank of England inputs'!D:D,MATCH($A3153,'Bank of England inputs'!$A:$A,0),0),F3152))</f>
        <v>2.9589911627444954</v>
      </c>
      <c r="H3153" s="5">
        <f t="shared" si="166"/>
        <v>40351</v>
      </c>
      <c r="I3153" s="6">
        <f t="shared" si="167"/>
        <v>5.5598864818860001</v>
      </c>
      <c r="J3153" s="6">
        <f t="shared" si="165"/>
        <v>2.5261468568882339</v>
      </c>
      <c r="K3153" s="19">
        <f t="shared" si="164"/>
        <v>2527</v>
      </c>
      <c r="L3153" s="6">
        <f t="shared" ca="1" si="168"/>
        <v>3.3503675707050573</v>
      </c>
    </row>
    <row r="3154" spans="1:12" x14ac:dyDescent="0.2">
      <c r="A3154" s="5">
        <f>IF(AND(dateA=1,A3153&lt;DataEnd),'iBoxx inputs'!A3158,IF(AND(dateA=2,A3153&lt;DataEnd),'Bank of England inputs'!A3158,IF(dateA=3,A3153+1,IF(dateA=4,WORKDAY(A3153,1,),WORKDAY(A3153,1,holidayQ)))))</f>
        <v>40352</v>
      </c>
      <c r="B3154" s="35">
        <f>MATCH(A3154,'iBoxx inputs'!A:A,0)</f>
        <v>3239</v>
      </c>
      <c r="C3154" s="35">
        <f>MATCH(A3154,'Bank of England inputs'!A:A,0)</f>
        <v>3158</v>
      </c>
      <c r="D3154" s="6">
        <f>IF($A3154&gt;DataEnd,NA(),IFERROR(INDEX('iBoxx inputs'!B:B,MATCH($A3154,'iBoxx inputs'!$A:$A,0)),D3153))</f>
        <v>5.3788784072418796</v>
      </c>
      <c r="E3154" s="6">
        <f>IF($A3154&gt;DataEnd,NA(),IFERROR(INDEX('iBoxx inputs'!C:C,MATCH($A3154,'iBoxx inputs'!$A:$A,0)),E3153))</f>
        <v>5.7210427281017404</v>
      </c>
      <c r="F3154" s="6">
        <f>IF($A3154&gt;DataEnd,NA(),IFERROR(INDEX('Bank of England inputs'!D:D,MATCH($A3154,'Bank of England inputs'!$A:$A,0),0),F3153))</f>
        <v>2.9493545183714165</v>
      </c>
      <c r="H3154" s="5">
        <f t="shared" si="166"/>
        <v>40352</v>
      </c>
      <c r="I3154" s="6">
        <f t="shared" si="167"/>
        <v>5.5499605676718105</v>
      </c>
      <c r="J3154" s="6">
        <f t="shared" si="165"/>
        <v>2.526102335917324</v>
      </c>
      <c r="K3154" s="19">
        <f t="shared" si="164"/>
        <v>2527</v>
      </c>
      <c r="L3154" s="6">
        <f t="shared" ca="1" si="168"/>
        <v>3.3496967216129008</v>
      </c>
    </row>
    <row r="3155" spans="1:12" x14ac:dyDescent="0.2">
      <c r="A3155" s="5">
        <f>IF(AND(dateA=1,A3154&lt;DataEnd),'iBoxx inputs'!A3159,IF(AND(dateA=2,A3154&lt;DataEnd),'Bank of England inputs'!A3159,IF(dateA=3,A3154+1,IF(dateA=4,WORKDAY(A3154,1,),WORKDAY(A3154,1,holidayQ)))))</f>
        <v>40353</v>
      </c>
      <c r="B3155" s="35">
        <f>MATCH(A3155,'iBoxx inputs'!A:A,0)</f>
        <v>3240</v>
      </c>
      <c r="C3155" s="35">
        <f>MATCH(A3155,'Bank of England inputs'!A:A,0)</f>
        <v>3159</v>
      </c>
      <c r="D3155" s="6">
        <f>IF($A3155&gt;DataEnd,NA(),IFERROR(INDEX('iBoxx inputs'!B:B,MATCH($A3155,'iBoxx inputs'!$A:$A,0)),D3154))</f>
        <v>5.3494669289536096</v>
      </c>
      <c r="E3155" s="6">
        <f>IF($A3155&gt;DataEnd,NA(),IFERROR(INDEX('iBoxx inputs'!C:C,MATCH($A3155,'iBoxx inputs'!$A:$A,0)),E3154))</f>
        <v>5.6869638904825397</v>
      </c>
      <c r="F3155" s="6">
        <f>IF($A3155&gt;DataEnd,NA(),IFERROR(INDEX('Bank of England inputs'!D:D,MATCH($A3155,'Bank of England inputs'!$A:$A,0),0),F3154))</f>
        <v>2.9408842523596768</v>
      </c>
      <c r="H3155" s="5">
        <f t="shared" si="166"/>
        <v>40353</v>
      </c>
      <c r="I3155" s="6">
        <f t="shared" si="167"/>
        <v>5.5182154097180742</v>
      </c>
      <c r="J3155" s="6">
        <f t="shared" si="165"/>
        <v>2.5037002315232204</v>
      </c>
      <c r="K3155" s="19">
        <f t="shared" si="164"/>
        <v>2528</v>
      </c>
      <c r="L3155" s="6">
        <f t="shared" ca="1" si="168"/>
        <v>3.3493620711025804</v>
      </c>
    </row>
    <row r="3156" spans="1:12" x14ac:dyDescent="0.2">
      <c r="A3156" s="5">
        <f>IF(AND(dateA=1,A3155&lt;DataEnd),'iBoxx inputs'!A3160,IF(AND(dateA=2,A3155&lt;DataEnd),'Bank of England inputs'!A3160,IF(dateA=3,A3155+1,IF(dateA=4,WORKDAY(A3155,1,),WORKDAY(A3155,1,holidayQ)))))</f>
        <v>40354</v>
      </c>
      <c r="B3156" s="35">
        <f>MATCH(A3156,'iBoxx inputs'!A:A,0)</f>
        <v>3241</v>
      </c>
      <c r="C3156" s="35">
        <f>MATCH(A3156,'Bank of England inputs'!A:A,0)</f>
        <v>3160</v>
      </c>
      <c r="D3156" s="6">
        <f>IF($A3156&gt;DataEnd,NA(),IFERROR(INDEX('iBoxx inputs'!B:B,MATCH($A3156,'iBoxx inputs'!$A:$A,0)),D3155))</f>
        <v>5.3617666070571497</v>
      </c>
      <c r="E3156" s="6">
        <f>IF($A3156&gt;DataEnd,NA(),IFERROR(INDEX('iBoxx inputs'!C:C,MATCH($A3156,'iBoxx inputs'!$A:$A,0)),E3155))</f>
        <v>5.6953663912190304</v>
      </c>
      <c r="F3156" s="6">
        <f>IF($A3156&gt;DataEnd,NA(),IFERROR(INDEX('Bank of England inputs'!D:D,MATCH($A3156,'Bank of England inputs'!$A:$A,0),0),F3155))</f>
        <v>2.9408842523596768</v>
      </c>
      <c r="H3156" s="5">
        <f t="shared" si="166"/>
        <v>40354</v>
      </c>
      <c r="I3156" s="6">
        <f t="shared" si="167"/>
        <v>5.5285664991380905</v>
      </c>
      <c r="J3156" s="6">
        <f t="shared" si="165"/>
        <v>2.5137556040753406</v>
      </c>
      <c r="K3156" s="19">
        <f t="shared" si="164"/>
        <v>2529</v>
      </c>
      <c r="L3156" s="6">
        <f t="shared" ca="1" si="168"/>
        <v>3.3490316612698297</v>
      </c>
    </row>
    <row r="3157" spans="1:12" x14ac:dyDescent="0.2">
      <c r="A3157" s="5">
        <f>IF(AND(dateA=1,A3156&lt;DataEnd),'iBoxx inputs'!A3161,IF(AND(dateA=2,A3156&lt;DataEnd),'Bank of England inputs'!A3161,IF(dateA=3,A3156+1,IF(dateA=4,WORKDAY(A3156,1,),WORKDAY(A3156,1,holidayQ)))))</f>
        <v>40357</v>
      </c>
      <c r="B3157" s="35">
        <f>MATCH(A3157,'iBoxx inputs'!A:A,0)</f>
        <v>3242</v>
      </c>
      <c r="C3157" s="35">
        <f>MATCH(A3157,'Bank of England inputs'!A:A,0)</f>
        <v>3161</v>
      </c>
      <c r="D3157" s="6">
        <f>IF($A3157&gt;DataEnd,NA(),IFERROR(INDEX('iBoxx inputs'!B:B,MATCH($A3157,'iBoxx inputs'!$A:$A,0)),D3156))</f>
        <v>5.3671578246954299</v>
      </c>
      <c r="E3157" s="6">
        <f>IF($A3157&gt;DataEnd,NA(),IFERROR(INDEX('iBoxx inputs'!C:C,MATCH($A3157,'iBoxx inputs'!$A:$A,0)),E3156))</f>
        <v>5.6879278690604096</v>
      </c>
      <c r="F3157" s="6">
        <f>IF($A3157&gt;DataEnd,NA(),IFERROR(INDEX('Bank of England inputs'!D:D,MATCH($A3157,'Bank of England inputs'!$A:$A,0),0),F3156))</f>
        <v>2.9204330982417925</v>
      </c>
      <c r="H3157" s="5">
        <f t="shared" si="166"/>
        <v>40357</v>
      </c>
      <c r="I3157" s="6">
        <f t="shared" si="167"/>
        <v>5.5275428468779193</v>
      </c>
      <c r="J3157" s="6">
        <f t="shared" si="165"/>
        <v>2.5331313424881596</v>
      </c>
      <c r="K3157" s="19">
        <f t="shared" si="164"/>
        <v>2527</v>
      </c>
      <c r="L3157" s="6">
        <f t="shared" ca="1" si="168"/>
        <v>3.3476937085023821</v>
      </c>
    </row>
    <row r="3158" spans="1:12" x14ac:dyDescent="0.2">
      <c r="A3158" s="5">
        <f>IF(AND(dateA=1,A3157&lt;DataEnd),'iBoxx inputs'!A3162,IF(AND(dateA=2,A3157&lt;DataEnd),'Bank of England inputs'!A3162,IF(dateA=3,A3157+1,IF(dateA=4,WORKDAY(A3157,1,),WORKDAY(A3157,1,holidayQ)))))</f>
        <v>40358</v>
      </c>
      <c r="B3158" s="35">
        <f>MATCH(A3158,'iBoxx inputs'!A:A,0)</f>
        <v>3243</v>
      </c>
      <c r="C3158" s="35">
        <f>MATCH(A3158,'Bank of England inputs'!A:A,0)</f>
        <v>3162</v>
      </c>
      <c r="D3158" s="6">
        <f>IF($A3158&gt;DataEnd,NA(),IFERROR(INDEX('iBoxx inputs'!B:B,MATCH($A3158,'iBoxx inputs'!$A:$A,0)),D3157))</f>
        <v>5.3790581280227201</v>
      </c>
      <c r="E3158" s="6">
        <f>IF($A3158&gt;DataEnd,NA(),IFERROR(INDEX('iBoxx inputs'!C:C,MATCH($A3158,'iBoxx inputs'!$A:$A,0)),E3157))</f>
        <v>5.7010012006836597</v>
      </c>
      <c r="F3158" s="6">
        <f>IF($A3158&gt;DataEnd,NA(),IFERROR(INDEX('Bank of England inputs'!D:D,MATCH($A3158,'Bank of England inputs'!$A:$A,0),0),F3157))</f>
        <v>2.8894846589216483</v>
      </c>
      <c r="H3158" s="5">
        <f t="shared" si="166"/>
        <v>40358</v>
      </c>
      <c r="I3158" s="6">
        <f t="shared" si="167"/>
        <v>5.5400296643531899</v>
      </c>
      <c r="J3158" s="6">
        <f t="shared" si="165"/>
        <v>2.5761087386316328</v>
      </c>
      <c r="K3158" s="19">
        <f t="shared" si="164"/>
        <v>2527</v>
      </c>
      <c r="L3158" s="6">
        <f t="shared" ca="1" si="168"/>
        <v>3.34707425874022</v>
      </c>
    </row>
    <row r="3159" spans="1:12" x14ac:dyDescent="0.2">
      <c r="A3159" s="5">
        <f>IF(AND(dateA=1,A3158&lt;DataEnd),'iBoxx inputs'!A3163,IF(AND(dateA=2,A3158&lt;DataEnd),'Bank of England inputs'!A3163,IF(dateA=3,A3158+1,IF(dateA=4,WORKDAY(A3158,1,),WORKDAY(A3158,1,holidayQ)))))</f>
        <v>40359</v>
      </c>
      <c r="B3159" s="35">
        <f>MATCH(A3159,'iBoxx inputs'!A:A,0)</f>
        <v>3244</v>
      </c>
      <c r="C3159" s="35">
        <f>MATCH(A3159,'Bank of England inputs'!A:A,0)</f>
        <v>3163</v>
      </c>
      <c r="D3159" s="6">
        <f>IF($A3159&gt;DataEnd,NA(),IFERROR(INDEX('iBoxx inputs'!B:B,MATCH($A3159,'iBoxx inputs'!$A:$A,0)),D3158))</f>
        <v>5.3254075781657901</v>
      </c>
      <c r="E3159" s="6">
        <f>IF($A3159&gt;DataEnd,NA(),IFERROR(INDEX('iBoxx inputs'!C:C,MATCH($A3159,'iBoxx inputs'!$A:$A,0)),E3158))</f>
        <v>5.6539224888695401</v>
      </c>
      <c r="F3159" s="6">
        <f>IF($A3159&gt;DataEnd,NA(),IFERROR(INDEX('Bank of England inputs'!D:D,MATCH($A3159,'Bank of England inputs'!$A:$A,0),0),F3158))</f>
        <v>2.9005662064170101</v>
      </c>
      <c r="H3159" s="5">
        <f t="shared" si="166"/>
        <v>40359</v>
      </c>
      <c r="I3159" s="6">
        <f t="shared" si="167"/>
        <v>5.4896650335176655</v>
      </c>
      <c r="J3159" s="6">
        <f t="shared" si="165"/>
        <v>2.5161171823942841</v>
      </c>
      <c r="K3159" s="19">
        <f t="shared" si="164"/>
        <v>2527</v>
      </c>
      <c r="L3159" s="6">
        <f t="shared" ca="1" si="168"/>
        <v>3.3464281996975096</v>
      </c>
    </row>
    <row r="3160" spans="1:12" x14ac:dyDescent="0.2">
      <c r="A3160" s="5">
        <f>IF(AND(dateA=1,A3159&lt;DataEnd),'iBoxx inputs'!A3164,IF(AND(dateA=2,A3159&lt;DataEnd),'Bank of England inputs'!A3164,IF(dateA=3,A3159+1,IF(dateA=4,WORKDAY(A3159,1,),WORKDAY(A3159,1,holidayQ)))))</f>
        <v>40360</v>
      </c>
      <c r="B3160" s="35">
        <f>MATCH(A3160,'iBoxx inputs'!A:A,0)</f>
        <v>3245</v>
      </c>
      <c r="C3160" s="35">
        <f>MATCH(A3160,'Bank of England inputs'!A:A,0)</f>
        <v>3164</v>
      </c>
      <c r="D3160" s="6">
        <f>IF($A3160&gt;DataEnd,NA(),IFERROR(INDEX('iBoxx inputs'!B:B,MATCH($A3160,'iBoxx inputs'!$A:$A,0)),D3159))</f>
        <v>5.2858426401735104</v>
      </c>
      <c r="E3160" s="6">
        <f>IF($A3160&gt;DataEnd,NA(),IFERROR(INDEX('iBoxx inputs'!C:C,MATCH($A3160,'iBoxx inputs'!$A:$A,0)),E3159))</f>
        <v>5.6452018837400004</v>
      </c>
      <c r="F3160" s="6">
        <f>IF($A3160&gt;DataEnd,NA(),IFERROR(INDEX('Bank of England inputs'!D:D,MATCH($A3160,'Bank of England inputs'!$A:$A,0),0),F3159))</f>
        <v>2.8815580286168707</v>
      </c>
      <c r="H3160" s="5">
        <f t="shared" si="166"/>
        <v>40360</v>
      </c>
      <c r="I3160" s="6">
        <f t="shared" si="167"/>
        <v>5.4655222619567549</v>
      </c>
      <c r="J3160" s="6">
        <f t="shared" si="165"/>
        <v>2.5115912733564505</v>
      </c>
      <c r="K3160" s="19">
        <f t="shared" si="164"/>
        <v>2528</v>
      </c>
      <c r="L3160" s="6">
        <f t="shared" ca="1" si="168"/>
        <v>3.3460979635715837</v>
      </c>
    </row>
    <row r="3161" spans="1:12" x14ac:dyDescent="0.2">
      <c r="A3161" s="5">
        <f>IF(AND(dateA=1,A3160&lt;DataEnd),'iBoxx inputs'!A3165,IF(AND(dateA=2,A3160&lt;DataEnd),'Bank of England inputs'!A3165,IF(dateA=3,A3160+1,IF(dateA=4,WORKDAY(A3160,1,),WORKDAY(A3160,1,holidayQ)))))</f>
        <v>40361</v>
      </c>
      <c r="B3161" s="35">
        <f>MATCH(A3161,'iBoxx inputs'!A:A,0)</f>
        <v>3246</v>
      </c>
      <c r="C3161" s="35">
        <f>MATCH(A3161,'Bank of England inputs'!A:A,0)</f>
        <v>3165</v>
      </c>
      <c r="D3161" s="6">
        <f>IF($A3161&gt;DataEnd,NA(),IFERROR(INDEX('iBoxx inputs'!B:B,MATCH($A3161,'iBoxx inputs'!$A:$A,0)),D3160))</f>
        <v>5.3113859110371404</v>
      </c>
      <c r="E3161" s="6">
        <f>IF($A3161&gt;DataEnd,NA(),IFERROR(INDEX('iBoxx inputs'!C:C,MATCH($A3161,'iBoxx inputs'!$A:$A,0)),E3160))</f>
        <v>5.6792844480363902</v>
      </c>
      <c r="F3161" s="6">
        <f>IF($A3161&gt;DataEnd,NA(),IFERROR(INDEX('Bank of England inputs'!D:D,MATCH($A3161,'Bank of England inputs'!$A:$A,0),0),F3160))</f>
        <v>2.8596961572832758</v>
      </c>
      <c r="H3161" s="5">
        <f t="shared" si="166"/>
        <v>40361</v>
      </c>
      <c r="I3161" s="6">
        <f t="shared" si="167"/>
        <v>5.4953351795367649</v>
      </c>
      <c r="J3161" s="6">
        <f t="shared" si="165"/>
        <v>2.5623632197234292</v>
      </c>
      <c r="K3161" s="19">
        <f t="shared" si="164"/>
        <v>2529</v>
      </c>
      <c r="L3161" s="6">
        <f t="shared" ca="1" si="168"/>
        <v>3.3457880645032372</v>
      </c>
    </row>
    <row r="3162" spans="1:12" x14ac:dyDescent="0.2">
      <c r="A3162" s="5">
        <f>IF(AND(dateA=1,A3161&lt;DataEnd),'iBoxx inputs'!A3166,IF(AND(dateA=2,A3161&lt;DataEnd),'Bank of England inputs'!A3166,IF(dateA=3,A3161+1,IF(dateA=4,WORKDAY(A3161,1,),WORKDAY(A3161,1,holidayQ)))))</f>
        <v>40364</v>
      </c>
      <c r="B3162" s="35">
        <f>MATCH(A3162,'iBoxx inputs'!A:A,0)</f>
        <v>3247</v>
      </c>
      <c r="C3162" s="35">
        <f>MATCH(A3162,'Bank of England inputs'!A:A,0)</f>
        <v>3166</v>
      </c>
      <c r="D3162" s="6">
        <f>IF($A3162&gt;DataEnd,NA(),IFERROR(INDEX('iBoxx inputs'!B:B,MATCH($A3162,'iBoxx inputs'!$A:$A,0)),D3161))</f>
        <v>5.2717518557456096</v>
      </c>
      <c r="E3162" s="6">
        <f>IF($A3162&gt;DataEnd,NA(),IFERROR(INDEX('iBoxx inputs'!C:C,MATCH($A3162,'iBoxx inputs'!$A:$A,0)),E3161))</f>
        <v>5.6378030286076202</v>
      </c>
      <c r="F3162" s="6">
        <f>IF($A3162&gt;DataEnd,NA(),IFERROR(INDEX('Bank of England inputs'!D:D,MATCH($A3162,'Bank of England inputs'!$A:$A,0),0),F3161))</f>
        <v>2.8404012315026428</v>
      </c>
      <c r="H3162" s="5">
        <f t="shared" si="166"/>
        <v>40364</v>
      </c>
      <c r="I3162" s="6">
        <f t="shared" si="167"/>
        <v>5.4547774421766153</v>
      </c>
      <c r="J3162" s="6">
        <f t="shared" si="165"/>
        <v>2.5421684273564615</v>
      </c>
      <c r="K3162" s="19">
        <f t="shared" si="164"/>
        <v>2527</v>
      </c>
      <c r="L3162" s="6">
        <f t="shared" ca="1" si="168"/>
        <v>3.3445211766385601</v>
      </c>
    </row>
    <row r="3163" spans="1:12" x14ac:dyDescent="0.2">
      <c r="A3163" s="5">
        <f>IF(AND(dateA=1,A3162&lt;DataEnd),'iBoxx inputs'!A3167,IF(AND(dateA=2,A3162&lt;DataEnd),'Bank of England inputs'!A3167,IF(dateA=3,A3162+1,IF(dateA=4,WORKDAY(A3162,1,),WORKDAY(A3162,1,holidayQ)))))</f>
        <v>40365</v>
      </c>
      <c r="B3163" s="35">
        <f>MATCH(A3163,'iBoxx inputs'!A:A,0)</f>
        <v>3248</v>
      </c>
      <c r="C3163" s="35">
        <f>MATCH(A3163,'Bank of England inputs'!A:A,0)</f>
        <v>3167</v>
      </c>
      <c r="D3163" s="6">
        <f>IF($A3163&gt;DataEnd,NA(),IFERROR(INDEX('iBoxx inputs'!B:B,MATCH($A3163,'iBoxx inputs'!$A:$A,0)),D3162))</f>
        <v>5.30388465965635</v>
      </c>
      <c r="E3163" s="6">
        <f>IF($A3163&gt;DataEnd,NA(),IFERROR(INDEX('iBoxx inputs'!C:C,MATCH($A3163,'iBoxx inputs'!$A:$A,0)),E3162))</f>
        <v>5.6644977111242003</v>
      </c>
      <c r="F3163" s="6">
        <f>IF($A3163&gt;DataEnd,NA(),IFERROR(INDEX('Bank of England inputs'!D:D,MATCH($A3163,'Bank of England inputs'!$A:$A,0),0),F3162))</f>
        <v>2.8191383760174604</v>
      </c>
      <c r="H3163" s="5">
        <f t="shared" si="166"/>
        <v>40365</v>
      </c>
      <c r="I3163" s="6">
        <f t="shared" si="167"/>
        <v>5.4841911853902747</v>
      </c>
      <c r="J3163" s="6">
        <f t="shared" si="165"/>
        <v>2.5919812706721057</v>
      </c>
      <c r="K3163" s="19">
        <f t="shared" si="164"/>
        <v>2527</v>
      </c>
      <c r="L3163" s="6">
        <f t="shared" ca="1" si="168"/>
        <v>3.3439147729815519</v>
      </c>
    </row>
    <row r="3164" spans="1:12" x14ac:dyDescent="0.2">
      <c r="A3164" s="5">
        <f>IF(AND(dateA=1,A3163&lt;DataEnd),'iBoxx inputs'!A3168,IF(AND(dateA=2,A3163&lt;DataEnd),'Bank of England inputs'!A3168,IF(dateA=3,A3163+1,IF(dateA=4,WORKDAY(A3163,1,),WORKDAY(A3163,1,holidayQ)))))</f>
        <v>40366</v>
      </c>
      <c r="B3164" s="35">
        <f>MATCH(A3164,'iBoxx inputs'!A:A,0)</f>
        <v>3249</v>
      </c>
      <c r="C3164" s="35">
        <f>MATCH(A3164,'Bank of England inputs'!A:A,0)</f>
        <v>3168</v>
      </c>
      <c r="D3164" s="6">
        <f>IF($A3164&gt;DataEnd,NA(),IFERROR(INDEX('iBoxx inputs'!B:B,MATCH($A3164,'iBoxx inputs'!$A:$A,0)),D3163))</f>
        <v>5.3190731796989397</v>
      </c>
      <c r="E3164" s="6">
        <f>IF($A3164&gt;DataEnd,NA(),IFERROR(INDEX('iBoxx inputs'!C:C,MATCH($A3164,'iBoxx inputs'!$A:$A,0)),E3163))</f>
        <v>5.6770973271761802</v>
      </c>
      <c r="F3164" s="6">
        <f>IF($A3164&gt;DataEnd,NA(),IFERROR(INDEX('Bank of England inputs'!D:D,MATCH($A3164,'Bank of England inputs'!$A:$A,0),0),F3163))</f>
        <v>2.798451920214351</v>
      </c>
      <c r="H3164" s="5">
        <f t="shared" si="166"/>
        <v>40366</v>
      </c>
      <c r="I3164" s="6">
        <f t="shared" si="167"/>
        <v>5.4980852534375604</v>
      </c>
      <c r="J3164" s="6">
        <f t="shared" si="165"/>
        <v>2.6261420116700629</v>
      </c>
      <c r="K3164" s="19">
        <f t="shared" si="164"/>
        <v>2527</v>
      </c>
      <c r="L3164" s="6">
        <f t="shared" ca="1" si="168"/>
        <v>3.3433111994053903</v>
      </c>
    </row>
    <row r="3165" spans="1:12" x14ac:dyDescent="0.2">
      <c r="A3165" s="5">
        <f>IF(AND(dateA=1,A3164&lt;DataEnd),'iBoxx inputs'!A3169,IF(AND(dateA=2,A3164&lt;DataEnd),'Bank of England inputs'!A3169,IF(dateA=3,A3164+1,IF(dateA=4,WORKDAY(A3164,1,),WORKDAY(A3164,1,holidayQ)))))</f>
        <v>40367</v>
      </c>
      <c r="B3165" s="35">
        <f>MATCH(A3165,'iBoxx inputs'!A:A,0)</f>
        <v>3250</v>
      </c>
      <c r="C3165" s="35">
        <f>MATCH(A3165,'Bank of England inputs'!A:A,0)</f>
        <v>3169</v>
      </c>
      <c r="D3165" s="6">
        <f>IF($A3165&gt;DataEnd,NA(),IFERROR(INDEX('iBoxx inputs'!B:B,MATCH($A3165,'iBoxx inputs'!$A:$A,0)),D3164))</f>
        <v>5.3231461957506596</v>
      </c>
      <c r="E3165" s="6">
        <f>IF($A3165&gt;DataEnd,NA(),IFERROR(INDEX('iBoxx inputs'!C:C,MATCH($A3165,'iBoxx inputs'!$A:$A,0)),E3164))</f>
        <v>5.6741407940818398</v>
      </c>
      <c r="F3165" s="6">
        <f>IF($A3165&gt;DataEnd,NA(),IFERROR(INDEX('Bank of England inputs'!D:D,MATCH($A3165,'Bank of England inputs'!$A:$A,0),0),F3164))</f>
        <v>2.7981742409208143</v>
      </c>
      <c r="H3165" s="5">
        <f t="shared" si="166"/>
        <v>40367</v>
      </c>
      <c r="I3165" s="6">
        <f t="shared" si="167"/>
        <v>5.4986434949162497</v>
      </c>
      <c r="J3165" s="6">
        <f t="shared" si="165"/>
        <v>2.6269622723712249</v>
      </c>
      <c r="K3165" s="19">
        <f t="shared" si="164"/>
        <v>2528</v>
      </c>
      <c r="L3165" s="6">
        <f t="shared" ca="1" si="168"/>
        <v>3.3430278335323549</v>
      </c>
    </row>
    <row r="3166" spans="1:12" x14ac:dyDescent="0.2">
      <c r="A3166" s="5">
        <f>IF(AND(dateA=1,A3165&lt;DataEnd),'iBoxx inputs'!A3170,IF(AND(dateA=2,A3165&lt;DataEnd),'Bank of England inputs'!A3170,IF(dateA=3,A3165+1,IF(dateA=4,WORKDAY(A3165,1,),WORKDAY(A3165,1,holidayQ)))))</f>
        <v>40368</v>
      </c>
      <c r="B3166" s="35">
        <f>MATCH(A3166,'iBoxx inputs'!A:A,0)</f>
        <v>3251</v>
      </c>
      <c r="C3166" s="35">
        <f>MATCH(A3166,'Bank of England inputs'!A:A,0)</f>
        <v>3170</v>
      </c>
      <c r="D3166" s="6">
        <f>IF($A3166&gt;DataEnd,NA(),IFERROR(INDEX('iBoxx inputs'!B:B,MATCH($A3166,'iBoxx inputs'!$A:$A,0)),D3165))</f>
        <v>5.2837907562709097</v>
      </c>
      <c r="E3166" s="6">
        <f>IF($A3166&gt;DataEnd,NA(),IFERROR(INDEX('iBoxx inputs'!C:C,MATCH($A3166,'iBoxx inputs'!$A:$A,0)),E3165))</f>
        <v>5.6293100646327199</v>
      </c>
      <c r="F3166" s="6">
        <f>IF($A3166&gt;DataEnd,NA(),IFERROR(INDEX('Bank of England inputs'!D:D,MATCH($A3166,'Bank of England inputs'!$A:$A,0),0),F3165))</f>
        <v>2.7380952380952506</v>
      </c>
      <c r="H3166" s="5">
        <f t="shared" si="166"/>
        <v>40368</v>
      </c>
      <c r="I3166" s="6">
        <f t="shared" si="167"/>
        <v>5.4565504104518148</v>
      </c>
      <c r="J3166" s="6">
        <f t="shared" si="165"/>
        <v>2.6460050345069597</v>
      </c>
      <c r="K3166" s="19">
        <f t="shared" si="164"/>
        <v>2529</v>
      </c>
      <c r="L3166" s="6">
        <f t="shared" ca="1" si="168"/>
        <v>3.3427522215121788</v>
      </c>
    </row>
    <row r="3167" spans="1:12" x14ac:dyDescent="0.2">
      <c r="A3167" s="5">
        <f>IF(AND(dateA=1,A3166&lt;DataEnd),'iBoxx inputs'!A3171,IF(AND(dateA=2,A3166&lt;DataEnd),'Bank of England inputs'!A3171,IF(dateA=3,A3166+1,IF(dateA=4,WORKDAY(A3166,1,),WORKDAY(A3166,1,holidayQ)))))</f>
        <v>40371</v>
      </c>
      <c r="B3167" s="35">
        <f>MATCH(A3167,'iBoxx inputs'!A:A,0)</f>
        <v>3252</v>
      </c>
      <c r="C3167" s="35">
        <f>MATCH(A3167,'Bank of England inputs'!A:A,0)</f>
        <v>3171</v>
      </c>
      <c r="D3167" s="6">
        <f>IF($A3167&gt;DataEnd,NA(),IFERROR(INDEX('iBoxx inputs'!B:B,MATCH($A3167,'iBoxx inputs'!$A:$A,0)),D3166))</f>
        <v>5.2916838408960398</v>
      </c>
      <c r="E3167" s="6">
        <f>IF($A3167&gt;DataEnd,NA(),IFERROR(INDEX('iBoxx inputs'!C:C,MATCH($A3167,'iBoxx inputs'!$A:$A,0)),E3166))</f>
        <v>5.6312859940960003</v>
      </c>
      <c r="F3167" s="6">
        <f>IF($A3167&gt;DataEnd,NA(),IFERROR(INDEX('Bank of England inputs'!D:D,MATCH($A3167,'Bank of England inputs'!$A:$A,0),0),F3166))</f>
        <v>2.7174452048001729</v>
      </c>
      <c r="H3167" s="5">
        <f t="shared" si="166"/>
        <v>40371</v>
      </c>
      <c r="I3167" s="6">
        <f t="shared" si="167"/>
        <v>5.4614849174960201</v>
      </c>
      <c r="J3167" s="6">
        <f t="shared" si="165"/>
        <v>2.6714446676752157</v>
      </c>
      <c r="K3167" s="19">
        <f t="shared" si="164"/>
        <v>2527</v>
      </c>
      <c r="L3167" s="6">
        <f t="shared" ca="1" si="168"/>
        <v>3.3415611755995895</v>
      </c>
    </row>
    <row r="3168" spans="1:12" x14ac:dyDescent="0.2">
      <c r="A3168" s="5">
        <f>IF(AND(dateA=1,A3167&lt;DataEnd),'iBoxx inputs'!A3172,IF(AND(dateA=2,A3167&lt;DataEnd),'Bank of England inputs'!A3172,IF(dateA=3,A3167+1,IF(dateA=4,WORKDAY(A3167,1,),WORKDAY(A3167,1,holidayQ)))))</f>
        <v>40372</v>
      </c>
      <c r="B3168" s="35">
        <f>MATCH(A3168,'iBoxx inputs'!A:A,0)</f>
        <v>3253</v>
      </c>
      <c r="C3168" s="35">
        <f>MATCH(A3168,'Bank of England inputs'!A:A,0)</f>
        <v>3172</v>
      </c>
      <c r="D3168" s="6">
        <f>IF($A3168&gt;DataEnd,NA(),IFERROR(INDEX('iBoxx inputs'!B:B,MATCH($A3168,'iBoxx inputs'!$A:$A,0)),D3167))</f>
        <v>5.3191061732193203</v>
      </c>
      <c r="E3168" s="6">
        <f>IF($A3168&gt;DataEnd,NA(),IFERROR(INDEX('iBoxx inputs'!C:C,MATCH($A3168,'iBoxx inputs'!$A:$A,0)),E3167))</f>
        <v>5.6634553761600896</v>
      </c>
      <c r="F3168" s="6">
        <f>IF($A3168&gt;DataEnd,NA(),IFERROR(INDEX('Bank of England inputs'!D:D,MATCH($A3168,'Bank of England inputs'!$A:$A,0),0),F3167))</f>
        <v>2.8080968446120291</v>
      </c>
      <c r="H3168" s="5">
        <f t="shared" si="166"/>
        <v>40372</v>
      </c>
      <c r="I3168" s="6">
        <f t="shared" si="167"/>
        <v>5.491280774689705</v>
      </c>
      <c r="J3168" s="6">
        <f t="shared" si="165"/>
        <v>2.6098955358867748</v>
      </c>
      <c r="K3168" s="19">
        <f t="shared" si="164"/>
        <v>2527</v>
      </c>
      <c r="L3168" s="6">
        <f t="shared" ca="1" si="168"/>
        <v>3.3409567667055571</v>
      </c>
    </row>
    <row r="3169" spans="1:12" x14ac:dyDescent="0.2">
      <c r="A3169" s="5">
        <f>IF(AND(dateA=1,A3168&lt;DataEnd),'iBoxx inputs'!A3173,IF(AND(dateA=2,A3168&lt;DataEnd),'Bank of England inputs'!A3173,IF(dateA=3,A3168+1,IF(dateA=4,WORKDAY(A3168,1,),WORKDAY(A3168,1,holidayQ)))))</f>
        <v>40373</v>
      </c>
      <c r="B3169" s="35">
        <f>MATCH(A3169,'iBoxx inputs'!A:A,0)</f>
        <v>3254</v>
      </c>
      <c r="C3169" s="35">
        <f>MATCH(A3169,'Bank of England inputs'!A:A,0)</f>
        <v>3173</v>
      </c>
      <c r="D3169" s="6">
        <f>IF($A3169&gt;DataEnd,NA(),IFERROR(INDEX('iBoxx inputs'!B:B,MATCH($A3169,'iBoxx inputs'!$A:$A,0)),D3168))</f>
        <v>5.3411391014728302</v>
      </c>
      <c r="E3169" s="6">
        <f>IF($A3169&gt;DataEnd,NA(),IFERROR(INDEX('iBoxx inputs'!C:C,MATCH($A3169,'iBoxx inputs'!$A:$A,0)),E3168))</f>
        <v>5.6873861659039999</v>
      </c>
      <c r="F3169" s="6">
        <f>IF($A3169&gt;DataEnd,NA(),IFERROR(INDEX('Bank of England inputs'!D:D,MATCH($A3169,'Bank of England inputs'!$A:$A,0),0),F3168))</f>
        <v>2.7973415335780238</v>
      </c>
      <c r="H3169" s="5">
        <f t="shared" si="166"/>
        <v>40373</v>
      </c>
      <c r="I3169" s="6">
        <f t="shared" si="167"/>
        <v>5.5142626336884151</v>
      </c>
      <c r="J3169" s="6">
        <f t="shared" si="165"/>
        <v>2.6429877072481789</v>
      </c>
      <c r="K3169" s="19">
        <f t="shared" si="164"/>
        <v>2527</v>
      </c>
      <c r="L3169" s="6">
        <f t="shared" ca="1" si="168"/>
        <v>3.3403817968227725</v>
      </c>
    </row>
    <row r="3170" spans="1:12" x14ac:dyDescent="0.2">
      <c r="A3170" s="5">
        <f>IF(AND(dateA=1,A3169&lt;DataEnd),'iBoxx inputs'!A3174,IF(AND(dateA=2,A3169&lt;DataEnd),'Bank of England inputs'!A3174,IF(dateA=3,A3169+1,IF(dateA=4,WORKDAY(A3169,1,),WORKDAY(A3169,1,holidayQ)))))</f>
        <v>40374</v>
      </c>
      <c r="B3170" s="35">
        <f>MATCH(A3170,'iBoxx inputs'!A:A,0)</f>
        <v>3255</v>
      </c>
      <c r="C3170" s="35">
        <f>MATCH(A3170,'Bank of England inputs'!A:A,0)</f>
        <v>3174</v>
      </c>
      <c r="D3170" s="6">
        <f>IF($A3170&gt;DataEnd,NA(),IFERROR(INDEX('iBoxx inputs'!B:B,MATCH($A3170,'iBoxx inputs'!$A:$A,0)),D3169))</f>
        <v>5.3235958261845999</v>
      </c>
      <c r="E3170" s="6">
        <f>IF($A3170&gt;DataEnd,NA(),IFERROR(INDEX('iBoxx inputs'!C:C,MATCH($A3170,'iBoxx inputs'!$A:$A,0)),E3169))</f>
        <v>5.6731076338496198</v>
      </c>
      <c r="F3170" s="6">
        <f>IF($A3170&gt;DataEnd,NA(),IFERROR(INDEX('Bank of England inputs'!D:D,MATCH($A3170,'Bank of England inputs'!$A:$A,0),0),F3169))</f>
        <v>2.7571159377169474</v>
      </c>
      <c r="H3170" s="5">
        <f t="shared" si="166"/>
        <v>40374</v>
      </c>
      <c r="I3170" s="6">
        <f t="shared" si="167"/>
        <v>5.4983517300171094</v>
      </c>
      <c r="J3170" s="6">
        <f t="shared" si="165"/>
        <v>2.6676846340857541</v>
      </c>
      <c r="K3170" s="19">
        <f t="shared" si="164"/>
        <v>2528</v>
      </c>
      <c r="L3170" s="6">
        <f t="shared" ca="1" si="168"/>
        <v>3.3401156982615632</v>
      </c>
    </row>
    <row r="3171" spans="1:12" x14ac:dyDescent="0.2">
      <c r="A3171" s="5">
        <f>IF(AND(dateA=1,A3170&lt;DataEnd),'iBoxx inputs'!A3175,IF(AND(dateA=2,A3170&lt;DataEnd),'Bank of England inputs'!A3175,IF(dateA=3,A3170+1,IF(dateA=4,WORKDAY(A3170,1,),WORKDAY(A3170,1,holidayQ)))))</f>
        <v>40375</v>
      </c>
      <c r="B3171" s="35">
        <f>MATCH(A3171,'iBoxx inputs'!A:A,0)</f>
        <v>3256</v>
      </c>
      <c r="C3171" s="35">
        <f>MATCH(A3171,'Bank of England inputs'!A:A,0)</f>
        <v>3175</v>
      </c>
      <c r="D3171" s="6">
        <f>IF($A3171&gt;DataEnd,NA(),IFERROR(INDEX('iBoxx inputs'!B:B,MATCH($A3171,'iBoxx inputs'!$A:$A,0)),D3170))</f>
        <v>5.3057251765648603</v>
      </c>
      <c r="E3171" s="6">
        <f>IF($A3171&gt;DataEnd,NA(),IFERROR(INDEX('iBoxx inputs'!C:C,MATCH($A3171,'iBoxx inputs'!$A:$A,0)),E3170))</f>
        <v>5.6552663223437101</v>
      </c>
      <c r="F3171" s="6">
        <f>IF($A3171&gt;DataEnd,NA(),IFERROR(INDEX('Bank of England inputs'!D:D,MATCH($A3171,'Bank of England inputs'!$A:$A,0),0),F3170))</f>
        <v>2.7477432794365653</v>
      </c>
      <c r="H3171" s="5">
        <f t="shared" si="166"/>
        <v>40375</v>
      </c>
      <c r="I3171" s="6">
        <f t="shared" si="167"/>
        <v>5.4804957494542847</v>
      </c>
      <c r="J3171" s="6">
        <f t="shared" si="165"/>
        <v>2.6596715244495694</v>
      </c>
      <c r="K3171" s="19">
        <f t="shared" si="164"/>
        <v>2529</v>
      </c>
      <c r="L3171" s="6">
        <f t="shared" ca="1" si="168"/>
        <v>3.3398466416487471</v>
      </c>
    </row>
    <row r="3172" spans="1:12" x14ac:dyDescent="0.2">
      <c r="A3172" s="5">
        <f>IF(AND(dateA=1,A3171&lt;DataEnd),'iBoxx inputs'!A3176,IF(AND(dateA=2,A3171&lt;DataEnd),'Bank of England inputs'!A3176,IF(dateA=3,A3171+1,IF(dateA=4,WORKDAY(A3171,1,),WORKDAY(A3171,1,holidayQ)))))</f>
        <v>40378</v>
      </c>
      <c r="B3172" s="35">
        <f>MATCH(A3172,'iBoxx inputs'!A:A,0)</f>
        <v>3257</v>
      </c>
      <c r="C3172" s="35">
        <f>MATCH(A3172,'Bank of England inputs'!A:A,0)</f>
        <v>3176</v>
      </c>
      <c r="D3172" s="6">
        <f>IF($A3172&gt;DataEnd,NA(),IFERROR(INDEX('iBoxx inputs'!B:B,MATCH($A3172,'iBoxx inputs'!$A:$A,0)),D3171))</f>
        <v>5.3315285824403196</v>
      </c>
      <c r="E3172" s="6">
        <f>IF($A3172&gt;DataEnd,NA(),IFERROR(INDEX('iBoxx inputs'!C:C,MATCH($A3172,'iBoxx inputs'!$A:$A,0)),E3171))</f>
        <v>5.6798715132517099</v>
      </c>
      <c r="F3172" s="6">
        <f>IF($A3172&gt;DataEnd,NA(),IFERROR(INDEX('Bank of England inputs'!D:D,MATCH($A3172,'Bank of England inputs'!$A:$A,0),0),F3171))</f>
        <v>2.7270924236414196</v>
      </c>
      <c r="H3172" s="5">
        <f t="shared" si="166"/>
        <v>40378</v>
      </c>
      <c r="I3172" s="6">
        <f t="shared" si="167"/>
        <v>5.5057000478460143</v>
      </c>
      <c r="J3172" s="6">
        <f t="shared" si="165"/>
        <v>2.7048440276550956</v>
      </c>
      <c r="K3172" s="19">
        <f t="shared" si="164"/>
        <v>2527</v>
      </c>
      <c r="L3172" s="6">
        <f t="shared" ca="1" si="168"/>
        <v>3.338694075651877</v>
      </c>
    </row>
    <row r="3173" spans="1:12" x14ac:dyDescent="0.2">
      <c r="A3173" s="5">
        <f>IF(AND(dateA=1,A3172&lt;DataEnd),'iBoxx inputs'!A3177,IF(AND(dateA=2,A3172&lt;DataEnd),'Bank of England inputs'!A3177,IF(dateA=3,A3172+1,IF(dateA=4,WORKDAY(A3172,1,),WORKDAY(A3172,1,holidayQ)))))</f>
        <v>40379</v>
      </c>
      <c r="B3173" s="35">
        <f>MATCH(A3173,'iBoxx inputs'!A:A,0)</f>
        <v>3258</v>
      </c>
      <c r="C3173" s="35">
        <f>MATCH(A3173,'Bank of England inputs'!A:A,0)</f>
        <v>3177</v>
      </c>
      <c r="D3173" s="6">
        <f>IF($A3173&gt;DataEnd,NA(),IFERROR(INDEX('iBoxx inputs'!B:B,MATCH($A3173,'iBoxx inputs'!$A:$A,0)),D3172))</f>
        <v>5.3522438421185603</v>
      </c>
      <c r="E3173" s="6">
        <f>IF($A3173&gt;DataEnd,NA(),IFERROR(INDEX('iBoxx inputs'!C:C,MATCH($A3173,'iBoxx inputs'!$A:$A,0)),E3172))</f>
        <v>5.70048648161473</v>
      </c>
      <c r="F3173" s="6">
        <f>IF($A3173&gt;DataEnd,NA(),IFERROR(INDEX('Bank of England inputs'!D:D,MATCH($A3173,'Bank of England inputs'!$A:$A,0),0),F3172))</f>
        <v>2.7067221891731164</v>
      </c>
      <c r="H3173" s="5">
        <f t="shared" si="166"/>
        <v>40379</v>
      </c>
      <c r="I3173" s="6">
        <f t="shared" si="167"/>
        <v>5.5263651618666447</v>
      </c>
      <c r="J3173" s="6">
        <f t="shared" si="165"/>
        <v>2.7453343973923072</v>
      </c>
      <c r="K3173" s="19">
        <f t="shared" si="164"/>
        <v>2527</v>
      </c>
      <c r="L3173" s="6">
        <f t="shared" ca="1" si="168"/>
        <v>3.3381650229396564</v>
      </c>
    </row>
    <row r="3174" spans="1:12" x14ac:dyDescent="0.2">
      <c r="A3174" s="5">
        <f>IF(AND(dateA=1,A3173&lt;DataEnd),'iBoxx inputs'!A3178,IF(AND(dateA=2,A3173&lt;DataEnd),'Bank of England inputs'!A3178,IF(dateA=3,A3173+1,IF(dateA=4,WORKDAY(A3173,1,),WORKDAY(A3173,1,holidayQ)))))</f>
        <v>40380</v>
      </c>
      <c r="B3174" s="35">
        <f>MATCH(A3174,'iBoxx inputs'!A:A,0)</f>
        <v>3259</v>
      </c>
      <c r="C3174" s="35">
        <f>MATCH(A3174,'Bank of England inputs'!A:A,0)</f>
        <v>3178</v>
      </c>
      <c r="D3174" s="6">
        <f>IF($A3174&gt;DataEnd,NA(),IFERROR(INDEX('iBoxx inputs'!B:B,MATCH($A3174,'iBoxx inputs'!$A:$A,0)),D3173))</f>
        <v>5.3720669086975796</v>
      </c>
      <c r="E3174" s="6">
        <f>IF($A3174&gt;DataEnd,NA(),IFERROR(INDEX('iBoxx inputs'!C:C,MATCH($A3174,'iBoxx inputs'!$A:$A,0)),E3173))</f>
        <v>5.7163477533315401</v>
      </c>
      <c r="F3174" s="6">
        <f>IF($A3174&gt;DataEnd,NA(),IFERROR(INDEX('Bank of England inputs'!D:D,MATCH($A3174,'Bank of England inputs'!$A:$A,0),0),F3173))</f>
        <v>2.67618198037467</v>
      </c>
      <c r="H3174" s="5">
        <f t="shared" si="166"/>
        <v>40380</v>
      </c>
      <c r="I3174" s="6">
        <f t="shared" si="167"/>
        <v>5.5442073310145599</v>
      </c>
      <c r="J3174" s="6">
        <f t="shared" si="165"/>
        <v>2.7932723006666382</v>
      </c>
      <c r="K3174" s="19">
        <f t="shared" si="164"/>
        <v>2527</v>
      </c>
      <c r="L3174" s="6">
        <f t="shared" ca="1" si="168"/>
        <v>3.3376517783187687</v>
      </c>
    </row>
    <row r="3175" spans="1:12" x14ac:dyDescent="0.2">
      <c r="A3175" s="5">
        <f>IF(AND(dateA=1,A3174&lt;DataEnd),'iBoxx inputs'!A3179,IF(AND(dateA=2,A3174&lt;DataEnd),'Bank of England inputs'!A3179,IF(dateA=3,A3174+1,IF(dateA=4,WORKDAY(A3174,1,),WORKDAY(A3174,1,holidayQ)))))</f>
        <v>40381</v>
      </c>
      <c r="B3175" s="35">
        <f>MATCH(A3175,'iBoxx inputs'!A:A,0)</f>
        <v>3260</v>
      </c>
      <c r="C3175" s="35">
        <f>MATCH(A3175,'Bank of England inputs'!A:A,0)</f>
        <v>3179</v>
      </c>
      <c r="D3175" s="6">
        <f>IF($A3175&gt;DataEnd,NA(),IFERROR(INDEX('iBoxx inputs'!B:B,MATCH($A3175,'iBoxx inputs'!$A:$A,0)),D3174))</f>
        <v>5.3733085641482399</v>
      </c>
      <c r="E3175" s="6">
        <f>IF($A3175&gt;DataEnd,NA(),IFERROR(INDEX('iBoxx inputs'!C:C,MATCH($A3175,'iBoxx inputs'!$A:$A,0)),E3174))</f>
        <v>5.7191192363990897</v>
      </c>
      <c r="F3175" s="6">
        <f>IF($A3175&gt;DataEnd,NA(),IFERROR(INDEX('Bank of England inputs'!D:D,MATCH($A3175,'Bank of England inputs'!$A:$A,0),0),F3174))</f>
        <v>2.625061911837534</v>
      </c>
      <c r="H3175" s="5">
        <f t="shared" si="166"/>
        <v>40381</v>
      </c>
      <c r="I3175" s="6">
        <f t="shared" si="167"/>
        <v>5.5462139002736652</v>
      </c>
      <c r="J3175" s="6">
        <f t="shared" si="165"/>
        <v>2.8464314018593395</v>
      </c>
      <c r="K3175" s="19">
        <f t="shared" ref="K3175:K3238" si="169">IF(trailing_period=0,1,ROW()-MATCH(EDATE(A3175,-trailing_period),A:A,1))</f>
        <v>2528</v>
      </c>
      <c r="L3175" s="6">
        <f t="shared" ca="1" si="168"/>
        <v>3.3374574664609922</v>
      </c>
    </row>
    <row r="3176" spans="1:12" x14ac:dyDescent="0.2">
      <c r="A3176" s="5">
        <f>IF(AND(dateA=1,A3175&lt;DataEnd),'iBoxx inputs'!A3180,IF(AND(dateA=2,A3175&lt;DataEnd),'Bank of England inputs'!A3180,IF(dateA=3,A3175+1,IF(dateA=4,WORKDAY(A3175,1,),WORKDAY(A3175,1,holidayQ)))))</f>
        <v>40382</v>
      </c>
      <c r="B3176" s="35">
        <f>MATCH(A3176,'iBoxx inputs'!A:A,0)</f>
        <v>3261</v>
      </c>
      <c r="C3176" s="35">
        <f>MATCH(A3176,'Bank of England inputs'!A:A,0)</f>
        <v>3180</v>
      </c>
      <c r="D3176" s="6">
        <f>IF($A3176&gt;DataEnd,NA(),IFERROR(INDEX('iBoxx inputs'!B:B,MATCH($A3176,'iBoxx inputs'!$A:$A,0)),D3175))</f>
        <v>5.4239039168262</v>
      </c>
      <c r="E3176" s="6">
        <f>IF($A3176&gt;DataEnd,NA(),IFERROR(INDEX('iBoxx inputs'!C:C,MATCH($A3176,'iBoxx inputs'!$A:$A,0)),E3175))</f>
        <v>5.7718228435556798</v>
      </c>
      <c r="F3176" s="6">
        <f>IF($A3176&gt;DataEnd,NA(),IFERROR(INDEX('Bank of England inputs'!D:D,MATCH($A3176,'Bank of England inputs'!$A:$A,0),0),F3175))</f>
        <v>2.6537280918902839</v>
      </c>
      <c r="H3176" s="5">
        <f t="shared" si="166"/>
        <v>40382</v>
      </c>
      <c r="I3176" s="6">
        <f t="shared" si="167"/>
        <v>5.5978633801909403</v>
      </c>
      <c r="J3176" s="6">
        <f t="shared" si="165"/>
        <v>2.8680256850148078</v>
      </c>
      <c r="K3176" s="19">
        <f t="shared" si="169"/>
        <v>2529</v>
      </c>
      <c r="L3176" s="6">
        <f t="shared" ca="1" si="168"/>
        <v>3.3372718469349163</v>
      </c>
    </row>
    <row r="3177" spans="1:12" x14ac:dyDescent="0.2">
      <c r="A3177" s="5">
        <f>IF(AND(dateA=1,A3176&lt;DataEnd),'iBoxx inputs'!A3181,IF(AND(dateA=2,A3176&lt;DataEnd),'Bank of England inputs'!A3181,IF(dateA=3,A3176+1,IF(dateA=4,WORKDAY(A3176,1,),WORKDAY(A3176,1,holidayQ)))))</f>
        <v>40385</v>
      </c>
      <c r="B3177" s="35">
        <f>MATCH(A3177,'iBoxx inputs'!A:A,0)</f>
        <v>3262</v>
      </c>
      <c r="C3177" s="35">
        <f>MATCH(A3177,'Bank of England inputs'!A:A,0)</f>
        <v>3181</v>
      </c>
      <c r="D3177" s="6">
        <f>IF($A3177&gt;DataEnd,NA(),IFERROR(INDEX('iBoxx inputs'!B:B,MATCH($A3177,'iBoxx inputs'!$A:$A,0)),D3176))</f>
        <v>5.4478188166715</v>
      </c>
      <c r="E3177" s="6">
        <f>IF($A3177&gt;DataEnd,NA(),IFERROR(INDEX('iBoxx inputs'!C:C,MATCH($A3177,'iBoxx inputs'!$A:$A,0)),E3176))</f>
        <v>5.7860467598079204</v>
      </c>
      <c r="F3177" s="6">
        <f>IF($A3177&gt;DataEnd,NA(),IFERROR(INDEX('Bank of England inputs'!D:D,MATCH($A3177,'Bank of England inputs'!$A:$A,0),0),F3176))</f>
        <v>2.6532026532026576</v>
      </c>
      <c r="H3177" s="5">
        <f t="shared" si="166"/>
        <v>40385</v>
      </c>
      <c r="I3177" s="6">
        <f t="shared" si="167"/>
        <v>5.6169327882397102</v>
      </c>
      <c r="J3177" s="6">
        <f t="shared" si="165"/>
        <v>2.8871287582225236</v>
      </c>
      <c r="K3177" s="19">
        <f t="shared" si="169"/>
        <v>2527</v>
      </c>
      <c r="L3177" s="6">
        <f t="shared" ca="1" si="168"/>
        <v>3.3361778456626334</v>
      </c>
    </row>
    <row r="3178" spans="1:12" x14ac:dyDescent="0.2">
      <c r="A3178" s="5">
        <f>IF(AND(dateA=1,A3177&lt;DataEnd),'iBoxx inputs'!A3182,IF(AND(dateA=2,A3177&lt;DataEnd),'Bank of England inputs'!A3182,IF(dateA=3,A3177+1,IF(dateA=4,WORKDAY(A3177,1,),WORKDAY(A3177,1,holidayQ)))))</f>
        <v>40386</v>
      </c>
      <c r="B3178" s="35">
        <f>MATCH(A3178,'iBoxx inputs'!A:A,0)</f>
        <v>3263</v>
      </c>
      <c r="C3178" s="35">
        <f>MATCH(A3178,'Bank of England inputs'!A:A,0)</f>
        <v>3182</v>
      </c>
      <c r="D3178" s="6">
        <f>IF($A3178&gt;DataEnd,NA(),IFERROR(INDEX('iBoxx inputs'!B:B,MATCH($A3178,'iBoxx inputs'!$A:$A,0)),D3177))</f>
        <v>5.4807222112370004</v>
      </c>
      <c r="E3178" s="6">
        <f>IF($A3178&gt;DataEnd,NA(),IFERROR(INDEX('iBoxx inputs'!C:C,MATCH($A3178,'iBoxx inputs'!$A:$A,0)),E3177))</f>
        <v>5.8137816760253598</v>
      </c>
      <c r="F3178" s="6">
        <f>IF($A3178&gt;DataEnd,NA(),IFERROR(INDEX('Bank of England inputs'!D:D,MATCH($A3178,'Bank of England inputs'!$A:$A,0),0),F3177))</f>
        <v>2.6823715728001796</v>
      </c>
      <c r="H3178" s="5">
        <f t="shared" si="166"/>
        <v>40386</v>
      </c>
      <c r="I3178" s="6">
        <f t="shared" si="167"/>
        <v>5.6472519436311801</v>
      </c>
      <c r="J3178" s="6">
        <f t="shared" si="165"/>
        <v>2.8874288014753891</v>
      </c>
      <c r="K3178" s="19">
        <f t="shared" si="169"/>
        <v>2527</v>
      </c>
      <c r="L3178" s="6">
        <f t="shared" ca="1" si="168"/>
        <v>3.3356862320990683</v>
      </c>
    </row>
    <row r="3179" spans="1:12" x14ac:dyDescent="0.2">
      <c r="A3179" s="5">
        <f>IF(AND(dateA=1,A3178&lt;DataEnd),'iBoxx inputs'!A3183,IF(AND(dateA=2,A3178&lt;DataEnd),'Bank of England inputs'!A3183,IF(dateA=3,A3178+1,IF(dateA=4,WORKDAY(A3178,1,),WORKDAY(A3178,1,holidayQ)))))</f>
        <v>40387</v>
      </c>
      <c r="B3179" s="35">
        <f>MATCH(A3179,'iBoxx inputs'!A:A,0)</f>
        <v>3264</v>
      </c>
      <c r="C3179" s="35">
        <f>MATCH(A3179,'Bank of England inputs'!A:A,0)</f>
        <v>3183</v>
      </c>
      <c r="D3179" s="6">
        <f>IF($A3179&gt;DataEnd,NA(),IFERROR(INDEX('iBoxx inputs'!B:B,MATCH($A3179,'iBoxx inputs'!$A:$A,0)),D3178))</f>
        <v>5.4761546252747504</v>
      </c>
      <c r="E3179" s="6">
        <f>IF($A3179&gt;DataEnd,NA(),IFERROR(INDEX('iBoxx inputs'!C:C,MATCH($A3179,'iBoxx inputs'!$A:$A,0)),E3178))</f>
        <v>5.7949407126504697</v>
      </c>
      <c r="F3179" s="6">
        <f>IF($A3179&gt;DataEnd,NA(),IFERROR(INDEX('Bank of England inputs'!D:D,MATCH($A3179,'Bank of England inputs'!$A:$A,0),0),F3178))</f>
        <v>2.6930693069306733</v>
      </c>
      <c r="H3179" s="5">
        <f t="shared" si="166"/>
        <v>40387</v>
      </c>
      <c r="I3179" s="6">
        <f t="shared" si="167"/>
        <v>5.6355476689626105</v>
      </c>
      <c r="J3179" s="6">
        <f t="shared" si="165"/>
        <v>2.8653134840457506</v>
      </c>
      <c r="K3179" s="19">
        <f t="shared" si="169"/>
        <v>2527</v>
      </c>
      <c r="L3179" s="6">
        <f t="shared" ca="1" si="168"/>
        <v>3.3351828989010901</v>
      </c>
    </row>
    <row r="3180" spans="1:12" x14ac:dyDescent="0.2">
      <c r="A3180" s="5">
        <f>IF(AND(dateA=1,A3179&lt;DataEnd),'iBoxx inputs'!A3184,IF(AND(dateA=2,A3179&lt;DataEnd),'Bank of England inputs'!A3184,IF(dateA=3,A3179+1,IF(dateA=4,WORKDAY(A3179,1,),WORKDAY(A3179,1,holidayQ)))))</f>
        <v>40388</v>
      </c>
      <c r="B3180" s="35">
        <f>MATCH(A3180,'iBoxx inputs'!A:A,0)</f>
        <v>3265</v>
      </c>
      <c r="C3180" s="35">
        <f>MATCH(A3180,'Bank of England inputs'!A:A,0)</f>
        <v>3184</v>
      </c>
      <c r="D3180" s="6">
        <f>IF($A3180&gt;DataEnd,NA(),IFERROR(INDEX('iBoxx inputs'!B:B,MATCH($A3180,'iBoxx inputs'!$A:$A,0)),D3179))</f>
        <v>5.4314088697262903</v>
      </c>
      <c r="E3180" s="6">
        <f>IF($A3180&gt;DataEnd,NA(),IFERROR(INDEX('iBoxx inputs'!C:C,MATCH($A3180,'iBoxx inputs'!$A:$A,0)),E3179))</f>
        <v>5.7340664763049398</v>
      </c>
      <c r="F3180" s="6">
        <f>IF($A3180&gt;DataEnd,NA(),IFERROR(INDEX('Bank of England inputs'!D:D,MATCH($A3180,'Bank of England inputs'!$A:$A,0),0),F3179))</f>
        <v>2.7048449420390197</v>
      </c>
      <c r="H3180" s="5">
        <f t="shared" si="166"/>
        <v>40388</v>
      </c>
      <c r="I3180" s="6">
        <f t="shared" si="167"/>
        <v>5.5827376730156146</v>
      </c>
      <c r="J3180" s="6">
        <f t="shared" si="165"/>
        <v>2.8021002637224512</v>
      </c>
      <c r="K3180" s="19">
        <f t="shared" si="169"/>
        <v>2528</v>
      </c>
      <c r="L3180" s="6">
        <f t="shared" ca="1" si="168"/>
        <v>3.334972027605529</v>
      </c>
    </row>
    <row r="3181" spans="1:12" x14ac:dyDescent="0.2">
      <c r="A3181" s="5">
        <f>IF(AND(dateA=1,A3180&lt;DataEnd),'iBoxx inputs'!A3185,IF(AND(dateA=2,A3180&lt;DataEnd),'Bank of England inputs'!A3185,IF(dateA=3,A3180+1,IF(dateA=4,WORKDAY(A3180,1,),WORKDAY(A3180,1,holidayQ)))))</f>
        <v>40389</v>
      </c>
      <c r="B3181" s="35">
        <f>MATCH(A3181,'iBoxx inputs'!A:A,0)</f>
        <v>3266</v>
      </c>
      <c r="C3181" s="35">
        <f>MATCH(A3181,'Bank of England inputs'!A:A,0)</f>
        <v>3185</v>
      </c>
      <c r="D3181" s="6">
        <f>IF($A3181&gt;DataEnd,NA(),IFERROR(INDEX('iBoxx inputs'!B:B,MATCH($A3181,'iBoxx inputs'!$A:$A,0)),D3180))</f>
        <v>5.33306238048125</v>
      </c>
      <c r="E3181" s="6">
        <f>IF($A3181&gt;DataEnd,NA(),IFERROR(INDEX('iBoxx inputs'!C:C,MATCH($A3181,'iBoxx inputs'!$A:$A,0)),E3180))</f>
        <v>5.63710948801954</v>
      </c>
      <c r="F3181" s="6">
        <f>IF($A3181&gt;DataEnd,NA(),IFERROR(INDEX('Bank of England inputs'!D:D,MATCH($A3181,'Bank of England inputs'!$A:$A,0),0),F3180))</f>
        <v>2.6970748636589104</v>
      </c>
      <c r="H3181" s="5">
        <f t="shared" si="166"/>
        <v>40389</v>
      </c>
      <c r="I3181" s="6">
        <f t="shared" si="167"/>
        <v>5.485085934250395</v>
      </c>
      <c r="J3181" s="6">
        <f t="shared" si="165"/>
        <v>2.714791121648652</v>
      </c>
      <c r="K3181" s="19">
        <f t="shared" si="169"/>
        <v>2529</v>
      </c>
      <c r="L3181" s="6">
        <f t="shared" ca="1" si="168"/>
        <v>3.3347267998847081</v>
      </c>
    </row>
    <row r="3182" spans="1:12" x14ac:dyDescent="0.2">
      <c r="A3182" s="5">
        <f>IF(AND(dateA=1,A3181&lt;DataEnd),'iBoxx inputs'!A3186,IF(AND(dateA=2,A3181&lt;DataEnd),'Bank of England inputs'!A3186,IF(dateA=3,A3181+1,IF(dateA=4,WORKDAY(A3181,1,),WORKDAY(A3181,1,holidayQ)))))</f>
        <v>40392</v>
      </c>
      <c r="B3182" s="35">
        <f>MATCH(A3182,'iBoxx inputs'!A:A,0)</f>
        <v>3268</v>
      </c>
      <c r="C3182" s="35">
        <f>MATCH(A3182,'Bank of England inputs'!A:A,0)</f>
        <v>3186</v>
      </c>
      <c r="D3182" s="6">
        <f>IF($A3182&gt;DataEnd,NA(),IFERROR(INDEX('iBoxx inputs'!B:B,MATCH($A3182,'iBoxx inputs'!$A:$A,0)),D3181))</f>
        <v>5.32744267985926</v>
      </c>
      <c r="E3182" s="6">
        <f>IF($A3182&gt;DataEnd,NA(),IFERROR(INDEX('iBoxx inputs'!C:C,MATCH($A3182,'iBoxx inputs'!$A:$A,0)),E3181))</f>
        <v>5.6316487413729401</v>
      </c>
      <c r="F3182" s="6">
        <f>IF($A3182&gt;DataEnd,NA(),IFERROR(INDEX('Bank of England inputs'!D:D,MATCH($A3182,'Bank of England inputs'!$A:$A,0),0),F3181))</f>
        <v>2.7067221891731164</v>
      </c>
      <c r="H3182" s="5">
        <f t="shared" si="166"/>
        <v>40392</v>
      </c>
      <c r="I3182" s="6">
        <f t="shared" si="167"/>
        <v>5.4795457106161001</v>
      </c>
      <c r="J3182" s="6">
        <f t="shared" si="165"/>
        <v>2.6997488210516396</v>
      </c>
      <c r="K3182" s="19">
        <f t="shared" si="169"/>
        <v>2527</v>
      </c>
      <c r="L3182" s="6">
        <f t="shared" ca="1" si="168"/>
        <v>3.3334327693391983</v>
      </c>
    </row>
    <row r="3183" spans="1:12" x14ac:dyDescent="0.2">
      <c r="A3183" s="5">
        <f>IF(AND(dateA=1,A3182&lt;DataEnd),'iBoxx inputs'!A3187,IF(AND(dateA=2,A3182&lt;DataEnd),'Bank of England inputs'!A3187,IF(dateA=3,A3182+1,IF(dateA=4,WORKDAY(A3182,1,),WORKDAY(A3182,1,holidayQ)))))</f>
        <v>40393</v>
      </c>
      <c r="B3183" s="35">
        <f>MATCH(A3183,'iBoxx inputs'!A:A,0)</f>
        <v>3269</v>
      </c>
      <c r="C3183" s="35">
        <f>MATCH(A3183,'Bank of England inputs'!A:A,0)</f>
        <v>3187</v>
      </c>
      <c r="D3183" s="6">
        <f>IF($A3183&gt;DataEnd,NA(),IFERROR(INDEX('iBoxx inputs'!B:B,MATCH($A3183,'iBoxx inputs'!$A:$A,0)),D3182))</f>
        <v>5.2572845114419904</v>
      </c>
      <c r="E3183" s="6">
        <f>IF($A3183&gt;DataEnd,NA(),IFERROR(INDEX('iBoxx inputs'!C:C,MATCH($A3183,'iBoxx inputs'!$A:$A,0)),E3182))</f>
        <v>5.5561908759144902</v>
      </c>
      <c r="F3183" s="6">
        <f>IF($A3183&gt;DataEnd,NA(),IFERROR(INDEX('Bank of England inputs'!D:D,MATCH($A3183,'Bank of England inputs'!$A:$A,0),0),F3182))</f>
        <v>2.6984126984126888</v>
      </c>
      <c r="H3183" s="5">
        <f t="shared" si="166"/>
        <v>40393</v>
      </c>
      <c r="I3183" s="6">
        <f t="shared" si="167"/>
        <v>5.4067376936782399</v>
      </c>
      <c r="J3183" s="6">
        <f t="shared" si="165"/>
        <v>2.6371634420669032</v>
      </c>
      <c r="K3183" s="19">
        <f t="shared" si="169"/>
        <v>2527</v>
      </c>
      <c r="L3183" s="6">
        <f t="shared" ca="1" si="168"/>
        <v>3.3327946897345115</v>
      </c>
    </row>
    <row r="3184" spans="1:12" x14ac:dyDescent="0.2">
      <c r="A3184" s="5">
        <f>IF(AND(dateA=1,A3183&lt;DataEnd),'iBoxx inputs'!A3188,IF(AND(dateA=2,A3183&lt;DataEnd),'Bank of England inputs'!A3188,IF(dateA=3,A3183+1,IF(dateA=4,WORKDAY(A3183,1,),WORKDAY(A3183,1,holidayQ)))))</f>
        <v>40394</v>
      </c>
      <c r="B3184" s="35">
        <f>MATCH(A3184,'iBoxx inputs'!A:A,0)</f>
        <v>3270</v>
      </c>
      <c r="C3184" s="35">
        <f>MATCH(A3184,'Bank of England inputs'!A:A,0)</f>
        <v>3188</v>
      </c>
      <c r="D3184" s="6">
        <f>IF($A3184&gt;DataEnd,NA(),IFERROR(INDEX('iBoxx inputs'!B:B,MATCH($A3184,'iBoxx inputs'!$A:$A,0)),D3183))</f>
        <v>5.2472691123028099</v>
      </c>
      <c r="E3184" s="6">
        <f>IF($A3184&gt;DataEnd,NA(),IFERROR(INDEX('iBoxx inputs'!C:C,MATCH($A3184,'iBoxx inputs'!$A:$A,0)),E3183))</f>
        <v>5.5515705309045602</v>
      </c>
      <c r="F3184" s="6">
        <f>IF($A3184&gt;DataEnd,NA(),IFERROR(INDEX('Bank of England inputs'!D:D,MATCH($A3184,'Bank of England inputs'!$A:$A,0),0),F3183))</f>
        <v>2.6981450252951067</v>
      </c>
      <c r="H3184" s="5">
        <f t="shared" si="166"/>
        <v>40394</v>
      </c>
      <c r="I3184" s="6">
        <f t="shared" si="167"/>
        <v>5.3994198216036846</v>
      </c>
      <c r="J3184" s="6">
        <f t="shared" si="165"/>
        <v>2.6303053435319912</v>
      </c>
      <c r="K3184" s="19">
        <f t="shared" si="169"/>
        <v>2527</v>
      </c>
      <c r="L3184" s="6">
        <f t="shared" ca="1" si="168"/>
        <v>3.3321519335767977</v>
      </c>
    </row>
    <row r="3185" spans="1:12" x14ac:dyDescent="0.2">
      <c r="A3185" s="5">
        <f>IF(AND(dateA=1,A3184&lt;DataEnd),'iBoxx inputs'!A3189,IF(AND(dateA=2,A3184&lt;DataEnd),'Bank of England inputs'!A3189,IF(dateA=3,A3184+1,IF(dateA=4,WORKDAY(A3184,1,),WORKDAY(A3184,1,holidayQ)))))</f>
        <v>40395</v>
      </c>
      <c r="B3185" s="35">
        <f>MATCH(A3185,'iBoxx inputs'!A:A,0)</f>
        <v>3271</v>
      </c>
      <c r="C3185" s="35">
        <f>MATCH(A3185,'Bank of England inputs'!A:A,0)</f>
        <v>3189</v>
      </c>
      <c r="D3185" s="6">
        <f>IF($A3185&gt;DataEnd,NA(),IFERROR(INDEX('iBoxx inputs'!B:B,MATCH($A3185,'iBoxx inputs'!$A:$A,0)),D3184))</f>
        <v>5.1838514380589897</v>
      </c>
      <c r="E3185" s="6">
        <f>IF($A3185&gt;DataEnd,NA(),IFERROR(INDEX('iBoxx inputs'!C:C,MATCH($A3185,'iBoxx inputs'!$A:$A,0)),E3184))</f>
        <v>5.49220690781332</v>
      </c>
      <c r="F3185" s="6">
        <f>IF($A3185&gt;DataEnd,NA(),IFERROR(INDEX('Bank of England inputs'!D:D,MATCH($A3185,'Bank of England inputs'!$A:$A,0),0),F3184))</f>
        <v>2.6994839221913258</v>
      </c>
      <c r="H3185" s="5">
        <f t="shared" si="166"/>
        <v>40395</v>
      </c>
      <c r="I3185" s="6">
        <f t="shared" si="167"/>
        <v>5.3380291729361549</v>
      </c>
      <c r="J3185" s="6">
        <f t="shared" si="165"/>
        <v>2.5691903697820706</v>
      </c>
      <c r="K3185" s="19">
        <f t="shared" si="169"/>
        <v>2528</v>
      </c>
      <c r="L3185" s="6">
        <f t="shared" ca="1" si="168"/>
        <v>3.3318501291607401</v>
      </c>
    </row>
    <row r="3186" spans="1:12" x14ac:dyDescent="0.2">
      <c r="A3186" s="5">
        <f>IF(AND(dateA=1,A3185&lt;DataEnd),'iBoxx inputs'!A3190,IF(AND(dateA=2,A3185&lt;DataEnd),'Bank of England inputs'!A3190,IF(dateA=3,A3185+1,IF(dateA=4,WORKDAY(A3185,1,),WORKDAY(A3185,1,holidayQ)))))</f>
        <v>40396</v>
      </c>
      <c r="B3186" s="35">
        <f>MATCH(A3186,'iBoxx inputs'!A:A,0)</f>
        <v>3272</v>
      </c>
      <c r="C3186" s="35">
        <f>MATCH(A3186,'Bank of England inputs'!A:A,0)</f>
        <v>3190</v>
      </c>
      <c r="D3186" s="6">
        <f>IF($A3186&gt;DataEnd,NA(),IFERROR(INDEX('iBoxx inputs'!B:B,MATCH($A3186,'iBoxx inputs'!$A:$A,0)),D3185))</f>
        <v>5.1803346614208596</v>
      </c>
      <c r="E3186" s="6">
        <f>IF($A3186&gt;DataEnd,NA(),IFERROR(INDEX('iBoxx inputs'!C:C,MATCH($A3186,'iBoxx inputs'!$A:$A,0)),E3185))</f>
        <v>5.4792910501155401</v>
      </c>
      <c r="F3186" s="6">
        <f>IF($A3186&gt;DataEnd,NA(),IFERROR(INDEX('Bank of England inputs'!D:D,MATCH($A3186,'Bank of England inputs'!$A:$A,0),0),F3185))</f>
        <v>2.6997518610421656</v>
      </c>
      <c r="H3186" s="5">
        <f t="shared" si="166"/>
        <v>40396</v>
      </c>
      <c r="I3186" s="6">
        <f t="shared" si="167"/>
        <v>5.3298128557681999</v>
      </c>
      <c r="J3186" s="6">
        <f t="shared" si="165"/>
        <v>2.5609224434004707</v>
      </c>
      <c r="K3186" s="19">
        <f t="shared" si="169"/>
        <v>2529</v>
      </c>
      <c r="L3186" s="6">
        <f t="shared" ca="1" si="168"/>
        <v>3.3315452941723018</v>
      </c>
    </row>
    <row r="3187" spans="1:12" x14ac:dyDescent="0.2">
      <c r="A3187" s="5">
        <f>IF(AND(dateA=1,A3186&lt;DataEnd),'iBoxx inputs'!A3191,IF(AND(dateA=2,A3186&lt;DataEnd),'Bank of England inputs'!A3191,IF(dateA=3,A3186+1,IF(dateA=4,WORKDAY(A3186,1,),WORKDAY(A3186,1,holidayQ)))))</f>
        <v>40399</v>
      </c>
      <c r="B3187" s="35">
        <f>MATCH(A3187,'iBoxx inputs'!A:A,0)</f>
        <v>3273</v>
      </c>
      <c r="C3187" s="35">
        <f>MATCH(A3187,'Bank of England inputs'!A:A,0)</f>
        <v>3191</v>
      </c>
      <c r="D3187" s="6">
        <f>IF($A3187&gt;DataEnd,NA(),IFERROR(INDEX('iBoxx inputs'!B:B,MATCH($A3187,'iBoxx inputs'!$A:$A,0)),D3186))</f>
        <v>5.1969821220999597</v>
      </c>
      <c r="E3187" s="6">
        <f>IF($A3187&gt;DataEnd,NA(),IFERROR(INDEX('iBoxx inputs'!C:C,MATCH($A3187,'iBoxx inputs'!$A:$A,0)),E3186))</f>
        <v>5.4929511983981802</v>
      </c>
      <c r="F3187" s="6">
        <f>IF($A3187&gt;DataEnd,NA(),IFERROR(INDEX('Bank of England inputs'!D:D,MATCH($A3187,'Bank of England inputs'!$A:$A,0),0),F3186))</f>
        <v>2.6992160365187923</v>
      </c>
      <c r="H3187" s="5">
        <f t="shared" si="166"/>
        <v>40399</v>
      </c>
      <c r="I3187" s="6">
        <f t="shared" si="167"/>
        <v>5.34496666024907</v>
      </c>
      <c r="J3187" s="6">
        <f t="shared" si="165"/>
        <v>2.576213067478017</v>
      </c>
      <c r="K3187" s="19">
        <f t="shared" si="169"/>
        <v>2527</v>
      </c>
      <c r="L3187" s="6">
        <f t="shared" ca="1" si="168"/>
        <v>3.3301622752798417</v>
      </c>
    </row>
    <row r="3188" spans="1:12" x14ac:dyDescent="0.2">
      <c r="A3188" s="5">
        <f>IF(AND(dateA=1,A3187&lt;DataEnd),'iBoxx inputs'!A3192,IF(AND(dateA=2,A3187&lt;DataEnd),'Bank of England inputs'!A3192,IF(dateA=3,A3187+1,IF(dateA=4,WORKDAY(A3187,1,),WORKDAY(A3187,1,holidayQ)))))</f>
        <v>40400</v>
      </c>
      <c r="B3188" s="35">
        <f>MATCH(A3188,'iBoxx inputs'!A:A,0)</f>
        <v>3274</v>
      </c>
      <c r="C3188" s="35">
        <f>MATCH(A3188,'Bank of England inputs'!A:A,0)</f>
        <v>3192</v>
      </c>
      <c r="D3188" s="6">
        <f>IF($A3188&gt;DataEnd,NA(),IFERROR(INDEX('iBoxx inputs'!B:B,MATCH($A3188,'iBoxx inputs'!$A:$A,0)),D3187))</f>
        <v>5.2157807458051799</v>
      </c>
      <c r="E3188" s="6">
        <f>IF($A3188&gt;DataEnd,NA(),IFERROR(INDEX('iBoxx inputs'!C:C,MATCH($A3188,'iBoxx inputs'!$A:$A,0)),E3187))</f>
        <v>5.5126284563713099</v>
      </c>
      <c r="F3188" s="6">
        <f>IF($A3188&gt;DataEnd,NA(),IFERROR(INDEX('Bank of England inputs'!D:D,MATCH($A3188,'Bank of England inputs'!$A:$A,0),0),F3187))</f>
        <v>2.7091396248883459</v>
      </c>
      <c r="H3188" s="5">
        <f t="shared" si="166"/>
        <v>40400</v>
      </c>
      <c r="I3188" s="6">
        <f t="shared" si="167"/>
        <v>5.3642046010882449</v>
      </c>
      <c r="J3188" s="6">
        <f t="shared" si="165"/>
        <v>2.5850328275523138</v>
      </c>
      <c r="K3188" s="19">
        <f t="shared" si="169"/>
        <v>2527</v>
      </c>
      <c r="L3188" s="6">
        <f t="shared" ca="1" si="168"/>
        <v>3.329508415146643</v>
      </c>
    </row>
    <row r="3189" spans="1:12" x14ac:dyDescent="0.2">
      <c r="A3189" s="5">
        <f>IF(AND(dateA=1,A3188&lt;DataEnd),'iBoxx inputs'!A3193,IF(AND(dateA=2,A3188&lt;DataEnd),'Bank of England inputs'!A3193,IF(dateA=3,A3188+1,IF(dateA=4,WORKDAY(A3188,1,),WORKDAY(A3188,1,holidayQ)))))</f>
        <v>40401</v>
      </c>
      <c r="B3189" s="35">
        <f>MATCH(A3189,'iBoxx inputs'!A:A,0)</f>
        <v>3275</v>
      </c>
      <c r="C3189" s="35">
        <f>MATCH(A3189,'Bank of England inputs'!A:A,0)</f>
        <v>3193</v>
      </c>
      <c r="D3189" s="6">
        <f>IF($A3189&gt;DataEnd,NA(),IFERROR(INDEX('iBoxx inputs'!B:B,MATCH($A3189,'iBoxx inputs'!$A:$A,0)),D3188))</f>
        <v>5.1730164444314699</v>
      </c>
      <c r="E3189" s="6">
        <f>IF($A3189&gt;DataEnd,NA(),IFERROR(INDEX('iBoxx inputs'!C:C,MATCH($A3189,'iBoxx inputs'!$A:$A,0)),E3188))</f>
        <v>5.4466215990639899</v>
      </c>
      <c r="F3189" s="6">
        <f>IF($A3189&gt;DataEnd,NA(),IFERROR(INDEX('Bank of England inputs'!D:D,MATCH($A3189,'Bank of England inputs'!$A:$A,0),0),F3188))</f>
        <v>2.711830734081655</v>
      </c>
      <c r="H3189" s="5">
        <f t="shared" si="166"/>
        <v>40401</v>
      </c>
      <c r="I3189" s="6">
        <f t="shared" si="167"/>
        <v>5.3098190217477299</v>
      </c>
      <c r="J3189" s="6">
        <f t="shared" si="165"/>
        <v>2.5293953667247848</v>
      </c>
      <c r="K3189" s="19">
        <f t="shared" si="169"/>
        <v>2527</v>
      </c>
      <c r="L3189" s="6">
        <f t="shared" ca="1" si="168"/>
        <v>3.3288212010978211</v>
      </c>
    </row>
    <row r="3190" spans="1:12" x14ac:dyDescent="0.2">
      <c r="A3190" s="5">
        <f>IF(AND(dateA=1,A3189&lt;DataEnd),'iBoxx inputs'!A3194,IF(AND(dateA=2,A3189&lt;DataEnd),'Bank of England inputs'!A3194,IF(dateA=3,A3189+1,IF(dateA=4,WORKDAY(A3189,1,),WORKDAY(A3189,1,holidayQ)))))</f>
        <v>40402</v>
      </c>
      <c r="B3190" s="35">
        <f>MATCH(A3190,'iBoxx inputs'!A:A,0)</f>
        <v>3276</v>
      </c>
      <c r="C3190" s="35">
        <f>MATCH(A3190,'Bank of England inputs'!A:A,0)</f>
        <v>3194</v>
      </c>
      <c r="D3190" s="6">
        <f>IF($A3190&gt;DataEnd,NA(),IFERROR(INDEX('iBoxx inputs'!B:B,MATCH($A3190,'iBoxx inputs'!$A:$A,0)),D3189))</f>
        <v>5.1196017963030096</v>
      </c>
      <c r="E3190" s="6">
        <f>IF($A3190&gt;DataEnd,NA(),IFERROR(INDEX('iBoxx inputs'!C:C,MATCH($A3190,'iBoxx inputs'!$A:$A,0)),E3189))</f>
        <v>5.4041212884299199</v>
      </c>
      <c r="F3190" s="6">
        <f>IF($A3190&gt;DataEnd,NA(),IFERROR(INDEX('Bank of England inputs'!D:D,MATCH($A3190,'Bank of England inputs'!$A:$A,0),0),F3189))</f>
        <v>2.7126391096979452</v>
      </c>
      <c r="H3190" s="5">
        <f t="shared" si="166"/>
        <v>40402</v>
      </c>
      <c r="I3190" s="6">
        <f t="shared" si="167"/>
        <v>5.2618615423664643</v>
      </c>
      <c r="J3190" s="6">
        <f t="shared" si="165"/>
        <v>2.4818975101456919</v>
      </c>
      <c r="K3190" s="19">
        <f t="shared" si="169"/>
        <v>2528</v>
      </c>
      <c r="L3190" s="6">
        <f t="shared" ca="1" si="168"/>
        <v>3.3284861838150079</v>
      </c>
    </row>
    <row r="3191" spans="1:12" x14ac:dyDescent="0.2">
      <c r="A3191" s="5">
        <f>IF(AND(dateA=1,A3190&lt;DataEnd),'iBoxx inputs'!A3195,IF(AND(dateA=2,A3190&lt;DataEnd),'Bank of England inputs'!A3195,IF(dateA=3,A3190+1,IF(dateA=4,WORKDAY(A3190,1,),WORKDAY(A3190,1,holidayQ)))))</f>
        <v>40403</v>
      </c>
      <c r="B3191" s="35">
        <f>MATCH(A3191,'iBoxx inputs'!A:A,0)</f>
        <v>3277</v>
      </c>
      <c r="C3191" s="35">
        <f>MATCH(A3191,'Bank of England inputs'!A:A,0)</f>
        <v>3195</v>
      </c>
      <c r="D3191" s="6">
        <f>IF($A3191&gt;DataEnd,NA(),IFERROR(INDEX('iBoxx inputs'!B:B,MATCH($A3191,'iBoxx inputs'!$A:$A,0)),D3190))</f>
        <v>5.1168916902144401</v>
      </c>
      <c r="E3191" s="6">
        <f>IF($A3191&gt;DataEnd,NA(),IFERROR(INDEX('iBoxx inputs'!C:C,MATCH($A3191,'iBoxx inputs'!$A:$A,0)),E3190))</f>
        <v>5.4041609625769302</v>
      </c>
      <c r="F3191" s="6">
        <f>IF($A3191&gt;DataEnd,NA(),IFERROR(INDEX('Bank of England inputs'!D:D,MATCH($A3191,'Bank of England inputs'!$A:$A,0),0),F3190))</f>
        <v>2.7024341778440153</v>
      </c>
      <c r="H3191" s="5">
        <f t="shared" si="166"/>
        <v>40403</v>
      </c>
      <c r="I3191" s="6">
        <f t="shared" si="167"/>
        <v>5.2605263263956852</v>
      </c>
      <c r="J3191" s="6">
        <f t="shared" si="165"/>
        <v>2.4907804464711747</v>
      </c>
      <c r="K3191" s="19">
        <f t="shared" si="169"/>
        <v>2529</v>
      </c>
      <c r="L3191" s="6">
        <f t="shared" ca="1" si="168"/>
        <v>3.3281549439030487</v>
      </c>
    </row>
    <row r="3192" spans="1:12" x14ac:dyDescent="0.2">
      <c r="A3192" s="5">
        <f>IF(AND(dateA=1,A3191&lt;DataEnd),'iBoxx inputs'!A3196,IF(AND(dateA=2,A3191&lt;DataEnd),'Bank of England inputs'!A3196,IF(dateA=3,A3191+1,IF(dateA=4,WORKDAY(A3191,1,),WORKDAY(A3191,1,holidayQ)))))</f>
        <v>40406</v>
      </c>
      <c r="B3192" s="35">
        <f>MATCH(A3192,'iBoxx inputs'!A:A,0)</f>
        <v>3278</v>
      </c>
      <c r="C3192" s="35">
        <f>MATCH(A3192,'Bank of England inputs'!A:A,0)</f>
        <v>3196</v>
      </c>
      <c r="D3192" s="6">
        <f>IF($A3192&gt;DataEnd,NA(),IFERROR(INDEX('iBoxx inputs'!B:B,MATCH($A3192,'iBoxx inputs'!$A:$A,0)),D3191))</f>
        <v>5.0150442367598904</v>
      </c>
      <c r="E3192" s="6">
        <f>IF($A3192&gt;DataEnd,NA(),IFERROR(INDEX('iBoxx inputs'!C:C,MATCH($A3192,'iBoxx inputs'!$A:$A,0)),E3191))</f>
        <v>5.3076551642252596</v>
      </c>
      <c r="F3192" s="6">
        <f>IF($A3192&gt;DataEnd,NA(),IFERROR(INDEX('Bank of England inputs'!D:D,MATCH($A3192,'Bank of England inputs'!$A:$A,0),0),F3191))</f>
        <v>2.6634863844166023</v>
      </c>
      <c r="H3192" s="5">
        <f t="shared" si="166"/>
        <v>40406</v>
      </c>
      <c r="I3192" s="6">
        <f t="shared" si="167"/>
        <v>5.1613497004925755</v>
      </c>
      <c r="J3192" s="6">
        <f t="shared" si="165"/>
        <v>2.4330591177498917</v>
      </c>
      <c r="K3192" s="19">
        <f t="shared" si="169"/>
        <v>2527</v>
      </c>
      <c r="L3192" s="6">
        <f t="shared" ca="1" si="168"/>
        <v>3.3267834171833992</v>
      </c>
    </row>
    <row r="3193" spans="1:12" x14ac:dyDescent="0.2">
      <c r="A3193" s="5">
        <f>IF(AND(dateA=1,A3192&lt;DataEnd),'iBoxx inputs'!A3197,IF(AND(dateA=2,A3192&lt;DataEnd),'Bank of England inputs'!A3197,IF(dateA=3,A3192+1,IF(dateA=4,WORKDAY(A3192,1,),WORKDAY(A3192,1,holidayQ)))))</f>
        <v>40407</v>
      </c>
      <c r="B3193" s="35">
        <f>MATCH(A3193,'iBoxx inputs'!A:A,0)</f>
        <v>3279</v>
      </c>
      <c r="C3193" s="35">
        <f>MATCH(A3193,'Bank of England inputs'!A:A,0)</f>
        <v>3197</v>
      </c>
      <c r="D3193" s="6">
        <f>IF($A3193&gt;DataEnd,NA(),IFERROR(INDEX('iBoxx inputs'!B:B,MATCH($A3193,'iBoxx inputs'!$A:$A,0)),D3192))</f>
        <v>5.0202093826510996</v>
      </c>
      <c r="E3193" s="6">
        <f>IF($A3193&gt;DataEnd,NA(),IFERROR(INDEX('iBoxx inputs'!C:C,MATCH($A3193,'iBoxx inputs'!$A:$A,0)),E3192))</f>
        <v>5.3139457934712899</v>
      </c>
      <c r="F3193" s="6">
        <f>IF($A3193&gt;DataEnd,NA(),IFERROR(INDEX('Bank of England inputs'!D:D,MATCH($A3193,'Bank of England inputs'!$A:$A,0),0),F3192))</f>
        <v>2.6833631484794118</v>
      </c>
      <c r="H3193" s="5">
        <f t="shared" si="166"/>
        <v>40407</v>
      </c>
      <c r="I3193" s="6">
        <f t="shared" si="167"/>
        <v>5.1670775880611952</v>
      </c>
      <c r="J3193" s="6">
        <f t="shared" si="165"/>
        <v>2.4188090099759751</v>
      </c>
      <c r="K3193" s="19">
        <f t="shared" si="169"/>
        <v>2527</v>
      </c>
      <c r="L3193" s="6">
        <f t="shared" ca="1" si="168"/>
        <v>3.326065406739291</v>
      </c>
    </row>
    <row r="3194" spans="1:12" x14ac:dyDescent="0.2">
      <c r="A3194" s="5">
        <f>IF(AND(dateA=1,A3193&lt;DataEnd),'iBoxx inputs'!A3198,IF(AND(dateA=2,A3193&lt;DataEnd),'Bank of England inputs'!A3198,IF(dateA=3,A3193+1,IF(dateA=4,WORKDAY(A3193,1,),WORKDAY(A3193,1,holidayQ)))))</f>
        <v>40408</v>
      </c>
      <c r="B3194" s="35">
        <f>MATCH(A3194,'iBoxx inputs'!A:A,0)</f>
        <v>3280</v>
      </c>
      <c r="C3194" s="35">
        <f>MATCH(A3194,'Bank of England inputs'!A:A,0)</f>
        <v>3198</v>
      </c>
      <c r="D3194" s="6">
        <f>IF($A3194&gt;DataEnd,NA(),IFERROR(INDEX('iBoxx inputs'!B:B,MATCH($A3194,'iBoxx inputs'!$A:$A,0)),D3193))</f>
        <v>5.0072122116849904</v>
      </c>
      <c r="E3194" s="6">
        <f>IF($A3194&gt;DataEnd,NA(),IFERROR(INDEX('iBoxx inputs'!C:C,MATCH($A3194,'iBoxx inputs'!$A:$A,0)),E3193))</f>
        <v>5.2951691433737</v>
      </c>
      <c r="F3194" s="6">
        <f>IF($A3194&gt;DataEnd,NA(),IFERROR(INDEX('Bank of England inputs'!D:D,MATCH($A3194,'Bank of England inputs'!$A:$A,0),0),F3193))</f>
        <v>2.6334095200238439</v>
      </c>
      <c r="H3194" s="5">
        <f t="shared" si="166"/>
        <v>40408</v>
      </c>
      <c r="I3194" s="6">
        <f t="shared" si="167"/>
        <v>5.1511906775293452</v>
      </c>
      <c r="J3194" s="6">
        <f t="shared" si="165"/>
        <v>2.4531789105323165</v>
      </c>
      <c r="K3194" s="19">
        <f t="shared" si="169"/>
        <v>2527</v>
      </c>
      <c r="L3194" s="6">
        <f t="shared" ca="1" si="168"/>
        <v>3.3253537948310115</v>
      </c>
    </row>
    <row r="3195" spans="1:12" x14ac:dyDescent="0.2">
      <c r="A3195" s="5">
        <f>IF(AND(dateA=1,A3194&lt;DataEnd),'iBoxx inputs'!A3199,IF(AND(dateA=2,A3194&lt;DataEnd),'Bank of England inputs'!A3199,IF(dateA=3,A3194+1,IF(dateA=4,WORKDAY(A3194,1,),WORKDAY(A3194,1,holidayQ)))))</f>
        <v>40409</v>
      </c>
      <c r="B3195" s="35">
        <f>MATCH(A3195,'iBoxx inputs'!A:A,0)</f>
        <v>3281</v>
      </c>
      <c r="C3195" s="35">
        <f>MATCH(A3195,'Bank of England inputs'!A:A,0)</f>
        <v>3199</v>
      </c>
      <c r="D3195" s="6">
        <f>IF($A3195&gt;DataEnd,NA(),IFERROR(INDEX('iBoxx inputs'!B:B,MATCH($A3195,'iBoxx inputs'!$A:$A,0)),D3194))</f>
        <v>4.98001272254821</v>
      </c>
      <c r="E3195" s="6">
        <f>IF($A3195&gt;DataEnd,NA(),IFERROR(INDEX('iBoxx inputs'!C:C,MATCH($A3195,'iBoxx inputs'!$A:$A,0)),E3194))</f>
        <v>5.2685709173244604</v>
      </c>
      <c r="F3195" s="6">
        <f>IF($A3195&gt;DataEnd,NA(),IFERROR(INDEX('Bank of England inputs'!D:D,MATCH($A3195,'Bank of England inputs'!$A:$A,0),0),F3194))</f>
        <v>2.6438723784911966</v>
      </c>
      <c r="H3195" s="5">
        <f t="shared" si="166"/>
        <v>40409</v>
      </c>
      <c r="I3195" s="6">
        <f t="shared" si="167"/>
        <v>5.1242918199363352</v>
      </c>
      <c r="J3195" s="6">
        <f t="shared" si="165"/>
        <v>2.4165294858506492</v>
      </c>
      <c r="K3195" s="19">
        <f t="shared" si="169"/>
        <v>2528</v>
      </c>
      <c r="L3195" s="6">
        <f t="shared" ca="1" si="168"/>
        <v>3.3249942915442312</v>
      </c>
    </row>
    <row r="3196" spans="1:12" x14ac:dyDescent="0.2">
      <c r="A3196" s="5">
        <f>IF(AND(dateA=1,A3195&lt;DataEnd),'iBoxx inputs'!A3200,IF(AND(dateA=2,A3195&lt;DataEnd),'Bank of England inputs'!A3200,IF(dateA=3,A3195+1,IF(dateA=4,WORKDAY(A3195,1,),WORKDAY(A3195,1,holidayQ)))))</f>
        <v>40410</v>
      </c>
      <c r="B3196" s="35">
        <f>MATCH(A3196,'iBoxx inputs'!A:A,0)</f>
        <v>3282</v>
      </c>
      <c r="C3196" s="35">
        <f>MATCH(A3196,'Bank of England inputs'!A:A,0)</f>
        <v>3200</v>
      </c>
      <c r="D3196" s="6">
        <f>IF($A3196&gt;DataEnd,NA(),IFERROR(INDEX('iBoxx inputs'!B:B,MATCH($A3196,'iBoxx inputs'!$A:$A,0)),D3195))</f>
        <v>4.9593600519260201</v>
      </c>
      <c r="E3196" s="6">
        <f>IF($A3196&gt;DataEnd,NA(),IFERROR(INDEX('iBoxx inputs'!C:C,MATCH($A3196,'iBoxx inputs'!$A:$A,0)),E3195))</f>
        <v>5.2431252130898098</v>
      </c>
      <c r="F3196" s="6">
        <f>IF($A3196&gt;DataEnd,NA(),IFERROR(INDEX('Bank of England inputs'!D:D,MATCH($A3196,'Bank of England inputs'!$A:$A,0),0),F3195))</f>
        <v>2.6041148991154062</v>
      </c>
      <c r="H3196" s="5">
        <f t="shared" si="166"/>
        <v>40410</v>
      </c>
      <c r="I3196" s="6">
        <f t="shared" si="167"/>
        <v>5.1012426325079154</v>
      </c>
      <c r="J3196" s="6">
        <f t="shared" si="165"/>
        <v>2.4337500848263138</v>
      </c>
      <c r="K3196" s="19">
        <f t="shared" si="169"/>
        <v>2529</v>
      </c>
      <c r="L3196" s="6">
        <f t="shared" ca="1" si="168"/>
        <v>3.3246418818144101</v>
      </c>
    </row>
    <row r="3197" spans="1:12" x14ac:dyDescent="0.2">
      <c r="A3197" s="5">
        <f>IF(AND(dateA=1,A3196&lt;DataEnd),'iBoxx inputs'!A3201,IF(AND(dateA=2,A3196&lt;DataEnd),'Bank of England inputs'!A3201,IF(dateA=3,A3196+1,IF(dateA=4,WORKDAY(A3196,1,),WORKDAY(A3196,1,holidayQ)))))</f>
        <v>40413</v>
      </c>
      <c r="B3197" s="35">
        <f>MATCH(A3197,'iBoxx inputs'!A:A,0)</f>
        <v>3283</v>
      </c>
      <c r="C3197" s="35">
        <f>MATCH(A3197,'Bank of England inputs'!A:A,0)</f>
        <v>3201</v>
      </c>
      <c r="D3197" s="6">
        <f>IF($A3197&gt;DataEnd,NA(),IFERROR(INDEX('iBoxx inputs'!B:B,MATCH($A3197,'iBoxx inputs'!$A:$A,0)),D3196))</f>
        <v>4.9451303962587803</v>
      </c>
      <c r="E3197" s="6">
        <f>IF($A3197&gt;DataEnd,NA(),IFERROR(INDEX('iBoxx inputs'!C:C,MATCH($A3197,'iBoxx inputs'!$A:$A,0)),E3196))</f>
        <v>5.2269240752470703</v>
      </c>
      <c r="F3197" s="6">
        <f>IF($A3197&gt;DataEnd,NA(),IFERROR(INDEX('Bank of England inputs'!D:D,MATCH($A3197,'Bank of England inputs'!$A:$A,0),0),F3196))</f>
        <v>2.6143141153081473</v>
      </c>
      <c r="H3197" s="5">
        <f t="shared" si="166"/>
        <v>40413</v>
      </c>
      <c r="I3197" s="6">
        <f t="shared" si="167"/>
        <v>5.0860272357529253</v>
      </c>
      <c r="J3197" s="6">
        <f t="shared" si="165"/>
        <v>2.4087410628377937</v>
      </c>
      <c r="K3197" s="19">
        <f t="shared" si="169"/>
        <v>2527</v>
      </c>
      <c r="L3197" s="6">
        <f t="shared" ca="1" si="168"/>
        <v>3.3231627957005454</v>
      </c>
    </row>
    <row r="3198" spans="1:12" x14ac:dyDescent="0.2">
      <c r="A3198" s="5">
        <f>IF(AND(dateA=1,A3197&lt;DataEnd),'iBoxx inputs'!A3202,IF(AND(dateA=2,A3197&lt;DataEnd),'Bank of England inputs'!A3202,IF(dateA=3,A3197+1,IF(dateA=4,WORKDAY(A3197,1,),WORKDAY(A3197,1,holidayQ)))))</f>
        <v>40414</v>
      </c>
      <c r="B3198" s="35">
        <f>MATCH(A3198,'iBoxx inputs'!A:A,0)</f>
        <v>3284</v>
      </c>
      <c r="C3198" s="35">
        <f>MATCH(A3198,'Bank of England inputs'!A:A,0)</f>
        <v>3202</v>
      </c>
      <c r="D3198" s="6">
        <f>IF($A3198&gt;DataEnd,NA(),IFERROR(INDEX('iBoxx inputs'!B:B,MATCH($A3198,'iBoxx inputs'!$A:$A,0)),D3197))</f>
        <v>4.8392219466814099</v>
      </c>
      <c r="E3198" s="6">
        <f>IF($A3198&gt;DataEnd,NA(),IFERROR(INDEX('iBoxx inputs'!C:C,MATCH($A3198,'iBoxx inputs'!$A:$A,0)),E3197))</f>
        <v>5.1247785349283701</v>
      </c>
      <c r="F3198" s="6">
        <f>IF($A3198&gt;DataEnd,NA(),IFERROR(INDEX('Bank of England inputs'!D:D,MATCH($A3198,'Bank of England inputs'!$A:$A,0),0),F3197))</f>
        <v>2.6064464783127628</v>
      </c>
      <c r="H3198" s="5">
        <f t="shared" si="166"/>
        <v>40414</v>
      </c>
      <c r="I3198" s="6">
        <f t="shared" si="167"/>
        <v>4.98200024080489</v>
      </c>
      <c r="J3198" s="6">
        <f t="shared" si="165"/>
        <v>2.3152090770380829</v>
      </c>
      <c r="K3198" s="19">
        <f t="shared" si="169"/>
        <v>2527</v>
      </c>
      <c r="L3198" s="6">
        <f t="shared" ca="1" si="168"/>
        <v>3.322390274870656</v>
      </c>
    </row>
    <row r="3199" spans="1:12" x14ac:dyDescent="0.2">
      <c r="A3199" s="5">
        <f>IF(AND(dateA=1,A3198&lt;DataEnd),'iBoxx inputs'!A3203,IF(AND(dateA=2,A3198&lt;DataEnd),'Bank of England inputs'!A3203,IF(dateA=3,A3198+1,IF(dateA=4,WORKDAY(A3198,1,),WORKDAY(A3198,1,holidayQ)))))</f>
        <v>40415</v>
      </c>
      <c r="B3199" s="35">
        <f>MATCH(A3199,'iBoxx inputs'!A:A,0)</f>
        <v>3285</v>
      </c>
      <c r="C3199" s="35">
        <f>MATCH(A3199,'Bank of England inputs'!A:A,0)</f>
        <v>3203</v>
      </c>
      <c r="D3199" s="6">
        <f>IF($A3199&gt;DataEnd,NA(),IFERROR(INDEX('iBoxx inputs'!B:B,MATCH($A3199,'iBoxx inputs'!$A:$A,0)),D3198))</f>
        <v>4.7969867551164302</v>
      </c>
      <c r="E3199" s="6">
        <f>IF($A3199&gt;DataEnd,NA(),IFERROR(INDEX('iBoxx inputs'!C:C,MATCH($A3199,'iBoxx inputs'!$A:$A,0)),E3198))</f>
        <v>5.0829232838189</v>
      </c>
      <c r="F3199" s="6">
        <f>IF($A3199&gt;DataEnd,NA(),IFERROR(INDEX('Bank of England inputs'!D:D,MATCH($A3199,'Bank of England inputs'!$A:$A,0),0),F3198))</f>
        <v>2.5870646766169125</v>
      </c>
      <c r="H3199" s="5">
        <f t="shared" si="166"/>
        <v>40415</v>
      </c>
      <c r="I3199" s="6">
        <f t="shared" si="167"/>
        <v>4.9399550194676651</v>
      </c>
      <c r="J3199" s="6">
        <f t="shared" si="165"/>
        <v>2.2935546019059228</v>
      </c>
      <c r="K3199" s="19">
        <f t="shared" si="169"/>
        <v>2527</v>
      </c>
      <c r="L3199" s="6">
        <f t="shared" ca="1" si="168"/>
        <v>3.3216005644701614</v>
      </c>
    </row>
    <row r="3200" spans="1:12" x14ac:dyDescent="0.2">
      <c r="A3200" s="5">
        <f>IF(AND(dateA=1,A3199&lt;DataEnd),'iBoxx inputs'!A3204,IF(AND(dateA=2,A3199&lt;DataEnd),'Bank of England inputs'!A3204,IF(dateA=3,A3199+1,IF(dateA=4,WORKDAY(A3199,1,),WORKDAY(A3199,1,holidayQ)))))</f>
        <v>40416</v>
      </c>
      <c r="B3200" s="35">
        <f>MATCH(A3200,'iBoxx inputs'!A:A,0)</f>
        <v>3286</v>
      </c>
      <c r="C3200" s="35" t="e">
        <f>MATCH(A3200,'Bank of England inputs'!A:A,0)</f>
        <v>#N/A</v>
      </c>
      <c r="D3200" s="6">
        <f>IF($A3200&gt;DataEnd,NA(),IFERROR(INDEX('iBoxx inputs'!B:B,MATCH($A3200,'iBoxx inputs'!$A:$A,0)),D3199))</f>
        <v>4.8189522019013404</v>
      </c>
      <c r="E3200" s="6">
        <f>IF($A3200&gt;DataEnd,NA(),IFERROR(INDEX('iBoxx inputs'!C:C,MATCH($A3200,'iBoxx inputs'!$A:$A,0)),E3199))</f>
        <v>5.11331493194331</v>
      </c>
      <c r="F3200" s="6">
        <f>IF($A3200&gt;DataEnd,NA(),IFERROR(INDEX('Bank of England inputs'!D:D,MATCH($A3200,'Bank of England inputs'!$A:$A,0),0),F3199))</f>
        <v>2.5870646766169125</v>
      </c>
      <c r="H3200" s="5">
        <f t="shared" si="166"/>
        <v>40416</v>
      </c>
      <c r="I3200" s="6">
        <f t="shared" si="167"/>
        <v>4.9661335669223252</v>
      </c>
      <c r="J3200" s="6">
        <f t="shared" si="165"/>
        <v>2.3190729726061399</v>
      </c>
      <c r="K3200" s="19">
        <f t="shared" si="169"/>
        <v>2528</v>
      </c>
      <c r="L3200" s="6">
        <f t="shared" ca="1" si="168"/>
        <v>3.3212039950113543</v>
      </c>
    </row>
    <row r="3201" spans="1:12" x14ac:dyDescent="0.2">
      <c r="A3201" s="5">
        <f>IF(AND(dateA=1,A3200&lt;DataEnd),'iBoxx inputs'!A3205,IF(AND(dateA=2,A3200&lt;DataEnd),'Bank of England inputs'!A3205,IF(dateA=3,A3200+1,IF(dateA=4,WORKDAY(A3200,1,),WORKDAY(A3200,1,holidayQ)))))</f>
        <v>40417</v>
      </c>
      <c r="B3201" s="35">
        <f>MATCH(A3201,'iBoxx inputs'!A:A,0)</f>
        <v>3287</v>
      </c>
      <c r="C3201" s="35">
        <f>MATCH(A3201,'Bank of England inputs'!A:A,0)</f>
        <v>3204</v>
      </c>
      <c r="D3201" s="6">
        <f>IF($A3201&gt;DataEnd,NA(),IFERROR(INDEX('iBoxx inputs'!B:B,MATCH($A3201,'iBoxx inputs'!$A:$A,0)),D3200))</f>
        <v>4.8366519322509101</v>
      </c>
      <c r="E3201" s="6">
        <f>IF($A3201&gt;DataEnd,NA(),IFERROR(INDEX('iBoxx inputs'!C:C,MATCH($A3201,'iBoxx inputs'!$A:$A,0)),E3200))</f>
        <v>5.1278276592458401</v>
      </c>
      <c r="F3201" s="6">
        <f>IF($A3201&gt;DataEnd,NA(),IFERROR(INDEX('Bank of England inputs'!D:D,MATCH($A3201,'Bank of England inputs'!$A:$A,0),0),F3200))</f>
        <v>2.5465035312841833</v>
      </c>
      <c r="H3201" s="5">
        <f t="shared" si="166"/>
        <v>40417</v>
      </c>
      <c r="I3201" s="6">
        <f t="shared" si="167"/>
        <v>4.9822397957483755</v>
      </c>
      <c r="J3201" s="6">
        <f t="shared" si="165"/>
        <v>2.3752504284274334</v>
      </c>
      <c r="K3201" s="19">
        <f t="shared" si="169"/>
        <v>2529</v>
      </c>
      <c r="L3201" s="6">
        <f t="shared" ca="1" si="168"/>
        <v>3.3208299524781069</v>
      </c>
    </row>
    <row r="3202" spans="1:12" x14ac:dyDescent="0.2">
      <c r="A3202" s="5">
        <f>IF(AND(dateA=1,A3201&lt;DataEnd),'iBoxx inputs'!A3206,IF(AND(dateA=2,A3201&lt;DataEnd),'Bank of England inputs'!A3206,IF(dateA=3,A3201+1,IF(dateA=4,WORKDAY(A3201,1,),WORKDAY(A3201,1,holidayQ)))))</f>
        <v>40421</v>
      </c>
      <c r="B3202" s="35">
        <f>MATCH(A3202,'iBoxx inputs'!A:A,0)</f>
        <v>3288</v>
      </c>
      <c r="C3202" s="35">
        <f>MATCH(A3202,'Bank of England inputs'!A:A,0)</f>
        <v>3205</v>
      </c>
      <c r="D3202" s="6">
        <f>IF($A3202&gt;DataEnd,NA(),IFERROR(INDEX('iBoxx inputs'!B:B,MATCH($A3202,'iBoxx inputs'!$A:$A,0)),D3201))</f>
        <v>4.7863094270114299</v>
      </c>
      <c r="E3202" s="6">
        <f>IF($A3202&gt;DataEnd,NA(),IFERROR(INDEX('iBoxx inputs'!C:C,MATCH($A3202,'iBoxx inputs'!$A:$A,0)),E3201))</f>
        <v>5.0743227936826498</v>
      </c>
      <c r="F3202" s="6">
        <f>IF($A3202&gt;DataEnd,NA(),IFERROR(INDEX('Bank of England inputs'!D:D,MATCH($A3202,'Bank of England inputs'!$A:$A,0),0),F3201))</f>
        <v>2.5482779215608264</v>
      </c>
      <c r="H3202" s="5">
        <f t="shared" si="166"/>
        <v>40421</v>
      </c>
      <c r="I3202" s="6">
        <f t="shared" si="167"/>
        <v>4.9303161103470394</v>
      </c>
      <c r="J3202" s="6">
        <f t="shared" si="165"/>
        <v>2.3228456265333319</v>
      </c>
      <c r="K3202" s="19">
        <f t="shared" si="169"/>
        <v>2527</v>
      </c>
      <c r="L3202" s="6">
        <f t="shared" ca="1" si="168"/>
        <v>3.3192790864804032</v>
      </c>
    </row>
    <row r="3203" spans="1:12" x14ac:dyDescent="0.2">
      <c r="A3203" s="5">
        <f>IF(AND(dateA=1,A3202&lt;DataEnd),'iBoxx inputs'!A3207,IF(AND(dateA=2,A3202&lt;DataEnd),'Bank of England inputs'!A3207,IF(dateA=3,A3202+1,IF(dateA=4,WORKDAY(A3202,1,),WORKDAY(A3202,1,holidayQ)))))</f>
        <v>40422</v>
      </c>
      <c r="B3203" s="35">
        <f>MATCH(A3203,'iBoxx inputs'!A:A,0)</f>
        <v>3289</v>
      </c>
      <c r="C3203" s="35">
        <f>MATCH(A3203,'Bank of England inputs'!A:A,0)</f>
        <v>3206</v>
      </c>
      <c r="D3203" s="6">
        <f>IF($A3203&gt;DataEnd,NA(),IFERROR(INDEX('iBoxx inputs'!B:B,MATCH($A3203,'iBoxx inputs'!$A:$A,0)),D3202))</f>
        <v>4.8936903594568397</v>
      </c>
      <c r="E3203" s="6">
        <f>IF($A3203&gt;DataEnd,NA(),IFERROR(INDEX('iBoxx inputs'!C:C,MATCH($A3203,'iBoxx inputs'!$A:$A,0)),E3202))</f>
        <v>5.1790874201907799</v>
      </c>
      <c r="F3203" s="6">
        <f>IF($A3203&gt;DataEnd,NA(),IFERROR(INDEX('Bank of England inputs'!D:D,MATCH($A3203,'Bank of England inputs'!$A:$A,0),0),F3202))</f>
        <v>2.5763453695414107</v>
      </c>
      <c r="H3203" s="5">
        <f t="shared" si="166"/>
        <v>40422</v>
      </c>
      <c r="I3203" s="6">
        <f t="shared" si="167"/>
        <v>5.0363888898238098</v>
      </c>
      <c r="J3203" s="6">
        <f t="shared" ref="J3203:J3266" si="170">((1+I3203/100)/(1+F3203/100)-1)*100</f>
        <v>2.398256158785772</v>
      </c>
      <c r="K3203" s="19">
        <f t="shared" si="169"/>
        <v>2527</v>
      </c>
      <c r="L3203" s="6">
        <f t="shared" ca="1" si="168"/>
        <v>3.3185572539153019</v>
      </c>
    </row>
    <row r="3204" spans="1:12" x14ac:dyDescent="0.2">
      <c r="A3204" s="5">
        <f>IF(AND(dateA=1,A3203&lt;DataEnd),'iBoxx inputs'!A3208,IF(AND(dateA=2,A3203&lt;DataEnd),'Bank of England inputs'!A3208,IF(dateA=3,A3203+1,IF(dateA=4,WORKDAY(A3203,1,),WORKDAY(A3203,1,holidayQ)))))</f>
        <v>40423</v>
      </c>
      <c r="B3204" s="35">
        <f>MATCH(A3204,'iBoxx inputs'!A:A,0)</f>
        <v>3290</v>
      </c>
      <c r="C3204" s="35">
        <f>MATCH(A3204,'Bank of England inputs'!A:A,0)</f>
        <v>3207</v>
      </c>
      <c r="D3204" s="6">
        <f>IF($A3204&gt;DataEnd,NA(),IFERROR(INDEX('iBoxx inputs'!B:B,MATCH($A3204,'iBoxx inputs'!$A:$A,0)),D3203))</f>
        <v>4.9385481234510902</v>
      </c>
      <c r="E3204" s="6">
        <f>IF($A3204&gt;DataEnd,NA(),IFERROR(INDEX('iBoxx inputs'!C:C,MATCH($A3204,'iBoxx inputs'!$A:$A,0)),E3203))</f>
        <v>5.2207733077649197</v>
      </c>
      <c r="F3204" s="6">
        <f>IF($A3204&gt;DataEnd,NA(),IFERROR(INDEX('Bank of England inputs'!D:D,MATCH($A3204,'Bank of England inputs'!$A:$A,0),0),F3203))</f>
        <v>2.636815920398039</v>
      </c>
      <c r="H3204" s="5">
        <f t="shared" ref="H3204:H3267" si="171">A3204</f>
        <v>40423</v>
      </c>
      <c r="I3204" s="6">
        <f t="shared" ref="I3204:I3267" si="172">(D3204+E3204)/2</f>
        <v>5.0796607156080054</v>
      </c>
      <c r="J3204" s="6">
        <f t="shared" si="170"/>
        <v>2.3800863007135575</v>
      </c>
      <c r="K3204" s="19">
        <f t="shared" si="169"/>
        <v>2528</v>
      </c>
      <c r="L3204" s="6">
        <f t="shared" ca="1" si="168"/>
        <v>3.3181860233167249</v>
      </c>
    </row>
    <row r="3205" spans="1:12" x14ac:dyDescent="0.2">
      <c r="A3205" s="5">
        <f>IF(AND(dateA=1,A3204&lt;DataEnd),'iBoxx inputs'!A3209,IF(AND(dateA=2,A3204&lt;DataEnd),'Bank of England inputs'!A3209,IF(dateA=3,A3204+1,IF(dateA=4,WORKDAY(A3204,1,),WORKDAY(A3204,1,holidayQ)))))</f>
        <v>40424</v>
      </c>
      <c r="B3205" s="35">
        <f>MATCH(A3205,'iBoxx inputs'!A:A,0)</f>
        <v>3291</v>
      </c>
      <c r="C3205" s="35">
        <f>MATCH(A3205,'Bank of England inputs'!A:A,0)</f>
        <v>3208</v>
      </c>
      <c r="D3205" s="6">
        <f>IF($A3205&gt;DataEnd,NA(),IFERROR(INDEX('iBoxx inputs'!B:B,MATCH($A3205,'iBoxx inputs'!$A:$A,0)),D3204))</f>
        <v>4.9843805203857103</v>
      </c>
      <c r="E3205" s="6">
        <f>IF($A3205&gt;DataEnd,NA(),IFERROR(INDEX('iBoxx inputs'!C:C,MATCH($A3205,'iBoxx inputs'!$A:$A,0)),E3204))</f>
        <v>5.2655778131845796</v>
      </c>
      <c r="F3205" s="6">
        <f>IF($A3205&gt;DataEnd,NA(),IFERROR(INDEX('Bank of England inputs'!D:D,MATCH($A3205,'Bank of England inputs'!$A:$A,0),0),F3204))</f>
        <v>2.6763506118794078</v>
      </c>
      <c r="H3205" s="5">
        <f t="shared" si="171"/>
        <v>40424</v>
      </c>
      <c r="I3205" s="6">
        <f t="shared" si="172"/>
        <v>5.1249791667851454</v>
      </c>
      <c r="J3205" s="6">
        <f t="shared" si="170"/>
        <v>2.3848028687361911</v>
      </c>
      <c r="K3205" s="19">
        <f t="shared" si="169"/>
        <v>2529</v>
      </c>
      <c r="L3205" s="6">
        <f t="shared" ca="1" si="168"/>
        <v>3.3178169512903981</v>
      </c>
    </row>
    <row r="3206" spans="1:12" x14ac:dyDescent="0.2">
      <c r="A3206" s="5">
        <f>IF(AND(dateA=1,A3205&lt;DataEnd),'iBoxx inputs'!A3210,IF(AND(dateA=2,A3205&lt;DataEnd),'Bank of England inputs'!A3210,IF(dateA=3,A3205+1,IF(dateA=4,WORKDAY(A3205,1,),WORKDAY(A3205,1,holidayQ)))))</f>
        <v>40427</v>
      </c>
      <c r="B3206" s="35">
        <f>MATCH(A3206,'iBoxx inputs'!A:A,0)</f>
        <v>3292</v>
      </c>
      <c r="C3206" s="35">
        <f>MATCH(A3206,'Bank of England inputs'!A:A,0)</f>
        <v>3209</v>
      </c>
      <c r="D3206" s="6">
        <f>IF($A3206&gt;DataEnd,NA(),IFERROR(INDEX('iBoxx inputs'!B:B,MATCH($A3206,'iBoxx inputs'!$A:$A,0)),D3205))</f>
        <v>4.9504054633466401</v>
      </c>
      <c r="E3206" s="6">
        <f>IF($A3206&gt;DataEnd,NA(),IFERROR(INDEX('iBoxx inputs'!C:C,MATCH($A3206,'iBoxx inputs'!$A:$A,0)),E3205))</f>
        <v>5.2284296968597399</v>
      </c>
      <c r="F3206" s="6">
        <f>IF($A3206&gt;DataEnd,NA(),IFERROR(INDEX('Bank of England inputs'!D:D,MATCH($A3206,'Bank of England inputs'!$A:$A,0),0),F3205))</f>
        <v>2.6973225838558879</v>
      </c>
      <c r="H3206" s="5">
        <f t="shared" si="171"/>
        <v>40427</v>
      </c>
      <c r="I3206" s="6">
        <f t="shared" si="172"/>
        <v>5.0894175801031896</v>
      </c>
      <c r="J3206" s="6">
        <f t="shared" si="170"/>
        <v>2.3292671474410387</v>
      </c>
      <c r="K3206" s="19">
        <f t="shared" si="169"/>
        <v>2527</v>
      </c>
      <c r="L3206" s="6">
        <f t="shared" ca="1" si="168"/>
        <v>3.3163641096920609</v>
      </c>
    </row>
    <row r="3207" spans="1:12" x14ac:dyDescent="0.2">
      <c r="A3207" s="5">
        <f>IF(AND(dateA=1,A3206&lt;DataEnd),'iBoxx inputs'!A3211,IF(AND(dateA=2,A3206&lt;DataEnd),'Bank of England inputs'!A3211,IF(dateA=3,A3206+1,IF(dateA=4,WORKDAY(A3206,1,),WORKDAY(A3206,1,holidayQ)))))</f>
        <v>40428</v>
      </c>
      <c r="B3207" s="35">
        <f>MATCH(A3207,'iBoxx inputs'!A:A,0)</f>
        <v>3293</v>
      </c>
      <c r="C3207" s="35">
        <f>MATCH(A3207,'Bank of England inputs'!A:A,0)</f>
        <v>3210</v>
      </c>
      <c r="D3207" s="6">
        <f>IF($A3207&gt;DataEnd,NA(),IFERROR(INDEX('iBoxx inputs'!B:B,MATCH($A3207,'iBoxx inputs'!$A:$A,0)),D3206))</f>
        <v>4.8924111401102301</v>
      </c>
      <c r="E3207" s="6">
        <f>IF($A3207&gt;DataEnd,NA(),IFERROR(INDEX('iBoxx inputs'!C:C,MATCH($A3207,'iBoxx inputs'!$A:$A,0)),E3206))</f>
        <v>5.1695148288193202</v>
      </c>
      <c r="F3207" s="6">
        <f>IF($A3207&gt;DataEnd,NA(),IFERROR(INDEX('Bank of England inputs'!D:D,MATCH($A3207,'Bank of England inputs'!$A:$A,0),0),F3206))</f>
        <v>2.699203187250987</v>
      </c>
      <c r="H3207" s="5">
        <f t="shared" si="171"/>
        <v>40428</v>
      </c>
      <c r="I3207" s="6">
        <f t="shared" si="172"/>
        <v>5.0309629844647752</v>
      </c>
      <c r="J3207" s="6">
        <f t="shared" si="170"/>
        <v>2.270475061975219</v>
      </c>
      <c r="K3207" s="19">
        <f t="shared" si="169"/>
        <v>2527</v>
      </c>
      <c r="L3207" s="6">
        <f t="shared" ref="L3207:L3270" ca="1" si="173">AVERAGE(OFFSET(J3207,-$K3207+1,0,$K3207,))</f>
        <v>3.3156055985989932</v>
      </c>
    </row>
    <row r="3208" spans="1:12" x14ac:dyDescent="0.2">
      <c r="A3208" s="5">
        <f>IF(AND(dateA=1,A3207&lt;DataEnd),'iBoxx inputs'!A3212,IF(AND(dateA=2,A3207&lt;DataEnd),'Bank of England inputs'!A3212,IF(dateA=3,A3207+1,IF(dateA=4,WORKDAY(A3207,1,),WORKDAY(A3207,1,holidayQ)))))</f>
        <v>40429</v>
      </c>
      <c r="B3208" s="35">
        <f>MATCH(A3208,'iBoxx inputs'!A:A,0)</f>
        <v>3294</v>
      </c>
      <c r="C3208" s="35">
        <f>MATCH(A3208,'Bank of England inputs'!A:A,0)</f>
        <v>3211</v>
      </c>
      <c r="D3208" s="6">
        <f>IF($A3208&gt;DataEnd,NA(),IFERROR(INDEX('iBoxx inputs'!B:B,MATCH($A3208,'iBoxx inputs'!$A:$A,0)),D3207))</f>
        <v>4.9496565928176901</v>
      </c>
      <c r="E3208" s="6">
        <f>IF($A3208&gt;DataEnd,NA(),IFERROR(INDEX('iBoxx inputs'!C:C,MATCH($A3208,'iBoxx inputs'!$A:$A,0)),E3207))</f>
        <v>5.2326713737558004</v>
      </c>
      <c r="F3208" s="6">
        <f>IF($A3208&gt;DataEnd,NA(),IFERROR(INDEX('Bank of England inputs'!D:D,MATCH($A3208,'Bank of England inputs'!$A:$A,0),0),F3207))</f>
        <v>2.7277252364360516</v>
      </c>
      <c r="H3208" s="5">
        <f t="shared" si="171"/>
        <v>40429</v>
      </c>
      <c r="I3208" s="6">
        <f t="shared" si="172"/>
        <v>5.0911639832867452</v>
      </c>
      <c r="J3208" s="6">
        <f t="shared" si="170"/>
        <v>2.300682451023861</v>
      </c>
      <c r="K3208" s="19">
        <f t="shared" si="169"/>
        <v>2527</v>
      </c>
      <c r="L3208" s="6">
        <f t="shared" ca="1" si="173"/>
        <v>3.3148632316565076</v>
      </c>
    </row>
    <row r="3209" spans="1:12" x14ac:dyDescent="0.2">
      <c r="A3209" s="5">
        <f>IF(AND(dateA=1,A3208&lt;DataEnd),'iBoxx inputs'!A3213,IF(AND(dateA=2,A3208&lt;DataEnd),'Bank of England inputs'!A3213,IF(dateA=3,A3208+1,IF(dateA=4,WORKDAY(A3208,1,),WORKDAY(A3208,1,holidayQ)))))</f>
        <v>40430</v>
      </c>
      <c r="B3209" s="35">
        <f>MATCH(A3209,'iBoxx inputs'!A:A,0)</f>
        <v>3295</v>
      </c>
      <c r="C3209" s="35">
        <f>MATCH(A3209,'Bank of England inputs'!A:A,0)</f>
        <v>3212</v>
      </c>
      <c r="D3209" s="6">
        <f>IF($A3209&gt;DataEnd,NA(),IFERROR(INDEX('iBoxx inputs'!B:B,MATCH($A3209,'iBoxx inputs'!$A:$A,0)),D3208))</f>
        <v>5.0076528867291898</v>
      </c>
      <c r="E3209" s="6">
        <f>IF($A3209&gt;DataEnd,NA(),IFERROR(INDEX('iBoxx inputs'!C:C,MATCH($A3209,'iBoxx inputs'!$A:$A,0)),E3208))</f>
        <v>5.2930437006795499</v>
      </c>
      <c r="F3209" s="6">
        <f>IF($A3209&gt;DataEnd,NA(),IFERROR(INDEX('Bank of England inputs'!D:D,MATCH($A3209,'Bank of England inputs'!$A:$A,0),0),F3208))</f>
        <v>2.7567675159235749</v>
      </c>
      <c r="H3209" s="5">
        <f t="shared" si="171"/>
        <v>40430</v>
      </c>
      <c r="I3209" s="6">
        <f t="shared" si="172"/>
        <v>5.1503482937043703</v>
      </c>
      <c r="J3209" s="6">
        <f t="shared" si="170"/>
        <v>2.3293655840330718</v>
      </c>
      <c r="K3209" s="19">
        <f t="shared" si="169"/>
        <v>2528</v>
      </c>
      <c r="L3209" s="6">
        <f t="shared" ca="1" si="173"/>
        <v>3.3144733987262773</v>
      </c>
    </row>
    <row r="3210" spans="1:12" x14ac:dyDescent="0.2">
      <c r="A3210" s="5">
        <f>IF(AND(dateA=1,A3209&lt;DataEnd),'iBoxx inputs'!A3214,IF(AND(dateA=2,A3209&lt;DataEnd),'Bank of England inputs'!A3214,IF(dateA=3,A3209+1,IF(dateA=4,WORKDAY(A3209,1,),WORKDAY(A3209,1,holidayQ)))))</f>
        <v>40431</v>
      </c>
      <c r="B3210" s="35">
        <f>MATCH(A3210,'iBoxx inputs'!A:A,0)</f>
        <v>3296</v>
      </c>
      <c r="C3210" s="35">
        <f>MATCH(A3210,'Bank of England inputs'!A:A,0)</f>
        <v>3213</v>
      </c>
      <c r="D3210" s="6">
        <f>IF($A3210&gt;DataEnd,NA(),IFERROR(INDEX('iBoxx inputs'!B:B,MATCH($A3210,'iBoxx inputs'!$A:$A,0)),D3209))</f>
        <v>5.0850263471482204</v>
      </c>
      <c r="E3210" s="6">
        <f>IF($A3210&gt;DataEnd,NA(),IFERROR(INDEX('iBoxx inputs'!C:C,MATCH($A3210,'iBoxx inputs'!$A:$A,0)),E3209))</f>
        <v>5.3715782692842202</v>
      </c>
      <c r="F3210" s="6">
        <f>IF($A3210&gt;DataEnd,NA(),IFERROR(INDEX('Bank of England inputs'!D:D,MATCH($A3210,'Bank of England inputs'!$A:$A,0),0),F3209))</f>
        <v>2.7852382373420914</v>
      </c>
      <c r="H3210" s="5">
        <f t="shared" si="171"/>
        <v>40431</v>
      </c>
      <c r="I3210" s="6">
        <f t="shared" si="172"/>
        <v>5.2283023082162199</v>
      </c>
      <c r="J3210" s="6">
        <f t="shared" si="170"/>
        <v>2.3768627798797626</v>
      </c>
      <c r="K3210" s="19">
        <f t="shared" si="169"/>
        <v>2529</v>
      </c>
      <c r="L3210" s="6">
        <f t="shared" ca="1" si="173"/>
        <v>3.3141026551047483</v>
      </c>
    </row>
    <row r="3211" spans="1:12" x14ac:dyDescent="0.2">
      <c r="A3211" s="5">
        <f>IF(AND(dateA=1,A3210&lt;DataEnd),'iBoxx inputs'!A3215,IF(AND(dateA=2,A3210&lt;DataEnd),'Bank of England inputs'!A3215,IF(dateA=3,A3210+1,IF(dateA=4,WORKDAY(A3210,1,),WORKDAY(A3210,1,holidayQ)))))</f>
        <v>40434</v>
      </c>
      <c r="B3211" s="35">
        <f>MATCH(A3211,'iBoxx inputs'!A:A,0)</f>
        <v>3297</v>
      </c>
      <c r="C3211" s="35">
        <f>MATCH(A3211,'Bank of England inputs'!A:A,0)</f>
        <v>3214</v>
      </c>
      <c r="D3211" s="6">
        <f>IF($A3211&gt;DataEnd,NA(),IFERROR(INDEX('iBoxx inputs'!B:B,MATCH($A3211,'iBoxx inputs'!$A:$A,0)),D3210))</f>
        <v>5.0834509448261702</v>
      </c>
      <c r="E3211" s="6">
        <f>IF($A3211&gt;DataEnd,NA(),IFERROR(INDEX('iBoxx inputs'!C:C,MATCH($A3211,'iBoxx inputs'!$A:$A,0)),E3210))</f>
        <v>5.36712243417736</v>
      </c>
      <c r="F3211" s="6">
        <f>IF($A3211&gt;DataEnd,NA(),IFERROR(INDEX('Bank of England inputs'!D:D,MATCH($A3211,'Bank of England inputs'!$A:$A,0),0),F3210))</f>
        <v>2.8059701492537226</v>
      </c>
      <c r="H3211" s="5">
        <f t="shared" si="171"/>
        <v>40434</v>
      </c>
      <c r="I3211" s="6">
        <f t="shared" si="172"/>
        <v>5.2252866895017647</v>
      </c>
      <c r="J3211" s="6">
        <f t="shared" si="170"/>
        <v>2.3532840911239861</v>
      </c>
      <c r="K3211" s="19">
        <f t="shared" si="169"/>
        <v>2527</v>
      </c>
      <c r="L3211" s="6">
        <f t="shared" ca="1" si="173"/>
        <v>3.3127071463682665</v>
      </c>
    </row>
    <row r="3212" spans="1:12" x14ac:dyDescent="0.2">
      <c r="A3212" s="5">
        <f>IF(AND(dateA=1,A3211&lt;DataEnd),'iBoxx inputs'!A3216,IF(AND(dateA=2,A3211&lt;DataEnd),'Bank of England inputs'!A3216,IF(dateA=3,A3211+1,IF(dateA=4,WORKDAY(A3211,1,),WORKDAY(A3211,1,holidayQ)))))</f>
        <v>40435</v>
      </c>
      <c r="B3212" s="35">
        <f>MATCH(A3212,'iBoxx inputs'!A:A,0)</f>
        <v>3298</v>
      </c>
      <c r="C3212" s="35">
        <f>MATCH(A3212,'Bank of England inputs'!A:A,0)</f>
        <v>3215</v>
      </c>
      <c r="D3212" s="6">
        <f>IF($A3212&gt;DataEnd,NA(),IFERROR(INDEX('iBoxx inputs'!B:B,MATCH($A3212,'iBoxx inputs'!$A:$A,0)),D3211))</f>
        <v>5.0449925811231298</v>
      </c>
      <c r="E3212" s="6">
        <f>IF($A3212&gt;DataEnd,NA(),IFERROR(INDEX('iBoxx inputs'!C:C,MATCH($A3212,'iBoxx inputs'!$A:$A,0)),E3211))</f>
        <v>5.3234048235322398</v>
      </c>
      <c r="F3212" s="6">
        <f>IF($A3212&gt;DataEnd,NA(),IFERROR(INDEX('Bank of England inputs'!D:D,MATCH($A3212,'Bank of England inputs'!$A:$A,0),0),F3211))</f>
        <v>2.8178831026585582</v>
      </c>
      <c r="H3212" s="5">
        <f t="shared" si="171"/>
        <v>40435</v>
      </c>
      <c r="I3212" s="6">
        <f t="shared" si="172"/>
        <v>5.1841987023276843</v>
      </c>
      <c r="J3212" s="6">
        <f t="shared" si="170"/>
        <v>2.3014630609603959</v>
      </c>
      <c r="K3212" s="19">
        <f t="shared" si="169"/>
        <v>2527</v>
      </c>
      <c r="L3212" s="6">
        <f t="shared" ca="1" si="173"/>
        <v>3.3120065293957142</v>
      </c>
    </row>
    <row r="3213" spans="1:12" x14ac:dyDescent="0.2">
      <c r="A3213" s="5">
        <f>IF(AND(dateA=1,A3212&lt;DataEnd),'iBoxx inputs'!A3217,IF(AND(dateA=2,A3212&lt;DataEnd),'Bank of England inputs'!A3217,IF(dateA=3,A3212+1,IF(dateA=4,WORKDAY(A3212,1,),WORKDAY(A3212,1,holidayQ)))))</f>
        <v>40436</v>
      </c>
      <c r="B3213" s="35">
        <f>MATCH(A3213,'iBoxx inputs'!A:A,0)</f>
        <v>3299</v>
      </c>
      <c r="C3213" s="35">
        <f>MATCH(A3213,'Bank of England inputs'!A:A,0)</f>
        <v>3216</v>
      </c>
      <c r="D3213" s="6">
        <f>IF($A3213&gt;DataEnd,NA(),IFERROR(INDEX('iBoxx inputs'!B:B,MATCH($A3213,'iBoxx inputs'!$A:$A,0)),D3212))</f>
        <v>5.0471434304787604</v>
      </c>
      <c r="E3213" s="6">
        <f>IF($A3213&gt;DataEnd,NA(),IFERROR(INDEX('iBoxx inputs'!C:C,MATCH($A3213,'iBoxx inputs'!$A:$A,0)),E3212))</f>
        <v>5.3323512327159897</v>
      </c>
      <c r="F3213" s="6">
        <f>IF($A3213&gt;DataEnd,NA(),IFERROR(INDEX('Bank of England inputs'!D:D,MATCH($A3213,'Bank of England inputs'!$A:$A,0),0),F3212))</f>
        <v>2.8275587415372394</v>
      </c>
      <c r="H3213" s="5">
        <f t="shared" si="171"/>
        <v>40436</v>
      </c>
      <c r="I3213" s="6">
        <f t="shared" si="172"/>
        <v>5.189747331597375</v>
      </c>
      <c r="J3213" s="6">
        <f t="shared" si="170"/>
        <v>2.2972329781723477</v>
      </c>
      <c r="K3213" s="19">
        <f t="shared" si="169"/>
        <v>2527</v>
      </c>
      <c r="L3213" s="6">
        <f t="shared" ca="1" si="173"/>
        <v>3.3113056942076673</v>
      </c>
    </row>
    <row r="3214" spans="1:12" x14ac:dyDescent="0.2">
      <c r="A3214" s="5">
        <f>IF(AND(dateA=1,A3213&lt;DataEnd),'iBoxx inputs'!A3218,IF(AND(dateA=2,A3213&lt;DataEnd),'Bank of England inputs'!A3218,IF(dateA=3,A3213+1,IF(dateA=4,WORKDAY(A3213,1,),WORKDAY(A3213,1,holidayQ)))))</f>
        <v>40437</v>
      </c>
      <c r="B3214" s="35">
        <f>MATCH(A3214,'iBoxx inputs'!A:A,0)</f>
        <v>3300</v>
      </c>
      <c r="C3214" s="35">
        <f>MATCH(A3214,'Bank of England inputs'!A:A,0)</f>
        <v>3217</v>
      </c>
      <c r="D3214" s="6">
        <f>IF($A3214&gt;DataEnd,NA(),IFERROR(INDEX('iBoxx inputs'!B:B,MATCH($A3214,'iBoxx inputs'!$A:$A,0)),D3213))</f>
        <v>5.11860380040594</v>
      </c>
      <c r="E3214" s="6">
        <f>IF($A3214&gt;DataEnd,NA(),IFERROR(INDEX('iBoxx inputs'!C:C,MATCH($A3214,'iBoxx inputs'!$A:$A,0)),E3213))</f>
        <v>5.40055699958359</v>
      </c>
      <c r="F3214" s="6">
        <f>IF($A3214&gt;DataEnd,NA(),IFERROR(INDEX('Bank of England inputs'!D:D,MATCH($A3214,'Bank of England inputs'!$A:$A,0),0),F3213))</f>
        <v>2.8460543337645694</v>
      </c>
      <c r="H3214" s="5">
        <f t="shared" si="171"/>
        <v>40437</v>
      </c>
      <c r="I3214" s="6">
        <f t="shared" si="172"/>
        <v>5.259580399994765</v>
      </c>
      <c r="J3214" s="6">
        <f t="shared" si="170"/>
        <v>2.3467366656552802</v>
      </c>
      <c r="K3214" s="19">
        <f t="shared" si="169"/>
        <v>2528</v>
      </c>
      <c r="L3214" s="6">
        <f t="shared" ca="1" si="173"/>
        <v>3.3109241400033347</v>
      </c>
    </row>
    <row r="3215" spans="1:12" x14ac:dyDescent="0.2">
      <c r="A3215" s="5">
        <f>IF(AND(dateA=1,A3214&lt;DataEnd),'iBoxx inputs'!A3219,IF(AND(dateA=2,A3214&lt;DataEnd),'Bank of England inputs'!A3219,IF(dateA=3,A3214+1,IF(dateA=4,WORKDAY(A3214,1,),WORKDAY(A3214,1,holidayQ)))))</f>
        <v>40438</v>
      </c>
      <c r="B3215" s="35">
        <f>MATCH(A3215,'iBoxx inputs'!A:A,0)</f>
        <v>3301</v>
      </c>
      <c r="C3215" s="35">
        <f>MATCH(A3215,'Bank of England inputs'!A:A,0)</f>
        <v>3218</v>
      </c>
      <c r="D3215" s="6">
        <f>IF($A3215&gt;DataEnd,NA(),IFERROR(INDEX('iBoxx inputs'!B:B,MATCH($A3215,'iBoxx inputs'!$A:$A,0)),D3214))</f>
        <v>5.1118435823742496</v>
      </c>
      <c r="E3215" s="6">
        <f>IF($A3215&gt;DataEnd,NA(),IFERROR(INDEX('iBoxx inputs'!C:C,MATCH($A3215,'iBoxx inputs'!$A:$A,0)),E3214))</f>
        <v>5.3917440641853398</v>
      </c>
      <c r="F3215" s="6">
        <f>IF($A3215&gt;DataEnd,NA(),IFERROR(INDEX('Bank of England inputs'!D:D,MATCH($A3215,'Bank of England inputs'!$A:$A,0),0),F3214))</f>
        <v>2.8361030948353294</v>
      </c>
      <c r="H3215" s="5">
        <f t="shared" si="171"/>
        <v>40438</v>
      </c>
      <c r="I3215" s="6">
        <f t="shared" si="172"/>
        <v>5.2517938232797947</v>
      </c>
      <c r="J3215" s="6">
        <f t="shared" si="170"/>
        <v>2.3490687178380654</v>
      </c>
      <c r="K3215" s="19">
        <f t="shared" si="169"/>
        <v>2529</v>
      </c>
      <c r="L3215" s="6">
        <f t="shared" ca="1" si="173"/>
        <v>3.3105438096663771</v>
      </c>
    </row>
    <row r="3216" spans="1:12" x14ac:dyDescent="0.2">
      <c r="A3216" s="5">
        <f>IF(AND(dateA=1,A3215&lt;DataEnd),'iBoxx inputs'!A3220,IF(AND(dateA=2,A3215&lt;DataEnd),'Bank of England inputs'!A3220,IF(dateA=3,A3215+1,IF(dateA=4,WORKDAY(A3215,1,),WORKDAY(A3215,1,holidayQ)))))</f>
        <v>40441</v>
      </c>
      <c r="B3216" s="35">
        <f>MATCH(A3216,'iBoxx inputs'!A:A,0)</f>
        <v>3302</v>
      </c>
      <c r="C3216" s="35">
        <f>MATCH(A3216,'Bank of England inputs'!A:A,0)</f>
        <v>3219</v>
      </c>
      <c r="D3216" s="6">
        <f>IF($A3216&gt;DataEnd,NA(),IFERROR(INDEX('iBoxx inputs'!B:B,MATCH($A3216,'iBoxx inputs'!$A:$A,0)),D3215))</f>
        <v>5.1379134846456296</v>
      </c>
      <c r="E3216" s="6">
        <f>IF($A3216&gt;DataEnd,NA(),IFERROR(INDEX('iBoxx inputs'!C:C,MATCH($A3216,'iBoxx inputs'!$A:$A,0)),E3215))</f>
        <v>5.4144567034455697</v>
      </c>
      <c r="F3216" s="6">
        <f>IF($A3216&gt;DataEnd,NA(),IFERROR(INDEX('Bank of England inputs'!D:D,MATCH($A3216,'Bank of England inputs'!$A:$A,0),0),F3215))</f>
        <v>2.8253083963390324</v>
      </c>
      <c r="H3216" s="5">
        <f t="shared" si="171"/>
        <v>40441</v>
      </c>
      <c r="I3216" s="6">
        <f t="shared" si="172"/>
        <v>5.2761850940455997</v>
      </c>
      <c r="J3216" s="6">
        <f t="shared" si="170"/>
        <v>2.3835344974212802</v>
      </c>
      <c r="K3216" s="19">
        <f t="shared" si="169"/>
        <v>2527</v>
      </c>
      <c r="L3216" s="6">
        <f t="shared" ca="1" si="173"/>
        <v>3.309279216234652</v>
      </c>
    </row>
    <row r="3217" spans="1:12" x14ac:dyDescent="0.2">
      <c r="A3217" s="5">
        <f>IF(AND(dateA=1,A3216&lt;DataEnd),'iBoxx inputs'!A3221,IF(AND(dateA=2,A3216&lt;DataEnd),'Bank of England inputs'!A3221,IF(dateA=3,A3216+1,IF(dateA=4,WORKDAY(A3216,1,),WORKDAY(A3216,1,holidayQ)))))</f>
        <v>40442</v>
      </c>
      <c r="B3217" s="35">
        <f>MATCH(A3217,'iBoxx inputs'!A:A,0)</f>
        <v>3303</v>
      </c>
      <c r="C3217" s="35">
        <f>MATCH(A3217,'Bank of England inputs'!A:A,0)</f>
        <v>3220</v>
      </c>
      <c r="D3217" s="6">
        <f>IF($A3217&gt;DataEnd,NA(),IFERROR(INDEX('iBoxx inputs'!B:B,MATCH($A3217,'iBoxx inputs'!$A:$A,0)),D3216))</f>
        <v>5.1096961283955196</v>
      </c>
      <c r="E3217" s="6">
        <f>IF($A3217&gt;DataEnd,NA(),IFERROR(INDEX('iBoxx inputs'!C:C,MATCH($A3217,'iBoxx inputs'!$A:$A,0)),E3216))</f>
        <v>5.3835623287028298</v>
      </c>
      <c r="F3217" s="6">
        <f>IF($A3217&gt;DataEnd,NA(),IFERROR(INDEX('Bank of England inputs'!D:D,MATCH($A3217,'Bank of England inputs'!$A:$A,0),0),F3216))</f>
        <v>2.8261518559060894</v>
      </c>
      <c r="H3217" s="5">
        <f t="shared" si="171"/>
        <v>40442</v>
      </c>
      <c r="I3217" s="6">
        <f t="shared" si="172"/>
        <v>5.2466292285491747</v>
      </c>
      <c r="J3217" s="6">
        <f t="shared" si="170"/>
        <v>2.353951138845467</v>
      </c>
      <c r="K3217" s="19">
        <f t="shared" si="169"/>
        <v>2527</v>
      </c>
      <c r="L3217" s="6">
        <f t="shared" ca="1" si="173"/>
        <v>3.308600884919815</v>
      </c>
    </row>
    <row r="3218" spans="1:12" x14ac:dyDescent="0.2">
      <c r="A3218" s="5">
        <f>IF(AND(dateA=1,A3217&lt;DataEnd),'iBoxx inputs'!A3222,IF(AND(dateA=2,A3217&lt;DataEnd),'Bank of England inputs'!A3222,IF(dateA=3,A3217+1,IF(dateA=4,WORKDAY(A3217,1,),WORKDAY(A3217,1,holidayQ)))))</f>
        <v>40443</v>
      </c>
      <c r="B3218" s="35">
        <f>MATCH(A3218,'iBoxx inputs'!A:A,0)</f>
        <v>3304</v>
      </c>
      <c r="C3218" s="35">
        <f>MATCH(A3218,'Bank of England inputs'!A:A,0)</f>
        <v>3221</v>
      </c>
      <c r="D3218" s="6">
        <f>IF($A3218&gt;DataEnd,NA(),IFERROR(INDEX('iBoxx inputs'!B:B,MATCH($A3218,'iBoxx inputs'!$A:$A,0)),D3217))</f>
        <v>4.9717336228596896</v>
      </c>
      <c r="E3218" s="6">
        <f>IF($A3218&gt;DataEnd,NA(),IFERROR(INDEX('iBoxx inputs'!C:C,MATCH($A3218,'iBoxx inputs'!$A:$A,0)),E3217))</f>
        <v>5.2426244837409302</v>
      </c>
      <c r="F3218" s="6">
        <f>IF($A3218&gt;DataEnd,NA(),IFERROR(INDEX('Bank of England inputs'!D:D,MATCH($A3218,'Bank of England inputs'!$A:$A,0),0),F3217))</f>
        <v>2.7894002789400352</v>
      </c>
      <c r="H3218" s="5">
        <f t="shared" si="171"/>
        <v>40443</v>
      </c>
      <c r="I3218" s="6">
        <f t="shared" si="172"/>
        <v>5.1071790533003103</v>
      </c>
      <c r="J3218" s="6">
        <f t="shared" si="170"/>
        <v>2.2548811142690806</v>
      </c>
      <c r="K3218" s="19">
        <f t="shared" si="169"/>
        <v>2527</v>
      </c>
      <c r="L3218" s="6">
        <f t="shared" ca="1" si="173"/>
        <v>3.3078933826782464</v>
      </c>
    </row>
    <row r="3219" spans="1:12" x14ac:dyDescent="0.2">
      <c r="A3219" s="5">
        <f>IF(AND(dateA=1,A3218&lt;DataEnd),'iBoxx inputs'!A3223,IF(AND(dateA=2,A3218&lt;DataEnd),'Bank of England inputs'!A3223,IF(dateA=3,A3218+1,IF(dateA=4,WORKDAY(A3218,1,),WORKDAY(A3218,1,holidayQ)))))</f>
        <v>40444</v>
      </c>
      <c r="B3219" s="35">
        <f>MATCH(A3219,'iBoxx inputs'!A:A,0)</f>
        <v>3305</v>
      </c>
      <c r="C3219" s="35">
        <f>MATCH(A3219,'Bank of England inputs'!A:A,0)</f>
        <v>3222</v>
      </c>
      <c r="D3219" s="6">
        <f>IF($A3219&gt;DataEnd,NA(),IFERROR(INDEX('iBoxx inputs'!B:B,MATCH($A3219,'iBoxx inputs'!$A:$A,0)),D3218))</f>
        <v>4.9606201086917201</v>
      </c>
      <c r="E3219" s="6">
        <f>IF($A3219&gt;DataEnd,NA(),IFERROR(INDEX('iBoxx inputs'!C:C,MATCH($A3219,'iBoxx inputs'!$A:$A,0)),E3218))</f>
        <v>5.2298955140724201</v>
      </c>
      <c r="F3219" s="6">
        <f>IF($A3219&gt;DataEnd,NA(),IFERROR(INDEX('Bank of England inputs'!D:D,MATCH($A3219,'Bank of England inputs'!$A:$A,0),0),F3218))</f>
        <v>2.749003984063747</v>
      </c>
      <c r="H3219" s="5">
        <f t="shared" si="171"/>
        <v>40444</v>
      </c>
      <c r="I3219" s="6">
        <f t="shared" si="172"/>
        <v>5.0952578113820701</v>
      </c>
      <c r="J3219" s="6">
        <f t="shared" si="170"/>
        <v>2.2834808478359836</v>
      </c>
      <c r="K3219" s="19">
        <f t="shared" si="169"/>
        <v>2528</v>
      </c>
      <c r="L3219" s="6">
        <f t="shared" ca="1" si="173"/>
        <v>3.3074881562008565</v>
      </c>
    </row>
    <row r="3220" spans="1:12" x14ac:dyDescent="0.2">
      <c r="A3220" s="5">
        <f>IF(AND(dateA=1,A3219&lt;DataEnd),'iBoxx inputs'!A3224,IF(AND(dateA=2,A3219&lt;DataEnd),'Bank of England inputs'!A3224,IF(dateA=3,A3219+1,IF(dateA=4,WORKDAY(A3219,1,),WORKDAY(A3219,1,holidayQ)))))</f>
        <v>40445</v>
      </c>
      <c r="B3220" s="35">
        <f>MATCH(A3220,'iBoxx inputs'!A:A,0)</f>
        <v>3306</v>
      </c>
      <c r="C3220" s="35">
        <f>MATCH(A3220,'Bank of England inputs'!A:A,0)</f>
        <v>3223</v>
      </c>
      <c r="D3220" s="6">
        <f>IF($A3220&gt;DataEnd,NA(),IFERROR(INDEX('iBoxx inputs'!B:B,MATCH($A3220,'iBoxx inputs'!$A:$A,0)),D3219))</f>
        <v>5.0413521516289403</v>
      </c>
      <c r="E3220" s="6">
        <f>IF($A3220&gt;DataEnd,NA(),IFERROR(INDEX('iBoxx inputs'!C:C,MATCH($A3220,'iBoxx inputs'!$A:$A,0)),E3219))</f>
        <v>5.3168700085976601</v>
      </c>
      <c r="F3220" s="6">
        <f>IF($A3220&gt;DataEnd,NA(),IFERROR(INDEX('Bank of England inputs'!D:D,MATCH($A3220,'Bank of England inputs'!$A:$A,0),0),F3219))</f>
        <v>2.7567675159235749</v>
      </c>
      <c r="H3220" s="5">
        <f t="shared" si="171"/>
        <v>40445</v>
      </c>
      <c r="I3220" s="6">
        <f t="shared" si="172"/>
        <v>5.1791110801132998</v>
      </c>
      <c r="J3220" s="6">
        <f t="shared" si="170"/>
        <v>2.3573567199010492</v>
      </c>
      <c r="K3220" s="19">
        <f t="shared" si="169"/>
        <v>2529</v>
      </c>
      <c r="L3220" s="6">
        <f t="shared" ca="1" si="173"/>
        <v>3.3071124616827468</v>
      </c>
    </row>
    <row r="3221" spans="1:12" x14ac:dyDescent="0.2">
      <c r="A3221" s="5">
        <f>IF(AND(dateA=1,A3220&lt;DataEnd),'iBoxx inputs'!A3225,IF(AND(dateA=2,A3220&lt;DataEnd),'Bank of England inputs'!A3225,IF(dateA=3,A3220+1,IF(dateA=4,WORKDAY(A3220,1,),WORKDAY(A3220,1,holidayQ)))))</f>
        <v>40448</v>
      </c>
      <c r="B3221" s="35">
        <f>MATCH(A3221,'iBoxx inputs'!A:A,0)</f>
        <v>3307</v>
      </c>
      <c r="C3221" s="35">
        <f>MATCH(A3221,'Bank of England inputs'!A:A,0)</f>
        <v>3224</v>
      </c>
      <c r="D3221" s="6">
        <f>IF($A3221&gt;DataEnd,NA(),IFERROR(INDEX('iBoxx inputs'!B:B,MATCH($A3221,'iBoxx inputs'!$A:$A,0)),D3220))</f>
        <v>4.9775437335529098</v>
      </c>
      <c r="E3221" s="6">
        <f>IF($A3221&gt;DataEnd,NA(),IFERROR(INDEX('iBoxx inputs'!C:C,MATCH($A3221,'iBoxx inputs'!$A:$A,0)),E3220))</f>
        <v>5.24764864506463</v>
      </c>
      <c r="F3221" s="6">
        <f>IF($A3221&gt;DataEnd,NA(),IFERROR(INDEX('Bank of England inputs'!D:D,MATCH($A3221,'Bank of England inputs'!$A:$A,0),0),F3220))</f>
        <v>2.7382256297919128</v>
      </c>
      <c r="H3221" s="5">
        <f t="shared" si="171"/>
        <v>40448</v>
      </c>
      <c r="I3221" s="6">
        <f t="shared" si="172"/>
        <v>5.1125961893087695</v>
      </c>
      <c r="J3221" s="6">
        <f t="shared" si="170"/>
        <v>2.3110877620883707</v>
      </c>
      <c r="K3221" s="19">
        <f t="shared" si="169"/>
        <v>2527</v>
      </c>
      <c r="L3221" s="6">
        <f t="shared" ca="1" si="173"/>
        <v>3.305872380758514</v>
      </c>
    </row>
    <row r="3222" spans="1:12" x14ac:dyDescent="0.2">
      <c r="A3222" s="5">
        <f>IF(AND(dateA=1,A3221&lt;DataEnd),'iBoxx inputs'!A3226,IF(AND(dateA=2,A3221&lt;DataEnd),'Bank of England inputs'!A3226,IF(dateA=3,A3221+1,IF(dateA=4,WORKDAY(A3221,1,),WORKDAY(A3221,1,holidayQ)))))</f>
        <v>40449</v>
      </c>
      <c r="B3222" s="35">
        <f>MATCH(A3222,'iBoxx inputs'!A:A,0)</f>
        <v>3308</v>
      </c>
      <c r="C3222" s="35">
        <f>MATCH(A3222,'Bank of England inputs'!A:A,0)</f>
        <v>3225</v>
      </c>
      <c r="D3222" s="6">
        <f>IF($A3222&gt;DataEnd,NA(),IFERROR(INDEX('iBoxx inputs'!B:B,MATCH($A3222,'iBoxx inputs'!$A:$A,0)),D3221))</f>
        <v>4.9238466204015801</v>
      </c>
      <c r="E3222" s="6">
        <f>IF($A3222&gt;DataEnd,NA(),IFERROR(INDEX('iBoxx inputs'!C:C,MATCH($A3222,'iBoxx inputs'!$A:$A,0)),E3221))</f>
        <v>5.2005806975987898</v>
      </c>
      <c r="F3222" s="6">
        <f>IF($A3222&gt;DataEnd,NA(),IFERROR(INDEX('Bank of England inputs'!D:D,MATCH($A3222,'Bank of England inputs'!$A:$A,0),0),F3221))</f>
        <v>2.6884397092502343</v>
      </c>
      <c r="H3222" s="5">
        <f t="shared" si="171"/>
        <v>40449</v>
      </c>
      <c r="I3222" s="6">
        <f t="shared" si="172"/>
        <v>5.0622136590001849</v>
      </c>
      <c r="J3222" s="6">
        <f t="shared" si="170"/>
        <v>2.3116272449664299</v>
      </c>
      <c r="K3222" s="19">
        <f t="shared" si="169"/>
        <v>2527</v>
      </c>
      <c r="L3222" s="6">
        <f t="shared" ca="1" si="173"/>
        <v>3.3052047997527603</v>
      </c>
    </row>
    <row r="3223" spans="1:12" x14ac:dyDescent="0.2">
      <c r="A3223" s="5">
        <f>IF(AND(dateA=1,A3222&lt;DataEnd),'iBoxx inputs'!A3227,IF(AND(dateA=2,A3222&lt;DataEnd),'Bank of England inputs'!A3227,IF(dateA=3,A3222+1,IF(dateA=4,WORKDAY(A3222,1,),WORKDAY(A3222,1,holidayQ)))))</f>
        <v>40450</v>
      </c>
      <c r="B3223" s="35">
        <f>MATCH(A3223,'iBoxx inputs'!A:A,0)</f>
        <v>3309</v>
      </c>
      <c r="C3223" s="35">
        <f>MATCH(A3223,'Bank of England inputs'!A:A,0)</f>
        <v>3226</v>
      </c>
      <c r="D3223" s="6">
        <f>IF($A3223&gt;DataEnd,NA(),IFERROR(INDEX('iBoxx inputs'!B:B,MATCH($A3223,'iBoxx inputs'!$A:$A,0)),D3222))</f>
        <v>4.8767529119167197</v>
      </c>
      <c r="E3223" s="6">
        <f>IF($A3223&gt;DataEnd,NA(),IFERROR(INDEX('iBoxx inputs'!C:C,MATCH($A3223,'iBoxx inputs'!$A:$A,0)),E3222))</f>
        <v>5.1571736892223097</v>
      </c>
      <c r="F3223" s="6">
        <f>IF($A3223&gt;DataEnd,NA(),IFERROR(INDEX('Bank of England inputs'!D:D,MATCH($A3223,'Bank of England inputs'!$A:$A,0),0),F3222))</f>
        <v>2.6889752016731272</v>
      </c>
      <c r="H3223" s="5">
        <f t="shared" si="171"/>
        <v>40450</v>
      </c>
      <c r="I3223" s="6">
        <f t="shared" si="172"/>
        <v>5.0169633005695147</v>
      </c>
      <c r="J3223" s="6">
        <f t="shared" si="170"/>
        <v>2.2670282708775691</v>
      </c>
      <c r="K3223" s="19">
        <f t="shared" si="169"/>
        <v>2527</v>
      </c>
      <c r="L3223" s="6">
        <f t="shared" ca="1" si="173"/>
        <v>3.3045142658902789</v>
      </c>
    </row>
    <row r="3224" spans="1:12" x14ac:dyDescent="0.2">
      <c r="A3224" s="5">
        <f>IF(AND(dateA=1,A3223&lt;DataEnd),'iBoxx inputs'!A3228,IF(AND(dateA=2,A3223&lt;DataEnd),'Bank of England inputs'!A3228,IF(dateA=3,A3223+1,IF(dateA=4,WORKDAY(A3223,1,),WORKDAY(A3223,1,holidayQ)))))</f>
        <v>40451</v>
      </c>
      <c r="B3224" s="35">
        <f>MATCH(A3224,'iBoxx inputs'!A:A,0)</f>
        <v>3310</v>
      </c>
      <c r="C3224" s="35">
        <f>MATCH(A3224,'Bank of England inputs'!A:A,0)</f>
        <v>3227</v>
      </c>
      <c r="D3224" s="6">
        <f>IF($A3224&gt;DataEnd,NA(),IFERROR(INDEX('iBoxx inputs'!B:B,MATCH($A3224,'iBoxx inputs'!$A:$A,0)),D3223))</f>
        <v>4.9244187511071198</v>
      </c>
      <c r="E3224" s="6">
        <f>IF($A3224&gt;DataEnd,NA(),IFERROR(INDEX('iBoxx inputs'!C:C,MATCH($A3224,'iBoxx inputs'!$A:$A,0)),E3223))</f>
        <v>5.2007378944424998</v>
      </c>
      <c r="F3224" s="6">
        <f>IF($A3224&gt;DataEnd,NA(),IFERROR(INDEX('Bank of England inputs'!D:D,MATCH($A3224,'Bank of England inputs'!$A:$A,0),0),F3223))</f>
        <v>2.7083540774669013</v>
      </c>
      <c r="H3224" s="5">
        <f t="shared" si="171"/>
        <v>40451</v>
      </c>
      <c r="I3224" s="6">
        <f t="shared" si="172"/>
        <v>5.0625783227748098</v>
      </c>
      <c r="J3224" s="6">
        <f t="shared" si="170"/>
        <v>2.2921448468858241</v>
      </c>
      <c r="K3224" s="19">
        <f t="shared" si="169"/>
        <v>2528</v>
      </c>
      <c r="L3224" s="6">
        <f t="shared" ca="1" si="173"/>
        <v>3.3041138033036472</v>
      </c>
    </row>
    <row r="3225" spans="1:12" x14ac:dyDescent="0.2">
      <c r="A3225" s="5">
        <f>IF(AND(dateA=1,A3224&lt;DataEnd),'iBoxx inputs'!A3229,IF(AND(dateA=2,A3224&lt;DataEnd),'Bank of England inputs'!A3229,IF(dateA=3,A3224+1,IF(dateA=4,WORKDAY(A3224,1,),WORKDAY(A3224,1,holidayQ)))))</f>
        <v>40452</v>
      </c>
      <c r="B3225" s="35">
        <f>MATCH(A3225,'iBoxx inputs'!A:A,0)</f>
        <v>3311</v>
      </c>
      <c r="C3225" s="35">
        <f>MATCH(A3225,'Bank of England inputs'!A:A,0)</f>
        <v>3228</v>
      </c>
      <c r="D3225" s="6">
        <f>IF($A3225&gt;DataEnd,NA(),IFERROR(INDEX('iBoxx inputs'!B:B,MATCH($A3225,'iBoxx inputs'!$A:$A,0)),D3224))</f>
        <v>4.93848141578815</v>
      </c>
      <c r="E3225" s="6">
        <f>IF($A3225&gt;DataEnd,NA(),IFERROR(INDEX('iBoxx inputs'!C:C,MATCH($A3225,'iBoxx inputs'!$A:$A,0)),E3224))</f>
        <v>5.1902568922240704</v>
      </c>
      <c r="F3225" s="6">
        <f>IF($A3225&gt;DataEnd,NA(),IFERROR(INDEX('Bank of England inputs'!D:D,MATCH($A3225,'Bank of England inputs'!$A:$A,0),0),F3224))</f>
        <v>2.7078148332503771</v>
      </c>
      <c r="H3225" s="5">
        <f t="shared" si="171"/>
        <v>40452</v>
      </c>
      <c r="I3225" s="6">
        <f t="shared" si="172"/>
        <v>5.0643691540061102</v>
      </c>
      <c r="J3225" s="6">
        <f t="shared" si="170"/>
        <v>2.2944255260241686</v>
      </c>
      <c r="K3225" s="19">
        <f t="shared" si="169"/>
        <v>2529</v>
      </c>
      <c r="L3225" s="6">
        <f t="shared" ca="1" si="173"/>
        <v>3.3037145592240589</v>
      </c>
    </row>
    <row r="3226" spans="1:12" x14ac:dyDescent="0.2">
      <c r="A3226" s="5">
        <f>IF(AND(dateA=1,A3225&lt;DataEnd),'iBoxx inputs'!A3230,IF(AND(dateA=2,A3225&lt;DataEnd),'Bank of England inputs'!A3230,IF(dateA=3,A3225+1,IF(dateA=4,WORKDAY(A3225,1,),WORKDAY(A3225,1,holidayQ)))))</f>
        <v>40455</v>
      </c>
      <c r="B3226" s="35">
        <f>MATCH(A3226,'iBoxx inputs'!A:A,0)</f>
        <v>3312</v>
      </c>
      <c r="C3226" s="35">
        <f>MATCH(A3226,'Bank of England inputs'!A:A,0)</f>
        <v>3229</v>
      </c>
      <c r="D3226" s="6">
        <f>IF($A3226&gt;DataEnd,NA(),IFERROR(INDEX('iBoxx inputs'!B:B,MATCH($A3226,'iBoxx inputs'!$A:$A,0)),D3225))</f>
        <v>4.9177716544412799</v>
      </c>
      <c r="E3226" s="6">
        <f>IF($A3226&gt;DataEnd,NA(),IFERROR(INDEX('iBoxx inputs'!C:C,MATCH($A3226,'iBoxx inputs'!$A:$A,0)),E3225))</f>
        <v>5.1627964847475996</v>
      </c>
      <c r="F3226" s="6">
        <f>IF($A3226&gt;DataEnd,NA(),IFERROR(INDEX('Bank of England inputs'!D:D,MATCH($A3226,'Bank of England inputs'!$A:$A,0),0),F3225))</f>
        <v>2.6782158502588693</v>
      </c>
      <c r="H3226" s="5">
        <f t="shared" si="171"/>
        <v>40455</v>
      </c>
      <c r="I3226" s="6">
        <f t="shared" si="172"/>
        <v>5.0402840695944402</v>
      </c>
      <c r="J3226" s="6">
        <f t="shared" si="170"/>
        <v>2.3004570149332437</v>
      </c>
      <c r="K3226" s="19">
        <f t="shared" si="169"/>
        <v>2527</v>
      </c>
      <c r="L3226" s="6">
        <f t="shared" ca="1" si="173"/>
        <v>3.3024484488056642</v>
      </c>
    </row>
    <row r="3227" spans="1:12" x14ac:dyDescent="0.2">
      <c r="A3227" s="5">
        <f>IF(AND(dateA=1,A3226&lt;DataEnd),'iBoxx inputs'!A3231,IF(AND(dateA=2,A3226&lt;DataEnd),'Bank of England inputs'!A3231,IF(dateA=3,A3226+1,IF(dateA=4,WORKDAY(A3226,1,),WORKDAY(A3226,1,holidayQ)))))</f>
        <v>40456</v>
      </c>
      <c r="B3227" s="35">
        <f>MATCH(A3227,'iBoxx inputs'!A:A,0)</f>
        <v>3313</v>
      </c>
      <c r="C3227" s="35">
        <f>MATCH(A3227,'Bank of England inputs'!A:A,0)</f>
        <v>3230</v>
      </c>
      <c r="D3227" s="6">
        <f>IF($A3227&gt;DataEnd,NA(),IFERROR(INDEX('iBoxx inputs'!B:B,MATCH($A3227,'iBoxx inputs'!$A:$A,0)),D3226))</f>
        <v>4.9603376336890896</v>
      </c>
      <c r="E3227" s="6">
        <f>IF($A3227&gt;DataEnd,NA(),IFERROR(INDEX('iBoxx inputs'!C:C,MATCH($A3227,'iBoxx inputs'!$A:$A,0)),E3226))</f>
        <v>5.1957590656170796</v>
      </c>
      <c r="F3227" s="6">
        <f>IF($A3227&gt;DataEnd,NA(),IFERROR(INDEX('Bank of England inputs'!D:D,MATCH($A3227,'Bank of England inputs'!$A:$A,0),0),F3226))</f>
        <v>2.6771496815286788</v>
      </c>
      <c r="H3227" s="5">
        <f t="shared" si="171"/>
        <v>40456</v>
      </c>
      <c r="I3227" s="6">
        <f t="shared" si="172"/>
        <v>5.0780483496530842</v>
      </c>
      <c r="J3227" s="6">
        <f t="shared" si="170"/>
        <v>2.3382989063985615</v>
      </c>
      <c r="K3227" s="19">
        <f t="shared" si="169"/>
        <v>2527</v>
      </c>
      <c r="L3227" s="6">
        <f t="shared" ca="1" si="173"/>
        <v>3.3017819047548822</v>
      </c>
    </row>
    <row r="3228" spans="1:12" x14ac:dyDescent="0.2">
      <c r="A3228" s="5">
        <f>IF(AND(dateA=1,A3227&lt;DataEnd),'iBoxx inputs'!A3232,IF(AND(dateA=2,A3227&lt;DataEnd),'Bank of England inputs'!A3232,IF(dateA=3,A3227+1,IF(dateA=4,WORKDAY(A3227,1,),WORKDAY(A3227,1,holidayQ)))))</f>
        <v>40457</v>
      </c>
      <c r="B3228" s="35">
        <f>MATCH(A3228,'iBoxx inputs'!A:A,0)</f>
        <v>3314</v>
      </c>
      <c r="C3228" s="35">
        <f>MATCH(A3228,'Bank of England inputs'!A:A,0)</f>
        <v>3231</v>
      </c>
      <c r="D3228" s="6">
        <f>IF($A3228&gt;DataEnd,NA(),IFERROR(INDEX('iBoxx inputs'!B:B,MATCH($A3228,'iBoxx inputs'!$A:$A,0)),D3227))</f>
        <v>4.9188132969682696</v>
      </c>
      <c r="E3228" s="6">
        <f>IF($A3228&gt;DataEnd,NA(),IFERROR(INDEX('iBoxx inputs'!C:C,MATCH($A3228,'iBoxx inputs'!$A:$A,0)),E3227))</f>
        <v>5.14238177606628</v>
      </c>
      <c r="F3228" s="6">
        <f>IF($A3228&gt;DataEnd,NA(),IFERROR(INDEX('Bank of England inputs'!D:D,MATCH($A3228,'Bank of England inputs'!$A:$A,0),0),F3227))</f>
        <v>2.6892430278884438</v>
      </c>
      <c r="H3228" s="5">
        <f t="shared" si="171"/>
        <v>40457</v>
      </c>
      <c r="I3228" s="6">
        <f t="shared" si="172"/>
        <v>5.0305975365172753</v>
      </c>
      <c r="J3228" s="6">
        <f t="shared" si="170"/>
        <v>2.2800387261526112</v>
      </c>
      <c r="K3228" s="19">
        <f t="shared" si="169"/>
        <v>2527</v>
      </c>
      <c r="L3228" s="6">
        <f t="shared" ca="1" si="173"/>
        <v>3.301093831493938</v>
      </c>
    </row>
    <row r="3229" spans="1:12" x14ac:dyDescent="0.2">
      <c r="A3229" s="5">
        <f>IF(AND(dateA=1,A3228&lt;DataEnd),'iBoxx inputs'!A3233,IF(AND(dateA=2,A3228&lt;DataEnd),'Bank of England inputs'!A3233,IF(dateA=3,A3228+1,IF(dateA=4,WORKDAY(A3228,1,),WORKDAY(A3228,1,holidayQ)))))</f>
        <v>40458</v>
      </c>
      <c r="B3229" s="35">
        <f>MATCH(A3229,'iBoxx inputs'!A:A,0)</f>
        <v>3315</v>
      </c>
      <c r="C3229" s="35">
        <f>MATCH(A3229,'Bank of England inputs'!A:A,0)</f>
        <v>3232</v>
      </c>
      <c r="D3229" s="6">
        <f>IF($A3229&gt;DataEnd,NA(),IFERROR(INDEX('iBoxx inputs'!B:B,MATCH($A3229,'iBoxx inputs'!$A:$A,0)),D3228))</f>
        <v>4.9441040166323003</v>
      </c>
      <c r="E3229" s="6">
        <f>IF($A3229&gt;DataEnd,NA(),IFERROR(INDEX('iBoxx inputs'!C:C,MATCH($A3229,'iBoxx inputs'!$A:$A,0)),E3228))</f>
        <v>5.1652668258239203</v>
      </c>
      <c r="F3229" s="6">
        <f>IF($A3229&gt;DataEnd,NA(),IFERROR(INDEX('Bank of England inputs'!D:D,MATCH($A3229,'Bank of England inputs'!$A:$A,0),0),F3228))</f>
        <v>2.7191235059760954</v>
      </c>
      <c r="H3229" s="5">
        <f t="shared" si="171"/>
        <v>40458</v>
      </c>
      <c r="I3229" s="6">
        <f t="shared" si="172"/>
        <v>5.0546854212281103</v>
      </c>
      <c r="J3229" s="6">
        <f t="shared" si="170"/>
        <v>2.2737362192504884</v>
      </c>
      <c r="K3229" s="19">
        <f t="shared" si="169"/>
        <v>2528</v>
      </c>
      <c r="L3229" s="6">
        <f t="shared" ca="1" si="173"/>
        <v>3.300687440033399</v>
      </c>
    </row>
    <row r="3230" spans="1:12" x14ac:dyDescent="0.2">
      <c r="A3230" s="5">
        <f>IF(AND(dateA=1,A3229&lt;DataEnd),'iBoxx inputs'!A3234,IF(AND(dateA=2,A3229&lt;DataEnd),'Bank of England inputs'!A3234,IF(dateA=3,A3229+1,IF(dateA=4,WORKDAY(A3229,1,),WORKDAY(A3229,1,holidayQ)))))</f>
        <v>40459</v>
      </c>
      <c r="B3230" s="35">
        <f>MATCH(A3230,'iBoxx inputs'!A:A,0)</f>
        <v>3316</v>
      </c>
      <c r="C3230" s="35">
        <f>MATCH(A3230,'Bank of England inputs'!A:A,0)</f>
        <v>3233</v>
      </c>
      <c r="D3230" s="6">
        <f>IF($A3230&gt;DataEnd,NA(),IFERROR(INDEX('iBoxx inputs'!B:B,MATCH($A3230,'iBoxx inputs'!$A:$A,0)),D3229))</f>
        <v>4.8895254165400504</v>
      </c>
      <c r="E3230" s="6">
        <f>IF($A3230&gt;DataEnd,NA(),IFERROR(INDEX('iBoxx inputs'!C:C,MATCH($A3230,'iBoxx inputs'!$A:$A,0)),E3229))</f>
        <v>5.10853863149954</v>
      </c>
      <c r="F3230" s="6">
        <f>IF($A3230&gt;DataEnd,NA(),IFERROR(INDEX('Bank of England inputs'!D:D,MATCH($A3230,'Bank of England inputs'!$A:$A,0),0),F3229))</f>
        <v>2.7412280701754277</v>
      </c>
      <c r="H3230" s="5">
        <f t="shared" si="171"/>
        <v>40459</v>
      </c>
      <c r="I3230" s="6">
        <f t="shared" si="172"/>
        <v>4.9990320240197956</v>
      </c>
      <c r="J3230" s="6">
        <f t="shared" si="170"/>
        <v>2.197563720283946</v>
      </c>
      <c r="K3230" s="19">
        <f t="shared" si="169"/>
        <v>2529</v>
      </c>
      <c r="L3230" s="6">
        <f t="shared" ca="1" si="173"/>
        <v>3.3002512503458741</v>
      </c>
    </row>
    <row r="3231" spans="1:12" x14ac:dyDescent="0.2">
      <c r="A3231" s="5">
        <f>IF(AND(dateA=1,A3230&lt;DataEnd),'iBoxx inputs'!A3235,IF(AND(dateA=2,A3230&lt;DataEnd),'Bank of England inputs'!A3235,IF(dateA=3,A3230+1,IF(dateA=4,WORKDAY(A3230,1,),WORKDAY(A3230,1,holidayQ)))))</f>
        <v>40462</v>
      </c>
      <c r="B3231" s="35">
        <f>MATCH(A3231,'iBoxx inputs'!A:A,0)</f>
        <v>3317</v>
      </c>
      <c r="C3231" s="35">
        <f>MATCH(A3231,'Bank of England inputs'!A:A,0)</f>
        <v>3234</v>
      </c>
      <c r="D3231" s="6">
        <f>IF($A3231&gt;DataEnd,NA(),IFERROR(INDEX('iBoxx inputs'!B:B,MATCH($A3231,'iBoxx inputs'!$A:$A,0)),D3230))</f>
        <v>4.9156566347524402</v>
      </c>
      <c r="E3231" s="6">
        <f>IF($A3231&gt;DataEnd,NA(),IFERROR(INDEX('iBoxx inputs'!C:C,MATCH($A3231,'iBoxx inputs'!$A:$A,0)),E3230))</f>
        <v>5.1307985673991698</v>
      </c>
      <c r="F3231" s="6">
        <f>IF($A3231&gt;DataEnd,NA(),IFERROR(INDEX('Bank of England inputs'!D:D,MATCH($A3231,'Bank of England inputs'!$A:$A,0),0),F3230))</f>
        <v>2.7406816822802327</v>
      </c>
      <c r="H3231" s="5">
        <f t="shared" si="171"/>
        <v>40462</v>
      </c>
      <c r="I3231" s="6">
        <f t="shared" si="172"/>
        <v>5.0232276010758046</v>
      </c>
      <c r="J3231" s="6">
        <f t="shared" si="170"/>
        <v>2.2216573624206815</v>
      </c>
      <c r="K3231" s="19">
        <f t="shared" si="169"/>
        <v>2527</v>
      </c>
      <c r="L3231" s="6">
        <f t="shared" ca="1" si="173"/>
        <v>3.2989676310835088</v>
      </c>
    </row>
    <row r="3232" spans="1:12" x14ac:dyDescent="0.2">
      <c r="A3232" s="5">
        <f>IF(AND(dateA=1,A3231&lt;DataEnd),'iBoxx inputs'!A3236,IF(AND(dateA=2,A3231&lt;DataEnd),'Bank of England inputs'!A3236,IF(dateA=3,A3231+1,IF(dateA=4,WORKDAY(A3231,1,),WORKDAY(A3231,1,holidayQ)))))</f>
        <v>40463</v>
      </c>
      <c r="B3232" s="35">
        <f>MATCH(A3232,'iBoxx inputs'!A:A,0)</f>
        <v>3318</v>
      </c>
      <c r="C3232" s="35">
        <f>MATCH(A3232,'Bank of England inputs'!A:A,0)</f>
        <v>3235</v>
      </c>
      <c r="D3232" s="6">
        <f>IF($A3232&gt;DataEnd,NA(),IFERROR(INDEX('iBoxx inputs'!B:B,MATCH($A3232,'iBoxx inputs'!$A:$A,0)),D3231))</f>
        <v>4.89261200849195</v>
      </c>
      <c r="E3232" s="6">
        <f>IF($A3232&gt;DataEnd,NA(),IFERROR(INDEX('iBoxx inputs'!C:C,MATCH($A3232,'iBoxx inputs'!$A:$A,0)),E3231))</f>
        <v>5.1032522522559898</v>
      </c>
      <c r="F3232" s="6">
        <f>IF($A3232&gt;DataEnd,NA(),IFERROR(INDEX('Bank of England inputs'!D:D,MATCH($A3232,'Bank of England inputs'!$A:$A,0),0),F3231))</f>
        <v>2.7827648114901349</v>
      </c>
      <c r="H3232" s="5">
        <f t="shared" si="171"/>
        <v>40463</v>
      </c>
      <c r="I3232" s="6">
        <f t="shared" si="172"/>
        <v>4.9979321303739699</v>
      </c>
      <c r="J3232" s="6">
        <f t="shared" si="170"/>
        <v>2.1551933565385095</v>
      </c>
      <c r="K3232" s="19">
        <f t="shared" si="169"/>
        <v>2527</v>
      </c>
      <c r="L3232" s="6">
        <f t="shared" ca="1" si="173"/>
        <v>3.2982073046016982</v>
      </c>
    </row>
    <row r="3233" spans="1:12" x14ac:dyDescent="0.2">
      <c r="A3233" s="5">
        <f>IF(AND(dateA=1,A3232&lt;DataEnd),'iBoxx inputs'!A3237,IF(AND(dateA=2,A3232&lt;DataEnd),'Bank of England inputs'!A3237,IF(dateA=3,A3232+1,IF(dateA=4,WORKDAY(A3232,1,),WORKDAY(A3232,1,holidayQ)))))</f>
        <v>40464</v>
      </c>
      <c r="B3233" s="35">
        <f>MATCH(A3233,'iBoxx inputs'!A:A,0)</f>
        <v>3319</v>
      </c>
      <c r="C3233" s="35">
        <f>MATCH(A3233,'Bank of England inputs'!A:A,0)</f>
        <v>3236</v>
      </c>
      <c r="D3233" s="6">
        <f>IF($A3233&gt;DataEnd,NA(),IFERROR(INDEX('iBoxx inputs'!B:B,MATCH($A3233,'iBoxx inputs'!$A:$A,0)),D3232))</f>
        <v>4.9207572513352398</v>
      </c>
      <c r="E3233" s="6">
        <f>IF($A3233&gt;DataEnd,NA(),IFERROR(INDEX('iBoxx inputs'!C:C,MATCH($A3233,'iBoxx inputs'!$A:$A,0)),E3232))</f>
        <v>5.1269507218093597</v>
      </c>
      <c r="F3233" s="6">
        <f>IF($A3233&gt;DataEnd,NA(),IFERROR(INDEX('Bank of England inputs'!D:D,MATCH($A3233,'Bank of England inputs'!$A:$A,0),0),F3232))</f>
        <v>2.8226610811889152</v>
      </c>
      <c r="H3233" s="5">
        <f t="shared" si="171"/>
        <v>40464</v>
      </c>
      <c r="I3233" s="6">
        <f t="shared" si="172"/>
        <v>5.0238539865723002</v>
      </c>
      <c r="J3233" s="6">
        <f t="shared" si="170"/>
        <v>2.1407663274201072</v>
      </c>
      <c r="K3233" s="19">
        <f t="shared" si="169"/>
        <v>2527</v>
      </c>
      <c r="L3233" s="6">
        <f t="shared" ca="1" si="173"/>
        <v>3.2974413874125301</v>
      </c>
    </row>
    <row r="3234" spans="1:12" x14ac:dyDescent="0.2">
      <c r="A3234" s="5">
        <f>IF(AND(dateA=1,A3233&lt;DataEnd),'iBoxx inputs'!A3238,IF(AND(dateA=2,A3233&lt;DataEnd),'Bank of England inputs'!A3238,IF(dateA=3,A3233+1,IF(dateA=4,WORKDAY(A3233,1,),WORKDAY(A3233,1,holidayQ)))))</f>
        <v>40465</v>
      </c>
      <c r="B3234" s="35">
        <f>MATCH(A3234,'iBoxx inputs'!A:A,0)</f>
        <v>3320</v>
      </c>
      <c r="C3234" s="35">
        <f>MATCH(A3234,'Bank of England inputs'!A:A,0)</f>
        <v>3237</v>
      </c>
      <c r="D3234" s="6">
        <f>IF($A3234&gt;DataEnd,NA(),IFERROR(INDEX('iBoxx inputs'!B:B,MATCH($A3234,'iBoxx inputs'!$A:$A,0)),D3233))</f>
        <v>4.9157415904777197</v>
      </c>
      <c r="E3234" s="6">
        <f>IF($A3234&gt;DataEnd,NA(),IFERROR(INDEX('iBoxx inputs'!C:C,MATCH($A3234,'iBoxx inputs'!$A:$A,0)),E3233))</f>
        <v>5.1240907286261903</v>
      </c>
      <c r="F3234" s="6">
        <f>IF($A3234&gt;DataEnd,NA(),IFERROR(INDEX('Bank of England inputs'!D:D,MATCH($A3234,'Bank of England inputs'!$A:$A,0),0),F3233))</f>
        <v>2.8021539688871222</v>
      </c>
      <c r="H3234" s="5">
        <f t="shared" si="171"/>
        <v>40465</v>
      </c>
      <c r="I3234" s="6">
        <f t="shared" si="172"/>
        <v>5.019916159551955</v>
      </c>
      <c r="J3234" s="6">
        <f t="shared" si="170"/>
        <v>2.1573110144521124</v>
      </c>
      <c r="K3234" s="19">
        <f t="shared" si="169"/>
        <v>2528</v>
      </c>
      <c r="L3234" s="6">
        <f t="shared" ca="1" si="173"/>
        <v>3.2969903864738592</v>
      </c>
    </row>
    <row r="3235" spans="1:12" x14ac:dyDescent="0.2">
      <c r="A3235" s="5">
        <f>IF(AND(dateA=1,A3234&lt;DataEnd),'iBoxx inputs'!A3239,IF(AND(dateA=2,A3234&lt;DataEnd),'Bank of England inputs'!A3239,IF(dateA=3,A3234+1,IF(dateA=4,WORKDAY(A3234,1,),WORKDAY(A3234,1,holidayQ)))))</f>
        <v>40466</v>
      </c>
      <c r="B3235" s="35">
        <f>MATCH(A3235,'iBoxx inputs'!A:A,0)</f>
        <v>3321</v>
      </c>
      <c r="C3235" s="35">
        <f>MATCH(A3235,'Bank of England inputs'!A:A,0)</f>
        <v>3238</v>
      </c>
      <c r="D3235" s="6">
        <f>IF($A3235&gt;DataEnd,NA(),IFERROR(INDEX('iBoxx inputs'!B:B,MATCH($A3235,'iBoxx inputs'!$A:$A,0)),D3234))</f>
        <v>4.9920532657413297</v>
      </c>
      <c r="E3235" s="6">
        <f>IF($A3235&gt;DataEnd,NA(),IFERROR(INDEX('iBoxx inputs'!C:C,MATCH($A3235,'iBoxx inputs'!$A:$A,0)),E3234))</f>
        <v>5.1910258614447899</v>
      </c>
      <c r="F3235" s="6">
        <f>IF($A3235&gt;DataEnd,NA(),IFERROR(INDEX('Bank of England inputs'!D:D,MATCH($A3235,'Bank of England inputs'!$A:$A,0),0),F3234))</f>
        <v>2.7799920286966984</v>
      </c>
      <c r="H3235" s="5">
        <f t="shared" si="171"/>
        <v>40466</v>
      </c>
      <c r="I3235" s="6">
        <f t="shared" si="172"/>
        <v>5.0915395635930594</v>
      </c>
      <c r="J3235" s="6">
        <f t="shared" si="170"/>
        <v>2.2490248240639721</v>
      </c>
      <c r="K3235" s="19">
        <f t="shared" si="169"/>
        <v>2529</v>
      </c>
      <c r="L3235" s="6">
        <f t="shared" ca="1" si="173"/>
        <v>3.2965760070502097</v>
      </c>
    </row>
    <row r="3236" spans="1:12" x14ac:dyDescent="0.2">
      <c r="A3236" s="5">
        <f>IF(AND(dateA=1,A3235&lt;DataEnd),'iBoxx inputs'!A3240,IF(AND(dateA=2,A3235&lt;DataEnd),'Bank of England inputs'!A3240,IF(dateA=3,A3235+1,IF(dateA=4,WORKDAY(A3235,1,),WORKDAY(A3235,1,holidayQ)))))</f>
        <v>40469</v>
      </c>
      <c r="B3236" s="35">
        <f>MATCH(A3236,'iBoxx inputs'!A:A,0)</f>
        <v>3322</v>
      </c>
      <c r="C3236" s="35">
        <f>MATCH(A3236,'Bank of England inputs'!A:A,0)</f>
        <v>3239</v>
      </c>
      <c r="D3236" s="6">
        <f>IF($A3236&gt;DataEnd,NA(),IFERROR(INDEX('iBoxx inputs'!B:B,MATCH($A3236,'iBoxx inputs'!$A:$A,0)),D3235))</f>
        <v>5.0090248733349299</v>
      </c>
      <c r="E3236" s="6">
        <f>IF($A3236&gt;DataEnd,NA(),IFERROR(INDEX('iBoxx inputs'!C:C,MATCH($A3236,'iBoxx inputs'!$A:$A,0)),E3235))</f>
        <v>5.2141087355356701</v>
      </c>
      <c r="F3236" s="6">
        <f>IF($A3236&gt;DataEnd,NA(),IFERROR(INDEX('Bank of England inputs'!D:D,MATCH($A3236,'Bank of England inputs'!$A:$A,0),0),F3235))</f>
        <v>2.8098844161020375</v>
      </c>
      <c r="H3236" s="5">
        <f t="shared" si="171"/>
        <v>40469</v>
      </c>
      <c r="I3236" s="6">
        <f t="shared" si="172"/>
        <v>5.1115668044353004</v>
      </c>
      <c r="J3236" s="6">
        <f t="shared" si="170"/>
        <v>2.2387753876053962</v>
      </c>
      <c r="K3236" s="19">
        <f t="shared" si="169"/>
        <v>2527</v>
      </c>
      <c r="L3236" s="6">
        <f t="shared" ca="1" si="173"/>
        <v>3.2952213750393415</v>
      </c>
    </row>
    <row r="3237" spans="1:12" x14ac:dyDescent="0.2">
      <c r="A3237" s="5">
        <f>IF(AND(dateA=1,A3236&lt;DataEnd),'iBoxx inputs'!A3241,IF(AND(dateA=2,A3236&lt;DataEnd),'Bank of England inputs'!A3241,IF(dateA=3,A3236+1,IF(dateA=4,WORKDAY(A3236,1,),WORKDAY(A3236,1,holidayQ)))))</f>
        <v>40470</v>
      </c>
      <c r="B3237" s="35">
        <f>MATCH(A3237,'iBoxx inputs'!A:A,0)</f>
        <v>3323</v>
      </c>
      <c r="C3237" s="35">
        <f>MATCH(A3237,'Bank of England inputs'!A:A,0)</f>
        <v>3240</v>
      </c>
      <c r="D3237" s="6">
        <f>IF($A3237&gt;DataEnd,NA(),IFERROR(INDEX('iBoxx inputs'!B:B,MATCH($A3237,'iBoxx inputs'!$A:$A,0)),D3236))</f>
        <v>5.0540503491122104</v>
      </c>
      <c r="E3237" s="6">
        <f>IF($A3237&gt;DataEnd,NA(),IFERROR(INDEX('iBoxx inputs'!C:C,MATCH($A3237,'iBoxx inputs'!$A:$A,0)),E3236))</f>
        <v>5.2561717035453901</v>
      </c>
      <c r="F3237" s="6">
        <f>IF($A3237&gt;DataEnd,NA(),IFERROR(INDEX('Bank of England inputs'!D:D,MATCH($A3237,'Bank of England inputs'!$A:$A,0),0),F3236))</f>
        <v>2.8087649402390502</v>
      </c>
      <c r="H3237" s="5">
        <f t="shared" si="171"/>
        <v>40470</v>
      </c>
      <c r="I3237" s="6">
        <f t="shared" si="172"/>
        <v>5.1551110263288002</v>
      </c>
      <c r="J3237" s="6">
        <f t="shared" si="170"/>
        <v>2.2822432381651936</v>
      </c>
      <c r="K3237" s="19">
        <f t="shared" si="169"/>
        <v>2527</v>
      </c>
      <c r="L3237" s="6">
        <f t="shared" ca="1" si="173"/>
        <v>3.2944817011288952</v>
      </c>
    </row>
    <row r="3238" spans="1:12" x14ac:dyDescent="0.2">
      <c r="A3238" s="5">
        <f>IF(AND(dateA=1,A3237&lt;DataEnd),'iBoxx inputs'!A3242,IF(AND(dateA=2,A3237&lt;DataEnd),'Bank of England inputs'!A3242,IF(dateA=3,A3237+1,IF(dateA=4,WORKDAY(A3237,1,),WORKDAY(A3237,1,holidayQ)))))</f>
        <v>40471</v>
      </c>
      <c r="B3238" s="35">
        <f>MATCH(A3238,'iBoxx inputs'!A:A,0)</f>
        <v>3324</v>
      </c>
      <c r="C3238" s="35">
        <f>MATCH(A3238,'Bank of England inputs'!A:A,0)</f>
        <v>3241</v>
      </c>
      <c r="D3238" s="6">
        <f>IF($A3238&gt;DataEnd,NA(),IFERROR(INDEX('iBoxx inputs'!B:B,MATCH($A3238,'iBoxx inputs'!$A:$A,0)),D3237))</f>
        <v>5.0403765575139303</v>
      </c>
      <c r="E3238" s="6">
        <f>IF($A3238&gt;DataEnd,NA(),IFERROR(INDEX('iBoxx inputs'!C:C,MATCH($A3238,'iBoxx inputs'!$A:$A,0)),E3237))</f>
        <v>5.2420794707623601</v>
      </c>
      <c r="F3238" s="6">
        <f>IF($A3238&gt;DataEnd,NA(),IFERROR(INDEX('Bank of England inputs'!D:D,MATCH($A3238,'Bank of England inputs'!$A:$A,0),0),F3237))</f>
        <v>2.8397768035073767</v>
      </c>
      <c r="H3238" s="5">
        <f t="shared" si="171"/>
        <v>40471</v>
      </c>
      <c r="I3238" s="6">
        <f t="shared" si="172"/>
        <v>5.1412280141381448</v>
      </c>
      <c r="J3238" s="6">
        <f t="shared" si="170"/>
        <v>2.2378998498101321</v>
      </c>
      <c r="K3238" s="19">
        <f t="shared" si="169"/>
        <v>2527</v>
      </c>
      <c r="L3238" s="6">
        <f t="shared" ca="1" si="173"/>
        <v>3.2937160685564497</v>
      </c>
    </row>
    <row r="3239" spans="1:12" x14ac:dyDescent="0.2">
      <c r="A3239" s="5">
        <f>IF(AND(dateA=1,A3238&lt;DataEnd),'iBoxx inputs'!A3243,IF(AND(dateA=2,A3238&lt;DataEnd),'Bank of England inputs'!A3243,IF(dateA=3,A3238+1,IF(dateA=4,WORKDAY(A3238,1,),WORKDAY(A3238,1,holidayQ)))))</f>
        <v>40472</v>
      </c>
      <c r="B3239" s="35">
        <f>MATCH(A3239,'iBoxx inputs'!A:A,0)</f>
        <v>3325</v>
      </c>
      <c r="C3239" s="35">
        <f>MATCH(A3239,'Bank of England inputs'!A:A,0)</f>
        <v>3242</v>
      </c>
      <c r="D3239" s="6">
        <f>IF($A3239&gt;DataEnd,NA(),IFERROR(INDEX('iBoxx inputs'!B:B,MATCH($A3239,'iBoxx inputs'!$A:$A,0)),D3238))</f>
        <v>4.9678912399375701</v>
      </c>
      <c r="E3239" s="6">
        <f>IF($A3239&gt;DataEnd,NA(),IFERROR(INDEX('iBoxx inputs'!C:C,MATCH($A3239,'iBoxx inputs'!$A:$A,0)),E3238))</f>
        <v>5.1756163567437099</v>
      </c>
      <c r="F3239" s="6">
        <f>IF($A3239&gt;DataEnd,NA(),IFERROR(INDEX('Bank of England inputs'!D:D,MATCH($A3239,'Bank of England inputs'!$A:$A,0),0),F3238))</f>
        <v>2.8411923038580422</v>
      </c>
      <c r="H3239" s="5">
        <f t="shared" si="171"/>
        <v>40472</v>
      </c>
      <c r="I3239" s="6">
        <f t="shared" si="172"/>
        <v>5.07175379834064</v>
      </c>
      <c r="J3239" s="6">
        <f t="shared" si="170"/>
        <v>2.168937800616022</v>
      </c>
      <c r="K3239" s="19">
        <f t="shared" ref="K3239:K3302" si="174">IF(trailing_period=0,1,ROW()-MATCH(EDATE(A3239,-trailing_period),A:A,1))</f>
        <v>2528</v>
      </c>
      <c r="L3239" s="6">
        <f t="shared" ca="1" si="173"/>
        <v>3.2932711404441317</v>
      </c>
    </row>
    <row r="3240" spans="1:12" x14ac:dyDescent="0.2">
      <c r="A3240" s="5">
        <f>IF(AND(dateA=1,A3239&lt;DataEnd),'iBoxx inputs'!A3244,IF(AND(dateA=2,A3239&lt;DataEnd),'Bank of England inputs'!A3244,IF(dateA=3,A3239+1,IF(dateA=4,WORKDAY(A3239,1,),WORKDAY(A3239,1,holidayQ)))))</f>
        <v>40473</v>
      </c>
      <c r="B3240" s="35">
        <f>MATCH(A3240,'iBoxx inputs'!A:A,0)</f>
        <v>3326</v>
      </c>
      <c r="C3240" s="35">
        <f>MATCH(A3240,'Bank of England inputs'!A:A,0)</f>
        <v>3243</v>
      </c>
      <c r="D3240" s="6">
        <f>IF($A3240&gt;DataEnd,NA(),IFERROR(INDEX('iBoxx inputs'!B:B,MATCH($A3240,'iBoxx inputs'!$A:$A,0)),D3239))</f>
        <v>4.98730100581807</v>
      </c>
      <c r="E3240" s="6">
        <f>IF($A3240&gt;DataEnd,NA(),IFERROR(INDEX('iBoxx inputs'!C:C,MATCH($A3240,'iBoxx inputs'!$A:$A,0)),E3239))</f>
        <v>5.1898758466604402</v>
      </c>
      <c r="F3240" s="6">
        <f>IF($A3240&gt;DataEnd,NA(),IFERROR(INDEX('Bank of England inputs'!D:D,MATCH($A3240,'Bank of England inputs'!$A:$A,0),0),F3239))</f>
        <v>2.8204106039465771</v>
      </c>
      <c r="H3240" s="5">
        <f t="shared" si="171"/>
        <v>40473</v>
      </c>
      <c r="I3240" s="6">
        <f t="shared" si="172"/>
        <v>5.0885884262392551</v>
      </c>
      <c r="J3240" s="6">
        <f t="shared" si="170"/>
        <v>2.2059606735373327</v>
      </c>
      <c r="K3240" s="19">
        <f t="shared" si="174"/>
        <v>2529</v>
      </c>
      <c r="L3240" s="6">
        <f t="shared" ca="1" si="173"/>
        <v>3.2928412035256232</v>
      </c>
    </row>
    <row r="3241" spans="1:12" x14ac:dyDescent="0.2">
      <c r="A3241" s="5">
        <f>IF(AND(dateA=1,A3240&lt;DataEnd),'iBoxx inputs'!A3245,IF(AND(dateA=2,A3240&lt;DataEnd),'Bank of England inputs'!A3245,IF(dateA=3,A3240+1,IF(dateA=4,WORKDAY(A3240,1,),WORKDAY(A3240,1,holidayQ)))))</f>
        <v>40476</v>
      </c>
      <c r="B3241" s="35">
        <f>MATCH(A3241,'iBoxx inputs'!A:A,0)</f>
        <v>3327</v>
      </c>
      <c r="C3241" s="35">
        <f>MATCH(A3241,'Bank of England inputs'!A:A,0)</f>
        <v>3244</v>
      </c>
      <c r="D3241" s="6">
        <f>IF($A3241&gt;DataEnd,NA(),IFERROR(INDEX('iBoxx inputs'!B:B,MATCH($A3241,'iBoxx inputs'!$A:$A,0)),D3240))</f>
        <v>4.9510172660664704</v>
      </c>
      <c r="E3241" s="6">
        <f>IF($A3241&gt;DataEnd,NA(),IFERROR(INDEX('iBoxx inputs'!C:C,MATCH($A3241,'iBoxx inputs'!$A:$A,0)),E3240))</f>
        <v>5.1523546377542102</v>
      </c>
      <c r="F3241" s="6">
        <f>IF($A3241&gt;DataEnd,NA(),IFERROR(INDEX('Bank of England inputs'!D:D,MATCH($A3241,'Bank of England inputs'!$A:$A,0),0),F3240))</f>
        <v>2.8212541122520252</v>
      </c>
      <c r="H3241" s="5">
        <f t="shared" si="171"/>
        <v>40476</v>
      </c>
      <c r="I3241" s="6">
        <f t="shared" si="172"/>
        <v>5.0516859519103399</v>
      </c>
      <c r="J3241" s="6">
        <f t="shared" si="170"/>
        <v>2.1692322846240675</v>
      </c>
      <c r="K3241" s="19">
        <f t="shared" si="174"/>
        <v>2527</v>
      </c>
      <c r="L3241" s="6">
        <f t="shared" ca="1" si="173"/>
        <v>3.2913395254718116</v>
      </c>
    </row>
    <row r="3242" spans="1:12" x14ac:dyDescent="0.2">
      <c r="A3242" s="5">
        <f>IF(AND(dateA=1,A3241&lt;DataEnd),'iBoxx inputs'!A3246,IF(AND(dateA=2,A3241&lt;DataEnd),'Bank of England inputs'!A3246,IF(dateA=3,A3241+1,IF(dateA=4,WORKDAY(A3241,1,),WORKDAY(A3241,1,holidayQ)))))</f>
        <v>40477</v>
      </c>
      <c r="B3242" s="35">
        <f>MATCH(A3242,'iBoxx inputs'!A:A,0)</f>
        <v>3328</v>
      </c>
      <c r="C3242" s="35">
        <f>MATCH(A3242,'Bank of England inputs'!A:A,0)</f>
        <v>3245</v>
      </c>
      <c r="D3242" s="6">
        <f>IF($A3242&gt;DataEnd,NA(),IFERROR(INDEX('iBoxx inputs'!B:B,MATCH($A3242,'iBoxx inputs'!$A:$A,0)),D3241))</f>
        <v>5.0389139295227601</v>
      </c>
      <c r="E3242" s="6">
        <f>IF($A3242&gt;DataEnd,NA(),IFERROR(INDEX('iBoxx inputs'!C:C,MATCH($A3242,'iBoxx inputs'!$A:$A,0)),E3241))</f>
        <v>5.2492888305801904</v>
      </c>
      <c r="F3242" s="6">
        <f>IF($A3242&gt;DataEnd,NA(),IFERROR(INDEX('Bank of England inputs'!D:D,MATCH($A3242,'Bank of England inputs'!$A:$A,0),0),F3241))</f>
        <v>2.8278402867669028</v>
      </c>
      <c r="H3242" s="5">
        <f t="shared" si="171"/>
        <v>40477</v>
      </c>
      <c r="I3242" s="6">
        <f t="shared" si="172"/>
        <v>5.1441013800514757</v>
      </c>
      <c r="J3242" s="6">
        <f t="shared" si="170"/>
        <v>2.2525622310309856</v>
      </c>
      <c r="K3242" s="19">
        <f t="shared" si="174"/>
        <v>2527</v>
      </c>
      <c r="L3242" s="6">
        <f t="shared" ca="1" si="173"/>
        <v>3.290602458741605</v>
      </c>
    </row>
    <row r="3243" spans="1:12" x14ac:dyDescent="0.2">
      <c r="A3243" s="5">
        <f>IF(AND(dateA=1,A3242&lt;DataEnd),'iBoxx inputs'!A3247,IF(AND(dateA=2,A3242&lt;DataEnd),'Bank of England inputs'!A3247,IF(dateA=3,A3242+1,IF(dateA=4,WORKDAY(A3242,1,),WORKDAY(A3242,1,holidayQ)))))</f>
        <v>40478</v>
      </c>
      <c r="B3243" s="35">
        <f>MATCH(A3243,'iBoxx inputs'!A:A,0)</f>
        <v>3329</v>
      </c>
      <c r="C3243" s="35">
        <f>MATCH(A3243,'Bank of England inputs'!A:A,0)</f>
        <v>3246</v>
      </c>
      <c r="D3243" s="6">
        <f>IF($A3243&gt;DataEnd,NA(),IFERROR(INDEX('iBoxx inputs'!B:B,MATCH($A3243,'iBoxx inputs'!$A:$A,0)),D3242))</f>
        <v>5.1317819385136403</v>
      </c>
      <c r="E3243" s="6">
        <f>IF($A3243&gt;DataEnd,NA(),IFERROR(INDEX('iBoxx inputs'!C:C,MATCH($A3243,'iBoxx inputs'!$A:$A,0)),E3242))</f>
        <v>5.3372516567743604</v>
      </c>
      <c r="F3243" s="6">
        <f>IF($A3243&gt;DataEnd,NA(),IFERROR(INDEX('Bank of England inputs'!D:D,MATCH($A3243,'Bank of England inputs'!$A:$A,0),0),F3242))</f>
        <v>2.8659568116230716</v>
      </c>
      <c r="H3243" s="5">
        <f t="shared" si="171"/>
        <v>40478</v>
      </c>
      <c r="I3243" s="6">
        <f t="shared" si="172"/>
        <v>5.2345167976439999</v>
      </c>
      <c r="J3243" s="6">
        <f t="shared" si="170"/>
        <v>2.3025693430902772</v>
      </c>
      <c r="K3243" s="19">
        <f t="shared" si="174"/>
        <v>2527</v>
      </c>
      <c r="L3243" s="6">
        <f t="shared" ca="1" si="173"/>
        <v>3.2898897518040013</v>
      </c>
    </row>
    <row r="3244" spans="1:12" x14ac:dyDescent="0.2">
      <c r="A3244" s="5">
        <f>IF(AND(dateA=1,A3243&lt;DataEnd),'iBoxx inputs'!A3248,IF(AND(dateA=2,A3243&lt;DataEnd),'Bank of England inputs'!A3248,IF(dateA=3,A3243+1,IF(dateA=4,WORKDAY(A3243,1,),WORKDAY(A3243,1,holidayQ)))))</f>
        <v>40479</v>
      </c>
      <c r="B3244" s="35">
        <f>MATCH(A3244,'iBoxx inputs'!A:A,0)</f>
        <v>3330</v>
      </c>
      <c r="C3244" s="35">
        <f>MATCH(A3244,'Bank of England inputs'!A:A,0)</f>
        <v>3247</v>
      </c>
      <c r="D3244" s="6">
        <f>IF($A3244&gt;DataEnd,NA(),IFERROR(INDEX('iBoxx inputs'!B:B,MATCH($A3244,'iBoxx inputs'!$A:$A,0)),D3243))</f>
        <v>5.1339264670610998</v>
      </c>
      <c r="E3244" s="6">
        <f>IF($A3244&gt;DataEnd,NA(),IFERROR(INDEX('iBoxx inputs'!C:C,MATCH($A3244,'iBoxx inputs'!$A:$A,0)),E3243))</f>
        <v>5.3378091984375802</v>
      </c>
      <c r="F3244" s="6">
        <f>IF($A3244&gt;DataEnd,NA(),IFERROR(INDEX('Bank of England inputs'!D:D,MATCH($A3244,'Bank of England inputs'!$A:$A,0),0),F3243))</f>
        <v>2.8454880111431713</v>
      </c>
      <c r="H3244" s="5">
        <f t="shared" si="171"/>
        <v>40479</v>
      </c>
      <c r="I3244" s="6">
        <f t="shared" si="172"/>
        <v>5.2358678327493404</v>
      </c>
      <c r="J3244" s="6">
        <f t="shared" si="170"/>
        <v>2.3242437445064823</v>
      </c>
      <c r="K3244" s="19">
        <f t="shared" si="174"/>
        <v>2528</v>
      </c>
      <c r="L3244" s="6">
        <f t="shared" ca="1" si="173"/>
        <v>3.2895077715795953</v>
      </c>
    </row>
    <row r="3245" spans="1:12" x14ac:dyDescent="0.2">
      <c r="A3245" s="5">
        <f>IF(AND(dateA=1,A3244&lt;DataEnd),'iBoxx inputs'!A3249,IF(AND(dateA=2,A3244&lt;DataEnd),'Bank of England inputs'!A3249,IF(dateA=3,A3244+1,IF(dateA=4,WORKDAY(A3244,1,),WORKDAY(A3244,1,holidayQ)))))</f>
        <v>40480</v>
      </c>
      <c r="B3245" s="35">
        <f>MATCH(A3245,'iBoxx inputs'!A:A,0)</f>
        <v>3331</v>
      </c>
      <c r="C3245" s="35">
        <f>MATCH(A3245,'Bank of England inputs'!A:A,0)</f>
        <v>3248</v>
      </c>
      <c r="D3245" s="6">
        <f>IF($A3245&gt;DataEnd,NA(),IFERROR(INDEX('iBoxx inputs'!B:B,MATCH($A3245,'iBoxx inputs'!$A:$A,0)),D3244))</f>
        <v>5.0740300422832103</v>
      </c>
      <c r="E3245" s="6">
        <f>IF($A3245&gt;DataEnd,NA(),IFERROR(INDEX('iBoxx inputs'!C:C,MATCH($A3245,'iBoxx inputs'!$A:$A,0)),E3244))</f>
        <v>5.2796929952004099</v>
      </c>
      <c r="F3245" s="6">
        <f>IF($A3245&gt;DataEnd,NA(),IFERROR(INDEX('Bank of England inputs'!D:D,MATCH($A3245,'Bank of England inputs'!$A:$A,0),0),F3244))</f>
        <v>2.8474711270410236</v>
      </c>
      <c r="H3245" s="5">
        <f t="shared" si="171"/>
        <v>40480</v>
      </c>
      <c r="I3245" s="6">
        <f t="shared" si="172"/>
        <v>5.1768615187418101</v>
      </c>
      <c r="J3245" s="6">
        <f t="shared" si="170"/>
        <v>2.2648980730147983</v>
      </c>
      <c r="K3245" s="19">
        <f t="shared" si="174"/>
        <v>2529</v>
      </c>
      <c r="L3245" s="6">
        <f t="shared" ca="1" si="173"/>
        <v>3.2891026273729667</v>
      </c>
    </row>
    <row r="3246" spans="1:12" x14ac:dyDescent="0.2">
      <c r="A3246" s="5">
        <f>IF(AND(dateA=1,A3245&lt;DataEnd),'iBoxx inputs'!A3250,IF(AND(dateA=2,A3245&lt;DataEnd),'Bank of England inputs'!A3250,IF(dateA=3,A3245+1,IF(dateA=4,WORKDAY(A3245,1,),WORKDAY(A3245,1,holidayQ)))))</f>
        <v>40483</v>
      </c>
      <c r="B3246" s="35">
        <f>MATCH(A3246,'iBoxx inputs'!A:A,0)</f>
        <v>3333</v>
      </c>
      <c r="C3246" s="35">
        <f>MATCH(A3246,'Bank of England inputs'!A:A,0)</f>
        <v>3249</v>
      </c>
      <c r="D3246" s="6">
        <f>IF($A3246&gt;DataEnd,NA(),IFERROR(INDEX('iBoxx inputs'!B:B,MATCH($A3246,'iBoxx inputs'!$A:$A,0)),D3245))</f>
        <v>5.0351187818354903</v>
      </c>
      <c r="E3246" s="6">
        <f>IF($A3246&gt;DataEnd,NA(),IFERROR(INDEX('iBoxx inputs'!C:C,MATCH($A3246,'iBoxx inputs'!$A:$A,0)),E3245))</f>
        <v>5.2417012399427296</v>
      </c>
      <c r="F3246" s="6">
        <f>IF($A3246&gt;DataEnd,NA(),IFERROR(INDEX('Bank of England inputs'!D:D,MATCH($A3246,'Bank of England inputs'!$A:$A,0),0),F3245))</f>
        <v>2.8380800637323178</v>
      </c>
      <c r="H3246" s="5">
        <f t="shared" si="171"/>
        <v>40483</v>
      </c>
      <c r="I3246" s="6">
        <f t="shared" si="172"/>
        <v>5.1384100108891104</v>
      </c>
      <c r="J3246" s="6">
        <f t="shared" si="170"/>
        <v>2.2368464538925492</v>
      </c>
      <c r="K3246" s="19">
        <f t="shared" si="174"/>
        <v>2527</v>
      </c>
      <c r="L3246" s="6">
        <f t="shared" ca="1" si="173"/>
        <v>3.2877509281012154</v>
      </c>
    </row>
    <row r="3247" spans="1:12" x14ac:dyDescent="0.2">
      <c r="A3247" s="5">
        <f>IF(AND(dateA=1,A3246&lt;DataEnd),'iBoxx inputs'!A3251,IF(AND(dateA=2,A3246&lt;DataEnd),'Bank of England inputs'!A3251,IF(dateA=3,A3246+1,IF(dateA=4,WORKDAY(A3246,1,),WORKDAY(A3246,1,holidayQ)))))</f>
        <v>40484</v>
      </c>
      <c r="B3247" s="35">
        <f>MATCH(A3247,'iBoxx inputs'!A:A,0)</f>
        <v>3334</v>
      </c>
      <c r="C3247" s="35">
        <f>MATCH(A3247,'Bank of England inputs'!A:A,0)</f>
        <v>3250</v>
      </c>
      <c r="D3247" s="6">
        <f>IF($A3247&gt;DataEnd,NA(),IFERROR(INDEX('iBoxx inputs'!B:B,MATCH($A3247,'iBoxx inputs'!$A:$A,0)),D3246))</f>
        <v>5.0435248876798404</v>
      </c>
      <c r="E3247" s="6">
        <f>IF($A3247&gt;DataEnd,NA(),IFERROR(INDEX('iBoxx inputs'!C:C,MATCH($A3247,'iBoxx inputs'!$A:$A,0)),E3246))</f>
        <v>5.2432517244756696</v>
      </c>
      <c r="F3247" s="6">
        <f>IF($A3247&gt;DataEnd,NA(),IFERROR(INDEX('Bank of England inputs'!D:D,MATCH($A3247,'Bank of England inputs'!$A:$A,0),0),F3246))</f>
        <v>2.8383627128772071</v>
      </c>
      <c r="H3247" s="5">
        <f t="shared" si="171"/>
        <v>40484</v>
      </c>
      <c r="I3247" s="6">
        <f t="shared" si="172"/>
        <v>5.143388306077755</v>
      </c>
      <c r="J3247" s="6">
        <f t="shared" si="170"/>
        <v>2.2414063510872273</v>
      </c>
      <c r="K3247" s="19">
        <f t="shared" si="174"/>
        <v>2527</v>
      </c>
      <c r="L3247" s="6">
        <f t="shared" ca="1" si="173"/>
        <v>3.2870301565350788</v>
      </c>
    </row>
    <row r="3248" spans="1:12" x14ac:dyDescent="0.2">
      <c r="A3248" s="5">
        <f>IF(AND(dateA=1,A3247&lt;DataEnd),'iBoxx inputs'!A3252,IF(AND(dateA=2,A3247&lt;DataEnd),'Bank of England inputs'!A3252,IF(dateA=3,A3247+1,IF(dateA=4,WORKDAY(A3247,1,),WORKDAY(A3247,1,holidayQ)))))</f>
        <v>40485</v>
      </c>
      <c r="B3248" s="35">
        <f>MATCH(A3248,'iBoxx inputs'!A:A,0)</f>
        <v>3335</v>
      </c>
      <c r="C3248" s="35">
        <f>MATCH(A3248,'Bank of England inputs'!A:A,0)</f>
        <v>3251</v>
      </c>
      <c r="D3248" s="6">
        <f>IF($A3248&gt;DataEnd,NA(),IFERROR(INDEX('iBoxx inputs'!B:B,MATCH($A3248,'iBoxx inputs'!$A:$A,0)),D3247))</f>
        <v>5.0071377339989196</v>
      </c>
      <c r="E3248" s="6">
        <f>IF($A3248&gt;DataEnd,NA(),IFERROR(INDEX('iBoxx inputs'!C:C,MATCH($A3248,'iBoxx inputs'!$A:$A,0)),E3247))</f>
        <v>5.2084176068374504</v>
      </c>
      <c r="F3248" s="6">
        <f>IF($A3248&gt;DataEnd,NA(),IFERROR(INDEX('Bank of England inputs'!D:D,MATCH($A3248,'Bank of England inputs'!$A:$A,0),0),F3247))</f>
        <v>2.8190058770793947</v>
      </c>
      <c r="H3248" s="5">
        <f t="shared" si="171"/>
        <v>40485</v>
      </c>
      <c r="I3248" s="6">
        <f t="shared" si="172"/>
        <v>5.1077776704181854</v>
      </c>
      <c r="J3248" s="6">
        <f t="shared" si="170"/>
        <v>2.2260201543623515</v>
      </c>
      <c r="K3248" s="19">
        <f t="shared" si="174"/>
        <v>2527</v>
      </c>
      <c r="L3248" s="6">
        <f t="shared" ca="1" si="173"/>
        <v>3.2863195335362514</v>
      </c>
    </row>
    <row r="3249" spans="1:12" x14ac:dyDescent="0.2">
      <c r="A3249" s="5">
        <f>IF(AND(dateA=1,A3248&lt;DataEnd),'iBoxx inputs'!A3253,IF(AND(dateA=2,A3248&lt;DataEnd),'Bank of England inputs'!A3253,IF(dateA=3,A3248+1,IF(dateA=4,WORKDAY(A3248,1,),WORKDAY(A3248,1,holidayQ)))))</f>
        <v>40486</v>
      </c>
      <c r="B3249" s="35">
        <f>MATCH(A3249,'iBoxx inputs'!A:A,0)</f>
        <v>3336</v>
      </c>
      <c r="C3249" s="35">
        <f>MATCH(A3249,'Bank of England inputs'!A:A,0)</f>
        <v>3252</v>
      </c>
      <c r="D3249" s="6">
        <f>IF($A3249&gt;DataEnd,NA(),IFERROR(INDEX('iBoxx inputs'!B:B,MATCH($A3249,'iBoxx inputs'!$A:$A,0)),D3248))</f>
        <v>4.9888138332070504</v>
      </c>
      <c r="E3249" s="6">
        <f>IF($A3249&gt;DataEnd,NA(),IFERROR(INDEX('iBoxx inputs'!C:C,MATCH($A3249,'iBoxx inputs'!$A:$A,0)),E3248))</f>
        <v>5.1804897932928498</v>
      </c>
      <c r="F3249" s="6">
        <f>IF($A3249&gt;DataEnd,NA(),IFERROR(INDEX('Bank of England inputs'!D:D,MATCH($A3249,'Bank of England inputs'!$A:$A,0),0),F3248))</f>
        <v>2.8406259344164297</v>
      </c>
      <c r="H3249" s="5">
        <f t="shared" si="171"/>
        <v>40486</v>
      </c>
      <c r="I3249" s="6">
        <f t="shared" si="172"/>
        <v>5.0846518132499501</v>
      </c>
      <c r="J3249" s="6">
        <f t="shared" si="170"/>
        <v>2.1820422215871993</v>
      </c>
      <c r="K3249" s="19">
        <f t="shared" si="174"/>
        <v>2528</v>
      </c>
      <c r="L3249" s="6">
        <f t="shared" ca="1" si="173"/>
        <v>3.2858827149793099</v>
      </c>
    </row>
    <row r="3250" spans="1:12" x14ac:dyDescent="0.2">
      <c r="A3250" s="5">
        <f>IF(AND(dateA=1,A3249&lt;DataEnd),'iBoxx inputs'!A3254,IF(AND(dateA=2,A3249&lt;DataEnd),'Bank of England inputs'!A3254,IF(dateA=3,A3249+1,IF(dateA=4,WORKDAY(A3249,1,),WORKDAY(A3249,1,holidayQ)))))</f>
        <v>40487</v>
      </c>
      <c r="B3250" s="35">
        <f>MATCH(A3250,'iBoxx inputs'!A:A,0)</f>
        <v>3337</v>
      </c>
      <c r="C3250" s="35">
        <f>MATCH(A3250,'Bank of England inputs'!A:A,0)</f>
        <v>3253</v>
      </c>
      <c r="D3250" s="6">
        <f>IF($A3250&gt;DataEnd,NA(),IFERROR(INDEX('iBoxx inputs'!B:B,MATCH($A3250,'iBoxx inputs'!$A:$A,0)),D3249))</f>
        <v>5.0103395399168997</v>
      </c>
      <c r="E3250" s="6">
        <f>IF($A3250&gt;DataEnd,NA(),IFERROR(INDEX('iBoxx inputs'!C:C,MATCH($A3250,'iBoxx inputs'!$A:$A,0)),E3249))</f>
        <v>5.1979803617588898</v>
      </c>
      <c r="F3250" s="6">
        <f>IF($A3250&gt;DataEnd,NA(),IFERROR(INDEX('Bank of England inputs'!D:D,MATCH($A3250,'Bank of England inputs'!$A:$A,0),0),F3249))</f>
        <v>2.8503089495714562</v>
      </c>
      <c r="H3250" s="5">
        <f t="shared" si="171"/>
        <v>40487</v>
      </c>
      <c r="I3250" s="6">
        <f t="shared" si="172"/>
        <v>5.1041599508378948</v>
      </c>
      <c r="J3250" s="6">
        <f t="shared" si="170"/>
        <v>2.1913896266189559</v>
      </c>
      <c r="K3250" s="19">
        <f t="shared" si="174"/>
        <v>2529</v>
      </c>
      <c r="L3250" s="6">
        <f t="shared" ca="1" si="173"/>
        <v>3.28544993795742</v>
      </c>
    </row>
    <row r="3251" spans="1:12" x14ac:dyDescent="0.2">
      <c r="A3251" s="5">
        <f>IF(AND(dateA=1,A3250&lt;DataEnd),'iBoxx inputs'!A3255,IF(AND(dateA=2,A3250&lt;DataEnd),'Bank of England inputs'!A3255,IF(dateA=3,A3250+1,IF(dateA=4,WORKDAY(A3250,1,),WORKDAY(A3250,1,holidayQ)))))</f>
        <v>40490</v>
      </c>
      <c r="B3251" s="35">
        <f>MATCH(A3251,'iBoxx inputs'!A:A,0)</f>
        <v>3338</v>
      </c>
      <c r="C3251" s="35">
        <f>MATCH(A3251,'Bank of England inputs'!A:A,0)</f>
        <v>3254</v>
      </c>
      <c r="D3251" s="6">
        <f>IF($A3251&gt;DataEnd,NA(),IFERROR(INDEX('iBoxx inputs'!B:B,MATCH($A3251,'iBoxx inputs'!$A:$A,0)),D3250))</f>
        <v>5.0421201139718104</v>
      </c>
      <c r="E3251" s="6">
        <f>IF($A3251&gt;DataEnd,NA(),IFERROR(INDEX('iBoxx inputs'!C:C,MATCH($A3251,'iBoxx inputs'!$A:$A,0)),E3250))</f>
        <v>5.2236279579733997</v>
      </c>
      <c r="F3251" s="6">
        <f>IF($A3251&gt;DataEnd,NA(),IFERROR(INDEX('Bank of England inputs'!D:D,MATCH($A3251,'Bank of England inputs'!$A:$A,0),0),F3250))</f>
        <v>2.8597050617775954</v>
      </c>
      <c r="H3251" s="5">
        <f t="shared" si="171"/>
        <v>40490</v>
      </c>
      <c r="I3251" s="6">
        <f t="shared" si="172"/>
        <v>5.1328740359726055</v>
      </c>
      <c r="J3251" s="6">
        <f t="shared" si="170"/>
        <v>2.2099703405038307</v>
      </c>
      <c r="K3251" s="19">
        <f t="shared" si="174"/>
        <v>2527</v>
      </c>
      <c r="L3251" s="6">
        <f t="shared" ca="1" si="173"/>
        <v>3.28415345511833</v>
      </c>
    </row>
    <row r="3252" spans="1:12" x14ac:dyDescent="0.2">
      <c r="A3252" s="5">
        <f>IF(AND(dateA=1,A3251&lt;DataEnd),'iBoxx inputs'!A3256,IF(AND(dateA=2,A3251&lt;DataEnd),'Bank of England inputs'!A3256,IF(dateA=3,A3251+1,IF(dateA=4,WORKDAY(A3251,1,),WORKDAY(A3251,1,holidayQ)))))</f>
        <v>40491</v>
      </c>
      <c r="B3252" s="35">
        <f>MATCH(A3252,'iBoxx inputs'!A:A,0)</f>
        <v>3339</v>
      </c>
      <c r="C3252" s="35">
        <f>MATCH(A3252,'Bank of England inputs'!A:A,0)</f>
        <v>3255</v>
      </c>
      <c r="D3252" s="6">
        <f>IF($A3252&gt;DataEnd,NA(),IFERROR(INDEX('iBoxx inputs'!B:B,MATCH($A3252,'iBoxx inputs'!$A:$A,0)),D3251))</f>
        <v>5.0826049568819602</v>
      </c>
      <c r="E3252" s="6">
        <f>IF($A3252&gt;DataEnd,NA(),IFERROR(INDEX('iBoxx inputs'!C:C,MATCH($A3252,'iBoxx inputs'!$A:$A,0)),E3251))</f>
        <v>5.2606008874988204</v>
      </c>
      <c r="F3252" s="6">
        <f>IF($A3252&gt;DataEnd,NA(),IFERROR(INDEX('Bank of England inputs'!D:D,MATCH($A3252,'Bank of England inputs'!$A:$A,0),0),F3251))</f>
        <v>2.858850483115849</v>
      </c>
      <c r="H3252" s="5">
        <f t="shared" si="171"/>
        <v>40491</v>
      </c>
      <c r="I3252" s="6">
        <f t="shared" si="172"/>
        <v>5.1716029221903899</v>
      </c>
      <c r="J3252" s="6">
        <f t="shared" si="170"/>
        <v>2.2484719868167025</v>
      </c>
      <c r="K3252" s="19">
        <f t="shared" si="174"/>
        <v>2527</v>
      </c>
      <c r="L3252" s="6">
        <f t="shared" ca="1" si="173"/>
        <v>3.2834629230094623</v>
      </c>
    </row>
    <row r="3253" spans="1:12" x14ac:dyDescent="0.2">
      <c r="A3253" s="5">
        <f>IF(AND(dateA=1,A3252&lt;DataEnd),'iBoxx inputs'!A3257,IF(AND(dateA=2,A3252&lt;DataEnd),'Bank of England inputs'!A3257,IF(dateA=3,A3252+1,IF(dateA=4,WORKDAY(A3252,1,),WORKDAY(A3252,1,holidayQ)))))</f>
        <v>40492</v>
      </c>
      <c r="B3253" s="35">
        <f>MATCH(A3253,'iBoxx inputs'!A:A,0)</f>
        <v>3340</v>
      </c>
      <c r="C3253" s="35">
        <f>MATCH(A3253,'Bank of England inputs'!A:A,0)</f>
        <v>3256</v>
      </c>
      <c r="D3253" s="6">
        <f>IF($A3253&gt;DataEnd,NA(),IFERROR(INDEX('iBoxx inputs'!B:B,MATCH($A3253,'iBoxx inputs'!$A:$A,0)),D3252))</f>
        <v>5.16645659564574</v>
      </c>
      <c r="E3253" s="6">
        <f>IF($A3253&gt;DataEnd,NA(),IFERROR(INDEX('iBoxx inputs'!C:C,MATCH($A3253,'iBoxx inputs'!$A:$A,0)),E3252))</f>
        <v>5.35359080726559</v>
      </c>
      <c r="F3253" s="6">
        <f>IF($A3253&gt;DataEnd,NA(),IFERROR(INDEX('Bank of England inputs'!D:D,MATCH($A3253,'Bank of England inputs'!$A:$A,0),0),F3252))</f>
        <v>2.8963869811884368</v>
      </c>
      <c r="H3253" s="5">
        <f t="shared" si="171"/>
        <v>40492</v>
      </c>
      <c r="I3253" s="6">
        <f t="shared" si="172"/>
        <v>5.2600237014556654</v>
      </c>
      <c r="J3253" s="6">
        <f t="shared" si="170"/>
        <v>2.2971037075377065</v>
      </c>
      <c r="K3253" s="19">
        <f t="shared" si="174"/>
        <v>2527</v>
      </c>
      <c r="L3253" s="6">
        <f t="shared" ca="1" si="173"/>
        <v>3.2827906579190387</v>
      </c>
    </row>
    <row r="3254" spans="1:12" x14ac:dyDescent="0.2">
      <c r="A3254" s="5">
        <f>IF(AND(dateA=1,A3253&lt;DataEnd),'iBoxx inputs'!A3258,IF(AND(dateA=2,A3253&lt;DataEnd),'Bank of England inputs'!A3258,IF(dateA=3,A3253+1,IF(dateA=4,WORKDAY(A3253,1,),WORKDAY(A3253,1,holidayQ)))))</f>
        <v>40493</v>
      </c>
      <c r="B3254" s="35">
        <f>MATCH(A3254,'iBoxx inputs'!A:A,0)</f>
        <v>3341</v>
      </c>
      <c r="C3254" s="35">
        <f>MATCH(A3254,'Bank of England inputs'!A:A,0)</f>
        <v>3257</v>
      </c>
      <c r="D3254" s="6">
        <f>IF($A3254&gt;DataEnd,NA(),IFERROR(INDEX('iBoxx inputs'!B:B,MATCH($A3254,'iBoxx inputs'!$A:$A,0)),D3253))</f>
        <v>5.17980021280842</v>
      </c>
      <c r="E3254" s="6">
        <f>IF($A3254&gt;DataEnd,NA(),IFERROR(INDEX('iBoxx inputs'!C:C,MATCH($A3254,'iBoxx inputs'!$A:$A,0)),E3253))</f>
        <v>5.3631032179299503</v>
      </c>
      <c r="F3254" s="6">
        <f>IF($A3254&gt;DataEnd,NA(),IFERROR(INDEX('Bank of England inputs'!D:D,MATCH($A3254,'Bank of England inputs'!$A:$A,0),0),F3253))</f>
        <v>2.9376618203545091</v>
      </c>
      <c r="H3254" s="5">
        <f t="shared" si="171"/>
        <v>40493</v>
      </c>
      <c r="I3254" s="6">
        <f t="shared" si="172"/>
        <v>5.2714517153691851</v>
      </c>
      <c r="J3254" s="6">
        <f t="shared" si="170"/>
        <v>2.267187590764963</v>
      </c>
      <c r="K3254" s="19">
        <f t="shared" si="174"/>
        <v>2528</v>
      </c>
      <c r="L3254" s="6">
        <f t="shared" ca="1" si="173"/>
        <v>3.2823889161994368</v>
      </c>
    </row>
    <row r="3255" spans="1:12" x14ac:dyDescent="0.2">
      <c r="A3255" s="5">
        <f>IF(AND(dateA=1,A3254&lt;DataEnd),'iBoxx inputs'!A3259,IF(AND(dateA=2,A3254&lt;DataEnd),'Bank of England inputs'!A3259,IF(dateA=3,A3254+1,IF(dateA=4,WORKDAY(A3254,1,),WORKDAY(A3254,1,holidayQ)))))</f>
        <v>40494</v>
      </c>
      <c r="B3255" s="35">
        <f>MATCH(A3255,'iBoxx inputs'!A:A,0)</f>
        <v>3342</v>
      </c>
      <c r="C3255" s="35">
        <f>MATCH(A3255,'Bank of England inputs'!A:A,0)</f>
        <v>3258</v>
      </c>
      <c r="D3255" s="6">
        <f>IF($A3255&gt;DataEnd,NA(),IFERROR(INDEX('iBoxx inputs'!B:B,MATCH($A3255,'iBoxx inputs'!$A:$A,0)),D3254))</f>
        <v>5.2175030387577701</v>
      </c>
      <c r="E3255" s="6">
        <f>IF($A3255&gt;DataEnd,NA(),IFERROR(INDEX('iBoxx inputs'!C:C,MATCH($A3255,'iBoxx inputs'!$A:$A,0)),E3254))</f>
        <v>5.3991138850723903</v>
      </c>
      <c r="F3255" s="6">
        <f>IF($A3255&gt;DataEnd,NA(),IFERROR(INDEX('Bank of England inputs'!D:D,MATCH($A3255,'Bank of England inputs'!$A:$A,0),0),F3254))</f>
        <v>2.9874526986656047</v>
      </c>
      <c r="H3255" s="5">
        <f t="shared" si="171"/>
        <v>40494</v>
      </c>
      <c r="I3255" s="6">
        <f t="shared" si="172"/>
        <v>5.3083084619150807</v>
      </c>
      <c r="J3255" s="6">
        <f t="shared" si="170"/>
        <v>2.2535325444354326</v>
      </c>
      <c r="K3255" s="19">
        <f t="shared" si="174"/>
        <v>2529</v>
      </c>
      <c r="L3255" s="6">
        <f t="shared" ca="1" si="173"/>
        <v>3.2819820928021399</v>
      </c>
    </row>
    <row r="3256" spans="1:12" x14ac:dyDescent="0.2">
      <c r="A3256" s="5">
        <f>IF(AND(dateA=1,A3255&lt;DataEnd),'iBoxx inputs'!A3260,IF(AND(dateA=2,A3255&lt;DataEnd),'Bank of England inputs'!A3260,IF(dateA=3,A3255+1,IF(dateA=4,WORKDAY(A3255,1,),WORKDAY(A3255,1,holidayQ)))))</f>
        <v>40497</v>
      </c>
      <c r="B3256" s="35">
        <f>MATCH(A3256,'iBoxx inputs'!A:A,0)</f>
        <v>3343</v>
      </c>
      <c r="C3256" s="35">
        <f>MATCH(A3256,'Bank of England inputs'!A:A,0)</f>
        <v>3259</v>
      </c>
      <c r="D3256" s="6">
        <f>IF($A3256&gt;DataEnd,NA(),IFERROR(INDEX('iBoxx inputs'!B:B,MATCH($A3256,'iBoxx inputs'!$A:$A,0)),D3255))</f>
        <v>5.2980231944093497</v>
      </c>
      <c r="E3256" s="6">
        <f>IF($A3256&gt;DataEnd,NA(),IFERROR(INDEX('iBoxx inputs'!C:C,MATCH($A3256,'iBoxx inputs'!$A:$A,0)),E3255))</f>
        <v>5.4795992054644804</v>
      </c>
      <c r="F3256" s="6">
        <f>IF($A3256&gt;DataEnd,NA(),IFERROR(INDEX('Bank of England inputs'!D:D,MATCH($A3256,'Bank of England inputs'!$A:$A,0),0),F3255))</f>
        <v>3.0263812842210136</v>
      </c>
      <c r="H3256" s="5">
        <f t="shared" si="171"/>
        <v>40497</v>
      </c>
      <c r="I3256" s="6">
        <f t="shared" si="172"/>
        <v>5.3888111999369155</v>
      </c>
      <c r="J3256" s="6">
        <f t="shared" si="170"/>
        <v>2.2930339649595233</v>
      </c>
      <c r="K3256" s="19">
        <f t="shared" si="174"/>
        <v>2527</v>
      </c>
      <c r="L3256" s="6">
        <f t="shared" ca="1" si="173"/>
        <v>3.2807093056027901</v>
      </c>
    </row>
    <row r="3257" spans="1:12" x14ac:dyDescent="0.2">
      <c r="A3257" s="5">
        <f>IF(AND(dateA=1,A3256&lt;DataEnd),'iBoxx inputs'!A3261,IF(AND(dateA=2,A3256&lt;DataEnd),'Bank of England inputs'!A3261,IF(dateA=3,A3256+1,IF(dateA=4,WORKDAY(A3256,1,),WORKDAY(A3256,1,holidayQ)))))</f>
        <v>40498</v>
      </c>
      <c r="B3257" s="35">
        <f>MATCH(A3257,'iBoxx inputs'!A:A,0)</f>
        <v>3344</v>
      </c>
      <c r="C3257" s="35">
        <f>MATCH(A3257,'Bank of England inputs'!A:A,0)</f>
        <v>3260</v>
      </c>
      <c r="D3257" s="6">
        <f>IF($A3257&gt;DataEnd,NA(),IFERROR(INDEX('iBoxx inputs'!B:B,MATCH($A3257,'iBoxx inputs'!$A:$A,0)),D3256))</f>
        <v>5.3275574981363896</v>
      </c>
      <c r="E3257" s="6">
        <f>IF($A3257&gt;DataEnd,NA(),IFERROR(INDEX('iBoxx inputs'!C:C,MATCH($A3257,'iBoxx inputs'!$A:$A,0)),E3256))</f>
        <v>5.50762385541461</v>
      </c>
      <c r="F3257" s="6">
        <f>IF($A3257&gt;DataEnd,NA(),IFERROR(INDEX('Bank of England inputs'!D:D,MATCH($A3257,'Bank of England inputs'!$A:$A,0),0),F3256))</f>
        <v>3.0149253731343251</v>
      </c>
      <c r="H3257" s="5">
        <f t="shared" si="171"/>
        <v>40498</v>
      </c>
      <c r="I3257" s="6">
        <f t="shared" si="172"/>
        <v>5.4175906767755002</v>
      </c>
      <c r="J3257" s="6">
        <f t="shared" si="170"/>
        <v>2.3323467885244531</v>
      </c>
      <c r="K3257" s="19">
        <f t="shared" si="174"/>
        <v>2527</v>
      </c>
      <c r="L3257" s="6">
        <f t="shared" ca="1" si="173"/>
        <v>3.2800338175790942</v>
      </c>
    </row>
    <row r="3258" spans="1:12" x14ac:dyDescent="0.2">
      <c r="A3258" s="5">
        <f>IF(AND(dateA=1,A3257&lt;DataEnd),'iBoxx inputs'!A3262,IF(AND(dateA=2,A3257&lt;DataEnd),'Bank of England inputs'!A3262,IF(dateA=3,A3257+1,IF(dateA=4,WORKDAY(A3257,1,),WORKDAY(A3257,1,holidayQ)))))</f>
        <v>40499</v>
      </c>
      <c r="B3258" s="35">
        <f>MATCH(A3258,'iBoxx inputs'!A:A,0)</f>
        <v>3345</v>
      </c>
      <c r="C3258" s="35">
        <f>MATCH(A3258,'Bank of England inputs'!A:A,0)</f>
        <v>3261</v>
      </c>
      <c r="D3258" s="6">
        <f>IF($A3258&gt;DataEnd,NA(),IFERROR(INDEX('iBoxx inputs'!B:B,MATCH($A3258,'iBoxx inputs'!$A:$A,0)),D3257))</f>
        <v>5.2897543432182204</v>
      </c>
      <c r="E3258" s="6">
        <f>IF($A3258&gt;DataEnd,NA(),IFERROR(INDEX('iBoxx inputs'!C:C,MATCH($A3258,'iBoxx inputs'!$A:$A,0)),E3257))</f>
        <v>5.4761863233080899</v>
      </c>
      <c r="F3258" s="6">
        <f>IF($A3258&gt;DataEnd,NA(),IFERROR(INDEX('Bank of England inputs'!D:D,MATCH($A3258,'Bank of England inputs'!$A:$A,0),0),F3257))</f>
        <v>2.9645841623557434</v>
      </c>
      <c r="H3258" s="5">
        <f t="shared" si="171"/>
        <v>40499</v>
      </c>
      <c r="I3258" s="6">
        <f t="shared" si="172"/>
        <v>5.3829703332631551</v>
      </c>
      <c r="J3258" s="6">
        <f t="shared" si="170"/>
        <v>2.3487553420252549</v>
      </c>
      <c r="K3258" s="19">
        <f t="shared" si="174"/>
        <v>2527</v>
      </c>
      <c r="L3258" s="6">
        <f t="shared" ca="1" si="173"/>
        <v>3.2793654049722996</v>
      </c>
    </row>
    <row r="3259" spans="1:12" x14ac:dyDescent="0.2">
      <c r="A3259" s="5">
        <f>IF(AND(dateA=1,A3258&lt;DataEnd),'iBoxx inputs'!A3263,IF(AND(dateA=2,A3258&lt;DataEnd),'Bank of England inputs'!A3263,IF(dateA=3,A3258+1,IF(dateA=4,WORKDAY(A3258,1,),WORKDAY(A3258,1,holidayQ)))))</f>
        <v>40500</v>
      </c>
      <c r="B3259" s="35">
        <f>MATCH(A3259,'iBoxx inputs'!A:A,0)</f>
        <v>3346</v>
      </c>
      <c r="C3259" s="35">
        <f>MATCH(A3259,'Bank of England inputs'!A:A,0)</f>
        <v>3262</v>
      </c>
      <c r="D3259" s="6">
        <f>IF($A3259&gt;DataEnd,NA(),IFERROR(INDEX('iBoxx inputs'!B:B,MATCH($A3259,'iBoxx inputs'!$A:$A,0)),D3258))</f>
        <v>5.3815379363714104</v>
      </c>
      <c r="E3259" s="6">
        <f>IF($A3259&gt;DataEnd,NA(),IFERROR(INDEX('iBoxx inputs'!C:C,MATCH($A3259,'iBoxx inputs'!$A:$A,0)),E3258))</f>
        <v>5.5721765137623702</v>
      </c>
      <c r="F3259" s="6">
        <f>IF($A3259&gt;DataEnd,NA(),IFERROR(INDEX('Bank of England inputs'!D:D,MATCH($A3259,'Bank of England inputs'!$A:$A,0),0),F3258))</f>
        <v>2.9917503230295184</v>
      </c>
      <c r="H3259" s="5">
        <f t="shared" si="171"/>
        <v>40500</v>
      </c>
      <c r="I3259" s="6">
        <f t="shared" si="172"/>
        <v>5.4768572250668903</v>
      </c>
      <c r="J3259" s="6">
        <f t="shared" si="170"/>
        <v>2.4129184077782417</v>
      </c>
      <c r="K3259" s="19">
        <f t="shared" si="174"/>
        <v>2528</v>
      </c>
      <c r="L3259" s="6">
        <f t="shared" ca="1" si="173"/>
        <v>3.2790226648626497</v>
      </c>
    </row>
    <row r="3260" spans="1:12" x14ac:dyDescent="0.2">
      <c r="A3260" s="5">
        <f>IF(AND(dateA=1,A3259&lt;DataEnd),'iBoxx inputs'!A3264,IF(AND(dateA=2,A3259&lt;DataEnd),'Bank of England inputs'!A3264,IF(dateA=3,A3259+1,IF(dateA=4,WORKDAY(A3259,1,),WORKDAY(A3259,1,holidayQ)))))</f>
        <v>40501</v>
      </c>
      <c r="B3260" s="35">
        <f>MATCH(A3260,'iBoxx inputs'!A:A,0)</f>
        <v>3347</v>
      </c>
      <c r="C3260" s="35">
        <f>MATCH(A3260,'Bank of England inputs'!A:A,0)</f>
        <v>3263</v>
      </c>
      <c r="D3260" s="6">
        <f>IF($A3260&gt;DataEnd,NA(),IFERROR(INDEX('iBoxx inputs'!B:B,MATCH($A3260,'iBoxx inputs'!$A:$A,0)),D3259))</f>
        <v>5.3933983561033001</v>
      </c>
      <c r="E3260" s="6">
        <f>IF($A3260&gt;DataEnd,NA(),IFERROR(INDEX('iBoxx inputs'!C:C,MATCH($A3260,'iBoxx inputs'!$A:$A,0)),E3259))</f>
        <v>5.5854956215561797</v>
      </c>
      <c r="F3260" s="6">
        <f>IF($A3260&gt;DataEnd,NA(),IFERROR(INDEX('Bank of England inputs'!D:D,MATCH($A3260,'Bank of England inputs'!$A:$A,0),0),F3259))</f>
        <v>3.0122278556516502</v>
      </c>
      <c r="H3260" s="5">
        <f t="shared" si="171"/>
        <v>40501</v>
      </c>
      <c r="I3260" s="6">
        <f t="shared" si="172"/>
        <v>5.4894469888297399</v>
      </c>
      <c r="J3260" s="6">
        <f t="shared" si="170"/>
        <v>2.4047816310208914</v>
      </c>
      <c r="K3260" s="19">
        <f t="shared" si="174"/>
        <v>2529</v>
      </c>
      <c r="L3260" s="6">
        <f t="shared" ca="1" si="173"/>
        <v>3.2786769784119412</v>
      </c>
    </row>
    <row r="3261" spans="1:12" x14ac:dyDescent="0.2">
      <c r="A3261" s="5">
        <f>IF(AND(dateA=1,A3260&lt;DataEnd),'iBoxx inputs'!A3265,IF(AND(dateA=2,A3260&lt;DataEnd),'Bank of England inputs'!A3265,IF(dateA=3,A3260+1,IF(dateA=4,WORKDAY(A3260,1,),WORKDAY(A3260,1,holidayQ)))))</f>
        <v>40504</v>
      </c>
      <c r="B3261" s="35">
        <f>MATCH(A3261,'iBoxx inputs'!A:A,0)</f>
        <v>3348</v>
      </c>
      <c r="C3261" s="35">
        <f>MATCH(A3261,'Bank of England inputs'!A:A,0)</f>
        <v>3264</v>
      </c>
      <c r="D3261" s="6">
        <f>IF($A3261&gt;DataEnd,NA(),IFERROR(INDEX('iBoxx inputs'!B:B,MATCH($A3261,'iBoxx inputs'!$A:$A,0)),D3260))</f>
        <v>5.34798464482384</v>
      </c>
      <c r="E3261" s="6">
        <f>IF($A3261&gt;DataEnd,NA(),IFERROR(INDEX('iBoxx inputs'!C:C,MATCH($A3261,'iBoxx inputs'!$A:$A,0)),E3260))</f>
        <v>5.5357478167415204</v>
      </c>
      <c r="F3261" s="6">
        <f>IF($A3261&gt;DataEnd,NA(),IFERROR(INDEX('Bank of England inputs'!D:D,MATCH($A3261,'Bank of England inputs'!$A:$A,0),0),F3260))</f>
        <v>3.0140256639809015</v>
      </c>
      <c r="H3261" s="5">
        <f t="shared" si="171"/>
        <v>40504</v>
      </c>
      <c r="I3261" s="6">
        <f t="shared" si="172"/>
        <v>5.4418662307826802</v>
      </c>
      <c r="J3261" s="6">
        <f t="shared" si="170"/>
        <v>2.3568058341114639</v>
      </c>
      <c r="K3261" s="19">
        <f t="shared" si="174"/>
        <v>2527</v>
      </c>
      <c r="L3261" s="6">
        <f t="shared" ca="1" si="173"/>
        <v>3.2774347475593175</v>
      </c>
    </row>
    <row r="3262" spans="1:12" x14ac:dyDescent="0.2">
      <c r="A3262" s="5">
        <f>IF(AND(dateA=1,A3261&lt;DataEnd),'iBoxx inputs'!A3266,IF(AND(dateA=2,A3261&lt;DataEnd),'Bank of England inputs'!A3266,IF(dateA=3,A3261+1,IF(dateA=4,WORKDAY(A3261,1,),WORKDAY(A3261,1,holidayQ)))))</f>
        <v>40505</v>
      </c>
      <c r="B3262" s="35">
        <f>MATCH(A3262,'iBoxx inputs'!A:A,0)</f>
        <v>3349</v>
      </c>
      <c r="C3262" s="35">
        <f>MATCH(A3262,'Bank of England inputs'!A:A,0)</f>
        <v>3265</v>
      </c>
      <c r="D3262" s="6">
        <f>IF($A3262&gt;DataEnd,NA(),IFERROR(INDEX('iBoxx inputs'!B:B,MATCH($A3262,'iBoxx inputs'!$A:$A,0)),D3261))</f>
        <v>5.31054388022336</v>
      </c>
      <c r="E3262" s="6">
        <f>IF($A3262&gt;DataEnd,NA(),IFERROR(INDEX('iBoxx inputs'!C:C,MATCH($A3262,'iBoxx inputs'!$A:$A,0)),E3261))</f>
        <v>5.4984759997499504</v>
      </c>
      <c r="F3262" s="6">
        <f>IF($A3262&gt;DataEnd,NA(),IFERROR(INDEX('Bank of England inputs'!D:D,MATCH($A3262,'Bank of England inputs'!$A:$A,0),0),F3261))</f>
        <v>2.9853716787740181</v>
      </c>
      <c r="H3262" s="5">
        <f t="shared" si="171"/>
        <v>40505</v>
      </c>
      <c r="I3262" s="6">
        <f t="shared" si="172"/>
        <v>5.4045099399866547</v>
      </c>
      <c r="J3262" s="6">
        <f t="shared" si="170"/>
        <v>2.3490115360832675</v>
      </c>
      <c r="K3262" s="19">
        <f t="shared" si="174"/>
        <v>2527</v>
      </c>
      <c r="L3262" s="6">
        <f t="shared" ca="1" si="173"/>
        <v>3.276795370927831</v>
      </c>
    </row>
    <row r="3263" spans="1:12" x14ac:dyDescent="0.2">
      <c r="A3263" s="5">
        <f>IF(AND(dateA=1,A3262&lt;DataEnd),'iBoxx inputs'!A3267,IF(AND(dateA=2,A3262&lt;DataEnd),'Bank of England inputs'!A3267,IF(dateA=3,A3262+1,IF(dateA=4,WORKDAY(A3262,1,),WORKDAY(A3262,1,holidayQ)))))</f>
        <v>40506</v>
      </c>
      <c r="B3263" s="35">
        <f>MATCH(A3263,'iBoxx inputs'!A:A,0)</f>
        <v>3350</v>
      </c>
      <c r="C3263" s="35">
        <f>MATCH(A3263,'Bank of England inputs'!A:A,0)</f>
        <v>3266</v>
      </c>
      <c r="D3263" s="6">
        <f>IF($A3263&gt;DataEnd,NA(),IFERROR(INDEX('iBoxx inputs'!B:B,MATCH($A3263,'iBoxx inputs'!$A:$A,0)),D3262))</f>
        <v>5.3871607237447403</v>
      </c>
      <c r="E3263" s="6">
        <f>IF($A3263&gt;DataEnd,NA(),IFERROR(INDEX('iBoxx inputs'!C:C,MATCH($A3263,'iBoxx inputs'!$A:$A,0)),E3262))</f>
        <v>5.5745079660366796</v>
      </c>
      <c r="F3263" s="6">
        <f>IF($A3263&gt;DataEnd,NA(),IFERROR(INDEX('Bank of England inputs'!D:D,MATCH($A3263,'Bank of England inputs'!$A:$A,0),0),F3262))</f>
        <v>2.9829969175698468</v>
      </c>
      <c r="H3263" s="5">
        <f t="shared" si="171"/>
        <v>40506</v>
      </c>
      <c r="I3263" s="6">
        <f t="shared" si="172"/>
        <v>5.4808343448907095</v>
      </c>
      <c r="J3263" s="6">
        <f t="shared" si="170"/>
        <v>2.425485276292938</v>
      </c>
      <c r="K3263" s="19">
        <f t="shared" si="174"/>
        <v>2527</v>
      </c>
      <c r="L3263" s="6">
        <f t="shared" ca="1" si="173"/>
        <v>3.2761893967745483</v>
      </c>
    </row>
    <row r="3264" spans="1:12" x14ac:dyDescent="0.2">
      <c r="A3264" s="5">
        <f>IF(AND(dateA=1,A3263&lt;DataEnd),'iBoxx inputs'!A3268,IF(AND(dateA=2,A3263&lt;DataEnd),'Bank of England inputs'!A3268,IF(dateA=3,A3263+1,IF(dateA=4,WORKDAY(A3263,1,),WORKDAY(A3263,1,holidayQ)))))</f>
        <v>40507</v>
      </c>
      <c r="B3264" s="35">
        <f>MATCH(A3264,'iBoxx inputs'!A:A,0)</f>
        <v>3351</v>
      </c>
      <c r="C3264" s="35">
        <f>MATCH(A3264,'Bank of England inputs'!A:A,0)</f>
        <v>3267</v>
      </c>
      <c r="D3264" s="6">
        <f>IF($A3264&gt;DataEnd,NA(),IFERROR(INDEX('iBoxx inputs'!B:B,MATCH($A3264,'iBoxx inputs'!$A:$A,0)),D3263))</f>
        <v>5.4043920230434299</v>
      </c>
      <c r="E3264" s="6">
        <f>IF($A3264&gt;DataEnd,NA(),IFERROR(INDEX('iBoxx inputs'!C:C,MATCH($A3264,'iBoxx inputs'!$A:$A,0)),E3263))</f>
        <v>5.5989165164347003</v>
      </c>
      <c r="F3264" s="6">
        <f>IF($A3264&gt;DataEnd,NA(),IFERROR(INDEX('Bank of England inputs'!D:D,MATCH($A3264,'Bank of England inputs'!$A:$A,0),0),F3263))</f>
        <v>2.9821073558648159</v>
      </c>
      <c r="H3264" s="5">
        <f t="shared" si="171"/>
        <v>40507</v>
      </c>
      <c r="I3264" s="6">
        <f t="shared" si="172"/>
        <v>5.5016542697390651</v>
      </c>
      <c r="J3264" s="6">
        <f t="shared" si="170"/>
        <v>2.4465870611559026</v>
      </c>
      <c r="K3264" s="19">
        <f t="shared" si="174"/>
        <v>2528</v>
      </c>
      <c r="L3264" s="6">
        <f t="shared" ca="1" si="173"/>
        <v>3.2758612312936872</v>
      </c>
    </row>
    <row r="3265" spans="1:12" x14ac:dyDescent="0.2">
      <c r="A3265" s="5">
        <f>IF(AND(dateA=1,A3264&lt;DataEnd),'iBoxx inputs'!A3269,IF(AND(dateA=2,A3264&lt;DataEnd),'Bank of England inputs'!A3269,IF(dateA=3,A3264+1,IF(dateA=4,WORKDAY(A3264,1,),WORKDAY(A3264,1,holidayQ)))))</f>
        <v>40508</v>
      </c>
      <c r="B3265" s="35">
        <f>MATCH(A3265,'iBoxx inputs'!A:A,0)</f>
        <v>3352</v>
      </c>
      <c r="C3265" s="35">
        <f>MATCH(A3265,'Bank of England inputs'!A:A,0)</f>
        <v>3268</v>
      </c>
      <c r="D3265" s="6">
        <f>IF($A3265&gt;DataEnd,NA(),IFERROR(INDEX('iBoxx inputs'!B:B,MATCH($A3265,'iBoxx inputs'!$A:$A,0)),D3264))</f>
        <v>5.4256585365778598</v>
      </c>
      <c r="E3265" s="6">
        <f>IF($A3265&gt;DataEnd,NA(),IFERROR(INDEX('iBoxx inputs'!C:C,MATCH($A3265,'iBoxx inputs'!$A:$A,0)),E3264))</f>
        <v>5.6092824932605101</v>
      </c>
      <c r="F3265" s="6">
        <f>IF($A3265&gt;DataEnd,NA(),IFERROR(INDEX('Bank of England inputs'!D:D,MATCH($A3265,'Bank of England inputs'!$A:$A,0),0),F3264))</f>
        <v>2.9522862823061713</v>
      </c>
      <c r="H3265" s="5">
        <f t="shared" si="171"/>
        <v>40508</v>
      </c>
      <c r="I3265" s="6">
        <f t="shared" si="172"/>
        <v>5.5174705149191849</v>
      </c>
      <c r="J3265" s="6">
        <f t="shared" si="170"/>
        <v>2.4916243487580259</v>
      </c>
      <c r="K3265" s="19">
        <f t="shared" si="174"/>
        <v>2529</v>
      </c>
      <c r="L3265" s="6">
        <f t="shared" ca="1" si="173"/>
        <v>3.2755511336730723</v>
      </c>
    </row>
    <row r="3266" spans="1:12" x14ac:dyDescent="0.2">
      <c r="A3266" s="5">
        <f>IF(AND(dateA=1,A3265&lt;DataEnd),'iBoxx inputs'!A3270,IF(AND(dateA=2,A3265&lt;DataEnd),'Bank of England inputs'!A3270,IF(dateA=3,A3265+1,IF(dateA=4,WORKDAY(A3265,1,),WORKDAY(A3265,1,holidayQ)))))</f>
        <v>40511</v>
      </c>
      <c r="B3266" s="35">
        <f>MATCH(A3266,'iBoxx inputs'!A:A,0)</f>
        <v>3353</v>
      </c>
      <c r="C3266" s="35">
        <f>MATCH(A3266,'Bank of England inputs'!A:A,0)</f>
        <v>3269</v>
      </c>
      <c r="D3266" s="6">
        <f>IF($A3266&gt;DataEnd,NA(),IFERROR(INDEX('iBoxx inputs'!B:B,MATCH($A3266,'iBoxx inputs'!$A:$A,0)),D3265))</f>
        <v>5.4538548821123696</v>
      </c>
      <c r="E3266" s="6">
        <f>IF($A3266&gt;DataEnd,NA(),IFERROR(INDEX('iBoxx inputs'!C:C,MATCH($A3266,'iBoxx inputs'!$A:$A,0)),E3265))</f>
        <v>5.6320388603559897</v>
      </c>
      <c r="F3266" s="6">
        <f>IF($A3266&gt;DataEnd,NA(),IFERROR(INDEX('Bank of England inputs'!D:D,MATCH($A3266,'Bank of England inputs'!$A:$A,0),0),F3265))</f>
        <v>2.9215939580641948</v>
      </c>
      <c r="H3266" s="5">
        <f t="shared" si="171"/>
        <v>40511</v>
      </c>
      <c r="I3266" s="6">
        <f t="shared" si="172"/>
        <v>5.5429468712341796</v>
      </c>
      <c r="J3266" s="6">
        <f t="shared" si="170"/>
        <v>2.5469416206651996</v>
      </c>
      <c r="K3266" s="19">
        <f t="shared" si="174"/>
        <v>2527</v>
      </c>
      <c r="L3266" s="6">
        <f t="shared" ca="1" si="173"/>
        <v>3.2745270207429535</v>
      </c>
    </row>
    <row r="3267" spans="1:12" x14ac:dyDescent="0.2">
      <c r="A3267" s="5">
        <f>IF(AND(dateA=1,A3266&lt;DataEnd),'iBoxx inputs'!A3271,IF(AND(dateA=2,A3266&lt;DataEnd),'Bank of England inputs'!A3271,IF(dateA=3,A3266+1,IF(dateA=4,WORKDAY(A3266,1,),WORKDAY(A3266,1,holidayQ)))))</f>
        <v>40512</v>
      </c>
      <c r="B3267" s="35">
        <f>MATCH(A3267,'iBoxx inputs'!A:A,0)</f>
        <v>3354</v>
      </c>
      <c r="C3267" s="35">
        <f>MATCH(A3267,'Bank of England inputs'!A:A,0)</f>
        <v>3270</v>
      </c>
      <c r="D3267" s="6">
        <f>IF($A3267&gt;DataEnd,NA(),IFERROR(INDEX('iBoxx inputs'!B:B,MATCH($A3267,'iBoxx inputs'!$A:$A,0)),D3266))</f>
        <v>5.4140878020471899</v>
      </c>
      <c r="E3267" s="6">
        <f>IF($A3267&gt;DataEnd,NA(),IFERROR(INDEX('iBoxx inputs'!C:C,MATCH($A3267,'iBoxx inputs'!$A:$A,0)),E3266))</f>
        <v>5.5800533295117596</v>
      </c>
      <c r="F3267" s="6">
        <f>IF($A3267&gt;DataEnd,NA(),IFERROR(INDEX('Bank of England inputs'!D:D,MATCH($A3267,'Bank of England inputs'!$A:$A,0),0),F3266))</f>
        <v>2.8736203639256219</v>
      </c>
      <c r="H3267" s="5">
        <f t="shared" si="171"/>
        <v>40512</v>
      </c>
      <c r="I3267" s="6">
        <f t="shared" si="172"/>
        <v>5.4970705657794747</v>
      </c>
      <c r="J3267" s="6">
        <f t="shared" ref="J3267:J3330" si="175">((1+I3267/100)/(1+F3267/100)-1)*100</f>
        <v>2.5501680533582372</v>
      </c>
      <c r="K3267" s="19">
        <f t="shared" si="174"/>
        <v>2527</v>
      </c>
      <c r="L3267" s="6">
        <f t="shared" ca="1" si="173"/>
        <v>3.2740001730091093</v>
      </c>
    </row>
    <row r="3268" spans="1:12" x14ac:dyDescent="0.2">
      <c r="A3268" s="5">
        <f>IF(AND(dateA=1,A3267&lt;DataEnd),'iBoxx inputs'!A3272,IF(AND(dateA=2,A3267&lt;DataEnd),'Bank of England inputs'!A3272,IF(dateA=3,A3267+1,IF(dateA=4,WORKDAY(A3267,1,),WORKDAY(A3267,1,holidayQ)))))</f>
        <v>40513</v>
      </c>
      <c r="B3268" s="35">
        <f>MATCH(A3268,'iBoxx inputs'!A:A,0)</f>
        <v>3355</v>
      </c>
      <c r="C3268" s="35">
        <f>MATCH(A3268,'Bank of England inputs'!A:A,0)</f>
        <v>3271</v>
      </c>
      <c r="D3268" s="6">
        <f>IF($A3268&gt;DataEnd,NA(),IFERROR(INDEX('iBoxx inputs'!B:B,MATCH($A3268,'iBoxx inputs'!$A:$A,0)),D3267))</f>
        <v>5.4978014599226004</v>
      </c>
      <c r="E3268" s="6">
        <f>IF($A3268&gt;DataEnd,NA(),IFERROR(INDEX('iBoxx inputs'!C:C,MATCH($A3268,'iBoxx inputs'!$A:$A,0)),E3267))</f>
        <v>5.6690372285545498</v>
      </c>
      <c r="F3268" s="6">
        <f>IF($A3268&gt;DataEnd,NA(),IFERROR(INDEX('Bank of England inputs'!D:D,MATCH($A3268,'Bank of England inputs'!$A:$A,0),0),F3267))</f>
        <v>2.9005662064170101</v>
      </c>
      <c r="H3268" s="5">
        <f t="shared" ref="H3268:H3331" si="176">A3268</f>
        <v>40513</v>
      </c>
      <c r="I3268" s="6">
        <f t="shared" ref="I3268:I3331" si="177">(D3268+E3268)/2</f>
        <v>5.5834193442385747</v>
      </c>
      <c r="J3268" s="6">
        <f t="shared" si="175"/>
        <v>2.6072287420069173</v>
      </c>
      <c r="K3268" s="19">
        <f t="shared" si="174"/>
        <v>2527</v>
      </c>
      <c r="L3268" s="6">
        <f t="shared" ca="1" si="173"/>
        <v>3.2734863400698728</v>
      </c>
    </row>
    <row r="3269" spans="1:12" x14ac:dyDescent="0.2">
      <c r="A3269" s="5">
        <f>IF(AND(dateA=1,A3268&lt;DataEnd),'iBoxx inputs'!A3273,IF(AND(dateA=2,A3268&lt;DataEnd),'Bank of England inputs'!A3273,IF(dateA=3,A3268+1,IF(dateA=4,WORKDAY(A3268,1,),WORKDAY(A3268,1,holidayQ)))))</f>
        <v>40514</v>
      </c>
      <c r="B3269" s="35">
        <f>MATCH(A3269,'iBoxx inputs'!A:A,0)</f>
        <v>3356</v>
      </c>
      <c r="C3269" s="35">
        <f>MATCH(A3269,'Bank of England inputs'!A:A,0)</f>
        <v>3272</v>
      </c>
      <c r="D3269" s="6">
        <f>IF($A3269&gt;DataEnd,NA(),IFERROR(INDEX('iBoxx inputs'!B:B,MATCH($A3269,'iBoxx inputs'!$A:$A,0)),D3268))</f>
        <v>5.5402143697956001</v>
      </c>
      <c r="E3269" s="6">
        <f>IF($A3269&gt;DataEnd,NA(),IFERROR(INDEX('iBoxx inputs'!C:C,MATCH($A3269,'iBoxx inputs'!$A:$A,0)),E3268))</f>
        <v>5.7259926182009497</v>
      </c>
      <c r="F3269" s="6">
        <f>IF($A3269&gt;DataEnd,NA(),IFERROR(INDEX('Bank of England inputs'!D:D,MATCH($A3269,'Bank of England inputs'!$A:$A,0),0),F3268))</f>
        <v>2.8991262907068993</v>
      </c>
      <c r="H3269" s="5">
        <f t="shared" si="176"/>
        <v>40514</v>
      </c>
      <c r="I3269" s="6">
        <f t="shared" si="177"/>
        <v>5.6331034939982754</v>
      </c>
      <c r="J3269" s="6">
        <f t="shared" si="175"/>
        <v>2.6569488992233437</v>
      </c>
      <c r="K3269" s="19">
        <f t="shared" si="174"/>
        <v>2528</v>
      </c>
      <c r="L3269" s="6">
        <f t="shared" ca="1" si="173"/>
        <v>3.273242456588525</v>
      </c>
    </row>
    <row r="3270" spans="1:12" x14ac:dyDescent="0.2">
      <c r="A3270" s="5">
        <f>IF(AND(dateA=1,A3269&lt;DataEnd),'iBoxx inputs'!A3274,IF(AND(dateA=2,A3269&lt;DataEnd),'Bank of England inputs'!A3274,IF(dateA=3,A3269+1,IF(dateA=4,WORKDAY(A3269,1,),WORKDAY(A3269,1,holidayQ)))))</f>
        <v>40515</v>
      </c>
      <c r="B3270" s="35">
        <f>MATCH(A3270,'iBoxx inputs'!A:A,0)</f>
        <v>3357</v>
      </c>
      <c r="C3270" s="35">
        <f>MATCH(A3270,'Bank of England inputs'!A:A,0)</f>
        <v>3273</v>
      </c>
      <c r="D3270" s="6">
        <f>IF($A3270&gt;DataEnd,NA(),IFERROR(INDEX('iBoxx inputs'!B:B,MATCH($A3270,'iBoxx inputs'!$A:$A,0)),D3269))</f>
        <v>5.5319739773174099</v>
      </c>
      <c r="E3270" s="6">
        <f>IF($A3270&gt;DataEnd,NA(),IFERROR(INDEX('iBoxx inputs'!C:C,MATCH($A3270,'iBoxx inputs'!$A:$A,0)),E3269))</f>
        <v>5.7221381104364504</v>
      </c>
      <c r="F3270" s="6">
        <f>IF($A3270&gt;DataEnd,NA(),IFERROR(INDEX('Bank of England inputs'!D:D,MATCH($A3270,'Bank of England inputs'!$A:$A,0),0),F3269))</f>
        <v>2.8988384791025501</v>
      </c>
      <c r="H3270" s="5">
        <f t="shared" si="176"/>
        <v>40515</v>
      </c>
      <c r="I3270" s="6">
        <f t="shared" si="177"/>
        <v>5.6270560438769301</v>
      </c>
      <c r="J3270" s="6">
        <f t="shared" si="175"/>
        <v>2.6513589512756619</v>
      </c>
      <c r="K3270" s="19">
        <f t="shared" si="174"/>
        <v>2529</v>
      </c>
      <c r="L3270" s="6">
        <f t="shared" ca="1" si="173"/>
        <v>3.2729965556374325</v>
      </c>
    </row>
    <row r="3271" spans="1:12" x14ac:dyDescent="0.2">
      <c r="A3271" s="5">
        <f>IF(AND(dateA=1,A3270&lt;DataEnd),'iBoxx inputs'!A3275,IF(AND(dateA=2,A3270&lt;DataEnd),'Bank of England inputs'!A3275,IF(dateA=3,A3270+1,IF(dateA=4,WORKDAY(A3270,1,),WORKDAY(A3270,1,holidayQ)))))</f>
        <v>40518</v>
      </c>
      <c r="B3271" s="35">
        <f>MATCH(A3271,'iBoxx inputs'!A:A,0)</f>
        <v>3358</v>
      </c>
      <c r="C3271" s="35">
        <f>MATCH(A3271,'Bank of England inputs'!A:A,0)</f>
        <v>3274</v>
      </c>
      <c r="D3271" s="6">
        <f>IF($A3271&gt;DataEnd,NA(),IFERROR(INDEX('iBoxx inputs'!B:B,MATCH($A3271,'iBoxx inputs'!$A:$A,0)),D3270))</f>
        <v>5.5272471537200198</v>
      </c>
      <c r="E3271" s="6">
        <f>IF($A3271&gt;DataEnd,NA(),IFERROR(INDEX('iBoxx inputs'!C:C,MATCH($A3271,'iBoxx inputs'!$A:$A,0)),E3270))</f>
        <v>5.7097133500138204</v>
      </c>
      <c r="F3271" s="6">
        <f>IF($A3271&gt;DataEnd,NA(),IFERROR(INDEX('Bank of England inputs'!D:D,MATCH($A3271,'Bank of England inputs'!$A:$A,0),0),F3270))</f>
        <v>2.8994141594677725</v>
      </c>
      <c r="H3271" s="5">
        <f t="shared" si="176"/>
        <v>40518</v>
      </c>
      <c r="I3271" s="6">
        <f t="shared" si="177"/>
        <v>5.6184802518669201</v>
      </c>
      <c r="J3271" s="6">
        <f t="shared" si="175"/>
        <v>2.6424505082072614</v>
      </c>
      <c r="K3271" s="19">
        <f t="shared" si="174"/>
        <v>2527</v>
      </c>
      <c r="L3271" s="6">
        <f t="shared" ref="L3271:L3334" ca="1" si="178">AVERAGE(OFFSET(J3271,-$K3271+1,0,$K3271,))</f>
        <v>3.2720058946166928</v>
      </c>
    </row>
    <row r="3272" spans="1:12" x14ac:dyDescent="0.2">
      <c r="A3272" s="5">
        <f>IF(AND(dateA=1,A3271&lt;DataEnd),'iBoxx inputs'!A3276,IF(AND(dateA=2,A3271&lt;DataEnd),'Bank of England inputs'!A3276,IF(dateA=3,A3271+1,IF(dateA=4,WORKDAY(A3271,1,),WORKDAY(A3271,1,holidayQ)))))</f>
        <v>40519</v>
      </c>
      <c r="B3272" s="35">
        <f>MATCH(A3272,'iBoxx inputs'!A:A,0)</f>
        <v>3359</v>
      </c>
      <c r="C3272" s="35">
        <f>MATCH(A3272,'Bank of England inputs'!A:A,0)</f>
        <v>3275</v>
      </c>
      <c r="D3272" s="6">
        <f>IF($A3272&gt;DataEnd,NA(),IFERROR(INDEX('iBoxx inputs'!B:B,MATCH($A3272,'iBoxx inputs'!$A:$A,0)),D3271))</f>
        <v>5.5801682077094403</v>
      </c>
      <c r="E3272" s="6">
        <f>IF($A3272&gt;DataEnd,NA(),IFERROR(INDEX('iBoxx inputs'!C:C,MATCH($A3272,'iBoxx inputs'!$A:$A,0)),E3271))</f>
        <v>5.7645381593865599</v>
      </c>
      <c r="F3272" s="6">
        <f>IF($A3272&gt;DataEnd,NA(),IFERROR(INDEX('Bank of England inputs'!D:D,MATCH($A3272,'Bank of England inputs'!$A:$A,0),0),F3271))</f>
        <v>2.9484761242926538</v>
      </c>
      <c r="H3272" s="5">
        <f t="shared" si="176"/>
        <v>40519</v>
      </c>
      <c r="I3272" s="6">
        <f t="shared" si="177"/>
        <v>5.6723531835480001</v>
      </c>
      <c r="J3272" s="6">
        <f t="shared" si="175"/>
        <v>2.6458643797376169</v>
      </c>
      <c r="K3272" s="19">
        <f t="shared" si="174"/>
        <v>2527</v>
      </c>
      <c r="L3272" s="6">
        <f t="shared" ca="1" si="178"/>
        <v>3.2715126468189406</v>
      </c>
    </row>
    <row r="3273" spans="1:12" x14ac:dyDescent="0.2">
      <c r="A3273" s="5">
        <f>IF(AND(dateA=1,A3272&lt;DataEnd),'iBoxx inputs'!A3277,IF(AND(dateA=2,A3272&lt;DataEnd),'Bank of England inputs'!A3277,IF(dateA=3,A3272+1,IF(dateA=4,WORKDAY(A3272,1,),WORKDAY(A3272,1,holidayQ)))))</f>
        <v>40520</v>
      </c>
      <c r="B3273" s="35">
        <f>MATCH(A3273,'iBoxx inputs'!A:A,0)</f>
        <v>3360</v>
      </c>
      <c r="C3273" s="35">
        <f>MATCH(A3273,'Bank of England inputs'!A:A,0)</f>
        <v>3276</v>
      </c>
      <c r="D3273" s="6">
        <f>IF($A3273&gt;DataEnd,NA(),IFERROR(INDEX('iBoxx inputs'!B:B,MATCH($A3273,'iBoxx inputs'!$A:$A,0)),D3272))</f>
        <v>5.6342285704666004</v>
      </c>
      <c r="E3273" s="6">
        <f>IF($A3273&gt;DataEnd,NA(),IFERROR(INDEX('iBoxx inputs'!C:C,MATCH($A3273,'iBoxx inputs'!$A:$A,0)),E3272))</f>
        <v>5.8233570586393997</v>
      </c>
      <c r="F3273" s="6">
        <f>IF($A3273&gt;DataEnd,NA(),IFERROR(INDEX('Bank of England inputs'!D:D,MATCH($A3273,'Bank of England inputs'!$A:$A,0),0),F3272))</f>
        <v>2.9972211194918552</v>
      </c>
      <c r="H3273" s="5">
        <f t="shared" si="176"/>
        <v>40520</v>
      </c>
      <c r="I3273" s="6">
        <f t="shared" si="177"/>
        <v>5.7287928145529996</v>
      </c>
      <c r="J3273" s="6">
        <f t="shared" si="175"/>
        <v>2.6520829060932893</v>
      </c>
      <c r="K3273" s="19">
        <f t="shared" si="174"/>
        <v>2527</v>
      </c>
      <c r="L3273" s="6">
        <f t="shared" ca="1" si="178"/>
        <v>3.2710186687860086</v>
      </c>
    </row>
    <row r="3274" spans="1:12" x14ac:dyDescent="0.2">
      <c r="A3274" s="5">
        <f>IF(AND(dateA=1,A3273&lt;DataEnd),'iBoxx inputs'!A3278,IF(AND(dateA=2,A3273&lt;DataEnd),'Bank of England inputs'!A3278,IF(dateA=3,A3273+1,IF(dateA=4,WORKDAY(A3273,1,),WORKDAY(A3273,1,holidayQ)))))</f>
        <v>40521</v>
      </c>
      <c r="B3274" s="35">
        <f>MATCH(A3274,'iBoxx inputs'!A:A,0)</f>
        <v>3361</v>
      </c>
      <c r="C3274" s="35">
        <f>MATCH(A3274,'Bank of England inputs'!A:A,0)</f>
        <v>3277</v>
      </c>
      <c r="D3274" s="6">
        <f>IF($A3274&gt;DataEnd,NA(),IFERROR(INDEX('iBoxx inputs'!B:B,MATCH($A3274,'iBoxx inputs'!$A:$A,0)),D3273))</f>
        <v>5.5514663075383099</v>
      </c>
      <c r="E3274" s="6">
        <f>IF($A3274&gt;DataEnd,NA(),IFERROR(INDEX('iBoxx inputs'!C:C,MATCH($A3274,'iBoxx inputs'!$A:$A,0)),E3273))</f>
        <v>5.7500251737261099</v>
      </c>
      <c r="F3274" s="6">
        <f>IF($A3274&gt;DataEnd,NA(),IFERROR(INDEX('Bank of England inputs'!D:D,MATCH($A3274,'Bank of England inputs'!$A:$A,0),0),F3273))</f>
        <v>3.0294000794596876</v>
      </c>
      <c r="H3274" s="5">
        <f t="shared" si="176"/>
        <v>40521</v>
      </c>
      <c r="I3274" s="6">
        <f t="shared" si="177"/>
        <v>5.6507457406322104</v>
      </c>
      <c r="J3274" s="6">
        <f t="shared" si="175"/>
        <v>2.5442695571854745</v>
      </c>
      <c r="K3274" s="19">
        <f t="shared" si="174"/>
        <v>2528</v>
      </c>
      <c r="L3274" s="6">
        <f t="shared" ca="1" si="178"/>
        <v>3.2707311889159132</v>
      </c>
    </row>
    <row r="3275" spans="1:12" x14ac:dyDescent="0.2">
      <c r="A3275" s="5">
        <f>IF(AND(dateA=1,A3274&lt;DataEnd),'iBoxx inputs'!A3279,IF(AND(dateA=2,A3274&lt;DataEnd),'Bank of England inputs'!A3279,IF(dateA=3,A3274+1,IF(dateA=4,WORKDAY(A3274,1,),WORKDAY(A3274,1,holidayQ)))))</f>
        <v>40522</v>
      </c>
      <c r="B3275" s="35">
        <f>MATCH(A3275,'iBoxx inputs'!A:A,0)</f>
        <v>3362</v>
      </c>
      <c r="C3275" s="35">
        <f>MATCH(A3275,'Bank of England inputs'!A:A,0)</f>
        <v>3278</v>
      </c>
      <c r="D3275" s="6">
        <f>IF($A3275&gt;DataEnd,NA(),IFERROR(INDEX('iBoxx inputs'!B:B,MATCH($A3275,'iBoxx inputs'!$A:$A,0)),D3274))</f>
        <v>5.5461722025266704</v>
      </c>
      <c r="E3275" s="6">
        <f>IF($A3275&gt;DataEnd,NA(),IFERROR(INDEX('iBoxx inputs'!C:C,MATCH($A3275,'iBoxx inputs'!$A:$A,0)),E3274))</f>
        <v>5.7487670711158501</v>
      </c>
      <c r="F3275" s="6">
        <f>IF($A3275&gt;DataEnd,NA(),IFERROR(INDEX('Bank of England inputs'!D:D,MATCH($A3275,'Bank of England inputs'!$A:$A,0),0),F3274))</f>
        <v>3.0188679245283234</v>
      </c>
      <c r="H3275" s="5">
        <f t="shared" si="176"/>
        <v>40522</v>
      </c>
      <c r="I3275" s="6">
        <f t="shared" si="177"/>
        <v>5.6474696368212598</v>
      </c>
      <c r="J3275" s="6">
        <f t="shared" si="175"/>
        <v>2.5515730906872758</v>
      </c>
      <c r="K3275" s="19">
        <f t="shared" si="174"/>
        <v>2529</v>
      </c>
      <c r="L3275" s="6">
        <f t="shared" ca="1" si="178"/>
        <v>3.270446824306096</v>
      </c>
    </row>
    <row r="3276" spans="1:12" x14ac:dyDescent="0.2">
      <c r="A3276" s="5">
        <f>IF(AND(dateA=1,A3275&lt;DataEnd),'iBoxx inputs'!A3280,IF(AND(dateA=2,A3275&lt;DataEnd),'Bank of England inputs'!A3280,IF(dateA=3,A3275+1,IF(dateA=4,WORKDAY(A3275,1,),WORKDAY(A3275,1,holidayQ)))))</f>
        <v>40525</v>
      </c>
      <c r="B3276" s="35">
        <f>MATCH(A3276,'iBoxx inputs'!A:A,0)</f>
        <v>3363</v>
      </c>
      <c r="C3276" s="35">
        <f>MATCH(A3276,'Bank of England inputs'!A:A,0)</f>
        <v>3279</v>
      </c>
      <c r="D3276" s="6">
        <f>IF($A3276&gt;DataEnd,NA(),IFERROR(INDEX('iBoxx inputs'!B:B,MATCH($A3276,'iBoxx inputs'!$A:$A,0)),D3275))</f>
        <v>5.5885005091031301</v>
      </c>
      <c r="E3276" s="6">
        <f>IF($A3276&gt;DataEnd,NA(),IFERROR(INDEX('iBoxx inputs'!C:C,MATCH($A3276,'iBoxx inputs'!$A:$A,0)),E3275))</f>
        <v>5.7913315758008199</v>
      </c>
      <c r="F3276" s="6">
        <f>IF($A3276&gt;DataEnd,NA(),IFERROR(INDEX('Bank of England inputs'!D:D,MATCH($A3276,'Bank of England inputs'!$A:$A,0),0),F3275))</f>
        <v>3.0381254964257254</v>
      </c>
      <c r="H3276" s="5">
        <f t="shared" si="176"/>
        <v>40525</v>
      </c>
      <c r="I3276" s="6">
        <f t="shared" si="177"/>
        <v>5.6899160424519746</v>
      </c>
      <c r="J3276" s="6">
        <f t="shared" si="175"/>
        <v>2.5736013084964648</v>
      </c>
      <c r="K3276" s="19">
        <f t="shared" si="174"/>
        <v>2527</v>
      </c>
      <c r="L3276" s="6">
        <f t="shared" ca="1" si="178"/>
        <v>3.2694194646349612</v>
      </c>
    </row>
    <row r="3277" spans="1:12" x14ac:dyDescent="0.2">
      <c r="A3277" s="5">
        <f>IF(AND(dateA=1,A3276&lt;DataEnd),'iBoxx inputs'!A3281,IF(AND(dateA=2,A3276&lt;DataEnd),'Bank of England inputs'!A3281,IF(dateA=3,A3276+1,IF(dateA=4,WORKDAY(A3276,1,),WORKDAY(A3276,1,holidayQ)))))</f>
        <v>40526</v>
      </c>
      <c r="B3277" s="35">
        <f>MATCH(A3277,'iBoxx inputs'!A:A,0)</f>
        <v>3364</v>
      </c>
      <c r="C3277" s="35">
        <f>MATCH(A3277,'Bank of England inputs'!A:A,0)</f>
        <v>3280</v>
      </c>
      <c r="D3277" s="6">
        <f>IF($A3277&gt;DataEnd,NA(),IFERROR(INDEX('iBoxx inputs'!B:B,MATCH($A3277,'iBoxx inputs'!$A:$A,0)),D3276))</f>
        <v>5.6328900636565997</v>
      </c>
      <c r="E3277" s="6">
        <f>IF($A3277&gt;DataEnd,NA(),IFERROR(INDEX('iBoxx inputs'!C:C,MATCH($A3277,'iBoxx inputs'!$A:$A,0)),E3276))</f>
        <v>5.8428264638829699</v>
      </c>
      <c r="F3277" s="6">
        <f>IF($A3277&gt;DataEnd,NA(),IFERROR(INDEX('Bank of England inputs'!D:D,MATCH($A3277,'Bank of England inputs'!$A:$A,0),0),F3276))</f>
        <v>3.0775340017869413</v>
      </c>
      <c r="H3277" s="5">
        <f t="shared" si="176"/>
        <v>40526</v>
      </c>
      <c r="I3277" s="6">
        <f t="shared" si="177"/>
        <v>5.7378582637697848</v>
      </c>
      <c r="J3277" s="6">
        <f t="shared" si="175"/>
        <v>2.5808963007756036</v>
      </c>
      <c r="K3277" s="19">
        <f t="shared" si="174"/>
        <v>2527</v>
      </c>
      <c r="L3277" s="6">
        <f t="shared" ca="1" si="178"/>
        <v>3.2688979482799851</v>
      </c>
    </row>
    <row r="3278" spans="1:12" x14ac:dyDescent="0.2">
      <c r="A3278" s="5">
        <f>IF(AND(dateA=1,A3277&lt;DataEnd),'iBoxx inputs'!A3282,IF(AND(dateA=2,A3277&lt;DataEnd),'Bank of England inputs'!A3282,IF(dateA=3,A3277+1,IF(dateA=4,WORKDAY(A3277,1,),WORKDAY(A3277,1,holidayQ)))))</f>
        <v>40527</v>
      </c>
      <c r="B3278" s="35">
        <f>MATCH(A3278,'iBoxx inputs'!A:A,0)</f>
        <v>3365</v>
      </c>
      <c r="C3278" s="35">
        <f>MATCH(A3278,'Bank of England inputs'!A:A,0)</f>
        <v>3281</v>
      </c>
      <c r="D3278" s="6">
        <f>IF($A3278&gt;DataEnd,NA(),IFERROR(INDEX('iBoxx inputs'!B:B,MATCH($A3278,'iBoxx inputs'!$A:$A,0)),D3277))</f>
        <v>5.61800332292127</v>
      </c>
      <c r="E3278" s="6">
        <f>IF($A3278&gt;DataEnd,NA(),IFERROR(INDEX('iBoxx inputs'!C:C,MATCH($A3278,'iBoxx inputs'!$A:$A,0)),E3277))</f>
        <v>5.83223474143331</v>
      </c>
      <c r="F3278" s="6">
        <f>IF($A3278&gt;DataEnd,NA(),IFERROR(INDEX('Bank of England inputs'!D:D,MATCH($A3278,'Bank of England inputs'!$A:$A,0),0),F3277))</f>
        <v>3.0775340017869413</v>
      </c>
      <c r="H3278" s="5">
        <f t="shared" si="176"/>
        <v>40527</v>
      </c>
      <c r="I3278" s="6">
        <f t="shared" si="177"/>
        <v>5.7251190321772896</v>
      </c>
      <c r="J3278" s="6">
        <f t="shared" si="175"/>
        <v>2.5685374180026921</v>
      </c>
      <c r="K3278" s="19">
        <f t="shared" si="174"/>
        <v>2527</v>
      </c>
      <c r="L3278" s="6">
        <f t="shared" ca="1" si="178"/>
        <v>3.2683617874397903</v>
      </c>
    </row>
    <row r="3279" spans="1:12" x14ac:dyDescent="0.2">
      <c r="A3279" s="5">
        <f>IF(AND(dateA=1,A3278&lt;DataEnd),'iBoxx inputs'!A3283,IF(AND(dateA=2,A3278&lt;DataEnd),'Bank of England inputs'!A3283,IF(dateA=3,A3278+1,IF(dateA=4,WORKDAY(A3278,1,),WORKDAY(A3278,1,holidayQ)))))</f>
        <v>40528</v>
      </c>
      <c r="B3279" s="35">
        <f>MATCH(A3279,'iBoxx inputs'!A:A,0)</f>
        <v>3366</v>
      </c>
      <c r="C3279" s="35">
        <f>MATCH(A3279,'Bank of England inputs'!A:A,0)</f>
        <v>3282</v>
      </c>
      <c r="D3279" s="6">
        <f>IF($A3279&gt;DataEnd,NA(),IFERROR(INDEX('iBoxx inputs'!B:B,MATCH($A3279,'iBoxx inputs'!$A:$A,0)),D3278))</f>
        <v>5.6075018968832699</v>
      </c>
      <c r="E3279" s="6">
        <f>IF($A3279&gt;DataEnd,NA(),IFERROR(INDEX('iBoxx inputs'!C:C,MATCH($A3279,'iBoxx inputs'!$A:$A,0)),E3278))</f>
        <v>5.8280144931167204</v>
      </c>
      <c r="F3279" s="6">
        <f>IF($A3279&gt;DataEnd,NA(),IFERROR(INDEX('Bank of England inputs'!D:D,MATCH($A3279,'Bank of England inputs'!$A:$A,0),0),F3278))</f>
        <v>3.0871550526106795</v>
      </c>
      <c r="H3279" s="5">
        <f t="shared" si="176"/>
        <v>40528</v>
      </c>
      <c r="I3279" s="6">
        <f t="shared" si="177"/>
        <v>5.7177581949999947</v>
      </c>
      <c r="J3279" s="6">
        <f t="shared" si="175"/>
        <v>2.5518243674944596</v>
      </c>
      <c r="K3279" s="19">
        <f t="shared" si="174"/>
        <v>2528</v>
      </c>
      <c r="L3279" s="6">
        <f t="shared" ca="1" si="178"/>
        <v>3.2680783470046855</v>
      </c>
    </row>
    <row r="3280" spans="1:12" x14ac:dyDescent="0.2">
      <c r="A3280" s="5">
        <f>IF(AND(dateA=1,A3279&lt;DataEnd),'iBoxx inputs'!A3284,IF(AND(dateA=2,A3279&lt;DataEnd),'Bank of England inputs'!A3284,IF(dateA=3,A3279+1,IF(dateA=4,WORKDAY(A3279,1,),WORKDAY(A3279,1,holidayQ)))))</f>
        <v>40529</v>
      </c>
      <c r="B3280" s="35">
        <f>MATCH(A3280,'iBoxx inputs'!A:A,0)</f>
        <v>3367</v>
      </c>
      <c r="C3280" s="35">
        <f>MATCH(A3280,'Bank of England inputs'!A:A,0)</f>
        <v>3283</v>
      </c>
      <c r="D3280" s="6">
        <f>IF($A3280&gt;DataEnd,NA(),IFERROR(INDEX('iBoxx inputs'!B:B,MATCH($A3280,'iBoxx inputs'!$A:$A,0)),D3279))</f>
        <v>5.5434850790192698</v>
      </c>
      <c r="E3280" s="6">
        <f>IF($A3280&gt;DataEnd,NA(),IFERROR(INDEX('iBoxx inputs'!C:C,MATCH($A3280,'iBoxx inputs'!$A:$A,0)),E3279))</f>
        <v>5.7619826337493203</v>
      </c>
      <c r="F3280" s="6">
        <f>IF($A3280&gt;DataEnd,NA(),IFERROR(INDEX('Bank of England inputs'!D:D,MATCH($A3280,'Bank of England inputs'!$A:$A,0),0),F3279))</f>
        <v>3.079062375844277</v>
      </c>
      <c r="H3280" s="5">
        <f t="shared" si="176"/>
        <v>40529</v>
      </c>
      <c r="I3280" s="6">
        <f t="shared" si="177"/>
        <v>5.6527338563842946</v>
      </c>
      <c r="J3280" s="6">
        <f t="shared" si="175"/>
        <v>2.4967936467601648</v>
      </c>
      <c r="K3280" s="19">
        <f t="shared" si="174"/>
        <v>2529</v>
      </c>
      <c r="L3280" s="6">
        <f t="shared" ca="1" si="178"/>
        <v>3.2677733708480052</v>
      </c>
    </row>
    <row r="3281" spans="1:12" x14ac:dyDescent="0.2">
      <c r="A3281" s="5">
        <f>IF(AND(dateA=1,A3280&lt;DataEnd),'iBoxx inputs'!A3285,IF(AND(dateA=2,A3280&lt;DataEnd),'Bank of England inputs'!A3285,IF(dateA=3,A3280+1,IF(dateA=4,WORKDAY(A3280,1,),WORKDAY(A3280,1,holidayQ)))))</f>
        <v>40532</v>
      </c>
      <c r="B3281" s="35">
        <f>MATCH(A3281,'iBoxx inputs'!A:A,0)</f>
        <v>3368</v>
      </c>
      <c r="C3281" s="35">
        <f>MATCH(A3281,'Bank of England inputs'!A:A,0)</f>
        <v>3284</v>
      </c>
      <c r="D3281" s="6">
        <f>IF($A3281&gt;DataEnd,NA(),IFERROR(INDEX('iBoxx inputs'!B:B,MATCH($A3281,'iBoxx inputs'!$A:$A,0)),D3280))</f>
        <v>5.4387149365778198</v>
      </c>
      <c r="E3281" s="6">
        <f>IF($A3281&gt;DataEnd,NA(),IFERROR(INDEX('iBoxx inputs'!C:C,MATCH($A3281,'iBoxx inputs'!$A:$A,0)),E3280))</f>
        <v>5.6617621830936899</v>
      </c>
      <c r="F3281" s="6">
        <f>IF($A3281&gt;DataEnd,NA(),IFERROR(INDEX('Bank of England inputs'!D:D,MATCH($A3281,'Bank of England inputs'!$A:$A,0),0),F3280))</f>
        <v>3.0715705765407497</v>
      </c>
      <c r="H3281" s="5">
        <f t="shared" si="176"/>
        <v>40532</v>
      </c>
      <c r="I3281" s="6">
        <f t="shared" si="177"/>
        <v>5.5502385598357549</v>
      </c>
      <c r="J3281" s="6">
        <f t="shared" si="175"/>
        <v>2.4048027690180218</v>
      </c>
      <c r="K3281" s="19">
        <f t="shared" si="174"/>
        <v>2527</v>
      </c>
      <c r="L3281" s="6">
        <f t="shared" ca="1" si="178"/>
        <v>3.2666543324935775</v>
      </c>
    </row>
    <row r="3282" spans="1:12" x14ac:dyDescent="0.2">
      <c r="A3282" s="5">
        <f>IF(AND(dateA=1,A3281&lt;DataEnd),'iBoxx inputs'!A3286,IF(AND(dateA=2,A3281&lt;DataEnd),'Bank of England inputs'!A3286,IF(dateA=3,A3281+1,IF(dateA=4,WORKDAY(A3281,1,),WORKDAY(A3281,1,holidayQ)))))</f>
        <v>40533</v>
      </c>
      <c r="B3282" s="35">
        <f>MATCH(A3282,'iBoxx inputs'!A:A,0)</f>
        <v>3369</v>
      </c>
      <c r="C3282" s="35">
        <f>MATCH(A3282,'Bank of England inputs'!A:A,0)</f>
        <v>3285</v>
      </c>
      <c r="D3282" s="6">
        <f>IF($A3282&gt;DataEnd,NA(),IFERROR(INDEX('iBoxx inputs'!B:B,MATCH($A3282,'iBoxx inputs'!$A:$A,0)),D3281))</f>
        <v>5.4560401991056402</v>
      </c>
      <c r="E3282" s="6">
        <f>IF($A3282&gt;DataEnd,NA(),IFERROR(INDEX('iBoxx inputs'!C:C,MATCH($A3282,'iBoxx inputs'!$A:$A,0)),E3281))</f>
        <v>5.68343818971627</v>
      </c>
      <c r="F3282" s="6">
        <f>IF($A3282&gt;DataEnd,NA(),IFERROR(INDEX('Bank of England inputs'!D:D,MATCH($A3282,'Bank of England inputs'!$A:$A,0),0),F3281))</f>
        <v>3.0706548742919448</v>
      </c>
      <c r="H3282" s="5">
        <f t="shared" si="176"/>
        <v>40533</v>
      </c>
      <c r="I3282" s="6">
        <f t="shared" si="177"/>
        <v>5.5697391944109551</v>
      </c>
      <c r="J3282" s="6">
        <f t="shared" si="175"/>
        <v>2.4246322322944103</v>
      </c>
      <c r="K3282" s="19">
        <f t="shared" si="174"/>
        <v>2527</v>
      </c>
      <c r="L3282" s="6">
        <f t="shared" ca="1" si="178"/>
        <v>3.2660640939474535</v>
      </c>
    </row>
    <row r="3283" spans="1:12" x14ac:dyDescent="0.2">
      <c r="A3283" s="5">
        <f>IF(AND(dateA=1,A3282&lt;DataEnd),'iBoxx inputs'!A3287,IF(AND(dateA=2,A3282&lt;DataEnd),'Bank of England inputs'!A3287,IF(dateA=3,A3282+1,IF(dateA=4,WORKDAY(A3282,1,),WORKDAY(A3282,1,holidayQ)))))</f>
        <v>40534</v>
      </c>
      <c r="B3283" s="35">
        <f>MATCH(A3283,'iBoxx inputs'!A:A,0)</f>
        <v>3370</v>
      </c>
      <c r="C3283" s="35">
        <f>MATCH(A3283,'Bank of England inputs'!A:A,0)</f>
        <v>3286</v>
      </c>
      <c r="D3283" s="6">
        <f>IF($A3283&gt;DataEnd,NA(),IFERROR(INDEX('iBoxx inputs'!B:B,MATCH($A3283,'iBoxx inputs'!$A:$A,0)),D3282))</f>
        <v>5.4470531061412197</v>
      </c>
      <c r="E3283" s="6">
        <f>IF($A3283&gt;DataEnd,NA(),IFERROR(INDEX('iBoxx inputs'!C:C,MATCH($A3283,'iBoxx inputs'!$A:$A,0)),E3282))</f>
        <v>5.67645552969178</v>
      </c>
      <c r="F3283" s="6">
        <f>IF($A3283&gt;DataEnd,NA(),IFERROR(INDEX('Bank of England inputs'!D:D,MATCH($A3283,'Bank of England inputs'!$A:$A,0),0),F3282))</f>
        <v>3.0706548742919448</v>
      </c>
      <c r="H3283" s="5">
        <f t="shared" si="176"/>
        <v>40534</v>
      </c>
      <c r="I3283" s="6">
        <f t="shared" si="177"/>
        <v>5.5617543179164999</v>
      </c>
      <c r="J3283" s="6">
        <f t="shared" si="175"/>
        <v>2.4168852392203899</v>
      </c>
      <c r="K3283" s="19">
        <f t="shared" si="174"/>
        <v>2527</v>
      </c>
      <c r="L3283" s="6">
        <f t="shared" ca="1" si="178"/>
        <v>3.2654675654982115</v>
      </c>
    </row>
    <row r="3284" spans="1:12" x14ac:dyDescent="0.2">
      <c r="A3284" s="5">
        <f>IF(AND(dateA=1,A3283&lt;DataEnd),'iBoxx inputs'!A3288,IF(AND(dateA=2,A3283&lt;DataEnd),'Bank of England inputs'!A3288,IF(dateA=3,A3283+1,IF(dateA=4,WORKDAY(A3283,1,),WORKDAY(A3283,1,holidayQ)))))</f>
        <v>40535</v>
      </c>
      <c r="B3284" s="35">
        <f>MATCH(A3284,'iBoxx inputs'!A:A,0)</f>
        <v>3371</v>
      </c>
      <c r="C3284" s="35">
        <f>MATCH(A3284,'Bank of England inputs'!A:A,0)</f>
        <v>3287</v>
      </c>
      <c r="D3284" s="6">
        <f>IF($A3284&gt;DataEnd,NA(),IFERROR(INDEX('iBoxx inputs'!B:B,MATCH($A3284,'iBoxx inputs'!$A:$A,0)),D3283))</f>
        <v>5.4411089629099099</v>
      </c>
      <c r="E3284" s="6">
        <f>IF($A3284&gt;DataEnd,NA(),IFERROR(INDEX('iBoxx inputs'!C:C,MATCH($A3284,'iBoxx inputs'!$A:$A,0)),E3283))</f>
        <v>5.6705212325305698</v>
      </c>
      <c r="F3284" s="6">
        <f>IF($A3284&gt;DataEnd,NA(),IFERROR(INDEX('Bank of England inputs'!D:D,MATCH($A3284,'Bank of England inputs'!$A:$A,0),0),F3283))</f>
        <v>3.0709600477042187</v>
      </c>
      <c r="H3284" s="5">
        <f t="shared" si="176"/>
        <v>40535</v>
      </c>
      <c r="I3284" s="6">
        <f t="shared" si="177"/>
        <v>5.5558150977202398</v>
      </c>
      <c r="J3284" s="6">
        <f t="shared" si="175"/>
        <v>2.4108197390088737</v>
      </c>
      <c r="K3284" s="19">
        <f t="shared" si="174"/>
        <v>2528</v>
      </c>
      <c r="L3284" s="6">
        <f t="shared" ca="1" si="178"/>
        <v>3.2651294927820369</v>
      </c>
    </row>
    <row r="3285" spans="1:12" x14ac:dyDescent="0.2">
      <c r="A3285" s="5">
        <f>IF(AND(dateA=1,A3284&lt;DataEnd),'iBoxx inputs'!A3289,IF(AND(dateA=2,A3284&lt;DataEnd),'Bank of England inputs'!A3289,IF(dateA=3,A3284+1,IF(dateA=4,WORKDAY(A3284,1,),WORKDAY(A3284,1,holidayQ)))))</f>
        <v>40536</v>
      </c>
      <c r="B3285" s="35">
        <f>MATCH(A3285,'iBoxx inputs'!A:A,0)</f>
        <v>3372</v>
      </c>
      <c r="C3285" s="35">
        <f>MATCH(A3285,'Bank of England inputs'!A:A,0)</f>
        <v>3288</v>
      </c>
      <c r="D3285" s="6">
        <f>IF($A3285&gt;DataEnd,NA(),IFERROR(INDEX('iBoxx inputs'!B:B,MATCH($A3285,'iBoxx inputs'!$A:$A,0)),D3284))</f>
        <v>5.4485452046073304</v>
      </c>
      <c r="E3285" s="6">
        <f>IF($A3285&gt;DataEnd,NA(),IFERROR(INDEX('iBoxx inputs'!C:C,MATCH($A3285,'iBoxx inputs'!$A:$A,0)),E3284))</f>
        <v>5.6765030039016704</v>
      </c>
      <c r="F3285" s="6">
        <f>IF($A3285&gt;DataEnd,NA(),IFERROR(INDEX('Bank of England inputs'!D:D,MATCH($A3285,'Bank of England inputs'!$A:$A,0),0),F3284))</f>
        <v>3.0604133545309997</v>
      </c>
      <c r="H3285" s="5">
        <f t="shared" si="176"/>
        <v>40536</v>
      </c>
      <c r="I3285" s="6">
        <f t="shared" si="177"/>
        <v>5.5625241042544999</v>
      </c>
      <c r="J3285" s="6">
        <f t="shared" si="175"/>
        <v>2.4278097363302553</v>
      </c>
      <c r="K3285" s="19">
        <f t="shared" si="174"/>
        <v>2529</v>
      </c>
      <c r="L3285" s="6">
        <f t="shared" ca="1" si="178"/>
        <v>3.2647984054920198</v>
      </c>
    </row>
    <row r="3286" spans="1:12" x14ac:dyDescent="0.2">
      <c r="A3286" s="5">
        <f>IF(AND(dateA=1,A3285&lt;DataEnd),'iBoxx inputs'!A3290,IF(AND(dateA=2,A3285&lt;DataEnd),'Bank of England inputs'!A3290,IF(dateA=3,A3285+1,IF(dateA=4,WORKDAY(A3285,1,),WORKDAY(A3285,1,holidayQ)))))</f>
        <v>40541</v>
      </c>
      <c r="B3286" s="35">
        <f>MATCH(A3286,'iBoxx inputs'!A:A,0)</f>
        <v>3373</v>
      </c>
      <c r="C3286" s="35">
        <f>MATCH(A3286,'Bank of England inputs'!A:A,0)</f>
        <v>3289</v>
      </c>
      <c r="D3286" s="6">
        <f>IF($A3286&gt;DataEnd,NA(),IFERROR(INDEX('iBoxx inputs'!B:B,MATCH($A3286,'iBoxx inputs'!$A:$A,0)),D3285))</f>
        <v>5.5043322644854902</v>
      </c>
      <c r="E3286" s="6">
        <f>IF($A3286&gt;DataEnd,NA(),IFERROR(INDEX('iBoxx inputs'!C:C,MATCH($A3286,'iBoxx inputs'!$A:$A,0)),E3285))</f>
        <v>5.7356464339941899</v>
      </c>
      <c r="F3286" s="6">
        <f>IF($A3286&gt;DataEnd,NA(),IFERROR(INDEX('Bank of England inputs'!D:D,MATCH($A3286,'Bank of England inputs'!$A:$A,0),0),F3285))</f>
        <v>3.079062375844277</v>
      </c>
      <c r="H3286" s="5">
        <f t="shared" si="176"/>
        <v>40541</v>
      </c>
      <c r="I3286" s="6">
        <f t="shared" si="177"/>
        <v>5.6199893492398401</v>
      </c>
      <c r="J3286" s="6">
        <f t="shared" si="175"/>
        <v>2.4650272468824896</v>
      </c>
      <c r="K3286" s="19">
        <f t="shared" si="174"/>
        <v>2527</v>
      </c>
      <c r="L3286" s="6">
        <f t="shared" ca="1" si="178"/>
        <v>3.2636988770409494</v>
      </c>
    </row>
    <row r="3287" spans="1:12" x14ac:dyDescent="0.2">
      <c r="A3287" s="5">
        <f>IF(AND(dateA=1,A3286&lt;DataEnd),'iBoxx inputs'!A3291,IF(AND(dateA=2,A3286&lt;DataEnd),'Bank of England inputs'!A3291,IF(dateA=3,A3286+1,IF(dateA=4,WORKDAY(A3286,1,),WORKDAY(A3286,1,holidayQ)))))</f>
        <v>40542</v>
      </c>
      <c r="B3287" s="35">
        <f>MATCH(A3287,'iBoxx inputs'!A:A,0)</f>
        <v>3374</v>
      </c>
      <c r="C3287" s="35">
        <f>MATCH(A3287,'Bank of England inputs'!A:A,0)</f>
        <v>3290</v>
      </c>
      <c r="D3287" s="6">
        <f>IF($A3287&gt;DataEnd,NA(),IFERROR(INDEX('iBoxx inputs'!B:B,MATCH($A3287,'iBoxx inputs'!$A:$A,0)),D3286))</f>
        <v>5.4249532232139996</v>
      </c>
      <c r="E3287" s="6">
        <f>IF($A3287&gt;DataEnd,NA(),IFERROR(INDEX('iBoxx inputs'!C:C,MATCH($A3287,'iBoxx inputs'!$A:$A,0)),E3286))</f>
        <v>5.6487842009394198</v>
      </c>
      <c r="F3287" s="6">
        <f>IF($A3287&gt;DataEnd,NA(),IFERROR(INDEX('Bank of England inputs'!D:D,MATCH($A3287,'Bank of England inputs'!$A:$A,0),0),F3286))</f>
        <v>3.1023167942726415</v>
      </c>
      <c r="H3287" s="5">
        <f t="shared" si="176"/>
        <v>40542</v>
      </c>
      <c r="I3287" s="6">
        <f t="shared" si="177"/>
        <v>5.5368687120767097</v>
      </c>
      <c r="J3287" s="6">
        <f t="shared" si="175"/>
        <v>2.361297004277696</v>
      </c>
      <c r="K3287" s="19">
        <f t="shared" si="174"/>
        <v>2528</v>
      </c>
      <c r="L3287" s="6">
        <f t="shared" ca="1" si="178"/>
        <v>3.2633419142748248</v>
      </c>
    </row>
    <row r="3288" spans="1:12" x14ac:dyDescent="0.2">
      <c r="A3288" s="5">
        <f>IF(AND(dateA=1,A3287&lt;DataEnd),'iBoxx inputs'!A3292,IF(AND(dateA=2,A3287&lt;DataEnd),'Bank of England inputs'!A3292,IF(dateA=3,A3287+1,IF(dateA=4,WORKDAY(A3287,1,),WORKDAY(A3287,1,holidayQ)))))</f>
        <v>40543</v>
      </c>
      <c r="B3288" s="35">
        <f>MATCH(A3288,'iBoxx inputs'!A:A,0)</f>
        <v>3375</v>
      </c>
      <c r="C3288" s="35">
        <f>MATCH(A3288,'Bank of England inputs'!A:A,0)</f>
        <v>3291</v>
      </c>
      <c r="D3288" s="6">
        <f>IF($A3288&gt;DataEnd,NA(),IFERROR(INDEX('iBoxx inputs'!B:B,MATCH($A3288,'iBoxx inputs'!$A:$A,0)),D3287))</f>
        <v>5.3528998235333001</v>
      </c>
      <c r="E3288" s="6">
        <f>IF($A3288&gt;DataEnd,NA(),IFERROR(INDEX('iBoxx inputs'!C:C,MATCH($A3288,'iBoxx inputs'!$A:$A,0)),E3287))</f>
        <v>5.57500476115698</v>
      </c>
      <c r="F3288" s="6">
        <f>IF($A3288&gt;DataEnd,NA(),IFERROR(INDEX('Bank of England inputs'!D:D,MATCH($A3288,'Bank of England inputs'!$A:$A,0),0),F3287))</f>
        <v>3.1044776119403039</v>
      </c>
      <c r="H3288" s="5">
        <f t="shared" si="176"/>
        <v>40543</v>
      </c>
      <c r="I3288" s="6">
        <f t="shared" si="177"/>
        <v>5.46395229234514</v>
      </c>
      <c r="J3288" s="6">
        <f t="shared" si="175"/>
        <v>2.2884308567910239</v>
      </c>
      <c r="K3288" s="19">
        <f t="shared" si="174"/>
        <v>2529</v>
      </c>
      <c r="L3288" s="6">
        <f t="shared" ca="1" si="178"/>
        <v>3.2629564215672398</v>
      </c>
    </row>
    <row r="3289" spans="1:12" x14ac:dyDescent="0.2">
      <c r="A3289" s="5">
        <f>IF(AND(dateA=1,A3288&lt;DataEnd),'iBoxx inputs'!A3293,IF(AND(dateA=2,A3288&lt;DataEnd),'Bank of England inputs'!A3293,IF(dateA=3,A3288+1,IF(dateA=4,WORKDAY(A3288,1,),WORKDAY(A3288,1,holidayQ)))))</f>
        <v>40547</v>
      </c>
      <c r="B3289" s="35">
        <f>MATCH(A3289,'iBoxx inputs'!A:A,0)</f>
        <v>3376</v>
      </c>
      <c r="C3289" s="35">
        <f>MATCH(A3289,'Bank of England inputs'!A:A,0)</f>
        <v>3292</v>
      </c>
      <c r="D3289" s="6">
        <f>IF($A3289&gt;DataEnd,NA(),IFERROR(INDEX('iBoxx inputs'!B:B,MATCH($A3289,'iBoxx inputs'!$A:$A,0)),D3288))</f>
        <v>5.41211171725549</v>
      </c>
      <c r="E3289" s="6">
        <f>IF($A3289&gt;DataEnd,NA(),IFERROR(INDEX('iBoxx inputs'!C:C,MATCH($A3289,'iBoxx inputs'!$A:$A,0)),E3288))</f>
        <v>5.6347178601758001</v>
      </c>
      <c r="F3289" s="6">
        <f>IF($A3289&gt;DataEnd,NA(),IFERROR(INDEX('Bank of England inputs'!D:D,MATCH($A3289,'Bank of England inputs'!$A:$A,0),0),F3288))</f>
        <v>3.1128791645947063</v>
      </c>
      <c r="H3289" s="5">
        <f t="shared" si="176"/>
        <v>40547</v>
      </c>
      <c r="I3289" s="6">
        <f t="shared" si="177"/>
        <v>5.5234147887156446</v>
      </c>
      <c r="J3289" s="6">
        <f t="shared" si="175"/>
        <v>2.3377638600054151</v>
      </c>
      <c r="K3289" s="19">
        <f t="shared" si="174"/>
        <v>2527</v>
      </c>
      <c r="L3289" s="6">
        <f t="shared" ca="1" si="178"/>
        <v>3.2617968182038455</v>
      </c>
    </row>
    <row r="3290" spans="1:12" x14ac:dyDescent="0.2">
      <c r="A3290" s="5">
        <f>IF(AND(dateA=1,A3289&lt;DataEnd),'iBoxx inputs'!A3294,IF(AND(dateA=2,A3289&lt;DataEnd),'Bank of England inputs'!A3294,IF(dateA=3,A3289+1,IF(dateA=4,WORKDAY(A3289,1,),WORKDAY(A3289,1,holidayQ)))))</f>
        <v>40548</v>
      </c>
      <c r="B3290" s="35">
        <f>MATCH(A3290,'iBoxx inputs'!A:A,0)</f>
        <v>3377</v>
      </c>
      <c r="C3290" s="35">
        <f>MATCH(A3290,'Bank of England inputs'!A:A,0)</f>
        <v>3293</v>
      </c>
      <c r="D3290" s="6">
        <f>IF($A3290&gt;DataEnd,NA(),IFERROR(INDEX('iBoxx inputs'!B:B,MATCH($A3290,'iBoxx inputs'!$A:$A,0)),D3289))</f>
        <v>5.4935688171123402</v>
      </c>
      <c r="E3290" s="6">
        <f>IF($A3290&gt;DataEnd,NA(),IFERROR(INDEX('iBoxx inputs'!C:C,MATCH($A3290,'iBoxx inputs'!$A:$A,0)),E3289))</f>
        <v>5.71357940425092</v>
      </c>
      <c r="F3290" s="6">
        <f>IF($A3290&gt;DataEnd,NA(),IFERROR(INDEX('Bank of England inputs'!D:D,MATCH($A3290,'Bank of England inputs'!$A:$A,0),0),F3289))</f>
        <v>3.1507802405327467</v>
      </c>
      <c r="H3290" s="5">
        <f t="shared" si="176"/>
        <v>40548</v>
      </c>
      <c r="I3290" s="6">
        <f t="shared" si="177"/>
        <v>5.6035741106816301</v>
      </c>
      <c r="J3290" s="6">
        <f t="shared" si="175"/>
        <v>2.3778723383665268</v>
      </c>
      <c r="K3290" s="19">
        <f t="shared" si="174"/>
        <v>2527</v>
      </c>
      <c r="L3290" s="6">
        <f t="shared" ca="1" si="178"/>
        <v>3.261181329081122</v>
      </c>
    </row>
    <row r="3291" spans="1:12" x14ac:dyDescent="0.2">
      <c r="A3291" s="5">
        <f>IF(AND(dateA=1,A3290&lt;DataEnd),'iBoxx inputs'!A3295,IF(AND(dateA=2,A3290&lt;DataEnd),'Bank of England inputs'!A3295,IF(dateA=3,A3290+1,IF(dateA=4,WORKDAY(A3290,1,),WORKDAY(A3290,1,holidayQ)))))</f>
        <v>40549</v>
      </c>
      <c r="B3291" s="35">
        <f>MATCH(A3291,'iBoxx inputs'!A:A,0)</f>
        <v>3378</v>
      </c>
      <c r="C3291" s="35">
        <f>MATCH(A3291,'Bank of England inputs'!A:A,0)</f>
        <v>3294</v>
      </c>
      <c r="D3291" s="6">
        <f>IF($A3291&gt;DataEnd,NA(),IFERROR(INDEX('iBoxx inputs'!B:B,MATCH($A3291,'iBoxx inputs'!$A:$A,0)),D3290))</f>
        <v>5.45589849911741</v>
      </c>
      <c r="E3291" s="6">
        <f>IF($A3291&gt;DataEnd,NA(),IFERROR(INDEX('iBoxx inputs'!C:C,MATCH($A3291,'iBoxx inputs'!$A:$A,0)),E3290))</f>
        <v>5.67418263701345</v>
      </c>
      <c r="F3291" s="6">
        <f>IF($A3291&gt;DataEnd,NA(),IFERROR(INDEX('Bank of England inputs'!D:D,MATCH($A3291,'Bank of England inputs'!$A:$A,0),0),F3290))</f>
        <v>3.1927591008553913</v>
      </c>
      <c r="H3291" s="5">
        <f t="shared" si="176"/>
        <v>40549</v>
      </c>
      <c r="I3291" s="6">
        <f t="shared" si="177"/>
        <v>5.56504056806543</v>
      </c>
      <c r="J3291" s="6">
        <f t="shared" si="175"/>
        <v>2.298883650248662</v>
      </c>
      <c r="K3291" s="19">
        <f t="shared" si="174"/>
        <v>2528</v>
      </c>
      <c r="L3291" s="6">
        <f t="shared" ca="1" si="178"/>
        <v>3.2608006733537356</v>
      </c>
    </row>
    <row r="3292" spans="1:12" x14ac:dyDescent="0.2">
      <c r="A3292" s="5">
        <f>IF(AND(dateA=1,A3291&lt;DataEnd),'iBoxx inputs'!A3296,IF(AND(dateA=2,A3291&lt;DataEnd),'Bank of England inputs'!A3296,IF(dateA=3,A3291+1,IF(dateA=4,WORKDAY(A3291,1,),WORKDAY(A3291,1,holidayQ)))))</f>
        <v>40550</v>
      </c>
      <c r="B3292" s="35">
        <f>MATCH(A3292,'iBoxx inputs'!A:A,0)</f>
        <v>3379</v>
      </c>
      <c r="C3292" s="35">
        <f>MATCH(A3292,'Bank of England inputs'!A:A,0)</f>
        <v>3295</v>
      </c>
      <c r="D3292" s="6">
        <f>IF($A3292&gt;DataEnd,NA(),IFERROR(INDEX('iBoxx inputs'!B:B,MATCH($A3292,'iBoxx inputs'!$A:$A,0)),D3291))</f>
        <v>5.4384183276900098</v>
      </c>
      <c r="E3292" s="6">
        <f>IF($A3292&gt;DataEnd,NA(),IFERROR(INDEX('iBoxx inputs'!C:C,MATCH($A3292,'iBoxx inputs'!$A:$A,0)),E3291))</f>
        <v>5.6498301069084196</v>
      </c>
      <c r="F3292" s="6">
        <f>IF($A3292&gt;DataEnd,NA(),IFERROR(INDEX('Bank of England inputs'!D:D,MATCH($A3292,'Bank of England inputs'!$A:$A,0),0),F3291))</f>
        <v>3.1930766935243327</v>
      </c>
      <c r="H3292" s="5">
        <f t="shared" si="176"/>
        <v>40550</v>
      </c>
      <c r="I3292" s="6">
        <f t="shared" si="177"/>
        <v>5.5441242172992151</v>
      </c>
      <c r="J3292" s="6">
        <f t="shared" si="175"/>
        <v>2.2782996680652534</v>
      </c>
      <c r="K3292" s="19">
        <f t="shared" si="174"/>
        <v>2529</v>
      </c>
      <c r="L3292" s="6">
        <f t="shared" ca="1" si="178"/>
        <v>3.2604121794805492</v>
      </c>
    </row>
    <row r="3293" spans="1:12" x14ac:dyDescent="0.2">
      <c r="A3293" s="5">
        <f>IF(AND(dateA=1,A3292&lt;DataEnd),'iBoxx inputs'!A3297,IF(AND(dateA=2,A3292&lt;DataEnd),'Bank of England inputs'!A3297,IF(dateA=3,A3292+1,IF(dateA=4,WORKDAY(A3292,1,),WORKDAY(A3292,1,holidayQ)))))</f>
        <v>40553</v>
      </c>
      <c r="B3293" s="35">
        <f>MATCH(A3293,'iBoxx inputs'!A:A,0)</f>
        <v>3380</v>
      </c>
      <c r="C3293" s="35">
        <f>MATCH(A3293,'Bank of England inputs'!A:A,0)</f>
        <v>3296</v>
      </c>
      <c r="D3293" s="6">
        <f>IF($A3293&gt;DataEnd,NA(),IFERROR(INDEX('iBoxx inputs'!B:B,MATCH($A3293,'iBoxx inputs'!$A:$A,0)),D3292))</f>
        <v>5.4339877939622996</v>
      </c>
      <c r="E3293" s="6">
        <f>IF($A3293&gt;DataEnd,NA(),IFERROR(INDEX('iBoxx inputs'!C:C,MATCH($A3293,'iBoxx inputs'!$A:$A,0)),E3292))</f>
        <v>5.6406107480400296</v>
      </c>
      <c r="F3293" s="6">
        <f>IF($A3293&gt;DataEnd,NA(),IFERROR(INDEX('Bank of England inputs'!D:D,MATCH($A3293,'Bank of England inputs'!$A:$A,0),0),F3292))</f>
        <v>3.1933943493832162</v>
      </c>
      <c r="H3293" s="5">
        <f t="shared" si="176"/>
        <v>40553</v>
      </c>
      <c r="I3293" s="6">
        <f t="shared" si="177"/>
        <v>5.5372992710011646</v>
      </c>
      <c r="J3293" s="6">
        <f t="shared" si="175"/>
        <v>2.2713710857132696</v>
      </c>
      <c r="K3293" s="19">
        <f t="shared" si="174"/>
        <v>2527</v>
      </c>
      <c r="L3293" s="6">
        <f t="shared" ca="1" si="178"/>
        <v>3.2591983408028158</v>
      </c>
    </row>
    <row r="3294" spans="1:12" x14ac:dyDescent="0.2">
      <c r="A3294" s="5">
        <f>IF(AND(dateA=1,A3293&lt;DataEnd),'iBoxx inputs'!A3298,IF(AND(dateA=2,A3293&lt;DataEnd),'Bank of England inputs'!A3298,IF(dateA=3,A3293+1,IF(dateA=4,WORKDAY(A3293,1,),WORKDAY(A3293,1,holidayQ)))))</f>
        <v>40554</v>
      </c>
      <c r="B3294" s="35">
        <f>MATCH(A3294,'iBoxx inputs'!A:A,0)</f>
        <v>3381</v>
      </c>
      <c r="C3294" s="35">
        <f>MATCH(A3294,'Bank of England inputs'!A:A,0)</f>
        <v>3297</v>
      </c>
      <c r="D3294" s="6">
        <f>IF($A3294&gt;DataEnd,NA(),IFERROR(INDEX('iBoxx inputs'!B:B,MATCH($A3294,'iBoxx inputs'!$A:$A,0)),D3293))</f>
        <v>5.4944734345061299</v>
      </c>
      <c r="E3294" s="6">
        <f>IF($A3294&gt;DataEnd,NA(),IFERROR(INDEX('iBoxx inputs'!C:C,MATCH($A3294,'iBoxx inputs'!$A:$A,0)),E3293))</f>
        <v>5.6981699468986999</v>
      </c>
      <c r="F3294" s="6">
        <f>IF($A3294&gt;DataEnd,NA(),IFERROR(INDEX('Bank of England inputs'!D:D,MATCH($A3294,'Bank of England inputs'!$A:$A,0),0),F3293))</f>
        <v>3.2020684168655444</v>
      </c>
      <c r="H3294" s="5">
        <f t="shared" si="176"/>
        <v>40554</v>
      </c>
      <c r="I3294" s="6">
        <f t="shared" si="177"/>
        <v>5.5963216907024149</v>
      </c>
      <c r="J3294" s="6">
        <f t="shared" si="175"/>
        <v>2.3199663636253254</v>
      </c>
      <c r="K3294" s="19">
        <f t="shared" si="174"/>
        <v>2527</v>
      </c>
      <c r="L3294" s="6">
        <f t="shared" ca="1" si="178"/>
        <v>3.2585428286241531</v>
      </c>
    </row>
    <row r="3295" spans="1:12" x14ac:dyDescent="0.2">
      <c r="A3295" s="5">
        <f>IF(AND(dateA=1,A3294&lt;DataEnd),'iBoxx inputs'!A3299,IF(AND(dateA=2,A3294&lt;DataEnd),'Bank of England inputs'!A3299,IF(dateA=3,A3294+1,IF(dateA=4,WORKDAY(A3294,1,),WORKDAY(A3294,1,holidayQ)))))</f>
        <v>40555</v>
      </c>
      <c r="B3295" s="35">
        <f>MATCH(A3295,'iBoxx inputs'!A:A,0)</f>
        <v>3382</v>
      </c>
      <c r="C3295" s="35">
        <f>MATCH(A3295,'Bank of England inputs'!A:A,0)</f>
        <v>3298</v>
      </c>
      <c r="D3295" s="6">
        <f>IF($A3295&gt;DataEnd,NA(),IFERROR(INDEX('iBoxx inputs'!B:B,MATCH($A3295,'iBoxx inputs'!$A:$A,0)),D3294))</f>
        <v>5.53803247199638</v>
      </c>
      <c r="E3295" s="6">
        <f>IF($A3295&gt;DataEnd,NA(),IFERROR(INDEX('iBoxx inputs'!C:C,MATCH($A3295,'iBoxx inputs'!$A:$A,0)),E3294))</f>
        <v>5.7462837390175299</v>
      </c>
      <c r="F3295" s="6">
        <f>IF($A3295&gt;DataEnd,NA(),IFERROR(INDEX('Bank of England inputs'!D:D,MATCH($A3295,'Bank of England inputs'!$A:$A,0),0),F3294))</f>
        <v>3.2405566600397506</v>
      </c>
      <c r="H3295" s="5">
        <f t="shared" si="176"/>
        <v>40555</v>
      </c>
      <c r="I3295" s="6">
        <f t="shared" si="177"/>
        <v>5.6421581055069545</v>
      </c>
      <c r="J3295" s="6">
        <f t="shared" si="175"/>
        <v>2.3262190007125039</v>
      </c>
      <c r="K3295" s="19">
        <f t="shared" si="174"/>
        <v>2527</v>
      </c>
      <c r="L3295" s="6">
        <f t="shared" ca="1" si="178"/>
        <v>3.2578853544605484</v>
      </c>
    </row>
    <row r="3296" spans="1:12" x14ac:dyDescent="0.2">
      <c r="A3296" s="5">
        <f>IF(AND(dateA=1,A3295&lt;DataEnd),'iBoxx inputs'!A3300,IF(AND(dateA=2,A3295&lt;DataEnd),'Bank of England inputs'!A3300,IF(dateA=3,A3295+1,IF(dateA=4,WORKDAY(A3295,1,),WORKDAY(A3295,1,holidayQ)))))</f>
        <v>40556</v>
      </c>
      <c r="B3296" s="35">
        <f>MATCH(A3296,'iBoxx inputs'!A:A,0)</f>
        <v>3383</v>
      </c>
      <c r="C3296" s="35">
        <f>MATCH(A3296,'Bank of England inputs'!A:A,0)</f>
        <v>3299</v>
      </c>
      <c r="D3296" s="6">
        <f>IF($A3296&gt;DataEnd,NA(),IFERROR(INDEX('iBoxx inputs'!B:B,MATCH($A3296,'iBoxx inputs'!$A:$A,0)),D3295))</f>
        <v>5.4944836976826004</v>
      </c>
      <c r="E3296" s="6">
        <f>IF($A3296&gt;DataEnd,NA(),IFERROR(INDEX('iBoxx inputs'!C:C,MATCH($A3296,'iBoxx inputs'!$A:$A,0)),E3295))</f>
        <v>5.6976001619903096</v>
      </c>
      <c r="F3296" s="6">
        <f>IF($A3296&gt;DataEnd,NA(),IFERROR(INDEX('Bank of England inputs'!D:D,MATCH($A3296,'Bank of England inputs'!$A:$A,0),0),F3295))</f>
        <v>3.220675944333995</v>
      </c>
      <c r="H3296" s="5">
        <f t="shared" si="176"/>
        <v>40556</v>
      </c>
      <c r="I3296" s="6">
        <f t="shared" si="177"/>
        <v>5.5960419298364545</v>
      </c>
      <c r="J3296" s="6">
        <f t="shared" si="175"/>
        <v>2.301250174706726</v>
      </c>
      <c r="K3296" s="19">
        <f t="shared" si="174"/>
        <v>2528</v>
      </c>
      <c r="L3296" s="6">
        <f t="shared" ca="1" si="178"/>
        <v>3.2575069386457725</v>
      </c>
    </row>
    <row r="3297" spans="1:12" x14ac:dyDescent="0.2">
      <c r="A3297" s="5">
        <f>IF(AND(dateA=1,A3296&lt;DataEnd),'iBoxx inputs'!A3301,IF(AND(dateA=2,A3296&lt;DataEnd),'Bank of England inputs'!A3301,IF(dateA=3,A3296+1,IF(dateA=4,WORKDAY(A3296,1,),WORKDAY(A3296,1,holidayQ)))))</f>
        <v>40557</v>
      </c>
      <c r="B3297" s="35">
        <f>MATCH(A3297,'iBoxx inputs'!A:A,0)</f>
        <v>3384</v>
      </c>
      <c r="C3297" s="35">
        <f>MATCH(A3297,'Bank of England inputs'!A:A,0)</f>
        <v>3300</v>
      </c>
      <c r="D3297" s="6">
        <f>IF($A3297&gt;DataEnd,NA(),IFERROR(INDEX('iBoxx inputs'!B:B,MATCH($A3297,'iBoxx inputs'!$A:$A,0)),D3296))</f>
        <v>5.4837273648908198</v>
      </c>
      <c r="E3297" s="6">
        <f>IF($A3297&gt;DataEnd,NA(),IFERROR(INDEX('iBoxx inputs'!C:C,MATCH($A3297,'iBoxx inputs'!$A:$A,0)),E3296))</f>
        <v>5.6820862088072701</v>
      </c>
      <c r="F3297" s="6">
        <f>IF($A3297&gt;DataEnd,NA(),IFERROR(INDEX('Bank of England inputs'!D:D,MATCH($A3297,'Bank of England inputs'!$A:$A,0),0),F3296))</f>
        <v>3.200477089752507</v>
      </c>
      <c r="H3297" s="5">
        <f t="shared" si="176"/>
        <v>40557</v>
      </c>
      <c r="I3297" s="6">
        <f t="shared" si="177"/>
        <v>5.582906786849045</v>
      </c>
      <c r="J3297" s="6">
        <f t="shared" si="175"/>
        <v>2.308545235720727</v>
      </c>
      <c r="K3297" s="19">
        <f t="shared" si="174"/>
        <v>2529</v>
      </c>
      <c r="L3297" s="6">
        <f t="shared" ca="1" si="178"/>
        <v>3.2571317066556875</v>
      </c>
    </row>
    <row r="3298" spans="1:12" x14ac:dyDescent="0.2">
      <c r="A3298" s="5">
        <f>IF(AND(dateA=1,A3297&lt;DataEnd),'iBoxx inputs'!A3302,IF(AND(dateA=2,A3297&lt;DataEnd),'Bank of England inputs'!A3302,IF(dateA=3,A3297+1,IF(dateA=4,WORKDAY(A3297,1,),WORKDAY(A3297,1,holidayQ)))))</f>
        <v>40560</v>
      </c>
      <c r="B3298" s="35">
        <f>MATCH(A3298,'iBoxx inputs'!A:A,0)</f>
        <v>3385</v>
      </c>
      <c r="C3298" s="35">
        <f>MATCH(A3298,'Bank of England inputs'!A:A,0)</f>
        <v>3301</v>
      </c>
      <c r="D3298" s="6">
        <f>IF($A3298&gt;DataEnd,NA(),IFERROR(INDEX('iBoxx inputs'!B:B,MATCH($A3298,'iBoxx inputs'!$A:$A,0)),D3297))</f>
        <v>5.4915579421415597</v>
      </c>
      <c r="E3298" s="6">
        <f>IF($A3298&gt;DataEnd,NA(),IFERROR(INDEX('iBoxx inputs'!C:C,MATCH($A3298,'iBoxx inputs'!$A:$A,0)),E3297))</f>
        <v>5.6897302723619303</v>
      </c>
      <c r="F3298" s="6">
        <f>IF($A3298&gt;DataEnd,NA(),IFERROR(INDEX('Bank of England inputs'!D:D,MATCH($A3298,'Bank of England inputs'!$A:$A,0),0),F3297))</f>
        <v>3.2001590141125025</v>
      </c>
      <c r="H3298" s="5">
        <f t="shared" si="176"/>
        <v>40560</v>
      </c>
      <c r="I3298" s="6">
        <f t="shared" si="177"/>
        <v>5.5906441072517445</v>
      </c>
      <c r="J3298" s="6">
        <f t="shared" si="175"/>
        <v>2.3163579552356595</v>
      </c>
      <c r="K3298" s="19">
        <f t="shared" si="174"/>
        <v>2527</v>
      </c>
      <c r="L3298" s="6">
        <f t="shared" ca="1" si="178"/>
        <v>3.2558890661910946</v>
      </c>
    </row>
    <row r="3299" spans="1:12" x14ac:dyDescent="0.2">
      <c r="A3299" s="5">
        <f>IF(AND(dateA=1,A3298&lt;DataEnd),'iBoxx inputs'!A3303,IF(AND(dateA=2,A3298&lt;DataEnd),'Bank of England inputs'!A3303,IF(dateA=3,A3298+1,IF(dateA=4,WORKDAY(A3298,1,),WORKDAY(A3298,1,holidayQ)))))</f>
        <v>40561</v>
      </c>
      <c r="B3299" s="35">
        <f>MATCH(A3299,'iBoxx inputs'!A:A,0)</f>
        <v>3386</v>
      </c>
      <c r="C3299" s="35">
        <f>MATCH(A3299,'Bank of England inputs'!A:A,0)</f>
        <v>3302</v>
      </c>
      <c r="D3299" s="6">
        <f>IF($A3299&gt;DataEnd,NA(),IFERROR(INDEX('iBoxx inputs'!B:B,MATCH($A3299,'iBoxx inputs'!$A:$A,0)),D3298))</f>
        <v>5.5219097791248197</v>
      </c>
      <c r="E3299" s="6">
        <f>IF($A3299&gt;DataEnd,NA(),IFERROR(INDEX('iBoxx inputs'!C:C,MATCH($A3299,'iBoxx inputs'!$A:$A,0)),E3298))</f>
        <v>5.71620218275004</v>
      </c>
      <c r="F3299" s="6">
        <f>IF($A3299&gt;DataEnd,NA(),IFERROR(INDEX('Bank of England inputs'!D:D,MATCH($A3299,'Bank of England inputs'!$A:$A,0),0),F3298))</f>
        <v>3.1883194278903515</v>
      </c>
      <c r="H3299" s="5">
        <f t="shared" si="176"/>
        <v>40561</v>
      </c>
      <c r="I3299" s="6">
        <f t="shared" si="177"/>
        <v>5.6190559809374303</v>
      </c>
      <c r="J3299" s="6">
        <f t="shared" si="175"/>
        <v>2.3556314963979252</v>
      </c>
      <c r="K3299" s="19">
        <f t="shared" si="174"/>
        <v>2527</v>
      </c>
      <c r="L3299" s="6">
        <f t="shared" ca="1" si="178"/>
        <v>3.2552449642493948</v>
      </c>
    </row>
    <row r="3300" spans="1:12" x14ac:dyDescent="0.2">
      <c r="A3300" s="5">
        <f>IF(AND(dateA=1,A3299&lt;DataEnd),'iBoxx inputs'!A3304,IF(AND(dateA=2,A3299&lt;DataEnd),'Bank of England inputs'!A3304,IF(dateA=3,A3299+1,IF(dateA=4,WORKDAY(A3299,1,),WORKDAY(A3299,1,holidayQ)))))</f>
        <v>40562</v>
      </c>
      <c r="B3300" s="35">
        <f>MATCH(A3300,'iBoxx inputs'!A:A,0)</f>
        <v>3387</v>
      </c>
      <c r="C3300" s="35">
        <f>MATCH(A3300,'Bank of England inputs'!A:A,0)</f>
        <v>3303</v>
      </c>
      <c r="D3300" s="6">
        <f>IF($A3300&gt;DataEnd,NA(),IFERROR(INDEX('iBoxx inputs'!B:B,MATCH($A3300,'iBoxx inputs'!$A:$A,0)),D3299))</f>
        <v>5.4969629177069104</v>
      </c>
      <c r="E3300" s="6">
        <f>IF($A3300&gt;DataEnd,NA(),IFERROR(INDEX('iBoxx inputs'!C:C,MATCH($A3300,'iBoxx inputs'!$A:$A,0)),E3299))</f>
        <v>5.6957024494937496</v>
      </c>
      <c r="F3300" s="6">
        <f>IF($A3300&gt;DataEnd,NA(),IFERROR(INDEX('Bank of England inputs'!D:D,MATCH($A3300,'Bank of England inputs'!$A:$A,0),0),F3299))</f>
        <v>3.1790184780449149</v>
      </c>
      <c r="H3300" s="5">
        <f t="shared" si="176"/>
        <v>40562</v>
      </c>
      <c r="I3300" s="6">
        <f t="shared" si="177"/>
        <v>5.5963326836003304</v>
      </c>
      <c r="J3300" s="6">
        <f t="shared" si="175"/>
        <v>2.3428350465165559</v>
      </c>
      <c r="K3300" s="19">
        <f t="shared" si="174"/>
        <v>2527</v>
      </c>
      <c r="L3300" s="6">
        <f t="shared" ca="1" si="178"/>
        <v>3.2546024119616779</v>
      </c>
    </row>
    <row r="3301" spans="1:12" x14ac:dyDescent="0.2">
      <c r="A3301" s="5">
        <f>IF(AND(dateA=1,A3300&lt;DataEnd),'iBoxx inputs'!A3305,IF(AND(dateA=2,A3300&lt;DataEnd),'Bank of England inputs'!A3305,IF(dateA=3,A3300+1,IF(dateA=4,WORKDAY(A3300,1,),WORKDAY(A3300,1,holidayQ)))))</f>
        <v>40563</v>
      </c>
      <c r="B3301" s="35">
        <f>MATCH(A3301,'iBoxx inputs'!A:A,0)</f>
        <v>3388</v>
      </c>
      <c r="C3301" s="35">
        <f>MATCH(A3301,'Bank of England inputs'!A:A,0)</f>
        <v>3304</v>
      </c>
      <c r="D3301" s="6">
        <f>IF($A3301&gt;DataEnd,NA(),IFERROR(INDEX('iBoxx inputs'!B:B,MATCH($A3301,'iBoxx inputs'!$A:$A,0)),D3300))</f>
        <v>5.5320823611839698</v>
      </c>
      <c r="E3301" s="6">
        <f>IF($A3301&gt;DataEnd,NA(),IFERROR(INDEX('iBoxx inputs'!C:C,MATCH($A3301,'iBoxx inputs'!$A:$A,0)),E3300))</f>
        <v>5.7415492347387804</v>
      </c>
      <c r="F3301" s="6">
        <f>IF($A3301&gt;DataEnd,NA(),IFERROR(INDEX('Bank of England inputs'!D:D,MATCH($A3301,'Bank of England inputs'!$A:$A,0),0),F3300))</f>
        <v>3.1668817631291368</v>
      </c>
      <c r="H3301" s="5">
        <f t="shared" si="176"/>
        <v>40563</v>
      </c>
      <c r="I3301" s="6">
        <f t="shared" si="177"/>
        <v>5.6368157979613756</v>
      </c>
      <c r="J3301" s="6">
        <f t="shared" si="175"/>
        <v>2.394115236033989</v>
      </c>
      <c r="K3301" s="19">
        <f t="shared" si="174"/>
        <v>2528</v>
      </c>
      <c r="L3301" s="6">
        <f t="shared" ca="1" si="178"/>
        <v>3.2542620293762639</v>
      </c>
    </row>
    <row r="3302" spans="1:12" x14ac:dyDescent="0.2">
      <c r="A3302" s="5">
        <f>IF(AND(dateA=1,A3301&lt;DataEnd),'iBoxx inputs'!A3306,IF(AND(dateA=2,A3301&lt;DataEnd),'Bank of England inputs'!A3306,IF(dateA=3,A3301+1,IF(dateA=4,WORKDAY(A3301,1,),WORKDAY(A3301,1,holidayQ)))))</f>
        <v>40564</v>
      </c>
      <c r="B3302" s="35">
        <f>MATCH(A3302,'iBoxx inputs'!A:A,0)</f>
        <v>3389</v>
      </c>
      <c r="C3302" s="35">
        <f>MATCH(A3302,'Bank of England inputs'!A:A,0)</f>
        <v>3305</v>
      </c>
      <c r="D3302" s="6">
        <f>IF($A3302&gt;DataEnd,NA(),IFERROR(INDEX('iBoxx inputs'!B:B,MATCH($A3302,'iBoxx inputs'!$A:$A,0)),D3301))</f>
        <v>5.5260634373820299</v>
      </c>
      <c r="E3302" s="6">
        <f>IF($A3302&gt;DataEnd,NA(),IFERROR(INDEX('iBoxx inputs'!C:C,MATCH($A3302,'iBoxx inputs'!$A:$A,0)),E3301))</f>
        <v>5.7397080998581904</v>
      </c>
      <c r="F3302" s="6">
        <f>IF($A3302&gt;DataEnd,NA(),IFERROR(INDEX('Bank of England inputs'!D:D,MATCH($A3302,'Bank of England inputs'!$A:$A,0),0),F3301))</f>
        <v>3.1464019851116465</v>
      </c>
      <c r="H3302" s="5">
        <f t="shared" si="176"/>
        <v>40564</v>
      </c>
      <c r="I3302" s="6">
        <f t="shared" si="177"/>
        <v>5.6328857686201097</v>
      </c>
      <c r="J3302" s="6">
        <f t="shared" si="175"/>
        <v>2.4106355002740276</v>
      </c>
      <c r="K3302" s="19">
        <f t="shared" si="174"/>
        <v>2529</v>
      </c>
      <c r="L3302" s="6">
        <f t="shared" ca="1" si="178"/>
        <v>3.2539284483050488</v>
      </c>
    </row>
    <row r="3303" spans="1:12" x14ac:dyDescent="0.2">
      <c r="A3303" s="5">
        <f>IF(AND(dateA=1,A3302&lt;DataEnd),'iBoxx inputs'!A3307,IF(AND(dateA=2,A3302&lt;DataEnd),'Bank of England inputs'!A3307,IF(dateA=3,A3302+1,IF(dateA=4,WORKDAY(A3302,1,),WORKDAY(A3302,1,holidayQ)))))</f>
        <v>40567</v>
      </c>
      <c r="B3303" s="35">
        <f>MATCH(A3303,'iBoxx inputs'!A:A,0)</f>
        <v>3390</v>
      </c>
      <c r="C3303" s="35">
        <f>MATCH(A3303,'Bank of England inputs'!A:A,0)</f>
        <v>3306</v>
      </c>
      <c r="D3303" s="6">
        <f>IF($A3303&gt;DataEnd,NA(),IFERROR(INDEX('iBoxx inputs'!B:B,MATCH($A3303,'iBoxx inputs'!$A:$A,0)),D3302))</f>
        <v>5.5094193582017796</v>
      </c>
      <c r="E3303" s="6">
        <f>IF($A3303&gt;DataEnd,NA(),IFERROR(INDEX('iBoxx inputs'!C:C,MATCH($A3303,'iBoxx inputs'!$A:$A,0)),E3302))</f>
        <v>5.7215437704701397</v>
      </c>
      <c r="F3303" s="6">
        <f>IF($A3303&gt;DataEnd,NA(),IFERROR(INDEX('Bank of England inputs'!D:D,MATCH($A3303,'Bank of England inputs'!$A:$A,0),0),F3302))</f>
        <v>3.136787770498306</v>
      </c>
      <c r="H3303" s="5">
        <f t="shared" si="176"/>
        <v>40567</v>
      </c>
      <c r="I3303" s="6">
        <f t="shared" si="177"/>
        <v>5.6154815643359601</v>
      </c>
      <c r="J3303" s="6">
        <f t="shared" si="175"/>
        <v>2.4033071490972446</v>
      </c>
      <c r="K3303" s="19">
        <f t="shared" ref="K3303:K3366" si="179">IF(trailing_period=0,1,ROW()-MATCH(EDATE(A3303,-trailing_period),A:A,1))</f>
        <v>2527</v>
      </c>
      <c r="L3303" s="6">
        <f t="shared" ca="1" si="178"/>
        <v>3.2527597349563711</v>
      </c>
    </row>
    <row r="3304" spans="1:12" x14ac:dyDescent="0.2">
      <c r="A3304" s="5">
        <f>IF(AND(dateA=1,A3303&lt;DataEnd),'iBoxx inputs'!A3308,IF(AND(dateA=2,A3303&lt;DataEnd),'Bank of England inputs'!A3308,IF(dateA=3,A3303+1,IF(dateA=4,WORKDAY(A3303,1,),WORKDAY(A3303,1,holidayQ)))))</f>
        <v>40568</v>
      </c>
      <c r="B3304" s="35">
        <f>MATCH(A3304,'iBoxx inputs'!A:A,0)</f>
        <v>3391</v>
      </c>
      <c r="C3304" s="35">
        <f>MATCH(A3304,'Bank of England inputs'!A:A,0)</f>
        <v>3307</v>
      </c>
      <c r="D3304" s="6">
        <f>IF($A3304&gt;DataEnd,NA(),IFERROR(INDEX('iBoxx inputs'!B:B,MATCH($A3304,'iBoxx inputs'!$A:$A,0)),D3303))</f>
        <v>5.4823215772943703</v>
      </c>
      <c r="E3304" s="6">
        <f>IF($A3304&gt;DataEnd,NA(),IFERROR(INDEX('iBoxx inputs'!C:C,MATCH($A3304,'iBoxx inputs'!$A:$A,0)),E3303))</f>
        <v>5.6917854361765796</v>
      </c>
      <c r="F3304" s="6">
        <f>IF($A3304&gt;DataEnd,NA(),IFERROR(INDEX('Bank of England inputs'!D:D,MATCH($A3304,'Bank of England inputs'!$A:$A,0),0),F3303))</f>
        <v>3.1377221725747084</v>
      </c>
      <c r="H3304" s="5">
        <f t="shared" si="176"/>
        <v>40568</v>
      </c>
      <c r="I3304" s="6">
        <f t="shared" si="177"/>
        <v>5.587053506735475</v>
      </c>
      <c r="J3304" s="6">
        <f t="shared" si="175"/>
        <v>2.3748161997047434</v>
      </c>
      <c r="K3304" s="19">
        <f t="shared" si="179"/>
        <v>2527</v>
      </c>
      <c r="L3304" s="6">
        <f t="shared" ca="1" si="178"/>
        <v>3.2521451816235039</v>
      </c>
    </row>
    <row r="3305" spans="1:12" x14ac:dyDescent="0.2">
      <c r="A3305" s="5">
        <f>IF(AND(dateA=1,A3304&lt;DataEnd),'iBoxx inputs'!A3309,IF(AND(dateA=2,A3304&lt;DataEnd),'Bank of England inputs'!A3309,IF(dateA=3,A3304+1,IF(dateA=4,WORKDAY(A3304,1,),WORKDAY(A3304,1,holidayQ)))))</f>
        <v>40569</v>
      </c>
      <c r="B3305" s="35">
        <f>MATCH(A3305,'iBoxx inputs'!A:A,0)</f>
        <v>3392</v>
      </c>
      <c r="C3305" s="35">
        <f>MATCH(A3305,'Bank of England inputs'!A:A,0)</f>
        <v>3308</v>
      </c>
      <c r="D3305" s="6">
        <f>IF($A3305&gt;DataEnd,NA(),IFERROR(INDEX('iBoxx inputs'!B:B,MATCH($A3305,'iBoxx inputs'!$A:$A,0)),D3304))</f>
        <v>5.5181126918631103</v>
      </c>
      <c r="E3305" s="6">
        <f>IF($A3305&gt;DataEnd,NA(),IFERROR(INDEX('iBoxx inputs'!C:C,MATCH($A3305,'iBoxx inputs'!$A:$A,0)),E3304))</f>
        <v>5.7330878019993996</v>
      </c>
      <c r="F3305" s="6">
        <f>IF($A3305&gt;DataEnd,NA(),IFERROR(INDEX('Bank of England inputs'!D:D,MATCH($A3305,'Bank of England inputs'!$A:$A,0),0),F3304))</f>
        <v>3.1873696753053071</v>
      </c>
      <c r="H3305" s="5">
        <f t="shared" si="176"/>
        <v>40569</v>
      </c>
      <c r="I3305" s="6">
        <f t="shared" si="177"/>
        <v>5.6256002469312545</v>
      </c>
      <c r="J3305" s="6">
        <f t="shared" si="175"/>
        <v>2.3629157127448952</v>
      </c>
      <c r="K3305" s="19">
        <f t="shared" si="179"/>
        <v>2527</v>
      </c>
      <c r="L3305" s="6">
        <f t="shared" ca="1" si="178"/>
        <v>3.2515202489290056</v>
      </c>
    </row>
    <row r="3306" spans="1:12" x14ac:dyDescent="0.2">
      <c r="A3306" s="5">
        <f>IF(AND(dateA=1,A3305&lt;DataEnd),'iBoxx inputs'!A3310,IF(AND(dateA=2,A3305&lt;DataEnd),'Bank of England inputs'!A3310,IF(dateA=3,A3305+1,IF(dateA=4,WORKDAY(A3305,1,),WORKDAY(A3305,1,holidayQ)))))</f>
        <v>40570</v>
      </c>
      <c r="B3306" s="35">
        <f>MATCH(A3306,'iBoxx inputs'!A:A,0)</f>
        <v>3393</v>
      </c>
      <c r="C3306" s="35">
        <f>MATCH(A3306,'Bank of England inputs'!A:A,0)</f>
        <v>3309</v>
      </c>
      <c r="D3306" s="6">
        <f>IF($A3306&gt;DataEnd,NA(),IFERROR(INDEX('iBoxx inputs'!B:B,MATCH($A3306,'iBoxx inputs'!$A:$A,0)),D3305))</f>
        <v>5.5302083836032496</v>
      </c>
      <c r="E3306" s="6">
        <f>IF($A3306&gt;DataEnd,NA(),IFERROR(INDEX('iBoxx inputs'!C:C,MATCH($A3306,'iBoxx inputs'!$A:$A,0)),E3305))</f>
        <v>5.7395385941945802</v>
      </c>
      <c r="F3306" s="6">
        <f>IF($A3306&gt;DataEnd,NA(),IFERROR(INDEX('Bank of England inputs'!D:D,MATCH($A3306,'Bank of England inputs'!$A:$A,0),0),F3305))</f>
        <v>3.2078657264872357</v>
      </c>
      <c r="H3306" s="5">
        <f t="shared" si="176"/>
        <v>40570</v>
      </c>
      <c r="I3306" s="6">
        <f t="shared" si="177"/>
        <v>5.6348734888989149</v>
      </c>
      <c r="J3306" s="6">
        <f t="shared" si="175"/>
        <v>2.3515724749541</v>
      </c>
      <c r="K3306" s="19">
        <f t="shared" si="179"/>
        <v>2528</v>
      </c>
      <c r="L3306" s="6">
        <f t="shared" ca="1" si="178"/>
        <v>3.2511642569298065</v>
      </c>
    </row>
    <row r="3307" spans="1:12" x14ac:dyDescent="0.2">
      <c r="A3307" s="5">
        <f>IF(AND(dateA=1,A3306&lt;DataEnd),'iBoxx inputs'!A3311,IF(AND(dateA=2,A3306&lt;DataEnd),'Bank of England inputs'!A3311,IF(dateA=3,A3306+1,IF(dateA=4,WORKDAY(A3306,1,),WORKDAY(A3306,1,holidayQ)))))</f>
        <v>40571</v>
      </c>
      <c r="B3307" s="35">
        <f>MATCH(A3307,'iBoxx inputs'!A:A,0)</f>
        <v>3394</v>
      </c>
      <c r="C3307" s="35">
        <f>MATCH(A3307,'Bank of England inputs'!A:A,0)</f>
        <v>3310</v>
      </c>
      <c r="D3307" s="6">
        <f>IF($A3307&gt;DataEnd,NA(),IFERROR(INDEX('iBoxx inputs'!B:B,MATCH($A3307,'iBoxx inputs'!$A:$A,0)),D3306))</f>
        <v>5.5007047067222299</v>
      </c>
      <c r="E3307" s="6">
        <f>IF($A3307&gt;DataEnd,NA(),IFERROR(INDEX('iBoxx inputs'!C:C,MATCH($A3307,'iBoxx inputs'!$A:$A,0)),E3306))</f>
        <v>5.7058070100299201</v>
      </c>
      <c r="F3307" s="6">
        <f>IF($A3307&gt;DataEnd,NA(),IFERROR(INDEX('Bank of England inputs'!D:D,MATCH($A3307,'Bank of England inputs'!$A:$A,0),0),F3306))</f>
        <v>3.2293322734499252</v>
      </c>
      <c r="H3307" s="5">
        <f t="shared" si="176"/>
        <v>40571</v>
      </c>
      <c r="I3307" s="6">
        <f t="shared" si="177"/>
        <v>5.603255858376075</v>
      </c>
      <c r="J3307" s="6">
        <f t="shared" si="175"/>
        <v>2.2996599247951277</v>
      </c>
      <c r="K3307" s="19">
        <f t="shared" si="179"/>
        <v>2529</v>
      </c>
      <c r="L3307" s="6">
        <f t="shared" ca="1" si="178"/>
        <v>3.2507880195505519</v>
      </c>
    </row>
    <row r="3308" spans="1:12" x14ac:dyDescent="0.2">
      <c r="A3308" s="5">
        <f>IF(AND(dateA=1,A3307&lt;DataEnd),'iBoxx inputs'!A3312,IF(AND(dateA=2,A3307&lt;DataEnd),'Bank of England inputs'!A3312,IF(dateA=3,A3307+1,IF(dateA=4,WORKDAY(A3307,1,),WORKDAY(A3307,1,holidayQ)))))</f>
        <v>40574</v>
      </c>
      <c r="B3308" s="35">
        <f>MATCH(A3308,'iBoxx inputs'!A:A,0)</f>
        <v>3395</v>
      </c>
      <c r="C3308" s="35">
        <f>MATCH(A3308,'Bank of England inputs'!A:A,0)</f>
        <v>3311</v>
      </c>
      <c r="D3308" s="6">
        <f>IF($A3308&gt;DataEnd,NA(),IFERROR(INDEX('iBoxx inputs'!B:B,MATCH($A3308,'iBoxx inputs'!$A:$A,0)),D3307))</f>
        <v>5.5021050424341302</v>
      </c>
      <c r="E3308" s="6">
        <f>IF($A3308&gt;DataEnd,NA(),IFERROR(INDEX('iBoxx inputs'!C:C,MATCH($A3308,'iBoxx inputs'!$A:$A,0)),E3307))</f>
        <v>5.7045832472769398</v>
      </c>
      <c r="F3308" s="6">
        <f>IF($A3308&gt;DataEnd,NA(),IFERROR(INDEX('Bank of England inputs'!D:D,MATCH($A3308,'Bank of England inputs'!$A:$A,0),0),F3307))</f>
        <v>3.2193958664546996</v>
      </c>
      <c r="H3308" s="5">
        <f t="shared" si="176"/>
        <v>40574</v>
      </c>
      <c r="I3308" s="6">
        <f t="shared" si="177"/>
        <v>5.6033441448555354</v>
      </c>
      <c r="J3308" s="6">
        <f t="shared" si="175"/>
        <v>2.3095933263213242</v>
      </c>
      <c r="K3308" s="19">
        <f t="shared" si="179"/>
        <v>2527</v>
      </c>
      <c r="L3308" s="6">
        <f t="shared" ca="1" si="178"/>
        <v>3.2495769621502619</v>
      </c>
    </row>
    <row r="3309" spans="1:12" x14ac:dyDescent="0.2">
      <c r="A3309" s="5">
        <f>IF(AND(dateA=1,A3308&lt;DataEnd),'iBoxx inputs'!A3313,IF(AND(dateA=2,A3308&lt;DataEnd),'Bank of England inputs'!A3313,IF(dateA=3,A3308+1,IF(dateA=4,WORKDAY(A3308,1,),WORKDAY(A3308,1,holidayQ)))))</f>
        <v>40575</v>
      </c>
      <c r="B3309" s="35">
        <f>MATCH(A3309,'iBoxx inputs'!A:A,0)</f>
        <v>3396</v>
      </c>
      <c r="C3309" s="35">
        <f>MATCH(A3309,'Bank of England inputs'!A:A,0)</f>
        <v>3312</v>
      </c>
      <c r="D3309" s="6">
        <f>IF($A3309&gt;DataEnd,NA(),IFERROR(INDEX('iBoxx inputs'!B:B,MATCH($A3309,'iBoxx inputs'!$A:$A,0)),D3308))</f>
        <v>5.5426459631011697</v>
      </c>
      <c r="E3309" s="6">
        <f>IF($A3309&gt;DataEnd,NA(),IFERROR(INDEX('iBoxx inputs'!C:C,MATCH($A3309,'iBoxx inputs'!$A:$A,0)),E3308))</f>
        <v>5.73351575109234</v>
      </c>
      <c r="F3309" s="6">
        <f>IF($A3309&gt;DataEnd,NA(),IFERROR(INDEX('Bank of England inputs'!D:D,MATCH($A3309,'Bank of England inputs'!$A:$A,0),0),F3308))</f>
        <v>3.2177971993246679</v>
      </c>
      <c r="H3309" s="5">
        <f t="shared" si="176"/>
        <v>40575</v>
      </c>
      <c r="I3309" s="6">
        <f t="shared" si="177"/>
        <v>5.6380808570967549</v>
      </c>
      <c r="J3309" s="6">
        <f t="shared" si="175"/>
        <v>2.3448317280965192</v>
      </c>
      <c r="K3309" s="19">
        <f t="shared" si="179"/>
        <v>2527</v>
      </c>
      <c r="L3309" s="6">
        <f t="shared" ca="1" si="178"/>
        <v>3.2489283886509841</v>
      </c>
    </row>
    <row r="3310" spans="1:12" x14ac:dyDescent="0.2">
      <c r="A3310" s="5">
        <f>IF(AND(dateA=1,A3309&lt;DataEnd),'iBoxx inputs'!A3314,IF(AND(dateA=2,A3309&lt;DataEnd),'Bank of England inputs'!A3314,IF(dateA=3,A3309+1,IF(dateA=4,WORKDAY(A3309,1,),WORKDAY(A3309,1,holidayQ)))))</f>
        <v>40576</v>
      </c>
      <c r="B3310" s="35">
        <f>MATCH(A3310,'iBoxx inputs'!A:A,0)</f>
        <v>3397</v>
      </c>
      <c r="C3310" s="35">
        <f>MATCH(A3310,'Bank of England inputs'!A:A,0)</f>
        <v>3313</v>
      </c>
      <c r="D3310" s="6">
        <f>IF($A3310&gt;DataEnd,NA(),IFERROR(INDEX('iBoxx inputs'!B:B,MATCH($A3310,'iBoxx inputs'!$A:$A,0)),D3309))</f>
        <v>5.5667608732367402</v>
      </c>
      <c r="E3310" s="6">
        <f>IF($A3310&gt;DataEnd,NA(),IFERROR(INDEX('iBoxx inputs'!C:C,MATCH($A3310,'iBoxx inputs'!$A:$A,0)),E3309))</f>
        <v>5.755966187057</v>
      </c>
      <c r="F3310" s="6">
        <f>IF($A3310&gt;DataEnd,NA(),IFERROR(INDEX('Bank of England inputs'!D:D,MATCH($A3310,'Bank of England inputs'!$A:$A,0),0),F3309))</f>
        <v>3.2370171780359502</v>
      </c>
      <c r="H3310" s="5">
        <f t="shared" si="176"/>
        <v>40576</v>
      </c>
      <c r="I3310" s="6">
        <f t="shared" si="177"/>
        <v>5.6613635301468701</v>
      </c>
      <c r="J3310" s="6">
        <f t="shared" si="175"/>
        <v>2.3483304907289781</v>
      </c>
      <c r="K3310" s="19">
        <f t="shared" si="179"/>
        <v>2527</v>
      </c>
      <c r="L3310" s="6">
        <f t="shared" ca="1" si="178"/>
        <v>3.248265915971742</v>
      </c>
    </row>
    <row r="3311" spans="1:12" x14ac:dyDescent="0.2">
      <c r="A3311" s="5">
        <f>IF(AND(dateA=1,A3310&lt;DataEnd),'iBoxx inputs'!A3315,IF(AND(dateA=2,A3310&lt;DataEnd),'Bank of England inputs'!A3315,IF(dateA=3,A3310+1,IF(dateA=4,WORKDAY(A3310,1,),WORKDAY(A3310,1,holidayQ)))))</f>
        <v>40577</v>
      </c>
      <c r="B3311" s="35">
        <f>MATCH(A3311,'iBoxx inputs'!A:A,0)</f>
        <v>3398</v>
      </c>
      <c r="C3311" s="35">
        <f>MATCH(A3311,'Bank of England inputs'!A:A,0)</f>
        <v>3314</v>
      </c>
      <c r="D3311" s="6">
        <f>IF($A3311&gt;DataEnd,NA(),IFERROR(INDEX('iBoxx inputs'!B:B,MATCH($A3311,'iBoxx inputs'!$A:$A,0)),D3310))</f>
        <v>5.5790976120594697</v>
      </c>
      <c r="E3311" s="6">
        <f>IF($A3311&gt;DataEnd,NA(),IFERROR(INDEX('iBoxx inputs'!C:C,MATCH($A3311,'iBoxx inputs'!$A:$A,0)),E3310))</f>
        <v>5.7701198843494499</v>
      </c>
      <c r="F3311" s="6">
        <f>IF($A3311&gt;DataEnd,NA(),IFERROR(INDEX('Bank of England inputs'!D:D,MATCH($A3311,'Bank of England inputs'!$A:$A,0),0),F3310))</f>
        <v>3.2671300893744037</v>
      </c>
      <c r="H3311" s="5">
        <f t="shared" si="176"/>
        <v>40577</v>
      </c>
      <c r="I3311" s="6">
        <f t="shared" si="177"/>
        <v>5.6746087482044594</v>
      </c>
      <c r="J3311" s="6">
        <f t="shared" si="175"/>
        <v>2.3313116736627393</v>
      </c>
      <c r="K3311" s="19">
        <f t="shared" si="179"/>
        <v>2528</v>
      </c>
      <c r="L3311" s="6">
        <f t="shared" ca="1" si="178"/>
        <v>3.2479031967303222</v>
      </c>
    </row>
    <row r="3312" spans="1:12" x14ac:dyDescent="0.2">
      <c r="A3312" s="5">
        <f>IF(AND(dateA=1,A3311&lt;DataEnd),'iBoxx inputs'!A3316,IF(AND(dateA=2,A3311&lt;DataEnd),'Bank of England inputs'!A3316,IF(dateA=3,A3311+1,IF(dateA=4,WORKDAY(A3311,1,),WORKDAY(A3311,1,holidayQ)))))</f>
        <v>40578</v>
      </c>
      <c r="B3312" s="35">
        <f>MATCH(A3312,'iBoxx inputs'!A:A,0)</f>
        <v>3399</v>
      </c>
      <c r="C3312" s="35">
        <f>MATCH(A3312,'Bank of England inputs'!A:A,0)</f>
        <v>3315</v>
      </c>
      <c r="D3312" s="6">
        <f>IF($A3312&gt;DataEnd,NA(),IFERROR(INDEX('iBoxx inputs'!B:B,MATCH($A3312,'iBoxx inputs'!$A:$A,0)),D3311))</f>
        <v>5.6106323745904501</v>
      </c>
      <c r="E3312" s="6">
        <f>IF($A3312&gt;DataEnd,NA(),IFERROR(INDEX('iBoxx inputs'!C:C,MATCH($A3312,'iBoxx inputs'!$A:$A,0)),E3311))</f>
        <v>5.8095043459071096</v>
      </c>
      <c r="F3312" s="6">
        <f>IF($A3312&gt;DataEnd,NA(),IFERROR(INDEX('Bank of England inputs'!D:D,MATCH($A3312,'Bank of England inputs'!$A:$A,0),0),F3311))</f>
        <v>3.2552600238189733</v>
      </c>
      <c r="H3312" s="5">
        <f t="shared" si="176"/>
        <v>40578</v>
      </c>
      <c r="I3312" s="6">
        <f t="shared" si="177"/>
        <v>5.7100683602487798</v>
      </c>
      <c r="J3312" s="6">
        <f t="shared" si="175"/>
        <v>2.3774172239395153</v>
      </c>
      <c r="K3312" s="19">
        <f t="shared" si="179"/>
        <v>2529</v>
      </c>
      <c r="L3312" s="6">
        <f t="shared" ca="1" si="178"/>
        <v>3.2475589950803454</v>
      </c>
    </row>
    <row r="3313" spans="1:12" x14ac:dyDescent="0.2">
      <c r="A3313" s="5">
        <f>IF(AND(dateA=1,A3312&lt;DataEnd),'iBoxx inputs'!A3317,IF(AND(dateA=2,A3312&lt;DataEnd),'Bank of England inputs'!A3317,IF(dateA=3,A3312+1,IF(dateA=4,WORKDAY(A3312,1,),WORKDAY(A3312,1,holidayQ)))))</f>
        <v>40581</v>
      </c>
      <c r="B3313" s="35">
        <f>MATCH(A3313,'iBoxx inputs'!A:A,0)</f>
        <v>3400</v>
      </c>
      <c r="C3313" s="35">
        <f>MATCH(A3313,'Bank of England inputs'!A:A,0)</f>
        <v>3316</v>
      </c>
      <c r="D3313" s="6">
        <f>IF($A3313&gt;DataEnd,NA(),IFERROR(INDEX('iBoxx inputs'!B:B,MATCH($A3313,'iBoxx inputs'!$A:$A,0)),D3312))</f>
        <v>5.6120879908064003</v>
      </c>
      <c r="E3313" s="6">
        <f>IF($A3313&gt;DataEnd,NA(),IFERROR(INDEX('iBoxx inputs'!C:C,MATCH($A3313,'iBoxx inputs'!$A:$A,0)),E3312))</f>
        <v>5.8121285213320801</v>
      </c>
      <c r="F3313" s="6">
        <f>IF($A3313&gt;DataEnd,NA(),IFERROR(INDEX('Bank of England inputs'!D:D,MATCH($A3313,'Bank of England inputs'!$A:$A,0),0),F3312))</f>
        <v>3.2450133968442874</v>
      </c>
      <c r="H3313" s="5">
        <f t="shared" si="176"/>
        <v>40581</v>
      </c>
      <c r="I3313" s="6">
        <f t="shared" si="177"/>
        <v>5.7121082560692402</v>
      </c>
      <c r="J3313" s="6">
        <f t="shared" si="175"/>
        <v>2.3895535271443613</v>
      </c>
      <c r="K3313" s="19">
        <f t="shared" si="179"/>
        <v>2527</v>
      </c>
      <c r="L3313" s="6">
        <f t="shared" ca="1" si="178"/>
        <v>3.2462702653424</v>
      </c>
    </row>
    <row r="3314" spans="1:12" x14ac:dyDescent="0.2">
      <c r="A3314" s="5">
        <f>IF(AND(dateA=1,A3313&lt;DataEnd),'iBoxx inputs'!A3318,IF(AND(dateA=2,A3313&lt;DataEnd),'Bank of England inputs'!A3318,IF(dateA=3,A3313+1,IF(dateA=4,WORKDAY(A3313,1,),WORKDAY(A3313,1,holidayQ)))))</f>
        <v>40582</v>
      </c>
      <c r="B3314" s="35">
        <f>MATCH(A3314,'iBoxx inputs'!A:A,0)</f>
        <v>3401</v>
      </c>
      <c r="C3314" s="35">
        <f>MATCH(A3314,'Bank of England inputs'!A:A,0)</f>
        <v>3317</v>
      </c>
      <c r="D3314" s="6">
        <f>IF($A3314&gt;DataEnd,NA(),IFERROR(INDEX('iBoxx inputs'!B:B,MATCH($A3314,'iBoxx inputs'!$A:$A,0)),D3313))</f>
        <v>5.6201077044389098</v>
      </c>
      <c r="E3314" s="6">
        <f>IF($A3314&gt;DataEnd,NA(),IFERROR(INDEX('iBoxx inputs'!C:C,MATCH($A3314,'iBoxx inputs'!$A:$A,0)),E3313))</f>
        <v>5.8188253994991896</v>
      </c>
      <c r="F3314" s="6">
        <f>IF($A3314&gt;DataEnd,NA(),IFERROR(INDEX('Bank of England inputs'!D:D,MATCH($A3314,'Bank of England inputs'!$A:$A,0),0),F3313))</f>
        <v>3.2446914070251909</v>
      </c>
      <c r="H3314" s="5">
        <f t="shared" si="176"/>
        <v>40582</v>
      </c>
      <c r="I3314" s="6">
        <f t="shared" si="177"/>
        <v>5.7194665519690497</v>
      </c>
      <c r="J3314" s="6">
        <f t="shared" si="175"/>
        <v>2.3969998953141891</v>
      </c>
      <c r="K3314" s="19">
        <f t="shared" si="179"/>
        <v>2527</v>
      </c>
      <c r="L3314" s="6">
        <f t="shared" ca="1" si="178"/>
        <v>3.2456112180909078</v>
      </c>
    </row>
    <row r="3315" spans="1:12" x14ac:dyDescent="0.2">
      <c r="A3315" s="5">
        <f>IF(AND(dateA=1,A3314&lt;DataEnd),'iBoxx inputs'!A3319,IF(AND(dateA=2,A3314&lt;DataEnd),'Bank of England inputs'!A3319,IF(dateA=3,A3314+1,IF(dateA=4,WORKDAY(A3314,1,),WORKDAY(A3314,1,holidayQ)))))</f>
        <v>40583</v>
      </c>
      <c r="B3315" s="35">
        <f>MATCH(A3315,'iBoxx inputs'!A:A,0)</f>
        <v>3402</v>
      </c>
      <c r="C3315" s="35">
        <f>MATCH(A3315,'Bank of England inputs'!A:A,0)</f>
        <v>3318</v>
      </c>
      <c r="D3315" s="6">
        <f>IF($A3315&gt;DataEnd,NA(),IFERROR(INDEX('iBoxx inputs'!B:B,MATCH($A3315,'iBoxx inputs'!$A:$A,0)),D3314))</f>
        <v>5.66007539200164</v>
      </c>
      <c r="E3315" s="6">
        <f>IF($A3315&gt;DataEnd,NA(),IFERROR(INDEX('iBoxx inputs'!C:C,MATCH($A3315,'iBoxx inputs'!$A:$A,0)),E3314))</f>
        <v>5.8604993710686903</v>
      </c>
      <c r="F3315" s="6">
        <f>IF($A3315&gt;DataEnd,NA(),IFERROR(INDEX('Bank of England inputs'!D:D,MATCH($A3315,'Bank of England inputs'!$A:$A,0),0),F3314))</f>
        <v>3.2738095238095122</v>
      </c>
      <c r="H3315" s="5">
        <f t="shared" si="176"/>
        <v>40583</v>
      </c>
      <c r="I3315" s="6">
        <f t="shared" si="177"/>
        <v>5.7602873815351652</v>
      </c>
      <c r="J3315" s="6">
        <f t="shared" si="175"/>
        <v>2.407655793071517</v>
      </c>
      <c r="K3315" s="19">
        <f t="shared" si="179"/>
        <v>2527</v>
      </c>
      <c r="L3315" s="6">
        <f t="shared" ca="1" si="178"/>
        <v>3.2449515762144423</v>
      </c>
    </row>
    <row r="3316" spans="1:12" x14ac:dyDescent="0.2">
      <c r="A3316" s="5">
        <f>IF(AND(dateA=1,A3315&lt;DataEnd),'iBoxx inputs'!A3320,IF(AND(dateA=2,A3315&lt;DataEnd),'Bank of England inputs'!A3320,IF(dateA=3,A3315+1,IF(dateA=4,WORKDAY(A3315,1,),WORKDAY(A3315,1,holidayQ)))))</f>
        <v>40584</v>
      </c>
      <c r="B3316" s="35">
        <f>MATCH(A3316,'iBoxx inputs'!A:A,0)</f>
        <v>3403</v>
      </c>
      <c r="C3316" s="35">
        <f>MATCH(A3316,'Bank of England inputs'!A:A,0)</f>
        <v>3319</v>
      </c>
      <c r="D3316" s="6">
        <f>IF($A3316&gt;DataEnd,NA(),IFERROR(INDEX('iBoxx inputs'!B:B,MATCH($A3316,'iBoxx inputs'!$A:$A,0)),D3315))</f>
        <v>5.6435734405659002</v>
      </c>
      <c r="E3316" s="6">
        <f>IF($A3316&gt;DataEnd,NA(),IFERROR(INDEX('iBoxx inputs'!C:C,MATCH($A3316,'iBoxx inputs'!$A:$A,0)),E3315))</f>
        <v>5.8468214844121702</v>
      </c>
      <c r="F3316" s="6">
        <f>IF($A3316&gt;DataEnd,NA(),IFERROR(INDEX('Bank of England inputs'!D:D,MATCH($A3316,'Bank of England inputs'!$A:$A,0),0),F3315))</f>
        <v>3.2840559579323303</v>
      </c>
      <c r="H3316" s="5">
        <f t="shared" si="176"/>
        <v>40584</v>
      </c>
      <c r="I3316" s="6">
        <f t="shared" si="177"/>
        <v>5.7451974624890347</v>
      </c>
      <c r="J3316" s="6">
        <f t="shared" si="175"/>
        <v>2.3828861887057684</v>
      </c>
      <c r="K3316" s="19">
        <f t="shared" si="179"/>
        <v>2528</v>
      </c>
      <c r="L3316" s="6">
        <f t="shared" ca="1" si="178"/>
        <v>3.244610569336472</v>
      </c>
    </row>
    <row r="3317" spans="1:12" x14ac:dyDescent="0.2">
      <c r="A3317" s="5">
        <f>IF(AND(dateA=1,A3316&lt;DataEnd),'iBoxx inputs'!A3321,IF(AND(dateA=2,A3316&lt;DataEnd),'Bank of England inputs'!A3321,IF(dateA=3,A3316+1,IF(dateA=4,WORKDAY(A3316,1,),WORKDAY(A3316,1,holidayQ)))))</f>
        <v>40585</v>
      </c>
      <c r="B3317" s="35">
        <f>MATCH(A3317,'iBoxx inputs'!A:A,0)</f>
        <v>3404</v>
      </c>
      <c r="C3317" s="35">
        <f>MATCH(A3317,'Bank of England inputs'!A:A,0)</f>
        <v>3320</v>
      </c>
      <c r="D3317" s="6">
        <f>IF($A3317&gt;DataEnd,NA(),IFERROR(INDEX('iBoxx inputs'!B:B,MATCH($A3317,'iBoxx inputs'!$A:$A,0)),D3316))</f>
        <v>5.6082704554714597</v>
      </c>
      <c r="E3317" s="6">
        <f>IF($A3317&gt;DataEnd,NA(),IFERROR(INDEX('iBoxx inputs'!C:C,MATCH($A3317,'iBoxx inputs'!$A:$A,0)),E3316))</f>
        <v>5.81528155525237</v>
      </c>
      <c r="F3317" s="6">
        <f>IF($A3317&gt;DataEnd,NA(),IFERROR(INDEX('Bank of England inputs'!D:D,MATCH($A3317,'Bank of England inputs'!$A:$A,0),0),F3316))</f>
        <v>3.2443694810993184</v>
      </c>
      <c r="H3317" s="5">
        <f t="shared" si="176"/>
        <v>40585</v>
      </c>
      <c r="I3317" s="6">
        <f t="shared" si="177"/>
        <v>5.7117760053619149</v>
      </c>
      <c r="J3317" s="6">
        <f t="shared" si="175"/>
        <v>2.3898703015609035</v>
      </c>
      <c r="K3317" s="19">
        <f t="shared" si="179"/>
        <v>2529</v>
      </c>
      <c r="L3317" s="6">
        <f t="shared" ca="1" si="178"/>
        <v>3.2442725937462087</v>
      </c>
    </row>
    <row r="3318" spans="1:12" x14ac:dyDescent="0.2">
      <c r="A3318" s="5">
        <f>IF(AND(dateA=1,A3317&lt;DataEnd),'iBoxx inputs'!A3322,IF(AND(dateA=2,A3317&lt;DataEnd),'Bank of England inputs'!A3322,IF(dateA=3,A3317+1,IF(dateA=4,WORKDAY(A3317,1,),WORKDAY(A3317,1,holidayQ)))))</f>
        <v>40588</v>
      </c>
      <c r="B3318" s="35">
        <f>MATCH(A3318,'iBoxx inputs'!A:A,0)</f>
        <v>3405</v>
      </c>
      <c r="C3318" s="35">
        <f>MATCH(A3318,'Bank of England inputs'!A:A,0)</f>
        <v>3321</v>
      </c>
      <c r="D3318" s="6">
        <f>IF($A3318&gt;DataEnd,NA(),IFERROR(INDEX('iBoxx inputs'!B:B,MATCH($A3318,'iBoxx inputs'!$A:$A,0)),D3317))</f>
        <v>5.5855038545181603</v>
      </c>
      <c r="E3318" s="6">
        <f>IF($A3318&gt;DataEnd,NA(),IFERROR(INDEX('iBoxx inputs'!C:C,MATCH($A3318,'iBoxx inputs'!$A:$A,0)),E3317))</f>
        <v>5.7968525985155299</v>
      </c>
      <c r="F3318" s="6">
        <f>IF($A3318&gt;DataEnd,NA(),IFERROR(INDEX('Bank of England inputs'!D:D,MATCH($A3318,'Bank of England inputs'!$A:$A,0),0),F3317))</f>
        <v>3.2446914070251909</v>
      </c>
      <c r="H3318" s="5">
        <f t="shared" si="176"/>
        <v>40588</v>
      </c>
      <c r="I3318" s="6">
        <f t="shared" si="177"/>
        <v>5.6911782265168451</v>
      </c>
      <c r="J3318" s="6">
        <f t="shared" si="175"/>
        <v>2.3696005926801433</v>
      </c>
      <c r="K3318" s="19">
        <f t="shared" si="179"/>
        <v>2527</v>
      </c>
      <c r="L3318" s="6">
        <f t="shared" ca="1" si="178"/>
        <v>3.2429799669246209</v>
      </c>
    </row>
    <row r="3319" spans="1:12" x14ac:dyDescent="0.2">
      <c r="A3319" s="5">
        <f>IF(AND(dateA=1,A3318&lt;DataEnd),'iBoxx inputs'!A3323,IF(AND(dateA=2,A3318&lt;DataEnd),'Bank of England inputs'!A3323,IF(dateA=3,A3318+1,IF(dateA=4,WORKDAY(A3318,1,),WORKDAY(A3318,1,holidayQ)))))</f>
        <v>40589</v>
      </c>
      <c r="B3319" s="35">
        <f>MATCH(A3319,'iBoxx inputs'!A:A,0)</f>
        <v>3406</v>
      </c>
      <c r="C3319" s="35">
        <f>MATCH(A3319,'Bank of England inputs'!A:A,0)</f>
        <v>3322</v>
      </c>
      <c r="D3319" s="6">
        <f>IF($A3319&gt;DataEnd,NA(),IFERROR(INDEX('iBoxx inputs'!B:B,MATCH($A3319,'iBoxx inputs'!$A:$A,0)),D3318))</f>
        <v>5.6131095106869102</v>
      </c>
      <c r="E3319" s="6">
        <f>IF($A3319&gt;DataEnd,NA(),IFERROR(INDEX('iBoxx inputs'!C:C,MATCH($A3319,'iBoxx inputs'!$A:$A,0)),E3318))</f>
        <v>5.8205084147798596</v>
      </c>
      <c r="F3319" s="6">
        <f>IF($A3319&gt;DataEnd,NA(),IFERROR(INDEX('Bank of England inputs'!D:D,MATCH($A3319,'Bank of England inputs'!$A:$A,0),0),F3318))</f>
        <v>3.2542911003075714</v>
      </c>
      <c r="H3319" s="5">
        <f t="shared" si="176"/>
        <v>40589</v>
      </c>
      <c r="I3319" s="6">
        <f t="shared" si="177"/>
        <v>5.7168089627333849</v>
      </c>
      <c r="J3319" s="6">
        <f t="shared" si="175"/>
        <v>2.3849060762361596</v>
      </c>
      <c r="K3319" s="19">
        <f t="shared" si="179"/>
        <v>2527</v>
      </c>
      <c r="L3319" s="6">
        <f t="shared" ca="1" si="178"/>
        <v>3.2423398814661395</v>
      </c>
    </row>
    <row r="3320" spans="1:12" x14ac:dyDescent="0.2">
      <c r="A3320" s="5">
        <f>IF(AND(dateA=1,A3319&lt;DataEnd),'iBoxx inputs'!A3324,IF(AND(dateA=2,A3319&lt;DataEnd),'Bank of England inputs'!A3324,IF(dateA=3,A3319+1,IF(dateA=4,WORKDAY(A3319,1,),WORKDAY(A3319,1,holidayQ)))))</f>
        <v>40590</v>
      </c>
      <c r="B3320" s="35">
        <f>MATCH(A3320,'iBoxx inputs'!A:A,0)</f>
        <v>3407</v>
      </c>
      <c r="C3320" s="35">
        <f>MATCH(A3320,'Bank of England inputs'!A:A,0)</f>
        <v>3323</v>
      </c>
      <c r="D3320" s="6">
        <f>IF($A3320&gt;DataEnd,NA(),IFERROR(INDEX('iBoxx inputs'!B:B,MATCH($A3320,'iBoxx inputs'!$A:$A,0)),D3319))</f>
        <v>5.6119128308984303</v>
      </c>
      <c r="E3320" s="6">
        <f>IF($A3320&gt;DataEnd,NA(),IFERROR(INDEX('iBoxx inputs'!C:C,MATCH($A3320,'iBoxx inputs'!$A:$A,0)),E3319))</f>
        <v>5.81756472784945</v>
      </c>
      <c r="F3320" s="6">
        <f>IF($A3320&gt;DataEnd,NA(),IFERROR(INDEX('Bank of England inputs'!D:D,MATCH($A3320,'Bank of England inputs'!$A:$A,0),0),F3319))</f>
        <v>3.2245262426828125</v>
      </c>
      <c r="H3320" s="5">
        <f t="shared" si="176"/>
        <v>40590</v>
      </c>
      <c r="I3320" s="6">
        <f t="shared" si="177"/>
        <v>5.7147387793739401</v>
      </c>
      <c r="J3320" s="6">
        <f t="shared" si="175"/>
        <v>2.4124233138513862</v>
      </c>
      <c r="K3320" s="19">
        <f t="shared" si="179"/>
        <v>2527</v>
      </c>
      <c r="L3320" s="6">
        <f t="shared" ca="1" si="178"/>
        <v>3.2417109741281442</v>
      </c>
    </row>
    <row r="3321" spans="1:12" x14ac:dyDescent="0.2">
      <c r="A3321" s="5">
        <f>IF(AND(dateA=1,A3320&lt;DataEnd),'iBoxx inputs'!A3325,IF(AND(dateA=2,A3320&lt;DataEnd),'Bank of England inputs'!A3325,IF(dateA=3,A3320+1,IF(dateA=4,WORKDAY(A3320,1,),WORKDAY(A3320,1,holidayQ)))))</f>
        <v>40591</v>
      </c>
      <c r="B3321" s="35">
        <f>MATCH(A3321,'iBoxx inputs'!A:A,0)</f>
        <v>3408</v>
      </c>
      <c r="C3321" s="35">
        <f>MATCH(A3321,'Bank of England inputs'!A:A,0)</f>
        <v>3324</v>
      </c>
      <c r="D3321" s="6">
        <f>IF($A3321&gt;DataEnd,NA(),IFERROR(INDEX('iBoxx inputs'!B:B,MATCH($A3321,'iBoxx inputs'!$A:$A,0)),D3320))</f>
        <v>5.5705695600879297</v>
      </c>
      <c r="E3321" s="6">
        <f>IF($A3321&gt;DataEnd,NA(),IFERROR(INDEX('iBoxx inputs'!C:C,MATCH($A3321,'iBoxx inputs'!$A:$A,0)),E3320))</f>
        <v>5.7726660518327799</v>
      </c>
      <c r="F3321" s="6">
        <f>IF($A3321&gt;DataEnd,NA(),IFERROR(INDEX('Bank of England inputs'!D:D,MATCH($A3321,'Bank of England inputs'!$A:$A,0),0),F3320))</f>
        <v>3.2056371576022258</v>
      </c>
      <c r="H3321" s="5">
        <f t="shared" si="176"/>
        <v>40591</v>
      </c>
      <c r="I3321" s="6">
        <f t="shared" si="177"/>
        <v>5.6716178059603548</v>
      </c>
      <c r="J3321" s="6">
        <f t="shared" si="175"/>
        <v>2.3893856152376713</v>
      </c>
      <c r="K3321" s="19">
        <f t="shared" si="179"/>
        <v>2528</v>
      </c>
      <c r="L3321" s="6">
        <f t="shared" ca="1" si="178"/>
        <v>3.2413738201095956</v>
      </c>
    </row>
    <row r="3322" spans="1:12" x14ac:dyDescent="0.2">
      <c r="A3322" s="5">
        <f>IF(AND(dateA=1,A3321&lt;DataEnd),'iBoxx inputs'!A3326,IF(AND(dateA=2,A3321&lt;DataEnd),'Bank of England inputs'!A3326,IF(dateA=3,A3321+1,IF(dateA=4,WORKDAY(A3321,1,),WORKDAY(A3321,1,holidayQ)))))</f>
        <v>40592</v>
      </c>
      <c r="B3322" s="35">
        <f>MATCH(A3322,'iBoxx inputs'!A:A,0)</f>
        <v>3409</v>
      </c>
      <c r="C3322" s="35">
        <f>MATCH(A3322,'Bank of England inputs'!A:A,0)</f>
        <v>3325</v>
      </c>
      <c r="D3322" s="6">
        <f>IF($A3322&gt;DataEnd,NA(),IFERROR(INDEX('iBoxx inputs'!B:B,MATCH($A3322,'iBoxx inputs'!$A:$A,0)),D3321))</f>
        <v>5.5934664774488896</v>
      </c>
      <c r="E3322" s="6">
        <f>IF($A3322&gt;DataEnd,NA(),IFERROR(INDEX('iBoxx inputs'!C:C,MATCH($A3322,'iBoxx inputs'!$A:$A,0)),E3321))</f>
        <v>5.7987781801915901</v>
      </c>
      <c r="F3322" s="6">
        <f>IF($A3322&gt;DataEnd,NA(),IFERROR(INDEX('Bank of England inputs'!D:D,MATCH($A3322,'Bank of England inputs'!$A:$A,0),0),F3321))</f>
        <v>3.2043650793650791</v>
      </c>
      <c r="H3322" s="5">
        <f t="shared" si="176"/>
        <v>40592</v>
      </c>
      <c r="I3322" s="6">
        <f t="shared" si="177"/>
        <v>5.6961223288202394</v>
      </c>
      <c r="J3322" s="6">
        <f t="shared" si="175"/>
        <v>2.4143913365863634</v>
      </c>
      <c r="K3322" s="19">
        <f t="shared" si="179"/>
        <v>2529</v>
      </c>
      <c r="L3322" s="6">
        <f t="shared" ca="1" si="178"/>
        <v>3.2410468203138172</v>
      </c>
    </row>
    <row r="3323" spans="1:12" x14ac:dyDescent="0.2">
      <c r="A3323" s="5">
        <f>IF(AND(dateA=1,A3322&lt;DataEnd),'iBoxx inputs'!A3327,IF(AND(dateA=2,A3322&lt;DataEnd),'Bank of England inputs'!A3327,IF(dateA=3,A3322+1,IF(dateA=4,WORKDAY(A3322,1,),WORKDAY(A3322,1,holidayQ)))))</f>
        <v>40595</v>
      </c>
      <c r="B3323" s="35">
        <f>MATCH(A3323,'iBoxx inputs'!A:A,0)</f>
        <v>3410</v>
      </c>
      <c r="C3323" s="35">
        <f>MATCH(A3323,'Bank of England inputs'!A:A,0)</f>
        <v>3326</v>
      </c>
      <c r="D3323" s="6">
        <f>IF($A3323&gt;DataEnd,NA(),IFERROR(INDEX('iBoxx inputs'!B:B,MATCH($A3323,'iBoxx inputs'!$A:$A,0)),D3322))</f>
        <v>5.5262284597362203</v>
      </c>
      <c r="E3323" s="6">
        <f>IF($A3323&gt;DataEnd,NA(),IFERROR(INDEX('iBoxx inputs'!C:C,MATCH($A3323,'iBoxx inputs'!$A:$A,0)),E3322))</f>
        <v>5.7274160948193096</v>
      </c>
      <c r="F3323" s="6">
        <f>IF($A3323&gt;DataEnd,NA(),IFERROR(INDEX('Bank of England inputs'!D:D,MATCH($A3323,'Bank of England inputs'!$A:$A,0),0),F3322))</f>
        <v>3.1966643502432168</v>
      </c>
      <c r="H3323" s="5">
        <f t="shared" si="176"/>
        <v>40595</v>
      </c>
      <c r="I3323" s="6">
        <f t="shared" si="177"/>
        <v>5.626822277277765</v>
      </c>
      <c r="J3323" s="6">
        <f t="shared" si="175"/>
        <v>2.3548803077459324</v>
      </c>
      <c r="K3323" s="19">
        <f t="shared" si="179"/>
        <v>2527</v>
      </c>
      <c r="L3323" s="6">
        <f t="shared" ca="1" si="178"/>
        <v>3.2397692339590991</v>
      </c>
    </row>
    <row r="3324" spans="1:12" x14ac:dyDescent="0.2">
      <c r="A3324" s="5">
        <f>IF(AND(dateA=1,A3323&lt;DataEnd),'iBoxx inputs'!A3328,IF(AND(dateA=2,A3323&lt;DataEnd),'Bank of England inputs'!A3328,IF(dateA=3,A3323+1,IF(dateA=4,WORKDAY(A3323,1,),WORKDAY(A3323,1,holidayQ)))))</f>
        <v>40596</v>
      </c>
      <c r="B3324" s="35">
        <f>MATCH(A3324,'iBoxx inputs'!A:A,0)</f>
        <v>3411</v>
      </c>
      <c r="C3324" s="35">
        <f>MATCH(A3324,'Bank of England inputs'!A:A,0)</f>
        <v>3327</v>
      </c>
      <c r="D3324" s="6">
        <f>IF($A3324&gt;DataEnd,NA(),IFERROR(INDEX('iBoxx inputs'!B:B,MATCH($A3324,'iBoxx inputs'!$A:$A,0)),D3323))</f>
        <v>5.48894839668076</v>
      </c>
      <c r="E3324" s="6">
        <f>IF($A3324&gt;DataEnd,NA(),IFERROR(INDEX('iBoxx inputs'!C:C,MATCH($A3324,'iBoxx inputs'!$A:$A,0)),E3323))</f>
        <v>5.6889912590090903</v>
      </c>
      <c r="F3324" s="6">
        <f>IF($A3324&gt;DataEnd,NA(),IFERROR(INDEX('Bank of England inputs'!D:D,MATCH($A3324,'Bank of England inputs'!$A:$A,0),0),F3323))</f>
        <v>3.2187562090204569</v>
      </c>
      <c r="H3324" s="5">
        <f t="shared" si="176"/>
        <v>40596</v>
      </c>
      <c r="I3324" s="6">
        <f t="shared" si="177"/>
        <v>5.5889698278449256</v>
      </c>
      <c r="J3324" s="6">
        <f t="shared" si="175"/>
        <v>2.2963012788341786</v>
      </c>
      <c r="K3324" s="19">
        <f t="shared" si="179"/>
        <v>2527</v>
      </c>
      <c r="L3324" s="6">
        <f t="shared" ca="1" si="178"/>
        <v>3.2390776554357741</v>
      </c>
    </row>
    <row r="3325" spans="1:12" x14ac:dyDescent="0.2">
      <c r="A3325" s="5">
        <f>IF(AND(dateA=1,A3324&lt;DataEnd),'iBoxx inputs'!A3329,IF(AND(dateA=2,A3324&lt;DataEnd),'Bank of England inputs'!A3329,IF(dateA=3,A3324+1,IF(dateA=4,WORKDAY(A3324,1,),WORKDAY(A3324,1,holidayQ)))))</f>
        <v>40597</v>
      </c>
      <c r="B3325" s="35">
        <f>MATCH(A3325,'iBoxx inputs'!A:A,0)</f>
        <v>3412</v>
      </c>
      <c r="C3325" s="35">
        <f>MATCH(A3325,'Bank of England inputs'!A:A,0)</f>
        <v>3328</v>
      </c>
      <c r="D3325" s="6">
        <f>IF($A3325&gt;DataEnd,NA(),IFERROR(INDEX('iBoxx inputs'!B:B,MATCH($A3325,'iBoxx inputs'!$A:$A,0)),D3324))</f>
        <v>5.4876559136225396</v>
      </c>
      <c r="E3325" s="6">
        <f>IF($A3325&gt;DataEnd,NA(),IFERROR(INDEX('iBoxx inputs'!C:C,MATCH($A3325,'iBoxx inputs'!$A:$A,0)),E3324))</f>
        <v>5.6873564189051597</v>
      </c>
      <c r="F3325" s="6">
        <f>IF($A3325&gt;DataEnd,NA(),IFERROR(INDEX('Bank of England inputs'!D:D,MATCH($A3325,'Bank of England inputs'!$A:$A,0),0),F3324))</f>
        <v>3.2293322734499252</v>
      </c>
      <c r="H3325" s="5">
        <f t="shared" si="176"/>
        <v>40597</v>
      </c>
      <c r="I3325" s="6">
        <f t="shared" si="177"/>
        <v>5.5875061662638501</v>
      </c>
      <c r="J3325" s="6">
        <f t="shared" si="175"/>
        <v>2.2844029316853698</v>
      </c>
      <c r="K3325" s="19">
        <f t="shared" si="179"/>
        <v>2527</v>
      </c>
      <c r="L3325" s="6">
        <f t="shared" ca="1" si="178"/>
        <v>3.2383652169888437</v>
      </c>
    </row>
    <row r="3326" spans="1:12" x14ac:dyDescent="0.2">
      <c r="A3326" s="5">
        <f>IF(AND(dateA=1,A3325&lt;DataEnd),'iBoxx inputs'!A3330,IF(AND(dateA=2,A3325&lt;DataEnd),'Bank of England inputs'!A3330,IF(dateA=3,A3325+1,IF(dateA=4,WORKDAY(A3325,1,),WORKDAY(A3325,1,holidayQ)))))</f>
        <v>40598</v>
      </c>
      <c r="B3326" s="35">
        <f>MATCH(A3326,'iBoxx inputs'!A:A,0)</f>
        <v>3413</v>
      </c>
      <c r="C3326" s="35">
        <f>MATCH(A3326,'Bank of England inputs'!A:A,0)</f>
        <v>3329</v>
      </c>
      <c r="D3326" s="6">
        <f>IF($A3326&gt;DataEnd,NA(),IFERROR(INDEX('iBoxx inputs'!B:B,MATCH($A3326,'iBoxx inputs'!$A:$A,0)),D3325))</f>
        <v>5.49591274934805</v>
      </c>
      <c r="E3326" s="6">
        <f>IF($A3326&gt;DataEnd,NA(),IFERROR(INDEX('iBoxx inputs'!C:C,MATCH($A3326,'iBoxx inputs'!$A:$A,0)),E3325))</f>
        <v>5.6832896144974798</v>
      </c>
      <c r="F3326" s="6">
        <f>IF($A3326&gt;DataEnd,NA(),IFERROR(INDEX('Bank of England inputs'!D:D,MATCH($A3326,'Bank of England inputs'!$A:$A,0),0),F3325))</f>
        <v>3.3210699015610912</v>
      </c>
      <c r="H3326" s="5">
        <f t="shared" si="176"/>
        <v>40598</v>
      </c>
      <c r="I3326" s="6">
        <f t="shared" si="177"/>
        <v>5.5896011819227649</v>
      </c>
      <c r="J3326" s="6">
        <f t="shared" si="175"/>
        <v>2.1956134237895553</v>
      </c>
      <c r="K3326" s="19">
        <f t="shared" si="179"/>
        <v>2528</v>
      </c>
      <c r="L3326" s="6">
        <f t="shared" ca="1" si="178"/>
        <v>3.2379527360579896</v>
      </c>
    </row>
    <row r="3327" spans="1:12" x14ac:dyDescent="0.2">
      <c r="A3327" s="5">
        <f>IF(AND(dateA=1,A3326&lt;DataEnd),'iBoxx inputs'!A3331,IF(AND(dateA=2,A3326&lt;DataEnd),'Bank of England inputs'!A3331,IF(dateA=3,A3326+1,IF(dateA=4,WORKDAY(A3326,1,),WORKDAY(A3326,1,holidayQ)))))</f>
        <v>40599</v>
      </c>
      <c r="B3327" s="35">
        <f>MATCH(A3327,'iBoxx inputs'!A:A,0)</f>
        <v>3414</v>
      </c>
      <c r="C3327" s="35">
        <f>MATCH(A3327,'Bank of England inputs'!A:A,0)</f>
        <v>3330</v>
      </c>
      <c r="D3327" s="6">
        <f>IF($A3327&gt;DataEnd,NA(),IFERROR(INDEX('iBoxx inputs'!B:B,MATCH($A3327,'iBoxx inputs'!$A:$A,0)),D3326))</f>
        <v>5.5072863590744801</v>
      </c>
      <c r="E3327" s="6">
        <f>IF($A3327&gt;DataEnd,NA(),IFERROR(INDEX('iBoxx inputs'!C:C,MATCH($A3327,'iBoxx inputs'!$A:$A,0)),E3326))</f>
        <v>5.6877087494375598</v>
      </c>
      <c r="F3327" s="6">
        <f>IF($A3327&gt;DataEnd,NA(),IFERROR(INDEX('Bank of England inputs'!D:D,MATCH($A3327,'Bank of England inputs'!$A:$A,0),0),F3326))</f>
        <v>3.3316757831924226</v>
      </c>
      <c r="H3327" s="5">
        <f t="shared" si="176"/>
        <v>40599</v>
      </c>
      <c r="I3327" s="6">
        <f t="shared" si="177"/>
        <v>5.5974975542560195</v>
      </c>
      <c r="J3327" s="6">
        <f t="shared" si="175"/>
        <v>2.1927659199272975</v>
      </c>
      <c r="K3327" s="19">
        <f t="shared" si="179"/>
        <v>2529</v>
      </c>
      <c r="L3327" s="6">
        <f t="shared" ca="1" si="178"/>
        <v>3.2375394553873171</v>
      </c>
    </row>
    <row r="3328" spans="1:12" x14ac:dyDescent="0.2">
      <c r="A3328" s="5">
        <f>IF(AND(dateA=1,A3327&lt;DataEnd),'iBoxx inputs'!A3332,IF(AND(dateA=2,A3327&lt;DataEnd),'Bank of England inputs'!A3332,IF(dateA=3,A3327+1,IF(dateA=4,WORKDAY(A3327,1,),WORKDAY(A3327,1,holidayQ)))))</f>
        <v>40602</v>
      </c>
      <c r="B3328" s="35">
        <f>MATCH(A3328,'iBoxx inputs'!A:A,0)</f>
        <v>3415</v>
      </c>
      <c r="C3328" s="35">
        <f>MATCH(A3328,'Bank of England inputs'!A:A,0)</f>
        <v>3331</v>
      </c>
      <c r="D3328" s="6">
        <f>IF($A3328&gt;DataEnd,NA(),IFERROR(INDEX('iBoxx inputs'!B:B,MATCH($A3328,'iBoxx inputs'!$A:$A,0)),D3327))</f>
        <v>5.4944563641517501</v>
      </c>
      <c r="E3328" s="6">
        <f>IF($A3328&gt;DataEnd,NA(),IFERROR(INDEX('iBoxx inputs'!C:C,MATCH($A3328,'iBoxx inputs'!$A:$A,0)),E3327))</f>
        <v>5.6715173622518202</v>
      </c>
      <c r="F3328" s="6">
        <f>IF($A3328&gt;DataEnd,NA(),IFERROR(INDEX('Bank of England inputs'!D:D,MATCH($A3328,'Bank of England inputs'!$A:$A,0),0),F3327))</f>
        <v>3.3320071613288205</v>
      </c>
      <c r="H3328" s="5">
        <f t="shared" si="176"/>
        <v>40602</v>
      </c>
      <c r="I3328" s="6">
        <f t="shared" si="177"/>
        <v>5.5829868632017856</v>
      </c>
      <c r="J3328" s="6">
        <f t="shared" si="175"/>
        <v>2.1783954107835957</v>
      </c>
      <c r="K3328" s="19">
        <f t="shared" si="179"/>
        <v>2527</v>
      </c>
      <c r="L3328" s="6">
        <f t="shared" ca="1" si="178"/>
        <v>3.2360967191964018</v>
      </c>
    </row>
    <row r="3329" spans="1:12" x14ac:dyDescent="0.2">
      <c r="A3329" s="5">
        <f>IF(AND(dateA=1,A3328&lt;DataEnd),'iBoxx inputs'!A3333,IF(AND(dateA=2,A3328&lt;DataEnd),'Bank of England inputs'!A3333,IF(dateA=3,A3328+1,IF(dateA=4,WORKDAY(A3328,1,),WORKDAY(A3328,1,holidayQ)))))</f>
        <v>40603</v>
      </c>
      <c r="B3329" s="35">
        <f>MATCH(A3329,'iBoxx inputs'!A:A,0)</f>
        <v>3416</v>
      </c>
      <c r="C3329" s="35">
        <f>MATCH(A3329,'Bank of England inputs'!A:A,0)</f>
        <v>3332</v>
      </c>
      <c r="D3329" s="6">
        <f>IF($A3329&gt;DataEnd,NA(),IFERROR(INDEX('iBoxx inputs'!B:B,MATCH($A3329,'iBoxx inputs'!$A:$A,0)),D3328))</f>
        <v>5.5198579261834304</v>
      </c>
      <c r="E3329" s="6">
        <f>IF($A3329&gt;DataEnd,NA(),IFERROR(INDEX('iBoxx inputs'!C:C,MATCH($A3329,'iBoxx inputs'!$A:$A,0)),E3328))</f>
        <v>5.6773101513373403</v>
      </c>
      <c r="F3329" s="6">
        <f>IF($A3329&gt;DataEnd,NA(),IFERROR(INDEX('Bank of England inputs'!D:D,MATCH($A3329,'Bank of England inputs'!$A:$A,0),0),F3328))</f>
        <v>3.3618460314302601</v>
      </c>
      <c r="H3329" s="5">
        <f t="shared" si="176"/>
        <v>40603</v>
      </c>
      <c r="I3329" s="6">
        <f t="shared" si="177"/>
        <v>5.5985840387603858</v>
      </c>
      <c r="J3329" s="6">
        <f t="shared" si="175"/>
        <v>2.1639880605944128</v>
      </c>
      <c r="K3329" s="19">
        <f t="shared" si="179"/>
        <v>2527</v>
      </c>
      <c r="L3329" s="6">
        <f t="shared" ca="1" si="178"/>
        <v>3.2353076210500422</v>
      </c>
    </row>
    <row r="3330" spans="1:12" x14ac:dyDescent="0.2">
      <c r="A3330" s="5">
        <f>IF(AND(dateA=1,A3329&lt;DataEnd),'iBoxx inputs'!A3334,IF(AND(dateA=2,A3329&lt;DataEnd),'Bank of England inputs'!A3334,IF(dateA=3,A3329+1,IF(dateA=4,WORKDAY(A3329,1,),WORKDAY(A3329,1,holidayQ)))))</f>
        <v>40604</v>
      </c>
      <c r="B3330" s="35">
        <f>MATCH(A3330,'iBoxx inputs'!A:A,0)</f>
        <v>3417</v>
      </c>
      <c r="C3330" s="35">
        <f>MATCH(A3330,'Bank of England inputs'!A:A,0)</f>
        <v>3333</v>
      </c>
      <c r="D3330" s="6">
        <f>IF($A3330&gt;DataEnd,NA(),IFERROR(INDEX('iBoxx inputs'!B:B,MATCH($A3330,'iBoxx inputs'!$A:$A,0)),D3329))</f>
        <v>5.5441774997399298</v>
      </c>
      <c r="E3330" s="6">
        <f>IF($A3330&gt;DataEnd,NA(),IFERROR(INDEX('iBoxx inputs'!C:C,MATCH($A3330,'iBoxx inputs'!$A:$A,0)),E3329))</f>
        <v>5.7077474290943497</v>
      </c>
      <c r="F3330" s="6">
        <f>IF($A3330&gt;DataEnd,NA(),IFERROR(INDEX('Bank of England inputs'!D:D,MATCH($A3330,'Bank of England inputs'!$A:$A,0),0),F3329))</f>
        <v>3.350899870736801</v>
      </c>
      <c r="H3330" s="5">
        <f t="shared" si="176"/>
        <v>40604</v>
      </c>
      <c r="I3330" s="6">
        <f t="shared" si="177"/>
        <v>5.6259624644171398</v>
      </c>
      <c r="J3330" s="6">
        <f t="shared" si="175"/>
        <v>2.2012992596347036</v>
      </c>
      <c r="K3330" s="19">
        <f t="shared" si="179"/>
        <v>2527</v>
      </c>
      <c r="L3330" s="6">
        <f t="shared" ca="1" si="178"/>
        <v>3.2345313669510696</v>
      </c>
    </row>
    <row r="3331" spans="1:12" x14ac:dyDescent="0.2">
      <c r="A3331" s="5">
        <f>IF(AND(dateA=1,A3330&lt;DataEnd),'iBoxx inputs'!A3335,IF(AND(dateA=2,A3330&lt;DataEnd),'Bank of England inputs'!A3335,IF(dateA=3,A3330+1,IF(dateA=4,WORKDAY(A3330,1,),WORKDAY(A3330,1,holidayQ)))))</f>
        <v>40605</v>
      </c>
      <c r="B3331" s="35">
        <f>MATCH(A3331,'iBoxx inputs'!A:A,0)</f>
        <v>3418</v>
      </c>
      <c r="C3331" s="35">
        <f>MATCH(A3331,'Bank of England inputs'!A:A,0)</f>
        <v>3334</v>
      </c>
      <c r="D3331" s="6">
        <f>IF($A3331&gt;DataEnd,NA(),IFERROR(INDEX('iBoxx inputs'!B:B,MATCH($A3331,'iBoxx inputs'!$A:$A,0)),D3330))</f>
        <v>5.5835006188216099</v>
      </c>
      <c r="E3331" s="6">
        <f>IF($A3331&gt;DataEnd,NA(),IFERROR(INDEX('iBoxx inputs'!C:C,MATCH($A3331,'iBoxx inputs'!$A:$A,0)),E3330))</f>
        <v>5.7660935141473404</v>
      </c>
      <c r="F3331" s="6">
        <f>IF($A3331&gt;DataEnd,NA(),IFERROR(INDEX('Bank of England inputs'!D:D,MATCH($A3331,'Bank of England inputs'!$A:$A,0),0),F3330))</f>
        <v>3.3591731266150004</v>
      </c>
      <c r="H3331" s="5">
        <f t="shared" si="176"/>
        <v>40605</v>
      </c>
      <c r="I3331" s="6">
        <f t="shared" si="177"/>
        <v>5.6747970664844747</v>
      </c>
      <c r="J3331" s="6">
        <f t="shared" ref="J3331:J3394" si="180">((1+I3331/100)/(1+F3331/100)-1)*100</f>
        <v>2.2403661618237258</v>
      </c>
      <c r="K3331" s="19">
        <f t="shared" si="179"/>
        <v>2528</v>
      </c>
      <c r="L3331" s="6">
        <f t="shared" ca="1" si="178"/>
        <v>3.2341381053984084</v>
      </c>
    </row>
    <row r="3332" spans="1:12" x14ac:dyDescent="0.2">
      <c r="A3332" s="5">
        <f>IF(AND(dateA=1,A3331&lt;DataEnd),'iBoxx inputs'!A3336,IF(AND(dateA=2,A3331&lt;DataEnd),'Bank of England inputs'!A3336,IF(dateA=3,A3331+1,IF(dateA=4,WORKDAY(A3331,1,),WORKDAY(A3331,1,holidayQ)))))</f>
        <v>40606</v>
      </c>
      <c r="B3332" s="35">
        <f>MATCH(A3332,'iBoxx inputs'!A:A,0)</f>
        <v>3419</v>
      </c>
      <c r="C3332" s="35">
        <f>MATCH(A3332,'Bank of England inputs'!A:A,0)</f>
        <v>3335</v>
      </c>
      <c r="D3332" s="6">
        <f>IF($A3332&gt;DataEnd,NA(),IFERROR(INDEX('iBoxx inputs'!B:B,MATCH($A3332,'iBoxx inputs'!$A:$A,0)),D3331))</f>
        <v>5.5187967356940097</v>
      </c>
      <c r="E3332" s="6">
        <f>IF($A3332&gt;DataEnd,NA(),IFERROR(INDEX('iBoxx inputs'!C:C,MATCH($A3332,'iBoxx inputs'!$A:$A,0)),E3331))</f>
        <v>5.69710548324763</v>
      </c>
      <c r="F3332" s="6">
        <f>IF($A3332&gt;DataEnd,NA(),IFERROR(INDEX('Bank of England inputs'!D:D,MATCH($A3332,'Bank of England inputs'!$A:$A,0),0),F3331))</f>
        <v>3.3412887828162097</v>
      </c>
      <c r="H3332" s="5">
        <f t="shared" ref="H3332:H3395" si="181">A3332</f>
        <v>40606</v>
      </c>
      <c r="I3332" s="6">
        <f t="shared" ref="I3332:I3395" si="182">(D3332+E3332)/2</f>
        <v>5.6079511094708199</v>
      </c>
      <c r="J3332" s="6">
        <f t="shared" si="180"/>
        <v>2.1933753230214181</v>
      </c>
      <c r="K3332" s="19">
        <f t="shared" si="179"/>
        <v>2529</v>
      </c>
      <c r="L3332" s="6">
        <f t="shared" ca="1" si="178"/>
        <v>3.2337265740491095</v>
      </c>
    </row>
    <row r="3333" spans="1:12" x14ac:dyDescent="0.2">
      <c r="A3333" s="5">
        <f>IF(AND(dateA=1,A3332&lt;DataEnd),'iBoxx inputs'!A3337,IF(AND(dateA=2,A3332&lt;DataEnd),'Bank of England inputs'!A3337,IF(dateA=3,A3332+1,IF(dateA=4,WORKDAY(A3332,1,),WORKDAY(A3332,1,holidayQ)))))</f>
        <v>40609</v>
      </c>
      <c r="B3333" s="35">
        <f>MATCH(A3333,'iBoxx inputs'!A:A,0)</f>
        <v>3420</v>
      </c>
      <c r="C3333" s="35">
        <f>MATCH(A3333,'Bank of England inputs'!A:A,0)</f>
        <v>3336</v>
      </c>
      <c r="D3333" s="6">
        <f>IF($A3333&gt;DataEnd,NA(),IFERROR(INDEX('iBoxx inputs'!B:B,MATCH($A3333,'iBoxx inputs'!$A:$A,0)),D3332))</f>
        <v>5.52756992923198</v>
      </c>
      <c r="E3333" s="6">
        <f>IF($A3333&gt;DataEnd,NA(),IFERROR(INDEX('iBoxx inputs'!C:C,MATCH($A3333,'iBoxx inputs'!$A:$A,0)),E3332))</f>
        <v>5.70639438529619</v>
      </c>
      <c r="F3333" s="6">
        <f>IF($A3333&gt;DataEnd,NA(),IFERROR(INDEX('Bank of England inputs'!D:D,MATCH($A3333,'Bank of England inputs'!$A:$A,0),0),F3332))</f>
        <v>3.3409565476782088</v>
      </c>
      <c r="H3333" s="5">
        <f t="shared" si="181"/>
        <v>40609</v>
      </c>
      <c r="I3333" s="6">
        <f t="shared" si="182"/>
        <v>5.6169821572640846</v>
      </c>
      <c r="J3333" s="6">
        <f t="shared" si="180"/>
        <v>2.2024429477153218</v>
      </c>
      <c r="K3333" s="19">
        <f t="shared" si="179"/>
        <v>2527</v>
      </c>
      <c r="L3333" s="6">
        <f t="shared" ca="1" si="178"/>
        <v>3.2321943704034028</v>
      </c>
    </row>
    <row r="3334" spans="1:12" x14ac:dyDescent="0.2">
      <c r="A3334" s="5">
        <f>IF(AND(dateA=1,A3333&lt;DataEnd),'iBoxx inputs'!A3338,IF(AND(dateA=2,A3333&lt;DataEnd),'Bank of England inputs'!A3338,IF(dateA=3,A3333+1,IF(dateA=4,WORKDAY(A3333,1,),WORKDAY(A3333,1,holidayQ)))))</f>
        <v>40610</v>
      </c>
      <c r="B3334" s="35">
        <f>MATCH(A3334,'iBoxx inputs'!A:A,0)</f>
        <v>3421</v>
      </c>
      <c r="C3334" s="35">
        <f>MATCH(A3334,'Bank of England inputs'!A:A,0)</f>
        <v>3337</v>
      </c>
      <c r="D3334" s="6">
        <f>IF($A3334&gt;DataEnd,NA(),IFERROR(INDEX('iBoxx inputs'!B:B,MATCH($A3334,'iBoxx inputs'!$A:$A,0)),D3333))</f>
        <v>5.5599982118057003</v>
      </c>
      <c r="E3334" s="6">
        <f>IF($A3334&gt;DataEnd,NA(),IFERROR(INDEX('iBoxx inputs'!C:C,MATCH($A3334,'iBoxx inputs'!$A:$A,0)),E3333))</f>
        <v>5.7417421165492897</v>
      </c>
      <c r="F3334" s="6">
        <f>IF($A3334&gt;DataEnd,NA(),IFERROR(INDEX('Bank of England inputs'!D:D,MATCH($A3334,'Bank of England inputs'!$A:$A,0),0),F3333))</f>
        <v>3.3598409542743513</v>
      </c>
      <c r="H3334" s="5">
        <f t="shared" si="181"/>
        <v>40610</v>
      </c>
      <c r="I3334" s="6">
        <f t="shared" si="182"/>
        <v>5.650870164177495</v>
      </c>
      <c r="J3334" s="6">
        <f t="shared" si="180"/>
        <v>2.2165564388945569</v>
      </c>
      <c r="K3334" s="19">
        <f t="shared" si="179"/>
        <v>2527</v>
      </c>
      <c r="L3334" s="6">
        <f t="shared" ca="1" si="178"/>
        <v>3.231394765600573</v>
      </c>
    </row>
    <row r="3335" spans="1:12" x14ac:dyDescent="0.2">
      <c r="A3335" s="5">
        <f>IF(AND(dateA=1,A3334&lt;DataEnd),'iBoxx inputs'!A3339,IF(AND(dateA=2,A3334&lt;DataEnd),'Bank of England inputs'!A3339,IF(dateA=3,A3334+1,IF(dateA=4,WORKDAY(A3334,1,),WORKDAY(A3334,1,holidayQ)))))</f>
        <v>40611</v>
      </c>
      <c r="B3335" s="35">
        <f>MATCH(A3335,'iBoxx inputs'!A:A,0)</f>
        <v>3422</v>
      </c>
      <c r="C3335" s="35">
        <f>MATCH(A3335,'Bank of England inputs'!A:A,0)</f>
        <v>3338</v>
      </c>
      <c r="D3335" s="6">
        <f>IF($A3335&gt;DataEnd,NA(),IFERROR(INDEX('iBoxx inputs'!B:B,MATCH($A3335,'iBoxx inputs'!$A:$A,0)),D3334))</f>
        <v>5.5596522874821002</v>
      </c>
      <c r="E3335" s="6">
        <f>IF($A3335&gt;DataEnd,NA(),IFERROR(INDEX('iBoxx inputs'!C:C,MATCH($A3335,'iBoxx inputs'!$A:$A,0)),E3334))</f>
        <v>5.7401847685650296</v>
      </c>
      <c r="F3335" s="6">
        <f>IF($A3335&gt;DataEnd,NA(),IFERROR(INDEX('Bank of England inputs'!D:D,MATCH($A3335,'Bank of England inputs'!$A:$A,0),0),F3334))</f>
        <v>3.3605090475243626</v>
      </c>
      <c r="H3335" s="5">
        <f t="shared" si="181"/>
        <v>40611</v>
      </c>
      <c r="I3335" s="6">
        <f t="shared" si="182"/>
        <v>5.6499185280235649</v>
      </c>
      <c r="J3335" s="6">
        <f t="shared" si="180"/>
        <v>2.2149750437534532</v>
      </c>
      <c r="K3335" s="19">
        <f t="shared" si="179"/>
        <v>2527</v>
      </c>
      <c r="L3335" s="6">
        <f t="shared" ref="L3335:L3398" ca="1" si="183">AVERAGE(OFFSET(J3335,-$K3335+1,0,$K3335,))</f>
        <v>3.2305882323674853</v>
      </c>
    </row>
    <row r="3336" spans="1:12" x14ac:dyDescent="0.2">
      <c r="A3336" s="5">
        <f>IF(AND(dateA=1,A3335&lt;DataEnd),'iBoxx inputs'!A3340,IF(AND(dateA=2,A3335&lt;DataEnd),'Bank of England inputs'!A3340,IF(dateA=3,A3335+1,IF(dateA=4,WORKDAY(A3335,1,),WORKDAY(A3335,1,holidayQ)))))</f>
        <v>40612</v>
      </c>
      <c r="B3336" s="35">
        <f>MATCH(A3336,'iBoxx inputs'!A:A,0)</f>
        <v>3423</v>
      </c>
      <c r="C3336" s="35">
        <f>MATCH(A3336,'Bank of England inputs'!A:A,0)</f>
        <v>3339</v>
      </c>
      <c r="D3336" s="6">
        <f>IF($A3336&gt;DataEnd,NA(),IFERROR(INDEX('iBoxx inputs'!B:B,MATCH($A3336,'iBoxx inputs'!$A:$A,0)),D3335))</f>
        <v>5.5098728621477697</v>
      </c>
      <c r="E3336" s="6">
        <f>IF($A3336&gt;DataEnd,NA(),IFERROR(INDEX('iBoxx inputs'!C:C,MATCH($A3336,'iBoxx inputs'!$A:$A,0)),E3335))</f>
        <v>5.6859007487350297</v>
      </c>
      <c r="F3336" s="6">
        <f>IF($A3336&gt;DataEnd,NA(),IFERROR(INDEX('Bank of England inputs'!D:D,MATCH($A3336,'Bank of England inputs'!$A:$A,0),0),F3335))</f>
        <v>3.3220608712949851</v>
      </c>
      <c r="H3336" s="5">
        <f t="shared" si="181"/>
        <v>40612</v>
      </c>
      <c r="I3336" s="6">
        <f t="shared" si="182"/>
        <v>5.5978868054413997</v>
      </c>
      <c r="J3336" s="6">
        <f t="shared" si="180"/>
        <v>2.2026524780427437</v>
      </c>
      <c r="K3336" s="19">
        <f t="shared" si="179"/>
        <v>2528</v>
      </c>
      <c r="L3336" s="6">
        <f t="shared" ca="1" si="183"/>
        <v>3.2301816122115024</v>
      </c>
    </row>
    <row r="3337" spans="1:12" x14ac:dyDescent="0.2">
      <c r="A3337" s="5">
        <f>IF(AND(dateA=1,A3336&lt;DataEnd),'iBoxx inputs'!A3341,IF(AND(dateA=2,A3336&lt;DataEnd),'Bank of England inputs'!A3341,IF(dateA=3,A3336+1,IF(dateA=4,WORKDAY(A3336,1,),WORKDAY(A3336,1,holidayQ)))))</f>
        <v>40613</v>
      </c>
      <c r="B3337" s="35">
        <f>MATCH(A3337,'iBoxx inputs'!A:A,0)</f>
        <v>3424</v>
      </c>
      <c r="C3337" s="35">
        <f>MATCH(A3337,'Bank of England inputs'!A:A,0)</f>
        <v>3340</v>
      </c>
      <c r="D3337" s="6">
        <f>IF($A3337&gt;DataEnd,NA(),IFERROR(INDEX('iBoxx inputs'!B:B,MATCH($A3337,'iBoxx inputs'!$A:$A,0)),D3336))</f>
        <v>5.4957925678261201</v>
      </c>
      <c r="E3337" s="6">
        <f>IF($A3337&gt;DataEnd,NA(),IFERROR(INDEX('iBoxx inputs'!C:C,MATCH($A3337,'iBoxx inputs'!$A:$A,0)),E3336))</f>
        <v>5.6711738042083502</v>
      </c>
      <c r="F3337" s="6">
        <f>IF($A3337&gt;DataEnd,NA(),IFERROR(INDEX('Bank of England inputs'!D:D,MATCH($A3337,'Bank of England inputs'!$A:$A,0),0),F3336))</f>
        <v>3.2922220011935455</v>
      </c>
      <c r="H3337" s="5">
        <f t="shared" si="181"/>
        <v>40613</v>
      </c>
      <c r="I3337" s="6">
        <f t="shared" si="182"/>
        <v>5.5834831860172347</v>
      </c>
      <c r="J3337" s="6">
        <f t="shared" si="180"/>
        <v>2.2182320608779227</v>
      </c>
      <c r="K3337" s="19">
        <f t="shared" si="179"/>
        <v>2529</v>
      </c>
      <c r="L3337" s="6">
        <f t="shared" ca="1" si="183"/>
        <v>3.2297814739942887</v>
      </c>
    </row>
    <row r="3338" spans="1:12" x14ac:dyDescent="0.2">
      <c r="A3338" s="5">
        <f>IF(AND(dateA=1,A3337&lt;DataEnd),'iBoxx inputs'!A3342,IF(AND(dateA=2,A3337&lt;DataEnd),'Bank of England inputs'!A3342,IF(dateA=3,A3337+1,IF(dateA=4,WORKDAY(A3337,1,),WORKDAY(A3337,1,holidayQ)))))</f>
        <v>40616</v>
      </c>
      <c r="B3338" s="35">
        <f>MATCH(A3338,'iBoxx inputs'!A:A,0)</f>
        <v>3425</v>
      </c>
      <c r="C3338" s="35">
        <f>MATCH(A3338,'Bank of England inputs'!A:A,0)</f>
        <v>3341</v>
      </c>
      <c r="D3338" s="6">
        <f>IF($A3338&gt;DataEnd,NA(),IFERROR(INDEX('iBoxx inputs'!B:B,MATCH($A3338,'iBoxx inputs'!$A:$A,0)),D3337))</f>
        <v>5.4660415440383598</v>
      </c>
      <c r="E3338" s="6">
        <f>IF($A3338&gt;DataEnd,NA(),IFERROR(INDEX('iBoxx inputs'!C:C,MATCH($A3338,'iBoxx inputs'!$A:$A,0)),E3337))</f>
        <v>5.63106164093064</v>
      </c>
      <c r="F3338" s="6">
        <f>IF($A3338&gt;DataEnd,NA(),IFERROR(INDEX('Bank of England inputs'!D:D,MATCH($A3338,'Bank of England inputs'!$A:$A,0),0),F3337))</f>
        <v>3.2839088466514177</v>
      </c>
      <c r="H3338" s="5">
        <f t="shared" si="181"/>
        <v>40616</v>
      </c>
      <c r="I3338" s="6">
        <f t="shared" si="182"/>
        <v>5.5485515924845004</v>
      </c>
      <c r="J3338" s="6">
        <f t="shared" si="180"/>
        <v>2.1926384962787093</v>
      </c>
      <c r="K3338" s="19">
        <f t="shared" si="179"/>
        <v>2527</v>
      </c>
      <c r="L3338" s="6">
        <f t="shared" ca="1" si="183"/>
        <v>3.2281693305108128</v>
      </c>
    </row>
    <row r="3339" spans="1:12" x14ac:dyDescent="0.2">
      <c r="A3339" s="5">
        <f>IF(AND(dateA=1,A3338&lt;DataEnd),'iBoxx inputs'!A3343,IF(AND(dateA=2,A3338&lt;DataEnd),'Bank of England inputs'!A3343,IF(dateA=3,A3338+1,IF(dateA=4,WORKDAY(A3338,1,),WORKDAY(A3338,1,holidayQ)))))</f>
        <v>40617</v>
      </c>
      <c r="B3339" s="35">
        <f>MATCH(A3339,'iBoxx inputs'!A:A,0)</f>
        <v>3426</v>
      </c>
      <c r="C3339" s="35">
        <f>MATCH(A3339,'Bank of England inputs'!A:A,0)</f>
        <v>3342</v>
      </c>
      <c r="D3339" s="6">
        <f>IF($A3339&gt;DataEnd,NA(),IFERROR(INDEX('iBoxx inputs'!B:B,MATCH($A3339,'iBoxx inputs'!$A:$A,0)),D3338))</f>
        <v>5.48100535404902</v>
      </c>
      <c r="E3339" s="6">
        <f>IF($A3339&gt;DataEnd,NA(),IFERROR(INDEX('iBoxx inputs'!C:C,MATCH($A3339,'iBoxx inputs'!$A:$A,0)),E3338))</f>
        <v>5.6246081145281002</v>
      </c>
      <c r="F3339" s="6">
        <f>IF($A3339&gt;DataEnd,NA(),IFERROR(INDEX('Bank of England inputs'!D:D,MATCH($A3339,'Bank of England inputs'!$A:$A,0),0),F3338))</f>
        <v>3.2335091035717856</v>
      </c>
      <c r="H3339" s="5">
        <f t="shared" si="181"/>
        <v>40617</v>
      </c>
      <c r="I3339" s="6">
        <f t="shared" si="182"/>
        <v>5.5528067342885601</v>
      </c>
      <c r="J3339" s="6">
        <f t="shared" si="180"/>
        <v>2.2466519358456338</v>
      </c>
      <c r="K3339" s="19">
        <f t="shared" si="179"/>
        <v>2527</v>
      </c>
      <c r="L3339" s="6">
        <f t="shared" ca="1" si="183"/>
        <v>3.2273483362262967</v>
      </c>
    </row>
    <row r="3340" spans="1:12" x14ac:dyDescent="0.2">
      <c r="A3340" s="5">
        <f>IF(AND(dateA=1,A3339&lt;DataEnd),'iBoxx inputs'!A3344,IF(AND(dateA=2,A3339&lt;DataEnd),'Bank of England inputs'!A3344,IF(dateA=3,A3339+1,IF(dateA=4,WORKDAY(A3339,1,),WORKDAY(A3339,1,holidayQ)))))</f>
        <v>40618</v>
      </c>
      <c r="B3340" s="35">
        <f>MATCH(A3340,'iBoxx inputs'!A:A,0)</f>
        <v>3427</v>
      </c>
      <c r="C3340" s="35">
        <f>MATCH(A3340,'Bank of England inputs'!A:A,0)</f>
        <v>3343</v>
      </c>
      <c r="D3340" s="6">
        <f>IF($A3340&gt;DataEnd,NA(),IFERROR(INDEX('iBoxx inputs'!B:B,MATCH($A3340,'iBoxx inputs'!$A:$A,0)),D3339))</f>
        <v>5.4140959321312296</v>
      </c>
      <c r="E3340" s="6">
        <f>IF($A3340&gt;DataEnd,NA(),IFERROR(INDEX('iBoxx inputs'!C:C,MATCH($A3340,'iBoxx inputs'!$A:$A,0)),E3339))</f>
        <v>5.5638469203934298</v>
      </c>
      <c r="F3340" s="6">
        <f>IF($A3340&gt;DataEnd,NA(),IFERROR(INDEX('Bank of England inputs'!D:D,MATCH($A3340,'Bank of England inputs'!$A:$A,0),0),F3339))</f>
        <v>3.2254853160776475</v>
      </c>
      <c r="H3340" s="5">
        <f t="shared" si="181"/>
        <v>40618</v>
      </c>
      <c r="I3340" s="6">
        <f t="shared" si="182"/>
        <v>5.4889714262623297</v>
      </c>
      <c r="J3340" s="6">
        <f t="shared" si="180"/>
        <v>2.1927589909157108</v>
      </c>
      <c r="K3340" s="19">
        <f t="shared" si="179"/>
        <v>2527</v>
      </c>
      <c r="L3340" s="6">
        <f t="shared" ca="1" si="183"/>
        <v>3.2265308216869348</v>
      </c>
    </row>
    <row r="3341" spans="1:12" x14ac:dyDescent="0.2">
      <c r="A3341" s="5">
        <f>IF(AND(dateA=1,A3340&lt;DataEnd),'iBoxx inputs'!A3345,IF(AND(dateA=2,A3340&lt;DataEnd),'Bank of England inputs'!A3345,IF(dateA=3,A3340+1,IF(dateA=4,WORKDAY(A3340,1,),WORKDAY(A3340,1,holidayQ)))))</f>
        <v>40619</v>
      </c>
      <c r="B3341" s="35">
        <f>MATCH(A3341,'iBoxx inputs'!A:A,0)</f>
        <v>3428</v>
      </c>
      <c r="C3341" s="35">
        <f>MATCH(A3341,'Bank of England inputs'!A:A,0)</f>
        <v>3344</v>
      </c>
      <c r="D3341" s="6">
        <f>IF($A3341&gt;DataEnd,NA(),IFERROR(INDEX('iBoxx inputs'!B:B,MATCH($A3341,'iBoxx inputs'!$A:$A,0)),D3340))</f>
        <v>5.4878372575136796</v>
      </c>
      <c r="E3341" s="6">
        <f>IF($A3341&gt;DataEnd,NA(),IFERROR(INDEX('iBoxx inputs'!C:C,MATCH($A3341,'iBoxx inputs'!$A:$A,0)),E3340))</f>
        <v>5.6423433667245204</v>
      </c>
      <c r="F3341" s="6">
        <f>IF($A3341&gt;DataEnd,NA(),IFERROR(INDEX('Bank of England inputs'!D:D,MATCH($A3341,'Bank of England inputs'!$A:$A,0),0),F3340))</f>
        <v>3.2537313432835946</v>
      </c>
      <c r="H3341" s="5">
        <f t="shared" si="181"/>
        <v>40619</v>
      </c>
      <c r="I3341" s="6">
        <f t="shared" si="182"/>
        <v>5.5650903121191</v>
      </c>
      <c r="J3341" s="6">
        <f t="shared" si="180"/>
        <v>2.2385234303552881</v>
      </c>
      <c r="K3341" s="19">
        <f t="shared" si="179"/>
        <v>2528</v>
      </c>
      <c r="L3341" s="6">
        <f t="shared" ca="1" si="183"/>
        <v>3.2261399959783383</v>
      </c>
    </row>
    <row r="3342" spans="1:12" x14ac:dyDescent="0.2">
      <c r="A3342" s="5">
        <f>IF(AND(dateA=1,A3341&lt;DataEnd),'iBoxx inputs'!A3346,IF(AND(dateA=2,A3341&lt;DataEnd),'Bank of England inputs'!A3346,IF(dateA=3,A3341+1,IF(dateA=4,WORKDAY(A3341,1,),WORKDAY(A3341,1,holidayQ)))))</f>
        <v>40620</v>
      </c>
      <c r="B3342" s="35">
        <f>MATCH(A3342,'iBoxx inputs'!A:A,0)</f>
        <v>3429</v>
      </c>
      <c r="C3342" s="35">
        <f>MATCH(A3342,'Bank of England inputs'!A:A,0)</f>
        <v>3345</v>
      </c>
      <c r="D3342" s="6">
        <f>IF($A3342&gt;DataEnd,NA(),IFERROR(INDEX('iBoxx inputs'!B:B,MATCH($A3342,'iBoxx inputs'!$A:$A,0)),D3341))</f>
        <v>5.4479126984283397</v>
      </c>
      <c r="E3342" s="6">
        <f>IF($A3342&gt;DataEnd,NA(),IFERROR(INDEX('iBoxx inputs'!C:C,MATCH($A3342,'iBoxx inputs'!$A:$A,0)),E3341))</f>
        <v>5.5985084060757799</v>
      </c>
      <c r="F3342" s="6">
        <f>IF($A3342&gt;DataEnd,NA(),IFERROR(INDEX('Bank of England inputs'!D:D,MATCH($A3342,'Bank of England inputs'!$A:$A,0),0),F3341))</f>
        <v>3.2755874153723719</v>
      </c>
      <c r="H3342" s="5">
        <f t="shared" si="181"/>
        <v>40620</v>
      </c>
      <c r="I3342" s="6">
        <f t="shared" si="182"/>
        <v>5.5232105522520598</v>
      </c>
      <c r="J3342" s="6">
        <f t="shared" si="180"/>
        <v>2.1763353694032261</v>
      </c>
      <c r="K3342" s="19">
        <f t="shared" si="179"/>
        <v>2529</v>
      </c>
      <c r="L3342" s="6">
        <f t="shared" ca="1" si="183"/>
        <v>3.2257248893644297</v>
      </c>
    </row>
    <row r="3343" spans="1:12" x14ac:dyDescent="0.2">
      <c r="A3343" s="5">
        <f>IF(AND(dateA=1,A3342&lt;DataEnd),'iBoxx inputs'!A3347,IF(AND(dateA=2,A3342&lt;DataEnd),'Bank of England inputs'!A3347,IF(dateA=3,A3342+1,IF(dateA=4,WORKDAY(A3342,1,),WORKDAY(A3342,1,holidayQ)))))</f>
        <v>40623</v>
      </c>
      <c r="B3343" s="35">
        <f>MATCH(A3343,'iBoxx inputs'!A:A,0)</f>
        <v>3430</v>
      </c>
      <c r="C3343" s="35">
        <f>MATCH(A3343,'Bank of England inputs'!A:A,0)</f>
        <v>3346</v>
      </c>
      <c r="D3343" s="6">
        <f>IF($A3343&gt;DataEnd,NA(),IFERROR(INDEX('iBoxx inputs'!B:B,MATCH($A3343,'iBoxx inputs'!$A:$A,0)),D3342))</f>
        <v>5.4752983312654901</v>
      </c>
      <c r="E3343" s="6">
        <f>IF($A3343&gt;DataEnd,NA(),IFERROR(INDEX('iBoxx inputs'!C:C,MATCH($A3343,'iBoxx inputs'!$A:$A,0)),E3342))</f>
        <v>5.6101881948069696</v>
      </c>
      <c r="F3343" s="6">
        <f>IF($A3343&gt;DataEnd,NA(),IFERROR(INDEX('Bank of England inputs'!D:D,MATCH($A3343,'Bank of England inputs'!$A:$A,0),0),F3342))</f>
        <v>3.2749352976309209</v>
      </c>
      <c r="H3343" s="5">
        <f t="shared" si="181"/>
        <v>40623</v>
      </c>
      <c r="I3343" s="6">
        <f t="shared" si="182"/>
        <v>5.5427432630362299</v>
      </c>
      <c r="J3343" s="6">
        <f t="shared" si="180"/>
        <v>2.1958938622131718</v>
      </c>
      <c r="K3343" s="19">
        <f t="shared" si="179"/>
        <v>2527</v>
      </c>
      <c r="L3343" s="6">
        <f t="shared" ca="1" si="183"/>
        <v>3.2240646424285448</v>
      </c>
    </row>
    <row r="3344" spans="1:12" x14ac:dyDescent="0.2">
      <c r="A3344" s="5">
        <f>IF(AND(dateA=1,A3343&lt;DataEnd),'iBoxx inputs'!A3348,IF(AND(dateA=2,A3343&lt;DataEnd),'Bank of England inputs'!A3348,IF(dateA=3,A3343+1,IF(dateA=4,WORKDAY(A3343,1,),WORKDAY(A3343,1,holidayQ)))))</f>
        <v>40624</v>
      </c>
      <c r="B3344" s="35">
        <f>MATCH(A3344,'iBoxx inputs'!A:A,0)</f>
        <v>3431</v>
      </c>
      <c r="C3344" s="35">
        <f>MATCH(A3344,'Bank of England inputs'!A:A,0)</f>
        <v>3347</v>
      </c>
      <c r="D3344" s="6">
        <f>IF($A3344&gt;DataEnd,NA(),IFERROR(INDEX('iBoxx inputs'!B:B,MATCH($A3344,'iBoxx inputs'!$A:$A,0)),D3343))</f>
        <v>5.5198642524009101</v>
      </c>
      <c r="E3344" s="6">
        <f>IF($A3344&gt;DataEnd,NA(),IFERROR(INDEX('iBoxx inputs'!C:C,MATCH($A3344,'iBoxx inputs'!$A:$A,0)),E3343))</f>
        <v>5.6620516882550103</v>
      </c>
      <c r="F3344" s="6">
        <f>IF($A3344&gt;DataEnd,NA(),IFERROR(INDEX('Bank of England inputs'!D:D,MATCH($A3344,'Bank of England inputs'!$A:$A,0),0),F3343))</f>
        <v>3.2627076494578633</v>
      </c>
      <c r="H3344" s="5">
        <f t="shared" si="181"/>
        <v>40624</v>
      </c>
      <c r="I3344" s="6">
        <f t="shared" si="182"/>
        <v>5.5909579703279597</v>
      </c>
      <c r="J3344" s="6">
        <f t="shared" si="180"/>
        <v>2.2546864922172283</v>
      </c>
      <c r="K3344" s="19">
        <f t="shared" si="179"/>
        <v>2527</v>
      </c>
      <c r="L3344" s="6">
        <f t="shared" ca="1" si="183"/>
        <v>3.2232683884425568</v>
      </c>
    </row>
    <row r="3345" spans="1:12" x14ac:dyDescent="0.2">
      <c r="A3345" s="5">
        <f>IF(AND(dateA=1,A3344&lt;DataEnd),'iBoxx inputs'!A3349,IF(AND(dateA=2,A3344&lt;DataEnd),'Bank of England inputs'!A3349,IF(dateA=3,A3344+1,IF(dateA=4,WORKDAY(A3344,1,),WORKDAY(A3344,1,holidayQ)))))</f>
        <v>40625</v>
      </c>
      <c r="B3345" s="35">
        <f>MATCH(A3345,'iBoxx inputs'!A:A,0)</f>
        <v>3432</v>
      </c>
      <c r="C3345" s="35">
        <f>MATCH(A3345,'Bank of England inputs'!A:A,0)</f>
        <v>3348</v>
      </c>
      <c r="D3345" s="6">
        <f>IF($A3345&gt;DataEnd,NA(),IFERROR(INDEX('iBoxx inputs'!B:B,MATCH($A3345,'iBoxx inputs'!$A:$A,0)),D3344))</f>
        <v>5.4756222765564697</v>
      </c>
      <c r="E3345" s="6">
        <f>IF($A3345&gt;DataEnd,NA(),IFERROR(INDEX('iBoxx inputs'!C:C,MATCH($A3345,'iBoxx inputs'!$A:$A,0)),E3344))</f>
        <v>5.6188154193162099</v>
      </c>
      <c r="F3345" s="6">
        <f>IF($A3345&gt;DataEnd,NA(),IFERROR(INDEX('Bank of England inputs'!D:D,MATCH($A3345,'Bank of England inputs'!$A:$A,0),0),F3344))</f>
        <v>3.2232391563867813</v>
      </c>
      <c r="H3345" s="5">
        <f t="shared" si="181"/>
        <v>40625</v>
      </c>
      <c r="I3345" s="6">
        <f t="shared" si="182"/>
        <v>5.5472188479363398</v>
      </c>
      <c r="J3345" s="6">
        <f t="shared" si="180"/>
        <v>2.2514113203022434</v>
      </c>
      <c r="K3345" s="19">
        <f t="shared" si="179"/>
        <v>2527</v>
      </c>
      <c r="L3345" s="6">
        <f t="shared" ca="1" si="183"/>
        <v>3.2224704520588561</v>
      </c>
    </row>
    <row r="3346" spans="1:12" x14ac:dyDescent="0.2">
      <c r="A3346" s="5">
        <f>IF(AND(dateA=1,A3345&lt;DataEnd),'iBoxx inputs'!A3350,IF(AND(dateA=2,A3345&lt;DataEnd),'Bank of England inputs'!A3350,IF(dateA=3,A3345+1,IF(dateA=4,WORKDAY(A3345,1,),WORKDAY(A3345,1,holidayQ)))))</f>
        <v>40626</v>
      </c>
      <c r="B3346" s="35">
        <f>MATCH(A3346,'iBoxx inputs'!A:A,0)</f>
        <v>3433</v>
      </c>
      <c r="C3346" s="35">
        <f>MATCH(A3346,'Bank of England inputs'!A:A,0)</f>
        <v>3349</v>
      </c>
      <c r="D3346" s="6">
        <f>IF($A3346&gt;DataEnd,NA(),IFERROR(INDEX('iBoxx inputs'!B:B,MATCH($A3346,'iBoxx inputs'!$A:$A,0)),D3345))</f>
        <v>5.50301086605959</v>
      </c>
      <c r="E3346" s="6">
        <f>IF($A3346&gt;DataEnd,NA(),IFERROR(INDEX('iBoxx inputs'!C:C,MATCH($A3346,'iBoxx inputs'!$A:$A,0)),E3345))</f>
        <v>5.6451129580451402</v>
      </c>
      <c r="F3346" s="6">
        <f>IF($A3346&gt;DataEnd,NA(),IFERROR(INDEX('Bank of England inputs'!D:D,MATCH($A3346,'Bank of England inputs'!$A:$A,0),0),F3345))</f>
        <v>3.2219570405727982</v>
      </c>
      <c r="H3346" s="5">
        <f t="shared" si="181"/>
        <v>40626</v>
      </c>
      <c r="I3346" s="6">
        <f t="shared" si="182"/>
        <v>5.5740619120523647</v>
      </c>
      <c r="J3346" s="6">
        <f t="shared" si="180"/>
        <v>2.2786865691328151</v>
      </c>
      <c r="K3346" s="19">
        <f t="shared" si="179"/>
        <v>2528</v>
      </c>
      <c r="L3346" s="6">
        <f t="shared" ca="1" si="183"/>
        <v>3.2220971198266861</v>
      </c>
    </row>
    <row r="3347" spans="1:12" x14ac:dyDescent="0.2">
      <c r="A3347" s="5">
        <f>IF(AND(dateA=1,A3346&lt;DataEnd),'iBoxx inputs'!A3351,IF(AND(dateA=2,A3346&lt;DataEnd),'Bank of England inputs'!A3351,IF(dateA=3,A3346+1,IF(dateA=4,WORKDAY(A3346,1,),WORKDAY(A3346,1,holidayQ)))))</f>
        <v>40627</v>
      </c>
      <c r="B3347" s="35">
        <f>MATCH(A3347,'iBoxx inputs'!A:A,0)</f>
        <v>3434</v>
      </c>
      <c r="C3347" s="35">
        <f>MATCH(A3347,'Bank of England inputs'!A:A,0)</f>
        <v>3350</v>
      </c>
      <c r="D3347" s="6">
        <f>IF($A3347&gt;DataEnd,NA(),IFERROR(INDEX('iBoxx inputs'!B:B,MATCH($A3347,'iBoxx inputs'!$A:$A,0)),D3346))</f>
        <v>5.5065549714425197</v>
      </c>
      <c r="E3347" s="6">
        <f>IF($A3347&gt;DataEnd,NA(),IFERROR(INDEX('iBoxx inputs'!C:C,MATCH($A3347,'iBoxx inputs'!$A:$A,0)),E3346))</f>
        <v>5.6521253562779998</v>
      </c>
      <c r="F3347" s="6">
        <f>IF($A3347&gt;DataEnd,NA(),IFERROR(INDEX('Bank of England inputs'!D:D,MATCH($A3347,'Bank of England inputs'!$A:$A,0),0),F3346))</f>
        <v>3.231901352426414</v>
      </c>
      <c r="H3347" s="5">
        <f t="shared" si="181"/>
        <v>40627</v>
      </c>
      <c r="I3347" s="6">
        <f t="shared" si="182"/>
        <v>5.5793401638602598</v>
      </c>
      <c r="J3347" s="6">
        <f t="shared" si="180"/>
        <v>2.2739470848452736</v>
      </c>
      <c r="K3347" s="19">
        <f t="shared" si="179"/>
        <v>2529</v>
      </c>
      <c r="L3347" s="6">
        <f t="shared" ca="1" si="183"/>
        <v>3.2217222087808253</v>
      </c>
    </row>
    <row r="3348" spans="1:12" x14ac:dyDescent="0.2">
      <c r="A3348" s="5">
        <f>IF(AND(dateA=1,A3347&lt;DataEnd),'iBoxx inputs'!A3352,IF(AND(dateA=2,A3347&lt;DataEnd),'Bank of England inputs'!A3352,IF(dateA=3,A3347+1,IF(dateA=4,WORKDAY(A3347,1,),WORKDAY(A3347,1,holidayQ)))))</f>
        <v>40630</v>
      </c>
      <c r="B3348" s="35">
        <f>MATCH(A3348,'iBoxx inputs'!A:A,0)</f>
        <v>3435</v>
      </c>
      <c r="C3348" s="35">
        <f>MATCH(A3348,'Bank of England inputs'!A:A,0)</f>
        <v>3351</v>
      </c>
      <c r="D3348" s="6">
        <f>IF($A3348&gt;DataEnd,NA(),IFERROR(INDEX('iBoxx inputs'!B:B,MATCH($A3348,'iBoxx inputs'!$A:$A,0)),D3347))</f>
        <v>5.5025304831253603</v>
      </c>
      <c r="E3348" s="6">
        <f>IF($A3348&gt;DataEnd,NA(),IFERROR(INDEX('iBoxx inputs'!C:C,MATCH($A3348,'iBoxx inputs'!$A:$A,0)),E3347))</f>
        <v>5.6489304852901796</v>
      </c>
      <c r="F3348" s="6">
        <f>IF($A3348&gt;DataEnd,NA(),IFERROR(INDEX('Bank of England inputs'!D:D,MATCH($A3348,'Bank of England inputs'!$A:$A,0),0),F3347))</f>
        <v>3.2521133764296328</v>
      </c>
      <c r="H3348" s="5">
        <f t="shared" si="181"/>
        <v>40630</v>
      </c>
      <c r="I3348" s="6">
        <f t="shared" si="182"/>
        <v>5.57573048420777</v>
      </c>
      <c r="J3348" s="6">
        <f t="shared" si="180"/>
        <v>2.2504305546820591</v>
      </c>
      <c r="K3348" s="19">
        <f t="shared" si="179"/>
        <v>2527</v>
      </c>
      <c r="L3348" s="6">
        <f t="shared" ca="1" si="183"/>
        <v>3.2200631059444884</v>
      </c>
    </row>
    <row r="3349" spans="1:12" x14ac:dyDescent="0.2">
      <c r="A3349" s="5">
        <f>IF(AND(dateA=1,A3348&lt;DataEnd),'iBoxx inputs'!A3353,IF(AND(dateA=2,A3348&lt;DataEnd),'Bank of England inputs'!A3353,IF(dateA=3,A3348+1,IF(dateA=4,WORKDAY(A3348,1,),WORKDAY(A3348,1,holidayQ)))))</f>
        <v>40631</v>
      </c>
      <c r="B3349" s="35">
        <f>MATCH(A3349,'iBoxx inputs'!A:A,0)</f>
        <v>3436</v>
      </c>
      <c r="C3349" s="35">
        <f>MATCH(A3349,'Bank of England inputs'!A:A,0)</f>
        <v>3352</v>
      </c>
      <c r="D3349" s="6">
        <f>IF($A3349&gt;DataEnd,NA(),IFERROR(INDEX('iBoxx inputs'!B:B,MATCH($A3349,'iBoxx inputs'!$A:$A,0)),D3348))</f>
        <v>5.5095517422893998</v>
      </c>
      <c r="E3349" s="6">
        <f>IF($A3349&gt;DataEnd,NA(),IFERROR(INDEX('iBoxx inputs'!C:C,MATCH($A3349,'iBoxx inputs'!$A:$A,0)),E3348))</f>
        <v>5.6562269164679098</v>
      </c>
      <c r="F3349" s="6">
        <f>IF($A3349&gt;DataEnd,NA(),IFERROR(INDEX('Bank of England inputs'!D:D,MATCH($A3349,'Bank of England inputs'!$A:$A,0),0),F3348))</f>
        <v>3.241201034002783</v>
      </c>
      <c r="H3349" s="5">
        <f t="shared" si="181"/>
        <v>40631</v>
      </c>
      <c r="I3349" s="6">
        <f t="shared" si="182"/>
        <v>5.5828893293786548</v>
      </c>
      <c r="J3349" s="6">
        <f t="shared" si="180"/>
        <v>2.2681722722352138</v>
      </c>
      <c r="K3349" s="19">
        <f t="shared" si="179"/>
        <v>2527</v>
      </c>
      <c r="L3349" s="6">
        <f t="shared" ca="1" si="183"/>
        <v>3.2192033388502628</v>
      </c>
    </row>
    <row r="3350" spans="1:12" x14ac:dyDescent="0.2">
      <c r="A3350" s="5">
        <f>IF(AND(dateA=1,A3349&lt;DataEnd),'iBoxx inputs'!A3354,IF(AND(dateA=2,A3349&lt;DataEnd),'Bank of England inputs'!A3354,IF(dateA=3,A3349+1,IF(dateA=4,WORKDAY(A3349,1,),WORKDAY(A3349,1,holidayQ)))))</f>
        <v>40632</v>
      </c>
      <c r="B3350" s="35">
        <f>MATCH(A3350,'iBoxx inputs'!A:A,0)</f>
        <v>3437</v>
      </c>
      <c r="C3350" s="35">
        <f>MATCH(A3350,'Bank of England inputs'!A:A,0)</f>
        <v>3353</v>
      </c>
      <c r="D3350" s="6">
        <f>IF($A3350&gt;DataEnd,NA(),IFERROR(INDEX('iBoxx inputs'!B:B,MATCH($A3350,'iBoxx inputs'!$A:$A,0)),D3349))</f>
        <v>5.5242841882704496</v>
      </c>
      <c r="E3350" s="6">
        <f>IF($A3350&gt;DataEnd,NA(),IFERROR(INDEX('iBoxx inputs'!C:C,MATCH($A3350,'iBoxx inputs'!$A:$A,0)),E3349))</f>
        <v>5.6766483434369004</v>
      </c>
      <c r="F3350" s="6">
        <f>IF($A3350&gt;DataEnd,NA(),IFERROR(INDEX('Bank of England inputs'!D:D,MATCH($A3350,'Bank of England inputs'!$A:$A,0),0),F3349))</f>
        <v>3.2604373757455285</v>
      </c>
      <c r="H3350" s="5">
        <f t="shared" si="181"/>
        <v>40632</v>
      </c>
      <c r="I3350" s="6">
        <f t="shared" si="182"/>
        <v>5.600466265853675</v>
      </c>
      <c r="J3350" s="6">
        <f t="shared" si="180"/>
        <v>2.2661427256919442</v>
      </c>
      <c r="K3350" s="19">
        <f t="shared" si="179"/>
        <v>2527</v>
      </c>
      <c r="L3350" s="6">
        <f t="shared" ca="1" si="183"/>
        <v>3.21833058081085</v>
      </c>
    </row>
    <row r="3351" spans="1:12" x14ac:dyDescent="0.2">
      <c r="A3351" s="5">
        <f>IF(AND(dateA=1,A3350&lt;DataEnd),'iBoxx inputs'!A3355,IF(AND(dateA=2,A3350&lt;DataEnd),'Bank of England inputs'!A3355,IF(dateA=3,A3350+1,IF(dateA=4,WORKDAY(A3350,1,),WORKDAY(A3350,1,holidayQ)))))</f>
        <v>40633</v>
      </c>
      <c r="B3351" s="35">
        <f>MATCH(A3351,'iBoxx inputs'!A:A,0)</f>
        <v>3438</v>
      </c>
      <c r="C3351" s="35">
        <f>MATCH(A3351,'Bank of England inputs'!A:A,0)</f>
        <v>3354</v>
      </c>
      <c r="D3351" s="6">
        <f>IF($A3351&gt;DataEnd,NA(),IFERROR(INDEX('iBoxx inputs'!B:B,MATCH($A3351,'iBoxx inputs'!$A:$A,0)),D3350))</f>
        <v>5.5262867342436204</v>
      </c>
      <c r="E3351" s="6">
        <f>IF($A3351&gt;DataEnd,NA(),IFERROR(INDEX('iBoxx inputs'!C:C,MATCH($A3351,'iBoxx inputs'!$A:$A,0)),E3350))</f>
        <v>5.68295144739806</v>
      </c>
      <c r="F3351" s="6">
        <f>IF($A3351&gt;DataEnd,NA(),IFERROR(INDEX('Bank of England inputs'!D:D,MATCH($A3351,'Bank of England inputs'!$A:$A,0),0),F3350))</f>
        <v>3.2700526786601625</v>
      </c>
      <c r="H3351" s="5">
        <f t="shared" si="181"/>
        <v>40633</v>
      </c>
      <c r="I3351" s="6">
        <f t="shared" si="182"/>
        <v>5.6046190908208402</v>
      </c>
      <c r="J3351" s="6">
        <f t="shared" si="180"/>
        <v>2.2606422206687737</v>
      </c>
      <c r="K3351" s="19">
        <f t="shared" si="179"/>
        <v>2528</v>
      </c>
      <c r="L3351" s="6">
        <f t="shared" ca="1" si="183"/>
        <v>3.2179517483899081</v>
      </c>
    </row>
    <row r="3352" spans="1:12" x14ac:dyDescent="0.2">
      <c r="A3352" s="5">
        <f>IF(AND(dateA=1,A3351&lt;DataEnd),'iBoxx inputs'!A3356,IF(AND(dateA=2,A3351&lt;DataEnd),'Bank of England inputs'!A3356,IF(dateA=3,A3351+1,IF(dateA=4,WORKDAY(A3351,1,),WORKDAY(A3351,1,holidayQ)))))</f>
        <v>40634</v>
      </c>
      <c r="B3352" s="35">
        <f>MATCH(A3352,'iBoxx inputs'!A:A,0)</f>
        <v>3439</v>
      </c>
      <c r="C3352" s="35">
        <f>MATCH(A3352,'Bank of England inputs'!A:A,0)</f>
        <v>3355</v>
      </c>
      <c r="D3352" s="6">
        <f>IF($A3352&gt;DataEnd,NA(),IFERROR(INDEX('iBoxx inputs'!B:B,MATCH($A3352,'iBoxx inputs'!$A:$A,0)),D3351))</f>
        <v>5.5234049350047298</v>
      </c>
      <c r="E3352" s="6">
        <f>IF($A3352&gt;DataEnd,NA(),IFERROR(INDEX('iBoxx inputs'!C:C,MATCH($A3352,'iBoxx inputs'!$A:$A,0)),E3351))</f>
        <v>5.7426758978361798</v>
      </c>
      <c r="F3352" s="6">
        <f>IF($A3352&gt;DataEnd,NA(),IFERROR(INDEX('Bank of England inputs'!D:D,MATCH($A3352,'Bank of England inputs'!$A:$A,0),0),F3351))</f>
        <v>3.2896044523951451</v>
      </c>
      <c r="H3352" s="5">
        <f t="shared" si="181"/>
        <v>40634</v>
      </c>
      <c r="I3352" s="6">
        <f t="shared" si="182"/>
        <v>5.6330404164204548</v>
      </c>
      <c r="J3352" s="6">
        <f t="shared" si="180"/>
        <v>2.2688013730417289</v>
      </c>
      <c r="K3352" s="19">
        <f t="shared" si="179"/>
        <v>2529</v>
      </c>
      <c r="L3352" s="6">
        <f t="shared" ca="1" si="183"/>
        <v>3.2175764417962553</v>
      </c>
    </row>
    <row r="3353" spans="1:12" x14ac:dyDescent="0.2">
      <c r="A3353" s="5">
        <f>IF(AND(dateA=1,A3352&lt;DataEnd),'iBoxx inputs'!A3357,IF(AND(dateA=2,A3352&lt;DataEnd),'Bank of England inputs'!A3357,IF(dateA=3,A3352+1,IF(dateA=4,WORKDAY(A3352,1,),WORKDAY(A3352,1,holidayQ)))))</f>
        <v>40637</v>
      </c>
      <c r="B3353" s="35">
        <f>MATCH(A3353,'iBoxx inputs'!A:A,0)</f>
        <v>3440</v>
      </c>
      <c r="C3353" s="35">
        <f>MATCH(A3353,'Bank of England inputs'!A:A,0)</f>
        <v>3356</v>
      </c>
      <c r="D3353" s="6">
        <f>IF($A3353&gt;DataEnd,NA(),IFERROR(INDEX('iBoxx inputs'!B:B,MATCH($A3353,'iBoxx inputs'!$A:$A,0)),D3352))</f>
        <v>5.4962003388043899</v>
      </c>
      <c r="E3353" s="6">
        <f>IF($A3353&gt;DataEnd,NA(),IFERROR(INDEX('iBoxx inputs'!C:C,MATCH($A3353,'iBoxx inputs'!$A:$A,0)),E3352))</f>
        <v>5.7118713393591598</v>
      </c>
      <c r="F3353" s="6">
        <f>IF($A3353&gt;DataEnd,NA(),IFERROR(INDEX('Bank of England inputs'!D:D,MATCH($A3353,'Bank of England inputs'!$A:$A,0),0),F3352))</f>
        <v>3.3001988071570398</v>
      </c>
      <c r="H3353" s="5">
        <f t="shared" si="181"/>
        <v>40637</v>
      </c>
      <c r="I3353" s="6">
        <f t="shared" si="182"/>
        <v>5.6040358390817744</v>
      </c>
      <c r="J3353" s="6">
        <f t="shared" si="180"/>
        <v>2.230234848071877</v>
      </c>
      <c r="K3353" s="19">
        <f t="shared" si="179"/>
        <v>2527</v>
      </c>
      <c r="L3353" s="6">
        <f t="shared" ca="1" si="183"/>
        <v>3.2157019165934879</v>
      </c>
    </row>
    <row r="3354" spans="1:12" x14ac:dyDescent="0.2">
      <c r="A3354" s="5">
        <f>IF(AND(dateA=1,A3353&lt;DataEnd),'iBoxx inputs'!A3358,IF(AND(dateA=2,A3353&lt;DataEnd),'Bank of England inputs'!A3358,IF(dateA=3,A3353+1,IF(dateA=4,WORKDAY(A3353,1,),WORKDAY(A3353,1,holidayQ)))))</f>
        <v>40638</v>
      </c>
      <c r="B3354" s="35">
        <f>MATCH(A3354,'iBoxx inputs'!A:A,0)</f>
        <v>3441</v>
      </c>
      <c r="C3354" s="35">
        <f>MATCH(A3354,'Bank of England inputs'!A:A,0)</f>
        <v>3357</v>
      </c>
      <c r="D3354" s="6">
        <f>IF($A3354&gt;DataEnd,NA(),IFERROR(INDEX('iBoxx inputs'!B:B,MATCH($A3354,'iBoxx inputs'!$A:$A,0)),D3353))</f>
        <v>5.5260900042909702</v>
      </c>
      <c r="E3354" s="6">
        <f>IF($A3354&gt;DataEnd,NA(),IFERROR(INDEX('iBoxx inputs'!C:C,MATCH($A3354,'iBoxx inputs'!$A:$A,0)),E3353))</f>
        <v>5.74185733878344</v>
      </c>
      <c r="F3354" s="6">
        <f>IF($A3354&gt;DataEnd,NA(),IFERROR(INDEX('Bank of England inputs'!D:D,MATCH($A3354,'Bank of England inputs'!$A:$A,0),0),F3353))</f>
        <v>3.3194195984893815</v>
      </c>
      <c r="H3354" s="5">
        <f t="shared" si="181"/>
        <v>40638</v>
      </c>
      <c r="I3354" s="6">
        <f t="shared" si="182"/>
        <v>5.6339736715372055</v>
      </c>
      <c r="J3354" s="6">
        <f t="shared" si="180"/>
        <v>2.2401926782423143</v>
      </c>
      <c r="K3354" s="19">
        <f t="shared" si="179"/>
        <v>2527</v>
      </c>
      <c r="L3354" s="6">
        <f t="shared" ca="1" si="183"/>
        <v>3.2148427686360095</v>
      </c>
    </row>
    <row r="3355" spans="1:12" x14ac:dyDescent="0.2">
      <c r="A3355" s="5">
        <f>IF(AND(dateA=1,A3354&lt;DataEnd),'iBoxx inputs'!A3359,IF(AND(dateA=2,A3354&lt;DataEnd),'Bank of England inputs'!A3359,IF(dateA=3,A3354+1,IF(dateA=4,WORKDAY(A3354,1,),WORKDAY(A3354,1,holidayQ)))))</f>
        <v>40639</v>
      </c>
      <c r="B3355" s="35">
        <f>MATCH(A3355,'iBoxx inputs'!A:A,0)</f>
        <v>3442</v>
      </c>
      <c r="C3355" s="35">
        <f>MATCH(A3355,'Bank of England inputs'!A:A,0)</f>
        <v>3358</v>
      </c>
      <c r="D3355" s="6">
        <f>IF($A3355&gt;DataEnd,NA(),IFERROR(INDEX('iBoxx inputs'!B:B,MATCH($A3355,'iBoxx inputs'!$A:$A,0)),D3354))</f>
        <v>5.5289144701822996</v>
      </c>
      <c r="E3355" s="6">
        <f>IF($A3355&gt;DataEnd,NA(),IFERROR(INDEX('iBoxx inputs'!C:C,MATCH($A3355,'iBoxx inputs'!$A:$A,0)),E3354))</f>
        <v>5.7484172366333501</v>
      </c>
      <c r="F3355" s="6">
        <f>IF($A3355&gt;DataEnd,NA(),IFERROR(INDEX('Bank of England inputs'!D:D,MATCH($A3355,'Bank of England inputs'!$A:$A,0),0),F3354))</f>
        <v>3.3293579805207862</v>
      </c>
      <c r="H3355" s="5">
        <f t="shared" si="181"/>
        <v>40639</v>
      </c>
      <c r="I3355" s="6">
        <f t="shared" si="182"/>
        <v>5.6386658534078249</v>
      </c>
      <c r="J3355" s="6">
        <f t="shared" si="180"/>
        <v>2.2349000497248639</v>
      </c>
      <c r="K3355" s="19">
        <f t="shared" si="179"/>
        <v>2527</v>
      </c>
      <c r="L3355" s="6">
        <f t="shared" ca="1" si="183"/>
        <v>3.2139967251879855</v>
      </c>
    </row>
    <row r="3356" spans="1:12" x14ac:dyDescent="0.2">
      <c r="A3356" s="5">
        <f>IF(AND(dateA=1,A3355&lt;DataEnd),'iBoxx inputs'!A3360,IF(AND(dateA=2,A3355&lt;DataEnd),'Bank of England inputs'!A3360,IF(dateA=3,A3355+1,IF(dateA=4,WORKDAY(A3355,1,),WORKDAY(A3355,1,holidayQ)))))</f>
        <v>40640</v>
      </c>
      <c r="B3356" s="35">
        <f>MATCH(A3356,'iBoxx inputs'!A:A,0)</f>
        <v>3443</v>
      </c>
      <c r="C3356" s="35">
        <f>MATCH(A3356,'Bank of England inputs'!A:A,0)</f>
        <v>3359</v>
      </c>
      <c r="D3356" s="6">
        <f>IF($A3356&gt;DataEnd,NA(),IFERROR(INDEX('iBoxx inputs'!B:B,MATCH($A3356,'iBoxx inputs'!$A:$A,0)),D3355))</f>
        <v>5.5120114831121496</v>
      </c>
      <c r="E3356" s="6">
        <f>IF($A3356&gt;DataEnd,NA(),IFERROR(INDEX('iBoxx inputs'!C:C,MATCH($A3356,'iBoxx inputs'!$A:$A,0)),E3355))</f>
        <v>5.7321749022752799</v>
      </c>
      <c r="F3356" s="6">
        <f>IF($A3356&gt;DataEnd,NA(),IFERROR(INDEX('Bank of England inputs'!D:D,MATCH($A3356,'Bank of England inputs'!$A:$A,0),0),F3355))</f>
        <v>3.3296888977238925</v>
      </c>
      <c r="H3356" s="5">
        <f t="shared" si="181"/>
        <v>40640</v>
      </c>
      <c r="I3356" s="6">
        <f t="shared" si="182"/>
        <v>5.6220931926937148</v>
      </c>
      <c r="J3356" s="6">
        <f t="shared" si="180"/>
        <v>2.2185340142065524</v>
      </c>
      <c r="K3356" s="19">
        <f t="shared" si="179"/>
        <v>2528</v>
      </c>
      <c r="L3356" s="6">
        <f t="shared" ca="1" si="183"/>
        <v>3.2136029503814267</v>
      </c>
    </row>
    <row r="3357" spans="1:12" x14ac:dyDescent="0.2">
      <c r="A3357" s="5">
        <f>IF(AND(dateA=1,A3356&lt;DataEnd),'iBoxx inputs'!A3361,IF(AND(dateA=2,A3356&lt;DataEnd),'Bank of England inputs'!A3361,IF(dateA=3,A3356+1,IF(dateA=4,WORKDAY(A3356,1,),WORKDAY(A3356,1,holidayQ)))))</f>
        <v>40641</v>
      </c>
      <c r="B3357" s="35">
        <f>MATCH(A3357,'iBoxx inputs'!A:A,0)</f>
        <v>3444</v>
      </c>
      <c r="C3357" s="35">
        <f>MATCH(A3357,'Bank of England inputs'!A:A,0)</f>
        <v>3360</v>
      </c>
      <c r="D3357" s="6">
        <f>IF($A3357&gt;DataEnd,NA(),IFERROR(INDEX('iBoxx inputs'!B:B,MATCH($A3357,'iBoxx inputs'!$A:$A,0)),D3356))</f>
        <v>5.5625975691390703</v>
      </c>
      <c r="E3357" s="6">
        <f>IF($A3357&gt;DataEnd,NA(),IFERROR(INDEX('iBoxx inputs'!C:C,MATCH($A3357,'iBoxx inputs'!$A:$A,0)),E3356))</f>
        <v>5.78355105581229</v>
      </c>
      <c r="F3357" s="6">
        <f>IF($A3357&gt;DataEnd,NA(),IFERROR(INDEX('Bank of England inputs'!D:D,MATCH($A3357,'Bank of England inputs'!$A:$A,0),0),F3356))</f>
        <v>3.3379694019471495</v>
      </c>
      <c r="H3357" s="5">
        <f t="shared" si="181"/>
        <v>40641</v>
      </c>
      <c r="I3357" s="6">
        <f t="shared" si="182"/>
        <v>5.6730743124756806</v>
      </c>
      <c r="J3357" s="6">
        <f t="shared" si="180"/>
        <v>2.2596775648317857</v>
      </c>
      <c r="K3357" s="19">
        <f t="shared" si="179"/>
        <v>2529</v>
      </c>
      <c r="L3357" s="6">
        <f t="shared" ca="1" si="183"/>
        <v>3.2132257556856771</v>
      </c>
    </row>
    <row r="3358" spans="1:12" x14ac:dyDescent="0.2">
      <c r="A3358" s="5">
        <f>IF(AND(dateA=1,A3357&lt;DataEnd),'iBoxx inputs'!A3362,IF(AND(dateA=2,A3357&lt;DataEnd),'Bank of England inputs'!A3362,IF(dateA=3,A3357+1,IF(dateA=4,WORKDAY(A3357,1,),WORKDAY(A3357,1,holidayQ)))))</f>
        <v>40644</v>
      </c>
      <c r="B3358" s="35">
        <f>MATCH(A3358,'iBoxx inputs'!A:A,0)</f>
        <v>3445</v>
      </c>
      <c r="C3358" s="35">
        <f>MATCH(A3358,'Bank of England inputs'!A:A,0)</f>
        <v>3361</v>
      </c>
      <c r="D3358" s="6">
        <f>IF($A3358&gt;DataEnd,NA(),IFERROR(INDEX('iBoxx inputs'!B:B,MATCH($A3358,'iBoxx inputs'!$A:$A,0)),D3357))</f>
        <v>5.5802327614606098</v>
      </c>
      <c r="E3358" s="6">
        <f>IF($A3358&gt;DataEnd,NA(),IFERROR(INDEX('iBoxx inputs'!C:C,MATCH($A3358,'iBoxx inputs'!$A:$A,0)),E3357))</f>
        <v>5.7972499771644204</v>
      </c>
      <c r="F3358" s="6">
        <f>IF($A3358&gt;DataEnd,NA(),IFERROR(INDEX('Bank of England inputs'!D:D,MATCH($A3358,'Bank of England inputs'!$A:$A,0),0),F3357))</f>
        <v>3.3475712724744255</v>
      </c>
      <c r="H3358" s="5">
        <f t="shared" si="181"/>
        <v>40644</v>
      </c>
      <c r="I3358" s="6">
        <f t="shared" si="182"/>
        <v>5.6887413693125151</v>
      </c>
      <c r="J3358" s="6">
        <f t="shared" si="180"/>
        <v>2.2653363480266364</v>
      </c>
      <c r="K3358" s="19">
        <f t="shared" si="179"/>
        <v>2527</v>
      </c>
      <c r="L3358" s="6">
        <f t="shared" ca="1" si="183"/>
        <v>3.2115044431575894</v>
      </c>
    </row>
    <row r="3359" spans="1:12" x14ac:dyDescent="0.2">
      <c r="A3359" s="5">
        <f>IF(AND(dateA=1,A3358&lt;DataEnd),'iBoxx inputs'!A3363,IF(AND(dateA=2,A3358&lt;DataEnd),'Bank of England inputs'!A3363,IF(dateA=3,A3358+1,IF(dateA=4,WORKDAY(A3358,1,),WORKDAY(A3358,1,holidayQ)))))</f>
        <v>40645</v>
      </c>
      <c r="B3359" s="35">
        <f>MATCH(A3359,'iBoxx inputs'!A:A,0)</f>
        <v>3446</v>
      </c>
      <c r="C3359" s="35">
        <f>MATCH(A3359,'Bank of England inputs'!A:A,0)</f>
        <v>3362</v>
      </c>
      <c r="D3359" s="6">
        <f>IF($A3359&gt;DataEnd,NA(),IFERROR(INDEX('iBoxx inputs'!B:B,MATCH($A3359,'iBoxx inputs'!$A:$A,0)),D3358))</f>
        <v>5.4934083532590003</v>
      </c>
      <c r="E3359" s="6">
        <f>IF($A3359&gt;DataEnd,NA(),IFERROR(INDEX('iBoxx inputs'!C:C,MATCH($A3359,'iBoxx inputs'!$A:$A,0)),E3358))</f>
        <v>5.6962158612367704</v>
      </c>
      <c r="F3359" s="6">
        <f>IF($A3359&gt;DataEnd,NA(),IFERROR(INDEX('Bank of England inputs'!D:D,MATCH($A3359,'Bank of England inputs'!$A:$A,0),0),F3358))</f>
        <v>3.3207397096838287</v>
      </c>
      <c r="H3359" s="5">
        <f t="shared" si="181"/>
        <v>40645</v>
      </c>
      <c r="I3359" s="6">
        <f t="shared" si="182"/>
        <v>5.5948121072478854</v>
      </c>
      <c r="J3359" s="6">
        <f t="shared" si="180"/>
        <v>2.2009834656177008</v>
      </c>
      <c r="K3359" s="19">
        <f t="shared" si="179"/>
        <v>2527</v>
      </c>
      <c r="L3359" s="6">
        <f t="shared" ca="1" si="183"/>
        <v>3.2106498061587598</v>
      </c>
    </row>
    <row r="3360" spans="1:12" x14ac:dyDescent="0.2">
      <c r="A3360" s="5">
        <f>IF(AND(dateA=1,A3359&lt;DataEnd),'iBoxx inputs'!A3364,IF(AND(dateA=2,A3359&lt;DataEnd),'Bank of England inputs'!A3364,IF(dateA=3,A3359+1,IF(dateA=4,WORKDAY(A3359,1,),WORKDAY(A3359,1,holidayQ)))))</f>
        <v>40646</v>
      </c>
      <c r="B3360" s="35">
        <f>MATCH(A3360,'iBoxx inputs'!A:A,0)</f>
        <v>3447</v>
      </c>
      <c r="C3360" s="35">
        <f>MATCH(A3360,'Bank of England inputs'!A:A,0)</f>
        <v>3363</v>
      </c>
      <c r="D3360" s="6">
        <f>IF($A3360&gt;DataEnd,NA(),IFERROR(INDEX('iBoxx inputs'!B:B,MATCH($A3360,'iBoxx inputs'!$A:$A,0)),D3359))</f>
        <v>5.4922574306854299</v>
      </c>
      <c r="E3360" s="6">
        <f>IF($A3360&gt;DataEnd,NA(),IFERROR(INDEX('iBoxx inputs'!C:C,MATCH($A3360,'iBoxx inputs'!$A:$A,0)),E3359))</f>
        <v>5.7038723138716199</v>
      </c>
      <c r="F3360" s="6">
        <f>IF($A3360&gt;DataEnd,NA(),IFERROR(INDEX('Bank of England inputs'!D:D,MATCH($A3360,'Bank of England inputs'!$A:$A,0),0),F3359))</f>
        <v>3.3101391650099288</v>
      </c>
      <c r="H3360" s="5">
        <f t="shared" si="181"/>
        <v>40646</v>
      </c>
      <c r="I3360" s="6">
        <f t="shared" si="182"/>
        <v>5.5980648722785249</v>
      </c>
      <c r="J3360" s="6">
        <f t="shared" si="180"/>
        <v>2.2146187448399912</v>
      </c>
      <c r="K3360" s="19">
        <f t="shared" si="179"/>
        <v>2528</v>
      </c>
      <c r="L3360" s="6">
        <f t="shared" ca="1" si="183"/>
        <v>3.2102558065300735</v>
      </c>
    </row>
    <row r="3361" spans="1:12" x14ac:dyDescent="0.2">
      <c r="A3361" s="5">
        <f>IF(AND(dateA=1,A3360&lt;DataEnd),'iBoxx inputs'!A3365,IF(AND(dateA=2,A3360&lt;DataEnd),'Bank of England inputs'!A3365,IF(dateA=3,A3360+1,IF(dateA=4,WORKDAY(A3360,1,),WORKDAY(A3360,1,holidayQ)))))</f>
        <v>40647</v>
      </c>
      <c r="B3361" s="35">
        <f>MATCH(A3361,'iBoxx inputs'!A:A,0)</f>
        <v>3448</v>
      </c>
      <c r="C3361" s="35">
        <f>MATCH(A3361,'Bank of England inputs'!A:A,0)</f>
        <v>3364</v>
      </c>
      <c r="D3361" s="6">
        <f>IF($A3361&gt;DataEnd,NA(),IFERROR(INDEX('iBoxx inputs'!B:B,MATCH($A3361,'iBoxx inputs'!$A:$A,0)),D3360))</f>
        <v>5.4675493403306099</v>
      </c>
      <c r="E3361" s="6">
        <f>IF($A3361&gt;DataEnd,NA(),IFERROR(INDEX('iBoxx inputs'!C:C,MATCH($A3361,'iBoxx inputs'!$A:$A,0)),E3360))</f>
        <v>5.6784806166691002</v>
      </c>
      <c r="F3361" s="6">
        <f>IF($A3361&gt;DataEnd,NA(),IFERROR(INDEX('Bank of England inputs'!D:D,MATCH($A3361,'Bank of England inputs'!$A:$A,0),0),F3360))</f>
        <v>3.2902584493041731</v>
      </c>
      <c r="H3361" s="5">
        <f t="shared" si="181"/>
        <v>40647</v>
      </c>
      <c r="I3361" s="6">
        <f t="shared" si="182"/>
        <v>5.5730149784998551</v>
      </c>
      <c r="J3361" s="6">
        <f t="shared" si="180"/>
        <v>2.2100404853920175</v>
      </c>
      <c r="K3361" s="19">
        <f t="shared" si="179"/>
        <v>2529</v>
      </c>
      <c r="L3361" s="6">
        <f t="shared" ca="1" si="183"/>
        <v>3.2098603081824506</v>
      </c>
    </row>
    <row r="3362" spans="1:12" x14ac:dyDescent="0.2">
      <c r="A3362" s="5">
        <f>IF(AND(dateA=1,A3361&lt;DataEnd),'iBoxx inputs'!A3366,IF(AND(dateA=2,A3361&lt;DataEnd),'Bank of England inputs'!A3366,IF(dateA=3,A3361+1,IF(dateA=4,WORKDAY(A3361,1,),WORKDAY(A3361,1,holidayQ)))))</f>
        <v>40648</v>
      </c>
      <c r="B3362" s="35">
        <f>MATCH(A3362,'iBoxx inputs'!A:A,0)</f>
        <v>3449</v>
      </c>
      <c r="C3362" s="35">
        <f>MATCH(A3362,'Bank of England inputs'!A:A,0)</f>
        <v>3365</v>
      </c>
      <c r="D3362" s="6">
        <f>IF($A3362&gt;DataEnd,NA(),IFERROR(INDEX('iBoxx inputs'!B:B,MATCH($A3362,'iBoxx inputs'!$A:$A,0)),D3361))</f>
        <v>5.3872654093281698</v>
      </c>
      <c r="E3362" s="6">
        <f>IF($A3362&gt;DataEnd,NA(),IFERROR(INDEX('iBoxx inputs'!C:C,MATCH($A3362,'iBoxx inputs'!$A:$A,0)),E3361))</f>
        <v>5.60198534474294</v>
      </c>
      <c r="F3362" s="6">
        <f>IF($A3362&gt;DataEnd,NA(),IFERROR(INDEX('Bank of England inputs'!D:D,MATCH($A3362,'Bank of England inputs'!$A:$A,0),0),F3361))</f>
        <v>3.2623831310921059</v>
      </c>
      <c r="H3362" s="5">
        <f t="shared" si="181"/>
        <v>40648</v>
      </c>
      <c r="I3362" s="6">
        <f t="shared" si="182"/>
        <v>5.4946253770355549</v>
      </c>
      <c r="J3362" s="6">
        <f t="shared" si="180"/>
        <v>2.1617186997414217</v>
      </c>
      <c r="K3362" s="19">
        <f t="shared" si="179"/>
        <v>2530</v>
      </c>
      <c r="L3362" s="6">
        <f t="shared" ca="1" si="183"/>
        <v>3.209446022961723</v>
      </c>
    </row>
    <row r="3363" spans="1:12" x14ac:dyDescent="0.2">
      <c r="A3363" s="5">
        <f>IF(AND(dateA=1,A3362&lt;DataEnd),'iBoxx inputs'!A3367,IF(AND(dateA=2,A3362&lt;DataEnd),'Bank of England inputs'!A3367,IF(dateA=3,A3362+1,IF(dateA=4,WORKDAY(A3362,1,),WORKDAY(A3362,1,holidayQ)))))</f>
        <v>40651</v>
      </c>
      <c r="B3363" s="35">
        <f>MATCH(A3363,'iBoxx inputs'!A:A,0)</f>
        <v>3450</v>
      </c>
      <c r="C3363" s="35">
        <f>MATCH(A3363,'Bank of England inputs'!A:A,0)</f>
        <v>3366</v>
      </c>
      <c r="D3363" s="6">
        <f>IF($A3363&gt;DataEnd,NA(),IFERROR(INDEX('iBoxx inputs'!B:B,MATCH($A3363,'iBoxx inputs'!$A:$A,0)),D3362))</f>
        <v>5.36129310589269</v>
      </c>
      <c r="E3363" s="6">
        <f>IF($A3363&gt;DataEnd,NA(),IFERROR(INDEX('iBoxx inputs'!C:C,MATCH($A3363,'iBoxx inputs'!$A:$A,0)),E3362))</f>
        <v>5.5711156846431802</v>
      </c>
      <c r="F3363" s="6">
        <f>IF($A3363&gt;DataEnd,NA(),IFERROR(INDEX('Bank of England inputs'!D:D,MATCH($A3363,'Bank of England inputs'!$A:$A,0),0),F3362))</f>
        <v>3.2534076211322205</v>
      </c>
      <c r="H3363" s="5">
        <f t="shared" si="181"/>
        <v>40651</v>
      </c>
      <c r="I3363" s="6">
        <f t="shared" si="182"/>
        <v>5.4662043952679351</v>
      </c>
      <c r="J3363" s="6">
        <f t="shared" si="180"/>
        <v>2.1430738462938859</v>
      </c>
      <c r="K3363" s="19">
        <f t="shared" si="179"/>
        <v>2529</v>
      </c>
      <c r="L3363" s="6">
        <f t="shared" ca="1" si="183"/>
        <v>3.2080964860922001</v>
      </c>
    </row>
    <row r="3364" spans="1:12" x14ac:dyDescent="0.2">
      <c r="A3364" s="5">
        <f>IF(AND(dateA=1,A3363&lt;DataEnd),'iBoxx inputs'!A3368,IF(AND(dateA=2,A3363&lt;DataEnd),'Bank of England inputs'!A3368,IF(dateA=3,A3363+1,IF(dateA=4,WORKDAY(A3363,1,),WORKDAY(A3363,1,holidayQ)))))</f>
        <v>40652</v>
      </c>
      <c r="B3364" s="35">
        <f>MATCH(A3364,'iBoxx inputs'!A:A,0)</f>
        <v>3451</v>
      </c>
      <c r="C3364" s="35">
        <f>MATCH(A3364,'Bank of England inputs'!A:A,0)</f>
        <v>3367</v>
      </c>
      <c r="D3364" s="6">
        <f>IF($A3364&gt;DataEnd,NA(),IFERROR(INDEX('iBoxx inputs'!B:B,MATCH($A3364,'iBoxx inputs'!$A:$A,0)),D3363))</f>
        <v>5.38165350774681</v>
      </c>
      <c r="E3364" s="6">
        <f>IF($A3364&gt;DataEnd,NA(),IFERROR(INDEX('iBoxx inputs'!C:C,MATCH($A3364,'iBoxx inputs'!$A:$A,0)),E3363))</f>
        <v>5.5925056306909804</v>
      </c>
      <c r="F3364" s="6">
        <f>IF($A3364&gt;DataEnd,NA(),IFERROR(INDEX('Bank of England inputs'!D:D,MATCH($A3364,'Bank of England inputs'!$A:$A,0),0),F3363))</f>
        <v>3.2530839633903685</v>
      </c>
      <c r="H3364" s="5">
        <f t="shared" si="181"/>
        <v>40652</v>
      </c>
      <c r="I3364" s="6">
        <f t="shared" si="182"/>
        <v>5.4870795692188956</v>
      </c>
      <c r="J3364" s="6">
        <f t="shared" si="180"/>
        <v>2.1636115068685235</v>
      </c>
      <c r="K3364" s="19">
        <f t="shared" si="179"/>
        <v>2529</v>
      </c>
      <c r="L3364" s="6">
        <f t="shared" ca="1" si="183"/>
        <v>3.2072258183755467</v>
      </c>
    </row>
    <row r="3365" spans="1:12" x14ac:dyDescent="0.2">
      <c r="A3365" s="5">
        <f>IF(AND(dateA=1,A3364&lt;DataEnd),'iBoxx inputs'!A3369,IF(AND(dateA=2,A3364&lt;DataEnd),'Bank of England inputs'!A3369,IF(dateA=3,A3364+1,IF(dateA=4,WORKDAY(A3364,1,),WORKDAY(A3364,1,holidayQ)))))</f>
        <v>40653</v>
      </c>
      <c r="B3365" s="35">
        <f>MATCH(A3365,'iBoxx inputs'!A:A,0)</f>
        <v>3452</v>
      </c>
      <c r="C3365" s="35">
        <f>MATCH(A3365,'Bank of England inputs'!A:A,0)</f>
        <v>3368</v>
      </c>
      <c r="D3365" s="6">
        <f>IF($A3365&gt;DataEnd,NA(),IFERROR(INDEX('iBoxx inputs'!B:B,MATCH($A3365,'iBoxx inputs'!$A:$A,0)),D3364))</f>
        <v>5.3916861970381396</v>
      </c>
      <c r="E3365" s="6">
        <f>IF($A3365&gt;DataEnd,NA(),IFERROR(INDEX('iBoxx inputs'!C:C,MATCH($A3365,'iBoxx inputs'!$A:$A,0)),E3364))</f>
        <v>5.6018151982579001</v>
      </c>
      <c r="F3365" s="6">
        <f>IF($A3365&gt;DataEnd,NA(),IFERROR(INDEX('Bank of England inputs'!D:D,MATCH($A3365,'Bank of England inputs'!$A:$A,0),0),F3364))</f>
        <v>3.2424905510244573</v>
      </c>
      <c r="H3365" s="5">
        <f t="shared" si="181"/>
        <v>40653</v>
      </c>
      <c r="I3365" s="6">
        <f t="shared" si="182"/>
        <v>5.4967506976480198</v>
      </c>
      <c r="J3365" s="6">
        <f t="shared" si="180"/>
        <v>2.1834616102267113</v>
      </c>
      <c r="K3365" s="19">
        <f t="shared" si="179"/>
        <v>2529</v>
      </c>
      <c r="L3365" s="6">
        <f t="shared" ca="1" si="183"/>
        <v>3.2063633958898756</v>
      </c>
    </row>
    <row r="3366" spans="1:12" x14ac:dyDescent="0.2">
      <c r="A3366" s="5">
        <f>IF(AND(dateA=1,A3365&lt;DataEnd),'iBoxx inputs'!A3370,IF(AND(dateA=2,A3365&lt;DataEnd),'Bank of England inputs'!A3370,IF(dateA=3,A3365+1,IF(dateA=4,WORKDAY(A3365,1,),WORKDAY(A3365,1,holidayQ)))))</f>
        <v>40654</v>
      </c>
      <c r="B3366" s="35">
        <f>MATCH(A3366,'iBoxx inputs'!A:A,0)</f>
        <v>3453</v>
      </c>
      <c r="C3366" s="35">
        <f>MATCH(A3366,'Bank of England inputs'!A:A,0)</f>
        <v>3369</v>
      </c>
      <c r="D3366" s="6">
        <f>IF($A3366&gt;DataEnd,NA(),IFERROR(INDEX('iBoxx inputs'!B:B,MATCH($A3366,'iBoxx inputs'!$A:$A,0)),D3365))</f>
        <v>5.3550523486124799</v>
      </c>
      <c r="E3366" s="6">
        <f>IF($A3366&gt;DataEnd,NA(),IFERROR(INDEX('iBoxx inputs'!C:C,MATCH($A3366,'iBoxx inputs'!$A:$A,0)),E3365))</f>
        <v>5.5642329466759097</v>
      </c>
      <c r="F3366" s="6">
        <f>IF($A3366&gt;DataEnd,NA(),IFERROR(INDEX('Bank of England inputs'!D:D,MATCH($A3366,'Bank of England inputs'!$A:$A,0),0),F3365))</f>
        <v>3.2335091035717856</v>
      </c>
      <c r="H3366" s="5">
        <f t="shared" si="181"/>
        <v>40654</v>
      </c>
      <c r="I3366" s="6">
        <f t="shared" si="182"/>
        <v>5.4596426476441948</v>
      </c>
      <c r="J3366" s="6">
        <f t="shared" si="180"/>
        <v>2.156405961013097</v>
      </c>
      <c r="K3366" s="19">
        <f t="shared" si="179"/>
        <v>2530</v>
      </c>
      <c r="L3366" s="6">
        <f t="shared" ca="1" si="183"/>
        <v>3.2059483929511892</v>
      </c>
    </row>
    <row r="3367" spans="1:12" x14ac:dyDescent="0.2">
      <c r="A3367" s="5">
        <f>IF(AND(dateA=1,A3366&lt;DataEnd),'iBoxx inputs'!A3371,IF(AND(dateA=2,A3366&lt;DataEnd),'Bank of England inputs'!A3371,IF(dateA=3,A3366+1,IF(dateA=4,WORKDAY(A3366,1,),WORKDAY(A3366,1,holidayQ)))))</f>
        <v>40659</v>
      </c>
      <c r="B3367" s="35">
        <f>MATCH(A3367,'iBoxx inputs'!A:A,0)</f>
        <v>3454</v>
      </c>
      <c r="C3367" s="35">
        <f>MATCH(A3367,'Bank of England inputs'!A:A,0)</f>
        <v>3370</v>
      </c>
      <c r="D3367" s="6">
        <f>IF($A3367&gt;DataEnd,NA(),IFERROR(INDEX('iBoxx inputs'!B:B,MATCH($A3367,'iBoxx inputs'!$A:$A,0)),D3366))</f>
        <v>5.3170195020897104</v>
      </c>
      <c r="E3367" s="6">
        <f>IF($A3367&gt;DataEnd,NA(),IFERROR(INDEX('iBoxx inputs'!C:C,MATCH($A3367,'iBoxx inputs'!$A:$A,0)),E3366))</f>
        <v>5.5294640197379099</v>
      </c>
      <c r="F3367" s="6">
        <f>IF($A3367&gt;DataEnd,NA(),IFERROR(INDEX('Bank of England inputs'!D:D,MATCH($A3367,'Bank of England inputs'!$A:$A,0),0),F3366))</f>
        <v>3.2347964566537213</v>
      </c>
      <c r="H3367" s="5">
        <f t="shared" si="181"/>
        <v>40659</v>
      </c>
      <c r="I3367" s="6">
        <f t="shared" si="182"/>
        <v>5.4232417609138102</v>
      </c>
      <c r="J3367" s="6">
        <f t="shared" si="180"/>
        <v>2.1198717674412837</v>
      </c>
      <c r="K3367" s="19">
        <f t="shared" ref="K3367:K3430" si="184">IF(trailing_period=0,1,ROW()-MATCH(EDATE(A3367,-trailing_period),A:A,1))</f>
        <v>2527</v>
      </c>
      <c r="L3367" s="6">
        <f t="shared" ca="1" si="183"/>
        <v>3.2037023177364077</v>
      </c>
    </row>
    <row r="3368" spans="1:12" x14ac:dyDescent="0.2">
      <c r="A3368" s="5">
        <f>IF(AND(dateA=1,A3367&lt;DataEnd),'iBoxx inputs'!A3372,IF(AND(dateA=2,A3367&lt;DataEnd),'Bank of England inputs'!A3372,IF(dateA=3,A3367+1,IF(dateA=4,WORKDAY(A3367,1,),WORKDAY(A3367,1,holidayQ)))))</f>
        <v>40660</v>
      </c>
      <c r="B3368" s="35">
        <f>MATCH(A3368,'iBoxx inputs'!A:A,0)</f>
        <v>3455</v>
      </c>
      <c r="C3368" s="35">
        <f>MATCH(A3368,'Bank of England inputs'!A:A,0)</f>
        <v>3371</v>
      </c>
      <c r="D3368" s="6">
        <f>IF($A3368&gt;DataEnd,NA(),IFERROR(INDEX('iBoxx inputs'!B:B,MATCH($A3368,'iBoxx inputs'!$A:$A,0)),D3367))</f>
        <v>5.3643286269757198</v>
      </c>
      <c r="E3368" s="6">
        <f>IF($A3368&gt;DataEnd,NA(),IFERROR(INDEX('iBoxx inputs'!C:C,MATCH($A3368,'iBoxx inputs'!$A:$A,0)),E3367))</f>
        <v>5.5800682163694297</v>
      </c>
      <c r="F3368" s="6">
        <f>IF($A3368&gt;DataEnd,NA(),IFERROR(INDEX('Bank of England inputs'!D:D,MATCH($A3368,'Bank of England inputs'!$A:$A,0),0),F3367))</f>
        <v>3.2325442609906441</v>
      </c>
      <c r="H3368" s="5">
        <f t="shared" si="181"/>
        <v>40660</v>
      </c>
      <c r="I3368" s="6">
        <f t="shared" si="182"/>
        <v>5.4721984216725748</v>
      </c>
      <c r="J3368" s="6">
        <f t="shared" si="180"/>
        <v>2.1695233578857387</v>
      </c>
      <c r="K3368" s="19">
        <f t="shared" si="184"/>
        <v>2527</v>
      </c>
      <c r="L3368" s="6">
        <f t="shared" ca="1" si="183"/>
        <v>3.2028188492046934</v>
      </c>
    </row>
    <row r="3369" spans="1:12" x14ac:dyDescent="0.2">
      <c r="A3369" s="5">
        <f>IF(AND(dateA=1,A3368&lt;DataEnd),'iBoxx inputs'!A3373,IF(AND(dateA=2,A3368&lt;DataEnd),'Bank of England inputs'!A3373,IF(dateA=3,A3368+1,IF(dateA=4,WORKDAY(A3368,1,),WORKDAY(A3368,1,holidayQ)))))</f>
        <v>40661</v>
      </c>
      <c r="B3369" s="35">
        <f>MATCH(A3369,'iBoxx inputs'!A:A,0)</f>
        <v>3456</v>
      </c>
      <c r="C3369" s="35" t="e">
        <f>MATCH(A3369,'Bank of England inputs'!A:A,0)</f>
        <v>#N/A</v>
      </c>
      <c r="D3369" s="6">
        <f>IF($A3369&gt;DataEnd,NA(),IFERROR(INDEX('iBoxx inputs'!B:B,MATCH($A3369,'iBoxx inputs'!$A:$A,0)),D3368))</f>
        <v>5.2938076720105203</v>
      </c>
      <c r="E3369" s="6">
        <f>IF($A3369&gt;DataEnd,NA(),IFERROR(INDEX('iBoxx inputs'!C:C,MATCH($A3369,'iBoxx inputs'!$A:$A,0)),E3368))</f>
        <v>5.5091042494456204</v>
      </c>
      <c r="F3369" s="6">
        <f>IF($A3369&gt;DataEnd,NA(),IFERROR(INDEX('Bank of England inputs'!D:D,MATCH($A3369,'Bank of England inputs'!$A:$A,0),0),F3368))</f>
        <v>3.2325442609906441</v>
      </c>
      <c r="H3369" s="5">
        <f t="shared" si="181"/>
        <v>40661</v>
      </c>
      <c r="I3369" s="6">
        <f t="shared" si="182"/>
        <v>5.4014559607280699</v>
      </c>
      <c r="J3369" s="6">
        <f t="shared" si="180"/>
        <v>2.1009960717949916</v>
      </c>
      <c r="K3369" s="19">
        <f t="shared" si="184"/>
        <v>2528</v>
      </c>
      <c r="L3369" s="6">
        <f t="shared" ca="1" si="183"/>
        <v>3.2023830015870471</v>
      </c>
    </row>
    <row r="3370" spans="1:12" x14ac:dyDescent="0.2">
      <c r="A3370" s="5">
        <f>IF(AND(dateA=1,A3369&lt;DataEnd),'iBoxx inputs'!A3374,IF(AND(dateA=2,A3369&lt;DataEnd),'Bank of England inputs'!A3374,IF(dateA=3,A3369+1,IF(dateA=4,WORKDAY(A3369,1,),WORKDAY(A3369,1,holidayQ)))))</f>
        <v>40666</v>
      </c>
      <c r="B3370" s="35">
        <f>MATCH(A3370,'iBoxx inputs'!A:A,0)</f>
        <v>3458</v>
      </c>
      <c r="C3370" s="35">
        <f>MATCH(A3370,'Bank of England inputs'!A:A,0)</f>
        <v>3372</v>
      </c>
      <c r="D3370" s="6">
        <f>IF($A3370&gt;DataEnd,NA(),IFERROR(INDEX('iBoxx inputs'!B:B,MATCH($A3370,'iBoxx inputs'!$A:$A,0)),D3369))</f>
        <v>5.2400355424628904</v>
      </c>
      <c r="E3370" s="6">
        <f>IF($A3370&gt;DataEnd,NA(),IFERROR(INDEX('iBoxx inputs'!C:C,MATCH($A3370,'iBoxx inputs'!$A:$A,0)),E3369))</f>
        <v>5.4420934829049399</v>
      </c>
      <c r="F3370" s="6">
        <f>IF($A3370&gt;DataEnd,NA(),IFERROR(INDEX('Bank of England inputs'!D:D,MATCH($A3370,'Bank of England inputs'!$A:$A,0),0),F3369))</f>
        <v>3.2370517928286935</v>
      </c>
      <c r="H3370" s="5">
        <f t="shared" si="181"/>
        <v>40666</v>
      </c>
      <c r="I3370" s="6">
        <f t="shared" si="182"/>
        <v>5.3410645126839151</v>
      </c>
      <c r="J3370" s="6">
        <f t="shared" si="180"/>
        <v>2.0380402997922431</v>
      </c>
      <c r="K3370" s="19">
        <f t="shared" si="184"/>
        <v>2525</v>
      </c>
      <c r="L3370" s="6">
        <f t="shared" ca="1" si="183"/>
        <v>3.2000185326770652</v>
      </c>
    </row>
    <row r="3371" spans="1:12" x14ac:dyDescent="0.2">
      <c r="A3371" s="5">
        <f>IF(AND(dateA=1,A3370&lt;DataEnd),'iBoxx inputs'!A3375,IF(AND(dateA=2,A3370&lt;DataEnd),'Bank of England inputs'!A3375,IF(dateA=3,A3370+1,IF(dateA=4,WORKDAY(A3370,1,),WORKDAY(A3370,1,holidayQ)))))</f>
        <v>40667</v>
      </c>
      <c r="B3371" s="35">
        <f>MATCH(A3371,'iBoxx inputs'!A:A,0)</f>
        <v>3459</v>
      </c>
      <c r="C3371" s="35">
        <f>MATCH(A3371,'Bank of England inputs'!A:A,0)</f>
        <v>3373</v>
      </c>
      <c r="D3371" s="6">
        <f>IF($A3371&gt;DataEnd,NA(),IFERROR(INDEX('iBoxx inputs'!B:B,MATCH($A3371,'iBoxx inputs'!$A:$A,0)),D3370))</f>
        <v>5.2374237690340602</v>
      </c>
      <c r="E3371" s="6">
        <f>IF($A3371&gt;DataEnd,NA(),IFERROR(INDEX('iBoxx inputs'!C:C,MATCH($A3371,'iBoxx inputs'!$A:$A,0)),E3370))</f>
        <v>5.4337985053786797</v>
      </c>
      <c r="F3371" s="6">
        <f>IF($A3371&gt;DataEnd,NA(),IFERROR(INDEX('Bank of England inputs'!D:D,MATCH($A3371,'Bank of England inputs'!$A:$A,0),0),F3370))</f>
        <v>3.2380193284845982</v>
      </c>
      <c r="H3371" s="5">
        <f t="shared" si="181"/>
        <v>40667</v>
      </c>
      <c r="I3371" s="6">
        <f t="shared" si="182"/>
        <v>5.3356111372063699</v>
      </c>
      <c r="J3371" s="6">
        <f t="shared" si="180"/>
        <v>2.0318016776819547</v>
      </c>
      <c r="K3371" s="19">
        <f t="shared" si="184"/>
        <v>2525</v>
      </c>
      <c r="L3371" s="6">
        <f t="shared" ca="1" si="183"/>
        <v>3.1991152299127084</v>
      </c>
    </row>
    <row r="3372" spans="1:12" x14ac:dyDescent="0.2">
      <c r="A3372" s="5">
        <f>IF(AND(dateA=1,A3371&lt;DataEnd),'iBoxx inputs'!A3376,IF(AND(dateA=2,A3371&lt;DataEnd),'Bank of England inputs'!A3376,IF(dateA=3,A3371+1,IF(dateA=4,WORKDAY(A3371,1,),WORKDAY(A3371,1,holidayQ)))))</f>
        <v>40668</v>
      </c>
      <c r="B3372" s="35">
        <f>MATCH(A3372,'iBoxx inputs'!A:A,0)</f>
        <v>3460</v>
      </c>
      <c r="C3372" s="35">
        <f>MATCH(A3372,'Bank of England inputs'!A:A,0)</f>
        <v>3374</v>
      </c>
      <c r="D3372" s="6">
        <f>IF($A3372&gt;DataEnd,NA(),IFERROR(INDEX('iBoxx inputs'!B:B,MATCH($A3372,'iBoxx inputs'!$A:$A,0)),D3371))</f>
        <v>5.2725914410571404</v>
      </c>
      <c r="E3372" s="6">
        <f>IF($A3372&gt;DataEnd,NA(),IFERROR(INDEX('iBoxx inputs'!C:C,MATCH($A3372,'iBoxx inputs'!$A:$A,0)),E3371))</f>
        <v>5.4603661868747304</v>
      </c>
      <c r="F3372" s="6">
        <f>IF($A3372&gt;DataEnd,NA(),IFERROR(INDEX('Bank of England inputs'!D:D,MATCH($A3372,'Bank of England inputs'!$A:$A,0),0),F3371))</f>
        <v>3.2274130889530905</v>
      </c>
      <c r="H3372" s="5">
        <f t="shared" si="181"/>
        <v>40668</v>
      </c>
      <c r="I3372" s="6">
        <f t="shared" si="182"/>
        <v>5.3664788139659354</v>
      </c>
      <c r="J3372" s="6">
        <f t="shared" si="180"/>
        <v>2.0721876689572261</v>
      </c>
      <c r="K3372" s="19">
        <f t="shared" si="184"/>
        <v>2526</v>
      </c>
      <c r="L3372" s="6">
        <f t="shared" ca="1" si="183"/>
        <v>3.198669098653423</v>
      </c>
    </row>
    <row r="3373" spans="1:12" x14ac:dyDescent="0.2">
      <c r="A3373" s="5">
        <f>IF(AND(dateA=1,A3372&lt;DataEnd),'iBoxx inputs'!A3377,IF(AND(dateA=2,A3372&lt;DataEnd),'Bank of England inputs'!A3377,IF(dateA=3,A3372+1,IF(dateA=4,WORKDAY(A3372,1,),WORKDAY(A3372,1,holidayQ)))))</f>
        <v>40669</v>
      </c>
      <c r="B3373" s="35">
        <f>MATCH(A3373,'iBoxx inputs'!A:A,0)</f>
        <v>3461</v>
      </c>
      <c r="C3373" s="35">
        <f>MATCH(A3373,'Bank of England inputs'!A:A,0)</f>
        <v>3375</v>
      </c>
      <c r="D3373" s="6">
        <f>IF($A3373&gt;DataEnd,NA(),IFERROR(INDEX('iBoxx inputs'!B:B,MATCH($A3373,'iBoxx inputs'!$A:$A,0)),D3372))</f>
        <v>5.2885827039664903</v>
      </c>
      <c r="E3373" s="6">
        <f>IF($A3373&gt;DataEnd,NA(),IFERROR(INDEX('iBoxx inputs'!C:C,MATCH($A3373,'iBoxx inputs'!$A:$A,0)),E3372))</f>
        <v>5.4760060538488498</v>
      </c>
      <c r="F3373" s="6">
        <f>IF($A3373&gt;DataEnd,NA(),IFERROR(INDEX('Bank of England inputs'!D:D,MATCH($A3373,'Bank of England inputs'!$A:$A,0),0),F3372))</f>
        <v>3.196574387572193</v>
      </c>
      <c r="H3373" s="5">
        <f t="shared" si="181"/>
        <v>40669</v>
      </c>
      <c r="I3373" s="6">
        <f t="shared" si="182"/>
        <v>5.3822943789076696</v>
      </c>
      <c r="J3373" s="6">
        <f t="shared" si="180"/>
        <v>2.1180160332906262</v>
      </c>
      <c r="K3373" s="19">
        <f t="shared" si="184"/>
        <v>2527</v>
      </c>
      <c r="L3373" s="6">
        <f t="shared" ca="1" si="183"/>
        <v>3.1982414559682772</v>
      </c>
    </row>
    <row r="3374" spans="1:12" x14ac:dyDescent="0.2">
      <c r="A3374" s="5">
        <f>IF(AND(dateA=1,A3373&lt;DataEnd),'iBoxx inputs'!A3378,IF(AND(dateA=2,A3373&lt;DataEnd),'Bank of England inputs'!A3378,IF(dateA=3,A3373+1,IF(dateA=4,WORKDAY(A3373,1,),WORKDAY(A3373,1,holidayQ)))))</f>
        <v>40672</v>
      </c>
      <c r="B3374" s="35">
        <f>MATCH(A3374,'iBoxx inputs'!A:A,0)</f>
        <v>3462</v>
      </c>
      <c r="C3374" s="35">
        <f>MATCH(A3374,'Bank of England inputs'!A:A,0)</f>
        <v>3376</v>
      </c>
      <c r="D3374" s="6">
        <f>IF($A3374&gt;DataEnd,NA(),IFERROR(INDEX('iBoxx inputs'!B:B,MATCH($A3374,'iBoxx inputs'!$A:$A,0)),D3373))</f>
        <v>5.26511713646196</v>
      </c>
      <c r="E3374" s="6">
        <f>IF($A3374&gt;DataEnd,NA(),IFERROR(INDEX('iBoxx inputs'!C:C,MATCH($A3374,'iBoxx inputs'!$A:$A,0)),E3373))</f>
        <v>5.4522082852803297</v>
      </c>
      <c r="F3374" s="6">
        <f>IF($A3374&gt;DataEnd,NA(),IFERROR(INDEX('Bank of England inputs'!D:D,MATCH($A3374,'Bank of England inputs'!$A:$A,0),0),F3373))</f>
        <v>3.1766580362477592</v>
      </c>
      <c r="H3374" s="5">
        <f t="shared" si="181"/>
        <v>40672</v>
      </c>
      <c r="I3374" s="6">
        <f t="shared" si="182"/>
        <v>5.3586627108711449</v>
      </c>
      <c r="J3374" s="6">
        <f t="shared" si="180"/>
        <v>2.1148239496735943</v>
      </c>
      <c r="K3374" s="19">
        <f t="shared" si="184"/>
        <v>2526</v>
      </c>
      <c r="L3374" s="6">
        <f t="shared" ca="1" si="183"/>
        <v>3.1969477784180849</v>
      </c>
    </row>
    <row r="3375" spans="1:12" x14ac:dyDescent="0.2">
      <c r="A3375" s="5">
        <f>IF(AND(dateA=1,A3374&lt;DataEnd),'iBoxx inputs'!A3379,IF(AND(dateA=2,A3374&lt;DataEnd),'Bank of England inputs'!A3379,IF(dateA=3,A3374+1,IF(dateA=4,WORKDAY(A3374,1,),WORKDAY(A3374,1,holidayQ)))))</f>
        <v>40673</v>
      </c>
      <c r="B3375" s="35">
        <f>MATCH(A3375,'iBoxx inputs'!A:A,0)</f>
        <v>3463</v>
      </c>
      <c r="C3375" s="35">
        <f>MATCH(A3375,'Bank of England inputs'!A:A,0)</f>
        <v>3377</v>
      </c>
      <c r="D3375" s="6">
        <f>IF($A3375&gt;DataEnd,NA(),IFERROR(INDEX('iBoxx inputs'!B:B,MATCH($A3375,'iBoxx inputs'!$A:$A,0)),D3374))</f>
        <v>5.2702941678036703</v>
      </c>
      <c r="E3375" s="6">
        <f>IF($A3375&gt;DataEnd,NA(),IFERROR(INDEX('iBoxx inputs'!C:C,MATCH($A3375,'iBoxx inputs'!$A:$A,0)),E3374))</f>
        <v>5.4682703987654504</v>
      </c>
      <c r="F3375" s="6">
        <f>IF($A3375&gt;DataEnd,NA(),IFERROR(INDEX('Bank of England inputs'!D:D,MATCH($A3375,'Bank of England inputs'!$A:$A,0),0),F3374))</f>
        <v>3.1968927397669544</v>
      </c>
      <c r="H3375" s="5">
        <f t="shared" si="181"/>
        <v>40673</v>
      </c>
      <c r="I3375" s="6">
        <f t="shared" si="182"/>
        <v>5.3692822832845604</v>
      </c>
      <c r="J3375" s="6">
        <f t="shared" si="180"/>
        <v>2.1050920098880876</v>
      </c>
      <c r="K3375" s="19">
        <f t="shared" si="184"/>
        <v>2526</v>
      </c>
      <c r="L3375" s="6">
        <f t="shared" ca="1" si="183"/>
        <v>3.1960947510721285</v>
      </c>
    </row>
    <row r="3376" spans="1:12" x14ac:dyDescent="0.2">
      <c r="A3376" s="5">
        <f>IF(AND(dateA=1,A3375&lt;DataEnd),'iBoxx inputs'!A3380,IF(AND(dateA=2,A3375&lt;DataEnd),'Bank of England inputs'!A3380,IF(dateA=3,A3375+1,IF(dateA=4,WORKDAY(A3375,1,),WORKDAY(A3375,1,holidayQ)))))</f>
        <v>40674</v>
      </c>
      <c r="B3376" s="35">
        <f>MATCH(A3376,'iBoxx inputs'!A:A,0)</f>
        <v>3464</v>
      </c>
      <c r="C3376" s="35">
        <f>MATCH(A3376,'Bank of England inputs'!A:A,0)</f>
        <v>3378</v>
      </c>
      <c r="D3376" s="6">
        <f>IF($A3376&gt;DataEnd,NA(),IFERROR(INDEX('iBoxx inputs'!B:B,MATCH($A3376,'iBoxx inputs'!$A:$A,0)),D3375))</f>
        <v>5.3107738705967904</v>
      </c>
      <c r="E3376" s="6">
        <f>IF($A3376&gt;DataEnd,NA(),IFERROR(INDEX('iBoxx inputs'!C:C,MATCH($A3376,'iBoxx inputs'!$A:$A,0)),E3375))</f>
        <v>5.5159704308279096</v>
      </c>
      <c r="F3376" s="6">
        <f>IF($A3376&gt;DataEnd,NA(),IFERROR(INDEX('Bank of England inputs'!D:D,MATCH($A3376,'Bank of England inputs'!$A:$A,0),0),F3375))</f>
        <v>3.2155301144848103</v>
      </c>
      <c r="H3376" s="5">
        <f t="shared" si="181"/>
        <v>40674</v>
      </c>
      <c r="I3376" s="6">
        <f t="shared" si="182"/>
        <v>5.41337215071235</v>
      </c>
      <c r="J3376" s="6">
        <f t="shared" si="180"/>
        <v>2.1293714558165311</v>
      </c>
      <c r="K3376" s="19">
        <f t="shared" si="184"/>
        <v>2526</v>
      </c>
      <c r="L3376" s="6">
        <f t="shared" ca="1" si="183"/>
        <v>3.1952572251716327</v>
      </c>
    </row>
    <row r="3377" spans="1:12" x14ac:dyDescent="0.2">
      <c r="A3377" s="5">
        <f>IF(AND(dateA=1,A3376&lt;DataEnd),'iBoxx inputs'!A3381,IF(AND(dateA=2,A3376&lt;DataEnd),'Bank of England inputs'!A3381,IF(dateA=3,A3376+1,IF(dateA=4,WORKDAY(A3376,1,),WORKDAY(A3376,1,holidayQ)))))</f>
        <v>40675</v>
      </c>
      <c r="B3377" s="35">
        <f>MATCH(A3377,'iBoxx inputs'!A:A,0)</f>
        <v>3465</v>
      </c>
      <c r="C3377" s="35">
        <f>MATCH(A3377,'Bank of England inputs'!A:A,0)</f>
        <v>3379</v>
      </c>
      <c r="D3377" s="6">
        <f>IF($A3377&gt;DataEnd,NA(),IFERROR(INDEX('iBoxx inputs'!B:B,MATCH($A3377,'iBoxx inputs'!$A:$A,0)),D3376))</f>
        <v>5.2779605295570704</v>
      </c>
      <c r="E3377" s="6">
        <f>IF($A3377&gt;DataEnd,NA(),IFERROR(INDEX('iBoxx inputs'!C:C,MATCH($A3377,'iBoxx inputs'!$A:$A,0)),E3376))</f>
        <v>5.4708116828959197</v>
      </c>
      <c r="F3377" s="6">
        <f>IF($A3377&gt;DataEnd,NA(),IFERROR(INDEX('Bank of England inputs'!D:D,MATCH($A3377,'Bank of England inputs'!$A:$A,0),0),F3376))</f>
        <v>3.2071713147410419</v>
      </c>
      <c r="H3377" s="5">
        <f t="shared" si="181"/>
        <v>40675</v>
      </c>
      <c r="I3377" s="6">
        <f t="shared" si="182"/>
        <v>5.3743861062264955</v>
      </c>
      <c r="J3377" s="6">
        <f t="shared" si="180"/>
        <v>2.0998684140623336</v>
      </c>
      <c r="K3377" s="19">
        <f t="shared" si="184"/>
        <v>2527</v>
      </c>
      <c r="L3377" s="6">
        <f t="shared" ca="1" si="183"/>
        <v>3.194823751166445</v>
      </c>
    </row>
    <row r="3378" spans="1:12" x14ac:dyDescent="0.2">
      <c r="A3378" s="5">
        <f>IF(AND(dateA=1,A3377&lt;DataEnd),'iBoxx inputs'!A3382,IF(AND(dateA=2,A3377&lt;DataEnd),'Bank of England inputs'!A3382,IF(dateA=3,A3377+1,IF(dateA=4,WORKDAY(A3377,1,),WORKDAY(A3377,1,holidayQ)))))</f>
        <v>40676</v>
      </c>
      <c r="B3378" s="35">
        <f>MATCH(A3378,'iBoxx inputs'!A:A,0)</f>
        <v>3466</v>
      </c>
      <c r="C3378" s="35">
        <f>MATCH(A3378,'Bank of England inputs'!A:A,0)</f>
        <v>3380</v>
      </c>
      <c r="D3378" s="6">
        <f>IF($A3378&gt;DataEnd,NA(),IFERROR(INDEX('iBoxx inputs'!B:B,MATCH($A3378,'iBoxx inputs'!$A:$A,0)),D3377))</f>
        <v>5.27858150610626</v>
      </c>
      <c r="E3378" s="6">
        <f>IF($A3378&gt;DataEnd,NA(),IFERROR(INDEX('iBoxx inputs'!C:C,MATCH($A3378,'iBoxx inputs'!$A:$A,0)),E3377))</f>
        <v>5.4705184893373504</v>
      </c>
      <c r="F3378" s="6">
        <f>IF($A3378&gt;DataEnd,NA(),IFERROR(INDEX('Bank of England inputs'!D:D,MATCH($A3378,'Bank of England inputs'!$A:$A,0),0),F3377))</f>
        <v>3.2277346084877534</v>
      </c>
      <c r="H3378" s="5">
        <f t="shared" si="181"/>
        <v>40676</v>
      </c>
      <c r="I3378" s="6">
        <f t="shared" si="182"/>
        <v>5.3745499977218056</v>
      </c>
      <c r="J3378" s="6">
        <f t="shared" si="180"/>
        <v>2.0796885617768046</v>
      </c>
      <c r="K3378" s="19">
        <f t="shared" si="184"/>
        <v>2528</v>
      </c>
      <c r="L3378" s="6">
        <f t="shared" ca="1" si="183"/>
        <v>3.1943826375630473</v>
      </c>
    </row>
    <row r="3379" spans="1:12" x14ac:dyDescent="0.2">
      <c r="A3379" s="5">
        <f>IF(AND(dateA=1,A3378&lt;DataEnd),'iBoxx inputs'!A3383,IF(AND(dateA=2,A3378&lt;DataEnd),'Bank of England inputs'!A3383,IF(dateA=3,A3378+1,IF(dateA=4,WORKDAY(A3378,1,),WORKDAY(A3378,1,holidayQ)))))</f>
        <v>40679</v>
      </c>
      <c r="B3379" s="35">
        <f>MATCH(A3379,'iBoxx inputs'!A:A,0)</f>
        <v>3467</v>
      </c>
      <c r="C3379" s="35">
        <f>MATCH(A3379,'Bank of England inputs'!A:A,0)</f>
        <v>3381</v>
      </c>
      <c r="D3379" s="6">
        <f>IF($A3379&gt;DataEnd,NA(),IFERROR(INDEX('iBoxx inputs'!B:B,MATCH($A3379,'iBoxx inputs'!$A:$A,0)),D3378))</f>
        <v>5.2983401978326796</v>
      </c>
      <c r="E3379" s="6">
        <f>IF($A3379&gt;DataEnd,NA(),IFERROR(INDEX('iBoxx inputs'!C:C,MATCH($A3379,'iBoxx inputs'!$A:$A,0)),E3378))</f>
        <v>5.4891163547264101</v>
      </c>
      <c r="F3379" s="6">
        <f>IF($A3379&gt;DataEnd,NA(),IFERROR(INDEX('Bank of England inputs'!D:D,MATCH($A3379,'Bank of England inputs'!$A:$A,0),0),F3378))</f>
        <v>3.217131474103585</v>
      </c>
      <c r="H3379" s="5">
        <f t="shared" si="181"/>
        <v>40679</v>
      </c>
      <c r="I3379" s="6">
        <f t="shared" si="182"/>
        <v>5.3937282762795444</v>
      </c>
      <c r="J3379" s="6">
        <f t="shared" si="180"/>
        <v>2.1087553694728145</v>
      </c>
      <c r="K3379" s="19">
        <f t="shared" si="184"/>
        <v>2526</v>
      </c>
      <c r="L3379" s="6">
        <f t="shared" ca="1" si="183"/>
        <v>3.1927096061275</v>
      </c>
    </row>
    <row r="3380" spans="1:12" x14ac:dyDescent="0.2">
      <c r="A3380" s="5">
        <f>IF(AND(dateA=1,A3379&lt;DataEnd),'iBoxx inputs'!A3384,IF(AND(dateA=2,A3379&lt;DataEnd),'Bank of England inputs'!A3384,IF(dateA=3,A3379+1,IF(dateA=4,WORKDAY(A3379,1,),WORKDAY(A3379,1,holidayQ)))))</f>
        <v>40680</v>
      </c>
      <c r="B3380" s="35">
        <f>MATCH(A3380,'iBoxx inputs'!A:A,0)</f>
        <v>3468</v>
      </c>
      <c r="C3380" s="35">
        <f>MATCH(A3380,'Bank of England inputs'!A:A,0)</f>
        <v>3382</v>
      </c>
      <c r="D3380" s="6">
        <f>IF($A3380&gt;DataEnd,NA(),IFERROR(INDEX('iBoxx inputs'!B:B,MATCH($A3380,'iBoxx inputs'!$A:$A,0)),D3379))</f>
        <v>5.2859423849624303</v>
      </c>
      <c r="E3380" s="6">
        <f>IF($A3380&gt;DataEnd,NA(),IFERROR(INDEX('iBoxx inputs'!C:C,MATCH($A3380,'iBoxx inputs'!$A:$A,0)),E3379))</f>
        <v>5.4740839861286901</v>
      </c>
      <c r="F3380" s="6">
        <f>IF($A3380&gt;DataEnd,NA(),IFERROR(INDEX('Bank of England inputs'!D:D,MATCH($A3380,'Bank of England inputs'!$A:$A,0),0),F3379))</f>
        <v>3.1869335723533565</v>
      </c>
      <c r="H3380" s="5">
        <f t="shared" si="181"/>
        <v>40680</v>
      </c>
      <c r="I3380" s="6">
        <f t="shared" si="182"/>
        <v>5.3800131855455602</v>
      </c>
      <c r="J3380" s="6">
        <f t="shared" si="180"/>
        <v>2.1253462403303613</v>
      </c>
      <c r="K3380" s="19">
        <f t="shared" si="184"/>
        <v>2526</v>
      </c>
      <c r="L3380" s="6">
        <f t="shared" ca="1" si="183"/>
        <v>3.1918689981163211</v>
      </c>
    </row>
    <row r="3381" spans="1:12" x14ac:dyDescent="0.2">
      <c r="A3381" s="5">
        <f>IF(AND(dateA=1,A3380&lt;DataEnd),'iBoxx inputs'!A3385,IF(AND(dateA=2,A3380&lt;DataEnd),'Bank of England inputs'!A3385,IF(dateA=3,A3380+1,IF(dateA=4,WORKDAY(A3380,1,),WORKDAY(A3380,1,holidayQ)))))</f>
        <v>40681</v>
      </c>
      <c r="B3381" s="35">
        <f>MATCH(A3381,'iBoxx inputs'!A:A,0)</f>
        <v>3469</v>
      </c>
      <c r="C3381" s="35">
        <f>MATCH(A3381,'Bank of England inputs'!A:A,0)</f>
        <v>3383</v>
      </c>
      <c r="D3381" s="6">
        <f>IF($A3381&gt;DataEnd,NA(),IFERROR(INDEX('iBoxx inputs'!B:B,MATCH($A3381,'iBoxx inputs'!$A:$A,0)),D3380))</f>
        <v>5.3088959021056699</v>
      </c>
      <c r="E3381" s="6">
        <f>IF($A3381&gt;DataEnd,NA(),IFERROR(INDEX('iBoxx inputs'!C:C,MATCH($A3381,'iBoxx inputs'!$A:$A,0)),E3380))</f>
        <v>5.4929554751924003</v>
      </c>
      <c r="F3381" s="6">
        <f>IF($A3381&gt;DataEnd,NA(),IFERROR(INDEX('Bank of England inputs'!D:D,MATCH($A3381,'Bank of England inputs'!$A:$A,0),0),F3380))</f>
        <v>3.1660692951015479</v>
      </c>
      <c r="H3381" s="5">
        <f t="shared" si="181"/>
        <v>40681</v>
      </c>
      <c r="I3381" s="6">
        <f t="shared" si="182"/>
        <v>5.4009256886490355</v>
      </c>
      <c r="J3381" s="6">
        <f t="shared" si="180"/>
        <v>2.1662707601612485</v>
      </c>
      <c r="K3381" s="19">
        <f t="shared" si="184"/>
        <v>2526</v>
      </c>
      <c r="L3381" s="6">
        <f t="shared" ca="1" si="183"/>
        <v>3.1910521337642592</v>
      </c>
    </row>
    <row r="3382" spans="1:12" x14ac:dyDescent="0.2">
      <c r="A3382" s="5">
        <f>IF(AND(dateA=1,A3381&lt;DataEnd),'iBoxx inputs'!A3386,IF(AND(dateA=2,A3381&lt;DataEnd),'Bank of England inputs'!A3386,IF(dateA=3,A3381+1,IF(dateA=4,WORKDAY(A3381,1,),WORKDAY(A3381,1,holidayQ)))))</f>
        <v>40682</v>
      </c>
      <c r="B3382" s="35">
        <f>MATCH(A3382,'iBoxx inputs'!A:A,0)</f>
        <v>3470</v>
      </c>
      <c r="C3382" s="35">
        <f>MATCH(A3382,'Bank of England inputs'!A:A,0)</f>
        <v>3384</v>
      </c>
      <c r="D3382" s="6">
        <f>IF($A3382&gt;DataEnd,NA(),IFERROR(INDEX('iBoxx inputs'!B:B,MATCH($A3382,'iBoxx inputs'!$A:$A,0)),D3381))</f>
        <v>5.3150261214052303</v>
      </c>
      <c r="E3382" s="6">
        <f>IF($A3382&gt;DataEnd,NA(),IFERROR(INDEX('iBoxx inputs'!C:C,MATCH($A3382,'iBoxx inputs'!$A:$A,0)),E3381))</f>
        <v>5.5025819434666099</v>
      </c>
      <c r="F3382" s="6">
        <f>IF($A3382&gt;DataEnd,NA(),IFERROR(INDEX('Bank of England inputs'!D:D,MATCH($A3382,'Bank of England inputs'!$A:$A,0),0),F3381))</f>
        <v>3.1551706977207106</v>
      </c>
      <c r="H3382" s="5">
        <f t="shared" si="181"/>
        <v>40682</v>
      </c>
      <c r="I3382" s="6">
        <f t="shared" si="182"/>
        <v>5.4088040324359206</v>
      </c>
      <c r="J3382" s="6">
        <f t="shared" si="180"/>
        <v>2.1847022495063317</v>
      </c>
      <c r="K3382" s="19">
        <f t="shared" si="184"/>
        <v>2527</v>
      </c>
      <c r="L3382" s="6">
        <f t="shared" ca="1" si="183"/>
        <v>3.190653894791462</v>
      </c>
    </row>
    <row r="3383" spans="1:12" x14ac:dyDescent="0.2">
      <c r="A3383" s="5">
        <f>IF(AND(dateA=1,A3382&lt;DataEnd),'iBoxx inputs'!A3387,IF(AND(dateA=2,A3382&lt;DataEnd),'Bank of England inputs'!A3387,IF(dateA=3,A3382+1,IF(dateA=4,WORKDAY(A3382,1,),WORKDAY(A3382,1,holidayQ)))))</f>
        <v>40683</v>
      </c>
      <c r="B3383" s="35">
        <f>MATCH(A3383,'iBoxx inputs'!A:A,0)</f>
        <v>3471</v>
      </c>
      <c r="C3383" s="35">
        <f>MATCH(A3383,'Bank of England inputs'!A:A,0)</f>
        <v>3385</v>
      </c>
      <c r="D3383" s="6">
        <f>IF($A3383&gt;DataEnd,NA(),IFERROR(INDEX('iBoxx inputs'!B:B,MATCH($A3383,'iBoxx inputs'!$A:$A,0)),D3382))</f>
        <v>5.2942142195886301</v>
      </c>
      <c r="E3383" s="6">
        <f>IF($A3383&gt;DataEnd,NA(),IFERROR(INDEX('iBoxx inputs'!C:C,MATCH($A3383,'iBoxx inputs'!$A:$A,0)),E3382))</f>
        <v>5.47708023700394</v>
      </c>
      <c r="F3383" s="6">
        <f>IF($A3383&gt;DataEnd,NA(),IFERROR(INDEX('Bank of England inputs'!D:D,MATCH($A3383,'Bank of England inputs'!$A:$A,0),0),F3382))</f>
        <v>3.1256221381644522</v>
      </c>
      <c r="H3383" s="5">
        <f t="shared" si="181"/>
        <v>40683</v>
      </c>
      <c r="I3383" s="6">
        <f t="shared" si="182"/>
        <v>5.3856472282962855</v>
      </c>
      <c r="J3383" s="6">
        <f t="shared" si="180"/>
        <v>2.1915262601799546</v>
      </c>
      <c r="K3383" s="19">
        <f t="shared" si="184"/>
        <v>2528</v>
      </c>
      <c r="L3383" s="6">
        <f t="shared" ca="1" si="183"/>
        <v>3.1902586702524545</v>
      </c>
    </row>
    <row r="3384" spans="1:12" x14ac:dyDescent="0.2">
      <c r="A3384" s="5">
        <f>IF(AND(dateA=1,A3383&lt;DataEnd),'iBoxx inputs'!A3388,IF(AND(dateA=2,A3383&lt;DataEnd),'Bank of England inputs'!A3388,IF(dateA=3,A3383+1,IF(dateA=4,WORKDAY(A3383,1,),WORKDAY(A3383,1,holidayQ)))))</f>
        <v>40686</v>
      </c>
      <c r="B3384" s="35">
        <f>MATCH(A3384,'iBoxx inputs'!A:A,0)</f>
        <v>3472</v>
      </c>
      <c r="C3384" s="35">
        <f>MATCH(A3384,'Bank of England inputs'!A:A,0)</f>
        <v>3386</v>
      </c>
      <c r="D3384" s="6">
        <f>IF($A3384&gt;DataEnd,NA(),IFERROR(INDEX('iBoxx inputs'!B:B,MATCH($A3384,'iBoxx inputs'!$A:$A,0)),D3383))</f>
        <v>5.2808143850582399</v>
      </c>
      <c r="E3384" s="6">
        <f>IF($A3384&gt;DataEnd,NA(),IFERROR(INDEX('iBoxx inputs'!C:C,MATCH($A3384,'iBoxx inputs'!$A:$A,0)),E3383))</f>
        <v>5.4548365000029504</v>
      </c>
      <c r="F3384" s="6">
        <f>IF($A3384&gt;DataEnd,NA(),IFERROR(INDEX('Bank of England inputs'!D:D,MATCH($A3384,'Bank of England inputs'!$A:$A,0),0),F3383))</f>
        <v>3.085805295640065</v>
      </c>
      <c r="H3384" s="5">
        <f t="shared" si="181"/>
        <v>40686</v>
      </c>
      <c r="I3384" s="6">
        <f t="shared" si="182"/>
        <v>5.3678254425305951</v>
      </c>
      <c r="J3384" s="6">
        <f t="shared" si="180"/>
        <v>2.2137093854444068</v>
      </c>
      <c r="K3384" s="19">
        <f t="shared" si="184"/>
        <v>2526</v>
      </c>
      <c r="L3384" s="6">
        <f t="shared" ca="1" si="183"/>
        <v>3.1886470885158174</v>
      </c>
    </row>
    <row r="3385" spans="1:12" x14ac:dyDescent="0.2">
      <c r="A3385" s="5">
        <f>IF(AND(dateA=1,A3384&lt;DataEnd),'iBoxx inputs'!A3389,IF(AND(dateA=2,A3384&lt;DataEnd),'Bank of England inputs'!A3389,IF(dateA=3,A3384+1,IF(dateA=4,WORKDAY(A3384,1,),WORKDAY(A3384,1,holidayQ)))))</f>
        <v>40687</v>
      </c>
      <c r="B3385" s="35">
        <f>MATCH(A3385,'iBoxx inputs'!A:A,0)</f>
        <v>3473</v>
      </c>
      <c r="C3385" s="35">
        <f>MATCH(A3385,'Bank of England inputs'!A:A,0)</f>
        <v>3387</v>
      </c>
      <c r="D3385" s="6">
        <f>IF($A3385&gt;DataEnd,NA(),IFERROR(INDEX('iBoxx inputs'!B:B,MATCH($A3385,'iBoxx inputs'!$A:$A,0)),D3384))</f>
        <v>5.3097310737720296</v>
      </c>
      <c r="E3385" s="6">
        <f>IF($A3385&gt;DataEnd,NA(),IFERROR(INDEX('iBoxx inputs'!C:C,MATCH($A3385,'iBoxx inputs'!$A:$A,0)),E3384))</f>
        <v>5.49161592238588</v>
      </c>
      <c r="F3385" s="6">
        <f>IF($A3385&gt;DataEnd,NA(),IFERROR(INDEX('Bank of England inputs'!D:D,MATCH($A3385,'Bank of England inputs'!$A:$A,0),0),F3384))</f>
        <v>3.1461569095977859</v>
      </c>
      <c r="H3385" s="5">
        <f t="shared" si="181"/>
        <v>40687</v>
      </c>
      <c r="I3385" s="6">
        <f t="shared" si="182"/>
        <v>5.4006734980789552</v>
      </c>
      <c r="J3385" s="6">
        <f t="shared" si="180"/>
        <v>2.1857494801838628</v>
      </c>
      <c r="K3385" s="19">
        <f t="shared" si="184"/>
        <v>2526</v>
      </c>
      <c r="L3385" s="6">
        <f t="shared" ca="1" si="183"/>
        <v>3.1878395554490644</v>
      </c>
    </row>
    <row r="3386" spans="1:12" x14ac:dyDescent="0.2">
      <c r="A3386" s="5">
        <f>IF(AND(dateA=1,A3385&lt;DataEnd),'iBoxx inputs'!A3390,IF(AND(dateA=2,A3385&lt;DataEnd),'Bank of England inputs'!A3390,IF(dateA=3,A3385+1,IF(dateA=4,WORKDAY(A3385,1,),WORKDAY(A3385,1,holidayQ)))))</f>
        <v>40688</v>
      </c>
      <c r="B3386" s="35">
        <f>MATCH(A3386,'iBoxx inputs'!A:A,0)</f>
        <v>3474</v>
      </c>
      <c r="C3386" s="35">
        <f>MATCH(A3386,'Bank of England inputs'!A:A,0)</f>
        <v>3388</v>
      </c>
      <c r="D3386" s="6">
        <f>IF($A3386&gt;DataEnd,NA(),IFERROR(INDEX('iBoxx inputs'!B:B,MATCH($A3386,'iBoxx inputs'!$A:$A,0)),D3385))</f>
        <v>5.2999777346980999</v>
      </c>
      <c r="E3386" s="6">
        <f>IF($A3386&gt;DataEnd,NA(),IFERROR(INDEX('iBoxx inputs'!C:C,MATCH($A3386,'iBoxx inputs'!$A:$A,0)),E3385))</f>
        <v>5.4812925179048104</v>
      </c>
      <c r="F3386" s="6">
        <f>IF($A3386&gt;DataEnd,NA(),IFERROR(INDEX('Bank of England inputs'!D:D,MATCH($A3386,'Bank of England inputs'!$A:$A,0),0),F3385))</f>
        <v>3.1673306772908472</v>
      </c>
      <c r="H3386" s="5">
        <f t="shared" si="181"/>
        <v>40688</v>
      </c>
      <c r="I3386" s="6">
        <f t="shared" si="182"/>
        <v>5.3906351263014551</v>
      </c>
      <c r="J3386" s="6">
        <f t="shared" si="180"/>
        <v>2.1550469847525067</v>
      </c>
      <c r="K3386" s="19">
        <f t="shared" si="184"/>
        <v>2526</v>
      </c>
      <c r="L3386" s="6">
        <f t="shared" ca="1" si="183"/>
        <v>3.1869931399215021</v>
      </c>
    </row>
    <row r="3387" spans="1:12" x14ac:dyDescent="0.2">
      <c r="A3387" s="5">
        <f>IF(AND(dateA=1,A3386&lt;DataEnd),'iBoxx inputs'!A3391,IF(AND(dateA=2,A3386&lt;DataEnd),'Bank of England inputs'!A3391,IF(dateA=3,A3386+1,IF(dateA=4,WORKDAY(A3386,1,),WORKDAY(A3386,1,holidayQ)))))</f>
        <v>40689</v>
      </c>
      <c r="B3387" s="35">
        <f>MATCH(A3387,'iBoxx inputs'!A:A,0)</f>
        <v>3475</v>
      </c>
      <c r="C3387" s="35">
        <f>MATCH(A3387,'Bank of England inputs'!A:A,0)</f>
        <v>3389</v>
      </c>
      <c r="D3387" s="6">
        <f>IF($A3387&gt;DataEnd,NA(),IFERROR(INDEX('iBoxx inputs'!B:B,MATCH($A3387,'iBoxx inputs'!$A:$A,0)),D3386))</f>
        <v>5.2855169526946604</v>
      </c>
      <c r="E3387" s="6">
        <f>IF($A3387&gt;DataEnd,NA(),IFERROR(INDEX('iBoxx inputs'!C:C,MATCH($A3387,'iBoxx inputs'!$A:$A,0)),E3386))</f>
        <v>5.4689532598763204</v>
      </c>
      <c r="F3387" s="6">
        <f>IF($A3387&gt;DataEnd,NA(),IFERROR(INDEX('Bank of England inputs'!D:D,MATCH($A3387,'Bank of England inputs'!$A:$A,0),0),F3386))</f>
        <v>3.1882036465079144</v>
      </c>
      <c r="H3387" s="5">
        <f t="shared" si="181"/>
        <v>40689</v>
      </c>
      <c r="I3387" s="6">
        <f t="shared" si="182"/>
        <v>5.3772351062854904</v>
      </c>
      <c r="J3387" s="6">
        <f t="shared" si="180"/>
        <v>2.121397003165737</v>
      </c>
      <c r="K3387" s="19">
        <f t="shared" si="184"/>
        <v>2527</v>
      </c>
      <c r="L3387" s="6">
        <f t="shared" ca="1" si="183"/>
        <v>3.1865714556568578</v>
      </c>
    </row>
    <row r="3388" spans="1:12" x14ac:dyDescent="0.2">
      <c r="A3388" s="5">
        <f>IF(AND(dateA=1,A3387&lt;DataEnd),'iBoxx inputs'!A3392,IF(AND(dateA=2,A3387&lt;DataEnd),'Bank of England inputs'!A3392,IF(dateA=3,A3387+1,IF(dateA=4,WORKDAY(A3387,1,),WORKDAY(A3387,1,holidayQ)))))</f>
        <v>40690</v>
      </c>
      <c r="B3388" s="35">
        <f>MATCH(A3388,'iBoxx inputs'!A:A,0)</f>
        <v>3476</v>
      </c>
      <c r="C3388" s="35">
        <f>MATCH(A3388,'Bank of England inputs'!A:A,0)</f>
        <v>3390</v>
      </c>
      <c r="D3388" s="6">
        <f>IF($A3388&gt;DataEnd,NA(),IFERROR(INDEX('iBoxx inputs'!B:B,MATCH($A3388,'iBoxx inputs'!$A:$A,0)),D3387))</f>
        <v>5.2878476024683403</v>
      </c>
      <c r="E3388" s="6">
        <f>IF($A3388&gt;DataEnd,NA(),IFERROR(INDEX('iBoxx inputs'!C:C,MATCH($A3388,'iBoxx inputs'!$A:$A,0)),E3387))</f>
        <v>5.4740807330041301</v>
      </c>
      <c r="F3388" s="6">
        <f>IF($A3388&gt;DataEnd,NA(),IFERROR(INDEX('Bank of England inputs'!D:D,MATCH($A3388,'Bank of England inputs'!$A:$A,0),0),F3387))</f>
        <v>3.1988041853512783</v>
      </c>
      <c r="H3388" s="5">
        <f t="shared" si="181"/>
        <v>40690</v>
      </c>
      <c r="I3388" s="6">
        <f t="shared" si="182"/>
        <v>5.3809641677362352</v>
      </c>
      <c r="J3388" s="6">
        <f t="shared" si="180"/>
        <v>2.1145206086551793</v>
      </c>
      <c r="K3388" s="19">
        <f t="shared" si="184"/>
        <v>2528</v>
      </c>
      <c r="L3388" s="6">
        <f t="shared" ca="1" si="183"/>
        <v>3.1861473849104174</v>
      </c>
    </row>
    <row r="3389" spans="1:12" x14ac:dyDescent="0.2">
      <c r="A3389" s="5">
        <f>IF(AND(dateA=1,A3388&lt;DataEnd),'iBoxx inputs'!A3393,IF(AND(dateA=2,A3388&lt;DataEnd),'Bank of England inputs'!A3393,IF(dateA=3,A3388+1,IF(dateA=4,WORKDAY(A3388,1,),WORKDAY(A3388,1,holidayQ)))))</f>
        <v>40694</v>
      </c>
      <c r="B3389" s="35">
        <f>MATCH(A3389,'iBoxx inputs'!A:A,0)</f>
        <v>3477</v>
      </c>
      <c r="C3389" s="35">
        <f>MATCH(A3389,'Bank of England inputs'!A:A,0)</f>
        <v>3391</v>
      </c>
      <c r="D3389" s="6">
        <f>IF($A3389&gt;DataEnd,NA(),IFERROR(INDEX('iBoxx inputs'!B:B,MATCH($A3389,'iBoxx inputs'!$A:$A,0)),D3388))</f>
        <v>5.2998833976748898</v>
      </c>
      <c r="E3389" s="6">
        <f>IF($A3389&gt;DataEnd,NA(),IFERROR(INDEX('iBoxx inputs'!C:C,MATCH($A3389,'iBoxx inputs'!$A:$A,0)),E3388))</f>
        <v>5.4826803538793003</v>
      </c>
      <c r="F3389" s="6">
        <f>IF($A3389&gt;DataEnd,NA(),IFERROR(INDEX('Bank of England inputs'!D:D,MATCH($A3389,'Bank of England inputs'!$A:$A,0),0),F3388))</f>
        <v>3.2087693074240198</v>
      </c>
      <c r="H3389" s="5">
        <f t="shared" si="181"/>
        <v>40694</v>
      </c>
      <c r="I3389" s="6">
        <f t="shared" si="182"/>
        <v>5.3912818757770946</v>
      </c>
      <c r="J3389" s="6">
        <f t="shared" si="180"/>
        <v>2.1146580692693817</v>
      </c>
      <c r="K3389" s="19">
        <f t="shared" si="184"/>
        <v>2526</v>
      </c>
      <c r="L3389" s="6">
        <f t="shared" ca="1" si="183"/>
        <v>3.1843261175073105</v>
      </c>
    </row>
    <row r="3390" spans="1:12" x14ac:dyDescent="0.2">
      <c r="A3390" s="5">
        <f>IF(AND(dateA=1,A3389&lt;DataEnd),'iBoxx inputs'!A3394,IF(AND(dateA=2,A3389&lt;DataEnd),'Bank of England inputs'!A3394,IF(dateA=3,A3389+1,IF(dateA=4,WORKDAY(A3389,1,),WORKDAY(A3389,1,holidayQ)))))</f>
        <v>40695</v>
      </c>
      <c r="B3390" s="35">
        <f>MATCH(A3390,'iBoxx inputs'!A:A,0)</f>
        <v>3478</v>
      </c>
      <c r="C3390" s="35">
        <f>MATCH(A3390,'Bank of England inputs'!A:A,0)</f>
        <v>3392</v>
      </c>
      <c r="D3390" s="6">
        <f>IF($A3390&gt;DataEnd,NA(),IFERROR(INDEX('iBoxx inputs'!B:B,MATCH($A3390,'iBoxx inputs'!$A:$A,0)),D3389))</f>
        <v>5.2703622634135598</v>
      </c>
      <c r="E3390" s="6">
        <f>IF($A3390&gt;DataEnd,NA(),IFERROR(INDEX('iBoxx inputs'!C:C,MATCH($A3390,'iBoxx inputs'!$A:$A,0)),E3389))</f>
        <v>5.4633005256307996</v>
      </c>
      <c r="F3390" s="6">
        <f>IF($A3390&gt;DataEnd,NA(),IFERROR(INDEX('Bank of England inputs'!D:D,MATCH($A3390,'Bank of England inputs'!$A:$A,0),0),F3389))</f>
        <v>3.2000797527663938</v>
      </c>
      <c r="H3390" s="5">
        <f t="shared" si="181"/>
        <v>40695</v>
      </c>
      <c r="I3390" s="6">
        <f t="shared" si="182"/>
        <v>5.3668313945221797</v>
      </c>
      <c r="J3390" s="6">
        <f t="shared" si="180"/>
        <v>2.0995639217979534</v>
      </c>
      <c r="K3390" s="19">
        <f t="shared" si="184"/>
        <v>2526</v>
      </c>
      <c r="L3390" s="6">
        <f t="shared" ca="1" si="183"/>
        <v>3.1834136119578953</v>
      </c>
    </row>
    <row r="3391" spans="1:12" x14ac:dyDescent="0.2">
      <c r="A3391" s="5">
        <f>IF(AND(dateA=1,A3390&lt;DataEnd),'iBoxx inputs'!A3395,IF(AND(dateA=2,A3390&lt;DataEnd),'Bank of England inputs'!A3395,IF(dateA=3,A3390+1,IF(dateA=4,WORKDAY(A3390,1,),WORKDAY(A3390,1,holidayQ)))))</f>
        <v>40696</v>
      </c>
      <c r="B3391" s="35">
        <f>MATCH(A3391,'iBoxx inputs'!A:A,0)</f>
        <v>3479</v>
      </c>
      <c r="C3391" s="35">
        <f>MATCH(A3391,'Bank of England inputs'!A:A,0)</f>
        <v>3393</v>
      </c>
      <c r="D3391" s="6">
        <f>IF($A3391&gt;DataEnd,NA(),IFERROR(INDEX('iBoxx inputs'!B:B,MATCH($A3391,'iBoxx inputs'!$A:$A,0)),D3390))</f>
        <v>5.2887963359717602</v>
      </c>
      <c r="E3391" s="6">
        <f>IF($A3391&gt;DataEnd,NA(),IFERROR(INDEX('iBoxx inputs'!C:C,MATCH($A3391,'iBoxx inputs'!$A:$A,0)),E3390))</f>
        <v>5.4746994320556501</v>
      </c>
      <c r="F3391" s="6">
        <f>IF($A3391&gt;DataEnd,NA(),IFERROR(INDEX('Bank of England inputs'!D:D,MATCH($A3391,'Bank of England inputs'!$A:$A,0),0),F3390))</f>
        <v>3.1897926634768536</v>
      </c>
      <c r="H3391" s="5">
        <f t="shared" si="181"/>
        <v>40696</v>
      </c>
      <c r="I3391" s="6">
        <f t="shared" si="182"/>
        <v>5.3817478840137056</v>
      </c>
      <c r="J3391" s="6">
        <f t="shared" si="180"/>
        <v>2.1241977175836313</v>
      </c>
      <c r="K3391" s="19">
        <f t="shared" si="184"/>
        <v>2527</v>
      </c>
      <c r="L3391" s="6">
        <f t="shared" ca="1" si="183"/>
        <v>3.1829944525220526</v>
      </c>
    </row>
    <row r="3392" spans="1:12" x14ac:dyDescent="0.2">
      <c r="A3392" s="5">
        <f>IF(AND(dateA=1,A3391&lt;DataEnd),'iBoxx inputs'!A3396,IF(AND(dateA=2,A3391&lt;DataEnd),'Bank of England inputs'!A3396,IF(dateA=3,A3391+1,IF(dateA=4,WORKDAY(A3391,1,),WORKDAY(A3391,1,holidayQ)))))</f>
        <v>40697</v>
      </c>
      <c r="B3392" s="35">
        <f>MATCH(A3392,'iBoxx inputs'!A:A,0)</f>
        <v>3480</v>
      </c>
      <c r="C3392" s="35">
        <f>MATCH(A3392,'Bank of England inputs'!A:A,0)</f>
        <v>3394</v>
      </c>
      <c r="D3392" s="6">
        <f>IF($A3392&gt;DataEnd,NA(),IFERROR(INDEX('iBoxx inputs'!B:B,MATCH($A3392,'iBoxx inputs'!$A:$A,0)),D3391))</f>
        <v>5.3099059150943004</v>
      </c>
      <c r="E3392" s="6">
        <f>IF($A3392&gt;DataEnd,NA(),IFERROR(INDEX('iBoxx inputs'!C:C,MATCH($A3392,'iBoxx inputs'!$A:$A,0)),E3391))</f>
        <v>5.4976311119200796</v>
      </c>
      <c r="F3392" s="6">
        <f>IF($A3392&gt;DataEnd,NA(),IFERROR(INDEX('Bank of England inputs'!D:D,MATCH($A3392,'Bank of England inputs'!$A:$A,0),0),F3391))</f>
        <v>3.209408950463466</v>
      </c>
      <c r="H3392" s="5">
        <f t="shared" si="181"/>
        <v>40697</v>
      </c>
      <c r="I3392" s="6">
        <f t="shared" si="182"/>
        <v>5.40376851350719</v>
      </c>
      <c r="J3392" s="6">
        <f t="shared" si="180"/>
        <v>2.1261235631113262</v>
      </c>
      <c r="K3392" s="19">
        <f t="shared" si="184"/>
        <v>2528</v>
      </c>
      <c r="L3392" s="6">
        <f t="shared" ca="1" si="183"/>
        <v>3.1825763865056715</v>
      </c>
    </row>
    <row r="3393" spans="1:12" x14ac:dyDescent="0.2">
      <c r="A3393" s="5">
        <f>IF(AND(dateA=1,A3392&lt;DataEnd),'iBoxx inputs'!A3397,IF(AND(dateA=2,A3392&lt;DataEnd),'Bank of England inputs'!A3397,IF(dateA=3,A3392+1,IF(dateA=4,WORKDAY(A3392,1,),WORKDAY(A3392,1,holidayQ)))))</f>
        <v>40700</v>
      </c>
      <c r="B3393" s="35">
        <f>MATCH(A3393,'iBoxx inputs'!A:A,0)</f>
        <v>3481</v>
      </c>
      <c r="C3393" s="35">
        <f>MATCH(A3393,'Bank of England inputs'!A:A,0)</f>
        <v>3395</v>
      </c>
      <c r="D3393" s="6">
        <f>IF($A3393&gt;DataEnd,NA(),IFERROR(INDEX('iBoxx inputs'!B:B,MATCH($A3393,'iBoxx inputs'!$A:$A,0)),D3392))</f>
        <v>5.3172148905459098</v>
      </c>
      <c r="E3393" s="6">
        <f>IF($A3393&gt;DataEnd,NA(),IFERROR(INDEX('iBoxx inputs'!C:C,MATCH($A3393,'iBoxx inputs'!$A:$A,0)),E3392))</f>
        <v>5.50409417772459</v>
      </c>
      <c r="F3393" s="6">
        <f>IF($A3393&gt;DataEnd,NA(),IFERROR(INDEX('Bank of England inputs'!D:D,MATCH($A3393,'Bank of England inputs'!$A:$A,0),0),F3392))</f>
        <v>3.2200179443724553</v>
      </c>
      <c r="H3393" s="5">
        <f t="shared" si="181"/>
        <v>40700</v>
      </c>
      <c r="I3393" s="6">
        <f t="shared" si="182"/>
        <v>5.4106545341352499</v>
      </c>
      <c r="J3393" s="6">
        <f t="shared" si="180"/>
        <v>2.1222982066747775</v>
      </c>
      <c r="K3393" s="19">
        <f t="shared" si="184"/>
        <v>2526</v>
      </c>
      <c r="L3393" s="6">
        <f t="shared" ca="1" si="183"/>
        <v>3.1807075756734378</v>
      </c>
    </row>
    <row r="3394" spans="1:12" x14ac:dyDescent="0.2">
      <c r="A3394" s="5">
        <f>IF(AND(dateA=1,A3393&lt;DataEnd),'iBoxx inputs'!A3398,IF(AND(dateA=2,A3393&lt;DataEnd),'Bank of England inputs'!A3398,IF(dateA=3,A3393+1,IF(dateA=4,WORKDAY(A3393,1,),WORKDAY(A3393,1,holidayQ)))))</f>
        <v>40701</v>
      </c>
      <c r="B3394" s="35">
        <f>MATCH(A3394,'iBoxx inputs'!A:A,0)</f>
        <v>3482</v>
      </c>
      <c r="C3394" s="35">
        <f>MATCH(A3394,'Bank of England inputs'!A:A,0)</f>
        <v>3396</v>
      </c>
      <c r="D3394" s="6">
        <f>IF($A3394&gt;DataEnd,NA(),IFERROR(INDEX('iBoxx inputs'!B:B,MATCH($A3394,'iBoxx inputs'!$A:$A,0)),D3393))</f>
        <v>5.38201869540781</v>
      </c>
      <c r="E3394" s="6">
        <f>IF($A3394&gt;DataEnd,NA(),IFERROR(INDEX('iBoxx inputs'!C:C,MATCH($A3394,'iBoxx inputs'!$A:$A,0)),E3393))</f>
        <v>5.5673372839660704</v>
      </c>
      <c r="F3394" s="6">
        <f>IF($A3394&gt;DataEnd,NA(),IFERROR(INDEX('Bank of England inputs'!D:D,MATCH($A3394,'Bank of England inputs'!$A:$A,0),0),F3393))</f>
        <v>3.2692116017143391</v>
      </c>
      <c r="H3394" s="5">
        <f t="shared" si="181"/>
        <v>40701</v>
      </c>
      <c r="I3394" s="6">
        <f t="shared" si="182"/>
        <v>5.4746779896869402</v>
      </c>
      <c r="J3394" s="6">
        <f t="shared" si="180"/>
        <v>2.1356475504805683</v>
      </c>
      <c r="K3394" s="19">
        <f t="shared" si="184"/>
        <v>2526</v>
      </c>
      <c r="L3394" s="6">
        <f t="shared" ca="1" si="183"/>
        <v>3.1798294526715396</v>
      </c>
    </row>
    <row r="3395" spans="1:12" x14ac:dyDescent="0.2">
      <c r="A3395" s="5">
        <f>IF(AND(dateA=1,A3394&lt;DataEnd),'iBoxx inputs'!A3399,IF(AND(dateA=2,A3394&lt;DataEnd),'Bank of England inputs'!A3399,IF(dateA=3,A3394+1,IF(dateA=4,WORKDAY(A3394,1,),WORKDAY(A3394,1,holidayQ)))))</f>
        <v>40702</v>
      </c>
      <c r="B3395" s="35">
        <f>MATCH(A3395,'iBoxx inputs'!A:A,0)</f>
        <v>3483</v>
      </c>
      <c r="C3395" s="35">
        <f>MATCH(A3395,'Bank of England inputs'!A:A,0)</f>
        <v>3397</v>
      </c>
      <c r="D3395" s="6">
        <f>IF($A3395&gt;DataEnd,NA(),IFERROR(INDEX('iBoxx inputs'!B:B,MATCH($A3395,'iBoxx inputs'!$A:$A,0)),D3394))</f>
        <v>5.3504347283499696</v>
      </c>
      <c r="E3395" s="6">
        <f>IF($A3395&gt;DataEnd,NA(),IFERROR(INDEX('iBoxx inputs'!C:C,MATCH($A3395,'iBoxx inputs'!$A:$A,0)),E3394))</f>
        <v>5.5287338520216496</v>
      </c>
      <c r="F3395" s="6">
        <f>IF($A3395&gt;DataEnd,NA(),IFERROR(INDEX('Bank of England inputs'!D:D,MATCH($A3395,'Bank of England inputs'!$A:$A,0),0),F3394))</f>
        <v>3.2808137215796007</v>
      </c>
      <c r="H3395" s="5">
        <f t="shared" si="181"/>
        <v>40702</v>
      </c>
      <c r="I3395" s="6">
        <f t="shared" si="182"/>
        <v>5.4395842901858096</v>
      </c>
      <c r="J3395" s="6">
        <f t="shared" ref="J3395:J3420" si="185">((1+I3395/100)/(1+F3395/100)-1)*100</f>
        <v>2.0901951590212464</v>
      </c>
      <c r="K3395" s="19">
        <f t="shared" si="184"/>
        <v>2526</v>
      </c>
      <c r="L3395" s="6">
        <f t="shared" ca="1" si="183"/>
        <v>3.1789238260291954</v>
      </c>
    </row>
    <row r="3396" spans="1:12" x14ac:dyDescent="0.2">
      <c r="A3396" s="5">
        <f>IF(AND(dateA=1,A3395&lt;DataEnd),'iBoxx inputs'!A3400,IF(AND(dateA=2,A3395&lt;DataEnd),'Bank of England inputs'!A3400,IF(dateA=3,A3395+1,IF(dateA=4,WORKDAY(A3395,1,),WORKDAY(A3395,1,holidayQ)))))</f>
        <v>40703</v>
      </c>
      <c r="B3396" s="35">
        <f>MATCH(A3396,'iBoxx inputs'!A:A,0)</f>
        <v>3484</v>
      </c>
      <c r="C3396" s="35">
        <f>MATCH(A3396,'Bank of England inputs'!A:A,0)</f>
        <v>3398</v>
      </c>
      <c r="D3396" s="6">
        <f>IF($A3396&gt;DataEnd,NA(),IFERROR(INDEX('iBoxx inputs'!B:B,MATCH($A3396,'iBoxx inputs'!$A:$A,0)),D3395))</f>
        <v>5.3711127765341198</v>
      </c>
      <c r="E3396" s="6">
        <f>IF($A3396&gt;DataEnd,NA(),IFERROR(INDEX('iBoxx inputs'!C:C,MATCH($A3396,'iBoxx inputs'!$A:$A,0)),E3395))</f>
        <v>5.5395306932238304</v>
      </c>
      <c r="F3396" s="6">
        <f>IF($A3396&gt;DataEnd,NA(),IFERROR(INDEX('Bank of England inputs'!D:D,MATCH($A3396,'Bank of England inputs'!$A:$A,0),0),F3395))</f>
        <v>3.2711678468136274</v>
      </c>
      <c r="H3396" s="5">
        <f t="shared" ref="H3396:H3420" si="186">A3396</f>
        <v>40703</v>
      </c>
      <c r="I3396" s="6">
        <f t="shared" ref="I3396:I3420" si="187">(D3396+E3396)/2</f>
        <v>5.4553217348789751</v>
      </c>
      <c r="J3396" s="6">
        <f t="shared" si="185"/>
        <v>2.1149696799257489</v>
      </c>
      <c r="K3396" s="19">
        <f t="shared" si="184"/>
        <v>2527</v>
      </c>
      <c r="L3396" s="6">
        <f t="shared" ca="1" si="183"/>
        <v>3.1785027915432025</v>
      </c>
    </row>
    <row r="3397" spans="1:12" x14ac:dyDescent="0.2">
      <c r="A3397" s="5">
        <f>IF(AND(dateA=1,A3396&lt;DataEnd),'iBoxx inputs'!A3401,IF(AND(dateA=2,A3396&lt;DataEnd),'Bank of England inputs'!A3401,IF(dateA=3,A3396+1,IF(dateA=4,WORKDAY(A3396,1,),WORKDAY(A3396,1,holidayQ)))))</f>
        <v>40704</v>
      </c>
      <c r="B3397" s="35">
        <f>MATCH(A3397,'iBoxx inputs'!A:A,0)</f>
        <v>3485</v>
      </c>
      <c r="C3397" s="35">
        <f>MATCH(A3397,'Bank of England inputs'!A:A,0)</f>
        <v>3399</v>
      </c>
      <c r="D3397" s="6">
        <f>IF($A3397&gt;DataEnd,NA(),IFERROR(INDEX('iBoxx inputs'!B:B,MATCH($A3397,'iBoxx inputs'!$A:$A,0)),D3396))</f>
        <v>5.34008266149704</v>
      </c>
      <c r="E3397" s="6">
        <f>IF($A3397&gt;DataEnd,NA(),IFERROR(INDEX('iBoxx inputs'!C:C,MATCH($A3397,'iBoxx inputs'!$A:$A,0)),E3396))</f>
        <v>5.5131028840751997</v>
      </c>
      <c r="F3397" s="6">
        <f>IF($A3397&gt;DataEnd,NA(),IFERROR(INDEX('Bank of England inputs'!D:D,MATCH($A3397,'Bank of England inputs'!$A:$A,0),0),F3396))</f>
        <v>3.272799840351226</v>
      </c>
      <c r="H3397" s="5">
        <f t="shared" si="186"/>
        <v>40704</v>
      </c>
      <c r="I3397" s="6">
        <f t="shared" si="187"/>
        <v>5.4265927727861198</v>
      </c>
      <c r="J3397" s="6">
        <f t="shared" si="185"/>
        <v>2.0855374655905923</v>
      </c>
      <c r="K3397" s="19">
        <f t="shared" si="184"/>
        <v>2528</v>
      </c>
      <c r="L3397" s="6">
        <f t="shared" ca="1" si="183"/>
        <v>3.1780704476642656</v>
      </c>
    </row>
    <row r="3398" spans="1:12" x14ac:dyDescent="0.2">
      <c r="A3398" s="5">
        <f>IF(AND(dateA=1,A3397&lt;DataEnd),'iBoxx inputs'!A3402,IF(AND(dateA=2,A3397&lt;DataEnd),'Bank of England inputs'!A3402,IF(dateA=3,A3397+1,IF(dateA=4,WORKDAY(A3397,1,),WORKDAY(A3397,1,holidayQ)))))</f>
        <v>40707</v>
      </c>
      <c r="B3398" s="35">
        <f>MATCH(A3398,'iBoxx inputs'!A:A,0)</f>
        <v>3486</v>
      </c>
      <c r="C3398" s="35">
        <f>MATCH(A3398,'Bank of England inputs'!A:A,0)</f>
        <v>3400</v>
      </c>
      <c r="D3398" s="6">
        <f>IF($A3398&gt;DataEnd,NA(),IFERROR(INDEX('iBoxx inputs'!B:B,MATCH($A3398,'iBoxx inputs'!$A:$A,0)),D3397))</f>
        <v>5.3658407163551303</v>
      </c>
      <c r="E3398" s="6">
        <f>IF($A3398&gt;DataEnd,NA(),IFERROR(INDEX('iBoxx inputs'!C:C,MATCH($A3398,'iBoxx inputs'!$A:$A,0)),E3397))</f>
        <v>5.5367426052736102</v>
      </c>
      <c r="F3398" s="6">
        <f>IF($A3398&gt;DataEnd,NA(),IFERROR(INDEX('Bank of England inputs'!D:D,MATCH($A3398,'Bank of England inputs'!$A:$A,0),0),F3397))</f>
        <v>3.2821229050279177</v>
      </c>
      <c r="H3398" s="5">
        <f t="shared" si="186"/>
        <v>40707</v>
      </c>
      <c r="I3398" s="6">
        <f t="shared" si="187"/>
        <v>5.4512916608143698</v>
      </c>
      <c r="J3398" s="6">
        <f t="shared" si="185"/>
        <v>2.1002364153388742</v>
      </c>
      <c r="K3398" s="19">
        <f t="shared" si="184"/>
        <v>2526</v>
      </c>
      <c r="L3398" s="6">
        <f t="shared" ca="1" si="183"/>
        <v>3.1762213983843042</v>
      </c>
    </row>
    <row r="3399" spans="1:12" x14ac:dyDescent="0.2">
      <c r="A3399" s="5">
        <f>IF(AND(dateA=1,A3398&lt;DataEnd),'iBoxx inputs'!A3403,IF(AND(dateA=2,A3398&lt;DataEnd),'Bank of England inputs'!A3403,IF(dateA=3,A3398+1,IF(dateA=4,WORKDAY(A3398,1,),WORKDAY(A3398,1,holidayQ)))))</f>
        <v>40708</v>
      </c>
      <c r="B3399" s="35">
        <f>MATCH(A3399,'iBoxx inputs'!A:A,0)</f>
        <v>3487</v>
      </c>
      <c r="C3399" s="35">
        <f>MATCH(A3399,'Bank of England inputs'!A:A,0)</f>
        <v>3401</v>
      </c>
      <c r="D3399" s="6">
        <f>IF($A3399&gt;DataEnd,NA(),IFERROR(INDEX('iBoxx inputs'!B:B,MATCH($A3399,'iBoxx inputs'!$A:$A,0)),D3398))</f>
        <v>5.3994692325152798</v>
      </c>
      <c r="E3399" s="6">
        <f>IF($A3399&gt;DataEnd,NA(),IFERROR(INDEX('iBoxx inputs'!C:C,MATCH($A3399,'iBoxx inputs'!$A:$A,0)),E3398))</f>
        <v>5.5811742258258104</v>
      </c>
      <c r="F3399" s="6">
        <f>IF($A3399&gt;DataEnd,NA(),IFERROR(INDEX('Bank of England inputs'!D:D,MATCH($A3399,'Bank of England inputs'!$A:$A,0),0),F3398))</f>
        <v>3.3426461784075157</v>
      </c>
      <c r="H3399" s="5">
        <f t="shared" si="186"/>
        <v>40708</v>
      </c>
      <c r="I3399" s="6">
        <f t="shared" si="187"/>
        <v>5.4903217291705451</v>
      </c>
      <c r="J3399" s="6">
        <f t="shared" si="185"/>
        <v>2.0782083971948584</v>
      </c>
      <c r="K3399" s="19">
        <f t="shared" si="184"/>
        <v>2526</v>
      </c>
      <c r="L3399" s="6">
        <f t="shared" ref="L3399:L3462" ca="1" si="188">AVERAGE(OFFSET(J3399,-$K3399+1,0,$K3399,))</f>
        <v>3.1753043056697616</v>
      </c>
    </row>
    <row r="3400" spans="1:12" x14ac:dyDescent="0.2">
      <c r="A3400" s="5">
        <f>IF(AND(dateA=1,A3399&lt;DataEnd),'iBoxx inputs'!A3404,IF(AND(dateA=2,A3399&lt;DataEnd),'Bank of England inputs'!A3404,IF(dateA=3,A3399+1,IF(dateA=4,WORKDAY(A3399,1,),WORKDAY(A3399,1,holidayQ)))))</f>
        <v>40709</v>
      </c>
      <c r="B3400" s="35">
        <f>MATCH(A3400,'iBoxx inputs'!A:A,0)</f>
        <v>3488</v>
      </c>
      <c r="C3400" s="35">
        <f>MATCH(A3400,'Bank of England inputs'!A:A,0)</f>
        <v>3402</v>
      </c>
      <c r="D3400" s="6">
        <f>IF($A3400&gt;DataEnd,NA(),IFERROR(INDEX('iBoxx inputs'!B:B,MATCH($A3400,'iBoxx inputs'!$A:$A,0)),D3399))</f>
        <v>5.3836748438378601</v>
      </c>
      <c r="E3400" s="6">
        <f>IF($A3400&gt;DataEnd,NA(),IFERROR(INDEX('iBoxx inputs'!C:C,MATCH($A3400,'iBoxx inputs'!$A:$A,0)),E3399))</f>
        <v>5.5594200856686697</v>
      </c>
      <c r="F3400" s="6">
        <f>IF($A3400&gt;DataEnd,NA(),IFERROR(INDEX('Bank of England inputs'!D:D,MATCH($A3400,'Bank of England inputs'!$A:$A,0),0),F3399))</f>
        <v>3.364616613418514</v>
      </c>
      <c r="H3400" s="5">
        <f t="shared" si="186"/>
        <v>40709</v>
      </c>
      <c r="I3400" s="6">
        <f t="shared" si="187"/>
        <v>5.4715474647532645</v>
      </c>
      <c r="J3400" s="6">
        <f t="shared" si="185"/>
        <v>2.0383482475580861</v>
      </c>
      <c r="K3400" s="19">
        <f t="shared" si="184"/>
        <v>2526</v>
      </c>
      <c r="L3400" s="6">
        <f t="shared" ca="1" si="188"/>
        <v>3.1743839108127738</v>
      </c>
    </row>
    <row r="3401" spans="1:12" x14ac:dyDescent="0.2">
      <c r="A3401" s="5">
        <f>IF(AND(dateA=1,A3400&lt;DataEnd),'iBoxx inputs'!A3405,IF(AND(dateA=2,A3400&lt;DataEnd),'Bank of England inputs'!A3405,IF(dateA=3,A3400+1,IF(dateA=4,WORKDAY(A3400,1,),WORKDAY(A3400,1,holidayQ)))))</f>
        <v>40710</v>
      </c>
      <c r="B3401" s="35">
        <f>MATCH(A3401,'iBoxx inputs'!A:A,0)</f>
        <v>3489</v>
      </c>
      <c r="C3401" s="35">
        <f>MATCH(A3401,'Bank of England inputs'!A:A,0)</f>
        <v>3403</v>
      </c>
      <c r="D3401" s="6">
        <f>IF($A3401&gt;DataEnd,NA(),IFERROR(INDEX('iBoxx inputs'!B:B,MATCH($A3401,'iBoxx inputs'!$A:$A,0)),D3400))</f>
        <v>5.3559663684482697</v>
      </c>
      <c r="E3401" s="6">
        <f>IF($A3401&gt;DataEnd,NA(),IFERROR(INDEX('iBoxx inputs'!C:C,MATCH($A3401,'iBoxx inputs'!$A:$A,0)),E3400))</f>
        <v>5.5296431099074796</v>
      </c>
      <c r="F3401" s="6">
        <f>IF($A3401&gt;DataEnd,NA(),IFERROR(INDEX('Bank of England inputs'!D:D,MATCH($A3401,'Bank of England inputs'!$A:$A,0),0),F3400))</f>
        <v>3.3050424363454622</v>
      </c>
      <c r="H3401" s="5">
        <f t="shared" si="186"/>
        <v>40710</v>
      </c>
      <c r="I3401" s="6">
        <f t="shared" si="187"/>
        <v>5.4428047391778751</v>
      </c>
      <c r="J3401" s="6">
        <f t="shared" si="185"/>
        <v>2.0693687862813226</v>
      </c>
      <c r="K3401" s="19">
        <f t="shared" si="184"/>
        <v>2527</v>
      </c>
      <c r="L3401" s="6">
        <f t="shared" ca="1" si="188"/>
        <v>3.1739466274235646</v>
      </c>
    </row>
    <row r="3402" spans="1:12" x14ac:dyDescent="0.2">
      <c r="A3402" s="5">
        <f>IF(AND(dateA=1,A3401&lt;DataEnd),'iBoxx inputs'!A3406,IF(AND(dateA=2,A3401&lt;DataEnd),'Bank of England inputs'!A3406,IF(dateA=3,A3401+1,IF(dateA=4,WORKDAY(A3401,1,),WORKDAY(A3401,1,holidayQ)))))</f>
        <v>40711</v>
      </c>
      <c r="B3402" s="35">
        <f>MATCH(A3402,'iBoxx inputs'!A:A,0)</f>
        <v>3490</v>
      </c>
      <c r="C3402" s="35">
        <f>MATCH(A3402,'Bank of England inputs'!A:A,0)</f>
        <v>3404</v>
      </c>
      <c r="D3402" s="6">
        <f>IF($A3402&gt;DataEnd,NA(),IFERROR(INDEX('iBoxx inputs'!B:B,MATCH($A3402,'iBoxx inputs'!$A:$A,0)),D3401))</f>
        <v>5.3669293721337299</v>
      </c>
      <c r="E3402" s="6">
        <f>IF($A3402&gt;DataEnd,NA(),IFERROR(INDEX('iBoxx inputs'!C:C,MATCH($A3402,'iBoxx inputs'!$A:$A,0)),E3401))</f>
        <v>5.5388959909077302</v>
      </c>
      <c r="F3402" s="6">
        <f>IF($A3402&gt;DataEnd,NA(),IFERROR(INDEX('Bank of England inputs'!D:D,MATCH($A3402,'Bank of England inputs'!$A:$A,0),0),F3401))</f>
        <v>3.2940706727889735</v>
      </c>
      <c r="H3402" s="5">
        <f t="shared" si="186"/>
        <v>40711</v>
      </c>
      <c r="I3402" s="6">
        <f t="shared" si="187"/>
        <v>5.4529126815207301</v>
      </c>
      <c r="J3402" s="6">
        <f t="shared" si="185"/>
        <v>2.0899960614103819</v>
      </c>
      <c r="K3402" s="19">
        <f t="shared" si="184"/>
        <v>2528</v>
      </c>
      <c r="L3402" s="6">
        <f t="shared" ca="1" si="188"/>
        <v>3.1735178495097935</v>
      </c>
    </row>
    <row r="3403" spans="1:12" x14ac:dyDescent="0.2">
      <c r="A3403" s="5">
        <f>IF(AND(dateA=1,A3402&lt;DataEnd),'iBoxx inputs'!A3407,IF(AND(dateA=2,A3402&lt;DataEnd),'Bank of England inputs'!A3407,IF(dateA=3,A3402+1,IF(dateA=4,WORKDAY(A3402,1,),WORKDAY(A3402,1,holidayQ)))))</f>
        <v>40714</v>
      </c>
      <c r="B3403" s="35">
        <f>MATCH(A3403,'iBoxx inputs'!A:A,0)</f>
        <v>3491</v>
      </c>
      <c r="C3403" s="35">
        <f>MATCH(A3403,'Bank of England inputs'!A:A,0)</f>
        <v>3405</v>
      </c>
      <c r="D3403" s="6">
        <f>IF($A3403&gt;DataEnd,NA(),IFERROR(INDEX('iBoxx inputs'!B:B,MATCH($A3403,'iBoxx inputs'!$A:$A,0)),D3402))</f>
        <v>5.3864782689894097</v>
      </c>
      <c r="E3403" s="6">
        <f>IF($A3403&gt;DataEnd,NA(),IFERROR(INDEX('iBoxx inputs'!C:C,MATCH($A3403,'iBoxx inputs'!$A:$A,0)),E3402))</f>
        <v>5.5557198731017996</v>
      </c>
      <c r="F3403" s="6">
        <f>IF($A3403&gt;DataEnd,NA(),IFERROR(INDEX('Bank of England inputs'!D:D,MATCH($A3403,'Bank of England inputs'!$A:$A,0),0),F3402))</f>
        <v>3.273126434487561</v>
      </c>
      <c r="H3403" s="5">
        <f t="shared" si="186"/>
        <v>40714</v>
      </c>
      <c r="I3403" s="6">
        <f t="shared" si="187"/>
        <v>5.4710990710456047</v>
      </c>
      <c r="J3403" s="6">
        <f t="shared" si="185"/>
        <v>2.1283103479513343</v>
      </c>
      <c r="K3403" s="19">
        <f t="shared" si="184"/>
        <v>2526</v>
      </c>
      <c r="L3403" s="6">
        <f t="shared" ca="1" si="188"/>
        <v>3.1717634918226705</v>
      </c>
    </row>
    <row r="3404" spans="1:12" x14ac:dyDescent="0.2">
      <c r="A3404" s="5">
        <f>IF(AND(dateA=1,A3403&lt;DataEnd),'iBoxx inputs'!A3408,IF(AND(dateA=2,A3403&lt;DataEnd),'Bank of England inputs'!A3408,IF(dateA=3,A3403+1,IF(dateA=4,WORKDAY(A3403,1,),WORKDAY(A3403,1,holidayQ)))))</f>
        <v>40715</v>
      </c>
      <c r="B3404" s="35">
        <f>MATCH(A3404,'iBoxx inputs'!A:A,0)</f>
        <v>3492</v>
      </c>
      <c r="C3404" s="35">
        <f>MATCH(A3404,'Bank of England inputs'!A:A,0)</f>
        <v>3406</v>
      </c>
      <c r="D3404" s="6">
        <f>IF($A3404&gt;DataEnd,NA(),IFERROR(INDEX('iBoxx inputs'!B:B,MATCH($A3404,'iBoxx inputs'!$A:$A,0)),D3403))</f>
        <v>5.4157332743493498</v>
      </c>
      <c r="E3404" s="6">
        <f>IF($A3404&gt;DataEnd,NA(),IFERROR(INDEX('iBoxx inputs'!C:C,MATCH($A3404,'iBoxx inputs'!$A:$A,0)),E3403))</f>
        <v>5.5851082968977996</v>
      </c>
      <c r="F3404" s="6">
        <f>IF($A3404&gt;DataEnd,NA(),IFERROR(INDEX('Bank of England inputs'!D:D,MATCH($A3404,'Bank of England inputs'!$A:$A,0),0),F3403))</f>
        <v>3.2827778886449721</v>
      </c>
      <c r="H3404" s="5">
        <f t="shared" si="186"/>
        <v>40715</v>
      </c>
      <c r="I3404" s="6">
        <f t="shared" si="187"/>
        <v>5.5004207856235752</v>
      </c>
      <c r="J3404" s="6">
        <f t="shared" si="185"/>
        <v>2.1471565175847473</v>
      </c>
      <c r="K3404" s="19">
        <f t="shared" si="184"/>
        <v>2526</v>
      </c>
      <c r="L3404" s="6">
        <f t="shared" ca="1" si="188"/>
        <v>3.1709085568348558</v>
      </c>
    </row>
    <row r="3405" spans="1:12" x14ac:dyDescent="0.2">
      <c r="A3405" s="5">
        <f>IF(AND(dateA=1,A3404&lt;DataEnd),'iBoxx inputs'!A3409,IF(AND(dateA=2,A3404&lt;DataEnd),'Bank of England inputs'!A3409,IF(dateA=3,A3404+1,IF(dateA=4,WORKDAY(A3404,1,),WORKDAY(A3404,1,holidayQ)))))</f>
        <v>40716</v>
      </c>
      <c r="B3405" s="35">
        <f>MATCH(A3405,'iBoxx inputs'!A:A,0)</f>
        <v>3493</v>
      </c>
      <c r="C3405" s="35" t="e">
        <f>MATCH(A3405,'Bank of England inputs'!A:A,0)</f>
        <v>#N/A</v>
      </c>
      <c r="D3405" s="6">
        <f>IF($A3405&gt;DataEnd,NA(),IFERROR(INDEX('iBoxx inputs'!B:B,MATCH($A3405,'iBoxx inputs'!$A:$A,0)),D3404))</f>
        <v>5.4016306501156102</v>
      </c>
      <c r="E3405" s="6">
        <f>IF($A3405&gt;DataEnd,NA(),IFERROR(INDEX('iBoxx inputs'!C:C,MATCH($A3405,'iBoxx inputs'!$A:$A,0)),E3404))</f>
        <v>5.5689238517450299</v>
      </c>
      <c r="F3405" s="6">
        <f>IF($A3405&gt;DataEnd,NA(),IFERROR(INDEX('Bank of England inputs'!D:D,MATCH($A3405,'Bank of England inputs'!$A:$A,0),0),F3404))</f>
        <v>3.2827778886449721</v>
      </c>
      <c r="H3405" s="5">
        <f t="shared" si="186"/>
        <v>40716</v>
      </c>
      <c r="I3405" s="6">
        <f t="shared" si="187"/>
        <v>5.48527725093032</v>
      </c>
      <c r="J3405" s="6">
        <f t="shared" si="185"/>
        <v>2.132494310580979</v>
      </c>
      <c r="K3405" s="19">
        <f t="shared" si="184"/>
        <v>2526</v>
      </c>
      <c r="L3405" s="6">
        <f t="shared" ca="1" si="188"/>
        <v>3.1700564188610483</v>
      </c>
    </row>
    <row r="3406" spans="1:12" x14ac:dyDescent="0.2">
      <c r="A3406" s="5">
        <f>IF(AND(dateA=1,A3405&lt;DataEnd),'iBoxx inputs'!A3410,IF(AND(dateA=2,A3405&lt;DataEnd),'Bank of England inputs'!A3410,IF(dateA=3,A3405+1,IF(dateA=4,WORKDAY(A3405,1,),WORKDAY(A3405,1,holidayQ)))))</f>
        <v>40717</v>
      </c>
      <c r="B3406" s="35">
        <f>MATCH(A3406,'iBoxx inputs'!A:A,0)</f>
        <v>3494</v>
      </c>
      <c r="C3406" s="35">
        <f>MATCH(A3406,'Bank of England inputs'!A:A,0)</f>
        <v>3407</v>
      </c>
      <c r="D3406" s="6">
        <f>IF($A3406&gt;DataEnd,NA(),IFERROR(INDEX('iBoxx inputs'!B:B,MATCH($A3406,'iBoxx inputs'!$A:$A,0)),D3405))</f>
        <v>5.3784361602471202</v>
      </c>
      <c r="E3406" s="6">
        <f>IF($A3406&gt;DataEnd,NA(),IFERROR(INDEX('iBoxx inputs'!C:C,MATCH($A3406,'iBoxx inputs'!$A:$A,0)),E3405))</f>
        <v>5.5457344601561003</v>
      </c>
      <c r="F3406" s="6">
        <f>IF($A3406&gt;DataEnd,NA(),IFERROR(INDEX('Bank of England inputs'!D:D,MATCH($A3406,'Bank of England inputs'!$A:$A,0),0),F3405))</f>
        <v>3.2235528942115677</v>
      </c>
      <c r="H3406" s="5">
        <f t="shared" si="186"/>
        <v>40717</v>
      </c>
      <c r="I3406" s="6">
        <f t="shared" si="187"/>
        <v>5.4620853102016103</v>
      </c>
      <c r="J3406" s="6">
        <f t="shared" si="185"/>
        <v>2.1686256219878297</v>
      </c>
      <c r="K3406" s="19">
        <f t="shared" si="184"/>
        <v>2527</v>
      </c>
      <c r="L3406" s="6">
        <f t="shared" ca="1" si="188"/>
        <v>3.1696601264998008</v>
      </c>
    </row>
    <row r="3407" spans="1:12" x14ac:dyDescent="0.2">
      <c r="A3407" s="5">
        <f>IF(AND(dateA=1,A3406&lt;DataEnd),'iBoxx inputs'!A3411,IF(AND(dateA=2,A3406&lt;DataEnd),'Bank of England inputs'!A3411,IF(dateA=3,A3406+1,IF(dateA=4,WORKDAY(A3406,1,),WORKDAY(A3406,1,holidayQ)))))</f>
        <v>40718</v>
      </c>
      <c r="B3407" s="35">
        <f>MATCH(A3407,'iBoxx inputs'!A:A,0)</f>
        <v>3495</v>
      </c>
      <c r="C3407" s="35" t="e">
        <f>MATCH(A3407,'Bank of England inputs'!A:A,0)</f>
        <v>#N/A</v>
      </c>
      <c r="D3407" s="6">
        <f>IF($A3407&gt;DataEnd,NA(),IFERROR(INDEX('iBoxx inputs'!B:B,MATCH($A3407,'iBoxx inputs'!$A:$A,0)),D3406))</f>
        <v>5.3643750460546604</v>
      </c>
      <c r="E3407" s="6">
        <f>IF($A3407&gt;DataEnd,NA(),IFERROR(INDEX('iBoxx inputs'!C:C,MATCH($A3407,'iBoxx inputs'!$A:$A,0)),E3406))</f>
        <v>5.5362538840648998</v>
      </c>
      <c r="F3407" s="6">
        <f>IF($A3407&gt;DataEnd,NA(),IFERROR(INDEX('Bank of England inputs'!D:D,MATCH($A3407,'Bank of England inputs'!$A:$A,0),0),F3406))</f>
        <v>3.2235528942115677</v>
      </c>
      <c r="H3407" s="5">
        <f t="shared" si="186"/>
        <v>40718</v>
      </c>
      <c r="I3407" s="6">
        <f t="shared" si="187"/>
        <v>5.4503144650597797</v>
      </c>
      <c r="J3407" s="6">
        <f t="shared" si="185"/>
        <v>2.1572223668083756</v>
      </c>
      <c r="K3407" s="19">
        <f t="shared" si="184"/>
        <v>2528</v>
      </c>
      <c r="L3407" s="6">
        <f t="shared" ca="1" si="188"/>
        <v>3.1692596368796697</v>
      </c>
    </row>
    <row r="3408" spans="1:12" x14ac:dyDescent="0.2">
      <c r="A3408" s="5">
        <f>IF(AND(dateA=1,A3407&lt;DataEnd),'iBoxx inputs'!A3412,IF(AND(dateA=2,A3407&lt;DataEnd),'Bank of England inputs'!A3412,IF(dateA=3,A3407+1,IF(dateA=4,WORKDAY(A3407,1,),WORKDAY(A3407,1,holidayQ)))))</f>
        <v>40721</v>
      </c>
      <c r="B3408" s="35">
        <f>MATCH(A3408,'iBoxx inputs'!A:A,0)</f>
        <v>3496</v>
      </c>
      <c r="C3408" s="35">
        <f>MATCH(A3408,'Bank of England inputs'!A:A,0)</f>
        <v>3408</v>
      </c>
      <c r="D3408" s="6">
        <f>IF($A3408&gt;DataEnd,NA(),IFERROR(INDEX('iBoxx inputs'!B:B,MATCH($A3408,'iBoxx inputs'!$A:$A,0)),D3407))</f>
        <v>5.3884088228459897</v>
      </c>
      <c r="E3408" s="6">
        <f>IF($A3408&gt;DataEnd,NA(),IFERROR(INDEX('iBoxx inputs'!C:C,MATCH($A3408,'iBoxx inputs'!$A:$A,0)),E3407))</f>
        <v>5.5660259548786</v>
      </c>
      <c r="F3408" s="6">
        <f>IF($A3408&gt;DataEnd,NA(),IFERROR(INDEX('Bank of England inputs'!D:D,MATCH($A3408,'Bank of England inputs'!$A:$A,0),0),F3407))</f>
        <v>3.1920199501246804</v>
      </c>
      <c r="H3408" s="5">
        <f t="shared" si="186"/>
        <v>40721</v>
      </c>
      <c r="I3408" s="6">
        <f t="shared" si="187"/>
        <v>5.4772173888622948</v>
      </c>
      <c r="J3408" s="6">
        <f t="shared" si="185"/>
        <v>2.2145098427592602</v>
      </c>
      <c r="K3408" s="19">
        <f t="shared" si="184"/>
        <v>2526</v>
      </c>
      <c r="L3408" s="6">
        <f t="shared" ca="1" si="188"/>
        <v>3.1675555215337079</v>
      </c>
    </row>
    <row r="3409" spans="1:12" x14ac:dyDescent="0.2">
      <c r="A3409" s="5">
        <f>IF(AND(dateA=1,A3408&lt;DataEnd),'iBoxx inputs'!A3413,IF(AND(dateA=2,A3408&lt;DataEnd),'Bank of England inputs'!A3413,IF(dateA=3,A3408+1,IF(dateA=4,WORKDAY(A3408,1,),WORKDAY(A3408,1,holidayQ)))))</f>
        <v>40722</v>
      </c>
      <c r="B3409" s="35">
        <f>MATCH(A3409,'iBoxx inputs'!A:A,0)</f>
        <v>3497</v>
      </c>
      <c r="C3409" s="35">
        <f>MATCH(A3409,'Bank of England inputs'!A:A,0)</f>
        <v>3409</v>
      </c>
      <c r="D3409" s="6">
        <f>IF($A3409&gt;DataEnd,NA(),IFERROR(INDEX('iBoxx inputs'!B:B,MATCH($A3409,'iBoxx inputs'!$A:$A,0)),D3408))</f>
        <v>5.48244957345978</v>
      </c>
      <c r="E3409" s="6">
        <f>IF($A3409&gt;DataEnd,NA(),IFERROR(INDEX('iBoxx inputs'!C:C,MATCH($A3409,'iBoxx inputs'!$A:$A,0)),E3408))</f>
        <v>5.6597321118388599</v>
      </c>
      <c r="F3409" s="6">
        <f>IF($A3409&gt;DataEnd,NA(),IFERROR(INDEX('Bank of England inputs'!D:D,MATCH($A3409,'Bank of England inputs'!$A:$A,0),0),F3408))</f>
        <v>3.2200179443724553</v>
      </c>
      <c r="H3409" s="5">
        <f t="shared" si="186"/>
        <v>40722</v>
      </c>
      <c r="I3409" s="6">
        <f t="shared" si="187"/>
        <v>5.57109084264932</v>
      </c>
      <c r="J3409" s="6">
        <f t="shared" si="185"/>
        <v>2.2777295965438871</v>
      </c>
      <c r="K3409" s="19">
        <f t="shared" si="184"/>
        <v>2526</v>
      </c>
      <c r="L3409" s="6">
        <f t="shared" ca="1" si="188"/>
        <v>3.1667451913137183</v>
      </c>
    </row>
    <row r="3410" spans="1:12" x14ac:dyDescent="0.2">
      <c r="A3410" s="5">
        <f>IF(AND(dateA=1,A3409&lt;DataEnd),'iBoxx inputs'!A3414,IF(AND(dateA=2,A3409&lt;DataEnd),'Bank of England inputs'!A3414,IF(dateA=3,A3409+1,IF(dateA=4,WORKDAY(A3409,1,),WORKDAY(A3409,1,holidayQ)))))</f>
        <v>40723</v>
      </c>
      <c r="B3410" s="35">
        <f>MATCH(A3410,'iBoxx inputs'!A:A,0)</f>
        <v>3498</v>
      </c>
      <c r="C3410" s="35">
        <f>MATCH(A3410,'Bank of England inputs'!A:A,0)</f>
        <v>3410</v>
      </c>
      <c r="D3410" s="6">
        <f>IF($A3410&gt;DataEnd,NA(),IFERROR(INDEX('iBoxx inputs'!B:B,MATCH($A3410,'iBoxx inputs'!$A:$A,0)),D3409))</f>
        <v>5.5215381946443101</v>
      </c>
      <c r="E3410" s="6">
        <f>IF($A3410&gt;DataEnd,NA(),IFERROR(INDEX('iBoxx inputs'!C:C,MATCH($A3410,'iBoxx inputs'!$A:$A,0)),E3409))</f>
        <v>5.70090606839823</v>
      </c>
      <c r="F3410" s="6">
        <f>IF($A3410&gt;DataEnd,NA(),IFERROR(INDEX('Bank of England inputs'!D:D,MATCH($A3410,'Bank of England inputs'!$A:$A,0),0),F3409))</f>
        <v>3.2585949177877271</v>
      </c>
      <c r="H3410" s="5">
        <f t="shared" si="186"/>
        <v>40723</v>
      </c>
      <c r="I3410" s="6">
        <f t="shared" si="187"/>
        <v>5.61122213152127</v>
      </c>
      <c r="J3410" s="6">
        <f t="shared" si="185"/>
        <v>2.2783839113893256</v>
      </c>
      <c r="K3410" s="19">
        <f t="shared" si="184"/>
        <v>2526</v>
      </c>
      <c r="L3410" s="6">
        <f t="shared" ca="1" si="188"/>
        <v>3.1659310902501279</v>
      </c>
    </row>
    <row r="3411" spans="1:12" x14ac:dyDescent="0.2">
      <c r="A3411" s="5">
        <f>IF(AND(dateA=1,A3410&lt;DataEnd),'iBoxx inputs'!A3415,IF(AND(dateA=2,A3410&lt;DataEnd),'Bank of England inputs'!A3415,IF(dateA=3,A3410+1,IF(dateA=4,WORKDAY(A3410,1,),WORKDAY(A3410,1,holidayQ)))))</f>
        <v>40724</v>
      </c>
      <c r="B3411" s="35">
        <f>MATCH(A3411,'iBoxx inputs'!A:A,0)</f>
        <v>3499</v>
      </c>
      <c r="C3411" s="35">
        <f>MATCH(A3411,'Bank of England inputs'!A:A,0)</f>
        <v>3411</v>
      </c>
      <c r="D3411" s="6">
        <f>IF($A3411&gt;DataEnd,NA(),IFERROR(INDEX('iBoxx inputs'!B:B,MATCH($A3411,'iBoxx inputs'!$A:$A,0)),D3410))</f>
        <v>5.5231411525593996</v>
      </c>
      <c r="E3411" s="6">
        <f>IF($A3411&gt;DataEnd,NA(),IFERROR(INDEX('iBoxx inputs'!C:C,MATCH($A3411,'iBoxx inputs'!$A:$A,0)),E3410))</f>
        <v>5.7093894484584498</v>
      </c>
      <c r="F3411" s="6">
        <f>IF($A3411&gt;DataEnd,NA(),IFERROR(INDEX('Bank of England inputs'!D:D,MATCH($A3411,'Bank of England inputs'!$A:$A,0),0),F3410))</f>
        <v>3.2569721115537797</v>
      </c>
      <c r="H3411" s="5">
        <f t="shared" si="186"/>
        <v>40724</v>
      </c>
      <c r="I3411" s="6">
        <f t="shared" si="187"/>
        <v>5.6162653005089247</v>
      </c>
      <c r="J3411" s="6">
        <f t="shared" si="185"/>
        <v>2.2848754333085308</v>
      </c>
      <c r="K3411" s="19">
        <f t="shared" si="184"/>
        <v>2527</v>
      </c>
      <c r="L3411" s="6">
        <f t="shared" ca="1" si="188"/>
        <v>3.1655824334804636</v>
      </c>
    </row>
    <row r="3412" spans="1:12" x14ac:dyDescent="0.2">
      <c r="A3412" s="5">
        <f>IF(AND(dateA=1,A3411&lt;DataEnd),'iBoxx inputs'!A3416,IF(AND(dateA=2,A3411&lt;DataEnd),'Bank of England inputs'!A3416,IF(dateA=3,A3411+1,IF(dateA=4,WORKDAY(A3411,1,),WORKDAY(A3411,1,holidayQ)))))</f>
        <v>40725</v>
      </c>
      <c r="B3412" s="35">
        <f>MATCH(A3412,'iBoxx inputs'!A:A,0)</f>
        <v>3500</v>
      </c>
      <c r="C3412" s="35">
        <f>MATCH(A3412,'Bank of England inputs'!A:A,0)</f>
        <v>3412</v>
      </c>
      <c r="D3412" s="6">
        <f>IF($A3412&gt;DataEnd,NA(),IFERROR(INDEX('iBoxx inputs'!B:B,MATCH($A3412,'iBoxx inputs'!$A:$A,0)),D3411))</f>
        <v>5.52075028147694</v>
      </c>
      <c r="E3412" s="6">
        <f>IF($A3412&gt;DataEnd,NA(),IFERROR(INDEX('iBoxx inputs'!C:C,MATCH($A3412,'iBoxx inputs'!$A:$A,0)),E3411))</f>
        <v>5.7372916455581704</v>
      </c>
      <c r="F3412" s="6">
        <f>IF($A3412&gt;DataEnd,NA(),IFERROR(INDEX('Bank of England inputs'!D:D,MATCH($A3412,'Bank of England inputs'!$A:$A,0),0),F3411))</f>
        <v>3.2772188464986529</v>
      </c>
      <c r="H3412" s="5">
        <f t="shared" si="186"/>
        <v>40725</v>
      </c>
      <c r="I3412" s="6">
        <f t="shared" si="187"/>
        <v>5.6290209635175552</v>
      </c>
      <c r="J3412" s="6">
        <f t="shared" si="185"/>
        <v>2.2771741370324783</v>
      </c>
      <c r="K3412" s="19">
        <f t="shared" si="184"/>
        <v>2528</v>
      </c>
      <c r="L3412" s="6">
        <f t="shared" ca="1" si="188"/>
        <v>3.1652310061480078</v>
      </c>
    </row>
    <row r="3413" spans="1:12" x14ac:dyDescent="0.2">
      <c r="A3413" s="5">
        <f>IF(AND(dateA=1,A3412&lt;DataEnd),'iBoxx inputs'!A3417,IF(AND(dateA=2,A3412&lt;DataEnd),'Bank of England inputs'!A3417,IF(dateA=3,A3412+1,IF(dateA=4,WORKDAY(A3412,1,),WORKDAY(A3412,1,holidayQ)))))</f>
        <v>40728</v>
      </c>
      <c r="B3413" s="35">
        <f>MATCH(A3413,'iBoxx inputs'!A:A,0)</f>
        <v>3501</v>
      </c>
      <c r="C3413" s="35">
        <f>MATCH(A3413,'Bank of England inputs'!A:A,0)</f>
        <v>3413</v>
      </c>
      <c r="D3413" s="6">
        <f>IF($A3413&gt;DataEnd,NA(),IFERROR(INDEX('iBoxx inputs'!B:B,MATCH($A3413,'iBoxx inputs'!$A:$A,0)),D3412))</f>
        <v>5.4993036839460103</v>
      </c>
      <c r="E3413" s="6">
        <f>IF($A3413&gt;DataEnd,NA(),IFERROR(INDEX('iBoxx inputs'!C:C,MATCH($A3413,'iBoxx inputs'!$A:$A,0)),E3412))</f>
        <v>5.7120534101922003</v>
      </c>
      <c r="F3413" s="6">
        <f>IF($A3413&gt;DataEnd,NA(),IFERROR(INDEX('Bank of England inputs'!D:D,MATCH($A3413,'Bank of England inputs'!$A:$A,0),0),F3412))</f>
        <v>3.2576210400478089</v>
      </c>
      <c r="H3413" s="5">
        <f t="shared" si="186"/>
        <v>40728</v>
      </c>
      <c r="I3413" s="6">
        <f t="shared" si="187"/>
        <v>5.6056785470691057</v>
      </c>
      <c r="J3413" s="6">
        <f t="shared" si="185"/>
        <v>2.2739798606348005</v>
      </c>
      <c r="K3413" s="19">
        <f t="shared" si="184"/>
        <v>2526</v>
      </c>
      <c r="L3413" s="6">
        <f t="shared" ca="1" si="188"/>
        <v>3.1635484634702431</v>
      </c>
    </row>
    <row r="3414" spans="1:12" x14ac:dyDescent="0.2">
      <c r="A3414" s="5">
        <f>IF(AND(dateA=1,A3413&lt;DataEnd),'iBoxx inputs'!A3418,IF(AND(dateA=2,A3413&lt;DataEnd),'Bank of England inputs'!A3418,IF(dateA=3,A3413+1,IF(dateA=4,WORKDAY(A3413,1,),WORKDAY(A3413,1,holidayQ)))))</f>
        <v>40729</v>
      </c>
      <c r="B3414" s="35">
        <f>MATCH(A3414,'iBoxx inputs'!A:A,0)</f>
        <v>3502</v>
      </c>
      <c r="C3414" s="35">
        <f>MATCH(A3414,'Bank of England inputs'!A:A,0)</f>
        <v>3414</v>
      </c>
      <c r="D3414" s="6">
        <f>IF($A3414&gt;DataEnd,NA(),IFERROR(INDEX('iBoxx inputs'!B:B,MATCH($A3414,'iBoxx inputs'!$A:$A,0)),D3413))</f>
        <v>5.4806299359883504</v>
      </c>
      <c r="E3414" s="6">
        <f>IF($A3414&gt;DataEnd,NA(),IFERROR(INDEX('iBoxx inputs'!C:C,MATCH($A3414,'iBoxx inputs'!$A:$A,0)),E3413))</f>
        <v>5.68961040345682</v>
      </c>
      <c r="F3414" s="6">
        <f>IF($A3414&gt;DataEnd,NA(),IFERROR(INDEX('Bank of England inputs'!D:D,MATCH($A3414,'Bank of England inputs'!$A:$A,0),0),F3413))</f>
        <v>3.2692116017143391</v>
      </c>
      <c r="H3414" s="5">
        <f t="shared" si="186"/>
        <v>40729</v>
      </c>
      <c r="I3414" s="6">
        <f t="shared" si="187"/>
        <v>5.5851201697225852</v>
      </c>
      <c r="J3414" s="6">
        <f t="shared" si="185"/>
        <v>2.2425934429907146</v>
      </c>
      <c r="K3414" s="19">
        <f t="shared" si="184"/>
        <v>2526</v>
      </c>
      <c r="L3414" s="6">
        <f t="shared" ca="1" si="188"/>
        <v>3.1627647784208954</v>
      </c>
    </row>
    <row r="3415" spans="1:12" x14ac:dyDescent="0.2">
      <c r="A3415" s="5">
        <f>IF(AND(dateA=1,A3414&lt;DataEnd),'iBoxx inputs'!A3419,IF(AND(dateA=2,A3414&lt;DataEnd),'Bank of England inputs'!A3419,IF(dateA=3,A3414+1,IF(dateA=4,WORKDAY(A3414,1,),WORKDAY(A3414,1,holidayQ)))))</f>
        <v>40730</v>
      </c>
      <c r="B3415" s="35">
        <f>MATCH(A3415,'iBoxx inputs'!A:A,0)</f>
        <v>3503</v>
      </c>
      <c r="C3415" s="35">
        <f>MATCH(A3415,'Bank of England inputs'!A:A,0)</f>
        <v>3415</v>
      </c>
      <c r="D3415" s="6">
        <f>IF($A3415&gt;DataEnd,NA(),IFERROR(INDEX('iBoxx inputs'!B:B,MATCH($A3415,'iBoxx inputs'!$A:$A,0)),D3414))</f>
        <v>5.44308735986501</v>
      </c>
      <c r="E3415" s="6">
        <f>IF($A3415&gt;DataEnd,NA(),IFERROR(INDEX('iBoxx inputs'!C:C,MATCH($A3415,'iBoxx inputs'!$A:$A,0)),E3414))</f>
        <v>5.6404578402416998</v>
      </c>
      <c r="F3415" s="6">
        <f>IF($A3415&gt;DataEnd,NA(),IFERROR(INDEX('Bank of England inputs'!D:D,MATCH($A3415,'Bank of England inputs'!$A:$A,0),0),F3414))</f>
        <v>3.2406022534649637</v>
      </c>
      <c r="H3415" s="5">
        <f t="shared" si="186"/>
        <v>40730</v>
      </c>
      <c r="I3415" s="6">
        <f t="shared" si="187"/>
        <v>5.5417726000533545</v>
      </c>
      <c r="J3415" s="6">
        <f t="shared" si="185"/>
        <v>2.2289392897368199</v>
      </c>
      <c r="K3415" s="19">
        <f t="shared" si="184"/>
        <v>2526</v>
      </c>
      <c r="L3415" s="6">
        <f t="shared" ca="1" si="188"/>
        <v>3.1619892384692516</v>
      </c>
    </row>
    <row r="3416" spans="1:12" x14ac:dyDescent="0.2">
      <c r="A3416" s="5">
        <f>IF(AND(dateA=1,A3415&lt;DataEnd),'iBoxx inputs'!A3420,IF(AND(dateA=2,A3415&lt;DataEnd),'Bank of England inputs'!A3420,IF(dateA=3,A3415+1,IF(dateA=4,WORKDAY(A3415,1,),WORKDAY(A3415,1,holidayQ)))))</f>
        <v>40731</v>
      </c>
      <c r="B3416" s="35">
        <f>MATCH(A3416,'iBoxx inputs'!A:A,0)</f>
        <v>3504</v>
      </c>
      <c r="C3416" s="35">
        <f>MATCH(A3416,'Bank of England inputs'!A:A,0)</f>
        <v>3416</v>
      </c>
      <c r="D3416" s="6">
        <f>IF($A3416&gt;DataEnd,NA(),IFERROR(INDEX('iBoxx inputs'!B:B,MATCH($A3416,'iBoxx inputs'!$A:$A,0)),D3415))</f>
        <v>5.4846895683413699</v>
      </c>
      <c r="E3416" s="6">
        <f>IF($A3416&gt;DataEnd,NA(),IFERROR(INDEX('iBoxx inputs'!C:C,MATCH($A3416,'iBoxx inputs'!$A:$A,0)),E3415))</f>
        <v>5.6937543224897098</v>
      </c>
      <c r="F3416" s="6">
        <f>IF($A3416&gt;DataEnd,NA(),IFERROR(INDEX('Bank of England inputs'!D:D,MATCH($A3416,'Bank of England inputs'!$A:$A,0),0),F3415))</f>
        <v>3.2489535579031337</v>
      </c>
      <c r="H3416" s="5">
        <f t="shared" si="186"/>
        <v>40731</v>
      </c>
      <c r="I3416" s="6">
        <f t="shared" si="187"/>
        <v>5.5892219454155398</v>
      </c>
      <c r="J3416" s="6">
        <f t="shared" si="185"/>
        <v>2.266626737480637</v>
      </c>
      <c r="K3416" s="19">
        <f t="shared" si="184"/>
        <v>2527</v>
      </c>
      <c r="L3416" s="6">
        <f t="shared" ca="1" si="188"/>
        <v>3.1616349201071667</v>
      </c>
    </row>
    <row r="3417" spans="1:12" x14ac:dyDescent="0.2">
      <c r="A3417" s="5">
        <f>IF(AND(dateA=1,A3416&lt;DataEnd),'iBoxx inputs'!A3421,IF(AND(dateA=2,A3416&lt;DataEnd),'Bank of England inputs'!A3421,IF(dateA=3,A3416+1,IF(dateA=4,WORKDAY(A3416,1,),WORKDAY(A3416,1,holidayQ)))))</f>
        <v>40732</v>
      </c>
      <c r="B3417" s="35">
        <f>MATCH(A3417,'iBoxx inputs'!A:A,0)</f>
        <v>3505</v>
      </c>
      <c r="C3417" s="35">
        <f>MATCH(A3417,'Bank of England inputs'!A:A,0)</f>
        <v>3417</v>
      </c>
      <c r="D3417" s="6">
        <f>IF($A3417&gt;DataEnd,NA(),IFERROR(INDEX('iBoxx inputs'!B:B,MATCH($A3417,'iBoxx inputs'!$A:$A,0)),D3416))</f>
        <v>5.4096285058265998</v>
      </c>
      <c r="E3417" s="6">
        <f>IF($A3417&gt;DataEnd,NA(),IFERROR(INDEX('iBoxx inputs'!C:C,MATCH($A3417,'iBoxx inputs'!$A:$A,0)),E3416))</f>
        <v>5.6043747559124197</v>
      </c>
      <c r="F3417" s="6">
        <f>IF($A3417&gt;DataEnd,NA(),IFERROR(INDEX('Bank of England inputs'!D:D,MATCH($A3417,'Bank of England inputs'!$A:$A,0),0),F3416))</f>
        <v>3.2113294105914125</v>
      </c>
      <c r="H3417" s="5">
        <f t="shared" si="186"/>
        <v>40732</v>
      </c>
      <c r="I3417" s="6">
        <f t="shared" si="187"/>
        <v>5.5070016308695102</v>
      </c>
      <c r="J3417" s="6">
        <f t="shared" si="185"/>
        <v>2.2242444055201815</v>
      </c>
      <c r="K3417" s="19">
        <f t="shared" si="184"/>
        <v>2528</v>
      </c>
      <c r="L3417" s="6">
        <f t="shared" ca="1" si="188"/>
        <v>3.1612641168972826</v>
      </c>
    </row>
    <row r="3418" spans="1:12" x14ac:dyDescent="0.2">
      <c r="A3418" s="5">
        <f>IF(AND(dateA=1,A3417&lt;DataEnd),'iBoxx inputs'!A3422,IF(AND(dateA=2,A3417&lt;DataEnd),'Bank of England inputs'!A3422,IF(dateA=3,A3417+1,IF(dateA=4,WORKDAY(A3417,1,),WORKDAY(A3417,1,holidayQ)))))</f>
        <v>40735</v>
      </c>
      <c r="B3418" s="35">
        <f>MATCH(A3418,'iBoxx inputs'!A:A,0)</f>
        <v>3506</v>
      </c>
      <c r="C3418" s="35">
        <f>MATCH(A3418,'Bank of England inputs'!A:A,0)</f>
        <v>3418</v>
      </c>
      <c r="D3418" s="6">
        <f>IF($A3418&gt;DataEnd,NA(),IFERROR(INDEX('iBoxx inputs'!B:B,MATCH($A3418,'iBoxx inputs'!$A:$A,0)),D3417))</f>
        <v>5.3679951214004298</v>
      </c>
      <c r="E3418" s="6">
        <f>IF($A3418&gt;DataEnd,NA(),IFERROR(INDEX('iBoxx inputs'!C:C,MATCH($A3418,'iBoxx inputs'!$A:$A,0)),E3417))</f>
        <v>5.5364744039526901</v>
      </c>
      <c r="F3418" s="6">
        <f>IF($A3418&gt;DataEnd,NA(),IFERROR(INDEX('Bank of England inputs'!D:D,MATCH($A3418,'Bank of England inputs'!$A:$A,0),0),F3417))</f>
        <v>3.1736526946107846</v>
      </c>
      <c r="H3418" s="5">
        <f t="shared" si="186"/>
        <v>40735</v>
      </c>
      <c r="I3418" s="6">
        <f t="shared" si="187"/>
        <v>5.4522347626765599</v>
      </c>
      <c r="J3418" s="6">
        <f t="shared" si="185"/>
        <v>2.2084921959778514</v>
      </c>
      <c r="K3418" s="19">
        <f t="shared" si="184"/>
        <v>2526</v>
      </c>
      <c r="L3418" s="6">
        <f t="shared" ca="1" si="188"/>
        <v>3.1596784984785562</v>
      </c>
    </row>
    <row r="3419" spans="1:12" x14ac:dyDescent="0.2">
      <c r="A3419" s="5">
        <f>IF(AND(dateA=1,A3418&lt;DataEnd),'iBoxx inputs'!A3423,IF(AND(dateA=2,A3418&lt;DataEnd),'Bank of England inputs'!A3423,IF(dateA=3,A3418+1,IF(dateA=4,WORKDAY(A3418,1,),WORKDAY(A3418,1,holidayQ)))))</f>
        <v>40736</v>
      </c>
      <c r="B3419" s="35">
        <f>MATCH(A3419,'iBoxx inputs'!A:A,0)</f>
        <v>3507</v>
      </c>
      <c r="C3419" s="35">
        <f>MATCH(A3419,'Bank of England inputs'!A:A,0)</f>
        <v>3419</v>
      </c>
      <c r="D3419" s="6">
        <f>IF($A3419&gt;DataEnd,NA(),IFERROR(INDEX('iBoxx inputs'!B:B,MATCH($A3419,'iBoxx inputs'!$A:$A,0)),D3418))</f>
        <v>5.4052762289234098</v>
      </c>
      <c r="E3419" s="6">
        <f>IF($A3419&gt;DataEnd,NA(),IFERROR(INDEX('iBoxx inputs'!C:C,MATCH($A3419,'iBoxx inputs'!$A:$A,0)),E3418))</f>
        <v>5.55445217370535</v>
      </c>
      <c r="F3419" s="6">
        <f>IF($A3419&gt;DataEnd,NA(),IFERROR(INDEX('Bank of England inputs'!D:D,MATCH($A3419,'Bank of England inputs'!$A:$A,0),0),F3418))</f>
        <v>3.1836327345309501</v>
      </c>
      <c r="H3419" s="5">
        <f t="shared" si="186"/>
        <v>40736</v>
      </c>
      <c r="I3419" s="6">
        <f t="shared" si="187"/>
        <v>5.4798642013143795</v>
      </c>
      <c r="J3419" s="6">
        <f t="shared" si="185"/>
        <v>2.2253834313927801</v>
      </c>
      <c r="K3419" s="19">
        <f t="shared" si="184"/>
        <v>2526</v>
      </c>
      <c r="L3419" s="6">
        <f t="shared" ca="1" si="188"/>
        <v>3.1589036093793443</v>
      </c>
    </row>
    <row r="3420" spans="1:12" x14ac:dyDescent="0.2">
      <c r="A3420" s="5">
        <f>IF(AND(dateA=1,A3419&lt;DataEnd),'iBoxx inputs'!A3424,IF(AND(dateA=2,A3419&lt;DataEnd),'Bank of England inputs'!A3424,IF(dateA=3,A3419+1,IF(dateA=4,WORKDAY(A3419,1,),WORKDAY(A3419,1,holidayQ)))))</f>
        <v>40737</v>
      </c>
      <c r="B3420" s="35">
        <f>MATCH(A3420,'iBoxx inputs'!A:A,0)</f>
        <v>3508</v>
      </c>
      <c r="C3420" s="35">
        <f>MATCH(A3420,'Bank of England inputs'!A:A,0)</f>
        <v>3420</v>
      </c>
      <c r="D3420" s="6">
        <f>IF($A3420&gt;DataEnd,NA(),IFERROR(INDEX('iBoxx inputs'!B:B,MATCH($A3420,'iBoxx inputs'!$A:$A,0)),D3419))</f>
        <v>5.4427811553088903</v>
      </c>
      <c r="E3420" s="6">
        <f>IF($A3420&gt;DataEnd,NA(),IFERROR(INDEX('iBoxx inputs'!C:C,MATCH($A3420,'iBoxx inputs'!$A:$A,0)),E3419))</f>
        <v>5.5952876893900996</v>
      </c>
      <c r="F3420" s="6">
        <f>IF($A3420&gt;DataEnd,NA(),IFERROR(INDEX('Bank of England inputs'!D:D,MATCH($A3420,'Bank of England inputs'!$A:$A,0),0),F3419))</f>
        <v>3.2238746381874517</v>
      </c>
      <c r="H3420" s="5">
        <f t="shared" si="186"/>
        <v>40737</v>
      </c>
      <c r="I3420" s="6">
        <f t="shared" si="187"/>
        <v>5.5190344223494954</v>
      </c>
      <c r="J3420" s="6">
        <f t="shared" si="185"/>
        <v>2.2234776520517752</v>
      </c>
      <c r="K3420" s="19">
        <f t="shared" si="184"/>
        <v>2526</v>
      </c>
      <c r="L3420" s="6">
        <f t="shared" ca="1" si="188"/>
        <v>3.1581317309271419</v>
      </c>
    </row>
    <row r="3421" spans="1:12" x14ac:dyDescent="0.2">
      <c r="A3421" s="5">
        <f>IF(AND(dateA=1,A3420&lt;DataEnd),'iBoxx inputs'!A3425,IF(AND(dateA=2,A3420&lt;DataEnd),'Bank of England inputs'!A3425,IF(dateA=3,A3420+1,IF(dateA=4,WORKDAY(A3420,1,),WORKDAY(A3420,1,holidayQ)))))</f>
        <v>40738</v>
      </c>
      <c r="B3421" s="35">
        <f>MATCH(A3421,'iBoxx inputs'!A:A,0)</f>
        <v>3509</v>
      </c>
      <c r="C3421" s="35">
        <f>MATCH(A3421,'Bank of England inputs'!A:A,0)</f>
        <v>3421</v>
      </c>
      <c r="D3421" s="6">
        <f>IF($A3421&gt;DataEnd,NA(),IFERROR(INDEX('iBoxx inputs'!B:B,MATCH($A3421,'iBoxx inputs'!$A:$A,0)),D3420))</f>
        <v>5.42414119815178</v>
      </c>
      <c r="E3421" s="6">
        <f>IF($A3421&gt;DataEnd,NA(),IFERROR(INDEX('iBoxx inputs'!C:C,MATCH($A3421,'iBoxx inputs'!$A:$A,0)),E3420))</f>
        <v>5.5835390516772998</v>
      </c>
      <c r="F3421" s="6">
        <f>IF($A3421&gt;DataEnd,NA(),IFERROR(INDEX('Bank of England inputs'!D:D,MATCH($A3421,'Bank of England inputs'!$A:$A,0),0),F3420))</f>
        <v>3.244808306709257</v>
      </c>
      <c r="H3421" s="5">
        <f t="shared" ref="H3421:H3440" si="189">A3421</f>
        <v>40738</v>
      </c>
      <c r="I3421" s="6">
        <f t="shared" ref="I3421:I3440" si="190">(D3421+E3421)/2</f>
        <v>5.5038401249145394</v>
      </c>
      <c r="J3421" s="6">
        <f t="shared" ref="J3421:J3440" si="191">((1+I3421/100)/(1+F3421/100)-1)*100</f>
        <v>2.1880342995014068</v>
      </c>
      <c r="K3421" s="19">
        <f t="shared" si="184"/>
        <v>2527</v>
      </c>
      <c r="L3421" s="6">
        <f t="shared" ca="1" si="188"/>
        <v>3.1577478379982042</v>
      </c>
    </row>
    <row r="3422" spans="1:12" x14ac:dyDescent="0.2">
      <c r="A3422" s="5">
        <f>IF(AND(dateA=1,A3421&lt;DataEnd),'iBoxx inputs'!A3426,IF(AND(dateA=2,A3421&lt;DataEnd),'Bank of England inputs'!A3426,IF(dateA=3,A3421+1,IF(dateA=4,WORKDAY(A3421,1,),WORKDAY(A3421,1,holidayQ)))))</f>
        <v>40739</v>
      </c>
      <c r="B3422" s="35">
        <f>MATCH(A3422,'iBoxx inputs'!A:A,0)</f>
        <v>3510</v>
      </c>
      <c r="C3422" s="35">
        <f>MATCH(A3422,'Bank of England inputs'!A:A,0)</f>
        <v>3422</v>
      </c>
      <c r="D3422" s="6">
        <f>IF($A3422&gt;DataEnd,NA(),IFERROR(INDEX('iBoxx inputs'!B:B,MATCH($A3422,'iBoxx inputs'!$A:$A,0)),D3421))</f>
        <v>5.4046380864382098</v>
      </c>
      <c r="E3422" s="6">
        <f>IF($A3422&gt;DataEnd,NA(),IFERROR(INDEX('iBoxx inputs'!C:C,MATCH($A3422,'iBoxx inputs'!$A:$A,0)),E3421))</f>
        <v>5.5688596102930203</v>
      </c>
      <c r="F3422" s="6">
        <f>IF($A3422&gt;DataEnd,NA(),IFERROR(INDEX('Bank of England inputs'!D:D,MATCH($A3422,'Bank of England inputs'!$A:$A,0),0),F3421))</f>
        <v>3.244808306709257</v>
      </c>
      <c r="H3422" s="5">
        <f t="shared" si="189"/>
        <v>40739</v>
      </c>
      <c r="I3422" s="6">
        <f t="shared" si="190"/>
        <v>5.4867488483656146</v>
      </c>
      <c r="J3422" s="6">
        <f t="shared" si="191"/>
        <v>2.171480172636131</v>
      </c>
      <c r="K3422" s="19">
        <f t="shared" si="184"/>
        <v>2528</v>
      </c>
      <c r="L3422" s="6">
        <f t="shared" ca="1" si="188"/>
        <v>3.1573577004723488</v>
      </c>
    </row>
    <row r="3423" spans="1:12" x14ac:dyDescent="0.2">
      <c r="A3423" s="5">
        <f>IF(AND(dateA=1,A3422&lt;DataEnd),'iBoxx inputs'!A3427,IF(AND(dateA=2,A3422&lt;DataEnd),'Bank of England inputs'!A3427,IF(dateA=3,A3422+1,IF(dateA=4,WORKDAY(A3422,1,),WORKDAY(A3422,1,holidayQ)))))</f>
        <v>40742</v>
      </c>
      <c r="B3423" s="35">
        <f>MATCH(A3423,'iBoxx inputs'!A:A,0)</f>
        <v>3511</v>
      </c>
      <c r="C3423" s="35">
        <f>MATCH(A3423,'Bank of England inputs'!A:A,0)</f>
        <v>3423</v>
      </c>
      <c r="D3423" s="6">
        <f>IF($A3423&gt;DataEnd,NA(),IFERROR(INDEX('iBoxx inputs'!B:B,MATCH($A3423,'iBoxx inputs'!$A:$A,0)),D3422))</f>
        <v>5.3827210421196696</v>
      </c>
      <c r="E3423" s="6">
        <f>IF($A3423&gt;DataEnd,NA(),IFERROR(INDEX('iBoxx inputs'!C:C,MATCH($A3423,'iBoxx inputs'!$A:$A,0)),E3422))</f>
        <v>5.54593249531914</v>
      </c>
      <c r="F3423" s="6">
        <f>IF($A3423&gt;DataEnd,NA(),IFERROR(INDEX('Bank of England inputs'!D:D,MATCH($A3423,'Bank of England inputs'!$A:$A,0),0),F3422))</f>
        <v>3.2267732267732496</v>
      </c>
      <c r="H3423" s="5">
        <f t="shared" si="189"/>
        <v>40742</v>
      </c>
      <c r="I3423" s="6">
        <f t="shared" si="190"/>
        <v>5.4643267687194044</v>
      </c>
      <c r="J3423" s="6">
        <f t="shared" si="191"/>
        <v>2.1676096927204958</v>
      </c>
      <c r="K3423" s="19">
        <f t="shared" si="184"/>
        <v>2526</v>
      </c>
      <c r="L3423" s="6">
        <f t="shared" ca="1" si="188"/>
        <v>3.1557527685267255</v>
      </c>
    </row>
    <row r="3424" spans="1:12" x14ac:dyDescent="0.2">
      <c r="A3424" s="5">
        <f>IF(AND(dateA=1,A3423&lt;DataEnd),'iBoxx inputs'!A3428,IF(AND(dateA=2,A3423&lt;DataEnd),'Bank of England inputs'!A3428,IF(dateA=3,A3423+1,IF(dateA=4,WORKDAY(A3423,1,),WORKDAY(A3423,1,holidayQ)))))</f>
        <v>40743</v>
      </c>
      <c r="B3424" s="35">
        <f>MATCH(A3424,'iBoxx inputs'!A:A,0)</f>
        <v>3512</v>
      </c>
      <c r="C3424" s="35">
        <f>MATCH(A3424,'Bank of England inputs'!A:A,0)</f>
        <v>3424</v>
      </c>
      <c r="D3424" s="6">
        <f>IF($A3424&gt;DataEnd,NA(),IFERROR(INDEX('iBoxx inputs'!B:B,MATCH($A3424,'iBoxx inputs'!$A:$A,0)),D3423))</f>
        <v>5.4083238967884197</v>
      </c>
      <c r="E3424" s="6">
        <f>IF($A3424&gt;DataEnd,NA(),IFERROR(INDEX('iBoxx inputs'!C:C,MATCH($A3424,'iBoxx inputs'!$A:$A,0)),E3423))</f>
        <v>5.5760513090661803</v>
      </c>
      <c r="F3424" s="6">
        <f>IF($A3424&gt;DataEnd,NA(),IFERROR(INDEX('Bank of England inputs'!D:D,MATCH($A3424,'Bank of England inputs'!$A:$A,0),0),F3423))</f>
        <v>3.2567432567432775</v>
      </c>
      <c r="H3424" s="5">
        <f t="shared" si="189"/>
        <v>40743</v>
      </c>
      <c r="I3424" s="6">
        <f t="shared" si="190"/>
        <v>5.4921876029273005</v>
      </c>
      <c r="J3424" s="6">
        <f t="shared" si="191"/>
        <v>2.1649378778349382</v>
      </c>
      <c r="K3424" s="19">
        <f t="shared" si="184"/>
        <v>2526</v>
      </c>
      <c r="L3424" s="6">
        <f t="shared" ca="1" si="188"/>
        <v>3.1549571221682489</v>
      </c>
    </row>
    <row r="3425" spans="1:12" x14ac:dyDescent="0.2">
      <c r="A3425" s="5">
        <f>IF(AND(dateA=1,A3424&lt;DataEnd),'iBoxx inputs'!A3429,IF(AND(dateA=2,A3424&lt;DataEnd),'Bank of England inputs'!A3429,IF(dateA=3,A3424+1,IF(dateA=4,WORKDAY(A3424,1,),WORKDAY(A3424,1,holidayQ)))))</f>
        <v>40744</v>
      </c>
      <c r="B3425" s="35">
        <f>MATCH(A3425,'iBoxx inputs'!A:A,0)</f>
        <v>3513</v>
      </c>
      <c r="C3425" s="35">
        <f>MATCH(A3425,'Bank of England inputs'!A:A,0)</f>
        <v>3425</v>
      </c>
      <c r="D3425" s="6">
        <f>IF($A3425&gt;DataEnd,NA(),IFERROR(INDEX('iBoxx inputs'!B:B,MATCH($A3425,'iBoxx inputs'!$A:$A,0)),D3424))</f>
        <v>5.4052749006266003</v>
      </c>
      <c r="E3425" s="6">
        <f>IF($A3425&gt;DataEnd,NA(),IFERROR(INDEX('iBoxx inputs'!C:C,MATCH($A3425,'iBoxx inputs'!$A:$A,0)),E3424))</f>
        <v>5.5812489002075401</v>
      </c>
      <c r="F3425" s="6">
        <f>IF($A3425&gt;DataEnd,NA(),IFERROR(INDEX('Bank of England inputs'!D:D,MATCH($A3425,'Bank of England inputs'!$A:$A,0),0),F3424))</f>
        <v>3.2560926887734709</v>
      </c>
      <c r="H3425" s="5">
        <f t="shared" si="189"/>
        <v>40744</v>
      </c>
      <c r="I3425" s="6">
        <f t="shared" si="190"/>
        <v>5.4932619004170702</v>
      </c>
      <c r="J3425" s="6">
        <f t="shared" si="191"/>
        <v>2.1666219913886398</v>
      </c>
      <c r="K3425" s="19">
        <f t="shared" si="184"/>
        <v>2526</v>
      </c>
      <c r="L3425" s="6">
        <f t="shared" ca="1" si="188"/>
        <v>3.1541596956325759</v>
      </c>
    </row>
    <row r="3426" spans="1:12" x14ac:dyDescent="0.2">
      <c r="A3426" s="5">
        <f>IF(AND(dateA=1,A3425&lt;DataEnd),'iBoxx inputs'!A3430,IF(AND(dateA=2,A3425&lt;DataEnd),'Bank of England inputs'!A3430,IF(dateA=3,A3425+1,IF(dateA=4,WORKDAY(A3425,1,),WORKDAY(A3425,1,holidayQ)))))</f>
        <v>40745</v>
      </c>
      <c r="B3426" s="35">
        <f>MATCH(A3426,'iBoxx inputs'!A:A,0)</f>
        <v>3514</v>
      </c>
      <c r="C3426" s="35">
        <f>MATCH(A3426,'Bank of England inputs'!A:A,0)</f>
        <v>3426</v>
      </c>
      <c r="D3426" s="6">
        <f>IF($A3426&gt;DataEnd,NA(),IFERROR(INDEX('iBoxx inputs'!B:B,MATCH($A3426,'iBoxx inputs'!$A:$A,0)),D3425))</f>
        <v>5.4407577630274098</v>
      </c>
      <c r="E3426" s="6">
        <f>IF($A3426&gt;DataEnd,NA(),IFERROR(INDEX('iBoxx inputs'!C:C,MATCH($A3426,'iBoxx inputs'!$A:$A,0)),E3425))</f>
        <v>5.6295712610254798</v>
      </c>
      <c r="F3426" s="6">
        <f>IF($A3426&gt;DataEnd,NA(),IFERROR(INDEX('Bank of England inputs'!D:D,MATCH($A3426,'Bank of England inputs'!$A:$A,0),0),F3425))</f>
        <v>3.2631473904799924</v>
      </c>
      <c r="H3426" s="5">
        <f t="shared" si="189"/>
        <v>40745</v>
      </c>
      <c r="I3426" s="6">
        <f t="shared" si="190"/>
        <v>5.5351645120264443</v>
      </c>
      <c r="J3426" s="6">
        <f t="shared" si="191"/>
        <v>2.2002206779104139</v>
      </c>
      <c r="K3426" s="19">
        <f t="shared" si="184"/>
        <v>2527</v>
      </c>
      <c r="L3426" s="6">
        <f t="shared" ca="1" si="188"/>
        <v>3.1537821970106044</v>
      </c>
    </row>
    <row r="3427" spans="1:12" x14ac:dyDescent="0.2">
      <c r="A3427" s="5">
        <f>IF(AND(dateA=1,A3426&lt;DataEnd),'iBoxx inputs'!A3431,IF(AND(dateA=2,A3426&lt;DataEnd),'Bank of England inputs'!A3431,IF(dateA=3,A3426+1,IF(dateA=4,WORKDAY(A3426,1,),WORKDAY(A3426,1,holidayQ)))))</f>
        <v>40746</v>
      </c>
      <c r="B3427" s="35">
        <f>MATCH(A3427,'iBoxx inputs'!A:A,0)</f>
        <v>3515</v>
      </c>
      <c r="C3427" s="35">
        <f>MATCH(A3427,'Bank of England inputs'!A:A,0)</f>
        <v>3427</v>
      </c>
      <c r="D3427" s="6">
        <f>IF($A3427&gt;DataEnd,NA(),IFERROR(INDEX('iBoxx inputs'!B:B,MATCH($A3427,'iBoxx inputs'!$A:$A,0)),D3426))</f>
        <v>5.3556513838660997</v>
      </c>
      <c r="E3427" s="6">
        <f>IF($A3427&gt;DataEnd,NA(),IFERROR(INDEX('iBoxx inputs'!C:C,MATCH($A3427,'iBoxx inputs'!$A:$A,0)),E3426))</f>
        <v>5.5428951442019798</v>
      </c>
      <c r="F3427" s="6">
        <f>IF($A3427&gt;DataEnd,NA(),IFERROR(INDEX('Bank of England inputs'!D:D,MATCH($A3427,'Bank of England inputs'!$A:$A,0),0),F3426))</f>
        <v>3.2348242811501615</v>
      </c>
      <c r="H3427" s="5">
        <f t="shared" si="189"/>
        <v>40746</v>
      </c>
      <c r="I3427" s="6">
        <f t="shared" si="190"/>
        <v>5.4492732640340398</v>
      </c>
      <c r="J3427" s="6">
        <f t="shared" si="191"/>
        <v>2.1450600592422431</v>
      </c>
      <c r="K3427" s="19">
        <f t="shared" si="184"/>
        <v>2528</v>
      </c>
      <c r="L3427" s="6">
        <f t="shared" ca="1" si="188"/>
        <v>3.1533831771776266</v>
      </c>
    </row>
    <row r="3428" spans="1:12" x14ac:dyDescent="0.2">
      <c r="A3428" s="5">
        <f>IF(AND(dateA=1,A3427&lt;DataEnd),'iBoxx inputs'!A3432,IF(AND(dateA=2,A3427&lt;DataEnd),'Bank of England inputs'!A3432,IF(dateA=3,A3427+1,IF(dateA=4,WORKDAY(A3427,1,),WORKDAY(A3427,1,holidayQ)))))</f>
        <v>40749</v>
      </c>
      <c r="B3428" s="35">
        <f>MATCH(A3428,'iBoxx inputs'!A:A,0)</f>
        <v>3516</v>
      </c>
      <c r="C3428" s="35">
        <f>MATCH(A3428,'Bank of England inputs'!A:A,0)</f>
        <v>3428</v>
      </c>
      <c r="D3428" s="6">
        <f>IF($A3428&gt;DataEnd,NA(),IFERROR(INDEX('iBoxx inputs'!B:B,MATCH($A3428,'iBoxx inputs'!$A:$A,0)),D3427))</f>
        <v>5.3048420405844396</v>
      </c>
      <c r="E3428" s="6">
        <f>IF($A3428&gt;DataEnd,NA(),IFERROR(INDEX('iBoxx inputs'!C:C,MATCH($A3428,'iBoxx inputs'!$A:$A,0)),E3427))</f>
        <v>5.4854337205564603</v>
      </c>
      <c r="F3428" s="6">
        <f>IF($A3428&gt;DataEnd,NA(),IFERROR(INDEX('Bank of England inputs'!D:D,MATCH($A3428,'Bank of England inputs'!$A:$A,0),0),F3427))</f>
        <v>3.2061526168597698</v>
      </c>
      <c r="H3428" s="5">
        <f t="shared" si="189"/>
        <v>40749</v>
      </c>
      <c r="I3428" s="6">
        <f t="shared" si="190"/>
        <v>5.3951378805704504</v>
      </c>
      <c r="J3428" s="6">
        <f t="shared" si="191"/>
        <v>2.1209833020682467</v>
      </c>
      <c r="K3428" s="19">
        <f t="shared" si="184"/>
        <v>2526</v>
      </c>
      <c r="L3428" s="6">
        <f t="shared" ca="1" si="188"/>
        <v>3.1517102140682147</v>
      </c>
    </row>
    <row r="3429" spans="1:12" x14ac:dyDescent="0.2">
      <c r="A3429" s="5">
        <f>IF(AND(dateA=1,A3428&lt;DataEnd),'iBoxx inputs'!A3433,IF(AND(dateA=2,A3428&lt;DataEnd),'Bank of England inputs'!A3433,IF(dateA=3,A3428+1,IF(dateA=4,WORKDAY(A3428,1,),WORKDAY(A3428,1,holidayQ)))))</f>
        <v>40750</v>
      </c>
      <c r="B3429" s="35">
        <f>MATCH(A3429,'iBoxx inputs'!A:A,0)</f>
        <v>3517</v>
      </c>
      <c r="C3429" s="35">
        <f>MATCH(A3429,'Bank of England inputs'!A:A,0)</f>
        <v>3429</v>
      </c>
      <c r="D3429" s="6">
        <f>IF($A3429&gt;DataEnd,NA(),IFERROR(INDEX('iBoxx inputs'!B:B,MATCH($A3429,'iBoxx inputs'!$A:$A,0)),D3428))</f>
        <v>5.3343076723541296</v>
      </c>
      <c r="E3429" s="6">
        <f>IF($A3429&gt;DataEnd,NA(),IFERROR(INDEX('iBoxx inputs'!C:C,MATCH($A3429,'iBoxx inputs'!$A:$A,0)),E3428))</f>
        <v>5.5151630273682404</v>
      </c>
      <c r="F3429" s="6">
        <f>IF($A3429&gt;DataEnd,NA(),IFERROR(INDEX('Bank of England inputs'!D:D,MATCH($A3429,'Bank of England inputs'!$A:$A,0),0),F3428))</f>
        <v>3.1842683170293595</v>
      </c>
      <c r="H3429" s="5">
        <f t="shared" si="189"/>
        <v>40750</v>
      </c>
      <c r="I3429" s="6">
        <f t="shared" si="190"/>
        <v>5.4247353498611854</v>
      </c>
      <c r="J3429" s="6">
        <f t="shared" si="191"/>
        <v>2.1713261811849849</v>
      </c>
      <c r="K3429" s="19">
        <f t="shared" si="184"/>
        <v>2526</v>
      </c>
      <c r="L3429" s="6">
        <f t="shared" ca="1" si="188"/>
        <v>3.1508956861081066</v>
      </c>
    </row>
    <row r="3430" spans="1:12" x14ac:dyDescent="0.2">
      <c r="A3430" s="5">
        <f>IF(AND(dateA=1,A3429&lt;DataEnd),'iBoxx inputs'!A3434,IF(AND(dateA=2,A3429&lt;DataEnd),'Bank of England inputs'!A3434,IF(dateA=3,A3429+1,IF(dateA=4,WORKDAY(A3429,1,),WORKDAY(A3429,1,holidayQ)))))</f>
        <v>40751</v>
      </c>
      <c r="B3430" s="35">
        <f>MATCH(A3430,'iBoxx inputs'!A:A,0)</f>
        <v>3518</v>
      </c>
      <c r="C3430" s="35">
        <f>MATCH(A3430,'Bank of England inputs'!A:A,0)</f>
        <v>3430</v>
      </c>
      <c r="D3430" s="6">
        <f>IF($A3430&gt;DataEnd,NA(),IFERROR(INDEX('iBoxx inputs'!B:B,MATCH($A3430,'iBoxx inputs'!$A:$A,0)),D3429))</f>
        <v>5.2926079726510196</v>
      </c>
      <c r="E3430" s="6">
        <f>IF($A3430&gt;DataEnd,NA(),IFERROR(INDEX('iBoxx inputs'!C:C,MATCH($A3430,'iBoxx inputs'!$A:$A,0)),E3429))</f>
        <v>5.4616714663048702</v>
      </c>
      <c r="F3430" s="6">
        <f>IF($A3430&gt;DataEnd,NA(),IFERROR(INDEX('Bank of England inputs'!D:D,MATCH($A3430,'Bank of England inputs'!$A:$A,0),0),F3429))</f>
        <v>3.1765058435720528</v>
      </c>
      <c r="H3430" s="5">
        <f t="shared" si="189"/>
        <v>40751</v>
      </c>
      <c r="I3430" s="6">
        <f t="shared" si="190"/>
        <v>5.3771397194779453</v>
      </c>
      <c r="J3430" s="6">
        <f t="shared" si="191"/>
        <v>2.1328827313093157</v>
      </c>
      <c r="K3430" s="19">
        <f t="shared" si="184"/>
        <v>2526</v>
      </c>
      <c r="L3430" s="6">
        <f t="shared" ca="1" si="188"/>
        <v>3.1500726965419821</v>
      </c>
    </row>
    <row r="3431" spans="1:12" x14ac:dyDescent="0.2">
      <c r="A3431" s="5">
        <f>IF(AND(dateA=1,A3430&lt;DataEnd),'iBoxx inputs'!A3435,IF(AND(dateA=2,A3430&lt;DataEnd),'Bank of England inputs'!A3435,IF(dateA=3,A3430+1,IF(dateA=4,WORKDAY(A3430,1,),WORKDAY(A3430,1,holidayQ)))))</f>
        <v>40752</v>
      </c>
      <c r="B3431" s="35">
        <f>MATCH(A3431,'iBoxx inputs'!A:A,0)</f>
        <v>3519</v>
      </c>
      <c r="C3431" s="35">
        <f>MATCH(A3431,'Bank of England inputs'!A:A,0)</f>
        <v>3431</v>
      </c>
      <c r="D3431" s="6">
        <f>IF($A3431&gt;DataEnd,NA(),IFERROR(INDEX('iBoxx inputs'!B:B,MATCH($A3431,'iBoxx inputs'!$A:$A,0)),D3430))</f>
        <v>5.3021898387519304</v>
      </c>
      <c r="E3431" s="6">
        <f>IF($A3431&gt;DataEnd,NA(),IFERROR(INDEX('iBoxx inputs'!C:C,MATCH($A3431,'iBoxx inputs'!$A:$A,0)),E3430))</f>
        <v>5.4619311520179696</v>
      </c>
      <c r="F3431" s="6">
        <f>IF($A3431&gt;DataEnd,NA(),IFERROR(INDEX('Bank of England inputs'!D:D,MATCH($A3431,'Bank of England inputs'!$A:$A,0),0),F3430))</f>
        <v>3.2180691585048882</v>
      </c>
      <c r="H3431" s="5">
        <f t="shared" si="189"/>
        <v>40752</v>
      </c>
      <c r="I3431" s="6">
        <f t="shared" si="190"/>
        <v>5.38206049538495</v>
      </c>
      <c r="J3431" s="6">
        <f t="shared" si="191"/>
        <v>2.0965237525970126</v>
      </c>
      <c r="K3431" s="19">
        <f t="shared" ref="K3431:K3494" si="192">IF(trailing_period=0,1,ROW()-MATCH(EDATE(A3431,-trailing_period),A:A,1))</f>
        <v>2527</v>
      </c>
      <c r="L3431" s="6">
        <f t="shared" ca="1" si="188"/>
        <v>3.1496557796666576</v>
      </c>
    </row>
    <row r="3432" spans="1:12" x14ac:dyDescent="0.2">
      <c r="A3432" s="5">
        <f>IF(AND(dateA=1,A3431&lt;DataEnd),'iBoxx inputs'!A3436,IF(AND(dateA=2,A3431&lt;DataEnd),'Bank of England inputs'!A3436,IF(dateA=3,A3431+1,IF(dateA=4,WORKDAY(A3431,1,),WORKDAY(A3431,1,holidayQ)))))</f>
        <v>40753</v>
      </c>
      <c r="B3432" s="35">
        <f>MATCH(A3432,'iBoxx inputs'!A:A,0)</f>
        <v>3520</v>
      </c>
      <c r="C3432" s="35">
        <f>MATCH(A3432,'Bank of England inputs'!A:A,0)</f>
        <v>3432</v>
      </c>
      <c r="D3432" s="6">
        <f>IF($A3432&gt;DataEnd,NA(),IFERROR(INDEX('iBoxx inputs'!B:B,MATCH($A3432,'iBoxx inputs'!$A:$A,0)),D3431))</f>
        <v>5.2306034112812698</v>
      </c>
      <c r="E3432" s="6">
        <f>IF($A3432&gt;DataEnd,NA(),IFERROR(INDEX('iBoxx inputs'!C:C,MATCH($A3432,'iBoxx inputs'!$A:$A,0)),E3431))</f>
        <v>5.3860740511134102</v>
      </c>
      <c r="F3432" s="6">
        <f>IF($A3432&gt;DataEnd,NA(),IFERROR(INDEX('Bank of England inputs'!D:D,MATCH($A3432,'Bank of England inputs'!$A:$A,0),0),F3431))</f>
        <v>3.2109632889866901</v>
      </c>
      <c r="H3432" s="5">
        <f t="shared" si="189"/>
        <v>40753</v>
      </c>
      <c r="I3432" s="6">
        <f t="shared" si="190"/>
        <v>5.30833873119734</v>
      </c>
      <c r="J3432" s="6">
        <f t="shared" si="191"/>
        <v>2.0321246652238667</v>
      </c>
      <c r="K3432" s="19">
        <f t="shared" si="192"/>
        <v>2528</v>
      </c>
      <c r="L3432" s="6">
        <f t="shared" ca="1" si="188"/>
        <v>3.1492137183080966</v>
      </c>
    </row>
    <row r="3433" spans="1:12" x14ac:dyDescent="0.2">
      <c r="A3433" s="5">
        <f>IF(AND(dateA=1,A3432&lt;DataEnd),'iBoxx inputs'!A3437,IF(AND(dateA=2,A3432&lt;DataEnd),'Bank of England inputs'!A3437,IF(dateA=3,A3432+1,IF(dateA=4,WORKDAY(A3432,1,),WORKDAY(A3432,1,holidayQ)))))</f>
        <v>40756</v>
      </c>
      <c r="B3433" s="35">
        <f>MATCH(A3433,'iBoxx inputs'!A:A,0)</f>
        <v>3522</v>
      </c>
      <c r="C3433" s="35">
        <f>MATCH(A3433,'Bank of England inputs'!A:A,0)</f>
        <v>3433</v>
      </c>
      <c r="D3433" s="6">
        <f>IF($A3433&gt;DataEnd,NA(),IFERROR(INDEX('iBoxx inputs'!B:B,MATCH($A3433,'iBoxx inputs'!$A:$A,0)),D3432))</f>
        <v>5.1994387986929604</v>
      </c>
      <c r="E3433" s="6">
        <f>IF($A3433&gt;DataEnd,NA(),IFERROR(INDEX('iBoxx inputs'!C:C,MATCH($A3433,'iBoxx inputs'!$A:$A,0)),E3432))</f>
        <v>5.3566145566146801</v>
      </c>
      <c r="F3433" s="6">
        <f>IF($A3433&gt;DataEnd,NA(),IFERROR(INDEX('Bank of England inputs'!D:D,MATCH($A3433,'Bank of England inputs'!$A:$A,0),0),F3432))</f>
        <v>3.21257005604485</v>
      </c>
      <c r="H3433" s="5">
        <f t="shared" si="189"/>
        <v>40756</v>
      </c>
      <c r="I3433" s="6">
        <f t="shared" si="190"/>
        <v>5.2780266776538198</v>
      </c>
      <c r="J3433" s="6">
        <f t="shared" si="191"/>
        <v>2.001167707080076</v>
      </c>
      <c r="K3433" s="19">
        <f t="shared" si="192"/>
        <v>2526</v>
      </c>
      <c r="L3433" s="6">
        <f t="shared" ca="1" si="188"/>
        <v>3.1475915492651998</v>
      </c>
    </row>
    <row r="3434" spans="1:12" x14ac:dyDescent="0.2">
      <c r="A3434" s="5">
        <f>IF(AND(dateA=1,A3433&lt;DataEnd),'iBoxx inputs'!A3438,IF(AND(dateA=2,A3433&lt;DataEnd),'Bank of England inputs'!A3438,IF(dateA=3,A3433+1,IF(dateA=4,WORKDAY(A3433,1,),WORKDAY(A3433,1,holidayQ)))))</f>
        <v>40757</v>
      </c>
      <c r="B3434" s="35">
        <f>MATCH(A3434,'iBoxx inputs'!A:A,0)</f>
        <v>3523</v>
      </c>
      <c r="C3434" s="35">
        <f>MATCH(A3434,'Bank of England inputs'!A:A,0)</f>
        <v>3434</v>
      </c>
      <c r="D3434" s="6">
        <f>IF($A3434&gt;DataEnd,NA(),IFERROR(INDEX('iBoxx inputs'!B:B,MATCH($A3434,'iBoxx inputs'!$A:$A,0)),D3433))</f>
        <v>5.1953954320278903</v>
      </c>
      <c r="E3434" s="6">
        <f>IF($A3434&gt;DataEnd,NA(),IFERROR(INDEX('iBoxx inputs'!C:C,MATCH($A3434,'iBoxx inputs'!$A:$A,0)),E3433))</f>
        <v>5.3441712350037101</v>
      </c>
      <c r="F3434" s="6">
        <f>IF($A3434&gt;DataEnd,NA(),IFERROR(INDEX('Bank of England inputs'!D:D,MATCH($A3434,'Bank of England inputs'!$A:$A,0),0),F3433))</f>
        <v>3.2035238762638807</v>
      </c>
      <c r="H3434" s="5">
        <f t="shared" si="189"/>
        <v>40757</v>
      </c>
      <c r="I3434" s="6">
        <f t="shared" si="190"/>
        <v>5.2697833335158002</v>
      </c>
      <c r="J3434" s="6">
        <f t="shared" si="191"/>
        <v>2.0021210319613347</v>
      </c>
      <c r="K3434" s="19">
        <f t="shared" si="192"/>
        <v>2526</v>
      </c>
      <c r="L3434" s="6">
        <f t="shared" ca="1" si="188"/>
        <v>3.1467761506387006</v>
      </c>
    </row>
    <row r="3435" spans="1:12" x14ac:dyDescent="0.2">
      <c r="A3435" s="5">
        <f>IF(AND(dateA=1,A3434&lt;DataEnd),'iBoxx inputs'!A3439,IF(AND(dateA=2,A3434&lt;DataEnd),'Bank of England inputs'!A3439,IF(dateA=3,A3434+1,IF(dateA=4,WORKDAY(A3434,1,),WORKDAY(A3434,1,holidayQ)))))</f>
        <v>40758</v>
      </c>
      <c r="B3435" s="35">
        <f>MATCH(A3435,'iBoxx inputs'!A:A,0)</f>
        <v>3524</v>
      </c>
      <c r="C3435" s="35">
        <f>MATCH(A3435,'Bank of England inputs'!A:A,0)</f>
        <v>3435</v>
      </c>
      <c r="D3435" s="6">
        <f>IF($A3435&gt;DataEnd,NA(),IFERROR(INDEX('iBoxx inputs'!B:B,MATCH($A3435,'iBoxx inputs'!$A:$A,0)),D3434))</f>
        <v>5.1538861862303804</v>
      </c>
      <c r="E3435" s="6">
        <f>IF($A3435&gt;DataEnd,NA(),IFERROR(INDEX('iBoxx inputs'!C:C,MATCH($A3435,'iBoxx inputs'!$A:$A,0)),E3434))</f>
        <v>5.3121451940022997</v>
      </c>
      <c r="F3435" s="6">
        <f>IF($A3435&gt;DataEnd,NA(),IFERROR(INDEX('Bank of England inputs'!D:D,MATCH($A3435,'Bank of England inputs'!$A:$A,0),0),F3434))</f>
        <v>3.1631631631631629</v>
      </c>
      <c r="H3435" s="5">
        <f t="shared" si="189"/>
        <v>40758</v>
      </c>
      <c r="I3435" s="6">
        <f t="shared" si="190"/>
        <v>5.23301569011634</v>
      </c>
      <c r="J3435" s="6">
        <f t="shared" si="191"/>
        <v>2.0063872253310855</v>
      </c>
      <c r="K3435" s="19">
        <f t="shared" si="192"/>
        <v>2526</v>
      </c>
      <c r="L3435" s="6">
        <f t="shared" ca="1" si="188"/>
        <v>3.1459844007300481</v>
      </c>
    </row>
    <row r="3436" spans="1:12" x14ac:dyDescent="0.2">
      <c r="A3436" s="5">
        <f>IF(AND(dateA=1,A3435&lt;DataEnd),'iBoxx inputs'!A3440,IF(AND(dateA=2,A3435&lt;DataEnd),'Bank of England inputs'!A3440,IF(dateA=3,A3435+1,IF(dateA=4,WORKDAY(A3435,1,),WORKDAY(A3435,1,holidayQ)))))</f>
        <v>40759</v>
      </c>
      <c r="B3436" s="35">
        <f>MATCH(A3436,'iBoxx inputs'!A:A,0)</f>
        <v>3525</v>
      </c>
      <c r="C3436" s="35">
        <f>MATCH(A3436,'Bank of England inputs'!A:A,0)</f>
        <v>3436</v>
      </c>
      <c r="D3436" s="6">
        <f>IF($A3436&gt;DataEnd,NA(),IFERROR(INDEX('iBoxx inputs'!B:B,MATCH($A3436,'iBoxx inputs'!$A:$A,0)),D3435))</f>
        <v>5.1057711218692301</v>
      </c>
      <c r="E3436" s="6">
        <f>IF($A3436&gt;DataEnd,NA(),IFERROR(INDEX('iBoxx inputs'!C:C,MATCH($A3436,'iBoxx inputs'!$A:$A,0)),E3435))</f>
        <v>5.2659449023208298</v>
      </c>
      <c r="F3436" s="6">
        <f>IF($A3436&gt;DataEnd,NA(),IFERROR(INDEX('Bank of England inputs'!D:D,MATCH($A3436,'Bank of England inputs'!$A:$A,0),0),F3435))</f>
        <v>3.1444021630282482</v>
      </c>
      <c r="H3436" s="5">
        <f t="shared" si="189"/>
        <v>40759</v>
      </c>
      <c r="I3436" s="6">
        <f t="shared" si="190"/>
        <v>5.1858580120950304</v>
      </c>
      <c r="J3436" s="6">
        <f t="shared" si="191"/>
        <v>1.9792211756098022</v>
      </c>
      <c r="K3436" s="19">
        <f t="shared" si="192"/>
        <v>2527</v>
      </c>
      <c r="L3436" s="6">
        <f t="shared" ca="1" si="188"/>
        <v>3.1455226820022597</v>
      </c>
    </row>
    <row r="3437" spans="1:12" x14ac:dyDescent="0.2">
      <c r="A3437" s="5">
        <f>IF(AND(dateA=1,A3436&lt;DataEnd),'iBoxx inputs'!A3441,IF(AND(dateA=2,A3436&lt;DataEnd),'Bank of England inputs'!A3441,IF(dateA=3,A3436+1,IF(dateA=4,WORKDAY(A3436,1,),WORKDAY(A3436,1,holidayQ)))))</f>
        <v>40760</v>
      </c>
      <c r="B3437" s="35">
        <f>MATCH(A3437,'iBoxx inputs'!A:A,0)</f>
        <v>3526</v>
      </c>
      <c r="C3437" s="35">
        <f>MATCH(A3437,'Bank of England inputs'!A:A,0)</f>
        <v>3437</v>
      </c>
      <c r="D3437" s="6">
        <f>IF($A3437&gt;DataEnd,NA(),IFERROR(INDEX('iBoxx inputs'!B:B,MATCH($A3437,'iBoxx inputs'!$A:$A,0)),D3436))</f>
        <v>5.1370812153292702</v>
      </c>
      <c r="E3437" s="6">
        <f>IF($A3437&gt;DataEnd,NA(),IFERROR(INDEX('iBoxx inputs'!C:C,MATCH($A3437,'iBoxx inputs'!$A:$A,0)),E3436))</f>
        <v>5.2950774064364303</v>
      </c>
      <c r="F3437" s="6">
        <f>IF($A3437&gt;DataEnd,NA(),IFERROR(INDEX('Bank of England inputs'!D:D,MATCH($A3437,'Bank of England inputs'!$A:$A,0),0),F3436))</f>
        <v>3.0818491094656952</v>
      </c>
      <c r="H3437" s="5">
        <f t="shared" si="189"/>
        <v>40760</v>
      </c>
      <c r="I3437" s="6">
        <f t="shared" si="190"/>
        <v>5.2160793108828507</v>
      </c>
      <c r="J3437" s="6">
        <f t="shared" si="191"/>
        <v>2.0704228919591561</v>
      </c>
      <c r="K3437" s="19">
        <f t="shared" si="192"/>
        <v>2528</v>
      </c>
      <c r="L3437" s="6">
        <f t="shared" ca="1" si="188"/>
        <v>3.1450974051865783</v>
      </c>
    </row>
    <row r="3438" spans="1:12" x14ac:dyDescent="0.2">
      <c r="A3438" s="5">
        <f>IF(AND(dateA=1,A3437&lt;DataEnd),'iBoxx inputs'!A3442,IF(AND(dateA=2,A3437&lt;DataEnd),'Bank of England inputs'!A3442,IF(dateA=3,A3437+1,IF(dateA=4,WORKDAY(A3437,1,),WORKDAY(A3437,1,holidayQ)))))</f>
        <v>40763</v>
      </c>
      <c r="B3438" s="35">
        <f>MATCH(A3438,'iBoxx inputs'!A:A,0)</f>
        <v>3527</v>
      </c>
      <c r="C3438" s="35">
        <f>MATCH(A3438,'Bank of England inputs'!A:A,0)</f>
        <v>3438</v>
      </c>
      <c r="D3438" s="6">
        <f>IF($A3438&gt;DataEnd,NA(),IFERROR(INDEX('iBoxx inputs'!B:B,MATCH($A3438,'iBoxx inputs'!$A:$A,0)),D3437))</f>
        <v>5.1445083621718801</v>
      </c>
      <c r="E3438" s="6">
        <f>IF($A3438&gt;DataEnd,NA(),IFERROR(INDEX('iBoxx inputs'!C:C,MATCH($A3438,'iBoxx inputs'!$A:$A,0)),E3437))</f>
        <v>5.2910355932050797</v>
      </c>
      <c r="F3438" s="6">
        <f>IF($A3438&gt;DataEnd,NA(),IFERROR(INDEX('Bank of England inputs'!D:D,MATCH($A3438,'Bank of England inputs'!$A:$A,0),0),F3437))</f>
        <v>3.0421294906434637</v>
      </c>
      <c r="H3438" s="5">
        <f t="shared" si="189"/>
        <v>40763</v>
      </c>
      <c r="I3438" s="6">
        <f t="shared" si="190"/>
        <v>5.2177719776884803</v>
      </c>
      <c r="J3438" s="6">
        <f t="shared" si="191"/>
        <v>2.1114106412587041</v>
      </c>
      <c r="K3438" s="19">
        <f t="shared" si="192"/>
        <v>2526</v>
      </c>
      <c r="L3438" s="6">
        <f t="shared" ca="1" si="188"/>
        <v>3.1436956998112144</v>
      </c>
    </row>
    <row r="3439" spans="1:12" x14ac:dyDescent="0.2">
      <c r="A3439" s="5">
        <f>IF(AND(dateA=1,A3438&lt;DataEnd),'iBoxx inputs'!A3443,IF(AND(dateA=2,A3438&lt;DataEnd),'Bank of England inputs'!A3443,IF(dateA=3,A3438+1,IF(dateA=4,WORKDAY(A3438,1,),WORKDAY(A3438,1,holidayQ)))))</f>
        <v>40764</v>
      </c>
      <c r="B3439" s="35">
        <f>MATCH(A3439,'iBoxx inputs'!A:A,0)</f>
        <v>3528</v>
      </c>
      <c r="C3439" s="35">
        <f>MATCH(A3439,'Bank of England inputs'!A:A,0)</f>
        <v>3439</v>
      </c>
      <c r="D3439" s="6">
        <f>IF($A3439&gt;DataEnd,NA(),IFERROR(INDEX('iBoxx inputs'!B:B,MATCH($A3439,'iBoxx inputs'!$A:$A,0)),D3438))</f>
        <v>5.2544921059900602</v>
      </c>
      <c r="E3439" s="6">
        <f>IF($A3439&gt;DataEnd,NA(),IFERROR(INDEX('iBoxx inputs'!C:C,MATCH($A3439,'iBoxx inputs'!$A:$A,0)),E3438))</f>
        <v>5.3861199492258303</v>
      </c>
      <c r="F3439" s="6">
        <f>IF($A3439&gt;DataEnd,NA(),IFERROR(INDEX('Bank of England inputs'!D:D,MATCH($A3439,'Bank of England inputs'!$A:$A,0),0),F3438))</f>
        <v>2.9785107446276937</v>
      </c>
      <c r="H3439" s="5">
        <f t="shared" si="189"/>
        <v>40764</v>
      </c>
      <c r="I3439" s="6">
        <f t="shared" si="190"/>
        <v>5.3203060276079448</v>
      </c>
      <c r="J3439" s="6">
        <f t="shared" si="191"/>
        <v>2.27406209902139</v>
      </c>
      <c r="K3439" s="19">
        <f t="shared" si="192"/>
        <v>2526</v>
      </c>
      <c r="L3439" s="6">
        <f t="shared" ca="1" si="188"/>
        <v>3.1430628904022835</v>
      </c>
    </row>
    <row r="3440" spans="1:12" x14ac:dyDescent="0.2">
      <c r="A3440" s="5">
        <f>IF(AND(dateA=1,A3439&lt;DataEnd),'iBoxx inputs'!A3444,IF(AND(dateA=2,A3439&lt;DataEnd),'Bank of England inputs'!A3444,IF(dateA=3,A3439+1,IF(dateA=4,WORKDAY(A3439,1,),WORKDAY(A3439,1,holidayQ)))))</f>
        <v>40765</v>
      </c>
      <c r="B3440" s="35">
        <f>MATCH(A3440,'iBoxx inputs'!A:A,0)</f>
        <v>3529</v>
      </c>
      <c r="C3440" s="35">
        <f>MATCH(A3440,'Bank of England inputs'!A:A,0)</f>
        <v>3440</v>
      </c>
      <c r="D3440" s="6">
        <f>IF($A3440&gt;DataEnd,NA(),IFERROR(INDEX('iBoxx inputs'!B:B,MATCH($A3440,'iBoxx inputs'!$A:$A,0)),D3439))</f>
        <v>5.1246882073522704</v>
      </c>
      <c r="E3440" s="6">
        <f>IF($A3440&gt;DataEnd,NA(),IFERROR(INDEX('iBoxx inputs'!C:C,MATCH($A3440,'iBoxx inputs'!$A:$A,0)),E3439))</f>
        <v>5.2385088311426404</v>
      </c>
      <c r="F3440" s="6">
        <f>IF($A3440&gt;DataEnd,NA(),IFERROR(INDEX('Bank of England inputs'!D:D,MATCH($A3440,'Bank of England inputs'!$A:$A,0),0),F3439))</f>
        <v>2.9229229229229325</v>
      </c>
      <c r="H3440" s="5">
        <f t="shared" si="189"/>
        <v>40765</v>
      </c>
      <c r="I3440" s="6">
        <f t="shared" si="190"/>
        <v>5.181598519247455</v>
      </c>
      <c r="J3440" s="6">
        <f t="shared" si="191"/>
        <v>2.1945311425094483</v>
      </c>
      <c r="K3440" s="19">
        <f t="shared" si="192"/>
        <v>2526</v>
      </c>
      <c r="L3440" s="6">
        <f t="shared" ca="1" si="188"/>
        <v>3.1423892778708353</v>
      </c>
    </row>
    <row r="3441" spans="1:12" x14ac:dyDescent="0.2">
      <c r="A3441" s="5">
        <f>IF(AND(dateA=1,A3440&lt;DataEnd),'iBoxx inputs'!A3445,IF(AND(dateA=2,A3440&lt;DataEnd),'Bank of England inputs'!A3445,IF(dateA=3,A3440+1,IF(dateA=4,WORKDAY(A3440,1,),WORKDAY(A3440,1,holidayQ)))))</f>
        <v>40766</v>
      </c>
      <c r="B3441" s="35">
        <f>MATCH(A3441,'iBoxx inputs'!A:A,0)</f>
        <v>3530</v>
      </c>
      <c r="C3441" s="35">
        <f>MATCH(A3441,'Bank of England inputs'!A:A,0)</f>
        <v>3441</v>
      </c>
      <c r="D3441" s="6">
        <f>IF($A3441&gt;DataEnd,NA(),IFERROR(INDEX('iBoxx inputs'!B:B,MATCH($A3441,'iBoxx inputs'!$A:$A,0)),D3440))</f>
        <v>5.2005388265284198</v>
      </c>
      <c r="E3441" s="6">
        <f>IF($A3441&gt;DataEnd,NA(),IFERROR(INDEX('iBoxx inputs'!C:C,MATCH($A3441,'iBoxx inputs'!$A:$A,0)),E3440))</f>
        <v>5.2959249020911896</v>
      </c>
      <c r="F3441" s="6">
        <f>IF($A3441&gt;DataEnd,NA(),IFERROR(INDEX('Bank of England inputs'!D:D,MATCH($A3441,'Bank of England inputs'!$A:$A,0),0),F3440))</f>
        <v>2.9229229229229325</v>
      </c>
      <c r="H3441" s="5">
        <f t="shared" ref="H3441:H3457" si="193">A3441</f>
        <v>40766</v>
      </c>
      <c r="I3441" s="6">
        <f t="shared" ref="I3441:I3457" si="194">(D3441+E3441)/2</f>
        <v>5.2482318643098047</v>
      </c>
      <c r="J3441" s="6">
        <f t="shared" ref="J3441:J3457" si="195">((1+I3441/100)/(1+F3441/100)-1)*100</f>
        <v>2.2592721576011332</v>
      </c>
      <c r="K3441" s="19">
        <f t="shared" si="192"/>
        <v>2527</v>
      </c>
      <c r="L3441" s="6">
        <f t="shared" ca="1" si="188"/>
        <v>3.1420398053262093</v>
      </c>
    </row>
    <row r="3442" spans="1:12" x14ac:dyDescent="0.2">
      <c r="A3442" s="5">
        <f>IF(AND(dateA=1,A3441&lt;DataEnd),'iBoxx inputs'!A3446,IF(AND(dateA=2,A3441&lt;DataEnd),'Bank of England inputs'!A3446,IF(dateA=3,A3441+1,IF(dateA=4,WORKDAY(A3441,1,),WORKDAY(A3441,1,holidayQ)))))</f>
        <v>40767</v>
      </c>
      <c r="B3442" s="35">
        <f>MATCH(A3442,'iBoxx inputs'!A:A,0)</f>
        <v>3531</v>
      </c>
      <c r="C3442" s="35">
        <f>MATCH(A3442,'Bank of England inputs'!A:A,0)</f>
        <v>3442</v>
      </c>
      <c r="D3442" s="6">
        <f>IF($A3442&gt;DataEnd,NA(),IFERROR(INDEX('iBoxx inputs'!B:B,MATCH($A3442,'iBoxx inputs'!$A:$A,0)),D3441))</f>
        <v>5.2539792937877703</v>
      </c>
      <c r="E3442" s="6">
        <f>IF($A3442&gt;DataEnd,NA(),IFERROR(INDEX('iBoxx inputs'!C:C,MATCH($A3442,'iBoxx inputs'!$A:$A,0)),E3441))</f>
        <v>5.3483134149644602</v>
      </c>
      <c r="F3442" s="6">
        <f>IF($A3442&gt;DataEnd,NA(),IFERROR(INDEX('Bank of England inputs'!D:D,MATCH($A3442,'Bank of England inputs'!$A:$A,0),0),F3441))</f>
        <v>3.0145217826740067</v>
      </c>
      <c r="H3442" s="5">
        <f t="shared" si="193"/>
        <v>40767</v>
      </c>
      <c r="I3442" s="6">
        <f t="shared" si="194"/>
        <v>5.3011463543761153</v>
      </c>
      <c r="J3442" s="6">
        <f t="shared" si="195"/>
        <v>2.2197109030182238</v>
      </c>
      <c r="K3442" s="19">
        <f t="shared" si="192"/>
        <v>2528</v>
      </c>
      <c r="L3442" s="6">
        <f t="shared" ca="1" si="188"/>
        <v>3.1416749600325748</v>
      </c>
    </row>
    <row r="3443" spans="1:12" x14ac:dyDescent="0.2">
      <c r="A3443" s="5">
        <f>IF(AND(dateA=1,A3442&lt;DataEnd),'iBoxx inputs'!A3447,IF(AND(dateA=2,A3442&lt;DataEnd),'Bank of England inputs'!A3447,IF(dateA=3,A3442+1,IF(dateA=4,WORKDAY(A3442,1,),WORKDAY(A3442,1,holidayQ)))))</f>
        <v>40770</v>
      </c>
      <c r="B3443" s="35">
        <f>MATCH(A3443,'iBoxx inputs'!A:A,0)</f>
        <v>3532</v>
      </c>
      <c r="C3443" s="35">
        <f>MATCH(A3443,'Bank of England inputs'!A:A,0)</f>
        <v>3443</v>
      </c>
      <c r="D3443" s="6">
        <f>IF($A3443&gt;DataEnd,NA(),IFERROR(INDEX('iBoxx inputs'!B:B,MATCH($A3443,'iBoxx inputs'!$A:$A,0)),D3442))</f>
        <v>5.2571624503606103</v>
      </c>
      <c r="E3443" s="6">
        <f>IF($A3443&gt;DataEnd,NA(),IFERROR(INDEX('iBoxx inputs'!C:C,MATCH($A3443,'iBoxx inputs'!$A:$A,0)),E3442))</f>
        <v>5.3490823521563096</v>
      </c>
      <c r="F3443" s="6">
        <f>IF($A3443&gt;DataEnd,NA(),IFERROR(INDEX('Bank of England inputs'!D:D,MATCH($A3443,'Bank of England inputs'!$A:$A,0),0),F3442))</f>
        <v>3.0248397435897356</v>
      </c>
      <c r="H3443" s="5">
        <f t="shared" si="193"/>
        <v>40770</v>
      </c>
      <c r="I3443" s="6">
        <f t="shared" si="194"/>
        <v>5.3031224012584595</v>
      </c>
      <c r="J3443" s="6">
        <f t="shared" si="195"/>
        <v>2.2113916054991689</v>
      </c>
      <c r="K3443" s="19">
        <f t="shared" si="192"/>
        <v>2526</v>
      </c>
      <c r="L3443" s="6">
        <f t="shared" ca="1" si="188"/>
        <v>3.1404444626929524</v>
      </c>
    </row>
    <row r="3444" spans="1:12" x14ac:dyDescent="0.2">
      <c r="A3444" s="5">
        <f>IF(AND(dateA=1,A3443&lt;DataEnd),'iBoxx inputs'!A3448,IF(AND(dateA=2,A3443&lt;DataEnd),'Bank of England inputs'!A3448,IF(dateA=3,A3443+1,IF(dateA=4,WORKDAY(A3443,1,),WORKDAY(A3443,1,holidayQ)))))</f>
        <v>40771</v>
      </c>
      <c r="B3444" s="35">
        <f>MATCH(A3444,'iBoxx inputs'!A:A,0)</f>
        <v>3533</v>
      </c>
      <c r="C3444" s="35">
        <f>MATCH(A3444,'Bank of England inputs'!A:A,0)</f>
        <v>3444</v>
      </c>
      <c r="D3444" s="6">
        <f>IF($A3444&gt;DataEnd,NA(),IFERROR(INDEX('iBoxx inputs'!B:B,MATCH($A3444,'iBoxx inputs'!$A:$A,0)),D3443))</f>
        <v>5.28531238744901</v>
      </c>
      <c r="E3444" s="6">
        <f>IF($A3444&gt;DataEnd,NA(),IFERROR(INDEX('iBoxx inputs'!C:C,MATCH($A3444,'iBoxx inputs'!$A:$A,0)),E3443))</f>
        <v>5.38011882119189</v>
      </c>
      <c r="F3444" s="6">
        <f>IF($A3444&gt;DataEnd,NA(),IFERROR(INDEX('Bank of England inputs'!D:D,MATCH($A3444,'Bank of England inputs'!$A:$A,0),0),F3443))</f>
        <v>3.0551938295101611</v>
      </c>
      <c r="H3444" s="5">
        <f t="shared" si="193"/>
        <v>40771</v>
      </c>
      <c r="I3444" s="6">
        <f t="shared" si="194"/>
        <v>5.33271560432045</v>
      </c>
      <c r="J3444" s="6">
        <f t="shared" si="195"/>
        <v>2.2100019321472653</v>
      </c>
      <c r="K3444" s="19">
        <f t="shared" si="192"/>
        <v>2526</v>
      </c>
      <c r="L3444" s="6">
        <f t="shared" ca="1" si="188"/>
        <v>3.1398131792067474</v>
      </c>
    </row>
    <row r="3445" spans="1:12" x14ac:dyDescent="0.2">
      <c r="A3445" s="5">
        <f>IF(AND(dateA=1,A3444&lt;DataEnd),'iBoxx inputs'!A3449,IF(AND(dateA=2,A3444&lt;DataEnd),'Bank of England inputs'!A3449,IF(dateA=3,A3444+1,IF(dateA=4,WORKDAY(A3444,1,),WORKDAY(A3444,1,holidayQ)))))</f>
        <v>40772</v>
      </c>
      <c r="B3445" s="35">
        <f>MATCH(A3445,'iBoxx inputs'!A:A,0)</f>
        <v>3534</v>
      </c>
      <c r="C3445" s="35" t="e">
        <f>MATCH(A3445,'Bank of England inputs'!A:A,0)</f>
        <v>#N/A</v>
      </c>
      <c r="D3445" s="6">
        <f>IF($A3445&gt;DataEnd,NA(),IFERROR(INDEX('iBoxx inputs'!B:B,MATCH($A3445,'iBoxx inputs'!$A:$A,0)),D3444))</f>
        <v>5.1677256737342203</v>
      </c>
      <c r="E3445" s="6">
        <f>IF($A3445&gt;DataEnd,NA(),IFERROR(INDEX('iBoxx inputs'!C:C,MATCH($A3445,'iBoxx inputs'!$A:$A,0)),E3444))</f>
        <v>5.2711549648170397</v>
      </c>
      <c r="F3445" s="6">
        <f>IF($A3445&gt;DataEnd,NA(),IFERROR(INDEX('Bank of England inputs'!D:D,MATCH($A3445,'Bank of England inputs'!$A:$A,0),0),F3444))</f>
        <v>3.0551938295101611</v>
      </c>
      <c r="H3445" s="5">
        <f t="shared" si="193"/>
        <v>40772</v>
      </c>
      <c r="I3445" s="6">
        <f t="shared" si="194"/>
        <v>5.2194403192756305</v>
      </c>
      <c r="J3445" s="6">
        <f t="shared" si="195"/>
        <v>2.1000848276952588</v>
      </c>
      <c r="K3445" s="19">
        <f t="shared" si="192"/>
        <v>2526</v>
      </c>
      <c r="L3445" s="6">
        <f t="shared" ca="1" si="188"/>
        <v>3.1391505338100649</v>
      </c>
    </row>
    <row r="3446" spans="1:12" x14ac:dyDescent="0.2">
      <c r="A3446" s="5">
        <f>IF(AND(dateA=1,A3445&lt;DataEnd),'iBoxx inputs'!A3450,IF(AND(dateA=2,A3445&lt;DataEnd),'Bank of England inputs'!A3450,IF(dateA=3,A3445+1,IF(dateA=4,WORKDAY(A3445,1,),WORKDAY(A3445,1,holidayQ)))))</f>
        <v>40773</v>
      </c>
      <c r="B3446" s="35">
        <f>MATCH(A3446,'iBoxx inputs'!A:A,0)</f>
        <v>3535</v>
      </c>
      <c r="C3446" s="35">
        <f>MATCH(A3446,'Bank of England inputs'!A:A,0)</f>
        <v>3445</v>
      </c>
      <c r="D3446" s="6">
        <f>IF($A3446&gt;DataEnd,NA(),IFERROR(INDEX('iBoxx inputs'!B:B,MATCH($A3446,'iBoxx inputs'!$A:$A,0)),D3445))</f>
        <v>5.0121319441202301</v>
      </c>
      <c r="E3446" s="6">
        <f>IF($A3446&gt;DataEnd,NA(),IFERROR(INDEX('iBoxx inputs'!C:C,MATCH($A3446,'iBoxx inputs'!$A:$A,0)),E3445))</f>
        <v>5.1117588109242096</v>
      </c>
      <c r="F3446" s="6">
        <f>IF($A3446&gt;DataEnd,NA(),IFERROR(INDEX('Bank of England inputs'!D:D,MATCH($A3446,'Bank of England inputs'!$A:$A,0),0),F3445))</f>
        <v>2.9910669477065221</v>
      </c>
      <c r="H3446" s="5">
        <f t="shared" si="193"/>
        <v>40773</v>
      </c>
      <c r="I3446" s="6">
        <f t="shared" si="194"/>
        <v>5.0619453775222194</v>
      </c>
      <c r="J3446" s="6">
        <f t="shared" si="195"/>
        <v>2.0107359707878247</v>
      </c>
      <c r="K3446" s="19">
        <f t="shared" si="192"/>
        <v>2527</v>
      </c>
      <c r="L3446" s="6">
        <f t="shared" ca="1" si="188"/>
        <v>3.1387039906509742</v>
      </c>
    </row>
    <row r="3447" spans="1:12" x14ac:dyDescent="0.2">
      <c r="A3447" s="5">
        <f>IF(AND(dateA=1,A3446&lt;DataEnd),'iBoxx inputs'!A3451,IF(AND(dateA=2,A3446&lt;DataEnd),'Bank of England inputs'!A3451,IF(dateA=3,A3446+1,IF(dateA=4,WORKDAY(A3446,1,),WORKDAY(A3446,1,holidayQ)))))</f>
        <v>40774</v>
      </c>
      <c r="B3447" s="35">
        <f>MATCH(A3447,'iBoxx inputs'!A:A,0)</f>
        <v>3536</v>
      </c>
      <c r="C3447" s="35">
        <f>MATCH(A3447,'Bank of England inputs'!A:A,0)</f>
        <v>3446</v>
      </c>
      <c r="D3447" s="6">
        <f>IF($A3447&gt;DataEnd,NA(),IFERROR(INDEX('iBoxx inputs'!B:B,MATCH($A3447,'iBoxx inputs'!$A:$A,0)),D3446))</f>
        <v>5.0784156243489402</v>
      </c>
      <c r="E3447" s="6">
        <f>IF($A3447&gt;DataEnd,NA(),IFERROR(INDEX('iBoxx inputs'!C:C,MATCH($A3447,'iBoxx inputs'!$A:$A,0)),E3446))</f>
        <v>5.1808941797499797</v>
      </c>
      <c r="F3447" s="6">
        <f>IF($A3447&gt;DataEnd,NA(),IFERROR(INDEX('Bank of England inputs'!D:D,MATCH($A3447,'Bank of England inputs'!$A:$A,0),0),F3446))</f>
        <v>3.0193600160497436</v>
      </c>
      <c r="H3447" s="5">
        <f t="shared" si="193"/>
        <v>40774</v>
      </c>
      <c r="I3447" s="6">
        <f t="shared" si="194"/>
        <v>5.1296549020494595</v>
      </c>
      <c r="J3447" s="6">
        <f t="shared" si="195"/>
        <v>2.0484449579874608</v>
      </c>
      <c r="K3447" s="19">
        <f t="shared" si="192"/>
        <v>2528</v>
      </c>
      <c r="L3447" s="6">
        <f t="shared" ca="1" si="188"/>
        <v>3.1382727172994458</v>
      </c>
    </row>
    <row r="3448" spans="1:12" x14ac:dyDescent="0.2">
      <c r="A3448" s="5">
        <f>IF(AND(dateA=1,A3447&lt;DataEnd),'iBoxx inputs'!A3452,IF(AND(dateA=2,A3447&lt;DataEnd),'Bank of England inputs'!A3452,IF(dateA=3,A3447+1,IF(dateA=4,WORKDAY(A3447,1,),WORKDAY(A3447,1,holidayQ)))))</f>
        <v>40777</v>
      </c>
      <c r="B3448" s="35">
        <f>MATCH(A3448,'iBoxx inputs'!A:A,0)</f>
        <v>3537</v>
      </c>
      <c r="C3448" s="35">
        <f>MATCH(A3448,'Bank of England inputs'!A:A,0)</f>
        <v>3447</v>
      </c>
      <c r="D3448" s="6">
        <f>IF($A3448&gt;DataEnd,NA(),IFERROR(INDEX('iBoxx inputs'!B:B,MATCH($A3448,'iBoxx inputs'!$A:$A,0)),D3447))</f>
        <v>5.0773101354709302</v>
      </c>
      <c r="E3448" s="6">
        <f>IF($A3448&gt;DataEnd,NA(),IFERROR(INDEX('iBoxx inputs'!C:C,MATCH($A3448,'iBoxx inputs'!$A:$A,0)),E3447))</f>
        <v>5.1835963695022702</v>
      </c>
      <c r="F3448" s="6">
        <f>IF($A3448&gt;DataEnd,NA(),IFERROR(INDEX('Bank of England inputs'!D:D,MATCH($A3448,'Bank of England inputs'!$A:$A,0),0),F3447))</f>
        <v>3.039727126805758</v>
      </c>
      <c r="H3448" s="5">
        <f t="shared" si="193"/>
        <v>40777</v>
      </c>
      <c r="I3448" s="6">
        <f t="shared" si="194"/>
        <v>5.1304532524865998</v>
      </c>
      <c r="J3448" s="6">
        <f t="shared" si="195"/>
        <v>2.0290485854139506</v>
      </c>
      <c r="K3448" s="19">
        <f t="shared" si="192"/>
        <v>2526</v>
      </c>
      <c r="L3448" s="6">
        <f t="shared" ca="1" si="188"/>
        <v>3.1370428960856627</v>
      </c>
    </row>
    <row r="3449" spans="1:12" x14ac:dyDescent="0.2">
      <c r="A3449" s="5">
        <f>IF(AND(dateA=1,A3448&lt;DataEnd),'iBoxx inputs'!A3453,IF(AND(dateA=2,A3448&lt;DataEnd),'Bank of England inputs'!A3453,IF(dateA=3,A3448+1,IF(dateA=4,WORKDAY(A3448,1,),WORKDAY(A3448,1,holidayQ)))))</f>
        <v>40778</v>
      </c>
      <c r="B3449" s="35">
        <f>MATCH(A3449,'iBoxx inputs'!A:A,0)</f>
        <v>3538</v>
      </c>
      <c r="C3449" s="35">
        <f>MATCH(A3449,'Bank of England inputs'!A:A,0)</f>
        <v>3448</v>
      </c>
      <c r="D3449" s="6">
        <f>IF($A3449&gt;DataEnd,NA(),IFERROR(INDEX('iBoxx inputs'!B:B,MATCH($A3449,'iBoxx inputs'!$A:$A,0)),D3448))</f>
        <v>5.10615906030828</v>
      </c>
      <c r="E3449" s="6">
        <f>IF($A3449&gt;DataEnd,NA(),IFERROR(INDEX('iBoxx inputs'!C:C,MATCH($A3449,'iBoxx inputs'!$A:$A,0)),E3448))</f>
        <v>5.2043623775696002</v>
      </c>
      <c r="F3449" s="6">
        <f>IF($A3449&gt;DataEnd,NA(),IFERROR(INDEX('Bank of England inputs'!D:D,MATCH($A3449,'Bank of England inputs'!$A:$A,0),0),F3448))</f>
        <v>2.9883674288006423</v>
      </c>
      <c r="H3449" s="5">
        <f t="shared" si="193"/>
        <v>40778</v>
      </c>
      <c r="I3449" s="6">
        <f t="shared" si="194"/>
        <v>5.1552607189389406</v>
      </c>
      <c r="J3449" s="6">
        <f t="shared" si="195"/>
        <v>2.1040175159940722</v>
      </c>
      <c r="K3449" s="19">
        <f t="shared" si="192"/>
        <v>2526</v>
      </c>
      <c r="L3449" s="6">
        <f t="shared" ca="1" si="188"/>
        <v>3.1363634103471103</v>
      </c>
    </row>
    <row r="3450" spans="1:12" x14ac:dyDescent="0.2">
      <c r="A3450" s="5">
        <f>IF(AND(dateA=1,A3449&lt;DataEnd),'iBoxx inputs'!A3454,IF(AND(dateA=2,A3449&lt;DataEnd),'Bank of England inputs'!A3454,IF(dateA=3,A3449+1,IF(dateA=4,WORKDAY(A3449,1,),WORKDAY(A3449,1,holidayQ)))))</f>
        <v>40779</v>
      </c>
      <c r="B3450" s="35">
        <f>MATCH(A3450,'iBoxx inputs'!A:A,0)</f>
        <v>3539</v>
      </c>
      <c r="C3450" s="35">
        <f>MATCH(A3450,'Bank of England inputs'!A:A,0)</f>
        <v>3449</v>
      </c>
      <c r="D3450" s="6">
        <f>IF($A3450&gt;DataEnd,NA(),IFERROR(INDEX('iBoxx inputs'!B:B,MATCH($A3450,'iBoxx inputs'!$A:$A,0)),D3449))</f>
        <v>5.1896707942409899</v>
      </c>
      <c r="E3450" s="6">
        <f>IF($A3450&gt;DataEnd,NA(),IFERROR(INDEX('iBoxx inputs'!C:C,MATCH($A3450,'iBoxx inputs'!$A:$A,0)),E3449))</f>
        <v>5.3029414116627001</v>
      </c>
      <c r="F3450" s="6">
        <f>IF($A3450&gt;DataEnd,NA(),IFERROR(INDEX('Bank of England inputs'!D:D,MATCH($A3450,'Bank of England inputs'!$A:$A,0),0),F3449))</f>
        <v>2.9853736726107138</v>
      </c>
      <c r="H3450" s="5">
        <f t="shared" si="193"/>
        <v>40779</v>
      </c>
      <c r="I3450" s="6">
        <f t="shared" si="194"/>
        <v>5.246306102951845</v>
      </c>
      <c r="J3450" s="6">
        <f t="shared" si="195"/>
        <v>2.1953917820686009</v>
      </c>
      <c r="K3450" s="19">
        <f t="shared" si="192"/>
        <v>2526</v>
      </c>
      <c r="L3450" s="6">
        <f t="shared" ca="1" si="188"/>
        <v>3.135713652058095</v>
      </c>
    </row>
    <row r="3451" spans="1:12" x14ac:dyDescent="0.2">
      <c r="A3451" s="5">
        <f>IF(AND(dateA=1,A3450&lt;DataEnd),'iBoxx inputs'!A3455,IF(AND(dateA=2,A3450&lt;DataEnd),'Bank of England inputs'!A3455,IF(dateA=3,A3450+1,IF(dateA=4,WORKDAY(A3450,1,),WORKDAY(A3450,1,holidayQ)))))</f>
        <v>40780</v>
      </c>
      <c r="B3451" s="35">
        <f>MATCH(A3451,'iBoxx inputs'!A:A,0)</f>
        <v>3540</v>
      </c>
      <c r="C3451" s="35">
        <f>MATCH(A3451,'Bank of England inputs'!A:A,0)</f>
        <v>3450</v>
      </c>
      <c r="D3451" s="6">
        <f>IF($A3451&gt;DataEnd,NA(),IFERROR(INDEX('iBoxx inputs'!B:B,MATCH($A3451,'iBoxx inputs'!$A:$A,0)),D3450))</f>
        <v>5.1717775435646596</v>
      </c>
      <c r="E3451" s="6">
        <f>IF($A3451&gt;DataEnd,NA(),IFERROR(INDEX('iBoxx inputs'!C:C,MATCH($A3451,'iBoxx inputs'!$A:$A,0)),E3450))</f>
        <v>5.2939589124391198</v>
      </c>
      <c r="F3451" s="6">
        <f>IF($A3451&gt;DataEnd,NA(),IFERROR(INDEX('Bank of England inputs'!D:D,MATCH($A3451,'Bank of England inputs'!$A:$A,0),0),F3450))</f>
        <v>2.9285707132914673</v>
      </c>
      <c r="H3451" s="5">
        <f t="shared" si="193"/>
        <v>40780</v>
      </c>
      <c r="I3451" s="6">
        <f t="shared" si="194"/>
        <v>5.2328682280018892</v>
      </c>
      <c r="J3451" s="6">
        <f t="shared" si="195"/>
        <v>2.2387345891832666</v>
      </c>
      <c r="K3451" s="19">
        <f t="shared" si="192"/>
        <v>2527</v>
      </c>
      <c r="L3451" s="6">
        <f t="shared" ca="1" si="188"/>
        <v>3.1353586939801863</v>
      </c>
    </row>
    <row r="3452" spans="1:12" x14ac:dyDescent="0.2">
      <c r="A3452" s="5">
        <f>IF(AND(dateA=1,A3451&lt;DataEnd),'iBoxx inputs'!A3456,IF(AND(dateA=2,A3451&lt;DataEnd),'Bank of England inputs'!A3456,IF(dateA=3,A3451+1,IF(dateA=4,WORKDAY(A3451,1,),WORKDAY(A3451,1,holidayQ)))))</f>
        <v>40781</v>
      </c>
      <c r="B3452" s="35">
        <f>MATCH(A3452,'iBoxx inputs'!A:A,0)</f>
        <v>3541</v>
      </c>
      <c r="C3452" s="35">
        <f>MATCH(A3452,'Bank of England inputs'!A:A,0)</f>
        <v>3451</v>
      </c>
      <c r="D3452" s="6">
        <f>IF($A3452&gt;DataEnd,NA(),IFERROR(INDEX('iBoxx inputs'!B:B,MATCH($A3452,'iBoxx inputs'!$A:$A,0)),D3451))</f>
        <v>5.1993742169781996</v>
      </c>
      <c r="E3452" s="6">
        <f>IF($A3452&gt;DataEnd,NA(),IFERROR(INDEX('iBoxx inputs'!C:C,MATCH($A3452,'iBoxx inputs'!$A:$A,0)),E3451))</f>
        <v>5.3237336942984603</v>
      </c>
      <c r="F3452" s="6">
        <f>IF($A3452&gt;DataEnd,NA(),IFERROR(INDEX('Bank of England inputs'!D:D,MATCH($A3452,'Bank of England inputs'!$A:$A,0),0),F3451))</f>
        <v>2.8475519157941109</v>
      </c>
      <c r="H3452" s="5">
        <f t="shared" si="193"/>
        <v>40781</v>
      </c>
      <c r="I3452" s="6">
        <f t="shared" si="194"/>
        <v>5.2615539556383304</v>
      </c>
      <c r="J3452" s="6">
        <f t="shared" si="195"/>
        <v>2.3471652896713158</v>
      </c>
      <c r="K3452" s="19">
        <f t="shared" si="192"/>
        <v>2528</v>
      </c>
      <c r="L3452" s="6">
        <f t="shared" ca="1" si="188"/>
        <v>3.1350469086145578</v>
      </c>
    </row>
    <row r="3453" spans="1:12" x14ac:dyDescent="0.2">
      <c r="A3453" s="5">
        <f>IF(AND(dateA=1,A3452&lt;DataEnd),'iBoxx inputs'!A3457,IF(AND(dateA=2,A3452&lt;DataEnd),'Bank of England inputs'!A3457,IF(dateA=3,A3452+1,IF(dateA=4,WORKDAY(A3452,1,),WORKDAY(A3452,1,holidayQ)))))</f>
        <v>40785</v>
      </c>
      <c r="B3453" s="35">
        <f>MATCH(A3453,'iBoxx inputs'!A:A,0)</f>
        <v>3542</v>
      </c>
      <c r="C3453" s="35">
        <f>MATCH(A3453,'Bank of England inputs'!A:A,0)</f>
        <v>3452</v>
      </c>
      <c r="D3453" s="6">
        <f>IF($A3453&gt;DataEnd,NA(),IFERROR(INDEX('iBoxx inputs'!B:B,MATCH($A3453,'iBoxx inputs'!$A:$A,0)),D3452))</f>
        <v>5.2197876333579396</v>
      </c>
      <c r="E3453" s="6">
        <f>IF($A3453&gt;DataEnd,NA(),IFERROR(INDEX('iBoxx inputs'!C:C,MATCH($A3453,'iBoxx inputs'!$A:$A,0)),E3452))</f>
        <v>5.3390177311117304</v>
      </c>
      <c r="F3453" s="6">
        <f>IF($A3453&gt;DataEnd,NA(),IFERROR(INDEX('Bank of England inputs'!D:D,MATCH($A3453,'Bank of England inputs'!$A:$A,0),0),F3452))</f>
        <v>2.8538294206288839</v>
      </c>
      <c r="H3453" s="5">
        <f t="shared" si="193"/>
        <v>40785</v>
      </c>
      <c r="I3453" s="6">
        <f t="shared" si="194"/>
        <v>5.279402682234835</v>
      </c>
      <c r="J3453" s="6">
        <f t="shared" si="195"/>
        <v>2.3582721958619324</v>
      </c>
      <c r="K3453" s="19">
        <f t="shared" si="192"/>
        <v>2526</v>
      </c>
      <c r="L3453" s="6">
        <f t="shared" ca="1" si="188"/>
        <v>3.1338789741861754</v>
      </c>
    </row>
    <row r="3454" spans="1:12" x14ac:dyDescent="0.2">
      <c r="A3454" s="5">
        <f>IF(AND(dateA=1,A3453&lt;DataEnd),'iBoxx inputs'!A3458,IF(AND(dateA=2,A3453&lt;DataEnd),'Bank of England inputs'!A3458,IF(dateA=3,A3453+1,IF(dateA=4,WORKDAY(A3453,1,),WORKDAY(A3453,1,holidayQ)))))</f>
        <v>40786</v>
      </c>
      <c r="B3454" s="35">
        <f>MATCH(A3454,'iBoxx inputs'!A:A,0)</f>
        <v>3543</v>
      </c>
      <c r="C3454" s="35">
        <f>MATCH(A3454,'Bank of England inputs'!A:A,0)</f>
        <v>3453</v>
      </c>
      <c r="D3454" s="6">
        <f>IF($A3454&gt;DataEnd,NA(),IFERROR(INDEX('iBoxx inputs'!B:B,MATCH($A3454,'iBoxx inputs'!$A:$A,0)),D3453))</f>
        <v>5.3361278637687404</v>
      </c>
      <c r="E3454" s="6">
        <f>IF($A3454&gt;DataEnd,NA(),IFERROR(INDEX('iBoxx inputs'!C:C,MATCH($A3454,'iBoxx inputs'!$A:$A,0)),E3453))</f>
        <v>5.4464429598187198</v>
      </c>
      <c r="F3454" s="6">
        <f>IF($A3454&gt;DataEnd,NA(),IFERROR(INDEX('Bank of England inputs'!D:D,MATCH($A3454,'Bank of England inputs'!$A:$A,0),0),F3453))</f>
        <v>2.8830176304386335</v>
      </c>
      <c r="H3454" s="5">
        <f t="shared" si="193"/>
        <v>40786</v>
      </c>
      <c r="I3454" s="6">
        <f t="shared" si="194"/>
        <v>5.3912854117937297</v>
      </c>
      <c r="J3454" s="6">
        <f t="shared" si="195"/>
        <v>2.437980377252269</v>
      </c>
      <c r="K3454" s="19">
        <f t="shared" si="192"/>
        <v>2526</v>
      </c>
      <c r="L3454" s="6">
        <f t="shared" ca="1" si="188"/>
        <v>3.1333127186250773</v>
      </c>
    </row>
    <row r="3455" spans="1:12" x14ac:dyDescent="0.2">
      <c r="A3455" s="5">
        <f>IF(AND(dateA=1,A3454&lt;DataEnd),'iBoxx inputs'!A3459,IF(AND(dateA=2,A3454&lt;DataEnd),'Bank of England inputs'!A3459,IF(dateA=3,A3454+1,IF(dateA=4,WORKDAY(A3454,1,),WORKDAY(A3454,1,holidayQ)))))</f>
        <v>40787</v>
      </c>
      <c r="B3455" s="35">
        <f>MATCH(A3455,'iBoxx inputs'!A:A,0)</f>
        <v>3544</v>
      </c>
      <c r="C3455" s="35" t="e">
        <f>MATCH(A3455,'Bank of England inputs'!A:A,0)</f>
        <v>#N/A</v>
      </c>
      <c r="D3455" s="6">
        <f>IF($A3455&gt;DataEnd,NA(),IFERROR(INDEX('iBoxx inputs'!B:B,MATCH($A3455,'iBoxx inputs'!$A:$A,0)),D3454))</f>
        <v>5.2220589614851702</v>
      </c>
      <c r="E3455" s="6">
        <f>IF($A3455&gt;DataEnd,NA(),IFERROR(INDEX('iBoxx inputs'!C:C,MATCH($A3455,'iBoxx inputs'!$A:$A,0)),E3454))</f>
        <v>5.4555216543077201</v>
      </c>
      <c r="F3455" s="6">
        <f>IF($A3455&gt;DataEnd,NA(),IFERROR(INDEX('Bank of England inputs'!D:D,MATCH($A3455,'Bank of England inputs'!$A:$A,0),0),F3454))</f>
        <v>2.8830176304386335</v>
      </c>
      <c r="H3455" s="5">
        <f t="shared" si="193"/>
        <v>40787</v>
      </c>
      <c r="I3455" s="6">
        <f t="shared" si="194"/>
        <v>5.3387903078964456</v>
      </c>
      <c r="J3455" s="6">
        <f t="shared" si="195"/>
        <v>2.3869563063158461</v>
      </c>
      <c r="K3455" s="19">
        <f t="shared" si="192"/>
        <v>2527</v>
      </c>
      <c r="L3455" s="6">
        <f t="shared" ca="1" si="188"/>
        <v>3.1330173658699096</v>
      </c>
    </row>
    <row r="3456" spans="1:12" x14ac:dyDescent="0.2">
      <c r="A3456" s="5">
        <f>IF(AND(dateA=1,A3455&lt;DataEnd),'iBoxx inputs'!A3460,IF(AND(dateA=2,A3455&lt;DataEnd),'Bank of England inputs'!A3460,IF(dateA=3,A3455+1,IF(dateA=4,WORKDAY(A3455,1,),WORKDAY(A3455,1,holidayQ)))))</f>
        <v>40788</v>
      </c>
      <c r="B3456" s="35">
        <f>MATCH(A3456,'iBoxx inputs'!A:A,0)</f>
        <v>3545</v>
      </c>
      <c r="C3456" s="35">
        <f>MATCH(A3456,'Bank of England inputs'!A:A,0)</f>
        <v>3454</v>
      </c>
      <c r="D3456" s="6">
        <f>IF($A3456&gt;DataEnd,NA(),IFERROR(INDEX('iBoxx inputs'!B:B,MATCH($A3456,'iBoxx inputs'!$A:$A,0)),D3455))</f>
        <v>5.1478760714530596</v>
      </c>
      <c r="E3456" s="6">
        <f>IF($A3456&gt;DataEnd,NA(),IFERROR(INDEX('iBoxx inputs'!C:C,MATCH($A3456,'iBoxx inputs'!$A:$A,0)),E3455))</f>
        <v>5.3787110820002404</v>
      </c>
      <c r="F3456" s="6">
        <f>IF($A3456&gt;DataEnd,NA(),IFERROR(INDEX('Bank of England inputs'!D:D,MATCH($A3456,'Bank of England inputs'!$A:$A,0),0),F3455))</f>
        <v>2.8152155746572483</v>
      </c>
      <c r="H3456" s="5">
        <f t="shared" si="193"/>
        <v>40788</v>
      </c>
      <c r="I3456" s="6">
        <f t="shared" si="194"/>
        <v>5.2632935767266495</v>
      </c>
      <c r="J3456" s="6">
        <f t="shared" si="195"/>
        <v>2.3810464126214681</v>
      </c>
      <c r="K3456" s="19">
        <f t="shared" si="192"/>
        <v>2528</v>
      </c>
      <c r="L3456" s="6">
        <f t="shared" ca="1" si="188"/>
        <v>3.132719909005492</v>
      </c>
    </row>
    <row r="3457" spans="1:12" x14ac:dyDescent="0.2">
      <c r="A3457" s="5">
        <f>IF(AND(dateA=1,A3456&lt;DataEnd),'iBoxx inputs'!A3461,IF(AND(dateA=2,A3456&lt;DataEnd),'Bank of England inputs'!A3461,IF(dateA=3,A3456+1,IF(dateA=4,WORKDAY(A3456,1,),WORKDAY(A3456,1,holidayQ)))))</f>
        <v>40791</v>
      </c>
      <c r="B3457" s="35">
        <f>MATCH(A3457,'iBoxx inputs'!A:A,0)</f>
        <v>3546</v>
      </c>
      <c r="C3457" s="35">
        <f>MATCH(A3457,'Bank of England inputs'!A:A,0)</f>
        <v>3455</v>
      </c>
      <c r="D3457" s="6">
        <f>IF($A3457&gt;DataEnd,NA(),IFERROR(INDEX('iBoxx inputs'!B:B,MATCH($A3457,'iBoxx inputs'!$A:$A,0)),D3456))</f>
        <v>5.04636439456202</v>
      </c>
      <c r="E3457" s="6">
        <f>IF($A3457&gt;DataEnd,NA(),IFERROR(INDEX('iBoxx inputs'!C:C,MATCH($A3457,'iBoxx inputs'!$A:$A,0)),E3456))</f>
        <v>5.2704195038012402</v>
      </c>
      <c r="F3457" s="6">
        <f>IF($A3457&gt;DataEnd,NA(),IFERROR(INDEX('Bank of England inputs'!D:D,MATCH($A3457,'Bank of England inputs'!$A:$A,0),0),F3456))</f>
        <v>2.7367269842923037</v>
      </c>
      <c r="H3457" s="5">
        <f t="shared" si="193"/>
        <v>40791</v>
      </c>
      <c r="I3457" s="6">
        <f t="shared" si="194"/>
        <v>5.1583919491816301</v>
      </c>
      <c r="J3457" s="6">
        <f t="shared" si="195"/>
        <v>2.3571560394946012</v>
      </c>
      <c r="K3457" s="19">
        <f t="shared" si="192"/>
        <v>2526</v>
      </c>
      <c r="L3457" s="6">
        <f t="shared" ca="1" si="188"/>
        <v>3.1314326132576742</v>
      </c>
    </row>
    <row r="3458" spans="1:12" s="19" customFormat="1" x14ac:dyDescent="0.2">
      <c r="A3458" s="5">
        <f>IF(AND(dateA=1,A3457&lt;DataEnd),'iBoxx inputs'!A3462,IF(AND(dateA=2,A3457&lt;DataEnd),'Bank of England inputs'!A3462,IF(dateA=3,A3457+1,IF(dateA=4,WORKDAY(A3457,1,),WORKDAY(A3457,1,holidayQ)))))</f>
        <v>40792</v>
      </c>
      <c r="B3458" s="35">
        <f>MATCH(A3458,'iBoxx inputs'!A:A,0)</f>
        <v>3547</v>
      </c>
      <c r="C3458" s="35">
        <f>MATCH(A3458,'Bank of England inputs'!A:A,0)</f>
        <v>3456</v>
      </c>
      <c r="D3458" s="6">
        <f>IF($A3458&gt;DataEnd,NA(),IFERROR(INDEX('iBoxx inputs'!B:B,MATCH($A3458,'iBoxx inputs'!$A:$A,0)),D3457))</f>
        <v>5.0967357383158198</v>
      </c>
      <c r="E3458" s="6">
        <f>IF($A3458&gt;DataEnd,NA(),IFERROR(INDEX('iBoxx inputs'!C:C,MATCH($A3458,'iBoxx inputs'!$A:$A,0)),E3457))</f>
        <v>5.3354962684884404</v>
      </c>
      <c r="F3458" s="6">
        <f>IF($A3458&gt;DataEnd,NA(),IFERROR(INDEX('Bank of England inputs'!D:D,MATCH($A3458,'Bank of England inputs'!$A:$A,0),0),F3457))</f>
        <v>2.7350557467419323</v>
      </c>
      <c r="H3458" s="5">
        <f t="shared" ref="H3458:H3479" si="196">A3458</f>
        <v>40792</v>
      </c>
      <c r="I3458" s="6">
        <f t="shared" ref="I3458:I3479" si="197">(D3458+E3458)/2</f>
        <v>5.2161160034021297</v>
      </c>
      <c r="J3458" s="6">
        <f t="shared" ref="J3458:J3479" si="198">((1+I3458/100)/(1+F3458/100)-1)*100</f>
        <v>2.4150084298162122</v>
      </c>
      <c r="K3458" s="19">
        <f t="shared" si="192"/>
        <v>2526</v>
      </c>
      <c r="L3458" s="6">
        <f t="shared" ca="1" si="188"/>
        <v>3.1307775528767423</v>
      </c>
    </row>
    <row r="3459" spans="1:12" s="19" customFormat="1" x14ac:dyDescent="0.2">
      <c r="A3459" s="5">
        <f>IF(AND(dateA=1,A3458&lt;DataEnd),'iBoxx inputs'!A3463,IF(AND(dateA=2,A3458&lt;DataEnd),'Bank of England inputs'!A3463,IF(dateA=3,A3458+1,IF(dateA=4,WORKDAY(A3458,1,),WORKDAY(A3458,1,holidayQ)))))</f>
        <v>40793</v>
      </c>
      <c r="B3459" s="35">
        <f>MATCH(A3459,'iBoxx inputs'!A:A,0)</f>
        <v>3548</v>
      </c>
      <c r="C3459" s="35">
        <f>MATCH(A3459,'Bank of England inputs'!A:A,0)</f>
        <v>3457</v>
      </c>
      <c r="D3459" s="6">
        <f>IF($A3459&gt;DataEnd,NA(),IFERROR(INDEX('iBoxx inputs'!B:B,MATCH($A3459,'iBoxx inputs'!$A:$A,0)),D3458))</f>
        <v>5.1622411218394602</v>
      </c>
      <c r="E3459" s="6">
        <f>IF($A3459&gt;DataEnd,NA(),IFERROR(INDEX('iBoxx inputs'!C:C,MATCH($A3459,'iBoxx inputs'!$A:$A,0)),E3458))</f>
        <v>5.3976901550955203</v>
      </c>
      <c r="F3459" s="6">
        <f>IF($A3459&gt;DataEnd,NA(),IFERROR(INDEX('Bank of England inputs'!D:D,MATCH($A3459,'Bank of England inputs'!$A:$A,0),0),F3458))</f>
        <v>2.7792605530479131</v>
      </c>
      <c r="H3459" s="5">
        <f t="shared" si="196"/>
        <v>40793</v>
      </c>
      <c r="I3459" s="6">
        <f t="shared" si="197"/>
        <v>5.2799656384674902</v>
      </c>
      <c r="J3459" s="6">
        <f t="shared" si="198"/>
        <v>2.4330833593892986</v>
      </c>
      <c r="K3459" s="19">
        <f t="shared" si="192"/>
        <v>2526</v>
      </c>
      <c r="L3459" s="6">
        <f t="shared" ca="1" si="188"/>
        <v>3.1301321221564877</v>
      </c>
    </row>
    <row r="3460" spans="1:12" s="19" customFormat="1" x14ac:dyDescent="0.2">
      <c r="A3460" s="5">
        <f>IF(AND(dateA=1,A3459&lt;DataEnd),'iBoxx inputs'!A3464,IF(AND(dateA=2,A3459&lt;DataEnd),'Bank of England inputs'!A3464,IF(dateA=3,A3459+1,IF(dateA=4,WORKDAY(A3459,1,),WORKDAY(A3459,1,holidayQ)))))</f>
        <v>40794</v>
      </c>
      <c r="B3460" s="35">
        <f>MATCH(A3460,'iBoxx inputs'!A:A,0)</f>
        <v>3549</v>
      </c>
      <c r="C3460" s="35">
        <f>MATCH(A3460,'Bank of England inputs'!A:A,0)</f>
        <v>3458</v>
      </c>
      <c r="D3460" s="6">
        <f>IF($A3460&gt;DataEnd,NA(),IFERROR(INDEX('iBoxx inputs'!B:B,MATCH($A3460,'iBoxx inputs'!$A:$A,0)),D3459))</f>
        <v>5.1597913163371798</v>
      </c>
      <c r="E3460" s="6">
        <f>IF($A3460&gt;DataEnd,NA(),IFERROR(INDEX('iBoxx inputs'!C:C,MATCH($A3460,'iBoxx inputs'!$A:$A,0)),E3459))</f>
        <v>5.4177904662156999</v>
      </c>
      <c r="F3460" s="6">
        <f>IF($A3460&gt;DataEnd,NA(),IFERROR(INDEX('Bank of England inputs'!D:D,MATCH($A3460,'Bank of England inputs'!$A:$A,0),0),F3459))</f>
        <v>2.8207639961457476</v>
      </c>
      <c r="H3460" s="5">
        <f t="shared" si="196"/>
        <v>40794</v>
      </c>
      <c r="I3460" s="6">
        <f t="shared" si="197"/>
        <v>5.2887908912764399</v>
      </c>
      <c r="J3460" s="6">
        <f t="shared" si="198"/>
        <v>2.4003195455960524</v>
      </c>
      <c r="K3460" s="19">
        <f t="shared" si="192"/>
        <v>2527</v>
      </c>
      <c r="L3460" s="6">
        <f t="shared" ca="1" si="188"/>
        <v>3.1298433162298713</v>
      </c>
    </row>
    <row r="3461" spans="1:12" s="19" customFormat="1" x14ac:dyDescent="0.2">
      <c r="A3461" s="5">
        <f>IF(AND(dateA=1,A3460&lt;DataEnd),'iBoxx inputs'!A3465,IF(AND(dateA=2,A3460&lt;DataEnd),'Bank of England inputs'!A3465,IF(dateA=3,A3460+1,IF(dateA=4,WORKDAY(A3460,1,),WORKDAY(A3460,1,holidayQ)))))</f>
        <v>40795</v>
      </c>
      <c r="B3461" s="35">
        <f>MATCH(A3461,'iBoxx inputs'!A:A,0)</f>
        <v>3550</v>
      </c>
      <c r="C3461" s="35">
        <f>MATCH(A3461,'Bank of England inputs'!A:A,0)</f>
        <v>3459</v>
      </c>
      <c r="D3461" s="6">
        <f>IF($A3461&gt;DataEnd,NA(),IFERROR(INDEX('iBoxx inputs'!B:B,MATCH($A3461,'iBoxx inputs'!$A:$A,0)),D3460))</f>
        <v>5.0810723977125702</v>
      </c>
      <c r="E3461" s="6">
        <f>IF($A3461&gt;DataEnd,NA(),IFERROR(INDEX('iBoxx inputs'!C:C,MATCH($A3461,'iBoxx inputs'!$A:$A,0)),E3460))</f>
        <v>5.34352346130781</v>
      </c>
      <c r="F3461" s="6">
        <f>IF($A3461&gt;DataEnd,NA(),IFERROR(INDEX('Bank of England inputs'!D:D,MATCH($A3461,'Bank of England inputs'!$A:$A,0),0),F3460))</f>
        <v>2.818523992195443</v>
      </c>
      <c r="H3461" s="5">
        <f t="shared" si="196"/>
        <v>40795</v>
      </c>
      <c r="I3461" s="6">
        <f t="shared" si="197"/>
        <v>5.2122979295101901</v>
      </c>
      <c r="J3461" s="6">
        <f t="shared" si="198"/>
        <v>2.3281543484289458</v>
      </c>
      <c r="K3461" s="19">
        <f t="shared" si="192"/>
        <v>2528</v>
      </c>
      <c r="L3461" s="6">
        <f t="shared" ca="1" si="188"/>
        <v>3.1295261924293172</v>
      </c>
    </row>
    <row r="3462" spans="1:12" s="19" customFormat="1" x14ac:dyDescent="0.2">
      <c r="A3462" s="5">
        <f>IF(AND(dateA=1,A3461&lt;DataEnd),'iBoxx inputs'!A3466,IF(AND(dateA=2,A3461&lt;DataEnd),'Bank of England inputs'!A3466,IF(dateA=3,A3461+1,IF(dateA=4,WORKDAY(A3461,1,),WORKDAY(A3461,1,holidayQ)))))</f>
        <v>40798</v>
      </c>
      <c r="B3462" s="35">
        <f>MATCH(A3462,'iBoxx inputs'!A:A,0)</f>
        <v>3551</v>
      </c>
      <c r="C3462" s="35">
        <f>MATCH(A3462,'Bank of England inputs'!A:A,0)</f>
        <v>3460</v>
      </c>
      <c r="D3462" s="6">
        <f>IF($A3462&gt;DataEnd,NA(),IFERROR(INDEX('iBoxx inputs'!B:B,MATCH($A3462,'iBoxx inputs'!$A:$A,0)),D3461))</f>
        <v>5.0610048379998398</v>
      </c>
      <c r="E3462" s="6">
        <f>IF($A3462&gt;DataEnd,NA(),IFERROR(INDEX('iBoxx inputs'!C:C,MATCH($A3462,'iBoxx inputs'!$A:$A,0)),E3461))</f>
        <v>5.3332824187886496</v>
      </c>
      <c r="F3462" s="6">
        <f>IF($A3462&gt;DataEnd,NA(),IFERROR(INDEX('Bank of England inputs'!D:D,MATCH($A3462,'Bank of England inputs'!$A:$A,0),0),F3461))</f>
        <v>2.7839525244459873</v>
      </c>
      <c r="H3462" s="5">
        <f t="shared" si="196"/>
        <v>40798</v>
      </c>
      <c r="I3462" s="6">
        <f t="shared" si="197"/>
        <v>5.1971436283942447</v>
      </c>
      <c r="J3462" s="6">
        <f t="shared" si="198"/>
        <v>2.3478286684629257</v>
      </c>
      <c r="K3462" s="19">
        <f t="shared" si="192"/>
        <v>2526</v>
      </c>
      <c r="L3462" s="6">
        <f t="shared" ca="1" si="188"/>
        <v>3.12805571619701</v>
      </c>
    </row>
    <row r="3463" spans="1:12" s="19" customFormat="1" x14ac:dyDescent="0.2">
      <c r="A3463" s="5">
        <f>IF(AND(dateA=1,A3462&lt;DataEnd),'iBoxx inputs'!A3467,IF(AND(dateA=2,A3462&lt;DataEnd),'Bank of England inputs'!A3467,IF(dateA=3,A3462+1,IF(dateA=4,WORKDAY(A3462,1,),WORKDAY(A3462,1,holidayQ)))))</f>
        <v>40799</v>
      </c>
      <c r="B3463" s="35">
        <f>MATCH(A3463,'iBoxx inputs'!A:A,0)</f>
        <v>3552</v>
      </c>
      <c r="C3463" s="35">
        <f>MATCH(A3463,'Bank of England inputs'!A:A,0)</f>
        <v>3461</v>
      </c>
      <c r="D3463" s="6">
        <f>IF($A3463&gt;DataEnd,NA(),IFERROR(INDEX('iBoxx inputs'!B:B,MATCH($A3463,'iBoxx inputs'!$A:$A,0)),D3462))</f>
        <v>5.1011443219348704</v>
      </c>
      <c r="E3463" s="6">
        <f>IF($A3463&gt;DataEnd,NA(),IFERROR(INDEX('iBoxx inputs'!C:C,MATCH($A3463,'iBoxx inputs'!$A:$A,0)),E3462))</f>
        <v>5.3599365309235996</v>
      </c>
      <c r="F3463" s="6">
        <f>IF($A3463&gt;DataEnd,NA(),IFERROR(INDEX('Bank of England inputs'!D:D,MATCH($A3463,'Bank of England inputs'!$A:$A,0),0),F3462))</f>
        <v>2.7655375333695664</v>
      </c>
      <c r="H3463" s="5">
        <f t="shared" si="196"/>
        <v>40799</v>
      </c>
      <c r="I3463" s="6">
        <f t="shared" si="197"/>
        <v>5.2305404264292346</v>
      </c>
      <c r="J3463" s="6">
        <f t="shared" si="198"/>
        <v>2.3986668607257844</v>
      </c>
      <c r="K3463" s="19">
        <f t="shared" si="192"/>
        <v>2526</v>
      </c>
      <c r="L3463" s="6">
        <f t="shared" ref="L3463:L3526" ca="1" si="199">AVERAGE(OFFSET(J3463,-$K3463+1,0,$K3463,))</f>
        <v>3.1273043655805641</v>
      </c>
    </row>
    <row r="3464" spans="1:12" s="19" customFormat="1" x14ac:dyDescent="0.2">
      <c r="A3464" s="5">
        <f>IF(AND(dateA=1,A3463&lt;DataEnd),'iBoxx inputs'!A3468,IF(AND(dateA=2,A3463&lt;DataEnd),'Bank of England inputs'!A3468,IF(dateA=3,A3463+1,IF(dateA=4,WORKDAY(A3463,1,),WORKDAY(A3463,1,holidayQ)))))</f>
        <v>40800</v>
      </c>
      <c r="B3464" s="35">
        <f>MATCH(A3464,'iBoxx inputs'!A:A,0)</f>
        <v>3553</v>
      </c>
      <c r="C3464" s="35">
        <f>MATCH(A3464,'Bank of England inputs'!A:A,0)</f>
        <v>3462</v>
      </c>
      <c r="D3464" s="6">
        <f>IF($A3464&gt;DataEnd,NA(),IFERROR(INDEX('iBoxx inputs'!B:B,MATCH($A3464,'iBoxx inputs'!$A:$A,0)),D3463))</f>
        <v>5.1208894024276796</v>
      </c>
      <c r="E3464" s="6">
        <f>IF($A3464&gt;DataEnd,NA(),IFERROR(INDEX('iBoxx inputs'!C:C,MATCH($A3464,'iBoxx inputs'!$A:$A,0)),E3463))</f>
        <v>5.3838213959412</v>
      </c>
      <c r="F3464" s="6">
        <f>IF($A3464&gt;DataEnd,NA(),IFERROR(INDEX('Bank of England inputs'!D:D,MATCH($A3464,'Bank of England inputs'!$A:$A,0),0),F3463))</f>
        <v>2.774845014754046</v>
      </c>
      <c r="H3464" s="5">
        <f t="shared" si="196"/>
        <v>40800</v>
      </c>
      <c r="I3464" s="6">
        <f t="shared" si="197"/>
        <v>5.2523553991844398</v>
      </c>
      <c r="J3464" s="6">
        <f t="shared" si="198"/>
        <v>2.4106194313158413</v>
      </c>
      <c r="K3464" s="19">
        <f t="shared" si="192"/>
        <v>2526</v>
      </c>
      <c r="L3464" s="6">
        <f t="shared" ca="1" si="199"/>
        <v>3.126529393864907</v>
      </c>
    </row>
    <row r="3465" spans="1:12" s="19" customFormat="1" x14ac:dyDescent="0.2">
      <c r="A3465" s="5">
        <f>IF(AND(dateA=1,A3464&lt;DataEnd),'iBoxx inputs'!A3469,IF(AND(dateA=2,A3464&lt;DataEnd),'Bank of England inputs'!A3469,IF(dateA=3,A3464+1,IF(dateA=4,WORKDAY(A3464,1,),WORKDAY(A3464,1,holidayQ)))))</f>
        <v>40801</v>
      </c>
      <c r="B3465" s="35">
        <f>MATCH(A3465,'iBoxx inputs'!A:A,0)</f>
        <v>3554</v>
      </c>
      <c r="C3465" s="35">
        <f>MATCH(A3465,'Bank of England inputs'!A:A,0)</f>
        <v>3463</v>
      </c>
      <c r="D3465" s="6">
        <f>IF($A3465&gt;DataEnd,NA(),IFERROR(INDEX('iBoxx inputs'!B:B,MATCH($A3465,'iBoxx inputs'!$A:$A,0)),D3464))</f>
        <v>5.1944135070886901</v>
      </c>
      <c r="E3465" s="6">
        <f>IF($A3465&gt;DataEnd,NA(),IFERROR(INDEX('iBoxx inputs'!C:C,MATCH($A3465,'iBoxx inputs'!$A:$A,0)),E3464))</f>
        <v>5.4591670347953398</v>
      </c>
      <c r="F3465" s="6">
        <f>IF($A3465&gt;DataEnd,NA(),IFERROR(INDEX('Bank of England inputs'!D:D,MATCH($A3465,'Bank of England inputs'!$A:$A,0),0),F3464))</f>
        <v>2.8114216320854091</v>
      </c>
      <c r="H3465" s="5">
        <f t="shared" si="196"/>
        <v>40801</v>
      </c>
      <c r="I3465" s="6">
        <f t="shared" si="197"/>
        <v>5.3267902709420145</v>
      </c>
      <c r="J3465" s="6">
        <f t="shared" si="198"/>
        <v>2.4465848238709675</v>
      </c>
      <c r="K3465" s="19">
        <f t="shared" si="192"/>
        <v>2527</v>
      </c>
      <c r="L3465" s="6">
        <f t="shared" ca="1" si="199"/>
        <v>3.1262603220129108</v>
      </c>
    </row>
    <row r="3466" spans="1:12" s="19" customFormat="1" x14ac:dyDescent="0.2">
      <c r="A3466" s="5">
        <f>IF(AND(dateA=1,A3465&lt;DataEnd),'iBoxx inputs'!A3470,IF(AND(dateA=2,A3465&lt;DataEnd),'Bank of England inputs'!A3470,IF(dateA=3,A3465+1,IF(dateA=4,WORKDAY(A3465,1,),WORKDAY(A3465,1,holidayQ)))))</f>
        <v>40802</v>
      </c>
      <c r="B3466" s="35">
        <f>MATCH(A3466,'iBoxx inputs'!A:A,0)</f>
        <v>3555</v>
      </c>
      <c r="C3466" s="35">
        <f>MATCH(A3466,'Bank of England inputs'!A:A,0)</f>
        <v>3464</v>
      </c>
      <c r="D3466" s="6">
        <f>IF($A3466&gt;DataEnd,NA(),IFERROR(INDEX('iBoxx inputs'!B:B,MATCH($A3466,'iBoxx inputs'!$A:$A,0)),D3465))</f>
        <v>5.1158868615596402</v>
      </c>
      <c r="E3466" s="6">
        <f>IF($A3466&gt;DataEnd,NA(),IFERROR(INDEX('iBoxx inputs'!C:C,MATCH($A3466,'iBoxx inputs'!$A:$A,0)),E3465))</f>
        <v>5.3851281295105498</v>
      </c>
      <c r="F3466" s="6">
        <f>IF($A3466&gt;DataEnd,NA(),IFERROR(INDEX('Bank of England inputs'!D:D,MATCH($A3466,'Bank of England inputs'!$A:$A,0),0),F3465))</f>
        <v>2.8235074765258883</v>
      </c>
      <c r="H3466" s="5">
        <f t="shared" si="196"/>
        <v>40802</v>
      </c>
      <c r="I3466" s="6">
        <f t="shared" si="197"/>
        <v>5.2505074955350945</v>
      </c>
      <c r="J3466" s="6">
        <f t="shared" si="198"/>
        <v>2.3603552130949002</v>
      </c>
      <c r="K3466" s="19">
        <f t="shared" si="192"/>
        <v>2528</v>
      </c>
      <c r="L3466" s="6">
        <f t="shared" ca="1" si="199"/>
        <v>3.1259573532198264</v>
      </c>
    </row>
    <row r="3467" spans="1:12" s="19" customFormat="1" x14ac:dyDescent="0.2">
      <c r="A3467" s="5">
        <f>IF(AND(dateA=1,A3466&lt;DataEnd),'iBoxx inputs'!A3471,IF(AND(dateA=2,A3466&lt;DataEnd),'Bank of England inputs'!A3471,IF(dateA=3,A3466+1,IF(dateA=4,WORKDAY(A3466,1,),WORKDAY(A3466,1,holidayQ)))))</f>
        <v>40805</v>
      </c>
      <c r="B3467" s="35">
        <f>MATCH(A3467,'iBoxx inputs'!A:A,0)</f>
        <v>3556</v>
      </c>
      <c r="C3467" s="35">
        <f>MATCH(A3467,'Bank of England inputs'!A:A,0)</f>
        <v>3465</v>
      </c>
      <c r="D3467" s="6">
        <f>IF($A3467&gt;DataEnd,NA(),IFERROR(INDEX('iBoxx inputs'!B:B,MATCH($A3467,'iBoxx inputs'!$A:$A,0)),D3466))</f>
        <v>5.0365636341176296</v>
      </c>
      <c r="E3467" s="6">
        <f>IF($A3467&gt;DataEnd,NA(),IFERROR(INDEX('iBoxx inputs'!C:C,MATCH($A3467,'iBoxx inputs'!$A:$A,0)),E3466))</f>
        <v>5.2980660768636003</v>
      </c>
      <c r="F3467" s="6">
        <f>IF($A3467&gt;DataEnd,NA(),IFERROR(INDEX('Bank of England inputs'!D:D,MATCH($A3467,'Bank of England inputs'!$A:$A,0),0),F3466))</f>
        <v>2.7880446175402973</v>
      </c>
      <c r="H3467" s="5">
        <f t="shared" si="196"/>
        <v>40805</v>
      </c>
      <c r="I3467" s="6">
        <f t="shared" si="197"/>
        <v>5.1673148554906145</v>
      </c>
      <c r="J3467" s="6">
        <f t="shared" si="198"/>
        <v>2.3147344098267908</v>
      </c>
      <c r="K3467" s="19">
        <f t="shared" si="192"/>
        <v>2526</v>
      </c>
      <c r="L3467" s="6">
        <f t="shared" ca="1" si="199"/>
        <v>3.1240076599575364</v>
      </c>
    </row>
    <row r="3468" spans="1:12" s="19" customFormat="1" x14ac:dyDescent="0.2">
      <c r="A3468" s="5">
        <f>IF(AND(dateA=1,A3467&lt;DataEnd),'iBoxx inputs'!A3472,IF(AND(dateA=2,A3467&lt;DataEnd),'Bank of England inputs'!A3472,IF(dateA=3,A3467+1,IF(dateA=4,WORKDAY(A3467,1,),WORKDAY(A3467,1,holidayQ)))))</f>
        <v>40806</v>
      </c>
      <c r="B3468" s="35">
        <f>MATCH(A3468,'iBoxx inputs'!A:A,0)</f>
        <v>3557</v>
      </c>
      <c r="C3468" s="35">
        <f>MATCH(A3468,'Bank of England inputs'!A:A,0)</f>
        <v>3466</v>
      </c>
      <c r="D3468" s="6">
        <f>IF($A3468&gt;DataEnd,NA(),IFERROR(INDEX('iBoxx inputs'!B:B,MATCH($A3468,'iBoxx inputs'!$A:$A,0)),D3467))</f>
        <v>5.0274797014211998</v>
      </c>
      <c r="E3468" s="6">
        <f>IF($A3468&gt;DataEnd,NA(),IFERROR(INDEX('iBoxx inputs'!C:C,MATCH($A3468,'iBoxx inputs'!$A:$A,0)),E3467))</f>
        <v>5.2780296356283198</v>
      </c>
      <c r="F3468" s="6">
        <f>IF($A3468&gt;DataEnd,NA(),IFERROR(INDEX('Bank of England inputs'!D:D,MATCH($A3468,'Bank of England inputs'!$A:$A,0),0),F3467))</f>
        <v>2.7782401938269752</v>
      </c>
      <c r="H3468" s="5">
        <f t="shared" si="196"/>
        <v>40806</v>
      </c>
      <c r="I3468" s="6">
        <f t="shared" si="197"/>
        <v>5.1527546685247598</v>
      </c>
      <c r="J3468" s="6">
        <f t="shared" si="198"/>
        <v>2.3103280132251269</v>
      </c>
      <c r="K3468" s="19">
        <f t="shared" si="192"/>
        <v>2526</v>
      </c>
      <c r="L3468" s="6">
        <f t="shared" ca="1" si="199"/>
        <v>3.1231401278683975</v>
      </c>
    </row>
    <row r="3469" spans="1:12" s="19" customFormat="1" x14ac:dyDescent="0.2">
      <c r="A3469" s="5">
        <f>IF(AND(dateA=1,A3468&lt;DataEnd),'iBoxx inputs'!A3473,IF(AND(dateA=2,A3468&lt;DataEnd),'Bank of England inputs'!A3473,IF(dateA=3,A3468+1,IF(dateA=4,WORKDAY(A3468,1,),WORKDAY(A3468,1,holidayQ)))))</f>
        <v>40807</v>
      </c>
      <c r="B3469" s="35">
        <f>MATCH(A3469,'iBoxx inputs'!A:A,0)</f>
        <v>3558</v>
      </c>
      <c r="C3469" s="35">
        <f>MATCH(A3469,'Bank of England inputs'!A:A,0)</f>
        <v>3467</v>
      </c>
      <c r="D3469" s="6">
        <f>IF($A3469&gt;DataEnd,NA(),IFERROR(INDEX('iBoxx inputs'!B:B,MATCH($A3469,'iBoxx inputs'!$A:$A,0)),D3468))</f>
        <v>5.0624508210460402</v>
      </c>
      <c r="E3469" s="6">
        <f>IF($A3469&gt;DataEnd,NA(),IFERROR(INDEX('iBoxx inputs'!C:C,MATCH($A3469,'iBoxx inputs'!$A:$A,0)),E3468))</f>
        <v>5.3285892802552404</v>
      </c>
      <c r="F3469" s="6">
        <f>IF($A3469&gt;DataEnd,NA(),IFERROR(INDEX('Bank of England inputs'!D:D,MATCH($A3469,'Bank of England inputs'!$A:$A,0),0),F3468))</f>
        <v>2.7628961888874759</v>
      </c>
      <c r="H3469" s="5">
        <f t="shared" si="196"/>
        <v>40807</v>
      </c>
      <c r="I3469" s="6">
        <f t="shared" si="197"/>
        <v>5.1955200506506403</v>
      </c>
      <c r="J3469" s="6">
        <f t="shared" si="198"/>
        <v>2.3672200297778501</v>
      </c>
      <c r="K3469" s="19">
        <f t="shared" si="192"/>
        <v>2526</v>
      </c>
      <c r="L3469" s="6">
        <f t="shared" ca="1" si="199"/>
        <v>3.1222903959936787</v>
      </c>
    </row>
    <row r="3470" spans="1:12" s="19" customFormat="1" x14ac:dyDescent="0.2">
      <c r="A3470" s="5">
        <f>IF(AND(dateA=1,A3469&lt;DataEnd),'iBoxx inputs'!A3474,IF(AND(dateA=2,A3469&lt;DataEnd),'Bank of England inputs'!A3474,IF(dateA=3,A3469+1,IF(dateA=4,WORKDAY(A3469,1,),WORKDAY(A3469,1,holidayQ)))))</f>
        <v>40808</v>
      </c>
      <c r="B3470" s="35">
        <f>MATCH(A3470,'iBoxx inputs'!A:A,0)</f>
        <v>3559</v>
      </c>
      <c r="C3470" s="35">
        <f>MATCH(A3470,'Bank of England inputs'!A:A,0)</f>
        <v>3468</v>
      </c>
      <c r="D3470" s="6">
        <f>IF($A3470&gt;DataEnd,NA(),IFERROR(INDEX('iBoxx inputs'!B:B,MATCH($A3470,'iBoxx inputs'!$A:$A,0)),D3469))</f>
        <v>4.9948106578909197</v>
      </c>
      <c r="E3470" s="6">
        <f>IF($A3470&gt;DataEnd,NA(),IFERROR(INDEX('iBoxx inputs'!C:C,MATCH($A3470,'iBoxx inputs'!$A:$A,0)),E3469))</f>
        <v>5.2748409971492602</v>
      </c>
      <c r="F3470" s="6">
        <f>IF($A3470&gt;DataEnd,NA(),IFERROR(INDEX('Bank of England inputs'!D:D,MATCH($A3470,'Bank of England inputs'!$A:$A,0),0),F3469))</f>
        <v>2.7090204745950253</v>
      </c>
      <c r="H3470" s="5">
        <f t="shared" si="196"/>
        <v>40808</v>
      </c>
      <c r="I3470" s="6">
        <f t="shared" si="197"/>
        <v>5.13482582752009</v>
      </c>
      <c r="J3470" s="6">
        <f t="shared" si="198"/>
        <v>2.3618230820583896</v>
      </c>
      <c r="K3470" s="19">
        <f t="shared" si="192"/>
        <v>2527</v>
      </c>
      <c r="L3470" s="6">
        <f t="shared" ca="1" si="199"/>
        <v>3.1219894591856314</v>
      </c>
    </row>
    <row r="3471" spans="1:12" s="19" customFormat="1" x14ac:dyDescent="0.2">
      <c r="A3471" s="5">
        <f>IF(AND(dateA=1,A3470&lt;DataEnd),'iBoxx inputs'!A3475,IF(AND(dateA=2,A3470&lt;DataEnd),'Bank of England inputs'!A3475,IF(dateA=3,A3470+1,IF(dateA=4,WORKDAY(A3470,1,),WORKDAY(A3470,1,holidayQ)))))</f>
        <v>40809</v>
      </c>
      <c r="B3471" s="35">
        <f>MATCH(A3471,'iBoxx inputs'!A:A,0)</f>
        <v>3560</v>
      </c>
      <c r="C3471" s="35">
        <f>MATCH(A3471,'Bank of England inputs'!A:A,0)</f>
        <v>3469</v>
      </c>
      <c r="D3471" s="6">
        <f>IF($A3471&gt;DataEnd,NA(),IFERROR(INDEX('iBoxx inputs'!B:B,MATCH($A3471,'iBoxx inputs'!$A:$A,0)),D3470))</f>
        <v>5.0129554336802604</v>
      </c>
      <c r="E3471" s="6">
        <f>IF($A3471&gt;DataEnd,NA(),IFERROR(INDEX('iBoxx inputs'!C:C,MATCH($A3471,'iBoxx inputs'!$A:$A,0)),E3470))</f>
        <v>5.2986986771455999</v>
      </c>
      <c r="F3471" s="6">
        <f>IF($A3471&gt;DataEnd,NA(),IFERROR(INDEX('Bank of England inputs'!D:D,MATCH($A3471,'Bank of England inputs'!$A:$A,0),0),F3470))</f>
        <v>2.6997089983951339</v>
      </c>
      <c r="H3471" s="5">
        <f t="shared" si="196"/>
        <v>40809</v>
      </c>
      <c r="I3471" s="6">
        <f t="shared" si="197"/>
        <v>5.1558270554129297</v>
      </c>
      <c r="J3471" s="6">
        <f t="shared" si="198"/>
        <v>2.3915530832284926</v>
      </c>
      <c r="K3471" s="19">
        <f t="shared" si="192"/>
        <v>2528</v>
      </c>
      <c r="L3471" s="6">
        <f t="shared" ca="1" si="199"/>
        <v>3.1217005207457751</v>
      </c>
    </row>
    <row r="3472" spans="1:12" s="19" customFormat="1" x14ac:dyDescent="0.2">
      <c r="A3472" s="5">
        <f>IF(AND(dateA=1,A3471&lt;DataEnd),'iBoxx inputs'!A3476,IF(AND(dateA=2,A3471&lt;DataEnd),'Bank of England inputs'!A3476,IF(dateA=3,A3471+1,IF(dateA=4,WORKDAY(A3471,1,),WORKDAY(A3471,1,holidayQ)))))</f>
        <v>40812</v>
      </c>
      <c r="B3472" s="35">
        <f>MATCH(A3472,'iBoxx inputs'!A:A,0)</f>
        <v>3561</v>
      </c>
      <c r="C3472" s="35">
        <f>MATCH(A3472,'Bank of England inputs'!A:A,0)</f>
        <v>3470</v>
      </c>
      <c r="D3472" s="6">
        <f>IF($A3472&gt;DataEnd,NA(),IFERROR(INDEX('iBoxx inputs'!B:B,MATCH($A3472,'iBoxx inputs'!$A:$A,0)),D3471))</f>
        <v>5.0673007591011503</v>
      </c>
      <c r="E3472" s="6">
        <f>IF($A3472&gt;DataEnd,NA(),IFERROR(INDEX('iBoxx inputs'!C:C,MATCH($A3472,'iBoxx inputs'!$A:$A,0)),E3471))</f>
        <v>5.3520268927197296</v>
      </c>
      <c r="F3472" s="6">
        <f>IF($A3472&gt;DataEnd,NA(),IFERROR(INDEX('Bank of England inputs'!D:D,MATCH($A3472,'Bank of England inputs'!$A:$A,0),0),F3471))</f>
        <v>2.7056084036880534</v>
      </c>
      <c r="H3472" s="5">
        <f t="shared" si="196"/>
        <v>40812</v>
      </c>
      <c r="I3472" s="6">
        <f t="shared" si="197"/>
        <v>5.2096638259104395</v>
      </c>
      <c r="J3472" s="6">
        <f t="shared" si="198"/>
        <v>2.4380902475939825</v>
      </c>
      <c r="K3472" s="19">
        <f t="shared" si="192"/>
        <v>2526</v>
      </c>
      <c r="L3472" s="6">
        <f t="shared" ca="1" si="199"/>
        <v>3.1198353754681243</v>
      </c>
    </row>
    <row r="3473" spans="1:12" s="19" customFormat="1" x14ac:dyDescent="0.2">
      <c r="A3473" s="5">
        <f>IF(AND(dateA=1,A3472&lt;DataEnd),'iBoxx inputs'!A3477,IF(AND(dateA=2,A3472&lt;DataEnd),'Bank of England inputs'!A3477,IF(dateA=3,A3472+1,IF(dateA=4,WORKDAY(A3472,1,),WORKDAY(A3472,1,holidayQ)))))</f>
        <v>40813</v>
      </c>
      <c r="B3473" s="35">
        <f>MATCH(A3473,'iBoxx inputs'!A:A,0)</f>
        <v>3562</v>
      </c>
      <c r="C3473" s="35">
        <f>MATCH(A3473,'Bank of England inputs'!A:A,0)</f>
        <v>3471</v>
      </c>
      <c r="D3473" s="6">
        <f>IF($A3473&gt;DataEnd,NA(),IFERROR(INDEX('iBoxx inputs'!B:B,MATCH($A3473,'iBoxx inputs'!$A:$A,0)),D3472))</f>
        <v>5.1578873618314196</v>
      </c>
      <c r="E3473" s="6">
        <f>IF($A3473&gt;DataEnd,NA(),IFERROR(INDEX('iBoxx inputs'!C:C,MATCH($A3473,'iBoxx inputs'!$A:$A,0)),E3472))</f>
        <v>5.4551024222714704</v>
      </c>
      <c r="F3473" s="6">
        <f>IF($A3473&gt;DataEnd,NA(),IFERROR(INDEX('Bank of England inputs'!D:D,MATCH($A3473,'Bank of England inputs'!$A:$A,0),0),F3472))</f>
        <v>2.7468330224674542</v>
      </c>
      <c r="H3473" s="5">
        <f t="shared" si="196"/>
        <v>40813</v>
      </c>
      <c r="I3473" s="6">
        <f t="shared" si="197"/>
        <v>5.306494892051445</v>
      </c>
      <c r="J3473" s="6">
        <f t="shared" si="198"/>
        <v>2.4912318893802521</v>
      </c>
      <c r="K3473" s="19">
        <f t="shared" si="192"/>
        <v>2526</v>
      </c>
      <c r="L3473" s="6">
        <f t="shared" ca="1" si="199"/>
        <v>3.1190315498658232</v>
      </c>
    </row>
    <row r="3474" spans="1:12" s="19" customFormat="1" x14ac:dyDescent="0.2">
      <c r="A3474" s="5">
        <f>IF(AND(dateA=1,A3473&lt;DataEnd),'iBoxx inputs'!A3478,IF(AND(dateA=2,A3473&lt;DataEnd),'Bank of England inputs'!A3478,IF(dateA=3,A3473+1,IF(dateA=4,WORKDAY(A3473,1,),WORKDAY(A3473,1,holidayQ)))))</f>
        <v>40814</v>
      </c>
      <c r="B3474" s="35">
        <f>MATCH(A3474,'iBoxx inputs'!A:A,0)</f>
        <v>3563</v>
      </c>
      <c r="C3474" s="35">
        <f>MATCH(A3474,'Bank of England inputs'!A:A,0)</f>
        <v>3472</v>
      </c>
      <c r="D3474" s="6">
        <f>IF($A3474&gt;DataEnd,NA(),IFERROR(INDEX('iBoxx inputs'!B:B,MATCH($A3474,'iBoxx inputs'!$A:$A,0)),D3473))</f>
        <v>5.1212986389826201</v>
      </c>
      <c r="E3474" s="6">
        <f>IF($A3474&gt;DataEnd,NA(),IFERROR(INDEX('iBoxx inputs'!C:C,MATCH($A3474,'iBoxx inputs'!$A:$A,0)),E3473))</f>
        <v>5.42019304164209</v>
      </c>
      <c r="F3474" s="6">
        <f>IF($A3474&gt;DataEnd,NA(),IFERROR(INDEX('Bank of England inputs'!D:D,MATCH($A3474,'Bank of England inputs'!$A:$A,0),0),F3473))</f>
        <v>2.7640611947683524</v>
      </c>
      <c r="H3474" s="5">
        <f t="shared" si="196"/>
        <v>40814</v>
      </c>
      <c r="I3474" s="6">
        <f t="shared" si="197"/>
        <v>5.2707458403123546</v>
      </c>
      <c r="J3474" s="6">
        <f t="shared" si="198"/>
        <v>2.4392619524768344</v>
      </c>
      <c r="K3474" s="19">
        <f t="shared" si="192"/>
        <v>2526</v>
      </c>
      <c r="L3474" s="6">
        <f t="shared" ca="1" si="199"/>
        <v>3.1182121858299068</v>
      </c>
    </row>
    <row r="3475" spans="1:12" s="19" customFormat="1" x14ac:dyDescent="0.2">
      <c r="A3475" s="5">
        <f>IF(AND(dateA=1,A3474&lt;DataEnd),'iBoxx inputs'!A3479,IF(AND(dateA=2,A3474&lt;DataEnd),'Bank of England inputs'!A3479,IF(dateA=3,A3474+1,IF(dateA=4,WORKDAY(A3474,1,),WORKDAY(A3474,1,holidayQ)))))</f>
        <v>40815</v>
      </c>
      <c r="B3475" s="35">
        <f>MATCH(A3475,'iBoxx inputs'!A:A,0)</f>
        <v>3564</v>
      </c>
      <c r="C3475" s="35">
        <f>MATCH(A3475,'Bank of England inputs'!A:A,0)</f>
        <v>3473</v>
      </c>
      <c r="D3475" s="6">
        <f>IF($A3475&gt;DataEnd,NA(),IFERROR(INDEX('iBoxx inputs'!B:B,MATCH($A3475,'iBoxx inputs'!$A:$A,0)),D3474))</f>
        <v>5.1282169973593996</v>
      </c>
      <c r="E3475" s="6">
        <f>IF($A3475&gt;DataEnd,NA(),IFERROR(INDEX('iBoxx inputs'!C:C,MATCH($A3475,'iBoxx inputs'!$A:$A,0)),E3474))</f>
        <v>5.4240910508834199</v>
      </c>
      <c r="F3475" s="6">
        <f>IF($A3475&gt;DataEnd,NA(),IFERROR(INDEX('Bank of England inputs'!D:D,MATCH($A3475,'Bank of England inputs'!$A:$A,0),0),F3474))</f>
        <v>2.8022684219120464</v>
      </c>
      <c r="H3475" s="5">
        <f t="shared" si="196"/>
        <v>40815</v>
      </c>
      <c r="I3475" s="6">
        <f t="shared" si="197"/>
        <v>5.2761540241214098</v>
      </c>
      <c r="J3475" s="6">
        <f t="shared" si="198"/>
        <v>2.4064504024913669</v>
      </c>
      <c r="K3475" s="19">
        <f t="shared" si="192"/>
        <v>2527</v>
      </c>
      <c r="L3475" s="6">
        <f t="shared" ca="1" si="199"/>
        <v>3.1179305230743313</v>
      </c>
    </row>
    <row r="3476" spans="1:12" s="19" customFormat="1" x14ac:dyDescent="0.2">
      <c r="A3476" s="5">
        <f>IF(AND(dateA=1,A3475&lt;DataEnd),'iBoxx inputs'!A3480,IF(AND(dateA=2,A3475&lt;DataEnd),'Bank of England inputs'!A3480,IF(dateA=3,A3475+1,IF(dateA=4,WORKDAY(A3475,1,),WORKDAY(A3475,1,holidayQ)))))</f>
        <v>40816</v>
      </c>
      <c r="B3476" s="35">
        <f>MATCH(A3476,'iBoxx inputs'!A:A,0)</f>
        <v>3565</v>
      </c>
      <c r="C3476" s="35">
        <f>MATCH(A3476,'Bank of England inputs'!A:A,0)</f>
        <v>3474</v>
      </c>
      <c r="D3476" s="6">
        <f>IF($A3476&gt;DataEnd,NA(),IFERROR(INDEX('iBoxx inputs'!B:B,MATCH($A3476,'iBoxx inputs'!$A:$A,0)),D3475))</f>
        <v>5.0355017948545804</v>
      </c>
      <c r="E3476" s="6">
        <f>IF($A3476&gt;DataEnd,NA(),IFERROR(INDEX('iBoxx inputs'!C:C,MATCH($A3476,'iBoxx inputs'!$A:$A,0)),E3475))</f>
        <v>5.3239304728062304</v>
      </c>
      <c r="F3476" s="6">
        <f>IF($A3476&gt;DataEnd,NA(),IFERROR(INDEX('Bank of England inputs'!D:D,MATCH($A3476,'Bank of England inputs'!$A:$A,0),0),F3475))</f>
        <v>2.7614683589477718</v>
      </c>
      <c r="H3476" s="5">
        <f t="shared" si="196"/>
        <v>40816</v>
      </c>
      <c r="I3476" s="6">
        <f t="shared" si="197"/>
        <v>5.1797161338304054</v>
      </c>
      <c r="J3476" s="6">
        <f t="shared" si="198"/>
        <v>2.3532631573885743</v>
      </c>
      <c r="K3476" s="19">
        <f t="shared" si="192"/>
        <v>2528</v>
      </c>
      <c r="L3476" s="6">
        <f t="shared" ca="1" si="199"/>
        <v>3.1176280438948671</v>
      </c>
    </row>
    <row r="3477" spans="1:12" s="19" customFormat="1" x14ac:dyDescent="0.2">
      <c r="A3477" s="5">
        <f>IF(AND(dateA=1,A3476&lt;DataEnd),'iBoxx inputs'!A3481,IF(AND(dateA=2,A3476&lt;DataEnd),'Bank of England inputs'!A3481,IF(dateA=3,A3476+1,IF(dateA=4,WORKDAY(A3476,1,),WORKDAY(A3476,1,holidayQ)))))</f>
        <v>40819</v>
      </c>
      <c r="B3477" s="35">
        <f>MATCH(A3477,'iBoxx inputs'!A:A,0)</f>
        <v>3566</v>
      </c>
      <c r="C3477" s="35">
        <f>MATCH(A3477,'Bank of England inputs'!A:A,0)</f>
        <v>3475</v>
      </c>
      <c r="D3477" s="6">
        <f>IF($A3477&gt;DataEnd,NA(),IFERROR(INDEX('iBoxx inputs'!B:B,MATCH($A3477,'iBoxx inputs'!$A:$A,0)),D3476))</f>
        <v>4.9472274041521498</v>
      </c>
      <c r="E3477" s="6">
        <f>IF($A3477&gt;DataEnd,NA(),IFERROR(INDEX('iBoxx inputs'!C:C,MATCH($A3477,'iBoxx inputs'!$A:$A,0)),E3476))</f>
        <v>5.2416491183201304</v>
      </c>
      <c r="F3477" s="6">
        <f>IF($A3477&gt;DataEnd,NA(),IFERROR(INDEX('Bank of England inputs'!D:D,MATCH($A3477,'Bank of England inputs'!$A:$A,0),0),F3476))</f>
        <v>2.7051145404794585</v>
      </c>
      <c r="H3477" s="5">
        <f t="shared" si="196"/>
        <v>40819</v>
      </c>
      <c r="I3477" s="6">
        <f t="shared" si="197"/>
        <v>5.0944382612361405</v>
      </c>
      <c r="J3477" s="6">
        <f t="shared" si="198"/>
        <v>2.3263921484795835</v>
      </c>
      <c r="K3477" s="19">
        <f t="shared" si="192"/>
        <v>2526</v>
      </c>
      <c r="L3477" s="6">
        <f t="shared" ca="1" si="199"/>
        <v>3.1155960168834298</v>
      </c>
    </row>
    <row r="3478" spans="1:12" s="19" customFormat="1" x14ac:dyDescent="0.2">
      <c r="A3478" s="5">
        <f>IF(AND(dateA=1,A3477&lt;DataEnd),'iBoxx inputs'!A3482,IF(AND(dateA=2,A3477&lt;DataEnd),'Bank of England inputs'!A3482,IF(dateA=3,A3477+1,IF(dateA=4,WORKDAY(A3477,1,),WORKDAY(A3477,1,holidayQ)))))</f>
        <v>40820</v>
      </c>
      <c r="B3478" s="35">
        <f>MATCH(A3478,'iBoxx inputs'!A:A,0)</f>
        <v>3567</v>
      </c>
      <c r="C3478" s="35">
        <f>MATCH(A3478,'Bank of England inputs'!A:A,0)</f>
        <v>3476</v>
      </c>
      <c r="D3478" s="6">
        <f>IF($A3478&gt;DataEnd,NA(),IFERROR(INDEX('iBoxx inputs'!B:B,MATCH($A3478,'iBoxx inputs'!$A:$A,0)),D3477))</f>
        <v>4.8634639461020202</v>
      </c>
      <c r="E3478" s="6">
        <f>IF($A3478&gt;DataEnd,NA(),IFERROR(INDEX('iBoxx inputs'!C:C,MATCH($A3478,'iBoxx inputs'!$A:$A,0)),E3477))</f>
        <v>5.1592190920876204</v>
      </c>
      <c r="F3478" s="6">
        <f>IF($A3478&gt;DataEnd,NA(),IFERROR(INDEX('Bank of England inputs'!D:D,MATCH($A3478,'Bank of England inputs'!$A:$A,0),0),F3477))</f>
        <v>2.6410620814574015</v>
      </c>
      <c r="H3478" s="5">
        <f t="shared" si="196"/>
        <v>40820</v>
      </c>
      <c r="I3478" s="6">
        <f t="shared" si="197"/>
        <v>5.0113415190948203</v>
      </c>
      <c r="J3478" s="6">
        <f t="shared" si="198"/>
        <v>2.309289663971259</v>
      </c>
      <c r="K3478" s="19">
        <f t="shared" si="192"/>
        <v>2526</v>
      </c>
      <c r="L3478" s="6">
        <f t="shared" ca="1" si="199"/>
        <v>3.1147077997614363</v>
      </c>
    </row>
    <row r="3479" spans="1:12" s="19" customFormat="1" x14ac:dyDescent="0.2">
      <c r="A3479" s="5">
        <f>IF(AND(dateA=1,A3478&lt;DataEnd),'iBoxx inputs'!A3483,IF(AND(dateA=2,A3478&lt;DataEnd),'Bank of England inputs'!A3483,IF(dateA=3,A3478+1,IF(dateA=4,WORKDAY(A3478,1,),WORKDAY(A3478,1,holidayQ)))))</f>
        <v>40821</v>
      </c>
      <c r="B3479" s="35">
        <f>MATCH(A3479,'iBoxx inputs'!A:A,0)</f>
        <v>3568</v>
      </c>
      <c r="C3479" s="35">
        <f>MATCH(A3479,'Bank of England inputs'!A:A,0)</f>
        <v>3477</v>
      </c>
      <c r="D3479" s="6">
        <f>IF($A3479&gt;DataEnd,NA(),IFERROR(INDEX('iBoxx inputs'!B:B,MATCH($A3479,'iBoxx inputs'!$A:$A,0)),D3478))</f>
        <v>4.9488753201486704</v>
      </c>
      <c r="E3479" s="6">
        <f>IF($A3479&gt;DataEnd,NA(),IFERROR(INDEX('iBoxx inputs'!C:C,MATCH($A3479,'iBoxx inputs'!$A:$A,0)),E3478))</f>
        <v>5.2559305088180297</v>
      </c>
      <c r="F3479" s="6">
        <f>IF($A3479&gt;DataEnd,NA(),IFERROR(INDEX('Bank of England inputs'!D:D,MATCH($A3479,'Bank of England inputs'!$A:$A,0),0),F3478))</f>
        <v>2.7016216346269717</v>
      </c>
      <c r="H3479" s="5">
        <f t="shared" si="196"/>
        <v>40821</v>
      </c>
      <c r="I3479" s="6">
        <f t="shared" si="197"/>
        <v>5.10240291448335</v>
      </c>
      <c r="J3479" s="6">
        <f t="shared" si="198"/>
        <v>2.3376274314318213</v>
      </c>
      <c r="K3479" s="19">
        <f t="shared" si="192"/>
        <v>2526</v>
      </c>
      <c r="L3479" s="6">
        <f t="shared" ca="1" si="199"/>
        <v>3.1138465441599434</v>
      </c>
    </row>
    <row r="3480" spans="1:12" s="19" customFormat="1" x14ac:dyDescent="0.2">
      <c r="A3480" s="5">
        <f>IF(AND(dateA=1,A3479&lt;DataEnd),'iBoxx inputs'!A3484,IF(AND(dateA=2,A3479&lt;DataEnd),'Bank of England inputs'!A3484,IF(dateA=3,A3479+1,IF(dateA=4,WORKDAY(A3479,1,),WORKDAY(A3479,1,holidayQ)))))</f>
        <v>40822</v>
      </c>
      <c r="B3480" s="35">
        <f>MATCH(A3480,'iBoxx inputs'!A:A,0)</f>
        <v>3569</v>
      </c>
      <c r="C3480" s="35">
        <f>MATCH(A3480,'Bank of England inputs'!A:A,0)</f>
        <v>3478</v>
      </c>
      <c r="D3480" s="6">
        <f>IF($A3480&gt;DataEnd,NA(),IFERROR(INDEX('iBoxx inputs'!B:B,MATCH($A3480,'iBoxx inputs'!$A:$A,0)),D3479))</f>
        <v>4.9275055082215804</v>
      </c>
      <c r="E3480" s="6">
        <f>IF($A3480&gt;DataEnd,NA(),IFERROR(INDEX('iBoxx inputs'!C:C,MATCH($A3480,'iBoxx inputs'!$A:$A,0)),E3479))</f>
        <v>5.2534451516123299</v>
      </c>
      <c r="F3480" s="6">
        <f>IF($A3480&gt;DataEnd,NA(),IFERROR(INDEX('Bank of England inputs'!D:D,MATCH($A3480,'Bank of England inputs'!$A:$A,0),0),F3479))</f>
        <v>2.7687895758025327</v>
      </c>
      <c r="H3480" s="5">
        <f t="shared" ref="H3480:H3483" si="200">A3480</f>
        <v>40822</v>
      </c>
      <c r="I3480" s="6">
        <f t="shared" ref="I3480:I3483" si="201">(D3480+E3480)/2</f>
        <v>5.0904753299169556</v>
      </c>
      <c r="J3480" s="6">
        <f t="shared" ref="J3480:J3483" si="202">((1+I3480/100)/(1+F3480/100)-1)*100</f>
        <v>2.2591350581218528</v>
      </c>
      <c r="K3480" s="19">
        <f t="shared" si="192"/>
        <v>2527</v>
      </c>
      <c r="L3480" s="6">
        <f t="shared" ca="1" si="199"/>
        <v>3.1135083124678036</v>
      </c>
    </row>
    <row r="3481" spans="1:12" s="19" customFormat="1" x14ac:dyDescent="0.2">
      <c r="A3481" s="5">
        <f>IF(AND(dateA=1,A3480&lt;DataEnd),'iBoxx inputs'!A3485,IF(AND(dateA=2,A3480&lt;DataEnd),'Bank of England inputs'!A3485,IF(dateA=3,A3480+1,IF(dateA=4,WORKDAY(A3480,1,),WORKDAY(A3480,1,holidayQ)))))</f>
        <v>40823</v>
      </c>
      <c r="B3481" s="35">
        <f>MATCH(A3481,'iBoxx inputs'!A:A,0)</f>
        <v>3570</v>
      </c>
      <c r="C3481" s="35">
        <f>MATCH(A3481,'Bank of England inputs'!A:A,0)</f>
        <v>3479</v>
      </c>
      <c r="D3481" s="6">
        <f>IF($A3481&gt;DataEnd,NA(),IFERROR(INDEX('iBoxx inputs'!B:B,MATCH($A3481,'iBoxx inputs'!$A:$A,0)),D3480))</f>
        <v>4.9788342564712398</v>
      </c>
      <c r="E3481" s="6">
        <f>IF($A3481&gt;DataEnd,NA(),IFERROR(INDEX('iBoxx inputs'!C:C,MATCH($A3481,'iBoxx inputs'!$A:$A,0)),E3480))</f>
        <v>5.2985897599652398</v>
      </c>
      <c r="F3481" s="6">
        <f>IF($A3481&gt;DataEnd,NA(),IFERROR(INDEX('Bank of England inputs'!D:D,MATCH($A3481,'Bank of England inputs'!$A:$A,0),0),F3480))</f>
        <v>2.891155097766207</v>
      </c>
      <c r="H3481" s="5">
        <f t="shared" si="200"/>
        <v>40823</v>
      </c>
      <c r="I3481" s="6">
        <f t="shared" si="201"/>
        <v>5.1387120082182403</v>
      </c>
      <c r="J3481" s="6">
        <f t="shared" si="202"/>
        <v>2.1844024477287949</v>
      </c>
      <c r="K3481" s="19">
        <f t="shared" si="192"/>
        <v>2528</v>
      </c>
      <c r="L3481" s="6">
        <f t="shared" ca="1" si="199"/>
        <v>3.1131407864137137</v>
      </c>
    </row>
    <row r="3482" spans="1:12" s="19" customFormat="1" x14ac:dyDescent="0.2">
      <c r="A3482" s="5">
        <f>IF(AND(dateA=1,A3481&lt;DataEnd),'iBoxx inputs'!A3486,IF(AND(dateA=2,A3481&lt;DataEnd),'Bank of England inputs'!A3486,IF(dateA=3,A3481+1,IF(dateA=4,WORKDAY(A3481,1,),WORKDAY(A3481,1,holidayQ)))))</f>
        <v>40826</v>
      </c>
      <c r="B3482" s="35">
        <f>MATCH(A3482,'iBoxx inputs'!A:A,0)</f>
        <v>3571</v>
      </c>
      <c r="C3482" s="35">
        <f>MATCH(A3482,'Bank of England inputs'!A:A,0)</f>
        <v>3480</v>
      </c>
      <c r="D3482" s="6">
        <f>IF($A3482&gt;DataEnd,NA(),IFERROR(INDEX('iBoxx inputs'!B:B,MATCH($A3482,'iBoxx inputs'!$A:$A,0)),D3481))</f>
        <v>5.0780268691769201</v>
      </c>
      <c r="E3482" s="6">
        <f>IF($A3482&gt;DataEnd,NA(),IFERROR(INDEX('iBoxx inputs'!C:C,MATCH($A3482,'iBoxx inputs'!$A:$A,0)),E3481))</f>
        <v>5.3767818599914303</v>
      </c>
      <c r="F3482" s="6">
        <f>IF($A3482&gt;DataEnd,NA(),IFERROR(INDEX('Bank of England inputs'!D:D,MATCH($A3482,'Bank of England inputs'!$A:$A,0),0),F3481))</f>
        <v>2.8937456526663352</v>
      </c>
      <c r="H3482" s="5">
        <f t="shared" si="200"/>
        <v>40826</v>
      </c>
      <c r="I3482" s="6">
        <f t="shared" si="201"/>
        <v>5.2274043645841752</v>
      </c>
      <c r="J3482" s="6">
        <f t="shared" si="202"/>
        <v>2.2680277572900032</v>
      </c>
      <c r="K3482" s="19">
        <f t="shared" si="192"/>
        <v>2526</v>
      </c>
      <c r="L3482" s="6">
        <f t="shared" ca="1" si="199"/>
        <v>3.1111685420469515</v>
      </c>
    </row>
    <row r="3483" spans="1:12" s="19" customFormat="1" x14ac:dyDescent="0.2">
      <c r="A3483" s="5">
        <f>IF(AND(dateA=1,A3482&lt;DataEnd),'iBoxx inputs'!A3487,IF(AND(dateA=2,A3482&lt;DataEnd),'Bank of England inputs'!A3487,IF(dateA=3,A3482+1,IF(dateA=4,WORKDAY(A3482,1,),WORKDAY(A3482,1,holidayQ)))))</f>
        <v>40827</v>
      </c>
      <c r="B3483" s="35">
        <f>MATCH(A3483,'iBoxx inputs'!A:A,0)</f>
        <v>3572</v>
      </c>
      <c r="C3483" s="35">
        <f>MATCH(A3483,'Bank of England inputs'!A:A,0)</f>
        <v>3481</v>
      </c>
      <c r="D3483" s="6">
        <f>IF($A3483&gt;DataEnd,NA(),IFERROR(INDEX('iBoxx inputs'!B:B,MATCH($A3483,'iBoxx inputs'!$A:$A,0)),D3482))</f>
        <v>5.1057348961450799</v>
      </c>
      <c r="E3483" s="6">
        <f>IF($A3483&gt;DataEnd,NA(),IFERROR(INDEX('iBoxx inputs'!C:C,MATCH($A3483,'iBoxx inputs'!$A:$A,0)),E3482))</f>
        <v>5.3972542130247803</v>
      </c>
      <c r="F3483" s="6">
        <f>IF($A3483&gt;DataEnd,NA(),IFERROR(INDEX('Bank of England inputs'!D:D,MATCH($A3483,'Bank of England inputs'!$A:$A,0),0),F3482))</f>
        <v>2.8558348368173059</v>
      </c>
      <c r="H3483" s="5">
        <f t="shared" si="200"/>
        <v>40827</v>
      </c>
      <c r="I3483" s="6">
        <f t="shared" si="201"/>
        <v>5.2514945545849301</v>
      </c>
      <c r="J3483" s="6">
        <f t="shared" si="202"/>
        <v>2.3291432338946816</v>
      </c>
      <c r="K3483" s="19">
        <f t="shared" si="192"/>
        <v>2526</v>
      </c>
      <c r="L3483" s="6">
        <f t="shared" ca="1" si="199"/>
        <v>3.1103250251636259</v>
      </c>
    </row>
    <row r="3484" spans="1:12" s="19" customFormat="1" x14ac:dyDescent="0.2">
      <c r="A3484" s="5">
        <f>IF(AND(dateA=1,A3483&lt;DataEnd),'iBoxx inputs'!A3488,IF(AND(dateA=2,A3483&lt;DataEnd),'Bank of England inputs'!A3488,IF(dateA=3,A3483+1,IF(dateA=4,WORKDAY(A3483,1,),WORKDAY(A3483,1,holidayQ)))))</f>
        <v>40828</v>
      </c>
      <c r="B3484" s="35">
        <f>MATCH(A3484,'iBoxx inputs'!A:A,0)</f>
        <v>3573</v>
      </c>
      <c r="C3484" s="35">
        <f>MATCH(A3484,'Bank of England inputs'!A:A,0)</f>
        <v>3482</v>
      </c>
      <c r="D3484" s="6">
        <f>IF($A3484&gt;DataEnd,NA(),IFERROR(INDEX('iBoxx inputs'!B:B,MATCH($A3484,'iBoxx inputs'!$A:$A,0)),D3483))</f>
        <v>5.1771806019849702</v>
      </c>
      <c r="E3484" s="6">
        <f>IF($A3484&gt;DataEnd,NA(),IFERROR(INDEX('iBoxx inputs'!C:C,MATCH($A3484,'iBoxx inputs'!$A:$A,0)),E3483))</f>
        <v>5.4684386095677997</v>
      </c>
      <c r="F3484" s="6">
        <f>IF($A3484&gt;DataEnd,NA(),IFERROR(INDEX('Bank of England inputs'!D:D,MATCH($A3484,'Bank of England inputs'!$A:$A,0),0),F3483))</f>
        <v>2.8460101809796301</v>
      </c>
      <c r="H3484" s="5">
        <f t="shared" ref="H3484:H3503" si="203">A3484</f>
        <v>40828</v>
      </c>
      <c r="I3484" s="6">
        <f t="shared" ref="I3484:I3503" si="204">(D3484+E3484)/2</f>
        <v>5.322809605776385</v>
      </c>
      <c r="J3484" s="6">
        <f t="shared" ref="J3484:J3503" si="205">((1+I3484/100)/(1+F3484/100)-1)*100</f>
        <v>2.4082600972446855</v>
      </c>
      <c r="K3484" s="19">
        <f t="shared" si="192"/>
        <v>2526</v>
      </c>
      <c r="L3484" s="6">
        <f t="shared" ca="1" si="199"/>
        <v>3.1095283905965423</v>
      </c>
    </row>
    <row r="3485" spans="1:12" s="19" customFormat="1" x14ac:dyDescent="0.2">
      <c r="A3485" s="5">
        <f>IF(AND(dateA=1,A3484&lt;DataEnd),'iBoxx inputs'!A3489,IF(AND(dateA=2,A3484&lt;DataEnd),'Bank of England inputs'!A3489,IF(dateA=3,A3484+1,IF(dateA=4,WORKDAY(A3484,1,),WORKDAY(A3484,1,holidayQ)))))</f>
        <v>40829</v>
      </c>
      <c r="B3485" s="35">
        <f>MATCH(A3485,'iBoxx inputs'!A:A,0)</f>
        <v>3574</v>
      </c>
      <c r="C3485" s="35">
        <f>MATCH(A3485,'Bank of England inputs'!A:A,0)</f>
        <v>3483</v>
      </c>
      <c r="D3485" s="6">
        <f>IF($A3485&gt;DataEnd,NA(),IFERROR(INDEX('iBoxx inputs'!B:B,MATCH($A3485,'iBoxx inputs'!$A:$A,0)),D3484))</f>
        <v>5.0812938474631197</v>
      </c>
      <c r="E3485" s="6">
        <f>IF($A3485&gt;DataEnd,NA(),IFERROR(INDEX('iBoxx inputs'!C:C,MATCH($A3485,'iBoxx inputs'!$A:$A,0)),E3484))</f>
        <v>5.3707352868388796</v>
      </c>
      <c r="F3485" s="6">
        <f>IF($A3485&gt;DataEnd,NA(),IFERROR(INDEX('Bank of England inputs'!D:D,MATCH($A3485,'Bank of England inputs'!$A:$A,0),0),F3484))</f>
        <v>2.7680677181560087</v>
      </c>
      <c r="H3485" s="5">
        <f t="shared" si="203"/>
        <v>40829</v>
      </c>
      <c r="I3485" s="6">
        <f t="shared" si="204"/>
        <v>5.2260145671509992</v>
      </c>
      <c r="J3485" s="6">
        <f t="shared" si="205"/>
        <v>2.391741815887749</v>
      </c>
      <c r="K3485" s="19">
        <f t="shared" si="192"/>
        <v>2527</v>
      </c>
      <c r="L3485" s="6">
        <f t="shared" ca="1" si="199"/>
        <v>3.1092443436734283</v>
      </c>
    </row>
    <row r="3486" spans="1:12" s="19" customFormat="1" x14ac:dyDescent="0.2">
      <c r="A3486" s="5">
        <f>IF(AND(dateA=1,A3485&lt;DataEnd),'iBoxx inputs'!A3490,IF(AND(dateA=2,A3485&lt;DataEnd),'Bank of England inputs'!A3490,IF(dateA=3,A3485+1,IF(dateA=4,WORKDAY(A3485,1,),WORKDAY(A3485,1,holidayQ)))))</f>
        <v>40830</v>
      </c>
      <c r="B3486" s="35">
        <f>MATCH(A3486,'iBoxx inputs'!A:A,0)</f>
        <v>3575</v>
      </c>
      <c r="C3486" s="35">
        <f>MATCH(A3486,'Bank of England inputs'!A:A,0)</f>
        <v>3484</v>
      </c>
      <c r="D3486" s="6">
        <f>IF($A3486&gt;DataEnd,NA(),IFERROR(INDEX('iBoxx inputs'!B:B,MATCH($A3486,'iBoxx inputs'!$A:$A,0)),D3485))</f>
        <v>5.1195319454145496</v>
      </c>
      <c r="E3486" s="6">
        <f>IF($A3486&gt;DataEnd,NA(),IFERROR(INDEX('iBoxx inputs'!C:C,MATCH($A3486,'iBoxx inputs'!$A:$A,0)),E3485))</f>
        <v>5.4099637990659</v>
      </c>
      <c r="F3486" s="6">
        <f>IF($A3486&gt;DataEnd,NA(),IFERROR(INDEX('Bank of England inputs'!D:D,MATCH($A3486,'Bank of England inputs'!$A:$A,0),0),F3485))</f>
        <v>2.7827305017759763</v>
      </c>
      <c r="H3486" s="5">
        <f t="shared" si="203"/>
        <v>40830</v>
      </c>
      <c r="I3486" s="6">
        <f t="shared" si="204"/>
        <v>5.2647478722402248</v>
      </c>
      <c r="J3486" s="6">
        <f t="shared" si="205"/>
        <v>2.4148194529832745</v>
      </c>
      <c r="K3486" s="19">
        <f t="shared" si="192"/>
        <v>2528</v>
      </c>
      <c r="L3486" s="6">
        <f t="shared" ca="1" si="199"/>
        <v>3.1089696502831239</v>
      </c>
    </row>
    <row r="3487" spans="1:12" s="19" customFormat="1" x14ac:dyDescent="0.2">
      <c r="A3487" s="5">
        <f>IF(AND(dateA=1,A3486&lt;DataEnd),'iBoxx inputs'!A3491,IF(AND(dateA=2,A3486&lt;DataEnd),'Bank of England inputs'!A3491,IF(dateA=3,A3486+1,IF(dateA=4,WORKDAY(A3486,1,),WORKDAY(A3486,1,holidayQ)))))</f>
        <v>40833</v>
      </c>
      <c r="B3487" s="35">
        <f>MATCH(A3487,'iBoxx inputs'!A:A,0)</f>
        <v>3576</v>
      </c>
      <c r="C3487" s="35">
        <f>MATCH(A3487,'Bank of England inputs'!A:A,0)</f>
        <v>3485</v>
      </c>
      <c r="D3487" s="6">
        <f>IF($A3487&gt;DataEnd,NA(),IFERROR(INDEX('iBoxx inputs'!B:B,MATCH($A3487,'iBoxx inputs'!$A:$A,0)),D3486))</f>
        <v>5.0508273139043398</v>
      </c>
      <c r="E3487" s="6">
        <f>IF($A3487&gt;DataEnd,NA(),IFERROR(INDEX('iBoxx inputs'!C:C,MATCH($A3487,'iBoxx inputs'!$A:$A,0)),E3486))</f>
        <v>5.33586116799074</v>
      </c>
      <c r="F3487" s="6">
        <f>IF($A3487&gt;DataEnd,NA(),IFERROR(INDEX('Bank of England inputs'!D:D,MATCH($A3487,'Bank of England inputs'!$A:$A,0),0),F3486))</f>
        <v>2.7394751249333105</v>
      </c>
      <c r="H3487" s="5">
        <f t="shared" si="203"/>
        <v>40833</v>
      </c>
      <c r="I3487" s="6">
        <f t="shared" si="204"/>
        <v>5.1933442409475399</v>
      </c>
      <c r="J3487" s="6">
        <f t="shared" si="205"/>
        <v>2.3884384391007263</v>
      </c>
      <c r="K3487" s="19">
        <f t="shared" si="192"/>
        <v>2526</v>
      </c>
      <c r="L3487" s="6">
        <f t="shared" ca="1" si="199"/>
        <v>3.1072037761674047</v>
      </c>
    </row>
    <row r="3488" spans="1:12" s="19" customFormat="1" x14ac:dyDescent="0.2">
      <c r="A3488" s="5">
        <f>IF(AND(dateA=1,A3487&lt;DataEnd),'iBoxx inputs'!A3492,IF(AND(dateA=2,A3487&lt;DataEnd),'Bank of England inputs'!A3492,IF(dateA=3,A3487+1,IF(dateA=4,WORKDAY(A3487,1,),WORKDAY(A3487,1,holidayQ)))))</f>
        <v>40834</v>
      </c>
      <c r="B3488" s="35">
        <f>MATCH(A3488,'iBoxx inputs'!A:A,0)</f>
        <v>3577</v>
      </c>
      <c r="C3488" s="35">
        <f>MATCH(A3488,'Bank of England inputs'!A:A,0)</f>
        <v>3486</v>
      </c>
      <c r="D3488" s="6">
        <f>IF($A3488&gt;DataEnd,NA(),IFERROR(INDEX('iBoxx inputs'!B:B,MATCH($A3488,'iBoxx inputs'!$A:$A,0)),D3487))</f>
        <v>4.9662589987269499</v>
      </c>
      <c r="E3488" s="6">
        <f>IF($A3488&gt;DataEnd,NA(),IFERROR(INDEX('iBoxx inputs'!C:C,MATCH($A3488,'iBoxx inputs'!$A:$A,0)),E3487))</f>
        <v>5.2506679613794098</v>
      </c>
      <c r="F3488" s="6">
        <f>IF($A3488&gt;DataEnd,NA(),IFERROR(INDEX('Bank of England inputs'!D:D,MATCH($A3488,'Bank of England inputs'!$A:$A,0),0),F3487))</f>
        <v>2.7139872648208163</v>
      </c>
      <c r="H3488" s="5">
        <f t="shared" si="203"/>
        <v>40834</v>
      </c>
      <c r="I3488" s="6">
        <f t="shared" si="204"/>
        <v>5.1084634800531799</v>
      </c>
      <c r="J3488" s="6">
        <f t="shared" si="205"/>
        <v>2.3312075394939624</v>
      </c>
      <c r="K3488" s="19">
        <f t="shared" si="192"/>
        <v>2526</v>
      </c>
      <c r="L3488" s="6">
        <f t="shared" ca="1" si="199"/>
        <v>3.1063985698869265</v>
      </c>
    </row>
    <row r="3489" spans="1:12" s="19" customFormat="1" x14ac:dyDescent="0.2">
      <c r="A3489" s="5">
        <f>IF(AND(dateA=1,A3488&lt;DataEnd),'iBoxx inputs'!A3493,IF(AND(dateA=2,A3488&lt;DataEnd),'Bank of England inputs'!A3493,IF(dateA=3,A3488+1,IF(dateA=4,WORKDAY(A3488,1,),WORKDAY(A3488,1,holidayQ)))))</f>
        <v>40835</v>
      </c>
      <c r="B3489" s="35">
        <f>MATCH(A3489,'iBoxx inputs'!A:A,0)</f>
        <v>3578</v>
      </c>
      <c r="C3489" s="35">
        <f>MATCH(A3489,'Bank of England inputs'!A:A,0)</f>
        <v>3487</v>
      </c>
      <c r="D3489" s="6">
        <f>IF($A3489&gt;DataEnd,NA(),IFERROR(INDEX('iBoxx inputs'!B:B,MATCH($A3489,'iBoxx inputs'!$A:$A,0)),D3488))</f>
        <v>4.9820706282938403</v>
      </c>
      <c r="E3489" s="6">
        <f>IF($A3489&gt;DataEnd,NA(),IFERROR(INDEX('iBoxx inputs'!C:C,MATCH($A3489,'iBoxx inputs'!$A:$A,0)),E3488))</f>
        <v>5.2705988154665597</v>
      </c>
      <c r="F3489" s="6">
        <f>IF($A3489&gt;DataEnd,NA(),IFERROR(INDEX('Bank of England inputs'!D:D,MATCH($A3489,'Bank of England inputs'!$A:$A,0),0),F3488))</f>
        <v>2.6901830389449488</v>
      </c>
      <c r="H3489" s="5">
        <f t="shared" si="203"/>
        <v>40835</v>
      </c>
      <c r="I3489" s="6">
        <f t="shared" si="204"/>
        <v>5.1263347218802</v>
      </c>
      <c r="J3489" s="6">
        <f t="shared" si="205"/>
        <v>2.3723316200647382</v>
      </c>
      <c r="K3489" s="19">
        <f t="shared" si="192"/>
        <v>2526</v>
      </c>
      <c r="L3489" s="6">
        <f t="shared" ca="1" si="199"/>
        <v>3.1055937228080008</v>
      </c>
    </row>
    <row r="3490" spans="1:12" s="19" customFormat="1" x14ac:dyDescent="0.2">
      <c r="A3490" s="5">
        <f>IF(AND(dateA=1,A3489&lt;DataEnd),'iBoxx inputs'!A3494,IF(AND(dateA=2,A3489&lt;DataEnd),'Bank of England inputs'!A3494,IF(dateA=3,A3489+1,IF(dateA=4,WORKDAY(A3489,1,),WORKDAY(A3489,1,holidayQ)))))</f>
        <v>40836</v>
      </c>
      <c r="B3490" s="35">
        <f>MATCH(A3490,'iBoxx inputs'!A:A,0)</f>
        <v>3579</v>
      </c>
      <c r="C3490" s="35">
        <f>MATCH(A3490,'Bank of England inputs'!A:A,0)</f>
        <v>3488</v>
      </c>
      <c r="D3490" s="6">
        <f>IF($A3490&gt;DataEnd,NA(),IFERROR(INDEX('iBoxx inputs'!B:B,MATCH($A3490,'iBoxx inputs'!$A:$A,0)),D3489))</f>
        <v>4.9747534988530999</v>
      </c>
      <c r="E3490" s="6">
        <f>IF($A3490&gt;DataEnd,NA(),IFERROR(INDEX('iBoxx inputs'!C:C,MATCH($A3490,'iBoxx inputs'!$A:$A,0)),E3489))</f>
        <v>5.2657908939122704</v>
      </c>
      <c r="F3490" s="6">
        <f>IF($A3490&gt;DataEnd,NA(),IFERROR(INDEX('Bank of England inputs'!D:D,MATCH($A3490,'Bank of England inputs'!$A:$A,0),0),F3489))</f>
        <v>2.6702480802775597</v>
      </c>
      <c r="H3490" s="5">
        <f t="shared" si="203"/>
        <v>40836</v>
      </c>
      <c r="I3490" s="6">
        <f t="shared" si="204"/>
        <v>5.1202721963826852</v>
      </c>
      <c r="J3490" s="6">
        <f t="shared" si="205"/>
        <v>2.386303882493257</v>
      </c>
      <c r="K3490" s="19">
        <f t="shared" si="192"/>
        <v>2527</v>
      </c>
      <c r="L3490" s="6">
        <f t="shared" ca="1" si="199"/>
        <v>3.105309081003365</v>
      </c>
    </row>
    <row r="3491" spans="1:12" s="19" customFormat="1" x14ac:dyDescent="0.2">
      <c r="A3491" s="5">
        <f>IF(AND(dateA=1,A3490&lt;DataEnd),'iBoxx inputs'!A3495,IF(AND(dateA=2,A3490&lt;DataEnd),'Bank of England inputs'!A3495,IF(dateA=3,A3490+1,IF(dateA=4,WORKDAY(A3490,1,),WORKDAY(A3490,1,holidayQ)))))</f>
        <v>40837</v>
      </c>
      <c r="B3491" s="35">
        <f>MATCH(A3491,'iBoxx inputs'!A:A,0)</f>
        <v>3580</v>
      </c>
      <c r="C3491" s="35">
        <f>MATCH(A3491,'Bank of England inputs'!A:A,0)</f>
        <v>3489</v>
      </c>
      <c r="D3491" s="6">
        <f>IF($A3491&gt;DataEnd,NA(),IFERROR(INDEX('iBoxx inputs'!B:B,MATCH($A3491,'iBoxx inputs'!$A:$A,0)),D3490))</f>
        <v>5.0409686066008703</v>
      </c>
      <c r="E3491" s="6">
        <f>IF($A3491&gt;DataEnd,NA(),IFERROR(INDEX('iBoxx inputs'!C:C,MATCH($A3491,'iBoxx inputs'!$A:$A,0)),E3490))</f>
        <v>5.3299400135855404</v>
      </c>
      <c r="F3491" s="6">
        <f>IF($A3491&gt;DataEnd,NA(),IFERROR(INDEX('Bank of England inputs'!D:D,MATCH($A3491,'Bank of England inputs'!$A:$A,0),0),F3490))</f>
        <v>2.7234212021997939</v>
      </c>
      <c r="H3491" s="5">
        <f t="shared" si="203"/>
        <v>40837</v>
      </c>
      <c r="I3491" s="6">
        <f t="shared" si="204"/>
        <v>5.1854543100932053</v>
      </c>
      <c r="J3491" s="6">
        <f t="shared" si="205"/>
        <v>2.3967592580928176</v>
      </c>
      <c r="K3491" s="19">
        <f t="shared" si="192"/>
        <v>2528</v>
      </c>
      <c r="L3491" s="6">
        <f t="shared" ca="1" si="199"/>
        <v>3.1050288002189856</v>
      </c>
    </row>
    <row r="3492" spans="1:12" s="19" customFormat="1" x14ac:dyDescent="0.2">
      <c r="A3492" s="5">
        <f>IF(AND(dateA=1,A3491&lt;DataEnd),'iBoxx inputs'!A3496,IF(AND(dateA=2,A3491&lt;DataEnd),'Bank of England inputs'!A3496,IF(dateA=3,A3491+1,IF(dateA=4,WORKDAY(A3491,1,),WORKDAY(A3491,1,holidayQ)))))</f>
        <v>40840</v>
      </c>
      <c r="B3492" s="35">
        <f>MATCH(A3492,'iBoxx inputs'!A:A,0)</f>
        <v>3581</v>
      </c>
      <c r="C3492" s="35">
        <f>MATCH(A3492,'Bank of England inputs'!A:A,0)</f>
        <v>3490</v>
      </c>
      <c r="D3492" s="6">
        <f>IF($A3492&gt;DataEnd,NA(),IFERROR(INDEX('iBoxx inputs'!B:B,MATCH($A3492,'iBoxx inputs'!$A:$A,0)),D3491))</f>
        <v>5.0607606633912896</v>
      </c>
      <c r="E3492" s="6">
        <f>IF($A3492&gt;DataEnd,NA(),IFERROR(INDEX('iBoxx inputs'!C:C,MATCH($A3492,'iBoxx inputs'!$A:$A,0)),E3491))</f>
        <v>5.3440728335415404</v>
      </c>
      <c r="F3492" s="6">
        <f>IF($A3492&gt;DataEnd,NA(),IFERROR(INDEX('Bank of England inputs'!D:D,MATCH($A3492,'Bank of England inputs'!$A:$A,0),0),F3491))</f>
        <v>2.6860760506471015</v>
      </c>
      <c r="H3492" s="5">
        <f t="shared" si="203"/>
        <v>40840</v>
      </c>
      <c r="I3492" s="6">
        <f t="shared" si="204"/>
        <v>5.2024167484664154</v>
      </c>
      <c r="J3492" s="6">
        <f t="shared" si="205"/>
        <v>2.4505179227787499</v>
      </c>
      <c r="K3492" s="19">
        <f t="shared" si="192"/>
        <v>2526</v>
      </c>
      <c r="L3492" s="6">
        <f t="shared" ca="1" si="199"/>
        <v>3.1032316045980934</v>
      </c>
    </row>
    <row r="3493" spans="1:12" s="19" customFormat="1" x14ac:dyDescent="0.2">
      <c r="A3493" s="5">
        <f>IF(AND(dateA=1,A3492&lt;DataEnd),'iBoxx inputs'!A3497,IF(AND(dateA=2,A3492&lt;DataEnd),'Bank of England inputs'!A3497,IF(dateA=3,A3492+1,IF(dateA=4,WORKDAY(A3492,1,),WORKDAY(A3492,1,holidayQ)))))</f>
        <v>40841</v>
      </c>
      <c r="B3493" s="35">
        <f>MATCH(A3493,'iBoxx inputs'!A:A,0)</f>
        <v>3582</v>
      </c>
      <c r="C3493" s="35">
        <f>MATCH(A3493,'Bank of England inputs'!A:A,0)</f>
        <v>3491</v>
      </c>
      <c r="D3493" s="6">
        <f>IF($A3493&gt;DataEnd,NA(),IFERROR(INDEX('iBoxx inputs'!B:B,MATCH($A3493,'iBoxx inputs'!$A:$A,0)),D3492))</f>
        <v>4.9738764925810202</v>
      </c>
      <c r="E3493" s="6">
        <f>IF($A3493&gt;DataEnd,NA(),IFERROR(INDEX('iBoxx inputs'!C:C,MATCH($A3493,'iBoxx inputs'!$A:$A,0)),E3492))</f>
        <v>5.2654342943724401</v>
      </c>
      <c r="F3493" s="6">
        <f>IF($A3493&gt;DataEnd,NA(),IFERROR(INDEX('Bank of England inputs'!D:D,MATCH($A3493,'Bank of England inputs'!$A:$A,0),0),F3492))</f>
        <v>2.6301630163016343</v>
      </c>
      <c r="H3493" s="5">
        <f t="shared" si="203"/>
        <v>40841</v>
      </c>
      <c r="I3493" s="6">
        <f t="shared" si="204"/>
        <v>5.1196553934767302</v>
      </c>
      <c r="J3493" s="6">
        <f t="shared" si="205"/>
        <v>2.4256927047652477</v>
      </c>
      <c r="K3493" s="19">
        <f t="shared" si="192"/>
        <v>2526</v>
      </c>
      <c r="L3493" s="6">
        <f t="shared" ca="1" si="199"/>
        <v>3.1025113600551202</v>
      </c>
    </row>
    <row r="3494" spans="1:12" s="19" customFormat="1" x14ac:dyDescent="0.2">
      <c r="A3494" s="5">
        <f>IF(AND(dateA=1,A3493&lt;DataEnd),'iBoxx inputs'!A3498,IF(AND(dateA=2,A3493&lt;DataEnd),'Bank of England inputs'!A3498,IF(dateA=3,A3493+1,IF(dateA=4,WORKDAY(A3493,1,),WORKDAY(A3493,1,holidayQ)))))</f>
        <v>40842</v>
      </c>
      <c r="B3494" s="35">
        <f>MATCH(A3494,'iBoxx inputs'!A:A,0)</f>
        <v>3583</v>
      </c>
      <c r="C3494" s="35">
        <f>MATCH(A3494,'Bank of England inputs'!A:A,0)</f>
        <v>3492</v>
      </c>
      <c r="D3494" s="6">
        <f>IF($A3494&gt;DataEnd,NA(),IFERROR(INDEX('iBoxx inputs'!B:B,MATCH($A3494,'iBoxx inputs'!$A:$A,0)),D3493))</f>
        <v>4.9170149992448398</v>
      </c>
      <c r="E3494" s="6">
        <f>IF($A3494&gt;DataEnd,NA(),IFERROR(INDEX('iBoxx inputs'!C:C,MATCH($A3494,'iBoxx inputs'!$A:$A,0)),E3493))</f>
        <v>5.2038173227663602</v>
      </c>
      <c r="F3494" s="6">
        <f>IF($A3494&gt;DataEnd,NA(),IFERROR(INDEX('Bank of England inputs'!D:D,MATCH($A3494,'Bank of England inputs'!$A:$A,0),0),F3493))</f>
        <v>2.6162671440192575</v>
      </c>
      <c r="H3494" s="5">
        <f t="shared" si="203"/>
        <v>40842</v>
      </c>
      <c r="I3494" s="6">
        <f t="shared" si="204"/>
        <v>5.0604161610056</v>
      </c>
      <c r="J3494" s="6">
        <f t="shared" si="205"/>
        <v>2.3818338797649385</v>
      </c>
      <c r="K3494" s="19">
        <f t="shared" si="192"/>
        <v>2526</v>
      </c>
      <c r="L3494" s="6">
        <f t="shared" ca="1" si="199"/>
        <v>3.101760398703385</v>
      </c>
    </row>
    <row r="3495" spans="1:12" s="19" customFormat="1" x14ac:dyDescent="0.2">
      <c r="A3495" s="5">
        <f>IF(AND(dateA=1,A3494&lt;DataEnd),'iBoxx inputs'!A3499,IF(AND(dateA=2,A3494&lt;DataEnd),'Bank of England inputs'!A3499,IF(dateA=3,A3494+1,IF(dateA=4,WORKDAY(A3494,1,),WORKDAY(A3494,1,holidayQ)))))</f>
        <v>40843</v>
      </c>
      <c r="B3495" s="35">
        <f>MATCH(A3495,'iBoxx inputs'!A:A,0)</f>
        <v>3584</v>
      </c>
      <c r="C3495" s="35">
        <f>MATCH(A3495,'Bank of England inputs'!A:A,0)</f>
        <v>3493</v>
      </c>
      <c r="D3495" s="6">
        <f>IF($A3495&gt;DataEnd,NA(),IFERROR(INDEX('iBoxx inputs'!B:B,MATCH($A3495,'iBoxx inputs'!$A:$A,0)),D3494))</f>
        <v>5.0309858734458697</v>
      </c>
      <c r="E3495" s="6">
        <f>IF($A3495&gt;DataEnd,NA(),IFERROR(INDEX('iBoxx inputs'!C:C,MATCH($A3495,'iBoxx inputs'!$A:$A,0)),E3494))</f>
        <v>5.31066056474089</v>
      </c>
      <c r="F3495" s="6">
        <f>IF($A3495&gt;DataEnd,NA(),IFERROR(INDEX('Bank of England inputs'!D:D,MATCH($A3495,'Bank of England inputs'!$A:$A,0),0),F3494))</f>
        <v>2.6874282812693551</v>
      </c>
      <c r="H3495" s="5">
        <f t="shared" si="203"/>
        <v>40843</v>
      </c>
      <c r="I3495" s="6">
        <f t="shared" si="204"/>
        <v>5.1708232190933803</v>
      </c>
      <c r="J3495" s="6">
        <f t="shared" si="205"/>
        <v>2.4184021154194379</v>
      </c>
      <c r="K3495" s="19">
        <f t="shared" ref="K3495:K3558" si="206">IF(trailing_period=0,1,ROW()-MATCH(EDATE(A3495,-trailing_period),A:A,1))</f>
        <v>2527</v>
      </c>
      <c r="L3495" s="6">
        <f t="shared" ca="1" si="199"/>
        <v>3.1014899759557459</v>
      </c>
    </row>
    <row r="3496" spans="1:12" s="19" customFormat="1" x14ac:dyDescent="0.2">
      <c r="A3496" s="5">
        <f>IF(AND(dateA=1,A3495&lt;DataEnd),'iBoxx inputs'!A3500,IF(AND(dateA=2,A3495&lt;DataEnd),'Bank of England inputs'!A3500,IF(dateA=3,A3495+1,IF(dateA=4,WORKDAY(A3495,1,),WORKDAY(A3495,1,holidayQ)))))</f>
        <v>40844</v>
      </c>
      <c r="B3496" s="35">
        <f>MATCH(A3496,'iBoxx inputs'!A:A,0)</f>
        <v>3585</v>
      </c>
      <c r="C3496" s="35">
        <f>MATCH(A3496,'Bank of England inputs'!A:A,0)</f>
        <v>3494</v>
      </c>
      <c r="D3496" s="6">
        <f>IF($A3496&gt;DataEnd,NA(),IFERROR(INDEX('iBoxx inputs'!B:B,MATCH($A3496,'iBoxx inputs'!$A:$A,0)),D3495))</f>
        <v>5.0484239547917102</v>
      </c>
      <c r="E3496" s="6">
        <f>IF($A3496&gt;DataEnd,NA(),IFERROR(INDEX('iBoxx inputs'!C:C,MATCH($A3496,'iBoxx inputs'!$A:$A,0)),E3495))</f>
        <v>5.3170403288570203</v>
      </c>
      <c r="F3496" s="6">
        <f>IF($A3496&gt;DataEnd,NA(),IFERROR(INDEX('Bank of England inputs'!D:D,MATCH($A3496,'Bank of England inputs'!$A:$A,0),0),F3495))</f>
        <v>2.7016735163833516</v>
      </c>
      <c r="H3496" s="5">
        <f t="shared" si="203"/>
        <v>40844</v>
      </c>
      <c r="I3496" s="6">
        <f t="shared" si="204"/>
        <v>5.1827321418243653</v>
      </c>
      <c r="J3496" s="6">
        <f t="shared" si="205"/>
        <v>2.4157918176914928</v>
      </c>
      <c r="K3496" s="19">
        <f t="shared" si="206"/>
        <v>2528</v>
      </c>
      <c r="L3496" s="6">
        <f t="shared" ca="1" si="199"/>
        <v>3.1012187345956734</v>
      </c>
    </row>
    <row r="3497" spans="1:12" s="19" customFormat="1" x14ac:dyDescent="0.2">
      <c r="A3497" s="5">
        <f>IF(AND(dateA=1,A3496&lt;DataEnd),'iBoxx inputs'!A3501,IF(AND(dateA=2,A3496&lt;DataEnd),'Bank of England inputs'!A3501,IF(dateA=3,A3496+1,IF(dateA=4,WORKDAY(A3496,1,),WORKDAY(A3496,1,holidayQ)))))</f>
        <v>40847</v>
      </c>
      <c r="B3497" s="35">
        <f>MATCH(A3497,'iBoxx inputs'!A:A,0)</f>
        <v>3586</v>
      </c>
      <c r="C3497" s="35">
        <f>MATCH(A3497,'Bank of England inputs'!A:A,0)</f>
        <v>3495</v>
      </c>
      <c r="D3497" s="6">
        <f>IF($A3497&gt;DataEnd,NA(),IFERROR(INDEX('iBoxx inputs'!B:B,MATCH($A3497,'iBoxx inputs'!$A:$A,0)),D3496))</f>
        <v>4.8823250750633402</v>
      </c>
      <c r="E3497" s="6">
        <f>IF($A3497&gt;DataEnd,NA(),IFERROR(INDEX('iBoxx inputs'!C:C,MATCH($A3497,'iBoxx inputs'!$A:$A,0)),E3496))</f>
        <v>5.14674114824422</v>
      </c>
      <c r="F3497" s="6">
        <f>IF($A3497&gt;DataEnd,NA(),IFERROR(INDEX('Bank of England inputs'!D:D,MATCH($A3497,'Bank of England inputs'!$A:$A,0),0),F3496))</f>
        <v>2.6813594311108968</v>
      </c>
      <c r="H3497" s="5">
        <f t="shared" si="203"/>
        <v>40847</v>
      </c>
      <c r="I3497" s="6">
        <f t="shared" si="204"/>
        <v>5.0145331116537797</v>
      </c>
      <c r="J3497" s="6">
        <f t="shared" si="205"/>
        <v>2.2722465825047999</v>
      </c>
      <c r="K3497" s="19">
        <f t="shared" si="206"/>
        <v>2526</v>
      </c>
      <c r="L3497" s="6">
        <f t="shared" ca="1" si="199"/>
        <v>3.0995352241532816</v>
      </c>
    </row>
    <row r="3498" spans="1:12" s="19" customFormat="1" x14ac:dyDescent="0.2">
      <c r="A3498" s="5">
        <f>IF(AND(dateA=1,A3497&lt;DataEnd),'iBoxx inputs'!A3502,IF(AND(dateA=2,A3497&lt;DataEnd),'Bank of England inputs'!A3502,IF(dateA=3,A3497+1,IF(dateA=4,WORKDAY(A3497,1,),WORKDAY(A3497,1,holidayQ)))))</f>
        <v>40848</v>
      </c>
      <c r="B3498" s="35">
        <f>MATCH(A3498,'iBoxx inputs'!A:A,0)</f>
        <v>3587</v>
      </c>
      <c r="C3498" s="35">
        <f>MATCH(A3498,'Bank of England inputs'!A:A,0)</f>
        <v>3496</v>
      </c>
      <c r="D3498" s="6">
        <f>IF($A3498&gt;DataEnd,NA(),IFERROR(INDEX('iBoxx inputs'!B:B,MATCH($A3498,'iBoxx inputs'!$A:$A,0)),D3497))</f>
        <v>4.7244109399115199</v>
      </c>
      <c r="E3498" s="6">
        <f>IF($A3498&gt;DataEnd,NA(),IFERROR(INDEX('iBoxx inputs'!C:C,MATCH($A3498,'iBoxx inputs'!$A:$A,0)),E3497))</f>
        <v>4.9660009373317697</v>
      </c>
      <c r="F3498" s="6">
        <f>IF($A3498&gt;DataEnd,NA(),IFERROR(INDEX('Bank of England inputs'!D:D,MATCH($A3498,'Bank of England inputs'!$A:$A,0),0),F3497))</f>
        <v>2.6138075305415676</v>
      </c>
      <c r="H3498" s="5">
        <f t="shared" si="203"/>
        <v>40848</v>
      </c>
      <c r="I3498" s="6">
        <f t="shared" si="204"/>
        <v>4.8452059386216444</v>
      </c>
      <c r="J3498" s="6">
        <f t="shared" si="205"/>
        <v>2.1745596053591054</v>
      </c>
      <c r="K3498" s="19">
        <f t="shared" si="206"/>
        <v>2526</v>
      </c>
      <c r="L3498" s="6">
        <f t="shared" ca="1" si="199"/>
        <v>3.098767906373987</v>
      </c>
    </row>
    <row r="3499" spans="1:12" s="19" customFormat="1" x14ac:dyDescent="0.2">
      <c r="A3499" s="5">
        <f>IF(AND(dateA=1,A3498&lt;DataEnd),'iBoxx inputs'!A3503,IF(AND(dateA=2,A3498&lt;DataEnd),'Bank of England inputs'!A3503,IF(dateA=3,A3498+1,IF(dateA=4,WORKDAY(A3498,1,),WORKDAY(A3498,1,holidayQ)))))</f>
        <v>40849</v>
      </c>
      <c r="B3499" s="35">
        <f>MATCH(A3499,'iBoxx inputs'!A:A,0)</f>
        <v>3588</v>
      </c>
      <c r="C3499" s="35">
        <f>MATCH(A3499,'Bank of England inputs'!A:A,0)</f>
        <v>3497</v>
      </c>
      <c r="D3499" s="6">
        <f>IF($A3499&gt;DataEnd,NA(),IFERROR(INDEX('iBoxx inputs'!B:B,MATCH($A3499,'iBoxx inputs'!$A:$A,0)),D3498))</f>
        <v>4.7738362737963103</v>
      </c>
      <c r="E3499" s="6">
        <f>IF($A3499&gt;DataEnd,NA(),IFERROR(INDEX('iBoxx inputs'!C:C,MATCH($A3499,'iBoxx inputs'!$A:$A,0)),E3498))</f>
        <v>5.0334190841582398</v>
      </c>
      <c r="F3499" s="6">
        <f>IF($A3499&gt;DataEnd,NA(),IFERROR(INDEX('Bank of England inputs'!D:D,MATCH($A3499,'Bank of England inputs'!$A:$A,0),0),F3498))</f>
        <v>2.6791757708972908</v>
      </c>
      <c r="H3499" s="5">
        <f t="shared" si="203"/>
        <v>40849</v>
      </c>
      <c r="I3499" s="6">
        <f t="shared" si="204"/>
        <v>4.9036276789772746</v>
      </c>
      <c r="J3499" s="6">
        <f t="shared" si="205"/>
        <v>2.1664099768810896</v>
      </c>
      <c r="K3499" s="19">
        <f t="shared" si="206"/>
        <v>2526</v>
      </c>
      <c r="L3499" s="6">
        <f t="shared" ca="1" si="199"/>
        <v>3.0979971901849792</v>
      </c>
    </row>
    <row r="3500" spans="1:12" s="19" customFormat="1" x14ac:dyDescent="0.2">
      <c r="A3500" s="5">
        <f>IF(AND(dateA=1,A3499&lt;DataEnd),'iBoxx inputs'!A3504,IF(AND(dateA=2,A3499&lt;DataEnd),'Bank of England inputs'!A3504,IF(dateA=3,A3499+1,IF(dateA=4,WORKDAY(A3499,1,),WORKDAY(A3499,1,holidayQ)))))</f>
        <v>40850</v>
      </c>
      <c r="B3500" s="35">
        <f>MATCH(A3500,'iBoxx inputs'!A:A,0)</f>
        <v>3589</v>
      </c>
      <c r="C3500" s="35">
        <f>MATCH(A3500,'Bank of England inputs'!A:A,0)</f>
        <v>3498</v>
      </c>
      <c r="D3500" s="6">
        <f>IF($A3500&gt;DataEnd,NA(),IFERROR(INDEX('iBoxx inputs'!B:B,MATCH($A3500,'iBoxx inputs'!$A:$A,0)),D3499))</f>
        <v>4.8552098799549199</v>
      </c>
      <c r="E3500" s="6">
        <f>IF($A3500&gt;DataEnd,NA(),IFERROR(INDEX('iBoxx inputs'!C:C,MATCH($A3500,'iBoxx inputs'!$A:$A,0)),E3499))</f>
        <v>5.1133116058693702</v>
      </c>
      <c r="F3500" s="6">
        <f>IF($A3500&gt;DataEnd,NA(),IFERROR(INDEX('Bank of England inputs'!D:D,MATCH($A3500,'Bank of England inputs'!$A:$A,0),0),F3499))</f>
        <v>2.7234803456771317</v>
      </c>
      <c r="H3500" s="5">
        <f t="shared" si="203"/>
        <v>40850</v>
      </c>
      <c r="I3500" s="6">
        <f t="shared" si="204"/>
        <v>4.984260742912145</v>
      </c>
      <c r="J3500" s="6">
        <f t="shared" si="205"/>
        <v>2.2008409271446094</v>
      </c>
      <c r="K3500" s="19">
        <f t="shared" si="206"/>
        <v>2527</v>
      </c>
      <c r="L3500" s="6">
        <f t="shared" ca="1" si="199"/>
        <v>3.0976421619843304</v>
      </c>
    </row>
    <row r="3501" spans="1:12" s="19" customFormat="1" x14ac:dyDescent="0.2">
      <c r="A3501" s="5">
        <f>IF(AND(dateA=1,A3500&lt;DataEnd),'iBoxx inputs'!A3505,IF(AND(dateA=2,A3500&lt;DataEnd),'Bank of England inputs'!A3505,IF(dateA=3,A3500+1,IF(dateA=4,WORKDAY(A3500,1,),WORKDAY(A3500,1,holidayQ)))))</f>
        <v>40851</v>
      </c>
      <c r="B3501" s="35">
        <f>MATCH(A3501,'iBoxx inputs'!A:A,0)</f>
        <v>3590</v>
      </c>
      <c r="C3501" s="35">
        <f>MATCH(A3501,'Bank of England inputs'!A:A,0)</f>
        <v>3499</v>
      </c>
      <c r="D3501" s="6">
        <f>IF($A3501&gt;DataEnd,NA(),IFERROR(INDEX('iBoxx inputs'!B:B,MATCH($A3501,'iBoxx inputs'!$A:$A,0)),D3500))</f>
        <v>4.8135029391294104</v>
      </c>
      <c r="E3501" s="6">
        <f>IF($A3501&gt;DataEnd,NA(),IFERROR(INDEX('iBoxx inputs'!C:C,MATCH($A3501,'iBoxx inputs'!$A:$A,0)),E3500))</f>
        <v>5.0656132235477198</v>
      </c>
      <c r="F3501" s="6">
        <f>IF($A3501&gt;DataEnd,NA(),IFERROR(INDEX('Bank of England inputs'!D:D,MATCH($A3501,'Bank of England inputs'!$A:$A,0),0),F3500))</f>
        <v>2.6784953597671413</v>
      </c>
      <c r="H3501" s="5">
        <f t="shared" si="203"/>
        <v>40851</v>
      </c>
      <c r="I3501" s="6">
        <f t="shared" si="204"/>
        <v>4.9395580813385651</v>
      </c>
      <c r="J3501" s="6">
        <f t="shared" si="205"/>
        <v>2.2020801080587127</v>
      </c>
      <c r="K3501" s="19">
        <f t="shared" si="206"/>
        <v>2528</v>
      </c>
      <c r="L3501" s="6">
        <f t="shared" ca="1" si="199"/>
        <v>3.0972879048427457</v>
      </c>
    </row>
    <row r="3502" spans="1:12" s="19" customFormat="1" x14ac:dyDescent="0.2">
      <c r="A3502" s="5">
        <f>IF(AND(dateA=1,A3501&lt;DataEnd),'iBoxx inputs'!A3506,IF(AND(dateA=2,A3501&lt;DataEnd),'Bank of England inputs'!A3506,IF(dateA=3,A3501+1,IF(dateA=4,WORKDAY(A3501,1,),WORKDAY(A3501,1,holidayQ)))))</f>
        <v>40854</v>
      </c>
      <c r="B3502" s="35">
        <f>MATCH(A3502,'iBoxx inputs'!A:A,0)</f>
        <v>3591</v>
      </c>
      <c r="C3502" s="35">
        <f>MATCH(A3502,'Bank of England inputs'!A:A,0)</f>
        <v>3500</v>
      </c>
      <c r="D3502" s="6">
        <f>IF($A3502&gt;DataEnd,NA(),IFERROR(INDEX('iBoxx inputs'!B:B,MATCH($A3502,'iBoxx inputs'!$A:$A,0)),D3501))</f>
        <v>4.7932997065906697</v>
      </c>
      <c r="E3502" s="6">
        <f>IF($A3502&gt;DataEnd,NA(),IFERROR(INDEX('iBoxx inputs'!C:C,MATCH($A3502,'iBoxx inputs'!$A:$A,0)),E3501))</f>
        <v>5.03723061030664</v>
      </c>
      <c r="F3502" s="6">
        <f>IF($A3502&gt;DataEnd,NA(),IFERROR(INDEX('Bank of England inputs'!D:D,MATCH($A3502,'Bank of England inputs'!$A:$A,0),0),F3501))</f>
        <v>2.6473444865533047</v>
      </c>
      <c r="H3502" s="5">
        <f t="shared" si="203"/>
        <v>40854</v>
      </c>
      <c r="I3502" s="6">
        <f t="shared" si="204"/>
        <v>4.9152651584486549</v>
      </c>
      <c r="J3502" s="6">
        <f t="shared" si="205"/>
        <v>2.2094294628269173</v>
      </c>
      <c r="K3502" s="19">
        <f t="shared" si="206"/>
        <v>2526</v>
      </c>
      <c r="L3502" s="6">
        <f t="shared" ca="1" si="199"/>
        <v>3.0957943198497038</v>
      </c>
    </row>
    <row r="3503" spans="1:12" s="19" customFormat="1" x14ac:dyDescent="0.2">
      <c r="A3503" s="5">
        <f>IF(AND(dateA=1,A3502&lt;DataEnd),'iBoxx inputs'!A3507,IF(AND(dateA=2,A3502&lt;DataEnd),'Bank of England inputs'!A3507,IF(dateA=3,A3502+1,IF(dateA=4,WORKDAY(A3502,1,),WORKDAY(A3502,1,holidayQ)))))</f>
        <v>40855</v>
      </c>
      <c r="B3503" s="35">
        <f>MATCH(A3503,'iBoxx inputs'!A:A,0)</f>
        <v>3592</v>
      </c>
      <c r="C3503" s="35">
        <f>MATCH(A3503,'Bank of England inputs'!A:A,0)</f>
        <v>3501</v>
      </c>
      <c r="D3503" s="6">
        <f>IF($A3503&gt;DataEnd,NA(),IFERROR(INDEX('iBoxx inputs'!B:B,MATCH($A3503,'iBoxx inputs'!$A:$A,0)),D3502))</f>
        <v>4.7499566347407098</v>
      </c>
      <c r="E3503" s="6">
        <f>IF($A3503&gt;DataEnd,NA(),IFERROR(INDEX('iBoxx inputs'!C:C,MATCH($A3503,'iBoxx inputs'!$A:$A,0)),E3502))</f>
        <v>4.9908569740947701</v>
      </c>
      <c r="F3503" s="6">
        <f>IF($A3503&gt;DataEnd,NA(),IFERROR(INDEX('Bank of England inputs'!D:D,MATCH($A3503,'Bank of England inputs'!$A:$A,0),0),F3502))</f>
        <v>2.6713691481381918</v>
      </c>
      <c r="H3503" s="5">
        <f t="shared" si="203"/>
        <v>40855</v>
      </c>
      <c r="I3503" s="6">
        <f t="shared" si="204"/>
        <v>4.8704068044177404</v>
      </c>
      <c r="J3503" s="6">
        <f t="shared" si="205"/>
        <v>2.1418216923811517</v>
      </c>
      <c r="K3503" s="19">
        <f t="shared" si="206"/>
        <v>2526</v>
      </c>
      <c r="L3503" s="6">
        <f t="shared" ca="1" si="199"/>
        <v>3.0950663423228248</v>
      </c>
    </row>
    <row r="3504" spans="1:12" s="19" customFormat="1" x14ac:dyDescent="0.2">
      <c r="A3504" s="5">
        <f>IF(AND(dateA=1,A3503&lt;DataEnd),'iBoxx inputs'!A3508,IF(AND(dateA=2,A3503&lt;DataEnd),'Bank of England inputs'!A3508,IF(dateA=3,A3503+1,IF(dateA=4,WORKDAY(A3503,1,),WORKDAY(A3503,1,holidayQ)))))</f>
        <v>40856</v>
      </c>
      <c r="B3504" s="35">
        <f>MATCH(A3504,'iBoxx inputs'!A:A,0)</f>
        <v>3593</v>
      </c>
      <c r="C3504" s="35">
        <f>MATCH(A3504,'Bank of England inputs'!A:A,0)</f>
        <v>3502</v>
      </c>
      <c r="D3504" s="6">
        <f>IF($A3504&gt;DataEnd,NA(),IFERROR(INDEX('iBoxx inputs'!B:B,MATCH($A3504,'iBoxx inputs'!$A:$A,0)),D3503))</f>
        <v>4.6860060658730296</v>
      </c>
      <c r="E3504" s="6">
        <f>IF($A3504&gt;DataEnd,NA(),IFERROR(INDEX('iBoxx inputs'!C:C,MATCH($A3504,'iBoxx inputs'!$A:$A,0)),E3503))</f>
        <v>4.9188892982876702</v>
      </c>
      <c r="F3504" s="6">
        <f>IF($A3504&gt;DataEnd,NA(),IFERROR(INDEX('Bank of England inputs'!D:D,MATCH($A3504,'Bank of England inputs'!$A:$A,0),0),F3503))</f>
        <v>2.6091099676005536</v>
      </c>
      <c r="H3504" s="5">
        <f t="shared" ref="H3504:H3509" si="207">A3504</f>
        <v>40856</v>
      </c>
      <c r="I3504" s="6">
        <f t="shared" ref="I3504:I3509" si="208">(D3504+E3504)/2</f>
        <v>4.8024476820803503</v>
      </c>
      <c r="J3504" s="6">
        <f t="shared" ref="J3504:J3509" si="209">((1+I3504/100)/(1+F3504/100)-1)*100</f>
        <v>2.1375662601228695</v>
      </c>
      <c r="K3504" s="19">
        <f t="shared" si="206"/>
        <v>2526</v>
      </c>
      <c r="L3504" s="6">
        <f t="shared" ca="1" si="199"/>
        <v>3.0943512603658885</v>
      </c>
    </row>
    <row r="3505" spans="1:12" s="19" customFormat="1" x14ac:dyDescent="0.2">
      <c r="A3505" s="5">
        <f>IF(AND(dateA=1,A3504&lt;DataEnd),'iBoxx inputs'!A3509,IF(AND(dateA=2,A3504&lt;DataEnd),'Bank of England inputs'!A3509,IF(dateA=3,A3504+1,IF(dateA=4,WORKDAY(A3504,1,),WORKDAY(A3504,1,holidayQ)))))</f>
        <v>40857</v>
      </c>
      <c r="B3505" s="35">
        <f>MATCH(A3505,'iBoxx inputs'!A:A,0)</f>
        <v>3594</v>
      </c>
      <c r="C3505" s="35">
        <f>MATCH(A3505,'Bank of England inputs'!A:A,0)</f>
        <v>3503</v>
      </c>
      <c r="D3505" s="6">
        <f>IF($A3505&gt;DataEnd,NA(),IFERROR(INDEX('iBoxx inputs'!B:B,MATCH($A3505,'iBoxx inputs'!$A:$A,0)),D3504))</f>
        <v>4.7224557940812701</v>
      </c>
      <c r="E3505" s="6">
        <f>IF($A3505&gt;DataEnd,NA(),IFERROR(INDEX('iBoxx inputs'!C:C,MATCH($A3505,'iBoxx inputs'!$A:$A,0)),E3504))</f>
        <v>4.9627648980149397</v>
      </c>
      <c r="F3505" s="6">
        <f>IF($A3505&gt;DataEnd,NA(),IFERROR(INDEX('Bank of England inputs'!D:D,MATCH($A3505,'Bank of England inputs'!$A:$A,0),0),F3504))</f>
        <v>2.6538204540119015</v>
      </c>
      <c r="H3505" s="5">
        <f t="shared" si="207"/>
        <v>40857</v>
      </c>
      <c r="I3505" s="6">
        <f t="shared" si="208"/>
        <v>4.8426103460481045</v>
      </c>
      <c r="J3505" s="6">
        <f t="shared" si="209"/>
        <v>2.1322049996344461</v>
      </c>
      <c r="K3505" s="19">
        <f t="shared" si="206"/>
        <v>2527</v>
      </c>
      <c r="L3505" s="6">
        <f t="shared" ca="1" si="199"/>
        <v>3.093970513923177</v>
      </c>
    </row>
    <row r="3506" spans="1:12" s="19" customFormat="1" x14ac:dyDescent="0.2">
      <c r="A3506" s="5">
        <f>IF(AND(dateA=1,A3505&lt;DataEnd),'iBoxx inputs'!A3510,IF(AND(dateA=2,A3505&lt;DataEnd),'Bank of England inputs'!A3510,IF(dateA=3,A3505+1,IF(dateA=4,WORKDAY(A3505,1,),WORKDAY(A3505,1,holidayQ)))))</f>
        <v>40858</v>
      </c>
      <c r="B3506" s="35">
        <f>MATCH(A3506,'iBoxx inputs'!A:A,0)</f>
        <v>3595</v>
      </c>
      <c r="C3506" s="35">
        <f>MATCH(A3506,'Bank of England inputs'!A:A,0)</f>
        <v>3504</v>
      </c>
      <c r="D3506" s="6">
        <f>IF($A3506&gt;DataEnd,NA(),IFERROR(INDEX('iBoxx inputs'!B:B,MATCH($A3506,'iBoxx inputs'!$A:$A,0)),D3505))</f>
        <v>4.8065379060797699</v>
      </c>
      <c r="E3506" s="6">
        <f>IF($A3506&gt;DataEnd,NA(),IFERROR(INDEX('iBoxx inputs'!C:C,MATCH($A3506,'iBoxx inputs'!$A:$A,0)),E3505))</f>
        <v>5.0563449896350798</v>
      </c>
      <c r="F3506" s="6">
        <f>IF($A3506&gt;DataEnd,NA(),IFERROR(INDEX('Bank of England inputs'!D:D,MATCH($A3506,'Bank of England inputs'!$A:$A,0),0),F3505))</f>
        <v>2.6831278360727406</v>
      </c>
      <c r="H3506" s="5">
        <f t="shared" si="207"/>
        <v>40858</v>
      </c>
      <c r="I3506" s="6">
        <f t="shared" si="208"/>
        <v>4.9314414478574253</v>
      </c>
      <c r="J3506" s="6">
        <f t="shared" si="209"/>
        <v>2.1895647894306203</v>
      </c>
      <c r="K3506" s="19">
        <f t="shared" si="206"/>
        <v>2528</v>
      </c>
      <c r="L3506" s="6">
        <f t="shared" ca="1" si="199"/>
        <v>3.0936127584941846</v>
      </c>
    </row>
    <row r="3507" spans="1:12" s="19" customFormat="1" x14ac:dyDescent="0.2">
      <c r="A3507" s="5">
        <f>IF(AND(dateA=1,A3506&lt;DataEnd),'iBoxx inputs'!A3511,IF(AND(dateA=2,A3506&lt;DataEnd),'Bank of England inputs'!A3511,IF(dateA=3,A3506+1,IF(dateA=4,WORKDAY(A3506,1,),WORKDAY(A3506,1,holidayQ)))))</f>
        <v>40861</v>
      </c>
      <c r="B3507" s="35">
        <f>MATCH(A3507,'iBoxx inputs'!A:A,0)</f>
        <v>3596</v>
      </c>
      <c r="C3507" s="35">
        <f>MATCH(A3507,'Bank of England inputs'!A:A,0)</f>
        <v>3505</v>
      </c>
      <c r="D3507" s="6">
        <f>IF($A3507&gt;DataEnd,NA(),IFERROR(INDEX('iBoxx inputs'!B:B,MATCH($A3507,'iBoxx inputs'!$A:$A,0)),D3506))</f>
        <v>4.7461775468225804</v>
      </c>
      <c r="E3507" s="6">
        <f>IF($A3507&gt;DataEnd,NA(),IFERROR(INDEX('iBoxx inputs'!C:C,MATCH($A3507,'iBoxx inputs'!$A:$A,0)),E3506))</f>
        <v>4.9888595060006198</v>
      </c>
      <c r="F3507" s="6">
        <f>IF($A3507&gt;DataEnd,NA(),IFERROR(INDEX('Bank of England inputs'!D:D,MATCH($A3507,'Bank of England inputs'!$A:$A,0),0),F3506))</f>
        <v>2.6255611587853833</v>
      </c>
      <c r="H3507" s="5">
        <f t="shared" si="207"/>
        <v>40861</v>
      </c>
      <c r="I3507" s="6">
        <f t="shared" si="208"/>
        <v>4.8675185264116001</v>
      </c>
      <c r="J3507" s="6">
        <f t="shared" si="209"/>
        <v>2.1845993749621595</v>
      </c>
      <c r="K3507" s="19">
        <f t="shared" si="206"/>
        <v>2526</v>
      </c>
      <c r="L3507" s="6">
        <f t="shared" ca="1" si="199"/>
        <v>3.0922575730643413</v>
      </c>
    </row>
    <row r="3508" spans="1:12" s="19" customFormat="1" x14ac:dyDescent="0.2">
      <c r="A3508" s="5">
        <f>IF(AND(dateA=1,A3507&lt;DataEnd),'iBoxx inputs'!A3512,IF(AND(dateA=2,A3507&lt;DataEnd),'Bank of England inputs'!A3512,IF(dateA=3,A3507+1,IF(dateA=4,WORKDAY(A3507,1,),WORKDAY(A3507,1,holidayQ)))))</f>
        <v>40862</v>
      </c>
      <c r="B3508" s="35">
        <f>MATCH(A3508,'iBoxx inputs'!A:A,0)</f>
        <v>3597</v>
      </c>
      <c r="C3508" s="35">
        <f>MATCH(A3508,'Bank of England inputs'!A:A,0)</f>
        <v>3506</v>
      </c>
      <c r="D3508" s="6">
        <f>IF($A3508&gt;DataEnd,NA(),IFERROR(INDEX('iBoxx inputs'!B:B,MATCH($A3508,'iBoxx inputs'!$A:$A,0)),D3507))</f>
        <v>4.72396636702317</v>
      </c>
      <c r="E3508" s="6">
        <f>IF($A3508&gt;DataEnd,NA(),IFERROR(INDEX('iBoxx inputs'!C:C,MATCH($A3508,'iBoxx inputs'!$A:$A,0)),E3507))</f>
        <v>4.9558670375354099</v>
      </c>
      <c r="F3508" s="6">
        <f>IF($A3508&gt;DataEnd,NA(),IFERROR(INDEX('Bank of England inputs'!D:D,MATCH($A3508,'Bank of England inputs'!$A:$A,0),0),F3507))</f>
        <v>2.6118429502616891</v>
      </c>
      <c r="H3508" s="5">
        <f t="shared" si="207"/>
        <v>40862</v>
      </c>
      <c r="I3508" s="6">
        <f t="shared" si="208"/>
        <v>4.8399167022792895</v>
      </c>
      <c r="J3508" s="6">
        <f t="shared" si="209"/>
        <v>2.1713612073974708</v>
      </c>
      <c r="K3508" s="19">
        <f t="shared" si="206"/>
        <v>2526</v>
      </c>
      <c r="L3508" s="6">
        <f t="shared" ca="1" si="199"/>
        <v>3.0915077093382042</v>
      </c>
    </row>
    <row r="3509" spans="1:12" s="19" customFormat="1" x14ac:dyDescent="0.2">
      <c r="A3509" s="5">
        <f>IF(AND(dateA=1,A3508&lt;DataEnd),'iBoxx inputs'!A3513,IF(AND(dateA=2,A3508&lt;DataEnd),'Bank of England inputs'!A3513,IF(dateA=3,A3508+1,IF(dateA=4,WORKDAY(A3508,1,),WORKDAY(A3508,1,holidayQ)))))</f>
        <v>40863</v>
      </c>
      <c r="B3509" s="35">
        <f>MATCH(A3509,'iBoxx inputs'!A:A,0)</f>
        <v>3598</v>
      </c>
      <c r="C3509" s="35">
        <f>MATCH(A3509,'Bank of England inputs'!A:A,0)</f>
        <v>3507</v>
      </c>
      <c r="D3509" s="6">
        <f>IF($A3509&gt;DataEnd,NA(),IFERROR(INDEX('iBoxx inputs'!B:B,MATCH($A3509,'iBoxx inputs'!$A:$A,0)),D3508))</f>
        <v>4.75881143195567</v>
      </c>
      <c r="E3509" s="6">
        <f>IF($A3509&gt;DataEnd,NA(),IFERROR(INDEX('iBoxx inputs'!C:C,MATCH($A3509,'iBoxx inputs'!$A:$A,0)),E3508))</f>
        <v>4.9918074622022397</v>
      </c>
      <c r="F3509" s="6">
        <f>IF($A3509&gt;DataEnd,NA(),IFERROR(INDEX('Bank of England inputs'!D:D,MATCH($A3509,'Bank of England inputs'!$A:$A,0),0),F3508))</f>
        <v>2.6355952867135546</v>
      </c>
      <c r="H3509" s="5">
        <f t="shared" si="207"/>
        <v>40863</v>
      </c>
      <c r="I3509" s="6">
        <f t="shared" si="208"/>
        <v>4.8753094470789549</v>
      </c>
      <c r="J3509" s="6">
        <f t="shared" si="209"/>
        <v>2.1822001948824221</v>
      </c>
      <c r="K3509" s="19">
        <f t="shared" si="206"/>
        <v>2526</v>
      </c>
      <c r="L3509" s="6">
        <f t="shared" ca="1" si="199"/>
        <v>3.0907687205316048</v>
      </c>
    </row>
    <row r="3510" spans="1:12" s="19" customFormat="1" x14ac:dyDescent="0.2">
      <c r="A3510" s="5">
        <f>IF(AND(dateA=1,A3509&lt;DataEnd),'iBoxx inputs'!A3514,IF(AND(dateA=2,A3509&lt;DataEnd),'Bank of England inputs'!A3514,IF(dateA=3,A3509+1,IF(dateA=4,WORKDAY(A3509,1,),WORKDAY(A3509,1,holidayQ)))))</f>
        <v>40864</v>
      </c>
      <c r="B3510" s="35">
        <f>MATCH(A3510,'iBoxx inputs'!A:A,0)</f>
        <v>3599</v>
      </c>
      <c r="C3510" s="35">
        <f>MATCH(A3510,'Bank of England inputs'!A:A,0)</f>
        <v>3508</v>
      </c>
      <c r="D3510" s="6">
        <f>IF($A3510&gt;DataEnd,NA(),IFERROR(INDEX('iBoxx inputs'!B:B,MATCH($A3510,'iBoxx inputs'!$A:$A,0)),D3509))</f>
        <v>4.8250031746644799</v>
      </c>
      <c r="E3510" s="6">
        <f>IF($A3510&gt;DataEnd,NA(),IFERROR(INDEX('iBoxx inputs'!C:C,MATCH($A3510,'iBoxx inputs'!$A:$A,0)),E3509))</f>
        <v>5.0549037257184404</v>
      </c>
      <c r="F3510" s="6">
        <f>IF($A3510&gt;DataEnd,NA(),IFERROR(INDEX('Bank of England inputs'!D:D,MATCH($A3510,'Bank of England inputs'!$A:$A,0),0),F3509))</f>
        <v>2.6767065734905504</v>
      </c>
      <c r="H3510" s="5">
        <f t="shared" ref="H3510:H3529" si="210">A3510</f>
        <v>40864</v>
      </c>
      <c r="I3510" s="6">
        <f t="shared" ref="I3510:I3529" si="211">(D3510+E3510)/2</f>
        <v>4.9399534501914601</v>
      </c>
      <c r="J3510" s="6">
        <f t="shared" ref="J3510:J3529" si="212">((1+I3510/100)/(1+F3510/100)-1)*100</f>
        <v>2.2042456874880489</v>
      </c>
      <c r="K3510" s="19">
        <f t="shared" si="206"/>
        <v>2527</v>
      </c>
      <c r="L3510" s="6">
        <f t="shared" ca="1" si="199"/>
        <v>3.0904179001782039</v>
      </c>
    </row>
    <row r="3511" spans="1:12" s="19" customFormat="1" x14ac:dyDescent="0.2">
      <c r="A3511" s="5">
        <f>IF(AND(dateA=1,A3510&lt;DataEnd),'iBoxx inputs'!A3515,IF(AND(dateA=2,A3510&lt;DataEnd),'Bank of England inputs'!A3515,IF(dateA=3,A3510+1,IF(dateA=4,WORKDAY(A3510,1,),WORKDAY(A3510,1,holidayQ)))))</f>
        <v>40865</v>
      </c>
      <c r="B3511" s="35">
        <f>MATCH(A3511,'iBoxx inputs'!A:A,0)</f>
        <v>3600</v>
      </c>
      <c r="C3511" s="35">
        <f>MATCH(A3511,'Bank of England inputs'!A:A,0)</f>
        <v>3509</v>
      </c>
      <c r="D3511" s="6">
        <f>IF($A3511&gt;DataEnd,NA(),IFERROR(INDEX('iBoxx inputs'!B:B,MATCH($A3511,'iBoxx inputs'!$A:$A,0)),D3510))</f>
        <v>4.8856905897943301</v>
      </c>
      <c r="E3511" s="6">
        <f>IF($A3511&gt;DataEnd,NA(),IFERROR(INDEX('iBoxx inputs'!C:C,MATCH($A3511,'iBoxx inputs'!$A:$A,0)),E3510))</f>
        <v>5.1091374108409404</v>
      </c>
      <c r="F3511" s="6">
        <f>IF($A3511&gt;DataEnd,NA(),IFERROR(INDEX('Bank of England inputs'!D:D,MATCH($A3511,'Bank of England inputs'!$A:$A,0),0),F3510))</f>
        <v>2.7023665392435392</v>
      </c>
      <c r="H3511" s="5">
        <f t="shared" si="210"/>
        <v>40865</v>
      </c>
      <c r="I3511" s="6">
        <f t="shared" si="211"/>
        <v>4.9974140003176348</v>
      </c>
      <c r="J3511" s="6">
        <f t="shared" si="212"/>
        <v>2.2346587896756365</v>
      </c>
      <c r="K3511" s="19">
        <f t="shared" si="206"/>
        <v>2528</v>
      </c>
      <c r="L3511" s="6">
        <f t="shared" ca="1" si="199"/>
        <v>3.090079387871834</v>
      </c>
    </row>
    <row r="3512" spans="1:12" s="19" customFormat="1" x14ac:dyDescent="0.2">
      <c r="A3512" s="5">
        <f>IF(AND(dateA=1,A3511&lt;DataEnd),'iBoxx inputs'!A3516,IF(AND(dateA=2,A3511&lt;DataEnd),'Bank of England inputs'!A3516,IF(dateA=3,A3511+1,IF(dateA=4,WORKDAY(A3511,1,),WORKDAY(A3511,1,holidayQ)))))</f>
        <v>40868</v>
      </c>
      <c r="B3512" s="35">
        <f>MATCH(A3512,'iBoxx inputs'!A:A,0)</f>
        <v>3601</v>
      </c>
      <c r="C3512" s="35">
        <f>MATCH(A3512,'Bank of England inputs'!A:A,0)</f>
        <v>3510</v>
      </c>
      <c r="D3512" s="6">
        <f>IF($A3512&gt;DataEnd,NA(),IFERROR(INDEX('iBoxx inputs'!B:B,MATCH($A3512,'iBoxx inputs'!$A:$A,0)),D3511))</f>
        <v>4.8872011645808202</v>
      </c>
      <c r="E3512" s="6">
        <f>IF($A3512&gt;DataEnd,NA(),IFERROR(INDEX('iBoxx inputs'!C:C,MATCH($A3512,'iBoxx inputs'!$A:$A,0)),E3511))</f>
        <v>5.1169239799963</v>
      </c>
      <c r="F3512" s="6">
        <f>IF($A3512&gt;DataEnd,NA(),IFERROR(INDEX('Bank of England inputs'!D:D,MATCH($A3512,'Bank of England inputs'!$A:$A,0),0),F3511))</f>
        <v>2.624308699728739</v>
      </c>
      <c r="H3512" s="5">
        <f t="shared" si="210"/>
        <v>40868</v>
      </c>
      <c r="I3512" s="6">
        <f t="shared" si="211"/>
        <v>5.0020625722885601</v>
      </c>
      <c r="J3512" s="6">
        <f t="shared" si="212"/>
        <v>2.3169499533653104</v>
      </c>
      <c r="K3512" s="19">
        <f t="shared" si="206"/>
        <v>2526</v>
      </c>
      <c r="L3512" s="6">
        <f t="shared" ca="1" si="199"/>
        <v>3.0885773111697739</v>
      </c>
    </row>
    <row r="3513" spans="1:12" s="19" customFormat="1" x14ac:dyDescent="0.2">
      <c r="A3513" s="5">
        <f>IF(AND(dateA=1,A3512&lt;DataEnd),'iBoxx inputs'!A3517,IF(AND(dateA=2,A3512&lt;DataEnd),'Bank of England inputs'!A3517,IF(dateA=3,A3512+1,IF(dateA=4,WORKDAY(A3512,1,),WORKDAY(A3512,1,holidayQ)))))</f>
        <v>40869</v>
      </c>
      <c r="B3513" s="35">
        <f>MATCH(A3513,'iBoxx inputs'!A:A,0)</f>
        <v>3602</v>
      </c>
      <c r="C3513" s="35">
        <f>MATCH(A3513,'Bank of England inputs'!A:A,0)</f>
        <v>3511</v>
      </c>
      <c r="D3513" s="6">
        <f>IF($A3513&gt;DataEnd,NA(),IFERROR(INDEX('iBoxx inputs'!B:B,MATCH($A3513,'iBoxx inputs'!$A:$A,0)),D3512))</f>
        <v>4.8640416192684501</v>
      </c>
      <c r="E3513" s="6">
        <f>IF($A3513&gt;DataEnd,NA(),IFERROR(INDEX('iBoxx inputs'!C:C,MATCH($A3513,'iBoxx inputs'!$A:$A,0)),E3512))</f>
        <v>5.1014499609898296</v>
      </c>
      <c r="F3513" s="6">
        <f>IF($A3513&gt;DataEnd,NA(),IFERROR(INDEX('Bank of England inputs'!D:D,MATCH($A3513,'Bank of England inputs'!$A:$A,0),0),F3512))</f>
        <v>2.6871214288223477</v>
      </c>
      <c r="H3513" s="5">
        <f t="shared" si="210"/>
        <v>40869</v>
      </c>
      <c r="I3513" s="6">
        <f t="shared" si="211"/>
        <v>4.9827457901291403</v>
      </c>
      <c r="J3513" s="6">
        <f t="shared" si="212"/>
        <v>2.2355523549250522</v>
      </c>
      <c r="K3513" s="19">
        <f t="shared" si="206"/>
        <v>2526</v>
      </c>
      <c r="L3513" s="6">
        <f t="shared" ca="1" si="199"/>
        <v>3.0878427371074353</v>
      </c>
    </row>
    <row r="3514" spans="1:12" s="19" customFormat="1" x14ac:dyDescent="0.2">
      <c r="A3514" s="5">
        <f>IF(AND(dateA=1,A3513&lt;DataEnd),'iBoxx inputs'!A3518,IF(AND(dateA=2,A3513&lt;DataEnd),'Bank of England inputs'!A3518,IF(dateA=3,A3513+1,IF(dateA=4,WORKDAY(A3513,1,),WORKDAY(A3513,1,holidayQ)))))</f>
        <v>40870</v>
      </c>
      <c r="B3514" s="35">
        <f>MATCH(A3514,'iBoxx inputs'!A:A,0)</f>
        <v>3603</v>
      </c>
      <c r="C3514" s="35">
        <f>MATCH(A3514,'Bank of England inputs'!A:A,0)</f>
        <v>3512</v>
      </c>
      <c r="D3514" s="6">
        <f>IF($A3514&gt;DataEnd,NA(),IFERROR(INDEX('iBoxx inputs'!B:B,MATCH($A3514,'iBoxx inputs'!$A:$A,0)),D3513))</f>
        <v>4.8596209897981204</v>
      </c>
      <c r="E3514" s="6">
        <f>IF($A3514&gt;DataEnd,NA(),IFERROR(INDEX('iBoxx inputs'!C:C,MATCH($A3514,'iBoxx inputs'!$A:$A,0)),E3513))</f>
        <v>5.1004570482001599</v>
      </c>
      <c r="F3514" s="6">
        <f>IF($A3514&gt;DataEnd,NA(),IFERROR(INDEX('Bank of England inputs'!D:D,MATCH($A3514,'Bank of England inputs'!$A:$A,0),0),F3513))</f>
        <v>2.7033458712298453</v>
      </c>
      <c r="H3514" s="5">
        <f t="shared" si="210"/>
        <v>40870</v>
      </c>
      <c r="I3514" s="6">
        <f t="shared" si="211"/>
        <v>4.9800390189991397</v>
      </c>
      <c r="J3514" s="6">
        <f t="shared" si="212"/>
        <v>2.2167662878518568</v>
      </c>
      <c r="K3514" s="19">
        <f t="shared" si="206"/>
        <v>2526</v>
      </c>
      <c r="L3514" s="6">
        <f t="shared" ca="1" si="199"/>
        <v>3.0870943277374909</v>
      </c>
    </row>
    <row r="3515" spans="1:12" s="19" customFormat="1" x14ac:dyDescent="0.2">
      <c r="A3515" s="5">
        <f>IF(AND(dateA=1,A3514&lt;DataEnd),'iBoxx inputs'!A3519,IF(AND(dateA=2,A3514&lt;DataEnd),'Bank of England inputs'!A3519,IF(dateA=3,A3514+1,IF(dateA=4,WORKDAY(A3514,1,),WORKDAY(A3514,1,holidayQ)))))</f>
        <v>40871</v>
      </c>
      <c r="B3515" s="35">
        <f>MATCH(A3515,'iBoxx inputs'!A:A,0)</f>
        <v>3604</v>
      </c>
      <c r="C3515" s="35">
        <f>MATCH(A3515,'Bank of England inputs'!A:A,0)</f>
        <v>3513</v>
      </c>
      <c r="D3515" s="6">
        <f>IF($A3515&gt;DataEnd,NA(),IFERROR(INDEX('iBoxx inputs'!B:B,MATCH($A3515,'iBoxx inputs'!$A:$A,0)),D3514))</f>
        <v>4.8796790132011498</v>
      </c>
      <c r="E3515" s="6">
        <f>IF($A3515&gt;DataEnd,NA(),IFERROR(INDEX('iBoxx inputs'!C:C,MATCH($A3515,'iBoxx inputs'!$A:$A,0)),E3514))</f>
        <v>5.1278477501098596</v>
      </c>
      <c r="F3515" s="6">
        <f>IF($A3515&gt;DataEnd,NA(),IFERROR(INDEX('Bank of England inputs'!D:D,MATCH($A3515,'Bank of England inputs'!$A:$A,0),0),F3514))</f>
        <v>2.7164123356085534</v>
      </c>
      <c r="H3515" s="5">
        <f t="shared" si="210"/>
        <v>40871</v>
      </c>
      <c r="I3515" s="6">
        <f t="shared" si="211"/>
        <v>5.0037633816555047</v>
      </c>
      <c r="J3515" s="6">
        <f t="shared" si="212"/>
        <v>2.2268603371518036</v>
      </c>
      <c r="K3515" s="19">
        <f t="shared" si="206"/>
        <v>2527</v>
      </c>
      <c r="L3515" s="6">
        <f t="shared" ca="1" si="199"/>
        <v>3.0867539106458466</v>
      </c>
    </row>
    <row r="3516" spans="1:12" s="19" customFormat="1" x14ac:dyDescent="0.2">
      <c r="A3516" s="5">
        <f>IF(AND(dateA=1,A3515&lt;DataEnd),'iBoxx inputs'!A3520,IF(AND(dateA=2,A3515&lt;DataEnd),'Bank of England inputs'!A3520,IF(dateA=3,A3515+1,IF(dateA=4,WORKDAY(A3515,1,),WORKDAY(A3515,1,holidayQ)))))</f>
        <v>40872</v>
      </c>
      <c r="B3516" s="35">
        <f>MATCH(A3516,'iBoxx inputs'!A:A,0)</f>
        <v>3605</v>
      </c>
      <c r="C3516" s="35">
        <f>MATCH(A3516,'Bank of England inputs'!A:A,0)</f>
        <v>3514</v>
      </c>
      <c r="D3516" s="6">
        <f>IF($A3516&gt;DataEnd,NA(),IFERROR(INDEX('iBoxx inputs'!B:B,MATCH($A3516,'iBoxx inputs'!$A:$A,0)),D3515))</f>
        <v>4.9939463994512998</v>
      </c>
      <c r="E3516" s="6">
        <f>IF($A3516&gt;DataEnd,NA(),IFERROR(INDEX('iBoxx inputs'!C:C,MATCH($A3516,'iBoxx inputs'!$A:$A,0)),E3515))</f>
        <v>5.26087413802738</v>
      </c>
      <c r="F3516" s="6">
        <f>IF($A3516&gt;DataEnd,NA(),IFERROR(INDEX('Bank of England inputs'!D:D,MATCH($A3516,'Bank of England inputs'!$A:$A,0),0),F3515))</f>
        <v>2.7897717067257632</v>
      </c>
      <c r="H3516" s="5">
        <f t="shared" si="210"/>
        <v>40872</v>
      </c>
      <c r="I3516" s="6">
        <f t="shared" si="211"/>
        <v>5.1274102687393395</v>
      </c>
      <c r="J3516" s="6">
        <f t="shared" si="212"/>
        <v>2.2741937482682495</v>
      </c>
      <c r="K3516" s="19">
        <f t="shared" si="206"/>
        <v>2528</v>
      </c>
      <c r="L3516" s="6">
        <f t="shared" ca="1" si="199"/>
        <v>3.086432486530982</v>
      </c>
    </row>
    <row r="3517" spans="1:12" s="19" customFormat="1" x14ac:dyDescent="0.2">
      <c r="A3517" s="5">
        <f>IF(AND(dateA=1,A3516&lt;DataEnd),'iBoxx inputs'!A3521,IF(AND(dateA=2,A3516&lt;DataEnd),'Bank of England inputs'!A3521,IF(dateA=3,A3516+1,IF(dateA=4,WORKDAY(A3516,1,),WORKDAY(A3516,1,holidayQ)))))</f>
        <v>40875</v>
      </c>
      <c r="B3517" s="35">
        <f>MATCH(A3517,'iBoxx inputs'!A:A,0)</f>
        <v>3606</v>
      </c>
      <c r="C3517" s="35">
        <f>MATCH(A3517,'Bank of England inputs'!A:A,0)</f>
        <v>3515</v>
      </c>
      <c r="D3517" s="6">
        <f>IF($A3517&gt;DataEnd,NA(),IFERROR(INDEX('iBoxx inputs'!B:B,MATCH($A3517,'iBoxx inputs'!$A:$A,0)),D3516))</f>
        <v>4.9525812504194802</v>
      </c>
      <c r="E3517" s="6">
        <f>IF($A3517&gt;DataEnd,NA(),IFERROR(INDEX('iBoxx inputs'!C:C,MATCH($A3517,'iBoxx inputs'!$A:$A,0)),E3516))</f>
        <v>5.22556170649045</v>
      </c>
      <c r="F3517" s="6">
        <f>IF($A3517&gt;DataEnd,NA(),IFERROR(INDEX('Bank of England inputs'!D:D,MATCH($A3517,'Bank of England inputs'!$A:$A,0),0),F3516))</f>
        <v>2.7951913191543998</v>
      </c>
      <c r="H3517" s="5">
        <f t="shared" si="210"/>
        <v>40875</v>
      </c>
      <c r="I3517" s="6">
        <f t="shared" si="211"/>
        <v>5.0890714784549651</v>
      </c>
      <c r="J3517" s="6">
        <f t="shared" si="212"/>
        <v>2.2315053164098098</v>
      </c>
      <c r="K3517" s="19">
        <f t="shared" si="206"/>
        <v>2526</v>
      </c>
      <c r="L3517" s="6">
        <f t="shared" ca="1" si="199"/>
        <v>3.0848657701745101</v>
      </c>
    </row>
    <row r="3518" spans="1:12" s="19" customFormat="1" x14ac:dyDescent="0.2">
      <c r="A3518" s="5">
        <f>IF(AND(dateA=1,A3517&lt;DataEnd),'iBoxx inputs'!A3522,IF(AND(dateA=2,A3517&lt;DataEnd),'Bank of England inputs'!A3522,IF(dateA=3,A3517+1,IF(dateA=4,WORKDAY(A3517,1,),WORKDAY(A3517,1,holidayQ)))))</f>
        <v>40876</v>
      </c>
      <c r="B3518" s="35">
        <f>MATCH(A3518,'iBoxx inputs'!A:A,0)</f>
        <v>3607</v>
      </c>
      <c r="C3518" s="35">
        <f>MATCH(A3518,'Bank of England inputs'!A:A,0)</f>
        <v>3516</v>
      </c>
      <c r="D3518" s="6">
        <f>IF($A3518&gt;DataEnd,NA(),IFERROR(INDEX('iBoxx inputs'!B:B,MATCH($A3518,'iBoxx inputs'!$A:$A,0)),D3517))</f>
        <v>4.9294153309719997</v>
      </c>
      <c r="E3518" s="6">
        <f>IF($A3518&gt;DataEnd,NA(),IFERROR(INDEX('iBoxx inputs'!C:C,MATCH($A3518,'iBoxx inputs'!$A:$A,0)),E3517))</f>
        <v>5.2078975482818404</v>
      </c>
      <c r="F3518" s="6">
        <f>IF($A3518&gt;DataEnd,NA(),IFERROR(INDEX('Bank of England inputs'!D:D,MATCH($A3518,'Bank of England inputs'!$A:$A,0),0),F3517))</f>
        <v>2.7890362646014522</v>
      </c>
      <c r="H3518" s="5">
        <f t="shared" si="210"/>
        <v>40876</v>
      </c>
      <c r="I3518" s="6">
        <f t="shared" si="211"/>
        <v>5.0686564396269205</v>
      </c>
      <c r="J3518" s="6">
        <f t="shared" si="212"/>
        <v>2.2177658803583356</v>
      </c>
      <c r="K3518" s="19">
        <f t="shared" si="206"/>
        <v>2526</v>
      </c>
      <c r="L3518" s="6">
        <f t="shared" ca="1" si="199"/>
        <v>3.0841243140004613</v>
      </c>
    </row>
    <row r="3519" spans="1:12" s="19" customFormat="1" x14ac:dyDescent="0.2">
      <c r="A3519" s="5">
        <f>IF(AND(dateA=1,A3518&lt;DataEnd),'iBoxx inputs'!A3523,IF(AND(dateA=2,A3518&lt;DataEnd),'Bank of England inputs'!A3523,IF(dateA=3,A3518+1,IF(dateA=4,WORKDAY(A3518,1,),WORKDAY(A3518,1,holidayQ)))))</f>
        <v>40877</v>
      </c>
      <c r="B3519" s="35">
        <f>MATCH(A3519,'iBoxx inputs'!A:A,0)</f>
        <v>3608</v>
      </c>
      <c r="C3519" s="35">
        <f>MATCH(A3519,'Bank of England inputs'!A:A,0)</f>
        <v>3517</v>
      </c>
      <c r="D3519" s="6">
        <f>IF($A3519&gt;DataEnd,NA(),IFERROR(INDEX('iBoxx inputs'!B:B,MATCH($A3519,'iBoxx inputs'!$A:$A,0)),D3518))</f>
        <v>5.0024569948631399</v>
      </c>
      <c r="E3519" s="6">
        <f>IF($A3519&gt;DataEnd,NA(),IFERROR(INDEX('iBoxx inputs'!C:C,MATCH($A3519,'iBoxx inputs'!$A:$A,0)),E3518))</f>
        <v>5.2788201078973396</v>
      </c>
      <c r="F3519" s="6">
        <f>IF($A3519&gt;DataEnd,NA(),IFERROR(INDEX('Bank of England inputs'!D:D,MATCH($A3519,'Bank of England inputs'!$A:$A,0),0),F3518))</f>
        <v>2.7777666286705083</v>
      </c>
      <c r="H3519" s="5">
        <f t="shared" si="210"/>
        <v>40877</v>
      </c>
      <c r="I3519" s="6">
        <f t="shared" si="211"/>
        <v>5.1406385513802402</v>
      </c>
      <c r="J3519" s="6">
        <f t="shared" si="212"/>
        <v>2.2990107687848926</v>
      </c>
      <c r="K3519" s="19">
        <f t="shared" si="206"/>
        <v>2526</v>
      </c>
      <c r="L3519" s="6">
        <f t="shared" ca="1" si="199"/>
        <v>3.083418948538081</v>
      </c>
    </row>
    <row r="3520" spans="1:12" s="19" customFormat="1" x14ac:dyDescent="0.2">
      <c r="A3520" s="5">
        <f>IF(AND(dateA=1,A3519&lt;DataEnd),'iBoxx inputs'!A3524,IF(AND(dateA=2,A3519&lt;DataEnd),'Bank of England inputs'!A3524,IF(dateA=3,A3519+1,IF(dateA=4,WORKDAY(A3519,1,),WORKDAY(A3519,1,holidayQ)))))</f>
        <v>40878</v>
      </c>
      <c r="B3520" s="35">
        <f>MATCH(A3520,'iBoxx inputs'!A:A,0)</f>
        <v>3609</v>
      </c>
      <c r="C3520" s="35">
        <f>MATCH(A3520,'Bank of England inputs'!A:A,0)</f>
        <v>3518</v>
      </c>
      <c r="D3520" s="6">
        <f>IF($A3520&gt;DataEnd,NA(),IFERROR(INDEX('iBoxx inputs'!B:B,MATCH($A3520,'iBoxx inputs'!$A:$A,0)),D3519))</f>
        <v>5.0309640353467699</v>
      </c>
      <c r="E3520" s="6">
        <f>IF($A3520&gt;DataEnd,NA(),IFERROR(INDEX('iBoxx inputs'!C:C,MATCH($A3520,'iBoxx inputs'!$A:$A,0)),E3519))</f>
        <v>5.2798768344747398</v>
      </c>
      <c r="F3520" s="6">
        <f>IF($A3520&gt;DataEnd,NA(),IFERROR(INDEX('Bank of England inputs'!D:D,MATCH($A3520,'Bank of England inputs'!$A:$A,0),0),F3519))</f>
        <v>2.7999682745894372</v>
      </c>
      <c r="H3520" s="5">
        <f t="shared" si="210"/>
        <v>40878</v>
      </c>
      <c r="I3520" s="6">
        <f t="shared" si="211"/>
        <v>5.1554204349107549</v>
      </c>
      <c r="J3520" s="6">
        <f t="shared" si="212"/>
        <v>2.2912965829227305</v>
      </c>
      <c r="K3520" s="19">
        <f t="shared" si="206"/>
        <v>2527</v>
      </c>
      <c r="L3520" s="6">
        <f t="shared" ca="1" si="199"/>
        <v>3.0831054849980672</v>
      </c>
    </row>
    <row r="3521" spans="1:12" s="19" customFormat="1" x14ac:dyDescent="0.2">
      <c r="A3521" s="5">
        <f>IF(AND(dateA=1,A3520&lt;DataEnd),'iBoxx inputs'!A3525,IF(AND(dateA=2,A3520&lt;DataEnd),'Bank of England inputs'!A3525,IF(dateA=3,A3520+1,IF(dateA=4,WORKDAY(A3520,1,),WORKDAY(A3520,1,holidayQ)))))</f>
        <v>40879</v>
      </c>
      <c r="B3521" s="35">
        <f>MATCH(A3521,'iBoxx inputs'!A:A,0)</f>
        <v>3610</v>
      </c>
      <c r="C3521" s="35">
        <f>MATCH(A3521,'Bank of England inputs'!A:A,0)</f>
        <v>3519</v>
      </c>
      <c r="D3521" s="6">
        <f>IF($A3521&gt;DataEnd,NA(),IFERROR(INDEX('iBoxx inputs'!B:B,MATCH($A3521,'iBoxx inputs'!$A:$A,0)),D3520))</f>
        <v>5.0808624347451801</v>
      </c>
      <c r="E3521" s="6">
        <f>IF($A3521&gt;DataEnd,NA(),IFERROR(INDEX('iBoxx inputs'!C:C,MATCH($A3521,'iBoxx inputs'!$A:$A,0)),E3520))</f>
        <v>5.3186818398892797</v>
      </c>
      <c r="F3521" s="6">
        <f>IF($A3521&gt;DataEnd,NA(),IFERROR(INDEX('Bank of England inputs'!D:D,MATCH($A3521,'Bank of England inputs'!$A:$A,0),0),F3520))</f>
        <v>2.7733738450547163</v>
      </c>
      <c r="H3521" s="5">
        <f t="shared" si="210"/>
        <v>40879</v>
      </c>
      <c r="I3521" s="6">
        <f t="shared" si="211"/>
        <v>5.1997721373172299</v>
      </c>
      <c r="J3521" s="6">
        <f t="shared" si="212"/>
        <v>2.3609211233258209</v>
      </c>
      <c r="K3521" s="19">
        <f t="shared" si="206"/>
        <v>2528</v>
      </c>
      <c r="L3521" s="6">
        <f t="shared" ca="1" si="199"/>
        <v>3.0828198108043678</v>
      </c>
    </row>
    <row r="3522" spans="1:12" s="19" customFormat="1" x14ac:dyDescent="0.2">
      <c r="A3522" s="5">
        <f>IF(AND(dateA=1,A3521&lt;DataEnd),'iBoxx inputs'!A3526,IF(AND(dateA=2,A3521&lt;DataEnd),'Bank of England inputs'!A3526,IF(dateA=3,A3521+1,IF(dateA=4,WORKDAY(A3521,1,),WORKDAY(A3521,1,holidayQ)))))</f>
        <v>40882</v>
      </c>
      <c r="B3522" s="35">
        <f>MATCH(A3522,'iBoxx inputs'!A:A,0)</f>
        <v>3611</v>
      </c>
      <c r="C3522" s="35">
        <f>MATCH(A3522,'Bank of England inputs'!A:A,0)</f>
        <v>3520</v>
      </c>
      <c r="D3522" s="6">
        <f>IF($A3522&gt;DataEnd,NA(),IFERROR(INDEX('iBoxx inputs'!B:B,MATCH($A3522,'iBoxx inputs'!$A:$A,0)),D3521))</f>
        <v>5.1071029462835398</v>
      </c>
      <c r="E3522" s="6">
        <f>IF($A3522&gt;DataEnd,NA(),IFERROR(INDEX('iBoxx inputs'!C:C,MATCH($A3522,'iBoxx inputs'!$A:$A,0)),E3521))</f>
        <v>5.3522159950746397</v>
      </c>
      <c r="F3522" s="6">
        <f>IF($A3522&gt;DataEnd,NA(),IFERROR(INDEX('Bank of England inputs'!D:D,MATCH($A3522,'Bank of England inputs'!$A:$A,0),0),F3521))</f>
        <v>2.7608546314264126</v>
      </c>
      <c r="H3522" s="5">
        <f t="shared" si="210"/>
        <v>40882</v>
      </c>
      <c r="I3522" s="6">
        <f t="shared" si="211"/>
        <v>5.2296594706790902</v>
      </c>
      <c r="J3522" s="6">
        <f t="shared" si="212"/>
        <v>2.4024759701615661</v>
      </c>
      <c r="K3522" s="19">
        <f t="shared" si="206"/>
        <v>2526</v>
      </c>
      <c r="L3522" s="6">
        <f t="shared" ca="1" si="199"/>
        <v>3.0814027041633638</v>
      </c>
    </row>
    <row r="3523" spans="1:12" s="19" customFormat="1" x14ac:dyDescent="0.2">
      <c r="A3523" s="5">
        <f>IF(AND(dateA=1,A3522&lt;DataEnd),'iBoxx inputs'!A3527,IF(AND(dateA=2,A3522&lt;DataEnd),'Bank of England inputs'!A3527,IF(dateA=3,A3522+1,IF(dateA=4,WORKDAY(A3522,1,),WORKDAY(A3522,1,holidayQ)))))</f>
        <v>40883</v>
      </c>
      <c r="B3523" s="35">
        <f>MATCH(A3523,'iBoxx inputs'!A:A,0)</f>
        <v>3612</v>
      </c>
      <c r="C3523" s="35">
        <f>MATCH(A3523,'Bank of England inputs'!A:A,0)</f>
        <v>3521</v>
      </c>
      <c r="D3523" s="6">
        <f>IF($A3523&gt;DataEnd,NA(),IFERROR(INDEX('iBoxx inputs'!B:B,MATCH($A3523,'iBoxx inputs'!$A:$A,0)),D3522))</f>
        <v>4.9753390286382499</v>
      </c>
      <c r="E3523" s="6">
        <f>IF($A3523&gt;DataEnd,NA(),IFERROR(INDEX('iBoxx inputs'!C:C,MATCH($A3523,'iBoxx inputs'!$A:$A,0)),E3522))</f>
        <v>5.2250545377911903</v>
      </c>
      <c r="F3523" s="6">
        <f>IF($A3523&gt;DataEnd,NA(),IFERROR(INDEX('Bank of England inputs'!D:D,MATCH($A3523,'Bank of England inputs'!$A:$A,0),0),F3522))</f>
        <v>2.7393547609965596</v>
      </c>
      <c r="H3523" s="5">
        <f t="shared" si="210"/>
        <v>40883</v>
      </c>
      <c r="I3523" s="6">
        <f t="shared" si="211"/>
        <v>5.1001967832147201</v>
      </c>
      <c r="J3523" s="6">
        <f t="shared" si="212"/>
        <v>2.2978945387677419</v>
      </c>
      <c r="K3523" s="19">
        <f t="shared" si="206"/>
        <v>2526</v>
      </c>
      <c r="L3523" s="6">
        <f t="shared" ca="1" si="199"/>
        <v>3.0806810368538629</v>
      </c>
    </row>
    <row r="3524" spans="1:12" s="19" customFormat="1" x14ac:dyDescent="0.2">
      <c r="A3524" s="5">
        <f>IF(AND(dateA=1,A3523&lt;DataEnd),'iBoxx inputs'!A3528,IF(AND(dateA=2,A3523&lt;DataEnd),'Bank of England inputs'!A3528,IF(dateA=3,A3523+1,IF(dateA=4,WORKDAY(A3523,1,),WORKDAY(A3523,1,holidayQ)))))</f>
        <v>40884</v>
      </c>
      <c r="B3524" s="35">
        <f>MATCH(A3524,'iBoxx inputs'!A:A,0)</f>
        <v>3613</v>
      </c>
      <c r="C3524" s="35">
        <f>MATCH(A3524,'Bank of England inputs'!A:A,0)</f>
        <v>3522</v>
      </c>
      <c r="D3524" s="6">
        <f>IF($A3524&gt;DataEnd,NA(),IFERROR(INDEX('iBoxx inputs'!B:B,MATCH($A3524,'iBoxx inputs'!$A:$A,0)),D3523))</f>
        <v>4.9907169975963397</v>
      </c>
      <c r="E3524" s="6">
        <f>IF($A3524&gt;DataEnd,NA(),IFERROR(INDEX('iBoxx inputs'!C:C,MATCH($A3524,'iBoxx inputs'!$A:$A,0)),E3523))</f>
        <v>5.2356914777991896</v>
      </c>
      <c r="F3524" s="6">
        <f>IF($A3524&gt;DataEnd,NA(),IFERROR(INDEX('Bank of England inputs'!D:D,MATCH($A3524,'Bank of England inputs'!$A:$A,0),0),F3523))</f>
        <v>2.7234549958446541</v>
      </c>
      <c r="H3524" s="5">
        <f t="shared" si="210"/>
        <v>40884</v>
      </c>
      <c r="I3524" s="6">
        <f t="shared" si="211"/>
        <v>5.1132042376977651</v>
      </c>
      <c r="J3524" s="6">
        <f t="shared" si="212"/>
        <v>2.3263910291469347</v>
      </c>
      <c r="K3524" s="19">
        <f t="shared" si="206"/>
        <v>2526</v>
      </c>
      <c r="L3524" s="6">
        <f t="shared" ca="1" si="199"/>
        <v>3.0799566579526116</v>
      </c>
    </row>
    <row r="3525" spans="1:12" s="19" customFormat="1" x14ac:dyDescent="0.2">
      <c r="A3525" s="5">
        <f>IF(AND(dateA=1,A3524&lt;DataEnd),'iBoxx inputs'!A3529,IF(AND(dateA=2,A3524&lt;DataEnd),'Bank of England inputs'!A3529,IF(dateA=3,A3524+1,IF(dateA=4,WORKDAY(A3524,1,),WORKDAY(A3524,1,holidayQ)))))</f>
        <v>40885</v>
      </c>
      <c r="B3525" s="35">
        <f>MATCH(A3525,'iBoxx inputs'!A:A,0)</f>
        <v>3614</v>
      </c>
      <c r="C3525" s="35">
        <f>MATCH(A3525,'Bank of England inputs'!A:A,0)</f>
        <v>3523</v>
      </c>
      <c r="D3525" s="6">
        <f>IF($A3525&gt;DataEnd,NA(),IFERROR(INDEX('iBoxx inputs'!B:B,MATCH($A3525,'iBoxx inputs'!$A:$A,0)),D3524))</f>
        <v>4.9482135795942401</v>
      </c>
      <c r="E3525" s="6">
        <f>IF($A3525&gt;DataEnd,NA(),IFERROR(INDEX('iBoxx inputs'!C:C,MATCH($A3525,'iBoxx inputs'!$A:$A,0)),E3524))</f>
        <v>5.1746815763553498</v>
      </c>
      <c r="F3525" s="6">
        <f>IF($A3525&gt;DataEnd,NA(),IFERROR(INDEX('Bank of England inputs'!D:D,MATCH($A3525,'Bank of England inputs'!$A:$A,0),0),F3524))</f>
        <v>2.6744460456218366</v>
      </c>
      <c r="H3525" s="5">
        <f t="shared" si="210"/>
        <v>40885</v>
      </c>
      <c r="I3525" s="6">
        <f t="shared" si="211"/>
        <v>5.0614475779747945</v>
      </c>
      <c r="J3525" s="6">
        <f t="shared" si="212"/>
        <v>2.3248253331625834</v>
      </c>
      <c r="K3525" s="19">
        <f t="shared" si="206"/>
        <v>2527</v>
      </c>
      <c r="L3525" s="6">
        <f t="shared" ca="1" si="199"/>
        <v>3.079657832735045</v>
      </c>
    </row>
    <row r="3526" spans="1:12" s="19" customFormat="1" x14ac:dyDescent="0.2">
      <c r="A3526" s="5">
        <f>IF(AND(dateA=1,A3525&lt;DataEnd),'iBoxx inputs'!A3530,IF(AND(dateA=2,A3525&lt;DataEnd),'Bank of England inputs'!A3530,IF(dateA=3,A3525+1,IF(dateA=4,WORKDAY(A3525,1,),WORKDAY(A3525,1,holidayQ)))))</f>
        <v>40886</v>
      </c>
      <c r="B3526" s="35">
        <f>MATCH(A3526,'iBoxx inputs'!A:A,0)</f>
        <v>3615</v>
      </c>
      <c r="C3526" s="35">
        <f>MATCH(A3526,'Bank of England inputs'!A:A,0)</f>
        <v>3524</v>
      </c>
      <c r="D3526" s="6">
        <f>IF($A3526&gt;DataEnd,NA(),IFERROR(INDEX('iBoxx inputs'!B:B,MATCH($A3526,'iBoxx inputs'!$A:$A,0)),D3525))</f>
        <v>4.9813470933675097</v>
      </c>
      <c r="E3526" s="6">
        <f>IF($A3526&gt;DataEnd,NA(),IFERROR(INDEX('iBoxx inputs'!C:C,MATCH($A3526,'iBoxx inputs'!$A:$A,0)),E3525))</f>
        <v>5.2136867376614999</v>
      </c>
      <c r="F3526" s="6">
        <f>IF($A3526&gt;DataEnd,NA(),IFERROR(INDEX('Bank of England inputs'!D:D,MATCH($A3526,'Bank of England inputs'!$A:$A,0),0),F3525))</f>
        <v>2.6857792846020523</v>
      </c>
      <c r="H3526" s="5">
        <f t="shared" si="210"/>
        <v>40886</v>
      </c>
      <c r="I3526" s="6">
        <f t="shared" si="211"/>
        <v>5.0975169155145048</v>
      </c>
      <c r="J3526" s="6">
        <f t="shared" si="212"/>
        <v>2.3486578645209644</v>
      </c>
      <c r="K3526" s="19">
        <f t="shared" si="206"/>
        <v>2528</v>
      </c>
      <c r="L3526" s="6">
        <f t="shared" ca="1" si="199"/>
        <v>3.0793686713552133</v>
      </c>
    </row>
    <row r="3527" spans="1:12" s="19" customFormat="1" x14ac:dyDescent="0.2">
      <c r="A3527" s="5">
        <f>IF(AND(dateA=1,A3526&lt;DataEnd),'iBoxx inputs'!A3531,IF(AND(dateA=2,A3526&lt;DataEnd),'Bank of England inputs'!A3531,IF(dateA=3,A3526+1,IF(dateA=4,WORKDAY(A3526,1,),WORKDAY(A3526,1,holidayQ)))))</f>
        <v>40889</v>
      </c>
      <c r="B3527" s="35">
        <f>MATCH(A3527,'iBoxx inputs'!A:A,0)</f>
        <v>3616</v>
      </c>
      <c r="C3527" s="35">
        <f>MATCH(A3527,'Bank of England inputs'!A:A,0)</f>
        <v>3525</v>
      </c>
      <c r="D3527" s="6">
        <f>IF($A3527&gt;DataEnd,NA(),IFERROR(INDEX('iBoxx inputs'!B:B,MATCH($A3527,'iBoxx inputs'!$A:$A,0)),D3526))</f>
        <v>4.9115460448089401</v>
      </c>
      <c r="E3527" s="6">
        <f>IF($A3527&gt;DataEnd,NA(),IFERROR(INDEX('iBoxx inputs'!C:C,MATCH($A3527,'iBoxx inputs'!$A:$A,0)),E3526))</f>
        <v>5.1483738639185104</v>
      </c>
      <c r="F3527" s="6">
        <f>IF($A3527&gt;DataEnd,NA(),IFERROR(INDEX('Bank of England inputs'!D:D,MATCH($A3527,'Bank of England inputs'!$A:$A,0),0),F3526))</f>
        <v>2.6346546603234433</v>
      </c>
      <c r="H3527" s="5">
        <f t="shared" si="210"/>
        <v>40889</v>
      </c>
      <c r="I3527" s="6">
        <f t="shared" si="211"/>
        <v>5.0299599543637257</v>
      </c>
      <c r="J3527" s="6">
        <f t="shared" si="212"/>
        <v>2.3338172686094394</v>
      </c>
      <c r="K3527" s="19">
        <f t="shared" si="206"/>
        <v>2526</v>
      </c>
      <c r="L3527" s="6">
        <f t="shared" ref="L3527:L3590" ca="1" si="213">AVERAGE(OFFSET(J3527,-$K3527+1,0,$K3527,))</f>
        <v>3.0777709930808079</v>
      </c>
    </row>
    <row r="3528" spans="1:12" s="19" customFormat="1" x14ac:dyDescent="0.2">
      <c r="A3528" s="5">
        <f>IF(AND(dateA=1,A3527&lt;DataEnd),'iBoxx inputs'!A3532,IF(AND(dateA=2,A3527&lt;DataEnd),'Bank of England inputs'!A3532,IF(dateA=3,A3527+1,IF(dateA=4,WORKDAY(A3527,1,),WORKDAY(A3527,1,holidayQ)))))</f>
        <v>40890</v>
      </c>
      <c r="B3528" s="35">
        <f>MATCH(A3528,'iBoxx inputs'!A:A,0)</f>
        <v>3617</v>
      </c>
      <c r="C3528" s="35">
        <f>MATCH(A3528,'Bank of England inputs'!A:A,0)</f>
        <v>3526</v>
      </c>
      <c r="D3528" s="6">
        <f>IF($A3528&gt;DataEnd,NA(),IFERROR(INDEX('iBoxx inputs'!B:B,MATCH($A3528,'iBoxx inputs'!$A:$A,0)),D3527))</f>
        <v>4.9433380608355604</v>
      </c>
      <c r="E3528" s="6">
        <f>IF($A3528&gt;DataEnd,NA(),IFERROR(INDEX('iBoxx inputs'!C:C,MATCH($A3528,'iBoxx inputs'!$A:$A,0)),E3527))</f>
        <v>5.1736953168434798</v>
      </c>
      <c r="F3528" s="6">
        <f>IF($A3528&gt;DataEnd,NA(),IFERROR(INDEX('Bank of England inputs'!D:D,MATCH($A3528,'Bank of England inputs'!$A:$A,0),0),F3527))</f>
        <v>2.6726733361318145</v>
      </c>
      <c r="H3528" s="5">
        <f t="shared" si="210"/>
        <v>40890</v>
      </c>
      <c r="I3528" s="6">
        <f t="shared" si="211"/>
        <v>5.0585166888395197</v>
      </c>
      <c r="J3528" s="6">
        <f t="shared" si="212"/>
        <v>2.3237374417016454</v>
      </c>
      <c r="K3528" s="19">
        <f t="shared" si="206"/>
        <v>2526</v>
      </c>
      <c r="L3528" s="6">
        <f t="shared" ca="1" si="213"/>
        <v>3.0770715664140313</v>
      </c>
    </row>
    <row r="3529" spans="1:12" s="19" customFormat="1" x14ac:dyDescent="0.2">
      <c r="A3529" s="5">
        <f>IF(AND(dateA=1,A3528&lt;DataEnd),'iBoxx inputs'!A3533,IF(AND(dateA=2,A3528&lt;DataEnd),'Bank of England inputs'!A3533,IF(dateA=3,A3528+1,IF(dateA=4,WORKDAY(A3528,1,),WORKDAY(A3528,1,holidayQ)))))</f>
        <v>40891</v>
      </c>
      <c r="B3529" s="35">
        <f>MATCH(A3529,'iBoxx inputs'!A:A,0)</f>
        <v>3618</v>
      </c>
      <c r="C3529" s="35">
        <f>MATCH(A3529,'Bank of England inputs'!A:A,0)</f>
        <v>3527</v>
      </c>
      <c r="D3529" s="6">
        <f>IF($A3529&gt;DataEnd,NA(),IFERROR(INDEX('iBoxx inputs'!B:B,MATCH($A3529,'iBoxx inputs'!$A:$A,0)),D3528))</f>
        <v>4.9159028393761597</v>
      </c>
      <c r="E3529" s="6">
        <f>IF($A3529&gt;DataEnd,NA(),IFERROR(INDEX('iBoxx inputs'!C:C,MATCH($A3529,'iBoxx inputs'!$A:$A,0)),E3528))</f>
        <v>5.1485784475805696</v>
      </c>
      <c r="F3529" s="6">
        <f>IF($A3529&gt;DataEnd,NA(),IFERROR(INDEX('Bank of England inputs'!D:D,MATCH($A3529,'Bank of England inputs'!$A:$A,0),0),F3528))</f>
        <v>2.6969295072743371</v>
      </c>
      <c r="H3529" s="5">
        <f t="shared" si="210"/>
        <v>40891</v>
      </c>
      <c r="I3529" s="6">
        <f t="shared" si="211"/>
        <v>5.0322406434783646</v>
      </c>
      <c r="J3529" s="6">
        <f t="shared" si="212"/>
        <v>2.2739834067177389</v>
      </c>
      <c r="K3529" s="19">
        <f t="shared" si="206"/>
        <v>2526</v>
      </c>
      <c r="L3529" s="6">
        <f t="shared" ca="1" si="213"/>
        <v>3.0763478377010345</v>
      </c>
    </row>
    <row r="3530" spans="1:12" s="19" customFormat="1" x14ac:dyDescent="0.2">
      <c r="A3530" s="5">
        <f>IF(AND(dateA=1,A3529&lt;DataEnd),'iBoxx inputs'!A3534,IF(AND(dateA=2,A3529&lt;DataEnd),'Bank of England inputs'!A3534,IF(dateA=3,A3529+1,IF(dateA=4,WORKDAY(A3529,1,),WORKDAY(A3529,1,holidayQ)))))</f>
        <v>40892</v>
      </c>
      <c r="B3530" s="35">
        <f>MATCH(A3530,'iBoxx inputs'!A:A,0)</f>
        <v>3619</v>
      </c>
      <c r="C3530" s="35" t="e">
        <f>MATCH(A3530,'Bank of England inputs'!A:A,0)</f>
        <v>#N/A</v>
      </c>
      <c r="D3530" s="6">
        <f>IF($A3530&gt;DataEnd,NA(),IFERROR(INDEX('iBoxx inputs'!B:B,MATCH($A3530,'iBoxx inputs'!$A:$A,0)),D3529))</f>
        <v>4.9238894219855904</v>
      </c>
      <c r="E3530" s="6">
        <f>IF($A3530&gt;DataEnd,NA(),IFERROR(INDEX('iBoxx inputs'!C:C,MATCH($A3530,'iBoxx inputs'!$A:$A,0)),E3529))</f>
        <v>5.16115704018336</v>
      </c>
      <c r="F3530" s="6">
        <f>IF($A3530&gt;DataEnd,NA(),IFERROR(INDEX('Bank of England inputs'!D:D,MATCH($A3530,'Bank of England inputs'!$A:$A,0),0),F3529))</f>
        <v>2.6969295072743371</v>
      </c>
      <c r="H3530" s="5">
        <f t="shared" ref="H3530:H3540" si="214">A3530</f>
        <v>40892</v>
      </c>
      <c r="I3530" s="6">
        <f t="shared" ref="I3530:I3540" si="215">(D3530+E3530)/2</f>
        <v>5.0425232310844752</v>
      </c>
      <c r="J3530" s="6">
        <f t="shared" ref="J3530:J3540" si="216">((1+I3530/100)/(1+F3530/100)-1)*100</f>
        <v>2.2839959627458883</v>
      </c>
      <c r="K3530" s="19">
        <f t="shared" si="206"/>
        <v>2527</v>
      </c>
      <c r="L3530" s="6">
        <f t="shared" ca="1" si="213"/>
        <v>3.0760342833381715</v>
      </c>
    </row>
    <row r="3531" spans="1:12" s="19" customFormat="1" x14ac:dyDescent="0.2">
      <c r="A3531" s="5">
        <f>IF(AND(dateA=1,A3530&lt;DataEnd),'iBoxx inputs'!A3535,IF(AND(dateA=2,A3530&lt;DataEnd),'Bank of England inputs'!A3535,IF(dateA=3,A3530+1,IF(dateA=4,WORKDAY(A3530,1,),WORKDAY(A3530,1,holidayQ)))))</f>
        <v>40893</v>
      </c>
      <c r="B3531" s="35">
        <f>MATCH(A3531,'iBoxx inputs'!A:A,0)</f>
        <v>3620</v>
      </c>
      <c r="C3531" s="35">
        <f>MATCH(A3531,'Bank of England inputs'!A:A,0)</f>
        <v>3528</v>
      </c>
      <c r="D3531" s="6">
        <f>IF($A3531&gt;DataEnd,NA(),IFERROR(INDEX('iBoxx inputs'!B:B,MATCH($A3531,'iBoxx inputs'!$A:$A,0)),D3530))</f>
        <v>4.8389137717931403</v>
      </c>
      <c r="E3531" s="6">
        <f>IF($A3531&gt;DataEnd,NA(),IFERROR(INDEX('iBoxx inputs'!C:C,MATCH($A3531,'iBoxx inputs'!$A:$A,0)),E3530))</f>
        <v>5.0803156463718997</v>
      </c>
      <c r="F3531" s="6">
        <f>IF($A3531&gt;DataEnd,NA(),IFERROR(INDEX('Bank of England inputs'!D:D,MATCH($A3531,'Bank of England inputs'!$A:$A,0),0),F3530))</f>
        <v>2.7252572681067955</v>
      </c>
      <c r="H3531" s="5">
        <f t="shared" si="214"/>
        <v>40893</v>
      </c>
      <c r="I3531" s="6">
        <f t="shared" si="215"/>
        <v>4.95961470908252</v>
      </c>
      <c r="J3531" s="6">
        <f t="shared" si="216"/>
        <v>2.1750808909090313</v>
      </c>
      <c r="K3531" s="19">
        <f t="shared" si="206"/>
        <v>2528</v>
      </c>
      <c r="L3531" s="6">
        <f t="shared" ca="1" si="213"/>
        <v>3.0756778935468625</v>
      </c>
    </row>
    <row r="3532" spans="1:12" s="19" customFormat="1" x14ac:dyDescent="0.2">
      <c r="A3532" s="5">
        <f>IF(AND(dateA=1,A3531&lt;DataEnd),'iBoxx inputs'!A3536,IF(AND(dateA=2,A3531&lt;DataEnd),'Bank of England inputs'!A3536,IF(dateA=3,A3531+1,IF(dateA=4,WORKDAY(A3531,1,),WORKDAY(A3531,1,holidayQ)))))</f>
        <v>40896</v>
      </c>
      <c r="B3532" s="35">
        <f>MATCH(A3532,'iBoxx inputs'!A:A,0)</f>
        <v>3621</v>
      </c>
      <c r="C3532" s="35">
        <f>MATCH(A3532,'Bank of England inputs'!A:A,0)</f>
        <v>3529</v>
      </c>
      <c r="D3532" s="6">
        <f>IF($A3532&gt;DataEnd,NA(),IFERROR(INDEX('iBoxx inputs'!B:B,MATCH($A3532,'iBoxx inputs'!$A:$A,0)),D3531))</f>
        <v>4.8388638308587097</v>
      </c>
      <c r="E3532" s="6">
        <f>IF($A3532&gt;DataEnd,NA(),IFERROR(INDEX('iBoxx inputs'!C:C,MATCH($A3532,'iBoxx inputs'!$A:$A,0)),E3531))</f>
        <v>5.08762606431414</v>
      </c>
      <c r="F3532" s="6">
        <f>IF($A3532&gt;DataEnd,NA(),IFERROR(INDEX('Bank of England inputs'!D:D,MATCH($A3532,'Bank of England inputs'!$A:$A,0),0),F3531))</f>
        <v>2.7481133991390072</v>
      </c>
      <c r="H3532" s="5">
        <f t="shared" si="214"/>
        <v>40896</v>
      </c>
      <c r="I3532" s="6">
        <f t="shared" si="215"/>
        <v>4.9632449475864249</v>
      </c>
      <c r="J3532" s="6">
        <f t="shared" si="216"/>
        <v>2.1558853736247441</v>
      </c>
      <c r="K3532" s="19">
        <f t="shared" si="206"/>
        <v>2526</v>
      </c>
      <c r="L3532" s="6">
        <f t="shared" ca="1" si="213"/>
        <v>3.074085528246377</v>
      </c>
    </row>
    <row r="3533" spans="1:12" s="19" customFormat="1" x14ac:dyDescent="0.2">
      <c r="A3533" s="5">
        <f>IF(AND(dateA=1,A3532&lt;DataEnd),'iBoxx inputs'!A3537,IF(AND(dateA=2,A3532&lt;DataEnd),'Bank of England inputs'!A3537,IF(dateA=3,A3532+1,IF(dateA=4,WORKDAY(A3532,1,),WORKDAY(A3532,1,holidayQ)))))</f>
        <v>40897</v>
      </c>
      <c r="B3533" s="35">
        <f>MATCH(A3533,'iBoxx inputs'!A:A,0)</f>
        <v>3622</v>
      </c>
      <c r="C3533" s="35">
        <f>MATCH(A3533,'Bank of England inputs'!A:A,0)</f>
        <v>3530</v>
      </c>
      <c r="D3533" s="6">
        <f>IF($A3533&gt;DataEnd,NA(),IFERROR(INDEX('iBoxx inputs'!B:B,MATCH($A3533,'iBoxx inputs'!$A:$A,0)),D3532))</f>
        <v>4.8454315953315801</v>
      </c>
      <c r="E3533" s="6">
        <f>IF($A3533&gt;DataEnd,NA(),IFERROR(INDEX('iBoxx inputs'!C:C,MATCH($A3533,'iBoxx inputs'!$A:$A,0)),E3532))</f>
        <v>5.0980191889981699</v>
      </c>
      <c r="F3533" s="6">
        <f>IF($A3533&gt;DataEnd,NA(),IFERROR(INDEX('Bank of England inputs'!D:D,MATCH($A3533,'Bank of England inputs'!$A:$A,0),0),F3532))</f>
        <v>2.7638622894454956</v>
      </c>
      <c r="H3533" s="5">
        <f t="shared" si="214"/>
        <v>40897</v>
      </c>
      <c r="I3533" s="6">
        <f t="shared" si="215"/>
        <v>4.971725392164875</v>
      </c>
      <c r="J3533" s="6">
        <f t="shared" si="216"/>
        <v>2.1484820184168418</v>
      </c>
      <c r="K3533" s="19">
        <f t="shared" si="206"/>
        <v>2526</v>
      </c>
      <c r="L3533" s="6">
        <f t="shared" ca="1" si="213"/>
        <v>3.0733156412221994</v>
      </c>
    </row>
    <row r="3534" spans="1:12" s="19" customFormat="1" x14ac:dyDescent="0.2">
      <c r="A3534" s="5">
        <f>IF(AND(dateA=1,A3533&lt;DataEnd),'iBoxx inputs'!A3538,IF(AND(dateA=2,A3533&lt;DataEnd),'Bank of England inputs'!A3538,IF(dateA=3,A3533+1,IF(dateA=4,WORKDAY(A3533,1,),WORKDAY(A3533,1,holidayQ)))))</f>
        <v>40898</v>
      </c>
      <c r="B3534" s="35">
        <f>MATCH(A3534,'iBoxx inputs'!A:A,0)</f>
        <v>3623</v>
      </c>
      <c r="C3534" s="35">
        <f>MATCH(A3534,'Bank of England inputs'!A:A,0)</f>
        <v>3531</v>
      </c>
      <c r="D3534" s="6">
        <f>IF($A3534&gt;DataEnd,NA(),IFERROR(INDEX('iBoxx inputs'!B:B,MATCH($A3534,'iBoxx inputs'!$A:$A,0)),D3533))</f>
        <v>4.81905609174754</v>
      </c>
      <c r="E3534" s="6">
        <f>IF($A3534&gt;DataEnd,NA(),IFERROR(INDEX('iBoxx inputs'!C:C,MATCH($A3534,'iBoxx inputs'!$A:$A,0)),E3533))</f>
        <v>5.0570254496037998</v>
      </c>
      <c r="F3534" s="6">
        <f>IF($A3534&gt;DataEnd,NA(),IFERROR(INDEX('Bank of England inputs'!D:D,MATCH($A3534,'Bank of England inputs'!$A:$A,0),0),F3533))</f>
        <v>2.7579769605323712</v>
      </c>
      <c r="H3534" s="5">
        <f t="shared" si="214"/>
        <v>40898</v>
      </c>
      <c r="I3534" s="6">
        <f t="shared" si="215"/>
        <v>4.9380407706756699</v>
      </c>
      <c r="J3534" s="6">
        <f t="shared" si="216"/>
        <v>2.1215518976017034</v>
      </c>
      <c r="K3534" s="19">
        <f t="shared" si="206"/>
        <v>2526</v>
      </c>
      <c r="L3534" s="6">
        <f t="shared" ca="1" si="213"/>
        <v>3.0725336985536003</v>
      </c>
    </row>
    <row r="3535" spans="1:12" s="19" customFormat="1" x14ac:dyDescent="0.2">
      <c r="A3535" s="5">
        <f>IF(AND(dateA=1,A3534&lt;DataEnd),'iBoxx inputs'!A3539,IF(AND(dateA=2,A3534&lt;DataEnd),'Bank of England inputs'!A3539,IF(dateA=3,A3534+1,IF(dateA=4,WORKDAY(A3534,1,),WORKDAY(A3534,1,holidayQ)))))</f>
        <v>40899</v>
      </c>
      <c r="B3535" s="35">
        <f>MATCH(A3535,'iBoxx inputs'!A:A,0)</f>
        <v>3624</v>
      </c>
      <c r="C3535" s="35">
        <f>MATCH(A3535,'Bank of England inputs'!A:A,0)</f>
        <v>3532</v>
      </c>
      <c r="D3535" s="6">
        <f>IF($A3535&gt;DataEnd,NA(),IFERROR(INDEX('iBoxx inputs'!B:B,MATCH($A3535,'iBoxx inputs'!$A:$A,0)),D3534))</f>
        <v>4.8174105810704004</v>
      </c>
      <c r="E3535" s="6">
        <f>IF($A3535&gt;DataEnd,NA(),IFERROR(INDEX('iBoxx inputs'!C:C,MATCH($A3535,'iBoxx inputs'!$A:$A,0)),E3534))</f>
        <v>5.05925080322534</v>
      </c>
      <c r="F3535" s="6">
        <f>IF($A3535&gt;DataEnd,NA(),IFERROR(INDEX('Bank of England inputs'!D:D,MATCH($A3535,'Bank of England inputs'!$A:$A,0),0),F3534))</f>
        <v>2.7590985985754379</v>
      </c>
      <c r="H3535" s="5">
        <f t="shared" si="214"/>
        <v>40899</v>
      </c>
      <c r="I3535" s="6">
        <f t="shared" si="215"/>
        <v>4.9383306921478702</v>
      </c>
      <c r="J3535" s="6">
        <f t="shared" si="216"/>
        <v>2.1207193555536241</v>
      </c>
      <c r="K3535" s="19">
        <f t="shared" si="206"/>
        <v>2527</v>
      </c>
      <c r="L3535" s="6">
        <f t="shared" ca="1" si="213"/>
        <v>3.0721570407209926</v>
      </c>
    </row>
    <row r="3536" spans="1:12" s="19" customFormat="1" x14ac:dyDescent="0.2">
      <c r="A3536" s="5">
        <f>IF(AND(dateA=1,A3535&lt;DataEnd),'iBoxx inputs'!A3540,IF(AND(dateA=2,A3535&lt;DataEnd),'Bank of England inputs'!A3540,IF(dateA=3,A3535+1,IF(dateA=4,WORKDAY(A3535,1,),WORKDAY(A3535,1,holidayQ)))))</f>
        <v>40900</v>
      </c>
      <c r="B3536" s="35">
        <f>MATCH(A3536,'iBoxx inputs'!A:A,0)</f>
        <v>3625</v>
      </c>
      <c r="C3536" s="35">
        <f>MATCH(A3536,'Bank of England inputs'!A:A,0)</f>
        <v>3533</v>
      </c>
      <c r="D3536" s="6">
        <f>IF($A3536&gt;DataEnd,NA(),IFERROR(INDEX('iBoxx inputs'!B:B,MATCH($A3536,'iBoxx inputs'!$A:$A,0)),D3535))</f>
        <v>4.8104687913443103</v>
      </c>
      <c r="E3536" s="6">
        <f>IF($A3536&gt;DataEnd,NA(),IFERROR(INDEX('iBoxx inputs'!C:C,MATCH($A3536,'iBoxx inputs'!$A:$A,0)),E3535))</f>
        <v>5.0507101191289596</v>
      </c>
      <c r="F3536" s="6">
        <f>IF($A3536&gt;DataEnd,NA(),IFERROR(INDEX('Bank of England inputs'!D:D,MATCH($A3536,'Bank of England inputs'!$A:$A,0),0),F3535))</f>
        <v>2.7516227725221887</v>
      </c>
      <c r="H3536" s="5">
        <f t="shared" si="214"/>
        <v>40900</v>
      </c>
      <c r="I3536" s="6">
        <f t="shared" si="215"/>
        <v>4.9305894552366354</v>
      </c>
      <c r="J3536" s="6">
        <f t="shared" si="216"/>
        <v>2.120615347884458</v>
      </c>
      <c r="K3536" s="19">
        <f t="shared" si="206"/>
        <v>2528</v>
      </c>
      <c r="L3536" s="6">
        <f t="shared" ca="1" si="213"/>
        <v>3.0717806397349019</v>
      </c>
    </row>
    <row r="3537" spans="1:12" s="19" customFormat="1" x14ac:dyDescent="0.2">
      <c r="A3537" s="5">
        <f>IF(AND(dateA=1,A3536&lt;DataEnd),'iBoxx inputs'!A3541,IF(AND(dateA=2,A3536&lt;DataEnd),'Bank of England inputs'!A3541,IF(dateA=3,A3536+1,IF(dateA=4,WORKDAY(A3536,1,),WORKDAY(A3536,1,holidayQ)))))</f>
        <v>40905</v>
      </c>
      <c r="B3537" s="35">
        <f>MATCH(A3537,'iBoxx inputs'!A:A,0)</f>
        <v>3626</v>
      </c>
      <c r="C3537" s="35">
        <f>MATCH(A3537,'Bank of England inputs'!A:A,0)</f>
        <v>3534</v>
      </c>
      <c r="D3537" s="6">
        <f>IF($A3537&gt;DataEnd,NA(),IFERROR(INDEX('iBoxx inputs'!B:B,MATCH($A3537,'iBoxx inputs'!$A:$A,0)),D3536))</f>
        <v>4.7915272066703096</v>
      </c>
      <c r="E3537" s="6">
        <f>IF($A3537&gt;DataEnd,NA(),IFERROR(INDEX('iBoxx inputs'!C:C,MATCH($A3537,'iBoxx inputs'!$A:$A,0)),E3536))</f>
        <v>5.0329452909255501</v>
      </c>
      <c r="F3537" s="6">
        <f>IF($A3537&gt;DataEnd,NA(),IFERROR(INDEX('Bank of England inputs'!D:D,MATCH($A3537,'Bank of England inputs'!$A:$A,0),0),F3536))</f>
        <v>2.7477468415546769</v>
      </c>
      <c r="H3537" s="5">
        <f t="shared" si="214"/>
        <v>40905</v>
      </c>
      <c r="I3537" s="6">
        <f t="shared" si="215"/>
        <v>4.9122362487979299</v>
      </c>
      <c r="J3537" s="6">
        <f t="shared" si="216"/>
        <v>2.1066052286101034</v>
      </c>
      <c r="K3537" s="19">
        <f t="shared" si="206"/>
        <v>2526</v>
      </c>
      <c r="L3537" s="6">
        <f t="shared" ca="1" si="213"/>
        <v>3.0701893101854059</v>
      </c>
    </row>
    <row r="3538" spans="1:12" s="19" customFormat="1" x14ac:dyDescent="0.2">
      <c r="A3538" s="5">
        <f>IF(AND(dateA=1,A3537&lt;DataEnd),'iBoxx inputs'!A3542,IF(AND(dateA=2,A3537&lt;DataEnd),'Bank of England inputs'!A3542,IF(dateA=3,A3537+1,IF(dateA=4,WORKDAY(A3537,1,),WORKDAY(A3537,1,holidayQ)))))</f>
        <v>40906</v>
      </c>
      <c r="B3538" s="35">
        <f>MATCH(A3538,'iBoxx inputs'!A:A,0)</f>
        <v>3627</v>
      </c>
      <c r="C3538" s="35">
        <f>MATCH(A3538,'Bank of England inputs'!A:A,0)</f>
        <v>3535</v>
      </c>
      <c r="D3538" s="6">
        <f>IF($A3538&gt;DataEnd,NA(),IFERROR(INDEX('iBoxx inputs'!B:B,MATCH($A3538,'iBoxx inputs'!$A:$A,0)),D3537))</f>
        <v>4.74023085466564</v>
      </c>
      <c r="E3538" s="6">
        <f>IF($A3538&gt;DataEnd,NA(),IFERROR(INDEX('iBoxx inputs'!C:C,MATCH($A3538,'iBoxx inputs'!$A:$A,0)),E3537))</f>
        <v>4.9783024585211404</v>
      </c>
      <c r="F3538" s="6">
        <f>IF($A3538&gt;DataEnd,NA(),IFERROR(INDEX('Bank of England inputs'!D:D,MATCH($A3538,'Bank of England inputs'!$A:$A,0),0),F3537))</f>
        <v>2.7259847495386458</v>
      </c>
      <c r="H3538" s="5">
        <f t="shared" si="214"/>
        <v>40906</v>
      </c>
      <c r="I3538" s="6">
        <f t="shared" si="215"/>
        <v>4.8592666565933902</v>
      </c>
      <c r="J3538" s="6">
        <f t="shared" si="216"/>
        <v>2.0766721411880518</v>
      </c>
      <c r="K3538" s="19">
        <f t="shared" si="206"/>
        <v>2527</v>
      </c>
      <c r="L3538" s="6">
        <f t="shared" ca="1" si="213"/>
        <v>3.0697961494537096</v>
      </c>
    </row>
    <row r="3539" spans="1:12" s="19" customFormat="1" x14ac:dyDescent="0.2">
      <c r="A3539" s="5">
        <f>IF(AND(dateA=1,A3538&lt;DataEnd),'iBoxx inputs'!A3543,IF(AND(dateA=2,A3538&lt;DataEnd),'Bank of England inputs'!A3543,IF(dateA=3,A3538+1,IF(dateA=4,WORKDAY(A3538,1,),WORKDAY(A3538,1,holidayQ)))))</f>
        <v>40907</v>
      </c>
      <c r="B3539" s="35">
        <f>MATCH(A3539,'iBoxx inputs'!A:A,0)</f>
        <v>3628</v>
      </c>
      <c r="C3539" s="35">
        <f>MATCH(A3539,'Bank of England inputs'!A:A,0)</f>
        <v>3536</v>
      </c>
      <c r="D3539" s="6">
        <f>IF($A3539&gt;DataEnd,NA(),IFERROR(INDEX('iBoxx inputs'!B:B,MATCH($A3539,'iBoxx inputs'!$A:$A,0)),D3538))</f>
        <v>4.7576945937332598</v>
      </c>
      <c r="E3539" s="6">
        <f>IF($A3539&gt;DataEnd,NA(),IFERROR(INDEX('iBoxx inputs'!C:C,MATCH($A3539,'iBoxx inputs'!$A:$A,0)),E3538))</f>
        <v>4.9946059421983602</v>
      </c>
      <c r="F3539" s="6">
        <f>IF($A3539&gt;DataEnd,NA(),IFERROR(INDEX('Bank of England inputs'!D:D,MATCH($A3539,'Bank of England inputs'!$A:$A,0),0),F3538))</f>
        <v>2.7131646478800953</v>
      </c>
      <c r="H3539" s="5">
        <f t="shared" si="214"/>
        <v>40907</v>
      </c>
      <c r="I3539" s="6">
        <f t="shared" si="215"/>
        <v>4.8761502679658104</v>
      </c>
      <c r="J3539" s="6">
        <f t="shared" si="216"/>
        <v>2.1058504306637138</v>
      </c>
      <c r="K3539" s="19">
        <f t="shared" si="206"/>
        <v>2528</v>
      </c>
      <c r="L3539" s="6">
        <f t="shared" ca="1" si="213"/>
        <v>3.069414841811783</v>
      </c>
    </row>
    <row r="3540" spans="1:12" s="19" customFormat="1" x14ac:dyDescent="0.2">
      <c r="A3540" s="5">
        <f>IF(AND(dateA=1,A3539&lt;DataEnd),'iBoxx inputs'!A3544,IF(AND(dateA=2,A3539&lt;DataEnd),'Bank of England inputs'!A3544,IF(dateA=3,A3539+1,IF(dateA=4,WORKDAY(A3539,1,),WORKDAY(A3539,1,holidayQ)))))</f>
        <v>40911</v>
      </c>
      <c r="B3540" s="35">
        <f>MATCH(A3540,'iBoxx inputs'!A:A,0)</f>
        <v>3630</v>
      </c>
      <c r="C3540" s="35">
        <f>MATCH(A3540,'Bank of England inputs'!A:A,0)</f>
        <v>3537</v>
      </c>
      <c r="D3540" s="6">
        <f>IF($A3540&gt;DataEnd,NA(),IFERROR(INDEX('iBoxx inputs'!B:B,MATCH($A3540,'iBoxx inputs'!$A:$A,0)),D3539))</f>
        <v>4.7960803080430798</v>
      </c>
      <c r="E3540" s="6">
        <f>IF($A3540&gt;DataEnd,NA(),IFERROR(INDEX('iBoxx inputs'!C:C,MATCH($A3540,'iBoxx inputs'!$A:$A,0)),E3539))</f>
        <v>5.0813956388568702</v>
      </c>
      <c r="F3540" s="6">
        <f>IF($A3540&gt;DataEnd,NA(),IFERROR(INDEX('Bank of England inputs'!D:D,MATCH($A3540,'Bank of England inputs'!$A:$A,0),0),F3539))</f>
        <v>2.7216124140760467</v>
      </c>
      <c r="H3540" s="5">
        <f t="shared" si="214"/>
        <v>40911</v>
      </c>
      <c r="I3540" s="6">
        <f t="shared" si="215"/>
        <v>4.9387379734499746</v>
      </c>
      <c r="J3540" s="6">
        <f t="shared" si="216"/>
        <v>2.1583827465992078</v>
      </c>
      <c r="K3540" s="19">
        <f t="shared" si="206"/>
        <v>2526</v>
      </c>
      <c r="L3540" s="6">
        <f t="shared" ca="1" si="213"/>
        <v>3.0678234475140131</v>
      </c>
    </row>
    <row r="3541" spans="1:12" s="19" customFormat="1" x14ac:dyDescent="0.2">
      <c r="A3541" s="5">
        <f>IF(AND(dateA=1,A3540&lt;DataEnd),'iBoxx inputs'!A3545,IF(AND(dateA=2,A3540&lt;DataEnd),'Bank of England inputs'!A3545,IF(dateA=3,A3540+1,IF(dateA=4,WORKDAY(A3540,1,),WORKDAY(A3540,1,holidayQ)))))</f>
        <v>40912</v>
      </c>
      <c r="B3541" s="35">
        <f>MATCH(A3541,'iBoxx inputs'!A:A,0)</f>
        <v>3631</v>
      </c>
      <c r="C3541" s="35">
        <f>MATCH(A3541,'Bank of England inputs'!A:A,0)</f>
        <v>3538</v>
      </c>
      <c r="D3541" s="6">
        <f>IF($A3541&gt;DataEnd,NA(),IFERROR(INDEX('iBoxx inputs'!B:B,MATCH($A3541,'iBoxx inputs'!$A:$A,0)),D3540))</f>
        <v>4.7834921712459604</v>
      </c>
      <c r="E3541" s="6">
        <f>IF($A3541&gt;DataEnd,NA(),IFERROR(INDEX('iBoxx inputs'!C:C,MATCH($A3541,'iBoxx inputs'!$A:$A,0)),E3540))</f>
        <v>5.0624563880715696</v>
      </c>
      <c r="F3541" s="6">
        <f>IF($A3541&gt;DataEnd,NA(),IFERROR(INDEX('Bank of England inputs'!D:D,MATCH($A3541,'Bank of England inputs'!$A:$A,0),0),F3540))</f>
        <v>2.7451386598228433</v>
      </c>
      <c r="H3541" s="5">
        <f t="shared" ref="H3541:H3543" si="217">A3541</f>
        <v>40912</v>
      </c>
      <c r="I3541" s="6">
        <f t="shared" ref="I3541:I3543" si="218">(D3541+E3541)/2</f>
        <v>4.9229742796587654</v>
      </c>
      <c r="J3541" s="6">
        <f t="shared" ref="J3541:J3543" si="219">((1+I3541/100)/(1+F3541/100)-1)*100</f>
        <v>2.119648333967894</v>
      </c>
      <c r="K3541" s="19">
        <f t="shared" si="206"/>
        <v>2526</v>
      </c>
      <c r="L3541" s="6">
        <f t="shared" ca="1" si="213"/>
        <v>3.0670424707420048</v>
      </c>
    </row>
    <row r="3542" spans="1:12" s="19" customFormat="1" x14ac:dyDescent="0.2">
      <c r="A3542" s="5">
        <f>IF(AND(dateA=1,A3541&lt;DataEnd),'iBoxx inputs'!A3546,IF(AND(dateA=2,A3541&lt;DataEnd),'Bank of England inputs'!A3546,IF(dateA=3,A3541+1,IF(dateA=4,WORKDAY(A3541,1,),WORKDAY(A3541,1,holidayQ)))))</f>
        <v>40913</v>
      </c>
      <c r="B3542" s="35">
        <f>MATCH(A3542,'iBoxx inputs'!A:A,0)</f>
        <v>3632</v>
      </c>
      <c r="C3542" s="35">
        <f>MATCH(A3542,'Bank of England inputs'!A:A,0)</f>
        <v>3539</v>
      </c>
      <c r="D3542" s="6">
        <f>IF($A3542&gt;DataEnd,NA(),IFERROR(INDEX('iBoxx inputs'!B:B,MATCH($A3542,'iBoxx inputs'!$A:$A,0)),D3541))</f>
        <v>4.7688033995838399</v>
      </c>
      <c r="E3542" s="6">
        <f>IF($A3542&gt;DataEnd,NA(),IFERROR(INDEX('iBoxx inputs'!C:C,MATCH($A3542,'iBoxx inputs'!$A:$A,0)),E3541))</f>
        <v>5.0539723641991001</v>
      </c>
      <c r="F3542" s="6">
        <f>IF($A3542&gt;DataEnd,NA(),IFERROR(INDEX('Bank of England inputs'!D:D,MATCH($A3542,'Bank of England inputs'!$A:$A,0),0),F3541))</f>
        <v>2.795524102919078</v>
      </c>
      <c r="H3542" s="5">
        <f t="shared" si="217"/>
        <v>40913</v>
      </c>
      <c r="I3542" s="6">
        <f t="shared" si="218"/>
        <v>4.9113878818914696</v>
      </c>
      <c r="J3542" s="6">
        <f t="shared" si="219"/>
        <v>2.0583228671065434</v>
      </c>
      <c r="K3542" s="19">
        <f t="shared" si="206"/>
        <v>2527</v>
      </c>
      <c r="L3542" s="6">
        <f t="shared" ca="1" si="213"/>
        <v>3.0666432940092641</v>
      </c>
    </row>
    <row r="3543" spans="1:12" s="19" customFormat="1" x14ac:dyDescent="0.2">
      <c r="A3543" s="5">
        <f>IF(AND(dateA=1,A3542&lt;DataEnd),'iBoxx inputs'!A3547,IF(AND(dateA=2,A3542&lt;DataEnd),'Bank of England inputs'!A3547,IF(dateA=3,A3542+1,IF(dateA=4,WORKDAY(A3542,1,),WORKDAY(A3542,1,holidayQ)))))</f>
        <v>40914</v>
      </c>
      <c r="B3543" s="35">
        <f>MATCH(A3543,'iBoxx inputs'!A:A,0)</f>
        <v>3633</v>
      </c>
      <c r="C3543" s="35">
        <f>MATCH(A3543,'Bank of England inputs'!A:A,0)</f>
        <v>3540</v>
      </c>
      <c r="D3543" s="6">
        <f>IF($A3543&gt;DataEnd,NA(),IFERROR(INDEX('iBoxx inputs'!B:B,MATCH($A3543,'iBoxx inputs'!$A:$A,0)),D3542))</f>
        <v>4.7350785557239403</v>
      </c>
      <c r="E3543" s="6">
        <f>IF($A3543&gt;DataEnd,NA(),IFERROR(INDEX('iBoxx inputs'!C:C,MATCH($A3543,'iBoxx inputs'!$A:$A,0)),E3542))</f>
        <v>5.0194732647849101</v>
      </c>
      <c r="F3543" s="6">
        <f>IF($A3543&gt;DataEnd,NA(),IFERROR(INDEX('Bank of England inputs'!D:D,MATCH($A3543,'Bank of England inputs'!$A:$A,0),0),F3542))</f>
        <v>2.8477017222735768</v>
      </c>
      <c r="H3543" s="5">
        <f t="shared" si="217"/>
        <v>40914</v>
      </c>
      <c r="I3543" s="6">
        <f t="shared" si="218"/>
        <v>4.8772759102544256</v>
      </c>
      <c r="J3543" s="6">
        <f t="shared" si="219"/>
        <v>1.9733782612483042</v>
      </c>
      <c r="K3543" s="19">
        <f t="shared" si="206"/>
        <v>2528</v>
      </c>
      <c r="L3543" s="6">
        <f t="shared" ca="1" si="213"/>
        <v>3.0662108315754186</v>
      </c>
    </row>
    <row r="3544" spans="1:12" s="19" customFormat="1" x14ac:dyDescent="0.2">
      <c r="A3544" s="5">
        <f>IF(AND(dateA=1,A3543&lt;DataEnd),'iBoxx inputs'!A3548,IF(AND(dateA=2,A3543&lt;DataEnd),'Bank of England inputs'!A3548,IF(dateA=3,A3543+1,IF(dateA=4,WORKDAY(A3543,1,),WORKDAY(A3543,1,holidayQ)))))</f>
        <v>40917</v>
      </c>
      <c r="B3544" s="35">
        <f>MATCH(A3544,'iBoxx inputs'!A:A,0)</f>
        <v>3634</v>
      </c>
      <c r="C3544" s="35">
        <f>MATCH(A3544,'Bank of England inputs'!A:A,0)</f>
        <v>3541</v>
      </c>
      <c r="D3544" s="6">
        <f>IF($A3544&gt;DataEnd,NA(),IFERROR(INDEX('iBoxx inputs'!B:B,MATCH($A3544,'iBoxx inputs'!$A:$A,0)),D3543))</f>
        <v>4.71616035338341</v>
      </c>
      <c r="E3544" s="6">
        <f>IF($A3544&gt;DataEnd,NA(),IFERROR(INDEX('iBoxx inputs'!C:C,MATCH($A3544,'iBoxx inputs'!$A:$A,0)),E3543))</f>
        <v>4.9996598444716396</v>
      </c>
      <c r="F3544" s="6">
        <f>IF($A3544&gt;DataEnd,NA(),IFERROR(INDEX('Bank of England inputs'!D:D,MATCH($A3544,'Bank of England inputs'!$A:$A,0),0),F3543))</f>
        <v>2.8390998825811309</v>
      </c>
      <c r="H3544" s="5">
        <f t="shared" ref="H3544:H3571" si="220">A3544</f>
        <v>40917</v>
      </c>
      <c r="I3544" s="6">
        <f t="shared" ref="I3544:I3571" si="221">(D3544+E3544)/2</f>
        <v>4.8579100989275243</v>
      </c>
      <c r="J3544" s="6">
        <f t="shared" ref="J3544:J3571" si="222">((1+I3544/100)/(1+F3544/100)-1)*100</f>
        <v>1.9630765133606065</v>
      </c>
      <c r="K3544" s="19">
        <f t="shared" si="206"/>
        <v>2526</v>
      </c>
      <c r="L3544" s="6">
        <f t="shared" ca="1" si="213"/>
        <v>3.0645684157340991</v>
      </c>
    </row>
    <row r="3545" spans="1:12" s="19" customFormat="1" x14ac:dyDescent="0.2">
      <c r="A3545" s="5">
        <f>IF(AND(dateA=1,A3544&lt;DataEnd),'iBoxx inputs'!A3549,IF(AND(dateA=2,A3544&lt;DataEnd),'Bank of England inputs'!A3549,IF(dateA=3,A3544+1,IF(dateA=4,WORKDAY(A3544,1,),WORKDAY(A3544,1,holidayQ)))))</f>
        <v>40918</v>
      </c>
      <c r="B3545" s="35">
        <f>MATCH(A3545,'iBoxx inputs'!A:A,0)</f>
        <v>3635</v>
      </c>
      <c r="C3545" s="35">
        <f>MATCH(A3545,'Bank of England inputs'!A:A,0)</f>
        <v>3542</v>
      </c>
      <c r="D3545" s="6">
        <f>IF($A3545&gt;DataEnd,NA(),IFERROR(INDEX('iBoxx inputs'!B:B,MATCH($A3545,'iBoxx inputs'!$A:$A,0)),D3544))</f>
        <v>4.7705935073163896</v>
      </c>
      <c r="E3545" s="6">
        <f>IF($A3545&gt;DataEnd,NA(),IFERROR(INDEX('iBoxx inputs'!C:C,MATCH($A3545,'iBoxx inputs'!$A:$A,0)),E3544))</f>
        <v>5.0470163335711504</v>
      </c>
      <c r="F3545" s="6">
        <f>IF($A3545&gt;DataEnd,NA(),IFERROR(INDEX('Bank of England inputs'!D:D,MATCH($A3545,'Bank of England inputs'!$A:$A,0),0),F3544))</f>
        <v>2.8274005685391623</v>
      </c>
      <c r="H3545" s="5">
        <f t="shared" si="220"/>
        <v>40918</v>
      </c>
      <c r="I3545" s="6">
        <f t="shared" si="221"/>
        <v>4.90880492044377</v>
      </c>
      <c r="J3545" s="6">
        <f t="shared" si="222"/>
        <v>2.0241728764865963</v>
      </c>
      <c r="K3545" s="19">
        <f t="shared" si="206"/>
        <v>2526</v>
      </c>
      <c r="L3545" s="6">
        <f t="shared" ca="1" si="213"/>
        <v>3.063759208470652</v>
      </c>
    </row>
    <row r="3546" spans="1:12" s="19" customFormat="1" x14ac:dyDescent="0.2">
      <c r="A3546" s="5">
        <f>IF(AND(dateA=1,A3545&lt;DataEnd),'iBoxx inputs'!A3550,IF(AND(dateA=2,A3545&lt;DataEnd),'Bank of England inputs'!A3550,IF(dateA=3,A3545+1,IF(dateA=4,WORKDAY(A3545,1,),WORKDAY(A3545,1,holidayQ)))))</f>
        <v>40919</v>
      </c>
      <c r="B3546" s="35">
        <f>MATCH(A3546,'iBoxx inputs'!A:A,0)</f>
        <v>3636</v>
      </c>
      <c r="C3546" s="35">
        <f>MATCH(A3546,'Bank of England inputs'!A:A,0)</f>
        <v>3543</v>
      </c>
      <c r="D3546" s="6">
        <f>IF($A3546&gt;DataEnd,NA(),IFERROR(INDEX('iBoxx inputs'!B:B,MATCH($A3546,'iBoxx inputs'!$A:$A,0)),D3545))</f>
        <v>4.7135405456680202</v>
      </c>
      <c r="E3546" s="6">
        <f>IF($A3546&gt;DataEnd,NA(),IFERROR(INDEX('iBoxx inputs'!C:C,MATCH($A3546,'iBoxx inputs'!$A:$A,0)),E3545))</f>
        <v>4.9785547065256299</v>
      </c>
      <c r="F3546" s="6">
        <f>IF($A3546&gt;DataEnd,NA(),IFERROR(INDEX('Bank of England inputs'!D:D,MATCH($A3546,'Bank of England inputs'!$A:$A,0),0),F3545))</f>
        <v>2.8002943228109256</v>
      </c>
      <c r="H3546" s="5">
        <f t="shared" si="220"/>
        <v>40919</v>
      </c>
      <c r="I3546" s="6">
        <f t="shared" si="221"/>
        <v>4.8460476260968246</v>
      </c>
      <c r="J3546" s="6">
        <f t="shared" si="222"/>
        <v>1.9900266986219606</v>
      </c>
      <c r="K3546" s="19">
        <f t="shared" si="206"/>
        <v>2526</v>
      </c>
      <c r="L3546" s="6">
        <f t="shared" ca="1" si="213"/>
        <v>3.0629327686880519</v>
      </c>
    </row>
    <row r="3547" spans="1:12" s="19" customFormat="1" x14ac:dyDescent="0.2">
      <c r="A3547" s="5">
        <f>IF(AND(dateA=1,A3546&lt;DataEnd),'iBoxx inputs'!A3551,IF(AND(dateA=2,A3546&lt;DataEnd),'Bank of England inputs'!A3551,IF(dateA=3,A3546+1,IF(dateA=4,WORKDAY(A3546,1,),WORKDAY(A3546,1,holidayQ)))))</f>
        <v>40920</v>
      </c>
      <c r="B3547" s="35">
        <f>MATCH(A3547,'iBoxx inputs'!A:A,0)</f>
        <v>3637</v>
      </c>
      <c r="C3547" s="35">
        <f>MATCH(A3547,'Bank of England inputs'!A:A,0)</f>
        <v>3544</v>
      </c>
      <c r="D3547" s="6">
        <f>IF($A3547&gt;DataEnd,NA(),IFERROR(INDEX('iBoxx inputs'!B:B,MATCH($A3547,'iBoxx inputs'!$A:$A,0)),D3546))</f>
        <v>4.7273408580210301</v>
      </c>
      <c r="E3547" s="6">
        <f>IF($A3547&gt;DataEnd,NA(),IFERROR(INDEX('iBoxx inputs'!C:C,MATCH($A3547,'iBoxx inputs'!$A:$A,0)),E3546))</f>
        <v>4.9932567290051102</v>
      </c>
      <c r="F3547" s="6">
        <f>IF($A3547&gt;DataEnd,NA(),IFERROR(INDEX('Bank of England inputs'!D:D,MATCH($A3547,'Bank of England inputs'!$A:$A,0),0),F3546))</f>
        <v>2.7951851363577251</v>
      </c>
      <c r="H3547" s="5">
        <f t="shared" si="220"/>
        <v>40920</v>
      </c>
      <c r="I3547" s="6">
        <f t="shared" si="221"/>
        <v>4.8602987935130706</v>
      </c>
      <c r="J3547" s="6">
        <f t="shared" si="222"/>
        <v>2.0089595192770648</v>
      </c>
      <c r="K3547" s="19">
        <f t="shared" si="206"/>
        <v>2527</v>
      </c>
      <c r="L3547" s="6">
        <f t="shared" ca="1" si="213"/>
        <v>3.0625156839039556</v>
      </c>
    </row>
    <row r="3548" spans="1:12" s="19" customFormat="1" x14ac:dyDescent="0.2">
      <c r="A3548" s="5">
        <f>IF(AND(dateA=1,A3547&lt;DataEnd),'iBoxx inputs'!A3552,IF(AND(dateA=2,A3547&lt;DataEnd),'Bank of England inputs'!A3552,IF(dateA=3,A3547+1,IF(dateA=4,WORKDAY(A3547,1,),WORKDAY(A3547,1,holidayQ)))))</f>
        <v>40921</v>
      </c>
      <c r="B3548" s="35">
        <f>MATCH(A3548,'iBoxx inputs'!A:A,0)</f>
        <v>3638</v>
      </c>
      <c r="C3548" s="35">
        <f>MATCH(A3548,'Bank of England inputs'!A:A,0)</f>
        <v>3545</v>
      </c>
      <c r="D3548" s="6">
        <f>IF($A3548&gt;DataEnd,NA(),IFERROR(INDEX('iBoxx inputs'!B:B,MATCH($A3548,'iBoxx inputs'!$A:$A,0)),D3547))</f>
        <v>4.6813544369078404</v>
      </c>
      <c r="E3548" s="6">
        <f>IF($A3548&gt;DataEnd,NA(),IFERROR(INDEX('iBoxx inputs'!C:C,MATCH($A3548,'iBoxx inputs'!$A:$A,0)),E3547))</f>
        <v>4.9518945780123502</v>
      </c>
      <c r="F3548" s="6">
        <f>IF($A3548&gt;DataEnd,NA(),IFERROR(INDEX('Bank of England inputs'!D:D,MATCH($A3548,'Bank of England inputs'!$A:$A,0),0),F3547))</f>
        <v>2.7704798890318294</v>
      </c>
      <c r="H3548" s="5">
        <f t="shared" si="220"/>
        <v>40921</v>
      </c>
      <c r="I3548" s="6">
        <f t="shared" si="221"/>
        <v>4.8166245074600953</v>
      </c>
      <c r="J3548" s="6">
        <f t="shared" si="222"/>
        <v>1.9909847853562868</v>
      </c>
      <c r="K3548" s="19">
        <f t="shared" si="206"/>
        <v>2528</v>
      </c>
      <c r="L3548" s="6">
        <f t="shared" ca="1" si="213"/>
        <v>3.0620918188333275</v>
      </c>
    </row>
    <row r="3549" spans="1:12" s="19" customFormat="1" x14ac:dyDescent="0.2">
      <c r="A3549" s="5">
        <f>IF(AND(dateA=1,A3548&lt;DataEnd),'iBoxx inputs'!A3553,IF(AND(dateA=2,A3548&lt;DataEnd),'Bank of England inputs'!A3553,IF(dateA=3,A3548+1,IF(dateA=4,WORKDAY(A3548,1,),WORKDAY(A3548,1,holidayQ)))))</f>
        <v>40924</v>
      </c>
      <c r="B3549" s="35">
        <f>MATCH(A3549,'iBoxx inputs'!A:A,0)</f>
        <v>3639</v>
      </c>
      <c r="C3549" s="35">
        <f>MATCH(A3549,'Bank of England inputs'!A:A,0)</f>
        <v>3546</v>
      </c>
      <c r="D3549" s="6">
        <f>IF($A3549&gt;DataEnd,NA(),IFERROR(INDEX('iBoxx inputs'!B:B,MATCH($A3549,'iBoxx inputs'!$A:$A,0)),D3548))</f>
        <v>4.6680286294600597</v>
      </c>
      <c r="E3549" s="6">
        <f>IF($A3549&gt;DataEnd,NA(),IFERROR(INDEX('iBoxx inputs'!C:C,MATCH($A3549,'iBoxx inputs'!$A:$A,0)),E3548))</f>
        <v>4.9461172618118399</v>
      </c>
      <c r="F3549" s="6">
        <f>IF($A3549&gt;DataEnd,NA(),IFERROR(INDEX('Bank of England inputs'!D:D,MATCH($A3549,'Bank of England inputs'!$A:$A,0),0),F3548))</f>
        <v>2.7559629666532803</v>
      </c>
      <c r="H3549" s="5">
        <f t="shared" si="220"/>
        <v>40924</v>
      </c>
      <c r="I3549" s="6">
        <f t="shared" si="221"/>
        <v>4.8070729456359498</v>
      </c>
      <c r="J3549" s="6">
        <f t="shared" si="222"/>
        <v>1.9960982504230174</v>
      </c>
      <c r="K3549" s="19">
        <f t="shared" si="206"/>
        <v>2526</v>
      </c>
      <c r="L3549" s="6">
        <f t="shared" ca="1" si="213"/>
        <v>3.0605668787155254</v>
      </c>
    </row>
    <row r="3550" spans="1:12" s="19" customFormat="1" x14ac:dyDescent="0.2">
      <c r="A3550" s="5">
        <f>IF(AND(dateA=1,A3549&lt;DataEnd),'iBoxx inputs'!A3554,IF(AND(dateA=2,A3549&lt;DataEnd),'Bank of England inputs'!A3554,IF(dateA=3,A3549+1,IF(dateA=4,WORKDAY(A3549,1,),WORKDAY(A3549,1,holidayQ)))))</f>
        <v>40925</v>
      </c>
      <c r="B3550" s="35">
        <f>MATCH(A3550,'iBoxx inputs'!A:A,0)</f>
        <v>3640</v>
      </c>
      <c r="C3550" s="35">
        <f>MATCH(A3550,'Bank of England inputs'!A:A,0)</f>
        <v>3547</v>
      </c>
      <c r="D3550" s="6">
        <f>IF($A3550&gt;DataEnd,NA(),IFERROR(INDEX('iBoxx inputs'!B:B,MATCH($A3550,'iBoxx inputs'!$A:$A,0)),D3549))</f>
        <v>4.6679045347132897</v>
      </c>
      <c r="E3550" s="6">
        <f>IF($A3550&gt;DataEnd,NA(),IFERROR(INDEX('iBoxx inputs'!C:C,MATCH($A3550,'iBoxx inputs'!$A:$A,0)),E3549))</f>
        <v>4.9383608530937098</v>
      </c>
      <c r="F3550" s="6">
        <f>IF($A3550&gt;DataEnd,NA(),IFERROR(INDEX('Bank of England inputs'!D:D,MATCH($A3550,'Bank of England inputs'!$A:$A,0),0),F3549))</f>
        <v>2.7781273438404641</v>
      </c>
      <c r="H3550" s="5">
        <f t="shared" si="220"/>
        <v>40925</v>
      </c>
      <c r="I3550" s="6">
        <f t="shared" si="221"/>
        <v>4.8031326939034997</v>
      </c>
      <c r="J3550" s="6">
        <f t="shared" si="222"/>
        <v>1.9702687744917124</v>
      </c>
      <c r="K3550" s="19">
        <f t="shared" si="206"/>
        <v>2526</v>
      </c>
      <c r="L3550" s="6">
        <f t="shared" ca="1" si="213"/>
        <v>3.0597987492966987</v>
      </c>
    </row>
    <row r="3551" spans="1:12" s="19" customFormat="1" x14ac:dyDescent="0.2">
      <c r="A3551" s="5">
        <f>IF(AND(dateA=1,A3550&lt;DataEnd),'iBoxx inputs'!A3555,IF(AND(dateA=2,A3550&lt;DataEnd),'Bank of England inputs'!A3555,IF(dateA=3,A3550+1,IF(dateA=4,WORKDAY(A3550,1,),WORKDAY(A3550,1,holidayQ)))))</f>
        <v>40926</v>
      </c>
      <c r="B3551" s="35">
        <f>MATCH(A3551,'iBoxx inputs'!A:A,0)</f>
        <v>3641</v>
      </c>
      <c r="C3551" s="35">
        <f>MATCH(A3551,'Bank of England inputs'!A:A,0)</f>
        <v>3548</v>
      </c>
      <c r="D3551" s="6">
        <f>IF($A3551&gt;DataEnd,NA(),IFERROR(INDEX('iBoxx inputs'!B:B,MATCH($A3551,'iBoxx inputs'!$A:$A,0)),D3550))</f>
        <v>4.6582256381688003</v>
      </c>
      <c r="E3551" s="6">
        <f>IF($A3551&gt;DataEnd,NA(),IFERROR(INDEX('iBoxx inputs'!C:C,MATCH($A3551,'iBoxx inputs'!$A:$A,0)),E3550))</f>
        <v>4.9294919172175398</v>
      </c>
      <c r="F3551" s="6">
        <f>IF($A3551&gt;DataEnd,NA(),IFERROR(INDEX('Bank of England inputs'!D:D,MATCH($A3551,'Bank of England inputs'!$A:$A,0),0),F3550))</f>
        <v>2.7574349171068269</v>
      </c>
      <c r="H3551" s="5">
        <f t="shared" si="220"/>
        <v>40926</v>
      </c>
      <c r="I3551" s="6">
        <f t="shared" si="221"/>
        <v>4.7938587776931705</v>
      </c>
      <c r="J3551" s="6">
        <f t="shared" si="222"/>
        <v>1.9817776321772618</v>
      </c>
      <c r="K3551" s="19">
        <f t="shared" si="206"/>
        <v>2526</v>
      </c>
      <c r="L3551" s="6">
        <f t="shared" ca="1" si="213"/>
        <v>3.059032166350558</v>
      </c>
    </row>
    <row r="3552" spans="1:12" s="19" customFormat="1" x14ac:dyDescent="0.2">
      <c r="A3552" s="5">
        <f>IF(AND(dateA=1,A3551&lt;DataEnd),'iBoxx inputs'!A3556,IF(AND(dateA=2,A3551&lt;DataEnd),'Bank of England inputs'!A3556,IF(dateA=3,A3551+1,IF(dateA=4,WORKDAY(A3551,1,),WORKDAY(A3551,1,holidayQ)))))</f>
        <v>40927</v>
      </c>
      <c r="B3552" s="35">
        <f>MATCH(A3552,'iBoxx inputs'!A:A,0)</f>
        <v>3642</v>
      </c>
      <c r="C3552" s="35">
        <f>MATCH(A3552,'Bank of England inputs'!A:A,0)</f>
        <v>3549</v>
      </c>
      <c r="D3552" s="6">
        <f>IF($A3552&gt;DataEnd,NA(),IFERROR(INDEX('iBoxx inputs'!B:B,MATCH($A3552,'iBoxx inputs'!$A:$A,0)),D3551))</f>
        <v>4.7406152676626396</v>
      </c>
      <c r="E3552" s="6">
        <f>IF($A3552&gt;DataEnd,NA(),IFERROR(INDEX('iBoxx inputs'!C:C,MATCH($A3552,'iBoxx inputs'!$A:$A,0)),E3551))</f>
        <v>5.0191607248935304</v>
      </c>
      <c r="F3552" s="6">
        <f>IF($A3552&gt;DataEnd,NA(),IFERROR(INDEX('Bank of England inputs'!D:D,MATCH($A3552,'Bank of England inputs'!$A:$A,0),0),F3551))</f>
        <v>2.8107427198483581</v>
      </c>
      <c r="H3552" s="5">
        <f t="shared" si="220"/>
        <v>40927</v>
      </c>
      <c r="I3552" s="6">
        <f t="shared" si="221"/>
        <v>4.879887996278085</v>
      </c>
      <c r="J3552" s="6">
        <f t="shared" si="222"/>
        <v>2.0125769172468555</v>
      </c>
      <c r="K3552" s="19">
        <f t="shared" si="206"/>
        <v>2527</v>
      </c>
      <c r="L3552" s="6">
        <f t="shared" ca="1" si="213"/>
        <v>3.0586180566358356</v>
      </c>
    </row>
    <row r="3553" spans="1:12" s="19" customFormat="1" x14ac:dyDescent="0.2">
      <c r="A3553" s="5">
        <f>IF(AND(dateA=1,A3552&lt;DataEnd),'iBoxx inputs'!A3557,IF(AND(dateA=2,A3552&lt;DataEnd),'Bank of England inputs'!A3557,IF(dateA=3,A3552+1,IF(dateA=4,WORKDAY(A3552,1,),WORKDAY(A3552,1,holidayQ)))))</f>
        <v>40928</v>
      </c>
      <c r="B3553" s="35">
        <f>MATCH(A3553,'iBoxx inputs'!A:A,0)</f>
        <v>3643</v>
      </c>
      <c r="C3553" s="35">
        <f>MATCH(A3553,'Bank of England inputs'!A:A,0)</f>
        <v>3550</v>
      </c>
      <c r="D3553" s="6">
        <f>IF($A3553&gt;DataEnd,NA(),IFERROR(INDEX('iBoxx inputs'!B:B,MATCH($A3553,'iBoxx inputs'!$A:$A,0)),D3552))</f>
        <v>4.7892541481940603</v>
      </c>
      <c r="E3553" s="6">
        <f>IF($A3553&gt;DataEnd,NA(),IFERROR(INDEX('iBoxx inputs'!C:C,MATCH($A3553,'iBoxx inputs'!$A:$A,0)),E3552))</f>
        <v>5.0658068103095903</v>
      </c>
      <c r="F3553" s="6">
        <f>IF($A3553&gt;DataEnd,NA(),IFERROR(INDEX('Bank of England inputs'!D:D,MATCH($A3553,'Bank of England inputs'!$A:$A,0),0),F3552))</f>
        <v>2.8295557980598574</v>
      </c>
      <c r="H3553" s="5">
        <f t="shared" si="220"/>
        <v>40928</v>
      </c>
      <c r="I3553" s="6">
        <f t="shared" si="221"/>
        <v>4.9275304792518249</v>
      </c>
      <c r="J3553" s="6">
        <f t="shared" si="222"/>
        <v>2.0402448157143205</v>
      </c>
      <c r="K3553" s="19">
        <f t="shared" si="206"/>
        <v>2528</v>
      </c>
      <c r="L3553" s="6">
        <f t="shared" ca="1" si="213"/>
        <v>3.0582152191196483</v>
      </c>
    </row>
    <row r="3554" spans="1:12" s="19" customFormat="1" x14ac:dyDescent="0.2">
      <c r="A3554" s="5">
        <f>IF(AND(dateA=1,A3553&lt;DataEnd),'iBoxx inputs'!A3558,IF(AND(dateA=2,A3553&lt;DataEnd),'Bank of England inputs'!A3558,IF(dateA=3,A3553+1,IF(dateA=4,WORKDAY(A3553,1,),WORKDAY(A3553,1,holidayQ)))))</f>
        <v>40931</v>
      </c>
      <c r="B3554" s="35">
        <f>MATCH(A3554,'iBoxx inputs'!A:A,0)</f>
        <v>3644</v>
      </c>
      <c r="C3554" s="35">
        <f>MATCH(A3554,'Bank of England inputs'!A:A,0)</f>
        <v>3551</v>
      </c>
      <c r="D3554" s="6">
        <f>IF($A3554&gt;DataEnd,NA(),IFERROR(INDEX('iBoxx inputs'!B:B,MATCH($A3554,'iBoxx inputs'!$A:$A,0)),D3553))</f>
        <v>4.8457082188819101</v>
      </c>
      <c r="E3554" s="6">
        <f>IF($A3554&gt;DataEnd,NA(),IFERROR(INDEX('iBoxx inputs'!C:C,MATCH($A3554,'iBoxx inputs'!$A:$A,0)),E3553))</f>
        <v>5.1211632203937896</v>
      </c>
      <c r="F3554" s="6">
        <f>IF($A3554&gt;DataEnd,NA(),IFERROR(INDEX('Bank of England inputs'!D:D,MATCH($A3554,'Bank of England inputs'!$A:$A,0),0),F3553))</f>
        <v>2.8367454026027472</v>
      </c>
      <c r="H3554" s="5">
        <f t="shared" si="220"/>
        <v>40931</v>
      </c>
      <c r="I3554" s="6">
        <f t="shared" si="221"/>
        <v>4.9834357196378498</v>
      </c>
      <c r="J3554" s="6">
        <f t="shared" si="222"/>
        <v>2.0874739944665377</v>
      </c>
      <c r="K3554" s="19">
        <f t="shared" si="206"/>
        <v>2526</v>
      </c>
      <c r="L3554" s="6">
        <f t="shared" ca="1" si="213"/>
        <v>3.0568751477822551</v>
      </c>
    </row>
    <row r="3555" spans="1:12" s="19" customFormat="1" x14ac:dyDescent="0.2">
      <c r="A3555" s="5">
        <f>IF(AND(dateA=1,A3554&lt;DataEnd),'iBoxx inputs'!A3559,IF(AND(dateA=2,A3554&lt;DataEnd),'Bank of England inputs'!A3559,IF(dateA=3,A3554+1,IF(dateA=4,WORKDAY(A3554,1,),WORKDAY(A3554,1,holidayQ)))))</f>
        <v>40932</v>
      </c>
      <c r="B3555" s="35">
        <f>MATCH(A3555,'iBoxx inputs'!A:A,0)</f>
        <v>3645</v>
      </c>
      <c r="C3555" s="35">
        <f>MATCH(A3555,'Bank of England inputs'!A:A,0)</f>
        <v>3552</v>
      </c>
      <c r="D3555" s="6">
        <f>IF($A3555&gt;DataEnd,NA(),IFERROR(INDEX('iBoxx inputs'!B:B,MATCH($A3555,'iBoxx inputs'!$A:$A,0)),D3554))</f>
        <v>4.84057294180265</v>
      </c>
      <c r="E3555" s="6">
        <f>IF($A3555&gt;DataEnd,NA(),IFERROR(INDEX('iBoxx inputs'!C:C,MATCH($A3555,'iBoxx inputs'!$A:$A,0)),E3554))</f>
        <v>5.1262666402218597</v>
      </c>
      <c r="F3555" s="6">
        <f>IF($A3555&gt;DataEnd,NA(),IFERROR(INDEX('Bank of England inputs'!D:D,MATCH($A3555,'Bank of England inputs'!$A:$A,0),0),F3554))</f>
        <v>2.7807384562838156</v>
      </c>
      <c r="H3555" s="5">
        <f t="shared" si="220"/>
        <v>40932</v>
      </c>
      <c r="I3555" s="6">
        <f t="shared" si="221"/>
        <v>4.9834197910122544</v>
      </c>
      <c r="J3555" s="6">
        <f t="shared" si="222"/>
        <v>2.1430876716898695</v>
      </c>
      <c r="K3555" s="19">
        <f t="shared" si="206"/>
        <v>2526</v>
      </c>
      <c r="L3555" s="6">
        <f t="shared" ca="1" si="213"/>
        <v>3.0561856268566578</v>
      </c>
    </row>
    <row r="3556" spans="1:12" s="19" customFormat="1" x14ac:dyDescent="0.2">
      <c r="A3556" s="5">
        <f>IF(AND(dateA=1,A3555&lt;DataEnd),'iBoxx inputs'!A3560,IF(AND(dateA=2,A3555&lt;DataEnd),'Bank of England inputs'!A3560,IF(dateA=3,A3555+1,IF(dateA=4,WORKDAY(A3555,1,),WORKDAY(A3555,1,holidayQ)))))</f>
        <v>40933</v>
      </c>
      <c r="B3556" s="35">
        <f>MATCH(A3556,'iBoxx inputs'!A:A,0)</f>
        <v>3646</v>
      </c>
      <c r="C3556" s="35">
        <f>MATCH(A3556,'Bank of England inputs'!A:A,0)</f>
        <v>3553</v>
      </c>
      <c r="D3556" s="6">
        <f>IF($A3556&gt;DataEnd,NA(),IFERROR(INDEX('iBoxx inputs'!B:B,MATCH($A3556,'iBoxx inputs'!$A:$A,0)),D3555))</f>
        <v>4.82411090630168</v>
      </c>
      <c r="E3556" s="6">
        <f>IF($A3556&gt;DataEnd,NA(),IFERROR(INDEX('iBoxx inputs'!C:C,MATCH($A3556,'iBoxx inputs'!$A:$A,0)),E3555))</f>
        <v>5.1033609788514402</v>
      </c>
      <c r="F3556" s="6">
        <f>IF($A3556&gt;DataEnd,NA(),IFERROR(INDEX('Bank of England inputs'!D:D,MATCH($A3556,'Bank of England inputs'!$A:$A,0),0),F3555))</f>
        <v>2.7498754439819528</v>
      </c>
      <c r="H3556" s="5">
        <f t="shared" si="220"/>
        <v>40933</v>
      </c>
      <c r="I3556" s="6">
        <f t="shared" si="221"/>
        <v>4.9637359425765606</v>
      </c>
      <c r="J3556" s="6">
        <f t="shared" si="222"/>
        <v>2.1546113696279567</v>
      </c>
      <c r="K3556" s="19">
        <f t="shared" si="206"/>
        <v>2526</v>
      </c>
      <c r="L3556" s="6">
        <f t="shared" ca="1" si="213"/>
        <v>3.055511605173308</v>
      </c>
    </row>
    <row r="3557" spans="1:12" s="19" customFormat="1" x14ac:dyDescent="0.2">
      <c r="A3557" s="5">
        <f>IF(AND(dateA=1,A3556&lt;DataEnd),'iBoxx inputs'!A3561,IF(AND(dateA=2,A3556&lt;DataEnd),'Bank of England inputs'!A3561,IF(dateA=3,A3556+1,IF(dateA=4,WORKDAY(A3556,1,),WORKDAY(A3556,1,holidayQ)))))</f>
        <v>40934</v>
      </c>
      <c r="B3557" s="35">
        <f>MATCH(A3557,'iBoxx inputs'!A:A,0)</f>
        <v>3647</v>
      </c>
      <c r="C3557" s="35">
        <f>MATCH(A3557,'Bank of England inputs'!A:A,0)</f>
        <v>3554</v>
      </c>
      <c r="D3557" s="6">
        <f>IF($A3557&gt;DataEnd,NA(),IFERROR(INDEX('iBoxx inputs'!B:B,MATCH($A3557,'iBoxx inputs'!$A:$A,0)),D3556))</f>
        <v>4.7780505394979098</v>
      </c>
      <c r="E3557" s="6">
        <f>IF($A3557&gt;DataEnd,NA(),IFERROR(INDEX('iBoxx inputs'!C:C,MATCH($A3557,'iBoxx inputs'!$A:$A,0)),E3556))</f>
        <v>5.0485119527039197</v>
      </c>
      <c r="F3557" s="6">
        <f>IF($A3557&gt;DataEnd,NA(),IFERROR(INDEX('Bank of England inputs'!D:D,MATCH($A3557,'Bank of England inputs'!$A:$A,0),0),F3556))</f>
        <v>2.7431376332674118</v>
      </c>
      <c r="H3557" s="5">
        <f t="shared" si="220"/>
        <v>40934</v>
      </c>
      <c r="I3557" s="6">
        <f t="shared" si="221"/>
        <v>4.9132812461009152</v>
      </c>
      <c r="J3557" s="6">
        <f t="shared" si="222"/>
        <v>2.1122029780515694</v>
      </c>
      <c r="K3557" s="19">
        <f t="shared" si="206"/>
        <v>2527</v>
      </c>
      <c r="L3557" s="6">
        <f t="shared" ca="1" si="213"/>
        <v>3.0551383132749614</v>
      </c>
    </row>
    <row r="3558" spans="1:12" s="19" customFormat="1" x14ac:dyDescent="0.2">
      <c r="A3558" s="5">
        <f>IF(AND(dateA=1,A3557&lt;DataEnd),'iBoxx inputs'!A3562,IF(AND(dateA=2,A3557&lt;DataEnd),'Bank of England inputs'!A3562,IF(dateA=3,A3557+1,IF(dateA=4,WORKDAY(A3557,1,),WORKDAY(A3557,1,holidayQ)))))</f>
        <v>40935</v>
      </c>
      <c r="B3558" s="35">
        <f>MATCH(A3558,'iBoxx inputs'!A:A,0)</f>
        <v>3648</v>
      </c>
      <c r="C3558" s="35">
        <f>MATCH(A3558,'Bank of England inputs'!A:A,0)</f>
        <v>3555</v>
      </c>
      <c r="D3558" s="6">
        <f>IF($A3558&gt;DataEnd,NA(),IFERROR(INDEX('iBoxx inputs'!B:B,MATCH($A3558,'iBoxx inputs'!$A:$A,0)),D3557))</f>
        <v>4.7717143138570499</v>
      </c>
      <c r="E3558" s="6">
        <f>IF($A3558&gt;DataEnd,NA(),IFERROR(INDEX('iBoxx inputs'!C:C,MATCH($A3558,'iBoxx inputs'!$A:$A,0)),E3557))</f>
        <v>5.0290439354202503</v>
      </c>
      <c r="F3558" s="6">
        <f>IF($A3558&gt;DataEnd,NA(),IFERROR(INDEX('Bank of England inputs'!D:D,MATCH($A3558,'Bank of England inputs'!$A:$A,0),0),F3557))</f>
        <v>2.7337208156831716</v>
      </c>
      <c r="H3558" s="5">
        <f t="shared" si="220"/>
        <v>40935</v>
      </c>
      <c r="I3558" s="6">
        <f t="shared" si="221"/>
        <v>4.9003791246386506</v>
      </c>
      <c r="J3558" s="6">
        <f t="shared" si="222"/>
        <v>2.1090040268693544</v>
      </c>
      <c r="K3558" s="19">
        <f t="shared" si="206"/>
        <v>2528</v>
      </c>
      <c r="L3558" s="6">
        <f t="shared" ca="1" si="213"/>
        <v>3.0547640512945793</v>
      </c>
    </row>
    <row r="3559" spans="1:12" s="19" customFormat="1" x14ac:dyDescent="0.2">
      <c r="A3559" s="5">
        <f>IF(AND(dateA=1,A3558&lt;DataEnd),'iBoxx inputs'!A3563,IF(AND(dateA=2,A3558&lt;DataEnd),'Bank of England inputs'!A3563,IF(dateA=3,A3558+1,IF(dateA=4,WORKDAY(A3558,1,),WORKDAY(A3558,1,holidayQ)))))</f>
        <v>40938</v>
      </c>
      <c r="B3559" s="35">
        <f>MATCH(A3559,'iBoxx inputs'!A:A,0)</f>
        <v>3649</v>
      </c>
      <c r="C3559" s="35">
        <f>MATCH(A3559,'Bank of England inputs'!A:A,0)</f>
        <v>3556</v>
      </c>
      <c r="D3559" s="6">
        <f>IF($A3559&gt;DataEnd,NA(),IFERROR(INDEX('iBoxx inputs'!B:B,MATCH($A3559,'iBoxx inputs'!$A:$A,0)),D3558))</f>
        <v>4.7192014042401302</v>
      </c>
      <c r="E3559" s="6">
        <f>IF($A3559&gt;DataEnd,NA(),IFERROR(INDEX('iBoxx inputs'!C:C,MATCH($A3559,'iBoxx inputs'!$A:$A,0)),E3558))</f>
        <v>4.9724670565940299</v>
      </c>
      <c r="F3559" s="6">
        <f>IF($A3559&gt;DataEnd,NA(),IFERROR(INDEX('Bank of England inputs'!D:D,MATCH($A3559,'Bank of England inputs'!$A:$A,0),0),F3558))</f>
        <v>2.7127467516336212</v>
      </c>
      <c r="H3559" s="5">
        <f t="shared" si="220"/>
        <v>40938</v>
      </c>
      <c r="I3559" s="6">
        <f t="shared" si="221"/>
        <v>4.8458342304170801</v>
      </c>
      <c r="J3559" s="6">
        <f t="shared" si="222"/>
        <v>2.076750497132962</v>
      </c>
      <c r="K3559" s="19">
        <f t="shared" ref="K3559:K3622" si="223">IF(trailing_period=0,1,ROW()-MATCH(EDATE(A3559,-trailing_period),A:A,1))</f>
        <v>2526</v>
      </c>
      <c r="L3559" s="6">
        <f t="shared" ca="1" si="213"/>
        <v>3.0533812626222399</v>
      </c>
    </row>
    <row r="3560" spans="1:12" s="19" customFormat="1" x14ac:dyDescent="0.2">
      <c r="A3560" s="5">
        <f>IF(AND(dateA=1,A3559&lt;DataEnd),'iBoxx inputs'!A3564,IF(AND(dateA=2,A3559&lt;DataEnd),'Bank of England inputs'!A3564,IF(dateA=3,A3559+1,IF(dateA=4,WORKDAY(A3559,1,),WORKDAY(A3559,1,holidayQ)))))</f>
        <v>40939</v>
      </c>
      <c r="B3560" s="35">
        <f>MATCH(A3560,'iBoxx inputs'!A:A,0)</f>
        <v>3650</v>
      </c>
      <c r="C3560" s="35">
        <f>MATCH(A3560,'Bank of England inputs'!A:A,0)</f>
        <v>3557</v>
      </c>
      <c r="D3560" s="6">
        <f>IF($A3560&gt;DataEnd,NA(),IFERROR(INDEX('iBoxx inputs'!B:B,MATCH($A3560,'iBoxx inputs'!$A:$A,0)),D3559))</f>
        <v>4.6787974246346602</v>
      </c>
      <c r="E3560" s="6">
        <f>IF($A3560&gt;DataEnd,NA(),IFERROR(INDEX('iBoxx inputs'!C:C,MATCH($A3560,'iBoxx inputs'!$A:$A,0)),E3559))</f>
        <v>4.9365467327986901</v>
      </c>
      <c r="F3560" s="6">
        <f>IF($A3560&gt;DataEnd,NA(),IFERROR(INDEX('Bank of England inputs'!D:D,MATCH($A3560,'Bank of England inputs'!$A:$A,0),0),F3559))</f>
        <v>2.7043584190306946</v>
      </c>
      <c r="H3560" s="5">
        <f t="shared" si="220"/>
        <v>40939</v>
      </c>
      <c r="I3560" s="6">
        <f t="shared" si="221"/>
        <v>4.8076720787166751</v>
      </c>
      <c r="J3560" s="6">
        <f t="shared" si="222"/>
        <v>2.0479302846180492</v>
      </c>
      <c r="K3560" s="19">
        <f t="shared" si="223"/>
        <v>2526</v>
      </c>
      <c r="L3560" s="6">
        <f t="shared" ca="1" si="213"/>
        <v>3.0526510097098036</v>
      </c>
    </row>
    <row r="3561" spans="1:12" s="19" customFormat="1" x14ac:dyDescent="0.2">
      <c r="A3561" s="5">
        <f>IF(AND(dateA=1,A3560&lt;DataEnd),'iBoxx inputs'!A3565,IF(AND(dateA=2,A3560&lt;DataEnd),'Bank of England inputs'!A3565,IF(dateA=3,A3560+1,IF(dateA=4,WORKDAY(A3560,1,),WORKDAY(A3560,1,holidayQ)))))</f>
        <v>40940</v>
      </c>
      <c r="B3561" s="35">
        <f>MATCH(A3561,'iBoxx inputs'!A:A,0)</f>
        <v>3651</v>
      </c>
      <c r="C3561" s="35">
        <f>MATCH(A3561,'Bank of England inputs'!A:A,0)</f>
        <v>3558</v>
      </c>
      <c r="D3561" s="6">
        <f>IF($A3561&gt;DataEnd,NA(),IFERROR(INDEX('iBoxx inputs'!B:B,MATCH($A3561,'iBoxx inputs'!$A:$A,0)),D3560))</f>
        <v>4.7891980214965102</v>
      </c>
      <c r="E3561" s="6">
        <f>IF($A3561&gt;DataEnd,NA(),IFERROR(INDEX('iBoxx inputs'!C:C,MATCH($A3561,'iBoxx inputs'!$A:$A,0)),E3560))</f>
        <v>4.9828356774998204</v>
      </c>
      <c r="F3561" s="6">
        <f>IF($A3561&gt;DataEnd,NA(),IFERROR(INDEX('Bank of England inputs'!D:D,MATCH($A3561,'Bank of England inputs'!$A:$A,0),0),F3560))</f>
        <v>2.7202335592654725</v>
      </c>
      <c r="H3561" s="5">
        <f t="shared" si="220"/>
        <v>40940</v>
      </c>
      <c r="I3561" s="6">
        <f t="shared" si="221"/>
        <v>4.8860168494981657</v>
      </c>
      <c r="J3561" s="6">
        <f t="shared" si="222"/>
        <v>2.1084290944326289</v>
      </c>
      <c r="K3561" s="19">
        <f t="shared" si="223"/>
        <v>2526</v>
      </c>
      <c r="L3561" s="6">
        <f t="shared" ca="1" si="213"/>
        <v>3.0519531030293385</v>
      </c>
    </row>
    <row r="3562" spans="1:12" s="19" customFormat="1" x14ac:dyDescent="0.2">
      <c r="A3562" s="5">
        <f>IF(AND(dateA=1,A3561&lt;DataEnd),'iBoxx inputs'!A3566,IF(AND(dateA=2,A3561&lt;DataEnd),'Bank of England inputs'!A3566,IF(dateA=3,A3561+1,IF(dateA=4,WORKDAY(A3561,1,),WORKDAY(A3561,1,holidayQ)))))</f>
        <v>40941</v>
      </c>
      <c r="B3562" s="35">
        <f>MATCH(A3562,'iBoxx inputs'!A:A,0)</f>
        <v>3652</v>
      </c>
      <c r="C3562" s="35">
        <f>MATCH(A3562,'Bank of England inputs'!A:A,0)</f>
        <v>3559</v>
      </c>
      <c r="D3562" s="6">
        <f>IF($A3562&gt;DataEnd,NA(),IFERROR(INDEX('iBoxx inputs'!B:B,MATCH($A3562,'iBoxx inputs'!$A:$A,0)),D3561))</f>
        <v>4.8572502035400396</v>
      </c>
      <c r="E3562" s="6">
        <f>IF($A3562&gt;DataEnd,NA(),IFERROR(INDEX('iBoxx inputs'!C:C,MATCH($A3562,'iBoxx inputs'!$A:$A,0)),E3561))</f>
        <v>5.0454806244590999</v>
      </c>
      <c r="F3562" s="6">
        <f>IF($A3562&gt;DataEnd,NA(),IFERROR(INDEX('Bank of England inputs'!D:D,MATCH($A3562,'Bank of England inputs'!$A:$A,0),0),F3561))</f>
        <v>2.772505750084453</v>
      </c>
      <c r="H3562" s="5">
        <f t="shared" si="220"/>
        <v>40941</v>
      </c>
      <c r="I3562" s="6">
        <f t="shared" si="221"/>
        <v>4.9513654139995698</v>
      </c>
      <c r="J3562" s="6">
        <f t="shared" si="222"/>
        <v>2.1200803152678915</v>
      </c>
      <c r="K3562" s="19">
        <f t="shared" si="223"/>
        <v>2527</v>
      </c>
      <c r="L3562" s="6">
        <f t="shared" ca="1" si="213"/>
        <v>3.0515843365917594</v>
      </c>
    </row>
    <row r="3563" spans="1:12" s="19" customFormat="1" x14ac:dyDescent="0.2">
      <c r="A3563" s="5">
        <f>IF(AND(dateA=1,A3562&lt;DataEnd),'iBoxx inputs'!A3567,IF(AND(dateA=2,A3562&lt;DataEnd),'Bank of England inputs'!A3567,IF(dateA=3,A3562+1,IF(dateA=4,WORKDAY(A3562,1,),WORKDAY(A3562,1,holidayQ)))))</f>
        <v>40942</v>
      </c>
      <c r="B3563" s="35">
        <f>MATCH(A3563,'iBoxx inputs'!A:A,0)</f>
        <v>3653</v>
      </c>
      <c r="C3563" s="35">
        <f>MATCH(A3563,'Bank of England inputs'!A:A,0)</f>
        <v>3560</v>
      </c>
      <c r="D3563" s="6">
        <f>IF($A3563&gt;DataEnd,NA(),IFERROR(INDEX('iBoxx inputs'!B:B,MATCH($A3563,'iBoxx inputs'!$A:$A,0)),D3562))</f>
        <v>4.9260030384361801</v>
      </c>
      <c r="E3563" s="6">
        <f>IF($A3563&gt;DataEnd,NA(),IFERROR(INDEX('iBoxx inputs'!C:C,MATCH($A3563,'iBoxx inputs'!$A:$A,0)),E3562))</f>
        <v>5.1140007139905199</v>
      </c>
      <c r="F3563" s="6">
        <f>IF($A3563&gt;DataEnd,NA(),IFERROR(INDEX('Bank of England inputs'!D:D,MATCH($A3563,'Bank of England inputs'!$A:$A,0),0),F3562))</f>
        <v>2.8145181305811784</v>
      </c>
      <c r="H3563" s="5">
        <f t="shared" si="220"/>
        <v>40942</v>
      </c>
      <c r="I3563" s="6">
        <f t="shared" si="221"/>
        <v>5.0200018762133496</v>
      </c>
      <c r="J3563" s="6">
        <f t="shared" si="222"/>
        <v>2.1451092566820762</v>
      </c>
      <c r="K3563" s="19">
        <f t="shared" si="223"/>
        <v>2528</v>
      </c>
      <c r="L3563" s="6">
        <f t="shared" ca="1" si="213"/>
        <v>3.051225762588631</v>
      </c>
    </row>
    <row r="3564" spans="1:12" s="19" customFormat="1" x14ac:dyDescent="0.2">
      <c r="A3564" s="5">
        <f>IF(AND(dateA=1,A3563&lt;DataEnd),'iBoxx inputs'!A3568,IF(AND(dateA=2,A3563&lt;DataEnd),'Bank of England inputs'!A3568,IF(dateA=3,A3563+1,IF(dateA=4,WORKDAY(A3563,1,),WORKDAY(A3563,1,holidayQ)))))</f>
        <v>40945</v>
      </c>
      <c r="B3564" s="35">
        <f>MATCH(A3564,'iBoxx inputs'!A:A,0)</f>
        <v>3654</v>
      </c>
      <c r="C3564" s="35">
        <f>MATCH(A3564,'Bank of England inputs'!A:A,0)</f>
        <v>3561</v>
      </c>
      <c r="D3564" s="6">
        <f>IF($A3564&gt;DataEnd,NA(),IFERROR(INDEX('iBoxx inputs'!B:B,MATCH($A3564,'iBoxx inputs'!$A:$A,0)),D3563))</f>
        <v>4.9063048269664504</v>
      </c>
      <c r="E3564" s="6">
        <f>IF($A3564&gt;DataEnd,NA(),IFERROR(INDEX('iBoxx inputs'!C:C,MATCH($A3564,'iBoxx inputs'!$A:$A,0)),E3563))</f>
        <v>5.0958430026027601</v>
      </c>
      <c r="F3564" s="6">
        <f>IF($A3564&gt;DataEnd,NA(),IFERROR(INDEX('Bank of England inputs'!D:D,MATCH($A3564,'Bank of England inputs'!$A:$A,0),0),F3563))</f>
        <v>2.808874721634913</v>
      </c>
      <c r="H3564" s="5">
        <f t="shared" si="220"/>
        <v>40945</v>
      </c>
      <c r="I3564" s="6">
        <f t="shared" si="221"/>
        <v>5.0010739147846053</v>
      </c>
      <c r="J3564" s="6">
        <f t="shared" si="222"/>
        <v>2.1323054056231028</v>
      </c>
      <c r="K3564" s="19">
        <f t="shared" si="223"/>
        <v>2526</v>
      </c>
      <c r="L3564" s="6">
        <f t="shared" ca="1" si="213"/>
        <v>3.0499088778586709</v>
      </c>
    </row>
    <row r="3565" spans="1:12" s="19" customFormat="1" x14ac:dyDescent="0.2">
      <c r="A3565" s="5">
        <f>IF(AND(dateA=1,A3564&lt;DataEnd),'iBoxx inputs'!A3569,IF(AND(dateA=2,A3564&lt;DataEnd),'Bank of England inputs'!A3569,IF(dateA=3,A3564+1,IF(dateA=4,WORKDAY(A3564,1,),WORKDAY(A3564,1,holidayQ)))))</f>
        <v>40946</v>
      </c>
      <c r="B3565" s="35">
        <f>MATCH(A3565,'iBoxx inputs'!A:A,0)</f>
        <v>3655</v>
      </c>
      <c r="C3565" s="35">
        <f>MATCH(A3565,'Bank of England inputs'!A:A,0)</f>
        <v>3562</v>
      </c>
      <c r="D3565" s="6">
        <f>IF($A3565&gt;DataEnd,NA(),IFERROR(INDEX('iBoxx inputs'!B:B,MATCH($A3565,'iBoxx inputs'!$A:$A,0)),D3564))</f>
        <v>4.9404085897270402</v>
      </c>
      <c r="E3565" s="6">
        <f>IF($A3565&gt;DataEnd,NA(),IFERROR(INDEX('iBoxx inputs'!C:C,MATCH($A3565,'iBoxx inputs'!$A:$A,0)),E3564))</f>
        <v>5.1334985614848101</v>
      </c>
      <c r="F3565" s="6">
        <f>IF($A3565&gt;DataEnd,NA(),IFERROR(INDEX('Bank of England inputs'!D:D,MATCH($A3565,'Bank of England inputs'!$A:$A,0),0),F3564))</f>
        <v>2.840014587877393</v>
      </c>
      <c r="H3565" s="5">
        <f t="shared" si="220"/>
        <v>40946</v>
      </c>
      <c r="I3565" s="6">
        <f t="shared" si="221"/>
        <v>5.0369535756059252</v>
      </c>
      <c r="J3565" s="6">
        <f t="shared" si="222"/>
        <v>2.1362686465308034</v>
      </c>
      <c r="K3565" s="19">
        <f t="shared" si="223"/>
        <v>2526</v>
      </c>
      <c r="L3565" s="6">
        <f t="shared" ca="1" si="213"/>
        <v>3.0492185878321512</v>
      </c>
    </row>
    <row r="3566" spans="1:12" s="19" customFormat="1" x14ac:dyDescent="0.2">
      <c r="A3566" s="5">
        <f>IF(AND(dateA=1,A3565&lt;DataEnd),'iBoxx inputs'!A3570,IF(AND(dateA=2,A3565&lt;DataEnd),'Bank of England inputs'!A3570,IF(dateA=3,A3565+1,IF(dateA=4,WORKDAY(A3565,1,),WORKDAY(A3565,1,holidayQ)))))</f>
        <v>40947</v>
      </c>
      <c r="B3566" s="35">
        <f>MATCH(A3566,'iBoxx inputs'!A:A,0)</f>
        <v>3656</v>
      </c>
      <c r="C3566" s="35">
        <f>MATCH(A3566,'Bank of England inputs'!A:A,0)</f>
        <v>3563</v>
      </c>
      <c r="D3566" s="6">
        <f>IF($A3566&gt;DataEnd,NA(),IFERROR(INDEX('iBoxx inputs'!B:B,MATCH($A3566,'iBoxx inputs'!$A:$A,0)),D3565))</f>
        <v>4.9122998338610504</v>
      </c>
      <c r="E3566" s="6">
        <f>IF($A3566&gt;DataEnd,NA(),IFERROR(INDEX('iBoxx inputs'!C:C,MATCH($A3566,'iBoxx inputs'!$A:$A,0)),E3565))</f>
        <v>5.0968851794011298</v>
      </c>
      <c r="F3566" s="6">
        <f>IF($A3566&gt;DataEnd,NA(),IFERROR(INDEX('Bank of England inputs'!D:D,MATCH($A3566,'Bank of England inputs'!$A:$A,0),0),F3565))</f>
        <v>2.8740791075397176</v>
      </c>
      <c r="H3566" s="5">
        <f t="shared" si="220"/>
        <v>40947</v>
      </c>
      <c r="I3566" s="6">
        <f t="shared" si="221"/>
        <v>5.0045925066310897</v>
      </c>
      <c r="J3566" s="6">
        <f t="shared" si="222"/>
        <v>2.0709914660468121</v>
      </c>
      <c r="K3566" s="19">
        <f t="shared" si="223"/>
        <v>2526</v>
      </c>
      <c r="L3566" s="6">
        <f t="shared" ca="1" si="213"/>
        <v>3.0484888947712467</v>
      </c>
    </row>
    <row r="3567" spans="1:12" s="19" customFormat="1" x14ac:dyDescent="0.2">
      <c r="A3567" s="5">
        <f>IF(AND(dateA=1,A3566&lt;DataEnd),'iBoxx inputs'!A3571,IF(AND(dateA=2,A3566&lt;DataEnd),'Bank of England inputs'!A3571,IF(dateA=3,A3566+1,IF(dateA=4,WORKDAY(A3566,1,),WORKDAY(A3566,1,holidayQ)))))</f>
        <v>40948</v>
      </c>
      <c r="B3567" s="35">
        <f>MATCH(A3567,'iBoxx inputs'!A:A,0)</f>
        <v>3657</v>
      </c>
      <c r="C3567" s="35">
        <f>MATCH(A3567,'Bank of England inputs'!A:A,0)</f>
        <v>3564</v>
      </c>
      <c r="D3567" s="6">
        <f>IF($A3567&gt;DataEnd,NA(),IFERROR(INDEX('iBoxx inputs'!B:B,MATCH($A3567,'iBoxx inputs'!$A:$A,0)),D3566))</f>
        <v>5.0133891453136501</v>
      </c>
      <c r="E3567" s="6">
        <f>IF($A3567&gt;DataEnd,NA(),IFERROR(INDEX('iBoxx inputs'!C:C,MATCH($A3567,'iBoxx inputs'!$A:$A,0)),E3566))</f>
        <v>5.1803393757438698</v>
      </c>
      <c r="F3567" s="6">
        <f>IF($A3567&gt;DataEnd,NA(),IFERROR(INDEX('Bank of England inputs'!D:D,MATCH($A3567,'Bank of England inputs'!$A:$A,0),0),F3566))</f>
        <v>2.9118056169747497</v>
      </c>
      <c r="H3567" s="5">
        <f t="shared" si="220"/>
        <v>40948</v>
      </c>
      <c r="I3567" s="6">
        <f t="shared" si="221"/>
        <v>5.0968642605287595</v>
      </c>
      <c r="J3567" s="6">
        <f t="shared" si="222"/>
        <v>2.123234191115575</v>
      </c>
      <c r="K3567" s="19">
        <f t="shared" si="223"/>
        <v>2527</v>
      </c>
      <c r="L3567" s="6">
        <f t="shared" ca="1" si="213"/>
        <v>3.0481227472826609</v>
      </c>
    </row>
    <row r="3568" spans="1:12" s="19" customFormat="1" x14ac:dyDescent="0.2">
      <c r="A3568" s="5">
        <f>IF(AND(dateA=1,A3567&lt;DataEnd),'iBoxx inputs'!A3572,IF(AND(dateA=2,A3567&lt;DataEnd),'Bank of England inputs'!A3572,IF(dateA=3,A3567+1,IF(dateA=4,WORKDAY(A3567,1,),WORKDAY(A3567,1,holidayQ)))))</f>
        <v>40949</v>
      </c>
      <c r="B3568" s="35">
        <f>MATCH(A3568,'iBoxx inputs'!A:A,0)</f>
        <v>3658</v>
      </c>
      <c r="C3568" s="35">
        <f>MATCH(A3568,'Bank of England inputs'!A:A,0)</f>
        <v>3565</v>
      </c>
      <c r="D3568" s="6">
        <f>IF($A3568&gt;DataEnd,NA(),IFERROR(INDEX('iBoxx inputs'!B:B,MATCH($A3568,'iBoxx inputs'!$A:$A,0)),D3567))</f>
        <v>4.9587294740084102</v>
      </c>
      <c r="E3568" s="6">
        <f>IF($A3568&gt;DataEnd,NA(),IFERROR(INDEX('iBoxx inputs'!C:C,MATCH($A3568,'iBoxx inputs'!$A:$A,0)),E3567))</f>
        <v>5.1202899896082403</v>
      </c>
      <c r="F3568" s="6">
        <f>IF($A3568&gt;DataEnd,NA(),IFERROR(INDEX('Bank of England inputs'!D:D,MATCH($A3568,'Bank of England inputs'!$A:$A,0),0),F3567))</f>
        <v>2.8634206186396449</v>
      </c>
      <c r="H3568" s="5">
        <f t="shared" si="220"/>
        <v>40949</v>
      </c>
      <c r="I3568" s="6">
        <f t="shared" si="221"/>
        <v>5.0395097318083248</v>
      </c>
      <c r="J3568" s="6">
        <f t="shared" si="222"/>
        <v>2.115513075572717</v>
      </c>
      <c r="K3568" s="19">
        <f t="shared" si="223"/>
        <v>2528</v>
      </c>
      <c r="L3568" s="6">
        <f t="shared" ca="1" si="213"/>
        <v>3.0477538352289781</v>
      </c>
    </row>
    <row r="3569" spans="1:12" s="19" customFormat="1" x14ac:dyDescent="0.2">
      <c r="A3569" s="5">
        <f>IF(AND(dateA=1,A3568&lt;DataEnd),'iBoxx inputs'!A3573,IF(AND(dateA=2,A3568&lt;DataEnd),'Bank of England inputs'!A3573,IF(dateA=3,A3568+1,IF(dateA=4,WORKDAY(A3568,1,),WORKDAY(A3568,1,holidayQ)))))</f>
        <v>40952</v>
      </c>
      <c r="B3569" s="35">
        <f>MATCH(A3569,'iBoxx inputs'!A:A,0)</f>
        <v>3659</v>
      </c>
      <c r="C3569" s="35">
        <f>MATCH(A3569,'Bank of England inputs'!A:A,0)</f>
        <v>3566</v>
      </c>
      <c r="D3569" s="6">
        <f>IF($A3569&gt;DataEnd,NA(),IFERROR(INDEX('iBoxx inputs'!B:B,MATCH($A3569,'iBoxx inputs'!$A:$A,0)),D3568))</f>
        <v>4.9405261763445596</v>
      </c>
      <c r="E3569" s="6">
        <f>IF($A3569&gt;DataEnd,NA(),IFERROR(INDEX('iBoxx inputs'!C:C,MATCH($A3569,'iBoxx inputs'!$A:$A,0)),E3568))</f>
        <v>5.1038029533050402</v>
      </c>
      <c r="F3569" s="6">
        <f>IF($A3569&gt;DataEnd,NA(),IFERROR(INDEX('Bank of England inputs'!D:D,MATCH($A3569,'Bank of England inputs'!$A:$A,0),0),F3568))</f>
        <v>2.8402115806311912</v>
      </c>
      <c r="H3569" s="5">
        <f t="shared" si="220"/>
        <v>40952</v>
      </c>
      <c r="I3569" s="6">
        <f t="shared" si="221"/>
        <v>5.0221645648248003</v>
      </c>
      <c r="J3569" s="6">
        <f t="shared" si="222"/>
        <v>2.1216924300888618</v>
      </c>
      <c r="K3569" s="19">
        <f t="shared" si="223"/>
        <v>2526</v>
      </c>
      <c r="L3569" s="6">
        <f t="shared" ca="1" si="213"/>
        <v>3.046315192695793</v>
      </c>
    </row>
    <row r="3570" spans="1:12" s="19" customFormat="1" x14ac:dyDescent="0.2">
      <c r="A3570" s="5">
        <f>IF(AND(dateA=1,A3569&lt;DataEnd),'iBoxx inputs'!A3574,IF(AND(dateA=2,A3569&lt;DataEnd),'Bank of England inputs'!A3574,IF(dateA=3,A3569+1,IF(dateA=4,WORKDAY(A3569,1,),WORKDAY(A3569,1,holidayQ)))))</f>
        <v>40953</v>
      </c>
      <c r="B3570" s="35">
        <f>MATCH(A3570,'iBoxx inputs'!A:A,0)</f>
        <v>3660</v>
      </c>
      <c r="C3570" s="35">
        <f>MATCH(A3570,'Bank of England inputs'!A:A,0)</f>
        <v>3567</v>
      </c>
      <c r="D3570" s="6">
        <f>IF($A3570&gt;DataEnd,NA(),IFERROR(INDEX('iBoxx inputs'!B:B,MATCH($A3570,'iBoxx inputs'!$A:$A,0)),D3569))</f>
        <v>4.8975616464219502</v>
      </c>
      <c r="E3570" s="6">
        <f>IF($A3570&gt;DataEnd,NA(),IFERROR(INDEX('iBoxx inputs'!C:C,MATCH($A3570,'iBoxx inputs'!$A:$A,0)),E3569))</f>
        <v>5.0658025462457799</v>
      </c>
      <c r="F3570" s="6">
        <f>IF($A3570&gt;DataEnd,NA(),IFERROR(INDEX('Bank of England inputs'!D:D,MATCH($A3570,'Bank of England inputs'!$A:$A,0),0),F3569))</f>
        <v>2.9240378275815271</v>
      </c>
      <c r="H3570" s="5">
        <f t="shared" si="220"/>
        <v>40953</v>
      </c>
      <c r="I3570" s="6">
        <f t="shared" si="221"/>
        <v>4.9816820963338646</v>
      </c>
      <c r="J3570" s="6">
        <f t="shared" si="222"/>
        <v>1.9991872765420693</v>
      </c>
      <c r="K3570" s="19">
        <f t="shared" si="223"/>
        <v>2526</v>
      </c>
      <c r="L3570" s="6">
        <f t="shared" ca="1" si="213"/>
        <v>3.045537218215451</v>
      </c>
    </row>
    <row r="3571" spans="1:12" s="19" customFormat="1" x14ac:dyDescent="0.2">
      <c r="A3571" s="5">
        <f>IF(AND(dateA=1,A3570&lt;DataEnd),'iBoxx inputs'!A3575,IF(AND(dateA=2,A3570&lt;DataEnd),'Bank of England inputs'!A3575,IF(dateA=3,A3570+1,IF(dateA=4,WORKDAY(A3570,1,),WORKDAY(A3570,1,holidayQ)))))</f>
        <v>40954</v>
      </c>
      <c r="B3571" s="35">
        <f>MATCH(A3571,'iBoxx inputs'!A:A,0)</f>
        <v>3661</v>
      </c>
      <c r="C3571" s="35">
        <f>MATCH(A3571,'Bank of England inputs'!A:A,0)</f>
        <v>3568</v>
      </c>
      <c r="D3571" s="6">
        <f>IF($A3571&gt;DataEnd,NA(),IFERROR(INDEX('iBoxx inputs'!B:B,MATCH($A3571,'iBoxx inputs'!$A:$A,0)),D3570))</f>
        <v>4.8756139917278301</v>
      </c>
      <c r="E3571" s="6">
        <f>IF($A3571&gt;DataEnd,NA(),IFERROR(INDEX('iBoxx inputs'!C:C,MATCH($A3571,'iBoxx inputs'!$A:$A,0)),E3570))</f>
        <v>5.0451886339429297</v>
      </c>
      <c r="F3571" s="6">
        <f>IF($A3571&gt;DataEnd,NA(),IFERROR(INDEX('Bank of England inputs'!D:D,MATCH($A3571,'Bank of England inputs'!$A:$A,0),0),F3570))</f>
        <v>2.8884147384736103</v>
      </c>
      <c r="H3571" s="5">
        <f t="shared" si="220"/>
        <v>40954</v>
      </c>
      <c r="I3571" s="6">
        <f t="shared" si="221"/>
        <v>4.9604013128353799</v>
      </c>
      <c r="J3571" s="6">
        <f t="shared" si="222"/>
        <v>2.0138191259224225</v>
      </c>
      <c r="K3571" s="19">
        <f t="shared" si="223"/>
        <v>2526</v>
      </c>
      <c r="L3571" s="6">
        <f t="shared" ca="1" si="213"/>
        <v>3.0447744222711237</v>
      </c>
    </row>
    <row r="3572" spans="1:12" s="19" customFormat="1" x14ac:dyDescent="0.2">
      <c r="A3572" s="5">
        <f>IF(AND(dateA=1,A3571&lt;DataEnd),'iBoxx inputs'!A3576,IF(AND(dateA=2,A3571&lt;DataEnd),'Bank of England inputs'!A3576,IF(dateA=3,A3571+1,IF(dateA=4,WORKDAY(A3571,1,),WORKDAY(A3571,1,holidayQ)))))</f>
        <v>40955</v>
      </c>
      <c r="B3572" s="35">
        <f>MATCH(A3572,'iBoxx inputs'!A:A,0)</f>
        <v>3662</v>
      </c>
      <c r="C3572" s="35" t="e">
        <f>MATCH(A3572,'Bank of England inputs'!A:A,0)</f>
        <v>#N/A</v>
      </c>
      <c r="D3572" s="6">
        <f>IF($A3572&gt;DataEnd,NA(),IFERROR(INDEX('iBoxx inputs'!B:B,MATCH($A3572,'iBoxx inputs'!$A:$A,0)),D3571))</f>
        <v>4.9297929905033797</v>
      </c>
      <c r="E3572" s="6">
        <f>IF($A3572&gt;DataEnd,NA(),IFERROR(INDEX('iBoxx inputs'!C:C,MATCH($A3572,'iBoxx inputs'!$A:$A,0)),E3571))</f>
        <v>5.1039136692754399</v>
      </c>
      <c r="F3572" s="6">
        <f>IF($A3572&gt;DataEnd,NA(),IFERROR(INDEX('Bank of England inputs'!D:D,MATCH($A3572,'Bank of England inputs'!$A:$A,0),0),F3571))</f>
        <v>2.8884147384736103</v>
      </c>
      <c r="H3572" s="5">
        <f t="shared" ref="H3572:H3581" si="224">A3572</f>
        <v>40955</v>
      </c>
      <c r="I3572" s="6">
        <f t="shared" ref="I3572:I3581" si="225">(D3572+E3572)/2</f>
        <v>5.0168533298894094</v>
      </c>
      <c r="J3572" s="6">
        <f t="shared" ref="J3572:J3581" si="226">((1+I3572/100)/(1+F3572/100)-1)*100</f>
        <v>2.0686863499899122</v>
      </c>
      <c r="K3572" s="19">
        <f t="shared" si="223"/>
        <v>2527</v>
      </c>
      <c r="L3572" s="6">
        <f t="shared" ca="1" si="213"/>
        <v>3.044388158688899</v>
      </c>
    </row>
    <row r="3573" spans="1:12" s="19" customFormat="1" x14ac:dyDescent="0.2">
      <c r="A3573" s="5">
        <f>IF(AND(dateA=1,A3572&lt;DataEnd),'iBoxx inputs'!A3577,IF(AND(dateA=2,A3572&lt;DataEnd),'Bank of England inputs'!A3577,IF(dateA=3,A3572+1,IF(dateA=4,WORKDAY(A3572,1,),WORKDAY(A3572,1,holidayQ)))))</f>
        <v>40956</v>
      </c>
      <c r="B3573" s="35">
        <f>MATCH(A3573,'iBoxx inputs'!A:A,0)</f>
        <v>3663</v>
      </c>
      <c r="C3573" s="35">
        <f>MATCH(A3573,'Bank of England inputs'!A:A,0)</f>
        <v>3569</v>
      </c>
      <c r="D3573" s="6">
        <f>IF($A3573&gt;DataEnd,NA(),IFERROR(INDEX('iBoxx inputs'!B:B,MATCH($A3573,'iBoxx inputs'!$A:$A,0)),D3572))</f>
        <v>4.9562576190195298</v>
      </c>
      <c r="E3573" s="6">
        <f>IF($A3573&gt;DataEnd,NA(),IFERROR(INDEX('iBoxx inputs'!C:C,MATCH($A3573,'iBoxx inputs'!$A:$A,0)),E3572))</f>
        <v>5.1362854254900299</v>
      </c>
      <c r="F3573" s="6">
        <f>IF($A3573&gt;DataEnd,NA(),IFERROR(INDEX('Bank of England inputs'!D:D,MATCH($A3573,'Bank of England inputs'!$A:$A,0),0),F3572))</f>
        <v>2.9549375543852729</v>
      </c>
      <c r="H3573" s="5">
        <f t="shared" si="224"/>
        <v>40956</v>
      </c>
      <c r="I3573" s="6">
        <f t="shared" si="225"/>
        <v>5.0462715222547798</v>
      </c>
      <c r="J3573" s="6">
        <f t="shared" si="226"/>
        <v>2.0313100250920701</v>
      </c>
      <c r="K3573" s="19">
        <f t="shared" si="223"/>
        <v>2528</v>
      </c>
      <c r="L3573" s="6">
        <f t="shared" ca="1" si="213"/>
        <v>3.0439874157563054</v>
      </c>
    </row>
    <row r="3574" spans="1:12" s="19" customFormat="1" x14ac:dyDescent="0.2">
      <c r="A3574" s="5">
        <f>IF(AND(dateA=1,A3573&lt;DataEnd),'iBoxx inputs'!A3578,IF(AND(dateA=2,A3573&lt;DataEnd),'Bank of England inputs'!A3578,IF(dateA=3,A3573+1,IF(dateA=4,WORKDAY(A3573,1,),WORKDAY(A3573,1,holidayQ)))))</f>
        <v>40959</v>
      </c>
      <c r="B3574" s="35">
        <f>MATCH(A3574,'iBoxx inputs'!A:A,0)</f>
        <v>3664</v>
      </c>
      <c r="C3574" s="35">
        <f>MATCH(A3574,'Bank of England inputs'!A:A,0)</f>
        <v>3570</v>
      </c>
      <c r="D3574" s="6">
        <f>IF($A3574&gt;DataEnd,NA(),IFERROR(INDEX('iBoxx inputs'!B:B,MATCH($A3574,'iBoxx inputs'!$A:$A,0)),D3573))</f>
        <v>4.9948251428337098</v>
      </c>
      <c r="E3574" s="6">
        <f>IF($A3574&gt;DataEnd,NA(),IFERROR(INDEX('iBoxx inputs'!C:C,MATCH($A3574,'iBoxx inputs'!$A:$A,0)),E3573))</f>
        <v>5.17705743673406</v>
      </c>
      <c r="F3574" s="6">
        <f>IF($A3574&gt;DataEnd,NA(),IFERROR(INDEX('Bank of England inputs'!D:D,MATCH($A3574,'Bank of England inputs'!$A:$A,0),0),F3573))</f>
        <v>2.9284724155851372</v>
      </c>
      <c r="H3574" s="5">
        <f t="shared" si="224"/>
        <v>40959</v>
      </c>
      <c r="I3574" s="6">
        <f t="shared" si="225"/>
        <v>5.0859412897838849</v>
      </c>
      <c r="J3574" s="6">
        <f t="shared" si="226"/>
        <v>2.0960855860055139</v>
      </c>
      <c r="K3574" s="19">
        <f t="shared" si="223"/>
        <v>2526</v>
      </c>
      <c r="L3574" s="6">
        <f t="shared" ca="1" si="213"/>
        <v>3.0425653302394027</v>
      </c>
    </row>
    <row r="3575" spans="1:12" s="19" customFormat="1" x14ac:dyDescent="0.2">
      <c r="A3575" s="5">
        <f>IF(AND(dateA=1,A3574&lt;DataEnd),'iBoxx inputs'!A3579,IF(AND(dateA=2,A3574&lt;DataEnd),'Bank of England inputs'!A3579,IF(dateA=3,A3574+1,IF(dateA=4,WORKDAY(A3574,1,),WORKDAY(A3574,1,holidayQ)))))</f>
        <v>40960</v>
      </c>
      <c r="B3575" s="35">
        <f>MATCH(A3575,'iBoxx inputs'!A:A,0)</f>
        <v>3665</v>
      </c>
      <c r="C3575" s="35">
        <f>MATCH(A3575,'Bank of England inputs'!A:A,0)</f>
        <v>3571</v>
      </c>
      <c r="D3575" s="6">
        <f>IF($A3575&gt;DataEnd,NA(),IFERROR(INDEX('iBoxx inputs'!B:B,MATCH($A3575,'iBoxx inputs'!$A:$A,0)),D3574))</f>
        <v>4.9378268691354501</v>
      </c>
      <c r="E3575" s="6">
        <f>IF($A3575&gt;DataEnd,NA(),IFERROR(INDEX('iBoxx inputs'!C:C,MATCH($A3575,'iBoxx inputs'!$A:$A,0)),E3574))</f>
        <v>5.1197953438232</v>
      </c>
      <c r="F3575" s="6">
        <f>IF($A3575&gt;DataEnd,NA(),IFERROR(INDEX('Bank of England inputs'!D:D,MATCH($A3575,'Bank of England inputs'!$A:$A,0),0),F3574))</f>
        <v>2.9317071208800227</v>
      </c>
      <c r="H3575" s="5">
        <f t="shared" si="224"/>
        <v>40960</v>
      </c>
      <c r="I3575" s="6">
        <f t="shared" si="225"/>
        <v>5.0288111064793251</v>
      </c>
      <c r="J3575" s="6">
        <f t="shared" si="226"/>
        <v>2.0373741427765601</v>
      </c>
      <c r="K3575" s="19">
        <f t="shared" si="223"/>
        <v>2526</v>
      </c>
      <c r="L3575" s="6">
        <f t="shared" ca="1" si="213"/>
        <v>3.0418072851835563</v>
      </c>
    </row>
    <row r="3576" spans="1:12" s="19" customFormat="1" x14ac:dyDescent="0.2">
      <c r="A3576" s="5">
        <f>IF(AND(dateA=1,A3575&lt;DataEnd),'iBoxx inputs'!A3580,IF(AND(dateA=2,A3575&lt;DataEnd),'Bank of England inputs'!A3580,IF(dateA=3,A3575+1,IF(dateA=4,WORKDAY(A3575,1,),WORKDAY(A3575,1,holidayQ)))))</f>
        <v>40961</v>
      </c>
      <c r="B3576" s="35">
        <f>MATCH(A3576,'iBoxx inputs'!A:A,0)</f>
        <v>3666</v>
      </c>
      <c r="C3576" s="35">
        <f>MATCH(A3576,'Bank of England inputs'!A:A,0)</f>
        <v>3572</v>
      </c>
      <c r="D3576" s="6">
        <f>IF($A3576&gt;DataEnd,NA(),IFERROR(INDEX('iBoxx inputs'!B:B,MATCH($A3576,'iBoxx inputs'!$A:$A,0)),D3575))</f>
        <v>4.8727996007473804</v>
      </c>
      <c r="E3576" s="6">
        <f>IF($A3576&gt;DataEnd,NA(),IFERROR(INDEX('iBoxx inputs'!C:C,MATCH($A3576,'iBoxx inputs'!$A:$A,0)),E3575))</f>
        <v>5.0473566255424203</v>
      </c>
      <c r="F3576" s="6">
        <f>IF($A3576&gt;DataEnd,NA(),IFERROR(INDEX('Bank of England inputs'!D:D,MATCH($A3576,'Bank of England inputs'!$A:$A,0),0),F3575))</f>
        <v>2.9213795157327471</v>
      </c>
      <c r="H3576" s="5">
        <f t="shared" si="224"/>
        <v>40961</v>
      </c>
      <c r="I3576" s="6">
        <f t="shared" si="225"/>
        <v>4.9600781131449008</v>
      </c>
      <c r="J3576" s="6">
        <f t="shared" si="226"/>
        <v>1.9808310061570022</v>
      </c>
      <c r="K3576" s="19">
        <f t="shared" si="223"/>
        <v>2526</v>
      </c>
      <c r="L3576" s="6">
        <f t="shared" ca="1" si="213"/>
        <v>3.04103099770265</v>
      </c>
    </row>
    <row r="3577" spans="1:12" s="19" customFormat="1" x14ac:dyDescent="0.2">
      <c r="A3577" s="5">
        <f>IF(AND(dateA=1,A3576&lt;DataEnd),'iBoxx inputs'!A3581,IF(AND(dateA=2,A3576&lt;DataEnd),'Bank of England inputs'!A3581,IF(dateA=3,A3576+1,IF(dateA=4,WORKDAY(A3576,1,),WORKDAY(A3576,1,holidayQ)))))</f>
        <v>40962</v>
      </c>
      <c r="B3577" s="35">
        <f>MATCH(A3577,'iBoxx inputs'!A:A,0)</f>
        <v>3667</v>
      </c>
      <c r="C3577" s="35">
        <f>MATCH(A3577,'Bank of England inputs'!A:A,0)</f>
        <v>3573</v>
      </c>
      <c r="D3577" s="6">
        <f>IF($A3577&gt;DataEnd,NA(),IFERROR(INDEX('iBoxx inputs'!B:B,MATCH($A3577,'iBoxx inputs'!$A:$A,0)),D3576))</f>
        <v>4.8266470825726797</v>
      </c>
      <c r="E3577" s="6">
        <f>IF($A3577&gt;DataEnd,NA(),IFERROR(INDEX('iBoxx inputs'!C:C,MATCH($A3577,'iBoxx inputs'!$A:$A,0)),E3576))</f>
        <v>5.0052675040976302</v>
      </c>
      <c r="F3577" s="6">
        <f>IF($A3577&gt;DataEnd,NA(),IFERROR(INDEX('Bank of England inputs'!D:D,MATCH($A3577,'Bank of England inputs'!$A:$A,0),0),F3576))</f>
        <v>2.9048570264109896</v>
      </c>
      <c r="H3577" s="5">
        <f t="shared" si="224"/>
        <v>40962</v>
      </c>
      <c r="I3577" s="6">
        <f t="shared" si="225"/>
        <v>4.915957293335155</v>
      </c>
      <c r="J3577" s="6">
        <f t="shared" si="226"/>
        <v>1.9543297809626381</v>
      </c>
      <c r="K3577" s="19">
        <f t="shared" si="223"/>
        <v>2527</v>
      </c>
      <c r="L3577" s="6">
        <f t="shared" ca="1" si="213"/>
        <v>3.0406009616057998</v>
      </c>
    </row>
    <row r="3578" spans="1:12" s="19" customFormat="1" x14ac:dyDescent="0.2">
      <c r="A3578" s="5">
        <f>IF(AND(dateA=1,A3577&lt;DataEnd),'iBoxx inputs'!A3582,IF(AND(dateA=2,A3577&lt;DataEnd),'Bank of England inputs'!A3582,IF(dateA=3,A3577+1,IF(dateA=4,WORKDAY(A3577,1,),WORKDAY(A3577,1,holidayQ)))))</f>
        <v>40963</v>
      </c>
      <c r="B3578" s="35">
        <f>MATCH(A3578,'iBoxx inputs'!A:A,0)</f>
        <v>3668</v>
      </c>
      <c r="C3578" s="35">
        <f>MATCH(A3578,'Bank of England inputs'!A:A,0)</f>
        <v>3574</v>
      </c>
      <c r="D3578" s="6">
        <f>IF($A3578&gt;DataEnd,NA(),IFERROR(INDEX('iBoxx inputs'!B:B,MATCH($A3578,'iBoxx inputs'!$A:$A,0)),D3577))</f>
        <v>4.7765513879382002</v>
      </c>
      <c r="E3578" s="6">
        <f>IF($A3578&gt;DataEnd,NA(),IFERROR(INDEX('iBoxx inputs'!C:C,MATCH($A3578,'iBoxx inputs'!$A:$A,0)),E3577))</f>
        <v>4.9589063880918998</v>
      </c>
      <c r="F3578" s="6">
        <f>IF($A3578&gt;DataEnd,NA(),IFERROR(INDEX('Bank of England inputs'!D:D,MATCH($A3578,'Bank of England inputs'!$A:$A,0),0),F3577))</f>
        <v>2.9046077531365233</v>
      </c>
      <c r="H3578" s="5">
        <f t="shared" si="224"/>
        <v>40963</v>
      </c>
      <c r="I3578" s="6">
        <f t="shared" si="225"/>
        <v>4.8677288880150495</v>
      </c>
      <c r="J3578" s="6">
        <f t="shared" si="226"/>
        <v>1.9077096524073633</v>
      </c>
      <c r="K3578" s="19">
        <f t="shared" si="223"/>
        <v>2528</v>
      </c>
      <c r="L3578" s="6">
        <f t="shared" ca="1" si="213"/>
        <v>3.040152824220832</v>
      </c>
    </row>
    <row r="3579" spans="1:12" s="19" customFormat="1" x14ac:dyDescent="0.2">
      <c r="A3579" s="5">
        <f>IF(AND(dateA=1,A3578&lt;DataEnd),'iBoxx inputs'!A3583,IF(AND(dateA=2,A3578&lt;DataEnd),'Bank of England inputs'!A3583,IF(dateA=3,A3578+1,IF(dateA=4,WORKDAY(A3578,1,),WORKDAY(A3578,1,holidayQ)))))</f>
        <v>40966</v>
      </c>
      <c r="B3579" s="35">
        <f>MATCH(A3579,'iBoxx inputs'!A:A,0)</f>
        <v>3669</v>
      </c>
      <c r="C3579" s="35">
        <f>MATCH(A3579,'Bank of England inputs'!A:A,0)</f>
        <v>3575</v>
      </c>
      <c r="D3579" s="6">
        <f>IF($A3579&gt;DataEnd,NA(),IFERROR(INDEX('iBoxx inputs'!B:B,MATCH($A3579,'iBoxx inputs'!$A:$A,0)),D3578))</f>
        <v>4.7246152883914903</v>
      </c>
      <c r="E3579" s="6">
        <f>IF($A3579&gt;DataEnd,NA(),IFERROR(INDEX('iBoxx inputs'!C:C,MATCH($A3579,'iBoxx inputs'!$A:$A,0)),E3578))</f>
        <v>4.9124635622666801</v>
      </c>
      <c r="F3579" s="6">
        <f>IF($A3579&gt;DataEnd,NA(),IFERROR(INDEX('Bank of England inputs'!D:D,MATCH($A3579,'Bank of England inputs'!$A:$A,0),0),F3578))</f>
        <v>2.9368754569826905</v>
      </c>
      <c r="H3579" s="5">
        <f t="shared" si="224"/>
        <v>40966</v>
      </c>
      <c r="I3579" s="6">
        <f t="shared" si="225"/>
        <v>4.8185394253290852</v>
      </c>
      <c r="J3579" s="6">
        <f t="shared" si="226"/>
        <v>1.8279785159524664</v>
      </c>
      <c r="K3579" s="19">
        <f t="shared" si="223"/>
        <v>2526</v>
      </c>
      <c r="L3579" s="6">
        <f t="shared" ca="1" si="213"/>
        <v>3.0386004055723843</v>
      </c>
    </row>
    <row r="3580" spans="1:12" s="19" customFormat="1" x14ac:dyDescent="0.2">
      <c r="A3580" s="5">
        <f>IF(AND(dateA=1,A3579&lt;DataEnd),'iBoxx inputs'!A3584,IF(AND(dateA=2,A3579&lt;DataEnd),'Bank of England inputs'!A3584,IF(dateA=3,A3579+1,IF(dateA=4,WORKDAY(A3579,1,),WORKDAY(A3579,1,holidayQ)))))</f>
        <v>40967</v>
      </c>
      <c r="B3580" s="35">
        <f>MATCH(A3580,'iBoxx inputs'!A:A,0)</f>
        <v>3670</v>
      </c>
      <c r="C3580" s="35">
        <f>MATCH(A3580,'Bank of England inputs'!A:A,0)</f>
        <v>3576</v>
      </c>
      <c r="D3580" s="6">
        <f>IF($A3580&gt;DataEnd,NA(),IFERROR(INDEX('iBoxx inputs'!B:B,MATCH($A3580,'iBoxx inputs'!$A:$A,0)),D3579))</f>
        <v>4.7094484078709202</v>
      </c>
      <c r="E3580" s="6">
        <f>IF($A3580&gt;DataEnd,NA(),IFERROR(INDEX('iBoxx inputs'!C:C,MATCH($A3580,'iBoxx inputs'!$A:$A,0)),E3579))</f>
        <v>4.8989883778799399</v>
      </c>
      <c r="F3580" s="6">
        <f>IF($A3580&gt;DataEnd,NA(),IFERROR(INDEX('Bank of England inputs'!D:D,MATCH($A3580,'Bank of England inputs'!$A:$A,0),0),F3579))</f>
        <v>2.9265669188561994</v>
      </c>
      <c r="H3580" s="5">
        <f t="shared" si="224"/>
        <v>40967</v>
      </c>
      <c r="I3580" s="6">
        <f t="shared" si="225"/>
        <v>4.8042183928754305</v>
      </c>
      <c r="J3580" s="6">
        <f t="shared" si="226"/>
        <v>1.8242631909597407</v>
      </c>
      <c r="K3580" s="19">
        <f t="shared" si="223"/>
        <v>2526</v>
      </c>
      <c r="L3580" s="6">
        <f t="shared" ca="1" si="213"/>
        <v>3.0377871993957477</v>
      </c>
    </row>
    <row r="3581" spans="1:12" s="19" customFormat="1" x14ac:dyDescent="0.2">
      <c r="A3581" s="5">
        <f>IF(AND(dateA=1,A3580&lt;DataEnd),'iBoxx inputs'!A3585,IF(AND(dateA=2,A3580&lt;DataEnd),'Bank of England inputs'!A3585,IF(dateA=3,A3580+1,IF(dateA=4,WORKDAY(A3580,1,),WORKDAY(A3580,1,holidayQ)))))</f>
        <v>40968</v>
      </c>
      <c r="B3581" s="35">
        <f>MATCH(A3581,'iBoxx inputs'!A:A,0)</f>
        <v>3671</v>
      </c>
      <c r="C3581" s="35">
        <f>MATCH(A3581,'Bank of England inputs'!A:A,0)</f>
        <v>3577</v>
      </c>
      <c r="D3581" s="6">
        <f>IF($A3581&gt;DataEnd,NA(),IFERROR(INDEX('iBoxx inputs'!B:B,MATCH($A3581,'iBoxx inputs'!$A:$A,0)),D3580))</f>
        <v>4.7393969228075097</v>
      </c>
      <c r="E3581" s="6">
        <f>IF($A3581&gt;DataEnd,NA(),IFERROR(INDEX('iBoxx inputs'!C:C,MATCH($A3581,'iBoxx inputs'!$A:$A,0)),E3580))</f>
        <v>4.9330483582775297</v>
      </c>
      <c r="F3581" s="6">
        <f>IF($A3581&gt;DataEnd,NA(),IFERROR(INDEX('Bank of England inputs'!D:D,MATCH($A3581,'Bank of England inputs'!$A:$A,0),0),F3580))</f>
        <v>2.9528226947212799</v>
      </c>
      <c r="H3581" s="5">
        <f t="shared" si="224"/>
        <v>40968</v>
      </c>
      <c r="I3581" s="6">
        <f t="shared" si="225"/>
        <v>4.8362226405425197</v>
      </c>
      <c r="J3581" s="6">
        <f t="shared" si="226"/>
        <v>1.8293815521755352</v>
      </c>
      <c r="K3581" s="19">
        <f t="shared" si="223"/>
        <v>2527</v>
      </c>
      <c r="L3581" s="6">
        <f t="shared" ca="1" si="213"/>
        <v>3.0373090016722735</v>
      </c>
    </row>
    <row r="3582" spans="1:12" s="19" customFormat="1" x14ac:dyDescent="0.2">
      <c r="A3582" s="5">
        <f>IF(AND(dateA=1,A3581&lt;DataEnd),'iBoxx inputs'!A3586,IF(AND(dateA=2,A3581&lt;DataEnd),'Bank of England inputs'!A3586,IF(dateA=3,A3581+1,IF(dateA=4,WORKDAY(A3581,1,),WORKDAY(A3581,1,holidayQ)))))</f>
        <v>40969</v>
      </c>
      <c r="B3582" s="35">
        <f>MATCH(A3582,'iBoxx inputs'!A:A,0)</f>
        <v>3672</v>
      </c>
      <c r="C3582" s="35">
        <f>MATCH(A3582,'Bank of England inputs'!A:A,0)</f>
        <v>3578</v>
      </c>
      <c r="D3582" s="6">
        <f>IF($A3582&gt;DataEnd,NA(),IFERROR(INDEX('iBoxx inputs'!B:B,MATCH($A3582,'iBoxx inputs'!$A:$A,0)),D3581))</f>
        <v>4.7934921752996802</v>
      </c>
      <c r="E3582" s="6">
        <f>IF($A3582&gt;DataEnd,NA(),IFERROR(INDEX('iBoxx inputs'!C:C,MATCH($A3582,'iBoxx inputs'!$A:$A,0)),E3581))</f>
        <v>5.0469832642225603</v>
      </c>
      <c r="F3582" s="6">
        <f>IF($A3582&gt;DataEnd,NA(),IFERROR(INDEX('Bank of England inputs'!D:D,MATCH($A3582,'Bank of England inputs'!$A:$A,0),0),F3581))</f>
        <v>2.9491973149609718</v>
      </c>
      <c r="H3582" s="5">
        <f t="shared" ref="H3582:H3599" si="227">A3582</f>
        <v>40969</v>
      </c>
      <c r="I3582" s="6">
        <f t="shared" ref="I3582:I3599" si="228">(D3582+E3582)/2</f>
        <v>4.9202377197611202</v>
      </c>
      <c r="J3582" s="6">
        <f t="shared" ref="J3582:J3599" si="229">((1+I3582/100)/(1+F3582/100)-1)*100</f>
        <v>1.9145757870942637</v>
      </c>
      <c r="K3582" s="19">
        <f t="shared" si="223"/>
        <v>2527</v>
      </c>
      <c r="L3582" s="6">
        <f t="shared" ca="1" si="213"/>
        <v>3.0365292792710958</v>
      </c>
    </row>
    <row r="3583" spans="1:12" s="19" customFormat="1" x14ac:dyDescent="0.2">
      <c r="A3583" s="5">
        <f>IF(AND(dateA=1,A3582&lt;DataEnd),'iBoxx inputs'!A3587,IF(AND(dateA=2,A3582&lt;DataEnd),'Bank of England inputs'!A3587,IF(dateA=3,A3582+1,IF(dateA=4,WORKDAY(A3582,1,),WORKDAY(A3582,1,holidayQ)))))</f>
        <v>40970</v>
      </c>
      <c r="B3583" s="35">
        <f>MATCH(A3583,'iBoxx inputs'!A:A,0)</f>
        <v>3673</v>
      </c>
      <c r="C3583" s="35">
        <f>MATCH(A3583,'Bank of England inputs'!A:A,0)</f>
        <v>3579</v>
      </c>
      <c r="D3583" s="6">
        <f>IF($A3583&gt;DataEnd,NA(),IFERROR(INDEX('iBoxx inputs'!B:B,MATCH($A3583,'iBoxx inputs'!$A:$A,0)),D3582))</f>
        <v>4.7235002360013496</v>
      </c>
      <c r="E3583" s="6">
        <f>IF($A3583&gt;DataEnd,NA(),IFERROR(INDEX('iBoxx inputs'!C:C,MATCH($A3583,'iBoxx inputs'!$A:$A,0)),E3582))</f>
        <v>4.9755604973396803</v>
      </c>
      <c r="F3583" s="6">
        <f>IF($A3583&gt;DataEnd,NA(),IFERROR(INDEX('Bank of England inputs'!D:D,MATCH($A3583,'Bank of England inputs'!$A:$A,0),0),F3582))</f>
        <v>2.9225811386381695</v>
      </c>
      <c r="H3583" s="5">
        <f t="shared" si="227"/>
        <v>40970</v>
      </c>
      <c r="I3583" s="6">
        <f t="shared" si="228"/>
        <v>4.849530366670515</v>
      </c>
      <c r="J3583" s="6">
        <f t="shared" si="229"/>
        <v>1.8722317364317842</v>
      </c>
      <c r="K3583" s="19">
        <f t="shared" si="223"/>
        <v>2528</v>
      </c>
      <c r="L3583" s="6">
        <f t="shared" ca="1" si="213"/>
        <v>3.0360687185342128</v>
      </c>
    </row>
    <row r="3584" spans="1:12" s="19" customFormat="1" x14ac:dyDescent="0.2">
      <c r="A3584" s="5">
        <f>IF(AND(dateA=1,A3583&lt;DataEnd),'iBoxx inputs'!A3588,IF(AND(dateA=2,A3583&lt;DataEnd),'Bank of England inputs'!A3588,IF(dateA=3,A3583+1,IF(dateA=4,WORKDAY(A3583,1,),WORKDAY(A3583,1,holidayQ)))))</f>
        <v>40973</v>
      </c>
      <c r="B3584" s="35">
        <f>MATCH(A3584,'iBoxx inputs'!A:A,0)</f>
        <v>3674</v>
      </c>
      <c r="C3584" s="35">
        <f>MATCH(A3584,'Bank of England inputs'!A:A,0)</f>
        <v>3580</v>
      </c>
      <c r="D3584" s="6">
        <f>IF($A3584&gt;DataEnd,NA(),IFERROR(INDEX('iBoxx inputs'!B:B,MATCH($A3584,'iBoxx inputs'!$A:$A,0)),D3583))</f>
        <v>4.7400200676377802</v>
      </c>
      <c r="E3584" s="6">
        <f>IF($A3584&gt;DataEnd,NA(),IFERROR(INDEX('iBoxx inputs'!C:C,MATCH($A3584,'iBoxx inputs'!$A:$A,0)),E3583))</f>
        <v>4.9957755664932</v>
      </c>
      <c r="F3584" s="6">
        <f>IF($A3584&gt;DataEnd,NA(),IFERROR(INDEX('Bank of England inputs'!D:D,MATCH($A3584,'Bank of England inputs'!$A:$A,0),0),F3583))</f>
        <v>2.9179653623033985</v>
      </c>
      <c r="H3584" s="5">
        <f t="shared" si="227"/>
        <v>40973</v>
      </c>
      <c r="I3584" s="6">
        <f t="shared" si="228"/>
        <v>4.8678978170654901</v>
      </c>
      <c r="J3584" s="6">
        <f t="shared" si="229"/>
        <v>1.8946473027305899</v>
      </c>
      <c r="K3584" s="19">
        <f t="shared" si="223"/>
        <v>2527</v>
      </c>
      <c r="L3584" s="6">
        <f t="shared" ca="1" si="213"/>
        <v>3.0349401445028725</v>
      </c>
    </row>
    <row r="3585" spans="1:12" s="19" customFormat="1" x14ac:dyDescent="0.2">
      <c r="A3585" s="5">
        <f>IF(AND(dateA=1,A3584&lt;DataEnd),'iBoxx inputs'!A3589,IF(AND(dateA=2,A3584&lt;DataEnd),'Bank of England inputs'!A3589,IF(dateA=3,A3584+1,IF(dateA=4,WORKDAY(A3584,1,),WORKDAY(A3584,1,holidayQ)))))</f>
        <v>40974</v>
      </c>
      <c r="B3585" s="35">
        <f>MATCH(A3585,'iBoxx inputs'!A:A,0)</f>
        <v>3675</v>
      </c>
      <c r="C3585" s="35">
        <f>MATCH(A3585,'Bank of England inputs'!A:A,0)</f>
        <v>3581</v>
      </c>
      <c r="D3585" s="6">
        <f>IF($A3585&gt;DataEnd,NA(),IFERROR(INDEX('iBoxx inputs'!B:B,MATCH($A3585,'iBoxx inputs'!$A:$A,0)),D3584))</f>
        <v>4.7218921474793296</v>
      </c>
      <c r="E3585" s="6">
        <f>IF($A3585&gt;DataEnd,NA(),IFERROR(INDEX('iBoxx inputs'!C:C,MATCH($A3585,'iBoxx inputs'!$A:$A,0)),E3584))</f>
        <v>4.9772145991048102</v>
      </c>
      <c r="F3585" s="6">
        <f>IF($A3585&gt;DataEnd,NA(),IFERROR(INDEX('Bank of England inputs'!D:D,MATCH($A3585,'Bank of England inputs'!$A:$A,0),0),F3584))</f>
        <v>2.8902804345835476</v>
      </c>
      <c r="H3585" s="5">
        <f t="shared" si="227"/>
        <v>40974</v>
      </c>
      <c r="I3585" s="6">
        <f t="shared" si="228"/>
        <v>4.8495533732920695</v>
      </c>
      <c r="J3585" s="6">
        <f t="shared" si="229"/>
        <v>1.9042352012581087</v>
      </c>
      <c r="K3585" s="19">
        <f t="shared" si="223"/>
        <v>2527</v>
      </c>
      <c r="L3585" s="6">
        <f t="shared" ca="1" si="213"/>
        <v>3.0341484677238069</v>
      </c>
    </row>
    <row r="3586" spans="1:12" s="19" customFormat="1" x14ac:dyDescent="0.2">
      <c r="A3586" s="5">
        <f>IF(AND(dateA=1,A3585&lt;DataEnd),'iBoxx inputs'!A3590,IF(AND(dateA=2,A3585&lt;DataEnd),'Bank of England inputs'!A3590,IF(dateA=3,A3585+1,IF(dateA=4,WORKDAY(A3585,1,),WORKDAY(A3585,1,holidayQ)))))</f>
        <v>40975</v>
      </c>
      <c r="B3586" s="35">
        <f>MATCH(A3586,'iBoxx inputs'!A:A,0)</f>
        <v>3676</v>
      </c>
      <c r="C3586" s="35">
        <f>MATCH(A3586,'Bank of England inputs'!A:A,0)</f>
        <v>3582</v>
      </c>
      <c r="D3586" s="6">
        <f>IF($A3586&gt;DataEnd,NA(),IFERROR(INDEX('iBoxx inputs'!B:B,MATCH($A3586,'iBoxx inputs'!$A:$A,0)),D3585))</f>
        <v>4.7322776901048202</v>
      </c>
      <c r="E3586" s="6">
        <f>IF($A3586&gt;DataEnd,NA(),IFERROR(INDEX('iBoxx inputs'!C:C,MATCH($A3586,'iBoxx inputs'!$A:$A,0)),E3585))</f>
        <v>4.9872367589483</v>
      </c>
      <c r="F3586" s="6">
        <f>IF($A3586&gt;DataEnd,NA(),IFERROR(INDEX('Bank of England inputs'!D:D,MATCH($A3586,'Bank of England inputs'!$A:$A,0),0),F3585))</f>
        <v>2.8830966049140594</v>
      </c>
      <c r="H3586" s="5">
        <f t="shared" si="227"/>
        <v>40975</v>
      </c>
      <c r="I3586" s="6">
        <f t="shared" si="228"/>
        <v>4.8597572245265601</v>
      </c>
      <c r="J3586" s="6">
        <f t="shared" si="229"/>
        <v>1.9212685901194959</v>
      </c>
      <c r="K3586" s="19">
        <f t="shared" si="223"/>
        <v>2527</v>
      </c>
      <c r="L3586" s="6">
        <f t="shared" ca="1" si="213"/>
        <v>3.0333590641562131</v>
      </c>
    </row>
    <row r="3587" spans="1:12" s="19" customFormat="1" x14ac:dyDescent="0.2">
      <c r="A3587" s="5">
        <f>IF(AND(dateA=1,A3586&lt;DataEnd),'iBoxx inputs'!A3591,IF(AND(dateA=2,A3586&lt;DataEnd),'Bank of England inputs'!A3591,IF(dateA=3,A3586+1,IF(dateA=4,WORKDAY(A3586,1,),WORKDAY(A3586,1,holidayQ)))))</f>
        <v>40976</v>
      </c>
      <c r="B3587" s="35">
        <f>MATCH(A3587,'iBoxx inputs'!A:A,0)</f>
        <v>3677</v>
      </c>
      <c r="C3587" s="35">
        <f>MATCH(A3587,'Bank of England inputs'!A:A,0)</f>
        <v>3583</v>
      </c>
      <c r="D3587" s="6">
        <f>IF($A3587&gt;DataEnd,NA(),IFERROR(INDEX('iBoxx inputs'!B:B,MATCH($A3587,'iBoxx inputs'!$A:$A,0)),D3586))</f>
        <v>4.7409969311327202</v>
      </c>
      <c r="E3587" s="6">
        <f>IF($A3587&gt;DataEnd,NA(),IFERROR(INDEX('iBoxx inputs'!C:C,MATCH($A3587,'iBoxx inputs'!$A:$A,0)),E3586))</f>
        <v>4.9943512562906998</v>
      </c>
      <c r="F3587" s="6">
        <f>IF($A3587&gt;DataEnd,NA(),IFERROR(INDEX('Bank of England inputs'!D:D,MATCH($A3587,'Bank of England inputs'!$A:$A,0),0),F3586))</f>
        <v>2.89383503067695</v>
      </c>
      <c r="H3587" s="5">
        <f t="shared" si="227"/>
        <v>40976</v>
      </c>
      <c r="I3587" s="6">
        <f t="shared" si="228"/>
        <v>4.8676740937117096</v>
      </c>
      <c r="J3587" s="6">
        <f t="shared" si="229"/>
        <v>1.9183258768091127</v>
      </c>
      <c r="K3587" s="19">
        <f t="shared" si="223"/>
        <v>2527</v>
      </c>
      <c r="L3587" s="6">
        <f t="shared" ca="1" si="213"/>
        <v>3.0325790117052209</v>
      </c>
    </row>
    <row r="3588" spans="1:12" s="19" customFormat="1" x14ac:dyDescent="0.2">
      <c r="A3588" s="5">
        <f>IF(AND(dateA=1,A3587&lt;DataEnd),'iBoxx inputs'!A3592,IF(AND(dateA=2,A3587&lt;DataEnd),'Bank of England inputs'!A3592,IF(dateA=3,A3587+1,IF(dateA=4,WORKDAY(A3587,1,),WORKDAY(A3587,1,holidayQ)))))</f>
        <v>40977</v>
      </c>
      <c r="B3588" s="35">
        <f>MATCH(A3588,'iBoxx inputs'!A:A,0)</f>
        <v>3678</v>
      </c>
      <c r="C3588" s="35">
        <f>MATCH(A3588,'Bank of England inputs'!A:A,0)</f>
        <v>3584</v>
      </c>
      <c r="D3588" s="6">
        <f>IF($A3588&gt;DataEnd,NA(),IFERROR(INDEX('iBoxx inputs'!B:B,MATCH($A3588,'iBoxx inputs'!$A:$A,0)),D3587))</f>
        <v>4.7475744580672803</v>
      </c>
      <c r="E3588" s="6">
        <f>IF($A3588&gt;DataEnd,NA(),IFERROR(INDEX('iBoxx inputs'!C:C,MATCH($A3588,'iBoxx inputs'!$A:$A,0)),E3587))</f>
        <v>4.9963178203638297</v>
      </c>
      <c r="F3588" s="6">
        <f>IF($A3588&gt;DataEnd,NA(),IFERROR(INDEX('Bank of England inputs'!D:D,MATCH($A3588,'Bank of England inputs'!$A:$A,0),0),F3587))</f>
        <v>2.8924430887602215</v>
      </c>
      <c r="H3588" s="5">
        <f t="shared" si="227"/>
        <v>40977</v>
      </c>
      <c r="I3588" s="6">
        <f t="shared" si="228"/>
        <v>4.871946139215555</v>
      </c>
      <c r="J3588" s="6">
        <f t="shared" si="229"/>
        <v>1.9238565933823892</v>
      </c>
      <c r="K3588" s="19">
        <f t="shared" si="223"/>
        <v>2528</v>
      </c>
      <c r="L3588" s="6">
        <f t="shared" ca="1" si="213"/>
        <v>3.0321404347992384</v>
      </c>
    </row>
    <row r="3589" spans="1:12" s="19" customFormat="1" x14ac:dyDescent="0.2">
      <c r="A3589" s="5">
        <f>IF(AND(dateA=1,A3588&lt;DataEnd),'iBoxx inputs'!A3593,IF(AND(dateA=2,A3588&lt;DataEnd),'Bank of England inputs'!A3593,IF(dateA=3,A3588+1,IF(dateA=4,WORKDAY(A3588,1,),WORKDAY(A3588,1,holidayQ)))))</f>
        <v>40980</v>
      </c>
      <c r="B3589" s="35">
        <f>MATCH(A3589,'iBoxx inputs'!A:A,0)</f>
        <v>3679</v>
      </c>
      <c r="C3589" s="35">
        <f>MATCH(A3589,'Bank of England inputs'!A:A,0)</f>
        <v>3585</v>
      </c>
      <c r="D3589" s="6">
        <f>IF($A3589&gt;DataEnd,NA(),IFERROR(INDEX('iBoxx inputs'!B:B,MATCH($A3589,'iBoxx inputs'!$A:$A,0)),D3588))</f>
        <v>4.6966531350462803</v>
      </c>
      <c r="E3589" s="6">
        <f>IF($A3589&gt;DataEnd,NA(),IFERROR(INDEX('iBoxx inputs'!C:C,MATCH($A3589,'iBoxx inputs'!$A:$A,0)),E3588))</f>
        <v>4.9449645561680304</v>
      </c>
      <c r="F3589" s="6">
        <f>IF($A3589&gt;DataEnd,NA(),IFERROR(INDEX('Bank of England inputs'!D:D,MATCH($A3589,'Bank of England inputs'!$A:$A,0),0),F3588))</f>
        <v>2.8638710261751799</v>
      </c>
      <c r="H3589" s="5">
        <f t="shared" si="227"/>
        <v>40980</v>
      </c>
      <c r="I3589" s="6">
        <f t="shared" si="228"/>
        <v>4.8208088456071554</v>
      </c>
      <c r="J3589" s="6">
        <f t="shared" si="229"/>
        <v>1.9024539908030658</v>
      </c>
      <c r="K3589" s="19">
        <f t="shared" si="223"/>
        <v>2527</v>
      </c>
      <c r="L3589" s="6">
        <f t="shared" ca="1" si="213"/>
        <v>3.031006768391789</v>
      </c>
    </row>
    <row r="3590" spans="1:12" s="19" customFormat="1" x14ac:dyDescent="0.2">
      <c r="A3590" s="5">
        <f>IF(AND(dateA=1,A3589&lt;DataEnd),'iBoxx inputs'!A3594,IF(AND(dateA=2,A3589&lt;DataEnd),'Bank of England inputs'!A3594,IF(dateA=3,A3589+1,IF(dateA=4,WORKDAY(A3589,1,),WORKDAY(A3589,1,holidayQ)))))</f>
        <v>40981</v>
      </c>
      <c r="B3590" s="35">
        <f>MATCH(A3590,'iBoxx inputs'!A:A,0)</f>
        <v>3680</v>
      </c>
      <c r="C3590" s="35">
        <f>MATCH(A3590,'Bank of England inputs'!A:A,0)</f>
        <v>3586</v>
      </c>
      <c r="D3590" s="6">
        <f>IF($A3590&gt;DataEnd,NA(),IFERROR(INDEX('iBoxx inputs'!B:B,MATCH($A3590,'iBoxx inputs'!$A:$A,0)),D3589))</f>
        <v>4.7626810967279001</v>
      </c>
      <c r="E3590" s="6">
        <f>IF($A3590&gt;DataEnd,NA(),IFERROR(INDEX('iBoxx inputs'!C:C,MATCH($A3590,'iBoxx inputs'!$A:$A,0)),E3589))</f>
        <v>5.0104400270903602</v>
      </c>
      <c r="F3590" s="6">
        <f>IF($A3590&gt;DataEnd,NA(),IFERROR(INDEX('Bank of England inputs'!D:D,MATCH($A3590,'Bank of England inputs'!$A:$A,0),0),F3589))</f>
        <v>2.8990128729892373</v>
      </c>
      <c r="H3590" s="5">
        <f t="shared" si="227"/>
        <v>40981</v>
      </c>
      <c r="I3590" s="6">
        <f t="shared" si="228"/>
        <v>4.8865605619091301</v>
      </c>
      <c r="J3590" s="6">
        <f t="shared" si="229"/>
        <v>1.9315517548969652</v>
      </c>
      <c r="K3590" s="19">
        <f t="shared" si="223"/>
        <v>2527</v>
      </c>
      <c r="L3590" s="6">
        <f t="shared" ca="1" si="213"/>
        <v>3.0302304489178455</v>
      </c>
    </row>
    <row r="3591" spans="1:12" s="19" customFormat="1" x14ac:dyDescent="0.2">
      <c r="A3591" s="5">
        <f>IF(AND(dateA=1,A3590&lt;DataEnd),'iBoxx inputs'!A3595,IF(AND(dateA=2,A3590&lt;DataEnd),'Bank of England inputs'!A3595,IF(dateA=3,A3590+1,IF(dateA=4,WORKDAY(A3590,1,),WORKDAY(A3590,1,holidayQ)))))</f>
        <v>40982</v>
      </c>
      <c r="B3591" s="35">
        <f>MATCH(A3591,'iBoxx inputs'!A:A,0)</f>
        <v>3681</v>
      </c>
      <c r="C3591" s="35">
        <f>MATCH(A3591,'Bank of England inputs'!A:A,0)</f>
        <v>3587</v>
      </c>
      <c r="D3591" s="6">
        <f>IF($A3591&gt;DataEnd,NA(),IFERROR(INDEX('iBoxx inputs'!B:B,MATCH($A3591,'iBoxx inputs'!$A:$A,0)),D3590))</f>
        <v>4.9146194691580902</v>
      </c>
      <c r="E3591" s="6">
        <f>IF($A3591&gt;DataEnd,NA(),IFERROR(INDEX('iBoxx inputs'!C:C,MATCH($A3591,'iBoxx inputs'!$A:$A,0)),E3590))</f>
        <v>5.1595794277260598</v>
      </c>
      <c r="F3591" s="6">
        <f>IF($A3591&gt;DataEnd,NA(),IFERROR(INDEX('Bank of England inputs'!D:D,MATCH($A3591,'Bank of England inputs'!$A:$A,0),0),F3590))</f>
        <v>2.9935990736347673</v>
      </c>
      <c r="H3591" s="5">
        <f t="shared" si="227"/>
        <v>40982</v>
      </c>
      <c r="I3591" s="6">
        <f t="shared" si="228"/>
        <v>5.037099448442075</v>
      </c>
      <c r="J3591" s="6">
        <f t="shared" si="229"/>
        <v>1.9841042484070481</v>
      </c>
      <c r="K3591" s="19">
        <f t="shared" si="223"/>
        <v>2527</v>
      </c>
      <c r="L3591" s="6">
        <f t="shared" ref="L3591:L3654" ca="1" si="230">AVERAGE(OFFSET(J3591,-$K3591+1,0,$K3591,))</f>
        <v>3.0294758396811865</v>
      </c>
    </row>
    <row r="3592" spans="1:12" s="19" customFormat="1" x14ac:dyDescent="0.2">
      <c r="A3592" s="5">
        <f>IF(AND(dateA=1,A3591&lt;DataEnd),'iBoxx inputs'!A3596,IF(AND(dateA=2,A3591&lt;DataEnd),'Bank of England inputs'!A3596,IF(dateA=3,A3591+1,IF(dateA=4,WORKDAY(A3591,1,),WORKDAY(A3591,1,holidayQ)))))</f>
        <v>40983</v>
      </c>
      <c r="B3592" s="35">
        <f>MATCH(A3592,'iBoxx inputs'!A:A,0)</f>
        <v>3682</v>
      </c>
      <c r="C3592" s="35">
        <f>MATCH(A3592,'Bank of England inputs'!A:A,0)</f>
        <v>3588</v>
      </c>
      <c r="D3592" s="6">
        <f>IF($A3592&gt;DataEnd,NA(),IFERROR(INDEX('iBoxx inputs'!B:B,MATCH($A3592,'iBoxx inputs'!$A:$A,0)),D3591))</f>
        <v>4.9496049375068196</v>
      </c>
      <c r="E3592" s="6">
        <f>IF($A3592&gt;DataEnd,NA(),IFERROR(INDEX('iBoxx inputs'!C:C,MATCH($A3592,'iBoxx inputs'!$A:$A,0)),E3591))</f>
        <v>5.1947727526121401</v>
      </c>
      <c r="F3592" s="6">
        <f>IF($A3592&gt;DataEnd,NA(),IFERROR(INDEX('Bank of England inputs'!D:D,MATCH($A3592,'Bank of England inputs'!$A:$A,0),0),F3591))</f>
        <v>2.9768733286856142</v>
      </c>
      <c r="H3592" s="5">
        <f t="shared" si="227"/>
        <v>40983</v>
      </c>
      <c r="I3592" s="6">
        <f t="shared" si="228"/>
        <v>5.0721888450594799</v>
      </c>
      <c r="J3592" s="6">
        <f t="shared" si="229"/>
        <v>2.0347437717262551</v>
      </c>
      <c r="K3592" s="19">
        <f t="shared" si="223"/>
        <v>2527</v>
      </c>
      <c r="L3592" s="6">
        <f t="shared" ca="1" si="230"/>
        <v>3.0287420981197122</v>
      </c>
    </row>
    <row r="3593" spans="1:12" s="19" customFormat="1" x14ac:dyDescent="0.2">
      <c r="A3593" s="5">
        <f>IF(AND(dateA=1,A3592&lt;DataEnd),'iBoxx inputs'!A3597,IF(AND(dateA=2,A3592&lt;DataEnd),'Bank of England inputs'!A3597,IF(dateA=3,A3592+1,IF(dateA=4,WORKDAY(A3592,1,),WORKDAY(A3592,1,holidayQ)))))</f>
        <v>40984</v>
      </c>
      <c r="B3593" s="35">
        <f>MATCH(A3593,'iBoxx inputs'!A:A,0)</f>
        <v>3683</v>
      </c>
      <c r="C3593" s="35">
        <f>MATCH(A3593,'Bank of England inputs'!A:A,0)</f>
        <v>3589</v>
      </c>
      <c r="D3593" s="6">
        <f>IF($A3593&gt;DataEnd,NA(),IFERROR(INDEX('iBoxx inputs'!B:B,MATCH($A3593,'iBoxx inputs'!$A:$A,0)),D3592))</f>
        <v>5.0054785054480302</v>
      </c>
      <c r="E3593" s="6">
        <f>IF($A3593&gt;DataEnd,NA(),IFERROR(INDEX('iBoxx inputs'!C:C,MATCH($A3593,'iBoxx inputs'!$A:$A,0)),E3592))</f>
        <v>5.2561459900228904</v>
      </c>
      <c r="F3593" s="6">
        <f>IF($A3593&gt;DataEnd,NA(),IFERROR(INDEX('Bank of England inputs'!D:D,MATCH($A3593,'Bank of England inputs'!$A:$A,0),0),F3592))</f>
        <v>3.0047240615885151</v>
      </c>
      <c r="H3593" s="5">
        <f t="shared" si="227"/>
        <v>40984</v>
      </c>
      <c r="I3593" s="6">
        <f t="shared" si="228"/>
        <v>5.1308122477354603</v>
      </c>
      <c r="J3593" s="6">
        <f t="shared" si="229"/>
        <v>2.0640686196836233</v>
      </c>
      <c r="K3593" s="19">
        <f t="shared" si="223"/>
        <v>2528</v>
      </c>
      <c r="L3593" s="6">
        <f t="shared" ca="1" si="230"/>
        <v>3.0283605025981792</v>
      </c>
    </row>
    <row r="3594" spans="1:12" s="19" customFormat="1" x14ac:dyDescent="0.2">
      <c r="A3594" s="5">
        <f>IF(AND(dateA=1,A3593&lt;DataEnd),'iBoxx inputs'!A3598,IF(AND(dateA=2,A3593&lt;DataEnd),'Bank of England inputs'!A3598,IF(dateA=3,A3593+1,IF(dateA=4,WORKDAY(A3593,1,),WORKDAY(A3593,1,holidayQ)))))</f>
        <v>40987</v>
      </c>
      <c r="B3594" s="35">
        <f>MATCH(A3594,'iBoxx inputs'!A:A,0)</f>
        <v>3684</v>
      </c>
      <c r="C3594" s="35">
        <f>MATCH(A3594,'Bank of England inputs'!A:A,0)</f>
        <v>3590</v>
      </c>
      <c r="D3594" s="6">
        <f>IF($A3594&gt;DataEnd,NA(),IFERROR(INDEX('iBoxx inputs'!B:B,MATCH($A3594,'iBoxx inputs'!$A:$A,0)),D3593))</f>
        <v>4.9790783130497704</v>
      </c>
      <c r="E3594" s="6">
        <f>IF($A3594&gt;DataEnd,NA(),IFERROR(INDEX('iBoxx inputs'!C:C,MATCH($A3594,'iBoxx inputs'!$A:$A,0)),E3593))</f>
        <v>5.2325969853685699</v>
      </c>
      <c r="F3594" s="6">
        <f>IF($A3594&gt;DataEnd,NA(),IFERROR(INDEX('Bank of England inputs'!D:D,MATCH($A3594,'Bank of England inputs'!$A:$A,0),0),F3593))</f>
        <v>2.9892172082832014</v>
      </c>
      <c r="H3594" s="5">
        <f t="shared" si="227"/>
        <v>40987</v>
      </c>
      <c r="I3594" s="6">
        <f t="shared" si="228"/>
        <v>5.1058376492091702</v>
      </c>
      <c r="J3594" s="6">
        <f t="shared" si="229"/>
        <v>2.0551864537870612</v>
      </c>
      <c r="K3594" s="19">
        <f t="shared" si="223"/>
        <v>2527</v>
      </c>
      <c r="L3594" s="6">
        <f t="shared" ca="1" si="230"/>
        <v>3.0273167400963383</v>
      </c>
    </row>
    <row r="3595" spans="1:12" s="19" customFormat="1" x14ac:dyDescent="0.2">
      <c r="A3595" s="5">
        <f>IF(AND(dateA=1,A3594&lt;DataEnd),'iBoxx inputs'!A3599,IF(AND(dateA=2,A3594&lt;DataEnd),'Bank of England inputs'!A3599,IF(dateA=3,A3594+1,IF(dateA=4,WORKDAY(A3594,1,),WORKDAY(A3594,1,holidayQ)))))</f>
        <v>40988</v>
      </c>
      <c r="B3595" s="35">
        <f>MATCH(A3595,'iBoxx inputs'!A:A,0)</f>
        <v>3685</v>
      </c>
      <c r="C3595" s="35">
        <f>MATCH(A3595,'Bank of England inputs'!A:A,0)</f>
        <v>3591</v>
      </c>
      <c r="D3595" s="6">
        <f>IF($A3595&gt;DataEnd,NA(),IFERROR(INDEX('iBoxx inputs'!B:B,MATCH($A3595,'iBoxx inputs'!$A:$A,0)),D3594))</f>
        <v>4.9857482240532303</v>
      </c>
      <c r="E3595" s="6">
        <f>IF($A3595&gt;DataEnd,NA(),IFERROR(INDEX('iBoxx inputs'!C:C,MATCH($A3595,'iBoxx inputs'!$A:$A,0)),E3594))</f>
        <v>5.2366917221807698</v>
      </c>
      <c r="F3595" s="6">
        <f>IF($A3595&gt;DataEnd,NA(),IFERROR(INDEX('Bank of England inputs'!D:D,MATCH($A3595,'Bank of England inputs'!$A:$A,0),0),F3594))</f>
        <v>2.9646784358367428</v>
      </c>
      <c r="H3595" s="5">
        <f t="shared" si="227"/>
        <v>40988</v>
      </c>
      <c r="I3595" s="6">
        <f t="shared" si="228"/>
        <v>5.1112199731170005</v>
      </c>
      <c r="J3595" s="6">
        <f t="shared" si="229"/>
        <v>2.0847358238659464</v>
      </c>
      <c r="K3595" s="19">
        <f t="shared" si="223"/>
        <v>2527</v>
      </c>
      <c r="L3595" s="6">
        <f t="shared" ca="1" si="230"/>
        <v>3.0266121935442887</v>
      </c>
    </row>
    <row r="3596" spans="1:12" s="19" customFormat="1" x14ac:dyDescent="0.2">
      <c r="A3596" s="5">
        <f>IF(AND(dateA=1,A3595&lt;DataEnd),'iBoxx inputs'!A3600,IF(AND(dateA=2,A3595&lt;DataEnd),'Bank of England inputs'!A3600,IF(dateA=3,A3595+1,IF(dateA=4,WORKDAY(A3595,1,),WORKDAY(A3595,1,holidayQ)))))</f>
        <v>40989</v>
      </c>
      <c r="B3596" s="35">
        <f>MATCH(A3596,'iBoxx inputs'!A:A,0)</f>
        <v>3686</v>
      </c>
      <c r="C3596" s="35">
        <f>MATCH(A3596,'Bank of England inputs'!A:A,0)</f>
        <v>3592</v>
      </c>
      <c r="D3596" s="6">
        <f>IF($A3596&gt;DataEnd,NA(),IFERROR(INDEX('iBoxx inputs'!B:B,MATCH($A3596,'iBoxx inputs'!$A:$A,0)),D3595))</f>
        <v>4.9285312171242897</v>
      </c>
      <c r="E3596" s="6">
        <f>IF($A3596&gt;DataEnd,NA(),IFERROR(INDEX('iBoxx inputs'!C:C,MATCH($A3596,'iBoxx inputs'!$A:$A,0)),E3595))</f>
        <v>5.1756463325017599</v>
      </c>
      <c r="F3596" s="6">
        <f>IF($A3596&gt;DataEnd,NA(),IFERROR(INDEX('Bank of England inputs'!D:D,MATCH($A3596,'Bank of England inputs'!$A:$A,0),0),F3595))</f>
        <v>2.9493912304646708</v>
      </c>
      <c r="H3596" s="5">
        <f t="shared" si="227"/>
        <v>40989</v>
      </c>
      <c r="I3596" s="6">
        <f t="shared" si="228"/>
        <v>5.0520887748130248</v>
      </c>
      <c r="J3596" s="6">
        <f t="shared" si="229"/>
        <v>2.0424574824742914</v>
      </c>
      <c r="K3596" s="19">
        <f t="shared" si="223"/>
        <v>2527</v>
      </c>
      <c r="L3596" s="6">
        <f t="shared" ca="1" si="230"/>
        <v>3.0258940012073841</v>
      </c>
    </row>
    <row r="3597" spans="1:12" s="19" customFormat="1" x14ac:dyDescent="0.2">
      <c r="A3597" s="5">
        <f>IF(AND(dateA=1,A3596&lt;DataEnd),'iBoxx inputs'!A3601,IF(AND(dateA=2,A3596&lt;DataEnd),'Bank of England inputs'!A3601,IF(dateA=3,A3596+1,IF(dateA=4,WORKDAY(A3596,1,),WORKDAY(A3596,1,holidayQ)))))</f>
        <v>40990</v>
      </c>
      <c r="B3597" s="35">
        <f>MATCH(A3597,'iBoxx inputs'!A:A,0)</f>
        <v>3687</v>
      </c>
      <c r="C3597" s="35">
        <f>MATCH(A3597,'Bank of England inputs'!A:A,0)</f>
        <v>3593</v>
      </c>
      <c r="D3597" s="6">
        <f>IF($A3597&gt;DataEnd,NA(),IFERROR(INDEX('iBoxx inputs'!B:B,MATCH($A3597,'iBoxx inputs'!$A:$A,0)),D3596))</f>
        <v>4.9105695132125602</v>
      </c>
      <c r="E3597" s="6">
        <f>IF($A3597&gt;DataEnd,NA(),IFERROR(INDEX('iBoxx inputs'!C:C,MATCH($A3597,'iBoxx inputs'!$A:$A,0)),E3596))</f>
        <v>5.1529146268757797</v>
      </c>
      <c r="F3597" s="6">
        <f>IF($A3597&gt;DataEnd,NA(),IFERROR(INDEX('Bank of England inputs'!D:D,MATCH($A3597,'Bank of England inputs'!$A:$A,0),0),F3596))</f>
        <v>2.9229356729140843</v>
      </c>
      <c r="H3597" s="5">
        <f t="shared" si="227"/>
        <v>40990</v>
      </c>
      <c r="I3597" s="6">
        <f t="shared" si="228"/>
        <v>5.03174207004417</v>
      </c>
      <c r="J3597" s="6">
        <f t="shared" si="229"/>
        <v>2.0489178464864422</v>
      </c>
      <c r="K3597" s="19">
        <f t="shared" si="223"/>
        <v>2527</v>
      </c>
      <c r="L3597" s="6">
        <f t="shared" ca="1" si="230"/>
        <v>3.0251805991877179</v>
      </c>
    </row>
    <row r="3598" spans="1:12" s="19" customFormat="1" x14ac:dyDescent="0.2">
      <c r="A3598" s="5">
        <f>IF(AND(dateA=1,A3597&lt;DataEnd),'iBoxx inputs'!A3602,IF(AND(dateA=2,A3597&lt;DataEnd),'Bank of England inputs'!A3602,IF(dateA=3,A3597+1,IF(dateA=4,WORKDAY(A3597,1,),WORKDAY(A3597,1,holidayQ)))))</f>
        <v>40991</v>
      </c>
      <c r="B3598" s="35">
        <f>MATCH(A3598,'iBoxx inputs'!A:A,0)</f>
        <v>3688</v>
      </c>
      <c r="C3598" s="35">
        <f>MATCH(A3598,'Bank of England inputs'!A:A,0)</f>
        <v>3594</v>
      </c>
      <c r="D3598" s="6">
        <f>IF($A3598&gt;DataEnd,NA(),IFERROR(INDEX('iBoxx inputs'!B:B,MATCH($A3598,'iBoxx inputs'!$A:$A,0)),D3597))</f>
        <v>4.8852855400507202</v>
      </c>
      <c r="E3598" s="6">
        <f>IF($A3598&gt;DataEnd,NA(),IFERROR(INDEX('iBoxx inputs'!C:C,MATCH($A3598,'iBoxx inputs'!$A:$A,0)),E3597))</f>
        <v>5.1278755956124504</v>
      </c>
      <c r="F3598" s="6">
        <f>IF($A3598&gt;DataEnd,NA(),IFERROR(INDEX('Bank of England inputs'!D:D,MATCH($A3598,'Bank of England inputs'!$A:$A,0),0),F3597))</f>
        <v>2.9033078036758253</v>
      </c>
      <c r="H3598" s="5">
        <f t="shared" si="227"/>
        <v>40991</v>
      </c>
      <c r="I3598" s="6">
        <f t="shared" si="228"/>
        <v>5.0065805678315858</v>
      </c>
      <c r="J3598" s="6">
        <f t="shared" si="229"/>
        <v>2.0439311515315861</v>
      </c>
      <c r="K3598" s="19">
        <f t="shared" si="223"/>
        <v>2528</v>
      </c>
      <c r="L3598" s="6">
        <f t="shared" ca="1" si="230"/>
        <v>3.0247924467163352</v>
      </c>
    </row>
    <row r="3599" spans="1:12" s="19" customFormat="1" x14ac:dyDescent="0.2">
      <c r="A3599" s="5">
        <f>IF(AND(dateA=1,A3598&lt;DataEnd),'iBoxx inputs'!A3603,IF(AND(dateA=2,A3598&lt;DataEnd),'Bank of England inputs'!A3603,IF(dateA=3,A3598+1,IF(dateA=4,WORKDAY(A3598,1,),WORKDAY(A3598,1,holidayQ)))))</f>
        <v>40994</v>
      </c>
      <c r="B3599" s="35">
        <f>MATCH(A3599,'iBoxx inputs'!A:A,0)</f>
        <v>3689</v>
      </c>
      <c r="C3599" s="35">
        <f>MATCH(A3599,'Bank of England inputs'!A:A,0)</f>
        <v>3595</v>
      </c>
      <c r="D3599" s="6">
        <f>IF($A3599&gt;DataEnd,NA(),IFERROR(INDEX('iBoxx inputs'!B:B,MATCH($A3599,'iBoxx inputs'!$A:$A,0)),D3598))</f>
        <v>4.9265686106337201</v>
      </c>
      <c r="E3599" s="6">
        <f>IF($A3599&gt;DataEnd,NA(),IFERROR(INDEX('iBoxx inputs'!C:C,MATCH($A3599,'iBoxx inputs'!$A:$A,0)),E3598))</f>
        <v>5.1698143586260299</v>
      </c>
      <c r="F3599" s="6">
        <f>IF($A3599&gt;DataEnd,NA(),IFERROR(INDEX('Bank of England inputs'!D:D,MATCH($A3599,'Bank of England inputs'!$A:$A,0),0),F3598))</f>
        <v>2.9203781605454671</v>
      </c>
      <c r="H3599" s="5">
        <f t="shared" si="227"/>
        <v>40994</v>
      </c>
      <c r="I3599" s="6">
        <f t="shared" si="228"/>
        <v>5.048191484629875</v>
      </c>
      <c r="J3599" s="6">
        <f t="shared" si="229"/>
        <v>2.0674363640261983</v>
      </c>
      <c r="K3599" s="19">
        <f t="shared" si="223"/>
        <v>2527</v>
      </c>
      <c r="L3599" s="6">
        <f t="shared" ca="1" si="230"/>
        <v>3.0237762338177672</v>
      </c>
    </row>
    <row r="3600" spans="1:12" s="19" customFormat="1" x14ac:dyDescent="0.2">
      <c r="A3600" s="5">
        <f>IF(AND(dateA=1,A3599&lt;DataEnd),'iBoxx inputs'!A3604,IF(AND(dateA=2,A3599&lt;DataEnd),'Bank of England inputs'!A3604,IF(dateA=3,A3599+1,IF(dateA=4,WORKDAY(A3599,1,),WORKDAY(A3599,1,holidayQ)))))</f>
        <v>40995</v>
      </c>
      <c r="B3600" s="35">
        <f>MATCH(A3600,'iBoxx inputs'!A:A,0)</f>
        <v>3690</v>
      </c>
      <c r="C3600" s="35">
        <f>MATCH(A3600,'Bank of England inputs'!A:A,0)</f>
        <v>3596</v>
      </c>
      <c r="D3600" s="6">
        <f>IF($A3600&gt;DataEnd,NA(),IFERROR(INDEX('iBoxx inputs'!B:B,MATCH($A3600,'iBoxx inputs'!$A:$A,0)),D3599))</f>
        <v>4.88005842484207</v>
      </c>
      <c r="E3600" s="6">
        <f>IF($A3600&gt;DataEnd,NA(),IFERROR(INDEX('iBoxx inputs'!C:C,MATCH($A3600,'iBoxx inputs'!$A:$A,0)),E3599))</f>
        <v>5.1159424537593203</v>
      </c>
      <c r="F3600" s="6">
        <f>IF($A3600&gt;DataEnd,NA(),IFERROR(INDEX('Bank of England inputs'!D:D,MATCH($A3600,'Bank of England inputs'!$A:$A,0),0),F3599))</f>
        <v>2.9029233253969666</v>
      </c>
      <c r="H3600" s="5">
        <f t="shared" ref="H3600:H3630" si="231">A3600</f>
        <v>40995</v>
      </c>
      <c r="I3600" s="6">
        <f t="shared" ref="I3600:I3630" si="232">(D3600+E3600)/2</f>
        <v>4.9980004393006947</v>
      </c>
      <c r="J3600" s="6">
        <f t="shared" ref="J3600:J3630" si="233">((1+I3600/100)/(1+F3600/100)-1)*100</f>
        <v>2.0359743398919106</v>
      </c>
      <c r="K3600" s="19">
        <f t="shared" si="223"/>
        <v>2527</v>
      </c>
      <c r="L3600" s="6">
        <f t="shared" ca="1" si="230"/>
        <v>3.023080436291119</v>
      </c>
    </row>
    <row r="3601" spans="1:12" s="19" customFormat="1" x14ac:dyDescent="0.2">
      <c r="A3601" s="5">
        <f>IF(AND(dateA=1,A3600&lt;DataEnd),'iBoxx inputs'!A3605,IF(AND(dateA=2,A3600&lt;DataEnd),'Bank of England inputs'!A3605,IF(dateA=3,A3600+1,IF(dateA=4,WORKDAY(A3600,1,),WORKDAY(A3600,1,holidayQ)))))</f>
        <v>40996</v>
      </c>
      <c r="B3601" s="35">
        <f>MATCH(A3601,'iBoxx inputs'!A:A,0)</f>
        <v>3691</v>
      </c>
      <c r="C3601" s="35">
        <f>MATCH(A3601,'Bank of England inputs'!A:A,0)</f>
        <v>3597</v>
      </c>
      <c r="D3601" s="6">
        <f>IF($A3601&gt;DataEnd,NA(),IFERROR(INDEX('iBoxx inputs'!B:B,MATCH($A3601,'iBoxx inputs'!$A:$A,0)),D3600))</f>
        <v>4.8647077073485496</v>
      </c>
      <c r="E3601" s="6">
        <f>IF($A3601&gt;DataEnd,NA(),IFERROR(INDEX('iBoxx inputs'!C:C,MATCH($A3601,'iBoxx inputs'!$A:$A,0)),E3600))</f>
        <v>5.0969377083354201</v>
      </c>
      <c r="F3601" s="6">
        <f>IF($A3601&gt;DataEnd,NA(),IFERROR(INDEX('Bank of England inputs'!D:D,MATCH($A3601,'Bank of England inputs'!$A:$A,0),0),F3600))</f>
        <v>2.8920975272350047</v>
      </c>
      <c r="H3601" s="5">
        <f t="shared" si="231"/>
        <v>40996</v>
      </c>
      <c r="I3601" s="6">
        <f t="shared" si="232"/>
        <v>4.9808227078419849</v>
      </c>
      <c r="J3601" s="6">
        <f t="shared" si="233"/>
        <v>2.0300151622957285</v>
      </c>
      <c r="K3601" s="19">
        <f t="shared" si="223"/>
        <v>2527</v>
      </c>
      <c r="L3601" s="6">
        <f t="shared" ca="1" si="230"/>
        <v>3.0224080339430848</v>
      </c>
    </row>
    <row r="3602" spans="1:12" s="19" customFormat="1" x14ac:dyDescent="0.2">
      <c r="A3602" s="5">
        <f>IF(AND(dateA=1,A3601&lt;DataEnd),'iBoxx inputs'!A3606,IF(AND(dateA=2,A3601&lt;DataEnd),'Bank of England inputs'!A3606,IF(dateA=3,A3601+1,IF(dateA=4,WORKDAY(A3601,1,),WORKDAY(A3601,1,holidayQ)))))</f>
        <v>40997</v>
      </c>
      <c r="B3602" s="35">
        <f>MATCH(A3602,'iBoxx inputs'!A:A,0)</f>
        <v>3692</v>
      </c>
      <c r="C3602" s="35">
        <f>MATCH(A3602,'Bank of England inputs'!A:A,0)</f>
        <v>3598</v>
      </c>
      <c r="D3602" s="6">
        <f>IF($A3602&gt;DataEnd,NA(),IFERROR(INDEX('iBoxx inputs'!B:B,MATCH($A3602,'iBoxx inputs'!$A:$A,0)),D3601))</f>
        <v>4.8658156745142698</v>
      </c>
      <c r="E3602" s="6">
        <f>IF($A3602&gt;DataEnd,NA(),IFERROR(INDEX('iBoxx inputs'!C:C,MATCH($A3602,'iBoxx inputs'!$A:$A,0)),E3601))</f>
        <v>5.0922097091344396</v>
      </c>
      <c r="F3602" s="6">
        <f>IF($A3602&gt;DataEnd,NA(),IFERROR(INDEX('Bank of England inputs'!D:D,MATCH($A3602,'Bank of England inputs'!$A:$A,0),0),F3601))</f>
        <v>2.9033734079515705</v>
      </c>
      <c r="H3602" s="5">
        <f t="shared" si="231"/>
        <v>40997</v>
      </c>
      <c r="I3602" s="6">
        <f t="shared" si="232"/>
        <v>4.9790126918243551</v>
      </c>
      <c r="J3602" s="6">
        <f t="shared" si="233"/>
        <v>2.017076034664167</v>
      </c>
      <c r="K3602" s="19">
        <f t="shared" si="223"/>
        <v>2528</v>
      </c>
      <c r="L3602" s="6">
        <f t="shared" ca="1" si="230"/>
        <v>3.0220103551459019</v>
      </c>
    </row>
    <row r="3603" spans="1:12" s="19" customFormat="1" x14ac:dyDescent="0.2">
      <c r="A3603" s="5">
        <f>IF(AND(dateA=1,A3602&lt;DataEnd),'iBoxx inputs'!A3607,IF(AND(dateA=2,A3602&lt;DataEnd),'Bank of England inputs'!A3607,IF(dateA=3,A3602+1,IF(dateA=4,WORKDAY(A3602,1,),WORKDAY(A3602,1,holidayQ)))))</f>
        <v>40998</v>
      </c>
      <c r="B3603" s="35">
        <f>MATCH(A3603,'iBoxx inputs'!A:A,0)</f>
        <v>3693</v>
      </c>
      <c r="C3603" s="35">
        <f>MATCH(A3603,'Bank of England inputs'!A:A,0)</f>
        <v>3599</v>
      </c>
      <c r="D3603" s="6">
        <f>IF($A3603&gt;DataEnd,NA(),IFERROR(INDEX('iBoxx inputs'!B:B,MATCH($A3603,'iBoxx inputs'!$A:$A,0)),D3602))</f>
        <v>4.8833039125744904</v>
      </c>
      <c r="E3603" s="6">
        <f>IF($A3603&gt;DataEnd,NA(),IFERROR(INDEX('iBoxx inputs'!C:C,MATCH($A3603,'iBoxx inputs'!$A:$A,0)),E3602))</f>
        <v>5.1046457264328797</v>
      </c>
      <c r="F3603" s="6">
        <f>IF($A3603&gt;DataEnd,NA(),IFERROR(INDEX('Bank of England inputs'!D:D,MATCH($A3603,'Bank of England inputs'!$A:$A,0),0),F3602))</f>
        <v>2.9175886068310675</v>
      </c>
      <c r="H3603" s="5">
        <f t="shared" si="231"/>
        <v>40998</v>
      </c>
      <c r="I3603" s="6">
        <f t="shared" si="232"/>
        <v>4.993974819503685</v>
      </c>
      <c r="J3603" s="6">
        <f t="shared" si="233"/>
        <v>2.0175231860560583</v>
      </c>
      <c r="K3603" s="19">
        <f t="shared" si="223"/>
        <v>2529</v>
      </c>
      <c r="L3603" s="6">
        <f t="shared" ca="1" si="230"/>
        <v>3.0216131676531814</v>
      </c>
    </row>
    <row r="3604" spans="1:12" s="19" customFormat="1" x14ac:dyDescent="0.2">
      <c r="A3604" s="5">
        <f>IF(AND(dateA=1,A3603&lt;DataEnd),'iBoxx inputs'!A3608,IF(AND(dateA=2,A3603&lt;DataEnd),'Bank of England inputs'!A3608,IF(dateA=3,A3603+1,IF(dateA=4,WORKDAY(A3603,1,),WORKDAY(A3603,1,holidayQ)))))</f>
        <v>41001</v>
      </c>
      <c r="B3604" s="35">
        <f>MATCH(A3604,'iBoxx inputs'!A:A,0)</f>
        <v>3695</v>
      </c>
      <c r="C3604" s="35">
        <f>MATCH(A3604,'Bank of England inputs'!A:A,0)</f>
        <v>3600</v>
      </c>
      <c r="D3604" s="6">
        <f>IF($A3604&gt;DataEnd,NA(),IFERROR(INDEX('iBoxx inputs'!B:B,MATCH($A3604,'iBoxx inputs'!$A:$A,0)),D3603))</f>
        <v>4.9152885069728098</v>
      </c>
      <c r="E3604" s="6">
        <f>IF($A3604&gt;DataEnd,NA(),IFERROR(INDEX('iBoxx inputs'!C:C,MATCH($A3604,'iBoxx inputs'!$A:$A,0)),E3603))</f>
        <v>5.1271350551908803</v>
      </c>
      <c r="F3604" s="6">
        <f>IF($A3604&gt;DataEnd,NA(),IFERROR(INDEX('Bank of England inputs'!D:D,MATCH($A3604,'Bank of England inputs'!$A:$A,0),0),F3603))</f>
        <v>2.9077132825790608</v>
      </c>
      <c r="H3604" s="5">
        <f t="shared" si="231"/>
        <v>41001</v>
      </c>
      <c r="I3604" s="6">
        <f t="shared" si="232"/>
        <v>5.0212117810818455</v>
      </c>
      <c r="J3604" s="6">
        <f t="shared" si="233"/>
        <v>2.0537804515189384</v>
      </c>
      <c r="K3604" s="19">
        <f t="shared" si="223"/>
        <v>2529</v>
      </c>
      <c r="L3604" s="6">
        <f t="shared" ca="1" si="230"/>
        <v>3.0209471827975172</v>
      </c>
    </row>
    <row r="3605" spans="1:12" s="19" customFormat="1" x14ac:dyDescent="0.2">
      <c r="A3605" s="5">
        <f>IF(AND(dateA=1,A3604&lt;DataEnd),'iBoxx inputs'!A3609,IF(AND(dateA=2,A3604&lt;DataEnd),'Bank of England inputs'!A3609,IF(dateA=3,A3604+1,IF(dateA=4,WORKDAY(A3604,1,),WORKDAY(A3604,1,holidayQ)))))</f>
        <v>41002</v>
      </c>
      <c r="B3605" s="35">
        <f>MATCH(A3605,'iBoxx inputs'!A:A,0)</f>
        <v>3696</v>
      </c>
      <c r="C3605" s="35">
        <f>MATCH(A3605,'Bank of England inputs'!A:A,0)</f>
        <v>3601</v>
      </c>
      <c r="D3605" s="6">
        <f>IF($A3605&gt;DataEnd,NA(),IFERROR(INDEX('iBoxx inputs'!B:B,MATCH($A3605,'iBoxx inputs'!$A:$A,0)),D3604))</f>
        <v>4.8768516026985296</v>
      </c>
      <c r="E3605" s="6">
        <f>IF($A3605&gt;DataEnd,NA(),IFERROR(INDEX('iBoxx inputs'!C:C,MATCH($A3605,'iBoxx inputs'!$A:$A,0)),E3604))</f>
        <v>5.0961466652168497</v>
      </c>
      <c r="F3605" s="6">
        <f>IF($A3605&gt;DataEnd,NA(),IFERROR(INDEX('Bank of England inputs'!D:D,MATCH($A3605,'Bank of England inputs'!$A:$A,0),0),F3604))</f>
        <v>2.9043013835035714</v>
      </c>
      <c r="H3605" s="5">
        <f t="shared" si="231"/>
        <v>41002</v>
      </c>
      <c r="I3605" s="6">
        <f t="shared" si="232"/>
        <v>4.9864991339576896</v>
      </c>
      <c r="J3605" s="6">
        <f t="shared" si="233"/>
        <v>2.0234312098327045</v>
      </c>
      <c r="K3605" s="19">
        <f t="shared" si="223"/>
        <v>2529</v>
      </c>
      <c r="L3605" s="6">
        <f t="shared" ca="1" si="230"/>
        <v>3.0202893433098996</v>
      </c>
    </row>
    <row r="3606" spans="1:12" s="19" customFormat="1" x14ac:dyDescent="0.2">
      <c r="A3606" s="5">
        <f>IF(AND(dateA=1,A3605&lt;DataEnd),'iBoxx inputs'!A3610,IF(AND(dateA=2,A3605&lt;DataEnd),'Bank of England inputs'!A3610,IF(dateA=3,A3605+1,IF(dateA=4,WORKDAY(A3605,1,),WORKDAY(A3605,1,holidayQ)))))</f>
        <v>41003</v>
      </c>
      <c r="B3606" s="35">
        <f>MATCH(A3606,'iBoxx inputs'!A:A,0)</f>
        <v>3697</v>
      </c>
      <c r="C3606" s="35">
        <f>MATCH(A3606,'Bank of England inputs'!A:A,0)</f>
        <v>3602</v>
      </c>
      <c r="D3606" s="6">
        <f>IF($A3606&gt;DataEnd,NA(),IFERROR(INDEX('iBoxx inputs'!B:B,MATCH($A3606,'iBoxx inputs'!$A:$A,0)),D3605))</f>
        <v>4.9101373306945604</v>
      </c>
      <c r="E3606" s="6">
        <f>IF($A3606&gt;DataEnd,NA(),IFERROR(INDEX('iBoxx inputs'!C:C,MATCH($A3606,'iBoxx inputs'!$A:$A,0)),E3605))</f>
        <v>5.1369749545215804</v>
      </c>
      <c r="F3606" s="6">
        <f>IF($A3606&gt;DataEnd,NA(),IFERROR(INDEX('Bank of England inputs'!D:D,MATCH($A3606,'Bank of England inputs'!$A:$A,0),0),F3605))</f>
        <v>2.9025839733529235</v>
      </c>
      <c r="H3606" s="5">
        <f t="shared" si="231"/>
        <v>41003</v>
      </c>
      <c r="I3606" s="6">
        <f t="shared" si="232"/>
        <v>5.0235561426080704</v>
      </c>
      <c r="J3606" s="6">
        <f t="shared" si="233"/>
        <v>2.061145684936716</v>
      </c>
      <c r="K3606" s="19">
        <f t="shared" si="223"/>
        <v>2529</v>
      </c>
      <c r="L3606" s="6">
        <f t="shared" ca="1" si="230"/>
        <v>3.0196606740029219</v>
      </c>
    </row>
    <row r="3607" spans="1:12" s="19" customFormat="1" x14ac:dyDescent="0.2">
      <c r="A3607" s="5">
        <f>IF(AND(dateA=1,A3606&lt;DataEnd),'iBoxx inputs'!A3611,IF(AND(dateA=2,A3606&lt;DataEnd),'Bank of England inputs'!A3611,IF(dateA=3,A3606+1,IF(dateA=4,WORKDAY(A3606,1,),WORKDAY(A3606,1,holidayQ)))))</f>
        <v>41004</v>
      </c>
      <c r="B3607" s="35">
        <f>MATCH(A3607,'iBoxx inputs'!A:A,0)</f>
        <v>3698</v>
      </c>
      <c r="C3607" s="35">
        <f>MATCH(A3607,'Bank of England inputs'!A:A,0)</f>
        <v>3603</v>
      </c>
      <c r="D3607" s="6">
        <f>IF($A3607&gt;DataEnd,NA(),IFERROR(INDEX('iBoxx inputs'!B:B,MATCH($A3607,'iBoxx inputs'!$A:$A,0)),D3606))</f>
        <v>4.8712697087779597</v>
      </c>
      <c r="E3607" s="6">
        <f>IF($A3607&gt;DataEnd,NA(),IFERROR(INDEX('iBoxx inputs'!C:C,MATCH($A3607,'iBoxx inputs'!$A:$A,0)),E3606))</f>
        <v>5.0961642077600304</v>
      </c>
      <c r="F3607" s="6">
        <f>IF($A3607&gt;DataEnd,NA(),IFERROR(INDEX('Bank of England inputs'!D:D,MATCH($A3607,'Bank of England inputs'!$A:$A,0),0),F3606))</f>
        <v>2.8778136018327238</v>
      </c>
      <c r="H3607" s="5">
        <f t="shared" si="231"/>
        <v>41004</v>
      </c>
      <c r="I3607" s="6">
        <f t="shared" si="232"/>
        <v>4.9837169582689951</v>
      </c>
      <c r="J3607" s="6">
        <f t="shared" si="233"/>
        <v>2.046994665523072</v>
      </c>
      <c r="K3607" s="19">
        <f t="shared" si="223"/>
        <v>2529</v>
      </c>
      <c r="L3607" s="6">
        <f t="shared" ca="1" si="230"/>
        <v>3.0190264885652134</v>
      </c>
    </row>
    <row r="3608" spans="1:12" s="19" customFormat="1" x14ac:dyDescent="0.2">
      <c r="A3608" s="5">
        <f>IF(AND(dateA=1,A3607&lt;DataEnd),'iBoxx inputs'!A3612,IF(AND(dateA=2,A3607&lt;DataEnd),'Bank of England inputs'!A3612,IF(dateA=3,A3607+1,IF(dateA=4,WORKDAY(A3607,1,),WORKDAY(A3607,1,holidayQ)))))</f>
        <v>41009</v>
      </c>
      <c r="B3608" s="35">
        <f>MATCH(A3608,'iBoxx inputs'!A:A,0)</f>
        <v>3699</v>
      </c>
      <c r="C3608" s="35">
        <f>MATCH(A3608,'Bank of England inputs'!A:A,0)</f>
        <v>3604</v>
      </c>
      <c r="D3608" s="6">
        <f>IF($A3608&gt;DataEnd,NA(),IFERROR(INDEX('iBoxx inputs'!B:B,MATCH($A3608,'iBoxx inputs'!$A:$A,0)),D3607))</f>
        <v>4.7601252325391101</v>
      </c>
      <c r="E3608" s="6">
        <f>IF($A3608&gt;DataEnd,NA(),IFERROR(INDEX('iBoxx inputs'!C:C,MATCH($A3608,'iBoxx inputs'!$A:$A,0)),E3607))</f>
        <v>4.9778159359235801</v>
      </c>
      <c r="F3608" s="6">
        <f>IF($A3608&gt;DataEnd,NA(),IFERROR(INDEX('Bank of England inputs'!D:D,MATCH($A3608,'Bank of England inputs'!$A:$A,0),0),F3607))</f>
        <v>2.8236284320032778</v>
      </c>
      <c r="H3608" s="5">
        <f t="shared" si="231"/>
        <v>41009</v>
      </c>
      <c r="I3608" s="6">
        <f t="shared" si="232"/>
        <v>4.8689705842313451</v>
      </c>
      <c r="J3608" s="6">
        <f t="shared" si="233"/>
        <v>1.9891752347376501</v>
      </c>
      <c r="K3608" s="19">
        <f t="shared" si="223"/>
        <v>2527</v>
      </c>
      <c r="L3608" s="6">
        <f t="shared" ca="1" si="230"/>
        <v>3.0178467553004182</v>
      </c>
    </row>
    <row r="3609" spans="1:12" s="19" customFormat="1" x14ac:dyDescent="0.2">
      <c r="A3609" s="5">
        <f>IF(AND(dateA=1,A3608&lt;DataEnd),'iBoxx inputs'!A3613,IF(AND(dateA=2,A3608&lt;DataEnd),'Bank of England inputs'!A3613,IF(dateA=3,A3608+1,IF(dateA=4,WORKDAY(A3608,1,),WORKDAY(A3608,1,holidayQ)))))</f>
        <v>41010</v>
      </c>
      <c r="B3609" s="35">
        <f>MATCH(A3609,'iBoxx inputs'!A:A,0)</f>
        <v>3700</v>
      </c>
      <c r="C3609" s="35">
        <f>MATCH(A3609,'Bank of England inputs'!A:A,0)</f>
        <v>3605</v>
      </c>
      <c r="D3609" s="6">
        <f>IF($A3609&gt;DataEnd,NA(),IFERROR(INDEX('iBoxx inputs'!B:B,MATCH($A3609,'iBoxx inputs'!$A:$A,0)),D3608))</f>
        <v>4.8075858005967298</v>
      </c>
      <c r="E3609" s="6">
        <f>IF($A3609&gt;DataEnd,NA(),IFERROR(INDEX('iBoxx inputs'!C:C,MATCH($A3609,'iBoxx inputs'!$A:$A,0)),E3608))</f>
        <v>5.0337905073217204</v>
      </c>
      <c r="F3609" s="6">
        <f>IF($A3609&gt;DataEnd,NA(),IFERROR(INDEX('Bank of England inputs'!D:D,MATCH($A3609,'Bank of England inputs'!$A:$A,0),0),F3608))</f>
        <v>2.8369165490824466</v>
      </c>
      <c r="H3609" s="5">
        <f t="shared" si="231"/>
        <v>41010</v>
      </c>
      <c r="I3609" s="6">
        <f t="shared" si="232"/>
        <v>4.9206881539592251</v>
      </c>
      <c r="J3609" s="6">
        <f t="shared" si="233"/>
        <v>2.0262875189205332</v>
      </c>
      <c r="K3609" s="19">
        <f t="shared" si="223"/>
        <v>2527</v>
      </c>
      <c r="L3609" s="6">
        <f t="shared" ca="1" si="230"/>
        <v>3.0172031586058456</v>
      </c>
    </row>
    <row r="3610" spans="1:12" s="19" customFormat="1" x14ac:dyDescent="0.2">
      <c r="A3610" s="5">
        <f>IF(AND(dateA=1,A3609&lt;DataEnd),'iBoxx inputs'!A3614,IF(AND(dateA=2,A3609&lt;DataEnd),'Bank of England inputs'!A3614,IF(dateA=3,A3609+1,IF(dateA=4,WORKDAY(A3609,1,),WORKDAY(A3609,1,holidayQ)))))</f>
        <v>41011</v>
      </c>
      <c r="B3610" s="35">
        <f>MATCH(A3610,'iBoxx inputs'!A:A,0)</f>
        <v>3701</v>
      </c>
      <c r="C3610" s="35">
        <f>MATCH(A3610,'Bank of England inputs'!A:A,0)</f>
        <v>3606</v>
      </c>
      <c r="D3610" s="6">
        <f>IF($A3610&gt;DataEnd,NA(),IFERROR(INDEX('iBoxx inputs'!B:B,MATCH($A3610,'iBoxx inputs'!$A:$A,0)),D3609))</f>
        <v>4.8466524272667204</v>
      </c>
      <c r="E3610" s="6">
        <f>IF($A3610&gt;DataEnd,NA(),IFERROR(INDEX('iBoxx inputs'!C:C,MATCH($A3610,'iBoxx inputs'!$A:$A,0)),E3609))</f>
        <v>5.0721396488724499</v>
      </c>
      <c r="F3610" s="6">
        <f>IF($A3610&gt;DataEnd,NA(),IFERROR(INDEX('Bank of England inputs'!D:D,MATCH($A3610,'Bank of England inputs'!$A:$A,0),0),F3609))</f>
        <v>2.8732387562683259</v>
      </c>
      <c r="H3610" s="5">
        <f t="shared" si="231"/>
        <v>41011</v>
      </c>
      <c r="I3610" s="6">
        <f t="shared" si="232"/>
        <v>4.9593960380695847</v>
      </c>
      <c r="J3610" s="6">
        <f t="shared" si="233"/>
        <v>2.0278911279772993</v>
      </c>
      <c r="K3610" s="19">
        <f t="shared" si="223"/>
        <v>2527</v>
      </c>
      <c r="L3610" s="6">
        <f t="shared" ca="1" si="230"/>
        <v>3.0165602892373733</v>
      </c>
    </row>
    <row r="3611" spans="1:12" s="19" customFormat="1" x14ac:dyDescent="0.2">
      <c r="A3611" s="5">
        <f>IF(AND(dateA=1,A3610&lt;DataEnd),'iBoxx inputs'!A3615,IF(AND(dateA=2,A3610&lt;DataEnd),'Bank of England inputs'!A3615,IF(dateA=3,A3610+1,IF(dateA=4,WORKDAY(A3610,1,),WORKDAY(A3610,1,holidayQ)))))</f>
        <v>41012</v>
      </c>
      <c r="B3611" s="35">
        <f>MATCH(A3611,'iBoxx inputs'!A:A,0)</f>
        <v>3702</v>
      </c>
      <c r="C3611" s="35">
        <f>MATCH(A3611,'Bank of England inputs'!A:A,0)</f>
        <v>3607</v>
      </c>
      <c r="D3611" s="6">
        <f>IF($A3611&gt;DataEnd,NA(),IFERROR(INDEX('iBoxx inputs'!B:B,MATCH($A3611,'iBoxx inputs'!$A:$A,0)),D3610))</f>
        <v>4.8099926045177499</v>
      </c>
      <c r="E3611" s="6">
        <f>IF($A3611&gt;DataEnd,NA(),IFERROR(INDEX('iBoxx inputs'!C:C,MATCH($A3611,'iBoxx inputs'!$A:$A,0)),E3610))</f>
        <v>5.0294959149121103</v>
      </c>
      <c r="F3611" s="6">
        <f>IF($A3611&gt;DataEnd,NA(),IFERROR(INDEX('Bank of England inputs'!D:D,MATCH($A3611,'Bank of England inputs'!$A:$A,0),0),F3610))</f>
        <v>2.8585408383831723</v>
      </c>
      <c r="H3611" s="5">
        <f t="shared" si="231"/>
        <v>41012</v>
      </c>
      <c r="I3611" s="6">
        <f t="shared" si="232"/>
        <v>4.9197442597149301</v>
      </c>
      <c r="J3611" s="6">
        <f t="shared" si="233"/>
        <v>2.003920534484771</v>
      </c>
      <c r="K3611" s="19">
        <f t="shared" si="223"/>
        <v>2528</v>
      </c>
      <c r="L3611" s="6">
        <f t="shared" ca="1" si="230"/>
        <v>3.0161597197141323</v>
      </c>
    </row>
    <row r="3612" spans="1:12" s="19" customFormat="1" x14ac:dyDescent="0.2">
      <c r="A3612" s="5">
        <f>IF(AND(dateA=1,A3611&lt;DataEnd),'iBoxx inputs'!A3616,IF(AND(dateA=2,A3611&lt;DataEnd),'Bank of England inputs'!A3616,IF(dateA=3,A3611+1,IF(dateA=4,WORKDAY(A3611,1,),WORKDAY(A3611,1,holidayQ)))))</f>
        <v>41015</v>
      </c>
      <c r="B3612" s="35">
        <f>MATCH(A3612,'iBoxx inputs'!A:A,0)</f>
        <v>3703</v>
      </c>
      <c r="C3612" s="35">
        <f>MATCH(A3612,'Bank of England inputs'!A:A,0)</f>
        <v>3608</v>
      </c>
      <c r="D3612" s="6">
        <f>IF($A3612&gt;DataEnd,NA(),IFERROR(INDEX('iBoxx inputs'!B:B,MATCH($A3612,'iBoxx inputs'!$A:$A,0)),D3611))</f>
        <v>4.8313376953194203</v>
      </c>
      <c r="E3612" s="6">
        <f>IF($A3612&gt;DataEnd,NA(),IFERROR(INDEX('iBoxx inputs'!C:C,MATCH($A3612,'iBoxx inputs'!$A:$A,0)),E3611))</f>
        <v>5.0555337591263596</v>
      </c>
      <c r="F3612" s="6">
        <f>IF($A3612&gt;DataEnd,NA(),IFERROR(INDEX('Bank of England inputs'!D:D,MATCH($A3612,'Bank of England inputs'!$A:$A,0),0),F3611))</f>
        <v>2.8759440136944869</v>
      </c>
      <c r="H3612" s="5">
        <f t="shared" si="231"/>
        <v>41015</v>
      </c>
      <c r="I3612" s="6">
        <f t="shared" si="232"/>
        <v>4.9434357272228899</v>
      </c>
      <c r="J3612" s="6">
        <f t="shared" si="233"/>
        <v>2.0096940381447936</v>
      </c>
      <c r="K3612" s="19">
        <f t="shared" si="223"/>
        <v>2527</v>
      </c>
      <c r="L3612" s="6">
        <f t="shared" ca="1" si="230"/>
        <v>3.0152751327108707</v>
      </c>
    </row>
    <row r="3613" spans="1:12" s="19" customFormat="1" x14ac:dyDescent="0.2">
      <c r="A3613" s="5">
        <f>IF(AND(dateA=1,A3612&lt;DataEnd),'iBoxx inputs'!A3617,IF(AND(dateA=2,A3612&lt;DataEnd),'Bank of England inputs'!A3617,IF(dateA=3,A3612+1,IF(dateA=4,WORKDAY(A3612,1,),WORKDAY(A3612,1,holidayQ)))))</f>
        <v>41016</v>
      </c>
      <c r="B3613" s="35">
        <f>MATCH(A3613,'iBoxx inputs'!A:A,0)</f>
        <v>3704</v>
      </c>
      <c r="C3613" s="35">
        <f>MATCH(A3613,'Bank of England inputs'!A:A,0)</f>
        <v>3609</v>
      </c>
      <c r="D3613" s="6">
        <f>IF($A3613&gt;DataEnd,NA(),IFERROR(INDEX('iBoxx inputs'!B:B,MATCH($A3613,'iBoxx inputs'!$A:$A,0)),D3612))</f>
        <v>4.8849824323128201</v>
      </c>
      <c r="E3613" s="6">
        <f>IF($A3613&gt;DataEnd,NA(),IFERROR(INDEX('iBoxx inputs'!C:C,MATCH($A3613,'iBoxx inputs'!$A:$A,0)),E3612))</f>
        <v>5.11359344525893</v>
      </c>
      <c r="F3613" s="6">
        <f>IF($A3613&gt;DataEnd,NA(),IFERROR(INDEX('Bank of England inputs'!D:D,MATCH($A3613,'Bank of England inputs'!$A:$A,0),0),F3612))</f>
        <v>2.879653334621457</v>
      </c>
      <c r="H3613" s="5">
        <f t="shared" si="231"/>
        <v>41016</v>
      </c>
      <c r="I3613" s="6">
        <f t="shared" si="232"/>
        <v>4.9992879387858746</v>
      </c>
      <c r="J3613" s="6">
        <f t="shared" si="233"/>
        <v>2.0603049635773862</v>
      </c>
      <c r="K3613" s="19">
        <f t="shared" si="223"/>
        <v>2527</v>
      </c>
      <c r="L3613" s="6">
        <f t="shared" ca="1" si="230"/>
        <v>3.0146526480319658</v>
      </c>
    </row>
    <row r="3614" spans="1:12" s="19" customFormat="1" x14ac:dyDescent="0.2">
      <c r="A3614" s="5">
        <f>IF(AND(dateA=1,A3613&lt;DataEnd),'iBoxx inputs'!A3618,IF(AND(dateA=2,A3613&lt;DataEnd),'Bank of England inputs'!A3618,IF(dateA=3,A3613+1,IF(dateA=4,WORKDAY(A3613,1,),WORKDAY(A3613,1,holidayQ)))))</f>
        <v>41017</v>
      </c>
      <c r="B3614" s="35">
        <f>MATCH(A3614,'iBoxx inputs'!A:A,0)</f>
        <v>3705</v>
      </c>
      <c r="C3614" s="35">
        <f>MATCH(A3614,'Bank of England inputs'!A:A,0)</f>
        <v>3610</v>
      </c>
      <c r="D3614" s="6">
        <f>IF($A3614&gt;DataEnd,NA(),IFERROR(INDEX('iBoxx inputs'!B:B,MATCH($A3614,'iBoxx inputs'!$A:$A,0)),D3613))</f>
        <v>4.9013326951119902</v>
      </c>
      <c r="E3614" s="6">
        <f>IF($A3614&gt;DataEnd,NA(),IFERROR(INDEX('iBoxx inputs'!C:C,MATCH($A3614,'iBoxx inputs'!$A:$A,0)),E3613))</f>
        <v>5.13889109415436</v>
      </c>
      <c r="F3614" s="6">
        <f>IF($A3614&gt;DataEnd,NA(),IFERROR(INDEX('Bank of England inputs'!D:D,MATCH($A3614,'Bank of England inputs'!$A:$A,0),0),F3613))</f>
        <v>2.8557175701961146</v>
      </c>
      <c r="H3614" s="5">
        <f t="shared" si="231"/>
        <v>41017</v>
      </c>
      <c r="I3614" s="6">
        <f t="shared" si="232"/>
        <v>5.0201118946331746</v>
      </c>
      <c r="J3614" s="6">
        <f t="shared" si="233"/>
        <v>2.1043014190824438</v>
      </c>
      <c r="K3614" s="19">
        <f t="shared" si="223"/>
        <v>2527</v>
      </c>
      <c r="L3614" s="6">
        <f t="shared" ca="1" si="230"/>
        <v>3.0140607604260814</v>
      </c>
    </row>
    <row r="3615" spans="1:12" s="19" customFormat="1" x14ac:dyDescent="0.2">
      <c r="A3615" s="5">
        <f>IF(AND(dateA=1,A3614&lt;DataEnd),'iBoxx inputs'!A3619,IF(AND(dateA=2,A3614&lt;DataEnd),'Bank of England inputs'!A3619,IF(dateA=3,A3614+1,IF(dateA=4,WORKDAY(A3614,1,),WORKDAY(A3614,1,holidayQ)))))</f>
        <v>41018</v>
      </c>
      <c r="B3615" s="35">
        <f>MATCH(A3615,'iBoxx inputs'!A:A,0)</f>
        <v>3706</v>
      </c>
      <c r="C3615" s="35">
        <f>MATCH(A3615,'Bank of England inputs'!A:A,0)</f>
        <v>3611</v>
      </c>
      <c r="D3615" s="6">
        <f>IF($A3615&gt;DataEnd,NA(),IFERROR(INDEX('iBoxx inputs'!B:B,MATCH($A3615,'iBoxx inputs'!$A:$A,0)),D3614))</f>
        <v>4.9246418055663899</v>
      </c>
      <c r="E3615" s="6">
        <f>IF($A3615&gt;DataEnd,NA(),IFERROR(INDEX('iBoxx inputs'!C:C,MATCH($A3615,'iBoxx inputs'!$A:$A,0)),E3614))</f>
        <v>5.1596323367308798</v>
      </c>
      <c r="F3615" s="6">
        <f>IF($A3615&gt;DataEnd,NA(),IFERROR(INDEX('Bank of England inputs'!D:D,MATCH($A3615,'Bank of England inputs'!$A:$A,0),0),F3614))</f>
        <v>2.8155508627474291</v>
      </c>
      <c r="H3615" s="5">
        <f t="shared" si="231"/>
        <v>41018</v>
      </c>
      <c r="I3615" s="6">
        <f t="shared" si="232"/>
        <v>5.0421370711486349</v>
      </c>
      <c r="J3615" s="6">
        <f t="shared" si="233"/>
        <v>2.1656122928073174</v>
      </c>
      <c r="K3615" s="19">
        <f t="shared" si="223"/>
        <v>2527</v>
      </c>
      <c r="L3615" s="6">
        <f t="shared" ca="1" si="230"/>
        <v>3.0134973111091328</v>
      </c>
    </row>
    <row r="3616" spans="1:12" s="19" customFormat="1" x14ac:dyDescent="0.2">
      <c r="A3616" s="5">
        <f>IF(AND(dateA=1,A3615&lt;DataEnd),'iBoxx inputs'!A3620,IF(AND(dateA=2,A3615&lt;DataEnd),'Bank of England inputs'!A3620,IF(dateA=3,A3615+1,IF(dateA=4,WORKDAY(A3615,1,),WORKDAY(A3615,1,holidayQ)))))</f>
        <v>41019</v>
      </c>
      <c r="B3616" s="35">
        <f>MATCH(A3616,'iBoxx inputs'!A:A,0)</f>
        <v>3707</v>
      </c>
      <c r="C3616" s="35">
        <f>MATCH(A3616,'Bank of England inputs'!A:A,0)</f>
        <v>3612</v>
      </c>
      <c r="D3616" s="6">
        <f>IF($A3616&gt;DataEnd,NA(),IFERROR(INDEX('iBoxx inputs'!B:B,MATCH($A3616,'iBoxx inputs'!$A:$A,0)),D3615))</f>
        <v>4.9300972453686001</v>
      </c>
      <c r="E3616" s="6">
        <f>IF($A3616&gt;DataEnd,NA(),IFERROR(INDEX('iBoxx inputs'!C:C,MATCH($A3616,'iBoxx inputs'!$A:$A,0)),E3615))</f>
        <v>5.1665370555801999</v>
      </c>
      <c r="F3616" s="6">
        <f>IF($A3616&gt;DataEnd,NA(),IFERROR(INDEX('Bank of England inputs'!D:D,MATCH($A3616,'Bank of England inputs'!$A:$A,0),0),F3615))</f>
        <v>2.8300587702572599</v>
      </c>
      <c r="H3616" s="5">
        <f t="shared" si="231"/>
        <v>41019</v>
      </c>
      <c r="I3616" s="6">
        <f t="shared" si="232"/>
        <v>5.0483171504744</v>
      </c>
      <c r="J3616" s="6">
        <f t="shared" si="233"/>
        <v>2.1572081225521567</v>
      </c>
      <c r="K3616" s="19">
        <f t="shared" si="223"/>
        <v>2528</v>
      </c>
      <c r="L3616" s="6">
        <f t="shared" ca="1" si="230"/>
        <v>3.0131585891199881</v>
      </c>
    </row>
    <row r="3617" spans="1:12" s="19" customFormat="1" x14ac:dyDescent="0.2">
      <c r="A3617" s="5">
        <f>IF(AND(dateA=1,A3616&lt;DataEnd),'iBoxx inputs'!A3621,IF(AND(dateA=2,A3616&lt;DataEnd),'Bank of England inputs'!A3621,IF(dateA=3,A3616+1,IF(dateA=4,WORKDAY(A3616,1,),WORKDAY(A3616,1,holidayQ)))))</f>
        <v>41022</v>
      </c>
      <c r="B3617" s="35">
        <f>MATCH(A3617,'iBoxx inputs'!A:A,0)</f>
        <v>3708</v>
      </c>
      <c r="C3617" s="35">
        <f>MATCH(A3617,'Bank of England inputs'!A:A,0)</f>
        <v>3613</v>
      </c>
      <c r="D3617" s="6">
        <f>IF($A3617&gt;DataEnd,NA(),IFERROR(INDEX('iBoxx inputs'!B:B,MATCH($A3617,'iBoxx inputs'!$A:$A,0)),D3616))</f>
        <v>4.9095162214205903</v>
      </c>
      <c r="E3617" s="6">
        <f>IF($A3617&gt;DataEnd,NA(),IFERROR(INDEX('iBoxx inputs'!C:C,MATCH($A3617,'iBoxx inputs'!$A:$A,0)),E3616))</f>
        <v>5.1360214920055496</v>
      </c>
      <c r="F3617" s="6">
        <f>IF($A3617&gt;DataEnd,NA(),IFERROR(INDEX('Bank of England inputs'!D:D,MATCH($A3617,'Bank of England inputs'!$A:$A,0),0),F3616))</f>
        <v>2.8205115313258755</v>
      </c>
      <c r="H3617" s="5">
        <f t="shared" si="231"/>
        <v>41022</v>
      </c>
      <c r="I3617" s="6">
        <f t="shared" si="232"/>
        <v>5.0227688567130695</v>
      </c>
      <c r="J3617" s="6">
        <f t="shared" si="233"/>
        <v>2.1418463034160728</v>
      </c>
      <c r="K3617" s="19">
        <f t="shared" si="223"/>
        <v>2527</v>
      </c>
      <c r="L3617" s="6">
        <f t="shared" ca="1" si="230"/>
        <v>3.0123793655356996</v>
      </c>
    </row>
    <row r="3618" spans="1:12" s="19" customFormat="1" x14ac:dyDescent="0.2">
      <c r="A3618" s="5">
        <f>IF(AND(dateA=1,A3617&lt;DataEnd),'iBoxx inputs'!A3622,IF(AND(dateA=2,A3617&lt;DataEnd),'Bank of England inputs'!A3622,IF(dateA=3,A3617+1,IF(dateA=4,WORKDAY(A3617,1,),WORKDAY(A3617,1,holidayQ)))))</f>
        <v>41023</v>
      </c>
      <c r="B3618" s="35">
        <f>MATCH(A3618,'iBoxx inputs'!A:A,0)</f>
        <v>3709</v>
      </c>
      <c r="C3618" s="35">
        <f>MATCH(A3618,'Bank of England inputs'!A:A,0)</f>
        <v>3614</v>
      </c>
      <c r="D3618" s="6">
        <f>IF($A3618&gt;DataEnd,NA(),IFERROR(INDEX('iBoxx inputs'!B:B,MATCH($A3618,'iBoxx inputs'!$A:$A,0)),D3617))</f>
        <v>4.9085110107713001</v>
      </c>
      <c r="E3618" s="6">
        <f>IF($A3618&gt;DataEnd,NA(),IFERROR(INDEX('iBoxx inputs'!C:C,MATCH($A3618,'iBoxx inputs'!$A:$A,0)),E3617))</f>
        <v>5.1354517817172596</v>
      </c>
      <c r="F3618" s="6">
        <f>IF($A3618&gt;DataEnd,NA(),IFERROR(INDEX('Bank of England inputs'!D:D,MATCH($A3618,'Bank of England inputs'!$A:$A,0),0),F3617))</f>
        <v>2.7992797198508335</v>
      </c>
      <c r="H3618" s="5">
        <f t="shared" si="231"/>
        <v>41023</v>
      </c>
      <c r="I3618" s="6">
        <f t="shared" si="232"/>
        <v>5.0219813962442803</v>
      </c>
      <c r="J3618" s="6">
        <f t="shared" si="233"/>
        <v>2.1621763133465199</v>
      </c>
      <c r="K3618" s="19">
        <f t="shared" si="223"/>
        <v>2527</v>
      </c>
      <c r="L3618" s="6">
        <f t="shared" ca="1" si="230"/>
        <v>3.0117922758064224</v>
      </c>
    </row>
    <row r="3619" spans="1:12" s="19" customFormat="1" x14ac:dyDescent="0.2">
      <c r="A3619" s="5">
        <f>IF(AND(dateA=1,A3618&lt;DataEnd),'iBoxx inputs'!A3623,IF(AND(dateA=2,A3618&lt;DataEnd),'Bank of England inputs'!A3623,IF(dateA=3,A3618+1,IF(dateA=4,WORKDAY(A3618,1,),WORKDAY(A3618,1,holidayQ)))))</f>
        <v>41024</v>
      </c>
      <c r="B3619" s="35">
        <f>MATCH(A3619,'iBoxx inputs'!A:A,0)</f>
        <v>3710</v>
      </c>
      <c r="C3619" s="35">
        <f>MATCH(A3619,'Bank of England inputs'!A:A,0)</f>
        <v>3615</v>
      </c>
      <c r="D3619" s="6">
        <f>IF($A3619&gt;DataEnd,NA(),IFERROR(INDEX('iBoxx inputs'!B:B,MATCH($A3619,'iBoxx inputs'!$A:$A,0)),D3618))</f>
        <v>4.9032614487421</v>
      </c>
      <c r="E3619" s="6">
        <f>IF($A3619&gt;DataEnd,NA(),IFERROR(INDEX('iBoxx inputs'!C:C,MATCH($A3619,'iBoxx inputs'!$A:$A,0)),E3618))</f>
        <v>5.13793698020491</v>
      </c>
      <c r="F3619" s="6">
        <f>IF($A3619&gt;DataEnd,NA(),IFERROR(INDEX('Bank of England inputs'!D:D,MATCH($A3619,'Bank of England inputs'!$A:$A,0),0),F3618))</f>
        <v>2.7875849606892045</v>
      </c>
      <c r="H3619" s="5">
        <f t="shared" si="231"/>
        <v>41024</v>
      </c>
      <c r="I3619" s="6">
        <f t="shared" si="232"/>
        <v>5.0205992144735045</v>
      </c>
      <c r="J3619" s="6">
        <f t="shared" si="233"/>
        <v>2.1724552188265855</v>
      </c>
      <c r="K3619" s="19">
        <f t="shared" si="223"/>
        <v>2527</v>
      </c>
      <c r="L3619" s="6">
        <f t="shared" ca="1" si="230"/>
        <v>3.0112139558337563</v>
      </c>
    </row>
    <row r="3620" spans="1:12" s="19" customFormat="1" x14ac:dyDescent="0.2">
      <c r="A3620" s="5">
        <f>IF(AND(dateA=1,A3619&lt;DataEnd),'iBoxx inputs'!A3624,IF(AND(dateA=2,A3619&lt;DataEnd),'Bank of England inputs'!A3624,IF(dateA=3,A3619+1,IF(dateA=4,WORKDAY(A3619,1,),WORKDAY(A3619,1,holidayQ)))))</f>
        <v>41025</v>
      </c>
      <c r="B3620" s="35">
        <f>MATCH(A3620,'iBoxx inputs'!A:A,0)</f>
        <v>3711</v>
      </c>
      <c r="C3620" s="35">
        <f>MATCH(A3620,'Bank of England inputs'!A:A,0)</f>
        <v>3616</v>
      </c>
      <c r="D3620" s="6">
        <f>IF($A3620&gt;DataEnd,NA(),IFERROR(INDEX('iBoxx inputs'!B:B,MATCH($A3620,'iBoxx inputs'!$A:$A,0)),D3619))</f>
        <v>4.8775967125940802</v>
      </c>
      <c r="E3620" s="6">
        <f>IF($A3620&gt;DataEnd,NA(),IFERROR(INDEX('iBoxx inputs'!C:C,MATCH($A3620,'iBoxx inputs'!$A:$A,0)),E3619))</f>
        <v>5.1070167215369198</v>
      </c>
      <c r="F3620" s="6">
        <f>IF($A3620&gt;DataEnd,NA(),IFERROR(INDEX('Bank of England inputs'!D:D,MATCH($A3620,'Bank of England inputs'!$A:$A,0),0),F3619))</f>
        <v>2.7717156933209752</v>
      </c>
      <c r="H3620" s="5">
        <f t="shared" si="231"/>
        <v>41025</v>
      </c>
      <c r="I3620" s="6">
        <f t="shared" si="232"/>
        <v>4.9923067170654996</v>
      </c>
      <c r="J3620" s="6">
        <f t="shared" si="233"/>
        <v>2.1607024936422636</v>
      </c>
      <c r="K3620" s="19">
        <f t="shared" si="223"/>
        <v>2527</v>
      </c>
      <c r="L3620" s="6">
        <f t="shared" ca="1" si="230"/>
        <v>3.0106260823657505</v>
      </c>
    </row>
    <row r="3621" spans="1:12" s="19" customFormat="1" x14ac:dyDescent="0.2">
      <c r="A3621" s="5">
        <f>IF(AND(dateA=1,A3620&lt;DataEnd),'iBoxx inputs'!A3625,IF(AND(dateA=2,A3620&lt;DataEnd),'Bank of England inputs'!A3625,IF(dateA=3,A3620+1,IF(dateA=4,WORKDAY(A3620,1,),WORKDAY(A3620,1,holidayQ)))))</f>
        <v>41026</v>
      </c>
      <c r="B3621" s="35">
        <f>MATCH(A3621,'iBoxx inputs'!A:A,0)</f>
        <v>3712</v>
      </c>
      <c r="C3621" s="35">
        <f>MATCH(A3621,'Bank of England inputs'!A:A,0)</f>
        <v>3617</v>
      </c>
      <c r="D3621" s="6">
        <f>IF($A3621&gt;DataEnd,NA(),IFERROR(INDEX('iBoxx inputs'!B:B,MATCH($A3621,'iBoxx inputs'!$A:$A,0)),D3620))</f>
        <v>4.90464122067152</v>
      </c>
      <c r="E3621" s="6">
        <f>IF($A3621&gt;DataEnd,NA(),IFERROR(INDEX('iBoxx inputs'!C:C,MATCH($A3621,'iBoxx inputs'!$A:$A,0)),E3620))</f>
        <v>5.1322934432695302</v>
      </c>
      <c r="F3621" s="6">
        <f>IF($A3621&gt;DataEnd,NA(),IFERROR(INDEX('Bank of England inputs'!D:D,MATCH($A3621,'Bank of England inputs'!$A:$A,0),0),F3620))</f>
        <v>2.8121732486125595</v>
      </c>
      <c r="H3621" s="5">
        <f t="shared" si="231"/>
        <v>41026</v>
      </c>
      <c r="I3621" s="6">
        <f t="shared" si="232"/>
        <v>5.0184673319705251</v>
      </c>
      <c r="J3621" s="6">
        <f t="shared" si="233"/>
        <v>2.1459463540595358</v>
      </c>
      <c r="K3621" s="19">
        <f t="shared" si="223"/>
        <v>2528</v>
      </c>
      <c r="L3621" s="6">
        <f t="shared" ca="1" si="230"/>
        <v>3.0102840413339838</v>
      </c>
    </row>
    <row r="3622" spans="1:12" s="19" customFormat="1" x14ac:dyDescent="0.2">
      <c r="A3622" s="5">
        <f>IF(AND(dateA=1,A3621&lt;DataEnd),'iBoxx inputs'!A3626,IF(AND(dateA=2,A3621&lt;DataEnd),'Bank of England inputs'!A3626,IF(dateA=3,A3621+1,IF(dateA=4,WORKDAY(A3621,1,),WORKDAY(A3621,1,holidayQ)))))</f>
        <v>41029</v>
      </c>
      <c r="B3622" s="35">
        <f>MATCH(A3622,'iBoxx inputs'!A:A,0)</f>
        <v>3713</v>
      </c>
      <c r="C3622" s="35">
        <f>MATCH(A3622,'Bank of England inputs'!A:A,0)</f>
        <v>3618</v>
      </c>
      <c r="D3622" s="6">
        <f>IF($A3622&gt;DataEnd,NA(),IFERROR(INDEX('iBoxx inputs'!B:B,MATCH($A3622,'iBoxx inputs'!$A:$A,0)),D3621))</f>
        <v>4.9005312783583497</v>
      </c>
      <c r="E3622" s="6">
        <f>IF($A3622&gt;DataEnd,NA(),IFERROR(INDEX('iBoxx inputs'!C:C,MATCH($A3622,'iBoxx inputs'!$A:$A,0)),E3621))</f>
        <v>5.1230195774329701</v>
      </c>
      <c r="F3622" s="6">
        <f>IF($A3622&gt;DataEnd,NA(),IFERROR(INDEX('Bank of England inputs'!D:D,MATCH($A3622,'Bank of England inputs'!$A:$A,0),0),F3621))</f>
        <v>2.8140959187715975</v>
      </c>
      <c r="H3622" s="5">
        <f t="shared" si="231"/>
        <v>41029</v>
      </c>
      <c r="I3622" s="6">
        <f t="shared" si="232"/>
        <v>5.0117754278956603</v>
      </c>
      <c r="J3622" s="6">
        <f t="shared" si="233"/>
        <v>2.1375274367634756</v>
      </c>
      <c r="K3622" s="19">
        <f t="shared" si="223"/>
        <v>2527</v>
      </c>
      <c r="L3622" s="6">
        <f t="shared" ca="1" si="230"/>
        <v>3.0094259757308697</v>
      </c>
    </row>
    <row r="3623" spans="1:12" s="19" customFormat="1" x14ac:dyDescent="0.2">
      <c r="A3623" s="5">
        <f>IF(AND(dateA=1,A3622&lt;DataEnd),'iBoxx inputs'!A3627,IF(AND(dateA=2,A3622&lt;DataEnd),'Bank of England inputs'!A3627,IF(dateA=3,A3622+1,IF(dateA=4,WORKDAY(A3622,1,),WORKDAY(A3622,1,holidayQ)))))</f>
        <v>41030</v>
      </c>
      <c r="B3623" s="35">
        <f>MATCH(A3623,'iBoxx inputs'!A:A,0)</f>
        <v>3714</v>
      </c>
      <c r="C3623" s="35">
        <f>MATCH(A3623,'Bank of England inputs'!A:A,0)</f>
        <v>3619</v>
      </c>
      <c r="D3623" s="6">
        <f>IF($A3623&gt;DataEnd,NA(),IFERROR(INDEX('iBoxx inputs'!B:B,MATCH($A3623,'iBoxx inputs'!$A:$A,0)),D3622))</f>
        <v>4.8870877773434103</v>
      </c>
      <c r="E3623" s="6">
        <f>IF($A3623&gt;DataEnd,NA(),IFERROR(INDEX('iBoxx inputs'!C:C,MATCH($A3623,'iBoxx inputs'!$A:$A,0)),E3622))</f>
        <v>5.1306980568223199</v>
      </c>
      <c r="F3623" s="6">
        <f>IF($A3623&gt;DataEnd,NA(),IFERROR(INDEX('Bank of England inputs'!D:D,MATCH($A3623,'Bank of England inputs'!$A:$A,0),0),F3622))</f>
        <v>2.802308706526957</v>
      </c>
      <c r="H3623" s="5">
        <f t="shared" si="231"/>
        <v>41030</v>
      </c>
      <c r="I3623" s="6">
        <f t="shared" si="232"/>
        <v>5.0088929170828651</v>
      </c>
      <c r="J3623" s="6">
        <f t="shared" si="233"/>
        <v>2.1464344899637444</v>
      </c>
      <c r="K3623" s="19">
        <f t="shared" ref="K3623:K3686" si="234">IF(trailing_period=0,1,ROW()-MATCH(EDATE(A3623,-trailing_period),A:A,1))</f>
        <v>2527</v>
      </c>
      <c r="L3623" s="6">
        <f t="shared" ca="1" si="230"/>
        <v>3.0088211699222165</v>
      </c>
    </row>
    <row r="3624" spans="1:12" s="19" customFormat="1" x14ac:dyDescent="0.2">
      <c r="A3624" s="5">
        <f>IF(AND(dateA=1,A3623&lt;DataEnd),'iBoxx inputs'!A3628,IF(AND(dateA=2,A3623&lt;DataEnd),'Bank of England inputs'!A3628,IF(dateA=3,A3623+1,IF(dateA=4,WORKDAY(A3623,1,),WORKDAY(A3623,1,holidayQ)))))</f>
        <v>41031</v>
      </c>
      <c r="B3624" s="35">
        <f>MATCH(A3624,'iBoxx inputs'!A:A,0)</f>
        <v>3715</v>
      </c>
      <c r="C3624" s="35">
        <f>MATCH(A3624,'Bank of England inputs'!A:A,0)</f>
        <v>3620</v>
      </c>
      <c r="D3624" s="6">
        <f>IF($A3624&gt;DataEnd,NA(),IFERROR(INDEX('iBoxx inputs'!B:B,MATCH($A3624,'iBoxx inputs'!$A:$A,0)),D3623))</f>
        <v>4.8240251727128101</v>
      </c>
      <c r="E3624" s="6">
        <f>IF($A3624&gt;DataEnd,NA(),IFERROR(INDEX('iBoxx inputs'!C:C,MATCH($A3624,'iBoxx inputs'!$A:$A,0)),E3623))</f>
        <v>5.0680551212562204</v>
      </c>
      <c r="F3624" s="6">
        <f>IF($A3624&gt;DataEnd,NA(),IFERROR(INDEX('Bank of England inputs'!D:D,MATCH($A3624,'Bank of England inputs'!$A:$A,0),0),F3623))</f>
        <v>2.7729320464144003</v>
      </c>
      <c r="H3624" s="5">
        <f t="shared" si="231"/>
        <v>41031</v>
      </c>
      <c r="I3624" s="6">
        <f t="shared" si="232"/>
        <v>4.9460401469845152</v>
      </c>
      <c r="J3624" s="6">
        <f t="shared" si="233"/>
        <v>2.1144751417510488</v>
      </c>
      <c r="K3624" s="19">
        <f t="shared" si="234"/>
        <v>2527</v>
      </c>
      <c r="L3624" s="6">
        <f t="shared" ca="1" si="230"/>
        <v>3.008192633157369</v>
      </c>
    </row>
    <row r="3625" spans="1:12" s="19" customFormat="1" x14ac:dyDescent="0.2">
      <c r="A3625" s="5">
        <f>IF(AND(dateA=1,A3624&lt;DataEnd),'iBoxx inputs'!A3629,IF(AND(dateA=2,A3624&lt;DataEnd),'Bank of England inputs'!A3629,IF(dateA=3,A3624+1,IF(dateA=4,WORKDAY(A3624,1,),WORKDAY(A3624,1,holidayQ)))))</f>
        <v>41032</v>
      </c>
      <c r="B3625" s="35">
        <f>MATCH(A3625,'iBoxx inputs'!A:A,0)</f>
        <v>3716</v>
      </c>
      <c r="C3625" s="35">
        <f>MATCH(A3625,'Bank of England inputs'!A:A,0)</f>
        <v>3621</v>
      </c>
      <c r="D3625" s="6">
        <f>IF($A3625&gt;DataEnd,NA(),IFERROR(INDEX('iBoxx inputs'!B:B,MATCH($A3625,'iBoxx inputs'!$A:$A,0)),D3624))</f>
        <v>4.8131490644012596</v>
      </c>
      <c r="E3625" s="6">
        <f>IF($A3625&gt;DataEnd,NA(),IFERROR(INDEX('iBoxx inputs'!C:C,MATCH($A3625,'iBoxx inputs'!$A:$A,0)),E3624))</f>
        <v>5.0560183819743498</v>
      </c>
      <c r="F3625" s="6">
        <f>IF($A3625&gt;DataEnd,NA(),IFERROR(INDEX('Bank of England inputs'!D:D,MATCH($A3625,'Bank of England inputs'!$A:$A,0),0),F3624))</f>
        <v>2.7572852645026291</v>
      </c>
      <c r="H3625" s="5">
        <f t="shared" si="231"/>
        <v>41032</v>
      </c>
      <c r="I3625" s="6">
        <f t="shared" si="232"/>
        <v>4.9345837231878047</v>
      </c>
      <c r="J3625" s="6">
        <f t="shared" si="233"/>
        <v>2.1188750297175485</v>
      </c>
      <c r="K3625" s="19">
        <f t="shared" si="234"/>
        <v>2527</v>
      </c>
      <c r="L3625" s="6">
        <f t="shared" ca="1" si="230"/>
        <v>3.0075720590646595</v>
      </c>
    </row>
    <row r="3626" spans="1:12" s="19" customFormat="1" x14ac:dyDescent="0.2">
      <c r="A3626" s="5">
        <f>IF(AND(dateA=1,A3625&lt;DataEnd),'iBoxx inputs'!A3630,IF(AND(dateA=2,A3625&lt;DataEnd),'Bank of England inputs'!A3630,IF(dateA=3,A3625+1,IF(dateA=4,WORKDAY(A3625,1,),WORKDAY(A3625,1,holidayQ)))))</f>
        <v>41033</v>
      </c>
      <c r="B3626" s="35">
        <f>MATCH(A3626,'iBoxx inputs'!A:A,0)</f>
        <v>3717</v>
      </c>
      <c r="C3626" s="35">
        <f>MATCH(A3626,'Bank of England inputs'!A:A,0)</f>
        <v>3622</v>
      </c>
      <c r="D3626" s="6">
        <f>IF($A3626&gt;DataEnd,NA(),IFERROR(INDEX('iBoxx inputs'!B:B,MATCH($A3626,'iBoxx inputs'!$A:$A,0)),D3625))</f>
        <v>4.7801779950611296</v>
      </c>
      <c r="E3626" s="6">
        <f>IF($A3626&gt;DataEnd,NA(),IFERROR(INDEX('iBoxx inputs'!C:C,MATCH($A3626,'iBoxx inputs'!$A:$A,0)),E3625))</f>
        <v>5.01553419489679</v>
      </c>
      <c r="F3626" s="6">
        <f>IF($A3626&gt;DataEnd,NA(),IFERROR(INDEX('Bank of England inputs'!D:D,MATCH($A3626,'Bank of England inputs'!$A:$A,0),0),F3625))</f>
        <v>2.7340370306281336</v>
      </c>
      <c r="H3626" s="5">
        <f t="shared" si="231"/>
        <v>41033</v>
      </c>
      <c r="I3626" s="6">
        <f t="shared" si="232"/>
        <v>4.8978560949789598</v>
      </c>
      <c r="J3626" s="6">
        <f t="shared" si="233"/>
        <v>2.1062338509151957</v>
      </c>
      <c r="K3626" s="19">
        <f t="shared" si="234"/>
        <v>2528</v>
      </c>
      <c r="L3626" s="6">
        <f t="shared" ca="1" si="230"/>
        <v>3.0072155170519421</v>
      </c>
    </row>
    <row r="3627" spans="1:12" s="19" customFormat="1" x14ac:dyDescent="0.2">
      <c r="A3627" s="5">
        <f>IF(AND(dateA=1,A3626&lt;DataEnd),'iBoxx inputs'!A3631,IF(AND(dateA=2,A3626&lt;DataEnd),'Bank of England inputs'!A3631,IF(dateA=3,A3626+1,IF(dateA=4,WORKDAY(A3626,1,),WORKDAY(A3626,1,holidayQ)))))</f>
        <v>41037</v>
      </c>
      <c r="B3627" s="35">
        <f>MATCH(A3627,'iBoxx inputs'!A:A,0)</f>
        <v>3718</v>
      </c>
      <c r="C3627" s="35">
        <f>MATCH(A3627,'Bank of England inputs'!A:A,0)</f>
        <v>3623</v>
      </c>
      <c r="D3627" s="6">
        <f>IF($A3627&gt;DataEnd,NA(),IFERROR(INDEX('iBoxx inputs'!B:B,MATCH($A3627,'iBoxx inputs'!$A:$A,0)),D3626))</f>
        <v>4.7228258221056496</v>
      </c>
      <c r="E3627" s="6">
        <f>IF($A3627&gt;DataEnd,NA(),IFERROR(INDEX('iBoxx inputs'!C:C,MATCH($A3627,'iBoxx inputs'!$A:$A,0)),E3626))</f>
        <v>4.9463583082826403</v>
      </c>
      <c r="F3627" s="6">
        <f>IF($A3627&gt;DataEnd,NA(),IFERROR(INDEX('Bank of England inputs'!D:D,MATCH($A3627,'Bank of England inputs'!$A:$A,0),0),F3626))</f>
        <v>2.6984646198285889</v>
      </c>
      <c r="H3627" s="5">
        <f t="shared" si="231"/>
        <v>41037</v>
      </c>
      <c r="I3627" s="6">
        <f t="shared" si="232"/>
        <v>4.834592065194145</v>
      </c>
      <c r="J3627" s="6">
        <f t="shared" si="233"/>
        <v>2.0799993975305409</v>
      </c>
      <c r="K3627" s="19">
        <f t="shared" si="234"/>
        <v>2527</v>
      </c>
      <c r="L3627" s="6">
        <f t="shared" ca="1" si="230"/>
        <v>3.0063182432291606</v>
      </c>
    </row>
    <row r="3628" spans="1:12" s="19" customFormat="1" x14ac:dyDescent="0.2">
      <c r="A3628" s="5">
        <f>IF(AND(dateA=1,A3627&lt;DataEnd),'iBoxx inputs'!A3632,IF(AND(dateA=2,A3627&lt;DataEnd),'Bank of England inputs'!A3632,IF(dateA=3,A3627+1,IF(dateA=4,WORKDAY(A3627,1,),WORKDAY(A3627,1,holidayQ)))))</f>
        <v>41038</v>
      </c>
      <c r="B3628" s="35">
        <f>MATCH(A3628,'iBoxx inputs'!A:A,0)</f>
        <v>3719</v>
      </c>
      <c r="C3628" s="35">
        <f>MATCH(A3628,'Bank of England inputs'!A:A,0)</f>
        <v>3624</v>
      </c>
      <c r="D3628" s="6">
        <f>IF($A3628&gt;DataEnd,NA(),IFERROR(INDEX('iBoxx inputs'!B:B,MATCH($A3628,'iBoxx inputs'!$A:$A,0)),D3627))</f>
        <v>4.71858101953611</v>
      </c>
      <c r="E3628" s="6">
        <f>IF($A3628&gt;DataEnd,NA(),IFERROR(INDEX('iBoxx inputs'!C:C,MATCH($A3628,'iBoxx inputs'!$A:$A,0)),E3627))</f>
        <v>4.9392989019351896</v>
      </c>
      <c r="F3628" s="6">
        <f>IF($A3628&gt;DataEnd,NA(),IFERROR(INDEX('Bank of England inputs'!D:D,MATCH($A3628,'Bank of England inputs'!$A:$A,0),0),F3627))</f>
        <v>2.6962084568575406</v>
      </c>
      <c r="H3628" s="5">
        <f t="shared" si="231"/>
        <v>41038</v>
      </c>
      <c r="I3628" s="6">
        <f t="shared" si="232"/>
        <v>4.8289399607356494</v>
      </c>
      <c r="J3628" s="6">
        <f t="shared" si="233"/>
        <v>2.0767383099387526</v>
      </c>
      <c r="K3628" s="19">
        <f t="shared" si="234"/>
        <v>2527</v>
      </c>
      <c r="L3628" s="6">
        <f t="shared" ca="1" si="230"/>
        <v>3.0056811023135568</v>
      </c>
    </row>
    <row r="3629" spans="1:12" s="19" customFormat="1" x14ac:dyDescent="0.2">
      <c r="A3629" s="5">
        <f>IF(AND(dateA=1,A3628&lt;DataEnd),'iBoxx inputs'!A3633,IF(AND(dateA=2,A3628&lt;DataEnd),'Bank of England inputs'!A3633,IF(dateA=3,A3628+1,IF(dateA=4,WORKDAY(A3628,1,),WORKDAY(A3628,1,holidayQ)))))</f>
        <v>41039</v>
      </c>
      <c r="B3629" s="35">
        <f>MATCH(A3629,'iBoxx inputs'!A:A,0)</f>
        <v>3720</v>
      </c>
      <c r="C3629" s="35">
        <f>MATCH(A3629,'Bank of England inputs'!A:A,0)</f>
        <v>3625</v>
      </c>
      <c r="D3629" s="6">
        <f>IF($A3629&gt;DataEnd,NA(),IFERROR(INDEX('iBoxx inputs'!B:B,MATCH($A3629,'iBoxx inputs'!$A:$A,0)),D3628))</f>
        <v>4.7755665529759401</v>
      </c>
      <c r="E3629" s="6">
        <f>IF($A3629&gt;DataEnd,NA(),IFERROR(INDEX('iBoxx inputs'!C:C,MATCH($A3629,'iBoxx inputs'!$A:$A,0)),E3628))</f>
        <v>5.0042104702861296</v>
      </c>
      <c r="F3629" s="6">
        <f>IF($A3629&gt;DataEnd,NA(),IFERROR(INDEX('Bank of England inputs'!D:D,MATCH($A3629,'Bank of England inputs'!$A:$A,0),0),F3628))</f>
        <v>2.7634240853505077</v>
      </c>
      <c r="H3629" s="5">
        <f t="shared" si="231"/>
        <v>41039</v>
      </c>
      <c r="I3629" s="6">
        <f t="shared" si="232"/>
        <v>4.8898885116310353</v>
      </c>
      <c r="J3629" s="6">
        <f t="shared" si="233"/>
        <v>2.0692814055265352</v>
      </c>
      <c r="K3629" s="19">
        <f t="shared" si="234"/>
        <v>2527</v>
      </c>
      <c r="L3629" s="6">
        <f t="shared" ca="1" si="230"/>
        <v>3.0050419358339373</v>
      </c>
    </row>
    <row r="3630" spans="1:12" s="19" customFormat="1" x14ac:dyDescent="0.2">
      <c r="A3630" s="5">
        <f>IF(AND(dateA=1,A3629&lt;DataEnd),'iBoxx inputs'!A3634,IF(AND(dateA=2,A3629&lt;DataEnd),'Bank of England inputs'!A3634,IF(dateA=3,A3629+1,IF(dateA=4,WORKDAY(A3629,1,),WORKDAY(A3629,1,holidayQ)))))</f>
        <v>41040</v>
      </c>
      <c r="B3630" s="35">
        <f>MATCH(A3630,'iBoxx inputs'!A:A,0)</f>
        <v>3721</v>
      </c>
      <c r="C3630" s="35">
        <f>MATCH(A3630,'Bank of England inputs'!A:A,0)</f>
        <v>3626</v>
      </c>
      <c r="D3630" s="6">
        <f>IF($A3630&gt;DataEnd,NA(),IFERROR(INDEX('iBoxx inputs'!B:B,MATCH($A3630,'iBoxx inputs'!$A:$A,0)),D3629))</f>
        <v>4.7704025483693604</v>
      </c>
      <c r="E3630" s="6">
        <f>IF($A3630&gt;DataEnd,NA(),IFERROR(INDEX('iBoxx inputs'!C:C,MATCH($A3630,'iBoxx inputs'!$A:$A,0)),E3629))</f>
        <v>4.9977286711485904</v>
      </c>
      <c r="F3630" s="6">
        <f>IF($A3630&gt;DataEnd,NA(),IFERROR(INDEX('Bank of England inputs'!D:D,MATCH($A3630,'Bank of England inputs'!$A:$A,0),0),F3629))</f>
        <v>2.8142146949101887</v>
      </c>
      <c r="H3630" s="5">
        <f t="shared" si="231"/>
        <v>41040</v>
      </c>
      <c r="I3630" s="6">
        <f t="shared" si="232"/>
        <v>4.8840656097589754</v>
      </c>
      <c r="J3630" s="6">
        <f t="shared" si="233"/>
        <v>2.0131952775118256</v>
      </c>
      <c r="K3630" s="19">
        <f t="shared" si="234"/>
        <v>2528</v>
      </c>
      <c r="L3630" s="6">
        <f t="shared" ca="1" si="230"/>
        <v>3.0046495914279556</v>
      </c>
    </row>
    <row r="3631" spans="1:12" x14ac:dyDescent="0.2">
      <c r="A3631" s="5">
        <f>IF(AND(dateA=1,A3630&lt;DataEnd),'iBoxx inputs'!A3635,IF(AND(dateA=2,A3630&lt;DataEnd),'Bank of England inputs'!A3635,IF(dateA=3,A3630+1,IF(dateA=4,WORKDAY(A3630,1,),WORKDAY(A3630,1,holidayQ)))))</f>
        <v>41043</v>
      </c>
      <c r="B3631" s="35">
        <f>MATCH(A3631,'iBoxx inputs'!A:A,0)</f>
        <v>3722</v>
      </c>
      <c r="C3631" s="35">
        <f>MATCH(A3631,'Bank of England inputs'!A:A,0)</f>
        <v>3627</v>
      </c>
      <c r="D3631" s="6">
        <f>IF($A3631&gt;DataEnd,NA(),IFERROR(INDEX('iBoxx inputs'!B:B,MATCH($A3631,'iBoxx inputs'!$A:$A,0)),D3630))</f>
        <v>4.7118627104112498</v>
      </c>
      <c r="E3631" s="6">
        <f>IF($A3631&gt;DataEnd,NA(),IFERROR(INDEX('iBoxx inputs'!C:C,MATCH($A3631,'iBoxx inputs'!$A:$A,0)),E3630))</f>
        <v>4.93980840315949</v>
      </c>
      <c r="F3631" s="6">
        <f>IF($A3631&gt;DataEnd,NA(),IFERROR(INDEX('Bank of England inputs'!D:D,MATCH($A3631,'Bank of England inputs'!$A:$A,0),0),F3630))</f>
        <v>2.7540163788265959</v>
      </c>
      <c r="G3631" s="19"/>
      <c r="H3631" s="5">
        <f t="shared" ref="H3631:H3638" si="235">A3631</f>
        <v>41043</v>
      </c>
      <c r="I3631" s="6">
        <f t="shared" ref="I3631:I3638" si="236">(D3631+E3631)/2</f>
        <v>4.8258355567853695</v>
      </c>
      <c r="J3631" s="6">
        <f t="shared" ref="J3631:J3638" si="237">((1+I3631/100)/(1+F3631/100)-1)*100</f>
        <v>2.0162902151878326</v>
      </c>
      <c r="K3631" s="19">
        <f t="shared" si="234"/>
        <v>2527</v>
      </c>
      <c r="L3631" s="6">
        <f t="shared" ca="1" si="230"/>
        <v>3.0036759668697872</v>
      </c>
    </row>
    <row r="3632" spans="1:12" x14ac:dyDescent="0.2">
      <c r="A3632" s="5">
        <f>IF(AND(dateA=1,A3631&lt;DataEnd),'iBoxx inputs'!A3636,IF(AND(dateA=2,A3631&lt;DataEnd),'Bank of England inputs'!A3636,IF(dateA=3,A3631+1,IF(dateA=4,WORKDAY(A3631,1,),WORKDAY(A3631,1,holidayQ)))))</f>
        <v>41044</v>
      </c>
      <c r="B3632" s="35">
        <f>MATCH(A3632,'iBoxx inputs'!A:A,0)</f>
        <v>3723</v>
      </c>
      <c r="C3632" s="35">
        <f>MATCH(A3632,'Bank of England inputs'!A:A,0)</f>
        <v>3628</v>
      </c>
      <c r="D3632" s="6">
        <f>IF($A3632&gt;DataEnd,NA(),IFERROR(INDEX('iBoxx inputs'!B:B,MATCH($A3632,'iBoxx inputs'!$A:$A,0)),D3631))</f>
        <v>4.7364944767496899</v>
      </c>
      <c r="E3632" s="6">
        <f>IF($A3632&gt;DataEnd,NA(),IFERROR(INDEX('iBoxx inputs'!C:C,MATCH($A3632,'iBoxx inputs'!$A:$A,0)),E3631))</f>
        <v>4.9685318926750996</v>
      </c>
      <c r="F3632" s="6">
        <f>IF($A3632&gt;DataEnd,NA(),IFERROR(INDEX('Bank of England inputs'!D:D,MATCH($A3632,'Bank of England inputs'!$A:$A,0),0),F3631))</f>
        <v>2.7705966152376638</v>
      </c>
      <c r="G3632" s="19"/>
      <c r="H3632" s="5">
        <f t="shared" si="235"/>
        <v>41044</v>
      </c>
      <c r="I3632" s="6">
        <f t="shared" si="236"/>
        <v>4.8525131847123948</v>
      </c>
      <c r="J3632" s="6">
        <f t="shared" si="237"/>
        <v>2.0257900975988452</v>
      </c>
      <c r="K3632" s="19">
        <f t="shared" si="234"/>
        <v>2527</v>
      </c>
      <c r="L3632" s="6">
        <f t="shared" ca="1" si="230"/>
        <v>3.0029998555024853</v>
      </c>
    </row>
    <row r="3633" spans="1:12" x14ac:dyDescent="0.2">
      <c r="A3633" s="5">
        <f>IF(AND(dateA=1,A3632&lt;DataEnd),'iBoxx inputs'!A3637,IF(AND(dateA=2,A3632&lt;DataEnd),'Bank of England inputs'!A3637,IF(dateA=3,A3632+1,IF(dateA=4,WORKDAY(A3632,1,),WORKDAY(A3632,1,holidayQ)))))</f>
        <v>41045</v>
      </c>
      <c r="B3633" s="35">
        <f>MATCH(A3633,'iBoxx inputs'!A:A,0)</f>
        <v>3724</v>
      </c>
      <c r="C3633" s="35">
        <f>MATCH(A3633,'Bank of England inputs'!A:A,0)</f>
        <v>3629</v>
      </c>
      <c r="D3633" s="6">
        <f>IF($A3633&gt;DataEnd,NA(),IFERROR(INDEX('iBoxx inputs'!B:B,MATCH($A3633,'iBoxx inputs'!$A:$A,0)),D3632))</f>
        <v>4.7306662725798603</v>
      </c>
      <c r="E3633" s="6">
        <f>IF($A3633&gt;DataEnd,NA(),IFERROR(INDEX('iBoxx inputs'!C:C,MATCH($A3633,'iBoxx inputs'!$A:$A,0)),E3632))</f>
        <v>4.9676380274001897</v>
      </c>
      <c r="F3633" s="6">
        <f>IF($A3633&gt;DataEnd,NA(),IFERROR(INDEX('Bank of England inputs'!D:D,MATCH($A3633,'Bank of England inputs'!$A:$A,0),0),F3632))</f>
        <v>2.7733750353926556</v>
      </c>
      <c r="G3633" s="19"/>
      <c r="H3633" s="5">
        <f t="shared" si="235"/>
        <v>41045</v>
      </c>
      <c r="I3633" s="6">
        <f t="shared" si="236"/>
        <v>4.849152149990025</v>
      </c>
      <c r="J3633" s="6">
        <f t="shared" si="237"/>
        <v>2.0197615519413681</v>
      </c>
      <c r="K3633" s="19">
        <f t="shared" si="234"/>
        <v>2527</v>
      </c>
      <c r="L3633" s="6">
        <f t="shared" ca="1" si="230"/>
        <v>3.0023218063352215</v>
      </c>
    </row>
    <row r="3634" spans="1:12" x14ac:dyDescent="0.2">
      <c r="A3634" s="5">
        <f>IF(AND(dateA=1,A3633&lt;DataEnd),'iBoxx inputs'!A3638,IF(AND(dateA=2,A3633&lt;DataEnd),'Bank of England inputs'!A3638,IF(dateA=3,A3633+1,IF(dateA=4,WORKDAY(A3633,1,),WORKDAY(A3633,1,holidayQ)))))</f>
        <v>41046</v>
      </c>
      <c r="B3634" s="35">
        <f>MATCH(A3634,'iBoxx inputs'!A:A,0)</f>
        <v>3725</v>
      </c>
      <c r="C3634" s="35">
        <f>MATCH(A3634,'Bank of England inputs'!A:A,0)</f>
        <v>3630</v>
      </c>
      <c r="D3634" s="6">
        <f>IF($A3634&gt;DataEnd,NA(),IFERROR(INDEX('iBoxx inputs'!B:B,MATCH($A3634,'iBoxx inputs'!$A:$A,0)),D3633))</f>
        <v>4.7323198166745399</v>
      </c>
      <c r="E3634" s="6">
        <f>IF($A3634&gt;DataEnd,NA(),IFERROR(INDEX('iBoxx inputs'!C:C,MATCH($A3634,'iBoxx inputs'!$A:$A,0)),E3633))</f>
        <v>4.9754579719301004</v>
      </c>
      <c r="F3634" s="6">
        <f>IF($A3634&gt;DataEnd,NA(),IFERROR(INDEX('Bank of England inputs'!D:D,MATCH($A3634,'Bank of England inputs'!$A:$A,0),0),F3633))</f>
        <v>2.7656707739222242</v>
      </c>
      <c r="G3634" s="19"/>
      <c r="H3634" s="5">
        <f t="shared" si="235"/>
        <v>41046</v>
      </c>
      <c r="I3634" s="6">
        <f t="shared" si="236"/>
        <v>4.8538888943023206</v>
      </c>
      <c r="J3634" s="6">
        <f t="shared" si="237"/>
        <v>2.0320191603420135</v>
      </c>
      <c r="K3634" s="19">
        <f t="shared" si="234"/>
        <v>2527</v>
      </c>
      <c r="L3634" s="6">
        <f t="shared" ca="1" si="230"/>
        <v>3.0016402456783275</v>
      </c>
    </row>
    <row r="3635" spans="1:12" x14ac:dyDescent="0.2">
      <c r="A3635" s="5">
        <f>IF(AND(dateA=1,A3634&lt;DataEnd),'iBoxx inputs'!A3639,IF(AND(dateA=2,A3634&lt;DataEnd),'Bank of England inputs'!A3639,IF(dateA=3,A3634+1,IF(dateA=4,WORKDAY(A3634,1,),WORKDAY(A3634,1,holidayQ)))))</f>
        <v>41047</v>
      </c>
      <c r="B3635" s="35">
        <f>MATCH(A3635,'iBoxx inputs'!A:A,0)</f>
        <v>3726</v>
      </c>
      <c r="C3635" s="35">
        <f>MATCH(A3635,'Bank of England inputs'!A:A,0)</f>
        <v>3631</v>
      </c>
      <c r="D3635" s="6">
        <f>IF($A3635&gt;DataEnd,NA(),IFERROR(INDEX('iBoxx inputs'!B:B,MATCH($A3635,'iBoxx inputs'!$A:$A,0)),D3634))</f>
        <v>4.7076745536057301</v>
      </c>
      <c r="E3635" s="6">
        <f>IF($A3635&gt;DataEnd,NA(),IFERROR(INDEX('iBoxx inputs'!C:C,MATCH($A3635,'iBoxx inputs'!$A:$A,0)),E3634))</f>
        <v>4.9743110863524604</v>
      </c>
      <c r="F3635" s="6">
        <f>IF($A3635&gt;DataEnd,NA(),IFERROR(INDEX('Bank of England inputs'!D:D,MATCH($A3635,'Bank of England inputs'!$A:$A,0),0),F3634))</f>
        <v>2.7528307876820923</v>
      </c>
      <c r="G3635" s="19"/>
      <c r="H3635" s="5">
        <f t="shared" si="235"/>
        <v>41047</v>
      </c>
      <c r="I3635" s="6">
        <f t="shared" si="236"/>
        <v>4.8409928199790953</v>
      </c>
      <c r="J3635" s="6">
        <f t="shared" si="237"/>
        <v>2.032218495869742</v>
      </c>
      <c r="K3635" s="19">
        <f t="shared" si="234"/>
        <v>2528</v>
      </c>
      <c r="L3635" s="6">
        <f t="shared" ca="1" si="230"/>
        <v>3.0012567718848904</v>
      </c>
    </row>
    <row r="3636" spans="1:12" x14ac:dyDescent="0.2">
      <c r="A3636" s="5">
        <f>IF(AND(dateA=1,A3635&lt;DataEnd),'iBoxx inputs'!A3640,IF(AND(dateA=2,A3635&lt;DataEnd),'Bank of England inputs'!A3640,IF(dateA=3,A3635+1,IF(dateA=4,WORKDAY(A3635,1,),WORKDAY(A3635,1,holidayQ)))))</f>
        <v>41050</v>
      </c>
      <c r="B3636" s="35">
        <f>MATCH(A3636,'iBoxx inputs'!A:A,0)</f>
        <v>3727</v>
      </c>
      <c r="C3636" s="35">
        <f>MATCH(A3636,'Bank of England inputs'!A:A,0)</f>
        <v>3632</v>
      </c>
      <c r="D3636" s="6">
        <f>IF($A3636&gt;DataEnd,NA(),IFERROR(INDEX('iBoxx inputs'!B:B,MATCH($A3636,'iBoxx inputs'!$A:$A,0)),D3635))</f>
        <v>4.7379236971056402</v>
      </c>
      <c r="E3636" s="6">
        <f>IF($A3636&gt;DataEnd,NA(),IFERROR(INDEX('iBoxx inputs'!C:C,MATCH($A3636,'iBoxx inputs'!$A:$A,0)),E3635))</f>
        <v>5.0078858281262999</v>
      </c>
      <c r="F3636" s="6">
        <f>IF($A3636&gt;DataEnd,NA(),IFERROR(INDEX('Bank of England inputs'!D:D,MATCH($A3636,'Bank of England inputs'!$A:$A,0),0),F3635))</f>
        <v>2.7509567888172048</v>
      </c>
      <c r="G3636" s="19"/>
      <c r="H3636" s="5">
        <f t="shared" si="235"/>
        <v>41050</v>
      </c>
      <c r="I3636" s="6">
        <f t="shared" si="236"/>
        <v>4.8729047626159705</v>
      </c>
      <c r="J3636" s="6">
        <f t="shared" si="237"/>
        <v>2.065136948709867</v>
      </c>
      <c r="K3636" s="19">
        <f t="shared" si="234"/>
        <v>2527</v>
      </c>
      <c r="L3636" s="6">
        <f t="shared" ca="1" si="230"/>
        <v>3.0003048327592063</v>
      </c>
    </row>
    <row r="3637" spans="1:12" x14ac:dyDescent="0.2">
      <c r="A3637" s="5">
        <f>IF(AND(dateA=1,A3636&lt;DataEnd),'iBoxx inputs'!A3641,IF(AND(dateA=2,A3636&lt;DataEnd),'Bank of England inputs'!A3641,IF(dateA=3,A3636+1,IF(dateA=4,WORKDAY(A3636,1,),WORKDAY(A3636,1,holidayQ)))))</f>
        <v>41051</v>
      </c>
      <c r="B3637" s="35">
        <f>MATCH(A3637,'iBoxx inputs'!A:A,0)</f>
        <v>3728</v>
      </c>
      <c r="C3637" s="35">
        <f>MATCH(A3637,'Bank of England inputs'!A:A,0)</f>
        <v>3633</v>
      </c>
      <c r="D3637" s="6">
        <f>IF($A3637&gt;DataEnd,NA(),IFERROR(INDEX('iBoxx inputs'!B:B,MATCH($A3637,'iBoxx inputs'!$A:$A,0)),D3636))</f>
        <v>4.7830597850538501</v>
      </c>
      <c r="E3637" s="6">
        <f>IF($A3637&gt;DataEnd,NA(),IFERROR(INDEX('iBoxx inputs'!C:C,MATCH($A3637,'iBoxx inputs'!$A:$A,0)),E3636))</f>
        <v>5.0435952512874698</v>
      </c>
      <c r="F3637" s="6">
        <f>IF($A3637&gt;DataEnd,NA(),IFERROR(INDEX('Bank of England inputs'!D:D,MATCH($A3637,'Bank of England inputs'!$A:$A,0),0),F3636))</f>
        <v>2.7094139219589808</v>
      </c>
      <c r="G3637" s="19"/>
      <c r="H3637" s="5">
        <f t="shared" si="235"/>
        <v>41051</v>
      </c>
      <c r="I3637" s="6">
        <f t="shared" si="236"/>
        <v>4.9133275181706599</v>
      </c>
      <c r="J3637" s="6">
        <f t="shared" si="237"/>
        <v>2.1457756519633886</v>
      </c>
      <c r="K3637" s="19">
        <f t="shared" si="234"/>
        <v>2527</v>
      </c>
      <c r="L3637" s="6">
        <f t="shared" ca="1" si="230"/>
        <v>2.9996963241339745</v>
      </c>
    </row>
    <row r="3638" spans="1:12" x14ac:dyDescent="0.2">
      <c r="A3638" s="5">
        <f>IF(AND(dateA=1,A3637&lt;DataEnd),'iBoxx inputs'!A3642,IF(AND(dateA=2,A3637&lt;DataEnd),'Bank of England inputs'!A3642,IF(dateA=3,A3637+1,IF(dateA=4,WORKDAY(A3637,1,),WORKDAY(A3637,1,holidayQ)))))</f>
        <v>41052</v>
      </c>
      <c r="B3638" s="35">
        <f>MATCH(A3638,'iBoxx inputs'!A:A,0)</f>
        <v>3729</v>
      </c>
      <c r="C3638" s="35">
        <f>MATCH(A3638,'Bank of England inputs'!A:A,0)</f>
        <v>3634</v>
      </c>
      <c r="D3638" s="6">
        <f>IF($A3638&gt;DataEnd,NA(),IFERROR(INDEX('iBoxx inputs'!B:B,MATCH($A3638,'iBoxx inputs'!$A:$A,0)),D3637))</f>
        <v>4.7318870907420196</v>
      </c>
      <c r="E3638" s="6">
        <f>IF($A3638&gt;DataEnd,NA(),IFERROR(INDEX('iBoxx inputs'!C:C,MATCH($A3638,'iBoxx inputs'!$A:$A,0)),E3637))</f>
        <v>4.9877715008814603</v>
      </c>
      <c r="F3638" s="6">
        <f>IF($A3638&gt;DataEnd,NA(),IFERROR(INDEX('Bank of England inputs'!D:D,MATCH($A3638,'Bank of England inputs'!$A:$A,0),0),F3637))</f>
        <v>2.6481814088377353</v>
      </c>
      <c r="G3638" s="19"/>
      <c r="H3638" s="5">
        <f t="shared" si="235"/>
        <v>41052</v>
      </c>
      <c r="I3638" s="6">
        <f t="shared" si="236"/>
        <v>4.8598292958117399</v>
      </c>
      <c r="J3638" s="6">
        <f t="shared" si="237"/>
        <v>2.1545904239308689</v>
      </c>
      <c r="K3638" s="19">
        <f t="shared" si="234"/>
        <v>2527</v>
      </c>
      <c r="L3638" s="6">
        <f t="shared" ca="1" si="230"/>
        <v>2.9990613799082477</v>
      </c>
    </row>
    <row r="3639" spans="1:12" s="19" customFormat="1" x14ac:dyDescent="0.2">
      <c r="A3639" s="5">
        <f>IF(AND(dateA=1,A3638&lt;DataEnd),'iBoxx inputs'!A3643,IF(AND(dateA=2,A3638&lt;DataEnd),'Bank of England inputs'!A3643,IF(dateA=3,A3638+1,IF(dateA=4,WORKDAY(A3638,1,),WORKDAY(A3638,1,holidayQ)))))</f>
        <v>41053</v>
      </c>
      <c r="B3639" s="35">
        <f>MATCH(A3639,'iBoxx inputs'!A:A,0)</f>
        <v>3730</v>
      </c>
      <c r="C3639" s="35">
        <f>MATCH(A3639,'Bank of England inputs'!A:A,0)</f>
        <v>3635</v>
      </c>
      <c r="D3639" s="6">
        <f>IF($A3639&gt;DataEnd,NA(),IFERROR(INDEX('iBoxx inputs'!B:B,MATCH($A3639,'iBoxx inputs'!$A:$A,0)),D3638))</f>
        <v>4.7368963912888997</v>
      </c>
      <c r="E3639" s="6">
        <f>IF($A3639&gt;DataEnd,NA(),IFERROR(INDEX('iBoxx inputs'!C:C,MATCH($A3639,'iBoxx inputs'!$A:$A,0)),E3638))</f>
        <v>5.0043415688384796</v>
      </c>
      <c r="F3639" s="6">
        <f>IF($A3639&gt;DataEnd,NA(),IFERROR(INDEX('Bank of England inputs'!D:D,MATCH($A3639,'Bank of England inputs'!$A:$A,0),0),F3638))</f>
        <v>2.6451823454400225</v>
      </c>
      <c r="H3639" s="5">
        <f t="shared" ref="H3639:H3657" si="238">A3639</f>
        <v>41053</v>
      </c>
      <c r="I3639" s="6">
        <f t="shared" ref="I3639:I3657" si="239">(D3639+E3639)/2</f>
        <v>4.8706189800636892</v>
      </c>
      <c r="J3639" s="6">
        <f t="shared" ref="J3639:J3657" si="240">((1+I3639/100)/(1+F3639/100)-1)*100</f>
        <v>2.1680867857336139</v>
      </c>
      <c r="K3639" s="19">
        <f t="shared" si="234"/>
        <v>2527</v>
      </c>
      <c r="L3639" s="6">
        <f t="shared" ca="1" si="230"/>
        <v>2.9984430134410611</v>
      </c>
    </row>
    <row r="3640" spans="1:12" s="19" customFormat="1" x14ac:dyDescent="0.2">
      <c r="A3640" s="5">
        <f>IF(AND(dateA=1,A3639&lt;DataEnd),'iBoxx inputs'!A3644,IF(AND(dateA=2,A3639&lt;DataEnd),'Bank of England inputs'!A3644,IF(dateA=3,A3639+1,IF(dateA=4,WORKDAY(A3639,1,),WORKDAY(A3639,1,holidayQ)))))</f>
        <v>41054</v>
      </c>
      <c r="B3640" s="35">
        <f>MATCH(A3640,'iBoxx inputs'!A:A,0)</f>
        <v>3731</v>
      </c>
      <c r="C3640" s="35">
        <f>MATCH(A3640,'Bank of England inputs'!A:A,0)</f>
        <v>3636</v>
      </c>
      <c r="D3640" s="6">
        <f>IF($A3640&gt;DataEnd,NA(),IFERROR(INDEX('iBoxx inputs'!B:B,MATCH($A3640,'iBoxx inputs'!$A:$A,0)),D3639))</f>
        <v>4.7275309451105301</v>
      </c>
      <c r="E3640" s="6">
        <f>IF($A3640&gt;DataEnd,NA(),IFERROR(INDEX('iBoxx inputs'!C:C,MATCH($A3640,'iBoxx inputs'!$A:$A,0)),E3639))</f>
        <v>4.9961947586864701</v>
      </c>
      <c r="F3640" s="6">
        <f>IF($A3640&gt;DataEnd,NA(),IFERROR(INDEX('Bank of England inputs'!D:D,MATCH($A3640,'Bank of England inputs'!$A:$A,0),0),F3639))</f>
        <v>2.5713975065236205</v>
      </c>
      <c r="H3640" s="5">
        <f t="shared" si="238"/>
        <v>41054</v>
      </c>
      <c r="I3640" s="6">
        <f t="shared" si="239"/>
        <v>4.8618628518985005</v>
      </c>
      <c r="J3640" s="6">
        <f t="shared" si="240"/>
        <v>2.2330448848853823</v>
      </c>
      <c r="K3640" s="19">
        <f t="shared" si="234"/>
        <v>2528</v>
      </c>
      <c r="L3640" s="6">
        <f t="shared" ca="1" si="230"/>
        <v>2.9981402451940058</v>
      </c>
    </row>
    <row r="3641" spans="1:12" s="19" customFormat="1" x14ac:dyDescent="0.2">
      <c r="A3641" s="5">
        <f>IF(AND(dateA=1,A3640&lt;DataEnd),'iBoxx inputs'!A3645,IF(AND(dateA=2,A3640&lt;DataEnd),'Bank of England inputs'!A3645,IF(dateA=3,A3640+1,IF(dateA=4,WORKDAY(A3640,1,),WORKDAY(A3640,1,holidayQ)))))</f>
        <v>41057</v>
      </c>
      <c r="B3641" s="35">
        <f>MATCH(A3641,'iBoxx inputs'!A:A,0)</f>
        <v>3732</v>
      </c>
      <c r="C3641" s="35">
        <f>MATCH(A3641,'Bank of England inputs'!A:A,0)</f>
        <v>3637</v>
      </c>
      <c r="D3641" s="6">
        <f>IF($A3641&gt;DataEnd,NA(),IFERROR(INDEX('iBoxx inputs'!B:B,MATCH($A3641,'iBoxx inputs'!$A:$A,0)),D3640))</f>
        <v>4.7397187042093396</v>
      </c>
      <c r="E3641" s="6">
        <f>IF($A3641&gt;DataEnd,NA(),IFERROR(INDEX('iBoxx inputs'!C:C,MATCH($A3641,'iBoxx inputs'!$A:$A,0)),E3640))</f>
        <v>5.0050260568449998</v>
      </c>
      <c r="F3641" s="6">
        <f>IF($A3641&gt;DataEnd,NA(),IFERROR(INDEX('Bank of England inputs'!D:D,MATCH($A3641,'Bank of England inputs'!$A:$A,0),0),F3640))</f>
        <v>2.529010001922094</v>
      </c>
      <c r="H3641" s="5">
        <f t="shared" si="238"/>
        <v>41057</v>
      </c>
      <c r="I3641" s="6">
        <f t="shared" si="239"/>
        <v>4.8723723805271693</v>
      </c>
      <c r="J3641" s="6">
        <f t="shared" si="240"/>
        <v>2.2855603292776916</v>
      </c>
      <c r="K3641" s="19">
        <f t="shared" si="234"/>
        <v>2527</v>
      </c>
      <c r="L3641" s="6">
        <f t="shared" ca="1" si="230"/>
        <v>2.9972804845434515</v>
      </c>
    </row>
    <row r="3642" spans="1:12" s="19" customFormat="1" x14ac:dyDescent="0.2">
      <c r="A3642" s="5">
        <f>IF(AND(dateA=1,A3641&lt;DataEnd),'iBoxx inputs'!A3646,IF(AND(dateA=2,A3641&lt;DataEnd),'Bank of England inputs'!A3646,IF(dateA=3,A3641+1,IF(dateA=4,WORKDAY(A3641,1,),WORKDAY(A3641,1,holidayQ)))))</f>
        <v>41058</v>
      </c>
      <c r="B3642" s="35">
        <f>MATCH(A3642,'iBoxx inputs'!A:A,0)</f>
        <v>3733</v>
      </c>
      <c r="C3642" s="35">
        <f>MATCH(A3642,'Bank of England inputs'!A:A,0)</f>
        <v>3638</v>
      </c>
      <c r="D3642" s="6">
        <f>IF($A3642&gt;DataEnd,NA(),IFERROR(INDEX('iBoxx inputs'!B:B,MATCH($A3642,'iBoxx inputs'!$A:$A,0)),D3641))</f>
        <v>4.7622553446852702</v>
      </c>
      <c r="E3642" s="6">
        <f>IF($A3642&gt;DataEnd,NA(),IFERROR(INDEX('iBoxx inputs'!C:C,MATCH($A3642,'iBoxx inputs'!$A:$A,0)),E3641))</f>
        <v>5.0276115233313696</v>
      </c>
      <c r="F3642" s="6">
        <f>IF($A3642&gt;DataEnd,NA(),IFERROR(INDEX('Bank of England inputs'!D:D,MATCH($A3642,'Bank of England inputs'!$A:$A,0),0),F3641))</f>
        <v>2.5447691806102846</v>
      </c>
      <c r="H3642" s="5">
        <f t="shared" si="238"/>
        <v>41058</v>
      </c>
      <c r="I3642" s="6">
        <f t="shared" si="239"/>
        <v>4.8949334340083199</v>
      </c>
      <c r="J3642" s="6">
        <f t="shared" si="240"/>
        <v>2.2918421604311678</v>
      </c>
      <c r="K3642" s="19">
        <f t="shared" si="234"/>
        <v>2527</v>
      </c>
      <c r="L3642" s="6">
        <f t="shared" ca="1" si="230"/>
        <v>2.9967136807751191</v>
      </c>
    </row>
    <row r="3643" spans="1:12" s="19" customFormat="1" x14ac:dyDescent="0.2">
      <c r="A3643" s="5">
        <f>IF(AND(dateA=1,A3642&lt;DataEnd),'iBoxx inputs'!A3647,IF(AND(dateA=2,A3642&lt;DataEnd),'Bank of England inputs'!A3647,IF(dateA=3,A3642+1,IF(dateA=4,WORKDAY(A3642,1,),WORKDAY(A3642,1,holidayQ)))))</f>
        <v>41059</v>
      </c>
      <c r="B3643" s="35">
        <f>MATCH(A3643,'iBoxx inputs'!A:A,0)</f>
        <v>3734</v>
      </c>
      <c r="C3643" s="35">
        <f>MATCH(A3643,'Bank of England inputs'!A:A,0)</f>
        <v>3639</v>
      </c>
      <c r="D3643" s="6">
        <f>IF($A3643&gt;DataEnd,NA(),IFERROR(INDEX('iBoxx inputs'!B:B,MATCH($A3643,'iBoxx inputs'!$A:$A,0)),D3642))</f>
        <v>4.67384994214828</v>
      </c>
      <c r="E3643" s="6">
        <f>IF($A3643&gt;DataEnd,NA(),IFERROR(INDEX('iBoxx inputs'!C:C,MATCH($A3643,'iBoxx inputs'!$A:$A,0)),E3642))</f>
        <v>4.9308200407745701</v>
      </c>
      <c r="F3643" s="6">
        <f>IF($A3643&gt;DataEnd,NA(),IFERROR(INDEX('Bank of England inputs'!D:D,MATCH($A3643,'Bank of England inputs'!$A:$A,0),0),F3642))</f>
        <v>2.466323914702695</v>
      </c>
      <c r="H3643" s="5">
        <f t="shared" si="238"/>
        <v>41059</v>
      </c>
      <c r="I3643" s="6">
        <f t="shared" si="239"/>
        <v>4.8023349914614251</v>
      </c>
      <c r="J3643" s="6">
        <f t="shared" si="240"/>
        <v>2.2797842134976376</v>
      </c>
      <c r="K3643" s="19">
        <f t="shared" si="234"/>
        <v>2527</v>
      </c>
      <c r="L3643" s="6">
        <f t="shared" ca="1" si="230"/>
        <v>2.9961394468678271</v>
      </c>
    </row>
    <row r="3644" spans="1:12" s="19" customFormat="1" x14ac:dyDescent="0.2">
      <c r="A3644" s="5">
        <f>IF(AND(dateA=1,A3643&lt;DataEnd),'iBoxx inputs'!A3648,IF(AND(dateA=2,A3643&lt;DataEnd),'Bank of England inputs'!A3648,IF(dateA=3,A3643+1,IF(dateA=4,WORKDAY(A3643,1,),WORKDAY(A3643,1,holidayQ)))))</f>
        <v>41060</v>
      </c>
      <c r="B3644" s="35">
        <f>MATCH(A3644,'iBoxx inputs'!A:A,0)</f>
        <v>3735</v>
      </c>
      <c r="C3644" s="35">
        <f>MATCH(A3644,'Bank of England inputs'!A:A,0)</f>
        <v>3640</v>
      </c>
      <c r="D3644" s="6">
        <f>IF($A3644&gt;DataEnd,NA(),IFERROR(INDEX('iBoxx inputs'!B:B,MATCH($A3644,'iBoxx inputs'!$A:$A,0)),D3643))</f>
        <v>4.6021938291710498</v>
      </c>
      <c r="E3644" s="6">
        <f>IF($A3644&gt;DataEnd,NA(),IFERROR(INDEX('iBoxx inputs'!C:C,MATCH($A3644,'iBoxx inputs'!$A:$A,0)),E3643))</f>
        <v>4.8645434370996297</v>
      </c>
      <c r="F3644" s="6">
        <f>IF($A3644&gt;DataEnd,NA(),IFERROR(INDEX('Bank of England inputs'!D:D,MATCH($A3644,'Bank of England inputs'!$A:$A,0),0),F3643))</f>
        <v>2.437078166040485</v>
      </c>
      <c r="H3644" s="5">
        <f t="shared" si="238"/>
        <v>41060</v>
      </c>
      <c r="I3644" s="6">
        <f t="shared" si="239"/>
        <v>4.7333686331353402</v>
      </c>
      <c r="J3644" s="6">
        <f t="shared" si="240"/>
        <v>2.2416594735089834</v>
      </c>
      <c r="K3644" s="19">
        <f t="shared" si="234"/>
        <v>2527</v>
      </c>
      <c r="L3644" s="6">
        <f t="shared" ca="1" si="230"/>
        <v>2.995553923512249</v>
      </c>
    </row>
    <row r="3645" spans="1:12" s="19" customFormat="1" x14ac:dyDescent="0.2">
      <c r="A3645" s="5">
        <f>IF(AND(dateA=1,A3644&lt;DataEnd),'iBoxx inputs'!A3649,IF(AND(dateA=2,A3644&lt;DataEnd),'Bank of England inputs'!A3649,IF(dateA=3,A3644+1,IF(dateA=4,WORKDAY(A3644,1,),WORKDAY(A3644,1,holidayQ)))))</f>
        <v>41061</v>
      </c>
      <c r="B3645" s="35">
        <f>MATCH(A3645,'iBoxx inputs'!A:A,0)</f>
        <v>3736</v>
      </c>
      <c r="C3645" s="35">
        <f>MATCH(A3645,'Bank of England inputs'!A:A,0)</f>
        <v>3641</v>
      </c>
      <c r="D3645" s="6">
        <f>IF($A3645&gt;DataEnd,NA(),IFERROR(INDEX('iBoxx inputs'!B:B,MATCH($A3645,'iBoxx inputs'!$A:$A,0)),D3644))</f>
        <v>4.4114293456186804</v>
      </c>
      <c r="E3645" s="6">
        <f>IF($A3645&gt;DataEnd,NA(),IFERROR(INDEX('iBoxx inputs'!C:C,MATCH($A3645,'iBoxx inputs'!$A:$A,0)),E3644))</f>
        <v>5.0159717218084703</v>
      </c>
      <c r="F3645" s="6">
        <f>IF($A3645&gt;DataEnd,NA(),IFERROR(INDEX('Bank of England inputs'!D:D,MATCH($A3645,'Bank of England inputs'!$A:$A,0),0),F3644))</f>
        <v>2.3818062761295389</v>
      </c>
      <c r="H3645" s="5">
        <f t="shared" si="238"/>
        <v>41061</v>
      </c>
      <c r="I3645" s="6">
        <f t="shared" si="239"/>
        <v>4.7137005337135758</v>
      </c>
      <c r="J3645" s="6">
        <f t="shared" si="240"/>
        <v>2.2776451621636662</v>
      </c>
      <c r="K3645" s="19">
        <f t="shared" si="234"/>
        <v>2528</v>
      </c>
      <c r="L3645" s="6">
        <f t="shared" ca="1" si="230"/>
        <v>2.9952699406161463</v>
      </c>
    </row>
    <row r="3646" spans="1:12" s="19" customFormat="1" x14ac:dyDescent="0.2">
      <c r="A3646" s="5">
        <f>IF(AND(dateA=1,A3645&lt;DataEnd),'iBoxx inputs'!A3650,IF(AND(dateA=2,A3645&lt;DataEnd),'Bank of England inputs'!A3650,IF(dateA=3,A3645+1,IF(dateA=4,WORKDAY(A3645,1,),WORKDAY(A3645,1,holidayQ)))))</f>
        <v>41066</v>
      </c>
      <c r="B3646" s="35">
        <f>MATCH(A3646,'iBoxx inputs'!A:A,0)</f>
        <v>3737</v>
      </c>
      <c r="C3646" s="35">
        <f>MATCH(A3646,'Bank of England inputs'!A:A,0)</f>
        <v>3642</v>
      </c>
      <c r="D3646" s="6">
        <f>IF($A3646&gt;DataEnd,NA(),IFERROR(INDEX('iBoxx inputs'!B:B,MATCH($A3646,'iBoxx inputs'!$A:$A,0)),D3645))</f>
        <v>4.5065693994500204</v>
      </c>
      <c r="E3646" s="6">
        <f>IF($A3646&gt;DataEnd,NA(),IFERROR(INDEX('iBoxx inputs'!C:C,MATCH($A3646,'iBoxx inputs'!$A:$A,0)),E3645))</f>
        <v>5.1171316358685504</v>
      </c>
      <c r="F3646" s="6">
        <f>IF($A3646&gt;DataEnd,NA(),IFERROR(INDEX('Bank of England inputs'!D:D,MATCH($A3646,'Bank of England inputs'!$A:$A,0),0),F3645))</f>
        <v>2.4273784373266771</v>
      </c>
      <c r="H3646" s="5">
        <f t="shared" si="238"/>
        <v>41066</v>
      </c>
      <c r="I3646" s="6">
        <f t="shared" si="239"/>
        <v>4.8118505176592858</v>
      </c>
      <c r="J3646" s="6">
        <f t="shared" si="240"/>
        <v>2.3279635940224974</v>
      </c>
      <c r="K3646" s="19">
        <f t="shared" si="234"/>
        <v>2527</v>
      </c>
      <c r="L3646" s="6">
        <f t="shared" ca="1" si="230"/>
        <v>2.9944455615486949</v>
      </c>
    </row>
    <row r="3647" spans="1:12" s="19" customFormat="1" x14ac:dyDescent="0.2">
      <c r="A3647" s="5">
        <f>IF(AND(dateA=1,A3646&lt;DataEnd),'iBoxx inputs'!A3651,IF(AND(dateA=2,A3646&lt;DataEnd),'Bank of England inputs'!A3651,IF(dateA=3,A3646+1,IF(dateA=4,WORKDAY(A3646,1,),WORKDAY(A3646,1,holidayQ)))))</f>
        <v>41067</v>
      </c>
      <c r="B3647" s="35">
        <f>MATCH(A3647,'iBoxx inputs'!A:A,0)</f>
        <v>3738</v>
      </c>
      <c r="C3647" s="35">
        <f>MATCH(A3647,'Bank of England inputs'!A:A,0)</f>
        <v>3643</v>
      </c>
      <c r="D3647" s="6">
        <f>IF($A3647&gt;DataEnd,NA(),IFERROR(INDEX('iBoxx inputs'!B:B,MATCH($A3647,'iBoxx inputs'!$A:$A,0)),D3646))</f>
        <v>4.5862232736810604</v>
      </c>
      <c r="E3647" s="6">
        <f>IF($A3647&gt;DataEnd,NA(),IFERROR(INDEX('iBoxx inputs'!C:C,MATCH($A3647,'iBoxx inputs'!$A:$A,0)),E3646))</f>
        <v>5.1811326689726096</v>
      </c>
      <c r="F3647" s="6">
        <f>IF($A3647&gt;DataEnd,NA(),IFERROR(INDEX('Bank of England inputs'!D:D,MATCH($A3647,'Bank of England inputs'!$A:$A,0),0),F3646))</f>
        <v>2.4270780321880459</v>
      </c>
      <c r="H3647" s="5">
        <f t="shared" si="238"/>
        <v>41067</v>
      </c>
      <c r="I3647" s="6">
        <f t="shared" si="239"/>
        <v>4.8836779713268346</v>
      </c>
      <c r="J3647" s="6">
        <f t="shared" si="240"/>
        <v>2.3983891626458309</v>
      </c>
      <c r="K3647" s="19">
        <f t="shared" si="234"/>
        <v>2527</v>
      </c>
      <c r="L3647" s="6">
        <f t="shared" ca="1" si="230"/>
        <v>2.9939377170010402</v>
      </c>
    </row>
    <row r="3648" spans="1:12" s="19" customFormat="1" x14ac:dyDescent="0.2">
      <c r="A3648" s="5">
        <f>IF(AND(dateA=1,A3647&lt;DataEnd),'iBoxx inputs'!A3652,IF(AND(dateA=2,A3647&lt;DataEnd),'Bank of England inputs'!A3652,IF(dateA=3,A3647+1,IF(dateA=4,WORKDAY(A3647,1,),WORKDAY(A3647,1,holidayQ)))))</f>
        <v>41068</v>
      </c>
      <c r="B3648" s="35">
        <f>MATCH(A3648,'iBoxx inputs'!A:A,0)</f>
        <v>3739</v>
      </c>
      <c r="C3648" s="35">
        <f>MATCH(A3648,'Bank of England inputs'!A:A,0)</f>
        <v>3644</v>
      </c>
      <c r="D3648" s="6">
        <f>IF($A3648&gt;DataEnd,NA(),IFERROR(INDEX('iBoxx inputs'!B:B,MATCH($A3648,'iBoxx inputs'!$A:$A,0)),D3647))</f>
        <v>4.5072711438851503</v>
      </c>
      <c r="E3648" s="6">
        <f>IF($A3648&gt;DataEnd,NA(),IFERROR(INDEX('iBoxx inputs'!C:C,MATCH($A3648,'iBoxx inputs'!$A:$A,0)),E3647))</f>
        <v>5.10201404915819</v>
      </c>
      <c r="F3648" s="6">
        <f>IF($A3648&gt;DataEnd,NA(),IFERROR(INDEX('Bank of England inputs'!D:D,MATCH($A3648,'Bank of England inputs'!$A:$A,0),0),F3647))</f>
        <v>2.3487698404715429</v>
      </c>
      <c r="H3648" s="5">
        <f t="shared" si="238"/>
        <v>41068</v>
      </c>
      <c r="I3648" s="6">
        <f t="shared" si="239"/>
        <v>4.8046425965216706</v>
      </c>
      <c r="J3648" s="6">
        <f t="shared" si="240"/>
        <v>2.3995137019018786</v>
      </c>
      <c r="K3648" s="19">
        <f t="shared" si="234"/>
        <v>2528</v>
      </c>
      <c r="L3648" s="6">
        <f t="shared" ca="1" si="230"/>
        <v>2.993702580919118</v>
      </c>
    </row>
    <row r="3649" spans="1:12" s="19" customFormat="1" x14ac:dyDescent="0.2">
      <c r="A3649" s="5">
        <f>IF(AND(dateA=1,A3648&lt;DataEnd),'iBoxx inputs'!A3653,IF(AND(dateA=2,A3648&lt;DataEnd),'Bank of England inputs'!A3653,IF(dateA=3,A3648+1,IF(dateA=4,WORKDAY(A3648,1,),WORKDAY(A3648,1,holidayQ)))))</f>
        <v>41071</v>
      </c>
      <c r="B3649" s="35">
        <f>MATCH(A3649,'iBoxx inputs'!A:A,0)</f>
        <v>3740</v>
      </c>
      <c r="C3649" s="35">
        <f>MATCH(A3649,'Bank of England inputs'!A:A,0)</f>
        <v>3645</v>
      </c>
      <c r="D3649" s="6">
        <f>IF($A3649&gt;DataEnd,NA(),IFERROR(INDEX('iBoxx inputs'!B:B,MATCH($A3649,'iBoxx inputs'!$A:$A,0)),D3648))</f>
        <v>4.5083357534428297</v>
      </c>
      <c r="E3649" s="6">
        <f>IF($A3649&gt;DataEnd,NA(),IFERROR(INDEX('iBoxx inputs'!C:C,MATCH($A3649,'iBoxx inputs'!$A:$A,0)),E3648))</f>
        <v>5.0845620914204801</v>
      </c>
      <c r="F3649" s="6">
        <f>IF($A3649&gt;DataEnd,NA(),IFERROR(INDEX('Bank of England inputs'!D:D,MATCH($A3649,'Bank of England inputs'!$A:$A,0),0),F3648))</f>
        <v>2.3303218384331581</v>
      </c>
      <c r="H3649" s="5">
        <f t="shared" si="238"/>
        <v>41071</v>
      </c>
      <c r="I3649" s="6">
        <f t="shared" si="239"/>
        <v>4.7964489224316544</v>
      </c>
      <c r="J3649" s="6">
        <f t="shared" si="240"/>
        <v>2.4099670944963902</v>
      </c>
      <c r="K3649" s="19">
        <f t="shared" si="234"/>
        <v>2527</v>
      </c>
      <c r="L3649" s="6">
        <f t="shared" ca="1" si="230"/>
        <v>2.9929106726853081</v>
      </c>
    </row>
    <row r="3650" spans="1:12" s="19" customFormat="1" x14ac:dyDescent="0.2">
      <c r="A3650" s="5">
        <f>IF(AND(dateA=1,A3649&lt;DataEnd),'iBoxx inputs'!A3654,IF(AND(dateA=2,A3649&lt;DataEnd),'Bank of England inputs'!A3654,IF(dateA=3,A3649+1,IF(dateA=4,WORKDAY(A3649,1,),WORKDAY(A3649,1,holidayQ)))))</f>
        <v>41072</v>
      </c>
      <c r="B3650" s="35">
        <f>MATCH(A3650,'iBoxx inputs'!A:A,0)</f>
        <v>3741</v>
      </c>
      <c r="C3650" s="35">
        <f>MATCH(A3650,'Bank of England inputs'!A:A,0)</f>
        <v>3646</v>
      </c>
      <c r="D3650" s="6">
        <f>IF($A3650&gt;DataEnd,NA(),IFERROR(INDEX('iBoxx inputs'!B:B,MATCH($A3650,'iBoxx inputs'!$A:$A,0)),D3649))</f>
        <v>4.5554427538682303</v>
      </c>
      <c r="E3650" s="6">
        <f>IF($A3650&gt;DataEnd,NA(),IFERROR(INDEX('iBoxx inputs'!C:C,MATCH($A3650,'iBoxx inputs'!$A:$A,0)),E3649))</f>
        <v>5.1361406275192802</v>
      </c>
      <c r="F3650" s="6">
        <f>IF($A3650&gt;DataEnd,NA(),IFERROR(INDEX('Bank of England inputs'!D:D,MATCH($A3650,'Bank of England inputs'!$A:$A,0),0),F3649))</f>
        <v>2.3627216591029176</v>
      </c>
      <c r="H3650" s="5">
        <f t="shared" si="238"/>
        <v>41072</v>
      </c>
      <c r="I3650" s="6">
        <f t="shared" si="239"/>
        <v>4.8457916906937548</v>
      </c>
      <c r="J3650" s="6">
        <f t="shared" si="240"/>
        <v>2.4257561652768045</v>
      </c>
      <c r="K3650" s="19">
        <f t="shared" si="234"/>
        <v>2527</v>
      </c>
      <c r="L3650" s="6">
        <f t="shared" ca="1" si="230"/>
        <v>2.9923991746598571</v>
      </c>
    </row>
    <row r="3651" spans="1:12" s="19" customFormat="1" x14ac:dyDescent="0.2">
      <c r="A3651" s="5">
        <f>IF(AND(dateA=1,A3650&lt;DataEnd),'iBoxx inputs'!A3655,IF(AND(dateA=2,A3650&lt;DataEnd),'Bank of England inputs'!A3655,IF(dateA=3,A3650+1,IF(dateA=4,WORKDAY(A3650,1,),WORKDAY(A3650,1,holidayQ)))))</f>
        <v>41073</v>
      </c>
      <c r="B3651" s="35">
        <f>MATCH(A3651,'iBoxx inputs'!A:A,0)</f>
        <v>3742</v>
      </c>
      <c r="C3651" s="35">
        <f>MATCH(A3651,'Bank of England inputs'!A:A,0)</f>
        <v>3647</v>
      </c>
      <c r="D3651" s="6">
        <f>IF($A3651&gt;DataEnd,NA(),IFERROR(INDEX('iBoxx inputs'!B:B,MATCH($A3651,'iBoxx inputs'!$A:$A,0)),D3650))</f>
        <v>4.6216947929076202</v>
      </c>
      <c r="E3651" s="6">
        <f>IF($A3651&gt;DataEnd,NA(),IFERROR(INDEX('iBoxx inputs'!C:C,MATCH($A3651,'iBoxx inputs'!$A:$A,0)),E3650))</f>
        <v>5.1970835277232403</v>
      </c>
      <c r="F3651" s="6">
        <f>IF($A3651&gt;DataEnd,NA(),IFERROR(INDEX('Bank of England inputs'!D:D,MATCH($A3651,'Bank of England inputs'!$A:$A,0),0),F3650))</f>
        <v>2.415775574439083</v>
      </c>
      <c r="H3651" s="5">
        <f t="shared" si="238"/>
        <v>41073</v>
      </c>
      <c r="I3651" s="6">
        <f t="shared" si="239"/>
        <v>4.9093891603154303</v>
      </c>
      <c r="J3651" s="6">
        <f t="shared" si="240"/>
        <v>2.4347944170611813</v>
      </c>
      <c r="K3651" s="19">
        <f t="shared" si="234"/>
        <v>2527</v>
      </c>
      <c r="L3651" s="6">
        <f t="shared" ca="1" si="230"/>
        <v>2.991925005451384</v>
      </c>
    </row>
    <row r="3652" spans="1:12" s="19" customFormat="1" x14ac:dyDescent="0.2">
      <c r="A3652" s="5">
        <f>IF(AND(dateA=1,A3651&lt;DataEnd),'iBoxx inputs'!A3656,IF(AND(dateA=2,A3651&lt;DataEnd),'Bank of England inputs'!A3656,IF(dateA=3,A3651+1,IF(dateA=4,WORKDAY(A3651,1,),WORKDAY(A3651,1,holidayQ)))))</f>
        <v>41074</v>
      </c>
      <c r="B3652" s="35">
        <f>MATCH(A3652,'iBoxx inputs'!A:A,0)</f>
        <v>3743</v>
      </c>
      <c r="C3652" s="35">
        <f>MATCH(A3652,'Bank of England inputs'!A:A,0)</f>
        <v>3648</v>
      </c>
      <c r="D3652" s="6">
        <f>IF($A3652&gt;DataEnd,NA(),IFERROR(INDEX('iBoxx inputs'!B:B,MATCH($A3652,'iBoxx inputs'!$A:$A,0)),D3651))</f>
        <v>4.6293278683700301</v>
      </c>
      <c r="E3652" s="6">
        <f>IF($A3652&gt;DataEnd,NA(),IFERROR(INDEX('iBoxx inputs'!C:C,MATCH($A3652,'iBoxx inputs'!$A:$A,0)),E3651))</f>
        <v>5.2038325252061002</v>
      </c>
      <c r="F3652" s="6">
        <f>IF($A3652&gt;DataEnd,NA(),IFERROR(INDEX('Bank of England inputs'!D:D,MATCH($A3652,'Bank of England inputs'!$A:$A,0),0),F3651))</f>
        <v>2.4328039848466432</v>
      </c>
      <c r="H3652" s="5">
        <f t="shared" si="238"/>
        <v>41074</v>
      </c>
      <c r="I3652" s="6">
        <f t="shared" si="239"/>
        <v>4.9165801967880647</v>
      </c>
      <c r="J3652" s="6">
        <f t="shared" si="240"/>
        <v>2.4247859233735847</v>
      </c>
      <c r="K3652" s="19">
        <f t="shared" si="234"/>
        <v>2527</v>
      </c>
      <c r="L3652" s="6">
        <f t="shared" ca="1" si="230"/>
        <v>2.9914621760441413</v>
      </c>
    </row>
    <row r="3653" spans="1:12" s="19" customFormat="1" x14ac:dyDescent="0.2">
      <c r="A3653" s="5">
        <f>IF(AND(dateA=1,A3652&lt;DataEnd),'iBoxx inputs'!A3657,IF(AND(dateA=2,A3652&lt;DataEnd),'Bank of England inputs'!A3657,IF(dateA=3,A3652+1,IF(dateA=4,WORKDAY(A3652,1,),WORKDAY(A3652,1,holidayQ)))))</f>
        <v>41075</v>
      </c>
      <c r="B3653" s="35">
        <f>MATCH(A3653,'iBoxx inputs'!A:A,0)</f>
        <v>3744</v>
      </c>
      <c r="C3653" s="35">
        <f>MATCH(A3653,'Bank of England inputs'!A:A,0)</f>
        <v>3649</v>
      </c>
      <c r="D3653" s="6">
        <f>IF($A3653&gt;DataEnd,NA(),IFERROR(INDEX('iBoxx inputs'!B:B,MATCH($A3653,'iBoxx inputs'!$A:$A,0)),D3652))</f>
        <v>4.5539207966035598</v>
      </c>
      <c r="E3653" s="6">
        <f>IF($A3653&gt;DataEnd,NA(),IFERROR(INDEX('iBoxx inputs'!C:C,MATCH($A3653,'iBoxx inputs'!$A:$A,0)),E3652))</f>
        <v>5.1342157890456903</v>
      </c>
      <c r="F3653" s="6">
        <f>IF($A3653&gt;DataEnd,NA(),IFERROR(INDEX('Bank of England inputs'!D:D,MATCH($A3653,'Bank of England inputs'!$A:$A,0),0),F3652))</f>
        <v>2.4533153522168449</v>
      </c>
      <c r="H3653" s="5">
        <f t="shared" si="238"/>
        <v>41075</v>
      </c>
      <c r="I3653" s="6">
        <f t="shared" si="239"/>
        <v>4.844068292824625</v>
      </c>
      <c r="J3653" s="6">
        <f t="shared" si="240"/>
        <v>2.3335047112812202</v>
      </c>
      <c r="K3653" s="19">
        <f t="shared" si="234"/>
        <v>2528</v>
      </c>
      <c r="L3653" s="6">
        <f t="shared" ca="1" si="230"/>
        <v>2.9912019080596624</v>
      </c>
    </row>
    <row r="3654" spans="1:12" s="19" customFormat="1" x14ac:dyDescent="0.2">
      <c r="A3654" s="5">
        <f>IF(AND(dateA=1,A3653&lt;DataEnd),'iBoxx inputs'!A3658,IF(AND(dateA=2,A3653&lt;DataEnd),'Bank of England inputs'!A3658,IF(dateA=3,A3653+1,IF(dateA=4,WORKDAY(A3653,1,),WORKDAY(A3653,1,holidayQ)))))</f>
        <v>41078</v>
      </c>
      <c r="B3654" s="35">
        <f>MATCH(A3654,'iBoxx inputs'!A:A,0)</f>
        <v>3745</v>
      </c>
      <c r="C3654" s="35">
        <f>MATCH(A3654,'Bank of England inputs'!A:A,0)</f>
        <v>3650</v>
      </c>
      <c r="D3654" s="6">
        <f>IF($A3654&gt;DataEnd,NA(),IFERROR(INDEX('iBoxx inputs'!B:B,MATCH($A3654,'iBoxx inputs'!$A:$A,0)),D3653))</f>
        <v>4.5324290904342899</v>
      </c>
      <c r="E3654" s="6">
        <f>IF($A3654&gt;DataEnd,NA(),IFERROR(INDEX('iBoxx inputs'!C:C,MATCH($A3654,'iBoxx inputs'!$A:$A,0)),E3653))</f>
        <v>5.1194453196971397</v>
      </c>
      <c r="F3654" s="6">
        <f>IF($A3654&gt;DataEnd,NA(),IFERROR(INDEX('Bank of England inputs'!D:D,MATCH($A3654,'Bank of England inputs'!$A:$A,0),0),F3653))</f>
        <v>2.4465671978246561</v>
      </c>
      <c r="H3654" s="5">
        <f t="shared" si="238"/>
        <v>41078</v>
      </c>
      <c r="I3654" s="6">
        <f t="shared" si="239"/>
        <v>4.8259372050657152</v>
      </c>
      <c r="J3654" s="6">
        <f t="shared" si="240"/>
        <v>2.3225473262042051</v>
      </c>
      <c r="K3654" s="19">
        <f t="shared" si="234"/>
        <v>2527</v>
      </c>
      <c r="L3654" s="6">
        <f t="shared" ca="1" si="230"/>
        <v>2.990429007419475</v>
      </c>
    </row>
    <row r="3655" spans="1:12" s="19" customFormat="1" x14ac:dyDescent="0.2">
      <c r="A3655" s="5">
        <f>IF(AND(dateA=1,A3654&lt;DataEnd),'iBoxx inputs'!A3659,IF(AND(dateA=2,A3654&lt;DataEnd),'Bank of England inputs'!A3659,IF(dateA=3,A3654+1,IF(dateA=4,WORKDAY(A3654,1,),WORKDAY(A3654,1,holidayQ)))))</f>
        <v>41079</v>
      </c>
      <c r="B3655" s="35">
        <f>MATCH(A3655,'iBoxx inputs'!A:A,0)</f>
        <v>3746</v>
      </c>
      <c r="C3655" s="35">
        <f>MATCH(A3655,'Bank of England inputs'!A:A,0)</f>
        <v>3651</v>
      </c>
      <c r="D3655" s="6">
        <f>IF($A3655&gt;DataEnd,NA(),IFERROR(INDEX('iBoxx inputs'!B:B,MATCH($A3655,'iBoxx inputs'!$A:$A,0)),D3654))</f>
        <v>4.57314764933124</v>
      </c>
      <c r="E3655" s="6">
        <f>IF($A3655&gt;DataEnd,NA(),IFERROR(INDEX('iBoxx inputs'!C:C,MATCH($A3655,'iBoxx inputs'!$A:$A,0)),E3654))</f>
        <v>5.1673129985666497</v>
      </c>
      <c r="F3655" s="6">
        <f>IF($A3655&gt;DataEnd,NA(),IFERROR(INDEX('Bank of England inputs'!D:D,MATCH($A3655,'Bank of England inputs'!$A:$A,0),0),F3654))</f>
        <v>2.4877929515551456</v>
      </c>
      <c r="H3655" s="5">
        <f t="shared" si="238"/>
        <v>41079</v>
      </c>
      <c r="I3655" s="6">
        <f t="shared" si="239"/>
        <v>4.8702303239489453</v>
      </c>
      <c r="J3655" s="6">
        <f t="shared" si="240"/>
        <v>2.3246059884614256</v>
      </c>
      <c r="K3655" s="19">
        <f t="shared" si="234"/>
        <v>2527</v>
      </c>
      <c r="L3655" s="6">
        <f t="shared" ref="L3655:L3718" ca="1" si="241">AVERAGE(OFFSET(J3655,-$K3655+1,0,$K3655,))</f>
        <v>2.98991367811947</v>
      </c>
    </row>
    <row r="3656" spans="1:12" s="19" customFormat="1" x14ac:dyDescent="0.2">
      <c r="A3656" s="5">
        <f>IF(AND(dateA=1,A3655&lt;DataEnd),'iBoxx inputs'!A3660,IF(AND(dateA=2,A3655&lt;DataEnd),'Bank of England inputs'!A3660,IF(dateA=3,A3655+1,IF(dateA=4,WORKDAY(A3655,1,),WORKDAY(A3655,1,holidayQ)))))</f>
        <v>41080</v>
      </c>
      <c r="B3656" s="35">
        <f>MATCH(A3656,'iBoxx inputs'!A:A,0)</f>
        <v>3747</v>
      </c>
      <c r="C3656" s="35">
        <f>MATCH(A3656,'Bank of England inputs'!A:A,0)</f>
        <v>3652</v>
      </c>
      <c r="D3656" s="6">
        <f>IF($A3656&gt;DataEnd,NA(),IFERROR(INDEX('iBoxx inputs'!B:B,MATCH($A3656,'iBoxx inputs'!$A:$A,0)),D3655))</f>
        <v>4.5652652263336497</v>
      </c>
      <c r="E3656" s="6">
        <f>IF($A3656&gt;DataEnd,NA(),IFERROR(INDEX('iBoxx inputs'!C:C,MATCH($A3656,'iBoxx inputs'!$A:$A,0)),E3655))</f>
        <v>5.1829842771208199</v>
      </c>
      <c r="F3656" s="6">
        <f>IF($A3656&gt;DataEnd,NA(),IFERROR(INDEX('Bank of England inputs'!D:D,MATCH($A3656,'Bank of England inputs'!$A:$A,0),0),F3655))</f>
        <v>2.5138071238621551</v>
      </c>
      <c r="H3656" s="5">
        <f t="shared" si="238"/>
        <v>41080</v>
      </c>
      <c r="I3656" s="6">
        <f t="shared" si="239"/>
        <v>4.8741247517272352</v>
      </c>
      <c r="J3656" s="6">
        <f t="shared" si="240"/>
        <v>2.3024387583354899</v>
      </c>
      <c r="K3656" s="19">
        <f t="shared" si="234"/>
        <v>2527</v>
      </c>
      <c r="L3656" s="6">
        <f t="shared" ca="1" si="241"/>
        <v>2.9893764386795816</v>
      </c>
    </row>
    <row r="3657" spans="1:12" s="19" customFormat="1" x14ac:dyDescent="0.2">
      <c r="A3657" s="5">
        <f>IF(AND(dateA=1,A3656&lt;DataEnd),'iBoxx inputs'!A3661,IF(AND(dateA=2,A3656&lt;DataEnd),'Bank of England inputs'!A3661,IF(dateA=3,A3656+1,IF(dateA=4,WORKDAY(A3656,1,),WORKDAY(A3656,1,holidayQ)))))</f>
        <v>41081</v>
      </c>
      <c r="B3657" s="35">
        <f>MATCH(A3657,'iBoxx inputs'!A:A,0)</f>
        <v>3748</v>
      </c>
      <c r="C3657" s="35">
        <f>MATCH(A3657,'Bank of England inputs'!A:A,0)</f>
        <v>3653</v>
      </c>
      <c r="D3657" s="6">
        <f>IF($A3657&gt;DataEnd,NA(),IFERROR(INDEX('iBoxx inputs'!B:B,MATCH($A3657,'iBoxx inputs'!$A:$A,0)),D3656))</f>
        <v>4.4942330790840597</v>
      </c>
      <c r="E3657" s="6">
        <f>IF($A3657&gt;DataEnd,NA(),IFERROR(INDEX('iBoxx inputs'!C:C,MATCH($A3657,'iBoxx inputs'!$A:$A,0)),E3656))</f>
        <v>5.1195546788046</v>
      </c>
      <c r="F3657" s="6">
        <f>IF($A3657&gt;DataEnd,NA(),IFERROR(INDEX('Bank of England inputs'!D:D,MATCH($A3657,'Bank of England inputs'!$A:$A,0),0),F3656))</f>
        <v>2.5138071238621551</v>
      </c>
      <c r="H3657" s="5">
        <f t="shared" si="238"/>
        <v>41081</v>
      </c>
      <c r="I3657" s="6">
        <f t="shared" si="239"/>
        <v>4.8068938789443294</v>
      </c>
      <c r="J3657" s="6">
        <f t="shared" si="240"/>
        <v>2.2368564971073202</v>
      </c>
      <c r="K3657" s="19">
        <f t="shared" si="234"/>
        <v>2527</v>
      </c>
      <c r="L3657" s="6">
        <f t="shared" ca="1" si="241"/>
        <v>2.9888054671281536</v>
      </c>
    </row>
    <row r="3658" spans="1:12" s="19" customFormat="1" x14ac:dyDescent="0.2">
      <c r="A3658" s="5">
        <f>IF(AND(dateA=1,A3657&lt;DataEnd),'iBoxx inputs'!A3662,IF(AND(dateA=2,A3657&lt;DataEnd),'Bank of England inputs'!A3662,IF(dateA=3,A3657+1,IF(dateA=4,WORKDAY(A3657,1,),WORKDAY(A3657,1,holidayQ)))))</f>
        <v>41082</v>
      </c>
      <c r="B3658" s="35">
        <f>MATCH(A3658,'iBoxx inputs'!A:A,0)</f>
        <v>3749</v>
      </c>
      <c r="C3658" s="35">
        <f>MATCH(A3658,'Bank of England inputs'!A:A,0)</f>
        <v>3654</v>
      </c>
      <c r="D3658" s="6">
        <f>IF($A3658&gt;DataEnd,NA(),IFERROR(INDEX('iBoxx inputs'!B:B,MATCH($A3658,'iBoxx inputs'!$A:$A,0)),D3657))</f>
        <v>4.4886226392466497</v>
      </c>
      <c r="E3658" s="6">
        <f>IF($A3658&gt;DataEnd,NA(),IFERROR(INDEX('iBoxx inputs'!C:C,MATCH($A3658,'iBoxx inputs'!$A:$A,0)),E3657))</f>
        <v>5.1255631777327304</v>
      </c>
      <c r="F3658" s="6">
        <f>IF($A3658&gt;DataEnd,NA(),IFERROR(INDEX('Bank of England inputs'!D:D,MATCH($A3658,'Bank of England inputs'!$A:$A,0),0),F3657))</f>
        <v>2.4447575912107</v>
      </c>
      <c r="H3658" s="5">
        <f t="shared" ref="H3658:H3663" si="242">A3658</f>
        <v>41082</v>
      </c>
      <c r="I3658" s="6">
        <f t="shared" ref="I3658:I3663" si="243">(D3658+E3658)/2</f>
        <v>4.8070929084896896</v>
      </c>
      <c r="J3658" s="6">
        <f t="shared" ref="J3658:J3663" si="244">((1+I3658/100)/(1+F3658/100)-1)*100</f>
        <v>2.3059601807107644</v>
      </c>
      <c r="K3658" s="19">
        <f t="shared" si="234"/>
        <v>2528</v>
      </c>
      <c r="L3658" s="6">
        <f t="shared" ca="1" si="241"/>
        <v>2.9885353542775142</v>
      </c>
    </row>
    <row r="3659" spans="1:12" s="19" customFormat="1" x14ac:dyDescent="0.2">
      <c r="A3659" s="5">
        <f>IF(AND(dateA=1,A3658&lt;DataEnd),'iBoxx inputs'!A3663,IF(AND(dateA=2,A3658&lt;DataEnd),'Bank of England inputs'!A3663,IF(dateA=3,A3658+1,IF(dateA=4,WORKDAY(A3658,1,),WORKDAY(A3658,1,holidayQ)))))</f>
        <v>41085</v>
      </c>
      <c r="B3659" s="35">
        <f>MATCH(A3659,'iBoxx inputs'!A:A,0)</f>
        <v>3750</v>
      </c>
      <c r="C3659" s="35">
        <f>MATCH(A3659,'Bank of England inputs'!A:A,0)</f>
        <v>3655</v>
      </c>
      <c r="D3659" s="6">
        <f>IF($A3659&gt;DataEnd,NA(),IFERROR(INDEX('iBoxx inputs'!B:B,MATCH($A3659,'iBoxx inputs'!$A:$A,0)),D3658))</f>
        <v>4.4536861243392796</v>
      </c>
      <c r="E3659" s="6">
        <f>IF($A3659&gt;DataEnd,NA(),IFERROR(INDEX('iBoxx inputs'!C:C,MATCH($A3659,'iBoxx inputs'!$A:$A,0)),E3658))</f>
        <v>5.0968979141376698</v>
      </c>
      <c r="F3659" s="6">
        <f>IF($A3659&gt;DataEnd,NA(),IFERROR(INDEX('Bank of England inputs'!D:D,MATCH($A3659,'Bank of England inputs'!$A:$A,0),0),F3658))</f>
        <v>2.4199779471536509</v>
      </c>
      <c r="H3659" s="5">
        <f t="shared" si="242"/>
        <v>41085</v>
      </c>
      <c r="I3659" s="6">
        <f t="shared" si="243"/>
        <v>4.7752920192384742</v>
      </c>
      <c r="J3659" s="6">
        <f t="shared" si="244"/>
        <v>2.2996627408962356</v>
      </c>
      <c r="K3659" s="19">
        <f t="shared" si="234"/>
        <v>2527</v>
      </c>
      <c r="L3659" s="6">
        <f t="shared" ca="1" si="241"/>
        <v>2.9877057414807369</v>
      </c>
    </row>
    <row r="3660" spans="1:12" s="19" customFormat="1" x14ac:dyDescent="0.2">
      <c r="A3660" s="5">
        <f>IF(AND(dateA=1,A3659&lt;DataEnd),'iBoxx inputs'!A3664,IF(AND(dateA=2,A3659&lt;DataEnd),'Bank of England inputs'!A3664,IF(dateA=3,A3659+1,IF(dateA=4,WORKDAY(A3659,1,),WORKDAY(A3659,1,holidayQ)))))</f>
        <v>41086</v>
      </c>
      <c r="B3660" s="35">
        <f>MATCH(A3660,'iBoxx inputs'!A:A,0)</f>
        <v>3751</v>
      </c>
      <c r="C3660" s="35">
        <f>MATCH(A3660,'Bank of England inputs'!A:A,0)</f>
        <v>3656</v>
      </c>
      <c r="D3660" s="6">
        <f>IF($A3660&gt;DataEnd,NA(),IFERROR(INDEX('iBoxx inputs'!B:B,MATCH($A3660,'iBoxx inputs'!$A:$A,0)),D3659))</f>
        <v>4.4804172604500998</v>
      </c>
      <c r="E3660" s="6">
        <f>IF($A3660&gt;DataEnd,NA(),IFERROR(INDEX('iBoxx inputs'!C:C,MATCH($A3660,'iBoxx inputs'!$A:$A,0)),E3659))</f>
        <v>5.1238126719131696</v>
      </c>
      <c r="F3660" s="6">
        <f>IF($A3660&gt;DataEnd,NA(),IFERROR(INDEX('Bank of England inputs'!D:D,MATCH($A3660,'Bank of England inputs'!$A:$A,0),0),F3659))</f>
        <v>2.4300902619326381</v>
      </c>
      <c r="H3660" s="5">
        <f t="shared" si="242"/>
        <v>41086</v>
      </c>
      <c r="I3660" s="6">
        <f t="shared" si="243"/>
        <v>4.8021149661816347</v>
      </c>
      <c r="J3660" s="6">
        <f t="shared" si="244"/>
        <v>2.3157498916414943</v>
      </c>
      <c r="K3660" s="19">
        <f t="shared" si="234"/>
        <v>2527</v>
      </c>
      <c r="L3660" s="6">
        <f t="shared" ca="1" si="241"/>
        <v>2.9871366521276603</v>
      </c>
    </row>
    <row r="3661" spans="1:12" s="19" customFormat="1" x14ac:dyDescent="0.2">
      <c r="A3661" s="5">
        <f>IF(AND(dateA=1,A3660&lt;DataEnd),'iBoxx inputs'!A3665,IF(AND(dateA=2,A3660&lt;DataEnd),'Bank of England inputs'!A3665,IF(dateA=3,A3660+1,IF(dateA=4,WORKDAY(A3660,1,),WORKDAY(A3660,1,holidayQ)))))</f>
        <v>41087</v>
      </c>
      <c r="B3661" s="35">
        <f>MATCH(A3661,'iBoxx inputs'!A:A,0)</f>
        <v>3752</v>
      </c>
      <c r="C3661" s="35">
        <f>MATCH(A3661,'Bank of England inputs'!A:A,0)</f>
        <v>3657</v>
      </c>
      <c r="D3661" s="6">
        <f>IF($A3661&gt;DataEnd,NA(),IFERROR(INDEX('iBoxx inputs'!B:B,MATCH($A3661,'iBoxx inputs'!$A:$A,0)),D3660))</f>
        <v>4.4904888736079096</v>
      </c>
      <c r="E3661" s="6">
        <f>IF($A3661&gt;DataEnd,NA(),IFERROR(INDEX('iBoxx inputs'!C:C,MATCH($A3661,'iBoxx inputs'!$A:$A,0)),E3660))</f>
        <v>5.1338290491981198</v>
      </c>
      <c r="F3661" s="6">
        <f>IF($A3661&gt;DataEnd,NA(),IFERROR(INDEX('Bank of England inputs'!D:D,MATCH($A3661,'Bank of England inputs'!$A:$A,0),0),F3660))</f>
        <v>2.3854561690907383</v>
      </c>
      <c r="H3661" s="5">
        <f t="shared" si="242"/>
        <v>41087</v>
      </c>
      <c r="I3661" s="6">
        <f t="shared" si="243"/>
        <v>4.8121589614030142</v>
      </c>
      <c r="J3661" s="6">
        <f t="shared" si="244"/>
        <v>2.3701635789994846</v>
      </c>
      <c r="K3661" s="19">
        <f t="shared" si="234"/>
        <v>2527</v>
      </c>
      <c r="L3661" s="6">
        <f t="shared" ca="1" si="241"/>
        <v>2.9865911050591114</v>
      </c>
    </row>
    <row r="3662" spans="1:12" s="19" customFormat="1" x14ac:dyDescent="0.2">
      <c r="A3662" s="5">
        <f>IF(AND(dateA=1,A3661&lt;DataEnd),'iBoxx inputs'!A3666,IF(AND(dateA=2,A3661&lt;DataEnd),'Bank of England inputs'!A3666,IF(dateA=3,A3661+1,IF(dateA=4,WORKDAY(A3661,1,),WORKDAY(A3661,1,holidayQ)))))</f>
        <v>41088</v>
      </c>
      <c r="B3662" s="35">
        <f>MATCH(A3662,'iBoxx inputs'!A:A,0)</f>
        <v>3753</v>
      </c>
      <c r="C3662" s="35">
        <f>MATCH(A3662,'Bank of England inputs'!A:A,0)</f>
        <v>3658</v>
      </c>
      <c r="D3662" s="6">
        <f>IF($A3662&gt;DataEnd,NA(),IFERROR(INDEX('iBoxx inputs'!B:B,MATCH($A3662,'iBoxx inputs'!$A:$A,0)),D3661))</f>
        <v>4.4516281606412704</v>
      </c>
      <c r="E3662" s="6">
        <f>IF($A3662&gt;DataEnd,NA(),IFERROR(INDEX('iBoxx inputs'!C:C,MATCH($A3662,'iBoxx inputs'!$A:$A,0)),E3661))</f>
        <v>5.0902164530472396</v>
      </c>
      <c r="F3662" s="6">
        <f>IF($A3662&gt;DataEnd,NA(),IFERROR(INDEX('Bank of England inputs'!D:D,MATCH($A3662,'Bank of England inputs'!$A:$A,0),0),F3661))</f>
        <v>2.3854561690907383</v>
      </c>
      <c r="H3662" s="5">
        <f t="shared" si="242"/>
        <v>41088</v>
      </c>
      <c r="I3662" s="6">
        <f t="shared" si="243"/>
        <v>4.7709223068442554</v>
      </c>
      <c r="J3662" s="6">
        <f t="shared" si="244"/>
        <v>2.3298876881633346</v>
      </c>
      <c r="K3662" s="19">
        <f t="shared" si="234"/>
        <v>2527</v>
      </c>
      <c r="L3662" s="6">
        <f t="shared" ca="1" si="241"/>
        <v>2.9860172422730149</v>
      </c>
    </row>
    <row r="3663" spans="1:12" s="19" customFormat="1" x14ac:dyDescent="0.2">
      <c r="A3663" s="5">
        <f>IF(AND(dateA=1,A3662&lt;DataEnd),'iBoxx inputs'!A3667,IF(AND(dateA=2,A3662&lt;DataEnd),'Bank of England inputs'!A3667,IF(dateA=3,A3662+1,IF(dateA=4,WORKDAY(A3662,1,),WORKDAY(A3662,1,holidayQ)))))</f>
        <v>41089</v>
      </c>
      <c r="B3663" s="35">
        <f>MATCH(A3663,'iBoxx inputs'!A:A,0)</f>
        <v>3754</v>
      </c>
      <c r="C3663" s="35">
        <f>MATCH(A3663,'Bank of England inputs'!A:A,0)</f>
        <v>3659</v>
      </c>
      <c r="D3663" s="6">
        <f>IF($A3663&gt;DataEnd,NA(),IFERROR(INDEX('iBoxx inputs'!B:B,MATCH($A3663,'iBoxx inputs'!$A:$A,0)),D3662))</f>
        <v>4.5362559146858796</v>
      </c>
      <c r="E3663" s="6">
        <f>IF($A3663&gt;DataEnd,NA(),IFERROR(INDEX('iBoxx inputs'!C:C,MATCH($A3663,'iBoxx inputs'!$A:$A,0)),E3662))</f>
        <v>5.1676229132791196</v>
      </c>
      <c r="F3663" s="6">
        <f>IF($A3663&gt;DataEnd,NA(),IFERROR(INDEX('Bank of England inputs'!D:D,MATCH($A3663,'Bank of England inputs'!$A:$A,0),0),F3662))</f>
        <v>2.4342000736082392</v>
      </c>
      <c r="H3663" s="5">
        <f t="shared" si="242"/>
        <v>41089</v>
      </c>
      <c r="I3663" s="6">
        <f t="shared" si="243"/>
        <v>4.8519394139824996</v>
      </c>
      <c r="J3663" s="6">
        <f t="shared" si="244"/>
        <v>2.3602852744853742</v>
      </c>
      <c r="K3663" s="19">
        <f t="shared" si="234"/>
        <v>2528</v>
      </c>
      <c r="L3663" s="6">
        <f t="shared" ca="1" si="241"/>
        <v>2.985769721716137</v>
      </c>
    </row>
    <row r="3664" spans="1:12" s="19" customFormat="1" x14ac:dyDescent="0.2">
      <c r="A3664" s="5">
        <f>IF(AND(dateA=1,A3663&lt;DataEnd),'iBoxx inputs'!A3668,IF(AND(dateA=2,A3663&lt;DataEnd),'Bank of England inputs'!A3668,IF(dateA=3,A3663+1,IF(dateA=4,WORKDAY(A3663,1,),WORKDAY(A3663,1,holidayQ)))))</f>
        <v>41092</v>
      </c>
      <c r="B3664" s="35">
        <f>MATCH(A3664,'iBoxx inputs'!A:A,0)</f>
        <v>3756</v>
      </c>
      <c r="C3664" s="35">
        <f>MATCH(A3664,'Bank of England inputs'!A:A,0)</f>
        <v>3660</v>
      </c>
      <c r="D3664" s="6">
        <f>IF($A3664&gt;DataEnd,NA(),IFERROR(INDEX('iBoxx inputs'!B:B,MATCH($A3664,'iBoxx inputs'!$A:$A,0)),D3663))</f>
        <v>4.46594641364526</v>
      </c>
      <c r="E3664" s="6">
        <f>IF($A3664&gt;DataEnd,NA(),IFERROR(INDEX('iBoxx inputs'!C:C,MATCH($A3664,'iBoxx inputs'!$A:$A,0)),E3663))</f>
        <v>5.1504660388632901</v>
      </c>
      <c r="F3664" s="6">
        <f>IF($A3664&gt;DataEnd,NA(),IFERROR(INDEX('Bank of England inputs'!D:D,MATCH($A3664,'Bank of England inputs'!$A:$A,0),0),F3663))</f>
        <v>2.4186864297669697</v>
      </c>
      <c r="H3664" s="5">
        <f t="shared" ref="H3664:H3679" si="245">A3664</f>
        <v>41092</v>
      </c>
      <c r="I3664" s="6">
        <f t="shared" ref="I3664:I3679" si="246">(D3664+E3664)/2</f>
        <v>4.8082062262542751</v>
      </c>
      <c r="J3664" s="6">
        <f t="shared" ref="J3664:J3679" si="247">((1+I3664/100)/(1+F3664/100)-1)*100</f>
        <v>2.3330896731680983</v>
      </c>
      <c r="K3664" s="19">
        <f t="shared" si="234"/>
        <v>2527</v>
      </c>
      <c r="L3664" s="6">
        <f t="shared" ca="1" si="241"/>
        <v>2.9849210868258456</v>
      </c>
    </row>
    <row r="3665" spans="1:12" s="19" customFormat="1" x14ac:dyDescent="0.2">
      <c r="A3665" s="5">
        <f>IF(AND(dateA=1,A3664&lt;DataEnd),'iBoxx inputs'!A3669,IF(AND(dateA=2,A3664&lt;DataEnd),'Bank of England inputs'!A3669,IF(dateA=3,A3664+1,IF(dateA=4,WORKDAY(A3664,1,),WORKDAY(A3664,1,holidayQ)))))</f>
        <v>41093</v>
      </c>
      <c r="B3665" s="35">
        <f>MATCH(A3665,'iBoxx inputs'!A:A,0)</f>
        <v>3757</v>
      </c>
      <c r="C3665" s="35">
        <f>MATCH(A3665,'Bank of England inputs'!A:A,0)</f>
        <v>3661</v>
      </c>
      <c r="D3665" s="6">
        <f>IF($A3665&gt;DataEnd,NA(),IFERROR(INDEX('iBoxx inputs'!B:B,MATCH($A3665,'iBoxx inputs'!$A:$A,0)),D3664))</f>
        <v>4.5004588686396501</v>
      </c>
      <c r="E3665" s="6">
        <f>IF($A3665&gt;DataEnd,NA(),IFERROR(INDEX('iBoxx inputs'!C:C,MATCH($A3665,'iBoxx inputs'!$A:$A,0)),E3664))</f>
        <v>5.1860473052159097</v>
      </c>
      <c r="F3665" s="6">
        <f>IF($A3665&gt;DataEnd,NA(),IFERROR(INDEX('Bank of England inputs'!D:D,MATCH($A3665,'Bank of England inputs'!$A:$A,0),0),F3664))</f>
        <v>2.4236575030536889</v>
      </c>
      <c r="H3665" s="5">
        <f t="shared" si="245"/>
        <v>41093</v>
      </c>
      <c r="I3665" s="6">
        <f t="shared" si="246"/>
        <v>4.8432530869277794</v>
      </c>
      <c r="J3665" s="6">
        <f t="shared" si="247"/>
        <v>2.3623405401256736</v>
      </c>
      <c r="K3665" s="19">
        <f t="shared" si="234"/>
        <v>2527</v>
      </c>
      <c r="L3665" s="6">
        <f t="shared" ca="1" si="241"/>
        <v>2.9843712407869214</v>
      </c>
    </row>
    <row r="3666" spans="1:12" s="19" customFormat="1" x14ac:dyDescent="0.2">
      <c r="A3666" s="5">
        <f>IF(AND(dateA=1,A3665&lt;DataEnd),'iBoxx inputs'!A3670,IF(AND(dateA=2,A3665&lt;DataEnd),'Bank of England inputs'!A3670,IF(dateA=3,A3665+1,IF(dateA=4,WORKDAY(A3665,1,),WORKDAY(A3665,1,holidayQ)))))</f>
        <v>41094</v>
      </c>
      <c r="B3666" s="35">
        <f>MATCH(A3666,'iBoxx inputs'!A:A,0)</f>
        <v>3758</v>
      </c>
      <c r="C3666" s="35">
        <f>MATCH(A3666,'Bank of England inputs'!A:A,0)</f>
        <v>3662</v>
      </c>
      <c r="D3666" s="6">
        <f>IF($A3666&gt;DataEnd,NA(),IFERROR(INDEX('iBoxx inputs'!B:B,MATCH($A3666,'iBoxx inputs'!$A:$A,0)),D3665))</f>
        <v>4.4591618422125698</v>
      </c>
      <c r="E3666" s="6">
        <f>IF($A3666&gt;DataEnd,NA(),IFERROR(INDEX('iBoxx inputs'!C:C,MATCH($A3666,'iBoxx inputs'!$A:$A,0)),E3665))</f>
        <v>5.1397968119947004</v>
      </c>
      <c r="F3666" s="6">
        <f>IF($A3666&gt;DataEnd,NA(),IFERROR(INDEX('Bank of England inputs'!D:D,MATCH($A3666,'Bank of England inputs'!$A:$A,0),0),F3665))</f>
        <v>2.4335713567333883</v>
      </c>
      <c r="H3666" s="5">
        <f t="shared" si="245"/>
        <v>41094</v>
      </c>
      <c r="I3666" s="6">
        <f t="shared" si="246"/>
        <v>4.7994793271036347</v>
      </c>
      <c r="J3666" s="6">
        <f t="shared" si="247"/>
        <v>2.3096997781428152</v>
      </c>
      <c r="K3666" s="19">
        <f t="shared" si="234"/>
        <v>2527</v>
      </c>
      <c r="L3666" s="6">
        <f t="shared" ca="1" si="241"/>
        <v>2.9837924165309051</v>
      </c>
    </row>
    <row r="3667" spans="1:12" s="19" customFormat="1" x14ac:dyDescent="0.2">
      <c r="A3667" s="5">
        <f>IF(AND(dateA=1,A3666&lt;DataEnd),'iBoxx inputs'!A3671,IF(AND(dateA=2,A3666&lt;DataEnd),'Bank of England inputs'!A3671,IF(dateA=3,A3666+1,IF(dateA=4,WORKDAY(A3666,1,),WORKDAY(A3666,1,holidayQ)))))</f>
        <v>41095</v>
      </c>
      <c r="B3667" s="35">
        <f>MATCH(A3667,'iBoxx inputs'!A:A,0)</f>
        <v>3759</v>
      </c>
      <c r="C3667" s="35">
        <f>MATCH(A3667,'Bank of England inputs'!A:A,0)</f>
        <v>3663</v>
      </c>
      <c r="D3667" s="6">
        <f>IF($A3667&gt;DataEnd,NA(),IFERROR(INDEX('iBoxx inputs'!B:B,MATCH($A3667,'iBoxx inputs'!$A:$A,0)),D3666))</f>
        <v>4.43544810588081</v>
      </c>
      <c r="E3667" s="6">
        <f>IF($A3667&gt;DataEnd,NA(),IFERROR(INDEX('iBoxx inputs'!C:C,MATCH($A3667,'iBoxx inputs'!$A:$A,0)),E3666))</f>
        <v>5.1012813016059297</v>
      </c>
      <c r="F3667" s="6">
        <f>IF($A3667&gt;DataEnd,NA(),IFERROR(INDEX('Bank of England inputs'!D:D,MATCH($A3667,'Bank of England inputs'!$A:$A,0),0),F3666))</f>
        <v>2.4307141807760502</v>
      </c>
      <c r="H3667" s="5">
        <f t="shared" si="245"/>
        <v>41095</v>
      </c>
      <c r="I3667" s="6">
        <f t="shared" si="246"/>
        <v>4.7683647037433694</v>
      </c>
      <c r="J3667" s="6">
        <f t="shared" si="247"/>
        <v>2.2821773153330671</v>
      </c>
      <c r="K3667" s="19">
        <f t="shared" si="234"/>
        <v>2527</v>
      </c>
      <c r="L3667" s="6">
        <f t="shared" ca="1" si="241"/>
        <v>2.9831913306962554</v>
      </c>
    </row>
    <row r="3668" spans="1:12" s="19" customFormat="1" x14ac:dyDescent="0.2">
      <c r="A3668" s="5">
        <f>IF(AND(dateA=1,A3667&lt;DataEnd),'iBoxx inputs'!A3672,IF(AND(dateA=2,A3667&lt;DataEnd),'Bank of England inputs'!A3672,IF(dateA=3,A3667+1,IF(dateA=4,WORKDAY(A3667,1,),WORKDAY(A3667,1,holidayQ)))))</f>
        <v>41096</v>
      </c>
      <c r="B3668" s="35">
        <f>MATCH(A3668,'iBoxx inputs'!A:A,0)</f>
        <v>3760</v>
      </c>
      <c r="C3668" s="35">
        <f>MATCH(A3668,'Bank of England inputs'!A:A,0)</f>
        <v>3664</v>
      </c>
      <c r="D3668" s="6">
        <f>IF($A3668&gt;DataEnd,NA(),IFERROR(INDEX('iBoxx inputs'!B:B,MATCH($A3668,'iBoxx inputs'!$A:$A,0)),D3667))</f>
        <v>4.39077879737816</v>
      </c>
      <c r="E3668" s="6">
        <f>IF($A3668&gt;DataEnd,NA(),IFERROR(INDEX('iBoxx inputs'!C:C,MATCH($A3668,'iBoxx inputs'!$A:$A,0)),E3667))</f>
        <v>5.0509159667579597</v>
      </c>
      <c r="F3668" s="6">
        <f>IF($A3668&gt;DataEnd,NA(),IFERROR(INDEX('Bank of England inputs'!D:D,MATCH($A3668,'Bank of England inputs'!$A:$A,0),0),F3667))</f>
        <v>2.3922746737921496</v>
      </c>
      <c r="H3668" s="5">
        <f t="shared" si="245"/>
        <v>41096</v>
      </c>
      <c r="I3668" s="6">
        <f t="shared" si="246"/>
        <v>4.7208473820680599</v>
      </c>
      <c r="J3668" s="6">
        <f t="shared" si="247"/>
        <v>2.2741683546873226</v>
      </c>
      <c r="K3668" s="19">
        <f t="shared" si="234"/>
        <v>2528</v>
      </c>
      <c r="L3668" s="6">
        <f t="shared" ca="1" si="241"/>
        <v>2.982910862746885</v>
      </c>
    </row>
    <row r="3669" spans="1:12" s="19" customFormat="1" x14ac:dyDescent="0.2">
      <c r="A3669" s="5">
        <f>IF(AND(dateA=1,A3668&lt;DataEnd),'iBoxx inputs'!A3673,IF(AND(dateA=2,A3668&lt;DataEnd),'Bank of England inputs'!A3673,IF(dateA=3,A3668+1,IF(dateA=4,WORKDAY(A3668,1,),WORKDAY(A3668,1,holidayQ)))))</f>
        <v>41099</v>
      </c>
      <c r="B3669" s="35">
        <f>MATCH(A3669,'iBoxx inputs'!A:A,0)</f>
        <v>3761</v>
      </c>
      <c r="C3669" s="35">
        <f>MATCH(A3669,'Bank of England inputs'!A:A,0)</f>
        <v>3665</v>
      </c>
      <c r="D3669" s="6">
        <f>IF($A3669&gt;DataEnd,NA(),IFERROR(INDEX('iBoxx inputs'!B:B,MATCH($A3669,'iBoxx inputs'!$A:$A,0)),D3668))</f>
        <v>4.3534035492290704</v>
      </c>
      <c r="E3669" s="6">
        <f>IF($A3669&gt;DataEnd,NA(),IFERROR(INDEX('iBoxx inputs'!C:C,MATCH($A3669,'iBoxx inputs'!$A:$A,0)),E3668))</f>
        <v>5.0172080220025999</v>
      </c>
      <c r="F3669" s="6">
        <f>IF($A3669&gt;DataEnd,NA(),IFERROR(INDEX('Bank of England inputs'!D:D,MATCH($A3669,'Bank of England inputs'!$A:$A,0),0),F3668))</f>
        <v>2.3545558643534248</v>
      </c>
      <c r="H3669" s="5">
        <f t="shared" si="245"/>
        <v>41099</v>
      </c>
      <c r="I3669" s="6">
        <f t="shared" si="246"/>
        <v>4.6853057856158351</v>
      </c>
      <c r="J3669" s="6">
        <f t="shared" si="247"/>
        <v>2.277133539958176</v>
      </c>
      <c r="K3669" s="19">
        <f t="shared" si="234"/>
        <v>2527</v>
      </c>
      <c r="L3669" s="6">
        <f t="shared" ca="1" si="241"/>
        <v>2.9819943076951185</v>
      </c>
    </row>
    <row r="3670" spans="1:12" s="19" customFormat="1" x14ac:dyDescent="0.2">
      <c r="A3670" s="5">
        <f>IF(AND(dateA=1,A3669&lt;DataEnd),'iBoxx inputs'!A3674,IF(AND(dateA=2,A3669&lt;DataEnd),'Bank of England inputs'!A3674,IF(dateA=3,A3669+1,IF(dateA=4,WORKDAY(A3669,1,),WORKDAY(A3669,1,holidayQ)))))</f>
        <v>41100</v>
      </c>
      <c r="B3670" s="35">
        <f>MATCH(A3670,'iBoxx inputs'!A:A,0)</f>
        <v>3762</v>
      </c>
      <c r="C3670" s="35">
        <f>MATCH(A3670,'Bank of England inputs'!A:A,0)</f>
        <v>3666</v>
      </c>
      <c r="D3670" s="6">
        <f>IF($A3670&gt;DataEnd,NA(),IFERROR(INDEX('iBoxx inputs'!B:B,MATCH($A3670,'iBoxx inputs'!$A:$A,0)),D3669))</f>
        <v>4.3316070456805802</v>
      </c>
      <c r="E3670" s="6">
        <f>IF($A3670&gt;DataEnd,NA(),IFERROR(INDEX('iBoxx inputs'!C:C,MATCH($A3670,'iBoxx inputs'!$A:$A,0)),E3669))</f>
        <v>4.9912213778398096</v>
      </c>
      <c r="F3670" s="6">
        <f>IF($A3670&gt;DataEnd,NA(),IFERROR(INDEX('Bank of England inputs'!D:D,MATCH($A3670,'Bank of England inputs'!$A:$A,0),0),F3669))</f>
        <v>2.3205520238191113</v>
      </c>
      <c r="H3670" s="5">
        <f t="shared" si="245"/>
        <v>41100</v>
      </c>
      <c r="I3670" s="6">
        <f t="shared" si="246"/>
        <v>4.6614142117601949</v>
      </c>
      <c r="J3670" s="6">
        <f t="shared" si="247"/>
        <v>2.2877732201797896</v>
      </c>
      <c r="K3670" s="19">
        <f t="shared" si="234"/>
        <v>2527</v>
      </c>
      <c r="L3670" s="6">
        <f t="shared" ca="1" si="241"/>
        <v>2.9813820275267515</v>
      </c>
    </row>
    <row r="3671" spans="1:12" s="19" customFormat="1" x14ac:dyDescent="0.2">
      <c r="A3671" s="5">
        <f>IF(AND(dateA=1,A3670&lt;DataEnd),'iBoxx inputs'!A3675,IF(AND(dateA=2,A3670&lt;DataEnd),'Bank of England inputs'!A3675,IF(dateA=3,A3670+1,IF(dateA=4,WORKDAY(A3670,1,),WORKDAY(A3670,1,holidayQ)))))</f>
        <v>41101</v>
      </c>
      <c r="B3671" s="35">
        <f>MATCH(A3671,'iBoxx inputs'!A:A,0)</f>
        <v>3763</v>
      </c>
      <c r="C3671" s="35">
        <f>MATCH(A3671,'Bank of England inputs'!A:A,0)</f>
        <v>3667</v>
      </c>
      <c r="D3671" s="6">
        <f>IF($A3671&gt;DataEnd,NA(),IFERROR(INDEX('iBoxx inputs'!B:B,MATCH($A3671,'iBoxx inputs'!$A:$A,0)),D3670))</f>
        <v>4.2768959817679804</v>
      </c>
      <c r="E3671" s="6">
        <f>IF($A3671&gt;DataEnd,NA(),IFERROR(INDEX('iBoxx inputs'!C:C,MATCH($A3671,'iBoxx inputs'!$A:$A,0)),E3670))</f>
        <v>4.9325407808441897</v>
      </c>
      <c r="F3671" s="6">
        <f>IF($A3671&gt;DataEnd,NA(),IFERROR(INDEX('Bank of England inputs'!D:D,MATCH($A3671,'Bank of England inputs'!$A:$A,0),0),F3670))</f>
        <v>2.2929504473240048</v>
      </c>
      <c r="H3671" s="5">
        <f t="shared" si="245"/>
        <v>41101</v>
      </c>
      <c r="I3671" s="6">
        <f t="shared" si="246"/>
        <v>4.6047183813060855</v>
      </c>
      <c r="J3671" s="6">
        <f t="shared" si="247"/>
        <v>2.2599484362048283</v>
      </c>
      <c r="K3671" s="19">
        <f t="shared" si="234"/>
        <v>2527</v>
      </c>
      <c r="L3671" s="6">
        <f t="shared" ca="1" si="241"/>
        <v>2.9807753394500707</v>
      </c>
    </row>
    <row r="3672" spans="1:12" s="19" customFormat="1" x14ac:dyDescent="0.2">
      <c r="A3672" s="5">
        <f>IF(AND(dateA=1,A3671&lt;DataEnd),'iBoxx inputs'!A3676,IF(AND(dateA=2,A3671&lt;DataEnd),'Bank of England inputs'!A3676,IF(dateA=3,A3671+1,IF(dateA=4,WORKDAY(A3671,1,),WORKDAY(A3671,1,holidayQ)))))</f>
        <v>41102</v>
      </c>
      <c r="B3672" s="35">
        <f>MATCH(A3672,'iBoxx inputs'!A:A,0)</f>
        <v>3764</v>
      </c>
      <c r="C3672" s="35">
        <f>MATCH(A3672,'Bank of England inputs'!A:A,0)</f>
        <v>3668</v>
      </c>
      <c r="D3672" s="6">
        <f>IF($A3672&gt;DataEnd,NA(),IFERROR(INDEX('iBoxx inputs'!B:B,MATCH($A3672,'iBoxx inputs'!$A:$A,0)),D3671))</f>
        <v>4.2206463561070002</v>
      </c>
      <c r="E3672" s="6">
        <f>IF($A3672&gt;DataEnd,NA(),IFERROR(INDEX('iBoxx inputs'!C:C,MATCH($A3672,'iBoxx inputs'!$A:$A,0)),E3671))</f>
        <v>4.8773726893223799</v>
      </c>
      <c r="F3672" s="6">
        <f>IF($A3672&gt;DataEnd,NA(),IFERROR(INDEX('Bank of England inputs'!D:D,MATCH($A3672,'Bank of England inputs'!$A:$A,0),0),F3671))</f>
        <v>2.2666961743906588</v>
      </c>
      <c r="H3672" s="5">
        <f t="shared" si="245"/>
        <v>41102</v>
      </c>
      <c r="I3672" s="6">
        <f t="shared" si="246"/>
        <v>4.5490095227146901</v>
      </c>
      <c r="J3672" s="6">
        <f t="shared" si="247"/>
        <v>2.2317268805008617</v>
      </c>
      <c r="K3672" s="19">
        <f t="shared" si="234"/>
        <v>2527</v>
      </c>
      <c r="L3672" s="6">
        <f t="shared" ca="1" si="241"/>
        <v>2.9801769519047032</v>
      </c>
    </row>
    <row r="3673" spans="1:12" s="19" customFormat="1" x14ac:dyDescent="0.2">
      <c r="A3673" s="5">
        <f>IF(AND(dateA=1,A3672&lt;DataEnd),'iBoxx inputs'!A3677,IF(AND(dateA=2,A3672&lt;DataEnd),'Bank of England inputs'!A3677,IF(dateA=3,A3672+1,IF(dateA=4,WORKDAY(A3672,1,),WORKDAY(A3672,1,holidayQ)))))</f>
        <v>41103</v>
      </c>
      <c r="B3673" s="35">
        <f>MATCH(A3673,'iBoxx inputs'!A:A,0)</f>
        <v>3765</v>
      </c>
      <c r="C3673" s="35">
        <f>MATCH(A3673,'Bank of England inputs'!A:A,0)</f>
        <v>3669</v>
      </c>
      <c r="D3673" s="6">
        <f>IF($A3673&gt;DataEnd,NA(),IFERROR(INDEX('iBoxx inputs'!B:B,MATCH($A3673,'iBoxx inputs'!$A:$A,0)),D3672))</f>
        <v>4.1977817107148097</v>
      </c>
      <c r="E3673" s="6">
        <f>IF($A3673&gt;DataEnd,NA(),IFERROR(INDEX('iBoxx inputs'!C:C,MATCH($A3673,'iBoxx inputs'!$A:$A,0)),E3672))</f>
        <v>4.8632084635456403</v>
      </c>
      <c r="F3673" s="6">
        <f>IF($A3673&gt;DataEnd,NA(),IFERROR(INDEX('Bank of England inputs'!D:D,MATCH($A3673,'Bank of England inputs'!$A:$A,0),0),F3672))</f>
        <v>2.284478422693903</v>
      </c>
      <c r="H3673" s="5">
        <f t="shared" si="245"/>
        <v>41103</v>
      </c>
      <c r="I3673" s="6">
        <f t="shared" si="246"/>
        <v>4.530495087130225</v>
      </c>
      <c r="J3673" s="6">
        <f t="shared" si="247"/>
        <v>2.1958528792165088</v>
      </c>
      <c r="K3673" s="19">
        <f t="shared" si="234"/>
        <v>2528</v>
      </c>
      <c r="L3673" s="6">
        <f t="shared" ca="1" si="241"/>
        <v>2.9798666971291148</v>
      </c>
    </row>
    <row r="3674" spans="1:12" s="19" customFormat="1" x14ac:dyDescent="0.2">
      <c r="A3674" s="5">
        <f>IF(AND(dateA=1,A3673&lt;DataEnd),'iBoxx inputs'!A3678,IF(AND(dateA=2,A3673&lt;DataEnd),'Bank of England inputs'!A3678,IF(dateA=3,A3673+1,IF(dateA=4,WORKDAY(A3673,1,),WORKDAY(A3673,1,holidayQ)))))</f>
        <v>41106</v>
      </c>
      <c r="B3674" s="35">
        <f>MATCH(A3674,'iBoxx inputs'!A:A,0)</f>
        <v>3766</v>
      </c>
      <c r="C3674" s="35">
        <f>MATCH(A3674,'Bank of England inputs'!A:A,0)</f>
        <v>3670</v>
      </c>
      <c r="D3674" s="6">
        <f>IF($A3674&gt;DataEnd,NA(),IFERROR(INDEX('iBoxx inputs'!B:B,MATCH($A3674,'iBoxx inputs'!$A:$A,0)),D3673))</f>
        <v>4.1459054186751896</v>
      </c>
      <c r="E3674" s="6">
        <f>IF($A3674&gt;DataEnd,NA(),IFERROR(INDEX('iBoxx inputs'!C:C,MATCH($A3674,'iBoxx inputs'!$A:$A,0)),E3673))</f>
        <v>4.8102802504647304</v>
      </c>
      <c r="F3674" s="6">
        <f>IF($A3674&gt;DataEnd,NA(),IFERROR(INDEX('Bank of England inputs'!D:D,MATCH($A3674,'Bank of England inputs'!$A:$A,0),0),F3673))</f>
        <v>2.2676688400547595</v>
      </c>
      <c r="H3674" s="5">
        <f t="shared" si="245"/>
        <v>41106</v>
      </c>
      <c r="I3674" s="6">
        <f t="shared" si="246"/>
        <v>4.47809283456996</v>
      </c>
      <c r="J3674" s="6">
        <f t="shared" si="247"/>
        <v>2.1614103651588001</v>
      </c>
      <c r="K3674" s="19">
        <f t="shared" si="234"/>
        <v>2527</v>
      </c>
      <c r="L3674" s="6">
        <f t="shared" ca="1" si="241"/>
        <v>2.9789295170638921</v>
      </c>
    </row>
    <row r="3675" spans="1:12" s="19" customFormat="1" x14ac:dyDescent="0.2">
      <c r="A3675" s="5">
        <f>IF(AND(dateA=1,A3674&lt;DataEnd),'iBoxx inputs'!A3679,IF(AND(dateA=2,A3674&lt;DataEnd),'Bank of England inputs'!A3679,IF(dateA=3,A3674+1,IF(dateA=4,WORKDAY(A3674,1,),WORKDAY(A3674,1,holidayQ)))))</f>
        <v>41107</v>
      </c>
      <c r="B3675" s="35">
        <f>MATCH(A3675,'iBoxx inputs'!A:A,0)</f>
        <v>3767</v>
      </c>
      <c r="C3675" s="35">
        <f>MATCH(A3675,'Bank of England inputs'!A:A,0)</f>
        <v>3671</v>
      </c>
      <c r="D3675" s="6">
        <f>IF($A3675&gt;DataEnd,NA(),IFERROR(INDEX('iBoxx inputs'!B:B,MATCH($A3675,'iBoxx inputs'!$A:$A,0)),D3674))</f>
        <v>4.1232768947541398</v>
      </c>
      <c r="E3675" s="6">
        <f>IF($A3675&gt;DataEnd,NA(),IFERROR(INDEX('iBoxx inputs'!C:C,MATCH($A3675,'iBoxx inputs'!$A:$A,0)),E3674))</f>
        <v>4.7872975921483096</v>
      </c>
      <c r="F3675" s="6">
        <f>IF($A3675&gt;DataEnd,NA(),IFERROR(INDEX('Bank of England inputs'!D:D,MATCH($A3675,'Bank of England inputs'!$A:$A,0),0),F3674))</f>
        <v>2.3436272752538789</v>
      </c>
      <c r="H3675" s="5">
        <f t="shared" si="245"/>
        <v>41107</v>
      </c>
      <c r="I3675" s="6">
        <f t="shared" si="246"/>
        <v>4.4552872434512247</v>
      </c>
      <c r="J3675" s="6">
        <f t="shared" si="247"/>
        <v>2.0633038171668838</v>
      </c>
      <c r="K3675" s="19">
        <f t="shared" si="234"/>
        <v>2527</v>
      </c>
      <c r="L3675" s="6">
        <f t="shared" ca="1" si="241"/>
        <v>2.9782325546852988</v>
      </c>
    </row>
    <row r="3676" spans="1:12" s="19" customFormat="1" x14ac:dyDescent="0.2">
      <c r="A3676" s="5">
        <f>IF(AND(dateA=1,A3675&lt;DataEnd),'iBoxx inputs'!A3680,IF(AND(dateA=2,A3675&lt;DataEnd),'Bank of England inputs'!A3680,IF(dateA=3,A3675+1,IF(dateA=4,WORKDAY(A3675,1,),WORKDAY(A3675,1,holidayQ)))))</f>
        <v>41108</v>
      </c>
      <c r="B3676" s="35">
        <f>MATCH(A3676,'iBoxx inputs'!A:A,0)</f>
        <v>3768</v>
      </c>
      <c r="C3676" s="35">
        <f>MATCH(A3676,'Bank of England inputs'!A:A,0)</f>
        <v>3672</v>
      </c>
      <c r="D3676" s="6">
        <f>IF($A3676&gt;DataEnd,NA(),IFERROR(INDEX('iBoxx inputs'!B:B,MATCH($A3676,'iBoxx inputs'!$A:$A,0)),D3675))</f>
        <v>4.0576201228295803</v>
      </c>
      <c r="E3676" s="6">
        <f>IF($A3676&gt;DataEnd,NA(),IFERROR(INDEX('iBoxx inputs'!C:C,MATCH($A3676,'iBoxx inputs'!$A:$A,0)),E3675))</f>
        <v>4.7169777780533204</v>
      </c>
      <c r="F3676" s="6">
        <f>IF($A3676&gt;DataEnd,NA(),IFERROR(INDEX('Bank of England inputs'!D:D,MATCH($A3676,'Bank of England inputs'!$A:$A,0),0),F3675))</f>
        <v>2.3388544115247933</v>
      </c>
      <c r="H3676" s="5">
        <f t="shared" si="245"/>
        <v>41108</v>
      </c>
      <c r="I3676" s="6">
        <f t="shared" si="246"/>
        <v>4.3872989504414504</v>
      </c>
      <c r="J3676" s="6">
        <f t="shared" si="247"/>
        <v>2.0016293427318033</v>
      </c>
      <c r="K3676" s="19">
        <f t="shared" si="234"/>
        <v>2527</v>
      </c>
      <c r="L3676" s="6">
        <f t="shared" ca="1" si="241"/>
        <v>2.9774935152260413</v>
      </c>
    </row>
    <row r="3677" spans="1:12" s="19" customFormat="1" x14ac:dyDescent="0.2">
      <c r="A3677" s="5">
        <f>IF(AND(dateA=1,A3676&lt;DataEnd),'iBoxx inputs'!A3681,IF(AND(dateA=2,A3676&lt;DataEnd),'Bank of England inputs'!A3681,IF(dateA=3,A3676+1,IF(dateA=4,WORKDAY(A3676,1,),WORKDAY(A3676,1,holidayQ)))))</f>
        <v>41109</v>
      </c>
      <c r="B3677" s="35">
        <f>MATCH(A3677,'iBoxx inputs'!A:A,0)</f>
        <v>3769</v>
      </c>
      <c r="C3677" s="35">
        <f>MATCH(A3677,'Bank of England inputs'!A:A,0)</f>
        <v>3673</v>
      </c>
      <c r="D3677" s="6">
        <f>IF($A3677&gt;DataEnd,NA(),IFERROR(INDEX('iBoxx inputs'!B:B,MATCH($A3677,'iBoxx inputs'!$A:$A,0)),D3676))</f>
        <v>4.0677210439524201</v>
      </c>
      <c r="E3677" s="6">
        <f>IF($A3677&gt;DataEnd,NA(),IFERROR(INDEX('iBoxx inputs'!C:C,MATCH($A3677,'iBoxx inputs'!$A:$A,0)),E3676))</f>
        <v>4.7107123297788798</v>
      </c>
      <c r="F3677" s="6">
        <f>IF($A3677&gt;DataEnd,NA(),IFERROR(INDEX('Bank of England inputs'!D:D,MATCH($A3677,'Bank of England inputs'!$A:$A,0),0),F3676))</f>
        <v>2.3901104158294606</v>
      </c>
      <c r="H3677" s="5">
        <f t="shared" si="245"/>
        <v>41109</v>
      </c>
      <c r="I3677" s="6">
        <f t="shared" si="246"/>
        <v>4.3892166868656499</v>
      </c>
      <c r="J3677" s="6">
        <f t="shared" si="247"/>
        <v>1.9524407805767252</v>
      </c>
      <c r="K3677" s="19">
        <f t="shared" si="234"/>
        <v>2527</v>
      </c>
      <c r="L3677" s="6">
        <f t="shared" ca="1" si="241"/>
        <v>2.9767376936814713</v>
      </c>
    </row>
    <row r="3678" spans="1:12" s="19" customFormat="1" x14ac:dyDescent="0.2">
      <c r="A3678" s="5">
        <f>IF(AND(dateA=1,A3677&lt;DataEnd),'iBoxx inputs'!A3682,IF(AND(dateA=2,A3677&lt;DataEnd),'Bank of England inputs'!A3682,IF(dateA=3,A3677+1,IF(dateA=4,WORKDAY(A3677,1,),WORKDAY(A3677,1,holidayQ)))))</f>
        <v>41110</v>
      </c>
      <c r="B3678" s="35">
        <f>MATCH(A3678,'iBoxx inputs'!A:A,0)</f>
        <v>3770</v>
      </c>
      <c r="C3678" s="35">
        <f>MATCH(A3678,'Bank of England inputs'!A:A,0)</f>
        <v>3674</v>
      </c>
      <c r="D3678" s="6">
        <f>IF($A3678&gt;DataEnd,NA(),IFERROR(INDEX('iBoxx inputs'!B:B,MATCH($A3678,'iBoxx inputs'!$A:$A,0)),D3677))</f>
        <v>4.0358107379111301</v>
      </c>
      <c r="E3678" s="6">
        <f>IF($A3678&gt;DataEnd,NA(),IFERROR(INDEX('iBoxx inputs'!C:C,MATCH($A3678,'iBoxx inputs'!$A:$A,0)),E3677))</f>
        <v>4.6799592787305802</v>
      </c>
      <c r="F3678" s="6">
        <f>IF($A3678&gt;DataEnd,NA(),IFERROR(INDEX('Bank of England inputs'!D:D,MATCH($A3678,'Bank of England inputs'!$A:$A,0),0),F3677))</f>
        <v>2.3606001877601424</v>
      </c>
      <c r="H3678" s="5">
        <f t="shared" si="245"/>
        <v>41110</v>
      </c>
      <c r="I3678" s="6">
        <f t="shared" si="246"/>
        <v>4.3578850083208547</v>
      </c>
      <c r="J3678" s="6">
        <f t="shared" si="247"/>
        <v>1.9512242180068196</v>
      </c>
      <c r="K3678" s="19">
        <f t="shared" si="234"/>
        <v>2528</v>
      </c>
      <c r="L3678" s="6">
        <f t="shared" ca="1" si="241"/>
        <v>2.9763320317053341</v>
      </c>
    </row>
    <row r="3679" spans="1:12" s="19" customFormat="1" x14ac:dyDescent="0.2">
      <c r="A3679" s="5">
        <f>IF(AND(dateA=1,A3678&lt;DataEnd),'iBoxx inputs'!A3683,IF(AND(dateA=2,A3678&lt;DataEnd),'Bank of England inputs'!A3683,IF(dateA=3,A3678+1,IF(dateA=4,WORKDAY(A3678,1,),WORKDAY(A3678,1,holidayQ)))))</f>
        <v>41113</v>
      </c>
      <c r="B3679" s="35">
        <f>MATCH(A3679,'iBoxx inputs'!A:A,0)</f>
        <v>3771</v>
      </c>
      <c r="C3679" s="35">
        <f>MATCH(A3679,'Bank of England inputs'!A:A,0)</f>
        <v>3675</v>
      </c>
      <c r="D3679" s="6">
        <f>IF($A3679&gt;DataEnd,NA(),IFERROR(INDEX('iBoxx inputs'!B:B,MATCH($A3679,'iBoxx inputs'!$A:$A,0)),D3678))</f>
        <v>4.0611339252643699</v>
      </c>
      <c r="E3679" s="6">
        <f>IF($A3679&gt;DataEnd,NA(),IFERROR(INDEX('iBoxx inputs'!C:C,MATCH($A3679,'iBoxx inputs'!$A:$A,0)),E3678))</f>
        <v>4.7012896397872801</v>
      </c>
      <c r="F3679" s="6">
        <f>IF($A3679&gt;DataEnd,NA(),IFERROR(INDEX('Bank of England inputs'!D:D,MATCH($A3679,'Bank of England inputs'!$A:$A,0),0),F3678))</f>
        <v>2.3237031822901155</v>
      </c>
      <c r="H3679" s="5">
        <f t="shared" si="245"/>
        <v>41113</v>
      </c>
      <c r="I3679" s="6">
        <f t="shared" si="246"/>
        <v>4.381211782525825</v>
      </c>
      <c r="J3679" s="6">
        <f t="shared" si="247"/>
        <v>2.0107839496096513</v>
      </c>
      <c r="K3679" s="19">
        <f t="shared" si="234"/>
        <v>2527</v>
      </c>
      <c r="L3679" s="6">
        <f t="shared" ca="1" si="241"/>
        <v>2.9752556916343988</v>
      </c>
    </row>
    <row r="3680" spans="1:12" s="19" customFormat="1" x14ac:dyDescent="0.2">
      <c r="A3680" s="5">
        <f>IF(AND(dateA=1,A3679&lt;DataEnd),'iBoxx inputs'!A3684,IF(AND(dateA=2,A3679&lt;DataEnd),'Bank of England inputs'!A3684,IF(dateA=3,A3679+1,IF(dateA=4,WORKDAY(A3679,1,),WORKDAY(A3679,1,holidayQ)))))</f>
        <v>41114</v>
      </c>
      <c r="B3680" s="35">
        <f>MATCH(A3680,'iBoxx inputs'!A:A,0)</f>
        <v>3772</v>
      </c>
      <c r="C3680" s="35">
        <f>MATCH(A3680,'Bank of England inputs'!A:A,0)</f>
        <v>3676</v>
      </c>
      <c r="D3680" s="6">
        <f>IF($A3680&gt;DataEnd,NA(),IFERROR(INDEX('iBoxx inputs'!B:B,MATCH($A3680,'iBoxx inputs'!$A:$A,0)),D3679))</f>
        <v>4.0670344317843901</v>
      </c>
      <c r="E3680" s="6">
        <f>IF($A3680&gt;DataEnd,NA(),IFERROR(INDEX('iBoxx inputs'!C:C,MATCH($A3680,'iBoxx inputs'!$A:$A,0)),E3679))</f>
        <v>4.7102561157515899</v>
      </c>
      <c r="F3680" s="6">
        <f>IF($A3680&gt;DataEnd,NA(),IFERROR(INDEX('Bank of England inputs'!D:D,MATCH($A3680,'Bank of England inputs'!$A:$A,0),0),F3679))</f>
        <v>2.3375066729787175</v>
      </c>
      <c r="H3680" s="5">
        <f t="shared" ref="H3680:H3698" si="248">A3680</f>
        <v>41114</v>
      </c>
      <c r="I3680" s="6">
        <f t="shared" ref="I3680:I3698" si="249">(D3680+E3680)/2</f>
        <v>4.38864527376799</v>
      </c>
      <c r="J3680" s="6">
        <f t="shared" ref="J3680:J3698" si="250">((1+I3680/100)/(1+F3680/100)-1)*100</f>
        <v>2.0042882296748887</v>
      </c>
      <c r="K3680" s="19">
        <f t="shared" si="234"/>
        <v>2527</v>
      </c>
      <c r="L3680" s="6">
        <f t="shared" ca="1" si="241"/>
        <v>2.9745217711091048</v>
      </c>
    </row>
    <row r="3681" spans="1:12" s="19" customFormat="1" x14ac:dyDescent="0.2">
      <c r="A3681" s="5">
        <f>IF(AND(dateA=1,A3680&lt;DataEnd),'iBoxx inputs'!A3685,IF(AND(dateA=2,A3680&lt;DataEnd),'Bank of England inputs'!A3685,IF(dateA=3,A3680+1,IF(dateA=4,WORKDAY(A3680,1,),WORKDAY(A3680,1,holidayQ)))))</f>
        <v>41115</v>
      </c>
      <c r="B3681" s="35">
        <f>MATCH(A3681,'iBoxx inputs'!A:A,0)</f>
        <v>3773</v>
      </c>
      <c r="C3681" s="35">
        <f>MATCH(A3681,'Bank of England inputs'!A:A,0)</f>
        <v>3677</v>
      </c>
      <c r="D3681" s="6">
        <f>IF($A3681&gt;DataEnd,NA(),IFERROR(INDEX('iBoxx inputs'!B:B,MATCH($A3681,'iBoxx inputs'!$A:$A,0)),D3680))</f>
        <v>4.0826590508966296</v>
      </c>
      <c r="E3681" s="6">
        <f>IF($A3681&gt;DataEnd,NA(),IFERROR(INDEX('iBoxx inputs'!C:C,MATCH($A3681,'iBoxx inputs'!$A:$A,0)),E3680))</f>
        <v>4.7269665618813903</v>
      </c>
      <c r="F3681" s="6">
        <f>IF($A3681&gt;DataEnd,NA(),IFERROR(INDEX('Bank of England inputs'!D:D,MATCH($A3681,'Bank of England inputs'!$A:$A,0),0),F3680))</f>
        <v>2.3168826774119688</v>
      </c>
      <c r="H3681" s="5">
        <f t="shared" si="248"/>
        <v>41115</v>
      </c>
      <c r="I3681" s="6">
        <f t="shared" si="249"/>
        <v>4.4048128063890104</v>
      </c>
      <c r="J3681" s="6">
        <f t="shared" si="250"/>
        <v>2.0406506476159159</v>
      </c>
      <c r="K3681" s="19">
        <f t="shared" si="234"/>
        <v>2527</v>
      </c>
      <c r="L3681" s="6">
        <f t="shared" ca="1" si="241"/>
        <v>2.9737981605492458</v>
      </c>
    </row>
    <row r="3682" spans="1:12" s="19" customFormat="1" x14ac:dyDescent="0.2">
      <c r="A3682" s="5">
        <f>IF(AND(dateA=1,A3681&lt;DataEnd),'iBoxx inputs'!A3686,IF(AND(dateA=2,A3681&lt;DataEnd),'Bank of England inputs'!A3686,IF(dateA=3,A3681+1,IF(dateA=4,WORKDAY(A3681,1,),WORKDAY(A3681,1,holidayQ)))))</f>
        <v>41116</v>
      </c>
      <c r="B3682" s="35">
        <f>MATCH(A3682,'iBoxx inputs'!A:A,0)</f>
        <v>3774</v>
      </c>
      <c r="C3682" s="35">
        <f>MATCH(A3682,'Bank of England inputs'!A:A,0)</f>
        <v>3678</v>
      </c>
      <c r="D3682" s="6">
        <f>IF($A3682&gt;DataEnd,NA(),IFERROR(INDEX('iBoxx inputs'!B:B,MATCH($A3682,'iBoxx inputs'!$A:$A,0)),D3681))</f>
        <v>4.0850023706926404</v>
      </c>
      <c r="E3682" s="6">
        <f>IF($A3682&gt;DataEnd,NA(),IFERROR(INDEX('iBoxx inputs'!C:C,MATCH($A3682,'iBoxx inputs'!$A:$A,0)),E3681))</f>
        <v>4.7345737601961897</v>
      </c>
      <c r="F3682" s="6">
        <f>IF($A3682&gt;DataEnd,NA(),IFERROR(INDEX('Bank of England inputs'!D:D,MATCH($A3682,'Bank of England inputs'!$A:$A,0),0),F3681))</f>
        <v>2.3211675010370802</v>
      </c>
      <c r="H3682" s="5">
        <f t="shared" si="248"/>
        <v>41116</v>
      </c>
      <c r="I3682" s="6">
        <f t="shared" si="249"/>
        <v>4.409788065444415</v>
      </c>
      <c r="J3682" s="6">
        <f t="shared" si="250"/>
        <v>2.0412399657051994</v>
      </c>
      <c r="K3682" s="19">
        <f t="shared" si="234"/>
        <v>2527</v>
      </c>
      <c r="L3682" s="6">
        <f t="shared" ca="1" si="241"/>
        <v>2.9730675049674429</v>
      </c>
    </row>
    <row r="3683" spans="1:12" s="19" customFormat="1" x14ac:dyDescent="0.2">
      <c r="A3683" s="5">
        <f>IF(AND(dateA=1,A3682&lt;DataEnd),'iBoxx inputs'!A3687,IF(AND(dateA=2,A3682&lt;DataEnd),'Bank of England inputs'!A3687,IF(dateA=3,A3682+1,IF(dateA=4,WORKDAY(A3682,1,),WORKDAY(A3682,1,holidayQ)))))</f>
        <v>41117</v>
      </c>
      <c r="B3683" s="35">
        <f>MATCH(A3683,'iBoxx inputs'!A:A,0)</f>
        <v>3775</v>
      </c>
      <c r="C3683" s="35">
        <f>MATCH(A3683,'Bank of England inputs'!A:A,0)</f>
        <v>3679</v>
      </c>
      <c r="D3683" s="6">
        <f>IF($A3683&gt;DataEnd,NA(),IFERROR(INDEX('iBoxx inputs'!B:B,MATCH($A3683,'iBoxx inputs'!$A:$A,0)),D3682))</f>
        <v>4.1172686891774601</v>
      </c>
      <c r="E3683" s="6">
        <f>IF($A3683&gt;DataEnd,NA(),IFERROR(INDEX('iBoxx inputs'!C:C,MATCH($A3683,'iBoxx inputs'!$A:$A,0)),E3682))</f>
        <v>4.7636235853009303</v>
      </c>
      <c r="F3683" s="6">
        <f>IF($A3683&gt;DataEnd,NA(),IFERROR(INDEX('Bank of England inputs'!D:D,MATCH($A3683,'Bank of England inputs'!$A:$A,0),0),F3682))</f>
        <v>2.3264707243880078</v>
      </c>
      <c r="H3683" s="5">
        <f t="shared" si="248"/>
        <v>41117</v>
      </c>
      <c r="I3683" s="6">
        <f t="shared" si="249"/>
        <v>4.4404461372391957</v>
      </c>
      <c r="J3683" s="6">
        <f t="shared" si="250"/>
        <v>2.0659125619069574</v>
      </c>
      <c r="K3683" s="19">
        <f t="shared" si="234"/>
        <v>2528</v>
      </c>
      <c r="L3683" s="6">
        <f t="shared" ca="1" si="241"/>
        <v>2.9727086620311058</v>
      </c>
    </row>
    <row r="3684" spans="1:12" s="19" customFormat="1" x14ac:dyDescent="0.2">
      <c r="A3684" s="5">
        <f>IF(AND(dateA=1,A3683&lt;DataEnd),'iBoxx inputs'!A3688,IF(AND(dateA=2,A3683&lt;DataEnd),'Bank of England inputs'!A3688,IF(dateA=3,A3683+1,IF(dateA=4,WORKDAY(A3683,1,),WORKDAY(A3683,1,holidayQ)))))</f>
        <v>41120</v>
      </c>
      <c r="B3684" s="35">
        <f>MATCH(A3684,'iBoxx inputs'!A:A,0)</f>
        <v>3776</v>
      </c>
      <c r="C3684" s="35">
        <f>MATCH(A3684,'Bank of England inputs'!A:A,0)</f>
        <v>3680</v>
      </c>
      <c r="D3684" s="6">
        <f>IF($A3684&gt;DataEnd,NA(),IFERROR(INDEX('iBoxx inputs'!B:B,MATCH($A3684,'iBoxx inputs'!$A:$A,0)),D3683))</f>
        <v>4.1169188246337596</v>
      </c>
      <c r="E3684" s="6">
        <f>IF($A3684&gt;DataEnd,NA(),IFERROR(INDEX('iBoxx inputs'!C:C,MATCH($A3684,'iBoxx inputs'!$A:$A,0)),E3683))</f>
        <v>4.7589030604294598</v>
      </c>
      <c r="F3684" s="6">
        <f>IF($A3684&gt;DataEnd,NA(),IFERROR(INDEX('Bank of England inputs'!D:D,MATCH($A3684,'Bank of England inputs'!$A:$A,0),0),F3683))</f>
        <v>2.3470918002757912</v>
      </c>
      <c r="H3684" s="5">
        <f t="shared" si="248"/>
        <v>41120</v>
      </c>
      <c r="I3684" s="6">
        <f t="shared" si="249"/>
        <v>4.4379109425316097</v>
      </c>
      <c r="J3684" s="6">
        <f t="shared" si="250"/>
        <v>2.0428710825862284</v>
      </c>
      <c r="K3684" s="19">
        <f t="shared" si="234"/>
        <v>2527</v>
      </c>
      <c r="L3684" s="6">
        <f t="shared" ca="1" si="241"/>
        <v>2.9714891032540129</v>
      </c>
    </row>
    <row r="3685" spans="1:12" s="19" customFormat="1" x14ac:dyDescent="0.2">
      <c r="A3685" s="5">
        <f>IF(AND(dateA=1,A3684&lt;DataEnd),'iBoxx inputs'!A3689,IF(AND(dateA=2,A3684&lt;DataEnd),'Bank of England inputs'!A3689,IF(dateA=3,A3684+1,IF(dateA=4,WORKDAY(A3684,1,),WORKDAY(A3684,1,holidayQ)))))</f>
        <v>41121</v>
      </c>
      <c r="B3685" s="35">
        <f>MATCH(A3685,'iBoxx inputs'!A:A,0)</f>
        <v>3777</v>
      </c>
      <c r="C3685" s="35">
        <f>MATCH(A3685,'Bank of England inputs'!A:A,0)</f>
        <v>3681</v>
      </c>
      <c r="D3685" s="6">
        <f>IF($A3685&gt;DataEnd,NA(),IFERROR(INDEX('iBoxx inputs'!B:B,MATCH($A3685,'iBoxx inputs'!$A:$A,0)),D3684))</f>
        <v>4.0391893434528798</v>
      </c>
      <c r="E3685" s="6">
        <f>IF($A3685&gt;DataEnd,NA(),IFERROR(INDEX('iBoxx inputs'!C:C,MATCH($A3685,'iBoxx inputs'!$A:$A,0)),E3684))</f>
        <v>4.6700722812958997</v>
      </c>
      <c r="F3685" s="6">
        <f>IF($A3685&gt;DataEnd,NA(),IFERROR(INDEX('Bank of England inputs'!D:D,MATCH($A3685,'Bank of England inputs'!$A:$A,0),0),F3684))</f>
        <v>2.318970465324699</v>
      </c>
      <c r="H3685" s="5">
        <f t="shared" si="248"/>
        <v>41121</v>
      </c>
      <c r="I3685" s="6">
        <f t="shared" si="249"/>
        <v>4.3546308123743902</v>
      </c>
      <c r="J3685" s="6">
        <f t="shared" si="250"/>
        <v>1.989523875965471</v>
      </c>
      <c r="K3685" s="19">
        <f t="shared" si="234"/>
        <v>2527</v>
      </c>
      <c r="L3685" s="6">
        <f t="shared" ca="1" si="241"/>
        <v>2.9706709371875939</v>
      </c>
    </row>
    <row r="3686" spans="1:12" s="19" customFormat="1" x14ac:dyDescent="0.2">
      <c r="A3686" s="5">
        <f>IF(AND(dateA=1,A3685&lt;DataEnd),'iBoxx inputs'!A3690,IF(AND(dateA=2,A3685&lt;DataEnd),'Bank of England inputs'!A3690,IF(dateA=3,A3685+1,IF(dateA=4,WORKDAY(A3685,1,),WORKDAY(A3685,1,holidayQ)))))</f>
        <v>41122</v>
      </c>
      <c r="B3686" s="35">
        <f>MATCH(A3686,'iBoxx inputs'!A:A,0)</f>
        <v>3778</v>
      </c>
      <c r="C3686" s="35">
        <f>MATCH(A3686,'Bank of England inputs'!A:A,0)</f>
        <v>3682</v>
      </c>
      <c r="D3686" s="6">
        <f>IF($A3686&gt;DataEnd,NA(),IFERROR(INDEX('iBoxx inputs'!B:B,MATCH($A3686,'iBoxx inputs'!$A:$A,0)),D3685))</f>
        <v>4.0838258794816298</v>
      </c>
      <c r="E3686" s="6">
        <f>IF($A3686&gt;DataEnd,NA(),IFERROR(INDEX('iBoxx inputs'!C:C,MATCH($A3686,'iBoxx inputs'!$A:$A,0)),E3685))</f>
        <v>4.7093512365572598</v>
      </c>
      <c r="F3686" s="6">
        <f>IF($A3686&gt;DataEnd,NA(),IFERROR(INDEX('Bank of England inputs'!D:D,MATCH($A3686,'Bank of England inputs'!$A:$A,0),0),F3685))</f>
        <v>2.359436184062802</v>
      </c>
      <c r="H3686" s="5">
        <f t="shared" si="248"/>
        <v>41122</v>
      </c>
      <c r="I3686" s="6">
        <f t="shared" si="249"/>
        <v>4.3965885580194453</v>
      </c>
      <c r="J3686" s="6">
        <f t="shared" si="250"/>
        <v>1.9901949931547591</v>
      </c>
      <c r="K3686" s="19">
        <f t="shared" si="234"/>
        <v>2527</v>
      </c>
      <c r="L3686" s="6">
        <f t="shared" ca="1" si="241"/>
        <v>2.9698748157299684</v>
      </c>
    </row>
    <row r="3687" spans="1:12" s="19" customFormat="1" x14ac:dyDescent="0.2">
      <c r="A3687" s="5">
        <f>IF(AND(dateA=1,A3686&lt;DataEnd),'iBoxx inputs'!A3691,IF(AND(dateA=2,A3686&lt;DataEnd),'Bank of England inputs'!A3691,IF(dateA=3,A3686+1,IF(dateA=4,WORKDAY(A3686,1,),WORKDAY(A3686,1,holidayQ)))))</f>
        <v>41123</v>
      </c>
      <c r="B3687" s="35">
        <f>MATCH(A3687,'iBoxx inputs'!A:A,0)</f>
        <v>3779</v>
      </c>
      <c r="C3687" s="35">
        <f>MATCH(A3687,'Bank of England inputs'!A:A,0)</f>
        <v>3683</v>
      </c>
      <c r="D3687" s="6">
        <f>IF($A3687&gt;DataEnd,NA(),IFERROR(INDEX('iBoxx inputs'!B:B,MATCH($A3687,'iBoxx inputs'!$A:$A,0)),D3686))</f>
        <v>4.0385547675069402</v>
      </c>
      <c r="E3687" s="6">
        <f>IF($A3687&gt;DataEnd,NA(),IFERROR(INDEX('iBoxx inputs'!C:C,MATCH($A3687,'iBoxx inputs'!$A:$A,0)),E3686))</f>
        <v>4.66315724214616</v>
      </c>
      <c r="F3687" s="6">
        <f>IF($A3687&gt;DataEnd,NA(),IFERROR(INDEX('Bank of England inputs'!D:D,MATCH($A3687,'Bank of England inputs'!$A:$A,0),0),F3686))</f>
        <v>2.3293552143309082</v>
      </c>
      <c r="H3687" s="5">
        <f t="shared" si="248"/>
        <v>41123</v>
      </c>
      <c r="I3687" s="6">
        <f t="shared" si="249"/>
        <v>4.3508560048265501</v>
      </c>
      <c r="J3687" s="6">
        <f t="shared" si="250"/>
        <v>1.9754847338396386</v>
      </c>
      <c r="K3687" s="19">
        <f t="shared" ref="K3687:K3750" si="251">IF(trailing_period=0,1,ROW()-MATCH(EDATE(A3687,-trailing_period),A:A,1))</f>
        <v>2527</v>
      </c>
      <c r="L3687" s="6">
        <f t="shared" ca="1" si="241"/>
        <v>2.9690714221157473</v>
      </c>
    </row>
    <row r="3688" spans="1:12" s="19" customFormat="1" x14ac:dyDescent="0.2">
      <c r="A3688" s="5">
        <f>IF(AND(dateA=1,A3687&lt;DataEnd),'iBoxx inputs'!A3692,IF(AND(dateA=2,A3687&lt;DataEnd),'Bank of England inputs'!A3692,IF(dateA=3,A3687+1,IF(dateA=4,WORKDAY(A3687,1,),WORKDAY(A3687,1,holidayQ)))))</f>
        <v>41124</v>
      </c>
      <c r="B3688" s="35">
        <f>MATCH(A3688,'iBoxx inputs'!A:A,0)</f>
        <v>3780</v>
      </c>
      <c r="C3688" s="35">
        <f>MATCH(A3688,'Bank of England inputs'!A:A,0)</f>
        <v>3684</v>
      </c>
      <c r="D3688" s="6">
        <f>IF($A3688&gt;DataEnd,NA(),IFERROR(INDEX('iBoxx inputs'!B:B,MATCH($A3688,'iBoxx inputs'!$A:$A,0)),D3687))</f>
        <v>4.1110345807242998</v>
      </c>
      <c r="E3688" s="6">
        <f>IF($A3688&gt;DataEnd,NA(),IFERROR(INDEX('iBoxx inputs'!C:C,MATCH($A3688,'iBoxx inputs'!$A:$A,0)),E3687))</f>
        <v>4.7410921270672297</v>
      </c>
      <c r="F3688" s="6">
        <f>IF($A3688&gt;DataEnd,NA(),IFERROR(INDEX('Bank of England inputs'!D:D,MATCH($A3688,'Bank of England inputs'!$A:$A,0),0),F3687))</f>
        <v>2.35561598779368</v>
      </c>
      <c r="H3688" s="5">
        <f t="shared" si="248"/>
        <v>41124</v>
      </c>
      <c r="I3688" s="6">
        <f t="shared" si="249"/>
        <v>4.4260633538957652</v>
      </c>
      <c r="J3688" s="6">
        <f t="shared" si="250"/>
        <v>2.0227980127138334</v>
      </c>
      <c r="K3688" s="19">
        <f t="shared" si="251"/>
        <v>2528</v>
      </c>
      <c r="L3688" s="6">
        <f t="shared" ca="1" si="241"/>
        <v>2.9686971051025344</v>
      </c>
    </row>
    <row r="3689" spans="1:12" s="19" customFormat="1" x14ac:dyDescent="0.2">
      <c r="A3689" s="5">
        <f>IF(AND(dateA=1,A3688&lt;DataEnd),'iBoxx inputs'!A3693,IF(AND(dateA=2,A3688&lt;DataEnd),'Bank of England inputs'!A3693,IF(dateA=3,A3688+1,IF(dateA=4,WORKDAY(A3688,1,),WORKDAY(A3688,1,holidayQ)))))</f>
        <v>41127</v>
      </c>
      <c r="B3689" s="35">
        <f>MATCH(A3689,'iBoxx inputs'!A:A,0)</f>
        <v>3781</v>
      </c>
      <c r="C3689" s="35">
        <f>MATCH(A3689,'Bank of England inputs'!A:A,0)</f>
        <v>3685</v>
      </c>
      <c r="D3689" s="6">
        <f>IF($A3689&gt;DataEnd,NA(),IFERROR(INDEX('iBoxx inputs'!B:B,MATCH($A3689,'iBoxx inputs'!$A:$A,0)),D3688))</f>
        <v>4.0452863757913198</v>
      </c>
      <c r="E3689" s="6">
        <f>IF($A3689&gt;DataEnd,NA(),IFERROR(INDEX('iBoxx inputs'!C:C,MATCH($A3689,'iBoxx inputs'!$A:$A,0)),E3688))</f>
        <v>4.6757869980944804</v>
      </c>
      <c r="F3689" s="6">
        <f>IF($A3689&gt;DataEnd,NA(),IFERROR(INDEX('Bank of England inputs'!D:D,MATCH($A3689,'Bank of England inputs'!$A:$A,0),0),F3688))</f>
        <v>2.3441904669856184</v>
      </c>
      <c r="H3689" s="5">
        <f t="shared" si="248"/>
        <v>41127</v>
      </c>
      <c r="I3689" s="6">
        <f t="shared" si="249"/>
        <v>4.3605366869429005</v>
      </c>
      <c r="J3689" s="6">
        <f t="shared" si="250"/>
        <v>1.9701618731428727</v>
      </c>
      <c r="K3689" s="19">
        <f t="shared" si="251"/>
        <v>2527</v>
      </c>
      <c r="L3689" s="6">
        <f t="shared" ca="1" si="241"/>
        <v>2.967476353708661</v>
      </c>
    </row>
    <row r="3690" spans="1:12" s="19" customFormat="1" x14ac:dyDescent="0.2">
      <c r="A3690" s="5">
        <f>IF(AND(dateA=1,A3689&lt;DataEnd),'iBoxx inputs'!A3694,IF(AND(dateA=2,A3689&lt;DataEnd),'Bank of England inputs'!A3694,IF(dateA=3,A3689+1,IF(dateA=4,WORKDAY(A3689,1,),WORKDAY(A3689,1,holidayQ)))))</f>
        <v>41128</v>
      </c>
      <c r="B3690" s="35">
        <f>MATCH(A3690,'iBoxx inputs'!A:A,0)</f>
        <v>3782</v>
      </c>
      <c r="C3690" s="35">
        <f>MATCH(A3690,'Bank of England inputs'!A:A,0)</f>
        <v>3686</v>
      </c>
      <c r="D3690" s="6">
        <f>IF($A3690&gt;DataEnd,NA(),IFERROR(INDEX('iBoxx inputs'!B:B,MATCH($A3690,'iBoxx inputs'!$A:$A,0)),D3689))</f>
        <v>4.1105291952007903</v>
      </c>
      <c r="E3690" s="6">
        <f>IF($A3690&gt;DataEnd,NA(),IFERROR(INDEX('iBoxx inputs'!C:C,MATCH($A3690,'iBoxx inputs'!$A:$A,0)),E3689))</f>
        <v>4.7432258212715004</v>
      </c>
      <c r="F3690" s="6">
        <f>IF($A3690&gt;DataEnd,NA(),IFERROR(INDEX('Bank of England inputs'!D:D,MATCH($A3690,'Bank of England inputs'!$A:$A,0),0),F3689))</f>
        <v>2.4087993147051456</v>
      </c>
      <c r="H3690" s="5">
        <f t="shared" si="248"/>
        <v>41128</v>
      </c>
      <c r="I3690" s="6">
        <f t="shared" si="249"/>
        <v>4.4268775082361458</v>
      </c>
      <c r="J3690" s="6">
        <f t="shared" si="250"/>
        <v>1.970610149748353</v>
      </c>
      <c r="K3690" s="19">
        <f t="shared" si="251"/>
        <v>2527</v>
      </c>
      <c r="L3690" s="6">
        <f t="shared" ca="1" si="241"/>
        <v>2.9666429647936923</v>
      </c>
    </row>
    <row r="3691" spans="1:12" s="19" customFormat="1" x14ac:dyDescent="0.2">
      <c r="A3691" s="5">
        <f>IF(AND(dateA=1,A3690&lt;DataEnd),'iBoxx inputs'!A3695,IF(AND(dateA=2,A3690&lt;DataEnd),'Bank of England inputs'!A3695,IF(dateA=3,A3690+1,IF(dateA=4,WORKDAY(A3690,1,),WORKDAY(A3690,1,holidayQ)))))</f>
        <v>41129</v>
      </c>
      <c r="B3691" s="35">
        <f>MATCH(A3691,'iBoxx inputs'!A:A,0)</f>
        <v>3783</v>
      </c>
      <c r="C3691" s="35">
        <f>MATCH(A3691,'Bank of England inputs'!A:A,0)</f>
        <v>3687</v>
      </c>
      <c r="D3691" s="6">
        <f>IF($A3691&gt;DataEnd,NA(),IFERROR(INDEX('iBoxx inputs'!B:B,MATCH($A3691,'iBoxx inputs'!$A:$A,0)),D3690))</f>
        <v>4.0922767545068703</v>
      </c>
      <c r="E3691" s="6">
        <f>IF($A3691&gt;DataEnd,NA(),IFERROR(INDEX('iBoxx inputs'!C:C,MATCH($A3691,'iBoxx inputs'!$A:$A,0)),E3690))</f>
        <v>4.7288389849606096</v>
      </c>
      <c r="F3691" s="6">
        <f>IF($A3691&gt;DataEnd,NA(),IFERROR(INDEX('Bank of England inputs'!D:D,MATCH($A3691,'Bank of England inputs'!$A:$A,0),0),F3690))</f>
        <v>2.4043930379810563</v>
      </c>
      <c r="H3691" s="5">
        <f t="shared" si="248"/>
        <v>41129</v>
      </c>
      <c r="I3691" s="6">
        <f t="shared" si="249"/>
        <v>4.41055786973374</v>
      </c>
      <c r="J3691" s="6">
        <f t="shared" si="250"/>
        <v>1.9590612982868905</v>
      </c>
      <c r="K3691" s="19">
        <f t="shared" si="251"/>
        <v>2527</v>
      </c>
      <c r="L3691" s="6">
        <f t="shared" ca="1" si="241"/>
        <v>2.965817805892963</v>
      </c>
    </row>
    <row r="3692" spans="1:12" s="19" customFormat="1" x14ac:dyDescent="0.2">
      <c r="A3692" s="5">
        <f>IF(AND(dateA=1,A3691&lt;DataEnd),'iBoxx inputs'!A3696,IF(AND(dateA=2,A3691&lt;DataEnd),'Bank of England inputs'!A3696,IF(dateA=3,A3691+1,IF(dateA=4,WORKDAY(A3691,1,),WORKDAY(A3691,1,holidayQ)))))</f>
        <v>41130</v>
      </c>
      <c r="B3692" s="35">
        <f>MATCH(A3692,'iBoxx inputs'!A:A,0)</f>
        <v>3784</v>
      </c>
      <c r="C3692" s="35">
        <f>MATCH(A3692,'Bank of England inputs'!A:A,0)</f>
        <v>3688</v>
      </c>
      <c r="D3692" s="6">
        <f>IF($A3692&gt;DataEnd,NA(),IFERROR(INDEX('iBoxx inputs'!B:B,MATCH($A3692,'iBoxx inputs'!$A:$A,0)),D3691))</f>
        <v>4.10872873227133</v>
      </c>
      <c r="E3692" s="6">
        <f>IF($A3692&gt;DataEnd,NA(),IFERROR(INDEX('iBoxx inputs'!C:C,MATCH($A3692,'iBoxx inputs'!$A:$A,0)),E3691))</f>
        <v>4.7407750458213798</v>
      </c>
      <c r="F3692" s="6">
        <f>IF($A3692&gt;DataEnd,NA(),IFERROR(INDEX('Bank of England inputs'!D:D,MATCH($A3692,'Bank of England inputs'!$A:$A,0),0),F3691))</f>
        <v>2.4344458077627307</v>
      </c>
      <c r="H3692" s="5">
        <f t="shared" si="248"/>
        <v>41130</v>
      </c>
      <c r="I3692" s="6">
        <f t="shared" si="249"/>
        <v>4.4247518890463553</v>
      </c>
      <c r="J3692" s="6">
        <f t="shared" si="250"/>
        <v>1.9430046851806271</v>
      </c>
      <c r="K3692" s="19">
        <f t="shared" si="251"/>
        <v>2527</v>
      </c>
      <c r="L3692" s="6">
        <f t="shared" ca="1" si="241"/>
        <v>2.9650009568135096</v>
      </c>
    </row>
    <row r="3693" spans="1:12" s="19" customFormat="1" x14ac:dyDescent="0.2">
      <c r="A3693" s="5">
        <f>IF(AND(dateA=1,A3692&lt;DataEnd),'iBoxx inputs'!A3697,IF(AND(dateA=2,A3692&lt;DataEnd),'Bank of England inputs'!A3697,IF(dateA=3,A3692+1,IF(dateA=4,WORKDAY(A3692,1,),WORKDAY(A3692,1,holidayQ)))))</f>
        <v>41131</v>
      </c>
      <c r="B3693" s="35">
        <f>MATCH(A3693,'iBoxx inputs'!A:A,0)</f>
        <v>3785</v>
      </c>
      <c r="C3693" s="35">
        <f>MATCH(A3693,'Bank of England inputs'!A:A,0)</f>
        <v>3689</v>
      </c>
      <c r="D3693" s="6">
        <f>IF($A3693&gt;DataEnd,NA(),IFERROR(INDEX('iBoxx inputs'!B:B,MATCH($A3693,'iBoxx inputs'!$A:$A,0)),D3692))</f>
        <v>4.0359129076137297</v>
      </c>
      <c r="E3693" s="6">
        <f>IF($A3693&gt;DataEnd,NA(),IFERROR(INDEX('iBoxx inputs'!C:C,MATCH($A3693,'iBoxx inputs'!$A:$A,0)),E3692))</f>
        <v>4.6656403235815</v>
      </c>
      <c r="F3693" s="6">
        <f>IF($A3693&gt;DataEnd,NA(),IFERROR(INDEX('Bank of England inputs'!D:D,MATCH($A3693,'Bank of England inputs'!$A:$A,0),0),F3692))</f>
        <v>2.4281184273085454</v>
      </c>
      <c r="H3693" s="5">
        <f t="shared" si="248"/>
        <v>41131</v>
      </c>
      <c r="I3693" s="6">
        <f t="shared" si="249"/>
        <v>4.3507766155976153</v>
      </c>
      <c r="J3693" s="6">
        <f t="shared" si="250"/>
        <v>1.8770804519401052</v>
      </c>
      <c r="K3693" s="19">
        <f t="shared" si="251"/>
        <v>2528</v>
      </c>
      <c r="L3693" s="6">
        <f t="shared" ca="1" si="241"/>
        <v>2.9645706085125312</v>
      </c>
    </row>
    <row r="3694" spans="1:12" s="19" customFormat="1" x14ac:dyDescent="0.2">
      <c r="A3694" s="5">
        <f>IF(AND(dateA=1,A3693&lt;DataEnd),'iBoxx inputs'!A3698,IF(AND(dateA=2,A3693&lt;DataEnd),'Bank of England inputs'!A3698,IF(dateA=3,A3693+1,IF(dateA=4,WORKDAY(A3693,1,),WORKDAY(A3693,1,holidayQ)))))</f>
        <v>41134</v>
      </c>
      <c r="B3694" s="35">
        <f>MATCH(A3694,'iBoxx inputs'!A:A,0)</f>
        <v>3786</v>
      </c>
      <c r="C3694" s="35">
        <f>MATCH(A3694,'Bank of England inputs'!A:A,0)</f>
        <v>3690</v>
      </c>
      <c r="D3694" s="6">
        <f>IF($A3694&gt;DataEnd,NA(),IFERROR(INDEX('iBoxx inputs'!B:B,MATCH($A3694,'iBoxx inputs'!$A:$A,0)),D3693))</f>
        <v>4.0691129596793996</v>
      </c>
      <c r="E3694" s="6">
        <f>IF($A3694&gt;DataEnd,NA(),IFERROR(INDEX('iBoxx inputs'!C:C,MATCH($A3694,'iBoxx inputs'!$A:$A,0)),E3693))</f>
        <v>4.6933259149045901</v>
      </c>
      <c r="F3694" s="6">
        <f>IF($A3694&gt;DataEnd,NA(),IFERROR(INDEX('Bank of England inputs'!D:D,MATCH($A3694,'Bank of England inputs'!$A:$A,0),0),F3693))</f>
        <v>2.4359170617927584</v>
      </c>
      <c r="H3694" s="5">
        <f t="shared" si="248"/>
        <v>41134</v>
      </c>
      <c r="I3694" s="6">
        <f t="shared" si="249"/>
        <v>4.3812194372919944</v>
      </c>
      <c r="J3694" s="6">
        <f t="shared" si="250"/>
        <v>1.8990432567961069</v>
      </c>
      <c r="K3694" s="19">
        <f t="shared" si="251"/>
        <v>2527</v>
      </c>
      <c r="L3694" s="6">
        <f t="shared" ca="1" si="241"/>
        <v>2.9634029242075068</v>
      </c>
    </row>
    <row r="3695" spans="1:12" s="19" customFormat="1" x14ac:dyDescent="0.2">
      <c r="A3695" s="5">
        <f>IF(AND(dateA=1,A3694&lt;DataEnd),'iBoxx inputs'!A3699,IF(AND(dateA=2,A3694&lt;DataEnd),'Bank of England inputs'!A3699,IF(dateA=3,A3694+1,IF(dateA=4,WORKDAY(A3694,1,),WORKDAY(A3694,1,holidayQ)))))</f>
        <v>41135</v>
      </c>
      <c r="B3695" s="35">
        <f>MATCH(A3695,'iBoxx inputs'!A:A,0)</f>
        <v>3787</v>
      </c>
      <c r="C3695" s="35">
        <f>MATCH(A3695,'Bank of England inputs'!A:A,0)</f>
        <v>3691</v>
      </c>
      <c r="D3695" s="6">
        <f>IF($A3695&gt;DataEnd,NA(),IFERROR(INDEX('iBoxx inputs'!B:B,MATCH($A3695,'iBoxx inputs'!$A:$A,0)),D3694))</f>
        <v>4.0921063482923499</v>
      </c>
      <c r="E3695" s="6">
        <f>IF($A3695&gt;DataEnd,NA(),IFERROR(INDEX('iBoxx inputs'!C:C,MATCH($A3695,'iBoxx inputs'!$A:$A,0)),E3694))</f>
        <v>4.7166662334804998</v>
      </c>
      <c r="F3695" s="6">
        <f>IF($A3695&gt;DataEnd,NA(),IFERROR(INDEX('Bank of England inputs'!D:D,MATCH($A3695,'Bank of England inputs'!$A:$A,0),0),F3694))</f>
        <v>2.4779204926230536</v>
      </c>
      <c r="H3695" s="5">
        <f t="shared" si="248"/>
        <v>41135</v>
      </c>
      <c r="I3695" s="6">
        <f t="shared" si="249"/>
        <v>4.4043862908864249</v>
      </c>
      <c r="J3695" s="6">
        <f t="shared" si="250"/>
        <v>1.8798837730143569</v>
      </c>
      <c r="K3695" s="19">
        <f t="shared" si="251"/>
        <v>2527</v>
      </c>
      <c r="L3695" s="6">
        <f t="shared" ca="1" si="241"/>
        <v>2.9626437659750775</v>
      </c>
    </row>
    <row r="3696" spans="1:12" s="19" customFormat="1" x14ac:dyDescent="0.2">
      <c r="A3696" s="5">
        <f>IF(AND(dateA=1,A3695&lt;DataEnd),'iBoxx inputs'!A3700,IF(AND(dateA=2,A3695&lt;DataEnd),'Bank of England inputs'!A3700,IF(dateA=3,A3695+1,IF(dateA=4,WORKDAY(A3695,1,),WORKDAY(A3695,1,holidayQ)))))</f>
        <v>41136</v>
      </c>
      <c r="B3696" s="35">
        <f>MATCH(A3696,'iBoxx inputs'!A:A,0)</f>
        <v>3788</v>
      </c>
      <c r="C3696" s="35">
        <f>MATCH(A3696,'Bank of England inputs'!A:A,0)</f>
        <v>3692</v>
      </c>
      <c r="D3696" s="6">
        <f>IF($A3696&gt;DataEnd,NA(),IFERROR(INDEX('iBoxx inputs'!B:B,MATCH($A3696,'iBoxx inputs'!$A:$A,0)),D3695))</f>
        <v>4.1674308088608596</v>
      </c>
      <c r="E3696" s="6">
        <f>IF($A3696&gt;DataEnd,NA(),IFERROR(INDEX('iBoxx inputs'!C:C,MATCH($A3696,'iBoxx inputs'!$A:$A,0)),E3695))</f>
        <v>4.7915466258002404</v>
      </c>
      <c r="F3696" s="6">
        <f>IF($A3696&gt;DataEnd,NA(),IFERROR(INDEX('Bank of England inputs'!D:D,MATCH($A3696,'Bank of England inputs'!$A:$A,0),0),F3695))</f>
        <v>2.5318227311263541</v>
      </c>
      <c r="H3696" s="5">
        <f t="shared" si="248"/>
        <v>41136</v>
      </c>
      <c r="I3696" s="6">
        <f t="shared" si="249"/>
        <v>4.4794887173305504</v>
      </c>
      <c r="J3696" s="6">
        <f t="shared" si="250"/>
        <v>1.899572185809717</v>
      </c>
      <c r="K3696" s="19">
        <f t="shared" si="251"/>
        <v>2527</v>
      </c>
      <c r="L3696" s="6">
        <f t="shared" ca="1" si="241"/>
        <v>2.9619011390168368</v>
      </c>
    </row>
    <row r="3697" spans="1:13" s="19" customFormat="1" x14ac:dyDescent="0.2">
      <c r="A3697" s="5">
        <f>IF(AND(dateA=1,A3696&lt;DataEnd),'iBoxx inputs'!A3701,IF(AND(dateA=2,A3696&lt;DataEnd),'Bank of England inputs'!A3701,IF(dateA=3,A3696+1,IF(dateA=4,WORKDAY(A3696,1,),WORKDAY(A3696,1,holidayQ)))))</f>
        <v>41137</v>
      </c>
      <c r="B3697" s="35">
        <f>MATCH(A3697,'iBoxx inputs'!A:A,0)</f>
        <v>3789</v>
      </c>
      <c r="C3697" s="35">
        <f>MATCH(A3697,'Bank of England inputs'!A:A,0)</f>
        <v>3693</v>
      </c>
      <c r="D3697" s="6">
        <f>IF($A3697&gt;DataEnd,NA(),IFERROR(INDEX('iBoxx inputs'!B:B,MATCH($A3697,'iBoxx inputs'!$A:$A,0)),D3696))</f>
        <v>4.1697508424033902</v>
      </c>
      <c r="E3697" s="6">
        <f>IF($A3697&gt;DataEnd,NA(),IFERROR(INDEX('iBoxx inputs'!C:C,MATCH($A3697,'iBoxx inputs'!$A:$A,0)),E3696))</f>
        <v>4.79394901178099</v>
      </c>
      <c r="F3697" s="6">
        <f>IF($A3697&gt;DataEnd,NA(),IFERROR(INDEX('Bank of England inputs'!D:D,MATCH($A3697,'Bank of England inputs'!$A:$A,0),0),F3696))</f>
        <v>2.5312390194003553</v>
      </c>
      <c r="H3697" s="5">
        <f t="shared" si="248"/>
        <v>41137</v>
      </c>
      <c r="I3697" s="6">
        <f t="shared" si="249"/>
        <v>4.4818499270921901</v>
      </c>
      <c r="J3697" s="6">
        <f t="shared" si="250"/>
        <v>1.9024552188652954</v>
      </c>
      <c r="K3697" s="19">
        <f t="shared" si="251"/>
        <v>2527</v>
      </c>
      <c r="L3697" s="6">
        <f t="shared" ca="1" si="241"/>
        <v>2.9611839183471855</v>
      </c>
    </row>
    <row r="3698" spans="1:13" s="19" customFormat="1" x14ac:dyDescent="0.2">
      <c r="A3698" s="5">
        <f>IF(AND(dateA=1,A3697&lt;DataEnd),'iBoxx inputs'!A3702,IF(AND(dateA=2,A3697&lt;DataEnd),'Bank of England inputs'!A3702,IF(dateA=3,A3697+1,IF(dateA=4,WORKDAY(A3697,1,),WORKDAY(A3697,1,holidayQ)))))</f>
        <v>41138</v>
      </c>
      <c r="B3698" s="35">
        <f>MATCH(A3698,'iBoxx inputs'!A:A,0)</f>
        <v>3790</v>
      </c>
      <c r="C3698" s="35">
        <f>MATCH(A3698,'Bank of England inputs'!A:A,0)</f>
        <v>3694</v>
      </c>
      <c r="D3698" s="6">
        <f>IF($A3698&gt;DataEnd,NA(),IFERROR(INDEX('iBoxx inputs'!B:B,MATCH($A3698,'iBoxx inputs'!$A:$A,0)),D3697))</f>
        <v>4.1493914380983998</v>
      </c>
      <c r="E3698" s="6">
        <f>IF($A3698&gt;DataEnd,NA(),IFERROR(INDEX('iBoxx inputs'!C:C,MATCH($A3698,'iBoxx inputs'!$A:$A,0)),E3697))</f>
        <v>4.7736463348634697</v>
      </c>
      <c r="F3698" s="6">
        <f>IF($A3698&gt;DataEnd,NA(),IFERROR(INDEX('Bank of England inputs'!D:D,MATCH($A3698,'Bank of England inputs'!$A:$A,0),0),F3697))</f>
        <v>2.5355652833289444</v>
      </c>
      <c r="H3698" s="5">
        <f t="shared" si="248"/>
        <v>41138</v>
      </c>
      <c r="I3698" s="6">
        <f t="shared" si="249"/>
        <v>4.4615188864809348</v>
      </c>
      <c r="J3698" s="6">
        <f t="shared" si="250"/>
        <v>1.8783273860442096</v>
      </c>
      <c r="K3698" s="19">
        <f t="shared" si="251"/>
        <v>2528</v>
      </c>
      <c r="L3698" s="6">
        <f t="shared" ca="1" si="241"/>
        <v>2.9607555731999136</v>
      </c>
      <c r="M3698" s="6"/>
    </row>
    <row r="3699" spans="1:13" s="19" customFormat="1" x14ac:dyDescent="0.2">
      <c r="A3699" s="5">
        <f>IF(AND(dateA=1,A3698&lt;DataEnd),'iBoxx inputs'!A3703,IF(AND(dateA=2,A3698&lt;DataEnd),'Bank of England inputs'!A3703,IF(dateA=3,A3698+1,IF(dateA=4,WORKDAY(A3698,1,),WORKDAY(A3698,1,holidayQ)))))</f>
        <v>41141</v>
      </c>
      <c r="B3699" s="35">
        <f>MATCH(A3699,'iBoxx inputs'!A:A,0)</f>
        <v>3791</v>
      </c>
      <c r="C3699" s="35">
        <f>MATCH(A3699,'Bank of England inputs'!A:A,0)</f>
        <v>3695</v>
      </c>
      <c r="D3699" s="6">
        <f>IF($A3699&gt;DataEnd,NA(),IFERROR(INDEX('iBoxx inputs'!B:B,MATCH($A3699,'iBoxx inputs'!$A:$A,0)),D3698))</f>
        <v>4.1295776496798497</v>
      </c>
      <c r="E3699" s="6">
        <f>IF($A3699&gt;DataEnd,NA(),IFERROR(INDEX('iBoxx inputs'!C:C,MATCH($A3699,'iBoxx inputs'!$A:$A,0)),E3698))</f>
        <v>4.7547164513847404</v>
      </c>
      <c r="F3699" s="6">
        <f>IF($A3699&gt;DataEnd,NA(),IFERROR(INDEX('Bank of England inputs'!D:D,MATCH($A3699,'Bank of England inputs'!$A:$A,0),0),F3698))</f>
        <v>2.5106401402374079</v>
      </c>
      <c r="H3699" s="5">
        <f t="shared" ref="H3699:H3724" si="252">A3699</f>
        <v>41141</v>
      </c>
      <c r="I3699" s="6">
        <f t="shared" ref="I3699:I3724" si="253">(D3699+E3699)/2</f>
        <v>4.4421470505322951</v>
      </c>
      <c r="J3699" s="6">
        <f t="shared" ref="J3699:J3724" si="254">((1+I3699/100)/(1+F3699/100)-1)*100</f>
        <v>1.8842013937797386</v>
      </c>
      <c r="K3699" s="19">
        <f t="shared" si="251"/>
        <v>2527</v>
      </c>
      <c r="L3699" s="6">
        <f t="shared" ca="1" si="241"/>
        <v>2.9597508628594351</v>
      </c>
      <c r="M3699" s="6"/>
    </row>
    <row r="3700" spans="1:13" s="19" customFormat="1" x14ac:dyDescent="0.2">
      <c r="A3700" s="5">
        <f>IF(AND(dateA=1,A3699&lt;DataEnd),'iBoxx inputs'!A3704,IF(AND(dateA=2,A3699&lt;DataEnd),'Bank of England inputs'!A3704,IF(dateA=3,A3699+1,IF(dateA=4,WORKDAY(A3699,1,),WORKDAY(A3699,1,holidayQ)))))</f>
        <v>41142</v>
      </c>
      <c r="B3700" s="35">
        <f>MATCH(A3700,'iBoxx inputs'!A:A,0)</f>
        <v>3792</v>
      </c>
      <c r="C3700" s="35">
        <f>MATCH(A3700,'Bank of England inputs'!A:A,0)</f>
        <v>3696</v>
      </c>
      <c r="D3700" s="6">
        <f>IF($A3700&gt;DataEnd,NA(),IFERROR(INDEX('iBoxx inputs'!B:B,MATCH($A3700,'iBoxx inputs'!$A:$A,0)),D3699))</f>
        <v>4.1881952129727003</v>
      </c>
      <c r="E3700" s="6">
        <f>IF($A3700&gt;DataEnd,NA(),IFERROR(INDEX('iBoxx inputs'!C:C,MATCH($A3700,'iBoxx inputs'!$A:$A,0)),E3699))</f>
        <v>4.8063727142500001</v>
      </c>
      <c r="F3700" s="6">
        <f>IF($A3700&gt;DataEnd,NA(),IFERROR(INDEX('Bank of England inputs'!D:D,MATCH($A3700,'Bank of England inputs'!$A:$A,0),0),F3699))</f>
        <v>2.4920055784861894</v>
      </c>
      <c r="H3700" s="5">
        <f t="shared" si="252"/>
        <v>41142</v>
      </c>
      <c r="I3700" s="6">
        <f t="shared" si="253"/>
        <v>4.4972839636113502</v>
      </c>
      <c r="J3700" s="6">
        <f t="shared" si="254"/>
        <v>1.9565217538743296</v>
      </c>
      <c r="K3700" s="19">
        <f t="shared" si="251"/>
        <v>2527</v>
      </c>
      <c r="L3700" s="6">
        <f t="shared" ca="1" si="241"/>
        <v>2.9590730766351321</v>
      </c>
      <c r="M3700" s="6"/>
    </row>
    <row r="3701" spans="1:13" s="19" customFormat="1" x14ac:dyDescent="0.2">
      <c r="A3701" s="5">
        <f>IF(AND(dateA=1,A3700&lt;DataEnd),'iBoxx inputs'!A3705,IF(AND(dateA=2,A3700&lt;DataEnd),'Bank of England inputs'!A3705,IF(dateA=3,A3700+1,IF(dateA=4,WORKDAY(A3700,1,),WORKDAY(A3700,1,holidayQ)))))</f>
        <v>41143</v>
      </c>
      <c r="B3701" s="35">
        <f>MATCH(A3701,'iBoxx inputs'!A:A,0)</f>
        <v>3793</v>
      </c>
      <c r="C3701" s="35">
        <f>MATCH(A3701,'Bank of England inputs'!A:A,0)</f>
        <v>3697</v>
      </c>
      <c r="D3701" s="6">
        <f>IF($A3701&gt;DataEnd,NA(),IFERROR(INDEX('iBoxx inputs'!B:B,MATCH($A3701,'iBoxx inputs'!$A:$A,0)),D3700))</f>
        <v>4.1365863312173499</v>
      </c>
      <c r="E3701" s="6">
        <f>IF($A3701&gt;DataEnd,NA(),IFERROR(INDEX('iBoxx inputs'!C:C,MATCH($A3701,'iBoxx inputs'!$A:$A,0)),E3700))</f>
        <v>4.7457929893753201</v>
      </c>
      <c r="F3701" s="6">
        <f>IF($A3701&gt;DataEnd,NA(),IFERROR(INDEX('Bank of England inputs'!D:D,MATCH($A3701,'Bank of England inputs'!$A:$A,0),0),F3700))</f>
        <v>2.4532398650723097</v>
      </c>
      <c r="H3701" s="5">
        <f t="shared" si="252"/>
        <v>41143</v>
      </c>
      <c r="I3701" s="6">
        <f t="shared" si="253"/>
        <v>4.4411896602963346</v>
      </c>
      <c r="J3701" s="6">
        <f t="shared" si="254"/>
        <v>1.9403483948795541</v>
      </c>
      <c r="K3701" s="19">
        <f t="shared" si="251"/>
        <v>2527</v>
      </c>
      <c r="L3701" s="6">
        <f t="shared" ca="1" si="241"/>
        <v>2.9583913193091309</v>
      </c>
      <c r="M3701" s="6"/>
    </row>
    <row r="3702" spans="1:13" s="19" customFormat="1" x14ac:dyDescent="0.2">
      <c r="A3702" s="5">
        <f>IF(AND(dateA=1,A3701&lt;DataEnd),'iBoxx inputs'!A3706,IF(AND(dateA=2,A3701&lt;DataEnd),'Bank of England inputs'!A3706,IF(dateA=3,A3701+1,IF(dateA=4,WORKDAY(A3701,1,),WORKDAY(A3701,1,holidayQ)))))</f>
        <v>41144</v>
      </c>
      <c r="B3702" s="35">
        <f>MATCH(A3702,'iBoxx inputs'!A:A,0)</f>
        <v>3794</v>
      </c>
      <c r="C3702" s="35">
        <f>MATCH(A3702,'Bank of England inputs'!A:A,0)</f>
        <v>3698</v>
      </c>
      <c r="D3702" s="6">
        <f>IF($A3702&gt;DataEnd,NA(),IFERROR(INDEX('iBoxx inputs'!B:B,MATCH($A3702,'iBoxx inputs'!$A:$A,0)),D3701))</f>
        <v>4.0868949458592096</v>
      </c>
      <c r="E3702" s="6">
        <f>IF($A3702&gt;DataEnd,NA(),IFERROR(INDEX('iBoxx inputs'!C:C,MATCH($A3702,'iBoxx inputs'!$A:$A,0)),E3701))</f>
        <v>4.6928174992750202</v>
      </c>
      <c r="F3702" s="6">
        <f>IF($A3702&gt;DataEnd,NA(),IFERROR(INDEX('Bank of England inputs'!D:D,MATCH($A3702,'Bank of England inputs'!$A:$A,0),0),F3701))</f>
        <v>2.413264345527022</v>
      </c>
      <c r="H3702" s="5">
        <f t="shared" si="252"/>
        <v>41144</v>
      </c>
      <c r="I3702" s="6">
        <f t="shared" si="253"/>
        <v>4.3898562225671149</v>
      </c>
      <c r="J3702" s="6">
        <f t="shared" si="254"/>
        <v>1.9300155010891551</v>
      </c>
      <c r="K3702" s="19">
        <f t="shared" si="251"/>
        <v>2527</v>
      </c>
      <c r="L3702" s="6">
        <f t="shared" ca="1" si="241"/>
        <v>2.9577022642729256</v>
      </c>
      <c r="M3702" s="6"/>
    </row>
    <row r="3703" spans="1:13" s="19" customFormat="1" x14ac:dyDescent="0.2">
      <c r="A3703" s="5">
        <f>IF(AND(dateA=1,A3702&lt;DataEnd),'iBoxx inputs'!A3707,IF(AND(dateA=2,A3702&lt;DataEnd),'Bank of England inputs'!A3707,IF(dateA=3,A3702+1,IF(dateA=4,WORKDAY(A3702,1,),WORKDAY(A3702,1,holidayQ)))))</f>
        <v>41145</v>
      </c>
      <c r="B3703" s="35">
        <f>MATCH(A3703,'iBoxx inputs'!A:A,0)</f>
        <v>3795</v>
      </c>
      <c r="C3703" s="35">
        <f>MATCH(A3703,'Bank of England inputs'!A:A,0)</f>
        <v>3699</v>
      </c>
      <c r="D3703" s="6">
        <f>IF($A3703&gt;DataEnd,NA(),IFERROR(INDEX('iBoxx inputs'!B:B,MATCH($A3703,'iBoxx inputs'!$A:$A,0)),D3702))</f>
        <v>4.0496990079109896</v>
      </c>
      <c r="E3703" s="6">
        <f>IF($A3703&gt;DataEnd,NA(),IFERROR(INDEX('iBoxx inputs'!C:C,MATCH($A3703,'iBoxx inputs'!$A:$A,0)),E3702))</f>
        <v>4.6568687924012302</v>
      </c>
      <c r="F3703" s="6">
        <f>IF($A3703&gt;DataEnd,NA(),IFERROR(INDEX('Bank of England inputs'!D:D,MATCH($A3703,'Bank of England inputs'!$A:$A,0),0),F3702))</f>
        <v>2.391212615902405</v>
      </c>
      <c r="H3703" s="5">
        <f t="shared" si="252"/>
        <v>41145</v>
      </c>
      <c r="I3703" s="6">
        <f t="shared" si="253"/>
        <v>4.3532839001561099</v>
      </c>
      <c r="J3703" s="6">
        <f t="shared" si="254"/>
        <v>1.9162496801497619</v>
      </c>
      <c r="K3703" s="19">
        <f t="shared" si="251"/>
        <v>2528</v>
      </c>
      <c r="L3703" s="6">
        <f t="shared" ca="1" si="241"/>
        <v>2.9572902972697124</v>
      </c>
      <c r="M3703" s="6"/>
    </row>
    <row r="3704" spans="1:13" s="19" customFormat="1" x14ac:dyDescent="0.2">
      <c r="A3704" s="5">
        <f>IF(AND(dateA=1,A3703&lt;DataEnd),'iBoxx inputs'!A3708,IF(AND(dateA=2,A3703&lt;DataEnd),'Bank of England inputs'!A3708,IF(dateA=3,A3703+1,IF(dateA=4,WORKDAY(A3703,1,),WORKDAY(A3703,1,holidayQ)))))</f>
        <v>41149</v>
      </c>
      <c r="B3704" s="35">
        <f>MATCH(A3704,'iBoxx inputs'!A:A,0)</f>
        <v>3796</v>
      </c>
      <c r="C3704" s="35">
        <f>MATCH(A3704,'Bank of England inputs'!A:A,0)</f>
        <v>3700</v>
      </c>
      <c r="D3704" s="6">
        <f>IF($A3704&gt;DataEnd,NA(),IFERROR(INDEX('iBoxx inputs'!B:B,MATCH($A3704,'iBoxx inputs'!$A:$A,0)),D3703))</f>
        <v>4.0286292979607801</v>
      </c>
      <c r="E3704" s="6">
        <f>IF($A3704&gt;DataEnd,NA(),IFERROR(INDEX('iBoxx inputs'!C:C,MATCH($A3704,'iBoxx inputs'!$A:$A,0)),E3703))</f>
        <v>4.6337743554995399</v>
      </c>
      <c r="F3704" s="6">
        <f>IF($A3704&gt;DataEnd,NA(),IFERROR(INDEX('Bank of England inputs'!D:D,MATCH($A3704,'Bank of England inputs'!$A:$A,0),0),F3703))</f>
        <v>2.3887955385241577</v>
      </c>
      <c r="H3704" s="5">
        <f t="shared" si="252"/>
        <v>41149</v>
      </c>
      <c r="I3704" s="6">
        <f t="shared" si="253"/>
        <v>4.33120182673016</v>
      </c>
      <c r="J3704" s="6">
        <f t="shared" si="254"/>
        <v>1.8970887175591145</v>
      </c>
      <c r="K3704" s="19">
        <f t="shared" si="251"/>
        <v>2527</v>
      </c>
      <c r="L3704" s="6">
        <f t="shared" ca="1" si="241"/>
        <v>2.9562892832105017</v>
      </c>
      <c r="M3704" s="6"/>
    </row>
    <row r="3705" spans="1:13" s="19" customFormat="1" x14ac:dyDescent="0.2">
      <c r="A3705" s="5">
        <f>IF(AND(dateA=1,A3704&lt;DataEnd),'iBoxx inputs'!A3709,IF(AND(dateA=2,A3704&lt;DataEnd),'Bank of England inputs'!A3709,IF(dateA=3,A3704+1,IF(dateA=4,WORKDAY(A3704,1,),WORKDAY(A3704,1,holidayQ)))))</f>
        <v>41150</v>
      </c>
      <c r="B3705" s="35">
        <f>MATCH(A3705,'iBoxx inputs'!A:A,0)</f>
        <v>3797</v>
      </c>
      <c r="C3705" s="35">
        <f>MATCH(A3705,'Bank of England inputs'!A:A,0)</f>
        <v>3701</v>
      </c>
      <c r="D3705" s="6">
        <f>IF($A3705&gt;DataEnd,NA(),IFERROR(INDEX('iBoxx inputs'!B:B,MATCH($A3705,'iBoxx inputs'!$A:$A,0)),D3704))</f>
        <v>4.0434607345711902</v>
      </c>
      <c r="E3705" s="6">
        <f>IF($A3705&gt;DataEnd,NA(),IFERROR(INDEX('iBoxx inputs'!C:C,MATCH($A3705,'iBoxx inputs'!$A:$A,0)),E3704))</f>
        <v>4.65250664003349</v>
      </c>
      <c r="F3705" s="6">
        <f>IF($A3705&gt;DataEnd,NA(),IFERROR(INDEX('Bank of England inputs'!D:D,MATCH($A3705,'Bank of England inputs'!$A:$A,0),0),F3704))</f>
        <v>2.4109348366584626</v>
      </c>
      <c r="H3705" s="5">
        <f t="shared" si="252"/>
        <v>41150</v>
      </c>
      <c r="I3705" s="6">
        <f t="shared" si="253"/>
        <v>4.3479836873023405</v>
      </c>
      <c r="J3705" s="6">
        <f t="shared" si="254"/>
        <v>1.891447289035475</v>
      </c>
      <c r="K3705" s="19">
        <f t="shared" si="251"/>
        <v>2527</v>
      </c>
      <c r="L3705" s="6">
        <f t="shared" ca="1" si="241"/>
        <v>2.955564460399954</v>
      </c>
      <c r="M3705" s="6"/>
    </row>
    <row r="3706" spans="1:13" s="19" customFormat="1" x14ac:dyDescent="0.2">
      <c r="A3706" s="5">
        <f>IF(AND(dateA=1,A3705&lt;DataEnd),'iBoxx inputs'!A3710,IF(AND(dateA=2,A3705&lt;DataEnd),'Bank of England inputs'!A3710,IF(dateA=3,A3705+1,IF(dateA=4,WORKDAY(A3705,1,),WORKDAY(A3705,1,holidayQ)))))</f>
        <v>41151</v>
      </c>
      <c r="B3706" s="35">
        <f>MATCH(A3706,'iBoxx inputs'!A:A,0)</f>
        <v>3798</v>
      </c>
      <c r="C3706" s="35">
        <f>MATCH(A3706,'Bank of England inputs'!A:A,0)</f>
        <v>3702</v>
      </c>
      <c r="D3706" s="6">
        <f>IF($A3706&gt;DataEnd,NA(),IFERROR(INDEX('iBoxx inputs'!B:B,MATCH($A3706,'iBoxx inputs'!$A:$A,0)),D3705))</f>
        <v>4.0120982274882904</v>
      </c>
      <c r="E3706" s="6">
        <f>IF($A3706&gt;DataEnd,NA(),IFERROR(INDEX('iBoxx inputs'!C:C,MATCH($A3706,'iBoxx inputs'!$A:$A,0)),E3705))</f>
        <v>4.6186684184961599</v>
      </c>
      <c r="F3706" s="6">
        <f>IF($A3706&gt;DataEnd,NA(),IFERROR(INDEX('Bank of England inputs'!D:D,MATCH($A3706,'Bank of England inputs'!$A:$A,0),0),F3705))</f>
        <v>2.4068857432258728</v>
      </c>
      <c r="H3706" s="5">
        <f t="shared" si="252"/>
        <v>41151</v>
      </c>
      <c r="I3706" s="6">
        <f t="shared" si="253"/>
        <v>4.3153833229922256</v>
      </c>
      <c r="J3706" s="6">
        <f t="shared" si="254"/>
        <v>1.8636418497792073</v>
      </c>
      <c r="K3706" s="19">
        <f t="shared" si="251"/>
        <v>2527</v>
      </c>
      <c r="L3706" s="6">
        <f t="shared" ca="1" si="241"/>
        <v>2.9548315045397522</v>
      </c>
      <c r="M3706" s="6"/>
    </row>
    <row r="3707" spans="1:13" s="19" customFormat="1" x14ac:dyDescent="0.2">
      <c r="A3707" s="5">
        <f>IF(AND(dateA=1,A3706&lt;DataEnd),'iBoxx inputs'!A3711,IF(AND(dateA=2,A3706&lt;DataEnd),'Bank of England inputs'!A3711,IF(dateA=3,A3706+1,IF(dateA=4,WORKDAY(A3706,1,),WORKDAY(A3706,1,holidayQ)))))</f>
        <v>41152</v>
      </c>
      <c r="B3707" s="35">
        <f>MATCH(A3707,'iBoxx inputs'!A:A,0)</f>
        <v>3799</v>
      </c>
      <c r="C3707" s="35">
        <f>MATCH(A3707,'Bank of England inputs'!A:A,0)</f>
        <v>3703</v>
      </c>
      <c r="D3707" s="6">
        <f>IF($A3707&gt;DataEnd,NA(),IFERROR(INDEX('iBoxx inputs'!B:B,MATCH($A3707,'iBoxx inputs'!$A:$A,0)),D3706))</f>
        <v>4.0459433933775797</v>
      </c>
      <c r="E3707" s="6">
        <f>IF($A3707&gt;DataEnd,NA(),IFERROR(INDEX('iBoxx inputs'!C:C,MATCH($A3707,'iBoxx inputs'!$A:$A,0)),E3706))</f>
        <v>4.6510198883356804</v>
      </c>
      <c r="F3707" s="6">
        <f>IF($A3707&gt;DataEnd,NA(),IFERROR(INDEX('Bank of England inputs'!D:D,MATCH($A3707,'Bank of England inputs'!$A:$A,0),0),F3706))</f>
        <v>2.4495864602916306</v>
      </c>
      <c r="H3707" s="5">
        <f t="shared" si="252"/>
        <v>41152</v>
      </c>
      <c r="I3707" s="6">
        <f t="shared" si="253"/>
        <v>4.3484816408566296</v>
      </c>
      <c r="J3707" s="6">
        <f t="shared" si="254"/>
        <v>1.8534922845208301</v>
      </c>
      <c r="K3707" s="19">
        <f t="shared" si="251"/>
        <v>2528</v>
      </c>
      <c r="L3707" s="6">
        <f t="shared" ca="1" si="241"/>
        <v>2.9543958482027195</v>
      </c>
      <c r="M3707" s="6"/>
    </row>
    <row r="3708" spans="1:13" s="19" customFormat="1" x14ac:dyDescent="0.2">
      <c r="A3708" s="5">
        <f>IF(AND(dateA=1,A3707&lt;DataEnd),'iBoxx inputs'!A3712,IF(AND(dateA=2,A3707&lt;DataEnd),'Bank of England inputs'!A3712,IF(dateA=3,A3707+1,IF(dateA=4,WORKDAY(A3707,1,),WORKDAY(A3707,1,holidayQ)))))</f>
        <v>41155</v>
      </c>
      <c r="B3708" s="35">
        <f>MATCH(A3708,'iBoxx inputs'!A:A,0)</f>
        <v>3800</v>
      </c>
      <c r="C3708" s="35">
        <f>MATCH(A3708,'Bank of England inputs'!A:A,0)</f>
        <v>3704</v>
      </c>
      <c r="D3708" s="6">
        <f>IF($A3708&gt;DataEnd,NA(),IFERROR(INDEX('iBoxx inputs'!B:B,MATCH($A3708,'iBoxx inputs'!$A:$A,0)),D3707))</f>
        <v>4.06470546334437</v>
      </c>
      <c r="E3708" s="6">
        <f>IF($A3708&gt;DataEnd,NA(),IFERROR(INDEX('iBoxx inputs'!C:C,MATCH($A3708,'iBoxx inputs'!$A:$A,0)),E3707))</f>
        <v>4.6360478350202197</v>
      </c>
      <c r="F3708" s="6">
        <f>IF($A3708&gt;DataEnd,NA(),IFERROR(INDEX('Bank of England inputs'!D:D,MATCH($A3708,'Bank of England inputs'!$A:$A,0),0),F3707))</f>
        <v>2.4615834328711728</v>
      </c>
      <c r="H3708" s="5">
        <f t="shared" si="252"/>
        <v>41155</v>
      </c>
      <c r="I3708" s="6">
        <f t="shared" si="253"/>
        <v>4.3503766491822944</v>
      </c>
      <c r="J3708" s="6">
        <f t="shared" si="254"/>
        <v>1.8434159936134398</v>
      </c>
      <c r="K3708" s="19">
        <f t="shared" si="251"/>
        <v>2527</v>
      </c>
      <c r="L3708" s="6">
        <f t="shared" ca="1" si="241"/>
        <v>2.9534014333209959</v>
      </c>
      <c r="M3708" s="6"/>
    </row>
    <row r="3709" spans="1:13" s="19" customFormat="1" x14ac:dyDescent="0.2">
      <c r="A3709" s="5">
        <f>IF(AND(dateA=1,A3708&lt;DataEnd),'iBoxx inputs'!A3713,IF(AND(dateA=2,A3708&lt;DataEnd),'Bank of England inputs'!A3713,IF(dateA=3,A3708+1,IF(dateA=4,WORKDAY(A3708,1,),WORKDAY(A3708,1,holidayQ)))))</f>
        <v>41156</v>
      </c>
      <c r="B3709" s="35">
        <f>MATCH(A3709,'iBoxx inputs'!A:A,0)</f>
        <v>3801</v>
      </c>
      <c r="C3709" s="35">
        <f>MATCH(A3709,'Bank of England inputs'!A:A,0)</f>
        <v>3705</v>
      </c>
      <c r="D3709" s="6">
        <f>IF($A3709&gt;DataEnd,NA(),IFERROR(INDEX('iBoxx inputs'!B:B,MATCH($A3709,'iBoxx inputs'!$A:$A,0)),D3708))</f>
        <v>4.0447586814318601</v>
      </c>
      <c r="E3709" s="6">
        <f>IF($A3709&gt;DataEnd,NA(),IFERROR(INDEX('iBoxx inputs'!C:C,MATCH($A3709,'iBoxx inputs'!$A:$A,0)),E3708))</f>
        <v>4.6165174523388703</v>
      </c>
      <c r="F3709" s="6">
        <f>IF($A3709&gt;DataEnd,NA(),IFERROR(INDEX('Bank of England inputs'!D:D,MATCH($A3709,'Bank of England inputs'!$A:$A,0),0),F3708))</f>
        <v>2.4691395367830049</v>
      </c>
      <c r="H3709" s="5">
        <f t="shared" si="252"/>
        <v>41156</v>
      </c>
      <c r="I3709" s="6">
        <f t="shared" si="253"/>
        <v>4.3306380668853652</v>
      </c>
      <c r="J3709" s="6">
        <f t="shared" si="254"/>
        <v>1.8166430776303644</v>
      </c>
      <c r="K3709" s="19">
        <f t="shared" si="251"/>
        <v>2527</v>
      </c>
      <c r="L3709" s="6">
        <f t="shared" ca="1" si="241"/>
        <v>2.9526857301593372</v>
      </c>
      <c r="M3709" s="6"/>
    </row>
    <row r="3710" spans="1:13" s="19" customFormat="1" x14ac:dyDescent="0.2">
      <c r="A3710" s="5">
        <f>IF(AND(dateA=1,A3709&lt;DataEnd),'iBoxx inputs'!A3714,IF(AND(dateA=2,A3709&lt;DataEnd),'Bank of England inputs'!A3714,IF(dateA=3,A3709+1,IF(dateA=4,WORKDAY(A3709,1,),WORKDAY(A3709,1,holidayQ)))))</f>
        <v>41157</v>
      </c>
      <c r="B3710" s="35">
        <f>MATCH(A3710,'iBoxx inputs'!A:A,0)</f>
        <v>3802</v>
      </c>
      <c r="C3710" s="35">
        <f>MATCH(A3710,'Bank of England inputs'!A:A,0)</f>
        <v>3706</v>
      </c>
      <c r="D3710" s="6">
        <f>IF($A3710&gt;DataEnd,NA(),IFERROR(INDEX('iBoxx inputs'!B:B,MATCH($A3710,'iBoxx inputs'!$A:$A,0)),D3709))</f>
        <v>4.06307356931082</v>
      </c>
      <c r="E3710" s="6">
        <f>IF($A3710&gt;DataEnd,NA(),IFERROR(INDEX('iBoxx inputs'!C:C,MATCH($A3710,'iBoxx inputs'!$A:$A,0)),E3709))</f>
        <v>4.6229392119822998</v>
      </c>
      <c r="F3710" s="6">
        <f>IF($A3710&gt;DataEnd,NA(),IFERROR(INDEX('Bank of England inputs'!D:D,MATCH($A3710,'Bank of England inputs'!$A:$A,0),0),F3709))</f>
        <v>2.4323406365367228</v>
      </c>
      <c r="H3710" s="5">
        <f t="shared" si="252"/>
        <v>41157</v>
      </c>
      <c r="I3710" s="6">
        <f t="shared" si="253"/>
        <v>4.3430063906465595</v>
      </c>
      <c r="J3710" s="6">
        <f t="shared" si="254"/>
        <v>1.8652954157217794</v>
      </c>
      <c r="K3710" s="19">
        <f t="shared" si="251"/>
        <v>2527</v>
      </c>
      <c r="L3710" s="6">
        <f t="shared" ca="1" si="241"/>
        <v>2.9519866174110794</v>
      </c>
      <c r="M3710" s="6"/>
    </row>
    <row r="3711" spans="1:13" s="19" customFormat="1" x14ac:dyDescent="0.2">
      <c r="A3711" s="5">
        <f>IF(AND(dateA=1,A3710&lt;DataEnd),'iBoxx inputs'!A3715,IF(AND(dateA=2,A3710&lt;DataEnd),'Bank of England inputs'!A3715,IF(dateA=3,A3710+1,IF(dateA=4,WORKDAY(A3710,1,),WORKDAY(A3710,1,holidayQ)))))</f>
        <v>41158</v>
      </c>
      <c r="B3711" s="35">
        <f>MATCH(A3711,'iBoxx inputs'!A:A,0)</f>
        <v>3803</v>
      </c>
      <c r="C3711" s="35">
        <f>MATCH(A3711,'Bank of England inputs'!A:A,0)</f>
        <v>3707</v>
      </c>
      <c r="D3711" s="6">
        <f>IF($A3711&gt;DataEnd,NA(),IFERROR(INDEX('iBoxx inputs'!B:B,MATCH($A3711,'iBoxx inputs'!$A:$A,0)),D3710))</f>
        <v>4.1352579291925302</v>
      </c>
      <c r="E3711" s="6">
        <f>IF($A3711&gt;DataEnd,NA(),IFERROR(INDEX('iBoxx inputs'!C:C,MATCH($A3711,'iBoxx inputs'!$A:$A,0)),E3710))</f>
        <v>4.6771791622146699</v>
      </c>
      <c r="F3711" s="6">
        <f>IF($A3711&gt;DataEnd,NA(),IFERROR(INDEX('Bank of England inputs'!D:D,MATCH($A3711,'Bank of England inputs'!$A:$A,0),0),F3710))</f>
        <v>2.4488019886947265</v>
      </c>
      <c r="H3711" s="5">
        <f t="shared" si="252"/>
        <v>41158</v>
      </c>
      <c r="I3711" s="6">
        <f t="shared" si="253"/>
        <v>4.4062185457036005</v>
      </c>
      <c r="J3711" s="6">
        <f t="shared" si="254"/>
        <v>1.9106290351983635</v>
      </c>
      <c r="K3711" s="19">
        <f t="shared" si="251"/>
        <v>2527</v>
      </c>
      <c r="L3711" s="6">
        <f t="shared" ca="1" si="241"/>
        <v>2.9512991285527623</v>
      </c>
      <c r="M3711" s="6"/>
    </row>
    <row r="3712" spans="1:13" s="19" customFormat="1" x14ac:dyDescent="0.2">
      <c r="A3712" s="5">
        <f>IF(AND(dateA=1,A3711&lt;DataEnd),'iBoxx inputs'!A3716,IF(AND(dateA=2,A3711&lt;DataEnd),'Bank of England inputs'!A3716,IF(dateA=3,A3711+1,IF(dateA=4,WORKDAY(A3711,1,),WORKDAY(A3711,1,holidayQ)))))</f>
        <v>41159</v>
      </c>
      <c r="B3712" s="35">
        <f>MATCH(A3712,'iBoxx inputs'!A:A,0)</f>
        <v>3804</v>
      </c>
      <c r="C3712" s="35">
        <f>MATCH(A3712,'Bank of England inputs'!A:A,0)</f>
        <v>3708</v>
      </c>
      <c r="D3712" s="6">
        <f>IF($A3712&gt;DataEnd,NA(),IFERROR(INDEX('iBoxx inputs'!B:B,MATCH($A3712,'iBoxx inputs'!$A:$A,0)),D3711))</f>
        <v>4.1109841154626201</v>
      </c>
      <c r="E3712" s="6">
        <f>IF($A3712&gt;DataEnd,NA(),IFERROR(INDEX('iBoxx inputs'!C:C,MATCH($A3712,'iBoxx inputs'!$A:$A,0)),E3711))</f>
        <v>4.6210736797746801</v>
      </c>
      <c r="F3712" s="6">
        <f>IF($A3712&gt;DataEnd,NA(),IFERROR(INDEX('Bank of England inputs'!D:D,MATCH($A3712,'Bank of England inputs'!$A:$A,0),0),F3711))</f>
        <v>2.4352184937185273</v>
      </c>
      <c r="H3712" s="5">
        <f t="shared" si="252"/>
        <v>41159</v>
      </c>
      <c r="I3712" s="6">
        <f t="shared" si="253"/>
        <v>4.3660288976186497</v>
      </c>
      <c r="J3712" s="6">
        <f t="shared" si="254"/>
        <v>1.884908757253756</v>
      </c>
      <c r="K3712" s="19">
        <f t="shared" si="251"/>
        <v>2528</v>
      </c>
      <c r="L3712" s="6">
        <f t="shared" ca="1" si="241"/>
        <v>2.9508772969185459</v>
      </c>
      <c r="M3712" s="6"/>
    </row>
    <row r="3713" spans="1:13" s="19" customFormat="1" x14ac:dyDescent="0.2">
      <c r="A3713" s="5">
        <f>IF(AND(dateA=1,A3712&lt;DataEnd),'iBoxx inputs'!A3717,IF(AND(dateA=2,A3712&lt;DataEnd),'Bank of England inputs'!A3717,IF(dateA=3,A3712+1,IF(dateA=4,WORKDAY(A3712,1,),WORKDAY(A3712,1,holidayQ)))))</f>
        <v>41162</v>
      </c>
      <c r="B3713" s="35">
        <f>MATCH(A3713,'iBoxx inputs'!A:A,0)</f>
        <v>3805</v>
      </c>
      <c r="C3713" s="35">
        <f>MATCH(A3713,'Bank of England inputs'!A:A,0)</f>
        <v>3709</v>
      </c>
      <c r="D3713" s="6">
        <f>IF($A3713&gt;DataEnd,NA(),IFERROR(INDEX('iBoxx inputs'!B:B,MATCH($A3713,'iBoxx inputs'!$A:$A,0)),D3712))</f>
        <v>4.1560463900303297</v>
      </c>
      <c r="E3713" s="6">
        <f>IF($A3713&gt;DataEnd,NA(),IFERROR(INDEX('iBoxx inputs'!C:C,MATCH($A3713,'iBoxx inputs'!$A:$A,0)),E3712))</f>
        <v>4.6622814516769902</v>
      </c>
      <c r="F3713" s="6">
        <f>IF($A3713&gt;DataEnd,NA(),IFERROR(INDEX('Bank of England inputs'!D:D,MATCH($A3713,'Bank of England inputs'!$A:$A,0),0),F3712))</f>
        <v>2.4371210877832894</v>
      </c>
      <c r="H3713" s="5">
        <f t="shared" si="252"/>
        <v>41162</v>
      </c>
      <c r="I3713" s="6">
        <f t="shared" si="253"/>
        <v>4.4091639208536595</v>
      </c>
      <c r="J3713" s="6">
        <f t="shared" si="254"/>
        <v>1.9251252008346098</v>
      </c>
      <c r="K3713" s="19">
        <f t="shared" si="251"/>
        <v>2527</v>
      </c>
      <c r="L3713" s="6">
        <f t="shared" ca="1" si="241"/>
        <v>2.9498839243197237</v>
      </c>
      <c r="M3713" s="6"/>
    </row>
    <row r="3714" spans="1:13" s="19" customFormat="1" x14ac:dyDescent="0.2">
      <c r="A3714" s="5">
        <f>IF(AND(dateA=1,A3713&lt;DataEnd),'iBoxx inputs'!A3718,IF(AND(dateA=2,A3713&lt;DataEnd),'Bank of England inputs'!A3718,IF(dateA=3,A3713+1,IF(dateA=4,WORKDAY(A3713,1,),WORKDAY(A3713,1,holidayQ)))))</f>
        <v>41163</v>
      </c>
      <c r="B3714" s="35">
        <f>MATCH(A3714,'iBoxx inputs'!A:A,0)</f>
        <v>3806</v>
      </c>
      <c r="C3714" s="35">
        <f>MATCH(A3714,'Bank of England inputs'!A:A,0)</f>
        <v>3710</v>
      </c>
      <c r="D3714" s="6">
        <f>IF($A3714&gt;DataEnd,NA(),IFERROR(INDEX('iBoxx inputs'!B:B,MATCH($A3714,'iBoxx inputs'!$A:$A,0)),D3713))</f>
        <v>4.17121480837476</v>
      </c>
      <c r="E3714" s="6">
        <f>IF($A3714&gt;DataEnd,NA(),IFERROR(INDEX('iBoxx inputs'!C:C,MATCH($A3714,'iBoxx inputs'!$A:$A,0)),E3713))</f>
        <v>4.67036112230159</v>
      </c>
      <c r="F3714" s="6">
        <f>IF($A3714&gt;DataEnd,NA(),IFERROR(INDEX('Bank of England inputs'!D:D,MATCH($A3714,'Bank of England inputs'!$A:$A,0),0),F3713))</f>
        <v>2.4158450927548758</v>
      </c>
      <c r="H3714" s="5">
        <f t="shared" si="252"/>
        <v>41163</v>
      </c>
      <c r="I3714" s="6">
        <f t="shared" si="253"/>
        <v>4.4207879653381745</v>
      </c>
      <c r="J3714" s="6">
        <f t="shared" si="254"/>
        <v>1.957649102799941</v>
      </c>
      <c r="K3714" s="19">
        <f t="shared" si="251"/>
        <v>2527</v>
      </c>
      <c r="L3714" s="6">
        <f t="shared" ca="1" si="241"/>
        <v>2.9491804066858602</v>
      </c>
      <c r="M3714" s="6"/>
    </row>
    <row r="3715" spans="1:13" s="19" customFormat="1" x14ac:dyDescent="0.2">
      <c r="A3715" s="5">
        <f>IF(AND(dateA=1,A3714&lt;DataEnd),'iBoxx inputs'!A3719,IF(AND(dateA=2,A3714&lt;DataEnd),'Bank of England inputs'!A3719,IF(dateA=3,A3714+1,IF(dateA=4,WORKDAY(A3714,1,),WORKDAY(A3714,1,holidayQ)))))</f>
        <v>41164</v>
      </c>
      <c r="B3715" s="35">
        <f>MATCH(A3715,'iBoxx inputs'!A:A,0)</f>
        <v>3807</v>
      </c>
      <c r="C3715" s="35">
        <f>MATCH(A3715,'Bank of England inputs'!A:A,0)</f>
        <v>3711</v>
      </c>
      <c r="D3715" s="6">
        <f>IF($A3715&gt;DataEnd,NA(),IFERROR(INDEX('iBoxx inputs'!B:B,MATCH($A3715,'iBoxx inputs'!$A:$A,0)),D3714))</f>
        <v>4.2382150707399697</v>
      </c>
      <c r="E3715" s="6">
        <f>IF($A3715&gt;DataEnd,NA(),IFERROR(INDEX('iBoxx inputs'!C:C,MATCH($A3715,'iBoxx inputs'!$A:$A,0)),E3714))</f>
        <v>4.7391757778808801</v>
      </c>
      <c r="F3715" s="6">
        <f>IF($A3715&gt;DataEnd,NA(),IFERROR(INDEX('Bank of England inputs'!D:D,MATCH($A3715,'Bank of England inputs'!$A:$A,0),0),F3714))</f>
        <v>2.4660588638359959</v>
      </c>
      <c r="H3715" s="5">
        <f t="shared" si="252"/>
        <v>41164</v>
      </c>
      <c r="I3715" s="6">
        <f t="shared" si="253"/>
        <v>4.4886954243104249</v>
      </c>
      <c r="J3715" s="6">
        <f t="shared" si="254"/>
        <v>1.973957604012333</v>
      </c>
      <c r="K3715" s="19">
        <f t="shared" si="251"/>
        <v>2527</v>
      </c>
      <c r="L3715" s="6">
        <f t="shared" ca="1" si="241"/>
        <v>2.9484829165273259</v>
      </c>
      <c r="M3715" s="6"/>
    </row>
    <row r="3716" spans="1:13" s="19" customFormat="1" x14ac:dyDescent="0.2">
      <c r="A3716" s="5">
        <f>IF(AND(dateA=1,A3715&lt;DataEnd),'iBoxx inputs'!A3720,IF(AND(dateA=2,A3715&lt;DataEnd),'Bank of England inputs'!A3720,IF(dateA=3,A3715+1,IF(dateA=4,WORKDAY(A3715,1,),WORKDAY(A3715,1,holidayQ)))))</f>
        <v>41165</v>
      </c>
      <c r="B3716" s="35">
        <f>MATCH(A3716,'iBoxx inputs'!A:A,0)</f>
        <v>3808</v>
      </c>
      <c r="C3716" s="35">
        <f>MATCH(A3716,'Bank of England inputs'!A:A,0)</f>
        <v>3712</v>
      </c>
      <c r="D3716" s="6">
        <f>IF($A3716&gt;DataEnd,NA(),IFERROR(INDEX('iBoxx inputs'!B:B,MATCH($A3716,'iBoxx inputs'!$A:$A,0)),D3715))</f>
        <v>4.2037525564212803</v>
      </c>
      <c r="E3716" s="6">
        <f>IF($A3716&gt;DataEnd,NA(),IFERROR(INDEX('iBoxx inputs'!C:C,MATCH($A3716,'iBoxx inputs'!$A:$A,0)),E3715))</f>
        <v>4.68520728181407</v>
      </c>
      <c r="F3716" s="6">
        <f>IF($A3716&gt;DataEnd,NA(),IFERROR(INDEX('Bank of England inputs'!D:D,MATCH($A3716,'Bank of England inputs'!$A:$A,0),0),F3715))</f>
        <v>2.4716000024157303</v>
      </c>
      <c r="H3716" s="5">
        <f t="shared" si="252"/>
        <v>41165</v>
      </c>
      <c r="I3716" s="6">
        <f t="shared" si="253"/>
        <v>4.4444799191176756</v>
      </c>
      <c r="J3716" s="6">
        <f t="shared" si="254"/>
        <v>1.9252943417058299</v>
      </c>
      <c r="K3716" s="19">
        <f t="shared" si="251"/>
        <v>2527</v>
      </c>
      <c r="L3716" s="6">
        <f t="shared" ca="1" si="241"/>
        <v>2.9477658406783909</v>
      </c>
      <c r="M3716" s="6"/>
    </row>
    <row r="3717" spans="1:13" s="19" customFormat="1" x14ac:dyDescent="0.2">
      <c r="A3717" s="5">
        <f>IF(AND(dateA=1,A3716&lt;DataEnd),'iBoxx inputs'!A3721,IF(AND(dateA=2,A3716&lt;DataEnd),'Bank of England inputs'!A3721,IF(dateA=3,A3716+1,IF(dateA=4,WORKDAY(A3716,1,),WORKDAY(A3716,1,holidayQ)))))</f>
        <v>41166</v>
      </c>
      <c r="B3717" s="35">
        <f>MATCH(A3717,'iBoxx inputs'!A:A,0)</f>
        <v>3809</v>
      </c>
      <c r="C3717" s="35">
        <f>MATCH(A3717,'Bank of England inputs'!A:A,0)</f>
        <v>3713</v>
      </c>
      <c r="D3717" s="6">
        <f>IF($A3717&gt;DataEnd,NA(),IFERROR(INDEX('iBoxx inputs'!B:B,MATCH($A3717,'iBoxx inputs'!$A:$A,0)),D3716))</f>
        <v>4.3113671140821204</v>
      </c>
      <c r="E3717" s="6">
        <f>IF($A3717&gt;DataEnd,NA(),IFERROR(INDEX('iBoxx inputs'!C:C,MATCH($A3717,'iBoxx inputs'!$A:$A,0)),E3716))</f>
        <v>4.7752745238191796</v>
      </c>
      <c r="F3717" s="6">
        <f>IF($A3717&gt;DataEnd,NA(),IFERROR(INDEX('Bank of England inputs'!D:D,MATCH($A3717,'Bank of England inputs'!$A:$A,0),0),F3716))</f>
        <v>2.596038219060226</v>
      </c>
      <c r="H3717" s="5">
        <f t="shared" si="252"/>
        <v>41166</v>
      </c>
      <c r="I3717" s="6">
        <f t="shared" si="253"/>
        <v>4.54332081895065</v>
      </c>
      <c r="J3717" s="6">
        <f t="shared" si="254"/>
        <v>1.8980095466577751</v>
      </c>
      <c r="K3717" s="19">
        <f t="shared" si="251"/>
        <v>2528</v>
      </c>
      <c r="L3717" s="6">
        <f t="shared" ca="1" si="241"/>
        <v>2.9473505889798068</v>
      </c>
      <c r="M3717" s="6"/>
    </row>
    <row r="3718" spans="1:13" s="19" customFormat="1" x14ac:dyDescent="0.2">
      <c r="A3718" s="5">
        <f>IF(AND(dateA=1,A3717&lt;DataEnd),'iBoxx inputs'!A3722,IF(AND(dateA=2,A3717&lt;DataEnd),'Bank of England inputs'!A3722,IF(dateA=3,A3717+1,IF(dateA=4,WORKDAY(A3717,1,),WORKDAY(A3717,1,holidayQ)))))</f>
        <v>41169</v>
      </c>
      <c r="B3718" s="35">
        <f>MATCH(A3718,'iBoxx inputs'!A:A,0)</f>
        <v>3810</v>
      </c>
      <c r="C3718" s="35">
        <f>MATCH(A3718,'Bank of England inputs'!A:A,0)</f>
        <v>3714</v>
      </c>
      <c r="D3718" s="6">
        <f>IF($A3718&gt;DataEnd,NA(),IFERROR(INDEX('iBoxx inputs'!B:B,MATCH($A3718,'iBoxx inputs'!$A:$A,0)),D3717))</f>
        <v>4.2711551740424696</v>
      </c>
      <c r="E3718" s="6">
        <f>IF($A3718&gt;DataEnd,NA(),IFERROR(INDEX('iBoxx inputs'!C:C,MATCH($A3718,'iBoxx inputs'!$A:$A,0)),E3717))</f>
        <v>4.7376743009256499</v>
      </c>
      <c r="F3718" s="6">
        <f>IF($A3718&gt;DataEnd,NA(),IFERROR(INDEX('Bank of England inputs'!D:D,MATCH($A3718,'Bank of England inputs'!$A:$A,0),0),F3717))</f>
        <v>2.6366592514191822</v>
      </c>
      <c r="H3718" s="5">
        <f t="shared" si="252"/>
        <v>41169</v>
      </c>
      <c r="I3718" s="6">
        <f t="shared" si="253"/>
        <v>4.5044147374840602</v>
      </c>
      <c r="J3718" s="6">
        <f t="shared" si="254"/>
        <v>1.8197742402055628</v>
      </c>
      <c r="K3718" s="19">
        <f t="shared" si="251"/>
        <v>2527</v>
      </c>
      <c r="L3718" s="6">
        <f t="shared" ca="1" si="241"/>
        <v>2.946278126528437</v>
      </c>
      <c r="M3718" s="6"/>
    </row>
    <row r="3719" spans="1:13" s="19" customFormat="1" x14ac:dyDescent="0.2">
      <c r="A3719" s="5">
        <f>IF(AND(dateA=1,A3718&lt;DataEnd),'iBoxx inputs'!A3723,IF(AND(dateA=2,A3718&lt;DataEnd),'Bank of England inputs'!A3723,IF(dateA=3,A3718+1,IF(dateA=4,WORKDAY(A3718,1,),WORKDAY(A3718,1,holidayQ)))))</f>
        <v>41170</v>
      </c>
      <c r="B3719" s="35">
        <f>MATCH(A3719,'iBoxx inputs'!A:A,0)</f>
        <v>3811</v>
      </c>
      <c r="C3719" s="35">
        <f>MATCH(A3719,'Bank of England inputs'!A:A,0)</f>
        <v>3715</v>
      </c>
      <c r="D3719" s="6">
        <f>IF($A3719&gt;DataEnd,NA(),IFERROR(INDEX('iBoxx inputs'!B:B,MATCH($A3719,'iBoxx inputs'!$A:$A,0)),D3718))</f>
        <v>4.2367162141440202</v>
      </c>
      <c r="E3719" s="6">
        <f>IF($A3719&gt;DataEnd,NA(),IFERROR(INDEX('iBoxx inputs'!C:C,MATCH($A3719,'iBoxx inputs'!$A:$A,0)),E3718))</f>
        <v>4.70869471083547</v>
      </c>
      <c r="F3719" s="6">
        <f>IF($A3719&gt;DataEnd,NA(),IFERROR(INDEX('Bank of England inputs'!D:D,MATCH($A3719,'Bank of England inputs'!$A:$A,0),0),F3718))</f>
        <v>2.5347669904573822</v>
      </c>
      <c r="H3719" s="5">
        <f t="shared" si="252"/>
        <v>41170</v>
      </c>
      <c r="I3719" s="6">
        <f t="shared" si="253"/>
        <v>4.4727054624897455</v>
      </c>
      <c r="J3719" s="6">
        <f t="shared" si="254"/>
        <v>1.8900306002672451</v>
      </c>
      <c r="K3719" s="19">
        <f t="shared" si="251"/>
        <v>2527</v>
      </c>
      <c r="L3719" s="6">
        <f t="shared" ref="L3719:L3782" ca="1" si="255">AVERAGE(OFFSET(J3719,-$K3719+1,0,$K3719,))</f>
        <v>2.9455471293049125</v>
      </c>
      <c r="M3719" s="6"/>
    </row>
    <row r="3720" spans="1:13" s="19" customFormat="1" x14ac:dyDescent="0.2">
      <c r="A3720" s="5">
        <f>IF(AND(dateA=1,A3719&lt;DataEnd),'iBoxx inputs'!A3724,IF(AND(dateA=2,A3719&lt;DataEnd),'Bank of England inputs'!A3724,IF(dateA=3,A3719+1,IF(dateA=4,WORKDAY(A3719,1,),WORKDAY(A3719,1,holidayQ)))))</f>
        <v>41171</v>
      </c>
      <c r="B3720" s="35">
        <f>MATCH(A3720,'iBoxx inputs'!A:A,0)</f>
        <v>3812</v>
      </c>
      <c r="C3720" s="35">
        <f>MATCH(A3720,'Bank of England inputs'!A:A,0)</f>
        <v>3716</v>
      </c>
      <c r="D3720" s="6">
        <f>IF($A3720&gt;DataEnd,NA(),IFERROR(INDEX('iBoxx inputs'!B:B,MATCH($A3720,'iBoxx inputs'!$A:$A,0)),D3719))</f>
        <v>4.19829466276963</v>
      </c>
      <c r="E3720" s="6">
        <f>IF($A3720&gt;DataEnd,NA(),IFERROR(INDEX('iBoxx inputs'!C:C,MATCH($A3720,'iBoxx inputs'!$A:$A,0)),E3719))</f>
        <v>4.6634618178451701</v>
      </c>
      <c r="F3720" s="6">
        <f>IF($A3720&gt;DataEnd,NA(),IFERROR(INDEX('Bank of England inputs'!D:D,MATCH($A3720,'Bank of England inputs'!$A:$A,0),0),F3719))</f>
        <v>2.4837806446677879</v>
      </c>
      <c r="H3720" s="5">
        <f t="shared" si="252"/>
        <v>41171</v>
      </c>
      <c r="I3720" s="6">
        <f t="shared" si="253"/>
        <v>4.4308782403074005</v>
      </c>
      <c r="J3720" s="6">
        <f t="shared" si="254"/>
        <v>1.8999080472944074</v>
      </c>
      <c r="K3720" s="19">
        <f t="shared" si="251"/>
        <v>2527</v>
      </c>
      <c r="L3720" s="6">
        <f t="shared" ca="1" si="255"/>
        <v>2.9448512256073784</v>
      </c>
      <c r="M3720" s="6"/>
    </row>
    <row r="3721" spans="1:13" s="19" customFormat="1" x14ac:dyDescent="0.2">
      <c r="A3721" s="5">
        <f>IF(AND(dateA=1,A3720&lt;DataEnd),'iBoxx inputs'!A3725,IF(AND(dateA=2,A3720&lt;DataEnd),'Bank of England inputs'!A3725,IF(dateA=3,A3720+1,IF(dateA=4,WORKDAY(A3720,1,),WORKDAY(A3720,1,holidayQ)))))</f>
        <v>41172</v>
      </c>
      <c r="B3721" s="35">
        <f>MATCH(A3721,'iBoxx inputs'!A:A,0)</f>
        <v>3813</v>
      </c>
      <c r="C3721" s="35">
        <f>MATCH(A3721,'Bank of England inputs'!A:A,0)</f>
        <v>3717</v>
      </c>
      <c r="D3721" s="6">
        <f>IF($A3721&gt;DataEnd,NA(),IFERROR(INDEX('iBoxx inputs'!B:B,MATCH($A3721,'iBoxx inputs'!$A:$A,0)),D3720))</f>
        <v>4.1594195437593804</v>
      </c>
      <c r="E3721" s="6">
        <f>IF($A3721&gt;DataEnd,NA(),IFERROR(INDEX('iBoxx inputs'!C:C,MATCH($A3721,'iBoxx inputs'!$A:$A,0)),E3720))</f>
        <v>4.62696408863627</v>
      </c>
      <c r="F3721" s="6">
        <f>IF($A3721&gt;DataEnd,NA(),IFERROR(INDEX('Bank of England inputs'!D:D,MATCH($A3721,'Bank of England inputs'!$A:$A,0),0),F3720))</f>
        <v>2.4413835446159382</v>
      </c>
      <c r="H3721" s="5">
        <f t="shared" si="252"/>
        <v>41172</v>
      </c>
      <c r="I3721" s="6">
        <f t="shared" si="253"/>
        <v>4.3931918161978256</v>
      </c>
      <c r="J3721" s="6">
        <f t="shared" si="254"/>
        <v>1.9052927674798603</v>
      </c>
      <c r="K3721" s="19">
        <f t="shared" si="251"/>
        <v>2527</v>
      </c>
      <c r="L3721" s="6">
        <f t="shared" ca="1" si="255"/>
        <v>2.9441598792962838</v>
      </c>
      <c r="M3721" s="6"/>
    </row>
    <row r="3722" spans="1:13" s="19" customFormat="1" x14ac:dyDescent="0.2">
      <c r="A3722" s="5">
        <f>IF(AND(dateA=1,A3721&lt;DataEnd),'iBoxx inputs'!A3726,IF(AND(dateA=2,A3721&lt;DataEnd),'Bank of England inputs'!A3726,IF(dateA=3,A3721+1,IF(dateA=4,WORKDAY(A3721,1,),WORKDAY(A3721,1,holidayQ)))))</f>
        <v>41173</v>
      </c>
      <c r="B3722" s="35">
        <f>MATCH(A3722,'iBoxx inputs'!A:A,0)</f>
        <v>3814</v>
      </c>
      <c r="C3722" s="35">
        <f>MATCH(A3722,'Bank of England inputs'!A:A,0)</f>
        <v>3718</v>
      </c>
      <c r="D3722" s="6">
        <f>IF($A3722&gt;DataEnd,NA(),IFERROR(INDEX('iBoxx inputs'!B:B,MATCH($A3722,'iBoxx inputs'!$A:$A,0)),D3721))</f>
        <v>4.20190924776474</v>
      </c>
      <c r="E3722" s="6">
        <f>IF($A3722&gt;DataEnd,NA(),IFERROR(INDEX('iBoxx inputs'!C:C,MATCH($A3722,'iBoxx inputs'!$A:$A,0)),E3721))</f>
        <v>4.6682105461649899</v>
      </c>
      <c r="F3722" s="6">
        <f>IF($A3722&gt;DataEnd,NA(),IFERROR(INDEX('Bank of England inputs'!D:D,MATCH($A3722,'Bank of England inputs'!$A:$A,0),0),F3721))</f>
        <v>2.4732020303260827</v>
      </c>
      <c r="H3722" s="5">
        <f t="shared" si="252"/>
        <v>41173</v>
      </c>
      <c r="I3722" s="6">
        <f t="shared" si="253"/>
        <v>4.4350598969648649</v>
      </c>
      <c r="J3722" s="6">
        <f t="shared" si="254"/>
        <v>1.9145082107009603</v>
      </c>
      <c r="K3722" s="19">
        <f t="shared" si="251"/>
        <v>2528</v>
      </c>
      <c r="L3722" s="6">
        <f t="shared" ca="1" si="255"/>
        <v>2.9437525803767444</v>
      </c>
      <c r="M3722" s="6"/>
    </row>
    <row r="3723" spans="1:13" s="19" customFormat="1" x14ac:dyDescent="0.2">
      <c r="A3723" s="5">
        <f>IF(AND(dateA=1,A3722&lt;DataEnd),'iBoxx inputs'!A3727,IF(AND(dateA=2,A3722&lt;DataEnd),'Bank of England inputs'!A3727,IF(dateA=3,A3722+1,IF(dateA=4,WORKDAY(A3722,1,),WORKDAY(A3722,1,holidayQ)))))</f>
        <v>41176</v>
      </c>
      <c r="B3723" s="35">
        <f>MATCH(A3723,'iBoxx inputs'!A:A,0)</f>
        <v>3815</v>
      </c>
      <c r="C3723" s="35">
        <f>MATCH(A3723,'Bank of England inputs'!A:A,0)</f>
        <v>3719</v>
      </c>
      <c r="D3723" s="6">
        <f>IF($A3723&gt;DataEnd,NA(),IFERROR(INDEX('iBoxx inputs'!B:B,MATCH($A3723,'iBoxx inputs'!$A:$A,0)),D3722))</f>
        <v>4.1958210348718001</v>
      </c>
      <c r="E3723" s="6">
        <f>IF($A3723&gt;DataEnd,NA(),IFERROR(INDEX('iBoxx inputs'!C:C,MATCH($A3723,'iBoxx inputs'!$A:$A,0)),E3722))</f>
        <v>4.6630365960758198</v>
      </c>
      <c r="F3723" s="6">
        <f>IF($A3723&gt;DataEnd,NA(),IFERROR(INDEX('Bank of England inputs'!D:D,MATCH($A3723,'Bank of England inputs'!$A:$A,0),0),F3722))</f>
        <v>2.4254985210374835</v>
      </c>
      <c r="H3723" s="5">
        <f t="shared" si="252"/>
        <v>41176</v>
      </c>
      <c r="I3723" s="6">
        <f t="shared" si="253"/>
        <v>4.42942881547381</v>
      </c>
      <c r="J3723" s="6">
        <f t="shared" si="254"/>
        <v>1.9564759980394308</v>
      </c>
      <c r="K3723" s="19">
        <f t="shared" si="251"/>
        <v>2527</v>
      </c>
      <c r="L3723" s="6">
        <f t="shared" ca="1" si="255"/>
        <v>2.9427733536047587</v>
      </c>
      <c r="M3723" s="6"/>
    </row>
    <row r="3724" spans="1:13" s="19" customFormat="1" x14ac:dyDescent="0.2">
      <c r="A3724" s="5">
        <f>IF(AND(dateA=1,A3723&lt;DataEnd),'iBoxx inputs'!A3728,IF(AND(dateA=2,A3723&lt;DataEnd),'Bank of England inputs'!A3728,IF(dateA=3,A3723+1,IF(dateA=4,WORKDAY(A3723,1,),WORKDAY(A3723,1,holidayQ)))))</f>
        <v>41177</v>
      </c>
      <c r="B3724" s="35">
        <f>MATCH(A3724,'iBoxx inputs'!A:A,0)</f>
        <v>3816</v>
      </c>
      <c r="C3724" s="35">
        <f>MATCH(A3724,'Bank of England inputs'!A:A,0)</f>
        <v>3720</v>
      </c>
      <c r="D3724" s="6">
        <f>IF($A3724&gt;DataEnd,NA(),IFERROR(INDEX('iBoxx inputs'!B:B,MATCH($A3724,'iBoxx inputs'!$A:$A,0)),D3723))</f>
        <v>4.19615088665467</v>
      </c>
      <c r="E3724" s="6">
        <f>IF($A3724&gt;DataEnd,NA(),IFERROR(INDEX('iBoxx inputs'!C:C,MATCH($A3724,'iBoxx inputs'!$A:$A,0)),E3723))</f>
        <v>4.67047467575581</v>
      </c>
      <c r="F3724" s="6">
        <f>IF($A3724&gt;DataEnd,NA(),IFERROR(INDEX('Bank of England inputs'!D:D,MATCH($A3724,'Bank of England inputs'!$A:$A,0),0),F3723))</f>
        <v>2.3805740970531009</v>
      </c>
      <c r="H3724" s="5">
        <f t="shared" si="252"/>
        <v>41177</v>
      </c>
      <c r="I3724" s="6">
        <f t="shared" si="253"/>
        <v>4.43331278120524</v>
      </c>
      <c r="J3724" s="6">
        <f t="shared" si="254"/>
        <v>2.0050079834541767</v>
      </c>
      <c r="K3724" s="19">
        <f t="shared" si="251"/>
        <v>2527</v>
      </c>
      <c r="L3724" s="6">
        <f t="shared" ca="1" si="255"/>
        <v>2.9420317598708472</v>
      </c>
      <c r="M3724" s="6"/>
    </row>
    <row r="3725" spans="1:13" s="19" customFormat="1" x14ac:dyDescent="0.2">
      <c r="A3725" s="5">
        <f>IF(AND(dateA=1,A3724&lt;DataEnd),'iBoxx inputs'!A3729,IF(AND(dateA=2,A3724&lt;DataEnd),'Bank of England inputs'!A3729,IF(dateA=3,A3724+1,IF(dateA=4,WORKDAY(A3724,1,),WORKDAY(A3724,1,holidayQ)))))</f>
        <v>41178</v>
      </c>
      <c r="B3725" s="35">
        <f>MATCH(A3725,'iBoxx inputs'!A:A,0)</f>
        <v>3817</v>
      </c>
      <c r="C3725" s="35">
        <f>MATCH(A3725,'Bank of England inputs'!A:A,0)</f>
        <v>3721</v>
      </c>
      <c r="D3725" s="6">
        <f>IF($A3725&gt;DataEnd,NA(),IFERROR(INDEX('iBoxx inputs'!B:B,MATCH($A3725,'iBoxx inputs'!$A:$A,0)),D3724))</f>
        <v>4.10440564561699</v>
      </c>
      <c r="E3725" s="6">
        <f>IF($A3725&gt;DataEnd,NA(),IFERROR(INDEX('iBoxx inputs'!C:C,MATCH($A3725,'iBoxx inputs'!$A:$A,0)),E3724))</f>
        <v>4.5864596174609797</v>
      </c>
      <c r="F3725" s="6">
        <f>IF($A3725&gt;DataEnd,NA(),IFERROR(INDEX('Bank of England inputs'!D:D,MATCH($A3725,'Bank of England inputs'!$A:$A,0),0),F3724))</f>
        <v>2.2795273134817995</v>
      </c>
      <c r="H3725" s="5">
        <f t="shared" ref="H3725:H3732" si="256">A3725</f>
        <v>41178</v>
      </c>
      <c r="I3725" s="6">
        <f t="shared" ref="I3725:I3732" si="257">(D3725+E3725)/2</f>
        <v>4.3454326315389853</v>
      </c>
      <c r="J3725" s="6">
        <f t="shared" ref="J3725:J3732" si="258">((1+I3725/100)/(1+F3725/100)-1)*100</f>
        <v>2.019862011803486</v>
      </c>
      <c r="K3725" s="19">
        <f t="shared" si="251"/>
        <v>2527</v>
      </c>
      <c r="L3725" s="6">
        <f t="shared" ca="1" si="255"/>
        <v>2.9412980060604008</v>
      </c>
      <c r="M3725" s="6"/>
    </row>
    <row r="3726" spans="1:13" s="19" customFormat="1" x14ac:dyDescent="0.2">
      <c r="A3726" s="5">
        <f>IF(AND(dateA=1,A3725&lt;DataEnd),'iBoxx inputs'!A3730,IF(AND(dateA=2,A3725&lt;DataEnd),'Bank of England inputs'!A3730,IF(dateA=3,A3725+1,IF(dateA=4,WORKDAY(A3725,1,),WORKDAY(A3725,1,holidayQ)))))</f>
        <v>41179</v>
      </c>
      <c r="B3726" s="35">
        <f>MATCH(A3726,'iBoxx inputs'!A:A,0)</f>
        <v>3818</v>
      </c>
      <c r="C3726" s="35">
        <f>MATCH(A3726,'Bank of England inputs'!A:A,0)</f>
        <v>3722</v>
      </c>
      <c r="D3726" s="6">
        <f>IF($A3726&gt;DataEnd,NA(),IFERROR(INDEX('iBoxx inputs'!B:B,MATCH($A3726,'iBoxx inputs'!$A:$A,0)),D3725))</f>
        <v>4.1627954377350296</v>
      </c>
      <c r="E3726" s="6">
        <f>IF($A3726&gt;DataEnd,NA(),IFERROR(INDEX('iBoxx inputs'!C:C,MATCH($A3726,'iBoxx inputs'!$A:$A,0)),E3725))</f>
        <v>4.63757362184732</v>
      </c>
      <c r="F3726" s="6">
        <f>IF($A3726&gt;DataEnd,NA(),IFERROR(INDEX('Bank of England inputs'!D:D,MATCH($A3726,'Bank of England inputs'!$A:$A,0),0),F3725))</f>
        <v>2.3014265223312735</v>
      </c>
      <c r="H3726" s="5">
        <f t="shared" si="256"/>
        <v>41179</v>
      </c>
      <c r="I3726" s="6">
        <f t="shared" si="257"/>
        <v>4.4001845297911748</v>
      </c>
      <c r="J3726" s="6">
        <f t="shared" si="258"/>
        <v>2.0515432470550987</v>
      </c>
      <c r="K3726" s="19">
        <f t="shared" si="251"/>
        <v>2527</v>
      </c>
      <c r="L3726" s="6">
        <f t="shared" ca="1" si="255"/>
        <v>2.9405804361658583</v>
      </c>
      <c r="M3726" s="6"/>
    </row>
    <row r="3727" spans="1:13" s="19" customFormat="1" x14ac:dyDescent="0.2">
      <c r="A3727" s="5">
        <f>IF(AND(dateA=1,A3726&lt;DataEnd),'iBoxx inputs'!A3731,IF(AND(dateA=2,A3726&lt;DataEnd),'Bank of England inputs'!A3731,IF(dateA=3,A3726+1,IF(dateA=4,WORKDAY(A3726,1,),WORKDAY(A3726,1,holidayQ)))))</f>
        <v>41180</v>
      </c>
      <c r="B3727" s="35">
        <f>MATCH(A3727,'iBoxx inputs'!A:A,0)</f>
        <v>3819</v>
      </c>
      <c r="C3727" s="35">
        <f>MATCH(A3727,'Bank of England inputs'!A:A,0)</f>
        <v>3723</v>
      </c>
      <c r="D3727" s="6">
        <f>IF($A3727&gt;DataEnd,NA(),IFERROR(INDEX('iBoxx inputs'!B:B,MATCH($A3727,'iBoxx inputs'!$A:$A,0)),D3726))</f>
        <v>4.1501643045521703</v>
      </c>
      <c r="E3727" s="6">
        <f>IF($A3727&gt;DataEnd,NA(),IFERROR(INDEX('iBoxx inputs'!C:C,MATCH($A3727,'iBoxx inputs'!$A:$A,0)),E3726))</f>
        <v>4.6214435969976702</v>
      </c>
      <c r="F3727" s="6">
        <f>IF($A3727&gt;DataEnd,NA(),IFERROR(INDEX('Bank of England inputs'!D:D,MATCH($A3727,'Bank of England inputs'!$A:$A,0),0),F3726))</f>
        <v>2.2938096109858197</v>
      </c>
      <c r="H3727" s="5">
        <f t="shared" si="256"/>
        <v>41180</v>
      </c>
      <c r="I3727" s="6">
        <f t="shared" si="257"/>
        <v>4.3858039507749202</v>
      </c>
      <c r="J3727" s="6">
        <f t="shared" si="258"/>
        <v>2.0450840062998576</v>
      </c>
      <c r="K3727" s="19">
        <f t="shared" si="251"/>
        <v>2528</v>
      </c>
      <c r="L3727" s="6">
        <f t="shared" ca="1" si="255"/>
        <v>2.940226204983158</v>
      </c>
      <c r="M3727" s="6"/>
    </row>
    <row r="3728" spans="1:13" s="19" customFormat="1" x14ac:dyDescent="0.2">
      <c r="A3728" s="5">
        <f>IF(AND(dateA=1,A3727&lt;DataEnd),'iBoxx inputs'!A3732,IF(AND(dateA=2,A3727&lt;DataEnd),'Bank of England inputs'!A3732,IF(dateA=3,A3727+1,IF(dateA=4,WORKDAY(A3727,1,),WORKDAY(A3727,1,holidayQ)))))</f>
        <v>41183</v>
      </c>
      <c r="B3728" s="35">
        <f>MATCH(A3728,'iBoxx inputs'!A:A,0)</f>
        <v>3821</v>
      </c>
      <c r="C3728" s="35">
        <f>MATCH(A3728,'Bank of England inputs'!A:A,0)</f>
        <v>3724</v>
      </c>
      <c r="D3728" s="6">
        <f>IF($A3728&gt;DataEnd,NA(),IFERROR(INDEX('iBoxx inputs'!B:B,MATCH($A3728,'iBoxx inputs'!$A:$A,0)),D3727))</f>
        <v>4.1691218759961499</v>
      </c>
      <c r="E3728" s="6">
        <f>IF($A3728&gt;DataEnd,NA(),IFERROR(INDEX('iBoxx inputs'!C:C,MATCH($A3728,'iBoxx inputs'!$A:$A,0)),E3727))</f>
        <v>4.64628302804201</v>
      </c>
      <c r="F3728" s="6">
        <f>IF($A3728&gt;DataEnd,NA(),IFERROR(INDEX('Bank of England inputs'!D:D,MATCH($A3728,'Bank of England inputs'!$A:$A,0),0),F3727))</f>
        <v>2.3001266004804677</v>
      </c>
      <c r="H3728" s="5">
        <f t="shared" si="256"/>
        <v>41183</v>
      </c>
      <c r="I3728" s="6">
        <f t="shared" si="257"/>
        <v>4.4077024520190804</v>
      </c>
      <c r="J3728" s="6">
        <f t="shared" si="258"/>
        <v>2.0601888986603978</v>
      </c>
      <c r="K3728" s="19">
        <f t="shared" si="251"/>
        <v>2527</v>
      </c>
      <c r="L3728" s="6">
        <f t="shared" ca="1" si="255"/>
        <v>2.9391528625599728</v>
      </c>
      <c r="M3728" s="6"/>
    </row>
    <row r="3729" spans="1:13" s="19" customFormat="1" x14ac:dyDescent="0.2">
      <c r="A3729" s="5">
        <f>IF(AND(dateA=1,A3728&lt;DataEnd),'iBoxx inputs'!A3733,IF(AND(dateA=2,A3728&lt;DataEnd),'Bank of England inputs'!A3733,IF(dateA=3,A3728+1,IF(dateA=4,WORKDAY(A3728,1,),WORKDAY(A3728,1,holidayQ)))))</f>
        <v>41184</v>
      </c>
      <c r="B3729" s="35">
        <f>MATCH(A3729,'iBoxx inputs'!A:A,0)</f>
        <v>3822</v>
      </c>
      <c r="C3729" s="35">
        <f>MATCH(A3729,'Bank of England inputs'!A:A,0)</f>
        <v>3725</v>
      </c>
      <c r="D3729" s="6">
        <f>IF($A3729&gt;DataEnd,NA(),IFERROR(INDEX('iBoxx inputs'!B:B,MATCH($A3729,'iBoxx inputs'!$A:$A,0)),D3728))</f>
        <v>4.1537278943888998</v>
      </c>
      <c r="E3729" s="6">
        <f>IF($A3729&gt;DataEnd,NA(),IFERROR(INDEX('iBoxx inputs'!C:C,MATCH($A3729,'iBoxx inputs'!$A:$A,0)),E3728))</f>
        <v>4.6205135966282098</v>
      </c>
      <c r="F3729" s="6">
        <f>IF($A3729&gt;DataEnd,NA(),IFERROR(INDEX('Bank of England inputs'!D:D,MATCH($A3729,'Bank of England inputs'!$A:$A,0),0),F3728))</f>
        <v>2.2895673686115892</v>
      </c>
      <c r="H3729" s="5">
        <f t="shared" si="256"/>
        <v>41184</v>
      </c>
      <c r="I3729" s="6">
        <f t="shared" si="257"/>
        <v>4.3871207455085548</v>
      </c>
      <c r="J3729" s="6">
        <f t="shared" si="258"/>
        <v>2.0506034299061948</v>
      </c>
      <c r="K3729" s="19">
        <f t="shared" si="251"/>
        <v>2527</v>
      </c>
      <c r="L3729" s="6">
        <f t="shared" ca="1" si="255"/>
        <v>2.9384224729014354</v>
      </c>
      <c r="M3729" s="6"/>
    </row>
    <row r="3730" spans="1:13" s="19" customFormat="1" x14ac:dyDescent="0.2">
      <c r="A3730" s="5">
        <f>IF(AND(dateA=1,A3729&lt;DataEnd),'iBoxx inputs'!A3734,IF(AND(dateA=2,A3729&lt;DataEnd),'Bank of England inputs'!A3734,IF(dateA=3,A3729+1,IF(dateA=4,WORKDAY(A3729,1,),WORKDAY(A3729,1,holidayQ)))))</f>
        <v>41185</v>
      </c>
      <c r="B3730" s="35">
        <f>MATCH(A3730,'iBoxx inputs'!A:A,0)</f>
        <v>3823</v>
      </c>
      <c r="C3730" s="35">
        <f>MATCH(A3730,'Bank of England inputs'!A:A,0)</f>
        <v>3726</v>
      </c>
      <c r="D3730" s="6">
        <f>IF($A3730&gt;DataEnd,NA(),IFERROR(INDEX('iBoxx inputs'!B:B,MATCH($A3730,'iBoxx inputs'!$A:$A,0)),D3729))</f>
        <v>4.1273946927932101</v>
      </c>
      <c r="E3730" s="6">
        <f>IF($A3730&gt;DataEnd,NA(),IFERROR(INDEX('iBoxx inputs'!C:C,MATCH($A3730,'iBoxx inputs'!$A:$A,0)),E3729))</f>
        <v>4.5861930556004298</v>
      </c>
      <c r="F3730" s="6">
        <f>IF($A3730&gt;DataEnd,NA(),IFERROR(INDEX('Bank of England inputs'!D:D,MATCH($A3730,'Bank of England inputs'!$A:$A,0),0),F3729))</f>
        <v>2.3017913105592314</v>
      </c>
      <c r="H3730" s="5">
        <f t="shared" si="256"/>
        <v>41185</v>
      </c>
      <c r="I3730" s="6">
        <f t="shared" si="257"/>
        <v>4.3567938741968195</v>
      </c>
      <c r="J3730" s="6">
        <f t="shared" si="258"/>
        <v>2.0087649857461365</v>
      </c>
      <c r="K3730" s="19">
        <f t="shared" si="251"/>
        <v>2527</v>
      </c>
      <c r="L3730" s="6">
        <f t="shared" ca="1" si="255"/>
        <v>2.9376581503696144</v>
      </c>
      <c r="M3730" s="6"/>
    </row>
    <row r="3731" spans="1:13" s="19" customFormat="1" x14ac:dyDescent="0.2">
      <c r="A3731" s="5">
        <f>IF(AND(dateA=1,A3730&lt;DataEnd),'iBoxx inputs'!A3735,IF(AND(dateA=2,A3730&lt;DataEnd),'Bank of England inputs'!A3735,IF(dateA=3,A3730+1,IF(dateA=4,WORKDAY(A3730,1,),WORKDAY(A3730,1,holidayQ)))))</f>
        <v>41186</v>
      </c>
      <c r="B3731" s="35">
        <f>MATCH(A3731,'iBoxx inputs'!A:A,0)</f>
        <v>3824</v>
      </c>
      <c r="C3731" s="35">
        <f>MATCH(A3731,'Bank of England inputs'!A:A,0)</f>
        <v>3727</v>
      </c>
      <c r="D3731" s="6">
        <f>IF($A3731&gt;DataEnd,NA(),IFERROR(INDEX('iBoxx inputs'!B:B,MATCH($A3731,'iBoxx inputs'!$A:$A,0)),D3730))</f>
        <v>4.1221271542278402</v>
      </c>
      <c r="E3731" s="6">
        <f>IF($A3731&gt;DataEnd,NA(),IFERROR(INDEX('iBoxx inputs'!C:C,MATCH($A3731,'iBoxx inputs'!$A:$A,0)),E3730))</f>
        <v>4.5686864620505201</v>
      </c>
      <c r="F3731" s="6">
        <f>IF($A3731&gt;DataEnd,NA(),IFERROR(INDEX('Bank of England inputs'!D:D,MATCH($A3731,'Bank of England inputs'!$A:$A,0),0),F3730))</f>
        <v>2.3221465165790045</v>
      </c>
      <c r="H3731" s="5">
        <f t="shared" si="256"/>
        <v>41186</v>
      </c>
      <c r="I3731" s="6">
        <f t="shared" si="257"/>
        <v>4.3454068081391801</v>
      </c>
      <c r="J3731" s="6">
        <f t="shared" si="258"/>
        <v>1.9773434788453503</v>
      </c>
      <c r="K3731" s="19">
        <f t="shared" si="251"/>
        <v>2527</v>
      </c>
      <c r="L3731" s="6">
        <f t="shared" ca="1" si="255"/>
        <v>2.9368724643019495</v>
      </c>
      <c r="M3731" s="6"/>
    </row>
    <row r="3732" spans="1:13" s="19" customFormat="1" x14ac:dyDescent="0.2">
      <c r="A3732" s="5">
        <f>IF(AND(dateA=1,A3731&lt;DataEnd),'iBoxx inputs'!A3736,IF(AND(dateA=2,A3731&lt;DataEnd),'Bank of England inputs'!A3736,IF(dateA=3,A3731+1,IF(dateA=4,WORKDAY(A3731,1,),WORKDAY(A3731,1,holidayQ)))))</f>
        <v>41187</v>
      </c>
      <c r="B3732" s="35">
        <f>MATCH(A3732,'iBoxx inputs'!A:A,0)</f>
        <v>3825</v>
      </c>
      <c r="C3732" s="35">
        <f>MATCH(A3732,'Bank of England inputs'!A:A,0)</f>
        <v>3728</v>
      </c>
      <c r="D3732" s="6">
        <f>IF($A3732&gt;DataEnd,NA(),IFERROR(INDEX('iBoxx inputs'!B:B,MATCH($A3732,'iBoxx inputs'!$A:$A,0)),D3731))</f>
        <v>4.1721535898933899</v>
      </c>
      <c r="E3732" s="6">
        <f>IF($A3732&gt;DataEnd,NA(),IFERROR(INDEX('iBoxx inputs'!C:C,MATCH($A3732,'iBoxx inputs'!$A:$A,0)),E3731))</f>
        <v>4.6121462622041296</v>
      </c>
      <c r="F3732" s="6">
        <f>IF($A3732&gt;DataEnd,NA(),IFERROR(INDEX('Bank of England inputs'!D:D,MATCH($A3732,'Bank of England inputs'!$A:$A,0),0),F3731))</f>
        <v>2.3590527580952481</v>
      </c>
      <c r="H3732" s="5">
        <f t="shared" si="256"/>
        <v>41187</v>
      </c>
      <c r="I3732" s="6">
        <f t="shared" si="257"/>
        <v>4.3921499260487593</v>
      </c>
      <c r="J3732" s="6">
        <f t="shared" si="258"/>
        <v>1.9862407018930828</v>
      </c>
      <c r="K3732" s="19">
        <f t="shared" si="251"/>
        <v>2528</v>
      </c>
      <c r="L3732" s="6">
        <f t="shared" ca="1" si="255"/>
        <v>2.9364964232566924</v>
      </c>
      <c r="M3732" s="6"/>
    </row>
    <row r="3733" spans="1:13" s="19" customFormat="1" x14ac:dyDescent="0.2">
      <c r="A3733" s="5">
        <f>IF(AND(dateA=1,A3732&lt;DataEnd),'iBoxx inputs'!A3737,IF(AND(dateA=2,A3732&lt;DataEnd),'Bank of England inputs'!A3737,IF(dateA=3,A3732+1,IF(dateA=4,WORKDAY(A3732,1,),WORKDAY(A3732,1,holidayQ)))))</f>
        <v>41190</v>
      </c>
      <c r="B3733" s="35">
        <f>MATCH(A3733,'iBoxx inputs'!A:A,0)</f>
        <v>3826</v>
      </c>
      <c r="C3733" s="35">
        <f>MATCH(A3733,'Bank of England inputs'!A:A,0)</f>
        <v>3729</v>
      </c>
      <c r="D3733" s="6">
        <f>IF($A3733&gt;DataEnd,NA(),IFERROR(INDEX('iBoxx inputs'!B:B,MATCH($A3733,'iBoxx inputs'!$A:$A,0)),D3732))</f>
        <v>4.1355174484219299</v>
      </c>
      <c r="E3733" s="6">
        <f>IF($A3733&gt;DataEnd,NA(),IFERROR(INDEX('iBoxx inputs'!C:C,MATCH($A3733,'iBoxx inputs'!$A:$A,0)),E3732))</f>
        <v>4.5675339034175098</v>
      </c>
      <c r="F3733" s="6">
        <f>IF($A3733&gt;DataEnd,NA(),IFERROR(INDEX('Bank of England inputs'!D:D,MATCH($A3733,'Bank of England inputs'!$A:$A,0),0),F3732))</f>
        <v>2.3719289206264316</v>
      </c>
      <c r="H3733" s="5">
        <f t="shared" ref="H3733:H3739" si="259">A3733</f>
        <v>41190</v>
      </c>
      <c r="I3733" s="6">
        <f t="shared" ref="I3733:I3739" si="260">(D3733+E3733)/2</f>
        <v>4.3515256759197198</v>
      </c>
      <c r="J3733" s="6">
        <f t="shared" ref="J3733:J3739" si="261">((1+I3733/100)/(1+F3733/100)-1)*100</f>
        <v>1.933730052921212</v>
      </c>
      <c r="K3733" s="19">
        <f t="shared" si="251"/>
        <v>2527</v>
      </c>
      <c r="L3733" s="6">
        <f t="shared" ca="1" si="255"/>
        <v>2.9352689016807894</v>
      </c>
      <c r="M3733" s="6"/>
    </row>
    <row r="3734" spans="1:13" s="19" customFormat="1" x14ac:dyDescent="0.2">
      <c r="A3734" s="5">
        <f>IF(AND(dateA=1,A3733&lt;DataEnd),'iBoxx inputs'!A3738,IF(AND(dateA=2,A3733&lt;DataEnd),'Bank of England inputs'!A3738,IF(dateA=3,A3733+1,IF(dateA=4,WORKDAY(A3733,1,),WORKDAY(A3733,1,holidayQ)))))</f>
        <v>41191</v>
      </c>
      <c r="B3734" s="35">
        <f>MATCH(A3734,'iBoxx inputs'!A:A,0)</f>
        <v>3827</v>
      </c>
      <c r="C3734" s="35">
        <f>MATCH(A3734,'Bank of England inputs'!A:A,0)</f>
        <v>3730</v>
      </c>
      <c r="D3734" s="6">
        <f>IF($A3734&gt;DataEnd,NA(),IFERROR(INDEX('iBoxx inputs'!B:B,MATCH($A3734,'iBoxx inputs'!$A:$A,0)),D3733))</f>
        <v>4.12229731512745</v>
      </c>
      <c r="E3734" s="6">
        <f>IF($A3734&gt;DataEnd,NA(),IFERROR(INDEX('iBoxx inputs'!C:C,MATCH($A3734,'iBoxx inputs'!$A:$A,0)),E3733))</f>
        <v>4.5552888634519899</v>
      </c>
      <c r="F3734" s="6">
        <f>IF($A3734&gt;DataEnd,NA(),IFERROR(INDEX('Bank of England inputs'!D:D,MATCH($A3734,'Bank of England inputs'!$A:$A,0),0),F3733))</f>
        <v>2.3542846793910943</v>
      </c>
      <c r="H3734" s="5">
        <f t="shared" si="259"/>
        <v>41191</v>
      </c>
      <c r="I3734" s="6">
        <f t="shared" si="260"/>
        <v>4.3387930892897195</v>
      </c>
      <c r="J3734" s="6">
        <f t="shared" si="261"/>
        <v>1.9388620770637965</v>
      </c>
      <c r="K3734" s="19">
        <f t="shared" si="251"/>
        <v>2527</v>
      </c>
      <c r="L3734" s="6">
        <f t="shared" ca="1" si="255"/>
        <v>2.9344517338934066</v>
      </c>
      <c r="M3734" s="6"/>
    </row>
    <row r="3735" spans="1:13" s="19" customFormat="1" x14ac:dyDescent="0.2">
      <c r="A3735" s="5">
        <f>IF(AND(dateA=1,A3734&lt;DataEnd),'iBoxx inputs'!A3739,IF(AND(dateA=2,A3734&lt;DataEnd),'Bank of England inputs'!A3739,IF(dateA=3,A3734+1,IF(dateA=4,WORKDAY(A3734,1,),WORKDAY(A3734,1,holidayQ)))))</f>
        <v>41192</v>
      </c>
      <c r="B3735" s="35">
        <f>MATCH(A3735,'iBoxx inputs'!A:A,0)</f>
        <v>3828</v>
      </c>
      <c r="C3735" s="35">
        <f>MATCH(A3735,'Bank of England inputs'!A:A,0)</f>
        <v>3731</v>
      </c>
      <c r="D3735" s="6">
        <f>IF($A3735&gt;DataEnd,NA(),IFERROR(INDEX('iBoxx inputs'!B:B,MATCH($A3735,'iBoxx inputs'!$A:$A,0)),D3734))</f>
        <v>4.1539066085224503</v>
      </c>
      <c r="E3735" s="6">
        <f>IF($A3735&gt;DataEnd,NA(),IFERROR(INDEX('iBoxx inputs'!C:C,MATCH($A3735,'iBoxx inputs'!$A:$A,0)),E3734))</f>
        <v>4.5919419821817398</v>
      </c>
      <c r="F3735" s="6">
        <f>IF($A3735&gt;DataEnd,NA(),IFERROR(INDEX('Bank of England inputs'!D:D,MATCH($A3735,'Bank of England inputs'!$A:$A,0),0),F3734))</f>
        <v>2.3857858828594924</v>
      </c>
      <c r="H3735" s="5">
        <f t="shared" si="259"/>
        <v>41192</v>
      </c>
      <c r="I3735" s="6">
        <f t="shared" si="260"/>
        <v>4.372924295352095</v>
      </c>
      <c r="J3735" s="6">
        <f t="shared" si="261"/>
        <v>1.9408342626447306</v>
      </c>
      <c r="K3735" s="19">
        <f t="shared" si="251"/>
        <v>2527</v>
      </c>
      <c r="L3735" s="6">
        <f t="shared" ca="1" si="255"/>
        <v>2.9336216719703478</v>
      </c>
      <c r="M3735" s="6"/>
    </row>
    <row r="3736" spans="1:13" s="19" customFormat="1" x14ac:dyDescent="0.2">
      <c r="A3736" s="5">
        <f>IF(AND(dateA=1,A3735&lt;DataEnd),'iBoxx inputs'!A3740,IF(AND(dateA=2,A3735&lt;DataEnd),'Bank of England inputs'!A3740,IF(dateA=3,A3735+1,IF(dateA=4,WORKDAY(A3735,1,),WORKDAY(A3735,1,holidayQ)))))</f>
        <v>41193</v>
      </c>
      <c r="B3736" s="35">
        <f>MATCH(A3736,'iBoxx inputs'!A:A,0)</f>
        <v>3829</v>
      </c>
      <c r="C3736" s="35">
        <f>MATCH(A3736,'Bank of England inputs'!A:A,0)</f>
        <v>3732</v>
      </c>
      <c r="D3736" s="6">
        <f>IF($A3736&gt;DataEnd,NA(),IFERROR(INDEX('iBoxx inputs'!B:B,MATCH($A3736,'iBoxx inputs'!$A:$A,0)),D3735))</f>
        <v>4.1587614662666503</v>
      </c>
      <c r="E3736" s="6">
        <f>IF($A3736&gt;DataEnd,NA(),IFERROR(INDEX('iBoxx inputs'!C:C,MATCH($A3736,'iBoxx inputs'!$A:$A,0)),E3735))</f>
        <v>4.6028699544680798</v>
      </c>
      <c r="F3736" s="6">
        <f>IF($A3736&gt;DataEnd,NA(),IFERROR(INDEX('Bank of England inputs'!D:D,MATCH($A3736,'Bank of England inputs'!$A:$A,0),0),F3735))</f>
        <v>2.4902557617119792</v>
      </c>
      <c r="H3736" s="5">
        <f t="shared" si="259"/>
        <v>41193</v>
      </c>
      <c r="I3736" s="6">
        <f t="shared" si="260"/>
        <v>4.3808157103673651</v>
      </c>
      <c r="J3736" s="6">
        <f t="shared" si="261"/>
        <v>1.84462409094861</v>
      </c>
      <c r="K3736" s="19">
        <f t="shared" si="251"/>
        <v>2527</v>
      </c>
      <c r="L3736" s="6">
        <f t="shared" ca="1" si="255"/>
        <v>2.932732047974933</v>
      </c>
      <c r="M3736" s="6"/>
    </row>
    <row r="3737" spans="1:13" s="19" customFormat="1" x14ac:dyDescent="0.2">
      <c r="A3737" s="5">
        <f>IF(AND(dateA=1,A3736&lt;DataEnd),'iBoxx inputs'!A3741,IF(AND(dateA=2,A3736&lt;DataEnd),'Bank of England inputs'!A3741,IF(dateA=3,A3736+1,IF(dateA=4,WORKDAY(A3736,1,),WORKDAY(A3736,1,holidayQ)))))</f>
        <v>41194</v>
      </c>
      <c r="B3737" s="35">
        <f>MATCH(A3737,'iBoxx inputs'!A:A,0)</f>
        <v>3830</v>
      </c>
      <c r="C3737" s="35">
        <f>MATCH(A3737,'Bank of England inputs'!A:A,0)</f>
        <v>3733</v>
      </c>
      <c r="D3737" s="6">
        <f>IF($A3737&gt;DataEnd,NA(),IFERROR(INDEX('iBoxx inputs'!B:B,MATCH($A3737,'iBoxx inputs'!$A:$A,0)),D3736))</f>
        <v>4.09744249082694</v>
      </c>
      <c r="E3737" s="6">
        <f>IF($A3737&gt;DataEnd,NA(),IFERROR(INDEX('iBoxx inputs'!C:C,MATCH($A3737,'iBoxx inputs'!$A:$A,0)),E3736))</f>
        <v>4.5360661653612002</v>
      </c>
      <c r="F3737" s="6">
        <f>IF($A3737&gt;DataEnd,NA(),IFERROR(INDEX('Bank of England inputs'!D:D,MATCH($A3737,'Bank of England inputs'!$A:$A,0),0),F3736))</f>
        <v>2.4867171585901682</v>
      </c>
      <c r="H3737" s="5">
        <f t="shared" si="259"/>
        <v>41194</v>
      </c>
      <c r="I3737" s="6">
        <f t="shared" si="260"/>
        <v>4.3167543280940706</v>
      </c>
      <c r="J3737" s="6">
        <f t="shared" si="261"/>
        <v>1.7856335145090663</v>
      </c>
      <c r="K3737" s="19">
        <f t="shared" si="251"/>
        <v>2528</v>
      </c>
      <c r="L3737" s="6">
        <f t="shared" ca="1" si="255"/>
        <v>2.9322782906436569</v>
      </c>
      <c r="M3737" s="6"/>
    </row>
    <row r="3738" spans="1:13" s="19" customFormat="1" x14ac:dyDescent="0.2">
      <c r="A3738" s="5">
        <f>IF(AND(dateA=1,A3737&lt;DataEnd),'iBoxx inputs'!A3742,IF(AND(dateA=2,A3737&lt;DataEnd),'Bank of England inputs'!A3742,IF(dateA=3,A3737+1,IF(dateA=4,WORKDAY(A3737,1,),WORKDAY(A3737,1,holidayQ)))))</f>
        <v>41197</v>
      </c>
      <c r="B3738" s="35">
        <f>MATCH(A3738,'iBoxx inputs'!A:A,0)</f>
        <v>3831</v>
      </c>
      <c r="C3738" s="35">
        <f>MATCH(A3738,'Bank of England inputs'!A:A,0)</f>
        <v>3734</v>
      </c>
      <c r="D3738" s="6">
        <f>IF($A3738&gt;DataEnd,NA(),IFERROR(INDEX('iBoxx inputs'!B:B,MATCH($A3738,'iBoxx inputs'!$A:$A,0)),D3737))</f>
        <v>4.1104223976880201</v>
      </c>
      <c r="E3738" s="6">
        <f>IF($A3738&gt;DataEnd,NA(),IFERROR(INDEX('iBoxx inputs'!C:C,MATCH($A3738,'iBoxx inputs'!$A:$A,0)),E3737))</f>
        <v>4.5518309372637598</v>
      </c>
      <c r="F3738" s="6">
        <f>IF($A3738&gt;DataEnd,NA(),IFERROR(INDEX('Bank of England inputs'!D:D,MATCH($A3738,'Bank of England inputs'!$A:$A,0),0),F3737))</f>
        <v>2.4553479282183766</v>
      </c>
      <c r="H3738" s="5">
        <f t="shared" si="259"/>
        <v>41197</v>
      </c>
      <c r="I3738" s="6">
        <f t="shared" si="260"/>
        <v>4.3311266674758899</v>
      </c>
      <c r="J3738" s="6">
        <f t="shared" si="261"/>
        <v>1.8308256007989909</v>
      </c>
      <c r="K3738" s="19">
        <f t="shared" si="251"/>
        <v>2527</v>
      </c>
      <c r="L3738" s="6">
        <f t="shared" ca="1" si="255"/>
        <v>2.9308703249032386</v>
      </c>
      <c r="M3738" s="6"/>
    </row>
    <row r="3739" spans="1:13" s="19" customFormat="1" x14ac:dyDescent="0.2">
      <c r="A3739" s="5">
        <f>IF(AND(dateA=1,A3738&lt;DataEnd),'iBoxx inputs'!A3743,IF(AND(dateA=2,A3738&lt;DataEnd),'Bank of England inputs'!A3743,IF(dateA=3,A3738+1,IF(dateA=4,WORKDAY(A3738,1,),WORKDAY(A3738,1,holidayQ)))))</f>
        <v>41198</v>
      </c>
      <c r="B3739" s="35">
        <f>MATCH(A3739,'iBoxx inputs'!A:A,0)</f>
        <v>3832</v>
      </c>
      <c r="C3739" s="35">
        <f>MATCH(A3739,'Bank of England inputs'!A:A,0)</f>
        <v>3735</v>
      </c>
      <c r="D3739" s="6">
        <f>IF($A3739&gt;DataEnd,NA(),IFERROR(INDEX('iBoxx inputs'!B:B,MATCH($A3739,'iBoxx inputs'!$A:$A,0)),D3738))</f>
        <v>4.1556473283539104</v>
      </c>
      <c r="E3739" s="6">
        <f>IF($A3739&gt;DataEnd,NA(),IFERROR(INDEX('iBoxx inputs'!C:C,MATCH($A3739,'iBoxx inputs'!$A:$A,0)),E3738))</f>
        <v>4.5931207145234296</v>
      </c>
      <c r="F3739" s="6">
        <f>IF($A3739&gt;DataEnd,NA(),IFERROR(INDEX('Bank of England inputs'!D:D,MATCH($A3739,'Bank of England inputs'!$A:$A,0),0),F3738))</f>
        <v>2.4517137748926832</v>
      </c>
      <c r="H3739" s="5">
        <f t="shared" si="259"/>
        <v>41198</v>
      </c>
      <c r="I3739" s="6">
        <f t="shared" si="260"/>
        <v>4.3743840214386704</v>
      </c>
      <c r="J3739" s="6">
        <f t="shared" si="261"/>
        <v>1.8766599168565268</v>
      </c>
      <c r="K3739" s="19">
        <f t="shared" si="251"/>
        <v>2527</v>
      </c>
      <c r="L3739" s="6">
        <f t="shared" ca="1" si="255"/>
        <v>2.9299385216035154</v>
      </c>
      <c r="M3739" s="6"/>
    </row>
    <row r="3740" spans="1:13" s="19" customFormat="1" x14ac:dyDescent="0.2">
      <c r="A3740" s="5">
        <f>IF(AND(dateA=1,A3739&lt;DataEnd),'iBoxx inputs'!A3744,IF(AND(dateA=2,A3739&lt;DataEnd),'Bank of England inputs'!A3744,IF(dateA=3,A3739+1,IF(dateA=4,WORKDAY(A3739,1,),WORKDAY(A3739,1,holidayQ)))))</f>
        <v>41199</v>
      </c>
      <c r="B3740" s="35">
        <f>MATCH(A3740,'iBoxx inputs'!A:A,0)</f>
        <v>3833</v>
      </c>
      <c r="C3740" s="35">
        <f>MATCH(A3740,'Bank of England inputs'!A:A,0)</f>
        <v>3736</v>
      </c>
      <c r="D3740" s="6">
        <f>IF($A3740&gt;DataEnd,NA(),IFERROR(INDEX('iBoxx inputs'!B:B,MATCH($A3740,'iBoxx inputs'!$A:$A,0)),D3739))</f>
        <v>4.2075226357345104</v>
      </c>
      <c r="E3740" s="6">
        <f>IF($A3740&gt;DataEnd,NA(),IFERROR(INDEX('iBoxx inputs'!C:C,MATCH($A3740,'iBoxx inputs'!$A:$A,0)),E3739))</f>
        <v>4.6326007154417503</v>
      </c>
      <c r="F3740" s="6">
        <f>IF($A3740&gt;DataEnd,NA(),IFERROR(INDEX('Bank of England inputs'!D:D,MATCH($A3740,'Bank of England inputs'!$A:$A,0),0),F3739))</f>
        <v>2.4819953287894769</v>
      </c>
      <c r="H3740" s="5">
        <f t="shared" ref="H3740" si="262">A3740</f>
        <v>41199</v>
      </c>
      <c r="I3740" s="6">
        <f t="shared" ref="I3740" si="263">(D3740+E3740)/2</f>
        <v>4.4200616755881299</v>
      </c>
      <c r="J3740" s="6">
        <f t="shared" ref="J3740" si="264">((1+I3740/100)/(1+F3740/100)-1)*100</f>
        <v>1.8911286227213164</v>
      </c>
      <c r="K3740" s="19">
        <f t="shared" si="251"/>
        <v>2527</v>
      </c>
      <c r="L3740" s="6">
        <f t="shared" ca="1" si="255"/>
        <v>2.9290245302968247</v>
      </c>
      <c r="M3740" s="6"/>
    </row>
    <row r="3741" spans="1:13" s="19" customFormat="1" x14ac:dyDescent="0.2">
      <c r="A3741" s="5">
        <f>IF(AND(dateA=1,A3740&lt;DataEnd),'iBoxx inputs'!A3745,IF(AND(dateA=2,A3740&lt;DataEnd),'Bank of England inputs'!A3745,IF(dateA=3,A3740+1,IF(dateA=4,WORKDAY(A3740,1,),WORKDAY(A3740,1,holidayQ)))))</f>
        <v>41200</v>
      </c>
      <c r="B3741" s="35">
        <f>MATCH(A3741,'iBoxx inputs'!A:A,0)</f>
        <v>3834</v>
      </c>
      <c r="C3741" s="35">
        <f>MATCH(A3741,'Bank of England inputs'!A:A,0)</f>
        <v>3737</v>
      </c>
      <c r="D3741" s="6">
        <f>IF($A3741&gt;DataEnd,NA(),IFERROR(INDEX('iBoxx inputs'!B:B,MATCH($A3741,'iBoxx inputs'!$A:$A,0)),D3740))</f>
        <v>4.1759455168877198</v>
      </c>
      <c r="E3741" s="6">
        <f>IF($A3741&gt;DataEnd,NA(),IFERROR(INDEX('iBoxx inputs'!C:C,MATCH($A3741,'iBoxx inputs'!$A:$A,0)),E3740))</f>
        <v>4.6116010059932204</v>
      </c>
      <c r="F3741" s="6">
        <f>IF($A3741&gt;DataEnd,NA(),IFERROR(INDEX('Bank of England inputs'!D:D,MATCH($A3741,'Bank of England inputs'!$A:$A,0),0),F3740))</f>
        <v>2.4738286084249106</v>
      </c>
      <c r="H3741" s="5">
        <f t="shared" ref="H3741:H3765" si="265">A3741</f>
        <v>41200</v>
      </c>
      <c r="I3741" s="6">
        <f t="shared" ref="I3741:I3765" si="266">(D3741+E3741)/2</f>
        <v>4.3937732614404705</v>
      </c>
      <c r="J3741" s="6">
        <f t="shared" ref="J3741:J3765" si="267">((1+I3741/100)/(1+F3741/100)-1)*100</f>
        <v>1.8735951209084778</v>
      </c>
      <c r="K3741" s="19">
        <f t="shared" si="251"/>
        <v>2527</v>
      </c>
      <c r="L3741" s="6">
        <f t="shared" ca="1" si="255"/>
        <v>2.9281069523443151</v>
      </c>
      <c r="M3741" s="6"/>
    </row>
    <row r="3742" spans="1:13" s="19" customFormat="1" x14ac:dyDescent="0.2">
      <c r="A3742" s="5">
        <f>IF(AND(dateA=1,A3741&lt;DataEnd),'iBoxx inputs'!A3746,IF(AND(dateA=2,A3741&lt;DataEnd),'Bank of England inputs'!A3746,IF(dateA=3,A3741+1,IF(dateA=4,WORKDAY(A3741,1,),WORKDAY(A3741,1,holidayQ)))))</f>
        <v>41201</v>
      </c>
      <c r="B3742" s="35">
        <f>MATCH(A3742,'iBoxx inputs'!A:A,0)</f>
        <v>3835</v>
      </c>
      <c r="C3742" s="35">
        <f>MATCH(A3742,'Bank of England inputs'!A:A,0)</f>
        <v>3738</v>
      </c>
      <c r="D3742" s="6">
        <f>IF($A3742&gt;DataEnd,NA(),IFERROR(INDEX('iBoxx inputs'!B:B,MATCH($A3742,'iBoxx inputs'!$A:$A,0)),D3741))</f>
        <v>4.1621334413492699</v>
      </c>
      <c r="E3742" s="6">
        <f>IF($A3742&gt;DataEnd,NA(),IFERROR(INDEX('iBoxx inputs'!C:C,MATCH($A3742,'iBoxx inputs'!$A:$A,0)),E3741))</f>
        <v>4.5922104692064503</v>
      </c>
      <c r="F3742" s="6">
        <f>IF($A3742&gt;DataEnd,NA(),IFERROR(INDEX('Bank of England inputs'!D:D,MATCH($A3742,'Bank of England inputs'!$A:$A,0),0),F3741))</f>
        <v>2.4568638766510942</v>
      </c>
      <c r="H3742" s="5">
        <f t="shared" si="265"/>
        <v>41201</v>
      </c>
      <c r="I3742" s="6">
        <f t="shared" si="266"/>
        <v>4.3771719552778601</v>
      </c>
      <c r="J3742" s="6">
        <f t="shared" si="267"/>
        <v>1.8742600602519532</v>
      </c>
      <c r="K3742" s="19">
        <f t="shared" si="251"/>
        <v>2528</v>
      </c>
      <c r="L3742" s="6">
        <f t="shared" ca="1" si="255"/>
        <v>2.9276900825294052</v>
      </c>
      <c r="M3742" s="6"/>
    </row>
    <row r="3743" spans="1:13" s="19" customFormat="1" x14ac:dyDescent="0.2">
      <c r="A3743" s="5">
        <f>IF(AND(dateA=1,A3742&lt;DataEnd),'iBoxx inputs'!A3747,IF(AND(dateA=2,A3742&lt;DataEnd),'Bank of England inputs'!A3747,IF(dateA=3,A3742+1,IF(dateA=4,WORKDAY(A3742,1,),WORKDAY(A3742,1,holidayQ)))))</f>
        <v>41204</v>
      </c>
      <c r="B3743" s="35">
        <f>MATCH(A3743,'iBoxx inputs'!A:A,0)</f>
        <v>3836</v>
      </c>
      <c r="C3743" s="35">
        <f>MATCH(A3743,'Bank of England inputs'!A:A,0)</f>
        <v>3739</v>
      </c>
      <c r="D3743" s="6">
        <f>IF($A3743&gt;DataEnd,NA(),IFERROR(INDEX('iBoxx inputs'!B:B,MATCH($A3743,'iBoxx inputs'!$A:$A,0)),D3742))</f>
        <v>4.17940780060938</v>
      </c>
      <c r="E3743" s="6">
        <f>IF($A3743&gt;DataEnd,NA(),IFERROR(INDEX('iBoxx inputs'!C:C,MATCH($A3743,'iBoxx inputs'!$A:$A,0)),E3742))</f>
        <v>4.6073175170379503</v>
      </c>
      <c r="F3743" s="6">
        <f>IF($A3743&gt;DataEnd,NA(),IFERROR(INDEX('Bank of England inputs'!D:D,MATCH($A3743,'Bank of England inputs'!$A:$A,0),0),F3742))</f>
        <v>2.4638252271415917</v>
      </c>
      <c r="H3743" s="5">
        <f t="shared" si="265"/>
        <v>41204</v>
      </c>
      <c r="I3743" s="6">
        <f t="shared" si="266"/>
        <v>4.3933626588236656</v>
      </c>
      <c r="J3743" s="6">
        <f t="shared" si="267"/>
        <v>1.8831401496134603</v>
      </c>
      <c r="K3743" s="19">
        <f t="shared" si="251"/>
        <v>2527</v>
      </c>
      <c r="L3743" s="6">
        <f t="shared" ca="1" si="255"/>
        <v>2.926284557379367</v>
      </c>
      <c r="M3743" s="6"/>
    </row>
    <row r="3744" spans="1:13" s="19" customFormat="1" x14ac:dyDescent="0.2">
      <c r="A3744" s="5">
        <f>IF(AND(dateA=1,A3743&lt;DataEnd),'iBoxx inputs'!A3748,IF(AND(dateA=2,A3743&lt;DataEnd),'Bank of England inputs'!A3748,IF(dateA=3,A3743+1,IF(dateA=4,WORKDAY(A3743,1,),WORKDAY(A3743,1,holidayQ)))))</f>
        <v>41205</v>
      </c>
      <c r="B3744" s="35">
        <f>MATCH(A3744,'iBoxx inputs'!A:A,0)</f>
        <v>3837</v>
      </c>
      <c r="C3744" s="35">
        <f>MATCH(A3744,'Bank of England inputs'!A:A,0)</f>
        <v>3740</v>
      </c>
      <c r="D3744" s="6">
        <f>IF($A3744&gt;DataEnd,NA(),IFERROR(INDEX('iBoxx inputs'!B:B,MATCH($A3744,'iBoxx inputs'!$A:$A,0)),D3743))</f>
        <v>4.11339647076937</v>
      </c>
      <c r="E3744" s="6">
        <f>IF($A3744&gt;DataEnd,NA(),IFERROR(INDEX('iBoxx inputs'!C:C,MATCH($A3744,'iBoxx inputs'!$A:$A,0)),E3743))</f>
        <v>4.5584011572650498</v>
      </c>
      <c r="F3744" s="6">
        <f>IF($A3744&gt;DataEnd,NA(),IFERROR(INDEX('Bank of England inputs'!D:D,MATCH($A3744,'Bank of England inputs'!$A:$A,0),0),F3743))</f>
        <v>2.4305471748207852</v>
      </c>
      <c r="H3744" s="5">
        <f t="shared" si="265"/>
        <v>41205</v>
      </c>
      <c r="I3744" s="6">
        <f t="shared" si="266"/>
        <v>4.3358988140172094</v>
      </c>
      <c r="J3744" s="6">
        <f t="shared" si="267"/>
        <v>1.8601400575792182</v>
      </c>
      <c r="K3744" s="19">
        <f t="shared" si="251"/>
        <v>2527</v>
      </c>
      <c r="L3744" s="6">
        <f t="shared" ca="1" si="255"/>
        <v>2.9253766665874372</v>
      </c>
      <c r="M3744" s="6"/>
    </row>
    <row r="3745" spans="1:13" s="19" customFormat="1" x14ac:dyDescent="0.2">
      <c r="A3745" s="5">
        <f>IF(AND(dateA=1,A3744&lt;DataEnd),'iBoxx inputs'!A3749,IF(AND(dateA=2,A3744&lt;DataEnd),'Bank of England inputs'!A3749,IF(dateA=3,A3744+1,IF(dateA=4,WORKDAY(A3744,1,),WORKDAY(A3744,1,holidayQ)))))</f>
        <v>41206</v>
      </c>
      <c r="B3745" s="35">
        <f>MATCH(A3745,'iBoxx inputs'!A:A,0)</f>
        <v>3838</v>
      </c>
      <c r="C3745" s="35">
        <f>MATCH(A3745,'Bank of England inputs'!A:A,0)</f>
        <v>3741</v>
      </c>
      <c r="D3745" s="6">
        <f>IF($A3745&gt;DataEnd,NA(),IFERROR(INDEX('iBoxx inputs'!B:B,MATCH($A3745,'iBoxx inputs'!$A:$A,0)),D3744))</f>
        <v>4.1373909323039797</v>
      </c>
      <c r="E3745" s="6">
        <f>IF($A3745&gt;DataEnd,NA(),IFERROR(INDEX('iBoxx inputs'!C:C,MATCH($A3745,'iBoxx inputs'!$A:$A,0)),E3744))</f>
        <v>4.5955355594513296</v>
      </c>
      <c r="F3745" s="6">
        <f>IF($A3745&gt;DataEnd,NA(),IFERROR(INDEX('Bank of England inputs'!D:D,MATCH($A3745,'Bank of England inputs'!$A:$A,0),0),F3744))</f>
        <v>2.4313707352729752</v>
      </c>
      <c r="H3745" s="5">
        <f t="shared" si="265"/>
        <v>41206</v>
      </c>
      <c r="I3745" s="6">
        <f t="shared" si="266"/>
        <v>4.3664632458776547</v>
      </c>
      <c r="J3745" s="6">
        <f t="shared" si="267"/>
        <v>1.8891600265760422</v>
      </c>
      <c r="K3745" s="19">
        <f t="shared" si="251"/>
        <v>2527</v>
      </c>
      <c r="L3745" s="6">
        <f t="shared" ca="1" si="255"/>
        <v>2.9245080455423471</v>
      </c>
      <c r="M3745" s="6"/>
    </row>
    <row r="3746" spans="1:13" s="19" customFormat="1" x14ac:dyDescent="0.2">
      <c r="A3746" s="5">
        <f>IF(AND(dateA=1,A3745&lt;DataEnd),'iBoxx inputs'!A3750,IF(AND(dateA=2,A3745&lt;DataEnd),'Bank of England inputs'!A3750,IF(dateA=3,A3745+1,IF(dateA=4,WORKDAY(A3745,1,),WORKDAY(A3745,1,holidayQ)))))</f>
        <v>41207</v>
      </c>
      <c r="B3746" s="35">
        <f>MATCH(A3746,'iBoxx inputs'!A:A,0)</f>
        <v>3839</v>
      </c>
      <c r="C3746" s="35">
        <f>MATCH(A3746,'Bank of England inputs'!A:A,0)</f>
        <v>3742</v>
      </c>
      <c r="D3746" s="6">
        <f>IF($A3746&gt;DataEnd,NA(),IFERROR(INDEX('iBoxx inputs'!B:B,MATCH($A3746,'iBoxx inputs'!$A:$A,0)),D3745))</f>
        <v>4.1805972002995802</v>
      </c>
      <c r="E3746" s="6">
        <f>IF($A3746&gt;DataEnd,NA(),IFERROR(INDEX('iBoxx inputs'!C:C,MATCH($A3746,'iBoxx inputs'!$A:$A,0)),E3745))</f>
        <v>4.6407571324650299</v>
      </c>
      <c r="F3746" s="6">
        <f>IF($A3746&gt;DataEnd,NA(),IFERROR(INDEX('Bank of England inputs'!D:D,MATCH($A3746,'Bank of England inputs'!$A:$A,0),0),F3745))</f>
        <v>2.4846662464399039</v>
      </c>
      <c r="H3746" s="5">
        <f t="shared" si="265"/>
        <v>41207</v>
      </c>
      <c r="I3746" s="6">
        <f t="shared" si="266"/>
        <v>4.410677166382305</v>
      </c>
      <c r="J3746" s="6">
        <f t="shared" si="267"/>
        <v>1.8793161850291007</v>
      </c>
      <c r="K3746" s="19">
        <f t="shared" si="251"/>
        <v>2527</v>
      </c>
      <c r="L3746" s="6">
        <f t="shared" ca="1" si="255"/>
        <v>2.9236469727150349</v>
      </c>
      <c r="M3746" s="6"/>
    </row>
    <row r="3747" spans="1:13" s="19" customFormat="1" x14ac:dyDescent="0.2">
      <c r="A3747" s="5">
        <f>IF(AND(dateA=1,A3746&lt;DataEnd),'iBoxx inputs'!A3751,IF(AND(dateA=2,A3746&lt;DataEnd),'Bank of England inputs'!A3751,IF(dateA=3,A3746+1,IF(dateA=4,WORKDAY(A3746,1,),WORKDAY(A3746,1,holidayQ)))))</f>
        <v>41208</v>
      </c>
      <c r="B3747" s="35">
        <f>MATCH(A3747,'iBoxx inputs'!A:A,0)</f>
        <v>3840</v>
      </c>
      <c r="C3747" s="35">
        <f>MATCH(A3747,'Bank of England inputs'!A:A,0)</f>
        <v>3743</v>
      </c>
      <c r="D3747" s="6">
        <f>IF($A3747&gt;DataEnd,NA(),IFERROR(INDEX('iBoxx inputs'!B:B,MATCH($A3747,'iBoxx inputs'!$A:$A,0)),D3746))</f>
        <v>4.14301497813738</v>
      </c>
      <c r="E3747" s="6">
        <f>IF($A3747&gt;DataEnd,NA(),IFERROR(INDEX('iBoxx inputs'!C:C,MATCH($A3747,'iBoxx inputs'!$A:$A,0)),E3746))</f>
        <v>4.6101998501251096</v>
      </c>
      <c r="F3747" s="6">
        <f>IF($A3747&gt;DataEnd,NA(),IFERROR(INDEX('Bank of England inputs'!D:D,MATCH($A3747,'Bank of England inputs'!$A:$A,0),0),F3746))</f>
        <v>2.4596164365929818</v>
      </c>
      <c r="H3747" s="5">
        <f t="shared" si="265"/>
        <v>41208</v>
      </c>
      <c r="I3747" s="6">
        <f t="shared" si="266"/>
        <v>4.3766074141312448</v>
      </c>
      <c r="J3747" s="6">
        <f t="shared" si="267"/>
        <v>1.8709722368759563</v>
      </c>
      <c r="K3747" s="19">
        <f t="shared" si="251"/>
        <v>2528</v>
      </c>
      <c r="L3747" s="6">
        <f t="shared" ca="1" si="255"/>
        <v>2.9232305665695288</v>
      </c>
      <c r="M3747" s="6"/>
    </row>
    <row r="3748" spans="1:13" s="19" customFormat="1" x14ac:dyDescent="0.2">
      <c r="A3748" s="5">
        <f>IF(AND(dateA=1,A3747&lt;DataEnd),'iBoxx inputs'!A3752,IF(AND(dateA=2,A3747&lt;DataEnd),'Bank of England inputs'!A3752,IF(dateA=3,A3747+1,IF(dateA=4,WORKDAY(A3747,1,),WORKDAY(A3747,1,holidayQ)))))</f>
        <v>41211</v>
      </c>
      <c r="B3748" s="35">
        <f>MATCH(A3748,'iBoxx inputs'!A:A,0)</f>
        <v>3841</v>
      </c>
      <c r="C3748" s="35">
        <f>MATCH(A3748,'Bank of England inputs'!A:A,0)</f>
        <v>3744</v>
      </c>
      <c r="D3748" s="6">
        <f>IF($A3748&gt;DataEnd,NA(),IFERROR(INDEX('iBoxx inputs'!B:B,MATCH($A3748,'iBoxx inputs'!$A:$A,0)),D3747))</f>
        <v>4.0895020852430397</v>
      </c>
      <c r="E3748" s="6">
        <f>IF($A3748&gt;DataEnd,NA(),IFERROR(INDEX('iBoxx inputs'!C:C,MATCH($A3748,'iBoxx inputs'!$A:$A,0)),E3747))</f>
        <v>4.5559232526979399</v>
      </c>
      <c r="F3748" s="6">
        <f>IF($A3748&gt;DataEnd,NA(),IFERROR(INDEX('Bank of England inputs'!D:D,MATCH($A3748,'Bank of England inputs'!$A:$A,0),0),F3747))</f>
        <v>2.4349192552082899</v>
      </c>
      <c r="H3748" s="5">
        <f t="shared" si="265"/>
        <v>41211</v>
      </c>
      <c r="I3748" s="6">
        <f t="shared" si="266"/>
        <v>4.3227126689704898</v>
      </c>
      <c r="J3748" s="6">
        <f t="shared" si="267"/>
        <v>1.8429198045823769</v>
      </c>
      <c r="K3748" s="19">
        <f t="shared" si="251"/>
        <v>2527</v>
      </c>
      <c r="L3748" s="6">
        <f t="shared" ca="1" si="255"/>
        <v>2.9219513883156401</v>
      </c>
      <c r="M3748" s="6"/>
    </row>
    <row r="3749" spans="1:13" s="19" customFormat="1" x14ac:dyDescent="0.2">
      <c r="A3749" s="5">
        <f>IF(AND(dateA=1,A3748&lt;DataEnd),'iBoxx inputs'!A3753,IF(AND(dateA=2,A3748&lt;DataEnd),'Bank of England inputs'!A3753,IF(dateA=3,A3748+1,IF(dateA=4,WORKDAY(A3748,1,),WORKDAY(A3748,1,holidayQ)))))</f>
        <v>41212</v>
      </c>
      <c r="B3749" s="35">
        <f>MATCH(A3749,'iBoxx inputs'!A:A,0)</f>
        <v>3842</v>
      </c>
      <c r="C3749" s="35">
        <f>MATCH(A3749,'Bank of England inputs'!A:A,0)</f>
        <v>3745</v>
      </c>
      <c r="D3749" s="6">
        <f>IF($A3749&gt;DataEnd,NA(),IFERROR(INDEX('iBoxx inputs'!B:B,MATCH($A3749,'iBoxx inputs'!$A:$A,0)),D3748))</f>
        <v>4.1164256237789196</v>
      </c>
      <c r="E3749" s="6">
        <f>IF($A3749&gt;DataEnd,NA(),IFERROR(INDEX('iBoxx inputs'!C:C,MATCH($A3749,'iBoxx inputs'!$A:$A,0)),E3748))</f>
        <v>4.5876533452152897</v>
      </c>
      <c r="F3749" s="6">
        <f>IF($A3749&gt;DataEnd,NA(),IFERROR(INDEX('Bank of England inputs'!D:D,MATCH($A3749,'Bank of England inputs'!$A:$A,0),0),F3748))</f>
        <v>2.437927836772813</v>
      </c>
      <c r="H3749" s="5">
        <f t="shared" si="265"/>
        <v>41212</v>
      </c>
      <c r="I3749" s="6">
        <f t="shared" si="266"/>
        <v>4.3520394844971051</v>
      </c>
      <c r="J3749" s="6">
        <f t="shared" si="267"/>
        <v>1.868557562755746</v>
      </c>
      <c r="K3749" s="19">
        <f t="shared" si="251"/>
        <v>2527</v>
      </c>
      <c r="L3749" s="6">
        <f t="shared" ca="1" si="255"/>
        <v>2.9211247315727311</v>
      </c>
      <c r="M3749" s="6"/>
    </row>
    <row r="3750" spans="1:13" s="19" customFormat="1" x14ac:dyDescent="0.2">
      <c r="A3750" s="5">
        <f>IF(AND(dateA=1,A3749&lt;DataEnd),'iBoxx inputs'!A3754,IF(AND(dateA=2,A3749&lt;DataEnd),'Bank of England inputs'!A3754,IF(dateA=3,A3749+1,IF(dateA=4,WORKDAY(A3749,1,),WORKDAY(A3749,1,holidayQ)))))</f>
        <v>41213</v>
      </c>
      <c r="B3750" s="35">
        <f>MATCH(A3750,'iBoxx inputs'!A:A,0)</f>
        <v>3843</v>
      </c>
      <c r="C3750" s="35">
        <f>MATCH(A3750,'Bank of England inputs'!A:A,0)</f>
        <v>3746</v>
      </c>
      <c r="D3750" s="6">
        <f>IF($A3750&gt;DataEnd,NA(),IFERROR(INDEX('iBoxx inputs'!B:B,MATCH($A3750,'iBoxx inputs'!$A:$A,0)),D3749))</f>
        <v>4.1356380523327498</v>
      </c>
      <c r="E3750" s="6">
        <f>IF($A3750&gt;DataEnd,NA(),IFERROR(INDEX('iBoxx inputs'!C:C,MATCH($A3750,'iBoxx inputs'!$A:$A,0)),E3749))</f>
        <v>4.6067339230944304</v>
      </c>
      <c r="F3750" s="6">
        <f>IF($A3750&gt;DataEnd,NA(),IFERROR(INDEX('Bank of England inputs'!D:D,MATCH($A3750,'Bank of England inputs'!$A:$A,0),0),F3749))</f>
        <v>2.451086869076935</v>
      </c>
      <c r="H3750" s="5">
        <f t="shared" si="265"/>
        <v>41213</v>
      </c>
      <c r="I3750" s="6">
        <f t="shared" si="266"/>
        <v>4.3711859877135897</v>
      </c>
      <c r="J3750" s="6">
        <f t="shared" si="267"/>
        <v>1.8741617852140235</v>
      </c>
      <c r="K3750" s="19">
        <f t="shared" si="251"/>
        <v>2527</v>
      </c>
      <c r="L3750" s="6">
        <f t="shared" ca="1" si="255"/>
        <v>2.9203140837760291</v>
      </c>
      <c r="M3750" s="6"/>
    </row>
    <row r="3751" spans="1:13" s="19" customFormat="1" x14ac:dyDescent="0.2">
      <c r="A3751" s="5">
        <f>IF(AND(dateA=1,A3750&lt;DataEnd),'iBoxx inputs'!A3755,IF(AND(dateA=2,A3750&lt;DataEnd),'Bank of England inputs'!A3755,IF(dateA=3,A3750+1,IF(dateA=4,WORKDAY(A3750,1,),WORKDAY(A3750,1,holidayQ)))))</f>
        <v>41214</v>
      </c>
      <c r="B3751" s="35">
        <f>MATCH(A3751,'iBoxx inputs'!A:A,0)</f>
        <v>3844</v>
      </c>
      <c r="C3751" s="35">
        <f>MATCH(A3751,'Bank of England inputs'!A:A,0)</f>
        <v>3747</v>
      </c>
      <c r="D3751" s="6">
        <f>IF($A3751&gt;DataEnd,NA(),IFERROR(INDEX('iBoxx inputs'!B:B,MATCH($A3751,'iBoxx inputs'!$A:$A,0)),D3750))</f>
        <v>4.1505751005023299</v>
      </c>
      <c r="E3751" s="6">
        <f>IF($A3751&gt;DataEnd,NA(),IFERROR(INDEX('iBoxx inputs'!C:C,MATCH($A3751,'iBoxx inputs'!$A:$A,0)),E3750))</f>
        <v>4.6125949618037696</v>
      </c>
      <c r="F3751" s="6">
        <f>IF($A3751&gt;DataEnd,NA(),IFERROR(INDEX('Bank of England inputs'!D:D,MATCH($A3751,'Bank of England inputs'!$A:$A,0),0),F3750))</f>
        <v>2.4587691373343157</v>
      </c>
      <c r="H3751" s="5">
        <f t="shared" si="265"/>
        <v>41214</v>
      </c>
      <c r="I3751" s="6">
        <f t="shared" si="266"/>
        <v>4.3815850311530493</v>
      </c>
      <c r="J3751" s="6">
        <f t="shared" si="267"/>
        <v>1.8766728411907962</v>
      </c>
      <c r="K3751" s="19">
        <f t="shared" ref="K3751:K3814" si="268">IF(trailing_period=0,1,ROW()-MATCH(EDATE(A3751,-trailing_period),A:A,1))</f>
        <v>2527</v>
      </c>
      <c r="L3751" s="6">
        <f t="shared" ca="1" si="255"/>
        <v>2.9194906497439805</v>
      </c>
      <c r="M3751" s="6"/>
    </row>
    <row r="3752" spans="1:13" s="19" customFormat="1" x14ac:dyDescent="0.2">
      <c r="A3752" s="5">
        <f>IF(AND(dateA=1,A3751&lt;DataEnd),'iBoxx inputs'!A3756,IF(AND(dateA=2,A3751&lt;DataEnd),'Bank of England inputs'!A3756,IF(dateA=3,A3751+1,IF(dateA=4,WORKDAY(A3751,1,),WORKDAY(A3751,1,holidayQ)))))</f>
        <v>41215</v>
      </c>
      <c r="B3752" s="35">
        <f>MATCH(A3752,'iBoxx inputs'!A:A,0)</f>
        <v>3845</v>
      </c>
      <c r="C3752" s="35">
        <f>MATCH(A3752,'Bank of England inputs'!A:A,0)</f>
        <v>3748</v>
      </c>
      <c r="D3752" s="6">
        <f>IF($A3752&gt;DataEnd,NA(),IFERROR(INDEX('iBoxx inputs'!B:B,MATCH($A3752,'iBoxx inputs'!$A:$A,0)),D3751))</f>
        <v>4.1445035641541503</v>
      </c>
      <c r="E3752" s="6">
        <f>IF($A3752&gt;DataEnd,NA(),IFERROR(INDEX('iBoxx inputs'!C:C,MATCH($A3752,'iBoxx inputs'!$A:$A,0)),E3751))</f>
        <v>4.5995471628863998</v>
      </c>
      <c r="F3752" s="6">
        <f>IF($A3752&gt;DataEnd,NA(),IFERROR(INDEX('Bank of England inputs'!D:D,MATCH($A3752,'Bank of England inputs'!$A:$A,0),0),F3751))</f>
        <v>2.4577313450246496</v>
      </c>
      <c r="H3752" s="5">
        <f t="shared" si="265"/>
        <v>41215</v>
      </c>
      <c r="I3752" s="6">
        <f t="shared" si="266"/>
        <v>4.372025363520275</v>
      </c>
      <c r="J3752" s="6">
        <f t="shared" si="267"/>
        <v>1.8683743953389786</v>
      </c>
      <c r="K3752" s="19">
        <f t="shared" si="268"/>
        <v>2528</v>
      </c>
      <c r="L3752" s="6">
        <f t="shared" ca="1" si="255"/>
        <v>2.9190748600863836</v>
      </c>
      <c r="M3752" s="6"/>
    </row>
    <row r="3753" spans="1:13" s="19" customFormat="1" x14ac:dyDescent="0.2">
      <c r="A3753" s="5">
        <f>IF(AND(dateA=1,A3752&lt;DataEnd),'iBoxx inputs'!A3757,IF(AND(dateA=2,A3752&lt;DataEnd),'Bank of England inputs'!A3757,IF(dateA=3,A3752+1,IF(dateA=4,WORKDAY(A3752,1,),WORKDAY(A3752,1,holidayQ)))))</f>
        <v>41218</v>
      </c>
      <c r="B3753" s="35">
        <f>MATCH(A3753,'iBoxx inputs'!A:A,0)</f>
        <v>3846</v>
      </c>
      <c r="C3753" s="35">
        <f>MATCH(A3753,'Bank of England inputs'!A:A,0)</f>
        <v>3749</v>
      </c>
      <c r="D3753" s="6">
        <f>IF($A3753&gt;DataEnd,NA(),IFERROR(INDEX('iBoxx inputs'!B:B,MATCH($A3753,'iBoxx inputs'!$A:$A,0)),D3752))</f>
        <v>4.1079248335834597</v>
      </c>
      <c r="E3753" s="6">
        <f>IF($A3753&gt;DataEnd,NA(),IFERROR(INDEX('iBoxx inputs'!C:C,MATCH($A3753,'iBoxx inputs'!$A:$A,0)),E3752))</f>
        <v>4.5592095280603804</v>
      </c>
      <c r="F3753" s="6">
        <f>IF($A3753&gt;DataEnd,NA(),IFERROR(INDEX('Bank of England inputs'!D:D,MATCH($A3753,'Bank of England inputs'!$A:$A,0),0),F3752))</f>
        <v>2.4335488776707992</v>
      </c>
      <c r="H3753" s="5">
        <f t="shared" si="265"/>
        <v>41218</v>
      </c>
      <c r="I3753" s="6">
        <f t="shared" si="266"/>
        <v>4.3335671808219196</v>
      </c>
      <c r="J3753" s="6">
        <f t="shared" si="267"/>
        <v>1.8548789180585556</v>
      </c>
      <c r="K3753" s="19">
        <f t="shared" si="268"/>
        <v>2527</v>
      </c>
      <c r="L3753" s="6">
        <f t="shared" ca="1" si="255"/>
        <v>2.9177908539873547</v>
      </c>
      <c r="M3753" s="6"/>
    </row>
    <row r="3754" spans="1:13" s="19" customFormat="1" x14ac:dyDescent="0.2">
      <c r="A3754" s="5">
        <f>IF(AND(dateA=1,A3753&lt;DataEnd),'iBoxx inputs'!A3758,IF(AND(dateA=2,A3753&lt;DataEnd),'Bank of England inputs'!A3758,IF(dateA=3,A3753+1,IF(dateA=4,WORKDAY(A3753,1,),WORKDAY(A3753,1,holidayQ)))))</f>
        <v>41219</v>
      </c>
      <c r="B3754" s="35">
        <f>MATCH(A3754,'iBoxx inputs'!A:A,0)</f>
        <v>3847</v>
      </c>
      <c r="C3754" s="35">
        <f>MATCH(A3754,'Bank of England inputs'!A:A,0)</f>
        <v>3750</v>
      </c>
      <c r="D3754" s="6">
        <f>IF($A3754&gt;DataEnd,NA(),IFERROR(INDEX('iBoxx inputs'!B:B,MATCH($A3754,'iBoxx inputs'!$A:$A,0)),D3753))</f>
        <v>4.11367392585929</v>
      </c>
      <c r="E3754" s="6">
        <f>IF($A3754&gt;DataEnd,NA(),IFERROR(INDEX('iBoxx inputs'!C:C,MATCH($A3754,'iBoxx inputs'!$A:$A,0)),E3753))</f>
        <v>4.5583065218506498</v>
      </c>
      <c r="F3754" s="6">
        <f>IF($A3754&gt;DataEnd,NA(),IFERROR(INDEX('Bank of England inputs'!D:D,MATCH($A3754,'Bank of England inputs'!$A:$A,0),0),F3753))</f>
        <v>2.4201902440103895</v>
      </c>
      <c r="H3754" s="5">
        <f t="shared" si="265"/>
        <v>41219</v>
      </c>
      <c r="I3754" s="6">
        <f t="shared" si="266"/>
        <v>4.3359902238549699</v>
      </c>
      <c r="J3754" s="6">
        <f t="shared" si="267"/>
        <v>1.8705296048370013</v>
      </c>
      <c r="K3754" s="19">
        <f t="shared" si="268"/>
        <v>2527</v>
      </c>
      <c r="L3754" s="6">
        <f t="shared" ca="1" si="255"/>
        <v>2.9169507341819445</v>
      </c>
      <c r="M3754" s="6"/>
    </row>
    <row r="3755" spans="1:13" s="19" customFormat="1" x14ac:dyDescent="0.2">
      <c r="A3755" s="5">
        <f>IF(AND(dateA=1,A3754&lt;DataEnd),'iBoxx inputs'!A3759,IF(AND(dateA=2,A3754&lt;DataEnd),'Bank of England inputs'!A3759,IF(dateA=3,A3754+1,IF(dateA=4,WORKDAY(A3754,1,),WORKDAY(A3754,1,holidayQ)))))</f>
        <v>41220</v>
      </c>
      <c r="B3755" s="35">
        <f>MATCH(A3755,'iBoxx inputs'!A:A,0)</f>
        <v>3848</v>
      </c>
      <c r="C3755" s="35">
        <f>MATCH(A3755,'Bank of England inputs'!A:A,0)</f>
        <v>3751</v>
      </c>
      <c r="D3755" s="6">
        <f>IF($A3755&gt;DataEnd,NA(),IFERROR(INDEX('iBoxx inputs'!B:B,MATCH($A3755,'iBoxx inputs'!$A:$A,0)),D3754))</f>
        <v>4.0549352989039198</v>
      </c>
      <c r="E3755" s="6">
        <f>IF($A3755&gt;DataEnd,NA(),IFERROR(INDEX('iBoxx inputs'!C:C,MATCH($A3755,'iBoxx inputs'!$A:$A,0)),E3754))</f>
        <v>4.4899137514173297</v>
      </c>
      <c r="F3755" s="6">
        <f>IF($A3755&gt;DataEnd,NA(),IFERROR(INDEX('Bank of England inputs'!D:D,MATCH($A3755,'Bank of England inputs'!$A:$A,0),0),F3754))</f>
        <v>2.406504817638111</v>
      </c>
      <c r="H3755" s="5">
        <f t="shared" si="265"/>
        <v>41220</v>
      </c>
      <c r="I3755" s="6">
        <f t="shared" si="266"/>
        <v>4.2724245251606252</v>
      </c>
      <c r="J3755" s="6">
        <f t="shared" si="267"/>
        <v>1.8220714698204743</v>
      </c>
      <c r="K3755" s="19">
        <f t="shared" si="268"/>
        <v>2527</v>
      </c>
      <c r="L3755" s="6">
        <f t="shared" ca="1" si="255"/>
        <v>2.9161030939059454</v>
      </c>
      <c r="M3755" s="6"/>
    </row>
    <row r="3756" spans="1:13" s="19" customFormat="1" x14ac:dyDescent="0.2">
      <c r="A3756" s="5">
        <f>IF(AND(dateA=1,A3755&lt;DataEnd),'iBoxx inputs'!A3760,IF(AND(dateA=2,A3755&lt;DataEnd),'Bank of England inputs'!A3760,IF(dateA=3,A3755+1,IF(dateA=4,WORKDAY(A3755,1,),WORKDAY(A3755,1,holidayQ)))))</f>
        <v>41221</v>
      </c>
      <c r="B3756" s="35">
        <f>MATCH(A3756,'iBoxx inputs'!A:A,0)</f>
        <v>3849</v>
      </c>
      <c r="C3756" s="35">
        <f>MATCH(A3756,'Bank of England inputs'!A:A,0)</f>
        <v>3752</v>
      </c>
      <c r="D3756" s="6">
        <f>IF($A3756&gt;DataEnd,NA(),IFERROR(INDEX('iBoxx inputs'!B:B,MATCH($A3756,'iBoxx inputs'!$A:$A,0)),D3755))</f>
        <v>4.05186024186232</v>
      </c>
      <c r="E3756" s="6">
        <f>IF($A3756&gt;DataEnd,NA(),IFERROR(INDEX('iBoxx inputs'!C:C,MATCH($A3756,'iBoxx inputs'!$A:$A,0)),E3755))</f>
        <v>4.4910958093248698</v>
      </c>
      <c r="F3756" s="6">
        <f>IF($A3756&gt;DataEnd,NA(),IFERROR(INDEX('Bank of England inputs'!D:D,MATCH($A3756,'Bank of England inputs'!$A:$A,0),0),F3755))</f>
        <v>2.4178553029815308</v>
      </c>
      <c r="H3756" s="5">
        <f t="shared" si="265"/>
        <v>41221</v>
      </c>
      <c r="I3756" s="6">
        <f t="shared" si="266"/>
        <v>4.2714780255935949</v>
      </c>
      <c r="J3756" s="6">
        <f t="shared" si="267"/>
        <v>1.8098628575344833</v>
      </c>
      <c r="K3756" s="19">
        <f t="shared" si="268"/>
        <v>2527</v>
      </c>
      <c r="L3756" s="6">
        <f t="shared" ca="1" si="255"/>
        <v>2.9152583390415296</v>
      </c>
      <c r="M3756" s="6"/>
    </row>
    <row r="3757" spans="1:13" s="19" customFormat="1" x14ac:dyDescent="0.2">
      <c r="A3757" s="5">
        <f>IF(AND(dateA=1,A3756&lt;DataEnd),'iBoxx inputs'!A3761,IF(AND(dateA=2,A3756&lt;DataEnd),'Bank of England inputs'!A3761,IF(dateA=3,A3756+1,IF(dateA=4,WORKDAY(A3756,1,),WORKDAY(A3756,1,holidayQ)))))</f>
        <v>41222</v>
      </c>
      <c r="B3757" s="35">
        <f>MATCH(A3757,'iBoxx inputs'!A:A,0)</f>
        <v>3850</v>
      </c>
      <c r="C3757" s="35">
        <f>MATCH(A3757,'Bank of England inputs'!A:A,0)</f>
        <v>3753</v>
      </c>
      <c r="D3757" s="6">
        <f>IF($A3757&gt;DataEnd,NA(),IFERROR(INDEX('iBoxx inputs'!B:B,MATCH($A3757,'iBoxx inputs'!$A:$A,0)),D3756))</f>
        <v>4.0314905654267497</v>
      </c>
      <c r="E3757" s="6">
        <f>IF($A3757&gt;DataEnd,NA(),IFERROR(INDEX('iBoxx inputs'!C:C,MATCH($A3757,'iBoxx inputs'!$A:$A,0)),E3756))</f>
        <v>4.4715229404625996</v>
      </c>
      <c r="F3757" s="6">
        <f>IF($A3757&gt;DataEnd,NA(),IFERROR(INDEX('Bank of England inputs'!D:D,MATCH($A3757,'Bank of England inputs'!$A:$A,0),0),F3756))</f>
        <v>2.4120032490178911</v>
      </c>
      <c r="H3757" s="5">
        <f t="shared" si="265"/>
        <v>41222</v>
      </c>
      <c r="I3757" s="6">
        <f t="shared" si="266"/>
        <v>4.2515067529446746</v>
      </c>
      <c r="J3757" s="6">
        <f t="shared" si="267"/>
        <v>1.7961795937669223</v>
      </c>
      <c r="K3757" s="19">
        <f t="shared" si="268"/>
        <v>2528</v>
      </c>
      <c r="L3757" s="6">
        <f t="shared" ca="1" si="255"/>
        <v>2.9148156654872279</v>
      </c>
      <c r="M3757" s="6"/>
    </row>
    <row r="3758" spans="1:13" s="19" customFormat="1" x14ac:dyDescent="0.2">
      <c r="A3758" s="5">
        <f>IF(AND(dateA=1,A3757&lt;DataEnd),'iBoxx inputs'!A3762,IF(AND(dateA=2,A3757&lt;DataEnd),'Bank of England inputs'!A3762,IF(dateA=3,A3757+1,IF(dateA=4,WORKDAY(A3757,1,),WORKDAY(A3757,1,holidayQ)))))</f>
        <v>41225</v>
      </c>
      <c r="B3758" s="35">
        <f>MATCH(A3758,'iBoxx inputs'!A:A,0)</f>
        <v>3851</v>
      </c>
      <c r="C3758" s="35">
        <f>MATCH(A3758,'Bank of England inputs'!A:A,0)</f>
        <v>3754</v>
      </c>
      <c r="D3758" s="6">
        <f>IF($A3758&gt;DataEnd,NA(),IFERROR(INDEX('iBoxx inputs'!B:B,MATCH($A3758,'iBoxx inputs'!$A:$A,0)),D3757))</f>
        <v>4.0315909171757598</v>
      </c>
      <c r="E3758" s="6">
        <f>IF($A3758&gt;DataEnd,NA(),IFERROR(INDEX('iBoxx inputs'!C:C,MATCH($A3758,'iBoxx inputs'!$A:$A,0)),E3757))</f>
        <v>4.4635861406089496</v>
      </c>
      <c r="F3758" s="6">
        <f>IF($A3758&gt;DataEnd,NA(),IFERROR(INDEX('Bank of England inputs'!D:D,MATCH($A3758,'Bank of England inputs'!$A:$A,0),0),F3757))</f>
        <v>2.4055359838953017</v>
      </c>
      <c r="H3758" s="5">
        <f t="shared" si="265"/>
        <v>41225</v>
      </c>
      <c r="I3758" s="6">
        <f t="shared" si="266"/>
        <v>4.2475885288923543</v>
      </c>
      <c r="J3758" s="6">
        <f t="shared" si="267"/>
        <v>1.7987821920943281</v>
      </c>
      <c r="K3758" s="19">
        <f t="shared" si="268"/>
        <v>2527</v>
      </c>
      <c r="L3758" s="6">
        <f t="shared" ca="1" si="255"/>
        <v>2.9135976357014495</v>
      </c>
      <c r="M3758" s="6"/>
    </row>
    <row r="3759" spans="1:13" s="19" customFormat="1" x14ac:dyDescent="0.2">
      <c r="A3759" s="5">
        <f>IF(AND(dateA=1,A3758&lt;DataEnd),'iBoxx inputs'!A3763,IF(AND(dateA=2,A3758&lt;DataEnd),'Bank of England inputs'!A3763,IF(dateA=3,A3758+1,IF(dateA=4,WORKDAY(A3758,1,),WORKDAY(A3758,1,holidayQ)))))</f>
        <v>41226</v>
      </c>
      <c r="B3759" s="35">
        <f>MATCH(A3759,'iBoxx inputs'!A:A,0)</f>
        <v>3852</v>
      </c>
      <c r="C3759" s="35">
        <f>MATCH(A3759,'Bank of England inputs'!A:A,0)</f>
        <v>3755</v>
      </c>
      <c r="D3759" s="6">
        <f>IF($A3759&gt;DataEnd,NA(),IFERROR(INDEX('iBoxx inputs'!B:B,MATCH($A3759,'iBoxx inputs'!$A:$A,0)),D3758))</f>
        <v>4.0263246465933102</v>
      </c>
      <c r="E3759" s="6">
        <f>IF($A3759&gt;DataEnd,NA(),IFERROR(INDEX('iBoxx inputs'!C:C,MATCH($A3759,'iBoxx inputs'!$A:$A,0)),E3758))</f>
        <v>4.4592828279848797</v>
      </c>
      <c r="F3759" s="6">
        <f>IF($A3759&gt;DataEnd,NA(),IFERROR(INDEX('Bank of England inputs'!D:D,MATCH($A3759,'Bank of England inputs'!$A:$A,0),0),F3758))</f>
        <v>2.3995184656931956</v>
      </c>
      <c r="H3759" s="5">
        <f t="shared" si="265"/>
        <v>41226</v>
      </c>
      <c r="I3759" s="6">
        <f t="shared" si="266"/>
        <v>4.242803737289095</v>
      </c>
      <c r="J3759" s="6">
        <f t="shared" si="267"/>
        <v>1.8000917379445092</v>
      </c>
      <c r="K3759" s="19">
        <f t="shared" si="268"/>
        <v>2527</v>
      </c>
      <c r="L3759" s="6">
        <f t="shared" ca="1" si="255"/>
        <v>2.9127691651603675</v>
      </c>
      <c r="M3759" s="6"/>
    </row>
    <row r="3760" spans="1:13" s="19" customFormat="1" x14ac:dyDescent="0.2">
      <c r="A3760" s="5">
        <f>IF(AND(dateA=1,A3759&lt;DataEnd),'iBoxx inputs'!A3764,IF(AND(dateA=2,A3759&lt;DataEnd),'Bank of England inputs'!A3764,IF(dateA=3,A3759+1,IF(dateA=4,WORKDAY(A3759,1,),WORKDAY(A3759,1,holidayQ)))))</f>
        <v>41227</v>
      </c>
      <c r="B3760" s="35">
        <f>MATCH(A3760,'iBoxx inputs'!A:A,0)</f>
        <v>3853</v>
      </c>
      <c r="C3760" s="35">
        <f>MATCH(A3760,'Bank of England inputs'!A:A,0)</f>
        <v>3756</v>
      </c>
      <c r="D3760" s="6">
        <f>IF($A3760&gt;DataEnd,NA(),IFERROR(INDEX('iBoxx inputs'!B:B,MATCH($A3760,'iBoxx inputs'!$A:$A,0)),D3759))</f>
        <v>4.0683154520046099</v>
      </c>
      <c r="E3760" s="6">
        <f>IF($A3760&gt;DataEnd,NA(),IFERROR(INDEX('iBoxx inputs'!C:C,MATCH($A3760,'iBoxx inputs'!$A:$A,0)),E3759))</f>
        <v>4.4947668944435701</v>
      </c>
      <c r="F3760" s="6">
        <f>IF($A3760&gt;DataEnd,NA(),IFERROR(INDEX('Bank of England inputs'!D:D,MATCH($A3760,'Bank of England inputs'!$A:$A,0),0),F3759))</f>
        <v>2.4386880804213584</v>
      </c>
      <c r="H3760" s="5">
        <f t="shared" si="265"/>
        <v>41227</v>
      </c>
      <c r="I3760" s="6">
        <f t="shared" si="266"/>
        <v>4.28154117322409</v>
      </c>
      <c r="J3760" s="6">
        <f t="shared" si="267"/>
        <v>1.7989815443125945</v>
      </c>
      <c r="K3760" s="19">
        <f t="shared" si="268"/>
        <v>2527</v>
      </c>
      <c r="L3760" s="6">
        <f t="shared" ca="1" si="255"/>
        <v>2.9119336879970348</v>
      </c>
      <c r="M3760" s="6"/>
    </row>
    <row r="3761" spans="1:13" s="19" customFormat="1" x14ac:dyDescent="0.2">
      <c r="A3761" s="5">
        <f>IF(AND(dateA=1,A3760&lt;DataEnd),'iBoxx inputs'!A3765,IF(AND(dateA=2,A3760&lt;DataEnd),'Bank of England inputs'!A3765,IF(dateA=3,A3760+1,IF(dateA=4,WORKDAY(A3760,1,),WORKDAY(A3760,1,holidayQ)))))</f>
        <v>41228</v>
      </c>
      <c r="B3761" s="35">
        <f>MATCH(A3761,'iBoxx inputs'!A:A,0)</f>
        <v>3854</v>
      </c>
      <c r="C3761" s="35">
        <f>MATCH(A3761,'Bank of England inputs'!A:A,0)</f>
        <v>3757</v>
      </c>
      <c r="D3761" s="6">
        <f>IF($A3761&gt;DataEnd,NA(),IFERROR(INDEX('iBoxx inputs'!B:B,MATCH($A3761,'iBoxx inputs'!$A:$A,0)),D3760))</f>
        <v>4.0526969706949503</v>
      </c>
      <c r="E3761" s="6">
        <f>IF($A3761&gt;DataEnd,NA(),IFERROR(INDEX('iBoxx inputs'!C:C,MATCH($A3761,'iBoxx inputs'!$A:$A,0)),E3760))</f>
        <v>4.4844801746048697</v>
      </c>
      <c r="F3761" s="6">
        <f>IF($A3761&gt;DataEnd,NA(),IFERROR(INDEX('Bank of England inputs'!D:D,MATCH($A3761,'Bank of England inputs'!$A:$A,0),0),F3760))</f>
        <v>2.4323393941345861</v>
      </c>
      <c r="H3761" s="5">
        <f t="shared" si="265"/>
        <v>41228</v>
      </c>
      <c r="I3761" s="6">
        <f t="shared" si="266"/>
        <v>4.26858857264991</v>
      </c>
      <c r="J3761" s="6">
        <f t="shared" si="267"/>
        <v>1.7926459449977949</v>
      </c>
      <c r="K3761" s="19">
        <f t="shared" si="268"/>
        <v>2527</v>
      </c>
      <c r="L3761" s="6">
        <f t="shared" ca="1" si="255"/>
        <v>2.9110850182208265</v>
      </c>
      <c r="M3761" s="6"/>
    </row>
    <row r="3762" spans="1:13" s="19" customFormat="1" x14ac:dyDescent="0.2">
      <c r="A3762" s="5">
        <f>IF(AND(dateA=1,A3761&lt;DataEnd),'iBoxx inputs'!A3766,IF(AND(dateA=2,A3761&lt;DataEnd),'Bank of England inputs'!A3766,IF(dateA=3,A3761+1,IF(dateA=4,WORKDAY(A3761,1,),WORKDAY(A3761,1,holidayQ)))))</f>
        <v>41229</v>
      </c>
      <c r="B3762" s="35">
        <f>MATCH(A3762,'iBoxx inputs'!A:A,0)</f>
        <v>3855</v>
      </c>
      <c r="C3762" s="35">
        <f>MATCH(A3762,'Bank of England inputs'!A:A,0)</f>
        <v>3758</v>
      </c>
      <c r="D3762" s="6">
        <f>IF($A3762&gt;DataEnd,NA(),IFERROR(INDEX('iBoxx inputs'!B:B,MATCH($A3762,'iBoxx inputs'!$A:$A,0)),D3761))</f>
        <v>4.0374811468606202</v>
      </c>
      <c r="E3762" s="6">
        <f>IF($A3762&gt;DataEnd,NA(),IFERROR(INDEX('iBoxx inputs'!C:C,MATCH($A3762,'iBoxx inputs'!$A:$A,0)),E3761))</f>
        <v>4.4810263038295197</v>
      </c>
      <c r="F3762" s="6">
        <f>IF($A3762&gt;DataEnd,NA(),IFERROR(INDEX('Bank of England inputs'!D:D,MATCH($A3762,'Bank of England inputs'!$A:$A,0),0),F3761))</f>
        <v>2.4328051702269038</v>
      </c>
      <c r="H3762" s="5">
        <f t="shared" si="265"/>
        <v>41229</v>
      </c>
      <c r="I3762" s="6">
        <f t="shared" si="266"/>
        <v>4.2592537253450704</v>
      </c>
      <c r="J3762" s="6">
        <f t="shared" si="267"/>
        <v>1.783069937490156</v>
      </c>
      <c r="K3762" s="19">
        <f t="shared" si="268"/>
        <v>2528</v>
      </c>
      <c r="L3762" s="6">
        <f t="shared" ca="1" si="255"/>
        <v>2.9106388097237019</v>
      </c>
      <c r="M3762" s="6"/>
    </row>
    <row r="3763" spans="1:13" s="19" customFormat="1" x14ac:dyDescent="0.2">
      <c r="A3763" s="5">
        <f>IF(AND(dateA=1,A3762&lt;DataEnd),'iBoxx inputs'!A3767,IF(AND(dateA=2,A3762&lt;DataEnd),'Bank of England inputs'!A3767,IF(dateA=3,A3762+1,IF(dateA=4,WORKDAY(A3762,1,),WORKDAY(A3762,1,holidayQ)))))</f>
        <v>41232</v>
      </c>
      <c r="B3763" s="35">
        <f>MATCH(A3763,'iBoxx inputs'!A:A,0)</f>
        <v>3856</v>
      </c>
      <c r="C3763" s="35">
        <f>MATCH(A3763,'Bank of England inputs'!A:A,0)</f>
        <v>3759</v>
      </c>
      <c r="D3763" s="6">
        <f>IF($A3763&gt;DataEnd,NA(),IFERROR(INDEX('iBoxx inputs'!B:B,MATCH($A3763,'iBoxx inputs'!$A:$A,0)),D3762))</f>
        <v>4.08489605196859</v>
      </c>
      <c r="E3763" s="6">
        <f>IF($A3763&gt;DataEnd,NA(),IFERROR(INDEX('iBoxx inputs'!C:C,MATCH($A3763,'iBoxx inputs'!$A:$A,0)),E3762))</f>
        <v>4.5335977027675103</v>
      </c>
      <c r="F3763" s="6">
        <f>IF($A3763&gt;DataEnd,NA(),IFERROR(INDEX('Bank of England inputs'!D:D,MATCH($A3763,'Bank of England inputs'!$A:$A,0),0),F3762))</f>
        <v>2.4669799499377421</v>
      </c>
      <c r="H3763" s="5">
        <f t="shared" si="265"/>
        <v>41232</v>
      </c>
      <c r="I3763" s="6">
        <f t="shared" si="266"/>
        <v>4.3092468773680501</v>
      </c>
      <c r="J3763" s="6">
        <f t="shared" si="267"/>
        <v>1.7979127796392325</v>
      </c>
      <c r="K3763" s="19">
        <f t="shared" si="268"/>
        <v>2527</v>
      </c>
      <c r="L3763" s="6">
        <f t="shared" ca="1" si="255"/>
        <v>2.9093781714644575</v>
      </c>
      <c r="M3763" s="6"/>
    </row>
    <row r="3764" spans="1:13" s="19" customFormat="1" x14ac:dyDescent="0.2">
      <c r="A3764" s="5">
        <f>IF(AND(dateA=1,A3763&lt;DataEnd),'iBoxx inputs'!A3768,IF(AND(dateA=2,A3763&lt;DataEnd),'Bank of England inputs'!A3768,IF(dateA=3,A3763+1,IF(dateA=4,WORKDAY(A3763,1,),WORKDAY(A3763,1,holidayQ)))))</f>
        <v>41233</v>
      </c>
      <c r="B3764" s="35">
        <f>MATCH(A3764,'iBoxx inputs'!A:A,0)</f>
        <v>3857</v>
      </c>
      <c r="C3764" s="35">
        <f>MATCH(A3764,'Bank of England inputs'!A:A,0)</f>
        <v>3760</v>
      </c>
      <c r="D3764" s="6">
        <f>IF($A3764&gt;DataEnd,NA(),IFERROR(INDEX('iBoxx inputs'!B:B,MATCH($A3764,'iBoxx inputs'!$A:$A,0)),D3763))</f>
        <v>4.1540531247738404</v>
      </c>
      <c r="E3764" s="6">
        <f>IF($A3764&gt;DataEnd,NA(),IFERROR(INDEX('iBoxx inputs'!C:C,MATCH($A3764,'iBoxx inputs'!$A:$A,0)),E3763))</f>
        <v>4.5964257336714596</v>
      </c>
      <c r="F3764" s="6">
        <f>IF($A3764&gt;DataEnd,NA(),IFERROR(INDEX('Bank of England inputs'!D:D,MATCH($A3764,'Bank of England inputs'!$A:$A,0),0),F3763))</f>
        <v>2.5038208799645023</v>
      </c>
      <c r="H3764" s="5">
        <f t="shared" si="265"/>
        <v>41233</v>
      </c>
      <c r="I3764" s="6">
        <f t="shared" si="266"/>
        <v>4.37523942922265</v>
      </c>
      <c r="J3764" s="6">
        <f t="shared" si="267"/>
        <v>1.8257061377737749</v>
      </c>
      <c r="K3764" s="19">
        <f t="shared" si="268"/>
        <v>2527</v>
      </c>
      <c r="L3764" s="6">
        <f t="shared" ca="1" si="255"/>
        <v>2.9085378750725104</v>
      </c>
      <c r="M3764" s="6"/>
    </row>
    <row r="3765" spans="1:13" s="19" customFormat="1" x14ac:dyDescent="0.2">
      <c r="A3765" s="5">
        <f>IF(AND(dateA=1,A3764&lt;DataEnd),'iBoxx inputs'!A3769,IF(AND(dateA=2,A3764&lt;DataEnd),'Bank of England inputs'!A3769,IF(dateA=3,A3764+1,IF(dateA=4,WORKDAY(A3764,1,),WORKDAY(A3764,1,holidayQ)))))</f>
        <v>41234</v>
      </c>
      <c r="B3765" s="35">
        <f>MATCH(A3765,'iBoxx inputs'!A:A,0)</f>
        <v>3858</v>
      </c>
      <c r="C3765" s="35">
        <f>MATCH(A3765,'Bank of England inputs'!A:A,0)</f>
        <v>3761</v>
      </c>
      <c r="D3765" s="6">
        <f>IF($A3765&gt;DataEnd,NA(),IFERROR(INDEX('iBoxx inputs'!B:B,MATCH($A3765,'iBoxx inputs'!$A:$A,0)),D3764))</f>
        <v>4.1571563508330103</v>
      </c>
      <c r="E3765" s="6">
        <f>IF($A3765&gt;DataEnd,NA(),IFERROR(INDEX('iBoxx inputs'!C:C,MATCH($A3765,'iBoxx inputs'!$A:$A,0)),E3764))</f>
        <v>4.5920833274289201</v>
      </c>
      <c r="F3765" s="6">
        <f>IF($A3765&gt;DataEnd,NA(),IFERROR(INDEX('Bank of England inputs'!D:D,MATCH($A3765,'Bank of England inputs'!$A:$A,0),0),F3764))</f>
        <v>2.489098124424749</v>
      </c>
      <c r="H3765" s="5">
        <f t="shared" si="265"/>
        <v>41234</v>
      </c>
      <c r="I3765" s="6">
        <f t="shared" si="266"/>
        <v>4.3746198391309647</v>
      </c>
      <c r="J3765" s="6">
        <f t="shared" si="267"/>
        <v>1.8397290533449073</v>
      </c>
      <c r="K3765" s="19">
        <f t="shared" si="268"/>
        <v>2527</v>
      </c>
      <c r="L3765" s="6">
        <f t="shared" ca="1" si="255"/>
        <v>2.907689222836217</v>
      </c>
      <c r="M3765" s="6"/>
    </row>
    <row r="3766" spans="1:13" s="19" customFormat="1" x14ac:dyDescent="0.2">
      <c r="A3766" s="5">
        <f>IF(AND(dateA=1,A3765&lt;DataEnd),'iBoxx inputs'!A3770,IF(AND(dateA=2,A3765&lt;DataEnd),'Bank of England inputs'!A3770,IF(dateA=3,A3765+1,IF(dateA=4,WORKDAY(A3765,1,),WORKDAY(A3765,1,holidayQ)))))</f>
        <v>41235</v>
      </c>
      <c r="B3766" s="35">
        <f>MATCH(A3766,'iBoxx inputs'!A:A,0)</f>
        <v>3859</v>
      </c>
      <c r="C3766" s="35">
        <f>MATCH(A3766,'Bank of England inputs'!A:A,0)</f>
        <v>3762</v>
      </c>
      <c r="D3766" s="6">
        <f>IF($A3766&gt;DataEnd,NA(),IFERROR(INDEX('iBoxx inputs'!B:B,MATCH($A3766,'iBoxx inputs'!$A:$A,0)),D3765))</f>
        <v>4.1327648002898298</v>
      </c>
      <c r="E3766" s="6">
        <f>IF($A3766&gt;DataEnd,NA(),IFERROR(INDEX('iBoxx inputs'!C:C,MATCH($A3766,'iBoxx inputs'!$A:$A,0)),E3765))</f>
        <v>4.56458495936233</v>
      </c>
      <c r="F3766" s="6">
        <f>IF($A3766&gt;DataEnd,NA(),IFERROR(INDEX('Bank of England inputs'!D:D,MATCH($A3766,'Bank of England inputs'!$A:$A,0),0),F3765))</f>
        <v>2.4845095417600938</v>
      </c>
      <c r="H3766" s="5">
        <f t="shared" ref="H3766:H3768" si="269">A3766</f>
        <v>41235</v>
      </c>
      <c r="I3766" s="6">
        <f t="shared" ref="I3766:I3768" si="270">(D3766+E3766)/2</f>
        <v>4.3486748798260795</v>
      </c>
      <c r="J3766" s="6">
        <f t="shared" ref="J3766:J3768" si="271">((1+I3766/100)/(1+F3766/100)-1)*100</f>
        <v>1.8189727856446236</v>
      </c>
      <c r="K3766" s="19">
        <f t="shared" si="268"/>
        <v>2527</v>
      </c>
      <c r="L3766" s="6">
        <f t="shared" ca="1" si="255"/>
        <v>2.9068313181833756</v>
      </c>
      <c r="M3766" s="6"/>
    </row>
    <row r="3767" spans="1:13" s="19" customFormat="1" x14ac:dyDescent="0.2">
      <c r="A3767" s="5">
        <f>IF(AND(dateA=1,A3766&lt;DataEnd),'iBoxx inputs'!A3771,IF(AND(dateA=2,A3766&lt;DataEnd),'Bank of England inputs'!A3771,IF(dateA=3,A3766+1,IF(dateA=4,WORKDAY(A3766,1,),WORKDAY(A3766,1,holidayQ)))))</f>
        <v>41236</v>
      </c>
      <c r="B3767" s="35">
        <f>MATCH(A3767,'iBoxx inputs'!A:A,0)</f>
        <v>3860</v>
      </c>
      <c r="C3767" s="35">
        <f>MATCH(A3767,'Bank of England inputs'!A:A,0)</f>
        <v>3763</v>
      </c>
      <c r="D3767" s="6">
        <f>IF($A3767&gt;DataEnd,NA(),IFERROR(INDEX('iBoxx inputs'!B:B,MATCH($A3767,'iBoxx inputs'!$A:$A,0)),D3766))</f>
        <v>4.1226277486196503</v>
      </c>
      <c r="E3767" s="6">
        <f>IF($A3767&gt;DataEnd,NA(),IFERROR(INDEX('iBoxx inputs'!C:C,MATCH($A3767,'iBoxx inputs'!$A:$A,0)),E3766))</f>
        <v>4.5542869030021302</v>
      </c>
      <c r="F3767" s="6">
        <f>IF($A3767&gt;DataEnd,NA(),IFERROR(INDEX('Bank of England inputs'!D:D,MATCH($A3767,'Bank of England inputs'!$A:$A,0),0),F3766))</f>
        <v>2.4970695804846565</v>
      </c>
      <c r="H3767" s="5">
        <f t="shared" si="269"/>
        <v>41236</v>
      </c>
      <c r="I3767" s="6">
        <f t="shared" si="270"/>
        <v>4.3384573258108903</v>
      </c>
      <c r="J3767" s="6">
        <f t="shared" si="271"/>
        <v>1.7965272108392272</v>
      </c>
      <c r="K3767" s="19">
        <f t="shared" si="268"/>
        <v>2528</v>
      </c>
      <c r="L3767" s="6">
        <f t="shared" ca="1" si="255"/>
        <v>2.9063921156092678</v>
      </c>
      <c r="M3767" s="6"/>
    </row>
    <row r="3768" spans="1:13" s="19" customFormat="1" x14ac:dyDescent="0.2">
      <c r="A3768" s="5">
        <f>IF(AND(dateA=1,A3767&lt;DataEnd),'iBoxx inputs'!A3772,IF(AND(dateA=2,A3767&lt;DataEnd),'Bank of England inputs'!A3772,IF(dateA=3,A3767+1,IF(dateA=4,WORKDAY(A3767,1,),WORKDAY(A3767,1,holidayQ)))))</f>
        <v>41239</v>
      </c>
      <c r="B3768" s="35">
        <f>MATCH(A3768,'iBoxx inputs'!A:A,0)</f>
        <v>3861</v>
      </c>
      <c r="C3768" s="35">
        <f>MATCH(A3768,'Bank of England inputs'!A:A,0)</f>
        <v>3764</v>
      </c>
      <c r="D3768" s="6">
        <f>IF($A3768&gt;DataEnd,NA(),IFERROR(INDEX('iBoxx inputs'!B:B,MATCH($A3768,'iBoxx inputs'!$A:$A,0)),D3767))</f>
        <v>4.1163994894633902</v>
      </c>
      <c r="E3768" s="6">
        <f>IF($A3768&gt;DataEnd,NA(),IFERROR(INDEX('iBoxx inputs'!C:C,MATCH($A3768,'iBoxx inputs'!$A:$A,0)),E3767))</f>
        <v>4.5449182739235301</v>
      </c>
      <c r="F3768" s="6">
        <f>IF($A3768&gt;DataEnd,NA(),IFERROR(INDEX('Bank of England inputs'!D:D,MATCH($A3768,'Bank of England inputs'!$A:$A,0),0),F3767))</f>
        <v>2.5085962869675571</v>
      </c>
      <c r="H3768" s="5">
        <f t="shared" si="269"/>
        <v>41239</v>
      </c>
      <c r="I3768" s="6">
        <f t="shared" si="270"/>
        <v>4.3306588816934601</v>
      </c>
      <c r="J3768" s="6">
        <f t="shared" si="271"/>
        <v>1.7774729737056738</v>
      </c>
      <c r="K3768" s="19">
        <f t="shared" si="268"/>
        <v>2527</v>
      </c>
      <c r="L3768" s="6">
        <f t="shared" ca="1" si="255"/>
        <v>2.9050784493756394</v>
      </c>
      <c r="M3768" s="6"/>
    </row>
    <row r="3769" spans="1:13" s="19" customFormat="1" x14ac:dyDescent="0.2">
      <c r="A3769" s="5">
        <f>IF(AND(dateA=1,A3768&lt;DataEnd),'iBoxx inputs'!A3773,IF(AND(dateA=2,A3768&lt;DataEnd),'Bank of England inputs'!A3773,IF(dateA=3,A3768+1,IF(dateA=4,WORKDAY(A3768,1,),WORKDAY(A3768,1,holidayQ)))))</f>
        <v>41240</v>
      </c>
      <c r="B3769" s="35">
        <f>MATCH(A3769,'iBoxx inputs'!A:A,0)</f>
        <v>3862</v>
      </c>
      <c r="C3769" s="35">
        <f>MATCH(A3769,'Bank of England inputs'!A:A,0)</f>
        <v>3765</v>
      </c>
      <c r="D3769" s="6">
        <f>IF($A3769&gt;DataEnd,NA(),IFERROR(INDEX('iBoxx inputs'!B:B,MATCH($A3769,'iBoxx inputs'!$A:$A,0)),D3768))</f>
        <v>4.1359163415812397</v>
      </c>
      <c r="E3769" s="6">
        <f>IF($A3769&gt;DataEnd,NA(),IFERROR(INDEX('iBoxx inputs'!C:C,MATCH($A3769,'iBoxx inputs'!$A:$A,0)),E3768))</f>
        <v>4.5578674193945696</v>
      </c>
      <c r="F3769" s="6">
        <f>IF($A3769&gt;DataEnd,NA(),IFERROR(INDEX('Bank of England inputs'!D:D,MATCH($A3769,'Bank of England inputs'!$A:$A,0),0),F3768))</f>
        <v>2.5462114837197847</v>
      </c>
      <c r="H3769" s="5">
        <f t="shared" ref="H3769:H3792" si="272">A3769</f>
        <v>41240</v>
      </c>
      <c r="I3769" s="6">
        <f t="shared" ref="I3769:I3792" si="273">(D3769+E3769)/2</f>
        <v>4.3468918804879042</v>
      </c>
      <c r="J3769" s="6">
        <f t="shared" ref="J3769:J3792" si="274">((1+I3769/100)/(1+F3769/100)-1)*100</f>
        <v>1.7559696947497816</v>
      </c>
      <c r="K3769" s="19">
        <f t="shared" si="268"/>
        <v>2527</v>
      </c>
      <c r="L3769" s="6">
        <f t="shared" ca="1" si="255"/>
        <v>2.9041810435381916</v>
      </c>
      <c r="M3769" s="6"/>
    </row>
    <row r="3770" spans="1:13" x14ac:dyDescent="0.2">
      <c r="A3770" s="5">
        <f>IF(AND(dateA=1,A3769&lt;DataEnd),'iBoxx inputs'!A3774,IF(AND(dateA=2,A3769&lt;DataEnd),'Bank of England inputs'!A3774,IF(dateA=3,A3769+1,IF(dateA=4,WORKDAY(A3769,1,),WORKDAY(A3769,1,holidayQ)))))</f>
        <v>41241</v>
      </c>
      <c r="B3770" s="35">
        <f>MATCH(A3770,'iBoxx inputs'!A:A,0)</f>
        <v>3863</v>
      </c>
      <c r="C3770" s="35">
        <f>MATCH(A3770,'Bank of England inputs'!A:A,0)</f>
        <v>3766</v>
      </c>
      <c r="D3770" s="6">
        <f>IF($A3770&gt;DataEnd,NA(),IFERROR(INDEX('iBoxx inputs'!B:B,MATCH($A3770,'iBoxx inputs'!$A:$A,0)),D3769))</f>
        <v>4.0806889355257496</v>
      </c>
      <c r="E3770" s="6">
        <f>IF($A3770&gt;DataEnd,NA(),IFERROR(INDEX('iBoxx inputs'!C:C,MATCH($A3770,'iBoxx inputs'!$A:$A,0)),E3769))</f>
        <v>4.4950055752318896</v>
      </c>
      <c r="F3770" s="6">
        <f>IF($A3770&gt;DataEnd,NA(),IFERROR(INDEX('Bank of England inputs'!D:D,MATCH($A3770,'Bank of England inputs'!$A:$A,0),0),F3769))</f>
        <v>2.500946565377471</v>
      </c>
      <c r="G3770" s="19"/>
      <c r="H3770" s="5">
        <f t="shared" si="272"/>
        <v>41241</v>
      </c>
      <c r="I3770" s="6">
        <f t="shared" si="273"/>
        <v>4.2878472553788196</v>
      </c>
      <c r="J3770" s="6">
        <f t="shared" si="274"/>
        <v>1.7433016473283214</v>
      </c>
      <c r="K3770" s="19">
        <f t="shared" si="268"/>
        <v>2527</v>
      </c>
      <c r="L3770" s="6">
        <f t="shared" ca="1" si="255"/>
        <v>2.903274471240985</v>
      </c>
    </row>
    <row r="3771" spans="1:13" x14ac:dyDescent="0.2">
      <c r="A3771" s="5">
        <f>IF(AND(dateA=1,A3770&lt;DataEnd),'iBoxx inputs'!A3775,IF(AND(dateA=2,A3770&lt;DataEnd),'Bank of England inputs'!A3775,IF(dateA=3,A3770+1,IF(dateA=4,WORKDAY(A3770,1,),WORKDAY(A3770,1,holidayQ)))))</f>
        <v>41242</v>
      </c>
      <c r="B3771" s="35">
        <f>MATCH(A3771,'iBoxx inputs'!A:A,0)</f>
        <v>3864</v>
      </c>
      <c r="C3771" s="35">
        <f>MATCH(A3771,'Bank of England inputs'!A:A,0)</f>
        <v>3767</v>
      </c>
      <c r="D3771" s="6">
        <f>IF($A3771&gt;DataEnd,NA(),IFERROR(INDEX('iBoxx inputs'!B:B,MATCH($A3771,'iBoxx inputs'!$A:$A,0)),D3770))</f>
        <v>4.1044224739438304</v>
      </c>
      <c r="E3771" s="6">
        <f>IF($A3771&gt;DataEnd,NA(),IFERROR(INDEX('iBoxx inputs'!C:C,MATCH($A3771,'iBoxx inputs'!$A:$A,0)),E3770))</f>
        <v>4.5155431927187397</v>
      </c>
      <c r="F3771" s="6">
        <f>IF($A3771&gt;DataEnd,NA(),IFERROR(INDEX('Bank of England inputs'!D:D,MATCH($A3771,'Bank of England inputs'!$A:$A,0),0),F3770))</f>
        <v>2.5170806577664573</v>
      </c>
      <c r="G3771" s="19"/>
      <c r="H3771" s="5">
        <f t="shared" si="272"/>
        <v>41242</v>
      </c>
      <c r="I3771" s="6">
        <f t="shared" si="273"/>
        <v>4.3099828333312846</v>
      </c>
      <c r="J3771" s="6">
        <f t="shared" si="274"/>
        <v>1.7488814196241931</v>
      </c>
      <c r="K3771" s="19">
        <f t="shared" si="268"/>
        <v>2527</v>
      </c>
      <c r="L3771" s="6">
        <f t="shared" ca="1" si="255"/>
        <v>2.9023814250626332</v>
      </c>
    </row>
    <row r="3772" spans="1:13" x14ac:dyDescent="0.2">
      <c r="A3772" s="5">
        <f>IF(AND(dateA=1,A3771&lt;DataEnd),'iBoxx inputs'!A3776,IF(AND(dateA=2,A3771&lt;DataEnd),'Bank of England inputs'!A3776,IF(dateA=3,A3771+1,IF(dateA=4,WORKDAY(A3771,1,),WORKDAY(A3771,1,holidayQ)))))</f>
        <v>41243</v>
      </c>
      <c r="B3772" s="35">
        <f>MATCH(A3772,'iBoxx inputs'!A:A,0)</f>
        <v>3865</v>
      </c>
      <c r="C3772" s="35">
        <f>MATCH(A3772,'Bank of England inputs'!A:A,0)</f>
        <v>3768</v>
      </c>
      <c r="D3772" s="6">
        <f>IF($A3772&gt;DataEnd,NA(),IFERROR(INDEX('iBoxx inputs'!B:B,MATCH($A3772,'iBoxx inputs'!$A:$A,0)),D3771))</f>
        <v>4.1073434186518396</v>
      </c>
      <c r="E3772" s="6">
        <f>IF($A3772&gt;DataEnd,NA(),IFERROR(INDEX('iBoxx inputs'!C:C,MATCH($A3772,'iBoxx inputs'!$A:$A,0)),E3771))</f>
        <v>4.5232398892096404</v>
      </c>
      <c r="F3772" s="6">
        <f>IF($A3772&gt;DataEnd,NA(),IFERROR(INDEX('Bank of England inputs'!D:D,MATCH($A3772,'Bank of England inputs'!$A:$A,0),0),F3771))</f>
        <v>2.5107552003609257</v>
      </c>
      <c r="G3772" s="19"/>
      <c r="H3772" s="5">
        <f t="shared" si="272"/>
        <v>41243</v>
      </c>
      <c r="I3772" s="6">
        <f t="shared" si="273"/>
        <v>4.31529165393074</v>
      </c>
      <c r="J3772" s="6">
        <f t="shared" si="274"/>
        <v>1.7603386591414472</v>
      </c>
      <c r="K3772" s="19">
        <f t="shared" si="268"/>
        <v>2528</v>
      </c>
      <c r="L3772" s="6">
        <f t="shared" ca="1" si="255"/>
        <v>2.9019296676394051</v>
      </c>
    </row>
    <row r="3773" spans="1:13" x14ac:dyDescent="0.2">
      <c r="A3773" s="5">
        <f>IF(AND(dateA=1,A3772&lt;DataEnd),'iBoxx inputs'!A3777,IF(AND(dateA=2,A3772&lt;DataEnd),'Bank of England inputs'!A3777,IF(dateA=3,A3772+1,IF(dateA=4,WORKDAY(A3772,1,),WORKDAY(A3772,1,holidayQ)))))</f>
        <v>41246</v>
      </c>
      <c r="B3773" s="35">
        <f>MATCH(A3773,'iBoxx inputs'!A:A,0)</f>
        <v>3866</v>
      </c>
      <c r="C3773" s="35">
        <f>MATCH(A3773,'Bank of England inputs'!A:A,0)</f>
        <v>3769</v>
      </c>
      <c r="D3773" s="6">
        <f>IF($A3773&gt;DataEnd,NA(),IFERROR(INDEX('iBoxx inputs'!B:B,MATCH($A3773,'iBoxx inputs'!$A:$A,0)),D3772))</f>
        <v>4.15425060510678</v>
      </c>
      <c r="E3773" s="6">
        <f>IF($A3773&gt;DataEnd,NA(),IFERROR(INDEX('iBoxx inputs'!C:C,MATCH($A3773,'iBoxx inputs'!$A:$A,0)),E3772))</f>
        <v>4.5831492722245102</v>
      </c>
      <c r="F3773" s="6">
        <f>IF($A3773&gt;DataEnd,NA(),IFERROR(INDEX('Bank of England inputs'!D:D,MATCH($A3773,'Bank of England inputs'!$A:$A,0),0),F3772))</f>
        <v>2.5750109025278745</v>
      </c>
      <c r="G3773" s="19"/>
      <c r="H3773" s="5">
        <f t="shared" si="272"/>
        <v>41246</v>
      </c>
      <c r="I3773" s="6">
        <f t="shared" si="273"/>
        <v>4.3686999386656451</v>
      </c>
      <c r="J3773" s="6">
        <f t="shared" si="274"/>
        <v>1.7486608291392036</v>
      </c>
      <c r="K3773" s="19">
        <f t="shared" si="268"/>
        <v>2527</v>
      </c>
      <c r="L3773" s="6">
        <f t="shared" ca="1" si="255"/>
        <v>2.9006053317145644</v>
      </c>
    </row>
    <row r="3774" spans="1:13" x14ac:dyDescent="0.2">
      <c r="A3774" s="5">
        <f>IF(AND(dateA=1,A3773&lt;DataEnd),'iBoxx inputs'!A3778,IF(AND(dateA=2,A3773&lt;DataEnd),'Bank of England inputs'!A3778,IF(dateA=3,A3773+1,IF(dateA=4,WORKDAY(A3773,1,),WORKDAY(A3773,1,holidayQ)))))</f>
        <v>41247</v>
      </c>
      <c r="B3774" s="35">
        <f>MATCH(A3774,'iBoxx inputs'!A:A,0)</f>
        <v>3867</v>
      </c>
      <c r="C3774" s="35">
        <f>MATCH(A3774,'Bank of England inputs'!A:A,0)</f>
        <v>3770</v>
      </c>
      <c r="D3774" s="6">
        <f>IF($A3774&gt;DataEnd,NA(),IFERROR(INDEX('iBoxx inputs'!B:B,MATCH($A3774,'iBoxx inputs'!$A:$A,0)),D3773))</f>
        <v>4.1536696237898498</v>
      </c>
      <c r="E3774" s="6">
        <f>IF($A3774&gt;DataEnd,NA(),IFERROR(INDEX('iBoxx inputs'!C:C,MATCH($A3774,'iBoxx inputs'!$A:$A,0)),E3773))</f>
        <v>4.5717193860460004</v>
      </c>
      <c r="F3774" s="6">
        <f>IF($A3774&gt;DataEnd,NA(),IFERROR(INDEX('Bank of England inputs'!D:D,MATCH($A3774,'Bank of England inputs'!$A:$A,0),0),F3773))</f>
        <v>2.5852056086158148</v>
      </c>
      <c r="G3774" s="19"/>
      <c r="H3774" s="5">
        <f t="shared" si="272"/>
        <v>41247</v>
      </c>
      <c r="I3774" s="6">
        <f t="shared" si="273"/>
        <v>4.3626945049179255</v>
      </c>
      <c r="J3774" s="6">
        <f t="shared" si="274"/>
        <v>1.7326951637486765</v>
      </c>
      <c r="K3774" s="19">
        <f t="shared" si="268"/>
        <v>2527</v>
      </c>
      <c r="L3774" s="6">
        <f t="shared" ca="1" si="255"/>
        <v>2.8997244384421732</v>
      </c>
    </row>
    <row r="3775" spans="1:13" x14ac:dyDescent="0.2">
      <c r="A3775" s="5">
        <f>IF(AND(dateA=1,A3774&lt;DataEnd),'iBoxx inputs'!A3779,IF(AND(dateA=2,A3774&lt;DataEnd),'Bank of England inputs'!A3779,IF(dateA=3,A3774+1,IF(dateA=4,WORKDAY(A3774,1,),WORKDAY(A3774,1,holidayQ)))))</f>
        <v>41248</v>
      </c>
      <c r="B3775" s="35">
        <f>MATCH(A3775,'iBoxx inputs'!A:A,0)</f>
        <v>3868</v>
      </c>
      <c r="C3775" s="35">
        <f>MATCH(A3775,'Bank of England inputs'!A:A,0)</f>
        <v>3771</v>
      </c>
      <c r="D3775" s="6">
        <f>IF($A3775&gt;DataEnd,NA(),IFERROR(INDEX('iBoxx inputs'!B:B,MATCH($A3775,'iBoxx inputs'!$A:$A,0)),D3774))</f>
        <v>4.1787403405503198</v>
      </c>
      <c r="E3775" s="6">
        <f>IF($A3775&gt;DataEnd,NA(),IFERROR(INDEX('iBoxx inputs'!C:C,MATCH($A3775,'iBoxx inputs'!$A:$A,0)),E3774))</f>
        <v>4.5725241724100298</v>
      </c>
      <c r="F3775" s="6">
        <f>IF($A3775&gt;DataEnd,NA(),IFERROR(INDEX('Bank of England inputs'!D:D,MATCH($A3775,'Bank of England inputs'!$A:$A,0),0),F3774))</f>
        <v>2.5281153499839837</v>
      </c>
      <c r="G3775" s="19"/>
      <c r="H3775" s="5">
        <f t="shared" si="272"/>
        <v>41248</v>
      </c>
      <c r="I3775" s="6">
        <f t="shared" si="273"/>
        <v>4.3756322564801753</v>
      </c>
      <c r="J3775" s="6">
        <f t="shared" si="274"/>
        <v>1.8019612475949742</v>
      </c>
      <c r="K3775" s="19">
        <f t="shared" si="268"/>
        <v>2527</v>
      </c>
      <c r="L3775" s="6">
        <f t="shared" ca="1" si="255"/>
        <v>2.8988763045234966</v>
      </c>
    </row>
    <row r="3776" spans="1:13" x14ac:dyDescent="0.2">
      <c r="A3776" s="5">
        <f>IF(AND(dateA=1,A3775&lt;DataEnd),'iBoxx inputs'!A3780,IF(AND(dateA=2,A3775&lt;DataEnd),'Bank of England inputs'!A3780,IF(dateA=3,A3775+1,IF(dateA=4,WORKDAY(A3775,1,),WORKDAY(A3775,1,holidayQ)))))</f>
        <v>41249</v>
      </c>
      <c r="B3776" s="35">
        <f>MATCH(A3776,'iBoxx inputs'!A:A,0)</f>
        <v>3869</v>
      </c>
      <c r="C3776" s="35">
        <f>MATCH(A3776,'Bank of England inputs'!A:A,0)</f>
        <v>3772</v>
      </c>
      <c r="D3776" s="6">
        <f>IF($A3776&gt;DataEnd,NA(),IFERROR(INDEX('iBoxx inputs'!B:B,MATCH($A3776,'iBoxx inputs'!$A:$A,0)),D3775))</f>
        <v>4.1571579213853402</v>
      </c>
      <c r="E3776" s="6">
        <f>IF($A3776&gt;DataEnd,NA(),IFERROR(INDEX('iBoxx inputs'!C:C,MATCH($A3776,'iBoxx inputs'!$A:$A,0)),E3775))</f>
        <v>4.5461914548381204</v>
      </c>
      <c r="F3776" s="6">
        <f>IF($A3776&gt;DataEnd,NA(),IFERROR(INDEX('Bank of England inputs'!D:D,MATCH($A3776,'Bank of England inputs'!$A:$A,0),0),F3775))</f>
        <v>2.5493732618596665</v>
      </c>
      <c r="G3776" s="19"/>
      <c r="H3776" s="5">
        <f t="shared" si="272"/>
        <v>41249</v>
      </c>
      <c r="I3776" s="6">
        <f t="shared" si="273"/>
        <v>4.3516746881117303</v>
      </c>
      <c r="J3776" s="6">
        <f t="shared" si="274"/>
        <v>1.7574962858621257</v>
      </c>
      <c r="K3776" s="19">
        <f t="shared" si="268"/>
        <v>2527</v>
      </c>
      <c r="L3776" s="6">
        <f t="shared" ca="1" si="255"/>
        <v>2.8980178605705458</v>
      </c>
    </row>
    <row r="3777" spans="1:12" x14ac:dyDescent="0.2">
      <c r="A3777" s="5">
        <f>IF(AND(dateA=1,A3776&lt;DataEnd),'iBoxx inputs'!A3781,IF(AND(dateA=2,A3776&lt;DataEnd),'Bank of England inputs'!A3781,IF(dateA=3,A3776+1,IF(dateA=4,WORKDAY(A3776,1,),WORKDAY(A3776,1,holidayQ)))))</f>
        <v>41250</v>
      </c>
      <c r="B3777" s="35">
        <f>MATCH(A3777,'iBoxx inputs'!A:A,0)</f>
        <v>3870</v>
      </c>
      <c r="C3777" s="35">
        <f>MATCH(A3777,'Bank of England inputs'!A:A,0)</f>
        <v>3773</v>
      </c>
      <c r="D3777" s="6">
        <f>IF($A3777&gt;DataEnd,NA(),IFERROR(INDEX('iBoxx inputs'!B:B,MATCH($A3777,'iBoxx inputs'!$A:$A,0)),D3776))</f>
        <v>4.1662055741914603</v>
      </c>
      <c r="E3777" s="6">
        <f>IF($A3777&gt;DataEnd,NA(),IFERROR(INDEX('iBoxx inputs'!C:C,MATCH($A3777,'iBoxx inputs'!$A:$A,0)),E3776))</f>
        <v>4.5488780454522804</v>
      </c>
      <c r="F3777" s="6">
        <f>IF($A3777&gt;DataEnd,NA(),IFERROR(INDEX('Bank of England inputs'!D:D,MATCH($A3777,'Bank of England inputs'!$A:$A,0),0),F3776))</f>
        <v>2.558084932934146</v>
      </c>
      <c r="G3777" s="19"/>
      <c r="H3777" s="5">
        <f t="shared" si="272"/>
        <v>41250</v>
      </c>
      <c r="I3777" s="6">
        <f t="shared" si="273"/>
        <v>4.3575418098218703</v>
      </c>
      <c r="J3777" s="6">
        <f t="shared" si="274"/>
        <v>1.7545733991273682</v>
      </c>
      <c r="K3777" s="19">
        <f t="shared" si="268"/>
        <v>2528</v>
      </c>
      <c r="L3777" s="6">
        <f t="shared" ca="1" si="255"/>
        <v>2.8975655486791521</v>
      </c>
    </row>
    <row r="3778" spans="1:12" x14ac:dyDescent="0.2">
      <c r="A3778" s="5">
        <f>IF(AND(dateA=1,A3777&lt;DataEnd),'iBoxx inputs'!A3782,IF(AND(dateA=2,A3777&lt;DataEnd),'Bank of England inputs'!A3782,IF(dateA=3,A3777+1,IF(dateA=4,WORKDAY(A3777,1,),WORKDAY(A3777,1,holidayQ)))))</f>
        <v>41253</v>
      </c>
      <c r="B3778" s="35">
        <f>MATCH(A3778,'iBoxx inputs'!A:A,0)</f>
        <v>3871</v>
      </c>
      <c r="C3778" s="35">
        <f>MATCH(A3778,'Bank of England inputs'!A:A,0)</f>
        <v>3774</v>
      </c>
      <c r="D3778" s="6">
        <f>IF($A3778&gt;DataEnd,NA(),IFERROR(INDEX('iBoxx inputs'!B:B,MATCH($A3778,'iBoxx inputs'!$A:$A,0)),D3777))</f>
        <v>4.2027983921383596</v>
      </c>
      <c r="E3778" s="6">
        <f>IF($A3778&gt;DataEnd,NA(),IFERROR(INDEX('iBoxx inputs'!C:C,MATCH($A3778,'iBoxx inputs'!$A:$A,0)),E3777))</f>
        <v>4.5952015406016899</v>
      </c>
      <c r="F3778" s="6">
        <f>IF($A3778&gt;DataEnd,NA(),IFERROR(INDEX('Bank of England inputs'!D:D,MATCH($A3778,'Bank of England inputs'!$A:$A,0),0),F3777))</f>
        <v>2.5623745180940682</v>
      </c>
      <c r="G3778" s="19"/>
      <c r="H3778" s="5">
        <f t="shared" si="272"/>
        <v>41253</v>
      </c>
      <c r="I3778" s="6">
        <f t="shared" si="273"/>
        <v>4.3989999663700248</v>
      </c>
      <c r="J3778" s="6">
        <f t="shared" si="274"/>
        <v>1.7907399832596038</v>
      </c>
      <c r="K3778" s="19">
        <f t="shared" si="268"/>
        <v>2527</v>
      </c>
      <c r="L3778" s="6">
        <f t="shared" ca="1" si="255"/>
        <v>2.896301328121679</v>
      </c>
    </row>
    <row r="3779" spans="1:12" x14ac:dyDescent="0.2">
      <c r="A3779" s="5">
        <f>IF(AND(dateA=1,A3778&lt;DataEnd),'iBoxx inputs'!A3783,IF(AND(dateA=2,A3778&lt;DataEnd),'Bank of England inputs'!A3783,IF(dateA=3,A3778+1,IF(dateA=4,WORKDAY(A3778,1,),WORKDAY(A3778,1,holidayQ)))))</f>
        <v>41254</v>
      </c>
      <c r="B3779" s="35">
        <f>MATCH(A3779,'iBoxx inputs'!A:A,0)</f>
        <v>3872</v>
      </c>
      <c r="C3779" s="35">
        <f>MATCH(A3779,'Bank of England inputs'!A:A,0)</f>
        <v>3775</v>
      </c>
      <c r="D3779" s="6">
        <f>IF($A3779&gt;DataEnd,NA(),IFERROR(INDEX('iBoxx inputs'!B:B,MATCH($A3779,'iBoxx inputs'!$A:$A,0)),D3778))</f>
        <v>4.24012950445334</v>
      </c>
      <c r="E3779" s="6">
        <f>IF($A3779&gt;DataEnd,NA(),IFERROR(INDEX('iBoxx inputs'!C:C,MATCH($A3779,'iBoxx inputs'!$A:$A,0)),E3778))</f>
        <v>4.6240156497146598</v>
      </c>
      <c r="F3779" s="6">
        <f>IF($A3779&gt;DataEnd,NA(),IFERROR(INDEX('Bank of England inputs'!D:D,MATCH($A3779,'Bank of England inputs'!$A:$A,0),0),F3778))</f>
        <v>2.6134538617939462</v>
      </c>
      <c r="G3779" s="19"/>
      <c r="H3779" s="5">
        <f t="shared" si="272"/>
        <v>41254</v>
      </c>
      <c r="I3779" s="6">
        <f t="shared" si="273"/>
        <v>4.4320725770839999</v>
      </c>
      <c r="J3779" s="6">
        <f t="shared" si="274"/>
        <v>1.7723004604634829</v>
      </c>
      <c r="K3779" s="19">
        <f t="shared" si="268"/>
        <v>2527</v>
      </c>
      <c r="L3779" s="6">
        <f t="shared" ca="1" si="255"/>
        <v>2.8954401169773534</v>
      </c>
    </row>
    <row r="3780" spans="1:12" x14ac:dyDescent="0.2">
      <c r="A3780" s="5">
        <f>IF(AND(dateA=1,A3779&lt;DataEnd),'iBoxx inputs'!A3784,IF(AND(dateA=2,A3779&lt;DataEnd),'Bank of England inputs'!A3784,IF(dateA=3,A3779+1,IF(dateA=4,WORKDAY(A3779,1,),WORKDAY(A3779,1,holidayQ)))))</f>
        <v>41255</v>
      </c>
      <c r="B3780" s="35">
        <f>MATCH(A3780,'iBoxx inputs'!A:A,0)</f>
        <v>3873</v>
      </c>
      <c r="C3780" s="35">
        <f>MATCH(A3780,'Bank of England inputs'!A:A,0)</f>
        <v>3776</v>
      </c>
      <c r="D3780" s="6">
        <f>IF($A3780&gt;DataEnd,NA(),IFERROR(INDEX('iBoxx inputs'!B:B,MATCH($A3780,'iBoxx inputs'!$A:$A,0)),D3779))</f>
        <v>4.2394820792911796</v>
      </c>
      <c r="E3780" s="6">
        <f>IF($A3780&gt;DataEnd,NA(),IFERROR(INDEX('iBoxx inputs'!C:C,MATCH($A3780,'iBoxx inputs'!$A:$A,0)),E3779))</f>
        <v>4.62979820285058</v>
      </c>
      <c r="F3780" s="6">
        <f>IF($A3780&gt;DataEnd,NA(),IFERROR(INDEX('Bank of England inputs'!D:D,MATCH($A3780,'Bank of England inputs'!$A:$A,0),0),F3779))</f>
        <v>2.6017100318578734</v>
      </c>
      <c r="G3780" s="19"/>
      <c r="H3780" s="5">
        <f t="shared" si="272"/>
        <v>41255</v>
      </c>
      <c r="I3780" s="6">
        <f t="shared" si="273"/>
        <v>4.4346401410708793</v>
      </c>
      <c r="J3780" s="6">
        <f t="shared" si="274"/>
        <v>1.786451813175316</v>
      </c>
      <c r="K3780" s="19">
        <f t="shared" si="268"/>
        <v>2527</v>
      </c>
      <c r="L3780" s="6">
        <f t="shared" ca="1" si="255"/>
        <v>2.8945827781946112</v>
      </c>
    </row>
    <row r="3781" spans="1:12" x14ac:dyDescent="0.2">
      <c r="A3781" s="5">
        <f>IF(AND(dateA=1,A3780&lt;DataEnd),'iBoxx inputs'!A3785,IF(AND(dateA=2,A3780&lt;DataEnd),'Bank of England inputs'!A3785,IF(dateA=3,A3780+1,IF(dateA=4,WORKDAY(A3780,1,),WORKDAY(A3780,1,holidayQ)))))</f>
        <v>41256</v>
      </c>
      <c r="B3781" s="35">
        <f>MATCH(A3781,'iBoxx inputs'!A:A,0)</f>
        <v>3874</v>
      </c>
      <c r="C3781" s="35">
        <f>MATCH(A3781,'Bank of England inputs'!A:A,0)</f>
        <v>3777</v>
      </c>
      <c r="D3781" s="6">
        <f>IF($A3781&gt;DataEnd,NA(),IFERROR(INDEX('iBoxx inputs'!B:B,MATCH($A3781,'iBoxx inputs'!$A:$A,0)),D3780))</f>
        <v>4.2659109589721096</v>
      </c>
      <c r="E3781" s="6">
        <f>IF($A3781&gt;DataEnd,NA(),IFERROR(INDEX('iBoxx inputs'!C:C,MATCH($A3781,'iBoxx inputs'!$A:$A,0)),E3780))</f>
        <v>4.6534019368254702</v>
      </c>
      <c r="F3781" s="6">
        <f>IF($A3781&gt;DataEnd,NA(),IFERROR(INDEX('Bank of England inputs'!D:D,MATCH($A3781,'Bank of England inputs'!$A:$A,0),0),F3780))</f>
        <v>2.6409777086614961</v>
      </c>
      <c r="G3781" s="19"/>
      <c r="H3781" s="5">
        <f t="shared" si="272"/>
        <v>41256</v>
      </c>
      <c r="I3781" s="6">
        <f t="shared" si="273"/>
        <v>4.4596564478987899</v>
      </c>
      <c r="J3781" s="6">
        <f t="shared" si="274"/>
        <v>1.7718836860649123</v>
      </c>
      <c r="K3781" s="19">
        <f t="shared" si="268"/>
        <v>2527</v>
      </c>
      <c r="L3781" s="6">
        <f t="shared" ca="1" si="255"/>
        <v>2.8937257446925049</v>
      </c>
    </row>
    <row r="3782" spans="1:12" x14ac:dyDescent="0.2">
      <c r="A3782" s="5">
        <f>IF(AND(dateA=1,A3781&lt;DataEnd),'iBoxx inputs'!A3786,IF(AND(dateA=2,A3781&lt;DataEnd),'Bank of England inputs'!A3786,IF(dateA=3,A3781+1,IF(dateA=4,WORKDAY(A3781,1,),WORKDAY(A3781,1,holidayQ)))))</f>
        <v>41257</v>
      </c>
      <c r="B3782" s="35">
        <f>MATCH(A3782,'iBoxx inputs'!A:A,0)</f>
        <v>3875</v>
      </c>
      <c r="C3782" s="35">
        <f>MATCH(A3782,'Bank of England inputs'!A:A,0)</f>
        <v>3778</v>
      </c>
      <c r="D3782" s="6">
        <f>IF($A3782&gt;DataEnd,NA(),IFERROR(INDEX('iBoxx inputs'!B:B,MATCH($A3782,'iBoxx inputs'!$A:$A,0)),D3781))</f>
        <v>4.2719550026842503</v>
      </c>
      <c r="E3782" s="6">
        <f>IF($A3782&gt;DataEnd,NA(),IFERROR(INDEX('iBoxx inputs'!C:C,MATCH($A3782,'iBoxx inputs'!$A:$A,0)),E3781))</f>
        <v>4.6509513940276097</v>
      </c>
      <c r="F3782" s="6">
        <f>IF($A3782&gt;DataEnd,NA(),IFERROR(INDEX('Bank of England inputs'!D:D,MATCH($A3782,'Bank of England inputs'!$A:$A,0),0),F3781))</f>
        <v>2.688553396258353</v>
      </c>
      <c r="G3782" s="19"/>
      <c r="H3782" s="5">
        <f t="shared" si="272"/>
        <v>41257</v>
      </c>
      <c r="I3782" s="6">
        <f t="shared" si="273"/>
        <v>4.4614531983559296</v>
      </c>
      <c r="J3782" s="6">
        <f t="shared" si="274"/>
        <v>1.7264824008730972</v>
      </c>
      <c r="K3782" s="19">
        <f t="shared" si="268"/>
        <v>2528</v>
      </c>
      <c r="L3782" s="6">
        <f t="shared" ca="1" si="255"/>
        <v>2.8932640186862471</v>
      </c>
    </row>
    <row r="3783" spans="1:12" x14ac:dyDescent="0.2">
      <c r="A3783" s="5">
        <f>IF(AND(dateA=1,A3782&lt;DataEnd),'iBoxx inputs'!A3787,IF(AND(dateA=2,A3782&lt;DataEnd),'Bank of England inputs'!A3787,IF(dateA=3,A3782+1,IF(dateA=4,WORKDAY(A3782,1,),WORKDAY(A3782,1,holidayQ)))))</f>
        <v>41260</v>
      </c>
      <c r="B3783" s="35">
        <f>MATCH(A3783,'iBoxx inputs'!A:A,0)</f>
        <v>3876</v>
      </c>
      <c r="C3783" s="35">
        <f>MATCH(A3783,'Bank of England inputs'!A:A,0)</f>
        <v>3779</v>
      </c>
      <c r="D3783" s="6">
        <f>IF($A3783&gt;DataEnd,NA(),IFERROR(INDEX('iBoxx inputs'!B:B,MATCH($A3783,'iBoxx inputs'!$A:$A,0)),D3782))</f>
        <v>4.2785592932065901</v>
      </c>
      <c r="E3783" s="6">
        <f>IF($A3783&gt;DataEnd,NA(),IFERROR(INDEX('iBoxx inputs'!C:C,MATCH($A3783,'iBoxx inputs'!$A:$A,0)),E3782))</f>
        <v>4.6612826113332497</v>
      </c>
      <c r="F3783" s="6">
        <f>IF($A3783&gt;DataEnd,NA(),IFERROR(INDEX('Bank of England inputs'!D:D,MATCH($A3783,'Bank of England inputs'!$A:$A,0),0),F3782))</f>
        <v>2.7004726129319367</v>
      </c>
      <c r="G3783" s="19"/>
      <c r="H3783" s="5">
        <f t="shared" si="272"/>
        <v>41260</v>
      </c>
      <c r="I3783" s="6">
        <f t="shared" si="273"/>
        <v>4.4699209522699199</v>
      </c>
      <c r="J3783" s="6">
        <f t="shared" si="274"/>
        <v>1.7229213209240646</v>
      </c>
      <c r="K3783" s="19">
        <f t="shared" si="268"/>
        <v>2527</v>
      </c>
      <c r="L3783" s="6">
        <f t="shared" ref="L3783:L3846" ca="1" si="275">AVERAGE(OFFSET(J3783,-$K3783+1,0,$K3783,))</f>
        <v>2.8920026269551378</v>
      </c>
    </row>
    <row r="3784" spans="1:12" x14ac:dyDescent="0.2">
      <c r="A3784" s="5">
        <f>IF(AND(dateA=1,A3783&lt;DataEnd),'iBoxx inputs'!A3788,IF(AND(dateA=2,A3783&lt;DataEnd),'Bank of England inputs'!A3788,IF(dateA=3,A3783+1,IF(dateA=4,WORKDAY(A3783,1,),WORKDAY(A3783,1,holidayQ)))))</f>
        <v>41261</v>
      </c>
      <c r="B3784" s="35">
        <f>MATCH(A3784,'iBoxx inputs'!A:A,0)</f>
        <v>3877</v>
      </c>
      <c r="C3784" s="35">
        <f>MATCH(A3784,'Bank of England inputs'!A:A,0)</f>
        <v>3780</v>
      </c>
      <c r="D3784" s="6">
        <f>IF($A3784&gt;DataEnd,NA(),IFERROR(INDEX('iBoxx inputs'!B:B,MATCH($A3784,'iBoxx inputs'!$A:$A,0)),D3783))</f>
        <v>4.3273320670015902</v>
      </c>
      <c r="E3784" s="6">
        <f>IF($A3784&gt;DataEnd,NA(),IFERROR(INDEX('iBoxx inputs'!C:C,MATCH($A3784,'iBoxx inputs'!$A:$A,0)),E3783))</f>
        <v>4.7081512119172704</v>
      </c>
      <c r="F3784" s="6">
        <f>IF($A3784&gt;DataEnd,NA(),IFERROR(INDEX('Bank of England inputs'!D:D,MATCH($A3784,'Bank of England inputs'!$A:$A,0),0),F3783))</f>
        <v>2.7289352942835299</v>
      </c>
      <c r="G3784" s="19"/>
      <c r="H3784" s="5">
        <f t="shared" si="272"/>
        <v>41261</v>
      </c>
      <c r="I3784" s="6">
        <f t="shared" si="273"/>
        <v>4.5177416394594303</v>
      </c>
      <c r="J3784" s="6">
        <f t="shared" si="274"/>
        <v>1.74128772974389</v>
      </c>
      <c r="K3784" s="19">
        <f t="shared" si="268"/>
        <v>2527</v>
      </c>
      <c r="L3784" s="6">
        <f t="shared" ca="1" si="275"/>
        <v>2.8911561304604985</v>
      </c>
    </row>
    <row r="3785" spans="1:12" x14ac:dyDescent="0.2">
      <c r="A3785" s="5">
        <f>IF(AND(dateA=1,A3784&lt;DataEnd),'iBoxx inputs'!A3789,IF(AND(dateA=2,A3784&lt;DataEnd),'Bank of England inputs'!A3789,IF(dateA=3,A3784+1,IF(dateA=4,WORKDAY(A3784,1,),WORKDAY(A3784,1,holidayQ)))))</f>
        <v>41262</v>
      </c>
      <c r="B3785" s="35">
        <f>MATCH(A3785,'iBoxx inputs'!A:A,0)</f>
        <v>3878</v>
      </c>
      <c r="C3785" s="35">
        <f>MATCH(A3785,'Bank of England inputs'!A:A,0)</f>
        <v>3781</v>
      </c>
      <c r="D3785" s="6">
        <f>IF($A3785&gt;DataEnd,NA(),IFERROR(INDEX('iBoxx inputs'!B:B,MATCH($A3785,'iBoxx inputs'!$A:$A,0)),D3784))</f>
        <v>4.3449070745859801</v>
      </c>
      <c r="E3785" s="6">
        <f>IF($A3785&gt;DataEnd,NA(),IFERROR(INDEX('iBoxx inputs'!C:C,MATCH($A3785,'iBoxx inputs'!$A:$A,0)),E3784))</f>
        <v>4.7159168830692</v>
      </c>
      <c r="F3785" s="6">
        <f>IF($A3785&gt;DataEnd,NA(),IFERROR(INDEX('Bank of England inputs'!D:D,MATCH($A3785,'Bank of England inputs'!$A:$A,0),0),F3784))</f>
        <v>2.7191406033697296</v>
      </c>
      <c r="G3785" s="19"/>
      <c r="H3785" s="5">
        <f t="shared" si="272"/>
        <v>41262</v>
      </c>
      <c r="I3785" s="6">
        <f t="shared" si="273"/>
        <v>4.5304119788275905</v>
      </c>
      <c r="J3785" s="6">
        <f t="shared" si="274"/>
        <v>1.7633241135181832</v>
      </c>
      <c r="K3785" s="19">
        <f t="shared" si="268"/>
        <v>2527</v>
      </c>
      <c r="L3785" s="6">
        <f t="shared" ca="1" si="275"/>
        <v>2.890329274955727</v>
      </c>
    </row>
    <row r="3786" spans="1:12" x14ac:dyDescent="0.2">
      <c r="A3786" s="5">
        <f>IF(AND(dateA=1,A3785&lt;DataEnd),'iBoxx inputs'!A3790,IF(AND(dateA=2,A3785&lt;DataEnd),'Bank of England inputs'!A3790,IF(dateA=3,A3785+1,IF(dateA=4,WORKDAY(A3785,1,),WORKDAY(A3785,1,holidayQ)))))</f>
        <v>41263</v>
      </c>
      <c r="B3786" s="35">
        <f>MATCH(A3786,'iBoxx inputs'!A:A,0)</f>
        <v>3879</v>
      </c>
      <c r="C3786" s="35">
        <f>MATCH(A3786,'Bank of England inputs'!A:A,0)</f>
        <v>3782</v>
      </c>
      <c r="D3786" s="6">
        <f>IF($A3786&gt;DataEnd,NA(),IFERROR(INDEX('iBoxx inputs'!B:B,MATCH($A3786,'iBoxx inputs'!$A:$A,0)),D3785))</f>
        <v>4.3225717853300702</v>
      </c>
      <c r="E3786" s="6">
        <f>IF($A3786&gt;DataEnd,NA(),IFERROR(INDEX('iBoxx inputs'!C:C,MATCH($A3786,'iBoxx inputs'!$A:$A,0)),E3785))</f>
        <v>4.6895753488498997</v>
      </c>
      <c r="F3786" s="6">
        <f>IF($A3786&gt;DataEnd,NA(),IFERROR(INDEX('Bank of England inputs'!D:D,MATCH($A3786,'Bank of England inputs'!$A:$A,0),0),F3785))</f>
        <v>2.7042647195047786</v>
      </c>
      <c r="G3786" s="19"/>
      <c r="H3786" s="5">
        <f t="shared" si="272"/>
        <v>41263</v>
      </c>
      <c r="I3786" s="6">
        <f t="shared" si="273"/>
        <v>4.5060735670899845</v>
      </c>
      <c r="J3786" s="6">
        <f t="shared" si="274"/>
        <v>1.7543661429309854</v>
      </c>
      <c r="K3786" s="19">
        <f t="shared" si="268"/>
        <v>2527</v>
      </c>
      <c r="L3786" s="6">
        <f t="shared" ca="1" si="275"/>
        <v>2.8895119604613844</v>
      </c>
    </row>
    <row r="3787" spans="1:12" x14ac:dyDescent="0.2">
      <c r="A3787" s="5">
        <f>IF(AND(dateA=1,A3786&lt;DataEnd),'iBoxx inputs'!A3791,IF(AND(dateA=2,A3786&lt;DataEnd),'Bank of England inputs'!A3791,IF(dateA=3,A3786+1,IF(dateA=4,WORKDAY(A3786,1,),WORKDAY(A3786,1,holidayQ)))))</f>
        <v>41264</v>
      </c>
      <c r="B3787" s="35">
        <f>MATCH(A3787,'iBoxx inputs'!A:A,0)</f>
        <v>3880</v>
      </c>
      <c r="C3787" s="35">
        <f>MATCH(A3787,'Bank of England inputs'!A:A,0)</f>
        <v>3783</v>
      </c>
      <c r="D3787" s="6">
        <f>IF($A3787&gt;DataEnd,NA(),IFERROR(INDEX('iBoxx inputs'!B:B,MATCH($A3787,'iBoxx inputs'!$A:$A,0)),D3786))</f>
        <v>4.2777714019431698</v>
      </c>
      <c r="E3787" s="6">
        <f>IF($A3787&gt;DataEnd,NA(),IFERROR(INDEX('iBoxx inputs'!C:C,MATCH($A3787,'iBoxx inputs'!$A:$A,0)),E3786))</f>
        <v>4.6426747759217504</v>
      </c>
      <c r="F3787" s="6">
        <f>IF($A3787&gt;DataEnd,NA(),IFERROR(INDEX('Bank of England inputs'!D:D,MATCH($A3787,'Bank of England inputs'!$A:$A,0),0),F3786))</f>
        <v>2.6831415316870499</v>
      </c>
      <c r="G3787" s="19"/>
      <c r="H3787" s="5">
        <f t="shared" si="272"/>
        <v>41264</v>
      </c>
      <c r="I3787" s="6">
        <f t="shared" si="273"/>
        <v>4.4602230889324606</v>
      </c>
      <c r="J3787" s="6">
        <f t="shared" si="274"/>
        <v>1.7306458789021484</v>
      </c>
      <c r="K3787" s="19">
        <f t="shared" si="268"/>
        <v>2528</v>
      </c>
      <c r="L3787" s="6">
        <f t="shared" ca="1" si="275"/>
        <v>2.8890535482455779</v>
      </c>
    </row>
    <row r="3788" spans="1:12" x14ac:dyDescent="0.2">
      <c r="A3788" s="5">
        <f>IF(AND(dateA=1,A3787&lt;DataEnd),'iBoxx inputs'!A3792,IF(AND(dateA=2,A3787&lt;DataEnd),'Bank of England inputs'!A3792,IF(dateA=3,A3787+1,IF(dateA=4,WORKDAY(A3787,1,),WORKDAY(A3787,1,holidayQ)))))</f>
        <v>41267</v>
      </c>
      <c r="B3788" s="35">
        <f>MATCH(A3788,'iBoxx inputs'!A:A,0)</f>
        <v>3881</v>
      </c>
      <c r="C3788" s="35">
        <f>MATCH(A3788,'Bank of England inputs'!A:A,0)</f>
        <v>3784</v>
      </c>
      <c r="D3788" s="6">
        <f>IF($A3788&gt;DataEnd,NA(),IFERROR(INDEX('iBoxx inputs'!B:B,MATCH($A3788,'iBoxx inputs'!$A:$A,0)),D3787))</f>
        <v>4.28203882615973</v>
      </c>
      <c r="E3788" s="6">
        <f>IF($A3788&gt;DataEnd,NA(),IFERROR(INDEX('iBoxx inputs'!C:C,MATCH($A3788,'iBoxx inputs'!$A:$A,0)),E3787))</f>
        <v>4.6493522897923896</v>
      </c>
      <c r="F3788" s="6">
        <f>IF($A3788&gt;DataEnd,NA(),IFERROR(INDEX('Bank of England inputs'!D:D,MATCH($A3788,'Bank of England inputs'!$A:$A,0),0),F3787))</f>
        <v>2.682045202986405</v>
      </c>
      <c r="G3788" s="19"/>
      <c r="H3788" s="5">
        <f t="shared" si="272"/>
        <v>41267</v>
      </c>
      <c r="I3788" s="6">
        <f t="shared" si="273"/>
        <v>4.4656955579760602</v>
      </c>
      <c r="J3788" s="6">
        <f t="shared" si="274"/>
        <v>1.7370615782571042</v>
      </c>
      <c r="K3788" s="19">
        <f t="shared" si="268"/>
        <v>2527</v>
      </c>
      <c r="L3788" s="6">
        <f t="shared" ca="1" si="275"/>
        <v>2.8878505288132192</v>
      </c>
    </row>
    <row r="3789" spans="1:12" x14ac:dyDescent="0.2">
      <c r="A3789" s="5">
        <f>IF(AND(dateA=1,A3788&lt;DataEnd),'iBoxx inputs'!A3793,IF(AND(dateA=2,A3788&lt;DataEnd),'Bank of England inputs'!A3793,IF(dateA=3,A3788+1,IF(dateA=4,WORKDAY(A3788,1,),WORKDAY(A3788,1,holidayQ)))))</f>
        <v>41270</v>
      </c>
      <c r="B3789" s="35">
        <f>MATCH(A3789,'iBoxx inputs'!A:A,0)</f>
        <v>3882</v>
      </c>
      <c r="C3789" s="35">
        <f>MATCH(A3789,'Bank of England inputs'!A:A,0)</f>
        <v>3785</v>
      </c>
      <c r="D3789" s="6">
        <f>IF($A3789&gt;DataEnd,NA(),IFERROR(INDEX('iBoxx inputs'!B:B,MATCH($A3789,'iBoxx inputs'!$A:$A,0)),D3788))</f>
        <v>4.2048713343789199</v>
      </c>
      <c r="E3789" s="6">
        <f>IF($A3789&gt;DataEnd,NA(),IFERROR(INDEX('iBoxx inputs'!C:C,MATCH($A3789,'iBoxx inputs'!$A:$A,0)),E3788))</f>
        <v>4.5677255309642604</v>
      </c>
      <c r="F3789" s="6">
        <f>IF($A3789&gt;DataEnd,NA(),IFERROR(INDEX('Bank of England inputs'!D:D,MATCH($A3789,'Bank of England inputs'!$A:$A,0),0),F3788))</f>
        <v>2.6591445507994749</v>
      </c>
      <c r="G3789" s="19"/>
      <c r="H3789" s="5">
        <f t="shared" si="272"/>
        <v>41270</v>
      </c>
      <c r="I3789" s="6">
        <f t="shared" si="273"/>
        <v>4.3862984326715901</v>
      </c>
      <c r="J3789" s="6">
        <f t="shared" si="274"/>
        <v>1.6824160082665296</v>
      </c>
      <c r="K3789" s="19">
        <f t="shared" si="268"/>
        <v>2527</v>
      </c>
      <c r="L3789" s="6">
        <f t="shared" ca="1" si="275"/>
        <v>2.8870180733180808</v>
      </c>
    </row>
    <row r="3790" spans="1:12" x14ac:dyDescent="0.2">
      <c r="A3790" s="5">
        <f>IF(AND(dateA=1,A3789&lt;DataEnd),'iBoxx inputs'!A3794,IF(AND(dateA=2,A3789&lt;DataEnd),'Bank of England inputs'!A3794,IF(dateA=3,A3789+1,IF(dateA=4,WORKDAY(A3789,1,),WORKDAY(A3789,1,holidayQ)))))</f>
        <v>41271</v>
      </c>
      <c r="B3790" s="35">
        <f>MATCH(A3790,'iBoxx inputs'!A:A,0)</f>
        <v>3883</v>
      </c>
      <c r="C3790" s="35">
        <f>MATCH(A3790,'Bank of England inputs'!A:A,0)</f>
        <v>3786</v>
      </c>
      <c r="D3790" s="6">
        <f>IF($A3790&gt;DataEnd,NA(),IFERROR(INDEX('iBoxx inputs'!B:B,MATCH($A3790,'iBoxx inputs'!$A:$A,0)),D3789))</f>
        <v>4.2129914891416096</v>
      </c>
      <c r="E3790" s="6">
        <f>IF($A3790&gt;DataEnd,NA(),IFERROR(INDEX('iBoxx inputs'!C:C,MATCH($A3790,'iBoxx inputs'!$A:$A,0)),E3789))</f>
        <v>4.5722667028999604</v>
      </c>
      <c r="F3790" s="6">
        <f>IF($A3790&gt;DataEnd,NA(),IFERROR(INDEX('Bank of England inputs'!D:D,MATCH($A3790,'Bank of England inputs'!$A:$A,0),0),F3789))</f>
        <v>2.6380986828649533</v>
      </c>
      <c r="G3790" s="19"/>
      <c r="H3790" s="5">
        <f t="shared" si="272"/>
        <v>41271</v>
      </c>
      <c r="I3790" s="6">
        <f t="shared" si="273"/>
        <v>4.3926290960207854</v>
      </c>
      <c r="J3790" s="6">
        <f t="shared" si="274"/>
        <v>1.7094338609847437</v>
      </c>
      <c r="K3790" s="19">
        <f t="shared" si="268"/>
        <v>2528</v>
      </c>
      <c r="L3790" s="6">
        <f t="shared" ca="1" si="275"/>
        <v>2.8865522567783923</v>
      </c>
    </row>
    <row r="3791" spans="1:12" x14ac:dyDescent="0.2">
      <c r="A3791" s="5">
        <f>IF(AND(dateA=1,A3790&lt;DataEnd),'iBoxx inputs'!A3795,IF(AND(dateA=2,A3790&lt;DataEnd),'Bank of England inputs'!A3795,IF(dateA=3,A3790+1,IF(dateA=4,WORKDAY(A3790,1,),WORKDAY(A3790,1,holidayQ)))))</f>
        <v>41274</v>
      </c>
      <c r="B3791" s="35">
        <f>MATCH(A3791,'iBoxx inputs'!A:A,0)</f>
        <v>3884</v>
      </c>
      <c r="C3791" s="35">
        <f>MATCH(A3791,'Bank of England inputs'!A:A,0)</f>
        <v>3787</v>
      </c>
      <c r="D3791" s="6">
        <f>IF($A3791&gt;DataEnd,NA(),IFERROR(INDEX('iBoxx inputs'!B:B,MATCH($A3791,'iBoxx inputs'!$A:$A,0)),D3790))</f>
        <v>4.2082410033417696</v>
      </c>
      <c r="E3791" s="6">
        <f>IF($A3791&gt;DataEnd,NA(),IFERROR(INDEX('iBoxx inputs'!C:C,MATCH($A3791,'iBoxx inputs'!$A:$A,0)),E3790))</f>
        <v>4.5723936682616602</v>
      </c>
      <c r="F3791" s="6">
        <f>IF($A3791&gt;DataEnd,NA(),IFERROR(INDEX('Bank of England inputs'!D:D,MATCH($A3791,'Bank of England inputs'!$A:$A,0),0),F3790))</f>
        <v>2.639477000915802</v>
      </c>
      <c r="G3791" s="19"/>
      <c r="H3791" s="5">
        <f t="shared" si="272"/>
        <v>41274</v>
      </c>
      <c r="I3791" s="6">
        <f t="shared" si="273"/>
        <v>4.3903173358017149</v>
      </c>
      <c r="J3791" s="6">
        <f t="shared" si="274"/>
        <v>1.7058157212456182</v>
      </c>
      <c r="K3791" s="19">
        <f t="shared" si="268"/>
        <v>2527</v>
      </c>
      <c r="L3791" s="6">
        <f t="shared" ca="1" si="275"/>
        <v>2.8853761210549891</v>
      </c>
    </row>
    <row r="3792" spans="1:12" x14ac:dyDescent="0.2">
      <c r="A3792" s="5">
        <f>IF(AND(dateA=1,A3791&lt;DataEnd),'iBoxx inputs'!A3796,IF(AND(dateA=2,A3791&lt;DataEnd),'Bank of England inputs'!A3796,IF(dateA=3,A3791+1,IF(dateA=4,WORKDAY(A3791,1,),WORKDAY(A3791,1,holidayQ)))))</f>
        <v>41276</v>
      </c>
      <c r="B3792" s="35">
        <f>MATCH(A3792,'iBoxx inputs'!A:A,0)</f>
        <v>3885</v>
      </c>
      <c r="C3792" s="35">
        <f>MATCH(A3792,'Bank of England inputs'!A:A,0)</f>
        <v>3788</v>
      </c>
      <c r="D3792" s="6">
        <f>IF($A3792&gt;DataEnd,NA(),IFERROR(INDEX('iBoxx inputs'!B:B,MATCH($A3792,'iBoxx inputs'!$A:$A,0)),D3791))</f>
        <v>4.3372691502346399</v>
      </c>
      <c r="E3792" s="6">
        <f>IF($A3792&gt;DataEnd,NA(),IFERROR(INDEX('iBoxx inputs'!C:C,MATCH($A3792,'iBoxx inputs'!$A:$A,0)),E3791))</f>
        <v>4.6782914719926598</v>
      </c>
      <c r="F3792" s="6">
        <f>IF($A3792&gt;DataEnd,NA(),IFERROR(INDEX('Bank of England inputs'!D:D,MATCH($A3792,'Bank of England inputs'!$A:$A,0),0),F3791))</f>
        <v>2.7103219494913455</v>
      </c>
      <c r="G3792" s="19"/>
      <c r="H3792" s="5">
        <f t="shared" si="272"/>
        <v>41276</v>
      </c>
      <c r="I3792" s="6">
        <f t="shared" si="273"/>
        <v>4.5077803111136499</v>
      </c>
      <c r="J3792" s="6">
        <f t="shared" si="274"/>
        <v>1.7500269958322434</v>
      </c>
      <c r="K3792" s="19">
        <f t="shared" si="268"/>
        <v>2527</v>
      </c>
      <c r="L3792" s="6">
        <f t="shared" ca="1" si="275"/>
        <v>2.8845644925749703</v>
      </c>
    </row>
    <row r="3793" spans="1:12" x14ac:dyDescent="0.2">
      <c r="A3793" s="5">
        <f>IF(AND(dateA=1,A3792&lt;DataEnd),'iBoxx inputs'!A3797,IF(AND(dateA=2,A3792&lt;DataEnd),'Bank of England inputs'!A3797,IF(dateA=3,A3792+1,IF(dateA=4,WORKDAY(A3792,1,),WORKDAY(A3792,1,holidayQ)))))</f>
        <v>41277</v>
      </c>
      <c r="B3793" s="35">
        <f>MATCH(A3793,'iBoxx inputs'!A:A,0)</f>
        <v>3886</v>
      </c>
      <c r="C3793" s="35">
        <f>MATCH(A3793,'Bank of England inputs'!A:A,0)</f>
        <v>3789</v>
      </c>
      <c r="D3793" s="6">
        <f>IF($A3793&gt;DataEnd,NA(),IFERROR(INDEX('iBoxx inputs'!B:B,MATCH($A3793,'iBoxx inputs'!$A:$A,0)),D3792))</f>
        <v>4.3850196089976698</v>
      </c>
      <c r="E3793" s="6">
        <f>IF($A3793&gt;DataEnd,NA(),IFERROR(INDEX('iBoxx inputs'!C:C,MATCH($A3793,'iBoxx inputs'!$A:$A,0)),E3792))</f>
        <v>4.7137915080797397</v>
      </c>
      <c r="F3793" s="6">
        <f>IF($A3793&gt;DataEnd,NA(),IFERROR(INDEX('Bank of England inputs'!D:D,MATCH($A3793,'Bank of England inputs'!$A:$A,0),0),F3792))</f>
        <v>2.7237737587233024</v>
      </c>
      <c r="G3793" s="19"/>
      <c r="H3793" s="5">
        <f t="shared" ref="H3793:H3805" si="276">A3793</f>
        <v>41277</v>
      </c>
      <c r="I3793" s="6">
        <f t="shared" ref="I3793:I3805" si="277">(D3793+E3793)/2</f>
        <v>4.5494055585387052</v>
      </c>
      <c r="J3793" s="6">
        <f t="shared" ref="J3793:J3805" si="278">((1+I3793/100)/(1+F3793/100)-1)*100</f>
        <v>1.7772242325359233</v>
      </c>
      <c r="K3793" s="19">
        <f t="shared" si="268"/>
        <v>2527</v>
      </c>
      <c r="L3793" s="6">
        <f t="shared" ca="1" si="275"/>
        <v>2.8837515912088363</v>
      </c>
    </row>
    <row r="3794" spans="1:12" x14ac:dyDescent="0.2">
      <c r="A3794" s="5">
        <f>IF(AND(dateA=1,A3793&lt;DataEnd),'iBoxx inputs'!A3798,IF(AND(dateA=2,A3793&lt;DataEnd),'Bank of England inputs'!A3798,IF(dateA=3,A3793+1,IF(dateA=4,WORKDAY(A3793,1,),WORKDAY(A3793,1,holidayQ)))))</f>
        <v>41278</v>
      </c>
      <c r="B3794" s="35">
        <f>MATCH(A3794,'iBoxx inputs'!A:A,0)</f>
        <v>3887</v>
      </c>
      <c r="C3794" s="35">
        <f>MATCH(A3794,'Bank of England inputs'!A:A,0)</f>
        <v>3790</v>
      </c>
      <c r="D3794" s="6">
        <f>IF($A3794&gt;DataEnd,NA(),IFERROR(INDEX('iBoxx inputs'!B:B,MATCH($A3794,'iBoxx inputs'!$A:$A,0)),D3793))</f>
        <v>4.40276028451839</v>
      </c>
      <c r="E3794" s="6">
        <f>IF($A3794&gt;DataEnd,NA(),IFERROR(INDEX('iBoxx inputs'!C:C,MATCH($A3794,'iBoxx inputs'!$A:$A,0)),E3793))</f>
        <v>4.7255519919243802</v>
      </c>
      <c r="F3794" s="6">
        <f>IF($A3794&gt;DataEnd,NA(),IFERROR(INDEX('Bank of England inputs'!D:D,MATCH($A3794,'Bank of England inputs'!$A:$A,0),0),F3793))</f>
        <v>2.7464727845950776</v>
      </c>
      <c r="G3794" s="19"/>
      <c r="H3794" s="5">
        <f t="shared" si="276"/>
        <v>41278</v>
      </c>
      <c r="I3794" s="6">
        <f t="shared" si="277"/>
        <v>4.5641561382213851</v>
      </c>
      <c r="J3794" s="6">
        <f t="shared" si="278"/>
        <v>1.7690956237855771</v>
      </c>
      <c r="K3794" s="19">
        <f t="shared" si="268"/>
        <v>2528</v>
      </c>
      <c r="L3794" s="6">
        <f t="shared" ca="1" si="275"/>
        <v>2.8833106671710897</v>
      </c>
    </row>
    <row r="3795" spans="1:12" x14ac:dyDescent="0.2">
      <c r="A3795" s="5">
        <f>IF(AND(dateA=1,A3794&lt;DataEnd),'iBoxx inputs'!A3799,IF(AND(dateA=2,A3794&lt;DataEnd),'Bank of England inputs'!A3799,IF(dateA=3,A3794+1,IF(dateA=4,WORKDAY(A3794,1,),WORKDAY(A3794,1,holidayQ)))))</f>
        <v>41281</v>
      </c>
      <c r="B3795" s="35">
        <f>MATCH(A3795,'iBoxx inputs'!A:A,0)</f>
        <v>3888</v>
      </c>
      <c r="C3795" s="35">
        <f>MATCH(A3795,'Bank of England inputs'!A:A,0)</f>
        <v>3791</v>
      </c>
      <c r="D3795" s="6">
        <f>IF($A3795&gt;DataEnd,NA(),IFERROR(INDEX('iBoxx inputs'!B:B,MATCH($A3795,'iBoxx inputs'!$A:$A,0)),D3794))</f>
        <v>4.3462678596252298</v>
      </c>
      <c r="E3795" s="6">
        <f>IF($A3795&gt;DataEnd,NA(),IFERROR(INDEX('iBoxx inputs'!C:C,MATCH($A3795,'iBoxx inputs'!$A:$A,0)),E3794))</f>
        <v>4.6621238765703401</v>
      </c>
      <c r="F3795" s="6">
        <f>IF($A3795&gt;DataEnd,NA(),IFERROR(INDEX('Bank of England inputs'!D:D,MATCH($A3795,'Bank of England inputs'!$A:$A,0),0),F3794))</f>
        <v>2.6900402571228943</v>
      </c>
      <c r="G3795" s="19"/>
      <c r="H3795" s="5">
        <f t="shared" si="276"/>
        <v>41281</v>
      </c>
      <c r="I3795" s="6">
        <f t="shared" si="277"/>
        <v>4.5041958680977849</v>
      </c>
      <c r="J3795" s="6">
        <f t="shared" si="278"/>
        <v>1.7666324859085369</v>
      </c>
      <c r="K3795" s="19">
        <f t="shared" si="268"/>
        <v>2527</v>
      </c>
      <c r="L3795" s="6">
        <f t="shared" ca="1" si="275"/>
        <v>2.8821284027985827</v>
      </c>
    </row>
    <row r="3796" spans="1:12" x14ac:dyDescent="0.2">
      <c r="A3796" s="5">
        <f>IF(AND(dateA=1,A3795&lt;DataEnd),'iBoxx inputs'!A3800,IF(AND(dateA=2,A3795&lt;DataEnd),'Bank of England inputs'!A3800,IF(dateA=3,A3795+1,IF(dateA=4,WORKDAY(A3795,1,),WORKDAY(A3795,1,holidayQ)))))</f>
        <v>41282</v>
      </c>
      <c r="B3796" s="35">
        <f>MATCH(A3796,'iBoxx inputs'!A:A,0)</f>
        <v>3889</v>
      </c>
      <c r="C3796" s="35">
        <f>MATCH(A3796,'Bank of England inputs'!A:A,0)</f>
        <v>3792</v>
      </c>
      <c r="D3796" s="6">
        <f>IF($A3796&gt;DataEnd,NA(),IFERROR(INDEX('iBoxx inputs'!B:B,MATCH($A3796,'iBoxx inputs'!$A:$A,0)),D3795))</f>
        <v>4.2706370138981402</v>
      </c>
      <c r="E3796" s="6">
        <f>IF($A3796&gt;DataEnd,NA(),IFERROR(INDEX('iBoxx inputs'!C:C,MATCH($A3796,'iBoxx inputs'!$A:$A,0)),E3795))</f>
        <v>4.5809999620956603</v>
      </c>
      <c r="F3796" s="6">
        <f>IF($A3796&gt;DataEnd,NA(),IFERROR(INDEX('Bank of England inputs'!D:D,MATCH($A3796,'Bank of England inputs'!$A:$A,0),0),F3795))</f>
        <v>2.6513197781216302</v>
      </c>
      <c r="G3796" s="19"/>
      <c r="H3796" s="5">
        <f t="shared" si="276"/>
        <v>41282</v>
      </c>
      <c r="I3796" s="6">
        <f t="shared" si="277"/>
        <v>4.4258184879969003</v>
      </c>
      <c r="J3796" s="6">
        <f t="shared" si="278"/>
        <v>1.7286662399575548</v>
      </c>
      <c r="K3796" s="19">
        <f t="shared" si="268"/>
        <v>2527</v>
      </c>
      <c r="L3796" s="6">
        <f t="shared" ca="1" si="275"/>
        <v>2.8813211165284027</v>
      </c>
    </row>
    <row r="3797" spans="1:12" x14ac:dyDescent="0.2">
      <c r="A3797" s="5">
        <f>IF(AND(dateA=1,A3796&lt;DataEnd),'iBoxx inputs'!A3801,IF(AND(dateA=2,A3796&lt;DataEnd),'Bank of England inputs'!A3801,IF(dateA=3,A3796+1,IF(dateA=4,WORKDAY(A3796,1,),WORKDAY(A3796,1,holidayQ)))))</f>
        <v>41283</v>
      </c>
      <c r="B3797" s="35">
        <f>MATCH(A3797,'iBoxx inputs'!A:A,0)</f>
        <v>3890</v>
      </c>
      <c r="C3797" s="35">
        <f>MATCH(A3797,'Bank of England inputs'!A:A,0)</f>
        <v>3793</v>
      </c>
      <c r="D3797" s="6">
        <f>IF($A3797&gt;DataEnd,NA(),IFERROR(INDEX('iBoxx inputs'!B:B,MATCH($A3797,'iBoxx inputs'!$A:$A,0)),D3796))</f>
        <v>4.2617932648080696</v>
      </c>
      <c r="E3797" s="6">
        <f>IF($A3797&gt;DataEnd,NA(),IFERROR(INDEX('iBoxx inputs'!C:C,MATCH($A3797,'iBoxx inputs'!$A:$A,0)),E3796))</f>
        <v>4.5706266235631698</v>
      </c>
      <c r="F3797" s="6">
        <f>IF($A3797&gt;DataEnd,NA(),IFERROR(INDEX('Bank of England inputs'!D:D,MATCH($A3797,'Bank of England inputs'!$A:$A,0),0),F3796))</f>
        <v>2.6514203211545517</v>
      </c>
      <c r="G3797" s="19"/>
      <c r="H3797" s="5">
        <f t="shared" si="276"/>
        <v>41283</v>
      </c>
      <c r="I3797" s="6">
        <f t="shared" si="277"/>
        <v>4.4162099441856197</v>
      </c>
      <c r="J3797" s="6">
        <f t="shared" si="278"/>
        <v>1.7192062394360885</v>
      </c>
      <c r="K3797" s="19">
        <f t="shared" si="268"/>
        <v>2527</v>
      </c>
      <c r="L3797" s="6">
        <f t="shared" ca="1" si="275"/>
        <v>2.880527934044403</v>
      </c>
    </row>
    <row r="3798" spans="1:12" x14ac:dyDescent="0.2">
      <c r="A3798" s="5">
        <f>IF(AND(dateA=1,A3797&lt;DataEnd),'iBoxx inputs'!A3802,IF(AND(dateA=2,A3797&lt;DataEnd),'Bank of England inputs'!A3802,IF(dateA=3,A3797+1,IF(dateA=4,WORKDAY(A3797,1,),WORKDAY(A3797,1,holidayQ)))))</f>
        <v>41284</v>
      </c>
      <c r="B3798" s="35">
        <f>MATCH(A3798,'iBoxx inputs'!A:A,0)</f>
        <v>3891</v>
      </c>
      <c r="C3798" s="35">
        <f>MATCH(A3798,'Bank of England inputs'!A:A,0)</f>
        <v>3794</v>
      </c>
      <c r="D3798" s="6">
        <f>IF($A3798&gt;DataEnd,NA(),IFERROR(INDEX('iBoxx inputs'!B:B,MATCH($A3798,'iBoxx inputs'!$A:$A,0)),D3797))</f>
        <v>4.3141829284377904</v>
      </c>
      <c r="E3798" s="6">
        <f>IF($A3798&gt;DataEnd,NA(),IFERROR(INDEX('iBoxx inputs'!C:C,MATCH($A3798,'iBoxx inputs'!$A:$A,0)),E3797))</f>
        <v>4.6162150472165804</v>
      </c>
      <c r="F3798" s="6">
        <f>IF($A3798&gt;DataEnd,NA(),IFERROR(INDEX('Bank of England inputs'!D:D,MATCH($A3798,'Bank of England inputs'!$A:$A,0),0),F3797))</f>
        <v>3.0879880855563702</v>
      </c>
      <c r="G3798" s="19"/>
      <c r="H3798" s="5">
        <f t="shared" si="276"/>
        <v>41284</v>
      </c>
      <c r="I3798" s="6">
        <f t="shared" si="277"/>
        <v>4.4651989878271854</v>
      </c>
      <c r="J3798" s="6">
        <f t="shared" si="278"/>
        <v>1.3359567179910492</v>
      </c>
      <c r="K3798" s="19">
        <f t="shared" si="268"/>
        <v>2527</v>
      </c>
      <c r="L3798" s="6">
        <f t="shared" ca="1" si="275"/>
        <v>2.8796093941380954</v>
      </c>
    </row>
    <row r="3799" spans="1:12" x14ac:dyDescent="0.2">
      <c r="A3799" s="5">
        <f>IF(AND(dateA=1,A3798&lt;DataEnd),'iBoxx inputs'!A3803,IF(AND(dateA=2,A3798&lt;DataEnd),'Bank of England inputs'!A3803,IF(dateA=3,A3798+1,IF(dateA=4,WORKDAY(A3798,1,),WORKDAY(A3798,1,holidayQ)))))</f>
        <v>41285</v>
      </c>
      <c r="B3799" s="35">
        <f>MATCH(A3799,'iBoxx inputs'!A:A,0)</f>
        <v>3892</v>
      </c>
      <c r="C3799" s="35">
        <f>MATCH(A3799,'Bank of England inputs'!A:A,0)</f>
        <v>3795</v>
      </c>
      <c r="D3799" s="6">
        <f>IF($A3799&gt;DataEnd,NA(),IFERROR(INDEX('iBoxx inputs'!B:B,MATCH($A3799,'iBoxx inputs'!$A:$A,0)),D3798))</f>
        <v>4.3110560189780296</v>
      </c>
      <c r="E3799" s="6">
        <f>IF($A3799&gt;DataEnd,NA(),IFERROR(INDEX('iBoxx inputs'!C:C,MATCH($A3799,'iBoxx inputs'!$A:$A,0)),E3798))</f>
        <v>4.6004168748848402</v>
      </c>
      <c r="F3799" s="6">
        <f>IF($A3799&gt;DataEnd,NA(),IFERROR(INDEX('Bank of England inputs'!D:D,MATCH($A3799,'Bank of England inputs'!$A:$A,0),0),F3798))</f>
        <v>3.0671448676624191</v>
      </c>
      <c r="G3799" s="19"/>
      <c r="H3799" s="5">
        <f t="shared" si="276"/>
        <v>41285</v>
      </c>
      <c r="I3799" s="6">
        <f t="shared" si="277"/>
        <v>4.4557364469314349</v>
      </c>
      <c r="J3799" s="6">
        <f t="shared" si="278"/>
        <v>1.3472688906362329</v>
      </c>
      <c r="K3799" s="19">
        <f t="shared" si="268"/>
        <v>2528</v>
      </c>
      <c r="L3799" s="6">
        <f t="shared" ca="1" si="275"/>
        <v>2.8790032467870263</v>
      </c>
    </row>
    <row r="3800" spans="1:12" x14ac:dyDescent="0.2">
      <c r="A3800" s="5">
        <f>IF(AND(dateA=1,A3799&lt;DataEnd),'iBoxx inputs'!A3804,IF(AND(dateA=2,A3799&lt;DataEnd),'Bank of England inputs'!A3804,IF(dateA=3,A3799+1,IF(dateA=4,WORKDAY(A3799,1,),WORKDAY(A3799,1,holidayQ)))))</f>
        <v>41288</v>
      </c>
      <c r="B3800" s="35">
        <f>MATCH(A3800,'iBoxx inputs'!A:A,0)</f>
        <v>3893</v>
      </c>
      <c r="C3800" s="35">
        <f>MATCH(A3800,'Bank of England inputs'!A:A,0)</f>
        <v>3796</v>
      </c>
      <c r="D3800" s="6">
        <f>IF($A3800&gt;DataEnd,NA(),IFERROR(INDEX('iBoxx inputs'!B:B,MATCH($A3800,'iBoxx inputs'!$A:$A,0)),D3799))</f>
        <v>4.2616881356747998</v>
      </c>
      <c r="E3800" s="6">
        <f>IF($A3800&gt;DataEnd,NA(),IFERROR(INDEX('iBoxx inputs'!C:C,MATCH($A3800,'iBoxx inputs'!$A:$A,0)),E3799))</f>
        <v>4.5487688421916896</v>
      </c>
      <c r="F3800" s="6">
        <f>IF($A3800&gt;DataEnd,NA(),IFERROR(INDEX('Bank of England inputs'!D:D,MATCH($A3800,'Bank of England inputs'!$A:$A,0),0),F3799))</f>
        <v>3.0375932565651853</v>
      </c>
      <c r="G3800" s="19"/>
      <c r="H3800" s="5">
        <f t="shared" si="276"/>
        <v>41288</v>
      </c>
      <c r="I3800" s="6">
        <f t="shared" si="277"/>
        <v>4.4052284889332451</v>
      </c>
      <c r="J3800" s="6">
        <f t="shared" si="278"/>
        <v>1.3273167483276005</v>
      </c>
      <c r="K3800" s="19">
        <f t="shared" si="268"/>
        <v>2527</v>
      </c>
      <c r="L3800" s="6">
        <f t="shared" ca="1" si="275"/>
        <v>2.8777510592846611</v>
      </c>
    </row>
    <row r="3801" spans="1:12" x14ac:dyDescent="0.2">
      <c r="A3801" s="5">
        <f>IF(AND(dateA=1,A3800&lt;DataEnd),'iBoxx inputs'!A3805,IF(AND(dateA=2,A3800&lt;DataEnd),'Bank of England inputs'!A3805,IF(dateA=3,A3800+1,IF(dateA=4,WORKDAY(A3800,1,),WORKDAY(A3800,1,holidayQ)))))</f>
        <v>41289</v>
      </c>
      <c r="B3801" s="35">
        <f>MATCH(A3801,'iBoxx inputs'!A:A,0)</f>
        <v>3894</v>
      </c>
      <c r="C3801" s="35">
        <f>MATCH(A3801,'Bank of England inputs'!A:A,0)</f>
        <v>3797</v>
      </c>
      <c r="D3801" s="6">
        <f>IF($A3801&gt;DataEnd,NA(),IFERROR(INDEX('iBoxx inputs'!B:B,MATCH($A3801,'iBoxx inputs'!$A:$A,0)),D3800))</f>
        <v>4.2618599019625698</v>
      </c>
      <c r="E3801" s="6">
        <f>IF($A3801&gt;DataEnd,NA(),IFERROR(INDEX('iBoxx inputs'!C:C,MATCH($A3801,'iBoxx inputs'!$A:$A,0)),E3800))</f>
        <v>4.5475070649747096</v>
      </c>
      <c r="F3801" s="6">
        <f>IF($A3801&gt;DataEnd,NA(),IFERROR(INDEX('Bank of England inputs'!D:D,MATCH($A3801,'Bank of England inputs'!$A:$A,0),0),F3800))</f>
        <v>3.0260248633364295</v>
      </c>
      <c r="G3801" s="19"/>
      <c r="H3801" s="5">
        <f t="shared" si="276"/>
        <v>41289</v>
      </c>
      <c r="I3801" s="6">
        <f t="shared" si="277"/>
        <v>4.4046834834686397</v>
      </c>
      <c r="J3801" s="6">
        <f t="shared" si="278"/>
        <v>1.3381654023446821</v>
      </c>
      <c r="K3801" s="19">
        <f t="shared" si="268"/>
        <v>2527</v>
      </c>
      <c r="L3801" s="6">
        <f t="shared" ca="1" si="275"/>
        <v>2.876800091089164</v>
      </c>
    </row>
    <row r="3802" spans="1:12" x14ac:dyDescent="0.2">
      <c r="A3802" s="5">
        <f>IF(AND(dateA=1,A3801&lt;DataEnd),'iBoxx inputs'!A3806,IF(AND(dateA=2,A3801&lt;DataEnd),'Bank of England inputs'!A3806,IF(dateA=3,A3801+1,IF(dateA=4,WORKDAY(A3801,1,),WORKDAY(A3801,1,holidayQ)))))</f>
        <v>41290</v>
      </c>
      <c r="B3802" s="35">
        <f>MATCH(A3802,'iBoxx inputs'!A:A,0)</f>
        <v>3895</v>
      </c>
      <c r="C3802" s="35">
        <f>MATCH(A3802,'Bank of England inputs'!A:A,0)</f>
        <v>3798</v>
      </c>
      <c r="D3802" s="6">
        <f>IF($A3802&gt;DataEnd,NA(),IFERROR(INDEX('iBoxx inputs'!B:B,MATCH($A3802,'iBoxx inputs'!$A:$A,0)),D3801))</f>
        <v>4.2559915701600604</v>
      </c>
      <c r="E3802" s="6">
        <f>IF($A3802&gt;DataEnd,NA(),IFERROR(INDEX('iBoxx inputs'!C:C,MATCH($A3802,'iBoxx inputs'!$A:$A,0)),E3801))</f>
        <v>4.5409885709403799</v>
      </c>
      <c r="F3802" s="6">
        <f>IF($A3802&gt;DataEnd,NA(),IFERROR(INDEX('Bank of England inputs'!D:D,MATCH($A3802,'Bank of England inputs'!$A:$A,0),0),F3801))</f>
        <v>3.0665480610300611</v>
      </c>
      <c r="G3802" s="19"/>
      <c r="H3802" s="5">
        <f t="shared" si="276"/>
        <v>41290</v>
      </c>
      <c r="I3802" s="6">
        <f t="shared" si="277"/>
        <v>4.3984900705502206</v>
      </c>
      <c r="J3802" s="6">
        <f t="shared" si="278"/>
        <v>1.2923126218717051</v>
      </c>
      <c r="K3802" s="19">
        <f t="shared" si="268"/>
        <v>2527</v>
      </c>
      <c r="L3802" s="6">
        <f t="shared" ca="1" si="275"/>
        <v>2.8758323022904015</v>
      </c>
    </row>
    <row r="3803" spans="1:12" x14ac:dyDescent="0.2">
      <c r="A3803" s="5">
        <f>IF(AND(dateA=1,A3802&lt;DataEnd),'iBoxx inputs'!A3807,IF(AND(dateA=2,A3802&lt;DataEnd),'Bank of England inputs'!A3807,IF(dateA=3,A3802+1,IF(dateA=4,WORKDAY(A3802,1,),WORKDAY(A3802,1,holidayQ)))))</f>
        <v>41291</v>
      </c>
      <c r="B3803" s="35">
        <f>MATCH(A3803,'iBoxx inputs'!A:A,0)</f>
        <v>3896</v>
      </c>
      <c r="C3803" s="35">
        <f>MATCH(A3803,'Bank of England inputs'!A:A,0)</f>
        <v>3799</v>
      </c>
      <c r="D3803" s="6">
        <f>IF($A3803&gt;DataEnd,NA(),IFERROR(INDEX('iBoxx inputs'!B:B,MATCH($A3803,'iBoxx inputs'!$A:$A,0)),D3802))</f>
        <v>4.2995086556648898</v>
      </c>
      <c r="E3803" s="6">
        <f>IF($A3803&gt;DataEnd,NA(),IFERROR(INDEX('iBoxx inputs'!C:C,MATCH($A3803,'iBoxx inputs'!$A:$A,0)),E3802))</f>
        <v>4.5742976326882898</v>
      </c>
      <c r="F3803" s="6">
        <f>IF($A3803&gt;DataEnd,NA(),IFERROR(INDEX('Bank of England inputs'!D:D,MATCH($A3803,'Bank of England inputs'!$A:$A,0),0),F3802))</f>
        <v>3.0812729265884853</v>
      </c>
      <c r="G3803" s="19"/>
      <c r="H3803" s="5">
        <f t="shared" si="276"/>
        <v>41291</v>
      </c>
      <c r="I3803" s="6">
        <f t="shared" si="277"/>
        <v>4.4369031441765898</v>
      </c>
      <c r="J3803" s="6">
        <f t="shared" si="278"/>
        <v>1.3151081463201875</v>
      </c>
      <c r="K3803" s="19">
        <f t="shared" si="268"/>
        <v>2527</v>
      </c>
      <c r="L3803" s="6">
        <f t="shared" ca="1" si="275"/>
        <v>2.8748850705921267</v>
      </c>
    </row>
    <row r="3804" spans="1:12" x14ac:dyDescent="0.2">
      <c r="A3804" s="5">
        <f>IF(AND(dateA=1,A3803&lt;DataEnd),'iBoxx inputs'!A3808,IF(AND(dateA=2,A3803&lt;DataEnd),'Bank of England inputs'!A3808,IF(dateA=3,A3803+1,IF(dateA=4,WORKDAY(A3803,1,),WORKDAY(A3803,1,holidayQ)))))</f>
        <v>41292</v>
      </c>
      <c r="B3804" s="35" t="e">
        <f>MATCH(A3804,'iBoxx inputs'!A:A,0)</f>
        <v>#N/A</v>
      </c>
      <c r="C3804" s="35">
        <f>MATCH(A3804,'Bank of England inputs'!A:A,0)</f>
        <v>3800</v>
      </c>
      <c r="D3804" s="6">
        <f>IF($A3804&gt;DataEnd,NA(),IFERROR(INDEX('iBoxx inputs'!B:B,MATCH($A3804,'iBoxx inputs'!$A:$A,0)),D3803))</f>
        <v>4.2995086556648898</v>
      </c>
      <c r="E3804" s="6">
        <f>IF($A3804&gt;DataEnd,NA(),IFERROR(INDEX('iBoxx inputs'!C:C,MATCH($A3804,'iBoxx inputs'!$A:$A,0)),E3803))</f>
        <v>4.5742976326882898</v>
      </c>
      <c r="F3804" s="6">
        <f>IF($A3804&gt;DataEnd,NA(),IFERROR(INDEX('Bank of England inputs'!D:D,MATCH($A3804,'Bank of England inputs'!$A:$A,0),0),F3803))</f>
        <v>3.0468559962614439</v>
      </c>
      <c r="G3804" s="19"/>
      <c r="H3804" s="5">
        <f t="shared" si="276"/>
        <v>41292</v>
      </c>
      <c r="I3804" s="6">
        <f t="shared" si="277"/>
        <v>4.4369031441765898</v>
      </c>
      <c r="J3804" s="6">
        <f t="shared" si="278"/>
        <v>1.34894668495813</v>
      </c>
      <c r="K3804" s="19">
        <f t="shared" si="268"/>
        <v>2528</v>
      </c>
      <c r="L3804" s="6">
        <f t="shared" ca="1" si="275"/>
        <v>2.8742814557243919</v>
      </c>
    </row>
    <row r="3805" spans="1:12" x14ac:dyDescent="0.2">
      <c r="A3805" s="5">
        <f>IF(AND(dateA=1,A3804&lt;DataEnd),'iBoxx inputs'!A3809,IF(AND(dateA=2,A3804&lt;DataEnd),'Bank of England inputs'!A3809,IF(dateA=3,A3804+1,IF(dateA=4,WORKDAY(A3804,1,),WORKDAY(A3804,1,holidayQ)))))</f>
        <v>41295</v>
      </c>
      <c r="B3805" s="35">
        <f>MATCH(A3805,'iBoxx inputs'!A:A,0)</f>
        <v>3897</v>
      </c>
      <c r="C3805" s="35">
        <f>MATCH(A3805,'Bank of England inputs'!A:A,0)</f>
        <v>3801</v>
      </c>
      <c r="D3805" s="6">
        <f>IF($A3805&gt;DataEnd,NA(),IFERROR(INDEX('iBoxx inputs'!B:B,MATCH($A3805,'iBoxx inputs'!$A:$A,0)),D3804))</f>
        <v>4.3114641954805304</v>
      </c>
      <c r="E3805" s="6">
        <f>IF($A3805&gt;DataEnd,NA(),IFERROR(INDEX('iBoxx inputs'!C:C,MATCH($A3805,'iBoxx inputs'!$A:$A,0)),E3804))</f>
        <v>4.5748195258806597</v>
      </c>
      <c r="F3805" s="6">
        <f>IF($A3805&gt;DataEnd,NA(),IFERROR(INDEX('Bank of England inputs'!D:D,MATCH($A3805,'Bank of England inputs'!$A:$A,0),0),F3804))</f>
        <v>3.056439854498505</v>
      </c>
      <c r="G3805" s="19"/>
      <c r="H3805" s="5">
        <f t="shared" si="276"/>
        <v>41295</v>
      </c>
      <c r="I3805" s="6">
        <f t="shared" si="277"/>
        <v>4.443141860680595</v>
      </c>
      <c r="J3805" s="6">
        <f t="shared" si="278"/>
        <v>1.3455753062495912</v>
      </c>
      <c r="K3805" s="19">
        <f t="shared" si="268"/>
        <v>2527</v>
      </c>
      <c r="L3805" s="6">
        <f t="shared" ca="1" si="275"/>
        <v>2.8730124009823217</v>
      </c>
    </row>
    <row r="3806" spans="1:12" x14ac:dyDescent="0.2">
      <c r="A3806" s="5">
        <f>IF(AND(dateA=1,A3805&lt;DataEnd),'iBoxx inputs'!A3810,IF(AND(dateA=2,A3805&lt;DataEnd),'Bank of England inputs'!A3810,IF(dateA=3,A3805+1,IF(dateA=4,WORKDAY(A3805,1,),WORKDAY(A3805,1,holidayQ)))))</f>
        <v>41296</v>
      </c>
      <c r="B3806" s="35">
        <f>MATCH(A3806,'iBoxx inputs'!A:A,0)</f>
        <v>3898</v>
      </c>
      <c r="C3806" s="35">
        <f>MATCH(A3806,'Bank of England inputs'!A:A,0)</f>
        <v>3802</v>
      </c>
      <c r="D3806" s="6">
        <f>IF($A3806&gt;DataEnd,NA(),IFERROR(INDEX('iBoxx inputs'!B:B,MATCH($A3806,'iBoxx inputs'!$A:$A,0)),D3805))</f>
        <v>4.2920514529728502</v>
      </c>
      <c r="E3806" s="6">
        <f>IF($A3806&gt;DataEnd,NA(),IFERROR(INDEX('iBoxx inputs'!C:C,MATCH($A3806,'iBoxx inputs'!$A:$A,0)),E3805))</f>
        <v>4.5555617119050096</v>
      </c>
      <c r="F3806" s="6">
        <f>IF($A3806&gt;DataEnd,NA(),IFERROR(INDEX('Bank of England inputs'!D:D,MATCH($A3806,'Bank of England inputs'!$A:$A,0),0),F3805))</f>
        <v>3.0678320767725253</v>
      </c>
      <c r="G3806" s="19"/>
      <c r="H3806" s="5">
        <f t="shared" ref="H3806:H3819" si="279">A3806</f>
        <v>41296</v>
      </c>
      <c r="I3806" s="6">
        <f t="shared" ref="I3806:I3819" si="280">(D3806+E3806)/2</f>
        <v>4.4238065824389299</v>
      </c>
      <c r="J3806" s="6">
        <f t="shared" ref="J3806:J3819" si="281">((1+I3806/100)/(1+F3806/100)-1)*100</f>
        <v>1.3156136869710844</v>
      </c>
      <c r="K3806" s="19">
        <f t="shared" si="268"/>
        <v>2527</v>
      </c>
      <c r="L3806" s="6">
        <f t="shared" ca="1" si="275"/>
        <v>2.8720581867144692</v>
      </c>
    </row>
    <row r="3807" spans="1:12" x14ac:dyDescent="0.2">
      <c r="A3807" s="5">
        <f>IF(AND(dateA=1,A3806&lt;DataEnd),'iBoxx inputs'!A3811,IF(AND(dateA=2,A3806&lt;DataEnd),'Bank of England inputs'!A3811,IF(dateA=3,A3806+1,IF(dateA=4,WORKDAY(A3806,1,),WORKDAY(A3806,1,holidayQ)))))</f>
        <v>41297</v>
      </c>
      <c r="B3807" s="35">
        <f>MATCH(A3807,'iBoxx inputs'!A:A,0)</f>
        <v>3899</v>
      </c>
      <c r="C3807" s="35">
        <f>MATCH(A3807,'Bank of England inputs'!A:A,0)</f>
        <v>3803</v>
      </c>
      <c r="D3807" s="6">
        <f>IF($A3807&gt;DataEnd,NA(),IFERROR(INDEX('iBoxx inputs'!B:B,MATCH($A3807,'iBoxx inputs'!$A:$A,0)),D3806))</f>
        <v>4.2691048211098996</v>
      </c>
      <c r="E3807" s="6">
        <f>IF($A3807&gt;DataEnd,NA(),IFERROR(INDEX('iBoxx inputs'!C:C,MATCH($A3807,'iBoxx inputs'!$A:$A,0)),E3806))</f>
        <v>4.5303365173670098</v>
      </c>
      <c r="F3807" s="6">
        <f>IF($A3807&gt;DataEnd,NA(),IFERROR(INDEX('Bank of England inputs'!D:D,MATCH($A3807,'Bank of England inputs'!$A:$A,0),0),F3806))</f>
        <v>3.0859733990446392</v>
      </c>
      <c r="G3807" s="19"/>
      <c r="H3807" s="5">
        <f t="shared" si="279"/>
        <v>41297</v>
      </c>
      <c r="I3807" s="6">
        <f t="shared" si="280"/>
        <v>4.3997206692384552</v>
      </c>
      <c r="J3807" s="6">
        <f t="shared" si="281"/>
        <v>1.2744190376980935</v>
      </c>
      <c r="K3807" s="19">
        <f t="shared" si="268"/>
        <v>2527</v>
      </c>
      <c r="L3807" s="6">
        <f t="shared" ca="1" si="275"/>
        <v>2.8710925100421081</v>
      </c>
    </row>
    <row r="3808" spans="1:12" x14ac:dyDescent="0.2">
      <c r="A3808" s="5">
        <f>IF(AND(dateA=1,A3807&lt;DataEnd),'iBoxx inputs'!A3812,IF(AND(dateA=2,A3807&lt;DataEnd),'Bank of England inputs'!A3812,IF(dateA=3,A3807+1,IF(dateA=4,WORKDAY(A3807,1,),WORKDAY(A3807,1,holidayQ)))))</f>
        <v>41298</v>
      </c>
      <c r="B3808" s="35">
        <f>MATCH(A3808,'iBoxx inputs'!A:A,0)</f>
        <v>3900</v>
      </c>
      <c r="C3808" s="35">
        <f>MATCH(A3808,'Bank of England inputs'!A:A,0)</f>
        <v>3804</v>
      </c>
      <c r="D3808" s="6">
        <f>IF($A3808&gt;DataEnd,NA(),IFERROR(INDEX('iBoxx inputs'!B:B,MATCH($A3808,'iBoxx inputs'!$A:$A,0)),D3807))</f>
        <v>4.3190394298301298</v>
      </c>
      <c r="E3808" s="6">
        <f>IF($A3808&gt;DataEnd,NA(),IFERROR(INDEX('iBoxx inputs'!C:C,MATCH($A3808,'iBoxx inputs'!$A:$A,0)),E3807))</f>
        <v>4.5830265547667004</v>
      </c>
      <c r="F3808" s="6">
        <f>IF($A3808&gt;DataEnd,NA(),IFERROR(INDEX('Bank of England inputs'!D:D,MATCH($A3808,'Bank of England inputs'!$A:$A,0),0),F3807))</f>
        <v>3.0938514725125765</v>
      </c>
      <c r="G3808" s="19"/>
      <c r="H3808" s="5">
        <f t="shared" si="279"/>
        <v>41298</v>
      </c>
      <c r="I3808" s="6">
        <f t="shared" si="280"/>
        <v>4.4510329922984155</v>
      </c>
      <c r="J3808" s="6">
        <f t="shared" si="281"/>
        <v>1.3164524366884311</v>
      </c>
      <c r="K3808" s="19">
        <f t="shared" si="268"/>
        <v>2527</v>
      </c>
      <c r="L3808" s="6">
        <f t="shared" ca="1" si="275"/>
        <v>2.8701726928871749</v>
      </c>
    </row>
    <row r="3809" spans="1:13" x14ac:dyDescent="0.2">
      <c r="A3809" s="5">
        <f>IF(AND(dateA=1,A3808&lt;DataEnd),'iBoxx inputs'!A3813,IF(AND(dateA=2,A3808&lt;DataEnd),'Bank of England inputs'!A3813,IF(dateA=3,A3808+1,IF(dateA=4,WORKDAY(A3808,1,),WORKDAY(A3808,1,holidayQ)))))</f>
        <v>41299</v>
      </c>
      <c r="B3809" s="35">
        <f>MATCH(A3809,'iBoxx inputs'!A:A,0)</f>
        <v>3901</v>
      </c>
      <c r="C3809" s="35">
        <f>MATCH(A3809,'Bank of England inputs'!A:A,0)</f>
        <v>3805</v>
      </c>
      <c r="D3809" s="6">
        <f>IF($A3809&gt;DataEnd,NA(),IFERROR(INDEX('iBoxx inputs'!B:B,MATCH($A3809,'iBoxx inputs'!$A:$A,0)),D3808))</f>
        <v>4.3569101342667897</v>
      </c>
      <c r="E3809" s="6">
        <f>IF($A3809&gt;DataEnd,NA(),IFERROR(INDEX('iBoxx inputs'!C:C,MATCH($A3809,'iBoxx inputs'!$A:$A,0)),E3808))</f>
        <v>4.6188889817097296</v>
      </c>
      <c r="F3809" s="6">
        <f>IF($A3809&gt;DataEnd,NA(),IFERROR(INDEX('Bank of England inputs'!D:D,MATCH($A3809,'Bank of England inputs'!$A:$A,0),0),F3808))</f>
        <v>3.1229082935309682</v>
      </c>
      <c r="G3809" s="19"/>
      <c r="H3809" s="5">
        <f t="shared" si="279"/>
        <v>41299</v>
      </c>
      <c r="I3809" s="6">
        <f t="shared" si="280"/>
        <v>4.4878995579882597</v>
      </c>
      <c r="J3809" s="6">
        <f t="shared" si="281"/>
        <v>1.3236547407797561</v>
      </c>
      <c r="K3809" s="19">
        <f t="shared" si="268"/>
        <v>2528</v>
      </c>
      <c r="L3809" s="6">
        <f t="shared" ca="1" si="275"/>
        <v>2.8695609373681452</v>
      </c>
    </row>
    <row r="3810" spans="1:13" x14ac:dyDescent="0.2">
      <c r="A3810" s="5">
        <f>IF(AND(dateA=1,A3809&lt;DataEnd),'iBoxx inputs'!A3814,IF(AND(dateA=2,A3809&lt;DataEnd),'Bank of England inputs'!A3814,IF(dateA=3,A3809+1,IF(dateA=4,WORKDAY(A3809,1,),WORKDAY(A3809,1,holidayQ)))))</f>
        <v>41302</v>
      </c>
      <c r="B3810" s="35">
        <f>MATCH(A3810,'iBoxx inputs'!A:A,0)</f>
        <v>3902</v>
      </c>
      <c r="C3810" s="35">
        <f>MATCH(A3810,'Bank of England inputs'!A:A,0)</f>
        <v>3806</v>
      </c>
      <c r="D3810" s="6">
        <f>IF($A3810&gt;DataEnd,NA(),IFERROR(INDEX('iBoxx inputs'!B:B,MATCH($A3810,'iBoxx inputs'!$A:$A,0)),D3809))</f>
        <v>4.4007296157480598</v>
      </c>
      <c r="E3810" s="6">
        <f>IF($A3810&gt;DataEnd,NA(),IFERROR(INDEX('iBoxx inputs'!C:C,MATCH($A3810,'iBoxx inputs'!$A:$A,0)),E3809))</f>
        <v>4.6713927958282602</v>
      </c>
      <c r="F3810" s="6">
        <f>IF($A3810&gt;DataEnd,NA(),IFERROR(INDEX('Bank of England inputs'!D:D,MATCH($A3810,'Bank of England inputs'!$A:$A,0),0),F3809))</f>
        <v>3.1454456998548652</v>
      </c>
      <c r="G3810" s="19"/>
      <c r="H3810" s="5">
        <f t="shared" si="279"/>
        <v>41302</v>
      </c>
      <c r="I3810" s="6">
        <f t="shared" si="280"/>
        <v>4.53606120578816</v>
      </c>
      <c r="J3810" s="6">
        <f t="shared" si="281"/>
        <v>1.3482083445350179</v>
      </c>
      <c r="K3810" s="19">
        <f t="shared" si="268"/>
        <v>2527</v>
      </c>
      <c r="L3810" s="6">
        <f t="shared" ca="1" si="275"/>
        <v>2.8683457792916531</v>
      </c>
    </row>
    <row r="3811" spans="1:13" x14ac:dyDescent="0.2">
      <c r="A3811" s="5">
        <f>IF(AND(dateA=1,A3810&lt;DataEnd),'iBoxx inputs'!A3815,IF(AND(dateA=2,A3810&lt;DataEnd),'Bank of England inputs'!A3815,IF(dateA=3,A3810+1,IF(dateA=4,WORKDAY(A3810,1,),WORKDAY(A3810,1,holidayQ)))))</f>
        <v>41303</v>
      </c>
      <c r="B3811" s="35">
        <f>MATCH(A3811,'iBoxx inputs'!A:A,0)</f>
        <v>3903</v>
      </c>
      <c r="C3811" s="35">
        <f>MATCH(A3811,'Bank of England inputs'!A:A,0)</f>
        <v>3807</v>
      </c>
      <c r="D3811" s="6">
        <f>IF($A3811&gt;DataEnd,NA(),IFERROR(INDEX('iBoxx inputs'!B:B,MATCH($A3811,'iBoxx inputs'!$A:$A,0)),D3810))</f>
        <v>4.4014569471412601</v>
      </c>
      <c r="E3811" s="6">
        <f>IF($A3811&gt;DataEnd,NA(),IFERROR(INDEX('iBoxx inputs'!C:C,MATCH($A3811,'iBoxx inputs'!$A:$A,0)),E3810))</f>
        <v>4.67709135406459</v>
      </c>
      <c r="F3811" s="6">
        <f>IF($A3811&gt;DataEnd,NA(),IFERROR(INDEX('Bank of England inputs'!D:D,MATCH($A3811,'Bank of England inputs'!$A:$A,0),0),F3810))</f>
        <v>3.1286751308031047</v>
      </c>
      <c r="G3811" s="19"/>
      <c r="H3811" s="5">
        <f t="shared" si="279"/>
        <v>41303</v>
      </c>
      <c r="I3811" s="6">
        <f t="shared" si="280"/>
        <v>4.5392741506029246</v>
      </c>
      <c r="J3811" s="6">
        <f t="shared" si="281"/>
        <v>1.3678048496314821</v>
      </c>
      <c r="K3811" s="19">
        <f t="shared" si="268"/>
        <v>2527</v>
      </c>
      <c r="L3811" s="6">
        <f t="shared" ca="1" si="275"/>
        <v>2.8674229264376647</v>
      </c>
    </row>
    <row r="3812" spans="1:13" x14ac:dyDescent="0.2">
      <c r="A3812" s="5">
        <f>IF(AND(dateA=1,A3811&lt;DataEnd),'iBoxx inputs'!A3816,IF(AND(dateA=2,A3811&lt;DataEnd),'Bank of England inputs'!A3816,IF(dateA=3,A3811+1,IF(dateA=4,WORKDAY(A3811,1,),WORKDAY(A3811,1,holidayQ)))))</f>
        <v>41304</v>
      </c>
      <c r="B3812" s="35">
        <f>MATCH(A3812,'iBoxx inputs'!A:A,0)</f>
        <v>3904</v>
      </c>
      <c r="C3812" s="35">
        <f>MATCH(A3812,'Bank of England inputs'!A:A,0)</f>
        <v>3808</v>
      </c>
      <c r="D3812" s="6">
        <f>IF($A3812&gt;DataEnd,NA(),IFERROR(INDEX('iBoxx inputs'!B:B,MATCH($A3812,'iBoxx inputs'!$A:$A,0)),D3811))</f>
        <v>4.4578652854608301</v>
      </c>
      <c r="E3812" s="6">
        <f>IF($A3812&gt;DataEnd,NA(),IFERROR(INDEX('iBoxx inputs'!C:C,MATCH($A3812,'iBoxx inputs'!$A:$A,0)),E3811))</f>
        <v>4.7444139748855303</v>
      </c>
      <c r="F3812" s="6">
        <f>IF($A3812&gt;DataEnd,NA(),IFERROR(INDEX('Bank of England inputs'!D:D,MATCH($A3812,'Bank of England inputs'!$A:$A,0),0),F3811))</f>
        <v>3.1498367554965601</v>
      </c>
      <c r="G3812" s="19"/>
      <c r="H3812" s="5">
        <f t="shared" si="279"/>
        <v>41304</v>
      </c>
      <c r="I3812" s="6">
        <f t="shared" si="280"/>
        <v>4.6011396301731802</v>
      </c>
      <c r="J3812" s="6">
        <f t="shared" si="281"/>
        <v>1.4069851396049771</v>
      </c>
      <c r="K3812" s="19">
        <f t="shared" si="268"/>
        <v>2527</v>
      </c>
      <c r="L3812" s="6">
        <f t="shared" ca="1" si="275"/>
        <v>2.8665000839025505</v>
      </c>
    </row>
    <row r="3813" spans="1:13" x14ac:dyDescent="0.2">
      <c r="A3813" s="5">
        <f>IF(AND(dateA=1,A3812&lt;DataEnd),'iBoxx inputs'!A3817,IF(AND(dateA=2,A3812&lt;DataEnd),'Bank of England inputs'!A3817,IF(dateA=3,A3812+1,IF(dateA=4,WORKDAY(A3812,1,),WORKDAY(A3812,1,holidayQ)))))</f>
        <v>41305</v>
      </c>
      <c r="B3813" s="35">
        <f>MATCH(A3813,'iBoxx inputs'!A:A,0)</f>
        <v>3905</v>
      </c>
      <c r="C3813" s="35">
        <f>MATCH(A3813,'Bank of England inputs'!A:A,0)</f>
        <v>3809</v>
      </c>
      <c r="D3813" s="6">
        <f>IF($A3813&gt;DataEnd,NA(),IFERROR(INDEX('iBoxx inputs'!B:B,MATCH($A3813,'iBoxx inputs'!$A:$A,0)),D3812))</f>
        <v>4.45420975377038</v>
      </c>
      <c r="E3813" s="6">
        <f>IF($A3813&gt;DataEnd,NA(),IFERROR(INDEX('iBoxx inputs'!C:C,MATCH($A3813,'iBoxx inputs'!$A:$A,0)),E3812))</f>
        <v>4.7460085932391003</v>
      </c>
      <c r="F3813" s="6">
        <f>IF($A3813&gt;DataEnd,NA(),IFERROR(INDEX('Bank of England inputs'!D:D,MATCH($A3813,'Bank of England inputs'!$A:$A,0),0),F3812))</f>
        <v>3.1498367554965601</v>
      </c>
      <c r="G3813" s="19"/>
      <c r="H3813" s="5">
        <f t="shared" si="279"/>
        <v>41305</v>
      </c>
      <c r="I3813" s="6">
        <f t="shared" si="280"/>
        <v>4.6001091735047401</v>
      </c>
      <c r="J3813" s="6">
        <f t="shared" si="281"/>
        <v>1.4059861494942094</v>
      </c>
      <c r="K3813" s="19">
        <f t="shared" si="268"/>
        <v>2527</v>
      </c>
      <c r="L3813" s="6">
        <f t="shared" ca="1" si="275"/>
        <v>2.8655682349342464</v>
      </c>
    </row>
    <row r="3814" spans="1:13" x14ac:dyDescent="0.2">
      <c r="A3814" s="5">
        <f>IF(AND(dateA=1,A3813&lt;DataEnd),'iBoxx inputs'!A3818,IF(AND(dateA=2,A3813&lt;DataEnd),'Bank of England inputs'!A3818,IF(dateA=3,A3813+1,IF(dateA=4,WORKDAY(A3813,1,),WORKDAY(A3813,1,holidayQ)))))</f>
        <v>41306</v>
      </c>
      <c r="B3814" s="35">
        <f>MATCH(A3814,'iBoxx inputs'!A:A,0)</f>
        <v>3906</v>
      </c>
      <c r="C3814" s="35">
        <f>MATCH(A3814,'Bank of England inputs'!A:A,0)</f>
        <v>3810</v>
      </c>
      <c r="D3814" s="6">
        <f>IF($A3814&gt;DataEnd,NA(),IFERROR(INDEX('iBoxx inputs'!B:B,MATCH($A3814,'iBoxx inputs'!$A:$A,0)),D3813))</f>
        <v>4.44694825382535</v>
      </c>
      <c r="E3814" s="6">
        <f>IF($A3814&gt;DataEnd,NA(),IFERROR(INDEX('iBoxx inputs'!C:C,MATCH($A3814,'iBoxx inputs'!$A:$A,0)),E3813))</f>
        <v>4.7822240850358897</v>
      </c>
      <c r="F3814" s="6">
        <f>IF($A3814&gt;DataEnd,NA(),IFERROR(INDEX('Bank of England inputs'!D:D,MATCH($A3814,'Bank of England inputs'!$A:$A,0),0),F3813))</f>
        <v>3.2161518702468639</v>
      </c>
      <c r="G3814" s="19"/>
      <c r="H3814" s="5">
        <f t="shared" si="279"/>
        <v>41306</v>
      </c>
      <c r="I3814" s="6">
        <f t="shared" si="280"/>
        <v>4.6145861694306198</v>
      </c>
      <c r="J3814" s="6">
        <f t="shared" si="281"/>
        <v>1.3548599457008814</v>
      </c>
      <c r="K3814" s="19">
        <f t="shared" si="268"/>
        <v>2528</v>
      </c>
      <c r="L3814" s="6">
        <f t="shared" ca="1" si="275"/>
        <v>2.864970644629961</v>
      </c>
    </row>
    <row r="3815" spans="1:13" x14ac:dyDescent="0.2">
      <c r="A3815" s="5">
        <f>IF(AND(dateA=1,A3814&lt;DataEnd),'iBoxx inputs'!A3819,IF(AND(dateA=2,A3814&lt;DataEnd),'Bank of England inputs'!A3819,IF(dateA=3,A3814+1,IF(dateA=4,WORKDAY(A3814,1,),WORKDAY(A3814,1,holidayQ)))))</f>
        <v>41309</v>
      </c>
      <c r="B3815" s="35">
        <f>MATCH(A3815,'iBoxx inputs'!A:A,0)</f>
        <v>3907</v>
      </c>
      <c r="C3815" s="35">
        <f>MATCH(A3815,'Bank of England inputs'!A:A,0)</f>
        <v>3811</v>
      </c>
      <c r="D3815" s="6">
        <f>IF($A3815&gt;DataEnd,NA(),IFERROR(INDEX('iBoxx inputs'!B:B,MATCH($A3815,'iBoxx inputs'!$A:$A,0)),D3814))</f>
        <v>4.4464773835617999</v>
      </c>
      <c r="E3815" s="6">
        <f>IF($A3815&gt;DataEnd,NA(),IFERROR(INDEX('iBoxx inputs'!C:C,MATCH($A3815,'iBoxx inputs'!$A:$A,0)),E3814))</f>
        <v>4.7857081200885601</v>
      </c>
      <c r="F3815" s="6">
        <f>IF($A3815&gt;DataEnd,NA(),IFERROR(INDEX('Bank of England inputs'!D:D,MATCH($A3815,'Bank of England inputs'!$A:$A,0),0),F3814))</f>
        <v>3.2395335233374789</v>
      </c>
      <c r="G3815" s="19"/>
      <c r="H3815" s="5">
        <f t="shared" si="279"/>
        <v>41309</v>
      </c>
      <c r="I3815" s="6">
        <f t="shared" si="280"/>
        <v>4.61609275182518</v>
      </c>
      <c r="J3815" s="6">
        <f t="shared" si="281"/>
        <v>1.3333644404510236</v>
      </c>
      <c r="K3815" s="19">
        <f t="shared" ref="K3815:K3878" si="282">IF(trailing_period=0,1,ROW()-MATCH(EDATE(A3815,-trailing_period),A:A,1))</f>
        <v>2527</v>
      </c>
      <c r="L3815" s="6">
        <f t="shared" ca="1" si="275"/>
        <v>2.8636301493725331</v>
      </c>
    </row>
    <row r="3816" spans="1:13" x14ac:dyDescent="0.2">
      <c r="A3816" s="5">
        <f>IF(AND(dateA=1,A3815&lt;DataEnd),'iBoxx inputs'!A3820,IF(AND(dateA=2,A3815&lt;DataEnd),'Bank of England inputs'!A3820,IF(dateA=3,A3815+1,IF(dateA=4,WORKDAY(A3815,1,),WORKDAY(A3815,1,holidayQ)))))</f>
        <v>41310</v>
      </c>
      <c r="B3816" s="35">
        <f>MATCH(A3816,'iBoxx inputs'!A:A,0)</f>
        <v>3908</v>
      </c>
      <c r="C3816" s="35">
        <f>MATCH(A3816,'Bank of England inputs'!A:A,0)</f>
        <v>3812</v>
      </c>
      <c r="D3816" s="6">
        <f>IF($A3816&gt;DataEnd,NA(),IFERROR(INDEX('iBoxx inputs'!B:B,MATCH($A3816,'iBoxx inputs'!$A:$A,0)),D3815))</f>
        <v>4.4789530072893902</v>
      </c>
      <c r="E3816" s="6">
        <f>IF($A3816&gt;DataEnd,NA(),IFERROR(INDEX('iBoxx inputs'!C:C,MATCH($A3816,'iBoxx inputs'!$A:$A,0)),E3815))</f>
        <v>4.8120218580186398</v>
      </c>
      <c r="F3816" s="6">
        <f>IF($A3816&gt;DataEnd,NA(),IFERROR(INDEX('Bank of England inputs'!D:D,MATCH($A3816,'Bank of England inputs'!$A:$A,0),0),F3815))</f>
        <v>3.2428458022175199</v>
      </c>
      <c r="G3816" s="19"/>
      <c r="H3816" s="5">
        <f t="shared" si="279"/>
        <v>41310</v>
      </c>
      <c r="I3816" s="6">
        <f t="shared" si="280"/>
        <v>4.645487432654015</v>
      </c>
      <c r="J3816" s="6">
        <f t="shared" si="281"/>
        <v>1.3585848196431272</v>
      </c>
      <c r="K3816" s="19">
        <f t="shared" si="282"/>
        <v>2527</v>
      </c>
      <c r="L3816" s="6">
        <f t="shared" ca="1" si="275"/>
        <v>2.8626899289116108</v>
      </c>
    </row>
    <row r="3817" spans="1:13" x14ac:dyDescent="0.2">
      <c r="A3817" s="5">
        <f>IF(AND(dateA=1,A3816&lt;DataEnd),'iBoxx inputs'!A3821,IF(AND(dateA=2,A3816&lt;DataEnd),'Bank of England inputs'!A3821,IF(dateA=3,A3816+1,IF(dateA=4,WORKDAY(A3816,1,),WORKDAY(A3816,1,holidayQ)))))</f>
        <v>41311</v>
      </c>
      <c r="B3817" s="35">
        <f>MATCH(A3817,'iBoxx inputs'!A:A,0)</f>
        <v>3909</v>
      </c>
      <c r="C3817" s="35">
        <f>MATCH(A3817,'Bank of England inputs'!A:A,0)</f>
        <v>3813</v>
      </c>
      <c r="D3817" s="6">
        <f>IF($A3817&gt;DataEnd,NA(),IFERROR(INDEX('iBoxx inputs'!B:B,MATCH($A3817,'iBoxx inputs'!$A:$A,0)),D3816))</f>
        <v>4.4653119659114102</v>
      </c>
      <c r="E3817" s="6">
        <f>IF($A3817&gt;DataEnd,NA(),IFERROR(INDEX('iBoxx inputs'!C:C,MATCH($A3817,'iBoxx inputs'!$A:$A,0)),E3816))</f>
        <v>4.7952883198986198</v>
      </c>
      <c r="F3817" s="6">
        <f>IF($A3817&gt;DataEnd,NA(),IFERROR(INDEX('Bank of England inputs'!D:D,MATCH($A3817,'Bank of England inputs'!$A:$A,0),0),F3816))</f>
        <v>3.1759812631238837</v>
      </c>
      <c r="G3817" s="19"/>
      <c r="H3817" s="5">
        <f t="shared" si="279"/>
        <v>41311</v>
      </c>
      <c r="I3817" s="6">
        <f t="shared" si="280"/>
        <v>4.630300142905015</v>
      </c>
      <c r="J3817" s="6">
        <f t="shared" si="281"/>
        <v>1.4095517793741852</v>
      </c>
      <c r="K3817" s="19">
        <f t="shared" si="282"/>
        <v>2527</v>
      </c>
      <c r="L3817" s="6">
        <f t="shared" ca="1" si="275"/>
        <v>2.8618071296258374</v>
      </c>
    </row>
    <row r="3818" spans="1:13" x14ac:dyDescent="0.2">
      <c r="A3818" s="5">
        <f>IF(AND(dateA=1,A3817&lt;DataEnd),'iBoxx inputs'!A3822,IF(AND(dateA=2,A3817&lt;DataEnd),'Bank of England inputs'!A3822,IF(dateA=3,A3817+1,IF(dateA=4,WORKDAY(A3817,1,),WORKDAY(A3817,1,holidayQ)))))</f>
        <v>41312</v>
      </c>
      <c r="B3818" s="35">
        <f>MATCH(A3818,'iBoxx inputs'!A:A,0)</f>
        <v>3910</v>
      </c>
      <c r="C3818" s="35">
        <f>MATCH(A3818,'Bank of England inputs'!A:A,0)</f>
        <v>3814</v>
      </c>
      <c r="D3818" s="6">
        <f>IF($A3818&gt;DataEnd,NA(),IFERROR(INDEX('iBoxx inputs'!B:B,MATCH($A3818,'iBoxx inputs'!$A:$A,0)),D3817))</f>
        <v>4.4822807068076198</v>
      </c>
      <c r="E3818" s="6">
        <f>IF($A3818&gt;DataEnd,NA(),IFERROR(INDEX('iBoxx inputs'!C:C,MATCH($A3818,'iBoxx inputs'!$A:$A,0)),E3817))</f>
        <v>4.8152119189012703</v>
      </c>
      <c r="F3818" s="6">
        <f>IF($A3818&gt;DataEnd,NA(),IFERROR(INDEX('Bank of England inputs'!D:D,MATCH($A3818,'Bank of England inputs'!$A:$A,0),0),F3817))</f>
        <v>3.225314533052992</v>
      </c>
      <c r="G3818" s="19"/>
      <c r="H3818" s="5">
        <f t="shared" si="279"/>
        <v>41312</v>
      </c>
      <c r="I3818" s="6">
        <f t="shared" si="280"/>
        <v>4.6487463128544455</v>
      </c>
      <c r="J3818" s="6">
        <f t="shared" si="281"/>
        <v>1.3789561080442603</v>
      </c>
      <c r="K3818" s="19">
        <f t="shared" si="282"/>
        <v>2527</v>
      </c>
      <c r="L3818" s="6">
        <f t="shared" ca="1" si="275"/>
        <v>2.8609255219673484</v>
      </c>
    </row>
    <row r="3819" spans="1:13" x14ac:dyDescent="0.2">
      <c r="A3819" s="5">
        <f>IF(AND(dateA=1,A3818&lt;DataEnd),'iBoxx inputs'!A3823,IF(AND(dateA=2,A3818&lt;DataEnd),'Bank of England inputs'!A3823,IF(dateA=3,A3818+1,IF(dateA=4,WORKDAY(A3818,1,),WORKDAY(A3818,1,holidayQ)))))</f>
        <v>41313</v>
      </c>
      <c r="B3819" s="35">
        <f>MATCH(A3819,'iBoxx inputs'!A:A,0)</f>
        <v>3911</v>
      </c>
      <c r="C3819" s="35">
        <f>MATCH(A3819,'Bank of England inputs'!A:A,0)</f>
        <v>3815</v>
      </c>
      <c r="D3819" s="6">
        <f>IF($A3819&gt;DataEnd,NA(),IFERROR(INDEX('iBoxx inputs'!B:B,MATCH($A3819,'iBoxx inputs'!$A:$A,0)),D3818))</f>
        <v>4.4902072271853397</v>
      </c>
      <c r="E3819" s="6">
        <f>IF($A3819&gt;DataEnd,NA(),IFERROR(INDEX('iBoxx inputs'!C:C,MATCH($A3819,'iBoxx inputs'!$A:$A,0)),E3818))</f>
        <v>4.8188154911114198</v>
      </c>
      <c r="F3819" s="6">
        <f>IF($A3819&gt;DataEnd,NA(),IFERROR(INDEX('Bank of England inputs'!D:D,MATCH($A3819,'Bank of England inputs'!$A:$A,0),0),F3818))</f>
        <v>3.2335348695334165</v>
      </c>
      <c r="G3819" s="19"/>
      <c r="H3819" s="5">
        <f t="shared" si="279"/>
        <v>41313</v>
      </c>
      <c r="I3819" s="6">
        <f t="shared" si="280"/>
        <v>4.6545113591483798</v>
      </c>
      <c r="J3819" s="6">
        <f t="shared" si="281"/>
        <v>1.3764679194709251</v>
      </c>
      <c r="K3819" s="19">
        <f t="shared" si="282"/>
        <v>2528</v>
      </c>
      <c r="L3819" s="6">
        <f t="shared" ca="1" si="275"/>
        <v>2.8603383156372471</v>
      </c>
    </row>
    <row r="3820" spans="1:13" x14ac:dyDescent="0.2">
      <c r="A3820" s="5">
        <f>IF(AND(dateA=1,A3819&lt;DataEnd),'iBoxx inputs'!A3824,IF(AND(dateA=2,A3819&lt;DataEnd),'Bank of England inputs'!A3824,IF(dateA=3,A3819+1,IF(dateA=4,WORKDAY(A3819,1,),WORKDAY(A3819,1,holidayQ)))))</f>
        <v>41316</v>
      </c>
      <c r="B3820" s="35">
        <f>MATCH(A3820,'iBoxx inputs'!A:A,0)</f>
        <v>3912</v>
      </c>
      <c r="C3820" s="35">
        <f>MATCH(A3820,'Bank of England inputs'!A:A,0)</f>
        <v>3816</v>
      </c>
      <c r="D3820" s="6">
        <f>IF($A3820&gt;DataEnd,NA(),IFERROR(INDEX('iBoxx inputs'!B:B,MATCH($A3820,'iBoxx inputs'!$A:$A,0)),D3819))</f>
        <v>4.5042798066336696</v>
      </c>
      <c r="E3820" s="6">
        <f>IF($A3820&gt;DataEnd,NA(),IFERROR(INDEX('iBoxx inputs'!C:C,MATCH($A3820,'iBoxx inputs'!$A:$A,0)),E3819))</f>
        <v>4.8292052395609097</v>
      </c>
      <c r="F3820" s="6">
        <f>IF($A3820&gt;DataEnd,NA(),IFERROR(INDEX('Bank of England inputs'!D:D,MATCH($A3820,'Bank of England inputs'!$A:$A,0),0),F3819))</f>
        <v>3.2334658055133358</v>
      </c>
      <c r="G3820" s="19"/>
      <c r="H3820" s="5">
        <f t="shared" ref="H3820:H3823" si="283">A3820</f>
        <v>41316</v>
      </c>
      <c r="I3820" s="6">
        <f t="shared" ref="I3820:I3823" si="284">(D3820+E3820)/2</f>
        <v>4.6667425230972892</v>
      </c>
      <c r="J3820" s="6">
        <f t="shared" ref="J3820:J3823" si="285">((1+I3820/100)/(1+F3820/100)-1)*100</f>
        <v>1.3883838020939621</v>
      </c>
      <c r="K3820" s="19">
        <f t="shared" si="282"/>
        <v>2527</v>
      </c>
      <c r="L3820" s="6">
        <f t="shared" ca="1" si="275"/>
        <v>2.8591744139384816</v>
      </c>
    </row>
    <row r="3821" spans="1:13" x14ac:dyDescent="0.2">
      <c r="A3821" s="5">
        <f>IF(AND(dateA=1,A3820&lt;DataEnd),'iBoxx inputs'!A3825,IF(AND(dateA=2,A3820&lt;DataEnd),'Bank of England inputs'!A3825,IF(dateA=3,A3820+1,IF(dateA=4,WORKDAY(A3820,1,),WORKDAY(A3820,1,holidayQ)))))</f>
        <v>41317</v>
      </c>
      <c r="B3821" s="35">
        <f>MATCH(A3821,'iBoxx inputs'!A:A,0)</f>
        <v>3913</v>
      </c>
      <c r="C3821" s="35">
        <f>MATCH(A3821,'Bank of England inputs'!A:A,0)</f>
        <v>3817</v>
      </c>
      <c r="D3821" s="6">
        <f>IF($A3821&gt;DataEnd,NA(),IFERROR(INDEX('iBoxx inputs'!B:B,MATCH($A3821,'iBoxx inputs'!$A:$A,0)),D3820))</f>
        <v>4.5234870467375403</v>
      </c>
      <c r="E3821" s="6">
        <f>IF($A3821&gt;DataEnd,NA(),IFERROR(INDEX('iBoxx inputs'!C:C,MATCH($A3821,'iBoxx inputs'!$A:$A,0)),E3820))</f>
        <v>4.8557853858006697</v>
      </c>
      <c r="F3821" s="6">
        <f>IF($A3821&gt;DataEnd,NA(),IFERROR(INDEX('Bank of England inputs'!D:D,MATCH($A3821,'Bank of England inputs'!$A:$A,0),0),F3820))</f>
        <v>3.306469949220614</v>
      </c>
      <c r="G3821" s="19"/>
      <c r="H3821" s="5">
        <f t="shared" si="283"/>
        <v>41317</v>
      </c>
      <c r="I3821" s="6">
        <f t="shared" si="284"/>
        <v>4.689636216269105</v>
      </c>
      <c r="J3821" s="6">
        <f t="shared" si="285"/>
        <v>1.3388960708156761</v>
      </c>
      <c r="K3821" s="19">
        <f t="shared" si="282"/>
        <v>2527</v>
      </c>
      <c r="L3821" s="6">
        <f t="shared" ca="1" si="275"/>
        <v>2.8582825750315592</v>
      </c>
    </row>
    <row r="3822" spans="1:13" x14ac:dyDescent="0.2">
      <c r="A3822" s="5">
        <f>IF(AND(dateA=1,A3821&lt;DataEnd),'iBoxx inputs'!A3826,IF(AND(dateA=2,A3821&lt;DataEnd),'Bank of England inputs'!A3826,IF(dateA=3,A3821+1,IF(dateA=4,WORKDAY(A3821,1,),WORKDAY(A3821,1,holidayQ)))))</f>
        <v>41318</v>
      </c>
      <c r="B3822" s="35">
        <f>MATCH(A3822,'iBoxx inputs'!A:A,0)</f>
        <v>3914</v>
      </c>
      <c r="C3822" s="35">
        <f>MATCH(A3822,'Bank of England inputs'!A:A,0)</f>
        <v>3818</v>
      </c>
      <c r="D3822" s="6">
        <f>IF($A3822&gt;DataEnd,NA(),IFERROR(INDEX('iBoxx inputs'!B:B,MATCH($A3822,'iBoxx inputs'!$A:$A,0)),D3821))</f>
        <v>4.5960436749752098</v>
      </c>
      <c r="E3822" s="6">
        <f>IF($A3822&gt;DataEnd,NA(),IFERROR(INDEX('iBoxx inputs'!C:C,MATCH($A3822,'iBoxx inputs'!$A:$A,0)),E3821))</f>
        <v>4.9326653015587203</v>
      </c>
      <c r="F3822" s="6">
        <f>IF($A3822&gt;DataEnd,NA(),IFERROR(INDEX('Bank of England inputs'!D:D,MATCH($A3822,'Bank of England inputs'!$A:$A,0),0),F3821))</f>
        <v>3.3572867798185024</v>
      </c>
      <c r="G3822" s="19"/>
      <c r="H3822" s="5">
        <f t="shared" si="283"/>
        <v>41318</v>
      </c>
      <c r="I3822" s="6">
        <f t="shared" si="284"/>
        <v>4.7643544882669655</v>
      </c>
      <c r="J3822" s="6">
        <f t="shared" si="285"/>
        <v>1.3613628533476696</v>
      </c>
      <c r="K3822" s="19">
        <f t="shared" si="282"/>
        <v>2527</v>
      </c>
      <c r="L3822" s="6">
        <f t="shared" ca="1" si="275"/>
        <v>2.8573979322405765</v>
      </c>
    </row>
    <row r="3823" spans="1:13" x14ac:dyDescent="0.2">
      <c r="A3823" s="5">
        <f>IF(AND(dateA=1,A3822&lt;DataEnd),'iBoxx inputs'!A3827,IF(AND(dateA=2,A3822&lt;DataEnd),'Bank of England inputs'!A3827,IF(dateA=3,A3822+1,IF(dateA=4,WORKDAY(A3822,1,),WORKDAY(A3822,1,holidayQ)))))</f>
        <v>41319</v>
      </c>
      <c r="B3823" s="35">
        <f>MATCH(A3823,'iBoxx inputs'!A:A,0)</f>
        <v>3915</v>
      </c>
      <c r="C3823" s="35">
        <f>MATCH(A3823,'Bank of England inputs'!A:A,0)</f>
        <v>3819</v>
      </c>
      <c r="D3823" s="6">
        <f>IF($A3823&gt;DataEnd,NA(),IFERROR(INDEX('iBoxx inputs'!B:B,MATCH($A3823,'iBoxx inputs'!$A:$A,0)),D3822))</f>
        <v>4.5712823776255398</v>
      </c>
      <c r="E3823" s="6">
        <f>IF($A3823&gt;DataEnd,NA(),IFERROR(INDEX('iBoxx inputs'!C:C,MATCH($A3823,'iBoxx inputs'!$A:$A,0)),E3822))</f>
        <v>4.9140726181888796</v>
      </c>
      <c r="F3823" s="6">
        <f>IF($A3823&gt;DataEnd,NA(),IFERROR(INDEX('Bank of England inputs'!D:D,MATCH($A3823,'Bank of England inputs'!$A:$A,0),0),F3822))</f>
        <v>3.3664758522253591</v>
      </c>
      <c r="G3823" s="19"/>
      <c r="H3823" s="5">
        <f t="shared" si="283"/>
        <v>41319</v>
      </c>
      <c r="I3823" s="6">
        <f t="shared" si="284"/>
        <v>4.7426774979072093</v>
      </c>
      <c r="J3823" s="6">
        <f t="shared" si="285"/>
        <v>1.3313810249749425</v>
      </c>
      <c r="K3823" s="19">
        <f t="shared" si="282"/>
        <v>2527</v>
      </c>
      <c r="L3823" s="6">
        <f t="shared" ca="1" si="275"/>
        <v>2.8564907726546251</v>
      </c>
      <c r="M3823" s="6"/>
    </row>
    <row r="3824" spans="1:13" x14ac:dyDescent="0.2">
      <c r="A3824" s="5">
        <f>IF(AND(dateA=1,A3823&lt;DataEnd),'iBoxx inputs'!A3828,IF(AND(dateA=2,A3823&lt;DataEnd),'Bank of England inputs'!A3828,IF(dateA=3,A3823+1,IF(dateA=4,WORKDAY(A3823,1,),WORKDAY(A3823,1,holidayQ)))))</f>
        <v>41320</v>
      </c>
      <c r="B3824" s="35">
        <f>MATCH(A3824,'iBoxx inputs'!A:A,0)</f>
        <v>3916</v>
      </c>
      <c r="C3824" s="35">
        <f>MATCH(A3824,'Bank of England inputs'!A:A,0)</f>
        <v>3820</v>
      </c>
      <c r="D3824" s="6">
        <f>IF($A3824&gt;DataEnd,NA(),IFERROR(INDEX('iBoxx inputs'!B:B,MATCH($A3824,'iBoxx inputs'!$A:$A,0)),D3823))</f>
        <v>4.5732567858368096</v>
      </c>
      <c r="E3824" s="6">
        <f>IF($A3824&gt;DataEnd,NA(),IFERROR(INDEX('iBoxx inputs'!C:C,MATCH($A3824,'iBoxx inputs'!$A:$A,0)),E3823))</f>
        <v>4.9206613005419202</v>
      </c>
      <c r="F3824" s="6">
        <f>IF($A3824&gt;DataEnd,NA(),IFERROR(INDEX('Bank of England inputs'!D:D,MATCH($A3824,'Bank of England inputs'!$A:$A,0),0),F3823))</f>
        <v>3.3425098009117082</v>
      </c>
      <c r="G3824" s="19"/>
      <c r="H3824" s="5">
        <f t="shared" ref="H3824:H3833" si="286">A3824</f>
        <v>41320</v>
      </c>
      <c r="I3824" s="6">
        <f t="shared" ref="I3824:I3833" si="287">(D3824+E3824)/2</f>
        <v>4.7469590431893653</v>
      </c>
      <c r="J3824" s="6">
        <f t="shared" ref="J3824:J3833" si="288">((1+I3824/100)/(1+F3824/100)-1)*100</f>
        <v>1.3590237405529448</v>
      </c>
      <c r="K3824" s="19">
        <f t="shared" si="282"/>
        <v>2528</v>
      </c>
      <c r="L3824" s="6">
        <f t="shared" ca="1" si="275"/>
        <v>2.8558984201893955</v>
      </c>
    </row>
    <row r="3825" spans="1:12" x14ac:dyDescent="0.2">
      <c r="A3825" s="5">
        <f>IF(AND(dateA=1,A3824&lt;DataEnd),'iBoxx inputs'!A3829,IF(AND(dateA=2,A3824&lt;DataEnd),'Bank of England inputs'!A3829,IF(dateA=3,A3824+1,IF(dateA=4,WORKDAY(A3824,1,),WORKDAY(A3824,1,holidayQ)))))</f>
        <v>41323</v>
      </c>
      <c r="B3825" s="35">
        <f>MATCH(A3825,'iBoxx inputs'!A:A,0)</f>
        <v>3917</v>
      </c>
      <c r="C3825" s="35">
        <f>MATCH(A3825,'Bank of England inputs'!A:A,0)</f>
        <v>3821</v>
      </c>
      <c r="D3825" s="6">
        <f>IF($A3825&gt;DataEnd,NA(),IFERROR(INDEX('iBoxx inputs'!B:B,MATCH($A3825,'iBoxx inputs'!$A:$A,0)),D3824))</f>
        <v>4.5751706762865902</v>
      </c>
      <c r="E3825" s="6">
        <f>IF($A3825&gt;DataEnd,NA(),IFERROR(INDEX('iBoxx inputs'!C:C,MATCH($A3825,'iBoxx inputs'!$A:$A,0)),E3824))</f>
        <v>4.91799749369238</v>
      </c>
      <c r="F3825" s="6">
        <f>IF($A3825&gt;DataEnd,NA(),IFERROR(INDEX('Bank of England inputs'!D:D,MATCH($A3825,'Bank of England inputs'!$A:$A,0),0),F3824))</f>
        <v>3.3242387401396734</v>
      </c>
      <c r="G3825" s="19"/>
      <c r="H3825" s="5">
        <f t="shared" si="286"/>
        <v>41323</v>
      </c>
      <c r="I3825" s="6">
        <f t="shared" si="287"/>
        <v>4.7465840849894851</v>
      </c>
      <c r="J3825" s="6">
        <f t="shared" si="288"/>
        <v>1.3765843931616173</v>
      </c>
      <c r="K3825" s="19">
        <f t="shared" si="282"/>
        <v>2527</v>
      </c>
      <c r="L3825" s="6">
        <f t="shared" ca="1" si="275"/>
        <v>2.8547237213316774</v>
      </c>
    </row>
    <row r="3826" spans="1:12" x14ac:dyDescent="0.2">
      <c r="A3826" s="5">
        <f>IF(AND(dateA=1,A3825&lt;DataEnd),'iBoxx inputs'!A3830,IF(AND(dateA=2,A3825&lt;DataEnd),'Bank of England inputs'!A3830,IF(dateA=3,A3825+1,IF(dateA=4,WORKDAY(A3825,1,),WORKDAY(A3825,1,holidayQ)))))</f>
        <v>41324</v>
      </c>
      <c r="B3826" s="35">
        <f>MATCH(A3826,'iBoxx inputs'!A:A,0)</f>
        <v>3918</v>
      </c>
      <c r="C3826" s="35">
        <f>MATCH(A3826,'Bank of England inputs'!A:A,0)</f>
        <v>3822</v>
      </c>
      <c r="D3826" s="6">
        <f>IF($A3826&gt;DataEnd,NA(),IFERROR(INDEX('iBoxx inputs'!B:B,MATCH($A3826,'iBoxx inputs'!$A:$A,0)),D3825))</f>
        <v>4.5681719494356399</v>
      </c>
      <c r="E3826" s="6">
        <f>IF($A3826&gt;DataEnd,NA(),IFERROR(INDEX('iBoxx inputs'!C:C,MATCH($A3826,'iBoxx inputs'!$A:$A,0)),E3825))</f>
        <v>4.90583169395964</v>
      </c>
      <c r="F3826" s="6">
        <f>IF($A3826&gt;DataEnd,NA(),IFERROR(INDEX('Bank of England inputs'!D:D,MATCH($A3826,'Bank of England inputs'!$A:$A,0),0),F3825))</f>
        <v>3.3043032269658879</v>
      </c>
      <c r="G3826" s="19"/>
      <c r="H3826" s="5">
        <f t="shared" si="286"/>
        <v>41324</v>
      </c>
      <c r="I3826" s="6">
        <f t="shared" si="287"/>
        <v>4.7370018216976399</v>
      </c>
      <c r="J3826" s="6">
        <f t="shared" si="288"/>
        <v>1.3868721340523749</v>
      </c>
      <c r="K3826" s="19">
        <f t="shared" si="282"/>
        <v>2527</v>
      </c>
      <c r="L3826" s="6">
        <f t="shared" ca="1" si="275"/>
        <v>2.8538753611785381</v>
      </c>
    </row>
    <row r="3827" spans="1:12" x14ac:dyDescent="0.2">
      <c r="A3827" s="5">
        <f>IF(AND(dateA=1,A3826&lt;DataEnd),'iBoxx inputs'!A3831,IF(AND(dateA=2,A3826&lt;DataEnd),'Bank of England inputs'!A3831,IF(dateA=3,A3826+1,IF(dateA=4,WORKDAY(A3826,1,),WORKDAY(A3826,1,holidayQ)))))</f>
        <v>41325</v>
      </c>
      <c r="B3827" s="35">
        <f>MATCH(A3827,'iBoxx inputs'!A:A,0)</f>
        <v>3919</v>
      </c>
      <c r="C3827" s="35">
        <f>MATCH(A3827,'Bank of England inputs'!A:A,0)</f>
        <v>3823</v>
      </c>
      <c r="D3827" s="6">
        <f>IF($A3827&gt;DataEnd,NA(),IFERROR(INDEX('iBoxx inputs'!B:B,MATCH($A3827,'iBoxx inputs'!$A:$A,0)),D3826))</f>
        <v>4.5872199477148303</v>
      </c>
      <c r="E3827" s="6">
        <f>IF($A3827&gt;DataEnd,NA(),IFERROR(INDEX('iBoxx inputs'!C:C,MATCH($A3827,'iBoxx inputs'!$A:$A,0)),E3826))</f>
        <v>4.9113977938203304</v>
      </c>
      <c r="F3827" s="6">
        <f>IF($A3827&gt;DataEnd,NA(),IFERROR(INDEX('Bank of England inputs'!D:D,MATCH($A3827,'Bank of England inputs'!$A:$A,0),0),F3826))</f>
        <v>3.3614073355954011</v>
      </c>
      <c r="G3827" s="19"/>
      <c r="H3827" s="5">
        <f t="shared" si="286"/>
        <v>41325</v>
      </c>
      <c r="I3827" s="6">
        <f t="shared" si="287"/>
        <v>4.7493088707675799</v>
      </c>
      <c r="J3827" s="6">
        <f t="shared" si="288"/>
        <v>1.3427657100932633</v>
      </c>
      <c r="K3827" s="19">
        <f t="shared" si="282"/>
        <v>2527</v>
      </c>
      <c r="L3827" s="6">
        <f t="shared" ca="1" si="275"/>
        <v>2.8530090713766869</v>
      </c>
    </row>
    <row r="3828" spans="1:12" x14ac:dyDescent="0.2">
      <c r="A3828" s="5">
        <f>IF(AND(dateA=1,A3827&lt;DataEnd),'iBoxx inputs'!A3832,IF(AND(dateA=2,A3827&lt;DataEnd),'Bank of England inputs'!A3832,IF(dateA=3,A3827+1,IF(dateA=4,WORKDAY(A3827,1,),WORKDAY(A3827,1,holidayQ)))))</f>
        <v>41326</v>
      </c>
      <c r="B3828" s="35">
        <f>MATCH(A3828,'iBoxx inputs'!A:A,0)</f>
        <v>3920</v>
      </c>
      <c r="C3828" s="35">
        <f>MATCH(A3828,'Bank of England inputs'!A:A,0)</f>
        <v>3824</v>
      </c>
      <c r="D3828" s="6">
        <f>IF($A3828&gt;DataEnd,NA(),IFERROR(INDEX('iBoxx inputs'!B:B,MATCH($A3828,'iBoxx inputs'!$A:$A,0)),D3827))</f>
        <v>4.5052371581203596</v>
      </c>
      <c r="E3828" s="6">
        <f>IF($A3828&gt;DataEnd,NA(),IFERROR(INDEX('iBoxx inputs'!C:C,MATCH($A3828,'iBoxx inputs'!$A:$A,0)),E3827))</f>
        <v>4.83163510918064</v>
      </c>
      <c r="F3828" s="6">
        <f>IF($A3828&gt;DataEnd,NA(),IFERROR(INDEX('Bank of England inputs'!D:D,MATCH($A3828,'Bank of England inputs'!$A:$A,0),0),F3827))</f>
        <v>3.3207207844365483</v>
      </c>
      <c r="G3828" s="19"/>
      <c r="H3828" s="5">
        <f t="shared" si="286"/>
        <v>41326</v>
      </c>
      <c r="I3828" s="6">
        <f t="shared" si="287"/>
        <v>4.6684361336505003</v>
      </c>
      <c r="J3828" s="6">
        <f t="shared" si="288"/>
        <v>1.3043998715666749</v>
      </c>
      <c r="K3828" s="19">
        <f t="shared" si="282"/>
        <v>2527</v>
      </c>
      <c r="L3828" s="6">
        <f t="shared" ca="1" si="275"/>
        <v>2.8521485985632031</v>
      </c>
    </row>
    <row r="3829" spans="1:12" x14ac:dyDescent="0.2">
      <c r="A3829" s="5">
        <f>IF(AND(dateA=1,A3828&lt;DataEnd),'iBoxx inputs'!A3833,IF(AND(dateA=2,A3828&lt;DataEnd),'Bank of England inputs'!A3833,IF(dateA=3,A3828+1,IF(dateA=4,WORKDAY(A3828,1,),WORKDAY(A3828,1,holidayQ)))))</f>
        <v>41327</v>
      </c>
      <c r="B3829" s="35">
        <f>MATCH(A3829,'iBoxx inputs'!A:A,0)</f>
        <v>3921</v>
      </c>
      <c r="C3829" s="35">
        <f>MATCH(A3829,'Bank of England inputs'!A:A,0)</f>
        <v>3825</v>
      </c>
      <c r="D3829" s="6">
        <f>IF($A3829&gt;DataEnd,NA(),IFERROR(INDEX('iBoxx inputs'!B:B,MATCH($A3829,'iBoxx inputs'!$A:$A,0)),D3828))</f>
        <v>4.49837380428289</v>
      </c>
      <c r="E3829" s="6">
        <f>IF($A3829&gt;DataEnd,NA(),IFERROR(INDEX('iBoxx inputs'!C:C,MATCH($A3829,'iBoxx inputs'!$A:$A,0)),E3828))</f>
        <v>4.8269559559765902</v>
      </c>
      <c r="F3829" s="6">
        <f>IF($A3829&gt;DataEnd,NA(),IFERROR(INDEX('Bank of England inputs'!D:D,MATCH($A3829,'Bank of England inputs'!$A:$A,0),0),F3828))</f>
        <v>3.3152899767436628</v>
      </c>
      <c r="G3829" s="19"/>
      <c r="H3829" s="5">
        <f t="shared" si="286"/>
        <v>41327</v>
      </c>
      <c r="I3829" s="6">
        <f t="shared" si="287"/>
        <v>4.6626648801297401</v>
      </c>
      <c r="J3829" s="6">
        <f t="shared" si="288"/>
        <v>1.3041389166011941</v>
      </c>
      <c r="K3829" s="19">
        <f t="shared" si="282"/>
        <v>2528</v>
      </c>
      <c r="L3829" s="6">
        <f t="shared" ca="1" si="275"/>
        <v>2.8515362529611612</v>
      </c>
    </row>
    <row r="3830" spans="1:12" x14ac:dyDescent="0.2">
      <c r="A3830" s="5">
        <f>IF(AND(dateA=1,A3829&lt;DataEnd),'iBoxx inputs'!A3834,IF(AND(dateA=2,A3829&lt;DataEnd),'Bank of England inputs'!A3834,IF(dateA=3,A3829+1,IF(dateA=4,WORKDAY(A3829,1,),WORKDAY(A3829,1,holidayQ)))))</f>
        <v>41330</v>
      </c>
      <c r="B3830" s="35">
        <f>MATCH(A3830,'iBoxx inputs'!A:A,0)</f>
        <v>3922</v>
      </c>
      <c r="C3830" s="35">
        <f>MATCH(A3830,'Bank of England inputs'!A:A,0)</f>
        <v>3826</v>
      </c>
      <c r="D3830" s="6">
        <f>IF($A3830&gt;DataEnd,NA(),IFERROR(INDEX('iBoxx inputs'!B:B,MATCH($A3830,'iBoxx inputs'!$A:$A,0)),D3829))</f>
        <v>4.49597069054985</v>
      </c>
      <c r="E3830" s="6">
        <f>IF($A3830&gt;DataEnd,NA(),IFERROR(INDEX('iBoxx inputs'!C:C,MATCH($A3830,'iBoxx inputs'!$A:$A,0)),E3829))</f>
        <v>4.8191555039925902</v>
      </c>
      <c r="F3830" s="6">
        <f>IF($A3830&gt;DataEnd,NA(),IFERROR(INDEX('Bank of England inputs'!D:D,MATCH($A3830,'Bank of England inputs'!$A:$A,0),0),F3829))</f>
        <v>3.2959617927429852</v>
      </c>
      <c r="G3830" s="19"/>
      <c r="H3830" s="5">
        <f t="shared" si="286"/>
        <v>41330</v>
      </c>
      <c r="I3830" s="6">
        <f t="shared" si="287"/>
        <v>4.6575630972712201</v>
      </c>
      <c r="J3830" s="6">
        <f t="shared" si="288"/>
        <v>1.3181554059782163</v>
      </c>
      <c r="K3830" s="19">
        <f t="shared" si="282"/>
        <v>2527</v>
      </c>
      <c r="L3830" s="6">
        <f t="shared" ca="1" si="275"/>
        <v>2.8503952801125689</v>
      </c>
    </row>
    <row r="3831" spans="1:12" x14ac:dyDescent="0.2">
      <c r="A3831" s="5">
        <f>IF(AND(dateA=1,A3830&lt;DataEnd),'iBoxx inputs'!A3835,IF(AND(dateA=2,A3830&lt;DataEnd),'Bank of England inputs'!A3835,IF(dateA=3,A3830+1,IF(dateA=4,WORKDAY(A3830,1,),WORKDAY(A3830,1,holidayQ)))))</f>
        <v>41331</v>
      </c>
      <c r="B3831" s="35">
        <f>MATCH(A3831,'iBoxx inputs'!A:A,0)</f>
        <v>3923</v>
      </c>
      <c r="C3831" s="35">
        <f>MATCH(A3831,'Bank of England inputs'!A:A,0)</f>
        <v>3827</v>
      </c>
      <c r="D3831" s="6">
        <f>IF($A3831&gt;DataEnd,NA(),IFERROR(INDEX('iBoxx inputs'!B:B,MATCH($A3831,'iBoxx inputs'!$A:$A,0)),D3830))</f>
        <v>4.4143388729637101</v>
      </c>
      <c r="E3831" s="6">
        <f>IF($A3831&gt;DataEnd,NA(),IFERROR(INDEX('iBoxx inputs'!C:C,MATCH($A3831,'iBoxx inputs'!$A:$A,0)),E3830))</f>
        <v>4.7494188206070902</v>
      </c>
      <c r="F3831" s="6">
        <f>IF($A3831&gt;DataEnd,NA(),IFERROR(INDEX('Bank of England inputs'!D:D,MATCH($A3831,'Bank of England inputs'!$A:$A,0),0),F3830))</f>
        <v>3.2536550794002306</v>
      </c>
      <c r="G3831" s="19"/>
      <c r="H3831" s="5">
        <f t="shared" si="286"/>
        <v>41331</v>
      </c>
      <c r="I3831" s="6">
        <f t="shared" si="287"/>
        <v>4.5818788467854006</v>
      </c>
      <c r="J3831" s="6">
        <f t="shared" si="288"/>
        <v>1.2863697332203827</v>
      </c>
      <c r="K3831" s="19">
        <f t="shared" si="282"/>
        <v>2527</v>
      </c>
      <c r="L3831" s="6">
        <f t="shared" ca="1" si="275"/>
        <v>2.8494901805648616</v>
      </c>
    </row>
    <row r="3832" spans="1:12" x14ac:dyDescent="0.2">
      <c r="A3832" s="5">
        <f>IF(AND(dateA=1,A3831&lt;DataEnd),'iBoxx inputs'!A3836,IF(AND(dateA=2,A3831&lt;DataEnd),'Bank of England inputs'!A3836,IF(dateA=3,A3831+1,IF(dateA=4,WORKDAY(A3831,1,),WORKDAY(A3831,1,holidayQ)))))</f>
        <v>41332</v>
      </c>
      <c r="B3832" s="35">
        <f>MATCH(A3832,'iBoxx inputs'!A:A,0)</f>
        <v>3924</v>
      </c>
      <c r="C3832" s="35">
        <f>MATCH(A3832,'Bank of England inputs'!A:A,0)</f>
        <v>3828</v>
      </c>
      <c r="D3832" s="6">
        <f>IF($A3832&gt;DataEnd,NA(),IFERROR(INDEX('iBoxx inputs'!B:B,MATCH($A3832,'iBoxx inputs'!$A:$A,0)),D3831))</f>
        <v>4.3949123647674702</v>
      </c>
      <c r="E3832" s="6">
        <f>IF($A3832&gt;DataEnd,NA(),IFERROR(INDEX('iBoxx inputs'!C:C,MATCH($A3832,'iBoxx inputs'!$A:$A,0)),E3831))</f>
        <v>4.7332366537239903</v>
      </c>
      <c r="F3832" s="6">
        <f>IF($A3832&gt;DataEnd,NA(),IFERROR(INDEX('Bank of England inputs'!D:D,MATCH($A3832,'Bank of England inputs'!$A:$A,0),0),F3831))</f>
        <v>3.232558351171777</v>
      </c>
      <c r="G3832" s="19"/>
      <c r="H3832" s="5">
        <f t="shared" si="286"/>
        <v>41332</v>
      </c>
      <c r="I3832" s="6">
        <f t="shared" si="287"/>
        <v>4.5640745092457298</v>
      </c>
      <c r="J3832" s="6">
        <f t="shared" si="288"/>
        <v>1.2898219121378895</v>
      </c>
      <c r="K3832" s="19">
        <f t="shared" si="282"/>
        <v>2527</v>
      </c>
      <c r="L3832" s="6">
        <f t="shared" ca="1" si="275"/>
        <v>2.8485539181166741</v>
      </c>
    </row>
    <row r="3833" spans="1:12" x14ac:dyDescent="0.2">
      <c r="A3833" s="5">
        <f>IF(AND(dateA=1,A3832&lt;DataEnd),'iBoxx inputs'!A3837,IF(AND(dateA=2,A3832&lt;DataEnd),'Bank of England inputs'!A3837,IF(dateA=3,A3832+1,IF(dateA=4,WORKDAY(A3832,1,),WORKDAY(A3832,1,holidayQ)))))</f>
        <v>41333</v>
      </c>
      <c r="B3833" s="35">
        <f>MATCH(A3833,'iBoxx inputs'!A:A,0)</f>
        <v>3925</v>
      </c>
      <c r="C3833" s="35">
        <f>MATCH(A3833,'Bank of England inputs'!A:A,0)</f>
        <v>3829</v>
      </c>
      <c r="D3833" s="6">
        <f>IF($A3833&gt;DataEnd,NA(),IFERROR(INDEX('iBoxx inputs'!B:B,MATCH($A3833,'iBoxx inputs'!$A:$A,0)),D3832))</f>
        <v>4.3870526312499996</v>
      </c>
      <c r="E3833" s="6">
        <f>IF($A3833&gt;DataEnd,NA(),IFERROR(INDEX('iBoxx inputs'!C:C,MATCH($A3833,'iBoxx inputs'!$A:$A,0)),E3832))</f>
        <v>4.7242322215456696</v>
      </c>
      <c r="F3833" s="6">
        <f>IF($A3833&gt;DataEnd,NA(),IFERROR(INDEX('Bank of England inputs'!D:D,MATCH($A3833,'Bank of England inputs'!$A:$A,0),0),F3832))</f>
        <v>3.286480909196654</v>
      </c>
      <c r="G3833" s="19"/>
      <c r="H3833" s="5">
        <f t="shared" si="286"/>
        <v>41333</v>
      </c>
      <c r="I3833" s="6">
        <f t="shared" si="287"/>
        <v>4.555642426397835</v>
      </c>
      <c r="J3833" s="6">
        <f t="shared" si="288"/>
        <v>1.2287779639979624</v>
      </c>
      <c r="K3833" s="19">
        <f t="shared" si="282"/>
        <v>2527</v>
      </c>
      <c r="L3833" s="6">
        <f t="shared" ca="1" si="275"/>
        <v>2.8475926592701275</v>
      </c>
    </row>
    <row r="3834" spans="1:12" x14ac:dyDescent="0.2">
      <c r="A3834" s="5">
        <f>IF(AND(dateA=1,A3833&lt;DataEnd),'iBoxx inputs'!A3838,IF(AND(dateA=2,A3833&lt;DataEnd),'Bank of England inputs'!A3838,IF(dateA=3,A3833+1,IF(dateA=4,WORKDAY(A3833,1,),WORKDAY(A3833,1,holidayQ)))))</f>
        <v>41334</v>
      </c>
      <c r="B3834" s="35">
        <f>MATCH(A3834,'iBoxx inputs'!A:A,0)</f>
        <v>3926</v>
      </c>
      <c r="C3834" s="35">
        <f>MATCH(A3834,'Bank of England inputs'!A:A,0)</f>
        <v>3830</v>
      </c>
      <c r="D3834" s="6">
        <f>IF($A3834&gt;DataEnd,NA(),IFERROR(INDEX('iBoxx inputs'!B:B,MATCH($A3834,'iBoxx inputs'!$A:$A,0)),D3833))</f>
        <v>4.3074317409266403</v>
      </c>
      <c r="E3834" s="6">
        <f>IF($A3834&gt;DataEnd,NA(),IFERROR(INDEX('iBoxx inputs'!C:C,MATCH($A3834,'iBoxx inputs'!$A:$A,0)),E3833))</f>
        <v>4.69562928787904</v>
      </c>
      <c r="F3834" s="6">
        <f>IF($A3834&gt;DataEnd,NA(),IFERROR(INDEX('Bank of England inputs'!D:D,MATCH($A3834,'Bank of England inputs'!$A:$A,0),0),F3833))</f>
        <v>3.2586504446052711</v>
      </c>
      <c r="G3834" s="19"/>
      <c r="H3834" s="5">
        <f t="shared" ref="H3834:H3836" si="289">A3834</f>
        <v>41334</v>
      </c>
      <c r="I3834" s="6">
        <f t="shared" ref="I3834:I3836" si="290">(D3834+E3834)/2</f>
        <v>4.5015305144028401</v>
      </c>
      <c r="J3834" s="6">
        <f t="shared" ref="J3834:J3836" si="291">((1+I3834/100)/(1+F3834/100)-1)*100</f>
        <v>1.2036570925980872</v>
      </c>
      <c r="K3834" s="19">
        <f t="shared" si="282"/>
        <v>2528</v>
      </c>
      <c r="L3834" s="6">
        <f t="shared" ca="1" si="275"/>
        <v>2.8469423683022983</v>
      </c>
    </row>
    <row r="3835" spans="1:12" x14ac:dyDescent="0.2">
      <c r="A3835" s="5">
        <f>IF(AND(dateA=1,A3834&lt;DataEnd),'iBoxx inputs'!A3839,IF(AND(dateA=2,A3834&lt;DataEnd),'Bank of England inputs'!A3839,IF(dateA=3,A3834+1,IF(dateA=4,WORKDAY(A3834,1,),WORKDAY(A3834,1,holidayQ)))))</f>
        <v>41337</v>
      </c>
      <c r="B3835" s="35">
        <f>MATCH(A3835,'iBoxx inputs'!A:A,0)</f>
        <v>3927</v>
      </c>
      <c r="C3835" s="35">
        <f>MATCH(A3835,'Bank of England inputs'!A:A,0)</f>
        <v>3831</v>
      </c>
      <c r="D3835" s="6">
        <f>IF($A3835&gt;DataEnd,NA(),IFERROR(INDEX('iBoxx inputs'!B:B,MATCH($A3835,'iBoxx inputs'!$A:$A,0)),D3834))</f>
        <v>4.3360429365119497</v>
      </c>
      <c r="E3835" s="6">
        <f>IF($A3835&gt;DataEnd,NA(),IFERROR(INDEX('iBoxx inputs'!C:C,MATCH($A3835,'iBoxx inputs'!$A:$A,0)),E3834))</f>
        <v>4.7241315477535704</v>
      </c>
      <c r="F3835" s="6">
        <f>IF($A3835&gt;DataEnd,NA(),IFERROR(INDEX('Bank of England inputs'!D:D,MATCH($A3835,'Bank of England inputs'!$A:$A,0),0),F3834))</f>
        <v>3.2966576875615772</v>
      </c>
      <c r="G3835" s="19"/>
      <c r="H3835" s="5">
        <f t="shared" si="289"/>
        <v>41337</v>
      </c>
      <c r="I3835" s="6">
        <f t="shared" si="290"/>
        <v>4.53008724213276</v>
      </c>
      <c r="J3835" s="6">
        <f t="shared" si="291"/>
        <v>1.1940653087749498</v>
      </c>
      <c r="K3835" s="19">
        <f t="shared" si="282"/>
        <v>2527</v>
      </c>
      <c r="L3835" s="6">
        <f t="shared" ca="1" si="275"/>
        <v>2.8457270615030716</v>
      </c>
    </row>
    <row r="3836" spans="1:12" x14ac:dyDescent="0.2">
      <c r="A3836" s="5">
        <f>IF(AND(dateA=1,A3835&lt;DataEnd),'iBoxx inputs'!A3840,IF(AND(dateA=2,A3835&lt;DataEnd),'Bank of England inputs'!A3840,IF(dateA=3,A3835+1,IF(dateA=4,WORKDAY(A3835,1,),WORKDAY(A3835,1,holidayQ)))))</f>
        <v>41338</v>
      </c>
      <c r="B3836" s="35">
        <f>MATCH(A3836,'iBoxx inputs'!A:A,0)</f>
        <v>3928</v>
      </c>
      <c r="C3836" s="35">
        <f>MATCH(A3836,'Bank of England inputs'!A:A,0)</f>
        <v>3832</v>
      </c>
      <c r="D3836" s="6">
        <f>IF($A3836&gt;DataEnd,NA(),IFERROR(INDEX('iBoxx inputs'!B:B,MATCH($A3836,'iBoxx inputs'!$A:$A,0)),D3835))</f>
        <v>4.3938015152242196</v>
      </c>
      <c r="E3836" s="6">
        <f>IF($A3836&gt;DataEnd,NA(),IFERROR(INDEX('iBoxx inputs'!C:C,MATCH($A3836,'iBoxx inputs'!$A:$A,0)),E3835))</f>
        <v>4.7752779701220396</v>
      </c>
      <c r="F3836" s="6">
        <f>IF($A3836&gt;DataEnd,NA(),IFERROR(INDEX('Bank of England inputs'!D:D,MATCH($A3836,'Bank of England inputs'!$A:$A,0),0),F3835))</f>
        <v>3.3317242935657632</v>
      </c>
      <c r="G3836" s="19"/>
      <c r="H3836" s="5">
        <f t="shared" si="289"/>
        <v>41338</v>
      </c>
      <c r="I3836" s="6">
        <f t="shared" si="290"/>
        <v>4.5845397426731296</v>
      </c>
      <c r="J3836" s="6">
        <f t="shared" si="291"/>
        <v>1.2124209265569785</v>
      </c>
      <c r="K3836" s="19">
        <f t="shared" si="282"/>
        <v>2527</v>
      </c>
      <c r="L3836" s="6">
        <f t="shared" ca="1" si="275"/>
        <v>2.8448110674455616</v>
      </c>
    </row>
    <row r="3837" spans="1:12" x14ac:dyDescent="0.2">
      <c r="A3837" s="5">
        <f>IF(AND(dateA=1,A3836&lt;DataEnd),'iBoxx inputs'!A3841,IF(AND(dateA=2,A3836&lt;DataEnd),'Bank of England inputs'!A3841,IF(dateA=3,A3836+1,IF(dateA=4,WORKDAY(A3836,1,),WORKDAY(A3836,1,holidayQ)))))</f>
        <v>41339</v>
      </c>
      <c r="B3837" s="35">
        <f>MATCH(A3837,'iBoxx inputs'!A:A,0)</f>
        <v>3929</v>
      </c>
      <c r="C3837" s="35">
        <f>MATCH(A3837,'Bank of England inputs'!A:A,0)</f>
        <v>3833</v>
      </c>
      <c r="D3837" s="6">
        <f>IF($A3837&gt;DataEnd,NA(),IFERROR(INDEX('iBoxx inputs'!B:B,MATCH($A3837,'iBoxx inputs'!$A:$A,0)),D3836))</f>
        <v>4.3821945033561898</v>
      </c>
      <c r="E3837" s="6">
        <f>IF($A3837&gt;DataEnd,NA(),IFERROR(INDEX('iBoxx inputs'!C:C,MATCH($A3837,'iBoxx inputs'!$A:$A,0)),E3836))</f>
        <v>4.7598668665957096</v>
      </c>
      <c r="F3837" s="6">
        <f>IF($A3837&gt;DataEnd,NA(),IFERROR(INDEX('Bank of England inputs'!D:D,MATCH($A3837,'Bank of England inputs'!$A:$A,0),0),F3836))</f>
        <v>3.3096962595545065</v>
      </c>
      <c r="G3837" s="19"/>
      <c r="H3837" s="5">
        <f t="shared" ref="H3837:H3839" si="292">A3837</f>
        <v>41339</v>
      </c>
      <c r="I3837" s="6">
        <f t="shared" ref="I3837:I3839" si="293">(D3837+E3837)/2</f>
        <v>4.5710306849759501</v>
      </c>
      <c r="J3837" s="6">
        <f t="shared" ref="J3837:J3839" si="294">((1+I3837/100)/(1+F3837/100)-1)*100</f>
        <v>1.2209254998218899</v>
      </c>
      <c r="K3837" s="19">
        <f t="shared" si="282"/>
        <v>2527</v>
      </c>
      <c r="L3837" s="6">
        <f t="shared" ca="1" si="275"/>
        <v>2.8439206570255662</v>
      </c>
    </row>
    <row r="3838" spans="1:12" x14ac:dyDescent="0.2">
      <c r="A3838" s="5">
        <f>IF(AND(dateA=1,A3837&lt;DataEnd),'iBoxx inputs'!A3842,IF(AND(dateA=2,A3837&lt;DataEnd),'Bank of England inputs'!A3842,IF(dateA=3,A3837+1,IF(dateA=4,WORKDAY(A3837,1,),WORKDAY(A3837,1,holidayQ)))))</f>
        <v>41340</v>
      </c>
      <c r="B3838" s="35">
        <f>MATCH(A3838,'iBoxx inputs'!A:A,0)</f>
        <v>3930</v>
      </c>
      <c r="C3838" s="35">
        <f>MATCH(A3838,'Bank of England inputs'!A:A,0)</f>
        <v>3834</v>
      </c>
      <c r="D3838" s="6">
        <f>IF($A3838&gt;DataEnd,NA(),IFERROR(INDEX('iBoxx inputs'!B:B,MATCH($A3838,'iBoxx inputs'!$A:$A,0)),D3837))</f>
        <v>4.4277091053589599</v>
      </c>
      <c r="E3838" s="6">
        <f>IF($A3838&gt;DataEnd,NA(),IFERROR(INDEX('iBoxx inputs'!C:C,MATCH($A3838,'iBoxx inputs'!$A:$A,0)),E3837))</f>
        <v>4.8042976768440599</v>
      </c>
      <c r="F3838" s="6">
        <f>IF($A3838&gt;DataEnd,NA(),IFERROR(INDEX('Bank of England inputs'!D:D,MATCH($A3838,'Bank of England inputs'!$A:$A,0),0),F3837))</f>
        <v>3.3467846770008469</v>
      </c>
      <c r="G3838" s="19"/>
      <c r="H3838" s="5">
        <f t="shared" si="292"/>
        <v>41340</v>
      </c>
      <c r="I3838" s="6">
        <f t="shared" si="293"/>
        <v>4.6160033911015095</v>
      </c>
      <c r="J3838" s="6">
        <f t="shared" si="294"/>
        <v>1.2281163057636268</v>
      </c>
      <c r="K3838" s="19">
        <f t="shared" si="282"/>
        <v>2527</v>
      </c>
      <c r="L3838" s="6">
        <f t="shared" ca="1" si="275"/>
        <v>2.8430571571579302</v>
      </c>
    </row>
    <row r="3839" spans="1:12" x14ac:dyDescent="0.2">
      <c r="A3839" s="5">
        <f>IF(AND(dateA=1,A3838&lt;DataEnd),'iBoxx inputs'!A3843,IF(AND(dateA=2,A3838&lt;DataEnd),'Bank of England inputs'!A3843,IF(dateA=3,A3838+1,IF(dateA=4,WORKDAY(A3838,1,),WORKDAY(A3838,1,holidayQ)))))</f>
        <v>41341</v>
      </c>
      <c r="B3839" s="35">
        <f>MATCH(A3839,'iBoxx inputs'!A:A,0)</f>
        <v>3931</v>
      </c>
      <c r="C3839" s="35">
        <f>MATCH(A3839,'Bank of England inputs'!A:A,0)</f>
        <v>3835</v>
      </c>
      <c r="D3839" s="6">
        <f>IF($A3839&gt;DataEnd,NA(),IFERROR(INDEX('iBoxx inputs'!B:B,MATCH($A3839,'iBoxx inputs'!$A:$A,0)),D3838))</f>
        <v>4.4546446526486001</v>
      </c>
      <c r="E3839" s="6">
        <f>IF($A3839&gt;DataEnd,NA(),IFERROR(INDEX('iBoxx inputs'!C:C,MATCH($A3839,'iBoxx inputs'!$A:$A,0)),E3838))</f>
        <v>4.8287355191905696</v>
      </c>
      <c r="F3839" s="6">
        <f>IF($A3839&gt;DataEnd,NA(),IFERROR(INDEX('Bank of England inputs'!D:D,MATCH($A3839,'Bank of England inputs'!$A:$A,0),0),F3838))</f>
        <v>3.376057957937606</v>
      </c>
      <c r="G3839" s="19"/>
      <c r="H3839" s="5">
        <f t="shared" si="292"/>
        <v>41341</v>
      </c>
      <c r="I3839" s="6">
        <f t="shared" si="293"/>
        <v>4.6416900859195849</v>
      </c>
      <c r="J3839" s="6">
        <f t="shared" si="294"/>
        <v>1.2242990814149257</v>
      </c>
      <c r="K3839" s="19">
        <f t="shared" si="282"/>
        <v>2528</v>
      </c>
      <c r="L3839" s="6">
        <f t="shared" ca="1" si="275"/>
        <v>2.8424168256406266</v>
      </c>
    </row>
    <row r="3840" spans="1:12" x14ac:dyDescent="0.2">
      <c r="A3840" s="5">
        <f>IF(AND(dateA=1,A3839&lt;DataEnd),'iBoxx inputs'!A3844,IF(AND(dateA=2,A3839&lt;DataEnd),'Bank of England inputs'!A3844,IF(dateA=3,A3839+1,IF(dateA=4,WORKDAY(A3839,1,),WORKDAY(A3839,1,holidayQ)))))</f>
        <v>41344</v>
      </c>
      <c r="B3840" s="35">
        <f>MATCH(A3840,'iBoxx inputs'!A:A,0)</f>
        <v>3932</v>
      </c>
      <c r="C3840" s="35">
        <f>MATCH(A3840,'Bank of England inputs'!A:A,0)</f>
        <v>3836</v>
      </c>
      <c r="D3840" s="6">
        <f>IF($A3840&gt;DataEnd,NA(),IFERROR(INDEX('iBoxx inputs'!B:B,MATCH($A3840,'iBoxx inputs'!$A:$A,0)),D3839))</f>
        <v>4.4197952904773601</v>
      </c>
      <c r="E3840" s="6">
        <f>IF($A3840&gt;DataEnd,NA(),IFERROR(INDEX('iBoxx inputs'!C:C,MATCH($A3840,'iBoxx inputs'!$A:$A,0)),E3839))</f>
        <v>4.7964252661519398</v>
      </c>
      <c r="F3840" s="6">
        <f>IF($A3840&gt;DataEnd,NA(),IFERROR(INDEX('Bank of England inputs'!D:D,MATCH($A3840,'Bank of England inputs'!$A:$A,0),0),F3839))</f>
        <v>3.3908271662915324</v>
      </c>
      <c r="H3840" s="5">
        <f t="shared" ref="H3840:H3856" si="295">A3840</f>
        <v>41344</v>
      </c>
      <c r="I3840" s="6">
        <f t="shared" ref="I3840:I3856" si="296">(D3840+E3840)/2</f>
        <v>4.6081102783146495</v>
      </c>
      <c r="J3840" s="6">
        <f t="shared" ref="J3840:J3856" si="297">((1+I3840/100)/(1+F3840/100)-1)*100</f>
        <v>1.1773608407883884</v>
      </c>
      <c r="K3840" s="19">
        <f t="shared" si="282"/>
        <v>2527</v>
      </c>
      <c r="L3840" s="6">
        <f t="shared" ca="1" si="275"/>
        <v>2.8413081442055974</v>
      </c>
    </row>
    <row r="3841" spans="1:12" x14ac:dyDescent="0.2">
      <c r="A3841" s="5">
        <f>IF(AND(dateA=1,A3840&lt;DataEnd),'iBoxx inputs'!A3845,IF(AND(dateA=2,A3840&lt;DataEnd),'Bank of England inputs'!A3845,IF(dateA=3,A3840+1,IF(dateA=4,WORKDAY(A3840,1,),WORKDAY(A3840,1,holidayQ)))))</f>
        <v>41345</v>
      </c>
      <c r="B3841" s="35">
        <f>MATCH(A3841,'iBoxx inputs'!A:A,0)</f>
        <v>3933</v>
      </c>
      <c r="C3841" s="35">
        <f>MATCH(A3841,'Bank of England inputs'!A:A,0)</f>
        <v>3837</v>
      </c>
      <c r="D3841" s="6">
        <f>IF($A3841&gt;DataEnd,NA(),IFERROR(INDEX('iBoxx inputs'!B:B,MATCH($A3841,'iBoxx inputs'!$A:$A,0)),D3840))</f>
        <v>4.3928839565346802</v>
      </c>
      <c r="E3841" s="6">
        <f>IF($A3841&gt;DataEnd,NA(),IFERROR(INDEX('iBoxx inputs'!C:C,MATCH($A3841,'iBoxx inputs'!$A:$A,0)),E3840))</f>
        <v>4.7615533330082904</v>
      </c>
      <c r="F3841" s="6">
        <f>IF($A3841&gt;DataEnd,NA(),IFERROR(INDEX('Bank of England inputs'!D:D,MATCH($A3841,'Bank of England inputs'!$A:$A,0),0),F3840))</f>
        <v>3.44033607146077</v>
      </c>
      <c r="H3841" s="5">
        <f t="shared" si="295"/>
        <v>41345</v>
      </c>
      <c r="I3841" s="6">
        <f t="shared" si="296"/>
        <v>4.5772186447714853</v>
      </c>
      <c r="J3841" s="6">
        <f t="shared" si="297"/>
        <v>1.0990708426597662</v>
      </c>
      <c r="K3841" s="19">
        <f t="shared" si="282"/>
        <v>2527</v>
      </c>
      <c r="L3841" s="6">
        <f t="shared" ca="1" si="275"/>
        <v>2.8403779590182454</v>
      </c>
    </row>
    <row r="3842" spans="1:12" x14ac:dyDescent="0.2">
      <c r="A3842" s="5">
        <f>IF(AND(dateA=1,A3841&lt;DataEnd),'iBoxx inputs'!A3846,IF(AND(dateA=2,A3841&lt;DataEnd),'Bank of England inputs'!A3846,IF(dateA=3,A3841+1,IF(dateA=4,WORKDAY(A3841,1,),WORKDAY(A3841,1,holidayQ)))))</f>
        <v>41346</v>
      </c>
      <c r="B3842" s="35">
        <f>MATCH(A3842,'iBoxx inputs'!A:A,0)</f>
        <v>3934</v>
      </c>
      <c r="C3842" s="35">
        <f>MATCH(A3842,'Bank of England inputs'!A:A,0)</f>
        <v>3838</v>
      </c>
      <c r="D3842" s="6">
        <f>IF($A3842&gt;DataEnd,NA(),IFERROR(INDEX('iBoxx inputs'!B:B,MATCH($A3842,'iBoxx inputs'!$A:$A,0)),D3841))</f>
        <v>4.4047918629462801</v>
      </c>
      <c r="E3842" s="6">
        <f>IF($A3842&gt;DataEnd,NA(),IFERROR(INDEX('iBoxx inputs'!C:C,MATCH($A3842,'iBoxx inputs'!$A:$A,0)),E3841))</f>
        <v>4.76865943305648</v>
      </c>
      <c r="F3842" s="6">
        <f>IF($A3842&gt;DataEnd,NA(),IFERROR(INDEX('Bank of England inputs'!D:D,MATCH($A3842,'Bank of England inputs'!$A:$A,0),0),F3841))</f>
        <v>3.4363996612628123</v>
      </c>
      <c r="H3842" s="5">
        <f t="shared" si="295"/>
        <v>41346</v>
      </c>
      <c r="I3842" s="6">
        <f t="shared" si="296"/>
        <v>4.5867256480013801</v>
      </c>
      <c r="J3842" s="6">
        <f t="shared" si="297"/>
        <v>1.1121094609882975</v>
      </c>
      <c r="K3842" s="19">
        <f t="shared" si="282"/>
        <v>2527</v>
      </c>
      <c r="L3842" s="6">
        <f t="shared" ca="1" si="275"/>
        <v>2.8394222126957303</v>
      </c>
    </row>
    <row r="3843" spans="1:12" x14ac:dyDescent="0.2">
      <c r="A3843" s="5">
        <f>IF(AND(dateA=1,A3842&lt;DataEnd),'iBoxx inputs'!A3847,IF(AND(dateA=2,A3842&lt;DataEnd),'Bank of England inputs'!A3847,IF(dateA=3,A3842+1,IF(dateA=4,WORKDAY(A3842,1,),WORKDAY(A3842,1,holidayQ)))))</f>
        <v>41347</v>
      </c>
      <c r="B3843" s="35">
        <f>MATCH(A3843,'iBoxx inputs'!A:A,0)</f>
        <v>3935</v>
      </c>
      <c r="C3843" s="35">
        <f>MATCH(A3843,'Bank of England inputs'!A:A,0)</f>
        <v>3839</v>
      </c>
      <c r="D3843" s="6">
        <f>IF($A3843&gt;DataEnd,NA(),IFERROR(INDEX('iBoxx inputs'!B:B,MATCH($A3843,'iBoxx inputs'!$A:$A,0)),D3842))</f>
        <v>4.4175331838561496</v>
      </c>
      <c r="E3843" s="6">
        <f>IF($A3843&gt;DataEnd,NA(),IFERROR(INDEX('iBoxx inputs'!C:C,MATCH($A3843,'iBoxx inputs'!$A:$A,0)),E3842))</f>
        <v>4.7724112772603702</v>
      </c>
      <c r="F3843" s="6">
        <f>IF($A3843&gt;DataEnd,NA(),IFERROR(INDEX('Bank of England inputs'!D:D,MATCH($A3843,'Bank of England inputs'!$A:$A,0),0),F3842))</f>
        <v>3.3879908673487336</v>
      </c>
      <c r="H3843" s="5">
        <f t="shared" si="295"/>
        <v>41347</v>
      </c>
      <c r="I3843" s="6">
        <f t="shared" si="296"/>
        <v>4.5949722305582599</v>
      </c>
      <c r="J3843" s="6">
        <f t="shared" si="297"/>
        <v>1.1674289761159473</v>
      </c>
      <c r="K3843" s="19">
        <f t="shared" si="282"/>
        <v>2527</v>
      </c>
      <c r="L3843" s="6">
        <f t="shared" ca="1" si="275"/>
        <v>2.8384486656526984</v>
      </c>
    </row>
    <row r="3844" spans="1:12" x14ac:dyDescent="0.2">
      <c r="A3844" s="5">
        <f>IF(AND(dateA=1,A3843&lt;DataEnd),'iBoxx inputs'!A3848,IF(AND(dateA=2,A3843&lt;DataEnd),'Bank of England inputs'!A3848,IF(dateA=3,A3843+1,IF(dateA=4,WORKDAY(A3843,1,),WORKDAY(A3843,1,holidayQ)))))</f>
        <v>41348</v>
      </c>
      <c r="B3844" s="35">
        <f>MATCH(A3844,'iBoxx inputs'!A:A,0)</f>
        <v>3936</v>
      </c>
      <c r="C3844" s="35">
        <f>MATCH(A3844,'Bank of England inputs'!A:A,0)</f>
        <v>3840</v>
      </c>
      <c r="D3844" s="6">
        <f>IF($A3844&gt;DataEnd,NA(),IFERROR(INDEX('iBoxx inputs'!B:B,MATCH($A3844,'iBoxx inputs'!$A:$A,0)),D3843))</f>
        <v>4.38284497827265</v>
      </c>
      <c r="E3844" s="6">
        <f>IF($A3844&gt;DataEnd,NA(),IFERROR(INDEX('iBoxx inputs'!C:C,MATCH($A3844,'iBoxx inputs'!$A:$A,0)),E3843))</f>
        <v>4.7382750081496798</v>
      </c>
      <c r="F3844" s="6">
        <f>IF($A3844&gt;DataEnd,NA(),IFERROR(INDEX('Bank of England inputs'!D:D,MATCH($A3844,'Bank of England inputs'!$A:$A,0),0),F3843))</f>
        <v>3.3535452530674581</v>
      </c>
      <c r="H3844" s="5">
        <f t="shared" si="295"/>
        <v>41348</v>
      </c>
      <c r="I3844" s="6">
        <f t="shared" si="296"/>
        <v>4.5605599932111645</v>
      </c>
      <c r="J3844" s="6">
        <f t="shared" si="297"/>
        <v>1.1678503501628912</v>
      </c>
      <c r="K3844" s="19">
        <f t="shared" si="282"/>
        <v>2528</v>
      </c>
      <c r="L3844" s="6">
        <f t="shared" ca="1" si="275"/>
        <v>2.8377878277114443</v>
      </c>
    </row>
    <row r="3845" spans="1:12" x14ac:dyDescent="0.2">
      <c r="A3845" s="5">
        <f>IF(AND(dateA=1,A3844&lt;DataEnd),'iBoxx inputs'!A3849,IF(AND(dateA=2,A3844&lt;DataEnd),'Bank of England inputs'!A3849,IF(dateA=3,A3844+1,IF(dateA=4,WORKDAY(A3844,1,),WORKDAY(A3844,1,holidayQ)))))</f>
        <v>41351</v>
      </c>
      <c r="B3845" s="35">
        <f>MATCH(A3845,'iBoxx inputs'!A:A,0)</f>
        <v>3937</v>
      </c>
      <c r="C3845" s="35">
        <f>MATCH(A3845,'Bank of England inputs'!A:A,0)</f>
        <v>3841</v>
      </c>
      <c r="D3845" s="6">
        <f>IF($A3845&gt;DataEnd,NA(),IFERROR(INDEX('iBoxx inputs'!B:B,MATCH($A3845,'iBoxx inputs'!$A:$A,0)),D3844))</f>
        <v>4.3443990503707299</v>
      </c>
      <c r="E3845" s="6">
        <f>IF($A3845&gt;DataEnd,NA(),IFERROR(INDEX('iBoxx inputs'!C:C,MATCH($A3845,'iBoxx inputs'!$A:$A,0)),E3844))</f>
        <v>4.7096659639371898</v>
      </c>
      <c r="F3845" s="6">
        <f>IF($A3845&gt;DataEnd,NA(),IFERROR(INDEX('Bank of England inputs'!D:D,MATCH($A3845,'Bank of England inputs'!$A:$A,0),0),F3844))</f>
        <v>3.3428641169541695</v>
      </c>
      <c r="H3845" s="5">
        <f t="shared" si="295"/>
        <v>41351</v>
      </c>
      <c r="I3845" s="6">
        <f t="shared" si="296"/>
        <v>4.5270325071539599</v>
      </c>
      <c r="J3845" s="6">
        <f t="shared" si="297"/>
        <v>1.1458637229752489</v>
      </c>
      <c r="K3845" s="19">
        <f t="shared" si="282"/>
        <v>2527</v>
      </c>
      <c r="L3845" s="6">
        <f t="shared" ca="1" si="275"/>
        <v>2.8364351982281293</v>
      </c>
    </row>
    <row r="3846" spans="1:12" x14ac:dyDescent="0.2">
      <c r="A3846" s="5">
        <f>IF(AND(dateA=1,A3845&lt;DataEnd),'iBoxx inputs'!A3850,IF(AND(dateA=2,A3845&lt;DataEnd),'Bank of England inputs'!A3850,IF(dateA=3,A3845+1,IF(dateA=4,WORKDAY(A3845,1,),WORKDAY(A3845,1,holidayQ)))))</f>
        <v>41352</v>
      </c>
      <c r="B3846" s="35">
        <f>MATCH(A3846,'iBoxx inputs'!A:A,0)</f>
        <v>3938</v>
      </c>
      <c r="C3846" s="35">
        <f>MATCH(A3846,'Bank of England inputs'!A:A,0)</f>
        <v>3842</v>
      </c>
      <c r="D3846" s="6">
        <f>IF($A3846&gt;DataEnd,NA(),IFERROR(INDEX('iBoxx inputs'!B:B,MATCH($A3846,'iBoxx inputs'!$A:$A,0)),D3845))</f>
        <v>4.2799672131484199</v>
      </c>
      <c r="E3846" s="6">
        <f>IF($A3846&gt;DataEnd,NA(),IFERROR(INDEX('iBoxx inputs'!C:C,MATCH($A3846,'iBoxx inputs'!$A:$A,0)),E3845))</f>
        <v>4.6477710900786997</v>
      </c>
      <c r="F3846" s="6">
        <f>IF($A3846&gt;DataEnd,NA(),IFERROR(INDEX('Bank of England inputs'!D:D,MATCH($A3846,'Bank of England inputs'!$A:$A,0),0),F3845))</f>
        <v>3.2828845546110763</v>
      </c>
      <c r="H3846" s="5">
        <f t="shared" si="295"/>
        <v>41352</v>
      </c>
      <c r="I3846" s="6">
        <f t="shared" si="296"/>
        <v>4.4638691516135598</v>
      </c>
      <c r="J3846" s="6">
        <f t="shared" si="297"/>
        <v>1.1434465662875981</v>
      </c>
      <c r="K3846" s="19">
        <f t="shared" si="282"/>
        <v>2527</v>
      </c>
      <c r="L3846" s="6">
        <f t="shared" ca="1" si="275"/>
        <v>2.8353762358909091</v>
      </c>
    </row>
    <row r="3847" spans="1:12" x14ac:dyDescent="0.2">
      <c r="A3847" s="5">
        <f>IF(AND(dateA=1,A3846&lt;DataEnd),'iBoxx inputs'!A3851,IF(AND(dateA=2,A3846&lt;DataEnd),'Bank of England inputs'!A3851,IF(dateA=3,A3846+1,IF(dateA=4,WORKDAY(A3846,1,),WORKDAY(A3846,1,holidayQ)))))</f>
        <v>41353</v>
      </c>
      <c r="B3847" s="35">
        <f>MATCH(A3847,'iBoxx inputs'!A:A,0)</f>
        <v>3939</v>
      </c>
      <c r="C3847" s="35">
        <f>MATCH(A3847,'Bank of England inputs'!A:A,0)</f>
        <v>3843</v>
      </c>
      <c r="D3847" s="6">
        <f>IF($A3847&gt;DataEnd,NA(),IFERROR(INDEX('iBoxx inputs'!B:B,MATCH($A3847,'iBoxx inputs'!$A:$A,0)),D3846))</f>
        <v>4.29213346177551</v>
      </c>
      <c r="E3847" s="6">
        <f>IF($A3847&gt;DataEnd,NA(),IFERROR(INDEX('iBoxx inputs'!C:C,MATCH($A3847,'iBoxx inputs'!$A:$A,0)),E3846))</f>
        <v>4.6605527643022198</v>
      </c>
      <c r="F3847" s="6">
        <f>IF($A3847&gt;DataEnd,NA(),IFERROR(INDEX('Bank of England inputs'!D:D,MATCH($A3847,'Bank of England inputs'!$A:$A,0),0),F3846))</f>
        <v>3.3006853345297404</v>
      </c>
      <c r="H3847" s="5">
        <f t="shared" si="295"/>
        <v>41353</v>
      </c>
      <c r="I3847" s="6">
        <f t="shared" si="296"/>
        <v>4.4763431130388653</v>
      </c>
      <c r="J3847" s="6">
        <f t="shared" si="297"/>
        <v>1.1380929126480144</v>
      </c>
      <c r="K3847" s="19">
        <f t="shared" si="282"/>
        <v>2527</v>
      </c>
      <c r="L3847" s="6">
        <f t="shared" ref="L3847:L3910" ca="1" si="298">AVERAGE(OFFSET(J3847,-$K3847+1,0,$K3847,))</f>
        <v>2.8343291203568128</v>
      </c>
    </row>
    <row r="3848" spans="1:12" x14ac:dyDescent="0.2">
      <c r="A3848" s="5">
        <f>IF(AND(dateA=1,A3847&lt;DataEnd),'iBoxx inputs'!A3852,IF(AND(dateA=2,A3847&lt;DataEnd),'Bank of England inputs'!A3852,IF(dateA=3,A3847+1,IF(dateA=4,WORKDAY(A3847,1,),WORKDAY(A3847,1,holidayQ)))))</f>
        <v>41354</v>
      </c>
      <c r="B3848" s="35">
        <f>MATCH(A3848,'iBoxx inputs'!A:A,0)</f>
        <v>3940</v>
      </c>
      <c r="C3848" s="35">
        <f>MATCH(A3848,'Bank of England inputs'!A:A,0)</f>
        <v>3844</v>
      </c>
      <c r="D3848" s="6">
        <f>IF($A3848&gt;DataEnd,NA(),IFERROR(INDEX('iBoxx inputs'!B:B,MATCH($A3848,'iBoxx inputs'!$A:$A,0)),D3847))</f>
        <v>4.2966852649303204</v>
      </c>
      <c r="E3848" s="6">
        <f>IF($A3848&gt;DataEnd,NA(),IFERROR(INDEX('iBoxx inputs'!C:C,MATCH($A3848,'iBoxx inputs'!$A:$A,0)),E3847))</f>
        <v>4.6596210413428896</v>
      </c>
      <c r="F3848" s="6">
        <f>IF($A3848&gt;DataEnd,NA(),IFERROR(INDEX('Bank of England inputs'!D:D,MATCH($A3848,'Bank of England inputs'!$A:$A,0),0),F3847))</f>
        <v>3.2751695249050083</v>
      </c>
      <c r="H3848" s="5">
        <f t="shared" si="295"/>
        <v>41354</v>
      </c>
      <c r="I3848" s="6">
        <f t="shared" si="296"/>
        <v>4.4781531531366046</v>
      </c>
      <c r="J3848" s="6">
        <f t="shared" si="297"/>
        <v>1.1648333609769468</v>
      </c>
      <c r="K3848" s="19">
        <f t="shared" si="282"/>
        <v>2527</v>
      </c>
      <c r="L3848" s="6">
        <f t="shared" ca="1" si="298"/>
        <v>2.8332786478476852</v>
      </c>
    </row>
    <row r="3849" spans="1:12" x14ac:dyDescent="0.2">
      <c r="A3849" s="5">
        <f>IF(AND(dateA=1,A3848&lt;DataEnd),'iBoxx inputs'!A3853,IF(AND(dateA=2,A3848&lt;DataEnd),'Bank of England inputs'!A3853,IF(dateA=3,A3848+1,IF(dateA=4,WORKDAY(A3848,1,),WORKDAY(A3848,1,holidayQ)))))</f>
        <v>41355</v>
      </c>
      <c r="B3849" s="35">
        <f>MATCH(A3849,'iBoxx inputs'!A:A,0)</f>
        <v>3941</v>
      </c>
      <c r="C3849" s="35">
        <f>MATCH(A3849,'Bank of England inputs'!A:A,0)</f>
        <v>3845</v>
      </c>
      <c r="D3849" s="6">
        <f>IF($A3849&gt;DataEnd,NA(),IFERROR(INDEX('iBoxx inputs'!B:B,MATCH($A3849,'iBoxx inputs'!$A:$A,0)),D3848))</f>
        <v>4.2776974745714504</v>
      </c>
      <c r="E3849" s="6">
        <f>IF($A3849&gt;DataEnd,NA(),IFERROR(INDEX('iBoxx inputs'!C:C,MATCH($A3849,'iBoxx inputs'!$A:$A,0)),E3848))</f>
        <v>4.6402898387864697</v>
      </c>
      <c r="F3849" s="6">
        <f>IF($A3849&gt;DataEnd,NA(),IFERROR(INDEX('Bank of England inputs'!D:D,MATCH($A3849,'Bank of England inputs'!$A:$A,0),0),F3848))</f>
        <v>3.3118158001908427</v>
      </c>
      <c r="H3849" s="5">
        <f t="shared" si="295"/>
        <v>41355</v>
      </c>
      <c r="I3849" s="6">
        <f t="shared" si="296"/>
        <v>4.4589936566789596</v>
      </c>
      <c r="J3849" s="6">
        <f t="shared" si="297"/>
        <v>1.1104033431246663</v>
      </c>
      <c r="K3849" s="19">
        <f t="shared" si="282"/>
        <v>2528</v>
      </c>
      <c r="L3849" s="6">
        <f t="shared" ca="1" si="298"/>
        <v>2.8325971307176525</v>
      </c>
    </row>
    <row r="3850" spans="1:12" x14ac:dyDescent="0.2">
      <c r="A3850" s="5">
        <f>IF(AND(dateA=1,A3849&lt;DataEnd),'iBoxx inputs'!A3854,IF(AND(dateA=2,A3849&lt;DataEnd),'Bank of England inputs'!A3854,IF(dateA=3,A3849+1,IF(dateA=4,WORKDAY(A3849,1,),WORKDAY(A3849,1,holidayQ)))))</f>
        <v>41358</v>
      </c>
      <c r="B3850" s="35">
        <f>MATCH(A3850,'iBoxx inputs'!A:A,0)</f>
        <v>3942</v>
      </c>
      <c r="C3850" s="35">
        <f>MATCH(A3850,'Bank of England inputs'!A:A,0)</f>
        <v>3846</v>
      </c>
      <c r="D3850" s="6">
        <f>IF($A3850&gt;DataEnd,NA(),IFERROR(INDEX('iBoxx inputs'!B:B,MATCH($A3850,'iBoxx inputs'!$A:$A,0)),D3849))</f>
        <v>4.2442484960512301</v>
      </c>
      <c r="E3850" s="6">
        <f>IF($A3850&gt;DataEnd,NA(),IFERROR(INDEX('iBoxx inputs'!C:C,MATCH($A3850,'iBoxx inputs'!$A:$A,0)),E3849))</f>
        <v>4.6067222260633303</v>
      </c>
      <c r="F3850" s="6">
        <f>IF($A3850&gt;DataEnd,NA(),IFERROR(INDEX('Bank of England inputs'!D:D,MATCH($A3850,'Bank of England inputs'!$A:$A,0),0),F3849))</f>
        <v>3.318395284684339</v>
      </c>
      <c r="H3850" s="5">
        <f t="shared" si="295"/>
        <v>41358</v>
      </c>
      <c r="I3850" s="6">
        <f t="shared" si="296"/>
        <v>4.4254853610572802</v>
      </c>
      <c r="J3850" s="6">
        <f t="shared" si="297"/>
        <v>1.0715323958743861</v>
      </c>
      <c r="K3850" s="19">
        <f t="shared" si="282"/>
        <v>2527</v>
      </c>
      <c r="L3850" s="6">
        <f t="shared" ca="1" si="298"/>
        <v>2.8311317252658541</v>
      </c>
    </row>
    <row r="3851" spans="1:12" x14ac:dyDescent="0.2">
      <c r="A3851" s="5">
        <f>IF(AND(dateA=1,A3850&lt;DataEnd),'iBoxx inputs'!A3855,IF(AND(dateA=2,A3850&lt;DataEnd),'Bank of England inputs'!A3855,IF(dateA=3,A3850+1,IF(dateA=4,WORKDAY(A3850,1,),WORKDAY(A3850,1,holidayQ)))))</f>
        <v>41359</v>
      </c>
      <c r="B3851" s="35">
        <f>MATCH(A3851,'iBoxx inputs'!A:A,0)</f>
        <v>3943</v>
      </c>
      <c r="C3851" s="35">
        <f>MATCH(A3851,'Bank of England inputs'!A:A,0)</f>
        <v>3847</v>
      </c>
      <c r="D3851" s="6">
        <f>IF($A3851&gt;DataEnd,NA(),IFERROR(INDEX('iBoxx inputs'!B:B,MATCH($A3851,'iBoxx inputs'!$A:$A,0)),D3850))</f>
        <v>4.2237072751389499</v>
      </c>
      <c r="E3851" s="6">
        <f>IF($A3851&gt;DataEnd,NA(),IFERROR(INDEX('iBoxx inputs'!C:C,MATCH($A3851,'iBoxx inputs'!$A:$A,0)),E3850))</f>
        <v>4.5816495830164801</v>
      </c>
      <c r="F3851" s="6">
        <f>IF($A3851&gt;DataEnd,NA(),IFERROR(INDEX('Bank of England inputs'!D:D,MATCH($A3851,'Bank of England inputs'!$A:$A,0),0),F3850))</f>
        <v>3.3181769795769478</v>
      </c>
      <c r="H3851" s="5">
        <f t="shared" si="295"/>
        <v>41359</v>
      </c>
      <c r="I3851" s="6">
        <f t="shared" si="296"/>
        <v>4.4026784290777154</v>
      </c>
      <c r="J3851" s="6">
        <f t="shared" si="297"/>
        <v>1.0496714917019201</v>
      </c>
      <c r="K3851" s="19">
        <f t="shared" si="282"/>
        <v>2527</v>
      </c>
      <c r="L3851" s="6">
        <f t="shared" ca="1" si="298"/>
        <v>2.8300419370905696</v>
      </c>
    </row>
    <row r="3852" spans="1:12" x14ac:dyDescent="0.2">
      <c r="A3852" s="5">
        <f>IF(AND(dateA=1,A3851&lt;DataEnd),'iBoxx inputs'!A3856,IF(AND(dateA=2,A3851&lt;DataEnd),'Bank of England inputs'!A3856,IF(dateA=3,A3851+1,IF(dateA=4,WORKDAY(A3851,1,),WORKDAY(A3851,1,holidayQ)))))</f>
        <v>41360</v>
      </c>
      <c r="B3852" s="35">
        <f>MATCH(A3852,'iBoxx inputs'!A:A,0)</f>
        <v>3944</v>
      </c>
      <c r="C3852" s="35">
        <f>MATCH(A3852,'Bank of England inputs'!A:A,0)</f>
        <v>3848</v>
      </c>
      <c r="D3852" s="6">
        <f>IF($A3852&gt;DataEnd,NA(),IFERROR(INDEX('iBoxx inputs'!B:B,MATCH($A3852,'iBoxx inputs'!$A:$A,0)),D3851))</f>
        <v>4.18267353108088</v>
      </c>
      <c r="E3852" s="6">
        <f>IF($A3852&gt;DataEnd,NA(),IFERROR(INDEX('iBoxx inputs'!C:C,MATCH($A3852,'iBoxx inputs'!$A:$A,0)),E3851))</f>
        <v>4.5452756296746903</v>
      </c>
      <c r="F3852" s="6">
        <f>IF($A3852&gt;DataEnd,NA(),IFERROR(INDEX('Bank of England inputs'!D:D,MATCH($A3852,'Bank of England inputs'!$A:$A,0),0),F3851))</f>
        <v>3.2775416511201527</v>
      </c>
      <c r="H3852" s="5">
        <f t="shared" si="295"/>
        <v>41360</v>
      </c>
      <c r="I3852" s="6">
        <f t="shared" si="296"/>
        <v>4.3639745803777856</v>
      </c>
      <c r="J3852" s="6">
        <f t="shared" si="297"/>
        <v>1.0519546765817678</v>
      </c>
      <c r="K3852" s="19">
        <f t="shared" si="282"/>
        <v>2527</v>
      </c>
      <c r="L3852" s="6">
        <f t="shared" ca="1" si="298"/>
        <v>2.8289943121563104</v>
      </c>
    </row>
    <row r="3853" spans="1:12" x14ac:dyDescent="0.2">
      <c r="A3853" s="5">
        <f>IF(AND(dateA=1,A3852&lt;DataEnd),'iBoxx inputs'!A3857,IF(AND(dateA=2,A3852&lt;DataEnd),'Bank of England inputs'!A3857,IF(dateA=3,A3852+1,IF(dateA=4,WORKDAY(A3852,1,),WORKDAY(A3852,1,holidayQ)))))</f>
        <v>41361</v>
      </c>
      <c r="B3853" s="35">
        <f>MATCH(A3853,'iBoxx inputs'!A:A,0)</f>
        <v>3945</v>
      </c>
      <c r="C3853" s="35">
        <f>MATCH(A3853,'Bank of England inputs'!A:A,0)</f>
        <v>3849</v>
      </c>
      <c r="D3853" s="6">
        <f>IF($A3853&gt;DataEnd,NA(),IFERROR(INDEX('iBoxx inputs'!B:B,MATCH($A3853,'iBoxx inputs'!$A:$A,0)),D3852))</f>
        <v>4.21844573882513</v>
      </c>
      <c r="E3853" s="6">
        <f>IF($A3853&gt;DataEnd,NA(),IFERROR(INDEX('iBoxx inputs'!C:C,MATCH($A3853,'iBoxx inputs'!$A:$A,0)),E3852))</f>
        <v>4.5840511797672603</v>
      </c>
      <c r="F3853" s="6">
        <f>IF($A3853&gt;DataEnd,NA(),IFERROR(INDEX('Bank of England inputs'!D:D,MATCH($A3853,'Bank of England inputs'!$A:$A,0),0),F3852))</f>
        <v>3.3247612422501405</v>
      </c>
      <c r="H3853" s="5">
        <f t="shared" si="295"/>
        <v>41361</v>
      </c>
      <c r="I3853" s="6">
        <f t="shared" si="296"/>
        <v>4.4012484592961947</v>
      </c>
      <c r="J3853" s="6">
        <f t="shared" si="297"/>
        <v>1.0418482502196902</v>
      </c>
      <c r="K3853" s="19">
        <f t="shared" si="282"/>
        <v>2527</v>
      </c>
      <c r="L3853" s="6">
        <f t="shared" ca="1" si="298"/>
        <v>2.8279561821439541</v>
      </c>
    </row>
    <row r="3854" spans="1:12" x14ac:dyDescent="0.2">
      <c r="A3854" s="5">
        <f>IF(AND(dateA=1,A3853&lt;DataEnd),'iBoxx inputs'!A3858,IF(AND(dateA=2,A3853&lt;DataEnd),'Bank of England inputs'!A3858,IF(dateA=3,A3853+1,IF(dateA=4,WORKDAY(A3853,1,),WORKDAY(A3853,1,holidayQ)))))</f>
        <v>41366</v>
      </c>
      <c r="B3854" s="35">
        <f>MATCH(A3854,'iBoxx inputs'!A:A,0)</f>
        <v>3947</v>
      </c>
      <c r="C3854" s="35">
        <f>MATCH(A3854,'Bank of England inputs'!A:A,0)</f>
        <v>3850</v>
      </c>
      <c r="D3854" s="6">
        <f>IF($A3854&gt;DataEnd,NA(),IFERROR(INDEX('iBoxx inputs'!B:B,MATCH($A3854,'iBoxx inputs'!$A:$A,0)),D3853))</f>
        <v>4.2512525940158596</v>
      </c>
      <c r="E3854" s="6">
        <f>IF($A3854&gt;DataEnd,NA(),IFERROR(INDEX('iBoxx inputs'!C:C,MATCH($A3854,'iBoxx inputs'!$A:$A,0)),E3853))</f>
        <v>4.5734079696562198</v>
      </c>
      <c r="F3854" s="6">
        <f>IF($A3854&gt;DataEnd,NA(),IFERROR(INDEX('Bank of England inputs'!D:D,MATCH($A3854,'Bank of England inputs'!$A:$A,0),0),F3853))</f>
        <v>3.31948314251298</v>
      </c>
      <c r="H3854" s="5">
        <f t="shared" si="295"/>
        <v>41366</v>
      </c>
      <c r="I3854" s="6">
        <f t="shared" si="296"/>
        <v>4.4123302818360397</v>
      </c>
      <c r="J3854" s="6">
        <f t="shared" si="297"/>
        <v>1.0577357784645969</v>
      </c>
      <c r="K3854" s="19">
        <f t="shared" si="282"/>
        <v>2525</v>
      </c>
      <c r="L3854" s="6">
        <f t="shared" ca="1" si="298"/>
        <v>2.8263366435004857</v>
      </c>
    </row>
    <row r="3855" spans="1:12" x14ac:dyDescent="0.2">
      <c r="A3855" s="5">
        <f>IF(AND(dateA=1,A3854&lt;DataEnd),'iBoxx inputs'!A3859,IF(AND(dateA=2,A3854&lt;DataEnd),'Bank of England inputs'!A3859,IF(dateA=3,A3854+1,IF(dateA=4,WORKDAY(A3854,1,),WORKDAY(A3854,1,holidayQ)))))</f>
        <v>41367</v>
      </c>
      <c r="B3855" s="35">
        <f>MATCH(A3855,'iBoxx inputs'!A:A,0)</f>
        <v>3948</v>
      </c>
      <c r="C3855" s="35">
        <f>MATCH(A3855,'Bank of England inputs'!A:A,0)</f>
        <v>3851</v>
      </c>
      <c r="D3855" s="6">
        <f>IF($A3855&gt;DataEnd,NA(),IFERROR(INDEX('iBoxx inputs'!B:B,MATCH($A3855,'iBoxx inputs'!$A:$A,0)),D3854))</f>
        <v>4.2252240852122203</v>
      </c>
      <c r="E3855" s="6">
        <f>IF($A3855&gt;DataEnd,NA(),IFERROR(INDEX('iBoxx inputs'!C:C,MATCH($A3855,'iBoxx inputs'!$A:$A,0)),E3854))</f>
        <v>4.54506841808365</v>
      </c>
      <c r="F3855" s="6">
        <f>IF($A3855&gt;DataEnd,NA(),IFERROR(INDEX('Bank of England inputs'!D:D,MATCH($A3855,'Bank of England inputs'!$A:$A,0),0),F3854))</f>
        <v>3.3118559575887829</v>
      </c>
      <c r="H3855" s="5">
        <f t="shared" si="295"/>
        <v>41367</v>
      </c>
      <c r="I3855" s="6">
        <f t="shared" si="296"/>
        <v>4.3851462516479351</v>
      </c>
      <c r="J3855" s="6">
        <f t="shared" si="297"/>
        <v>1.03888395393823</v>
      </c>
      <c r="K3855" s="19">
        <f t="shared" si="282"/>
        <v>2525</v>
      </c>
      <c r="L3855" s="6">
        <f t="shared" ca="1" si="298"/>
        <v>2.8253197612091201</v>
      </c>
    </row>
    <row r="3856" spans="1:12" x14ac:dyDescent="0.2">
      <c r="A3856" s="5">
        <f>IF(AND(dateA=1,A3855&lt;DataEnd),'iBoxx inputs'!A3860,IF(AND(dateA=2,A3855&lt;DataEnd),'Bank of England inputs'!A3860,IF(dateA=3,A3855+1,IF(dateA=4,WORKDAY(A3855,1,),WORKDAY(A3855,1,holidayQ)))))</f>
        <v>41368</v>
      </c>
      <c r="B3856" s="35">
        <f>MATCH(A3856,'iBoxx inputs'!A:A,0)</f>
        <v>3949</v>
      </c>
      <c r="C3856" s="35">
        <f>MATCH(A3856,'Bank of England inputs'!A:A,0)</f>
        <v>3852</v>
      </c>
      <c r="D3856" s="6">
        <f>IF($A3856&gt;DataEnd,NA(),IFERROR(INDEX('iBoxx inputs'!B:B,MATCH($A3856,'iBoxx inputs'!$A:$A,0)),D3855))</f>
        <v>4.1818851304973101</v>
      </c>
      <c r="E3856" s="6">
        <f>IF($A3856&gt;DataEnd,NA(),IFERROR(INDEX('iBoxx inputs'!C:C,MATCH($A3856,'iBoxx inputs'!$A:$A,0)),E3855))</f>
        <v>4.5059465858983296</v>
      </c>
      <c r="F3856" s="6">
        <f>IF($A3856&gt;DataEnd,NA(),IFERROR(INDEX('Bank of England inputs'!D:D,MATCH($A3856,'Bank of England inputs'!$A:$A,0),0),F3855))</f>
        <v>3.2653243321618897</v>
      </c>
      <c r="H3856" s="5">
        <f t="shared" si="295"/>
        <v>41368</v>
      </c>
      <c r="I3856" s="6">
        <f t="shared" si="296"/>
        <v>4.3439158581978194</v>
      </c>
      <c r="J3856" s="6">
        <f t="shared" si="297"/>
        <v>1.0444856809499248</v>
      </c>
      <c r="K3856" s="19">
        <f t="shared" si="282"/>
        <v>2525</v>
      </c>
      <c r="L3856" s="6">
        <f t="shared" ca="1" si="298"/>
        <v>2.824298416358562</v>
      </c>
    </row>
    <row r="3857" spans="1:12" x14ac:dyDescent="0.2">
      <c r="A3857" s="5">
        <f>IF(AND(dateA=1,A3856&lt;DataEnd),'iBoxx inputs'!A3861,IF(AND(dateA=2,A3856&lt;DataEnd),'Bank of England inputs'!A3861,IF(dateA=3,A3856+1,IF(dateA=4,WORKDAY(A3856,1,),WORKDAY(A3856,1,holidayQ)))))</f>
        <v>41369</v>
      </c>
      <c r="B3857" s="35">
        <f>MATCH(A3857,'iBoxx inputs'!A:A,0)</f>
        <v>3950</v>
      </c>
      <c r="C3857" s="35">
        <f>MATCH(A3857,'Bank of England inputs'!A:A,0)</f>
        <v>3853</v>
      </c>
      <c r="D3857" s="6">
        <f>IF($A3857&gt;DataEnd,NA(),IFERROR(INDEX('iBoxx inputs'!B:B,MATCH($A3857,'iBoxx inputs'!$A:$A,0)),D3856))</f>
        <v>4.0641284642156297</v>
      </c>
      <c r="E3857" s="6">
        <f>IF($A3857&gt;DataEnd,NA(),IFERROR(INDEX('iBoxx inputs'!C:C,MATCH($A3857,'iBoxx inputs'!$A:$A,0)),E3856))</f>
        <v>4.4001511556746404</v>
      </c>
      <c r="F3857" s="6">
        <f>IF($A3857&gt;DataEnd,NA(),IFERROR(INDEX('Bank of England inputs'!D:D,MATCH($A3857,'Bank of England inputs'!$A:$A,0),0),F3856))</f>
        <v>3.2228089129652027</v>
      </c>
      <c r="G3857" s="19"/>
      <c r="H3857" s="5">
        <f t="shared" ref="H3857:H3873" si="299">A3857</f>
        <v>41369</v>
      </c>
      <c r="I3857" s="6">
        <f t="shared" ref="I3857:I3873" si="300">(D3857+E3857)/2</f>
        <v>4.2321398099451351</v>
      </c>
      <c r="J3857" s="6">
        <f t="shared" ref="J3857:J3873" si="301">((1+I3857/100)/(1+F3857/100)-1)*100</f>
        <v>0.97781770096083687</v>
      </c>
      <c r="K3857" s="19">
        <f t="shared" si="282"/>
        <v>2526</v>
      </c>
      <c r="L3857" s="6">
        <f t="shared" ca="1" si="298"/>
        <v>2.8235674263683022</v>
      </c>
    </row>
    <row r="3858" spans="1:12" x14ac:dyDescent="0.2">
      <c r="A3858" s="5">
        <f>IF(AND(dateA=1,A3857&lt;DataEnd),'iBoxx inputs'!A3862,IF(AND(dateA=2,A3857&lt;DataEnd),'Bank of England inputs'!A3862,IF(dateA=3,A3857+1,IF(dateA=4,WORKDAY(A3857,1,),WORKDAY(A3857,1,holidayQ)))))</f>
        <v>41372</v>
      </c>
      <c r="B3858" s="35">
        <f>MATCH(A3858,'iBoxx inputs'!A:A,0)</f>
        <v>3951</v>
      </c>
      <c r="C3858" s="35">
        <f>MATCH(A3858,'Bank of England inputs'!A:A,0)</f>
        <v>3854</v>
      </c>
      <c r="D3858" s="6">
        <f>IF($A3858&gt;DataEnd,NA(),IFERROR(INDEX('iBoxx inputs'!B:B,MATCH($A3858,'iBoxx inputs'!$A:$A,0)),D3857))</f>
        <v>4.10109398282213</v>
      </c>
      <c r="E3858" s="6">
        <f>IF($A3858&gt;DataEnd,NA(),IFERROR(INDEX('iBoxx inputs'!C:C,MATCH($A3858,'iBoxx inputs'!$A:$A,0)),E3857))</f>
        <v>4.4365245854790096</v>
      </c>
      <c r="F3858" s="6">
        <f>IF($A3858&gt;DataEnd,NA(),IFERROR(INDEX('Bank of England inputs'!D:D,MATCH($A3858,'Bank of England inputs'!$A:$A,0),0),F3857))</f>
        <v>3.2496085542061293</v>
      </c>
      <c r="G3858" s="19"/>
      <c r="H3858" s="5">
        <f t="shared" si="299"/>
        <v>41372</v>
      </c>
      <c r="I3858" s="6">
        <f t="shared" si="300"/>
        <v>4.2688092841505698</v>
      </c>
      <c r="J3858" s="6">
        <f t="shared" si="301"/>
        <v>0.98712309345885263</v>
      </c>
      <c r="K3858" s="19">
        <f t="shared" si="282"/>
        <v>2525</v>
      </c>
      <c r="L3858" s="6">
        <f t="shared" ca="1" si="298"/>
        <v>2.8221786078518036</v>
      </c>
    </row>
    <row r="3859" spans="1:12" x14ac:dyDescent="0.2">
      <c r="A3859" s="5">
        <f>IF(AND(dateA=1,A3858&lt;DataEnd),'iBoxx inputs'!A3863,IF(AND(dateA=2,A3858&lt;DataEnd),'Bank of England inputs'!A3863,IF(dateA=3,A3858+1,IF(dateA=4,WORKDAY(A3858,1,),WORKDAY(A3858,1,holidayQ)))))</f>
        <v>41373</v>
      </c>
      <c r="B3859" s="35">
        <f>MATCH(A3859,'iBoxx inputs'!A:A,0)</f>
        <v>3952</v>
      </c>
      <c r="C3859" s="35">
        <f>MATCH(A3859,'Bank of England inputs'!A:A,0)</f>
        <v>3855</v>
      </c>
      <c r="D3859" s="6">
        <f>IF($A3859&gt;DataEnd,NA(),IFERROR(INDEX('iBoxx inputs'!B:B,MATCH($A3859,'iBoxx inputs'!$A:$A,0)),D3858))</f>
        <v>4.1336112117754897</v>
      </c>
      <c r="E3859" s="6">
        <f>IF($A3859&gt;DataEnd,NA(),IFERROR(INDEX('iBoxx inputs'!C:C,MATCH($A3859,'iBoxx inputs'!$A:$A,0)),E3858))</f>
        <v>4.4606882751091597</v>
      </c>
      <c r="F3859" s="6">
        <f>IF($A3859&gt;DataEnd,NA(),IFERROR(INDEX('Bank of England inputs'!D:D,MATCH($A3859,'Bank of England inputs'!$A:$A,0),0),F3858))</f>
        <v>3.2897632206053906</v>
      </c>
      <c r="G3859" s="19"/>
      <c r="H3859" s="5">
        <f t="shared" si="299"/>
        <v>41373</v>
      </c>
      <c r="I3859" s="6">
        <f t="shared" si="300"/>
        <v>4.2971497434423247</v>
      </c>
      <c r="J3859" s="6">
        <f t="shared" si="301"/>
        <v>0.97530141557724548</v>
      </c>
      <c r="K3859" s="19">
        <f t="shared" si="282"/>
        <v>2525</v>
      </c>
      <c r="L3859" s="6">
        <f t="shared" ca="1" si="298"/>
        <v>2.8211236714744379</v>
      </c>
    </row>
    <row r="3860" spans="1:12" x14ac:dyDescent="0.2">
      <c r="A3860" s="5">
        <f>IF(AND(dateA=1,A3859&lt;DataEnd),'iBoxx inputs'!A3864,IF(AND(dateA=2,A3859&lt;DataEnd),'Bank of England inputs'!A3864,IF(dateA=3,A3859+1,IF(dateA=4,WORKDAY(A3859,1,),WORKDAY(A3859,1,holidayQ)))))</f>
        <v>41374</v>
      </c>
      <c r="B3860" s="35">
        <f>MATCH(A3860,'iBoxx inputs'!A:A,0)</f>
        <v>3953</v>
      </c>
      <c r="C3860" s="35">
        <f>MATCH(A3860,'Bank of England inputs'!A:A,0)</f>
        <v>3856</v>
      </c>
      <c r="D3860" s="6">
        <f>IF($A3860&gt;DataEnd,NA(),IFERROR(INDEX('iBoxx inputs'!B:B,MATCH($A3860,'iBoxx inputs'!$A:$A,0)),D3859))</f>
        <v>4.1604573809324599</v>
      </c>
      <c r="E3860" s="6">
        <f>IF($A3860&gt;DataEnd,NA(),IFERROR(INDEX('iBoxx inputs'!C:C,MATCH($A3860,'iBoxx inputs'!$A:$A,0)),E3859))</f>
        <v>4.4766287854526299</v>
      </c>
      <c r="F3860" s="6">
        <f>IF($A3860&gt;DataEnd,NA(),IFERROR(INDEX('Bank of England inputs'!D:D,MATCH($A3860,'Bank of England inputs'!$A:$A,0),0),F3859))</f>
        <v>3.3344926572210554</v>
      </c>
      <c r="G3860" s="19"/>
      <c r="H3860" s="5">
        <f t="shared" si="299"/>
        <v>41374</v>
      </c>
      <c r="I3860" s="6">
        <f t="shared" si="300"/>
        <v>4.3185430831925444</v>
      </c>
      <c r="J3860" s="6">
        <f t="shared" si="301"/>
        <v>0.95229617978167536</v>
      </c>
      <c r="K3860" s="19">
        <f t="shared" si="282"/>
        <v>2525</v>
      </c>
      <c r="L3860" s="6">
        <f t="shared" ca="1" si="298"/>
        <v>2.8200726113501542</v>
      </c>
    </row>
    <row r="3861" spans="1:12" x14ac:dyDescent="0.2">
      <c r="A3861" s="5">
        <f>IF(AND(dateA=1,A3860&lt;DataEnd),'iBoxx inputs'!A3865,IF(AND(dateA=2,A3860&lt;DataEnd),'Bank of England inputs'!A3865,IF(dateA=3,A3860+1,IF(dateA=4,WORKDAY(A3860,1,),WORKDAY(A3860,1,holidayQ)))))</f>
        <v>41375</v>
      </c>
      <c r="B3861" s="35">
        <f>MATCH(A3861,'iBoxx inputs'!A:A,0)</f>
        <v>3954</v>
      </c>
      <c r="C3861" s="35">
        <f>MATCH(A3861,'Bank of England inputs'!A:A,0)</f>
        <v>3857</v>
      </c>
      <c r="D3861" s="6">
        <f>IF($A3861&gt;DataEnd,NA(),IFERROR(INDEX('iBoxx inputs'!B:B,MATCH($A3861,'iBoxx inputs'!$A:$A,0)),D3860))</f>
        <v>4.1640661638224001</v>
      </c>
      <c r="E3861" s="6">
        <f>IF($A3861&gt;DataEnd,NA(),IFERROR(INDEX('iBoxx inputs'!C:C,MATCH($A3861,'iBoxx inputs'!$A:$A,0)),E3860))</f>
        <v>4.4654896027794502</v>
      </c>
      <c r="F3861" s="6">
        <f>IF($A3861&gt;DataEnd,NA(),IFERROR(INDEX('Bank of England inputs'!D:D,MATCH($A3861,'Bank of England inputs'!$A:$A,0),0),F3860))</f>
        <v>3.3310349023504937</v>
      </c>
      <c r="G3861" s="19"/>
      <c r="H3861" s="5">
        <f t="shared" si="299"/>
        <v>41375</v>
      </c>
      <c r="I3861" s="6">
        <f t="shared" si="300"/>
        <v>4.3147778833009252</v>
      </c>
      <c r="J3861" s="6">
        <f t="shared" si="301"/>
        <v>0.95203051230454694</v>
      </c>
      <c r="K3861" s="19">
        <f t="shared" si="282"/>
        <v>2525</v>
      </c>
      <c r="L3861" s="6">
        <f t="shared" ca="1" si="298"/>
        <v>2.8190187231580239</v>
      </c>
    </row>
    <row r="3862" spans="1:12" x14ac:dyDescent="0.2">
      <c r="A3862" s="5">
        <f>IF(AND(dateA=1,A3861&lt;DataEnd),'iBoxx inputs'!A3866,IF(AND(dateA=2,A3861&lt;DataEnd),'Bank of England inputs'!A3866,IF(dateA=3,A3861+1,IF(dateA=4,WORKDAY(A3861,1,),WORKDAY(A3861,1,holidayQ)))))</f>
        <v>41376</v>
      </c>
      <c r="B3862" s="35">
        <f>MATCH(A3862,'iBoxx inputs'!A:A,0)</f>
        <v>3955</v>
      </c>
      <c r="C3862" s="35">
        <f>MATCH(A3862,'Bank of England inputs'!A:A,0)</f>
        <v>3858</v>
      </c>
      <c r="D3862" s="6">
        <f>IF($A3862&gt;DataEnd,NA(),IFERROR(INDEX('iBoxx inputs'!B:B,MATCH($A3862,'iBoxx inputs'!$A:$A,0)),D3861))</f>
        <v>4.1260893269730898</v>
      </c>
      <c r="E3862" s="6">
        <f>IF($A3862&gt;DataEnd,NA(),IFERROR(INDEX('iBoxx inputs'!C:C,MATCH($A3862,'iBoxx inputs'!$A:$A,0)),E3861))</f>
        <v>4.4206642472408797</v>
      </c>
      <c r="F3862" s="6">
        <f>IF($A3862&gt;DataEnd,NA(),IFERROR(INDEX('Bank of England inputs'!D:D,MATCH($A3862,'Bank of England inputs'!$A:$A,0),0),F3861))</f>
        <v>3.2809624480980792</v>
      </c>
      <c r="G3862" s="19"/>
      <c r="H3862" s="5">
        <f t="shared" si="299"/>
        <v>41376</v>
      </c>
      <c r="I3862" s="6">
        <f t="shared" si="300"/>
        <v>4.2733767871069848</v>
      </c>
      <c r="J3862" s="6">
        <f t="shared" si="301"/>
        <v>0.96088796568642998</v>
      </c>
      <c r="K3862" s="19">
        <f t="shared" si="282"/>
        <v>2526</v>
      </c>
      <c r="L3862" s="6">
        <f t="shared" ca="1" si="298"/>
        <v>2.8182831211162691</v>
      </c>
    </row>
    <row r="3863" spans="1:12" x14ac:dyDescent="0.2">
      <c r="A3863" s="5">
        <f>IF(AND(dateA=1,A3862&lt;DataEnd),'iBoxx inputs'!A3867,IF(AND(dateA=2,A3862&lt;DataEnd),'Bank of England inputs'!A3867,IF(dateA=3,A3862+1,IF(dateA=4,WORKDAY(A3862,1,),WORKDAY(A3862,1,holidayQ)))))</f>
        <v>41379</v>
      </c>
      <c r="B3863" s="35">
        <f>MATCH(A3863,'iBoxx inputs'!A:A,0)</f>
        <v>3956</v>
      </c>
      <c r="C3863" s="35">
        <f>MATCH(A3863,'Bank of England inputs'!A:A,0)</f>
        <v>3859</v>
      </c>
      <c r="D3863" s="6">
        <f>IF($A3863&gt;DataEnd,NA(),IFERROR(INDEX('iBoxx inputs'!B:B,MATCH($A3863,'iBoxx inputs'!$A:$A,0)),D3862))</f>
        <v>4.0996864118247096</v>
      </c>
      <c r="E3863" s="6">
        <f>IF($A3863&gt;DataEnd,NA(),IFERROR(INDEX('iBoxx inputs'!C:C,MATCH($A3863,'iBoxx inputs'!$A:$A,0)),E3862))</f>
        <v>4.3916309179421997</v>
      </c>
      <c r="F3863" s="6">
        <f>IF($A3863&gt;DataEnd,NA(),IFERROR(INDEX('Bank of England inputs'!D:D,MATCH($A3863,'Bank of England inputs'!$A:$A,0),0),F3862))</f>
        <v>3.2459119433095873</v>
      </c>
      <c r="G3863" s="19"/>
      <c r="H3863" s="5">
        <f t="shared" si="299"/>
        <v>41379</v>
      </c>
      <c r="I3863" s="6">
        <f t="shared" si="300"/>
        <v>4.2456586648834547</v>
      </c>
      <c r="J3863" s="6">
        <f t="shared" si="301"/>
        <v>0.96831603572138381</v>
      </c>
      <c r="K3863" s="19">
        <f t="shared" si="282"/>
        <v>2525</v>
      </c>
      <c r="L3863" s="6">
        <f t="shared" ca="1" si="298"/>
        <v>2.8168905476809658</v>
      </c>
    </row>
    <row r="3864" spans="1:12" x14ac:dyDescent="0.2">
      <c r="A3864" s="5">
        <f>IF(AND(dateA=1,A3863&lt;DataEnd),'iBoxx inputs'!A3868,IF(AND(dateA=2,A3863&lt;DataEnd),'Bank of England inputs'!A3868,IF(dateA=3,A3863+1,IF(dateA=4,WORKDAY(A3863,1,),WORKDAY(A3863,1,holidayQ)))))</f>
        <v>41380</v>
      </c>
      <c r="B3864" s="35">
        <f>MATCH(A3864,'iBoxx inputs'!A:A,0)</f>
        <v>3957</v>
      </c>
      <c r="C3864" s="35">
        <f>MATCH(A3864,'Bank of England inputs'!A:A,0)</f>
        <v>3860</v>
      </c>
      <c r="D3864" s="6">
        <f>IF($A3864&gt;DataEnd,NA(),IFERROR(INDEX('iBoxx inputs'!B:B,MATCH($A3864,'iBoxx inputs'!$A:$A,0)),D3863))</f>
        <v>4.0956442376037296</v>
      </c>
      <c r="E3864" s="6">
        <f>IF($A3864&gt;DataEnd,NA(),IFERROR(INDEX('iBoxx inputs'!C:C,MATCH($A3864,'iBoxx inputs'!$A:$A,0)),E3863))</f>
        <v>4.3823597788249398</v>
      </c>
      <c r="F3864" s="6">
        <f>IF($A3864&gt;DataEnd,NA(),IFERROR(INDEX('Bank of England inputs'!D:D,MATCH($A3864,'Bank of England inputs'!$A:$A,0),0),F3863))</f>
        <v>3.1915648028268517</v>
      </c>
      <c r="G3864" s="19"/>
      <c r="H3864" s="5">
        <f t="shared" si="299"/>
        <v>41380</v>
      </c>
      <c r="I3864" s="6">
        <f t="shared" si="300"/>
        <v>4.2390020082143351</v>
      </c>
      <c r="J3864" s="6">
        <f t="shared" si="301"/>
        <v>1.0150414981969558</v>
      </c>
      <c r="K3864" s="19">
        <f t="shared" si="282"/>
        <v>2525</v>
      </c>
      <c r="L3864" s="6">
        <f t="shared" ca="1" si="298"/>
        <v>2.8158611575437358</v>
      </c>
    </row>
    <row r="3865" spans="1:12" x14ac:dyDescent="0.2">
      <c r="A3865" s="5">
        <f>IF(AND(dateA=1,A3864&lt;DataEnd),'iBoxx inputs'!A3869,IF(AND(dateA=2,A3864&lt;DataEnd),'Bank of England inputs'!A3869,IF(dateA=3,A3864+1,IF(dateA=4,WORKDAY(A3864,1,),WORKDAY(A3864,1,holidayQ)))))</f>
        <v>41381</v>
      </c>
      <c r="B3865" s="35">
        <f>MATCH(A3865,'iBoxx inputs'!A:A,0)</f>
        <v>3958</v>
      </c>
      <c r="C3865" s="35">
        <f>MATCH(A3865,'Bank of England inputs'!A:A,0)</f>
        <v>3861</v>
      </c>
      <c r="D3865" s="6">
        <f>IF($A3865&gt;DataEnd,NA(),IFERROR(INDEX('iBoxx inputs'!B:B,MATCH($A3865,'iBoxx inputs'!$A:$A,0)),D3864))</f>
        <v>4.0453005047462796</v>
      </c>
      <c r="E3865" s="6">
        <f>IF($A3865&gt;DataEnd,NA(),IFERROR(INDEX('iBoxx inputs'!C:C,MATCH($A3865,'iBoxx inputs'!$A:$A,0)),E3864))</f>
        <v>4.3298127082142397</v>
      </c>
      <c r="F3865" s="6">
        <f>IF($A3865&gt;DataEnd,NA(),IFERROR(INDEX('Bank of England inputs'!D:D,MATCH($A3865,'Bank of England inputs'!$A:$A,0),0),F3864))</f>
        <v>3.1275100757542695</v>
      </c>
      <c r="G3865" s="19"/>
      <c r="H3865" s="5">
        <f t="shared" si="299"/>
        <v>41381</v>
      </c>
      <c r="I3865" s="6">
        <f t="shared" si="300"/>
        <v>4.1875566064802596</v>
      </c>
      <c r="J3865" s="6">
        <f t="shared" si="301"/>
        <v>1.0278988893916985</v>
      </c>
      <c r="K3865" s="19">
        <f t="shared" si="282"/>
        <v>2525</v>
      </c>
      <c r="L3865" s="6">
        <f t="shared" ca="1" si="298"/>
        <v>2.814850108932518</v>
      </c>
    </row>
    <row r="3866" spans="1:12" x14ac:dyDescent="0.2">
      <c r="A3866" s="5">
        <f>IF(AND(dateA=1,A3865&lt;DataEnd),'iBoxx inputs'!A3870,IF(AND(dateA=2,A3865&lt;DataEnd),'Bank of England inputs'!A3870,IF(dateA=3,A3865+1,IF(dateA=4,WORKDAY(A3865,1,),WORKDAY(A3865,1,holidayQ)))))</f>
        <v>41382</v>
      </c>
      <c r="B3866" s="35">
        <f>MATCH(A3866,'iBoxx inputs'!A:A,0)</f>
        <v>3959</v>
      </c>
      <c r="C3866" s="35">
        <f>MATCH(A3866,'Bank of England inputs'!A:A,0)</f>
        <v>3862</v>
      </c>
      <c r="D3866" s="6">
        <f>IF($A3866&gt;DataEnd,NA(),IFERROR(INDEX('iBoxx inputs'!B:B,MATCH($A3866,'iBoxx inputs'!$A:$A,0)),D3865))</f>
        <v>4.0233749988546297</v>
      </c>
      <c r="E3866" s="6">
        <f>IF($A3866&gt;DataEnd,NA(),IFERROR(INDEX('iBoxx inputs'!C:C,MATCH($A3866,'iBoxx inputs'!$A:$A,0)),E3865))</f>
        <v>4.3093079023393299</v>
      </c>
      <c r="F3866" s="6">
        <f>IF($A3866&gt;DataEnd,NA(),IFERROR(INDEX('Bank of England inputs'!D:D,MATCH($A3866,'Bank of England inputs'!$A:$A,0),0),F3865))</f>
        <v>3.1057649552868494</v>
      </c>
      <c r="G3866" s="19"/>
      <c r="H3866" s="5">
        <f t="shared" si="299"/>
        <v>41382</v>
      </c>
      <c r="I3866" s="6">
        <f t="shared" si="300"/>
        <v>4.1663414505969794</v>
      </c>
      <c r="J3866" s="6">
        <f t="shared" si="301"/>
        <v>1.0286296753339252</v>
      </c>
      <c r="K3866" s="19">
        <f t="shared" si="282"/>
        <v>2526</v>
      </c>
      <c r="L3866" s="6">
        <f t="shared" ca="1" si="298"/>
        <v>2.8141429749524711</v>
      </c>
    </row>
    <row r="3867" spans="1:12" x14ac:dyDescent="0.2">
      <c r="A3867" s="5">
        <f>IF(AND(dateA=1,A3866&lt;DataEnd),'iBoxx inputs'!A3871,IF(AND(dateA=2,A3866&lt;DataEnd),'Bank of England inputs'!A3871,IF(dateA=3,A3866+1,IF(dateA=4,WORKDAY(A3866,1,),WORKDAY(A3866,1,holidayQ)))))</f>
        <v>41383</v>
      </c>
      <c r="B3867" s="35">
        <f>MATCH(A3867,'iBoxx inputs'!A:A,0)</f>
        <v>3960</v>
      </c>
      <c r="C3867" s="35">
        <f>MATCH(A3867,'Bank of England inputs'!A:A,0)</f>
        <v>3863</v>
      </c>
      <c r="D3867" s="6">
        <f>IF($A3867&gt;DataEnd,NA(),IFERROR(INDEX('iBoxx inputs'!B:B,MATCH($A3867,'iBoxx inputs'!$A:$A,0)),D3866))</f>
        <v>4.0202254342969104</v>
      </c>
      <c r="E3867" s="6">
        <f>IF($A3867&gt;DataEnd,NA(),IFERROR(INDEX('iBoxx inputs'!C:C,MATCH($A3867,'iBoxx inputs'!$A:$A,0)),E3866))</f>
        <v>4.3052592341342404</v>
      </c>
      <c r="F3867" s="6">
        <f>IF($A3867&gt;DataEnd,NA(),IFERROR(INDEX('Bank of England inputs'!D:D,MATCH($A3867,'Bank of England inputs'!$A:$A,0),0),F3866))</f>
        <v>3.0729693523252388</v>
      </c>
      <c r="G3867" s="19"/>
      <c r="H3867" s="5">
        <f t="shared" si="299"/>
        <v>41383</v>
      </c>
      <c r="I3867" s="6">
        <f t="shared" si="300"/>
        <v>4.1627423342155758</v>
      </c>
      <c r="J3867" s="6">
        <f t="shared" si="301"/>
        <v>1.0572829993528821</v>
      </c>
      <c r="K3867" s="19">
        <f t="shared" si="282"/>
        <v>2527</v>
      </c>
      <c r="L3867" s="6">
        <f t="shared" ca="1" si="298"/>
        <v>2.813447739505063</v>
      </c>
    </row>
    <row r="3868" spans="1:12" x14ac:dyDescent="0.2">
      <c r="A3868" s="5">
        <f>IF(AND(dateA=1,A3867&lt;DataEnd),'iBoxx inputs'!A3872,IF(AND(dateA=2,A3867&lt;DataEnd),'Bank of England inputs'!A3872,IF(dateA=3,A3867+1,IF(dateA=4,WORKDAY(A3867,1,),WORKDAY(A3867,1,holidayQ)))))</f>
        <v>41386</v>
      </c>
      <c r="B3868" s="35">
        <f>MATCH(A3868,'iBoxx inputs'!A:A,0)</f>
        <v>3961</v>
      </c>
      <c r="C3868" s="35">
        <f>MATCH(A3868,'Bank of England inputs'!A:A,0)</f>
        <v>3864</v>
      </c>
      <c r="D3868" s="6">
        <f>IF($A3868&gt;DataEnd,NA(),IFERROR(INDEX('iBoxx inputs'!B:B,MATCH($A3868,'iBoxx inputs'!$A:$A,0)),D3867))</f>
        <v>3.9941492772645599</v>
      </c>
      <c r="E3868" s="6">
        <f>IF($A3868&gt;DataEnd,NA(),IFERROR(INDEX('iBoxx inputs'!C:C,MATCH($A3868,'iBoxx inputs'!$A:$A,0)),E3867))</f>
        <v>4.2752198707803002</v>
      </c>
      <c r="F3868" s="6">
        <f>IF($A3868&gt;DataEnd,NA(),IFERROR(INDEX('Bank of England inputs'!D:D,MATCH($A3868,'Bank of England inputs'!$A:$A,0),0),F3867))</f>
        <v>3.1107243193517542</v>
      </c>
      <c r="G3868" s="19"/>
      <c r="H3868" s="5">
        <f t="shared" si="299"/>
        <v>41386</v>
      </c>
      <c r="I3868" s="6">
        <f t="shared" si="300"/>
        <v>4.1346845740224296</v>
      </c>
      <c r="J3868" s="6">
        <f t="shared" si="301"/>
        <v>0.99306862737120749</v>
      </c>
      <c r="K3868" s="19">
        <f t="shared" si="282"/>
        <v>2527</v>
      </c>
      <c r="L3868" s="6">
        <f t="shared" ca="1" si="298"/>
        <v>2.8124275193689012</v>
      </c>
    </row>
    <row r="3869" spans="1:12" x14ac:dyDescent="0.2">
      <c r="A3869" s="5">
        <f>IF(AND(dateA=1,A3868&lt;DataEnd),'iBoxx inputs'!A3873,IF(AND(dateA=2,A3868&lt;DataEnd),'Bank of England inputs'!A3873,IF(dateA=3,A3868+1,IF(dateA=4,WORKDAY(A3868,1,),WORKDAY(A3868,1,holidayQ)))))</f>
        <v>41387</v>
      </c>
      <c r="B3869" s="35">
        <f>MATCH(A3869,'iBoxx inputs'!A:A,0)</f>
        <v>3962</v>
      </c>
      <c r="C3869" s="35">
        <f>MATCH(A3869,'Bank of England inputs'!A:A,0)</f>
        <v>3865</v>
      </c>
      <c r="D3869" s="6">
        <f>IF($A3869&gt;DataEnd,NA(),IFERROR(INDEX('iBoxx inputs'!B:B,MATCH($A3869,'iBoxx inputs'!$A:$A,0)),D3868))</f>
        <v>4.02508718065243</v>
      </c>
      <c r="E3869" s="6">
        <f>IF($A3869&gt;DataEnd,NA(),IFERROR(INDEX('iBoxx inputs'!C:C,MATCH($A3869,'iBoxx inputs'!$A:$A,0)),E3868))</f>
        <v>4.3072220552282099</v>
      </c>
      <c r="F3869" s="6">
        <f>IF($A3869&gt;DataEnd,NA(),IFERROR(INDEX('Bank of England inputs'!D:D,MATCH($A3869,'Bank of England inputs'!$A:$A,0),0),F3868))</f>
        <v>3.1479926291892557</v>
      </c>
      <c r="G3869" s="19"/>
      <c r="H3869" s="5">
        <f t="shared" si="299"/>
        <v>41387</v>
      </c>
      <c r="I3869" s="6">
        <f t="shared" si="300"/>
        <v>4.1661546179403199</v>
      </c>
      <c r="J3869" s="6">
        <f t="shared" si="301"/>
        <v>0.9870885150536024</v>
      </c>
      <c r="K3869" s="19">
        <f t="shared" si="282"/>
        <v>2527</v>
      </c>
      <c r="L3869" s="6">
        <f t="shared" ca="1" si="298"/>
        <v>2.8114108576735841</v>
      </c>
    </row>
    <row r="3870" spans="1:12" x14ac:dyDescent="0.2">
      <c r="A3870" s="5">
        <f>IF(AND(dateA=1,A3869&lt;DataEnd),'iBoxx inputs'!A3874,IF(AND(dateA=2,A3869&lt;DataEnd),'Bank of England inputs'!A3874,IF(dateA=3,A3869+1,IF(dateA=4,WORKDAY(A3869,1,),WORKDAY(A3869,1,holidayQ)))))</f>
        <v>41388</v>
      </c>
      <c r="B3870" s="35">
        <f>MATCH(A3870,'iBoxx inputs'!A:A,0)</f>
        <v>3963</v>
      </c>
      <c r="C3870" s="35">
        <f>MATCH(A3870,'Bank of England inputs'!A:A,0)</f>
        <v>3866</v>
      </c>
      <c r="D3870" s="6">
        <f>IF($A3870&gt;DataEnd,NA(),IFERROR(INDEX('iBoxx inputs'!B:B,MATCH($A3870,'iBoxx inputs'!$A:$A,0)),D3869))</f>
        <v>4.0089982496670702</v>
      </c>
      <c r="E3870" s="6">
        <f>IF($A3870&gt;DataEnd,NA(),IFERROR(INDEX('iBoxx inputs'!C:C,MATCH($A3870,'iBoxx inputs'!$A:$A,0)),E3869))</f>
        <v>4.28528655069168</v>
      </c>
      <c r="F3870" s="6">
        <f>IF($A3870&gt;DataEnd,NA(),IFERROR(INDEX('Bank of England inputs'!D:D,MATCH($A3870,'Bank of England inputs'!$A:$A,0),0),F3869))</f>
        <v>3.1336416733014349</v>
      </c>
      <c r="G3870" s="19"/>
      <c r="H3870" s="5">
        <f t="shared" si="299"/>
        <v>41388</v>
      </c>
      <c r="I3870" s="6">
        <f t="shared" si="300"/>
        <v>4.1471424001793746</v>
      </c>
      <c r="J3870" s="6">
        <f t="shared" si="301"/>
        <v>0.98270623477878516</v>
      </c>
      <c r="K3870" s="19">
        <f t="shared" si="282"/>
        <v>2527</v>
      </c>
      <c r="L3870" s="6">
        <f t="shared" ca="1" si="298"/>
        <v>2.8104027925446311</v>
      </c>
    </row>
    <row r="3871" spans="1:12" x14ac:dyDescent="0.2">
      <c r="A3871" s="5">
        <f>IF(AND(dateA=1,A3870&lt;DataEnd),'iBoxx inputs'!A3875,IF(AND(dateA=2,A3870&lt;DataEnd),'Bank of England inputs'!A3875,IF(dateA=3,A3870+1,IF(dateA=4,WORKDAY(A3870,1,),WORKDAY(A3870,1,holidayQ)))))</f>
        <v>41389</v>
      </c>
      <c r="B3871" s="35">
        <f>MATCH(A3871,'iBoxx inputs'!A:A,0)</f>
        <v>3964</v>
      </c>
      <c r="C3871" s="35">
        <f>MATCH(A3871,'Bank of England inputs'!A:A,0)</f>
        <v>3867</v>
      </c>
      <c r="D3871" s="6">
        <f>IF($A3871&gt;DataEnd,NA(),IFERROR(INDEX('iBoxx inputs'!B:B,MATCH($A3871,'iBoxx inputs'!$A:$A,0)),D3870))</f>
        <v>4.0119123047425402</v>
      </c>
      <c r="E3871" s="6">
        <f>IF($A3871&gt;DataEnd,NA(),IFERROR(INDEX('iBoxx inputs'!C:C,MATCH($A3871,'iBoxx inputs'!$A:$A,0)),E3870))</f>
        <v>4.2897820705986902</v>
      </c>
      <c r="F3871" s="6">
        <f>IF($A3871&gt;DataEnd,NA(),IFERROR(INDEX('Bank of England inputs'!D:D,MATCH($A3871,'Bank of England inputs'!$A:$A,0),0),F3870))</f>
        <v>3.1365564002965085</v>
      </c>
      <c r="G3871" s="19"/>
      <c r="H3871" s="5">
        <f t="shared" si="299"/>
        <v>41389</v>
      </c>
      <c r="I3871" s="6">
        <f t="shared" si="300"/>
        <v>4.1508471876706157</v>
      </c>
      <c r="J3871" s="6">
        <f t="shared" si="301"/>
        <v>0.98344449608869233</v>
      </c>
      <c r="K3871" s="19">
        <f t="shared" si="282"/>
        <v>2527</v>
      </c>
      <c r="L3871" s="6">
        <f t="shared" ca="1" si="298"/>
        <v>2.8094088664693455</v>
      </c>
    </row>
    <row r="3872" spans="1:12" x14ac:dyDescent="0.2">
      <c r="A3872" s="5">
        <f>IF(AND(dateA=1,A3871&lt;DataEnd),'iBoxx inputs'!A3876,IF(AND(dateA=2,A3871&lt;DataEnd),'Bank of England inputs'!A3876,IF(dateA=3,A3871+1,IF(dateA=4,WORKDAY(A3871,1,),WORKDAY(A3871,1,holidayQ)))))</f>
        <v>41390</v>
      </c>
      <c r="B3872" s="35">
        <f>MATCH(A3872,'iBoxx inputs'!A:A,0)</f>
        <v>3965</v>
      </c>
      <c r="C3872" s="35">
        <f>MATCH(A3872,'Bank of England inputs'!A:A,0)</f>
        <v>3868</v>
      </c>
      <c r="D3872" s="6">
        <f>IF($A3872&gt;DataEnd,NA(),IFERROR(INDEX('iBoxx inputs'!B:B,MATCH($A3872,'iBoxx inputs'!$A:$A,0)),D3871))</f>
        <v>3.9655550931289998</v>
      </c>
      <c r="E3872" s="6">
        <f>IF($A3872&gt;DataEnd,NA(),IFERROR(INDEX('iBoxx inputs'!C:C,MATCH($A3872,'iBoxx inputs'!$A:$A,0)),E3871))</f>
        <v>4.2422657731533002</v>
      </c>
      <c r="F3872" s="6">
        <f>IF($A3872&gt;DataEnd,NA(),IFERROR(INDEX('Bank of England inputs'!D:D,MATCH($A3872,'Bank of England inputs'!$A:$A,0),0),F3871))</f>
        <v>3.1132546520566518</v>
      </c>
      <c r="G3872" s="19"/>
      <c r="H3872" s="5">
        <f t="shared" si="299"/>
        <v>41390</v>
      </c>
      <c r="I3872" s="6">
        <f t="shared" si="300"/>
        <v>4.1039104331411504</v>
      </c>
      <c r="J3872" s="6">
        <f t="shared" si="301"/>
        <v>0.9607453323312809</v>
      </c>
      <c r="K3872" s="19">
        <f t="shared" si="282"/>
        <v>2528</v>
      </c>
      <c r="L3872" s="6">
        <f t="shared" ca="1" si="298"/>
        <v>2.8086775913371707</v>
      </c>
    </row>
    <row r="3873" spans="1:12" x14ac:dyDescent="0.2">
      <c r="A3873" s="5">
        <f>IF(AND(dateA=1,A3872&lt;DataEnd),'iBoxx inputs'!A3877,IF(AND(dateA=2,A3872&lt;DataEnd),'Bank of England inputs'!A3877,IF(dateA=3,A3872+1,IF(dateA=4,WORKDAY(A3872,1,),WORKDAY(A3872,1,holidayQ)))))</f>
        <v>41393</v>
      </c>
      <c r="B3873" s="35">
        <f>MATCH(A3873,'iBoxx inputs'!A:A,0)</f>
        <v>3966</v>
      </c>
      <c r="C3873" s="35">
        <f>MATCH(A3873,'Bank of England inputs'!A:A,0)</f>
        <v>3869</v>
      </c>
      <c r="D3873" s="6">
        <f>IF($A3873&gt;DataEnd,NA(),IFERROR(INDEX('iBoxx inputs'!B:B,MATCH($A3873,'iBoxx inputs'!$A:$A,0)),D3872))</f>
        <v>3.9254315247406502</v>
      </c>
      <c r="E3873" s="6">
        <f>IF($A3873&gt;DataEnd,NA(),IFERROR(INDEX('iBoxx inputs'!C:C,MATCH($A3873,'iBoxx inputs'!$A:$A,0)),E3872))</f>
        <v>4.2002463392919998</v>
      </c>
      <c r="F3873" s="6">
        <f>IF($A3873&gt;DataEnd,NA(),IFERROR(INDEX('Bank of England inputs'!D:D,MATCH($A3873,'Bank of England inputs'!$A:$A,0),0),F3872))</f>
        <v>3.071800241838929</v>
      </c>
      <c r="G3873" s="19"/>
      <c r="H3873" s="5">
        <f t="shared" si="299"/>
        <v>41393</v>
      </c>
      <c r="I3873" s="6">
        <f t="shared" si="300"/>
        <v>4.0628389320163247</v>
      </c>
      <c r="J3873" s="6">
        <f t="shared" si="301"/>
        <v>0.96150323158430417</v>
      </c>
      <c r="K3873" s="19">
        <f t="shared" si="282"/>
        <v>2527</v>
      </c>
      <c r="L3873" s="6">
        <f t="shared" ca="1" si="298"/>
        <v>2.8074192658962893</v>
      </c>
    </row>
    <row r="3874" spans="1:12" x14ac:dyDescent="0.2">
      <c r="A3874" s="5">
        <f>IF(AND(dateA=1,A3873&lt;DataEnd),'iBoxx inputs'!A3878,IF(AND(dateA=2,A3873&lt;DataEnd),'Bank of England inputs'!A3878,IF(dateA=3,A3873+1,IF(dateA=4,WORKDAY(A3873,1,),WORKDAY(A3873,1,holidayQ)))))</f>
        <v>41394</v>
      </c>
      <c r="B3874" s="35">
        <f>MATCH(A3874,'iBoxx inputs'!A:A,0)</f>
        <v>3967</v>
      </c>
      <c r="C3874" s="35">
        <f>MATCH(A3874,'Bank of England inputs'!A:A,0)</f>
        <v>3870</v>
      </c>
      <c r="D3874" s="6">
        <f>IF($A3874&gt;DataEnd,NA(),IFERROR(INDEX('iBoxx inputs'!B:B,MATCH($A3874,'iBoxx inputs'!$A:$A,0)),D3873))</f>
        <v>3.91817492944207</v>
      </c>
      <c r="E3874" s="6">
        <f>IF($A3874&gt;DataEnd,NA(),IFERROR(INDEX('iBoxx inputs'!C:C,MATCH($A3874,'iBoxx inputs'!$A:$A,0)),E3873))</f>
        <v>4.1957125460843798</v>
      </c>
      <c r="F3874" s="6">
        <f>IF($A3874&gt;DataEnd,NA(),IFERROR(INDEX('Bank of England inputs'!D:D,MATCH($A3874,'Bank of England inputs'!$A:$A,0),0),F3873))</f>
        <v>3.0652403926472394</v>
      </c>
      <c r="G3874" s="19"/>
      <c r="H3874" s="5">
        <f t="shared" ref="H3874:H3891" si="302">A3874</f>
        <v>41394</v>
      </c>
      <c r="I3874" s="6">
        <f t="shared" ref="I3874:I3891" si="303">(D3874+E3874)/2</f>
        <v>4.0569437377632251</v>
      </c>
      <c r="J3874" s="6">
        <f t="shared" ref="J3874:J3891" si="304">((1+I3874/100)/(1+F3874/100)-1)*100</f>
        <v>0.96220931648525188</v>
      </c>
      <c r="K3874" s="19">
        <f t="shared" si="282"/>
        <v>2527</v>
      </c>
      <c r="L3874" s="6">
        <f t="shared" ca="1" si="298"/>
        <v>2.8064257278577029</v>
      </c>
    </row>
    <row r="3875" spans="1:12" x14ac:dyDescent="0.2">
      <c r="A3875" s="5">
        <f>IF(AND(dateA=1,A3874&lt;DataEnd),'iBoxx inputs'!A3879,IF(AND(dateA=2,A3874&lt;DataEnd),'Bank of England inputs'!A3879,IF(dateA=3,A3874+1,IF(dateA=4,WORKDAY(A3874,1,),WORKDAY(A3874,1,holidayQ)))))</f>
        <v>41395</v>
      </c>
      <c r="B3875" s="35">
        <f>MATCH(A3875,'iBoxx inputs'!A:A,0)</f>
        <v>3968</v>
      </c>
      <c r="C3875" s="35">
        <f>MATCH(A3875,'Bank of England inputs'!A:A,0)</f>
        <v>3871</v>
      </c>
      <c r="D3875" s="6">
        <f>IF($A3875&gt;DataEnd,NA(),IFERROR(INDEX('iBoxx inputs'!B:B,MATCH($A3875,'iBoxx inputs'!$A:$A,0)),D3874))</f>
        <v>3.87828570540916</v>
      </c>
      <c r="E3875" s="6">
        <f>IF($A3875&gt;DataEnd,NA(),IFERROR(INDEX('iBoxx inputs'!C:C,MATCH($A3875,'iBoxx inputs'!$A:$A,0)),E3874))</f>
        <v>4.2010936144171502</v>
      </c>
      <c r="F3875" s="6">
        <f>IF($A3875&gt;DataEnd,NA(),IFERROR(INDEX('Bank of England inputs'!D:D,MATCH($A3875,'Bank of England inputs'!$A:$A,0),0),F3874))</f>
        <v>3.0436873301174838</v>
      </c>
      <c r="G3875" s="19"/>
      <c r="H3875" s="5">
        <f t="shared" si="302"/>
        <v>41395</v>
      </c>
      <c r="I3875" s="6">
        <f t="shared" si="303"/>
        <v>4.0396896599131553</v>
      </c>
      <c r="J3875" s="6">
        <f t="shared" si="304"/>
        <v>0.96658257832409333</v>
      </c>
      <c r="K3875" s="19">
        <f t="shared" si="282"/>
        <v>2527</v>
      </c>
      <c r="L3875" s="6">
        <f t="shared" ca="1" si="298"/>
        <v>2.8054708069458352</v>
      </c>
    </row>
    <row r="3876" spans="1:12" x14ac:dyDescent="0.2">
      <c r="A3876" s="5">
        <f>IF(AND(dateA=1,A3875&lt;DataEnd),'iBoxx inputs'!A3880,IF(AND(dateA=2,A3875&lt;DataEnd),'Bank of England inputs'!A3880,IF(dateA=3,A3875+1,IF(dateA=4,WORKDAY(A3875,1,),WORKDAY(A3875,1,holidayQ)))))</f>
        <v>41396</v>
      </c>
      <c r="B3876" s="35">
        <f>MATCH(A3876,'iBoxx inputs'!A:A,0)</f>
        <v>3969</v>
      </c>
      <c r="C3876" s="35">
        <f>MATCH(A3876,'Bank of England inputs'!A:A,0)</f>
        <v>3872</v>
      </c>
      <c r="D3876" s="6">
        <f>IF($A3876&gt;DataEnd,NA(),IFERROR(INDEX('iBoxx inputs'!B:B,MATCH($A3876,'iBoxx inputs'!$A:$A,0)),D3875))</f>
        <v>3.8195765608431702</v>
      </c>
      <c r="E3876" s="6">
        <f>IF($A3876&gt;DataEnd,NA(),IFERROR(INDEX('iBoxx inputs'!C:C,MATCH($A3876,'iBoxx inputs'!$A:$A,0)),E3875))</f>
        <v>4.1455103060828504</v>
      </c>
      <c r="F3876" s="6">
        <f>IF($A3876&gt;DataEnd,NA(),IFERROR(INDEX('Bank of England inputs'!D:D,MATCH($A3876,'Bank of England inputs'!$A:$A,0),0),F3875))</f>
        <v>3.0032389459200282</v>
      </c>
      <c r="G3876" s="19"/>
      <c r="H3876" s="5">
        <f t="shared" si="302"/>
        <v>41396</v>
      </c>
      <c r="I3876" s="6">
        <f t="shared" si="303"/>
        <v>3.9825434334630101</v>
      </c>
      <c r="J3876" s="6">
        <f t="shared" si="304"/>
        <v>0.95075115847294001</v>
      </c>
      <c r="K3876" s="19">
        <f t="shared" si="282"/>
        <v>2527</v>
      </c>
      <c r="L3876" s="6">
        <f t="shared" ca="1" si="298"/>
        <v>2.8044941354806996</v>
      </c>
    </row>
    <row r="3877" spans="1:12" x14ac:dyDescent="0.2">
      <c r="A3877" s="5">
        <f>IF(AND(dateA=1,A3876&lt;DataEnd),'iBoxx inputs'!A3881,IF(AND(dateA=2,A3876&lt;DataEnd),'Bank of England inputs'!A3881,IF(dateA=3,A3876+1,IF(dateA=4,WORKDAY(A3876,1,),WORKDAY(A3876,1,holidayQ)))))</f>
        <v>41397</v>
      </c>
      <c r="B3877" s="35">
        <f>MATCH(A3877,'iBoxx inputs'!A:A,0)</f>
        <v>3970</v>
      </c>
      <c r="C3877" s="35">
        <f>MATCH(A3877,'Bank of England inputs'!A:A,0)</f>
        <v>3873</v>
      </c>
      <c r="D3877" s="6">
        <f>IF($A3877&gt;DataEnd,NA(),IFERROR(INDEX('iBoxx inputs'!B:B,MATCH($A3877,'iBoxx inputs'!$A:$A,0)),D3876))</f>
        <v>3.9136885361533098</v>
      </c>
      <c r="E3877" s="6">
        <f>IF($A3877&gt;DataEnd,NA(),IFERROR(INDEX('iBoxx inputs'!C:C,MATCH($A3877,'iBoxx inputs'!$A:$A,0)),E3876))</f>
        <v>4.2292768997660701</v>
      </c>
      <c r="F3877" s="6">
        <f>IF($A3877&gt;DataEnd,NA(),IFERROR(INDEX('Bank of England inputs'!D:D,MATCH($A3877,'Bank of England inputs'!$A:$A,0),0),F3876))</f>
        <v>3.0799483048797649</v>
      </c>
      <c r="G3877" s="19"/>
      <c r="H3877" s="5">
        <f t="shared" si="302"/>
        <v>41397</v>
      </c>
      <c r="I3877" s="6">
        <f t="shared" si="303"/>
        <v>4.0714827179596895</v>
      </c>
      <c r="J3877" s="6">
        <f t="shared" si="304"/>
        <v>0.9619081396386342</v>
      </c>
      <c r="K3877" s="19">
        <f t="shared" si="282"/>
        <v>2528</v>
      </c>
      <c r="L3877" s="6">
        <f t="shared" ca="1" si="298"/>
        <v>2.8037652644380406</v>
      </c>
    </row>
    <row r="3878" spans="1:12" x14ac:dyDescent="0.2">
      <c r="A3878" s="5">
        <f>IF(AND(dateA=1,A3877&lt;DataEnd),'iBoxx inputs'!A3882,IF(AND(dateA=2,A3877&lt;DataEnd),'Bank of England inputs'!A3882,IF(dateA=3,A3877+1,IF(dateA=4,WORKDAY(A3877,1,),WORKDAY(A3877,1,holidayQ)))))</f>
        <v>41401</v>
      </c>
      <c r="B3878" s="35">
        <f>MATCH(A3878,'iBoxx inputs'!A:A,0)</f>
        <v>3971</v>
      </c>
      <c r="C3878" s="35">
        <f>MATCH(A3878,'Bank of England inputs'!A:A,0)</f>
        <v>3874</v>
      </c>
      <c r="D3878" s="6">
        <f>IF($A3878&gt;DataEnd,NA(),IFERROR(INDEX('iBoxx inputs'!B:B,MATCH($A3878,'iBoxx inputs'!$A:$A,0)),D3877))</f>
        <v>3.9339618708108102</v>
      </c>
      <c r="E3878" s="6">
        <f>IF($A3878&gt;DataEnd,NA(),IFERROR(INDEX('iBoxx inputs'!C:C,MATCH($A3878,'iBoxx inputs'!$A:$A,0)),E3877))</f>
        <v>4.2404329475567701</v>
      </c>
      <c r="F3878" s="6">
        <f>IF($A3878&gt;DataEnd,NA(),IFERROR(INDEX('Bank of England inputs'!D:D,MATCH($A3878,'Bank of England inputs'!$A:$A,0),0),F3877))</f>
        <v>3.1093953593771317</v>
      </c>
      <c r="G3878" s="19"/>
      <c r="H3878" s="5">
        <f t="shared" si="302"/>
        <v>41401</v>
      </c>
      <c r="I3878" s="6">
        <f t="shared" si="303"/>
        <v>4.0871974091837906</v>
      </c>
      <c r="J3878" s="6">
        <f t="shared" si="304"/>
        <v>0.94831518155900074</v>
      </c>
      <c r="K3878" s="19">
        <f t="shared" si="282"/>
        <v>2527</v>
      </c>
      <c r="L3878" s="6">
        <f t="shared" ca="1" si="298"/>
        <v>2.8025553815997526</v>
      </c>
    </row>
    <row r="3879" spans="1:12" x14ac:dyDescent="0.2">
      <c r="A3879" s="5">
        <f>IF(AND(dateA=1,A3878&lt;DataEnd),'iBoxx inputs'!A3883,IF(AND(dateA=2,A3878&lt;DataEnd),'Bank of England inputs'!A3883,IF(dateA=3,A3878+1,IF(dateA=4,WORKDAY(A3878,1,),WORKDAY(A3878,1,holidayQ)))))</f>
        <v>41402</v>
      </c>
      <c r="B3879" s="35">
        <f>MATCH(A3879,'iBoxx inputs'!A:A,0)</f>
        <v>3972</v>
      </c>
      <c r="C3879" s="35">
        <f>MATCH(A3879,'Bank of England inputs'!A:A,0)</f>
        <v>3875</v>
      </c>
      <c r="D3879" s="6">
        <f>IF($A3879&gt;DataEnd,NA(),IFERROR(INDEX('iBoxx inputs'!B:B,MATCH($A3879,'iBoxx inputs'!$A:$A,0)),D3878))</f>
        <v>3.9005766324038</v>
      </c>
      <c r="E3879" s="6">
        <f>IF($A3879&gt;DataEnd,NA(),IFERROR(INDEX('iBoxx inputs'!C:C,MATCH($A3879,'iBoxx inputs'!$A:$A,0)),E3878))</f>
        <v>4.1937482807517998</v>
      </c>
      <c r="F3879" s="6">
        <f>IF($A3879&gt;DataEnd,NA(),IFERROR(INDEX('Bank of England inputs'!D:D,MATCH($A3879,'Bank of England inputs'!$A:$A,0),0),F3878))</f>
        <v>3.1023722118112884</v>
      </c>
      <c r="G3879" s="19"/>
      <c r="H3879" s="5">
        <f t="shared" si="302"/>
        <v>41402</v>
      </c>
      <c r="I3879" s="6">
        <f t="shared" si="303"/>
        <v>4.0471624565777997</v>
      </c>
      <c r="J3879" s="6">
        <f t="shared" si="304"/>
        <v>0.91636130624186407</v>
      </c>
      <c r="K3879" s="19">
        <f t="shared" ref="K3879:K3942" si="305">IF(trailing_period=0,1,ROW()-MATCH(EDATE(A3879,-trailing_period),A:A,1))</f>
        <v>2527</v>
      </c>
      <c r="L3879" s="6">
        <f t="shared" ca="1" si="298"/>
        <v>2.8015872799342429</v>
      </c>
    </row>
    <row r="3880" spans="1:12" x14ac:dyDescent="0.2">
      <c r="A3880" s="5">
        <f>IF(AND(dateA=1,A3879&lt;DataEnd),'iBoxx inputs'!A3884,IF(AND(dateA=2,A3879&lt;DataEnd),'Bank of England inputs'!A3884,IF(dateA=3,A3879+1,IF(dateA=4,WORKDAY(A3879,1,),WORKDAY(A3879,1,holidayQ)))))</f>
        <v>41403</v>
      </c>
      <c r="B3880" s="35">
        <f>MATCH(A3880,'iBoxx inputs'!A:A,0)</f>
        <v>3973</v>
      </c>
      <c r="C3880" s="35">
        <f>MATCH(A3880,'Bank of England inputs'!A:A,0)</f>
        <v>3876</v>
      </c>
      <c r="D3880" s="6">
        <f>IF($A3880&gt;DataEnd,NA(),IFERROR(INDEX('iBoxx inputs'!B:B,MATCH($A3880,'iBoxx inputs'!$A:$A,0)),D3879))</f>
        <v>3.9394440825280799</v>
      </c>
      <c r="E3880" s="6">
        <f>IF($A3880&gt;DataEnd,NA(),IFERROR(INDEX('iBoxx inputs'!C:C,MATCH($A3880,'iBoxx inputs'!$A:$A,0)),E3879))</f>
        <v>4.22722172998294</v>
      </c>
      <c r="F3880" s="6">
        <f>IF($A3880&gt;DataEnd,NA(),IFERROR(INDEX('Bank of England inputs'!D:D,MATCH($A3880,'Bank of England inputs'!$A:$A,0),0),F3879))</f>
        <v>3.0971365447140409</v>
      </c>
      <c r="G3880" s="19"/>
      <c r="H3880" s="5">
        <f t="shared" si="302"/>
        <v>41403</v>
      </c>
      <c r="I3880" s="6">
        <f t="shared" si="303"/>
        <v>4.0833329062555102</v>
      </c>
      <c r="J3880" s="6">
        <f t="shared" si="304"/>
        <v>0.95657008001743815</v>
      </c>
      <c r="K3880" s="19">
        <f t="shared" si="305"/>
        <v>2527</v>
      </c>
      <c r="L3880" s="6">
        <f t="shared" ca="1" si="298"/>
        <v>2.8006291891201984</v>
      </c>
    </row>
    <row r="3881" spans="1:12" x14ac:dyDescent="0.2">
      <c r="A3881" s="5">
        <f>IF(AND(dateA=1,A3880&lt;DataEnd),'iBoxx inputs'!A3885,IF(AND(dateA=2,A3880&lt;DataEnd),'Bank of England inputs'!A3885,IF(dateA=3,A3880+1,IF(dateA=4,WORKDAY(A3880,1,),WORKDAY(A3880,1,holidayQ)))))</f>
        <v>41404</v>
      </c>
      <c r="B3881" s="35">
        <f>MATCH(A3881,'iBoxx inputs'!A:A,0)</f>
        <v>3974</v>
      </c>
      <c r="C3881" s="35">
        <f>MATCH(A3881,'Bank of England inputs'!A:A,0)</f>
        <v>3877</v>
      </c>
      <c r="D3881" s="6">
        <f>IF($A3881&gt;DataEnd,NA(),IFERROR(INDEX('iBoxx inputs'!B:B,MATCH($A3881,'iBoxx inputs'!$A:$A,0)),D3880))</f>
        <v>4.0260089963514698</v>
      </c>
      <c r="E3881" s="6">
        <f>IF($A3881&gt;DataEnd,NA(),IFERROR(INDEX('iBoxx inputs'!C:C,MATCH($A3881,'iBoxx inputs'!$A:$A,0)),E3880))</f>
        <v>4.3184428980061798</v>
      </c>
      <c r="F3881" s="6">
        <f>IF($A3881&gt;DataEnd,NA(),IFERROR(INDEX('Bank of England inputs'!D:D,MATCH($A3881,'Bank of England inputs'!$A:$A,0),0),F3880))</f>
        <v>3.157950082710137</v>
      </c>
      <c r="G3881" s="19"/>
      <c r="H3881" s="5">
        <f t="shared" si="302"/>
        <v>41404</v>
      </c>
      <c r="I3881" s="6">
        <f t="shared" si="303"/>
        <v>4.1722259471788252</v>
      </c>
      <c r="J3881" s="6">
        <f t="shared" si="304"/>
        <v>0.98322607579490739</v>
      </c>
      <c r="K3881" s="19">
        <f t="shared" si="305"/>
        <v>2528</v>
      </c>
      <c r="L3881" s="6">
        <f t="shared" ca="1" si="298"/>
        <v>2.7999102796608133</v>
      </c>
    </row>
    <row r="3882" spans="1:12" x14ac:dyDescent="0.2">
      <c r="A3882" s="5">
        <f>IF(AND(dateA=1,A3881&lt;DataEnd),'iBoxx inputs'!A3886,IF(AND(dateA=2,A3881&lt;DataEnd),'Bank of England inputs'!A3886,IF(dateA=3,A3881+1,IF(dateA=4,WORKDAY(A3881,1,),WORKDAY(A3881,1,holidayQ)))))</f>
        <v>41407</v>
      </c>
      <c r="B3882" s="35">
        <f>MATCH(A3882,'iBoxx inputs'!A:A,0)</f>
        <v>3975</v>
      </c>
      <c r="C3882" s="35">
        <f>MATCH(A3882,'Bank of England inputs'!A:A,0)</f>
        <v>3878</v>
      </c>
      <c r="D3882" s="6">
        <f>IF($A3882&gt;DataEnd,NA(),IFERROR(INDEX('iBoxx inputs'!B:B,MATCH($A3882,'iBoxx inputs'!$A:$A,0)),D3881))</f>
        <v>4.02718061128793</v>
      </c>
      <c r="E3882" s="6">
        <f>IF($A3882&gt;DataEnd,NA(),IFERROR(INDEX('iBoxx inputs'!C:C,MATCH($A3882,'iBoxx inputs'!$A:$A,0)),E3881))</f>
        <v>4.3218455430632599</v>
      </c>
      <c r="F3882" s="6">
        <f>IF($A3882&gt;DataEnd,NA(),IFERROR(INDEX('Bank of England inputs'!D:D,MATCH($A3882,'Bank of England inputs'!$A:$A,0),0),F3881))</f>
        <v>3.1542494299884316</v>
      </c>
      <c r="G3882" s="19"/>
      <c r="H3882" s="5">
        <f t="shared" si="302"/>
        <v>41407</v>
      </c>
      <c r="I3882" s="6">
        <f t="shared" si="303"/>
        <v>4.1745130771755949</v>
      </c>
      <c r="J3882" s="6">
        <f t="shared" si="304"/>
        <v>0.98906603734210119</v>
      </c>
      <c r="K3882" s="19">
        <f t="shared" si="305"/>
        <v>2527</v>
      </c>
      <c r="L3882" s="6">
        <f t="shared" ca="1" si="298"/>
        <v>2.7987621777823124</v>
      </c>
    </row>
    <row r="3883" spans="1:12" x14ac:dyDescent="0.2">
      <c r="A3883" s="5">
        <f>IF(AND(dateA=1,A3882&lt;DataEnd),'iBoxx inputs'!A3887,IF(AND(dateA=2,A3882&lt;DataEnd),'Bank of England inputs'!A3887,IF(dateA=3,A3882+1,IF(dateA=4,WORKDAY(A3882,1,),WORKDAY(A3882,1,holidayQ)))))</f>
        <v>41408</v>
      </c>
      <c r="B3883" s="35">
        <f>MATCH(A3883,'iBoxx inputs'!A:A,0)</f>
        <v>3976</v>
      </c>
      <c r="C3883" s="35">
        <f>MATCH(A3883,'Bank of England inputs'!A:A,0)</f>
        <v>3879</v>
      </c>
      <c r="D3883" s="6">
        <f>IF($A3883&gt;DataEnd,NA(),IFERROR(INDEX('iBoxx inputs'!B:B,MATCH($A3883,'iBoxx inputs'!$A:$A,0)),D3882))</f>
        <v>4.0444293301100904</v>
      </c>
      <c r="E3883" s="6">
        <f>IF($A3883&gt;DataEnd,NA(),IFERROR(INDEX('iBoxx inputs'!C:C,MATCH($A3883,'iBoxx inputs'!$A:$A,0)),E3882))</f>
        <v>4.3466969048785602</v>
      </c>
      <c r="F3883" s="6">
        <f>IF($A3883&gt;DataEnd,NA(),IFERROR(INDEX('Bank of England inputs'!D:D,MATCH($A3883,'Bank of England inputs'!$A:$A,0),0),F3882))</f>
        <v>3.1508002858849915</v>
      </c>
      <c r="G3883" s="19"/>
      <c r="H3883" s="5">
        <f t="shared" si="302"/>
        <v>41408</v>
      </c>
      <c r="I3883" s="6">
        <f t="shared" si="303"/>
        <v>4.1955631174943253</v>
      </c>
      <c r="J3883" s="6">
        <f t="shared" si="304"/>
        <v>1.0128499524131085</v>
      </c>
      <c r="K3883" s="19">
        <f t="shared" si="305"/>
        <v>2527</v>
      </c>
      <c r="L3883" s="6">
        <f t="shared" ca="1" si="298"/>
        <v>2.7978317596382336</v>
      </c>
    </row>
    <row r="3884" spans="1:12" x14ac:dyDescent="0.2">
      <c r="A3884" s="5">
        <f>IF(AND(dateA=1,A3883&lt;DataEnd),'iBoxx inputs'!A3888,IF(AND(dateA=2,A3883&lt;DataEnd),'Bank of England inputs'!A3888,IF(dateA=3,A3883+1,IF(dateA=4,WORKDAY(A3883,1,),WORKDAY(A3883,1,holidayQ)))))</f>
        <v>41409</v>
      </c>
      <c r="B3884" s="35">
        <f>MATCH(A3884,'iBoxx inputs'!A:A,0)</f>
        <v>3977</v>
      </c>
      <c r="C3884" s="35">
        <f>MATCH(A3884,'Bank of England inputs'!A:A,0)</f>
        <v>3880</v>
      </c>
      <c r="D3884" s="6">
        <f>IF($A3884&gt;DataEnd,NA(),IFERROR(INDEX('iBoxx inputs'!B:B,MATCH($A3884,'iBoxx inputs'!$A:$A,0)),D3883))</f>
        <v>4.0691600777357699</v>
      </c>
      <c r="E3884" s="6">
        <f>IF($A3884&gt;DataEnd,NA(),IFERROR(INDEX('iBoxx inputs'!C:C,MATCH($A3884,'iBoxx inputs'!$A:$A,0)),E3883))</f>
        <v>4.3745114995206897</v>
      </c>
      <c r="F3884" s="6">
        <f>IF($A3884&gt;DataEnd,NA(),IFERROR(INDEX('Bank of England inputs'!D:D,MATCH($A3884,'Bank of England inputs'!$A:$A,0),0),F3883))</f>
        <v>3.1388149844236546</v>
      </c>
      <c r="G3884" s="19"/>
      <c r="H3884" s="5">
        <f t="shared" si="302"/>
        <v>41409</v>
      </c>
      <c r="I3884" s="6">
        <f t="shared" si="303"/>
        <v>4.2218357886282298</v>
      </c>
      <c r="J3884" s="6">
        <f t="shared" si="304"/>
        <v>1.0500613220814303</v>
      </c>
      <c r="K3884" s="19">
        <f t="shared" si="305"/>
        <v>2527</v>
      </c>
      <c r="L3884" s="6">
        <f t="shared" ca="1" si="298"/>
        <v>2.7969348824932592</v>
      </c>
    </row>
    <row r="3885" spans="1:12" x14ac:dyDescent="0.2">
      <c r="A3885" s="5">
        <f>IF(AND(dateA=1,A3884&lt;DataEnd),'iBoxx inputs'!A3889,IF(AND(dateA=2,A3884&lt;DataEnd),'Bank of England inputs'!A3889,IF(dateA=3,A3884+1,IF(dateA=4,WORKDAY(A3884,1,),WORKDAY(A3884,1,holidayQ)))))</f>
        <v>41410</v>
      </c>
      <c r="B3885" s="35">
        <f>MATCH(A3885,'iBoxx inputs'!A:A,0)</f>
        <v>3978</v>
      </c>
      <c r="C3885" s="35">
        <f>MATCH(A3885,'Bank of England inputs'!A:A,0)</f>
        <v>3881</v>
      </c>
      <c r="D3885" s="6">
        <f>IF($A3885&gt;DataEnd,NA(),IFERROR(INDEX('iBoxx inputs'!B:B,MATCH($A3885,'iBoxx inputs'!$A:$A,0)),D3884))</f>
        <v>4.0255813336847801</v>
      </c>
      <c r="E3885" s="6">
        <f>IF($A3885&gt;DataEnd,NA(),IFERROR(INDEX('iBoxx inputs'!C:C,MATCH($A3885,'iBoxx inputs'!$A:$A,0)),E3884))</f>
        <v>4.3267655822105304</v>
      </c>
      <c r="F3885" s="6">
        <f>IF($A3885&gt;DataEnd,NA(),IFERROR(INDEX('Bank of England inputs'!D:D,MATCH($A3885,'Bank of England inputs'!$A:$A,0),0),F3884))</f>
        <v>3.1240965049018854</v>
      </c>
      <c r="G3885" s="19"/>
      <c r="H3885" s="5">
        <f t="shared" si="302"/>
        <v>41410</v>
      </c>
      <c r="I3885" s="6">
        <f t="shared" si="303"/>
        <v>4.1761734579476553</v>
      </c>
      <c r="J3885" s="6">
        <f t="shared" si="304"/>
        <v>1.0202047714384266</v>
      </c>
      <c r="K3885" s="19">
        <f t="shared" si="305"/>
        <v>2527</v>
      </c>
      <c r="L3885" s="6">
        <f t="shared" ca="1" si="298"/>
        <v>2.7960423989513266</v>
      </c>
    </row>
    <row r="3886" spans="1:12" x14ac:dyDescent="0.2">
      <c r="A3886" s="5">
        <f>IF(AND(dateA=1,A3885&lt;DataEnd),'iBoxx inputs'!A3890,IF(AND(dateA=2,A3885&lt;DataEnd),'Bank of England inputs'!A3890,IF(dateA=3,A3885+1,IF(dateA=4,WORKDAY(A3885,1,),WORKDAY(A3885,1,holidayQ)))))</f>
        <v>41411</v>
      </c>
      <c r="B3886" s="35">
        <f>MATCH(A3886,'iBoxx inputs'!A:A,0)</f>
        <v>3979</v>
      </c>
      <c r="C3886" s="35">
        <f>MATCH(A3886,'Bank of England inputs'!A:A,0)</f>
        <v>3882</v>
      </c>
      <c r="D3886" s="6">
        <f>IF($A3886&gt;DataEnd,NA(),IFERROR(INDEX('iBoxx inputs'!B:B,MATCH($A3886,'iBoxx inputs'!$A:$A,0)),D3885))</f>
        <v>4.0468433650224398</v>
      </c>
      <c r="E3886" s="6">
        <f>IF($A3886&gt;DataEnd,NA(),IFERROR(INDEX('iBoxx inputs'!C:C,MATCH($A3886,'iBoxx inputs'!$A:$A,0)),E3885))</f>
        <v>4.3460383329310996</v>
      </c>
      <c r="F3886" s="6">
        <f>IF($A3886&gt;DataEnd,NA(),IFERROR(INDEX('Bank of England inputs'!D:D,MATCH($A3886,'Bank of England inputs'!$A:$A,0),0),F3885))</f>
        <v>3.1063551991204141</v>
      </c>
      <c r="G3886" s="19"/>
      <c r="H3886" s="5">
        <f t="shared" si="302"/>
        <v>41411</v>
      </c>
      <c r="I3886" s="6">
        <f t="shared" si="303"/>
        <v>4.1964408489767697</v>
      </c>
      <c r="J3886" s="6">
        <f t="shared" si="304"/>
        <v>1.0572438990314126</v>
      </c>
      <c r="K3886" s="19">
        <f t="shared" si="305"/>
        <v>2528</v>
      </c>
      <c r="L3886" s="6">
        <f t="shared" ca="1" si="298"/>
        <v>2.7953545830890163</v>
      </c>
    </row>
    <row r="3887" spans="1:12" x14ac:dyDescent="0.2">
      <c r="A3887" s="5">
        <f>IF(AND(dateA=1,A3886&lt;DataEnd),'iBoxx inputs'!A3891,IF(AND(dateA=2,A3886&lt;DataEnd),'Bank of England inputs'!A3891,IF(dateA=3,A3886+1,IF(dateA=4,WORKDAY(A3886,1,),WORKDAY(A3886,1,holidayQ)))))</f>
        <v>41414</v>
      </c>
      <c r="B3887" s="35">
        <f>MATCH(A3887,'iBoxx inputs'!A:A,0)</f>
        <v>3980</v>
      </c>
      <c r="C3887" s="35">
        <f>MATCH(A3887,'Bank of England inputs'!A:A,0)</f>
        <v>3883</v>
      </c>
      <c r="D3887" s="6">
        <f>IF($A3887&gt;DataEnd,NA(),IFERROR(INDEX('iBoxx inputs'!B:B,MATCH($A3887,'iBoxx inputs'!$A:$A,0)),D3886))</f>
        <v>4.0669511315655402</v>
      </c>
      <c r="E3887" s="6">
        <f>IF($A3887&gt;DataEnd,NA(),IFERROR(INDEX('iBoxx inputs'!C:C,MATCH($A3887,'iBoxx inputs'!$A:$A,0)),E3886))</f>
        <v>4.3597658927390697</v>
      </c>
      <c r="F3887" s="6">
        <f>IF($A3887&gt;DataEnd,NA(),IFERROR(INDEX('Bank of England inputs'!D:D,MATCH($A3887,'Bank of England inputs'!$A:$A,0),0),F3886))</f>
        <v>3.1143158507310753</v>
      </c>
      <c r="G3887" s="19"/>
      <c r="H3887" s="5">
        <f t="shared" si="302"/>
        <v>41414</v>
      </c>
      <c r="I3887" s="6">
        <f t="shared" si="303"/>
        <v>4.2133585121523049</v>
      </c>
      <c r="J3887" s="6">
        <f t="shared" si="304"/>
        <v>1.0658487644064962</v>
      </c>
      <c r="K3887" s="19">
        <f t="shared" si="305"/>
        <v>2527</v>
      </c>
      <c r="L3887" s="6">
        <f t="shared" ca="1" si="298"/>
        <v>2.7943269129216177</v>
      </c>
    </row>
    <row r="3888" spans="1:12" x14ac:dyDescent="0.2">
      <c r="A3888" s="5">
        <f>IF(AND(dateA=1,A3887&lt;DataEnd),'iBoxx inputs'!A3892,IF(AND(dateA=2,A3887&lt;DataEnd),'Bank of England inputs'!A3892,IF(dateA=3,A3887+1,IF(dateA=4,WORKDAY(A3887,1,),WORKDAY(A3887,1,holidayQ)))))</f>
        <v>41415</v>
      </c>
      <c r="B3888" s="35">
        <f>MATCH(A3888,'iBoxx inputs'!A:A,0)</f>
        <v>3981</v>
      </c>
      <c r="C3888" s="35">
        <f>MATCH(A3888,'Bank of England inputs'!A:A,0)</f>
        <v>3884</v>
      </c>
      <c r="D3888" s="6">
        <f>IF($A3888&gt;DataEnd,NA(),IFERROR(INDEX('iBoxx inputs'!B:B,MATCH($A3888,'iBoxx inputs'!$A:$A,0)),D3887))</f>
        <v>4.0805629268467696</v>
      </c>
      <c r="E3888" s="6">
        <f>IF($A3888&gt;DataEnd,NA(),IFERROR(INDEX('iBoxx inputs'!C:C,MATCH($A3888,'iBoxx inputs'!$A:$A,0)),E3887))</f>
        <v>4.3735619018156902</v>
      </c>
      <c r="F3888" s="6">
        <f>IF($A3888&gt;DataEnd,NA(),IFERROR(INDEX('Bank of England inputs'!D:D,MATCH($A3888,'Bank of England inputs'!$A:$A,0),0),F3887))</f>
        <v>3.0926169237030621</v>
      </c>
      <c r="G3888" s="19"/>
      <c r="H3888" s="5">
        <f t="shared" si="302"/>
        <v>41415</v>
      </c>
      <c r="I3888" s="6">
        <f t="shared" si="303"/>
        <v>4.2270624143312299</v>
      </c>
      <c r="J3888" s="6">
        <f t="shared" si="304"/>
        <v>1.1004139040022176</v>
      </c>
      <c r="K3888" s="19">
        <f t="shared" si="305"/>
        <v>2527</v>
      </c>
      <c r="L3888" s="6">
        <f t="shared" ca="1" si="298"/>
        <v>2.7934798600432229</v>
      </c>
    </row>
    <row r="3889" spans="1:12" x14ac:dyDescent="0.2">
      <c r="A3889" s="5">
        <f>IF(AND(dateA=1,A3888&lt;DataEnd),'iBoxx inputs'!A3893,IF(AND(dateA=2,A3888&lt;DataEnd),'Bank of England inputs'!A3893,IF(dateA=3,A3888+1,IF(dateA=4,WORKDAY(A3888,1,),WORKDAY(A3888,1,holidayQ)))))</f>
        <v>41416</v>
      </c>
      <c r="B3889" s="35">
        <f>MATCH(A3889,'iBoxx inputs'!A:A,0)</f>
        <v>3982</v>
      </c>
      <c r="C3889" s="35">
        <f>MATCH(A3889,'Bank of England inputs'!A:A,0)</f>
        <v>3885</v>
      </c>
      <c r="D3889" s="6">
        <f>IF($A3889&gt;DataEnd,NA(),IFERROR(INDEX('iBoxx inputs'!B:B,MATCH($A3889,'iBoxx inputs'!$A:$A,0)),D3888))</f>
        <v>4.0430397469863602</v>
      </c>
      <c r="E3889" s="6">
        <f>IF($A3889&gt;DataEnd,NA(),IFERROR(INDEX('iBoxx inputs'!C:C,MATCH($A3889,'iBoxx inputs'!$A:$A,0)),E3888))</f>
        <v>4.3352913659386498</v>
      </c>
      <c r="F3889" s="6">
        <f>IF($A3889&gt;DataEnd,NA(),IFERROR(INDEX('Bank of England inputs'!D:D,MATCH($A3889,'Bank of England inputs'!$A:$A,0),0),F3888))</f>
        <v>3.0645265547861511</v>
      </c>
      <c r="G3889" s="19"/>
      <c r="H3889" s="5">
        <f t="shared" si="302"/>
        <v>41416</v>
      </c>
      <c r="I3889" s="6">
        <f t="shared" si="303"/>
        <v>4.1891655564625054</v>
      </c>
      <c r="J3889" s="6">
        <f t="shared" si="304"/>
        <v>1.0911989209774653</v>
      </c>
      <c r="K3889" s="19">
        <f t="shared" si="305"/>
        <v>2527</v>
      </c>
      <c r="L3889" s="6">
        <f t="shared" ca="1" si="298"/>
        <v>2.7926289707813341</v>
      </c>
    </row>
    <row r="3890" spans="1:12" x14ac:dyDescent="0.2">
      <c r="A3890" s="5">
        <f>IF(AND(dateA=1,A3889&lt;DataEnd),'iBoxx inputs'!A3894,IF(AND(dateA=2,A3889&lt;DataEnd),'Bank of England inputs'!A3894,IF(dateA=3,A3889+1,IF(dateA=4,WORKDAY(A3889,1,),WORKDAY(A3889,1,holidayQ)))))</f>
        <v>41417</v>
      </c>
      <c r="B3890" s="35">
        <f>MATCH(A3890,'iBoxx inputs'!A:A,0)</f>
        <v>3983</v>
      </c>
      <c r="C3890" s="35">
        <f>MATCH(A3890,'Bank of England inputs'!A:A,0)</f>
        <v>3886</v>
      </c>
      <c r="D3890" s="6">
        <f>IF($A3890&gt;DataEnd,NA(),IFERROR(INDEX('iBoxx inputs'!B:B,MATCH($A3890,'iBoxx inputs'!$A:$A,0)),D3889))</f>
        <v>4.0519728372922801</v>
      </c>
      <c r="E3890" s="6">
        <f>IF($A3890&gt;DataEnd,NA(),IFERROR(INDEX('iBoxx inputs'!C:C,MATCH($A3890,'iBoxx inputs'!$A:$A,0)),E3889))</f>
        <v>4.3568747315381602</v>
      </c>
      <c r="F3890" s="6">
        <f>IF($A3890&gt;DataEnd,NA(),IFERROR(INDEX('Bank of England inputs'!D:D,MATCH($A3890,'Bank of England inputs'!$A:$A,0),0),F3889))</f>
        <v>3.0597757928133351</v>
      </c>
      <c r="G3890" s="19"/>
      <c r="H3890" s="5">
        <f t="shared" si="302"/>
        <v>41417</v>
      </c>
      <c r="I3890" s="6">
        <f t="shared" si="303"/>
        <v>4.2044237844152201</v>
      </c>
      <c r="J3890" s="6">
        <f t="shared" si="304"/>
        <v>1.1106641585394428</v>
      </c>
      <c r="K3890" s="19">
        <f t="shared" si="305"/>
        <v>2527</v>
      </c>
      <c r="L3890" s="6">
        <f t="shared" ca="1" si="298"/>
        <v>2.7917932073237175</v>
      </c>
    </row>
    <row r="3891" spans="1:12" x14ac:dyDescent="0.2">
      <c r="A3891" s="5">
        <f>IF(AND(dateA=1,A3890&lt;DataEnd),'iBoxx inputs'!A3895,IF(AND(dateA=2,A3890&lt;DataEnd),'Bank of England inputs'!A3895,IF(dateA=3,A3890+1,IF(dateA=4,WORKDAY(A3890,1,),WORKDAY(A3890,1,holidayQ)))))</f>
        <v>41418</v>
      </c>
      <c r="B3891" s="35">
        <f>MATCH(A3891,'iBoxx inputs'!A:A,0)</f>
        <v>3984</v>
      </c>
      <c r="C3891" s="35">
        <f>MATCH(A3891,'Bank of England inputs'!A:A,0)</f>
        <v>3887</v>
      </c>
      <c r="D3891" s="6">
        <f>IF($A3891&gt;DataEnd,NA(),IFERROR(INDEX('iBoxx inputs'!B:B,MATCH($A3891,'iBoxx inputs'!$A:$A,0)),D3890))</f>
        <v>4.0190267968667897</v>
      </c>
      <c r="E3891" s="6">
        <f>IF($A3891&gt;DataEnd,NA(),IFERROR(INDEX('iBoxx inputs'!C:C,MATCH($A3891,'iBoxx inputs'!$A:$A,0)),E3890))</f>
        <v>4.3287246526265104</v>
      </c>
      <c r="F3891" s="6">
        <f>IF($A3891&gt;DataEnd,NA(),IFERROR(INDEX('Bank of England inputs'!D:D,MATCH($A3891,'Bank of England inputs'!$A:$A,0),0),F3890))</f>
        <v>3.104709555517382</v>
      </c>
      <c r="G3891" s="19"/>
      <c r="H3891" s="5">
        <f t="shared" si="302"/>
        <v>41418</v>
      </c>
      <c r="I3891" s="6">
        <f t="shared" si="303"/>
        <v>4.17387572474665</v>
      </c>
      <c r="J3891" s="6">
        <f t="shared" si="304"/>
        <v>1.0369712245332341</v>
      </c>
      <c r="K3891" s="19">
        <f t="shared" si="305"/>
        <v>2528</v>
      </c>
      <c r="L3891" s="6">
        <f t="shared" ca="1" si="298"/>
        <v>2.7910990530583728</v>
      </c>
    </row>
    <row r="3892" spans="1:12" x14ac:dyDescent="0.2">
      <c r="A3892" s="5">
        <f>IF(AND(dateA=1,A3891&lt;DataEnd),'iBoxx inputs'!A3896,IF(AND(dateA=2,A3891&lt;DataEnd),'Bank of England inputs'!A3896,IF(dateA=3,A3891+1,IF(dateA=4,WORKDAY(A3891,1,),WORKDAY(A3891,1,holidayQ)))))</f>
        <v>41422</v>
      </c>
      <c r="B3892" s="35">
        <f>MATCH(A3892,'iBoxx inputs'!A:A,0)</f>
        <v>3985</v>
      </c>
      <c r="C3892" s="35">
        <f>MATCH(A3892,'Bank of England inputs'!A:A,0)</f>
        <v>3888</v>
      </c>
      <c r="D3892" s="6">
        <f>IF($A3892&gt;DataEnd,NA(),IFERROR(INDEX('iBoxx inputs'!B:B,MATCH($A3892,'iBoxx inputs'!$A:$A,0)),D3891))</f>
        <v>4.0760520765838102</v>
      </c>
      <c r="E3892" s="6">
        <f>IF($A3892&gt;DataEnd,NA(),IFERROR(INDEX('iBoxx inputs'!C:C,MATCH($A3892,'iBoxx inputs'!$A:$A,0)),E3891))</f>
        <v>4.3839830666354596</v>
      </c>
      <c r="F3892" s="6">
        <f>IF($A3892&gt;DataEnd,NA(),IFERROR(INDEX('Bank of England inputs'!D:D,MATCH($A3892,'Bank of England inputs'!$A:$A,0),0),F3891))</f>
        <v>3.183128680293601</v>
      </c>
      <c r="G3892" s="19"/>
      <c r="H3892" s="5">
        <f t="shared" ref="H3892:H3907" si="306">A3892</f>
        <v>41422</v>
      </c>
      <c r="I3892" s="6">
        <f t="shared" ref="I3892:I3907" si="307">(D3892+E3892)/2</f>
        <v>4.2300175716096344</v>
      </c>
      <c r="J3892" s="6">
        <f t="shared" ref="J3892:J3907" si="308">((1+I3892/100)/(1+F3892/100)-1)*100</f>
        <v>1.0145930877515363</v>
      </c>
      <c r="K3892" s="19">
        <f t="shared" si="305"/>
        <v>2527</v>
      </c>
      <c r="L3892" s="6">
        <f t="shared" ca="1" si="298"/>
        <v>2.7900200561896931</v>
      </c>
    </row>
    <row r="3893" spans="1:12" x14ac:dyDescent="0.2">
      <c r="A3893" s="5">
        <f>IF(AND(dateA=1,A3892&lt;DataEnd),'iBoxx inputs'!A3897,IF(AND(dateA=2,A3892&lt;DataEnd),'Bank of England inputs'!A3897,IF(dateA=3,A3892+1,IF(dateA=4,WORKDAY(A3892,1,),WORKDAY(A3892,1,holidayQ)))))</f>
        <v>41423</v>
      </c>
      <c r="B3893" s="35">
        <f>MATCH(A3893,'iBoxx inputs'!A:A,0)</f>
        <v>3986</v>
      </c>
      <c r="C3893" s="35">
        <f>MATCH(A3893,'Bank of England inputs'!A:A,0)</f>
        <v>3889</v>
      </c>
      <c r="D3893" s="6">
        <f>IF($A3893&gt;DataEnd,NA(),IFERROR(INDEX('iBoxx inputs'!B:B,MATCH($A3893,'iBoxx inputs'!$A:$A,0)),D3892))</f>
        <v>4.1237377216615103</v>
      </c>
      <c r="E3893" s="6">
        <f>IF($A3893&gt;DataEnd,NA(),IFERROR(INDEX('iBoxx inputs'!C:C,MATCH($A3893,'iBoxx inputs'!$A:$A,0)),E3892))</f>
        <v>4.4334017217597799</v>
      </c>
      <c r="F3893" s="6">
        <f>IF($A3893&gt;DataEnd,NA(),IFERROR(INDEX('Bank of England inputs'!D:D,MATCH($A3893,'Bank of England inputs'!$A:$A,0),0),F3892))</f>
        <v>3.1963567190671061</v>
      </c>
      <c r="G3893" s="19"/>
      <c r="H3893" s="5">
        <f t="shared" si="306"/>
        <v>41423</v>
      </c>
      <c r="I3893" s="6">
        <f t="shared" si="307"/>
        <v>4.2785697217106451</v>
      </c>
      <c r="J3893" s="6">
        <f t="shared" si="308"/>
        <v>1.0486930324387744</v>
      </c>
      <c r="K3893" s="19">
        <f t="shared" si="305"/>
        <v>2527</v>
      </c>
      <c r="L3893" s="6">
        <f t="shared" ca="1" si="298"/>
        <v>2.7891477507875315</v>
      </c>
    </row>
    <row r="3894" spans="1:12" x14ac:dyDescent="0.2">
      <c r="A3894" s="5">
        <f>IF(AND(dateA=1,A3893&lt;DataEnd),'iBoxx inputs'!A3898,IF(AND(dateA=2,A3893&lt;DataEnd),'Bank of England inputs'!A3898,IF(dateA=3,A3893+1,IF(dateA=4,WORKDAY(A3893,1,),WORKDAY(A3893,1,holidayQ)))))</f>
        <v>41424</v>
      </c>
      <c r="B3894" s="35">
        <f>MATCH(A3894,'iBoxx inputs'!A:A,0)</f>
        <v>3987</v>
      </c>
      <c r="C3894" s="35">
        <f>MATCH(A3894,'Bank of England inputs'!A:A,0)</f>
        <v>3890</v>
      </c>
      <c r="D3894" s="6">
        <f>IF($A3894&gt;DataEnd,NA(),IFERROR(INDEX('iBoxx inputs'!B:B,MATCH($A3894,'iBoxx inputs'!$A:$A,0)),D3893))</f>
        <v>4.1042887802561996</v>
      </c>
      <c r="E3894" s="6">
        <f>IF($A3894&gt;DataEnd,NA(),IFERROR(INDEX('iBoxx inputs'!C:C,MATCH($A3894,'iBoxx inputs'!$A:$A,0)),E3893))</f>
        <v>4.4134427091190398</v>
      </c>
      <c r="F3894" s="6">
        <f>IF($A3894&gt;DataEnd,NA(),IFERROR(INDEX('Bank of England inputs'!D:D,MATCH($A3894,'Bank of England inputs'!$A:$A,0),0),F3893))</f>
        <v>3.1443974290467747</v>
      </c>
      <c r="G3894" s="19"/>
      <c r="H3894" s="5">
        <f t="shared" si="306"/>
        <v>41424</v>
      </c>
      <c r="I3894" s="6">
        <f t="shared" si="307"/>
        <v>4.2588657446876201</v>
      </c>
      <c r="J3894" s="6">
        <f t="shared" si="308"/>
        <v>1.0804933117259052</v>
      </c>
      <c r="K3894" s="19">
        <f t="shared" si="305"/>
        <v>2527</v>
      </c>
      <c r="L3894" s="6">
        <f t="shared" ca="1" si="298"/>
        <v>2.7882867792298436</v>
      </c>
    </row>
    <row r="3895" spans="1:12" x14ac:dyDescent="0.2">
      <c r="A3895" s="5">
        <f>IF(AND(dateA=1,A3894&lt;DataEnd),'iBoxx inputs'!A3899,IF(AND(dateA=2,A3894&lt;DataEnd),'Bank of England inputs'!A3899,IF(dateA=3,A3894+1,IF(dateA=4,WORKDAY(A3894,1,),WORKDAY(A3894,1,holidayQ)))))</f>
        <v>41425</v>
      </c>
      <c r="B3895" s="35">
        <f>MATCH(A3895,'iBoxx inputs'!A:A,0)</f>
        <v>3988</v>
      </c>
      <c r="C3895" s="35">
        <f>MATCH(A3895,'Bank of England inputs'!A:A,0)</f>
        <v>3891</v>
      </c>
      <c r="D3895" s="6">
        <f>IF($A3895&gt;DataEnd,NA(),IFERROR(INDEX('iBoxx inputs'!B:B,MATCH($A3895,'iBoxx inputs'!$A:$A,0)),D3894))</f>
        <v>4.1607162874055996</v>
      </c>
      <c r="E3895" s="6">
        <f>IF($A3895&gt;DataEnd,NA(),IFERROR(INDEX('iBoxx inputs'!C:C,MATCH($A3895,'iBoxx inputs'!$A:$A,0)),E3894))</f>
        <v>4.4694710082246596</v>
      </c>
      <c r="F3895" s="6">
        <f>IF($A3895&gt;DataEnd,NA(),IFERROR(INDEX('Bank of England inputs'!D:D,MATCH($A3895,'Bank of England inputs'!$A:$A,0),0),F3894))</f>
        <v>3.1471959243550174</v>
      </c>
      <c r="G3895" s="19"/>
      <c r="H3895" s="5">
        <f t="shared" si="306"/>
        <v>41425</v>
      </c>
      <c r="I3895" s="6">
        <f t="shared" si="307"/>
        <v>4.3150936478151296</v>
      </c>
      <c r="J3895" s="6">
        <f t="shared" si="308"/>
        <v>1.1322631827205498</v>
      </c>
      <c r="K3895" s="19">
        <f t="shared" si="305"/>
        <v>2528</v>
      </c>
      <c r="L3895" s="6">
        <f t="shared" ca="1" si="298"/>
        <v>2.7876317066046425</v>
      </c>
    </row>
    <row r="3896" spans="1:12" x14ac:dyDescent="0.2">
      <c r="A3896" s="5">
        <f>IF(AND(dateA=1,A3895&lt;DataEnd),'iBoxx inputs'!A3900,IF(AND(dateA=2,A3895&lt;DataEnd),'Bank of England inputs'!A3900,IF(dateA=3,A3895+1,IF(dateA=4,WORKDAY(A3895,1,),WORKDAY(A3895,1,holidayQ)))))</f>
        <v>41428</v>
      </c>
      <c r="B3896" s="35">
        <f>MATCH(A3896,'iBoxx inputs'!A:A,0)</f>
        <v>3989</v>
      </c>
      <c r="C3896" s="35">
        <f>MATCH(A3896,'Bank of England inputs'!A:A,0)</f>
        <v>3892</v>
      </c>
      <c r="D3896" s="6">
        <f>IF($A3896&gt;DataEnd,NA(),IFERROR(INDEX('iBoxx inputs'!B:B,MATCH($A3896,'iBoxx inputs'!$A:$A,0)),D3895))</f>
        <v>4.1908020200676299</v>
      </c>
      <c r="E3896" s="6">
        <f>IF($A3896&gt;DataEnd,NA(),IFERROR(INDEX('iBoxx inputs'!C:C,MATCH($A3896,'iBoxx inputs'!$A:$A,0)),E3895))</f>
        <v>4.49780823232933</v>
      </c>
      <c r="F3896" s="6">
        <f>IF($A3896&gt;DataEnd,NA(),IFERROR(INDEX('Bank of England inputs'!D:D,MATCH($A3896,'Bank of England inputs'!$A:$A,0),0),F3895))</f>
        <v>3.1188046853234397</v>
      </c>
      <c r="G3896" s="19"/>
      <c r="H3896" s="5">
        <f t="shared" si="306"/>
        <v>41428</v>
      </c>
      <c r="I3896" s="6">
        <f t="shared" si="307"/>
        <v>4.3443051261984795</v>
      </c>
      <c r="J3896" s="6">
        <f t="shared" si="308"/>
        <v>1.1884354600645075</v>
      </c>
      <c r="K3896" s="19">
        <f t="shared" si="305"/>
        <v>2527</v>
      </c>
      <c r="L3896" s="6">
        <f t="shared" ca="1" si="298"/>
        <v>2.7866562919225011</v>
      </c>
    </row>
    <row r="3897" spans="1:12" x14ac:dyDescent="0.2">
      <c r="A3897" s="5">
        <f>IF(AND(dateA=1,A3896&lt;DataEnd),'iBoxx inputs'!A3901,IF(AND(dateA=2,A3896&lt;DataEnd),'Bank of England inputs'!A3901,IF(dateA=3,A3896+1,IF(dateA=4,WORKDAY(A3896,1,),WORKDAY(A3896,1,holidayQ)))))</f>
        <v>41429</v>
      </c>
      <c r="B3897" s="35">
        <f>MATCH(A3897,'iBoxx inputs'!A:A,0)</f>
        <v>3990</v>
      </c>
      <c r="C3897" s="35">
        <f>MATCH(A3897,'Bank of England inputs'!A:A,0)</f>
        <v>3893</v>
      </c>
      <c r="D3897" s="6">
        <f>IF($A3897&gt;DataEnd,NA(),IFERROR(INDEX('iBoxx inputs'!B:B,MATCH($A3897,'iBoxx inputs'!$A:$A,0)),D3896))</f>
        <v>4.2296873376740098</v>
      </c>
      <c r="E3897" s="6">
        <f>IF($A3897&gt;DataEnd,NA(),IFERROR(INDEX('iBoxx inputs'!C:C,MATCH($A3897,'iBoxx inputs'!$A:$A,0)),E3896))</f>
        <v>4.5452905760149598</v>
      </c>
      <c r="F3897" s="6">
        <f>IF($A3897&gt;DataEnd,NA(),IFERROR(INDEX('Bank of England inputs'!D:D,MATCH($A3897,'Bank of England inputs'!$A:$A,0),0),F3896))</f>
        <v>3.1316788462586453</v>
      </c>
      <c r="G3897" s="19"/>
      <c r="H3897" s="5">
        <f t="shared" si="306"/>
        <v>41429</v>
      </c>
      <c r="I3897" s="6">
        <f t="shared" si="307"/>
        <v>4.3874889568444848</v>
      </c>
      <c r="J3897" s="6">
        <f t="shared" si="308"/>
        <v>1.217676396461953</v>
      </c>
      <c r="K3897" s="19">
        <f t="shared" si="305"/>
        <v>2527</v>
      </c>
      <c r="L3897" s="6">
        <f t="shared" ca="1" si="298"/>
        <v>2.785870221416384</v>
      </c>
    </row>
    <row r="3898" spans="1:12" x14ac:dyDescent="0.2">
      <c r="A3898" s="5">
        <f>IF(AND(dateA=1,A3897&lt;DataEnd),'iBoxx inputs'!A3902,IF(AND(dateA=2,A3897&lt;DataEnd),'Bank of England inputs'!A3902,IF(dateA=3,A3897+1,IF(dateA=4,WORKDAY(A3897,1,),WORKDAY(A3897,1,holidayQ)))))</f>
        <v>41430</v>
      </c>
      <c r="B3898" s="35">
        <f>MATCH(A3898,'iBoxx inputs'!A:A,0)</f>
        <v>3991</v>
      </c>
      <c r="C3898" s="35">
        <f>MATCH(A3898,'Bank of England inputs'!A:A,0)</f>
        <v>3894</v>
      </c>
      <c r="D3898" s="6">
        <f>IF($A3898&gt;DataEnd,NA(),IFERROR(INDEX('iBoxx inputs'!B:B,MATCH($A3898,'iBoxx inputs'!$A:$A,0)),D3897))</f>
        <v>4.2506326867659503</v>
      </c>
      <c r="E3898" s="6">
        <f>IF($A3898&gt;DataEnd,NA(),IFERROR(INDEX('iBoxx inputs'!C:C,MATCH($A3898,'iBoxx inputs'!$A:$A,0)),E3897))</f>
        <v>4.5572976332700001</v>
      </c>
      <c r="F3898" s="6">
        <f>IF($A3898&gt;DataEnd,NA(),IFERROR(INDEX('Bank of England inputs'!D:D,MATCH($A3898,'Bank of England inputs'!$A:$A,0),0),F3897))</f>
        <v>3.0928864821670343</v>
      </c>
      <c r="G3898" s="19"/>
      <c r="H3898" s="5">
        <f t="shared" si="306"/>
        <v>41430</v>
      </c>
      <c r="I3898" s="6">
        <f t="shared" si="307"/>
        <v>4.4039651600179752</v>
      </c>
      <c r="J3898" s="6">
        <f t="shared" si="308"/>
        <v>1.2717450471985137</v>
      </c>
      <c r="K3898" s="19">
        <f t="shared" si="305"/>
        <v>2527</v>
      </c>
      <c r="L3898" s="6">
        <f t="shared" ca="1" si="298"/>
        <v>2.7851346923009723</v>
      </c>
    </row>
    <row r="3899" spans="1:12" x14ac:dyDescent="0.2">
      <c r="A3899" s="5">
        <f>IF(AND(dateA=1,A3898&lt;DataEnd),'iBoxx inputs'!A3903,IF(AND(dateA=2,A3898&lt;DataEnd),'Bank of England inputs'!A3903,IF(dateA=3,A3898+1,IF(dateA=4,WORKDAY(A3898,1,),WORKDAY(A3898,1,holidayQ)))))</f>
        <v>41431</v>
      </c>
      <c r="B3899" s="35">
        <f>MATCH(A3899,'iBoxx inputs'!A:A,0)</f>
        <v>3992</v>
      </c>
      <c r="C3899" s="35">
        <f>MATCH(A3899,'Bank of England inputs'!A:A,0)</f>
        <v>3895</v>
      </c>
      <c r="D3899" s="6">
        <f>IF($A3899&gt;DataEnd,NA(),IFERROR(INDEX('iBoxx inputs'!B:B,MATCH($A3899,'iBoxx inputs'!$A:$A,0)),D3898))</f>
        <v>4.2791383972430301</v>
      </c>
      <c r="E3899" s="6">
        <f>IF($A3899&gt;DataEnd,NA(),IFERROR(INDEX('iBoxx inputs'!C:C,MATCH($A3899,'iBoxx inputs'!$A:$A,0)),E3898))</f>
        <v>4.5995818592334103</v>
      </c>
      <c r="F3899" s="6">
        <f>IF($A3899&gt;DataEnd,NA(),IFERROR(INDEX('Bank of England inputs'!D:D,MATCH($A3899,'Bank of England inputs'!$A:$A,0),0),F3898))</f>
        <v>3.0601347487906105</v>
      </c>
      <c r="G3899" s="19"/>
      <c r="H3899" s="5">
        <f t="shared" si="306"/>
        <v>41431</v>
      </c>
      <c r="I3899" s="6">
        <f t="shared" si="307"/>
        <v>4.4393601282382207</v>
      </c>
      <c r="J3899" s="6">
        <f t="shared" si="308"/>
        <v>1.3382724394932044</v>
      </c>
      <c r="K3899" s="19">
        <f t="shared" si="305"/>
        <v>2527</v>
      </c>
      <c r="L3899" s="6">
        <f t="shared" ca="1" si="298"/>
        <v>2.7844108745658782</v>
      </c>
    </row>
    <row r="3900" spans="1:12" x14ac:dyDescent="0.2">
      <c r="A3900" s="5">
        <f>IF(AND(dateA=1,A3899&lt;DataEnd),'iBoxx inputs'!A3904,IF(AND(dateA=2,A3899&lt;DataEnd),'Bank of England inputs'!A3904,IF(dateA=3,A3899+1,IF(dateA=4,WORKDAY(A3899,1,),WORKDAY(A3899,1,holidayQ)))))</f>
        <v>41432</v>
      </c>
      <c r="B3900" s="35">
        <f>MATCH(A3900,'iBoxx inputs'!A:A,0)</f>
        <v>3993</v>
      </c>
      <c r="C3900" s="35">
        <f>MATCH(A3900,'Bank of England inputs'!A:A,0)</f>
        <v>3896</v>
      </c>
      <c r="D3900" s="6">
        <f>IF($A3900&gt;DataEnd,NA(),IFERROR(INDEX('iBoxx inputs'!B:B,MATCH($A3900,'iBoxx inputs'!$A:$A,0)),D3899))</f>
        <v>4.3041060500797803</v>
      </c>
      <c r="E3900" s="6">
        <f>IF($A3900&gt;DataEnd,NA(),IFERROR(INDEX('iBoxx inputs'!C:C,MATCH($A3900,'iBoxx inputs'!$A:$A,0)),E3899))</f>
        <v>4.6351082106475703</v>
      </c>
      <c r="F3900" s="6">
        <f>IF($A3900&gt;DataEnd,NA(),IFERROR(INDEX('Bank of England inputs'!D:D,MATCH($A3900,'Bank of England inputs'!$A:$A,0),0),F3899))</f>
        <v>3.0222169373538277</v>
      </c>
      <c r="G3900" s="19"/>
      <c r="H3900" s="5">
        <f t="shared" si="306"/>
        <v>41432</v>
      </c>
      <c r="I3900" s="6">
        <f t="shared" si="307"/>
        <v>4.4696071303636753</v>
      </c>
      <c r="J3900" s="6">
        <f t="shared" si="308"/>
        <v>1.4049301558808347</v>
      </c>
      <c r="K3900" s="19">
        <f t="shared" si="305"/>
        <v>2528</v>
      </c>
      <c r="L3900" s="6">
        <f t="shared" ca="1" si="298"/>
        <v>2.7838651939018413</v>
      </c>
    </row>
    <row r="3901" spans="1:12" x14ac:dyDescent="0.2">
      <c r="A3901" s="5">
        <f>IF(AND(dateA=1,A3900&lt;DataEnd),'iBoxx inputs'!A3905,IF(AND(dateA=2,A3900&lt;DataEnd),'Bank of England inputs'!A3905,IF(dateA=3,A3900+1,IF(dateA=4,WORKDAY(A3900,1,),WORKDAY(A3900,1,holidayQ)))))</f>
        <v>41435</v>
      </c>
      <c r="B3901" s="35">
        <f>MATCH(A3901,'iBoxx inputs'!A:A,0)</f>
        <v>3994</v>
      </c>
      <c r="C3901" s="35">
        <f>MATCH(A3901,'Bank of England inputs'!A:A,0)</f>
        <v>3897</v>
      </c>
      <c r="D3901" s="6">
        <f>IF($A3901&gt;DataEnd,NA(),IFERROR(INDEX('iBoxx inputs'!B:B,MATCH($A3901,'iBoxx inputs'!$A:$A,0)),D3900))</f>
        <v>4.3531205856867903</v>
      </c>
      <c r="E3901" s="6">
        <f>IF($A3901&gt;DataEnd,NA(),IFERROR(INDEX('iBoxx inputs'!C:C,MATCH($A3901,'iBoxx inputs'!$A:$A,0)),E3900))</f>
        <v>4.6829516411271204</v>
      </c>
      <c r="F3901" s="6">
        <f>IF($A3901&gt;DataEnd,NA(),IFERROR(INDEX('Bank of England inputs'!D:D,MATCH($A3901,'Bank of England inputs'!$A:$A,0),0),F3900))</f>
        <v>3.0431349164779853</v>
      </c>
      <c r="G3901" s="19"/>
      <c r="H3901" s="5">
        <f t="shared" si="306"/>
        <v>41435</v>
      </c>
      <c r="I3901" s="6">
        <f t="shared" si="307"/>
        <v>4.5180361134069553</v>
      </c>
      <c r="J3901" s="6">
        <f t="shared" si="308"/>
        <v>1.4313434836046524</v>
      </c>
      <c r="K3901" s="19">
        <f t="shared" si="305"/>
        <v>2527</v>
      </c>
      <c r="L3901" s="6">
        <f t="shared" ca="1" si="298"/>
        <v>2.7830974074766108</v>
      </c>
    </row>
    <row r="3902" spans="1:12" x14ac:dyDescent="0.2">
      <c r="A3902" s="5">
        <f>IF(AND(dateA=1,A3901&lt;DataEnd),'iBoxx inputs'!A3906,IF(AND(dateA=2,A3901&lt;DataEnd),'Bank of England inputs'!A3906,IF(dateA=3,A3901+1,IF(dateA=4,WORKDAY(A3901,1,),WORKDAY(A3901,1,holidayQ)))))</f>
        <v>41436</v>
      </c>
      <c r="B3902" s="35">
        <f>MATCH(A3902,'iBoxx inputs'!A:A,0)</f>
        <v>3995</v>
      </c>
      <c r="C3902" s="35">
        <f>MATCH(A3902,'Bank of England inputs'!A:A,0)</f>
        <v>3898</v>
      </c>
      <c r="D3902" s="6">
        <f>IF($A3902&gt;DataEnd,NA(),IFERROR(INDEX('iBoxx inputs'!B:B,MATCH($A3902,'iBoxx inputs'!$A:$A,0)),D3901))</f>
        <v>4.4059635155963601</v>
      </c>
      <c r="E3902" s="6">
        <f>IF($A3902&gt;DataEnd,NA(),IFERROR(INDEX('iBoxx inputs'!C:C,MATCH($A3902,'iBoxx inputs'!$A:$A,0)),E3901))</f>
        <v>4.7558873108269299</v>
      </c>
      <c r="F3902" s="6">
        <f>IF($A3902&gt;DataEnd,NA(),IFERROR(INDEX('Bank of England inputs'!D:D,MATCH($A3902,'Bank of England inputs'!$A:$A,0),0),F3901))</f>
        <v>2.9629592365467472</v>
      </c>
      <c r="G3902" s="19"/>
      <c r="H3902" s="5">
        <f t="shared" si="306"/>
        <v>41436</v>
      </c>
      <c r="I3902" s="6">
        <f t="shared" si="307"/>
        <v>4.580925413211645</v>
      </c>
      <c r="J3902" s="6">
        <f t="shared" si="308"/>
        <v>1.5714060557911802</v>
      </c>
      <c r="K3902" s="19">
        <f t="shared" si="305"/>
        <v>2527</v>
      </c>
      <c r="L3902" s="6">
        <f t="shared" ca="1" si="298"/>
        <v>2.7824865816497351</v>
      </c>
    </row>
    <row r="3903" spans="1:12" x14ac:dyDescent="0.2">
      <c r="A3903" s="5">
        <f>IF(AND(dateA=1,A3902&lt;DataEnd),'iBoxx inputs'!A3907,IF(AND(dateA=2,A3902&lt;DataEnd),'Bank of England inputs'!A3907,IF(dateA=3,A3902+1,IF(dateA=4,WORKDAY(A3902,1,),WORKDAY(A3902,1,holidayQ)))))</f>
        <v>41437</v>
      </c>
      <c r="B3903" s="35">
        <f>MATCH(A3903,'iBoxx inputs'!A:A,0)</f>
        <v>3996</v>
      </c>
      <c r="C3903" s="35">
        <f>MATCH(A3903,'Bank of England inputs'!A:A,0)</f>
        <v>3899</v>
      </c>
      <c r="D3903" s="6">
        <f>IF($A3903&gt;DataEnd,NA(),IFERROR(INDEX('iBoxx inputs'!B:B,MATCH($A3903,'iBoxx inputs'!$A:$A,0)),D3902))</f>
        <v>4.3890899017257503</v>
      </c>
      <c r="E3903" s="6">
        <f>IF($A3903&gt;DataEnd,NA(),IFERROR(INDEX('iBoxx inputs'!C:C,MATCH($A3903,'iBoxx inputs'!$A:$A,0)),E3902))</f>
        <v>4.7385115620093901</v>
      </c>
      <c r="F3903" s="6">
        <f>IF($A3903&gt;DataEnd,NA(),IFERROR(INDEX('Bank of England inputs'!D:D,MATCH($A3903,'Bank of England inputs'!$A:$A,0),0),F3902))</f>
        <v>2.9815788890969142</v>
      </c>
      <c r="G3903" s="19"/>
      <c r="H3903" s="5">
        <f t="shared" si="306"/>
        <v>41437</v>
      </c>
      <c r="I3903" s="6">
        <f t="shared" si="307"/>
        <v>4.5638007318675697</v>
      </c>
      <c r="J3903" s="6">
        <f t="shared" si="308"/>
        <v>1.536412492252226</v>
      </c>
      <c r="K3903" s="19">
        <f t="shared" si="305"/>
        <v>2527</v>
      </c>
      <c r="L3903" s="6">
        <f t="shared" ca="1" si="298"/>
        <v>2.7818751934845087</v>
      </c>
    </row>
    <row r="3904" spans="1:12" x14ac:dyDescent="0.2">
      <c r="A3904" s="5">
        <f>IF(AND(dateA=1,A3903&lt;DataEnd),'iBoxx inputs'!A3908,IF(AND(dateA=2,A3903&lt;DataEnd),'Bank of England inputs'!A3908,IF(dateA=3,A3903+1,IF(dateA=4,WORKDAY(A3903,1,),WORKDAY(A3903,1,holidayQ)))))</f>
        <v>41438</v>
      </c>
      <c r="B3904" s="35">
        <f>MATCH(A3904,'iBoxx inputs'!A:A,0)</f>
        <v>3997</v>
      </c>
      <c r="C3904" s="35">
        <f>MATCH(A3904,'Bank of England inputs'!A:A,0)</f>
        <v>3900</v>
      </c>
      <c r="D3904" s="6">
        <f>IF($A3904&gt;DataEnd,NA(),IFERROR(INDEX('iBoxx inputs'!B:B,MATCH($A3904,'iBoxx inputs'!$A:$A,0)),D3903))</f>
        <v>4.4001685220081299</v>
      </c>
      <c r="E3904" s="6">
        <f>IF($A3904&gt;DataEnd,NA(),IFERROR(INDEX('iBoxx inputs'!C:C,MATCH($A3904,'iBoxx inputs'!$A:$A,0)),E3903))</f>
        <v>4.7511425865545398</v>
      </c>
      <c r="F3904" s="6">
        <f>IF($A3904&gt;DataEnd,NA(),IFERROR(INDEX('Bank of England inputs'!D:D,MATCH($A3904,'Bank of England inputs'!$A:$A,0),0),F3903))</f>
        <v>2.9564380613593455</v>
      </c>
      <c r="G3904" s="19"/>
      <c r="H3904" s="5">
        <f t="shared" si="306"/>
        <v>41438</v>
      </c>
      <c r="I3904" s="6">
        <f t="shared" si="307"/>
        <v>4.5756555542813349</v>
      </c>
      <c r="J3904" s="6">
        <f t="shared" si="308"/>
        <v>1.5727209715209689</v>
      </c>
      <c r="K3904" s="19">
        <f t="shared" si="305"/>
        <v>2527</v>
      </c>
      <c r="L3904" s="6">
        <f t="shared" ca="1" si="298"/>
        <v>2.7813126006628375</v>
      </c>
    </row>
    <row r="3905" spans="1:12" x14ac:dyDescent="0.2">
      <c r="A3905" s="5">
        <f>IF(AND(dateA=1,A3904&lt;DataEnd),'iBoxx inputs'!A3909,IF(AND(dateA=2,A3904&lt;DataEnd),'Bank of England inputs'!A3909,IF(dateA=3,A3904+1,IF(dateA=4,WORKDAY(A3904,1,),WORKDAY(A3904,1,holidayQ)))))</f>
        <v>41439</v>
      </c>
      <c r="B3905" s="35">
        <f>MATCH(A3905,'iBoxx inputs'!A:A,0)</f>
        <v>3998</v>
      </c>
      <c r="C3905" s="35">
        <f>MATCH(A3905,'Bank of England inputs'!A:A,0)</f>
        <v>3901</v>
      </c>
      <c r="D3905" s="6">
        <f>IF($A3905&gt;DataEnd,NA(),IFERROR(INDEX('iBoxx inputs'!B:B,MATCH($A3905,'iBoxx inputs'!$A:$A,0)),D3904))</f>
        <v>4.3475716846354997</v>
      </c>
      <c r="E3905" s="6">
        <f>IF($A3905&gt;DataEnd,NA(),IFERROR(INDEX('iBoxx inputs'!C:C,MATCH($A3905,'iBoxx inputs'!$A:$A,0)),E3904))</f>
        <v>4.6955938161444299</v>
      </c>
      <c r="F3905" s="6">
        <f>IF($A3905&gt;DataEnd,NA(),IFERROR(INDEX('Bank of England inputs'!D:D,MATCH($A3905,'Bank of England inputs'!$A:$A,0),0),F3904))</f>
        <v>2.9676881283409617</v>
      </c>
      <c r="G3905" s="19"/>
      <c r="H3905" s="5">
        <f t="shared" si="306"/>
        <v>41439</v>
      </c>
      <c r="I3905" s="6">
        <f t="shared" si="307"/>
        <v>4.5215827503899648</v>
      </c>
      <c r="J3905" s="6">
        <f t="shared" si="308"/>
        <v>1.5091089741785746</v>
      </c>
      <c r="K3905" s="19">
        <f t="shared" si="305"/>
        <v>2528</v>
      </c>
      <c r="L3905" s="6">
        <f t="shared" ca="1" si="298"/>
        <v>2.780809355557424</v>
      </c>
    </row>
    <row r="3906" spans="1:12" x14ac:dyDescent="0.2">
      <c r="A3906" s="5">
        <f>IF(AND(dateA=1,A3905&lt;DataEnd),'iBoxx inputs'!A3910,IF(AND(dateA=2,A3905&lt;DataEnd),'Bank of England inputs'!A3910,IF(dateA=3,A3905+1,IF(dateA=4,WORKDAY(A3905,1,),WORKDAY(A3905,1,holidayQ)))))</f>
        <v>41442</v>
      </c>
      <c r="B3906" s="35">
        <f>MATCH(A3906,'iBoxx inputs'!A:A,0)</f>
        <v>3999</v>
      </c>
      <c r="C3906" s="35">
        <f>MATCH(A3906,'Bank of England inputs'!A:A,0)</f>
        <v>3902</v>
      </c>
      <c r="D3906" s="6">
        <f>IF($A3906&gt;DataEnd,NA(),IFERROR(INDEX('iBoxx inputs'!B:B,MATCH($A3906,'iBoxx inputs'!$A:$A,0)),D3905))</f>
        <v>4.3683770560843103</v>
      </c>
      <c r="E3906" s="6">
        <f>IF($A3906&gt;DataEnd,NA(),IFERROR(INDEX('iBoxx inputs'!C:C,MATCH($A3906,'iBoxx inputs'!$A:$A,0)),E3905))</f>
        <v>4.7100389762283896</v>
      </c>
      <c r="F3906" s="6">
        <f>IF($A3906&gt;DataEnd,NA(),IFERROR(INDEX('Bank of England inputs'!D:D,MATCH($A3906,'Bank of England inputs'!$A:$A,0),0),F3905))</f>
        <v>2.9922283054885312</v>
      </c>
      <c r="G3906" s="19"/>
      <c r="H3906" s="5">
        <f t="shared" si="306"/>
        <v>41442</v>
      </c>
      <c r="I3906" s="6">
        <f t="shared" si="307"/>
        <v>4.5392080161563495</v>
      </c>
      <c r="J3906" s="6">
        <f t="shared" si="308"/>
        <v>1.5020353827856603</v>
      </c>
      <c r="K3906" s="19">
        <f t="shared" si="305"/>
        <v>2527</v>
      </c>
      <c r="L3906" s="6">
        <f t="shared" ca="1" si="298"/>
        <v>2.7801322482547519</v>
      </c>
    </row>
    <row r="3907" spans="1:12" x14ac:dyDescent="0.2">
      <c r="A3907" s="5">
        <f>IF(AND(dateA=1,A3906&lt;DataEnd),'iBoxx inputs'!A3911,IF(AND(dateA=2,A3906&lt;DataEnd),'Bank of England inputs'!A3911,IF(dateA=3,A3906+1,IF(dateA=4,WORKDAY(A3906,1,),WORKDAY(A3906,1,holidayQ)))))</f>
        <v>41443</v>
      </c>
      <c r="B3907" s="35">
        <f>MATCH(A3907,'iBoxx inputs'!A:A,0)</f>
        <v>4000</v>
      </c>
      <c r="C3907" s="35">
        <f>MATCH(A3907,'Bank of England inputs'!A:A,0)</f>
        <v>3903</v>
      </c>
      <c r="D3907" s="6">
        <f>IF($A3907&gt;DataEnd,NA(),IFERROR(INDEX('iBoxx inputs'!B:B,MATCH($A3907,'iBoxx inputs'!$A:$A,0)),D3906))</f>
        <v>4.3965939501673397</v>
      </c>
      <c r="E3907" s="6">
        <f>IF($A3907&gt;DataEnd,NA(),IFERROR(INDEX('iBoxx inputs'!C:C,MATCH($A3907,'iBoxx inputs'!$A:$A,0)),E3906))</f>
        <v>4.7441769174905799</v>
      </c>
      <c r="F3907" s="6">
        <f>IF($A3907&gt;DataEnd,NA(),IFERROR(INDEX('Bank of England inputs'!D:D,MATCH($A3907,'Bank of England inputs'!$A:$A,0),0),F3906))</f>
        <v>3.0438890545299246</v>
      </c>
      <c r="G3907" s="19"/>
      <c r="H3907" s="5">
        <f t="shared" si="306"/>
        <v>41443</v>
      </c>
      <c r="I3907" s="6">
        <f t="shared" si="307"/>
        <v>4.5703854338289602</v>
      </c>
      <c r="J3907" s="6">
        <f t="shared" si="308"/>
        <v>1.4814040825761321</v>
      </c>
      <c r="K3907" s="19">
        <f t="shared" si="305"/>
        <v>2527</v>
      </c>
      <c r="L3907" s="6">
        <f t="shared" ca="1" si="298"/>
        <v>2.779496405477774</v>
      </c>
    </row>
    <row r="3908" spans="1:12" x14ac:dyDescent="0.2">
      <c r="A3908" s="5">
        <f>IF(AND(dateA=1,A3907&lt;DataEnd),'iBoxx inputs'!A3912,IF(AND(dateA=2,A3907&lt;DataEnd),'Bank of England inputs'!A3912,IF(dateA=3,A3907+1,IF(dateA=4,WORKDAY(A3907,1,),WORKDAY(A3907,1,holidayQ)))))</f>
        <v>41444</v>
      </c>
      <c r="B3908" s="35">
        <f>MATCH(A3908,'iBoxx inputs'!A:A,0)</f>
        <v>4001</v>
      </c>
      <c r="C3908" s="35">
        <f>MATCH(A3908,'Bank of England inputs'!A:A,0)</f>
        <v>3904</v>
      </c>
      <c r="D3908" s="6">
        <f>IF($A3908&gt;DataEnd,NA(),IFERROR(INDEX('iBoxx inputs'!B:B,MATCH($A3908,'iBoxx inputs'!$A:$A,0)),D3907))</f>
        <v>4.3739351255546497</v>
      </c>
      <c r="E3908" s="6">
        <f>IF($A3908&gt;DataEnd,NA(),IFERROR(INDEX('iBoxx inputs'!C:C,MATCH($A3908,'iBoxx inputs'!$A:$A,0)),E3907))</f>
        <v>4.7253883345315097</v>
      </c>
      <c r="F3908" s="6">
        <f>IF($A3908&gt;DataEnd,NA(),IFERROR(INDEX('Bank of England inputs'!D:D,MATCH($A3908,'Bank of England inputs'!$A:$A,0),0),F3907))</f>
        <v>3.0468036920696218</v>
      </c>
      <c r="G3908" s="19"/>
      <c r="H3908" s="5">
        <f t="shared" ref="H3908:H3917" si="309">A3908</f>
        <v>41444</v>
      </c>
      <c r="I3908" s="6">
        <f t="shared" ref="I3908:I3917" si="310">(D3908+E3908)/2</f>
        <v>4.5496617300430797</v>
      </c>
      <c r="J3908" s="6">
        <f t="shared" ref="J3908:J3917" si="311">((1+I3908/100)/(1+F3908/100)-1)*100</f>
        <v>1.4584227594912846</v>
      </c>
      <c r="K3908" s="19">
        <f t="shared" si="305"/>
        <v>2527</v>
      </c>
      <c r="L3908" s="6">
        <f t="shared" ca="1" si="298"/>
        <v>2.7788349663852836</v>
      </c>
    </row>
    <row r="3909" spans="1:12" x14ac:dyDescent="0.2">
      <c r="A3909" s="5">
        <f>IF(AND(dateA=1,A3908&lt;DataEnd),'iBoxx inputs'!A3913,IF(AND(dateA=2,A3908&lt;DataEnd),'Bank of England inputs'!A3913,IF(dateA=3,A3908+1,IF(dateA=4,WORKDAY(A3908,1,),WORKDAY(A3908,1,holidayQ)))))</f>
        <v>41445</v>
      </c>
      <c r="B3909" s="35">
        <f>MATCH(A3909,'iBoxx inputs'!A:A,0)</f>
        <v>4002</v>
      </c>
      <c r="C3909" s="35">
        <f>MATCH(A3909,'Bank of England inputs'!A:A,0)</f>
        <v>3905</v>
      </c>
      <c r="D3909" s="6">
        <f>IF($A3909&gt;DataEnd,NA(),IFERROR(INDEX('iBoxx inputs'!B:B,MATCH($A3909,'iBoxx inputs'!$A:$A,0)),D3908))</f>
        <v>4.5255646532059597</v>
      </c>
      <c r="E3909" s="6">
        <f>IF($A3909&gt;DataEnd,NA(),IFERROR(INDEX('iBoxx inputs'!C:C,MATCH($A3909,'iBoxx inputs'!$A:$A,0)),E3908))</f>
        <v>4.8903641510872902</v>
      </c>
      <c r="F3909" s="6">
        <f>IF($A3909&gt;DataEnd,NA(),IFERROR(INDEX('Bank of England inputs'!D:D,MATCH($A3909,'Bank of England inputs'!$A:$A,0),0),F3908))</f>
        <v>3.1090773505516367</v>
      </c>
      <c r="G3909" s="19"/>
      <c r="H3909" s="5">
        <f t="shared" si="309"/>
        <v>41445</v>
      </c>
      <c r="I3909" s="6">
        <f t="shared" si="310"/>
        <v>4.7079644021466249</v>
      </c>
      <c r="J3909" s="6">
        <f t="shared" si="311"/>
        <v>1.5506753553414798</v>
      </c>
      <c r="K3909" s="19">
        <f t="shared" si="305"/>
        <v>2527</v>
      </c>
      <c r="L3909" s="6">
        <f t="shared" ca="1" si="298"/>
        <v>2.7782008063899788</v>
      </c>
    </row>
    <row r="3910" spans="1:12" x14ac:dyDescent="0.2">
      <c r="A3910" s="5">
        <f>IF(AND(dateA=1,A3909&lt;DataEnd),'iBoxx inputs'!A3914,IF(AND(dateA=2,A3909&lt;DataEnd),'Bank of England inputs'!A3914,IF(dateA=3,A3909+1,IF(dateA=4,WORKDAY(A3909,1,),WORKDAY(A3909,1,holidayQ)))))</f>
        <v>41446</v>
      </c>
      <c r="B3910" s="35">
        <f>MATCH(A3910,'iBoxx inputs'!A:A,0)</f>
        <v>4003</v>
      </c>
      <c r="C3910" s="35">
        <f>MATCH(A3910,'Bank of England inputs'!A:A,0)</f>
        <v>3906</v>
      </c>
      <c r="D3910" s="6">
        <f>IF($A3910&gt;DataEnd,NA(),IFERROR(INDEX('iBoxx inputs'!B:B,MATCH($A3910,'iBoxx inputs'!$A:$A,0)),D3909))</f>
        <v>4.6244969733337404</v>
      </c>
      <c r="E3910" s="6">
        <f>IF($A3910&gt;DataEnd,NA(),IFERROR(INDEX('iBoxx inputs'!C:C,MATCH($A3910,'iBoxx inputs'!$A:$A,0)),E3909))</f>
        <v>4.9936388259436804</v>
      </c>
      <c r="F3910" s="6">
        <f>IF($A3910&gt;DataEnd,NA(),IFERROR(INDEX('Bank of England inputs'!D:D,MATCH($A3910,'Bank of England inputs'!$A:$A,0),0),F3909))</f>
        <v>3.1104480492846198</v>
      </c>
      <c r="G3910" s="19"/>
      <c r="H3910" s="5">
        <f t="shared" si="309"/>
        <v>41446</v>
      </c>
      <c r="I3910" s="6">
        <f t="shared" si="310"/>
        <v>4.8090678996387108</v>
      </c>
      <c r="J3910" s="6">
        <f t="shared" si="311"/>
        <v>1.6473789829156704</v>
      </c>
      <c r="K3910" s="19">
        <f t="shared" si="305"/>
        <v>2528</v>
      </c>
      <c r="L3910" s="6">
        <f t="shared" ca="1" si="298"/>
        <v>2.7777534876306933</v>
      </c>
    </row>
    <row r="3911" spans="1:12" x14ac:dyDescent="0.2">
      <c r="A3911" s="5">
        <f>IF(AND(dateA=1,A3910&lt;DataEnd),'iBoxx inputs'!A3915,IF(AND(dateA=2,A3910&lt;DataEnd),'Bank of England inputs'!A3915,IF(dateA=3,A3910+1,IF(dateA=4,WORKDAY(A3910,1,),WORKDAY(A3910,1,holidayQ)))))</f>
        <v>41449</v>
      </c>
      <c r="B3911" s="35">
        <f>MATCH(A3911,'iBoxx inputs'!A:A,0)</f>
        <v>4004</v>
      </c>
      <c r="C3911" s="35">
        <f>MATCH(A3911,'Bank of England inputs'!A:A,0)</f>
        <v>3907</v>
      </c>
      <c r="D3911" s="6">
        <f>IF($A3911&gt;DataEnd,NA(),IFERROR(INDEX('iBoxx inputs'!B:B,MATCH($A3911,'iBoxx inputs'!$A:$A,0)),D3910))</f>
        <v>4.7512843982687896</v>
      </c>
      <c r="E3911" s="6">
        <f>IF($A3911&gt;DataEnd,NA(),IFERROR(INDEX('iBoxx inputs'!C:C,MATCH($A3911,'iBoxx inputs'!$A:$A,0)),E3910))</f>
        <v>5.1494035531557696</v>
      </c>
      <c r="F3911" s="6">
        <f>IF($A3911&gt;DataEnd,NA(),IFERROR(INDEX('Bank of England inputs'!D:D,MATCH($A3911,'Bank of England inputs'!$A:$A,0),0),F3910))</f>
        <v>3.0150355656864525</v>
      </c>
      <c r="G3911" s="19"/>
      <c r="H3911" s="5">
        <f t="shared" si="309"/>
        <v>41449</v>
      </c>
      <c r="I3911" s="6">
        <f t="shared" si="310"/>
        <v>4.9503439757122791</v>
      </c>
      <c r="J3911" s="6">
        <f t="shared" si="311"/>
        <v>1.8786659630785518</v>
      </c>
      <c r="K3911" s="19">
        <f t="shared" si="305"/>
        <v>2527</v>
      </c>
      <c r="L3911" s="6">
        <f t="shared" ref="L3911:L3974" ca="1" si="312">AVERAGE(OFFSET(J3911,-$K3911+1,0,$K3911,))</f>
        <v>2.7770894902730956</v>
      </c>
    </row>
    <row r="3912" spans="1:12" x14ac:dyDescent="0.2">
      <c r="A3912" s="5">
        <f>IF(AND(dateA=1,A3911&lt;DataEnd),'iBoxx inputs'!A3916,IF(AND(dateA=2,A3911&lt;DataEnd),'Bank of England inputs'!A3916,IF(dateA=3,A3911+1,IF(dateA=4,WORKDAY(A3911,1,),WORKDAY(A3911,1,holidayQ)))))</f>
        <v>41450</v>
      </c>
      <c r="B3912" s="35">
        <f>MATCH(A3912,'iBoxx inputs'!A:A,0)</f>
        <v>4005</v>
      </c>
      <c r="C3912" s="35">
        <f>MATCH(A3912,'Bank of England inputs'!A:A,0)</f>
        <v>3908</v>
      </c>
      <c r="D3912" s="6">
        <f>IF($A3912&gt;DataEnd,NA(),IFERROR(INDEX('iBoxx inputs'!B:B,MATCH($A3912,'iBoxx inputs'!$A:$A,0)),D3911))</f>
        <v>4.7572571723079999</v>
      </c>
      <c r="E3912" s="6">
        <f>IF($A3912&gt;DataEnd,NA(),IFERROR(INDEX('iBoxx inputs'!C:C,MATCH($A3912,'iBoxx inputs'!$A:$A,0)),E3911))</f>
        <v>5.1672795032155197</v>
      </c>
      <c r="F3912" s="6">
        <f>IF($A3912&gt;DataEnd,NA(),IFERROR(INDEX('Bank of England inputs'!D:D,MATCH($A3912,'Bank of England inputs'!$A:$A,0),0),F3911))</f>
        <v>3.0116995141837632</v>
      </c>
      <c r="G3912" s="19"/>
      <c r="H3912" s="5">
        <f t="shared" si="309"/>
        <v>41450</v>
      </c>
      <c r="I3912" s="6">
        <f t="shared" si="310"/>
        <v>4.9622683377617598</v>
      </c>
      <c r="J3912" s="6">
        <f t="shared" si="311"/>
        <v>1.8935410567703759</v>
      </c>
      <c r="K3912" s="19">
        <f t="shared" si="305"/>
        <v>2527</v>
      </c>
      <c r="L3912" s="6">
        <f t="shared" ca="1" si="312"/>
        <v>2.7766064045870831</v>
      </c>
    </row>
    <row r="3913" spans="1:12" x14ac:dyDescent="0.2">
      <c r="A3913" s="5">
        <f>IF(AND(dateA=1,A3912&lt;DataEnd),'iBoxx inputs'!A3917,IF(AND(dateA=2,A3912&lt;DataEnd),'Bank of England inputs'!A3917,IF(dateA=3,A3912+1,IF(dateA=4,WORKDAY(A3912,1,),WORKDAY(A3912,1,holidayQ)))))</f>
        <v>41451</v>
      </c>
      <c r="B3913" s="35">
        <f>MATCH(A3913,'iBoxx inputs'!A:A,0)</f>
        <v>4006</v>
      </c>
      <c r="C3913" s="35">
        <f>MATCH(A3913,'Bank of England inputs'!A:A,0)</f>
        <v>3909</v>
      </c>
      <c r="D3913" s="6">
        <f>IF($A3913&gt;DataEnd,NA(),IFERROR(INDEX('iBoxx inputs'!B:B,MATCH($A3913,'iBoxx inputs'!$A:$A,0)),D3912))</f>
        <v>4.70456146340885</v>
      </c>
      <c r="E3913" s="6">
        <f>IF($A3913&gt;DataEnd,NA(),IFERROR(INDEX('iBoxx inputs'!C:C,MATCH($A3913,'iBoxx inputs'!$A:$A,0)),E3912))</f>
        <v>5.1075006113209698</v>
      </c>
      <c r="F3913" s="6">
        <f>IF($A3913&gt;DataEnd,NA(),IFERROR(INDEX('Bank of England inputs'!D:D,MATCH($A3913,'Bank of England inputs'!$A:$A,0),0),F3912))</f>
        <v>3.0204307012700271</v>
      </c>
      <c r="G3913" s="19"/>
      <c r="H3913" s="5">
        <f t="shared" si="309"/>
        <v>41451</v>
      </c>
      <c r="I3913" s="6">
        <f t="shared" si="310"/>
        <v>4.9060310373649099</v>
      </c>
      <c r="J3913" s="6">
        <f t="shared" si="311"/>
        <v>1.8303168830293259</v>
      </c>
      <c r="K3913" s="19">
        <f t="shared" si="305"/>
        <v>2527</v>
      </c>
      <c r="L3913" s="6">
        <f t="shared" ca="1" si="312"/>
        <v>2.7760649821591703</v>
      </c>
    </row>
    <row r="3914" spans="1:12" x14ac:dyDescent="0.2">
      <c r="A3914" s="5">
        <f>IF(AND(dateA=1,A3913&lt;DataEnd),'iBoxx inputs'!A3918,IF(AND(dateA=2,A3913&lt;DataEnd),'Bank of England inputs'!A3918,IF(dateA=3,A3913+1,IF(dateA=4,WORKDAY(A3913,1,),WORKDAY(A3913,1,holidayQ)))))</f>
        <v>41452</v>
      </c>
      <c r="B3914" s="35">
        <f>MATCH(A3914,'iBoxx inputs'!A:A,0)</f>
        <v>4007</v>
      </c>
      <c r="C3914" s="35">
        <f>MATCH(A3914,'Bank of England inputs'!A:A,0)</f>
        <v>3910</v>
      </c>
      <c r="D3914" s="6">
        <f>IF($A3914&gt;DataEnd,NA(),IFERROR(INDEX('iBoxx inputs'!B:B,MATCH($A3914,'iBoxx inputs'!$A:$A,0)),D3913))</f>
        <v>4.6680324501481998</v>
      </c>
      <c r="E3914" s="6">
        <f>IF($A3914&gt;DataEnd,NA(),IFERROR(INDEX('iBoxx inputs'!C:C,MATCH($A3914,'iBoxx inputs'!$A:$A,0)),E3913))</f>
        <v>5.0747015729351004</v>
      </c>
      <c r="F3914" s="6">
        <f>IF($A3914&gt;DataEnd,NA(),IFERROR(INDEX('Bank of England inputs'!D:D,MATCH($A3914,'Bank of England inputs'!$A:$A,0),0),F3913))</f>
        <v>2.9838775250028204</v>
      </c>
      <c r="G3914" s="19"/>
      <c r="H3914" s="5">
        <f t="shared" si="309"/>
        <v>41452</v>
      </c>
      <c r="I3914" s="6">
        <f t="shared" si="310"/>
        <v>4.8713670115416505</v>
      </c>
      <c r="J3914" s="6">
        <f t="shared" si="311"/>
        <v>1.83280095088727</v>
      </c>
      <c r="K3914" s="19">
        <f t="shared" si="305"/>
        <v>2527</v>
      </c>
      <c r="L3914" s="6">
        <f t="shared" ca="1" si="312"/>
        <v>2.7755102707280375</v>
      </c>
    </row>
    <row r="3915" spans="1:12" x14ac:dyDescent="0.2">
      <c r="A3915" s="5">
        <f>IF(AND(dateA=1,A3914&lt;DataEnd),'iBoxx inputs'!A3919,IF(AND(dateA=2,A3914&lt;DataEnd),'Bank of England inputs'!A3919,IF(dateA=3,A3914+1,IF(dateA=4,WORKDAY(A3914,1,),WORKDAY(A3914,1,holidayQ)))))</f>
        <v>41453</v>
      </c>
      <c r="B3915" s="35">
        <f>MATCH(A3915,'iBoxx inputs'!A:A,0)</f>
        <v>4008</v>
      </c>
      <c r="C3915" s="35">
        <f>MATCH(A3915,'Bank of England inputs'!A:A,0)</f>
        <v>3911</v>
      </c>
      <c r="D3915" s="6">
        <f>IF($A3915&gt;DataEnd,NA(),IFERROR(INDEX('iBoxx inputs'!B:B,MATCH($A3915,'iBoxx inputs'!$A:$A,0)),D3914))</f>
        <v>4.68293667834247</v>
      </c>
      <c r="E3915" s="6">
        <f>IF($A3915&gt;DataEnd,NA(),IFERROR(INDEX('iBoxx inputs'!C:C,MATCH($A3915,'iBoxx inputs'!$A:$A,0)),E3914))</f>
        <v>5.0964092654063897</v>
      </c>
      <c r="F3915" s="6">
        <f>IF($A3915&gt;DataEnd,NA(),IFERROR(INDEX('Bank of England inputs'!D:D,MATCH($A3915,'Bank of England inputs'!$A:$A,0),0),F3914))</f>
        <v>2.9822482119255866</v>
      </c>
      <c r="G3915" s="19"/>
      <c r="H3915" s="5">
        <f t="shared" si="309"/>
        <v>41453</v>
      </c>
      <c r="I3915" s="6">
        <f t="shared" si="310"/>
        <v>4.8896729718744298</v>
      </c>
      <c r="J3915" s="6">
        <f t="shared" si="311"/>
        <v>1.8521879188572399</v>
      </c>
      <c r="K3915" s="19">
        <f t="shared" si="305"/>
        <v>2528</v>
      </c>
      <c r="L3915" s="6">
        <f t="shared" ca="1" si="312"/>
        <v>2.7751450324559368</v>
      </c>
    </row>
    <row r="3916" spans="1:12" x14ac:dyDescent="0.2">
      <c r="A3916" s="5">
        <f>IF(AND(dateA=1,A3915&lt;DataEnd),'iBoxx inputs'!A3920,IF(AND(dateA=2,A3915&lt;DataEnd),'Bank of England inputs'!A3920,IF(dateA=3,A3915+1,IF(dateA=4,WORKDAY(A3915,1,),WORKDAY(A3915,1,holidayQ)))))</f>
        <v>41456</v>
      </c>
      <c r="B3916" s="35">
        <f>MATCH(A3916,'iBoxx inputs'!A:A,0)</f>
        <v>4010</v>
      </c>
      <c r="C3916" s="35">
        <f>MATCH(A3916,'Bank of England inputs'!A:A,0)</f>
        <v>3912</v>
      </c>
      <c r="D3916" s="6">
        <f>IF($A3916&gt;DataEnd,NA(),IFERROR(INDEX('iBoxx inputs'!B:B,MATCH($A3916,'iBoxx inputs'!$A:$A,0)),D3915))</f>
        <v>4.63939672342498</v>
      </c>
      <c r="E3916" s="6">
        <f>IF($A3916&gt;DataEnd,NA(),IFERROR(INDEX('iBoxx inputs'!C:C,MATCH($A3916,'iBoxx inputs'!$A:$A,0)),E3915))</f>
        <v>5.0771241401024803</v>
      </c>
      <c r="F3916" s="6">
        <f>IF($A3916&gt;DataEnd,NA(),IFERROR(INDEX('Bank of England inputs'!D:D,MATCH($A3916,'Bank of England inputs'!$A:$A,0),0),F3915))</f>
        <v>3.0186523253151742</v>
      </c>
      <c r="G3916" s="19"/>
      <c r="H3916" s="5">
        <f t="shared" si="309"/>
        <v>41456</v>
      </c>
      <c r="I3916" s="6">
        <f t="shared" si="310"/>
        <v>4.8582604317637301</v>
      </c>
      <c r="J3916" s="6">
        <f t="shared" si="311"/>
        <v>1.7857039137334052</v>
      </c>
      <c r="K3916" s="19">
        <f t="shared" si="305"/>
        <v>2527</v>
      </c>
      <c r="L3916" s="6">
        <f t="shared" ca="1" si="312"/>
        <v>2.7744590699295246</v>
      </c>
    </row>
    <row r="3917" spans="1:12" x14ac:dyDescent="0.2">
      <c r="A3917" s="5">
        <f>IF(AND(dateA=1,A3916&lt;DataEnd),'iBoxx inputs'!A3921,IF(AND(dateA=2,A3916&lt;DataEnd),'Bank of England inputs'!A3921,IF(dateA=3,A3916+1,IF(dateA=4,WORKDAY(A3916,1,),WORKDAY(A3916,1,holidayQ)))))</f>
        <v>41457</v>
      </c>
      <c r="B3917" s="35">
        <f>MATCH(A3917,'iBoxx inputs'!A:A,0)</f>
        <v>4011</v>
      </c>
      <c r="C3917" s="35">
        <f>MATCH(A3917,'Bank of England inputs'!A:A,0)</f>
        <v>3913</v>
      </c>
      <c r="D3917" s="6">
        <f>IF($A3917&gt;DataEnd,NA(),IFERROR(INDEX('iBoxx inputs'!B:B,MATCH($A3917,'iBoxx inputs'!$A:$A,0)),D3916))</f>
        <v>4.6193436300425699</v>
      </c>
      <c r="E3917" s="6">
        <f>IF($A3917&gt;DataEnd,NA(),IFERROR(INDEX('iBoxx inputs'!C:C,MATCH($A3917,'iBoxx inputs'!$A:$A,0)),E3916))</f>
        <v>5.0533636349859803</v>
      </c>
      <c r="F3917" s="6">
        <f>IF($A3917&gt;DataEnd,NA(),IFERROR(INDEX('Bank of England inputs'!D:D,MATCH($A3917,'Bank of England inputs'!$A:$A,0),0),F3916))</f>
        <v>3.0471275939467191</v>
      </c>
      <c r="G3917" s="19"/>
      <c r="H3917" s="5">
        <f t="shared" si="309"/>
        <v>41457</v>
      </c>
      <c r="I3917" s="6">
        <f t="shared" si="310"/>
        <v>4.8363536325142746</v>
      </c>
      <c r="J3917" s="6">
        <f t="shared" si="311"/>
        <v>1.7363182073525829</v>
      </c>
      <c r="K3917" s="19">
        <f t="shared" si="305"/>
        <v>2527</v>
      </c>
      <c r="L3917" s="6">
        <f t="shared" ca="1" si="312"/>
        <v>2.7738780339935065</v>
      </c>
    </row>
    <row r="3918" spans="1:12" x14ac:dyDescent="0.2">
      <c r="A3918" s="5">
        <f>IF(AND(dateA=1,A3917&lt;DataEnd),'iBoxx inputs'!A3922,IF(AND(dateA=2,A3917&lt;DataEnd),'Bank of England inputs'!A3922,IF(dateA=3,A3917+1,IF(dateA=4,WORKDAY(A3917,1,),WORKDAY(A3917,1,holidayQ)))))</f>
        <v>41458</v>
      </c>
      <c r="B3918" s="35">
        <f>MATCH(A3918,'iBoxx inputs'!A:A,0)</f>
        <v>4012</v>
      </c>
      <c r="C3918" s="35">
        <f>MATCH(A3918,'Bank of England inputs'!A:A,0)</f>
        <v>3914</v>
      </c>
      <c r="D3918" s="6">
        <f>IF($A3918&gt;DataEnd,NA(),IFERROR(INDEX('iBoxx inputs'!B:B,MATCH($A3918,'iBoxx inputs'!$A:$A,0)),D3917))</f>
        <v>4.6358311067737503</v>
      </c>
      <c r="E3918" s="6">
        <f>IF($A3918&gt;DataEnd,NA(),IFERROR(INDEX('iBoxx inputs'!C:C,MATCH($A3918,'iBoxx inputs'!$A:$A,0)),E3917))</f>
        <v>5.07691782397879</v>
      </c>
      <c r="F3918" s="6">
        <f>IF($A3918&gt;DataEnd,NA(),IFERROR(INDEX('Bank of England inputs'!D:D,MATCH($A3918,'Bank of England inputs'!$A:$A,0),0),F3917))</f>
        <v>3.0655113891565611</v>
      </c>
      <c r="G3918" s="19"/>
      <c r="H3918" s="5">
        <f t="shared" ref="H3918:H3923" si="313">A3918</f>
        <v>41458</v>
      </c>
      <c r="I3918" s="6">
        <f t="shared" ref="I3918:I3923" si="314">(D3918+E3918)/2</f>
        <v>4.8563744653762697</v>
      </c>
      <c r="J3918" s="6">
        <f t="shared" ref="J3918:J3923" si="315">((1+I3918/100)/(1+F3918/100)-1)*100</f>
        <v>1.7375968469779846</v>
      </c>
      <c r="K3918" s="19">
        <f t="shared" si="305"/>
        <v>2527</v>
      </c>
      <c r="L3918" s="6">
        <f t="shared" ca="1" si="312"/>
        <v>2.7732979221200278</v>
      </c>
    </row>
    <row r="3919" spans="1:12" x14ac:dyDescent="0.2">
      <c r="A3919" s="5">
        <f>IF(AND(dateA=1,A3918&lt;DataEnd),'iBoxx inputs'!A3923,IF(AND(dateA=2,A3918&lt;DataEnd),'Bank of England inputs'!A3923,IF(dateA=3,A3918+1,IF(dateA=4,WORKDAY(A3918,1,),WORKDAY(A3918,1,holidayQ)))))</f>
        <v>41459</v>
      </c>
      <c r="B3919" s="35">
        <f>MATCH(A3919,'iBoxx inputs'!A:A,0)</f>
        <v>4013</v>
      </c>
      <c r="C3919" s="35">
        <f>MATCH(A3919,'Bank of England inputs'!A:A,0)</f>
        <v>3915</v>
      </c>
      <c r="D3919" s="6">
        <f>IF($A3919&gt;DataEnd,NA(),IFERROR(INDEX('iBoxx inputs'!B:B,MATCH($A3919,'iBoxx inputs'!$A:$A,0)),D3918))</f>
        <v>4.6374108367881997</v>
      </c>
      <c r="E3919" s="6">
        <f>IF($A3919&gt;DataEnd,NA(),IFERROR(INDEX('iBoxx inputs'!C:C,MATCH($A3919,'iBoxx inputs'!$A:$A,0)),E3918))</f>
        <v>5.0736723824902104</v>
      </c>
      <c r="F3919" s="6">
        <f>IF($A3919&gt;DataEnd,NA(),IFERROR(INDEX('Bank of England inputs'!D:D,MATCH($A3919,'Bank of England inputs'!$A:$A,0),0),F3918))</f>
        <v>3.1491414906305248</v>
      </c>
      <c r="G3919" s="19"/>
      <c r="H3919" s="5">
        <f t="shared" si="313"/>
        <v>41459</v>
      </c>
      <c r="I3919" s="6">
        <f t="shared" si="314"/>
        <v>4.8555416096392054</v>
      </c>
      <c r="J3919" s="6">
        <f t="shared" si="315"/>
        <v>1.6543037531375759</v>
      </c>
      <c r="K3919" s="19">
        <f t="shared" si="305"/>
        <v>2527</v>
      </c>
      <c r="L3919" s="6">
        <f t="shared" ca="1" si="312"/>
        <v>2.7726824824678418</v>
      </c>
    </row>
    <row r="3920" spans="1:12" x14ac:dyDescent="0.2">
      <c r="A3920" s="5">
        <f>IF(AND(dateA=1,A3919&lt;DataEnd),'iBoxx inputs'!A3924,IF(AND(dateA=2,A3919&lt;DataEnd),'Bank of England inputs'!A3924,IF(dateA=3,A3919+1,IF(dateA=4,WORKDAY(A3919,1,),WORKDAY(A3919,1,holidayQ)))))</f>
        <v>41460</v>
      </c>
      <c r="B3920" s="35">
        <f>MATCH(A3920,'iBoxx inputs'!A:A,0)</f>
        <v>4014</v>
      </c>
      <c r="C3920" s="35">
        <f>MATCH(A3920,'Bank of England inputs'!A:A,0)</f>
        <v>3916</v>
      </c>
      <c r="D3920" s="6">
        <f>IF($A3920&gt;DataEnd,NA(),IFERROR(INDEX('iBoxx inputs'!B:B,MATCH($A3920,'iBoxx inputs'!$A:$A,0)),D3919))</f>
        <v>4.6989445113124404</v>
      </c>
      <c r="E3920" s="6">
        <f>IF($A3920&gt;DataEnd,NA(),IFERROR(INDEX('iBoxx inputs'!C:C,MATCH($A3920,'iBoxx inputs'!$A:$A,0)),E3919))</f>
        <v>5.1432696138935103</v>
      </c>
      <c r="F3920" s="6">
        <f>IF($A3920&gt;DataEnd,NA(),IFERROR(INDEX('Bank of England inputs'!D:D,MATCH($A3920,'Bank of England inputs'!$A:$A,0),0),F3919))</f>
        <v>3.240421411636496</v>
      </c>
      <c r="G3920" s="19"/>
      <c r="H3920" s="5">
        <f t="shared" si="313"/>
        <v>41460</v>
      </c>
      <c r="I3920" s="6">
        <f t="shared" si="314"/>
        <v>4.9211070626029754</v>
      </c>
      <c r="J3920" s="6">
        <f t="shared" si="315"/>
        <v>1.627933737567111</v>
      </c>
      <c r="K3920" s="19">
        <f t="shared" si="305"/>
        <v>2528</v>
      </c>
      <c r="L3920" s="6">
        <f t="shared" ca="1" si="312"/>
        <v>2.7722296546415359</v>
      </c>
    </row>
    <row r="3921" spans="1:12" x14ac:dyDescent="0.2">
      <c r="A3921" s="5">
        <f>IF(AND(dateA=1,A3920&lt;DataEnd),'iBoxx inputs'!A3925,IF(AND(dateA=2,A3920&lt;DataEnd),'Bank of England inputs'!A3925,IF(dateA=3,A3920+1,IF(dateA=4,WORKDAY(A3920,1,),WORKDAY(A3920,1,holidayQ)))))</f>
        <v>41463</v>
      </c>
      <c r="B3921" s="35">
        <f>MATCH(A3921,'iBoxx inputs'!A:A,0)</f>
        <v>4015</v>
      </c>
      <c r="C3921" s="35">
        <f>MATCH(A3921,'Bank of England inputs'!A:A,0)</f>
        <v>3917</v>
      </c>
      <c r="D3921" s="6">
        <f>IF($A3921&gt;DataEnd,NA(),IFERROR(INDEX('iBoxx inputs'!B:B,MATCH($A3921,'iBoxx inputs'!$A:$A,0)),D3920))</f>
        <v>4.7009144586667704</v>
      </c>
      <c r="E3921" s="6">
        <f>IF($A3921&gt;DataEnd,NA(),IFERROR(INDEX('iBoxx inputs'!C:C,MATCH($A3921,'iBoxx inputs'!$A:$A,0)),E3920))</f>
        <v>5.1416465743205002</v>
      </c>
      <c r="F3921" s="6">
        <f>IF($A3921&gt;DataEnd,NA(),IFERROR(INDEX('Bank of England inputs'!D:D,MATCH($A3921,'Bank of England inputs'!$A:$A,0),0),F3920))</f>
        <v>3.2262637230064062</v>
      </c>
      <c r="G3921" s="19"/>
      <c r="H3921" s="5">
        <f t="shared" si="313"/>
        <v>41463</v>
      </c>
      <c r="I3921" s="6">
        <f t="shared" si="314"/>
        <v>4.9212805164936348</v>
      </c>
      <c r="J3921" s="6">
        <f t="shared" si="315"/>
        <v>1.6420402447535842</v>
      </c>
      <c r="K3921" s="19">
        <f t="shared" si="305"/>
        <v>2527</v>
      </c>
      <c r="L3921" s="6">
        <f t="shared" ca="1" si="312"/>
        <v>2.7714275082478168</v>
      </c>
    </row>
    <row r="3922" spans="1:12" x14ac:dyDescent="0.2">
      <c r="A3922" s="5">
        <f>IF(AND(dateA=1,A3921&lt;DataEnd),'iBoxx inputs'!A3926,IF(AND(dateA=2,A3921&lt;DataEnd),'Bank of England inputs'!A3926,IF(dateA=3,A3921+1,IF(dateA=4,WORKDAY(A3921,1,),WORKDAY(A3921,1,holidayQ)))))</f>
        <v>41464</v>
      </c>
      <c r="B3922" s="35">
        <f>MATCH(A3922,'iBoxx inputs'!A:A,0)</f>
        <v>4016</v>
      </c>
      <c r="C3922" s="35">
        <f>MATCH(A3922,'Bank of England inputs'!A:A,0)</f>
        <v>3918</v>
      </c>
      <c r="D3922" s="6">
        <f>IF($A3922&gt;DataEnd,NA(),IFERROR(INDEX('iBoxx inputs'!B:B,MATCH($A3922,'iBoxx inputs'!$A:$A,0)),D3921))</f>
        <v>4.6522716109450002</v>
      </c>
      <c r="E3922" s="6">
        <f>IF($A3922&gt;DataEnd,NA(),IFERROR(INDEX('iBoxx inputs'!C:C,MATCH($A3922,'iBoxx inputs'!$A:$A,0)),E3921))</f>
        <v>5.0837656545771397</v>
      </c>
      <c r="F3922" s="6">
        <f>IF($A3922&gt;DataEnd,NA(),IFERROR(INDEX('Bank of England inputs'!D:D,MATCH($A3922,'Bank of England inputs'!$A:$A,0),0),F3921))</f>
        <v>3.1726084797255805</v>
      </c>
      <c r="G3922" s="19"/>
      <c r="H3922" s="5">
        <f t="shared" si="313"/>
        <v>41464</v>
      </c>
      <c r="I3922" s="6">
        <f t="shared" si="314"/>
        <v>4.8680186327610695</v>
      </c>
      <c r="J3922" s="6">
        <f t="shared" si="315"/>
        <v>1.6432754565555596</v>
      </c>
      <c r="K3922" s="19">
        <f t="shared" si="305"/>
        <v>2527</v>
      </c>
      <c r="L3922" s="6">
        <f t="shared" ca="1" si="312"/>
        <v>2.7708126513472595</v>
      </c>
    </row>
    <row r="3923" spans="1:12" x14ac:dyDescent="0.2">
      <c r="A3923" s="5">
        <f>IF(AND(dateA=1,A3922&lt;DataEnd),'iBoxx inputs'!A3927,IF(AND(dateA=2,A3922&lt;DataEnd),'Bank of England inputs'!A3927,IF(dateA=3,A3922+1,IF(dateA=4,WORKDAY(A3922,1,),WORKDAY(A3922,1,holidayQ)))))</f>
        <v>41465</v>
      </c>
      <c r="B3923" s="35">
        <f>MATCH(A3923,'iBoxx inputs'!A:A,0)</f>
        <v>4017</v>
      </c>
      <c r="C3923" s="35">
        <f>MATCH(A3923,'Bank of England inputs'!A:A,0)</f>
        <v>3919</v>
      </c>
      <c r="D3923" s="6">
        <f>IF($A3923&gt;DataEnd,NA(),IFERROR(INDEX('iBoxx inputs'!B:B,MATCH($A3923,'iBoxx inputs'!$A:$A,0)),D3922))</f>
        <v>4.6274209890034097</v>
      </c>
      <c r="E3923" s="6">
        <f>IF($A3923&gt;DataEnd,NA(),IFERROR(INDEX('iBoxx inputs'!C:C,MATCH($A3923,'iBoxx inputs'!$A:$A,0)),E3922))</f>
        <v>5.0649331914269604</v>
      </c>
      <c r="F3923" s="6">
        <f>IF($A3923&gt;DataEnd,NA(),IFERROR(INDEX('Bank of England inputs'!D:D,MATCH($A3923,'Bank of England inputs'!$A:$A,0),0),F3922))</f>
        <v>3.2167069572416773</v>
      </c>
      <c r="G3923" s="19"/>
      <c r="H3923" s="5">
        <f t="shared" si="313"/>
        <v>41465</v>
      </c>
      <c r="I3923" s="6">
        <f t="shared" si="314"/>
        <v>4.8461770902151855</v>
      </c>
      <c r="J3923" s="6">
        <f t="shared" si="315"/>
        <v>1.5786883548305042</v>
      </c>
      <c r="K3923" s="19">
        <f t="shared" si="305"/>
        <v>2527</v>
      </c>
      <c r="L3923" s="6">
        <f t="shared" ca="1" si="312"/>
        <v>2.7702035045648961</v>
      </c>
    </row>
    <row r="3924" spans="1:12" x14ac:dyDescent="0.2">
      <c r="A3924" s="5">
        <f>IF(AND(dateA=1,A3923&lt;DataEnd),'iBoxx inputs'!A3928,IF(AND(dateA=2,A3923&lt;DataEnd),'Bank of England inputs'!A3928,IF(dateA=3,A3923+1,IF(dateA=4,WORKDAY(A3923,1,),WORKDAY(A3923,1,holidayQ)))))</f>
        <v>41466</v>
      </c>
      <c r="B3924" s="35">
        <f>MATCH(A3924,'iBoxx inputs'!A:A,0)</f>
        <v>4018</v>
      </c>
      <c r="C3924" s="35">
        <f>MATCH(A3924,'Bank of England inputs'!A:A,0)</f>
        <v>3920</v>
      </c>
      <c r="D3924" s="6">
        <f>IF($A3924&gt;DataEnd,NA(),IFERROR(INDEX('iBoxx inputs'!B:B,MATCH($A3924,'iBoxx inputs'!$A:$A,0)),D3923))</f>
        <v>4.5774509077183403</v>
      </c>
      <c r="E3924" s="6">
        <f>IF($A3924&gt;DataEnd,NA(),IFERROR(INDEX('iBoxx inputs'!C:C,MATCH($A3924,'iBoxx inputs'!$A:$A,0)),E3923))</f>
        <v>5.0119773885185701</v>
      </c>
      <c r="F3924" s="6">
        <f>IF($A3924&gt;DataEnd,NA(),IFERROR(INDEX('Bank of England inputs'!D:D,MATCH($A3924,'Bank of England inputs'!$A:$A,0),0),F3923))</f>
        <v>3.2346508334482493</v>
      </c>
      <c r="G3924" s="19"/>
      <c r="H3924" s="5">
        <f t="shared" ref="H3924:H3943" si="316">A3924</f>
        <v>41466</v>
      </c>
      <c r="I3924" s="6">
        <f t="shared" ref="I3924" si="317">(D3924+E3924)/2</f>
        <v>4.7947141481184552</v>
      </c>
      <c r="J3924" s="6">
        <f t="shared" ref="J3924" si="318">((1+I3924/100)/(1+F3924/100)-1)*100</f>
        <v>1.511181858102173</v>
      </c>
      <c r="K3924" s="19">
        <f t="shared" si="305"/>
        <v>2527</v>
      </c>
      <c r="L3924" s="6">
        <f t="shared" ca="1" si="312"/>
        <v>2.7695647450961083</v>
      </c>
    </row>
    <row r="3925" spans="1:12" x14ac:dyDescent="0.2">
      <c r="A3925" s="5">
        <f>IF(AND(dateA=1,A3924&lt;DataEnd),'iBoxx inputs'!A3929,IF(AND(dateA=2,A3924&lt;DataEnd),'Bank of England inputs'!A3929,IF(dateA=3,A3924+1,IF(dateA=4,WORKDAY(A3924,1,),WORKDAY(A3924,1,holidayQ)))))</f>
        <v>41467</v>
      </c>
      <c r="B3925" s="35">
        <f>MATCH(A3925,'iBoxx inputs'!A:A,0)</f>
        <v>4019</v>
      </c>
      <c r="C3925" s="35">
        <f>MATCH(A3925,'Bank of England inputs'!A:A,0)</f>
        <v>3921</v>
      </c>
      <c r="D3925" s="6">
        <f>IF($A3925&gt;DataEnd,NA(),IFERROR(INDEX('iBoxx inputs'!B:B,MATCH($A3925,'iBoxx inputs'!$A:$A,0)),D3924))</f>
        <v>4.5245724938721503</v>
      </c>
      <c r="E3925" s="6">
        <f>IF($A3925&gt;DataEnd,NA(),IFERROR(INDEX('iBoxx inputs'!C:C,MATCH($A3925,'iBoxx inputs'!$A:$A,0)),E3924))</f>
        <v>4.9644067520181201</v>
      </c>
      <c r="F3925" s="6">
        <f>IF($A3925&gt;DataEnd,NA(),IFERROR(INDEX('Bank of England inputs'!D:D,MATCH($A3925,'Bank of England inputs'!$A:$A,0),0),F3924))</f>
        <v>3.1885656991107014</v>
      </c>
      <c r="G3925" s="19"/>
      <c r="H3925" s="5">
        <f t="shared" si="316"/>
        <v>41467</v>
      </c>
      <c r="I3925" s="6">
        <f t="shared" ref="I3925:I3943" si="319">(D3925+E3925)/2</f>
        <v>4.7444896229451352</v>
      </c>
      <c r="J3925" s="6">
        <f t="shared" ref="J3925:J3943" si="320">((1+I3925/100)/(1+F3925/100)-1)*100</f>
        <v>1.5078452862416825</v>
      </c>
      <c r="K3925" s="19">
        <f t="shared" si="305"/>
        <v>2528</v>
      </c>
      <c r="L3925" s="6">
        <f t="shared" ca="1" si="312"/>
        <v>2.7690656472089032</v>
      </c>
    </row>
    <row r="3926" spans="1:12" x14ac:dyDescent="0.2">
      <c r="A3926" s="5">
        <f>IF(AND(dateA=1,A3925&lt;DataEnd),'iBoxx inputs'!A3930,IF(AND(dateA=2,A3925&lt;DataEnd),'Bank of England inputs'!A3930,IF(dateA=3,A3925+1,IF(dateA=4,WORKDAY(A3925,1,),WORKDAY(A3925,1,holidayQ)))))</f>
        <v>41470</v>
      </c>
      <c r="B3926" s="35">
        <f>MATCH(A3926,'iBoxx inputs'!A:A,0)</f>
        <v>4020</v>
      </c>
      <c r="C3926" s="35">
        <f>MATCH(A3926,'Bank of England inputs'!A:A,0)</f>
        <v>3922</v>
      </c>
      <c r="D3926" s="6">
        <f>IF($A3926&gt;DataEnd,NA(),IFERROR(INDEX('iBoxx inputs'!B:B,MATCH($A3926,'iBoxx inputs'!$A:$A,0)),D3925))</f>
        <v>4.5347886338343404</v>
      </c>
      <c r="E3926" s="6">
        <f>IF($A3926&gt;DataEnd,NA(),IFERROR(INDEX('iBoxx inputs'!C:C,MATCH($A3926,'iBoxx inputs'!$A:$A,0)),E3925))</f>
        <v>4.9715188580298904</v>
      </c>
      <c r="F3926" s="6">
        <f>IF($A3926&gt;DataEnd,NA(),IFERROR(INDEX('Bank of England inputs'!D:D,MATCH($A3926,'Bank of England inputs'!$A:$A,0),0),F3925))</f>
        <v>3.1926532740296887</v>
      </c>
      <c r="G3926" s="19"/>
      <c r="H3926" s="5">
        <f t="shared" si="316"/>
        <v>41470</v>
      </c>
      <c r="I3926" s="6">
        <f t="shared" si="319"/>
        <v>4.7531537459321154</v>
      </c>
      <c r="J3926" s="6">
        <f t="shared" si="320"/>
        <v>1.5122205141469669</v>
      </c>
      <c r="K3926" s="19">
        <f t="shared" si="305"/>
        <v>2527</v>
      </c>
      <c r="L3926" s="6">
        <f t="shared" ca="1" si="312"/>
        <v>2.7682915364178236</v>
      </c>
    </row>
    <row r="3927" spans="1:12" x14ac:dyDescent="0.2">
      <c r="A3927" s="5">
        <f>IF(AND(dateA=1,A3926&lt;DataEnd),'iBoxx inputs'!A3931,IF(AND(dateA=2,A3926&lt;DataEnd),'Bank of England inputs'!A3931,IF(dateA=3,A3926+1,IF(dateA=4,WORKDAY(A3926,1,),WORKDAY(A3926,1,holidayQ)))))</f>
        <v>41471</v>
      </c>
      <c r="B3927" s="35">
        <f>MATCH(A3927,'iBoxx inputs'!A:A,0)</f>
        <v>4021</v>
      </c>
      <c r="C3927" s="35">
        <f>MATCH(A3927,'Bank of England inputs'!A:A,0)</f>
        <v>3923</v>
      </c>
      <c r="D3927" s="6">
        <f>IF($A3927&gt;DataEnd,NA(),IFERROR(INDEX('iBoxx inputs'!B:B,MATCH($A3927,'iBoxx inputs'!$A:$A,0)),D3926))</f>
        <v>4.4899081785552903</v>
      </c>
      <c r="E3927" s="6">
        <f>IF($A3927&gt;DataEnd,NA(),IFERROR(INDEX('iBoxx inputs'!C:C,MATCH($A3927,'iBoxx inputs'!$A:$A,0)),E3926))</f>
        <v>4.9149496379802802</v>
      </c>
      <c r="F3927" s="6">
        <f>IF($A3927&gt;DataEnd,NA(),IFERROR(INDEX('Bank of England inputs'!D:D,MATCH($A3927,'Bank of England inputs'!$A:$A,0),0),F3926))</f>
        <v>3.2057487114453442</v>
      </c>
      <c r="H3927" s="5">
        <f t="shared" si="316"/>
        <v>41471</v>
      </c>
      <c r="I3927" s="6">
        <f t="shared" si="319"/>
        <v>4.7024289082677857</v>
      </c>
      <c r="J3927" s="6">
        <f t="shared" si="320"/>
        <v>1.4501907263005487</v>
      </c>
      <c r="K3927" s="19">
        <f t="shared" si="305"/>
        <v>2527</v>
      </c>
      <c r="L3927" s="6">
        <f t="shared" ca="1" si="312"/>
        <v>2.7676347402977663</v>
      </c>
    </row>
    <row r="3928" spans="1:12" x14ac:dyDescent="0.2">
      <c r="A3928" s="5">
        <f>IF(AND(dateA=1,A3927&lt;DataEnd),'iBoxx inputs'!A3932,IF(AND(dateA=2,A3927&lt;DataEnd),'Bank of England inputs'!A3932,IF(dateA=3,A3927+1,IF(dateA=4,WORKDAY(A3927,1,),WORKDAY(A3927,1,holidayQ)))))</f>
        <v>41472</v>
      </c>
      <c r="B3928" s="35">
        <f>MATCH(A3928,'iBoxx inputs'!A:A,0)</f>
        <v>4022</v>
      </c>
      <c r="C3928" s="35">
        <f>MATCH(A3928,'Bank of England inputs'!A:A,0)</f>
        <v>3924</v>
      </c>
      <c r="D3928" s="6">
        <f>IF($A3928&gt;DataEnd,NA(),IFERROR(INDEX('iBoxx inputs'!B:B,MATCH($A3928,'iBoxx inputs'!$A:$A,0)),D3927))</f>
        <v>4.5069480124615504</v>
      </c>
      <c r="E3928" s="6">
        <f>IF($A3928&gt;DataEnd,NA(),IFERROR(INDEX('iBoxx inputs'!C:C,MATCH($A3928,'iBoxx inputs'!$A:$A,0)),E3927))</f>
        <v>4.9358975361905504</v>
      </c>
      <c r="F3928" s="6">
        <f>IF($A3928&gt;DataEnd,NA(),IFERROR(INDEX('Bank of England inputs'!D:D,MATCH($A3928,'Bank of England inputs'!$A:$A,0),0),F3927))</f>
        <v>3.2258616851874145</v>
      </c>
      <c r="H3928" s="5">
        <f t="shared" si="316"/>
        <v>41472</v>
      </c>
      <c r="I3928" s="6">
        <f t="shared" si="319"/>
        <v>4.7214227743260508</v>
      </c>
      <c r="J3928" s="6">
        <f t="shared" si="320"/>
        <v>1.4488240298731636</v>
      </c>
      <c r="K3928" s="19">
        <f t="shared" si="305"/>
        <v>2527</v>
      </c>
      <c r="L3928" s="6">
        <f t="shared" ca="1" si="312"/>
        <v>2.7669618688163444</v>
      </c>
    </row>
    <row r="3929" spans="1:12" x14ac:dyDescent="0.2">
      <c r="A3929" s="5">
        <f>IF(AND(dateA=1,A3928&lt;DataEnd),'iBoxx inputs'!A3933,IF(AND(dateA=2,A3928&lt;DataEnd),'Bank of England inputs'!A3933,IF(dateA=3,A3928+1,IF(dateA=4,WORKDAY(A3928,1,),WORKDAY(A3928,1,holidayQ)))))</f>
        <v>41473</v>
      </c>
      <c r="B3929" s="35">
        <f>MATCH(A3929,'iBoxx inputs'!A:A,0)</f>
        <v>4023</v>
      </c>
      <c r="C3929" s="35">
        <f>MATCH(A3929,'Bank of England inputs'!A:A,0)</f>
        <v>3925</v>
      </c>
      <c r="D3929" s="6">
        <f>IF($A3929&gt;DataEnd,NA(),IFERROR(INDEX('iBoxx inputs'!B:B,MATCH($A3929,'iBoxx inputs'!$A:$A,0)),D3928))</f>
        <v>4.47653583339123</v>
      </c>
      <c r="E3929" s="6">
        <f>IF($A3929&gt;DataEnd,NA(),IFERROR(INDEX('iBoxx inputs'!C:C,MATCH($A3929,'iBoxx inputs'!$A:$A,0)),E3928))</f>
        <v>4.90315212754233</v>
      </c>
      <c r="F3929" s="6">
        <f>IF($A3929&gt;DataEnd,NA(),IFERROR(INDEX('Bank of England inputs'!D:D,MATCH($A3929,'Bank of England inputs'!$A:$A,0),0),F3928))</f>
        <v>3.1770791898241502</v>
      </c>
      <c r="H3929" s="5">
        <f t="shared" si="316"/>
        <v>41473</v>
      </c>
      <c r="I3929" s="6">
        <f t="shared" si="319"/>
        <v>4.6898439804667795</v>
      </c>
      <c r="J3929" s="6">
        <f t="shared" si="320"/>
        <v>1.466182995798393</v>
      </c>
      <c r="K3929" s="19">
        <f t="shared" si="305"/>
        <v>2527</v>
      </c>
      <c r="L3929" s="6">
        <f t="shared" ca="1" si="312"/>
        <v>2.7662967578420874</v>
      </c>
    </row>
    <row r="3930" spans="1:12" x14ac:dyDescent="0.2">
      <c r="A3930" s="5">
        <f>IF(AND(dateA=1,A3929&lt;DataEnd),'iBoxx inputs'!A3934,IF(AND(dateA=2,A3929&lt;DataEnd),'Bank of England inputs'!A3934,IF(dateA=3,A3929+1,IF(dateA=4,WORKDAY(A3929,1,),WORKDAY(A3929,1,holidayQ)))))</f>
        <v>41474</v>
      </c>
      <c r="B3930" s="35" t="e">
        <f>MATCH(A3930,'iBoxx inputs'!A:A,0)</f>
        <v>#N/A</v>
      </c>
      <c r="C3930" s="35">
        <f>MATCH(A3930,'Bank of England inputs'!A:A,0)</f>
        <v>3926</v>
      </c>
      <c r="D3930" s="6">
        <f>IF($A3930&gt;DataEnd,NA(),IFERROR(INDEX('iBoxx inputs'!B:B,MATCH($A3930,'iBoxx inputs'!$A:$A,0)),D3929))</f>
        <v>4.47653583339123</v>
      </c>
      <c r="E3930" s="6">
        <f>IF($A3930&gt;DataEnd,NA(),IFERROR(INDEX('iBoxx inputs'!C:C,MATCH($A3930,'iBoxx inputs'!$A:$A,0)),E3929))</f>
        <v>4.90315212754233</v>
      </c>
      <c r="F3930" s="6">
        <f>IF($A3930&gt;DataEnd,NA(),IFERROR(INDEX('Bank of England inputs'!D:D,MATCH($A3930,'Bank of England inputs'!$A:$A,0),0),F3929))</f>
        <v>3.156148687345306</v>
      </c>
      <c r="H3930" s="5">
        <f t="shared" si="316"/>
        <v>41474</v>
      </c>
      <c r="I3930" s="6">
        <f t="shared" si="319"/>
        <v>4.6898439804667795</v>
      </c>
      <c r="J3930" s="6">
        <f t="shared" si="320"/>
        <v>1.4867706022739791</v>
      </c>
      <c r="K3930" s="19">
        <f t="shared" si="305"/>
        <v>2528</v>
      </c>
      <c r="L3930" s="6">
        <f t="shared" ca="1" si="312"/>
        <v>2.7657906161666252</v>
      </c>
    </row>
    <row r="3931" spans="1:12" x14ac:dyDescent="0.2">
      <c r="A3931" s="5">
        <f>IF(AND(dateA=1,A3930&lt;DataEnd),'iBoxx inputs'!A3935,IF(AND(dateA=2,A3930&lt;DataEnd),'Bank of England inputs'!A3935,IF(dateA=3,A3930+1,IF(dateA=4,WORKDAY(A3930,1,),WORKDAY(A3930,1,holidayQ)))))</f>
        <v>41477</v>
      </c>
      <c r="B3931" s="35">
        <f>MATCH(A3931,'iBoxx inputs'!A:A,0)</f>
        <v>4024</v>
      </c>
      <c r="C3931" s="35">
        <f>MATCH(A3931,'Bank of England inputs'!A:A,0)</f>
        <v>3927</v>
      </c>
      <c r="D3931" s="6">
        <f>IF($A3931&gt;DataEnd,NA(),IFERROR(INDEX('iBoxx inputs'!B:B,MATCH($A3931,'iBoxx inputs'!$A:$A,0)),D3930))</f>
        <v>4.4528614012867402</v>
      </c>
      <c r="E3931" s="6">
        <f>IF($A3931&gt;DataEnd,NA(),IFERROR(INDEX('iBoxx inputs'!C:C,MATCH($A3931,'iBoxx inputs'!$A:$A,0)),E3930))</f>
        <v>4.8730008120399804</v>
      </c>
      <c r="F3931" s="6">
        <f>IF($A3931&gt;DataEnd,NA(),IFERROR(INDEX('Bank of England inputs'!D:D,MATCH($A3931,'Bank of England inputs'!$A:$A,0),0),F3930))</f>
        <v>3.1251792768537845</v>
      </c>
      <c r="H3931" s="5">
        <f t="shared" si="316"/>
        <v>41477</v>
      </c>
      <c r="I3931" s="6">
        <f t="shared" si="319"/>
        <v>4.6629311066633603</v>
      </c>
      <c r="J3931" s="6">
        <f t="shared" si="320"/>
        <v>1.4911506972329791</v>
      </c>
      <c r="K3931" s="19">
        <f t="shared" si="305"/>
        <v>2527</v>
      </c>
      <c r="L3931" s="6">
        <f t="shared" ca="1" si="312"/>
        <v>2.7649690949522592</v>
      </c>
    </row>
    <row r="3932" spans="1:12" x14ac:dyDescent="0.2">
      <c r="A3932" s="5">
        <f>IF(AND(dateA=1,A3931&lt;DataEnd),'iBoxx inputs'!A3936,IF(AND(dateA=2,A3931&lt;DataEnd),'Bank of England inputs'!A3936,IF(dateA=3,A3931+1,IF(dateA=4,WORKDAY(A3931,1,),WORKDAY(A3931,1,holidayQ)))))</f>
        <v>41478</v>
      </c>
      <c r="B3932" s="35">
        <f>MATCH(A3932,'iBoxx inputs'!A:A,0)</f>
        <v>4025</v>
      </c>
      <c r="C3932" s="35">
        <f>MATCH(A3932,'Bank of England inputs'!A:A,0)</f>
        <v>3928</v>
      </c>
      <c r="D3932" s="6">
        <f>IF($A3932&gt;DataEnd,NA(),IFERROR(INDEX('iBoxx inputs'!B:B,MATCH($A3932,'iBoxx inputs'!$A:$A,0)),D3931))</f>
        <v>4.4805591488200802</v>
      </c>
      <c r="E3932" s="6">
        <f>IF($A3932&gt;DataEnd,NA(),IFERROR(INDEX('iBoxx inputs'!C:C,MATCH($A3932,'iBoxx inputs'!$A:$A,0)),E3931))</f>
        <v>4.8884880018528403</v>
      </c>
      <c r="F3932" s="6">
        <f>IF($A3932&gt;DataEnd,NA(),IFERROR(INDEX('Bank of England inputs'!D:D,MATCH($A3932,'Bank of England inputs'!$A:$A,0),0),F3931))</f>
        <v>3.1054163724407502</v>
      </c>
      <c r="H3932" s="5">
        <f t="shared" si="316"/>
        <v>41478</v>
      </c>
      <c r="I3932" s="6">
        <f t="shared" si="319"/>
        <v>4.6845235753364598</v>
      </c>
      <c r="J3932" s="6">
        <f t="shared" si="320"/>
        <v>1.5315463129421003</v>
      </c>
      <c r="K3932" s="19">
        <f t="shared" si="305"/>
        <v>2527</v>
      </c>
      <c r="L3932" s="6">
        <f t="shared" ca="1" si="312"/>
        <v>2.7643397875512905</v>
      </c>
    </row>
    <row r="3933" spans="1:12" x14ac:dyDescent="0.2">
      <c r="A3933" s="5">
        <f>IF(AND(dateA=1,A3932&lt;DataEnd),'iBoxx inputs'!A3937,IF(AND(dateA=2,A3932&lt;DataEnd),'Bank of England inputs'!A3937,IF(dateA=3,A3932+1,IF(dateA=4,WORKDAY(A3932,1,),WORKDAY(A3932,1,holidayQ)))))</f>
        <v>41479</v>
      </c>
      <c r="B3933" s="35">
        <f>MATCH(A3933,'iBoxx inputs'!A:A,0)</f>
        <v>4026</v>
      </c>
      <c r="C3933" s="35">
        <f>MATCH(A3933,'Bank of England inputs'!A:A,0)</f>
        <v>3929</v>
      </c>
      <c r="D3933" s="6">
        <f>IF($A3933&gt;DataEnd,NA(),IFERROR(INDEX('iBoxx inputs'!B:B,MATCH($A3933,'iBoxx inputs'!$A:$A,0)),D3932))</f>
        <v>4.5296782333609196</v>
      </c>
      <c r="E3933" s="6">
        <f>IF($A3933&gt;DataEnd,NA(),IFERROR(INDEX('iBoxx inputs'!C:C,MATCH($A3933,'iBoxx inputs'!$A:$A,0)),E3932))</f>
        <v>4.9416287209815</v>
      </c>
      <c r="F3933" s="6">
        <f>IF($A3933&gt;DataEnd,NA(),IFERROR(INDEX('Bank of England inputs'!D:D,MATCH($A3933,'Bank of England inputs'!$A:$A,0),0),F3932))</f>
        <v>3.1281351216050135</v>
      </c>
      <c r="H3933" s="5">
        <f t="shared" si="316"/>
        <v>41479</v>
      </c>
      <c r="I3933" s="6">
        <f t="shared" si="319"/>
        <v>4.7356534771712102</v>
      </c>
      <c r="J3933" s="6">
        <f t="shared" si="320"/>
        <v>1.5587582900347119</v>
      </c>
      <c r="K3933" s="19">
        <f t="shared" si="305"/>
        <v>2527</v>
      </c>
      <c r="L3933" s="6">
        <f t="shared" ca="1" si="312"/>
        <v>2.7636968702105533</v>
      </c>
    </row>
    <row r="3934" spans="1:12" x14ac:dyDescent="0.2">
      <c r="A3934" s="5">
        <f>IF(AND(dateA=1,A3933&lt;DataEnd),'iBoxx inputs'!A3938,IF(AND(dateA=2,A3933&lt;DataEnd),'Bank of England inputs'!A3938,IF(dateA=3,A3933+1,IF(dateA=4,WORKDAY(A3933,1,),WORKDAY(A3933,1,holidayQ)))))</f>
        <v>41480</v>
      </c>
      <c r="B3934" s="35">
        <f>MATCH(A3934,'iBoxx inputs'!A:A,0)</f>
        <v>4027</v>
      </c>
      <c r="C3934" s="35">
        <f>MATCH(A3934,'Bank of England inputs'!A:A,0)</f>
        <v>3930</v>
      </c>
      <c r="D3934" s="6">
        <f>IF($A3934&gt;DataEnd,NA(),IFERROR(INDEX('iBoxx inputs'!B:B,MATCH($A3934,'iBoxx inputs'!$A:$A,0)),D3933))</f>
        <v>4.5116428255556302</v>
      </c>
      <c r="E3934" s="6">
        <f>IF($A3934&gt;DataEnd,NA(),IFERROR(INDEX('iBoxx inputs'!C:C,MATCH($A3934,'iBoxx inputs'!$A:$A,0)),E3933))</f>
        <v>4.9279922785804597</v>
      </c>
      <c r="F3934" s="6">
        <f>IF($A3934&gt;DataEnd,NA(),IFERROR(INDEX('Bank of England inputs'!D:D,MATCH($A3934,'Bank of England inputs'!$A:$A,0),0),F3933))</f>
        <v>3.1172005906317191</v>
      </c>
      <c r="H3934" s="5">
        <f t="shared" si="316"/>
        <v>41480</v>
      </c>
      <c r="I3934" s="6">
        <f t="shared" si="319"/>
        <v>4.7198175520680454</v>
      </c>
      <c r="J3934" s="6">
        <f t="shared" si="320"/>
        <v>1.5541703539825535</v>
      </c>
      <c r="K3934" s="19">
        <f t="shared" si="305"/>
        <v>2527</v>
      </c>
      <c r="L3934" s="6">
        <f t="shared" ca="1" si="312"/>
        <v>2.7630785168226901</v>
      </c>
    </row>
    <row r="3935" spans="1:12" x14ac:dyDescent="0.2">
      <c r="A3935" s="5">
        <f>IF(AND(dateA=1,A3934&lt;DataEnd),'iBoxx inputs'!A3939,IF(AND(dateA=2,A3934&lt;DataEnd),'Bank of England inputs'!A3939,IF(dateA=3,A3934+1,IF(dateA=4,WORKDAY(A3934,1,),WORKDAY(A3934,1,holidayQ)))))</f>
        <v>41481</v>
      </c>
      <c r="B3935" s="35">
        <f>MATCH(A3935,'iBoxx inputs'!A:A,0)</f>
        <v>4028</v>
      </c>
      <c r="C3935" s="35">
        <f>MATCH(A3935,'Bank of England inputs'!A:A,0)</f>
        <v>3931</v>
      </c>
      <c r="D3935" s="6">
        <f>IF($A3935&gt;DataEnd,NA(),IFERROR(INDEX('iBoxx inputs'!B:B,MATCH($A3935,'iBoxx inputs'!$A:$A,0)),D3934))</f>
        <v>4.4769058008858797</v>
      </c>
      <c r="E3935" s="6">
        <f>IF($A3935&gt;DataEnd,NA(),IFERROR(INDEX('iBoxx inputs'!C:C,MATCH($A3935,'iBoxx inputs'!$A:$A,0)),E3934))</f>
        <v>4.8837859517482496</v>
      </c>
      <c r="F3935" s="6">
        <f>IF($A3935&gt;DataEnd,NA(),IFERROR(INDEX('Bank of England inputs'!D:D,MATCH($A3935,'Bank of England inputs'!$A:$A,0),0),F3934))</f>
        <v>3.1001967916030049</v>
      </c>
      <c r="H3935" s="5">
        <f t="shared" si="316"/>
        <v>41481</v>
      </c>
      <c r="I3935" s="6">
        <f t="shared" si="319"/>
        <v>4.6803458763170642</v>
      </c>
      <c r="J3935" s="6">
        <f t="shared" si="320"/>
        <v>1.532634402151567</v>
      </c>
      <c r="K3935" s="19">
        <f t="shared" si="305"/>
        <v>2528</v>
      </c>
      <c r="L3935" s="6">
        <f t="shared" ca="1" si="312"/>
        <v>2.7625917905115069</v>
      </c>
    </row>
    <row r="3936" spans="1:12" x14ac:dyDescent="0.2">
      <c r="A3936" s="5">
        <f>IF(AND(dateA=1,A3935&lt;DataEnd),'iBoxx inputs'!A3940,IF(AND(dateA=2,A3935&lt;DataEnd),'Bank of England inputs'!A3940,IF(dateA=3,A3935+1,IF(dateA=4,WORKDAY(A3935,1,),WORKDAY(A3935,1,holidayQ)))))</f>
        <v>41484</v>
      </c>
      <c r="B3936" s="35">
        <f>MATCH(A3936,'iBoxx inputs'!A:A,0)</f>
        <v>4029</v>
      </c>
      <c r="C3936" s="35">
        <f>MATCH(A3936,'Bank of England inputs'!A:A,0)</f>
        <v>3932</v>
      </c>
      <c r="D3936" s="6">
        <f>IF($A3936&gt;DataEnd,NA(),IFERROR(INDEX('iBoxx inputs'!B:B,MATCH($A3936,'iBoxx inputs'!$A:$A,0)),D3935))</f>
        <v>4.4684782289269602</v>
      </c>
      <c r="E3936" s="6">
        <f>IF($A3936&gt;DataEnd,NA(),IFERROR(INDEX('iBoxx inputs'!C:C,MATCH($A3936,'iBoxx inputs'!$A:$A,0)),E3935))</f>
        <v>4.8728562431551801</v>
      </c>
      <c r="F3936" s="6">
        <f>IF($A3936&gt;DataEnd,NA(),IFERROR(INDEX('Bank of England inputs'!D:D,MATCH($A3936,'Bank of England inputs'!$A:$A,0),0),F3935))</f>
        <v>3.0935827640229174</v>
      </c>
      <c r="H3936" s="5">
        <f t="shared" si="316"/>
        <v>41484</v>
      </c>
      <c r="I3936" s="6">
        <f t="shared" si="319"/>
        <v>4.6706672360410701</v>
      </c>
      <c r="J3936" s="6">
        <f t="shared" si="320"/>
        <v>1.5297600779168086</v>
      </c>
      <c r="K3936" s="19">
        <f t="shared" si="305"/>
        <v>2527</v>
      </c>
      <c r="L3936" s="6">
        <f t="shared" ca="1" si="312"/>
        <v>2.7618018973006184</v>
      </c>
    </row>
    <row r="3937" spans="1:12" x14ac:dyDescent="0.2">
      <c r="A3937" s="5">
        <f>IF(AND(dateA=1,A3936&lt;DataEnd),'iBoxx inputs'!A3941,IF(AND(dateA=2,A3936&lt;DataEnd),'Bank of England inputs'!A3941,IF(dateA=3,A3936+1,IF(dateA=4,WORKDAY(A3936,1,),WORKDAY(A3936,1,holidayQ)))))</f>
        <v>41485</v>
      </c>
      <c r="B3937" s="35">
        <f>MATCH(A3937,'iBoxx inputs'!A:A,0)</f>
        <v>4030</v>
      </c>
      <c r="C3937" s="35">
        <f>MATCH(A3937,'Bank of England inputs'!A:A,0)</f>
        <v>3933</v>
      </c>
      <c r="D3937" s="6">
        <f>IF($A3937&gt;DataEnd,NA(),IFERROR(INDEX('iBoxx inputs'!B:B,MATCH($A3937,'iBoxx inputs'!$A:$A,0)),D3936))</f>
        <v>4.4475690107616304</v>
      </c>
      <c r="E3937" s="6">
        <f>IF($A3937&gt;DataEnd,NA(),IFERROR(INDEX('iBoxx inputs'!C:C,MATCH($A3937,'iBoxx inputs'!$A:$A,0)),E3936))</f>
        <v>4.8478916285684797</v>
      </c>
      <c r="F3937" s="6">
        <f>IF($A3937&gt;DataEnd,NA(),IFERROR(INDEX('Bank of England inputs'!D:D,MATCH($A3937,'Bank of England inputs'!$A:$A,0),0),F3936))</f>
        <v>3.0806421121645</v>
      </c>
      <c r="H3937" s="5">
        <f t="shared" si="316"/>
        <v>41485</v>
      </c>
      <c r="I3937" s="6">
        <f t="shared" si="319"/>
        <v>4.6477303196650546</v>
      </c>
      <c r="J3937" s="6">
        <f t="shared" si="320"/>
        <v>1.5202546039588816</v>
      </c>
      <c r="K3937" s="19">
        <f t="shared" si="305"/>
        <v>2527</v>
      </c>
      <c r="L3937" s="6">
        <f t="shared" ca="1" si="312"/>
        <v>2.7611570156883989</v>
      </c>
    </row>
    <row r="3938" spans="1:12" x14ac:dyDescent="0.2">
      <c r="A3938" s="5">
        <f>IF(AND(dateA=1,A3937&lt;DataEnd),'iBoxx inputs'!A3942,IF(AND(dateA=2,A3937&lt;DataEnd),'Bank of England inputs'!A3942,IF(dateA=3,A3937+1,IF(dateA=4,WORKDAY(A3937,1,),WORKDAY(A3937,1,holidayQ)))))</f>
        <v>41486</v>
      </c>
      <c r="B3938" s="35">
        <f>MATCH(A3938,'iBoxx inputs'!A:A,0)</f>
        <v>4031</v>
      </c>
      <c r="C3938" s="35">
        <f>MATCH(A3938,'Bank of England inputs'!A:A,0)</f>
        <v>3934</v>
      </c>
      <c r="D3938" s="6">
        <f>IF($A3938&gt;DataEnd,NA(),IFERROR(INDEX('iBoxx inputs'!B:B,MATCH($A3938,'iBoxx inputs'!$A:$A,0)),D3937))</f>
        <v>4.4572982708374402</v>
      </c>
      <c r="E3938" s="6">
        <f>IF($A3938&gt;DataEnd,NA(),IFERROR(INDEX('iBoxx inputs'!C:C,MATCH($A3938,'iBoxx inputs'!$A:$A,0)),E3937))</f>
        <v>4.8595053804839203</v>
      </c>
      <c r="F3938" s="6">
        <f>IF($A3938&gt;DataEnd,NA(),IFERROR(INDEX('Bank of England inputs'!D:D,MATCH($A3938,'Bank of England inputs'!$A:$A,0),0),F3937))</f>
        <v>3.1060103356055579</v>
      </c>
      <c r="H3938" s="5">
        <f t="shared" si="316"/>
        <v>41486</v>
      </c>
      <c r="I3938" s="6">
        <f t="shared" si="319"/>
        <v>4.6584018256606807</v>
      </c>
      <c r="J3938" s="6">
        <f t="shared" si="320"/>
        <v>1.5056265730796436</v>
      </c>
      <c r="K3938" s="19">
        <f t="shared" si="305"/>
        <v>2527</v>
      </c>
      <c r="L3938" s="6">
        <f t="shared" ca="1" si="312"/>
        <v>2.760480897830925</v>
      </c>
    </row>
    <row r="3939" spans="1:12" x14ac:dyDescent="0.2">
      <c r="A3939" s="5">
        <f>IF(AND(dateA=1,A3938&lt;DataEnd),'iBoxx inputs'!A3943,IF(AND(dateA=2,A3938&lt;DataEnd),'Bank of England inputs'!A3943,IF(dateA=3,A3938+1,IF(dateA=4,WORKDAY(A3938,1,),WORKDAY(A3938,1,holidayQ)))))</f>
        <v>41487</v>
      </c>
      <c r="B3939" s="35">
        <f>MATCH(A3939,'iBoxx inputs'!A:A,0)</f>
        <v>4032</v>
      </c>
      <c r="C3939" s="35">
        <f>MATCH(A3939,'Bank of England inputs'!A:A,0)</f>
        <v>3935</v>
      </c>
      <c r="D3939" s="6">
        <f>IF($A3939&gt;DataEnd,NA(),IFERROR(INDEX('iBoxx inputs'!B:B,MATCH($A3939,'iBoxx inputs'!$A:$A,0)),D3938))</f>
        <v>4.4665845942334297</v>
      </c>
      <c r="E3939" s="6">
        <f>IF($A3939&gt;DataEnd,NA(),IFERROR(INDEX('iBoxx inputs'!C:C,MATCH($A3939,'iBoxx inputs'!$A:$A,0)),E3938))</f>
        <v>4.8703988165305701</v>
      </c>
      <c r="F3939" s="6">
        <f>IF($A3939&gt;DataEnd,NA(),IFERROR(INDEX('Bank of England inputs'!D:D,MATCH($A3939,'Bank of England inputs'!$A:$A,0),0),F3938))</f>
        <v>3.1826816423357274</v>
      </c>
      <c r="H3939" s="5">
        <f t="shared" si="316"/>
        <v>41487</v>
      </c>
      <c r="I3939" s="6">
        <f t="shared" si="319"/>
        <v>4.6684917053819994</v>
      </c>
      <c r="J3939" s="6">
        <f t="shared" si="320"/>
        <v>1.43998008134405</v>
      </c>
      <c r="K3939" s="19">
        <f t="shared" si="305"/>
        <v>2527</v>
      </c>
      <c r="L3939" s="6">
        <f t="shared" ca="1" si="312"/>
        <v>2.7597690394096985</v>
      </c>
    </row>
    <row r="3940" spans="1:12" x14ac:dyDescent="0.2">
      <c r="A3940" s="5">
        <f>IF(AND(dateA=1,A3939&lt;DataEnd),'iBoxx inputs'!A3944,IF(AND(dateA=2,A3939&lt;DataEnd),'Bank of England inputs'!A3944,IF(dateA=3,A3939+1,IF(dateA=4,WORKDAY(A3939,1,),WORKDAY(A3939,1,holidayQ)))))</f>
        <v>41488</v>
      </c>
      <c r="B3940" s="35">
        <f>MATCH(A3940,'iBoxx inputs'!A:A,0)</f>
        <v>4033</v>
      </c>
      <c r="C3940" s="35">
        <f>MATCH(A3940,'Bank of England inputs'!A:A,0)</f>
        <v>3936</v>
      </c>
      <c r="D3940" s="6">
        <f>IF($A3940&gt;DataEnd,NA(),IFERROR(INDEX('iBoxx inputs'!B:B,MATCH($A3940,'iBoxx inputs'!$A:$A,0)),D3939))</f>
        <v>4.4673158787983303</v>
      </c>
      <c r="E3940" s="6">
        <f>IF($A3940&gt;DataEnd,NA(),IFERROR(INDEX('iBoxx inputs'!C:C,MATCH($A3940,'iBoxx inputs'!$A:$A,0)),E3939))</f>
        <v>4.8764266969826</v>
      </c>
      <c r="F3940" s="6">
        <f>IF($A3940&gt;DataEnd,NA(),IFERROR(INDEX('Bank of England inputs'!D:D,MATCH($A3940,'Bank of England inputs'!$A:$A,0),0),F3939))</f>
        <v>3.1935537711926587</v>
      </c>
      <c r="H3940" s="5">
        <f t="shared" si="316"/>
        <v>41488</v>
      </c>
      <c r="I3940" s="6">
        <f t="shared" si="319"/>
        <v>4.6718712878904647</v>
      </c>
      <c r="J3940" s="6">
        <f t="shared" si="320"/>
        <v>1.4325676969858314</v>
      </c>
      <c r="K3940" s="19">
        <f t="shared" si="305"/>
        <v>2528</v>
      </c>
      <c r="L3940" s="6">
        <f t="shared" ca="1" si="312"/>
        <v>2.7592440388786761</v>
      </c>
    </row>
    <row r="3941" spans="1:12" x14ac:dyDescent="0.2">
      <c r="A3941" s="5">
        <f>IF(AND(dateA=1,A3940&lt;DataEnd),'iBoxx inputs'!A3945,IF(AND(dateA=2,A3940&lt;DataEnd),'Bank of England inputs'!A3945,IF(dateA=3,A3940+1,IF(dateA=4,WORKDAY(A3940,1,),WORKDAY(A3940,1,holidayQ)))))</f>
        <v>41491</v>
      </c>
      <c r="B3941" s="35">
        <f>MATCH(A3941,'iBoxx inputs'!A:A,0)</f>
        <v>4034</v>
      </c>
      <c r="C3941" s="35">
        <f>MATCH(A3941,'Bank of England inputs'!A:A,0)</f>
        <v>3937</v>
      </c>
      <c r="D3941" s="6">
        <f>IF($A3941&gt;DataEnd,NA(),IFERROR(INDEX('iBoxx inputs'!B:B,MATCH($A3941,'iBoxx inputs'!$A:$A,0)),D3940))</f>
        <v>4.48722589276609</v>
      </c>
      <c r="E3941" s="6">
        <f>IF($A3941&gt;DataEnd,NA(),IFERROR(INDEX('iBoxx inputs'!C:C,MATCH($A3941,'iBoxx inputs'!$A:$A,0)),E3940))</f>
        <v>4.8990972056409801</v>
      </c>
      <c r="F3941" s="6">
        <f>IF($A3941&gt;DataEnd,NA(),IFERROR(INDEX('Bank of England inputs'!D:D,MATCH($A3941,'Bank of England inputs'!$A:$A,0),0),F3940))</f>
        <v>3.196907424773765</v>
      </c>
      <c r="H3941" s="5">
        <f t="shared" si="316"/>
        <v>41491</v>
      </c>
      <c r="I3941" s="6">
        <f t="shared" si="319"/>
        <v>4.693161549203535</v>
      </c>
      <c r="J3941" s="6">
        <f t="shared" si="320"/>
        <v>1.4499020966500131</v>
      </c>
      <c r="K3941" s="19">
        <f t="shared" si="305"/>
        <v>2527</v>
      </c>
      <c r="L3941" s="6">
        <f t="shared" ca="1" si="312"/>
        <v>2.7583454727787529</v>
      </c>
    </row>
    <row r="3942" spans="1:12" x14ac:dyDescent="0.2">
      <c r="A3942" s="5">
        <f>IF(AND(dateA=1,A3941&lt;DataEnd),'iBoxx inputs'!A3946,IF(AND(dateA=2,A3941&lt;DataEnd),'Bank of England inputs'!A3946,IF(dateA=3,A3941+1,IF(dateA=4,WORKDAY(A3941,1,),WORKDAY(A3941,1,holidayQ)))))</f>
        <v>41492</v>
      </c>
      <c r="B3942" s="35">
        <f>MATCH(A3942,'iBoxx inputs'!A:A,0)</f>
        <v>4035</v>
      </c>
      <c r="C3942" s="35">
        <f>MATCH(A3942,'Bank of England inputs'!A:A,0)</f>
        <v>3938</v>
      </c>
      <c r="D3942" s="6">
        <f>IF($A3942&gt;DataEnd,NA(),IFERROR(INDEX('iBoxx inputs'!B:B,MATCH($A3942,'iBoxx inputs'!$A:$A,0)),D3941))</f>
        <v>4.4849081336725396</v>
      </c>
      <c r="E3942" s="6">
        <f>IF($A3942&gt;DataEnd,NA(),IFERROR(INDEX('iBoxx inputs'!C:C,MATCH($A3942,'iBoxx inputs'!$A:$A,0)),E3941))</f>
        <v>4.90037910896495</v>
      </c>
      <c r="F3942" s="6">
        <f>IF($A3942&gt;DataEnd,NA(),IFERROR(INDEX('Bank of England inputs'!D:D,MATCH($A3942,'Bank of England inputs'!$A:$A,0),0),F3941))</f>
        <v>3.1946656751066449</v>
      </c>
      <c r="H3942" s="5">
        <f t="shared" si="316"/>
        <v>41492</v>
      </c>
      <c r="I3942" s="6">
        <f t="shared" si="319"/>
        <v>4.6926436213187444</v>
      </c>
      <c r="J3942" s="6">
        <f t="shared" si="320"/>
        <v>1.4516040498917526</v>
      </c>
      <c r="K3942" s="19">
        <f t="shared" si="305"/>
        <v>2527</v>
      </c>
      <c r="L3942" s="6">
        <f t="shared" ca="1" si="312"/>
        <v>2.7576492046650558</v>
      </c>
    </row>
    <row r="3943" spans="1:12" x14ac:dyDescent="0.2">
      <c r="A3943" s="5">
        <f>IF(AND(dateA=1,A3942&lt;DataEnd),'iBoxx inputs'!A3947,IF(AND(dateA=2,A3942&lt;DataEnd),'Bank of England inputs'!A3947,IF(dateA=3,A3942+1,IF(dateA=4,WORKDAY(A3942,1,),WORKDAY(A3942,1,holidayQ)))))</f>
        <v>41493</v>
      </c>
      <c r="B3943" s="35">
        <f>MATCH(A3943,'iBoxx inputs'!A:A,0)</f>
        <v>4036</v>
      </c>
      <c r="C3943" s="35">
        <f>MATCH(A3943,'Bank of England inputs'!A:A,0)</f>
        <v>3939</v>
      </c>
      <c r="D3943" s="6">
        <f>IF($A3943&gt;DataEnd,NA(),IFERROR(INDEX('iBoxx inputs'!B:B,MATCH($A3943,'iBoxx inputs'!$A:$A,0)),D3942))</f>
        <v>4.4735518000019301</v>
      </c>
      <c r="E3943" s="6">
        <f>IF($A3943&gt;DataEnd,NA(),IFERROR(INDEX('iBoxx inputs'!C:C,MATCH($A3943,'iBoxx inputs'!$A:$A,0)),E3942))</f>
        <v>4.8942473629860297</v>
      </c>
      <c r="F3943" s="6">
        <f>IF($A3943&gt;DataEnd,NA(),IFERROR(INDEX('Bank of England inputs'!D:D,MATCH($A3943,'Bank of England inputs'!$A:$A,0),0),F3942))</f>
        <v>3.1852113893366507</v>
      </c>
      <c r="H3943" s="5">
        <f t="shared" si="316"/>
        <v>41493</v>
      </c>
      <c r="I3943" s="6">
        <f t="shared" si="319"/>
        <v>4.6838995814939803</v>
      </c>
      <c r="J3943" s="6">
        <f t="shared" si="320"/>
        <v>1.4524253737316029</v>
      </c>
      <c r="K3943" s="19">
        <f t="shared" ref="K3943:K4006" si="321">IF(trailing_period=0,1,ROW()-MATCH(EDATE(A3943,-trailing_period),A:A,1))</f>
        <v>2527</v>
      </c>
      <c r="L3943" s="6">
        <f t="shared" ca="1" si="312"/>
        <v>2.7569659276508993</v>
      </c>
    </row>
    <row r="3944" spans="1:12" x14ac:dyDescent="0.2">
      <c r="A3944" s="5">
        <f>IF(AND(dateA=1,A3943&lt;DataEnd),'iBoxx inputs'!A3948,IF(AND(dateA=2,A3943&lt;DataEnd),'Bank of England inputs'!A3948,IF(dateA=3,A3943+1,IF(dateA=4,WORKDAY(A3943,1,),WORKDAY(A3943,1,holidayQ)))))</f>
        <v>41494</v>
      </c>
      <c r="B3944" s="35">
        <f>MATCH(A3944,'iBoxx inputs'!A:A,0)</f>
        <v>4037</v>
      </c>
      <c r="C3944" s="35">
        <f>MATCH(A3944,'Bank of England inputs'!A:A,0)</f>
        <v>3940</v>
      </c>
      <c r="D3944" s="6">
        <f>IF($A3944&gt;DataEnd,NA(),IFERROR(INDEX('iBoxx inputs'!B:B,MATCH($A3944,'iBoxx inputs'!$A:$A,0)),D3943))</f>
        <v>4.4922954712046703</v>
      </c>
      <c r="E3944" s="6">
        <f>IF($A3944&gt;DataEnd,NA(),IFERROR(INDEX('iBoxx inputs'!C:C,MATCH($A3944,'iBoxx inputs'!$A:$A,0)),E3943))</f>
        <v>4.9086754597435798</v>
      </c>
      <c r="F3944" s="6">
        <f>IF($A3944&gt;DataEnd,NA(),IFERROR(INDEX('Bank of England inputs'!D:D,MATCH($A3944,'Bank of England inputs'!$A:$A,0),0),F3943))</f>
        <v>3.1676262946437994</v>
      </c>
      <c r="G3944" s="19"/>
      <c r="H3944" s="5">
        <f t="shared" ref="H3944:H3953" si="322">A3944</f>
        <v>41494</v>
      </c>
      <c r="I3944" s="6">
        <f t="shared" ref="I3944:I3953" si="323">(D3944+E3944)/2</f>
        <v>4.7004854654741255</v>
      </c>
      <c r="J3944" s="6">
        <f t="shared" ref="J3944:J3953" si="324">((1+I3944/100)/(1+F3944/100)-1)*100</f>
        <v>1.4857947457786125</v>
      </c>
      <c r="K3944" s="19">
        <f t="shared" si="321"/>
        <v>2527</v>
      </c>
      <c r="L3944" s="6">
        <f t="shared" ca="1" si="312"/>
        <v>2.7563064056643571</v>
      </c>
    </row>
    <row r="3945" spans="1:12" x14ac:dyDescent="0.2">
      <c r="A3945" s="5">
        <f>IF(AND(dateA=1,A3944&lt;DataEnd),'iBoxx inputs'!A3949,IF(AND(dateA=2,A3944&lt;DataEnd),'Bank of England inputs'!A3949,IF(dateA=3,A3944+1,IF(dateA=4,WORKDAY(A3944,1,),WORKDAY(A3944,1,holidayQ)))))</f>
        <v>41495</v>
      </c>
      <c r="B3945" s="35">
        <f>MATCH(A3945,'iBoxx inputs'!A:A,0)</f>
        <v>4038</v>
      </c>
      <c r="C3945" s="35">
        <f>MATCH(A3945,'Bank of England inputs'!A:A,0)</f>
        <v>3941</v>
      </c>
      <c r="D3945" s="6">
        <f>IF($A3945&gt;DataEnd,NA(),IFERROR(INDEX('iBoxx inputs'!B:B,MATCH($A3945,'iBoxx inputs'!$A:$A,0)),D3944))</f>
        <v>4.4920094457631903</v>
      </c>
      <c r="E3945" s="6">
        <f>IF($A3945&gt;DataEnd,NA(),IFERROR(INDEX('iBoxx inputs'!C:C,MATCH($A3945,'iBoxx inputs'!$A:$A,0)),E3944))</f>
        <v>4.8982016192779101</v>
      </c>
      <c r="F3945" s="6">
        <f>IF($A3945&gt;DataEnd,NA(),IFERROR(INDEX('Bank of England inputs'!D:D,MATCH($A3945,'Bank of England inputs'!$A:$A,0),0),F3944))</f>
        <v>3.1457154882915894</v>
      </c>
      <c r="G3945" s="19"/>
      <c r="H3945" s="5">
        <f t="shared" si="322"/>
        <v>41495</v>
      </c>
      <c r="I3945" s="6">
        <f t="shared" si="323"/>
        <v>4.6951055325205502</v>
      </c>
      <c r="J3945" s="6">
        <f t="shared" si="324"/>
        <v>1.5021370852818849</v>
      </c>
      <c r="K3945" s="19">
        <f t="shared" si="321"/>
        <v>2528</v>
      </c>
      <c r="L3945" s="6">
        <f t="shared" ca="1" si="312"/>
        <v>2.7558102943825604</v>
      </c>
    </row>
    <row r="3946" spans="1:12" x14ac:dyDescent="0.2">
      <c r="A3946" s="5">
        <f>IF(AND(dateA=1,A3945&lt;DataEnd),'iBoxx inputs'!A3950,IF(AND(dateA=2,A3945&lt;DataEnd),'Bank of England inputs'!A3950,IF(dateA=3,A3945+1,IF(dateA=4,WORKDAY(A3945,1,),WORKDAY(A3945,1,holidayQ)))))</f>
        <v>41498</v>
      </c>
      <c r="B3946" s="35">
        <f>MATCH(A3946,'iBoxx inputs'!A:A,0)</f>
        <v>4039</v>
      </c>
      <c r="C3946" s="35">
        <f>MATCH(A3946,'Bank of England inputs'!A:A,0)</f>
        <v>3942</v>
      </c>
      <c r="D3946" s="6">
        <f>IF($A3946&gt;DataEnd,NA(),IFERROR(INDEX('iBoxx inputs'!B:B,MATCH($A3946,'iBoxx inputs'!$A:$A,0)),D3945))</f>
        <v>4.4827535220662904</v>
      </c>
      <c r="E3946" s="6">
        <f>IF($A3946&gt;DataEnd,NA(),IFERROR(INDEX('iBoxx inputs'!C:C,MATCH($A3946,'iBoxx inputs'!$A:$A,0)),E3945))</f>
        <v>4.8899190380783804</v>
      </c>
      <c r="F3946" s="6">
        <f>IF($A3946&gt;DataEnd,NA(),IFERROR(INDEX('Bank of England inputs'!D:D,MATCH($A3946,'Bank of England inputs'!$A:$A,0),0),F3945))</f>
        <v>3.1309230251560516</v>
      </c>
      <c r="G3946" s="19"/>
      <c r="H3946" s="5">
        <f t="shared" si="322"/>
        <v>41498</v>
      </c>
      <c r="I3946" s="6">
        <f t="shared" si="323"/>
        <v>4.6863362800723358</v>
      </c>
      <c r="J3946" s="6">
        <f t="shared" si="324"/>
        <v>1.508192896263405</v>
      </c>
      <c r="K3946" s="19">
        <f t="shared" si="321"/>
        <v>2527</v>
      </c>
      <c r="L3946" s="6">
        <f t="shared" ca="1" si="312"/>
        <v>2.75496739981907</v>
      </c>
    </row>
    <row r="3947" spans="1:12" x14ac:dyDescent="0.2">
      <c r="A3947" s="5">
        <f>IF(AND(dateA=1,A3946&lt;DataEnd),'iBoxx inputs'!A3951,IF(AND(dateA=2,A3946&lt;DataEnd),'Bank of England inputs'!A3951,IF(dateA=3,A3946+1,IF(dateA=4,WORKDAY(A3946,1,),WORKDAY(A3946,1,holidayQ)))))</f>
        <v>41499</v>
      </c>
      <c r="B3947" s="35">
        <f>MATCH(A3947,'iBoxx inputs'!A:A,0)</f>
        <v>4040</v>
      </c>
      <c r="C3947" s="35">
        <f>MATCH(A3947,'Bank of England inputs'!A:A,0)</f>
        <v>3943</v>
      </c>
      <c r="D3947" s="6">
        <f>IF($A3947&gt;DataEnd,NA(),IFERROR(INDEX('iBoxx inputs'!B:B,MATCH($A3947,'iBoxx inputs'!$A:$A,0)),D3946))</f>
        <v>4.5773804498375297</v>
      </c>
      <c r="E3947" s="6">
        <f>IF($A3947&gt;DataEnd,NA(),IFERROR(INDEX('iBoxx inputs'!C:C,MATCH($A3947,'iBoxx inputs'!$A:$A,0)),E3946))</f>
        <v>4.9947201005818904</v>
      </c>
      <c r="F3947" s="6">
        <f>IF($A3947&gt;DataEnd,NA(),IFERROR(INDEX('Bank of England inputs'!D:D,MATCH($A3947,'Bank of England inputs'!$A:$A,0),0),F3946))</f>
        <v>3.2114226746999153</v>
      </c>
      <c r="G3947" s="19"/>
      <c r="H3947" s="5">
        <f t="shared" si="322"/>
        <v>41499</v>
      </c>
      <c r="I3947" s="6">
        <f t="shared" si="323"/>
        <v>4.7860502752097105</v>
      </c>
      <c r="J3947" s="6">
        <f t="shared" si="324"/>
        <v>1.5256330740374358</v>
      </c>
      <c r="K3947" s="19">
        <f t="shared" si="321"/>
        <v>2527</v>
      </c>
      <c r="L3947" s="6">
        <f t="shared" ca="1" si="312"/>
        <v>2.7542945713141274</v>
      </c>
    </row>
    <row r="3948" spans="1:12" x14ac:dyDescent="0.2">
      <c r="A3948" s="5">
        <f>IF(AND(dateA=1,A3947&lt;DataEnd),'iBoxx inputs'!A3952,IF(AND(dateA=2,A3947&lt;DataEnd),'Bank of England inputs'!A3952,IF(dateA=3,A3947+1,IF(dateA=4,WORKDAY(A3947,1,),WORKDAY(A3947,1,holidayQ)))))</f>
        <v>41500</v>
      </c>
      <c r="B3948" s="35">
        <f>MATCH(A3948,'iBoxx inputs'!A:A,0)</f>
        <v>4041</v>
      </c>
      <c r="C3948" s="35">
        <f>MATCH(A3948,'Bank of England inputs'!A:A,0)</f>
        <v>3944</v>
      </c>
      <c r="D3948" s="6">
        <f>IF($A3948&gt;DataEnd,NA(),IFERROR(INDEX('iBoxx inputs'!B:B,MATCH($A3948,'iBoxx inputs'!$A:$A,0)),D3947))</f>
        <v>4.5952561611515703</v>
      </c>
      <c r="E3948" s="6">
        <f>IF($A3948&gt;DataEnd,NA(),IFERROR(INDEX('iBoxx inputs'!C:C,MATCH($A3948,'iBoxx inputs'!$A:$A,0)),E3947))</f>
        <v>5.0103571719998898</v>
      </c>
      <c r="F3948" s="6">
        <f>IF($A3948&gt;DataEnd,NA(),IFERROR(INDEX('Bank of England inputs'!D:D,MATCH($A3948,'Bank of England inputs'!$A:$A,0),0),F3947))</f>
        <v>3.2241098090386666</v>
      </c>
      <c r="G3948" s="19"/>
      <c r="H3948" s="5">
        <f t="shared" si="322"/>
        <v>41500</v>
      </c>
      <c r="I3948" s="6">
        <f t="shared" si="323"/>
        <v>4.8028066665757301</v>
      </c>
      <c r="J3948" s="6">
        <f t="shared" si="324"/>
        <v>1.5293877180995841</v>
      </c>
      <c r="K3948" s="19">
        <f t="shared" si="321"/>
        <v>2527</v>
      </c>
      <c r="L3948" s="6">
        <f t="shared" ca="1" si="312"/>
        <v>2.7536184707150837</v>
      </c>
    </row>
    <row r="3949" spans="1:12" x14ac:dyDescent="0.2">
      <c r="A3949" s="5">
        <f>IF(AND(dateA=1,A3948&lt;DataEnd),'iBoxx inputs'!A3953,IF(AND(dateA=2,A3948&lt;DataEnd),'Bank of England inputs'!A3953,IF(dateA=3,A3948+1,IF(dateA=4,WORKDAY(A3948,1,),WORKDAY(A3948,1,holidayQ)))))</f>
        <v>41501</v>
      </c>
      <c r="B3949" s="35">
        <f>MATCH(A3949,'iBoxx inputs'!A:A,0)</f>
        <v>4042</v>
      </c>
      <c r="C3949" s="35">
        <f>MATCH(A3949,'Bank of England inputs'!A:A,0)</f>
        <v>3945</v>
      </c>
      <c r="D3949" s="6">
        <f>IF($A3949&gt;DataEnd,NA(),IFERROR(INDEX('iBoxx inputs'!B:B,MATCH($A3949,'iBoxx inputs'!$A:$A,0)),D3948))</f>
        <v>4.6268796900009699</v>
      </c>
      <c r="E3949" s="6">
        <f>IF($A3949&gt;DataEnd,NA(),IFERROR(INDEX('iBoxx inputs'!C:C,MATCH($A3949,'iBoxx inputs'!$A:$A,0)),E3948))</f>
        <v>5.0466559028105298</v>
      </c>
      <c r="F3949" s="6">
        <f>IF($A3949&gt;DataEnd,NA(),IFERROR(INDEX('Bank of England inputs'!D:D,MATCH($A3949,'Bank of England inputs'!$A:$A,0),0),F3948))</f>
        <v>3.2492488996907154</v>
      </c>
      <c r="G3949" s="19"/>
      <c r="H3949" s="5">
        <f t="shared" si="322"/>
        <v>41501</v>
      </c>
      <c r="I3949" s="6">
        <f t="shared" si="323"/>
        <v>4.8367677964057503</v>
      </c>
      <c r="J3949" s="6">
        <f t="shared" si="324"/>
        <v>1.5375597533473284</v>
      </c>
      <c r="K3949" s="19">
        <f t="shared" si="321"/>
        <v>2527</v>
      </c>
      <c r="L3949" s="6">
        <f t="shared" ca="1" si="312"/>
        <v>2.7529562636154545</v>
      </c>
    </row>
    <row r="3950" spans="1:12" x14ac:dyDescent="0.2">
      <c r="A3950" s="5">
        <f>IF(AND(dateA=1,A3949&lt;DataEnd),'iBoxx inputs'!A3954,IF(AND(dateA=2,A3949&lt;DataEnd),'Bank of England inputs'!A3954,IF(dateA=3,A3949+1,IF(dateA=4,WORKDAY(A3949,1,),WORKDAY(A3949,1,holidayQ)))))</f>
        <v>41502</v>
      </c>
      <c r="B3950" s="35">
        <f>MATCH(A3950,'iBoxx inputs'!A:A,0)</f>
        <v>4043</v>
      </c>
      <c r="C3950" s="35">
        <f>MATCH(A3950,'Bank of England inputs'!A:A,0)</f>
        <v>3946</v>
      </c>
      <c r="D3950" s="6">
        <f>IF($A3950&gt;DataEnd,NA(),IFERROR(INDEX('iBoxx inputs'!B:B,MATCH($A3950,'iBoxx inputs'!$A:$A,0)),D3949))</f>
        <v>4.631309326317</v>
      </c>
      <c r="E3950" s="6">
        <f>IF($A3950&gt;DataEnd,NA(),IFERROR(INDEX('iBoxx inputs'!C:C,MATCH($A3950,'iBoxx inputs'!$A:$A,0)),E3949))</f>
        <v>5.0551276013186497</v>
      </c>
      <c r="F3950" s="6">
        <f>IF($A3950&gt;DataEnd,NA(),IFERROR(INDEX('Bank of England inputs'!D:D,MATCH($A3950,'Bank of England inputs'!$A:$A,0),0),F3949))</f>
        <v>3.2078005301038992</v>
      </c>
      <c r="G3950" s="19"/>
      <c r="H3950" s="5">
        <f t="shared" si="322"/>
        <v>41502</v>
      </c>
      <c r="I3950" s="6">
        <f t="shared" si="323"/>
        <v>4.8432184638178253</v>
      </c>
      <c r="J3950" s="6">
        <f t="shared" si="324"/>
        <v>1.5845875266345955</v>
      </c>
      <c r="K3950" s="19">
        <f t="shared" si="321"/>
        <v>2528</v>
      </c>
      <c r="L3950" s="6">
        <f t="shared" ca="1" si="312"/>
        <v>2.7524940924378516</v>
      </c>
    </row>
    <row r="3951" spans="1:12" x14ac:dyDescent="0.2">
      <c r="A3951" s="5">
        <f>IF(AND(dateA=1,A3950&lt;DataEnd),'iBoxx inputs'!A3955,IF(AND(dateA=2,A3950&lt;DataEnd),'Bank of England inputs'!A3955,IF(dateA=3,A3950+1,IF(dateA=4,WORKDAY(A3950,1,),WORKDAY(A3950,1,holidayQ)))))</f>
        <v>41505</v>
      </c>
      <c r="B3951" s="35">
        <f>MATCH(A3951,'iBoxx inputs'!A:A,0)</f>
        <v>4044</v>
      </c>
      <c r="C3951" s="35">
        <f>MATCH(A3951,'Bank of England inputs'!A:A,0)</f>
        <v>3947</v>
      </c>
      <c r="D3951" s="6">
        <f>IF($A3951&gt;DataEnd,NA(),IFERROR(INDEX('iBoxx inputs'!B:B,MATCH($A3951,'iBoxx inputs'!$A:$A,0)),D3950))</f>
        <v>4.6583919112971302</v>
      </c>
      <c r="E3951" s="6">
        <f>IF($A3951&gt;DataEnd,NA(),IFERROR(INDEX('iBoxx inputs'!C:C,MATCH($A3951,'iBoxx inputs'!$A:$A,0)),E3950))</f>
        <v>5.0885988479067299</v>
      </c>
      <c r="F3951" s="6">
        <f>IF($A3951&gt;DataEnd,NA(),IFERROR(INDEX('Bank of England inputs'!D:D,MATCH($A3951,'Bank of England inputs'!$A:$A,0),0),F3950))</f>
        <v>3.1826791064968329</v>
      </c>
      <c r="G3951" s="19"/>
      <c r="H3951" s="5">
        <f t="shared" si="322"/>
        <v>41505</v>
      </c>
      <c r="I3951" s="6">
        <f t="shared" si="323"/>
        <v>4.8734953796019305</v>
      </c>
      <c r="J3951" s="6">
        <f t="shared" si="324"/>
        <v>1.6386628916273516</v>
      </c>
      <c r="K3951" s="19">
        <f t="shared" si="321"/>
        <v>2527</v>
      </c>
      <c r="L3951" s="6">
        <f t="shared" ca="1" si="312"/>
        <v>2.7516870545573862</v>
      </c>
    </row>
    <row r="3952" spans="1:12" x14ac:dyDescent="0.2">
      <c r="A3952" s="5">
        <f>IF(AND(dateA=1,A3951&lt;DataEnd),'iBoxx inputs'!A3956,IF(AND(dateA=2,A3951&lt;DataEnd),'Bank of England inputs'!A3956,IF(dateA=3,A3951+1,IF(dateA=4,WORKDAY(A3951,1,),WORKDAY(A3951,1,holidayQ)))))</f>
        <v>41506</v>
      </c>
      <c r="B3952" s="35">
        <f>MATCH(A3952,'iBoxx inputs'!A:A,0)</f>
        <v>4045</v>
      </c>
      <c r="C3952" s="35">
        <f>MATCH(A3952,'Bank of England inputs'!A:A,0)</f>
        <v>3948</v>
      </c>
      <c r="D3952" s="6">
        <f>IF($A3952&gt;DataEnd,NA(),IFERROR(INDEX('iBoxx inputs'!B:B,MATCH($A3952,'iBoxx inputs'!$A:$A,0)),D3951))</f>
        <v>4.6245436547935102</v>
      </c>
      <c r="E3952" s="6">
        <f>IF($A3952&gt;DataEnd,NA(),IFERROR(INDEX('iBoxx inputs'!C:C,MATCH($A3952,'iBoxx inputs'!$A:$A,0)),E3951))</f>
        <v>5.05656323769694</v>
      </c>
      <c r="F3952" s="6">
        <f>IF($A3952&gt;DataEnd,NA(),IFERROR(INDEX('Bank of England inputs'!D:D,MATCH($A3952,'Bank of England inputs'!$A:$A,0),0),F3951))</f>
        <v>3.1422901130623071</v>
      </c>
      <c r="G3952" s="19"/>
      <c r="H3952" s="5">
        <f t="shared" si="322"/>
        <v>41506</v>
      </c>
      <c r="I3952" s="6">
        <f t="shared" si="323"/>
        <v>4.8405534462452255</v>
      </c>
      <c r="J3952" s="6">
        <f t="shared" si="324"/>
        <v>1.6465247487924994</v>
      </c>
      <c r="K3952" s="19">
        <f t="shared" si="321"/>
        <v>2527</v>
      </c>
      <c r="L3952" s="6">
        <f t="shared" ca="1" si="312"/>
        <v>2.751064137196332</v>
      </c>
    </row>
    <row r="3953" spans="1:12" x14ac:dyDescent="0.2">
      <c r="A3953" s="5">
        <f>IF(AND(dateA=1,A3952&lt;DataEnd),'iBoxx inputs'!A3957,IF(AND(dateA=2,A3952&lt;DataEnd),'Bank of England inputs'!A3957,IF(dateA=3,A3952+1,IF(dateA=4,WORKDAY(A3952,1,),WORKDAY(A3952,1,holidayQ)))))</f>
        <v>41507</v>
      </c>
      <c r="B3953" s="35">
        <f>MATCH(A3953,'iBoxx inputs'!A:A,0)</f>
        <v>4046</v>
      </c>
      <c r="C3953" s="35">
        <f>MATCH(A3953,'Bank of England inputs'!A:A,0)</f>
        <v>3949</v>
      </c>
      <c r="D3953" s="6">
        <f>IF($A3953&gt;DataEnd,NA(),IFERROR(INDEX('iBoxx inputs'!B:B,MATCH($A3953,'iBoxx inputs'!$A:$A,0)),D3952))</f>
        <v>4.6436231487077304</v>
      </c>
      <c r="E3953" s="6">
        <f>IF($A3953&gt;DataEnd,NA(),IFERROR(INDEX('iBoxx inputs'!C:C,MATCH($A3953,'iBoxx inputs'!$A:$A,0)),E3952))</f>
        <v>5.0813635521334</v>
      </c>
      <c r="F3953" s="6">
        <f>IF($A3953&gt;DataEnd,NA(),IFERROR(INDEX('Bank of England inputs'!D:D,MATCH($A3953,'Bank of England inputs'!$A:$A,0),0),F3952))</f>
        <v>3.2135061507811091</v>
      </c>
      <c r="G3953" s="19"/>
      <c r="H3953" s="5">
        <f t="shared" si="322"/>
        <v>41507</v>
      </c>
      <c r="I3953" s="6">
        <f t="shared" si="323"/>
        <v>4.8624933504205652</v>
      </c>
      <c r="J3953" s="6">
        <f t="shared" si="324"/>
        <v>1.5976467238992154</v>
      </c>
      <c r="K3953" s="19">
        <f t="shared" si="321"/>
        <v>2527</v>
      </c>
      <c r="L3953" s="6">
        <f t="shared" ca="1" si="312"/>
        <v>2.7504194768520258</v>
      </c>
    </row>
    <row r="3954" spans="1:12" x14ac:dyDescent="0.2">
      <c r="A3954" s="5">
        <f>IF(AND(dateA=1,A3953&lt;DataEnd),'iBoxx inputs'!A3958,IF(AND(dateA=2,A3953&lt;DataEnd),'Bank of England inputs'!A3958,IF(dateA=3,A3953+1,IF(dateA=4,WORKDAY(A3953,1,),WORKDAY(A3953,1,holidayQ)))))</f>
        <v>41508</v>
      </c>
      <c r="B3954" s="35">
        <f>MATCH(A3954,'iBoxx inputs'!A:A,0)</f>
        <v>4047</v>
      </c>
      <c r="C3954" s="35">
        <f>MATCH(A3954,'Bank of England inputs'!A:A,0)</f>
        <v>3950</v>
      </c>
      <c r="D3954" s="6">
        <f>IF($A3954&gt;DataEnd,NA(),IFERROR(INDEX('iBoxx inputs'!B:B,MATCH($A3954,'iBoxx inputs'!$A:$A,0)),D3953))</f>
        <v>4.6279250912124397</v>
      </c>
      <c r="E3954" s="6">
        <f>IF($A3954&gt;DataEnd,NA(),IFERROR(INDEX('iBoxx inputs'!C:C,MATCH($A3954,'iBoxx inputs'!$A:$A,0)),E3953))</f>
        <v>5.0744621513336403</v>
      </c>
      <c r="F3954" s="6">
        <f>IF($A3954&gt;DataEnd,NA(),IFERROR(INDEX('Bank of England inputs'!D:D,MATCH($A3954,'Bank of England inputs'!$A:$A,0),0),F3953))</f>
        <v>3.1894247868337278</v>
      </c>
      <c r="G3954" s="19"/>
      <c r="H3954" s="5">
        <f t="shared" ref="H3954:H4007" si="325">A3954</f>
        <v>41508</v>
      </c>
      <c r="I3954" s="6">
        <f t="shared" ref="I3954:I4007" si="326">(D3954+E3954)/2</f>
        <v>4.8511936212730404</v>
      </c>
      <c r="J3954" s="6">
        <f t="shared" ref="J3954:J4007" si="327">((1+I3954/100)/(1+F3954/100)-1)*100</f>
        <v>1.6104061417845372</v>
      </c>
      <c r="K3954" s="19">
        <f t="shared" si="321"/>
        <v>2527</v>
      </c>
      <c r="L3954" s="6">
        <f t="shared" ca="1" si="312"/>
        <v>2.749784674513156</v>
      </c>
    </row>
    <row r="3955" spans="1:12" x14ac:dyDescent="0.2">
      <c r="A3955" s="5">
        <f>IF(AND(dateA=1,A3954&lt;DataEnd),'iBoxx inputs'!A3959,IF(AND(dateA=2,A3954&lt;DataEnd),'Bank of England inputs'!A3959,IF(dateA=3,A3954+1,IF(dateA=4,WORKDAY(A3954,1,),WORKDAY(A3954,1,holidayQ)))))</f>
        <v>41509</v>
      </c>
      <c r="B3955" s="35">
        <f>MATCH(A3955,'iBoxx inputs'!A:A,0)</f>
        <v>4048</v>
      </c>
      <c r="C3955" s="35">
        <f>MATCH(A3955,'Bank of England inputs'!A:A,0)</f>
        <v>3951</v>
      </c>
      <c r="D3955" s="6">
        <f>IF($A3955&gt;DataEnd,NA(),IFERROR(INDEX('iBoxx inputs'!B:B,MATCH($A3955,'iBoxx inputs'!$A:$A,0)),D3954))</f>
        <v>4.5954623837042501</v>
      </c>
      <c r="E3955" s="6">
        <f>IF($A3955&gt;DataEnd,NA(),IFERROR(INDEX('iBoxx inputs'!C:C,MATCH($A3955,'iBoxx inputs'!$A:$A,0)),E3954))</f>
        <v>5.0463803895649404</v>
      </c>
      <c r="F3955" s="6">
        <f>IF($A3955&gt;DataEnd,NA(),IFERROR(INDEX('Bank of England inputs'!D:D,MATCH($A3955,'Bank of England inputs'!$A:$A,0),0),F3954))</f>
        <v>3.1807168041254608</v>
      </c>
      <c r="G3955" s="19"/>
      <c r="H3955" s="5">
        <f t="shared" si="325"/>
        <v>41509</v>
      </c>
      <c r="I3955" s="6">
        <f t="shared" si="326"/>
        <v>4.8209213866345948</v>
      </c>
      <c r="J3955" s="6">
        <f t="shared" si="327"/>
        <v>1.5896425546479076</v>
      </c>
      <c r="K3955" s="19">
        <f t="shared" si="321"/>
        <v>2528</v>
      </c>
      <c r="L3955" s="6">
        <f t="shared" ca="1" si="312"/>
        <v>2.7493257575353613</v>
      </c>
    </row>
    <row r="3956" spans="1:12" x14ac:dyDescent="0.2">
      <c r="A3956" s="5">
        <f>IF(AND(dateA=1,A3955&lt;DataEnd),'iBoxx inputs'!A3960,IF(AND(dateA=2,A3955&lt;DataEnd),'Bank of England inputs'!A3960,IF(dateA=3,A3955+1,IF(dateA=4,WORKDAY(A3955,1,),WORKDAY(A3955,1,holidayQ)))))</f>
        <v>41513</v>
      </c>
      <c r="B3956" s="35">
        <f>MATCH(A3956,'iBoxx inputs'!A:A,0)</f>
        <v>4049</v>
      </c>
      <c r="C3956" s="35">
        <f>MATCH(A3956,'Bank of England inputs'!A:A,0)</f>
        <v>3952</v>
      </c>
      <c r="D3956" s="6">
        <f>IF($A3956&gt;DataEnd,NA(),IFERROR(INDEX('iBoxx inputs'!B:B,MATCH($A3956,'iBoxx inputs'!$A:$A,0)),D3955))</f>
        <v>4.5268509092508697</v>
      </c>
      <c r="E3956" s="6">
        <f>IF($A3956&gt;DataEnd,NA(),IFERROR(INDEX('iBoxx inputs'!C:C,MATCH($A3956,'iBoxx inputs'!$A:$A,0)),E3955))</f>
        <v>4.96843914812401</v>
      </c>
      <c r="F3956" s="6">
        <f>IF($A3956&gt;DataEnd,NA(),IFERROR(INDEX('Bank of England inputs'!D:D,MATCH($A3956,'Bank of England inputs'!$A:$A,0),0),F3955))</f>
        <v>3.1730995971160914</v>
      </c>
      <c r="G3956" s="19"/>
      <c r="H3956" s="5">
        <f t="shared" si="325"/>
        <v>41513</v>
      </c>
      <c r="I3956" s="6">
        <f t="shared" si="326"/>
        <v>4.7476450286874403</v>
      </c>
      <c r="J3956" s="6">
        <f t="shared" si="327"/>
        <v>1.5261201201862029</v>
      </c>
      <c r="K3956" s="19">
        <f t="shared" si="321"/>
        <v>2527</v>
      </c>
      <c r="L3956" s="6">
        <f t="shared" ca="1" si="312"/>
        <v>2.7484827690865035</v>
      </c>
    </row>
    <row r="3957" spans="1:12" x14ac:dyDescent="0.2">
      <c r="A3957" s="5">
        <f>IF(AND(dateA=1,A3956&lt;DataEnd),'iBoxx inputs'!A3961,IF(AND(dateA=2,A3956&lt;DataEnd),'Bank of England inputs'!A3961,IF(dateA=3,A3956+1,IF(dateA=4,WORKDAY(A3956,1,),WORKDAY(A3956,1,holidayQ)))))</f>
        <v>41514</v>
      </c>
      <c r="B3957" s="35">
        <f>MATCH(A3957,'iBoxx inputs'!A:A,0)</f>
        <v>4050</v>
      </c>
      <c r="C3957" s="35">
        <f>MATCH(A3957,'Bank of England inputs'!A:A,0)</f>
        <v>3953</v>
      </c>
      <c r="D3957" s="6">
        <f>IF($A3957&gt;DataEnd,NA(),IFERROR(INDEX('iBoxx inputs'!B:B,MATCH($A3957,'iBoxx inputs'!$A:$A,0)),D3956))</f>
        <v>4.56728885417398</v>
      </c>
      <c r="E3957" s="6">
        <f>IF($A3957&gt;DataEnd,NA(),IFERROR(INDEX('iBoxx inputs'!C:C,MATCH($A3957,'iBoxx inputs'!$A:$A,0)),E3956))</f>
        <v>5.0117795292827898</v>
      </c>
      <c r="F3957" s="6">
        <f>IF($A3957&gt;DataEnd,NA(),IFERROR(INDEX('Bank of England inputs'!D:D,MATCH($A3957,'Bank of England inputs'!$A:$A,0),0),F3956))</f>
        <v>3.2318384110905596</v>
      </c>
      <c r="G3957" s="19"/>
      <c r="H3957" s="5">
        <f t="shared" si="325"/>
        <v>41514</v>
      </c>
      <c r="I3957" s="6">
        <f t="shared" si="326"/>
        <v>4.7895341917283849</v>
      </c>
      <c r="J3957" s="6">
        <f t="shared" si="327"/>
        <v>1.5089296137832608</v>
      </c>
      <c r="K3957" s="19">
        <f t="shared" si="321"/>
        <v>2527</v>
      </c>
      <c r="L3957" s="6">
        <f t="shared" ca="1" si="312"/>
        <v>2.7478222759015356</v>
      </c>
    </row>
    <row r="3958" spans="1:12" x14ac:dyDescent="0.2">
      <c r="A3958" s="5">
        <f>IF(AND(dateA=1,A3957&lt;DataEnd),'iBoxx inputs'!A3962,IF(AND(dateA=2,A3957&lt;DataEnd),'Bank of England inputs'!A3962,IF(dateA=3,A3957+1,IF(dateA=4,WORKDAY(A3957,1,),WORKDAY(A3957,1,holidayQ)))))</f>
        <v>41515</v>
      </c>
      <c r="B3958" s="35">
        <f>MATCH(A3958,'iBoxx inputs'!A:A,0)</f>
        <v>4051</v>
      </c>
      <c r="C3958" s="35">
        <f>MATCH(A3958,'Bank of England inputs'!A:A,0)</f>
        <v>3954</v>
      </c>
      <c r="D3958" s="6">
        <f>IF($A3958&gt;DataEnd,NA(),IFERROR(INDEX('iBoxx inputs'!B:B,MATCH($A3958,'iBoxx inputs'!$A:$A,0)),D3957))</f>
        <v>4.5508028658224804</v>
      </c>
      <c r="E3958" s="6">
        <f>IF($A3958&gt;DataEnd,NA(),IFERROR(INDEX('iBoxx inputs'!C:C,MATCH($A3958,'iBoxx inputs'!$A:$A,0)),E3957))</f>
        <v>4.9916185129917601</v>
      </c>
      <c r="F3958" s="6">
        <f>IF($A3958&gt;DataEnd,NA(),IFERROR(INDEX('Bank of England inputs'!D:D,MATCH($A3958,'Bank of England inputs'!$A:$A,0),0),F3957))</f>
        <v>3.2012357301868688</v>
      </c>
      <c r="G3958" s="19"/>
      <c r="H3958" s="5">
        <f t="shared" si="325"/>
        <v>41515</v>
      </c>
      <c r="I3958" s="6">
        <f t="shared" si="326"/>
        <v>4.7712106894071198</v>
      </c>
      <c r="J3958" s="6">
        <f t="shared" si="327"/>
        <v>1.5212753491875342</v>
      </c>
      <c r="K3958" s="19">
        <f t="shared" si="321"/>
        <v>2527</v>
      </c>
      <c r="L3958" s="6">
        <f t="shared" ca="1" si="312"/>
        <v>2.7471614849402637</v>
      </c>
    </row>
    <row r="3959" spans="1:12" x14ac:dyDescent="0.2">
      <c r="A3959" s="5">
        <f>IF(AND(dateA=1,A3958&lt;DataEnd),'iBoxx inputs'!A3963,IF(AND(dateA=2,A3958&lt;DataEnd),'Bank of England inputs'!A3963,IF(dateA=3,A3958+1,IF(dateA=4,WORKDAY(A3958,1,),WORKDAY(A3958,1,holidayQ)))))</f>
        <v>41516</v>
      </c>
      <c r="B3959" s="35">
        <f>MATCH(A3959,'iBoxx inputs'!A:A,0)</f>
        <v>4052</v>
      </c>
      <c r="C3959" s="35">
        <f>MATCH(A3959,'Bank of England inputs'!A:A,0)</f>
        <v>3955</v>
      </c>
      <c r="D3959" s="6">
        <f>IF($A3959&gt;DataEnd,NA(),IFERROR(INDEX('iBoxx inputs'!B:B,MATCH($A3959,'iBoxx inputs'!$A:$A,0)),D3958))</f>
        <v>4.55983913555571</v>
      </c>
      <c r="E3959" s="6">
        <f>IF($A3959&gt;DataEnd,NA(),IFERROR(INDEX('iBoxx inputs'!C:C,MATCH($A3959,'iBoxx inputs'!$A:$A,0)),E3958))</f>
        <v>5.0036890900467501</v>
      </c>
      <c r="F3959" s="6">
        <f>IF($A3959&gt;DataEnd,NA(),IFERROR(INDEX('Bank of England inputs'!D:D,MATCH($A3959,'Bank of England inputs'!$A:$A,0),0),F3958))</f>
        <v>3.1905562825648826</v>
      </c>
      <c r="G3959" s="19"/>
      <c r="H3959" s="5">
        <f t="shared" si="325"/>
        <v>41516</v>
      </c>
      <c r="I3959" s="6">
        <f t="shared" si="326"/>
        <v>4.7817641128012305</v>
      </c>
      <c r="J3959" s="6">
        <f t="shared" si="327"/>
        <v>1.54200916010101</v>
      </c>
      <c r="K3959" s="19">
        <f t="shared" si="321"/>
        <v>2528</v>
      </c>
      <c r="L3959" s="6">
        <f t="shared" ca="1" si="312"/>
        <v>2.7466847632927798</v>
      </c>
    </row>
    <row r="3960" spans="1:12" x14ac:dyDescent="0.2">
      <c r="A3960" s="5">
        <f>IF(AND(dateA=1,A3959&lt;DataEnd),'iBoxx inputs'!A3964,IF(AND(dateA=2,A3959&lt;DataEnd),'Bank of England inputs'!A3964,IF(dateA=3,A3959+1,IF(dateA=4,WORKDAY(A3959,1,),WORKDAY(A3959,1,holidayQ)))))</f>
        <v>41519</v>
      </c>
      <c r="B3960" s="35">
        <f>MATCH(A3960,'iBoxx inputs'!A:A,0)</f>
        <v>4054</v>
      </c>
      <c r="C3960" s="35">
        <f>MATCH(A3960,'Bank of England inputs'!A:A,0)</f>
        <v>3956</v>
      </c>
      <c r="D3960" s="6">
        <f>IF($A3960&gt;DataEnd,NA(),IFERROR(INDEX('iBoxx inputs'!B:B,MATCH($A3960,'iBoxx inputs'!$A:$A,0)),D3959))</f>
        <v>4.5982003484461904</v>
      </c>
      <c r="E3960" s="6">
        <f>IF($A3960&gt;DataEnd,NA(),IFERROR(INDEX('iBoxx inputs'!C:C,MATCH($A3960,'iBoxx inputs'!$A:$A,0)),E3959))</f>
        <v>5.0383651179190601</v>
      </c>
      <c r="F3960" s="6">
        <f>IF($A3960&gt;DataEnd,NA(),IFERROR(INDEX('Bank of England inputs'!D:D,MATCH($A3960,'Bank of England inputs'!$A:$A,0),0),F3959))</f>
        <v>3.2168878839283988</v>
      </c>
      <c r="G3960" s="19"/>
      <c r="H3960" s="5">
        <f t="shared" si="325"/>
        <v>41519</v>
      </c>
      <c r="I3960" s="6">
        <f t="shared" si="326"/>
        <v>4.8182827331826257</v>
      </c>
      <c r="J3960" s="6">
        <f t="shared" si="327"/>
        <v>1.5514853064113598</v>
      </c>
      <c r="K3960" s="19">
        <f t="shared" si="321"/>
        <v>2527</v>
      </c>
      <c r="L3960" s="6">
        <f t="shared" ca="1" si="312"/>
        <v>2.7458392026319691</v>
      </c>
    </row>
    <row r="3961" spans="1:12" x14ac:dyDescent="0.2">
      <c r="A3961" s="5">
        <f>IF(AND(dateA=1,A3960&lt;DataEnd),'iBoxx inputs'!A3965,IF(AND(dateA=2,A3960&lt;DataEnd),'Bank of England inputs'!A3965,IF(dateA=3,A3960+1,IF(dateA=4,WORKDAY(A3960,1,),WORKDAY(A3960,1,holidayQ)))))</f>
        <v>41520</v>
      </c>
      <c r="B3961" s="35">
        <f>MATCH(A3961,'iBoxx inputs'!A:A,0)</f>
        <v>4055</v>
      </c>
      <c r="C3961" s="35">
        <f>MATCH(A3961,'Bank of England inputs'!A:A,0)</f>
        <v>3957</v>
      </c>
      <c r="D3961" s="6">
        <f>IF($A3961&gt;DataEnd,NA(),IFERROR(INDEX('iBoxx inputs'!B:B,MATCH($A3961,'iBoxx inputs'!$A:$A,0)),D3960))</f>
        <v>4.6236788114578102</v>
      </c>
      <c r="E3961" s="6">
        <f>IF($A3961&gt;DataEnd,NA(),IFERROR(INDEX('iBoxx inputs'!C:C,MATCH($A3961,'iBoxx inputs'!$A:$A,0)),E3960))</f>
        <v>5.0664290893126998</v>
      </c>
      <c r="F3961" s="6">
        <f>IF($A3961&gt;DataEnd,NA(),IFERROR(INDEX('Bank of England inputs'!D:D,MATCH($A3961,'Bank of England inputs'!$A:$A,0),0),F3960))</f>
        <v>3.2261461348224163</v>
      </c>
      <c r="G3961" s="19"/>
      <c r="H3961" s="5">
        <f t="shared" si="325"/>
        <v>41520</v>
      </c>
      <c r="I3961" s="6">
        <f t="shared" si="326"/>
        <v>4.845053950385255</v>
      </c>
      <c r="J3961" s="6">
        <f t="shared" si="327"/>
        <v>1.568311785512555</v>
      </c>
      <c r="K3961" s="19">
        <f t="shared" si="321"/>
        <v>2527</v>
      </c>
      <c r="L3961" s="6">
        <f t="shared" ca="1" si="312"/>
        <v>2.7451711864030872</v>
      </c>
    </row>
    <row r="3962" spans="1:12" x14ac:dyDescent="0.2">
      <c r="A3962" s="5">
        <f>IF(AND(dateA=1,A3961&lt;DataEnd),'iBoxx inputs'!A3966,IF(AND(dateA=2,A3961&lt;DataEnd),'Bank of England inputs'!A3966,IF(dateA=3,A3961+1,IF(dateA=4,WORKDAY(A3961,1,),WORKDAY(A3961,1,holidayQ)))))</f>
        <v>41521</v>
      </c>
      <c r="B3962" s="35">
        <f>MATCH(A3962,'iBoxx inputs'!A:A,0)</f>
        <v>4056</v>
      </c>
      <c r="C3962" s="35">
        <f>MATCH(A3962,'Bank of England inputs'!A:A,0)</f>
        <v>3958</v>
      </c>
      <c r="D3962" s="6">
        <f>IF($A3962&gt;DataEnd,NA(),IFERROR(INDEX('iBoxx inputs'!B:B,MATCH($A3962,'iBoxx inputs'!$A:$A,0)),D3961))</f>
        <v>4.6477758880911599</v>
      </c>
      <c r="E3962" s="6">
        <f>IF($A3962&gt;DataEnd,NA(),IFERROR(INDEX('iBoxx inputs'!C:C,MATCH($A3962,'iBoxx inputs'!$A:$A,0)),E3961))</f>
        <v>5.0829855776056103</v>
      </c>
      <c r="F3962" s="6">
        <f>IF($A3962&gt;DataEnd,NA(),IFERROR(INDEX('Bank of England inputs'!D:D,MATCH($A3962,'Bank of England inputs'!$A:$A,0),0),F3961))</f>
        <v>3.2243892898158988</v>
      </c>
      <c r="G3962" s="19"/>
      <c r="H3962" s="5">
        <f t="shared" si="325"/>
        <v>41521</v>
      </c>
      <c r="I3962" s="6">
        <f t="shared" si="326"/>
        <v>4.8653807328483847</v>
      </c>
      <c r="J3962" s="6">
        <f t="shared" si="327"/>
        <v>1.5897322854826479</v>
      </c>
      <c r="K3962" s="19">
        <f t="shared" si="321"/>
        <v>2527</v>
      </c>
      <c r="L3962" s="6">
        <f t="shared" ca="1" si="312"/>
        <v>2.7445259089513043</v>
      </c>
    </row>
    <row r="3963" spans="1:12" x14ac:dyDescent="0.2">
      <c r="A3963" s="5">
        <f>IF(AND(dateA=1,A3962&lt;DataEnd),'iBoxx inputs'!A3967,IF(AND(dateA=2,A3962&lt;DataEnd),'Bank of England inputs'!A3967,IF(dateA=3,A3962+1,IF(dateA=4,WORKDAY(A3962,1,),WORKDAY(A3962,1,holidayQ)))))</f>
        <v>41522</v>
      </c>
      <c r="B3963" s="35">
        <f>MATCH(A3963,'iBoxx inputs'!A:A,0)</f>
        <v>4057</v>
      </c>
      <c r="C3963" s="35">
        <f>MATCH(A3963,'Bank of England inputs'!A:A,0)</f>
        <v>3959</v>
      </c>
      <c r="D3963" s="6">
        <f>IF($A3963&gt;DataEnd,NA(),IFERROR(INDEX('iBoxx inputs'!B:B,MATCH($A3963,'iBoxx inputs'!$A:$A,0)),D3962))</f>
        <v>4.7460426028761598</v>
      </c>
      <c r="E3963" s="6">
        <f>IF($A3963&gt;DataEnd,NA(),IFERROR(INDEX('iBoxx inputs'!C:C,MATCH($A3963,'iBoxx inputs'!$A:$A,0)),E3962))</f>
        <v>5.1843837819244003</v>
      </c>
      <c r="F3963" s="6">
        <f>IF($A3963&gt;DataEnd,NA(),IFERROR(INDEX('Bank of England inputs'!D:D,MATCH($A3963,'Bank of England inputs'!$A:$A,0),0),F3962))</f>
        <v>3.264849654575297</v>
      </c>
      <c r="G3963" s="19"/>
      <c r="H3963" s="5">
        <f t="shared" si="325"/>
        <v>41522</v>
      </c>
      <c r="I3963" s="6">
        <f t="shared" si="326"/>
        <v>4.96521319240028</v>
      </c>
      <c r="J3963" s="6">
        <f t="shared" si="327"/>
        <v>1.6466043803992969</v>
      </c>
      <c r="K3963" s="19">
        <f t="shared" si="321"/>
        <v>2527</v>
      </c>
      <c r="L3963" s="6">
        <f t="shared" ca="1" si="312"/>
        <v>2.7439028391358011</v>
      </c>
    </row>
    <row r="3964" spans="1:12" x14ac:dyDescent="0.2">
      <c r="A3964" s="5">
        <f>IF(AND(dateA=1,A3963&lt;DataEnd),'iBoxx inputs'!A3968,IF(AND(dateA=2,A3963&lt;DataEnd),'Bank of England inputs'!A3968,IF(dateA=3,A3963+1,IF(dateA=4,WORKDAY(A3963,1,),WORKDAY(A3963,1,holidayQ)))))</f>
        <v>41523</v>
      </c>
      <c r="B3964" s="35">
        <f>MATCH(A3964,'iBoxx inputs'!A:A,0)</f>
        <v>4058</v>
      </c>
      <c r="C3964" s="35">
        <f>MATCH(A3964,'Bank of England inputs'!A:A,0)</f>
        <v>3960</v>
      </c>
      <c r="D3964" s="6">
        <f>IF($A3964&gt;DataEnd,NA(),IFERROR(INDEX('iBoxx inputs'!B:B,MATCH($A3964,'iBoxx inputs'!$A:$A,0)),D3963))</f>
        <v>4.7004419523412704</v>
      </c>
      <c r="E3964" s="6">
        <f>IF($A3964&gt;DataEnd,NA(),IFERROR(INDEX('iBoxx inputs'!C:C,MATCH($A3964,'iBoxx inputs'!$A:$A,0)),E3963))</f>
        <v>5.1316267488282996</v>
      </c>
      <c r="F3964" s="6">
        <f>IF($A3964&gt;DataEnd,NA(),IFERROR(INDEX('Bank of England inputs'!D:D,MATCH($A3964,'Bank of England inputs'!$A:$A,0),0),F3963))</f>
        <v>3.218411543299915</v>
      </c>
      <c r="G3964" s="19"/>
      <c r="H3964" s="5">
        <f t="shared" si="325"/>
        <v>41523</v>
      </c>
      <c r="I3964" s="6">
        <f t="shared" si="326"/>
        <v>4.916034350584785</v>
      </c>
      <c r="J3964" s="6">
        <f t="shared" si="327"/>
        <v>1.6446899171401519</v>
      </c>
      <c r="K3964" s="19">
        <f t="shared" si="321"/>
        <v>2528</v>
      </c>
      <c r="L3964" s="6">
        <f t="shared" ca="1" si="312"/>
        <v>2.7434680238976701</v>
      </c>
    </row>
    <row r="3965" spans="1:12" x14ac:dyDescent="0.2">
      <c r="A3965" s="5">
        <f>IF(AND(dateA=1,A3964&lt;DataEnd),'iBoxx inputs'!A3969,IF(AND(dateA=2,A3964&lt;DataEnd),'Bank of England inputs'!A3969,IF(dateA=3,A3964+1,IF(dateA=4,WORKDAY(A3964,1,),WORKDAY(A3964,1,holidayQ)))))</f>
        <v>41526</v>
      </c>
      <c r="B3965" s="35">
        <f>MATCH(A3965,'iBoxx inputs'!A:A,0)</f>
        <v>4059</v>
      </c>
      <c r="C3965" s="35">
        <f>MATCH(A3965,'Bank of England inputs'!A:A,0)</f>
        <v>3961</v>
      </c>
      <c r="D3965" s="6">
        <f>IF($A3965&gt;DataEnd,NA(),IFERROR(INDEX('iBoxx inputs'!B:B,MATCH($A3965,'iBoxx inputs'!$A:$A,0)),D3964))</f>
        <v>4.72054554960999</v>
      </c>
      <c r="E3965" s="6">
        <f>IF($A3965&gt;DataEnd,NA(),IFERROR(INDEX('iBoxx inputs'!C:C,MATCH($A3965,'iBoxx inputs'!$A:$A,0)),E3964))</f>
        <v>5.1537575732676499</v>
      </c>
      <c r="F3965" s="6">
        <f>IF($A3965&gt;DataEnd,NA(),IFERROR(INDEX('Bank of England inputs'!D:D,MATCH($A3965,'Bank of England inputs'!$A:$A,0),0),F3964))</f>
        <v>3.2000088179356734</v>
      </c>
      <c r="G3965" s="19"/>
      <c r="H3965" s="5">
        <f t="shared" si="325"/>
        <v>41526</v>
      </c>
      <c r="I3965" s="6">
        <f t="shared" si="326"/>
        <v>4.9371515614388199</v>
      </c>
      <c r="J3965" s="6">
        <f t="shared" si="327"/>
        <v>1.683277708403863</v>
      </c>
      <c r="K3965" s="19">
        <f t="shared" si="321"/>
        <v>2527</v>
      </c>
      <c r="L3965" s="6">
        <f t="shared" ca="1" si="312"/>
        <v>2.7426908277566127</v>
      </c>
    </row>
    <row r="3966" spans="1:12" x14ac:dyDescent="0.2">
      <c r="A3966" s="5">
        <f>IF(AND(dateA=1,A3965&lt;DataEnd),'iBoxx inputs'!A3970,IF(AND(dateA=2,A3965&lt;DataEnd),'Bank of England inputs'!A3970,IF(dateA=3,A3965+1,IF(dateA=4,WORKDAY(A3965,1,),WORKDAY(A3965,1,holidayQ)))))</f>
        <v>41527</v>
      </c>
      <c r="B3966" s="35">
        <f>MATCH(A3966,'iBoxx inputs'!A:A,0)</f>
        <v>4060</v>
      </c>
      <c r="C3966" s="35">
        <f>MATCH(A3966,'Bank of England inputs'!A:A,0)</f>
        <v>3962</v>
      </c>
      <c r="D3966" s="6">
        <f>IF($A3966&gt;DataEnd,NA(),IFERROR(INDEX('iBoxx inputs'!B:B,MATCH($A3966,'iBoxx inputs'!$A:$A,0)),D3965))</f>
        <v>4.81787461024674</v>
      </c>
      <c r="E3966" s="6">
        <f>IF($A3966&gt;DataEnd,NA(),IFERROR(INDEX('iBoxx inputs'!C:C,MATCH($A3966,'iBoxx inputs'!$A:$A,0)),E3965))</f>
        <v>5.2592403388994198</v>
      </c>
      <c r="F3966" s="6">
        <f>IF($A3966&gt;DataEnd,NA(),IFERROR(INDEX('Bank of England inputs'!D:D,MATCH($A3966,'Bank of England inputs'!$A:$A,0),0),F3965))</f>
        <v>3.2030614819591241</v>
      </c>
      <c r="G3966" s="19"/>
      <c r="H3966" s="5">
        <f t="shared" si="325"/>
        <v>41527</v>
      </c>
      <c r="I3966" s="6">
        <f t="shared" si="326"/>
        <v>5.0385574745730803</v>
      </c>
      <c r="J3966" s="6">
        <f t="shared" si="327"/>
        <v>1.7785286272101741</v>
      </c>
      <c r="K3966" s="19">
        <f t="shared" si="321"/>
        <v>2527</v>
      </c>
      <c r="L3966" s="6">
        <f t="shared" ca="1" si="312"/>
        <v>2.7421465436922157</v>
      </c>
    </row>
    <row r="3967" spans="1:12" x14ac:dyDescent="0.2">
      <c r="A3967" s="5">
        <f>IF(AND(dateA=1,A3966&lt;DataEnd),'iBoxx inputs'!A3971,IF(AND(dateA=2,A3966&lt;DataEnd),'Bank of England inputs'!A3971,IF(dateA=3,A3966+1,IF(dateA=4,WORKDAY(A3966,1,),WORKDAY(A3966,1,holidayQ)))))</f>
        <v>41528</v>
      </c>
      <c r="B3967" s="35">
        <f>MATCH(A3967,'iBoxx inputs'!A:A,0)</f>
        <v>4061</v>
      </c>
      <c r="C3967" s="35">
        <f>MATCH(A3967,'Bank of England inputs'!A:A,0)</f>
        <v>3963</v>
      </c>
      <c r="D3967" s="6">
        <f>IF($A3967&gt;DataEnd,NA(),IFERROR(INDEX('iBoxx inputs'!B:B,MATCH($A3967,'iBoxx inputs'!$A:$A,0)),D3966))</f>
        <v>4.7804046098598896</v>
      </c>
      <c r="E3967" s="6">
        <f>IF($A3967&gt;DataEnd,NA(),IFERROR(INDEX('iBoxx inputs'!C:C,MATCH($A3967,'iBoxx inputs'!$A:$A,0)),E3966))</f>
        <v>5.23176926588408</v>
      </c>
      <c r="F3967" s="6">
        <f>IF($A3967&gt;DataEnd,NA(),IFERROR(INDEX('Bank of England inputs'!D:D,MATCH($A3967,'Bank of England inputs'!$A:$A,0),0),F3966))</f>
        <v>3.17548674010526</v>
      </c>
      <c r="G3967" s="19"/>
      <c r="H3967" s="5">
        <f t="shared" si="325"/>
        <v>41528</v>
      </c>
      <c r="I3967" s="6">
        <f t="shared" si="326"/>
        <v>5.0060869378719843</v>
      </c>
      <c r="J3967" s="6">
        <f t="shared" si="327"/>
        <v>1.7742588434575879</v>
      </c>
      <c r="K3967" s="19">
        <f t="shared" si="321"/>
        <v>2527</v>
      </c>
      <c r="L3967" s="6">
        <f t="shared" ca="1" si="312"/>
        <v>2.7415932487234667</v>
      </c>
    </row>
    <row r="3968" spans="1:12" x14ac:dyDescent="0.2">
      <c r="A3968" s="5">
        <f>IF(AND(dateA=1,A3967&lt;DataEnd),'iBoxx inputs'!A3972,IF(AND(dateA=2,A3967&lt;DataEnd),'Bank of England inputs'!A3972,IF(dateA=3,A3967+1,IF(dateA=4,WORKDAY(A3967,1,),WORKDAY(A3967,1,holidayQ)))))</f>
        <v>41529</v>
      </c>
      <c r="B3968" s="35">
        <f>MATCH(A3968,'iBoxx inputs'!A:A,0)</f>
        <v>4062</v>
      </c>
      <c r="C3968" s="35">
        <f>MATCH(A3968,'Bank of England inputs'!A:A,0)</f>
        <v>3964</v>
      </c>
      <c r="D3968" s="6">
        <f>IF($A3968&gt;DataEnd,NA(),IFERROR(INDEX('iBoxx inputs'!B:B,MATCH($A3968,'iBoxx inputs'!$A:$A,0)),D3967))</f>
        <v>4.73113262431482</v>
      </c>
      <c r="E3968" s="6">
        <f>IF($A3968&gt;DataEnd,NA(),IFERROR(INDEX('iBoxx inputs'!C:C,MATCH($A3968,'iBoxx inputs'!$A:$A,0)),E3967))</f>
        <v>5.1753162792942504</v>
      </c>
      <c r="F3968" s="6">
        <f>IF($A3968&gt;DataEnd,NA(),IFERROR(INDEX('Bank of England inputs'!D:D,MATCH($A3968,'Bank of England inputs'!$A:$A,0),0),F3967))</f>
        <v>3.1558187379930214</v>
      </c>
      <c r="G3968" s="19"/>
      <c r="H3968" s="5">
        <f t="shared" si="325"/>
        <v>41529</v>
      </c>
      <c r="I3968" s="6">
        <f t="shared" si="326"/>
        <v>4.9532244518045356</v>
      </c>
      <c r="J3968" s="6">
        <f t="shared" si="327"/>
        <v>1.7424181551762619</v>
      </c>
      <c r="K3968" s="19">
        <f t="shared" si="321"/>
        <v>2527</v>
      </c>
      <c r="L3968" s="6">
        <f t="shared" ca="1" si="312"/>
        <v>2.7411387747363123</v>
      </c>
    </row>
    <row r="3969" spans="1:12" x14ac:dyDescent="0.2">
      <c r="A3969" s="5">
        <f>IF(AND(dateA=1,A3968&lt;DataEnd),'iBoxx inputs'!A3973,IF(AND(dateA=2,A3968&lt;DataEnd),'Bank of England inputs'!A3973,IF(dateA=3,A3968+1,IF(dateA=4,WORKDAY(A3968,1,),WORKDAY(A3968,1,holidayQ)))))</f>
        <v>41530</v>
      </c>
      <c r="B3969" s="35">
        <f>MATCH(A3969,'iBoxx inputs'!A:A,0)</f>
        <v>4063</v>
      </c>
      <c r="C3969" s="35">
        <f>MATCH(A3969,'Bank of England inputs'!A:A,0)</f>
        <v>3965</v>
      </c>
      <c r="D3969" s="6">
        <f>IF($A3969&gt;DataEnd,NA(),IFERROR(INDEX('iBoxx inputs'!B:B,MATCH($A3969,'iBoxx inputs'!$A:$A,0)),D3968))</f>
        <v>4.7092783013149804</v>
      </c>
      <c r="E3969" s="6">
        <f>IF($A3969&gt;DataEnd,NA(),IFERROR(INDEX('iBoxx inputs'!C:C,MATCH($A3969,'iBoxx inputs'!$A:$A,0)),E3968))</f>
        <v>5.1538135667058702</v>
      </c>
      <c r="F3969" s="6">
        <f>IF($A3969&gt;DataEnd,NA(),IFERROR(INDEX('Bank of England inputs'!D:D,MATCH($A3969,'Bank of England inputs'!$A:$A,0),0),F3968))</f>
        <v>3.154932512374975</v>
      </c>
      <c r="G3969" s="19"/>
      <c r="H3969" s="5">
        <f t="shared" si="325"/>
        <v>41530</v>
      </c>
      <c r="I3969" s="6">
        <f t="shared" si="326"/>
        <v>4.9315459340104253</v>
      </c>
      <c r="J3969" s="6">
        <f t="shared" si="327"/>
        <v>1.7222767524202487</v>
      </c>
      <c r="K3969" s="19">
        <f t="shared" si="321"/>
        <v>2528</v>
      </c>
      <c r="L3969" s="6">
        <f t="shared" ca="1" si="312"/>
        <v>2.7407357438730542</v>
      </c>
    </row>
    <row r="3970" spans="1:12" x14ac:dyDescent="0.2">
      <c r="A3970" s="5">
        <f>IF(AND(dateA=1,A3969&lt;DataEnd),'iBoxx inputs'!A3974,IF(AND(dateA=2,A3969&lt;DataEnd),'Bank of England inputs'!A3974,IF(dateA=3,A3969+1,IF(dateA=4,WORKDAY(A3969,1,),WORKDAY(A3969,1,holidayQ)))))</f>
        <v>41533</v>
      </c>
      <c r="B3970" s="35">
        <f>MATCH(A3970,'iBoxx inputs'!A:A,0)</f>
        <v>4064</v>
      </c>
      <c r="C3970" s="35">
        <f>MATCH(A3970,'Bank of England inputs'!A:A,0)</f>
        <v>3966</v>
      </c>
      <c r="D3970" s="6">
        <f>IF($A3970&gt;DataEnd,NA(),IFERROR(INDEX('iBoxx inputs'!B:B,MATCH($A3970,'iBoxx inputs'!$A:$A,0)),D3969))</f>
        <v>4.6742291511139404</v>
      </c>
      <c r="E3970" s="6">
        <f>IF($A3970&gt;DataEnd,NA(),IFERROR(INDEX('iBoxx inputs'!C:C,MATCH($A3970,'iBoxx inputs'!$A:$A,0)),E3969))</f>
        <v>5.1100628150909202</v>
      </c>
      <c r="F3970" s="6">
        <f>IF($A3970&gt;DataEnd,NA(),IFERROR(INDEX('Bank of England inputs'!D:D,MATCH($A3970,'Bank of England inputs'!$A:$A,0),0),F3969))</f>
        <v>3.1456026198991571</v>
      </c>
      <c r="G3970" s="19"/>
      <c r="H3970" s="5">
        <f t="shared" si="325"/>
        <v>41533</v>
      </c>
      <c r="I3970" s="6">
        <f t="shared" si="326"/>
        <v>4.8921459831024308</v>
      </c>
      <c r="J3970" s="6">
        <f t="shared" si="327"/>
        <v>1.6932795183130178</v>
      </c>
      <c r="K3970" s="19">
        <f t="shared" si="321"/>
        <v>2527</v>
      </c>
      <c r="L3970" s="6">
        <f t="shared" ca="1" si="312"/>
        <v>2.7399767274656766</v>
      </c>
    </row>
    <row r="3971" spans="1:12" x14ac:dyDescent="0.2">
      <c r="A3971" s="5">
        <f>IF(AND(dateA=1,A3970&lt;DataEnd),'iBoxx inputs'!A3975,IF(AND(dateA=2,A3970&lt;DataEnd),'Bank of England inputs'!A3975,IF(dateA=3,A3970+1,IF(dateA=4,WORKDAY(A3970,1,),WORKDAY(A3970,1,holidayQ)))))</f>
        <v>41534</v>
      </c>
      <c r="B3971" s="35">
        <f>MATCH(A3971,'iBoxx inputs'!A:A,0)</f>
        <v>4065</v>
      </c>
      <c r="C3971" s="35">
        <f>MATCH(A3971,'Bank of England inputs'!A:A,0)</f>
        <v>3967</v>
      </c>
      <c r="D3971" s="6">
        <f>IF($A3971&gt;DataEnd,NA(),IFERROR(INDEX('iBoxx inputs'!B:B,MATCH($A3971,'iBoxx inputs'!$A:$A,0)),D3970))</f>
        <v>4.7059104236826199</v>
      </c>
      <c r="E3971" s="6">
        <f>IF($A3971&gt;DataEnd,NA(),IFERROR(INDEX('iBoxx inputs'!C:C,MATCH($A3971,'iBoxx inputs'!$A:$A,0)),E3970))</f>
        <v>5.1487938687797703</v>
      </c>
      <c r="F3971" s="6">
        <f>IF($A3971&gt;DataEnd,NA(),IFERROR(INDEX('Bank of England inputs'!D:D,MATCH($A3971,'Bank of England inputs'!$A:$A,0),0),F3970))</f>
        <v>3.1617409908511362</v>
      </c>
      <c r="G3971" s="19"/>
      <c r="H3971" s="5">
        <f t="shared" si="325"/>
        <v>41534</v>
      </c>
      <c r="I3971" s="6">
        <f t="shared" si="326"/>
        <v>4.9273521462311951</v>
      </c>
      <c r="J3971" s="6">
        <f t="shared" si="327"/>
        <v>1.7114980208957853</v>
      </c>
      <c r="K3971" s="19">
        <f t="shared" si="321"/>
        <v>2527</v>
      </c>
      <c r="L3971" s="6">
        <f t="shared" ca="1" si="312"/>
        <v>2.7393875006283581</v>
      </c>
    </row>
    <row r="3972" spans="1:12" x14ac:dyDescent="0.2">
      <c r="A3972" s="5">
        <f>IF(AND(dateA=1,A3971&lt;DataEnd),'iBoxx inputs'!A3976,IF(AND(dateA=2,A3971&lt;DataEnd),'Bank of England inputs'!A3976,IF(dateA=3,A3971+1,IF(dateA=4,WORKDAY(A3971,1,),WORKDAY(A3971,1,holidayQ)))))</f>
        <v>41535</v>
      </c>
      <c r="B3972" s="35" t="e">
        <f>MATCH(A3972,'iBoxx inputs'!A:A,0)</f>
        <v>#N/A</v>
      </c>
      <c r="C3972" s="35">
        <f>MATCH(A3972,'Bank of England inputs'!A:A,0)</f>
        <v>3968</v>
      </c>
      <c r="D3972" s="6">
        <f>IF($A3972&gt;DataEnd,NA(),IFERROR(INDEX('iBoxx inputs'!B:B,MATCH($A3972,'iBoxx inputs'!$A:$A,0)),D3971))</f>
        <v>4.7059104236826199</v>
      </c>
      <c r="E3972" s="6">
        <f>IF($A3972&gt;DataEnd,NA(),IFERROR(INDEX('iBoxx inputs'!C:C,MATCH($A3972,'iBoxx inputs'!$A:$A,0)),E3971))</f>
        <v>5.1487938687797703</v>
      </c>
      <c r="F3972" s="6">
        <f>IF($A3972&gt;DataEnd,NA(),IFERROR(INDEX('Bank of England inputs'!D:D,MATCH($A3972,'Bank of England inputs'!$A:$A,0),0),F3971))</f>
        <v>3.1671091569458909</v>
      </c>
      <c r="G3972" s="19"/>
      <c r="H3972" s="5">
        <f t="shared" si="325"/>
        <v>41535</v>
      </c>
      <c r="I3972" s="6">
        <f t="shared" si="326"/>
        <v>4.9273521462311951</v>
      </c>
      <c r="J3972" s="6">
        <f t="shared" si="327"/>
        <v>1.706205595629795</v>
      </c>
      <c r="K3972" s="19">
        <f t="shared" si="321"/>
        <v>2527</v>
      </c>
      <c r="L3972" s="6">
        <f t="shared" ca="1" si="312"/>
        <v>2.7388037867544655</v>
      </c>
    </row>
    <row r="3973" spans="1:12" x14ac:dyDescent="0.2">
      <c r="A3973" s="5">
        <f>IF(AND(dateA=1,A3972&lt;DataEnd),'iBoxx inputs'!A3977,IF(AND(dateA=2,A3972&lt;DataEnd),'Bank of England inputs'!A3977,IF(dateA=3,A3972+1,IF(dateA=4,WORKDAY(A3972,1,),WORKDAY(A3972,1,holidayQ)))))</f>
        <v>41536</v>
      </c>
      <c r="B3973" s="35">
        <f>MATCH(A3973,'iBoxx inputs'!A:A,0)</f>
        <v>4066</v>
      </c>
      <c r="C3973" s="35">
        <f>MATCH(A3973,'Bank of England inputs'!A:A,0)</f>
        <v>3969</v>
      </c>
      <c r="D3973" s="6">
        <f>IF($A3973&gt;DataEnd,NA(),IFERROR(INDEX('iBoxx inputs'!B:B,MATCH($A3973,'iBoxx inputs'!$A:$A,0)),D3972))</f>
        <v>4.6660206714788899</v>
      </c>
      <c r="E3973" s="6">
        <f>IF($A3973&gt;DataEnd,NA(),IFERROR(INDEX('iBoxx inputs'!C:C,MATCH($A3973,'iBoxx inputs'!$A:$A,0)),E3972))</f>
        <v>5.0840103325801502</v>
      </c>
      <c r="F3973" s="6">
        <f>IF($A3973&gt;DataEnd,NA(),IFERROR(INDEX('Bank of England inputs'!D:D,MATCH($A3973,'Bank of England inputs'!$A:$A,0),0),F3972))</f>
        <v>3.1615673967370306</v>
      </c>
      <c r="G3973" s="19"/>
      <c r="H3973" s="5">
        <f t="shared" si="325"/>
        <v>41536</v>
      </c>
      <c r="I3973" s="6">
        <f t="shared" si="326"/>
        <v>4.8750155020295196</v>
      </c>
      <c r="J3973" s="6">
        <f t="shared" si="327"/>
        <v>1.6609364790890924</v>
      </c>
      <c r="K3973" s="19">
        <f t="shared" si="321"/>
        <v>2527</v>
      </c>
      <c r="L3973" s="6">
        <f t="shared" ca="1" si="312"/>
        <v>2.7382178504537675</v>
      </c>
    </row>
    <row r="3974" spans="1:12" x14ac:dyDescent="0.2">
      <c r="A3974" s="5">
        <f>IF(AND(dateA=1,A3973&lt;DataEnd),'iBoxx inputs'!A3978,IF(AND(dateA=2,A3973&lt;DataEnd),'Bank of England inputs'!A3978,IF(dateA=3,A3973+1,IF(dateA=4,WORKDAY(A3973,1,),WORKDAY(A3973,1,holidayQ)))))</f>
        <v>41537</v>
      </c>
      <c r="B3974" s="35">
        <f>MATCH(A3974,'iBoxx inputs'!A:A,0)</f>
        <v>4067</v>
      </c>
      <c r="C3974" s="35">
        <f>MATCH(A3974,'Bank of England inputs'!A:A,0)</f>
        <v>3970</v>
      </c>
      <c r="D3974" s="6">
        <f>IF($A3974&gt;DataEnd,NA(),IFERROR(INDEX('iBoxx inputs'!B:B,MATCH($A3974,'iBoxx inputs'!$A:$A,0)),D3973))</f>
        <v>4.6969101918410301</v>
      </c>
      <c r="E3974" s="6">
        <f>IF($A3974&gt;DataEnd,NA(),IFERROR(INDEX('iBoxx inputs'!C:C,MATCH($A3974,'iBoxx inputs'!$A:$A,0)),E3973))</f>
        <v>5.1128492888788504</v>
      </c>
      <c r="F3974" s="6">
        <f>IF($A3974&gt;DataEnd,NA(),IFERROR(INDEX('Bank of England inputs'!D:D,MATCH($A3974,'Bank of England inputs'!$A:$A,0),0),F3973))</f>
        <v>3.1813318051024719</v>
      </c>
      <c r="G3974" s="19"/>
      <c r="H3974" s="5">
        <f t="shared" si="325"/>
        <v>41537</v>
      </c>
      <c r="I3974" s="6">
        <f t="shared" si="326"/>
        <v>4.9048797403599398</v>
      </c>
      <c r="J3974" s="6">
        <f t="shared" si="327"/>
        <v>1.6704067539204059</v>
      </c>
      <c r="K3974" s="19">
        <f t="shared" si="321"/>
        <v>2528</v>
      </c>
      <c r="L3974" s="6">
        <f t="shared" ca="1" si="312"/>
        <v>2.7377954568238096</v>
      </c>
    </row>
    <row r="3975" spans="1:12" x14ac:dyDescent="0.2">
      <c r="A3975" s="5">
        <f>IF(AND(dateA=1,A3974&lt;DataEnd),'iBoxx inputs'!A3979,IF(AND(dateA=2,A3974&lt;DataEnd),'Bank of England inputs'!A3979,IF(dateA=3,A3974+1,IF(dateA=4,WORKDAY(A3974,1,),WORKDAY(A3974,1,holidayQ)))))</f>
        <v>41540</v>
      </c>
      <c r="B3975" s="35">
        <f>MATCH(A3975,'iBoxx inputs'!A:A,0)</f>
        <v>4068</v>
      </c>
      <c r="C3975" s="35">
        <f>MATCH(A3975,'Bank of England inputs'!A:A,0)</f>
        <v>3971</v>
      </c>
      <c r="D3975" s="6">
        <f>IF($A3975&gt;DataEnd,NA(),IFERROR(INDEX('iBoxx inputs'!B:B,MATCH($A3975,'iBoxx inputs'!$A:$A,0)),D3974))</f>
        <v>4.6745053032248096</v>
      </c>
      <c r="E3975" s="6">
        <f>IF($A3975&gt;DataEnd,NA(),IFERROR(INDEX('iBoxx inputs'!C:C,MATCH($A3975,'iBoxx inputs'!$A:$A,0)),E3974))</f>
        <v>5.0900404206616896</v>
      </c>
      <c r="F3975" s="6">
        <f>IF($A3975&gt;DataEnd,NA(),IFERROR(INDEX('Bank of England inputs'!D:D,MATCH($A3975,'Bank of England inputs'!$A:$A,0),0),F3974))</f>
        <v>3.1295419828212268</v>
      </c>
      <c r="G3975" s="19"/>
      <c r="H3975" s="5">
        <f t="shared" si="325"/>
        <v>41540</v>
      </c>
      <c r="I3975" s="6">
        <f t="shared" si="326"/>
        <v>4.8822728619432496</v>
      </c>
      <c r="J3975" s="6">
        <f t="shared" si="327"/>
        <v>1.6995429684095509</v>
      </c>
      <c r="K3975" s="19">
        <f t="shared" si="321"/>
        <v>2527</v>
      </c>
      <c r="L3975" s="6">
        <f t="shared" ref="L3975:L4038" ca="1" si="328">AVERAGE(OFFSET(J3975,-$K3975+1,0,$K3975,))</f>
        <v>2.7370610735015761</v>
      </c>
    </row>
    <row r="3976" spans="1:12" x14ac:dyDescent="0.2">
      <c r="A3976" s="5">
        <f>IF(AND(dateA=1,A3975&lt;DataEnd),'iBoxx inputs'!A3980,IF(AND(dateA=2,A3975&lt;DataEnd),'Bank of England inputs'!A3980,IF(dateA=3,A3975+1,IF(dateA=4,WORKDAY(A3975,1,),WORKDAY(A3975,1,holidayQ)))))</f>
        <v>41541</v>
      </c>
      <c r="B3976" s="35">
        <f>MATCH(A3976,'iBoxx inputs'!A:A,0)</f>
        <v>4069</v>
      </c>
      <c r="C3976" s="35">
        <f>MATCH(A3976,'Bank of England inputs'!A:A,0)</f>
        <v>3972</v>
      </c>
      <c r="D3976" s="6">
        <f>IF($A3976&gt;DataEnd,NA(),IFERROR(INDEX('iBoxx inputs'!B:B,MATCH($A3976,'iBoxx inputs'!$A:$A,0)),D3975))</f>
        <v>4.6034252512000498</v>
      </c>
      <c r="E3976" s="6">
        <f>IF($A3976&gt;DataEnd,NA(),IFERROR(INDEX('iBoxx inputs'!C:C,MATCH($A3976,'iBoxx inputs'!$A:$A,0)),E3975))</f>
        <v>5.0132363718731696</v>
      </c>
      <c r="F3976" s="6">
        <f>IF($A3976&gt;DataEnd,NA(),IFERROR(INDEX('Bank of England inputs'!D:D,MATCH($A3976,'Bank of England inputs'!$A:$A,0),0),F3975))</f>
        <v>3.1095504829571574</v>
      </c>
      <c r="G3976" s="19"/>
      <c r="H3976" s="5">
        <f t="shared" si="325"/>
        <v>41541</v>
      </c>
      <c r="I3976" s="6">
        <f t="shared" si="326"/>
        <v>4.8083308115366101</v>
      </c>
      <c r="J3976" s="6">
        <f t="shared" si="327"/>
        <v>1.64754896187842</v>
      </c>
      <c r="K3976" s="19">
        <f t="shared" si="321"/>
        <v>2527</v>
      </c>
      <c r="L3976" s="6">
        <f t="shared" ca="1" si="328"/>
        <v>2.7364765414828476</v>
      </c>
    </row>
    <row r="3977" spans="1:12" x14ac:dyDescent="0.2">
      <c r="A3977" s="5">
        <f>IF(AND(dateA=1,A3976&lt;DataEnd),'iBoxx inputs'!A3981,IF(AND(dateA=2,A3976&lt;DataEnd),'Bank of England inputs'!A3981,IF(dateA=3,A3976+1,IF(dateA=4,WORKDAY(A3976,1,),WORKDAY(A3976,1,holidayQ)))))</f>
        <v>41542</v>
      </c>
      <c r="B3977" s="35">
        <f>MATCH(A3977,'iBoxx inputs'!A:A,0)</f>
        <v>4070</v>
      </c>
      <c r="C3977" s="35">
        <f>MATCH(A3977,'Bank of England inputs'!A:A,0)</f>
        <v>3973</v>
      </c>
      <c r="D3977" s="6">
        <f>IF($A3977&gt;DataEnd,NA(),IFERROR(INDEX('iBoxx inputs'!B:B,MATCH($A3977,'iBoxx inputs'!$A:$A,0)),D3976))</f>
        <v>4.56568697530356</v>
      </c>
      <c r="E3977" s="6">
        <f>IF($A3977&gt;DataEnd,NA(),IFERROR(INDEX('iBoxx inputs'!C:C,MATCH($A3977,'iBoxx inputs'!$A:$A,0)),E3976))</f>
        <v>4.9716477999469699</v>
      </c>
      <c r="F3977" s="6">
        <f>IF($A3977&gt;DataEnd,NA(),IFERROR(INDEX('Bank of England inputs'!D:D,MATCH($A3977,'Bank of England inputs'!$A:$A,0),0),F3976))</f>
        <v>3.0948646567078075</v>
      </c>
      <c r="G3977" s="19"/>
      <c r="H3977" s="5">
        <f t="shared" si="325"/>
        <v>41542</v>
      </c>
      <c r="I3977" s="6">
        <f t="shared" si="326"/>
        <v>4.768667387625265</v>
      </c>
      <c r="J3977" s="6">
        <f t="shared" si="327"/>
        <v>1.6235558739913891</v>
      </c>
      <c r="K3977" s="19">
        <f t="shared" si="321"/>
        <v>2527</v>
      </c>
      <c r="L3977" s="6">
        <f t="shared" ca="1" si="328"/>
        <v>2.7358748113662315</v>
      </c>
    </row>
    <row r="3978" spans="1:12" x14ac:dyDescent="0.2">
      <c r="A3978" s="5">
        <f>IF(AND(dateA=1,A3977&lt;DataEnd),'iBoxx inputs'!A3982,IF(AND(dateA=2,A3977&lt;DataEnd),'Bank of England inputs'!A3982,IF(dateA=3,A3977+1,IF(dateA=4,WORKDAY(A3977,1,),WORKDAY(A3977,1,holidayQ)))))</f>
        <v>41543</v>
      </c>
      <c r="B3978" s="35">
        <f>MATCH(A3978,'iBoxx inputs'!A:A,0)</f>
        <v>4071</v>
      </c>
      <c r="C3978" s="35">
        <f>MATCH(A3978,'Bank of England inputs'!A:A,0)</f>
        <v>3974</v>
      </c>
      <c r="D3978" s="6">
        <f>IF($A3978&gt;DataEnd,NA(),IFERROR(INDEX('iBoxx inputs'!B:B,MATCH($A3978,'iBoxx inputs'!$A:$A,0)),D3977))</f>
        <v>4.5452618460845802</v>
      </c>
      <c r="E3978" s="6">
        <f>IF($A3978&gt;DataEnd,NA(),IFERROR(INDEX('iBoxx inputs'!C:C,MATCH($A3978,'iBoxx inputs'!$A:$A,0)),E3977))</f>
        <v>4.9559755854769199</v>
      </c>
      <c r="F3978" s="6">
        <f>IF($A3978&gt;DataEnd,NA(),IFERROR(INDEX('Bank of England inputs'!D:D,MATCH($A3978,'Bank of England inputs'!$A:$A,0),0),F3977))</f>
        <v>3.0915201068648868</v>
      </c>
      <c r="G3978" s="19"/>
      <c r="H3978" s="5">
        <f t="shared" si="325"/>
        <v>41543</v>
      </c>
      <c r="I3978" s="6">
        <f t="shared" si="326"/>
        <v>4.7506187157807496</v>
      </c>
      <c r="J3978" s="6">
        <f t="shared" si="327"/>
        <v>1.6093453731170548</v>
      </c>
      <c r="K3978" s="19">
        <f t="shared" si="321"/>
        <v>2527</v>
      </c>
      <c r="L3978" s="6">
        <f t="shared" ca="1" si="328"/>
        <v>2.7352753876733855</v>
      </c>
    </row>
    <row r="3979" spans="1:12" x14ac:dyDescent="0.2">
      <c r="A3979" s="5">
        <f>IF(AND(dateA=1,A3978&lt;DataEnd),'iBoxx inputs'!A3983,IF(AND(dateA=2,A3978&lt;DataEnd),'Bank of England inputs'!A3983,IF(dateA=3,A3978+1,IF(dateA=4,WORKDAY(A3978,1,),WORKDAY(A3978,1,holidayQ)))))</f>
        <v>41544</v>
      </c>
      <c r="B3979" s="35">
        <f>MATCH(A3979,'iBoxx inputs'!A:A,0)</f>
        <v>4072</v>
      </c>
      <c r="C3979" s="35">
        <f>MATCH(A3979,'Bank of England inputs'!A:A,0)</f>
        <v>3975</v>
      </c>
      <c r="D3979" s="6">
        <f>IF($A3979&gt;DataEnd,NA(),IFERROR(INDEX('iBoxx inputs'!B:B,MATCH($A3979,'iBoxx inputs'!$A:$A,0)),D3978))</f>
        <v>4.5144004694984003</v>
      </c>
      <c r="E3979" s="6">
        <f>IF($A3979&gt;DataEnd,NA(),IFERROR(INDEX('iBoxx inputs'!C:C,MATCH($A3979,'iBoxx inputs'!$A:$A,0)),E3978))</f>
        <v>4.92705800977234</v>
      </c>
      <c r="F3979" s="6">
        <f>IF($A3979&gt;DataEnd,NA(),IFERROR(INDEX('Bank of England inputs'!D:D,MATCH($A3979,'Bank of England inputs'!$A:$A,0),0),F3978))</f>
        <v>3.0881573984157251</v>
      </c>
      <c r="G3979" s="19"/>
      <c r="H3979" s="5">
        <f t="shared" si="325"/>
        <v>41544</v>
      </c>
      <c r="I3979" s="6">
        <f t="shared" si="326"/>
        <v>4.7207292396353697</v>
      </c>
      <c r="J3979" s="6">
        <f t="shared" si="327"/>
        <v>1.5836657501890228</v>
      </c>
      <c r="K3979" s="19">
        <f t="shared" si="321"/>
        <v>2528</v>
      </c>
      <c r="L3979" s="6">
        <f t="shared" ca="1" si="328"/>
        <v>2.7348198458864061</v>
      </c>
    </row>
    <row r="3980" spans="1:12" x14ac:dyDescent="0.2">
      <c r="A3980" s="5">
        <f>IF(AND(dateA=1,A3979&lt;DataEnd),'iBoxx inputs'!A3984,IF(AND(dateA=2,A3979&lt;DataEnd),'Bank of England inputs'!A3984,IF(dateA=3,A3979+1,IF(dateA=4,WORKDAY(A3979,1,),WORKDAY(A3979,1,holidayQ)))))</f>
        <v>41547</v>
      </c>
      <c r="B3980" s="35">
        <f>MATCH(A3980,'iBoxx inputs'!A:A,0)</f>
        <v>4073</v>
      </c>
      <c r="C3980" s="35">
        <f>MATCH(A3980,'Bank of England inputs'!A:A,0)</f>
        <v>3976</v>
      </c>
      <c r="D3980" s="6">
        <f>IF($A3980&gt;DataEnd,NA(),IFERROR(INDEX('iBoxx inputs'!B:B,MATCH($A3980,'iBoxx inputs'!$A:$A,0)),D3979))</f>
        <v>4.5045360534396597</v>
      </c>
      <c r="E3980" s="6">
        <f>IF($A3980&gt;DataEnd,NA(),IFERROR(INDEX('iBoxx inputs'!C:C,MATCH($A3980,'iBoxx inputs'!$A:$A,0)),E3979))</f>
        <v>4.9234157920167503</v>
      </c>
      <c r="F3980" s="6">
        <f>IF($A3980&gt;DataEnd,NA(),IFERROR(INDEX('Bank of England inputs'!D:D,MATCH($A3980,'Bank of England inputs'!$A:$A,0),0),F3979))</f>
        <v>3.0925735496977858</v>
      </c>
      <c r="G3980" s="19"/>
      <c r="H3980" s="5">
        <f t="shared" si="325"/>
        <v>41547</v>
      </c>
      <c r="I3980" s="6">
        <f t="shared" si="326"/>
        <v>4.7139759227282045</v>
      </c>
      <c r="J3980" s="6">
        <f t="shared" si="327"/>
        <v>1.5727635048792266</v>
      </c>
      <c r="K3980" s="19">
        <f t="shared" si="321"/>
        <v>2527</v>
      </c>
      <c r="L3980" s="6">
        <f t="shared" ca="1" si="328"/>
        <v>2.734111163428016</v>
      </c>
    </row>
    <row r="3981" spans="1:12" x14ac:dyDescent="0.2">
      <c r="A3981" s="5">
        <f>IF(AND(dateA=1,A3980&lt;DataEnd),'iBoxx inputs'!A3985,IF(AND(dateA=2,A3980&lt;DataEnd),'Bank of England inputs'!A3985,IF(dateA=3,A3980+1,IF(dateA=4,WORKDAY(A3980,1,),WORKDAY(A3980,1,holidayQ)))))</f>
        <v>41548</v>
      </c>
      <c r="B3981" s="35">
        <f>MATCH(A3981,'iBoxx inputs'!A:A,0)</f>
        <v>4074</v>
      </c>
      <c r="C3981" s="35">
        <f>MATCH(A3981,'Bank of England inputs'!A:A,0)</f>
        <v>3977</v>
      </c>
      <c r="D3981" s="6">
        <f>IF($A3981&gt;DataEnd,NA(),IFERROR(INDEX('iBoxx inputs'!B:B,MATCH($A3981,'iBoxx inputs'!$A:$A,0)),D3980))</f>
        <v>4.4802391978710299</v>
      </c>
      <c r="E3981" s="6">
        <f>IF($A3981&gt;DataEnd,NA(),IFERROR(INDEX('iBoxx inputs'!C:C,MATCH($A3981,'iBoxx inputs'!$A:$A,0)),E3980))</f>
        <v>4.89492570803331</v>
      </c>
      <c r="F3981" s="6">
        <f>IF($A3981&gt;DataEnd,NA(),IFERROR(INDEX('Bank of England inputs'!D:D,MATCH($A3981,'Bank of England inputs'!$A:$A,0),0),F3980))</f>
        <v>3.0920553640438886</v>
      </c>
      <c r="G3981" s="19"/>
      <c r="H3981" s="5">
        <f t="shared" si="325"/>
        <v>41548</v>
      </c>
      <c r="I3981" s="6">
        <f t="shared" si="326"/>
        <v>4.6875824529521699</v>
      </c>
      <c r="J3981" s="6">
        <f t="shared" si="327"/>
        <v>1.547672207401507</v>
      </c>
      <c r="K3981" s="19">
        <f t="shared" si="321"/>
        <v>2527</v>
      </c>
      <c r="L3981" s="6">
        <f t="shared" ca="1" si="328"/>
        <v>2.7335210505888474</v>
      </c>
    </row>
    <row r="3982" spans="1:12" x14ac:dyDescent="0.2">
      <c r="A3982" s="5">
        <f>IF(AND(dateA=1,A3981&lt;DataEnd),'iBoxx inputs'!A3986,IF(AND(dateA=2,A3981&lt;DataEnd),'Bank of England inputs'!A3986,IF(dateA=3,A3981+1,IF(dateA=4,WORKDAY(A3981,1,),WORKDAY(A3981,1,holidayQ)))))</f>
        <v>41549</v>
      </c>
      <c r="B3982" s="35">
        <f>MATCH(A3982,'iBoxx inputs'!A:A,0)</f>
        <v>4075</v>
      </c>
      <c r="C3982" s="35">
        <f>MATCH(A3982,'Bank of England inputs'!A:A,0)</f>
        <v>3978</v>
      </c>
      <c r="D3982" s="6">
        <f>IF($A3982&gt;DataEnd,NA(),IFERROR(INDEX('iBoxx inputs'!B:B,MATCH($A3982,'iBoxx inputs'!$A:$A,0)),D3981))</f>
        <v>4.4760151317273804</v>
      </c>
      <c r="E3982" s="6">
        <f>IF($A3982&gt;DataEnd,NA(),IFERROR(INDEX('iBoxx inputs'!C:C,MATCH($A3982,'iBoxx inputs'!$A:$A,0)),E3981))</f>
        <v>4.88695370829263</v>
      </c>
      <c r="F3982" s="6">
        <f>IF($A3982&gt;DataEnd,NA(),IFERROR(INDEX('Bank of England inputs'!D:D,MATCH($A3982,'Bank of England inputs'!$A:$A,0),0),F3981))</f>
        <v>3.0916333062436685</v>
      </c>
      <c r="G3982" s="19"/>
      <c r="H3982" s="5">
        <f t="shared" si="325"/>
        <v>41549</v>
      </c>
      <c r="I3982" s="6">
        <f t="shared" si="326"/>
        <v>4.6814844200100048</v>
      </c>
      <c r="J3982" s="6">
        <f t="shared" si="327"/>
        <v>1.5421727862662937</v>
      </c>
      <c r="K3982" s="19">
        <f t="shared" si="321"/>
        <v>2527</v>
      </c>
      <c r="L3982" s="6">
        <f t="shared" ca="1" si="328"/>
        <v>2.7329012802798873</v>
      </c>
    </row>
    <row r="3983" spans="1:12" x14ac:dyDescent="0.2">
      <c r="A3983" s="5">
        <f>IF(AND(dateA=1,A3982&lt;DataEnd),'iBoxx inputs'!A3987,IF(AND(dateA=2,A3982&lt;DataEnd),'Bank of England inputs'!A3987,IF(dateA=3,A3982+1,IF(dateA=4,WORKDAY(A3982,1,),WORKDAY(A3982,1,holidayQ)))))</f>
        <v>41550</v>
      </c>
      <c r="B3983" s="35">
        <f>MATCH(A3983,'iBoxx inputs'!A:A,0)</f>
        <v>4076</v>
      </c>
      <c r="C3983" s="35">
        <f>MATCH(A3983,'Bank of England inputs'!A:A,0)</f>
        <v>3979</v>
      </c>
      <c r="D3983" s="6">
        <f>IF($A3983&gt;DataEnd,NA(),IFERROR(INDEX('iBoxx inputs'!B:B,MATCH($A3983,'iBoxx inputs'!$A:$A,0)),D3982))</f>
        <v>4.4570524163803897</v>
      </c>
      <c r="E3983" s="6">
        <f>IF($A3983&gt;DataEnd,NA(),IFERROR(INDEX('iBoxx inputs'!C:C,MATCH($A3983,'iBoxx inputs'!$A:$A,0)),E3982))</f>
        <v>4.8663403650725003</v>
      </c>
      <c r="F3983" s="6">
        <f>IF($A3983&gt;DataEnd,NA(),IFERROR(INDEX('Bank of England inputs'!D:D,MATCH($A3983,'Bank of England inputs'!$A:$A,0),0),F3982))</f>
        <v>3.1068167722744899</v>
      </c>
      <c r="G3983" s="19"/>
      <c r="H3983" s="5">
        <f t="shared" si="325"/>
        <v>41550</v>
      </c>
      <c r="I3983" s="6">
        <f t="shared" si="326"/>
        <v>4.661696390726445</v>
      </c>
      <c r="J3983" s="6">
        <f t="shared" si="327"/>
        <v>1.5080279530752305</v>
      </c>
      <c r="K3983" s="19">
        <f t="shared" si="321"/>
        <v>2527</v>
      </c>
      <c r="L3983" s="6">
        <f t="shared" ca="1" si="328"/>
        <v>2.7322420544325263</v>
      </c>
    </row>
    <row r="3984" spans="1:12" x14ac:dyDescent="0.2">
      <c r="A3984" s="5">
        <f>IF(AND(dateA=1,A3983&lt;DataEnd),'iBoxx inputs'!A3988,IF(AND(dateA=2,A3983&lt;DataEnd),'Bank of England inputs'!A3988,IF(dateA=3,A3983+1,IF(dateA=4,WORKDAY(A3983,1,),WORKDAY(A3983,1,holidayQ)))))</f>
        <v>41551</v>
      </c>
      <c r="B3984" s="35">
        <f>MATCH(A3984,'iBoxx inputs'!A:A,0)</f>
        <v>4077</v>
      </c>
      <c r="C3984" s="35">
        <f>MATCH(A3984,'Bank of England inputs'!A:A,0)</f>
        <v>3980</v>
      </c>
      <c r="D3984" s="6">
        <f>IF($A3984&gt;DataEnd,NA(),IFERROR(INDEX('iBoxx inputs'!B:B,MATCH($A3984,'iBoxx inputs'!$A:$A,0)),D3983))</f>
        <v>4.4894453960794403</v>
      </c>
      <c r="E3984" s="6">
        <f>IF($A3984&gt;DataEnd,NA(),IFERROR(INDEX('iBoxx inputs'!C:C,MATCH($A3984,'iBoxx inputs'!$A:$A,0)),E3983))</f>
        <v>4.8975190425620498</v>
      </c>
      <c r="F3984" s="6">
        <f>IF($A3984&gt;DataEnd,NA(),IFERROR(INDEX('Bank of England inputs'!D:D,MATCH($A3984,'Bank of England inputs'!$A:$A,0),0),F3983))</f>
        <v>3.1308507799033158</v>
      </c>
      <c r="G3984" s="19"/>
      <c r="H3984" s="5">
        <f t="shared" si="325"/>
        <v>41551</v>
      </c>
      <c r="I3984" s="6">
        <f t="shared" si="326"/>
        <v>4.6934822193207451</v>
      </c>
      <c r="J3984" s="6">
        <f t="shared" si="327"/>
        <v>1.5151930073303843</v>
      </c>
      <c r="K3984" s="19">
        <f t="shared" si="321"/>
        <v>2528</v>
      </c>
      <c r="L3984" s="6">
        <f t="shared" ca="1" si="328"/>
        <v>2.7317606268031351</v>
      </c>
    </row>
    <row r="3985" spans="1:12" x14ac:dyDescent="0.2">
      <c r="A3985" s="5">
        <f>IF(AND(dateA=1,A3984&lt;DataEnd),'iBoxx inputs'!A3989,IF(AND(dateA=2,A3984&lt;DataEnd),'Bank of England inputs'!A3989,IF(dateA=3,A3984+1,IF(dateA=4,WORKDAY(A3984,1,),WORKDAY(A3984,1,holidayQ)))))</f>
        <v>41554</v>
      </c>
      <c r="B3985" s="35">
        <f>MATCH(A3985,'iBoxx inputs'!A:A,0)</f>
        <v>4078</v>
      </c>
      <c r="C3985" s="35">
        <f>MATCH(A3985,'Bank of England inputs'!A:A,0)</f>
        <v>3981</v>
      </c>
      <c r="D3985" s="6">
        <f>IF($A3985&gt;DataEnd,NA(),IFERROR(INDEX('iBoxx inputs'!B:B,MATCH($A3985,'iBoxx inputs'!$A:$A,0)),D3984))</f>
        <v>4.4674832215800402</v>
      </c>
      <c r="E3985" s="6">
        <f>IF($A3985&gt;DataEnd,NA(),IFERROR(INDEX('iBoxx inputs'!C:C,MATCH($A3985,'iBoxx inputs'!$A:$A,0)),E3984))</f>
        <v>4.8727280006357603</v>
      </c>
      <c r="F3985" s="6">
        <f>IF($A3985&gt;DataEnd,NA(),IFERROR(INDEX('Bank of England inputs'!D:D,MATCH($A3985,'Bank of England inputs'!$A:$A,0),0),F3984))</f>
        <v>3.1250784029384304</v>
      </c>
      <c r="G3985" s="19"/>
      <c r="H3985" s="5">
        <f t="shared" si="325"/>
        <v>41554</v>
      </c>
      <c r="I3985" s="6">
        <f t="shared" si="326"/>
        <v>4.6701056111078998</v>
      </c>
      <c r="J3985" s="6">
        <f t="shared" si="327"/>
        <v>1.4982070628180466</v>
      </c>
      <c r="K3985" s="19">
        <f t="shared" si="321"/>
        <v>2527</v>
      </c>
      <c r="L3985" s="6">
        <f t="shared" ca="1" si="328"/>
        <v>2.7309360168179051</v>
      </c>
    </row>
    <row r="3986" spans="1:12" x14ac:dyDescent="0.2">
      <c r="A3986" s="5">
        <f>IF(AND(dateA=1,A3985&lt;DataEnd),'iBoxx inputs'!A3990,IF(AND(dateA=2,A3985&lt;DataEnd),'Bank of England inputs'!A3990,IF(dateA=3,A3985+1,IF(dateA=4,WORKDAY(A3985,1,),WORKDAY(A3985,1,holidayQ)))))</f>
        <v>41555</v>
      </c>
      <c r="B3986" s="35">
        <f>MATCH(A3986,'iBoxx inputs'!A:A,0)</f>
        <v>4079</v>
      </c>
      <c r="C3986" s="35">
        <f>MATCH(A3986,'Bank of England inputs'!A:A,0)</f>
        <v>3982</v>
      </c>
      <c r="D3986" s="6">
        <f>IF($A3986&gt;DataEnd,NA(),IFERROR(INDEX('iBoxx inputs'!B:B,MATCH($A3986,'iBoxx inputs'!$A:$A,0)),D3985))</f>
        <v>4.4622023572072296</v>
      </c>
      <c r="E3986" s="6">
        <f>IF($A3986&gt;DataEnd,NA(),IFERROR(INDEX('iBoxx inputs'!C:C,MATCH($A3986,'iBoxx inputs'!$A:$A,0)),E3985))</f>
        <v>4.8694284303910704</v>
      </c>
      <c r="F3986" s="6">
        <f>IF($A3986&gt;DataEnd,NA(),IFERROR(INDEX('Bank of England inputs'!D:D,MATCH($A3986,'Bank of England inputs'!$A:$A,0),0),F3985))</f>
        <v>3.1354468478432151</v>
      </c>
      <c r="G3986" s="19"/>
      <c r="H3986" s="5">
        <f t="shared" si="325"/>
        <v>41555</v>
      </c>
      <c r="I3986" s="6">
        <f t="shared" si="326"/>
        <v>4.66581539379915</v>
      </c>
      <c r="J3986" s="6">
        <f t="shared" si="327"/>
        <v>1.4838434240884268</v>
      </c>
      <c r="K3986" s="19">
        <f t="shared" si="321"/>
        <v>2527</v>
      </c>
      <c r="L3986" s="6">
        <f t="shared" ca="1" si="328"/>
        <v>2.7302693300400813</v>
      </c>
    </row>
    <row r="3987" spans="1:12" x14ac:dyDescent="0.2">
      <c r="A3987" s="5">
        <f>IF(AND(dateA=1,A3986&lt;DataEnd),'iBoxx inputs'!A3991,IF(AND(dateA=2,A3986&lt;DataEnd),'Bank of England inputs'!A3991,IF(dateA=3,A3986+1,IF(dateA=4,WORKDAY(A3986,1,),WORKDAY(A3986,1,holidayQ)))))</f>
        <v>41556</v>
      </c>
      <c r="B3987" s="35">
        <f>MATCH(A3987,'iBoxx inputs'!A:A,0)</f>
        <v>4080</v>
      </c>
      <c r="C3987" s="35">
        <f>MATCH(A3987,'Bank of England inputs'!A:A,0)</f>
        <v>3983</v>
      </c>
      <c r="D3987" s="6">
        <f>IF($A3987&gt;DataEnd,NA(),IFERROR(INDEX('iBoxx inputs'!B:B,MATCH($A3987,'iBoxx inputs'!$A:$A,0)),D3986))</f>
        <v>4.4525704396972401</v>
      </c>
      <c r="E3987" s="6">
        <f>IF($A3987&gt;DataEnd,NA(),IFERROR(INDEX('iBoxx inputs'!C:C,MATCH($A3987,'iBoxx inputs'!$A:$A,0)),E3986))</f>
        <v>4.8573670306183701</v>
      </c>
      <c r="F3987" s="6">
        <f>IF($A3987&gt;DataEnd,NA(),IFERROR(INDEX('Bank of England inputs'!D:D,MATCH($A3987,'Bank of England inputs'!$A:$A,0),0),F3986))</f>
        <v>3.1334441486692066</v>
      </c>
      <c r="G3987" s="19"/>
      <c r="H3987" s="5">
        <f t="shared" si="325"/>
        <v>41556</v>
      </c>
      <c r="I3987" s="6">
        <f t="shared" si="326"/>
        <v>4.6549687351578051</v>
      </c>
      <c r="J3987" s="6">
        <f t="shared" si="327"/>
        <v>1.4752969796056448</v>
      </c>
      <c r="K3987" s="19">
        <f t="shared" si="321"/>
        <v>2527</v>
      </c>
      <c r="L3987" s="6">
        <f t="shared" ca="1" si="328"/>
        <v>2.729600528311622</v>
      </c>
    </row>
    <row r="3988" spans="1:12" x14ac:dyDescent="0.2">
      <c r="A3988" s="5">
        <f>IF(AND(dateA=1,A3987&lt;DataEnd),'iBoxx inputs'!A3992,IF(AND(dateA=2,A3987&lt;DataEnd),'Bank of England inputs'!A3992,IF(dateA=3,A3987+1,IF(dateA=4,WORKDAY(A3987,1,),WORKDAY(A3987,1,holidayQ)))))</f>
        <v>41557</v>
      </c>
      <c r="B3988" s="35">
        <f>MATCH(A3988,'iBoxx inputs'!A:A,0)</f>
        <v>4081</v>
      </c>
      <c r="C3988" s="35">
        <f>MATCH(A3988,'Bank of England inputs'!A:A,0)</f>
        <v>3984</v>
      </c>
      <c r="D3988" s="6">
        <f>IF($A3988&gt;DataEnd,NA(),IFERROR(INDEX('iBoxx inputs'!B:B,MATCH($A3988,'iBoxx inputs'!$A:$A,0)),D3987))</f>
        <v>4.4921831111767698</v>
      </c>
      <c r="E3988" s="6">
        <f>IF($A3988&gt;DataEnd,NA(),IFERROR(INDEX('iBoxx inputs'!C:C,MATCH($A3988,'iBoxx inputs'!$A:$A,0)),E3987))</f>
        <v>4.8998413176634203</v>
      </c>
      <c r="F3988" s="6">
        <f>IF($A3988&gt;DataEnd,NA(),IFERROR(INDEX('Bank of England inputs'!D:D,MATCH($A3988,'Bank of England inputs'!$A:$A,0),0),F3987))</f>
        <v>3.1843291701293186</v>
      </c>
      <c r="G3988" s="19"/>
      <c r="H3988" s="5">
        <f t="shared" si="325"/>
        <v>41557</v>
      </c>
      <c r="I3988" s="6">
        <f t="shared" si="326"/>
        <v>4.6960122144200955</v>
      </c>
      <c r="J3988" s="6">
        <f t="shared" si="327"/>
        <v>1.4650316152158283</v>
      </c>
      <c r="K3988" s="19">
        <f t="shared" si="321"/>
        <v>2527</v>
      </c>
      <c r="L3988" s="6">
        <f t="shared" ca="1" si="328"/>
        <v>2.7289566693867844</v>
      </c>
    </row>
    <row r="3989" spans="1:12" x14ac:dyDescent="0.2">
      <c r="A3989" s="5">
        <f>IF(AND(dateA=1,A3988&lt;DataEnd),'iBoxx inputs'!A3993,IF(AND(dateA=2,A3988&lt;DataEnd),'Bank of England inputs'!A3993,IF(dateA=3,A3988+1,IF(dateA=4,WORKDAY(A3988,1,),WORKDAY(A3988,1,holidayQ)))))</f>
        <v>41558</v>
      </c>
      <c r="B3989" s="35">
        <f>MATCH(A3989,'iBoxx inputs'!A:A,0)</f>
        <v>4082</v>
      </c>
      <c r="C3989" s="35">
        <f>MATCH(A3989,'Bank of England inputs'!A:A,0)</f>
        <v>3985</v>
      </c>
      <c r="D3989" s="6">
        <f>IF($A3989&gt;DataEnd,NA(),IFERROR(INDEX('iBoxx inputs'!B:B,MATCH($A3989,'iBoxx inputs'!$A:$A,0)),D3988))</f>
        <v>4.4866033750880998</v>
      </c>
      <c r="E3989" s="6">
        <f>IF($A3989&gt;DataEnd,NA(),IFERROR(INDEX('iBoxx inputs'!C:C,MATCH($A3989,'iBoxx inputs'!$A:$A,0)),E3988))</f>
        <v>4.8878503484370501</v>
      </c>
      <c r="F3989" s="6">
        <f>IF($A3989&gt;DataEnd,NA(),IFERROR(INDEX('Bank of England inputs'!D:D,MATCH($A3989,'Bank of England inputs'!$A:$A,0),0),F3988))</f>
        <v>3.1640748490824544</v>
      </c>
      <c r="G3989" s="19"/>
      <c r="H3989" s="5">
        <f t="shared" si="325"/>
        <v>41558</v>
      </c>
      <c r="I3989" s="6">
        <f t="shared" si="326"/>
        <v>4.687226861762575</v>
      </c>
      <c r="J3989" s="6">
        <f t="shared" si="327"/>
        <v>1.4764364580483358</v>
      </c>
      <c r="K3989" s="19">
        <f t="shared" si="321"/>
        <v>2528</v>
      </c>
      <c r="L3989" s="6">
        <f t="shared" ca="1" si="328"/>
        <v>2.728461210442426</v>
      </c>
    </row>
    <row r="3990" spans="1:12" x14ac:dyDescent="0.2">
      <c r="A3990" s="5">
        <f>IF(AND(dateA=1,A3989&lt;DataEnd),'iBoxx inputs'!A3994,IF(AND(dateA=2,A3989&lt;DataEnd),'Bank of England inputs'!A3994,IF(dateA=3,A3989+1,IF(dateA=4,WORKDAY(A3989,1,),WORKDAY(A3989,1,holidayQ)))))</f>
        <v>41561</v>
      </c>
      <c r="B3990" s="35">
        <f>MATCH(A3990,'iBoxx inputs'!A:A,0)</f>
        <v>4083</v>
      </c>
      <c r="C3990" s="35">
        <f>MATCH(A3990,'Bank of England inputs'!A:A,0)</f>
        <v>3986</v>
      </c>
      <c r="D3990" s="6">
        <f>IF($A3990&gt;DataEnd,NA(),IFERROR(INDEX('iBoxx inputs'!B:B,MATCH($A3990,'iBoxx inputs'!$A:$A,0)),D3989))</f>
        <v>4.4986411194350602</v>
      </c>
      <c r="E3990" s="6">
        <f>IF($A3990&gt;DataEnd,NA(),IFERROR(INDEX('iBoxx inputs'!C:C,MATCH($A3990,'iBoxx inputs'!$A:$A,0)),E3989))</f>
        <v>4.8985849332300004</v>
      </c>
      <c r="F3990" s="6">
        <f>IF($A3990&gt;DataEnd,NA(),IFERROR(INDEX('Bank of England inputs'!D:D,MATCH($A3990,'Bank of England inputs'!$A:$A,0),0),F3989))</f>
        <v>3.165179315008837</v>
      </c>
      <c r="G3990" s="19"/>
      <c r="H3990" s="5">
        <f t="shared" si="325"/>
        <v>41561</v>
      </c>
      <c r="I3990" s="6">
        <f t="shared" si="326"/>
        <v>4.6986130263325308</v>
      </c>
      <c r="J3990" s="6">
        <f t="shared" si="327"/>
        <v>1.4863869006047414</v>
      </c>
      <c r="K3990" s="19">
        <f t="shared" si="321"/>
        <v>2527</v>
      </c>
      <c r="L3990" s="6">
        <f t="shared" ca="1" si="328"/>
        <v>2.7276445477683593</v>
      </c>
    </row>
    <row r="3991" spans="1:12" x14ac:dyDescent="0.2">
      <c r="A3991" s="5">
        <f>IF(AND(dateA=1,A3990&lt;DataEnd),'iBoxx inputs'!A3995,IF(AND(dateA=2,A3990&lt;DataEnd),'Bank of England inputs'!A3995,IF(dateA=3,A3990+1,IF(dateA=4,WORKDAY(A3990,1,),WORKDAY(A3990,1,holidayQ)))))</f>
        <v>41562</v>
      </c>
      <c r="B3991" s="35">
        <f>MATCH(A3991,'iBoxx inputs'!A:A,0)</f>
        <v>4084</v>
      </c>
      <c r="C3991" s="35">
        <f>MATCH(A3991,'Bank of England inputs'!A:A,0)</f>
        <v>3987</v>
      </c>
      <c r="D3991" s="6">
        <f>IF($A3991&gt;DataEnd,NA(),IFERROR(INDEX('iBoxx inputs'!B:B,MATCH($A3991,'iBoxx inputs'!$A:$A,0)),D3990))</f>
        <v>4.5231996127559899</v>
      </c>
      <c r="E3991" s="6">
        <f>IF($A3991&gt;DataEnd,NA(),IFERROR(INDEX('iBoxx inputs'!C:C,MATCH($A3991,'iBoxx inputs'!$A:$A,0)),E3990))</f>
        <v>4.9141518886725502</v>
      </c>
      <c r="F3991" s="6">
        <f>IF($A3991&gt;DataEnd,NA(),IFERROR(INDEX('Bank of England inputs'!D:D,MATCH($A3991,'Bank of England inputs'!$A:$A,0),0),F3990))</f>
        <v>3.1659628408023277</v>
      </c>
      <c r="G3991" s="19"/>
      <c r="H3991" s="5">
        <f t="shared" si="325"/>
        <v>41562</v>
      </c>
      <c r="I3991" s="6">
        <f t="shared" si="326"/>
        <v>4.7186757507142705</v>
      </c>
      <c r="J3991" s="6">
        <f t="shared" si="327"/>
        <v>1.5050631692431038</v>
      </c>
      <c r="K3991" s="19">
        <f t="shared" si="321"/>
        <v>2527</v>
      </c>
      <c r="L3991" s="6">
        <f t="shared" ca="1" si="328"/>
        <v>2.7269672973878554</v>
      </c>
    </row>
    <row r="3992" spans="1:12" x14ac:dyDescent="0.2">
      <c r="A3992" s="5">
        <f>IF(AND(dateA=1,A3991&lt;DataEnd),'iBoxx inputs'!A3996,IF(AND(dateA=2,A3991&lt;DataEnd),'Bank of England inputs'!A3996,IF(dateA=3,A3991+1,IF(dateA=4,WORKDAY(A3991,1,),WORKDAY(A3991,1,holidayQ)))))</f>
        <v>41563</v>
      </c>
      <c r="B3992" s="35">
        <f>MATCH(A3992,'iBoxx inputs'!A:A,0)</f>
        <v>4085</v>
      </c>
      <c r="C3992" s="35">
        <f>MATCH(A3992,'Bank of England inputs'!A:A,0)</f>
        <v>3988</v>
      </c>
      <c r="D3992" s="6">
        <f>IF($A3992&gt;DataEnd,NA(),IFERROR(INDEX('iBoxx inputs'!B:B,MATCH($A3992,'iBoxx inputs'!$A:$A,0)),D3991))</f>
        <v>4.5358619722637004</v>
      </c>
      <c r="E3992" s="6">
        <f>IF($A3992&gt;DataEnd,NA(),IFERROR(INDEX('iBoxx inputs'!C:C,MATCH($A3992,'iBoxx inputs'!$A:$A,0)),E3991))</f>
        <v>4.9259532402137296</v>
      </c>
      <c r="F3992" s="6">
        <f>IF($A3992&gt;DataEnd,NA(),IFERROR(INDEX('Bank of England inputs'!D:D,MATCH($A3992,'Bank of England inputs'!$A:$A,0),0),F3991))</f>
        <v>3.1821066530582476</v>
      </c>
      <c r="G3992" s="19"/>
      <c r="H3992" s="5">
        <f t="shared" si="325"/>
        <v>41563</v>
      </c>
      <c r="I3992" s="6">
        <f t="shared" si="326"/>
        <v>4.7309076062387145</v>
      </c>
      <c r="J3992" s="6">
        <f t="shared" si="327"/>
        <v>1.5010363748320987</v>
      </c>
      <c r="K3992" s="19">
        <f t="shared" si="321"/>
        <v>2527</v>
      </c>
      <c r="L3992" s="6">
        <f t="shared" ca="1" si="328"/>
        <v>2.726298329124655</v>
      </c>
    </row>
    <row r="3993" spans="1:12" x14ac:dyDescent="0.2">
      <c r="A3993" s="5">
        <f>IF(AND(dateA=1,A3992&lt;DataEnd),'iBoxx inputs'!A3997,IF(AND(dateA=2,A3992&lt;DataEnd),'Bank of England inputs'!A3997,IF(dateA=3,A3992+1,IF(dateA=4,WORKDAY(A3992,1,),WORKDAY(A3992,1,holidayQ)))))</f>
        <v>41564</v>
      </c>
      <c r="B3993" s="35">
        <f>MATCH(A3993,'iBoxx inputs'!A:A,0)</f>
        <v>4086</v>
      </c>
      <c r="C3993" s="35">
        <f>MATCH(A3993,'Bank of England inputs'!A:A,0)</f>
        <v>3989</v>
      </c>
      <c r="D3993" s="6">
        <f>IF($A3993&gt;DataEnd,NA(),IFERROR(INDEX('iBoxx inputs'!B:B,MATCH($A3993,'iBoxx inputs'!$A:$A,0)),D3992))</f>
        <v>4.4628774662941897</v>
      </c>
      <c r="E3993" s="6">
        <f>IF($A3993&gt;DataEnd,NA(),IFERROR(INDEX('iBoxx inputs'!C:C,MATCH($A3993,'iBoxx inputs'!$A:$A,0)),E3992))</f>
        <v>4.8442634123569697</v>
      </c>
      <c r="F3993" s="6">
        <f>IF($A3993&gt;DataEnd,NA(),IFERROR(INDEX('Bank of England inputs'!D:D,MATCH($A3993,'Bank of England inputs'!$A:$A,0),0),F3992))</f>
        <v>3.1657996518563492</v>
      </c>
      <c r="G3993" s="19"/>
      <c r="H3993" s="5">
        <f t="shared" si="325"/>
        <v>41564</v>
      </c>
      <c r="I3993" s="6">
        <f t="shared" si="326"/>
        <v>4.6535704393255797</v>
      </c>
      <c r="J3993" s="6">
        <f t="shared" si="327"/>
        <v>1.4421162754419292</v>
      </c>
      <c r="K3993" s="19">
        <f t="shared" si="321"/>
        <v>2527</v>
      </c>
      <c r="L3993" s="6">
        <f t="shared" ca="1" si="328"/>
        <v>2.7256212396629502</v>
      </c>
    </row>
    <row r="3994" spans="1:12" x14ac:dyDescent="0.2">
      <c r="A3994" s="5">
        <f>IF(AND(dateA=1,A3993&lt;DataEnd),'iBoxx inputs'!A3998,IF(AND(dateA=2,A3993&lt;DataEnd),'Bank of England inputs'!A3998,IF(dateA=3,A3993+1,IF(dateA=4,WORKDAY(A3993,1,),WORKDAY(A3993,1,holidayQ)))))</f>
        <v>41565</v>
      </c>
      <c r="B3994" s="35">
        <f>MATCH(A3994,'iBoxx inputs'!A:A,0)</f>
        <v>4087</v>
      </c>
      <c r="C3994" s="35">
        <f>MATCH(A3994,'Bank of England inputs'!A:A,0)</f>
        <v>3990</v>
      </c>
      <c r="D3994" s="6">
        <f>IF($A3994&gt;DataEnd,NA(),IFERROR(INDEX('iBoxx inputs'!B:B,MATCH($A3994,'iBoxx inputs'!$A:$A,0)),D3993))</f>
        <v>4.4248954139362597</v>
      </c>
      <c r="E3994" s="6">
        <f>IF($A3994&gt;DataEnd,NA(),IFERROR(INDEX('iBoxx inputs'!C:C,MATCH($A3994,'iBoxx inputs'!$A:$A,0)),E3993))</f>
        <v>4.8042618158756003</v>
      </c>
      <c r="F3994" s="6">
        <f>IF($A3994&gt;DataEnd,NA(),IFERROR(INDEX('Bank of England inputs'!D:D,MATCH($A3994,'Bank of England inputs'!$A:$A,0),0),F3993))</f>
        <v>3.1617812354480801</v>
      </c>
      <c r="G3994" s="19"/>
      <c r="H3994" s="5">
        <f t="shared" si="325"/>
        <v>41565</v>
      </c>
      <c r="I3994" s="6">
        <f t="shared" si="326"/>
        <v>4.6145786149059305</v>
      </c>
      <c r="J3994" s="6">
        <f t="shared" si="327"/>
        <v>1.4082709333431254</v>
      </c>
      <c r="K3994" s="19">
        <f t="shared" si="321"/>
        <v>2528</v>
      </c>
      <c r="L3994" s="6">
        <f t="shared" ca="1" si="328"/>
        <v>2.7251001359025389</v>
      </c>
    </row>
    <row r="3995" spans="1:12" x14ac:dyDescent="0.2">
      <c r="A3995" s="5">
        <f>IF(AND(dateA=1,A3994&lt;DataEnd),'iBoxx inputs'!A3999,IF(AND(dateA=2,A3994&lt;DataEnd),'Bank of England inputs'!A3999,IF(dateA=3,A3994+1,IF(dateA=4,WORKDAY(A3994,1,),WORKDAY(A3994,1,holidayQ)))))</f>
        <v>41568</v>
      </c>
      <c r="B3995" s="35">
        <f>MATCH(A3995,'iBoxx inputs'!A:A,0)</f>
        <v>4088</v>
      </c>
      <c r="C3995" s="35">
        <f>MATCH(A3995,'Bank of England inputs'!A:A,0)</f>
        <v>3991</v>
      </c>
      <c r="D3995" s="6">
        <f>IF($A3995&gt;DataEnd,NA(),IFERROR(INDEX('iBoxx inputs'!B:B,MATCH($A3995,'iBoxx inputs'!$A:$A,0)),D3994))</f>
        <v>4.4433114600204897</v>
      </c>
      <c r="E3995" s="6">
        <f>IF($A3995&gt;DataEnd,NA(),IFERROR(INDEX('iBoxx inputs'!C:C,MATCH($A3995,'iBoxx inputs'!$A:$A,0)),E3994))</f>
        <v>4.8163836383874497</v>
      </c>
      <c r="F3995" s="6">
        <f>IF($A3995&gt;DataEnd,NA(),IFERROR(INDEX('Bank of England inputs'!D:D,MATCH($A3995,'Bank of England inputs'!$A:$A,0),0),F3994))</f>
        <v>3.1745203500040065</v>
      </c>
      <c r="G3995" s="19"/>
      <c r="H3995" s="5">
        <f t="shared" si="325"/>
        <v>41568</v>
      </c>
      <c r="I3995" s="6">
        <f t="shared" si="326"/>
        <v>4.6298475492039692</v>
      </c>
      <c r="J3995" s="6">
        <f t="shared" si="327"/>
        <v>1.4105490330974968</v>
      </c>
      <c r="K3995" s="19">
        <f t="shared" si="321"/>
        <v>2527</v>
      </c>
      <c r="L3995" s="6">
        <f t="shared" ca="1" si="328"/>
        <v>2.7242439020856906</v>
      </c>
    </row>
    <row r="3996" spans="1:12" x14ac:dyDescent="0.2">
      <c r="A3996" s="5">
        <f>IF(AND(dateA=1,A3995&lt;DataEnd),'iBoxx inputs'!A4000,IF(AND(dateA=2,A3995&lt;DataEnd),'Bank of England inputs'!A4000,IF(dateA=3,A3995+1,IF(dateA=4,WORKDAY(A3995,1,),WORKDAY(A3995,1,holidayQ)))))</f>
        <v>41569</v>
      </c>
      <c r="B3996" s="35">
        <f>MATCH(A3996,'iBoxx inputs'!A:A,0)</f>
        <v>4089</v>
      </c>
      <c r="C3996" s="35">
        <f>MATCH(A3996,'Bank of England inputs'!A:A,0)</f>
        <v>3992</v>
      </c>
      <c r="D3996" s="6">
        <f>IF($A3996&gt;DataEnd,NA(),IFERROR(INDEX('iBoxx inputs'!B:B,MATCH($A3996,'iBoxx inputs'!$A:$A,0)),D3995))</f>
        <v>4.3438180451808996</v>
      </c>
      <c r="E3996" s="6">
        <f>IF($A3996&gt;DataEnd,NA(),IFERROR(INDEX('iBoxx inputs'!C:C,MATCH($A3996,'iBoxx inputs'!$A:$A,0)),E3995))</f>
        <v>4.71913296085184</v>
      </c>
      <c r="F3996" s="6">
        <f>IF($A3996&gt;DataEnd,NA(),IFERROR(INDEX('Bank of England inputs'!D:D,MATCH($A3996,'Bank of England inputs'!$A:$A,0),0),F3995))</f>
        <v>3.16056717674007</v>
      </c>
      <c r="G3996" s="19"/>
      <c r="H3996" s="5">
        <f t="shared" si="325"/>
        <v>41569</v>
      </c>
      <c r="I3996" s="6">
        <f t="shared" si="326"/>
        <v>4.5314755030163703</v>
      </c>
      <c r="J3996" s="6">
        <f t="shared" si="327"/>
        <v>1.3289073177812138</v>
      </c>
      <c r="K3996" s="19">
        <f t="shared" si="321"/>
        <v>2527</v>
      </c>
      <c r="L3996" s="6">
        <f t="shared" ca="1" si="328"/>
        <v>2.7235084327532473</v>
      </c>
    </row>
    <row r="3997" spans="1:12" x14ac:dyDescent="0.2">
      <c r="A3997" s="5">
        <f>IF(AND(dateA=1,A3996&lt;DataEnd),'iBoxx inputs'!A4001,IF(AND(dateA=2,A3996&lt;DataEnd),'Bank of England inputs'!A4001,IF(dateA=3,A3996+1,IF(dateA=4,WORKDAY(A3996,1,),WORKDAY(A3996,1,holidayQ)))))</f>
        <v>41570</v>
      </c>
      <c r="B3997" s="35">
        <f>MATCH(A3997,'iBoxx inputs'!A:A,0)</f>
        <v>4090</v>
      </c>
      <c r="C3997" s="35">
        <f>MATCH(A3997,'Bank of England inputs'!A:A,0)</f>
        <v>3993</v>
      </c>
      <c r="D3997" s="6">
        <f>IF($A3997&gt;DataEnd,NA(),IFERROR(INDEX('iBoxx inputs'!B:B,MATCH($A3997,'iBoxx inputs'!$A:$A,0)),D3996))</f>
        <v>4.3050614632775899</v>
      </c>
      <c r="E3997" s="6">
        <f>IF($A3997&gt;DataEnd,NA(),IFERROR(INDEX('iBoxx inputs'!C:C,MATCH($A3997,'iBoxx inputs'!$A:$A,0)),E3996))</f>
        <v>4.6784800122972197</v>
      </c>
      <c r="F3997" s="6">
        <f>IF($A3997&gt;DataEnd,NA(),IFERROR(INDEX('Bank of England inputs'!D:D,MATCH($A3997,'Bank of England inputs'!$A:$A,0),0),F3996))</f>
        <v>3.1696098447095089</v>
      </c>
      <c r="G3997" s="19"/>
      <c r="H3997" s="5">
        <f t="shared" si="325"/>
        <v>41570</v>
      </c>
      <c r="I3997" s="6">
        <f t="shared" si="326"/>
        <v>4.4917707377874052</v>
      </c>
      <c r="J3997" s="6">
        <f t="shared" si="327"/>
        <v>1.2815410420452533</v>
      </c>
      <c r="K3997" s="19">
        <f t="shared" si="321"/>
        <v>2527</v>
      </c>
      <c r="L3997" s="6">
        <f t="shared" ca="1" si="328"/>
        <v>2.7227369789406506</v>
      </c>
    </row>
    <row r="3998" spans="1:12" x14ac:dyDescent="0.2">
      <c r="A3998" s="5">
        <f>IF(AND(dateA=1,A3997&lt;DataEnd),'iBoxx inputs'!A4002,IF(AND(dateA=2,A3997&lt;DataEnd),'Bank of England inputs'!A4002,IF(dateA=3,A3997+1,IF(dateA=4,WORKDAY(A3997,1,),WORKDAY(A3997,1,holidayQ)))))</f>
        <v>41571</v>
      </c>
      <c r="B3998" s="35">
        <f>MATCH(A3998,'iBoxx inputs'!A:A,0)</f>
        <v>4091</v>
      </c>
      <c r="C3998" s="35">
        <f>MATCH(A3998,'Bank of England inputs'!A:A,0)</f>
        <v>3994</v>
      </c>
      <c r="D3998" s="6">
        <f>IF($A3998&gt;DataEnd,NA(),IFERROR(INDEX('iBoxx inputs'!B:B,MATCH($A3998,'iBoxx inputs'!$A:$A,0)),D3997))</f>
        <v>4.3337133346938002</v>
      </c>
      <c r="E3998" s="6">
        <f>IF($A3998&gt;DataEnd,NA(),IFERROR(INDEX('iBoxx inputs'!C:C,MATCH($A3998,'iBoxx inputs'!$A:$A,0)),E3997))</f>
        <v>4.7081958739046001</v>
      </c>
      <c r="F3998" s="6">
        <f>IF($A3998&gt;DataEnd,NA(),IFERROR(INDEX('Bank of England inputs'!D:D,MATCH($A3998,'Bank of England inputs'!$A:$A,0),0),F3997))</f>
        <v>3.1782608564629555</v>
      </c>
      <c r="G3998" s="19"/>
      <c r="H3998" s="5">
        <f t="shared" si="325"/>
        <v>41571</v>
      </c>
      <c r="I3998" s="6">
        <f t="shared" si="326"/>
        <v>4.5209546042992006</v>
      </c>
      <c r="J3998" s="6">
        <f t="shared" si="327"/>
        <v>1.3013339599745155</v>
      </c>
      <c r="K3998" s="19">
        <f t="shared" si="321"/>
        <v>2527</v>
      </c>
      <c r="L3998" s="6">
        <f t="shared" ca="1" si="328"/>
        <v>2.7219728408549275</v>
      </c>
    </row>
    <row r="3999" spans="1:12" x14ac:dyDescent="0.2">
      <c r="A3999" s="5">
        <f>IF(AND(dateA=1,A3998&lt;DataEnd),'iBoxx inputs'!A4003,IF(AND(dateA=2,A3998&lt;DataEnd),'Bank of England inputs'!A4003,IF(dateA=3,A3998+1,IF(dateA=4,WORKDAY(A3998,1,),WORKDAY(A3998,1,holidayQ)))))</f>
        <v>41572</v>
      </c>
      <c r="B3999" s="35">
        <f>MATCH(A3999,'iBoxx inputs'!A:A,0)</f>
        <v>4092</v>
      </c>
      <c r="C3999" s="35">
        <f>MATCH(A3999,'Bank of England inputs'!A:A,0)</f>
        <v>3995</v>
      </c>
      <c r="D3999" s="6">
        <f>IF($A3999&gt;DataEnd,NA(),IFERROR(INDEX('iBoxx inputs'!B:B,MATCH($A3999,'iBoxx inputs'!$A:$A,0)),D3998))</f>
        <v>4.3203432979296803</v>
      </c>
      <c r="E3999" s="6">
        <f>IF($A3999&gt;DataEnd,NA(),IFERROR(INDEX('iBoxx inputs'!C:C,MATCH($A3999,'iBoxx inputs'!$A:$A,0)),E3998))</f>
        <v>4.6892513769192297</v>
      </c>
      <c r="F3999" s="6">
        <f>IF($A3999&gt;DataEnd,NA(),IFERROR(INDEX('Bank of England inputs'!D:D,MATCH($A3999,'Bank of England inputs'!$A:$A,0),0),F3998))</f>
        <v>3.1776348839545721</v>
      </c>
      <c r="G3999" s="19"/>
      <c r="H3999" s="5">
        <f t="shared" si="325"/>
        <v>41572</v>
      </c>
      <c r="I3999" s="6">
        <f t="shared" si="326"/>
        <v>4.5047973374244545</v>
      </c>
      <c r="J3999" s="6">
        <f t="shared" si="327"/>
        <v>1.2862888890238455</v>
      </c>
      <c r="K3999" s="19">
        <f t="shared" si="321"/>
        <v>2528</v>
      </c>
      <c r="L3999" s="6">
        <f t="shared" ca="1" si="328"/>
        <v>2.7214049278992984</v>
      </c>
    </row>
    <row r="4000" spans="1:12" x14ac:dyDescent="0.2">
      <c r="A4000" s="5">
        <f>IF(AND(dateA=1,A3999&lt;DataEnd),'iBoxx inputs'!A4004,IF(AND(dateA=2,A3999&lt;DataEnd),'Bank of England inputs'!A4004,IF(dateA=3,A3999+1,IF(dateA=4,WORKDAY(A3999,1,),WORKDAY(A3999,1,holidayQ)))))</f>
        <v>41575</v>
      </c>
      <c r="B4000" s="35">
        <f>MATCH(A4000,'iBoxx inputs'!A:A,0)</f>
        <v>4093</v>
      </c>
      <c r="C4000" s="35">
        <f>MATCH(A4000,'Bank of England inputs'!A:A,0)</f>
        <v>3996</v>
      </c>
      <c r="D4000" s="6">
        <f>IF($A4000&gt;DataEnd,NA(),IFERROR(INDEX('iBoxx inputs'!B:B,MATCH($A4000,'iBoxx inputs'!$A:$A,0)),D3999))</f>
        <v>4.3204201472779404</v>
      </c>
      <c r="E4000" s="6">
        <f>IF($A4000&gt;DataEnd,NA(),IFERROR(INDEX('iBoxx inputs'!C:C,MATCH($A4000,'iBoxx inputs'!$A:$A,0)),E3999))</f>
        <v>4.6911900727218896</v>
      </c>
      <c r="F4000" s="6">
        <f>IF($A4000&gt;DataEnd,NA(),IFERROR(INDEX('Bank of England inputs'!D:D,MATCH($A4000,'Bank of England inputs'!$A:$A,0),0),F3999))</f>
        <v>3.1826315688999074</v>
      </c>
      <c r="G4000" s="19"/>
      <c r="H4000" s="5">
        <f t="shared" si="325"/>
        <v>41575</v>
      </c>
      <c r="I4000" s="6">
        <f t="shared" si="326"/>
        <v>4.5058051099999155</v>
      </c>
      <c r="J4000" s="6">
        <f t="shared" si="327"/>
        <v>1.282360723874798</v>
      </c>
      <c r="K4000" s="19">
        <f t="shared" si="321"/>
        <v>2527</v>
      </c>
      <c r="L4000" s="6">
        <f t="shared" ca="1" si="328"/>
        <v>2.7204530982848203</v>
      </c>
    </row>
    <row r="4001" spans="1:12" x14ac:dyDescent="0.2">
      <c r="A4001" s="5">
        <f>IF(AND(dateA=1,A4000&lt;DataEnd),'iBoxx inputs'!A4005,IF(AND(dateA=2,A4000&lt;DataEnd),'Bank of England inputs'!A4005,IF(dateA=3,A4000+1,IF(dateA=4,WORKDAY(A4000,1,),WORKDAY(A4000,1,holidayQ)))))</f>
        <v>41576</v>
      </c>
      <c r="B4001" s="35">
        <f>MATCH(A4001,'iBoxx inputs'!A:A,0)</f>
        <v>4094</v>
      </c>
      <c r="C4001" s="35">
        <f>MATCH(A4001,'Bank of England inputs'!A:A,0)</f>
        <v>3997</v>
      </c>
      <c r="D4001" s="6">
        <f>IF($A4001&gt;DataEnd,NA(),IFERROR(INDEX('iBoxx inputs'!B:B,MATCH($A4001,'iBoxx inputs'!$A:$A,0)),D4000))</f>
        <v>4.2958160054217203</v>
      </c>
      <c r="E4001" s="6">
        <f>IF($A4001&gt;DataEnd,NA(),IFERROR(INDEX('iBoxx inputs'!C:C,MATCH($A4001,'iBoxx inputs'!$A:$A,0)),E4000))</f>
        <v>4.6696410581333101</v>
      </c>
      <c r="F4001" s="6">
        <f>IF($A4001&gt;DataEnd,NA(),IFERROR(INDEX('Bank of England inputs'!D:D,MATCH($A4001,'Bank of England inputs'!$A:$A,0),0),F4000))</f>
        <v>3.1835625633702902</v>
      </c>
      <c r="G4001" s="19"/>
      <c r="H4001" s="5">
        <f t="shared" si="325"/>
        <v>41576</v>
      </c>
      <c r="I4001" s="6">
        <f t="shared" si="326"/>
        <v>4.4827285317775152</v>
      </c>
      <c r="J4001" s="6">
        <f t="shared" si="327"/>
        <v>1.2590822957962322</v>
      </c>
      <c r="K4001" s="19">
        <f t="shared" si="321"/>
        <v>2527</v>
      </c>
      <c r="L4001" s="6">
        <f t="shared" ca="1" si="328"/>
        <v>2.7196849872508633</v>
      </c>
    </row>
    <row r="4002" spans="1:12" x14ac:dyDescent="0.2">
      <c r="A4002" s="5">
        <f>IF(AND(dateA=1,A4001&lt;DataEnd),'iBoxx inputs'!A4006,IF(AND(dateA=2,A4001&lt;DataEnd),'Bank of England inputs'!A4006,IF(dateA=3,A4001+1,IF(dateA=4,WORKDAY(A4001,1,),WORKDAY(A4001,1,holidayQ)))))</f>
        <v>41577</v>
      </c>
      <c r="B4002" s="35">
        <f>MATCH(A4002,'iBoxx inputs'!A:A,0)</f>
        <v>4095</v>
      </c>
      <c r="C4002" s="35">
        <f>MATCH(A4002,'Bank of England inputs'!A:A,0)</f>
        <v>3998</v>
      </c>
      <c r="D4002" s="6">
        <f>IF($A4002&gt;DataEnd,NA(),IFERROR(INDEX('iBoxx inputs'!B:B,MATCH($A4002,'iBoxx inputs'!$A:$A,0)),D4001))</f>
        <v>4.2574078256776398</v>
      </c>
      <c r="E4002" s="6">
        <f>IF($A4002&gt;DataEnd,NA(),IFERROR(INDEX('iBoxx inputs'!C:C,MATCH($A4002,'iBoxx inputs'!$A:$A,0)),E4001))</f>
        <v>4.6245229772945402</v>
      </c>
      <c r="F4002" s="6">
        <f>IF($A4002&gt;DataEnd,NA(),IFERROR(INDEX('Bank of England inputs'!D:D,MATCH($A4002,'Bank of England inputs'!$A:$A,0),0),F4001))</f>
        <v>3.1466489781355911</v>
      </c>
      <c r="G4002" s="19"/>
      <c r="H4002" s="5">
        <f t="shared" si="325"/>
        <v>41577</v>
      </c>
      <c r="I4002" s="6">
        <f t="shared" si="326"/>
        <v>4.44096540148609</v>
      </c>
      <c r="J4002" s="6">
        <f t="shared" si="327"/>
        <v>1.2548312874661072</v>
      </c>
      <c r="K4002" s="19">
        <f t="shared" si="321"/>
        <v>2527</v>
      </c>
      <c r="L4002" s="6">
        <f t="shared" ca="1" si="328"/>
        <v>2.7189213578521687</v>
      </c>
    </row>
    <row r="4003" spans="1:12" x14ac:dyDescent="0.2">
      <c r="A4003" s="5">
        <f>IF(AND(dateA=1,A4002&lt;DataEnd),'iBoxx inputs'!A4007,IF(AND(dateA=2,A4002&lt;DataEnd),'Bank of England inputs'!A4007,IF(dateA=3,A4002+1,IF(dateA=4,WORKDAY(A4002,1,),WORKDAY(A4002,1,holidayQ)))))</f>
        <v>41578</v>
      </c>
      <c r="B4003" s="35">
        <f>MATCH(A4003,'iBoxx inputs'!A:A,0)</f>
        <v>4096</v>
      </c>
      <c r="C4003" s="35">
        <f>MATCH(A4003,'Bank of England inputs'!A:A,0)</f>
        <v>3999</v>
      </c>
      <c r="D4003" s="6">
        <f>IF($A4003&gt;DataEnd,NA(),IFERROR(INDEX('iBoxx inputs'!B:B,MATCH($A4003,'iBoxx inputs'!$A:$A,0)),D4002))</f>
        <v>4.3139810255149804</v>
      </c>
      <c r="E4003" s="6">
        <f>IF($A4003&gt;DataEnd,NA(),IFERROR(INDEX('iBoxx inputs'!C:C,MATCH($A4003,'iBoxx inputs'!$A:$A,0)),E4002))</f>
        <v>4.6820037901062896</v>
      </c>
      <c r="F4003" s="6">
        <f>IF($A4003&gt;DataEnd,NA(),IFERROR(INDEX('Bank of England inputs'!D:D,MATCH($A4003,'Bank of England inputs'!$A:$A,0),0),F4002))</f>
        <v>3.1634488764603619</v>
      </c>
      <c r="G4003" s="19"/>
      <c r="H4003" s="5">
        <f t="shared" si="325"/>
        <v>41578</v>
      </c>
      <c r="I4003" s="6">
        <f t="shared" si="326"/>
        <v>4.497992407810635</v>
      </c>
      <c r="J4003" s="6">
        <f t="shared" si="327"/>
        <v>1.2936205079266072</v>
      </c>
      <c r="K4003" s="19">
        <f t="shared" si="321"/>
        <v>2527</v>
      </c>
      <c r="L4003" s="6">
        <f t="shared" ca="1" si="328"/>
        <v>2.7181840945766091</v>
      </c>
    </row>
    <row r="4004" spans="1:12" x14ac:dyDescent="0.2">
      <c r="A4004" s="5">
        <f>IF(AND(dateA=1,A4003&lt;DataEnd),'iBoxx inputs'!A4008,IF(AND(dateA=2,A4003&lt;DataEnd),'Bank of England inputs'!A4008,IF(dateA=3,A4003+1,IF(dateA=4,WORKDAY(A4003,1,),WORKDAY(A4003,1,holidayQ)))))</f>
        <v>41579</v>
      </c>
      <c r="B4004" s="35">
        <f>MATCH(A4004,'iBoxx inputs'!A:A,0)</f>
        <v>4097</v>
      </c>
      <c r="C4004" s="35">
        <f>MATCH(A4004,'Bank of England inputs'!A:A,0)</f>
        <v>4000</v>
      </c>
      <c r="D4004" s="6">
        <f>IF($A4004&gt;DataEnd,NA(),IFERROR(INDEX('iBoxx inputs'!B:B,MATCH($A4004,'iBoxx inputs'!$A:$A,0)),D4003))</f>
        <v>4.3502230999309903</v>
      </c>
      <c r="E4004" s="6">
        <f>IF($A4004&gt;DataEnd,NA(),IFERROR(INDEX('iBoxx inputs'!C:C,MATCH($A4004,'iBoxx inputs'!$A:$A,0)),E4003))</f>
        <v>4.7088492056425402</v>
      </c>
      <c r="F4004" s="6">
        <f>IF($A4004&gt;DataEnd,NA(),IFERROR(INDEX('Bank of England inputs'!D:D,MATCH($A4004,'Bank of England inputs'!$A:$A,0),0),F4003))</f>
        <v>3.1628760684747625</v>
      </c>
      <c r="G4004" s="19"/>
      <c r="H4004" s="5">
        <f t="shared" si="325"/>
        <v>41579</v>
      </c>
      <c r="I4004" s="6">
        <f t="shared" si="326"/>
        <v>4.5295361527867648</v>
      </c>
      <c r="J4004" s="6">
        <f t="shared" si="327"/>
        <v>1.3247595805732315</v>
      </c>
      <c r="K4004" s="19">
        <f t="shared" si="321"/>
        <v>2528</v>
      </c>
      <c r="L4004" s="6">
        <f t="shared" ca="1" si="328"/>
        <v>2.7176328981707534</v>
      </c>
    </row>
    <row r="4005" spans="1:12" x14ac:dyDescent="0.2">
      <c r="A4005" s="5">
        <f>IF(AND(dateA=1,A4004&lt;DataEnd),'iBoxx inputs'!A4009,IF(AND(dateA=2,A4004&lt;DataEnd),'Bank of England inputs'!A4009,IF(dateA=3,A4004+1,IF(dateA=4,WORKDAY(A4004,1,),WORKDAY(A4004,1,holidayQ)))))</f>
        <v>41582</v>
      </c>
      <c r="B4005" s="35">
        <f>MATCH(A4005,'iBoxx inputs'!A:A,0)</f>
        <v>4098</v>
      </c>
      <c r="C4005" s="35">
        <f>MATCH(A4005,'Bank of England inputs'!A:A,0)</f>
        <v>4001</v>
      </c>
      <c r="D4005" s="6">
        <f>IF($A4005&gt;DataEnd,NA(),IFERROR(INDEX('iBoxx inputs'!B:B,MATCH($A4005,'iBoxx inputs'!$A:$A,0)),D4004))</f>
        <v>4.34050149152855</v>
      </c>
      <c r="E4005" s="6">
        <f>IF($A4005&gt;DataEnd,NA(),IFERROR(INDEX('iBoxx inputs'!C:C,MATCH($A4005,'iBoxx inputs'!$A:$A,0)),E4004))</f>
        <v>4.6979266187122004</v>
      </c>
      <c r="F4005" s="6">
        <f>IF($A4005&gt;DataEnd,NA(),IFERROR(INDEX('Bank of England inputs'!D:D,MATCH($A4005,'Bank of England inputs'!$A:$A,0),0),F4004))</f>
        <v>3.1459245954013504</v>
      </c>
      <c r="G4005" s="19"/>
      <c r="H4005" s="5">
        <f t="shared" si="325"/>
        <v>41582</v>
      </c>
      <c r="I4005" s="6">
        <f t="shared" si="326"/>
        <v>4.5192140551203757</v>
      </c>
      <c r="J4005" s="6">
        <f t="shared" si="327"/>
        <v>1.331404478757503</v>
      </c>
      <c r="K4005" s="19">
        <f t="shared" si="321"/>
        <v>2527</v>
      </c>
      <c r="L4005" s="6">
        <f t="shared" ca="1" si="328"/>
        <v>2.7167001706220315</v>
      </c>
    </row>
    <row r="4006" spans="1:12" x14ac:dyDescent="0.2">
      <c r="A4006" s="5">
        <f>IF(AND(dateA=1,A4005&lt;DataEnd),'iBoxx inputs'!A4010,IF(AND(dateA=2,A4005&lt;DataEnd),'Bank of England inputs'!A4010,IF(dateA=3,A4005+1,IF(dateA=4,WORKDAY(A4005,1,),WORKDAY(A4005,1,holidayQ)))))</f>
        <v>41583</v>
      </c>
      <c r="B4006" s="35">
        <f>MATCH(A4006,'iBoxx inputs'!A:A,0)</f>
        <v>4099</v>
      </c>
      <c r="C4006" s="35">
        <f>MATCH(A4006,'Bank of England inputs'!A:A,0)</f>
        <v>4002</v>
      </c>
      <c r="D4006" s="6">
        <f>IF($A4006&gt;DataEnd,NA(),IFERROR(INDEX('iBoxx inputs'!B:B,MATCH($A4006,'iBoxx inputs'!$A:$A,0)),D4005))</f>
        <v>4.4015024415742001</v>
      </c>
      <c r="E4006" s="6">
        <f>IF($A4006&gt;DataEnd,NA(),IFERROR(INDEX('iBoxx inputs'!C:C,MATCH($A4006,'iBoxx inputs'!$A:$A,0)),E4005))</f>
        <v>4.7625036849277196</v>
      </c>
      <c r="F4006" s="6">
        <f>IF($A4006&gt;DataEnd,NA(),IFERROR(INDEX('Bank of England inputs'!D:D,MATCH($A4006,'Bank of England inputs'!$A:$A,0),0),F4005))</f>
        <v>3.1524083753875276</v>
      </c>
      <c r="G4006" s="19"/>
      <c r="H4006" s="5">
        <f t="shared" si="325"/>
        <v>41583</v>
      </c>
      <c r="I4006" s="6">
        <f t="shared" si="326"/>
        <v>4.5820030632509603</v>
      </c>
      <c r="J4006" s="6">
        <f t="shared" si="327"/>
        <v>1.3859052933218097</v>
      </c>
      <c r="K4006" s="19">
        <f t="shared" si="321"/>
        <v>2527</v>
      </c>
      <c r="L4006" s="6">
        <f t="shared" ca="1" si="328"/>
        <v>2.7160004998604541</v>
      </c>
    </row>
    <row r="4007" spans="1:12" x14ac:dyDescent="0.2">
      <c r="A4007" s="5">
        <f>IF(AND(dateA=1,A4006&lt;DataEnd),'iBoxx inputs'!A4011,IF(AND(dateA=2,A4006&lt;DataEnd),'Bank of England inputs'!A4011,IF(dateA=3,A4006+1,IF(dateA=4,WORKDAY(A4006,1,),WORKDAY(A4006,1,holidayQ)))))</f>
        <v>41584</v>
      </c>
      <c r="B4007" s="35">
        <f>MATCH(A4007,'iBoxx inputs'!A:A,0)</f>
        <v>4100</v>
      </c>
      <c r="C4007" s="35">
        <f>MATCH(A4007,'Bank of England inputs'!A:A,0)</f>
        <v>4003</v>
      </c>
      <c r="D4007" s="6">
        <f>IF($A4007&gt;DataEnd,NA(),IFERROR(INDEX('iBoxx inputs'!B:B,MATCH($A4007,'iBoxx inputs'!$A:$A,0)),D4006))</f>
        <v>4.4014399463515703</v>
      </c>
      <c r="E4007" s="6">
        <f>IF($A4007&gt;DataEnd,NA(),IFERROR(INDEX('iBoxx inputs'!C:C,MATCH($A4007,'iBoxx inputs'!$A:$A,0)),E4006))</f>
        <v>4.7619613800940703</v>
      </c>
      <c r="F4007" s="6">
        <f>IF($A4007&gt;DataEnd,NA(),IFERROR(INDEX('Bank of England inputs'!D:D,MATCH($A4007,'Bank of England inputs'!$A:$A,0),0),F4006))</f>
        <v>3.1348868002126551</v>
      </c>
      <c r="G4007" s="19"/>
      <c r="H4007" s="5">
        <f t="shared" si="325"/>
        <v>41584</v>
      </c>
      <c r="I4007" s="6">
        <f t="shared" si="326"/>
        <v>4.5817006632228203</v>
      </c>
      <c r="J4007" s="6">
        <f t="shared" si="327"/>
        <v>1.4028365259302067</v>
      </c>
      <c r="K4007" s="19">
        <f t="shared" ref="K4007:K4065" si="329">IF(trailing_period=0,1,ROW()-MATCH(EDATE(A4007,-trailing_period),A:A,1))</f>
        <v>2527</v>
      </c>
      <c r="L4007" s="6">
        <f t="shared" ca="1" si="328"/>
        <v>2.7152979091562957</v>
      </c>
    </row>
    <row r="4008" spans="1:12" x14ac:dyDescent="0.2">
      <c r="A4008" s="5">
        <f>IF(AND(dateA=1,A4007&lt;DataEnd),'iBoxx inputs'!A4012,IF(AND(dateA=2,A4007&lt;DataEnd),'Bank of England inputs'!A4012,IF(dateA=3,A4007+1,IF(dateA=4,WORKDAY(A4007,1,),WORKDAY(A4007,1,holidayQ)))))</f>
        <v>41585</v>
      </c>
      <c r="B4008" s="35">
        <f>MATCH(A4008,'iBoxx inputs'!A:A,0)</f>
        <v>4101</v>
      </c>
      <c r="C4008" s="35">
        <f>MATCH(A4008,'Bank of England inputs'!A:A,0)</f>
        <v>4004</v>
      </c>
      <c r="D4008" s="6">
        <f>IF($A4008&gt;DataEnd,NA(),IFERROR(INDEX('iBoxx inputs'!B:B,MATCH($A4008,'iBoxx inputs'!$A:$A,0)),D4007))</f>
        <v>4.3720894503326502</v>
      </c>
      <c r="E4008" s="6">
        <f>IF($A4008&gt;DataEnd,NA(),IFERROR(INDEX('iBoxx inputs'!C:C,MATCH($A4008,'iBoxx inputs'!$A:$A,0)),E4007))</f>
        <v>4.7251782919644398</v>
      </c>
      <c r="F4008" s="6">
        <f>IF($A4008&gt;DataEnd,NA(),IFERROR(INDEX('Bank of England inputs'!D:D,MATCH($A4008,'Bank of England inputs'!$A:$A,0),0),F4007))</f>
        <v>3.1132335752875662</v>
      </c>
      <c r="G4008" s="19"/>
      <c r="H4008" s="5">
        <f t="shared" ref="H4008:H4018" si="330">A4008</f>
        <v>41585</v>
      </c>
      <c r="I4008" s="6">
        <f t="shared" ref="I4008:I4018" si="331">(D4008+E4008)/2</f>
        <v>4.548633871148545</v>
      </c>
      <c r="J4008" s="6">
        <f t="shared" ref="J4008:J4018" si="332">((1+I4008/100)/(1+F4008/100)-1)*100</f>
        <v>1.3920621496298358</v>
      </c>
      <c r="K4008" s="19">
        <f t="shared" si="329"/>
        <v>2527</v>
      </c>
      <c r="L4008" s="6">
        <f t="shared" ca="1" si="328"/>
        <v>2.7145784887977911</v>
      </c>
    </row>
    <row r="4009" spans="1:12" x14ac:dyDescent="0.2">
      <c r="A4009" s="5">
        <f>IF(AND(dateA=1,A4008&lt;DataEnd),'iBoxx inputs'!A4013,IF(AND(dateA=2,A4008&lt;DataEnd),'Bank of England inputs'!A4013,IF(dateA=3,A4008+1,IF(dateA=4,WORKDAY(A4008,1,),WORKDAY(A4008,1,holidayQ)))))</f>
        <v>41586</v>
      </c>
      <c r="B4009" s="35">
        <f>MATCH(A4009,'iBoxx inputs'!A:A,0)</f>
        <v>4102</v>
      </c>
      <c r="C4009" s="35">
        <f>MATCH(A4009,'Bank of England inputs'!A:A,0)</f>
        <v>4005</v>
      </c>
      <c r="D4009" s="6">
        <f>IF($A4009&gt;DataEnd,NA(),IFERROR(INDEX('iBoxx inputs'!B:B,MATCH($A4009,'iBoxx inputs'!$A:$A,0)),D4008))</f>
        <v>4.4554967027519696</v>
      </c>
      <c r="E4009" s="6">
        <f>IF($A4009&gt;DataEnd,NA(),IFERROR(INDEX('iBoxx inputs'!C:C,MATCH($A4009,'iBoxx inputs'!$A:$A,0)),E4008))</f>
        <v>4.8144823507563501</v>
      </c>
      <c r="F4009" s="6">
        <f>IF($A4009&gt;DataEnd,NA(),IFERROR(INDEX('Bank of England inputs'!D:D,MATCH($A4009,'Bank of England inputs'!$A:$A,0),0),F4008))</f>
        <v>3.1681241976893482</v>
      </c>
      <c r="G4009" s="19"/>
      <c r="H4009" s="5">
        <f t="shared" si="330"/>
        <v>41586</v>
      </c>
      <c r="I4009" s="6">
        <f t="shared" si="331"/>
        <v>4.6349895267541594</v>
      </c>
      <c r="J4009" s="6">
        <f t="shared" si="332"/>
        <v>1.4218202962128279</v>
      </c>
      <c r="K4009" s="19">
        <f t="shared" si="329"/>
        <v>2528</v>
      </c>
      <c r="L4009" s="6">
        <f t="shared" ca="1" si="328"/>
        <v>2.7140671129304712</v>
      </c>
    </row>
    <row r="4010" spans="1:12" x14ac:dyDescent="0.2">
      <c r="A4010" s="5">
        <f>IF(AND(dateA=1,A4009&lt;DataEnd),'iBoxx inputs'!A4014,IF(AND(dateA=2,A4009&lt;DataEnd),'Bank of England inputs'!A4014,IF(dateA=3,A4009+1,IF(dateA=4,WORKDAY(A4009,1,),WORKDAY(A4009,1,holidayQ)))))</f>
        <v>41589</v>
      </c>
      <c r="B4010" s="35">
        <f>MATCH(A4010,'iBoxx inputs'!A:A,0)</f>
        <v>4103</v>
      </c>
      <c r="C4010" s="35">
        <f>MATCH(A4010,'Bank of England inputs'!A:A,0)</f>
        <v>4006</v>
      </c>
      <c r="D4010" s="6">
        <f>IF($A4010&gt;DataEnd,NA(),IFERROR(INDEX('iBoxx inputs'!B:B,MATCH($A4010,'iBoxx inputs'!$A:$A,0)),D4009))</f>
        <v>4.4723983861693402</v>
      </c>
      <c r="E4010" s="6">
        <f>IF($A4010&gt;DataEnd,NA(),IFERROR(INDEX('iBoxx inputs'!C:C,MATCH($A4010,'iBoxx inputs'!$A:$A,0)),E4009))</f>
        <v>4.8350465803179201</v>
      </c>
      <c r="F4010" s="6">
        <f>IF($A4010&gt;DataEnd,NA(),IFERROR(INDEX('Bank of England inputs'!D:D,MATCH($A4010,'Bank of England inputs'!$A:$A,0),0),F4009))</f>
        <v>3.1763634759311099</v>
      </c>
      <c r="G4010" s="19"/>
      <c r="H4010" s="5">
        <f t="shared" si="330"/>
        <v>41589</v>
      </c>
      <c r="I4010" s="6">
        <f t="shared" si="331"/>
        <v>4.6537224832436301</v>
      </c>
      <c r="J4010" s="6">
        <f t="shared" si="332"/>
        <v>1.4318773772804549</v>
      </c>
      <c r="K4010" s="19">
        <f t="shared" si="329"/>
        <v>2527</v>
      </c>
      <c r="L4010" s="6">
        <f t="shared" ca="1" si="328"/>
        <v>2.713184893360737</v>
      </c>
    </row>
    <row r="4011" spans="1:12" x14ac:dyDescent="0.2">
      <c r="A4011" s="5">
        <f>IF(AND(dateA=1,A4010&lt;DataEnd),'iBoxx inputs'!A4015,IF(AND(dateA=2,A4010&lt;DataEnd),'Bank of England inputs'!A4015,IF(dateA=3,A4010+1,IF(dateA=4,WORKDAY(A4010,1,),WORKDAY(A4010,1,holidayQ)))))</f>
        <v>41590</v>
      </c>
      <c r="B4011" s="35">
        <f>MATCH(A4011,'iBoxx inputs'!A:A,0)</f>
        <v>4104</v>
      </c>
      <c r="C4011" s="35">
        <f>MATCH(A4011,'Bank of England inputs'!A:A,0)</f>
        <v>4007</v>
      </c>
      <c r="D4011" s="6">
        <f>IF($A4011&gt;DataEnd,NA(),IFERROR(INDEX('iBoxx inputs'!B:B,MATCH($A4011,'iBoxx inputs'!$A:$A,0)),D4010))</f>
        <v>4.4775273937091304</v>
      </c>
      <c r="E4011" s="6">
        <f>IF($A4011&gt;DataEnd,NA(),IFERROR(INDEX('iBoxx inputs'!C:C,MATCH($A4011,'iBoxx inputs'!$A:$A,0)),E4010))</f>
        <v>4.8412833015000203</v>
      </c>
      <c r="F4011" s="6">
        <f>IF($A4011&gt;DataEnd,NA(),IFERROR(INDEX('Bank of England inputs'!D:D,MATCH($A4011,'Bank of England inputs'!$A:$A,0),0),F4010))</f>
        <v>3.1549093577599052</v>
      </c>
      <c r="G4011" s="19"/>
      <c r="H4011" s="5">
        <f t="shared" si="330"/>
        <v>41590</v>
      </c>
      <c r="I4011" s="6">
        <f t="shared" si="331"/>
        <v>4.6594053476045758</v>
      </c>
      <c r="J4011" s="6">
        <f t="shared" si="332"/>
        <v>1.4584821984834573</v>
      </c>
      <c r="K4011" s="19">
        <f t="shared" si="329"/>
        <v>2527</v>
      </c>
      <c r="L4011" s="6">
        <f t="shared" ca="1" si="328"/>
        <v>2.7125052766723612</v>
      </c>
    </row>
    <row r="4012" spans="1:12" x14ac:dyDescent="0.2">
      <c r="A4012" s="5">
        <f>IF(AND(dateA=1,A4011&lt;DataEnd),'iBoxx inputs'!A4016,IF(AND(dateA=2,A4011&lt;DataEnd),'Bank of England inputs'!A4016,IF(dateA=3,A4011+1,IF(dateA=4,WORKDAY(A4011,1,),WORKDAY(A4011,1,holidayQ)))))</f>
        <v>41591</v>
      </c>
      <c r="B4012" s="35">
        <f>MATCH(A4012,'iBoxx inputs'!A:A,0)</f>
        <v>4105</v>
      </c>
      <c r="C4012" s="35">
        <f>MATCH(A4012,'Bank of England inputs'!A:A,0)</f>
        <v>4008</v>
      </c>
      <c r="D4012" s="6">
        <f>IF($A4012&gt;DataEnd,NA(),IFERROR(INDEX('iBoxx inputs'!B:B,MATCH($A4012,'iBoxx inputs'!$A:$A,0)),D4011))</f>
        <v>4.4848656979568498</v>
      </c>
      <c r="E4012" s="6">
        <f>IF($A4012&gt;DataEnd,NA(),IFERROR(INDEX('iBoxx inputs'!C:C,MATCH($A4012,'iBoxx inputs'!$A:$A,0)),E4011))</f>
        <v>4.8543695212504101</v>
      </c>
      <c r="F4012" s="6">
        <f>IF($A4012&gt;DataEnd,NA(),IFERROR(INDEX('Bank of England inputs'!D:D,MATCH($A4012,'Bank of England inputs'!$A:$A,0),0),F4011))</f>
        <v>3.1342149628444727</v>
      </c>
      <c r="G4012" s="19"/>
      <c r="H4012" s="5">
        <f t="shared" si="330"/>
        <v>41591</v>
      </c>
      <c r="I4012" s="6">
        <f t="shared" si="331"/>
        <v>4.6696176096036304</v>
      </c>
      <c r="J4012" s="6">
        <f t="shared" si="332"/>
        <v>1.4887422639638048</v>
      </c>
      <c r="K4012" s="19">
        <f t="shared" si="329"/>
        <v>2527</v>
      </c>
      <c r="L4012" s="6">
        <f t="shared" ca="1" si="328"/>
        <v>2.7118515372145744</v>
      </c>
    </row>
    <row r="4013" spans="1:12" x14ac:dyDescent="0.2">
      <c r="A4013" s="5">
        <f>IF(AND(dateA=1,A4012&lt;DataEnd),'iBoxx inputs'!A4017,IF(AND(dateA=2,A4012&lt;DataEnd),'Bank of England inputs'!A4017,IF(dateA=3,A4012+1,IF(dateA=4,WORKDAY(A4012,1,),WORKDAY(A4012,1,holidayQ)))))</f>
        <v>41592</v>
      </c>
      <c r="B4013" s="35">
        <f>MATCH(A4013,'iBoxx inputs'!A:A,0)</f>
        <v>4106</v>
      </c>
      <c r="C4013" s="35">
        <f>MATCH(A4013,'Bank of England inputs'!A:A,0)</f>
        <v>4009</v>
      </c>
      <c r="D4013" s="6">
        <f>IF($A4013&gt;DataEnd,NA(),IFERROR(INDEX('iBoxx inputs'!B:B,MATCH($A4013,'iBoxx inputs'!$A:$A,0)),D4012))</f>
        <v>4.4675236307210699</v>
      </c>
      <c r="E4013" s="6">
        <f>IF($A4013&gt;DataEnd,NA(),IFERROR(INDEX('iBoxx inputs'!C:C,MATCH($A4013,'iBoxx inputs'!$A:$A,0)),E4012))</f>
        <v>4.8289343358035604</v>
      </c>
      <c r="F4013" s="6">
        <f>IF($A4013&gt;DataEnd,NA(),IFERROR(INDEX('Bank of England inputs'!D:D,MATCH($A4013,'Bank of England inputs'!$A:$A,0),0),F4012))</f>
        <v>3.0771882600647782</v>
      </c>
      <c r="G4013" s="19"/>
      <c r="H4013" s="5">
        <f t="shared" si="330"/>
        <v>41592</v>
      </c>
      <c r="I4013" s="6">
        <f t="shared" si="331"/>
        <v>4.6482289832623156</v>
      </c>
      <c r="J4013" s="6">
        <f t="shared" si="332"/>
        <v>1.5241400640787717</v>
      </c>
      <c r="K4013" s="19">
        <f t="shared" si="329"/>
        <v>2527</v>
      </c>
      <c r="L4013" s="6">
        <f t="shared" ca="1" si="328"/>
        <v>2.7112224329146191</v>
      </c>
    </row>
    <row r="4014" spans="1:12" x14ac:dyDescent="0.2">
      <c r="A4014" s="5">
        <f>IF(AND(dateA=1,A4013&lt;DataEnd),'iBoxx inputs'!A4018,IF(AND(dateA=2,A4013&lt;DataEnd),'Bank of England inputs'!A4018,IF(dateA=3,A4013+1,IF(dateA=4,WORKDAY(A4013,1,),WORKDAY(A4013,1,holidayQ)))))</f>
        <v>41593</v>
      </c>
      <c r="B4014" s="35">
        <f>MATCH(A4014,'iBoxx inputs'!A:A,0)</f>
        <v>4107</v>
      </c>
      <c r="C4014" s="35">
        <f>MATCH(A4014,'Bank of England inputs'!A:A,0)</f>
        <v>4010</v>
      </c>
      <c r="D4014" s="6">
        <f>IF($A4014&gt;DataEnd,NA(),IFERROR(INDEX('iBoxx inputs'!B:B,MATCH($A4014,'iBoxx inputs'!$A:$A,0)),D4013))</f>
        <v>4.4489251613510401</v>
      </c>
      <c r="E4014" s="6">
        <f>IF($A4014&gt;DataEnd,NA(),IFERROR(INDEX('iBoxx inputs'!C:C,MATCH($A4014,'iBoxx inputs'!$A:$A,0)),E4013))</f>
        <v>4.8142218026122396</v>
      </c>
      <c r="F4014" s="6">
        <f>IF($A4014&gt;DataEnd,NA(),IFERROR(INDEX('Bank of England inputs'!D:D,MATCH($A4014,'Bank of England inputs'!$A:$A,0),0),F4013))</f>
        <v>3.1059985543236301</v>
      </c>
      <c r="G4014" s="19"/>
      <c r="H4014" s="5">
        <f t="shared" si="330"/>
        <v>41593</v>
      </c>
      <c r="I4014" s="6">
        <f t="shared" si="331"/>
        <v>4.6315734819816399</v>
      </c>
      <c r="J4014" s="6">
        <f t="shared" si="332"/>
        <v>1.4796180135477011</v>
      </c>
      <c r="K4014" s="19">
        <f t="shared" si="329"/>
        <v>2528</v>
      </c>
      <c r="L4014" s="6">
        <f t="shared" ca="1" si="328"/>
        <v>2.7107352476221482</v>
      </c>
    </row>
    <row r="4015" spans="1:12" x14ac:dyDescent="0.2">
      <c r="A4015" s="5">
        <f>IF(AND(dateA=1,A4014&lt;DataEnd),'iBoxx inputs'!A4019,IF(AND(dateA=2,A4014&lt;DataEnd),'Bank of England inputs'!A4019,IF(dateA=3,A4014+1,IF(dateA=4,WORKDAY(A4014,1,),WORKDAY(A4014,1,holidayQ)))))</f>
        <v>41596</v>
      </c>
      <c r="B4015" s="35">
        <f>MATCH(A4015,'iBoxx inputs'!A:A,0)</f>
        <v>4108</v>
      </c>
      <c r="C4015" s="35">
        <f>MATCH(A4015,'Bank of England inputs'!A:A,0)</f>
        <v>4011</v>
      </c>
      <c r="D4015" s="6">
        <f>IF($A4015&gt;DataEnd,NA(),IFERROR(INDEX('iBoxx inputs'!B:B,MATCH($A4015,'iBoxx inputs'!$A:$A,0)),D4014))</f>
        <v>4.4476357283255599</v>
      </c>
      <c r="E4015" s="6">
        <f>IF($A4015&gt;DataEnd,NA(),IFERROR(INDEX('iBoxx inputs'!C:C,MATCH($A4015,'iBoxx inputs'!$A:$A,0)),E4014))</f>
        <v>4.8113126583804702</v>
      </c>
      <c r="F4015" s="6">
        <f>IF($A4015&gt;DataEnd,NA(),IFERROR(INDEX('Bank of England inputs'!D:D,MATCH($A4015,'Bank of England inputs'!$A:$A,0),0),F4014))</f>
        <v>3.0956725755995729</v>
      </c>
      <c r="G4015" s="19"/>
      <c r="H4015" s="5">
        <f t="shared" si="330"/>
        <v>41596</v>
      </c>
      <c r="I4015" s="6">
        <f t="shared" si="331"/>
        <v>4.6294741933530155</v>
      </c>
      <c r="J4015" s="6">
        <f t="shared" si="332"/>
        <v>1.487745876655211</v>
      </c>
      <c r="K4015" s="19">
        <f t="shared" si="329"/>
        <v>2527</v>
      </c>
      <c r="L4015" s="6">
        <f t="shared" ca="1" si="328"/>
        <v>2.7099505857872419</v>
      </c>
    </row>
    <row r="4016" spans="1:12" x14ac:dyDescent="0.2">
      <c r="A4016" s="5">
        <f>IF(AND(dateA=1,A4015&lt;DataEnd),'iBoxx inputs'!A4020,IF(AND(dateA=2,A4015&lt;DataEnd),'Bank of England inputs'!A4020,IF(dateA=3,A4015+1,IF(dateA=4,WORKDAY(A4015,1,),WORKDAY(A4015,1,holidayQ)))))</f>
        <v>41597</v>
      </c>
      <c r="B4016" s="35">
        <f>MATCH(A4016,'iBoxx inputs'!A:A,0)</f>
        <v>4109</v>
      </c>
      <c r="C4016" s="35">
        <f>MATCH(A4016,'Bank of England inputs'!A:A,0)</f>
        <v>4012</v>
      </c>
      <c r="D4016" s="6">
        <f>IF($A4016&gt;DataEnd,NA(),IFERROR(INDEX('iBoxx inputs'!B:B,MATCH($A4016,'iBoxx inputs'!$A:$A,0)),D4015))</f>
        <v>4.4625744332990802</v>
      </c>
      <c r="E4016" s="6">
        <f>IF($A4016&gt;DataEnd,NA(),IFERROR(INDEX('iBoxx inputs'!C:C,MATCH($A4016,'iBoxx inputs'!$A:$A,0)),E4015))</f>
        <v>4.82647819793854</v>
      </c>
      <c r="F4016" s="6">
        <f>IF($A4016&gt;DataEnd,NA(),IFERROR(INDEX('Bank of England inputs'!D:D,MATCH($A4016,'Bank of England inputs'!$A:$A,0),0),F4015))</f>
        <v>3.1585547535326164</v>
      </c>
      <c r="G4016" s="19"/>
      <c r="H4016" s="5">
        <f t="shared" si="330"/>
        <v>41597</v>
      </c>
      <c r="I4016" s="6">
        <f t="shared" si="331"/>
        <v>4.6445263156188101</v>
      </c>
      <c r="J4016" s="6">
        <f t="shared" si="332"/>
        <v>1.4404734203929959</v>
      </c>
      <c r="K4016" s="19">
        <f t="shared" si="329"/>
        <v>2527</v>
      </c>
      <c r="L4016" s="6">
        <f t="shared" ca="1" si="328"/>
        <v>2.7092866980445236</v>
      </c>
    </row>
    <row r="4017" spans="1:12" x14ac:dyDescent="0.2">
      <c r="A4017" s="5">
        <f>IF(AND(dateA=1,A4016&lt;DataEnd),'iBoxx inputs'!A4021,IF(AND(dateA=2,A4016&lt;DataEnd),'Bank of England inputs'!A4021,IF(dateA=3,A4016+1,IF(dateA=4,WORKDAY(A4016,1,),WORKDAY(A4016,1,holidayQ)))))</f>
        <v>41598</v>
      </c>
      <c r="B4017" s="35">
        <f>MATCH(A4017,'iBoxx inputs'!A:A,0)</f>
        <v>4110</v>
      </c>
      <c r="C4017" s="35">
        <f>MATCH(A4017,'Bank of England inputs'!A:A,0)</f>
        <v>4013</v>
      </c>
      <c r="D4017" s="6">
        <f>IF($A4017&gt;DataEnd,NA(),IFERROR(INDEX('iBoxx inputs'!B:B,MATCH($A4017,'iBoxx inputs'!$A:$A,0)),D4016))</f>
        <v>4.4812394289152504</v>
      </c>
      <c r="E4017" s="6">
        <f>IF($A4017&gt;DataEnd,NA(),IFERROR(INDEX('iBoxx inputs'!C:C,MATCH($A4017,'iBoxx inputs'!$A:$A,0)),E4016))</f>
        <v>4.8438263854718802</v>
      </c>
      <c r="F4017" s="6">
        <f>IF($A4017&gt;DataEnd,NA(),IFERROR(INDEX('Bank of England inputs'!D:D,MATCH($A4017,'Bank of England inputs'!$A:$A,0),0),F4016))</f>
        <v>3.162625522907625</v>
      </c>
      <c r="G4017" s="19"/>
      <c r="H4017" s="5">
        <f t="shared" si="330"/>
        <v>41598</v>
      </c>
      <c r="I4017" s="6">
        <f t="shared" si="331"/>
        <v>4.6625329071935653</v>
      </c>
      <c r="J4017" s="6">
        <f t="shared" si="332"/>
        <v>1.4539251755984806</v>
      </c>
      <c r="K4017" s="19">
        <f t="shared" si="329"/>
        <v>2527</v>
      </c>
      <c r="L4017" s="6">
        <f t="shared" ca="1" si="328"/>
        <v>2.7086238370200992</v>
      </c>
    </row>
    <row r="4018" spans="1:12" x14ac:dyDescent="0.2">
      <c r="A4018" s="5">
        <f>IF(AND(dateA=1,A4017&lt;DataEnd),'iBoxx inputs'!A4022,IF(AND(dateA=2,A4017&lt;DataEnd),'Bank of England inputs'!A4022,IF(dateA=3,A4017+1,IF(dateA=4,WORKDAY(A4017,1,),WORKDAY(A4017,1,holidayQ)))))</f>
        <v>41599</v>
      </c>
      <c r="B4018" s="35">
        <f>MATCH(A4018,'iBoxx inputs'!A:A,0)</f>
        <v>4111</v>
      </c>
      <c r="C4018" s="35">
        <f>MATCH(A4018,'Bank of England inputs'!A:A,0)</f>
        <v>4014</v>
      </c>
      <c r="D4018" s="6">
        <f>IF($A4018&gt;DataEnd,NA(),IFERROR(INDEX('iBoxx inputs'!B:B,MATCH($A4018,'iBoxx inputs'!$A:$A,0)),D4017))</f>
        <v>4.5636176617632804</v>
      </c>
      <c r="E4018" s="6">
        <f>IF($A4018&gt;DataEnd,NA(),IFERROR(INDEX('iBoxx inputs'!C:C,MATCH($A4018,'iBoxx inputs'!$A:$A,0)),E4017))</f>
        <v>4.9333375489843299</v>
      </c>
      <c r="F4018" s="6">
        <f>IF($A4018&gt;DataEnd,NA(),IFERROR(INDEX('Bank of England inputs'!D:D,MATCH($A4018,'Bank of England inputs'!$A:$A,0),0),F4017))</f>
        <v>3.1893361990410485</v>
      </c>
      <c r="G4018" s="19"/>
      <c r="H4018" s="5">
        <f t="shared" si="330"/>
        <v>41599</v>
      </c>
      <c r="I4018" s="6">
        <f t="shared" si="331"/>
        <v>4.7484776053738056</v>
      </c>
      <c r="J4018" s="6">
        <f t="shared" si="332"/>
        <v>1.5109520651681807</v>
      </c>
      <c r="K4018" s="19">
        <f t="shared" si="329"/>
        <v>2527</v>
      </c>
      <c r="L4018" s="6">
        <f t="shared" ca="1" si="328"/>
        <v>2.7079827844875575</v>
      </c>
    </row>
    <row r="4019" spans="1:12" x14ac:dyDescent="0.2">
      <c r="A4019" s="5">
        <f>IF(AND(dateA=1,A4018&lt;DataEnd),'iBoxx inputs'!A4023,IF(AND(dateA=2,A4018&lt;DataEnd),'Bank of England inputs'!A4023,IF(dateA=3,A4018+1,IF(dateA=4,WORKDAY(A4018,1,),WORKDAY(A4018,1,holidayQ)))))</f>
        <v>41600</v>
      </c>
      <c r="B4019" s="35">
        <f>MATCH(A4019,'iBoxx inputs'!A:A,0)</f>
        <v>4112</v>
      </c>
      <c r="C4019" s="35">
        <f>MATCH(A4019,'Bank of England inputs'!A:A,0)</f>
        <v>4015</v>
      </c>
      <c r="D4019" s="6">
        <f>IF($A4019&gt;DataEnd,NA(),IFERROR(INDEX('iBoxx inputs'!B:B,MATCH($A4019,'iBoxx inputs'!$A:$A,0)),D4018))</f>
        <v>4.5280423506846903</v>
      </c>
      <c r="E4019" s="6">
        <f>IF($A4019&gt;DataEnd,NA(),IFERROR(INDEX('iBoxx inputs'!C:C,MATCH($A4019,'iBoxx inputs'!$A:$A,0)),E4018))</f>
        <v>4.9040706955213702</v>
      </c>
      <c r="F4019" s="6">
        <f>IF($A4019&gt;DataEnd,NA(),IFERROR(INDEX('Bank of England inputs'!D:D,MATCH($A4019,'Bank of England inputs'!$A:$A,0),0),F4018))</f>
        <v>3.1917613850018345</v>
      </c>
      <c r="G4019" s="19"/>
      <c r="H4019" s="5">
        <f t="shared" ref="H4019:H4045" si="333">A4019</f>
        <v>41600</v>
      </c>
      <c r="I4019" s="6">
        <f t="shared" ref="I4019:I4045" si="334">(D4019+E4019)/2</f>
        <v>4.7160565231030303</v>
      </c>
      <c r="J4019" s="6">
        <f t="shared" ref="J4019:J4045" si="335">((1+I4019/100)/(1+F4019/100)-1)*100</f>
        <v>1.4771480955869665</v>
      </c>
      <c r="K4019" s="19">
        <f t="shared" si="329"/>
        <v>2528</v>
      </c>
      <c r="L4019" s="6">
        <f t="shared" ca="1" si="328"/>
        <v>2.7074959036770747</v>
      </c>
    </row>
    <row r="4020" spans="1:12" x14ac:dyDescent="0.2">
      <c r="A4020" s="5">
        <f>IF(AND(dateA=1,A4019&lt;DataEnd),'iBoxx inputs'!A4024,IF(AND(dateA=2,A4019&lt;DataEnd),'Bank of England inputs'!A4024,IF(dateA=3,A4019+1,IF(dateA=4,WORKDAY(A4019,1,),WORKDAY(A4019,1,holidayQ)))))</f>
        <v>41603</v>
      </c>
      <c r="B4020" s="35">
        <f>MATCH(A4020,'iBoxx inputs'!A:A,0)</f>
        <v>4113</v>
      </c>
      <c r="C4020" s="35">
        <f>MATCH(A4020,'Bank of England inputs'!A:A,0)</f>
        <v>4016</v>
      </c>
      <c r="D4020" s="6">
        <f>IF($A4020&gt;DataEnd,NA(),IFERROR(INDEX('iBoxx inputs'!B:B,MATCH($A4020,'iBoxx inputs'!$A:$A,0)),D4019))</f>
        <v>4.5141812333633098</v>
      </c>
      <c r="E4020" s="6">
        <f>IF($A4020&gt;DataEnd,NA(),IFERROR(INDEX('iBoxx inputs'!C:C,MATCH($A4020,'iBoxx inputs'!$A:$A,0)),E4019))</f>
        <v>4.8838368903874896</v>
      </c>
      <c r="F4020" s="6">
        <f>IF($A4020&gt;DataEnd,NA(),IFERROR(INDEX('Bank of England inputs'!D:D,MATCH($A4020,'Bank of England inputs'!$A:$A,0),0),F4019))</f>
        <v>3.1844910641481761</v>
      </c>
      <c r="G4020" s="19"/>
      <c r="H4020" s="5">
        <f t="shared" si="333"/>
        <v>41603</v>
      </c>
      <c r="I4020" s="6">
        <f t="shared" si="334"/>
        <v>4.6990090618753992</v>
      </c>
      <c r="J4020" s="6">
        <f t="shared" si="335"/>
        <v>1.4677767774089912</v>
      </c>
      <c r="K4020" s="19">
        <f t="shared" si="329"/>
        <v>2527</v>
      </c>
      <c r="L4020" s="6">
        <f t="shared" ca="1" si="328"/>
        <v>2.706612052285053</v>
      </c>
    </row>
    <row r="4021" spans="1:12" x14ac:dyDescent="0.2">
      <c r="A4021" s="5">
        <f>IF(AND(dateA=1,A4020&lt;DataEnd),'iBoxx inputs'!A4025,IF(AND(dateA=2,A4020&lt;DataEnd),'Bank of England inputs'!A4025,IF(dateA=3,A4020+1,IF(dateA=4,WORKDAY(A4020,1,),WORKDAY(A4020,1,holidayQ)))))</f>
        <v>41604</v>
      </c>
      <c r="B4021" s="35">
        <f>MATCH(A4021,'iBoxx inputs'!A:A,0)</f>
        <v>4114</v>
      </c>
      <c r="C4021" s="35">
        <f>MATCH(A4021,'Bank of England inputs'!A:A,0)</f>
        <v>4017</v>
      </c>
      <c r="D4021" s="6">
        <f>IF($A4021&gt;DataEnd,NA(),IFERROR(INDEX('iBoxx inputs'!B:B,MATCH($A4021,'iBoxx inputs'!$A:$A,0)),D4020))</f>
        <v>4.4962689033259302</v>
      </c>
      <c r="E4021" s="6">
        <f>IF($A4021&gt;DataEnd,NA(),IFERROR(INDEX('iBoxx inputs'!C:C,MATCH($A4021,'iBoxx inputs'!$A:$A,0)),E4020))</f>
        <v>4.86347769005127</v>
      </c>
      <c r="F4021" s="6">
        <f>IF($A4021&gt;DataEnd,NA(),IFERROR(INDEX('Bank of England inputs'!D:D,MATCH($A4021,'Bank of England inputs'!$A:$A,0),0),F4020))</f>
        <v>3.169480694707616</v>
      </c>
      <c r="G4021" s="19"/>
      <c r="H4021" s="5">
        <f t="shared" si="333"/>
        <v>41604</v>
      </c>
      <c r="I4021" s="6">
        <f t="shared" si="334"/>
        <v>4.6798732966885996</v>
      </c>
      <c r="J4021" s="6">
        <f t="shared" si="335"/>
        <v>1.4639916686703502</v>
      </c>
      <c r="K4021" s="19">
        <f t="shared" si="329"/>
        <v>2527</v>
      </c>
      <c r="L4021" s="6">
        <f t="shared" ca="1" si="328"/>
        <v>2.7059461680526478</v>
      </c>
    </row>
    <row r="4022" spans="1:12" x14ac:dyDescent="0.2">
      <c r="A4022" s="5">
        <f>IF(AND(dateA=1,A4021&lt;DataEnd),'iBoxx inputs'!A4026,IF(AND(dateA=2,A4021&lt;DataEnd),'Bank of England inputs'!A4026,IF(dateA=3,A4021+1,IF(dateA=4,WORKDAY(A4021,1,),WORKDAY(A4021,1,holidayQ)))))</f>
        <v>41605</v>
      </c>
      <c r="B4022" s="35">
        <f>MATCH(A4022,'iBoxx inputs'!A:A,0)</f>
        <v>4115</v>
      </c>
      <c r="C4022" s="35">
        <f>MATCH(A4022,'Bank of England inputs'!A:A,0)</f>
        <v>4018</v>
      </c>
      <c r="D4022" s="6">
        <f>IF($A4022&gt;DataEnd,NA(),IFERROR(INDEX('iBoxx inputs'!B:B,MATCH($A4022,'iBoxx inputs'!$A:$A,0)),D4021))</f>
        <v>4.5207107627069796</v>
      </c>
      <c r="E4022" s="6">
        <f>IF($A4022&gt;DataEnd,NA(),IFERROR(INDEX('iBoxx inputs'!C:C,MATCH($A4022,'iBoxx inputs'!$A:$A,0)),E4021))</f>
        <v>4.8857373290722101</v>
      </c>
      <c r="F4022" s="6">
        <f>IF($A4022&gt;DataEnd,NA(),IFERROR(INDEX('Bank of England inputs'!D:D,MATCH($A4022,'Bank of England inputs'!$A:$A,0),0),F4021))</f>
        <v>3.1781520477690783</v>
      </c>
      <c r="G4022" s="19"/>
      <c r="H4022" s="5">
        <f t="shared" si="333"/>
        <v>41605</v>
      </c>
      <c r="I4022" s="6">
        <f t="shared" si="334"/>
        <v>4.7032240458895949</v>
      </c>
      <c r="J4022" s="6">
        <f t="shared" si="335"/>
        <v>1.4780958641461561</v>
      </c>
      <c r="K4022" s="19">
        <f t="shared" si="329"/>
        <v>2527</v>
      </c>
      <c r="L4022" s="6">
        <f t="shared" ca="1" si="328"/>
        <v>2.705276223172425</v>
      </c>
    </row>
    <row r="4023" spans="1:12" x14ac:dyDescent="0.2">
      <c r="A4023" s="5">
        <f>IF(AND(dateA=1,A4022&lt;DataEnd),'iBoxx inputs'!A4027,IF(AND(dateA=2,A4022&lt;DataEnd),'Bank of England inputs'!A4027,IF(dateA=3,A4022+1,IF(dateA=4,WORKDAY(A4022,1,),WORKDAY(A4022,1,holidayQ)))))</f>
        <v>41606</v>
      </c>
      <c r="B4023" s="35">
        <f>MATCH(A4023,'iBoxx inputs'!A:A,0)</f>
        <v>4116</v>
      </c>
      <c r="C4023" s="35">
        <f>MATCH(A4023,'Bank of England inputs'!A:A,0)</f>
        <v>4019</v>
      </c>
      <c r="D4023" s="6">
        <f>IF($A4023&gt;DataEnd,NA(),IFERROR(INDEX('iBoxx inputs'!B:B,MATCH($A4023,'iBoxx inputs'!$A:$A,0)),D4022))</f>
        <v>4.5171984232133999</v>
      </c>
      <c r="E4023" s="6">
        <f>IF($A4023&gt;DataEnd,NA(),IFERROR(INDEX('iBoxx inputs'!C:C,MATCH($A4023,'iBoxx inputs'!$A:$A,0)),E4022))</f>
        <v>4.8793745960539097</v>
      </c>
      <c r="F4023" s="6">
        <f>IF($A4023&gt;DataEnd,NA(),IFERROR(INDEX('Bank of England inputs'!D:D,MATCH($A4023,'Bank of England inputs'!$A:$A,0),0),F4022))</f>
        <v>3.1895041625783271</v>
      </c>
      <c r="G4023" s="19"/>
      <c r="H4023" s="5">
        <f t="shared" si="333"/>
        <v>41606</v>
      </c>
      <c r="I4023" s="6">
        <f t="shared" si="334"/>
        <v>4.6982865096336548</v>
      </c>
      <c r="J4023" s="6">
        <f t="shared" si="335"/>
        <v>1.4621471043006595</v>
      </c>
      <c r="K4023" s="19">
        <f t="shared" si="329"/>
        <v>2527</v>
      </c>
      <c r="L4023" s="6">
        <f t="shared" ca="1" si="328"/>
        <v>2.7046005149459926</v>
      </c>
    </row>
    <row r="4024" spans="1:12" x14ac:dyDescent="0.2">
      <c r="A4024" s="5">
        <f>IF(AND(dateA=1,A4023&lt;DataEnd),'iBoxx inputs'!A4028,IF(AND(dateA=2,A4023&lt;DataEnd),'Bank of England inputs'!A4028,IF(dateA=3,A4023+1,IF(dateA=4,WORKDAY(A4023,1,),WORKDAY(A4023,1,holidayQ)))))</f>
        <v>41607</v>
      </c>
      <c r="B4024" s="35">
        <f>MATCH(A4024,'iBoxx inputs'!A:A,0)</f>
        <v>4117</v>
      </c>
      <c r="C4024" s="35">
        <f>MATCH(A4024,'Bank of England inputs'!A:A,0)</f>
        <v>4020</v>
      </c>
      <c r="D4024" s="6">
        <f>IF($A4024&gt;DataEnd,NA(),IFERROR(INDEX('iBoxx inputs'!B:B,MATCH($A4024,'iBoxx inputs'!$A:$A,0)),D4023))</f>
        <v>4.5284076119403904</v>
      </c>
      <c r="E4024" s="6">
        <f>IF($A4024&gt;DataEnd,NA(),IFERROR(INDEX('iBoxx inputs'!C:C,MATCH($A4024,'iBoxx inputs'!$A:$A,0)),E4023))</f>
        <v>4.8944130711716101</v>
      </c>
      <c r="F4024" s="6">
        <f>IF($A4024&gt;DataEnd,NA(),IFERROR(INDEX('Bank of England inputs'!D:D,MATCH($A4024,'Bank of England inputs'!$A:$A,0),0),F4023))</f>
        <v>3.21415887297265</v>
      </c>
      <c r="G4024" s="19"/>
      <c r="H4024" s="5">
        <f t="shared" si="333"/>
        <v>41607</v>
      </c>
      <c r="I4024" s="6">
        <f t="shared" si="334"/>
        <v>4.7114103415560002</v>
      </c>
      <c r="J4024" s="6">
        <f t="shared" si="335"/>
        <v>1.4506260429114626</v>
      </c>
      <c r="K4024" s="19">
        <f t="shared" si="329"/>
        <v>2528</v>
      </c>
      <c r="L4024" s="6">
        <f t="shared" ca="1" si="328"/>
        <v>2.7041044807402832</v>
      </c>
    </row>
    <row r="4025" spans="1:12" x14ac:dyDescent="0.2">
      <c r="A4025" s="5">
        <f>IF(AND(dateA=1,A4024&lt;DataEnd),'iBoxx inputs'!A4029,IF(AND(dateA=2,A4024&lt;DataEnd),'Bank of England inputs'!A4029,IF(dateA=3,A4024+1,IF(dateA=4,WORKDAY(A4024,1,),WORKDAY(A4024,1,holidayQ)))))</f>
        <v>41610</v>
      </c>
      <c r="B4025" s="35">
        <f>MATCH(A4025,'iBoxx inputs'!A:A,0)</f>
        <v>4119</v>
      </c>
      <c r="C4025" s="35">
        <f>MATCH(A4025,'Bank of England inputs'!A:A,0)</f>
        <v>4021</v>
      </c>
      <c r="D4025" s="6">
        <f>IF($A4025&gt;DataEnd,NA(),IFERROR(INDEX('iBoxx inputs'!B:B,MATCH($A4025,'iBoxx inputs'!$A:$A,0)),D4024))</f>
        <v>4.5948251839817402</v>
      </c>
      <c r="E4025" s="6">
        <f>IF($A4025&gt;DataEnd,NA(),IFERROR(INDEX('iBoxx inputs'!C:C,MATCH($A4025,'iBoxx inputs'!$A:$A,0)),E4024))</f>
        <v>4.9672093870809997</v>
      </c>
      <c r="F4025" s="6">
        <f>IF($A4025&gt;DataEnd,NA(),IFERROR(INDEX('Bank of England inputs'!D:D,MATCH($A4025,'Bank of England inputs'!$A:$A,0),0),F4024))</f>
        <v>3.2419337695752448</v>
      </c>
      <c r="G4025" s="19"/>
      <c r="H4025" s="5">
        <f t="shared" si="333"/>
        <v>41610</v>
      </c>
      <c r="I4025" s="6">
        <f t="shared" si="334"/>
        <v>4.7810172855313695</v>
      </c>
      <c r="J4025" s="6">
        <f t="shared" si="335"/>
        <v>1.4907542504881688</v>
      </c>
      <c r="K4025" s="19">
        <f t="shared" si="329"/>
        <v>2527</v>
      </c>
      <c r="L4025" s="6">
        <f t="shared" ca="1" si="328"/>
        <v>2.7032636782763304</v>
      </c>
    </row>
    <row r="4026" spans="1:12" x14ac:dyDescent="0.2">
      <c r="A4026" s="5">
        <f>IF(AND(dateA=1,A4025&lt;DataEnd),'iBoxx inputs'!A4030,IF(AND(dateA=2,A4025&lt;DataEnd),'Bank of England inputs'!A4030,IF(dateA=3,A4025+1,IF(dateA=4,WORKDAY(A4025,1,),WORKDAY(A4025,1,holidayQ)))))</f>
        <v>41611</v>
      </c>
      <c r="B4026" s="35">
        <f>MATCH(A4026,'iBoxx inputs'!A:A,0)</f>
        <v>4120</v>
      </c>
      <c r="C4026" s="35">
        <f>MATCH(A4026,'Bank of England inputs'!A:A,0)</f>
        <v>4022</v>
      </c>
      <c r="D4026" s="6">
        <f>IF($A4026&gt;DataEnd,NA(),IFERROR(INDEX('iBoxx inputs'!B:B,MATCH($A4026,'iBoxx inputs'!$A:$A,0)),D4025))</f>
        <v>4.56558566387372</v>
      </c>
      <c r="E4026" s="6">
        <f>IF($A4026&gt;DataEnd,NA(),IFERROR(INDEX('iBoxx inputs'!C:C,MATCH($A4026,'iBoxx inputs'!$A:$A,0)),E4025))</f>
        <v>4.9397778429967003</v>
      </c>
      <c r="F4026" s="6">
        <f>IF($A4026&gt;DataEnd,NA(),IFERROR(INDEX('Bank of England inputs'!D:D,MATCH($A4026,'Bank of England inputs'!$A:$A,0),0),F4025))</f>
        <v>3.2295171569979519</v>
      </c>
      <c r="G4026" s="19"/>
      <c r="H4026" s="5">
        <f t="shared" si="333"/>
        <v>41611</v>
      </c>
      <c r="I4026" s="6">
        <f t="shared" si="334"/>
        <v>4.7526817534352102</v>
      </c>
      <c r="J4026" s="6">
        <f t="shared" si="335"/>
        <v>1.4755126618685388</v>
      </c>
      <c r="K4026" s="19">
        <f t="shared" si="329"/>
        <v>2527</v>
      </c>
      <c r="L4026" s="6">
        <f t="shared" ca="1" si="328"/>
        <v>2.7026055337334403</v>
      </c>
    </row>
    <row r="4027" spans="1:12" x14ac:dyDescent="0.2">
      <c r="A4027" s="5">
        <f>IF(AND(dateA=1,A4026&lt;DataEnd),'iBoxx inputs'!A4031,IF(AND(dateA=2,A4026&lt;DataEnd),'Bank of England inputs'!A4031,IF(dateA=3,A4026+1,IF(dateA=4,WORKDAY(A4026,1,),WORKDAY(A4026,1,holidayQ)))))</f>
        <v>41612</v>
      </c>
      <c r="B4027" s="35">
        <f>MATCH(A4027,'iBoxx inputs'!A:A,0)</f>
        <v>4121</v>
      </c>
      <c r="C4027" s="35">
        <f>MATCH(A4027,'Bank of England inputs'!A:A,0)</f>
        <v>4023</v>
      </c>
      <c r="D4027" s="6">
        <f>IF($A4027&gt;DataEnd,NA(),IFERROR(INDEX('iBoxx inputs'!B:B,MATCH($A4027,'iBoxx inputs'!$A:$A,0)),D4026))</f>
        <v>4.6250827947589404</v>
      </c>
      <c r="E4027" s="6">
        <f>IF($A4027&gt;DataEnd,NA(),IFERROR(INDEX('iBoxx inputs'!C:C,MATCH($A4027,'iBoxx inputs'!$A:$A,0)),E4026))</f>
        <v>5.0048359922480401</v>
      </c>
      <c r="F4027" s="6">
        <f>IF($A4027&gt;DataEnd,NA(),IFERROR(INDEX('Bank of England inputs'!D:D,MATCH($A4027,'Bank of England inputs'!$A:$A,0),0),F4026))</f>
        <v>3.2506497190146977</v>
      </c>
      <c r="G4027" s="19"/>
      <c r="H4027" s="5">
        <f t="shared" si="333"/>
        <v>41612</v>
      </c>
      <c r="I4027" s="6">
        <f t="shared" si="334"/>
        <v>4.8149593935034902</v>
      </c>
      <c r="J4027" s="6">
        <f t="shared" si="335"/>
        <v>1.515060368865373</v>
      </c>
      <c r="K4027" s="19">
        <f t="shared" si="329"/>
        <v>2527</v>
      </c>
      <c r="L4027" s="6">
        <f t="shared" ca="1" si="328"/>
        <v>2.701964525796746</v>
      </c>
    </row>
    <row r="4028" spans="1:12" x14ac:dyDescent="0.2">
      <c r="A4028" s="5">
        <f>IF(AND(dateA=1,A4027&lt;DataEnd),'iBoxx inputs'!A4032,IF(AND(dateA=2,A4027&lt;DataEnd),'Bank of England inputs'!A4032,IF(dateA=3,A4027+1,IF(dateA=4,WORKDAY(A4027,1,),WORKDAY(A4027,1,holidayQ)))))</f>
        <v>41613</v>
      </c>
      <c r="B4028" s="35">
        <f>MATCH(A4028,'iBoxx inputs'!A:A,0)</f>
        <v>4122</v>
      </c>
      <c r="C4028" s="35">
        <f>MATCH(A4028,'Bank of England inputs'!A:A,0)</f>
        <v>4024</v>
      </c>
      <c r="D4028" s="6">
        <f>IF($A4028&gt;DataEnd,NA(),IFERROR(INDEX('iBoxx inputs'!B:B,MATCH($A4028,'iBoxx inputs'!$A:$A,0)),D4027))</f>
        <v>4.63536213274097</v>
      </c>
      <c r="E4028" s="6">
        <f>IF($A4028&gt;DataEnd,NA(),IFERROR(INDEX('iBoxx inputs'!C:C,MATCH($A4028,'iBoxx inputs'!$A:$A,0)),E4027))</f>
        <v>5.01931095756456</v>
      </c>
      <c r="F4028" s="6">
        <f>IF($A4028&gt;DataEnd,NA(),IFERROR(INDEX('Bank of England inputs'!D:D,MATCH($A4028,'Bank of England inputs'!$A:$A,0),0),F4027))</f>
        <v>3.2520683683940455</v>
      </c>
      <c r="G4028" s="19"/>
      <c r="H4028" s="5">
        <f t="shared" si="333"/>
        <v>41613</v>
      </c>
      <c r="I4028" s="6">
        <f t="shared" si="334"/>
        <v>4.8273365451527646</v>
      </c>
      <c r="J4028" s="6">
        <f t="shared" si="335"/>
        <v>1.5256529013426778</v>
      </c>
      <c r="K4028" s="19">
        <f t="shared" si="329"/>
        <v>2527</v>
      </c>
      <c r="L4028" s="6">
        <f t="shared" ca="1" si="328"/>
        <v>2.7013516437023655</v>
      </c>
    </row>
    <row r="4029" spans="1:12" x14ac:dyDescent="0.2">
      <c r="A4029" s="5">
        <f>IF(AND(dateA=1,A4028&lt;DataEnd),'iBoxx inputs'!A4033,IF(AND(dateA=2,A4028&lt;DataEnd),'Bank of England inputs'!A4033,IF(dateA=3,A4028+1,IF(dateA=4,WORKDAY(A4028,1,),WORKDAY(A4028,1,holidayQ)))))</f>
        <v>41614</v>
      </c>
      <c r="B4029" s="35">
        <f>MATCH(A4029,'iBoxx inputs'!A:A,0)</f>
        <v>4123</v>
      </c>
      <c r="C4029" s="35">
        <f>MATCH(A4029,'Bank of England inputs'!A:A,0)</f>
        <v>4025</v>
      </c>
      <c r="D4029" s="6">
        <f>IF($A4029&gt;DataEnd,NA(),IFERROR(INDEX('iBoxx inputs'!B:B,MATCH($A4029,'iBoxx inputs'!$A:$A,0)),D4028))</f>
        <v>4.6039637461205798</v>
      </c>
      <c r="E4029" s="6">
        <f>IF($A4029&gt;DataEnd,NA(),IFERROR(INDEX('iBoxx inputs'!C:C,MATCH($A4029,'iBoxx inputs'!$A:$A,0)),E4028))</f>
        <v>4.9935145111255599</v>
      </c>
      <c r="F4029" s="6">
        <f>IF($A4029&gt;DataEnd,NA(),IFERROR(INDEX('Bank of England inputs'!D:D,MATCH($A4029,'Bank of England inputs'!$A:$A,0),0),F4028))</f>
        <v>3.2531025005437808</v>
      </c>
      <c r="G4029" s="19"/>
      <c r="H4029" s="5">
        <f t="shared" si="333"/>
        <v>41614</v>
      </c>
      <c r="I4029" s="6">
        <f t="shared" si="334"/>
        <v>4.7987391286230698</v>
      </c>
      <c r="J4029" s="6">
        <f t="shared" si="335"/>
        <v>1.4969396469913798</v>
      </c>
      <c r="K4029" s="19">
        <f t="shared" si="329"/>
        <v>2528</v>
      </c>
      <c r="L4029" s="6">
        <f t="shared" ca="1" si="328"/>
        <v>2.7008752149061981</v>
      </c>
    </row>
    <row r="4030" spans="1:12" x14ac:dyDescent="0.2">
      <c r="A4030" s="5">
        <f>IF(AND(dateA=1,A4029&lt;DataEnd),'iBoxx inputs'!A4034,IF(AND(dateA=2,A4029&lt;DataEnd),'Bank of England inputs'!A4034,IF(dateA=3,A4029+1,IF(dateA=4,WORKDAY(A4029,1,),WORKDAY(A4029,1,holidayQ)))))</f>
        <v>41617</v>
      </c>
      <c r="B4030" s="35">
        <f>MATCH(A4030,'iBoxx inputs'!A:A,0)</f>
        <v>4124</v>
      </c>
      <c r="C4030" s="35">
        <f>MATCH(A4030,'Bank of England inputs'!A:A,0)</f>
        <v>4026</v>
      </c>
      <c r="D4030" s="6">
        <f>IF($A4030&gt;DataEnd,NA(),IFERROR(INDEX('iBoxx inputs'!B:B,MATCH($A4030,'iBoxx inputs'!$A:$A,0)),D4029))</f>
        <v>4.62046395511772</v>
      </c>
      <c r="E4030" s="6">
        <f>IF($A4030&gt;DataEnd,NA(),IFERROR(INDEX('iBoxx inputs'!C:C,MATCH($A4030,'iBoxx inputs'!$A:$A,0)),E4029))</f>
        <v>5.00939069272306</v>
      </c>
      <c r="F4030" s="6">
        <f>IF($A4030&gt;DataEnd,NA(),IFERROR(INDEX('Bank of England inputs'!D:D,MATCH($A4030,'Bank of England inputs'!$A:$A,0),0),F4029))</f>
        <v>3.2555352115922531</v>
      </c>
      <c r="G4030" s="19"/>
      <c r="H4030" s="5">
        <f t="shared" si="333"/>
        <v>41617</v>
      </c>
      <c r="I4030" s="6">
        <f t="shared" si="334"/>
        <v>4.81492732392039</v>
      </c>
      <c r="J4030" s="6">
        <f t="shared" si="335"/>
        <v>1.5102261676651185</v>
      </c>
      <c r="K4030" s="19">
        <f t="shared" si="329"/>
        <v>2527</v>
      </c>
      <c r="L4030" s="6">
        <f t="shared" ca="1" si="328"/>
        <v>2.7001303176786404</v>
      </c>
    </row>
    <row r="4031" spans="1:12" x14ac:dyDescent="0.2">
      <c r="A4031" s="5">
        <f>IF(AND(dateA=1,A4030&lt;DataEnd),'iBoxx inputs'!A4035,IF(AND(dateA=2,A4030&lt;DataEnd),'Bank of England inputs'!A4035,IF(dateA=3,A4030+1,IF(dateA=4,WORKDAY(A4030,1,),WORKDAY(A4030,1,holidayQ)))))</f>
        <v>41618</v>
      </c>
      <c r="B4031" s="35">
        <f>MATCH(A4031,'iBoxx inputs'!A:A,0)</f>
        <v>4125</v>
      </c>
      <c r="C4031" s="35">
        <f>MATCH(A4031,'Bank of England inputs'!A:A,0)</f>
        <v>4027</v>
      </c>
      <c r="D4031" s="6">
        <f>IF($A4031&gt;DataEnd,NA(),IFERROR(INDEX('iBoxx inputs'!B:B,MATCH($A4031,'iBoxx inputs'!$A:$A,0)),D4030))</f>
        <v>4.5875186318639303</v>
      </c>
      <c r="E4031" s="6">
        <f>IF($A4031&gt;DataEnd,NA(),IFERROR(INDEX('iBoxx inputs'!C:C,MATCH($A4031,'iBoxx inputs'!$A:$A,0)),E4030))</f>
        <v>4.97439272788609</v>
      </c>
      <c r="F4031" s="6">
        <f>IF($A4031&gt;DataEnd,NA(),IFERROR(INDEX('Bank of England inputs'!D:D,MATCH($A4031,'Bank of England inputs'!$A:$A,0),0),F4030))</f>
        <v>3.2429918439065952</v>
      </c>
      <c r="G4031" s="19"/>
      <c r="H4031" s="5">
        <f t="shared" si="333"/>
        <v>41618</v>
      </c>
      <c r="I4031" s="6">
        <f t="shared" si="334"/>
        <v>4.7809556798750101</v>
      </c>
      <c r="J4031" s="6">
        <f t="shared" si="335"/>
        <v>1.4896544632236886</v>
      </c>
      <c r="K4031" s="19">
        <f t="shared" si="329"/>
        <v>2527</v>
      </c>
      <c r="L4031" s="6">
        <f t="shared" ca="1" si="328"/>
        <v>2.6995520910993629</v>
      </c>
    </row>
    <row r="4032" spans="1:12" x14ac:dyDescent="0.2">
      <c r="A4032" s="5">
        <f>IF(AND(dateA=1,A4031&lt;DataEnd),'iBoxx inputs'!A4036,IF(AND(dateA=2,A4031&lt;DataEnd),'Bank of England inputs'!A4036,IF(dateA=3,A4031+1,IF(dateA=4,WORKDAY(A4031,1,),WORKDAY(A4031,1,holidayQ)))))</f>
        <v>41619</v>
      </c>
      <c r="B4032" s="35">
        <f>MATCH(A4032,'iBoxx inputs'!A:A,0)</f>
        <v>4126</v>
      </c>
      <c r="C4032" s="35">
        <f>MATCH(A4032,'Bank of England inputs'!A:A,0)</f>
        <v>4028</v>
      </c>
      <c r="D4032" s="6">
        <f>IF($A4032&gt;DataEnd,NA(),IFERROR(INDEX('iBoxx inputs'!B:B,MATCH($A4032,'iBoxx inputs'!$A:$A,0)),D4031))</f>
        <v>4.57808632787739</v>
      </c>
      <c r="E4032" s="6">
        <f>IF($A4032&gt;DataEnd,NA(),IFERROR(INDEX('iBoxx inputs'!C:C,MATCH($A4032,'iBoxx inputs'!$A:$A,0)),E4031))</f>
        <v>4.9658540407290097</v>
      </c>
      <c r="F4032" s="6">
        <f>IF($A4032&gt;DataEnd,NA(),IFERROR(INDEX('Bank of England inputs'!D:D,MATCH($A4032,'Bank of England inputs'!$A:$A,0),0),F4031))</f>
        <v>3.2367935175922735</v>
      </c>
      <c r="G4032" s="19"/>
      <c r="H4032" s="5">
        <f t="shared" si="333"/>
        <v>41619</v>
      </c>
      <c r="I4032" s="6">
        <f t="shared" si="334"/>
        <v>4.7719701843031999</v>
      </c>
      <c r="J4032" s="6">
        <f t="shared" si="335"/>
        <v>1.4870441190613981</v>
      </c>
      <c r="K4032" s="19">
        <f t="shared" si="329"/>
        <v>2527</v>
      </c>
      <c r="L4032" s="6">
        <f t="shared" ca="1" si="328"/>
        <v>2.6989630462325946</v>
      </c>
    </row>
    <row r="4033" spans="1:12" x14ac:dyDescent="0.2">
      <c r="A4033" s="5">
        <f>IF(AND(dateA=1,A4032&lt;DataEnd),'iBoxx inputs'!A4037,IF(AND(dateA=2,A4032&lt;DataEnd),'Bank of England inputs'!A4037,IF(dateA=3,A4032+1,IF(dateA=4,WORKDAY(A4032,1,),WORKDAY(A4032,1,holidayQ)))))</f>
        <v>41620</v>
      </c>
      <c r="B4033" s="35">
        <f>MATCH(A4033,'iBoxx inputs'!A:A,0)</f>
        <v>4127</v>
      </c>
      <c r="C4033" s="35">
        <f>MATCH(A4033,'Bank of England inputs'!A:A,0)</f>
        <v>4029</v>
      </c>
      <c r="D4033" s="6">
        <f>IF($A4033&gt;DataEnd,NA(),IFERROR(INDEX('iBoxx inputs'!B:B,MATCH($A4033,'iBoxx inputs'!$A:$A,0)),D4032))</f>
        <v>4.5930316166790401</v>
      </c>
      <c r="E4033" s="6">
        <f>IF($A4033&gt;DataEnd,NA(),IFERROR(INDEX('iBoxx inputs'!C:C,MATCH($A4033,'iBoxx inputs'!$A:$A,0)),E4032))</f>
        <v>4.9871563211933303</v>
      </c>
      <c r="F4033" s="6">
        <f>IF($A4033&gt;DataEnd,NA(),IFERROR(INDEX('Bank of England inputs'!D:D,MATCH($A4033,'Bank of England inputs'!$A:$A,0),0),F4032))</f>
        <v>3.2321479385513108</v>
      </c>
      <c r="G4033" s="19"/>
      <c r="H4033" s="5">
        <f t="shared" si="333"/>
        <v>41620</v>
      </c>
      <c r="I4033" s="6">
        <f t="shared" si="334"/>
        <v>4.7900939689361852</v>
      </c>
      <c r="J4033" s="6">
        <f t="shared" si="335"/>
        <v>1.5091675040145969</v>
      </c>
      <c r="K4033" s="19">
        <f t="shared" si="329"/>
        <v>2527</v>
      </c>
      <c r="L4033" s="6">
        <f t="shared" ca="1" si="328"/>
        <v>2.6984107531129089</v>
      </c>
    </row>
    <row r="4034" spans="1:12" x14ac:dyDescent="0.2">
      <c r="A4034" s="5">
        <f>IF(AND(dateA=1,A4033&lt;DataEnd),'iBoxx inputs'!A4038,IF(AND(dateA=2,A4033&lt;DataEnd),'Bank of England inputs'!A4038,IF(dateA=3,A4033+1,IF(dateA=4,WORKDAY(A4033,1,),WORKDAY(A4033,1,holidayQ)))))</f>
        <v>41621</v>
      </c>
      <c r="B4034" s="35">
        <f>MATCH(A4034,'iBoxx inputs'!A:A,0)</f>
        <v>4128</v>
      </c>
      <c r="C4034" s="35">
        <f>MATCH(A4034,'Bank of England inputs'!A:A,0)</f>
        <v>4030</v>
      </c>
      <c r="D4034" s="6">
        <f>IF($A4034&gt;DataEnd,NA(),IFERROR(INDEX('iBoxx inputs'!B:B,MATCH($A4034,'iBoxx inputs'!$A:$A,0)),D4033))</f>
        <v>4.5922556729010804</v>
      </c>
      <c r="E4034" s="6">
        <f>IF($A4034&gt;DataEnd,NA(),IFERROR(INDEX('iBoxx inputs'!C:C,MATCH($A4034,'iBoxx inputs'!$A:$A,0)),E4033))</f>
        <v>4.9850826045092802</v>
      </c>
      <c r="F4034" s="6">
        <f>IF($A4034&gt;DataEnd,NA(),IFERROR(INDEX('Bank of England inputs'!D:D,MATCH($A4034,'Bank of England inputs'!$A:$A,0),0),F4033))</f>
        <v>3.2209876666900339</v>
      </c>
      <c r="G4034" s="19"/>
      <c r="H4034" s="5">
        <f t="shared" si="333"/>
        <v>41621</v>
      </c>
      <c r="I4034" s="6">
        <f t="shared" si="334"/>
        <v>4.7886691387051803</v>
      </c>
      <c r="J4034" s="6">
        <f t="shared" si="335"/>
        <v>1.5187623248455351</v>
      </c>
      <c r="K4034" s="19">
        <f t="shared" si="329"/>
        <v>2528</v>
      </c>
      <c r="L4034" s="6">
        <f t="shared" ca="1" si="328"/>
        <v>2.697944120032107</v>
      </c>
    </row>
    <row r="4035" spans="1:12" x14ac:dyDescent="0.2">
      <c r="A4035" s="5">
        <f>IF(AND(dateA=1,A4034&lt;DataEnd),'iBoxx inputs'!A4039,IF(AND(dateA=2,A4034&lt;DataEnd),'Bank of England inputs'!A4039,IF(dateA=3,A4034+1,IF(dateA=4,WORKDAY(A4034,1,),WORKDAY(A4034,1,holidayQ)))))</f>
        <v>41624</v>
      </c>
      <c r="B4035" s="35">
        <f>MATCH(A4035,'iBoxx inputs'!A:A,0)</f>
        <v>4129</v>
      </c>
      <c r="C4035" s="35">
        <f>MATCH(A4035,'Bank of England inputs'!A:A,0)</f>
        <v>4031</v>
      </c>
      <c r="D4035" s="6">
        <f>IF($A4035&gt;DataEnd,NA(),IFERROR(INDEX('iBoxx inputs'!B:B,MATCH($A4035,'iBoxx inputs'!$A:$A,0)),D4034))</f>
        <v>4.5795165337386603</v>
      </c>
      <c r="E4035" s="6">
        <f>IF($A4035&gt;DataEnd,NA(),IFERROR(INDEX('iBoxx inputs'!C:C,MATCH($A4035,'iBoxx inputs'!$A:$A,0)),E4034))</f>
        <v>4.9672042420908697</v>
      </c>
      <c r="F4035" s="6">
        <f>IF($A4035&gt;DataEnd,NA(),IFERROR(INDEX('Bank of England inputs'!D:D,MATCH($A4035,'Bank of England inputs'!$A:$A,0),0),F4034))</f>
        <v>3.2109223060205361</v>
      </c>
      <c r="G4035" s="19"/>
      <c r="H4035" s="5">
        <f t="shared" si="333"/>
        <v>41624</v>
      </c>
      <c r="I4035" s="6">
        <f t="shared" si="334"/>
        <v>4.7733603879147655</v>
      </c>
      <c r="J4035" s="6">
        <f t="shared" si="335"/>
        <v>1.5138301712502855</v>
      </c>
      <c r="K4035" s="19">
        <f t="shared" si="329"/>
        <v>2527</v>
      </c>
      <c r="L4035" s="6">
        <f t="shared" ca="1" si="328"/>
        <v>2.6973216105700621</v>
      </c>
    </row>
    <row r="4036" spans="1:12" x14ac:dyDescent="0.2">
      <c r="A4036" s="5">
        <f>IF(AND(dateA=1,A4035&lt;DataEnd),'iBoxx inputs'!A4040,IF(AND(dateA=2,A4035&lt;DataEnd),'Bank of England inputs'!A4040,IF(dateA=3,A4035+1,IF(dateA=4,WORKDAY(A4035,1,),WORKDAY(A4035,1,holidayQ)))))</f>
        <v>41625</v>
      </c>
      <c r="B4036" s="35">
        <f>MATCH(A4036,'iBoxx inputs'!A:A,0)</f>
        <v>4130</v>
      </c>
      <c r="C4036" s="35">
        <f>MATCH(A4036,'Bank of England inputs'!A:A,0)</f>
        <v>4032</v>
      </c>
      <c r="D4036" s="6">
        <f>IF($A4036&gt;DataEnd,NA(),IFERROR(INDEX('iBoxx inputs'!B:B,MATCH($A4036,'iBoxx inputs'!$A:$A,0)),D4035))</f>
        <v>4.5652747515908603</v>
      </c>
      <c r="E4036" s="6">
        <f>IF($A4036&gt;DataEnd,NA(),IFERROR(INDEX('iBoxx inputs'!C:C,MATCH($A4036,'iBoxx inputs'!$A:$A,0)),E4035))</f>
        <v>4.9568180405303197</v>
      </c>
      <c r="F4036" s="6">
        <f>IF($A4036&gt;DataEnd,NA(),IFERROR(INDEX('Bank of England inputs'!D:D,MATCH($A4036,'Bank of England inputs'!$A:$A,0),0),F4035))</f>
        <v>3.2352628719986232</v>
      </c>
      <c r="G4036" s="19"/>
      <c r="H4036" s="5">
        <f t="shared" si="333"/>
        <v>41625</v>
      </c>
      <c r="I4036" s="6">
        <f t="shared" si="334"/>
        <v>4.76104639606059</v>
      </c>
      <c r="J4036" s="6">
        <f t="shared" si="335"/>
        <v>1.4779673937129312</v>
      </c>
      <c r="K4036" s="19">
        <f t="shared" si="329"/>
        <v>2527</v>
      </c>
      <c r="L4036" s="6">
        <f t="shared" ca="1" si="328"/>
        <v>2.6967788633139333</v>
      </c>
    </row>
    <row r="4037" spans="1:12" x14ac:dyDescent="0.2">
      <c r="A4037" s="5">
        <f>IF(AND(dateA=1,A4036&lt;DataEnd),'iBoxx inputs'!A4041,IF(AND(dateA=2,A4036&lt;DataEnd),'Bank of England inputs'!A4041,IF(dateA=3,A4036+1,IF(dateA=4,WORKDAY(A4036,1,),WORKDAY(A4036,1,holidayQ)))))</f>
        <v>41626</v>
      </c>
      <c r="B4037" s="35">
        <f>MATCH(A4037,'iBoxx inputs'!A:A,0)</f>
        <v>4131</v>
      </c>
      <c r="C4037" s="35">
        <f>MATCH(A4037,'Bank of England inputs'!A:A,0)</f>
        <v>4033</v>
      </c>
      <c r="D4037" s="6">
        <f>IF($A4037&gt;DataEnd,NA(),IFERROR(INDEX('iBoxx inputs'!B:B,MATCH($A4037,'iBoxx inputs'!$A:$A,0)),D4036))</f>
        <v>4.5897348883045197</v>
      </c>
      <c r="E4037" s="6">
        <f>IF($A4037&gt;DataEnd,NA(),IFERROR(INDEX('iBoxx inputs'!C:C,MATCH($A4037,'iBoxx inputs'!$A:$A,0)),E4036))</f>
        <v>4.98630891668207</v>
      </c>
      <c r="F4037" s="6">
        <f>IF($A4037&gt;DataEnd,NA(),IFERROR(INDEX('Bank of England inputs'!D:D,MATCH($A4037,'Bank of England inputs'!$A:$A,0),0),F4036))</f>
        <v>3.2640774111051929</v>
      </c>
      <c r="G4037" s="19"/>
      <c r="H4037" s="5">
        <f t="shared" si="333"/>
        <v>41626</v>
      </c>
      <c r="I4037" s="6">
        <f t="shared" si="334"/>
        <v>4.7880219024932948</v>
      </c>
      <c r="J4037" s="6">
        <f t="shared" si="335"/>
        <v>1.4757740829089316</v>
      </c>
      <c r="K4037" s="19">
        <f t="shared" si="329"/>
        <v>2527</v>
      </c>
      <c r="L4037" s="6">
        <f t="shared" ca="1" si="328"/>
        <v>2.6962371633374076</v>
      </c>
    </row>
    <row r="4038" spans="1:12" x14ac:dyDescent="0.2">
      <c r="A4038" s="5">
        <f>IF(AND(dateA=1,A4037&lt;DataEnd),'iBoxx inputs'!A4042,IF(AND(dateA=2,A4037&lt;DataEnd),'Bank of England inputs'!A4042,IF(dateA=3,A4037+1,IF(dateA=4,WORKDAY(A4037,1,),WORKDAY(A4037,1,holidayQ)))))</f>
        <v>41627</v>
      </c>
      <c r="B4038" s="35">
        <f>MATCH(A4038,'iBoxx inputs'!A:A,0)</f>
        <v>4132</v>
      </c>
      <c r="C4038" s="35">
        <f>MATCH(A4038,'Bank of England inputs'!A:A,0)</f>
        <v>4034</v>
      </c>
      <c r="D4038" s="6">
        <f>IF($A4038&gt;DataEnd,NA(),IFERROR(INDEX('iBoxx inputs'!B:B,MATCH($A4038,'iBoxx inputs'!$A:$A,0)),D4037))</f>
        <v>4.6139802495967599</v>
      </c>
      <c r="E4038" s="6">
        <f>IF($A4038&gt;DataEnd,NA(),IFERROR(INDEX('iBoxx inputs'!C:C,MATCH($A4038,'iBoxx inputs'!$A:$A,0)),E4037))</f>
        <v>5.0088040788049604</v>
      </c>
      <c r="F4038" s="6">
        <f>IF($A4038&gt;DataEnd,NA(),IFERROR(INDEX('Bank of England inputs'!D:D,MATCH($A4038,'Bank of England inputs'!$A:$A,0),0),F4037))</f>
        <v>3.273327997002573</v>
      </c>
      <c r="G4038" s="19"/>
      <c r="H4038" s="5">
        <f t="shared" si="333"/>
        <v>41627</v>
      </c>
      <c r="I4038" s="6">
        <f t="shared" si="334"/>
        <v>4.8113921642008606</v>
      </c>
      <c r="J4038" s="6">
        <f t="shared" si="335"/>
        <v>1.4893140339613309</v>
      </c>
      <c r="K4038" s="19">
        <f t="shared" si="329"/>
        <v>2527</v>
      </c>
      <c r="L4038" s="6">
        <f t="shared" ca="1" si="328"/>
        <v>2.6956875598205685</v>
      </c>
    </row>
    <row r="4039" spans="1:12" x14ac:dyDescent="0.2">
      <c r="A4039" s="5">
        <f>IF(AND(dateA=1,A4038&lt;DataEnd),'iBoxx inputs'!A4043,IF(AND(dateA=2,A4038&lt;DataEnd),'Bank of England inputs'!A4043,IF(dateA=3,A4038+1,IF(dateA=4,WORKDAY(A4038,1,),WORKDAY(A4038,1,holidayQ)))))</f>
        <v>41628</v>
      </c>
      <c r="B4039" s="35">
        <f>MATCH(A4039,'iBoxx inputs'!A:A,0)</f>
        <v>4133</v>
      </c>
      <c r="C4039" s="35">
        <f>MATCH(A4039,'Bank of England inputs'!A:A,0)</f>
        <v>4035</v>
      </c>
      <c r="D4039" s="6">
        <f>IF($A4039&gt;DataEnd,NA(),IFERROR(INDEX('iBoxx inputs'!B:B,MATCH($A4039,'iBoxx inputs'!$A:$A,0)),D4038))</f>
        <v>4.5899073674990003</v>
      </c>
      <c r="E4039" s="6">
        <f>IF($A4039&gt;DataEnd,NA(),IFERROR(INDEX('iBoxx inputs'!C:C,MATCH($A4039,'iBoxx inputs'!$A:$A,0)),E4038))</f>
        <v>4.9835927096758397</v>
      </c>
      <c r="F4039" s="6">
        <f>IF($A4039&gt;DataEnd,NA(),IFERROR(INDEX('Bank of England inputs'!D:D,MATCH($A4039,'Bank of England inputs'!$A:$A,0),0),F4038))</f>
        <v>3.2658520823000803</v>
      </c>
      <c r="G4039" s="19"/>
      <c r="H4039" s="5">
        <f t="shared" si="333"/>
        <v>41628</v>
      </c>
      <c r="I4039" s="6">
        <f t="shared" si="334"/>
        <v>4.78675003858742</v>
      </c>
      <c r="J4039" s="6">
        <f t="shared" si="335"/>
        <v>1.4727985346745909</v>
      </c>
      <c r="K4039" s="19">
        <f t="shared" si="329"/>
        <v>2528</v>
      </c>
      <c r="L4039" s="6">
        <f t="shared" ref="L4039:L4064" ca="1" si="336">AVERAGE(OFFSET(J4039,-$K4039+1,0,$K4039,))</f>
        <v>2.6952038220732799</v>
      </c>
    </row>
    <row r="4040" spans="1:12" x14ac:dyDescent="0.2">
      <c r="A4040" s="5">
        <f>IF(AND(dateA=1,A4039&lt;DataEnd),'iBoxx inputs'!A4044,IF(AND(dateA=2,A4039&lt;DataEnd),'Bank of England inputs'!A4044,IF(dateA=3,A4039+1,IF(dateA=4,WORKDAY(A4039,1,),WORKDAY(A4039,1,holidayQ)))))</f>
        <v>41631</v>
      </c>
      <c r="B4040" s="35">
        <f>MATCH(A4040,'iBoxx inputs'!A:A,0)</f>
        <v>4134</v>
      </c>
      <c r="C4040" s="35">
        <f>MATCH(A4040,'Bank of England inputs'!A:A,0)</f>
        <v>4036</v>
      </c>
      <c r="D4040" s="6">
        <f>IF($A4040&gt;DataEnd,NA(),IFERROR(INDEX('iBoxx inputs'!B:B,MATCH($A4040,'iBoxx inputs'!$A:$A,0)),D4039))</f>
        <v>4.6140561038237999</v>
      </c>
      <c r="E4040" s="6">
        <f>IF($A4040&gt;DataEnd,NA(),IFERROR(INDEX('iBoxx inputs'!C:C,MATCH($A4040,'iBoxx inputs'!$A:$A,0)),E4039))</f>
        <v>5.0074865667035597</v>
      </c>
      <c r="F4040" s="6">
        <f>IF($A4040&gt;DataEnd,NA(),IFERROR(INDEX('Bank of England inputs'!D:D,MATCH($A4040,'Bank of England inputs'!$A:$A,0),0),F4039))</f>
        <v>3.2707335959937689</v>
      </c>
      <c r="G4040" s="19"/>
      <c r="H4040" s="5">
        <f t="shared" si="333"/>
        <v>41631</v>
      </c>
      <c r="I4040" s="6">
        <f t="shared" si="334"/>
        <v>4.8107713352636798</v>
      </c>
      <c r="J4040" s="6">
        <f t="shared" si="335"/>
        <v>1.491262515181413</v>
      </c>
      <c r="K4040" s="19">
        <f t="shared" si="329"/>
        <v>2527</v>
      </c>
      <c r="L4040" s="6">
        <f t="shared" ca="1" si="336"/>
        <v>2.6945973801274463</v>
      </c>
    </row>
    <row r="4041" spans="1:12" x14ac:dyDescent="0.2">
      <c r="A4041" s="5">
        <f>IF(AND(dateA=1,A4040&lt;DataEnd),'iBoxx inputs'!A4045,IF(AND(dateA=2,A4040&lt;DataEnd),'Bank of England inputs'!A4045,IF(dateA=3,A4040+1,IF(dateA=4,WORKDAY(A4040,1,),WORKDAY(A4040,1,holidayQ)))))</f>
        <v>41632</v>
      </c>
      <c r="B4041" s="35">
        <f>MATCH(A4041,'iBoxx inputs'!A:A,0)</f>
        <v>4135</v>
      </c>
      <c r="C4041" s="35">
        <f>MATCH(A4041,'Bank of England inputs'!A:A,0)</f>
        <v>4037</v>
      </c>
      <c r="D4041" s="6">
        <f>IF($A4041&gt;DataEnd,NA(),IFERROR(INDEX('iBoxx inputs'!B:B,MATCH($A4041,'iBoxx inputs'!$A:$A,0)),D4040))</f>
        <v>4.6243469126074697</v>
      </c>
      <c r="E4041" s="6">
        <f>IF($A4041&gt;DataEnd,NA(),IFERROR(INDEX('iBoxx inputs'!C:C,MATCH($A4041,'iBoxx inputs'!$A:$A,0)),E4040))</f>
        <v>5.0192558577891004</v>
      </c>
      <c r="F4041" s="6">
        <f>IF($A4041&gt;DataEnd,NA(),IFERROR(INDEX('Bank of England inputs'!D:D,MATCH($A4041,'Bank of England inputs'!$A:$A,0),0),F4040))</f>
        <v>3.272588503020879</v>
      </c>
      <c r="G4041" s="19"/>
      <c r="H4041" s="5">
        <f t="shared" si="333"/>
        <v>41632</v>
      </c>
      <c r="I4041" s="6">
        <f t="shared" si="334"/>
        <v>4.8218013851982846</v>
      </c>
      <c r="J4041" s="6">
        <f t="shared" si="335"/>
        <v>1.5001201234847272</v>
      </c>
      <c r="K4041" s="19">
        <f t="shared" si="329"/>
        <v>2527</v>
      </c>
      <c r="L4041" s="6">
        <f t="shared" ca="1" si="336"/>
        <v>2.6940614705610986</v>
      </c>
    </row>
    <row r="4042" spans="1:12" x14ac:dyDescent="0.2">
      <c r="A4042" s="5">
        <f>IF(AND(dateA=1,A4041&lt;DataEnd),'iBoxx inputs'!A4046,IF(AND(dateA=2,A4041&lt;DataEnd),'Bank of England inputs'!A4046,IF(dateA=3,A4041+1,IF(dateA=4,WORKDAY(A4041,1,),WORKDAY(A4041,1,holidayQ)))))</f>
        <v>41635</v>
      </c>
      <c r="B4042" s="35">
        <f>MATCH(A4042,'iBoxx inputs'!A:A,0)</f>
        <v>4136</v>
      </c>
      <c r="C4042" s="35">
        <f>MATCH(A4042,'Bank of England inputs'!A:A,0)</f>
        <v>4038</v>
      </c>
      <c r="D4042" s="6">
        <f>IF($A4042&gt;DataEnd,NA(),IFERROR(INDEX('iBoxx inputs'!B:B,MATCH($A4042,'iBoxx inputs'!$A:$A,0)),D4041))</f>
        <v>4.6981804291431697</v>
      </c>
      <c r="E4042" s="6">
        <f>IF($A4042&gt;DataEnd,NA(),IFERROR(INDEX('iBoxx inputs'!C:C,MATCH($A4042,'iBoxx inputs'!$A:$A,0)),E4041))</f>
        <v>5.0994029726202701</v>
      </c>
      <c r="F4042" s="6">
        <f>IF($A4042&gt;DataEnd,NA(),IFERROR(INDEX('Bank of England inputs'!D:D,MATCH($A4042,'Bank of England inputs'!$A:$A,0),0),F4041))</f>
        <v>3.3017649849564901</v>
      </c>
      <c r="G4042" s="19"/>
      <c r="H4042" s="5">
        <f t="shared" si="333"/>
        <v>41635</v>
      </c>
      <c r="I4042" s="6">
        <f t="shared" si="334"/>
        <v>4.8987917008817199</v>
      </c>
      <c r="J4042" s="6">
        <f t="shared" si="335"/>
        <v>1.5459820228219678</v>
      </c>
      <c r="K4042" s="19">
        <f t="shared" si="329"/>
        <v>2528</v>
      </c>
      <c r="L4042" s="6">
        <f t="shared" ca="1" si="336"/>
        <v>2.693607325209936</v>
      </c>
    </row>
    <row r="4043" spans="1:12" x14ac:dyDescent="0.2">
      <c r="A4043" s="5">
        <f>IF(AND(dateA=1,A4042&lt;DataEnd),'iBoxx inputs'!A4047,IF(AND(dateA=2,A4042&lt;DataEnd),'Bank of England inputs'!A4047,IF(dateA=3,A4042+1,IF(dateA=4,WORKDAY(A4042,1,),WORKDAY(A4042,1,holidayQ)))))</f>
        <v>41638</v>
      </c>
      <c r="B4043" s="35">
        <f>MATCH(A4043,'iBoxx inputs'!A:A,0)</f>
        <v>4137</v>
      </c>
      <c r="C4043" s="35">
        <f>MATCH(A4043,'Bank of England inputs'!A:A,0)</f>
        <v>4039</v>
      </c>
      <c r="D4043" s="6">
        <f>IF($A4043&gt;DataEnd,NA(),IFERROR(INDEX('iBoxx inputs'!B:B,MATCH($A4043,'iBoxx inputs'!$A:$A,0)),D4042))</f>
        <v>4.6466690989458801</v>
      </c>
      <c r="E4043" s="6">
        <f>IF($A4043&gt;DataEnd,NA(),IFERROR(INDEX('iBoxx inputs'!C:C,MATCH($A4043,'iBoxx inputs'!$A:$A,0)),E4042))</f>
        <v>5.0502896448358703</v>
      </c>
      <c r="F4043" s="6">
        <f>IF($A4043&gt;DataEnd,NA(),IFERROR(INDEX('Bank of England inputs'!D:D,MATCH($A4043,'Bank of England inputs'!$A:$A,0),0),F4042))</f>
        <v>3.2791579149705541</v>
      </c>
      <c r="G4043" s="19"/>
      <c r="H4043" s="5">
        <f t="shared" si="333"/>
        <v>41638</v>
      </c>
      <c r="I4043" s="6">
        <f t="shared" si="334"/>
        <v>4.8484793718908747</v>
      </c>
      <c r="J4043" s="6">
        <f t="shared" si="335"/>
        <v>1.5194948221908922</v>
      </c>
      <c r="K4043" s="19">
        <f t="shared" si="329"/>
        <v>2527</v>
      </c>
      <c r="L4043" s="6">
        <f t="shared" ca="1" si="336"/>
        <v>2.6930008350441503</v>
      </c>
    </row>
    <row r="4044" spans="1:12" x14ac:dyDescent="0.2">
      <c r="A4044" s="5">
        <f>IF(AND(dateA=1,A4043&lt;DataEnd),'iBoxx inputs'!A4048,IF(AND(dateA=2,A4043&lt;DataEnd),'Bank of England inputs'!A4048,IF(dateA=3,A4043+1,IF(dateA=4,WORKDAY(A4043,1,),WORKDAY(A4043,1,holidayQ)))))</f>
        <v>41639</v>
      </c>
      <c r="B4044" s="35">
        <f>MATCH(A4044,'iBoxx inputs'!A:A,0)</f>
        <v>4138</v>
      </c>
      <c r="C4044" s="35">
        <f>MATCH(A4044,'Bank of England inputs'!A:A,0)</f>
        <v>4040</v>
      </c>
      <c r="D4044" s="6">
        <f>IF($A4044&gt;DataEnd,NA(),IFERROR(INDEX('iBoxx inputs'!B:B,MATCH($A4044,'iBoxx inputs'!$A:$A,0)),D4043))</f>
        <v>4.6374924543651597</v>
      </c>
      <c r="E4044" s="6">
        <f>IF($A4044&gt;DataEnd,NA(),IFERROR(INDEX('iBoxx inputs'!C:C,MATCH($A4044,'iBoxx inputs'!$A:$A,0)),E4043))</f>
        <v>5.0427392632643802</v>
      </c>
      <c r="F4044" s="6">
        <f>IF($A4044&gt;DataEnd,NA(),IFERROR(INDEX('Bank of England inputs'!D:D,MATCH($A4044,'Bank of England inputs'!$A:$A,0),0),F4043))</f>
        <v>3.2750204232007585</v>
      </c>
      <c r="G4044" s="19"/>
      <c r="H4044" s="5">
        <f t="shared" si="333"/>
        <v>41639</v>
      </c>
      <c r="I4044" s="6">
        <f t="shared" si="334"/>
        <v>4.8401158588147695</v>
      </c>
      <c r="J4044" s="6">
        <f t="shared" si="335"/>
        <v>1.5154636902520613</v>
      </c>
      <c r="K4044" s="19">
        <f t="shared" si="329"/>
        <v>2527</v>
      </c>
      <c r="L4044" s="6">
        <f t="shared" ca="1" si="336"/>
        <v>2.6924606390681518</v>
      </c>
    </row>
    <row r="4045" spans="1:12" x14ac:dyDescent="0.2">
      <c r="A4045" s="5">
        <f>IF(AND(dateA=1,A4044&lt;DataEnd),'iBoxx inputs'!A4049,IF(AND(dateA=2,A4044&lt;DataEnd),'Bank of England inputs'!A4049,IF(dateA=3,A4044+1,IF(dateA=4,WORKDAY(A4044,1,),WORKDAY(A4044,1,holidayQ)))))</f>
        <v>41641</v>
      </c>
      <c r="B4045" s="35">
        <f>MATCH(A4045,'iBoxx inputs'!A:A,0)</f>
        <v>4139</v>
      </c>
      <c r="C4045" s="35">
        <f>MATCH(A4045,'Bank of England inputs'!A:A,0)</f>
        <v>4041</v>
      </c>
      <c r="D4045" s="6">
        <f>IF($A4045&gt;DataEnd,NA(),IFERROR(INDEX('iBoxx inputs'!B:B,MATCH($A4045,'iBoxx inputs'!$A:$A,0)),D4044))</f>
        <v>4.6355682769750297</v>
      </c>
      <c r="E4045" s="6">
        <f>IF($A4045&gt;DataEnd,NA(),IFERROR(INDEX('iBoxx inputs'!C:C,MATCH($A4045,'iBoxx inputs'!$A:$A,0)),E4044))</f>
        <v>5.0369214955612804</v>
      </c>
      <c r="F4045" s="6">
        <f>IF($A4045&gt;DataEnd,NA(),IFERROR(INDEX('Bank of England inputs'!D:D,MATCH($A4045,'Bank of England inputs'!$A:$A,0),0),F4044))</f>
        <v>3.2565908983999359</v>
      </c>
      <c r="G4045" s="19"/>
      <c r="H4045" s="5">
        <f t="shared" si="333"/>
        <v>41641</v>
      </c>
      <c r="I4045" s="6">
        <f t="shared" si="334"/>
        <v>4.8362448862681546</v>
      </c>
      <c r="J4045" s="6">
        <f t="shared" si="335"/>
        <v>1.5298335671594332</v>
      </c>
      <c r="K4045" s="19">
        <f t="shared" si="329"/>
        <v>2527</v>
      </c>
      <c r="L4045" s="6">
        <f t="shared" ca="1" si="336"/>
        <v>2.6919250427454759</v>
      </c>
    </row>
    <row r="4046" spans="1:12" x14ac:dyDescent="0.2">
      <c r="A4046" s="5">
        <f>IF(AND(dateA=1,A4045&lt;DataEnd),'iBoxx inputs'!A4050,IF(AND(dateA=2,A4045&lt;DataEnd),'Bank of England inputs'!A4050,IF(dateA=3,A4045+1,IF(dateA=4,WORKDAY(A4045,1,),WORKDAY(A4045,1,holidayQ)))))</f>
        <v>41642</v>
      </c>
      <c r="B4046" s="35">
        <f>MATCH(A4046,'iBoxx inputs'!A:A,0)</f>
        <v>4140</v>
      </c>
      <c r="C4046" s="35">
        <f>MATCH(A4046,'Bank of England inputs'!A:A,0)</f>
        <v>4042</v>
      </c>
      <c r="D4046" s="6">
        <f>IF($A4046&gt;DataEnd,NA(),IFERROR(INDEX('iBoxx inputs'!B:B,MATCH($A4046,'iBoxx inputs'!$A:$A,0)),D4045))</f>
        <v>4.6064092874567404</v>
      </c>
      <c r="E4046" s="6">
        <f>IF($A4046&gt;DataEnd,NA(),IFERROR(INDEX('iBoxx inputs'!C:C,MATCH($A4046,'iBoxx inputs'!$A:$A,0)),E4045))</f>
        <v>5.0139686826950198</v>
      </c>
      <c r="F4046" s="6">
        <f>IF($A4046&gt;DataEnd,NA(),IFERROR(INDEX('Bank of England inputs'!D:D,MATCH($A4046,'Bank of England inputs'!$A:$A,0),0),F4045))</f>
        <v>3.2311260809612774</v>
      </c>
      <c r="G4046" s="19"/>
      <c r="H4046" s="5">
        <f t="shared" ref="H4046:H4064" si="337">A4046</f>
        <v>41642</v>
      </c>
      <c r="I4046" s="6">
        <f t="shared" ref="I4046:I4064" si="338">(D4046+E4046)/2</f>
        <v>4.8101889850758806</v>
      </c>
      <c r="J4046" s="6">
        <f t="shared" ref="J4046:J4064" si="339">((1+I4046/100)/(1+F4046/100)-1)*100</f>
        <v>1.5296383601164809</v>
      </c>
      <c r="K4046" s="19">
        <f t="shared" si="329"/>
        <v>2528</v>
      </c>
      <c r="L4046" s="6">
        <f t="shared" ca="1" si="336"/>
        <v>2.691465277443803</v>
      </c>
    </row>
    <row r="4047" spans="1:12" x14ac:dyDescent="0.2">
      <c r="A4047" s="5">
        <f>IF(AND(dateA=1,A4046&lt;DataEnd),'iBoxx inputs'!A4051,IF(AND(dateA=2,A4046&lt;DataEnd),'Bank of England inputs'!A4051,IF(dateA=3,A4046+1,IF(dateA=4,WORKDAY(A4046,1,),WORKDAY(A4046,1,holidayQ)))))</f>
        <v>41645</v>
      </c>
      <c r="B4047" s="35">
        <f>MATCH(A4047,'iBoxx inputs'!A:A,0)</f>
        <v>4141</v>
      </c>
      <c r="C4047" s="35">
        <f>MATCH(A4047,'Bank of England inputs'!A:A,0)</f>
        <v>4043</v>
      </c>
      <c r="D4047" s="6">
        <f>IF($A4047&gt;DataEnd,NA(),IFERROR(INDEX('iBoxx inputs'!B:B,MATCH($A4047,'iBoxx inputs'!$A:$A,0)),D4046))</f>
        <v>4.5507805347941197</v>
      </c>
      <c r="E4047" s="6">
        <f>IF($A4047&gt;DataEnd,NA(),IFERROR(INDEX('iBoxx inputs'!C:C,MATCH($A4047,'iBoxx inputs'!$A:$A,0)),E4046))</f>
        <v>4.9432215346373596</v>
      </c>
      <c r="F4047" s="6">
        <f>IF($A4047&gt;DataEnd,NA(),IFERROR(INDEX('Bank of England inputs'!D:D,MATCH($A4047,'Bank of England inputs'!$A:$A,0),0),F4046))</f>
        <v>3.1949038466349888</v>
      </c>
      <c r="G4047" s="19"/>
      <c r="H4047" s="5">
        <f t="shared" si="337"/>
        <v>41645</v>
      </c>
      <c r="I4047" s="6">
        <f t="shared" si="338"/>
        <v>4.7470010347157396</v>
      </c>
      <c r="J4047" s="6">
        <f t="shared" si="339"/>
        <v>1.5040444152043086</v>
      </c>
      <c r="K4047" s="19">
        <f t="shared" si="329"/>
        <v>2527</v>
      </c>
      <c r="L4047" s="6">
        <f t="shared" ca="1" si="336"/>
        <v>2.6908258182975504</v>
      </c>
    </row>
    <row r="4048" spans="1:12" x14ac:dyDescent="0.2">
      <c r="A4048" s="5">
        <f>IF(AND(dateA=1,A4047&lt;DataEnd),'iBoxx inputs'!A4052,IF(AND(dateA=2,A4047&lt;DataEnd),'Bank of England inputs'!A4052,IF(dateA=3,A4047+1,IF(dateA=4,WORKDAY(A4047,1,),WORKDAY(A4047,1,holidayQ)))))</f>
        <v>41646</v>
      </c>
      <c r="B4048" s="35">
        <f>MATCH(A4048,'iBoxx inputs'!A:A,0)</f>
        <v>4142</v>
      </c>
      <c r="C4048" s="35">
        <f>MATCH(A4048,'Bank of England inputs'!A:A,0)</f>
        <v>4044</v>
      </c>
      <c r="D4048" s="6">
        <f>IF($A4048&gt;DataEnd,NA(),IFERROR(INDEX('iBoxx inputs'!B:B,MATCH($A4048,'iBoxx inputs'!$A:$A,0)),D4047))</f>
        <v>4.520182873694</v>
      </c>
      <c r="E4048" s="6">
        <f>IF($A4048&gt;DataEnd,NA(),IFERROR(INDEX('iBoxx inputs'!C:C,MATCH($A4048,'iBoxx inputs'!$A:$A,0)),E4047))</f>
        <v>4.91285885015097</v>
      </c>
      <c r="F4048" s="6">
        <f>IF($A4048&gt;DataEnd,NA(),IFERROR(INDEX('Bank of England inputs'!D:D,MATCH($A4048,'Bank of England inputs'!$A:$A,0),0),F4047))</f>
        <v>3.1873630558967303</v>
      </c>
      <c r="G4048" s="19"/>
      <c r="H4048" s="5">
        <f t="shared" si="337"/>
        <v>41646</v>
      </c>
      <c r="I4048" s="6">
        <f t="shared" si="338"/>
        <v>4.7165208619224845</v>
      </c>
      <c r="J4048" s="6">
        <f t="shared" si="339"/>
        <v>1.4819235231327887</v>
      </c>
      <c r="K4048" s="19">
        <f t="shared" si="329"/>
        <v>2527</v>
      </c>
      <c r="L4048" s="6">
        <f t="shared" ca="1" si="336"/>
        <v>2.6902766711493626</v>
      </c>
    </row>
    <row r="4049" spans="1:12" x14ac:dyDescent="0.2">
      <c r="A4049" s="5">
        <f>IF(AND(dateA=1,A4048&lt;DataEnd),'iBoxx inputs'!A4053,IF(AND(dateA=2,A4048&lt;DataEnd),'Bank of England inputs'!A4053,IF(dateA=3,A4048+1,IF(dateA=4,WORKDAY(A4048,1,),WORKDAY(A4048,1,holidayQ)))))</f>
        <v>41647</v>
      </c>
      <c r="B4049" s="35">
        <f>MATCH(A4049,'iBoxx inputs'!A:A,0)</f>
        <v>4143</v>
      </c>
      <c r="C4049" s="35">
        <f>MATCH(A4049,'Bank of England inputs'!A:A,0)</f>
        <v>4045</v>
      </c>
      <c r="D4049" s="6">
        <f>IF($A4049&gt;DataEnd,NA(),IFERROR(INDEX('iBoxx inputs'!B:B,MATCH($A4049,'iBoxx inputs'!$A:$A,0)),D4048))</f>
        <v>4.5427975757723598</v>
      </c>
      <c r="E4049" s="6">
        <f>IF($A4049&gt;DataEnd,NA(),IFERROR(INDEX('iBoxx inputs'!C:C,MATCH($A4049,'iBoxx inputs'!$A:$A,0)),E4048))</f>
        <v>4.93637915449054</v>
      </c>
      <c r="F4049" s="6">
        <f>IF($A4049&gt;DataEnd,NA(),IFERROR(INDEX('Bank of England inputs'!D:D,MATCH($A4049,'Bank of England inputs'!$A:$A,0),0),F4048))</f>
        <v>3.2077586724583274</v>
      </c>
      <c r="G4049" s="19"/>
      <c r="H4049" s="5">
        <f t="shared" si="337"/>
        <v>41647</v>
      </c>
      <c r="I4049" s="6">
        <f t="shared" si="338"/>
        <v>4.7395883651314499</v>
      </c>
      <c r="J4049" s="6">
        <f t="shared" si="339"/>
        <v>1.4842195125412516</v>
      </c>
      <c r="K4049" s="19">
        <f t="shared" si="329"/>
        <v>2527</v>
      </c>
      <c r="L4049" s="6">
        <f t="shared" ca="1" si="336"/>
        <v>2.6897267043184887</v>
      </c>
    </row>
    <row r="4050" spans="1:12" x14ac:dyDescent="0.2">
      <c r="A4050" s="5">
        <f>IF(AND(dateA=1,A4049&lt;DataEnd),'iBoxx inputs'!A4054,IF(AND(dateA=2,A4049&lt;DataEnd),'Bank of England inputs'!A4054,IF(dateA=3,A4049+1,IF(dateA=4,WORKDAY(A4049,1,),WORKDAY(A4049,1,holidayQ)))))</f>
        <v>41648</v>
      </c>
      <c r="B4050" s="35">
        <f>MATCH(A4050,'iBoxx inputs'!A:A,0)</f>
        <v>4144</v>
      </c>
      <c r="C4050" s="35">
        <f>MATCH(A4050,'Bank of England inputs'!A:A,0)</f>
        <v>4046</v>
      </c>
      <c r="D4050" s="6">
        <f>IF($A4050&gt;DataEnd,NA(),IFERROR(INDEX('iBoxx inputs'!B:B,MATCH($A4050,'iBoxx inputs'!$A:$A,0)),D4049))</f>
        <v>4.5477767170454202</v>
      </c>
      <c r="E4050" s="6">
        <f>IF($A4050&gt;DataEnd,NA(),IFERROR(INDEX('iBoxx inputs'!C:C,MATCH($A4050,'iBoxx inputs'!$A:$A,0)),E4049))</f>
        <v>4.9336117433503599</v>
      </c>
      <c r="F4050" s="6">
        <f>IF($A4050&gt;DataEnd,NA(),IFERROR(INDEX('Bank of England inputs'!D:D,MATCH($A4050,'Bank of England inputs'!$A:$A,0),0),F4049))</f>
        <v>3.206514721882181</v>
      </c>
      <c r="G4050" s="19"/>
      <c r="H4050" s="5">
        <f t="shared" si="337"/>
        <v>41648</v>
      </c>
      <c r="I4050" s="6">
        <f t="shared" si="338"/>
        <v>4.7406942301978905</v>
      </c>
      <c r="J4050" s="6">
        <f t="shared" si="339"/>
        <v>1.4865142112878926</v>
      </c>
      <c r="K4050" s="19">
        <f t="shared" si="329"/>
        <v>2527</v>
      </c>
      <c r="L4050" s="6">
        <f t="shared" ca="1" si="336"/>
        <v>2.6892094064557108</v>
      </c>
    </row>
    <row r="4051" spans="1:12" x14ac:dyDescent="0.2">
      <c r="A4051" s="5">
        <f>IF(AND(dateA=1,A4050&lt;DataEnd),'iBoxx inputs'!A4055,IF(AND(dateA=2,A4050&lt;DataEnd),'Bank of England inputs'!A4055,IF(dateA=3,A4050+1,IF(dateA=4,WORKDAY(A4050,1,),WORKDAY(A4050,1,holidayQ)))))</f>
        <v>41649</v>
      </c>
      <c r="B4051" s="35">
        <f>MATCH(A4051,'iBoxx inputs'!A:A,0)</f>
        <v>4145</v>
      </c>
      <c r="C4051" s="35">
        <f>MATCH(A4051,'Bank of England inputs'!A:A,0)</f>
        <v>4047</v>
      </c>
      <c r="D4051" s="6">
        <f>IF($A4051&gt;DataEnd,NA(),IFERROR(INDEX('iBoxx inputs'!B:B,MATCH($A4051,'iBoxx inputs'!$A:$A,0)),D4050))</f>
        <v>4.4888146138897902</v>
      </c>
      <c r="E4051" s="6">
        <f>IF($A4051&gt;DataEnd,NA(),IFERROR(INDEX('iBoxx inputs'!C:C,MATCH($A4051,'iBoxx inputs'!$A:$A,0)),E4050))</f>
        <v>4.8590789413122399</v>
      </c>
      <c r="F4051" s="6">
        <f>IF($A4051&gt;DataEnd,NA(),IFERROR(INDEX('Bank of England inputs'!D:D,MATCH($A4051,'Bank of England inputs'!$A:$A,0),0),F4050))</f>
        <v>3.1839452555329384</v>
      </c>
      <c r="G4051" s="19"/>
      <c r="H4051" s="5">
        <f t="shared" si="337"/>
        <v>41649</v>
      </c>
      <c r="I4051" s="6">
        <f t="shared" si="338"/>
        <v>4.6739467776010155</v>
      </c>
      <c r="J4051" s="6">
        <f t="shared" si="339"/>
        <v>1.444024570274105</v>
      </c>
      <c r="K4051" s="19">
        <f t="shared" si="329"/>
        <v>2528</v>
      </c>
      <c r="L4051" s="6">
        <f t="shared" ca="1" si="336"/>
        <v>2.6887168491629176</v>
      </c>
    </row>
    <row r="4052" spans="1:12" x14ac:dyDescent="0.2">
      <c r="A4052" s="5">
        <f>IF(AND(dateA=1,A4051&lt;DataEnd),'iBoxx inputs'!A4056,IF(AND(dateA=2,A4051&lt;DataEnd),'Bank of England inputs'!A4056,IF(dateA=3,A4051+1,IF(dateA=4,WORKDAY(A4051,1,),WORKDAY(A4051,1,holidayQ)))))</f>
        <v>41652</v>
      </c>
      <c r="B4052" s="35">
        <f>MATCH(A4052,'iBoxx inputs'!A:A,0)</f>
        <v>4146</v>
      </c>
      <c r="C4052" s="35">
        <f>MATCH(A4052,'Bank of England inputs'!A:A,0)</f>
        <v>4048</v>
      </c>
      <c r="D4052" s="6">
        <f>IF($A4052&gt;DataEnd,NA(),IFERROR(INDEX('iBoxx inputs'!B:B,MATCH($A4052,'iBoxx inputs'!$A:$A,0)),D4051))</f>
        <v>4.4484073954977896</v>
      </c>
      <c r="E4052" s="6">
        <f>IF($A4052&gt;DataEnd,NA(),IFERROR(INDEX('iBoxx inputs'!C:C,MATCH($A4052,'iBoxx inputs'!$A:$A,0)),E4051))</f>
        <v>4.8126311593203699</v>
      </c>
      <c r="F4052" s="6">
        <f>IF($A4052&gt;DataEnd,NA(),IFERROR(INDEX('Bank of England inputs'!D:D,MATCH($A4052,'Bank of England inputs'!$A:$A,0),0),F4051))</f>
        <v>3.1805455627681667</v>
      </c>
      <c r="G4052" s="19"/>
      <c r="H4052" s="5">
        <f t="shared" si="337"/>
        <v>41652</v>
      </c>
      <c r="I4052" s="6">
        <f t="shared" si="338"/>
        <v>4.6305192774090802</v>
      </c>
      <c r="J4052" s="6">
        <f t="shared" si="339"/>
        <v>1.405278201169069</v>
      </c>
      <c r="K4052" s="19">
        <f t="shared" si="329"/>
        <v>2527</v>
      </c>
      <c r="L4052" s="6">
        <f t="shared" ca="1" si="336"/>
        <v>2.68811907921555</v>
      </c>
    </row>
    <row r="4053" spans="1:12" x14ac:dyDescent="0.2">
      <c r="A4053" s="5">
        <f>IF(AND(dateA=1,A4052&lt;DataEnd),'iBoxx inputs'!A4057,IF(AND(dateA=2,A4052&lt;DataEnd),'Bank of England inputs'!A4057,IF(dateA=3,A4052+1,IF(dateA=4,WORKDAY(A4052,1,),WORKDAY(A4052,1,holidayQ)))))</f>
        <v>41653</v>
      </c>
      <c r="B4053" s="35">
        <f>MATCH(A4053,'iBoxx inputs'!A:A,0)</f>
        <v>4147</v>
      </c>
      <c r="C4053" s="35">
        <f>MATCH(A4053,'Bank of England inputs'!A:A,0)</f>
        <v>4049</v>
      </c>
      <c r="D4053" s="6">
        <f>IF($A4053&gt;DataEnd,NA(),IFERROR(INDEX('iBoxx inputs'!B:B,MATCH($A4053,'iBoxx inputs'!$A:$A,0)),D4052))</f>
        <v>4.4537322139725699</v>
      </c>
      <c r="E4053" s="6">
        <f>IF($A4053&gt;DataEnd,NA(),IFERROR(INDEX('iBoxx inputs'!C:C,MATCH($A4053,'iBoxx inputs'!$A:$A,0)),E4052))</f>
        <v>4.8201197118288004</v>
      </c>
      <c r="F4053" s="6">
        <f>IF($A4053&gt;DataEnd,NA(),IFERROR(INDEX('Bank of England inputs'!D:D,MATCH($A4053,'Bank of England inputs'!$A:$A,0),0),F4052))</f>
        <v>3.1849316784502646</v>
      </c>
      <c r="G4053" s="19"/>
      <c r="H4053" s="5">
        <f t="shared" si="337"/>
        <v>41653</v>
      </c>
      <c r="I4053" s="6">
        <f t="shared" si="338"/>
        <v>4.6369259629006851</v>
      </c>
      <c r="J4053" s="6">
        <f t="shared" si="339"/>
        <v>1.4071766689492948</v>
      </c>
      <c r="K4053" s="19">
        <f t="shared" si="329"/>
        <v>2527</v>
      </c>
      <c r="L4053" s="6">
        <f t="shared" ca="1" si="336"/>
        <v>2.6875536684819181</v>
      </c>
    </row>
    <row r="4054" spans="1:12" x14ac:dyDescent="0.2">
      <c r="A4054" s="5">
        <f>IF(AND(dateA=1,A4053&lt;DataEnd),'iBoxx inputs'!A4058,IF(AND(dateA=2,A4053&lt;DataEnd),'Bank of England inputs'!A4058,IF(dateA=3,A4053+1,IF(dateA=4,WORKDAY(A4053,1,),WORKDAY(A4053,1,holidayQ)))))</f>
        <v>41654</v>
      </c>
      <c r="B4054" s="35">
        <f>MATCH(A4054,'iBoxx inputs'!A:A,0)</f>
        <v>4148</v>
      </c>
      <c r="C4054" s="35">
        <f>MATCH(A4054,'Bank of England inputs'!A:A,0)</f>
        <v>4050</v>
      </c>
      <c r="D4054" s="6">
        <f>IF($A4054&gt;DataEnd,NA(),IFERROR(INDEX('iBoxx inputs'!B:B,MATCH($A4054,'iBoxx inputs'!$A:$A,0)),D4053))</f>
        <v>4.4844336233176501</v>
      </c>
      <c r="E4054" s="6">
        <f>IF($A4054&gt;DataEnd,NA(),IFERROR(INDEX('iBoxx inputs'!C:C,MATCH($A4054,'iBoxx inputs'!$A:$A,0)),E4053))</f>
        <v>4.8509001644452301</v>
      </c>
      <c r="F4054" s="6">
        <f>IF($A4054&gt;DataEnd,NA(),IFERROR(INDEX('Bank of England inputs'!D:D,MATCH($A4054,'Bank of England inputs'!$A:$A,0),0),F4053))</f>
        <v>3.2003863468083704</v>
      </c>
      <c r="G4054" s="19"/>
      <c r="H4054" s="5">
        <f t="shared" si="337"/>
        <v>41654</v>
      </c>
      <c r="I4054" s="6">
        <f t="shared" si="338"/>
        <v>4.6676668938814405</v>
      </c>
      <c r="J4054" s="6">
        <f t="shared" si="339"/>
        <v>1.4217781531769003</v>
      </c>
      <c r="K4054" s="19">
        <f t="shared" si="329"/>
        <v>2527</v>
      </c>
      <c r="L4054" s="6">
        <f t="shared" ca="1" si="336"/>
        <v>2.6869976690282424</v>
      </c>
    </row>
    <row r="4055" spans="1:12" x14ac:dyDescent="0.2">
      <c r="A4055" s="5">
        <f>IF(AND(dateA=1,A4054&lt;DataEnd),'iBoxx inputs'!A4059,IF(AND(dateA=2,A4054&lt;DataEnd),'Bank of England inputs'!A4059,IF(dateA=3,A4054+1,IF(dateA=4,WORKDAY(A4054,1,),WORKDAY(A4054,1,holidayQ)))))</f>
        <v>41655</v>
      </c>
      <c r="B4055" s="35">
        <f>MATCH(A4055,'iBoxx inputs'!A:A,0)</f>
        <v>4149</v>
      </c>
      <c r="C4055" s="35">
        <f>MATCH(A4055,'Bank of England inputs'!A:A,0)</f>
        <v>4051</v>
      </c>
      <c r="D4055" s="6">
        <f>IF($A4055&gt;DataEnd,NA(),IFERROR(INDEX('iBoxx inputs'!B:B,MATCH($A4055,'iBoxx inputs'!$A:$A,0)),D4054))</f>
        <v>4.4467817314252498</v>
      </c>
      <c r="E4055" s="6">
        <f>IF($A4055&gt;DataEnd,NA(),IFERROR(INDEX('iBoxx inputs'!C:C,MATCH($A4055,'iBoxx inputs'!$A:$A,0)),E4054))</f>
        <v>4.8042626274247997</v>
      </c>
      <c r="F4055" s="6">
        <f>IF($A4055&gt;DataEnd,NA(),IFERROR(INDEX('Bank of England inputs'!D:D,MATCH($A4055,'Bank of England inputs'!$A:$A,0),0),F4054))</f>
        <v>3.1727610377167537</v>
      </c>
      <c r="G4055" s="19"/>
      <c r="H4055" s="5">
        <f t="shared" si="337"/>
        <v>41655</v>
      </c>
      <c r="I4055" s="6">
        <f t="shared" si="338"/>
        <v>4.6255221794250243</v>
      </c>
      <c r="J4055" s="6">
        <f t="shared" si="339"/>
        <v>1.408085939637882</v>
      </c>
      <c r="K4055" s="19">
        <f t="shared" si="329"/>
        <v>2527</v>
      </c>
      <c r="L4055" s="6">
        <f t="shared" ca="1" si="336"/>
        <v>2.6864290042541423</v>
      </c>
    </row>
    <row r="4056" spans="1:12" x14ac:dyDescent="0.2">
      <c r="A4056" s="5">
        <f>IF(AND(dateA=1,A4055&lt;DataEnd),'iBoxx inputs'!A4060,IF(AND(dateA=2,A4055&lt;DataEnd),'Bank of England inputs'!A4060,IF(dateA=3,A4055+1,IF(dateA=4,WORKDAY(A4055,1,),WORKDAY(A4055,1,holidayQ)))))</f>
        <v>41656</v>
      </c>
      <c r="B4056" s="35">
        <f>MATCH(A4056,'iBoxx inputs'!A:A,0)</f>
        <v>4150</v>
      </c>
      <c r="C4056" s="35">
        <f>MATCH(A4056,'Bank of England inputs'!A:A,0)</f>
        <v>4052</v>
      </c>
      <c r="D4056" s="6">
        <f>IF($A4056&gt;DataEnd,NA(),IFERROR(INDEX('iBoxx inputs'!B:B,MATCH($A4056,'iBoxx inputs'!$A:$A,0)),D4055))</f>
        <v>4.4818366291387699</v>
      </c>
      <c r="E4056" s="6">
        <f>IF($A4056&gt;DataEnd,NA(),IFERROR(INDEX('iBoxx inputs'!C:C,MATCH($A4056,'iBoxx inputs'!$A:$A,0)),E4055))</f>
        <v>4.8248860151372996</v>
      </c>
      <c r="F4056" s="6">
        <f>IF($A4056&gt;DataEnd,NA(),IFERROR(INDEX('Bank of England inputs'!D:D,MATCH($A4056,'Bank of England inputs'!$A:$A,0),0),F4055))</f>
        <v>3.1793271586567196</v>
      </c>
      <c r="G4056" s="19"/>
      <c r="H4056" s="5">
        <f t="shared" si="337"/>
        <v>41656</v>
      </c>
      <c r="I4056" s="6">
        <f t="shared" si="338"/>
        <v>4.6533613221380348</v>
      </c>
      <c r="J4056" s="6">
        <f t="shared" si="339"/>
        <v>1.4286138551908856</v>
      </c>
      <c r="K4056" s="19">
        <f t="shared" si="329"/>
        <v>2528</v>
      </c>
      <c r="L4056" s="6">
        <f t="shared" ca="1" si="336"/>
        <v>2.6859314507932788</v>
      </c>
    </row>
    <row r="4057" spans="1:12" x14ac:dyDescent="0.2">
      <c r="A4057" s="5">
        <f>IF(AND(dateA=1,A4056&lt;DataEnd),'iBoxx inputs'!A4061,IF(AND(dateA=2,A4056&lt;DataEnd),'Bank of England inputs'!A4061,IF(dateA=3,A4056+1,IF(dateA=4,WORKDAY(A4056,1,),WORKDAY(A4056,1,holidayQ)))))</f>
        <v>41659</v>
      </c>
      <c r="B4057" s="35">
        <f>MATCH(A4057,'iBoxx inputs'!A:A,0)</f>
        <v>4151</v>
      </c>
      <c r="C4057" s="35">
        <f>MATCH(A4057,'Bank of England inputs'!A:A,0)</f>
        <v>4053</v>
      </c>
      <c r="D4057" s="6">
        <f>IF($A4057&gt;DataEnd,NA(),IFERROR(INDEX('iBoxx inputs'!B:B,MATCH($A4057,'iBoxx inputs'!$A:$A,0)),D4056))</f>
        <v>4.4912308506012</v>
      </c>
      <c r="E4057" s="6">
        <f>IF($A4057&gt;DataEnd,NA(),IFERROR(INDEX('iBoxx inputs'!C:C,MATCH($A4057,'iBoxx inputs'!$A:$A,0)),E4056))</f>
        <v>4.8226186088154499</v>
      </c>
      <c r="F4057" s="6">
        <f>IF($A4057&gt;DataEnd,NA(),IFERROR(INDEX('Bank of England inputs'!D:D,MATCH($A4057,'Bank of England inputs'!$A:$A,0),0),F4056))</f>
        <v>3.1632676577951324</v>
      </c>
      <c r="G4057" s="19"/>
      <c r="H4057" s="5">
        <f t="shared" si="337"/>
        <v>41659</v>
      </c>
      <c r="I4057" s="6">
        <f t="shared" si="338"/>
        <v>4.6569247297083249</v>
      </c>
      <c r="J4057" s="6">
        <f t="shared" si="339"/>
        <v>1.4478574649921416</v>
      </c>
      <c r="K4057" s="19">
        <f t="shared" si="329"/>
        <v>2527</v>
      </c>
      <c r="L4057" s="6">
        <f t="shared" ca="1" si="336"/>
        <v>2.6853156083957601</v>
      </c>
    </row>
    <row r="4058" spans="1:12" x14ac:dyDescent="0.2">
      <c r="A4058" s="5">
        <f>IF(AND(dateA=1,A4057&lt;DataEnd),'iBoxx inputs'!A4062,IF(AND(dateA=2,A4057&lt;DataEnd),'Bank of England inputs'!A4062,IF(dateA=3,A4057+1,IF(dateA=4,WORKDAY(A4057,1,),WORKDAY(A4057,1,holidayQ)))))</f>
        <v>41660</v>
      </c>
      <c r="B4058" s="35">
        <f>MATCH(A4058,'iBoxx inputs'!A:A,0)</f>
        <v>4152</v>
      </c>
      <c r="C4058" s="35">
        <f>MATCH(A4058,'Bank of England inputs'!A:A,0)</f>
        <v>4054</v>
      </c>
      <c r="D4058" s="6">
        <f>IF($A4058&gt;DataEnd,NA(),IFERROR(INDEX('iBoxx inputs'!B:B,MATCH($A4058,'iBoxx inputs'!$A:$A,0)),D4057))</f>
        <v>4.4994363695190902</v>
      </c>
      <c r="E4058" s="6">
        <f>IF($A4058&gt;DataEnd,NA(),IFERROR(INDEX('iBoxx inputs'!C:C,MATCH($A4058,'iBoxx inputs'!$A:$A,0)),E4057))</f>
        <v>4.8291967880751896</v>
      </c>
      <c r="F4058" s="6">
        <f>IF($A4058&gt;DataEnd,NA(),IFERROR(INDEX('Bank of England inputs'!D:D,MATCH($A4058,'Bank of England inputs'!$A:$A,0),0),F4057))</f>
        <v>3.1472966068584185</v>
      </c>
      <c r="G4058" s="19"/>
      <c r="H4058" s="5">
        <f t="shared" si="337"/>
        <v>41660</v>
      </c>
      <c r="I4058" s="6">
        <f t="shared" si="338"/>
        <v>4.6643165787971395</v>
      </c>
      <c r="J4058" s="6">
        <f t="shared" si="339"/>
        <v>1.4707316835658624</v>
      </c>
      <c r="K4058" s="19">
        <f t="shared" si="329"/>
        <v>2527</v>
      </c>
      <c r="L4058" s="6">
        <f t="shared" ca="1" si="336"/>
        <v>2.6847566550201711</v>
      </c>
    </row>
    <row r="4059" spans="1:12" x14ac:dyDescent="0.2">
      <c r="A4059" s="5">
        <f>IF(AND(dateA=1,A4058&lt;DataEnd),'iBoxx inputs'!A4063,IF(AND(dateA=2,A4058&lt;DataEnd),'Bank of England inputs'!A4063,IF(dateA=3,A4058+1,IF(dateA=4,WORKDAY(A4058,1,),WORKDAY(A4058,1,holidayQ)))))</f>
        <v>41661</v>
      </c>
      <c r="B4059" s="35">
        <f>MATCH(A4059,'iBoxx inputs'!A:A,0)</f>
        <v>4153</v>
      </c>
      <c r="C4059" s="35">
        <f>MATCH(A4059,'Bank of England inputs'!A:A,0)</f>
        <v>4055</v>
      </c>
      <c r="D4059" s="6">
        <f>IF($A4059&gt;DataEnd,NA(),IFERROR(INDEX('iBoxx inputs'!B:B,MATCH($A4059,'iBoxx inputs'!$A:$A,0)),D4058))</f>
        <v>4.5309798981556098</v>
      </c>
      <c r="E4059" s="6">
        <f>IF($A4059&gt;DataEnd,NA(),IFERROR(INDEX('iBoxx inputs'!C:C,MATCH($A4059,'iBoxx inputs'!$A:$A,0)),E4058))</f>
        <v>4.8659997106826802</v>
      </c>
      <c r="F4059" s="6">
        <f>IF($A4059&gt;DataEnd,NA(),IFERROR(INDEX('Bank of England inputs'!D:D,MATCH($A4059,'Bank of England inputs'!$A:$A,0),0),F4058))</f>
        <v>3.1633360309613057</v>
      </c>
      <c r="G4059" s="19"/>
      <c r="H4059" s="5">
        <f t="shared" si="337"/>
        <v>41661</v>
      </c>
      <c r="I4059" s="6">
        <f t="shared" si="338"/>
        <v>4.698489804419145</v>
      </c>
      <c r="J4059" s="6">
        <f t="shared" si="339"/>
        <v>1.4880807780363936</v>
      </c>
      <c r="K4059" s="19">
        <f t="shared" si="329"/>
        <v>2527</v>
      </c>
      <c r="L4059" s="6">
        <f t="shared" ca="1" si="336"/>
        <v>2.6841974052243058</v>
      </c>
    </row>
    <row r="4060" spans="1:12" x14ac:dyDescent="0.2">
      <c r="A4060" s="5">
        <f>IF(AND(dateA=1,A4059&lt;DataEnd),'iBoxx inputs'!A4064,IF(AND(dateA=2,A4059&lt;DataEnd),'Bank of England inputs'!A4064,IF(dateA=3,A4059+1,IF(dateA=4,WORKDAY(A4059,1,),WORKDAY(A4059,1,holidayQ)))))</f>
        <v>41662</v>
      </c>
      <c r="B4060" s="35">
        <f>MATCH(A4060,'iBoxx inputs'!A:A,0)</f>
        <v>4154</v>
      </c>
      <c r="C4060" s="35">
        <f>MATCH(A4060,'Bank of England inputs'!A:A,0)</f>
        <v>4056</v>
      </c>
      <c r="D4060" s="6">
        <f>IF($A4060&gt;DataEnd,NA(),IFERROR(INDEX('iBoxx inputs'!B:B,MATCH($A4060,'iBoxx inputs'!$A:$A,0)),D4059))</f>
        <v>4.5038343159959497</v>
      </c>
      <c r="E4060" s="6">
        <f>IF($A4060&gt;DataEnd,NA(),IFERROR(INDEX('iBoxx inputs'!C:C,MATCH($A4060,'iBoxx inputs'!$A:$A,0)),E4059))</f>
        <v>4.8319511897598399</v>
      </c>
      <c r="F4060" s="6">
        <f>IF($A4060&gt;DataEnd,NA(),IFERROR(INDEX('Bank of England inputs'!D:D,MATCH($A4060,'Bank of England inputs'!$A:$A,0),0),F4059))</f>
        <v>3.1335917022692117</v>
      </c>
      <c r="G4060" s="19"/>
      <c r="H4060" s="5">
        <f t="shared" si="337"/>
        <v>41662</v>
      </c>
      <c r="I4060" s="6">
        <f t="shared" si="338"/>
        <v>4.6678927528778953</v>
      </c>
      <c r="J4060" s="6">
        <f t="shared" si="339"/>
        <v>1.4876831353241027</v>
      </c>
      <c r="K4060" s="19">
        <f t="shared" si="329"/>
        <v>2527</v>
      </c>
      <c r="L4060" s="6">
        <f t="shared" ca="1" si="336"/>
        <v>2.6836423853078557</v>
      </c>
    </row>
    <row r="4061" spans="1:12" x14ac:dyDescent="0.2">
      <c r="A4061" s="5">
        <f>IF(AND(dateA=1,A4060&lt;DataEnd),'iBoxx inputs'!A4065,IF(AND(dateA=2,A4060&lt;DataEnd),'Bank of England inputs'!A4065,IF(dateA=3,A4060+1,IF(dateA=4,WORKDAY(A4060,1,),WORKDAY(A4060,1,holidayQ)))))</f>
        <v>41663</v>
      </c>
      <c r="B4061" s="35">
        <f>MATCH(A4061,'iBoxx inputs'!A:A,0)</f>
        <v>4155</v>
      </c>
      <c r="C4061" s="35">
        <f>MATCH(A4061,'Bank of England inputs'!A:A,0)</f>
        <v>4057</v>
      </c>
      <c r="D4061" s="6">
        <f>IF($A4061&gt;DataEnd,NA(),IFERROR(INDEX('iBoxx inputs'!B:B,MATCH($A4061,'iBoxx inputs'!$A:$A,0)),D4060))</f>
        <v>4.5044468729098197</v>
      </c>
      <c r="E4061" s="6">
        <f>IF($A4061&gt;DataEnd,NA(),IFERROR(INDEX('iBoxx inputs'!C:C,MATCH($A4061,'iBoxx inputs'!$A:$A,0)),E4060))</f>
        <v>4.8328287085932304</v>
      </c>
      <c r="F4061" s="6">
        <f>IF($A4061&gt;DataEnd,NA(),IFERROR(INDEX('Bank of England inputs'!D:D,MATCH($A4061,'Bank of England inputs'!$A:$A,0),0),F4060))</f>
        <v>3.1198230530169457</v>
      </c>
      <c r="G4061" s="19"/>
      <c r="H4061" s="5">
        <f t="shared" si="337"/>
        <v>41663</v>
      </c>
      <c r="I4061" s="6">
        <f t="shared" si="338"/>
        <v>4.6686377907515251</v>
      </c>
      <c r="J4061" s="6">
        <f t="shared" si="339"/>
        <v>1.5019563570607408</v>
      </c>
      <c r="K4061" s="19">
        <f t="shared" si="329"/>
        <v>2528</v>
      </c>
      <c r="L4061" s="6">
        <f t="shared" ca="1" si="336"/>
        <v>2.6831749462144034</v>
      </c>
    </row>
    <row r="4062" spans="1:12" x14ac:dyDescent="0.2">
      <c r="A4062" s="5">
        <f>IF(AND(dateA=1,A4061&lt;DataEnd),'iBoxx inputs'!A4066,IF(AND(dateA=2,A4061&lt;DataEnd),'Bank of England inputs'!A4066,IF(dateA=3,A4061+1,IF(dateA=4,WORKDAY(A4061,1,),WORKDAY(A4061,1,holidayQ)))))</f>
        <v>41666</v>
      </c>
      <c r="B4062" s="35">
        <f>MATCH(A4062,'iBoxx inputs'!A:A,0)</f>
        <v>4156</v>
      </c>
      <c r="C4062" s="35">
        <f>MATCH(A4062,'Bank of England inputs'!A:A,0)</f>
        <v>4058</v>
      </c>
      <c r="D4062" s="6">
        <f>IF($A4062&gt;DataEnd,NA(),IFERROR(INDEX('iBoxx inputs'!B:B,MATCH($A4062,'iBoxx inputs'!$A:$A,0)),D4061))</f>
        <v>4.53164952662984</v>
      </c>
      <c r="E4062" s="6">
        <f>IF($A4062&gt;DataEnd,NA(),IFERROR(INDEX('iBoxx inputs'!C:C,MATCH($A4062,'iBoxx inputs'!$A:$A,0)),E4061))</f>
        <v>4.8573576269268797</v>
      </c>
      <c r="F4062" s="6">
        <f>IF($A4062&gt;DataEnd,NA(),IFERROR(INDEX('Bank of England inputs'!D:D,MATCH($A4062,'Bank of England inputs'!$A:$A,0),0),F4061))</f>
        <v>3.0902562807928691</v>
      </c>
      <c r="G4062" s="19"/>
      <c r="H4062" s="5">
        <f t="shared" si="337"/>
        <v>41666</v>
      </c>
      <c r="I4062" s="6">
        <f t="shared" si="338"/>
        <v>4.6945035767783594</v>
      </c>
      <c r="J4062" s="6">
        <f t="shared" si="339"/>
        <v>1.5561580248824924</v>
      </c>
      <c r="K4062" s="19">
        <f t="shared" si="329"/>
        <v>2527</v>
      </c>
      <c r="L4062" s="6">
        <f t="shared" ca="1" si="336"/>
        <v>2.6825158671323321</v>
      </c>
    </row>
    <row r="4063" spans="1:12" x14ac:dyDescent="0.2">
      <c r="A4063" s="5">
        <f>IF(AND(dateA=1,A4062&lt;DataEnd),'iBoxx inputs'!A4067,IF(AND(dateA=2,A4062&lt;DataEnd),'Bank of England inputs'!A4067,IF(dateA=3,A4062+1,IF(dateA=4,WORKDAY(A4062,1,),WORKDAY(A4062,1,holidayQ)))))</f>
        <v>41667</v>
      </c>
      <c r="B4063" s="35">
        <f>MATCH(A4063,'iBoxx inputs'!A:A,0)</f>
        <v>4157</v>
      </c>
      <c r="C4063" s="35">
        <f>MATCH(A4063,'Bank of England inputs'!A:A,0)</f>
        <v>4059</v>
      </c>
      <c r="D4063" s="6">
        <f>IF($A4063&gt;DataEnd,NA(),IFERROR(INDEX('iBoxx inputs'!B:B,MATCH($A4063,'iBoxx inputs'!$A:$A,0)),D4062))</f>
        <v>4.5588076424933801</v>
      </c>
      <c r="E4063" s="6">
        <f>IF($A4063&gt;DataEnd,NA(),IFERROR(INDEX('iBoxx inputs'!C:C,MATCH($A4063,'iBoxx inputs'!$A:$A,0)),E4062))</f>
        <v>4.8828529187339598</v>
      </c>
      <c r="F4063" s="6">
        <f>IF($A4063&gt;DataEnd,NA(),IFERROR(INDEX('Bank of England inputs'!D:D,MATCH($A4063,'Bank of England inputs'!$A:$A,0),0),F4062))</f>
        <v>3.0849670322627309</v>
      </c>
      <c r="G4063" s="19"/>
      <c r="H4063" s="5">
        <f t="shared" si="337"/>
        <v>41667</v>
      </c>
      <c r="I4063" s="6">
        <f t="shared" si="338"/>
        <v>4.7208302806136704</v>
      </c>
      <c r="J4063" s="6">
        <f t="shared" si="339"/>
        <v>1.5869076699020157</v>
      </c>
      <c r="K4063" s="19">
        <f t="shared" si="329"/>
        <v>2527</v>
      </c>
      <c r="L4063" s="6">
        <f t="shared" ca="1" si="336"/>
        <v>2.6819481679469255</v>
      </c>
    </row>
    <row r="4064" spans="1:12" x14ac:dyDescent="0.2">
      <c r="A4064" s="5">
        <f>IF(AND(dateA=1,A4063&lt;DataEnd),'iBoxx inputs'!A4068,IF(AND(dateA=2,A4063&lt;DataEnd),'Bank of England inputs'!A4068,IF(dateA=3,A4063+1,IF(dateA=4,WORKDAY(A4063,1,),WORKDAY(A4063,1,holidayQ)))))</f>
        <v>41668</v>
      </c>
      <c r="B4064" s="35">
        <f>MATCH(A4064,'iBoxx inputs'!A:A,0)</f>
        <v>4158</v>
      </c>
      <c r="C4064" s="35">
        <f>MATCH(A4064,'Bank of England inputs'!A:A,0)</f>
        <v>4060</v>
      </c>
      <c r="D4064" s="6">
        <f>IF($A4064&gt;DataEnd,NA(),IFERROR(INDEX('iBoxx inputs'!B:B,MATCH($A4064,'iBoxx inputs'!$A:$A,0)),D4063))</f>
        <v>4.5269937208853399</v>
      </c>
      <c r="E4064" s="6">
        <f>IF($A4064&gt;DataEnd,NA(),IFERROR(INDEX('iBoxx inputs'!C:C,MATCH($A4064,'iBoxx inputs'!$A:$A,0)),E4063))</f>
        <v>4.8497464487555897</v>
      </c>
      <c r="F4064" s="6">
        <f>IF($A4064&gt;DataEnd,NA(),IFERROR(INDEX('Bank of England inputs'!D:D,MATCH($A4064,'Bank of England inputs'!$A:$A,0),0),F4063))</f>
        <v>3.0901102644643741</v>
      </c>
      <c r="G4064" s="19"/>
      <c r="H4064" s="5">
        <f t="shared" si="337"/>
        <v>41668</v>
      </c>
      <c r="I4064" s="6">
        <f t="shared" si="338"/>
        <v>4.6883700848204644</v>
      </c>
      <c r="J4064" s="6">
        <f t="shared" si="339"/>
        <v>1.550352227052576</v>
      </c>
      <c r="K4064" s="19">
        <f t="shared" si="329"/>
        <v>2527</v>
      </c>
      <c r="L4064" s="6">
        <f t="shared" ca="1" si="336"/>
        <v>2.6813458780212471</v>
      </c>
    </row>
    <row r="4065" spans="1:12" x14ac:dyDescent="0.2">
      <c r="A4065" s="5">
        <f>IF(AND(dateA=1,A4064&lt;DataEnd),'iBoxx inputs'!A4069,IF(AND(dateA=2,A4064&lt;DataEnd),'Bank of England inputs'!A4069,IF(dateA=3,A4064+1,IF(dateA=4,WORKDAY(A4064,1,),WORKDAY(A4064,1,holidayQ)))))</f>
        <v>41669</v>
      </c>
      <c r="B4065" s="35">
        <f>MATCH(A4065,'iBoxx inputs'!A:A,0)</f>
        <v>4159</v>
      </c>
      <c r="C4065" s="35">
        <f>MATCH(A4065,'Bank of England inputs'!A:A,0)</f>
        <v>4061</v>
      </c>
      <c r="D4065" s="6">
        <f>IF($A4065&gt;DataEnd,NA(),IFERROR(INDEX('iBoxx inputs'!B:B,MATCH($A4065,'iBoxx inputs'!$A:$A,0)),D4064))</f>
        <v>4.5374179071188401</v>
      </c>
      <c r="E4065" s="6">
        <f>IF($A4065&gt;DataEnd,NA(),IFERROR(INDEX('iBoxx inputs'!C:C,MATCH($A4065,'iBoxx inputs'!$A:$A,0)),E4064))</f>
        <v>4.8573914262155302</v>
      </c>
      <c r="F4065" s="6">
        <f>IF($A4065&gt;DataEnd,NA(),IFERROR(INDEX('Bank of England inputs'!D:D,MATCH($A4065,'Bank of England inputs'!$A:$A,0),0),F4064))</f>
        <v>3.0996355079587978</v>
      </c>
      <c r="G4065" s="19"/>
      <c r="H4065" s="5">
        <f t="shared" ref="H4065" si="340">A4065</f>
        <v>41669</v>
      </c>
      <c r="I4065" s="6">
        <f t="shared" ref="I4065" si="341">(D4065+E4065)/2</f>
        <v>4.6974046666671851</v>
      </c>
      <c r="J4065" s="6">
        <f t="shared" ref="J4065" si="342">((1+I4065/100)/(1+F4065/100)-1)*100</f>
        <v>1.549733081825555</v>
      </c>
      <c r="K4065" s="19">
        <f t="shared" si="329"/>
        <v>2527</v>
      </c>
      <c r="L4065" s="6">
        <f ca="1">AVERAGE(OFFSET(J4065,-$K4065+1,0,$K4065,))</f>
        <v>2.6807447163997158</v>
      </c>
    </row>
    <row r="4066" spans="1:12" x14ac:dyDescent="0.2">
      <c r="A4066" s="5">
        <f>IF(AND(dateA=1,A4065&lt;DataEnd),'iBoxx inputs'!A4070,IF(AND(dateA=2,A4065&lt;DataEnd),'Bank of England inputs'!A4070,IF(dateA=3,A4065+1,IF(dateA=4,WORKDAY(A4065,1,),WORKDAY(A4065,1,holidayQ)))))</f>
        <v>41670</v>
      </c>
      <c r="B4066" s="35">
        <f>MATCH(A4066,'iBoxx inputs'!A:A,0)</f>
        <v>4160</v>
      </c>
      <c r="C4066" s="35">
        <f>MATCH(A4066,'Bank of England inputs'!A:A,0)</f>
        <v>4062</v>
      </c>
      <c r="D4066" s="6">
        <f>IF($A4066&gt;DataEnd,NA(),IFERROR(INDEX('iBoxx inputs'!B:B,MATCH($A4066,'iBoxx inputs'!$A:$A,0)),D4065))</f>
        <v>4.5125133859149997</v>
      </c>
      <c r="E4066" s="6">
        <f>IF($A4066&gt;DataEnd,NA(),IFERROR(INDEX('iBoxx inputs'!C:C,MATCH($A4066,'iBoxx inputs'!$A:$A,0)),E4065))</f>
        <v>4.8346471319550002</v>
      </c>
      <c r="F4066" s="6">
        <f>IF($A4066&gt;DataEnd,NA(),IFERROR(INDEX('Bank of England inputs'!D:D,MATCH($A4066,'Bank of England inputs'!$A:$A,0),0),F4065))</f>
        <v>3.087969798943635</v>
      </c>
      <c r="G4066" s="19"/>
      <c r="H4066" s="5">
        <f t="shared" ref="H4066:H4084" si="343">A4066</f>
        <v>41670</v>
      </c>
      <c r="I4066" s="6">
        <f t="shared" ref="I4066:I4084" si="344">(D4066+E4066)/2</f>
        <v>4.673580258935</v>
      </c>
      <c r="J4066" s="6">
        <f t="shared" ref="J4066:J4084" si="345">((1+I4066/100)/(1+F4066/100)-1)*100</f>
        <v>1.5381139652704823</v>
      </c>
      <c r="K4066" s="19">
        <f t="shared" ref="K4066:K4084" si="346">IF(trailing_period=0,1,ROW()-MATCH(EDATE(A4066,-trailing_period),A:A,1))</f>
        <v>2528</v>
      </c>
      <c r="L4066" s="6">
        <f t="shared" ref="L4066:L4083" ca="1" si="347">AVERAGE(OFFSET(J4066,-$K4066+1,0,$K4066,))</f>
        <v>2.6802927263874023</v>
      </c>
    </row>
    <row r="4067" spans="1:12" x14ac:dyDescent="0.2">
      <c r="A4067" s="5">
        <f>IF(AND(dateA=1,A4066&lt;DataEnd),'iBoxx inputs'!A4071,IF(AND(dateA=2,A4066&lt;DataEnd),'Bank of England inputs'!A4071,IF(dateA=3,A4066+1,IF(dateA=4,WORKDAY(A4066,1,),WORKDAY(A4066,1,holidayQ)))))</f>
        <v>41673</v>
      </c>
      <c r="B4067" s="35">
        <f>MATCH(A4067,'iBoxx inputs'!A:A,0)</f>
        <v>4161</v>
      </c>
      <c r="C4067" s="35">
        <f>MATCH(A4067,'Bank of England inputs'!A:A,0)</f>
        <v>4063</v>
      </c>
      <c r="D4067" s="6">
        <f>IF($A4067&gt;DataEnd,NA(),IFERROR(INDEX('iBoxx inputs'!B:B,MATCH($A4067,'iBoxx inputs'!$A:$A,0)),D4066))</f>
        <v>4.5472542841927996</v>
      </c>
      <c r="E4067" s="6">
        <f>IF($A4067&gt;DataEnd,NA(),IFERROR(INDEX('iBoxx inputs'!C:C,MATCH($A4067,'iBoxx inputs'!$A:$A,0)),E4066))</f>
        <v>4.8648866599964498</v>
      </c>
      <c r="F4067" s="6">
        <f>IF($A4067&gt;DataEnd,NA(),IFERROR(INDEX('Bank of England inputs'!D:D,MATCH($A4067,'Bank of England inputs'!$A:$A,0),0),F4066))</f>
        <v>3.0739019559098191</v>
      </c>
      <c r="G4067" s="19"/>
      <c r="H4067" s="5">
        <f t="shared" si="343"/>
        <v>41673</v>
      </c>
      <c r="I4067" s="6">
        <f t="shared" si="344"/>
        <v>4.7060704720946251</v>
      </c>
      <c r="J4067" s="6">
        <f t="shared" si="345"/>
        <v>1.5834934791572719</v>
      </c>
      <c r="K4067" s="19">
        <f t="shared" si="346"/>
        <v>2527</v>
      </c>
      <c r="L4067" s="6">
        <f t="shared" ca="1" si="347"/>
        <v>2.6795231377556097</v>
      </c>
    </row>
    <row r="4068" spans="1:12" x14ac:dyDescent="0.2">
      <c r="A4068" s="5">
        <f>IF(AND(dateA=1,A4067&lt;DataEnd),'iBoxx inputs'!A4072,IF(AND(dateA=2,A4067&lt;DataEnd),'Bank of England inputs'!A4072,IF(dateA=3,A4067+1,IF(dateA=4,WORKDAY(A4067,1,),WORKDAY(A4067,1,holidayQ)))))</f>
        <v>41674</v>
      </c>
      <c r="B4068" s="35">
        <f>MATCH(A4068,'iBoxx inputs'!A:A,0)</f>
        <v>4162</v>
      </c>
      <c r="C4068" s="35">
        <f>MATCH(A4068,'Bank of England inputs'!A:A,0)</f>
        <v>4064</v>
      </c>
      <c r="D4068" s="6">
        <f>IF($A4068&gt;DataEnd,NA(),IFERROR(INDEX('iBoxx inputs'!B:B,MATCH($A4068,'iBoxx inputs'!$A:$A,0)),D4067))</f>
        <v>4.5652989328088696</v>
      </c>
      <c r="E4068" s="6">
        <f>IF($A4068&gt;DataEnd,NA(),IFERROR(INDEX('iBoxx inputs'!C:C,MATCH($A4068,'iBoxx inputs'!$A:$A,0)),E4067))</f>
        <v>4.8846245833382902</v>
      </c>
      <c r="F4068" s="6">
        <f>IF($A4068&gt;DataEnd,NA(),IFERROR(INDEX('Bank of England inputs'!D:D,MATCH($A4068,'Bank of England inputs'!$A:$A,0),0),F4067))</f>
        <v>3.0531222220997467</v>
      </c>
      <c r="G4068" s="19"/>
      <c r="H4068" s="5">
        <f t="shared" si="343"/>
        <v>41674</v>
      </c>
      <c r="I4068" s="6">
        <f t="shared" si="344"/>
        <v>4.7249617580735794</v>
      </c>
      <c r="J4068" s="6">
        <f t="shared" si="345"/>
        <v>1.6223084754003692</v>
      </c>
      <c r="K4068" s="19">
        <f t="shared" si="346"/>
        <v>2527</v>
      </c>
      <c r="L4068" s="6">
        <f t="shared" ca="1" si="347"/>
        <v>2.678950905504923</v>
      </c>
    </row>
    <row r="4069" spans="1:12" x14ac:dyDescent="0.2">
      <c r="A4069" s="5">
        <f>IF(AND(dateA=1,A4068&lt;DataEnd),'iBoxx inputs'!A4073,IF(AND(dateA=2,A4068&lt;DataEnd),'Bank of England inputs'!A4073,IF(dateA=3,A4068+1,IF(dateA=4,WORKDAY(A4068,1,),WORKDAY(A4068,1,holidayQ)))))</f>
        <v>41675</v>
      </c>
      <c r="B4069" s="35">
        <f>MATCH(A4069,'iBoxx inputs'!A:A,0)</f>
        <v>4163</v>
      </c>
      <c r="C4069" s="35">
        <f>MATCH(A4069,'Bank of England inputs'!A:A,0)</f>
        <v>4065</v>
      </c>
      <c r="D4069" s="6">
        <f>IF($A4069&gt;DataEnd,NA(),IFERROR(INDEX('iBoxx inputs'!B:B,MATCH($A4069,'iBoxx inputs'!$A:$A,0)),D4068))</f>
        <v>4.5656325842066501</v>
      </c>
      <c r="E4069" s="6">
        <f>IF($A4069&gt;DataEnd,NA(),IFERROR(INDEX('iBoxx inputs'!C:C,MATCH($A4069,'iBoxx inputs'!$A:$A,0)),E4068))</f>
        <v>4.8835861379481198</v>
      </c>
      <c r="F4069" s="6">
        <f>IF($A4069&gt;DataEnd,NA(),IFERROR(INDEX('Bank of England inputs'!D:D,MATCH($A4069,'Bank of England inputs'!$A:$A,0),0),F4068))</f>
        <v>3.0518544651286561</v>
      </c>
      <c r="G4069" s="19"/>
      <c r="H4069" s="5">
        <f t="shared" si="343"/>
        <v>41675</v>
      </c>
      <c r="I4069" s="6">
        <f t="shared" si="344"/>
        <v>4.7246093610773849</v>
      </c>
      <c r="J4069" s="6">
        <f t="shared" si="345"/>
        <v>1.6232166850668195</v>
      </c>
      <c r="K4069" s="19">
        <f t="shared" si="346"/>
        <v>2527</v>
      </c>
      <c r="L4069" s="6">
        <f t="shared" ca="1" si="347"/>
        <v>2.6783786482429504</v>
      </c>
    </row>
    <row r="4070" spans="1:12" x14ac:dyDescent="0.2">
      <c r="A4070" s="5">
        <f>IF(AND(dateA=1,A4069&lt;DataEnd),'iBoxx inputs'!A4074,IF(AND(dateA=2,A4069&lt;DataEnd),'Bank of England inputs'!A4074,IF(dateA=3,A4069+1,IF(dateA=4,WORKDAY(A4069,1,),WORKDAY(A4069,1,holidayQ)))))</f>
        <v>41676</v>
      </c>
      <c r="B4070" s="35">
        <f>MATCH(A4070,'iBoxx inputs'!A:A,0)</f>
        <v>4164</v>
      </c>
      <c r="C4070" s="35">
        <f>MATCH(A4070,'Bank of England inputs'!A:A,0)</f>
        <v>4066</v>
      </c>
      <c r="D4070" s="6">
        <f>IF($A4070&gt;DataEnd,NA(),IFERROR(INDEX('iBoxx inputs'!B:B,MATCH($A4070,'iBoxx inputs'!$A:$A,0)),D4069))</f>
        <v>4.6030457526811599</v>
      </c>
      <c r="E4070" s="6">
        <f>IF($A4070&gt;DataEnd,NA(),IFERROR(INDEX('iBoxx inputs'!C:C,MATCH($A4070,'iBoxx inputs'!$A:$A,0)),E4069))</f>
        <v>4.92534314201834</v>
      </c>
      <c r="F4070" s="6">
        <f>IF($A4070&gt;DataEnd,NA(),IFERROR(INDEX('Bank of England inputs'!D:D,MATCH($A4070,'Bank of England inputs'!$A:$A,0),0),F4069))</f>
        <v>3.0661681613810776</v>
      </c>
      <c r="G4070" s="19"/>
      <c r="H4070" s="5">
        <f t="shared" si="343"/>
        <v>41676</v>
      </c>
      <c r="I4070" s="6">
        <f t="shared" si="344"/>
        <v>4.76419444734975</v>
      </c>
      <c r="J4070" s="6">
        <f t="shared" si="345"/>
        <v>1.6475108333414479</v>
      </c>
      <c r="K4070" s="19">
        <f t="shared" si="346"/>
        <v>2527</v>
      </c>
      <c r="L4070" s="6">
        <f t="shared" ca="1" si="347"/>
        <v>2.6778354946190794</v>
      </c>
    </row>
    <row r="4071" spans="1:12" x14ac:dyDescent="0.2">
      <c r="A4071" s="5">
        <f>IF(AND(dateA=1,A4070&lt;DataEnd),'iBoxx inputs'!A4075,IF(AND(dateA=2,A4070&lt;DataEnd),'Bank of England inputs'!A4075,IF(dateA=3,A4070+1,IF(dateA=4,WORKDAY(A4070,1,),WORKDAY(A4070,1,holidayQ)))))</f>
        <v>41677</v>
      </c>
      <c r="B4071" s="35">
        <f>MATCH(A4071,'iBoxx inputs'!A:A,0)</f>
        <v>4165</v>
      </c>
      <c r="C4071" s="35">
        <f>MATCH(A4071,'Bank of England inputs'!A:A,0)</f>
        <v>4067</v>
      </c>
      <c r="D4071" s="6">
        <f>IF($A4071&gt;DataEnd,NA(),IFERROR(INDEX('iBoxx inputs'!B:B,MATCH($A4071,'iBoxx inputs'!$A:$A,0)),D4070))</f>
        <v>4.5834426191497704</v>
      </c>
      <c r="E4071" s="6">
        <f>IF($A4071&gt;DataEnd,NA(),IFERROR(INDEX('iBoxx inputs'!C:C,MATCH($A4071,'iBoxx inputs'!$A:$A,0)),E4070))</f>
        <v>4.90291326648385</v>
      </c>
      <c r="F4071" s="6">
        <f>IF($A4071&gt;DataEnd,NA(),IFERROR(INDEX('Bank of England inputs'!D:D,MATCH($A4071,'Bank of England inputs'!$A:$A,0),0),F4070))</f>
        <v>3.0402582491238395</v>
      </c>
      <c r="G4071" s="19"/>
      <c r="H4071" s="5">
        <f t="shared" si="343"/>
        <v>41677</v>
      </c>
      <c r="I4071" s="6">
        <f t="shared" si="344"/>
        <v>4.7431779428168106</v>
      </c>
      <c r="J4071" s="6">
        <f t="shared" si="345"/>
        <v>1.6526741320618266</v>
      </c>
      <c r="K4071" s="19">
        <f t="shared" si="346"/>
        <v>2528</v>
      </c>
      <c r="L4071" s="6">
        <f t="shared" ca="1" si="347"/>
        <v>2.6774299719281944</v>
      </c>
    </row>
    <row r="4072" spans="1:12" x14ac:dyDescent="0.2">
      <c r="A4072" s="5">
        <f>IF(AND(dateA=1,A4071&lt;DataEnd),'iBoxx inputs'!A4076,IF(AND(dateA=2,A4071&lt;DataEnd),'Bank of England inputs'!A4076,IF(dateA=3,A4071+1,IF(dateA=4,WORKDAY(A4071,1,),WORKDAY(A4071,1,holidayQ)))))</f>
        <v>41680</v>
      </c>
      <c r="B4072" s="35">
        <f>MATCH(A4072,'iBoxx inputs'!A:A,0)</f>
        <v>4166</v>
      </c>
      <c r="C4072" s="35">
        <f>MATCH(A4072,'Bank of England inputs'!A:A,0)</f>
        <v>4068</v>
      </c>
      <c r="D4072" s="6">
        <f>IF($A4072&gt;DataEnd,NA(),IFERROR(INDEX('iBoxx inputs'!B:B,MATCH($A4072,'iBoxx inputs'!$A:$A,0)),D4071))</f>
        <v>4.5981298448572403</v>
      </c>
      <c r="E4072" s="6">
        <f>IF($A4072&gt;DataEnd,NA(),IFERROR(INDEX('iBoxx inputs'!C:C,MATCH($A4072,'iBoxx inputs'!$A:$A,0)),E4071))</f>
        <v>4.9143674961839698</v>
      </c>
      <c r="F4072" s="6">
        <f>IF($A4072&gt;DataEnd,NA(),IFERROR(INDEX('Bank of England inputs'!D:D,MATCH($A4072,'Bank of England inputs'!$A:$A,0),0),F4071))</f>
        <v>3.0294591968587525</v>
      </c>
      <c r="G4072" s="19"/>
      <c r="H4072" s="5">
        <f t="shared" si="343"/>
        <v>41680</v>
      </c>
      <c r="I4072" s="6">
        <f t="shared" si="344"/>
        <v>4.7562486705206055</v>
      </c>
      <c r="J4072" s="6">
        <f t="shared" si="345"/>
        <v>1.6760152747792967</v>
      </c>
      <c r="K4072" s="19">
        <f t="shared" si="346"/>
        <v>2527</v>
      </c>
      <c r="L4072" s="6">
        <f t="shared" ca="1" si="347"/>
        <v>2.6767760713587765</v>
      </c>
    </row>
    <row r="4073" spans="1:12" x14ac:dyDescent="0.2">
      <c r="A4073" s="5">
        <f>IF(AND(dateA=1,A4072&lt;DataEnd),'iBoxx inputs'!A4077,IF(AND(dateA=2,A4072&lt;DataEnd),'Bank of England inputs'!A4077,IF(dateA=3,A4072+1,IF(dateA=4,WORKDAY(A4072,1,),WORKDAY(A4072,1,holidayQ)))))</f>
        <v>41681</v>
      </c>
      <c r="B4073" s="35">
        <f>MATCH(A4073,'iBoxx inputs'!A:A,0)</f>
        <v>4167</v>
      </c>
      <c r="C4073" s="35">
        <f>MATCH(A4073,'Bank of England inputs'!A:A,0)</f>
        <v>4069</v>
      </c>
      <c r="D4073" s="6">
        <f>IF($A4073&gt;DataEnd,NA(),IFERROR(INDEX('iBoxx inputs'!B:B,MATCH($A4073,'iBoxx inputs'!$A:$A,0)),D4072))</f>
        <v>4.6089629825334697</v>
      </c>
      <c r="E4073" s="6">
        <f>IF($A4073&gt;DataEnd,NA(),IFERROR(INDEX('iBoxx inputs'!C:C,MATCH($A4073,'iBoxx inputs'!$A:$A,0)),E4072))</f>
        <v>4.9235596515349496</v>
      </c>
      <c r="F4073" s="6">
        <f>IF($A4073&gt;DataEnd,NA(),IFERROR(INDEX('Bank of England inputs'!D:D,MATCH($A4073,'Bank of England inputs'!$A:$A,0),0),F4072))</f>
        <v>3.00500266354784</v>
      </c>
      <c r="G4073" s="19"/>
      <c r="H4073" s="5">
        <f t="shared" si="343"/>
        <v>41681</v>
      </c>
      <c r="I4073" s="6">
        <f t="shared" si="344"/>
        <v>4.7662613170342096</v>
      </c>
      <c r="J4073" s="6">
        <f t="shared" si="345"/>
        <v>1.7098768098082529</v>
      </c>
      <c r="K4073" s="19">
        <f t="shared" si="346"/>
        <v>2527</v>
      </c>
      <c r="L4073" s="6">
        <f t="shared" ca="1" si="347"/>
        <v>2.6762661398287846</v>
      </c>
    </row>
    <row r="4074" spans="1:12" x14ac:dyDescent="0.2">
      <c r="A4074" s="5">
        <f>IF(AND(dateA=1,A4073&lt;DataEnd),'iBoxx inputs'!A4078,IF(AND(dateA=2,A4073&lt;DataEnd),'Bank of England inputs'!A4078,IF(dateA=3,A4073+1,IF(dateA=4,WORKDAY(A4073,1,),WORKDAY(A4073,1,holidayQ)))))</f>
        <v>41682</v>
      </c>
      <c r="B4074" s="35">
        <f>MATCH(A4074,'iBoxx inputs'!A:A,0)</f>
        <v>4168</v>
      </c>
      <c r="C4074" s="35">
        <f>MATCH(A4074,'Bank of England inputs'!A:A,0)</f>
        <v>4070</v>
      </c>
      <c r="D4074" s="6">
        <f>IF($A4074&gt;DataEnd,NA(),IFERROR(INDEX('iBoxx inputs'!B:B,MATCH($A4074,'iBoxx inputs'!$A:$A,0)),D4073))</f>
        <v>4.6598859174480598</v>
      </c>
      <c r="E4074" s="6">
        <f>IF($A4074&gt;DataEnd,NA(),IFERROR(INDEX('iBoxx inputs'!C:C,MATCH($A4074,'iBoxx inputs'!$A:$A,0)),E4073))</f>
        <v>4.9794861509764896</v>
      </c>
      <c r="F4074" s="6">
        <f>IF($A4074&gt;DataEnd,NA(),IFERROR(INDEX('Bank of England inputs'!D:D,MATCH($A4074,'Bank of England inputs'!$A:$A,0),0),F4073))</f>
        <v>3.0304637617341479</v>
      </c>
      <c r="G4074" s="19"/>
      <c r="H4074" s="5">
        <f t="shared" si="343"/>
        <v>41682</v>
      </c>
      <c r="I4074" s="6">
        <f t="shared" si="344"/>
        <v>4.8196860342122747</v>
      </c>
      <c r="J4074" s="6">
        <f t="shared" si="345"/>
        <v>1.7365953788345934</v>
      </c>
      <c r="K4074" s="19">
        <f t="shared" si="346"/>
        <v>2527</v>
      </c>
      <c r="L4074" s="6">
        <f t="shared" ca="1" si="347"/>
        <v>2.6757735953902109</v>
      </c>
    </row>
    <row r="4075" spans="1:12" x14ac:dyDescent="0.2">
      <c r="A4075" s="5">
        <f>IF(AND(dateA=1,A4074&lt;DataEnd),'iBoxx inputs'!A4079,IF(AND(dateA=2,A4074&lt;DataEnd),'Bank of England inputs'!A4079,IF(dateA=3,A4074+1,IF(dateA=4,WORKDAY(A4074,1,),WORKDAY(A4074,1,holidayQ)))))</f>
        <v>41683</v>
      </c>
      <c r="B4075" s="35">
        <f>MATCH(A4075,'iBoxx inputs'!A:A,0)</f>
        <v>4169</v>
      </c>
      <c r="C4075" s="35">
        <f>MATCH(A4075,'Bank of England inputs'!A:A,0)</f>
        <v>4071</v>
      </c>
      <c r="D4075" s="6">
        <f>IF($A4075&gt;DataEnd,NA(),IFERROR(INDEX('iBoxx inputs'!B:B,MATCH($A4075,'iBoxx inputs'!$A:$A,0)),D4074))</f>
        <v>4.6424433618282501</v>
      </c>
      <c r="E4075" s="6">
        <f>IF($A4075&gt;DataEnd,NA(),IFERROR(INDEX('iBoxx inputs'!C:C,MATCH($A4075,'iBoxx inputs'!$A:$A,0)),E4074))</f>
        <v>4.9184727025759596</v>
      </c>
      <c r="F4075" s="6">
        <f>IF($A4075&gt;DataEnd,NA(),IFERROR(INDEX('Bank of England inputs'!D:D,MATCH($A4075,'Bank of England inputs'!$A:$A,0),0),F4074))</f>
        <v>3.0276880692432062</v>
      </c>
      <c r="G4075" s="19"/>
      <c r="H4075" s="5">
        <f t="shared" si="343"/>
        <v>41683</v>
      </c>
      <c r="I4075" s="6">
        <f t="shared" si="344"/>
        <v>4.7804580322021053</v>
      </c>
      <c r="J4075" s="6">
        <f t="shared" si="345"/>
        <v>1.7012610840892561</v>
      </c>
      <c r="K4075" s="19">
        <f t="shared" si="346"/>
        <v>2527</v>
      </c>
      <c r="L4075" s="6">
        <f t="shared" ca="1" si="347"/>
        <v>2.6752838878960921</v>
      </c>
    </row>
    <row r="4076" spans="1:12" x14ac:dyDescent="0.2">
      <c r="A4076" s="5">
        <f>IF(AND(dateA=1,A4075&lt;DataEnd),'iBoxx inputs'!A4080,IF(AND(dateA=2,A4075&lt;DataEnd),'Bank of England inputs'!A4080,IF(dateA=3,A4075+1,IF(dateA=4,WORKDAY(A4075,1,),WORKDAY(A4075,1,holidayQ)))))</f>
        <v>41684</v>
      </c>
      <c r="B4076" s="35">
        <f>MATCH(A4076,'iBoxx inputs'!A:A,0)</f>
        <v>4170</v>
      </c>
      <c r="C4076" s="35">
        <f>MATCH(A4076,'Bank of England inputs'!A:A,0)</f>
        <v>4072</v>
      </c>
      <c r="D4076" s="6">
        <f>IF($A4076&gt;DataEnd,NA(),IFERROR(INDEX('iBoxx inputs'!B:B,MATCH($A4076,'iBoxx inputs'!$A:$A,0)),D4075))</f>
        <v>4.64108569380699</v>
      </c>
      <c r="E4076" s="6">
        <f>IF($A4076&gt;DataEnd,NA(),IFERROR(INDEX('iBoxx inputs'!C:C,MATCH($A4076,'iBoxx inputs'!$A:$A,0)),E4075))</f>
        <v>4.9141543146391697</v>
      </c>
      <c r="F4076" s="6">
        <f>IF($A4076&gt;DataEnd,NA(),IFERROR(INDEX('Bank of England inputs'!D:D,MATCH($A4076,'Bank of England inputs'!$A:$A,0),0),F4075))</f>
        <v>3.0452995440610753</v>
      </c>
      <c r="G4076" s="19"/>
      <c r="H4076" s="5">
        <f t="shared" si="343"/>
        <v>41684</v>
      </c>
      <c r="I4076" s="6">
        <f t="shared" si="344"/>
        <v>4.7776200042230794</v>
      </c>
      <c r="J4076" s="6">
        <f t="shared" si="345"/>
        <v>1.6811251632310453</v>
      </c>
      <c r="K4076" s="19">
        <f t="shared" si="346"/>
        <v>2528</v>
      </c>
      <c r="L4076" s="6">
        <f t="shared" ca="1" si="347"/>
        <v>2.6748906289069048</v>
      </c>
    </row>
    <row r="4077" spans="1:12" x14ac:dyDescent="0.2">
      <c r="A4077" s="5">
        <f>IF(AND(dateA=1,A4076&lt;DataEnd),'iBoxx inputs'!A4081,IF(AND(dateA=2,A4076&lt;DataEnd),'Bank of England inputs'!A4081,IF(dateA=3,A4076+1,IF(dateA=4,WORKDAY(A4076,1,),WORKDAY(A4076,1,holidayQ)))))</f>
        <v>41687</v>
      </c>
      <c r="B4077" s="35">
        <f>MATCH(A4077,'iBoxx inputs'!A:A,0)</f>
        <v>4171</v>
      </c>
      <c r="C4077" s="35">
        <f>MATCH(A4077,'Bank of England inputs'!A:A,0)</f>
        <v>4073</v>
      </c>
      <c r="D4077" s="6">
        <f>IF($A4077&gt;DataEnd,NA(),IFERROR(INDEX('iBoxx inputs'!B:B,MATCH($A4077,'iBoxx inputs'!$A:$A,0)),D4076))</f>
        <v>4.6291646743092203</v>
      </c>
      <c r="E4077" s="6">
        <f>IF($A4077&gt;DataEnd,NA(),IFERROR(INDEX('iBoxx inputs'!C:C,MATCH($A4077,'iBoxx inputs'!$A:$A,0)),E4076))</f>
        <v>4.8976046875015902</v>
      </c>
      <c r="F4077" s="6">
        <f>IF($A4077&gt;DataEnd,NA(),IFERROR(INDEX('Bank of England inputs'!D:D,MATCH($A4077,'Bank of England inputs'!$A:$A,0),0),F4076))</f>
        <v>3.0486876834900034</v>
      </c>
      <c r="G4077" s="19"/>
      <c r="H4077" s="5">
        <f t="shared" si="343"/>
        <v>41687</v>
      </c>
      <c r="I4077" s="6">
        <f t="shared" si="344"/>
        <v>4.7633846809054052</v>
      </c>
      <c r="J4077" s="6">
        <f t="shared" si="345"/>
        <v>1.6639678155650373</v>
      </c>
      <c r="K4077" s="19">
        <f t="shared" si="346"/>
        <v>2527</v>
      </c>
      <c r="L4077" s="6">
        <f t="shared" ca="1" si="347"/>
        <v>2.6742508047866433</v>
      </c>
    </row>
    <row r="4078" spans="1:12" x14ac:dyDescent="0.2">
      <c r="A4078" s="5">
        <f>IF(AND(dateA=1,A4077&lt;DataEnd),'iBoxx inputs'!A4082,IF(AND(dateA=2,A4077&lt;DataEnd),'Bank of England inputs'!A4082,IF(dateA=3,A4077+1,IF(dateA=4,WORKDAY(A4077,1,),WORKDAY(A4077,1,holidayQ)))))</f>
        <v>41688</v>
      </c>
      <c r="B4078" s="35">
        <f>MATCH(A4078,'iBoxx inputs'!A:A,0)</f>
        <v>4172</v>
      </c>
      <c r="C4078" s="35">
        <f>MATCH(A4078,'Bank of England inputs'!A:A,0)</f>
        <v>4074</v>
      </c>
      <c r="D4078" s="6">
        <f>IF($A4078&gt;DataEnd,NA(),IFERROR(INDEX('iBoxx inputs'!B:B,MATCH($A4078,'iBoxx inputs'!$A:$A,0)),D4077))</f>
        <v>4.60981915565067</v>
      </c>
      <c r="E4078" s="6">
        <f>IF($A4078&gt;DataEnd,NA(),IFERROR(INDEX('iBoxx inputs'!C:C,MATCH($A4078,'iBoxx inputs'!$A:$A,0)),E4077))</f>
        <v>4.8756594600968999</v>
      </c>
      <c r="F4078" s="6">
        <f>IF($A4078&gt;DataEnd,NA(),IFERROR(INDEX('Bank of England inputs'!D:D,MATCH($A4078,'Bank of England inputs'!$A:$A,0),0),F4077))</f>
        <v>3.1078663733708822</v>
      </c>
      <c r="G4078" s="19"/>
      <c r="H4078" s="5">
        <f t="shared" si="343"/>
        <v>41688</v>
      </c>
      <c r="I4078" s="6">
        <f t="shared" si="344"/>
        <v>4.7427393078737854</v>
      </c>
      <c r="J4078" s="6">
        <f t="shared" si="345"/>
        <v>1.5855947678936166</v>
      </c>
      <c r="K4078" s="19">
        <f t="shared" si="346"/>
        <v>2527</v>
      </c>
      <c r="L4078" s="6">
        <f t="shared" ca="1" si="347"/>
        <v>2.6737077216872343</v>
      </c>
    </row>
    <row r="4079" spans="1:12" x14ac:dyDescent="0.2">
      <c r="A4079" s="5">
        <f>IF(AND(dateA=1,A4078&lt;DataEnd),'iBoxx inputs'!A4083,IF(AND(dateA=2,A4078&lt;DataEnd),'Bank of England inputs'!A4083,IF(dateA=3,A4078+1,IF(dateA=4,WORKDAY(A4078,1,),WORKDAY(A4078,1,holidayQ)))))</f>
        <v>41689</v>
      </c>
      <c r="B4079" s="35">
        <f>MATCH(A4079,'iBoxx inputs'!A:A,0)</f>
        <v>4173</v>
      </c>
      <c r="C4079" s="35">
        <f>MATCH(A4079,'Bank of England inputs'!A:A,0)</f>
        <v>4075</v>
      </c>
      <c r="D4079" s="6">
        <f>IF($A4079&gt;DataEnd,NA(),IFERROR(INDEX('iBoxx inputs'!B:B,MATCH($A4079,'iBoxx inputs'!$A:$A,0)),D4078))</f>
        <v>4.5934918871250199</v>
      </c>
      <c r="E4079" s="6">
        <f>IF($A4079&gt;DataEnd,NA(),IFERROR(INDEX('iBoxx inputs'!C:C,MATCH($A4079,'iBoxx inputs'!$A:$A,0)),E4078))</f>
        <v>4.86009561638115</v>
      </c>
      <c r="F4079" s="6">
        <f>IF($A4079&gt;DataEnd,NA(),IFERROR(INDEX('Bank of England inputs'!D:D,MATCH($A4079,'Bank of England inputs'!$A:$A,0),0),F4078))</f>
        <v>3.1005576513696731</v>
      </c>
      <c r="G4079" s="19"/>
      <c r="H4079" s="5">
        <f t="shared" si="343"/>
        <v>41689</v>
      </c>
      <c r="I4079" s="6">
        <f t="shared" si="344"/>
        <v>4.7267937517530854</v>
      </c>
      <c r="J4079" s="6">
        <f t="shared" si="345"/>
        <v>1.5773300721442007</v>
      </c>
      <c r="K4079" s="19">
        <f t="shared" si="346"/>
        <v>2527</v>
      </c>
      <c r="L4079" s="6">
        <f t="shared" ca="1" si="347"/>
        <v>2.6731242267251205</v>
      </c>
    </row>
    <row r="4080" spans="1:12" x14ac:dyDescent="0.2">
      <c r="A4080" s="5">
        <f>IF(AND(dateA=1,A4079&lt;DataEnd),'iBoxx inputs'!A4084,IF(AND(dateA=2,A4079&lt;DataEnd),'Bank of England inputs'!A4084,IF(dateA=3,A4079+1,IF(dateA=4,WORKDAY(A4079,1,),WORKDAY(A4079,1,holidayQ)))))</f>
        <v>41690</v>
      </c>
      <c r="B4080" s="35">
        <f>MATCH(A4080,'iBoxx inputs'!A:A,0)</f>
        <v>4174</v>
      </c>
      <c r="C4080" s="35">
        <f>MATCH(A4080,'Bank of England inputs'!A:A,0)</f>
        <v>4076</v>
      </c>
      <c r="D4080" s="6">
        <f>IF($A4080&gt;DataEnd,NA(),IFERROR(INDEX('iBoxx inputs'!B:B,MATCH($A4080,'iBoxx inputs'!$A:$A,0)),D4079))</f>
        <v>4.6407102065879604</v>
      </c>
      <c r="E4080" s="6">
        <f>IF($A4080&gt;DataEnd,NA(),IFERROR(INDEX('iBoxx inputs'!C:C,MATCH($A4080,'iBoxx inputs'!$A:$A,0)),E4079))</f>
        <v>4.9118438543286498</v>
      </c>
      <c r="F4080" s="6">
        <f>IF($A4080&gt;DataEnd,NA(),IFERROR(INDEX('Bank of England inputs'!D:D,MATCH($A4080,'Bank of England inputs'!$A:$A,0),0),F4079))</f>
        <v>3.1237227827508596</v>
      </c>
      <c r="G4080" s="19"/>
      <c r="H4080" s="5">
        <f t="shared" si="343"/>
        <v>41690</v>
      </c>
      <c r="I4080" s="6">
        <f t="shared" si="344"/>
        <v>4.7762770304583047</v>
      </c>
      <c r="J4080" s="6">
        <f t="shared" si="345"/>
        <v>1.6024966934027995</v>
      </c>
      <c r="K4080" s="19">
        <f t="shared" si="346"/>
        <v>2527</v>
      </c>
      <c r="L4080" s="6">
        <f t="shared" ca="1" si="347"/>
        <v>2.672543527632421</v>
      </c>
    </row>
    <row r="4081" spans="1:12" x14ac:dyDescent="0.2">
      <c r="A4081" s="5">
        <f>IF(AND(dateA=1,A4080&lt;DataEnd),'iBoxx inputs'!A4085,IF(AND(dateA=2,A4080&lt;DataEnd),'Bank of England inputs'!A4085,IF(dateA=3,A4080+1,IF(dateA=4,WORKDAY(A4080,1,),WORKDAY(A4080,1,holidayQ)))))</f>
        <v>41691</v>
      </c>
      <c r="B4081" s="35">
        <f>MATCH(A4081,'iBoxx inputs'!A:A,0)</f>
        <v>4175</v>
      </c>
      <c r="C4081" s="35">
        <f>MATCH(A4081,'Bank of England inputs'!A:A,0)</f>
        <v>4077</v>
      </c>
      <c r="D4081" s="6">
        <f>IF($A4081&gt;DataEnd,NA(),IFERROR(INDEX('iBoxx inputs'!B:B,MATCH($A4081,'iBoxx inputs'!$A:$A,0)),D4080))</f>
        <v>4.6243751739486498</v>
      </c>
      <c r="E4081" s="6">
        <f>IF($A4081&gt;DataEnd,NA(),IFERROR(INDEX('iBoxx inputs'!C:C,MATCH($A4081,'iBoxx inputs'!$A:$A,0)),E4080))</f>
        <v>4.89460852865452</v>
      </c>
      <c r="F4081" s="6">
        <f>IF($A4081&gt;DataEnd,NA(),IFERROR(INDEX('Bank of England inputs'!D:D,MATCH($A4081,'Bank of England inputs'!$A:$A,0),0),F4080))</f>
        <v>3.1199653737947086</v>
      </c>
      <c r="G4081" s="19"/>
      <c r="H4081" s="5">
        <f t="shared" si="343"/>
        <v>41691</v>
      </c>
      <c r="I4081" s="6">
        <f t="shared" si="344"/>
        <v>4.7594918513015845</v>
      </c>
      <c r="J4081" s="6">
        <f t="shared" si="345"/>
        <v>1.5899214779250714</v>
      </c>
      <c r="K4081" s="19">
        <f t="shared" si="346"/>
        <v>2528</v>
      </c>
      <c r="L4081" s="6">
        <f t="shared" ca="1" si="347"/>
        <v>2.6721152752393404</v>
      </c>
    </row>
    <row r="4082" spans="1:12" x14ac:dyDescent="0.2">
      <c r="A4082" s="5">
        <f>IF(AND(dateA=1,A4081&lt;DataEnd),'iBoxx inputs'!A4086,IF(AND(dateA=2,A4081&lt;DataEnd),'Bank of England inputs'!A4086,IF(dateA=3,A4081+1,IF(dateA=4,WORKDAY(A4081,1,),WORKDAY(A4081,1,holidayQ)))))</f>
        <v>41694</v>
      </c>
      <c r="B4082" s="35">
        <f>MATCH(A4082,'iBoxx inputs'!A:A,0)</f>
        <v>4176</v>
      </c>
      <c r="C4082" s="35">
        <f>MATCH(A4082,'Bank of England inputs'!A:A,0)</f>
        <v>4078</v>
      </c>
      <c r="D4082" s="6">
        <f>IF($A4082&gt;DataEnd,NA(),IFERROR(INDEX('iBoxx inputs'!B:B,MATCH($A4082,'iBoxx inputs'!$A:$A,0)),D4081))</f>
        <v>4.6046575866692701</v>
      </c>
      <c r="E4082" s="6">
        <f>IF($A4082&gt;DataEnd,NA(),IFERROR(INDEX('iBoxx inputs'!C:C,MATCH($A4082,'iBoxx inputs'!$A:$A,0)),E4081))</f>
        <v>4.87488323370735</v>
      </c>
      <c r="F4082" s="6">
        <f>IF($A4082&gt;DataEnd,NA(),IFERROR(INDEX('Bank of England inputs'!D:D,MATCH($A4082,'Bank of England inputs'!$A:$A,0),0),F4081))</f>
        <v>3.1176633857419533</v>
      </c>
      <c r="G4082" s="19"/>
      <c r="H4082" s="5">
        <f t="shared" si="343"/>
        <v>41694</v>
      </c>
      <c r="I4082" s="6">
        <f t="shared" si="344"/>
        <v>4.73977041018831</v>
      </c>
      <c r="J4082" s="6">
        <f t="shared" si="345"/>
        <v>1.5730641785184796</v>
      </c>
      <c r="K4082" s="19">
        <f t="shared" si="346"/>
        <v>2527</v>
      </c>
      <c r="L4082" s="6">
        <f t="shared" ca="1" si="347"/>
        <v>2.6713669920888483</v>
      </c>
    </row>
    <row r="4083" spans="1:12" x14ac:dyDescent="0.2">
      <c r="A4083" s="5">
        <f>IF(AND(dateA=1,A4082&lt;DataEnd),'iBoxx inputs'!A4087,IF(AND(dateA=2,A4082&lt;DataEnd),'Bank of England inputs'!A4087,IF(dateA=3,A4082+1,IF(dateA=4,WORKDAY(A4082,1,),WORKDAY(A4082,1,holidayQ)))))</f>
        <v>41695</v>
      </c>
      <c r="B4083" s="35">
        <f>MATCH(A4083,'iBoxx inputs'!A:A,0)</f>
        <v>4177</v>
      </c>
      <c r="C4083" s="35">
        <f>MATCH(A4083,'Bank of England inputs'!A:A,0)</f>
        <v>4079</v>
      </c>
      <c r="D4083" s="6">
        <f>IF($A4083&gt;DataEnd,NA(),IFERROR(INDEX('iBoxx inputs'!B:B,MATCH($A4083,'iBoxx inputs'!$A:$A,0)),D4082))</f>
        <v>4.5812391509851702</v>
      </c>
      <c r="E4083" s="6">
        <f>IF($A4083&gt;DataEnd,NA(),IFERROR(INDEX('iBoxx inputs'!C:C,MATCH($A4083,'iBoxx inputs'!$A:$A,0)),E4082))</f>
        <v>4.8466319872667896</v>
      </c>
      <c r="F4083" s="6">
        <f>IF($A4083&gt;DataEnd,NA(),IFERROR(INDEX('Bank of England inputs'!D:D,MATCH($A4083,'Bank of England inputs'!$A:$A,0),0),F4082))</f>
        <v>3.1122091042113498</v>
      </c>
      <c r="G4083" s="19"/>
      <c r="H4083" s="5">
        <f t="shared" si="343"/>
        <v>41695</v>
      </c>
      <c r="I4083" s="6">
        <f t="shared" si="344"/>
        <v>4.7139355691259794</v>
      </c>
      <c r="J4083" s="6">
        <f t="shared" si="345"/>
        <v>1.5533819698265061</v>
      </c>
      <c r="K4083" s="19">
        <f t="shared" si="346"/>
        <v>2527</v>
      </c>
      <c r="L4083" s="6">
        <f t="shared" ca="1" si="347"/>
        <v>2.6707713835028231</v>
      </c>
    </row>
    <row r="4084" spans="1:12" x14ac:dyDescent="0.2">
      <c r="A4084" s="5">
        <f>IF(AND(dateA=1,A4083&lt;DataEnd),'iBoxx inputs'!A4088,IF(AND(dateA=2,A4083&lt;DataEnd),'Bank of England inputs'!A4088,IF(dateA=3,A4083+1,IF(dateA=4,WORKDAY(A4083,1,),WORKDAY(A4083,1,holidayQ)))))</f>
        <v>41696</v>
      </c>
      <c r="B4084" s="35">
        <f>MATCH(A4084,'iBoxx inputs'!A:A,0)</f>
        <v>4178</v>
      </c>
      <c r="C4084" s="35">
        <f>MATCH(A4084,'Bank of England inputs'!A:A,0)</f>
        <v>4080</v>
      </c>
      <c r="D4084" s="6">
        <f>IF($A4084&gt;DataEnd,NA(),IFERROR(INDEX('iBoxx inputs'!B:B,MATCH($A4084,'iBoxx inputs'!$A:$A,0)),D4083))</f>
        <v>4.5649586081082498</v>
      </c>
      <c r="E4084" s="6">
        <f>IF($A4084&gt;DataEnd,NA(),IFERROR(INDEX('iBoxx inputs'!C:C,MATCH($A4084,'iBoxx inputs'!$A:$A,0)),E4083))</f>
        <v>4.8295713833607898</v>
      </c>
      <c r="F4084" s="6">
        <f>IF($A4084&gt;DataEnd,NA(),IFERROR(INDEX('Bank of England inputs'!D:D,MATCH($A4084,'Bank of England inputs'!$A:$A,0),0),F4083))</f>
        <v>3.1082380135664778</v>
      </c>
      <c r="G4084" s="19"/>
      <c r="H4084" s="5">
        <f t="shared" si="343"/>
        <v>41696</v>
      </c>
      <c r="I4084" s="6">
        <f t="shared" si="344"/>
        <v>4.6972649957345194</v>
      </c>
      <c r="J4084" s="6">
        <f t="shared" si="345"/>
        <v>1.5411251445873519</v>
      </c>
      <c r="K4084" s="19">
        <f t="shared" si="346"/>
        <v>2527</v>
      </c>
      <c r="L4084" s="6">
        <f ca="1">AVERAGE(OFFSET(J4084,-$K4084+1,0,$K4084,))</f>
        <v>2.6701758416496433</v>
      </c>
    </row>
    <row r="4085" spans="1:12" x14ac:dyDescent="0.2">
      <c r="A4085" s="5">
        <f>IF(AND(dateA=1,A4084&lt;DataEnd),'iBoxx inputs'!A4089,IF(AND(dateA=2,A4084&lt;DataEnd),'Bank of England inputs'!A4089,IF(dateA=3,A4084+1,IF(dateA=4,WORKDAY(A4084,1,),WORKDAY(A4084,1,holidayQ)))))</f>
        <v>41697</v>
      </c>
      <c r="B4085" s="35">
        <f>MATCH(A4085,'iBoxx inputs'!A:A,0)</f>
        <v>4179</v>
      </c>
      <c r="C4085" s="35">
        <f>MATCH(A4085,'Bank of England inputs'!A:A,0)</f>
        <v>4081</v>
      </c>
      <c r="D4085" s="6">
        <f>IF($A4085&gt;DataEnd,NA(),IFERROR(INDEX('iBoxx inputs'!B:B,MATCH($A4085,'iBoxx inputs'!$A:$A,0)),D4084))</f>
        <v>4.5309278195704898</v>
      </c>
      <c r="E4085" s="6">
        <f>IF($A4085&gt;DataEnd,NA(),IFERROR(INDEX('iBoxx inputs'!C:C,MATCH($A4085,'iBoxx inputs'!$A:$A,0)),E4084))</f>
        <v>4.7903059806670196</v>
      </c>
      <c r="F4085" s="6">
        <f>IF($A4085&gt;DataEnd,NA(),IFERROR(INDEX('Bank of England inputs'!D:D,MATCH($A4085,'Bank of England inputs'!$A:$A,0),0),F4084))</f>
        <v>3.093169096987558</v>
      </c>
      <c r="G4085" s="19"/>
      <c r="H4085" s="5">
        <f t="shared" ref="H4085:H4090" si="348">A4085</f>
        <v>41697</v>
      </c>
      <c r="I4085" s="6">
        <f t="shared" ref="I4085:I4090" si="349">(D4085+E4085)/2</f>
        <v>4.6606169001187547</v>
      </c>
      <c r="J4085" s="6">
        <f t="shared" ref="J4085:J4090" si="350">((1+I4085/100)/(1+F4085/100)-1)*100</f>
        <v>1.5204186823053023</v>
      </c>
      <c r="K4085" s="19">
        <f t="shared" ref="K4085:K4090" si="351">IF(trailing_period=0,1,ROW()-MATCH(EDATE(A4085,-trailing_period),A:A,1))</f>
        <v>2527</v>
      </c>
      <c r="L4085" s="6">
        <f t="shared" ref="L4085:L4090" ca="1" si="352">AVERAGE(OFFSET(J4085,-$K4085+1,0,$K4085,))</f>
        <v>2.6695816194478921</v>
      </c>
    </row>
    <row r="4086" spans="1:12" x14ac:dyDescent="0.2">
      <c r="A4086" s="5">
        <f>IF(AND(dateA=1,A4085&lt;DataEnd),'iBoxx inputs'!A4090,IF(AND(dateA=2,A4085&lt;DataEnd),'Bank of England inputs'!A4090,IF(dateA=3,A4085+1,IF(dateA=4,WORKDAY(A4085,1,),WORKDAY(A4085,1,holidayQ)))))</f>
        <v>41698</v>
      </c>
      <c r="B4086" s="35">
        <f>MATCH(A4086,'iBoxx inputs'!A:A,0)</f>
        <v>4180</v>
      </c>
      <c r="C4086" s="35">
        <f>MATCH(A4086,'Bank of England inputs'!A:A,0)</f>
        <v>4082</v>
      </c>
      <c r="D4086" s="6">
        <f>IF($A4086&gt;DataEnd,NA(),IFERROR(INDEX('iBoxx inputs'!B:B,MATCH($A4086,'iBoxx inputs'!$A:$A,0)),D4085))</f>
        <v>4.5545215298314803</v>
      </c>
      <c r="E4086" s="6">
        <f>IF($A4086&gt;DataEnd,NA(),IFERROR(INDEX('iBoxx inputs'!C:C,MATCH($A4086,'iBoxx inputs'!$A:$A,0)),E4085))</f>
        <v>4.8192691375761303</v>
      </c>
      <c r="F4086" s="6">
        <f>IF($A4086&gt;DataEnd,NA(),IFERROR(INDEX('Bank of England inputs'!D:D,MATCH($A4086,'Bank of England inputs'!$A:$A,0),0),F4085))</f>
        <v>3.1312916603165375</v>
      </c>
      <c r="G4086" s="19"/>
      <c r="H4086" s="5">
        <f t="shared" si="348"/>
        <v>41698</v>
      </c>
      <c r="I4086" s="6">
        <f t="shared" si="349"/>
        <v>4.6868953337038057</v>
      </c>
      <c r="J4086" s="6">
        <f t="shared" si="350"/>
        <v>1.5083721422892271</v>
      </c>
      <c r="K4086" s="19">
        <f t="shared" si="351"/>
        <v>2528</v>
      </c>
      <c r="L4086" s="6">
        <f t="shared" ca="1" si="352"/>
        <v>2.6691222802559778</v>
      </c>
    </row>
    <row r="4087" spans="1:12" x14ac:dyDescent="0.2">
      <c r="A4087" s="5">
        <f>IF(AND(dateA=1,A4086&lt;DataEnd),'iBoxx inputs'!A4091,IF(AND(dateA=2,A4086&lt;DataEnd),'Bank of England inputs'!A4091,IF(dateA=3,A4086+1,IF(dateA=4,WORKDAY(A4086,1,),WORKDAY(A4086,1,holidayQ)))))</f>
        <v>41701</v>
      </c>
      <c r="B4087" s="35">
        <f>MATCH(A4087,'iBoxx inputs'!A:A,0)</f>
        <v>4181</v>
      </c>
      <c r="C4087" s="35">
        <f>MATCH(A4087,'Bank of England inputs'!A:A,0)</f>
        <v>4083</v>
      </c>
      <c r="D4087" s="6">
        <f>IF($A4087&gt;DataEnd,NA(),IFERROR(INDEX('iBoxx inputs'!B:B,MATCH($A4087,'iBoxx inputs'!$A:$A,0)),D4086))</f>
        <v>4.5130966358075097</v>
      </c>
      <c r="E4087" s="6">
        <f>IF($A4087&gt;DataEnd,NA(),IFERROR(INDEX('iBoxx inputs'!C:C,MATCH($A4087,'iBoxx inputs'!$A:$A,0)),E4086))</f>
        <v>4.7747038959937997</v>
      </c>
      <c r="F4087" s="6">
        <f>IF($A4087&gt;DataEnd,NA(),IFERROR(INDEX('Bank of England inputs'!D:D,MATCH($A4087,'Bank of England inputs'!$A:$A,0),0),F4086))</f>
        <v>3.115438861882236</v>
      </c>
      <c r="G4087" s="19"/>
      <c r="H4087" s="5">
        <f t="shared" si="348"/>
        <v>41701</v>
      </c>
      <c r="I4087" s="6">
        <f t="shared" si="349"/>
        <v>4.6439002659006547</v>
      </c>
      <c r="J4087" s="6">
        <f t="shared" si="350"/>
        <v>1.4822818201508214</v>
      </c>
      <c r="K4087" s="19">
        <f t="shared" si="351"/>
        <v>2526</v>
      </c>
      <c r="L4087" s="6">
        <f t="shared" ca="1" si="352"/>
        <v>2.6682152881490495</v>
      </c>
    </row>
    <row r="4088" spans="1:12" x14ac:dyDescent="0.2">
      <c r="A4088" s="5">
        <f>IF(AND(dateA=1,A4087&lt;DataEnd),'iBoxx inputs'!A4092,IF(AND(dateA=2,A4087&lt;DataEnd),'Bank of England inputs'!A4092,IF(dateA=3,A4087+1,IF(dateA=4,WORKDAY(A4087,1,),WORKDAY(A4087,1,holidayQ)))))</f>
        <v>41702</v>
      </c>
      <c r="B4088" s="35">
        <f>MATCH(A4088,'iBoxx inputs'!A:A,0)</f>
        <v>4182</v>
      </c>
      <c r="C4088" s="35">
        <f>MATCH(A4088,'Bank of England inputs'!A:A,0)</f>
        <v>4084</v>
      </c>
      <c r="D4088" s="6">
        <f>IF($A4088&gt;DataEnd,NA(),IFERROR(INDEX('iBoxx inputs'!B:B,MATCH($A4088,'iBoxx inputs'!$A:$A,0)),D4087))</f>
        <v>4.5308842655521699</v>
      </c>
      <c r="E4088" s="6">
        <f>IF($A4088&gt;DataEnd,NA(),IFERROR(INDEX('iBoxx inputs'!C:C,MATCH($A4088,'iBoxx inputs'!$A:$A,0)),E4087))</f>
        <v>4.7943935143902499</v>
      </c>
      <c r="F4088" s="6">
        <f>IF($A4088&gt;DataEnd,NA(),IFERROR(INDEX('Bank of England inputs'!D:D,MATCH($A4088,'Bank of England inputs'!$A:$A,0),0),F4087))</f>
        <v>3.1544102157710308</v>
      </c>
      <c r="G4088" s="19"/>
      <c r="H4088" s="5">
        <f t="shared" si="348"/>
        <v>41702</v>
      </c>
      <c r="I4088" s="6">
        <f t="shared" si="349"/>
        <v>4.6626388899712099</v>
      </c>
      <c r="J4088" s="6">
        <f t="shared" si="350"/>
        <v>1.4621077965017326</v>
      </c>
      <c r="K4088" s="19">
        <f t="shared" si="351"/>
        <v>2526</v>
      </c>
      <c r="L4088" s="6">
        <f t="shared" ca="1" si="352"/>
        <v>2.6675902754856655</v>
      </c>
    </row>
    <row r="4089" spans="1:12" x14ac:dyDescent="0.2">
      <c r="A4089" s="5">
        <f>IF(AND(dateA=1,A4088&lt;DataEnd),'iBoxx inputs'!A4093,IF(AND(dateA=2,A4088&lt;DataEnd),'Bank of England inputs'!A4093,IF(dateA=3,A4088+1,IF(dateA=4,WORKDAY(A4088,1,),WORKDAY(A4088,1,holidayQ)))))</f>
        <v>41703</v>
      </c>
      <c r="B4089" s="35">
        <f>MATCH(A4089,'iBoxx inputs'!A:A,0)</f>
        <v>4183</v>
      </c>
      <c r="C4089" s="35">
        <f>MATCH(A4089,'Bank of England inputs'!A:A,0)</f>
        <v>4085</v>
      </c>
      <c r="D4089" s="6">
        <f>IF($A4089&gt;DataEnd,NA(),IFERROR(INDEX('iBoxx inputs'!B:B,MATCH($A4089,'iBoxx inputs'!$A:$A,0)),D4088))</f>
        <v>4.5435658688772396</v>
      </c>
      <c r="E4089" s="6">
        <f>IF($A4089&gt;DataEnd,NA(),IFERROR(INDEX('iBoxx inputs'!C:C,MATCH($A4089,'iBoxx inputs'!$A:$A,0)),E4088))</f>
        <v>4.8083193994320901</v>
      </c>
      <c r="F4089" s="6">
        <f>IF($A4089&gt;DataEnd,NA(),IFERROR(INDEX('Bank of England inputs'!D:D,MATCH($A4089,'Bank of England inputs'!$A:$A,0),0),F4088))</f>
        <v>3.1827396960708354</v>
      </c>
      <c r="G4089" s="19"/>
      <c r="H4089" s="5">
        <f t="shared" si="348"/>
        <v>41703</v>
      </c>
      <c r="I4089" s="6">
        <f t="shared" si="349"/>
        <v>4.6759426341546648</v>
      </c>
      <c r="J4089" s="6">
        <f t="shared" si="350"/>
        <v>1.4471441080961212</v>
      </c>
      <c r="K4089" s="19">
        <f t="shared" si="351"/>
        <v>2526</v>
      </c>
      <c r="L4089" s="6">
        <f t="shared" ca="1" si="352"/>
        <v>2.666985940991589</v>
      </c>
    </row>
    <row r="4090" spans="1:12" x14ac:dyDescent="0.2">
      <c r="A4090" s="5">
        <f>IF(AND(dateA=1,A4089&lt;DataEnd),'iBoxx inputs'!A4094,IF(AND(dateA=2,A4089&lt;DataEnd),'Bank of England inputs'!A4094,IF(dateA=3,A4089+1,IF(dateA=4,WORKDAY(A4089,1,),WORKDAY(A4089,1,holidayQ)))))</f>
        <v>41704</v>
      </c>
      <c r="B4090" s="35">
        <f>MATCH(A4090,'iBoxx inputs'!A:A,0)</f>
        <v>4184</v>
      </c>
      <c r="C4090" s="35">
        <f>MATCH(A4090,'Bank of England inputs'!A:A,0)</f>
        <v>4086</v>
      </c>
      <c r="D4090" s="6">
        <f>IF($A4090&gt;DataEnd,NA(),IFERROR(INDEX('iBoxx inputs'!B:B,MATCH($A4090,'iBoxx inputs'!$A:$A,0)),D4089))</f>
        <v>4.5763913402490504</v>
      </c>
      <c r="E4090" s="6">
        <f>IF($A4090&gt;DataEnd,NA(),IFERROR(INDEX('iBoxx inputs'!C:C,MATCH($A4090,'iBoxx inputs'!$A:$A,0)),E4089))</f>
        <v>4.8412393431937097</v>
      </c>
      <c r="F4090" s="6">
        <f>IF($A4090&gt;DataEnd,NA(),IFERROR(INDEX('Bank of England inputs'!D:D,MATCH($A4090,'Bank of England inputs'!$A:$A,0),0),F4089))</f>
        <v>3.1952902434597696</v>
      </c>
      <c r="G4090" s="19"/>
      <c r="H4090" s="5">
        <f t="shared" si="348"/>
        <v>41704</v>
      </c>
      <c r="I4090" s="6">
        <f t="shared" si="349"/>
        <v>4.7088153417213796</v>
      </c>
      <c r="J4090" s="6">
        <f t="shared" si="350"/>
        <v>1.4666610217296538</v>
      </c>
      <c r="K4090" s="19">
        <f t="shared" si="351"/>
        <v>2527</v>
      </c>
      <c r="L4090" s="6">
        <f t="shared" ca="1" si="352"/>
        <v>2.6665109410235392</v>
      </c>
    </row>
    <row r="4091" spans="1:12" x14ac:dyDescent="0.2">
      <c r="A4091" s="5">
        <f>IF(AND(dateA=1,A4090&lt;DataEnd),'iBoxx inputs'!A4095,IF(AND(dateA=2,A4090&lt;DataEnd),'Bank of England inputs'!A4095,IF(dateA=3,A4090+1,IF(dateA=4,WORKDAY(A4090,1,),WORKDAY(A4090,1,holidayQ)))))</f>
        <v>41705</v>
      </c>
      <c r="B4091" s="35">
        <f>MATCH(A4091,'iBoxx inputs'!A:A,0)</f>
        <v>4185</v>
      </c>
      <c r="C4091" s="35">
        <f>MATCH(A4091,'Bank of England inputs'!A:A,0)</f>
        <v>4087</v>
      </c>
      <c r="D4091" s="6">
        <f>IF($A4091&gt;DataEnd,NA(),IFERROR(INDEX('iBoxx inputs'!B:B,MATCH($A4091,'iBoxx inputs'!$A:$A,0)),D4090))</f>
        <v>4.5866609139367904</v>
      </c>
      <c r="E4091" s="6">
        <f>IF($A4091&gt;DataEnd,NA(),IFERROR(INDEX('iBoxx inputs'!C:C,MATCH($A4091,'iBoxx inputs'!$A:$A,0)),E4090))</f>
        <v>4.8496596259217304</v>
      </c>
      <c r="F4091" s="6">
        <f>IF($A4091&gt;DataEnd,NA(),IFERROR(INDEX('Bank of England inputs'!D:D,MATCH($A4091,'Bank of England inputs'!$A:$A,0),0),F4090))</f>
        <v>3.1941687220517823</v>
      </c>
      <c r="G4091" s="19"/>
      <c r="H4091" s="5">
        <f t="shared" ref="H4091:H4099" si="353">A4091</f>
        <v>41705</v>
      </c>
      <c r="I4091" s="6">
        <f t="shared" ref="I4091:I4099" si="354">(D4091+E4091)/2</f>
        <v>4.7181602699292604</v>
      </c>
      <c r="J4091" s="6">
        <f t="shared" ref="J4091:J4099" si="355">((1+I4091/100)/(1+F4091/100)-1)*100</f>
        <v>1.4768194431434178</v>
      </c>
      <c r="K4091" s="19">
        <f t="shared" ref="K4091:K4099" si="356">IF(trailing_period=0,1,ROW()-MATCH(EDATE(A4091,-trailing_period),A:A,1))</f>
        <v>2528</v>
      </c>
      <c r="L4091" s="6">
        <f t="shared" ref="L4091:L4099" ca="1" si="357">AVERAGE(OFFSET(J4091,-$K4091+1,0,$K4091,))</f>
        <v>2.6660403352095043</v>
      </c>
    </row>
    <row r="4092" spans="1:12" x14ac:dyDescent="0.2">
      <c r="A4092" s="5">
        <f>IF(AND(dateA=1,A4091&lt;DataEnd),'iBoxx inputs'!A4096,IF(AND(dateA=2,A4091&lt;DataEnd),'Bank of England inputs'!A4096,IF(dateA=3,A4091+1,IF(dateA=4,WORKDAY(A4091,1,),WORKDAY(A4091,1,holidayQ)))))</f>
        <v>41708</v>
      </c>
      <c r="B4092" s="35">
        <f>MATCH(A4092,'iBoxx inputs'!A:A,0)</f>
        <v>4186</v>
      </c>
      <c r="C4092" s="35">
        <f>MATCH(A4092,'Bank of England inputs'!A:A,0)</f>
        <v>4088</v>
      </c>
      <c r="D4092" s="6">
        <f>IF($A4092&gt;DataEnd,NA(),IFERROR(INDEX('iBoxx inputs'!B:B,MATCH($A4092,'iBoxx inputs'!$A:$A,0)),D4091))</f>
        <v>4.5913776856169903</v>
      </c>
      <c r="E4092" s="6">
        <f>IF($A4092&gt;DataEnd,NA(),IFERROR(INDEX('iBoxx inputs'!C:C,MATCH($A4092,'iBoxx inputs'!$A:$A,0)),E4091))</f>
        <v>4.8577335816644096</v>
      </c>
      <c r="F4092" s="6">
        <f>IF($A4092&gt;DataEnd,NA(),IFERROR(INDEX('Bank of England inputs'!D:D,MATCH($A4092,'Bank of England inputs'!$A:$A,0),0),F4091))</f>
        <v>3.1831605454097023</v>
      </c>
      <c r="G4092" s="19"/>
      <c r="H4092" s="5">
        <f t="shared" si="353"/>
        <v>41708</v>
      </c>
      <c r="I4092" s="6">
        <f t="shared" si="354"/>
        <v>4.7245556336406995</v>
      </c>
      <c r="J4092" s="6">
        <f t="shared" si="355"/>
        <v>1.4938436466603866</v>
      </c>
      <c r="K4092" s="19">
        <f t="shared" si="356"/>
        <v>2526</v>
      </c>
      <c r="L4092" s="6">
        <f t="shared" ca="1" si="357"/>
        <v>2.6652867488758338</v>
      </c>
    </row>
    <row r="4093" spans="1:12" x14ac:dyDescent="0.2">
      <c r="A4093" s="5">
        <f>IF(AND(dateA=1,A4092&lt;DataEnd),'iBoxx inputs'!A4097,IF(AND(dateA=2,A4092&lt;DataEnd),'Bank of England inputs'!A4097,IF(dateA=3,A4092+1,IF(dateA=4,WORKDAY(A4092,1,),WORKDAY(A4092,1,holidayQ)))))</f>
        <v>41709</v>
      </c>
      <c r="B4093" s="35">
        <f>MATCH(A4093,'iBoxx inputs'!A:A,0)</f>
        <v>4187</v>
      </c>
      <c r="C4093" s="35">
        <f>MATCH(A4093,'Bank of England inputs'!A:A,0)</f>
        <v>4089</v>
      </c>
      <c r="D4093" s="6">
        <f>IF($A4093&gt;DataEnd,NA(),IFERROR(INDEX('iBoxx inputs'!B:B,MATCH($A4093,'iBoxx inputs'!$A:$A,0)),D4092))</f>
        <v>4.5812830116811103</v>
      </c>
      <c r="E4093" s="6">
        <f>IF($A4093&gt;DataEnd,NA(),IFERROR(INDEX('iBoxx inputs'!C:C,MATCH($A4093,'iBoxx inputs'!$A:$A,0)),E4092))</f>
        <v>4.8449595394077001</v>
      </c>
      <c r="F4093" s="6">
        <f>IF($A4093&gt;DataEnd,NA(),IFERROR(INDEX('Bank of England inputs'!D:D,MATCH($A4093,'Bank of England inputs'!$A:$A,0),0),F4092))</f>
        <v>3.1784811662083579</v>
      </c>
      <c r="G4093" s="19"/>
      <c r="H4093" s="5">
        <f t="shared" si="353"/>
        <v>41709</v>
      </c>
      <c r="I4093" s="6">
        <f t="shared" si="354"/>
        <v>4.7131212755444052</v>
      </c>
      <c r="J4093" s="6">
        <f t="shared" si="355"/>
        <v>1.4873645085586418</v>
      </c>
      <c r="K4093" s="19">
        <f t="shared" si="356"/>
        <v>2526</v>
      </c>
      <c r="L4093" s="6">
        <f t="shared" ca="1" si="357"/>
        <v>2.6647288534087905</v>
      </c>
    </row>
    <row r="4094" spans="1:12" x14ac:dyDescent="0.2">
      <c r="A4094" s="5">
        <f>IF(AND(dateA=1,A4093&lt;DataEnd),'iBoxx inputs'!A4098,IF(AND(dateA=2,A4093&lt;DataEnd),'Bank of England inputs'!A4098,IF(dateA=3,A4093+1,IF(dateA=4,WORKDAY(A4093,1,),WORKDAY(A4093,1,holidayQ)))))</f>
        <v>41710</v>
      </c>
      <c r="B4094" s="35">
        <f>MATCH(A4094,'iBoxx inputs'!A:A,0)</f>
        <v>4188</v>
      </c>
      <c r="C4094" s="35">
        <f>MATCH(A4094,'Bank of England inputs'!A:A,0)</f>
        <v>4090</v>
      </c>
      <c r="D4094" s="6">
        <f>IF($A4094&gt;DataEnd,NA(),IFERROR(INDEX('iBoxx inputs'!B:B,MATCH($A4094,'iBoxx inputs'!$A:$A,0)),D4093))</f>
        <v>4.5606009159547396</v>
      </c>
      <c r="E4094" s="6">
        <f>IF($A4094&gt;DataEnd,NA(),IFERROR(INDEX('iBoxx inputs'!C:C,MATCH($A4094,'iBoxx inputs'!$A:$A,0)),E4093))</f>
        <v>4.8214742226029399</v>
      </c>
      <c r="F4094" s="6">
        <f>IF($A4094&gt;DataEnd,NA(),IFERROR(INDEX('Bank of England inputs'!D:D,MATCH($A4094,'Bank of England inputs'!$A:$A,0),0),F4093))</f>
        <v>3.1719211126141955</v>
      </c>
      <c r="G4094" s="19"/>
      <c r="H4094" s="5">
        <f t="shared" si="353"/>
        <v>41710</v>
      </c>
      <c r="I4094" s="6">
        <f t="shared" si="354"/>
        <v>4.6910375692788397</v>
      </c>
      <c r="J4094" s="6">
        <f t="shared" si="355"/>
        <v>1.4724126877568855</v>
      </c>
      <c r="K4094" s="19">
        <f t="shared" si="356"/>
        <v>2526</v>
      </c>
      <c r="L4094" s="6">
        <f t="shared" ca="1" si="357"/>
        <v>2.6641558094833124</v>
      </c>
    </row>
    <row r="4095" spans="1:12" x14ac:dyDescent="0.2">
      <c r="A4095" s="5">
        <f>IF(AND(dateA=1,A4094&lt;DataEnd),'iBoxx inputs'!A4099,IF(AND(dateA=2,A4094&lt;DataEnd),'Bank of England inputs'!A4099,IF(dateA=3,A4094+1,IF(dateA=4,WORKDAY(A4094,1,),WORKDAY(A4094,1,holidayQ)))))</f>
        <v>41711</v>
      </c>
      <c r="B4095" s="35">
        <f>MATCH(A4095,'iBoxx inputs'!A:A,0)</f>
        <v>4189</v>
      </c>
      <c r="C4095" s="35">
        <f>MATCH(A4095,'Bank of England inputs'!A:A,0)</f>
        <v>4091</v>
      </c>
      <c r="D4095" s="6">
        <f>IF($A4095&gt;DataEnd,NA(),IFERROR(INDEX('iBoxx inputs'!B:B,MATCH($A4095,'iBoxx inputs'!$A:$A,0)),D4094))</f>
        <v>4.5270419010750302</v>
      </c>
      <c r="E4095" s="6">
        <f>IF($A4095&gt;DataEnd,NA(),IFERROR(INDEX('iBoxx inputs'!C:C,MATCH($A4095,'iBoxx inputs'!$A:$A,0)),E4094))</f>
        <v>4.7820706490381397</v>
      </c>
      <c r="F4095" s="6">
        <f>IF($A4095&gt;DataEnd,NA(),IFERROR(INDEX('Bank of England inputs'!D:D,MATCH($A4095,'Bank of England inputs'!$A:$A,0),0),F4094))</f>
        <v>3.1673014178562164</v>
      </c>
      <c r="G4095" s="19"/>
      <c r="H4095" s="5">
        <f t="shared" si="353"/>
        <v>41711</v>
      </c>
      <c r="I4095" s="6">
        <f t="shared" si="354"/>
        <v>4.654556275056585</v>
      </c>
      <c r="J4095" s="6">
        <f t="shared" si="355"/>
        <v>1.4415951922368997</v>
      </c>
      <c r="K4095" s="19">
        <f t="shared" si="356"/>
        <v>2527</v>
      </c>
      <c r="L4095" s="6">
        <f t="shared" ca="1" si="357"/>
        <v>2.6636720102679394</v>
      </c>
    </row>
    <row r="4096" spans="1:12" x14ac:dyDescent="0.2">
      <c r="A4096" s="5">
        <f>IF(AND(dateA=1,A4095&lt;DataEnd),'iBoxx inputs'!A4100,IF(AND(dateA=2,A4095&lt;DataEnd),'Bank of England inputs'!A4100,IF(dateA=3,A4095+1,IF(dateA=4,WORKDAY(A4095,1,),WORKDAY(A4095,1,holidayQ)))))</f>
        <v>41712</v>
      </c>
      <c r="B4096" s="35">
        <f>MATCH(A4096,'iBoxx inputs'!A:A,0)</f>
        <v>4190</v>
      </c>
      <c r="C4096" s="35">
        <f>MATCH(A4096,'Bank of England inputs'!A:A,0)</f>
        <v>4092</v>
      </c>
      <c r="D4096" s="6">
        <f>IF($A4096&gt;DataEnd,NA(),IFERROR(INDEX('iBoxx inputs'!B:B,MATCH($A4096,'iBoxx inputs'!$A:$A,0)),D4095))</f>
        <v>4.5184817746653598</v>
      </c>
      <c r="E4096" s="6">
        <f>IF($A4096&gt;DataEnd,NA(),IFERROR(INDEX('iBoxx inputs'!C:C,MATCH($A4096,'iBoxx inputs'!$A:$A,0)),E4095))</f>
        <v>4.7770423110131901</v>
      </c>
      <c r="F4096" s="6">
        <f>IF($A4096&gt;DataEnd,NA(),IFERROR(INDEX('Bank of England inputs'!D:D,MATCH($A4096,'Bank of England inputs'!$A:$A,0),0),F4095))</f>
        <v>3.1565997388984135</v>
      </c>
      <c r="G4096" s="19"/>
      <c r="H4096" s="5">
        <f t="shared" si="353"/>
        <v>41712</v>
      </c>
      <c r="I4096" s="6">
        <f t="shared" si="354"/>
        <v>4.6477620428392754</v>
      </c>
      <c r="J4096" s="6">
        <f t="shared" si="355"/>
        <v>1.4455326248782541</v>
      </c>
      <c r="K4096" s="19">
        <f t="shared" si="356"/>
        <v>2528</v>
      </c>
      <c r="L4096" s="6">
        <f t="shared" ca="1" si="357"/>
        <v>2.6631901513338456</v>
      </c>
    </row>
    <row r="4097" spans="1:12" x14ac:dyDescent="0.2">
      <c r="A4097" s="5">
        <f>IF(AND(dateA=1,A4096&lt;DataEnd),'iBoxx inputs'!A4101,IF(AND(dateA=2,A4096&lt;DataEnd),'Bank of England inputs'!A4101,IF(dateA=3,A4096+1,IF(dateA=4,WORKDAY(A4096,1,),WORKDAY(A4096,1,holidayQ)))))</f>
        <v>41715</v>
      </c>
      <c r="B4097" s="35">
        <f>MATCH(A4097,'iBoxx inputs'!A:A,0)</f>
        <v>4191</v>
      </c>
      <c r="C4097" s="35">
        <f>MATCH(A4097,'Bank of England inputs'!A:A,0)</f>
        <v>4093</v>
      </c>
      <c r="D4097" s="6">
        <f>IF($A4097&gt;DataEnd,NA(),IFERROR(INDEX('iBoxx inputs'!B:B,MATCH($A4097,'iBoxx inputs'!$A:$A,0)),D4096))</f>
        <v>4.5238938344993196</v>
      </c>
      <c r="E4097" s="6">
        <f>IF($A4097&gt;DataEnd,NA(),IFERROR(INDEX('iBoxx inputs'!C:C,MATCH($A4097,'iBoxx inputs'!$A:$A,0)),E4096))</f>
        <v>4.7837571046801202</v>
      </c>
      <c r="F4097" s="6">
        <f>IF($A4097&gt;DataEnd,NA(),IFERROR(INDEX('Bank of England inputs'!D:D,MATCH($A4097,'Bank of England inputs'!$A:$A,0),0),F4096))</f>
        <v>3.1773350567606995</v>
      </c>
      <c r="G4097" s="19"/>
      <c r="H4097" s="5">
        <f t="shared" si="353"/>
        <v>41715</v>
      </c>
      <c r="I4097" s="6">
        <f t="shared" si="354"/>
        <v>4.6538254695897194</v>
      </c>
      <c r="J4097" s="6">
        <f t="shared" si="355"/>
        <v>1.4310220476394075</v>
      </c>
      <c r="K4097" s="19">
        <f t="shared" si="356"/>
        <v>2526</v>
      </c>
      <c r="L4097" s="6">
        <f t="shared" ca="1" si="357"/>
        <v>2.6623716663247921</v>
      </c>
    </row>
    <row r="4098" spans="1:12" x14ac:dyDescent="0.2">
      <c r="A4098" s="5">
        <f>IF(AND(dateA=1,A4097&lt;DataEnd),'iBoxx inputs'!A4102,IF(AND(dateA=2,A4097&lt;DataEnd),'Bank of England inputs'!A4102,IF(dateA=3,A4097+1,IF(dateA=4,WORKDAY(A4097,1,),WORKDAY(A4097,1,holidayQ)))))</f>
        <v>41716</v>
      </c>
      <c r="B4098" s="35">
        <f>MATCH(A4098,'iBoxx inputs'!A:A,0)</f>
        <v>4192</v>
      </c>
      <c r="C4098" s="35">
        <f>MATCH(A4098,'Bank of England inputs'!A:A,0)</f>
        <v>4094</v>
      </c>
      <c r="D4098" s="6">
        <f>IF($A4098&gt;DataEnd,NA(),IFERROR(INDEX('iBoxx inputs'!B:B,MATCH($A4098,'iBoxx inputs'!$A:$A,0)),D4097))</f>
        <v>4.51507262477657</v>
      </c>
      <c r="E4098" s="6">
        <f>IF($A4098&gt;DataEnd,NA(),IFERROR(INDEX('iBoxx inputs'!C:C,MATCH($A4098,'iBoxx inputs'!$A:$A,0)),E4097))</f>
        <v>4.7767504014943496</v>
      </c>
      <c r="F4098" s="6">
        <f>IF($A4098&gt;DataEnd,NA(),IFERROR(INDEX('Bank of England inputs'!D:D,MATCH($A4098,'Bank of England inputs'!$A:$A,0),0),F4097))</f>
        <v>3.1919719927091084</v>
      </c>
      <c r="G4098" s="19"/>
      <c r="H4098" s="5">
        <f t="shared" si="353"/>
        <v>41716</v>
      </c>
      <c r="I4098" s="6">
        <f t="shared" si="354"/>
        <v>4.6459115131354594</v>
      </c>
      <c r="J4098" s="6">
        <f t="shared" si="355"/>
        <v>1.4089657289707347</v>
      </c>
      <c r="K4098" s="19">
        <f t="shared" si="356"/>
        <v>2526</v>
      </c>
      <c r="L4098" s="6">
        <f t="shared" ca="1" si="357"/>
        <v>2.6617639639276005</v>
      </c>
    </row>
    <row r="4099" spans="1:12" x14ac:dyDescent="0.2">
      <c r="A4099" s="5">
        <f>IF(AND(dateA=1,A4098&lt;DataEnd),'iBoxx inputs'!A4103,IF(AND(dateA=2,A4098&lt;DataEnd),'Bank of England inputs'!A4103,IF(dateA=3,A4098+1,IF(dateA=4,WORKDAY(A4098,1,),WORKDAY(A4098,1,holidayQ)))))</f>
        <v>41717</v>
      </c>
      <c r="B4099" s="35">
        <f>MATCH(A4099,'iBoxx inputs'!A:A,0)</f>
        <v>4193</v>
      </c>
      <c r="C4099" s="35">
        <f>MATCH(A4099,'Bank of England inputs'!A:A,0)</f>
        <v>4095</v>
      </c>
      <c r="D4099" s="6">
        <f>IF($A4099&gt;DataEnd,NA(),IFERROR(INDEX('iBoxx inputs'!B:B,MATCH($A4099,'iBoxx inputs'!$A:$A,0)),D4098))</f>
        <v>4.5464262970715401</v>
      </c>
      <c r="E4099" s="6">
        <f>IF($A4099&gt;DataEnd,NA(),IFERROR(INDEX('iBoxx inputs'!C:C,MATCH($A4099,'iBoxx inputs'!$A:$A,0)),E4098))</f>
        <v>4.8018833244973003</v>
      </c>
      <c r="F4099" s="6">
        <f>IF($A4099&gt;DataEnd,NA(),IFERROR(INDEX('Bank of England inputs'!D:D,MATCH($A4099,'Bank of England inputs'!$A:$A,0),0),F4098))</f>
        <v>3.1946505935589231</v>
      </c>
      <c r="G4099" s="19"/>
      <c r="H4099" s="5">
        <f t="shared" si="353"/>
        <v>41717</v>
      </c>
      <c r="I4099" s="6">
        <f t="shared" si="354"/>
        <v>4.6741548107844206</v>
      </c>
      <c r="J4099" s="6">
        <f t="shared" si="355"/>
        <v>1.4337024339106996</v>
      </c>
      <c r="K4099" s="19">
        <f t="shared" si="356"/>
        <v>2526</v>
      </c>
      <c r="L4099" s="6">
        <f t="shared" ca="1" si="357"/>
        <v>2.6611682616870587</v>
      </c>
    </row>
    <row r="4100" spans="1:12" x14ac:dyDescent="0.2">
      <c r="A4100" s="5">
        <f>IF(AND(dateA=1,A4099&lt;DataEnd),'iBoxx inputs'!A4104,IF(AND(dateA=2,A4099&lt;DataEnd),'Bank of England inputs'!A4104,IF(dateA=3,A4099+1,IF(dateA=4,WORKDAY(A4099,1,),WORKDAY(A4099,1,holidayQ)))))</f>
        <v>41718</v>
      </c>
      <c r="B4100" s="35">
        <f>MATCH(A4100,'iBoxx inputs'!A:A,0)</f>
        <v>4194</v>
      </c>
      <c r="C4100" s="35">
        <f>MATCH(A4100,'Bank of England inputs'!A:A,0)</f>
        <v>4096</v>
      </c>
      <c r="D4100" s="6">
        <f>IF($A4100&gt;DataEnd,NA(),IFERROR(INDEX('iBoxx inputs'!B:B,MATCH($A4100,'iBoxx inputs'!$A:$A,0)),D4099))</f>
        <v>4.60892178322191</v>
      </c>
      <c r="E4100" s="6">
        <f>IF($A4100&gt;DataEnd,NA(),IFERROR(INDEX('iBoxx inputs'!C:C,MATCH($A4100,'iBoxx inputs'!$A:$A,0)),E4099))</f>
        <v>4.8719110177391904</v>
      </c>
      <c r="F4100" s="6">
        <f>IF($A4100&gt;DataEnd,NA(),IFERROR(INDEX('Bank of England inputs'!D:D,MATCH($A4100,'Bank of England inputs'!$A:$A,0),0),F4099))</f>
        <v>3.1989128690629087</v>
      </c>
      <c r="G4100" s="19"/>
      <c r="H4100" s="5">
        <f t="shared" ref="H4100" si="358">A4100</f>
        <v>41718</v>
      </c>
      <c r="I4100" s="6">
        <f t="shared" ref="I4100" si="359">(D4100+E4100)/2</f>
        <v>4.7404164004805498</v>
      </c>
      <c r="J4100" s="6">
        <f t="shared" ref="J4100" si="360">((1+I4100/100)/(1+F4100/100)-1)*100</f>
        <v>1.4937207074782632</v>
      </c>
      <c r="K4100" s="19">
        <f t="shared" ref="K4100" si="361">IF(trailing_period=0,1,ROW()-MATCH(EDATE(A4100,-trailing_period),A:A,1))</f>
        <v>2527</v>
      </c>
      <c r="L4100" s="6">
        <f t="shared" ref="L4100" ca="1" si="362">AVERAGE(OFFSET(J4100,-$K4100+1,0,$K4100,))</f>
        <v>2.6607062721523498</v>
      </c>
    </row>
    <row r="4101" spans="1:12" x14ac:dyDescent="0.2">
      <c r="A4101" s="5">
        <f>IF(AND(dateA=1,A4100&lt;DataEnd),'iBoxx inputs'!A4105,IF(AND(dateA=2,A4100&lt;DataEnd),'Bank of England inputs'!A4105,IF(dateA=3,A4100+1,IF(dateA=4,WORKDAY(A4100,1,),WORKDAY(A4100,1,holidayQ)))))</f>
        <v>41719</v>
      </c>
      <c r="B4101" s="35">
        <f>MATCH(A4101,'iBoxx inputs'!A:A,0)</f>
        <v>4195</v>
      </c>
      <c r="C4101" s="35">
        <f>MATCH(A4101,'Bank of England inputs'!A:A,0)</f>
        <v>4097</v>
      </c>
      <c r="D4101" s="6">
        <f>IF($A4101&gt;DataEnd,NA(),IFERROR(INDEX('iBoxx inputs'!B:B,MATCH($A4101,'iBoxx inputs'!$A:$A,0)),D4100))</f>
        <v>4.60926472769256</v>
      </c>
      <c r="E4101" s="6">
        <f>IF($A4101&gt;DataEnd,NA(),IFERROR(INDEX('iBoxx inputs'!C:C,MATCH($A4101,'iBoxx inputs'!$A:$A,0)),E4100))</f>
        <v>4.8612581044687797</v>
      </c>
      <c r="F4101" s="6">
        <f>IF($A4101&gt;DataEnd,NA(),IFERROR(INDEX('Bank of England inputs'!D:D,MATCH($A4101,'Bank of England inputs'!$A:$A,0),0),F4100))</f>
        <v>3.1641095420639642</v>
      </c>
      <c r="G4101" s="19"/>
      <c r="H4101" s="5">
        <f t="shared" ref="H4101:H4102" si="363">A4101</f>
        <v>41719</v>
      </c>
      <c r="I4101" s="6">
        <f t="shared" ref="I4101:I4102" si="364">(D4101+E4101)/2</f>
        <v>4.7352614160806699</v>
      </c>
      <c r="J4101" s="6">
        <f t="shared" ref="J4101:J4102" si="365">((1+I4101/100)/(1+F4101/100)-1)*100</f>
        <v>1.52296363627904</v>
      </c>
      <c r="K4101" s="19">
        <f t="shared" ref="K4101:K4102" si="366">IF(trailing_period=0,1,ROW()-MATCH(EDATE(A4101,-trailing_period),A:A,1))</f>
        <v>2528</v>
      </c>
      <c r="L4101" s="6">
        <f t="shared" ref="L4101:L4102" ca="1" si="367">AVERAGE(OFFSET(J4101,-$K4101+1,0,$K4101,))</f>
        <v>2.6602562157299317</v>
      </c>
    </row>
    <row r="4102" spans="1:12" x14ac:dyDescent="0.2">
      <c r="A4102" s="5">
        <f>IF(AND(dateA=1,A4101&lt;DataEnd),'iBoxx inputs'!A4106,IF(AND(dateA=2,A4101&lt;DataEnd),'Bank of England inputs'!A4106,IF(dateA=3,A4101+1,IF(dateA=4,WORKDAY(A4101,1,),WORKDAY(A4101,1,holidayQ)))))</f>
        <v>41722</v>
      </c>
      <c r="B4102" s="35">
        <f>MATCH(A4102,'iBoxx inputs'!A:A,0)</f>
        <v>4196</v>
      </c>
      <c r="C4102" s="35">
        <f>MATCH(A4102,'Bank of England inputs'!A:A,0)</f>
        <v>4098</v>
      </c>
      <c r="D4102" s="6">
        <f>IF($A4102&gt;DataEnd,NA(),IFERROR(INDEX('iBoxx inputs'!B:B,MATCH($A4102,'iBoxx inputs'!$A:$A,0)),D4101))</f>
        <v>4.5740548514280102</v>
      </c>
      <c r="E4102" s="6">
        <f>IF($A4102&gt;DataEnd,NA(),IFERROR(INDEX('iBoxx inputs'!C:C,MATCH($A4102,'iBoxx inputs'!$A:$A,0)),E4101))</f>
        <v>4.8224212510229298</v>
      </c>
      <c r="F4102" s="6">
        <f>IF($A4102&gt;DataEnd,NA(),IFERROR(INDEX('Bank of England inputs'!D:D,MATCH($A4102,'Bank of England inputs'!$A:$A,0),0),F4101))</f>
        <v>3.131396707435119</v>
      </c>
      <c r="G4102" s="19"/>
      <c r="H4102" s="5">
        <f t="shared" si="363"/>
        <v>41722</v>
      </c>
      <c r="I4102" s="6">
        <f t="shared" si="364"/>
        <v>4.69823805122547</v>
      </c>
      <c r="J4102" s="6">
        <f t="shared" si="365"/>
        <v>1.5192670649416096</v>
      </c>
      <c r="K4102" s="19">
        <f t="shared" si="366"/>
        <v>2526</v>
      </c>
      <c r="L4102" s="6">
        <f t="shared" ca="1" si="367"/>
        <v>2.6594879146794903</v>
      </c>
    </row>
    <row r="4103" spans="1:12" x14ac:dyDescent="0.2">
      <c r="A4103" s="5">
        <f>IF(AND(dateA=1,A4102&lt;DataEnd),'iBoxx inputs'!A4107,IF(AND(dateA=2,A4102&lt;DataEnd),'Bank of England inputs'!A4107,IF(dateA=3,A4102+1,IF(dateA=4,WORKDAY(A4102,1,),WORKDAY(A4102,1,holidayQ)))))</f>
        <v>41723</v>
      </c>
      <c r="B4103" s="35">
        <f>MATCH(A4103,'iBoxx inputs'!A:A,0)</f>
        <v>4197</v>
      </c>
      <c r="C4103" s="35">
        <f>MATCH(A4103,'Bank of England inputs'!A:A,0)</f>
        <v>4099</v>
      </c>
      <c r="D4103" s="6">
        <f>IF($A4103&gt;DataEnd,NA(),IFERROR(INDEX('iBoxx inputs'!B:B,MATCH($A4103,'iBoxx inputs'!$A:$A,0)),D4102))</f>
        <v>4.60772568823137</v>
      </c>
      <c r="E4103" s="6">
        <f>IF($A4103&gt;DataEnd,NA(),IFERROR(INDEX('iBoxx inputs'!C:C,MATCH($A4103,'iBoxx inputs'!$A:$A,0)),E4102))</f>
        <v>4.8523555013597397</v>
      </c>
      <c r="F4103" s="6">
        <f>IF($A4103&gt;DataEnd,NA(),IFERROR(INDEX('Bank of England inputs'!D:D,MATCH($A4103,'Bank of England inputs'!$A:$A,0),0),F4102))</f>
        <v>3.135479342158054</v>
      </c>
      <c r="G4103" s="19"/>
      <c r="H4103" s="5">
        <f t="shared" ref="H4103:H4109" si="368">A4103</f>
        <v>41723</v>
      </c>
      <c r="I4103" s="6">
        <f t="shared" ref="I4103:I4109" si="369">(D4103+E4103)/2</f>
        <v>4.7300405947955548</v>
      </c>
      <c r="J4103" s="6">
        <f t="shared" ref="J4103:J4109" si="370">((1+I4103/100)/(1+F4103/100)-1)*100</f>
        <v>1.5460841049155016</v>
      </c>
      <c r="K4103" s="19">
        <f t="shared" ref="K4103:K4109" si="371">IF(trailing_period=0,1,ROW()-MATCH(EDATE(A4103,-trailing_period),A:A,1))</f>
        <v>2526</v>
      </c>
      <c r="L4103" s="6">
        <f t="shared" ref="L4103:L4109" ca="1" si="372">AVERAGE(OFFSET(J4103,-$K4103+1,0,$K4103,))</f>
        <v>2.6589429755462173</v>
      </c>
    </row>
    <row r="4104" spans="1:12" x14ac:dyDescent="0.2">
      <c r="A4104" s="5">
        <f>IF(AND(dateA=1,A4103&lt;DataEnd),'iBoxx inputs'!A4108,IF(AND(dateA=2,A4103&lt;DataEnd),'Bank of England inputs'!A4108,IF(dateA=3,A4103+1,IF(dateA=4,WORKDAY(A4103,1,),WORKDAY(A4103,1,holidayQ)))))</f>
        <v>41724</v>
      </c>
      <c r="B4104" s="35">
        <f>MATCH(A4104,'iBoxx inputs'!A:A,0)</f>
        <v>4198</v>
      </c>
      <c r="C4104" s="35">
        <f>MATCH(A4104,'Bank of England inputs'!A:A,0)</f>
        <v>4100</v>
      </c>
      <c r="D4104" s="6">
        <f>IF($A4104&gt;DataEnd,NA(),IFERROR(INDEX('iBoxx inputs'!B:B,MATCH($A4104,'iBoxx inputs'!$A:$A,0)),D4103))</f>
        <v>4.6136278423168102</v>
      </c>
      <c r="E4104" s="6">
        <f>IF($A4104&gt;DataEnd,NA(),IFERROR(INDEX('iBoxx inputs'!C:C,MATCH($A4104,'iBoxx inputs'!$A:$A,0)),E4103))</f>
        <v>4.8543566699606</v>
      </c>
      <c r="F4104" s="6">
        <f>IF($A4104&gt;DataEnd,NA(),IFERROR(INDEX('Bank of England inputs'!D:D,MATCH($A4104,'Bank of England inputs'!$A:$A,0),0),F4103))</f>
        <v>3.1573794402685929</v>
      </c>
      <c r="G4104" s="19"/>
      <c r="H4104" s="5">
        <f t="shared" si="368"/>
        <v>41724</v>
      </c>
      <c r="I4104" s="6">
        <f t="shared" si="369"/>
        <v>4.7339922561387056</v>
      </c>
      <c r="J4104" s="6">
        <f t="shared" si="370"/>
        <v>1.5283567927227404</v>
      </c>
      <c r="K4104" s="19">
        <f t="shared" si="371"/>
        <v>2526</v>
      </c>
      <c r="L4104" s="6">
        <f t="shared" ca="1" si="372"/>
        <v>2.6583919921512771</v>
      </c>
    </row>
    <row r="4105" spans="1:12" x14ac:dyDescent="0.2">
      <c r="A4105" s="5">
        <f>IF(AND(dateA=1,A4104&lt;DataEnd),'iBoxx inputs'!A4109,IF(AND(dateA=2,A4104&lt;DataEnd),'Bank of England inputs'!A4109,IF(dateA=3,A4104+1,IF(dateA=4,WORKDAY(A4104,1,),WORKDAY(A4104,1,holidayQ)))))</f>
        <v>41725</v>
      </c>
      <c r="B4105" s="35">
        <f>MATCH(A4105,'iBoxx inputs'!A:A,0)</f>
        <v>4199</v>
      </c>
      <c r="C4105" s="35">
        <f>MATCH(A4105,'Bank of England inputs'!A:A,0)</f>
        <v>4101</v>
      </c>
      <c r="D4105" s="6">
        <f>IF($A4105&gt;DataEnd,NA(),IFERROR(INDEX('iBoxx inputs'!B:B,MATCH($A4105,'iBoxx inputs'!$A:$A,0)),D4104))</f>
        <v>4.6010498669651101</v>
      </c>
      <c r="E4105" s="6">
        <f>IF($A4105&gt;DataEnd,NA(),IFERROR(INDEX('iBoxx inputs'!C:C,MATCH($A4105,'iBoxx inputs'!$A:$A,0)),E4104))</f>
        <v>4.8397188686955399</v>
      </c>
      <c r="F4105" s="6">
        <f>IF($A4105&gt;DataEnd,NA(),IFERROR(INDEX('Bank of England inputs'!D:D,MATCH($A4105,'Bank of England inputs'!$A:$A,0),0),F4104))</f>
        <v>3.1654905833052416</v>
      </c>
      <c r="G4105" s="19"/>
      <c r="H4105" s="5">
        <f t="shared" si="368"/>
        <v>41725</v>
      </c>
      <c r="I4105" s="6">
        <f t="shared" si="369"/>
        <v>4.7203843678303254</v>
      </c>
      <c r="J4105" s="6">
        <f t="shared" si="370"/>
        <v>1.5071840164124772</v>
      </c>
      <c r="K4105" s="19">
        <f t="shared" si="371"/>
        <v>2527</v>
      </c>
      <c r="L4105" s="6">
        <f t="shared" ca="1" si="372"/>
        <v>2.6579364290425556</v>
      </c>
    </row>
    <row r="4106" spans="1:12" x14ac:dyDescent="0.2">
      <c r="A4106" s="5">
        <f>IF(AND(dateA=1,A4105&lt;DataEnd),'iBoxx inputs'!A4110,IF(AND(dateA=2,A4105&lt;DataEnd),'Bank of England inputs'!A4110,IF(dateA=3,A4105+1,IF(dateA=4,WORKDAY(A4105,1,),WORKDAY(A4105,1,holidayQ)))))</f>
        <v>41726</v>
      </c>
      <c r="B4106" s="35">
        <f>MATCH(A4106,'iBoxx inputs'!A:A,0)</f>
        <v>4200</v>
      </c>
      <c r="C4106" s="35">
        <f>MATCH(A4106,'Bank of England inputs'!A:A,0)</f>
        <v>4102</v>
      </c>
      <c r="D4106" s="6">
        <f>IF($A4106&gt;DataEnd,NA(),IFERROR(INDEX('iBoxx inputs'!B:B,MATCH($A4106,'iBoxx inputs'!$A:$A,0)),D4105))</f>
        <v>4.6362865639417903</v>
      </c>
      <c r="E4106" s="6">
        <f>IF($A4106&gt;DataEnd,NA(),IFERROR(INDEX('iBoxx inputs'!C:C,MATCH($A4106,'iBoxx inputs'!$A:$A,0)),E4105))</f>
        <v>4.8800550349239504</v>
      </c>
      <c r="F4106" s="6">
        <f>IF($A4106&gt;DataEnd,NA(),IFERROR(INDEX('Bank of England inputs'!D:D,MATCH($A4106,'Bank of England inputs'!$A:$A,0),0),F4105))</f>
        <v>3.1686121737455775</v>
      </c>
      <c r="G4106" s="19"/>
      <c r="H4106" s="5">
        <f t="shared" si="368"/>
        <v>41726</v>
      </c>
      <c r="I4106" s="6">
        <f t="shared" si="369"/>
        <v>4.7581707994328699</v>
      </c>
      <c r="J4106" s="6">
        <f t="shared" si="370"/>
        <v>1.5407385950005015</v>
      </c>
      <c r="K4106" s="19">
        <f t="shared" si="371"/>
        <v>2528</v>
      </c>
      <c r="L4106" s="6">
        <f t="shared" ca="1" si="372"/>
        <v>2.6574944995195957</v>
      </c>
    </row>
    <row r="4107" spans="1:12" x14ac:dyDescent="0.2">
      <c r="A4107" s="5">
        <f>IF(AND(dateA=1,A4106&lt;DataEnd),'iBoxx inputs'!A4111,IF(AND(dateA=2,A4106&lt;DataEnd),'Bank of England inputs'!A4111,IF(dateA=3,A4106+1,IF(dateA=4,WORKDAY(A4106,1,),WORKDAY(A4106,1,holidayQ)))))</f>
        <v>41729</v>
      </c>
      <c r="B4107" s="35">
        <f>MATCH(A4107,'iBoxx inputs'!A:A,0)</f>
        <v>4201</v>
      </c>
      <c r="C4107" s="35">
        <f>MATCH(A4107,'Bank of England inputs'!A:A,0)</f>
        <v>4103</v>
      </c>
      <c r="D4107" s="6">
        <f>IF($A4107&gt;DataEnd,NA(),IFERROR(INDEX('iBoxx inputs'!B:B,MATCH($A4107,'iBoxx inputs'!$A:$A,0)),D4106))</f>
        <v>4.6313212305978801</v>
      </c>
      <c r="E4107" s="6">
        <f>IF($A4107&gt;DataEnd,NA(),IFERROR(INDEX('iBoxx inputs'!C:C,MATCH($A4107,'iBoxx inputs'!$A:$A,0)),E4106))</f>
        <v>4.8800662732726101</v>
      </c>
      <c r="F4107" s="6">
        <f>IF($A4107&gt;DataEnd,NA(),IFERROR(INDEX('Bank of England inputs'!D:D,MATCH($A4107,'Bank of England inputs'!$A:$A,0),0),F4106))</f>
        <v>3.1844840158923304</v>
      </c>
      <c r="G4107" s="19"/>
      <c r="H4107" s="5">
        <f t="shared" si="368"/>
        <v>41729</v>
      </c>
      <c r="I4107" s="6">
        <f t="shared" si="369"/>
        <v>4.7556937519352456</v>
      </c>
      <c r="J4107" s="6">
        <f t="shared" si="370"/>
        <v>1.5227189931006802</v>
      </c>
      <c r="K4107" s="19">
        <f t="shared" si="371"/>
        <v>2526</v>
      </c>
      <c r="L4107" s="6">
        <f t="shared" ca="1" si="372"/>
        <v>2.6567248136186565</v>
      </c>
    </row>
    <row r="4108" spans="1:12" x14ac:dyDescent="0.2">
      <c r="A4108" s="5">
        <f>IF(AND(dateA=1,A4107&lt;DataEnd),'iBoxx inputs'!A4112,IF(AND(dateA=2,A4107&lt;DataEnd),'Bank of England inputs'!A4112,IF(dateA=3,A4107+1,IF(dateA=4,WORKDAY(A4107,1,),WORKDAY(A4107,1,holidayQ)))))</f>
        <v>41730</v>
      </c>
      <c r="B4108" s="35">
        <f>MATCH(A4108,'iBoxx inputs'!A:A,0)</f>
        <v>4202</v>
      </c>
      <c r="C4108" s="35">
        <f>MATCH(A4108,'Bank of England inputs'!A:A,0)</f>
        <v>4104</v>
      </c>
      <c r="D4108" s="6">
        <f>IF($A4108&gt;DataEnd,NA(),IFERROR(INDEX('iBoxx inputs'!B:B,MATCH($A4108,'iBoxx inputs'!$A:$A,0)),D4107))</f>
        <v>4.6393226486463899</v>
      </c>
      <c r="E4108" s="6">
        <f>IF($A4108&gt;DataEnd,NA(),IFERROR(INDEX('iBoxx inputs'!C:C,MATCH($A4108,'iBoxx inputs'!$A:$A,0)),E4107))</f>
        <v>4.8845693782075701</v>
      </c>
      <c r="F4108" s="6">
        <f>IF($A4108&gt;DataEnd,NA(),IFERROR(INDEX('Bank of England inputs'!D:D,MATCH($A4108,'Bank of England inputs'!$A:$A,0),0),F4107))</f>
        <v>3.1853956644757986</v>
      </c>
      <c r="G4108" s="19"/>
      <c r="H4108" s="5">
        <f t="shared" si="368"/>
        <v>41730</v>
      </c>
      <c r="I4108" s="6">
        <f t="shared" si="369"/>
        <v>4.7619460134269804</v>
      </c>
      <c r="J4108" s="6">
        <f t="shared" si="370"/>
        <v>1.527881284748478</v>
      </c>
      <c r="K4108" s="19">
        <f t="shared" si="371"/>
        <v>2526</v>
      </c>
      <c r="L4108" s="6">
        <f t="shared" ca="1" si="372"/>
        <v>2.6561760277259161</v>
      </c>
    </row>
    <row r="4109" spans="1:12" x14ac:dyDescent="0.2">
      <c r="A4109" s="5">
        <f>IF(AND(dateA=1,A4108&lt;DataEnd),'iBoxx inputs'!A4113,IF(AND(dateA=2,A4108&lt;DataEnd),'Bank of England inputs'!A4113,IF(dateA=3,A4108+1,IF(dateA=4,WORKDAY(A4108,1,),WORKDAY(A4108,1,holidayQ)))))</f>
        <v>41731</v>
      </c>
      <c r="B4109" s="35">
        <f>MATCH(A4109,'iBoxx inputs'!A:A,0)</f>
        <v>4203</v>
      </c>
      <c r="C4109" s="35">
        <f>MATCH(A4109,'Bank of England inputs'!A:A,0)</f>
        <v>4105</v>
      </c>
      <c r="D4109" s="6">
        <f>IF($A4109&gt;DataEnd,NA(),IFERROR(INDEX('iBoxx inputs'!B:B,MATCH($A4109,'iBoxx inputs'!$A:$A,0)),D4108))</f>
        <v>4.6486816634246697</v>
      </c>
      <c r="E4109" s="6">
        <f>IF($A4109&gt;DataEnd,NA(),IFERROR(INDEX('iBoxx inputs'!C:C,MATCH($A4109,'iBoxx inputs'!$A:$A,0)),E4108))</f>
        <v>4.8939547238597596</v>
      </c>
      <c r="F4109" s="6">
        <f>IF($A4109&gt;DataEnd,NA(),IFERROR(INDEX('Bank of England inputs'!D:D,MATCH($A4109,'Bank of England inputs'!$A:$A,0),0),F4108))</f>
        <v>3.181624942848682</v>
      </c>
      <c r="G4109" s="19"/>
      <c r="H4109" s="5">
        <f t="shared" si="368"/>
        <v>41731</v>
      </c>
      <c r="I4109" s="6">
        <f t="shared" si="369"/>
        <v>4.7713181936422142</v>
      </c>
      <c r="J4109" s="6">
        <f t="shared" si="370"/>
        <v>1.5406747583923464</v>
      </c>
      <c r="K4109" s="19">
        <f t="shared" si="371"/>
        <v>2526</v>
      </c>
      <c r="L4109" s="6">
        <f t="shared" ca="1" si="372"/>
        <v>2.6556278562200579</v>
      </c>
    </row>
    <row r="4110" spans="1:12" x14ac:dyDescent="0.2">
      <c r="A4110" s="5">
        <f>IF(AND(dateA=1,A4109&lt;DataEnd),'iBoxx inputs'!A4114,IF(AND(dateA=2,A4109&lt;DataEnd),'Bank of England inputs'!A4114,IF(dateA=3,A4109+1,IF(dateA=4,WORKDAY(A4109,1,),WORKDAY(A4109,1,holidayQ)))))</f>
        <v>41732</v>
      </c>
      <c r="B4110" s="35">
        <f>MATCH(A4110,'iBoxx inputs'!A:A,0)</f>
        <v>4204</v>
      </c>
      <c r="C4110" s="35">
        <f>MATCH(A4110,'Bank of England inputs'!A:A,0)</f>
        <v>4106</v>
      </c>
      <c r="D4110" s="6">
        <f>IF($A4110&gt;DataEnd,NA(),IFERROR(INDEX('iBoxx inputs'!B:B,MATCH($A4110,'iBoxx inputs'!$A:$A,0)),D4109))</f>
        <v>4.6291144841596497</v>
      </c>
      <c r="E4110" s="6">
        <f>IF($A4110&gt;DataEnd,NA(),IFERROR(INDEX('iBoxx inputs'!C:C,MATCH($A4110,'iBoxx inputs'!$A:$A,0)),E4109))</f>
        <v>4.8728903236665202</v>
      </c>
      <c r="F4110" s="6">
        <f>IF($A4110&gt;DataEnd,NA(),IFERROR(INDEX('Bank of England inputs'!D:D,MATCH($A4110,'Bank of England inputs'!$A:$A,0),0),F4109))</f>
        <v>3.1644585978320094</v>
      </c>
      <c r="G4110" s="19"/>
      <c r="H4110" s="5">
        <f t="shared" ref="H4110:H4157" si="373">A4110</f>
        <v>41732</v>
      </c>
      <c r="I4110" s="6">
        <f t="shared" ref="I4110:I4157" si="374">(D4110+E4110)/2</f>
        <v>4.7510024039130849</v>
      </c>
      <c r="J4110" s="6">
        <f t="shared" ref="J4110:J4157" si="375">((1+I4110/100)/(1+F4110/100)-1)*100</f>
        <v>1.5378782844835515</v>
      </c>
      <c r="K4110" s="19">
        <f t="shared" ref="K4110:K4157" si="376">IF(trailing_period=0,1,ROW()-MATCH(EDATE(A4110,-trailing_period),A:A,1))</f>
        <v>2527</v>
      </c>
      <c r="L4110" s="6">
        <f t="shared" ref="L4110:L4157" ca="1" si="377">AVERAGE(OFFSET(J4110,-$K4110+1,0,$K4110,))</f>
        <v>2.6551855334769887</v>
      </c>
    </row>
    <row r="4111" spans="1:12" x14ac:dyDescent="0.2">
      <c r="A4111" s="5">
        <f>IF(AND(dateA=1,A4110&lt;DataEnd),'iBoxx inputs'!A4115,IF(AND(dateA=2,A4110&lt;DataEnd),'Bank of England inputs'!A4115,IF(dateA=3,A4110+1,IF(dateA=4,WORKDAY(A4110,1,),WORKDAY(A4110,1,holidayQ)))))</f>
        <v>41733</v>
      </c>
      <c r="B4111" s="35">
        <f>MATCH(A4111,'iBoxx inputs'!A:A,0)</f>
        <v>4205</v>
      </c>
      <c r="C4111" s="35">
        <f>MATCH(A4111,'Bank of England inputs'!A:A,0)</f>
        <v>4107</v>
      </c>
      <c r="D4111" s="6">
        <f>IF($A4111&gt;DataEnd,NA(),IFERROR(INDEX('iBoxx inputs'!B:B,MATCH($A4111,'iBoxx inputs'!$A:$A,0)),D4110))</f>
        <v>4.5773362505527597</v>
      </c>
      <c r="E4111" s="6">
        <f>IF($A4111&gt;DataEnd,NA(),IFERROR(INDEX('iBoxx inputs'!C:C,MATCH($A4111,'iBoxx inputs'!$A:$A,0)),E4110))</f>
        <v>4.81626064173284</v>
      </c>
      <c r="F4111" s="6">
        <f>IF($A4111&gt;DataEnd,NA(),IFERROR(INDEX('Bank of England inputs'!D:D,MATCH($A4111,'Bank of England inputs'!$A:$A,0),0),F4110))</f>
        <v>3.1545038759145383</v>
      </c>
      <c r="G4111" s="19"/>
      <c r="H4111" s="5">
        <f t="shared" si="373"/>
        <v>41733</v>
      </c>
      <c r="I4111" s="6">
        <f t="shared" si="374"/>
        <v>4.6967984461428003</v>
      </c>
      <c r="J4111" s="6">
        <f t="shared" si="375"/>
        <v>1.4951306169660672</v>
      </c>
      <c r="K4111" s="19">
        <f t="shared" si="376"/>
        <v>2528</v>
      </c>
      <c r="L4111" s="6">
        <f t="shared" ca="1" si="377"/>
        <v>2.6547266509941916</v>
      </c>
    </row>
    <row r="4112" spans="1:12" x14ac:dyDescent="0.2">
      <c r="A4112" s="5">
        <f>IF(AND(dateA=1,A4111&lt;DataEnd),'iBoxx inputs'!A4116,IF(AND(dateA=2,A4111&lt;DataEnd),'Bank of England inputs'!A4116,IF(dateA=3,A4111+1,IF(dateA=4,WORKDAY(A4111,1,),WORKDAY(A4111,1,holidayQ)))))</f>
        <v>41736</v>
      </c>
      <c r="B4112" s="35">
        <f>MATCH(A4112,'iBoxx inputs'!A:A,0)</f>
        <v>4206</v>
      </c>
      <c r="C4112" s="35">
        <f>MATCH(A4112,'Bank of England inputs'!A:A,0)</f>
        <v>4108</v>
      </c>
      <c r="D4112" s="6">
        <f>IF($A4112&gt;DataEnd,NA(),IFERROR(INDEX('iBoxx inputs'!B:B,MATCH($A4112,'iBoxx inputs'!$A:$A,0)),D4111))</f>
        <v>4.5653733192745198</v>
      </c>
      <c r="E4112" s="6">
        <f>IF($A4112&gt;DataEnd,NA(),IFERROR(INDEX('iBoxx inputs'!C:C,MATCH($A4112,'iBoxx inputs'!$A:$A,0)),E4111))</f>
        <v>4.7991015273428603</v>
      </c>
      <c r="F4112" s="6">
        <f>IF($A4112&gt;DataEnd,NA(),IFERROR(INDEX('Bank of England inputs'!D:D,MATCH($A4112,'Bank of England inputs'!$A:$A,0),0),F4111))</f>
        <v>3.1337876624855543</v>
      </c>
      <c r="G4112" s="19"/>
      <c r="H4112" s="5">
        <f t="shared" si="373"/>
        <v>41736</v>
      </c>
      <c r="I4112" s="6">
        <f t="shared" si="374"/>
        <v>4.6822374233086901</v>
      </c>
      <c r="J4112" s="6">
        <f t="shared" si="375"/>
        <v>1.5013991010303762</v>
      </c>
      <c r="K4112" s="19">
        <f t="shared" si="376"/>
        <v>2526</v>
      </c>
      <c r="L4112" s="6">
        <f t="shared" ca="1" si="377"/>
        <v>2.6539414471378175</v>
      </c>
    </row>
    <row r="4113" spans="1:12" x14ac:dyDescent="0.2">
      <c r="A4113" s="5">
        <f>IF(AND(dateA=1,A4112&lt;DataEnd),'iBoxx inputs'!A4117,IF(AND(dateA=2,A4112&lt;DataEnd),'Bank of England inputs'!A4117,IF(dateA=3,A4112+1,IF(dateA=4,WORKDAY(A4112,1,),WORKDAY(A4112,1,holidayQ)))))</f>
        <v>41737</v>
      </c>
      <c r="B4113" s="35">
        <f>MATCH(A4113,'iBoxx inputs'!A:A,0)</f>
        <v>4207</v>
      </c>
      <c r="C4113" s="35">
        <f>MATCH(A4113,'Bank of England inputs'!A:A,0)</f>
        <v>4109</v>
      </c>
      <c r="D4113" s="6">
        <f>IF($A4113&gt;DataEnd,NA(),IFERROR(INDEX('iBoxx inputs'!B:B,MATCH($A4113,'iBoxx inputs'!$A:$A,0)),D4112))</f>
        <v>4.5871957970494996</v>
      </c>
      <c r="E4113" s="6">
        <f>IF($A4113&gt;DataEnd,NA(),IFERROR(INDEX('iBoxx inputs'!C:C,MATCH($A4113,'iBoxx inputs'!$A:$A,0)),E4112))</f>
        <v>4.8191297738610297</v>
      </c>
      <c r="F4113" s="6">
        <f>IF($A4113&gt;DataEnd,NA(),IFERROR(INDEX('Bank of England inputs'!D:D,MATCH($A4113,'Bank of England inputs'!$A:$A,0),0),F4112))</f>
        <v>3.1481648661390471</v>
      </c>
      <c r="G4113" s="19"/>
      <c r="H4113" s="5">
        <f t="shared" si="373"/>
        <v>41737</v>
      </c>
      <c r="I4113" s="6">
        <f t="shared" si="374"/>
        <v>4.7031627854552642</v>
      </c>
      <c r="J4113" s="6">
        <f t="shared" si="375"/>
        <v>1.5075381334551219</v>
      </c>
      <c r="K4113" s="19">
        <f t="shared" si="376"/>
        <v>2526</v>
      </c>
      <c r="L4113" s="6">
        <f t="shared" ca="1" si="377"/>
        <v>2.6533756953235219</v>
      </c>
    </row>
    <row r="4114" spans="1:12" x14ac:dyDescent="0.2">
      <c r="A4114" s="5">
        <f>IF(AND(dateA=1,A4113&lt;DataEnd),'iBoxx inputs'!A4118,IF(AND(dateA=2,A4113&lt;DataEnd),'Bank of England inputs'!A4118,IF(dateA=3,A4113+1,IF(dateA=4,WORKDAY(A4113,1,),WORKDAY(A4113,1,holidayQ)))))</f>
        <v>41738</v>
      </c>
      <c r="B4114" s="35">
        <f>MATCH(A4114,'iBoxx inputs'!A:A,0)</f>
        <v>4208</v>
      </c>
      <c r="C4114" s="35">
        <f>MATCH(A4114,'Bank of England inputs'!A:A,0)</f>
        <v>4110</v>
      </c>
      <c r="D4114" s="6">
        <f>IF($A4114&gt;DataEnd,NA(),IFERROR(INDEX('iBoxx inputs'!B:B,MATCH($A4114,'iBoxx inputs'!$A:$A,0)),D4113))</f>
        <v>4.5859211973991103</v>
      </c>
      <c r="E4114" s="6">
        <f>IF($A4114&gt;DataEnd,NA(),IFERROR(INDEX('iBoxx inputs'!C:C,MATCH($A4114,'iBoxx inputs'!$A:$A,0)),E4113))</f>
        <v>4.8159103539163199</v>
      </c>
      <c r="F4114" s="6">
        <f>IF($A4114&gt;DataEnd,NA(),IFERROR(INDEX('Bank of England inputs'!D:D,MATCH($A4114,'Bank of England inputs'!$A:$A,0),0),F4113))</f>
        <v>3.1518613144909891</v>
      </c>
      <c r="G4114" s="19"/>
      <c r="H4114" s="5">
        <f t="shared" si="373"/>
        <v>41738</v>
      </c>
      <c r="I4114" s="6">
        <f t="shared" si="374"/>
        <v>4.7009157756577151</v>
      </c>
      <c r="J4114" s="6">
        <f t="shared" si="375"/>
        <v>1.5017222582576206</v>
      </c>
      <c r="K4114" s="19">
        <f t="shared" si="376"/>
        <v>2527</v>
      </c>
      <c r="L4114" s="6">
        <f t="shared" ca="1" si="377"/>
        <v>2.652919955934101</v>
      </c>
    </row>
    <row r="4115" spans="1:12" x14ac:dyDescent="0.2">
      <c r="A4115" s="5">
        <f>IF(AND(dateA=1,A4114&lt;DataEnd),'iBoxx inputs'!A4119,IF(AND(dateA=2,A4114&lt;DataEnd),'Bank of England inputs'!A4119,IF(dateA=3,A4114+1,IF(dateA=4,WORKDAY(A4114,1,),WORKDAY(A4114,1,holidayQ)))))</f>
        <v>41739</v>
      </c>
      <c r="B4115" s="35">
        <f>MATCH(A4115,'iBoxx inputs'!A:A,0)</f>
        <v>4209</v>
      </c>
      <c r="C4115" s="35">
        <f>MATCH(A4115,'Bank of England inputs'!A:A,0)</f>
        <v>4111</v>
      </c>
      <c r="D4115" s="6">
        <f>IF($A4115&gt;DataEnd,NA(),IFERROR(INDEX('iBoxx inputs'!B:B,MATCH($A4115,'iBoxx inputs'!$A:$A,0)),D4114))</f>
        <v>4.5239724116929301</v>
      </c>
      <c r="E4115" s="6">
        <f>IF($A4115&gt;DataEnd,NA(),IFERROR(INDEX('iBoxx inputs'!C:C,MATCH($A4115,'iBoxx inputs'!$A:$A,0)),E4114))</f>
        <v>4.7492058585082102</v>
      </c>
      <c r="F4115" s="6">
        <f>IF($A4115&gt;DataEnd,NA(),IFERROR(INDEX('Bank of England inputs'!D:D,MATCH($A4115,'Bank of England inputs'!$A:$A,0),0),F4114))</f>
        <v>3.1453151036961113</v>
      </c>
      <c r="G4115" s="19"/>
      <c r="H4115" s="5">
        <f t="shared" si="373"/>
        <v>41739</v>
      </c>
      <c r="I4115" s="6">
        <f t="shared" si="374"/>
        <v>4.6365891351005697</v>
      </c>
      <c r="J4115" s="6">
        <f t="shared" si="375"/>
        <v>1.4457990941277421</v>
      </c>
      <c r="K4115" s="19">
        <f t="shared" si="376"/>
        <v>2528</v>
      </c>
      <c r="L4115" s="6">
        <f t="shared" ca="1" si="377"/>
        <v>2.6524424555931967</v>
      </c>
    </row>
    <row r="4116" spans="1:12" x14ac:dyDescent="0.2">
      <c r="A4116" s="5">
        <f>IF(AND(dateA=1,A4115&lt;DataEnd),'iBoxx inputs'!A4120,IF(AND(dateA=2,A4115&lt;DataEnd),'Bank of England inputs'!A4120,IF(dateA=3,A4115+1,IF(dateA=4,WORKDAY(A4115,1,),WORKDAY(A4115,1,holidayQ)))))</f>
        <v>41740</v>
      </c>
      <c r="B4116" s="35">
        <f>MATCH(A4116,'iBoxx inputs'!A:A,0)</f>
        <v>4210</v>
      </c>
      <c r="C4116" s="35">
        <f>MATCH(A4116,'Bank of England inputs'!A:A,0)</f>
        <v>4112</v>
      </c>
      <c r="D4116" s="6">
        <f>IF($A4116&gt;DataEnd,NA(),IFERROR(INDEX('iBoxx inputs'!B:B,MATCH($A4116,'iBoxx inputs'!$A:$A,0)),D4115))</f>
        <v>4.5224627807270199</v>
      </c>
      <c r="E4116" s="6">
        <f>IF($A4116&gt;DataEnd,NA(),IFERROR(INDEX('iBoxx inputs'!C:C,MATCH($A4116,'iBoxx inputs'!$A:$A,0)),E4115))</f>
        <v>4.7494333533511197</v>
      </c>
      <c r="F4116" s="6">
        <f>IF($A4116&gt;DataEnd,NA(),IFERROR(INDEX('Bank of England inputs'!D:D,MATCH($A4116,'Bank of England inputs'!$A:$A,0),0),F4115))</f>
        <v>3.1469163291899305</v>
      </c>
      <c r="G4116" s="19"/>
      <c r="H4116" s="5">
        <f t="shared" si="373"/>
        <v>41740</v>
      </c>
      <c r="I4116" s="6">
        <f t="shared" si="374"/>
        <v>4.6359480670390703</v>
      </c>
      <c r="J4116" s="6">
        <f t="shared" si="375"/>
        <v>1.443602766656582</v>
      </c>
      <c r="K4116" s="19">
        <f t="shared" si="376"/>
        <v>2529</v>
      </c>
      <c r="L4116" s="6">
        <f t="shared" ca="1" si="377"/>
        <v>2.6519644644152858</v>
      </c>
    </row>
    <row r="4117" spans="1:12" x14ac:dyDescent="0.2">
      <c r="A4117" s="5">
        <f>IF(AND(dateA=1,A4116&lt;DataEnd),'iBoxx inputs'!A4121,IF(AND(dateA=2,A4116&lt;DataEnd),'Bank of England inputs'!A4121,IF(dateA=3,A4116+1,IF(dateA=4,WORKDAY(A4116,1,),WORKDAY(A4116,1,holidayQ)))))</f>
        <v>41743</v>
      </c>
      <c r="B4117" s="35">
        <f>MATCH(A4117,'iBoxx inputs'!A:A,0)</f>
        <v>4211</v>
      </c>
      <c r="C4117" s="35">
        <f>MATCH(A4117,'Bank of England inputs'!A:A,0)</f>
        <v>4113</v>
      </c>
      <c r="D4117" s="6">
        <f>IF($A4117&gt;DataEnd,NA(),IFERROR(INDEX('iBoxx inputs'!B:B,MATCH($A4117,'iBoxx inputs'!$A:$A,0)),D4116))</f>
        <v>4.5440128261707002</v>
      </c>
      <c r="E4117" s="6">
        <f>IF($A4117&gt;DataEnd,NA(),IFERROR(INDEX('iBoxx inputs'!C:C,MATCH($A4117,'iBoxx inputs'!$A:$A,0)),E4116))</f>
        <v>4.7711018817079101</v>
      </c>
      <c r="F4117" s="6">
        <f>IF($A4117&gt;DataEnd,NA(),IFERROR(INDEX('Bank of England inputs'!D:D,MATCH($A4117,'Bank of England inputs'!$A:$A,0),0),F4116))</f>
        <v>3.1561291721371676</v>
      </c>
      <c r="G4117" s="19"/>
      <c r="H4117" s="5">
        <f t="shared" si="373"/>
        <v>41743</v>
      </c>
      <c r="I4117" s="6">
        <f t="shared" si="374"/>
        <v>4.6575573539393051</v>
      </c>
      <c r="J4117" s="6">
        <f t="shared" si="375"/>
        <v>1.4554910055772918</v>
      </c>
      <c r="K4117" s="19">
        <f t="shared" si="376"/>
        <v>2528</v>
      </c>
      <c r="L4117" s="6">
        <f t="shared" ca="1" si="377"/>
        <v>2.6512319607769688</v>
      </c>
    </row>
    <row r="4118" spans="1:12" x14ac:dyDescent="0.2">
      <c r="A4118" s="5">
        <f>IF(AND(dateA=1,A4117&lt;DataEnd),'iBoxx inputs'!A4122,IF(AND(dateA=2,A4117&lt;DataEnd),'Bank of England inputs'!A4122,IF(dateA=3,A4117+1,IF(dateA=4,WORKDAY(A4117,1,),WORKDAY(A4117,1,holidayQ)))))</f>
        <v>41744</v>
      </c>
      <c r="B4118" s="35">
        <f>MATCH(A4118,'iBoxx inputs'!A:A,0)</f>
        <v>4212</v>
      </c>
      <c r="C4118" s="35">
        <f>MATCH(A4118,'Bank of England inputs'!A:A,0)</f>
        <v>4114</v>
      </c>
      <c r="D4118" s="6">
        <f>IF($A4118&gt;DataEnd,NA(),IFERROR(INDEX('iBoxx inputs'!B:B,MATCH($A4118,'iBoxx inputs'!$A:$A,0)),D4117))</f>
        <v>4.5206484934182303</v>
      </c>
      <c r="E4118" s="6">
        <f>IF($A4118&gt;DataEnd,NA(),IFERROR(INDEX('iBoxx inputs'!C:C,MATCH($A4118,'iBoxx inputs'!$A:$A,0)),E4117))</f>
        <v>4.7430117458936696</v>
      </c>
      <c r="F4118" s="6">
        <f>IF($A4118&gt;DataEnd,NA(),IFERROR(INDEX('Bank of England inputs'!D:D,MATCH($A4118,'Bank of England inputs'!$A:$A,0),0),F4117))</f>
        <v>3.1654988341758061</v>
      </c>
      <c r="G4118" s="19"/>
      <c r="H4118" s="5">
        <f t="shared" si="373"/>
        <v>41744</v>
      </c>
      <c r="I4118" s="6">
        <f t="shared" si="374"/>
        <v>4.6318301196559499</v>
      </c>
      <c r="J4118" s="6">
        <f t="shared" si="375"/>
        <v>1.4213388216510969</v>
      </c>
      <c r="K4118" s="19">
        <f t="shared" si="376"/>
        <v>2528</v>
      </c>
      <c r="L4118" s="6">
        <f t="shared" ca="1" si="377"/>
        <v>2.6506200508928268</v>
      </c>
    </row>
    <row r="4119" spans="1:12" x14ac:dyDescent="0.2">
      <c r="A4119" s="5">
        <f>IF(AND(dateA=1,A4118&lt;DataEnd),'iBoxx inputs'!A4123,IF(AND(dateA=2,A4118&lt;DataEnd),'Bank of England inputs'!A4123,IF(dateA=3,A4118+1,IF(dateA=4,WORKDAY(A4118,1,),WORKDAY(A4118,1,holidayQ)))))</f>
        <v>41745</v>
      </c>
      <c r="B4119" s="35">
        <f>MATCH(A4119,'iBoxx inputs'!A:A,0)</f>
        <v>4213</v>
      </c>
      <c r="C4119" s="35">
        <f>MATCH(A4119,'Bank of England inputs'!A:A,0)</f>
        <v>4115</v>
      </c>
      <c r="D4119" s="6">
        <f>IF($A4119&gt;DataEnd,NA(),IFERROR(INDEX('iBoxx inputs'!B:B,MATCH($A4119,'iBoxx inputs'!$A:$A,0)),D4118))</f>
        <v>4.5375418582860902</v>
      </c>
      <c r="E4119" s="6">
        <f>IF($A4119&gt;DataEnd,NA(),IFERROR(INDEX('iBoxx inputs'!C:C,MATCH($A4119,'iBoxx inputs'!$A:$A,0)),E4118))</f>
        <v>4.7633422735179796</v>
      </c>
      <c r="F4119" s="6">
        <f>IF($A4119&gt;DataEnd,NA(),IFERROR(INDEX('Bank of England inputs'!D:D,MATCH($A4119,'Bank of England inputs'!$A:$A,0),0),F4118))</f>
        <v>3.1966083858503191</v>
      </c>
      <c r="G4119" s="19"/>
      <c r="H4119" s="5">
        <f t="shared" si="373"/>
        <v>41745</v>
      </c>
      <c r="I4119" s="6">
        <f t="shared" si="374"/>
        <v>4.6504420659020349</v>
      </c>
      <c r="J4119" s="6">
        <f t="shared" si="375"/>
        <v>1.4087998654140454</v>
      </c>
      <c r="K4119" s="19">
        <f t="shared" si="376"/>
        <v>2528</v>
      </c>
      <c r="L4119" s="6">
        <f t="shared" ca="1" si="377"/>
        <v>2.6500101620275314</v>
      </c>
    </row>
    <row r="4120" spans="1:12" x14ac:dyDescent="0.2">
      <c r="A4120" s="5">
        <f>IF(AND(dateA=1,A4119&lt;DataEnd),'iBoxx inputs'!A4124,IF(AND(dateA=2,A4119&lt;DataEnd),'Bank of England inputs'!A4124,IF(dateA=3,A4119+1,IF(dateA=4,WORKDAY(A4119,1,),WORKDAY(A4119,1,holidayQ)))))</f>
        <v>41746</v>
      </c>
      <c r="B4120" s="35">
        <f>MATCH(A4120,'iBoxx inputs'!A:A,0)</f>
        <v>4214</v>
      </c>
      <c r="C4120" s="35">
        <f>MATCH(A4120,'Bank of England inputs'!A:A,0)</f>
        <v>4116</v>
      </c>
      <c r="D4120" s="6">
        <f>IF($A4120&gt;DataEnd,NA(),IFERROR(INDEX('iBoxx inputs'!B:B,MATCH($A4120,'iBoxx inputs'!$A:$A,0)),D4119))</f>
        <v>4.5507445370608002</v>
      </c>
      <c r="E4120" s="6">
        <f>IF($A4120&gt;DataEnd,NA(),IFERROR(INDEX('iBoxx inputs'!C:C,MATCH($A4120,'iBoxx inputs'!$A:$A,0)),E4119))</f>
        <v>4.7790022048537102</v>
      </c>
      <c r="F4120" s="6">
        <f>IF($A4120&gt;DataEnd,NA(),IFERROR(INDEX('Bank of England inputs'!D:D,MATCH($A4120,'Bank of England inputs'!$A:$A,0),0),F4119))</f>
        <v>3.2046873572473267</v>
      </c>
      <c r="G4120" s="19"/>
      <c r="H4120" s="5">
        <f t="shared" si="373"/>
        <v>41746</v>
      </c>
      <c r="I4120" s="6">
        <f t="shared" si="374"/>
        <v>4.6648733709572552</v>
      </c>
      <c r="J4120" s="6">
        <f t="shared" si="375"/>
        <v>1.4148446655871671</v>
      </c>
      <c r="K4120" s="19">
        <f t="shared" si="376"/>
        <v>2529</v>
      </c>
      <c r="L4120" s="6">
        <f t="shared" ca="1" si="377"/>
        <v>2.6495217612776538</v>
      </c>
    </row>
    <row r="4121" spans="1:12" x14ac:dyDescent="0.2">
      <c r="A4121" s="5">
        <f>IF(AND(dateA=1,A4120&lt;DataEnd),'iBoxx inputs'!A4125,IF(AND(dateA=2,A4120&lt;DataEnd),'Bank of England inputs'!A4125,IF(dateA=3,A4120+1,IF(dateA=4,WORKDAY(A4120,1,),WORKDAY(A4120,1,holidayQ)))))</f>
        <v>41751</v>
      </c>
      <c r="B4121" s="35">
        <f>MATCH(A4121,'iBoxx inputs'!A:A,0)</f>
        <v>4215</v>
      </c>
      <c r="C4121" s="35">
        <f>MATCH(A4121,'Bank of England inputs'!A:A,0)</f>
        <v>4117</v>
      </c>
      <c r="D4121" s="6">
        <f>IF($A4121&gt;DataEnd,NA(),IFERROR(INDEX('iBoxx inputs'!B:B,MATCH($A4121,'iBoxx inputs'!$A:$A,0)),D4120))</f>
        <v>4.5866414387359002</v>
      </c>
      <c r="E4121" s="6">
        <f>IF($A4121&gt;DataEnd,NA(),IFERROR(INDEX('iBoxx inputs'!C:C,MATCH($A4121,'iBoxx inputs'!$A:$A,0)),E4120))</f>
        <v>4.8204197177572299</v>
      </c>
      <c r="F4121" s="6">
        <f>IF($A4121&gt;DataEnd,NA(),IFERROR(INDEX('Bank of England inputs'!D:D,MATCH($A4121,'Bank of England inputs'!$A:$A,0),0),F4120))</f>
        <v>3.2241553728563188</v>
      </c>
      <c r="G4121" s="19"/>
      <c r="H4121" s="5">
        <f t="shared" si="373"/>
        <v>41751</v>
      </c>
      <c r="I4121" s="6">
        <f t="shared" si="374"/>
        <v>4.7035305782465651</v>
      </c>
      <c r="J4121" s="6">
        <f t="shared" si="375"/>
        <v>1.4331676534882654</v>
      </c>
      <c r="K4121" s="19">
        <f t="shared" si="376"/>
        <v>2526</v>
      </c>
      <c r="L4121" s="6">
        <f t="shared" ca="1" si="377"/>
        <v>2.6484679593621574</v>
      </c>
    </row>
    <row r="4122" spans="1:12" x14ac:dyDescent="0.2">
      <c r="A4122" s="5">
        <f>IF(AND(dateA=1,A4121&lt;DataEnd),'iBoxx inputs'!A4126,IF(AND(dateA=2,A4121&lt;DataEnd),'Bank of England inputs'!A4126,IF(dateA=3,A4121+1,IF(dateA=4,WORKDAY(A4121,1,),WORKDAY(A4121,1,holidayQ)))))</f>
        <v>41752</v>
      </c>
      <c r="B4122" s="35">
        <f>MATCH(A4122,'iBoxx inputs'!A:A,0)</f>
        <v>4216</v>
      </c>
      <c r="C4122" s="35">
        <f>MATCH(A4122,'Bank of England inputs'!A:A,0)</f>
        <v>4118</v>
      </c>
      <c r="D4122" s="6">
        <f>IF($A4122&gt;DataEnd,NA(),IFERROR(INDEX('iBoxx inputs'!B:B,MATCH($A4122,'iBoxx inputs'!$A:$A,0)),D4121))</f>
        <v>4.5527154099373703</v>
      </c>
      <c r="E4122" s="6">
        <f>IF($A4122&gt;DataEnd,NA(),IFERROR(INDEX('iBoxx inputs'!C:C,MATCH($A4122,'iBoxx inputs'!$A:$A,0)),E4121))</f>
        <v>4.7764934138415196</v>
      </c>
      <c r="F4122" s="6">
        <f>IF($A4122&gt;DataEnd,NA(),IFERROR(INDEX('Bank of England inputs'!D:D,MATCH($A4122,'Bank of England inputs'!$A:$A,0),0),F4121))</f>
        <v>3.2076204702261357</v>
      </c>
      <c r="G4122" s="19"/>
      <c r="H4122" s="5">
        <f t="shared" si="373"/>
        <v>41752</v>
      </c>
      <c r="I4122" s="6">
        <f t="shared" si="374"/>
        <v>4.664604411889445</v>
      </c>
      <c r="J4122" s="6">
        <f t="shared" si="375"/>
        <v>1.4117019024613819</v>
      </c>
      <c r="K4122" s="19">
        <f t="shared" si="376"/>
        <v>2526</v>
      </c>
      <c r="L4122" s="6">
        <f t="shared" ca="1" si="377"/>
        <v>2.6478263254087291</v>
      </c>
    </row>
    <row r="4123" spans="1:12" x14ac:dyDescent="0.2">
      <c r="A4123" s="5">
        <f>IF(AND(dateA=1,A4122&lt;DataEnd),'iBoxx inputs'!A4127,IF(AND(dateA=2,A4122&lt;DataEnd),'Bank of England inputs'!A4127,IF(dateA=3,A4122+1,IF(dateA=4,WORKDAY(A4122,1,),WORKDAY(A4122,1,holidayQ)))))</f>
        <v>41753</v>
      </c>
      <c r="B4123" s="35">
        <f>MATCH(A4123,'iBoxx inputs'!A:A,0)</f>
        <v>4217</v>
      </c>
      <c r="C4123" s="35">
        <f>MATCH(A4123,'Bank of England inputs'!A:A,0)</f>
        <v>4119</v>
      </c>
      <c r="D4123" s="6">
        <f>IF($A4123&gt;DataEnd,NA(),IFERROR(INDEX('iBoxx inputs'!B:B,MATCH($A4123,'iBoxx inputs'!$A:$A,0)),D4122))</f>
        <v>4.5651006238634499</v>
      </c>
      <c r="E4123" s="6">
        <f>IF($A4123&gt;DataEnd,NA(),IFERROR(INDEX('iBoxx inputs'!C:C,MATCH($A4123,'iBoxx inputs'!$A:$A,0)),E4122))</f>
        <v>4.78365829681543</v>
      </c>
      <c r="F4123" s="6">
        <f>IF($A4123&gt;DataEnd,NA(),IFERROR(INDEX('Bank of England inputs'!D:D,MATCH($A4123,'Bank of England inputs'!$A:$A,0),0),F4122))</f>
        <v>3.2071091555268216</v>
      </c>
      <c r="G4123" s="19"/>
      <c r="H4123" s="5">
        <f t="shared" si="373"/>
        <v>41753</v>
      </c>
      <c r="I4123" s="6">
        <f t="shared" si="374"/>
        <v>4.6743794603394395</v>
      </c>
      <c r="J4123" s="6">
        <f t="shared" si="375"/>
        <v>1.4216756159709298</v>
      </c>
      <c r="K4123" s="19">
        <f t="shared" si="376"/>
        <v>2527</v>
      </c>
      <c r="L4123" s="6">
        <f t="shared" ca="1" si="377"/>
        <v>2.6473411054999687</v>
      </c>
    </row>
    <row r="4124" spans="1:12" x14ac:dyDescent="0.2">
      <c r="A4124" s="5">
        <f>IF(AND(dateA=1,A4123&lt;DataEnd),'iBoxx inputs'!A4128,IF(AND(dateA=2,A4123&lt;DataEnd),'Bank of England inputs'!A4128,IF(dateA=3,A4123+1,IF(dateA=4,WORKDAY(A4123,1,),WORKDAY(A4123,1,holidayQ)))))</f>
        <v>41754</v>
      </c>
      <c r="B4124" s="35">
        <f>MATCH(A4124,'iBoxx inputs'!A:A,0)</f>
        <v>4218</v>
      </c>
      <c r="C4124" s="35">
        <f>MATCH(A4124,'Bank of England inputs'!A:A,0)</f>
        <v>4120</v>
      </c>
      <c r="D4124" s="6">
        <f>IF($A4124&gt;DataEnd,NA(),IFERROR(INDEX('iBoxx inputs'!B:B,MATCH($A4124,'iBoxx inputs'!$A:$A,0)),D4123))</f>
        <v>4.5228238955971696</v>
      </c>
      <c r="E4124" s="6">
        <f>IF($A4124&gt;DataEnd,NA(),IFERROR(INDEX('iBoxx inputs'!C:C,MATCH($A4124,'iBoxx inputs'!$A:$A,0)),E4123))</f>
        <v>4.7346543035019097</v>
      </c>
      <c r="F4124" s="6">
        <f>IF($A4124&gt;DataEnd,NA(),IFERROR(INDEX('Bank of England inputs'!D:D,MATCH($A4124,'Bank of England inputs'!$A:$A,0),0),F4123))</f>
        <v>3.1804277047289498</v>
      </c>
      <c r="G4124" s="19"/>
      <c r="H4124" s="5">
        <f t="shared" si="373"/>
        <v>41754</v>
      </c>
      <c r="I4124" s="6">
        <f t="shared" si="374"/>
        <v>4.6287390995495397</v>
      </c>
      <c r="J4124" s="6">
        <f t="shared" si="375"/>
        <v>1.4036687257831693</v>
      </c>
      <c r="K4124" s="19">
        <f t="shared" si="376"/>
        <v>2528</v>
      </c>
      <c r="L4124" s="6">
        <f t="shared" ca="1" si="377"/>
        <v>2.6468491464890049</v>
      </c>
    </row>
    <row r="4125" spans="1:12" x14ac:dyDescent="0.2">
      <c r="A4125" s="5">
        <f>IF(AND(dateA=1,A4124&lt;DataEnd),'iBoxx inputs'!A4129,IF(AND(dateA=2,A4124&lt;DataEnd),'Bank of England inputs'!A4129,IF(dateA=3,A4124+1,IF(dateA=4,WORKDAY(A4124,1,),WORKDAY(A4124,1,holidayQ)))))</f>
        <v>41757</v>
      </c>
      <c r="B4125" s="35">
        <f>MATCH(A4125,'iBoxx inputs'!A:A,0)</f>
        <v>4219</v>
      </c>
      <c r="C4125" s="35">
        <f>MATCH(A4125,'Bank of England inputs'!A:A,0)</f>
        <v>4121</v>
      </c>
      <c r="D4125" s="6">
        <f>IF($A4125&gt;DataEnd,NA(),IFERROR(INDEX('iBoxx inputs'!B:B,MATCH($A4125,'iBoxx inputs'!$A:$A,0)),D4124))</f>
        <v>4.5452657450211698</v>
      </c>
      <c r="E4125" s="6">
        <f>IF($A4125&gt;DataEnd,NA(),IFERROR(INDEX('iBoxx inputs'!C:C,MATCH($A4125,'iBoxx inputs'!$A:$A,0)),E4124))</f>
        <v>4.7567897850442202</v>
      </c>
      <c r="F4125" s="6">
        <f>IF($A4125&gt;DataEnd,NA(),IFERROR(INDEX('Bank of England inputs'!D:D,MATCH($A4125,'Bank of England inputs'!$A:$A,0),0),F4124))</f>
        <v>3.1896399434701683</v>
      </c>
      <c r="G4125" s="19"/>
      <c r="H4125" s="5">
        <f t="shared" si="373"/>
        <v>41757</v>
      </c>
      <c r="I4125" s="6">
        <f t="shared" si="374"/>
        <v>4.651027765032695</v>
      </c>
      <c r="J4125" s="6">
        <f t="shared" si="375"/>
        <v>1.4162156417670602</v>
      </c>
      <c r="K4125" s="19">
        <f t="shared" si="376"/>
        <v>2526</v>
      </c>
      <c r="L4125" s="6">
        <f t="shared" ca="1" si="377"/>
        <v>2.6459213980527814</v>
      </c>
    </row>
    <row r="4126" spans="1:12" x14ac:dyDescent="0.2">
      <c r="A4126" s="5">
        <f>IF(AND(dateA=1,A4125&lt;DataEnd),'iBoxx inputs'!A4130,IF(AND(dateA=2,A4125&lt;DataEnd),'Bank of England inputs'!A4130,IF(dateA=3,A4125+1,IF(dateA=4,WORKDAY(A4125,1,),WORKDAY(A4125,1,holidayQ)))))</f>
        <v>41758</v>
      </c>
      <c r="B4126" s="35">
        <f>MATCH(A4126,'iBoxx inputs'!A:A,0)</f>
        <v>4220</v>
      </c>
      <c r="C4126" s="35">
        <f>MATCH(A4126,'Bank of England inputs'!A:A,0)</f>
        <v>4122</v>
      </c>
      <c r="D4126" s="6">
        <f>IF($A4126&gt;DataEnd,NA(),IFERROR(INDEX('iBoxx inputs'!B:B,MATCH($A4126,'iBoxx inputs'!$A:$A,0)),D4125))</f>
        <v>4.5569622679144697</v>
      </c>
      <c r="E4126" s="6">
        <f>IF($A4126&gt;DataEnd,NA(),IFERROR(INDEX('iBoxx inputs'!C:C,MATCH($A4126,'iBoxx inputs'!$A:$A,0)),E4125))</f>
        <v>4.7649010464127599</v>
      </c>
      <c r="F4126" s="6">
        <f>IF($A4126&gt;DataEnd,NA(),IFERROR(INDEX('Bank of England inputs'!D:D,MATCH($A4126,'Bank of England inputs'!$A:$A,0),0),F4125))</f>
        <v>3.2076367428420571</v>
      </c>
      <c r="G4126" s="19"/>
      <c r="H4126" s="5">
        <f t="shared" si="373"/>
        <v>41758</v>
      </c>
      <c r="I4126" s="6">
        <f t="shared" si="374"/>
        <v>4.6609316571636148</v>
      </c>
      <c r="J4126" s="6">
        <f t="shared" si="375"/>
        <v>1.4081273054848298</v>
      </c>
      <c r="K4126" s="19">
        <f t="shared" si="376"/>
        <v>2526</v>
      </c>
      <c r="L4126" s="6">
        <f t="shared" ca="1" si="377"/>
        <v>2.6452821055304576</v>
      </c>
    </row>
    <row r="4127" spans="1:12" x14ac:dyDescent="0.2">
      <c r="A4127" s="5">
        <f>IF(AND(dateA=1,A4126&lt;DataEnd),'iBoxx inputs'!A4131,IF(AND(dateA=2,A4126&lt;DataEnd),'Bank of England inputs'!A4131,IF(dateA=3,A4126+1,IF(dateA=4,WORKDAY(A4126,1,),WORKDAY(A4126,1,holidayQ)))))</f>
        <v>41759</v>
      </c>
      <c r="B4127" s="35">
        <f>MATCH(A4127,'iBoxx inputs'!A:A,0)</f>
        <v>4221</v>
      </c>
      <c r="C4127" s="35">
        <f>MATCH(A4127,'Bank of England inputs'!A:A,0)</f>
        <v>4123</v>
      </c>
      <c r="D4127" s="6">
        <f>IF($A4127&gt;DataEnd,NA(),IFERROR(INDEX('iBoxx inputs'!B:B,MATCH($A4127,'iBoxx inputs'!$A:$A,0)),D4126))</f>
        <v>4.5361432146417897</v>
      </c>
      <c r="E4127" s="6">
        <f>IF($A4127&gt;DataEnd,NA(),IFERROR(INDEX('iBoxx inputs'!C:C,MATCH($A4127,'iBoxx inputs'!$A:$A,0)),E4126))</f>
        <v>4.7360584845773799</v>
      </c>
      <c r="F4127" s="6">
        <f>IF($A4127&gt;DataEnd,NA(),IFERROR(INDEX('Bank of England inputs'!D:D,MATCH($A4127,'Bank of England inputs'!$A:$A,0),0),F4126))</f>
        <v>3.1980085220001175</v>
      </c>
      <c r="G4127" s="19"/>
      <c r="H4127" s="5">
        <f t="shared" si="373"/>
        <v>41759</v>
      </c>
      <c r="I4127" s="6">
        <f t="shared" si="374"/>
        <v>4.6361008496095852</v>
      </c>
      <c r="J4127" s="6">
        <f t="shared" si="375"/>
        <v>1.3935272087182815</v>
      </c>
      <c r="K4127" s="19">
        <f t="shared" si="376"/>
        <v>2526</v>
      </c>
      <c r="L4127" s="6">
        <f t="shared" ca="1" si="377"/>
        <v>2.6446380764235022</v>
      </c>
    </row>
    <row r="4128" spans="1:12" x14ac:dyDescent="0.2">
      <c r="A4128" s="5">
        <f>IF(AND(dateA=1,A4127&lt;DataEnd),'iBoxx inputs'!A4132,IF(AND(dateA=2,A4127&lt;DataEnd),'Bank of England inputs'!A4132,IF(dateA=3,A4127+1,IF(dateA=4,WORKDAY(A4127,1,),WORKDAY(A4127,1,holidayQ)))))</f>
        <v>41760</v>
      </c>
      <c r="B4128" s="35">
        <f>MATCH(A4128,'iBoxx inputs'!A:A,0)</f>
        <v>4222</v>
      </c>
      <c r="C4128" s="35">
        <f>MATCH(A4128,'Bank of England inputs'!A:A,0)</f>
        <v>4124</v>
      </c>
      <c r="D4128" s="6">
        <f>IF($A4128&gt;DataEnd,NA(),IFERROR(INDEX('iBoxx inputs'!B:B,MATCH($A4128,'iBoxx inputs'!$A:$A,0)),D4127))</f>
        <v>4.5147517136243103</v>
      </c>
      <c r="E4128" s="6">
        <f>IF($A4128&gt;DataEnd,NA(),IFERROR(INDEX('iBoxx inputs'!C:C,MATCH($A4128,'iBoxx inputs'!$A:$A,0)),E4127))</f>
        <v>4.7080434523852404</v>
      </c>
      <c r="F4128" s="6">
        <f>IF($A4128&gt;DataEnd,NA(),IFERROR(INDEX('Bank of England inputs'!D:D,MATCH($A4128,'Bank of England inputs'!$A:$A,0),0),F4127))</f>
        <v>3.191479749042947</v>
      </c>
      <c r="G4128" s="19"/>
      <c r="H4128" s="5">
        <f t="shared" si="373"/>
        <v>41760</v>
      </c>
      <c r="I4128" s="6">
        <f t="shared" si="374"/>
        <v>4.6113975830047753</v>
      </c>
      <c r="J4128" s="6">
        <f t="shared" si="375"/>
        <v>1.3760029775859328</v>
      </c>
      <c r="K4128" s="19">
        <f t="shared" si="376"/>
        <v>2527</v>
      </c>
      <c r="L4128" s="6">
        <f t="shared" ca="1" si="377"/>
        <v>2.6441360443305708</v>
      </c>
    </row>
    <row r="4129" spans="1:12" x14ac:dyDescent="0.2">
      <c r="A4129" s="5">
        <f>IF(AND(dateA=1,A4128&lt;DataEnd),'iBoxx inputs'!A4133,IF(AND(dateA=2,A4128&lt;DataEnd),'Bank of England inputs'!A4133,IF(dateA=3,A4128+1,IF(dateA=4,WORKDAY(A4128,1,),WORKDAY(A4128,1,holidayQ)))))</f>
        <v>41761</v>
      </c>
      <c r="B4129" s="35">
        <f>MATCH(A4129,'iBoxx inputs'!A:A,0)</f>
        <v>4223</v>
      </c>
      <c r="C4129" s="35">
        <f>MATCH(A4129,'Bank of England inputs'!A:A,0)</f>
        <v>4125</v>
      </c>
      <c r="D4129" s="6">
        <f>IF($A4129&gt;DataEnd,NA(),IFERROR(INDEX('iBoxx inputs'!B:B,MATCH($A4129,'iBoxx inputs'!$A:$A,0)),D4128))</f>
        <v>4.5050985933739396</v>
      </c>
      <c r="E4129" s="6">
        <f>IF($A4129&gt;DataEnd,NA(),IFERROR(INDEX('iBoxx inputs'!C:C,MATCH($A4129,'iBoxx inputs'!$A:$A,0)),E4128))</f>
        <v>4.6981507880495803</v>
      </c>
      <c r="F4129" s="6">
        <f>IF($A4129&gt;DataEnd,NA(),IFERROR(INDEX('Bank of England inputs'!D:D,MATCH($A4129,'Bank of England inputs'!$A:$A,0),0),F4128))</f>
        <v>3.1934803081933971</v>
      </c>
      <c r="G4129" s="19"/>
      <c r="H4129" s="5">
        <f t="shared" si="373"/>
        <v>41761</v>
      </c>
      <c r="I4129" s="6">
        <f t="shared" si="374"/>
        <v>4.6016246907117599</v>
      </c>
      <c r="J4129" s="6">
        <f t="shared" si="375"/>
        <v>1.3645671977656537</v>
      </c>
      <c r="K4129" s="19">
        <f t="shared" si="376"/>
        <v>2528</v>
      </c>
      <c r="L4129" s="6">
        <f t="shared" ca="1" si="377"/>
        <v>2.6436298857678473</v>
      </c>
    </row>
    <row r="4130" spans="1:12" x14ac:dyDescent="0.2">
      <c r="A4130" s="5">
        <f>IF(AND(dateA=1,A4129&lt;DataEnd),'iBoxx inputs'!A4134,IF(AND(dateA=2,A4129&lt;DataEnd),'Bank of England inputs'!A4134,IF(dateA=3,A4129+1,IF(dateA=4,WORKDAY(A4129,1,),WORKDAY(A4129,1,holidayQ)))))</f>
        <v>41765</v>
      </c>
      <c r="B4130" s="35">
        <f>MATCH(A4130,'iBoxx inputs'!A:A,0)</f>
        <v>4224</v>
      </c>
      <c r="C4130" s="35">
        <f>MATCH(A4130,'Bank of England inputs'!A:A,0)</f>
        <v>4126</v>
      </c>
      <c r="D4130" s="6">
        <f>IF($A4130&gt;DataEnd,NA(),IFERROR(INDEX('iBoxx inputs'!B:B,MATCH($A4130,'iBoxx inputs'!$A:$A,0)),D4129))</f>
        <v>4.5102285553224997</v>
      </c>
      <c r="E4130" s="6">
        <f>IF($A4130&gt;DataEnd,NA(),IFERROR(INDEX('iBoxx inputs'!C:C,MATCH($A4130,'iBoxx inputs'!$A:$A,0)),E4129))</f>
        <v>4.7043270941888</v>
      </c>
      <c r="F4130" s="6">
        <f>IF($A4130&gt;DataEnd,NA(),IFERROR(INDEX('Bank of England inputs'!D:D,MATCH($A4130,'Bank of England inputs'!$A:$A,0),0),F4129))</f>
        <v>3.1908400624796496</v>
      </c>
      <c r="G4130" s="19"/>
      <c r="H4130" s="5">
        <f t="shared" si="373"/>
        <v>41765</v>
      </c>
      <c r="I4130" s="6">
        <f t="shared" si="374"/>
        <v>4.6072778247556503</v>
      </c>
      <c r="J4130" s="6">
        <f t="shared" si="375"/>
        <v>1.3726390456928028</v>
      </c>
      <c r="K4130" s="19">
        <f t="shared" si="376"/>
        <v>2526</v>
      </c>
      <c r="L4130" s="6">
        <f t="shared" ca="1" si="377"/>
        <v>2.642686114247657</v>
      </c>
    </row>
    <row r="4131" spans="1:12" x14ac:dyDescent="0.2">
      <c r="A4131" s="5">
        <f>IF(AND(dateA=1,A4130&lt;DataEnd),'iBoxx inputs'!A4135,IF(AND(dateA=2,A4130&lt;DataEnd),'Bank of England inputs'!A4135,IF(dateA=3,A4130+1,IF(dateA=4,WORKDAY(A4130,1,),WORKDAY(A4130,1,holidayQ)))))</f>
        <v>41766</v>
      </c>
      <c r="B4131" s="35">
        <f>MATCH(A4131,'iBoxx inputs'!A:A,0)</f>
        <v>4225</v>
      </c>
      <c r="C4131" s="35">
        <f>MATCH(A4131,'Bank of England inputs'!A:A,0)</f>
        <v>4127</v>
      </c>
      <c r="D4131" s="6">
        <f>IF($A4131&gt;DataEnd,NA(),IFERROR(INDEX('iBoxx inputs'!B:B,MATCH($A4131,'iBoxx inputs'!$A:$A,0)),D4130))</f>
        <v>4.5009845640766004</v>
      </c>
      <c r="E4131" s="6">
        <f>IF($A4131&gt;DataEnd,NA(),IFERROR(INDEX('iBoxx inputs'!C:C,MATCH($A4131,'iBoxx inputs'!$A:$A,0)),E4130))</f>
        <v>4.6900144412987599</v>
      </c>
      <c r="F4131" s="6">
        <f>IF($A4131&gt;DataEnd,NA(),IFERROR(INDEX('Bank of England inputs'!D:D,MATCH($A4131,'Bank of England inputs'!$A:$A,0),0),F4130))</f>
        <v>3.1930665986763973</v>
      </c>
      <c r="G4131" s="19"/>
      <c r="H4131" s="5">
        <f t="shared" si="373"/>
        <v>41766</v>
      </c>
      <c r="I4131" s="6">
        <f t="shared" si="374"/>
        <v>4.5954995026876801</v>
      </c>
      <c r="J4131" s="6">
        <f t="shared" si="375"/>
        <v>1.3590379181824375</v>
      </c>
      <c r="K4131" s="19">
        <f t="shared" si="376"/>
        <v>2526</v>
      </c>
      <c r="L4131" s="6">
        <f t="shared" ca="1" si="377"/>
        <v>2.6419968113353627</v>
      </c>
    </row>
    <row r="4132" spans="1:12" x14ac:dyDescent="0.2">
      <c r="A4132" s="5">
        <f>IF(AND(dateA=1,A4131&lt;DataEnd),'iBoxx inputs'!A4136,IF(AND(dateA=2,A4131&lt;DataEnd),'Bank of England inputs'!A4136,IF(dateA=3,A4131+1,IF(dateA=4,WORKDAY(A4131,1,),WORKDAY(A4131,1,holidayQ)))))</f>
        <v>41767</v>
      </c>
      <c r="B4132" s="35">
        <f>MATCH(A4132,'iBoxx inputs'!A:A,0)</f>
        <v>4226</v>
      </c>
      <c r="C4132" s="35">
        <f>MATCH(A4132,'Bank of England inputs'!A:A,0)</f>
        <v>4128</v>
      </c>
      <c r="D4132" s="6">
        <f>IF($A4132&gt;DataEnd,NA(),IFERROR(INDEX('iBoxx inputs'!B:B,MATCH($A4132,'iBoxx inputs'!$A:$A,0)),D4131))</f>
        <v>4.4824904328275901</v>
      </c>
      <c r="E4132" s="6">
        <f>IF($A4132&gt;DataEnd,NA(),IFERROR(INDEX('iBoxx inputs'!C:C,MATCH($A4132,'iBoxx inputs'!$A:$A,0)),E4131))</f>
        <v>4.6661121344543002</v>
      </c>
      <c r="F4132" s="6">
        <f>IF($A4132&gt;DataEnd,NA(),IFERROR(INDEX('Bank of England inputs'!D:D,MATCH($A4132,'Bank of England inputs'!$A:$A,0),0),F4131))</f>
        <v>3.194765010787437</v>
      </c>
      <c r="G4132" s="19"/>
      <c r="H4132" s="5">
        <f t="shared" si="373"/>
        <v>41767</v>
      </c>
      <c r="I4132" s="6">
        <f t="shared" si="374"/>
        <v>4.5743012836409456</v>
      </c>
      <c r="J4132" s="6">
        <f t="shared" si="375"/>
        <v>1.3368277670958273</v>
      </c>
      <c r="K4132" s="19">
        <f t="shared" si="376"/>
        <v>2527</v>
      </c>
      <c r="L4132" s="6">
        <f t="shared" ca="1" si="377"/>
        <v>2.6414803218045995</v>
      </c>
    </row>
    <row r="4133" spans="1:12" x14ac:dyDescent="0.2">
      <c r="A4133" s="5">
        <f>IF(AND(dateA=1,A4132&lt;DataEnd),'iBoxx inputs'!A4137,IF(AND(dateA=2,A4132&lt;DataEnd),'Bank of England inputs'!A4137,IF(dateA=3,A4132+1,IF(dateA=4,WORKDAY(A4132,1,),WORKDAY(A4132,1,holidayQ)))))</f>
        <v>41768</v>
      </c>
      <c r="B4133" s="35">
        <f>MATCH(A4133,'iBoxx inputs'!A:A,0)</f>
        <v>4227</v>
      </c>
      <c r="C4133" s="35">
        <f>MATCH(A4133,'Bank of England inputs'!A:A,0)</f>
        <v>4129</v>
      </c>
      <c r="D4133" s="6">
        <f>IF($A4133&gt;DataEnd,NA(),IFERROR(INDEX('iBoxx inputs'!B:B,MATCH($A4133,'iBoxx inputs'!$A:$A,0)),D4132))</f>
        <v>4.49519759767281</v>
      </c>
      <c r="E4133" s="6">
        <f>IF($A4133&gt;DataEnd,NA(),IFERROR(INDEX('iBoxx inputs'!C:C,MATCH($A4133,'iBoxx inputs'!$A:$A,0)),E4132))</f>
        <v>4.6808117818610002</v>
      </c>
      <c r="F4133" s="6">
        <f>IF($A4133&gt;DataEnd,NA(),IFERROR(INDEX('Bank of England inputs'!D:D,MATCH($A4133,'Bank of England inputs'!$A:$A,0),0),F4132))</f>
        <v>3.2104165892937297</v>
      </c>
      <c r="G4133" s="19"/>
      <c r="H4133" s="5">
        <f t="shared" si="373"/>
        <v>41768</v>
      </c>
      <c r="I4133" s="6">
        <f t="shared" si="374"/>
        <v>4.5880046897669047</v>
      </c>
      <c r="J4133" s="6">
        <f t="shared" si="375"/>
        <v>1.334737467396363</v>
      </c>
      <c r="K4133" s="19">
        <f t="shared" si="376"/>
        <v>2528</v>
      </c>
      <c r="L4133" s="6">
        <f t="shared" ca="1" si="377"/>
        <v>2.6409634140299127</v>
      </c>
    </row>
    <row r="4134" spans="1:12" x14ac:dyDescent="0.2">
      <c r="A4134" s="5">
        <f>IF(AND(dateA=1,A4133&lt;DataEnd),'iBoxx inputs'!A4138,IF(AND(dateA=2,A4133&lt;DataEnd),'Bank of England inputs'!A4138,IF(dateA=3,A4133+1,IF(dateA=4,WORKDAY(A4133,1,),WORKDAY(A4133,1,holidayQ)))))</f>
        <v>41771</v>
      </c>
      <c r="B4134" s="35">
        <f>MATCH(A4134,'iBoxx inputs'!A:A,0)</f>
        <v>4228</v>
      </c>
      <c r="C4134" s="35">
        <f>MATCH(A4134,'Bank of England inputs'!A:A,0)</f>
        <v>4130</v>
      </c>
      <c r="D4134" s="6">
        <f>IF($A4134&gt;DataEnd,NA(),IFERROR(INDEX('iBoxx inputs'!B:B,MATCH($A4134,'iBoxx inputs'!$A:$A,0)),D4133))</f>
        <v>4.5223975464250898</v>
      </c>
      <c r="E4134" s="6">
        <f>IF($A4134&gt;DataEnd,NA(),IFERROR(INDEX('iBoxx inputs'!C:C,MATCH($A4134,'iBoxx inputs'!$A:$A,0)),E4133))</f>
        <v>4.7092678611460004</v>
      </c>
      <c r="F4134" s="6">
        <f>IF($A4134&gt;DataEnd,NA(),IFERROR(INDEX('Bank of England inputs'!D:D,MATCH($A4134,'Bank of England inputs'!$A:$A,0),0),F4133))</f>
        <v>3.2273310174175451</v>
      </c>
      <c r="G4134" s="19"/>
      <c r="H4134" s="5">
        <f t="shared" si="373"/>
        <v>41771</v>
      </c>
      <c r="I4134" s="6">
        <f t="shared" si="374"/>
        <v>4.6158327037855447</v>
      </c>
      <c r="J4134" s="6">
        <f t="shared" si="375"/>
        <v>1.345091142706889</v>
      </c>
      <c r="K4134" s="19">
        <f t="shared" si="376"/>
        <v>2526</v>
      </c>
      <c r="L4134" s="6">
        <f t="shared" ca="1" si="377"/>
        <v>2.6398413087802997</v>
      </c>
    </row>
    <row r="4135" spans="1:12" x14ac:dyDescent="0.2">
      <c r="A4135" s="5">
        <f>IF(AND(dateA=1,A4134&lt;DataEnd),'iBoxx inputs'!A4139,IF(AND(dateA=2,A4134&lt;DataEnd),'Bank of England inputs'!A4139,IF(dateA=3,A4134+1,IF(dateA=4,WORKDAY(A4134,1,),WORKDAY(A4134,1,holidayQ)))))</f>
        <v>41772</v>
      </c>
      <c r="B4135" s="35">
        <f>MATCH(A4135,'iBoxx inputs'!A:A,0)</f>
        <v>4229</v>
      </c>
      <c r="C4135" s="35">
        <f>MATCH(A4135,'Bank of England inputs'!A:A,0)</f>
        <v>4131</v>
      </c>
      <c r="D4135" s="6">
        <f>IF($A4135&gt;DataEnd,NA(),IFERROR(INDEX('iBoxx inputs'!B:B,MATCH($A4135,'iBoxx inputs'!$A:$A,0)),D4134))</f>
        <v>4.4767156748687</v>
      </c>
      <c r="E4135" s="6">
        <f>IF($A4135&gt;DataEnd,NA(),IFERROR(INDEX('iBoxx inputs'!C:C,MATCH($A4135,'iBoxx inputs'!$A:$A,0)),E4134))</f>
        <v>4.6593937254451996</v>
      </c>
      <c r="F4135" s="6">
        <f>IF($A4135&gt;DataEnd,NA(),IFERROR(INDEX('Bank of England inputs'!D:D,MATCH($A4135,'Bank of England inputs'!$A:$A,0),0),F4134))</f>
        <v>3.20159864143581</v>
      </c>
      <c r="G4135" s="19"/>
      <c r="H4135" s="5">
        <f t="shared" si="373"/>
        <v>41772</v>
      </c>
      <c r="I4135" s="6">
        <f t="shared" si="374"/>
        <v>4.5680547001569494</v>
      </c>
      <c r="J4135" s="6">
        <f t="shared" si="375"/>
        <v>1.3240648175119496</v>
      </c>
      <c r="K4135" s="19">
        <f t="shared" si="376"/>
        <v>2526</v>
      </c>
      <c r="L4135" s="6">
        <f t="shared" ca="1" si="377"/>
        <v>2.6391052732959448</v>
      </c>
    </row>
    <row r="4136" spans="1:12" x14ac:dyDescent="0.2">
      <c r="A4136" s="5">
        <f>IF(AND(dateA=1,A4135&lt;DataEnd),'iBoxx inputs'!A4140,IF(AND(dateA=2,A4135&lt;DataEnd),'Bank of England inputs'!A4140,IF(dateA=3,A4135+1,IF(dateA=4,WORKDAY(A4135,1,),WORKDAY(A4135,1,holidayQ)))))</f>
        <v>41773</v>
      </c>
      <c r="B4136" s="35">
        <f>MATCH(A4136,'iBoxx inputs'!A:A,0)</f>
        <v>4230</v>
      </c>
      <c r="C4136" s="35">
        <f>MATCH(A4136,'Bank of England inputs'!A:A,0)</f>
        <v>4132</v>
      </c>
      <c r="D4136" s="6">
        <f>IF($A4136&gt;DataEnd,NA(),IFERROR(INDEX('iBoxx inputs'!B:B,MATCH($A4136,'iBoxx inputs'!$A:$A,0)),D4135))</f>
        <v>4.4216440624920201</v>
      </c>
      <c r="E4136" s="6">
        <f>IF($A4136&gt;DataEnd,NA(),IFERROR(INDEX('iBoxx inputs'!C:C,MATCH($A4136,'iBoxx inputs'!$A:$A,0)),E4135))</f>
        <v>4.5917051490068097</v>
      </c>
      <c r="F4136" s="6">
        <f>IF($A4136&gt;DataEnd,NA(),IFERROR(INDEX('Bank of England inputs'!D:D,MATCH($A4136,'Bank of England inputs'!$A:$A,0),0),F4135))</f>
        <v>3.1664611392511866</v>
      </c>
      <c r="G4136" s="19"/>
      <c r="H4136" s="5">
        <f t="shared" si="373"/>
        <v>41773</v>
      </c>
      <c r="I4136" s="6">
        <f t="shared" si="374"/>
        <v>4.5066746057494154</v>
      </c>
      <c r="J4136" s="6">
        <f t="shared" si="375"/>
        <v>1.2990786460041814</v>
      </c>
      <c r="K4136" s="19">
        <f t="shared" si="376"/>
        <v>2526</v>
      </c>
      <c r="L4136" s="6">
        <f t="shared" ca="1" si="377"/>
        <v>2.6383753755974944</v>
      </c>
    </row>
    <row r="4137" spans="1:12" x14ac:dyDescent="0.2">
      <c r="A4137" s="5">
        <f>IF(AND(dateA=1,A4136&lt;DataEnd),'iBoxx inputs'!A4141,IF(AND(dateA=2,A4136&lt;DataEnd),'Bank of England inputs'!A4141,IF(dateA=3,A4136+1,IF(dateA=4,WORKDAY(A4136,1,),WORKDAY(A4136,1,holidayQ)))))</f>
        <v>41774</v>
      </c>
      <c r="B4137" s="35">
        <f>MATCH(A4137,'iBoxx inputs'!A:A,0)</f>
        <v>4231</v>
      </c>
      <c r="C4137" s="35">
        <f>MATCH(A4137,'Bank of England inputs'!A:A,0)</f>
        <v>4133</v>
      </c>
      <c r="D4137" s="6">
        <f>IF($A4137&gt;DataEnd,NA(),IFERROR(INDEX('iBoxx inputs'!B:B,MATCH($A4137,'iBoxx inputs'!$A:$A,0)),D4136))</f>
        <v>4.3818070728726903</v>
      </c>
      <c r="E4137" s="6">
        <f>IF($A4137&gt;DataEnd,NA(),IFERROR(INDEX('iBoxx inputs'!C:C,MATCH($A4137,'iBoxx inputs'!$A:$A,0)),E4136))</f>
        <v>4.5512774287308</v>
      </c>
      <c r="F4137" s="6">
        <f>IF($A4137&gt;DataEnd,NA(),IFERROR(INDEX('Bank of England inputs'!D:D,MATCH($A4137,'Bank of England inputs'!$A:$A,0),0),F4136))</f>
        <v>3.160737917500267</v>
      </c>
      <c r="G4137" s="19"/>
      <c r="H4137" s="5">
        <f t="shared" si="373"/>
        <v>41774</v>
      </c>
      <c r="I4137" s="6">
        <f t="shared" si="374"/>
        <v>4.4665422508017452</v>
      </c>
      <c r="J4137" s="6">
        <f t="shared" si="375"/>
        <v>1.2657958440988937</v>
      </c>
      <c r="K4137" s="19">
        <f t="shared" si="376"/>
        <v>2527</v>
      </c>
      <c r="L4137" s="6">
        <f t="shared" ca="1" si="377"/>
        <v>2.6378322099736327</v>
      </c>
    </row>
    <row r="4138" spans="1:12" x14ac:dyDescent="0.2">
      <c r="A4138" s="5">
        <f>IF(AND(dateA=1,A4137&lt;DataEnd),'iBoxx inputs'!A4142,IF(AND(dateA=2,A4137&lt;DataEnd),'Bank of England inputs'!A4142,IF(dateA=3,A4137+1,IF(dateA=4,WORKDAY(A4137,1,),WORKDAY(A4137,1,holidayQ)))))</f>
        <v>41775</v>
      </c>
      <c r="B4138" s="35">
        <f>MATCH(A4138,'iBoxx inputs'!A:A,0)</f>
        <v>4232</v>
      </c>
      <c r="C4138" s="35">
        <f>MATCH(A4138,'Bank of England inputs'!A:A,0)</f>
        <v>4134</v>
      </c>
      <c r="D4138" s="6">
        <f>IF($A4138&gt;DataEnd,NA(),IFERROR(INDEX('iBoxx inputs'!B:B,MATCH($A4138,'iBoxx inputs'!$A:$A,0)),D4137))</f>
        <v>4.4076236093252996</v>
      </c>
      <c r="E4138" s="6">
        <f>IF($A4138&gt;DataEnd,NA(),IFERROR(INDEX('iBoxx inputs'!C:C,MATCH($A4138,'iBoxx inputs'!$A:$A,0)),E4137))</f>
        <v>4.5840232246307604</v>
      </c>
      <c r="F4138" s="6">
        <f>IF($A4138&gt;DataEnd,NA(),IFERROR(INDEX('Bank of England inputs'!D:D,MATCH($A4138,'Bank of England inputs'!$A:$A,0),0),F4137))</f>
        <v>3.1716835850582159</v>
      </c>
      <c r="G4138" s="19"/>
      <c r="H4138" s="5">
        <f t="shared" si="373"/>
        <v>41775</v>
      </c>
      <c r="I4138" s="6">
        <f t="shared" si="374"/>
        <v>4.4958234169780305</v>
      </c>
      <c r="J4138" s="6">
        <f t="shared" si="375"/>
        <v>1.2834333858942504</v>
      </c>
      <c r="K4138" s="19">
        <f t="shared" si="376"/>
        <v>2528</v>
      </c>
      <c r="L4138" s="6">
        <f t="shared" ca="1" si="377"/>
        <v>2.63729645094512</v>
      </c>
    </row>
    <row r="4139" spans="1:12" x14ac:dyDescent="0.2">
      <c r="A4139" s="5">
        <f>IF(AND(dateA=1,A4138&lt;DataEnd),'iBoxx inputs'!A4143,IF(AND(dateA=2,A4138&lt;DataEnd),'Bank of England inputs'!A4143,IF(dateA=3,A4138+1,IF(dateA=4,WORKDAY(A4138,1,),WORKDAY(A4138,1,holidayQ)))))</f>
        <v>41778</v>
      </c>
      <c r="B4139" s="35">
        <f>MATCH(A4139,'iBoxx inputs'!A:A,0)</f>
        <v>4233</v>
      </c>
      <c r="C4139" s="35">
        <f>MATCH(A4139,'Bank of England inputs'!A:A,0)</f>
        <v>4135</v>
      </c>
      <c r="D4139" s="6">
        <f>IF($A4139&gt;DataEnd,NA(),IFERROR(INDEX('iBoxx inputs'!B:B,MATCH($A4139,'iBoxx inputs'!$A:$A,0)),D4138))</f>
        <v>4.4140998994485399</v>
      </c>
      <c r="E4139" s="6">
        <f>IF($A4139&gt;DataEnd,NA(),IFERROR(INDEX('iBoxx inputs'!C:C,MATCH($A4139,'iBoxx inputs'!$A:$A,0)),E4138))</f>
        <v>4.5959999237483604</v>
      </c>
      <c r="F4139" s="6">
        <f>IF($A4139&gt;DataEnd,NA(),IFERROR(INDEX('Bank of England inputs'!D:D,MATCH($A4139,'Bank of England inputs'!$A:$A,0),0),F4138))</f>
        <v>3.1771444871541155</v>
      </c>
      <c r="G4139" s="19"/>
      <c r="H4139" s="5">
        <f t="shared" si="373"/>
        <v>41778</v>
      </c>
      <c r="I4139" s="6">
        <f t="shared" si="374"/>
        <v>4.5050499115984497</v>
      </c>
      <c r="J4139" s="6">
        <f t="shared" si="375"/>
        <v>1.2870150952953185</v>
      </c>
      <c r="K4139" s="19">
        <f t="shared" si="376"/>
        <v>2526</v>
      </c>
      <c r="L4139" s="6">
        <f t="shared" ca="1" si="377"/>
        <v>2.6361298258705728</v>
      </c>
    </row>
    <row r="4140" spans="1:12" x14ac:dyDescent="0.2">
      <c r="A4140" s="5">
        <f>IF(AND(dateA=1,A4139&lt;DataEnd),'iBoxx inputs'!A4144,IF(AND(dateA=2,A4139&lt;DataEnd),'Bank of England inputs'!A4144,IF(dateA=3,A4139+1,IF(dateA=4,WORKDAY(A4139,1,),WORKDAY(A4139,1,holidayQ)))))</f>
        <v>41779</v>
      </c>
      <c r="B4140" s="35">
        <f>MATCH(A4140,'iBoxx inputs'!A:A,0)</f>
        <v>4234</v>
      </c>
      <c r="C4140" s="35">
        <f>MATCH(A4140,'Bank of England inputs'!A:A,0)</f>
        <v>4136</v>
      </c>
      <c r="D4140" s="6">
        <f>IF($A4140&gt;DataEnd,NA(),IFERROR(INDEX('iBoxx inputs'!B:B,MATCH($A4140,'iBoxx inputs'!$A:$A,0)),D4139))</f>
        <v>4.4454041223920804</v>
      </c>
      <c r="E4140" s="6">
        <f>IF($A4140&gt;DataEnd,NA(),IFERROR(INDEX('iBoxx inputs'!C:C,MATCH($A4140,'iBoxx inputs'!$A:$A,0)),E4139))</f>
        <v>4.6262058910553696</v>
      </c>
      <c r="F4140" s="6">
        <f>IF($A4140&gt;DataEnd,NA(),IFERROR(INDEX('Bank of England inputs'!D:D,MATCH($A4140,'Bank of England inputs'!$A:$A,0),0),F4139))</f>
        <v>3.1556027157016109</v>
      </c>
      <c r="G4140" s="19"/>
      <c r="H4140" s="5">
        <f t="shared" si="373"/>
        <v>41779</v>
      </c>
      <c r="I4140" s="6">
        <f t="shared" si="374"/>
        <v>4.5358050067237254</v>
      </c>
      <c r="J4140" s="6">
        <f t="shared" si="375"/>
        <v>1.337980928506588</v>
      </c>
      <c r="K4140" s="19">
        <f t="shared" si="376"/>
        <v>2526</v>
      </c>
      <c r="L4140" s="6">
        <f t="shared" ca="1" si="377"/>
        <v>2.6353864251937265</v>
      </c>
    </row>
    <row r="4141" spans="1:12" x14ac:dyDescent="0.2">
      <c r="A4141" s="5">
        <f>IF(AND(dateA=1,A4140&lt;DataEnd),'iBoxx inputs'!A4145,IF(AND(dateA=2,A4140&lt;DataEnd),'Bank of England inputs'!A4145,IF(dateA=3,A4140+1,IF(dateA=4,WORKDAY(A4140,1,),WORKDAY(A4140,1,holidayQ)))))</f>
        <v>41780</v>
      </c>
      <c r="B4141" s="35">
        <f>MATCH(A4141,'iBoxx inputs'!A:A,0)</f>
        <v>4235</v>
      </c>
      <c r="C4141" s="35">
        <f>MATCH(A4141,'Bank of England inputs'!A:A,0)</f>
        <v>4137</v>
      </c>
      <c r="D4141" s="6">
        <f>IF($A4141&gt;DataEnd,NA(),IFERROR(INDEX('iBoxx inputs'!B:B,MATCH($A4141,'iBoxx inputs'!$A:$A,0)),D4140))</f>
        <v>4.4712823158096899</v>
      </c>
      <c r="E4141" s="6">
        <f>IF($A4141&gt;DataEnd,NA(),IFERROR(INDEX('iBoxx inputs'!C:C,MATCH($A4141,'iBoxx inputs'!$A:$A,0)),E4140))</f>
        <v>4.6592040814919997</v>
      </c>
      <c r="F4141" s="6">
        <f>IF($A4141&gt;DataEnd,NA(),IFERROR(INDEX('Bank of England inputs'!D:D,MATCH($A4141,'Bank of England inputs'!$A:$A,0),0),F4140))</f>
        <v>3.1579591791674577</v>
      </c>
      <c r="G4141" s="19"/>
      <c r="H4141" s="5">
        <f t="shared" si="373"/>
        <v>41780</v>
      </c>
      <c r="I4141" s="6">
        <f t="shared" si="374"/>
        <v>4.5652431986508448</v>
      </c>
      <c r="J4141" s="6">
        <f t="shared" si="375"/>
        <v>1.3642030442257758</v>
      </c>
      <c r="K4141" s="19">
        <f t="shared" si="376"/>
        <v>2526</v>
      </c>
      <c r="L4141" s="6">
        <f t="shared" ca="1" si="377"/>
        <v>2.6346560295618802</v>
      </c>
    </row>
    <row r="4142" spans="1:12" x14ac:dyDescent="0.2">
      <c r="A4142" s="5">
        <f>IF(AND(dateA=1,A4141&lt;DataEnd),'iBoxx inputs'!A4146,IF(AND(dateA=2,A4141&lt;DataEnd),'Bank of England inputs'!A4146,IF(dateA=3,A4141+1,IF(dateA=4,WORKDAY(A4141,1,),WORKDAY(A4141,1,holidayQ)))))</f>
        <v>41781</v>
      </c>
      <c r="B4142" s="35">
        <f>MATCH(A4142,'iBoxx inputs'!A:A,0)</f>
        <v>4236</v>
      </c>
      <c r="C4142" s="35">
        <f>MATCH(A4142,'Bank of England inputs'!A:A,0)</f>
        <v>4138</v>
      </c>
      <c r="D4142" s="6">
        <f>IF($A4142&gt;DataEnd,NA(),IFERROR(INDEX('iBoxx inputs'!B:B,MATCH($A4142,'iBoxx inputs'!$A:$A,0)),D4141))</f>
        <v>4.4783383030239303</v>
      </c>
      <c r="E4142" s="6">
        <f>IF($A4142&gt;DataEnd,NA(),IFERROR(INDEX('iBoxx inputs'!C:C,MATCH($A4142,'iBoxx inputs'!$A:$A,0)),E4141))</f>
        <v>4.6636567964398399</v>
      </c>
      <c r="F4142" s="6">
        <f>IF($A4142&gt;DataEnd,NA(),IFERROR(INDEX('Bank of England inputs'!D:D,MATCH($A4142,'Bank of England inputs'!$A:$A,0),0),F4141))</f>
        <v>3.1506974401273258</v>
      </c>
      <c r="G4142" s="19"/>
      <c r="H4142" s="5">
        <f t="shared" si="373"/>
        <v>41781</v>
      </c>
      <c r="I4142" s="6">
        <f t="shared" si="374"/>
        <v>4.5709975497318851</v>
      </c>
      <c r="J4142" s="6">
        <f t="shared" si="375"/>
        <v>1.3769176019667428</v>
      </c>
      <c r="K4142" s="19">
        <f t="shared" si="376"/>
        <v>2527</v>
      </c>
      <c r="L4142" s="6">
        <f t="shared" ca="1" si="377"/>
        <v>2.6341583095667889</v>
      </c>
    </row>
    <row r="4143" spans="1:12" x14ac:dyDescent="0.2">
      <c r="A4143" s="5">
        <f>IF(AND(dateA=1,A4142&lt;DataEnd),'iBoxx inputs'!A4147,IF(AND(dateA=2,A4142&lt;DataEnd),'Bank of England inputs'!A4147,IF(dateA=3,A4142+1,IF(dateA=4,WORKDAY(A4142,1,),WORKDAY(A4142,1,holidayQ)))))</f>
        <v>41782</v>
      </c>
      <c r="B4143" s="35">
        <f>MATCH(A4143,'iBoxx inputs'!A:A,0)</f>
        <v>4237</v>
      </c>
      <c r="C4143" s="35">
        <f>MATCH(A4143,'Bank of England inputs'!A:A,0)</f>
        <v>4139</v>
      </c>
      <c r="D4143" s="6">
        <f>IF($A4143&gt;DataEnd,NA(),IFERROR(INDEX('iBoxx inputs'!B:B,MATCH($A4143,'iBoxx inputs'!$A:$A,0)),D4142))</f>
        <v>4.4619568422926896</v>
      </c>
      <c r="E4143" s="6">
        <f>IF($A4143&gt;DataEnd,NA(),IFERROR(INDEX('iBoxx inputs'!C:C,MATCH($A4143,'iBoxx inputs'!$A:$A,0)),E4142))</f>
        <v>4.64592825488669</v>
      </c>
      <c r="F4143" s="6">
        <f>IF($A4143&gt;DataEnd,NA(),IFERROR(INDEX('Bank of England inputs'!D:D,MATCH($A4143,'Bank of England inputs'!$A:$A,0),0),F4142))</f>
        <v>3.1408090415800727</v>
      </c>
      <c r="G4143" s="19"/>
      <c r="H4143" s="5">
        <f t="shared" si="373"/>
        <v>41782</v>
      </c>
      <c r="I4143" s="6">
        <f t="shared" si="374"/>
        <v>4.5539425485896903</v>
      </c>
      <c r="J4143" s="6">
        <f t="shared" si="375"/>
        <v>1.3701012432818294</v>
      </c>
      <c r="K4143" s="19">
        <f t="shared" si="376"/>
        <v>2528</v>
      </c>
      <c r="L4143" s="6">
        <f t="shared" ca="1" si="377"/>
        <v>2.6336582869931005</v>
      </c>
    </row>
    <row r="4144" spans="1:12" x14ac:dyDescent="0.2">
      <c r="A4144" s="5">
        <f>IF(AND(dateA=1,A4143&lt;DataEnd),'iBoxx inputs'!A4148,IF(AND(dateA=2,A4143&lt;DataEnd),'Bank of England inputs'!A4148,IF(dateA=3,A4143+1,IF(dateA=4,WORKDAY(A4143,1,),WORKDAY(A4143,1,holidayQ)))))</f>
        <v>41786</v>
      </c>
      <c r="B4144" s="35">
        <f>MATCH(A4144,'iBoxx inputs'!A:A,0)</f>
        <v>4238</v>
      </c>
      <c r="C4144" s="35">
        <f>MATCH(A4144,'Bank of England inputs'!A:A,0)</f>
        <v>4140</v>
      </c>
      <c r="D4144" s="6">
        <f>IF($A4144&gt;DataEnd,NA(),IFERROR(INDEX('iBoxx inputs'!B:B,MATCH($A4144,'iBoxx inputs'!$A:$A,0)),D4143))</f>
        <v>4.4587559523403497</v>
      </c>
      <c r="E4144" s="6">
        <f>IF($A4144&gt;DataEnd,NA(),IFERROR(INDEX('iBoxx inputs'!C:C,MATCH($A4144,'iBoxx inputs'!$A:$A,0)),E4143))</f>
        <v>4.6402145918434696</v>
      </c>
      <c r="F4144" s="6">
        <f>IF($A4144&gt;DataEnd,NA(),IFERROR(INDEX('Bank of England inputs'!D:D,MATCH($A4144,'Bank of England inputs'!$A:$A,0),0),F4143))</f>
        <v>3.1179111590458941</v>
      </c>
      <c r="G4144" s="19"/>
      <c r="H4144" s="5">
        <f t="shared" si="373"/>
        <v>41786</v>
      </c>
      <c r="I4144" s="6">
        <f t="shared" si="374"/>
        <v>4.5494852720919097</v>
      </c>
      <c r="J4144" s="6">
        <f t="shared" si="375"/>
        <v>1.3882885106526244</v>
      </c>
      <c r="K4144" s="19">
        <f t="shared" si="376"/>
        <v>2525</v>
      </c>
      <c r="L4144" s="6">
        <f t="shared" ca="1" si="377"/>
        <v>2.6322815230965686</v>
      </c>
    </row>
    <row r="4145" spans="1:12" x14ac:dyDescent="0.2">
      <c r="A4145" s="5">
        <f>IF(AND(dateA=1,A4144&lt;DataEnd),'iBoxx inputs'!A4149,IF(AND(dateA=2,A4144&lt;DataEnd),'Bank of England inputs'!A4149,IF(dateA=3,A4144+1,IF(dateA=4,WORKDAY(A4144,1,),WORKDAY(A4144,1,holidayQ)))))</f>
        <v>41787</v>
      </c>
      <c r="B4145" s="35">
        <f>MATCH(A4145,'iBoxx inputs'!A:A,0)</f>
        <v>4239</v>
      </c>
      <c r="C4145" s="35">
        <f>MATCH(A4145,'Bank of England inputs'!A:A,0)</f>
        <v>4141</v>
      </c>
      <c r="D4145" s="6">
        <f>IF($A4145&gt;DataEnd,NA(),IFERROR(INDEX('iBoxx inputs'!B:B,MATCH($A4145,'iBoxx inputs'!$A:$A,0)),D4144))</f>
        <v>4.3949281695832996</v>
      </c>
      <c r="E4145" s="6">
        <f>IF($A4145&gt;DataEnd,NA(),IFERROR(INDEX('iBoxx inputs'!C:C,MATCH($A4145,'iBoxx inputs'!$A:$A,0)),E4144))</f>
        <v>4.56712334572169</v>
      </c>
      <c r="F4145" s="6">
        <f>IF($A4145&gt;DataEnd,NA(),IFERROR(INDEX('Bank of England inputs'!D:D,MATCH($A4145,'Bank of England inputs'!$A:$A,0),0),F4144))</f>
        <v>3.0921118019281435</v>
      </c>
      <c r="G4145" s="19"/>
      <c r="H4145" s="5">
        <f t="shared" si="373"/>
        <v>41787</v>
      </c>
      <c r="I4145" s="6">
        <f t="shared" si="374"/>
        <v>4.4810257576524943</v>
      </c>
      <c r="J4145" s="6">
        <f t="shared" si="375"/>
        <v>1.3472553151233191</v>
      </c>
      <c r="K4145" s="19">
        <f t="shared" si="376"/>
        <v>2525</v>
      </c>
      <c r="L4145" s="6">
        <f t="shared" ca="1" si="377"/>
        <v>2.6315553968351284</v>
      </c>
    </row>
    <row r="4146" spans="1:12" x14ac:dyDescent="0.2">
      <c r="A4146" s="5">
        <f>IF(AND(dateA=1,A4145&lt;DataEnd),'iBoxx inputs'!A4150,IF(AND(dateA=2,A4145&lt;DataEnd),'Bank of England inputs'!A4150,IF(dateA=3,A4145+1,IF(dateA=4,WORKDAY(A4145,1,),WORKDAY(A4145,1,holidayQ)))))</f>
        <v>41788</v>
      </c>
      <c r="B4146" s="35">
        <f>MATCH(A4146,'iBoxx inputs'!A:A,0)</f>
        <v>4240</v>
      </c>
      <c r="C4146" s="35">
        <f>MATCH(A4146,'Bank of England inputs'!A:A,0)</f>
        <v>4142</v>
      </c>
      <c r="D4146" s="6">
        <f>IF($A4146&gt;DataEnd,NA(),IFERROR(INDEX('iBoxx inputs'!B:B,MATCH($A4146,'iBoxx inputs'!$A:$A,0)),D4145))</f>
        <v>4.3770112847645297</v>
      </c>
      <c r="E4146" s="6">
        <f>IF($A4146&gt;DataEnd,NA(),IFERROR(INDEX('iBoxx inputs'!C:C,MATCH($A4146,'iBoxx inputs'!$A:$A,0)),E4145))</f>
        <v>4.5480872452396897</v>
      </c>
      <c r="F4146" s="6">
        <f>IF($A4146&gt;DataEnd,NA(),IFERROR(INDEX('Bank of England inputs'!D:D,MATCH($A4146,'Bank of England inputs'!$A:$A,0),0),F4145))</f>
        <v>3.0759701066986889</v>
      </c>
      <c r="G4146" s="19"/>
      <c r="H4146" s="5">
        <f t="shared" si="373"/>
        <v>41788</v>
      </c>
      <c r="I4146" s="6">
        <f t="shared" si="374"/>
        <v>4.4625492650021101</v>
      </c>
      <c r="J4146" s="6">
        <f t="shared" si="375"/>
        <v>1.3452011723664725</v>
      </c>
      <c r="K4146" s="19">
        <f t="shared" si="376"/>
        <v>2526</v>
      </c>
      <c r="L4146" s="6">
        <f t="shared" ca="1" si="377"/>
        <v>2.6310461512989178</v>
      </c>
    </row>
    <row r="4147" spans="1:12" x14ac:dyDescent="0.2">
      <c r="A4147" s="5">
        <f>IF(AND(dateA=1,A4146&lt;DataEnd),'iBoxx inputs'!A4151,IF(AND(dateA=2,A4146&lt;DataEnd),'Bank of England inputs'!A4151,IF(dateA=3,A4146+1,IF(dateA=4,WORKDAY(A4146,1,),WORKDAY(A4146,1,holidayQ)))))</f>
        <v>41789</v>
      </c>
      <c r="B4147" s="35">
        <f>MATCH(A4147,'iBoxx inputs'!A:A,0)</f>
        <v>4241</v>
      </c>
      <c r="C4147" s="35">
        <f>MATCH(A4147,'Bank of England inputs'!A:A,0)</f>
        <v>4143</v>
      </c>
      <c r="D4147" s="6">
        <f>IF($A4147&gt;DataEnd,NA(),IFERROR(INDEX('iBoxx inputs'!B:B,MATCH($A4147,'iBoxx inputs'!$A:$A,0)),D4146))</f>
        <v>4.3993201641069604</v>
      </c>
      <c r="E4147" s="6">
        <f>IF($A4147&gt;DataEnd,NA(),IFERROR(INDEX('iBoxx inputs'!C:C,MATCH($A4147,'iBoxx inputs'!$A:$A,0)),E4146))</f>
        <v>4.57303665794766</v>
      </c>
      <c r="F4147" s="6">
        <f>IF($A4147&gt;DataEnd,NA(),IFERROR(INDEX('Bank of England inputs'!D:D,MATCH($A4147,'Bank of England inputs'!$A:$A,0),0),F4146))</f>
        <v>3.1144894389882882</v>
      </c>
      <c r="G4147" s="19"/>
      <c r="H4147" s="5">
        <f t="shared" si="373"/>
        <v>41789</v>
      </c>
      <c r="I4147" s="6">
        <f t="shared" si="374"/>
        <v>4.4861784110273106</v>
      </c>
      <c r="J4147" s="6">
        <f t="shared" si="375"/>
        <v>1.3302582202578295</v>
      </c>
      <c r="K4147" s="19">
        <f t="shared" si="376"/>
        <v>2527</v>
      </c>
      <c r="L4147" s="6">
        <f t="shared" ca="1" si="377"/>
        <v>2.6305313954892457</v>
      </c>
    </row>
    <row r="4148" spans="1:12" x14ac:dyDescent="0.2">
      <c r="A4148" s="5">
        <f>IF(AND(dateA=1,A4147&lt;DataEnd),'iBoxx inputs'!A4152,IF(AND(dateA=2,A4147&lt;DataEnd),'Bank of England inputs'!A4152,IF(dateA=3,A4147+1,IF(dateA=4,WORKDAY(A4147,1,),WORKDAY(A4147,1,holidayQ)))))</f>
        <v>41792</v>
      </c>
      <c r="B4148" s="35">
        <f>MATCH(A4148,'iBoxx inputs'!A:A,0)</f>
        <v>4243</v>
      </c>
      <c r="C4148" s="35">
        <f>MATCH(A4148,'Bank of England inputs'!A:A,0)</f>
        <v>4144</v>
      </c>
      <c r="D4148" s="6">
        <f>IF($A4148&gt;DataEnd,NA(),IFERROR(INDEX('iBoxx inputs'!B:B,MATCH($A4148,'iBoxx inputs'!$A:$A,0)),D4147))</f>
        <v>4.4388259851871199</v>
      </c>
      <c r="E4148" s="6">
        <f>IF($A4148&gt;DataEnd,NA(),IFERROR(INDEX('iBoxx inputs'!C:C,MATCH($A4148,'iBoxx inputs'!$A:$A,0)),E4147))</f>
        <v>4.6135179950337903</v>
      </c>
      <c r="F4148" s="6">
        <f>IF($A4148&gt;DataEnd,NA(),IFERROR(INDEX('Bank of England inputs'!D:D,MATCH($A4148,'Bank of England inputs'!$A:$A,0),0),F4147))</f>
        <v>3.1360535750850183</v>
      </c>
      <c r="G4148" s="19"/>
      <c r="H4148" s="5">
        <f t="shared" si="373"/>
        <v>41792</v>
      </c>
      <c r="I4148" s="6">
        <f t="shared" si="374"/>
        <v>4.5261719901104556</v>
      </c>
      <c r="J4148" s="6">
        <f t="shared" si="375"/>
        <v>1.3478491437656226</v>
      </c>
      <c r="K4148" s="19">
        <f t="shared" si="376"/>
        <v>2526</v>
      </c>
      <c r="L4148" s="6">
        <f t="shared" ca="1" si="377"/>
        <v>2.6295766519436126</v>
      </c>
    </row>
    <row r="4149" spans="1:12" x14ac:dyDescent="0.2">
      <c r="A4149" s="5">
        <f>IF(AND(dateA=1,A4148&lt;DataEnd),'iBoxx inputs'!A4153,IF(AND(dateA=2,A4148&lt;DataEnd),'Bank of England inputs'!A4153,IF(dateA=3,A4148+1,IF(dateA=4,WORKDAY(A4148,1,),WORKDAY(A4148,1,holidayQ)))))</f>
        <v>41793</v>
      </c>
      <c r="B4149" s="35">
        <f>MATCH(A4149,'iBoxx inputs'!A:A,0)</f>
        <v>4244</v>
      </c>
      <c r="C4149" s="35">
        <f>MATCH(A4149,'Bank of England inputs'!A:A,0)</f>
        <v>4145</v>
      </c>
      <c r="D4149" s="6">
        <f>IF($A4149&gt;DataEnd,NA(),IFERROR(INDEX('iBoxx inputs'!B:B,MATCH($A4149,'iBoxx inputs'!$A:$A,0)),D4148))</f>
        <v>4.46544866625762</v>
      </c>
      <c r="E4149" s="6">
        <f>IF($A4149&gt;DataEnd,NA(),IFERROR(INDEX('iBoxx inputs'!C:C,MATCH($A4149,'iBoxx inputs'!$A:$A,0)),E4148))</f>
        <v>4.6438909494588803</v>
      </c>
      <c r="F4149" s="6">
        <f>IF($A4149&gt;DataEnd,NA(),IFERROR(INDEX('Bank of England inputs'!D:D,MATCH($A4149,'Bank of England inputs'!$A:$A,0),0),F4148))</f>
        <v>3.152460225476772</v>
      </c>
      <c r="G4149" s="19"/>
      <c r="H4149" s="5">
        <f t="shared" si="373"/>
        <v>41793</v>
      </c>
      <c r="I4149" s="6">
        <f t="shared" si="374"/>
        <v>4.5546698078582502</v>
      </c>
      <c r="J4149" s="6">
        <f t="shared" si="375"/>
        <v>1.3593564121654911</v>
      </c>
      <c r="K4149" s="19">
        <f t="shared" si="376"/>
        <v>2526</v>
      </c>
      <c r="L4149" s="6">
        <f t="shared" ca="1" si="377"/>
        <v>2.6288557327149813</v>
      </c>
    </row>
    <row r="4150" spans="1:12" x14ac:dyDescent="0.2">
      <c r="A4150" s="5">
        <f>IF(AND(dateA=1,A4149&lt;DataEnd),'iBoxx inputs'!A4154,IF(AND(dateA=2,A4149&lt;DataEnd),'Bank of England inputs'!A4154,IF(dateA=3,A4149+1,IF(dateA=4,WORKDAY(A4149,1,),WORKDAY(A4149,1,holidayQ)))))</f>
        <v>41794</v>
      </c>
      <c r="B4150" s="35">
        <f>MATCH(A4150,'iBoxx inputs'!A:A,0)</f>
        <v>4245</v>
      </c>
      <c r="C4150" s="35">
        <f>MATCH(A4150,'Bank of England inputs'!A:A,0)</f>
        <v>4146</v>
      </c>
      <c r="D4150" s="6">
        <f>IF($A4150&gt;DataEnd,NA(),IFERROR(INDEX('iBoxx inputs'!B:B,MATCH($A4150,'iBoxx inputs'!$A:$A,0)),D4149))</f>
        <v>4.4924298468673003</v>
      </c>
      <c r="E4150" s="6">
        <f>IF($A4150&gt;DataEnd,NA(),IFERROR(INDEX('iBoxx inputs'!C:C,MATCH($A4150,'iBoxx inputs'!$A:$A,0)),E4149))</f>
        <v>4.6760049389353497</v>
      </c>
      <c r="F4150" s="6">
        <f>IF($A4150&gt;DataEnd,NA(),IFERROR(INDEX('Bank of England inputs'!D:D,MATCH($A4150,'Bank of England inputs'!$A:$A,0),0),F4149))</f>
        <v>3.134047415854968</v>
      </c>
      <c r="G4150" s="19"/>
      <c r="H4150" s="5">
        <f t="shared" si="373"/>
        <v>41794</v>
      </c>
      <c r="I4150" s="6">
        <f t="shared" si="374"/>
        <v>4.5842173929013246</v>
      </c>
      <c r="J4150" s="6">
        <f t="shared" si="375"/>
        <v>1.4061020714129624</v>
      </c>
      <c r="K4150" s="19">
        <f t="shared" si="376"/>
        <v>2526</v>
      </c>
      <c r="L4150" s="6">
        <f t="shared" ca="1" si="377"/>
        <v>2.6281552094448286</v>
      </c>
    </row>
    <row r="4151" spans="1:12" x14ac:dyDescent="0.2">
      <c r="A4151" s="5">
        <f>IF(AND(dateA=1,A4150&lt;DataEnd),'iBoxx inputs'!A4155,IF(AND(dateA=2,A4150&lt;DataEnd),'Bank of England inputs'!A4155,IF(dateA=3,A4150+1,IF(dateA=4,WORKDAY(A4150,1,),WORKDAY(A4150,1,holidayQ)))))</f>
        <v>41795</v>
      </c>
      <c r="B4151" s="35">
        <f>MATCH(A4151,'iBoxx inputs'!A:A,0)</f>
        <v>4246</v>
      </c>
      <c r="C4151" s="35">
        <f>MATCH(A4151,'Bank of England inputs'!A:A,0)</f>
        <v>4147</v>
      </c>
      <c r="D4151" s="6">
        <f>IF($A4151&gt;DataEnd,NA(),IFERROR(INDEX('iBoxx inputs'!B:B,MATCH($A4151,'iBoxx inputs'!$A:$A,0)),D4150))</f>
        <v>4.4819142728014603</v>
      </c>
      <c r="E4151" s="6">
        <f>IF($A4151&gt;DataEnd,NA(),IFERROR(INDEX('iBoxx inputs'!C:C,MATCH($A4151,'iBoxx inputs'!$A:$A,0)),E4150))</f>
        <v>4.6628729354483998</v>
      </c>
      <c r="F4151" s="6">
        <f>IF($A4151&gt;DataEnd,NA(),IFERROR(INDEX('Bank of England inputs'!D:D,MATCH($A4151,'Bank of England inputs'!$A:$A,0),0),F4150))</f>
        <v>3.1451871765036277</v>
      </c>
      <c r="G4151" s="19"/>
      <c r="H4151" s="5">
        <f t="shared" si="373"/>
        <v>41795</v>
      </c>
      <c r="I4151" s="6">
        <f t="shared" si="374"/>
        <v>4.5723936041249296</v>
      </c>
      <c r="J4151" s="6">
        <f t="shared" si="375"/>
        <v>1.3836868851467177</v>
      </c>
      <c r="K4151" s="19">
        <f t="shared" si="376"/>
        <v>2527</v>
      </c>
      <c r="L4151" s="6">
        <f t="shared" ca="1" si="377"/>
        <v>2.6276627407767252</v>
      </c>
    </row>
    <row r="4152" spans="1:12" x14ac:dyDescent="0.2">
      <c r="A4152" s="5">
        <f>IF(AND(dateA=1,A4151&lt;DataEnd),'iBoxx inputs'!A4156,IF(AND(dateA=2,A4151&lt;DataEnd),'Bank of England inputs'!A4156,IF(dateA=3,A4151+1,IF(dateA=4,WORKDAY(A4151,1,),WORKDAY(A4151,1,holidayQ)))))</f>
        <v>41796</v>
      </c>
      <c r="B4152" s="35">
        <f>MATCH(A4152,'iBoxx inputs'!A:A,0)</f>
        <v>4247</v>
      </c>
      <c r="C4152" s="35">
        <f>MATCH(A4152,'Bank of England inputs'!A:A,0)</f>
        <v>4148</v>
      </c>
      <c r="D4152" s="6">
        <f>IF($A4152&gt;DataEnd,NA(),IFERROR(INDEX('iBoxx inputs'!B:B,MATCH($A4152,'iBoxx inputs'!$A:$A,0)),D4151))</f>
        <v>4.4661435202766997</v>
      </c>
      <c r="E4152" s="6">
        <f>IF($A4152&gt;DataEnd,NA(),IFERROR(INDEX('iBoxx inputs'!C:C,MATCH($A4152,'iBoxx inputs'!$A:$A,0)),E4151))</f>
        <v>4.6381714325607204</v>
      </c>
      <c r="F4152" s="6">
        <f>IF($A4152&gt;DataEnd,NA(),IFERROR(INDEX('Bank of England inputs'!D:D,MATCH($A4152,'Bank of England inputs'!$A:$A,0),0),F4151))</f>
        <v>3.1359661002666517</v>
      </c>
      <c r="G4152" s="19"/>
      <c r="H4152" s="5">
        <f t="shared" si="373"/>
        <v>41796</v>
      </c>
      <c r="I4152" s="6">
        <f t="shared" si="374"/>
        <v>4.55215747641871</v>
      </c>
      <c r="J4152" s="6">
        <f t="shared" si="375"/>
        <v>1.3731304700973723</v>
      </c>
      <c r="K4152" s="19">
        <f t="shared" si="376"/>
        <v>2528</v>
      </c>
      <c r="L4152" s="6">
        <f t="shared" ca="1" si="377"/>
        <v>2.6271664859228174</v>
      </c>
    </row>
    <row r="4153" spans="1:12" x14ac:dyDescent="0.2">
      <c r="A4153" s="5">
        <f>IF(AND(dateA=1,A4152&lt;DataEnd),'iBoxx inputs'!A4157,IF(AND(dateA=2,A4152&lt;DataEnd),'Bank of England inputs'!A4157,IF(dateA=3,A4152+1,IF(dateA=4,WORKDAY(A4152,1,),WORKDAY(A4152,1,holidayQ)))))</f>
        <v>41799</v>
      </c>
      <c r="B4153" s="35">
        <f>MATCH(A4153,'iBoxx inputs'!A:A,0)</f>
        <v>4248</v>
      </c>
      <c r="C4153" s="35">
        <f>MATCH(A4153,'Bank of England inputs'!A:A,0)</f>
        <v>4149</v>
      </c>
      <c r="D4153" s="6">
        <f>IF($A4153&gt;DataEnd,NA(),IFERROR(INDEX('iBoxx inputs'!B:B,MATCH($A4153,'iBoxx inputs'!$A:$A,0)),D4152))</f>
        <v>4.4929338608713101</v>
      </c>
      <c r="E4153" s="6">
        <f>IF($A4153&gt;DataEnd,NA(),IFERROR(INDEX('iBoxx inputs'!C:C,MATCH($A4153,'iBoxx inputs'!$A:$A,0)),E4152))</f>
        <v>4.6622186146641296</v>
      </c>
      <c r="F4153" s="6">
        <f>IF($A4153&gt;DataEnd,NA(),IFERROR(INDEX('Bank of England inputs'!D:D,MATCH($A4153,'Bank of England inputs'!$A:$A,0),0),F4152))</f>
        <v>3.1546333018381612</v>
      </c>
      <c r="G4153" s="19"/>
      <c r="H4153" s="5">
        <f t="shared" si="373"/>
        <v>41799</v>
      </c>
      <c r="I4153" s="6">
        <f t="shared" si="374"/>
        <v>4.5775762377677198</v>
      </c>
      <c r="J4153" s="6">
        <f t="shared" si="375"/>
        <v>1.3794270701984912</v>
      </c>
      <c r="K4153" s="19">
        <f t="shared" si="376"/>
        <v>2526</v>
      </c>
      <c r="L4153" s="6">
        <f t="shared" ca="1" si="377"/>
        <v>2.6260196542223659</v>
      </c>
    </row>
    <row r="4154" spans="1:12" x14ac:dyDescent="0.2">
      <c r="A4154" s="5">
        <f>IF(AND(dateA=1,A4153&lt;DataEnd),'iBoxx inputs'!A4158,IF(AND(dateA=2,A4153&lt;DataEnd),'Bank of England inputs'!A4158,IF(dateA=3,A4153+1,IF(dateA=4,WORKDAY(A4153,1,),WORKDAY(A4153,1,holidayQ)))))</f>
        <v>41800</v>
      </c>
      <c r="B4154" s="35">
        <f>MATCH(A4154,'iBoxx inputs'!A:A,0)</f>
        <v>4249</v>
      </c>
      <c r="C4154" s="35">
        <f>MATCH(A4154,'Bank of England inputs'!A:A,0)</f>
        <v>4150</v>
      </c>
      <c r="D4154" s="6">
        <f>IF($A4154&gt;DataEnd,NA(),IFERROR(INDEX('iBoxx inputs'!B:B,MATCH($A4154,'iBoxx inputs'!$A:$A,0)),D4153))</f>
        <v>4.5114127032014002</v>
      </c>
      <c r="E4154" s="6">
        <f>IF($A4154&gt;DataEnd,NA(),IFERROR(INDEX('iBoxx inputs'!C:C,MATCH($A4154,'iBoxx inputs'!$A:$A,0)),E4153))</f>
        <v>4.6803126768754604</v>
      </c>
      <c r="F4154" s="6">
        <f>IF($A4154&gt;DataEnd,NA(),IFERROR(INDEX('Bank of England inputs'!D:D,MATCH($A4154,'Bank of England inputs'!$A:$A,0),0),F4153))</f>
        <v>3.1688820158574549</v>
      </c>
      <c r="G4154" s="19"/>
      <c r="H4154" s="5">
        <f t="shared" si="373"/>
        <v>41800</v>
      </c>
      <c r="I4154" s="6">
        <f t="shared" si="374"/>
        <v>4.5958626900384303</v>
      </c>
      <c r="J4154" s="6">
        <f t="shared" si="375"/>
        <v>1.3831502738991031</v>
      </c>
      <c r="K4154" s="19">
        <f t="shared" si="376"/>
        <v>2526</v>
      </c>
      <c r="L4154" s="6">
        <f t="shared" ca="1" si="377"/>
        <v>2.6253007323791375</v>
      </c>
    </row>
    <row r="4155" spans="1:12" x14ac:dyDescent="0.2">
      <c r="A4155" s="5">
        <f>IF(AND(dateA=1,A4154&lt;DataEnd),'iBoxx inputs'!A4159,IF(AND(dateA=2,A4154&lt;DataEnd),'Bank of England inputs'!A4159,IF(dateA=3,A4154+1,IF(dateA=4,WORKDAY(A4154,1,),WORKDAY(A4154,1,holidayQ)))))</f>
        <v>41801</v>
      </c>
      <c r="B4155" s="35">
        <f>MATCH(A4155,'iBoxx inputs'!A:A,0)</f>
        <v>4250</v>
      </c>
      <c r="C4155" s="35">
        <f>MATCH(A4155,'Bank of England inputs'!A:A,0)</f>
        <v>4151</v>
      </c>
      <c r="D4155" s="6">
        <f>IF($A4155&gt;DataEnd,NA(),IFERROR(INDEX('iBoxx inputs'!B:B,MATCH($A4155,'iBoxx inputs'!$A:$A,0)),D4154))</f>
        <v>4.4946271053758799</v>
      </c>
      <c r="E4155" s="6">
        <f>IF($A4155&gt;DataEnd,NA(),IFERROR(INDEX('iBoxx inputs'!C:C,MATCH($A4155,'iBoxx inputs'!$A:$A,0)),E4154))</f>
        <v>4.6665101028878304</v>
      </c>
      <c r="F4155" s="6">
        <f>IF($A4155&gt;DataEnd,NA(),IFERROR(INDEX('Bank of England inputs'!D:D,MATCH($A4155,'Bank of England inputs'!$A:$A,0),0),F4154))</f>
        <v>3.1596313345568783</v>
      </c>
      <c r="G4155" s="19"/>
      <c r="H4155" s="5">
        <f t="shared" si="373"/>
        <v>41801</v>
      </c>
      <c r="I4155" s="6">
        <f t="shared" si="374"/>
        <v>4.5805686041318552</v>
      </c>
      <c r="J4155" s="6">
        <f t="shared" si="375"/>
        <v>1.3774160019695447</v>
      </c>
      <c r="K4155" s="19">
        <f t="shared" si="376"/>
        <v>2526</v>
      </c>
      <c r="L4155" s="6">
        <f t="shared" ca="1" si="377"/>
        <v>2.6245733913695815</v>
      </c>
    </row>
    <row r="4156" spans="1:12" x14ac:dyDescent="0.2">
      <c r="A4156" s="5">
        <f>IF(AND(dateA=1,A4155&lt;DataEnd),'iBoxx inputs'!A4160,IF(AND(dateA=2,A4155&lt;DataEnd),'Bank of England inputs'!A4160,IF(dateA=3,A4155+1,IF(dateA=4,WORKDAY(A4155,1,),WORKDAY(A4155,1,holidayQ)))))</f>
        <v>41802</v>
      </c>
      <c r="B4156" s="35">
        <f>MATCH(A4156,'iBoxx inputs'!A:A,0)</f>
        <v>4251</v>
      </c>
      <c r="C4156" s="35">
        <f>MATCH(A4156,'Bank of England inputs'!A:A,0)</f>
        <v>4152</v>
      </c>
      <c r="D4156" s="6">
        <f>IF($A4156&gt;DataEnd,NA(),IFERROR(INDEX('iBoxx inputs'!B:B,MATCH($A4156,'iBoxx inputs'!$A:$A,0)),D4155))</f>
        <v>4.4960227452297898</v>
      </c>
      <c r="E4156" s="6">
        <f>IF($A4156&gt;DataEnd,NA(),IFERROR(INDEX('iBoxx inputs'!C:C,MATCH($A4156,'iBoxx inputs'!$A:$A,0)),E4155))</f>
        <v>4.6677051722635197</v>
      </c>
      <c r="F4156" s="6">
        <f>IF($A4156&gt;DataEnd,NA(),IFERROR(INDEX('Bank of England inputs'!D:D,MATCH($A4156,'Bank of England inputs'!$A:$A,0),0),F4155))</f>
        <v>3.1542327872535081</v>
      </c>
      <c r="G4156" s="19"/>
      <c r="H4156" s="5">
        <f t="shared" si="373"/>
        <v>41802</v>
      </c>
      <c r="I4156" s="6">
        <f t="shared" si="374"/>
        <v>4.5818639587466548</v>
      </c>
      <c r="J4156" s="6">
        <f t="shared" si="375"/>
        <v>1.3839773055532412</v>
      </c>
      <c r="K4156" s="19">
        <f t="shared" si="376"/>
        <v>2527</v>
      </c>
      <c r="L4156" s="6">
        <f t="shared" ca="1" si="377"/>
        <v>2.624082455047533</v>
      </c>
    </row>
    <row r="4157" spans="1:12" x14ac:dyDescent="0.2">
      <c r="A4157" s="5">
        <f>IF(AND(dateA=1,A4156&lt;DataEnd),'iBoxx inputs'!A4161,IF(AND(dateA=2,A4156&lt;DataEnd),'Bank of England inputs'!A4161,IF(dateA=3,A4156+1,IF(dateA=4,WORKDAY(A4156,1,),WORKDAY(A4156,1,holidayQ)))))</f>
        <v>41803</v>
      </c>
      <c r="B4157" s="35">
        <f>MATCH(A4157,'iBoxx inputs'!A:A,0)</f>
        <v>4252</v>
      </c>
      <c r="C4157" s="35">
        <f>MATCH(A4157,'Bank of England inputs'!A:A,0)</f>
        <v>4153</v>
      </c>
      <c r="D4157" s="6">
        <f>IF($A4157&gt;DataEnd,NA(),IFERROR(INDEX('iBoxx inputs'!B:B,MATCH($A4157,'iBoxx inputs'!$A:$A,0)),D4156))</f>
        <v>4.5038374338971501</v>
      </c>
      <c r="E4157" s="6">
        <f>IF($A4157&gt;DataEnd,NA(),IFERROR(INDEX('iBoxx inputs'!C:C,MATCH($A4157,'iBoxx inputs'!$A:$A,0)),E4156))</f>
        <v>4.6829472099967298</v>
      </c>
      <c r="F4157" s="6">
        <f>IF($A4157&gt;DataEnd,NA(),IFERROR(INDEX('Bank of England inputs'!D:D,MATCH($A4157,'Bank of England inputs'!$A:$A,0),0),F4156))</f>
        <v>3.1644954063129394</v>
      </c>
      <c r="G4157" s="19"/>
      <c r="H4157" s="5">
        <f t="shared" si="373"/>
        <v>41803</v>
      </c>
      <c r="I4157" s="6">
        <f t="shared" si="374"/>
        <v>4.5933923219469399</v>
      </c>
      <c r="J4157" s="6">
        <f t="shared" si="375"/>
        <v>1.3850665483374769</v>
      </c>
      <c r="K4157" s="19">
        <f t="shared" si="376"/>
        <v>2528</v>
      </c>
      <c r="L4157" s="6">
        <f t="shared" ca="1" si="377"/>
        <v>2.6235923379958281</v>
      </c>
    </row>
    <row r="4158" spans="1:12" x14ac:dyDescent="0.2">
      <c r="A4158" s="5">
        <f>IF(AND(dateA=1,A4157&lt;DataEnd),'iBoxx inputs'!A4162,IF(AND(dateA=2,A4157&lt;DataEnd),'Bank of England inputs'!A4162,IF(dateA=3,A4157+1,IF(dateA=4,WORKDAY(A4157,1,),WORKDAY(A4157,1,holidayQ)))))</f>
        <v>41806</v>
      </c>
      <c r="B4158" s="35">
        <f>MATCH(A4158,'iBoxx inputs'!A:A,0)</f>
        <v>4253</v>
      </c>
      <c r="C4158" s="35">
        <f>MATCH(A4158,'Bank of England inputs'!A:A,0)</f>
        <v>4154</v>
      </c>
      <c r="D4158" s="6">
        <f>IF($A4158&gt;DataEnd,NA(),IFERROR(INDEX('iBoxx inputs'!B:B,MATCH($A4158,'iBoxx inputs'!$A:$A,0)),D4157))</f>
        <v>4.50392858023638</v>
      </c>
      <c r="E4158" s="6">
        <f>IF($A4158&gt;DataEnd,NA(),IFERROR(INDEX('iBoxx inputs'!C:C,MATCH($A4158,'iBoxx inputs'!$A:$A,0)),E4157))</f>
        <v>4.6871398831835496</v>
      </c>
      <c r="F4158" s="6">
        <f>IF($A4158&gt;DataEnd,NA(),IFERROR(INDEX('Bank of England inputs'!D:D,MATCH($A4158,'Bank of England inputs'!$A:$A,0),0),F4157))</f>
        <v>3.1644351221116418</v>
      </c>
      <c r="G4158" s="19"/>
      <c r="H4158" s="5">
        <f t="shared" ref="H4158:H4176" si="378">A4158</f>
        <v>41806</v>
      </c>
      <c r="I4158" s="6">
        <f t="shared" ref="I4158:I4176" si="379">(D4158+E4158)/2</f>
        <v>4.5955342317099648</v>
      </c>
      <c r="J4158" s="6">
        <f t="shared" ref="J4158:J4176" si="380">((1+I4158/100)/(1+F4158/100)-1)*100</f>
        <v>1.3872020022252851</v>
      </c>
      <c r="K4158" s="19">
        <f t="shared" ref="K4158:K4176" si="381">IF(trailing_period=0,1,ROW()-MATCH(EDATE(A4158,-trailing_period),A:A,1))</f>
        <v>2526</v>
      </c>
      <c r="L4158" s="6">
        <f t="shared" ref="L4158:L4176" ca="1" si="382">AVERAGE(OFFSET(J4158,-$K4158+1,0,$K4158,))</f>
        <v>2.6224296825310147</v>
      </c>
    </row>
    <row r="4159" spans="1:12" x14ac:dyDescent="0.2">
      <c r="A4159" s="5">
        <f>IF(AND(dateA=1,A4158&lt;DataEnd),'iBoxx inputs'!A4163,IF(AND(dateA=2,A4158&lt;DataEnd),'Bank of England inputs'!A4163,IF(dateA=3,A4158+1,IF(dateA=4,WORKDAY(A4158,1,),WORKDAY(A4158,1,holidayQ)))))</f>
        <v>41807</v>
      </c>
      <c r="B4159" s="35">
        <f>MATCH(A4159,'iBoxx inputs'!A:A,0)</f>
        <v>4254</v>
      </c>
      <c r="C4159" s="35">
        <f>MATCH(A4159,'Bank of England inputs'!A:A,0)</f>
        <v>4155</v>
      </c>
      <c r="D4159" s="6">
        <f>IF($A4159&gt;DataEnd,NA(),IFERROR(INDEX('iBoxx inputs'!B:B,MATCH($A4159,'iBoxx inputs'!$A:$A,0)),D4158))</f>
        <v>4.5153140277461699</v>
      </c>
      <c r="E4159" s="6">
        <f>IF($A4159&gt;DataEnd,NA(),IFERROR(INDEX('iBoxx inputs'!C:C,MATCH($A4159,'iBoxx inputs'!$A:$A,0)),E4158))</f>
        <v>4.7012075935197597</v>
      </c>
      <c r="F4159" s="6">
        <f>IF($A4159&gt;DataEnd,NA(),IFERROR(INDEX('Bank of England inputs'!D:D,MATCH($A4159,'Bank of England inputs'!$A:$A,0),0),F4158))</f>
        <v>3.179407489097219</v>
      </c>
      <c r="G4159" s="19"/>
      <c r="H4159" s="5">
        <f t="shared" si="378"/>
        <v>41807</v>
      </c>
      <c r="I4159" s="6">
        <f t="shared" si="379"/>
        <v>4.6082608106329648</v>
      </c>
      <c r="J4159" s="6">
        <f t="shared" si="380"/>
        <v>1.384824119761241</v>
      </c>
      <c r="K4159" s="19">
        <f t="shared" si="381"/>
        <v>2526</v>
      </c>
      <c r="L4159" s="6">
        <f t="shared" ca="1" si="382"/>
        <v>2.6217000650079165</v>
      </c>
    </row>
    <row r="4160" spans="1:12" x14ac:dyDescent="0.2">
      <c r="A4160" s="5">
        <f>IF(AND(dateA=1,A4159&lt;DataEnd),'iBoxx inputs'!A4164,IF(AND(dateA=2,A4159&lt;DataEnd),'Bank of England inputs'!A4164,IF(dateA=3,A4159+1,IF(dateA=4,WORKDAY(A4159,1,),WORKDAY(A4159,1,holidayQ)))))</f>
        <v>41808</v>
      </c>
      <c r="B4160" s="35">
        <f>MATCH(A4160,'iBoxx inputs'!A:A,0)</f>
        <v>4255</v>
      </c>
      <c r="C4160" s="35">
        <f>MATCH(A4160,'Bank of England inputs'!A:A,0)</f>
        <v>4156</v>
      </c>
      <c r="D4160" s="6">
        <f>IF($A4160&gt;DataEnd,NA(),IFERROR(INDEX('iBoxx inputs'!B:B,MATCH($A4160,'iBoxx inputs'!$A:$A,0)),D4159))</f>
        <v>4.4959410427492399</v>
      </c>
      <c r="E4160" s="6">
        <f>IF($A4160&gt;DataEnd,NA(),IFERROR(INDEX('iBoxx inputs'!C:C,MATCH($A4160,'iBoxx inputs'!$A:$A,0)),E4159))</f>
        <v>4.67743854574453</v>
      </c>
      <c r="F4160" s="6">
        <f>IF($A4160&gt;DataEnd,NA(),IFERROR(INDEX('Bank of England inputs'!D:D,MATCH($A4160,'Bank of England inputs'!$A:$A,0),0),F4159))</f>
        <v>3.1712730120875943</v>
      </c>
      <c r="G4160" s="19"/>
      <c r="H4160" s="5">
        <f t="shared" si="378"/>
        <v>41808</v>
      </c>
      <c r="I4160" s="6">
        <f t="shared" si="379"/>
        <v>4.5866897942468849</v>
      </c>
      <c r="J4160" s="6">
        <f t="shared" si="380"/>
        <v>1.3719097776310862</v>
      </c>
      <c r="K4160" s="19">
        <f t="shared" si="381"/>
        <v>2526</v>
      </c>
      <c r="L4160" s="6">
        <f t="shared" ca="1" si="382"/>
        <v>2.6209863173234345</v>
      </c>
    </row>
    <row r="4161" spans="1:12" x14ac:dyDescent="0.2">
      <c r="A4161" s="5">
        <f>IF(AND(dateA=1,A4160&lt;DataEnd),'iBoxx inputs'!A4165,IF(AND(dateA=2,A4160&lt;DataEnd),'Bank of England inputs'!A4165,IF(dateA=3,A4160+1,IF(dateA=4,WORKDAY(A4160,1,),WORKDAY(A4160,1,holidayQ)))))</f>
        <v>41809</v>
      </c>
      <c r="B4161" s="35">
        <f>MATCH(A4161,'iBoxx inputs'!A:A,0)</f>
        <v>4256</v>
      </c>
      <c r="C4161" s="35">
        <f>MATCH(A4161,'Bank of England inputs'!A:A,0)</f>
        <v>4157</v>
      </c>
      <c r="D4161" s="6">
        <f>IF($A4161&gt;DataEnd,NA(),IFERROR(INDEX('iBoxx inputs'!B:B,MATCH($A4161,'iBoxx inputs'!$A:$A,0)),D4160))</f>
        <v>4.4988849972309097</v>
      </c>
      <c r="E4161" s="6">
        <f>IF($A4161&gt;DataEnd,NA(),IFERROR(INDEX('iBoxx inputs'!C:C,MATCH($A4161,'iBoxx inputs'!$A:$A,0)),E4160))</f>
        <v>4.6769745167761299</v>
      </c>
      <c r="F4161" s="6">
        <f>IF($A4161&gt;DataEnd,NA(),IFERROR(INDEX('Bank of England inputs'!D:D,MATCH($A4161,'Bank of England inputs'!$A:$A,0),0),F4160))</f>
        <v>3.1648914566282826</v>
      </c>
      <c r="G4161" s="19"/>
      <c r="H4161" s="5">
        <f t="shared" si="378"/>
        <v>41809</v>
      </c>
      <c r="I4161" s="6">
        <f t="shared" si="379"/>
        <v>4.5879297570035202</v>
      </c>
      <c r="J4161" s="6">
        <f t="shared" si="380"/>
        <v>1.379382346341651</v>
      </c>
      <c r="K4161" s="19">
        <f t="shared" si="381"/>
        <v>2527</v>
      </c>
      <c r="L4161" s="6">
        <f t="shared" ca="1" si="382"/>
        <v>2.6204949821548627</v>
      </c>
    </row>
    <row r="4162" spans="1:12" x14ac:dyDescent="0.2">
      <c r="A4162" s="5">
        <f>IF(AND(dateA=1,A4161&lt;DataEnd),'iBoxx inputs'!A4166,IF(AND(dateA=2,A4161&lt;DataEnd),'Bank of England inputs'!A4166,IF(dateA=3,A4161+1,IF(dateA=4,WORKDAY(A4161,1,),WORKDAY(A4161,1,holidayQ)))))</f>
        <v>41810</v>
      </c>
      <c r="B4162" s="35">
        <f>MATCH(A4162,'iBoxx inputs'!A:A,0)</f>
        <v>4257</v>
      </c>
      <c r="C4162" s="35">
        <f>MATCH(A4162,'Bank of England inputs'!A:A,0)</f>
        <v>4158</v>
      </c>
      <c r="D4162" s="6">
        <f>IF($A4162&gt;DataEnd,NA(),IFERROR(INDEX('iBoxx inputs'!B:B,MATCH($A4162,'iBoxx inputs'!$A:$A,0)),D4161))</f>
        <v>4.5220570791300601</v>
      </c>
      <c r="E4162" s="6">
        <f>IF($A4162&gt;DataEnd,NA(),IFERROR(INDEX('iBoxx inputs'!C:C,MATCH($A4162,'iBoxx inputs'!$A:$A,0)),E4161))</f>
        <v>4.70137618246061</v>
      </c>
      <c r="F4162" s="6">
        <f>IF($A4162&gt;DataEnd,NA(),IFERROR(INDEX('Bank of England inputs'!D:D,MATCH($A4162,'Bank of England inputs'!$A:$A,0),0),F4161))</f>
        <v>3.1702221090433635</v>
      </c>
      <c r="G4162" s="19"/>
      <c r="H4162" s="5">
        <f t="shared" si="378"/>
        <v>41810</v>
      </c>
      <c r="I4162" s="6">
        <f t="shared" si="379"/>
        <v>4.6117166307953354</v>
      </c>
      <c r="J4162" s="6">
        <f t="shared" si="380"/>
        <v>1.3972001729611661</v>
      </c>
      <c r="K4162" s="19">
        <f t="shared" si="381"/>
        <v>2528</v>
      </c>
      <c r="L4162" s="6">
        <f t="shared" ca="1" si="382"/>
        <v>2.6200110838917321</v>
      </c>
    </row>
    <row r="4163" spans="1:12" x14ac:dyDescent="0.2">
      <c r="A4163" s="5">
        <f>IF(AND(dateA=1,A4162&lt;DataEnd),'iBoxx inputs'!A4167,IF(AND(dateA=2,A4162&lt;DataEnd),'Bank of England inputs'!A4167,IF(dateA=3,A4162+1,IF(dateA=4,WORKDAY(A4162,1,),WORKDAY(A4162,1,holidayQ)))))</f>
        <v>41813</v>
      </c>
      <c r="B4163" s="35">
        <f>MATCH(A4163,'iBoxx inputs'!A:A,0)</f>
        <v>4258</v>
      </c>
      <c r="C4163" s="35">
        <f>MATCH(A4163,'Bank of England inputs'!A:A,0)</f>
        <v>4159</v>
      </c>
      <c r="D4163" s="6">
        <f>IF($A4163&gt;DataEnd,NA(),IFERROR(INDEX('iBoxx inputs'!B:B,MATCH($A4163,'iBoxx inputs'!$A:$A,0)),D4162))</f>
        <v>4.5017927955275603</v>
      </c>
      <c r="E4163" s="6">
        <f>IF($A4163&gt;DataEnd,NA(),IFERROR(INDEX('iBoxx inputs'!C:C,MATCH($A4163,'iBoxx inputs'!$A:$A,0)),E4162))</f>
        <v>4.6782068717890004</v>
      </c>
      <c r="F4163" s="6">
        <f>IF($A4163&gt;DataEnd,NA(),IFERROR(INDEX('Bank of England inputs'!D:D,MATCH($A4163,'Bank of England inputs'!$A:$A,0),0),F4162))</f>
        <v>3.1542480121128369</v>
      </c>
      <c r="G4163" s="19"/>
      <c r="H4163" s="5">
        <f t="shared" si="378"/>
        <v>41813</v>
      </c>
      <c r="I4163" s="6">
        <f t="shared" si="379"/>
        <v>4.5899998336582808</v>
      </c>
      <c r="J4163" s="6">
        <f t="shared" si="380"/>
        <v>1.3918494383060809</v>
      </c>
      <c r="K4163" s="19">
        <f t="shared" si="381"/>
        <v>2526</v>
      </c>
      <c r="L4163" s="6">
        <f t="shared" ca="1" si="382"/>
        <v>2.6188405697911872</v>
      </c>
    </row>
    <row r="4164" spans="1:12" x14ac:dyDescent="0.2">
      <c r="A4164" s="5">
        <f>IF(AND(dateA=1,A4163&lt;DataEnd),'iBoxx inputs'!A4168,IF(AND(dateA=2,A4163&lt;DataEnd),'Bank of England inputs'!A4168,IF(dateA=3,A4163+1,IF(dateA=4,WORKDAY(A4163,1,),WORKDAY(A4163,1,holidayQ)))))</f>
        <v>41814</v>
      </c>
      <c r="B4164" s="35">
        <f>MATCH(A4164,'iBoxx inputs'!A:A,0)</f>
        <v>4259</v>
      </c>
      <c r="C4164" s="35">
        <f>MATCH(A4164,'Bank of England inputs'!A:A,0)</f>
        <v>4160</v>
      </c>
      <c r="D4164" s="6">
        <f>IF($A4164&gt;DataEnd,NA(),IFERROR(INDEX('iBoxx inputs'!B:B,MATCH($A4164,'iBoxx inputs'!$A:$A,0)),D4163))</f>
        <v>4.5002137992871001</v>
      </c>
      <c r="E4164" s="6">
        <f>IF($A4164&gt;DataEnd,NA(),IFERROR(INDEX('iBoxx inputs'!C:C,MATCH($A4164,'iBoxx inputs'!$A:$A,0)),E4163))</f>
        <v>4.67884625459621</v>
      </c>
      <c r="F4164" s="6">
        <f>IF($A4164&gt;DataEnd,NA(),IFERROR(INDEX('Bank of England inputs'!D:D,MATCH($A4164,'Bank of England inputs'!$A:$A,0),0),F4163))</f>
        <v>3.1520868362926224</v>
      </c>
      <c r="G4164" s="19"/>
      <c r="H4164" s="5">
        <f t="shared" si="378"/>
        <v>41814</v>
      </c>
      <c r="I4164" s="6">
        <f t="shared" si="379"/>
        <v>4.589530026941655</v>
      </c>
      <c r="J4164" s="6">
        <f t="shared" si="380"/>
        <v>1.3935182842498506</v>
      </c>
      <c r="K4164" s="19">
        <f t="shared" si="381"/>
        <v>2526</v>
      </c>
      <c r="L4164" s="6">
        <f t="shared" ca="1" si="382"/>
        <v>2.6181383527481179</v>
      </c>
    </row>
    <row r="4165" spans="1:12" x14ac:dyDescent="0.2">
      <c r="A4165" s="5">
        <f>IF(AND(dateA=1,A4164&lt;DataEnd),'iBoxx inputs'!A4169,IF(AND(dateA=2,A4164&lt;DataEnd),'Bank of England inputs'!A4169,IF(dateA=3,A4164+1,IF(dateA=4,WORKDAY(A4164,1,),WORKDAY(A4164,1,holidayQ)))))</f>
        <v>41815</v>
      </c>
      <c r="B4165" s="35">
        <f>MATCH(A4165,'iBoxx inputs'!A:A,0)</f>
        <v>4260</v>
      </c>
      <c r="C4165" s="35">
        <f>MATCH(A4165,'Bank of England inputs'!A:A,0)</f>
        <v>4161</v>
      </c>
      <c r="D4165" s="6">
        <f>IF($A4165&gt;DataEnd,NA(),IFERROR(INDEX('iBoxx inputs'!B:B,MATCH($A4165,'iBoxx inputs'!$A:$A,0)),D4164))</f>
        <v>4.4402079381579798</v>
      </c>
      <c r="E4165" s="6">
        <f>IF($A4165&gt;DataEnd,NA(),IFERROR(INDEX('iBoxx inputs'!C:C,MATCH($A4165,'iBoxx inputs'!$A:$A,0)),E4164))</f>
        <v>4.6123523840107996</v>
      </c>
      <c r="F4165" s="6">
        <f>IF($A4165&gt;DataEnd,NA(),IFERROR(INDEX('Bank of England inputs'!D:D,MATCH($A4165,'Bank of England inputs'!$A:$A,0),0),F4164))</f>
        <v>3.1302798389912567</v>
      </c>
      <c r="G4165" s="19"/>
      <c r="H4165" s="5">
        <f t="shared" si="378"/>
        <v>41815</v>
      </c>
      <c r="I4165" s="6">
        <f t="shared" si="379"/>
        <v>4.5262801610843901</v>
      </c>
      <c r="J4165" s="6">
        <f t="shared" si="380"/>
        <v>1.3536279783906258</v>
      </c>
      <c r="K4165" s="19">
        <f t="shared" si="381"/>
        <v>2526</v>
      </c>
      <c r="L4165" s="6">
        <f t="shared" ca="1" si="382"/>
        <v>2.6174213886609379</v>
      </c>
    </row>
    <row r="4166" spans="1:12" x14ac:dyDescent="0.2">
      <c r="A4166" s="5">
        <f>IF(AND(dateA=1,A4165&lt;DataEnd),'iBoxx inputs'!A4170,IF(AND(dateA=2,A4165&lt;DataEnd),'Bank of England inputs'!A4170,IF(dateA=3,A4165+1,IF(dateA=4,WORKDAY(A4165,1,),WORKDAY(A4165,1,holidayQ)))))</f>
        <v>41816</v>
      </c>
      <c r="B4166" s="35">
        <f>MATCH(A4166,'iBoxx inputs'!A:A,0)</f>
        <v>4261</v>
      </c>
      <c r="C4166" s="35">
        <f>MATCH(A4166,'Bank of England inputs'!A:A,0)</f>
        <v>4162</v>
      </c>
      <c r="D4166" s="6">
        <f>IF($A4166&gt;DataEnd,NA(),IFERROR(INDEX('iBoxx inputs'!B:B,MATCH($A4166,'iBoxx inputs'!$A:$A,0)),D4165))</f>
        <v>4.4292297748537601</v>
      </c>
      <c r="E4166" s="6">
        <f>IF($A4166&gt;DataEnd,NA(),IFERROR(INDEX('iBoxx inputs'!C:C,MATCH($A4166,'iBoxx inputs'!$A:$A,0)),E4165))</f>
        <v>4.6014863592732196</v>
      </c>
      <c r="F4166" s="6">
        <f>IF($A4166&gt;DataEnd,NA(),IFERROR(INDEX('Bank of England inputs'!D:D,MATCH($A4166,'Bank of England inputs'!$A:$A,0),0),F4165))</f>
        <v>3.128198335962229</v>
      </c>
      <c r="G4166" s="19"/>
      <c r="H4166" s="5">
        <f t="shared" si="378"/>
        <v>41816</v>
      </c>
      <c r="I4166" s="6">
        <f t="shared" si="379"/>
        <v>4.5153580670634899</v>
      </c>
      <c r="J4166" s="6">
        <f t="shared" si="380"/>
        <v>1.3450828711098817</v>
      </c>
      <c r="K4166" s="19">
        <f t="shared" si="381"/>
        <v>2527</v>
      </c>
      <c r="L4166" s="6">
        <f t="shared" ca="1" si="382"/>
        <v>2.6169178910283493</v>
      </c>
    </row>
    <row r="4167" spans="1:12" x14ac:dyDescent="0.2">
      <c r="A4167" s="5">
        <f>IF(AND(dateA=1,A4166&lt;DataEnd),'iBoxx inputs'!A4171,IF(AND(dateA=2,A4166&lt;DataEnd),'Bank of England inputs'!A4171,IF(dateA=3,A4166+1,IF(dateA=4,WORKDAY(A4166,1,),WORKDAY(A4166,1,holidayQ)))))</f>
        <v>41817</v>
      </c>
      <c r="B4167" s="35">
        <f>MATCH(A4167,'iBoxx inputs'!A:A,0)</f>
        <v>4262</v>
      </c>
      <c r="C4167" s="35">
        <f>MATCH(A4167,'Bank of England inputs'!A:A,0)</f>
        <v>4163</v>
      </c>
      <c r="D4167" s="6">
        <f>IF($A4167&gt;DataEnd,NA(),IFERROR(INDEX('iBoxx inputs'!B:B,MATCH($A4167,'iBoxx inputs'!$A:$A,0)),D4166))</f>
        <v>4.4358850014026201</v>
      </c>
      <c r="E4167" s="6">
        <f>IF($A4167&gt;DataEnd,NA(),IFERROR(INDEX('iBoxx inputs'!C:C,MATCH($A4167,'iBoxx inputs'!$A:$A,0)),E4166))</f>
        <v>4.6069823984161404</v>
      </c>
      <c r="F4167" s="6">
        <f>IF($A4167&gt;DataEnd,NA(),IFERROR(INDEX('Bank of England inputs'!D:D,MATCH($A4167,'Bank of England inputs'!$A:$A,0),0),F4166))</f>
        <v>3.1099108028744382</v>
      </c>
      <c r="G4167" s="19"/>
      <c r="H4167" s="5">
        <f t="shared" si="378"/>
        <v>41817</v>
      </c>
      <c r="I4167" s="6">
        <f t="shared" si="379"/>
        <v>4.5214336999093803</v>
      </c>
      <c r="J4167" s="6">
        <f t="shared" si="380"/>
        <v>1.3689497799425743</v>
      </c>
      <c r="K4167" s="19">
        <f t="shared" si="381"/>
        <v>2528</v>
      </c>
      <c r="L4167" s="6">
        <f t="shared" ca="1" si="382"/>
        <v>2.6164242327565592</v>
      </c>
    </row>
    <row r="4168" spans="1:12" x14ac:dyDescent="0.2">
      <c r="A4168" s="5">
        <f>IF(AND(dateA=1,A4167&lt;DataEnd),'iBoxx inputs'!A4172,IF(AND(dateA=2,A4167&lt;DataEnd),'Bank of England inputs'!A4172,IF(dateA=3,A4167+1,IF(dateA=4,WORKDAY(A4167,1,),WORKDAY(A4167,1,holidayQ)))))</f>
        <v>41820</v>
      </c>
      <c r="B4168" s="35">
        <f>MATCH(A4168,'iBoxx inputs'!A:A,0)</f>
        <v>4263</v>
      </c>
      <c r="C4168" s="35">
        <f>MATCH(A4168,'Bank of England inputs'!A:A,0)</f>
        <v>4164</v>
      </c>
      <c r="D4168" s="6">
        <f>IF($A4168&gt;DataEnd,NA(),IFERROR(INDEX('iBoxx inputs'!B:B,MATCH($A4168,'iBoxx inputs'!$A:$A,0)),D4167))</f>
        <v>4.4723994997858298</v>
      </c>
      <c r="E4168" s="6">
        <f>IF($A4168&gt;DataEnd,NA(),IFERROR(INDEX('iBoxx inputs'!C:C,MATCH($A4168,'iBoxx inputs'!$A:$A,0)),E4167))</f>
        <v>4.6431409687541798</v>
      </c>
      <c r="F4168" s="6">
        <f>IF($A4168&gt;DataEnd,NA(),IFERROR(INDEX('Bank of England inputs'!D:D,MATCH($A4168,'Bank of England inputs'!$A:$A,0),0),F4167))</f>
        <v>3.1211792659576965</v>
      </c>
      <c r="G4168" s="19"/>
      <c r="H4168" s="5">
        <f t="shared" si="378"/>
        <v>41820</v>
      </c>
      <c r="I4168" s="6">
        <f t="shared" si="379"/>
        <v>4.5577702342700048</v>
      </c>
      <c r="J4168" s="6">
        <f t="shared" si="380"/>
        <v>1.3931095227365686</v>
      </c>
      <c r="K4168" s="19">
        <f t="shared" si="381"/>
        <v>2526</v>
      </c>
      <c r="L4168" s="6">
        <f t="shared" ca="1" si="382"/>
        <v>2.6152793939530725</v>
      </c>
    </row>
    <row r="4169" spans="1:12" x14ac:dyDescent="0.2">
      <c r="A4169" s="5">
        <f>IF(AND(dateA=1,A4168&lt;DataEnd),'iBoxx inputs'!A4173,IF(AND(dateA=2,A4168&lt;DataEnd),'Bank of England inputs'!A4173,IF(dateA=3,A4168+1,IF(dateA=4,WORKDAY(A4168,1,),WORKDAY(A4168,1,holidayQ)))))</f>
        <v>41821</v>
      </c>
      <c r="B4169" s="35">
        <f>MATCH(A4169,'iBoxx inputs'!A:A,0)</f>
        <v>4264</v>
      </c>
      <c r="C4169" s="35">
        <f>MATCH(A4169,'Bank of England inputs'!A:A,0)</f>
        <v>4165</v>
      </c>
      <c r="D4169" s="6">
        <f>IF($A4169&gt;DataEnd,NA(),IFERROR(INDEX('iBoxx inputs'!B:B,MATCH($A4169,'iBoxx inputs'!$A:$A,0)),D4168))</f>
        <v>4.4932372732354002</v>
      </c>
      <c r="E4169" s="6">
        <f>IF($A4169&gt;DataEnd,NA(),IFERROR(INDEX('iBoxx inputs'!C:C,MATCH($A4169,'iBoxx inputs'!$A:$A,0)),E4168))</f>
        <v>4.6737173284735301</v>
      </c>
      <c r="F4169" s="6">
        <f>IF($A4169&gt;DataEnd,NA(),IFERROR(INDEX('Bank of England inputs'!D:D,MATCH($A4169,'Bank of England inputs'!$A:$A,0),0),F4168))</f>
        <v>3.1280020055151514</v>
      </c>
      <c r="G4169" s="19"/>
      <c r="H4169" s="5">
        <f t="shared" si="378"/>
        <v>41821</v>
      </c>
      <c r="I4169" s="6">
        <f t="shared" si="379"/>
        <v>4.5834773008544651</v>
      </c>
      <c r="J4169" s="6">
        <f t="shared" si="380"/>
        <v>1.4113288990719397</v>
      </c>
      <c r="K4169" s="19">
        <f t="shared" si="381"/>
        <v>2526</v>
      </c>
      <c r="L4169" s="6">
        <f t="shared" ca="1" si="382"/>
        <v>2.6145915464802041</v>
      </c>
    </row>
    <row r="4170" spans="1:12" x14ac:dyDescent="0.2">
      <c r="A4170" s="5">
        <f>IF(AND(dateA=1,A4169&lt;DataEnd),'iBoxx inputs'!A4174,IF(AND(dateA=2,A4169&lt;DataEnd),'Bank of England inputs'!A4174,IF(dateA=3,A4169+1,IF(dateA=4,WORKDAY(A4169,1,),WORKDAY(A4169,1,holidayQ)))))</f>
        <v>41822</v>
      </c>
      <c r="B4170" s="35">
        <f>MATCH(A4170,'iBoxx inputs'!A:A,0)</f>
        <v>4265</v>
      </c>
      <c r="C4170" s="35">
        <f>MATCH(A4170,'Bank of England inputs'!A:A,0)</f>
        <v>4166</v>
      </c>
      <c r="D4170" s="6">
        <f>IF($A4170&gt;DataEnd,NA(),IFERROR(INDEX('iBoxx inputs'!B:B,MATCH($A4170,'iBoxx inputs'!$A:$A,0)),D4169))</f>
        <v>4.5178837273449997</v>
      </c>
      <c r="E4170" s="6">
        <f>IF($A4170&gt;DataEnd,NA(),IFERROR(INDEX('iBoxx inputs'!C:C,MATCH($A4170,'iBoxx inputs'!$A:$A,0)),E4169))</f>
        <v>4.7042232750858899</v>
      </c>
      <c r="F4170" s="6">
        <f>IF($A4170&gt;DataEnd,NA(),IFERROR(INDEX('Bank of England inputs'!D:D,MATCH($A4170,'Bank of England inputs'!$A:$A,0),0),F4169))</f>
        <v>3.1389460262470914</v>
      </c>
      <c r="G4170" s="19"/>
      <c r="H4170" s="5">
        <f t="shared" si="378"/>
        <v>41822</v>
      </c>
      <c r="I4170" s="6">
        <f t="shared" si="379"/>
        <v>4.6110535012154443</v>
      </c>
      <c r="J4170" s="6">
        <f t="shared" si="380"/>
        <v>1.4273051370853995</v>
      </c>
      <c r="K4170" s="19">
        <f t="shared" si="381"/>
        <v>2526</v>
      </c>
      <c r="L4170" s="6">
        <f t="shared" ca="1" si="382"/>
        <v>2.6139083957859071</v>
      </c>
    </row>
    <row r="4171" spans="1:12" x14ac:dyDescent="0.2">
      <c r="A4171" s="5">
        <f>IF(AND(dateA=1,A4170&lt;DataEnd),'iBoxx inputs'!A4175,IF(AND(dateA=2,A4170&lt;DataEnd),'Bank of England inputs'!A4175,IF(dateA=3,A4170+1,IF(dateA=4,WORKDAY(A4170,1,),WORKDAY(A4170,1,holidayQ)))))</f>
        <v>41823</v>
      </c>
      <c r="B4171" s="35">
        <f>MATCH(A4171,'iBoxx inputs'!A:A,0)</f>
        <v>4266</v>
      </c>
      <c r="C4171" s="35">
        <f>MATCH(A4171,'Bank of England inputs'!A:A,0)</f>
        <v>4167</v>
      </c>
      <c r="D4171" s="6">
        <f>IF($A4171&gt;DataEnd,NA(),IFERROR(INDEX('iBoxx inputs'!B:B,MATCH($A4171,'iBoxx inputs'!$A:$A,0)),D4170))</f>
        <v>4.5262361611420596</v>
      </c>
      <c r="E4171" s="6">
        <f>IF($A4171&gt;DataEnd,NA(),IFERROR(INDEX('iBoxx inputs'!C:C,MATCH($A4171,'iBoxx inputs'!$A:$A,0)),E4170))</f>
        <v>4.7139771540459403</v>
      </c>
      <c r="F4171" s="6">
        <f>IF($A4171&gt;DataEnd,NA(),IFERROR(INDEX('Bank of England inputs'!D:D,MATCH($A4171,'Bank of England inputs'!$A:$A,0),0),F4170))</f>
        <v>3.14193066602515</v>
      </c>
      <c r="G4171" s="19"/>
      <c r="H4171" s="5">
        <f t="shared" si="378"/>
        <v>41823</v>
      </c>
      <c r="I4171" s="6">
        <f t="shared" si="379"/>
        <v>4.6201066575940004</v>
      </c>
      <c r="J4171" s="6">
        <f t="shared" si="380"/>
        <v>1.43314749105794</v>
      </c>
      <c r="K4171" s="19">
        <f t="shared" si="381"/>
        <v>2527</v>
      </c>
      <c r="L4171" s="6">
        <f t="shared" ca="1" si="382"/>
        <v>2.6134411378101539</v>
      </c>
    </row>
    <row r="4172" spans="1:12" x14ac:dyDescent="0.2">
      <c r="A4172" s="5">
        <f>IF(AND(dateA=1,A4171&lt;DataEnd),'iBoxx inputs'!A4176,IF(AND(dateA=2,A4171&lt;DataEnd),'Bank of England inputs'!A4176,IF(dateA=3,A4171+1,IF(dateA=4,WORKDAY(A4171,1,),WORKDAY(A4171,1,holidayQ)))))</f>
        <v>41824</v>
      </c>
      <c r="B4172" s="35">
        <f>MATCH(A4172,'iBoxx inputs'!A:A,0)</f>
        <v>4267</v>
      </c>
      <c r="C4172" s="35">
        <f>MATCH(A4172,'Bank of England inputs'!A:A,0)</f>
        <v>4168</v>
      </c>
      <c r="D4172" s="6">
        <f>IF($A4172&gt;DataEnd,NA(),IFERROR(INDEX('iBoxx inputs'!B:B,MATCH($A4172,'iBoxx inputs'!$A:$A,0)),D4171))</f>
        <v>4.5323042143632204</v>
      </c>
      <c r="E4172" s="6">
        <f>IF($A4172&gt;DataEnd,NA(),IFERROR(INDEX('iBoxx inputs'!C:C,MATCH($A4172,'iBoxx inputs'!$A:$A,0)),E4171))</f>
        <v>4.7207461434954796</v>
      </c>
      <c r="F4172" s="6">
        <f>IF($A4172&gt;DataEnd,NA(),IFERROR(INDEX('Bank of England inputs'!D:D,MATCH($A4172,'Bank of England inputs'!$A:$A,0),0),F4171))</f>
        <v>3.1385995120963628</v>
      </c>
      <c r="G4172" s="19"/>
      <c r="H4172" s="5">
        <f t="shared" si="378"/>
        <v>41824</v>
      </c>
      <c r="I4172" s="6">
        <f t="shared" si="379"/>
        <v>4.6265251789293504</v>
      </c>
      <c r="J4172" s="6">
        <f t="shared" si="380"/>
        <v>1.4426467625813233</v>
      </c>
      <c r="K4172" s="19">
        <f t="shared" si="381"/>
        <v>2528</v>
      </c>
      <c r="L4172" s="6">
        <f t="shared" ca="1" si="382"/>
        <v>2.6129780071237505</v>
      </c>
    </row>
    <row r="4173" spans="1:12" x14ac:dyDescent="0.2">
      <c r="A4173" s="5">
        <f>IF(AND(dateA=1,A4172&lt;DataEnd),'iBoxx inputs'!A4177,IF(AND(dateA=2,A4172&lt;DataEnd),'Bank of England inputs'!A4177,IF(dateA=3,A4172+1,IF(dateA=4,WORKDAY(A4172,1,),WORKDAY(A4172,1,holidayQ)))))</f>
        <v>41827</v>
      </c>
      <c r="B4173" s="35">
        <f>MATCH(A4173,'iBoxx inputs'!A:A,0)</f>
        <v>4268</v>
      </c>
      <c r="C4173" s="35">
        <f>MATCH(A4173,'Bank of England inputs'!A:A,0)</f>
        <v>4169</v>
      </c>
      <c r="D4173" s="6">
        <f>IF($A4173&gt;DataEnd,NA(),IFERROR(INDEX('iBoxx inputs'!B:B,MATCH($A4173,'iBoxx inputs'!$A:$A,0)),D4172))</f>
        <v>4.5182975256629803</v>
      </c>
      <c r="E4173" s="6">
        <f>IF($A4173&gt;DataEnd,NA(),IFERROR(INDEX('iBoxx inputs'!C:C,MATCH($A4173,'iBoxx inputs'!$A:$A,0)),E4172))</f>
        <v>4.7035638986476602</v>
      </c>
      <c r="F4173" s="6">
        <f>IF($A4173&gt;DataEnd,NA(),IFERROR(INDEX('Bank of England inputs'!D:D,MATCH($A4173,'Bank of England inputs'!$A:$A,0),0),F4172))</f>
        <v>3.1246366351917576</v>
      </c>
      <c r="G4173" s="19"/>
      <c r="H4173" s="5">
        <f t="shared" si="378"/>
        <v>41827</v>
      </c>
      <c r="I4173" s="6">
        <f t="shared" si="379"/>
        <v>4.6109307121553202</v>
      </c>
      <c r="J4173" s="6">
        <f t="shared" si="380"/>
        <v>1.4412599408436311</v>
      </c>
      <c r="K4173" s="19">
        <f>IF(trailing_period=0,1,ROW()-MATCH(EDATE(A4173,-trailing_period),A:A,1))</f>
        <v>2526</v>
      </c>
      <c r="L4173" s="6">
        <f t="shared" ca="1" si="382"/>
        <v>2.6118513297517305</v>
      </c>
    </row>
    <row r="4174" spans="1:12" x14ac:dyDescent="0.2">
      <c r="A4174" s="5">
        <f>IF(AND(dateA=1,A4173&lt;DataEnd),'iBoxx inputs'!A4178,IF(AND(dateA=2,A4173&lt;DataEnd),'Bank of England inputs'!A4178,IF(dateA=3,A4173+1,IF(dateA=4,WORKDAY(A4173,1,),WORKDAY(A4173,1,holidayQ)))))</f>
        <v>41828</v>
      </c>
      <c r="B4174" s="35" t="e">
        <f>MATCH(A4174,'iBoxx inputs'!A:A,0)</f>
        <v>#N/A</v>
      </c>
      <c r="C4174" s="35">
        <f>MATCH(A4174,'Bank of England inputs'!A:A,0)</f>
        <v>4170</v>
      </c>
      <c r="D4174" s="6">
        <f>IF($A4174&gt;DataEnd,NA(),IFERROR(INDEX('iBoxx inputs'!B:B,MATCH($A4174,'iBoxx inputs'!$A:$A,0)),D4173))</f>
        <v>4.5182975256629803</v>
      </c>
      <c r="E4174" s="6">
        <f>IF($A4174&gt;DataEnd,NA(),IFERROR(INDEX('iBoxx inputs'!C:C,MATCH($A4174,'iBoxx inputs'!$A:$A,0)),E4173))</f>
        <v>4.7035638986476602</v>
      </c>
      <c r="F4174" s="6">
        <f>IF($A4174&gt;DataEnd,NA(),IFERROR(INDEX('Bank of England inputs'!D:D,MATCH($A4174,'Bank of England inputs'!$A:$A,0),0),F4173))</f>
        <v>3.108880524187918</v>
      </c>
      <c r="G4174" s="19"/>
      <c r="H4174" s="5">
        <f t="shared" si="378"/>
        <v>41828</v>
      </c>
      <c r="I4174" s="6">
        <f t="shared" si="379"/>
        <v>4.6109307121553202</v>
      </c>
      <c r="J4174" s="6">
        <f t="shared" si="380"/>
        <v>1.4567612220511394</v>
      </c>
      <c r="K4174" s="19">
        <f t="shared" si="381"/>
        <v>2526</v>
      </c>
      <c r="L4174" s="6">
        <f t="shared" ca="1" si="382"/>
        <v>2.6111795905440447</v>
      </c>
    </row>
    <row r="4175" spans="1:12" x14ac:dyDescent="0.2">
      <c r="A4175" s="5">
        <f>IF(AND(dateA=1,A4174&lt;DataEnd),'iBoxx inputs'!A4179,IF(AND(dateA=2,A4174&lt;DataEnd),'Bank of England inputs'!A4179,IF(dateA=3,A4174+1,IF(dateA=4,WORKDAY(A4174,1,),WORKDAY(A4174,1,holidayQ)))))</f>
        <v>41829</v>
      </c>
      <c r="B4175" s="35" t="e">
        <f>MATCH(A4175,'iBoxx inputs'!A:A,0)</f>
        <v>#N/A</v>
      </c>
      <c r="C4175" s="35">
        <f>MATCH(A4175,'Bank of England inputs'!A:A,0)</f>
        <v>4171</v>
      </c>
      <c r="D4175" s="6">
        <f>IF($A4175&gt;DataEnd,NA(),IFERROR(INDEX('iBoxx inputs'!B:B,MATCH($A4175,'iBoxx inputs'!$A:$A,0)),D4174))</f>
        <v>4.5182975256629803</v>
      </c>
      <c r="E4175" s="6">
        <f>IF($A4175&gt;DataEnd,NA(),IFERROR(INDEX('iBoxx inputs'!C:C,MATCH($A4175,'iBoxx inputs'!$A:$A,0)),E4174))</f>
        <v>4.7035638986476602</v>
      </c>
      <c r="F4175" s="6">
        <f>IF($A4175&gt;DataEnd,NA(),IFERROR(INDEX('Bank of England inputs'!D:D,MATCH($A4175,'Bank of England inputs'!$A:$A,0),0),F4174))</f>
        <v>3.1095394311262847</v>
      </c>
      <c r="G4175" s="19"/>
      <c r="H4175" s="5">
        <f t="shared" si="378"/>
        <v>41829</v>
      </c>
      <c r="I4175" s="6">
        <f t="shared" si="379"/>
        <v>4.6109307121553202</v>
      </c>
      <c r="J4175" s="6">
        <f t="shared" si="380"/>
        <v>1.4561128769583043</v>
      </c>
      <c r="K4175" s="19">
        <f t="shared" si="381"/>
        <v>2526</v>
      </c>
      <c r="L4175" s="6">
        <f t="shared" ca="1" si="382"/>
        <v>2.6105026941743055</v>
      </c>
    </row>
    <row r="4176" spans="1:12" x14ac:dyDescent="0.2">
      <c r="A4176" s="5">
        <f>IF(AND(dateA=1,A4175&lt;DataEnd),'iBoxx inputs'!A4180,IF(AND(dateA=2,A4175&lt;DataEnd),'Bank of England inputs'!A4180,IF(dateA=3,A4175+1,IF(dateA=4,WORKDAY(A4175,1,),WORKDAY(A4175,1,holidayQ)))))</f>
        <v>41830</v>
      </c>
      <c r="B4176" s="35" t="e">
        <f>MATCH(A4176,'iBoxx inputs'!A:A,0)</f>
        <v>#N/A</v>
      </c>
      <c r="C4176" s="35">
        <f>MATCH(A4176,'Bank of England inputs'!A:A,0)</f>
        <v>4172</v>
      </c>
      <c r="D4176" s="6">
        <f>IF($A4176&gt;DataEnd,NA(),IFERROR(INDEX('iBoxx inputs'!B:B,MATCH($A4176,'iBoxx inputs'!$A:$A,0)),D4175))</f>
        <v>4.5182975256629803</v>
      </c>
      <c r="E4176" s="6">
        <f>IF($A4176&gt;DataEnd,NA(),IFERROR(INDEX('iBoxx inputs'!C:C,MATCH($A4176,'iBoxx inputs'!$A:$A,0)),E4175))</f>
        <v>4.7035638986476602</v>
      </c>
      <c r="F4176" s="6">
        <f>IF($A4176&gt;DataEnd,NA(),IFERROR(INDEX('Bank of England inputs'!D:D,MATCH($A4176,'Bank of England inputs'!$A:$A,0),0),F4175))</f>
        <v>3.0954578284246859</v>
      </c>
      <c r="G4176" s="19"/>
      <c r="H4176" s="5">
        <f t="shared" si="378"/>
        <v>41830</v>
      </c>
      <c r="I4176" s="6">
        <f t="shared" si="379"/>
        <v>4.6109307121553202</v>
      </c>
      <c r="J4176" s="6">
        <f t="shared" si="380"/>
        <v>1.4699705648067996</v>
      </c>
      <c r="K4176" s="19">
        <f t="shared" si="381"/>
        <v>2527</v>
      </c>
      <c r="L4176" s="6">
        <f t="shared" ca="1" si="382"/>
        <v>2.6100513557772467</v>
      </c>
    </row>
    <row r="4177" spans="1:12" x14ac:dyDescent="0.2">
      <c r="A4177" s="5">
        <f>IF(AND(dateA=1,A4176&lt;DataEnd),'iBoxx inputs'!A4181,IF(AND(dateA=2,A4176&lt;DataEnd),'Bank of England inputs'!A4181,IF(dateA=3,A4176+1,IF(dateA=4,WORKDAY(A4176,1,),WORKDAY(A4176,1,holidayQ)))))</f>
        <v>41831</v>
      </c>
      <c r="B4177" s="35" t="e">
        <f>MATCH(A4177,'iBoxx inputs'!A:A,0)</f>
        <v>#N/A</v>
      </c>
      <c r="C4177" s="35">
        <f>MATCH(A4177,'Bank of England inputs'!A:A,0)</f>
        <v>4173</v>
      </c>
      <c r="D4177" s="6">
        <f>IF($A4177&gt;DataEnd,NA(),IFERROR(INDEX('iBoxx inputs'!B:B,MATCH($A4177,'iBoxx inputs'!$A:$A,0)),D4176))</f>
        <v>4.5182975256629803</v>
      </c>
      <c r="E4177" s="6">
        <f>IF($A4177&gt;DataEnd,NA(),IFERROR(INDEX('iBoxx inputs'!C:C,MATCH($A4177,'iBoxx inputs'!$A:$A,0)),E4176))</f>
        <v>4.7035638986476602</v>
      </c>
      <c r="F4177" s="6">
        <f>IF($A4177&gt;DataEnd,NA(),IFERROR(INDEX('Bank of England inputs'!D:D,MATCH($A4177,'Bank of England inputs'!$A:$A,0),0),F4176))</f>
        <v>3.09380546600726</v>
      </c>
      <c r="G4177" s="19"/>
      <c r="H4177" s="5">
        <f t="shared" ref="H4177:H4191" si="383">A4177</f>
        <v>41831</v>
      </c>
      <c r="I4177" s="6">
        <f t="shared" ref="I4177:I4191" si="384">(D4177+E4177)/2</f>
        <v>4.6109307121553202</v>
      </c>
      <c r="J4177" s="6">
        <f t="shared" ref="J4177:J4191" si="385">((1+I4177/100)/(1+F4177/100)-1)*100</f>
        <v>1.4715969007937257</v>
      </c>
      <c r="K4177" s="19">
        <f t="shared" ref="K4177:K4191" si="386">IF(trailing_period=0,1,ROW()-MATCH(EDATE(A4177,-trailing_period),A:A,1))</f>
        <v>2528</v>
      </c>
      <c r="L4177" s="6">
        <f t="shared" ref="L4177:L4191" ca="1" si="387">AVERAGE(OFFSET(J4177,-$K4177+1,0,$K4177,))</f>
        <v>2.6096010177808133</v>
      </c>
    </row>
    <row r="4178" spans="1:12" x14ac:dyDescent="0.2">
      <c r="A4178" s="5">
        <f>IF(AND(dateA=1,A4177&lt;DataEnd),'iBoxx inputs'!A4182,IF(AND(dateA=2,A4177&lt;DataEnd),'Bank of England inputs'!A4182,IF(dateA=3,A4177+1,IF(dateA=4,WORKDAY(A4177,1,),WORKDAY(A4177,1,holidayQ)))))</f>
        <v>41834</v>
      </c>
      <c r="B4178" s="35">
        <f>MATCH(A4178,'iBoxx inputs'!A:A,0)</f>
        <v>4269</v>
      </c>
      <c r="C4178" s="35">
        <f>MATCH(A4178,'Bank of England inputs'!A:A,0)</f>
        <v>4174</v>
      </c>
      <c r="D4178" s="6">
        <f>IF($A4178&gt;DataEnd,NA(),IFERROR(INDEX('iBoxx inputs'!B:B,MATCH($A4178,'iBoxx inputs'!$A:$A,0)),D4177))</f>
        <v>4.4438673606585999</v>
      </c>
      <c r="E4178" s="6">
        <f>IF($A4178&gt;DataEnd,NA(),IFERROR(INDEX('iBoxx inputs'!C:C,MATCH($A4178,'iBoxx inputs'!$A:$A,0)),E4177))</f>
        <v>4.6250623417977001</v>
      </c>
      <c r="F4178" s="6">
        <f>IF($A4178&gt;DataEnd,NA(),IFERROR(INDEX('Bank of England inputs'!D:D,MATCH($A4178,'Bank of England inputs'!$A:$A,0),0),F4177))</f>
        <v>3.0949638613205543</v>
      </c>
      <c r="G4178" s="19"/>
      <c r="H4178" s="5">
        <f t="shared" si="383"/>
        <v>41834</v>
      </c>
      <c r="I4178" s="6">
        <f t="shared" si="384"/>
        <v>4.53446485122815</v>
      </c>
      <c r="J4178" s="6">
        <f t="shared" si="385"/>
        <v>1.3962864295136157</v>
      </c>
      <c r="K4178" s="19">
        <f t="shared" si="386"/>
        <v>2526</v>
      </c>
      <c r="L4178" s="6">
        <f t="shared" ca="1" si="387"/>
        <v>2.608442974293069</v>
      </c>
    </row>
    <row r="4179" spans="1:12" x14ac:dyDescent="0.2">
      <c r="A4179" s="5">
        <f>IF(AND(dateA=1,A4178&lt;DataEnd),'iBoxx inputs'!A4183,IF(AND(dateA=2,A4178&lt;DataEnd),'Bank of England inputs'!A4183,IF(dateA=3,A4178+1,IF(dateA=4,WORKDAY(A4178,1,),WORKDAY(A4178,1,holidayQ)))))</f>
        <v>41835</v>
      </c>
      <c r="B4179" s="35">
        <f>MATCH(A4179,'iBoxx inputs'!A:A,0)</f>
        <v>4270</v>
      </c>
      <c r="C4179" s="35">
        <f>MATCH(A4179,'Bank of England inputs'!A:A,0)</f>
        <v>4175</v>
      </c>
      <c r="D4179" s="6">
        <f>IF($A4179&gt;DataEnd,NA(),IFERROR(INDEX('iBoxx inputs'!B:B,MATCH($A4179,'iBoxx inputs'!$A:$A,0)),D4178))</f>
        <v>4.4700931750026598</v>
      </c>
      <c r="E4179" s="6">
        <f>IF($A4179&gt;DataEnd,NA(),IFERROR(INDEX('iBoxx inputs'!C:C,MATCH($A4179,'iBoxx inputs'!$A:$A,0)),E4178))</f>
        <v>4.6568668982208203</v>
      </c>
      <c r="F4179" s="6">
        <f>IF($A4179&gt;DataEnd,NA(),IFERROR(INDEX('Bank of England inputs'!D:D,MATCH($A4179,'Bank of England inputs'!$A:$A,0),0),F4178))</f>
        <v>3.1262320391885146</v>
      </c>
      <c r="G4179" s="19"/>
      <c r="H4179" s="5">
        <f t="shared" si="383"/>
        <v>41835</v>
      </c>
      <c r="I4179" s="6">
        <f t="shared" si="384"/>
        <v>4.5634800366117396</v>
      </c>
      <c r="J4179" s="6">
        <f t="shared" si="385"/>
        <v>1.393678377463714</v>
      </c>
      <c r="K4179" s="19">
        <f t="shared" si="386"/>
        <v>2526</v>
      </c>
      <c r="L4179" s="6">
        <f t="shared" ca="1" si="387"/>
        <v>2.6077269846014168</v>
      </c>
    </row>
    <row r="4180" spans="1:12" x14ac:dyDescent="0.2">
      <c r="A4180" s="5">
        <f>IF(AND(dateA=1,A4179&lt;DataEnd),'iBoxx inputs'!A4184,IF(AND(dateA=2,A4179&lt;DataEnd),'Bank of England inputs'!A4184,IF(dateA=3,A4179+1,IF(dateA=4,WORKDAY(A4179,1,),WORKDAY(A4179,1,holidayQ)))))</f>
        <v>41836</v>
      </c>
      <c r="B4180" s="35">
        <f>MATCH(A4180,'iBoxx inputs'!A:A,0)</f>
        <v>4271</v>
      </c>
      <c r="C4180" s="35">
        <f>MATCH(A4180,'Bank of England inputs'!A:A,0)</f>
        <v>4176</v>
      </c>
      <c r="D4180" s="6">
        <f>IF($A4180&gt;DataEnd,NA(),IFERROR(INDEX('iBoxx inputs'!B:B,MATCH($A4180,'iBoxx inputs'!$A:$A,0)),D4179))</f>
        <v>4.4685644431618803</v>
      </c>
      <c r="E4180" s="6">
        <f>IF($A4180&gt;DataEnd,NA(),IFERROR(INDEX('iBoxx inputs'!C:C,MATCH($A4180,'iBoxx inputs'!$A:$A,0)),E4179))</f>
        <v>4.6551067260768502</v>
      </c>
      <c r="F4180" s="6">
        <f>IF($A4180&gt;DataEnd,NA(),IFERROR(INDEX('Bank of England inputs'!D:D,MATCH($A4180,'Bank of England inputs'!$A:$A,0),0),F4179))</f>
        <v>3.1129196949970517</v>
      </c>
      <c r="H4180" s="5">
        <f t="shared" si="383"/>
        <v>41836</v>
      </c>
      <c r="I4180" s="6">
        <f t="shared" si="384"/>
        <v>4.5618355846193648</v>
      </c>
      <c r="J4180" s="6">
        <f t="shared" si="385"/>
        <v>1.4051739528937013</v>
      </c>
      <c r="K4180" s="19">
        <f t="shared" si="386"/>
        <v>2526</v>
      </c>
      <c r="L4180" s="6">
        <f t="shared" ca="1" si="387"/>
        <v>2.6070392658202151</v>
      </c>
    </row>
    <row r="4181" spans="1:12" x14ac:dyDescent="0.2">
      <c r="A4181" s="5">
        <f>IF(AND(dateA=1,A4180&lt;DataEnd),'iBoxx inputs'!A4185,IF(AND(dateA=2,A4180&lt;DataEnd),'Bank of England inputs'!A4185,IF(dateA=3,A4180+1,IF(dateA=4,WORKDAY(A4180,1,),WORKDAY(A4180,1,holidayQ)))))</f>
        <v>41837</v>
      </c>
      <c r="B4181" s="35">
        <f>MATCH(A4181,'iBoxx inputs'!A:A,0)</f>
        <v>4272</v>
      </c>
      <c r="C4181" s="35">
        <f>MATCH(A4181,'Bank of England inputs'!A:A,0)</f>
        <v>4177</v>
      </c>
      <c r="D4181" s="6">
        <f>IF($A4181&gt;DataEnd,NA(),IFERROR(INDEX('iBoxx inputs'!B:B,MATCH($A4181,'iBoxx inputs'!$A:$A,0)),D4180))</f>
        <v>4.4180322918629198</v>
      </c>
      <c r="E4181" s="6">
        <f>IF($A4181&gt;DataEnd,NA(),IFERROR(INDEX('iBoxx inputs'!C:C,MATCH($A4181,'iBoxx inputs'!$A:$A,0)),E4180))</f>
        <v>4.6018119172335501</v>
      </c>
      <c r="F4181" s="6">
        <f>IF($A4181&gt;DataEnd,NA(),IFERROR(INDEX('Bank of England inputs'!D:D,MATCH($A4181,'Bank of England inputs'!$A:$A,0),0),F4180))</f>
        <v>3.0950718075925865</v>
      </c>
      <c r="H4181" s="5">
        <f t="shared" si="383"/>
        <v>41837</v>
      </c>
      <c r="I4181" s="6">
        <f t="shared" si="384"/>
        <v>4.5099221045482345</v>
      </c>
      <c r="J4181" s="6">
        <f t="shared" si="385"/>
        <v>1.3723743260940724</v>
      </c>
      <c r="K4181" s="19">
        <f t="shared" si="386"/>
        <v>2527</v>
      </c>
      <c r="L4181" s="6">
        <f t="shared" ca="1" si="387"/>
        <v>2.6065506766078186</v>
      </c>
    </row>
    <row r="4182" spans="1:12" x14ac:dyDescent="0.2">
      <c r="A4182" s="5">
        <f>IF(AND(dateA=1,A4181&lt;DataEnd),'iBoxx inputs'!A4186,IF(AND(dateA=2,A4181&lt;DataEnd),'Bank of England inputs'!A4186,IF(dateA=3,A4181+1,IF(dateA=4,WORKDAY(A4181,1,),WORKDAY(A4181,1,holidayQ)))))</f>
        <v>41838</v>
      </c>
      <c r="B4182" s="35">
        <f>MATCH(A4182,'iBoxx inputs'!A:A,0)</f>
        <v>4273</v>
      </c>
      <c r="C4182" s="35">
        <f>MATCH(A4182,'Bank of England inputs'!A:A,0)</f>
        <v>4178</v>
      </c>
      <c r="D4182" s="6">
        <f>IF($A4182&gt;DataEnd,NA(),IFERROR(INDEX('iBoxx inputs'!B:B,MATCH($A4182,'iBoxx inputs'!$A:$A,0)),D4181))</f>
        <v>4.3986801192770804</v>
      </c>
      <c r="E4182" s="6">
        <f>IF($A4182&gt;DataEnd,NA(),IFERROR(INDEX('iBoxx inputs'!C:C,MATCH($A4182,'iBoxx inputs'!$A:$A,0)),E4181))</f>
        <v>4.5854080314188099</v>
      </c>
      <c r="F4182" s="6">
        <f>IF($A4182&gt;DataEnd,NA(),IFERROR(INDEX('Bank of England inputs'!D:D,MATCH($A4182,'Bank of England inputs'!$A:$A,0),0),F4181))</f>
        <v>3.0905165881676355</v>
      </c>
      <c r="H4182" s="5">
        <f t="shared" si="383"/>
        <v>41838</v>
      </c>
      <c r="I4182" s="6">
        <f t="shared" si="384"/>
        <v>4.4920440753479447</v>
      </c>
      <c r="J4182" s="6">
        <f t="shared" si="385"/>
        <v>1.3595115569933647</v>
      </c>
      <c r="K4182" s="19">
        <f t="shared" si="386"/>
        <v>2528</v>
      </c>
      <c r="L4182" s="6">
        <f t="shared" ca="1" si="387"/>
        <v>2.6060573858168321</v>
      </c>
    </row>
    <row r="4183" spans="1:12" x14ac:dyDescent="0.2">
      <c r="A4183" s="5">
        <f>IF(AND(dateA=1,A4182&lt;DataEnd),'iBoxx inputs'!A4187,IF(AND(dateA=2,A4182&lt;DataEnd),'Bank of England inputs'!A4187,IF(dateA=3,A4182+1,IF(dateA=4,WORKDAY(A4182,1,),WORKDAY(A4182,1,holidayQ)))))</f>
        <v>41841</v>
      </c>
      <c r="B4183" s="35">
        <f>MATCH(A4183,'iBoxx inputs'!A:A,0)</f>
        <v>4274</v>
      </c>
      <c r="C4183" s="35">
        <f>MATCH(A4183,'Bank of England inputs'!A:A,0)</f>
        <v>4179</v>
      </c>
      <c r="D4183" s="6">
        <f>IF($A4183&gt;DataEnd,NA(),IFERROR(INDEX('iBoxx inputs'!B:B,MATCH($A4183,'iBoxx inputs'!$A:$A,0)),D4182))</f>
        <v>4.3907722656135197</v>
      </c>
      <c r="E4183" s="6">
        <f>IF($A4183&gt;DataEnd,NA(),IFERROR(INDEX('iBoxx inputs'!C:C,MATCH($A4183,'iBoxx inputs'!$A:$A,0)),E4182))</f>
        <v>4.5774507166849299</v>
      </c>
      <c r="F4183" s="6">
        <f>IF($A4183&gt;DataEnd,NA(),IFERROR(INDEX('Bank of England inputs'!D:D,MATCH($A4183,'Bank of England inputs'!$A:$A,0),0),F4182))</f>
        <v>3.0840245381039244</v>
      </c>
      <c r="H4183" s="5">
        <f t="shared" si="383"/>
        <v>41841</v>
      </c>
      <c r="I4183" s="6">
        <f t="shared" si="384"/>
        <v>4.4841114911492248</v>
      </c>
      <c r="J4183" s="6">
        <f t="shared" si="385"/>
        <v>1.3581997397936085</v>
      </c>
      <c r="K4183" s="19">
        <f t="shared" si="386"/>
        <v>2526</v>
      </c>
      <c r="L4183" s="6">
        <f t="shared" ca="1" si="387"/>
        <v>2.6048848630552848</v>
      </c>
    </row>
    <row r="4184" spans="1:12" x14ac:dyDescent="0.2">
      <c r="A4184" s="5">
        <f>IF(AND(dateA=1,A4183&lt;DataEnd),'iBoxx inputs'!A4188,IF(AND(dateA=2,A4183&lt;DataEnd),'Bank of England inputs'!A4188,IF(dateA=3,A4183+1,IF(dateA=4,WORKDAY(A4183,1,),WORKDAY(A4183,1,holidayQ)))))</f>
        <v>41842</v>
      </c>
      <c r="B4184" s="35">
        <f>MATCH(A4184,'iBoxx inputs'!A:A,0)</f>
        <v>4275</v>
      </c>
      <c r="C4184" s="35">
        <f>MATCH(A4184,'Bank of England inputs'!A:A,0)</f>
        <v>4180</v>
      </c>
      <c r="D4184" s="6">
        <f>IF($A4184&gt;DataEnd,NA(),IFERROR(INDEX('iBoxx inputs'!B:B,MATCH($A4184,'iBoxx inputs'!$A:$A,0)),D4183))</f>
        <v>4.4028888633892498</v>
      </c>
      <c r="E4184" s="6">
        <f>IF($A4184&gt;DataEnd,NA(),IFERROR(INDEX('iBoxx inputs'!C:C,MATCH($A4184,'iBoxx inputs'!$A:$A,0)),E4183))</f>
        <v>4.5932908989189203</v>
      </c>
      <c r="F4184" s="6">
        <f>IF($A4184&gt;DataEnd,NA(),IFERROR(INDEX('Bank of England inputs'!D:D,MATCH($A4184,'Bank of England inputs'!$A:$A,0),0),F4183))</f>
        <v>3.0879119666121779</v>
      </c>
      <c r="H4184" s="5">
        <f t="shared" si="383"/>
        <v>41842</v>
      </c>
      <c r="I4184" s="6">
        <f t="shared" si="384"/>
        <v>4.498089881154085</v>
      </c>
      <c r="J4184" s="6">
        <f t="shared" si="385"/>
        <v>1.367937217506765</v>
      </c>
      <c r="K4184" s="19">
        <f t="shared" si="386"/>
        <v>2526</v>
      </c>
      <c r="L4184" s="6">
        <f t="shared" ca="1" si="387"/>
        <v>2.6041617163152506</v>
      </c>
    </row>
    <row r="4185" spans="1:12" x14ac:dyDescent="0.2">
      <c r="A4185" s="5">
        <f>IF(AND(dateA=1,A4184&lt;DataEnd),'iBoxx inputs'!A4189,IF(AND(dateA=2,A4184&lt;DataEnd),'Bank of England inputs'!A4189,IF(dateA=3,A4184+1,IF(dateA=4,WORKDAY(A4184,1,),WORKDAY(A4184,1,holidayQ)))))</f>
        <v>41843</v>
      </c>
      <c r="B4185" s="35">
        <f>MATCH(A4185,'iBoxx inputs'!A:A,0)</f>
        <v>4276</v>
      </c>
      <c r="C4185" s="35">
        <f>MATCH(A4185,'Bank of England inputs'!A:A,0)</f>
        <v>4181</v>
      </c>
      <c r="D4185" s="6">
        <f>IF($A4185&gt;DataEnd,NA(),IFERROR(INDEX('iBoxx inputs'!B:B,MATCH($A4185,'iBoxx inputs'!$A:$A,0)),D4184))</f>
        <v>4.3789613129117901</v>
      </c>
      <c r="E4185" s="6">
        <f>IF($A4185&gt;DataEnd,NA(),IFERROR(INDEX('iBoxx inputs'!C:C,MATCH($A4185,'iBoxx inputs'!$A:$A,0)),E4184))</f>
        <v>4.5651916172946096</v>
      </c>
      <c r="F4185" s="6">
        <f>IF($A4185&gt;DataEnd,NA(),IFERROR(INDEX('Bank of England inputs'!D:D,MATCH($A4185,'Bank of England inputs'!$A:$A,0),0),F4184))</f>
        <v>3.0733871291501069</v>
      </c>
      <c r="H4185" s="5">
        <f t="shared" si="383"/>
        <v>41843</v>
      </c>
      <c r="I4185" s="6">
        <f t="shared" si="384"/>
        <v>4.4720764651031999</v>
      </c>
      <c r="J4185" s="6">
        <f t="shared" si="385"/>
        <v>1.3569839654153704</v>
      </c>
      <c r="K4185" s="19">
        <f t="shared" si="386"/>
        <v>2526</v>
      </c>
      <c r="L4185" s="6">
        <f t="shared" ca="1" si="387"/>
        <v>2.6034241025694227</v>
      </c>
    </row>
    <row r="4186" spans="1:12" x14ac:dyDescent="0.2">
      <c r="A4186" s="5">
        <f>IF(AND(dateA=1,A4185&lt;DataEnd),'iBoxx inputs'!A4190,IF(AND(dateA=2,A4185&lt;DataEnd),'Bank of England inputs'!A4190,IF(dateA=3,A4185+1,IF(dateA=4,WORKDAY(A4185,1,),WORKDAY(A4185,1,holidayQ)))))</f>
        <v>41844</v>
      </c>
      <c r="B4186" s="35">
        <f>MATCH(A4186,'iBoxx inputs'!A:A,0)</f>
        <v>4277</v>
      </c>
      <c r="C4186" s="35">
        <f>MATCH(A4186,'Bank of England inputs'!A:A,0)</f>
        <v>4182</v>
      </c>
      <c r="D4186" s="6">
        <f>IF($A4186&gt;DataEnd,NA(),IFERROR(INDEX('iBoxx inputs'!B:B,MATCH($A4186,'iBoxx inputs'!$A:$A,0)),D4185))</f>
        <v>4.4103404243416904</v>
      </c>
      <c r="E4186" s="6">
        <f>IF($A4186&gt;DataEnd,NA(),IFERROR(INDEX('iBoxx inputs'!C:C,MATCH($A4186,'iBoxx inputs'!$A:$A,0)),E4185))</f>
        <v>4.6044476040215301</v>
      </c>
      <c r="F4186" s="6">
        <f>IF($A4186&gt;DataEnd,NA(),IFERROR(INDEX('Bank of England inputs'!D:D,MATCH($A4186,'Bank of England inputs'!$A:$A,0),0),F4185))</f>
        <v>3.0882882629795771</v>
      </c>
      <c r="H4186" s="5">
        <f t="shared" si="383"/>
        <v>41844</v>
      </c>
      <c r="I4186" s="6">
        <f t="shared" si="384"/>
        <v>4.5073940141816102</v>
      </c>
      <c r="J4186" s="6">
        <f t="shared" si="385"/>
        <v>1.376592603402127</v>
      </c>
      <c r="K4186" s="19">
        <f t="shared" si="386"/>
        <v>2527</v>
      </c>
      <c r="L4186" s="6">
        <f t="shared" ca="1" si="387"/>
        <v>2.6029386132543584</v>
      </c>
    </row>
    <row r="4187" spans="1:12" x14ac:dyDescent="0.2">
      <c r="A4187" s="5">
        <f>IF(AND(dateA=1,A4186&lt;DataEnd),'iBoxx inputs'!A4191,IF(AND(dateA=2,A4186&lt;DataEnd),'Bank of England inputs'!A4191,IF(dateA=3,A4186+1,IF(dateA=4,WORKDAY(A4186,1,),WORKDAY(A4186,1,holidayQ)))))</f>
        <v>41845</v>
      </c>
      <c r="B4187" s="35">
        <f>MATCH(A4187,'iBoxx inputs'!A:A,0)</f>
        <v>4278</v>
      </c>
      <c r="C4187" s="35">
        <f>MATCH(A4187,'Bank of England inputs'!A:A,0)</f>
        <v>4183</v>
      </c>
      <c r="D4187" s="6">
        <f>IF($A4187&gt;DataEnd,NA(),IFERROR(INDEX('iBoxx inputs'!B:B,MATCH($A4187,'iBoxx inputs'!$A:$A,0)),D4186))</f>
        <v>4.3880167616929304</v>
      </c>
      <c r="E4187" s="6">
        <f>IF($A4187&gt;DataEnd,NA(),IFERROR(INDEX('iBoxx inputs'!C:C,MATCH($A4187,'iBoxx inputs'!$A:$A,0)),E4186))</f>
        <v>4.5767633972771904</v>
      </c>
      <c r="F4187" s="6">
        <f>IF($A4187&gt;DataEnd,NA(),IFERROR(INDEX('Bank of England inputs'!D:D,MATCH($A4187,'Bank of England inputs'!$A:$A,0),0),F4186))</f>
        <v>3.0807970309053356</v>
      </c>
      <c r="H4187" s="5">
        <f t="shared" si="383"/>
        <v>41845</v>
      </c>
      <c r="I4187" s="6">
        <f t="shared" si="384"/>
        <v>4.4823900794850609</v>
      </c>
      <c r="J4187" s="6">
        <f t="shared" si="385"/>
        <v>1.3597033481992815</v>
      </c>
      <c r="K4187" s="19">
        <f t="shared" si="386"/>
        <v>2528</v>
      </c>
      <c r="L4187" s="6">
        <f t="shared" ca="1" si="387"/>
        <v>2.6024468271526753</v>
      </c>
    </row>
    <row r="4188" spans="1:12" x14ac:dyDescent="0.2">
      <c r="A4188" s="5">
        <f>IF(AND(dateA=1,A4187&lt;DataEnd),'iBoxx inputs'!A4192,IF(AND(dateA=2,A4187&lt;DataEnd),'Bank of England inputs'!A4192,IF(dateA=3,A4187+1,IF(dateA=4,WORKDAY(A4187,1,),WORKDAY(A4187,1,holidayQ)))))</f>
        <v>41848</v>
      </c>
      <c r="B4188" s="35">
        <f>MATCH(A4188,'iBoxx inputs'!A:A,0)</f>
        <v>4279</v>
      </c>
      <c r="C4188" s="35">
        <f>MATCH(A4188,'Bank of England inputs'!A:A,0)</f>
        <v>4184</v>
      </c>
      <c r="D4188" s="6">
        <f>IF($A4188&gt;DataEnd,NA(),IFERROR(INDEX('iBoxx inputs'!B:B,MATCH($A4188,'iBoxx inputs'!$A:$A,0)),D4187))</f>
        <v>4.3997960599911501</v>
      </c>
      <c r="E4188" s="6">
        <f>IF($A4188&gt;DataEnd,NA(),IFERROR(INDEX('iBoxx inputs'!C:C,MATCH($A4188,'iBoxx inputs'!$A:$A,0)),E4187))</f>
        <v>4.5861008006700699</v>
      </c>
      <c r="F4188" s="6">
        <f>IF($A4188&gt;DataEnd,NA(),IFERROR(INDEX('Bank of England inputs'!D:D,MATCH($A4188,'Bank of England inputs'!$A:$A,0),0),F4187))</f>
        <v>3.0641926230207339</v>
      </c>
      <c r="H4188" s="5">
        <f t="shared" si="383"/>
        <v>41848</v>
      </c>
      <c r="I4188" s="6">
        <f t="shared" si="384"/>
        <v>4.4929484303306104</v>
      </c>
      <c r="J4188" s="6">
        <f t="shared" si="385"/>
        <v>1.3862775916130721</v>
      </c>
      <c r="K4188" s="19">
        <f t="shared" si="386"/>
        <v>2526</v>
      </c>
      <c r="L4188" s="6">
        <f t="shared" ca="1" si="387"/>
        <v>2.6011927505361987</v>
      </c>
    </row>
    <row r="4189" spans="1:12" x14ac:dyDescent="0.2">
      <c r="A4189" s="5">
        <f>IF(AND(dateA=1,A4188&lt;DataEnd),'iBoxx inputs'!A4193,IF(AND(dateA=2,A4188&lt;DataEnd),'Bank of England inputs'!A4193,IF(dateA=3,A4188+1,IF(dateA=4,WORKDAY(A4188,1,),WORKDAY(A4188,1,holidayQ)))))</f>
        <v>41849</v>
      </c>
      <c r="B4189" s="35">
        <f>MATCH(A4189,'iBoxx inputs'!A:A,0)</f>
        <v>4280</v>
      </c>
      <c r="C4189" s="35">
        <f>MATCH(A4189,'Bank of England inputs'!A:A,0)</f>
        <v>4185</v>
      </c>
      <c r="D4189" s="6">
        <f>IF($A4189&gt;DataEnd,NA(),IFERROR(INDEX('iBoxx inputs'!B:B,MATCH($A4189,'iBoxx inputs'!$A:$A,0)),D4188))</f>
        <v>4.3720169410899796</v>
      </c>
      <c r="E4189" s="6">
        <f>IF($A4189&gt;DataEnd,NA(),IFERROR(INDEX('iBoxx inputs'!C:C,MATCH($A4189,'iBoxx inputs'!$A:$A,0)),E4188))</f>
        <v>4.5557971347761503</v>
      </c>
      <c r="F4189" s="6">
        <f>IF($A4189&gt;DataEnd,NA(),IFERROR(INDEX('Bank of England inputs'!D:D,MATCH($A4189,'Bank of England inputs'!$A:$A,0),0),F4188))</f>
        <v>3.0623828771543904</v>
      </c>
      <c r="H4189" s="5">
        <f t="shared" si="383"/>
        <v>41849</v>
      </c>
      <c r="I4189" s="6">
        <f t="shared" si="384"/>
        <v>4.4639070379330654</v>
      </c>
      <c r="J4189" s="6">
        <f t="shared" si="385"/>
        <v>1.3598794454900531</v>
      </c>
      <c r="K4189" s="19">
        <f t="shared" si="386"/>
        <v>2526</v>
      </c>
      <c r="L4189" s="6">
        <f t="shared" ca="1" si="387"/>
        <v>2.6004299153677022</v>
      </c>
    </row>
    <row r="4190" spans="1:12" x14ac:dyDescent="0.2">
      <c r="A4190" s="5">
        <f>IF(AND(dateA=1,A4189&lt;DataEnd),'iBoxx inputs'!A4194,IF(AND(dateA=2,A4189&lt;DataEnd),'Bank of England inputs'!A4194,IF(dateA=3,A4189+1,IF(dateA=4,WORKDAY(A4189,1,),WORKDAY(A4189,1,holidayQ)))))</f>
        <v>41850</v>
      </c>
      <c r="B4190" s="35">
        <f>MATCH(A4190,'iBoxx inputs'!A:A,0)</f>
        <v>4281</v>
      </c>
      <c r="C4190" s="35">
        <f>MATCH(A4190,'Bank of England inputs'!A:A,0)</f>
        <v>4186</v>
      </c>
      <c r="D4190" s="6">
        <f>IF($A4190&gt;DataEnd,NA(),IFERROR(INDEX('iBoxx inputs'!B:B,MATCH($A4190,'iBoxx inputs'!$A:$A,0)),D4189))</f>
        <v>4.4043969425607701</v>
      </c>
      <c r="E4190" s="6">
        <f>IF($A4190&gt;DataEnd,NA(),IFERROR(INDEX('iBoxx inputs'!C:C,MATCH($A4190,'iBoxx inputs'!$A:$A,0)),E4189))</f>
        <v>4.5950239031448401</v>
      </c>
      <c r="F4190" s="6">
        <f>IF($A4190&gt;DataEnd,NA(),IFERROR(INDEX('Bank of England inputs'!D:D,MATCH($A4190,'Bank of England inputs'!$A:$A,0),0),F4189))</f>
        <v>3.0763874395980162</v>
      </c>
      <c r="H4190" s="5">
        <f t="shared" si="383"/>
        <v>41850</v>
      </c>
      <c r="I4190" s="6">
        <f t="shared" si="384"/>
        <v>4.4997104228528055</v>
      </c>
      <c r="J4190" s="6">
        <f t="shared" si="385"/>
        <v>1.3808429055479188</v>
      </c>
      <c r="K4190" s="19">
        <f t="shared" si="386"/>
        <v>2526</v>
      </c>
      <c r="L4190" s="6">
        <f t="shared" ca="1" si="387"/>
        <v>2.5996928845025686</v>
      </c>
    </row>
    <row r="4191" spans="1:12" x14ac:dyDescent="0.2">
      <c r="A4191" s="5">
        <f>IF(AND(dateA=1,A4190&lt;DataEnd),'iBoxx inputs'!A4195,IF(AND(dateA=2,A4190&lt;DataEnd),'Bank of England inputs'!A4195,IF(dateA=3,A4190+1,IF(dateA=4,WORKDAY(A4190,1,),WORKDAY(A4190,1,holidayQ)))))</f>
        <v>41851</v>
      </c>
      <c r="B4191" s="35">
        <f>MATCH(A4191,'iBoxx inputs'!A:A,0)</f>
        <v>4282</v>
      </c>
      <c r="C4191" s="35">
        <f>MATCH(A4191,'Bank of England inputs'!A:A,0)</f>
        <v>4187</v>
      </c>
      <c r="D4191" s="6">
        <f>IF($A4191&gt;DataEnd,NA(),IFERROR(INDEX('iBoxx inputs'!B:B,MATCH($A4191,'iBoxx inputs'!$A:$A,0)),D4190))</f>
        <v>4.41669344252412</v>
      </c>
      <c r="E4191" s="6">
        <f>IF($A4191&gt;DataEnd,NA(),IFERROR(INDEX('iBoxx inputs'!C:C,MATCH($A4191,'iBoxx inputs'!$A:$A,0)),E4190))</f>
        <v>4.6148682281028099</v>
      </c>
      <c r="F4191" s="6">
        <f>IF($A4191&gt;DataEnd,NA(),IFERROR(INDEX('Bank of England inputs'!D:D,MATCH($A4191,'Bank of England inputs'!$A:$A,0),0),F4190))</f>
        <v>3.0796946987562634</v>
      </c>
      <c r="H4191" s="5">
        <f t="shared" si="383"/>
        <v>41851</v>
      </c>
      <c r="I4191" s="6">
        <f t="shared" si="384"/>
        <v>4.515780835313465</v>
      </c>
      <c r="J4191" s="6">
        <f t="shared" si="385"/>
        <v>1.3931804326293928</v>
      </c>
      <c r="K4191" s="19">
        <f t="shared" si="386"/>
        <v>2527</v>
      </c>
      <c r="L4191" s="6">
        <f t="shared" ca="1" si="387"/>
        <v>2.5992154359660145</v>
      </c>
    </row>
    <row r="4192" spans="1:12" x14ac:dyDescent="0.2">
      <c r="A4192" s="5">
        <f>IF(AND(dateA=1,A4191&lt;DataEnd),'iBoxx inputs'!A4196,IF(AND(dateA=2,A4191&lt;DataEnd),'Bank of England inputs'!A4196,IF(dateA=3,A4191+1,IF(dateA=4,WORKDAY(A4191,1,),WORKDAY(A4191,1,holidayQ)))))</f>
        <v>41852</v>
      </c>
      <c r="B4192" s="35">
        <f>MATCH(A4192,'iBoxx inputs'!A:A,0)</f>
        <v>4283</v>
      </c>
      <c r="C4192" s="35">
        <f>MATCH(A4192,'Bank of England inputs'!A:A,0)</f>
        <v>4188</v>
      </c>
      <c r="D4192" s="6">
        <f>IF($A4192&gt;DataEnd,NA(),IFERROR(INDEX('iBoxx inputs'!B:B,MATCH($A4192,'iBoxx inputs'!$A:$A,0)),D4191))</f>
        <v>4.3756302024173097</v>
      </c>
      <c r="E4192" s="6">
        <f>IF($A4192&gt;DataEnd,NA(),IFERROR(INDEX('iBoxx inputs'!C:C,MATCH($A4192,'iBoxx inputs'!$A:$A,0)),E4191))</f>
        <v>4.5757542817471402</v>
      </c>
      <c r="F4192" s="6">
        <f>IF($A4192&gt;DataEnd,NA(),IFERROR(INDEX('Bank of England inputs'!D:D,MATCH($A4192,'Bank of England inputs'!$A:$A,0),0),F4191))</f>
        <v>3.0583123438330917</v>
      </c>
      <c r="G4192" s="19"/>
      <c r="H4192" s="5">
        <f t="shared" ref="H4192:H4225" si="388">A4192</f>
        <v>41852</v>
      </c>
      <c r="I4192" s="6">
        <f t="shared" ref="I4192:I4225" si="389">(D4192+E4192)/2</f>
        <v>4.4756922420822249</v>
      </c>
      <c r="J4192" s="6">
        <f t="shared" ref="J4192:J4225" si="390">((1+I4192/100)/(1+F4192/100)-1)*100</f>
        <v>1.3753183668681945</v>
      </c>
      <c r="K4192" s="19">
        <f t="shared" ref="K4192:K4225" si="391">IF(trailing_period=0,1,ROW()-MATCH(EDATE(A4192,-trailing_period),A:A,1))</f>
        <v>2528</v>
      </c>
      <c r="L4192" s="6">
        <f t="shared" ref="L4192:L4225" ca="1" si="392">AVERAGE(OFFSET(J4192,-$K4192+1,0,$K4192,))</f>
        <v>2.5987312994671621</v>
      </c>
    </row>
    <row r="4193" spans="1:12" x14ac:dyDescent="0.2">
      <c r="A4193" s="5">
        <f>IF(AND(dateA=1,A4192&lt;DataEnd),'iBoxx inputs'!A4197,IF(AND(dateA=2,A4192&lt;DataEnd),'Bank of England inputs'!A4197,IF(dateA=3,A4192+1,IF(dateA=4,WORKDAY(A4192,1,),WORKDAY(A4192,1,holidayQ)))))</f>
        <v>41855</v>
      </c>
      <c r="B4193" s="35">
        <f>MATCH(A4193,'iBoxx inputs'!A:A,0)</f>
        <v>4284</v>
      </c>
      <c r="C4193" s="35">
        <f>MATCH(A4193,'Bank of England inputs'!A:A,0)</f>
        <v>4189</v>
      </c>
      <c r="D4193" s="6">
        <f>IF($A4193&gt;DataEnd,NA(),IFERROR(INDEX('iBoxx inputs'!B:B,MATCH($A4193,'iBoxx inputs'!$A:$A,0)),D4192))</f>
        <v>4.3563259959131102</v>
      </c>
      <c r="E4193" s="6">
        <f>IF($A4193&gt;DataEnd,NA(),IFERROR(INDEX('iBoxx inputs'!C:C,MATCH($A4193,'iBoxx inputs'!$A:$A,0)),E4192))</f>
        <v>4.5571574872271601</v>
      </c>
      <c r="F4193" s="6">
        <f>IF($A4193&gt;DataEnd,NA(),IFERROR(INDEX('Bank of England inputs'!D:D,MATCH($A4193,'Bank of England inputs'!$A:$A,0),0),F4192))</f>
        <v>3.0440088230394569</v>
      </c>
      <c r="G4193" s="19"/>
      <c r="H4193" s="5">
        <f t="shared" si="388"/>
        <v>41855</v>
      </c>
      <c r="I4193" s="6">
        <f t="shared" si="389"/>
        <v>4.4567417415701351</v>
      </c>
      <c r="J4193" s="6">
        <f t="shared" si="390"/>
        <v>1.3709995706366662</v>
      </c>
      <c r="K4193" s="19">
        <f t="shared" si="391"/>
        <v>2526</v>
      </c>
      <c r="L4193" s="6">
        <f t="shared" ca="1" si="392"/>
        <v>2.597508854330111</v>
      </c>
    </row>
    <row r="4194" spans="1:12" x14ac:dyDescent="0.2">
      <c r="A4194" s="5">
        <f>IF(AND(dateA=1,A4193&lt;DataEnd),'iBoxx inputs'!A4198,IF(AND(dateA=2,A4193&lt;DataEnd),'Bank of England inputs'!A4198,IF(dateA=3,A4193+1,IF(dateA=4,WORKDAY(A4193,1,),WORKDAY(A4193,1,holidayQ)))))</f>
        <v>41856</v>
      </c>
      <c r="B4194" s="35">
        <f>MATCH(A4194,'iBoxx inputs'!A:A,0)</f>
        <v>4285</v>
      </c>
      <c r="C4194" s="35">
        <f>MATCH(A4194,'Bank of England inputs'!A:A,0)</f>
        <v>4190</v>
      </c>
      <c r="D4194" s="6">
        <f>IF($A4194&gt;DataEnd,NA(),IFERROR(INDEX('iBoxx inputs'!B:B,MATCH($A4194,'iBoxx inputs'!$A:$A,0)),D4193))</f>
        <v>4.3886715976585702</v>
      </c>
      <c r="E4194" s="6">
        <f>IF($A4194&gt;DataEnd,NA(),IFERROR(INDEX('iBoxx inputs'!C:C,MATCH($A4194,'iBoxx inputs'!$A:$A,0)),E4193))</f>
        <v>4.5957500133934799</v>
      </c>
      <c r="F4194" s="6">
        <f>IF($A4194&gt;DataEnd,NA(),IFERROR(INDEX('Bank of England inputs'!D:D,MATCH($A4194,'Bank of England inputs'!$A:$A,0),0),F4193))</f>
        <v>3.0458573871872119</v>
      </c>
      <c r="G4194" s="19"/>
      <c r="H4194" s="5">
        <f t="shared" si="388"/>
        <v>41856</v>
      </c>
      <c r="I4194" s="6">
        <f t="shared" si="389"/>
        <v>4.4922108055260246</v>
      </c>
      <c r="J4194" s="6">
        <f t="shared" si="390"/>
        <v>1.4036017119099187</v>
      </c>
      <c r="K4194" s="19">
        <f t="shared" si="391"/>
        <v>2526</v>
      </c>
      <c r="L4194" s="6">
        <f t="shared" ca="1" si="392"/>
        <v>2.5968128455545987</v>
      </c>
    </row>
    <row r="4195" spans="1:12" x14ac:dyDescent="0.2">
      <c r="A4195" s="5">
        <f>IF(AND(dateA=1,A4194&lt;DataEnd),'iBoxx inputs'!A4199,IF(AND(dateA=2,A4194&lt;DataEnd),'Bank of England inputs'!A4199,IF(dateA=3,A4194+1,IF(dateA=4,WORKDAY(A4194,1,),WORKDAY(A4194,1,holidayQ)))))</f>
        <v>41857</v>
      </c>
      <c r="B4195" s="35">
        <f>MATCH(A4195,'iBoxx inputs'!A:A,0)</f>
        <v>4286</v>
      </c>
      <c r="C4195" s="35">
        <f>MATCH(A4195,'Bank of England inputs'!A:A,0)</f>
        <v>4191</v>
      </c>
      <c r="D4195" s="6">
        <f>IF($A4195&gt;DataEnd,NA(),IFERROR(INDEX('iBoxx inputs'!B:B,MATCH($A4195,'iBoxx inputs'!$A:$A,0)),D4194))</f>
        <v>4.3446085368690301</v>
      </c>
      <c r="E4195" s="6">
        <f>IF($A4195&gt;DataEnd,NA(),IFERROR(INDEX('iBoxx inputs'!C:C,MATCH($A4195,'iBoxx inputs'!$A:$A,0)),E4194))</f>
        <v>4.5501348482287902</v>
      </c>
      <c r="F4195" s="6">
        <f>IF($A4195&gt;DataEnd,NA(),IFERROR(INDEX('Bank of England inputs'!D:D,MATCH($A4195,'Bank of England inputs'!$A:$A,0),0),F4194))</f>
        <v>3.017260411440037</v>
      </c>
      <c r="G4195" s="19"/>
      <c r="H4195" s="5">
        <f t="shared" si="388"/>
        <v>41857</v>
      </c>
      <c r="I4195" s="6">
        <f t="shared" si="389"/>
        <v>4.4473716925489102</v>
      </c>
      <c r="J4195" s="6">
        <f t="shared" si="390"/>
        <v>1.388224920170833</v>
      </c>
      <c r="K4195" s="19">
        <f t="shared" si="391"/>
        <v>2526</v>
      </c>
      <c r="L4195" s="6">
        <f t="shared" ca="1" si="392"/>
        <v>2.5961297249853827</v>
      </c>
    </row>
    <row r="4196" spans="1:12" x14ac:dyDescent="0.2">
      <c r="A4196" s="5">
        <f>IF(AND(dateA=1,A4195&lt;DataEnd),'iBoxx inputs'!A4200,IF(AND(dateA=2,A4195&lt;DataEnd),'Bank of England inputs'!A4200,IF(dateA=3,A4195+1,IF(dateA=4,WORKDAY(A4195,1,),WORKDAY(A4195,1,holidayQ)))))</f>
        <v>41858</v>
      </c>
      <c r="B4196" s="35">
        <f>MATCH(A4196,'iBoxx inputs'!A:A,0)</f>
        <v>4287</v>
      </c>
      <c r="C4196" s="35">
        <f>MATCH(A4196,'Bank of England inputs'!A:A,0)</f>
        <v>4192</v>
      </c>
      <c r="D4196" s="6">
        <f>IF($A4196&gt;DataEnd,NA(),IFERROR(INDEX('iBoxx inputs'!B:B,MATCH($A4196,'iBoxx inputs'!$A:$A,0)),D4195))</f>
        <v>4.3250123516639496</v>
      </c>
      <c r="E4196" s="6">
        <f>IF($A4196&gt;DataEnd,NA(),IFERROR(INDEX('iBoxx inputs'!C:C,MATCH($A4196,'iBoxx inputs'!$A:$A,0)),E4195))</f>
        <v>4.5331859434390802</v>
      </c>
      <c r="F4196" s="6">
        <f>IF($A4196&gt;DataEnd,NA(),IFERROR(INDEX('Bank of England inputs'!D:D,MATCH($A4196,'Bank of England inputs'!$A:$A,0),0),F4195))</f>
        <v>3.0085880802624754</v>
      </c>
      <c r="G4196" s="19"/>
      <c r="H4196" s="5">
        <f t="shared" si="388"/>
        <v>41858</v>
      </c>
      <c r="I4196" s="6">
        <f t="shared" si="389"/>
        <v>4.4290991475515149</v>
      </c>
      <c r="J4196" s="6">
        <f t="shared" si="390"/>
        <v>1.3790219764804545</v>
      </c>
      <c r="K4196" s="19">
        <f t="shared" si="391"/>
        <v>2527</v>
      </c>
      <c r="L4196" s="6">
        <f t="shared" ca="1" si="392"/>
        <v>2.5956480836128044</v>
      </c>
    </row>
    <row r="4197" spans="1:12" x14ac:dyDescent="0.2">
      <c r="A4197" s="5">
        <f>IF(AND(dateA=1,A4196&lt;DataEnd),'iBoxx inputs'!A4201,IF(AND(dateA=2,A4196&lt;DataEnd),'Bank of England inputs'!A4201,IF(dateA=3,A4196+1,IF(dateA=4,WORKDAY(A4196,1,),WORKDAY(A4196,1,holidayQ)))))</f>
        <v>41859</v>
      </c>
      <c r="B4197" s="35">
        <f>MATCH(A4197,'iBoxx inputs'!A:A,0)</f>
        <v>4288</v>
      </c>
      <c r="C4197" s="35">
        <f>MATCH(A4197,'Bank of England inputs'!A:A,0)</f>
        <v>4193</v>
      </c>
      <c r="D4197" s="6">
        <f>IF($A4197&gt;DataEnd,NA(),IFERROR(INDEX('iBoxx inputs'!B:B,MATCH($A4197,'iBoxx inputs'!$A:$A,0)),D4196))</f>
        <v>4.2917069941448496</v>
      </c>
      <c r="E4197" s="6">
        <f>IF($A4197&gt;DataEnd,NA(),IFERROR(INDEX('iBoxx inputs'!C:C,MATCH($A4197,'iBoxx inputs'!$A:$A,0)),E4196))</f>
        <v>4.5079645266759103</v>
      </c>
      <c r="F4197" s="6">
        <f>IF($A4197&gt;DataEnd,NA(),IFERROR(INDEX('Bank of England inputs'!D:D,MATCH($A4197,'Bank of England inputs'!$A:$A,0),0),F4196))</f>
        <v>3.0016143540977369</v>
      </c>
      <c r="G4197" s="19"/>
      <c r="H4197" s="5">
        <f t="shared" si="388"/>
        <v>41859</v>
      </c>
      <c r="I4197" s="6">
        <f t="shared" si="389"/>
        <v>4.3998357604103795</v>
      </c>
      <c r="J4197" s="6">
        <f t="shared" si="390"/>
        <v>1.3574752348112229</v>
      </c>
      <c r="K4197" s="19">
        <f t="shared" si="391"/>
        <v>2528</v>
      </c>
      <c r="L4197" s="6">
        <f t="shared" ca="1" si="392"/>
        <v>2.5951583000491962</v>
      </c>
    </row>
    <row r="4198" spans="1:12" x14ac:dyDescent="0.2">
      <c r="A4198" s="5">
        <f>IF(AND(dateA=1,A4197&lt;DataEnd),'iBoxx inputs'!A4202,IF(AND(dateA=2,A4197&lt;DataEnd),'Bank of England inputs'!A4202,IF(dateA=3,A4197+1,IF(dateA=4,WORKDAY(A4197,1,),WORKDAY(A4197,1,holidayQ)))))</f>
        <v>41862</v>
      </c>
      <c r="B4198" s="35">
        <f>MATCH(A4198,'iBoxx inputs'!A:A,0)</f>
        <v>4289</v>
      </c>
      <c r="C4198" s="35">
        <f>MATCH(A4198,'Bank of England inputs'!A:A,0)</f>
        <v>4194</v>
      </c>
      <c r="D4198" s="6">
        <f>IF($A4198&gt;DataEnd,NA(),IFERROR(INDEX('iBoxx inputs'!B:B,MATCH($A4198,'iBoxx inputs'!$A:$A,0)),D4197))</f>
        <v>4.3396941775612001</v>
      </c>
      <c r="E4198" s="6">
        <f>IF($A4198&gt;DataEnd,NA(),IFERROR(INDEX('iBoxx inputs'!C:C,MATCH($A4198,'iBoxx inputs'!$A:$A,0)),E4197))</f>
        <v>4.5554454725047302</v>
      </c>
      <c r="F4198" s="6">
        <f>IF($A4198&gt;DataEnd,NA(),IFERROR(INDEX('Bank of England inputs'!D:D,MATCH($A4198,'Bank of England inputs'!$A:$A,0),0),F4197))</f>
        <v>3.0231519355178538</v>
      </c>
      <c r="G4198" s="19"/>
      <c r="H4198" s="5">
        <f t="shared" si="388"/>
        <v>41862</v>
      </c>
      <c r="I4198" s="6">
        <f t="shared" si="389"/>
        <v>4.4475698250329652</v>
      </c>
      <c r="J4198" s="6">
        <f t="shared" si="390"/>
        <v>1.382619210104008</v>
      </c>
      <c r="K4198" s="19">
        <f t="shared" si="391"/>
        <v>2526</v>
      </c>
      <c r="L4198" s="6">
        <f t="shared" ca="1" si="392"/>
        <v>2.5940458663642061</v>
      </c>
    </row>
    <row r="4199" spans="1:12" x14ac:dyDescent="0.2">
      <c r="A4199" s="5">
        <f>IF(AND(dateA=1,A4198&lt;DataEnd),'iBoxx inputs'!A4203,IF(AND(dateA=2,A4198&lt;DataEnd),'Bank of England inputs'!A4203,IF(dateA=3,A4198+1,IF(dateA=4,WORKDAY(A4198,1,),WORKDAY(A4198,1,holidayQ)))))</f>
        <v>41863</v>
      </c>
      <c r="B4199" s="35">
        <f>MATCH(A4199,'iBoxx inputs'!A:A,0)</f>
        <v>4290</v>
      </c>
      <c r="C4199" s="35">
        <f>MATCH(A4199,'Bank of England inputs'!A:A,0)</f>
        <v>4195</v>
      </c>
      <c r="D4199" s="6">
        <f>IF($A4199&gt;DataEnd,NA(),IFERROR(INDEX('iBoxx inputs'!B:B,MATCH($A4199,'iBoxx inputs'!$A:$A,0)),D4198))</f>
        <v>4.3533770751214398</v>
      </c>
      <c r="E4199" s="6">
        <f>IF($A4199&gt;DataEnd,NA(),IFERROR(INDEX('iBoxx inputs'!C:C,MATCH($A4199,'iBoxx inputs'!$A:$A,0)),E4198))</f>
        <v>4.5620063722721698</v>
      </c>
      <c r="F4199" s="6">
        <f>IF($A4199&gt;DataEnd,NA(),IFERROR(INDEX('Bank of England inputs'!D:D,MATCH($A4199,'Bank of England inputs'!$A:$A,0),0),F4198))</f>
        <v>3.0456047481391746</v>
      </c>
      <c r="G4199" s="19"/>
      <c r="H4199" s="5">
        <f t="shared" si="388"/>
        <v>41863</v>
      </c>
      <c r="I4199" s="6">
        <f t="shared" si="389"/>
        <v>4.4576917236968043</v>
      </c>
      <c r="J4199" s="6">
        <f t="shared" si="390"/>
        <v>1.3703514856446386</v>
      </c>
      <c r="K4199" s="19">
        <f t="shared" si="391"/>
        <v>2526</v>
      </c>
      <c r="L4199" s="6">
        <f t="shared" ca="1" si="392"/>
        <v>2.593358487251876</v>
      </c>
    </row>
    <row r="4200" spans="1:12" x14ac:dyDescent="0.2">
      <c r="A4200" s="5">
        <f>IF(AND(dateA=1,A4199&lt;DataEnd),'iBoxx inputs'!A4204,IF(AND(dateA=2,A4199&lt;DataEnd),'Bank of England inputs'!A4204,IF(dateA=3,A4199+1,IF(dateA=4,WORKDAY(A4199,1,),WORKDAY(A4199,1,holidayQ)))))</f>
        <v>41864</v>
      </c>
      <c r="B4200" s="35">
        <f>MATCH(A4200,'iBoxx inputs'!A:A,0)</f>
        <v>4291</v>
      </c>
      <c r="C4200" s="35">
        <f>MATCH(A4200,'Bank of England inputs'!A:A,0)</f>
        <v>4196</v>
      </c>
      <c r="D4200" s="6">
        <f>IF($A4200&gt;DataEnd,NA(),IFERROR(INDEX('iBoxx inputs'!B:B,MATCH($A4200,'iBoxx inputs'!$A:$A,0)),D4199))</f>
        <v>4.3338789650694798</v>
      </c>
      <c r="E4200" s="6">
        <f>IF($A4200&gt;DataEnd,NA(),IFERROR(INDEX('iBoxx inputs'!C:C,MATCH($A4200,'iBoxx inputs'!$A:$A,0)),E4199))</f>
        <v>4.5343438830594804</v>
      </c>
      <c r="F4200" s="6">
        <f>IF($A4200&gt;DataEnd,NA(),IFERROR(INDEX('Bank of England inputs'!D:D,MATCH($A4200,'Bank of England inputs'!$A:$A,0),0),F4199))</f>
        <v>3.0539120651726259</v>
      </c>
      <c r="G4200" s="19"/>
      <c r="H4200" s="5">
        <f t="shared" si="388"/>
        <v>41864</v>
      </c>
      <c r="I4200" s="6">
        <f t="shared" si="389"/>
        <v>4.4341114240644801</v>
      </c>
      <c r="J4200" s="6">
        <f t="shared" si="390"/>
        <v>1.3392983645482692</v>
      </c>
      <c r="K4200" s="19">
        <f t="shared" si="391"/>
        <v>2526</v>
      </c>
      <c r="L4200" s="6">
        <f t="shared" ca="1" si="392"/>
        <v>2.5926561948956492</v>
      </c>
    </row>
    <row r="4201" spans="1:12" x14ac:dyDescent="0.2">
      <c r="A4201" s="5">
        <f>IF(AND(dateA=1,A4200&lt;DataEnd),'iBoxx inputs'!A4205,IF(AND(dateA=2,A4200&lt;DataEnd),'Bank of England inputs'!A4205,IF(dateA=3,A4200+1,IF(dateA=4,WORKDAY(A4200,1,),WORKDAY(A4200,1,holidayQ)))))</f>
        <v>41865</v>
      </c>
      <c r="B4201" s="35">
        <f>MATCH(A4201,'iBoxx inputs'!A:A,0)</f>
        <v>4292</v>
      </c>
      <c r="C4201" s="35">
        <f>MATCH(A4201,'Bank of England inputs'!A:A,0)</f>
        <v>4197</v>
      </c>
      <c r="D4201" s="6">
        <f>IF($A4201&gt;DataEnd,NA(),IFERROR(INDEX('iBoxx inputs'!B:B,MATCH($A4201,'iBoxx inputs'!$A:$A,0)),D4200))</f>
        <v>4.3119752089386703</v>
      </c>
      <c r="E4201" s="6">
        <f>IF($A4201&gt;DataEnd,NA(),IFERROR(INDEX('iBoxx inputs'!C:C,MATCH($A4201,'iBoxx inputs'!$A:$A,0)),E4200))</f>
        <v>4.5150537755199496</v>
      </c>
      <c r="F4201" s="6">
        <f>IF($A4201&gt;DataEnd,NA(),IFERROR(INDEX('Bank of England inputs'!D:D,MATCH($A4201,'Bank of England inputs'!$A:$A,0),0),F4200))</f>
        <v>3.0579614193329219</v>
      </c>
      <c r="G4201" s="19"/>
      <c r="H4201" s="5">
        <f t="shared" si="388"/>
        <v>41865</v>
      </c>
      <c r="I4201" s="6">
        <f t="shared" si="389"/>
        <v>4.4135144922293099</v>
      </c>
      <c r="J4201" s="6">
        <f t="shared" si="390"/>
        <v>1.315330765549283</v>
      </c>
      <c r="K4201" s="19">
        <f t="shared" si="391"/>
        <v>2527</v>
      </c>
      <c r="L4201" s="6">
        <f t="shared" ca="1" si="392"/>
        <v>2.5921507238116179</v>
      </c>
    </row>
    <row r="4202" spans="1:12" x14ac:dyDescent="0.2">
      <c r="A4202" s="5">
        <f>IF(AND(dateA=1,A4201&lt;DataEnd),'iBoxx inputs'!A4206,IF(AND(dateA=2,A4201&lt;DataEnd),'Bank of England inputs'!A4206,IF(dateA=3,A4201+1,IF(dateA=4,WORKDAY(A4201,1,),WORKDAY(A4201,1,holidayQ)))))</f>
        <v>41866</v>
      </c>
      <c r="B4202" s="35">
        <f>MATCH(A4202,'iBoxx inputs'!A:A,0)</f>
        <v>4293</v>
      </c>
      <c r="C4202" s="35">
        <f>MATCH(A4202,'Bank of England inputs'!A:A,0)</f>
        <v>4198</v>
      </c>
      <c r="D4202" s="6">
        <f>IF($A4202&gt;DataEnd,NA(),IFERROR(INDEX('iBoxx inputs'!B:B,MATCH($A4202,'iBoxx inputs'!$A:$A,0)),D4201))</f>
        <v>4.2214250112948397</v>
      </c>
      <c r="E4202" s="6">
        <f>IF($A4202&gt;DataEnd,NA(),IFERROR(INDEX('iBoxx inputs'!C:C,MATCH($A4202,'iBoxx inputs'!$A:$A,0)),E4201))</f>
        <v>4.4280459963641601</v>
      </c>
      <c r="F4202" s="6">
        <f>IF($A4202&gt;DataEnd,NA(),IFERROR(INDEX('Bank of England inputs'!D:D,MATCH($A4202,'Bank of England inputs'!$A:$A,0),0),F4201))</f>
        <v>3.0482944007205859</v>
      </c>
      <c r="G4202" s="19"/>
      <c r="H4202" s="5">
        <f t="shared" si="388"/>
        <v>41866</v>
      </c>
      <c r="I4202" s="6">
        <f t="shared" si="389"/>
        <v>4.3247355038294995</v>
      </c>
      <c r="J4202" s="6">
        <f t="shared" si="390"/>
        <v>1.2386824163680643</v>
      </c>
      <c r="K4202" s="19">
        <f t="shared" si="391"/>
        <v>2528</v>
      </c>
      <c r="L4202" s="6">
        <f t="shared" ca="1" si="392"/>
        <v>2.5916153328672178</v>
      </c>
    </row>
    <row r="4203" spans="1:12" x14ac:dyDescent="0.2">
      <c r="A4203" s="5">
        <f>IF(AND(dateA=1,A4202&lt;DataEnd),'iBoxx inputs'!A4207,IF(AND(dateA=2,A4202&lt;DataEnd),'Bank of England inputs'!A4207,IF(dateA=3,A4202+1,IF(dateA=4,WORKDAY(A4202,1,),WORKDAY(A4202,1,holidayQ)))))</f>
        <v>41869</v>
      </c>
      <c r="B4203" s="35">
        <f>MATCH(A4203,'iBoxx inputs'!A:A,0)</f>
        <v>4294</v>
      </c>
      <c r="C4203" s="35">
        <f>MATCH(A4203,'Bank of England inputs'!A:A,0)</f>
        <v>4199</v>
      </c>
      <c r="D4203" s="6">
        <f>IF($A4203&gt;DataEnd,NA(),IFERROR(INDEX('iBoxx inputs'!B:B,MATCH($A4203,'iBoxx inputs'!$A:$A,0)),D4202))</f>
        <v>4.2779861831012003</v>
      </c>
      <c r="E4203" s="6">
        <f>IF($A4203&gt;DataEnd,NA(),IFERROR(INDEX('iBoxx inputs'!C:C,MATCH($A4203,'iBoxx inputs'!$A:$A,0)),E4202))</f>
        <v>4.4887975535688298</v>
      </c>
      <c r="F4203" s="6">
        <f>IF($A4203&gt;DataEnd,NA(),IFERROR(INDEX('Bank of England inputs'!D:D,MATCH($A4203,'Bank of England inputs'!$A:$A,0),0),F4202))</f>
        <v>3.064805725498787</v>
      </c>
      <c r="G4203" s="19"/>
      <c r="H4203" s="5">
        <f t="shared" si="388"/>
        <v>41869</v>
      </c>
      <c r="I4203" s="6">
        <f t="shared" si="389"/>
        <v>4.383391868335015</v>
      </c>
      <c r="J4203" s="6">
        <f t="shared" si="390"/>
        <v>1.279375761254653</v>
      </c>
      <c r="K4203" s="19">
        <f t="shared" si="391"/>
        <v>2526</v>
      </c>
      <c r="L4203" s="6">
        <f t="shared" ca="1" si="392"/>
        <v>2.5904926874056189</v>
      </c>
    </row>
    <row r="4204" spans="1:12" x14ac:dyDescent="0.2">
      <c r="A4204" s="5">
        <f>IF(AND(dateA=1,A4203&lt;DataEnd),'iBoxx inputs'!A4208,IF(AND(dateA=2,A4203&lt;DataEnd),'Bank of England inputs'!A4208,IF(dateA=3,A4203+1,IF(dateA=4,WORKDAY(A4203,1,),WORKDAY(A4203,1,holidayQ)))))</f>
        <v>41870</v>
      </c>
      <c r="B4204" s="35">
        <f>MATCH(A4204,'iBoxx inputs'!A:A,0)</f>
        <v>4295</v>
      </c>
      <c r="C4204" s="35">
        <f>MATCH(A4204,'Bank of England inputs'!A:A,0)</f>
        <v>4200</v>
      </c>
      <c r="D4204" s="6">
        <f>IF($A4204&gt;DataEnd,NA(),IFERROR(INDEX('iBoxx inputs'!B:B,MATCH($A4204,'iBoxx inputs'!$A:$A,0)),D4203))</f>
        <v>4.2511699838869301</v>
      </c>
      <c r="E4204" s="6">
        <f>IF($A4204&gt;DataEnd,NA(),IFERROR(INDEX('iBoxx inputs'!C:C,MATCH($A4204,'iBoxx inputs'!$A:$A,0)),E4203))</f>
        <v>4.4581569545956503</v>
      </c>
      <c r="F4204" s="6">
        <f>IF($A4204&gt;DataEnd,NA(),IFERROR(INDEX('Bank of England inputs'!D:D,MATCH($A4204,'Bank of England inputs'!$A:$A,0),0),F4203))</f>
        <v>3.0921460736400341</v>
      </c>
      <c r="G4204" s="19"/>
      <c r="H4204" s="5">
        <f t="shared" si="388"/>
        <v>41870</v>
      </c>
      <c r="I4204" s="6">
        <f t="shared" si="389"/>
        <v>4.3546634692412898</v>
      </c>
      <c r="J4204" s="6">
        <f t="shared" si="390"/>
        <v>1.2246494458456825</v>
      </c>
      <c r="K4204" s="19">
        <f t="shared" si="391"/>
        <v>2526</v>
      </c>
      <c r="L4204" s="6">
        <f t="shared" ca="1" si="392"/>
        <v>2.5897517778767356</v>
      </c>
    </row>
    <row r="4205" spans="1:12" x14ac:dyDescent="0.2">
      <c r="A4205" s="5">
        <f>IF(AND(dateA=1,A4204&lt;DataEnd),'iBoxx inputs'!A4209,IF(AND(dateA=2,A4204&lt;DataEnd),'Bank of England inputs'!A4209,IF(dateA=3,A4204+1,IF(dateA=4,WORKDAY(A4204,1,),WORKDAY(A4204,1,holidayQ)))))</f>
        <v>41871</v>
      </c>
      <c r="B4205" s="35">
        <f>MATCH(A4205,'iBoxx inputs'!A:A,0)</f>
        <v>4296</v>
      </c>
      <c r="C4205" s="35">
        <f>MATCH(A4205,'Bank of England inputs'!A:A,0)</f>
        <v>4201</v>
      </c>
      <c r="D4205" s="6">
        <f>IF($A4205&gt;DataEnd,NA(),IFERROR(INDEX('iBoxx inputs'!B:B,MATCH($A4205,'iBoxx inputs'!$A:$A,0)),D4204))</f>
        <v>4.2616854018985499</v>
      </c>
      <c r="E4205" s="6">
        <f>IF($A4205&gt;DataEnd,NA(),IFERROR(INDEX('iBoxx inputs'!C:C,MATCH($A4205,'iBoxx inputs'!$A:$A,0)),E4204))</f>
        <v>4.4666252116509302</v>
      </c>
      <c r="F4205" s="6">
        <f>IF($A4205&gt;DataEnd,NA(),IFERROR(INDEX('Bank of England inputs'!D:D,MATCH($A4205,'Bank of England inputs'!$A:$A,0),0),F4204))</f>
        <v>3.1065117013180599</v>
      </c>
      <c r="G4205" s="19"/>
      <c r="H4205" s="5">
        <f t="shared" si="388"/>
        <v>41871</v>
      </c>
      <c r="I4205" s="6">
        <f t="shared" si="389"/>
        <v>4.3641553067747401</v>
      </c>
      <c r="J4205" s="6">
        <f t="shared" si="390"/>
        <v>1.2197518708613186</v>
      </c>
      <c r="K4205" s="19">
        <f t="shared" si="391"/>
        <v>2526</v>
      </c>
      <c r="L4205" s="6">
        <f t="shared" ca="1" si="392"/>
        <v>2.5890113403148907</v>
      </c>
    </row>
    <row r="4206" spans="1:12" x14ac:dyDescent="0.2">
      <c r="A4206" s="5">
        <f>IF(AND(dateA=1,A4205&lt;DataEnd),'iBoxx inputs'!A4210,IF(AND(dateA=2,A4205&lt;DataEnd),'Bank of England inputs'!A4210,IF(dateA=3,A4205+1,IF(dateA=4,WORKDAY(A4205,1,),WORKDAY(A4205,1,holidayQ)))))</f>
        <v>41872</v>
      </c>
      <c r="B4206" s="35">
        <f>MATCH(A4206,'iBoxx inputs'!A:A,0)</f>
        <v>4297</v>
      </c>
      <c r="C4206" s="35">
        <f>MATCH(A4206,'Bank of England inputs'!A:A,0)</f>
        <v>4202</v>
      </c>
      <c r="D4206" s="6">
        <f>IF($A4206&gt;DataEnd,NA(),IFERROR(INDEX('iBoxx inputs'!B:B,MATCH($A4206,'iBoxx inputs'!$A:$A,0)),D4205))</f>
        <v>4.2562506467202699</v>
      </c>
      <c r="E4206" s="6">
        <f>IF($A4206&gt;DataEnd,NA(),IFERROR(INDEX('iBoxx inputs'!C:C,MATCH($A4206,'iBoxx inputs'!$A:$A,0)),E4205))</f>
        <v>4.4576858518992797</v>
      </c>
      <c r="F4206" s="6">
        <f>IF($A4206&gt;DataEnd,NA(),IFERROR(INDEX('Bank of England inputs'!D:D,MATCH($A4206,'Bank of England inputs'!$A:$A,0),0),F4205))</f>
        <v>3.1093870812382018</v>
      </c>
      <c r="G4206" s="19"/>
      <c r="H4206" s="5">
        <f t="shared" si="388"/>
        <v>41872</v>
      </c>
      <c r="I4206" s="6">
        <f t="shared" si="389"/>
        <v>4.3569682493097748</v>
      </c>
      <c r="J4206" s="6">
        <f t="shared" si="390"/>
        <v>1.2099588634821634</v>
      </c>
      <c r="K4206" s="19">
        <f t="shared" si="391"/>
        <v>2527</v>
      </c>
      <c r="L4206" s="6">
        <f t="shared" ca="1" si="392"/>
        <v>2.5884656131772439</v>
      </c>
    </row>
    <row r="4207" spans="1:12" x14ac:dyDescent="0.2">
      <c r="A4207" s="5">
        <f>IF(AND(dateA=1,A4206&lt;DataEnd),'iBoxx inputs'!A4211,IF(AND(dateA=2,A4206&lt;DataEnd),'Bank of England inputs'!A4211,IF(dateA=3,A4206+1,IF(dateA=4,WORKDAY(A4206,1,),WORKDAY(A4206,1,holidayQ)))))</f>
        <v>41873</v>
      </c>
      <c r="B4207" s="35">
        <f>MATCH(A4207,'iBoxx inputs'!A:A,0)</f>
        <v>4298</v>
      </c>
      <c r="C4207" s="35">
        <f>MATCH(A4207,'Bank of England inputs'!A:A,0)</f>
        <v>4203</v>
      </c>
      <c r="D4207" s="6">
        <f>IF($A4207&gt;DataEnd,NA(),IFERROR(INDEX('iBoxx inputs'!B:B,MATCH($A4207,'iBoxx inputs'!$A:$A,0)),D4206))</f>
        <v>4.2521040880973402</v>
      </c>
      <c r="E4207" s="6">
        <f>IF($A4207&gt;DataEnd,NA(),IFERROR(INDEX('iBoxx inputs'!C:C,MATCH($A4207,'iBoxx inputs'!$A:$A,0)),E4206))</f>
        <v>4.4540047487388996</v>
      </c>
      <c r="F4207" s="6">
        <f>IF($A4207&gt;DataEnd,NA(),IFERROR(INDEX('Bank of England inputs'!D:D,MATCH($A4207,'Bank of England inputs'!$A:$A,0),0),F4206))</f>
        <v>3.1033002474155191</v>
      </c>
      <c r="G4207" s="19"/>
      <c r="H4207" s="5">
        <f t="shared" si="388"/>
        <v>41873</v>
      </c>
      <c r="I4207" s="6">
        <f t="shared" si="389"/>
        <v>4.3530544184181199</v>
      </c>
      <c r="J4207" s="6">
        <f t="shared" si="390"/>
        <v>1.2121378927770321</v>
      </c>
      <c r="K4207" s="19">
        <f t="shared" si="391"/>
        <v>2528</v>
      </c>
      <c r="L4207" s="6">
        <f t="shared" ca="1" si="392"/>
        <v>2.5879211797435411</v>
      </c>
    </row>
    <row r="4208" spans="1:12" x14ac:dyDescent="0.2">
      <c r="A4208" s="5">
        <f>IF(AND(dateA=1,A4207&lt;DataEnd),'iBoxx inputs'!A4212,IF(AND(dateA=2,A4207&lt;DataEnd),'Bank of England inputs'!A4212,IF(dateA=3,A4207+1,IF(dateA=4,WORKDAY(A4207,1,),WORKDAY(A4207,1,holidayQ)))))</f>
        <v>41877</v>
      </c>
      <c r="B4208" s="35">
        <f>MATCH(A4208,'iBoxx inputs'!A:A,0)</f>
        <v>4299</v>
      </c>
      <c r="C4208" s="35">
        <f>MATCH(A4208,'Bank of England inputs'!A:A,0)</f>
        <v>4204</v>
      </c>
      <c r="D4208" s="6">
        <f>IF($A4208&gt;DataEnd,NA(),IFERROR(INDEX('iBoxx inputs'!B:B,MATCH($A4208,'iBoxx inputs'!$A:$A,0)),D4207))</f>
        <v>4.1919539208692598</v>
      </c>
      <c r="E4208" s="6">
        <f>IF($A4208&gt;DataEnd,NA(),IFERROR(INDEX('iBoxx inputs'!C:C,MATCH($A4208,'iBoxx inputs'!$A:$A,0)),E4207))</f>
        <v>4.3859949644732499</v>
      </c>
      <c r="F4208" s="6">
        <f>IF($A4208&gt;DataEnd,NA(),IFERROR(INDEX('Bank of England inputs'!D:D,MATCH($A4208,'Bank of England inputs'!$A:$A,0),0),F4207))</f>
        <v>3.0727111068197033</v>
      </c>
      <c r="G4208" s="19"/>
      <c r="H4208" s="5">
        <f t="shared" si="388"/>
        <v>41877</v>
      </c>
      <c r="I4208" s="6">
        <f t="shared" si="389"/>
        <v>4.2889744426712548</v>
      </c>
      <c r="J4208" s="6">
        <f t="shared" si="390"/>
        <v>1.180005185456956</v>
      </c>
      <c r="K4208" s="19">
        <f t="shared" si="391"/>
        <v>2525</v>
      </c>
      <c r="L4208" s="6">
        <f t="shared" ca="1" si="392"/>
        <v>2.5865180988198508</v>
      </c>
    </row>
    <row r="4209" spans="1:12" x14ac:dyDescent="0.2">
      <c r="A4209" s="5">
        <f>IF(AND(dateA=1,A4208&lt;DataEnd),'iBoxx inputs'!A4213,IF(AND(dateA=2,A4208&lt;DataEnd),'Bank of England inputs'!A4213,IF(dateA=3,A4208+1,IF(dateA=4,WORKDAY(A4208,1,),WORKDAY(A4208,1,holidayQ)))))</f>
        <v>41878</v>
      </c>
      <c r="B4209" s="35">
        <f>MATCH(A4209,'iBoxx inputs'!A:A,0)</f>
        <v>4300</v>
      </c>
      <c r="C4209" s="35">
        <f>MATCH(A4209,'Bank of England inputs'!A:A,0)</f>
        <v>4205</v>
      </c>
      <c r="D4209" s="6">
        <f>IF($A4209&gt;DataEnd,NA(),IFERROR(INDEX('iBoxx inputs'!B:B,MATCH($A4209,'iBoxx inputs'!$A:$A,0)),D4208))</f>
        <v>4.1133051667424203</v>
      </c>
      <c r="E4209" s="6">
        <f>IF($A4209&gt;DataEnd,NA(),IFERROR(INDEX('iBoxx inputs'!C:C,MATCH($A4209,'iBoxx inputs'!$A:$A,0)),E4208))</f>
        <v>4.2996440543641796</v>
      </c>
      <c r="F4209" s="6">
        <f>IF($A4209&gt;DataEnd,NA(),IFERROR(INDEX('Bank of England inputs'!D:D,MATCH($A4209,'Bank of England inputs'!$A:$A,0),0),F4208))</f>
        <v>3.02720520317874</v>
      </c>
      <c r="G4209" s="19"/>
      <c r="H4209" s="5">
        <f t="shared" si="388"/>
        <v>41878</v>
      </c>
      <c r="I4209" s="6">
        <f t="shared" si="389"/>
        <v>4.2064746105533004</v>
      </c>
      <c r="J4209" s="6">
        <f t="shared" si="390"/>
        <v>1.1446194284790545</v>
      </c>
      <c r="K4209" s="19">
        <f t="shared" si="391"/>
        <v>2525</v>
      </c>
      <c r="L4209" s="6">
        <f t="shared" ca="1" si="392"/>
        <v>2.5857399298930797</v>
      </c>
    </row>
    <row r="4210" spans="1:12" x14ac:dyDescent="0.2">
      <c r="A4210" s="5">
        <f>IF(AND(dateA=1,A4209&lt;DataEnd),'iBoxx inputs'!A4214,IF(AND(dateA=2,A4209&lt;DataEnd),'Bank of England inputs'!A4214,IF(dateA=3,A4209+1,IF(dateA=4,WORKDAY(A4209,1,),WORKDAY(A4209,1,holidayQ)))))</f>
        <v>41879</v>
      </c>
      <c r="B4210" s="35">
        <f>MATCH(A4210,'iBoxx inputs'!A:A,0)</f>
        <v>4301</v>
      </c>
      <c r="C4210" s="35">
        <f>MATCH(A4210,'Bank of England inputs'!A:A,0)</f>
        <v>4206</v>
      </c>
      <c r="D4210" s="6">
        <f>IF($A4210&gt;DataEnd,NA(),IFERROR(INDEX('iBoxx inputs'!B:B,MATCH($A4210,'iBoxx inputs'!$A:$A,0)),D4209))</f>
        <v>4.0986648314393399</v>
      </c>
      <c r="E4210" s="6">
        <f>IF($A4210&gt;DataEnd,NA(),IFERROR(INDEX('iBoxx inputs'!C:C,MATCH($A4210,'iBoxx inputs'!$A:$A,0)),E4209))</f>
        <v>4.2891499623692697</v>
      </c>
      <c r="F4210" s="6">
        <f>IF($A4210&gt;DataEnd,NA(),IFERROR(INDEX('Bank of England inputs'!D:D,MATCH($A4210,'Bank of England inputs'!$A:$A,0),0),F4209))</f>
        <v>3.047155531938861</v>
      </c>
      <c r="G4210" s="19"/>
      <c r="H4210" s="5">
        <f t="shared" si="388"/>
        <v>41879</v>
      </c>
      <c r="I4210" s="6">
        <f t="shared" si="389"/>
        <v>4.1939073969043044</v>
      </c>
      <c r="J4210" s="6">
        <f t="shared" si="390"/>
        <v>1.1128418431792797</v>
      </c>
      <c r="K4210" s="19">
        <f t="shared" si="391"/>
        <v>2526</v>
      </c>
      <c r="L4210" s="6">
        <f t="shared" ca="1" si="392"/>
        <v>2.5851568348468748</v>
      </c>
    </row>
    <row r="4211" spans="1:12" x14ac:dyDescent="0.2">
      <c r="A4211" s="5">
        <f>IF(AND(dateA=1,A4210&lt;DataEnd),'iBoxx inputs'!A4215,IF(AND(dateA=2,A4210&lt;DataEnd),'Bank of England inputs'!A4215,IF(dateA=3,A4210+1,IF(dateA=4,WORKDAY(A4210,1,),WORKDAY(A4210,1,holidayQ)))))</f>
        <v>41880</v>
      </c>
      <c r="B4211" s="35">
        <f>MATCH(A4211,'iBoxx inputs'!A:A,0)</f>
        <v>4302</v>
      </c>
      <c r="C4211" s="35">
        <f>MATCH(A4211,'Bank of England inputs'!A:A,0)</f>
        <v>4207</v>
      </c>
      <c r="D4211" s="6">
        <f>IF($A4211&gt;DataEnd,NA(),IFERROR(INDEX('iBoxx inputs'!B:B,MATCH($A4211,'iBoxx inputs'!$A:$A,0)),D4210))</f>
        <v>4.0815559240214396</v>
      </c>
      <c r="E4211" s="6">
        <f>IF($A4211&gt;DataEnd,NA(),IFERROR(INDEX('iBoxx inputs'!C:C,MATCH($A4211,'iBoxx inputs'!$A:$A,0)),E4210))</f>
        <v>4.2759560094022397</v>
      </c>
      <c r="F4211" s="6">
        <f>IF($A4211&gt;DataEnd,NA(),IFERROR(INDEX('Bank of England inputs'!D:D,MATCH($A4211,'Bank of England inputs'!$A:$A,0),0),F4210))</f>
        <v>3.0749918713591118</v>
      </c>
      <c r="G4211" s="19"/>
      <c r="H4211" s="5">
        <f t="shared" si="388"/>
        <v>41880</v>
      </c>
      <c r="I4211" s="6">
        <f t="shared" si="389"/>
        <v>4.1787559667118401</v>
      </c>
      <c r="J4211" s="6">
        <f t="shared" si="390"/>
        <v>1.0708359761311126</v>
      </c>
      <c r="K4211" s="19">
        <f t="shared" si="391"/>
        <v>2527</v>
      </c>
      <c r="L4211" s="6">
        <f t="shared" ca="1" si="392"/>
        <v>2.5845575784722343</v>
      </c>
    </row>
    <row r="4212" spans="1:12" x14ac:dyDescent="0.2">
      <c r="A4212" s="5">
        <f>IF(AND(dateA=1,A4211&lt;DataEnd),'iBoxx inputs'!A4216,IF(AND(dateA=2,A4211&lt;DataEnd),'Bank of England inputs'!A4216,IF(dateA=3,A4211+1,IF(dateA=4,WORKDAY(A4211,1,),WORKDAY(A4211,1,holidayQ)))))</f>
        <v>41883</v>
      </c>
      <c r="B4212" s="35">
        <f>MATCH(A4212,'iBoxx inputs'!A:A,0)</f>
        <v>4304</v>
      </c>
      <c r="C4212" s="35">
        <f>MATCH(A4212,'Bank of England inputs'!A:A,0)</f>
        <v>4208</v>
      </c>
      <c r="D4212" s="6">
        <f>IF($A4212&gt;DataEnd,NA(),IFERROR(INDEX('iBoxx inputs'!B:B,MATCH($A4212,'iBoxx inputs'!$A:$A,0)),D4211))</f>
        <v>4.0876714743356404</v>
      </c>
      <c r="E4212" s="6">
        <f>IF($A4212&gt;DataEnd,NA(),IFERROR(INDEX('iBoxx inputs'!C:C,MATCH($A4212,'iBoxx inputs'!$A:$A,0)),E4211))</f>
        <v>4.2886076613141704</v>
      </c>
      <c r="F4212" s="6">
        <f>IF($A4212&gt;DataEnd,NA(),IFERROR(INDEX('Bank of England inputs'!D:D,MATCH($A4212,'Bank of England inputs'!$A:$A,0),0),F4211))</f>
        <v>3.0942758061837106</v>
      </c>
      <c r="G4212" s="19"/>
      <c r="H4212" s="5">
        <f t="shared" si="388"/>
        <v>41883</v>
      </c>
      <c r="I4212" s="6">
        <f t="shared" si="389"/>
        <v>4.1881395678249049</v>
      </c>
      <c r="J4212" s="6">
        <f t="shared" si="390"/>
        <v>1.0610324900071522</v>
      </c>
      <c r="K4212" s="19">
        <f t="shared" si="391"/>
        <v>2526</v>
      </c>
      <c r="L4212" s="6">
        <f t="shared" ca="1" si="392"/>
        <v>2.5835601084959747</v>
      </c>
    </row>
    <row r="4213" spans="1:12" x14ac:dyDescent="0.2">
      <c r="A4213" s="5">
        <f>IF(AND(dateA=1,A4212&lt;DataEnd),'iBoxx inputs'!A4217,IF(AND(dateA=2,A4212&lt;DataEnd),'Bank of England inputs'!A4217,IF(dateA=3,A4212+1,IF(dateA=4,WORKDAY(A4212,1,),WORKDAY(A4212,1,holidayQ)))))</f>
        <v>41884</v>
      </c>
      <c r="B4213" s="35">
        <f>MATCH(A4213,'iBoxx inputs'!A:A,0)</f>
        <v>4305</v>
      </c>
      <c r="C4213" s="35">
        <f>MATCH(A4213,'Bank of England inputs'!A:A,0)</f>
        <v>4209</v>
      </c>
      <c r="D4213" s="6">
        <f>IF($A4213&gt;DataEnd,NA(),IFERROR(INDEX('iBoxx inputs'!B:B,MATCH($A4213,'iBoxx inputs'!$A:$A,0)),D4212))</f>
        <v>4.1439986429743696</v>
      </c>
      <c r="E4213" s="6">
        <f>IF($A4213&gt;DataEnd,NA(),IFERROR(INDEX('iBoxx inputs'!C:C,MATCH($A4213,'iBoxx inputs'!$A:$A,0)),E4212))</f>
        <v>4.3398526568266904</v>
      </c>
      <c r="F4213" s="6">
        <f>IF($A4213&gt;DataEnd,NA(),IFERROR(INDEX('Bank of England inputs'!D:D,MATCH($A4213,'Bank of England inputs'!$A:$A,0),0),F4212))</f>
        <v>3.1336593850245009</v>
      </c>
      <c r="G4213" s="19"/>
      <c r="H4213" s="5">
        <f t="shared" si="388"/>
        <v>41884</v>
      </c>
      <c r="I4213" s="6">
        <f t="shared" si="389"/>
        <v>4.24192564990053</v>
      </c>
      <c r="J4213" s="6">
        <f t="shared" si="390"/>
        <v>1.0745922053813528</v>
      </c>
      <c r="K4213" s="19">
        <f t="shared" si="391"/>
        <v>2526</v>
      </c>
      <c r="L4213" s="6">
        <f t="shared" ca="1" si="392"/>
        <v>2.5827552429166798</v>
      </c>
    </row>
    <row r="4214" spans="1:12" x14ac:dyDescent="0.2">
      <c r="A4214" s="5">
        <f>IF(AND(dateA=1,A4213&lt;DataEnd),'iBoxx inputs'!A4218,IF(AND(dateA=2,A4213&lt;DataEnd),'Bank of England inputs'!A4218,IF(dateA=3,A4213+1,IF(dateA=4,WORKDAY(A4213,1,),WORKDAY(A4213,1,holidayQ)))))</f>
        <v>41885</v>
      </c>
      <c r="B4214" s="35">
        <f>MATCH(A4214,'iBoxx inputs'!A:A,0)</f>
        <v>4306</v>
      </c>
      <c r="C4214" s="35">
        <f>MATCH(A4214,'Bank of England inputs'!A:A,0)</f>
        <v>4210</v>
      </c>
      <c r="D4214" s="6">
        <f>IF($A4214&gt;DataEnd,NA(),IFERROR(INDEX('iBoxx inputs'!B:B,MATCH($A4214,'iBoxx inputs'!$A:$A,0)),D4213))</f>
        <v>4.17531243772748</v>
      </c>
      <c r="E4214" s="6">
        <f>IF($A4214&gt;DataEnd,NA(),IFERROR(INDEX('iBoxx inputs'!C:C,MATCH($A4214,'iBoxx inputs'!$A:$A,0)),E4213))</f>
        <v>4.3707355464855704</v>
      </c>
      <c r="F4214" s="6">
        <f>IF($A4214&gt;DataEnd,NA(),IFERROR(INDEX('Bank of England inputs'!D:D,MATCH($A4214,'Bank of England inputs'!$A:$A,0),0),F4213))</f>
        <v>3.1488654282934014</v>
      </c>
      <c r="G4214" s="19"/>
      <c r="H4214" s="5">
        <f t="shared" si="388"/>
        <v>41885</v>
      </c>
      <c r="I4214" s="6">
        <f t="shared" si="389"/>
        <v>4.2730239921065252</v>
      </c>
      <c r="J4214" s="6">
        <f t="shared" si="390"/>
        <v>1.0898409392535724</v>
      </c>
      <c r="K4214" s="19">
        <f t="shared" si="391"/>
        <v>2526</v>
      </c>
      <c r="L4214" s="6">
        <f t="shared" ca="1" si="392"/>
        <v>2.5819471294526397</v>
      </c>
    </row>
    <row r="4215" spans="1:12" x14ac:dyDescent="0.2">
      <c r="A4215" s="5">
        <f>IF(AND(dateA=1,A4214&lt;DataEnd),'iBoxx inputs'!A4219,IF(AND(dateA=2,A4214&lt;DataEnd),'Bank of England inputs'!A4219,IF(dateA=3,A4214+1,IF(dateA=4,WORKDAY(A4214,1,),WORKDAY(A4214,1,holidayQ)))))</f>
        <v>41886</v>
      </c>
      <c r="B4215" s="35">
        <f>MATCH(A4215,'iBoxx inputs'!A:A,0)</f>
        <v>4307</v>
      </c>
      <c r="C4215" s="35">
        <f>MATCH(A4215,'Bank of England inputs'!A:A,0)</f>
        <v>4211</v>
      </c>
      <c r="D4215" s="6">
        <f>IF($A4215&gt;DataEnd,NA(),IFERROR(INDEX('iBoxx inputs'!B:B,MATCH($A4215,'iBoxx inputs'!$A:$A,0)),D4214))</f>
        <v>4.2065495366420302</v>
      </c>
      <c r="E4215" s="6">
        <f>IF($A4215&gt;DataEnd,NA(),IFERROR(INDEX('iBoxx inputs'!C:C,MATCH($A4215,'iBoxx inputs'!$A:$A,0)),E4214))</f>
        <v>4.3994537770792403</v>
      </c>
      <c r="F4215" s="6">
        <f>IF($A4215&gt;DataEnd,NA(),IFERROR(INDEX('Bank of England inputs'!D:D,MATCH($A4215,'Bank of England inputs'!$A:$A,0),0),F4214))</f>
        <v>3.1413322870609273</v>
      </c>
      <c r="G4215" s="19"/>
      <c r="H4215" s="5">
        <f t="shared" si="388"/>
        <v>41886</v>
      </c>
      <c r="I4215" s="6">
        <f t="shared" si="389"/>
        <v>4.3030016568606353</v>
      </c>
      <c r="J4215" s="6">
        <f t="shared" si="390"/>
        <v>1.1262888931534931</v>
      </c>
      <c r="K4215" s="19">
        <f t="shared" si="391"/>
        <v>2527</v>
      </c>
      <c r="L4215" s="6">
        <f t="shared" ca="1" si="392"/>
        <v>2.5813710874121569</v>
      </c>
    </row>
    <row r="4216" spans="1:12" x14ac:dyDescent="0.2">
      <c r="A4216" s="5">
        <f>IF(AND(dateA=1,A4215&lt;DataEnd),'iBoxx inputs'!A4220,IF(AND(dateA=2,A4215&lt;DataEnd),'Bank of England inputs'!A4220,IF(dateA=3,A4215+1,IF(dateA=4,WORKDAY(A4215,1,),WORKDAY(A4215,1,holidayQ)))))</f>
        <v>41887</v>
      </c>
      <c r="B4216" s="35">
        <f>MATCH(A4216,'iBoxx inputs'!A:A,0)</f>
        <v>4308</v>
      </c>
      <c r="C4216" s="35">
        <f>MATCH(A4216,'Bank of England inputs'!A:A,0)</f>
        <v>4212</v>
      </c>
      <c r="D4216" s="6">
        <f>IF($A4216&gt;DataEnd,NA(),IFERROR(INDEX('iBoxx inputs'!B:B,MATCH($A4216,'iBoxx inputs'!$A:$A,0)),D4215))</f>
        <v>4.1996263134367098</v>
      </c>
      <c r="E4216" s="6">
        <f>IF($A4216&gt;DataEnd,NA(),IFERROR(INDEX('iBoxx inputs'!C:C,MATCH($A4216,'iBoxx inputs'!$A:$A,0)),E4215))</f>
        <v>4.3847137266429002</v>
      </c>
      <c r="F4216" s="6">
        <f>IF($A4216&gt;DataEnd,NA(),IFERROR(INDEX('Bank of England inputs'!D:D,MATCH($A4216,'Bank of England inputs'!$A:$A,0),0),F4215))</f>
        <v>3.1319865496028498</v>
      </c>
      <c r="G4216" s="19"/>
      <c r="H4216" s="5">
        <f t="shared" si="388"/>
        <v>41887</v>
      </c>
      <c r="I4216" s="6">
        <f t="shared" si="389"/>
        <v>4.292170020039805</v>
      </c>
      <c r="J4216" s="6">
        <f t="shared" si="390"/>
        <v>1.1249501820455698</v>
      </c>
      <c r="K4216" s="19">
        <f t="shared" si="391"/>
        <v>2528</v>
      </c>
      <c r="L4216" s="6">
        <f t="shared" ca="1" si="392"/>
        <v>2.5807949715476926</v>
      </c>
    </row>
    <row r="4217" spans="1:12" x14ac:dyDescent="0.2">
      <c r="A4217" s="5">
        <f>IF(AND(dateA=1,A4216&lt;DataEnd),'iBoxx inputs'!A4221,IF(AND(dateA=2,A4216&lt;DataEnd),'Bank of England inputs'!A4221,IF(dateA=3,A4216+1,IF(dateA=4,WORKDAY(A4216,1,),WORKDAY(A4216,1,holidayQ)))))</f>
        <v>41890</v>
      </c>
      <c r="B4217" s="35">
        <f>MATCH(A4217,'iBoxx inputs'!A:A,0)</f>
        <v>4309</v>
      </c>
      <c r="C4217" s="35">
        <f>MATCH(A4217,'Bank of England inputs'!A:A,0)</f>
        <v>4213</v>
      </c>
      <c r="D4217" s="6">
        <f>IF($A4217&gt;DataEnd,NA(),IFERROR(INDEX('iBoxx inputs'!B:B,MATCH($A4217,'iBoxx inputs'!$A:$A,0)),D4216))</f>
        <v>4.2159035191799399</v>
      </c>
      <c r="E4217" s="6">
        <f>IF($A4217&gt;DataEnd,NA(),IFERROR(INDEX('iBoxx inputs'!C:C,MATCH($A4217,'iBoxx inputs'!$A:$A,0)),E4216))</f>
        <v>4.3924393182622898</v>
      </c>
      <c r="F4217" s="6">
        <f>IF($A4217&gt;DataEnd,NA(),IFERROR(INDEX('Bank of England inputs'!D:D,MATCH($A4217,'Bank of England inputs'!$A:$A,0),0),F4216))</f>
        <v>3.1265688934767333</v>
      </c>
      <c r="G4217" s="19"/>
      <c r="H4217" s="5">
        <f t="shared" si="388"/>
        <v>41890</v>
      </c>
      <c r="I4217" s="6">
        <f t="shared" si="389"/>
        <v>4.3041714187211149</v>
      </c>
      <c r="J4217" s="6">
        <f t="shared" si="390"/>
        <v>1.1419002279235979</v>
      </c>
      <c r="K4217" s="19">
        <f t="shared" si="391"/>
        <v>2526</v>
      </c>
      <c r="L4217" s="6">
        <f t="shared" ca="1" si="392"/>
        <v>2.5796035616544151</v>
      </c>
    </row>
    <row r="4218" spans="1:12" x14ac:dyDescent="0.2">
      <c r="A4218" s="5">
        <f>IF(AND(dateA=1,A4217&lt;DataEnd),'iBoxx inputs'!A4222,IF(AND(dateA=2,A4217&lt;DataEnd),'Bank of England inputs'!A4222,IF(dateA=3,A4217+1,IF(dateA=4,WORKDAY(A4217,1,),WORKDAY(A4217,1,holidayQ)))))</f>
        <v>41891</v>
      </c>
      <c r="B4218" s="35">
        <f>MATCH(A4218,'iBoxx inputs'!A:A,0)</f>
        <v>4310</v>
      </c>
      <c r="C4218" s="35">
        <f>MATCH(A4218,'Bank of England inputs'!A:A,0)</f>
        <v>4214</v>
      </c>
      <c r="D4218" s="6">
        <f>IF($A4218&gt;DataEnd,NA(),IFERROR(INDEX('iBoxx inputs'!B:B,MATCH($A4218,'iBoxx inputs'!$A:$A,0)),D4217))</f>
        <v>4.2332274502134197</v>
      </c>
      <c r="E4218" s="6">
        <f>IF($A4218&gt;DataEnd,NA(),IFERROR(INDEX('iBoxx inputs'!C:C,MATCH($A4218,'iBoxx inputs'!$A:$A,0)),E4217))</f>
        <v>4.40941230701549</v>
      </c>
      <c r="F4218" s="6">
        <f>IF($A4218&gt;DataEnd,NA(),IFERROR(INDEX('Bank of England inputs'!D:D,MATCH($A4218,'Bank of England inputs'!$A:$A,0),0),F4217))</f>
        <v>3.0931132069779155</v>
      </c>
      <c r="G4218" s="19"/>
      <c r="H4218" s="5">
        <f t="shared" si="388"/>
        <v>41891</v>
      </c>
      <c r="I4218" s="6">
        <f t="shared" si="389"/>
        <v>4.3213198786144549</v>
      </c>
      <c r="J4218" s="6">
        <f t="shared" si="390"/>
        <v>1.1913566614005555</v>
      </c>
      <c r="K4218" s="19">
        <f t="shared" si="391"/>
        <v>2526</v>
      </c>
      <c r="L4218" s="6">
        <f t="shared" ca="1" si="392"/>
        <v>2.5788565283515918</v>
      </c>
    </row>
    <row r="4219" spans="1:12" x14ac:dyDescent="0.2">
      <c r="A4219" s="5">
        <f>IF(AND(dateA=1,A4218&lt;DataEnd),'iBoxx inputs'!A4223,IF(AND(dateA=2,A4218&lt;DataEnd),'Bank of England inputs'!A4223,IF(dateA=3,A4218+1,IF(dateA=4,WORKDAY(A4218,1,),WORKDAY(A4218,1,holidayQ)))))</f>
        <v>41892</v>
      </c>
      <c r="B4219" s="35">
        <f>MATCH(A4219,'iBoxx inputs'!A:A,0)</f>
        <v>4311</v>
      </c>
      <c r="C4219" s="35">
        <f>MATCH(A4219,'Bank of England inputs'!A:A,0)</f>
        <v>4215</v>
      </c>
      <c r="D4219" s="6">
        <f>IF($A4219&gt;DataEnd,NA(),IFERROR(INDEX('iBoxx inputs'!B:B,MATCH($A4219,'iBoxx inputs'!$A:$A,0)),D4218))</f>
        <v>4.2668583519644301</v>
      </c>
      <c r="E4219" s="6">
        <f>IF($A4219&gt;DataEnd,NA(),IFERROR(INDEX('iBoxx inputs'!C:C,MATCH($A4219,'iBoxx inputs'!$A:$A,0)),E4218))</f>
        <v>4.4431379409328899</v>
      </c>
      <c r="F4219" s="6">
        <f>IF($A4219&gt;DataEnd,NA(),IFERROR(INDEX('Bank of England inputs'!D:D,MATCH($A4219,'Bank of England inputs'!$A:$A,0),0),F4218))</f>
        <v>3.099362812673756</v>
      </c>
      <c r="G4219" s="19"/>
      <c r="H4219" s="5">
        <f t="shared" si="388"/>
        <v>41892</v>
      </c>
      <c r="I4219" s="6">
        <f t="shared" si="389"/>
        <v>4.3549981464486596</v>
      </c>
      <c r="J4219" s="6">
        <f t="shared" si="390"/>
        <v>1.2178885489877667</v>
      </c>
      <c r="K4219" s="19">
        <f t="shared" si="391"/>
        <v>2526</v>
      </c>
      <c r="L4219" s="6">
        <f t="shared" ca="1" si="392"/>
        <v>2.5781230014949941</v>
      </c>
    </row>
    <row r="4220" spans="1:12" x14ac:dyDescent="0.2">
      <c r="A4220" s="5">
        <f>IF(AND(dateA=1,A4219&lt;DataEnd),'iBoxx inputs'!A4224,IF(AND(dateA=2,A4219&lt;DataEnd),'Bank of England inputs'!A4224,IF(dateA=3,A4219+1,IF(dateA=4,WORKDAY(A4219,1,),WORKDAY(A4219,1,holidayQ)))))</f>
        <v>41893</v>
      </c>
      <c r="B4220" s="35">
        <f>MATCH(A4220,'iBoxx inputs'!A:A,0)</f>
        <v>4312</v>
      </c>
      <c r="C4220" s="35">
        <f>MATCH(A4220,'Bank of England inputs'!A:A,0)</f>
        <v>4216</v>
      </c>
      <c r="D4220" s="6">
        <f>IF($A4220&gt;DataEnd,NA(),IFERROR(INDEX('iBoxx inputs'!B:B,MATCH($A4220,'iBoxx inputs'!$A:$A,0)),D4219))</f>
        <v>4.2528644949539398</v>
      </c>
      <c r="E4220" s="6">
        <f>IF($A4220&gt;DataEnd,NA(),IFERROR(INDEX('iBoxx inputs'!C:C,MATCH($A4220,'iBoxx inputs'!$A:$A,0)),E4219))</f>
        <v>4.4318648275609496</v>
      </c>
      <c r="F4220" s="6">
        <f>IF($A4220&gt;DataEnd,NA(),IFERROR(INDEX('Bank of England inputs'!D:D,MATCH($A4220,'Bank of England inputs'!$A:$A,0),0),F4219))</f>
        <v>3.0865345656682752</v>
      </c>
      <c r="G4220" s="19"/>
      <c r="H4220" s="5">
        <f t="shared" si="388"/>
        <v>41893</v>
      </c>
      <c r="I4220" s="6">
        <f t="shared" si="389"/>
        <v>4.3423646612574451</v>
      </c>
      <c r="J4220" s="6">
        <f t="shared" si="390"/>
        <v>1.2182290353248471</v>
      </c>
      <c r="K4220" s="19">
        <f t="shared" si="391"/>
        <v>2527</v>
      </c>
      <c r="L4220" s="6">
        <f t="shared" ca="1" si="392"/>
        <v>2.5775848558811556</v>
      </c>
    </row>
    <row r="4221" spans="1:12" x14ac:dyDescent="0.2">
      <c r="A4221" s="5">
        <f>IF(AND(dateA=1,A4220&lt;DataEnd),'iBoxx inputs'!A4225,IF(AND(dateA=2,A4220&lt;DataEnd),'Bank of England inputs'!A4225,IF(dateA=3,A4220+1,IF(dateA=4,WORKDAY(A4220,1,),WORKDAY(A4220,1,holidayQ)))))</f>
        <v>41894</v>
      </c>
      <c r="B4221" s="35">
        <f>MATCH(A4221,'iBoxx inputs'!A:A,0)</f>
        <v>4313</v>
      </c>
      <c r="C4221" s="35">
        <f>MATCH(A4221,'Bank of England inputs'!A:A,0)</f>
        <v>4217</v>
      </c>
      <c r="D4221" s="6">
        <f>IF($A4221&gt;DataEnd,NA(),IFERROR(INDEX('iBoxx inputs'!B:B,MATCH($A4221,'iBoxx inputs'!$A:$A,0)),D4220))</f>
        <v>4.2787402601248798</v>
      </c>
      <c r="E4221" s="6">
        <f>IF($A4221&gt;DataEnd,NA(),IFERROR(INDEX('iBoxx inputs'!C:C,MATCH($A4221,'iBoxx inputs'!$A:$A,0)),E4220))</f>
        <v>4.4602409167678099</v>
      </c>
      <c r="F4221" s="6">
        <f>IF($A4221&gt;DataEnd,NA(),IFERROR(INDEX('Bank of England inputs'!D:D,MATCH($A4221,'Bank of England inputs'!$A:$A,0),0),F4220))</f>
        <v>3.0974607616107042</v>
      </c>
      <c r="G4221" s="19"/>
      <c r="H4221" s="5">
        <f t="shared" si="388"/>
        <v>41894</v>
      </c>
      <c r="I4221" s="6">
        <f t="shared" si="389"/>
        <v>4.3694905884463449</v>
      </c>
      <c r="J4221" s="6">
        <f t="shared" si="390"/>
        <v>1.2338129546923593</v>
      </c>
      <c r="K4221" s="19">
        <f t="shared" si="391"/>
        <v>2528</v>
      </c>
      <c r="L4221" s="6">
        <f t="shared" ca="1" si="392"/>
        <v>2.5770533005404954</v>
      </c>
    </row>
    <row r="4222" spans="1:12" x14ac:dyDescent="0.2">
      <c r="A4222" s="5">
        <f>IF(AND(dateA=1,A4221&lt;DataEnd),'iBoxx inputs'!A4226,IF(AND(dateA=2,A4221&lt;DataEnd),'Bank of England inputs'!A4226,IF(dateA=3,A4221+1,IF(dateA=4,WORKDAY(A4221,1,),WORKDAY(A4221,1,holidayQ)))))</f>
        <v>41897</v>
      </c>
      <c r="B4222" s="35">
        <f>MATCH(A4222,'iBoxx inputs'!A:A,0)</f>
        <v>4314</v>
      </c>
      <c r="C4222" s="35">
        <f>MATCH(A4222,'Bank of England inputs'!A:A,0)</f>
        <v>4218</v>
      </c>
      <c r="D4222" s="6">
        <f>IF($A4222&gt;DataEnd,NA(),IFERROR(INDEX('iBoxx inputs'!B:B,MATCH($A4222,'iBoxx inputs'!$A:$A,0)),D4221))</f>
        <v>4.2801357026769304</v>
      </c>
      <c r="E4222" s="6">
        <f>IF($A4222&gt;DataEnd,NA(),IFERROR(INDEX('iBoxx inputs'!C:C,MATCH($A4222,'iBoxx inputs'!$A:$A,0)),E4221))</f>
        <v>4.4633732598945697</v>
      </c>
      <c r="F4222" s="6">
        <f>IF($A4222&gt;DataEnd,NA(),IFERROR(INDEX('Bank of England inputs'!D:D,MATCH($A4222,'Bank of England inputs'!$A:$A,0),0),F4221))</f>
        <v>3.0821315555966455</v>
      </c>
      <c r="G4222" s="19"/>
      <c r="H4222" s="5">
        <f t="shared" si="388"/>
        <v>41897</v>
      </c>
      <c r="I4222" s="6">
        <f t="shared" si="389"/>
        <v>4.3717544812857501</v>
      </c>
      <c r="J4222" s="6">
        <f t="shared" si="390"/>
        <v>1.2510635026920847</v>
      </c>
      <c r="K4222" s="19">
        <f t="shared" si="391"/>
        <v>2526</v>
      </c>
      <c r="L4222" s="6">
        <f t="shared" ca="1" si="392"/>
        <v>2.5759539815474715</v>
      </c>
    </row>
    <row r="4223" spans="1:12" x14ac:dyDescent="0.2">
      <c r="A4223" s="5">
        <f>IF(AND(dateA=1,A4222&lt;DataEnd),'iBoxx inputs'!A4227,IF(AND(dateA=2,A4222&lt;DataEnd),'Bank of England inputs'!A4227,IF(dateA=3,A4222+1,IF(dateA=4,WORKDAY(A4222,1,),WORKDAY(A4222,1,holidayQ)))))</f>
        <v>41898</v>
      </c>
      <c r="B4223" s="35">
        <f>MATCH(A4223,'iBoxx inputs'!A:A,0)</f>
        <v>4315</v>
      </c>
      <c r="C4223" s="35">
        <f>MATCH(A4223,'Bank of England inputs'!A:A,0)</f>
        <v>4219</v>
      </c>
      <c r="D4223" s="6">
        <f>IF($A4223&gt;DataEnd,NA(),IFERROR(INDEX('iBoxx inputs'!B:B,MATCH($A4223,'iBoxx inputs'!$A:$A,0)),D4222))</f>
        <v>4.2752290029887501</v>
      </c>
      <c r="E4223" s="6">
        <f>IF($A4223&gt;DataEnd,NA(),IFERROR(INDEX('iBoxx inputs'!C:C,MATCH($A4223,'iBoxx inputs'!$A:$A,0)),E4222))</f>
        <v>4.45691365506016</v>
      </c>
      <c r="F4223" s="6">
        <f>IF($A4223&gt;DataEnd,NA(),IFERROR(INDEX('Bank of England inputs'!D:D,MATCH($A4223,'Bank of England inputs'!$A:$A,0),0),F4222))</f>
        <v>3.0650971407900851</v>
      </c>
      <c r="G4223" s="19"/>
      <c r="H4223" s="5">
        <f t="shared" si="388"/>
        <v>41898</v>
      </c>
      <c r="I4223" s="6">
        <f t="shared" si="389"/>
        <v>4.3660713290244555</v>
      </c>
      <c r="J4223" s="6">
        <f t="shared" si="390"/>
        <v>1.2622839587073775</v>
      </c>
      <c r="K4223" s="19">
        <f t="shared" si="391"/>
        <v>2526</v>
      </c>
      <c r="L4223" s="6">
        <f t="shared" ca="1" si="392"/>
        <v>2.5752304661148995</v>
      </c>
    </row>
    <row r="4224" spans="1:12" x14ac:dyDescent="0.2">
      <c r="A4224" s="5">
        <f>IF(AND(dateA=1,A4223&lt;DataEnd),'iBoxx inputs'!A4228,IF(AND(dateA=2,A4223&lt;DataEnd),'Bank of England inputs'!A4228,IF(dateA=3,A4223+1,IF(dateA=4,WORKDAY(A4223,1,),WORKDAY(A4223,1,holidayQ)))))</f>
        <v>41899</v>
      </c>
      <c r="B4224" s="35">
        <f>MATCH(A4224,'iBoxx inputs'!A:A,0)</f>
        <v>4316</v>
      </c>
      <c r="C4224" s="35">
        <f>MATCH(A4224,'Bank of England inputs'!A:A,0)</f>
        <v>4220</v>
      </c>
      <c r="D4224" s="6">
        <f>IF($A4224&gt;DataEnd,NA(),IFERROR(INDEX('iBoxx inputs'!B:B,MATCH($A4224,'iBoxx inputs'!$A:$A,0)),D4223))</f>
        <v>4.2595680560223697</v>
      </c>
      <c r="E4224" s="6">
        <f>IF($A4224&gt;DataEnd,NA(),IFERROR(INDEX('iBoxx inputs'!C:C,MATCH($A4224,'iBoxx inputs'!$A:$A,0)),E4223))</f>
        <v>4.4419468501028199</v>
      </c>
      <c r="F4224" s="6">
        <f>IF($A4224&gt;DataEnd,NA(),IFERROR(INDEX('Bank of England inputs'!D:D,MATCH($A4224,'Bank of England inputs'!$A:$A,0),0),F4223))</f>
        <v>3.0560177816363776</v>
      </c>
      <c r="G4224" s="19"/>
      <c r="H4224" s="5">
        <f t="shared" si="388"/>
        <v>41899</v>
      </c>
      <c r="I4224" s="6">
        <f t="shared" si="389"/>
        <v>4.3507574530625952</v>
      </c>
      <c r="J4224" s="6">
        <f t="shared" si="390"/>
        <v>1.2563455286712211</v>
      </c>
      <c r="K4224" s="19">
        <f t="shared" si="391"/>
        <v>2526</v>
      </c>
      <c r="L4224" s="6">
        <f t="shared" ca="1" si="392"/>
        <v>2.5745118262008111</v>
      </c>
    </row>
    <row r="4225" spans="1:12" x14ac:dyDescent="0.2">
      <c r="A4225" s="5">
        <f>IF(AND(dateA=1,A4224&lt;DataEnd),'iBoxx inputs'!A4229,IF(AND(dateA=2,A4224&lt;DataEnd),'Bank of England inputs'!A4229,IF(dateA=3,A4224+1,IF(dateA=4,WORKDAY(A4224,1,),WORKDAY(A4224,1,holidayQ)))))</f>
        <v>41900</v>
      </c>
      <c r="B4225" s="35">
        <f>MATCH(A4225,'iBoxx inputs'!A:A,0)</f>
        <v>4317</v>
      </c>
      <c r="C4225" s="35">
        <f>MATCH(A4225,'Bank of England inputs'!A:A,0)</f>
        <v>4221</v>
      </c>
      <c r="D4225" s="6">
        <f>IF($A4225&gt;DataEnd,NA(),IFERROR(INDEX('iBoxx inputs'!B:B,MATCH($A4225,'iBoxx inputs'!$A:$A,0)),D4224))</f>
        <v>4.3135506665800998</v>
      </c>
      <c r="E4225" s="6">
        <f>IF($A4225&gt;DataEnd,NA(),IFERROR(INDEX('iBoxx inputs'!C:C,MATCH($A4225,'iBoxx inputs'!$A:$A,0)),E4224))</f>
        <v>4.4977717936878001</v>
      </c>
      <c r="F4225" s="6">
        <f>IF($A4225&gt;DataEnd,NA(),IFERROR(INDEX('Bank of England inputs'!D:D,MATCH($A4225,'Bank of England inputs'!$A:$A,0),0),F4224))</f>
        <v>3.0808031602513664</v>
      </c>
      <c r="G4225" s="19"/>
      <c r="H4225" s="5">
        <f t="shared" si="388"/>
        <v>41900</v>
      </c>
      <c r="I4225" s="6">
        <f t="shared" si="389"/>
        <v>4.4056612301339495</v>
      </c>
      <c r="J4225" s="6">
        <f t="shared" si="390"/>
        <v>1.2852616872056633</v>
      </c>
      <c r="K4225" s="19">
        <f t="shared" si="391"/>
        <v>2527</v>
      </c>
      <c r="L4225" s="6">
        <f t="shared" ca="1" si="392"/>
        <v>2.5740016361972513</v>
      </c>
    </row>
    <row r="4226" spans="1:12" x14ac:dyDescent="0.2">
      <c r="A4226" s="5">
        <f>IF(AND(dateA=1,A4225&lt;DataEnd),'iBoxx inputs'!A4230,IF(AND(dateA=2,A4225&lt;DataEnd),'Bank of England inputs'!A4230,IF(dateA=3,A4225+1,IF(dateA=4,WORKDAY(A4225,1,),WORKDAY(A4225,1,holidayQ)))))</f>
        <v>41901</v>
      </c>
      <c r="B4226" s="35">
        <f>MATCH(A4226,'iBoxx inputs'!A:A,0)</f>
        <v>4318</v>
      </c>
      <c r="C4226" s="35">
        <f>MATCH(A4226,'Bank of England inputs'!A:A,0)</f>
        <v>4222</v>
      </c>
      <c r="D4226" s="6">
        <f>IF($A4226&gt;DataEnd,NA(),IFERROR(INDEX('iBoxx inputs'!B:B,MATCH($A4226,'iBoxx inputs'!$A:$A,0)),D4225))</f>
        <v>4.2324444677948003</v>
      </c>
      <c r="E4226" s="6">
        <f>IF($A4226&gt;DataEnd,NA(),IFERROR(INDEX('iBoxx inputs'!C:C,MATCH($A4226,'iBoxx inputs'!$A:$A,0)),E4225))</f>
        <v>4.42405125120787</v>
      </c>
      <c r="F4226" s="6">
        <f>IF($A4226&gt;DataEnd,NA(),IFERROR(INDEX('Bank of England inputs'!D:D,MATCH($A4226,'Bank of England inputs'!$A:$A,0),0),F4225))</f>
        <v>3.0812547290487435</v>
      </c>
      <c r="G4226" s="19"/>
      <c r="H4226" s="5">
        <f t="shared" ref="H4226:H4245" si="393">A4226</f>
        <v>41901</v>
      </c>
      <c r="I4226" s="6">
        <f t="shared" ref="I4226:I4245" si="394">(D4226+E4226)/2</f>
        <v>4.3282478595013352</v>
      </c>
      <c r="J4226" s="6">
        <f t="shared" ref="J4226:J4245" si="395">((1+I4226/100)/(1+F4226/100)-1)*100</f>
        <v>1.2097186183175124</v>
      </c>
      <c r="K4226" s="19">
        <f t="shared" ref="K4226:K4245" si="396">IF(trailing_period=0,1,ROW()-MATCH(EDATE(A4226,-trailing_period),A:A,1))</f>
        <v>2528</v>
      </c>
      <c r="L4226" s="6">
        <f t="shared" ref="L4226:L4245" ca="1" si="397">AVERAGE(OFFSET(J4226,-$K4226+1,0,$K4226,))</f>
        <v>2.573461967281951</v>
      </c>
    </row>
    <row r="4227" spans="1:12" x14ac:dyDescent="0.2">
      <c r="A4227" s="5">
        <f>IF(AND(dateA=1,A4226&lt;DataEnd),'iBoxx inputs'!A4231,IF(AND(dateA=2,A4226&lt;DataEnd),'Bank of England inputs'!A4231,IF(dateA=3,A4226+1,IF(dateA=4,WORKDAY(A4226,1,),WORKDAY(A4226,1,holidayQ)))))</f>
        <v>41904</v>
      </c>
      <c r="B4227" s="35">
        <f>MATCH(A4227,'iBoxx inputs'!A:A,0)</f>
        <v>4319</v>
      </c>
      <c r="C4227" s="35">
        <f>MATCH(A4227,'Bank of England inputs'!A:A,0)</f>
        <v>4223</v>
      </c>
      <c r="D4227" s="6">
        <f>IF($A4227&gt;DataEnd,NA(),IFERROR(INDEX('iBoxx inputs'!B:B,MATCH($A4227,'iBoxx inputs'!$A:$A,0)),D4226))</f>
        <v>4.1976488418654103</v>
      </c>
      <c r="E4227" s="6">
        <f>IF($A4227&gt;DataEnd,NA(),IFERROR(INDEX('iBoxx inputs'!C:C,MATCH($A4227,'iBoxx inputs'!$A:$A,0)),E4226))</f>
        <v>4.3945581319268801</v>
      </c>
      <c r="F4227" s="6">
        <f>IF($A4227&gt;DataEnd,NA(),IFERROR(INDEX('Bank of England inputs'!D:D,MATCH($A4227,'Bank of England inputs'!$A:$A,0),0),F4226))</f>
        <v>3.0686784139198231</v>
      </c>
      <c r="G4227" s="19"/>
      <c r="H4227" s="5">
        <f t="shared" si="393"/>
        <v>41904</v>
      </c>
      <c r="I4227" s="6">
        <f t="shared" si="394"/>
        <v>4.2961034868961452</v>
      </c>
      <c r="J4227" s="6">
        <f t="shared" si="395"/>
        <v>1.1908807717966763</v>
      </c>
      <c r="K4227" s="19">
        <f t="shared" si="396"/>
        <v>2526</v>
      </c>
      <c r="L4227" s="6">
        <f t="shared" ca="1" si="397"/>
        <v>2.5723639319514557</v>
      </c>
    </row>
    <row r="4228" spans="1:12" x14ac:dyDescent="0.2">
      <c r="A4228" s="5">
        <f>IF(AND(dateA=1,A4227&lt;DataEnd),'iBoxx inputs'!A4232,IF(AND(dateA=2,A4227&lt;DataEnd),'Bank of England inputs'!A4232,IF(dateA=3,A4227+1,IF(dateA=4,WORKDAY(A4227,1,),WORKDAY(A4227,1,holidayQ)))))</f>
        <v>41905</v>
      </c>
      <c r="B4228" s="35">
        <f>MATCH(A4228,'iBoxx inputs'!A:A,0)</f>
        <v>4320</v>
      </c>
      <c r="C4228" s="35">
        <f>MATCH(A4228,'Bank of England inputs'!A:A,0)</f>
        <v>4224</v>
      </c>
      <c r="D4228" s="6">
        <f>IF($A4228&gt;DataEnd,NA(),IFERROR(INDEX('iBoxx inputs'!B:B,MATCH($A4228,'iBoxx inputs'!$A:$A,0)),D4227))</f>
        <v>4.1804545960128197</v>
      </c>
      <c r="E4228" s="6">
        <f>IF($A4228&gt;DataEnd,NA(),IFERROR(INDEX('iBoxx inputs'!C:C,MATCH($A4228,'iBoxx inputs'!$A:$A,0)),E4227))</f>
        <v>4.3790843651093496</v>
      </c>
      <c r="F4228" s="6">
        <f>IF($A4228&gt;DataEnd,NA(),IFERROR(INDEX('Bank of England inputs'!D:D,MATCH($A4228,'Bank of England inputs'!$A:$A,0),0),F4227))</f>
        <v>3.0493418672155714</v>
      </c>
      <c r="G4228" s="19"/>
      <c r="H4228" s="5">
        <f t="shared" si="393"/>
        <v>41905</v>
      </c>
      <c r="I4228" s="6">
        <f t="shared" si="394"/>
        <v>4.2797694805610842</v>
      </c>
      <c r="J4228" s="6">
        <f t="shared" si="395"/>
        <v>1.1940179248606686</v>
      </c>
      <c r="K4228" s="19">
        <f t="shared" si="396"/>
        <v>2526</v>
      </c>
      <c r="L4228" s="6">
        <f t="shared" ca="1" si="397"/>
        <v>2.571649894107757</v>
      </c>
    </row>
    <row r="4229" spans="1:12" x14ac:dyDescent="0.2">
      <c r="A4229" s="5">
        <f>IF(AND(dateA=1,A4228&lt;DataEnd),'iBoxx inputs'!A4233,IF(AND(dateA=2,A4228&lt;DataEnd),'Bank of England inputs'!A4233,IF(dateA=3,A4228+1,IF(dateA=4,WORKDAY(A4228,1,),WORKDAY(A4228,1,holidayQ)))))</f>
        <v>41906</v>
      </c>
      <c r="B4229" s="35">
        <f>MATCH(A4229,'iBoxx inputs'!A:A,0)</f>
        <v>4321</v>
      </c>
      <c r="C4229" s="35">
        <f>MATCH(A4229,'Bank of England inputs'!A:A,0)</f>
        <v>4225</v>
      </c>
      <c r="D4229" s="6">
        <f>IF($A4229&gt;DataEnd,NA(),IFERROR(INDEX('iBoxx inputs'!B:B,MATCH($A4229,'iBoxx inputs'!$A:$A,0)),D4228))</f>
        <v>4.1692749397233602</v>
      </c>
      <c r="E4229" s="6">
        <f>IF($A4229&gt;DataEnd,NA(),IFERROR(INDEX('iBoxx inputs'!C:C,MATCH($A4229,'iBoxx inputs'!$A:$A,0)),E4228))</f>
        <v>4.3728765538146499</v>
      </c>
      <c r="F4229" s="6">
        <f>IF($A4229&gt;DataEnd,NA(),IFERROR(INDEX('Bank of England inputs'!D:D,MATCH($A4229,'Bank of England inputs'!$A:$A,0),0),F4228))</f>
        <v>3.02889306721148</v>
      </c>
      <c r="G4229" s="19"/>
      <c r="H4229" s="5">
        <f t="shared" si="393"/>
        <v>41906</v>
      </c>
      <c r="I4229" s="6">
        <f t="shared" si="394"/>
        <v>4.2710757467690055</v>
      </c>
      <c r="J4229" s="6">
        <f t="shared" si="395"/>
        <v>1.2056643943046064</v>
      </c>
      <c r="K4229" s="19">
        <f t="shared" si="396"/>
        <v>2526</v>
      </c>
      <c r="L4229" s="6">
        <f t="shared" ca="1" si="397"/>
        <v>2.5709360884917651</v>
      </c>
    </row>
    <row r="4230" spans="1:12" x14ac:dyDescent="0.2">
      <c r="A4230" s="5">
        <f>IF(AND(dateA=1,A4229&lt;DataEnd),'iBoxx inputs'!A4234,IF(AND(dateA=2,A4229&lt;DataEnd),'Bank of England inputs'!A4234,IF(dateA=3,A4229+1,IF(dateA=4,WORKDAY(A4229,1,),WORKDAY(A4229,1,holidayQ)))))</f>
        <v>41907</v>
      </c>
      <c r="B4230" s="35">
        <f>MATCH(A4230,'iBoxx inputs'!A:A,0)</f>
        <v>4322</v>
      </c>
      <c r="C4230" s="35">
        <f>MATCH(A4230,'Bank of England inputs'!A:A,0)</f>
        <v>4226</v>
      </c>
      <c r="D4230" s="6">
        <f>IF($A4230&gt;DataEnd,NA(),IFERROR(INDEX('iBoxx inputs'!B:B,MATCH($A4230,'iBoxx inputs'!$A:$A,0)),D4229))</f>
        <v>4.1725607524547303</v>
      </c>
      <c r="E4230" s="6">
        <f>IF($A4230&gt;DataEnd,NA(),IFERROR(INDEX('iBoxx inputs'!C:C,MATCH($A4230,'iBoxx inputs'!$A:$A,0)),E4229))</f>
        <v>4.3721026091089303</v>
      </c>
      <c r="F4230" s="6">
        <f>IF($A4230&gt;DataEnd,NA(),IFERROR(INDEX('Bank of England inputs'!D:D,MATCH($A4230,'Bank of England inputs'!$A:$A,0),0),F4229))</f>
        <v>3.0245283094723963</v>
      </c>
      <c r="G4230" s="19"/>
      <c r="H4230" s="5">
        <f t="shared" si="393"/>
        <v>41907</v>
      </c>
      <c r="I4230" s="6">
        <f t="shared" si="394"/>
        <v>4.2723316807818303</v>
      </c>
      <c r="J4230" s="6">
        <f t="shared" si="395"/>
        <v>1.2111711567959649</v>
      </c>
      <c r="K4230" s="19">
        <f t="shared" si="396"/>
        <v>2527</v>
      </c>
      <c r="L4230" s="6">
        <f t="shared" ca="1" si="397"/>
        <v>2.5703979939402433</v>
      </c>
    </row>
    <row r="4231" spans="1:12" x14ac:dyDescent="0.2">
      <c r="A4231" s="5">
        <f>IF(AND(dateA=1,A4230&lt;DataEnd),'iBoxx inputs'!A4235,IF(AND(dateA=2,A4230&lt;DataEnd),'Bank of England inputs'!A4235,IF(dateA=3,A4230+1,IF(dateA=4,WORKDAY(A4230,1,),WORKDAY(A4230,1,holidayQ)))))</f>
        <v>41908</v>
      </c>
      <c r="B4231" s="35">
        <f>MATCH(A4231,'iBoxx inputs'!A:A,0)</f>
        <v>4323</v>
      </c>
      <c r="C4231" s="35">
        <f>MATCH(A4231,'Bank of England inputs'!A:A,0)</f>
        <v>4227</v>
      </c>
      <c r="D4231" s="6">
        <f>IF($A4231&gt;DataEnd,NA(),IFERROR(INDEX('iBoxx inputs'!B:B,MATCH($A4231,'iBoxx inputs'!$A:$A,0)),D4230))</f>
        <v>4.1962801470724802</v>
      </c>
      <c r="E4231" s="6">
        <f>IF($A4231&gt;DataEnd,NA(),IFERROR(INDEX('iBoxx inputs'!C:C,MATCH($A4231,'iBoxx inputs'!$A:$A,0)),E4230))</f>
        <v>4.3980803048801196</v>
      </c>
      <c r="F4231" s="6">
        <f>IF($A4231&gt;DataEnd,NA(),IFERROR(INDEX('Bank of England inputs'!D:D,MATCH($A4231,'Bank of England inputs'!$A:$A,0),0),F4230))</f>
        <v>3.0072014455148288</v>
      </c>
      <c r="G4231" s="19"/>
      <c r="H4231" s="5">
        <f t="shared" si="393"/>
        <v>41908</v>
      </c>
      <c r="I4231" s="6">
        <f t="shared" si="394"/>
        <v>4.2971802259762999</v>
      </c>
      <c r="J4231" s="6">
        <f t="shared" si="395"/>
        <v>1.2523190246497506</v>
      </c>
      <c r="K4231" s="19">
        <f t="shared" si="396"/>
        <v>2528</v>
      </c>
      <c r="L4231" s="6">
        <f t="shared" ca="1" si="397"/>
        <v>2.5698766019428971</v>
      </c>
    </row>
    <row r="4232" spans="1:12" x14ac:dyDescent="0.2">
      <c r="A4232" s="5">
        <f>IF(AND(dateA=1,A4231&lt;DataEnd),'iBoxx inputs'!A4236,IF(AND(dateA=2,A4231&lt;DataEnd),'Bank of England inputs'!A4236,IF(dateA=3,A4231+1,IF(dateA=4,WORKDAY(A4231,1,),WORKDAY(A4231,1,holidayQ)))))</f>
        <v>41911</v>
      </c>
      <c r="B4232" s="35">
        <f>MATCH(A4232,'iBoxx inputs'!A:A,0)</f>
        <v>4324</v>
      </c>
      <c r="C4232" s="35">
        <f>MATCH(A4232,'Bank of England inputs'!A:A,0)</f>
        <v>4228</v>
      </c>
      <c r="D4232" s="6">
        <f>IF($A4232&gt;DataEnd,NA(),IFERROR(INDEX('iBoxx inputs'!B:B,MATCH($A4232,'iBoxx inputs'!$A:$A,0)),D4231))</f>
        <v>4.1898209995279503</v>
      </c>
      <c r="E4232" s="6">
        <f>IF($A4232&gt;DataEnd,NA(),IFERROR(INDEX('iBoxx inputs'!C:C,MATCH($A4232,'iBoxx inputs'!$A:$A,0)),E4231))</f>
        <v>4.3951786794040597</v>
      </c>
      <c r="F4232" s="6">
        <f>IF($A4232&gt;DataEnd,NA(),IFERROR(INDEX('Bank of England inputs'!D:D,MATCH($A4232,'Bank of England inputs'!$A:$A,0),0),F4231))</f>
        <v>3.0069021249136796</v>
      </c>
      <c r="G4232" s="19"/>
      <c r="H4232" s="5">
        <f t="shared" si="393"/>
        <v>41911</v>
      </c>
      <c r="I4232" s="6">
        <f t="shared" si="394"/>
        <v>4.2924998394660054</v>
      </c>
      <c r="J4232" s="6">
        <f t="shared" si="395"/>
        <v>1.2480694866382036</v>
      </c>
      <c r="K4232" s="19">
        <f t="shared" si="396"/>
        <v>2526</v>
      </c>
      <c r="L4232" s="6">
        <f t="shared" ca="1" si="397"/>
        <v>2.5688343024608242</v>
      </c>
    </row>
    <row r="4233" spans="1:12" x14ac:dyDescent="0.2">
      <c r="A4233" s="5">
        <f>IF(AND(dateA=1,A4232&lt;DataEnd),'iBoxx inputs'!A4237,IF(AND(dateA=2,A4232&lt;DataEnd),'Bank of England inputs'!A4237,IF(dateA=3,A4232+1,IF(dateA=4,WORKDAY(A4232,1,),WORKDAY(A4232,1,holidayQ)))))</f>
        <v>41912</v>
      </c>
      <c r="B4233" s="35">
        <f>MATCH(A4233,'iBoxx inputs'!A:A,0)</f>
        <v>4325</v>
      </c>
      <c r="C4233" s="35">
        <f>MATCH(A4233,'Bank of England inputs'!A:A,0)</f>
        <v>4229</v>
      </c>
      <c r="D4233" s="6">
        <f>IF($A4233&gt;DataEnd,NA(),IFERROR(INDEX('iBoxx inputs'!B:B,MATCH($A4233,'iBoxx inputs'!$A:$A,0)),D4232))</f>
        <v>4.1821665866953701</v>
      </c>
      <c r="E4233" s="6">
        <f>IF($A4233&gt;DataEnd,NA(),IFERROR(INDEX('iBoxx inputs'!C:C,MATCH($A4233,'iBoxx inputs'!$A:$A,0)),E4232))</f>
        <v>4.3864560796975303</v>
      </c>
      <c r="F4233" s="6">
        <f>IF($A4233&gt;DataEnd,NA(),IFERROR(INDEX('Bank of England inputs'!D:D,MATCH($A4233,'Bank of England inputs'!$A:$A,0),0),F4232))</f>
        <v>2.992534995662921</v>
      </c>
      <c r="G4233" s="19"/>
      <c r="H4233" s="5">
        <f t="shared" si="393"/>
        <v>41912</v>
      </c>
      <c r="I4233" s="6">
        <f t="shared" si="394"/>
        <v>4.2843113331964506</v>
      </c>
      <c r="J4233" s="6">
        <f t="shared" si="395"/>
        <v>1.254242686217899</v>
      </c>
      <c r="K4233" s="19">
        <f t="shared" si="396"/>
        <v>2526</v>
      </c>
      <c r="L4233" s="6">
        <f t="shared" ca="1" si="397"/>
        <v>2.5681404863423443</v>
      </c>
    </row>
    <row r="4234" spans="1:12" x14ac:dyDescent="0.2">
      <c r="A4234" s="5">
        <f>IF(AND(dateA=1,A4233&lt;DataEnd),'iBoxx inputs'!A4238,IF(AND(dateA=2,A4233&lt;DataEnd),'Bank of England inputs'!A4238,IF(dateA=3,A4233+1,IF(dateA=4,WORKDAY(A4233,1,),WORKDAY(A4233,1,holidayQ)))))</f>
        <v>41913</v>
      </c>
      <c r="B4234" s="35">
        <f>MATCH(A4234,'iBoxx inputs'!A:A,0)</f>
        <v>4326</v>
      </c>
      <c r="C4234" s="35">
        <f>MATCH(A4234,'Bank of England inputs'!A:A,0)</f>
        <v>4230</v>
      </c>
      <c r="D4234" s="6">
        <f>IF($A4234&gt;DataEnd,NA(),IFERROR(INDEX('iBoxx inputs'!B:B,MATCH($A4234,'iBoxx inputs'!$A:$A,0)),D4233))</f>
        <v>4.1535555643507198</v>
      </c>
      <c r="E4234" s="6">
        <f>IF($A4234&gt;DataEnd,NA(),IFERROR(INDEX('iBoxx inputs'!C:C,MATCH($A4234,'iBoxx inputs'!$A:$A,0)),E4233))</f>
        <v>4.3453572962193103</v>
      </c>
      <c r="F4234" s="6">
        <f>IF($A4234&gt;DataEnd,NA(),IFERROR(INDEX('Bank of England inputs'!D:D,MATCH($A4234,'Bank of England inputs'!$A:$A,0),0),F4233))</f>
        <v>2.9618280088794524</v>
      </c>
      <c r="G4234" s="19"/>
      <c r="H4234" s="5">
        <f t="shared" si="393"/>
        <v>41913</v>
      </c>
      <c r="I4234" s="6">
        <f t="shared" si="394"/>
        <v>4.2494564302850151</v>
      </c>
      <c r="J4234" s="6">
        <f t="shared" si="395"/>
        <v>1.2505881512656636</v>
      </c>
      <c r="K4234" s="19">
        <f t="shared" si="396"/>
        <v>2526</v>
      </c>
      <c r="L4234" s="6">
        <f t="shared" ca="1" si="397"/>
        <v>2.5674441117878186</v>
      </c>
    </row>
    <row r="4235" spans="1:12" x14ac:dyDescent="0.2">
      <c r="A4235" s="5">
        <f>IF(AND(dateA=1,A4234&lt;DataEnd),'iBoxx inputs'!A4239,IF(AND(dateA=2,A4234&lt;DataEnd),'Bank of England inputs'!A4239,IF(dateA=3,A4234+1,IF(dateA=4,WORKDAY(A4234,1,),WORKDAY(A4234,1,holidayQ)))))</f>
        <v>41914</v>
      </c>
      <c r="B4235" s="35">
        <f>MATCH(A4235,'iBoxx inputs'!A:A,0)</f>
        <v>4327</v>
      </c>
      <c r="C4235" s="35">
        <f>MATCH(A4235,'Bank of England inputs'!A:A,0)</f>
        <v>4231</v>
      </c>
      <c r="D4235" s="6">
        <f>IF($A4235&gt;DataEnd,NA(),IFERROR(INDEX('iBoxx inputs'!B:B,MATCH($A4235,'iBoxx inputs'!$A:$A,0)),D4234))</f>
        <v>4.1284811396135703</v>
      </c>
      <c r="E4235" s="6">
        <f>IF($A4235&gt;DataEnd,NA(),IFERROR(INDEX('iBoxx inputs'!C:C,MATCH($A4235,'iBoxx inputs'!$A:$A,0)),E4234))</f>
        <v>4.3206150601725</v>
      </c>
      <c r="F4235" s="6">
        <f>IF($A4235&gt;DataEnd,NA(),IFERROR(INDEX('Bank of England inputs'!D:D,MATCH($A4235,'Bank of England inputs'!$A:$A,0),0),F4234))</f>
        <v>2.932075183374061</v>
      </c>
      <c r="G4235" s="19"/>
      <c r="H4235" s="5">
        <f t="shared" si="393"/>
        <v>41914</v>
      </c>
      <c r="I4235" s="6">
        <f t="shared" si="394"/>
        <v>4.2245480998930347</v>
      </c>
      <c r="J4235" s="6">
        <f t="shared" si="395"/>
        <v>1.25565613460763</v>
      </c>
      <c r="K4235" s="19">
        <f t="shared" si="396"/>
        <v>2527</v>
      </c>
      <c r="L4235" s="6">
        <f t="shared" ca="1" si="397"/>
        <v>2.5669250029721553</v>
      </c>
    </row>
    <row r="4236" spans="1:12" x14ac:dyDescent="0.2">
      <c r="A4236" s="5">
        <f>IF(AND(dateA=1,A4235&lt;DataEnd),'iBoxx inputs'!A4240,IF(AND(dateA=2,A4235&lt;DataEnd),'Bank of England inputs'!A4240,IF(dateA=3,A4235+1,IF(dateA=4,WORKDAY(A4235,1,),WORKDAY(A4235,1,holidayQ)))))</f>
        <v>41915</v>
      </c>
      <c r="B4236" s="35">
        <f>MATCH(A4236,'iBoxx inputs'!A:A,0)</f>
        <v>4328</v>
      </c>
      <c r="C4236" s="35">
        <f>MATCH(A4236,'Bank of England inputs'!A:A,0)</f>
        <v>4232</v>
      </c>
      <c r="D4236" s="6">
        <f>IF($A4236&gt;DataEnd,NA(),IFERROR(INDEX('iBoxx inputs'!B:B,MATCH($A4236,'iBoxx inputs'!$A:$A,0)),D4235))</f>
        <v>4.16672467718604</v>
      </c>
      <c r="E4236" s="6">
        <f>IF($A4236&gt;DataEnd,NA(),IFERROR(INDEX('iBoxx inputs'!C:C,MATCH($A4236,'iBoxx inputs'!$A:$A,0)),E4235))</f>
        <v>4.3633597541351401</v>
      </c>
      <c r="F4236" s="6">
        <f>IF($A4236&gt;DataEnd,NA(),IFERROR(INDEX('Bank of England inputs'!D:D,MATCH($A4236,'Bank of England inputs'!$A:$A,0),0),F4235))</f>
        <v>2.9590170113325209</v>
      </c>
      <c r="G4236" s="19"/>
      <c r="H4236" s="5">
        <f t="shared" si="393"/>
        <v>41915</v>
      </c>
      <c r="I4236" s="6">
        <f t="shared" si="394"/>
        <v>4.2650422156605901</v>
      </c>
      <c r="J4236" s="6">
        <f t="shared" si="395"/>
        <v>1.2684903588233709</v>
      </c>
      <c r="K4236" s="19">
        <f t="shared" si="396"/>
        <v>2528</v>
      </c>
      <c r="L4236" s="6">
        <f t="shared" ca="1" si="397"/>
        <v>2.5664113816730461</v>
      </c>
    </row>
    <row r="4237" spans="1:12" x14ac:dyDescent="0.2">
      <c r="A4237" s="5">
        <f>IF(AND(dateA=1,A4236&lt;DataEnd),'iBoxx inputs'!A4241,IF(AND(dateA=2,A4236&lt;DataEnd),'Bank of England inputs'!A4241,IF(dateA=3,A4236+1,IF(dateA=4,WORKDAY(A4236,1,),WORKDAY(A4236,1,holidayQ)))))</f>
        <v>41918</v>
      </c>
      <c r="B4237" s="35">
        <f>MATCH(A4237,'iBoxx inputs'!A:A,0)</f>
        <v>4329</v>
      </c>
      <c r="C4237" s="35">
        <f>MATCH(A4237,'Bank of England inputs'!A:A,0)</f>
        <v>4233</v>
      </c>
      <c r="D4237" s="6">
        <f>IF($A4237&gt;DataEnd,NA(),IFERROR(INDEX('iBoxx inputs'!B:B,MATCH($A4237,'iBoxx inputs'!$A:$A,0)),D4236))</f>
        <v>4.1409102223400396</v>
      </c>
      <c r="E4237" s="6">
        <f>IF($A4237&gt;DataEnd,NA(),IFERROR(INDEX('iBoxx inputs'!C:C,MATCH($A4237,'iBoxx inputs'!$A:$A,0)),E4236))</f>
        <v>4.33381473643104</v>
      </c>
      <c r="F4237" s="6">
        <f>IF($A4237&gt;DataEnd,NA(),IFERROR(INDEX('Bank of England inputs'!D:D,MATCH($A4237,'Bank of England inputs'!$A:$A,0),0),F4236))</f>
        <v>2.9613683848562333</v>
      </c>
      <c r="G4237" s="19"/>
      <c r="H4237" s="5">
        <f t="shared" si="393"/>
        <v>41918</v>
      </c>
      <c r="I4237" s="6">
        <f t="shared" si="394"/>
        <v>4.2373624793855402</v>
      </c>
      <c r="J4237" s="6">
        <f t="shared" si="395"/>
        <v>1.2392940328452173</v>
      </c>
      <c r="K4237" s="19">
        <f t="shared" si="396"/>
        <v>2526</v>
      </c>
      <c r="L4237" s="6">
        <f t="shared" ca="1" si="397"/>
        <v>2.5653411177318248</v>
      </c>
    </row>
    <row r="4238" spans="1:12" x14ac:dyDescent="0.2">
      <c r="A4238" s="5">
        <f>IF(AND(dateA=1,A4237&lt;DataEnd),'iBoxx inputs'!A4242,IF(AND(dateA=2,A4237&lt;DataEnd),'Bank of England inputs'!A4242,IF(dateA=3,A4237+1,IF(dateA=4,WORKDAY(A4237,1,),WORKDAY(A4237,1,holidayQ)))))</f>
        <v>41919</v>
      </c>
      <c r="B4238" s="35">
        <f>MATCH(A4238,'iBoxx inputs'!A:A,0)</f>
        <v>4330</v>
      </c>
      <c r="C4238" s="35">
        <f>MATCH(A4238,'Bank of England inputs'!A:A,0)</f>
        <v>4234</v>
      </c>
      <c r="D4238" s="6">
        <f>IF($A4238&gt;DataEnd,NA(),IFERROR(INDEX('iBoxx inputs'!B:B,MATCH($A4238,'iBoxx inputs'!$A:$A,0)),D4237))</f>
        <v>4.0773194710368497</v>
      </c>
      <c r="E4238" s="6">
        <f>IF($A4238&gt;DataEnd,NA(),IFERROR(INDEX('iBoxx inputs'!C:C,MATCH($A4238,'iBoxx inputs'!$A:$A,0)),E4237))</f>
        <v>4.2690887445917598</v>
      </c>
      <c r="F4238" s="6">
        <f>IF($A4238&gt;DataEnd,NA(),IFERROR(INDEX('Bank of England inputs'!D:D,MATCH($A4238,'Bank of England inputs'!$A:$A,0),0),F4237))</f>
        <v>2.9386025795004045</v>
      </c>
      <c r="G4238" s="19"/>
      <c r="H4238" s="5">
        <f t="shared" si="393"/>
        <v>41919</v>
      </c>
      <c r="I4238" s="6">
        <f t="shared" si="394"/>
        <v>4.1732041078143052</v>
      </c>
      <c r="J4238" s="6">
        <f t="shared" si="395"/>
        <v>1.1993571870770214</v>
      </c>
      <c r="K4238" s="19">
        <f t="shared" si="396"/>
        <v>2526</v>
      </c>
      <c r="L4238" s="6">
        <f t="shared" ca="1" si="397"/>
        <v>2.5646082457415971</v>
      </c>
    </row>
    <row r="4239" spans="1:12" x14ac:dyDescent="0.2">
      <c r="A4239" s="5">
        <f>IF(AND(dateA=1,A4238&lt;DataEnd),'iBoxx inputs'!A4243,IF(AND(dateA=2,A4238&lt;DataEnd),'Bank of England inputs'!A4243,IF(dateA=3,A4238+1,IF(dateA=4,WORKDAY(A4238,1,),WORKDAY(A4238,1,holidayQ)))))</f>
        <v>41920</v>
      </c>
      <c r="B4239" s="35">
        <f>MATCH(A4239,'iBoxx inputs'!A:A,0)</f>
        <v>4331</v>
      </c>
      <c r="C4239" s="35">
        <f>MATCH(A4239,'Bank of England inputs'!A:A,0)</f>
        <v>4235</v>
      </c>
      <c r="D4239" s="6">
        <f>IF($A4239&gt;DataEnd,NA(),IFERROR(INDEX('iBoxx inputs'!B:B,MATCH($A4239,'iBoxx inputs'!$A:$A,0)),D4238))</f>
        <v>4.0520012581551601</v>
      </c>
      <c r="E4239" s="6">
        <f>IF($A4239&gt;DataEnd,NA(),IFERROR(INDEX('iBoxx inputs'!C:C,MATCH($A4239,'iBoxx inputs'!$A:$A,0)),E4238))</f>
        <v>4.2428798112615898</v>
      </c>
      <c r="F4239" s="6">
        <f>IF($A4239&gt;DataEnd,NA(),IFERROR(INDEX('Bank of England inputs'!D:D,MATCH($A4239,'Bank of England inputs'!$A:$A,0),0),F4238))</f>
        <v>2.9037407818351735</v>
      </c>
      <c r="G4239" s="19"/>
      <c r="H4239" s="5">
        <f t="shared" si="393"/>
        <v>41920</v>
      </c>
      <c r="I4239" s="6">
        <f t="shared" si="394"/>
        <v>4.1474405347083749</v>
      </c>
      <c r="J4239" s="6">
        <f t="shared" si="395"/>
        <v>1.2086049966929302</v>
      </c>
      <c r="K4239" s="19">
        <f t="shared" si="396"/>
        <v>2526</v>
      </c>
      <c r="L4239" s="6">
        <f t="shared" ca="1" si="397"/>
        <v>2.5638999338053314</v>
      </c>
    </row>
    <row r="4240" spans="1:12" x14ac:dyDescent="0.2">
      <c r="A4240" s="5">
        <f>IF(AND(dateA=1,A4239&lt;DataEnd),'iBoxx inputs'!A4244,IF(AND(dateA=2,A4239&lt;DataEnd),'Bank of England inputs'!A4244,IF(dateA=3,A4239+1,IF(dateA=4,WORKDAY(A4239,1,),WORKDAY(A4239,1,holidayQ)))))</f>
        <v>41921</v>
      </c>
      <c r="B4240" s="35">
        <f>MATCH(A4240,'iBoxx inputs'!A:A,0)</f>
        <v>4332</v>
      </c>
      <c r="C4240" s="35">
        <f>MATCH(A4240,'Bank of England inputs'!A:A,0)</f>
        <v>4236</v>
      </c>
      <c r="D4240" s="6">
        <f>IF($A4240&gt;DataEnd,NA(),IFERROR(INDEX('iBoxx inputs'!B:B,MATCH($A4240,'iBoxx inputs'!$A:$A,0)),D4239))</f>
        <v>4.0776803265372603</v>
      </c>
      <c r="E4240" s="6">
        <f>IF($A4240&gt;DataEnd,NA(),IFERROR(INDEX('iBoxx inputs'!C:C,MATCH($A4240,'iBoxx inputs'!$A:$A,0)),E4239))</f>
        <v>4.2640989963776903</v>
      </c>
      <c r="F4240" s="6">
        <f>IF($A4240&gt;DataEnd,NA(),IFERROR(INDEX('Bank of England inputs'!D:D,MATCH($A4240,'Bank of England inputs'!$A:$A,0),0),F4239))</f>
        <v>2.8915575410094929</v>
      </c>
      <c r="G4240" s="19"/>
      <c r="H4240" s="5">
        <f t="shared" si="393"/>
        <v>41921</v>
      </c>
      <c r="I4240" s="6">
        <f t="shared" si="394"/>
        <v>4.1708896614574753</v>
      </c>
      <c r="J4240" s="6">
        <f t="shared" si="395"/>
        <v>1.2433790983658488</v>
      </c>
      <c r="K4240" s="19">
        <f t="shared" si="396"/>
        <v>2527</v>
      </c>
      <c r="L4240" s="6">
        <f t="shared" ca="1" si="397"/>
        <v>2.5633773691692254</v>
      </c>
    </row>
    <row r="4241" spans="1:12" x14ac:dyDescent="0.2">
      <c r="A4241" s="5">
        <f>IF(AND(dateA=1,A4240&lt;DataEnd),'iBoxx inputs'!A4245,IF(AND(dateA=2,A4240&lt;DataEnd),'Bank of England inputs'!A4245,IF(dateA=3,A4240+1,IF(dateA=4,WORKDAY(A4240,1,),WORKDAY(A4240,1,holidayQ)))))</f>
        <v>41922</v>
      </c>
      <c r="B4241" s="35">
        <f>MATCH(A4241,'iBoxx inputs'!A:A,0)</f>
        <v>4333</v>
      </c>
      <c r="C4241" s="35">
        <f>MATCH(A4241,'Bank of England inputs'!A:A,0)</f>
        <v>4237</v>
      </c>
      <c r="D4241" s="6">
        <f>IF($A4241&gt;DataEnd,NA(),IFERROR(INDEX('iBoxx inputs'!B:B,MATCH($A4241,'iBoxx inputs'!$A:$A,0)),D4240))</f>
        <v>4.0570688337541796</v>
      </c>
      <c r="E4241" s="6">
        <f>IF($A4241&gt;DataEnd,NA(),IFERROR(INDEX('iBoxx inputs'!C:C,MATCH($A4241,'iBoxx inputs'!$A:$A,0)),E4240))</f>
        <v>4.2409013817758003</v>
      </c>
      <c r="F4241" s="6">
        <f>IF($A4241&gt;DataEnd,NA(),IFERROR(INDEX('Bank of England inputs'!D:D,MATCH($A4241,'Bank of England inputs'!$A:$A,0),0),F4240))</f>
        <v>2.8767389246507236</v>
      </c>
      <c r="G4241" s="19"/>
      <c r="H4241" s="5">
        <f t="shared" si="393"/>
        <v>41922</v>
      </c>
      <c r="I4241" s="6">
        <f t="shared" si="394"/>
        <v>4.1489851077649895</v>
      </c>
      <c r="J4241" s="6">
        <f t="shared" si="395"/>
        <v>1.2366704042262366</v>
      </c>
      <c r="K4241" s="19">
        <f t="shared" si="396"/>
        <v>2528</v>
      </c>
      <c r="L4241" s="6">
        <f t="shared" ca="1" si="397"/>
        <v>2.5628525641989155</v>
      </c>
    </row>
    <row r="4242" spans="1:12" x14ac:dyDescent="0.2">
      <c r="A4242" s="5">
        <f>IF(AND(dateA=1,A4241&lt;DataEnd),'iBoxx inputs'!A4246,IF(AND(dateA=2,A4241&lt;DataEnd),'Bank of England inputs'!A4246,IF(dateA=3,A4241+1,IF(dateA=4,WORKDAY(A4241,1,),WORKDAY(A4241,1,holidayQ)))))</f>
        <v>41925</v>
      </c>
      <c r="B4242" s="35">
        <f>MATCH(A4242,'iBoxx inputs'!A:A,0)</f>
        <v>4334</v>
      </c>
      <c r="C4242" s="35">
        <f>MATCH(A4242,'Bank of England inputs'!A:A,0)</f>
        <v>4238</v>
      </c>
      <c r="D4242" s="6">
        <f>IF($A4242&gt;DataEnd,NA(),IFERROR(INDEX('iBoxx inputs'!B:B,MATCH($A4242,'iBoxx inputs'!$A:$A,0)),D4241))</f>
        <v>4.0208267751594198</v>
      </c>
      <c r="E4242" s="6">
        <f>IF($A4242&gt;DataEnd,NA(),IFERROR(INDEX('iBoxx inputs'!C:C,MATCH($A4242,'iBoxx inputs'!$A:$A,0)),E4241))</f>
        <v>4.2029697538306596</v>
      </c>
      <c r="F4242" s="6">
        <f>IF($A4242&gt;DataEnd,NA(),IFERROR(INDEX('Bank of England inputs'!D:D,MATCH($A4242,'Bank of England inputs'!$A:$A,0),0),F4241))</f>
        <v>2.8554407341325527</v>
      </c>
      <c r="G4242" s="19"/>
      <c r="H4242" s="5">
        <f t="shared" si="393"/>
        <v>41925</v>
      </c>
      <c r="I4242" s="6">
        <f t="shared" si="394"/>
        <v>4.1118982644950393</v>
      </c>
      <c r="J4242" s="6">
        <f t="shared" si="395"/>
        <v>1.2215761474497544</v>
      </c>
      <c r="K4242" s="19">
        <f t="shared" si="396"/>
        <v>2526</v>
      </c>
      <c r="L4242" s="6">
        <f t="shared" ca="1" si="397"/>
        <v>2.5617974009566211</v>
      </c>
    </row>
    <row r="4243" spans="1:12" x14ac:dyDescent="0.2">
      <c r="A4243" s="5">
        <f>IF(AND(dateA=1,A4242&lt;DataEnd),'iBoxx inputs'!A4247,IF(AND(dateA=2,A4242&lt;DataEnd),'Bank of England inputs'!A4247,IF(dateA=3,A4242+1,IF(dateA=4,WORKDAY(A4242,1,),WORKDAY(A4242,1,holidayQ)))))</f>
        <v>41926</v>
      </c>
      <c r="B4243" s="35">
        <f>MATCH(A4243,'iBoxx inputs'!A:A,0)</f>
        <v>4335</v>
      </c>
      <c r="C4243" s="35">
        <f>MATCH(A4243,'Bank of England inputs'!A:A,0)</f>
        <v>4239</v>
      </c>
      <c r="D4243" s="6">
        <f>IF($A4243&gt;DataEnd,NA(),IFERROR(INDEX('iBoxx inputs'!B:B,MATCH($A4243,'iBoxx inputs'!$A:$A,0)),D4242))</f>
        <v>4.0044143612258596</v>
      </c>
      <c r="E4243" s="6">
        <f>IF($A4243&gt;DataEnd,NA(),IFERROR(INDEX('iBoxx inputs'!C:C,MATCH($A4243,'iBoxx inputs'!$A:$A,0)),E4242))</f>
        <v>4.1873981788358003</v>
      </c>
      <c r="F4243" s="6">
        <f>IF($A4243&gt;DataEnd,NA(),IFERROR(INDEX('Bank of England inputs'!D:D,MATCH($A4243,'Bank of England inputs'!$A:$A,0),0),F4242))</f>
        <v>2.8155409165047551</v>
      </c>
      <c r="G4243" s="19"/>
      <c r="H4243" s="5">
        <f t="shared" si="393"/>
        <v>41926</v>
      </c>
      <c r="I4243" s="6">
        <f t="shared" si="394"/>
        <v>4.09590627003083</v>
      </c>
      <c r="J4243" s="6">
        <f t="shared" si="395"/>
        <v>1.2453033287699533</v>
      </c>
      <c r="K4243" s="19">
        <f t="shared" si="396"/>
        <v>2526</v>
      </c>
      <c r="L4243" s="6">
        <f t="shared" ca="1" si="397"/>
        <v>2.561103170602721</v>
      </c>
    </row>
    <row r="4244" spans="1:12" x14ac:dyDescent="0.2">
      <c r="A4244" s="5">
        <f>IF(AND(dateA=1,A4243&lt;DataEnd),'iBoxx inputs'!A4248,IF(AND(dateA=2,A4243&lt;DataEnd),'Bank of England inputs'!A4248,IF(dateA=3,A4243+1,IF(dateA=4,WORKDAY(A4243,1,),WORKDAY(A4243,1,holidayQ)))))</f>
        <v>41927</v>
      </c>
      <c r="B4244" s="35">
        <f>MATCH(A4244,'iBoxx inputs'!A:A,0)</f>
        <v>4336</v>
      </c>
      <c r="C4244" s="35">
        <f>MATCH(A4244,'Bank of England inputs'!A:A,0)</f>
        <v>4240</v>
      </c>
      <c r="D4244" s="6">
        <f>IF($A4244&gt;DataEnd,NA(),IFERROR(INDEX('iBoxx inputs'!B:B,MATCH($A4244,'iBoxx inputs'!$A:$A,0)),D4243))</f>
        <v>3.9152474621298499</v>
      </c>
      <c r="E4244" s="6">
        <f>IF($A4244&gt;DataEnd,NA(),IFERROR(INDEX('iBoxx inputs'!C:C,MATCH($A4244,'iBoxx inputs'!$A:$A,0)),E4243))</f>
        <v>4.0939048819395802</v>
      </c>
      <c r="F4244" s="6">
        <f>IF($A4244&gt;DataEnd,NA(),IFERROR(INDEX('Bank of England inputs'!D:D,MATCH($A4244,'Bank of England inputs'!$A:$A,0),0),F4243))</f>
        <v>2.7747280971940569</v>
      </c>
      <c r="G4244" s="19"/>
      <c r="H4244" s="5">
        <f t="shared" si="393"/>
        <v>41927</v>
      </c>
      <c r="I4244" s="6">
        <f t="shared" si="394"/>
        <v>4.0045761720347155</v>
      </c>
      <c r="J4244" s="6">
        <f t="shared" si="395"/>
        <v>1.1966444451962932</v>
      </c>
      <c r="K4244" s="19">
        <f t="shared" si="396"/>
        <v>2526</v>
      </c>
      <c r="L4244" s="6">
        <f t="shared" ca="1" si="397"/>
        <v>2.5603913215305294</v>
      </c>
    </row>
    <row r="4245" spans="1:12" x14ac:dyDescent="0.2">
      <c r="A4245" s="5">
        <f>IF(AND(dateA=1,A4244&lt;DataEnd),'iBoxx inputs'!A4249,IF(AND(dateA=2,A4244&lt;DataEnd),'Bank of England inputs'!A4249,IF(dateA=3,A4244+1,IF(dateA=4,WORKDAY(A4244,1,),WORKDAY(A4244,1,holidayQ)))))</f>
        <v>41928</v>
      </c>
      <c r="B4245" s="35">
        <f>MATCH(A4245,'iBoxx inputs'!A:A,0)</f>
        <v>4337</v>
      </c>
      <c r="C4245" s="35">
        <f>MATCH(A4245,'Bank of England inputs'!A:A,0)</f>
        <v>4241</v>
      </c>
      <c r="D4245" s="6">
        <f>IF($A4245&gt;DataEnd,NA(),IFERROR(INDEX('iBoxx inputs'!B:B,MATCH($A4245,'iBoxx inputs'!$A:$A,0)),D4244))</f>
        <v>4.0093667271607902</v>
      </c>
      <c r="E4245" s="6">
        <f>IF($A4245&gt;DataEnd,NA(),IFERROR(INDEX('iBoxx inputs'!C:C,MATCH($A4245,'iBoxx inputs'!$A:$A,0)),E4244))</f>
        <v>4.2071504222772198</v>
      </c>
      <c r="F4245" s="6">
        <f>IF($A4245&gt;DataEnd,NA(),IFERROR(INDEX('Bank of England inputs'!D:D,MATCH($A4245,'Bank of England inputs'!$A:$A,0),0),F4244))</f>
        <v>2.8390369851205577</v>
      </c>
      <c r="G4245" s="19"/>
      <c r="H4245" s="5">
        <f t="shared" si="393"/>
        <v>41928</v>
      </c>
      <c r="I4245" s="6">
        <f t="shared" si="394"/>
        <v>4.108258574719005</v>
      </c>
      <c r="J4245" s="6">
        <f t="shared" si="395"/>
        <v>1.2341826866602235</v>
      </c>
      <c r="K4245" s="19">
        <f t="shared" si="396"/>
        <v>2527</v>
      </c>
      <c r="L4245" s="6">
        <f t="shared" ca="1" si="397"/>
        <v>2.5598665060834103</v>
      </c>
    </row>
    <row r="4246" spans="1:12" x14ac:dyDescent="0.2">
      <c r="A4246" s="5">
        <f>IF(AND(dateA=1,A4245&lt;DataEnd),'iBoxx inputs'!A4250,IF(AND(dateA=2,A4245&lt;DataEnd),'Bank of England inputs'!A4250,IF(dateA=3,A4245+1,IF(dateA=4,WORKDAY(A4245,1,),WORKDAY(A4245,1,holidayQ)))))</f>
        <v>41929</v>
      </c>
      <c r="B4246" s="35">
        <f>MATCH(A4246,'iBoxx inputs'!A:A,0)</f>
        <v>4338</v>
      </c>
      <c r="C4246" s="35">
        <f>MATCH(A4246,'Bank of England inputs'!A:A,0)</f>
        <v>4242</v>
      </c>
      <c r="D4246" s="6">
        <f>IF($A4246&gt;DataEnd,NA(),IFERROR(INDEX('iBoxx inputs'!B:B,MATCH($A4246,'iBoxx inputs'!$A:$A,0)),D4245))</f>
        <v>4.1223085388346297</v>
      </c>
      <c r="E4246" s="6">
        <f>IF($A4246&gt;DataEnd,NA(),IFERROR(INDEX('iBoxx inputs'!C:C,MATCH($A4246,'iBoxx inputs'!$A:$A,0)),E4245))</f>
        <v>4.32219024493447</v>
      </c>
      <c r="F4246" s="6">
        <f>IF($A4246&gt;DataEnd,NA(),IFERROR(INDEX('Bank of England inputs'!D:D,MATCH($A4246,'Bank of England inputs'!$A:$A,0),0),F4245))</f>
        <v>2.9191988234216426</v>
      </c>
      <c r="G4246" s="19"/>
      <c r="H4246" s="5">
        <f t="shared" ref="H4246:H4268" si="398">A4246</f>
        <v>41929</v>
      </c>
      <c r="I4246" s="6">
        <f t="shared" ref="I4246:I4268" si="399">(D4246+E4246)/2</f>
        <v>4.2222493918845494</v>
      </c>
      <c r="J4246" s="6">
        <f t="shared" ref="J4246:J4268" si="400">((1+I4246/100)/(1+F4246/100)-1)*100</f>
        <v>1.2660908590034436</v>
      </c>
      <c r="K4246" s="19">
        <f t="shared" ref="K4246:K4268" si="401">IF(trailing_period=0,1,ROW()-MATCH(EDATE(A4246,-trailing_period),A:A,1))</f>
        <v>2528</v>
      </c>
      <c r="L4246" s="6">
        <f t="shared" ref="L4246:L4268" ca="1" si="402">AVERAGE(OFFSET(J4246,-$K4246+1,0,$K4246,))</f>
        <v>2.5593547277420017</v>
      </c>
    </row>
    <row r="4247" spans="1:12" x14ac:dyDescent="0.2">
      <c r="A4247" s="5">
        <f>IF(AND(dateA=1,A4246&lt;DataEnd),'iBoxx inputs'!A4251,IF(AND(dateA=2,A4246&lt;DataEnd),'Bank of England inputs'!A4251,IF(dateA=3,A4246+1,IF(dateA=4,WORKDAY(A4246,1,),WORKDAY(A4246,1,holidayQ)))))</f>
        <v>41932</v>
      </c>
      <c r="B4247" s="35">
        <f>MATCH(A4247,'iBoxx inputs'!A:A,0)</f>
        <v>4339</v>
      </c>
      <c r="C4247" s="35">
        <f>MATCH(A4247,'Bank of England inputs'!A:A,0)</f>
        <v>4243</v>
      </c>
      <c r="D4247" s="6">
        <f>IF($A4247&gt;DataEnd,NA(),IFERROR(INDEX('iBoxx inputs'!B:B,MATCH($A4247,'iBoxx inputs'!$A:$A,0)),D4246))</f>
        <v>4.0910898276272398</v>
      </c>
      <c r="E4247" s="6">
        <f>IF($A4247&gt;DataEnd,NA(),IFERROR(INDEX('iBoxx inputs'!C:C,MATCH($A4247,'iBoxx inputs'!$A:$A,0)),E4246))</f>
        <v>4.2848455842605704</v>
      </c>
      <c r="F4247" s="6">
        <f>IF($A4247&gt;DataEnd,NA(),IFERROR(INDEX('Bank of England inputs'!D:D,MATCH($A4247,'Bank of England inputs'!$A:$A,0),0),F4246))</f>
        <v>2.9310131241949033</v>
      </c>
      <c r="G4247" s="19"/>
      <c r="H4247" s="5">
        <f t="shared" si="398"/>
        <v>41932</v>
      </c>
      <c r="I4247" s="6">
        <f t="shared" si="399"/>
        <v>4.1879677059439047</v>
      </c>
      <c r="J4247" s="6">
        <f t="shared" si="400"/>
        <v>1.2211621586123655</v>
      </c>
      <c r="K4247" s="19">
        <f t="shared" si="401"/>
        <v>2526</v>
      </c>
      <c r="L4247" s="6">
        <f t="shared" ca="1" si="402"/>
        <v>2.5583198438343384</v>
      </c>
    </row>
    <row r="4248" spans="1:12" x14ac:dyDescent="0.2">
      <c r="A4248" s="5">
        <f>IF(AND(dateA=1,A4247&lt;DataEnd),'iBoxx inputs'!A4252,IF(AND(dateA=2,A4247&lt;DataEnd),'Bank of England inputs'!A4252,IF(dateA=3,A4247+1,IF(dateA=4,WORKDAY(A4247,1,),WORKDAY(A4247,1,holidayQ)))))</f>
        <v>41933</v>
      </c>
      <c r="B4248" s="35">
        <f>MATCH(A4248,'iBoxx inputs'!A:A,0)</f>
        <v>4340</v>
      </c>
      <c r="C4248" s="35">
        <f>MATCH(A4248,'Bank of England inputs'!A:A,0)</f>
        <v>4244</v>
      </c>
      <c r="D4248" s="6">
        <f>IF($A4248&gt;DataEnd,NA(),IFERROR(INDEX('iBoxx inputs'!B:B,MATCH($A4248,'iBoxx inputs'!$A:$A,0)),D4247))</f>
        <v>4.1044005132907104</v>
      </c>
      <c r="E4248" s="6">
        <f>IF($A4248&gt;DataEnd,NA(),IFERROR(INDEX('iBoxx inputs'!C:C,MATCH($A4248,'iBoxx inputs'!$A:$A,0)),E4247))</f>
        <v>4.2962993974062904</v>
      </c>
      <c r="F4248" s="6">
        <f>IF($A4248&gt;DataEnd,NA(),IFERROR(INDEX('Bank of England inputs'!D:D,MATCH($A4248,'Bank of England inputs'!$A:$A,0),0),F4247))</f>
        <v>2.9491955960988747</v>
      </c>
      <c r="G4248" s="19"/>
      <c r="H4248" s="5">
        <f t="shared" si="398"/>
        <v>41933</v>
      </c>
      <c r="I4248" s="6">
        <f t="shared" si="399"/>
        <v>4.2003499553485</v>
      </c>
      <c r="J4248" s="6">
        <f t="shared" si="400"/>
        <v>1.2153124189122178</v>
      </c>
      <c r="K4248" s="19">
        <f t="shared" si="401"/>
        <v>2526</v>
      </c>
      <c r="L4248" s="6">
        <f t="shared" ca="1" si="402"/>
        <v>2.5576275528386287</v>
      </c>
    </row>
    <row r="4249" spans="1:12" x14ac:dyDescent="0.2">
      <c r="A4249" s="5">
        <f>IF(AND(dateA=1,A4248&lt;DataEnd),'iBoxx inputs'!A4253,IF(AND(dateA=2,A4248&lt;DataEnd),'Bank of England inputs'!A4253,IF(dateA=3,A4248+1,IF(dateA=4,WORKDAY(A4248,1,),WORKDAY(A4248,1,holidayQ)))))</f>
        <v>41934</v>
      </c>
      <c r="B4249" s="35">
        <f>MATCH(A4249,'iBoxx inputs'!A:A,0)</f>
        <v>4341</v>
      </c>
      <c r="C4249" s="35">
        <f>MATCH(A4249,'Bank of England inputs'!A:A,0)</f>
        <v>4245</v>
      </c>
      <c r="D4249" s="6">
        <f>IF($A4249&gt;DataEnd,NA(),IFERROR(INDEX('iBoxx inputs'!B:B,MATCH($A4249,'iBoxx inputs'!$A:$A,0)),D4248))</f>
        <v>4.1147518774040401</v>
      </c>
      <c r="E4249" s="6">
        <f>IF($A4249&gt;DataEnd,NA(),IFERROR(INDEX('iBoxx inputs'!C:C,MATCH($A4249,'iBoxx inputs'!$A:$A,0)),E4248))</f>
        <v>4.3109365620059101</v>
      </c>
      <c r="F4249" s="6">
        <f>IF($A4249&gt;DataEnd,NA(),IFERROR(INDEX('Bank of England inputs'!D:D,MATCH($A4249,'Bank of England inputs'!$A:$A,0),0),F4248))</f>
        <v>2.9689279732836749</v>
      </c>
      <c r="G4249" s="19"/>
      <c r="H4249" s="5">
        <f t="shared" si="398"/>
        <v>41934</v>
      </c>
      <c r="I4249" s="6">
        <f t="shared" si="399"/>
        <v>4.2128442197049747</v>
      </c>
      <c r="J4249" s="6">
        <f t="shared" si="400"/>
        <v>1.2080501088095774</v>
      </c>
      <c r="K4249" s="19">
        <f t="shared" si="401"/>
        <v>2526</v>
      </c>
      <c r="L4249" s="6">
        <f t="shared" ca="1" si="402"/>
        <v>2.5569369909521931</v>
      </c>
    </row>
    <row r="4250" spans="1:12" x14ac:dyDescent="0.2">
      <c r="A4250" s="5">
        <f>IF(AND(dateA=1,A4249&lt;DataEnd),'iBoxx inputs'!A4254,IF(AND(dateA=2,A4249&lt;DataEnd),'Bank of England inputs'!A4254,IF(dateA=3,A4249+1,IF(dateA=4,WORKDAY(A4249,1,),WORKDAY(A4249,1,holidayQ)))))</f>
        <v>41935</v>
      </c>
      <c r="B4250" s="35">
        <f>MATCH(A4250,'iBoxx inputs'!A:A,0)</f>
        <v>4342</v>
      </c>
      <c r="C4250" s="35">
        <f>MATCH(A4250,'Bank of England inputs'!A:A,0)</f>
        <v>4246</v>
      </c>
      <c r="D4250" s="6">
        <f>IF($A4250&gt;DataEnd,NA(),IFERROR(INDEX('iBoxx inputs'!B:B,MATCH($A4250,'iBoxx inputs'!$A:$A,0)),D4249))</f>
        <v>4.1412971231382496</v>
      </c>
      <c r="E4250" s="6">
        <f>IF($A4250&gt;DataEnd,NA(),IFERROR(INDEX('iBoxx inputs'!C:C,MATCH($A4250,'iBoxx inputs'!$A:$A,0)),E4249))</f>
        <v>4.3439059430050104</v>
      </c>
      <c r="F4250" s="6">
        <f>IF($A4250&gt;DataEnd,NA(),IFERROR(INDEX('Bank of England inputs'!D:D,MATCH($A4250,'Bank of England inputs'!$A:$A,0),0),F4249))</f>
        <v>2.9445718766009321</v>
      </c>
      <c r="G4250" s="19"/>
      <c r="H4250" s="5">
        <f t="shared" si="398"/>
        <v>41935</v>
      </c>
      <c r="I4250" s="6">
        <f t="shared" si="399"/>
        <v>4.24260153307163</v>
      </c>
      <c r="J4250" s="6">
        <f t="shared" si="400"/>
        <v>1.2609015053524519</v>
      </c>
      <c r="K4250" s="19">
        <f t="shared" si="401"/>
        <v>2527</v>
      </c>
      <c r="L4250" s="6">
        <f t="shared" ca="1" si="402"/>
        <v>2.5564241158094942</v>
      </c>
    </row>
    <row r="4251" spans="1:12" x14ac:dyDescent="0.2">
      <c r="A4251" s="5">
        <f>IF(AND(dateA=1,A4250&lt;DataEnd),'iBoxx inputs'!A4255,IF(AND(dateA=2,A4250&lt;DataEnd),'Bank of England inputs'!A4255,IF(dateA=3,A4250+1,IF(dateA=4,WORKDAY(A4250,1,),WORKDAY(A4250,1,holidayQ)))))</f>
        <v>41936</v>
      </c>
      <c r="B4251" s="35">
        <f>MATCH(A4251,'iBoxx inputs'!A:A,0)</f>
        <v>4343</v>
      </c>
      <c r="C4251" s="35">
        <f>MATCH(A4251,'Bank of England inputs'!A:A,0)</f>
        <v>4247</v>
      </c>
      <c r="D4251" s="6">
        <f>IF($A4251&gt;DataEnd,NA(),IFERROR(INDEX('iBoxx inputs'!B:B,MATCH($A4251,'iBoxx inputs'!$A:$A,0)),D4250))</f>
        <v>4.1407532060368402</v>
      </c>
      <c r="E4251" s="6">
        <f>IF($A4251&gt;DataEnd,NA(),IFERROR(INDEX('iBoxx inputs'!C:C,MATCH($A4251,'iBoxx inputs'!$A:$A,0)),E4250))</f>
        <v>4.3529059459319397</v>
      </c>
      <c r="F4251" s="6">
        <f>IF($A4251&gt;DataEnd,NA(),IFERROR(INDEX('Bank of England inputs'!D:D,MATCH($A4251,'Bank of England inputs'!$A:$A,0),0),F4250))</f>
        <v>2.9140036383540568</v>
      </c>
      <c r="G4251" s="19"/>
      <c r="H4251" s="5">
        <f t="shared" si="398"/>
        <v>41936</v>
      </c>
      <c r="I4251" s="6">
        <f t="shared" si="399"/>
        <v>4.2468295759843899</v>
      </c>
      <c r="J4251" s="6">
        <f t="shared" si="400"/>
        <v>1.2950870537637993</v>
      </c>
      <c r="K4251" s="19">
        <f t="shared" si="401"/>
        <v>2528</v>
      </c>
      <c r="L4251" s="6">
        <f t="shared" ca="1" si="402"/>
        <v>2.5559251691868492</v>
      </c>
    </row>
    <row r="4252" spans="1:12" x14ac:dyDescent="0.2">
      <c r="A4252" s="5">
        <f>IF(AND(dateA=1,A4251&lt;DataEnd),'iBoxx inputs'!A4256,IF(AND(dateA=2,A4251&lt;DataEnd),'Bank of England inputs'!A4256,IF(dateA=3,A4251+1,IF(dateA=4,WORKDAY(A4251,1,),WORKDAY(A4251,1,holidayQ)))))</f>
        <v>41939</v>
      </c>
      <c r="B4252" s="35">
        <f>MATCH(A4252,'iBoxx inputs'!A:A,0)</f>
        <v>4344</v>
      </c>
      <c r="C4252" s="35">
        <f>MATCH(A4252,'Bank of England inputs'!A:A,0)</f>
        <v>4248</v>
      </c>
      <c r="D4252" s="6">
        <f>IF($A4252&gt;DataEnd,NA(),IFERROR(INDEX('iBoxx inputs'!B:B,MATCH($A4252,'iBoxx inputs'!$A:$A,0)),D4251))</f>
        <v>4.1228431085479604</v>
      </c>
      <c r="E4252" s="6">
        <f>IF($A4252&gt;DataEnd,NA(),IFERROR(INDEX('iBoxx inputs'!C:C,MATCH($A4252,'iBoxx inputs'!$A:$A,0)),E4251))</f>
        <v>4.3342908333289696</v>
      </c>
      <c r="F4252" s="6">
        <f>IF($A4252&gt;DataEnd,NA(),IFERROR(INDEX('Bank of England inputs'!D:D,MATCH($A4252,'Bank of England inputs'!$A:$A,0),0),F4251))</f>
        <v>2.8902199384425842</v>
      </c>
      <c r="G4252" s="19"/>
      <c r="H4252" s="5">
        <f t="shared" si="398"/>
        <v>41939</v>
      </c>
      <c r="I4252" s="6">
        <f t="shared" si="399"/>
        <v>4.2285669709384646</v>
      </c>
      <c r="J4252" s="6">
        <f t="shared" si="400"/>
        <v>1.3007524265149728</v>
      </c>
      <c r="K4252" s="19">
        <f t="shared" si="401"/>
        <v>2526</v>
      </c>
      <c r="L4252" s="6">
        <f t="shared" ca="1" si="402"/>
        <v>2.5549603806869099</v>
      </c>
    </row>
    <row r="4253" spans="1:12" x14ac:dyDescent="0.2">
      <c r="A4253" s="5">
        <f>IF(AND(dateA=1,A4252&lt;DataEnd),'iBoxx inputs'!A4257,IF(AND(dateA=2,A4252&lt;DataEnd),'Bank of England inputs'!A4257,IF(dateA=3,A4252+1,IF(dateA=4,WORKDAY(A4252,1,),WORKDAY(A4252,1,holidayQ)))))</f>
        <v>41940</v>
      </c>
      <c r="B4253" s="35">
        <f>MATCH(A4253,'iBoxx inputs'!A:A,0)</f>
        <v>4345</v>
      </c>
      <c r="C4253" s="35">
        <f>MATCH(A4253,'Bank of England inputs'!A:A,0)</f>
        <v>4249</v>
      </c>
      <c r="D4253" s="6">
        <f>IF($A4253&gt;DataEnd,NA(),IFERROR(INDEX('iBoxx inputs'!B:B,MATCH($A4253,'iBoxx inputs'!$A:$A,0)),D4252))</f>
        <v>4.1554033987482697</v>
      </c>
      <c r="E4253" s="6">
        <f>IF($A4253&gt;DataEnd,NA(),IFERROR(INDEX('iBoxx inputs'!C:C,MATCH($A4253,'iBoxx inputs'!$A:$A,0)),E4252))</f>
        <v>4.3611844769585897</v>
      </c>
      <c r="F4253" s="6">
        <f>IF($A4253&gt;DataEnd,NA(),IFERROR(INDEX('Bank of England inputs'!D:D,MATCH($A4253,'Bank of England inputs'!$A:$A,0),0),F4252))</f>
        <v>2.9214744928198311</v>
      </c>
      <c r="G4253" s="19"/>
      <c r="H4253" s="5">
        <f t="shared" si="398"/>
        <v>41940</v>
      </c>
      <c r="I4253" s="6">
        <f t="shared" si="399"/>
        <v>4.2582939378534297</v>
      </c>
      <c r="J4253" s="6">
        <f t="shared" si="400"/>
        <v>1.2988731959207023</v>
      </c>
      <c r="K4253" s="19">
        <f t="shared" si="401"/>
        <v>2526</v>
      </c>
      <c r="L4253" s="6">
        <f t="shared" ca="1" si="402"/>
        <v>2.5542914831301888</v>
      </c>
    </row>
    <row r="4254" spans="1:12" x14ac:dyDescent="0.2">
      <c r="A4254" s="5">
        <f>IF(AND(dateA=1,A4253&lt;DataEnd),'iBoxx inputs'!A4258,IF(AND(dateA=2,A4253&lt;DataEnd),'Bank of England inputs'!A4258,IF(dateA=3,A4253+1,IF(dateA=4,WORKDAY(A4253,1,),WORKDAY(A4253,1,holidayQ)))))</f>
        <v>41941</v>
      </c>
      <c r="B4254" s="35">
        <f>MATCH(A4254,'iBoxx inputs'!A:A,0)</f>
        <v>4346</v>
      </c>
      <c r="C4254" s="35">
        <f>MATCH(A4254,'Bank of England inputs'!A:A,0)</f>
        <v>4250</v>
      </c>
      <c r="D4254" s="6">
        <f>IF($A4254&gt;DataEnd,NA(),IFERROR(INDEX('iBoxx inputs'!B:B,MATCH($A4254,'iBoxx inputs'!$A:$A,0)),D4253))</f>
        <v>4.1722997343024604</v>
      </c>
      <c r="E4254" s="6">
        <f>IF($A4254&gt;DataEnd,NA(),IFERROR(INDEX('iBoxx inputs'!C:C,MATCH($A4254,'iBoxx inputs'!$A:$A,0)),E4253))</f>
        <v>4.3786230790357301</v>
      </c>
      <c r="F4254" s="6">
        <f>IF($A4254&gt;DataEnd,NA(),IFERROR(INDEX('Bank of England inputs'!D:D,MATCH($A4254,'Bank of England inputs'!$A:$A,0),0),F4253))</f>
        <v>2.9435440862465745</v>
      </c>
      <c r="G4254" s="19"/>
      <c r="H4254" s="5">
        <f t="shared" si="398"/>
        <v>41941</v>
      </c>
      <c r="I4254" s="6">
        <f t="shared" si="399"/>
        <v>4.2754614066690948</v>
      </c>
      <c r="J4254" s="6">
        <f t="shared" si="400"/>
        <v>1.2938327820797069</v>
      </c>
      <c r="K4254" s="19">
        <f t="shared" si="401"/>
        <v>2526</v>
      </c>
      <c r="L4254" s="6">
        <f t="shared" ca="1" si="402"/>
        <v>2.5536240215653319</v>
      </c>
    </row>
    <row r="4255" spans="1:12" x14ac:dyDescent="0.2">
      <c r="A4255" s="5">
        <f>IF(AND(dateA=1,A4254&lt;DataEnd),'iBoxx inputs'!A4259,IF(AND(dateA=2,A4254&lt;DataEnd),'Bank of England inputs'!A4259,IF(dateA=3,A4254+1,IF(dateA=4,WORKDAY(A4254,1,),WORKDAY(A4254,1,holidayQ)))))</f>
        <v>41942</v>
      </c>
      <c r="B4255" s="35">
        <f>MATCH(A4255,'iBoxx inputs'!A:A,0)</f>
        <v>4347</v>
      </c>
      <c r="C4255" s="35">
        <f>MATCH(A4255,'Bank of England inputs'!A:A,0)</f>
        <v>4251</v>
      </c>
      <c r="D4255" s="6">
        <f>IF($A4255&gt;DataEnd,NA(),IFERROR(INDEX('iBoxx inputs'!B:B,MATCH($A4255,'iBoxx inputs'!$A:$A,0)),D4254))</f>
        <v>4.1528500147276501</v>
      </c>
      <c r="E4255" s="6">
        <f>IF($A4255&gt;DataEnd,NA(),IFERROR(INDEX('iBoxx inputs'!C:C,MATCH($A4255,'iBoxx inputs'!$A:$A,0)),E4254))</f>
        <v>4.3567820938036697</v>
      </c>
      <c r="F4255" s="6">
        <f>IF($A4255&gt;DataEnd,NA(),IFERROR(INDEX('Bank of England inputs'!D:D,MATCH($A4255,'Bank of England inputs'!$A:$A,0),0),F4254))</f>
        <v>2.929384415662839</v>
      </c>
      <c r="G4255" s="19"/>
      <c r="H4255" s="5">
        <f t="shared" si="398"/>
        <v>41942</v>
      </c>
      <c r="I4255" s="6">
        <f t="shared" si="399"/>
        <v>4.2548160542656603</v>
      </c>
      <c r="J4255" s="6">
        <f t="shared" si="400"/>
        <v>1.2877096721479298</v>
      </c>
      <c r="K4255" s="19">
        <f t="shared" si="401"/>
        <v>2527</v>
      </c>
      <c r="L4255" s="6">
        <f t="shared" ca="1" si="402"/>
        <v>2.553123066144114</v>
      </c>
    </row>
    <row r="4256" spans="1:12" x14ac:dyDescent="0.2">
      <c r="A4256" s="5">
        <f>IF(AND(dateA=1,A4255&lt;DataEnd),'iBoxx inputs'!A4260,IF(AND(dateA=2,A4255&lt;DataEnd),'Bank of England inputs'!A4260,IF(dateA=3,A4255+1,IF(dateA=4,WORKDAY(A4255,1,),WORKDAY(A4255,1,holidayQ)))))</f>
        <v>41943</v>
      </c>
      <c r="B4256" s="35">
        <f>MATCH(A4256,'iBoxx inputs'!A:A,0)</f>
        <v>4348</v>
      </c>
      <c r="C4256" s="35">
        <f>MATCH(A4256,'Bank of England inputs'!A:A,0)</f>
        <v>4252</v>
      </c>
      <c r="D4256" s="6">
        <f>IF($A4256&gt;DataEnd,NA(),IFERROR(INDEX('iBoxx inputs'!B:B,MATCH($A4256,'iBoxx inputs'!$A:$A,0)),D4255))</f>
        <v>4.1688959131964802</v>
      </c>
      <c r="E4256" s="6">
        <f>IF($A4256&gt;DataEnd,NA(),IFERROR(INDEX('iBoxx inputs'!C:C,MATCH($A4256,'iBoxx inputs'!$A:$A,0)),E4255))</f>
        <v>4.3716175220982203</v>
      </c>
      <c r="F4256" s="6">
        <f>IF($A4256&gt;DataEnd,NA(),IFERROR(INDEX('Bank of England inputs'!D:D,MATCH($A4256,'Bank of England inputs'!$A:$A,0),0),F4255))</f>
        <v>2.935778708812764</v>
      </c>
      <c r="G4256" s="19"/>
      <c r="H4256" s="5">
        <f t="shared" si="398"/>
        <v>41943</v>
      </c>
      <c r="I4256" s="6">
        <f t="shared" si="399"/>
        <v>4.2702567176473503</v>
      </c>
      <c r="J4256" s="6">
        <f t="shared" si="400"/>
        <v>1.2964180439238637</v>
      </c>
      <c r="K4256" s="19">
        <f t="shared" si="401"/>
        <v>2528</v>
      </c>
      <c r="L4256" s="6">
        <f t="shared" ca="1" si="402"/>
        <v>2.552625951815704</v>
      </c>
    </row>
    <row r="4257" spans="1:12" x14ac:dyDescent="0.2">
      <c r="A4257" s="5">
        <f>IF(AND(dateA=1,A4256&lt;DataEnd),'iBoxx inputs'!A4261,IF(AND(dateA=2,A4256&lt;DataEnd),'Bank of England inputs'!A4261,IF(dateA=3,A4256+1,IF(dateA=4,WORKDAY(A4256,1,),WORKDAY(A4256,1,holidayQ)))))</f>
        <v>41946</v>
      </c>
      <c r="B4257" s="35" t="e">
        <f>MATCH(A4257,'iBoxx inputs'!A:A,0)</f>
        <v>#N/A</v>
      </c>
      <c r="C4257" s="35" t="e">
        <f>MATCH(A4257,'Bank of England inputs'!A:A,0)</f>
        <v>#N/A</v>
      </c>
      <c r="D4257" s="6" t="e">
        <f>IF($A4257&gt;DataEnd,NA(),IFERROR(INDEX('iBoxx inputs'!B:B,MATCH($A4257,'iBoxx inputs'!$A:$A,0)),D4256))</f>
        <v>#N/A</v>
      </c>
      <c r="E4257" s="6" t="e">
        <f>IF($A4257&gt;DataEnd,NA(),IFERROR(INDEX('iBoxx inputs'!C:C,MATCH($A4257,'iBoxx inputs'!$A:$A,0)),E4256))</f>
        <v>#N/A</v>
      </c>
      <c r="F4257" s="6" t="e">
        <f>IF($A4257&gt;DataEnd,NA(),IFERROR(INDEX('Bank of England inputs'!D:D,MATCH($A4257,'Bank of England inputs'!$A:$A,0),0),F4256))</f>
        <v>#N/A</v>
      </c>
      <c r="G4257" s="19"/>
      <c r="H4257" s="5">
        <f t="shared" si="398"/>
        <v>41946</v>
      </c>
      <c r="I4257" s="6" t="e">
        <f t="shared" si="399"/>
        <v>#N/A</v>
      </c>
      <c r="J4257" s="6" t="e">
        <f t="shared" si="400"/>
        <v>#N/A</v>
      </c>
      <c r="K4257" s="19">
        <f t="shared" si="401"/>
        <v>2526</v>
      </c>
      <c r="L4257" s="6" t="e">
        <f t="shared" ca="1" si="402"/>
        <v>#N/A</v>
      </c>
    </row>
    <row r="4258" spans="1:12" x14ac:dyDescent="0.2">
      <c r="A4258" s="5">
        <f>IF(AND(dateA=1,A4257&lt;DataEnd),'iBoxx inputs'!A4262,IF(AND(dateA=2,A4257&lt;DataEnd),'Bank of England inputs'!A4262,IF(dateA=3,A4257+1,IF(dateA=4,WORKDAY(A4257,1,),WORKDAY(A4257,1,holidayQ)))))</f>
        <v>41947</v>
      </c>
      <c r="B4258" s="35" t="e">
        <f>MATCH(A4258,'iBoxx inputs'!A:A,0)</f>
        <v>#N/A</v>
      </c>
      <c r="C4258" s="35" t="e">
        <f>MATCH(A4258,'Bank of England inputs'!A:A,0)</f>
        <v>#N/A</v>
      </c>
      <c r="D4258" s="6" t="e">
        <f>IF($A4258&gt;DataEnd,NA(),IFERROR(INDEX('iBoxx inputs'!B:B,MATCH($A4258,'iBoxx inputs'!$A:$A,0)),D4257))</f>
        <v>#N/A</v>
      </c>
      <c r="E4258" s="6" t="e">
        <f>IF($A4258&gt;DataEnd,NA(),IFERROR(INDEX('iBoxx inputs'!C:C,MATCH($A4258,'iBoxx inputs'!$A:$A,0)),E4257))</f>
        <v>#N/A</v>
      </c>
      <c r="F4258" s="6" t="e">
        <f>IF($A4258&gt;DataEnd,NA(),IFERROR(INDEX('Bank of England inputs'!D:D,MATCH($A4258,'Bank of England inputs'!$A:$A,0),0),F4257))</f>
        <v>#N/A</v>
      </c>
      <c r="G4258" s="19"/>
      <c r="H4258" s="5">
        <f t="shared" si="398"/>
        <v>41947</v>
      </c>
      <c r="I4258" s="6" t="e">
        <f t="shared" si="399"/>
        <v>#N/A</v>
      </c>
      <c r="J4258" s="6" t="e">
        <f t="shared" si="400"/>
        <v>#N/A</v>
      </c>
      <c r="K4258" s="19">
        <f t="shared" si="401"/>
        <v>2526</v>
      </c>
      <c r="L4258" s="6" t="e">
        <f t="shared" ca="1" si="402"/>
        <v>#N/A</v>
      </c>
    </row>
    <row r="4259" spans="1:12" x14ac:dyDescent="0.2">
      <c r="A4259" s="5">
        <f>IF(AND(dateA=1,A4258&lt;DataEnd),'iBoxx inputs'!A4263,IF(AND(dateA=2,A4258&lt;DataEnd),'Bank of England inputs'!A4263,IF(dateA=3,A4258+1,IF(dateA=4,WORKDAY(A4258,1,),WORKDAY(A4258,1,holidayQ)))))</f>
        <v>41948</v>
      </c>
      <c r="B4259" s="35" t="e">
        <f>MATCH(A4259,'iBoxx inputs'!A:A,0)</f>
        <v>#N/A</v>
      </c>
      <c r="C4259" s="35" t="e">
        <f>MATCH(A4259,'Bank of England inputs'!A:A,0)</f>
        <v>#N/A</v>
      </c>
      <c r="D4259" s="6" t="e">
        <f>IF($A4259&gt;DataEnd,NA(),IFERROR(INDEX('iBoxx inputs'!B:B,MATCH($A4259,'iBoxx inputs'!$A:$A,0)),D4258))</f>
        <v>#N/A</v>
      </c>
      <c r="E4259" s="6" t="e">
        <f>IF($A4259&gt;DataEnd,NA(),IFERROR(INDEX('iBoxx inputs'!C:C,MATCH($A4259,'iBoxx inputs'!$A:$A,0)),E4258))</f>
        <v>#N/A</v>
      </c>
      <c r="F4259" s="6" t="e">
        <f>IF($A4259&gt;DataEnd,NA(),IFERROR(INDEX('Bank of England inputs'!D:D,MATCH($A4259,'Bank of England inputs'!$A:$A,0),0),F4258))</f>
        <v>#N/A</v>
      </c>
      <c r="G4259" s="19"/>
      <c r="H4259" s="5">
        <f t="shared" si="398"/>
        <v>41948</v>
      </c>
      <c r="I4259" s="6" t="e">
        <f t="shared" si="399"/>
        <v>#N/A</v>
      </c>
      <c r="J4259" s="6" t="e">
        <f t="shared" si="400"/>
        <v>#N/A</v>
      </c>
      <c r="K4259" s="19">
        <f t="shared" si="401"/>
        <v>2526</v>
      </c>
      <c r="L4259" s="6" t="e">
        <f t="shared" ca="1" si="402"/>
        <v>#N/A</v>
      </c>
    </row>
    <row r="4260" spans="1:12" x14ac:dyDescent="0.2">
      <c r="A4260" s="5">
        <f>IF(AND(dateA=1,A4259&lt;DataEnd),'iBoxx inputs'!A4264,IF(AND(dateA=2,A4259&lt;DataEnd),'Bank of England inputs'!A4264,IF(dateA=3,A4259+1,IF(dateA=4,WORKDAY(A4259,1,),WORKDAY(A4259,1,holidayQ)))))</f>
        <v>41949</v>
      </c>
      <c r="B4260" s="35" t="e">
        <f>MATCH(A4260,'iBoxx inputs'!A:A,0)</f>
        <v>#N/A</v>
      </c>
      <c r="C4260" s="35" t="e">
        <f>MATCH(A4260,'Bank of England inputs'!A:A,0)</f>
        <v>#N/A</v>
      </c>
      <c r="D4260" s="6" t="e">
        <f>IF($A4260&gt;DataEnd,NA(),IFERROR(INDEX('iBoxx inputs'!B:B,MATCH($A4260,'iBoxx inputs'!$A:$A,0)),D4259))</f>
        <v>#N/A</v>
      </c>
      <c r="E4260" s="6" t="e">
        <f>IF($A4260&gt;DataEnd,NA(),IFERROR(INDEX('iBoxx inputs'!C:C,MATCH($A4260,'iBoxx inputs'!$A:$A,0)),E4259))</f>
        <v>#N/A</v>
      </c>
      <c r="F4260" s="6" t="e">
        <f>IF($A4260&gt;DataEnd,NA(),IFERROR(INDEX('Bank of England inputs'!D:D,MATCH($A4260,'Bank of England inputs'!$A:$A,0),0),F4259))</f>
        <v>#N/A</v>
      </c>
      <c r="G4260" s="19"/>
      <c r="H4260" s="5">
        <f t="shared" si="398"/>
        <v>41949</v>
      </c>
      <c r="I4260" s="6" t="e">
        <f t="shared" si="399"/>
        <v>#N/A</v>
      </c>
      <c r="J4260" s="6" t="e">
        <f t="shared" si="400"/>
        <v>#N/A</v>
      </c>
      <c r="K4260" s="19">
        <f t="shared" si="401"/>
        <v>2527</v>
      </c>
      <c r="L4260" s="6" t="e">
        <f t="shared" ca="1" si="402"/>
        <v>#N/A</v>
      </c>
    </row>
    <row r="4261" spans="1:12" x14ac:dyDescent="0.2">
      <c r="A4261" s="5">
        <f>IF(AND(dateA=1,A4260&lt;DataEnd),'iBoxx inputs'!A4265,IF(AND(dateA=2,A4260&lt;DataEnd),'Bank of England inputs'!A4265,IF(dateA=3,A4260+1,IF(dateA=4,WORKDAY(A4260,1,),WORKDAY(A4260,1,holidayQ)))))</f>
        <v>41950</v>
      </c>
      <c r="B4261" s="35" t="e">
        <f>MATCH(A4261,'iBoxx inputs'!A:A,0)</f>
        <v>#N/A</v>
      </c>
      <c r="C4261" s="35" t="e">
        <f>MATCH(A4261,'Bank of England inputs'!A:A,0)</f>
        <v>#N/A</v>
      </c>
      <c r="D4261" s="6" t="e">
        <f>IF($A4261&gt;DataEnd,NA(),IFERROR(INDEX('iBoxx inputs'!B:B,MATCH($A4261,'iBoxx inputs'!$A:$A,0)),D4260))</f>
        <v>#N/A</v>
      </c>
      <c r="E4261" s="6" t="e">
        <f>IF($A4261&gt;DataEnd,NA(),IFERROR(INDEX('iBoxx inputs'!C:C,MATCH($A4261,'iBoxx inputs'!$A:$A,0)),E4260))</f>
        <v>#N/A</v>
      </c>
      <c r="F4261" s="6" t="e">
        <f>IF($A4261&gt;DataEnd,NA(),IFERROR(INDEX('Bank of England inputs'!D:D,MATCH($A4261,'Bank of England inputs'!$A:$A,0),0),F4260))</f>
        <v>#N/A</v>
      </c>
      <c r="G4261" s="19"/>
      <c r="H4261" s="5">
        <f t="shared" si="398"/>
        <v>41950</v>
      </c>
      <c r="I4261" s="6" t="e">
        <f t="shared" si="399"/>
        <v>#N/A</v>
      </c>
      <c r="J4261" s="6" t="e">
        <f t="shared" si="400"/>
        <v>#N/A</v>
      </c>
      <c r="K4261" s="19">
        <f t="shared" si="401"/>
        <v>2528</v>
      </c>
      <c r="L4261" s="6" t="e">
        <f t="shared" ca="1" si="402"/>
        <v>#N/A</v>
      </c>
    </row>
    <row r="4262" spans="1:12" x14ac:dyDescent="0.2">
      <c r="A4262" s="5">
        <f>IF(AND(dateA=1,A4261&lt;DataEnd),'iBoxx inputs'!A4266,IF(AND(dateA=2,A4261&lt;DataEnd),'Bank of England inputs'!A4266,IF(dateA=3,A4261+1,IF(dateA=4,WORKDAY(A4261,1,),WORKDAY(A4261,1,holidayQ)))))</f>
        <v>41953</v>
      </c>
      <c r="B4262" s="35" t="e">
        <f>MATCH(A4262,'iBoxx inputs'!A:A,0)</f>
        <v>#N/A</v>
      </c>
      <c r="C4262" s="35" t="e">
        <f>MATCH(A4262,'Bank of England inputs'!A:A,0)</f>
        <v>#N/A</v>
      </c>
      <c r="D4262" s="6" t="e">
        <f>IF($A4262&gt;DataEnd,NA(),IFERROR(INDEX('iBoxx inputs'!B:B,MATCH($A4262,'iBoxx inputs'!$A:$A,0)),D4261))</f>
        <v>#N/A</v>
      </c>
      <c r="E4262" s="6" t="e">
        <f>IF($A4262&gt;DataEnd,NA(),IFERROR(INDEX('iBoxx inputs'!C:C,MATCH($A4262,'iBoxx inputs'!$A:$A,0)),E4261))</f>
        <v>#N/A</v>
      </c>
      <c r="F4262" s="6" t="e">
        <f>IF($A4262&gt;DataEnd,NA(),IFERROR(INDEX('Bank of England inputs'!D:D,MATCH($A4262,'Bank of England inputs'!$A:$A,0),0),F4261))</f>
        <v>#N/A</v>
      </c>
      <c r="G4262" s="19"/>
      <c r="H4262" s="5">
        <f t="shared" si="398"/>
        <v>41953</v>
      </c>
      <c r="I4262" s="6" t="e">
        <f t="shared" si="399"/>
        <v>#N/A</v>
      </c>
      <c r="J4262" s="6" t="e">
        <f t="shared" si="400"/>
        <v>#N/A</v>
      </c>
      <c r="K4262" s="19">
        <f t="shared" si="401"/>
        <v>2526</v>
      </c>
      <c r="L4262" s="6" t="e">
        <f t="shared" ca="1" si="402"/>
        <v>#N/A</v>
      </c>
    </row>
    <row r="4263" spans="1:12" x14ac:dyDescent="0.2">
      <c r="A4263" s="5">
        <f>IF(AND(dateA=1,A4262&lt;DataEnd),'iBoxx inputs'!A4267,IF(AND(dateA=2,A4262&lt;DataEnd),'Bank of England inputs'!A4267,IF(dateA=3,A4262+1,IF(dateA=4,WORKDAY(A4262,1,),WORKDAY(A4262,1,holidayQ)))))</f>
        <v>41954</v>
      </c>
      <c r="B4263" s="35" t="e">
        <f>MATCH(A4263,'iBoxx inputs'!A:A,0)</f>
        <v>#N/A</v>
      </c>
      <c r="C4263" s="35" t="e">
        <f>MATCH(A4263,'Bank of England inputs'!A:A,0)</f>
        <v>#N/A</v>
      </c>
      <c r="D4263" s="6" t="e">
        <f>IF($A4263&gt;DataEnd,NA(),IFERROR(INDEX('iBoxx inputs'!B:B,MATCH($A4263,'iBoxx inputs'!$A:$A,0)),D4262))</f>
        <v>#N/A</v>
      </c>
      <c r="E4263" s="6" t="e">
        <f>IF($A4263&gt;DataEnd,NA(),IFERROR(INDEX('iBoxx inputs'!C:C,MATCH($A4263,'iBoxx inputs'!$A:$A,0)),E4262))</f>
        <v>#N/A</v>
      </c>
      <c r="F4263" s="6" t="e">
        <f>IF($A4263&gt;DataEnd,NA(),IFERROR(INDEX('Bank of England inputs'!D:D,MATCH($A4263,'Bank of England inputs'!$A:$A,0),0),F4262))</f>
        <v>#N/A</v>
      </c>
      <c r="G4263" s="19"/>
      <c r="H4263" s="5">
        <f t="shared" si="398"/>
        <v>41954</v>
      </c>
      <c r="I4263" s="6" t="e">
        <f t="shared" si="399"/>
        <v>#N/A</v>
      </c>
      <c r="J4263" s="6" t="e">
        <f t="shared" si="400"/>
        <v>#N/A</v>
      </c>
      <c r="K4263" s="19">
        <f t="shared" si="401"/>
        <v>2526</v>
      </c>
      <c r="L4263" s="6" t="e">
        <f t="shared" ca="1" si="402"/>
        <v>#N/A</v>
      </c>
    </row>
    <row r="4264" spans="1:12" x14ac:dyDescent="0.2">
      <c r="A4264" s="5">
        <f>IF(AND(dateA=1,A4263&lt;DataEnd),'iBoxx inputs'!A4268,IF(AND(dateA=2,A4263&lt;DataEnd),'Bank of England inputs'!A4268,IF(dateA=3,A4263+1,IF(dateA=4,WORKDAY(A4263,1,),WORKDAY(A4263,1,holidayQ)))))</f>
        <v>41955</v>
      </c>
      <c r="B4264" s="35" t="e">
        <f>MATCH(A4264,'iBoxx inputs'!A:A,0)</f>
        <v>#N/A</v>
      </c>
      <c r="C4264" s="35" t="e">
        <f>MATCH(A4264,'Bank of England inputs'!A:A,0)</f>
        <v>#N/A</v>
      </c>
      <c r="D4264" s="6" t="e">
        <f>IF($A4264&gt;DataEnd,NA(),IFERROR(INDEX('iBoxx inputs'!B:B,MATCH($A4264,'iBoxx inputs'!$A:$A,0)),D4263))</f>
        <v>#N/A</v>
      </c>
      <c r="E4264" s="6" t="e">
        <f>IF($A4264&gt;DataEnd,NA(),IFERROR(INDEX('iBoxx inputs'!C:C,MATCH($A4264,'iBoxx inputs'!$A:$A,0)),E4263))</f>
        <v>#N/A</v>
      </c>
      <c r="F4264" s="6" t="e">
        <f>IF($A4264&gt;DataEnd,NA(),IFERROR(INDEX('Bank of England inputs'!D:D,MATCH($A4264,'Bank of England inputs'!$A:$A,0),0),F4263))</f>
        <v>#N/A</v>
      </c>
      <c r="G4264" s="19"/>
      <c r="H4264" s="5">
        <f t="shared" si="398"/>
        <v>41955</v>
      </c>
      <c r="I4264" s="6" t="e">
        <f t="shared" si="399"/>
        <v>#N/A</v>
      </c>
      <c r="J4264" s="6" t="e">
        <f t="shared" si="400"/>
        <v>#N/A</v>
      </c>
      <c r="K4264" s="19">
        <f t="shared" si="401"/>
        <v>2526</v>
      </c>
      <c r="L4264" s="6" t="e">
        <f t="shared" ca="1" si="402"/>
        <v>#N/A</v>
      </c>
    </row>
    <row r="4265" spans="1:12" x14ac:dyDescent="0.2">
      <c r="A4265" s="5">
        <f>IF(AND(dateA=1,A4264&lt;DataEnd),'iBoxx inputs'!A4269,IF(AND(dateA=2,A4264&lt;DataEnd),'Bank of England inputs'!A4269,IF(dateA=3,A4264+1,IF(dateA=4,WORKDAY(A4264,1,),WORKDAY(A4264,1,holidayQ)))))</f>
        <v>41956</v>
      </c>
      <c r="B4265" s="35" t="e">
        <f>MATCH(A4265,'iBoxx inputs'!A:A,0)</f>
        <v>#N/A</v>
      </c>
      <c r="C4265" s="35" t="e">
        <f>MATCH(A4265,'Bank of England inputs'!A:A,0)</f>
        <v>#N/A</v>
      </c>
      <c r="D4265" s="6" t="e">
        <f>IF($A4265&gt;DataEnd,NA(),IFERROR(INDEX('iBoxx inputs'!B:B,MATCH($A4265,'iBoxx inputs'!$A:$A,0)),D4264))</f>
        <v>#N/A</v>
      </c>
      <c r="E4265" s="6" t="e">
        <f>IF($A4265&gt;DataEnd,NA(),IFERROR(INDEX('iBoxx inputs'!C:C,MATCH($A4265,'iBoxx inputs'!$A:$A,0)),E4264))</f>
        <v>#N/A</v>
      </c>
      <c r="F4265" s="6" t="e">
        <f>IF($A4265&gt;DataEnd,NA(),IFERROR(INDEX('Bank of England inputs'!D:D,MATCH($A4265,'Bank of England inputs'!$A:$A,0),0),F4264))</f>
        <v>#N/A</v>
      </c>
      <c r="G4265" s="19"/>
      <c r="H4265" s="5">
        <f t="shared" si="398"/>
        <v>41956</v>
      </c>
      <c r="I4265" s="6" t="e">
        <f t="shared" si="399"/>
        <v>#N/A</v>
      </c>
      <c r="J4265" s="6" t="e">
        <f t="shared" si="400"/>
        <v>#N/A</v>
      </c>
      <c r="K4265" s="19">
        <f t="shared" si="401"/>
        <v>2527</v>
      </c>
      <c r="L4265" s="6" t="e">
        <f t="shared" ca="1" si="402"/>
        <v>#N/A</v>
      </c>
    </row>
    <row r="4266" spans="1:12" x14ac:dyDescent="0.2">
      <c r="A4266" s="5">
        <f>IF(AND(dateA=1,A4265&lt;DataEnd),'iBoxx inputs'!A4270,IF(AND(dateA=2,A4265&lt;DataEnd),'Bank of England inputs'!A4270,IF(dateA=3,A4265+1,IF(dateA=4,WORKDAY(A4265,1,),WORKDAY(A4265,1,holidayQ)))))</f>
        <v>41957</v>
      </c>
      <c r="B4266" s="35" t="e">
        <f>MATCH(A4266,'iBoxx inputs'!A:A,0)</f>
        <v>#N/A</v>
      </c>
      <c r="C4266" s="35" t="e">
        <f>MATCH(A4266,'Bank of England inputs'!A:A,0)</f>
        <v>#N/A</v>
      </c>
      <c r="D4266" s="6" t="e">
        <f>IF($A4266&gt;DataEnd,NA(),IFERROR(INDEX('iBoxx inputs'!B:B,MATCH($A4266,'iBoxx inputs'!$A:$A,0)),D4265))</f>
        <v>#N/A</v>
      </c>
      <c r="E4266" s="6" t="e">
        <f>IF($A4266&gt;DataEnd,NA(),IFERROR(INDEX('iBoxx inputs'!C:C,MATCH($A4266,'iBoxx inputs'!$A:$A,0)),E4265))</f>
        <v>#N/A</v>
      </c>
      <c r="F4266" s="6" t="e">
        <f>IF($A4266&gt;DataEnd,NA(),IFERROR(INDEX('Bank of England inputs'!D:D,MATCH($A4266,'Bank of England inputs'!$A:$A,0),0),F4265))</f>
        <v>#N/A</v>
      </c>
      <c r="G4266" s="19"/>
      <c r="H4266" s="5">
        <f t="shared" si="398"/>
        <v>41957</v>
      </c>
      <c r="I4266" s="6" t="e">
        <f t="shared" si="399"/>
        <v>#N/A</v>
      </c>
      <c r="J4266" s="6" t="e">
        <f t="shared" si="400"/>
        <v>#N/A</v>
      </c>
      <c r="K4266" s="19">
        <f t="shared" si="401"/>
        <v>2528</v>
      </c>
      <c r="L4266" s="6" t="e">
        <f t="shared" ca="1" si="402"/>
        <v>#N/A</v>
      </c>
    </row>
    <row r="4267" spans="1:12" x14ac:dyDescent="0.2">
      <c r="A4267" s="5">
        <f>IF(AND(dateA=1,A4266&lt;DataEnd),'iBoxx inputs'!A4271,IF(AND(dateA=2,A4266&lt;DataEnd),'Bank of England inputs'!A4271,IF(dateA=3,A4266+1,IF(dateA=4,WORKDAY(A4266,1,),WORKDAY(A4266,1,holidayQ)))))</f>
        <v>41960</v>
      </c>
      <c r="B4267" s="35" t="e">
        <f>MATCH(A4267,'iBoxx inputs'!A:A,0)</f>
        <v>#N/A</v>
      </c>
      <c r="C4267" s="35" t="e">
        <f>MATCH(A4267,'Bank of England inputs'!A:A,0)</f>
        <v>#N/A</v>
      </c>
      <c r="D4267" s="6" t="e">
        <f>IF($A4267&gt;DataEnd,NA(),IFERROR(INDEX('iBoxx inputs'!B:B,MATCH($A4267,'iBoxx inputs'!$A:$A,0)),D4266))</f>
        <v>#N/A</v>
      </c>
      <c r="E4267" s="6" t="e">
        <f>IF($A4267&gt;DataEnd,NA(),IFERROR(INDEX('iBoxx inputs'!C:C,MATCH($A4267,'iBoxx inputs'!$A:$A,0)),E4266))</f>
        <v>#N/A</v>
      </c>
      <c r="F4267" s="6" t="e">
        <f>IF($A4267&gt;DataEnd,NA(),IFERROR(INDEX('Bank of England inputs'!D:D,MATCH($A4267,'Bank of England inputs'!$A:$A,0),0),F4266))</f>
        <v>#N/A</v>
      </c>
      <c r="G4267" s="19"/>
      <c r="H4267" s="5">
        <f t="shared" si="398"/>
        <v>41960</v>
      </c>
      <c r="I4267" s="6" t="e">
        <f t="shared" si="399"/>
        <v>#N/A</v>
      </c>
      <c r="J4267" s="6" t="e">
        <f t="shared" si="400"/>
        <v>#N/A</v>
      </c>
      <c r="K4267" s="19">
        <f t="shared" si="401"/>
        <v>2526</v>
      </c>
      <c r="L4267" s="6" t="e">
        <f t="shared" ca="1" si="402"/>
        <v>#N/A</v>
      </c>
    </row>
    <row r="4268" spans="1:12" x14ac:dyDescent="0.2">
      <c r="A4268" s="5">
        <f>IF(AND(dateA=1,A4267&lt;DataEnd),'iBoxx inputs'!A4272,IF(AND(dateA=2,A4267&lt;DataEnd),'Bank of England inputs'!A4272,IF(dateA=3,A4267+1,IF(dateA=4,WORKDAY(A4267,1,),WORKDAY(A4267,1,holidayQ)))))</f>
        <v>41961</v>
      </c>
      <c r="B4268" s="35" t="e">
        <f>MATCH(A4268,'iBoxx inputs'!A:A,0)</f>
        <v>#N/A</v>
      </c>
      <c r="C4268" s="35" t="e">
        <f>MATCH(A4268,'Bank of England inputs'!A:A,0)</f>
        <v>#N/A</v>
      </c>
      <c r="D4268" s="6" t="e">
        <f>IF($A4268&gt;DataEnd,NA(),IFERROR(INDEX('iBoxx inputs'!B:B,MATCH($A4268,'iBoxx inputs'!$A:$A,0)),D4267))</f>
        <v>#N/A</v>
      </c>
      <c r="E4268" s="6" t="e">
        <f>IF($A4268&gt;DataEnd,NA(),IFERROR(INDEX('iBoxx inputs'!C:C,MATCH($A4268,'iBoxx inputs'!$A:$A,0)),E4267))</f>
        <v>#N/A</v>
      </c>
      <c r="F4268" s="6" t="e">
        <f>IF($A4268&gt;DataEnd,NA(),IFERROR(INDEX('Bank of England inputs'!D:D,MATCH($A4268,'Bank of England inputs'!$A:$A,0),0),F4267))</f>
        <v>#N/A</v>
      </c>
      <c r="G4268" s="19"/>
      <c r="H4268" s="5">
        <f t="shared" si="398"/>
        <v>41961</v>
      </c>
      <c r="I4268" s="6" t="e">
        <f t="shared" si="399"/>
        <v>#N/A</v>
      </c>
      <c r="J4268" s="6" t="e">
        <f t="shared" si="400"/>
        <v>#N/A</v>
      </c>
      <c r="K4268" s="19">
        <f t="shared" si="401"/>
        <v>2526</v>
      </c>
      <c r="L4268" s="6" t="e">
        <f t="shared" ca="1" si="402"/>
        <v>#N/A</v>
      </c>
    </row>
    <row r="4269" spans="1:12" x14ac:dyDescent="0.2">
      <c r="A4269" s="5">
        <f>IF(AND(dateA=1,A4268&lt;DataEnd),'iBoxx inputs'!A4273,IF(AND(dateA=2,A4268&lt;DataEnd),'Bank of England inputs'!A4273,IF(dateA=3,A4268+1,IF(dateA=4,WORKDAY(A4268,1,),WORKDAY(A4268,1,holidayQ)))))</f>
        <v>41962</v>
      </c>
      <c r="B4269" s="35" t="e">
        <f>MATCH(A4269,'iBoxx inputs'!A:A,0)</f>
        <v>#N/A</v>
      </c>
      <c r="C4269" s="35" t="e">
        <f>MATCH(A4269,'Bank of England inputs'!A:A,0)</f>
        <v>#N/A</v>
      </c>
      <c r="D4269" s="6" t="e">
        <f>IF($A4269&gt;DataEnd,NA(),IFERROR(INDEX('iBoxx inputs'!B:B,MATCH($A4269,'iBoxx inputs'!$A:$A,0)),D4268))</f>
        <v>#N/A</v>
      </c>
      <c r="E4269" s="6" t="e">
        <f>IF($A4269&gt;DataEnd,NA(),IFERROR(INDEX('iBoxx inputs'!C:C,MATCH($A4269,'iBoxx inputs'!$A:$A,0)),E4268))</f>
        <v>#N/A</v>
      </c>
      <c r="F4269" s="6" t="e">
        <f>IF($A4269&gt;DataEnd,NA(),IFERROR(INDEX('Bank of England inputs'!D:D,MATCH($A4269,'Bank of England inputs'!$A:$A,0),0),F4268))</f>
        <v>#N/A</v>
      </c>
      <c r="G4269" s="19"/>
      <c r="H4269" s="5">
        <f t="shared" ref="H4269:H4332" si="403">A4269</f>
        <v>41962</v>
      </c>
      <c r="I4269" s="6" t="e">
        <f t="shared" ref="I4269:I4286" si="404">(D4269+E4269)/2</f>
        <v>#N/A</v>
      </c>
      <c r="J4269" s="6" t="e">
        <f t="shared" ref="J4269:J4286" si="405">((1+I4269/100)/(1+F4269/100)-1)*100</f>
        <v>#N/A</v>
      </c>
      <c r="K4269" s="19">
        <f t="shared" ref="K4269:K4286" si="406">IF(trailing_period=0,1,ROW()-MATCH(EDATE(A4269,-trailing_period),A:A,1))</f>
        <v>2526</v>
      </c>
      <c r="L4269" s="6" t="e">
        <f t="shared" ref="L4269:L4286" ca="1" si="407">AVERAGE(OFFSET(J4269,-$K4269+1,0,$K4269,))</f>
        <v>#N/A</v>
      </c>
    </row>
    <row r="4270" spans="1:12" x14ac:dyDescent="0.2">
      <c r="A4270" s="5">
        <f>IF(AND(dateA=1,A4269&lt;DataEnd),'iBoxx inputs'!A4274,IF(AND(dateA=2,A4269&lt;DataEnd),'Bank of England inputs'!A4274,IF(dateA=3,A4269+1,IF(dateA=4,WORKDAY(A4269,1,),WORKDAY(A4269,1,holidayQ)))))</f>
        <v>41963</v>
      </c>
      <c r="B4270" s="35" t="e">
        <f>MATCH(A4270,'iBoxx inputs'!A:A,0)</f>
        <v>#N/A</v>
      </c>
      <c r="C4270" s="35" t="e">
        <f>MATCH(A4270,'Bank of England inputs'!A:A,0)</f>
        <v>#N/A</v>
      </c>
      <c r="D4270" s="6" t="e">
        <f>IF($A4270&gt;DataEnd,NA(),IFERROR(INDEX('iBoxx inputs'!B:B,MATCH($A4270,'iBoxx inputs'!$A:$A,0)),D4269))</f>
        <v>#N/A</v>
      </c>
      <c r="E4270" s="6" t="e">
        <f>IF($A4270&gt;DataEnd,NA(),IFERROR(INDEX('iBoxx inputs'!C:C,MATCH($A4270,'iBoxx inputs'!$A:$A,0)),E4269))</f>
        <v>#N/A</v>
      </c>
      <c r="F4270" s="6" t="e">
        <f>IF($A4270&gt;DataEnd,NA(),IFERROR(INDEX('Bank of England inputs'!D:D,MATCH($A4270,'Bank of England inputs'!$A:$A,0),0),F4269))</f>
        <v>#N/A</v>
      </c>
      <c r="G4270" s="19"/>
      <c r="H4270" s="5">
        <f t="shared" si="403"/>
        <v>41963</v>
      </c>
      <c r="I4270" s="6" t="e">
        <f t="shared" si="404"/>
        <v>#N/A</v>
      </c>
      <c r="J4270" s="6" t="e">
        <f t="shared" si="405"/>
        <v>#N/A</v>
      </c>
      <c r="K4270" s="19">
        <f t="shared" si="406"/>
        <v>2527</v>
      </c>
      <c r="L4270" s="6" t="e">
        <f t="shared" ca="1" si="407"/>
        <v>#N/A</v>
      </c>
    </row>
    <row r="4271" spans="1:12" x14ac:dyDescent="0.2">
      <c r="A4271" s="5">
        <f>IF(AND(dateA=1,A4270&lt;DataEnd),'iBoxx inputs'!A4275,IF(AND(dateA=2,A4270&lt;DataEnd),'Bank of England inputs'!A4275,IF(dateA=3,A4270+1,IF(dateA=4,WORKDAY(A4270,1,),WORKDAY(A4270,1,holidayQ)))))</f>
        <v>41964</v>
      </c>
      <c r="B4271" s="35" t="e">
        <f>MATCH(A4271,'iBoxx inputs'!A:A,0)</f>
        <v>#N/A</v>
      </c>
      <c r="C4271" s="35" t="e">
        <f>MATCH(A4271,'Bank of England inputs'!A:A,0)</f>
        <v>#N/A</v>
      </c>
      <c r="D4271" s="6" t="e">
        <f>IF($A4271&gt;DataEnd,NA(),IFERROR(INDEX('iBoxx inputs'!B:B,MATCH($A4271,'iBoxx inputs'!$A:$A,0)),D4270))</f>
        <v>#N/A</v>
      </c>
      <c r="E4271" s="6" t="e">
        <f>IF($A4271&gt;DataEnd,NA(),IFERROR(INDEX('iBoxx inputs'!C:C,MATCH($A4271,'iBoxx inputs'!$A:$A,0)),E4270))</f>
        <v>#N/A</v>
      </c>
      <c r="F4271" s="6" t="e">
        <f>IF($A4271&gt;DataEnd,NA(),IFERROR(INDEX('Bank of England inputs'!D:D,MATCH($A4271,'Bank of England inputs'!$A:$A,0),0),F4270))</f>
        <v>#N/A</v>
      </c>
      <c r="G4271" s="19"/>
      <c r="H4271" s="5">
        <f t="shared" si="403"/>
        <v>41964</v>
      </c>
      <c r="I4271" s="6" t="e">
        <f t="shared" si="404"/>
        <v>#N/A</v>
      </c>
      <c r="J4271" s="6" t="e">
        <f t="shared" si="405"/>
        <v>#N/A</v>
      </c>
      <c r="K4271" s="19">
        <f t="shared" si="406"/>
        <v>2528</v>
      </c>
      <c r="L4271" s="6" t="e">
        <f t="shared" ca="1" si="407"/>
        <v>#N/A</v>
      </c>
    </row>
    <row r="4272" spans="1:12" x14ac:dyDescent="0.2">
      <c r="A4272" s="5">
        <f>IF(AND(dateA=1,A4271&lt;DataEnd),'iBoxx inputs'!A4276,IF(AND(dateA=2,A4271&lt;DataEnd),'Bank of England inputs'!A4276,IF(dateA=3,A4271+1,IF(dateA=4,WORKDAY(A4271,1,),WORKDAY(A4271,1,holidayQ)))))</f>
        <v>41967</v>
      </c>
      <c r="B4272" s="35" t="e">
        <f>MATCH(A4272,'iBoxx inputs'!A:A,0)</f>
        <v>#N/A</v>
      </c>
      <c r="C4272" s="35" t="e">
        <f>MATCH(A4272,'Bank of England inputs'!A:A,0)</f>
        <v>#N/A</v>
      </c>
      <c r="D4272" s="6" t="e">
        <f>IF($A4272&gt;DataEnd,NA(),IFERROR(INDEX('iBoxx inputs'!B:B,MATCH($A4272,'iBoxx inputs'!$A:$A,0)),D4271))</f>
        <v>#N/A</v>
      </c>
      <c r="E4272" s="6" t="e">
        <f>IF($A4272&gt;DataEnd,NA(),IFERROR(INDEX('iBoxx inputs'!C:C,MATCH($A4272,'iBoxx inputs'!$A:$A,0)),E4271))</f>
        <v>#N/A</v>
      </c>
      <c r="F4272" s="6" t="e">
        <f>IF($A4272&gt;DataEnd,NA(),IFERROR(INDEX('Bank of England inputs'!D:D,MATCH($A4272,'Bank of England inputs'!$A:$A,0),0),F4271))</f>
        <v>#N/A</v>
      </c>
      <c r="G4272" s="19"/>
      <c r="H4272" s="5">
        <f t="shared" si="403"/>
        <v>41967</v>
      </c>
      <c r="I4272" s="6" t="e">
        <f t="shared" si="404"/>
        <v>#N/A</v>
      </c>
      <c r="J4272" s="6" t="e">
        <f t="shared" si="405"/>
        <v>#N/A</v>
      </c>
      <c r="K4272" s="19">
        <f t="shared" si="406"/>
        <v>2526</v>
      </c>
      <c r="L4272" s="6" t="e">
        <f t="shared" ca="1" si="407"/>
        <v>#N/A</v>
      </c>
    </row>
    <row r="4273" spans="1:12" x14ac:dyDescent="0.2">
      <c r="A4273" s="5">
        <f>IF(AND(dateA=1,A4272&lt;DataEnd),'iBoxx inputs'!A4277,IF(AND(dateA=2,A4272&lt;DataEnd),'Bank of England inputs'!A4277,IF(dateA=3,A4272+1,IF(dateA=4,WORKDAY(A4272,1,),WORKDAY(A4272,1,holidayQ)))))</f>
        <v>41968</v>
      </c>
      <c r="B4273" s="35" t="e">
        <f>MATCH(A4273,'iBoxx inputs'!A:A,0)</f>
        <v>#N/A</v>
      </c>
      <c r="C4273" s="35" t="e">
        <f>MATCH(A4273,'Bank of England inputs'!A:A,0)</f>
        <v>#N/A</v>
      </c>
      <c r="D4273" s="6" t="e">
        <f>IF($A4273&gt;DataEnd,NA(),IFERROR(INDEX('iBoxx inputs'!B:B,MATCH($A4273,'iBoxx inputs'!$A:$A,0)),D4272))</f>
        <v>#N/A</v>
      </c>
      <c r="E4273" s="6" t="e">
        <f>IF($A4273&gt;DataEnd,NA(),IFERROR(INDEX('iBoxx inputs'!C:C,MATCH($A4273,'iBoxx inputs'!$A:$A,0)),E4272))</f>
        <v>#N/A</v>
      </c>
      <c r="F4273" s="6" t="e">
        <f>IF($A4273&gt;DataEnd,NA(),IFERROR(INDEX('Bank of England inputs'!D:D,MATCH($A4273,'Bank of England inputs'!$A:$A,0),0),F4272))</f>
        <v>#N/A</v>
      </c>
      <c r="G4273" s="19"/>
      <c r="H4273" s="5">
        <f t="shared" si="403"/>
        <v>41968</v>
      </c>
      <c r="I4273" s="6" t="e">
        <f t="shared" si="404"/>
        <v>#N/A</v>
      </c>
      <c r="J4273" s="6" t="e">
        <f t="shared" si="405"/>
        <v>#N/A</v>
      </c>
      <c r="K4273" s="19">
        <f t="shared" si="406"/>
        <v>2526</v>
      </c>
      <c r="L4273" s="6" t="e">
        <f t="shared" ca="1" si="407"/>
        <v>#N/A</v>
      </c>
    </row>
    <row r="4274" spans="1:12" x14ac:dyDescent="0.2">
      <c r="A4274" s="5">
        <f>IF(AND(dateA=1,A4273&lt;DataEnd),'iBoxx inputs'!A4278,IF(AND(dateA=2,A4273&lt;DataEnd),'Bank of England inputs'!A4278,IF(dateA=3,A4273+1,IF(dateA=4,WORKDAY(A4273,1,),WORKDAY(A4273,1,holidayQ)))))</f>
        <v>41969</v>
      </c>
      <c r="B4274" s="35" t="e">
        <f>MATCH(A4274,'iBoxx inputs'!A:A,0)</f>
        <v>#N/A</v>
      </c>
      <c r="C4274" s="35" t="e">
        <f>MATCH(A4274,'Bank of England inputs'!A:A,0)</f>
        <v>#N/A</v>
      </c>
      <c r="D4274" s="6" t="e">
        <f>IF($A4274&gt;DataEnd,NA(),IFERROR(INDEX('iBoxx inputs'!B:B,MATCH($A4274,'iBoxx inputs'!$A:$A,0)),D4273))</f>
        <v>#N/A</v>
      </c>
      <c r="E4274" s="6" t="e">
        <f>IF($A4274&gt;DataEnd,NA(),IFERROR(INDEX('iBoxx inputs'!C:C,MATCH($A4274,'iBoxx inputs'!$A:$A,0)),E4273))</f>
        <v>#N/A</v>
      </c>
      <c r="F4274" s="6" t="e">
        <f>IF($A4274&gt;DataEnd,NA(),IFERROR(INDEX('Bank of England inputs'!D:D,MATCH($A4274,'Bank of England inputs'!$A:$A,0),0),F4273))</f>
        <v>#N/A</v>
      </c>
      <c r="G4274" s="19"/>
      <c r="H4274" s="5">
        <f t="shared" si="403"/>
        <v>41969</v>
      </c>
      <c r="I4274" s="6" t="e">
        <f t="shared" si="404"/>
        <v>#N/A</v>
      </c>
      <c r="J4274" s="6" t="e">
        <f t="shared" si="405"/>
        <v>#N/A</v>
      </c>
      <c r="K4274" s="19">
        <f t="shared" si="406"/>
        <v>2526</v>
      </c>
      <c r="L4274" s="6" t="e">
        <f t="shared" ca="1" si="407"/>
        <v>#N/A</v>
      </c>
    </row>
    <row r="4275" spans="1:12" x14ac:dyDescent="0.2">
      <c r="A4275" s="5">
        <f>IF(AND(dateA=1,A4274&lt;DataEnd),'iBoxx inputs'!A4279,IF(AND(dateA=2,A4274&lt;DataEnd),'Bank of England inputs'!A4279,IF(dateA=3,A4274+1,IF(dateA=4,WORKDAY(A4274,1,),WORKDAY(A4274,1,holidayQ)))))</f>
        <v>41970</v>
      </c>
      <c r="B4275" s="35" t="e">
        <f>MATCH(A4275,'iBoxx inputs'!A:A,0)</f>
        <v>#N/A</v>
      </c>
      <c r="C4275" s="35" t="e">
        <f>MATCH(A4275,'Bank of England inputs'!A:A,0)</f>
        <v>#N/A</v>
      </c>
      <c r="D4275" s="6" t="e">
        <f>IF($A4275&gt;DataEnd,NA(),IFERROR(INDEX('iBoxx inputs'!B:B,MATCH($A4275,'iBoxx inputs'!$A:$A,0)),D4274))</f>
        <v>#N/A</v>
      </c>
      <c r="E4275" s="6" t="e">
        <f>IF($A4275&gt;DataEnd,NA(),IFERROR(INDEX('iBoxx inputs'!C:C,MATCH($A4275,'iBoxx inputs'!$A:$A,0)),E4274))</f>
        <v>#N/A</v>
      </c>
      <c r="F4275" s="6" t="e">
        <f>IF($A4275&gt;DataEnd,NA(),IFERROR(INDEX('Bank of England inputs'!D:D,MATCH($A4275,'Bank of England inputs'!$A:$A,0),0),F4274))</f>
        <v>#N/A</v>
      </c>
      <c r="G4275" s="19"/>
      <c r="H4275" s="5">
        <f t="shared" si="403"/>
        <v>41970</v>
      </c>
      <c r="I4275" s="6" t="e">
        <f t="shared" si="404"/>
        <v>#N/A</v>
      </c>
      <c r="J4275" s="6" t="e">
        <f t="shared" si="405"/>
        <v>#N/A</v>
      </c>
      <c r="K4275" s="19">
        <f t="shared" si="406"/>
        <v>2527</v>
      </c>
      <c r="L4275" s="6" t="e">
        <f t="shared" ca="1" si="407"/>
        <v>#N/A</v>
      </c>
    </row>
    <row r="4276" spans="1:12" x14ac:dyDescent="0.2">
      <c r="A4276" s="5">
        <f>IF(AND(dateA=1,A4275&lt;DataEnd),'iBoxx inputs'!A4280,IF(AND(dateA=2,A4275&lt;DataEnd),'Bank of England inputs'!A4280,IF(dateA=3,A4275+1,IF(dateA=4,WORKDAY(A4275,1,),WORKDAY(A4275,1,holidayQ)))))</f>
        <v>41971</v>
      </c>
      <c r="B4276" s="35" t="e">
        <f>MATCH(A4276,'iBoxx inputs'!A:A,0)</f>
        <v>#N/A</v>
      </c>
      <c r="C4276" s="35" t="e">
        <f>MATCH(A4276,'Bank of England inputs'!A:A,0)</f>
        <v>#N/A</v>
      </c>
      <c r="D4276" s="6" t="e">
        <f>IF($A4276&gt;DataEnd,NA(),IFERROR(INDEX('iBoxx inputs'!B:B,MATCH($A4276,'iBoxx inputs'!$A:$A,0)),D4275))</f>
        <v>#N/A</v>
      </c>
      <c r="E4276" s="6" t="e">
        <f>IF($A4276&gt;DataEnd,NA(),IFERROR(INDEX('iBoxx inputs'!C:C,MATCH($A4276,'iBoxx inputs'!$A:$A,0)),E4275))</f>
        <v>#N/A</v>
      </c>
      <c r="F4276" s="6" t="e">
        <f>IF($A4276&gt;DataEnd,NA(),IFERROR(INDEX('Bank of England inputs'!D:D,MATCH($A4276,'Bank of England inputs'!$A:$A,0),0),F4275))</f>
        <v>#N/A</v>
      </c>
      <c r="G4276" s="19"/>
      <c r="H4276" s="5">
        <f t="shared" si="403"/>
        <v>41971</v>
      </c>
      <c r="I4276" s="6" t="e">
        <f t="shared" si="404"/>
        <v>#N/A</v>
      </c>
      <c r="J4276" s="6" t="e">
        <f t="shared" si="405"/>
        <v>#N/A</v>
      </c>
      <c r="K4276" s="19">
        <f t="shared" si="406"/>
        <v>2528</v>
      </c>
      <c r="L4276" s="6" t="e">
        <f t="shared" ca="1" si="407"/>
        <v>#N/A</v>
      </c>
    </row>
    <row r="4277" spans="1:12" x14ac:dyDescent="0.2">
      <c r="A4277" s="5">
        <f>IF(AND(dateA=1,A4276&lt;DataEnd),'iBoxx inputs'!A4281,IF(AND(dateA=2,A4276&lt;DataEnd),'Bank of England inputs'!A4281,IF(dateA=3,A4276+1,IF(dateA=4,WORKDAY(A4276,1,),WORKDAY(A4276,1,holidayQ)))))</f>
        <v>41974</v>
      </c>
      <c r="B4277" s="35" t="e">
        <f>MATCH(A4277,'iBoxx inputs'!A:A,0)</f>
        <v>#N/A</v>
      </c>
      <c r="C4277" s="35" t="e">
        <f>MATCH(A4277,'Bank of England inputs'!A:A,0)</f>
        <v>#N/A</v>
      </c>
      <c r="D4277" s="6" t="e">
        <f>IF($A4277&gt;DataEnd,NA(),IFERROR(INDEX('iBoxx inputs'!B:B,MATCH($A4277,'iBoxx inputs'!$A:$A,0)),D4276))</f>
        <v>#N/A</v>
      </c>
      <c r="E4277" s="6" t="e">
        <f>IF($A4277&gt;DataEnd,NA(),IFERROR(INDEX('iBoxx inputs'!C:C,MATCH($A4277,'iBoxx inputs'!$A:$A,0)),E4276))</f>
        <v>#N/A</v>
      </c>
      <c r="F4277" s="6" t="e">
        <f>IF($A4277&gt;DataEnd,NA(),IFERROR(INDEX('Bank of England inputs'!D:D,MATCH($A4277,'Bank of England inputs'!$A:$A,0),0),F4276))</f>
        <v>#N/A</v>
      </c>
      <c r="G4277" s="19"/>
      <c r="H4277" s="5">
        <f t="shared" si="403"/>
        <v>41974</v>
      </c>
      <c r="I4277" s="6" t="e">
        <f t="shared" si="404"/>
        <v>#N/A</v>
      </c>
      <c r="J4277" s="6" t="e">
        <f t="shared" si="405"/>
        <v>#N/A</v>
      </c>
      <c r="K4277" s="19">
        <f t="shared" si="406"/>
        <v>2526</v>
      </c>
      <c r="L4277" s="6" t="e">
        <f t="shared" ca="1" si="407"/>
        <v>#N/A</v>
      </c>
    </row>
    <row r="4278" spans="1:12" x14ac:dyDescent="0.2">
      <c r="A4278" s="5">
        <f>IF(AND(dateA=1,A4277&lt;DataEnd),'iBoxx inputs'!A4282,IF(AND(dateA=2,A4277&lt;DataEnd),'Bank of England inputs'!A4282,IF(dateA=3,A4277+1,IF(dateA=4,WORKDAY(A4277,1,),WORKDAY(A4277,1,holidayQ)))))</f>
        <v>41975</v>
      </c>
      <c r="B4278" s="35" t="e">
        <f>MATCH(A4278,'iBoxx inputs'!A:A,0)</f>
        <v>#N/A</v>
      </c>
      <c r="C4278" s="35" t="e">
        <f>MATCH(A4278,'Bank of England inputs'!A:A,0)</f>
        <v>#N/A</v>
      </c>
      <c r="D4278" s="6" t="e">
        <f>IF($A4278&gt;DataEnd,NA(),IFERROR(INDEX('iBoxx inputs'!B:B,MATCH($A4278,'iBoxx inputs'!$A:$A,0)),D4277))</f>
        <v>#N/A</v>
      </c>
      <c r="E4278" s="6" t="e">
        <f>IF($A4278&gt;DataEnd,NA(),IFERROR(INDEX('iBoxx inputs'!C:C,MATCH($A4278,'iBoxx inputs'!$A:$A,0)),E4277))</f>
        <v>#N/A</v>
      </c>
      <c r="F4278" s="6" t="e">
        <f>IF($A4278&gt;DataEnd,NA(),IFERROR(INDEX('Bank of England inputs'!D:D,MATCH($A4278,'Bank of England inputs'!$A:$A,0),0),F4277))</f>
        <v>#N/A</v>
      </c>
      <c r="G4278" s="19"/>
      <c r="H4278" s="5">
        <f t="shared" si="403"/>
        <v>41975</v>
      </c>
      <c r="I4278" s="6" t="e">
        <f t="shared" si="404"/>
        <v>#N/A</v>
      </c>
      <c r="J4278" s="6" t="e">
        <f t="shared" si="405"/>
        <v>#N/A</v>
      </c>
      <c r="K4278" s="19">
        <f t="shared" si="406"/>
        <v>2526</v>
      </c>
      <c r="L4278" s="6" t="e">
        <f t="shared" ca="1" si="407"/>
        <v>#N/A</v>
      </c>
    </row>
    <row r="4279" spans="1:12" x14ac:dyDescent="0.2">
      <c r="A4279" s="5">
        <f>IF(AND(dateA=1,A4278&lt;DataEnd),'iBoxx inputs'!A4283,IF(AND(dateA=2,A4278&lt;DataEnd),'Bank of England inputs'!A4283,IF(dateA=3,A4278+1,IF(dateA=4,WORKDAY(A4278,1,),WORKDAY(A4278,1,holidayQ)))))</f>
        <v>41976</v>
      </c>
      <c r="B4279" s="35" t="e">
        <f>MATCH(A4279,'iBoxx inputs'!A:A,0)</f>
        <v>#N/A</v>
      </c>
      <c r="C4279" s="35" t="e">
        <f>MATCH(A4279,'Bank of England inputs'!A:A,0)</f>
        <v>#N/A</v>
      </c>
      <c r="D4279" s="6" t="e">
        <f>IF($A4279&gt;DataEnd,NA(),IFERROR(INDEX('iBoxx inputs'!B:B,MATCH($A4279,'iBoxx inputs'!$A:$A,0)),D4278))</f>
        <v>#N/A</v>
      </c>
      <c r="E4279" s="6" t="e">
        <f>IF($A4279&gt;DataEnd,NA(),IFERROR(INDEX('iBoxx inputs'!C:C,MATCH($A4279,'iBoxx inputs'!$A:$A,0)),E4278))</f>
        <v>#N/A</v>
      </c>
      <c r="F4279" s="6" t="e">
        <f>IF($A4279&gt;DataEnd,NA(),IFERROR(INDEX('Bank of England inputs'!D:D,MATCH($A4279,'Bank of England inputs'!$A:$A,0),0),F4278))</f>
        <v>#N/A</v>
      </c>
      <c r="G4279" s="19"/>
      <c r="H4279" s="5">
        <f t="shared" si="403"/>
        <v>41976</v>
      </c>
      <c r="I4279" s="6" t="e">
        <f t="shared" si="404"/>
        <v>#N/A</v>
      </c>
      <c r="J4279" s="6" t="e">
        <f t="shared" si="405"/>
        <v>#N/A</v>
      </c>
      <c r="K4279" s="19">
        <f t="shared" si="406"/>
        <v>2526</v>
      </c>
      <c r="L4279" s="6" t="e">
        <f t="shared" ca="1" si="407"/>
        <v>#N/A</v>
      </c>
    </row>
    <row r="4280" spans="1:12" x14ac:dyDescent="0.2">
      <c r="A4280" s="5">
        <f>IF(AND(dateA=1,A4279&lt;DataEnd),'iBoxx inputs'!A4284,IF(AND(dateA=2,A4279&lt;DataEnd),'Bank of England inputs'!A4284,IF(dateA=3,A4279+1,IF(dateA=4,WORKDAY(A4279,1,),WORKDAY(A4279,1,holidayQ)))))</f>
        <v>41977</v>
      </c>
      <c r="B4280" s="35" t="e">
        <f>MATCH(A4280,'iBoxx inputs'!A:A,0)</f>
        <v>#N/A</v>
      </c>
      <c r="C4280" s="35" t="e">
        <f>MATCH(A4280,'Bank of England inputs'!A:A,0)</f>
        <v>#N/A</v>
      </c>
      <c r="D4280" s="6" t="e">
        <f>IF($A4280&gt;DataEnd,NA(),IFERROR(INDEX('iBoxx inputs'!B:B,MATCH($A4280,'iBoxx inputs'!$A:$A,0)),D4279))</f>
        <v>#N/A</v>
      </c>
      <c r="E4280" s="6" t="e">
        <f>IF($A4280&gt;DataEnd,NA(),IFERROR(INDEX('iBoxx inputs'!C:C,MATCH($A4280,'iBoxx inputs'!$A:$A,0)),E4279))</f>
        <v>#N/A</v>
      </c>
      <c r="F4280" s="6" t="e">
        <f>IF($A4280&gt;DataEnd,NA(),IFERROR(INDEX('Bank of England inputs'!D:D,MATCH($A4280,'Bank of England inputs'!$A:$A,0),0),F4279))</f>
        <v>#N/A</v>
      </c>
      <c r="G4280" s="19"/>
      <c r="H4280" s="5">
        <f t="shared" si="403"/>
        <v>41977</v>
      </c>
      <c r="I4280" s="6" t="e">
        <f t="shared" si="404"/>
        <v>#N/A</v>
      </c>
      <c r="J4280" s="6" t="e">
        <f t="shared" si="405"/>
        <v>#N/A</v>
      </c>
      <c r="K4280" s="19">
        <f t="shared" si="406"/>
        <v>2527</v>
      </c>
      <c r="L4280" s="6" t="e">
        <f t="shared" ca="1" si="407"/>
        <v>#N/A</v>
      </c>
    </row>
    <row r="4281" spans="1:12" x14ac:dyDescent="0.2">
      <c r="A4281" s="5">
        <f>IF(AND(dateA=1,A4280&lt;DataEnd),'iBoxx inputs'!A4285,IF(AND(dateA=2,A4280&lt;DataEnd),'Bank of England inputs'!A4285,IF(dateA=3,A4280+1,IF(dateA=4,WORKDAY(A4280,1,),WORKDAY(A4280,1,holidayQ)))))</f>
        <v>41978</v>
      </c>
      <c r="B4281" s="35" t="e">
        <f>MATCH(A4281,'iBoxx inputs'!A:A,0)</f>
        <v>#N/A</v>
      </c>
      <c r="C4281" s="35" t="e">
        <f>MATCH(A4281,'Bank of England inputs'!A:A,0)</f>
        <v>#N/A</v>
      </c>
      <c r="D4281" s="6" t="e">
        <f>IF($A4281&gt;DataEnd,NA(),IFERROR(INDEX('iBoxx inputs'!B:B,MATCH($A4281,'iBoxx inputs'!$A:$A,0)),D4280))</f>
        <v>#N/A</v>
      </c>
      <c r="E4281" s="6" t="e">
        <f>IF($A4281&gt;DataEnd,NA(),IFERROR(INDEX('iBoxx inputs'!C:C,MATCH($A4281,'iBoxx inputs'!$A:$A,0)),E4280))</f>
        <v>#N/A</v>
      </c>
      <c r="F4281" s="6" t="e">
        <f>IF($A4281&gt;DataEnd,NA(),IFERROR(INDEX('Bank of England inputs'!D:D,MATCH($A4281,'Bank of England inputs'!$A:$A,0),0),F4280))</f>
        <v>#N/A</v>
      </c>
      <c r="G4281" s="19"/>
      <c r="H4281" s="5">
        <f t="shared" si="403"/>
        <v>41978</v>
      </c>
      <c r="I4281" s="6" t="e">
        <f t="shared" si="404"/>
        <v>#N/A</v>
      </c>
      <c r="J4281" s="6" t="e">
        <f t="shared" si="405"/>
        <v>#N/A</v>
      </c>
      <c r="K4281" s="19">
        <f t="shared" si="406"/>
        <v>2528</v>
      </c>
      <c r="L4281" s="6" t="e">
        <f t="shared" ca="1" si="407"/>
        <v>#N/A</v>
      </c>
    </row>
    <row r="4282" spans="1:12" x14ac:dyDescent="0.2">
      <c r="A4282" s="5">
        <f>IF(AND(dateA=1,A4281&lt;DataEnd),'iBoxx inputs'!A4286,IF(AND(dateA=2,A4281&lt;DataEnd),'Bank of England inputs'!A4286,IF(dateA=3,A4281+1,IF(dateA=4,WORKDAY(A4281,1,),WORKDAY(A4281,1,holidayQ)))))</f>
        <v>41981</v>
      </c>
      <c r="B4282" s="35" t="e">
        <f>MATCH(A4282,'iBoxx inputs'!A:A,0)</f>
        <v>#N/A</v>
      </c>
      <c r="C4282" s="35" t="e">
        <f>MATCH(A4282,'Bank of England inputs'!A:A,0)</f>
        <v>#N/A</v>
      </c>
      <c r="D4282" s="6" t="e">
        <f>IF($A4282&gt;DataEnd,NA(),IFERROR(INDEX('iBoxx inputs'!B:B,MATCH($A4282,'iBoxx inputs'!$A:$A,0)),D4281))</f>
        <v>#N/A</v>
      </c>
      <c r="E4282" s="6" t="e">
        <f>IF($A4282&gt;DataEnd,NA(),IFERROR(INDEX('iBoxx inputs'!C:C,MATCH($A4282,'iBoxx inputs'!$A:$A,0)),E4281))</f>
        <v>#N/A</v>
      </c>
      <c r="F4282" s="6" t="e">
        <f>IF($A4282&gt;DataEnd,NA(),IFERROR(INDEX('Bank of England inputs'!D:D,MATCH($A4282,'Bank of England inputs'!$A:$A,0),0),F4281))</f>
        <v>#N/A</v>
      </c>
      <c r="G4282" s="19"/>
      <c r="H4282" s="5">
        <f t="shared" si="403"/>
        <v>41981</v>
      </c>
      <c r="I4282" s="6" t="e">
        <f t="shared" si="404"/>
        <v>#N/A</v>
      </c>
      <c r="J4282" s="6" t="e">
        <f t="shared" si="405"/>
        <v>#N/A</v>
      </c>
      <c r="K4282" s="19">
        <f t="shared" si="406"/>
        <v>2526</v>
      </c>
      <c r="L4282" s="6" t="e">
        <f t="shared" ca="1" si="407"/>
        <v>#N/A</v>
      </c>
    </row>
    <row r="4283" spans="1:12" x14ac:dyDescent="0.2">
      <c r="A4283" s="5">
        <f>IF(AND(dateA=1,A4282&lt;DataEnd),'iBoxx inputs'!A4287,IF(AND(dateA=2,A4282&lt;DataEnd),'Bank of England inputs'!A4287,IF(dateA=3,A4282+1,IF(dateA=4,WORKDAY(A4282,1,),WORKDAY(A4282,1,holidayQ)))))</f>
        <v>41982</v>
      </c>
      <c r="B4283" s="35" t="e">
        <f>MATCH(A4283,'iBoxx inputs'!A:A,0)</f>
        <v>#N/A</v>
      </c>
      <c r="C4283" s="35" t="e">
        <f>MATCH(A4283,'Bank of England inputs'!A:A,0)</f>
        <v>#N/A</v>
      </c>
      <c r="D4283" s="6" t="e">
        <f>IF($A4283&gt;DataEnd,NA(),IFERROR(INDEX('iBoxx inputs'!B:B,MATCH($A4283,'iBoxx inputs'!$A:$A,0)),D4282))</f>
        <v>#N/A</v>
      </c>
      <c r="E4283" s="6" t="e">
        <f>IF($A4283&gt;DataEnd,NA(),IFERROR(INDEX('iBoxx inputs'!C:C,MATCH($A4283,'iBoxx inputs'!$A:$A,0)),E4282))</f>
        <v>#N/A</v>
      </c>
      <c r="F4283" s="6" t="e">
        <f>IF($A4283&gt;DataEnd,NA(),IFERROR(INDEX('Bank of England inputs'!D:D,MATCH($A4283,'Bank of England inputs'!$A:$A,0),0),F4282))</f>
        <v>#N/A</v>
      </c>
      <c r="G4283" s="19"/>
      <c r="H4283" s="5">
        <f t="shared" si="403"/>
        <v>41982</v>
      </c>
      <c r="I4283" s="6" t="e">
        <f t="shared" si="404"/>
        <v>#N/A</v>
      </c>
      <c r="J4283" s="6" t="e">
        <f t="shared" si="405"/>
        <v>#N/A</v>
      </c>
      <c r="K4283" s="19">
        <f t="shared" si="406"/>
        <v>2526</v>
      </c>
      <c r="L4283" s="6" t="e">
        <f t="shared" ca="1" si="407"/>
        <v>#N/A</v>
      </c>
    </row>
    <row r="4284" spans="1:12" x14ac:dyDescent="0.2">
      <c r="A4284" s="5">
        <f>IF(AND(dateA=1,A4283&lt;DataEnd),'iBoxx inputs'!A4288,IF(AND(dateA=2,A4283&lt;DataEnd),'Bank of England inputs'!A4288,IF(dateA=3,A4283+1,IF(dateA=4,WORKDAY(A4283,1,),WORKDAY(A4283,1,holidayQ)))))</f>
        <v>41983</v>
      </c>
      <c r="B4284" s="35" t="e">
        <f>MATCH(A4284,'iBoxx inputs'!A:A,0)</f>
        <v>#N/A</v>
      </c>
      <c r="C4284" s="35" t="e">
        <f>MATCH(A4284,'Bank of England inputs'!A:A,0)</f>
        <v>#N/A</v>
      </c>
      <c r="D4284" s="6" t="e">
        <f>IF($A4284&gt;DataEnd,NA(),IFERROR(INDEX('iBoxx inputs'!B:B,MATCH($A4284,'iBoxx inputs'!$A:$A,0)),D4283))</f>
        <v>#N/A</v>
      </c>
      <c r="E4284" s="6" t="e">
        <f>IF($A4284&gt;DataEnd,NA(),IFERROR(INDEX('iBoxx inputs'!C:C,MATCH($A4284,'iBoxx inputs'!$A:$A,0)),E4283))</f>
        <v>#N/A</v>
      </c>
      <c r="F4284" s="6" t="e">
        <f>IF($A4284&gt;DataEnd,NA(),IFERROR(INDEX('Bank of England inputs'!D:D,MATCH($A4284,'Bank of England inputs'!$A:$A,0),0),F4283))</f>
        <v>#N/A</v>
      </c>
      <c r="G4284" s="19"/>
      <c r="H4284" s="5">
        <f t="shared" si="403"/>
        <v>41983</v>
      </c>
      <c r="I4284" s="6" t="e">
        <f t="shared" si="404"/>
        <v>#N/A</v>
      </c>
      <c r="J4284" s="6" t="e">
        <f t="shared" si="405"/>
        <v>#N/A</v>
      </c>
      <c r="K4284" s="19">
        <f t="shared" si="406"/>
        <v>2526</v>
      </c>
      <c r="L4284" s="6" t="e">
        <f t="shared" ca="1" si="407"/>
        <v>#N/A</v>
      </c>
    </row>
    <row r="4285" spans="1:12" x14ac:dyDescent="0.2">
      <c r="A4285" s="5">
        <f>IF(AND(dateA=1,A4284&lt;DataEnd),'iBoxx inputs'!A4289,IF(AND(dateA=2,A4284&lt;DataEnd),'Bank of England inputs'!A4289,IF(dateA=3,A4284+1,IF(dateA=4,WORKDAY(A4284,1,),WORKDAY(A4284,1,holidayQ)))))</f>
        <v>41984</v>
      </c>
      <c r="B4285" s="35" t="e">
        <f>MATCH(A4285,'iBoxx inputs'!A:A,0)</f>
        <v>#N/A</v>
      </c>
      <c r="C4285" s="35" t="e">
        <f>MATCH(A4285,'Bank of England inputs'!A:A,0)</f>
        <v>#N/A</v>
      </c>
      <c r="D4285" s="6" t="e">
        <f>IF($A4285&gt;DataEnd,NA(),IFERROR(INDEX('iBoxx inputs'!B:B,MATCH($A4285,'iBoxx inputs'!$A:$A,0)),D4284))</f>
        <v>#N/A</v>
      </c>
      <c r="E4285" s="6" t="e">
        <f>IF($A4285&gt;DataEnd,NA(),IFERROR(INDEX('iBoxx inputs'!C:C,MATCH($A4285,'iBoxx inputs'!$A:$A,0)),E4284))</f>
        <v>#N/A</v>
      </c>
      <c r="F4285" s="6" t="e">
        <f>IF($A4285&gt;DataEnd,NA(),IFERROR(INDEX('Bank of England inputs'!D:D,MATCH($A4285,'Bank of England inputs'!$A:$A,0),0),F4284))</f>
        <v>#N/A</v>
      </c>
      <c r="G4285" s="19"/>
      <c r="H4285" s="5">
        <f t="shared" si="403"/>
        <v>41984</v>
      </c>
      <c r="I4285" s="6" t="e">
        <f t="shared" si="404"/>
        <v>#N/A</v>
      </c>
      <c r="J4285" s="6" t="e">
        <f t="shared" si="405"/>
        <v>#N/A</v>
      </c>
      <c r="K4285" s="19">
        <f t="shared" si="406"/>
        <v>2527</v>
      </c>
      <c r="L4285" s="6" t="e">
        <f t="shared" ca="1" si="407"/>
        <v>#N/A</v>
      </c>
    </row>
    <row r="4286" spans="1:12" x14ac:dyDescent="0.2">
      <c r="A4286" s="5">
        <f>IF(AND(dateA=1,A4285&lt;DataEnd),'iBoxx inputs'!A4290,IF(AND(dateA=2,A4285&lt;DataEnd),'Bank of England inputs'!A4290,IF(dateA=3,A4285+1,IF(dateA=4,WORKDAY(A4285,1,),WORKDAY(A4285,1,holidayQ)))))</f>
        <v>41985</v>
      </c>
      <c r="B4286" s="35" t="e">
        <f>MATCH(A4286,'iBoxx inputs'!A:A,0)</f>
        <v>#N/A</v>
      </c>
      <c r="C4286" s="35" t="e">
        <f>MATCH(A4286,'Bank of England inputs'!A:A,0)</f>
        <v>#N/A</v>
      </c>
      <c r="D4286" s="6" t="e">
        <f>IF($A4286&gt;DataEnd,NA(),IFERROR(INDEX('iBoxx inputs'!B:B,MATCH($A4286,'iBoxx inputs'!$A:$A,0)),D4285))</f>
        <v>#N/A</v>
      </c>
      <c r="E4286" s="6" t="e">
        <f>IF($A4286&gt;DataEnd,NA(),IFERROR(INDEX('iBoxx inputs'!C:C,MATCH($A4286,'iBoxx inputs'!$A:$A,0)),E4285))</f>
        <v>#N/A</v>
      </c>
      <c r="F4286" s="6" t="e">
        <f>IF($A4286&gt;DataEnd,NA(),IFERROR(INDEX('Bank of England inputs'!D:D,MATCH($A4286,'Bank of England inputs'!$A:$A,0),0),F4285))</f>
        <v>#N/A</v>
      </c>
      <c r="G4286" s="19"/>
      <c r="H4286" s="5">
        <f t="shared" si="403"/>
        <v>41985</v>
      </c>
      <c r="I4286" s="6" t="e">
        <f t="shared" si="404"/>
        <v>#N/A</v>
      </c>
      <c r="J4286" s="6" t="e">
        <f t="shared" si="405"/>
        <v>#N/A</v>
      </c>
      <c r="K4286" s="19">
        <f t="shared" si="406"/>
        <v>2528</v>
      </c>
      <c r="L4286" s="6" t="e">
        <f t="shared" ca="1" si="407"/>
        <v>#N/A</v>
      </c>
    </row>
    <row r="4287" spans="1:12" x14ac:dyDescent="0.2">
      <c r="A4287" s="5">
        <f>IF(AND(dateA=1,A4286&lt;DataEnd),'iBoxx inputs'!A4291,IF(AND(dateA=2,A4286&lt;DataEnd),'Bank of England inputs'!A4291,IF(dateA=3,A4286+1,IF(dateA=4,WORKDAY(A4286,1,),WORKDAY(A4286,1,holidayQ)))))</f>
        <v>41988</v>
      </c>
      <c r="B4287" s="35" t="e">
        <f>MATCH(A4287,'iBoxx inputs'!A:A,0)</f>
        <v>#N/A</v>
      </c>
      <c r="C4287" s="35" t="e">
        <f>MATCH(A4287,'Bank of England inputs'!A:A,0)</f>
        <v>#N/A</v>
      </c>
      <c r="D4287" s="6" t="e">
        <f>IF($A4287&gt;DataEnd,NA(),IFERROR(INDEX('iBoxx inputs'!B:B,MATCH($A4287,'iBoxx inputs'!$A:$A,0)),D4286))</f>
        <v>#N/A</v>
      </c>
      <c r="E4287" s="6" t="e">
        <f>IF($A4287&gt;DataEnd,NA(),IFERROR(INDEX('iBoxx inputs'!C:C,MATCH($A4287,'iBoxx inputs'!$A:$A,0)),E4286))</f>
        <v>#N/A</v>
      </c>
      <c r="F4287" s="6" t="e">
        <f>IF($A4287&gt;DataEnd,NA(),IFERROR(INDEX('Bank of England inputs'!D:D,MATCH($A4287,'Bank of England inputs'!$A:$A,0),0),F4286))</f>
        <v>#N/A</v>
      </c>
      <c r="G4287" s="19"/>
      <c r="H4287" s="5">
        <f t="shared" si="403"/>
        <v>41988</v>
      </c>
      <c r="I4287" s="6" t="e">
        <f t="shared" ref="I4287" si="408">(D4287+E4287)/2</f>
        <v>#N/A</v>
      </c>
      <c r="J4287" s="6" t="e">
        <f t="shared" ref="J4287" si="409">((1+I4287/100)/(1+F4287/100)-1)*100</f>
        <v>#N/A</v>
      </c>
      <c r="K4287" s="19">
        <f t="shared" ref="K4287" si="410">IF(trailing_period=0,1,ROW()-MATCH(EDATE(A4287,-trailing_period),A:A,1))</f>
        <v>2526</v>
      </c>
      <c r="L4287" s="6" t="e">
        <f t="shared" ref="L4287" ca="1" si="411">AVERAGE(OFFSET(J4287,-$K4287+1,0,$K4287,))</f>
        <v>#N/A</v>
      </c>
    </row>
    <row r="4288" spans="1:12" x14ac:dyDescent="0.2">
      <c r="A4288" s="5">
        <f>IF(AND(dateA=1,A4287&lt;DataEnd),'iBoxx inputs'!A4292,IF(AND(dateA=2,A4287&lt;DataEnd),'Bank of England inputs'!A4292,IF(dateA=3,A4287+1,IF(dateA=4,WORKDAY(A4287,1,),WORKDAY(A4287,1,holidayQ)))))</f>
        <v>41989</v>
      </c>
      <c r="B4288" s="35" t="e">
        <f>MATCH(A4288,'iBoxx inputs'!A:A,0)</f>
        <v>#N/A</v>
      </c>
      <c r="C4288" s="35" t="e">
        <f>MATCH(A4288,'Bank of England inputs'!A:A,0)</f>
        <v>#N/A</v>
      </c>
      <c r="D4288" s="6" t="e">
        <f>IF($A4288&gt;DataEnd,NA(),IFERROR(INDEX('iBoxx inputs'!B:B,MATCH($A4288,'iBoxx inputs'!$A:$A,0)),D4287))</f>
        <v>#N/A</v>
      </c>
      <c r="E4288" s="6" t="e">
        <f>IF($A4288&gt;DataEnd,NA(),IFERROR(INDEX('iBoxx inputs'!C:C,MATCH($A4288,'iBoxx inputs'!$A:$A,0)),E4287))</f>
        <v>#N/A</v>
      </c>
      <c r="F4288" s="6" t="e">
        <f>IF($A4288&gt;DataEnd,NA(),IFERROR(INDEX('Bank of England inputs'!D:D,MATCH($A4288,'Bank of England inputs'!$A:$A,0),0),F4287))</f>
        <v>#N/A</v>
      </c>
      <c r="G4288" s="19"/>
      <c r="H4288" s="5">
        <f t="shared" si="403"/>
        <v>41989</v>
      </c>
      <c r="I4288" s="6" t="e">
        <f t="shared" ref="I4288:I4309" si="412">(D4288+E4288)/2</f>
        <v>#N/A</v>
      </c>
      <c r="J4288" s="6" t="e">
        <f t="shared" ref="J4288:J4309" si="413">((1+I4288/100)/(1+F4288/100)-1)*100</f>
        <v>#N/A</v>
      </c>
      <c r="K4288" s="19">
        <f t="shared" ref="K4288:K4309" si="414">IF(trailing_period=0,1,ROW()-MATCH(EDATE(A4288,-trailing_period),A:A,1))</f>
        <v>2526</v>
      </c>
      <c r="L4288" s="6" t="e">
        <f t="shared" ref="L4288:L4309" ca="1" si="415">AVERAGE(OFFSET(J4288,-$K4288+1,0,$K4288,))</f>
        <v>#N/A</v>
      </c>
    </row>
    <row r="4289" spans="1:12" x14ac:dyDescent="0.2">
      <c r="A4289" s="5">
        <f>IF(AND(dateA=1,A4288&lt;DataEnd),'iBoxx inputs'!A4293,IF(AND(dateA=2,A4288&lt;DataEnd),'Bank of England inputs'!A4293,IF(dateA=3,A4288+1,IF(dateA=4,WORKDAY(A4288,1,),WORKDAY(A4288,1,holidayQ)))))</f>
        <v>41990</v>
      </c>
      <c r="B4289" s="35" t="e">
        <f>MATCH(A4289,'iBoxx inputs'!A:A,0)</f>
        <v>#N/A</v>
      </c>
      <c r="C4289" s="35" t="e">
        <f>MATCH(A4289,'Bank of England inputs'!A:A,0)</f>
        <v>#N/A</v>
      </c>
      <c r="D4289" s="6" t="e">
        <f>IF($A4289&gt;DataEnd,NA(),IFERROR(INDEX('iBoxx inputs'!B:B,MATCH($A4289,'iBoxx inputs'!$A:$A,0)),D4288))</f>
        <v>#N/A</v>
      </c>
      <c r="E4289" s="6" t="e">
        <f>IF($A4289&gt;DataEnd,NA(),IFERROR(INDEX('iBoxx inputs'!C:C,MATCH($A4289,'iBoxx inputs'!$A:$A,0)),E4288))</f>
        <v>#N/A</v>
      </c>
      <c r="F4289" s="6" t="e">
        <f>IF($A4289&gt;DataEnd,NA(),IFERROR(INDEX('Bank of England inputs'!D:D,MATCH($A4289,'Bank of England inputs'!$A:$A,0),0),F4288))</f>
        <v>#N/A</v>
      </c>
      <c r="H4289" s="5">
        <f t="shared" si="403"/>
        <v>41990</v>
      </c>
      <c r="I4289" s="6" t="e">
        <f t="shared" si="412"/>
        <v>#N/A</v>
      </c>
      <c r="J4289" s="6" t="e">
        <f t="shared" si="413"/>
        <v>#N/A</v>
      </c>
      <c r="K4289" s="19">
        <f t="shared" si="414"/>
        <v>2526</v>
      </c>
      <c r="L4289" s="6" t="e">
        <f t="shared" ca="1" si="415"/>
        <v>#N/A</v>
      </c>
    </row>
    <row r="4290" spans="1:12" x14ac:dyDescent="0.2">
      <c r="A4290" s="5">
        <f>IF(AND(dateA=1,A4289&lt;DataEnd),'iBoxx inputs'!A4294,IF(AND(dateA=2,A4289&lt;DataEnd),'Bank of England inputs'!A4294,IF(dateA=3,A4289+1,IF(dateA=4,WORKDAY(A4289,1,),WORKDAY(A4289,1,holidayQ)))))</f>
        <v>41991</v>
      </c>
      <c r="B4290" s="35" t="e">
        <f>MATCH(A4290,'iBoxx inputs'!A:A,0)</f>
        <v>#N/A</v>
      </c>
      <c r="C4290" s="35" t="e">
        <f>MATCH(A4290,'Bank of England inputs'!A:A,0)</f>
        <v>#N/A</v>
      </c>
      <c r="D4290" s="6" t="e">
        <f>IF($A4290&gt;DataEnd,NA(),IFERROR(INDEX('iBoxx inputs'!B:B,MATCH($A4290,'iBoxx inputs'!$A:$A,0)),D4289))</f>
        <v>#N/A</v>
      </c>
      <c r="E4290" s="6" t="e">
        <f>IF($A4290&gt;DataEnd,NA(),IFERROR(INDEX('iBoxx inputs'!C:C,MATCH($A4290,'iBoxx inputs'!$A:$A,0)),E4289))</f>
        <v>#N/A</v>
      </c>
      <c r="F4290" s="6" t="e">
        <f>IF($A4290&gt;DataEnd,NA(),IFERROR(INDEX('Bank of England inputs'!D:D,MATCH($A4290,'Bank of England inputs'!$A:$A,0),0),F4289))</f>
        <v>#N/A</v>
      </c>
      <c r="H4290" s="5">
        <f t="shared" si="403"/>
        <v>41991</v>
      </c>
      <c r="I4290" s="6" t="e">
        <f t="shared" si="412"/>
        <v>#N/A</v>
      </c>
      <c r="J4290" s="6" t="e">
        <f t="shared" si="413"/>
        <v>#N/A</v>
      </c>
      <c r="K4290" s="19">
        <f t="shared" si="414"/>
        <v>2527</v>
      </c>
      <c r="L4290" s="6" t="e">
        <f t="shared" ca="1" si="415"/>
        <v>#N/A</v>
      </c>
    </row>
    <row r="4291" spans="1:12" x14ac:dyDescent="0.2">
      <c r="A4291" s="5">
        <f>IF(AND(dateA=1,A4290&lt;DataEnd),'iBoxx inputs'!A4295,IF(AND(dateA=2,A4290&lt;DataEnd),'Bank of England inputs'!A4295,IF(dateA=3,A4290+1,IF(dateA=4,WORKDAY(A4290,1,),WORKDAY(A4290,1,holidayQ)))))</f>
        <v>41992</v>
      </c>
      <c r="B4291" s="35" t="e">
        <f>MATCH(A4291,'iBoxx inputs'!A:A,0)</f>
        <v>#N/A</v>
      </c>
      <c r="C4291" s="35" t="e">
        <f>MATCH(A4291,'Bank of England inputs'!A:A,0)</f>
        <v>#N/A</v>
      </c>
      <c r="D4291" s="6" t="e">
        <f>IF($A4291&gt;DataEnd,NA(),IFERROR(INDEX('iBoxx inputs'!B:B,MATCH($A4291,'iBoxx inputs'!$A:$A,0)),D4290))</f>
        <v>#N/A</v>
      </c>
      <c r="E4291" s="6" t="e">
        <f>IF($A4291&gt;DataEnd,NA(),IFERROR(INDEX('iBoxx inputs'!C:C,MATCH($A4291,'iBoxx inputs'!$A:$A,0)),E4290))</f>
        <v>#N/A</v>
      </c>
      <c r="F4291" s="6" t="e">
        <f>IF($A4291&gt;DataEnd,NA(),IFERROR(INDEX('Bank of England inputs'!D:D,MATCH($A4291,'Bank of England inputs'!$A:$A,0),0),F4290))</f>
        <v>#N/A</v>
      </c>
      <c r="H4291" s="5">
        <f t="shared" si="403"/>
        <v>41992</v>
      </c>
      <c r="I4291" s="6" t="e">
        <f t="shared" si="412"/>
        <v>#N/A</v>
      </c>
      <c r="J4291" s="6" t="e">
        <f t="shared" si="413"/>
        <v>#N/A</v>
      </c>
      <c r="K4291" s="19">
        <f t="shared" si="414"/>
        <v>2528</v>
      </c>
      <c r="L4291" s="6" t="e">
        <f t="shared" ca="1" si="415"/>
        <v>#N/A</v>
      </c>
    </row>
    <row r="4292" spans="1:12" x14ac:dyDescent="0.2">
      <c r="A4292" s="5">
        <f>IF(AND(dateA=1,A4291&lt;DataEnd),'iBoxx inputs'!A4296,IF(AND(dateA=2,A4291&lt;DataEnd),'Bank of England inputs'!A4296,IF(dateA=3,A4291+1,IF(dateA=4,WORKDAY(A4291,1,),WORKDAY(A4291,1,holidayQ)))))</f>
        <v>41995</v>
      </c>
      <c r="B4292" s="35" t="e">
        <f>MATCH(A4292,'iBoxx inputs'!A:A,0)</f>
        <v>#N/A</v>
      </c>
      <c r="C4292" s="35" t="e">
        <f>MATCH(A4292,'Bank of England inputs'!A:A,0)</f>
        <v>#N/A</v>
      </c>
      <c r="D4292" s="6" t="e">
        <f>IF($A4292&gt;DataEnd,NA(),IFERROR(INDEX('iBoxx inputs'!B:B,MATCH($A4292,'iBoxx inputs'!$A:$A,0)),D4291))</f>
        <v>#N/A</v>
      </c>
      <c r="E4292" s="6" t="e">
        <f>IF($A4292&gt;DataEnd,NA(),IFERROR(INDEX('iBoxx inputs'!C:C,MATCH($A4292,'iBoxx inputs'!$A:$A,0)),E4291))</f>
        <v>#N/A</v>
      </c>
      <c r="F4292" s="6" t="e">
        <f>IF($A4292&gt;DataEnd,NA(),IFERROR(INDEX('Bank of England inputs'!D:D,MATCH($A4292,'Bank of England inputs'!$A:$A,0),0),F4291))</f>
        <v>#N/A</v>
      </c>
      <c r="H4292" s="5">
        <f t="shared" si="403"/>
        <v>41995</v>
      </c>
      <c r="I4292" s="6" t="e">
        <f t="shared" si="412"/>
        <v>#N/A</v>
      </c>
      <c r="J4292" s="6" t="e">
        <f t="shared" si="413"/>
        <v>#N/A</v>
      </c>
      <c r="K4292" s="19">
        <f t="shared" si="414"/>
        <v>2526</v>
      </c>
      <c r="L4292" s="6" t="e">
        <f t="shared" ca="1" si="415"/>
        <v>#N/A</v>
      </c>
    </row>
    <row r="4293" spans="1:12" x14ac:dyDescent="0.2">
      <c r="A4293" s="5">
        <f>IF(AND(dateA=1,A4292&lt;DataEnd),'iBoxx inputs'!A4297,IF(AND(dateA=2,A4292&lt;DataEnd),'Bank of England inputs'!A4297,IF(dateA=3,A4292+1,IF(dateA=4,WORKDAY(A4292,1,),WORKDAY(A4292,1,holidayQ)))))</f>
        <v>41996</v>
      </c>
      <c r="B4293" s="35" t="e">
        <f>MATCH(A4293,'iBoxx inputs'!A:A,0)</f>
        <v>#N/A</v>
      </c>
      <c r="C4293" s="35" t="e">
        <f>MATCH(A4293,'Bank of England inputs'!A:A,0)</f>
        <v>#N/A</v>
      </c>
      <c r="D4293" s="6" t="e">
        <f>IF($A4293&gt;DataEnd,NA(),IFERROR(INDEX('iBoxx inputs'!B:B,MATCH($A4293,'iBoxx inputs'!$A:$A,0)),D4292))</f>
        <v>#N/A</v>
      </c>
      <c r="E4293" s="6" t="e">
        <f>IF($A4293&gt;DataEnd,NA(),IFERROR(INDEX('iBoxx inputs'!C:C,MATCH($A4293,'iBoxx inputs'!$A:$A,0)),E4292))</f>
        <v>#N/A</v>
      </c>
      <c r="F4293" s="6" t="e">
        <f>IF($A4293&gt;DataEnd,NA(),IFERROR(INDEX('Bank of England inputs'!D:D,MATCH($A4293,'Bank of England inputs'!$A:$A,0),0),F4292))</f>
        <v>#N/A</v>
      </c>
      <c r="H4293" s="5">
        <f t="shared" si="403"/>
        <v>41996</v>
      </c>
      <c r="I4293" s="6" t="e">
        <f t="shared" si="412"/>
        <v>#N/A</v>
      </c>
      <c r="J4293" s="6" t="e">
        <f t="shared" si="413"/>
        <v>#N/A</v>
      </c>
      <c r="K4293" s="19">
        <f t="shared" si="414"/>
        <v>2526</v>
      </c>
      <c r="L4293" s="6" t="e">
        <f t="shared" ca="1" si="415"/>
        <v>#N/A</v>
      </c>
    </row>
    <row r="4294" spans="1:12" x14ac:dyDescent="0.2">
      <c r="A4294" s="5">
        <f>IF(AND(dateA=1,A4293&lt;DataEnd),'iBoxx inputs'!A4298,IF(AND(dateA=2,A4293&lt;DataEnd),'Bank of England inputs'!A4298,IF(dateA=3,A4293+1,IF(dateA=4,WORKDAY(A4293,1,),WORKDAY(A4293,1,holidayQ)))))</f>
        <v>41997</v>
      </c>
      <c r="B4294" s="35" t="e">
        <f>MATCH(A4294,'iBoxx inputs'!A:A,0)</f>
        <v>#N/A</v>
      </c>
      <c r="C4294" s="35" t="e">
        <f>MATCH(A4294,'Bank of England inputs'!A:A,0)</f>
        <v>#N/A</v>
      </c>
      <c r="D4294" s="6" t="e">
        <f>IF($A4294&gt;DataEnd,NA(),IFERROR(INDEX('iBoxx inputs'!B:B,MATCH($A4294,'iBoxx inputs'!$A:$A,0)),D4293))</f>
        <v>#N/A</v>
      </c>
      <c r="E4294" s="6" t="e">
        <f>IF($A4294&gt;DataEnd,NA(),IFERROR(INDEX('iBoxx inputs'!C:C,MATCH($A4294,'iBoxx inputs'!$A:$A,0)),E4293))</f>
        <v>#N/A</v>
      </c>
      <c r="F4294" s="6" t="e">
        <f>IF($A4294&gt;DataEnd,NA(),IFERROR(INDEX('Bank of England inputs'!D:D,MATCH($A4294,'Bank of England inputs'!$A:$A,0),0),F4293))</f>
        <v>#N/A</v>
      </c>
      <c r="H4294" s="5">
        <f t="shared" si="403"/>
        <v>41997</v>
      </c>
      <c r="I4294" s="6" t="e">
        <f t="shared" si="412"/>
        <v>#N/A</v>
      </c>
      <c r="J4294" s="6" t="e">
        <f t="shared" si="413"/>
        <v>#N/A</v>
      </c>
      <c r="K4294" s="19">
        <f t="shared" si="414"/>
        <v>2526</v>
      </c>
      <c r="L4294" s="6" t="e">
        <f t="shared" ca="1" si="415"/>
        <v>#N/A</v>
      </c>
    </row>
    <row r="4295" spans="1:12" x14ac:dyDescent="0.2">
      <c r="A4295" s="5">
        <f>IF(AND(dateA=1,A4294&lt;DataEnd),'iBoxx inputs'!A4299,IF(AND(dateA=2,A4294&lt;DataEnd),'Bank of England inputs'!A4299,IF(dateA=3,A4294+1,IF(dateA=4,WORKDAY(A4294,1,),WORKDAY(A4294,1,holidayQ)))))</f>
        <v>42002</v>
      </c>
      <c r="B4295" s="35" t="e">
        <f>MATCH(A4295,'iBoxx inputs'!A:A,0)</f>
        <v>#N/A</v>
      </c>
      <c r="C4295" s="35" t="e">
        <f>MATCH(A4295,'Bank of England inputs'!A:A,0)</f>
        <v>#N/A</v>
      </c>
      <c r="D4295" s="6" t="e">
        <f>IF($A4295&gt;DataEnd,NA(),IFERROR(INDEX('iBoxx inputs'!B:B,MATCH($A4295,'iBoxx inputs'!$A:$A,0)),D4294))</f>
        <v>#N/A</v>
      </c>
      <c r="E4295" s="6" t="e">
        <f>IF($A4295&gt;DataEnd,NA(),IFERROR(INDEX('iBoxx inputs'!C:C,MATCH($A4295,'iBoxx inputs'!$A:$A,0)),E4294))</f>
        <v>#N/A</v>
      </c>
      <c r="F4295" s="6" t="e">
        <f>IF($A4295&gt;DataEnd,NA(),IFERROR(INDEX('Bank of England inputs'!D:D,MATCH($A4295,'Bank of England inputs'!$A:$A,0),0),F4294))</f>
        <v>#N/A</v>
      </c>
      <c r="H4295" s="5">
        <f t="shared" si="403"/>
        <v>42002</v>
      </c>
      <c r="I4295" s="6" t="e">
        <f t="shared" si="412"/>
        <v>#N/A</v>
      </c>
      <c r="J4295" s="6" t="e">
        <f t="shared" si="413"/>
        <v>#N/A</v>
      </c>
      <c r="K4295" s="19">
        <f t="shared" si="414"/>
        <v>2526</v>
      </c>
      <c r="L4295" s="6" t="e">
        <f t="shared" ca="1" si="415"/>
        <v>#N/A</v>
      </c>
    </row>
    <row r="4296" spans="1:12" x14ac:dyDescent="0.2">
      <c r="A4296" s="5">
        <f>IF(AND(dateA=1,A4295&lt;DataEnd),'iBoxx inputs'!A4300,IF(AND(dateA=2,A4295&lt;DataEnd),'Bank of England inputs'!A4300,IF(dateA=3,A4295+1,IF(dateA=4,WORKDAY(A4295,1,),WORKDAY(A4295,1,holidayQ)))))</f>
        <v>42003</v>
      </c>
      <c r="B4296" s="35" t="e">
        <f>MATCH(A4296,'iBoxx inputs'!A:A,0)</f>
        <v>#N/A</v>
      </c>
      <c r="C4296" s="35" t="e">
        <f>MATCH(A4296,'Bank of England inputs'!A:A,0)</f>
        <v>#N/A</v>
      </c>
      <c r="D4296" s="6" t="e">
        <f>IF($A4296&gt;DataEnd,NA(),IFERROR(INDEX('iBoxx inputs'!B:B,MATCH($A4296,'iBoxx inputs'!$A:$A,0)),D4295))</f>
        <v>#N/A</v>
      </c>
      <c r="E4296" s="6" t="e">
        <f>IF($A4296&gt;DataEnd,NA(),IFERROR(INDEX('iBoxx inputs'!C:C,MATCH($A4296,'iBoxx inputs'!$A:$A,0)),E4295))</f>
        <v>#N/A</v>
      </c>
      <c r="F4296" s="6" t="e">
        <f>IF($A4296&gt;DataEnd,NA(),IFERROR(INDEX('Bank of England inputs'!D:D,MATCH($A4296,'Bank of England inputs'!$A:$A,0),0),F4295))</f>
        <v>#N/A</v>
      </c>
      <c r="H4296" s="5">
        <f t="shared" si="403"/>
        <v>42003</v>
      </c>
      <c r="I4296" s="6" t="e">
        <f t="shared" si="412"/>
        <v>#N/A</v>
      </c>
      <c r="J4296" s="6" t="e">
        <f t="shared" si="413"/>
        <v>#N/A</v>
      </c>
      <c r="K4296" s="19">
        <f t="shared" si="414"/>
        <v>2526</v>
      </c>
      <c r="L4296" s="6" t="e">
        <f t="shared" ca="1" si="415"/>
        <v>#N/A</v>
      </c>
    </row>
    <row r="4297" spans="1:12" x14ac:dyDescent="0.2">
      <c r="A4297" s="5">
        <f>IF(AND(dateA=1,A4296&lt;DataEnd),'iBoxx inputs'!A4301,IF(AND(dateA=2,A4296&lt;DataEnd),'Bank of England inputs'!A4301,IF(dateA=3,A4296+1,IF(dateA=4,WORKDAY(A4296,1,),WORKDAY(A4296,1,holidayQ)))))</f>
        <v>42004</v>
      </c>
      <c r="B4297" s="35" t="e">
        <f>MATCH(A4297,'iBoxx inputs'!A:A,0)</f>
        <v>#N/A</v>
      </c>
      <c r="C4297" s="35" t="e">
        <f>MATCH(A4297,'Bank of England inputs'!A:A,0)</f>
        <v>#N/A</v>
      </c>
      <c r="D4297" s="6" t="e">
        <f>IF($A4297&gt;DataEnd,NA(),IFERROR(INDEX('iBoxx inputs'!B:B,MATCH($A4297,'iBoxx inputs'!$A:$A,0)),D4296))</f>
        <v>#N/A</v>
      </c>
      <c r="E4297" s="6" t="e">
        <f>IF($A4297&gt;DataEnd,NA(),IFERROR(INDEX('iBoxx inputs'!C:C,MATCH($A4297,'iBoxx inputs'!$A:$A,0)),E4296))</f>
        <v>#N/A</v>
      </c>
      <c r="F4297" s="6" t="e">
        <f>IF($A4297&gt;DataEnd,NA(),IFERROR(INDEX('Bank of England inputs'!D:D,MATCH($A4297,'Bank of England inputs'!$A:$A,0),0),F4296))</f>
        <v>#N/A</v>
      </c>
      <c r="H4297" s="5">
        <f t="shared" si="403"/>
        <v>42004</v>
      </c>
      <c r="I4297" s="6" t="e">
        <f t="shared" si="412"/>
        <v>#N/A</v>
      </c>
      <c r="J4297" s="6" t="e">
        <f t="shared" si="413"/>
        <v>#N/A</v>
      </c>
      <c r="K4297" s="19">
        <f t="shared" si="414"/>
        <v>2526</v>
      </c>
      <c r="L4297" s="6" t="e">
        <f t="shared" ca="1" si="415"/>
        <v>#N/A</v>
      </c>
    </row>
    <row r="4298" spans="1:12" x14ac:dyDescent="0.2">
      <c r="A4298" s="5">
        <f>IF(AND(dateA=1,A4297&lt;DataEnd),'iBoxx inputs'!A4302,IF(AND(dateA=2,A4297&lt;DataEnd),'Bank of England inputs'!A4302,IF(dateA=3,A4297+1,IF(dateA=4,WORKDAY(A4297,1,),WORKDAY(A4297,1,holidayQ)))))</f>
        <v>42006</v>
      </c>
      <c r="B4298" s="35" t="e">
        <f>MATCH(A4298,'iBoxx inputs'!A:A,0)</f>
        <v>#N/A</v>
      </c>
      <c r="C4298" s="35" t="e">
        <f>MATCH(A4298,'Bank of England inputs'!A:A,0)</f>
        <v>#N/A</v>
      </c>
      <c r="D4298" s="6" t="e">
        <f>IF($A4298&gt;DataEnd,NA(),IFERROR(INDEX('iBoxx inputs'!B:B,MATCH($A4298,'iBoxx inputs'!$A:$A,0)),D4297))</f>
        <v>#N/A</v>
      </c>
      <c r="E4298" s="6" t="e">
        <f>IF($A4298&gt;DataEnd,NA(),IFERROR(INDEX('iBoxx inputs'!C:C,MATCH($A4298,'iBoxx inputs'!$A:$A,0)),E4297))</f>
        <v>#N/A</v>
      </c>
      <c r="F4298" s="6" t="e">
        <f>IF($A4298&gt;DataEnd,NA(),IFERROR(INDEX('Bank of England inputs'!D:D,MATCH($A4298,'Bank of England inputs'!$A:$A,0),0),F4297))</f>
        <v>#N/A</v>
      </c>
      <c r="H4298" s="5">
        <f t="shared" si="403"/>
        <v>42006</v>
      </c>
      <c r="I4298" s="6" t="e">
        <f t="shared" si="412"/>
        <v>#N/A</v>
      </c>
      <c r="J4298" s="6" t="e">
        <f t="shared" si="413"/>
        <v>#N/A</v>
      </c>
      <c r="K4298" s="19">
        <f t="shared" si="414"/>
        <v>2527</v>
      </c>
      <c r="L4298" s="6" t="e">
        <f t="shared" ca="1" si="415"/>
        <v>#N/A</v>
      </c>
    </row>
    <row r="4299" spans="1:12" x14ac:dyDescent="0.2">
      <c r="A4299" s="5">
        <f>IF(AND(dateA=1,A4298&lt;DataEnd),'iBoxx inputs'!A4303,IF(AND(dateA=2,A4298&lt;DataEnd),'Bank of England inputs'!A4303,IF(dateA=3,A4298+1,IF(dateA=4,WORKDAY(A4298,1,),WORKDAY(A4298,1,holidayQ)))))</f>
        <v>42009</v>
      </c>
      <c r="B4299" s="35" t="e">
        <f>MATCH(A4299,'iBoxx inputs'!A:A,0)</f>
        <v>#N/A</v>
      </c>
      <c r="C4299" s="35" t="e">
        <f>MATCH(A4299,'Bank of England inputs'!A:A,0)</f>
        <v>#N/A</v>
      </c>
      <c r="D4299" s="6" t="e">
        <f>IF($A4299&gt;DataEnd,NA(),IFERROR(INDEX('iBoxx inputs'!B:B,MATCH($A4299,'iBoxx inputs'!$A:$A,0)),D4298))</f>
        <v>#N/A</v>
      </c>
      <c r="E4299" s="6" t="e">
        <f>IF($A4299&gt;DataEnd,NA(),IFERROR(INDEX('iBoxx inputs'!C:C,MATCH($A4299,'iBoxx inputs'!$A:$A,0)),E4298))</f>
        <v>#N/A</v>
      </c>
      <c r="F4299" s="6" t="e">
        <f>IF($A4299&gt;DataEnd,NA(),IFERROR(INDEX('Bank of England inputs'!D:D,MATCH($A4299,'Bank of England inputs'!$A:$A,0),0),F4298))</f>
        <v>#N/A</v>
      </c>
      <c r="H4299" s="5">
        <f t="shared" si="403"/>
        <v>42009</v>
      </c>
      <c r="I4299" s="6" t="e">
        <f t="shared" si="412"/>
        <v>#N/A</v>
      </c>
      <c r="J4299" s="6" t="e">
        <f t="shared" si="413"/>
        <v>#N/A</v>
      </c>
      <c r="K4299" s="19">
        <f t="shared" si="414"/>
        <v>2526</v>
      </c>
      <c r="L4299" s="6" t="e">
        <f t="shared" ca="1" si="415"/>
        <v>#N/A</v>
      </c>
    </row>
    <row r="4300" spans="1:12" x14ac:dyDescent="0.2">
      <c r="A4300" s="5">
        <f>IF(AND(dateA=1,A4299&lt;DataEnd),'iBoxx inputs'!A4304,IF(AND(dateA=2,A4299&lt;DataEnd),'Bank of England inputs'!A4304,IF(dateA=3,A4299+1,IF(dateA=4,WORKDAY(A4299,1,),WORKDAY(A4299,1,holidayQ)))))</f>
        <v>42010</v>
      </c>
      <c r="B4300" s="35" t="e">
        <f>MATCH(A4300,'iBoxx inputs'!A:A,0)</f>
        <v>#N/A</v>
      </c>
      <c r="C4300" s="35" t="e">
        <f>MATCH(A4300,'Bank of England inputs'!A:A,0)</f>
        <v>#N/A</v>
      </c>
      <c r="D4300" s="6" t="e">
        <f>IF($A4300&gt;DataEnd,NA(),IFERROR(INDEX('iBoxx inputs'!B:B,MATCH($A4300,'iBoxx inputs'!$A:$A,0)),D4299))</f>
        <v>#N/A</v>
      </c>
      <c r="E4300" s="6" t="e">
        <f>IF($A4300&gt;DataEnd,NA(),IFERROR(INDEX('iBoxx inputs'!C:C,MATCH($A4300,'iBoxx inputs'!$A:$A,0)),E4299))</f>
        <v>#N/A</v>
      </c>
      <c r="F4300" s="6" t="e">
        <f>IF($A4300&gt;DataEnd,NA(),IFERROR(INDEX('Bank of England inputs'!D:D,MATCH($A4300,'Bank of England inputs'!$A:$A,0),0),F4299))</f>
        <v>#N/A</v>
      </c>
      <c r="H4300" s="5">
        <f t="shared" si="403"/>
        <v>42010</v>
      </c>
      <c r="I4300" s="6" t="e">
        <f t="shared" si="412"/>
        <v>#N/A</v>
      </c>
      <c r="J4300" s="6" t="e">
        <f t="shared" si="413"/>
        <v>#N/A</v>
      </c>
      <c r="K4300" s="19">
        <f t="shared" si="414"/>
        <v>2526</v>
      </c>
      <c r="L4300" s="6" t="e">
        <f t="shared" ca="1" si="415"/>
        <v>#N/A</v>
      </c>
    </row>
    <row r="4301" spans="1:12" x14ac:dyDescent="0.2">
      <c r="A4301" s="5">
        <f>IF(AND(dateA=1,A4300&lt;DataEnd),'iBoxx inputs'!A4305,IF(AND(dateA=2,A4300&lt;DataEnd),'Bank of England inputs'!A4305,IF(dateA=3,A4300+1,IF(dateA=4,WORKDAY(A4300,1,),WORKDAY(A4300,1,holidayQ)))))</f>
        <v>42011</v>
      </c>
      <c r="B4301" s="35" t="e">
        <f>MATCH(A4301,'iBoxx inputs'!A:A,0)</f>
        <v>#N/A</v>
      </c>
      <c r="C4301" s="35" t="e">
        <f>MATCH(A4301,'Bank of England inputs'!A:A,0)</f>
        <v>#N/A</v>
      </c>
      <c r="D4301" s="6" t="e">
        <f>IF($A4301&gt;DataEnd,NA(),IFERROR(INDEX('iBoxx inputs'!B:B,MATCH($A4301,'iBoxx inputs'!$A:$A,0)),D4300))</f>
        <v>#N/A</v>
      </c>
      <c r="E4301" s="6" t="e">
        <f>IF($A4301&gt;DataEnd,NA(),IFERROR(INDEX('iBoxx inputs'!C:C,MATCH($A4301,'iBoxx inputs'!$A:$A,0)),E4300))</f>
        <v>#N/A</v>
      </c>
      <c r="F4301" s="6" t="e">
        <f>IF($A4301&gt;DataEnd,NA(),IFERROR(INDEX('Bank of England inputs'!D:D,MATCH($A4301,'Bank of England inputs'!$A:$A,0),0),F4300))</f>
        <v>#N/A</v>
      </c>
      <c r="H4301" s="5">
        <f t="shared" si="403"/>
        <v>42011</v>
      </c>
      <c r="I4301" s="6" t="e">
        <f t="shared" si="412"/>
        <v>#N/A</v>
      </c>
      <c r="J4301" s="6" t="e">
        <f t="shared" si="413"/>
        <v>#N/A</v>
      </c>
      <c r="K4301" s="19">
        <f t="shared" si="414"/>
        <v>2526</v>
      </c>
      <c r="L4301" s="6" t="e">
        <f t="shared" ca="1" si="415"/>
        <v>#N/A</v>
      </c>
    </row>
    <row r="4302" spans="1:12" x14ac:dyDescent="0.2">
      <c r="A4302" s="5">
        <f>IF(AND(dateA=1,A4301&lt;DataEnd),'iBoxx inputs'!A4306,IF(AND(dateA=2,A4301&lt;DataEnd),'Bank of England inputs'!A4306,IF(dateA=3,A4301+1,IF(dateA=4,WORKDAY(A4301,1,),WORKDAY(A4301,1,holidayQ)))))</f>
        <v>42012</v>
      </c>
      <c r="B4302" s="35" t="e">
        <f>MATCH(A4302,'iBoxx inputs'!A:A,0)</f>
        <v>#N/A</v>
      </c>
      <c r="C4302" s="35" t="e">
        <f>MATCH(A4302,'Bank of England inputs'!A:A,0)</f>
        <v>#N/A</v>
      </c>
      <c r="D4302" s="6" t="e">
        <f>IF($A4302&gt;DataEnd,NA(),IFERROR(INDEX('iBoxx inputs'!B:B,MATCH($A4302,'iBoxx inputs'!$A:$A,0)),D4301))</f>
        <v>#N/A</v>
      </c>
      <c r="E4302" s="6" t="e">
        <f>IF($A4302&gt;DataEnd,NA(),IFERROR(INDEX('iBoxx inputs'!C:C,MATCH($A4302,'iBoxx inputs'!$A:$A,0)),E4301))</f>
        <v>#N/A</v>
      </c>
      <c r="F4302" s="6" t="e">
        <f>IF($A4302&gt;DataEnd,NA(),IFERROR(INDEX('Bank of England inputs'!D:D,MATCH($A4302,'Bank of England inputs'!$A:$A,0),0),F4301))</f>
        <v>#N/A</v>
      </c>
      <c r="H4302" s="5">
        <f t="shared" si="403"/>
        <v>42012</v>
      </c>
      <c r="I4302" s="6" t="e">
        <f t="shared" si="412"/>
        <v>#N/A</v>
      </c>
      <c r="J4302" s="6" t="e">
        <f t="shared" si="413"/>
        <v>#N/A</v>
      </c>
      <c r="K4302" s="19">
        <f t="shared" si="414"/>
        <v>2527</v>
      </c>
      <c r="L4302" s="6" t="e">
        <f t="shared" ca="1" si="415"/>
        <v>#N/A</v>
      </c>
    </row>
    <row r="4303" spans="1:12" x14ac:dyDescent="0.2">
      <c r="A4303" s="5">
        <f>IF(AND(dateA=1,A4302&lt;DataEnd),'iBoxx inputs'!A4307,IF(AND(dateA=2,A4302&lt;DataEnd),'Bank of England inputs'!A4307,IF(dateA=3,A4302+1,IF(dateA=4,WORKDAY(A4302,1,),WORKDAY(A4302,1,holidayQ)))))</f>
        <v>42013</v>
      </c>
      <c r="B4303" s="35" t="e">
        <f>MATCH(A4303,'iBoxx inputs'!A:A,0)</f>
        <v>#N/A</v>
      </c>
      <c r="C4303" s="35" t="e">
        <f>MATCH(A4303,'Bank of England inputs'!A:A,0)</f>
        <v>#N/A</v>
      </c>
      <c r="D4303" s="6" t="e">
        <f>IF($A4303&gt;DataEnd,NA(),IFERROR(INDEX('iBoxx inputs'!B:B,MATCH($A4303,'iBoxx inputs'!$A:$A,0)),D4302))</f>
        <v>#N/A</v>
      </c>
      <c r="E4303" s="6" t="e">
        <f>IF($A4303&gt;DataEnd,NA(),IFERROR(INDEX('iBoxx inputs'!C:C,MATCH($A4303,'iBoxx inputs'!$A:$A,0)),E4302))</f>
        <v>#N/A</v>
      </c>
      <c r="F4303" s="6" t="e">
        <f>IF($A4303&gt;DataEnd,NA(),IFERROR(INDEX('Bank of England inputs'!D:D,MATCH($A4303,'Bank of England inputs'!$A:$A,0),0),F4302))</f>
        <v>#N/A</v>
      </c>
      <c r="H4303" s="5">
        <f t="shared" si="403"/>
        <v>42013</v>
      </c>
      <c r="I4303" s="6" t="e">
        <f t="shared" si="412"/>
        <v>#N/A</v>
      </c>
      <c r="J4303" s="6" t="e">
        <f t="shared" si="413"/>
        <v>#N/A</v>
      </c>
      <c r="K4303" s="19">
        <f t="shared" si="414"/>
        <v>2528</v>
      </c>
      <c r="L4303" s="6" t="e">
        <f t="shared" ca="1" si="415"/>
        <v>#N/A</v>
      </c>
    </row>
    <row r="4304" spans="1:12" x14ac:dyDescent="0.2">
      <c r="A4304" s="5">
        <f>IF(AND(dateA=1,A4303&lt;DataEnd),'iBoxx inputs'!A4308,IF(AND(dateA=2,A4303&lt;DataEnd),'Bank of England inputs'!A4308,IF(dateA=3,A4303+1,IF(dateA=4,WORKDAY(A4303,1,),WORKDAY(A4303,1,holidayQ)))))</f>
        <v>42016</v>
      </c>
      <c r="B4304" s="35" t="e">
        <f>MATCH(A4304,'iBoxx inputs'!A:A,0)</f>
        <v>#N/A</v>
      </c>
      <c r="C4304" s="35" t="e">
        <f>MATCH(A4304,'Bank of England inputs'!A:A,0)</f>
        <v>#N/A</v>
      </c>
      <c r="D4304" s="6" t="e">
        <f>IF($A4304&gt;DataEnd,NA(),IFERROR(INDEX('iBoxx inputs'!B:B,MATCH($A4304,'iBoxx inputs'!$A:$A,0)),D4303))</f>
        <v>#N/A</v>
      </c>
      <c r="E4304" s="6" t="e">
        <f>IF($A4304&gt;DataEnd,NA(),IFERROR(INDEX('iBoxx inputs'!C:C,MATCH($A4304,'iBoxx inputs'!$A:$A,0)),E4303))</f>
        <v>#N/A</v>
      </c>
      <c r="F4304" s="6" t="e">
        <f>IF($A4304&gt;DataEnd,NA(),IFERROR(INDEX('Bank of England inputs'!D:D,MATCH($A4304,'Bank of England inputs'!$A:$A,0),0),F4303))</f>
        <v>#N/A</v>
      </c>
      <c r="H4304" s="5">
        <f t="shared" si="403"/>
        <v>42016</v>
      </c>
      <c r="I4304" s="6" t="e">
        <f t="shared" si="412"/>
        <v>#N/A</v>
      </c>
      <c r="J4304" s="6" t="e">
        <f t="shared" si="413"/>
        <v>#N/A</v>
      </c>
      <c r="K4304" s="19">
        <f t="shared" si="414"/>
        <v>2526</v>
      </c>
      <c r="L4304" s="6" t="e">
        <f t="shared" ca="1" si="415"/>
        <v>#N/A</v>
      </c>
    </row>
    <row r="4305" spans="1:12" x14ac:dyDescent="0.2">
      <c r="A4305" s="5">
        <f>IF(AND(dateA=1,A4304&lt;DataEnd),'iBoxx inputs'!A4309,IF(AND(dateA=2,A4304&lt;DataEnd),'Bank of England inputs'!A4309,IF(dateA=3,A4304+1,IF(dateA=4,WORKDAY(A4304,1,),WORKDAY(A4304,1,holidayQ)))))</f>
        <v>42017</v>
      </c>
      <c r="B4305" s="35" t="e">
        <f>MATCH(A4305,'iBoxx inputs'!A:A,0)</f>
        <v>#N/A</v>
      </c>
      <c r="C4305" s="35" t="e">
        <f>MATCH(A4305,'Bank of England inputs'!A:A,0)</f>
        <v>#N/A</v>
      </c>
      <c r="D4305" s="6" t="e">
        <f>IF($A4305&gt;DataEnd,NA(),IFERROR(INDEX('iBoxx inputs'!B:B,MATCH($A4305,'iBoxx inputs'!$A:$A,0)),D4304))</f>
        <v>#N/A</v>
      </c>
      <c r="E4305" s="6" t="e">
        <f>IF($A4305&gt;DataEnd,NA(),IFERROR(INDEX('iBoxx inputs'!C:C,MATCH($A4305,'iBoxx inputs'!$A:$A,0)),E4304))</f>
        <v>#N/A</v>
      </c>
      <c r="F4305" s="6" t="e">
        <f>IF($A4305&gt;DataEnd,NA(),IFERROR(INDEX('Bank of England inputs'!D:D,MATCH($A4305,'Bank of England inputs'!$A:$A,0),0),F4304))</f>
        <v>#N/A</v>
      </c>
      <c r="H4305" s="5">
        <f t="shared" si="403"/>
        <v>42017</v>
      </c>
      <c r="I4305" s="6" t="e">
        <f t="shared" si="412"/>
        <v>#N/A</v>
      </c>
      <c r="J4305" s="6" t="e">
        <f t="shared" si="413"/>
        <v>#N/A</v>
      </c>
      <c r="K4305" s="19">
        <f t="shared" si="414"/>
        <v>2526</v>
      </c>
      <c r="L4305" s="6" t="e">
        <f t="shared" ca="1" si="415"/>
        <v>#N/A</v>
      </c>
    </row>
    <row r="4306" spans="1:12" x14ac:dyDescent="0.2">
      <c r="A4306" s="5">
        <f>IF(AND(dateA=1,A4305&lt;DataEnd),'iBoxx inputs'!A4310,IF(AND(dateA=2,A4305&lt;DataEnd),'Bank of England inputs'!A4310,IF(dateA=3,A4305+1,IF(dateA=4,WORKDAY(A4305,1,),WORKDAY(A4305,1,holidayQ)))))</f>
        <v>42018</v>
      </c>
      <c r="B4306" s="35" t="e">
        <f>MATCH(A4306,'iBoxx inputs'!A:A,0)</f>
        <v>#N/A</v>
      </c>
      <c r="C4306" s="35" t="e">
        <f>MATCH(A4306,'Bank of England inputs'!A:A,0)</f>
        <v>#N/A</v>
      </c>
      <c r="D4306" s="6" t="e">
        <f>IF($A4306&gt;DataEnd,NA(),IFERROR(INDEX('iBoxx inputs'!B:B,MATCH($A4306,'iBoxx inputs'!$A:$A,0)),D4305))</f>
        <v>#N/A</v>
      </c>
      <c r="E4306" s="6" t="e">
        <f>IF($A4306&gt;DataEnd,NA(),IFERROR(INDEX('iBoxx inputs'!C:C,MATCH($A4306,'iBoxx inputs'!$A:$A,0)),E4305))</f>
        <v>#N/A</v>
      </c>
      <c r="F4306" s="6" t="e">
        <f>IF($A4306&gt;DataEnd,NA(),IFERROR(INDEX('Bank of England inputs'!D:D,MATCH($A4306,'Bank of England inputs'!$A:$A,0),0),F4305))</f>
        <v>#N/A</v>
      </c>
      <c r="H4306" s="5">
        <f t="shared" si="403"/>
        <v>42018</v>
      </c>
      <c r="I4306" s="6" t="e">
        <f t="shared" si="412"/>
        <v>#N/A</v>
      </c>
      <c r="J4306" s="6" t="e">
        <f t="shared" si="413"/>
        <v>#N/A</v>
      </c>
      <c r="K4306" s="19">
        <f t="shared" si="414"/>
        <v>2526</v>
      </c>
      <c r="L4306" s="6" t="e">
        <f t="shared" ca="1" si="415"/>
        <v>#N/A</v>
      </c>
    </row>
    <row r="4307" spans="1:12" x14ac:dyDescent="0.2">
      <c r="A4307" s="5">
        <f>IF(AND(dateA=1,A4306&lt;DataEnd),'iBoxx inputs'!A4311,IF(AND(dateA=2,A4306&lt;DataEnd),'Bank of England inputs'!A4311,IF(dateA=3,A4306+1,IF(dateA=4,WORKDAY(A4306,1,),WORKDAY(A4306,1,holidayQ)))))</f>
        <v>42019</v>
      </c>
      <c r="B4307" s="35" t="e">
        <f>MATCH(A4307,'iBoxx inputs'!A:A,0)</f>
        <v>#N/A</v>
      </c>
      <c r="C4307" s="35" t="e">
        <f>MATCH(A4307,'Bank of England inputs'!A:A,0)</f>
        <v>#N/A</v>
      </c>
      <c r="D4307" s="6" t="e">
        <f>IF($A4307&gt;DataEnd,NA(),IFERROR(INDEX('iBoxx inputs'!B:B,MATCH($A4307,'iBoxx inputs'!$A:$A,0)),D4306))</f>
        <v>#N/A</v>
      </c>
      <c r="E4307" s="6" t="e">
        <f>IF($A4307&gt;DataEnd,NA(),IFERROR(INDEX('iBoxx inputs'!C:C,MATCH($A4307,'iBoxx inputs'!$A:$A,0)),E4306))</f>
        <v>#N/A</v>
      </c>
      <c r="F4307" s="6" t="e">
        <f>IF($A4307&gt;DataEnd,NA(),IFERROR(INDEX('Bank of England inputs'!D:D,MATCH($A4307,'Bank of England inputs'!$A:$A,0),0),F4306))</f>
        <v>#N/A</v>
      </c>
      <c r="H4307" s="5">
        <f t="shared" si="403"/>
        <v>42019</v>
      </c>
      <c r="I4307" s="6" t="e">
        <f t="shared" si="412"/>
        <v>#N/A</v>
      </c>
      <c r="J4307" s="6" t="e">
        <f t="shared" si="413"/>
        <v>#N/A</v>
      </c>
      <c r="K4307" s="19">
        <f t="shared" si="414"/>
        <v>2527</v>
      </c>
      <c r="L4307" s="6" t="e">
        <f t="shared" ca="1" si="415"/>
        <v>#N/A</v>
      </c>
    </row>
    <row r="4308" spans="1:12" x14ac:dyDescent="0.2">
      <c r="A4308" s="5">
        <f>IF(AND(dateA=1,A4307&lt;DataEnd),'iBoxx inputs'!A4312,IF(AND(dateA=2,A4307&lt;DataEnd),'Bank of England inputs'!A4312,IF(dateA=3,A4307+1,IF(dateA=4,WORKDAY(A4307,1,),WORKDAY(A4307,1,holidayQ)))))</f>
        <v>42020</v>
      </c>
      <c r="B4308" s="35" t="e">
        <f>MATCH(A4308,'iBoxx inputs'!A:A,0)</f>
        <v>#N/A</v>
      </c>
      <c r="C4308" s="35" t="e">
        <f>MATCH(A4308,'Bank of England inputs'!A:A,0)</f>
        <v>#N/A</v>
      </c>
      <c r="D4308" s="6" t="e">
        <f>IF($A4308&gt;DataEnd,NA(),IFERROR(INDEX('iBoxx inputs'!B:B,MATCH($A4308,'iBoxx inputs'!$A:$A,0)),D4307))</f>
        <v>#N/A</v>
      </c>
      <c r="E4308" s="6" t="e">
        <f>IF($A4308&gt;DataEnd,NA(),IFERROR(INDEX('iBoxx inputs'!C:C,MATCH($A4308,'iBoxx inputs'!$A:$A,0)),E4307))</f>
        <v>#N/A</v>
      </c>
      <c r="F4308" s="6" t="e">
        <f>IF($A4308&gt;DataEnd,NA(),IFERROR(INDEX('Bank of England inputs'!D:D,MATCH($A4308,'Bank of England inputs'!$A:$A,0),0),F4307))</f>
        <v>#N/A</v>
      </c>
      <c r="H4308" s="5">
        <f t="shared" si="403"/>
        <v>42020</v>
      </c>
      <c r="I4308" s="6" t="e">
        <f t="shared" si="412"/>
        <v>#N/A</v>
      </c>
      <c r="J4308" s="6" t="e">
        <f t="shared" si="413"/>
        <v>#N/A</v>
      </c>
      <c r="K4308" s="19">
        <f t="shared" si="414"/>
        <v>2528</v>
      </c>
      <c r="L4308" s="6" t="e">
        <f t="shared" ca="1" si="415"/>
        <v>#N/A</v>
      </c>
    </row>
    <row r="4309" spans="1:12" x14ac:dyDescent="0.2">
      <c r="A4309" s="5">
        <f>IF(AND(dateA=1,A4308&lt;DataEnd),'iBoxx inputs'!A4313,IF(AND(dateA=2,A4308&lt;DataEnd),'Bank of England inputs'!A4313,IF(dateA=3,A4308+1,IF(dateA=4,WORKDAY(A4308,1,),WORKDAY(A4308,1,holidayQ)))))</f>
        <v>42023</v>
      </c>
      <c r="B4309" s="35" t="e">
        <f>MATCH(A4309,'iBoxx inputs'!A:A,0)</f>
        <v>#N/A</v>
      </c>
      <c r="C4309" s="35" t="e">
        <f>MATCH(A4309,'Bank of England inputs'!A:A,0)</f>
        <v>#N/A</v>
      </c>
      <c r="D4309" s="6" t="e">
        <f>IF($A4309&gt;DataEnd,NA(),IFERROR(INDEX('iBoxx inputs'!B:B,MATCH($A4309,'iBoxx inputs'!$A:$A,0)),D4308))</f>
        <v>#N/A</v>
      </c>
      <c r="E4309" s="6" t="e">
        <f>IF($A4309&gt;DataEnd,NA(),IFERROR(INDEX('iBoxx inputs'!C:C,MATCH($A4309,'iBoxx inputs'!$A:$A,0)),E4308))</f>
        <v>#N/A</v>
      </c>
      <c r="F4309" s="6" t="e">
        <f>IF($A4309&gt;DataEnd,NA(),IFERROR(INDEX('Bank of England inputs'!D:D,MATCH($A4309,'Bank of England inputs'!$A:$A,0),0),F4308))</f>
        <v>#N/A</v>
      </c>
      <c r="H4309" s="5">
        <f t="shared" si="403"/>
        <v>42023</v>
      </c>
      <c r="I4309" s="6" t="e">
        <f t="shared" si="412"/>
        <v>#N/A</v>
      </c>
      <c r="J4309" s="6" t="e">
        <f t="shared" si="413"/>
        <v>#N/A</v>
      </c>
      <c r="K4309" s="19">
        <f t="shared" si="414"/>
        <v>2526</v>
      </c>
      <c r="L4309" s="6" t="e">
        <f t="shared" ca="1" si="415"/>
        <v>#N/A</v>
      </c>
    </row>
    <row r="4310" spans="1:12" x14ac:dyDescent="0.2">
      <c r="A4310" s="5">
        <f>IF(AND(dateA=1,A4309&lt;DataEnd),'iBoxx inputs'!A4314,IF(AND(dateA=2,A4309&lt;DataEnd),'Bank of England inputs'!A4314,IF(dateA=3,A4309+1,IF(dateA=4,WORKDAY(A4309,1,),WORKDAY(A4309,1,holidayQ)))))</f>
        <v>42024</v>
      </c>
      <c r="B4310" s="35" t="e">
        <f>MATCH(A4310,'iBoxx inputs'!A:A,0)</f>
        <v>#N/A</v>
      </c>
      <c r="C4310" s="35" t="e">
        <f>MATCH(A4310,'Bank of England inputs'!A:A,0)</f>
        <v>#N/A</v>
      </c>
      <c r="D4310" s="6" t="e">
        <f>IF($A4310&gt;DataEnd,NA(),IFERROR(INDEX('iBoxx inputs'!B:B,MATCH($A4310,'iBoxx inputs'!$A:$A,0)),D4309))</f>
        <v>#N/A</v>
      </c>
      <c r="E4310" s="6" t="e">
        <f>IF($A4310&gt;DataEnd,NA(),IFERROR(INDEX('iBoxx inputs'!C:C,MATCH($A4310,'iBoxx inputs'!$A:$A,0)),E4309))</f>
        <v>#N/A</v>
      </c>
      <c r="F4310" s="6" t="e">
        <f>IF($A4310&gt;DataEnd,NA(),IFERROR(INDEX('Bank of England inputs'!D:D,MATCH($A4310,'Bank of England inputs'!$A:$A,0),0),F4309))</f>
        <v>#N/A</v>
      </c>
      <c r="H4310" s="5">
        <f t="shared" si="403"/>
        <v>42024</v>
      </c>
      <c r="I4310" s="6" t="e">
        <f t="shared" ref="I4310:I4373" si="416">(D4310+E4310)/2</f>
        <v>#N/A</v>
      </c>
      <c r="J4310" s="6" t="e">
        <f t="shared" ref="J4310:J4373" si="417">((1+I4310/100)/(1+F4310/100)-1)*100</f>
        <v>#N/A</v>
      </c>
      <c r="K4310" s="19">
        <f t="shared" ref="K4310:K4373" si="418">IF(trailing_period=0,1,ROW()-MATCH(EDATE(A4310,-trailing_period),A:A,1))</f>
        <v>2526</v>
      </c>
      <c r="L4310" s="6" t="e">
        <f t="shared" ref="L4310:L4373" ca="1" si="419">AVERAGE(OFFSET(J4310,-$K4310+1,0,$K4310,))</f>
        <v>#N/A</v>
      </c>
    </row>
    <row r="4311" spans="1:12" x14ac:dyDescent="0.2">
      <c r="A4311" s="5">
        <f>IF(AND(dateA=1,A4310&lt;DataEnd),'iBoxx inputs'!A4315,IF(AND(dateA=2,A4310&lt;DataEnd),'Bank of England inputs'!A4315,IF(dateA=3,A4310+1,IF(dateA=4,WORKDAY(A4310,1,),WORKDAY(A4310,1,holidayQ)))))</f>
        <v>42025</v>
      </c>
      <c r="B4311" s="35" t="e">
        <f>MATCH(A4311,'iBoxx inputs'!A:A,0)</f>
        <v>#N/A</v>
      </c>
      <c r="C4311" s="35" t="e">
        <f>MATCH(A4311,'Bank of England inputs'!A:A,0)</f>
        <v>#N/A</v>
      </c>
      <c r="D4311" s="6" t="e">
        <f>IF($A4311&gt;DataEnd,NA(),IFERROR(INDEX('iBoxx inputs'!B:B,MATCH($A4311,'iBoxx inputs'!$A:$A,0)),D4310))</f>
        <v>#N/A</v>
      </c>
      <c r="E4311" s="6" t="e">
        <f>IF($A4311&gt;DataEnd,NA(),IFERROR(INDEX('iBoxx inputs'!C:C,MATCH($A4311,'iBoxx inputs'!$A:$A,0)),E4310))</f>
        <v>#N/A</v>
      </c>
      <c r="F4311" s="6" t="e">
        <f>IF($A4311&gt;DataEnd,NA(),IFERROR(INDEX('Bank of England inputs'!D:D,MATCH($A4311,'Bank of England inputs'!$A:$A,0),0),F4310))</f>
        <v>#N/A</v>
      </c>
      <c r="H4311" s="5">
        <f t="shared" si="403"/>
        <v>42025</v>
      </c>
      <c r="I4311" s="6" t="e">
        <f t="shared" si="416"/>
        <v>#N/A</v>
      </c>
      <c r="J4311" s="6" t="e">
        <f t="shared" si="417"/>
        <v>#N/A</v>
      </c>
      <c r="K4311" s="19">
        <f t="shared" si="418"/>
        <v>2526</v>
      </c>
      <c r="L4311" s="6" t="e">
        <f t="shared" ca="1" si="419"/>
        <v>#N/A</v>
      </c>
    </row>
    <row r="4312" spans="1:12" x14ac:dyDescent="0.2">
      <c r="A4312" s="5">
        <f>IF(AND(dateA=1,A4311&lt;DataEnd),'iBoxx inputs'!A4316,IF(AND(dateA=2,A4311&lt;DataEnd),'Bank of England inputs'!A4316,IF(dateA=3,A4311+1,IF(dateA=4,WORKDAY(A4311,1,),WORKDAY(A4311,1,holidayQ)))))</f>
        <v>42026</v>
      </c>
      <c r="B4312" s="35" t="e">
        <f>MATCH(A4312,'iBoxx inputs'!A:A,0)</f>
        <v>#N/A</v>
      </c>
      <c r="C4312" s="35" t="e">
        <f>MATCH(A4312,'Bank of England inputs'!A:A,0)</f>
        <v>#N/A</v>
      </c>
      <c r="D4312" s="6" t="e">
        <f>IF($A4312&gt;DataEnd,NA(),IFERROR(INDEX('iBoxx inputs'!B:B,MATCH($A4312,'iBoxx inputs'!$A:$A,0)),D4311))</f>
        <v>#N/A</v>
      </c>
      <c r="E4312" s="6" t="e">
        <f>IF($A4312&gt;DataEnd,NA(),IFERROR(INDEX('iBoxx inputs'!C:C,MATCH($A4312,'iBoxx inputs'!$A:$A,0)),E4311))</f>
        <v>#N/A</v>
      </c>
      <c r="F4312" s="6" t="e">
        <f>IF($A4312&gt;DataEnd,NA(),IFERROR(INDEX('Bank of England inputs'!D:D,MATCH($A4312,'Bank of England inputs'!$A:$A,0),0),F4311))</f>
        <v>#N/A</v>
      </c>
      <c r="H4312" s="5">
        <f t="shared" si="403"/>
        <v>42026</v>
      </c>
      <c r="I4312" s="6" t="e">
        <f t="shared" si="416"/>
        <v>#N/A</v>
      </c>
      <c r="J4312" s="6" t="e">
        <f t="shared" si="417"/>
        <v>#N/A</v>
      </c>
      <c r="K4312" s="19">
        <f t="shared" si="418"/>
        <v>2527</v>
      </c>
      <c r="L4312" s="6" t="e">
        <f t="shared" ca="1" si="419"/>
        <v>#N/A</v>
      </c>
    </row>
    <row r="4313" spans="1:12" x14ac:dyDescent="0.2">
      <c r="A4313" s="5">
        <f>IF(AND(dateA=1,A4312&lt;DataEnd),'iBoxx inputs'!A4317,IF(AND(dateA=2,A4312&lt;DataEnd),'Bank of England inputs'!A4317,IF(dateA=3,A4312+1,IF(dateA=4,WORKDAY(A4312,1,),WORKDAY(A4312,1,holidayQ)))))</f>
        <v>42027</v>
      </c>
      <c r="B4313" s="35" t="e">
        <f>MATCH(A4313,'iBoxx inputs'!A:A,0)</f>
        <v>#N/A</v>
      </c>
      <c r="C4313" s="35" t="e">
        <f>MATCH(A4313,'Bank of England inputs'!A:A,0)</f>
        <v>#N/A</v>
      </c>
      <c r="D4313" s="6" t="e">
        <f>IF($A4313&gt;DataEnd,NA(),IFERROR(INDEX('iBoxx inputs'!B:B,MATCH($A4313,'iBoxx inputs'!$A:$A,0)),D4312))</f>
        <v>#N/A</v>
      </c>
      <c r="E4313" s="6" t="e">
        <f>IF($A4313&gt;DataEnd,NA(),IFERROR(INDEX('iBoxx inputs'!C:C,MATCH($A4313,'iBoxx inputs'!$A:$A,0)),E4312))</f>
        <v>#N/A</v>
      </c>
      <c r="F4313" s="6" t="e">
        <f>IF($A4313&gt;DataEnd,NA(),IFERROR(INDEX('Bank of England inputs'!D:D,MATCH($A4313,'Bank of England inputs'!$A:$A,0),0),F4312))</f>
        <v>#N/A</v>
      </c>
      <c r="H4313" s="5">
        <f t="shared" si="403"/>
        <v>42027</v>
      </c>
      <c r="I4313" s="6" t="e">
        <f t="shared" si="416"/>
        <v>#N/A</v>
      </c>
      <c r="J4313" s="6" t="e">
        <f t="shared" si="417"/>
        <v>#N/A</v>
      </c>
      <c r="K4313" s="19">
        <f t="shared" si="418"/>
        <v>2528</v>
      </c>
      <c r="L4313" s="6" t="e">
        <f t="shared" ca="1" si="419"/>
        <v>#N/A</v>
      </c>
    </row>
    <row r="4314" spans="1:12" x14ac:dyDescent="0.2">
      <c r="A4314" s="5">
        <f>IF(AND(dateA=1,A4313&lt;DataEnd),'iBoxx inputs'!A4318,IF(AND(dateA=2,A4313&lt;DataEnd),'Bank of England inputs'!A4318,IF(dateA=3,A4313+1,IF(dateA=4,WORKDAY(A4313,1,),WORKDAY(A4313,1,holidayQ)))))</f>
        <v>42030</v>
      </c>
      <c r="B4314" s="35" t="e">
        <f>MATCH(A4314,'iBoxx inputs'!A:A,0)</f>
        <v>#N/A</v>
      </c>
      <c r="C4314" s="35" t="e">
        <f>MATCH(A4314,'Bank of England inputs'!A:A,0)</f>
        <v>#N/A</v>
      </c>
      <c r="D4314" s="6" t="e">
        <f>IF($A4314&gt;DataEnd,NA(),IFERROR(INDEX('iBoxx inputs'!B:B,MATCH($A4314,'iBoxx inputs'!$A:$A,0)),D4313))</f>
        <v>#N/A</v>
      </c>
      <c r="E4314" s="6" t="e">
        <f>IF($A4314&gt;DataEnd,NA(),IFERROR(INDEX('iBoxx inputs'!C:C,MATCH($A4314,'iBoxx inputs'!$A:$A,0)),E4313))</f>
        <v>#N/A</v>
      </c>
      <c r="F4314" s="6" t="e">
        <f>IF($A4314&gt;DataEnd,NA(),IFERROR(INDEX('Bank of England inputs'!D:D,MATCH($A4314,'Bank of England inputs'!$A:$A,0),0),F4313))</f>
        <v>#N/A</v>
      </c>
      <c r="H4314" s="5">
        <f t="shared" si="403"/>
        <v>42030</v>
      </c>
      <c r="I4314" s="6" t="e">
        <f t="shared" si="416"/>
        <v>#N/A</v>
      </c>
      <c r="J4314" s="6" t="e">
        <f t="shared" si="417"/>
        <v>#N/A</v>
      </c>
      <c r="K4314" s="19">
        <f t="shared" si="418"/>
        <v>2526</v>
      </c>
      <c r="L4314" s="6" t="e">
        <f t="shared" ca="1" si="419"/>
        <v>#N/A</v>
      </c>
    </row>
    <row r="4315" spans="1:12" x14ac:dyDescent="0.2">
      <c r="A4315" s="5">
        <f>IF(AND(dateA=1,A4314&lt;DataEnd),'iBoxx inputs'!A4319,IF(AND(dateA=2,A4314&lt;DataEnd),'Bank of England inputs'!A4319,IF(dateA=3,A4314+1,IF(dateA=4,WORKDAY(A4314,1,),WORKDAY(A4314,1,holidayQ)))))</f>
        <v>42031</v>
      </c>
      <c r="B4315" s="35" t="e">
        <f>MATCH(A4315,'iBoxx inputs'!A:A,0)</f>
        <v>#N/A</v>
      </c>
      <c r="C4315" s="35" t="e">
        <f>MATCH(A4315,'Bank of England inputs'!A:A,0)</f>
        <v>#N/A</v>
      </c>
      <c r="D4315" s="6" t="e">
        <f>IF($A4315&gt;DataEnd,NA(),IFERROR(INDEX('iBoxx inputs'!B:B,MATCH($A4315,'iBoxx inputs'!$A:$A,0)),D4314))</f>
        <v>#N/A</v>
      </c>
      <c r="E4315" s="6" t="e">
        <f>IF($A4315&gt;DataEnd,NA(),IFERROR(INDEX('iBoxx inputs'!C:C,MATCH($A4315,'iBoxx inputs'!$A:$A,0)),E4314))</f>
        <v>#N/A</v>
      </c>
      <c r="F4315" s="6" t="e">
        <f>IF($A4315&gt;DataEnd,NA(),IFERROR(INDEX('Bank of England inputs'!D:D,MATCH($A4315,'Bank of England inputs'!$A:$A,0),0),F4314))</f>
        <v>#N/A</v>
      </c>
      <c r="H4315" s="5">
        <f t="shared" si="403"/>
        <v>42031</v>
      </c>
      <c r="I4315" s="6" t="e">
        <f t="shared" si="416"/>
        <v>#N/A</v>
      </c>
      <c r="J4315" s="6" t="e">
        <f t="shared" si="417"/>
        <v>#N/A</v>
      </c>
      <c r="K4315" s="19">
        <f t="shared" si="418"/>
        <v>2526</v>
      </c>
      <c r="L4315" s="6" t="e">
        <f t="shared" ca="1" si="419"/>
        <v>#N/A</v>
      </c>
    </row>
    <row r="4316" spans="1:12" x14ac:dyDescent="0.2">
      <c r="A4316" s="5">
        <f>IF(AND(dateA=1,A4315&lt;DataEnd),'iBoxx inputs'!A4320,IF(AND(dateA=2,A4315&lt;DataEnd),'Bank of England inputs'!A4320,IF(dateA=3,A4315+1,IF(dateA=4,WORKDAY(A4315,1,),WORKDAY(A4315,1,holidayQ)))))</f>
        <v>42032</v>
      </c>
      <c r="B4316" s="35" t="e">
        <f>MATCH(A4316,'iBoxx inputs'!A:A,0)</f>
        <v>#N/A</v>
      </c>
      <c r="C4316" s="35" t="e">
        <f>MATCH(A4316,'Bank of England inputs'!A:A,0)</f>
        <v>#N/A</v>
      </c>
      <c r="D4316" s="6" t="e">
        <f>IF($A4316&gt;DataEnd,NA(),IFERROR(INDEX('iBoxx inputs'!B:B,MATCH($A4316,'iBoxx inputs'!$A:$A,0)),D4315))</f>
        <v>#N/A</v>
      </c>
      <c r="E4316" s="6" t="e">
        <f>IF($A4316&gt;DataEnd,NA(),IFERROR(INDEX('iBoxx inputs'!C:C,MATCH($A4316,'iBoxx inputs'!$A:$A,0)),E4315))</f>
        <v>#N/A</v>
      </c>
      <c r="F4316" s="6" t="e">
        <f>IF($A4316&gt;DataEnd,NA(),IFERROR(INDEX('Bank of England inputs'!D:D,MATCH($A4316,'Bank of England inputs'!$A:$A,0),0),F4315))</f>
        <v>#N/A</v>
      </c>
      <c r="H4316" s="5">
        <f t="shared" si="403"/>
        <v>42032</v>
      </c>
      <c r="I4316" s="6" t="e">
        <f t="shared" si="416"/>
        <v>#N/A</v>
      </c>
      <c r="J4316" s="6" t="e">
        <f t="shared" si="417"/>
        <v>#N/A</v>
      </c>
      <c r="K4316" s="19">
        <f t="shared" si="418"/>
        <v>2526</v>
      </c>
      <c r="L4316" s="6" t="e">
        <f t="shared" ca="1" si="419"/>
        <v>#N/A</v>
      </c>
    </row>
    <row r="4317" spans="1:12" x14ac:dyDescent="0.2">
      <c r="A4317" s="5">
        <f>IF(AND(dateA=1,A4316&lt;DataEnd),'iBoxx inputs'!A4321,IF(AND(dateA=2,A4316&lt;DataEnd),'Bank of England inputs'!A4321,IF(dateA=3,A4316+1,IF(dateA=4,WORKDAY(A4316,1,),WORKDAY(A4316,1,holidayQ)))))</f>
        <v>42033</v>
      </c>
      <c r="B4317" s="35" t="e">
        <f>MATCH(A4317,'iBoxx inputs'!A:A,0)</f>
        <v>#N/A</v>
      </c>
      <c r="C4317" s="35" t="e">
        <f>MATCH(A4317,'Bank of England inputs'!A:A,0)</f>
        <v>#N/A</v>
      </c>
      <c r="D4317" s="6" t="e">
        <f>IF($A4317&gt;DataEnd,NA(),IFERROR(INDEX('iBoxx inputs'!B:B,MATCH($A4317,'iBoxx inputs'!$A:$A,0)),D4316))</f>
        <v>#N/A</v>
      </c>
      <c r="E4317" s="6" t="e">
        <f>IF($A4317&gt;DataEnd,NA(),IFERROR(INDEX('iBoxx inputs'!C:C,MATCH($A4317,'iBoxx inputs'!$A:$A,0)),E4316))</f>
        <v>#N/A</v>
      </c>
      <c r="F4317" s="6" t="e">
        <f>IF($A4317&gt;DataEnd,NA(),IFERROR(INDEX('Bank of England inputs'!D:D,MATCH($A4317,'Bank of England inputs'!$A:$A,0),0),F4316))</f>
        <v>#N/A</v>
      </c>
      <c r="H4317" s="5">
        <f t="shared" si="403"/>
        <v>42033</v>
      </c>
      <c r="I4317" s="6" t="e">
        <f t="shared" si="416"/>
        <v>#N/A</v>
      </c>
      <c r="J4317" s="6" t="e">
        <f t="shared" si="417"/>
        <v>#N/A</v>
      </c>
      <c r="K4317" s="19">
        <f t="shared" si="418"/>
        <v>2527</v>
      </c>
      <c r="L4317" s="6" t="e">
        <f t="shared" ca="1" si="419"/>
        <v>#N/A</v>
      </c>
    </row>
    <row r="4318" spans="1:12" x14ac:dyDescent="0.2">
      <c r="A4318" s="5">
        <f>IF(AND(dateA=1,A4317&lt;DataEnd),'iBoxx inputs'!A4322,IF(AND(dateA=2,A4317&lt;DataEnd),'Bank of England inputs'!A4322,IF(dateA=3,A4317+1,IF(dateA=4,WORKDAY(A4317,1,),WORKDAY(A4317,1,holidayQ)))))</f>
        <v>42034</v>
      </c>
      <c r="B4318" s="35" t="e">
        <f>MATCH(A4318,'iBoxx inputs'!A:A,0)</f>
        <v>#N/A</v>
      </c>
      <c r="C4318" s="35" t="e">
        <f>MATCH(A4318,'Bank of England inputs'!A:A,0)</f>
        <v>#N/A</v>
      </c>
      <c r="D4318" s="6" t="e">
        <f>IF($A4318&gt;DataEnd,NA(),IFERROR(INDEX('iBoxx inputs'!B:B,MATCH($A4318,'iBoxx inputs'!$A:$A,0)),D4317))</f>
        <v>#N/A</v>
      </c>
      <c r="E4318" s="6" t="e">
        <f>IF($A4318&gt;DataEnd,NA(),IFERROR(INDEX('iBoxx inputs'!C:C,MATCH($A4318,'iBoxx inputs'!$A:$A,0)),E4317))</f>
        <v>#N/A</v>
      </c>
      <c r="F4318" s="6" t="e">
        <f>IF($A4318&gt;DataEnd,NA(),IFERROR(INDEX('Bank of England inputs'!D:D,MATCH($A4318,'Bank of England inputs'!$A:$A,0),0),F4317))</f>
        <v>#N/A</v>
      </c>
      <c r="H4318" s="5">
        <f t="shared" si="403"/>
        <v>42034</v>
      </c>
      <c r="I4318" s="6" t="e">
        <f t="shared" si="416"/>
        <v>#N/A</v>
      </c>
      <c r="J4318" s="6" t="e">
        <f t="shared" si="417"/>
        <v>#N/A</v>
      </c>
      <c r="K4318" s="19">
        <f t="shared" si="418"/>
        <v>2528</v>
      </c>
      <c r="L4318" s="6" t="e">
        <f t="shared" ca="1" si="419"/>
        <v>#N/A</v>
      </c>
    </row>
    <row r="4319" spans="1:12" x14ac:dyDescent="0.2">
      <c r="A4319" s="5">
        <f>IF(AND(dateA=1,A4318&lt;DataEnd),'iBoxx inputs'!A4323,IF(AND(dateA=2,A4318&lt;DataEnd),'Bank of England inputs'!A4323,IF(dateA=3,A4318+1,IF(dateA=4,WORKDAY(A4318,1,),WORKDAY(A4318,1,holidayQ)))))</f>
        <v>42037</v>
      </c>
      <c r="B4319" s="35" t="e">
        <f>MATCH(A4319,'iBoxx inputs'!A:A,0)</f>
        <v>#N/A</v>
      </c>
      <c r="C4319" s="35" t="e">
        <f>MATCH(A4319,'Bank of England inputs'!A:A,0)</f>
        <v>#N/A</v>
      </c>
      <c r="D4319" s="6" t="e">
        <f>IF($A4319&gt;DataEnd,NA(),IFERROR(INDEX('iBoxx inputs'!B:B,MATCH($A4319,'iBoxx inputs'!$A:$A,0)),D4318))</f>
        <v>#N/A</v>
      </c>
      <c r="E4319" s="6" t="e">
        <f>IF($A4319&gt;DataEnd,NA(),IFERROR(INDEX('iBoxx inputs'!C:C,MATCH($A4319,'iBoxx inputs'!$A:$A,0)),E4318))</f>
        <v>#N/A</v>
      </c>
      <c r="F4319" s="6" t="e">
        <f>IF($A4319&gt;DataEnd,NA(),IFERROR(INDEX('Bank of England inputs'!D:D,MATCH($A4319,'Bank of England inputs'!$A:$A,0),0),F4318))</f>
        <v>#N/A</v>
      </c>
      <c r="H4319" s="5">
        <f t="shared" si="403"/>
        <v>42037</v>
      </c>
      <c r="I4319" s="6" t="e">
        <f t="shared" si="416"/>
        <v>#N/A</v>
      </c>
      <c r="J4319" s="6" t="e">
        <f t="shared" si="417"/>
        <v>#N/A</v>
      </c>
      <c r="K4319" s="19">
        <f t="shared" si="418"/>
        <v>2526</v>
      </c>
      <c r="L4319" s="6" t="e">
        <f t="shared" ca="1" si="419"/>
        <v>#N/A</v>
      </c>
    </row>
    <row r="4320" spans="1:12" x14ac:dyDescent="0.2">
      <c r="A4320" s="5">
        <f>IF(AND(dateA=1,A4319&lt;DataEnd),'iBoxx inputs'!A4324,IF(AND(dateA=2,A4319&lt;DataEnd),'Bank of England inputs'!A4324,IF(dateA=3,A4319+1,IF(dateA=4,WORKDAY(A4319,1,),WORKDAY(A4319,1,holidayQ)))))</f>
        <v>42038</v>
      </c>
      <c r="B4320" s="35" t="e">
        <f>MATCH(A4320,'iBoxx inputs'!A:A,0)</f>
        <v>#N/A</v>
      </c>
      <c r="C4320" s="35" t="e">
        <f>MATCH(A4320,'Bank of England inputs'!A:A,0)</f>
        <v>#N/A</v>
      </c>
      <c r="D4320" s="6" t="e">
        <f>IF($A4320&gt;DataEnd,NA(),IFERROR(INDEX('iBoxx inputs'!B:B,MATCH($A4320,'iBoxx inputs'!$A:$A,0)),D4319))</f>
        <v>#N/A</v>
      </c>
      <c r="E4320" s="6" t="e">
        <f>IF($A4320&gt;DataEnd,NA(),IFERROR(INDEX('iBoxx inputs'!C:C,MATCH($A4320,'iBoxx inputs'!$A:$A,0)),E4319))</f>
        <v>#N/A</v>
      </c>
      <c r="F4320" s="6" t="e">
        <f>IF($A4320&gt;DataEnd,NA(),IFERROR(INDEX('Bank of England inputs'!D:D,MATCH($A4320,'Bank of England inputs'!$A:$A,0),0),F4319))</f>
        <v>#N/A</v>
      </c>
      <c r="H4320" s="5">
        <f t="shared" si="403"/>
        <v>42038</v>
      </c>
      <c r="I4320" s="6" t="e">
        <f t="shared" si="416"/>
        <v>#N/A</v>
      </c>
      <c r="J4320" s="6" t="e">
        <f t="shared" si="417"/>
        <v>#N/A</v>
      </c>
      <c r="K4320" s="19">
        <f t="shared" si="418"/>
        <v>2526</v>
      </c>
      <c r="L4320" s="6" t="e">
        <f t="shared" ca="1" si="419"/>
        <v>#N/A</v>
      </c>
    </row>
    <row r="4321" spans="1:12" x14ac:dyDescent="0.2">
      <c r="A4321" s="5">
        <f>IF(AND(dateA=1,A4320&lt;DataEnd),'iBoxx inputs'!A4325,IF(AND(dateA=2,A4320&lt;DataEnd),'Bank of England inputs'!A4325,IF(dateA=3,A4320+1,IF(dateA=4,WORKDAY(A4320,1,),WORKDAY(A4320,1,holidayQ)))))</f>
        <v>42039</v>
      </c>
      <c r="B4321" s="35" t="e">
        <f>MATCH(A4321,'iBoxx inputs'!A:A,0)</f>
        <v>#N/A</v>
      </c>
      <c r="C4321" s="35" t="e">
        <f>MATCH(A4321,'Bank of England inputs'!A:A,0)</f>
        <v>#N/A</v>
      </c>
      <c r="D4321" s="6" t="e">
        <f>IF($A4321&gt;DataEnd,NA(),IFERROR(INDEX('iBoxx inputs'!B:B,MATCH($A4321,'iBoxx inputs'!$A:$A,0)),D4320))</f>
        <v>#N/A</v>
      </c>
      <c r="E4321" s="6" t="e">
        <f>IF($A4321&gt;DataEnd,NA(),IFERROR(INDEX('iBoxx inputs'!C:C,MATCH($A4321,'iBoxx inputs'!$A:$A,0)),E4320))</f>
        <v>#N/A</v>
      </c>
      <c r="F4321" s="6" t="e">
        <f>IF($A4321&gt;DataEnd,NA(),IFERROR(INDEX('Bank of England inputs'!D:D,MATCH($A4321,'Bank of England inputs'!$A:$A,0),0),F4320))</f>
        <v>#N/A</v>
      </c>
      <c r="H4321" s="5">
        <f t="shared" si="403"/>
        <v>42039</v>
      </c>
      <c r="I4321" s="6" t="e">
        <f t="shared" si="416"/>
        <v>#N/A</v>
      </c>
      <c r="J4321" s="6" t="e">
        <f t="shared" si="417"/>
        <v>#N/A</v>
      </c>
      <c r="K4321" s="19">
        <f t="shared" si="418"/>
        <v>2526</v>
      </c>
      <c r="L4321" s="6" t="e">
        <f t="shared" ca="1" si="419"/>
        <v>#N/A</v>
      </c>
    </row>
    <row r="4322" spans="1:12" x14ac:dyDescent="0.2">
      <c r="A4322" s="5">
        <f>IF(AND(dateA=1,A4321&lt;DataEnd),'iBoxx inputs'!A4326,IF(AND(dateA=2,A4321&lt;DataEnd),'Bank of England inputs'!A4326,IF(dateA=3,A4321+1,IF(dateA=4,WORKDAY(A4321,1,),WORKDAY(A4321,1,holidayQ)))))</f>
        <v>42040</v>
      </c>
      <c r="B4322" s="35" t="e">
        <f>MATCH(A4322,'iBoxx inputs'!A:A,0)</f>
        <v>#N/A</v>
      </c>
      <c r="C4322" s="35" t="e">
        <f>MATCH(A4322,'Bank of England inputs'!A:A,0)</f>
        <v>#N/A</v>
      </c>
      <c r="D4322" s="6" t="e">
        <f>IF($A4322&gt;DataEnd,NA(),IFERROR(INDEX('iBoxx inputs'!B:B,MATCH($A4322,'iBoxx inputs'!$A:$A,0)),D4321))</f>
        <v>#N/A</v>
      </c>
      <c r="E4322" s="6" t="e">
        <f>IF($A4322&gt;DataEnd,NA(),IFERROR(INDEX('iBoxx inputs'!C:C,MATCH($A4322,'iBoxx inputs'!$A:$A,0)),E4321))</f>
        <v>#N/A</v>
      </c>
      <c r="F4322" s="6" t="e">
        <f>IF($A4322&gt;DataEnd,NA(),IFERROR(INDEX('Bank of England inputs'!D:D,MATCH($A4322,'Bank of England inputs'!$A:$A,0),0),F4321))</f>
        <v>#N/A</v>
      </c>
      <c r="H4322" s="5">
        <f t="shared" si="403"/>
        <v>42040</v>
      </c>
      <c r="I4322" s="6" t="e">
        <f t="shared" si="416"/>
        <v>#N/A</v>
      </c>
      <c r="J4322" s="6" t="e">
        <f t="shared" si="417"/>
        <v>#N/A</v>
      </c>
      <c r="K4322" s="19">
        <f t="shared" si="418"/>
        <v>2527</v>
      </c>
      <c r="L4322" s="6" t="e">
        <f t="shared" ca="1" si="419"/>
        <v>#N/A</v>
      </c>
    </row>
    <row r="4323" spans="1:12" x14ac:dyDescent="0.2">
      <c r="A4323" s="5">
        <f>IF(AND(dateA=1,A4322&lt;DataEnd),'iBoxx inputs'!A4327,IF(AND(dateA=2,A4322&lt;DataEnd),'Bank of England inputs'!A4327,IF(dateA=3,A4322+1,IF(dateA=4,WORKDAY(A4322,1,),WORKDAY(A4322,1,holidayQ)))))</f>
        <v>42041</v>
      </c>
      <c r="B4323" s="35" t="e">
        <f>MATCH(A4323,'iBoxx inputs'!A:A,0)</f>
        <v>#N/A</v>
      </c>
      <c r="C4323" s="35" t="e">
        <f>MATCH(A4323,'Bank of England inputs'!A:A,0)</f>
        <v>#N/A</v>
      </c>
      <c r="D4323" s="6" t="e">
        <f>IF($A4323&gt;DataEnd,NA(),IFERROR(INDEX('iBoxx inputs'!B:B,MATCH($A4323,'iBoxx inputs'!$A:$A,0)),D4322))</f>
        <v>#N/A</v>
      </c>
      <c r="E4323" s="6" t="e">
        <f>IF($A4323&gt;DataEnd,NA(),IFERROR(INDEX('iBoxx inputs'!C:C,MATCH($A4323,'iBoxx inputs'!$A:$A,0)),E4322))</f>
        <v>#N/A</v>
      </c>
      <c r="F4323" s="6" t="e">
        <f>IF($A4323&gt;DataEnd,NA(),IFERROR(INDEX('Bank of England inputs'!D:D,MATCH($A4323,'Bank of England inputs'!$A:$A,0),0),F4322))</f>
        <v>#N/A</v>
      </c>
      <c r="H4323" s="5">
        <f t="shared" si="403"/>
        <v>42041</v>
      </c>
      <c r="I4323" s="6" t="e">
        <f t="shared" si="416"/>
        <v>#N/A</v>
      </c>
      <c r="J4323" s="6" t="e">
        <f t="shared" si="417"/>
        <v>#N/A</v>
      </c>
      <c r="K4323" s="19">
        <f t="shared" si="418"/>
        <v>2528</v>
      </c>
      <c r="L4323" s="6" t="e">
        <f t="shared" ca="1" si="419"/>
        <v>#N/A</v>
      </c>
    </row>
    <row r="4324" spans="1:12" x14ac:dyDescent="0.2">
      <c r="A4324" s="5">
        <f>IF(AND(dateA=1,A4323&lt;DataEnd),'iBoxx inputs'!A4328,IF(AND(dateA=2,A4323&lt;DataEnd),'Bank of England inputs'!A4328,IF(dateA=3,A4323+1,IF(dateA=4,WORKDAY(A4323,1,),WORKDAY(A4323,1,holidayQ)))))</f>
        <v>42044</v>
      </c>
      <c r="B4324" s="35" t="e">
        <f>MATCH(A4324,'iBoxx inputs'!A:A,0)</f>
        <v>#N/A</v>
      </c>
      <c r="C4324" s="35" t="e">
        <f>MATCH(A4324,'Bank of England inputs'!A:A,0)</f>
        <v>#N/A</v>
      </c>
      <c r="D4324" s="6" t="e">
        <f>IF($A4324&gt;DataEnd,NA(),IFERROR(INDEX('iBoxx inputs'!B:B,MATCH($A4324,'iBoxx inputs'!$A:$A,0)),D4323))</f>
        <v>#N/A</v>
      </c>
      <c r="E4324" s="6" t="e">
        <f>IF($A4324&gt;DataEnd,NA(),IFERROR(INDEX('iBoxx inputs'!C:C,MATCH($A4324,'iBoxx inputs'!$A:$A,0)),E4323))</f>
        <v>#N/A</v>
      </c>
      <c r="F4324" s="6" t="e">
        <f>IF($A4324&gt;DataEnd,NA(),IFERROR(INDEX('Bank of England inputs'!D:D,MATCH($A4324,'Bank of England inputs'!$A:$A,0),0),F4323))</f>
        <v>#N/A</v>
      </c>
      <c r="H4324" s="5">
        <f t="shared" si="403"/>
        <v>42044</v>
      </c>
      <c r="I4324" s="6" t="e">
        <f t="shared" si="416"/>
        <v>#N/A</v>
      </c>
      <c r="J4324" s="6" t="e">
        <f t="shared" si="417"/>
        <v>#N/A</v>
      </c>
      <c r="K4324" s="19">
        <f t="shared" si="418"/>
        <v>2526</v>
      </c>
      <c r="L4324" s="6" t="e">
        <f t="shared" ca="1" si="419"/>
        <v>#N/A</v>
      </c>
    </row>
    <row r="4325" spans="1:12" x14ac:dyDescent="0.2">
      <c r="A4325" s="5">
        <f>IF(AND(dateA=1,A4324&lt;DataEnd),'iBoxx inputs'!A4329,IF(AND(dateA=2,A4324&lt;DataEnd),'Bank of England inputs'!A4329,IF(dateA=3,A4324+1,IF(dateA=4,WORKDAY(A4324,1,),WORKDAY(A4324,1,holidayQ)))))</f>
        <v>42045</v>
      </c>
      <c r="B4325" s="35" t="e">
        <f>MATCH(A4325,'iBoxx inputs'!A:A,0)</f>
        <v>#N/A</v>
      </c>
      <c r="C4325" s="35" t="e">
        <f>MATCH(A4325,'Bank of England inputs'!A:A,0)</f>
        <v>#N/A</v>
      </c>
      <c r="D4325" s="6" t="e">
        <f>IF($A4325&gt;DataEnd,NA(),IFERROR(INDEX('iBoxx inputs'!B:B,MATCH($A4325,'iBoxx inputs'!$A:$A,0)),D4324))</f>
        <v>#N/A</v>
      </c>
      <c r="E4325" s="6" t="e">
        <f>IF($A4325&gt;DataEnd,NA(),IFERROR(INDEX('iBoxx inputs'!C:C,MATCH($A4325,'iBoxx inputs'!$A:$A,0)),E4324))</f>
        <v>#N/A</v>
      </c>
      <c r="F4325" s="6" t="e">
        <f>IF($A4325&gt;DataEnd,NA(),IFERROR(INDEX('Bank of England inputs'!D:D,MATCH($A4325,'Bank of England inputs'!$A:$A,0),0),F4324))</f>
        <v>#N/A</v>
      </c>
      <c r="H4325" s="5">
        <f t="shared" si="403"/>
        <v>42045</v>
      </c>
      <c r="I4325" s="6" t="e">
        <f t="shared" si="416"/>
        <v>#N/A</v>
      </c>
      <c r="J4325" s="6" t="e">
        <f t="shared" si="417"/>
        <v>#N/A</v>
      </c>
      <c r="K4325" s="19">
        <f t="shared" si="418"/>
        <v>2526</v>
      </c>
      <c r="L4325" s="6" t="e">
        <f t="shared" ca="1" si="419"/>
        <v>#N/A</v>
      </c>
    </row>
    <row r="4326" spans="1:12" x14ac:dyDescent="0.2">
      <c r="A4326" s="5">
        <f>IF(AND(dateA=1,A4325&lt;DataEnd),'iBoxx inputs'!A4330,IF(AND(dateA=2,A4325&lt;DataEnd),'Bank of England inputs'!A4330,IF(dateA=3,A4325+1,IF(dateA=4,WORKDAY(A4325,1,),WORKDAY(A4325,1,holidayQ)))))</f>
        <v>42046</v>
      </c>
      <c r="B4326" s="35" t="e">
        <f>MATCH(A4326,'iBoxx inputs'!A:A,0)</f>
        <v>#N/A</v>
      </c>
      <c r="C4326" s="35" t="e">
        <f>MATCH(A4326,'Bank of England inputs'!A:A,0)</f>
        <v>#N/A</v>
      </c>
      <c r="D4326" s="6" t="e">
        <f>IF($A4326&gt;DataEnd,NA(),IFERROR(INDEX('iBoxx inputs'!B:B,MATCH($A4326,'iBoxx inputs'!$A:$A,0)),D4325))</f>
        <v>#N/A</v>
      </c>
      <c r="E4326" s="6" t="e">
        <f>IF($A4326&gt;DataEnd,NA(),IFERROR(INDEX('iBoxx inputs'!C:C,MATCH($A4326,'iBoxx inputs'!$A:$A,0)),E4325))</f>
        <v>#N/A</v>
      </c>
      <c r="F4326" s="6" t="e">
        <f>IF($A4326&gt;DataEnd,NA(),IFERROR(INDEX('Bank of England inputs'!D:D,MATCH($A4326,'Bank of England inputs'!$A:$A,0),0),F4325))</f>
        <v>#N/A</v>
      </c>
      <c r="H4326" s="5">
        <f t="shared" si="403"/>
        <v>42046</v>
      </c>
      <c r="I4326" s="6" t="e">
        <f t="shared" si="416"/>
        <v>#N/A</v>
      </c>
      <c r="J4326" s="6" t="e">
        <f t="shared" si="417"/>
        <v>#N/A</v>
      </c>
      <c r="K4326" s="19">
        <f t="shared" si="418"/>
        <v>2526</v>
      </c>
      <c r="L4326" s="6" t="e">
        <f t="shared" ca="1" si="419"/>
        <v>#N/A</v>
      </c>
    </row>
    <row r="4327" spans="1:12" x14ac:dyDescent="0.2">
      <c r="A4327" s="5">
        <f>IF(AND(dateA=1,A4326&lt;DataEnd),'iBoxx inputs'!A4331,IF(AND(dateA=2,A4326&lt;DataEnd),'Bank of England inputs'!A4331,IF(dateA=3,A4326+1,IF(dateA=4,WORKDAY(A4326,1,),WORKDAY(A4326,1,holidayQ)))))</f>
        <v>42047</v>
      </c>
      <c r="B4327" s="35" t="e">
        <f>MATCH(A4327,'iBoxx inputs'!A:A,0)</f>
        <v>#N/A</v>
      </c>
      <c r="C4327" s="35" t="e">
        <f>MATCH(A4327,'Bank of England inputs'!A:A,0)</f>
        <v>#N/A</v>
      </c>
      <c r="D4327" s="6" t="e">
        <f>IF($A4327&gt;DataEnd,NA(),IFERROR(INDEX('iBoxx inputs'!B:B,MATCH($A4327,'iBoxx inputs'!$A:$A,0)),D4326))</f>
        <v>#N/A</v>
      </c>
      <c r="E4327" s="6" t="e">
        <f>IF($A4327&gt;DataEnd,NA(),IFERROR(INDEX('iBoxx inputs'!C:C,MATCH($A4327,'iBoxx inputs'!$A:$A,0)),E4326))</f>
        <v>#N/A</v>
      </c>
      <c r="F4327" s="6" t="e">
        <f>IF($A4327&gt;DataEnd,NA(),IFERROR(INDEX('Bank of England inputs'!D:D,MATCH($A4327,'Bank of England inputs'!$A:$A,0),0),F4326))</f>
        <v>#N/A</v>
      </c>
      <c r="H4327" s="5">
        <f t="shared" si="403"/>
        <v>42047</v>
      </c>
      <c r="I4327" s="6" t="e">
        <f t="shared" si="416"/>
        <v>#N/A</v>
      </c>
      <c r="J4327" s="6" t="e">
        <f t="shared" si="417"/>
        <v>#N/A</v>
      </c>
      <c r="K4327" s="19">
        <f t="shared" si="418"/>
        <v>2527</v>
      </c>
      <c r="L4327" s="6" t="e">
        <f t="shared" ca="1" si="419"/>
        <v>#N/A</v>
      </c>
    </row>
    <row r="4328" spans="1:12" x14ac:dyDescent="0.2">
      <c r="A4328" s="5">
        <f>IF(AND(dateA=1,A4327&lt;DataEnd),'iBoxx inputs'!A4332,IF(AND(dateA=2,A4327&lt;DataEnd),'Bank of England inputs'!A4332,IF(dateA=3,A4327+1,IF(dateA=4,WORKDAY(A4327,1,),WORKDAY(A4327,1,holidayQ)))))</f>
        <v>42048</v>
      </c>
      <c r="B4328" s="35" t="e">
        <f>MATCH(A4328,'iBoxx inputs'!A:A,0)</f>
        <v>#N/A</v>
      </c>
      <c r="C4328" s="35" t="e">
        <f>MATCH(A4328,'Bank of England inputs'!A:A,0)</f>
        <v>#N/A</v>
      </c>
      <c r="D4328" s="6" t="e">
        <f>IF($A4328&gt;DataEnd,NA(),IFERROR(INDEX('iBoxx inputs'!B:B,MATCH($A4328,'iBoxx inputs'!$A:$A,0)),D4327))</f>
        <v>#N/A</v>
      </c>
      <c r="E4328" s="6" t="e">
        <f>IF($A4328&gt;DataEnd,NA(),IFERROR(INDEX('iBoxx inputs'!C:C,MATCH($A4328,'iBoxx inputs'!$A:$A,0)),E4327))</f>
        <v>#N/A</v>
      </c>
      <c r="F4328" s="6" t="e">
        <f>IF($A4328&gt;DataEnd,NA(),IFERROR(INDEX('Bank of England inputs'!D:D,MATCH($A4328,'Bank of England inputs'!$A:$A,0),0),F4327))</f>
        <v>#N/A</v>
      </c>
      <c r="H4328" s="5">
        <f t="shared" si="403"/>
        <v>42048</v>
      </c>
      <c r="I4328" s="6" t="e">
        <f t="shared" si="416"/>
        <v>#N/A</v>
      </c>
      <c r="J4328" s="6" t="e">
        <f t="shared" si="417"/>
        <v>#N/A</v>
      </c>
      <c r="K4328" s="19">
        <f t="shared" si="418"/>
        <v>2528</v>
      </c>
      <c r="L4328" s="6" t="e">
        <f t="shared" ca="1" si="419"/>
        <v>#N/A</v>
      </c>
    </row>
    <row r="4329" spans="1:12" x14ac:dyDescent="0.2">
      <c r="A4329" s="5">
        <f>IF(AND(dateA=1,A4328&lt;DataEnd),'iBoxx inputs'!A4333,IF(AND(dateA=2,A4328&lt;DataEnd),'Bank of England inputs'!A4333,IF(dateA=3,A4328+1,IF(dateA=4,WORKDAY(A4328,1,),WORKDAY(A4328,1,holidayQ)))))</f>
        <v>42051</v>
      </c>
      <c r="B4329" s="35" t="e">
        <f>MATCH(A4329,'iBoxx inputs'!A:A,0)</f>
        <v>#N/A</v>
      </c>
      <c r="C4329" s="35" t="e">
        <f>MATCH(A4329,'Bank of England inputs'!A:A,0)</f>
        <v>#N/A</v>
      </c>
      <c r="D4329" s="6" t="e">
        <f>IF($A4329&gt;DataEnd,NA(),IFERROR(INDEX('iBoxx inputs'!B:B,MATCH($A4329,'iBoxx inputs'!$A:$A,0)),D4328))</f>
        <v>#N/A</v>
      </c>
      <c r="E4329" s="6" t="e">
        <f>IF($A4329&gt;DataEnd,NA(),IFERROR(INDEX('iBoxx inputs'!C:C,MATCH($A4329,'iBoxx inputs'!$A:$A,0)),E4328))</f>
        <v>#N/A</v>
      </c>
      <c r="F4329" s="6" t="e">
        <f>IF($A4329&gt;DataEnd,NA(),IFERROR(INDEX('Bank of England inputs'!D:D,MATCH($A4329,'Bank of England inputs'!$A:$A,0),0),F4328))</f>
        <v>#N/A</v>
      </c>
      <c r="H4329" s="5">
        <f t="shared" si="403"/>
        <v>42051</v>
      </c>
      <c r="I4329" s="6" t="e">
        <f t="shared" si="416"/>
        <v>#N/A</v>
      </c>
      <c r="J4329" s="6" t="e">
        <f t="shared" si="417"/>
        <v>#N/A</v>
      </c>
      <c r="K4329" s="19">
        <f t="shared" si="418"/>
        <v>2526</v>
      </c>
      <c r="L4329" s="6" t="e">
        <f t="shared" ca="1" si="419"/>
        <v>#N/A</v>
      </c>
    </row>
    <row r="4330" spans="1:12" x14ac:dyDescent="0.2">
      <c r="A4330" s="5">
        <f>IF(AND(dateA=1,A4329&lt;DataEnd),'iBoxx inputs'!A4334,IF(AND(dateA=2,A4329&lt;DataEnd),'Bank of England inputs'!A4334,IF(dateA=3,A4329+1,IF(dateA=4,WORKDAY(A4329,1,),WORKDAY(A4329,1,holidayQ)))))</f>
        <v>42052</v>
      </c>
      <c r="B4330" s="35" t="e">
        <f>MATCH(A4330,'iBoxx inputs'!A:A,0)</f>
        <v>#N/A</v>
      </c>
      <c r="C4330" s="35" t="e">
        <f>MATCH(A4330,'Bank of England inputs'!A:A,0)</f>
        <v>#N/A</v>
      </c>
      <c r="D4330" s="6" t="e">
        <f>IF($A4330&gt;DataEnd,NA(),IFERROR(INDEX('iBoxx inputs'!B:B,MATCH($A4330,'iBoxx inputs'!$A:$A,0)),D4329))</f>
        <v>#N/A</v>
      </c>
      <c r="E4330" s="6" t="e">
        <f>IF($A4330&gt;DataEnd,NA(),IFERROR(INDEX('iBoxx inputs'!C:C,MATCH($A4330,'iBoxx inputs'!$A:$A,0)),E4329))</f>
        <v>#N/A</v>
      </c>
      <c r="F4330" s="6" t="e">
        <f>IF($A4330&gt;DataEnd,NA(),IFERROR(INDEX('Bank of England inputs'!D:D,MATCH($A4330,'Bank of England inputs'!$A:$A,0),0),F4329))</f>
        <v>#N/A</v>
      </c>
      <c r="H4330" s="5">
        <f t="shared" si="403"/>
        <v>42052</v>
      </c>
      <c r="I4330" s="6" t="e">
        <f t="shared" si="416"/>
        <v>#N/A</v>
      </c>
      <c r="J4330" s="6" t="e">
        <f t="shared" si="417"/>
        <v>#N/A</v>
      </c>
      <c r="K4330" s="19">
        <f t="shared" si="418"/>
        <v>2526</v>
      </c>
      <c r="L4330" s="6" t="e">
        <f t="shared" ca="1" si="419"/>
        <v>#N/A</v>
      </c>
    </row>
    <row r="4331" spans="1:12" x14ac:dyDescent="0.2">
      <c r="A4331" s="5">
        <f>IF(AND(dateA=1,A4330&lt;DataEnd),'iBoxx inputs'!A4335,IF(AND(dateA=2,A4330&lt;DataEnd),'Bank of England inputs'!A4335,IF(dateA=3,A4330+1,IF(dateA=4,WORKDAY(A4330,1,),WORKDAY(A4330,1,holidayQ)))))</f>
        <v>42053</v>
      </c>
      <c r="B4331" s="35" t="e">
        <f>MATCH(A4331,'iBoxx inputs'!A:A,0)</f>
        <v>#N/A</v>
      </c>
      <c r="C4331" s="35" t="e">
        <f>MATCH(A4331,'Bank of England inputs'!A:A,0)</f>
        <v>#N/A</v>
      </c>
      <c r="D4331" s="6" t="e">
        <f>IF($A4331&gt;DataEnd,NA(),IFERROR(INDEX('iBoxx inputs'!B:B,MATCH($A4331,'iBoxx inputs'!$A:$A,0)),D4330))</f>
        <v>#N/A</v>
      </c>
      <c r="E4331" s="6" t="e">
        <f>IF($A4331&gt;DataEnd,NA(),IFERROR(INDEX('iBoxx inputs'!C:C,MATCH($A4331,'iBoxx inputs'!$A:$A,0)),E4330))</f>
        <v>#N/A</v>
      </c>
      <c r="F4331" s="6" t="e">
        <f>IF($A4331&gt;DataEnd,NA(),IFERROR(INDEX('Bank of England inputs'!D:D,MATCH($A4331,'Bank of England inputs'!$A:$A,0),0),F4330))</f>
        <v>#N/A</v>
      </c>
      <c r="H4331" s="5">
        <f t="shared" si="403"/>
        <v>42053</v>
      </c>
      <c r="I4331" s="6" t="e">
        <f t="shared" si="416"/>
        <v>#N/A</v>
      </c>
      <c r="J4331" s="6" t="e">
        <f t="shared" si="417"/>
        <v>#N/A</v>
      </c>
      <c r="K4331" s="19">
        <f t="shared" si="418"/>
        <v>2526</v>
      </c>
      <c r="L4331" s="6" t="e">
        <f t="shared" ca="1" si="419"/>
        <v>#N/A</v>
      </c>
    </row>
    <row r="4332" spans="1:12" x14ac:dyDescent="0.2">
      <c r="A4332" s="5">
        <f>IF(AND(dateA=1,A4331&lt;DataEnd),'iBoxx inputs'!A4336,IF(AND(dateA=2,A4331&lt;DataEnd),'Bank of England inputs'!A4336,IF(dateA=3,A4331+1,IF(dateA=4,WORKDAY(A4331,1,),WORKDAY(A4331,1,holidayQ)))))</f>
        <v>42054</v>
      </c>
      <c r="B4332" s="35" t="e">
        <f>MATCH(A4332,'iBoxx inputs'!A:A,0)</f>
        <v>#N/A</v>
      </c>
      <c r="C4332" s="35" t="e">
        <f>MATCH(A4332,'Bank of England inputs'!A:A,0)</f>
        <v>#N/A</v>
      </c>
      <c r="D4332" s="6" t="e">
        <f>IF($A4332&gt;DataEnd,NA(),IFERROR(INDEX('iBoxx inputs'!B:B,MATCH($A4332,'iBoxx inputs'!$A:$A,0)),D4331))</f>
        <v>#N/A</v>
      </c>
      <c r="E4332" s="6" t="e">
        <f>IF($A4332&gt;DataEnd,NA(),IFERROR(INDEX('iBoxx inputs'!C:C,MATCH($A4332,'iBoxx inputs'!$A:$A,0)),E4331))</f>
        <v>#N/A</v>
      </c>
      <c r="F4332" s="6" t="e">
        <f>IF($A4332&gt;DataEnd,NA(),IFERROR(INDEX('Bank of England inputs'!D:D,MATCH($A4332,'Bank of England inputs'!$A:$A,0),0),F4331))</f>
        <v>#N/A</v>
      </c>
      <c r="H4332" s="5">
        <f t="shared" si="403"/>
        <v>42054</v>
      </c>
      <c r="I4332" s="6" t="e">
        <f t="shared" si="416"/>
        <v>#N/A</v>
      </c>
      <c r="J4332" s="6" t="e">
        <f t="shared" si="417"/>
        <v>#N/A</v>
      </c>
      <c r="K4332" s="19">
        <f t="shared" si="418"/>
        <v>2527</v>
      </c>
      <c r="L4332" s="6" t="e">
        <f t="shared" ca="1" si="419"/>
        <v>#N/A</v>
      </c>
    </row>
    <row r="4333" spans="1:12" x14ac:dyDescent="0.2">
      <c r="A4333" s="5">
        <f>IF(AND(dateA=1,A4332&lt;DataEnd),'iBoxx inputs'!A4337,IF(AND(dateA=2,A4332&lt;DataEnd),'Bank of England inputs'!A4337,IF(dateA=3,A4332+1,IF(dateA=4,WORKDAY(A4332,1,),WORKDAY(A4332,1,holidayQ)))))</f>
        <v>42055</v>
      </c>
      <c r="B4333" s="35" t="e">
        <f>MATCH(A4333,'iBoxx inputs'!A:A,0)</f>
        <v>#N/A</v>
      </c>
      <c r="C4333" s="35" t="e">
        <f>MATCH(A4333,'Bank of England inputs'!A:A,0)</f>
        <v>#N/A</v>
      </c>
      <c r="D4333" s="6" t="e">
        <f>IF($A4333&gt;DataEnd,NA(),IFERROR(INDEX('iBoxx inputs'!B:B,MATCH($A4333,'iBoxx inputs'!$A:$A,0)),D4332))</f>
        <v>#N/A</v>
      </c>
      <c r="E4333" s="6" t="e">
        <f>IF($A4333&gt;DataEnd,NA(),IFERROR(INDEX('iBoxx inputs'!C:C,MATCH($A4333,'iBoxx inputs'!$A:$A,0)),E4332))</f>
        <v>#N/A</v>
      </c>
      <c r="F4333" s="6" t="e">
        <f>IF($A4333&gt;DataEnd,NA(),IFERROR(INDEX('Bank of England inputs'!D:D,MATCH($A4333,'Bank of England inputs'!$A:$A,0),0),F4332))</f>
        <v>#N/A</v>
      </c>
      <c r="H4333" s="5">
        <f t="shared" ref="H4333:H4396" si="420">A4333</f>
        <v>42055</v>
      </c>
      <c r="I4333" s="6" t="e">
        <f t="shared" si="416"/>
        <v>#N/A</v>
      </c>
      <c r="J4333" s="6" t="e">
        <f t="shared" si="417"/>
        <v>#N/A</v>
      </c>
      <c r="K4333" s="19">
        <f t="shared" si="418"/>
        <v>2528</v>
      </c>
      <c r="L4333" s="6" t="e">
        <f t="shared" ca="1" si="419"/>
        <v>#N/A</v>
      </c>
    </row>
    <row r="4334" spans="1:12" x14ac:dyDescent="0.2">
      <c r="A4334" s="5">
        <f>IF(AND(dateA=1,A4333&lt;DataEnd),'iBoxx inputs'!A4338,IF(AND(dateA=2,A4333&lt;DataEnd),'Bank of England inputs'!A4338,IF(dateA=3,A4333+1,IF(dateA=4,WORKDAY(A4333,1,),WORKDAY(A4333,1,holidayQ)))))</f>
        <v>42058</v>
      </c>
      <c r="B4334" s="35" t="e">
        <f>MATCH(A4334,'iBoxx inputs'!A:A,0)</f>
        <v>#N/A</v>
      </c>
      <c r="C4334" s="35" t="e">
        <f>MATCH(A4334,'Bank of England inputs'!A:A,0)</f>
        <v>#N/A</v>
      </c>
      <c r="D4334" s="6" t="e">
        <f>IF($A4334&gt;DataEnd,NA(),IFERROR(INDEX('iBoxx inputs'!B:B,MATCH($A4334,'iBoxx inputs'!$A:$A,0)),D4333))</f>
        <v>#N/A</v>
      </c>
      <c r="E4334" s="6" t="e">
        <f>IF($A4334&gt;DataEnd,NA(),IFERROR(INDEX('iBoxx inputs'!C:C,MATCH($A4334,'iBoxx inputs'!$A:$A,0)),E4333))</f>
        <v>#N/A</v>
      </c>
      <c r="F4334" s="6" t="e">
        <f>IF($A4334&gt;DataEnd,NA(),IFERROR(INDEX('Bank of England inputs'!D:D,MATCH($A4334,'Bank of England inputs'!$A:$A,0),0),F4333))</f>
        <v>#N/A</v>
      </c>
      <c r="H4334" s="5">
        <f t="shared" si="420"/>
        <v>42058</v>
      </c>
      <c r="I4334" s="6" t="e">
        <f t="shared" si="416"/>
        <v>#N/A</v>
      </c>
      <c r="J4334" s="6" t="e">
        <f t="shared" si="417"/>
        <v>#N/A</v>
      </c>
      <c r="K4334" s="19">
        <f t="shared" si="418"/>
        <v>2526</v>
      </c>
      <c r="L4334" s="6" t="e">
        <f t="shared" ca="1" si="419"/>
        <v>#N/A</v>
      </c>
    </row>
    <row r="4335" spans="1:12" x14ac:dyDescent="0.2">
      <c r="A4335" s="5">
        <f>IF(AND(dateA=1,A4334&lt;DataEnd),'iBoxx inputs'!A4339,IF(AND(dateA=2,A4334&lt;DataEnd),'Bank of England inputs'!A4339,IF(dateA=3,A4334+1,IF(dateA=4,WORKDAY(A4334,1,),WORKDAY(A4334,1,holidayQ)))))</f>
        <v>42059</v>
      </c>
      <c r="B4335" s="35" t="e">
        <f>MATCH(A4335,'iBoxx inputs'!A:A,0)</f>
        <v>#N/A</v>
      </c>
      <c r="C4335" s="35" t="e">
        <f>MATCH(A4335,'Bank of England inputs'!A:A,0)</f>
        <v>#N/A</v>
      </c>
      <c r="D4335" s="6" t="e">
        <f>IF($A4335&gt;DataEnd,NA(),IFERROR(INDEX('iBoxx inputs'!B:B,MATCH($A4335,'iBoxx inputs'!$A:$A,0)),D4334))</f>
        <v>#N/A</v>
      </c>
      <c r="E4335" s="6" t="e">
        <f>IF($A4335&gt;DataEnd,NA(),IFERROR(INDEX('iBoxx inputs'!C:C,MATCH($A4335,'iBoxx inputs'!$A:$A,0)),E4334))</f>
        <v>#N/A</v>
      </c>
      <c r="F4335" s="6" t="e">
        <f>IF($A4335&gt;DataEnd,NA(),IFERROR(INDEX('Bank of England inputs'!D:D,MATCH($A4335,'Bank of England inputs'!$A:$A,0),0),F4334))</f>
        <v>#N/A</v>
      </c>
      <c r="H4335" s="5">
        <f t="shared" si="420"/>
        <v>42059</v>
      </c>
      <c r="I4335" s="6" t="e">
        <f t="shared" si="416"/>
        <v>#N/A</v>
      </c>
      <c r="J4335" s="6" t="e">
        <f t="shared" si="417"/>
        <v>#N/A</v>
      </c>
      <c r="K4335" s="19">
        <f t="shared" si="418"/>
        <v>2526</v>
      </c>
      <c r="L4335" s="6" t="e">
        <f t="shared" ca="1" si="419"/>
        <v>#N/A</v>
      </c>
    </row>
    <row r="4336" spans="1:12" x14ac:dyDescent="0.2">
      <c r="A4336" s="5">
        <f>IF(AND(dateA=1,A4335&lt;DataEnd),'iBoxx inputs'!A4340,IF(AND(dateA=2,A4335&lt;DataEnd),'Bank of England inputs'!A4340,IF(dateA=3,A4335+1,IF(dateA=4,WORKDAY(A4335,1,),WORKDAY(A4335,1,holidayQ)))))</f>
        <v>42060</v>
      </c>
      <c r="B4336" s="35" t="e">
        <f>MATCH(A4336,'iBoxx inputs'!A:A,0)</f>
        <v>#N/A</v>
      </c>
      <c r="C4336" s="35" t="e">
        <f>MATCH(A4336,'Bank of England inputs'!A:A,0)</f>
        <v>#N/A</v>
      </c>
      <c r="D4336" s="6" t="e">
        <f>IF($A4336&gt;DataEnd,NA(),IFERROR(INDEX('iBoxx inputs'!B:B,MATCH($A4336,'iBoxx inputs'!$A:$A,0)),D4335))</f>
        <v>#N/A</v>
      </c>
      <c r="E4336" s="6" t="e">
        <f>IF($A4336&gt;DataEnd,NA(),IFERROR(INDEX('iBoxx inputs'!C:C,MATCH($A4336,'iBoxx inputs'!$A:$A,0)),E4335))</f>
        <v>#N/A</v>
      </c>
      <c r="F4336" s="6" t="e">
        <f>IF($A4336&gt;DataEnd,NA(),IFERROR(INDEX('Bank of England inputs'!D:D,MATCH($A4336,'Bank of England inputs'!$A:$A,0),0),F4335))</f>
        <v>#N/A</v>
      </c>
      <c r="H4336" s="5">
        <f t="shared" si="420"/>
        <v>42060</v>
      </c>
      <c r="I4336" s="6" t="e">
        <f t="shared" si="416"/>
        <v>#N/A</v>
      </c>
      <c r="J4336" s="6" t="e">
        <f t="shared" si="417"/>
        <v>#N/A</v>
      </c>
      <c r="K4336" s="19">
        <f t="shared" si="418"/>
        <v>2526</v>
      </c>
      <c r="L4336" s="6" t="e">
        <f t="shared" ca="1" si="419"/>
        <v>#N/A</v>
      </c>
    </row>
    <row r="4337" spans="1:12" x14ac:dyDescent="0.2">
      <c r="A4337" s="5">
        <f>IF(AND(dateA=1,A4336&lt;DataEnd),'iBoxx inputs'!A4341,IF(AND(dateA=2,A4336&lt;DataEnd),'Bank of England inputs'!A4341,IF(dateA=3,A4336+1,IF(dateA=4,WORKDAY(A4336,1,),WORKDAY(A4336,1,holidayQ)))))</f>
        <v>42061</v>
      </c>
      <c r="B4337" s="35" t="e">
        <f>MATCH(A4337,'iBoxx inputs'!A:A,0)</f>
        <v>#N/A</v>
      </c>
      <c r="C4337" s="35" t="e">
        <f>MATCH(A4337,'Bank of England inputs'!A:A,0)</f>
        <v>#N/A</v>
      </c>
      <c r="D4337" s="6" t="e">
        <f>IF($A4337&gt;DataEnd,NA(),IFERROR(INDEX('iBoxx inputs'!B:B,MATCH($A4337,'iBoxx inputs'!$A:$A,0)),D4336))</f>
        <v>#N/A</v>
      </c>
      <c r="E4337" s="6" t="e">
        <f>IF($A4337&gt;DataEnd,NA(),IFERROR(INDEX('iBoxx inputs'!C:C,MATCH($A4337,'iBoxx inputs'!$A:$A,0)),E4336))</f>
        <v>#N/A</v>
      </c>
      <c r="F4337" s="6" t="e">
        <f>IF($A4337&gt;DataEnd,NA(),IFERROR(INDEX('Bank of England inputs'!D:D,MATCH($A4337,'Bank of England inputs'!$A:$A,0),0),F4336))</f>
        <v>#N/A</v>
      </c>
      <c r="H4337" s="5">
        <f t="shared" si="420"/>
        <v>42061</v>
      </c>
      <c r="I4337" s="6" t="e">
        <f t="shared" si="416"/>
        <v>#N/A</v>
      </c>
      <c r="J4337" s="6" t="e">
        <f t="shared" si="417"/>
        <v>#N/A</v>
      </c>
      <c r="K4337" s="19">
        <f t="shared" si="418"/>
        <v>2527</v>
      </c>
      <c r="L4337" s="6" t="e">
        <f t="shared" ca="1" si="419"/>
        <v>#N/A</v>
      </c>
    </row>
    <row r="4338" spans="1:12" x14ac:dyDescent="0.2">
      <c r="A4338" s="5">
        <f>IF(AND(dateA=1,A4337&lt;DataEnd),'iBoxx inputs'!A4342,IF(AND(dateA=2,A4337&lt;DataEnd),'Bank of England inputs'!A4342,IF(dateA=3,A4337+1,IF(dateA=4,WORKDAY(A4337,1,),WORKDAY(A4337,1,holidayQ)))))</f>
        <v>42062</v>
      </c>
      <c r="B4338" s="35" t="e">
        <f>MATCH(A4338,'iBoxx inputs'!A:A,0)</f>
        <v>#N/A</v>
      </c>
      <c r="C4338" s="35" t="e">
        <f>MATCH(A4338,'Bank of England inputs'!A:A,0)</f>
        <v>#N/A</v>
      </c>
      <c r="D4338" s="6" t="e">
        <f>IF($A4338&gt;DataEnd,NA(),IFERROR(INDEX('iBoxx inputs'!B:B,MATCH($A4338,'iBoxx inputs'!$A:$A,0)),D4337))</f>
        <v>#N/A</v>
      </c>
      <c r="E4338" s="6" t="e">
        <f>IF($A4338&gt;DataEnd,NA(),IFERROR(INDEX('iBoxx inputs'!C:C,MATCH($A4338,'iBoxx inputs'!$A:$A,0)),E4337))</f>
        <v>#N/A</v>
      </c>
      <c r="F4338" s="6" t="e">
        <f>IF($A4338&gt;DataEnd,NA(),IFERROR(INDEX('Bank of England inputs'!D:D,MATCH($A4338,'Bank of England inputs'!$A:$A,0),0),F4337))</f>
        <v>#N/A</v>
      </c>
      <c r="H4338" s="5">
        <f t="shared" si="420"/>
        <v>42062</v>
      </c>
      <c r="I4338" s="6" t="e">
        <f t="shared" si="416"/>
        <v>#N/A</v>
      </c>
      <c r="J4338" s="6" t="e">
        <f t="shared" si="417"/>
        <v>#N/A</v>
      </c>
      <c r="K4338" s="19">
        <f t="shared" si="418"/>
        <v>2528</v>
      </c>
      <c r="L4338" s="6" t="e">
        <f t="shared" ca="1" si="419"/>
        <v>#N/A</v>
      </c>
    </row>
    <row r="4339" spans="1:12" x14ac:dyDescent="0.2">
      <c r="A4339" s="5">
        <f>IF(AND(dateA=1,A4338&lt;DataEnd),'iBoxx inputs'!A4343,IF(AND(dateA=2,A4338&lt;DataEnd),'Bank of England inputs'!A4343,IF(dateA=3,A4338+1,IF(dateA=4,WORKDAY(A4338,1,),WORKDAY(A4338,1,holidayQ)))))</f>
        <v>42065</v>
      </c>
      <c r="B4339" s="35" t="e">
        <f>MATCH(A4339,'iBoxx inputs'!A:A,0)</f>
        <v>#N/A</v>
      </c>
      <c r="C4339" s="35" t="e">
        <f>MATCH(A4339,'Bank of England inputs'!A:A,0)</f>
        <v>#N/A</v>
      </c>
      <c r="D4339" s="6" t="e">
        <f>IF($A4339&gt;DataEnd,NA(),IFERROR(INDEX('iBoxx inputs'!B:B,MATCH($A4339,'iBoxx inputs'!$A:$A,0)),D4338))</f>
        <v>#N/A</v>
      </c>
      <c r="E4339" s="6" t="e">
        <f>IF($A4339&gt;DataEnd,NA(),IFERROR(INDEX('iBoxx inputs'!C:C,MATCH($A4339,'iBoxx inputs'!$A:$A,0)),E4338))</f>
        <v>#N/A</v>
      </c>
      <c r="F4339" s="6" t="e">
        <f>IF($A4339&gt;DataEnd,NA(),IFERROR(INDEX('Bank of England inputs'!D:D,MATCH($A4339,'Bank of England inputs'!$A:$A,0),0),F4338))</f>
        <v>#N/A</v>
      </c>
      <c r="H4339" s="5">
        <f t="shared" si="420"/>
        <v>42065</v>
      </c>
      <c r="I4339" s="6" t="e">
        <f t="shared" si="416"/>
        <v>#N/A</v>
      </c>
      <c r="J4339" s="6" t="e">
        <f t="shared" si="417"/>
        <v>#N/A</v>
      </c>
      <c r="K4339" s="19">
        <f t="shared" si="418"/>
        <v>2526</v>
      </c>
      <c r="L4339" s="6" t="e">
        <f t="shared" ca="1" si="419"/>
        <v>#N/A</v>
      </c>
    </row>
    <row r="4340" spans="1:12" x14ac:dyDescent="0.2">
      <c r="A4340" s="5">
        <f>IF(AND(dateA=1,A4339&lt;DataEnd),'iBoxx inputs'!A4344,IF(AND(dateA=2,A4339&lt;DataEnd),'Bank of England inputs'!A4344,IF(dateA=3,A4339+1,IF(dateA=4,WORKDAY(A4339,1,),WORKDAY(A4339,1,holidayQ)))))</f>
        <v>42066</v>
      </c>
      <c r="B4340" s="35" t="e">
        <f>MATCH(A4340,'iBoxx inputs'!A:A,0)</f>
        <v>#N/A</v>
      </c>
      <c r="C4340" s="35" t="e">
        <f>MATCH(A4340,'Bank of England inputs'!A:A,0)</f>
        <v>#N/A</v>
      </c>
      <c r="D4340" s="6" t="e">
        <f>IF($A4340&gt;DataEnd,NA(),IFERROR(INDEX('iBoxx inputs'!B:B,MATCH($A4340,'iBoxx inputs'!$A:$A,0)),D4339))</f>
        <v>#N/A</v>
      </c>
      <c r="E4340" s="6" t="e">
        <f>IF($A4340&gt;DataEnd,NA(),IFERROR(INDEX('iBoxx inputs'!C:C,MATCH($A4340,'iBoxx inputs'!$A:$A,0)),E4339))</f>
        <v>#N/A</v>
      </c>
      <c r="F4340" s="6" t="e">
        <f>IF($A4340&gt;DataEnd,NA(),IFERROR(INDEX('Bank of England inputs'!D:D,MATCH($A4340,'Bank of England inputs'!$A:$A,0),0),F4339))</f>
        <v>#N/A</v>
      </c>
      <c r="H4340" s="5">
        <f t="shared" si="420"/>
        <v>42066</v>
      </c>
      <c r="I4340" s="6" t="e">
        <f t="shared" si="416"/>
        <v>#N/A</v>
      </c>
      <c r="J4340" s="6" t="e">
        <f t="shared" si="417"/>
        <v>#N/A</v>
      </c>
      <c r="K4340" s="19">
        <f t="shared" si="418"/>
        <v>2526</v>
      </c>
      <c r="L4340" s="6" t="e">
        <f t="shared" ca="1" si="419"/>
        <v>#N/A</v>
      </c>
    </row>
    <row r="4341" spans="1:12" x14ac:dyDescent="0.2">
      <c r="A4341" s="5">
        <f>IF(AND(dateA=1,A4340&lt;DataEnd),'iBoxx inputs'!A4345,IF(AND(dateA=2,A4340&lt;DataEnd),'Bank of England inputs'!A4345,IF(dateA=3,A4340+1,IF(dateA=4,WORKDAY(A4340,1,),WORKDAY(A4340,1,holidayQ)))))</f>
        <v>42067</v>
      </c>
      <c r="B4341" s="35" t="e">
        <f>MATCH(A4341,'iBoxx inputs'!A:A,0)</f>
        <v>#N/A</v>
      </c>
      <c r="C4341" s="35" t="e">
        <f>MATCH(A4341,'Bank of England inputs'!A:A,0)</f>
        <v>#N/A</v>
      </c>
      <c r="D4341" s="6" t="e">
        <f>IF($A4341&gt;DataEnd,NA(),IFERROR(INDEX('iBoxx inputs'!B:B,MATCH($A4341,'iBoxx inputs'!$A:$A,0)),D4340))</f>
        <v>#N/A</v>
      </c>
      <c r="E4341" s="6" t="e">
        <f>IF($A4341&gt;DataEnd,NA(),IFERROR(INDEX('iBoxx inputs'!C:C,MATCH($A4341,'iBoxx inputs'!$A:$A,0)),E4340))</f>
        <v>#N/A</v>
      </c>
      <c r="F4341" s="6" t="e">
        <f>IF($A4341&gt;DataEnd,NA(),IFERROR(INDEX('Bank of England inputs'!D:D,MATCH($A4341,'Bank of England inputs'!$A:$A,0),0),F4340))</f>
        <v>#N/A</v>
      </c>
      <c r="H4341" s="5">
        <f t="shared" si="420"/>
        <v>42067</v>
      </c>
      <c r="I4341" s="6" t="e">
        <f t="shared" si="416"/>
        <v>#N/A</v>
      </c>
      <c r="J4341" s="6" t="e">
        <f t="shared" si="417"/>
        <v>#N/A</v>
      </c>
      <c r="K4341" s="19">
        <f t="shared" si="418"/>
        <v>2526</v>
      </c>
      <c r="L4341" s="6" t="e">
        <f t="shared" ca="1" si="419"/>
        <v>#N/A</v>
      </c>
    </row>
    <row r="4342" spans="1:12" x14ac:dyDescent="0.2">
      <c r="A4342" s="5">
        <f>IF(AND(dateA=1,A4341&lt;DataEnd),'iBoxx inputs'!A4346,IF(AND(dateA=2,A4341&lt;DataEnd),'Bank of England inputs'!A4346,IF(dateA=3,A4341+1,IF(dateA=4,WORKDAY(A4341,1,),WORKDAY(A4341,1,holidayQ)))))</f>
        <v>42068</v>
      </c>
      <c r="B4342" s="35" t="e">
        <f>MATCH(A4342,'iBoxx inputs'!A:A,0)</f>
        <v>#N/A</v>
      </c>
      <c r="C4342" s="35" t="e">
        <f>MATCH(A4342,'Bank of England inputs'!A:A,0)</f>
        <v>#N/A</v>
      </c>
      <c r="D4342" s="6" t="e">
        <f>IF($A4342&gt;DataEnd,NA(),IFERROR(INDEX('iBoxx inputs'!B:B,MATCH($A4342,'iBoxx inputs'!$A:$A,0)),D4341))</f>
        <v>#N/A</v>
      </c>
      <c r="E4342" s="6" t="e">
        <f>IF($A4342&gt;DataEnd,NA(),IFERROR(INDEX('iBoxx inputs'!C:C,MATCH($A4342,'iBoxx inputs'!$A:$A,0)),E4341))</f>
        <v>#N/A</v>
      </c>
      <c r="F4342" s="6" t="e">
        <f>IF($A4342&gt;DataEnd,NA(),IFERROR(INDEX('Bank of England inputs'!D:D,MATCH($A4342,'Bank of England inputs'!$A:$A,0),0),F4341))</f>
        <v>#N/A</v>
      </c>
      <c r="H4342" s="5">
        <f t="shared" si="420"/>
        <v>42068</v>
      </c>
      <c r="I4342" s="6" t="e">
        <f t="shared" si="416"/>
        <v>#N/A</v>
      </c>
      <c r="J4342" s="6" t="e">
        <f t="shared" si="417"/>
        <v>#N/A</v>
      </c>
      <c r="K4342" s="19">
        <f t="shared" si="418"/>
        <v>2527</v>
      </c>
      <c r="L4342" s="6" t="e">
        <f t="shared" ca="1" si="419"/>
        <v>#N/A</v>
      </c>
    </row>
    <row r="4343" spans="1:12" x14ac:dyDescent="0.2">
      <c r="A4343" s="5">
        <f>IF(AND(dateA=1,A4342&lt;DataEnd),'iBoxx inputs'!A4347,IF(AND(dateA=2,A4342&lt;DataEnd),'Bank of England inputs'!A4347,IF(dateA=3,A4342+1,IF(dateA=4,WORKDAY(A4342,1,),WORKDAY(A4342,1,holidayQ)))))</f>
        <v>42069</v>
      </c>
      <c r="B4343" s="35" t="e">
        <f>MATCH(A4343,'iBoxx inputs'!A:A,0)</f>
        <v>#N/A</v>
      </c>
      <c r="C4343" s="35" t="e">
        <f>MATCH(A4343,'Bank of England inputs'!A:A,0)</f>
        <v>#N/A</v>
      </c>
      <c r="D4343" s="6" t="e">
        <f>IF($A4343&gt;DataEnd,NA(),IFERROR(INDEX('iBoxx inputs'!B:B,MATCH($A4343,'iBoxx inputs'!$A:$A,0)),D4342))</f>
        <v>#N/A</v>
      </c>
      <c r="E4343" s="6" t="e">
        <f>IF($A4343&gt;DataEnd,NA(),IFERROR(INDEX('iBoxx inputs'!C:C,MATCH($A4343,'iBoxx inputs'!$A:$A,0)),E4342))</f>
        <v>#N/A</v>
      </c>
      <c r="F4343" s="6" t="e">
        <f>IF($A4343&gt;DataEnd,NA(),IFERROR(INDEX('Bank of England inputs'!D:D,MATCH($A4343,'Bank of England inputs'!$A:$A,0),0),F4342))</f>
        <v>#N/A</v>
      </c>
      <c r="H4343" s="5">
        <f t="shared" si="420"/>
        <v>42069</v>
      </c>
      <c r="I4343" s="6" t="e">
        <f t="shared" si="416"/>
        <v>#N/A</v>
      </c>
      <c r="J4343" s="6" t="e">
        <f t="shared" si="417"/>
        <v>#N/A</v>
      </c>
      <c r="K4343" s="19">
        <f t="shared" si="418"/>
        <v>2528</v>
      </c>
      <c r="L4343" s="6" t="e">
        <f t="shared" ca="1" si="419"/>
        <v>#N/A</v>
      </c>
    </row>
    <row r="4344" spans="1:12" x14ac:dyDescent="0.2">
      <c r="A4344" s="5">
        <f>IF(AND(dateA=1,A4343&lt;DataEnd),'iBoxx inputs'!A4348,IF(AND(dateA=2,A4343&lt;DataEnd),'Bank of England inputs'!A4348,IF(dateA=3,A4343+1,IF(dateA=4,WORKDAY(A4343,1,),WORKDAY(A4343,1,holidayQ)))))</f>
        <v>42072</v>
      </c>
      <c r="B4344" s="35" t="e">
        <f>MATCH(A4344,'iBoxx inputs'!A:A,0)</f>
        <v>#N/A</v>
      </c>
      <c r="C4344" s="35" t="e">
        <f>MATCH(A4344,'Bank of England inputs'!A:A,0)</f>
        <v>#N/A</v>
      </c>
      <c r="D4344" s="6" t="e">
        <f>IF($A4344&gt;DataEnd,NA(),IFERROR(INDEX('iBoxx inputs'!B:B,MATCH($A4344,'iBoxx inputs'!$A:$A,0)),D4343))</f>
        <v>#N/A</v>
      </c>
      <c r="E4344" s="6" t="e">
        <f>IF($A4344&gt;DataEnd,NA(),IFERROR(INDEX('iBoxx inputs'!C:C,MATCH($A4344,'iBoxx inputs'!$A:$A,0)),E4343))</f>
        <v>#N/A</v>
      </c>
      <c r="F4344" s="6" t="e">
        <f>IF($A4344&gt;DataEnd,NA(),IFERROR(INDEX('Bank of England inputs'!D:D,MATCH($A4344,'Bank of England inputs'!$A:$A,0),0),F4343))</f>
        <v>#N/A</v>
      </c>
      <c r="H4344" s="5">
        <f t="shared" si="420"/>
        <v>42072</v>
      </c>
      <c r="I4344" s="6" t="e">
        <f t="shared" si="416"/>
        <v>#N/A</v>
      </c>
      <c r="J4344" s="6" t="e">
        <f t="shared" si="417"/>
        <v>#N/A</v>
      </c>
      <c r="K4344" s="19">
        <f t="shared" si="418"/>
        <v>2526</v>
      </c>
      <c r="L4344" s="6" t="e">
        <f t="shared" ca="1" si="419"/>
        <v>#N/A</v>
      </c>
    </row>
    <row r="4345" spans="1:12" x14ac:dyDescent="0.2">
      <c r="A4345" s="5">
        <f>IF(AND(dateA=1,A4344&lt;DataEnd),'iBoxx inputs'!A4349,IF(AND(dateA=2,A4344&lt;DataEnd),'Bank of England inputs'!A4349,IF(dateA=3,A4344+1,IF(dateA=4,WORKDAY(A4344,1,),WORKDAY(A4344,1,holidayQ)))))</f>
        <v>42073</v>
      </c>
      <c r="B4345" s="35" t="e">
        <f>MATCH(A4345,'iBoxx inputs'!A:A,0)</f>
        <v>#N/A</v>
      </c>
      <c r="C4345" s="35" t="e">
        <f>MATCH(A4345,'Bank of England inputs'!A:A,0)</f>
        <v>#N/A</v>
      </c>
      <c r="D4345" s="6" t="e">
        <f>IF($A4345&gt;DataEnd,NA(),IFERROR(INDEX('iBoxx inputs'!B:B,MATCH($A4345,'iBoxx inputs'!$A:$A,0)),D4344))</f>
        <v>#N/A</v>
      </c>
      <c r="E4345" s="6" t="e">
        <f>IF($A4345&gt;DataEnd,NA(),IFERROR(INDEX('iBoxx inputs'!C:C,MATCH($A4345,'iBoxx inputs'!$A:$A,0)),E4344))</f>
        <v>#N/A</v>
      </c>
      <c r="F4345" s="6" t="e">
        <f>IF($A4345&gt;DataEnd,NA(),IFERROR(INDEX('Bank of England inputs'!D:D,MATCH($A4345,'Bank of England inputs'!$A:$A,0),0),F4344))</f>
        <v>#N/A</v>
      </c>
      <c r="H4345" s="5">
        <f t="shared" si="420"/>
        <v>42073</v>
      </c>
      <c r="I4345" s="6" t="e">
        <f t="shared" si="416"/>
        <v>#N/A</v>
      </c>
      <c r="J4345" s="6" t="e">
        <f t="shared" si="417"/>
        <v>#N/A</v>
      </c>
      <c r="K4345" s="19">
        <f t="shared" si="418"/>
        <v>2526</v>
      </c>
      <c r="L4345" s="6" t="e">
        <f t="shared" ca="1" si="419"/>
        <v>#N/A</v>
      </c>
    </row>
    <row r="4346" spans="1:12" x14ac:dyDescent="0.2">
      <c r="A4346" s="5">
        <f>IF(AND(dateA=1,A4345&lt;DataEnd),'iBoxx inputs'!A4350,IF(AND(dateA=2,A4345&lt;DataEnd),'Bank of England inputs'!A4350,IF(dateA=3,A4345+1,IF(dateA=4,WORKDAY(A4345,1,),WORKDAY(A4345,1,holidayQ)))))</f>
        <v>42074</v>
      </c>
      <c r="B4346" s="35" t="e">
        <f>MATCH(A4346,'iBoxx inputs'!A:A,0)</f>
        <v>#N/A</v>
      </c>
      <c r="C4346" s="35" t="e">
        <f>MATCH(A4346,'Bank of England inputs'!A:A,0)</f>
        <v>#N/A</v>
      </c>
      <c r="D4346" s="6" t="e">
        <f>IF($A4346&gt;DataEnd,NA(),IFERROR(INDEX('iBoxx inputs'!B:B,MATCH($A4346,'iBoxx inputs'!$A:$A,0)),D4345))</f>
        <v>#N/A</v>
      </c>
      <c r="E4346" s="6" t="e">
        <f>IF($A4346&gt;DataEnd,NA(),IFERROR(INDEX('iBoxx inputs'!C:C,MATCH($A4346,'iBoxx inputs'!$A:$A,0)),E4345))</f>
        <v>#N/A</v>
      </c>
      <c r="F4346" s="6" t="e">
        <f>IF($A4346&gt;DataEnd,NA(),IFERROR(INDEX('Bank of England inputs'!D:D,MATCH($A4346,'Bank of England inputs'!$A:$A,0),0),F4345))</f>
        <v>#N/A</v>
      </c>
      <c r="H4346" s="5">
        <f t="shared" si="420"/>
        <v>42074</v>
      </c>
      <c r="I4346" s="6" t="e">
        <f t="shared" si="416"/>
        <v>#N/A</v>
      </c>
      <c r="J4346" s="6" t="e">
        <f t="shared" si="417"/>
        <v>#N/A</v>
      </c>
      <c r="K4346" s="19">
        <f t="shared" si="418"/>
        <v>2526</v>
      </c>
      <c r="L4346" s="6" t="e">
        <f t="shared" ca="1" si="419"/>
        <v>#N/A</v>
      </c>
    </row>
    <row r="4347" spans="1:12" x14ac:dyDescent="0.2">
      <c r="A4347" s="5">
        <f>IF(AND(dateA=1,A4346&lt;DataEnd),'iBoxx inputs'!A4351,IF(AND(dateA=2,A4346&lt;DataEnd),'Bank of England inputs'!A4351,IF(dateA=3,A4346+1,IF(dateA=4,WORKDAY(A4346,1,),WORKDAY(A4346,1,holidayQ)))))</f>
        <v>42075</v>
      </c>
      <c r="B4347" s="35" t="e">
        <f>MATCH(A4347,'iBoxx inputs'!A:A,0)</f>
        <v>#N/A</v>
      </c>
      <c r="C4347" s="35" t="e">
        <f>MATCH(A4347,'Bank of England inputs'!A:A,0)</f>
        <v>#N/A</v>
      </c>
      <c r="D4347" s="6" t="e">
        <f>IF($A4347&gt;DataEnd,NA(),IFERROR(INDEX('iBoxx inputs'!B:B,MATCH($A4347,'iBoxx inputs'!$A:$A,0)),D4346))</f>
        <v>#N/A</v>
      </c>
      <c r="E4347" s="6" t="e">
        <f>IF($A4347&gt;DataEnd,NA(),IFERROR(INDEX('iBoxx inputs'!C:C,MATCH($A4347,'iBoxx inputs'!$A:$A,0)),E4346))</f>
        <v>#N/A</v>
      </c>
      <c r="F4347" s="6" t="e">
        <f>IF($A4347&gt;DataEnd,NA(),IFERROR(INDEX('Bank of England inputs'!D:D,MATCH($A4347,'Bank of England inputs'!$A:$A,0),0),F4346))</f>
        <v>#N/A</v>
      </c>
      <c r="H4347" s="5">
        <f t="shared" si="420"/>
        <v>42075</v>
      </c>
      <c r="I4347" s="6" t="e">
        <f t="shared" si="416"/>
        <v>#N/A</v>
      </c>
      <c r="J4347" s="6" t="e">
        <f t="shared" si="417"/>
        <v>#N/A</v>
      </c>
      <c r="K4347" s="19">
        <f t="shared" si="418"/>
        <v>2527</v>
      </c>
      <c r="L4347" s="6" t="e">
        <f t="shared" ca="1" si="419"/>
        <v>#N/A</v>
      </c>
    </row>
    <row r="4348" spans="1:12" x14ac:dyDescent="0.2">
      <c r="A4348" s="5">
        <f>IF(AND(dateA=1,A4347&lt;DataEnd),'iBoxx inputs'!A4352,IF(AND(dateA=2,A4347&lt;DataEnd),'Bank of England inputs'!A4352,IF(dateA=3,A4347+1,IF(dateA=4,WORKDAY(A4347,1,),WORKDAY(A4347,1,holidayQ)))))</f>
        <v>42076</v>
      </c>
      <c r="B4348" s="35" t="e">
        <f>MATCH(A4348,'iBoxx inputs'!A:A,0)</f>
        <v>#N/A</v>
      </c>
      <c r="C4348" s="35" t="e">
        <f>MATCH(A4348,'Bank of England inputs'!A:A,0)</f>
        <v>#N/A</v>
      </c>
      <c r="D4348" s="6" t="e">
        <f>IF($A4348&gt;DataEnd,NA(),IFERROR(INDEX('iBoxx inputs'!B:B,MATCH($A4348,'iBoxx inputs'!$A:$A,0)),D4347))</f>
        <v>#N/A</v>
      </c>
      <c r="E4348" s="6" t="e">
        <f>IF($A4348&gt;DataEnd,NA(),IFERROR(INDEX('iBoxx inputs'!C:C,MATCH($A4348,'iBoxx inputs'!$A:$A,0)),E4347))</f>
        <v>#N/A</v>
      </c>
      <c r="F4348" s="6" t="e">
        <f>IF($A4348&gt;DataEnd,NA(),IFERROR(INDEX('Bank of England inputs'!D:D,MATCH($A4348,'Bank of England inputs'!$A:$A,0),0),F4347))</f>
        <v>#N/A</v>
      </c>
      <c r="H4348" s="5">
        <f t="shared" si="420"/>
        <v>42076</v>
      </c>
      <c r="I4348" s="6" t="e">
        <f t="shared" si="416"/>
        <v>#N/A</v>
      </c>
      <c r="J4348" s="6" t="e">
        <f t="shared" si="417"/>
        <v>#N/A</v>
      </c>
      <c r="K4348" s="19">
        <f t="shared" si="418"/>
        <v>2528</v>
      </c>
      <c r="L4348" s="6" t="e">
        <f t="shared" ca="1" si="419"/>
        <v>#N/A</v>
      </c>
    </row>
    <row r="4349" spans="1:12" x14ac:dyDescent="0.2">
      <c r="A4349" s="5">
        <f>IF(AND(dateA=1,A4348&lt;DataEnd),'iBoxx inputs'!A4353,IF(AND(dateA=2,A4348&lt;DataEnd),'Bank of England inputs'!A4353,IF(dateA=3,A4348+1,IF(dateA=4,WORKDAY(A4348,1,),WORKDAY(A4348,1,holidayQ)))))</f>
        <v>42079</v>
      </c>
      <c r="B4349" s="35" t="e">
        <f>MATCH(A4349,'iBoxx inputs'!A:A,0)</f>
        <v>#N/A</v>
      </c>
      <c r="C4349" s="35" t="e">
        <f>MATCH(A4349,'Bank of England inputs'!A:A,0)</f>
        <v>#N/A</v>
      </c>
      <c r="D4349" s="6" t="e">
        <f>IF($A4349&gt;DataEnd,NA(),IFERROR(INDEX('iBoxx inputs'!B:B,MATCH($A4349,'iBoxx inputs'!$A:$A,0)),D4348))</f>
        <v>#N/A</v>
      </c>
      <c r="E4349" s="6" t="e">
        <f>IF($A4349&gt;DataEnd,NA(),IFERROR(INDEX('iBoxx inputs'!C:C,MATCH($A4349,'iBoxx inputs'!$A:$A,0)),E4348))</f>
        <v>#N/A</v>
      </c>
      <c r="F4349" s="6" t="e">
        <f>IF($A4349&gt;DataEnd,NA(),IFERROR(INDEX('Bank of England inputs'!D:D,MATCH($A4349,'Bank of England inputs'!$A:$A,0),0),F4348))</f>
        <v>#N/A</v>
      </c>
      <c r="H4349" s="5">
        <f t="shared" si="420"/>
        <v>42079</v>
      </c>
      <c r="I4349" s="6" t="e">
        <f t="shared" si="416"/>
        <v>#N/A</v>
      </c>
      <c r="J4349" s="6" t="e">
        <f t="shared" si="417"/>
        <v>#N/A</v>
      </c>
      <c r="K4349" s="19">
        <f t="shared" si="418"/>
        <v>2526</v>
      </c>
      <c r="L4349" s="6" t="e">
        <f t="shared" ca="1" si="419"/>
        <v>#N/A</v>
      </c>
    </row>
    <row r="4350" spans="1:12" x14ac:dyDescent="0.2">
      <c r="A4350" s="5">
        <f>IF(AND(dateA=1,A4349&lt;DataEnd),'iBoxx inputs'!A4354,IF(AND(dateA=2,A4349&lt;DataEnd),'Bank of England inputs'!A4354,IF(dateA=3,A4349+1,IF(dateA=4,WORKDAY(A4349,1,),WORKDAY(A4349,1,holidayQ)))))</f>
        <v>42080</v>
      </c>
      <c r="B4350" s="35" t="e">
        <f>MATCH(A4350,'iBoxx inputs'!A:A,0)</f>
        <v>#N/A</v>
      </c>
      <c r="C4350" s="35" t="e">
        <f>MATCH(A4350,'Bank of England inputs'!A:A,0)</f>
        <v>#N/A</v>
      </c>
      <c r="D4350" s="6" t="e">
        <f>IF($A4350&gt;DataEnd,NA(),IFERROR(INDEX('iBoxx inputs'!B:B,MATCH($A4350,'iBoxx inputs'!$A:$A,0)),D4349))</f>
        <v>#N/A</v>
      </c>
      <c r="E4350" s="6" t="e">
        <f>IF($A4350&gt;DataEnd,NA(),IFERROR(INDEX('iBoxx inputs'!C:C,MATCH($A4350,'iBoxx inputs'!$A:$A,0)),E4349))</f>
        <v>#N/A</v>
      </c>
      <c r="F4350" s="6" t="e">
        <f>IF($A4350&gt;DataEnd,NA(),IFERROR(INDEX('Bank of England inputs'!D:D,MATCH($A4350,'Bank of England inputs'!$A:$A,0),0),F4349))</f>
        <v>#N/A</v>
      </c>
      <c r="H4350" s="5">
        <f t="shared" si="420"/>
        <v>42080</v>
      </c>
      <c r="I4350" s="6" t="e">
        <f t="shared" si="416"/>
        <v>#N/A</v>
      </c>
      <c r="J4350" s="6" t="e">
        <f t="shared" si="417"/>
        <v>#N/A</v>
      </c>
      <c r="K4350" s="19">
        <f t="shared" si="418"/>
        <v>2526</v>
      </c>
      <c r="L4350" s="6" t="e">
        <f t="shared" ca="1" si="419"/>
        <v>#N/A</v>
      </c>
    </row>
    <row r="4351" spans="1:12" x14ac:dyDescent="0.2">
      <c r="A4351" s="5">
        <f>IF(AND(dateA=1,A4350&lt;DataEnd),'iBoxx inputs'!A4355,IF(AND(dateA=2,A4350&lt;DataEnd),'Bank of England inputs'!A4355,IF(dateA=3,A4350+1,IF(dateA=4,WORKDAY(A4350,1,),WORKDAY(A4350,1,holidayQ)))))</f>
        <v>42081</v>
      </c>
      <c r="B4351" s="35" t="e">
        <f>MATCH(A4351,'iBoxx inputs'!A:A,0)</f>
        <v>#N/A</v>
      </c>
      <c r="C4351" s="35" t="e">
        <f>MATCH(A4351,'Bank of England inputs'!A:A,0)</f>
        <v>#N/A</v>
      </c>
      <c r="D4351" s="6" t="e">
        <f>IF($A4351&gt;DataEnd,NA(),IFERROR(INDEX('iBoxx inputs'!B:B,MATCH($A4351,'iBoxx inputs'!$A:$A,0)),D4350))</f>
        <v>#N/A</v>
      </c>
      <c r="E4351" s="6" t="e">
        <f>IF($A4351&gt;DataEnd,NA(),IFERROR(INDEX('iBoxx inputs'!C:C,MATCH($A4351,'iBoxx inputs'!$A:$A,0)),E4350))</f>
        <v>#N/A</v>
      </c>
      <c r="F4351" s="6" t="e">
        <f>IF($A4351&gt;DataEnd,NA(),IFERROR(INDEX('Bank of England inputs'!D:D,MATCH($A4351,'Bank of England inputs'!$A:$A,0),0),F4350))</f>
        <v>#N/A</v>
      </c>
      <c r="H4351" s="5">
        <f t="shared" si="420"/>
        <v>42081</v>
      </c>
      <c r="I4351" s="6" t="e">
        <f t="shared" si="416"/>
        <v>#N/A</v>
      </c>
      <c r="J4351" s="6" t="e">
        <f t="shared" si="417"/>
        <v>#N/A</v>
      </c>
      <c r="K4351" s="19">
        <f t="shared" si="418"/>
        <v>2526</v>
      </c>
      <c r="L4351" s="6" t="e">
        <f t="shared" ca="1" si="419"/>
        <v>#N/A</v>
      </c>
    </row>
    <row r="4352" spans="1:12" x14ac:dyDescent="0.2">
      <c r="A4352" s="5">
        <f>IF(AND(dateA=1,A4351&lt;DataEnd),'iBoxx inputs'!A4356,IF(AND(dateA=2,A4351&lt;DataEnd),'Bank of England inputs'!A4356,IF(dateA=3,A4351+1,IF(dateA=4,WORKDAY(A4351,1,),WORKDAY(A4351,1,holidayQ)))))</f>
        <v>42082</v>
      </c>
      <c r="B4352" s="35" t="e">
        <f>MATCH(A4352,'iBoxx inputs'!A:A,0)</f>
        <v>#N/A</v>
      </c>
      <c r="C4352" s="35" t="e">
        <f>MATCH(A4352,'Bank of England inputs'!A:A,0)</f>
        <v>#N/A</v>
      </c>
      <c r="D4352" s="6" t="e">
        <f>IF($A4352&gt;DataEnd,NA(),IFERROR(INDEX('iBoxx inputs'!B:B,MATCH($A4352,'iBoxx inputs'!$A:$A,0)),D4351))</f>
        <v>#N/A</v>
      </c>
      <c r="E4352" s="6" t="e">
        <f>IF($A4352&gt;DataEnd,NA(),IFERROR(INDEX('iBoxx inputs'!C:C,MATCH($A4352,'iBoxx inputs'!$A:$A,0)),E4351))</f>
        <v>#N/A</v>
      </c>
      <c r="F4352" s="6" t="e">
        <f>IF($A4352&gt;DataEnd,NA(),IFERROR(INDEX('Bank of England inputs'!D:D,MATCH($A4352,'Bank of England inputs'!$A:$A,0),0),F4351))</f>
        <v>#N/A</v>
      </c>
      <c r="H4352" s="5">
        <f t="shared" si="420"/>
        <v>42082</v>
      </c>
      <c r="I4352" s="6" t="e">
        <f t="shared" si="416"/>
        <v>#N/A</v>
      </c>
      <c r="J4352" s="6" t="e">
        <f t="shared" si="417"/>
        <v>#N/A</v>
      </c>
      <c r="K4352" s="19">
        <f t="shared" si="418"/>
        <v>2527</v>
      </c>
      <c r="L4352" s="6" t="e">
        <f t="shared" ca="1" si="419"/>
        <v>#N/A</v>
      </c>
    </row>
    <row r="4353" spans="1:12" x14ac:dyDescent="0.2">
      <c r="A4353" s="5">
        <f>IF(AND(dateA=1,A4352&lt;DataEnd),'iBoxx inputs'!A4357,IF(AND(dateA=2,A4352&lt;DataEnd),'Bank of England inputs'!A4357,IF(dateA=3,A4352+1,IF(dateA=4,WORKDAY(A4352,1,),WORKDAY(A4352,1,holidayQ)))))</f>
        <v>42083</v>
      </c>
      <c r="B4353" s="35" t="e">
        <f>MATCH(A4353,'iBoxx inputs'!A:A,0)</f>
        <v>#N/A</v>
      </c>
      <c r="C4353" s="35" t="e">
        <f>MATCH(A4353,'Bank of England inputs'!A:A,0)</f>
        <v>#N/A</v>
      </c>
      <c r="D4353" s="6" t="e">
        <f>IF($A4353&gt;DataEnd,NA(),IFERROR(INDEX('iBoxx inputs'!B:B,MATCH($A4353,'iBoxx inputs'!$A:$A,0)),D4352))</f>
        <v>#N/A</v>
      </c>
      <c r="E4353" s="6" t="e">
        <f>IF($A4353&gt;DataEnd,NA(),IFERROR(INDEX('iBoxx inputs'!C:C,MATCH($A4353,'iBoxx inputs'!$A:$A,0)),E4352))</f>
        <v>#N/A</v>
      </c>
      <c r="F4353" s="6" t="e">
        <f>IF($A4353&gt;DataEnd,NA(),IFERROR(INDEX('Bank of England inputs'!D:D,MATCH($A4353,'Bank of England inputs'!$A:$A,0),0),F4352))</f>
        <v>#N/A</v>
      </c>
      <c r="H4353" s="5">
        <f t="shared" si="420"/>
        <v>42083</v>
      </c>
      <c r="I4353" s="6" t="e">
        <f t="shared" si="416"/>
        <v>#N/A</v>
      </c>
      <c r="J4353" s="6" t="e">
        <f t="shared" si="417"/>
        <v>#N/A</v>
      </c>
      <c r="K4353" s="19">
        <f t="shared" si="418"/>
        <v>2528</v>
      </c>
      <c r="L4353" s="6" t="e">
        <f t="shared" ca="1" si="419"/>
        <v>#N/A</v>
      </c>
    </row>
    <row r="4354" spans="1:12" x14ac:dyDescent="0.2">
      <c r="A4354" s="5">
        <f>IF(AND(dateA=1,A4353&lt;DataEnd),'iBoxx inputs'!A4358,IF(AND(dateA=2,A4353&lt;DataEnd),'Bank of England inputs'!A4358,IF(dateA=3,A4353+1,IF(dateA=4,WORKDAY(A4353,1,),WORKDAY(A4353,1,holidayQ)))))</f>
        <v>42086</v>
      </c>
      <c r="B4354" s="35" t="e">
        <f>MATCH(A4354,'iBoxx inputs'!A:A,0)</f>
        <v>#N/A</v>
      </c>
      <c r="C4354" s="35" t="e">
        <f>MATCH(A4354,'Bank of England inputs'!A:A,0)</f>
        <v>#N/A</v>
      </c>
      <c r="D4354" s="6" t="e">
        <f>IF($A4354&gt;DataEnd,NA(),IFERROR(INDEX('iBoxx inputs'!B:B,MATCH($A4354,'iBoxx inputs'!$A:$A,0)),D4353))</f>
        <v>#N/A</v>
      </c>
      <c r="E4354" s="6" t="e">
        <f>IF($A4354&gt;DataEnd,NA(),IFERROR(INDEX('iBoxx inputs'!C:C,MATCH($A4354,'iBoxx inputs'!$A:$A,0)),E4353))</f>
        <v>#N/A</v>
      </c>
      <c r="F4354" s="6" t="e">
        <f>IF($A4354&gt;DataEnd,NA(),IFERROR(INDEX('Bank of England inputs'!D:D,MATCH($A4354,'Bank of England inputs'!$A:$A,0),0),F4353))</f>
        <v>#N/A</v>
      </c>
      <c r="H4354" s="5">
        <f t="shared" si="420"/>
        <v>42086</v>
      </c>
      <c r="I4354" s="6" t="e">
        <f t="shared" si="416"/>
        <v>#N/A</v>
      </c>
      <c r="J4354" s="6" t="e">
        <f t="shared" si="417"/>
        <v>#N/A</v>
      </c>
      <c r="K4354" s="19">
        <f t="shared" si="418"/>
        <v>2526</v>
      </c>
      <c r="L4354" s="6" t="e">
        <f t="shared" ca="1" si="419"/>
        <v>#N/A</v>
      </c>
    </row>
    <row r="4355" spans="1:12" x14ac:dyDescent="0.2">
      <c r="A4355" s="5">
        <f>IF(AND(dateA=1,A4354&lt;DataEnd),'iBoxx inputs'!A4359,IF(AND(dateA=2,A4354&lt;DataEnd),'Bank of England inputs'!A4359,IF(dateA=3,A4354+1,IF(dateA=4,WORKDAY(A4354,1,),WORKDAY(A4354,1,holidayQ)))))</f>
        <v>42087</v>
      </c>
      <c r="B4355" s="35" t="e">
        <f>MATCH(A4355,'iBoxx inputs'!A:A,0)</f>
        <v>#N/A</v>
      </c>
      <c r="C4355" s="35" t="e">
        <f>MATCH(A4355,'Bank of England inputs'!A:A,0)</f>
        <v>#N/A</v>
      </c>
      <c r="D4355" s="6" t="e">
        <f>IF($A4355&gt;DataEnd,NA(),IFERROR(INDEX('iBoxx inputs'!B:B,MATCH($A4355,'iBoxx inputs'!$A:$A,0)),D4354))</f>
        <v>#N/A</v>
      </c>
      <c r="E4355" s="6" t="e">
        <f>IF($A4355&gt;DataEnd,NA(),IFERROR(INDEX('iBoxx inputs'!C:C,MATCH($A4355,'iBoxx inputs'!$A:$A,0)),E4354))</f>
        <v>#N/A</v>
      </c>
      <c r="F4355" s="6" t="e">
        <f>IF($A4355&gt;DataEnd,NA(),IFERROR(INDEX('Bank of England inputs'!D:D,MATCH($A4355,'Bank of England inputs'!$A:$A,0),0),F4354))</f>
        <v>#N/A</v>
      </c>
      <c r="H4355" s="5">
        <f t="shared" si="420"/>
        <v>42087</v>
      </c>
      <c r="I4355" s="6" t="e">
        <f t="shared" si="416"/>
        <v>#N/A</v>
      </c>
      <c r="J4355" s="6" t="e">
        <f t="shared" si="417"/>
        <v>#N/A</v>
      </c>
      <c r="K4355" s="19">
        <f t="shared" si="418"/>
        <v>2526</v>
      </c>
      <c r="L4355" s="6" t="e">
        <f t="shared" ca="1" si="419"/>
        <v>#N/A</v>
      </c>
    </row>
    <row r="4356" spans="1:12" x14ac:dyDescent="0.2">
      <c r="A4356" s="5">
        <f>IF(AND(dateA=1,A4355&lt;DataEnd),'iBoxx inputs'!A4360,IF(AND(dateA=2,A4355&lt;DataEnd),'Bank of England inputs'!A4360,IF(dateA=3,A4355+1,IF(dateA=4,WORKDAY(A4355,1,),WORKDAY(A4355,1,holidayQ)))))</f>
        <v>42088</v>
      </c>
      <c r="B4356" s="35" t="e">
        <f>MATCH(A4356,'iBoxx inputs'!A:A,0)</f>
        <v>#N/A</v>
      </c>
      <c r="C4356" s="35" t="e">
        <f>MATCH(A4356,'Bank of England inputs'!A:A,0)</f>
        <v>#N/A</v>
      </c>
      <c r="D4356" s="6" t="e">
        <f>IF($A4356&gt;DataEnd,NA(),IFERROR(INDEX('iBoxx inputs'!B:B,MATCH($A4356,'iBoxx inputs'!$A:$A,0)),D4355))</f>
        <v>#N/A</v>
      </c>
      <c r="E4356" s="6" t="e">
        <f>IF($A4356&gt;DataEnd,NA(),IFERROR(INDEX('iBoxx inputs'!C:C,MATCH($A4356,'iBoxx inputs'!$A:$A,0)),E4355))</f>
        <v>#N/A</v>
      </c>
      <c r="F4356" s="6" t="e">
        <f>IF($A4356&gt;DataEnd,NA(),IFERROR(INDEX('Bank of England inputs'!D:D,MATCH($A4356,'Bank of England inputs'!$A:$A,0),0),F4355))</f>
        <v>#N/A</v>
      </c>
      <c r="H4356" s="5">
        <f t="shared" si="420"/>
        <v>42088</v>
      </c>
      <c r="I4356" s="6" t="e">
        <f t="shared" si="416"/>
        <v>#N/A</v>
      </c>
      <c r="J4356" s="6" t="e">
        <f t="shared" si="417"/>
        <v>#N/A</v>
      </c>
      <c r="K4356" s="19">
        <f t="shared" si="418"/>
        <v>2527</v>
      </c>
      <c r="L4356" s="6" t="e">
        <f t="shared" ca="1" si="419"/>
        <v>#N/A</v>
      </c>
    </row>
    <row r="4357" spans="1:12" x14ac:dyDescent="0.2">
      <c r="A4357" s="5">
        <f>IF(AND(dateA=1,A4356&lt;DataEnd),'iBoxx inputs'!A4361,IF(AND(dateA=2,A4356&lt;DataEnd),'Bank of England inputs'!A4361,IF(dateA=3,A4356+1,IF(dateA=4,WORKDAY(A4356,1,),WORKDAY(A4356,1,holidayQ)))))</f>
        <v>42089</v>
      </c>
      <c r="B4357" s="35" t="e">
        <f>MATCH(A4357,'iBoxx inputs'!A:A,0)</f>
        <v>#N/A</v>
      </c>
      <c r="C4357" s="35" t="e">
        <f>MATCH(A4357,'Bank of England inputs'!A:A,0)</f>
        <v>#N/A</v>
      </c>
      <c r="D4357" s="6" t="e">
        <f>IF($A4357&gt;DataEnd,NA(),IFERROR(INDEX('iBoxx inputs'!B:B,MATCH($A4357,'iBoxx inputs'!$A:$A,0)),D4356))</f>
        <v>#N/A</v>
      </c>
      <c r="E4357" s="6" t="e">
        <f>IF($A4357&gt;DataEnd,NA(),IFERROR(INDEX('iBoxx inputs'!C:C,MATCH($A4357,'iBoxx inputs'!$A:$A,0)),E4356))</f>
        <v>#N/A</v>
      </c>
      <c r="F4357" s="6" t="e">
        <f>IF($A4357&gt;DataEnd,NA(),IFERROR(INDEX('Bank of England inputs'!D:D,MATCH($A4357,'Bank of England inputs'!$A:$A,0),0),F4356))</f>
        <v>#N/A</v>
      </c>
      <c r="H4357" s="5">
        <f t="shared" si="420"/>
        <v>42089</v>
      </c>
      <c r="I4357" s="6" t="e">
        <f t="shared" si="416"/>
        <v>#N/A</v>
      </c>
      <c r="J4357" s="6" t="e">
        <f t="shared" si="417"/>
        <v>#N/A</v>
      </c>
      <c r="K4357" s="19">
        <f t="shared" si="418"/>
        <v>2528</v>
      </c>
      <c r="L4357" s="6" t="e">
        <f t="shared" ca="1" si="419"/>
        <v>#N/A</v>
      </c>
    </row>
    <row r="4358" spans="1:12" x14ac:dyDescent="0.2">
      <c r="A4358" s="5">
        <f>IF(AND(dateA=1,A4357&lt;DataEnd),'iBoxx inputs'!A4362,IF(AND(dateA=2,A4357&lt;DataEnd),'Bank of England inputs'!A4362,IF(dateA=3,A4357+1,IF(dateA=4,WORKDAY(A4357,1,),WORKDAY(A4357,1,holidayQ)))))</f>
        <v>42090</v>
      </c>
      <c r="B4358" s="35" t="e">
        <f>MATCH(A4358,'iBoxx inputs'!A:A,0)</f>
        <v>#N/A</v>
      </c>
      <c r="C4358" s="35" t="e">
        <f>MATCH(A4358,'Bank of England inputs'!A:A,0)</f>
        <v>#N/A</v>
      </c>
      <c r="D4358" s="6" t="e">
        <f>IF($A4358&gt;DataEnd,NA(),IFERROR(INDEX('iBoxx inputs'!B:B,MATCH($A4358,'iBoxx inputs'!$A:$A,0)),D4357))</f>
        <v>#N/A</v>
      </c>
      <c r="E4358" s="6" t="e">
        <f>IF($A4358&gt;DataEnd,NA(),IFERROR(INDEX('iBoxx inputs'!C:C,MATCH($A4358,'iBoxx inputs'!$A:$A,0)),E4357))</f>
        <v>#N/A</v>
      </c>
      <c r="F4358" s="6" t="e">
        <f>IF($A4358&gt;DataEnd,NA(),IFERROR(INDEX('Bank of England inputs'!D:D,MATCH($A4358,'Bank of England inputs'!$A:$A,0),0),F4357))</f>
        <v>#N/A</v>
      </c>
      <c r="H4358" s="5">
        <f t="shared" si="420"/>
        <v>42090</v>
      </c>
      <c r="I4358" s="6" t="e">
        <f t="shared" si="416"/>
        <v>#N/A</v>
      </c>
      <c r="J4358" s="6" t="e">
        <f t="shared" si="417"/>
        <v>#N/A</v>
      </c>
      <c r="K4358" s="19">
        <f t="shared" si="418"/>
        <v>2529</v>
      </c>
      <c r="L4358" s="6" t="e">
        <f t="shared" ca="1" si="419"/>
        <v>#N/A</v>
      </c>
    </row>
    <row r="4359" spans="1:12" x14ac:dyDescent="0.2">
      <c r="A4359" s="5">
        <f>IF(AND(dateA=1,A4358&lt;DataEnd),'iBoxx inputs'!A4363,IF(AND(dateA=2,A4358&lt;DataEnd),'Bank of England inputs'!A4363,IF(dateA=3,A4358+1,IF(dateA=4,WORKDAY(A4358,1,),WORKDAY(A4358,1,holidayQ)))))</f>
        <v>42093</v>
      </c>
      <c r="B4359" s="35" t="e">
        <f>MATCH(A4359,'iBoxx inputs'!A:A,0)</f>
        <v>#N/A</v>
      </c>
      <c r="C4359" s="35" t="e">
        <f>MATCH(A4359,'Bank of England inputs'!A:A,0)</f>
        <v>#N/A</v>
      </c>
      <c r="D4359" s="6" t="e">
        <f>IF($A4359&gt;DataEnd,NA(),IFERROR(INDEX('iBoxx inputs'!B:B,MATCH($A4359,'iBoxx inputs'!$A:$A,0)),D4358))</f>
        <v>#N/A</v>
      </c>
      <c r="E4359" s="6" t="e">
        <f>IF($A4359&gt;DataEnd,NA(),IFERROR(INDEX('iBoxx inputs'!C:C,MATCH($A4359,'iBoxx inputs'!$A:$A,0)),E4358))</f>
        <v>#N/A</v>
      </c>
      <c r="F4359" s="6" t="e">
        <f>IF($A4359&gt;DataEnd,NA(),IFERROR(INDEX('Bank of England inputs'!D:D,MATCH($A4359,'Bank of England inputs'!$A:$A,0),0),F4358))</f>
        <v>#N/A</v>
      </c>
      <c r="H4359" s="5">
        <f t="shared" si="420"/>
        <v>42093</v>
      </c>
      <c r="I4359" s="6" t="e">
        <f t="shared" si="416"/>
        <v>#N/A</v>
      </c>
      <c r="J4359" s="6" t="e">
        <f t="shared" si="417"/>
        <v>#N/A</v>
      </c>
      <c r="K4359" s="19">
        <f t="shared" si="418"/>
        <v>2528</v>
      </c>
      <c r="L4359" s="6" t="e">
        <f t="shared" ca="1" si="419"/>
        <v>#N/A</v>
      </c>
    </row>
    <row r="4360" spans="1:12" x14ac:dyDescent="0.2">
      <c r="A4360" s="5">
        <f>IF(AND(dateA=1,A4359&lt;DataEnd),'iBoxx inputs'!A4364,IF(AND(dateA=2,A4359&lt;DataEnd),'Bank of England inputs'!A4364,IF(dateA=3,A4359+1,IF(dateA=4,WORKDAY(A4359,1,),WORKDAY(A4359,1,holidayQ)))))</f>
        <v>42094</v>
      </c>
      <c r="B4360" s="35" t="e">
        <f>MATCH(A4360,'iBoxx inputs'!A:A,0)</f>
        <v>#N/A</v>
      </c>
      <c r="C4360" s="35" t="e">
        <f>MATCH(A4360,'Bank of England inputs'!A:A,0)</f>
        <v>#N/A</v>
      </c>
      <c r="D4360" s="6" t="e">
        <f>IF($A4360&gt;DataEnd,NA(),IFERROR(INDEX('iBoxx inputs'!B:B,MATCH($A4360,'iBoxx inputs'!$A:$A,0)),D4359))</f>
        <v>#N/A</v>
      </c>
      <c r="E4360" s="6" t="e">
        <f>IF($A4360&gt;DataEnd,NA(),IFERROR(INDEX('iBoxx inputs'!C:C,MATCH($A4360,'iBoxx inputs'!$A:$A,0)),E4359))</f>
        <v>#N/A</v>
      </c>
      <c r="F4360" s="6" t="e">
        <f>IF($A4360&gt;DataEnd,NA(),IFERROR(INDEX('Bank of England inputs'!D:D,MATCH($A4360,'Bank of England inputs'!$A:$A,0),0),F4359))</f>
        <v>#N/A</v>
      </c>
      <c r="H4360" s="5">
        <f t="shared" si="420"/>
        <v>42094</v>
      </c>
      <c r="I4360" s="6" t="e">
        <f t="shared" si="416"/>
        <v>#N/A</v>
      </c>
      <c r="J4360" s="6" t="e">
        <f t="shared" si="417"/>
        <v>#N/A</v>
      </c>
      <c r="K4360" s="19">
        <f t="shared" si="418"/>
        <v>2528</v>
      </c>
      <c r="L4360" s="6" t="e">
        <f t="shared" ca="1" si="419"/>
        <v>#N/A</v>
      </c>
    </row>
    <row r="4361" spans="1:12" x14ac:dyDescent="0.2">
      <c r="A4361" s="5">
        <f>IF(AND(dateA=1,A4360&lt;DataEnd),'iBoxx inputs'!A4365,IF(AND(dateA=2,A4360&lt;DataEnd),'Bank of England inputs'!A4365,IF(dateA=3,A4360+1,IF(dateA=4,WORKDAY(A4360,1,),WORKDAY(A4360,1,holidayQ)))))</f>
        <v>42095</v>
      </c>
      <c r="B4361" s="35" t="e">
        <f>MATCH(A4361,'iBoxx inputs'!A:A,0)</f>
        <v>#N/A</v>
      </c>
      <c r="C4361" s="35" t="e">
        <f>MATCH(A4361,'Bank of England inputs'!A:A,0)</f>
        <v>#N/A</v>
      </c>
      <c r="D4361" s="6" t="e">
        <f>IF($A4361&gt;DataEnd,NA(),IFERROR(INDEX('iBoxx inputs'!B:B,MATCH($A4361,'iBoxx inputs'!$A:$A,0)),D4360))</f>
        <v>#N/A</v>
      </c>
      <c r="E4361" s="6" t="e">
        <f>IF($A4361&gt;DataEnd,NA(),IFERROR(INDEX('iBoxx inputs'!C:C,MATCH($A4361,'iBoxx inputs'!$A:$A,0)),E4360))</f>
        <v>#N/A</v>
      </c>
      <c r="F4361" s="6" t="e">
        <f>IF($A4361&gt;DataEnd,NA(),IFERROR(INDEX('Bank of England inputs'!D:D,MATCH($A4361,'Bank of England inputs'!$A:$A,0),0),F4360))</f>
        <v>#N/A</v>
      </c>
      <c r="H4361" s="5">
        <f t="shared" si="420"/>
        <v>42095</v>
      </c>
      <c r="I4361" s="6" t="e">
        <f t="shared" si="416"/>
        <v>#N/A</v>
      </c>
      <c r="J4361" s="6" t="e">
        <f t="shared" si="417"/>
        <v>#N/A</v>
      </c>
      <c r="K4361" s="19">
        <f t="shared" si="418"/>
        <v>2528</v>
      </c>
      <c r="L4361" s="6" t="e">
        <f t="shared" ca="1" si="419"/>
        <v>#N/A</v>
      </c>
    </row>
    <row r="4362" spans="1:12" x14ac:dyDescent="0.2">
      <c r="A4362" s="5">
        <f>IF(AND(dateA=1,A4361&lt;DataEnd),'iBoxx inputs'!A4366,IF(AND(dateA=2,A4361&lt;DataEnd),'Bank of England inputs'!A4366,IF(dateA=3,A4361+1,IF(dateA=4,WORKDAY(A4361,1,),WORKDAY(A4361,1,holidayQ)))))</f>
        <v>42096</v>
      </c>
      <c r="B4362" s="35" t="e">
        <f>MATCH(A4362,'iBoxx inputs'!A:A,0)</f>
        <v>#N/A</v>
      </c>
      <c r="C4362" s="35" t="e">
        <f>MATCH(A4362,'Bank of England inputs'!A:A,0)</f>
        <v>#N/A</v>
      </c>
      <c r="D4362" s="6" t="e">
        <f>IF($A4362&gt;DataEnd,NA(),IFERROR(INDEX('iBoxx inputs'!B:B,MATCH($A4362,'iBoxx inputs'!$A:$A,0)),D4361))</f>
        <v>#N/A</v>
      </c>
      <c r="E4362" s="6" t="e">
        <f>IF($A4362&gt;DataEnd,NA(),IFERROR(INDEX('iBoxx inputs'!C:C,MATCH($A4362,'iBoxx inputs'!$A:$A,0)),E4361))</f>
        <v>#N/A</v>
      </c>
      <c r="F4362" s="6" t="e">
        <f>IF($A4362&gt;DataEnd,NA(),IFERROR(INDEX('Bank of England inputs'!D:D,MATCH($A4362,'Bank of England inputs'!$A:$A,0),0),F4361))</f>
        <v>#N/A</v>
      </c>
      <c r="H4362" s="5">
        <f t="shared" si="420"/>
        <v>42096</v>
      </c>
      <c r="I4362" s="6" t="e">
        <f t="shared" si="416"/>
        <v>#N/A</v>
      </c>
      <c r="J4362" s="6" t="e">
        <f t="shared" si="417"/>
        <v>#N/A</v>
      </c>
      <c r="K4362" s="19">
        <f t="shared" si="418"/>
        <v>2529</v>
      </c>
      <c r="L4362" s="6" t="e">
        <f t="shared" ca="1" si="419"/>
        <v>#N/A</v>
      </c>
    </row>
    <row r="4363" spans="1:12" x14ac:dyDescent="0.2">
      <c r="A4363" s="5">
        <f>IF(AND(dateA=1,A4362&lt;DataEnd),'iBoxx inputs'!A4367,IF(AND(dateA=2,A4362&lt;DataEnd),'Bank of England inputs'!A4367,IF(dateA=3,A4362+1,IF(dateA=4,WORKDAY(A4362,1,),WORKDAY(A4362,1,holidayQ)))))</f>
        <v>42101</v>
      </c>
      <c r="B4363" s="35" t="e">
        <f>MATCH(A4363,'iBoxx inputs'!A:A,0)</f>
        <v>#N/A</v>
      </c>
      <c r="C4363" s="35" t="e">
        <f>MATCH(A4363,'Bank of England inputs'!A:A,0)</f>
        <v>#N/A</v>
      </c>
      <c r="D4363" s="6" t="e">
        <f>IF($A4363&gt;DataEnd,NA(),IFERROR(INDEX('iBoxx inputs'!B:B,MATCH($A4363,'iBoxx inputs'!$A:$A,0)),D4362))</f>
        <v>#N/A</v>
      </c>
      <c r="E4363" s="6" t="e">
        <f>IF($A4363&gt;DataEnd,NA(),IFERROR(INDEX('iBoxx inputs'!C:C,MATCH($A4363,'iBoxx inputs'!$A:$A,0)),E4362))</f>
        <v>#N/A</v>
      </c>
      <c r="F4363" s="6" t="e">
        <f>IF($A4363&gt;DataEnd,NA(),IFERROR(INDEX('Bank of England inputs'!D:D,MATCH($A4363,'Bank of England inputs'!$A:$A,0),0),F4362))</f>
        <v>#N/A</v>
      </c>
      <c r="H4363" s="5">
        <f t="shared" si="420"/>
        <v>42101</v>
      </c>
      <c r="I4363" s="6" t="e">
        <f t="shared" si="416"/>
        <v>#N/A</v>
      </c>
      <c r="J4363" s="6" t="e">
        <f t="shared" si="417"/>
        <v>#N/A</v>
      </c>
      <c r="K4363" s="19">
        <f t="shared" si="418"/>
        <v>2526</v>
      </c>
      <c r="L4363" s="6" t="e">
        <f t="shared" ca="1" si="419"/>
        <v>#N/A</v>
      </c>
    </row>
    <row r="4364" spans="1:12" x14ac:dyDescent="0.2">
      <c r="A4364" s="5">
        <f>IF(AND(dateA=1,A4363&lt;DataEnd),'iBoxx inputs'!A4368,IF(AND(dateA=2,A4363&lt;DataEnd),'Bank of England inputs'!A4368,IF(dateA=3,A4363+1,IF(dateA=4,WORKDAY(A4363,1,),WORKDAY(A4363,1,holidayQ)))))</f>
        <v>42102</v>
      </c>
      <c r="B4364" s="35" t="e">
        <f>MATCH(A4364,'iBoxx inputs'!A:A,0)</f>
        <v>#N/A</v>
      </c>
      <c r="C4364" s="35" t="e">
        <f>MATCH(A4364,'Bank of England inputs'!A:A,0)</f>
        <v>#N/A</v>
      </c>
      <c r="D4364" s="6" t="e">
        <f>IF($A4364&gt;DataEnd,NA(),IFERROR(INDEX('iBoxx inputs'!B:B,MATCH($A4364,'iBoxx inputs'!$A:$A,0)),D4363))</f>
        <v>#N/A</v>
      </c>
      <c r="E4364" s="6" t="e">
        <f>IF($A4364&gt;DataEnd,NA(),IFERROR(INDEX('iBoxx inputs'!C:C,MATCH($A4364,'iBoxx inputs'!$A:$A,0)),E4363))</f>
        <v>#N/A</v>
      </c>
      <c r="F4364" s="6" t="e">
        <f>IF($A4364&gt;DataEnd,NA(),IFERROR(INDEX('Bank of England inputs'!D:D,MATCH($A4364,'Bank of England inputs'!$A:$A,0),0),F4363))</f>
        <v>#N/A</v>
      </c>
      <c r="H4364" s="5">
        <f t="shared" si="420"/>
        <v>42102</v>
      </c>
      <c r="I4364" s="6" t="e">
        <f t="shared" si="416"/>
        <v>#N/A</v>
      </c>
      <c r="J4364" s="6" t="e">
        <f t="shared" si="417"/>
        <v>#N/A</v>
      </c>
      <c r="K4364" s="19">
        <f t="shared" si="418"/>
        <v>2526</v>
      </c>
      <c r="L4364" s="6" t="e">
        <f t="shared" ca="1" si="419"/>
        <v>#N/A</v>
      </c>
    </row>
    <row r="4365" spans="1:12" x14ac:dyDescent="0.2">
      <c r="A4365" s="5">
        <f>IF(AND(dateA=1,A4364&lt;DataEnd),'iBoxx inputs'!A4369,IF(AND(dateA=2,A4364&lt;DataEnd),'Bank of England inputs'!A4369,IF(dateA=3,A4364+1,IF(dateA=4,WORKDAY(A4364,1,),WORKDAY(A4364,1,holidayQ)))))</f>
        <v>42103</v>
      </c>
      <c r="B4365" s="35" t="e">
        <f>MATCH(A4365,'iBoxx inputs'!A:A,0)</f>
        <v>#N/A</v>
      </c>
      <c r="C4365" s="35" t="e">
        <f>MATCH(A4365,'Bank of England inputs'!A:A,0)</f>
        <v>#N/A</v>
      </c>
      <c r="D4365" s="6" t="e">
        <f>IF($A4365&gt;DataEnd,NA(),IFERROR(INDEX('iBoxx inputs'!B:B,MATCH($A4365,'iBoxx inputs'!$A:$A,0)),D4364))</f>
        <v>#N/A</v>
      </c>
      <c r="E4365" s="6" t="e">
        <f>IF($A4365&gt;DataEnd,NA(),IFERROR(INDEX('iBoxx inputs'!C:C,MATCH($A4365,'iBoxx inputs'!$A:$A,0)),E4364))</f>
        <v>#N/A</v>
      </c>
      <c r="F4365" s="6" t="e">
        <f>IF($A4365&gt;DataEnd,NA(),IFERROR(INDEX('Bank of England inputs'!D:D,MATCH($A4365,'Bank of England inputs'!$A:$A,0),0),F4364))</f>
        <v>#N/A</v>
      </c>
      <c r="H4365" s="5">
        <f t="shared" si="420"/>
        <v>42103</v>
      </c>
      <c r="I4365" s="6" t="e">
        <f t="shared" si="416"/>
        <v>#N/A</v>
      </c>
      <c r="J4365" s="6" t="e">
        <f t="shared" si="417"/>
        <v>#N/A</v>
      </c>
      <c r="K4365" s="19">
        <f t="shared" si="418"/>
        <v>2527</v>
      </c>
      <c r="L4365" s="6" t="e">
        <f t="shared" ca="1" si="419"/>
        <v>#N/A</v>
      </c>
    </row>
    <row r="4366" spans="1:12" x14ac:dyDescent="0.2">
      <c r="A4366" s="5">
        <f>IF(AND(dateA=1,A4365&lt;DataEnd),'iBoxx inputs'!A4370,IF(AND(dateA=2,A4365&lt;DataEnd),'Bank of England inputs'!A4370,IF(dateA=3,A4365+1,IF(dateA=4,WORKDAY(A4365,1,),WORKDAY(A4365,1,holidayQ)))))</f>
        <v>42104</v>
      </c>
      <c r="B4366" s="35" t="e">
        <f>MATCH(A4366,'iBoxx inputs'!A:A,0)</f>
        <v>#N/A</v>
      </c>
      <c r="C4366" s="35" t="e">
        <f>MATCH(A4366,'Bank of England inputs'!A:A,0)</f>
        <v>#N/A</v>
      </c>
      <c r="D4366" s="6" t="e">
        <f>IF($A4366&gt;DataEnd,NA(),IFERROR(INDEX('iBoxx inputs'!B:B,MATCH($A4366,'iBoxx inputs'!$A:$A,0)),D4365))</f>
        <v>#N/A</v>
      </c>
      <c r="E4366" s="6" t="e">
        <f>IF($A4366&gt;DataEnd,NA(),IFERROR(INDEX('iBoxx inputs'!C:C,MATCH($A4366,'iBoxx inputs'!$A:$A,0)),E4365))</f>
        <v>#N/A</v>
      </c>
      <c r="F4366" s="6" t="e">
        <f>IF($A4366&gt;DataEnd,NA(),IFERROR(INDEX('Bank of England inputs'!D:D,MATCH($A4366,'Bank of England inputs'!$A:$A,0),0),F4365))</f>
        <v>#N/A</v>
      </c>
      <c r="H4366" s="5">
        <f t="shared" si="420"/>
        <v>42104</v>
      </c>
      <c r="I4366" s="6" t="e">
        <f t="shared" si="416"/>
        <v>#N/A</v>
      </c>
      <c r="J4366" s="6" t="e">
        <f t="shared" si="417"/>
        <v>#N/A</v>
      </c>
      <c r="K4366" s="19">
        <f t="shared" si="418"/>
        <v>2528</v>
      </c>
      <c r="L4366" s="6" t="e">
        <f t="shared" ca="1" si="419"/>
        <v>#N/A</v>
      </c>
    </row>
    <row r="4367" spans="1:12" x14ac:dyDescent="0.2">
      <c r="A4367" s="5">
        <f>IF(AND(dateA=1,A4366&lt;DataEnd),'iBoxx inputs'!A4371,IF(AND(dateA=2,A4366&lt;DataEnd),'Bank of England inputs'!A4371,IF(dateA=3,A4366+1,IF(dateA=4,WORKDAY(A4366,1,),WORKDAY(A4366,1,holidayQ)))))</f>
        <v>42107</v>
      </c>
      <c r="B4367" s="35" t="e">
        <f>MATCH(A4367,'iBoxx inputs'!A:A,0)</f>
        <v>#N/A</v>
      </c>
      <c r="C4367" s="35" t="e">
        <f>MATCH(A4367,'Bank of England inputs'!A:A,0)</f>
        <v>#N/A</v>
      </c>
      <c r="D4367" s="6" t="e">
        <f>IF($A4367&gt;DataEnd,NA(),IFERROR(INDEX('iBoxx inputs'!B:B,MATCH($A4367,'iBoxx inputs'!$A:$A,0)),D4366))</f>
        <v>#N/A</v>
      </c>
      <c r="E4367" s="6" t="e">
        <f>IF($A4367&gt;DataEnd,NA(),IFERROR(INDEX('iBoxx inputs'!C:C,MATCH($A4367,'iBoxx inputs'!$A:$A,0)),E4366))</f>
        <v>#N/A</v>
      </c>
      <c r="F4367" s="6" t="e">
        <f>IF($A4367&gt;DataEnd,NA(),IFERROR(INDEX('Bank of England inputs'!D:D,MATCH($A4367,'Bank of England inputs'!$A:$A,0),0),F4366))</f>
        <v>#N/A</v>
      </c>
      <c r="H4367" s="5">
        <f t="shared" si="420"/>
        <v>42107</v>
      </c>
      <c r="I4367" s="6" t="e">
        <f t="shared" si="416"/>
        <v>#N/A</v>
      </c>
      <c r="J4367" s="6" t="e">
        <f t="shared" si="417"/>
        <v>#N/A</v>
      </c>
      <c r="K4367" s="19">
        <f t="shared" si="418"/>
        <v>2526</v>
      </c>
      <c r="L4367" s="6" t="e">
        <f t="shared" ca="1" si="419"/>
        <v>#N/A</v>
      </c>
    </row>
    <row r="4368" spans="1:12" x14ac:dyDescent="0.2">
      <c r="A4368" s="5">
        <f>IF(AND(dateA=1,A4367&lt;DataEnd),'iBoxx inputs'!A4372,IF(AND(dateA=2,A4367&lt;DataEnd),'Bank of England inputs'!A4372,IF(dateA=3,A4367+1,IF(dateA=4,WORKDAY(A4367,1,),WORKDAY(A4367,1,holidayQ)))))</f>
        <v>42108</v>
      </c>
      <c r="B4368" s="35" t="e">
        <f>MATCH(A4368,'iBoxx inputs'!A:A,0)</f>
        <v>#N/A</v>
      </c>
      <c r="C4368" s="35" t="e">
        <f>MATCH(A4368,'Bank of England inputs'!A:A,0)</f>
        <v>#N/A</v>
      </c>
      <c r="D4368" s="6" t="e">
        <f>IF($A4368&gt;DataEnd,NA(),IFERROR(INDEX('iBoxx inputs'!B:B,MATCH($A4368,'iBoxx inputs'!$A:$A,0)),D4367))</f>
        <v>#N/A</v>
      </c>
      <c r="E4368" s="6" t="e">
        <f>IF($A4368&gt;DataEnd,NA(),IFERROR(INDEX('iBoxx inputs'!C:C,MATCH($A4368,'iBoxx inputs'!$A:$A,0)),E4367))</f>
        <v>#N/A</v>
      </c>
      <c r="F4368" s="6" t="e">
        <f>IF($A4368&gt;DataEnd,NA(),IFERROR(INDEX('Bank of England inputs'!D:D,MATCH($A4368,'Bank of England inputs'!$A:$A,0),0),F4367))</f>
        <v>#N/A</v>
      </c>
      <c r="H4368" s="5">
        <f t="shared" si="420"/>
        <v>42108</v>
      </c>
      <c r="I4368" s="6" t="e">
        <f t="shared" si="416"/>
        <v>#N/A</v>
      </c>
      <c r="J4368" s="6" t="e">
        <f t="shared" si="417"/>
        <v>#N/A</v>
      </c>
      <c r="K4368" s="19">
        <f t="shared" si="418"/>
        <v>2526</v>
      </c>
      <c r="L4368" s="6" t="e">
        <f t="shared" ca="1" si="419"/>
        <v>#N/A</v>
      </c>
    </row>
    <row r="4369" spans="1:12" x14ac:dyDescent="0.2">
      <c r="A4369" s="5">
        <f>IF(AND(dateA=1,A4368&lt;DataEnd),'iBoxx inputs'!A4373,IF(AND(dateA=2,A4368&lt;DataEnd),'Bank of England inputs'!A4373,IF(dateA=3,A4368+1,IF(dateA=4,WORKDAY(A4368,1,),WORKDAY(A4368,1,holidayQ)))))</f>
        <v>42109</v>
      </c>
      <c r="B4369" s="35" t="e">
        <f>MATCH(A4369,'iBoxx inputs'!A:A,0)</f>
        <v>#N/A</v>
      </c>
      <c r="C4369" s="35" t="e">
        <f>MATCH(A4369,'Bank of England inputs'!A:A,0)</f>
        <v>#N/A</v>
      </c>
      <c r="D4369" s="6" t="e">
        <f>IF($A4369&gt;DataEnd,NA(),IFERROR(INDEX('iBoxx inputs'!B:B,MATCH($A4369,'iBoxx inputs'!$A:$A,0)),D4368))</f>
        <v>#N/A</v>
      </c>
      <c r="E4369" s="6" t="e">
        <f>IF($A4369&gt;DataEnd,NA(),IFERROR(INDEX('iBoxx inputs'!C:C,MATCH($A4369,'iBoxx inputs'!$A:$A,0)),E4368))</f>
        <v>#N/A</v>
      </c>
      <c r="F4369" s="6" t="e">
        <f>IF($A4369&gt;DataEnd,NA(),IFERROR(INDEX('Bank of England inputs'!D:D,MATCH($A4369,'Bank of England inputs'!$A:$A,0),0),F4368))</f>
        <v>#N/A</v>
      </c>
      <c r="H4369" s="5">
        <f t="shared" si="420"/>
        <v>42109</v>
      </c>
      <c r="I4369" s="6" t="e">
        <f t="shared" si="416"/>
        <v>#N/A</v>
      </c>
      <c r="J4369" s="6" t="e">
        <f t="shared" si="417"/>
        <v>#N/A</v>
      </c>
      <c r="K4369" s="19">
        <f t="shared" si="418"/>
        <v>2526</v>
      </c>
      <c r="L4369" s="6" t="e">
        <f t="shared" ca="1" si="419"/>
        <v>#N/A</v>
      </c>
    </row>
    <row r="4370" spans="1:12" x14ac:dyDescent="0.2">
      <c r="A4370" s="5">
        <f>IF(AND(dateA=1,A4369&lt;DataEnd),'iBoxx inputs'!A4374,IF(AND(dateA=2,A4369&lt;DataEnd),'Bank of England inputs'!A4374,IF(dateA=3,A4369+1,IF(dateA=4,WORKDAY(A4369,1,),WORKDAY(A4369,1,holidayQ)))))</f>
        <v>42110</v>
      </c>
      <c r="B4370" s="35" t="e">
        <f>MATCH(A4370,'iBoxx inputs'!A:A,0)</f>
        <v>#N/A</v>
      </c>
      <c r="C4370" s="35" t="e">
        <f>MATCH(A4370,'Bank of England inputs'!A:A,0)</f>
        <v>#N/A</v>
      </c>
      <c r="D4370" s="6" t="e">
        <f>IF($A4370&gt;DataEnd,NA(),IFERROR(INDEX('iBoxx inputs'!B:B,MATCH($A4370,'iBoxx inputs'!$A:$A,0)),D4369))</f>
        <v>#N/A</v>
      </c>
      <c r="E4370" s="6" t="e">
        <f>IF($A4370&gt;DataEnd,NA(),IFERROR(INDEX('iBoxx inputs'!C:C,MATCH($A4370,'iBoxx inputs'!$A:$A,0)),E4369))</f>
        <v>#N/A</v>
      </c>
      <c r="F4370" s="6" t="e">
        <f>IF($A4370&gt;DataEnd,NA(),IFERROR(INDEX('Bank of England inputs'!D:D,MATCH($A4370,'Bank of England inputs'!$A:$A,0),0),F4369))</f>
        <v>#N/A</v>
      </c>
      <c r="H4370" s="5">
        <f t="shared" si="420"/>
        <v>42110</v>
      </c>
      <c r="I4370" s="6" t="e">
        <f t="shared" si="416"/>
        <v>#N/A</v>
      </c>
      <c r="J4370" s="6" t="e">
        <f t="shared" si="417"/>
        <v>#N/A</v>
      </c>
      <c r="K4370" s="19">
        <f t="shared" si="418"/>
        <v>2527</v>
      </c>
      <c r="L4370" s="6" t="e">
        <f t="shared" ca="1" si="419"/>
        <v>#N/A</v>
      </c>
    </row>
    <row r="4371" spans="1:12" x14ac:dyDescent="0.2">
      <c r="A4371" s="5">
        <f>IF(AND(dateA=1,A4370&lt;DataEnd),'iBoxx inputs'!A4375,IF(AND(dateA=2,A4370&lt;DataEnd),'Bank of England inputs'!A4375,IF(dateA=3,A4370+1,IF(dateA=4,WORKDAY(A4370,1,),WORKDAY(A4370,1,holidayQ)))))</f>
        <v>42111</v>
      </c>
      <c r="B4371" s="35" t="e">
        <f>MATCH(A4371,'iBoxx inputs'!A:A,0)</f>
        <v>#N/A</v>
      </c>
      <c r="C4371" s="35" t="e">
        <f>MATCH(A4371,'Bank of England inputs'!A:A,0)</f>
        <v>#N/A</v>
      </c>
      <c r="D4371" s="6" t="e">
        <f>IF($A4371&gt;DataEnd,NA(),IFERROR(INDEX('iBoxx inputs'!B:B,MATCH($A4371,'iBoxx inputs'!$A:$A,0)),D4370))</f>
        <v>#N/A</v>
      </c>
      <c r="E4371" s="6" t="e">
        <f>IF($A4371&gt;DataEnd,NA(),IFERROR(INDEX('iBoxx inputs'!C:C,MATCH($A4371,'iBoxx inputs'!$A:$A,0)),E4370))</f>
        <v>#N/A</v>
      </c>
      <c r="F4371" s="6" t="e">
        <f>IF($A4371&gt;DataEnd,NA(),IFERROR(INDEX('Bank of England inputs'!D:D,MATCH($A4371,'Bank of England inputs'!$A:$A,0),0),F4370))</f>
        <v>#N/A</v>
      </c>
      <c r="H4371" s="5">
        <f t="shared" si="420"/>
        <v>42111</v>
      </c>
      <c r="I4371" s="6" t="e">
        <f t="shared" si="416"/>
        <v>#N/A</v>
      </c>
      <c r="J4371" s="6" t="e">
        <f t="shared" si="417"/>
        <v>#N/A</v>
      </c>
      <c r="K4371" s="19">
        <f t="shared" si="418"/>
        <v>2528</v>
      </c>
      <c r="L4371" s="6" t="e">
        <f t="shared" ca="1" si="419"/>
        <v>#N/A</v>
      </c>
    </row>
    <row r="4372" spans="1:12" x14ac:dyDescent="0.2">
      <c r="A4372" s="5">
        <f>IF(AND(dateA=1,A4371&lt;DataEnd),'iBoxx inputs'!A4376,IF(AND(dateA=2,A4371&lt;DataEnd),'Bank of England inputs'!A4376,IF(dateA=3,A4371+1,IF(dateA=4,WORKDAY(A4371,1,),WORKDAY(A4371,1,holidayQ)))))</f>
        <v>42114</v>
      </c>
      <c r="B4372" s="35" t="e">
        <f>MATCH(A4372,'iBoxx inputs'!A:A,0)</f>
        <v>#N/A</v>
      </c>
      <c r="C4372" s="35" t="e">
        <f>MATCH(A4372,'Bank of England inputs'!A:A,0)</f>
        <v>#N/A</v>
      </c>
      <c r="D4372" s="6" t="e">
        <f>IF($A4372&gt;DataEnd,NA(),IFERROR(INDEX('iBoxx inputs'!B:B,MATCH($A4372,'iBoxx inputs'!$A:$A,0)),D4371))</f>
        <v>#N/A</v>
      </c>
      <c r="E4372" s="6" t="e">
        <f>IF($A4372&gt;DataEnd,NA(),IFERROR(INDEX('iBoxx inputs'!C:C,MATCH($A4372,'iBoxx inputs'!$A:$A,0)),E4371))</f>
        <v>#N/A</v>
      </c>
      <c r="F4372" s="6" t="e">
        <f>IF($A4372&gt;DataEnd,NA(),IFERROR(INDEX('Bank of England inputs'!D:D,MATCH($A4372,'Bank of England inputs'!$A:$A,0),0),F4371))</f>
        <v>#N/A</v>
      </c>
      <c r="H4372" s="5">
        <f t="shared" si="420"/>
        <v>42114</v>
      </c>
      <c r="I4372" s="6" t="e">
        <f t="shared" si="416"/>
        <v>#N/A</v>
      </c>
      <c r="J4372" s="6" t="e">
        <f t="shared" si="417"/>
        <v>#N/A</v>
      </c>
      <c r="K4372" s="19">
        <f t="shared" si="418"/>
        <v>2526</v>
      </c>
      <c r="L4372" s="6" t="e">
        <f t="shared" ca="1" si="419"/>
        <v>#N/A</v>
      </c>
    </row>
    <row r="4373" spans="1:12" x14ac:dyDescent="0.2">
      <c r="A4373" s="5">
        <f>IF(AND(dateA=1,A4372&lt;DataEnd),'iBoxx inputs'!A4377,IF(AND(dateA=2,A4372&lt;DataEnd),'Bank of England inputs'!A4377,IF(dateA=3,A4372+1,IF(dateA=4,WORKDAY(A4372,1,),WORKDAY(A4372,1,holidayQ)))))</f>
        <v>42115</v>
      </c>
      <c r="B4373" s="35" t="e">
        <f>MATCH(A4373,'iBoxx inputs'!A:A,0)</f>
        <v>#N/A</v>
      </c>
      <c r="C4373" s="35" t="e">
        <f>MATCH(A4373,'Bank of England inputs'!A:A,0)</f>
        <v>#N/A</v>
      </c>
      <c r="D4373" s="6" t="e">
        <f>IF($A4373&gt;DataEnd,NA(),IFERROR(INDEX('iBoxx inputs'!B:B,MATCH($A4373,'iBoxx inputs'!$A:$A,0)),D4372))</f>
        <v>#N/A</v>
      </c>
      <c r="E4373" s="6" t="e">
        <f>IF($A4373&gt;DataEnd,NA(),IFERROR(INDEX('iBoxx inputs'!C:C,MATCH($A4373,'iBoxx inputs'!$A:$A,0)),E4372))</f>
        <v>#N/A</v>
      </c>
      <c r="F4373" s="6" t="e">
        <f>IF($A4373&gt;DataEnd,NA(),IFERROR(INDEX('Bank of England inputs'!D:D,MATCH($A4373,'Bank of England inputs'!$A:$A,0),0),F4372))</f>
        <v>#N/A</v>
      </c>
      <c r="H4373" s="5">
        <f t="shared" si="420"/>
        <v>42115</v>
      </c>
      <c r="I4373" s="6" t="e">
        <f t="shared" si="416"/>
        <v>#N/A</v>
      </c>
      <c r="J4373" s="6" t="e">
        <f t="shared" si="417"/>
        <v>#N/A</v>
      </c>
      <c r="K4373" s="19">
        <f t="shared" si="418"/>
        <v>2526</v>
      </c>
      <c r="L4373" s="6" t="e">
        <f t="shared" ca="1" si="419"/>
        <v>#N/A</v>
      </c>
    </row>
    <row r="4374" spans="1:12" x14ac:dyDescent="0.2">
      <c r="A4374" s="5">
        <f>IF(AND(dateA=1,A4373&lt;DataEnd),'iBoxx inputs'!A4378,IF(AND(dateA=2,A4373&lt;DataEnd),'Bank of England inputs'!A4378,IF(dateA=3,A4373+1,IF(dateA=4,WORKDAY(A4373,1,),WORKDAY(A4373,1,holidayQ)))))</f>
        <v>42116</v>
      </c>
      <c r="B4374" s="35" t="e">
        <f>MATCH(A4374,'iBoxx inputs'!A:A,0)</f>
        <v>#N/A</v>
      </c>
      <c r="C4374" s="35" t="e">
        <f>MATCH(A4374,'Bank of England inputs'!A:A,0)</f>
        <v>#N/A</v>
      </c>
      <c r="D4374" s="6" t="e">
        <f>IF($A4374&gt;DataEnd,NA(),IFERROR(INDEX('iBoxx inputs'!B:B,MATCH($A4374,'iBoxx inputs'!$A:$A,0)),D4373))</f>
        <v>#N/A</v>
      </c>
      <c r="E4374" s="6" t="e">
        <f>IF($A4374&gt;DataEnd,NA(),IFERROR(INDEX('iBoxx inputs'!C:C,MATCH($A4374,'iBoxx inputs'!$A:$A,0)),E4373))</f>
        <v>#N/A</v>
      </c>
      <c r="F4374" s="6" t="e">
        <f>IF($A4374&gt;DataEnd,NA(),IFERROR(INDEX('Bank of England inputs'!D:D,MATCH($A4374,'Bank of England inputs'!$A:$A,0),0),F4373))</f>
        <v>#N/A</v>
      </c>
      <c r="H4374" s="5">
        <f t="shared" si="420"/>
        <v>42116</v>
      </c>
      <c r="I4374" s="6" t="e">
        <f t="shared" ref="I4374:I4437" si="421">(D4374+E4374)/2</f>
        <v>#N/A</v>
      </c>
      <c r="J4374" s="6" t="e">
        <f t="shared" ref="J4374:J4437" si="422">((1+I4374/100)/(1+F4374/100)-1)*100</f>
        <v>#N/A</v>
      </c>
      <c r="K4374" s="19">
        <f t="shared" ref="K4374:K4437" si="423">IF(trailing_period=0,1,ROW()-MATCH(EDATE(A4374,-trailing_period),A:A,1))</f>
        <v>2526</v>
      </c>
      <c r="L4374" s="6" t="e">
        <f t="shared" ref="L4374:L4437" ca="1" si="424">AVERAGE(OFFSET(J4374,-$K4374+1,0,$K4374,))</f>
        <v>#N/A</v>
      </c>
    </row>
    <row r="4375" spans="1:12" x14ac:dyDescent="0.2">
      <c r="A4375" s="5">
        <f>IF(AND(dateA=1,A4374&lt;DataEnd),'iBoxx inputs'!A4379,IF(AND(dateA=2,A4374&lt;DataEnd),'Bank of England inputs'!A4379,IF(dateA=3,A4374+1,IF(dateA=4,WORKDAY(A4374,1,),WORKDAY(A4374,1,holidayQ)))))</f>
        <v>42117</v>
      </c>
      <c r="B4375" s="35" t="e">
        <f>MATCH(A4375,'iBoxx inputs'!A:A,0)</f>
        <v>#N/A</v>
      </c>
      <c r="C4375" s="35" t="e">
        <f>MATCH(A4375,'Bank of England inputs'!A:A,0)</f>
        <v>#N/A</v>
      </c>
      <c r="D4375" s="6" t="e">
        <f>IF($A4375&gt;DataEnd,NA(),IFERROR(INDEX('iBoxx inputs'!B:B,MATCH($A4375,'iBoxx inputs'!$A:$A,0)),D4374))</f>
        <v>#N/A</v>
      </c>
      <c r="E4375" s="6" t="e">
        <f>IF($A4375&gt;DataEnd,NA(),IFERROR(INDEX('iBoxx inputs'!C:C,MATCH($A4375,'iBoxx inputs'!$A:$A,0)),E4374))</f>
        <v>#N/A</v>
      </c>
      <c r="F4375" s="6" t="e">
        <f>IF($A4375&gt;DataEnd,NA(),IFERROR(INDEX('Bank of England inputs'!D:D,MATCH($A4375,'Bank of England inputs'!$A:$A,0),0),F4374))</f>
        <v>#N/A</v>
      </c>
      <c r="H4375" s="5">
        <f t="shared" si="420"/>
        <v>42117</v>
      </c>
      <c r="I4375" s="6" t="e">
        <f t="shared" si="421"/>
        <v>#N/A</v>
      </c>
      <c r="J4375" s="6" t="e">
        <f t="shared" si="422"/>
        <v>#N/A</v>
      </c>
      <c r="K4375" s="19">
        <f t="shared" si="423"/>
        <v>2527</v>
      </c>
      <c r="L4375" s="6" t="e">
        <f t="shared" ca="1" si="424"/>
        <v>#N/A</v>
      </c>
    </row>
    <row r="4376" spans="1:12" x14ac:dyDescent="0.2">
      <c r="A4376" s="5">
        <f>IF(AND(dateA=1,A4375&lt;DataEnd),'iBoxx inputs'!A4380,IF(AND(dateA=2,A4375&lt;DataEnd),'Bank of England inputs'!A4380,IF(dateA=3,A4375+1,IF(dateA=4,WORKDAY(A4375,1,),WORKDAY(A4375,1,holidayQ)))))</f>
        <v>42118</v>
      </c>
      <c r="B4376" s="35" t="e">
        <f>MATCH(A4376,'iBoxx inputs'!A:A,0)</f>
        <v>#N/A</v>
      </c>
      <c r="C4376" s="35" t="e">
        <f>MATCH(A4376,'Bank of England inputs'!A:A,0)</f>
        <v>#N/A</v>
      </c>
      <c r="D4376" s="6" t="e">
        <f>IF($A4376&gt;DataEnd,NA(),IFERROR(INDEX('iBoxx inputs'!B:B,MATCH($A4376,'iBoxx inputs'!$A:$A,0)),D4375))</f>
        <v>#N/A</v>
      </c>
      <c r="E4376" s="6" t="e">
        <f>IF($A4376&gt;DataEnd,NA(),IFERROR(INDEX('iBoxx inputs'!C:C,MATCH($A4376,'iBoxx inputs'!$A:$A,0)),E4375))</f>
        <v>#N/A</v>
      </c>
      <c r="F4376" s="6" t="e">
        <f>IF($A4376&gt;DataEnd,NA(),IFERROR(INDEX('Bank of England inputs'!D:D,MATCH($A4376,'Bank of England inputs'!$A:$A,0),0),F4375))</f>
        <v>#N/A</v>
      </c>
      <c r="H4376" s="5">
        <f t="shared" si="420"/>
        <v>42118</v>
      </c>
      <c r="I4376" s="6" t="e">
        <f t="shared" si="421"/>
        <v>#N/A</v>
      </c>
      <c r="J4376" s="6" t="e">
        <f t="shared" si="422"/>
        <v>#N/A</v>
      </c>
      <c r="K4376" s="19">
        <f t="shared" si="423"/>
        <v>2528</v>
      </c>
      <c r="L4376" s="6" t="e">
        <f t="shared" ca="1" si="424"/>
        <v>#N/A</v>
      </c>
    </row>
    <row r="4377" spans="1:12" x14ac:dyDescent="0.2">
      <c r="A4377" s="5">
        <f>IF(AND(dateA=1,A4376&lt;DataEnd),'iBoxx inputs'!A4381,IF(AND(dateA=2,A4376&lt;DataEnd),'Bank of England inputs'!A4381,IF(dateA=3,A4376+1,IF(dateA=4,WORKDAY(A4376,1,),WORKDAY(A4376,1,holidayQ)))))</f>
        <v>42121</v>
      </c>
      <c r="B4377" s="35" t="e">
        <f>MATCH(A4377,'iBoxx inputs'!A:A,0)</f>
        <v>#N/A</v>
      </c>
      <c r="C4377" s="35" t="e">
        <f>MATCH(A4377,'Bank of England inputs'!A:A,0)</f>
        <v>#N/A</v>
      </c>
      <c r="D4377" s="6" t="e">
        <f>IF($A4377&gt;DataEnd,NA(),IFERROR(INDEX('iBoxx inputs'!B:B,MATCH($A4377,'iBoxx inputs'!$A:$A,0)),D4376))</f>
        <v>#N/A</v>
      </c>
      <c r="E4377" s="6" t="e">
        <f>IF($A4377&gt;DataEnd,NA(),IFERROR(INDEX('iBoxx inputs'!C:C,MATCH($A4377,'iBoxx inputs'!$A:$A,0)),E4376))</f>
        <v>#N/A</v>
      </c>
      <c r="F4377" s="6" t="e">
        <f>IF($A4377&gt;DataEnd,NA(),IFERROR(INDEX('Bank of England inputs'!D:D,MATCH($A4377,'Bank of England inputs'!$A:$A,0),0),F4376))</f>
        <v>#N/A</v>
      </c>
      <c r="H4377" s="5">
        <f t="shared" si="420"/>
        <v>42121</v>
      </c>
      <c r="I4377" s="6" t="e">
        <f t="shared" si="421"/>
        <v>#N/A</v>
      </c>
      <c r="J4377" s="6" t="e">
        <f t="shared" si="422"/>
        <v>#N/A</v>
      </c>
      <c r="K4377" s="19">
        <f t="shared" si="423"/>
        <v>2526</v>
      </c>
      <c r="L4377" s="6" t="e">
        <f t="shared" ca="1" si="424"/>
        <v>#N/A</v>
      </c>
    </row>
    <row r="4378" spans="1:12" x14ac:dyDescent="0.2">
      <c r="A4378" s="5">
        <f>IF(AND(dateA=1,A4377&lt;DataEnd),'iBoxx inputs'!A4382,IF(AND(dateA=2,A4377&lt;DataEnd),'Bank of England inputs'!A4382,IF(dateA=3,A4377+1,IF(dateA=4,WORKDAY(A4377,1,),WORKDAY(A4377,1,holidayQ)))))</f>
        <v>42122</v>
      </c>
      <c r="B4378" s="35" t="e">
        <f>MATCH(A4378,'iBoxx inputs'!A:A,0)</f>
        <v>#N/A</v>
      </c>
      <c r="C4378" s="35" t="e">
        <f>MATCH(A4378,'Bank of England inputs'!A:A,0)</f>
        <v>#N/A</v>
      </c>
      <c r="D4378" s="6" t="e">
        <f>IF($A4378&gt;DataEnd,NA(),IFERROR(INDEX('iBoxx inputs'!B:B,MATCH($A4378,'iBoxx inputs'!$A:$A,0)),D4377))</f>
        <v>#N/A</v>
      </c>
      <c r="E4378" s="6" t="e">
        <f>IF($A4378&gt;DataEnd,NA(),IFERROR(INDEX('iBoxx inputs'!C:C,MATCH($A4378,'iBoxx inputs'!$A:$A,0)),E4377))</f>
        <v>#N/A</v>
      </c>
      <c r="F4378" s="6" t="e">
        <f>IF($A4378&gt;DataEnd,NA(),IFERROR(INDEX('Bank of England inputs'!D:D,MATCH($A4378,'Bank of England inputs'!$A:$A,0),0),F4377))</f>
        <v>#N/A</v>
      </c>
      <c r="H4378" s="5">
        <f t="shared" si="420"/>
        <v>42122</v>
      </c>
      <c r="I4378" s="6" t="e">
        <f t="shared" si="421"/>
        <v>#N/A</v>
      </c>
      <c r="J4378" s="6" t="e">
        <f t="shared" si="422"/>
        <v>#N/A</v>
      </c>
      <c r="K4378" s="19">
        <f t="shared" si="423"/>
        <v>2526</v>
      </c>
      <c r="L4378" s="6" t="e">
        <f t="shared" ca="1" si="424"/>
        <v>#N/A</v>
      </c>
    </row>
    <row r="4379" spans="1:12" x14ac:dyDescent="0.2">
      <c r="A4379" s="5">
        <f>IF(AND(dateA=1,A4378&lt;DataEnd),'iBoxx inputs'!A4383,IF(AND(dateA=2,A4378&lt;DataEnd),'Bank of England inputs'!A4383,IF(dateA=3,A4378+1,IF(dateA=4,WORKDAY(A4378,1,),WORKDAY(A4378,1,holidayQ)))))</f>
        <v>42123</v>
      </c>
      <c r="B4379" s="35" t="e">
        <f>MATCH(A4379,'iBoxx inputs'!A:A,0)</f>
        <v>#N/A</v>
      </c>
      <c r="C4379" s="35" t="e">
        <f>MATCH(A4379,'Bank of England inputs'!A:A,0)</f>
        <v>#N/A</v>
      </c>
      <c r="D4379" s="6" t="e">
        <f>IF($A4379&gt;DataEnd,NA(),IFERROR(INDEX('iBoxx inputs'!B:B,MATCH($A4379,'iBoxx inputs'!$A:$A,0)),D4378))</f>
        <v>#N/A</v>
      </c>
      <c r="E4379" s="6" t="e">
        <f>IF($A4379&gt;DataEnd,NA(),IFERROR(INDEX('iBoxx inputs'!C:C,MATCH($A4379,'iBoxx inputs'!$A:$A,0)),E4378))</f>
        <v>#N/A</v>
      </c>
      <c r="F4379" s="6" t="e">
        <f>IF($A4379&gt;DataEnd,NA(),IFERROR(INDEX('Bank of England inputs'!D:D,MATCH($A4379,'Bank of England inputs'!$A:$A,0),0),F4378))</f>
        <v>#N/A</v>
      </c>
      <c r="H4379" s="5">
        <f t="shared" si="420"/>
        <v>42123</v>
      </c>
      <c r="I4379" s="6" t="e">
        <f t="shared" si="421"/>
        <v>#N/A</v>
      </c>
      <c r="J4379" s="6" t="e">
        <f t="shared" si="422"/>
        <v>#N/A</v>
      </c>
      <c r="K4379" s="19">
        <f t="shared" si="423"/>
        <v>2526</v>
      </c>
      <c r="L4379" s="6" t="e">
        <f t="shared" ca="1" si="424"/>
        <v>#N/A</v>
      </c>
    </row>
    <row r="4380" spans="1:12" x14ac:dyDescent="0.2">
      <c r="A4380" s="5">
        <f>IF(AND(dateA=1,A4379&lt;DataEnd),'iBoxx inputs'!A4384,IF(AND(dateA=2,A4379&lt;DataEnd),'Bank of England inputs'!A4384,IF(dateA=3,A4379+1,IF(dateA=4,WORKDAY(A4379,1,),WORKDAY(A4379,1,holidayQ)))))</f>
        <v>42124</v>
      </c>
      <c r="B4380" s="35" t="e">
        <f>MATCH(A4380,'iBoxx inputs'!A:A,0)</f>
        <v>#N/A</v>
      </c>
      <c r="C4380" s="35" t="e">
        <f>MATCH(A4380,'Bank of England inputs'!A:A,0)</f>
        <v>#N/A</v>
      </c>
      <c r="D4380" s="6" t="e">
        <f>IF($A4380&gt;DataEnd,NA(),IFERROR(INDEX('iBoxx inputs'!B:B,MATCH($A4380,'iBoxx inputs'!$A:$A,0)),D4379))</f>
        <v>#N/A</v>
      </c>
      <c r="E4380" s="6" t="e">
        <f>IF($A4380&gt;DataEnd,NA(),IFERROR(INDEX('iBoxx inputs'!C:C,MATCH($A4380,'iBoxx inputs'!$A:$A,0)),E4379))</f>
        <v>#N/A</v>
      </c>
      <c r="F4380" s="6" t="e">
        <f>IF($A4380&gt;DataEnd,NA(),IFERROR(INDEX('Bank of England inputs'!D:D,MATCH($A4380,'Bank of England inputs'!$A:$A,0),0),F4379))</f>
        <v>#N/A</v>
      </c>
      <c r="H4380" s="5">
        <f t="shared" si="420"/>
        <v>42124</v>
      </c>
      <c r="I4380" s="6" t="e">
        <f t="shared" si="421"/>
        <v>#N/A</v>
      </c>
      <c r="J4380" s="6" t="e">
        <f t="shared" si="422"/>
        <v>#N/A</v>
      </c>
      <c r="K4380" s="19">
        <f t="shared" si="423"/>
        <v>2527</v>
      </c>
      <c r="L4380" s="6" t="e">
        <f t="shared" ca="1" si="424"/>
        <v>#N/A</v>
      </c>
    </row>
    <row r="4381" spans="1:12" x14ac:dyDescent="0.2">
      <c r="A4381" s="5">
        <f>IF(AND(dateA=1,A4380&lt;DataEnd),'iBoxx inputs'!A4385,IF(AND(dateA=2,A4380&lt;DataEnd),'Bank of England inputs'!A4385,IF(dateA=3,A4380+1,IF(dateA=4,WORKDAY(A4380,1,),WORKDAY(A4380,1,holidayQ)))))</f>
        <v>42125</v>
      </c>
      <c r="B4381" s="35" t="e">
        <f>MATCH(A4381,'iBoxx inputs'!A:A,0)</f>
        <v>#N/A</v>
      </c>
      <c r="C4381" s="35" t="e">
        <f>MATCH(A4381,'Bank of England inputs'!A:A,0)</f>
        <v>#N/A</v>
      </c>
      <c r="D4381" s="6" t="e">
        <f>IF($A4381&gt;DataEnd,NA(),IFERROR(INDEX('iBoxx inputs'!B:B,MATCH($A4381,'iBoxx inputs'!$A:$A,0)),D4380))</f>
        <v>#N/A</v>
      </c>
      <c r="E4381" s="6" t="e">
        <f>IF($A4381&gt;DataEnd,NA(),IFERROR(INDEX('iBoxx inputs'!C:C,MATCH($A4381,'iBoxx inputs'!$A:$A,0)),E4380))</f>
        <v>#N/A</v>
      </c>
      <c r="F4381" s="6" t="e">
        <f>IF($A4381&gt;DataEnd,NA(),IFERROR(INDEX('Bank of England inputs'!D:D,MATCH($A4381,'Bank of England inputs'!$A:$A,0),0),F4380))</f>
        <v>#N/A</v>
      </c>
      <c r="H4381" s="5">
        <f t="shared" si="420"/>
        <v>42125</v>
      </c>
      <c r="I4381" s="6" t="e">
        <f t="shared" si="421"/>
        <v>#N/A</v>
      </c>
      <c r="J4381" s="6" t="e">
        <f t="shared" si="422"/>
        <v>#N/A</v>
      </c>
      <c r="K4381" s="19">
        <f t="shared" si="423"/>
        <v>2528</v>
      </c>
      <c r="L4381" s="6" t="e">
        <f t="shared" ca="1" si="424"/>
        <v>#N/A</v>
      </c>
    </row>
    <row r="4382" spans="1:12" x14ac:dyDescent="0.2">
      <c r="A4382" s="5">
        <f>IF(AND(dateA=1,A4381&lt;DataEnd),'iBoxx inputs'!A4386,IF(AND(dateA=2,A4381&lt;DataEnd),'Bank of England inputs'!A4386,IF(dateA=3,A4381+1,IF(dateA=4,WORKDAY(A4381,1,),WORKDAY(A4381,1,holidayQ)))))</f>
        <v>42129</v>
      </c>
      <c r="B4382" s="35" t="e">
        <f>MATCH(A4382,'iBoxx inputs'!A:A,0)</f>
        <v>#N/A</v>
      </c>
      <c r="C4382" s="35" t="e">
        <f>MATCH(A4382,'Bank of England inputs'!A:A,0)</f>
        <v>#N/A</v>
      </c>
      <c r="D4382" s="6" t="e">
        <f>IF($A4382&gt;DataEnd,NA(),IFERROR(INDEX('iBoxx inputs'!B:B,MATCH($A4382,'iBoxx inputs'!$A:$A,0)),D4381))</f>
        <v>#N/A</v>
      </c>
      <c r="E4382" s="6" t="e">
        <f>IF($A4382&gt;DataEnd,NA(),IFERROR(INDEX('iBoxx inputs'!C:C,MATCH($A4382,'iBoxx inputs'!$A:$A,0)),E4381))</f>
        <v>#N/A</v>
      </c>
      <c r="F4382" s="6" t="e">
        <f>IF($A4382&gt;DataEnd,NA(),IFERROR(INDEX('Bank of England inputs'!D:D,MATCH($A4382,'Bank of England inputs'!$A:$A,0),0),F4381))</f>
        <v>#N/A</v>
      </c>
      <c r="H4382" s="5">
        <f t="shared" si="420"/>
        <v>42129</v>
      </c>
      <c r="I4382" s="6" t="e">
        <f t="shared" si="421"/>
        <v>#N/A</v>
      </c>
      <c r="J4382" s="6" t="e">
        <f t="shared" si="422"/>
        <v>#N/A</v>
      </c>
      <c r="K4382" s="19">
        <f t="shared" si="423"/>
        <v>2526</v>
      </c>
      <c r="L4382" s="6" t="e">
        <f t="shared" ca="1" si="424"/>
        <v>#N/A</v>
      </c>
    </row>
    <row r="4383" spans="1:12" x14ac:dyDescent="0.2">
      <c r="A4383" s="5">
        <f>IF(AND(dateA=1,A4382&lt;DataEnd),'iBoxx inputs'!A4387,IF(AND(dateA=2,A4382&lt;DataEnd),'Bank of England inputs'!A4387,IF(dateA=3,A4382+1,IF(dateA=4,WORKDAY(A4382,1,),WORKDAY(A4382,1,holidayQ)))))</f>
        <v>42130</v>
      </c>
      <c r="B4383" s="35" t="e">
        <f>MATCH(A4383,'iBoxx inputs'!A:A,0)</f>
        <v>#N/A</v>
      </c>
      <c r="C4383" s="35" t="e">
        <f>MATCH(A4383,'Bank of England inputs'!A:A,0)</f>
        <v>#N/A</v>
      </c>
      <c r="D4383" s="6" t="e">
        <f>IF($A4383&gt;DataEnd,NA(),IFERROR(INDEX('iBoxx inputs'!B:B,MATCH($A4383,'iBoxx inputs'!$A:$A,0)),D4382))</f>
        <v>#N/A</v>
      </c>
      <c r="E4383" s="6" t="e">
        <f>IF($A4383&gt;DataEnd,NA(),IFERROR(INDEX('iBoxx inputs'!C:C,MATCH($A4383,'iBoxx inputs'!$A:$A,0)),E4382))</f>
        <v>#N/A</v>
      </c>
      <c r="F4383" s="6" t="e">
        <f>IF($A4383&gt;DataEnd,NA(),IFERROR(INDEX('Bank of England inputs'!D:D,MATCH($A4383,'Bank of England inputs'!$A:$A,0),0),F4382))</f>
        <v>#N/A</v>
      </c>
      <c r="H4383" s="5">
        <f t="shared" si="420"/>
        <v>42130</v>
      </c>
      <c r="I4383" s="6" t="e">
        <f t="shared" si="421"/>
        <v>#N/A</v>
      </c>
      <c r="J4383" s="6" t="e">
        <f t="shared" si="422"/>
        <v>#N/A</v>
      </c>
      <c r="K4383" s="19">
        <f t="shared" si="423"/>
        <v>2526</v>
      </c>
      <c r="L4383" s="6" t="e">
        <f t="shared" ca="1" si="424"/>
        <v>#N/A</v>
      </c>
    </row>
    <row r="4384" spans="1:12" x14ac:dyDescent="0.2">
      <c r="A4384" s="5">
        <f>IF(AND(dateA=1,A4383&lt;DataEnd),'iBoxx inputs'!A4388,IF(AND(dateA=2,A4383&lt;DataEnd),'Bank of England inputs'!A4388,IF(dateA=3,A4383+1,IF(dateA=4,WORKDAY(A4383,1,),WORKDAY(A4383,1,holidayQ)))))</f>
        <v>42131</v>
      </c>
      <c r="B4384" s="35" t="e">
        <f>MATCH(A4384,'iBoxx inputs'!A:A,0)</f>
        <v>#N/A</v>
      </c>
      <c r="C4384" s="35" t="e">
        <f>MATCH(A4384,'Bank of England inputs'!A:A,0)</f>
        <v>#N/A</v>
      </c>
      <c r="D4384" s="6" t="e">
        <f>IF($A4384&gt;DataEnd,NA(),IFERROR(INDEX('iBoxx inputs'!B:B,MATCH($A4384,'iBoxx inputs'!$A:$A,0)),D4383))</f>
        <v>#N/A</v>
      </c>
      <c r="E4384" s="6" t="e">
        <f>IF($A4384&gt;DataEnd,NA(),IFERROR(INDEX('iBoxx inputs'!C:C,MATCH($A4384,'iBoxx inputs'!$A:$A,0)),E4383))</f>
        <v>#N/A</v>
      </c>
      <c r="F4384" s="6" t="e">
        <f>IF($A4384&gt;DataEnd,NA(),IFERROR(INDEX('Bank of England inputs'!D:D,MATCH($A4384,'Bank of England inputs'!$A:$A,0),0),F4383))</f>
        <v>#N/A</v>
      </c>
      <c r="H4384" s="5">
        <f t="shared" si="420"/>
        <v>42131</v>
      </c>
      <c r="I4384" s="6" t="e">
        <f t="shared" si="421"/>
        <v>#N/A</v>
      </c>
      <c r="J4384" s="6" t="e">
        <f t="shared" si="422"/>
        <v>#N/A</v>
      </c>
      <c r="K4384" s="19">
        <f t="shared" si="423"/>
        <v>2527</v>
      </c>
      <c r="L4384" s="6" t="e">
        <f t="shared" ca="1" si="424"/>
        <v>#N/A</v>
      </c>
    </row>
    <row r="4385" spans="1:12" x14ac:dyDescent="0.2">
      <c r="A4385" s="5">
        <f>IF(AND(dateA=1,A4384&lt;DataEnd),'iBoxx inputs'!A4389,IF(AND(dateA=2,A4384&lt;DataEnd),'Bank of England inputs'!A4389,IF(dateA=3,A4384+1,IF(dateA=4,WORKDAY(A4384,1,),WORKDAY(A4384,1,holidayQ)))))</f>
        <v>42132</v>
      </c>
      <c r="B4385" s="35" t="e">
        <f>MATCH(A4385,'iBoxx inputs'!A:A,0)</f>
        <v>#N/A</v>
      </c>
      <c r="C4385" s="35" t="e">
        <f>MATCH(A4385,'Bank of England inputs'!A:A,0)</f>
        <v>#N/A</v>
      </c>
      <c r="D4385" s="6" t="e">
        <f>IF($A4385&gt;DataEnd,NA(),IFERROR(INDEX('iBoxx inputs'!B:B,MATCH($A4385,'iBoxx inputs'!$A:$A,0)),D4384))</f>
        <v>#N/A</v>
      </c>
      <c r="E4385" s="6" t="e">
        <f>IF($A4385&gt;DataEnd,NA(),IFERROR(INDEX('iBoxx inputs'!C:C,MATCH($A4385,'iBoxx inputs'!$A:$A,0)),E4384))</f>
        <v>#N/A</v>
      </c>
      <c r="F4385" s="6" t="e">
        <f>IF($A4385&gt;DataEnd,NA(),IFERROR(INDEX('Bank of England inputs'!D:D,MATCH($A4385,'Bank of England inputs'!$A:$A,0),0),F4384))</f>
        <v>#N/A</v>
      </c>
      <c r="H4385" s="5">
        <f t="shared" si="420"/>
        <v>42132</v>
      </c>
      <c r="I4385" s="6" t="e">
        <f t="shared" si="421"/>
        <v>#N/A</v>
      </c>
      <c r="J4385" s="6" t="e">
        <f t="shared" si="422"/>
        <v>#N/A</v>
      </c>
      <c r="K4385" s="19">
        <f t="shared" si="423"/>
        <v>2528</v>
      </c>
      <c r="L4385" s="6" t="e">
        <f t="shared" ca="1" si="424"/>
        <v>#N/A</v>
      </c>
    </row>
    <row r="4386" spans="1:12" x14ac:dyDescent="0.2">
      <c r="A4386" s="5">
        <f>IF(AND(dateA=1,A4385&lt;DataEnd),'iBoxx inputs'!A4390,IF(AND(dateA=2,A4385&lt;DataEnd),'Bank of England inputs'!A4390,IF(dateA=3,A4385+1,IF(dateA=4,WORKDAY(A4385,1,),WORKDAY(A4385,1,holidayQ)))))</f>
        <v>42135</v>
      </c>
      <c r="B4386" s="35" t="e">
        <f>MATCH(A4386,'iBoxx inputs'!A:A,0)</f>
        <v>#N/A</v>
      </c>
      <c r="C4386" s="35" t="e">
        <f>MATCH(A4386,'Bank of England inputs'!A:A,0)</f>
        <v>#N/A</v>
      </c>
      <c r="D4386" s="6" t="e">
        <f>IF($A4386&gt;DataEnd,NA(),IFERROR(INDEX('iBoxx inputs'!B:B,MATCH($A4386,'iBoxx inputs'!$A:$A,0)),D4385))</f>
        <v>#N/A</v>
      </c>
      <c r="E4386" s="6" t="e">
        <f>IF($A4386&gt;DataEnd,NA(),IFERROR(INDEX('iBoxx inputs'!C:C,MATCH($A4386,'iBoxx inputs'!$A:$A,0)),E4385))</f>
        <v>#N/A</v>
      </c>
      <c r="F4386" s="6" t="e">
        <f>IF($A4386&gt;DataEnd,NA(),IFERROR(INDEX('Bank of England inputs'!D:D,MATCH($A4386,'Bank of England inputs'!$A:$A,0),0),F4385))</f>
        <v>#N/A</v>
      </c>
      <c r="H4386" s="5">
        <f t="shared" si="420"/>
        <v>42135</v>
      </c>
      <c r="I4386" s="6" t="e">
        <f t="shared" si="421"/>
        <v>#N/A</v>
      </c>
      <c r="J4386" s="6" t="e">
        <f t="shared" si="422"/>
        <v>#N/A</v>
      </c>
      <c r="K4386" s="19">
        <f t="shared" si="423"/>
        <v>2526</v>
      </c>
      <c r="L4386" s="6" t="e">
        <f t="shared" ca="1" si="424"/>
        <v>#N/A</v>
      </c>
    </row>
    <row r="4387" spans="1:12" x14ac:dyDescent="0.2">
      <c r="A4387" s="5">
        <f>IF(AND(dateA=1,A4386&lt;DataEnd),'iBoxx inputs'!A4391,IF(AND(dateA=2,A4386&lt;DataEnd),'Bank of England inputs'!A4391,IF(dateA=3,A4386+1,IF(dateA=4,WORKDAY(A4386,1,),WORKDAY(A4386,1,holidayQ)))))</f>
        <v>42136</v>
      </c>
      <c r="B4387" s="35" t="e">
        <f>MATCH(A4387,'iBoxx inputs'!A:A,0)</f>
        <v>#N/A</v>
      </c>
      <c r="C4387" s="35" t="e">
        <f>MATCH(A4387,'Bank of England inputs'!A:A,0)</f>
        <v>#N/A</v>
      </c>
      <c r="D4387" s="6" t="e">
        <f>IF($A4387&gt;DataEnd,NA(),IFERROR(INDEX('iBoxx inputs'!B:B,MATCH($A4387,'iBoxx inputs'!$A:$A,0)),D4386))</f>
        <v>#N/A</v>
      </c>
      <c r="E4387" s="6" t="e">
        <f>IF($A4387&gt;DataEnd,NA(),IFERROR(INDEX('iBoxx inputs'!C:C,MATCH($A4387,'iBoxx inputs'!$A:$A,0)),E4386))</f>
        <v>#N/A</v>
      </c>
      <c r="F4387" s="6" t="e">
        <f>IF($A4387&gt;DataEnd,NA(),IFERROR(INDEX('Bank of England inputs'!D:D,MATCH($A4387,'Bank of England inputs'!$A:$A,0),0),F4386))</f>
        <v>#N/A</v>
      </c>
      <c r="H4387" s="5">
        <f t="shared" si="420"/>
        <v>42136</v>
      </c>
      <c r="I4387" s="6" t="e">
        <f t="shared" si="421"/>
        <v>#N/A</v>
      </c>
      <c r="J4387" s="6" t="e">
        <f t="shared" si="422"/>
        <v>#N/A</v>
      </c>
      <c r="K4387" s="19">
        <f t="shared" si="423"/>
        <v>2526</v>
      </c>
      <c r="L4387" s="6" t="e">
        <f t="shared" ca="1" si="424"/>
        <v>#N/A</v>
      </c>
    </row>
    <row r="4388" spans="1:12" x14ac:dyDescent="0.2">
      <c r="A4388" s="5">
        <f>IF(AND(dateA=1,A4387&lt;DataEnd),'iBoxx inputs'!A4392,IF(AND(dateA=2,A4387&lt;DataEnd),'Bank of England inputs'!A4392,IF(dateA=3,A4387+1,IF(dateA=4,WORKDAY(A4387,1,),WORKDAY(A4387,1,holidayQ)))))</f>
        <v>42137</v>
      </c>
      <c r="B4388" s="35" t="e">
        <f>MATCH(A4388,'iBoxx inputs'!A:A,0)</f>
        <v>#N/A</v>
      </c>
      <c r="C4388" s="35" t="e">
        <f>MATCH(A4388,'Bank of England inputs'!A:A,0)</f>
        <v>#N/A</v>
      </c>
      <c r="D4388" s="6" t="e">
        <f>IF($A4388&gt;DataEnd,NA(),IFERROR(INDEX('iBoxx inputs'!B:B,MATCH($A4388,'iBoxx inputs'!$A:$A,0)),D4387))</f>
        <v>#N/A</v>
      </c>
      <c r="E4388" s="6" t="e">
        <f>IF($A4388&gt;DataEnd,NA(),IFERROR(INDEX('iBoxx inputs'!C:C,MATCH($A4388,'iBoxx inputs'!$A:$A,0)),E4387))</f>
        <v>#N/A</v>
      </c>
      <c r="F4388" s="6" t="e">
        <f>IF($A4388&gt;DataEnd,NA(),IFERROR(INDEX('Bank of England inputs'!D:D,MATCH($A4388,'Bank of England inputs'!$A:$A,0),0),F4387))</f>
        <v>#N/A</v>
      </c>
      <c r="H4388" s="5">
        <f t="shared" si="420"/>
        <v>42137</v>
      </c>
      <c r="I4388" s="6" t="e">
        <f t="shared" si="421"/>
        <v>#N/A</v>
      </c>
      <c r="J4388" s="6" t="e">
        <f t="shared" si="422"/>
        <v>#N/A</v>
      </c>
      <c r="K4388" s="19">
        <f t="shared" si="423"/>
        <v>2526</v>
      </c>
      <c r="L4388" s="6" t="e">
        <f t="shared" ca="1" si="424"/>
        <v>#N/A</v>
      </c>
    </row>
    <row r="4389" spans="1:12" x14ac:dyDescent="0.2">
      <c r="A4389" s="5">
        <f>IF(AND(dateA=1,A4388&lt;DataEnd),'iBoxx inputs'!A4393,IF(AND(dateA=2,A4388&lt;DataEnd),'Bank of England inputs'!A4393,IF(dateA=3,A4388+1,IF(dateA=4,WORKDAY(A4388,1,),WORKDAY(A4388,1,holidayQ)))))</f>
        <v>42138</v>
      </c>
      <c r="B4389" s="35" t="e">
        <f>MATCH(A4389,'iBoxx inputs'!A:A,0)</f>
        <v>#N/A</v>
      </c>
      <c r="C4389" s="35" t="e">
        <f>MATCH(A4389,'Bank of England inputs'!A:A,0)</f>
        <v>#N/A</v>
      </c>
      <c r="D4389" s="6" t="e">
        <f>IF($A4389&gt;DataEnd,NA(),IFERROR(INDEX('iBoxx inputs'!B:B,MATCH($A4389,'iBoxx inputs'!$A:$A,0)),D4388))</f>
        <v>#N/A</v>
      </c>
      <c r="E4389" s="6" t="e">
        <f>IF($A4389&gt;DataEnd,NA(),IFERROR(INDEX('iBoxx inputs'!C:C,MATCH($A4389,'iBoxx inputs'!$A:$A,0)),E4388))</f>
        <v>#N/A</v>
      </c>
      <c r="F4389" s="6" t="e">
        <f>IF($A4389&gt;DataEnd,NA(),IFERROR(INDEX('Bank of England inputs'!D:D,MATCH($A4389,'Bank of England inputs'!$A:$A,0),0),F4388))</f>
        <v>#N/A</v>
      </c>
      <c r="H4389" s="5">
        <f t="shared" si="420"/>
        <v>42138</v>
      </c>
      <c r="I4389" s="6" t="e">
        <f t="shared" si="421"/>
        <v>#N/A</v>
      </c>
      <c r="J4389" s="6" t="e">
        <f t="shared" si="422"/>
        <v>#N/A</v>
      </c>
      <c r="K4389" s="19">
        <f t="shared" si="423"/>
        <v>2527</v>
      </c>
      <c r="L4389" s="6" t="e">
        <f t="shared" ca="1" si="424"/>
        <v>#N/A</v>
      </c>
    </row>
    <row r="4390" spans="1:12" x14ac:dyDescent="0.2">
      <c r="A4390" s="5">
        <f>IF(AND(dateA=1,A4389&lt;DataEnd),'iBoxx inputs'!A4394,IF(AND(dateA=2,A4389&lt;DataEnd),'Bank of England inputs'!A4394,IF(dateA=3,A4389+1,IF(dateA=4,WORKDAY(A4389,1,),WORKDAY(A4389,1,holidayQ)))))</f>
        <v>42139</v>
      </c>
      <c r="B4390" s="35" t="e">
        <f>MATCH(A4390,'iBoxx inputs'!A:A,0)</f>
        <v>#N/A</v>
      </c>
      <c r="C4390" s="35" t="e">
        <f>MATCH(A4390,'Bank of England inputs'!A:A,0)</f>
        <v>#N/A</v>
      </c>
      <c r="D4390" s="6" t="e">
        <f>IF($A4390&gt;DataEnd,NA(),IFERROR(INDEX('iBoxx inputs'!B:B,MATCH($A4390,'iBoxx inputs'!$A:$A,0)),D4389))</f>
        <v>#N/A</v>
      </c>
      <c r="E4390" s="6" t="e">
        <f>IF($A4390&gt;DataEnd,NA(),IFERROR(INDEX('iBoxx inputs'!C:C,MATCH($A4390,'iBoxx inputs'!$A:$A,0)),E4389))</f>
        <v>#N/A</v>
      </c>
      <c r="F4390" s="6" t="e">
        <f>IF($A4390&gt;DataEnd,NA(),IFERROR(INDEX('Bank of England inputs'!D:D,MATCH($A4390,'Bank of England inputs'!$A:$A,0),0),F4389))</f>
        <v>#N/A</v>
      </c>
      <c r="H4390" s="5">
        <f t="shared" si="420"/>
        <v>42139</v>
      </c>
      <c r="I4390" s="6" t="e">
        <f t="shared" si="421"/>
        <v>#N/A</v>
      </c>
      <c r="J4390" s="6" t="e">
        <f t="shared" si="422"/>
        <v>#N/A</v>
      </c>
      <c r="K4390" s="19">
        <f t="shared" si="423"/>
        <v>2528</v>
      </c>
      <c r="L4390" s="6" t="e">
        <f t="shared" ca="1" si="424"/>
        <v>#N/A</v>
      </c>
    </row>
    <row r="4391" spans="1:12" x14ac:dyDescent="0.2">
      <c r="A4391" s="5">
        <f>IF(AND(dateA=1,A4390&lt;DataEnd),'iBoxx inputs'!A4395,IF(AND(dateA=2,A4390&lt;DataEnd),'Bank of England inputs'!A4395,IF(dateA=3,A4390+1,IF(dateA=4,WORKDAY(A4390,1,),WORKDAY(A4390,1,holidayQ)))))</f>
        <v>42142</v>
      </c>
      <c r="B4391" s="35" t="e">
        <f>MATCH(A4391,'iBoxx inputs'!A:A,0)</f>
        <v>#N/A</v>
      </c>
      <c r="C4391" s="35" t="e">
        <f>MATCH(A4391,'Bank of England inputs'!A:A,0)</f>
        <v>#N/A</v>
      </c>
      <c r="D4391" s="6" t="e">
        <f>IF($A4391&gt;DataEnd,NA(),IFERROR(INDEX('iBoxx inputs'!B:B,MATCH($A4391,'iBoxx inputs'!$A:$A,0)),D4390))</f>
        <v>#N/A</v>
      </c>
      <c r="E4391" s="6" t="e">
        <f>IF($A4391&gt;DataEnd,NA(),IFERROR(INDEX('iBoxx inputs'!C:C,MATCH($A4391,'iBoxx inputs'!$A:$A,0)),E4390))</f>
        <v>#N/A</v>
      </c>
      <c r="F4391" s="6" t="e">
        <f>IF($A4391&gt;DataEnd,NA(),IFERROR(INDEX('Bank of England inputs'!D:D,MATCH($A4391,'Bank of England inputs'!$A:$A,0),0),F4390))</f>
        <v>#N/A</v>
      </c>
      <c r="H4391" s="5">
        <f t="shared" si="420"/>
        <v>42142</v>
      </c>
      <c r="I4391" s="6" t="e">
        <f t="shared" si="421"/>
        <v>#N/A</v>
      </c>
      <c r="J4391" s="6" t="e">
        <f t="shared" si="422"/>
        <v>#N/A</v>
      </c>
      <c r="K4391" s="19">
        <f t="shared" si="423"/>
        <v>2526</v>
      </c>
      <c r="L4391" s="6" t="e">
        <f t="shared" ca="1" si="424"/>
        <v>#N/A</v>
      </c>
    </row>
    <row r="4392" spans="1:12" x14ac:dyDescent="0.2">
      <c r="A4392" s="5">
        <f>IF(AND(dateA=1,A4391&lt;DataEnd),'iBoxx inputs'!A4396,IF(AND(dateA=2,A4391&lt;DataEnd),'Bank of England inputs'!A4396,IF(dateA=3,A4391+1,IF(dateA=4,WORKDAY(A4391,1,),WORKDAY(A4391,1,holidayQ)))))</f>
        <v>42143</v>
      </c>
      <c r="B4392" s="35" t="e">
        <f>MATCH(A4392,'iBoxx inputs'!A:A,0)</f>
        <v>#N/A</v>
      </c>
      <c r="C4392" s="35" t="e">
        <f>MATCH(A4392,'Bank of England inputs'!A:A,0)</f>
        <v>#N/A</v>
      </c>
      <c r="D4392" s="6" t="e">
        <f>IF($A4392&gt;DataEnd,NA(),IFERROR(INDEX('iBoxx inputs'!B:B,MATCH($A4392,'iBoxx inputs'!$A:$A,0)),D4391))</f>
        <v>#N/A</v>
      </c>
      <c r="E4392" s="6" t="e">
        <f>IF($A4392&gt;DataEnd,NA(),IFERROR(INDEX('iBoxx inputs'!C:C,MATCH($A4392,'iBoxx inputs'!$A:$A,0)),E4391))</f>
        <v>#N/A</v>
      </c>
      <c r="F4392" s="6" t="e">
        <f>IF($A4392&gt;DataEnd,NA(),IFERROR(INDEX('Bank of England inputs'!D:D,MATCH($A4392,'Bank of England inputs'!$A:$A,0),0),F4391))</f>
        <v>#N/A</v>
      </c>
      <c r="H4392" s="5">
        <f t="shared" si="420"/>
        <v>42143</v>
      </c>
      <c r="I4392" s="6" t="e">
        <f t="shared" si="421"/>
        <v>#N/A</v>
      </c>
      <c r="J4392" s="6" t="e">
        <f t="shared" si="422"/>
        <v>#N/A</v>
      </c>
      <c r="K4392" s="19">
        <f t="shared" si="423"/>
        <v>2526</v>
      </c>
      <c r="L4392" s="6" t="e">
        <f t="shared" ca="1" si="424"/>
        <v>#N/A</v>
      </c>
    </row>
    <row r="4393" spans="1:12" x14ac:dyDescent="0.2">
      <c r="A4393" s="5">
        <f>IF(AND(dateA=1,A4392&lt;DataEnd),'iBoxx inputs'!A4397,IF(AND(dateA=2,A4392&lt;DataEnd),'Bank of England inputs'!A4397,IF(dateA=3,A4392+1,IF(dateA=4,WORKDAY(A4392,1,),WORKDAY(A4392,1,holidayQ)))))</f>
        <v>42144</v>
      </c>
      <c r="B4393" s="35" t="e">
        <f>MATCH(A4393,'iBoxx inputs'!A:A,0)</f>
        <v>#N/A</v>
      </c>
      <c r="C4393" s="35" t="e">
        <f>MATCH(A4393,'Bank of England inputs'!A:A,0)</f>
        <v>#N/A</v>
      </c>
      <c r="D4393" s="6" t="e">
        <f>IF($A4393&gt;DataEnd,NA(),IFERROR(INDEX('iBoxx inputs'!B:B,MATCH($A4393,'iBoxx inputs'!$A:$A,0)),D4392))</f>
        <v>#N/A</v>
      </c>
      <c r="E4393" s="6" t="e">
        <f>IF($A4393&gt;DataEnd,NA(),IFERROR(INDEX('iBoxx inputs'!C:C,MATCH($A4393,'iBoxx inputs'!$A:$A,0)),E4392))</f>
        <v>#N/A</v>
      </c>
      <c r="F4393" s="6" t="e">
        <f>IF($A4393&gt;DataEnd,NA(),IFERROR(INDEX('Bank of England inputs'!D:D,MATCH($A4393,'Bank of England inputs'!$A:$A,0),0),F4392))</f>
        <v>#N/A</v>
      </c>
      <c r="H4393" s="5">
        <f t="shared" si="420"/>
        <v>42144</v>
      </c>
      <c r="I4393" s="6" t="e">
        <f t="shared" si="421"/>
        <v>#N/A</v>
      </c>
      <c r="J4393" s="6" t="e">
        <f t="shared" si="422"/>
        <v>#N/A</v>
      </c>
      <c r="K4393" s="19">
        <f t="shared" si="423"/>
        <v>2526</v>
      </c>
      <c r="L4393" s="6" t="e">
        <f t="shared" ca="1" si="424"/>
        <v>#N/A</v>
      </c>
    </row>
    <row r="4394" spans="1:12" x14ac:dyDescent="0.2">
      <c r="A4394" s="5">
        <f>IF(AND(dateA=1,A4393&lt;DataEnd),'iBoxx inputs'!A4398,IF(AND(dateA=2,A4393&lt;DataEnd),'Bank of England inputs'!A4398,IF(dateA=3,A4393+1,IF(dateA=4,WORKDAY(A4393,1,),WORKDAY(A4393,1,holidayQ)))))</f>
        <v>42145</v>
      </c>
      <c r="B4394" s="35" t="e">
        <f>MATCH(A4394,'iBoxx inputs'!A:A,0)</f>
        <v>#N/A</v>
      </c>
      <c r="C4394" s="35" t="e">
        <f>MATCH(A4394,'Bank of England inputs'!A:A,0)</f>
        <v>#N/A</v>
      </c>
      <c r="D4394" s="6" t="e">
        <f>IF($A4394&gt;DataEnd,NA(),IFERROR(INDEX('iBoxx inputs'!B:B,MATCH($A4394,'iBoxx inputs'!$A:$A,0)),D4393))</f>
        <v>#N/A</v>
      </c>
      <c r="E4394" s="6" t="e">
        <f>IF($A4394&gt;DataEnd,NA(),IFERROR(INDEX('iBoxx inputs'!C:C,MATCH($A4394,'iBoxx inputs'!$A:$A,0)),E4393))</f>
        <v>#N/A</v>
      </c>
      <c r="F4394" s="6" t="e">
        <f>IF($A4394&gt;DataEnd,NA(),IFERROR(INDEX('Bank of England inputs'!D:D,MATCH($A4394,'Bank of England inputs'!$A:$A,0),0),F4393))</f>
        <v>#N/A</v>
      </c>
      <c r="H4394" s="5">
        <f t="shared" si="420"/>
        <v>42145</v>
      </c>
      <c r="I4394" s="6" t="e">
        <f t="shared" si="421"/>
        <v>#N/A</v>
      </c>
      <c r="J4394" s="6" t="e">
        <f t="shared" si="422"/>
        <v>#N/A</v>
      </c>
      <c r="K4394" s="19">
        <f t="shared" si="423"/>
        <v>2527</v>
      </c>
      <c r="L4394" s="6" t="e">
        <f t="shared" ca="1" si="424"/>
        <v>#N/A</v>
      </c>
    </row>
    <row r="4395" spans="1:12" x14ac:dyDescent="0.2">
      <c r="A4395" s="5">
        <f>IF(AND(dateA=1,A4394&lt;DataEnd),'iBoxx inputs'!A4399,IF(AND(dateA=2,A4394&lt;DataEnd),'Bank of England inputs'!A4399,IF(dateA=3,A4394+1,IF(dateA=4,WORKDAY(A4394,1,),WORKDAY(A4394,1,holidayQ)))))</f>
        <v>42146</v>
      </c>
      <c r="B4395" s="35" t="e">
        <f>MATCH(A4395,'iBoxx inputs'!A:A,0)</f>
        <v>#N/A</v>
      </c>
      <c r="C4395" s="35" t="e">
        <f>MATCH(A4395,'Bank of England inputs'!A:A,0)</f>
        <v>#N/A</v>
      </c>
      <c r="D4395" s="6" t="e">
        <f>IF($A4395&gt;DataEnd,NA(),IFERROR(INDEX('iBoxx inputs'!B:B,MATCH($A4395,'iBoxx inputs'!$A:$A,0)),D4394))</f>
        <v>#N/A</v>
      </c>
      <c r="E4395" s="6" t="e">
        <f>IF($A4395&gt;DataEnd,NA(),IFERROR(INDEX('iBoxx inputs'!C:C,MATCH($A4395,'iBoxx inputs'!$A:$A,0)),E4394))</f>
        <v>#N/A</v>
      </c>
      <c r="F4395" s="6" t="e">
        <f>IF($A4395&gt;DataEnd,NA(),IFERROR(INDEX('Bank of England inputs'!D:D,MATCH($A4395,'Bank of England inputs'!$A:$A,0),0),F4394))</f>
        <v>#N/A</v>
      </c>
      <c r="H4395" s="5">
        <f t="shared" si="420"/>
        <v>42146</v>
      </c>
      <c r="I4395" s="6" t="e">
        <f t="shared" si="421"/>
        <v>#N/A</v>
      </c>
      <c r="J4395" s="6" t="e">
        <f t="shared" si="422"/>
        <v>#N/A</v>
      </c>
      <c r="K4395" s="19">
        <f t="shared" si="423"/>
        <v>2528</v>
      </c>
      <c r="L4395" s="6" t="e">
        <f t="shared" ca="1" si="424"/>
        <v>#N/A</v>
      </c>
    </row>
    <row r="4396" spans="1:12" x14ac:dyDescent="0.2">
      <c r="A4396" s="5">
        <f>IF(AND(dateA=1,A4395&lt;DataEnd),'iBoxx inputs'!A4400,IF(AND(dateA=2,A4395&lt;DataEnd),'Bank of England inputs'!A4400,IF(dateA=3,A4395+1,IF(dateA=4,WORKDAY(A4395,1,),WORKDAY(A4395,1,holidayQ)))))</f>
        <v>42150</v>
      </c>
      <c r="B4396" s="35" t="e">
        <f>MATCH(A4396,'iBoxx inputs'!A:A,0)</f>
        <v>#N/A</v>
      </c>
      <c r="C4396" s="35" t="e">
        <f>MATCH(A4396,'Bank of England inputs'!A:A,0)</f>
        <v>#N/A</v>
      </c>
      <c r="D4396" s="6" t="e">
        <f>IF($A4396&gt;DataEnd,NA(),IFERROR(INDEX('iBoxx inputs'!B:B,MATCH($A4396,'iBoxx inputs'!$A:$A,0)),D4395))</f>
        <v>#N/A</v>
      </c>
      <c r="E4396" s="6" t="e">
        <f>IF($A4396&gt;DataEnd,NA(),IFERROR(INDEX('iBoxx inputs'!C:C,MATCH($A4396,'iBoxx inputs'!$A:$A,0)),E4395))</f>
        <v>#N/A</v>
      </c>
      <c r="F4396" s="6" t="e">
        <f>IF($A4396&gt;DataEnd,NA(),IFERROR(INDEX('Bank of England inputs'!D:D,MATCH($A4396,'Bank of England inputs'!$A:$A,0),0),F4395))</f>
        <v>#N/A</v>
      </c>
      <c r="H4396" s="5">
        <f t="shared" si="420"/>
        <v>42150</v>
      </c>
      <c r="I4396" s="6" t="e">
        <f t="shared" si="421"/>
        <v>#N/A</v>
      </c>
      <c r="J4396" s="6" t="e">
        <f t="shared" si="422"/>
        <v>#N/A</v>
      </c>
      <c r="K4396" s="19">
        <f t="shared" si="423"/>
        <v>2525</v>
      </c>
      <c r="L4396" s="6" t="e">
        <f t="shared" ca="1" si="424"/>
        <v>#N/A</v>
      </c>
    </row>
    <row r="4397" spans="1:12" x14ac:dyDescent="0.2">
      <c r="A4397" s="5">
        <f>IF(AND(dateA=1,A4396&lt;DataEnd),'iBoxx inputs'!A4401,IF(AND(dateA=2,A4396&lt;DataEnd),'Bank of England inputs'!A4401,IF(dateA=3,A4396+1,IF(dateA=4,WORKDAY(A4396,1,),WORKDAY(A4396,1,holidayQ)))))</f>
        <v>42151</v>
      </c>
      <c r="B4397" s="35" t="e">
        <f>MATCH(A4397,'iBoxx inputs'!A:A,0)</f>
        <v>#N/A</v>
      </c>
      <c r="C4397" s="35" t="e">
        <f>MATCH(A4397,'Bank of England inputs'!A:A,0)</f>
        <v>#N/A</v>
      </c>
      <c r="D4397" s="6" t="e">
        <f>IF($A4397&gt;DataEnd,NA(),IFERROR(INDEX('iBoxx inputs'!B:B,MATCH($A4397,'iBoxx inputs'!$A:$A,0)),D4396))</f>
        <v>#N/A</v>
      </c>
      <c r="E4397" s="6" t="e">
        <f>IF($A4397&gt;DataEnd,NA(),IFERROR(INDEX('iBoxx inputs'!C:C,MATCH($A4397,'iBoxx inputs'!$A:$A,0)),E4396))</f>
        <v>#N/A</v>
      </c>
      <c r="F4397" s="6" t="e">
        <f>IF($A4397&gt;DataEnd,NA(),IFERROR(INDEX('Bank of England inputs'!D:D,MATCH($A4397,'Bank of England inputs'!$A:$A,0),0),F4396))</f>
        <v>#N/A</v>
      </c>
      <c r="H4397" s="5">
        <f t="shared" ref="H4397:H4460" si="425">A4397</f>
        <v>42151</v>
      </c>
      <c r="I4397" s="6" t="e">
        <f t="shared" si="421"/>
        <v>#N/A</v>
      </c>
      <c r="J4397" s="6" t="e">
        <f t="shared" si="422"/>
        <v>#N/A</v>
      </c>
      <c r="K4397" s="19">
        <f t="shared" si="423"/>
        <v>2525</v>
      </c>
      <c r="L4397" s="6" t="e">
        <f t="shared" ca="1" si="424"/>
        <v>#N/A</v>
      </c>
    </row>
    <row r="4398" spans="1:12" x14ac:dyDescent="0.2">
      <c r="A4398" s="5">
        <f>IF(AND(dateA=1,A4397&lt;DataEnd),'iBoxx inputs'!A4402,IF(AND(dateA=2,A4397&lt;DataEnd),'Bank of England inputs'!A4402,IF(dateA=3,A4397+1,IF(dateA=4,WORKDAY(A4397,1,),WORKDAY(A4397,1,holidayQ)))))</f>
        <v>42152</v>
      </c>
      <c r="B4398" s="35" t="e">
        <f>MATCH(A4398,'iBoxx inputs'!A:A,0)</f>
        <v>#N/A</v>
      </c>
      <c r="C4398" s="35" t="e">
        <f>MATCH(A4398,'Bank of England inputs'!A:A,0)</f>
        <v>#N/A</v>
      </c>
      <c r="D4398" s="6" t="e">
        <f>IF($A4398&gt;DataEnd,NA(),IFERROR(INDEX('iBoxx inputs'!B:B,MATCH($A4398,'iBoxx inputs'!$A:$A,0)),D4397))</f>
        <v>#N/A</v>
      </c>
      <c r="E4398" s="6" t="e">
        <f>IF($A4398&gt;DataEnd,NA(),IFERROR(INDEX('iBoxx inputs'!C:C,MATCH($A4398,'iBoxx inputs'!$A:$A,0)),E4397))</f>
        <v>#N/A</v>
      </c>
      <c r="F4398" s="6" t="e">
        <f>IF($A4398&gt;DataEnd,NA(),IFERROR(INDEX('Bank of England inputs'!D:D,MATCH($A4398,'Bank of England inputs'!$A:$A,0),0),F4397))</f>
        <v>#N/A</v>
      </c>
      <c r="H4398" s="5">
        <f t="shared" si="425"/>
        <v>42152</v>
      </c>
      <c r="I4398" s="6" t="e">
        <f t="shared" si="421"/>
        <v>#N/A</v>
      </c>
      <c r="J4398" s="6" t="e">
        <f t="shared" si="422"/>
        <v>#N/A</v>
      </c>
      <c r="K4398" s="19">
        <f t="shared" si="423"/>
        <v>2526</v>
      </c>
      <c r="L4398" s="6" t="e">
        <f t="shared" ca="1" si="424"/>
        <v>#N/A</v>
      </c>
    </row>
    <row r="4399" spans="1:12" x14ac:dyDescent="0.2">
      <c r="A4399" s="5">
        <f>IF(AND(dateA=1,A4398&lt;DataEnd),'iBoxx inputs'!A4403,IF(AND(dateA=2,A4398&lt;DataEnd),'Bank of England inputs'!A4403,IF(dateA=3,A4398+1,IF(dateA=4,WORKDAY(A4398,1,),WORKDAY(A4398,1,holidayQ)))))</f>
        <v>42153</v>
      </c>
      <c r="B4399" s="35" t="e">
        <f>MATCH(A4399,'iBoxx inputs'!A:A,0)</f>
        <v>#N/A</v>
      </c>
      <c r="C4399" s="35" t="e">
        <f>MATCH(A4399,'Bank of England inputs'!A:A,0)</f>
        <v>#N/A</v>
      </c>
      <c r="D4399" s="6" t="e">
        <f>IF($A4399&gt;DataEnd,NA(),IFERROR(INDEX('iBoxx inputs'!B:B,MATCH($A4399,'iBoxx inputs'!$A:$A,0)),D4398))</f>
        <v>#N/A</v>
      </c>
      <c r="E4399" s="6" t="e">
        <f>IF($A4399&gt;DataEnd,NA(),IFERROR(INDEX('iBoxx inputs'!C:C,MATCH($A4399,'iBoxx inputs'!$A:$A,0)),E4398))</f>
        <v>#N/A</v>
      </c>
      <c r="F4399" s="6" t="e">
        <f>IF($A4399&gt;DataEnd,NA(),IFERROR(INDEX('Bank of England inputs'!D:D,MATCH($A4399,'Bank of England inputs'!$A:$A,0),0),F4398))</f>
        <v>#N/A</v>
      </c>
      <c r="H4399" s="5">
        <f t="shared" si="425"/>
        <v>42153</v>
      </c>
      <c r="I4399" s="6" t="e">
        <f t="shared" si="421"/>
        <v>#N/A</v>
      </c>
      <c r="J4399" s="6" t="e">
        <f t="shared" si="422"/>
        <v>#N/A</v>
      </c>
      <c r="K4399" s="19">
        <f t="shared" si="423"/>
        <v>2527</v>
      </c>
      <c r="L4399" s="6" t="e">
        <f t="shared" ca="1" si="424"/>
        <v>#N/A</v>
      </c>
    </row>
    <row r="4400" spans="1:12" x14ac:dyDescent="0.2">
      <c r="A4400" s="5">
        <f>IF(AND(dateA=1,A4399&lt;DataEnd),'iBoxx inputs'!A4404,IF(AND(dateA=2,A4399&lt;DataEnd),'Bank of England inputs'!A4404,IF(dateA=3,A4399+1,IF(dateA=4,WORKDAY(A4399,1,),WORKDAY(A4399,1,holidayQ)))))</f>
        <v>42156</v>
      </c>
      <c r="B4400" s="35" t="e">
        <f>MATCH(A4400,'iBoxx inputs'!A:A,0)</f>
        <v>#N/A</v>
      </c>
      <c r="C4400" s="35" t="e">
        <f>MATCH(A4400,'Bank of England inputs'!A:A,0)</f>
        <v>#N/A</v>
      </c>
      <c r="D4400" s="6" t="e">
        <f>IF($A4400&gt;DataEnd,NA(),IFERROR(INDEX('iBoxx inputs'!B:B,MATCH($A4400,'iBoxx inputs'!$A:$A,0)),D4399))</f>
        <v>#N/A</v>
      </c>
      <c r="E4400" s="6" t="e">
        <f>IF($A4400&gt;DataEnd,NA(),IFERROR(INDEX('iBoxx inputs'!C:C,MATCH($A4400,'iBoxx inputs'!$A:$A,0)),E4399))</f>
        <v>#N/A</v>
      </c>
      <c r="F4400" s="6" t="e">
        <f>IF($A4400&gt;DataEnd,NA(),IFERROR(INDEX('Bank of England inputs'!D:D,MATCH($A4400,'Bank of England inputs'!$A:$A,0),0),F4399))</f>
        <v>#N/A</v>
      </c>
      <c r="H4400" s="5">
        <f t="shared" si="425"/>
        <v>42156</v>
      </c>
      <c r="I4400" s="6" t="e">
        <f t="shared" si="421"/>
        <v>#N/A</v>
      </c>
      <c r="J4400" s="6" t="e">
        <f t="shared" si="422"/>
        <v>#N/A</v>
      </c>
      <c r="K4400" s="19">
        <f t="shared" si="423"/>
        <v>2526</v>
      </c>
      <c r="L4400" s="6" t="e">
        <f t="shared" ca="1" si="424"/>
        <v>#N/A</v>
      </c>
    </row>
    <row r="4401" spans="1:12" x14ac:dyDescent="0.2">
      <c r="A4401" s="5">
        <f>IF(AND(dateA=1,A4400&lt;DataEnd),'iBoxx inputs'!A4405,IF(AND(dateA=2,A4400&lt;DataEnd),'Bank of England inputs'!A4405,IF(dateA=3,A4400+1,IF(dateA=4,WORKDAY(A4400,1,),WORKDAY(A4400,1,holidayQ)))))</f>
        <v>42157</v>
      </c>
      <c r="B4401" s="35" t="e">
        <f>MATCH(A4401,'iBoxx inputs'!A:A,0)</f>
        <v>#N/A</v>
      </c>
      <c r="C4401" s="35" t="e">
        <f>MATCH(A4401,'Bank of England inputs'!A:A,0)</f>
        <v>#N/A</v>
      </c>
      <c r="D4401" s="6" t="e">
        <f>IF($A4401&gt;DataEnd,NA(),IFERROR(INDEX('iBoxx inputs'!B:B,MATCH($A4401,'iBoxx inputs'!$A:$A,0)),D4400))</f>
        <v>#N/A</v>
      </c>
      <c r="E4401" s="6" t="e">
        <f>IF($A4401&gt;DataEnd,NA(),IFERROR(INDEX('iBoxx inputs'!C:C,MATCH($A4401,'iBoxx inputs'!$A:$A,0)),E4400))</f>
        <v>#N/A</v>
      </c>
      <c r="F4401" s="6" t="e">
        <f>IF($A4401&gt;DataEnd,NA(),IFERROR(INDEX('Bank of England inputs'!D:D,MATCH($A4401,'Bank of England inputs'!$A:$A,0),0),F4400))</f>
        <v>#N/A</v>
      </c>
      <c r="H4401" s="5">
        <f t="shared" si="425"/>
        <v>42157</v>
      </c>
      <c r="I4401" s="6" t="e">
        <f t="shared" si="421"/>
        <v>#N/A</v>
      </c>
      <c r="J4401" s="6" t="e">
        <f t="shared" si="422"/>
        <v>#N/A</v>
      </c>
      <c r="K4401" s="19">
        <f t="shared" si="423"/>
        <v>2526</v>
      </c>
      <c r="L4401" s="6" t="e">
        <f t="shared" ca="1" si="424"/>
        <v>#N/A</v>
      </c>
    </row>
    <row r="4402" spans="1:12" x14ac:dyDescent="0.2">
      <c r="A4402" s="5">
        <f>IF(AND(dateA=1,A4401&lt;DataEnd),'iBoxx inputs'!A4406,IF(AND(dateA=2,A4401&lt;DataEnd),'Bank of England inputs'!A4406,IF(dateA=3,A4401+1,IF(dateA=4,WORKDAY(A4401,1,),WORKDAY(A4401,1,holidayQ)))))</f>
        <v>42158</v>
      </c>
      <c r="B4402" s="35" t="e">
        <f>MATCH(A4402,'iBoxx inputs'!A:A,0)</f>
        <v>#N/A</v>
      </c>
      <c r="C4402" s="35" t="e">
        <f>MATCH(A4402,'Bank of England inputs'!A:A,0)</f>
        <v>#N/A</v>
      </c>
      <c r="D4402" s="6" t="e">
        <f>IF($A4402&gt;DataEnd,NA(),IFERROR(INDEX('iBoxx inputs'!B:B,MATCH($A4402,'iBoxx inputs'!$A:$A,0)),D4401))</f>
        <v>#N/A</v>
      </c>
      <c r="E4402" s="6" t="e">
        <f>IF($A4402&gt;DataEnd,NA(),IFERROR(INDEX('iBoxx inputs'!C:C,MATCH($A4402,'iBoxx inputs'!$A:$A,0)),E4401))</f>
        <v>#N/A</v>
      </c>
      <c r="F4402" s="6" t="e">
        <f>IF($A4402&gt;DataEnd,NA(),IFERROR(INDEX('Bank of England inputs'!D:D,MATCH($A4402,'Bank of England inputs'!$A:$A,0),0),F4401))</f>
        <v>#N/A</v>
      </c>
      <c r="H4402" s="5">
        <f t="shared" si="425"/>
        <v>42158</v>
      </c>
      <c r="I4402" s="6" t="e">
        <f t="shared" si="421"/>
        <v>#N/A</v>
      </c>
      <c r="J4402" s="6" t="e">
        <f t="shared" si="422"/>
        <v>#N/A</v>
      </c>
      <c r="K4402" s="19">
        <f t="shared" si="423"/>
        <v>2526</v>
      </c>
      <c r="L4402" s="6" t="e">
        <f t="shared" ca="1" si="424"/>
        <v>#N/A</v>
      </c>
    </row>
    <row r="4403" spans="1:12" x14ac:dyDescent="0.2">
      <c r="A4403" s="5">
        <f>IF(AND(dateA=1,A4402&lt;DataEnd),'iBoxx inputs'!A4407,IF(AND(dateA=2,A4402&lt;DataEnd),'Bank of England inputs'!A4407,IF(dateA=3,A4402+1,IF(dateA=4,WORKDAY(A4402,1,),WORKDAY(A4402,1,holidayQ)))))</f>
        <v>42159</v>
      </c>
      <c r="B4403" s="35" t="e">
        <f>MATCH(A4403,'iBoxx inputs'!A:A,0)</f>
        <v>#N/A</v>
      </c>
      <c r="C4403" s="35" t="e">
        <f>MATCH(A4403,'Bank of England inputs'!A:A,0)</f>
        <v>#N/A</v>
      </c>
      <c r="D4403" s="6" t="e">
        <f>IF($A4403&gt;DataEnd,NA(),IFERROR(INDEX('iBoxx inputs'!B:B,MATCH($A4403,'iBoxx inputs'!$A:$A,0)),D4402))</f>
        <v>#N/A</v>
      </c>
      <c r="E4403" s="6" t="e">
        <f>IF($A4403&gt;DataEnd,NA(),IFERROR(INDEX('iBoxx inputs'!C:C,MATCH($A4403,'iBoxx inputs'!$A:$A,0)),E4402))</f>
        <v>#N/A</v>
      </c>
      <c r="F4403" s="6" t="e">
        <f>IF($A4403&gt;DataEnd,NA(),IFERROR(INDEX('Bank of England inputs'!D:D,MATCH($A4403,'Bank of England inputs'!$A:$A,0),0),F4402))</f>
        <v>#N/A</v>
      </c>
      <c r="H4403" s="5">
        <f t="shared" si="425"/>
        <v>42159</v>
      </c>
      <c r="I4403" s="6" t="e">
        <f t="shared" si="421"/>
        <v>#N/A</v>
      </c>
      <c r="J4403" s="6" t="e">
        <f t="shared" si="422"/>
        <v>#N/A</v>
      </c>
      <c r="K4403" s="19">
        <f t="shared" si="423"/>
        <v>2527</v>
      </c>
      <c r="L4403" s="6" t="e">
        <f t="shared" ca="1" si="424"/>
        <v>#N/A</v>
      </c>
    </row>
    <row r="4404" spans="1:12" x14ac:dyDescent="0.2">
      <c r="A4404" s="5">
        <f>IF(AND(dateA=1,A4403&lt;DataEnd),'iBoxx inputs'!A4408,IF(AND(dateA=2,A4403&lt;DataEnd),'Bank of England inputs'!A4408,IF(dateA=3,A4403+1,IF(dateA=4,WORKDAY(A4403,1,),WORKDAY(A4403,1,holidayQ)))))</f>
        <v>42160</v>
      </c>
      <c r="B4404" s="35" t="e">
        <f>MATCH(A4404,'iBoxx inputs'!A:A,0)</f>
        <v>#N/A</v>
      </c>
      <c r="C4404" s="35" t="e">
        <f>MATCH(A4404,'Bank of England inputs'!A:A,0)</f>
        <v>#N/A</v>
      </c>
      <c r="D4404" s="6" t="e">
        <f>IF($A4404&gt;DataEnd,NA(),IFERROR(INDEX('iBoxx inputs'!B:B,MATCH($A4404,'iBoxx inputs'!$A:$A,0)),D4403))</f>
        <v>#N/A</v>
      </c>
      <c r="E4404" s="6" t="e">
        <f>IF($A4404&gt;DataEnd,NA(),IFERROR(INDEX('iBoxx inputs'!C:C,MATCH($A4404,'iBoxx inputs'!$A:$A,0)),E4403))</f>
        <v>#N/A</v>
      </c>
      <c r="F4404" s="6" t="e">
        <f>IF($A4404&gt;DataEnd,NA(),IFERROR(INDEX('Bank of England inputs'!D:D,MATCH($A4404,'Bank of England inputs'!$A:$A,0),0),F4403))</f>
        <v>#N/A</v>
      </c>
      <c r="H4404" s="5">
        <f t="shared" si="425"/>
        <v>42160</v>
      </c>
      <c r="I4404" s="6" t="e">
        <f t="shared" si="421"/>
        <v>#N/A</v>
      </c>
      <c r="J4404" s="6" t="e">
        <f t="shared" si="422"/>
        <v>#N/A</v>
      </c>
      <c r="K4404" s="19">
        <f t="shared" si="423"/>
        <v>2528</v>
      </c>
      <c r="L4404" s="6" t="e">
        <f t="shared" ca="1" si="424"/>
        <v>#N/A</v>
      </c>
    </row>
    <row r="4405" spans="1:12" x14ac:dyDescent="0.2">
      <c r="A4405" s="5">
        <f>IF(AND(dateA=1,A4404&lt;DataEnd),'iBoxx inputs'!A4409,IF(AND(dateA=2,A4404&lt;DataEnd),'Bank of England inputs'!A4409,IF(dateA=3,A4404+1,IF(dateA=4,WORKDAY(A4404,1,),WORKDAY(A4404,1,holidayQ)))))</f>
        <v>42163</v>
      </c>
      <c r="B4405" s="35" t="e">
        <f>MATCH(A4405,'iBoxx inputs'!A:A,0)</f>
        <v>#N/A</v>
      </c>
      <c r="C4405" s="35" t="e">
        <f>MATCH(A4405,'Bank of England inputs'!A:A,0)</f>
        <v>#N/A</v>
      </c>
      <c r="D4405" s="6" t="e">
        <f>IF($A4405&gt;DataEnd,NA(),IFERROR(INDEX('iBoxx inputs'!B:B,MATCH($A4405,'iBoxx inputs'!$A:$A,0)),D4404))</f>
        <v>#N/A</v>
      </c>
      <c r="E4405" s="6" t="e">
        <f>IF($A4405&gt;DataEnd,NA(),IFERROR(INDEX('iBoxx inputs'!C:C,MATCH($A4405,'iBoxx inputs'!$A:$A,0)),E4404))</f>
        <v>#N/A</v>
      </c>
      <c r="F4405" s="6" t="e">
        <f>IF($A4405&gt;DataEnd,NA(),IFERROR(INDEX('Bank of England inputs'!D:D,MATCH($A4405,'Bank of England inputs'!$A:$A,0),0),F4404))</f>
        <v>#N/A</v>
      </c>
      <c r="H4405" s="5">
        <f t="shared" si="425"/>
        <v>42163</v>
      </c>
      <c r="I4405" s="6" t="e">
        <f t="shared" si="421"/>
        <v>#N/A</v>
      </c>
      <c r="J4405" s="6" t="e">
        <f t="shared" si="422"/>
        <v>#N/A</v>
      </c>
      <c r="K4405" s="19">
        <f t="shared" si="423"/>
        <v>2526</v>
      </c>
      <c r="L4405" s="6" t="e">
        <f t="shared" ca="1" si="424"/>
        <v>#N/A</v>
      </c>
    </row>
    <row r="4406" spans="1:12" x14ac:dyDescent="0.2">
      <c r="A4406" s="5">
        <f>IF(AND(dateA=1,A4405&lt;DataEnd),'iBoxx inputs'!A4410,IF(AND(dateA=2,A4405&lt;DataEnd),'Bank of England inputs'!A4410,IF(dateA=3,A4405+1,IF(dateA=4,WORKDAY(A4405,1,),WORKDAY(A4405,1,holidayQ)))))</f>
        <v>42164</v>
      </c>
      <c r="B4406" s="35" t="e">
        <f>MATCH(A4406,'iBoxx inputs'!A:A,0)</f>
        <v>#N/A</v>
      </c>
      <c r="C4406" s="35" t="e">
        <f>MATCH(A4406,'Bank of England inputs'!A:A,0)</f>
        <v>#N/A</v>
      </c>
      <c r="D4406" s="6" t="e">
        <f>IF($A4406&gt;DataEnd,NA(),IFERROR(INDEX('iBoxx inputs'!B:B,MATCH($A4406,'iBoxx inputs'!$A:$A,0)),D4405))</f>
        <v>#N/A</v>
      </c>
      <c r="E4406" s="6" t="e">
        <f>IF($A4406&gt;DataEnd,NA(),IFERROR(INDEX('iBoxx inputs'!C:C,MATCH($A4406,'iBoxx inputs'!$A:$A,0)),E4405))</f>
        <v>#N/A</v>
      </c>
      <c r="F4406" s="6" t="e">
        <f>IF($A4406&gt;DataEnd,NA(),IFERROR(INDEX('Bank of England inputs'!D:D,MATCH($A4406,'Bank of England inputs'!$A:$A,0),0),F4405))</f>
        <v>#N/A</v>
      </c>
      <c r="H4406" s="5">
        <f t="shared" si="425"/>
        <v>42164</v>
      </c>
      <c r="I4406" s="6" t="e">
        <f t="shared" si="421"/>
        <v>#N/A</v>
      </c>
      <c r="J4406" s="6" t="e">
        <f t="shared" si="422"/>
        <v>#N/A</v>
      </c>
      <c r="K4406" s="19">
        <f t="shared" si="423"/>
        <v>2526</v>
      </c>
      <c r="L4406" s="6" t="e">
        <f t="shared" ca="1" si="424"/>
        <v>#N/A</v>
      </c>
    </row>
    <row r="4407" spans="1:12" x14ac:dyDescent="0.2">
      <c r="A4407" s="5">
        <f>IF(AND(dateA=1,A4406&lt;DataEnd),'iBoxx inputs'!A4411,IF(AND(dateA=2,A4406&lt;DataEnd),'Bank of England inputs'!A4411,IF(dateA=3,A4406+1,IF(dateA=4,WORKDAY(A4406,1,),WORKDAY(A4406,1,holidayQ)))))</f>
        <v>42165</v>
      </c>
      <c r="B4407" s="35" t="e">
        <f>MATCH(A4407,'iBoxx inputs'!A:A,0)</f>
        <v>#N/A</v>
      </c>
      <c r="C4407" s="35" t="e">
        <f>MATCH(A4407,'Bank of England inputs'!A:A,0)</f>
        <v>#N/A</v>
      </c>
      <c r="D4407" s="6" t="e">
        <f>IF($A4407&gt;DataEnd,NA(),IFERROR(INDEX('iBoxx inputs'!B:B,MATCH($A4407,'iBoxx inputs'!$A:$A,0)),D4406))</f>
        <v>#N/A</v>
      </c>
      <c r="E4407" s="6" t="e">
        <f>IF($A4407&gt;DataEnd,NA(),IFERROR(INDEX('iBoxx inputs'!C:C,MATCH($A4407,'iBoxx inputs'!$A:$A,0)),E4406))</f>
        <v>#N/A</v>
      </c>
      <c r="F4407" s="6" t="e">
        <f>IF($A4407&gt;DataEnd,NA(),IFERROR(INDEX('Bank of England inputs'!D:D,MATCH($A4407,'Bank of England inputs'!$A:$A,0),0),F4406))</f>
        <v>#N/A</v>
      </c>
      <c r="H4407" s="5">
        <f t="shared" si="425"/>
        <v>42165</v>
      </c>
      <c r="I4407" s="6" t="e">
        <f t="shared" si="421"/>
        <v>#N/A</v>
      </c>
      <c r="J4407" s="6" t="e">
        <f t="shared" si="422"/>
        <v>#N/A</v>
      </c>
      <c r="K4407" s="19">
        <f t="shared" si="423"/>
        <v>2526</v>
      </c>
      <c r="L4407" s="6" t="e">
        <f t="shared" ca="1" si="424"/>
        <v>#N/A</v>
      </c>
    </row>
    <row r="4408" spans="1:12" x14ac:dyDescent="0.2">
      <c r="A4408" s="5">
        <f>IF(AND(dateA=1,A4407&lt;DataEnd),'iBoxx inputs'!A4412,IF(AND(dateA=2,A4407&lt;DataEnd),'Bank of England inputs'!A4412,IF(dateA=3,A4407+1,IF(dateA=4,WORKDAY(A4407,1,),WORKDAY(A4407,1,holidayQ)))))</f>
        <v>42166</v>
      </c>
      <c r="B4408" s="35" t="e">
        <f>MATCH(A4408,'iBoxx inputs'!A:A,0)</f>
        <v>#N/A</v>
      </c>
      <c r="C4408" s="35" t="e">
        <f>MATCH(A4408,'Bank of England inputs'!A:A,0)</f>
        <v>#N/A</v>
      </c>
      <c r="D4408" s="6" t="e">
        <f>IF($A4408&gt;DataEnd,NA(),IFERROR(INDEX('iBoxx inputs'!B:B,MATCH($A4408,'iBoxx inputs'!$A:$A,0)),D4407))</f>
        <v>#N/A</v>
      </c>
      <c r="E4408" s="6" t="e">
        <f>IF($A4408&gt;DataEnd,NA(),IFERROR(INDEX('iBoxx inputs'!C:C,MATCH($A4408,'iBoxx inputs'!$A:$A,0)),E4407))</f>
        <v>#N/A</v>
      </c>
      <c r="F4408" s="6" t="e">
        <f>IF($A4408&gt;DataEnd,NA(),IFERROR(INDEX('Bank of England inputs'!D:D,MATCH($A4408,'Bank of England inputs'!$A:$A,0),0),F4407))</f>
        <v>#N/A</v>
      </c>
      <c r="H4408" s="5">
        <f t="shared" si="425"/>
        <v>42166</v>
      </c>
      <c r="I4408" s="6" t="e">
        <f t="shared" si="421"/>
        <v>#N/A</v>
      </c>
      <c r="J4408" s="6" t="e">
        <f t="shared" si="422"/>
        <v>#N/A</v>
      </c>
      <c r="K4408" s="19">
        <f t="shared" si="423"/>
        <v>2527</v>
      </c>
      <c r="L4408" s="6" t="e">
        <f t="shared" ca="1" si="424"/>
        <v>#N/A</v>
      </c>
    </row>
    <row r="4409" spans="1:12" x14ac:dyDescent="0.2">
      <c r="A4409" s="5">
        <f>IF(AND(dateA=1,A4408&lt;DataEnd),'iBoxx inputs'!A4413,IF(AND(dateA=2,A4408&lt;DataEnd),'Bank of England inputs'!A4413,IF(dateA=3,A4408+1,IF(dateA=4,WORKDAY(A4408,1,),WORKDAY(A4408,1,holidayQ)))))</f>
        <v>42167</v>
      </c>
      <c r="B4409" s="35" t="e">
        <f>MATCH(A4409,'iBoxx inputs'!A:A,0)</f>
        <v>#N/A</v>
      </c>
      <c r="C4409" s="35" t="e">
        <f>MATCH(A4409,'Bank of England inputs'!A:A,0)</f>
        <v>#N/A</v>
      </c>
      <c r="D4409" s="6" t="e">
        <f>IF($A4409&gt;DataEnd,NA(),IFERROR(INDEX('iBoxx inputs'!B:B,MATCH($A4409,'iBoxx inputs'!$A:$A,0)),D4408))</f>
        <v>#N/A</v>
      </c>
      <c r="E4409" s="6" t="e">
        <f>IF($A4409&gt;DataEnd,NA(),IFERROR(INDEX('iBoxx inputs'!C:C,MATCH($A4409,'iBoxx inputs'!$A:$A,0)),E4408))</f>
        <v>#N/A</v>
      </c>
      <c r="F4409" s="6" t="e">
        <f>IF($A4409&gt;DataEnd,NA(),IFERROR(INDEX('Bank of England inputs'!D:D,MATCH($A4409,'Bank of England inputs'!$A:$A,0),0),F4408))</f>
        <v>#N/A</v>
      </c>
      <c r="H4409" s="5">
        <f t="shared" si="425"/>
        <v>42167</v>
      </c>
      <c r="I4409" s="6" t="e">
        <f t="shared" si="421"/>
        <v>#N/A</v>
      </c>
      <c r="J4409" s="6" t="e">
        <f t="shared" si="422"/>
        <v>#N/A</v>
      </c>
      <c r="K4409" s="19">
        <f t="shared" si="423"/>
        <v>2528</v>
      </c>
      <c r="L4409" s="6" t="e">
        <f t="shared" ca="1" si="424"/>
        <v>#N/A</v>
      </c>
    </row>
    <row r="4410" spans="1:12" x14ac:dyDescent="0.2">
      <c r="A4410" s="5">
        <f>IF(AND(dateA=1,A4409&lt;DataEnd),'iBoxx inputs'!A4414,IF(AND(dateA=2,A4409&lt;DataEnd),'Bank of England inputs'!A4414,IF(dateA=3,A4409+1,IF(dateA=4,WORKDAY(A4409,1,),WORKDAY(A4409,1,holidayQ)))))</f>
        <v>42170</v>
      </c>
      <c r="B4410" s="35" t="e">
        <f>MATCH(A4410,'iBoxx inputs'!A:A,0)</f>
        <v>#N/A</v>
      </c>
      <c r="C4410" s="35" t="e">
        <f>MATCH(A4410,'Bank of England inputs'!A:A,0)</f>
        <v>#N/A</v>
      </c>
      <c r="D4410" s="6" t="e">
        <f>IF($A4410&gt;DataEnd,NA(),IFERROR(INDEX('iBoxx inputs'!B:B,MATCH($A4410,'iBoxx inputs'!$A:$A,0)),D4409))</f>
        <v>#N/A</v>
      </c>
      <c r="E4410" s="6" t="e">
        <f>IF($A4410&gt;DataEnd,NA(),IFERROR(INDEX('iBoxx inputs'!C:C,MATCH($A4410,'iBoxx inputs'!$A:$A,0)),E4409))</f>
        <v>#N/A</v>
      </c>
      <c r="F4410" s="6" t="e">
        <f>IF($A4410&gt;DataEnd,NA(),IFERROR(INDEX('Bank of England inputs'!D:D,MATCH($A4410,'Bank of England inputs'!$A:$A,0),0),F4409))</f>
        <v>#N/A</v>
      </c>
      <c r="H4410" s="5">
        <f t="shared" si="425"/>
        <v>42170</v>
      </c>
      <c r="I4410" s="6" t="e">
        <f t="shared" si="421"/>
        <v>#N/A</v>
      </c>
      <c r="J4410" s="6" t="e">
        <f t="shared" si="422"/>
        <v>#N/A</v>
      </c>
      <c r="K4410" s="19">
        <f t="shared" si="423"/>
        <v>2526</v>
      </c>
      <c r="L4410" s="6" t="e">
        <f t="shared" ca="1" si="424"/>
        <v>#N/A</v>
      </c>
    </row>
    <row r="4411" spans="1:12" x14ac:dyDescent="0.2">
      <c r="A4411" s="5">
        <f>IF(AND(dateA=1,A4410&lt;DataEnd),'iBoxx inputs'!A4415,IF(AND(dateA=2,A4410&lt;DataEnd),'Bank of England inputs'!A4415,IF(dateA=3,A4410+1,IF(dateA=4,WORKDAY(A4410,1,),WORKDAY(A4410,1,holidayQ)))))</f>
        <v>42171</v>
      </c>
      <c r="B4411" s="35" t="e">
        <f>MATCH(A4411,'iBoxx inputs'!A:A,0)</f>
        <v>#N/A</v>
      </c>
      <c r="C4411" s="35" t="e">
        <f>MATCH(A4411,'Bank of England inputs'!A:A,0)</f>
        <v>#N/A</v>
      </c>
      <c r="D4411" s="6" t="e">
        <f>IF($A4411&gt;DataEnd,NA(),IFERROR(INDEX('iBoxx inputs'!B:B,MATCH($A4411,'iBoxx inputs'!$A:$A,0)),D4410))</f>
        <v>#N/A</v>
      </c>
      <c r="E4411" s="6" t="e">
        <f>IF($A4411&gt;DataEnd,NA(),IFERROR(INDEX('iBoxx inputs'!C:C,MATCH($A4411,'iBoxx inputs'!$A:$A,0)),E4410))</f>
        <v>#N/A</v>
      </c>
      <c r="F4411" s="6" t="e">
        <f>IF($A4411&gt;DataEnd,NA(),IFERROR(INDEX('Bank of England inputs'!D:D,MATCH($A4411,'Bank of England inputs'!$A:$A,0),0),F4410))</f>
        <v>#N/A</v>
      </c>
      <c r="H4411" s="5">
        <f t="shared" si="425"/>
        <v>42171</v>
      </c>
      <c r="I4411" s="6" t="e">
        <f t="shared" si="421"/>
        <v>#N/A</v>
      </c>
      <c r="J4411" s="6" t="e">
        <f t="shared" si="422"/>
        <v>#N/A</v>
      </c>
      <c r="K4411" s="19">
        <f t="shared" si="423"/>
        <v>2526</v>
      </c>
      <c r="L4411" s="6" t="e">
        <f t="shared" ca="1" si="424"/>
        <v>#N/A</v>
      </c>
    </row>
    <row r="4412" spans="1:12" x14ac:dyDescent="0.2">
      <c r="A4412" s="5">
        <f>IF(AND(dateA=1,A4411&lt;DataEnd),'iBoxx inputs'!A4416,IF(AND(dateA=2,A4411&lt;DataEnd),'Bank of England inputs'!A4416,IF(dateA=3,A4411+1,IF(dateA=4,WORKDAY(A4411,1,),WORKDAY(A4411,1,holidayQ)))))</f>
        <v>42172</v>
      </c>
      <c r="B4412" s="35" t="e">
        <f>MATCH(A4412,'iBoxx inputs'!A:A,0)</f>
        <v>#N/A</v>
      </c>
      <c r="C4412" s="35" t="e">
        <f>MATCH(A4412,'Bank of England inputs'!A:A,0)</f>
        <v>#N/A</v>
      </c>
      <c r="D4412" s="6" t="e">
        <f>IF($A4412&gt;DataEnd,NA(),IFERROR(INDEX('iBoxx inputs'!B:B,MATCH($A4412,'iBoxx inputs'!$A:$A,0)),D4411))</f>
        <v>#N/A</v>
      </c>
      <c r="E4412" s="6" t="e">
        <f>IF($A4412&gt;DataEnd,NA(),IFERROR(INDEX('iBoxx inputs'!C:C,MATCH($A4412,'iBoxx inputs'!$A:$A,0)),E4411))</f>
        <v>#N/A</v>
      </c>
      <c r="F4412" s="6" t="e">
        <f>IF($A4412&gt;DataEnd,NA(),IFERROR(INDEX('Bank of England inputs'!D:D,MATCH($A4412,'Bank of England inputs'!$A:$A,0),0),F4411))</f>
        <v>#N/A</v>
      </c>
      <c r="H4412" s="5">
        <f t="shared" si="425"/>
        <v>42172</v>
      </c>
      <c r="I4412" s="6" t="e">
        <f t="shared" si="421"/>
        <v>#N/A</v>
      </c>
      <c r="J4412" s="6" t="e">
        <f t="shared" si="422"/>
        <v>#N/A</v>
      </c>
      <c r="K4412" s="19">
        <f t="shared" si="423"/>
        <v>2526</v>
      </c>
      <c r="L4412" s="6" t="e">
        <f t="shared" ca="1" si="424"/>
        <v>#N/A</v>
      </c>
    </row>
    <row r="4413" spans="1:12" x14ac:dyDescent="0.2">
      <c r="A4413" s="5">
        <f>IF(AND(dateA=1,A4412&lt;DataEnd),'iBoxx inputs'!A4417,IF(AND(dateA=2,A4412&lt;DataEnd),'Bank of England inputs'!A4417,IF(dateA=3,A4412+1,IF(dateA=4,WORKDAY(A4412,1,),WORKDAY(A4412,1,holidayQ)))))</f>
        <v>42173</v>
      </c>
      <c r="B4413" s="35" t="e">
        <f>MATCH(A4413,'iBoxx inputs'!A:A,0)</f>
        <v>#N/A</v>
      </c>
      <c r="C4413" s="35" t="e">
        <f>MATCH(A4413,'Bank of England inputs'!A:A,0)</f>
        <v>#N/A</v>
      </c>
      <c r="D4413" s="6" t="e">
        <f>IF($A4413&gt;DataEnd,NA(),IFERROR(INDEX('iBoxx inputs'!B:B,MATCH($A4413,'iBoxx inputs'!$A:$A,0)),D4412))</f>
        <v>#N/A</v>
      </c>
      <c r="E4413" s="6" t="e">
        <f>IF($A4413&gt;DataEnd,NA(),IFERROR(INDEX('iBoxx inputs'!C:C,MATCH($A4413,'iBoxx inputs'!$A:$A,0)),E4412))</f>
        <v>#N/A</v>
      </c>
      <c r="F4413" s="6" t="e">
        <f>IF($A4413&gt;DataEnd,NA(),IFERROR(INDEX('Bank of England inputs'!D:D,MATCH($A4413,'Bank of England inputs'!$A:$A,0),0),F4412))</f>
        <v>#N/A</v>
      </c>
      <c r="H4413" s="5">
        <f t="shared" si="425"/>
        <v>42173</v>
      </c>
      <c r="I4413" s="6" t="e">
        <f t="shared" si="421"/>
        <v>#N/A</v>
      </c>
      <c r="J4413" s="6" t="e">
        <f t="shared" si="422"/>
        <v>#N/A</v>
      </c>
      <c r="K4413" s="19">
        <f t="shared" si="423"/>
        <v>2527</v>
      </c>
      <c r="L4413" s="6" t="e">
        <f t="shared" ca="1" si="424"/>
        <v>#N/A</v>
      </c>
    </row>
    <row r="4414" spans="1:12" x14ac:dyDescent="0.2">
      <c r="A4414" s="5">
        <f>IF(AND(dateA=1,A4413&lt;DataEnd),'iBoxx inputs'!A4418,IF(AND(dateA=2,A4413&lt;DataEnd),'Bank of England inputs'!A4418,IF(dateA=3,A4413+1,IF(dateA=4,WORKDAY(A4413,1,),WORKDAY(A4413,1,holidayQ)))))</f>
        <v>42174</v>
      </c>
      <c r="B4414" s="35" t="e">
        <f>MATCH(A4414,'iBoxx inputs'!A:A,0)</f>
        <v>#N/A</v>
      </c>
      <c r="C4414" s="35" t="e">
        <f>MATCH(A4414,'Bank of England inputs'!A:A,0)</f>
        <v>#N/A</v>
      </c>
      <c r="D4414" s="6" t="e">
        <f>IF($A4414&gt;DataEnd,NA(),IFERROR(INDEX('iBoxx inputs'!B:B,MATCH($A4414,'iBoxx inputs'!$A:$A,0)),D4413))</f>
        <v>#N/A</v>
      </c>
      <c r="E4414" s="6" t="e">
        <f>IF($A4414&gt;DataEnd,NA(),IFERROR(INDEX('iBoxx inputs'!C:C,MATCH($A4414,'iBoxx inputs'!$A:$A,0)),E4413))</f>
        <v>#N/A</v>
      </c>
      <c r="F4414" s="6" t="e">
        <f>IF($A4414&gt;DataEnd,NA(),IFERROR(INDEX('Bank of England inputs'!D:D,MATCH($A4414,'Bank of England inputs'!$A:$A,0),0),F4413))</f>
        <v>#N/A</v>
      </c>
      <c r="H4414" s="5">
        <f t="shared" si="425"/>
        <v>42174</v>
      </c>
      <c r="I4414" s="6" t="e">
        <f t="shared" si="421"/>
        <v>#N/A</v>
      </c>
      <c r="J4414" s="6" t="e">
        <f t="shared" si="422"/>
        <v>#N/A</v>
      </c>
      <c r="K4414" s="19">
        <f t="shared" si="423"/>
        <v>2528</v>
      </c>
      <c r="L4414" s="6" t="e">
        <f t="shared" ca="1" si="424"/>
        <v>#N/A</v>
      </c>
    </row>
    <row r="4415" spans="1:12" x14ac:dyDescent="0.2">
      <c r="A4415" s="5">
        <f>IF(AND(dateA=1,A4414&lt;DataEnd),'iBoxx inputs'!A4419,IF(AND(dateA=2,A4414&lt;DataEnd),'Bank of England inputs'!A4419,IF(dateA=3,A4414+1,IF(dateA=4,WORKDAY(A4414,1,),WORKDAY(A4414,1,holidayQ)))))</f>
        <v>42177</v>
      </c>
      <c r="B4415" s="35" t="e">
        <f>MATCH(A4415,'iBoxx inputs'!A:A,0)</f>
        <v>#N/A</v>
      </c>
      <c r="C4415" s="35" t="e">
        <f>MATCH(A4415,'Bank of England inputs'!A:A,0)</f>
        <v>#N/A</v>
      </c>
      <c r="D4415" s="6" t="e">
        <f>IF($A4415&gt;DataEnd,NA(),IFERROR(INDEX('iBoxx inputs'!B:B,MATCH($A4415,'iBoxx inputs'!$A:$A,0)),D4414))</f>
        <v>#N/A</v>
      </c>
      <c r="E4415" s="6" t="e">
        <f>IF($A4415&gt;DataEnd,NA(),IFERROR(INDEX('iBoxx inputs'!C:C,MATCH($A4415,'iBoxx inputs'!$A:$A,0)),E4414))</f>
        <v>#N/A</v>
      </c>
      <c r="F4415" s="6" t="e">
        <f>IF($A4415&gt;DataEnd,NA(),IFERROR(INDEX('Bank of England inputs'!D:D,MATCH($A4415,'Bank of England inputs'!$A:$A,0),0),F4414))</f>
        <v>#N/A</v>
      </c>
      <c r="H4415" s="5">
        <f t="shared" si="425"/>
        <v>42177</v>
      </c>
      <c r="I4415" s="6" t="e">
        <f t="shared" si="421"/>
        <v>#N/A</v>
      </c>
      <c r="J4415" s="6" t="e">
        <f t="shared" si="422"/>
        <v>#N/A</v>
      </c>
      <c r="K4415" s="19">
        <f t="shared" si="423"/>
        <v>2526</v>
      </c>
      <c r="L4415" s="6" t="e">
        <f t="shared" ca="1" si="424"/>
        <v>#N/A</v>
      </c>
    </row>
    <row r="4416" spans="1:12" x14ac:dyDescent="0.2">
      <c r="A4416" s="5">
        <f>IF(AND(dateA=1,A4415&lt;DataEnd),'iBoxx inputs'!A4420,IF(AND(dateA=2,A4415&lt;DataEnd),'Bank of England inputs'!A4420,IF(dateA=3,A4415+1,IF(dateA=4,WORKDAY(A4415,1,),WORKDAY(A4415,1,holidayQ)))))</f>
        <v>42178</v>
      </c>
      <c r="B4416" s="35" t="e">
        <f>MATCH(A4416,'iBoxx inputs'!A:A,0)</f>
        <v>#N/A</v>
      </c>
      <c r="C4416" s="35" t="e">
        <f>MATCH(A4416,'Bank of England inputs'!A:A,0)</f>
        <v>#N/A</v>
      </c>
      <c r="D4416" s="6" t="e">
        <f>IF($A4416&gt;DataEnd,NA(),IFERROR(INDEX('iBoxx inputs'!B:B,MATCH($A4416,'iBoxx inputs'!$A:$A,0)),D4415))</f>
        <v>#N/A</v>
      </c>
      <c r="E4416" s="6" t="e">
        <f>IF($A4416&gt;DataEnd,NA(),IFERROR(INDEX('iBoxx inputs'!C:C,MATCH($A4416,'iBoxx inputs'!$A:$A,0)),E4415))</f>
        <v>#N/A</v>
      </c>
      <c r="F4416" s="6" t="e">
        <f>IF($A4416&gt;DataEnd,NA(),IFERROR(INDEX('Bank of England inputs'!D:D,MATCH($A4416,'Bank of England inputs'!$A:$A,0),0),F4415))</f>
        <v>#N/A</v>
      </c>
      <c r="H4416" s="5">
        <f t="shared" si="425"/>
        <v>42178</v>
      </c>
      <c r="I4416" s="6" t="e">
        <f t="shared" si="421"/>
        <v>#N/A</v>
      </c>
      <c r="J4416" s="6" t="e">
        <f t="shared" si="422"/>
        <v>#N/A</v>
      </c>
      <c r="K4416" s="19">
        <f t="shared" si="423"/>
        <v>2526</v>
      </c>
      <c r="L4416" s="6" t="e">
        <f t="shared" ca="1" si="424"/>
        <v>#N/A</v>
      </c>
    </row>
    <row r="4417" spans="1:12" x14ac:dyDescent="0.2">
      <c r="A4417" s="5">
        <f>IF(AND(dateA=1,A4416&lt;DataEnd),'iBoxx inputs'!A4421,IF(AND(dateA=2,A4416&lt;DataEnd),'Bank of England inputs'!A4421,IF(dateA=3,A4416+1,IF(dateA=4,WORKDAY(A4416,1,),WORKDAY(A4416,1,holidayQ)))))</f>
        <v>42179</v>
      </c>
      <c r="B4417" s="35" t="e">
        <f>MATCH(A4417,'iBoxx inputs'!A:A,0)</f>
        <v>#N/A</v>
      </c>
      <c r="C4417" s="35" t="e">
        <f>MATCH(A4417,'Bank of England inputs'!A:A,0)</f>
        <v>#N/A</v>
      </c>
      <c r="D4417" s="6" t="e">
        <f>IF($A4417&gt;DataEnd,NA(),IFERROR(INDEX('iBoxx inputs'!B:B,MATCH($A4417,'iBoxx inputs'!$A:$A,0)),D4416))</f>
        <v>#N/A</v>
      </c>
      <c r="E4417" s="6" t="e">
        <f>IF($A4417&gt;DataEnd,NA(),IFERROR(INDEX('iBoxx inputs'!C:C,MATCH($A4417,'iBoxx inputs'!$A:$A,0)),E4416))</f>
        <v>#N/A</v>
      </c>
      <c r="F4417" s="6" t="e">
        <f>IF($A4417&gt;DataEnd,NA(),IFERROR(INDEX('Bank of England inputs'!D:D,MATCH($A4417,'Bank of England inputs'!$A:$A,0),0),F4416))</f>
        <v>#N/A</v>
      </c>
      <c r="H4417" s="5">
        <f t="shared" si="425"/>
        <v>42179</v>
      </c>
      <c r="I4417" s="6" t="e">
        <f t="shared" si="421"/>
        <v>#N/A</v>
      </c>
      <c r="J4417" s="6" t="e">
        <f t="shared" si="422"/>
        <v>#N/A</v>
      </c>
      <c r="K4417" s="19">
        <f t="shared" si="423"/>
        <v>2526</v>
      </c>
      <c r="L4417" s="6" t="e">
        <f t="shared" ca="1" si="424"/>
        <v>#N/A</v>
      </c>
    </row>
    <row r="4418" spans="1:12" x14ac:dyDescent="0.2">
      <c r="A4418" s="5">
        <f>IF(AND(dateA=1,A4417&lt;DataEnd),'iBoxx inputs'!A4422,IF(AND(dateA=2,A4417&lt;DataEnd),'Bank of England inputs'!A4422,IF(dateA=3,A4417+1,IF(dateA=4,WORKDAY(A4417,1,),WORKDAY(A4417,1,holidayQ)))))</f>
        <v>42180</v>
      </c>
      <c r="B4418" s="35" t="e">
        <f>MATCH(A4418,'iBoxx inputs'!A:A,0)</f>
        <v>#N/A</v>
      </c>
      <c r="C4418" s="35" t="e">
        <f>MATCH(A4418,'Bank of England inputs'!A:A,0)</f>
        <v>#N/A</v>
      </c>
      <c r="D4418" s="6" t="e">
        <f>IF($A4418&gt;DataEnd,NA(),IFERROR(INDEX('iBoxx inputs'!B:B,MATCH($A4418,'iBoxx inputs'!$A:$A,0)),D4417))</f>
        <v>#N/A</v>
      </c>
      <c r="E4418" s="6" t="e">
        <f>IF($A4418&gt;DataEnd,NA(),IFERROR(INDEX('iBoxx inputs'!C:C,MATCH($A4418,'iBoxx inputs'!$A:$A,0)),E4417))</f>
        <v>#N/A</v>
      </c>
      <c r="F4418" s="6" t="e">
        <f>IF($A4418&gt;DataEnd,NA(),IFERROR(INDEX('Bank of England inputs'!D:D,MATCH($A4418,'Bank of England inputs'!$A:$A,0),0),F4417))</f>
        <v>#N/A</v>
      </c>
      <c r="H4418" s="5">
        <f t="shared" si="425"/>
        <v>42180</v>
      </c>
      <c r="I4418" s="6" t="e">
        <f t="shared" si="421"/>
        <v>#N/A</v>
      </c>
      <c r="J4418" s="6" t="e">
        <f t="shared" si="422"/>
        <v>#N/A</v>
      </c>
      <c r="K4418" s="19">
        <f t="shared" si="423"/>
        <v>2527</v>
      </c>
      <c r="L4418" s="6" t="e">
        <f t="shared" ca="1" si="424"/>
        <v>#N/A</v>
      </c>
    </row>
    <row r="4419" spans="1:12" x14ac:dyDescent="0.2">
      <c r="A4419" s="5">
        <f>IF(AND(dateA=1,A4418&lt;DataEnd),'iBoxx inputs'!A4423,IF(AND(dateA=2,A4418&lt;DataEnd),'Bank of England inputs'!A4423,IF(dateA=3,A4418+1,IF(dateA=4,WORKDAY(A4418,1,),WORKDAY(A4418,1,holidayQ)))))</f>
        <v>42181</v>
      </c>
      <c r="B4419" s="35" t="e">
        <f>MATCH(A4419,'iBoxx inputs'!A:A,0)</f>
        <v>#N/A</v>
      </c>
      <c r="C4419" s="35" t="e">
        <f>MATCH(A4419,'Bank of England inputs'!A:A,0)</f>
        <v>#N/A</v>
      </c>
      <c r="D4419" s="6" t="e">
        <f>IF($A4419&gt;DataEnd,NA(),IFERROR(INDEX('iBoxx inputs'!B:B,MATCH($A4419,'iBoxx inputs'!$A:$A,0)),D4418))</f>
        <v>#N/A</v>
      </c>
      <c r="E4419" s="6" t="e">
        <f>IF($A4419&gt;DataEnd,NA(),IFERROR(INDEX('iBoxx inputs'!C:C,MATCH($A4419,'iBoxx inputs'!$A:$A,0)),E4418))</f>
        <v>#N/A</v>
      </c>
      <c r="F4419" s="6" t="e">
        <f>IF($A4419&gt;DataEnd,NA(),IFERROR(INDEX('Bank of England inputs'!D:D,MATCH($A4419,'Bank of England inputs'!$A:$A,0),0),F4418))</f>
        <v>#N/A</v>
      </c>
      <c r="H4419" s="5">
        <f t="shared" si="425"/>
        <v>42181</v>
      </c>
      <c r="I4419" s="6" t="e">
        <f t="shared" si="421"/>
        <v>#N/A</v>
      </c>
      <c r="J4419" s="6" t="e">
        <f t="shared" si="422"/>
        <v>#N/A</v>
      </c>
      <c r="K4419" s="19">
        <f t="shared" si="423"/>
        <v>2528</v>
      </c>
      <c r="L4419" s="6" t="e">
        <f t="shared" ca="1" si="424"/>
        <v>#N/A</v>
      </c>
    </row>
    <row r="4420" spans="1:12" x14ac:dyDescent="0.2">
      <c r="A4420" s="5">
        <f>IF(AND(dateA=1,A4419&lt;DataEnd),'iBoxx inputs'!A4424,IF(AND(dateA=2,A4419&lt;DataEnd),'Bank of England inputs'!A4424,IF(dateA=3,A4419+1,IF(dateA=4,WORKDAY(A4419,1,),WORKDAY(A4419,1,holidayQ)))))</f>
        <v>42184</v>
      </c>
      <c r="B4420" s="35" t="e">
        <f>MATCH(A4420,'iBoxx inputs'!A:A,0)</f>
        <v>#N/A</v>
      </c>
      <c r="C4420" s="35" t="e">
        <f>MATCH(A4420,'Bank of England inputs'!A:A,0)</f>
        <v>#N/A</v>
      </c>
      <c r="D4420" s="6" t="e">
        <f>IF($A4420&gt;DataEnd,NA(),IFERROR(INDEX('iBoxx inputs'!B:B,MATCH($A4420,'iBoxx inputs'!$A:$A,0)),D4419))</f>
        <v>#N/A</v>
      </c>
      <c r="E4420" s="6" t="e">
        <f>IF($A4420&gt;DataEnd,NA(),IFERROR(INDEX('iBoxx inputs'!C:C,MATCH($A4420,'iBoxx inputs'!$A:$A,0)),E4419))</f>
        <v>#N/A</v>
      </c>
      <c r="F4420" s="6" t="e">
        <f>IF($A4420&gt;DataEnd,NA(),IFERROR(INDEX('Bank of England inputs'!D:D,MATCH($A4420,'Bank of England inputs'!$A:$A,0),0),F4419))</f>
        <v>#N/A</v>
      </c>
      <c r="H4420" s="5">
        <f t="shared" si="425"/>
        <v>42184</v>
      </c>
      <c r="I4420" s="6" t="e">
        <f t="shared" si="421"/>
        <v>#N/A</v>
      </c>
      <c r="J4420" s="6" t="e">
        <f t="shared" si="422"/>
        <v>#N/A</v>
      </c>
      <c r="K4420" s="19">
        <f t="shared" si="423"/>
        <v>2526</v>
      </c>
      <c r="L4420" s="6" t="e">
        <f t="shared" ca="1" si="424"/>
        <v>#N/A</v>
      </c>
    </row>
    <row r="4421" spans="1:12" x14ac:dyDescent="0.2">
      <c r="A4421" s="5">
        <f>IF(AND(dateA=1,A4420&lt;DataEnd),'iBoxx inputs'!A4425,IF(AND(dateA=2,A4420&lt;DataEnd),'Bank of England inputs'!A4425,IF(dateA=3,A4420+1,IF(dateA=4,WORKDAY(A4420,1,),WORKDAY(A4420,1,holidayQ)))))</f>
        <v>42185</v>
      </c>
      <c r="B4421" s="35" t="e">
        <f>MATCH(A4421,'iBoxx inputs'!A:A,0)</f>
        <v>#N/A</v>
      </c>
      <c r="C4421" s="35" t="e">
        <f>MATCH(A4421,'Bank of England inputs'!A:A,0)</f>
        <v>#N/A</v>
      </c>
      <c r="D4421" s="6" t="e">
        <f>IF($A4421&gt;DataEnd,NA(),IFERROR(INDEX('iBoxx inputs'!B:B,MATCH($A4421,'iBoxx inputs'!$A:$A,0)),D4420))</f>
        <v>#N/A</v>
      </c>
      <c r="E4421" s="6" t="e">
        <f>IF($A4421&gt;DataEnd,NA(),IFERROR(INDEX('iBoxx inputs'!C:C,MATCH($A4421,'iBoxx inputs'!$A:$A,0)),E4420))</f>
        <v>#N/A</v>
      </c>
      <c r="F4421" s="6" t="e">
        <f>IF($A4421&gt;DataEnd,NA(),IFERROR(INDEX('Bank of England inputs'!D:D,MATCH($A4421,'Bank of England inputs'!$A:$A,0),0),F4420))</f>
        <v>#N/A</v>
      </c>
      <c r="H4421" s="5">
        <f t="shared" si="425"/>
        <v>42185</v>
      </c>
      <c r="I4421" s="6" t="e">
        <f t="shared" si="421"/>
        <v>#N/A</v>
      </c>
      <c r="J4421" s="6" t="e">
        <f t="shared" si="422"/>
        <v>#N/A</v>
      </c>
      <c r="K4421" s="19">
        <f t="shared" si="423"/>
        <v>2526</v>
      </c>
      <c r="L4421" s="6" t="e">
        <f t="shared" ca="1" si="424"/>
        <v>#N/A</v>
      </c>
    </row>
    <row r="4422" spans="1:12" x14ac:dyDescent="0.2">
      <c r="A4422" s="5">
        <f>IF(AND(dateA=1,A4421&lt;DataEnd),'iBoxx inputs'!A4426,IF(AND(dateA=2,A4421&lt;DataEnd),'Bank of England inputs'!A4426,IF(dateA=3,A4421+1,IF(dateA=4,WORKDAY(A4421,1,),WORKDAY(A4421,1,holidayQ)))))</f>
        <v>42186</v>
      </c>
      <c r="B4422" s="35" t="e">
        <f>MATCH(A4422,'iBoxx inputs'!A:A,0)</f>
        <v>#N/A</v>
      </c>
      <c r="C4422" s="35" t="e">
        <f>MATCH(A4422,'Bank of England inputs'!A:A,0)</f>
        <v>#N/A</v>
      </c>
      <c r="D4422" s="6" t="e">
        <f>IF($A4422&gt;DataEnd,NA(),IFERROR(INDEX('iBoxx inputs'!B:B,MATCH($A4422,'iBoxx inputs'!$A:$A,0)),D4421))</f>
        <v>#N/A</v>
      </c>
      <c r="E4422" s="6" t="e">
        <f>IF($A4422&gt;DataEnd,NA(),IFERROR(INDEX('iBoxx inputs'!C:C,MATCH($A4422,'iBoxx inputs'!$A:$A,0)),E4421))</f>
        <v>#N/A</v>
      </c>
      <c r="F4422" s="6" t="e">
        <f>IF($A4422&gt;DataEnd,NA(),IFERROR(INDEX('Bank of England inputs'!D:D,MATCH($A4422,'Bank of England inputs'!$A:$A,0),0),F4421))</f>
        <v>#N/A</v>
      </c>
      <c r="H4422" s="5">
        <f t="shared" si="425"/>
        <v>42186</v>
      </c>
      <c r="I4422" s="6" t="e">
        <f t="shared" si="421"/>
        <v>#N/A</v>
      </c>
      <c r="J4422" s="6" t="e">
        <f t="shared" si="422"/>
        <v>#N/A</v>
      </c>
      <c r="K4422" s="19">
        <f t="shared" si="423"/>
        <v>2526</v>
      </c>
      <c r="L4422" s="6" t="e">
        <f t="shared" ca="1" si="424"/>
        <v>#N/A</v>
      </c>
    </row>
    <row r="4423" spans="1:12" x14ac:dyDescent="0.2">
      <c r="A4423" s="5">
        <f>IF(AND(dateA=1,A4422&lt;DataEnd),'iBoxx inputs'!A4427,IF(AND(dateA=2,A4422&lt;DataEnd),'Bank of England inputs'!A4427,IF(dateA=3,A4422+1,IF(dateA=4,WORKDAY(A4422,1,),WORKDAY(A4422,1,holidayQ)))))</f>
        <v>42187</v>
      </c>
      <c r="B4423" s="35" t="e">
        <f>MATCH(A4423,'iBoxx inputs'!A:A,0)</f>
        <v>#N/A</v>
      </c>
      <c r="C4423" s="35" t="e">
        <f>MATCH(A4423,'Bank of England inputs'!A:A,0)</f>
        <v>#N/A</v>
      </c>
      <c r="D4423" s="6" t="e">
        <f>IF($A4423&gt;DataEnd,NA(),IFERROR(INDEX('iBoxx inputs'!B:B,MATCH($A4423,'iBoxx inputs'!$A:$A,0)),D4422))</f>
        <v>#N/A</v>
      </c>
      <c r="E4423" s="6" t="e">
        <f>IF($A4423&gt;DataEnd,NA(),IFERROR(INDEX('iBoxx inputs'!C:C,MATCH($A4423,'iBoxx inputs'!$A:$A,0)),E4422))</f>
        <v>#N/A</v>
      </c>
      <c r="F4423" s="6" t="e">
        <f>IF($A4423&gt;DataEnd,NA(),IFERROR(INDEX('Bank of England inputs'!D:D,MATCH($A4423,'Bank of England inputs'!$A:$A,0),0),F4422))</f>
        <v>#N/A</v>
      </c>
      <c r="H4423" s="5">
        <f t="shared" si="425"/>
        <v>42187</v>
      </c>
      <c r="I4423" s="6" t="e">
        <f t="shared" si="421"/>
        <v>#N/A</v>
      </c>
      <c r="J4423" s="6" t="e">
        <f t="shared" si="422"/>
        <v>#N/A</v>
      </c>
      <c r="K4423" s="19">
        <f t="shared" si="423"/>
        <v>2527</v>
      </c>
      <c r="L4423" s="6" t="e">
        <f t="shared" ca="1" si="424"/>
        <v>#N/A</v>
      </c>
    </row>
    <row r="4424" spans="1:12" x14ac:dyDescent="0.2">
      <c r="A4424" s="5">
        <f>IF(AND(dateA=1,A4423&lt;DataEnd),'iBoxx inputs'!A4428,IF(AND(dateA=2,A4423&lt;DataEnd),'Bank of England inputs'!A4428,IF(dateA=3,A4423+1,IF(dateA=4,WORKDAY(A4423,1,),WORKDAY(A4423,1,holidayQ)))))</f>
        <v>42188</v>
      </c>
      <c r="B4424" s="35" t="e">
        <f>MATCH(A4424,'iBoxx inputs'!A:A,0)</f>
        <v>#N/A</v>
      </c>
      <c r="C4424" s="35" t="e">
        <f>MATCH(A4424,'Bank of England inputs'!A:A,0)</f>
        <v>#N/A</v>
      </c>
      <c r="D4424" s="6" t="e">
        <f>IF($A4424&gt;DataEnd,NA(),IFERROR(INDEX('iBoxx inputs'!B:B,MATCH($A4424,'iBoxx inputs'!$A:$A,0)),D4423))</f>
        <v>#N/A</v>
      </c>
      <c r="E4424" s="6" t="e">
        <f>IF($A4424&gt;DataEnd,NA(),IFERROR(INDEX('iBoxx inputs'!C:C,MATCH($A4424,'iBoxx inputs'!$A:$A,0)),E4423))</f>
        <v>#N/A</v>
      </c>
      <c r="F4424" s="6" t="e">
        <f>IF($A4424&gt;DataEnd,NA(),IFERROR(INDEX('Bank of England inputs'!D:D,MATCH($A4424,'Bank of England inputs'!$A:$A,0),0),F4423))</f>
        <v>#N/A</v>
      </c>
      <c r="H4424" s="5">
        <f t="shared" si="425"/>
        <v>42188</v>
      </c>
      <c r="I4424" s="6" t="e">
        <f t="shared" si="421"/>
        <v>#N/A</v>
      </c>
      <c r="J4424" s="6" t="e">
        <f t="shared" si="422"/>
        <v>#N/A</v>
      </c>
      <c r="K4424" s="19">
        <f t="shared" si="423"/>
        <v>2528</v>
      </c>
      <c r="L4424" s="6" t="e">
        <f t="shared" ca="1" si="424"/>
        <v>#N/A</v>
      </c>
    </row>
    <row r="4425" spans="1:12" x14ac:dyDescent="0.2">
      <c r="A4425" s="5">
        <f>IF(AND(dateA=1,A4424&lt;DataEnd),'iBoxx inputs'!A4429,IF(AND(dateA=2,A4424&lt;DataEnd),'Bank of England inputs'!A4429,IF(dateA=3,A4424+1,IF(dateA=4,WORKDAY(A4424,1,),WORKDAY(A4424,1,holidayQ)))))</f>
        <v>42191</v>
      </c>
      <c r="B4425" s="35" t="e">
        <f>MATCH(A4425,'iBoxx inputs'!A:A,0)</f>
        <v>#N/A</v>
      </c>
      <c r="C4425" s="35" t="e">
        <f>MATCH(A4425,'Bank of England inputs'!A:A,0)</f>
        <v>#N/A</v>
      </c>
      <c r="D4425" s="6" t="e">
        <f>IF($A4425&gt;DataEnd,NA(),IFERROR(INDEX('iBoxx inputs'!B:B,MATCH($A4425,'iBoxx inputs'!$A:$A,0)),D4424))</f>
        <v>#N/A</v>
      </c>
      <c r="E4425" s="6" t="e">
        <f>IF($A4425&gt;DataEnd,NA(),IFERROR(INDEX('iBoxx inputs'!C:C,MATCH($A4425,'iBoxx inputs'!$A:$A,0)),E4424))</f>
        <v>#N/A</v>
      </c>
      <c r="F4425" s="6" t="e">
        <f>IF($A4425&gt;DataEnd,NA(),IFERROR(INDEX('Bank of England inputs'!D:D,MATCH($A4425,'Bank of England inputs'!$A:$A,0),0),F4424))</f>
        <v>#N/A</v>
      </c>
      <c r="H4425" s="5">
        <f t="shared" si="425"/>
        <v>42191</v>
      </c>
      <c r="I4425" s="6" t="e">
        <f t="shared" si="421"/>
        <v>#N/A</v>
      </c>
      <c r="J4425" s="6" t="e">
        <f t="shared" si="422"/>
        <v>#N/A</v>
      </c>
      <c r="K4425" s="19">
        <f t="shared" si="423"/>
        <v>2526</v>
      </c>
      <c r="L4425" s="6" t="e">
        <f t="shared" ca="1" si="424"/>
        <v>#N/A</v>
      </c>
    </row>
    <row r="4426" spans="1:12" x14ac:dyDescent="0.2">
      <c r="A4426" s="5">
        <f>IF(AND(dateA=1,A4425&lt;DataEnd),'iBoxx inputs'!A4430,IF(AND(dateA=2,A4425&lt;DataEnd),'Bank of England inputs'!A4430,IF(dateA=3,A4425+1,IF(dateA=4,WORKDAY(A4425,1,),WORKDAY(A4425,1,holidayQ)))))</f>
        <v>42192</v>
      </c>
      <c r="B4426" s="35" t="e">
        <f>MATCH(A4426,'iBoxx inputs'!A:A,0)</f>
        <v>#N/A</v>
      </c>
      <c r="C4426" s="35" t="e">
        <f>MATCH(A4426,'Bank of England inputs'!A:A,0)</f>
        <v>#N/A</v>
      </c>
      <c r="D4426" s="6" t="e">
        <f>IF($A4426&gt;DataEnd,NA(),IFERROR(INDEX('iBoxx inputs'!B:B,MATCH($A4426,'iBoxx inputs'!$A:$A,0)),D4425))</f>
        <v>#N/A</v>
      </c>
      <c r="E4426" s="6" t="e">
        <f>IF($A4426&gt;DataEnd,NA(),IFERROR(INDEX('iBoxx inputs'!C:C,MATCH($A4426,'iBoxx inputs'!$A:$A,0)),E4425))</f>
        <v>#N/A</v>
      </c>
      <c r="F4426" s="6" t="e">
        <f>IF($A4426&gt;DataEnd,NA(),IFERROR(INDEX('Bank of England inputs'!D:D,MATCH($A4426,'Bank of England inputs'!$A:$A,0),0),F4425))</f>
        <v>#N/A</v>
      </c>
      <c r="H4426" s="5">
        <f t="shared" si="425"/>
        <v>42192</v>
      </c>
      <c r="I4426" s="6" t="e">
        <f t="shared" si="421"/>
        <v>#N/A</v>
      </c>
      <c r="J4426" s="6" t="e">
        <f t="shared" si="422"/>
        <v>#N/A</v>
      </c>
      <c r="K4426" s="19">
        <f t="shared" si="423"/>
        <v>2526</v>
      </c>
      <c r="L4426" s="6" t="e">
        <f t="shared" ca="1" si="424"/>
        <v>#N/A</v>
      </c>
    </row>
    <row r="4427" spans="1:12" x14ac:dyDescent="0.2">
      <c r="A4427" s="5">
        <f>IF(AND(dateA=1,A4426&lt;DataEnd),'iBoxx inputs'!A4431,IF(AND(dateA=2,A4426&lt;DataEnd),'Bank of England inputs'!A4431,IF(dateA=3,A4426+1,IF(dateA=4,WORKDAY(A4426,1,),WORKDAY(A4426,1,holidayQ)))))</f>
        <v>42193</v>
      </c>
      <c r="B4427" s="35" t="e">
        <f>MATCH(A4427,'iBoxx inputs'!A:A,0)</f>
        <v>#N/A</v>
      </c>
      <c r="C4427" s="35" t="e">
        <f>MATCH(A4427,'Bank of England inputs'!A:A,0)</f>
        <v>#N/A</v>
      </c>
      <c r="D4427" s="6" t="e">
        <f>IF($A4427&gt;DataEnd,NA(),IFERROR(INDEX('iBoxx inputs'!B:B,MATCH($A4427,'iBoxx inputs'!$A:$A,0)),D4426))</f>
        <v>#N/A</v>
      </c>
      <c r="E4427" s="6" t="e">
        <f>IF($A4427&gt;DataEnd,NA(),IFERROR(INDEX('iBoxx inputs'!C:C,MATCH($A4427,'iBoxx inputs'!$A:$A,0)),E4426))</f>
        <v>#N/A</v>
      </c>
      <c r="F4427" s="6" t="e">
        <f>IF($A4427&gt;DataEnd,NA(),IFERROR(INDEX('Bank of England inputs'!D:D,MATCH($A4427,'Bank of England inputs'!$A:$A,0),0),F4426))</f>
        <v>#N/A</v>
      </c>
      <c r="H4427" s="5">
        <f t="shared" si="425"/>
        <v>42193</v>
      </c>
      <c r="I4427" s="6" t="e">
        <f t="shared" si="421"/>
        <v>#N/A</v>
      </c>
      <c r="J4427" s="6" t="e">
        <f t="shared" si="422"/>
        <v>#N/A</v>
      </c>
      <c r="K4427" s="19">
        <f t="shared" si="423"/>
        <v>2526</v>
      </c>
      <c r="L4427" s="6" t="e">
        <f t="shared" ca="1" si="424"/>
        <v>#N/A</v>
      </c>
    </row>
    <row r="4428" spans="1:12" x14ac:dyDescent="0.2">
      <c r="A4428" s="5">
        <f>IF(AND(dateA=1,A4427&lt;DataEnd),'iBoxx inputs'!A4432,IF(AND(dateA=2,A4427&lt;DataEnd),'Bank of England inputs'!A4432,IF(dateA=3,A4427+1,IF(dateA=4,WORKDAY(A4427,1,),WORKDAY(A4427,1,holidayQ)))))</f>
        <v>42194</v>
      </c>
      <c r="B4428" s="35" t="e">
        <f>MATCH(A4428,'iBoxx inputs'!A:A,0)</f>
        <v>#N/A</v>
      </c>
      <c r="C4428" s="35" t="e">
        <f>MATCH(A4428,'Bank of England inputs'!A:A,0)</f>
        <v>#N/A</v>
      </c>
      <c r="D4428" s="6" t="e">
        <f>IF($A4428&gt;DataEnd,NA(),IFERROR(INDEX('iBoxx inputs'!B:B,MATCH($A4428,'iBoxx inputs'!$A:$A,0)),D4427))</f>
        <v>#N/A</v>
      </c>
      <c r="E4428" s="6" t="e">
        <f>IF($A4428&gt;DataEnd,NA(),IFERROR(INDEX('iBoxx inputs'!C:C,MATCH($A4428,'iBoxx inputs'!$A:$A,0)),E4427))</f>
        <v>#N/A</v>
      </c>
      <c r="F4428" s="6" t="e">
        <f>IF($A4428&gt;DataEnd,NA(),IFERROR(INDEX('Bank of England inputs'!D:D,MATCH($A4428,'Bank of England inputs'!$A:$A,0),0),F4427))</f>
        <v>#N/A</v>
      </c>
      <c r="H4428" s="5">
        <f t="shared" si="425"/>
        <v>42194</v>
      </c>
      <c r="I4428" s="6" t="e">
        <f t="shared" si="421"/>
        <v>#N/A</v>
      </c>
      <c r="J4428" s="6" t="e">
        <f t="shared" si="422"/>
        <v>#N/A</v>
      </c>
      <c r="K4428" s="19">
        <f t="shared" si="423"/>
        <v>2527</v>
      </c>
      <c r="L4428" s="6" t="e">
        <f t="shared" ca="1" si="424"/>
        <v>#N/A</v>
      </c>
    </row>
    <row r="4429" spans="1:12" x14ac:dyDescent="0.2">
      <c r="A4429" s="5">
        <f>IF(AND(dateA=1,A4428&lt;DataEnd),'iBoxx inputs'!A4433,IF(AND(dateA=2,A4428&lt;DataEnd),'Bank of England inputs'!A4433,IF(dateA=3,A4428+1,IF(dateA=4,WORKDAY(A4428,1,),WORKDAY(A4428,1,holidayQ)))))</f>
        <v>42195</v>
      </c>
      <c r="B4429" s="35" t="e">
        <f>MATCH(A4429,'iBoxx inputs'!A:A,0)</f>
        <v>#N/A</v>
      </c>
      <c r="C4429" s="35" t="e">
        <f>MATCH(A4429,'Bank of England inputs'!A:A,0)</f>
        <v>#N/A</v>
      </c>
      <c r="D4429" s="6" t="e">
        <f>IF($A4429&gt;DataEnd,NA(),IFERROR(INDEX('iBoxx inputs'!B:B,MATCH($A4429,'iBoxx inputs'!$A:$A,0)),D4428))</f>
        <v>#N/A</v>
      </c>
      <c r="E4429" s="6" t="e">
        <f>IF($A4429&gt;DataEnd,NA(),IFERROR(INDEX('iBoxx inputs'!C:C,MATCH($A4429,'iBoxx inputs'!$A:$A,0)),E4428))</f>
        <v>#N/A</v>
      </c>
      <c r="F4429" s="6" t="e">
        <f>IF($A4429&gt;DataEnd,NA(),IFERROR(INDEX('Bank of England inputs'!D:D,MATCH($A4429,'Bank of England inputs'!$A:$A,0),0),F4428))</f>
        <v>#N/A</v>
      </c>
      <c r="H4429" s="5">
        <f t="shared" si="425"/>
        <v>42195</v>
      </c>
      <c r="I4429" s="6" t="e">
        <f t="shared" si="421"/>
        <v>#N/A</v>
      </c>
      <c r="J4429" s="6" t="e">
        <f t="shared" si="422"/>
        <v>#N/A</v>
      </c>
      <c r="K4429" s="19">
        <f t="shared" si="423"/>
        <v>2528</v>
      </c>
      <c r="L4429" s="6" t="e">
        <f t="shared" ca="1" si="424"/>
        <v>#N/A</v>
      </c>
    </row>
    <row r="4430" spans="1:12" x14ac:dyDescent="0.2">
      <c r="A4430" s="5">
        <f>IF(AND(dateA=1,A4429&lt;DataEnd),'iBoxx inputs'!A4434,IF(AND(dateA=2,A4429&lt;DataEnd),'Bank of England inputs'!A4434,IF(dateA=3,A4429+1,IF(dateA=4,WORKDAY(A4429,1,),WORKDAY(A4429,1,holidayQ)))))</f>
        <v>42198</v>
      </c>
      <c r="B4430" s="35" t="e">
        <f>MATCH(A4430,'iBoxx inputs'!A:A,0)</f>
        <v>#N/A</v>
      </c>
      <c r="C4430" s="35" t="e">
        <f>MATCH(A4430,'Bank of England inputs'!A:A,0)</f>
        <v>#N/A</v>
      </c>
      <c r="D4430" s="6" t="e">
        <f>IF($A4430&gt;DataEnd,NA(),IFERROR(INDEX('iBoxx inputs'!B:B,MATCH($A4430,'iBoxx inputs'!$A:$A,0)),D4429))</f>
        <v>#N/A</v>
      </c>
      <c r="E4430" s="6" t="e">
        <f>IF($A4430&gt;DataEnd,NA(),IFERROR(INDEX('iBoxx inputs'!C:C,MATCH($A4430,'iBoxx inputs'!$A:$A,0)),E4429))</f>
        <v>#N/A</v>
      </c>
      <c r="F4430" s="6" t="e">
        <f>IF($A4430&gt;DataEnd,NA(),IFERROR(INDEX('Bank of England inputs'!D:D,MATCH($A4430,'Bank of England inputs'!$A:$A,0),0),F4429))</f>
        <v>#N/A</v>
      </c>
      <c r="H4430" s="5">
        <f t="shared" si="425"/>
        <v>42198</v>
      </c>
      <c r="I4430" s="6" t="e">
        <f t="shared" si="421"/>
        <v>#N/A</v>
      </c>
      <c r="J4430" s="6" t="e">
        <f t="shared" si="422"/>
        <v>#N/A</v>
      </c>
      <c r="K4430" s="19">
        <f t="shared" si="423"/>
        <v>2526</v>
      </c>
      <c r="L4430" s="6" t="e">
        <f t="shared" ca="1" si="424"/>
        <v>#N/A</v>
      </c>
    </row>
    <row r="4431" spans="1:12" x14ac:dyDescent="0.2">
      <c r="A4431" s="5">
        <f>IF(AND(dateA=1,A4430&lt;DataEnd),'iBoxx inputs'!A4435,IF(AND(dateA=2,A4430&lt;DataEnd),'Bank of England inputs'!A4435,IF(dateA=3,A4430+1,IF(dateA=4,WORKDAY(A4430,1,),WORKDAY(A4430,1,holidayQ)))))</f>
        <v>42199</v>
      </c>
      <c r="B4431" s="35" t="e">
        <f>MATCH(A4431,'iBoxx inputs'!A:A,0)</f>
        <v>#N/A</v>
      </c>
      <c r="C4431" s="35" t="e">
        <f>MATCH(A4431,'Bank of England inputs'!A:A,0)</f>
        <v>#N/A</v>
      </c>
      <c r="D4431" s="6" t="e">
        <f>IF($A4431&gt;DataEnd,NA(),IFERROR(INDEX('iBoxx inputs'!B:B,MATCH($A4431,'iBoxx inputs'!$A:$A,0)),D4430))</f>
        <v>#N/A</v>
      </c>
      <c r="E4431" s="6" t="e">
        <f>IF($A4431&gt;DataEnd,NA(),IFERROR(INDEX('iBoxx inputs'!C:C,MATCH($A4431,'iBoxx inputs'!$A:$A,0)),E4430))</f>
        <v>#N/A</v>
      </c>
      <c r="F4431" s="6" t="e">
        <f>IF($A4431&gt;DataEnd,NA(),IFERROR(INDEX('Bank of England inputs'!D:D,MATCH($A4431,'Bank of England inputs'!$A:$A,0),0),F4430))</f>
        <v>#N/A</v>
      </c>
      <c r="H4431" s="5">
        <f t="shared" si="425"/>
        <v>42199</v>
      </c>
      <c r="I4431" s="6" t="e">
        <f t="shared" si="421"/>
        <v>#N/A</v>
      </c>
      <c r="J4431" s="6" t="e">
        <f t="shared" si="422"/>
        <v>#N/A</v>
      </c>
      <c r="K4431" s="19">
        <f t="shared" si="423"/>
        <v>2526</v>
      </c>
      <c r="L4431" s="6" t="e">
        <f t="shared" ca="1" si="424"/>
        <v>#N/A</v>
      </c>
    </row>
    <row r="4432" spans="1:12" x14ac:dyDescent="0.2">
      <c r="A4432" s="5">
        <f>IF(AND(dateA=1,A4431&lt;DataEnd),'iBoxx inputs'!A4436,IF(AND(dateA=2,A4431&lt;DataEnd),'Bank of England inputs'!A4436,IF(dateA=3,A4431+1,IF(dateA=4,WORKDAY(A4431,1,),WORKDAY(A4431,1,holidayQ)))))</f>
        <v>42200</v>
      </c>
      <c r="B4432" s="35" t="e">
        <f>MATCH(A4432,'iBoxx inputs'!A:A,0)</f>
        <v>#N/A</v>
      </c>
      <c r="C4432" s="35" t="e">
        <f>MATCH(A4432,'Bank of England inputs'!A:A,0)</f>
        <v>#N/A</v>
      </c>
      <c r="D4432" s="6" t="e">
        <f>IF($A4432&gt;DataEnd,NA(),IFERROR(INDEX('iBoxx inputs'!B:B,MATCH($A4432,'iBoxx inputs'!$A:$A,0)),D4431))</f>
        <v>#N/A</v>
      </c>
      <c r="E4432" s="6" t="e">
        <f>IF($A4432&gt;DataEnd,NA(),IFERROR(INDEX('iBoxx inputs'!C:C,MATCH($A4432,'iBoxx inputs'!$A:$A,0)),E4431))</f>
        <v>#N/A</v>
      </c>
      <c r="F4432" s="6" t="e">
        <f>IF($A4432&gt;DataEnd,NA(),IFERROR(INDEX('Bank of England inputs'!D:D,MATCH($A4432,'Bank of England inputs'!$A:$A,0),0),F4431))</f>
        <v>#N/A</v>
      </c>
      <c r="H4432" s="5">
        <f t="shared" si="425"/>
        <v>42200</v>
      </c>
      <c r="I4432" s="6" t="e">
        <f t="shared" si="421"/>
        <v>#N/A</v>
      </c>
      <c r="J4432" s="6" t="e">
        <f t="shared" si="422"/>
        <v>#N/A</v>
      </c>
      <c r="K4432" s="19">
        <f t="shared" si="423"/>
        <v>2526</v>
      </c>
      <c r="L4432" s="6" t="e">
        <f t="shared" ca="1" si="424"/>
        <v>#N/A</v>
      </c>
    </row>
    <row r="4433" spans="1:12" x14ac:dyDescent="0.2">
      <c r="A4433" s="5">
        <f>IF(AND(dateA=1,A4432&lt;DataEnd),'iBoxx inputs'!A4437,IF(AND(dateA=2,A4432&lt;DataEnd),'Bank of England inputs'!A4437,IF(dateA=3,A4432+1,IF(dateA=4,WORKDAY(A4432,1,),WORKDAY(A4432,1,holidayQ)))))</f>
        <v>42201</v>
      </c>
      <c r="B4433" s="35" t="e">
        <f>MATCH(A4433,'iBoxx inputs'!A:A,0)</f>
        <v>#N/A</v>
      </c>
      <c r="C4433" s="35" t="e">
        <f>MATCH(A4433,'Bank of England inputs'!A:A,0)</f>
        <v>#N/A</v>
      </c>
      <c r="D4433" s="6" t="e">
        <f>IF($A4433&gt;DataEnd,NA(),IFERROR(INDEX('iBoxx inputs'!B:B,MATCH($A4433,'iBoxx inputs'!$A:$A,0)),D4432))</f>
        <v>#N/A</v>
      </c>
      <c r="E4433" s="6" t="e">
        <f>IF($A4433&gt;DataEnd,NA(),IFERROR(INDEX('iBoxx inputs'!C:C,MATCH($A4433,'iBoxx inputs'!$A:$A,0)),E4432))</f>
        <v>#N/A</v>
      </c>
      <c r="F4433" s="6" t="e">
        <f>IF($A4433&gt;DataEnd,NA(),IFERROR(INDEX('Bank of England inputs'!D:D,MATCH($A4433,'Bank of England inputs'!$A:$A,0),0),F4432))</f>
        <v>#N/A</v>
      </c>
      <c r="H4433" s="5">
        <f t="shared" si="425"/>
        <v>42201</v>
      </c>
      <c r="I4433" s="6" t="e">
        <f t="shared" si="421"/>
        <v>#N/A</v>
      </c>
      <c r="J4433" s="6" t="e">
        <f t="shared" si="422"/>
        <v>#N/A</v>
      </c>
      <c r="K4433" s="19">
        <f t="shared" si="423"/>
        <v>2527</v>
      </c>
      <c r="L4433" s="6" t="e">
        <f t="shared" ca="1" si="424"/>
        <v>#N/A</v>
      </c>
    </row>
    <row r="4434" spans="1:12" x14ac:dyDescent="0.2">
      <c r="A4434" s="5">
        <f>IF(AND(dateA=1,A4433&lt;DataEnd),'iBoxx inputs'!A4438,IF(AND(dateA=2,A4433&lt;DataEnd),'Bank of England inputs'!A4438,IF(dateA=3,A4433+1,IF(dateA=4,WORKDAY(A4433,1,),WORKDAY(A4433,1,holidayQ)))))</f>
        <v>42202</v>
      </c>
      <c r="B4434" s="35" t="e">
        <f>MATCH(A4434,'iBoxx inputs'!A:A,0)</f>
        <v>#N/A</v>
      </c>
      <c r="C4434" s="35" t="e">
        <f>MATCH(A4434,'Bank of England inputs'!A:A,0)</f>
        <v>#N/A</v>
      </c>
      <c r="D4434" s="6" t="e">
        <f>IF($A4434&gt;DataEnd,NA(),IFERROR(INDEX('iBoxx inputs'!B:B,MATCH($A4434,'iBoxx inputs'!$A:$A,0)),D4433))</f>
        <v>#N/A</v>
      </c>
      <c r="E4434" s="6" t="e">
        <f>IF($A4434&gt;DataEnd,NA(),IFERROR(INDEX('iBoxx inputs'!C:C,MATCH($A4434,'iBoxx inputs'!$A:$A,0)),E4433))</f>
        <v>#N/A</v>
      </c>
      <c r="F4434" s="6" t="e">
        <f>IF($A4434&gt;DataEnd,NA(),IFERROR(INDEX('Bank of England inputs'!D:D,MATCH($A4434,'Bank of England inputs'!$A:$A,0),0),F4433))</f>
        <v>#N/A</v>
      </c>
      <c r="H4434" s="5">
        <f t="shared" si="425"/>
        <v>42202</v>
      </c>
      <c r="I4434" s="6" t="e">
        <f t="shared" si="421"/>
        <v>#N/A</v>
      </c>
      <c r="J4434" s="6" t="e">
        <f t="shared" si="422"/>
        <v>#N/A</v>
      </c>
      <c r="K4434" s="19">
        <f t="shared" si="423"/>
        <v>2528</v>
      </c>
      <c r="L4434" s="6" t="e">
        <f t="shared" ca="1" si="424"/>
        <v>#N/A</v>
      </c>
    </row>
    <row r="4435" spans="1:12" x14ac:dyDescent="0.2">
      <c r="A4435" s="5">
        <f>IF(AND(dateA=1,A4434&lt;DataEnd),'iBoxx inputs'!A4439,IF(AND(dateA=2,A4434&lt;DataEnd),'Bank of England inputs'!A4439,IF(dateA=3,A4434+1,IF(dateA=4,WORKDAY(A4434,1,),WORKDAY(A4434,1,holidayQ)))))</f>
        <v>42205</v>
      </c>
      <c r="B4435" s="35" t="e">
        <f>MATCH(A4435,'iBoxx inputs'!A:A,0)</f>
        <v>#N/A</v>
      </c>
      <c r="C4435" s="35" t="e">
        <f>MATCH(A4435,'Bank of England inputs'!A:A,0)</f>
        <v>#N/A</v>
      </c>
      <c r="D4435" s="6" t="e">
        <f>IF($A4435&gt;DataEnd,NA(),IFERROR(INDEX('iBoxx inputs'!B:B,MATCH($A4435,'iBoxx inputs'!$A:$A,0)),D4434))</f>
        <v>#N/A</v>
      </c>
      <c r="E4435" s="6" t="e">
        <f>IF($A4435&gt;DataEnd,NA(),IFERROR(INDEX('iBoxx inputs'!C:C,MATCH($A4435,'iBoxx inputs'!$A:$A,0)),E4434))</f>
        <v>#N/A</v>
      </c>
      <c r="F4435" s="6" t="e">
        <f>IF($A4435&gt;DataEnd,NA(),IFERROR(INDEX('Bank of England inputs'!D:D,MATCH($A4435,'Bank of England inputs'!$A:$A,0),0),F4434))</f>
        <v>#N/A</v>
      </c>
      <c r="H4435" s="5">
        <f t="shared" si="425"/>
        <v>42205</v>
      </c>
      <c r="I4435" s="6" t="e">
        <f t="shared" si="421"/>
        <v>#N/A</v>
      </c>
      <c r="J4435" s="6" t="e">
        <f t="shared" si="422"/>
        <v>#N/A</v>
      </c>
      <c r="K4435" s="19">
        <f t="shared" si="423"/>
        <v>2526</v>
      </c>
      <c r="L4435" s="6" t="e">
        <f t="shared" ca="1" si="424"/>
        <v>#N/A</v>
      </c>
    </row>
    <row r="4436" spans="1:12" x14ac:dyDescent="0.2">
      <c r="A4436" s="5">
        <f>IF(AND(dateA=1,A4435&lt;DataEnd),'iBoxx inputs'!A4440,IF(AND(dateA=2,A4435&lt;DataEnd),'Bank of England inputs'!A4440,IF(dateA=3,A4435+1,IF(dateA=4,WORKDAY(A4435,1,),WORKDAY(A4435,1,holidayQ)))))</f>
        <v>42206</v>
      </c>
      <c r="B4436" s="35" t="e">
        <f>MATCH(A4436,'iBoxx inputs'!A:A,0)</f>
        <v>#N/A</v>
      </c>
      <c r="C4436" s="35" t="e">
        <f>MATCH(A4436,'Bank of England inputs'!A:A,0)</f>
        <v>#N/A</v>
      </c>
      <c r="D4436" s="6" t="e">
        <f>IF($A4436&gt;DataEnd,NA(),IFERROR(INDEX('iBoxx inputs'!B:B,MATCH($A4436,'iBoxx inputs'!$A:$A,0)),D4435))</f>
        <v>#N/A</v>
      </c>
      <c r="E4436" s="6" t="e">
        <f>IF($A4436&gt;DataEnd,NA(),IFERROR(INDEX('iBoxx inputs'!C:C,MATCH($A4436,'iBoxx inputs'!$A:$A,0)),E4435))</f>
        <v>#N/A</v>
      </c>
      <c r="F4436" s="6" t="e">
        <f>IF($A4436&gt;DataEnd,NA(),IFERROR(INDEX('Bank of England inputs'!D:D,MATCH($A4436,'Bank of England inputs'!$A:$A,0),0),F4435))</f>
        <v>#N/A</v>
      </c>
      <c r="H4436" s="5">
        <f t="shared" si="425"/>
        <v>42206</v>
      </c>
      <c r="I4436" s="6" t="e">
        <f t="shared" si="421"/>
        <v>#N/A</v>
      </c>
      <c r="J4436" s="6" t="e">
        <f t="shared" si="422"/>
        <v>#N/A</v>
      </c>
      <c r="K4436" s="19">
        <f t="shared" si="423"/>
        <v>2526</v>
      </c>
      <c r="L4436" s="6" t="e">
        <f t="shared" ca="1" si="424"/>
        <v>#N/A</v>
      </c>
    </row>
    <row r="4437" spans="1:12" x14ac:dyDescent="0.2">
      <c r="A4437" s="5">
        <f>IF(AND(dateA=1,A4436&lt;DataEnd),'iBoxx inputs'!A4441,IF(AND(dateA=2,A4436&lt;DataEnd),'Bank of England inputs'!A4441,IF(dateA=3,A4436+1,IF(dateA=4,WORKDAY(A4436,1,),WORKDAY(A4436,1,holidayQ)))))</f>
        <v>42207</v>
      </c>
      <c r="B4437" s="35" t="e">
        <f>MATCH(A4437,'iBoxx inputs'!A:A,0)</f>
        <v>#N/A</v>
      </c>
      <c r="C4437" s="35" t="e">
        <f>MATCH(A4437,'Bank of England inputs'!A:A,0)</f>
        <v>#N/A</v>
      </c>
      <c r="D4437" s="6" t="e">
        <f>IF($A4437&gt;DataEnd,NA(),IFERROR(INDEX('iBoxx inputs'!B:B,MATCH($A4437,'iBoxx inputs'!$A:$A,0)),D4436))</f>
        <v>#N/A</v>
      </c>
      <c r="E4437" s="6" t="e">
        <f>IF($A4437&gt;DataEnd,NA(),IFERROR(INDEX('iBoxx inputs'!C:C,MATCH($A4437,'iBoxx inputs'!$A:$A,0)),E4436))</f>
        <v>#N/A</v>
      </c>
      <c r="F4437" s="6" t="e">
        <f>IF($A4437&gt;DataEnd,NA(),IFERROR(INDEX('Bank of England inputs'!D:D,MATCH($A4437,'Bank of England inputs'!$A:$A,0),0),F4436))</f>
        <v>#N/A</v>
      </c>
      <c r="H4437" s="5">
        <f t="shared" si="425"/>
        <v>42207</v>
      </c>
      <c r="I4437" s="6" t="e">
        <f t="shared" si="421"/>
        <v>#N/A</v>
      </c>
      <c r="J4437" s="6" t="e">
        <f t="shared" si="422"/>
        <v>#N/A</v>
      </c>
      <c r="K4437" s="19">
        <f t="shared" si="423"/>
        <v>2526</v>
      </c>
      <c r="L4437" s="6" t="e">
        <f t="shared" ca="1" si="424"/>
        <v>#N/A</v>
      </c>
    </row>
    <row r="4438" spans="1:12" x14ac:dyDescent="0.2">
      <c r="A4438" s="5">
        <f>IF(AND(dateA=1,A4437&lt;DataEnd),'iBoxx inputs'!A4442,IF(AND(dateA=2,A4437&lt;DataEnd),'Bank of England inputs'!A4442,IF(dateA=3,A4437+1,IF(dateA=4,WORKDAY(A4437,1,),WORKDAY(A4437,1,holidayQ)))))</f>
        <v>42208</v>
      </c>
      <c r="B4438" s="35" t="e">
        <f>MATCH(A4438,'iBoxx inputs'!A:A,0)</f>
        <v>#N/A</v>
      </c>
      <c r="C4438" s="35" t="e">
        <f>MATCH(A4438,'Bank of England inputs'!A:A,0)</f>
        <v>#N/A</v>
      </c>
      <c r="D4438" s="6" t="e">
        <f>IF($A4438&gt;DataEnd,NA(),IFERROR(INDEX('iBoxx inputs'!B:B,MATCH($A4438,'iBoxx inputs'!$A:$A,0)),D4437))</f>
        <v>#N/A</v>
      </c>
      <c r="E4438" s="6" t="e">
        <f>IF($A4438&gt;DataEnd,NA(),IFERROR(INDEX('iBoxx inputs'!C:C,MATCH($A4438,'iBoxx inputs'!$A:$A,0)),E4437))</f>
        <v>#N/A</v>
      </c>
      <c r="F4438" s="6" t="e">
        <f>IF($A4438&gt;DataEnd,NA(),IFERROR(INDEX('Bank of England inputs'!D:D,MATCH($A4438,'Bank of England inputs'!$A:$A,0),0),F4437))</f>
        <v>#N/A</v>
      </c>
      <c r="H4438" s="5">
        <f t="shared" si="425"/>
        <v>42208</v>
      </c>
      <c r="I4438" s="6" t="e">
        <f t="shared" ref="I4438:I4501" si="426">(D4438+E4438)/2</f>
        <v>#N/A</v>
      </c>
      <c r="J4438" s="6" t="e">
        <f t="shared" ref="J4438:J4501" si="427">((1+I4438/100)/(1+F4438/100)-1)*100</f>
        <v>#N/A</v>
      </c>
      <c r="K4438" s="19">
        <f t="shared" ref="K4438:K4501" si="428">IF(trailing_period=0,1,ROW()-MATCH(EDATE(A4438,-trailing_period),A:A,1))</f>
        <v>2527</v>
      </c>
      <c r="L4438" s="6" t="e">
        <f t="shared" ref="L4438:L4501" ca="1" si="429">AVERAGE(OFFSET(J4438,-$K4438+1,0,$K4438,))</f>
        <v>#N/A</v>
      </c>
    </row>
    <row r="4439" spans="1:12" x14ac:dyDescent="0.2">
      <c r="A4439" s="5">
        <f>IF(AND(dateA=1,A4438&lt;DataEnd),'iBoxx inputs'!A4443,IF(AND(dateA=2,A4438&lt;DataEnd),'Bank of England inputs'!A4443,IF(dateA=3,A4438+1,IF(dateA=4,WORKDAY(A4438,1,),WORKDAY(A4438,1,holidayQ)))))</f>
        <v>42209</v>
      </c>
      <c r="B4439" s="35" t="e">
        <f>MATCH(A4439,'iBoxx inputs'!A:A,0)</f>
        <v>#N/A</v>
      </c>
      <c r="C4439" s="35" t="e">
        <f>MATCH(A4439,'Bank of England inputs'!A:A,0)</f>
        <v>#N/A</v>
      </c>
      <c r="D4439" s="6" t="e">
        <f>IF($A4439&gt;DataEnd,NA(),IFERROR(INDEX('iBoxx inputs'!B:B,MATCH($A4439,'iBoxx inputs'!$A:$A,0)),D4438))</f>
        <v>#N/A</v>
      </c>
      <c r="E4439" s="6" t="e">
        <f>IF($A4439&gt;DataEnd,NA(),IFERROR(INDEX('iBoxx inputs'!C:C,MATCH($A4439,'iBoxx inputs'!$A:$A,0)),E4438))</f>
        <v>#N/A</v>
      </c>
      <c r="F4439" s="6" t="e">
        <f>IF($A4439&gt;DataEnd,NA(),IFERROR(INDEX('Bank of England inputs'!D:D,MATCH($A4439,'Bank of England inputs'!$A:$A,0),0),F4438))</f>
        <v>#N/A</v>
      </c>
      <c r="H4439" s="5">
        <f t="shared" si="425"/>
        <v>42209</v>
      </c>
      <c r="I4439" s="6" t="e">
        <f t="shared" si="426"/>
        <v>#N/A</v>
      </c>
      <c r="J4439" s="6" t="e">
        <f t="shared" si="427"/>
        <v>#N/A</v>
      </c>
      <c r="K4439" s="19">
        <f t="shared" si="428"/>
        <v>2528</v>
      </c>
      <c r="L4439" s="6" t="e">
        <f t="shared" ca="1" si="429"/>
        <v>#N/A</v>
      </c>
    </row>
    <row r="4440" spans="1:12" x14ac:dyDescent="0.2">
      <c r="A4440" s="5">
        <f>IF(AND(dateA=1,A4439&lt;DataEnd),'iBoxx inputs'!A4444,IF(AND(dateA=2,A4439&lt;DataEnd),'Bank of England inputs'!A4444,IF(dateA=3,A4439+1,IF(dateA=4,WORKDAY(A4439,1,),WORKDAY(A4439,1,holidayQ)))))</f>
        <v>42212</v>
      </c>
      <c r="B4440" s="35" t="e">
        <f>MATCH(A4440,'iBoxx inputs'!A:A,0)</f>
        <v>#N/A</v>
      </c>
      <c r="C4440" s="35" t="e">
        <f>MATCH(A4440,'Bank of England inputs'!A:A,0)</f>
        <v>#N/A</v>
      </c>
      <c r="D4440" s="6" t="e">
        <f>IF($A4440&gt;DataEnd,NA(),IFERROR(INDEX('iBoxx inputs'!B:B,MATCH($A4440,'iBoxx inputs'!$A:$A,0)),D4439))</f>
        <v>#N/A</v>
      </c>
      <c r="E4440" s="6" t="e">
        <f>IF($A4440&gt;DataEnd,NA(),IFERROR(INDEX('iBoxx inputs'!C:C,MATCH($A4440,'iBoxx inputs'!$A:$A,0)),E4439))</f>
        <v>#N/A</v>
      </c>
      <c r="F4440" s="6" t="e">
        <f>IF($A4440&gt;DataEnd,NA(),IFERROR(INDEX('Bank of England inputs'!D:D,MATCH($A4440,'Bank of England inputs'!$A:$A,0),0),F4439))</f>
        <v>#N/A</v>
      </c>
      <c r="H4440" s="5">
        <f t="shared" si="425"/>
        <v>42212</v>
      </c>
      <c r="I4440" s="6" t="e">
        <f t="shared" si="426"/>
        <v>#N/A</v>
      </c>
      <c r="J4440" s="6" t="e">
        <f t="shared" si="427"/>
        <v>#N/A</v>
      </c>
      <c r="K4440" s="19">
        <f t="shared" si="428"/>
        <v>2526</v>
      </c>
      <c r="L4440" s="6" t="e">
        <f t="shared" ca="1" si="429"/>
        <v>#N/A</v>
      </c>
    </row>
    <row r="4441" spans="1:12" x14ac:dyDescent="0.2">
      <c r="A4441" s="5">
        <f>IF(AND(dateA=1,A4440&lt;DataEnd),'iBoxx inputs'!A4445,IF(AND(dateA=2,A4440&lt;DataEnd),'Bank of England inputs'!A4445,IF(dateA=3,A4440+1,IF(dateA=4,WORKDAY(A4440,1,),WORKDAY(A4440,1,holidayQ)))))</f>
        <v>42213</v>
      </c>
      <c r="B4441" s="35" t="e">
        <f>MATCH(A4441,'iBoxx inputs'!A:A,0)</f>
        <v>#N/A</v>
      </c>
      <c r="C4441" s="35" t="e">
        <f>MATCH(A4441,'Bank of England inputs'!A:A,0)</f>
        <v>#N/A</v>
      </c>
      <c r="D4441" s="6" t="e">
        <f>IF($A4441&gt;DataEnd,NA(),IFERROR(INDEX('iBoxx inputs'!B:B,MATCH($A4441,'iBoxx inputs'!$A:$A,0)),D4440))</f>
        <v>#N/A</v>
      </c>
      <c r="E4441" s="6" t="e">
        <f>IF($A4441&gt;DataEnd,NA(),IFERROR(INDEX('iBoxx inputs'!C:C,MATCH($A4441,'iBoxx inputs'!$A:$A,0)),E4440))</f>
        <v>#N/A</v>
      </c>
      <c r="F4441" s="6" t="e">
        <f>IF($A4441&gt;DataEnd,NA(),IFERROR(INDEX('Bank of England inputs'!D:D,MATCH($A4441,'Bank of England inputs'!$A:$A,0),0),F4440))</f>
        <v>#N/A</v>
      </c>
      <c r="H4441" s="5">
        <f t="shared" si="425"/>
        <v>42213</v>
      </c>
      <c r="I4441" s="6" t="e">
        <f t="shared" si="426"/>
        <v>#N/A</v>
      </c>
      <c r="J4441" s="6" t="e">
        <f t="shared" si="427"/>
        <v>#N/A</v>
      </c>
      <c r="K4441" s="19">
        <f t="shared" si="428"/>
        <v>2526</v>
      </c>
      <c r="L4441" s="6" t="e">
        <f t="shared" ca="1" si="429"/>
        <v>#N/A</v>
      </c>
    </row>
    <row r="4442" spans="1:12" x14ac:dyDescent="0.2">
      <c r="A4442" s="5">
        <f>IF(AND(dateA=1,A4441&lt;DataEnd),'iBoxx inputs'!A4446,IF(AND(dateA=2,A4441&lt;DataEnd),'Bank of England inputs'!A4446,IF(dateA=3,A4441+1,IF(dateA=4,WORKDAY(A4441,1,),WORKDAY(A4441,1,holidayQ)))))</f>
        <v>42214</v>
      </c>
      <c r="B4442" s="35" t="e">
        <f>MATCH(A4442,'iBoxx inputs'!A:A,0)</f>
        <v>#N/A</v>
      </c>
      <c r="C4442" s="35" t="e">
        <f>MATCH(A4442,'Bank of England inputs'!A:A,0)</f>
        <v>#N/A</v>
      </c>
      <c r="D4442" s="6" t="e">
        <f>IF($A4442&gt;DataEnd,NA(),IFERROR(INDEX('iBoxx inputs'!B:B,MATCH($A4442,'iBoxx inputs'!$A:$A,0)),D4441))</f>
        <v>#N/A</v>
      </c>
      <c r="E4442" s="6" t="e">
        <f>IF($A4442&gt;DataEnd,NA(),IFERROR(INDEX('iBoxx inputs'!C:C,MATCH($A4442,'iBoxx inputs'!$A:$A,0)),E4441))</f>
        <v>#N/A</v>
      </c>
      <c r="F4442" s="6" t="e">
        <f>IF($A4442&gt;DataEnd,NA(),IFERROR(INDEX('Bank of England inputs'!D:D,MATCH($A4442,'Bank of England inputs'!$A:$A,0),0),F4441))</f>
        <v>#N/A</v>
      </c>
      <c r="H4442" s="5">
        <f t="shared" si="425"/>
        <v>42214</v>
      </c>
      <c r="I4442" s="6" t="e">
        <f t="shared" si="426"/>
        <v>#N/A</v>
      </c>
      <c r="J4442" s="6" t="e">
        <f t="shared" si="427"/>
        <v>#N/A</v>
      </c>
      <c r="K4442" s="19">
        <f t="shared" si="428"/>
        <v>2526</v>
      </c>
      <c r="L4442" s="6" t="e">
        <f t="shared" ca="1" si="429"/>
        <v>#N/A</v>
      </c>
    </row>
    <row r="4443" spans="1:12" x14ac:dyDescent="0.2">
      <c r="A4443" s="5">
        <f>IF(AND(dateA=1,A4442&lt;DataEnd),'iBoxx inputs'!A4447,IF(AND(dateA=2,A4442&lt;DataEnd),'Bank of England inputs'!A4447,IF(dateA=3,A4442+1,IF(dateA=4,WORKDAY(A4442,1,),WORKDAY(A4442,1,holidayQ)))))</f>
        <v>42215</v>
      </c>
      <c r="B4443" s="35" t="e">
        <f>MATCH(A4443,'iBoxx inputs'!A:A,0)</f>
        <v>#N/A</v>
      </c>
      <c r="C4443" s="35" t="e">
        <f>MATCH(A4443,'Bank of England inputs'!A:A,0)</f>
        <v>#N/A</v>
      </c>
      <c r="D4443" s="6" t="e">
        <f>IF($A4443&gt;DataEnd,NA(),IFERROR(INDEX('iBoxx inputs'!B:B,MATCH($A4443,'iBoxx inputs'!$A:$A,0)),D4442))</f>
        <v>#N/A</v>
      </c>
      <c r="E4443" s="6" t="e">
        <f>IF($A4443&gt;DataEnd,NA(),IFERROR(INDEX('iBoxx inputs'!C:C,MATCH($A4443,'iBoxx inputs'!$A:$A,0)),E4442))</f>
        <v>#N/A</v>
      </c>
      <c r="F4443" s="6" t="e">
        <f>IF($A4443&gt;DataEnd,NA(),IFERROR(INDEX('Bank of England inputs'!D:D,MATCH($A4443,'Bank of England inputs'!$A:$A,0),0),F4442))</f>
        <v>#N/A</v>
      </c>
      <c r="H4443" s="5">
        <f t="shared" si="425"/>
        <v>42215</v>
      </c>
      <c r="I4443" s="6" t="e">
        <f t="shared" si="426"/>
        <v>#N/A</v>
      </c>
      <c r="J4443" s="6" t="e">
        <f t="shared" si="427"/>
        <v>#N/A</v>
      </c>
      <c r="K4443" s="19">
        <f t="shared" si="428"/>
        <v>2527</v>
      </c>
      <c r="L4443" s="6" t="e">
        <f t="shared" ca="1" si="429"/>
        <v>#N/A</v>
      </c>
    </row>
    <row r="4444" spans="1:12" x14ac:dyDescent="0.2">
      <c r="A4444" s="5">
        <f>IF(AND(dateA=1,A4443&lt;DataEnd),'iBoxx inputs'!A4448,IF(AND(dateA=2,A4443&lt;DataEnd),'Bank of England inputs'!A4448,IF(dateA=3,A4443+1,IF(dateA=4,WORKDAY(A4443,1,),WORKDAY(A4443,1,holidayQ)))))</f>
        <v>42216</v>
      </c>
      <c r="B4444" s="35" t="e">
        <f>MATCH(A4444,'iBoxx inputs'!A:A,0)</f>
        <v>#N/A</v>
      </c>
      <c r="C4444" s="35" t="e">
        <f>MATCH(A4444,'Bank of England inputs'!A:A,0)</f>
        <v>#N/A</v>
      </c>
      <c r="D4444" s="6" t="e">
        <f>IF($A4444&gt;DataEnd,NA(),IFERROR(INDEX('iBoxx inputs'!B:B,MATCH($A4444,'iBoxx inputs'!$A:$A,0)),D4443))</f>
        <v>#N/A</v>
      </c>
      <c r="E4444" s="6" t="e">
        <f>IF($A4444&gt;DataEnd,NA(),IFERROR(INDEX('iBoxx inputs'!C:C,MATCH($A4444,'iBoxx inputs'!$A:$A,0)),E4443))</f>
        <v>#N/A</v>
      </c>
      <c r="F4444" s="6" t="e">
        <f>IF($A4444&gt;DataEnd,NA(),IFERROR(INDEX('Bank of England inputs'!D:D,MATCH($A4444,'Bank of England inputs'!$A:$A,0),0),F4443))</f>
        <v>#N/A</v>
      </c>
      <c r="H4444" s="5">
        <f t="shared" si="425"/>
        <v>42216</v>
      </c>
      <c r="I4444" s="6" t="e">
        <f t="shared" si="426"/>
        <v>#N/A</v>
      </c>
      <c r="J4444" s="6" t="e">
        <f t="shared" si="427"/>
        <v>#N/A</v>
      </c>
      <c r="K4444" s="19">
        <f t="shared" si="428"/>
        <v>2528</v>
      </c>
      <c r="L4444" s="6" t="e">
        <f t="shared" ca="1" si="429"/>
        <v>#N/A</v>
      </c>
    </row>
    <row r="4445" spans="1:12" x14ac:dyDescent="0.2">
      <c r="A4445" s="5">
        <f>IF(AND(dateA=1,A4444&lt;DataEnd),'iBoxx inputs'!A4449,IF(AND(dateA=2,A4444&lt;DataEnd),'Bank of England inputs'!A4449,IF(dateA=3,A4444+1,IF(dateA=4,WORKDAY(A4444,1,),WORKDAY(A4444,1,holidayQ)))))</f>
        <v>42219</v>
      </c>
      <c r="B4445" s="35" t="e">
        <f>MATCH(A4445,'iBoxx inputs'!A:A,0)</f>
        <v>#N/A</v>
      </c>
      <c r="C4445" s="35" t="e">
        <f>MATCH(A4445,'Bank of England inputs'!A:A,0)</f>
        <v>#N/A</v>
      </c>
      <c r="D4445" s="6" t="e">
        <f>IF($A4445&gt;DataEnd,NA(),IFERROR(INDEX('iBoxx inputs'!B:B,MATCH($A4445,'iBoxx inputs'!$A:$A,0)),D4444))</f>
        <v>#N/A</v>
      </c>
      <c r="E4445" s="6" t="e">
        <f>IF($A4445&gt;DataEnd,NA(),IFERROR(INDEX('iBoxx inputs'!C:C,MATCH($A4445,'iBoxx inputs'!$A:$A,0)),E4444))</f>
        <v>#N/A</v>
      </c>
      <c r="F4445" s="6" t="e">
        <f>IF($A4445&gt;DataEnd,NA(),IFERROR(INDEX('Bank of England inputs'!D:D,MATCH($A4445,'Bank of England inputs'!$A:$A,0),0),F4444))</f>
        <v>#N/A</v>
      </c>
      <c r="H4445" s="5">
        <f t="shared" si="425"/>
        <v>42219</v>
      </c>
      <c r="I4445" s="6" t="e">
        <f t="shared" si="426"/>
        <v>#N/A</v>
      </c>
      <c r="J4445" s="6" t="e">
        <f t="shared" si="427"/>
        <v>#N/A</v>
      </c>
      <c r="K4445" s="19">
        <f t="shared" si="428"/>
        <v>2526</v>
      </c>
      <c r="L4445" s="6" t="e">
        <f t="shared" ca="1" si="429"/>
        <v>#N/A</v>
      </c>
    </row>
    <row r="4446" spans="1:12" x14ac:dyDescent="0.2">
      <c r="A4446" s="5">
        <f>IF(AND(dateA=1,A4445&lt;DataEnd),'iBoxx inputs'!A4450,IF(AND(dateA=2,A4445&lt;DataEnd),'Bank of England inputs'!A4450,IF(dateA=3,A4445+1,IF(dateA=4,WORKDAY(A4445,1,),WORKDAY(A4445,1,holidayQ)))))</f>
        <v>42220</v>
      </c>
      <c r="B4446" s="35" t="e">
        <f>MATCH(A4446,'iBoxx inputs'!A:A,0)</f>
        <v>#N/A</v>
      </c>
      <c r="C4446" s="35" t="e">
        <f>MATCH(A4446,'Bank of England inputs'!A:A,0)</f>
        <v>#N/A</v>
      </c>
      <c r="D4446" s="6" t="e">
        <f>IF($A4446&gt;DataEnd,NA(),IFERROR(INDEX('iBoxx inputs'!B:B,MATCH($A4446,'iBoxx inputs'!$A:$A,0)),D4445))</f>
        <v>#N/A</v>
      </c>
      <c r="E4446" s="6" t="e">
        <f>IF($A4446&gt;DataEnd,NA(),IFERROR(INDEX('iBoxx inputs'!C:C,MATCH($A4446,'iBoxx inputs'!$A:$A,0)),E4445))</f>
        <v>#N/A</v>
      </c>
      <c r="F4446" s="6" t="e">
        <f>IF($A4446&gt;DataEnd,NA(),IFERROR(INDEX('Bank of England inputs'!D:D,MATCH($A4446,'Bank of England inputs'!$A:$A,0),0),F4445))</f>
        <v>#N/A</v>
      </c>
      <c r="H4446" s="5">
        <f t="shared" si="425"/>
        <v>42220</v>
      </c>
      <c r="I4446" s="6" t="e">
        <f t="shared" si="426"/>
        <v>#N/A</v>
      </c>
      <c r="J4446" s="6" t="e">
        <f t="shared" si="427"/>
        <v>#N/A</v>
      </c>
      <c r="K4446" s="19">
        <f t="shared" si="428"/>
        <v>2526</v>
      </c>
      <c r="L4446" s="6" t="e">
        <f t="shared" ca="1" si="429"/>
        <v>#N/A</v>
      </c>
    </row>
    <row r="4447" spans="1:12" x14ac:dyDescent="0.2">
      <c r="A4447" s="5">
        <f>IF(AND(dateA=1,A4446&lt;DataEnd),'iBoxx inputs'!A4451,IF(AND(dateA=2,A4446&lt;DataEnd),'Bank of England inputs'!A4451,IF(dateA=3,A4446+1,IF(dateA=4,WORKDAY(A4446,1,),WORKDAY(A4446,1,holidayQ)))))</f>
        <v>42221</v>
      </c>
      <c r="B4447" s="35" t="e">
        <f>MATCH(A4447,'iBoxx inputs'!A:A,0)</f>
        <v>#N/A</v>
      </c>
      <c r="C4447" s="35" t="e">
        <f>MATCH(A4447,'Bank of England inputs'!A:A,0)</f>
        <v>#N/A</v>
      </c>
      <c r="D4447" s="6" t="e">
        <f>IF($A4447&gt;DataEnd,NA(),IFERROR(INDEX('iBoxx inputs'!B:B,MATCH($A4447,'iBoxx inputs'!$A:$A,0)),D4446))</f>
        <v>#N/A</v>
      </c>
      <c r="E4447" s="6" t="e">
        <f>IF($A4447&gt;DataEnd,NA(),IFERROR(INDEX('iBoxx inputs'!C:C,MATCH($A4447,'iBoxx inputs'!$A:$A,0)),E4446))</f>
        <v>#N/A</v>
      </c>
      <c r="F4447" s="6" t="e">
        <f>IF($A4447&gt;DataEnd,NA(),IFERROR(INDEX('Bank of England inputs'!D:D,MATCH($A4447,'Bank of England inputs'!$A:$A,0),0),F4446))</f>
        <v>#N/A</v>
      </c>
      <c r="H4447" s="5">
        <f t="shared" si="425"/>
        <v>42221</v>
      </c>
      <c r="I4447" s="6" t="e">
        <f t="shared" si="426"/>
        <v>#N/A</v>
      </c>
      <c r="J4447" s="6" t="e">
        <f t="shared" si="427"/>
        <v>#N/A</v>
      </c>
      <c r="K4447" s="19">
        <f t="shared" si="428"/>
        <v>2526</v>
      </c>
      <c r="L4447" s="6" t="e">
        <f t="shared" ca="1" si="429"/>
        <v>#N/A</v>
      </c>
    </row>
    <row r="4448" spans="1:12" x14ac:dyDescent="0.2">
      <c r="A4448" s="5">
        <f>IF(AND(dateA=1,A4447&lt;DataEnd),'iBoxx inputs'!A4452,IF(AND(dateA=2,A4447&lt;DataEnd),'Bank of England inputs'!A4452,IF(dateA=3,A4447+1,IF(dateA=4,WORKDAY(A4447,1,),WORKDAY(A4447,1,holidayQ)))))</f>
        <v>42222</v>
      </c>
      <c r="B4448" s="35" t="e">
        <f>MATCH(A4448,'iBoxx inputs'!A:A,0)</f>
        <v>#N/A</v>
      </c>
      <c r="C4448" s="35" t="e">
        <f>MATCH(A4448,'Bank of England inputs'!A:A,0)</f>
        <v>#N/A</v>
      </c>
      <c r="D4448" s="6" t="e">
        <f>IF($A4448&gt;DataEnd,NA(),IFERROR(INDEX('iBoxx inputs'!B:B,MATCH($A4448,'iBoxx inputs'!$A:$A,0)),D4447))</f>
        <v>#N/A</v>
      </c>
      <c r="E4448" s="6" t="e">
        <f>IF($A4448&gt;DataEnd,NA(),IFERROR(INDEX('iBoxx inputs'!C:C,MATCH($A4448,'iBoxx inputs'!$A:$A,0)),E4447))</f>
        <v>#N/A</v>
      </c>
      <c r="F4448" s="6" t="e">
        <f>IF($A4448&gt;DataEnd,NA(),IFERROR(INDEX('Bank of England inputs'!D:D,MATCH($A4448,'Bank of England inputs'!$A:$A,0),0),F4447))</f>
        <v>#N/A</v>
      </c>
      <c r="H4448" s="5">
        <f t="shared" si="425"/>
        <v>42222</v>
      </c>
      <c r="I4448" s="6" t="e">
        <f t="shared" si="426"/>
        <v>#N/A</v>
      </c>
      <c r="J4448" s="6" t="e">
        <f t="shared" si="427"/>
        <v>#N/A</v>
      </c>
      <c r="K4448" s="19">
        <f t="shared" si="428"/>
        <v>2527</v>
      </c>
      <c r="L4448" s="6" t="e">
        <f t="shared" ca="1" si="429"/>
        <v>#N/A</v>
      </c>
    </row>
    <row r="4449" spans="1:12" x14ac:dyDescent="0.2">
      <c r="A4449" s="5">
        <f>IF(AND(dateA=1,A4448&lt;DataEnd),'iBoxx inputs'!A4453,IF(AND(dateA=2,A4448&lt;DataEnd),'Bank of England inputs'!A4453,IF(dateA=3,A4448+1,IF(dateA=4,WORKDAY(A4448,1,),WORKDAY(A4448,1,holidayQ)))))</f>
        <v>42223</v>
      </c>
      <c r="B4449" s="35" t="e">
        <f>MATCH(A4449,'iBoxx inputs'!A:A,0)</f>
        <v>#N/A</v>
      </c>
      <c r="C4449" s="35" t="e">
        <f>MATCH(A4449,'Bank of England inputs'!A:A,0)</f>
        <v>#N/A</v>
      </c>
      <c r="D4449" s="6" t="e">
        <f>IF($A4449&gt;DataEnd,NA(),IFERROR(INDEX('iBoxx inputs'!B:B,MATCH($A4449,'iBoxx inputs'!$A:$A,0)),D4448))</f>
        <v>#N/A</v>
      </c>
      <c r="E4449" s="6" t="e">
        <f>IF($A4449&gt;DataEnd,NA(),IFERROR(INDEX('iBoxx inputs'!C:C,MATCH($A4449,'iBoxx inputs'!$A:$A,0)),E4448))</f>
        <v>#N/A</v>
      </c>
      <c r="F4449" s="6" t="e">
        <f>IF($A4449&gt;DataEnd,NA(),IFERROR(INDEX('Bank of England inputs'!D:D,MATCH($A4449,'Bank of England inputs'!$A:$A,0),0),F4448))</f>
        <v>#N/A</v>
      </c>
      <c r="H4449" s="5">
        <f t="shared" si="425"/>
        <v>42223</v>
      </c>
      <c r="I4449" s="6" t="e">
        <f t="shared" si="426"/>
        <v>#N/A</v>
      </c>
      <c r="J4449" s="6" t="e">
        <f t="shared" si="427"/>
        <v>#N/A</v>
      </c>
      <c r="K4449" s="19">
        <f t="shared" si="428"/>
        <v>2528</v>
      </c>
      <c r="L4449" s="6" t="e">
        <f t="shared" ca="1" si="429"/>
        <v>#N/A</v>
      </c>
    </row>
    <row r="4450" spans="1:12" x14ac:dyDescent="0.2">
      <c r="A4450" s="5">
        <f>IF(AND(dateA=1,A4449&lt;DataEnd),'iBoxx inputs'!A4454,IF(AND(dateA=2,A4449&lt;DataEnd),'Bank of England inputs'!A4454,IF(dateA=3,A4449+1,IF(dateA=4,WORKDAY(A4449,1,),WORKDAY(A4449,1,holidayQ)))))</f>
        <v>42226</v>
      </c>
      <c r="B4450" s="35" t="e">
        <f>MATCH(A4450,'iBoxx inputs'!A:A,0)</f>
        <v>#N/A</v>
      </c>
      <c r="C4450" s="35" t="e">
        <f>MATCH(A4450,'Bank of England inputs'!A:A,0)</f>
        <v>#N/A</v>
      </c>
      <c r="D4450" s="6" t="e">
        <f>IF($A4450&gt;DataEnd,NA(),IFERROR(INDEX('iBoxx inputs'!B:B,MATCH($A4450,'iBoxx inputs'!$A:$A,0)),D4449))</f>
        <v>#N/A</v>
      </c>
      <c r="E4450" s="6" t="e">
        <f>IF($A4450&gt;DataEnd,NA(),IFERROR(INDEX('iBoxx inputs'!C:C,MATCH($A4450,'iBoxx inputs'!$A:$A,0)),E4449))</f>
        <v>#N/A</v>
      </c>
      <c r="F4450" s="6" t="e">
        <f>IF($A4450&gt;DataEnd,NA(),IFERROR(INDEX('Bank of England inputs'!D:D,MATCH($A4450,'Bank of England inputs'!$A:$A,0),0),F4449))</f>
        <v>#N/A</v>
      </c>
      <c r="H4450" s="5">
        <f t="shared" si="425"/>
        <v>42226</v>
      </c>
      <c r="I4450" s="6" t="e">
        <f t="shared" si="426"/>
        <v>#N/A</v>
      </c>
      <c r="J4450" s="6" t="e">
        <f t="shared" si="427"/>
        <v>#N/A</v>
      </c>
      <c r="K4450" s="19">
        <f t="shared" si="428"/>
        <v>2526</v>
      </c>
      <c r="L4450" s="6" t="e">
        <f t="shared" ca="1" si="429"/>
        <v>#N/A</v>
      </c>
    </row>
    <row r="4451" spans="1:12" x14ac:dyDescent="0.2">
      <c r="A4451" s="5">
        <f>IF(AND(dateA=1,A4450&lt;DataEnd),'iBoxx inputs'!A4455,IF(AND(dateA=2,A4450&lt;DataEnd),'Bank of England inputs'!A4455,IF(dateA=3,A4450+1,IF(dateA=4,WORKDAY(A4450,1,),WORKDAY(A4450,1,holidayQ)))))</f>
        <v>42227</v>
      </c>
      <c r="B4451" s="35" t="e">
        <f>MATCH(A4451,'iBoxx inputs'!A:A,0)</f>
        <v>#N/A</v>
      </c>
      <c r="C4451" s="35" t="e">
        <f>MATCH(A4451,'Bank of England inputs'!A:A,0)</f>
        <v>#N/A</v>
      </c>
      <c r="D4451" s="6" t="e">
        <f>IF($A4451&gt;DataEnd,NA(),IFERROR(INDEX('iBoxx inputs'!B:B,MATCH($A4451,'iBoxx inputs'!$A:$A,0)),D4450))</f>
        <v>#N/A</v>
      </c>
      <c r="E4451" s="6" t="e">
        <f>IF($A4451&gt;DataEnd,NA(),IFERROR(INDEX('iBoxx inputs'!C:C,MATCH($A4451,'iBoxx inputs'!$A:$A,0)),E4450))</f>
        <v>#N/A</v>
      </c>
      <c r="F4451" s="6" t="e">
        <f>IF($A4451&gt;DataEnd,NA(),IFERROR(INDEX('Bank of England inputs'!D:D,MATCH($A4451,'Bank of England inputs'!$A:$A,0),0),F4450))</f>
        <v>#N/A</v>
      </c>
      <c r="H4451" s="5">
        <f t="shared" si="425"/>
        <v>42227</v>
      </c>
      <c r="I4451" s="6" t="e">
        <f t="shared" si="426"/>
        <v>#N/A</v>
      </c>
      <c r="J4451" s="6" t="e">
        <f t="shared" si="427"/>
        <v>#N/A</v>
      </c>
      <c r="K4451" s="19">
        <f t="shared" si="428"/>
        <v>2526</v>
      </c>
      <c r="L4451" s="6" t="e">
        <f t="shared" ca="1" si="429"/>
        <v>#N/A</v>
      </c>
    </row>
    <row r="4452" spans="1:12" x14ac:dyDescent="0.2">
      <c r="A4452" s="5">
        <f>IF(AND(dateA=1,A4451&lt;DataEnd),'iBoxx inputs'!A4456,IF(AND(dateA=2,A4451&lt;DataEnd),'Bank of England inputs'!A4456,IF(dateA=3,A4451+1,IF(dateA=4,WORKDAY(A4451,1,),WORKDAY(A4451,1,holidayQ)))))</f>
        <v>42228</v>
      </c>
      <c r="B4452" s="35" t="e">
        <f>MATCH(A4452,'iBoxx inputs'!A:A,0)</f>
        <v>#N/A</v>
      </c>
      <c r="C4452" s="35" t="e">
        <f>MATCH(A4452,'Bank of England inputs'!A:A,0)</f>
        <v>#N/A</v>
      </c>
      <c r="D4452" s="6" t="e">
        <f>IF($A4452&gt;DataEnd,NA(),IFERROR(INDEX('iBoxx inputs'!B:B,MATCH($A4452,'iBoxx inputs'!$A:$A,0)),D4451))</f>
        <v>#N/A</v>
      </c>
      <c r="E4452" s="6" t="e">
        <f>IF($A4452&gt;DataEnd,NA(),IFERROR(INDEX('iBoxx inputs'!C:C,MATCH($A4452,'iBoxx inputs'!$A:$A,0)),E4451))</f>
        <v>#N/A</v>
      </c>
      <c r="F4452" s="6" t="e">
        <f>IF($A4452&gt;DataEnd,NA(),IFERROR(INDEX('Bank of England inputs'!D:D,MATCH($A4452,'Bank of England inputs'!$A:$A,0),0),F4451))</f>
        <v>#N/A</v>
      </c>
      <c r="H4452" s="5">
        <f t="shared" si="425"/>
        <v>42228</v>
      </c>
      <c r="I4452" s="6" t="e">
        <f t="shared" si="426"/>
        <v>#N/A</v>
      </c>
      <c r="J4452" s="6" t="e">
        <f t="shared" si="427"/>
        <v>#N/A</v>
      </c>
      <c r="K4452" s="19">
        <f t="shared" si="428"/>
        <v>2526</v>
      </c>
      <c r="L4452" s="6" t="e">
        <f t="shared" ca="1" si="429"/>
        <v>#N/A</v>
      </c>
    </row>
    <row r="4453" spans="1:12" x14ac:dyDescent="0.2">
      <c r="A4453" s="5">
        <f>IF(AND(dateA=1,A4452&lt;DataEnd),'iBoxx inputs'!A4457,IF(AND(dateA=2,A4452&lt;DataEnd),'Bank of England inputs'!A4457,IF(dateA=3,A4452+1,IF(dateA=4,WORKDAY(A4452,1,),WORKDAY(A4452,1,holidayQ)))))</f>
        <v>42229</v>
      </c>
      <c r="B4453" s="35" t="e">
        <f>MATCH(A4453,'iBoxx inputs'!A:A,0)</f>
        <v>#N/A</v>
      </c>
      <c r="C4453" s="35" t="e">
        <f>MATCH(A4453,'Bank of England inputs'!A:A,0)</f>
        <v>#N/A</v>
      </c>
      <c r="D4453" s="6" t="e">
        <f>IF($A4453&gt;DataEnd,NA(),IFERROR(INDEX('iBoxx inputs'!B:B,MATCH($A4453,'iBoxx inputs'!$A:$A,0)),D4452))</f>
        <v>#N/A</v>
      </c>
      <c r="E4453" s="6" t="e">
        <f>IF($A4453&gt;DataEnd,NA(),IFERROR(INDEX('iBoxx inputs'!C:C,MATCH($A4453,'iBoxx inputs'!$A:$A,0)),E4452))</f>
        <v>#N/A</v>
      </c>
      <c r="F4453" s="6" t="e">
        <f>IF($A4453&gt;DataEnd,NA(),IFERROR(INDEX('Bank of England inputs'!D:D,MATCH($A4453,'Bank of England inputs'!$A:$A,0),0),F4452))</f>
        <v>#N/A</v>
      </c>
      <c r="H4453" s="5">
        <f t="shared" si="425"/>
        <v>42229</v>
      </c>
      <c r="I4453" s="6" t="e">
        <f t="shared" si="426"/>
        <v>#N/A</v>
      </c>
      <c r="J4453" s="6" t="e">
        <f t="shared" si="427"/>
        <v>#N/A</v>
      </c>
      <c r="K4453" s="19">
        <f t="shared" si="428"/>
        <v>2527</v>
      </c>
      <c r="L4453" s="6" t="e">
        <f t="shared" ca="1" si="429"/>
        <v>#N/A</v>
      </c>
    </row>
    <row r="4454" spans="1:12" x14ac:dyDescent="0.2">
      <c r="A4454" s="5">
        <f>IF(AND(dateA=1,A4453&lt;DataEnd),'iBoxx inputs'!A4458,IF(AND(dateA=2,A4453&lt;DataEnd),'Bank of England inputs'!A4458,IF(dateA=3,A4453+1,IF(dateA=4,WORKDAY(A4453,1,),WORKDAY(A4453,1,holidayQ)))))</f>
        <v>42230</v>
      </c>
      <c r="B4454" s="35" t="e">
        <f>MATCH(A4454,'iBoxx inputs'!A:A,0)</f>
        <v>#N/A</v>
      </c>
      <c r="C4454" s="35" t="e">
        <f>MATCH(A4454,'Bank of England inputs'!A:A,0)</f>
        <v>#N/A</v>
      </c>
      <c r="D4454" s="6" t="e">
        <f>IF($A4454&gt;DataEnd,NA(),IFERROR(INDEX('iBoxx inputs'!B:B,MATCH($A4454,'iBoxx inputs'!$A:$A,0)),D4453))</f>
        <v>#N/A</v>
      </c>
      <c r="E4454" s="6" t="e">
        <f>IF($A4454&gt;DataEnd,NA(),IFERROR(INDEX('iBoxx inputs'!C:C,MATCH($A4454,'iBoxx inputs'!$A:$A,0)),E4453))</f>
        <v>#N/A</v>
      </c>
      <c r="F4454" s="6" t="e">
        <f>IF($A4454&gt;DataEnd,NA(),IFERROR(INDEX('Bank of England inputs'!D:D,MATCH($A4454,'Bank of England inputs'!$A:$A,0),0),F4453))</f>
        <v>#N/A</v>
      </c>
      <c r="H4454" s="5">
        <f t="shared" si="425"/>
        <v>42230</v>
      </c>
      <c r="I4454" s="6" t="e">
        <f t="shared" si="426"/>
        <v>#N/A</v>
      </c>
      <c r="J4454" s="6" t="e">
        <f t="shared" si="427"/>
        <v>#N/A</v>
      </c>
      <c r="K4454" s="19">
        <f t="shared" si="428"/>
        <v>2528</v>
      </c>
      <c r="L4454" s="6" t="e">
        <f t="shared" ca="1" si="429"/>
        <v>#N/A</v>
      </c>
    </row>
    <row r="4455" spans="1:12" x14ac:dyDescent="0.2">
      <c r="A4455" s="5">
        <f>IF(AND(dateA=1,A4454&lt;DataEnd),'iBoxx inputs'!A4459,IF(AND(dateA=2,A4454&lt;DataEnd),'Bank of England inputs'!A4459,IF(dateA=3,A4454+1,IF(dateA=4,WORKDAY(A4454,1,),WORKDAY(A4454,1,holidayQ)))))</f>
        <v>42233</v>
      </c>
      <c r="B4455" s="35" t="e">
        <f>MATCH(A4455,'iBoxx inputs'!A:A,0)</f>
        <v>#N/A</v>
      </c>
      <c r="C4455" s="35" t="e">
        <f>MATCH(A4455,'Bank of England inputs'!A:A,0)</f>
        <v>#N/A</v>
      </c>
      <c r="D4455" s="6" t="e">
        <f>IF($A4455&gt;DataEnd,NA(),IFERROR(INDEX('iBoxx inputs'!B:B,MATCH($A4455,'iBoxx inputs'!$A:$A,0)),D4454))</f>
        <v>#N/A</v>
      </c>
      <c r="E4455" s="6" t="e">
        <f>IF($A4455&gt;DataEnd,NA(),IFERROR(INDEX('iBoxx inputs'!C:C,MATCH($A4455,'iBoxx inputs'!$A:$A,0)),E4454))</f>
        <v>#N/A</v>
      </c>
      <c r="F4455" s="6" t="e">
        <f>IF($A4455&gt;DataEnd,NA(),IFERROR(INDEX('Bank of England inputs'!D:D,MATCH($A4455,'Bank of England inputs'!$A:$A,0),0),F4454))</f>
        <v>#N/A</v>
      </c>
      <c r="H4455" s="5">
        <f t="shared" si="425"/>
        <v>42233</v>
      </c>
      <c r="I4455" s="6" t="e">
        <f t="shared" si="426"/>
        <v>#N/A</v>
      </c>
      <c r="J4455" s="6" t="e">
        <f t="shared" si="427"/>
        <v>#N/A</v>
      </c>
      <c r="K4455" s="19">
        <f t="shared" si="428"/>
        <v>2526</v>
      </c>
      <c r="L4455" s="6" t="e">
        <f t="shared" ca="1" si="429"/>
        <v>#N/A</v>
      </c>
    </row>
    <row r="4456" spans="1:12" x14ac:dyDescent="0.2">
      <c r="A4456" s="5">
        <f>IF(AND(dateA=1,A4455&lt;DataEnd),'iBoxx inputs'!A4460,IF(AND(dateA=2,A4455&lt;DataEnd),'Bank of England inputs'!A4460,IF(dateA=3,A4455+1,IF(dateA=4,WORKDAY(A4455,1,),WORKDAY(A4455,1,holidayQ)))))</f>
        <v>42234</v>
      </c>
      <c r="B4456" s="35" t="e">
        <f>MATCH(A4456,'iBoxx inputs'!A:A,0)</f>
        <v>#N/A</v>
      </c>
      <c r="C4456" s="35" t="e">
        <f>MATCH(A4456,'Bank of England inputs'!A:A,0)</f>
        <v>#N/A</v>
      </c>
      <c r="D4456" s="6" t="e">
        <f>IF($A4456&gt;DataEnd,NA(),IFERROR(INDEX('iBoxx inputs'!B:B,MATCH($A4456,'iBoxx inputs'!$A:$A,0)),D4455))</f>
        <v>#N/A</v>
      </c>
      <c r="E4456" s="6" t="e">
        <f>IF($A4456&gt;DataEnd,NA(),IFERROR(INDEX('iBoxx inputs'!C:C,MATCH($A4456,'iBoxx inputs'!$A:$A,0)),E4455))</f>
        <v>#N/A</v>
      </c>
      <c r="F4456" s="6" t="e">
        <f>IF($A4456&gt;DataEnd,NA(),IFERROR(INDEX('Bank of England inputs'!D:D,MATCH($A4456,'Bank of England inputs'!$A:$A,0),0),F4455))</f>
        <v>#N/A</v>
      </c>
      <c r="H4456" s="5">
        <f t="shared" si="425"/>
        <v>42234</v>
      </c>
      <c r="I4456" s="6" t="e">
        <f t="shared" si="426"/>
        <v>#N/A</v>
      </c>
      <c r="J4456" s="6" t="e">
        <f t="shared" si="427"/>
        <v>#N/A</v>
      </c>
      <c r="K4456" s="19">
        <f t="shared" si="428"/>
        <v>2526</v>
      </c>
      <c r="L4456" s="6" t="e">
        <f t="shared" ca="1" si="429"/>
        <v>#N/A</v>
      </c>
    </row>
    <row r="4457" spans="1:12" x14ac:dyDescent="0.2">
      <c r="A4457" s="5">
        <f>IF(AND(dateA=1,A4456&lt;DataEnd),'iBoxx inputs'!A4461,IF(AND(dateA=2,A4456&lt;DataEnd),'Bank of England inputs'!A4461,IF(dateA=3,A4456+1,IF(dateA=4,WORKDAY(A4456,1,),WORKDAY(A4456,1,holidayQ)))))</f>
        <v>42235</v>
      </c>
      <c r="B4457" s="35" t="e">
        <f>MATCH(A4457,'iBoxx inputs'!A:A,0)</f>
        <v>#N/A</v>
      </c>
      <c r="C4457" s="35" t="e">
        <f>MATCH(A4457,'Bank of England inputs'!A:A,0)</f>
        <v>#N/A</v>
      </c>
      <c r="D4457" s="6" t="e">
        <f>IF($A4457&gt;DataEnd,NA(),IFERROR(INDEX('iBoxx inputs'!B:B,MATCH($A4457,'iBoxx inputs'!$A:$A,0)),D4456))</f>
        <v>#N/A</v>
      </c>
      <c r="E4457" s="6" t="e">
        <f>IF($A4457&gt;DataEnd,NA(),IFERROR(INDEX('iBoxx inputs'!C:C,MATCH($A4457,'iBoxx inputs'!$A:$A,0)),E4456))</f>
        <v>#N/A</v>
      </c>
      <c r="F4457" s="6" t="e">
        <f>IF($A4457&gt;DataEnd,NA(),IFERROR(INDEX('Bank of England inputs'!D:D,MATCH($A4457,'Bank of England inputs'!$A:$A,0),0),F4456))</f>
        <v>#N/A</v>
      </c>
      <c r="H4457" s="5">
        <f t="shared" si="425"/>
        <v>42235</v>
      </c>
      <c r="I4457" s="6" t="e">
        <f t="shared" si="426"/>
        <v>#N/A</v>
      </c>
      <c r="J4457" s="6" t="e">
        <f t="shared" si="427"/>
        <v>#N/A</v>
      </c>
      <c r="K4457" s="19">
        <f t="shared" si="428"/>
        <v>2526</v>
      </c>
      <c r="L4457" s="6" t="e">
        <f t="shared" ca="1" si="429"/>
        <v>#N/A</v>
      </c>
    </row>
    <row r="4458" spans="1:12" x14ac:dyDescent="0.2">
      <c r="A4458" s="5">
        <f>IF(AND(dateA=1,A4457&lt;DataEnd),'iBoxx inputs'!A4462,IF(AND(dateA=2,A4457&lt;DataEnd),'Bank of England inputs'!A4462,IF(dateA=3,A4457+1,IF(dateA=4,WORKDAY(A4457,1,),WORKDAY(A4457,1,holidayQ)))))</f>
        <v>42236</v>
      </c>
      <c r="B4458" s="35" t="e">
        <f>MATCH(A4458,'iBoxx inputs'!A:A,0)</f>
        <v>#N/A</v>
      </c>
      <c r="C4458" s="35" t="e">
        <f>MATCH(A4458,'Bank of England inputs'!A:A,0)</f>
        <v>#N/A</v>
      </c>
      <c r="D4458" s="6" t="e">
        <f>IF($A4458&gt;DataEnd,NA(),IFERROR(INDEX('iBoxx inputs'!B:B,MATCH($A4458,'iBoxx inputs'!$A:$A,0)),D4457))</f>
        <v>#N/A</v>
      </c>
      <c r="E4458" s="6" t="e">
        <f>IF($A4458&gt;DataEnd,NA(),IFERROR(INDEX('iBoxx inputs'!C:C,MATCH($A4458,'iBoxx inputs'!$A:$A,0)),E4457))</f>
        <v>#N/A</v>
      </c>
      <c r="F4458" s="6" t="e">
        <f>IF($A4458&gt;DataEnd,NA(),IFERROR(INDEX('Bank of England inputs'!D:D,MATCH($A4458,'Bank of England inputs'!$A:$A,0),0),F4457))</f>
        <v>#N/A</v>
      </c>
      <c r="H4458" s="5">
        <f t="shared" si="425"/>
        <v>42236</v>
      </c>
      <c r="I4458" s="6" t="e">
        <f t="shared" si="426"/>
        <v>#N/A</v>
      </c>
      <c r="J4458" s="6" t="e">
        <f t="shared" si="427"/>
        <v>#N/A</v>
      </c>
      <c r="K4458" s="19">
        <f t="shared" si="428"/>
        <v>2527</v>
      </c>
      <c r="L4458" s="6" t="e">
        <f t="shared" ca="1" si="429"/>
        <v>#N/A</v>
      </c>
    </row>
    <row r="4459" spans="1:12" x14ac:dyDescent="0.2">
      <c r="A4459" s="5">
        <f>IF(AND(dateA=1,A4458&lt;DataEnd),'iBoxx inputs'!A4463,IF(AND(dateA=2,A4458&lt;DataEnd),'Bank of England inputs'!A4463,IF(dateA=3,A4458+1,IF(dateA=4,WORKDAY(A4458,1,),WORKDAY(A4458,1,holidayQ)))))</f>
        <v>42237</v>
      </c>
      <c r="B4459" s="35" t="e">
        <f>MATCH(A4459,'iBoxx inputs'!A:A,0)</f>
        <v>#N/A</v>
      </c>
      <c r="C4459" s="35" t="e">
        <f>MATCH(A4459,'Bank of England inputs'!A:A,0)</f>
        <v>#N/A</v>
      </c>
      <c r="D4459" s="6" t="e">
        <f>IF($A4459&gt;DataEnd,NA(),IFERROR(INDEX('iBoxx inputs'!B:B,MATCH($A4459,'iBoxx inputs'!$A:$A,0)),D4458))</f>
        <v>#N/A</v>
      </c>
      <c r="E4459" s="6" t="e">
        <f>IF($A4459&gt;DataEnd,NA(),IFERROR(INDEX('iBoxx inputs'!C:C,MATCH($A4459,'iBoxx inputs'!$A:$A,0)),E4458))</f>
        <v>#N/A</v>
      </c>
      <c r="F4459" s="6" t="e">
        <f>IF($A4459&gt;DataEnd,NA(),IFERROR(INDEX('Bank of England inputs'!D:D,MATCH($A4459,'Bank of England inputs'!$A:$A,0),0),F4458))</f>
        <v>#N/A</v>
      </c>
      <c r="H4459" s="5">
        <f t="shared" si="425"/>
        <v>42237</v>
      </c>
      <c r="I4459" s="6" t="e">
        <f t="shared" si="426"/>
        <v>#N/A</v>
      </c>
      <c r="J4459" s="6" t="e">
        <f t="shared" si="427"/>
        <v>#N/A</v>
      </c>
      <c r="K4459" s="19">
        <f t="shared" si="428"/>
        <v>2528</v>
      </c>
      <c r="L4459" s="6" t="e">
        <f t="shared" ca="1" si="429"/>
        <v>#N/A</v>
      </c>
    </row>
    <row r="4460" spans="1:12" x14ac:dyDescent="0.2">
      <c r="A4460" s="5">
        <f>IF(AND(dateA=1,A4459&lt;DataEnd),'iBoxx inputs'!A4464,IF(AND(dateA=2,A4459&lt;DataEnd),'Bank of England inputs'!A4464,IF(dateA=3,A4459+1,IF(dateA=4,WORKDAY(A4459,1,),WORKDAY(A4459,1,holidayQ)))))</f>
        <v>42240</v>
      </c>
      <c r="B4460" s="35" t="e">
        <f>MATCH(A4460,'iBoxx inputs'!A:A,0)</f>
        <v>#N/A</v>
      </c>
      <c r="C4460" s="35" t="e">
        <f>MATCH(A4460,'Bank of England inputs'!A:A,0)</f>
        <v>#N/A</v>
      </c>
      <c r="D4460" s="6" t="e">
        <f>IF($A4460&gt;DataEnd,NA(),IFERROR(INDEX('iBoxx inputs'!B:B,MATCH($A4460,'iBoxx inputs'!$A:$A,0)),D4459))</f>
        <v>#N/A</v>
      </c>
      <c r="E4460" s="6" t="e">
        <f>IF($A4460&gt;DataEnd,NA(),IFERROR(INDEX('iBoxx inputs'!C:C,MATCH($A4460,'iBoxx inputs'!$A:$A,0)),E4459))</f>
        <v>#N/A</v>
      </c>
      <c r="F4460" s="6" t="e">
        <f>IF($A4460&gt;DataEnd,NA(),IFERROR(INDEX('Bank of England inputs'!D:D,MATCH($A4460,'Bank of England inputs'!$A:$A,0),0),F4459))</f>
        <v>#N/A</v>
      </c>
      <c r="H4460" s="5">
        <f t="shared" si="425"/>
        <v>42240</v>
      </c>
      <c r="I4460" s="6" t="e">
        <f t="shared" si="426"/>
        <v>#N/A</v>
      </c>
      <c r="J4460" s="6" t="e">
        <f t="shared" si="427"/>
        <v>#N/A</v>
      </c>
      <c r="K4460" s="19">
        <f t="shared" si="428"/>
        <v>2526</v>
      </c>
      <c r="L4460" s="6" t="e">
        <f t="shared" ca="1" si="429"/>
        <v>#N/A</v>
      </c>
    </row>
    <row r="4461" spans="1:12" x14ac:dyDescent="0.2">
      <c r="A4461" s="5">
        <f>IF(AND(dateA=1,A4460&lt;DataEnd),'iBoxx inputs'!A4465,IF(AND(dateA=2,A4460&lt;DataEnd),'Bank of England inputs'!A4465,IF(dateA=3,A4460+1,IF(dateA=4,WORKDAY(A4460,1,),WORKDAY(A4460,1,holidayQ)))))</f>
        <v>42241</v>
      </c>
      <c r="B4461" s="35" t="e">
        <f>MATCH(A4461,'iBoxx inputs'!A:A,0)</f>
        <v>#N/A</v>
      </c>
      <c r="C4461" s="35" t="e">
        <f>MATCH(A4461,'Bank of England inputs'!A:A,0)</f>
        <v>#N/A</v>
      </c>
      <c r="D4461" s="6" t="e">
        <f>IF($A4461&gt;DataEnd,NA(),IFERROR(INDEX('iBoxx inputs'!B:B,MATCH($A4461,'iBoxx inputs'!$A:$A,0)),D4460))</f>
        <v>#N/A</v>
      </c>
      <c r="E4461" s="6" t="e">
        <f>IF($A4461&gt;DataEnd,NA(),IFERROR(INDEX('iBoxx inputs'!C:C,MATCH($A4461,'iBoxx inputs'!$A:$A,0)),E4460))</f>
        <v>#N/A</v>
      </c>
      <c r="F4461" s="6" t="e">
        <f>IF($A4461&gt;DataEnd,NA(),IFERROR(INDEX('Bank of England inputs'!D:D,MATCH($A4461,'Bank of England inputs'!$A:$A,0),0),F4460))</f>
        <v>#N/A</v>
      </c>
      <c r="H4461" s="5">
        <f t="shared" ref="H4461:H4524" si="430">A4461</f>
        <v>42241</v>
      </c>
      <c r="I4461" s="6" t="e">
        <f t="shared" si="426"/>
        <v>#N/A</v>
      </c>
      <c r="J4461" s="6" t="e">
        <f t="shared" si="427"/>
        <v>#N/A</v>
      </c>
      <c r="K4461" s="19">
        <f t="shared" si="428"/>
        <v>2526</v>
      </c>
      <c r="L4461" s="6" t="e">
        <f t="shared" ca="1" si="429"/>
        <v>#N/A</v>
      </c>
    </row>
    <row r="4462" spans="1:12" x14ac:dyDescent="0.2">
      <c r="A4462" s="5">
        <f>IF(AND(dateA=1,A4461&lt;DataEnd),'iBoxx inputs'!A4466,IF(AND(dateA=2,A4461&lt;DataEnd),'Bank of England inputs'!A4466,IF(dateA=3,A4461+1,IF(dateA=4,WORKDAY(A4461,1,),WORKDAY(A4461,1,holidayQ)))))</f>
        <v>42242</v>
      </c>
      <c r="B4462" s="35" t="e">
        <f>MATCH(A4462,'iBoxx inputs'!A:A,0)</f>
        <v>#N/A</v>
      </c>
      <c r="C4462" s="35" t="e">
        <f>MATCH(A4462,'Bank of England inputs'!A:A,0)</f>
        <v>#N/A</v>
      </c>
      <c r="D4462" s="6" t="e">
        <f>IF($A4462&gt;DataEnd,NA(),IFERROR(INDEX('iBoxx inputs'!B:B,MATCH($A4462,'iBoxx inputs'!$A:$A,0)),D4461))</f>
        <v>#N/A</v>
      </c>
      <c r="E4462" s="6" t="e">
        <f>IF($A4462&gt;DataEnd,NA(),IFERROR(INDEX('iBoxx inputs'!C:C,MATCH($A4462,'iBoxx inputs'!$A:$A,0)),E4461))</f>
        <v>#N/A</v>
      </c>
      <c r="F4462" s="6" t="e">
        <f>IF($A4462&gt;DataEnd,NA(),IFERROR(INDEX('Bank of England inputs'!D:D,MATCH($A4462,'Bank of England inputs'!$A:$A,0),0),F4461))</f>
        <v>#N/A</v>
      </c>
      <c r="H4462" s="5">
        <f t="shared" si="430"/>
        <v>42242</v>
      </c>
      <c r="I4462" s="6" t="e">
        <f t="shared" si="426"/>
        <v>#N/A</v>
      </c>
      <c r="J4462" s="6" t="e">
        <f t="shared" si="427"/>
        <v>#N/A</v>
      </c>
      <c r="K4462" s="19">
        <f t="shared" si="428"/>
        <v>2526</v>
      </c>
      <c r="L4462" s="6" t="e">
        <f t="shared" ca="1" si="429"/>
        <v>#N/A</v>
      </c>
    </row>
    <row r="4463" spans="1:12" x14ac:dyDescent="0.2">
      <c r="A4463" s="5">
        <f>IF(AND(dateA=1,A4462&lt;DataEnd),'iBoxx inputs'!A4467,IF(AND(dateA=2,A4462&lt;DataEnd),'Bank of England inputs'!A4467,IF(dateA=3,A4462+1,IF(dateA=4,WORKDAY(A4462,1,),WORKDAY(A4462,1,holidayQ)))))</f>
        <v>42243</v>
      </c>
      <c r="B4463" s="35" t="e">
        <f>MATCH(A4463,'iBoxx inputs'!A:A,0)</f>
        <v>#N/A</v>
      </c>
      <c r="C4463" s="35" t="e">
        <f>MATCH(A4463,'Bank of England inputs'!A:A,0)</f>
        <v>#N/A</v>
      </c>
      <c r="D4463" s="6" t="e">
        <f>IF($A4463&gt;DataEnd,NA(),IFERROR(INDEX('iBoxx inputs'!B:B,MATCH($A4463,'iBoxx inputs'!$A:$A,0)),D4462))</f>
        <v>#N/A</v>
      </c>
      <c r="E4463" s="6" t="e">
        <f>IF($A4463&gt;DataEnd,NA(),IFERROR(INDEX('iBoxx inputs'!C:C,MATCH($A4463,'iBoxx inputs'!$A:$A,0)),E4462))</f>
        <v>#N/A</v>
      </c>
      <c r="F4463" s="6" t="e">
        <f>IF($A4463&gt;DataEnd,NA(),IFERROR(INDEX('Bank of England inputs'!D:D,MATCH($A4463,'Bank of England inputs'!$A:$A,0),0),F4462))</f>
        <v>#N/A</v>
      </c>
      <c r="H4463" s="5">
        <f t="shared" si="430"/>
        <v>42243</v>
      </c>
      <c r="I4463" s="6" t="e">
        <f t="shared" si="426"/>
        <v>#N/A</v>
      </c>
      <c r="J4463" s="6" t="e">
        <f t="shared" si="427"/>
        <v>#N/A</v>
      </c>
      <c r="K4463" s="19">
        <f t="shared" si="428"/>
        <v>2527</v>
      </c>
      <c r="L4463" s="6" t="e">
        <f t="shared" ca="1" si="429"/>
        <v>#N/A</v>
      </c>
    </row>
    <row r="4464" spans="1:12" x14ac:dyDescent="0.2">
      <c r="A4464" s="5">
        <f>IF(AND(dateA=1,A4463&lt;DataEnd),'iBoxx inputs'!A4468,IF(AND(dateA=2,A4463&lt;DataEnd),'Bank of England inputs'!A4468,IF(dateA=3,A4463+1,IF(dateA=4,WORKDAY(A4463,1,),WORKDAY(A4463,1,holidayQ)))))</f>
        <v>42244</v>
      </c>
      <c r="B4464" s="35" t="e">
        <f>MATCH(A4464,'iBoxx inputs'!A:A,0)</f>
        <v>#N/A</v>
      </c>
      <c r="C4464" s="35" t="e">
        <f>MATCH(A4464,'Bank of England inputs'!A:A,0)</f>
        <v>#N/A</v>
      </c>
      <c r="D4464" s="6" t="e">
        <f>IF($A4464&gt;DataEnd,NA(),IFERROR(INDEX('iBoxx inputs'!B:B,MATCH($A4464,'iBoxx inputs'!$A:$A,0)),D4463))</f>
        <v>#N/A</v>
      </c>
      <c r="E4464" s="6" t="e">
        <f>IF($A4464&gt;DataEnd,NA(),IFERROR(INDEX('iBoxx inputs'!C:C,MATCH($A4464,'iBoxx inputs'!$A:$A,0)),E4463))</f>
        <v>#N/A</v>
      </c>
      <c r="F4464" s="6" t="e">
        <f>IF($A4464&gt;DataEnd,NA(),IFERROR(INDEX('Bank of England inputs'!D:D,MATCH($A4464,'Bank of England inputs'!$A:$A,0),0),F4463))</f>
        <v>#N/A</v>
      </c>
      <c r="H4464" s="5">
        <f t="shared" si="430"/>
        <v>42244</v>
      </c>
      <c r="I4464" s="6" t="e">
        <f t="shared" si="426"/>
        <v>#N/A</v>
      </c>
      <c r="J4464" s="6" t="e">
        <f t="shared" si="427"/>
        <v>#N/A</v>
      </c>
      <c r="K4464" s="19">
        <f t="shared" si="428"/>
        <v>2528</v>
      </c>
      <c r="L4464" s="6" t="e">
        <f t="shared" ca="1" si="429"/>
        <v>#N/A</v>
      </c>
    </row>
    <row r="4465" spans="1:12" x14ac:dyDescent="0.2">
      <c r="A4465" s="5">
        <f>IF(AND(dateA=1,A4464&lt;DataEnd),'iBoxx inputs'!A4469,IF(AND(dateA=2,A4464&lt;DataEnd),'Bank of England inputs'!A4469,IF(dateA=3,A4464+1,IF(dateA=4,WORKDAY(A4464,1,),WORKDAY(A4464,1,holidayQ)))))</f>
        <v>42248</v>
      </c>
      <c r="B4465" s="35" t="e">
        <f>MATCH(A4465,'iBoxx inputs'!A:A,0)</f>
        <v>#N/A</v>
      </c>
      <c r="C4465" s="35" t="e">
        <f>MATCH(A4465,'Bank of England inputs'!A:A,0)</f>
        <v>#N/A</v>
      </c>
      <c r="D4465" s="6" t="e">
        <f>IF($A4465&gt;DataEnd,NA(),IFERROR(INDEX('iBoxx inputs'!B:B,MATCH($A4465,'iBoxx inputs'!$A:$A,0)),D4464))</f>
        <v>#N/A</v>
      </c>
      <c r="E4465" s="6" t="e">
        <f>IF($A4465&gt;DataEnd,NA(),IFERROR(INDEX('iBoxx inputs'!C:C,MATCH($A4465,'iBoxx inputs'!$A:$A,0)),E4464))</f>
        <v>#N/A</v>
      </c>
      <c r="F4465" s="6" t="e">
        <f>IF($A4465&gt;DataEnd,NA(),IFERROR(INDEX('Bank of England inputs'!D:D,MATCH($A4465,'Bank of England inputs'!$A:$A,0),0),F4464))</f>
        <v>#N/A</v>
      </c>
      <c r="H4465" s="5">
        <f t="shared" si="430"/>
        <v>42248</v>
      </c>
      <c r="I4465" s="6" t="e">
        <f t="shared" si="426"/>
        <v>#N/A</v>
      </c>
      <c r="J4465" s="6" t="e">
        <f t="shared" si="427"/>
        <v>#N/A</v>
      </c>
      <c r="K4465" s="19">
        <f t="shared" si="428"/>
        <v>2526</v>
      </c>
      <c r="L4465" s="6" t="e">
        <f t="shared" ca="1" si="429"/>
        <v>#N/A</v>
      </c>
    </row>
    <row r="4466" spans="1:12" x14ac:dyDescent="0.2">
      <c r="A4466" s="5">
        <f>IF(AND(dateA=1,A4465&lt;DataEnd),'iBoxx inputs'!A4470,IF(AND(dateA=2,A4465&lt;DataEnd),'Bank of England inputs'!A4470,IF(dateA=3,A4465+1,IF(dateA=4,WORKDAY(A4465,1,),WORKDAY(A4465,1,holidayQ)))))</f>
        <v>42249</v>
      </c>
      <c r="B4466" s="35" t="e">
        <f>MATCH(A4466,'iBoxx inputs'!A:A,0)</f>
        <v>#N/A</v>
      </c>
      <c r="C4466" s="35" t="e">
        <f>MATCH(A4466,'Bank of England inputs'!A:A,0)</f>
        <v>#N/A</v>
      </c>
      <c r="D4466" s="6" t="e">
        <f>IF($A4466&gt;DataEnd,NA(),IFERROR(INDEX('iBoxx inputs'!B:B,MATCH($A4466,'iBoxx inputs'!$A:$A,0)),D4465))</f>
        <v>#N/A</v>
      </c>
      <c r="E4466" s="6" t="e">
        <f>IF($A4466&gt;DataEnd,NA(),IFERROR(INDEX('iBoxx inputs'!C:C,MATCH($A4466,'iBoxx inputs'!$A:$A,0)),E4465))</f>
        <v>#N/A</v>
      </c>
      <c r="F4466" s="6" t="e">
        <f>IF($A4466&gt;DataEnd,NA(),IFERROR(INDEX('Bank of England inputs'!D:D,MATCH($A4466,'Bank of England inputs'!$A:$A,0),0),F4465))</f>
        <v>#N/A</v>
      </c>
      <c r="H4466" s="5">
        <f t="shared" si="430"/>
        <v>42249</v>
      </c>
      <c r="I4466" s="6" t="e">
        <f t="shared" si="426"/>
        <v>#N/A</v>
      </c>
      <c r="J4466" s="6" t="e">
        <f t="shared" si="427"/>
        <v>#N/A</v>
      </c>
      <c r="K4466" s="19">
        <f t="shared" si="428"/>
        <v>2526</v>
      </c>
      <c r="L4466" s="6" t="e">
        <f t="shared" ca="1" si="429"/>
        <v>#N/A</v>
      </c>
    </row>
    <row r="4467" spans="1:12" x14ac:dyDescent="0.2">
      <c r="A4467" s="5">
        <f>IF(AND(dateA=1,A4466&lt;DataEnd),'iBoxx inputs'!A4471,IF(AND(dateA=2,A4466&lt;DataEnd),'Bank of England inputs'!A4471,IF(dateA=3,A4466+1,IF(dateA=4,WORKDAY(A4466,1,),WORKDAY(A4466,1,holidayQ)))))</f>
        <v>42250</v>
      </c>
      <c r="B4467" s="35" t="e">
        <f>MATCH(A4467,'iBoxx inputs'!A:A,0)</f>
        <v>#N/A</v>
      </c>
      <c r="C4467" s="35" t="e">
        <f>MATCH(A4467,'Bank of England inputs'!A:A,0)</f>
        <v>#N/A</v>
      </c>
      <c r="D4467" s="6" t="e">
        <f>IF($A4467&gt;DataEnd,NA(),IFERROR(INDEX('iBoxx inputs'!B:B,MATCH($A4467,'iBoxx inputs'!$A:$A,0)),D4466))</f>
        <v>#N/A</v>
      </c>
      <c r="E4467" s="6" t="e">
        <f>IF($A4467&gt;DataEnd,NA(),IFERROR(INDEX('iBoxx inputs'!C:C,MATCH($A4467,'iBoxx inputs'!$A:$A,0)),E4466))</f>
        <v>#N/A</v>
      </c>
      <c r="F4467" s="6" t="e">
        <f>IF($A4467&gt;DataEnd,NA(),IFERROR(INDEX('Bank of England inputs'!D:D,MATCH($A4467,'Bank of England inputs'!$A:$A,0),0),F4466))</f>
        <v>#N/A</v>
      </c>
      <c r="H4467" s="5">
        <f t="shared" si="430"/>
        <v>42250</v>
      </c>
      <c r="I4467" s="6" t="e">
        <f t="shared" si="426"/>
        <v>#N/A</v>
      </c>
      <c r="J4467" s="6" t="e">
        <f t="shared" si="427"/>
        <v>#N/A</v>
      </c>
      <c r="K4467" s="19">
        <f t="shared" si="428"/>
        <v>2527</v>
      </c>
      <c r="L4467" s="6" t="e">
        <f t="shared" ca="1" si="429"/>
        <v>#N/A</v>
      </c>
    </row>
    <row r="4468" spans="1:12" x14ac:dyDescent="0.2">
      <c r="A4468" s="5">
        <f>IF(AND(dateA=1,A4467&lt;DataEnd),'iBoxx inputs'!A4472,IF(AND(dateA=2,A4467&lt;DataEnd),'Bank of England inputs'!A4472,IF(dateA=3,A4467+1,IF(dateA=4,WORKDAY(A4467,1,),WORKDAY(A4467,1,holidayQ)))))</f>
        <v>42251</v>
      </c>
      <c r="B4468" s="35" t="e">
        <f>MATCH(A4468,'iBoxx inputs'!A:A,0)</f>
        <v>#N/A</v>
      </c>
      <c r="C4468" s="35" t="e">
        <f>MATCH(A4468,'Bank of England inputs'!A:A,0)</f>
        <v>#N/A</v>
      </c>
      <c r="D4468" s="6" t="e">
        <f>IF($A4468&gt;DataEnd,NA(),IFERROR(INDEX('iBoxx inputs'!B:B,MATCH($A4468,'iBoxx inputs'!$A:$A,0)),D4467))</f>
        <v>#N/A</v>
      </c>
      <c r="E4468" s="6" t="e">
        <f>IF($A4468&gt;DataEnd,NA(),IFERROR(INDEX('iBoxx inputs'!C:C,MATCH($A4468,'iBoxx inputs'!$A:$A,0)),E4467))</f>
        <v>#N/A</v>
      </c>
      <c r="F4468" s="6" t="e">
        <f>IF($A4468&gt;DataEnd,NA(),IFERROR(INDEX('Bank of England inputs'!D:D,MATCH($A4468,'Bank of England inputs'!$A:$A,0),0),F4467))</f>
        <v>#N/A</v>
      </c>
      <c r="H4468" s="5">
        <f t="shared" si="430"/>
        <v>42251</v>
      </c>
      <c r="I4468" s="6" t="e">
        <f t="shared" si="426"/>
        <v>#N/A</v>
      </c>
      <c r="J4468" s="6" t="e">
        <f t="shared" si="427"/>
        <v>#N/A</v>
      </c>
      <c r="K4468" s="19">
        <f t="shared" si="428"/>
        <v>2528</v>
      </c>
      <c r="L4468" s="6" t="e">
        <f t="shared" ca="1" si="429"/>
        <v>#N/A</v>
      </c>
    </row>
    <row r="4469" spans="1:12" x14ac:dyDescent="0.2">
      <c r="A4469" s="5">
        <f>IF(AND(dateA=1,A4468&lt;DataEnd),'iBoxx inputs'!A4473,IF(AND(dateA=2,A4468&lt;DataEnd),'Bank of England inputs'!A4473,IF(dateA=3,A4468+1,IF(dateA=4,WORKDAY(A4468,1,),WORKDAY(A4468,1,holidayQ)))))</f>
        <v>42254</v>
      </c>
      <c r="B4469" s="35" t="e">
        <f>MATCH(A4469,'iBoxx inputs'!A:A,0)</f>
        <v>#N/A</v>
      </c>
      <c r="C4469" s="35" t="e">
        <f>MATCH(A4469,'Bank of England inputs'!A:A,0)</f>
        <v>#N/A</v>
      </c>
      <c r="D4469" s="6" t="e">
        <f>IF($A4469&gt;DataEnd,NA(),IFERROR(INDEX('iBoxx inputs'!B:B,MATCH($A4469,'iBoxx inputs'!$A:$A,0)),D4468))</f>
        <v>#N/A</v>
      </c>
      <c r="E4469" s="6" t="e">
        <f>IF($A4469&gt;DataEnd,NA(),IFERROR(INDEX('iBoxx inputs'!C:C,MATCH($A4469,'iBoxx inputs'!$A:$A,0)),E4468))</f>
        <v>#N/A</v>
      </c>
      <c r="F4469" s="6" t="e">
        <f>IF($A4469&gt;DataEnd,NA(),IFERROR(INDEX('Bank of England inputs'!D:D,MATCH($A4469,'Bank of England inputs'!$A:$A,0),0),F4468))</f>
        <v>#N/A</v>
      </c>
      <c r="H4469" s="5">
        <f t="shared" si="430"/>
        <v>42254</v>
      </c>
      <c r="I4469" s="6" t="e">
        <f t="shared" si="426"/>
        <v>#N/A</v>
      </c>
      <c r="J4469" s="6" t="e">
        <f t="shared" si="427"/>
        <v>#N/A</v>
      </c>
      <c r="K4469" s="19">
        <f t="shared" si="428"/>
        <v>2526</v>
      </c>
      <c r="L4469" s="6" t="e">
        <f t="shared" ca="1" si="429"/>
        <v>#N/A</v>
      </c>
    </row>
    <row r="4470" spans="1:12" x14ac:dyDescent="0.2">
      <c r="A4470" s="5">
        <f>IF(AND(dateA=1,A4469&lt;DataEnd),'iBoxx inputs'!A4474,IF(AND(dateA=2,A4469&lt;DataEnd),'Bank of England inputs'!A4474,IF(dateA=3,A4469+1,IF(dateA=4,WORKDAY(A4469,1,),WORKDAY(A4469,1,holidayQ)))))</f>
        <v>42255</v>
      </c>
      <c r="B4470" s="35" t="e">
        <f>MATCH(A4470,'iBoxx inputs'!A:A,0)</f>
        <v>#N/A</v>
      </c>
      <c r="C4470" s="35" t="e">
        <f>MATCH(A4470,'Bank of England inputs'!A:A,0)</f>
        <v>#N/A</v>
      </c>
      <c r="D4470" s="6" t="e">
        <f>IF($A4470&gt;DataEnd,NA(),IFERROR(INDEX('iBoxx inputs'!B:B,MATCH($A4470,'iBoxx inputs'!$A:$A,0)),D4469))</f>
        <v>#N/A</v>
      </c>
      <c r="E4470" s="6" t="e">
        <f>IF($A4470&gt;DataEnd,NA(),IFERROR(INDEX('iBoxx inputs'!C:C,MATCH($A4470,'iBoxx inputs'!$A:$A,0)),E4469))</f>
        <v>#N/A</v>
      </c>
      <c r="F4470" s="6" t="e">
        <f>IF($A4470&gt;DataEnd,NA(),IFERROR(INDEX('Bank of England inputs'!D:D,MATCH($A4470,'Bank of England inputs'!$A:$A,0),0),F4469))</f>
        <v>#N/A</v>
      </c>
      <c r="H4470" s="5">
        <f t="shared" si="430"/>
        <v>42255</v>
      </c>
      <c r="I4470" s="6" t="e">
        <f t="shared" si="426"/>
        <v>#N/A</v>
      </c>
      <c r="J4470" s="6" t="e">
        <f t="shared" si="427"/>
        <v>#N/A</v>
      </c>
      <c r="K4470" s="19">
        <f t="shared" si="428"/>
        <v>2526</v>
      </c>
      <c r="L4470" s="6" t="e">
        <f t="shared" ca="1" si="429"/>
        <v>#N/A</v>
      </c>
    </row>
    <row r="4471" spans="1:12" x14ac:dyDescent="0.2">
      <c r="A4471" s="5">
        <f>IF(AND(dateA=1,A4470&lt;DataEnd),'iBoxx inputs'!A4475,IF(AND(dateA=2,A4470&lt;DataEnd),'Bank of England inputs'!A4475,IF(dateA=3,A4470+1,IF(dateA=4,WORKDAY(A4470,1,),WORKDAY(A4470,1,holidayQ)))))</f>
        <v>42256</v>
      </c>
      <c r="B4471" s="35" t="e">
        <f>MATCH(A4471,'iBoxx inputs'!A:A,0)</f>
        <v>#N/A</v>
      </c>
      <c r="C4471" s="35" t="e">
        <f>MATCH(A4471,'Bank of England inputs'!A:A,0)</f>
        <v>#N/A</v>
      </c>
      <c r="D4471" s="6" t="e">
        <f>IF($A4471&gt;DataEnd,NA(),IFERROR(INDEX('iBoxx inputs'!B:B,MATCH($A4471,'iBoxx inputs'!$A:$A,0)),D4470))</f>
        <v>#N/A</v>
      </c>
      <c r="E4471" s="6" t="e">
        <f>IF($A4471&gt;DataEnd,NA(),IFERROR(INDEX('iBoxx inputs'!C:C,MATCH($A4471,'iBoxx inputs'!$A:$A,0)),E4470))</f>
        <v>#N/A</v>
      </c>
      <c r="F4471" s="6" t="e">
        <f>IF($A4471&gt;DataEnd,NA(),IFERROR(INDEX('Bank of England inputs'!D:D,MATCH($A4471,'Bank of England inputs'!$A:$A,0),0),F4470))</f>
        <v>#N/A</v>
      </c>
      <c r="H4471" s="5">
        <f t="shared" si="430"/>
        <v>42256</v>
      </c>
      <c r="I4471" s="6" t="e">
        <f t="shared" si="426"/>
        <v>#N/A</v>
      </c>
      <c r="J4471" s="6" t="e">
        <f t="shared" si="427"/>
        <v>#N/A</v>
      </c>
      <c r="K4471" s="19">
        <f t="shared" si="428"/>
        <v>2526</v>
      </c>
      <c r="L4471" s="6" t="e">
        <f t="shared" ca="1" si="429"/>
        <v>#N/A</v>
      </c>
    </row>
    <row r="4472" spans="1:12" x14ac:dyDescent="0.2">
      <c r="A4472" s="5">
        <f>IF(AND(dateA=1,A4471&lt;DataEnd),'iBoxx inputs'!A4476,IF(AND(dateA=2,A4471&lt;DataEnd),'Bank of England inputs'!A4476,IF(dateA=3,A4471+1,IF(dateA=4,WORKDAY(A4471,1,),WORKDAY(A4471,1,holidayQ)))))</f>
        <v>42257</v>
      </c>
      <c r="B4472" s="35" t="e">
        <f>MATCH(A4472,'iBoxx inputs'!A:A,0)</f>
        <v>#N/A</v>
      </c>
      <c r="C4472" s="35" t="e">
        <f>MATCH(A4472,'Bank of England inputs'!A:A,0)</f>
        <v>#N/A</v>
      </c>
      <c r="D4472" s="6" t="e">
        <f>IF($A4472&gt;DataEnd,NA(),IFERROR(INDEX('iBoxx inputs'!B:B,MATCH($A4472,'iBoxx inputs'!$A:$A,0)),D4471))</f>
        <v>#N/A</v>
      </c>
      <c r="E4472" s="6" t="e">
        <f>IF($A4472&gt;DataEnd,NA(),IFERROR(INDEX('iBoxx inputs'!C:C,MATCH($A4472,'iBoxx inputs'!$A:$A,0)),E4471))</f>
        <v>#N/A</v>
      </c>
      <c r="F4472" s="6" t="e">
        <f>IF($A4472&gt;DataEnd,NA(),IFERROR(INDEX('Bank of England inputs'!D:D,MATCH($A4472,'Bank of England inputs'!$A:$A,0),0),F4471))</f>
        <v>#N/A</v>
      </c>
      <c r="H4472" s="5">
        <f t="shared" si="430"/>
        <v>42257</v>
      </c>
      <c r="I4472" s="6" t="e">
        <f t="shared" si="426"/>
        <v>#N/A</v>
      </c>
      <c r="J4472" s="6" t="e">
        <f t="shared" si="427"/>
        <v>#N/A</v>
      </c>
      <c r="K4472" s="19">
        <f t="shared" si="428"/>
        <v>2527</v>
      </c>
      <c r="L4472" s="6" t="e">
        <f t="shared" ca="1" si="429"/>
        <v>#N/A</v>
      </c>
    </row>
    <row r="4473" spans="1:12" x14ac:dyDescent="0.2">
      <c r="A4473" s="5">
        <f>IF(AND(dateA=1,A4472&lt;DataEnd),'iBoxx inputs'!A4477,IF(AND(dateA=2,A4472&lt;DataEnd),'Bank of England inputs'!A4477,IF(dateA=3,A4472+1,IF(dateA=4,WORKDAY(A4472,1,),WORKDAY(A4472,1,holidayQ)))))</f>
        <v>42258</v>
      </c>
      <c r="B4473" s="35" t="e">
        <f>MATCH(A4473,'iBoxx inputs'!A:A,0)</f>
        <v>#N/A</v>
      </c>
      <c r="C4473" s="35" t="e">
        <f>MATCH(A4473,'Bank of England inputs'!A:A,0)</f>
        <v>#N/A</v>
      </c>
      <c r="D4473" s="6" t="e">
        <f>IF($A4473&gt;DataEnd,NA(),IFERROR(INDEX('iBoxx inputs'!B:B,MATCH($A4473,'iBoxx inputs'!$A:$A,0)),D4472))</f>
        <v>#N/A</v>
      </c>
      <c r="E4473" s="6" t="e">
        <f>IF($A4473&gt;DataEnd,NA(),IFERROR(INDEX('iBoxx inputs'!C:C,MATCH($A4473,'iBoxx inputs'!$A:$A,0)),E4472))</f>
        <v>#N/A</v>
      </c>
      <c r="F4473" s="6" t="e">
        <f>IF($A4473&gt;DataEnd,NA(),IFERROR(INDEX('Bank of England inputs'!D:D,MATCH($A4473,'Bank of England inputs'!$A:$A,0),0),F4472))</f>
        <v>#N/A</v>
      </c>
      <c r="H4473" s="5">
        <f t="shared" si="430"/>
        <v>42258</v>
      </c>
      <c r="I4473" s="6" t="e">
        <f t="shared" si="426"/>
        <v>#N/A</v>
      </c>
      <c r="J4473" s="6" t="e">
        <f t="shared" si="427"/>
        <v>#N/A</v>
      </c>
      <c r="K4473" s="19">
        <f t="shared" si="428"/>
        <v>2528</v>
      </c>
      <c r="L4473" s="6" t="e">
        <f t="shared" ca="1" si="429"/>
        <v>#N/A</v>
      </c>
    </row>
    <row r="4474" spans="1:12" x14ac:dyDescent="0.2">
      <c r="A4474" s="5">
        <f>IF(AND(dateA=1,A4473&lt;DataEnd),'iBoxx inputs'!A4478,IF(AND(dateA=2,A4473&lt;DataEnd),'Bank of England inputs'!A4478,IF(dateA=3,A4473+1,IF(dateA=4,WORKDAY(A4473,1,),WORKDAY(A4473,1,holidayQ)))))</f>
        <v>42261</v>
      </c>
      <c r="B4474" s="35" t="e">
        <f>MATCH(A4474,'iBoxx inputs'!A:A,0)</f>
        <v>#N/A</v>
      </c>
      <c r="C4474" s="35" t="e">
        <f>MATCH(A4474,'Bank of England inputs'!A:A,0)</f>
        <v>#N/A</v>
      </c>
      <c r="D4474" s="6" t="e">
        <f>IF($A4474&gt;DataEnd,NA(),IFERROR(INDEX('iBoxx inputs'!B:B,MATCH($A4474,'iBoxx inputs'!$A:$A,0)),D4473))</f>
        <v>#N/A</v>
      </c>
      <c r="E4474" s="6" t="e">
        <f>IF($A4474&gt;DataEnd,NA(),IFERROR(INDEX('iBoxx inputs'!C:C,MATCH($A4474,'iBoxx inputs'!$A:$A,0)),E4473))</f>
        <v>#N/A</v>
      </c>
      <c r="F4474" s="6" t="e">
        <f>IF($A4474&gt;DataEnd,NA(),IFERROR(INDEX('Bank of England inputs'!D:D,MATCH($A4474,'Bank of England inputs'!$A:$A,0),0),F4473))</f>
        <v>#N/A</v>
      </c>
      <c r="H4474" s="5">
        <f t="shared" si="430"/>
        <v>42261</v>
      </c>
      <c r="I4474" s="6" t="e">
        <f t="shared" si="426"/>
        <v>#N/A</v>
      </c>
      <c r="J4474" s="6" t="e">
        <f t="shared" si="427"/>
        <v>#N/A</v>
      </c>
      <c r="K4474" s="19">
        <f t="shared" si="428"/>
        <v>2526</v>
      </c>
      <c r="L4474" s="6" t="e">
        <f t="shared" ca="1" si="429"/>
        <v>#N/A</v>
      </c>
    </row>
    <row r="4475" spans="1:12" x14ac:dyDescent="0.2">
      <c r="A4475" s="5">
        <f>IF(AND(dateA=1,A4474&lt;DataEnd),'iBoxx inputs'!A4479,IF(AND(dateA=2,A4474&lt;DataEnd),'Bank of England inputs'!A4479,IF(dateA=3,A4474+1,IF(dateA=4,WORKDAY(A4474,1,),WORKDAY(A4474,1,holidayQ)))))</f>
        <v>42262</v>
      </c>
      <c r="B4475" s="35" t="e">
        <f>MATCH(A4475,'iBoxx inputs'!A:A,0)</f>
        <v>#N/A</v>
      </c>
      <c r="C4475" s="35" t="e">
        <f>MATCH(A4475,'Bank of England inputs'!A:A,0)</f>
        <v>#N/A</v>
      </c>
      <c r="D4475" s="6" t="e">
        <f>IF($A4475&gt;DataEnd,NA(),IFERROR(INDEX('iBoxx inputs'!B:B,MATCH($A4475,'iBoxx inputs'!$A:$A,0)),D4474))</f>
        <v>#N/A</v>
      </c>
      <c r="E4475" s="6" t="e">
        <f>IF($A4475&gt;DataEnd,NA(),IFERROR(INDEX('iBoxx inputs'!C:C,MATCH($A4475,'iBoxx inputs'!$A:$A,0)),E4474))</f>
        <v>#N/A</v>
      </c>
      <c r="F4475" s="6" t="e">
        <f>IF($A4475&gt;DataEnd,NA(),IFERROR(INDEX('Bank of England inputs'!D:D,MATCH($A4475,'Bank of England inputs'!$A:$A,0),0),F4474))</f>
        <v>#N/A</v>
      </c>
      <c r="H4475" s="5">
        <f t="shared" si="430"/>
        <v>42262</v>
      </c>
      <c r="I4475" s="6" t="e">
        <f t="shared" si="426"/>
        <v>#N/A</v>
      </c>
      <c r="J4475" s="6" t="e">
        <f t="shared" si="427"/>
        <v>#N/A</v>
      </c>
      <c r="K4475" s="19">
        <f t="shared" si="428"/>
        <v>2526</v>
      </c>
      <c r="L4475" s="6" t="e">
        <f t="shared" ca="1" si="429"/>
        <v>#N/A</v>
      </c>
    </row>
    <row r="4476" spans="1:12" x14ac:dyDescent="0.2">
      <c r="A4476" s="5">
        <f>IF(AND(dateA=1,A4475&lt;DataEnd),'iBoxx inputs'!A4480,IF(AND(dateA=2,A4475&lt;DataEnd),'Bank of England inputs'!A4480,IF(dateA=3,A4475+1,IF(dateA=4,WORKDAY(A4475,1,),WORKDAY(A4475,1,holidayQ)))))</f>
        <v>42263</v>
      </c>
      <c r="B4476" s="35" t="e">
        <f>MATCH(A4476,'iBoxx inputs'!A:A,0)</f>
        <v>#N/A</v>
      </c>
      <c r="C4476" s="35" t="e">
        <f>MATCH(A4476,'Bank of England inputs'!A:A,0)</f>
        <v>#N/A</v>
      </c>
      <c r="D4476" s="6" t="e">
        <f>IF($A4476&gt;DataEnd,NA(),IFERROR(INDEX('iBoxx inputs'!B:B,MATCH($A4476,'iBoxx inputs'!$A:$A,0)),D4475))</f>
        <v>#N/A</v>
      </c>
      <c r="E4476" s="6" t="e">
        <f>IF($A4476&gt;DataEnd,NA(),IFERROR(INDEX('iBoxx inputs'!C:C,MATCH($A4476,'iBoxx inputs'!$A:$A,0)),E4475))</f>
        <v>#N/A</v>
      </c>
      <c r="F4476" s="6" t="e">
        <f>IF($A4476&gt;DataEnd,NA(),IFERROR(INDEX('Bank of England inputs'!D:D,MATCH($A4476,'Bank of England inputs'!$A:$A,0),0),F4475))</f>
        <v>#N/A</v>
      </c>
      <c r="H4476" s="5">
        <f t="shared" si="430"/>
        <v>42263</v>
      </c>
      <c r="I4476" s="6" t="e">
        <f t="shared" si="426"/>
        <v>#N/A</v>
      </c>
      <c r="J4476" s="6" t="e">
        <f t="shared" si="427"/>
        <v>#N/A</v>
      </c>
      <c r="K4476" s="19">
        <f t="shared" si="428"/>
        <v>2526</v>
      </c>
      <c r="L4476" s="6" t="e">
        <f t="shared" ca="1" si="429"/>
        <v>#N/A</v>
      </c>
    </row>
    <row r="4477" spans="1:12" x14ac:dyDescent="0.2">
      <c r="A4477" s="5">
        <f>IF(AND(dateA=1,A4476&lt;DataEnd),'iBoxx inputs'!A4481,IF(AND(dateA=2,A4476&lt;DataEnd),'Bank of England inputs'!A4481,IF(dateA=3,A4476+1,IF(dateA=4,WORKDAY(A4476,1,),WORKDAY(A4476,1,holidayQ)))))</f>
        <v>42264</v>
      </c>
      <c r="B4477" s="35" t="e">
        <f>MATCH(A4477,'iBoxx inputs'!A:A,0)</f>
        <v>#N/A</v>
      </c>
      <c r="C4477" s="35" t="e">
        <f>MATCH(A4477,'Bank of England inputs'!A:A,0)</f>
        <v>#N/A</v>
      </c>
      <c r="D4477" s="6" t="e">
        <f>IF($A4477&gt;DataEnd,NA(),IFERROR(INDEX('iBoxx inputs'!B:B,MATCH($A4477,'iBoxx inputs'!$A:$A,0)),D4476))</f>
        <v>#N/A</v>
      </c>
      <c r="E4477" s="6" t="e">
        <f>IF($A4477&gt;DataEnd,NA(),IFERROR(INDEX('iBoxx inputs'!C:C,MATCH($A4477,'iBoxx inputs'!$A:$A,0)),E4476))</f>
        <v>#N/A</v>
      </c>
      <c r="F4477" s="6" t="e">
        <f>IF($A4477&gt;DataEnd,NA(),IFERROR(INDEX('Bank of England inputs'!D:D,MATCH($A4477,'Bank of England inputs'!$A:$A,0),0),F4476))</f>
        <v>#N/A</v>
      </c>
      <c r="H4477" s="5">
        <f t="shared" si="430"/>
        <v>42264</v>
      </c>
      <c r="I4477" s="6" t="e">
        <f t="shared" si="426"/>
        <v>#N/A</v>
      </c>
      <c r="J4477" s="6" t="e">
        <f t="shared" si="427"/>
        <v>#N/A</v>
      </c>
      <c r="K4477" s="19">
        <f t="shared" si="428"/>
        <v>2527</v>
      </c>
      <c r="L4477" s="6" t="e">
        <f t="shared" ca="1" si="429"/>
        <v>#N/A</v>
      </c>
    </row>
    <row r="4478" spans="1:12" x14ac:dyDescent="0.2">
      <c r="A4478" s="5">
        <f>IF(AND(dateA=1,A4477&lt;DataEnd),'iBoxx inputs'!A4482,IF(AND(dateA=2,A4477&lt;DataEnd),'Bank of England inputs'!A4482,IF(dateA=3,A4477+1,IF(dateA=4,WORKDAY(A4477,1,),WORKDAY(A4477,1,holidayQ)))))</f>
        <v>42265</v>
      </c>
      <c r="B4478" s="35" t="e">
        <f>MATCH(A4478,'iBoxx inputs'!A:A,0)</f>
        <v>#N/A</v>
      </c>
      <c r="C4478" s="35" t="e">
        <f>MATCH(A4478,'Bank of England inputs'!A:A,0)</f>
        <v>#N/A</v>
      </c>
      <c r="D4478" s="6" t="e">
        <f>IF($A4478&gt;DataEnd,NA(),IFERROR(INDEX('iBoxx inputs'!B:B,MATCH($A4478,'iBoxx inputs'!$A:$A,0)),D4477))</f>
        <v>#N/A</v>
      </c>
      <c r="E4478" s="6" t="e">
        <f>IF($A4478&gt;DataEnd,NA(),IFERROR(INDEX('iBoxx inputs'!C:C,MATCH($A4478,'iBoxx inputs'!$A:$A,0)),E4477))</f>
        <v>#N/A</v>
      </c>
      <c r="F4478" s="6" t="e">
        <f>IF($A4478&gt;DataEnd,NA(),IFERROR(INDEX('Bank of England inputs'!D:D,MATCH($A4478,'Bank of England inputs'!$A:$A,0),0),F4477))</f>
        <v>#N/A</v>
      </c>
      <c r="H4478" s="5">
        <f t="shared" si="430"/>
        <v>42265</v>
      </c>
      <c r="I4478" s="6" t="e">
        <f t="shared" si="426"/>
        <v>#N/A</v>
      </c>
      <c r="J4478" s="6" t="e">
        <f t="shared" si="427"/>
        <v>#N/A</v>
      </c>
      <c r="K4478" s="19">
        <f t="shared" si="428"/>
        <v>2528</v>
      </c>
      <c r="L4478" s="6" t="e">
        <f t="shared" ca="1" si="429"/>
        <v>#N/A</v>
      </c>
    </row>
    <row r="4479" spans="1:12" x14ac:dyDescent="0.2">
      <c r="A4479" s="5">
        <f>IF(AND(dateA=1,A4478&lt;DataEnd),'iBoxx inputs'!A4483,IF(AND(dateA=2,A4478&lt;DataEnd),'Bank of England inputs'!A4483,IF(dateA=3,A4478+1,IF(dateA=4,WORKDAY(A4478,1,),WORKDAY(A4478,1,holidayQ)))))</f>
        <v>42268</v>
      </c>
      <c r="B4479" s="35" t="e">
        <f>MATCH(A4479,'iBoxx inputs'!A:A,0)</f>
        <v>#N/A</v>
      </c>
      <c r="C4479" s="35" t="e">
        <f>MATCH(A4479,'Bank of England inputs'!A:A,0)</f>
        <v>#N/A</v>
      </c>
      <c r="D4479" s="6" t="e">
        <f>IF($A4479&gt;DataEnd,NA(),IFERROR(INDEX('iBoxx inputs'!B:B,MATCH($A4479,'iBoxx inputs'!$A:$A,0)),D4478))</f>
        <v>#N/A</v>
      </c>
      <c r="E4479" s="6" t="e">
        <f>IF($A4479&gt;DataEnd,NA(),IFERROR(INDEX('iBoxx inputs'!C:C,MATCH($A4479,'iBoxx inputs'!$A:$A,0)),E4478))</f>
        <v>#N/A</v>
      </c>
      <c r="F4479" s="6" t="e">
        <f>IF($A4479&gt;DataEnd,NA(),IFERROR(INDEX('Bank of England inputs'!D:D,MATCH($A4479,'Bank of England inputs'!$A:$A,0),0),F4478))</f>
        <v>#N/A</v>
      </c>
      <c r="H4479" s="5">
        <f t="shared" si="430"/>
        <v>42268</v>
      </c>
      <c r="I4479" s="6" t="e">
        <f t="shared" si="426"/>
        <v>#N/A</v>
      </c>
      <c r="J4479" s="6" t="e">
        <f t="shared" si="427"/>
        <v>#N/A</v>
      </c>
      <c r="K4479" s="19">
        <f t="shared" si="428"/>
        <v>2526</v>
      </c>
      <c r="L4479" s="6" t="e">
        <f t="shared" ca="1" si="429"/>
        <v>#N/A</v>
      </c>
    </row>
    <row r="4480" spans="1:12" x14ac:dyDescent="0.2">
      <c r="A4480" s="5">
        <f>IF(AND(dateA=1,A4479&lt;DataEnd),'iBoxx inputs'!A4484,IF(AND(dateA=2,A4479&lt;DataEnd),'Bank of England inputs'!A4484,IF(dateA=3,A4479+1,IF(dateA=4,WORKDAY(A4479,1,),WORKDAY(A4479,1,holidayQ)))))</f>
        <v>42269</v>
      </c>
      <c r="B4480" s="35" t="e">
        <f>MATCH(A4480,'iBoxx inputs'!A:A,0)</f>
        <v>#N/A</v>
      </c>
      <c r="C4480" s="35" t="e">
        <f>MATCH(A4480,'Bank of England inputs'!A:A,0)</f>
        <v>#N/A</v>
      </c>
      <c r="D4480" s="6" t="e">
        <f>IF($A4480&gt;DataEnd,NA(),IFERROR(INDEX('iBoxx inputs'!B:B,MATCH($A4480,'iBoxx inputs'!$A:$A,0)),D4479))</f>
        <v>#N/A</v>
      </c>
      <c r="E4480" s="6" t="e">
        <f>IF($A4480&gt;DataEnd,NA(),IFERROR(INDEX('iBoxx inputs'!C:C,MATCH($A4480,'iBoxx inputs'!$A:$A,0)),E4479))</f>
        <v>#N/A</v>
      </c>
      <c r="F4480" s="6" t="e">
        <f>IF($A4480&gt;DataEnd,NA(),IFERROR(INDEX('Bank of England inputs'!D:D,MATCH($A4480,'Bank of England inputs'!$A:$A,0),0),F4479))</f>
        <v>#N/A</v>
      </c>
      <c r="H4480" s="5">
        <f t="shared" si="430"/>
        <v>42269</v>
      </c>
      <c r="I4480" s="6" t="e">
        <f t="shared" si="426"/>
        <v>#N/A</v>
      </c>
      <c r="J4480" s="6" t="e">
        <f t="shared" si="427"/>
        <v>#N/A</v>
      </c>
      <c r="K4480" s="19">
        <f t="shared" si="428"/>
        <v>2526</v>
      </c>
      <c r="L4480" s="6" t="e">
        <f t="shared" ca="1" si="429"/>
        <v>#N/A</v>
      </c>
    </row>
    <row r="4481" spans="1:12" x14ac:dyDescent="0.2">
      <c r="A4481" s="5">
        <f>IF(AND(dateA=1,A4480&lt;DataEnd),'iBoxx inputs'!A4485,IF(AND(dateA=2,A4480&lt;DataEnd),'Bank of England inputs'!A4485,IF(dateA=3,A4480+1,IF(dateA=4,WORKDAY(A4480,1,),WORKDAY(A4480,1,holidayQ)))))</f>
        <v>42270</v>
      </c>
      <c r="B4481" s="35" t="e">
        <f>MATCH(A4481,'iBoxx inputs'!A:A,0)</f>
        <v>#N/A</v>
      </c>
      <c r="C4481" s="35" t="e">
        <f>MATCH(A4481,'Bank of England inputs'!A:A,0)</f>
        <v>#N/A</v>
      </c>
      <c r="D4481" s="6" t="e">
        <f>IF($A4481&gt;DataEnd,NA(),IFERROR(INDEX('iBoxx inputs'!B:B,MATCH($A4481,'iBoxx inputs'!$A:$A,0)),D4480))</f>
        <v>#N/A</v>
      </c>
      <c r="E4481" s="6" t="e">
        <f>IF($A4481&gt;DataEnd,NA(),IFERROR(INDEX('iBoxx inputs'!C:C,MATCH($A4481,'iBoxx inputs'!$A:$A,0)),E4480))</f>
        <v>#N/A</v>
      </c>
      <c r="F4481" s="6" t="e">
        <f>IF($A4481&gt;DataEnd,NA(),IFERROR(INDEX('Bank of England inputs'!D:D,MATCH($A4481,'Bank of England inputs'!$A:$A,0),0),F4480))</f>
        <v>#N/A</v>
      </c>
      <c r="H4481" s="5">
        <f t="shared" si="430"/>
        <v>42270</v>
      </c>
      <c r="I4481" s="6" t="e">
        <f t="shared" si="426"/>
        <v>#N/A</v>
      </c>
      <c r="J4481" s="6" t="e">
        <f t="shared" si="427"/>
        <v>#N/A</v>
      </c>
      <c r="K4481" s="19">
        <f t="shared" si="428"/>
        <v>2526</v>
      </c>
      <c r="L4481" s="6" t="e">
        <f t="shared" ca="1" si="429"/>
        <v>#N/A</v>
      </c>
    </row>
    <row r="4482" spans="1:12" x14ac:dyDescent="0.2">
      <c r="A4482" s="5">
        <f>IF(AND(dateA=1,A4481&lt;DataEnd),'iBoxx inputs'!A4486,IF(AND(dateA=2,A4481&lt;DataEnd),'Bank of England inputs'!A4486,IF(dateA=3,A4481+1,IF(dateA=4,WORKDAY(A4481,1,),WORKDAY(A4481,1,holidayQ)))))</f>
        <v>42271</v>
      </c>
      <c r="B4482" s="35" t="e">
        <f>MATCH(A4482,'iBoxx inputs'!A:A,0)</f>
        <v>#N/A</v>
      </c>
      <c r="C4482" s="35" t="e">
        <f>MATCH(A4482,'Bank of England inputs'!A:A,0)</f>
        <v>#N/A</v>
      </c>
      <c r="D4482" s="6" t="e">
        <f>IF($A4482&gt;DataEnd,NA(),IFERROR(INDEX('iBoxx inputs'!B:B,MATCH($A4482,'iBoxx inputs'!$A:$A,0)),D4481))</f>
        <v>#N/A</v>
      </c>
      <c r="E4482" s="6" t="e">
        <f>IF($A4482&gt;DataEnd,NA(),IFERROR(INDEX('iBoxx inputs'!C:C,MATCH($A4482,'iBoxx inputs'!$A:$A,0)),E4481))</f>
        <v>#N/A</v>
      </c>
      <c r="F4482" s="6" t="e">
        <f>IF($A4482&gt;DataEnd,NA(),IFERROR(INDEX('Bank of England inputs'!D:D,MATCH($A4482,'Bank of England inputs'!$A:$A,0),0),F4481))</f>
        <v>#N/A</v>
      </c>
      <c r="H4482" s="5">
        <f t="shared" si="430"/>
        <v>42271</v>
      </c>
      <c r="I4482" s="6" t="e">
        <f t="shared" si="426"/>
        <v>#N/A</v>
      </c>
      <c r="J4482" s="6" t="e">
        <f t="shared" si="427"/>
        <v>#N/A</v>
      </c>
      <c r="K4482" s="19">
        <f t="shared" si="428"/>
        <v>2527</v>
      </c>
      <c r="L4482" s="6" t="e">
        <f t="shared" ca="1" si="429"/>
        <v>#N/A</v>
      </c>
    </row>
    <row r="4483" spans="1:12" x14ac:dyDescent="0.2">
      <c r="A4483" s="5">
        <f>IF(AND(dateA=1,A4482&lt;DataEnd),'iBoxx inputs'!A4487,IF(AND(dateA=2,A4482&lt;DataEnd),'Bank of England inputs'!A4487,IF(dateA=3,A4482+1,IF(dateA=4,WORKDAY(A4482,1,),WORKDAY(A4482,1,holidayQ)))))</f>
        <v>42272</v>
      </c>
      <c r="B4483" s="35" t="e">
        <f>MATCH(A4483,'iBoxx inputs'!A:A,0)</f>
        <v>#N/A</v>
      </c>
      <c r="C4483" s="35" t="e">
        <f>MATCH(A4483,'Bank of England inputs'!A:A,0)</f>
        <v>#N/A</v>
      </c>
      <c r="D4483" s="6" t="e">
        <f>IF($A4483&gt;DataEnd,NA(),IFERROR(INDEX('iBoxx inputs'!B:B,MATCH($A4483,'iBoxx inputs'!$A:$A,0)),D4482))</f>
        <v>#N/A</v>
      </c>
      <c r="E4483" s="6" t="e">
        <f>IF($A4483&gt;DataEnd,NA(),IFERROR(INDEX('iBoxx inputs'!C:C,MATCH($A4483,'iBoxx inputs'!$A:$A,0)),E4482))</f>
        <v>#N/A</v>
      </c>
      <c r="F4483" s="6" t="e">
        <f>IF($A4483&gt;DataEnd,NA(),IFERROR(INDEX('Bank of England inputs'!D:D,MATCH($A4483,'Bank of England inputs'!$A:$A,0),0),F4482))</f>
        <v>#N/A</v>
      </c>
      <c r="H4483" s="5">
        <f t="shared" si="430"/>
        <v>42272</v>
      </c>
      <c r="I4483" s="6" t="e">
        <f t="shared" si="426"/>
        <v>#N/A</v>
      </c>
      <c r="J4483" s="6" t="e">
        <f t="shared" si="427"/>
        <v>#N/A</v>
      </c>
      <c r="K4483" s="19">
        <f t="shared" si="428"/>
        <v>2528</v>
      </c>
      <c r="L4483" s="6" t="e">
        <f t="shared" ca="1" si="429"/>
        <v>#N/A</v>
      </c>
    </row>
    <row r="4484" spans="1:12" x14ac:dyDescent="0.2">
      <c r="A4484" s="5">
        <f>IF(AND(dateA=1,A4483&lt;DataEnd),'iBoxx inputs'!A4488,IF(AND(dateA=2,A4483&lt;DataEnd),'Bank of England inputs'!A4488,IF(dateA=3,A4483+1,IF(dateA=4,WORKDAY(A4483,1,),WORKDAY(A4483,1,holidayQ)))))</f>
        <v>42275</v>
      </c>
      <c r="B4484" s="35" t="e">
        <f>MATCH(A4484,'iBoxx inputs'!A:A,0)</f>
        <v>#N/A</v>
      </c>
      <c r="C4484" s="35" t="e">
        <f>MATCH(A4484,'Bank of England inputs'!A:A,0)</f>
        <v>#N/A</v>
      </c>
      <c r="D4484" s="6" t="e">
        <f>IF($A4484&gt;DataEnd,NA(),IFERROR(INDEX('iBoxx inputs'!B:B,MATCH($A4484,'iBoxx inputs'!$A:$A,0)),D4483))</f>
        <v>#N/A</v>
      </c>
      <c r="E4484" s="6" t="e">
        <f>IF($A4484&gt;DataEnd,NA(),IFERROR(INDEX('iBoxx inputs'!C:C,MATCH($A4484,'iBoxx inputs'!$A:$A,0)),E4483))</f>
        <v>#N/A</v>
      </c>
      <c r="F4484" s="6" t="e">
        <f>IF($A4484&gt;DataEnd,NA(),IFERROR(INDEX('Bank of England inputs'!D:D,MATCH($A4484,'Bank of England inputs'!$A:$A,0),0),F4483))</f>
        <v>#N/A</v>
      </c>
      <c r="H4484" s="5">
        <f t="shared" si="430"/>
        <v>42275</v>
      </c>
      <c r="I4484" s="6" t="e">
        <f t="shared" si="426"/>
        <v>#N/A</v>
      </c>
      <c r="J4484" s="6" t="e">
        <f t="shared" si="427"/>
        <v>#N/A</v>
      </c>
      <c r="K4484" s="19">
        <f t="shared" si="428"/>
        <v>2526</v>
      </c>
      <c r="L4484" s="6" t="e">
        <f t="shared" ca="1" si="429"/>
        <v>#N/A</v>
      </c>
    </row>
    <row r="4485" spans="1:12" x14ac:dyDescent="0.2">
      <c r="A4485" s="5">
        <f>IF(AND(dateA=1,A4484&lt;DataEnd),'iBoxx inputs'!A4489,IF(AND(dateA=2,A4484&lt;DataEnd),'Bank of England inputs'!A4489,IF(dateA=3,A4484+1,IF(dateA=4,WORKDAY(A4484,1,),WORKDAY(A4484,1,holidayQ)))))</f>
        <v>42276</v>
      </c>
      <c r="B4485" s="35" t="e">
        <f>MATCH(A4485,'iBoxx inputs'!A:A,0)</f>
        <v>#N/A</v>
      </c>
      <c r="C4485" s="35" t="e">
        <f>MATCH(A4485,'Bank of England inputs'!A:A,0)</f>
        <v>#N/A</v>
      </c>
      <c r="D4485" s="6" t="e">
        <f>IF($A4485&gt;DataEnd,NA(),IFERROR(INDEX('iBoxx inputs'!B:B,MATCH($A4485,'iBoxx inputs'!$A:$A,0)),D4484))</f>
        <v>#N/A</v>
      </c>
      <c r="E4485" s="6" t="e">
        <f>IF($A4485&gt;DataEnd,NA(),IFERROR(INDEX('iBoxx inputs'!C:C,MATCH($A4485,'iBoxx inputs'!$A:$A,0)),E4484))</f>
        <v>#N/A</v>
      </c>
      <c r="F4485" s="6" t="e">
        <f>IF($A4485&gt;DataEnd,NA(),IFERROR(INDEX('Bank of England inputs'!D:D,MATCH($A4485,'Bank of England inputs'!$A:$A,0),0),F4484))</f>
        <v>#N/A</v>
      </c>
      <c r="H4485" s="5">
        <f t="shared" si="430"/>
        <v>42276</v>
      </c>
      <c r="I4485" s="6" t="e">
        <f t="shared" si="426"/>
        <v>#N/A</v>
      </c>
      <c r="J4485" s="6" t="e">
        <f t="shared" si="427"/>
        <v>#N/A</v>
      </c>
      <c r="K4485" s="19">
        <f t="shared" si="428"/>
        <v>2526</v>
      </c>
      <c r="L4485" s="6" t="e">
        <f t="shared" ca="1" si="429"/>
        <v>#N/A</v>
      </c>
    </row>
    <row r="4486" spans="1:12" x14ac:dyDescent="0.2">
      <c r="A4486" s="5">
        <f>IF(AND(dateA=1,A4485&lt;DataEnd),'iBoxx inputs'!A4490,IF(AND(dateA=2,A4485&lt;DataEnd),'Bank of England inputs'!A4490,IF(dateA=3,A4485+1,IF(dateA=4,WORKDAY(A4485,1,),WORKDAY(A4485,1,holidayQ)))))</f>
        <v>42277</v>
      </c>
      <c r="B4486" s="35" t="e">
        <f>MATCH(A4486,'iBoxx inputs'!A:A,0)</f>
        <v>#N/A</v>
      </c>
      <c r="C4486" s="35" t="e">
        <f>MATCH(A4486,'Bank of England inputs'!A:A,0)</f>
        <v>#N/A</v>
      </c>
      <c r="D4486" s="6" t="e">
        <f>IF($A4486&gt;DataEnd,NA(),IFERROR(INDEX('iBoxx inputs'!B:B,MATCH($A4486,'iBoxx inputs'!$A:$A,0)),D4485))</f>
        <v>#N/A</v>
      </c>
      <c r="E4486" s="6" t="e">
        <f>IF($A4486&gt;DataEnd,NA(),IFERROR(INDEX('iBoxx inputs'!C:C,MATCH($A4486,'iBoxx inputs'!$A:$A,0)),E4485))</f>
        <v>#N/A</v>
      </c>
      <c r="F4486" s="6" t="e">
        <f>IF($A4486&gt;DataEnd,NA(),IFERROR(INDEX('Bank of England inputs'!D:D,MATCH($A4486,'Bank of England inputs'!$A:$A,0),0),F4485))</f>
        <v>#N/A</v>
      </c>
      <c r="H4486" s="5">
        <f t="shared" si="430"/>
        <v>42277</v>
      </c>
      <c r="I4486" s="6" t="e">
        <f t="shared" si="426"/>
        <v>#N/A</v>
      </c>
      <c r="J4486" s="6" t="e">
        <f t="shared" si="427"/>
        <v>#N/A</v>
      </c>
      <c r="K4486" s="19">
        <f t="shared" si="428"/>
        <v>2526</v>
      </c>
      <c r="L4486" s="6" t="e">
        <f t="shared" ca="1" si="429"/>
        <v>#N/A</v>
      </c>
    </row>
    <row r="4487" spans="1:12" x14ac:dyDescent="0.2">
      <c r="A4487" s="5">
        <f>IF(AND(dateA=1,A4486&lt;DataEnd),'iBoxx inputs'!A4491,IF(AND(dateA=2,A4486&lt;DataEnd),'Bank of England inputs'!A4491,IF(dateA=3,A4486+1,IF(dateA=4,WORKDAY(A4486,1,),WORKDAY(A4486,1,holidayQ)))))</f>
        <v>42278</v>
      </c>
      <c r="B4487" s="35" t="e">
        <f>MATCH(A4487,'iBoxx inputs'!A:A,0)</f>
        <v>#N/A</v>
      </c>
      <c r="C4487" s="35" t="e">
        <f>MATCH(A4487,'Bank of England inputs'!A:A,0)</f>
        <v>#N/A</v>
      </c>
      <c r="D4487" s="6" t="e">
        <f>IF($A4487&gt;DataEnd,NA(),IFERROR(INDEX('iBoxx inputs'!B:B,MATCH($A4487,'iBoxx inputs'!$A:$A,0)),D4486))</f>
        <v>#N/A</v>
      </c>
      <c r="E4487" s="6" t="e">
        <f>IF($A4487&gt;DataEnd,NA(),IFERROR(INDEX('iBoxx inputs'!C:C,MATCH($A4487,'iBoxx inputs'!$A:$A,0)),E4486))</f>
        <v>#N/A</v>
      </c>
      <c r="F4487" s="6" t="e">
        <f>IF($A4487&gt;DataEnd,NA(),IFERROR(INDEX('Bank of England inputs'!D:D,MATCH($A4487,'Bank of England inputs'!$A:$A,0),0),F4486))</f>
        <v>#N/A</v>
      </c>
      <c r="H4487" s="5">
        <f t="shared" si="430"/>
        <v>42278</v>
      </c>
      <c r="I4487" s="6" t="e">
        <f t="shared" si="426"/>
        <v>#N/A</v>
      </c>
      <c r="J4487" s="6" t="e">
        <f t="shared" si="427"/>
        <v>#N/A</v>
      </c>
      <c r="K4487" s="19">
        <f t="shared" si="428"/>
        <v>2527</v>
      </c>
      <c r="L4487" s="6" t="e">
        <f t="shared" ca="1" si="429"/>
        <v>#N/A</v>
      </c>
    </row>
    <row r="4488" spans="1:12" x14ac:dyDescent="0.2">
      <c r="A4488" s="5">
        <f>IF(AND(dateA=1,A4487&lt;DataEnd),'iBoxx inputs'!A4492,IF(AND(dateA=2,A4487&lt;DataEnd),'Bank of England inputs'!A4492,IF(dateA=3,A4487+1,IF(dateA=4,WORKDAY(A4487,1,),WORKDAY(A4487,1,holidayQ)))))</f>
        <v>42279</v>
      </c>
      <c r="B4488" s="35" t="e">
        <f>MATCH(A4488,'iBoxx inputs'!A:A,0)</f>
        <v>#N/A</v>
      </c>
      <c r="C4488" s="35" t="e">
        <f>MATCH(A4488,'Bank of England inputs'!A:A,0)</f>
        <v>#N/A</v>
      </c>
      <c r="D4488" s="6" t="e">
        <f>IF($A4488&gt;DataEnd,NA(),IFERROR(INDEX('iBoxx inputs'!B:B,MATCH($A4488,'iBoxx inputs'!$A:$A,0)),D4487))</f>
        <v>#N/A</v>
      </c>
      <c r="E4488" s="6" t="e">
        <f>IF($A4488&gt;DataEnd,NA(),IFERROR(INDEX('iBoxx inputs'!C:C,MATCH($A4488,'iBoxx inputs'!$A:$A,0)),E4487))</f>
        <v>#N/A</v>
      </c>
      <c r="F4488" s="6" t="e">
        <f>IF($A4488&gt;DataEnd,NA(),IFERROR(INDEX('Bank of England inputs'!D:D,MATCH($A4488,'Bank of England inputs'!$A:$A,0),0),F4487))</f>
        <v>#N/A</v>
      </c>
      <c r="H4488" s="5">
        <f t="shared" si="430"/>
        <v>42279</v>
      </c>
      <c r="I4488" s="6" t="e">
        <f t="shared" si="426"/>
        <v>#N/A</v>
      </c>
      <c r="J4488" s="6" t="e">
        <f t="shared" si="427"/>
        <v>#N/A</v>
      </c>
      <c r="K4488" s="19">
        <f t="shared" si="428"/>
        <v>2528</v>
      </c>
      <c r="L4488" s="6" t="e">
        <f t="shared" ca="1" si="429"/>
        <v>#N/A</v>
      </c>
    </row>
    <row r="4489" spans="1:12" x14ac:dyDescent="0.2">
      <c r="A4489" s="5">
        <f>IF(AND(dateA=1,A4488&lt;DataEnd),'iBoxx inputs'!A4493,IF(AND(dateA=2,A4488&lt;DataEnd),'Bank of England inputs'!A4493,IF(dateA=3,A4488+1,IF(dateA=4,WORKDAY(A4488,1,),WORKDAY(A4488,1,holidayQ)))))</f>
        <v>42282</v>
      </c>
      <c r="B4489" s="35" t="e">
        <f>MATCH(A4489,'iBoxx inputs'!A:A,0)</f>
        <v>#N/A</v>
      </c>
      <c r="C4489" s="35" t="e">
        <f>MATCH(A4489,'Bank of England inputs'!A:A,0)</f>
        <v>#N/A</v>
      </c>
      <c r="D4489" s="6" t="e">
        <f>IF($A4489&gt;DataEnd,NA(),IFERROR(INDEX('iBoxx inputs'!B:B,MATCH($A4489,'iBoxx inputs'!$A:$A,0)),D4488))</f>
        <v>#N/A</v>
      </c>
      <c r="E4489" s="6" t="e">
        <f>IF($A4489&gt;DataEnd,NA(),IFERROR(INDEX('iBoxx inputs'!C:C,MATCH($A4489,'iBoxx inputs'!$A:$A,0)),E4488))</f>
        <v>#N/A</v>
      </c>
      <c r="F4489" s="6" t="e">
        <f>IF($A4489&gt;DataEnd,NA(),IFERROR(INDEX('Bank of England inputs'!D:D,MATCH($A4489,'Bank of England inputs'!$A:$A,0),0),F4488))</f>
        <v>#N/A</v>
      </c>
      <c r="H4489" s="5">
        <f t="shared" si="430"/>
        <v>42282</v>
      </c>
      <c r="I4489" s="6" t="e">
        <f t="shared" si="426"/>
        <v>#N/A</v>
      </c>
      <c r="J4489" s="6" t="e">
        <f t="shared" si="427"/>
        <v>#N/A</v>
      </c>
      <c r="K4489" s="19">
        <f t="shared" si="428"/>
        <v>2526</v>
      </c>
      <c r="L4489" s="6" t="e">
        <f t="shared" ca="1" si="429"/>
        <v>#N/A</v>
      </c>
    </row>
    <row r="4490" spans="1:12" x14ac:dyDescent="0.2">
      <c r="A4490" s="5">
        <f>IF(AND(dateA=1,A4489&lt;DataEnd),'iBoxx inputs'!A4494,IF(AND(dateA=2,A4489&lt;DataEnd),'Bank of England inputs'!A4494,IF(dateA=3,A4489+1,IF(dateA=4,WORKDAY(A4489,1,),WORKDAY(A4489,1,holidayQ)))))</f>
        <v>42283</v>
      </c>
      <c r="B4490" s="35" t="e">
        <f>MATCH(A4490,'iBoxx inputs'!A:A,0)</f>
        <v>#N/A</v>
      </c>
      <c r="C4490" s="35" t="e">
        <f>MATCH(A4490,'Bank of England inputs'!A:A,0)</f>
        <v>#N/A</v>
      </c>
      <c r="D4490" s="6" t="e">
        <f>IF($A4490&gt;DataEnd,NA(),IFERROR(INDEX('iBoxx inputs'!B:B,MATCH($A4490,'iBoxx inputs'!$A:$A,0)),D4489))</f>
        <v>#N/A</v>
      </c>
      <c r="E4490" s="6" t="e">
        <f>IF($A4490&gt;DataEnd,NA(),IFERROR(INDEX('iBoxx inputs'!C:C,MATCH($A4490,'iBoxx inputs'!$A:$A,0)),E4489))</f>
        <v>#N/A</v>
      </c>
      <c r="F4490" s="6" t="e">
        <f>IF($A4490&gt;DataEnd,NA(),IFERROR(INDEX('Bank of England inputs'!D:D,MATCH($A4490,'Bank of England inputs'!$A:$A,0),0),F4489))</f>
        <v>#N/A</v>
      </c>
      <c r="H4490" s="5">
        <f t="shared" si="430"/>
        <v>42283</v>
      </c>
      <c r="I4490" s="6" t="e">
        <f t="shared" si="426"/>
        <v>#N/A</v>
      </c>
      <c r="J4490" s="6" t="e">
        <f t="shared" si="427"/>
        <v>#N/A</v>
      </c>
      <c r="K4490" s="19">
        <f t="shared" si="428"/>
        <v>2526</v>
      </c>
      <c r="L4490" s="6" t="e">
        <f t="shared" ca="1" si="429"/>
        <v>#N/A</v>
      </c>
    </row>
    <row r="4491" spans="1:12" x14ac:dyDescent="0.2">
      <c r="A4491" s="5">
        <f>IF(AND(dateA=1,A4490&lt;DataEnd),'iBoxx inputs'!A4495,IF(AND(dateA=2,A4490&lt;DataEnd),'Bank of England inputs'!A4495,IF(dateA=3,A4490+1,IF(dateA=4,WORKDAY(A4490,1,),WORKDAY(A4490,1,holidayQ)))))</f>
        <v>42284</v>
      </c>
      <c r="B4491" s="35" t="e">
        <f>MATCH(A4491,'iBoxx inputs'!A:A,0)</f>
        <v>#N/A</v>
      </c>
      <c r="C4491" s="35" t="e">
        <f>MATCH(A4491,'Bank of England inputs'!A:A,0)</f>
        <v>#N/A</v>
      </c>
      <c r="D4491" s="6" t="e">
        <f>IF($A4491&gt;DataEnd,NA(),IFERROR(INDEX('iBoxx inputs'!B:B,MATCH($A4491,'iBoxx inputs'!$A:$A,0)),D4490))</f>
        <v>#N/A</v>
      </c>
      <c r="E4491" s="6" t="e">
        <f>IF($A4491&gt;DataEnd,NA(),IFERROR(INDEX('iBoxx inputs'!C:C,MATCH($A4491,'iBoxx inputs'!$A:$A,0)),E4490))</f>
        <v>#N/A</v>
      </c>
      <c r="F4491" s="6" t="e">
        <f>IF($A4491&gt;DataEnd,NA(),IFERROR(INDEX('Bank of England inputs'!D:D,MATCH($A4491,'Bank of England inputs'!$A:$A,0),0),F4490))</f>
        <v>#N/A</v>
      </c>
      <c r="H4491" s="5">
        <f t="shared" si="430"/>
        <v>42284</v>
      </c>
      <c r="I4491" s="6" t="e">
        <f t="shared" si="426"/>
        <v>#N/A</v>
      </c>
      <c r="J4491" s="6" t="e">
        <f t="shared" si="427"/>
        <v>#N/A</v>
      </c>
      <c r="K4491" s="19">
        <f t="shared" si="428"/>
        <v>2526</v>
      </c>
      <c r="L4491" s="6" t="e">
        <f t="shared" ca="1" si="429"/>
        <v>#N/A</v>
      </c>
    </row>
    <row r="4492" spans="1:12" x14ac:dyDescent="0.2">
      <c r="A4492" s="5">
        <f>IF(AND(dateA=1,A4491&lt;DataEnd),'iBoxx inputs'!A4496,IF(AND(dateA=2,A4491&lt;DataEnd),'Bank of England inputs'!A4496,IF(dateA=3,A4491+1,IF(dateA=4,WORKDAY(A4491,1,),WORKDAY(A4491,1,holidayQ)))))</f>
        <v>42285</v>
      </c>
      <c r="B4492" s="35" t="e">
        <f>MATCH(A4492,'iBoxx inputs'!A:A,0)</f>
        <v>#N/A</v>
      </c>
      <c r="C4492" s="35" t="e">
        <f>MATCH(A4492,'Bank of England inputs'!A:A,0)</f>
        <v>#N/A</v>
      </c>
      <c r="D4492" s="6" t="e">
        <f>IF($A4492&gt;DataEnd,NA(),IFERROR(INDEX('iBoxx inputs'!B:B,MATCH($A4492,'iBoxx inputs'!$A:$A,0)),D4491))</f>
        <v>#N/A</v>
      </c>
      <c r="E4492" s="6" t="e">
        <f>IF($A4492&gt;DataEnd,NA(),IFERROR(INDEX('iBoxx inputs'!C:C,MATCH($A4492,'iBoxx inputs'!$A:$A,0)),E4491))</f>
        <v>#N/A</v>
      </c>
      <c r="F4492" s="6" t="e">
        <f>IF($A4492&gt;DataEnd,NA(),IFERROR(INDEX('Bank of England inputs'!D:D,MATCH($A4492,'Bank of England inputs'!$A:$A,0),0),F4491))</f>
        <v>#N/A</v>
      </c>
      <c r="H4492" s="5">
        <f t="shared" si="430"/>
        <v>42285</v>
      </c>
      <c r="I4492" s="6" t="e">
        <f t="shared" si="426"/>
        <v>#N/A</v>
      </c>
      <c r="J4492" s="6" t="e">
        <f t="shared" si="427"/>
        <v>#N/A</v>
      </c>
      <c r="K4492" s="19">
        <f t="shared" si="428"/>
        <v>2527</v>
      </c>
      <c r="L4492" s="6" t="e">
        <f t="shared" ca="1" si="429"/>
        <v>#N/A</v>
      </c>
    </row>
    <row r="4493" spans="1:12" x14ac:dyDescent="0.2">
      <c r="A4493" s="5">
        <f>IF(AND(dateA=1,A4492&lt;DataEnd),'iBoxx inputs'!A4497,IF(AND(dateA=2,A4492&lt;DataEnd),'Bank of England inputs'!A4497,IF(dateA=3,A4492+1,IF(dateA=4,WORKDAY(A4492,1,),WORKDAY(A4492,1,holidayQ)))))</f>
        <v>42286</v>
      </c>
      <c r="B4493" s="35" t="e">
        <f>MATCH(A4493,'iBoxx inputs'!A:A,0)</f>
        <v>#N/A</v>
      </c>
      <c r="C4493" s="35" t="e">
        <f>MATCH(A4493,'Bank of England inputs'!A:A,0)</f>
        <v>#N/A</v>
      </c>
      <c r="D4493" s="6" t="e">
        <f>IF($A4493&gt;DataEnd,NA(),IFERROR(INDEX('iBoxx inputs'!B:B,MATCH($A4493,'iBoxx inputs'!$A:$A,0)),D4492))</f>
        <v>#N/A</v>
      </c>
      <c r="E4493" s="6" t="e">
        <f>IF($A4493&gt;DataEnd,NA(),IFERROR(INDEX('iBoxx inputs'!C:C,MATCH($A4493,'iBoxx inputs'!$A:$A,0)),E4492))</f>
        <v>#N/A</v>
      </c>
      <c r="F4493" s="6" t="e">
        <f>IF($A4493&gt;DataEnd,NA(),IFERROR(INDEX('Bank of England inputs'!D:D,MATCH($A4493,'Bank of England inputs'!$A:$A,0),0),F4492))</f>
        <v>#N/A</v>
      </c>
      <c r="H4493" s="5">
        <f t="shared" si="430"/>
        <v>42286</v>
      </c>
      <c r="I4493" s="6" t="e">
        <f t="shared" si="426"/>
        <v>#N/A</v>
      </c>
      <c r="J4493" s="6" t="e">
        <f t="shared" si="427"/>
        <v>#N/A</v>
      </c>
      <c r="K4493" s="19">
        <f t="shared" si="428"/>
        <v>2528</v>
      </c>
      <c r="L4493" s="6" t="e">
        <f t="shared" ca="1" si="429"/>
        <v>#N/A</v>
      </c>
    </row>
    <row r="4494" spans="1:12" x14ac:dyDescent="0.2">
      <c r="A4494" s="5">
        <f>IF(AND(dateA=1,A4493&lt;DataEnd),'iBoxx inputs'!A4498,IF(AND(dateA=2,A4493&lt;DataEnd),'Bank of England inputs'!A4498,IF(dateA=3,A4493+1,IF(dateA=4,WORKDAY(A4493,1,),WORKDAY(A4493,1,holidayQ)))))</f>
        <v>42289</v>
      </c>
      <c r="B4494" s="35" t="e">
        <f>MATCH(A4494,'iBoxx inputs'!A:A,0)</f>
        <v>#N/A</v>
      </c>
      <c r="C4494" s="35" t="e">
        <f>MATCH(A4494,'Bank of England inputs'!A:A,0)</f>
        <v>#N/A</v>
      </c>
      <c r="D4494" s="6" t="e">
        <f>IF($A4494&gt;DataEnd,NA(),IFERROR(INDEX('iBoxx inputs'!B:B,MATCH($A4494,'iBoxx inputs'!$A:$A,0)),D4493))</f>
        <v>#N/A</v>
      </c>
      <c r="E4494" s="6" t="e">
        <f>IF($A4494&gt;DataEnd,NA(),IFERROR(INDEX('iBoxx inputs'!C:C,MATCH($A4494,'iBoxx inputs'!$A:$A,0)),E4493))</f>
        <v>#N/A</v>
      </c>
      <c r="F4494" s="6" t="e">
        <f>IF($A4494&gt;DataEnd,NA(),IFERROR(INDEX('Bank of England inputs'!D:D,MATCH($A4494,'Bank of England inputs'!$A:$A,0),0),F4493))</f>
        <v>#N/A</v>
      </c>
      <c r="H4494" s="5">
        <f t="shared" si="430"/>
        <v>42289</v>
      </c>
      <c r="I4494" s="6" t="e">
        <f t="shared" si="426"/>
        <v>#N/A</v>
      </c>
      <c r="J4494" s="6" t="e">
        <f t="shared" si="427"/>
        <v>#N/A</v>
      </c>
      <c r="K4494" s="19">
        <f t="shared" si="428"/>
        <v>2526</v>
      </c>
      <c r="L4494" s="6" t="e">
        <f t="shared" ca="1" si="429"/>
        <v>#N/A</v>
      </c>
    </row>
    <row r="4495" spans="1:12" x14ac:dyDescent="0.2">
      <c r="A4495" s="5">
        <f>IF(AND(dateA=1,A4494&lt;DataEnd),'iBoxx inputs'!A4499,IF(AND(dateA=2,A4494&lt;DataEnd),'Bank of England inputs'!A4499,IF(dateA=3,A4494+1,IF(dateA=4,WORKDAY(A4494,1,),WORKDAY(A4494,1,holidayQ)))))</f>
        <v>42290</v>
      </c>
      <c r="B4495" s="35" t="e">
        <f>MATCH(A4495,'iBoxx inputs'!A:A,0)</f>
        <v>#N/A</v>
      </c>
      <c r="C4495" s="35" t="e">
        <f>MATCH(A4495,'Bank of England inputs'!A:A,0)</f>
        <v>#N/A</v>
      </c>
      <c r="D4495" s="6" t="e">
        <f>IF($A4495&gt;DataEnd,NA(),IFERROR(INDEX('iBoxx inputs'!B:B,MATCH($A4495,'iBoxx inputs'!$A:$A,0)),D4494))</f>
        <v>#N/A</v>
      </c>
      <c r="E4495" s="6" t="e">
        <f>IF($A4495&gt;DataEnd,NA(),IFERROR(INDEX('iBoxx inputs'!C:C,MATCH($A4495,'iBoxx inputs'!$A:$A,0)),E4494))</f>
        <v>#N/A</v>
      </c>
      <c r="F4495" s="6" t="e">
        <f>IF($A4495&gt;DataEnd,NA(),IFERROR(INDEX('Bank of England inputs'!D:D,MATCH($A4495,'Bank of England inputs'!$A:$A,0),0),F4494))</f>
        <v>#N/A</v>
      </c>
      <c r="H4495" s="5">
        <f t="shared" si="430"/>
        <v>42290</v>
      </c>
      <c r="I4495" s="6" t="e">
        <f t="shared" si="426"/>
        <v>#N/A</v>
      </c>
      <c r="J4495" s="6" t="e">
        <f t="shared" si="427"/>
        <v>#N/A</v>
      </c>
      <c r="K4495" s="19">
        <f t="shared" si="428"/>
        <v>2526</v>
      </c>
      <c r="L4495" s="6" t="e">
        <f t="shared" ca="1" si="429"/>
        <v>#N/A</v>
      </c>
    </row>
    <row r="4496" spans="1:12" x14ac:dyDescent="0.2">
      <c r="A4496" s="5">
        <f>IF(AND(dateA=1,A4495&lt;DataEnd),'iBoxx inputs'!A4500,IF(AND(dateA=2,A4495&lt;DataEnd),'Bank of England inputs'!A4500,IF(dateA=3,A4495+1,IF(dateA=4,WORKDAY(A4495,1,),WORKDAY(A4495,1,holidayQ)))))</f>
        <v>42291</v>
      </c>
      <c r="B4496" s="35" t="e">
        <f>MATCH(A4496,'iBoxx inputs'!A:A,0)</f>
        <v>#N/A</v>
      </c>
      <c r="C4496" s="35" t="e">
        <f>MATCH(A4496,'Bank of England inputs'!A:A,0)</f>
        <v>#N/A</v>
      </c>
      <c r="D4496" s="6" t="e">
        <f>IF($A4496&gt;DataEnd,NA(),IFERROR(INDEX('iBoxx inputs'!B:B,MATCH($A4496,'iBoxx inputs'!$A:$A,0)),D4495))</f>
        <v>#N/A</v>
      </c>
      <c r="E4496" s="6" t="e">
        <f>IF($A4496&gt;DataEnd,NA(),IFERROR(INDEX('iBoxx inputs'!C:C,MATCH($A4496,'iBoxx inputs'!$A:$A,0)),E4495))</f>
        <v>#N/A</v>
      </c>
      <c r="F4496" s="6" t="e">
        <f>IF($A4496&gt;DataEnd,NA(),IFERROR(INDEX('Bank of England inputs'!D:D,MATCH($A4496,'Bank of England inputs'!$A:$A,0),0),F4495))</f>
        <v>#N/A</v>
      </c>
      <c r="H4496" s="5">
        <f t="shared" si="430"/>
        <v>42291</v>
      </c>
      <c r="I4496" s="6" t="e">
        <f t="shared" si="426"/>
        <v>#N/A</v>
      </c>
      <c r="J4496" s="6" t="e">
        <f t="shared" si="427"/>
        <v>#N/A</v>
      </c>
      <c r="K4496" s="19">
        <f t="shared" si="428"/>
        <v>2526</v>
      </c>
      <c r="L4496" s="6" t="e">
        <f t="shared" ca="1" si="429"/>
        <v>#N/A</v>
      </c>
    </row>
    <row r="4497" spans="1:12" x14ac:dyDescent="0.2">
      <c r="A4497" s="5">
        <f>IF(AND(dateA=1,A4496&lt;DataEnd),'iBoxx inputs'!A4501,IF(AND(dateA=2,A4496&lt;DataEnd),'Bank of England inputs'!A4501,IF(dateA=3,A4496+1,IF(dateA=4,WORKDAY(A4496,1,),WORKDAY(A4496,1,holidayQ)))))</f>
        <v>42292</v>
      </c>
      <c r="B4497" s="35" t="e">
        <f>MATCH(A4497,'iBoxx inputs'!A:A,0)</f>
        <v>#N/A</v>
      </c>
      <c r="C4497" s="35" t="e">
        <f>MATCH(A4497,'Bank of England inputs'!A:A,0)</f>
        <v>#N/A</v>
      </c>
      <c r="D4497" s="6" t="e">
        <f>IF($A4497&gt;DataEnd,NA(),IFERROR(INDEX('iBoxx inputs'!B:B,MATCH($A4497,'iBoxx inputs'!$A:$A,0)),D4496))</f>
        <v>#N/A</v>
      </c>
      <c r="E4497" s="6" t="e">
        <f>IF($A4497&gt;DataEnd,NA(),IFERROR(INDEX('iBoxx inputs'!C:C,MATCH($A4497,'iBoxx inputs'!$A:$A,0)),E4496))</f>
        <v>#N/A</v>
      </c>
      <c r="F4497" s="6" t="e">
        <f>IF($A4497&gt;DataEnd,NA(),IFERROR(INDEX('Bank of England inputs'!D:D,MATCH($A4497,'Bank of England inputs'!$A:$A,0),0),F4496))</f>
        <v>#N/A</v>
      </c>
      <c r="H4497" s="5">
        <f t="shared" si="430"/>
        <v>42292</v>
      </c>
      <c r="I4497" s="6" t="e">
        <f t="shared" si="426"/>
        <v>#N/A</v>
      </c>
      <c r="J4497" s="6" t="e">
        <f t="shared" si="427"/>
        <v>#N/A</v>
      </c>
      <c r="K4497" s="19">
        <f t="shared" si="428"/>
        <v>2527</v>
      </c>
      <c r="L4497" s="6" t="e">
        <f t="shared" ca="1" si="429"/>
        <v>#N/A</v>
      </c>
    </row>
    <row r="4498" spans="1:12" x14ac:dyDescent="0.2">
      <c r="A4498" s="5">
        <f>IF(AND(dateA=1,A4497&lt;DataEnd),'iBoxx inputs'!A4502,IF(AND(dateA=2,A4497&lt;DataEnd),'Bank of England inputs'!A4502,IF(dateA=3,A4497+1,IF(dateA=4,WORKDAY(A4497,1,),WORKDAY(A4497,1,holidayQ)))))</f>
        <v>42293</v>
      </c>
      <c r="B4498" s="35" t="e">
        <f>MATCH(A4498,'iBoxx inputs'!A:A,0)</f>
        <v>#N/A</v>
      </c>
      <c r="C4498" s="35" t="e">
        <f>MATCH(A4498,'Bank of England inputs'!A:A,0)</f>
        <v>#N/A</v>
      </c>
      <c r="D4498" s="6" t="e">
        <f>IF($A4498&gt;DataEnd,NA(),IFERROR(INDEX('iBoxx inputs'!B:B,MATCH($A4498,'iBoxx inputs'!$A:$A,0)),D4497))</f>
        <v>#N/A</v>
      </c>
      <c r="E4498" s="6" t="e">
        <f>IF($A4498&gt;DataEnd,NA(),IFERROR(INDEX('iBoxx inputs'!C:C,MATCH($A4498,'iBoxx inputs'!$A:$A,0)),E4497))</f>
        <v>#N/A</v>
      </c>
      <c r="F4498" s="6" t="e">
        <f>IF($A4498&gt;DataEnd,NA(),IFERROR(INDEX('Bank of England inputs'!D:D,MATCH($A4498,'Bank of England inputs'!$A:$A,0),0),F4497))</f>
        <v>#N/A</v>
      </c>
      <c r="H4498" s="5">
        <f t="shared" si="430"/>
        <v>42293</v>
      </c>
      <c r="I4498" s="6" t="e">
        <f t="shared" si="426"/>
        <v>#N/A</v>
      </c>
      <c r="J4498" s="6" t="e">
        <f t="shared" si="427"/>
        <v>#N/A</v>
      </c>
      <c r="K4498" s="19">
        <f t="shared" si="428"/>
        <v>2528</v>
      </c>
      <c r="L4498" s="6" t="e">
        <f t="shared" ca="1" si="429"/>
        <v>#N/A</v>
      </c>
    </row>
    <row r="4499" spans="1:12" x14ac:dyDescent="0.2">
      <c r="A4499" s="5">
        <f>IF(AND(dateA=1,A4498&lt;DataEnd),'iBoxx inputs'!A4503,IF(AND(dateA=2,A4498&lt;DataEnd),'Bank of England inputs'!A4503,IF(dateA=3,A4498+1,IF(dateA=4,WORKDAY(A4498,1,),WORKDAY(A4498,1,holidayQ)))))</f>
        <v>42296</v>
      </c>
      <c r="B4499" s="35" t="e">
        <f>MATCH(A4499,'iBoxx inputs'!A:A,0)</f>
        <v>#N/A</v>
      </c>
      <c r="C4499" s="35" t="e">
        <f>MATCH(A4499,'Bank of England inputs'!A:A,0)</f>
        <v>#N/A</v>
      </c>
      <c r="D4499" s="6" t="e">
        <f>IF($A4499&gt;DataEnd,NA(),IFERROR(INDEX('iBoxx inputs'!B:B,MATCH($A4499,'iBoxx inputs'!$A:$A,0)),D4498))</f>
        <v>#N/A</v>
      </c>
      <c r="E4499" s="6" t="e">
        <f>IF($A4499&gt;DataEnd,NA(),IFERROR(INDEX('iBoxx inputs'!C:C,MATCH($A4499,'iBoxx inputs'!$A:$A,0)),E4498))</f>
        <v>#N/A</v>
      </c>
      <c r="F4499" s="6" t="e">
        <f>IF($A4499&gt;DataEnd,NA(),IFERROR(INDEX('Bank of England inputs'!D:D,MATCH($A4499,'Bank of England inputs'!$A:$A,0),0),F4498))</f>
        <v>#N/A</v>
      </c>
      <c r="H4499" s="5">
        <f t="shared" si="430"/>
        <v>42296</v>
      </c>
      <c r="I4499" s="6" t="e">
        <f t="shared" si="426"/>
        <v>#N/A</v>
      </c>
      <c r="J4499" s="6" t="e">
        <f t="shared" si="427"/>
        <v>#N/A</v>
      </c>
      <c r="K4499" s="19">
        <f t="shared" si="428"/>
        <v>2526</v>
      </c>
      <c r="L4499" s="6" t="e">
        <f t="shared" ca="1" si="429"/>
        <v>#N/A</v>
      </c>
    </row>
    <row r="4500" spans="1:12" x14ac:dyDescent="0.2">
      <c r="A4500" s="5">
        <f>IF(AND(dateA=1,A4499&lt;DataEnd),'iBoxx inputs'!A4504,IF(AND(dateA=2,A4499&lt;DataEnd),'Bank of England inputs'!A4504,IF(dateA=3,A4499+1,IF(dateA=4,WORKDAY(A4499,1,),WORKDAY(A4499,1,holidayQ)))))</f>
        <v>42297</v>
      </c>
      <c r="B4500" s="35" t="e">
        <f>MATCH(A4500,'iBoxx inputs'!A:A,0)</f>
        <v>#N/A</v>
      </c>
      <c r="C4500" s="35" t="e">
        <f>MATCH(A4500,'Bank of England inputs'!A:A,0)</f>
        <v>#N/A</v>
      </c>
      <c r="D4500" s="6" t="e">
        <f>IF($A4500&gt;DataEnd,NA(),IFERROR(INDEX('iBoxx inputs'!B:B,MATCH($A4500,'iBoxx inputs'!$A:$A,0)),D4499))</f>
        <v>#N/A</v>
      </c>
      <c r="E4500" s="6" t="e">
        <f>IF($A4500&gt;DataEnd,NA(),IFERROR(INDEX('iBoxx inputs'!C:C,MATCH($A4500,'iBoxx inputs'!$A:$A,0)),E4499))</f>
        <v>#N/A</v>
      </c>
      <c r="F4500" s="6" t="e">
        <f>IF($A4500&gt;DataEnd,NA(),IFERROR(INDEX('Bank of England inputs'!D:D,MATCH($A4500,'Bank of England inputs'!$A:$A,0),0),F4499))</f>
        <v>#N/A</v>
      </c>
      <c r="H4500" s="5">
        <f t="shared" si="430"/>
        <v>42297</v>
      </c>
      <c r="I4500" s="6" t="e">
        <f t="shared" si="426"/>
        <v>#N/A</v>
      </c>
      <c r="J4500" s="6" t="e">
        <f t="shared" si="427"/>
        <v>#N/A</v>
      </c>
      <c r="K4500" s="19">
        <f t="shared" si="428"/>
        <v>2526</v>
      </c>
      <c r="L4500" s="6" t="e">
        <f t="shared" ca="1" si="429"/>
        <v>#N/A</v>
      </c>
    </row>
    <row r="4501" spans="1:12" x14ac:dyDescent="0.2">
      <c r="A4501" s="5">
        <f>IF(AND(dateA=1,A4500&lt;DataEnd),'iBoxx inputs'!A4505,IF(AND(dateA=2,A4500&lt;DataEnd),'Bank of England inputs'!A4505,IF(dateA=3,A4500+1,IF(dateA=4,WORKDAY(A4500,1,),WORKDAY(A4500,1,holidayQ)))))</f>
        <v>42298</v>
      </c>
      <c r="B4501" s="35" t="e">
        <f>MATCH(A4501,'iBoxx inputs'!A:A,0)</f>
        <v>#N/A</v>
      </c>
      <c r="C4501" s="35" t="e">
        <f>MATCH(A4501,'Bank of England inputs'!A:A,0)</f>
        <v>#N/A</v>
      </c>
      <c r="D4501" s="6" t="e">
        <f>IF($A4501&gt;DataEnd,NA(),IFERROR(INDEX('iBoxx inputs'!B:B,MATCH($A4501,'iBoxx inputs'!$A:$A,0)),D4500))</f>
        <v>#N/A</v>
      </c>
      <c r="E4501" s="6" t="e">
        <f>IF($A4501&gt;DataEnd,NA(),IFERROR(INDEX('iBoxx inputs'!C:C,MATCH($A4501,'iBoxx inputs'!$A:$A,0)),E4500))</f>
        <v>#N/A</v>
      </c>
      <c r="F4501" s="6" t="e">
        <f>IF($A4501&gt;DataEnd,NA(),IFERROR(INDEX('Bank of England inputs'!D:D,MATCH($A4501,'Bank of England inputs'!$A:$A,0),0),F4500))</f>
        <v>#N/A</v>
      </c>
      <c r="H4501" s="5">
        <f t="shared" si="430"/>
        <v>42298</v>
      </c>
      <c r="I4501" s="6" t="e">
        <f t="shared" si="426"/>
        <v>#N/A</v>
      </c>
      <c r="J4501" s="6" t="e">
        <f t="shared" si="427"/>
        <v>#N/A</v>
      </c>
      <c r="K4501" s="19">
        <f t="shared" si="428"/>
        <v>2526</v>
      </c>
      <c r="L4501" s="6" t="e">
        <f t="shared" ca="1" si="429"/>
        <v>#N/A</v>
      </c>
    </row>
    <row r="4502" spans="1:12" x14ac:dyDescent="0.2">
      <c r="A4502" s="5">
        <f>IF(AND(dateA=1,A4501&lt;DataEnd),'iBoxx inputs'!A4506,IF(AND(dateA=2,A4501&lt;DataEnd),'Bank of England inputs'!A4506,IF(dateA=3,A4501+1,IF(dateA=4,WORKDAY(A4501,1,),WORKDAY(A4501,1,holidayQ)))))</f>
        <v>42299</v>
      </c>
      <c r="B4502" s="35" t="e">
        <f>MATCH(A4502,'iBoxx inputs'!A:A,0)</f>
        <v>#N/A</v>
      </c>
      <c r="C4502" s="35" t="e">
        <f>MATCH(A4502,'Bank of England inputs'!A:A,0)</f>
        <v>#N/A</v>
      </c>
      <c r="D4502" s="6" t="e">
        <f>IF($A4502&gt;DataEnd,NA(),IFERROR(INDEX('iBoxx inputs'!B:B,MATCH($A4502,'iBoxx inputs'!$A:$A,0)),D4501))</f>
        <v>#N/A</v>
      </c>
      <c r="E4502" s="6" t="e">
        <f>IF($A4502&gt;DataEnd,NA(),IFERROR(INDEX('iBoxx inputs'!C:C,MATCH($A4502,'iBoxx inputs'!$A:$A,0)),E4501))</f>
        <v>#N/A</v>
      </c>
      <c r="F4502" s="6" t="e">
        <f>IF($A4502&gt;DataEnd,NA(),IFERROR(INDEX('Bank of England inputs'!D:D,MATCH($A4502,'Bank of England inputs'!$A:$A,0),0),F4501))</f>
        <v>#N/A</v>
      </c>
      <c r="H4502" s="5">
        <f t="shared" si="430"/>
        <v>42299</v>
      </c>
      <c r="I4502" s="6" t="e">
        <f t="shared" ref="I4502:I4565" si="431">(D4502+E4502)/2</f>
        <v>#N/A</v>
      </c>
      <c r="J4502" s="6" t="e">
        <f t="shared" ref="J4502:J4565" si="432">((1+I4502/100)/(1+F4502/100)-1)*100</f>
        <v>#N/A</v>
      </c>
      <c r="K4502" s="19">
        <f t="shared" ref="K4502:K4565" si="433">IF(trailing_period=0,1,ROW()-MATCH(EDATE(A4502,-trailing_period),A:A,1))</f>
        <v>2527</v>
      </c>
      <c r="L4502" s="6" t="e">
        <f t="shared" ref="L4502:L4565" ca="1" si="434">AVERAGE(OFFSET(J4502,-$K4502+1,0,$K4502,))</f>
        <v>#N/A</v>
      </c>
    </row>
    <row r="4503" spans="1:12" x14ac:dyDescent="0.2">
      <c r="A4503" s="5">
        <f>IF(AND(dateA=1,A4502&lt;DataEnd),'iBoxx inputs'!A4507,IF(AND(dateA=2,A4502&lt;DataEnd),'Bank of England inputs'!A4507,IF(dateA=3,A4502+1,IF(dateA=4,WORKDAY(A4502,1,),WORKDAY(A4502,1,holidayQ)))))</f>
        <v>42300</v>
      </c>
      <c r="B4503" s="35" t="e">
        <f>MATCH(A4503,'iBoxx inputs'!A:A,0)</f>
        <v>#N/A</v>
      </c>
      <c r="C4503" s="35" t="e">
        <f>MATCH(A4503,'Bank of England inputs'!A:A,0)</f>
        <v>#N/A</v>
      </c>
      <c r="D4503" s="6" t="e">
        <f>IF($A4503&gt;DataEnd,NA(),IFERROR(INDEX('iBoxx inputs'!B:B,MATCH($A4503,'iBoxx inputs'!$A:$A,0)),D4502))</f>
        <v>#N/A</v>
      </c>
      <c r="E4503" s="6" t="e">
        <f>IF($A4503&gt;DataEnd,NA(),IFERROR(INDEX('iBoxx inputs'!C:C,MATCH($A4503,'iBoxx inputs'!$A:$A,0)),E4502))</f>
        <v>#N/A</v>
      </c>
      <c r="F4503" s="6" t="e">
        <f>IF($A4503&gt;DataEnd,NA(),IFERROR(INDEX('Bank of England inputs'!D:D,MATCH($A4503,'Bank of England inputs'!$A:$A,0),0),F4502))</f>
        <v>#N/A</v>
      </c>
      <c r="H4503" s="5">
        <f t="shared" si="430"/>
        <v>42300</v>
      </c>
      <c r="I4503" s="6" t="e">
        <f t="shared" si="431"/>
        <v>#N/A</v>
      </c>
      <c r="J4503" s="6" t="e">
        <f t="shared" si="432"/>
        <v>#N/A</v>
      </c>
      <c r="K4503" s="19">
        <f t="shared" si="433"/>
        <v>2528</v>
      </c>
      <c r="L4503" s="6" t="e">
        <f t="shared" ca="1" si="434"/>
        <v>#N/A</v>
      </c>
    </row>
    <row r="4504" spans="1:12" x14ac:dyDescent="0.2">
      <c r="A4504" s="5">
        <f>IF(AND(dateA=1,A4503&lt;DataEnd),'iBoxx inputs'!A4508,IF(AND(dateA=2,A4503&lt;DataEnd),'Bank of England inputs'!A4508,IF(dateA=3,A4503+1,IF(dateA=4,WORKDAY(A4503,1,),WORKDAY(A4503,1,holidayQ)))))</f>
        <v>42303</v>
      </c>
      <c r="B4504" s="35" t="e">
        <f>MATCH(A4504,'iBoxx inputs'!A:A,0)</f>
        <v>#N/A</v>
      </c>
      <c r="C4504" s="35" t="e">
        <f>MATCH(A4504,'Bank of England inputs'!A:A,0)</f>
        <v>#N/A</v>
      </c>
      <c r="D4504" s="6" t="e">
        <f>IF($A4504&gt;DataEnd,NA(),IFERROR(INDEX('iBoxx inputs'!B:B,MATCH($A4504,'iBoxx inputs'!$A:$A,0)),D4503))</f>
        <v>#N/A</v>
      </c>
      <c r="E4504" s="6" t="e">
        <f>IF($A4504&gt;DataEnd,NA(),IFERROR(INDEX('iBoxx inputs'!C:C,MATCH($A4504,'iBoxx inputs'!$A:$A,0)),E4503))</f>
        <v>#N/A</v>
      </c>
      <c r="F4504" s="6" t="e">
        <f>IF($A4504&gt;DataEnd,NA(),IFERROR(INDEX('Bank of England inputs'!D:D,MATCH($A4504,'Bank of England inputs'!$A:$A,0),0),F4503))</f>
        <v>#N/A</v>
      </c>
      <c r="H4504" s="5">
        <f t="shared" si="430"/>
        <v>42303</v>
      </c>
      <c r="I4504" s="6" t="e">
        <f t="shared" si="431"/>
        <v>#N/A</v>
      </c>
      <c r="J4504" s="6" t="e">
        <f t="shared" si="432"/>
        <v>#N/A</v>
      </c>
      <c r="K4504" s="19">
        <f t="shared" si="433"/>
        <v>2526</v>
      </c>
      <c r="L4504" s="6" t="e">
        <f t="shared" ca="1" si="434"/>
        <v>#N/A</v>
      </c>
    </row>
    <row r="4505" spans="1:12" x14ac:dyDescent="0.2">
      <c r="A4505" s="5">
        <f>IF(AND(dateA=1,A4504&lt;DataEnd),'iBoxx inputs'!A4509,IF(AND(dateA=2,A4504&lt;DataEnd),'Bank of England inputs'!A4509,IF(dateA=3,A4504+1,IF(dateA=4,WORKDAY(A4504,1,),WORKDAY(A4504,1,holidayQ)))))</f>
        <v>42304</v>
      </c>
      <c r="B4505" s="35" t="e">
        <f>MATCH(A4505,'iBoxx inputs'!A:A,0)</f>
        <v>#N/A</v>
      </c>
      <c r="C4505" s="35" t="e">
        <f>MATCH(A4505,'Bank of England inputs'!A:A,0)</f>
        <v>#N/A</v>
      </c>
      <c r="D4505" s="6" t="e">
        <f>IF($A4505&gt;DataEnd,NA(),IFERROR(INDEX('iBoxx inputs'!B:B,MATCH($A4505,'iBoxx inputs'!$A:$A,0)),D4504))</f>
        <v>#N/A</v>
      </c>
      <c r="E4505" s="6" t="e">
        <f>IF($A4505&gt;DataEnd,NA(),IFERROR(INDEX('iBoxx inputs'!C:C,MATCH($A4505,'iBoxx inputs'!$A:$A,0)),E4504))</f>
        <v>#N/A</v>
      </c>
      <c r="F4505" s="6" t="e">
        <f>IF($A4505&gt;DataEnd,NA(),IFERROR(INDEX('Bank of England inputs'!D:D,MATCH($A4505,'Bank of England inputs'!$A:$A,0),0),F4504))</f>
        <v>#N/A</v>
      </c>
      <c r="H4505" s="5">
        <f t="shared" si="430"/>
        <v>42304</v>
      </c>
      <c r="I4505" s="6" t="e">
        <f t="shared" si="431"/>
        <v>#N/A</v>
      </c>
      <c r="J4505" s="6" t="e">
        <f t="shared" si="432"/>
        <v>#N/A</v>
      </c>
      <c r="K4505" s="19">
        <f t="shared" si="433"/>
        <v>2526</v>
      </c>
      <c r="L4505" s="6" t="e">
        <f t="shared" ca="1" si="434"/>
        <v>#N/A</v>
      </c>
    </row>
    <row r="4506" spans="1:12" x14ac:dyDescent="0.2">
      <c r="A4506" s="5">
        <f>IF(AND(dateA=1,A4505&lt;DataEnd),'iBoxx inputs'!A4510,IF(AND(dateA=2,A4505&lt;DataEnd),'Bank of England inputs'!A4510,IF(dateA=3,A4505+1,IF(dateA=4,WORKDAY(A4505,1,),WORKDAY(A4505,1,holidayQ)))))</f>
        <v>42305</v>
      </c>
      <c r="B4506" s="35" t="e">
        <f>MATCH(A4506,'iBoxx inputs'!A:A,0)</f>
        <v>#N/A</v>
      </c>
      <c r="C4506" s="35" t="e">
        <f>MATCH(A4506,'Bank of England inputs'!A:A,0)</f>
        <v>#N/A</v>
      </c>
      <c r="D4506" s="6" t="e">
        <f>IF($A4506&gt;DataEnd,NA(),IFERROR(INDEX('iBoxx inputs'!B:B,MATCH($A4506,'iBoxx inputs'!$A:$A,0)),D4505))</f>
        <v>#N/A</v>
      </c>
      <c r="E4506" s="6" t="e">
        <f>IF($A4506&gt;DataEnd,NA(),IFERROR(INDEX('iBoxx inputs'!C:C,MATCH($A4506,'iBoxx inputs'!$A:$A,0)),E4505))</f>
        <v>#N/A</v>
      </c>
      <c r="F4506" s="6" t="e">
        <f>IF($A4506&gt;DataEnd,NA(),IFERROR(INDEX('Bank of England inputs'!D:D,MATCH($A4506,'Bank of England inputs'!$A:$A,0),0),F4505))</f>
        <v>#N/A</v>
      </c>
      <c r="H4506" s="5">
        <f t="shared" si="430"/>
        <v>42305</v>
      </c>
      <c r="I4506" s="6" t="e">
        <f t="shared" si="431"/>
        <v>#N/A</v>
      </c>
      <c r="J4506" s="6" t="e">
        <f t="shared" si="432"/>
        <v>#N/A</v>
      </c>
      <c r="K4506" s="19">
        <f t="shared" si="433"/>
        <v>2526</v>
      </c>
      <c r="L4506" s="6" t="e">
        <f t="shared" ca="1" si="434"/>
        <v>#N/A</v>
      </c>
    </row>
    <row r="4507" spans="1:12" x14ac:dyDescent="0.2">
      <c r="A4507" s="5">
        <f>IF(AND(dateA=1,A4506&lt;DataEnd),'iBoxx inputs'!A4511,IF(AND(dateA=2,A4506&lt;DataEnd),'Bank of England inputs'!A4511,IF(dateA=3,A4506+1,IF(dateA=4,WORKDAY(A4506,1,),WORKDAY(A4506,1,holidayQ)))))</f>
        <v>42306</v>
      </c>
      <c r="B4507" s="35" t="e">
        <f>MATCH(A4507,'iBoxx inputs'!A:A,0)</f>
        <v>#N/A</v>
      </c>
      <c r="C4507" s="35" t="e">
        <f>MATCH(A4507,'Bank of England inputs'!A:A,0)</f>
        <v>#N/A</v>
      </c>
      <c r="D4507" s="6" t="e">
        <f>IF($A4507&gt;DataEnd,NA(),IFERROR(INDEX('iBoxx inputs'!B:B,MATCH($A4507,'iBoxx inputs'!$A:$A,0)),D4506))</f>
        <v>#N/A</v>
      </c>
      <c r="E4507" s="6" t="e">
        <f>IF($A4507&gt;DataEnd,NA(),IFERROR(INDEX('iBoxx inputs'!C:C,MATCH($A4507,'iBoxx inputs'!$A:$A,0)),E4506))</f>
        <v>#N/A</v>
      </c>
      <c r="F4507" s="6" t="e">
        <f>IF($A4507&gt;DataEnd,NA(),IFERROR(INDEX('Bank of England inputs'!D:D,MATCH($A4507,'Bank of England inputs'!$A:$A,0),0),F4506))</f>
        <v>#N/A</v>
      </c>
      <c r="H4507" s="5">
        <f t="shared" si="430"/>
        <v>42306</v>
      </c>
      <c r="I4507" s="6" t="e">
        <f t="shared" si="431"/>
        <v>#N/A</v>
      </c>
      <c r="J4507" s="6" t="e">
        <f t="shared" si="432"/>
        <v>#N/A</v>
      </c>
      <c r="K4507" s="19">
        <f t="shared" si="433"/>
        <v>2527</v>
      </c>
      <c r="L4507" s="6" t="e">
        <f t="shared" ca="1" si="434"/>
        <v>#N/A</v>
      </c>
    </row>
    <row r="4508" spans="1:12" x14ac:dyDescent="0.2">
      <c r="A4508" s="5">
        <f>IF(AND(dateA=1,A4507&lt;DataEnd),'iBoxx inputs'!A4512,IF(AND(dateA=2,A4507&lt;DataEnd),'Bank of England inputs'!A4512,IF(dateA=3,A4507+1,IF(dateA=4,WORKDAY(A4507,1,),WORKDAY(A4507,1,holidayQ)))))</f>
        <v>42307</v>
      </c>
      <c r="B4508" s="35" t="e">
        <f>MATCH(A4508,'iBoxx inputs'!A:A,0)</f>
        <v>#N/A</v>
      </c>
      <c r="C4508" s="35" t="e">
        <f>MATCH(A4508,'Bank of England inputs'!A:A,0)</f>
        <v>#N/A</v>
      </c>
      <c r="D4508" s="6" t="e">
        <f>IF($A4508&gt;DataEnd,NA(),IFERROR(INDEX('iBoxx inputs'!B:B,MATCH($A4508,'iBoxx inputs'!$A:$A,0)),D4507))</f>
        <v>#N/A</v>
      </c>
      <c r="E4508" s="6" t="e">
        <f>IF($A4508&gt;DataEnd,NA(),IFERROR(INDEX('iBoxx inputs'!C:C,MATCH($A4508,'iBoxx inputs'!$A:$A,0)),E4507))</f>
        <v>#N/A</v>
      </c>
      <c r="F4508" s="6" t="e">
        <f>IF($A4508&gt;DataEnd,NA(),IFERROR(INDEX('Bank of England inputs'!D:D,MATCH($A4508,'Bank of England inputs'!$A:$A,0),0),F4507))</f>
        <v>#N/A</v>
      </c>
      <c r="H4508" s="5">
        <f t="shared" si="430"/>
        <v>42307</v>
      </c>
      <c r="I4508" s="6" t="e">
        <f t="shared" si="431"/>
        <v>#N/A</v>
      </c>
      <c r="J4508" s="6" t="e">
        <f t="shared" si="432"/>
        <v>#N/A</v>
      </c>
      <c r="K4508" s="19">
        <f t="shared" si="433"/>
        <v>2528</v>
      </c>
      <c r="L4508" s="6" t="e">
        <f t="shared" ca="1" si="434"/>
        <v>#N/A</v>
      </c>
    </row>
    <row r="4509" spans="1:12" x14ac:dyDescent="0.2">
      <c r="A4509" s="5">
        <f>IF(AND(dateA=1,A4508&lt;DataEnd),'iBoxx inputs'!A4513,IF(AND(dateA=2,A4508&lt;DataEnd),'Bank of England inputs'!A4513,IF(dateA=3,A4508+1,IF(dateA=4,WORKDAY(A4508,1,),WORKDAY(A4508,1,holidayQ)))))</f>
        <v>42310</v>
      </c>
      <c r="B4509" s="35" t="e">
        <f>MATCH(A4509,'iBoxx inputs'!A:A,0)</f>
        <v>#N/A</v>
      </c>
      <c r="C4509" s="35" t="e">
        <f>MATCH(A4509,'Bank of England inputs'!A:A,0)</f>
        <v>#N/A</v>
      </c>
      <c r="D4509" s="6" t="e">
        <f>IF($A4509&gt;DataEnd,NA(),IFERROR(INDEX('iBoxx inputs'!B:B,MATCH($A4509,'iBoxx inputs'!$A:$A,0)),D4508))</f>
        <v>#N/A</v>
      </c>
      <c r="E4509" s="6" t="e">
        <f>IF($A4509&gt;DataEnd,NA(),IFERROR(INDEX('iBoxx inputs'!C:C,MATCH($A4509,'iBoxx inputs'!$A:$A,0)),E4508))</f>
        <v>#N/A</v>
      </c>
      <c r="F4509" s="6" t="e">
        <f>IF($A4509&gt;DataEnd,NA(),IFERROR(INDEX('Bank of England inputs'!D:D,MATCH($A4509,'Bank of England inputs'!$A:$A,0),0),F4508))</f>
        <v>#N/A</v>
      </c>
      <c r="H4509" s="5">
        <f t="shared" si="430"/>
        <v>42310</v>
      </c>
      <c r="I4509" s="6" t="e">
        <f t="shared" si="431"/>
        <v>#N/A</v>
      </c>
      <c r="J4509" s="6" t="e">
        <f t="shared" si="432"/>
        <v>#N/A</v>
      </c>
      <c r="K4509" s="19">
        <f t="shared" si="433"/>
        <v>2526</v>
      </c>
      <c r="L4509" s="6" t="e">
        <f t="shared" ca="1" si="434"/>
        <v>#N/A</v>
      </c>
    </row>
    <row r="4510" spans="1:12" x14ac:dyDescent="0.2">
      <c r="A4510" s="5">
        <f>IF(AND(dateA=1,A4509&lt;DataEnd),'iBoxx inputs'!A4514,IF(AND(dateA=2,A4509&lt;DataEnd),'Bank of England inputs'!A4514,IF(dateA=3,A4509+1,IF(dateA=4,WORKDAY(A4509,1,),WORKDAY(A4509,1,holidayQ)))))</f>
        <v>42311</v>
      </c>
      <c r="B4510" s="35" t="e">
        <f>MATCH(A4510,'iBoxx inputs'!A:A,0)</f>
        <v>#N/A</v>
      </c>
      <c r="C4510" s="35" t="e">
        <f>MATCH(A4510,'Bank of England inputs'!A:A,0)</f>
        <v>#N/A</v>
      </c>
      <c r="D4510" s="6" t="e">
        <f>IF($A4510&gt;DataEnd,NA(),IFERROR(INDEX('iBoxx inputs'!B:B,MATCH($A4510,'iBoxx inputs'!$A:$A,0)),D4509))</f>
        <v>#N/A</v>
      </c>
      <c r="E4510" s="6" t="e">
        <f>IF($A4510&gt;DataEnd,NA(),IFERROR(INDEX('iBoxx inputs'!C:C,MATCH($A4510,'iBoxx inputs'!$A:$A,0)),E4509))</f>
        <v>#N/A</v>
      </c>
      <c r="F4510" s="6" t="e">
        <f>IF($A4510&gt;DataEnd,NA(),IFERROR(INDEX('Bank of England inputs'!D:D,MATCH($A4510,'Bank of England inputs'!$A:$A,0),0),F4509))</f>
        <v>#N/A</v>
      </c>
      <c r="H4510" s="5">
        <f t="shared" si="430"/>
        <v>42311</v>
      </c>
      <c r="I4510" s="6" t="e">
        <f t="shared" si="431"/>
        <v>#N/A</v>
      </c>
      <c r="J4510" s="6" t="e">
        <f t="shared" si="432"/>
        <v>#N/A</v>
      </c>
      <c r="K4510" s="19">
        <f t="shared" si="433"/>
        <v>2526</v>
      </c>
      <c r="L4510" s="6" t="e">
        <f t="shared" ca="1" si="434"/>
        <v>#N/A</v>
      </c>
    </row>
    <row r="4511" spans="1:12" x14ac:dyDescent="0.2">
      <c r="A4511" s="5">
        <f>IF(AND(dateA=1,A4510&lt;DataEnd),'iBoxx inputs'!A4515,IF(AND(dateA=2,A4510&lt;DataEnd),'Bank of England inputs'!A4515,IF(dateA=3,A4510+1,IF(dateA=4,WORKDAY(A4510,1,),WORKDAY(A4510,1,holidayQ)))))</f>
        <v>42312</v>
      </c>
      <c r="B4511" s="35" t="e">
        <f>MATCH(A4511,'iBoxx inputs'!A:A,0)</f>
        <v>#N/A</v>
      </c>
      <c r="C4511" s="35" t="e">
        <f>MATCH(A4511,'Bank of England inputs'!A:A,0)</f>
        <v>#N/A</v>
      </c>
      <c r="D4511" s="6" t="e">
        <f>IF($A4511&gt;DataEnd,NA(),IFERROR(INDEX('iBoxx inputs'!B:B,MATCH($A4511,'iBoxx inputs'!$A:$A,0)),D4510))</f>
        <v>#N/A</v>
      </c>
      <c r="E4511" s="6" t="e">
        <f>IF($A4511&gt;DataEnd,NA(),IFERROR(INDEX('iBoxx inputs'!C:C,MATCH($A4511,'iBoxx inputs'!$A:$A,0)),E4510))</f>
        <v>#N/A</v>
      </c>
      <c r="F4511" s="6" t="e">
        <f>IF($A4511&gt;DataEnd,NA(),IFERROR(INDEX('Bank of England inputs'!D:D,MATCH($A4511,'Bank of England inputs'!$A:$A,0),0),F4510))</f>
        <v>#N/A</v>
      </c>
      <c r="H4511" s="5">
        <f t="shared" si="430"/>
        <v>42312</v>
      </c>
      <c r="I4511" s="6" t="e">
        <f t="shared" si="431"/>
        <v>#N/A</v>
      </c>
      <c r="J4511" s="6" t="e">
        <f t="shared" si="432"/>
        <v>#N/A</v>
      </c>
      <c r="K4511" s="19">
        <f t="shared" si="433"/>
        <v>2526</v>
      </c>
      <c r="L4511" s="6" t="e">
        <f t="shared" ca="1" si="434"/>
        <v>#N/A</v>
      </c>
    </row>
    <row r="4512" spans="1:12" x14ac:dyDescent="0.2">
      <c r="A4512" s="5">
        <f>IF(AND(dateA=1,A4511&lt;DataEnd),'iBoxx inputs'!A4516,IF(AND(dateA=2,A4511&lt;DataEnd),'Bank of England inputs'!A4516,IF(dateA=3,A4511+1,IF(dateA=4,WORKDAY(A4511,1,),WORKDAY(A4511,1,holidayQ)))))</f>
        <v>42313</v>
      </c>
      <c r="B4512" s="35" t="e">
        <f>MATCH(A4512,'iBoxx inputs'!A:A,0)</f>
        <v>#N/A</v>
      </c>
      <c r="C4512" s="35" t="e">
        <f>MATCH(A4512,'Bank of England inputs'!A:A,0)</f>
        <v>#N/A</v>
      </c>
      <c r="D4512" s="6" t="e">
        <f>IF($A4512&gt;DataEnd,NA(),IFERROR(INDEX('iBoxx inputs'!B:B,MATCH($A4512,'iBoxx inputs'!$A:$A,0)),D4511))</f>
        <v>#N/A</v>
      </c>
      <c r="E4512" s="6" t="e">
        <f>IF($A4512&gt;DataEnd,NA(),IFERROR(INDEX('iBoxx inputs'!C:C,MATCH($A4512,'iBoxx inputs'!$A:$A,0)),E4511))</f>
        <v>#N/A</v>
      </c>
      <c r="F4512" s="6" t="e">
        <f>IF($A4512&gt;DataEnd,NA(),IFERROR(INDEX('Bank of England inputs'!D:D,MATCH($A4512,'Bank of England inputs'!$A:$A,0),0),F4511))</f>
        <v>#N/A</v>
      </c>
      <c r="H4512" s="5">
        <f t="shared" si="430"/>
        <v>42313</v>
      </c>
      <c r="I4512" s="6" t="e">
        <f t="shared" si="431"/>
        <v>#N/A</v>
      </c>
      <c r="J4512" s="6" t="e">
        <f t="shared" si="432"/>
        <v>#N/A</v>
      </c>
      <c r="K4512" s="19">
        <f t="shared" si="433"/>
        <v>2527</v>
      </c>
      <c r="L4512" s="6" t="e">
        <f t="shared" ca="1" si="434"/>
        <v>#N/A</v>
      </c>
    </row>
    <row r="4513" spans="1:12" x14ac:dyDescent="0.2">
      <c r="A4513" s="5">
        <f>IF(AND(dateA=1,A4512&lt;DataEnd),'iBoxx inputs'!A4517,IF(AND(dateA=2,A4512&lt;DataEnd),'Bank of England inputs'!A4517,IF(dateA=3,A4512+1,IF(dateA=4,WORKDAY(A4512,1,),WORKDAY(A4512,1,holidayQ)))))</f>
        <v>42314</v>
      </c>
      <c r="B4513" s="35" t="e">
        <f>MATCH(A4513,'iBoxx inputs'!A:A,0)</f>
        <v>#N/A</v>
      </c>
      <c r="C4513" s="35" t="e">
        <f>MATCH(A4513,'Bank of England inputs'!A:A,0)</f>
        <v>#N/A</v>
      </c>
      <c r="D4513" s="6" t="e">
        <f>IF($A4513&gt;DataEnd,NA(),IFERROR(INDEX('iBoxx inputs'!B:B,MATCH($A4513,'iBoxx inputs'!$A:$A,0)),D4512))</f>
        <v>#N/A</v>
      </c>
      <c r="E4513" s="6" t="e">
        <f>IF($A4513&gt;DataEnd,NA(),IFERROR(INDEX('iBoxx inputs'!C:C,MATCH($A4513,'iBoxx inputs'!$A:$A,0)),E4512))</f>
        <v>#N/A</v>
      </c>
      <c r="F4513" s="6" t="e">
        <f>IF($A4513&gt;DataEnd,NA(),IFERROR(INDEX('Bank of England inputs'!D:D,MATCH($A4513,'Bank of England inputs'!$A:$A,0),0),F4512))</f>
        <v>#N/A</v>
      </c>
      <c r="H4513" s="5">
        <f t="shared" si="430"/>
        <v>42314</v>
      </c>
      <c r="I4513" s="6" t="e">
        <f t="shared" si="431"/>
        <v>#N/A</v>
      </c>
      <c r="J4513" s="6" t="e">
        <f t="shared" si="432"/>
        <v>#N/A</v>
      </c>
      <c r="K4513" s="19">
        <f t="shared" si="433"/>
        <v>2528</v>
      </c>
      <c r="L4513" s="6" t="e">
        <f t="shared" ca="1" si="434"/>
        <v>#N/A</v>
      </c>
    </row>
    <row r="4514" spans="1:12" x14ac:dyDescent="0.2">
      <c r="A4514" s="5">
        <f>IF(AND(dateA=1,A4513&lt;DataEnd),'iBoxx inputs'!A4518,IF(AND(dateA=2,A4513&lt;DataEnd),'Bank of England inputs'!A4518,IF(dateA=3,A4513+1,IF(dateA=4,WORKDAY(A4513,1,),WORKDAY(A4513,1,holidayQ)))))</f>
        <v>42317</v>
      </c>
      <c r="B4514" s="35" t="e">
        <f>MATCH(A4514,'iBoxx inputs'!A:A,0)</f>
        <v>#N/A</v>
      </c>
      <c r="C4514" s="35" t="e">
        <f>MATCH(A4514,'Bank of England inputs'!A:A,0)</f>
        <v>#N/A</v>
      </c>
      <c r="D4514" s="6" t="e">
        <f>IF($A4514&gt;DataEnd,NA(),IFERROR(INDEX('iBoxx inputs'!B:B,MATCH($A4514,'iBoxx inputs'!$A:$A,0)),D4513))</f>
        <v>#N/A</v>
      </c>
      <c r="E4514" s="6" t="e">
        <f>IF($A4514&gt;DataEnd,NA(),IFERROR(INDEX('iBoxx inputs'!C:C,MATCH($A4514,'iBoxx inputs'!$A:$A,0)),E4513))</f>
        <v>#N/A</v>
      </c>
      <c r="F4514" s="6" t="e">
        <f>IF($A4514&gt;DataEnd,NA(),IFERROR(INDEX('Bank of England inputs'!D:D,MATCH($A4514,'Bank of England inputs'!$A:$A,0),0),F4513))</f>
        <v>#N/A</v>
      </c>
      <c r="H4514" s="5">
        <f t="shared" si="430"/>
        <v>42317</v>
      </c>
      <c r="I4514" s="6" t="e">
        <f t="shared" si="431"/>
        <v>#N/A</v>
      </c>
      <c r="J4514" s="6" t="e">
        <f t="shared" si="432"/>
        <v>#N/A</v>
      </c>
      <c r="K4514" s="19">
        <f t="shared" si="433"/>
        <v>2526</v>
      </c>
      <c r="L4514" s="6" t="e">
        <f t="shared" ca="1" si="434"/>
        <v>#N/A</v>
      </c>
    </row>
    <row r="4515" spans="1:12" x14ac:dyDescent="0.2">
      <c r="A4515" s="5">
        <f>IF(AND(dateA=1,A4514&lt;DataEnd),'iBoxx inputs'!A4519,IF(AND(dateA=2,A4514&lt;DataEnd),'Bank of England inputs'!A4519,IF(dateA=3,A4514+1,IF(dateA=4,WORKDAY(A4514,1,),WORKDAY(A4514,1,holidayQ)))))</f>
        <v>42318</v>
      </c>
      <c r="B4515" s="35" t="e">
        <f>MATCH(A4515,'iBoxx inputs'!A:A,0)</f>
        <v>#N/A</v>
      </c>
      <c r="C4515" s="35" t="e">
        <f>MATCH(A4515,'Bank of England inputs'!A:A,0)</f>
        <v>#N/A</v>
      </c>
      <c r="D4515" s="6" t="e">
        <f>IF($A4515&gt;DataEnd,NA(),IFERROR(INDEX('iBoxx inputs'!B:B,MATCH($A4515,'iBoxx inputs'!$A:$A,0)),D4514))</f>
        <v>#N/A</v>
      </c>
      <c r="E4515" s="6" t="e">
        <f>IF($A4515&gt;DataEnd,NA(),IFERROR(INDEX('iBoxx inputs'!C:C,MATCH($A4515,'iBoxx inputs'!$A:$A,0)),E4514))</f>
        <v>#N/A</v>
      </c>
      <c r="F4515" s="6" t="e">
        <f>IF($A4515&gt;DataEnd,NA(),IFERROR(INDEX('Bank of England inputs'!D:D,MATCH($A4515,'Bank of England inputs'!$A:$A,0),0),F4514))</f>
        <v>#N/A</v>
      </c>
      <c r="H4515" s="5">
        <f t="shared" si="430"/>
        <v>42318</v>
      </c>
      <c r="I4515" s="6" t="e">
        <f t="shared" si="431"/>
        <v>#N/A</v>
      </c>
      <c r="J4515" s="6" t="e">
        <f t="shared" si="432"/>
        <v>#N/A</v>
      </c>
      <c r="K4515" s="19">
        <f t="shared" si="433"/>
        <v>2526</v>
      </c>
      <c r="L4515" s="6" t="e">
        <f t="shared" ca="1" si="434"/>
        <v>#N/A</v>
      </c>
    </row>
    <row r="4516" spans="1:12" x14ac:dyDescent="0.2">
      <c r="A4516" s="5">
        <f>IF(AND(dateA=1,A4515&lt;DataEnd),'iBoxx inputs'!A4520,IF(AND(dateA=2,A4515&lt;DataEnd),'Bank of England inputs'!A4520,IF(dateA=3,A4515+1,IF(dateA=4,WORKDAY(A4515,1,),WORKDAY(A4515,1,holidayQ)))))</f>
        <v>42319</v>
      </c>
      <c r="B4516" s="35" t="e">
        <f>MATCH(A4516,'iBoxx inputs'!A:A,0)</f>
        <v>#N/A</v>
      </c>
      <c r="C4516" s="35" t="e">
        <f>MATCH(A4516,'Bank of England inputs'!A:A,0)</f>
        <v>#N/A</v>
      </c>
      <c r="D4516" s="6" t="e">
        <f>IF($A4516&gt;DataEnd,NA(),IFERROR(INDEX('iBoxx inputs'!B:B,MATCH($A4516,'iBoxx inputs'!$A:$A,0)),D4515))</f>
        <v>#N/A</v>
      </c>
      <c r="E4516" s="6" t="e">
        <f>IF($A4516&gt;DataEnd,NA(),IFERROR(INDEX('iBoxx inputs'!C:C,MATCH($A4516,'iBoxx inputs'!$A:$A,0)),E4515))</f>
        <v>#N/A</v>
      </c>
      <c r="F4516" s="6" t="e">
        <f>IF($A4516&gt;DataEnd,NA(),IFERROR(INDEX('Bank of England inputs'!D:D,MATCH($A4516,'Bank of England inputs'!$A:$A,0),0),F4515))</f>
        <v>#N/A</v>
      </c>
      <c r="H4516" s="5">
        <f t="shared" si="430"/>
        <v>42319</v>
      </c>
      <c r="I4516" s="6" t="e">
        <f t="shared" si="431"/>
        <v>#N/A</v>
      </c>
      <c r="J4516" s="6" t="e">
        <f t="shared" si="432"/>
        <v>#N/A</v>
      </c>
      <c r="K4516" s="19">
        <f t="shared" si="433"/>
        <v>2526</v>
      </c>
      <c r="L4516" s="6" t="e">
        <f t="shared" ca="1" si="434"/>
        <v>#N/A</v>
      </c>
    </row>
    <row r="4517" spans="1:12" x14ac:dyDescent="0.2">
      <c r="A4517" s="5">
        <f>IF(AND(dateA=1,A4516&lt;DataEnd),'iBoxx inputs'!A4521,IF(AND(dateA=2,A4516&lt;DataEnd),'Bank of England inputs'!A4521,IF(dateA=3,A4516+1,IF(dateA=4,WORKDAY(A4516,1,),WORKDAY(A4516,1,holidayQ)))))</f>
        <v>42320</v>
      </c>
      <c r="B4517" s="35" t="e">
        <f>MATCH(A4517,'iBoxx inputs'!A:A,0)</f>
        <v>#N/A</v>
      </c>
      <c r="C4517" s="35" t="e">
        <f>MATCH(A4517,'Bank of England inputs'!A:A,0)</f>
        <v>#N/A</v>
      </c>
      <c r="D4517" s="6" t="e">
        <f>IF($A4517&gt;DataEnd,NA(),IFERROR(INDEX('iBoxx inputs'!B:B,MATCH($A4517,'iBoxx inputs'!$A:$A,0)),D4516))</f>
        <v>#N/A</v>
      </c>
      <c r="E4517" s="6" t="e">
        <f>IF($A4517&gt;DataEnd,NA(),IFERROR(INDEX('iBoxx inputs'!C:C,MATCH($A4517,'iBoxx inputs'!$A:$A,0)),E4516))</f>
        <v>#N/A</v>
      </c>
      <c r="F4517" s="6" t="e">
        <f>IF($A4517&gt;DataEnd,NA(),IFERROR(INDEX('Bank of England inputs'!D:D,MATCH($A4517,'Bank of England inputs'!$A:$A,0),0),F4516))</f>
        <v>#N/A</v>
      </c>
      <c r="H4517" s="5">
        <f t="shared" si="430"/>
        <v>42320</v>
      </c>
      <c r="I4517" s="6" t="e">
        <f t="shared" si="431"/>
        <v>#N/A</v>
      </c>
      <c r="J4517" s="6" t="e">
        <f t="shared" si="432"/>
        <v>#N/A</v>
      </c>
      <c r="K4517" s="19">
        <f t="shared" si="433"/>
        <v>2527</v>
      </c>
      <c r="L4517" s="6" t="e">
        <f t="shared" ca="1" si="434"/>
        <v>#N/A</v>
      </c>
    </row>
    <row r="4518" spans="1:12" x14ac:dyDescent="0.2">
      <c r="A4518" s="5">
        <f>IF(AND(dateA=1,A4517&lt;DataEnd),'iBoxx inputs'!A4522,IF(AND(dateA=2,A4517&lt;DataEnd),'Bank of England inputs'!A4522,IF(dateA=3,A4517+1,IF(dateA=4,WORKDAY(A4517,1,),WORKDAY(A4517,1,holidayQ)))))</f>
        <v>42321</v>
      </c>
      <c r="B4518" s="35" t="e">
        <f>MATCH(A4518,'iBoxx inputs'!A:A,0)</f>
        <v>#N/A</v>
      </c>
      <c r="C4518" s="35" t="e">
        <f>MATCH(A4518,'Bank of England inputs'!A:A,0)</f>
        <v>#N/A</v>
      </c>
      <c r="D4518" s="6" t="e">
        <f>IF($A4518&gt;DataEnd,NA(),IFERROR(INDEX('iBoxx inputs'!B:B,MATCH($A4518,'iBoxx inputs'!$A:$A,0)),D4517))</f>
        <v>#N/A</v>
      </c>
      <c r="E4518" s="6" t="e">
        <f>IF($A4518&gt;DataEnd,NA(),IFERROR(INDEX('iBoxx inputs'!C:C,MATCH($A4518,'iBoxx inputs'!$A:$A,0)),E4517))</f>
        <v>#N/A</v>
      </c>
      <c r="F4518" s="6" t="e">
        <f>IF($A4518&gt;DataEnd,NA(),IFERROR(INDEX('Bank of England inputs'!D:D,MATCH($A4518,'Bank of England inputs'!$A:$A,0),0),F4517))</f>
        <v>#N/A</v>
      </c>
      <c r="H4518" s="5">
        <f t="shared" si="430"/>
        <v>42321</v>
      </c>
      <c r="I4518" s="6" t="e">
        <f t="shared" si="431"/>
        <v>#N/A</v>
      </c>
      <c r="J4518" s="6" t="e">
        <f t="shared" si="432"/>
        <v>#N/A</v>
      </c>
      <c r="K4518" s="19">
        <f t="shared" si="433"/>
        <v>2528</v>
      </c>
      <c r="L4518" s="6" t="e">
        <f t="shared" ca="1" si="434"/>
        <v>#N/A</v>
      </c>
    </row>
    <row r="4519" spans="1:12" x14ac:dyDescent="0.2">
      <c r="A4519" s="5">
        <f>IF(AND(dateA=1,A4518&lt;DataEnd),'iBoxx inputs'!A4523,IF(AND(dateA=2,A4518&lt;DataEnd),'Bank of England inputs'!A4523,IF(dateA=3,A4518+1,IF(dateA=4,WORKDAY(A4518,1,),WORKDAY(A4518,1,holidayQ)))))</f>
        <v>42324</v>
      </c>
      <c r="B4519" s="35" t="e">
        <f>MATCH(A4519,'iBoxx inputs'!A:A,0)</f>
        <v>#N/A</v>
      </c>
      <c r="C4519" s="35" t="e">
        <f>MATCH(A4519,'Bank of England inputs'!A:A,0)</f>
        <v>#N/A</v>
      </c>
      <c r="D4519" s="6" t="e">
        <f>IF($A4519&gt;DataEnd,NA(),IFERROR(INDEX('iBoxx inputs'!B:B,MATCH($A4519,'iBoxx inputs'!$A:$A,0)),D4518))</f>
        <v>#N/A</v>
      </c>
      <c r="E4519" s="6" t="e">
        <f>IF($A4519&gt;DataEnd,NA(),IFERROR(INDEX('iBoxx inputs'!C:C,MATCH($A4519,'iBoxx inputs'!$A:$A,0)),E4518))</f>
        <v>#N/A</v>
      </c>
      <c r="F4519" s="6" t="e">
        <f>IF($A4519&gt;DataEnd,NA(),IFERROR(INDEX('Bank of England inputs'!D:D,MATCH($A4519,'Bank of England inputs'!$A:$A,0),0),F4518))</f>
        <v>#N/A</v>
      </c>
      <c r="H4519" s="5">
        <f t="shared" si="430"/>
        <v>42324</v>
      </c>
      <c r="I4519" s="6" t="e">
        <f t="shared" si="431"/>
        <v>#N/A</v>
      </c>
      <c r="J4519" s="6" t="e">
        <f t="shared" si="432"/>
        <v>#N/A</v>
      </c>
      <c r="K4519" s="19">
        <f t="shared" si="433"/>
        <v>2526</v>
      </c>
      <c r="L4519" s="6" t="e">
        <f t="shared" ca="1" si="434"/>
        <v>#N/A</v>
      </c>
    </row>
    <row r="4520" spans="1:12" x14ac:dyDescent="0.2">
      <c r="A4520" s="5">
        <f>IF(AND(dateA=1,A4519&lt;DataEnd),'iBoxx inputs'!A4524,IF(AND(dateA=2,A4519&lt;DataEnd),'Bank of England inputs'!A4524,IF(dateA=3,A4519+1,IF(dateA=4,WORKDAY(A4519,1,),WORKDAY(A4519,1,holidayQ)))))</f>
        <v>42325</v>
      </c>
      <c r="B4520" s="35" t="e">
        <f>MATCH(A4520,'iBoxx inputs'!A:A,0)</f>
        <v>#N/A</v>
      </c>
      <c r="C4520" s="35" t="e">
        <f>MATCH(A4520,'Bank of England inputs'!A:A,0)</f>
        <v>#N/A</v>
      </c>
      <c r="D4520" s="6" t="e">
        <f>IF($A4520&gt;DataEnd,NA(),IFERROR(INDEX('iBoxx inputs'!B:B,MATCH($A4520,'iBoxx inputs'!$A:$A,0)),D4519))</f>
        <v>#N/A</v>
      </c>
      <c r="E4520" s="6" t="e">
        <f>IF($A4520&gt;DataEnd,NA(),IFERROR(INDEX('iBoxx inputs'!C:C,MATCH($A4520,'iBoxx inputs'!$A:$A,0)),E4519))</f>
        <v>#N/A</v>
      </c>
      <c r="F4520" s="6" t="e">
        <f>IF($A4520&gt;DataEnd,NA(),IFERROR(INDEX('Bank of England inputs'!D:D,MATCH($A4520,'Bank of England inputs'!$A:$A,0),0),F4519))</f>
        <v>#N/A</v>
      </c>
      <c r="H4520" s="5">
        <f t="shared" si="430"/>
        <v>42325</v>
      </c>
      <c r="I4520" s="6" t="e">
        <f t="shared" si="431"/>
        <v>#N/A</v>
      </c>
      <c r="J4520" s="6" t="e">
        <f t="shared" si="432"/>
        <v>#N/A</v>
      </c>
      <c r="K4520" s="19">
        <f t="shared" si="433"/>
        <v>2526</v>
      </c>
      <c r="L4520" s="6" t="e">
        <f t="shared" ca="1" si="434"/>
        <v>#N/A</v>
      </c>
    </row>
    <row r="4521" spans="1:12" x14ac:dyDescent="0.2">
      <c r="A4521" s="5">
        <f>IF(AND(dateA=1,A4520&lt;DataEnd),'iBoxx inputs'!A4525,IF(AND(dateA=2,A4520&lt;DataEnd),'Bank of England inputs'!A4525,IF(dateA=3,A4520+1,IF(dateA=4,WORKDAY(A4520,1,),WORKDAY(A4520,1,holidayQ)))))</f>
        <v>42326</v>
      </c>
      <c r="B4521" s="35" t="e">
        <f>MATCH(A4521,'iBoxx inputs'!A:A,0)</f>
        <v>#N/A</v>
      </c>
      <c r="C4521" s="35" t="e">
        <f>MATCH(A4521,'Bank of England inputs'!A:A,0)</f>
        <v>#N/A</v>
      </c>
      <c r="D4521" s="6" t="e">
        <f>IF($A4521&gt;DataEnd,NA(),IFERROR(INDEX('iBoxx inputs'!B:B,MATCH($A4521,'iBoxx inputs'!$A:$A,0)),D4520))</f>
        <v>#N/A</v>
      </c>
      <c r="E4521" s="6" t="e">
        <f>IF($A4521&gt;DataEnd,NA(),IFERROR(INDEX('iBoxx inputs'!C:C,MATCH($A4521,'iBoxx inputs'!$A:$A,0)),E4520))</f>
        <v>#N/A</v>
      </c>
      <c r="F4521" s="6" t="e">
        <f>IF($A4521&gt;DataEnd,NA(),IFERROR(INDEX('Bank of England inputs'!D:D,MATCH($A4521,'Bank of England inputs'!$A:$A,0),0),F4520))</f>
        <v>#N/A</v>
      </c>
      <c r="H4521" s="5">
        <f t="shared" si="430"/>
        <v>42326</v>
      </c>
      <c r="I4521" s="6" t="e">
        <f t="shared" si="431"/>
        <v>#N/A</v>
      </c>
      <c r="J4521" s="6" t="e">
        <f t="shared" si="432"/>
        <v>#N/A</v>
      </c>
      <c r="K4521" s="19">
        <f t="shared" si="433"/>
        <v>2526</v>
      </c>
      <c r="L4521" s="6" t="e">
        <f t="shared" ca="1" si="434"/>
        <v>#N/A</v>
      </c>
    </row>
    <row r="4522" spans="1:12" x14ac:dyDescent="0.2">
      <c r="A4522" s="5">
        <f>IF(AND(dateA=1,A4521&lt;DataEnd),'iBoxx inputs'!A4526,IF(AND(dateA=2,A4521&lt;DataEnd),'Bank of England inputs'!A4526,IF(dateA=3,A4521+1,IF(dateA=4,WORKDAY(A4521,1,),WORKDAY(A4521,1,holidayQ)))))</f>
        <v>42327</v>
      </c>
      <c r="B4522" s="35" t="e">
        <f>MATCH(A4522,'iBoxx inputs'!A:A,0)</f>
        <v>#N/A</v>
      </c>
      <c r="C4522" s="35" t="e">
        <f>MATCH(A4522,'Bank of England inputs'!A:A,0)</f>
        <v>#N/A</v>
      </c>
      <c r="D4522" s="6" t="e">
        <f>IF($A4522&gt;DataEnd,NA(),IFERROR(INDEX('iBoxx inputs'!B:B,MATCH($A4522,'iBoxx inputs'!$A:$A,0)),D4521))</f>
        <v>#N/A</v>
      </c>
      <c r="E4522" s="6" t="e">
        <f>IF($A4522&gt;DataEnd,NA(),IFERROR(INDEX('iBoxx inputs'!C:C,MATCH($A4522,'iBoxx inputs'!$A:$A,0)),E4521))</f>
        <v>#N/A</v>
      </c>
      <c r="F4522" s="6" t="e">
        <f>IF($A4522&gt;DataEnd,NA(),IFERROR(INDEX('Bank of England inputs'!D:D,MATCH($A4522,'Bank of England inputs'!$A:$A,0),0),F4521))</f>
        <v>#N/A</v>
      </c>
      <c r="H4522" s="5">
        <f t="shared" si="430"/>
        <v>42327</v>
      </c>
      <c r="I4522" s="6" t="e">
        <f t="shared" si="431"/>
        <v>#N/A</v>
      </c>
      <c r="J4522" s="6" t="e">
        <f t="shared" si="432"/>
        <v>#N/A</v>
      </c>
      <c r="K4522" s="19">
        <f t="shared" si="433"/>
        <v>2527</v>
      </c>
      <c r="L4522" s="6" t="e">
        <f t="shared" ca="1" si="434"/>
        <v>#N/A</v>
      </c>
    </row>
    <row r="4523" spans="1:12" x14ac:dyDescent="0.2">
      <c r="A4523" s="5">
        <f>IF(AND(dateA=1,A4522&lt;DataEnd),'iBoxx inputs'!A4527,IF(AND(dateA=2,A4522&lt;DataEnd),'Bank of England inputs'!A4527,IF(dateA=3,A4522+1,IF(dateA=4,WORKDAY(A4522,1,),WORKDAY(A4522,1,holidayQ)))))</f>
        <v>42328</v>
      </c>
      <c r="B4523" s="35" t="e">
        <f>MATCH(A4523,'iBoxx inputs'!A:A,0)</f>
        <v>#N/A</v>
      </c>
      <c r="C4523" s="35" t="e">
        <f>MATCH(A4523,'Bank of England inputs'!A:A,0)</f>
        <v>#N/A</v>
      </c>
      <c r="D4523" s="6" t="e">
        <f>IF($A4523&gt;DataEnd,NA(),IFERROR(INDEX('iBoxx inputs'!B:B,MATCH($A4523,'iBoxx inputs'!$A:$A,0)),D4522))</f>
        <v>#N/A</v>
      </c>
      <c r="E4523" s="6" t="e">
        <f>IF($A4523&gt;DataEnd,NA(),IFERROR(INDEX('iBoxx inputs'!C:C,MATCH($A4523,'iBoxx inputs'!$A:$A,0)),E4522))</f>
        <v>#N/A</v>
      </c>
      <c r="F4523" s="6" t="e">
        <f>IF($A4523&gt;DataEnd,NA(),IFERROR(INDEX('Bank of England inputs'!D:D,MATCH($A4523,'Bank of England inputs'!$A:$A,0),0),F4522))</f>
        <v>#N/A</v>
      </c>
      <c r="H4523" s="5">
        <f t="shared" si="430"/>
        <v>42328</v>
      </c>
      <c r="I4523" s="6" t="e">
        <f t="shared" si="431"/>
        <v>#N/A</v>
      </c>
      <c r="J4523" s="6" t="e">
        <f t="shared" si="432"/>
        <v>#N/A</v>
      </c>
      <c r="K4523" s="19">
        <f t="shared" si="433"/>
        <v>2528</v>
      </c>
      <c r="L4523" s="6" t="e">
        <f t="shared" ca="1" si="434"/>
        <v>#N/A</v>
      </c>
    </row>
    <row r="4524" spans="1:12" x14ac:dyDescent="0.2">
      <c r="A4524" s="5">
        <f>IF(AND(dateA=1,A4523&lt;DataEnd),'iBoxx inputs'!A4528,IF(AND(dateA=2,A4523&lt;DataEnd),'Bank of England inputs'!A4528,IF(dateA=3,A4523+1,IF(dateA=4,WORKDAY(A4523,1,),WORKDAY(A4523,1,holidayQ)))))</f>
        <v>42331</v>
      </c>
      <c r="B4524" s="35" t="e">
        <f>MATCH(A4524,'iBoxx inputs'!A:A,0)</f>
        <v>#N/A</v>
      </c>
      <c r="C4524" s="35" t="e">
        <f>MATCH(A4524,'Bank of England inputs'!A:A,0)</f>
        <v>#N/A</v>
      </c>
      <c r="D4524" s="6" t="e">
        <f>IF($A4524&gt;DataEnd,NA(),IFERROR(INDEX('iBoxx inputs'!B:B,MATCH($A4524,'iBoxx inputs'!$A:$A,0)),D4523))</f>
        <v>#N/A</v>
      </c>
      <c r="E4524" s="6" t="e">
        <f>IF($A4524&gt;DataEnd,NA(),IFERROR(INDEX('iBoxx inputs'!C:C,MATCH($A4524,'iBoxx inputs'!$A:$A,0)),E4523))</f>
        <v>#N/A</v>
      </c>
      <c r="F4524" s="6" t="e">
        <f>IF($A4524&gt;DataEnd,NA(),IFERROR(INDEX('Bank of England inputs'!D:D,MATCH($A4524,'Bank of England inputs'!$A:$A,0),0),F4523))</f>
        <v>#N/A</v>
      </c>
      <c r="H4524" s="5">
        <f t="shared" si="430"/>
        <v>42331</v>
      </c>
      <c r="I4524" s="6" t="e">
        <f t="shared" si="431"/>
        <v>#N/A</v>
      </c>
      <c r="J4524" s="6" t="e">
        <f t="shared" si="432"/>
        <v>#N/A</v>
      </c>
      <c r="K4524" s="19">
        <f t="shared" si="433"/>
        <v>2526</v>
      </c>
      <c r="L4524" s="6" t="e">
        <f t="shared" ca="1" si="434"/>
        <v>#N/A</v>
      </c>
    </row>
    <row r="4525" spans="1:12" x14ac:dyDescent="0.2">
      <c r="A4525" s="5">
        <f>IF(AND(dateA=1,A4524&lt;DataEnd),'iBoxx inputs'!A4529,IF(AND(dateA=2,A4524&lt;DataEnd),'Bank of England inputs'!A4529,IF(dateA=3,A4524+1,IF(dateA=4,WORKDAY(A4524,1,),WORKDAY(A4524,1,holidayQ)))))</f>
        <v>42332</v>
      </c>
      <c r="B4525" s="35" t="e">
        <f>MATCH(A4525,'iBoxx inputs'!A:A,0)</f>
        <v>#N/A</v>
      </c>
      <c r="C4525" s="35" t="e">
        <f>MATCH(A4525,'Bank of England inputs'!A:A,0)</f>
        <v>#N/A</v>
      </c>
      <c r="D4525" s="6" t="e">
        <f>IF($A4525&gt;DataEnd,NA(),IFERROR(INDEX('iBoxx inputs'!B:B,MATCH($A4525,'iBoxx inputs'!$A:$A,0)),D4524))</f>
        <v>#N/A</v>
      </c>
      <c r="E4525" s="6" t="e">
        <f>IF($A4525&gt;DataEnd,NA(),IFERROR(INDEX('iBoxx inputs'!C:C,MATCH($A4525,'iBoxx inputs'!$A:$A,0)),E4524))</f>
        <v>#N/A</v>
      </c>
      <c r="F4525" s="6" t="e">
        <f>IF($A4525&gt;DataEnd,NA(),IFERROR(INDEX('Bank of England inputs'!D:D,MATCH($A4525,'Bank of England inputs'!$A:$A,0),0),F4524))</f>
        <v>#N/A</v>
      </c>
      <c r="H4525" s="5">
        <f t="shared" ref="H4525:H4588" si="435">A4525</f>
        <v>42332</v>
      </c>
      <c r="I4525" s="6" t="e">
        <f t="shared" si="431"/>
        <v>#N/A</v>
      </c>
      <c r="J4525" s="6" t="e">
        <f t="shared" si="432"/>
        <v>#N/A</v>
      </c>
      <c r="K4525" s="19">
        <f t="shared" si="433"/>
        <v>2526</v>
      </c>
      <c r="L4525" s="6" t="e">
        <f t="shared" ca="1" si="434"/>
        <v>#N/A</v>
      </c>
    </row>
    <row r="4526" spans="1:12" x14ac:dyDescent="0.2">
      <c r="A4526" s="5">
        <f>IF(AND(dateA=1,A4525&lt;DataEnd),'iBoxx inputs'!A4530,IF(AND(dateA=2,A4525&lt;DataEnd),'Bank of England inputs'!A4530,IF(dateA=3,A4525+1,IF(dateA=4,WORKDAY(A4525,1,),WORKDAY(A4525,1,holidayQ)))))</f>
        <v>42333</v>
      </c>
      <c r="B4526" s="35" t="e">
        <f>MATCH(A4526,'iBoxx inputs'!A:A,0)</f>
        <v>#N/A</v>
      </c>
      <c r="C4526" s="35" t="e">
        <f>MATCH(A4526,'Bank of England inputs'!A:A,0)</f>
        <v>#N/A</v>
      </c>
      <c r="D4526" s="6" t="e">
        <f>IF($A4526&gt;DataEnd,NA(),IFERROR(INDEX('iBoxx inputs'!B:B,MATCH($A4526,'iBoxx inputs'!$A:$A,0)),D4525))</f>
        <v>#N/A</v>
      </c>
      <c r="E4526" s="6" t="e">
        <f>IF($A4526&gt;DataEnd,NA(),IFERROR(INDEX('iBoxx inputs'!C:C,MATCH($A4526,'iBoxx inputs'!$A:$A,0)),E4525))</f>
        <v>#N/A</v>
      </c>
      <c r="F4526" s="6" t="e">
        <f>IF($A4526&gt;DataEnd,NA(),IFERROR(INDEX('Bank of England inputs'!D:D,MATCH($A4526,'Bank of England inputs'!$A:$A,0),0),F4525))</f>
        <v>#N/A</v>
      </c>
      <c r="H4526" s="5">
        <f t="shared" si="435"/>
        <v>42333</v>
      </c>
      <c r="I4526" s="6" t="e">
        <f t="shared" si="431"/>
        <v>#N/A</v>
      </c>
      <c r="J4526" s="6" t="e">
        <f t="shared" si="432"/>
        <v>#N/A</v>
      </c>
      <c r="K4526" s="19">
        <f t="shared" si="433"/>
        <v>2526</v>
      </c>
      <c r="L4526" s="6" t="e">
        <f t="shared" ca="1" si="434"/>
        <v>#N/A</v>
      </c>
    </row>
    <row r="4527" spans="1:12" x14ac:dyDescent="0.2">
      <c r="A4527" s="5">
        <f>IF(AND(dateA=1,A4526&lt;DataEnd),'iBoxx inputs'!A4531,IF(AND(dateA=2,A4526&lt;DataEnd),'Bank of England inputs'!A4531,IF(dateA=3,A4526+1,IF(dateA=4,WORKDAY(A4526,1,),WORKDAY(A4526,1,holidayQ)))))</f>
        <v>42334</v>
      </c>
      <c r="B4527" s="35" t="e">
        <f>MATCH(A4527,'iBoxx inputs'!A:A,0)</f>
        <v>#N/A</v>
      </c>
      <c r="C4527" s="35" t="e">
        <f>MATCH(A4527,'Bank of England inputs'!A:A,0)</f>
        <v>#N/A</v>
      </c>
      <c r="D4527" s="6" t="e">
        <f>IF($A4527&gt;DataEnd,NA(),IFERROR(INDEX('iBoxx inputs'!B:B,MATCH($A4527,'iBoxx inputs'!$A:$A,0)),D4526))</f>
        <v>#N/A</v>
      </c>
      <c r="E4527" s="6" t="e">
        <f>IF($A4527&gt;DataEnd,NA(),IFERROR(INDEX('iBoxx inputs'!C:C,MATCH($A4527,'iBoxx inputs'!$A:$A,0)),E4526))</f>
        <v>#N/A</v>
      </c>
      <c r="F4527" s="6" t="e">
        <f>IF($A4527&gt;DataEnd,NA(),IFERROR(INDEX('Bank of England inputs'!D:D,MATCH($A4527,'Bank of England inputs'!$A:$A,0),0),F4526))</f>
        <v>#N/A</v>
      </c>
      <c r="H4527" s="5">
        <f t="shared" si="435"/>
        <v>42334</v>
      </c>
      <c r="I4527" s="6" t="e">
        <f t="shared" si="431"/>
        <v>#N/A</v>
      </c>
      <c r="J4527" s="6" t="e">
        <f t="shared" si="432"/>
        <v>#N/A</v>
      </c>
      <c r="K4527" s="19">
        <f t="shared" si="433"/>
        <v>2527</v>
      </c>
      <c r="L4527" s="6" t="e">
        <f t="shared" ca="1" si="434"/>
        <v>#N/A</v>
      </c>
    </row>
    <row r="4528" spans="1:12" x14ac:dyDescent="0.2">
      <c r="A4528" s="5">
        <f>IF(AND(dateA=1,A4527&lt;DataEnd),'iBoxx inputs'!A4532,IF(AND(dateA=2,A4527&lt;DataEnd),'Bank of England inputs'!A4532,IF(dateA=3,A4527+1,IF(dateA=4,WORKDAY(A4527,1,),WORKDAY(A4527,1,holidayQ)))))</f>
        <v>42335</v>
      </c>
      <c r="B4528" s="35" t="e">
        <f>MATCH(A4528,'iBoxx inputs'!A:A,0)</f>
        <v>#N/A</v>
      </c>
      <c r="C4528" s="35" t="e">
        <f>MATCH(A4528,'Bank of England inputs'!A:A,0)</f>
        <v>#N/A</v>
      </c>
      <c r="D4528" s="6" t="e">
        <f>IF($A4528&gt;DataEnd,NA(),IFERROR(INDEX('iBoxx inputs'!B:B,MATCH($A4528,'iBoxx inputs'!$A:$A,0)),D4527))</f>
        <v>#N/A</v>
      </c>
      <c r="E4528" s="6" t="e">
        <f>IF($A4528&gt;DataEnd,NA(),IFERROR(INDEX('iBoxx inputs'!C:C,MATCH($A4528,'iBoxx inputs'!$A:$A,0)),E4527))</f>
        <v>#N/A</v>
      </c>
      <c r="F4528" s="6" t="e">
        <f>IF($A4528&gt;DataEnd,NA(),IFERROR(INDEX('Bank of England inputs'!D:D,MATCH($A4528,'Bank of England inputs'!$A:$A,0),0),F4527))</f>
        <v>#N/A</v>
      </c>
      <c r="H4528" s="5">
        <f t="shared" si="435"/>
        <v>42335</v>
      </c>
      <c r="I4528" s="6" t="e">
        <f t="shared" si="431"/>
        <v>#N/A</v>
      </c>
      <c r="J4528" s="6" t="e">
        <f t="shared" si="432"/>
        <v>#N/A</v>
      </c>
      <c r="K4528" s="19">
        <f t="shared" si="433"/>
        <v>2528</v>
      </c>
      <c r="L4528" s="6" t="e">
        <f t="shared" ca="1" si="434"/>
        <v>#N/A</v>
      </c>
    </row>
    <row r="4529" spans="1:12" x14ac:dyDescent="0.2">
      <c r="A4529" s="5">
        <f>IF(AND(dateA=1,A4528&lt;DataEnd),'iBoxx inputs'!A4533,IF(AND(dateA=2,A4528&lt;DataEnd),'Bank of England inputs'!A4533,IF(dateA=3,A4528+1,IF(dateA=4,WORKDAY(A4528,1,),WORKDAY(A4528,1,holidayQ)))))</f>
        <v>42338</v>
      </c>
      <c r="B4529" s="35" t="e">
        <f>MATCH(A4529,'iBoxx inputs'!A:A,0)</f>
        <v>#N/A</v>
      </c>
      <c r="C4529" s="35" t="e">
        <f>MATCH(A4529,'Bank of England inputs'!A:A,0)</f>
        <v>#N/A</v>
      </c>
      <c r="D4529" s="6" t="e">
        <f>IF($A4529&gt;DataEnd,NA(),IFERROR(INDEX('iBoxx inputs'!B:B,MATCH($A4529,'iBoxx inputs'!$A:$A,0)),D4528))</f>
        <v>#N/A</v>
      </c>
      <c r="E4529" s="6" t="e">
        <f>IF($A4529&gt;DataEnd,NA(),IFERROR(INDEX('iBoxx inputs'!C:C,MATCH($A4529,'iBoxx inputs'!$A:$A,0)),E4528))</f>
        <v>#N/A</v>
      </c>
      <c r="F4529" s="6" t="e">
        <f>IF($A4529&gt;DataEnd,NA(),IFERROR(INDEX('Bank of England inputs'!D:D,MATCH($A4529,'Bank of England inputs'!$A:$A,0),0),F4528))</f>
        <v>#N/A</v>
      </c>
      <c r="H4529" s="5">
        <f t="shared" si="435"/>
        <v>42338</v>
      </c>
      <c r="I4529" s="6" t="e">
        <f t="shared" si="431"/>
        <v>#N/A</v>
      </c>
      <c r="J4529" s="6" t="e">
        <f t="shared" si="432"/>
        <v>#N/A</v>
      </c>
      <c r="K4529" s="19">
        <f t="shared" si="433"/>
        <v>2526</v>
      </c>
      <c r="L4529" s="6" t="e">
        <f t="shared" ca="1" si="434"/>
        <v>#N/A</v>
      </c>
    </row>
    <row r="4530" spans="1:12" x14ac:dyDescent="0.2">
      <c r="A4530" s="5">
        <f>IF(AND(dateA=1,A4529&lt;DataEnd),'iBoxx inputs'!A4534,IF(AND(dateA=2,A4529&lt;DataEnd),'Bank of England inputs'!A4534,IF(dateA=3,A4529+1,IF(dateA=4,WORKDAY(A4529,1,),WORKDAY(A4529,1,holidayQ)))))</f>
        <v>42339</v>
      </c>
      <c r="B4530" s="35" t="e">
        <f>MATCH(A4530,'iBoxx inputs'!A:A,0)</f>
        <v>#N/A</v>
      </c>
      <c r="C4530" s="35" t="e">
        <f>MATCH(A4530,'Bank of England inputs'!A:A,0)</f>
        <v>#N/A</v>
      </c>
      <c r="D4530" s="6" t="e">
        <f>IF($A4530&gt;DataEnd,NA(),IFERROR(INDEX('iBoxx inputs'!B:B,MATCH($A4530,'iBoxx inputs'!$A:$A,0)),D4529))</f>
        <v>#N/A</v>
      </c>
      <c r="E4530" s="6" t="e">
        <f>IF($A4530&gt;DataEnd,NA(),IFERROR(INDEX('iBoxx inputs'!C:C,MATCH($A4530,'iBoxx inputs'!$A:$A,0)),E4529))</f>
        <v>#N/A</v>
      </c>
      <c r="F4530" s="6" t="e">
        <f>IF($A4530&gt;DataEnd,NA(),IFERROR(INDEX('Bank of England inputs'!D:D,MATCH($A4530,'Bank of England inputs'!$A:$A,0),0),F4529))</f>
        <v>#N/A</v>
      </c>
      <c r="H4530" s="5">
        <f t="shared" si="435"/>
        <v>42339</v>
      </c>
      <c r="I4530" s="6" t="e">
        <f t="shared" si="431"/>
        <v>#N/A</v>
      </c>
      <c r="J4530" s="6" t="e">
        <f t="shared" si="432"/>
        <v>#N/A</v>
      </c>
      <c r="K4530" s="19">
        <f t="shared" si="433"/>
        <v>2526</v>
      </c>
      <c r="L4530" s="6" t="e">
        <f t="shared" ca="1" si="434"/>
        <v>#N/A</v>
      </c>
    </row>
    <row r="4531" spans="1:12" x14ac:dyDescent="0.2">
      <c r="A4531" s="5">
        <f>IF(AND(dateA=1,A4530&lt;DataEnd),'iBoxx inputs'!A4535,IF(AND(dateA=2,A4530&lt;DataEnd),'Bank of England inputs'!A4535,IF(dateA=3,A4530+1,IF(dateA=4,WORKDAY(A4530,1,),WORKDAY(A4530,1,holidayQ)))))</f>
        <v>42340</v>
      </c>
      <c r="B4531" s="35" t="e">
        <f>MATCH(A4531,'iBoxx inputs'!A:A,0)</f>
        <v>#N/A</v>
      </c>
      <c r="C4531" s="35" t="e">
        <f>MATCH(A4531,'Bank of England inputs'!A:A,0)</f>
        <v>#N/A</v>
      </c>
      <c r="D4531" s="6" t="e">
        <f>IF($A4531&gt;DataEnd,NA(),IFERROR(INDEX('iBoxx inputs'!B:B,MATCH($A4531,'iBoxx inputs'!$A:$A,0)),D4530))</f>
        <v>#N/A</v>
      </c>
      <c r="E4531" s="6" t="e">
        <f>IF($A4531&gt;DataEnd,NA(),IFERROR(INDEX('iBoxx inputs'!C:C,MATCH($A4531,'iBoxx inputs'!$A:$A,0)),E4530))</f>
        <v>#N/A</v>
      </c>
      <c r="F4531" s="6" t="e">
        <f>IF($A4531&gt;DataEnd,NA(),IFERROR(INDEX('Bank of England inputs'!D:D,MATCH($A4531,'Bank of England inputs'!$A:$A,0),0),F4530))</f>
        <v>#N/A</v>
      </c>
      <c r="H4531" s="5">
        <f t="shared" si="435"/>
        <v>42340</v>
      </c>
      <c r="I4531" s="6" t="e">
        <f t="shared" si="431"/>
        <v>#N/A</v>
      </c>
      <c r="J4531" s="6" t="e">
        <f t="shared" si="432"/>
        <v>#N/A</v>
      </c>
      <c r="K4531" s="19">
        <f t="shared" si="433"/>
        <v>2526</v>
      </c>
      <c r="L4531" s="6" t="e">
        <f t="shared" ca="1" si="434"/>
        <v>#N/A</v>
      </c>
    </row>
    <row r="4532" spans="1:12" x14ac:dyDescent="0.2">
      <c r="A4532" s="5">
        <f>IF(AND(dateA=1,A4531&lt;DataEnd),'iBoxx inputs'!A4536,IF(AND(dateA=2,A4531&lt;DataEnd),'Bank of England inputs'!A4536,IF(dateA=3,A4531+1,IF(dateA=4,WORKDAY(A4531,1,),WORKDAY(A4531,1,holidayQ)))))</f>
        <v>42341</v>
      </c>
      <c r="B4532" s="35" t="e">
        <f>MATCH(A4532,'iBoxx inputs'!A:A,0)</f>
        <v>#N/A</v>
      </c>
      <c r="C4532" s="35" t="e">
        <f>MATCH(A4532,'Bank of England inputs'!A:A,0)</f>
        <v>#N/A</v>
      </c>
      <c r="D4532" s="6" t="e">
        <f>IF($A4532&gt;DataEnd,NA(),IFERROR(INDEX('iBoxx inputs'!B:B,MATCH($A4532,'iBoxx inputs'!$A:$A,0)),D4531))</f>
        <v>#N/A</v>
      </c>
      <c r="E4532" s="6" t="e">
        <f>IF($A4532&gt;DataEnd,NA(),IFERROR(INDEX('iBoxx inputs'!C:C,MATCH($A4532,'iBoxx inputs'!$A:$A,0)),E4531))</f>
        <v>#N/A</v>
      </c>
      <c r="F4532" s="6" t="e">
        <f>IF($A4532&gt;DataEnd,NA(),IFERROR(INDEX('Bank of England inputs'!D:D,MATCH($A4532,'Bank of England inputs'!$A:$A,0),0),F4531))</f>
        <v>#N/A</v>
      </c>
      <c r="H4532" s="5">
        <f t="shared" si="435"/>
        <v>42341</v>
      </c>
      <c r="I4532" s="6" t="e">
        <f t="shared" si="431"/>
        <v>#N/A</v>
      </c>
      <c r="J4532" s="6" t="e">
        <f t="shared" si="432"/>
        <v>#N/A</v>
      </c>
      <c r="K4532" s="19">
        <f t="shared" si="433"/>
        <v>2527</v>
      </c>
      <c r="L4532" s="6" t="e">
        <f t="shared" ca="1" si="434"/>
        <v>#N/A</v>
      </c>
    </row>
    <row r="4533" spans="1:12" x14ac:dyDescent="0.2">
      <c r="A4533" s="5">
        <f>IF(AND(dateA=1,A4532&lt;DataEnd),'iBoxx inputs'!A4537,IF(AND(dateA=2,A4532&lt;DataEnd),'Bank of England inputs'!A4537,IF(dateA=3,A4532+1,IF(dateA=4,WORKDAY(A4532,1,),WORKDAY(A4532,1,holidayQ)))))</f>
        <v>42342</v>
      </c>
      <c r="B4533" s="35" t="e">
        <f>MATCH(A4533,'iBoxx inputs'!A:A,0)</f>
        <v>#N/A</v>
      </c>
      <c r="C4533" s="35" t="e">
        <f>MATCH(A4533,'Bank of England inputs'!A:A,0)</f>
        <v>#N/A</v>
      </c>
      <c r="D4533" s="6" t="e">
        <f>IF($A4533&gt;DataEnd,NA(),IFERROR(INDEX('iBoxx inputs'!B:B,MATCH($A4533,'iBoxx inputs'!$A:$A,0)),D4532))</f>
        <v>#N/A</v>
      </c>
      <c r="E4533" s="6" t="e">
        <f>IF($A4533&gt;DataEnd,NA(),IFERROR(INDEX('iBoxx inputs'!C:C,MATCH($A4533,'iBoxx inputs'!$A:$A,0)),E4532))</f>
        <v>#N/A</v>
      </c>
      <c r="F4533" s="6" t="e">
        <f>IF($A4533&gt;DataEnd,NA(),IFERROR(INDEX('Bank of England inputs'!D:D,MATCH($A4533,'Bank of England inputs'!$A:$A,0),0),F4532))</f>
        <v>#N/A</v>
      </c>
      <c r="H4533" s="5">
        <f t="shared" si="435"/>
        <v>42342</v>
      </c>
      <c r="I4533" s="6" t="e">
        <f t="shared" si="431"/>
        <v>#N/A</v>
      </c>
      <c r="J4533" s="6" t="e">
        <f t="shared" si="432"/>
        <v>#N/A</v>
      </c>
      <c r="K4533" s="19">
        <f t="shared" si="433"/>
        <v>2528</v>
      </c>
      <c r="L4533" s="6" t="e">
        <f t="shared" ca="1" si="434"/>
        <v>#N/A</v>
      </c>
    </row>
    <row r="4534" spans="1:12" x14ac:dyDescent="0.2">
      <c r="A4534" s="5">
        <f>IF(AND(dateA=1,A4533&lt;DataEnd),'iBoxx inputs'!A4538,IF(AND(dateA=2,A4533&lt;DataEnd),'Bank of England inputs'!A4538,IF(dateA=3,A4533+1,IF(dateA=4,WORKDAY(A4533,1,),WORKDAY(A4533,1,holidayQ)))))</f>
        <v>42345</v>
      </c>
      <c r="B4534" s="35" t="e">
        <f>MATCH(A4534,'iBoxx inputs'!A:A,0)</f>
        <v>#N/A</v>
      </c>
      <c r="C4534" s="35" t="e">
        <f>MATCH(A4534,'Bank of England inputs'!A:A,0)</f>
        <v>#N/A</v>
      </c>
      <c r="D4534" s="6" t="e">
        <f>IF($A4534&gt;DataEnd,NA(),IFERROR(INDEX('iBoxx inputs'!B:B,MATCH($A4534,'iBoxx inputs'!$A:$A,0)),D4533))</f>
        <v>#N/A</v>
      </c>
      <c r="E4534" s="6" t="e">
        <f>IF($A4534&gt;DataEnd,NA(),IFERROR(INDEX('iBoxx inputs'!C:C,MATCH($A4534,'iBoxx inputs'!$A:$A,0)),E4533))</f>
        <v>#N/A</v>
      </c>
      <c r="F4534" s="6" t="e">
        <f>IF($A4534&gt;DataEnd,NA(),IFERROR(INDEX('Bank of England inputs'!D:D,MATCH($A4534,'Bank of England inputs'!$A:$A,0),0),F4533))</f>
        <v>#N/A</v>
      </c>
      <c r="H4534" s="5">
        <f t="shared" si="435"/>
        <v>42345</v>
      </c>
      <c r="I4534" s="6" t="e">
        <f t="shared" si="431"/>
        <v>#N/A</v>
      </c>
      <c r="J4534" s="6" t="e">
        <f t="shared" si="432"/>
        <v>#N/A</v>
      </c>
      <c r="K4534" s="19">
        <f t="shared" si="433"/>
        <v>2526</v>
      </c>
      <c r="L4534" s="6" t="e">
        <f t="shared" ca="1" si="434"/>
        <v>#N/A</v>
      </c>
    </row>
    <row r="4535" spans="1:12" x14ac:dyDescent="0.2">
      <c r="A4535" s="5">
        <f>IF(AND(dateA=1,A4534&lt;DataEnd),'iBoxx inputs'!A4539,IF(AND(dateA=2,A4534&lt;DataEnd),'Bank of England inputs'!A4539,IF(dateA=3,A4534+1,IF(dateA=4,WORKDAY(A4534,1,),WORKDAY(A4534,1,holidayQ)))))</f>
        <v>42346</v>
      </c>
      <c r="B4535" s="35" t="e">
        <f>MATCH(A4535,'iBoxx inputs'!A:A,0)</f>
        <v>#N/A</v>
      </c>
      <c r="C4535" s="35" t="e">
        <f>MATCH(A4535,'Bank of England inputs'!A:A,0)</f>
        <v>#N/A</v>
      </c>
      <c r="D4535" s="6" t="e">
        <f>IF($A4535&gt;DataEnd,NA(),IFERROR(INDEX('iBoxx inputs'!B:B,MATCH($A4535,'iBoxx inputs'!$A:$A,0)),D4534))</f>
        <v>#N/A</v>
      </c>
      <c r="E4535" s="6" t="e">
        <f>IF($A4535&gt;DataEnd,NA(),IFERROR(INDEX('iBoxx inputs'!C:C,MATCH($A4535,'iBoxx inputs'!$A:$A,0)),E4534))</f>
        <v>#N/A</v>
      </c>
      <c r="F4535" s="6" t="e">
        <f>IF($A4535&gt;DataEnd,NA(),IFERROR(INDEX('Bank of England inputs'!D:D,MATCH($A4535,'Bank of England inputs'!$A:$A,0),0),F4534))</f>
        <v>#N/A</v>
      </c>
      <c r="H4535" s="5">
        <f t="shared" si="435"/>
        <v>42346</v>
      </c>
      <c r="I4535" s="6" t="e">
        <f t="shared" si="431"/>
        <v>#N/A</v>
      </c>
      <c r="J4535" s="6" t="e">
        <f t="shared" si="432"/>
        <v>#N/A</v>
      </c>
      <c r="K4535" s="19">
        <f t="shared" si="433"/>
        <v>2526</v>
      </c>
      <c r="L4535" s="6" t="e">
        <f t="shared" ca="1" si="434"/>
        <v>#N/A</v>
      </c>
    </row>
    <row r="4536" spans="1:12" x14ac:dyDescent="0.2">
      <c r="A4536" s="5">
        <f>IF(AND(dateA=1,A4535&lt;DataEnd),'iBoxx inputs'!A4540,IF(AND(dateA=2,A4535&lt;DataEnd),'Bank of England inputs'!A4540,IF(dateA=3,A4535+1,IF(dateA=4,WORKDAY(A4535,1,),WORKDAY(A4535,1,holidayQ)))))</f>
        <v>42347</v>
      </c>
      <c r="B4536" s="35" t="e">
        <f>MATCH(A4536,'iBoxx inputs'!A:A,0)</f>
        <v>#N/A</v>
      </c>
      <c r="C4536" s="35" t="e">
        <f>MATCH(A4536,'Bank of England inputs'!A:A,0)</f>
        <v>#N/A</v>
      </c>
      <c r="D4536" s="6" t="e">
        <f>IF($A4536&gt;DataEnd,NA(),IFERROR(INDEX('iBoxx inputs'!B:B,MATCH($A4536,'iBoxx inputs'!$A:$A,0)),D4535))</f>
        <v>#N/A</v>
      </c>
      <c r="E4536" s="6" t="e">
        <f>IF($A4536&gt;DataEnd,NA(),IFERROR(INDEX('iBoxx inputs'!C:C,MATCH($A4536,'iBoxx inputs'!$A:$A,0)),E4535))</f>
        <v>#N/A</v>
      </c>
      <c r="F4536" s="6" t="e">
        <f>IF($A4536&gt;DataEnd,NA(),IFERROR(INDEX('Bank of England inputs'!D:D,MATCH($A4536,'Bank of England inputs'!$A:$A,0),0),F4535))</f>
        <v>#N/A</v>
      </c>
      <c r="H4536" s="5">
        <f t="shared" si="435"/>
        <v>42347</v>
      </c>
      <c r="I4536" s="6" t="e">
        <f t="shared" si="431"/>
        <v>#N/A</v>
      </c>
      <c r="J4536" s="6" t="e">
        <f t="shared" si="432"/>
        <v>#N/A</v>
      </c>
      <c r="K4536" s="19">
        <f t="shared" si="433"/>
        <v>2526</v>
      </c>
      <c r="L4536" s="6" t="e">
        <f t="shared" ca="1" si="434"/>
        <v>#N/A</v>
      </c>
    </row>
    <row r="4537" spans="1:12" x14ac:dyDescent="0.2">
      <c r="A4537" s="5">
        <f>IF(AND(dateA=1,A4536&lt;DataEnd),'iBoxx inputs'!A4541,IF(AND(dateA=2,A4536&lt;DataEnd),'Bank of England inputs'!A4541,IF(dateA=3,A4536+1,IF(dateA=4,WORKDAY(A4536,1,),WORKDAY(A4536,1,holidayQ)))))</f>
        <v>42348</v>
      </c>
      <c r="B4537" s="35" t="e">
        <f>MATCH(A4537,'iBoxx inputs'!A:A,0)</f>
        <v>#N/A</v>
      </c>
      <c r="C4537" s="35" t="e">
        <f>MATCH(A4537,'Bank of England inputs'!A:A,0)</f>
        <v>#N/A</v>
      </c>
      <c r="D4537" s="6" t="e">
        <f>IF($A4537&gt;DataEnd,NA(),IFERROR(INDEX('iBoxx inputs'!B:B,MATCH($A4537,'iBoxx inputs'!$A:$A,0)),D4536))</f>
        <v>#N/A</v>
      </c>
      <c r="E4537" s="6" t="e">
        <f>IF($A4537&gt;DataEnd,NA(),IFERROR(INDEX('iBoxx inputs'!C:C,MATCH($A4537,'iBoxx inputs'!$A:$A,0)),E4536))</f>
        <v>#N/A</v>
      </c>
      <c r="F4537" s="6" t="e">
        <f>IF($A4537&gt;DataEnd,NA(),IFERROR(INDEX('Bank of England inputs'!D:D,MATCH($A4537,'Bank of England inputs'!$A:$A,0),0),F4536))</f>
        <v>#N/A</v>
      </c>
      <c r="H4537" s="5">
        <f t="shared" si="435"/>
        <v>42348</v>
      </c>
      <c r="I4537" s="6" t="e">
        <f t="shared" si="431"/>
        <v>#N/A</v>
      </c>
      <c r="J4537" s="6" t="e">
        <f t="shared" si="432"/>
        <v>#N/A</v>
      </c>
      <c r="K4537" s="19">
        <f t="shared" si="433"/>
        <v>2527</v>
      </c>
      <c r="L4537" s="6" t="e">
        <f t="shared" ca="1" si="434"/>
        <v>#N/A</v>
      </c>
    </row>
    <row r="4538" spans="1:12" x14ac:dyDescent="0.2">
      <c r="A4538" s="5">
        <f>IF(AND(dateA=1,A4537&lt;DataEnd),'iBoxx inputs'!A4542,IF(AND(dateA=2,A4537&lt;DataEnd),'Bank of England inputs'!A4542,IF(dateA=3,A4537+1,IF(dateA=4,WORKDAY(A4537,1,),WORKDAY(A4537,1,holidayQ)))))</f>
        <v>42349</v>
      </c>
      <c r="B4538" s="35" t="e">
        <f>MATCH(A4538,'iBoxx inputs'!A:A,0)</f>
        <v>#N/A</v>
      </c>
      <c r="C4538" s="35" t="e">
        <f>MATCH(A4538,'Bank of England inputs'!A:A,0)</f>
        <v>#N/A</v>
      </c>
      <c r="D4538" s="6" t="e">
        <f>IF($A4538&gt;DataEnd,NA(),IFERROR(INDEX('iBoxx inputs'!B:B,MATCH($A4538,'iBoxx inputs'!$A:$A,0)),D4537))</f>
        <v>#N/A</v>
      </c>
      <c r="E4538" s="6" t="e">
        <f>IF($A4538&gt;DataEnd,NA(),IFERROR(INDEX('iBoxx inputs'!C:C,MATCH($A4538,'iBoxx inputs'!$A:$A,0)),E4537))</f>
        <v>#N/A</v>
      </c>
      <c r="F4538" s="6" t="e">
        <f>IF($A4538&gt;DataEnd,NA(),IFERROR(INDEX('Bank of England inputs'!D:D,MATCH($A4538,'Bank of England inputs'!$A:$A,0),0),F4537))</f>
        <v>#N/A</v>
      </c>
      <c r="H4538" s="5">
        <f t="shared" si="435"/>
        <v>42349</v>
      </c>
      <c r="I4538" s="6" t="e">
        <f t="shared" si="431"/>
        <v>#N/A</v>
      </c>
      <c r="J4538" s="6" t="e">
        <f t="shared" si="432"/>
        <v>#N/A</v>
      </c>
      <c r="K4538" s="19">
        <f t="shared" si="433"/>
        <v>2528</v>
      </c>
      <c r="L4538" s="6" t="e">
        <f t="shared" ca="1" si="434"/>
        <v>#N/A</v>
      </c>
    </row>
    <row r="4539" spans="1:12" x14ac:dyDescent="0.2">
      <c r="A4539" s="5">
        <f>IF(AND(dateA=1,A4538&lt;DataEnd),'iBoxx inputs'!A4543,IF(AND(dateA=2,A4538&lt;DataEnd),'Bank of England inputs'!A4543,IF(dateA=3,A4538+1,IF(dateA=4,WORKDAY(A4538,1,),WORKDAY(A4538,1,holidayQ)))))</f>
        <v>42352</v>
      </c>
      <c r="B4539" s="35" t="e">
        <f>MATCH(A4539,'iBoxx inputs'!A:A,0)</f>
        <v>#N/A</v>
      </c>
      <c r="C4539" s="35" t="e">
        <f>MATCH(A4539,'Bank of England inputs'!A:A,0)</f>
        <v>#N/A</v>
      </c>
      <c r="D4539" s="6" t="e">
        <f>IF($A4539&gt;DataEnd,NA(),IFERROR(INDEX('iBoxx inputs'!B:B,MATCH($A4539,'iBoxx inputs'!$A:$A,0)),D4538))</f>
        <v>#N/A</v>
      </c>
      <c r="E4539" s="6" t="e">
        <f>IF($A4539&gt;DataEnd,NA(),IFERROR(INDEX('iBoxx inputs'!C:C,MATCH($A4539,'iBoxx inputs'!$A:$A,0)),E4538))</f>
        <v>#N/A</v>
      </c>
      <c r="F4539" s="6" t="e">
        <f>IF($A4539&gt;DataEnd,NA(),IFERROR(INDEX('Bank of England inputs'!D:D,MATCH($A4539,'Bank of England inputs'!$A:$A,0),0),F4538))</f>
        <v>#N/A</v>
      </c>
      <c r="H4539" s="5">
        <f t="shared" si="435"/>
        <v>42352</v>
      </c>
      <c r="I4539" s="6" t="e">
        <f t="shared" si="431"/>
        <v>#N/A</v>
      </c>
      <c r="J4539" s="6" t="e">
        <f t="shared" si="432"/>
        <v>#N/A</v>
      </c>
      <c r="K4539" s="19">
        <f t="shared" si="433"/>
        <v>2526</v>
      </c>
      <c r="L4539" s="6" t="e">
        <f t="shared" ca="1" si="434"/>
        <v>#N/A</v>
      </c>
    </row>
    <row r="4540" spans="1:12" x14ac:dyDescent="0.2">
      <c r="A4540" s="5">
        <f>IF(AND(dateA=1,A4539&lt;DataEnd),'iBoxx inputs'!A4544,IF(AND(dateA=2,A4539&lt;DataEnd),'Bank of England inputs'!A4544,IF(dateA=3,A4539+1,IF(dateA=4,WORKDAY(A4539,1,),WORKDAY(A4539,1,holidayQ)))))</f>
        <v>42353</v>
      </c>
      <c r="B4540" s="35" t="e">
        <f>MATCH(A4540,'iBoxx inputs'!A:A,0)</f>
        <v>#N/A</v>
      </c>
      <c r="C4540" s="35" t="e">
        <f>MATCH(A4540,'Bank of England inputs'!A:A,0)</f>
        <v>#N/A</v>
      </c>
      <c r="D4540" s="6" t="e">
        <f>IF($A4540&gt;DataEnd,NA(),IFERROR(INDEX('iBoxx inputs'!B:B,MATCH($A4540,'iBoxx inputs'!$A:$A,0)),D4539))</f>
        <v>#N/A</v>
      </c>
      <c r="E4540" s="6" t="e">
        <f>IF($A4540&gt;DataEnd,NA(),IFERROR(INDEX('iBoxx inputs'!C:C,MATCH($A4540,'iBoxx inputs'!$A:$A,0)),E4539))</f>
        <v>#N/A</v>
      </c>
      <c r="F4540" s="6" t="e">
        <f>IF($A4540&gt;DataEnd,NA(),IFERROR(INDEX('Bank of England inputs'!D:D,MATCH($A4540,'Bank of England inputs'!$A:$A,0),0),F4539))</f>
        <v>#N/A</v>
      </c>
      <c r="H4540" s="5">
        <f t="shared" si="435"/>
        <v>42353</v>
      </c>
      <c r="I4540" s="6" t="e">
        <f t="shared" si="431"/>
        <v>#N/A</v>
      </c>
      <c r="J4540" s="6" t="e">
        <f t="shared" si="432"/>
        <v>#N/A</v>
      </c>
      <c r="K4540" s="19">
        <f t="shared" si="433"/>
        <v>2526</v>
      </c>
      <c r="L4540" s="6" t="e">
        <f t="shared" ca="1" si="434"/>
        <v>#N/A</v>
      </c>
    </row>
    <row r="4541" spans="1:12" x14ac:dyDescent="0.2">
      <c r="A4541" s="5">
        <f>IF(AND(dateA=1,A4540&lt;DataEnd),'iBoxx inputs'!A4545,IF(AND(dateA=2,A4540&lt;DataEnd),'Bank of England inputs'!A4545,IF(dateA=3,A4540+1,IF(dateA=4,WORKDAY(A4540,1,),WORKDAY(A4540,1,holidayQ)))))</f>
        <v>42354</v>
      </c>
      <c r="B4541" s="35" t="e">
        <f>MATCH(A4541,'iBoxx inputs'!A:A,0)</f>
        <v>#N/A</v>
      </c>
      <c r="C4541" s="35" t="e">
        <f>MATCH(A4541,'Bank of England inputs'!A:A,0)</f>
        <v>#N/A</v>
      </c>
      <c r="D4541" s="6" t="e">
        <f>IF($A4541&gt;DataEnd,NA(),IFERROR(INDEX('iBoxx inputs'!B:B,MATCH($A4541,'iBoxx inputs'!$A:$A,0)),D4540))</f>
        <v>#N/A</v>
      </c>
      <c r="E4541" s="6" t="e">
        <f>IF($A4541&gt;DataEnd,NA(),IFERROR(INDEX('iBoxx inputs'!C:C,MATCH($A4541,'iBoxx inputs'!$A:$A,0)),E4540))</f>
        <v>#N/A</v>
      </c>
      <c r="F4541" s="6" t="e">
        <f>IF($A4541&gt;DataEnd,NA(),IFERROR(INDEX('Bank of England inputs'!D:D,MATCH($A4541,'Bank of England inputs'!$A:$A,0),0),F4540))</f>
        <v>#N/A</v>
      </c>
      <c r="H4541" s="5">
        <f t="shared" si="435"/>
        <v>42354</v>
      </c>
      <c r="I4541" s="6" t="e">
        <f t="shared" si="431"/>
        <v>#N/A</v>
      </c>
      <c r="J4541" s="6" t="e">
        <f t="shared" si="432"/>
        <v>#N/A</v>
      </c>
      <c r="K4541" s="19">
        <f t="shared" si="433"/>
        <v>2526</v>
      </c>
      <c r="L4541" s="6" t="e">
        <f t="shared" ca="1" si="434"/>
        <v>#N/A</v>
      </c>
    </row>
    <row r="4542" spans="1:12" x14ac:dyDescent="0.2">
      <c r="A4542" s="5">
        <f>IF(AND(dateA=1,A4541&lt;DataEnd),'iBoxx inputs'!A4546,IF(AND(dateA=2,A4541&lt;DataEnd),'Bank of England inputs'!A4546,IF(dateA=3,A4541+1,IF(dateA=4,WORKDAY(A4541,1,),WORKDAY(A4541,1,holidayQ)))))</f>
        <v>42355</v>
      </c>
      <c r="B4542" s="35" t="e">
        <f>MATCH(A4542,'iBoxx inputs'!A:A,0)</f>
        <v>#N/A</v>
      </c>
      <c r="C4542" s="35" t="e">
        <f>MATCH(A4542,'Bank of England inputs'!A:A,0)</f>
        <v>#N/A</v>
      </c>
      <c r="D4542" s="6" t="e">
        <f>IF($A4542&gt;DataEnd,NA(),IFERROR(INDEX('iBoxx inputs'!B:B,MATCH($A4542,'iBoxx inputs'!$A:$A,0)),D4541))</f>
        <v>#N/A</v>
      </c>
      <c r="E4542" s="6" t="e">
        <f>IF($A4542&gt;DataEnd,NA(),IFERROR(INDEX('iBoxx inputs'!C:C,MATCH($A4542,'iBoxx inputs'!$A:$A,0)),E4541))</f>
        <v>#N/A</v>
      </c>
      <c r="F4542" s="6" t="e">
        <f>IF($A4542&gt;DataEnd,NA(),IFERROR(INDEX('Bank of England inputs'!D:D,MATCH($A4542,'Bank of England inputs'!$A:$A,0),0),F4541))</f>
        <v>#N/A</v>
      </c>
      <c r="H4542" s="5">
        <f t="shared" si="435"/>
        <v>42355</v>
      </c>
      <c r="I4542" s="6" t="e">
        <f t="shared" si="431"/>
        <v>#N/A</v>
      </c>
      <c r="J4542" s="6" t="e">
        <f t="shared" si="432"/>
        <v>#N/A</v>
      </c>
      <c r="K4542" s="19">
        <f t="shared" si="433"/>
        <v>2527</v>
      </c>
      <c r="L4542" s="6" t="e">
        <f t="shared" ca="1" si="434"/>
        <v>#N/A</v>
      </c>
    </row>
    <row r="4543" spans="1:12" x14ac:dyDescent="0.2">
      <c r="A4543" s="5">
        <f>IF(AND(dateA=1,A4542&lt;DataEnd),'iBoxx inputs'!A4547,IF(AND(dateA=2,A4542&lt;DataEnd),'Bank of England inputs'!A4547,IF(dateA=3,A4542+1,IF(dateA=4,WORKDAY(A4542,1,),WORKDAY(A4542,1,holidayQ)))))</f>
        <v>42356</v>
      </c>
      <c r="B4543" s="35" t="e">
        <f>MATCH(A4543,'iBoxx inputs'!A:A,0)</f>
        <v>#N/A</v>
      </c>
      <c r="C4543" s="35" t="e">
        <f>MATCH(A4543,'Bank of England inputs'!A:A,0)</f>
        <v>#N/A</v>
      </c>
      <c r="D4543" s="6" t="e">
        <f>IF($A4543&gt;DataEnd,NA(),IFERROR(INDEX('iBoxx inputs'!B:B,MATCH($A4543,'iBoxx inputs'!$A:$A,0)),D4542))</f>
        <v>#N/A</v>
      </c>
      <c r="E4543" s="6" t="e">
        <f>IF($A4543&gt;DataEnd,NA(),IFERROR(INDEX('iBoxx inputs'!C:C,MATCH($A4543,'iBoxx inputs'!$A:$A,0)),E4542))</f>
        <v>#N/A</v>
      </c>
      <c r="F4543" s="6" t="e">
        <f>IF($A4543&gt;DataEnd,NA(),IFERROR(INDEX('Bank of England inputs'!D:D,MATCH($A4543,'Bank of England inputs'!$A:$A,0),0),F4542))</f>
        <v>#N/A</v>
      </c>
      <c r="H4543" s="5">
        <f t="shared" si="435"/>
        <v>42356</v>
      </c>
      <c r="I4543" s="6" t="e">
        <f t="shared" si="431"/>
        <v>#N/A</v>
      </c>
      <c r="J4543" s="6" t="e">
        <f t="shared" si="432"/>
        <v>#N/A</v>
      </c>
      <c r="K4543" s="19">
        <f t="shared" si="433"/>
        <v>2528</v>
      </c>
      <c r="L4543" s="6" t="e">
        <f t="shared" ca="1" si="434"/>
        <v>#N/A</v>
      </c>
    </row>
    <row r="4544" spans="1:12" x14ac:dyDescent="0.2">
      <c r="A4544" s="5">
        <f>IF(AND(dateA=1,A4543&lt;DataEnd),'iBoxx inputs'!A4548,IF(AND(dateA=2,A4543&lt;DataEnd),'Bank of England inputs'!A4548,IF(dateA=3,A4543+1,IF(dateA=4,WORKDAY(A4543,1,),WORKDAY(A4543,1,holidayQ)))))</f>
        <v>42359</v>
      </c>
      <c r="B4544" s="35" t="e">
        <f>MATCH(A4544,'iBoxx inputs'!A:A,0)</f>
        <v>#N/A</v>
      </c>
      <c r="C4544" s="35" t="e">
        <f>MATCH(A4544,'Bank of England inputs'!A:A,0)</f>
        <v>#N/A</v>
      </c>
      <c r="D4544" s="6" t="e">
        <f>IF($A4544&gt;DataEnd,NA(),IFERROR(INDEX('iBoxx inputs'!B:B,MATCH($A4544,'iBoxx inputs'!$A:$A,0)),D4543))</f>
        <v>#N/A</v>
      </c>
      <c r="E4544" s="6" t="e">
        <f>IF($A4544&gt;DataEnd,NA(),IFERROR(INDEX('iBoxx inputs'!C:C,MATCH($A4544,'iBoxx inputs'!$A:$A,0)),E4543))</f>
        <v>#N/A</v>
      </c>
      <c r="F4544" s="6" t="e">
        <f>IF($A4544&gt;DataEnd,NA(),IFERROR(INDEX('Bank of England inputs'!D:D,MATCH($A4544,'Bank of England inputs'!$A:$A,0),0),F4543))</f>
        <v>#N/A</v>
      </c>
      <c r="H4544" s="5">
        <f t="shared" si="435"/>
        <v>42359</v>
      </c>
      <c r="I4544" s="6" t="e">
        <f t="shared" si="431"/>
        <v>#N/A</v>
      </c>
      <c r="J4544" s="6" t="e">
        <f t="shared" si="432"/>
        <v>#N/A</v>
      </c>
      <c r="K4544" s="19">
        <f t="shared" si="433"/>
        <v>2526</v>
      </c>
      <c r="L4544" s="6" t="e">
        <f t="shared" ca="1" si="434"/>
        <v>#N/A</v>
      </c>
    </row>
    <row r="4545" spans="1:12" x14ac:dyDescent="0.2">
      <c r="A4545" s="5">
        <f>IF(AND(dateA=1,A4544&lt;DataEnd),'iBoxx inputs'!A4549,IF(AND(dateA=2,A4544&lt;DataEnd),'Bank of England inputs'!A4549,IF(dateA=3,A4544+1,IF(dateA=4,WORKDAY(A4544,1,),WORKDAY(A4544,1,holidayQ)))))</f>
        <v>42360</v>
      </c>
      <c r="B4545" s="35" t="e">
        <f>MATCH(A4545,'iBoxx inputs'!A:A,0)</f>
        <v>#N/A</v>
      </c>
      <c r="C4545" s="35" t="e">
        <f>MATCH(A4545,'Bank of England inputs'!A:A,0)</f>
        <v>#N/A</v>
      </c>
      <c r="D4545" s="6" t="e">
        <f>IF($A4545&gt;DataEnd,NA(),IFERROR(INDEX('iBoxx inputs'!B:B,MATCH($A4545,'iBoxx inputs'!$A:$A,0)),D4544))</f>
        <v>#N/A</v>
      </c>
      <c r="E4545" s="6" t="e">
        <f>IF($A4545&gt;DataEnd,NA(),IFERROR(INDEX('iBoxx inputs'!C:C,MATCH($A4545,'iBoxx inputs'!$A:$A,0)),E4544))</f>
        <v>#N/A</v>
      </c>
      <c r="F4545" s="6" t="e">
        <f>IF($A4545&gt;DataEnd,NA(),IFERROR(INDEX('Bank of England inputs'!D:D,MATCH($A4545,'Bank of England inputs'!$A:$A,0),0),F4544))</f>
        <v>#N/A</v>
      </c>
      <c r="H4545" s="5">
        <f t="shared" si="435"/>
        <v>42360</v>
      </c>
      <c r="I4545" s="6" t="e">
        <f t="shared" si="431"/>
        <v>#N/A</v>
      </c>
      <c r="J4545" s="6" t="e">
        <f t="shared" si="432"/>
        <v>#N/A</v>
      </c>
      <c r="K4545" s="19">
        <f t="shared" si="433"/>
        <v>2526</v>
      </c>
      <c r="L4545" s="6" t="e">
        <f t="shared" ca="1" si="434"/>
        <v>#N/A</v>
      </c>
    </row>
    <row r="4546" spans="1:12" x14ac:dyDescent="0.2">
      <c r="A4546" s="5">
        <f>IF(AND(dateA=1,A4545&lt;DataEnd),'iBoxx inputs'!A4550,IF(AND(dateA=2,A4545&lt;DataEnd),'Bank of England inputs'!A4550,IF(dateA=3,A4545+1,IF(dateA=4,WORKDAY(A4545,1,),WORKDAY(A4545,1,holidayQ)))))</f>
        <v>42361</v>
      </c>
      <c r="B4546" s="35" t="e">
        <f>MATCH(A4546,'iBoxx inputs'!A:A,0)</f>
        <v>#N/A</v>
      </c>
      <c r="C4546" s="35" t="e">
        <f>MATCH(A4546,'Bank of England inputs'!A:A,0)</f>
        <v>#N/A</v>
      </c>
      <c r="D4546" s="6" t="e">
        <f>IF($A4546&gt;DataEnd,NA(),IFERROR(INDEX('iBoxx inputs'!B:B,MATCH($A4546,'iBoxx inputs'!$A:$A,0)),D4545))</f>
        <v>#N/A</v>
      </c>
      <c r="E4546" s="6" t="e">
        <f>IF($A4546&gt;DataEnd,NA(),IFERROR(INDEX('iBoxx inputs'!C:C,MATCH($A4546,'iBoxx inputs'!$A:$A,0)),E4545))</f>
        <v>#N/A</v>
      </c>
      <c r="F4546" s="6" t="e">
        <f>IF($A4546&gt;DataEnd,NA(),IFERROR(INDEX('Bank of England inputs'!D:D,MATCH($A4546,'Bank of England inputs'!$A:$A,0),0),F4545))</f>
        <v>#N/A</v>
      </c>
      <c r="H4546" s="5">
        <f t="shared" si="435"/>
        <v>42361</v>
      </c>
      <c r="I4546" s="6" t="e">
        <f t="shared" si="431"/>
        <v>#N/A</v>
      </c>
      <c r="J4546" s="6" t="e">
        <f t="shared" si="432"/>
        <v>#N/A</v>
      </c>
      <c r="K4546" s="19">
        <f t="shared" si="433"/>
        <v>2526</v>
      </c>
      <c r="L4546" s="6" t="e">
        <f t="shared" ca="1" si="434"/>
        <v>#N/A</v>
      </c>
    </row>
    <row r="4547" spans="1:12" x14ac:dyDescent="0.2">
      <c r="A4547" s="5">
        <f>IF(AND(dateA=1,A4546&lt;DataEnd),'iBoxx inputs'!A4551,IF(AND(dateA=2,A4546&lt;DataEnd),'Bank of England inputs'!A4551,IF(dateA=3,A4546+1,IF(dateA=4,WORKDAY(A4546,1,),WORKDAY(A4546,1,holidayQ)))))</f>
        <v>42362</v>
      </c>
      <c r="B4547" s="35" t="e">
        <f>MATCH(A4547,'iBoxx inputs'!A:A,0)</f>
        <v>#N/A</v>
      </c>
      <c r="C4547" s="35" t="e">
        <f>MATCH(A4547,'Bank of England inputs'!A:A,0)</f>
        <v>#N/A</v>
      </c>
      <c r="D4547" s="6" t="e">
        <f>IF($A4547&gt;DataEnd,NA(),IFERROR(INDEX('iBoxx inputs'!B:B,MATCH($A4547,'iBoxx inputs'!$A:$A,0)),D4546))</f>
        <v>#N/A</v>
      </c>
      <c r="E4547" s="6" t="e">
        <f>IF($A4547&gt;DataEnd,NA(),IFERROR(INDEX('iBoxx inputs'!C:C,MATCH($A4547,'iBoxx inputs'!$A:$A,0)),E4546))</f>
        <v>#N/A</v>
      </c>
      <c r="F4547" s="6" t="e">
        <f>IF($A4547&gt;DataEnd,NA(),IFERROR(INDEX('Bank of England inputs'!D:D,MATCH($A4547,'Bank of England inputs'!$A:$A,0),0),F4546))</f>
        <v>#N/A</v>
      </c>
      <c r="H4547" s="5">
        <f t="shared" si="435"/>
        <v>42362</v>
      </c>
      <c r="I4547" s="6" t="e">
        <f t="shared" si="431"/>
        <v>#N/A</v>
      </c>
      <c r="J4547" s="6" t="e">
        <f t="shared" si="432"/>
        <v>#N/A</v>
      </c>
      <c r="K4547" s="19">
        <f t="shared" si="433"/>
        <v>2527</v>
      </c>
      <c r="L4547" s="6" t="e">
        <f t="shared" ca="1" si="434"/>
        <v>#N/A</v>
      </c>
    </row>
    <row r="4548" spans="1:12" x14ac:dyDescent="0.2">
      <c r="A4548" s="5">
        <f>IF(AND(dateA=1,A4547&lt;DataEnd),'iBoxx inputs'!A4552,IF(AND(dateA=2,A4547&lt;DataEnd),'Bank of England inputs'!A4552,IF(dateA=3,A4547+1,IF(dateA=4,WORKDAY(A4547,1,),WORKDAY(A4547,1,holidayQ)))))</f>
        <v>42367</v>
      </c>
      <c r="B4548" s="35" t="e">
        <f>MATCH(A4548,'iBoxx inputs'!A:A,0)</f>
        <v>#N/A</v>
      </c>
      <c r="C4548" s="35" t="e">
        <f>MATCH(A4548,'Bank of England inputs'!A:A,0)</f>
        <v>#N/A</v>
      </c>
      <c r="D4548" s="6" t="e">
        <f>IF($A4548&gt;DataEnd,NA(),IFERROR(INDEX('iBoxx inputs'!B:B,MATCH($A4548,'iBoxx inputs'!$A:$A,0)),D4547))</f>
        <v>#N/A</v>
      </c>
      <c r="E4548" s="6" t="e">
        <f>IF($A4548&gt;DataEnd,NA(),IFERROR(INDEX('iBoxx inputs'!C:C,MATCH($A4548,'iBoxx inputs'!$A:$A,0)),E4547))</f>
        <v>#N/A</v>
      </c>
      <c r="F4548" s="6" t="e">
        <f>IF($A4548&gt;DataEnd,NA(),IFERROR(INDEX('Bank of England inputs'!D:D,MATCH($A4548,'Bank of England inputs'!$A:$A,0),0),F4547))</f>
        <v>#N/A</v>
      </c>
      <c r="H4548" s="5">
        <f t="shared" si="435"/>
        <v>42367</v>
      </c>
      <c r="I4548" s="6" t="e">
        <f t="shared" si="431"/>
        <v>#N/A</v>
      </c>
      <c r="J4548" s="6" t="e">
        <f t="shared" si="432"/>
        <v>#N/A</v>
      </c>
      <c r="K4548" s="19">
        <f t="shared" si="433"/>
        <v>2526</v>
      </c>
      <c r="L4548" s="6" t="e">
        <f t="shared" ca="1" si="434"/>
        <v>#N/A</v>
      </c>
    </row>
    <row r="4549" spans="1:12" x14ac:dyDescent="0.2">
      <c r="A4549" s="5">
        <f>IF(AND(dateA=1,A4548&lt;DataEnd),'iBoxx inputs'!A4553,IF(AND(dateA=2,A4548&lt;DataEnd),'Bank of England inputs'!A4553,IF(dateA=3,A4548+1,IF(dateA=4,WORKDAY(A4548,1,),WORKDAY(A4548,1,holidayQ)))))</f>
        <v>42368</v>
      </c>
      <c r="B4549" s="35" t="e">
        <f>MATCH(A4549,'iBoxx inputs'!A:A,0)</f>
        <v>#N/A</v>
      </c>
      <c r="C4549" s="35" t="e">
        <f>MATCH(A4549,'Bank of England inputs'!A:A,0)</f>
        <v>#N/A</v>
      </c>
      <c r="D4549" s="6" t="e">
        <f>IF($A4549&gt;DataEnd,NA(),IFERROR(INDEX('iBoxx inputs'!B:B,MATCH($A4549,'iBoxx inputs'!$A:$A,0)),D4548))</f>
        <v>#N/A</v>
      </c>
      <c r="E4549" s="6" t="e">
        <f>IF($A4549&gt;DataEnd,NA(),IFERROR(INDEX('iBoxx inputs'!C:C,MATCH($A4549,'iBoxx inputs'!$A:$A,0)),E4548))</f>
        <v>#N/A</v>
      </c>
      <c r="F4549" s="6" t="e">
        <f>IF($A4549&gt;DataEnd,NA(),IFERROR(INDEX('Bank of England inputs'!D:D,MATCH($A4549,'Bank of England inputs'!$A:$A,0),0),F4548))</f>
        <v>#N/A</v>
      </c>
      <c r="H4549" s="5">
        <f t="shared" si="435"/>
        <v>42368</v>
      </c>
      <c r="I4549" s="6" t="e">
        <f t="shared" si="431"/>
        <v>#N/A</v>
      </c>
      <c r="J4549" s="6" t="e">
        <f t="shared" si="432"/>
        <v>#N/A</v>
      </c>
      <c r="K4549" s="19">
        <f t="shared" si="433"/>
        <v>2526</v>
      </c>
      <c r="L4549" s="6" t="e">
        <f t="shared" ca="1" si="434"/>
        <v>#N/A</v>
      </c>
    </row>
    <row r="4550" spans="1:12" x14ac:dyDescent="0.2">
      <c r="A4550" s="5">
        <f>IF(AND(dateA=1,A4549&lt;DataEnd),'iBoxx inputs'!A4554,IF(AND(dateA=2,A4549&lt;DataEnd),'Bank of England inputs'!A4554,IF(dateA=3,A4549+1,IF(dateA=4,WORKDAY(A4549,1,),WORKDAY(A4549,1,holidayQ)))))</f>
        <v>42369</v>
      </c>
      <c r="B4550" s="35" t="e">
        <f>MATCH(A4550,'iBoxx inputs'!A:A,0)</f>
        <v>#N/A</v>
      </c>
      <c r="C4550" s="35" t="e">
        <f>MATCH(A4550,'Bank of England inputs'!A:A,0)</f>
        <v>#N/A</v>
      </c>
      <c r="D4550" s="6" t="e">
        <f>IF($A4550&gt;DataEnd,NA(),IFERROR(INDEX('iBoxx inputs'!B:B,MATCH($A4550,'iBoxx inputs'!$A:$A,0)),D4549))</f>
        <v>#N/A</v>
      </c>
      <c r="E4550" s="6" t="e">
        <f>IF($A4550&gt;DataEnd,NA(),IFERROR(INDEX('iBoxx inputs'!C:C,MATCH($A4550,'iBoxx inputs'!$A:$A,0)),E4549))</f>
        <v>#N/A</v>
      </c>
      <c r="F4550" s="6" t="e">
        <f>IF($A4550&gt;DataEnd,NA(),IFERROR(INDEX('Bank of England inputs'!D:D,MATCH($A4550,'Bank of England inputs'!$A:$A,0),0),F4549))</f>
        <v>#N/A</v>
      </c>
      <c r="H4550" s="5">
        <f t="shared" si="435"/>
        <v>42369</v>
      </c>
      <c r="I4550" s="6" t="e">
        <f t="shared" si="431"/>
        <v>#N/A</v>
      </c>
      <c r="J4550" s="6" t="e">
        <f t="shared" si="432"/>
        <v>#N/A</v>
      </c>
      <c r="K4550" s="19">
        <f t="shared" si="433"/>
        <v>2527</v>
      </c>
      <c r="L4550" s="6" t="e">
        <f t="shared" ca="1" si="434"/>
        <v>#N/A</v>
      </c>
    </row>
    <row r="4551" spans="1:12" x14ac:dyDescent="0.2">
      <c r="A4551" s="5">
        <f>IF(AND(dateA=1,A4550&lt;DataEnd),'iBoxx inputs'!A4555,IF(AND(dateA=2,A4550&lt;DataEnd),'Bank of England inputs'!A4555,IF(dateA=3,A4550+1,IF(dateA=4,WORKDAY(A4550,1,),WORKDAY(A4550,1,holidayQ)))))</f>
        <v>42373</v>
      </c>
      <c r="B4551" s="35" t="e">
        <f>MATCH(A4551,'iBoxx inputs'!A:A,0)</f>
        <v>#N/A</v>
      </c>
      <c r="C4551" s="35" t="e">
        <f>MATCH(A4551,'Bank of England inputs'!A:A,0)</f>
        <v>#N/A</v>
      </c>
      <c r="D4551" s="6" t="e">
        <f>IF($A4551&gt;DataEnd,NA(),IFERROR(INDEX('iBoxx inputs'!B:B,MATCH($A4551,'iBoxx inputs'!$A:$A,0)),D4550))</f>
        <v>#N/A</v>
      </c>
      <c r="E4551" s="6" t="e">
        <f>IF($A4551&gt;DataEnd,NA(),IFERROR(INDEX('iBoxx inputs'!C:C,MATCH($A4551,'iBoxx inputs'!$A:$A,0)),E4550))</f>
        <v>#N/A</v>
      </c>
      <c r="F4551" s="6" t="e">
        <f>IF($A4551&gt;DataEnd,NA(),IFERROR(INDEX('Bank of England inputs'!D:D,MATCH($A4551,'Bank of England inputs'!$A:$A,0),0),F4550))</f>
        <v>#N/A</v>
      </c>
      <c r="H4551" s="5">
        <f t="shared" si="435"/>
        <v>42373</v>
      </c>
      <c r="I4551" s="6" t="e">
        <f t="shared" si="431"/>
        <v>#N/A</v>
      </c>
      <c r="J4551" s="6" t="e">
        <f t="shared" si="432"/>
        <v>#N/A</v>
      </c>
      <c r="K4551" s="19">
        <f t="shared" si="433"/>
        <v>2526</v>
      </c>
      <c r="L4551" s="6" t="e">
        <f t="shared" ca="1" si="434"/>
        <v>#N/A</v>
      </c>
    </row>
    <row r="4552" spans="1:12" x14ac:dyDescent="0.2">
      <c r="A4552" s="5">
        <f>IF(AND(dateA=1,A4551&lt;DataEnd),'iBoxx inputs'!A4556,IF(AND(dateA=2,A4551&lt;DataEnd),'Bank of England inputs'!A4556,IF(dateA=3,A4551+1,IF(dateA=4,WORKDAY(A4551,1,),WORKDAY(A4551,1,holidayQ)))))</f>
        <v>42374</v>
      </c>
      <c r="B4552" s="35" t="e">
        <f>MATCH(A4552,'iBoxx inputs'!A:A,0)</f>
        <v>#N/A</v>
      </c>
      <c r="C4552" s="35" t="e">
        <f>MATCH(A4552,'Bank of England inputs'!A:A,0)</f>
        <v>#N/A</v>
      </c>
      <c r="D4552" s="6" t="e">
        <f>IF($A4552&gt;DataEnd,NA(),IFERROR(INDEX('iBoxx inputs'!B:B,MATCH($A4552,'iBoxx inputs'!$A:$A,0)),D4551))</f>
        <v>#N/A</v>
      </c>
      <c r="E4552" s="6" t="e">
        <f>IF($A4552&gt;DataEnd,NA(),IFERROR(INDEX('iBoxx inputs'!C:C,MATCH($A4552,'iBoxx inputs'!$A:$A,0)),E4551))</f>
        <v>#N/A</v>
      </c>
      <c r="F4552" s="6" t="e">
        <f>IF($A4552&gt;DataEnd,NA(),IFERROR(INDEX('Bank of England inputs'!D:D,MATCH($A4552,'Bank of England inputs'!$A:$A,0),0),F4551))</f>
        <v>#N/A</v>
      </c>
      <c r="H4552" s="5">
        <f t="shared" si="435"/>
        <v>42374</v>
      </c>
      <c r="I4552" s="6" t="e">
        <f t="shared" si="431"/>
        <v>#N/A</v>
      </c>
      <c r="J4552" s="6" t="e">
        <f t="shared" si="432"/>
        <v>#N/A</v>
      </c>
      <c r="K4552" s="19">
        <f t="shared" si="433"/>
        <v>2526</v>
      </c>
      <c r="L4552" s="6" t="e">
        <f t="shared" ca="1" si="434"/>
        <v>#N/A</v>
      </c>
    </row>
    <row r="4553" spans="1:12" x14ac:dyDescent="0.2">
      <c r="A4553" s="5">
        <f>IF(AND(dateA=1,A4552&lt;DataEnd),'iBoxx inputs'!A4557,IF(AND(dateA=2,A4552&lt;DataEnd),'Bank of England inputs'!A4557,IF(dateA=3,A4552+1,IF(dateA=4,WORKDAY(A4552,1,),WORKDAY(A4552,1,holidayQ)))))</f>
        <v>42375</v>
      </c>
      <c r="B4553" s="35" t="e">
        <f>MATCH(A4553,'iBoxx inputs'!A:A,0)</f>
        <v>#N/A</v>
      </c>
      <c r="C4553" s="35" t="e">
        <f>MATCH(A4553,'Bank of England inputs'!A:A,0)</f>
        <v>#N/A</v>
      </c>
      <c r="D4553" s="6" t="e">
        <f>IF($A4553&gt;DataEnd,NA(),IFERROR(INDEX('iBoxx inputs'!B:B,MATCH($A4553,'iBoxx inputs'!$A:$A,0)),D4552))</f>
        <v>#N/A</v>
      </c>
      <c r="E4553" s="6" t="e">
        <f>IF($A4553&gt;DataEnd,NA(),IFERROR(INDEX('iBoxx inputs'!C:C,MATCH($A4553,'iBoxx inputs'!$A:$A,0)),E4552))</f>
        <v>#N/A</v>
      </c>
      <c r="F4553" s="6" t="e">
        <f>IF($A4553&gt;DataEnd,NA(),IFERROR(INDEX('Bank of England inputs'!D:D,MATCH($A4553,'Bank of England inputs'!$A:$A,0),0),F4552))</f>
        <v>#N/A</v>
      </c>
      <c r="H4553" s="5">
        <f t="shared" si="435"/>
        <v>42375</v>
      </c>
      <c r="I4553" s="6" t="e">
        <f t="shared" si="431"/>
        <v>#N/A</v>
      </c>
      <c r="J4553" s="6" t="e">
        <f t="shared" si="432"/>
        <v>#N/A</v>
      </c>
      <c r="K4553" s="19">
        <f t="shared" si="433"/>
        <v>2526</v>
      </c>
      <c r="L4553" s="6" t="e">
        <f t="shared" ca="1" si="434"/>
        <v>#N/A</v>
      </c>
    </row>
    <row r="4554" spans="1:12" x14ac:dyDescent="0.2">
      <c r="A4554" s="5">
        <f>IF(AND(dateA=1,A4553&lt;DataEnd),'iBoxx inputs'!A4558,IF(AND(dateA=2,A4553&lt;DataEnd),'Bank of England inputs'!A4558,IF(dateA=3,A4553+1,IF(dateA=4,WORKDAY(A4553,1,),WORKDAY(A4553,1,holidayQ)))))</f>
        <v>42376</v>
      </c>
      <c r="B4554" s="35" t="e">
        <f>MATCH(A4554,'iBoxx inputs'!A:A,0)</f>
        <v>#N/A</v>
      </c>
      <c r="C4554" s="35" t="e">
        <f>MATCH(A4554,'Bank of England inputs'!A:A,0)</f>
        <v>#N/A</v>
      </c>
      <c r="D4554" s="6" t="e">
        <f>IF($A4554&gt;DataEnd,NA(),IFERROR(INDEX('iBoxx inputs'!B:B,MATCH($A4554,'iBoxx inputs'!$A:$A,0)),D4553))</f>
        <v>#N/A</v>
      </c>
      <c r="E4554" s="6" t="e">
        <f>IF($A4554&gt;DataEnd,NA(),IFERROR(INDEX('iBoxx inputs'!C:C,MATCH($A4554,'iBoxx inputs'!$A:$A,0)),E4553))</f>
        <v>#N/A</v>
      </c>
      <c r="F4554" s="6" t="e">
        <f>IF($A4554&gt;DataEnd,NA(),IFERROR(INDEX('Bank of England inputs'!D:D,MATCH($A4554,'Bank of England inputs'!$A:$A,0),0),F4553))</f>
        <v>#N/A</v>
      </c>
      <c r="H4554" s="5">
        <f t="shared" si="435"/>
        <v>42376</v>
      </c>
      <c r="I4554" s="6" t="e">
        <f t="shared" si="431"/>
        <v>#N/A</v>
      </c>
      <c r="J4554" s="6" t="e">
        <f t="shared" si="432"/>
        <v>#N/A</v>
      </c>
      <c r="K4554" s="19">
        <f t="shared" si="433"/>
        <v>2527</v>
      </c>
      <c r="L4554" s="6" t="e">
        <f t="shared" ca="1" si="434"/>
        <v>#N/A</v>
      </c>
    </row>
    <row r="4555" spans="1:12" x14ac:dyDescent="0.2">
      <c r="A4555" s="5">
        <f>IF(AND(dateA=1,A4554&lt;DataEnd),'iBoxx inputs'!A4559,IF(AND(dateA=2,A4554&lt;DataEnd),'Bank of England inputs'!A4559,IF(dateA=3,A4554+1,IF(dateA=4,WORKDAY(A4554,1,),WORKDAY(A4554,1,holidayQ)))))</f>
        <v>42377</v>
      </c>
      <c r="B4555" s="35" t="e">
        <f>MATCH(A4555,'iBoxx inputs'!A:A,0)</f>
        <v>#N/A</v>
      </c>
      <c r="C4555" s="35" t="e">
        <f>MATCH(A4555,'Bank of England inputs'!A:A,0)</f>
        <v>#N/A</v>
      </c>
      <c r="D4555" s="6" t="e">
        <f>IF($A4555&gt;DataEnd,NA(),IFERROR(INDEX('iBoxx inputs'!B:B,MATCH($A4555,'iBoxx inputs'!$A:$A,0)),D4554))</f>
        <v>#N/A</v>
      </c>
      <c r="E4555" s="6" t="e">
        <f>IF($A4555&gt;DataEnd,NA(),IFERROR(INDEX('iBoxx inputs'!C:C,MATCH($A4555,'iBoxx inputs'!$A:$A,0)),E4554))</f>
        <v>#N/A</v>
      </c>
      <c r="F4555" s="6" t="e">
        <f>IF($A4555&gt;DataEnd,NA(),IFERROR(INDEX('Bank of England inputs'!D:D,MATCH($A4555,'Bank of England inputs'!$A:$A,0),0),F4554))</f>
        <v>#N/A</v>
      </c>
      <c r="H4555" s="5">
        <f t="shared" si="435"/>
        <v>42377</v>
      </c>
      <c r="I4555" s="6" t="e">
        <f t="shared" si="431"/>
        <v>#N/A</v>
      </c>
      <c r="J4555" s="6" t="e">
        <f t="shared" si="432"/>
        <v>#N/A</v>
      </c>
      <c r="K4555" s="19">
        <f t="shared" si="433"/>
        <v>2528</v>
      </c>
      <c r="L4555" s="6" t="e">
        <f t="shared" ca="1" si="434"/>
        <v>#N/A</v>
      </c>
    </row>
    <row r="4556" spans="1:12" x14ac:dyDescent="0.2">
      <c r="A4556" s="5">
        <f>IF(AND(dateA=1,A4555&lt;DataEnd),'iBoxx inputs'!A4560,IF(AND(dateA=2,A4555&lt;DataEnd),'Bank of England inputs'!A4560,IF(dateA=3,A4555+1,IF(dateA=4,WORKDAY(A4555,1,),WORKDAY(A4555,1,holidayQ)))))</f>
        <v>42380</v>
      </c>
      <c r="B4556" s="35" t="e">
        <f>MATCH(A4556,'iBoxx inputs'!A:A,0)</f>
        <v>#N/A</v>
      </c>
      <c r="C4556" s="35" t="e">
        <f>MATCH(A4556,'Bank of England inputs'!A:A,0)</f>
        <v>#N/A</v>
      </c>
      <c r="D4556" s="6" t="e">
        <f>IF($A4556&gt;DataEnd,NA(),IFERROR(INDEX('iBoxx inputs'!B:B,MATCH($A4556,'iBoxx inputs'!$A:$A,0)),D4555))</f>
        <v>#N/A</v>
      </c>
      <c r="E4556" s="6" t="e">
        <f>IF($A4556&gt;DataEnd,NA(),IFERROR(INDEX('iBoxx inputs'!C:C,MATCH($A4556,'iBoxx inputs'!$A:$A,0)),E4555))</f>
        <v>#N/A</v>
      </c>
      <c r="F4556" s="6" t="e">
        <f>IF($A4556&gt;DataEnd,NA(),IFERROR(INDEX('Bank of England inputs'!D:D,MATCH($A4556,'Bank of England inputs'!$A:$A,0),0),F4555))</f>
        <v>#N/A</v>
      </c>
      <c r="H4556" s="5">
        <f t="shared" si="435"/>
        <v>42380</v>
      </c>
      <c r="I4556" s="6" t="e">
        <f t="shared" si="431"/>
        <v>#N/A</v>
      </c>
      <c r="J4556" s="6" t="e">
        <f t="shared" si="432"/>
        <v>#N/A</v>
      </c>
      <c r="K4556" s="19">
        <f t="shared" si="433"/>
        <v>2526</v>
      </c>
      <c r="L4556" s="6" t="e">
        <f t="shared" ca="1" si="434"/>
        <v>#N/A</v>
      </c>
    </row>
    <row r="4557" spans="1:12" x14ac:dyDescent="0.2">
      <c r="A4557" s="5">
        <f>IF(AND(dateA=1,A4556&lt;DataEnd),'iBoxx inputs'!A4561,IF(AND(dateA=2,A4556&lt;DataEnd),'Bank of England inputs'!A4561,IF(dateA=3,A4556+1,IF(dateA=4,WORKDAY(A4556,1,),WORKDAY(A4556,1,holidayQ)))))</f>
        <v>42381</v>
      </c>
      <c r="B4557" s="35" t="e">
        <f>MATCH(A4557,'iBoxx inputs'!A:A,0)</f>
        <v>#N/A</v>
      </c>
      <c r="C4557" s="35" t="e">
        <f>MATCH(A4557,'Bank of England inputs'!A:A,0)</f>
        <v>#N/A</v>
      </c>
      <c r="D4557" s="6" t="e">
        <f>IF($A4557&gt;DataEnd,NA(),IFERROR(INDEX('iBoxx inputs'!B:B,MATCH($A4557,'iBoxx inputs'!$A:$A,0)),D4556))</f>
        <v>#N/A</v>
      </c>
      <c r="E4557" s="6" t="e">
        <f>IF($A4557&gt;DataEnd,NA(),IFERROR(INDEX('iBoxx inputs'!C:C,MATCH($A4557,'iBoxx inputs'!$A:$A,0)),E4556))</f>
        <v>#N/A</v>
      </c>
      <c r="F4557" s="6" t="e">
        <f>IF($A4557&gt;DataEnd,NA(),IFERROR(INDEX('Bank of England inputs'!D:D,MATCH($A4557,'Bank of England inputs'!$A:$A,0),0),F4556))</f>
        <v>#N/A</v>
      </c>
      <c r="H4557" s="5">
        <f t="shared" si="435"/>
        <v>42381</v>
      </c>
      <c r="I4557" s="6" t="e">
        <f t="shared" si="431"/>
        <v>#N/A</v>
      </c>
      <c r="J4557" s="6" t="e">
        <f t="shared" si="432"/>
        <v>#N/A</v>
      </c>
      <c r="K4557" s="19">
        <f t="shared" si="433"/>
        <v>2526</v>
      </c>
      <c r="L4557" s="6" t="e">
        <f t="shared" ca="1" si="434"/>
        <v>#N/A</v>
      </c>
    </row>
    <row r="4558" spans="1:12" x14ac:dyDescent="0.2">
      <c r="A4558" s="5">
        <f>IF(AND(dateA=1,A4557&lt;DataEnd),'iBoxx inputs'!A4562,IF(AND(dateA=2,A4557&lt;DataEnd),'Bank of England inputs'!A4562,IF(dateA=3,A4557+1,IF(dateA=4,WORKDAY(A4557,1,),WORKDAY(A4557,1,holidayQ)))))</f>
        <v>42382</v>
      </c>
      <c r="B4558" s="35" t="e">
        <f>MATCH(A4558,'iBoxx inputs'!A:A,0)</f>
        <v>#N/A</v>
      </c>
      <c r="C4558" s="35" t="e">
        <f>MATCH(A4558,'Bank of England inputs'!A:A,0)</f>
        <v>#N/A</v>
      </c>
      <c r="D4558" s="6" t="e">
        <f>IF($A4558&gt;DataEnd,NA(),IFERROR(INDEX('iBoxx inputs'!B:B,MATCH($A4558,'iBoxx inputs'!$A:$A,0)),D4557))</f>
        <v>#N/A</v>
      </c>
      <c r="E4558" s="6" t="e">
        <f>IF($A4558&gt;DataEnd,NA(),IFERROR(INDEX('iBoxx inputs'!C:C,MATCH($A4558,'iBoxx inputs'!$A:$A,0)),E4557))</f>
        <v>#N/A</v>
      </c>
      <c r="F4558" s="6" t="e">
        <f>IF($A4558&gt;DataEnd,NA(),IFERROR(INDEX('Bank of England inputs'!D:D,MATCH($A4558,'Bank of England inputs'!$A:$A,0),0),F4557))</f>
        <v>#N/A</v>
      </c>
      <c r="H4558" s="5">
        <f t="shared" si="435"/>
        <v>42382</v>
      </c>
      <c r="I4558" s="6" t="e">
        <f t="shared" si="431"/>
        <v>#N/A</v>
      </c>
      <c r="J4558" s="6" t="e">
        <f t="shared" si="432"/>
        <v>#N/A</v>
      </c>
      <c r="K4558" s="19">
        <f t="shared" si="433"/>
        <v>2526</v>
      </c>
      <c r="L4558" s="6" t="e">
        <f t="shared" ca="1" si="434"/>
        <v>#N/A</v>
      </c>
    </row>
    <row r="4559" spans="1:12" x14ac:dyDescent="0.2">
      <c r="A4559" s="5">
        <f>IF(AND(dateA=1,A4558&lt;DataEnd),'iBoxx inputs'!A4563,IF(AND(dateA=2,A4558&lt;DataEnd),'Bank of England inputs'!A4563,IF(dateA=3,A4558+1,IF(dateA=4,WORKDAY(A4558,1,),WORKDAY(A4558,1,holidayQ)))))</f>
        <v>42383</v>
      </c>
      <c r="B4559" s="35" t="e">
        <f>MATCH(A4559,'iBoxx inputs'!A:A,0)</f>
        <v>#N/A</v>
      </c>
      <c r="C4559" s="35" t="e">
        <f>MATCH(A4559,'Bank of England inputs'!A:A,0)</f>
        <v>#N/A</v>
      </c>
      <c r="D4559" s="6" t="e">
        <f>IF($A4559&gt;DataEnd,NA(),IFERROR(INDEX('iBoxx inputs'!B:B,MATCH($A4559,'iBoxx inputs'!$A:$A,0)),D4558))</f>
        <v>#N/A</v>
      </c>
      <c r="E4559" s="6" t="e">
        <f>IF($A4559&gt;DataEnd,NA(),IFERROR(INDEX('iBoxx inputs'!C:C,MATCH($A4559,'iBoxx inputs'!$A:$A,0)),E4558))</f>
        <v>#N/A</v>
      </c>
      <c r="F4559" s="6" t="e">
        <f>IF($A4559&gt;DataEnd,NA(),IFERROR(INDEX('Bank of England inputs'!D:D,MATCH($A4559,'Bank of England inputs'!$A:$A,0),0),F4558))</f>
        <v>#N/A</v>
      </c>
      <c r="H4559" s="5">
        <f t="shared" si="435"/>
        <v>42383</v>
      </c>
      <c r="I4559" s="6" t="e">
        <f t="shared" si="431"/>
        <v>#N/A</v>
      </c>
      <c r="J4559" s="6" t="e">
        <f t="shared" si="432"/>
        <v>#N/A</v>
      </c>
      <c r="K4559" s="19">
        <f t="shared" si="433"/>
        <v>2527</v>
      </c>
      <c r="L4559" s="6" t="e">
        <f t="shared" ca="1" si="434"/>
        <v>#N/A</v>
      </c>
    </row>
    <row r="4560" spans="1:12" x14ac:dyDescent="0.2">
      <c r="A4560" s="5">
        <f>IF(AND(dateA=1,A4559&lt;DataEnd),'iBoxx inputs'!A4564,IF(AND(dateA=2,A4559&lt;DataEnd),'Bank of England inputs'!A4564,IF(dateA=3,A4559+1,IF(dateA=4,WORKDAY(A4559,1,),WORKDAY(A4559,1,holidayQ)))))</f>
        <v>42384</v>
      </c>
      <c r="B4560" s="35" t="e">
        <f>MATCH(A4560,'iBoxx inputs'!A:A,0)</f>
        <v>#N/A</v>
      </c>
      <c r="C4560" s="35" t="e">
        <f>MATCH(A4560,'Bank of England inputs'!A:A,0)</f>
        <v>#N/A</v>
      </c>
      <c r="D4560" s="6" t="e">
        <f>IF($A4560&gt;DataEnd,NA(),IFERROR(INDEX('iBoxx inputs'!B:B,MATCH($A4560,'iBoxx inputs'!$A:$A,0)),D4559))</f>
        <v>#N/A</v>
      </c>
      <c r="E4560" s="6" t="e">
        <f>IF($A4560&gt;DataEnd,NA(),IFERROR(INDEX('iBoxx inputs'!C:C,MATCH($A4560,'iBoxx inputs'!$A:$A,0)),E4559))</f>
        <v>#N/A</v>
      </c>
      <c r="F4560" s="6" t="e">
        <f>IF($A4560&gt;DataEnd,NA(),IFERROR(INDEX('Bank of England inputs'!D:D,MATCH($A4560,'Bank of England inputs'!$A:$A,0),0),F4559))</f>
        <v>#N/A</v>
      </c>
      <c r="H4560" s="5">
        <f t="shared" si="435"/>
        <v>42384</v>
      </c>
      <c r="I4560" s="6" t="e">
        <f t="shared" si="431"/>
        <v>#N/A</v>
      </c>
      <c r="J4560" s="6" t="e">
        <f t="shared" si="432"/>
        <v>#N/A</v>
      </c>
      <c r="K4560" s="19">
        <f t="shared" si="433"/>
        <v>2528</v>
      </c>
      <c r="L4560" s="6" t="e">
        <f t="shared" ca="1" si="434"/>
        <v>#N/A</v>
      </c>
    </row>
    <row r="4561" spans="1:12" x14ac:dyDescent="0.2">
      <c r="A4561" s="5">
        <f>IF(AND(dateA=1,A4560&lt;DataEnd),'iBoxx inputs'!A4565,IF(AND(dateA=2,A4560&lt;DataEnd),'Bank of England inputs'!A4565,IF(dateA=3,A4560+1,IF(dateA=4,WORKDAY(A4560,1,),WORKDAY(A4560,1,holidayQ)))))</f>
        <v>42387</v>
      </c>
      <c r="B4561" s="35" t="e">
        <f>MATCH(A4561,'iBoxx inputs'!A:A,0)</f>
        <v>#N/A</v>
      </c>
      <c r="C4561" s="35" t="e">
        <f>MATCH(A4561,'Bank of England inputs'!A:A,0)</f>
        <v>#N/A</v>
      </c>
      <c r="D4561" s="6" t="e">
        <f>IF($A4561&gt;DataEnd,NA(),IFERROR(INDEX('iBoxx inputs'!B:B,MATCH($A4561,'iBoxx inputs'!$A:$A,0)),D4560))</f>
        <v>#N/A</v>
      </c>
      <c r="E4561" s="6" t="e">
        <f>IF($A4561&gt;DataEnd,NA(),IFERROR(INDEX('iBoxx inputs'!C:C,MATCH($A4561,'iBoxx inputs'!$A:$A,0)),E4560))</f>
        <v>#N/A</v>
      </c>
      <c r="F4561" s="6" t="e">
        <f>IF($A4561&gt;DataEnd,NA(),IFERROR(INDEX('Bank of England inputs'!D:D,MATCH($A4561,'Bank of England inputs'!$A:$A,0),0),F4560))</f>
        <v>#N/A</v>
      </c>
      <c r="H4561" s="5">
        <f t="shared" si="435"/>
        <v>42387</v>
      </c>
      <c r="I4561" s="6" t="e">
        <f t="shared" si="431"/>
        <v>#N/A</v>
      </c>
      <c r="J4561" s="6" t="e">
        <f t="shared" si="432"/>
        <v>#N/A</v>
      </c>
      <c r="K4561" s="19">
        <f t="shared" si="433"/>
        <v>2526</v>
      </c>
      <c r="L4561" s="6" t="e">
        <f t="shared" ca="1" si="434"/>
        <v>#N/A</v>
      </c>
    </row>
    <row r="4562" spans="1:12" x14ac:dyDescent="0.2">
      <c r="A4562" s="5">
        <f>IF(AND(dateA=1,A4561&lt;DataEnd),'iBoxx inputs'!A4566,IF(AND(dateA=2,A4561&lt;DataEnd),'Bank of England inputs'!A4566,IF(dateA=3,A4561+1,IF(dateA=4,WORKDAY(A4561,1,),WORKDAY(A4561,1,holidayQ)))))</f>
        <v>42388</v>
      </c>
      <c r="B4562" s="35" t="e">
        <f>MATCH(A4562,'iBoxx inputs'!A:A,0)</f>
        <v>#N/A</v>
      </c>
      <c r="C4562" s="35" t="e">
        <f>MATCH(A4562,'Bank of England inputs'!A:A,0)</f>
        <v>#N/A</v>
      </c>
      <c r="D4562" s="6" t="e">
        <f>IF($A4562&gt;DataEnd,NA(),IFERROR(INDEX('iBoxx inputs'!B:B,MATCH($A4562,'iBoxx inputs'!$A:$A,0)),D4561))</f>
        <v>#N/A</v>
      </c>
      <c r="E4562" s="6" t="e">
        <f>IF($A4562&gt;DataEnd,NA(),IFERROR(INDEX('iBoxx inputs'!C:C,MATCH($A4562,'iBoxx inputs'!$A:$A,0)),E4561))</f>
        <v>#N/A</v>
      </c>
      <c r="F4562" s="6" t="e">
        <f>IF($A4562&gt;DataEnd,NA(),IFERROR(INDEX('Bank of England inputs'!D:D,MATCH($A4562,'Bank of England inputs'!$A:$A,0),0),F4561))</f>
        <v>#N/A</v>
      </c>
      <c r="H4562" s="5">
        <f t="shared" si="435"/>
        <v>42388</v>
      </c>
      <c r="I4562" s="6" t="e">
        <f t="shared" si="431"/>
        <v>#N/A</v>
      </c>
      <c r="J4562" s="6" t="e">
        <f t="shared" si="432"/>
        <v>#N/A</v>
      </c>
      <c r="K4562" s="19">
        <f t="shared" si="433"/>
        <v>2526</v>
      </c>
      <c r="L4562" s="6" t="e">
        <f t="shared" ca="1" si="434"/>
        <v>#N/A</v>
      </c>
    </row>
    <row r="4563" spans="1:12" x14ac:dyDescent="0.2">
      <c r="A4563" s="5">
        <f>IF(AND(dateA=1,A4562&lt;DataEnd),'iBoxx inputs'!A4567,IF(AND(dateA=2,A4562&lt;DataEnd),'Bank of England inputs'!A4567,IF(dateA=3,A4562+1,IF(dateA=4,WORKDAY(A4562,1,),WORKDAY(A4562,1,holidayQ)))))</f>
        <v>42389</v>
      </c>
      <c r="B4563" s="35" t="e">
        <f>MATCH(A4563,'iBoxx inputs'!A:A,0)</f>
        <v>#N/A</v>
      </c>
      <c r="C4563" s="35" t="e">
        <f>MATCH(A4563,'Bank of England inputs'!A:A,0)</f>
        <v>#N/A</v>
      </c>
      <c r="D4563" s="6" t="e">
        <f>IF($A4563&gt;DataEnd,NA(),IFERROR(INDEX('iBoxx inputs'!B:B,MATCH($A4563,'iBoxx inputs'!$A:$A,0)),D4562))</f>
        <v>#N/A</v>
      </c>
      <c r="E4563" s="6" t="e">
        <f>IF($A4563&gt;DataEnd,NA(),IFERROR(INDEX('iBoxx inputs'!C:C,MATCH($A4563,'iBoxx inputs'!$A:$A,0)),E4562))</f>
        <v>#N/A</v>
      </c>
      <c r="F4563" s="6" t="e">
        <f>IF($A4563&gt;DataEnd,NA(),IFERROR(INDEX('Bank of England inputs'!D:D,MATCH($A4563,'Bank of England inputs'!$A:$A,0),0),F4562))</f>
        <v>#N/A</v>
      </c>
      <c r="H4563" s="5">
        <f t="shared" si="435"/>
        <v>42389</v>
      </c>
      <c r="I4563" s="6" t="e">
        <f t="shared" si="431"/>
        <v>#N/A</v>
      </c>
      <c r="J4563" s="6" t="e">
        <f t="shared" si="432"/>
        <v>#N/A</v>
      </c>
      <c r="K4563" s="19">
        <f t="shared" si="433"/>
        <v>2526</v>
      </c>
      <c r="L4563" s="6" t="e">
        <f t="shared" ca="1" si="434"/>
        <v>#N/A</v>
      </c>
    </row>
    <row r="4564" spans="1:12" x14ac:dyDescent="0.2">
      <c r="A4564" s="5">
        <f>IF(AND(dateA=1,A4563&lt;DataEnd),'iBoxx inputs'!A4568,IF(AND(dateA=2,A4563&lt;DataEnd),'Bank of England inputs'!A4568,IF(dateA=3,A4563+1,IF(dateA=4,WORKDAY(A4563,1,),WORKDAY(A4563,1,holidayQ)))))</f>
        <v>42390</v>
      </c>
      <c r="B4564" s="35" t="e">
        <f>MATCH(A4564,'iBoxx inputs'!A:A,0)</f>
        <v>#N/A</v>
      </c>
      <c r="C4564" s="35" t="e">
        <f>MATCH(A4564,'Bank of England inputs'!A:A,0)</f>
        <v>#N/A</v>
      </c>
      <c r="D4564" s="6" t="e">
        <f>IF($A4564&gt;DataEnd,NA(),IFERROR(INDEX('iBoxx inputs'!B:B,MATCH($A4564,'iBoxx inputs'!$A:$A,0)),D4563))</f>
        <v>#N/A</v>
      </c>
      <c r="E4564" s="6" t="e">
        <f>IF($A4564&gt;DataEnd,NA(),IFERROR(INDEX('iBoxx inputs'!C:C,MATCH($A4564,'iBoxx inputs'!$A:$A,0)),E4563))</f>
        <v>#N/A</v>
      </c>
      <c r="F4564" s="6" t="e">
        <f>IF($A4564&gt;DataEnd,NA(),IFERROR(INDEX('Bank of England inputs'!D:D,MATCH($A4564,'Bank of England inputs'!$A:$A,0),0),F4563))</f>
        <v>#N/A</v>
      </c>
      <c r="H4564" s="5">
        <f t="shared" si="435"/>
        <v>42390</v>
      </c>
      <c r="I4564" s="6" t="e">
        <f t="shared" si="431"/>
        <v>#N/A</v>
      </c>
      <c r="J4564" s="6" t="e">
        <f t="shared" si="432"/>
        <v>#N/A</v>
      </c>
      <c r="K4564" s="19">
        <f t="shared" si="433"/>
        <v>2527</v>
      </c>
      <c r="L4564" s="6" t="e">
        <f t="shared" ca="1" si="434"/>
        <v>#N/A</v>
      </c>
    </row>
    <row r="4565" spans="1:12" x14ac:dyDescent="0.2">
      <c r="A4565" s="5">
        <f>IF(AND(dateA=1,A4564&lt;DataEnd),'iBoxx inputs'!A4569,IF(AND(dateA=2,A4564&lt;DataEnd),'Bank of England inputs'!A4569,IF(dateA=3,A4564+1,IF(dateA=4,WORKDAY(A4564,1,),WORKDAY(A4564,1,holidayQ)))))</f>
        <v>42391</v>
      </c>
      <c r="B4565" s="35" t="e">
        <f>MATCH(A4565,'iBoxx inputs'!A:A,0)</f>
        <v>#N/A</v>
      </c>
      <c r="C4565" s="35" t="e">
        <f>MATCH(A4565,'Bank of England inputs'!A:A,0)</f>
        <v>#N/A</v>
      </c>
      <c r="D4565" s="6" t="e">
        <f>IF($A4565&gt;DataEnd,NA(),IFERROR(INDEX('iBoxx inputs'!B:B,MATCH($A4565,'iBoxx inputs'!$A:$A,0)),D4564))</f>
        <v>#N/A</v>
      </c>
      <c r="E4565" s="6" t="e">
        <f>IF($A4565&gt;DataEnd,NA(),IFERROR(INDEX('iBoxx inputs'!C:C,MATCH($A4565,'iBoxx inputs'!$A:$A,0)),E4564))</f>
        <v>#N/A</v>
      </c>
      <c r="F4565" s="6" t="e">
        <f>IF($A4565&gt;DataEnd,NA(),IFERROR(INDEX('Bank of England inputs'!D:D,MATCH($A4565,'Bank of England inputs'!$A:$A,0),0),F4564))</f>
        <v>#N/A</v>
      </c>
      <c r="H4565" s="5">
        <f t="shared" si="435"/>
        <v>42391</v>
      </c>
      <c r="I4565" s="6" t="e">
        <f t="shared" si="431"/>
        <v>#N/A</v>
      </c>
      <c r="J4565" s="6" t="e">
        <f t="shared" si="432"/>
        <v>#N/A</v>
      </c>
      <c r="K4565" s="19">
        <f t="shared" si="433"/>
        <v>2528</v>
      </c>
      <c r="L4565" s="6" t="e">
        <f t="shared" ca="1" si="434"/>
        <v>#N/A</v>
      </c>
    </row>
    <row r="4566" spans="1:12" x14ac:dyDescent="0.2">
      <c r="A4566" s="5">
        <f>IF(AND(dateA=1,A4565&lt;DataEnd),'iBoxx inputs'!A4570,IF(AND(dateA=2,A4565&lt;DataEnd),'Bank of England inputs'!A4570,IF(dateA=3,A4565+1,IF(dateA=4,WORKDAY(A4565,1,),WORKDAY(A4565,1,holidayQ)))))</f>
        <v>42394</v>
      </c>
      <c r="B4566" s="35" t="e">
        <f>MATCH(A4566,'iBoxx inputs'!A:A,0)</f>
        <v>#N/A</v>
      </c>
      <c r="C4566" s="35" t="e">
        <f>MATCH(A4566,'Bank of England inputs'!A:A,0)</f>
        <v>#N/A</v>
      </c>
      <c r="D4566" s="6" t="e">
        <f>IF($A4566&gt;DataEnd,NA(),IFERROR(INDEX('iBoxx inputs'!B:B,MATCH($A4566,'iBoxx inputs'!$A:$A,0)),D4565))</f>
        <v>#N/A</v>
      </c>
      <c r="E4566" s="6" t="e">
        <f>IF($A4566&gt;DataEnd,NA(),IFERROR(INDEX('iBoxx inputs'!C:C,MATCH($A4566,'iBoxx inputs'!$A:$A,0)),E4565))</f>
        <v>#N/A</v>
      </c>
      <c r="F4566" s="6" t="e">
        <f>IF($A4566&gt;DataEnd,NA(),IFERROR(INDEX('Bank of England inputs'!D:D,MATCH($A4566,'Bank of England inputs'!$A:$A,0),0),F4565))</f>
        <v>#N/A</v>
      </c>
      <c r="H4566" s="5">
        <f t="shared" si="435"/>
        <v>42394</v>
      </c>
      <c r="I4566" s="6" t="e">
        <f t="shared" ref="I4566:I4629" si="436">(D4566+E4566)/2</f>
        <v>#N/A</v>
      </c>
      <c r="J4566" s="6" t="e">
        <f t="shared" ref="J4566:J4629" si="437">((1+I4566/100)/(1+F4566/100)-1)*100</f>
        <v>#N/A</v>
      </c>
      <c r="K4566" s="19">
        <f t="shared" ref="K4566:K4629" si="438">IF(trailing_period=0,1,ROW()-MATCH(EDATE(A4566,-trailing_period),A:A,1))</f>
        <v>2526</v>
      </c>
      <c r="L4566" s="6" t="e">
        <f t="shared" ref="L4566:L4629" ca="1" si="439">AVERAGE(OFFSET(J4566,-$K4566+1,0,$K4566,))</f>
        <v>#N/A</v>
      </c>
    </row>
    <row r="4567" spans="1:12" x14ac:dyDescent="0.2">
      <c r="A4567" s="5">
        <f>IF(AND(dateA=1,A4566&lt;DataEnd),'iBoxx inputs'!A4571,IF(AND(dateA=2,A4566&lt;DataEnd),'Bank of England inputs'!A4571,IF(dateA=3,A4566+1,IF(dateA=4,WORKDAY(A4566,1,),WORKDAY(A4566,1,holidayQ)))))</f>
        <v>42395</v>
      </c>
      <c r="B4567" s="35" t="e">
        <f>MATCH(A4567,'iBoxx inputs'!A:A,0)</f>
        <v>#N/A</v>
      </c>
      <c r="C4567" s="35" t="e">
        <f>MATCH(A4567,'Bank of England inputs'!A:A,0)</f>
        <v>#N/A</v>
      </c>
      <c r="D4567" s="6" t="e">
        <f>IF($A4567&gt;DataEnd,NA(),IFERROR(INDEX('iBoxx inputs'!B:B,MATCH($A4567,'iBoxx inputs'!$A:$A,0)),D4566))</f>
        <v>#N/A</v>
      </c>
      <c r="E4567" s="6" t="e">
        <f>IF($A4567&gt;DataEnd,NA(),IFERROR(INDEX('iBoxx inputs'!C:C,MATCH($A4567,'iBoxx inputs'!$A:$A,0)),E4566))</f>
        <v>#N/A</v>
      </c>
      <c r="F4567" s="6" t="e">
        <f>IF($A4567&gt;DataEnd,NA(),IFERROR(INDEX('Bank of England inputs'!D:D,MATCH($A4567,'Bank of England inputs'!$A:$A,0),0),F4566))</f>
        <v>#N/A</v>
      </c>
      <c r="H4567" s="5">
        <f t="shared" si="435"/>
        <v>42395</v>
      </c>
      <c r="I4567" s="6" t="e">
        <f t="shared" si="436"/>
        <v>#N/A</v>
      </c>
      <c r="J4567" s="6" t="e">
        <f t="shared" si="437"/>
        <v>#N/A</v>
      </c>
      <c r="K4567" s="19">
        <f t="shared" si="438"/>
        <v>2526</v>
      </c>
      <c r="L4567" s="6" t="e">
        <f t="shared" ca="1" si="439"/>
        <v>#N/A</v>
      </c>
    </row>
    <row r="4568" spans="1:12" x14ac:dyDescent="0.2">
      <c r="A4568" s="5">
        <f>IF(AND(dateA=1,A4567&lt;DataEnd),'iBoxx inputs'!A4572,IF(AND(dateA=2,A4567&lt;DataEnd),'Bank of England inputs'!A4572,IF(dateA=3,A4567+1,IF(dateA=4,WORKDAY(A4567,1,),WORKDAY(A4567,1,holidayQ)))))</f>
        <v>42396</v>
      </c>
      <c r="B4568" s="35" t="e">
        <f>MATCH(A4568,'iBoxx inputs'!A:A,0)</f>
        <v>#N/A</v>
      </c>
      <c r="C4568" s="35" t="e">
        <f>MATCH(A4568,'Bank of England inputs'!A:A,0)</f>
        <v>#N/A</v>
      </c>
      <c r="D4568" s="6" t="e">
        <f>IF($A4568&gt;DataEnd,NA(),IFERROR(INDEX('iBoxx inputs'!B:B,MATCH($A4568,'iBoxx inputs'!$A:$A,0)),D4567))</f>
        <v>#N/A</v>
      </c>
      <c r="E4568" s="6" t="e">
        <f>IF($A4568&gt;DataEnd,NA(),IFERROR(INDEX('iBoxx inputs'!C:C,MATCH($A4568,'iBoxx inputs'!$A:$A,0)),E4567))</f>
        <v>#N/A</v>
      </c>
      <c r="F4568" s="6" t="e">
        <f>IF($A4568&gt;DataEnd,NA(),IFERROR(INDEX('Bank of England inputs'!D:D,MATCH($A4568,'Bank of England inputs'!$A:$A,0),0),F4567))</f>
        <v>#N/A</v>
      </c>
      <c r="H4568" s="5">
        <f t="shared" si="435"/>
        <v>42396</v>
      </c>
      <c r="I4568" s="6" t="e">
        <f t="shared" si="436"/>
        <v>#N/A</v>
      </c>
      <c r="J4568" s="6" t="e">
        <f t="shared" si="437"/>
        <v>#N/A</v>
      </c>
      <c r="K4568" s="19">
        <f t="shared" si="438"/>
        <v>2526</v>
      </c>
      <c r="L4568" s="6" t="e">
        <f t="shared" ca="1" si="439"/>
        <v>#N/A</v>
      </c>
    </row>
    <row r="4569" spans="1:12" x14ac:dyDescent="0.2">
      <c r="A4569" s="5">
        <f>IF(AND(dateA=1,A4568&lt;DataEnd),'iBoxx inputs'!A4573,IF(AND(dateA=2,A4568&lt;DataEnd),'Bank of England inputs'!A4573,IF(dateA=3,A4568+1,IF(dateA=4,WORKDAY(A4568,1,),WORKDAY(A4568,1,holidayQ)))))</f>
        <v>42397</v>
      </c>
      <c r="B4569" s="35" t="e">
        <f>MATCH(A4569,'iBoxx inputs'!A:A,0)</f>
        <v>#N/A</v>
      </c>
      <c r="C4569" s="35" t="e">
        <f>MATCH(A4569,'Bank of England inputs'!A:A,0)</f>
        <v>#N/A</v>
      </c>
      <c r="D4569" s="6" t="e">
        <f>IF($A4569&gt;DataEnd,NA(),IFERROR(INDEX('iBoxx inputs'!B:B,MATCH($A4569,'iBoxx inputs'!$A:$A,0)),D4568))</f>
        <v>#N/A</v>
      </c>
      <c r="E4569" s="6" t="e">
        <f>IF($A4569&gt;DataEnd,NA(),IFERROR(INDEX('iBoxx inputs'!C:C,MATCH($A4569,'iBoxx inputs'!$A:$A,0)),E4568))</f>
        <v>#N/A</v>
      </c>
      <c r="F4569" s="6" t="e">
        <f>IF($A4569&gt;DataEnd,NA(),IFERROR(INDEX('Bank of England inputs'!D:D,MATCH($A4569,'Bank of England inputs'!$A:$A,0),0),F4568))</f>
        <v>#N/A</v>
      </c>
      <c r="H4569" s="5">
        <f t="shared" si="435"/>
        <v>42397</v>
      </c>
      <c r="I4569" s="6" t="e">
        <f t="shared" si="436"/>
        <v>#N/A</v>
      </c>
      <c r="J4569" s="6" t="e">
        <f t="shared" si="437"/>
        <v>#N/A</v>
      </c>
      <c r="K4569" s="19">
        <f t="shared" si="438"/>
        <v>2527</v>
      </c>
      <c r="L4569" s="6" t="e">
        <f t="shared" ca="1" si="439"/>
        <v>#N/A</v>
      </c>
    </row>
    <row r="4570" spans="1:12" x14ac:dyDescent="0.2">
      <c r="A4570" s="5">
        <f>IF(AND(dateA=1,A4569&lt;DataEnd),'iBoxx inputs'!A4574,IF(AND(dateA=2,A4569&lt;DataEnd),'Bank of England inputs'!A4574,IF(dateA=3,A4569+1,IF(dateA=4,WORKDAY(A4569,1,),WORKDAY(A4569,1,holidayQ)))))</f>
        <v>42398</v>
      </c>
      <c r="B4570" s="35" t="e">
        <f>MATCH(A4570,'iBoxx inputs'!A:A,0)</f>
        <v>#N/A</v>
      </c>
      <c r="C4570" s="35" t="e">
        <f>MATCH(A4570,'Bank of England inputs'!A:A,0)</f>
        <v>#N/A</v>
      </c>
      <c r="D4570" s="6" t="e">
        <f>IF($A4570&gt;DataEnd,NA(),IFERROR(INDEX('iBoxx inputs'!B:B,MATCH($A4570,'iBoxx inputs'!$A:$A,0)),D4569))</f>
        <v>#N/A</v>
      </c>
      <c r="E4570" s="6" t="e">
        <f>IF($A4570&gt;DataEnd,NA(),IFERROR(INDEX('iBoxx inputs'!C:C,MATCH($A4570,'iBoxx inputs'!$A:$A,0)),E4569))</f>
        <v>#N/A</v>
      </c>
      <c r="F4570" s="6" t="e">
        <f>IF($A4570&gt;DataEnd,NA(),IFERROR(INDEX('Bank of England inputs'!D:D,MATCH($A4570,'Bank of England inputs'!$A:$A,0),0),F4569))</f>
        <v>#N/A</v>
      </c>
      <c r="H4570" s="5">
        <f t="shared" si="435"/>
        <v>42398</v>
      </c>
      <c r="I4570" s="6" t="e">
        <f t="shared" si="436"/>
        <v>#N/A</v>
      </c>
      <c r="J4570" s="6" t="e">
        <f t="shared" si="437"/>
        <v>#N/A</v>
      </c>
      <c r="K4570" s="19">
        <f t="shared" si="438"/>
        <v>2528</v>
      </c>
      <c r="L4570" s="6" t="e">
        <f t="shared" ca="1" si="439"/>
        <v>#N/A</v>
      </c>
    </row>
    <row r="4571" spans="1:12" x14ac:dyDescent="0.2">
      <c r="A4571" s="5">
        <f>IF(AND(dateA=1,A4570&lt;DataEnd),'iBoxx inputs'!A4575,IF(AND(dateA=2,A4570&lt;DataEnd),'Bank of England inputs'!A4575,IF(dateA=3,A4570+1,IF(dateA=4,WORKDAY(A4570,1,),WORKDAY(A4570,1,holidayQ)))))</f>
        <v>42401</v>
      </c>
      <c r="B4571" s="35" t="e">
        <f>MATCH(A4571,'iBoxx inputs'!A:A,0)</f>
        <v>#N/A</v>
      </c>
      <c r="C4571" s="35" t="e">
        <f>MATCH(A4571,'Bank of England inputs'!A:A,0)</f>
        <v>#N/A</v>
      </c>
      <c r="D4571" s="6" t="e">
        <f>IF($A4571&gt;DataEnd,NA(),IFERROR(INDEX('iBoxx inputs'!B:B,MATCH($A4571,'iBoxx inputs'!$A:$A,0)),D4570))</f>
        <v>#N/A</v>
      </c>
      <c r="E4571" s="6" t="e">
        <f>IF($A4571&gt;DataEnd,NA(),IFERROR(INDEX('iBoxx inputs'!C:C,MATCH($A4571,'iBoxx inputs'!$A:$A,0)),E4570))</f>
        <v>#N/A</v>
      </c>
      <c r="F4571" s="6" t="e">
        <f>IF($A4571&gt;DataEnd,NA(),IFERROR(INDEX('Bank of England inputs'!D:D,MATCH($A4571,'Bank of England inputs'!$A:$A,0),0),F4570))</f>
        <v>#N/A</v>
      </c>
      <c r="H4571" s="5">
        <f t="shared" si="435"/>
        <v>42401</v>
      </c>
      <c r="I4571" s="6" t="e">
        <f t="shared" si="436"/>
        <v>#N/A</v>
      </c>
      <c r="J4571" s="6" t="e">
        <f t="shared" si="437"/>
        <v>#N/A</v>
      </c>
      <c r="K4571" s="19">
        <f t="shared" si="438"/>
        <v>2526</v>
      </c>
      <c r="L4571" s="6" t="e">
        <f t="shared" ca="1" si="439"/>
        <v>#N/A</v>
      </c>
    </row>
    <row r="4572" spans="1:12" x14ac:dyDescent="0.2">
      <c r="A4572" s="5">
        <f>IF(AND(dateA=1,A4571&lt;DataEnd),'iBoxx inputs'!A4576,IF(AND(dateA=2,A4571&lt;DataEnd),'Bank of England inputs'!A4576,IF(dateA=3,A4571+1,IF(dateA=4,WORKDAY(A4571,1,),WORKDAY(A4571,1,holidayQ)))))</f>
        <v>42402</v>
      </c>
      <c r="B4572" s="35" t="e">
        <f>MATCH(A4572,'iBoxx inputs'!A:A,0)</f>
        <v>#N/A</v>
      </c>
      <c r="C4572" s="35" t="e">
        <f>MATCH(A4572,'Bank of England inputs'!A:A,0)</f>
        <v>#N/A</v>
      </c>
      <c r="D4572" s="6" t="e">
        <f>IF($A4572&gt;DataEnd,NA(),IFERROR(INDEX('iBoxx inputs'!B:B,MATCH($A4572,'iBoxx inputs'!$A:$A,0)),D4571))</f>
        <v>#N/A</v>
      </c>
      <c r="E4572" s="6" t="e">
        <f>IF($A4572&gt;DataEnd,NA(),IFERROR(INDEX('iBoxx inputs'!C:C,MATCH($A4572,'iBoxx inputs'!$A:$A,0)),E4571))</f>
        <v>#N/A</v>
      </c>
      <c r="F4572" s="6" t="e">
        <f>IF($A4572&gt;DataEnd,NA(),IFERROR(INDEX('Bank of England inputs'!D:D,MATCH($A4572,'Bank of England inputs'!$A:$A,0),0),F4571))</f>
        <v>#N/A</v>
      </c>
      <c r="H4572" s="5">
        <f t="shared" si="435"/>
        <v>42402</v>
      </c>
      <c r="I4572" s="6" t="e">
        <f t="shared" si="436"/>
        <v>#N/A</v>
      </c>
      <c r="J4572" s="6" t="e">
        <f t="shared" si="437"/>
        <v>#N/A</v>
      </c>
      <c r="K4572" s="19">
        <f t="shared" si="438"/>
        <v>2526</v>
      </c>
      <c r="L4572" s="6" t="e">
        <f t="shared" ca="1" si="439"/>
        <v>#N/A</v>
      </c>
    </row>
    <row r="4573" spans="1:12" x14ac:dyDescent="0.2">
      <c r="A4573" s="5">
        <f>IF(AND(dateA=1,A4572&lt;DataEnd),'iBoxx inputs'!A4577,IF(AND(dateA=2,A4572&lt;DataEnd),'Bank of England inputs'!A4577,IF(dateA=3,A4572+1,IF(dateA=4,WORKDAY(A4572,1,),WORKDAY(A4572,1,holidayQ)))))</f>
        <v>42403</v>
      </c>
      <c r="B4573" s="35" t="e">
        <f>MATCH(A4573,'iBoxx inputs'!A:A,0)</f>
        <v>#N/A</v>
      </c>
      <c r="C4573" s="35" t="e">
        <f>MATCH(A4573,'Bank of England inputs'!A:A,0)</f>
        <v>#N/A</v>
      </c>
      <c r="D4573" s="6" t="e">
        <f>IF($A4573&gt;DataEnd,NA(),IFERROR(INDEX('iBoxx inputs'!B:B,MATCH($A4573,'iBoxx inputs'!$A:$A,0)),D4572))</f>
        <v>#N/A</v>
      </c>
      <c r="E4573" s="6" t="e">
        <f>IF($A4573&gt;DataEnd,NA(),IFERROR(INDEX('iBoxx inputs'!C:C,MATCH($A4573,'iBoxx inputs'!$A:$A,0)),E4572))</f>
        <v>#N/A</v>
      </c>
      <c r="F4573" s="6" t="e">
        <f>IF($A4573&gt;DataEnd,NA(),IFERROR(INDEX('Bank of England inputs'!D:D,MATCH($A4573,'Bank of England inputs'!$A:$A,0),0),F4572))</f>
        <v>#N/A</v>
      </c>
      <c r="H4573" s="5">
        <f t="shared" si="435"/>
        <v>42403</v>
      </c>
      <c r="I4573" s="6" t="e">
        <f t="shared" si="436"/>
        <v>#N/A</v>
      </c>
      <c r="J4573" s="6" t="e">
        <f t="shared" si="437"/>
        <v>#N/A</v>
      </c>
      <c r="K4573" s="19">
        <f t="shared" si="438"/>
        <v>2526</v>
      </c>
      <c r="L4573" s="6" t="e">
        <f t="shared" ca="1" si="439"/>
        <v>#N/A</v>
      </c>
    </row>
    <row r="4574" spans="1:12" x14ac:dyDescent="0.2">
      <c r="A4574" s="5">
        <f>IF(AND(dateA=1,A4573&lt;DataEnd),'iBoxx inputs'!A4578,IF(AND(dateA=2,A4573&lt;DataEnd),'Bank of England inputs'!A4578,IF(dateA=3,A4573+1,IF(dateA=4,WORKDAY(A4573,1,),WORKDAY(A4573,1,holidayQ)))))</f>
        <v>42404</v>
      </c>
      <c r="B4574" s="35" t="e">
        <f>MATCH(A4574,'iBoxx inputs'!A:A,0)</f>
        <v>#N/A</v>
      </c>
      <c r="C4574" s="35" t="e">
        <f>MATCH(A4574,'Bank of England inputs'!A:A,0)</f>
        <v>#N/A</v>
      </c>
      <c r="D4574" s="6" t="e">
        <f>IF($A4574&gt;DataEnd,NA(),IFERROR(INDEX('iBoxx inputs'!B:B,MATCH($A4574,'iBoxx inputs'!$A:$A,0)),D4573))</f>
        <v>#N/A</v>
      </c>
      <c r="E4574" s="6" t="e">
        <f>IF($A4574&gt;DataEnd,NA(),IFERROR(INDEX('iBoxx inputs'!C:C,MATCH($A4574,'iBoxx inputs'!$A:$A,0)),E4573))</f>
        <v>#N/A</v>
      </c>
      <c r="F4574" s="6" t="e">
        <f>IF($A4574&gt;DataEnd,NA(),IFERROR(INDEX('Bank of England inputs'!D:D,MATCH($A4574,'Bank of England inputs'!$A:$A,0),0),F4573))</f>
        <v>#N/A</v>
      </c>
      <c r="H4574" s="5">
        <f t="shared" si="435"/>
        <v>42404</v>
      </c>
      <c r="I4574" s="6" t="e">
        <f t="shared" si="436"/>
        <v>#N/A</v>
      </c>
      <c r="J4574" s="6" t="e">
        <f t="shared" si="437"/>
        <v>#N/A</v>
      </c>
      <c r="K4574" s="19">
        <f t="shared" si="438"/>
        <v>2527</v>
      </c>
      <c r="L4574" s="6" t="e">
        <f t="shared" ca="1" si="439"/>
        <v>#N/A</v>
      </c>
    </row>
    <row r="4575" spans="1:12" x14ac:dyDescent="0.2">
      <c r="A4575" s="5">
        <f>IF(AND(dateA=1,A4574&lt;DataEnd),'iBoxx inputs'!A4579,IF(AND(dateA=2,A4574&lt;DataEnd),'Bank of England inputs'!A4579,IF(dateA=3,A4574+1,IF(dateA=4,WORKDAY(A4574,1,),WORKDAY(A4574,1,holidayQ)))))</f>
        <v>42405</v>
      </c>
      <c r="B4575" s="35" t="e">
        <f>MATCH(A4575,'iBoxx inputs'!A:A,0)</f>
        <v>#N/A</v>
      </c>
      <c r="C4575" s="35" t="e">
        <f>MATCH(A4575,'Bank of England inputs'!A:A,0)</f>
        <v>#N/A</v>
      </c>
      <c r="D4575" s="6" t="e">
        <f>IF($A4575&gt;DataEnd,NA(),IFERROR(INDEX('iBoxx inputs'!B:B,MATCH($A4575,'iBoxx inputs'!$A:$A,0)),D4574))</f>
        <v>#N/A</v>
      </c>
      <c r="E4575" s="6" t="e">
        <f>IF($A4575&gt;DataEnd,NA(),IFERROR(INDEX('iBoxx inputs'!C:C,MATCH($A4575,'iBoxx inputs'!$A:$A,0)),E4574))</f>
        <v>#N/A</v>
      </c>
      <c r="F4575" s="6" t="e">
        <f>IF($A4575&gt;DataEnd,NA(),IFERROR(INDEX('Bank of England inputs'!D:D,MATCH($A4575,'Bank of England inputs'!$A:$A,0),0),F4574))</f>
        <v>#N/A</v>
      </c>
      <c r="H4575" s="5">
        <f t="shared" si="435"/>
        <v>42405</v>
      </c>
      <c r="I4575" s="6" t="e">
        <f t="shared" si="436"/>
        <v>#N/A</v>
      </c>
      <c r="J4575" s="6" t="e">
        <f t="shared" si="437"/>
        <v>#N/A</v>
      </c>
      <c r="K4575" s="19">
        <f t="shared" si="438"/>
        <v>2528</v>
      </c>
      <c r="L4575" s="6" t="e">
        <f t="shared" ca="1" si="439"/>
        <v>#N/A</v>
      </c>
    </row>
    <row r="4576" spans="1:12" x14ac:dyDescent="0.2">
      <c r="A4576" s="5">
        <f>IF(AND(dateA=1,A4575&lt;DataEnd),'iBoxx inputs'!A4580,IF(AND(dateA=2,A4575&lt;DataEnd),'Bank of England inputs'!A4580,IF(dateA=3,A4575+1,IF(dateA=4,WORKDAY(A4575,1,),WORKDAY(A4575,1,holidayQ)))))</f>
        <v>42408</v>
      </c>
      <c r="B4576" s="35" t="e">
        <f>MATCH(A4576,'iBoxx inputs'!A:A,0)</f>
        <v>#N/A</v>
      </c>
      <c r="C4576" s="35" t="e">
        <f>MATCH(A4576,'Bank of England inputs'!A:A,0)</f>
        <v>#N/A</v>
      </c>
      <c r="D4576" s="6" t="e">
        <f>IF($A4576&gt;DataEnd,NA(),IFERROR(INDEX('iBoxx inputs'!B:B,MATCH($A4576,'iBoxx inputs'!$A:$A,0)),D4575))</f>
        <v>#N/A</v>
      </c>
      <c r="E4576" s="6" t="e">
        <f>IF($A4576&gt;DataEnd,NA(),IFERROR(INDEX('iBoxx inputs'!C:C,MATCH($A4576,'iBoxx inputs'!$A:$A,0)),E4575))</f>
        <v>#N/A</v>
      </c>
      <c r="F4576" s="6" t="e">
        <f>IF($A4576&gt;DataEnd,NA(),IFERROR(INDEX('Bank of England inputs'!D:D,MATCH($A4576,'Bank of England inputs'!$A:$A,0),0),F4575))</f>
        <v>#N/A</v>
      </c>
      <c r="H4576" s="5">
        <f t="shared" si="435"/>
        <v>42408</v>
      </c>
      <c r="I4576" s="6" t="e">
        <f t="shared" si="436"/>
        <v>#N/A</v>
      </c>
      <c r="J4576" s="6" t="e">
        <f t="shared" si="437"/>
        <v>#N/A</v>
      </c>
      <c r="K4576" s="19">
        <f t="shared" si="438"/>
        <v>2526</v>
      </c>
      <c r="L4576" s="6" t="e">
        <f t="shared" ca="1" si="439"/>
        <v>#N/A</v>
      </c>
    </row>
    <row r="4577" spans="1:12" x14ac:dyDescent="0.2">
      <c r="A4577" s="5">
        <f>IF(AND(dateA=1,A4576&lt;DataEnd),'iBoxx inputs'!A4581,IF(AND(dateA=2,A4576&lt;DataEnd),'Bank of England inputs'!A4581,IF(dateA=3,A4576+1,IF(dateA=4,WORKDAY(A4576,1,),WORKDAY(A4576,1,holidayQ)))))</f>
        <v>42409</v>
      </c>
      <c r="B4577" s="35" t="e">
        <f>MATCH(A4577,'iBoxx inputs'!A:A,0)</f>
        <v>#N/A</v>
      </c>
      <c r="C4577" s="35" t="e">
        <f>MATCH(A4577,'Bank of England inputs'!A:A,0)</f>
        <v>#N/A</v>
      </c>
      <c r="D4577" s="6" t="e">
        <f>IF($A4577&gt;DataEnd,NA(),IFERROR(INDEX('iBoxx inputs'!B:B,MATCH($A4577,'iBoxx inputs'!$A:$A,0)),D4576))</f>
        <v>#N/A</v>
      </c>
      <c r="E4577" s="6" t="e">
        <f>IF($A4577&gt;DataEnd,NA(),IFERROR(INDEX('iBoxx inputs'!C:C,MATCH($A4577,'iBoxx inputs'!$A:$A,0)),E4576))</f>
        <v>#N/A</v>
      </c>
      <c r="F4577" s="6" t="e">
        <f>IF($A4577&gt;DataEnd,NA(),IFERROR(INDEX('Bank of England inputs'!D:D,MATCH($A4577,'Bank of England inputs'!$A:$A,0),0),F4576))</f>
        <v>#N/A</v>
      </c>
      <c r="H4577" s="5">
        <f t="shared" si="435"/>
        <v>42409</v>
      </c>
      <c r="I4577" s="6" t="e">
        <f t="shared" si="436"/>
        <v>#N/A</v>
      </c>
      <c r="J4577" s="6" t="e">
        <f t="shared" si="437"/>
        <v>#N/A</v>
      </c>
      <c r="K4577" s="19">
        <f t="shared" si="438"/>
        <v>2526</v>
      </c>
      <c r="L4577" s="6" t="e">
        <f t="shared" ca="1" si="439"/>
        <v>#N/A</v>
      </c>
    </row>
    <row r="4578" spans="1:12" x14ac:dyDescent="0.2">
      <c r="A4578" s="5">
        <f>IF(AND(dateA=1,A4577&lt;DataEnd),'iBoxx inputs'!A4582,IF(AND(dateA=2,A4577&lt;DataEnd),'Bank of England inputs'!A4582,IF(dateA=3,A4577+1,IF(dateA=4,WORKDAY(A4577,1,),WORKDAY(A4577,1,holidayQ)))))</f>
        <v>42410</v>
      </c>
      <c r="B4578" s="35" t="e">
        <f>MATCH(A4578,'iBoxx inputs'!A:A,0)</f>
        <v>#N/A</v>
      </c>
      <c r="C4578" s="35" t="e">
        <f>MATCH(A4578,'Bank of England inputs'!A:A,0)</f>
        <v>#N/A</v>
      </c>
      <c r="D4578" s="6" t="e">
        <f>IF($A4578&gt;DataEnd,NA(),IFERROR(INDEX('iBoxx inputs'!B:B,MATCH($A4578,'iBoxx inputs'!$A:$A,0)),D4577))</f>
        <v>#N/A</v>
      </c>
      <c r="E4578" s="6" t="e">
        <f>IF($A4578&gt;DataEnd,NA(),IFERROR(INDEX('iBoxx inputs'!C:C,MATCH($A4578,'iBoxx inputs'!$A:$A,0)),E4577))</f>
        <v>#N/A</v>
      </c>
      <c r="F4578" s="6" t="e">
        <f>IF($A4578&gt;DataEnd,NA(),IFERROR(INDEX('Bank of England inputs'!D:D,MATCH($A4578,'Bank of England inputs'!$A:$A,0),0),F4577))</f>
        <v>#N/A</v>
      </c>
      <c r="H4578" s="5">
        <f t="shared" si="435"/>
        <v>42410</v>
      </c>
      <c r="I4578" s="6" t="e">
        <f t="shared" si="436"/>
        <v>#N/A</v>
      </c>
      <c r="J4578" s="6" t="e">
        <f t="shared" si="437"/>
        <v>#N/A</v>
      </c>
      <c r="K4578" s="19">
        <f t="shared" si="438"/>
        <v>2526</v>
      </c>
      <c r="L4578" s="6" t="e">
        <f t="shared" ca="1" si="439"/>
        <v>#N/A</v>
      </c>
    </row>
    <row r="4579" spans="1:12" x14ac:dyDescent="0.2">
      <c r="A4579" s="5">
        <f>IF(AND(dateA=1,A4578&lt;DataEnd),'iBoxx inputs'!A4583,IF(AND(dateA=2,A4578&lt;DataEnd),'Bank of England inputs'!A4583,IF(dateA=3,A4578+1,IF(dateA=4,WORKDAY(A4578,1,),WORKDAY(A4578,1,holidayQ)))))</f>
        <v>42411</v>
      </c>
      <c r="B4579" s="35" t="e">
        <f>MATCH(A4579,'iBoxx inputs'!A:A,0)</f>
        <v>#N/A</v>
      </c>
      <c r="C4579" s="35" t="e">
        <f>MATCH(A4579,'Bank of England inputs'!A:A,0)</f>
        <v>#N/A</v>
      </c>
      <c r="D4579" s="6" t="e">
        <f>IF($A4579&gt;DataEnd,NA(),IFERROR(INDEX('iBoxx inputs'!B:B,MATCH($A4579,'iBoxx inputs'!$A:$A,0)),D4578))</f>
        <v>#N/A</v>
      </c>
      <c r="E4579" s="6" t="e">
        <f>IF($A4579&gt;DataEnd,NA(),IFERROR(INDEX('iBoxx inputs'!C:C,MATCH($A4579,'iBoxx inputs'!$A:$A,0)),E4578))</f>
        <v>#N/A</v>
      </c>
      <c r="F4579" s="6" t="e">
        <f>IF($A4579&gt;DataEnd,NA(),IFERROR(INDEX('Bank of England inputs'!D:D,MATCH($A4579,'Bank of England inputs'!$A:$A,0),0),F4578))</f>
        <v>#N/A</v>
      </c>
      <c r="H4579" s="5">
        <f t="shared" si="435"/>
        <v>42411</v>
      </c>
      <c r="I4579" s="6" t="e">
        <f t="shared" si="436"/>
        <v>#N/A</v>
      </c>
      <c r="J4579" s="6" t="e">
        <f t="shared" si="437"/>
        <v>#N/A</v>
      </c>
      <c r="K4579" s="19">
        <f t="shared" si="438"/>
        <v>2527</v>
      </c>
      <c r="L4579" s="6" t="e">
        <f t="shared" ca="1" si="439"/>
        <v>#N/A</v>
      </c>
    </row>
    <row r="4580" spans="1:12" x14ac:dyDescent="0.2">
      <c r="A4580" s="5">
        <f>IF(AND(dateA=1,A4579&lt;DataEnd),'iBoxx inputs'!A4584,IF(AND(dateA=2,A4579&lt;DataEnd),'Bank of England inputs'!A4584,IF(dateA=3,A4579+1,IF(dateA=4,WORKDAY(A4579,1,),WORKDAY(A4579,1,holidayQ)))))</f>
        <v>42412</v>
      </c>
      <c r="B4580" s="35" t="e">
        <f>MATCH(A4580,'iBoxx inputs'!A:A,0)</f>
        <v>#N/A</v>
      </c>
      <c r="C4580" s="35" t="e">
        <f>MATCH(A4580,'Bank of England inputs'!A:A,0)</f>
        <v>#N/A</v>
      </c>
      <c r="D4580" s="6" t="e">
        <f>IF($A4580&gt;DataEnd,NA(),IFERROR(INDEX('iBoxx inputs'!B:B,MATCH($A4580,'iBoxx inputs'!$A:$A,0)),D4579))</f>
        <v>#N/A</v>
      </c>
      <c r="E4580" s="6" t="e">
        <f>IF($A4580&gt;DataEnd,NA(),IFERROR(INDEX('iBoxx inputs'!C:C,MATCH($A4580,'iBoxx inputs'!$A:$A,0)),E4579))</f>
        <v>#N/A</v>
      </c>
      <c r="F4580" s="6" t="e">
        <f>IF($A4580&gt;DataEnd,NA(),IFERROR(INDEX('Bank of England inputs'!D:D,MATCH($A4580,'Bank of England inputs'!$A:$A,0),0),F4579))</f>
        <v>#N/A</v>
      </c>
      <c r="H4580" s="5">
        <f t="shared" si="435"/>
        <v>42412</v>
      </c>
      <c r="I4580" s="6" t="e">
        <f t="shared" si="436"/>
        <v>#N/A</v>
      </c>
      <c r="J4580" s="6" t="e">
        <f t="shared" si="437"/>
        <v>#N/A</v>
      </c>
      <c r="K4580" s="19">
        <f t="shared" si="438"/>
        <v>2528</v>
      </c>
      <c r="L4580" s="6" t="e">
        <f t="shared" ca="1" si="439"/>
        <v>#N/A</v>
      </c>
    </row>
    <row r="4581" spans="1:12" x14ac:dyDescent="0.2">
      <c r="A4581" s="5">
        <f>IF(AND(dateA=1,A4580&lt;DataEnd),'iBoxx inputs'!A4585,IF(AND(dateA=2,A4580&lt;DataEnd),'Bank of England inputs'!A4585,IF(dateA=3,A4580+1,IF(dateA=4,WORKDAY(A4580,1,),WORKDAY(A4580,1,holidayQ)))))</f>
        <v>42415</v>
      </c>
      <c r="B4581" s="35" t="e">
        <f>MATCH(A4581,'iBoxx inputs'!A:A,0)</f>
        <v>#N/A</v>
      </c>
      <c r="C4581" s="35" t="e">
        <f>MATCH(A4581,'Bank of England inputs'!A:A,0)</f>
        <v>#N/A</v>
      </c>
      <c r="D4581" s="6" t="e">
        <f>IF($A4581&gt;DataEnd,NA(),IFERROR(INDEX('iBoxx inputs'!B:B,MATCH($A4581,'iBoxx inputs'!$A:$A,0)),D4580))</f>
        <v>#N/A</v>
      </c>
      <c r="E4581" s="6" t="e">
        <f>IF($A4581&gt;DataEnd,NA(),IFERROR(INDEX('iBoxx inputs'!C:C,MATCH($A4581,'iBoxx inputs'!$A:$A,0)),E4580))</f>
        <v>#N/A</v>
      </c>
      <c r="F4581" s="6" t="e">
        <f>IF($A4581&gt;DataEnd,NA(),IFERROR(INDEX('Bank of England inputs'!D:D,MATCH($A4581,'Bank of England inputs'!$A:$A,0),0),F4580))</f>
        <v>#N/A</v>
      </c>
      <c r="H4581" s="5">
        <f t="shared" si="435"/>
        <v>42415</v>
      </c>
      <c r="I4581" s="6" t="e">
        <f t="shared" si="436"/>
        <v>#N/A</v>
      </c>
      <c r="J4581" s="6" t="e">
        <f t="shared" si="437"/>
        <v>#N/A</v>
      </c>
      <c r="K4581" s="19">
        <f t="shared" si="438"/>
        <v>2526</v>
      </c>
      <c r="L4581" s="6" t="e">
        <f t="shared" ca="1" si="439"/>
        <v>#N/A</v>
      </c>
    </row>
    <row r="4582" spans="1:12" x14ac:dyDescent="0.2">
      <c r="A4582" s="5">
        <f>IF(AND(dateA=1,A4581&lt;DataEnd),'iBoxx inputs'!A4586,IF(AND(dateA=2,A4581&lt;DataEnd),'Bank of England inputs'!A4586,IF(dateA=3,A4581+1,IF(dateA=4,WORKDAY(A4581,1,),WORKDAY(A4581,1,holidayQ)))))</f>
        <v>42416</v>
      </c>
      <c r="B4582" s="35" t="e">
        <f>MATCH(A4582,'iBoxx inputs'!A:A,0)</f>
        <v>#N/A</v>
      </c>
      <c r="C4582" s="35" t="e">
        <f>MATCH(A4582,'Bank of England inputs'!A:A,0)</f>
        <v>#N/A</v>
      </c>
      <c r="D4582" s="6" t="e">
        <f>IF($A4582&gt;DataEnd,NA(),IFERROR(INDEX('iBoxx inputs'!B:B,MATCH($A4582,'iBoxx inputs'!$A:$A,0)),D4581))</f>
        <v>#N/A</v>
      </c>
      <c r="E4582" s="6" t="e">
        <f>IF($A4582&gt;DataEnd,NA(),IFERROR(INDEX('iBoxx inputs'!C:C,MATCH($A4582,'iBoxx inputs'!$A:$A,0)),E4581))</f>
        <v>#N/A</v>
      </c>
      <c r="F4582" s="6" t="e">
        <f>IF($A4582&gt;DataEnd,NA(),IFERROR(INDEX('Bank of England inputs'!D:D,MATCH($A4582,'Bank of England inputs'!$A:$A,0),0),F4581))</f>
        <v>#N/A</v>
      </c>
      <c r="H4582" s="5">
        <f t="shared" si="435"/>
        <v>42416</v>
      </c>
      <c r="I4582" s="6" t="e">
        <f t="shared" si="436"/>
        <v>#N/A</v>
      </c>
      <c r="J4582" s="6" t="e">
        <f t="shared" si="437"/>
        <v>#N/A</v>
      </c>
      <c r="K4582" s="19">
        <f t="shared" si="438"/>
        <v>2526</v>
      </c>
      <c r="L4582" s="6" t="e">
        <f t="shared" ca="1" si="439"/>
        <v>#N/A</v>
      </c>
    </row>
    <row r="4583" spans="1:12" x14ac:dyDescent="0.2">
      <c r="A4583" s="5">
        <f>IF(AND(dateA=1,A4582&lt;DataEnd),'iBoxx inputs'!A4587,IF(AND(dateA=2,A4582&lt;DataEnd),'Bank of England inputs'!A4587,IF(dateA=3,A4582+1,IF(dateA=4,WORKDAY(A4582,1,),WORKDAY(A4582,1,holidayQ)))))</f>
        <v>42417</v>
      </c>
      <c r="B4583" s="35" t="e">
        <f>MATCH(A4583,'iBoxx inputs'!A:A,0)</f>
        <v>#N/A</v>
      </c>
      <c r="C4583" s="35" t="e">
        <f>MATCH(A4583,'Bank of England inputs'!A:A,0)</f>
        <v>#N/A</v>
      </c>
      <c r="D4583" s="6" t="e">
        <f>IF($A4583&gt;DataEnd,NA(),IFERROR(INDEX('iBoxx inputs'!B:B,MATCH($A4583,'iBoxx inputs'!$A:$A,0)),D4582))</f>
        <v>#N/A</v>
      </c>
      <c r="E4583" s="6" t="e">
        <f>IF($A4583&gt;DataEnd,NA(),IFERROR(INDEX('iBoxx inputs'!C:C,MATCH($A4583,'iBoxx inputs'!$A:$A,0)),E4582))</f>
        <v>#N/A</v>
      </c>
      <c r="F4583" s="6" t="e">
        <f>IF($A4583&gt;DataEnd,NA(),IFERROR(INDEX('Bank of England inputs'!D:D,MATCH($A4583,'Bank of England inputs'!$A:$A,0),0),F4582))</f>
        <v>#N/A</v>
      </c>
      <c r="H4583" s="5">
        <f t="shared" si="435"/>
        <v>42417</v>
      </c>
      <c r="I4583" s="6" t="e">
        <f t="shared" si="436"/>
        <v>#N/A</v>
      </c>
      <c r="J4583" s="6" t="e">
        <f t="shared" si="437"/>
        <v>#N/A</v>
      </c>
      <c r="K4583" s="19">
        <f t="shared" si="438"/>
        <v>2526</v>
      </c>
      <c r="L4583" s="6" t="e">
        <f t="shared" ca="1" si="439"/>
        <v>#N/A</v>
      </c>
    </row>
    <row r="4584" spans="1:12" x14ac:dyDescent="0.2">
      <c r="A4584" s="5">
        <f>IF(AND(dateA=1,A4583&lt;DataEnd),'iBoxx inputs'!A4588,IF(AND(dateA=2,A4583&lt;DataEnd),'Bank of England inputs'!A4588,IF(dateA=3,A4583+1,IF(dateA=4,WORKDAY(A4583,1,),WORKDAY(A4583,1,holidayQ)))))</f>
        <v>42418</v>
      </c>
      <c r="B4584" s="35" t="e">
        <f>MATCH(A4584,'iBoxx inputs'!A:A,0)</f>
        <v>#N/A</v>
      </c>
      <c r="C4584" s="35" t="e">
        <f>MATCH(A4584,'Bank of England inputs'!A:A,0)</f>
        <v>#N/A</v>
      </c>
      <c r="D4584" s="6" t="e">
        <f>IF($A4584&gt;DataEnd,NA(),IFERROR(INDEX('iBoxx inputs'!B:B,MATCH($A4584,'iBoxx inputs'!$A:$A,0)),D4583))</f>
        <v>#N/A</v>
      </c>
      <c r="E4584" s="6" t="e">
        <f>IF($A4584&gt;DataEnd,NA(),IFERROR(INDEX('iBoxx inputs'!C:C,MATCH($A4584,'iBoxx inputs'!$A:$A,0)),E4583))</f>
        <v>#N/A</v>
      </c>
      <c r="F4584" s="6" t="e">
        <f>IF($A4584&gt;DataEnd,NA(),IFERROR(INDEX('Bank of England inputs'!D:D,MATCH($A4584,'Bank of England inputs'!$A:$A,0),0),F4583))</f>
        <v>#N/A</v>
      </c>
      <c r="H4584" s="5">
        <f t="shared" si="435"/>
        <v>42418</v>
      </c>
      <c r="I4584" s="6" t="e">
        <f t="shared" si="436"/>
        <v>#N/A</v>
      </c>
      <c r="J4584" s="6" t="e">
        <f t="shared" si="437"/>
        <v>#N/A</v>
      </c>
      <c r="K4584" s="19">
        <f t="shared" si="438"/>
        <v>2527</v>
      </c>
      <c r="L4584" s="6" t="e">
        <f t="shared" ca="1" si="439"/>
        <v>#N/A</v>
      </c>
    </row>
    <row r="4585" spans="1:12" x14ac:dyDescent="0.2">
      <c r="A4585" s="5">
        <f>IF(AND(dateA=1,A4584&lt;DataEnd),'iBoxx inputs'!A4589,IF(AND(dateA=2,A4584&lt;DataEnd),'Bank of England inputs'!A4589,IF(dateA=3,A4584+1,IF(dateA=4,WORKDAY(A4584,1,),WORKDAY(A4584,1,holidayQ)))))</f>
        <v>42419</v>
      </c>
      <c r="B4585" s="35" t="e">
        <f>MATCH(A4585,'iBoxx inputs'!A:A,0)</f>
        <v>#N/A</v>
      </c>
      <c r="C4585" s="35" t="e">
        <f>MATCH(A4585,'Bank of England inputs'!A:A,0)</f>
        <v>#N/A</v>
      </c>
      <c r="D4585" s="6" t="e">
        <f>IF($A4585&gt;DataEnd,NA(),IFERROR(INDEX('iBoxx inputs'!B:B,MATCH($A4585,'iBoxx inputs'!$A:$A,0)),D4584))</f>
        <v>#N/A</v>
      </c>
      <c r="E4585" s="6" t="e">
        <f>IF($A4585&gt;DataEnd,NA(),IFERROR(INDEX('iBoxx inputs'!C:C,MATCH($A4585,'iBoxx inputs'!$A:$A,0)),E4584))</f>
        <v>#N/A</v>
      </c>
      <c r="F4585" s="6" t="e">
        <f>IF($A4585&gt;DataEnd,NA(),IFERROR(INDEX('Bank of England inputs'!D:D,MATCH($A4585,'Bank of England inputs'!$A:$A,0),0),F4584))</f>
        <v>#N/A</v>
      </c>
      <c r="H4585" s="5">
        <f t="shared" si="435"/>
        <v>42419</v>
      </c>
      <c r="I4585" s="6" t="e">
        <f t="shared" si="436"/>
        <v>#N/A</v>
      </c>
      <c r="J4585" s="6" t="e">
        <f t="shared" si="437"/>
        <v>#N/A</v>
      </c>
      <c r="K4585" s="19">
        <f t="shared" si="438"/>
        <v>2528</v>
      </c>
      <c r="L4585" s="6" t="e">
        <f t="shared" ca="1" si="439"/>
        <v>#N/A</v>
      </c>
    </row>
    <row r="4586" spans="1:12" x14ac:dyDescent="0.2">
      <c r="A4586" s="5">
        <f>IF(AND(dateA=1,A4585&lt;DataEnd),'iBoxx inputs'!A4590,IF(AND(dateA=2,A4585&lt;DataEnd),'Bank of England inputs'!A4590,IF(dateA=3,A4585+1,IF(dateA=4,WORKDAY(A4585,1,),WORKDAY(A4585,1,holidayQ)))))</f>
        <v>42422</v>
      </c>
      <c r="B4586" s="35" t="e">
        <f>MATCH(A4586,'iBoxx inputs'!A:A,0)</f>
        <v>#N/A</v>
      </c>
      <c r="C4586" s="35" t="e">
        <f>MATCH(A4586,'Bank of England inputs'!A:A,0)</f>
        <v>#N/A</v>
      </c>
      <c r="D4586" s="6" t="e">
        <f>IF($A4586&gt;DataEnd,NA(),IFERROR(INDEX('iBoxx inputs'!B:B,MATCH($A4586,'iBoxx inputs'!$A:$A,0)),D4585))</f>
        <v>#N/A</v>
      </c>
      <c r="E4586" s="6" t="e">
        <f>IF($A4586&gt;DataEnd,NA(),IFERROR(INDEX('iBoxx inputs'!C:C,MATCH($A4586,'iBoxx inputs'!$A:$A,0)),E4585))</f>
        <v>#N/A</v>
      </c>
      <c r="F4586" s="6" t="e">
        <f>IF($A4586&gt;DataEnd,NA(),IFERROR(INDEX('Bank of England inputs'!D:D,MATCH($A4586,'Bank of England inputs'!$A:$A,0),0),F4585))</f>
        <v>#N/A</v>
      </c>
      <c r="H4586" s="5">
        <f t="shared" si="435"/>
        <v>42422</v>
      </c>
      <c r="I4586" s="6" t="e">
        <f t="shared" si="436"/>
        <v>#N/A</v>
      </c>
      <c r="J4586" s="6" t="e">
        <f t="shared" si="437"/>
        <v>#N/A</v>
      </c>
      <c r="K4586" s="19">
        <f t="shared" si="438"/>
        <v>2526</v>
      </c>
      <c r="L4586" s="6" t="e">
        <f t="shared" ca="1" si="439"/>
        <v>#N/A</v>
      </c>
    </row>
    <row r="4587" spans="1:12" x14ac:dyDescent="0.2">
      <c r="A4587" s="5">
        <f>IF(AND(dateA=1,A4586&lt;DataEnd),'iBoxx inputs'!A4591,IF(AND(dateA=2,A4586&lt;DataEnd),'Bank of England inputs'!A4591,IF(dateA=3,A4586+1,IF(dateA=4,WORKDAY(A4586,1,),WORKDAY(A4586,1,holidayQ)))))</f>
        <v>42423</v>
      </c>
      <c r="B4587" s="35" t="e">
        <f>MATCH(A4587,'iBoxx inputs'!A:A,0)</f>
        <v>#N/A</v>
      </c>
      <c r="C4587" s="35" t="e">
        <f>MATCH(A4587,'Bank of England inputs'!A:A,0)</f>
        <v>#N/A</v>
      </c>
      <c r="D4587" s="6" t="e">
        <f>IF($A4587&gt;DataEnd,NA(),IFERROR(INDEX('iBoxx inputs'!B:B,MATCH($A4587,'iBoxx inputs'!$A:$A,0)),D4586))</f>
        <v>#N/A</v>
      </c>
      <c r="E4587" s="6" t="e">
        <f>IF($A4587&gt;DataEnd,NA(),IFERROR(INDEX('iBoxx inputs'!C:C,MATCH($A4587,'iBoxx inputs'!$A:$A,0)),E4586))</f>
        <v>#N/A</v>
      </c>
      <c r="F4587" s="6" t="e">
        <f>IF($A4587&gt;DataEnd,NA(),IFERROR(INDEX('Bank of England inputs'!D:D,MATCH($A4587,'Bank of England inputs'!$A:$A,0),0),F4586))</f>
        <v>#N/A</v>
      </c>
      <c r="H4587" s="5">
        <f t="shared" si="435"/>
        <v>42423</v>
      </c>
      <c r="I4587" s="6" t="e">
        <f t="shared" si="436"/>
        <v>#N/A</v>
      </c>
      <c r="J4587" s="6" t="e">
        <f t="shared" si="437"/>
        <v>#N/A</v>
      </c>
      <c r="K4587" s="19">
        <f t="shared" si="438"/>
        <v>2526</v>
      </c>
      <c r="L4587" s="6" t="e">
        <f t="shared" ca="1" si="439"/>
        <v>#N/A</v>
      </c>
    </row>
    <row r="4588" spans="1:12" x14ac:dyDescent="0.2">
      <c r="A4588" s="5">
        <f>IF(AND(dateA=1,A4587&lt;DataEnd),'iBoxx inputs'!A4592,IF(AND(dateA=2,A4587&lt;DataEnd),'Bank of England inputs'!A4592,IF(dateA=3,A4587+1,IF(dateA=4,WORKDAY(A4587,1,),WORKDAY(A4587,1,holidayQ)))))</f>
        <v>42424</v>
      </c>
      <c r="B4588" s="35" t="e">
        <f>MATCH(A4588,'iBoxx inputs'!A:A,0)</f>
        <v>#N/A</v>
      </c>
      <c r="C4588" s="35" t="e">
        <f>MATCH(A4588,'Bank of England inputs'!A:A,0)</f>
        <v>#N/A</v>
      </c>
      <c r="D4588" s="6" t="e">
        <f>IF($A4588&gt;DataEnd,NA(),IFERROR(INDEX('iBoxx inputs'!B:B,MATCH($A4588,'iBoxx inputs'!$A:$A,0)),D4587))</f>
        <v>#N/A</v>
      </c>
      <c r="E4588" s="6" t="e">
        <f>IF($A4588&gt;DataEnd,NA(),IFERROR(INDEX('iBoxx inputs'!C:C,MATCH($A4588,'iBoxx inputs'!$A:$A,0)),E4587))</f>
        <v>#N/A</v>
      </c>
      <c r="F4588" s="6" t="e">
        <f>IF($A4588&gt;DataEnd,NA(),IFERROR(INDEX('Bank of England inputs'!D:D,MATCH($A4588,'Bank of England inputs'!$A:$A,0),0),F4587))</f>
        <v>#N/A</v>
      </c>
      <c r="H4588" s="5">
        <f t="shared" si="435"/>
        <v>42424</v>
      </c>
      <c r="I4588" s="6" t="e">
        <f t="shared" si="436"/>
        <v>#N/A</v>
      </c>
      <c r="J4588" s="6" t="e">
        <f t="shared" si="437"/>
        <v>#N/A</v>
      </c>
      <c r="K4588" s="19">
        <f t="shared" si="438"/>
        <v>2526</v>
      </c>
      <c r="L4588" s="6" t="e">
        <f t="shared" ca="1" si="439"/>
        <v>#N/A</v>
      </c>
    </row>
    <row r="4589" spans="1:12" x14ac:dyDescent="0.2">
      <c r="A4589" s="5">
        <f>IF(AND(dateA=1,A4588&lt;DataEnd),'iBoxx inputs'!A4593,IF(AND(dateA=2,A4588&lt;DataEnd),'Bank of England inputs'!A4593,IF(dateA=3,A4588+1,IF(dateA=4,WORKDAY(A4588,1,),WORKDAY(A4588,1,holidayQ)))))</f>
        <v>42425</v>
      </c>
      <c r="B4589" s="35" t="e">
        <f>MATCH(A4589,'iBoxx inputs'!A:A,0)</f>
        <v>#N/A</v>
      </c>
      <c r="C4589" s="35" t="e">
        <f>MATCH(A4589,'Bank of England inputs'!A:A,0)</f>
        <v>#N/A</v>
      </c>
      <c r="D4589" s="6" t="e">
        <f>IF($A4589&gt;DataEnd,NA(),IFERROR(INDEX('iBoxx inputs'!B:B,MATCH($A4589,'iBoxx inputs'!$A:$A,0)),D4588))</f>
        <v>#N/A</v>
      </c>
      <c r="E4589" s="6" t="e">
        <f>IF($A4589&gt;DataEnd,NA(),IFERROR(INDEX('iBoxx inputs'!C:C,MATCH($A4589,'iBoxx inputs'!$A:$A,0)),E4588))</f>
        <v>#N/A</v>
      </c>
      <c r="F4589" s="6" t="e">
        <f>IF($A4589&gt;DataEnd,NA(),IFERROR(INDEX('Bank of England inputs'!D:D,MATCH($A4589,'Bank of England inputs'!$A:$A,0),0),F4588))</f>
        <v>#N/A</v>
      </c>
      <c r="H4589" s="5">
        <f t="shared" ref="H4589:H4652" si="440">A4589</f>
        <v>42425</v>
      </c>
      <c r="I4589" s="6" t="e">
        <f t="shared" si="436"/>
        <v>#N/A</v>
      </c>
      <c r="J4589" s="6" t="e">
        <f t="shared" si="437"/>
        <v>#N/A</v>
      </c>
      <c r="K4589" s="19">
        <f t="shared" si="438"/>
        <v>2527</v>
      </c>
      <c r="L4589" s="6" t="e">
        <f t="shared" ca="1" si="439"/>
        <v>#N/A</v>
      </c>
    </row>
    <row r="4590" spans="1:12" x14ac:dyDescent="0.2">
      <c r="A4590" s="5">
        <f>IF(AND(dateA=1,A4589&lt;DataEnd),'iBoxx inputs'!A4594,IF(AND(dateA=2,A4589&lt;DataEnd),'Bank of England inputs'!A4594,IF(dateA=3,A4589+1,IF(dateA=4,WORKDAY(A4589,1,),WORKDAY(A4589,1,holidayQ)))))</f>
        <v>42426</v>
      </c>
      <c r="B4590" s="35" t="e">
        <f>MATCH(A4590,'iBoxx inputs'!A:A,0)</f>
        <v>#N/A</v>
      </c>
      <c r="C4590" s="35" t="e">
        <f>MATCH(A4590,'Bank of England inputs'!A:A,0)</f>
        <v>#N/A</v>
      </c>
      <c r="D4590" s="6" t="e">
        <f>IF($A4590&gt;DataEnd,NA(),IFERROR(INDEX('iBoxx inputs'!B:B,MATCH($A4590,'iBoxx inputs'!$A:$A,0)),D4589))</f>
        <v>#N/A</v>
      </c>
      <c r="E4590" s="6" t="e">
        <f>IF($A4590&gt;DataEnd,NA(),IFERROR(INDEX('iBoxx inputs'!C:C,MATCH($A4590,'iBoxx inputs'!$A:$A,0)),E4589))</f>
        <v>#N/A</v>
      </c>
      <c r="F4590" s="6" t="e">
        <f>IF($A4590&gt;DataEnd,NA(),IFERROR(INDEX('Bank of England inputs'!D:D,MATCH($A4590,'Bank of England inputs'!$A:$A,0),0),F4589))</f>
        <v>#N/A</v>
      </c>
      <c r="H4590" s="5">
        <f t="shared" si="440"/>
        <v>42426</v>
      </c>
      <c r="I4590" s="6" t="e">
        <f t="shared" si="436"/>
        <v>#N/A</v>
      </c>
      <c r="J4590" s="6" t="e">
        <f t="shared" si="437"/>
        <v>#N/A</v>
      </c>
      <c r="K4590" s="19">
        <f t="shared" si="438"/>
        <v>2528</v>
      </c>
      <c r="L4590" s="6" t="e">
        <f t="shared" ca="1" si="439"/>
        <v>#N/A</v>
      </c>
    </row>
    <row r="4591" spans="1:12" x14ac:dyDescent="0.2">
      <c r="A4591" s="5">
        <f>IF(AND(dateA=1,A4590&lt;DataEnd),'iBoxx inputs'!A4595,IF(AND(dateA=2,A4590&lt;DataEnd),'Bank of England inputs'!A4595,IF(dateA=3,A4590+1,IF(dateA=4,WORKDAY(A4590,1,),WORKDAY(A4590,1,holidayQ)))))</f>
        <v>42429</v>
      </c>
      <c r="B4591" s="35" t="e">
        <f>MATCH(A4591,'iBoxx inputs'!A:A,0)</f>
        <v>#N/A</v>
      </c>
      <c r="C4591" s="35" t="e">
        <f>MATCH(A4591,'Bank of England inputs'!A:A,0)</f>
        <v>#N/A</v>
      </c>
      <c r="D4591" s="6" t="e">
        <f>IF($A4591&gt;DataEnd,NA(),IFERROR(INDEX('iBoxx inputs'!B:B,MATCH($A4591,'iBoxx inputs'!$A:$A,0)),D4590))</f>
        <v>#N/A</v>
      </c>
      <c r="E4591" s="6" t="e">
        <f>IF($A4591&gt;DataEnd,NA(),IFERROR(INDEX('iBoxx inputs'!C:C,MATCH($A4591,'iBoxx inputs'!$A:$A,0)),E4590))</f>
        <v>#N/A</v>
      </c>
      <c r="F4591" s="6" t="e">
        <f>IF($A4591&gt;DataEnd,NA(),IFERROR(INDEX('Bank of England inputs'!D:D,MATCH($A4591,'Bank of England inputs'!$A:$A,0),0),F4590))</f>
        <v>#N/A</v>
      </c>
      <c r="H4591" s="5">
        <f t="shared" si="440"/>
        <v>42429</v>
      </c>
      <c r="I4591" s="6" t="e">
        <f t="shared" si="436"/>
        <v>#N/A</v>
      </c>
      <c r="J4591" s="6" t="e">
        <f t="shared" si="437"/>
        <v>#N/A</v>
      </c>
      <c r="K4591" s="19">
        <f t="shared" si="438"/>
        <v>2527</v>
      </c>
      <c r="L4591" s="6" t="e">
        <f t="shared" ca="1" si="439"/>
        <v>#N/A</v>
      </c>
    </row>
    <row r="4592" spans="1:12" x14ac:dyDescent="0.2">
      <c r="A4592" s="5">
        <f>IF(AND(dateA=1,A4591&lt;DataEnd),'iBoxx inputs'!A4596,IF(AND(dateA=2,A4591&lt;DataEnd),'Bank of England inputs'!A4596,IF(dateA=3,A4591+1,IF(dateA=4,WORKDAY(A4591,1,),WORKDAY(A4591,1,holidayQ)))))</f>
        <v>42430</v>
      </c>
      <c r="B4592" s="35" t="e">
        <f>MATCH(A4592,'iBoxx inputs'!A:A,0)</f>
        <v>#N/A</v>
      </c>
      <c r="C4592" s="35" t="e">
        <f>MATCH(A4592,'Bank of England inputs'!A:A,0)</f>
        <v>#N/A</v>
      </c>
      <c r="D4592" s="6" t="e">
        <f>IF($A4592&gt;DataEnd,NA(),IFERROR(INDEX('iBoxx inputs'!B:B,MATCH($A4592,'iBoxx inputs'!$A:$A,0)),D4591))</f>
        <v>#N/A</v>
      </c>
      <c r="E4592" s="6" t="e">
        <f>IF($A4592&gt;DataEnd,NA(),IFERROR(INDEX('iBoxx inputs'!C:C,MATCH($A4592,'iBoxx inputs'!$A:$A,0)),E4591))</f>
        <v>#N/A</v>
      </c>
      <c r="F4592" s="6" t="e">
        <f>IF($A4592&gt;DataEnd,NA(),IFERROR(INDEX('Bank of England inputs'!D:D,MATCH($A4592,'Bank of England inputs'!$A:$A,0),0),F4591))</f>
        <v>#N/A</v>
      </c>
      <c r="H4592" s="5">
        <f t="shared" si="440"/>
        <v>42430</v>
      </c>
      <c r="I4592" s="6" t="e">
        <f t="shared" si="436"/>
        <v>#N/A</v>
      </c>
      <c r="J4592" s="6" t="e">
        <f t="shared" si="437"/>
        <v>#N/A</v>
      </c>
      <c r="K4592" s="19">
        <f t="shared" si="438"/>
        <v>2527</v>
      </c>
      <c r="L4592" s="6" t="e">
        <f t="shared" ca="1" si="439"/>
        <v>#N/A</v>
      </c>
    </row>
    <row r="4593" spans="1:12" x14ac:dyDescent="0.2">
      <c r="A4593" s="5">
        <f>IF(AND(dateA=1,A4592&lt;DataEnd),'iBoxx inputs'!A4597,IF(AND(dateA=2,A4592&lt;DataEnd),'Bank of England inputs'!A4597,IF(dateA=3,A4592+1,IF(dateA=4,WORKDAY(A4592,1,),WORKDAY(A4592,1,holidayQ)))))</f>
        <v>42431</v>
      </c>
      <c r="B4593" s="35" t="e">
        <f>MATCH(A4593,'iBoxx inputs'!A:A,0)</f>
        <v>#N/A</v>
      </c>
      <c r="C4593" s="35" t="e">
        <f>MATCH(A4593,'Bank of England inputs'!A:A,0)</f>
        <v>#N/A</v>
      </c>
      <c r="D4593" s="6" t="e">
        <f>IF($A4593&gt;DataEnd,NA(),IFERROR(INDEX('iBoxx inputs'!B:B,MATCH($A4593,'iBoxx inputs'!$A:$A,0)),D4592))</f>
        <v>#N/A</v>
      </c>
      <c r="E4593" s="6" t="e">
        <f>IF($A4593&gt;DataEnd,NA(),IFERROR(INDEX('iBoxx inputs'!C:C,MATCH($A4593,'iBoxx inputs'!$A:$A,0)),E4592))</f>
        <v>#N/A</v>
      </c>
      <c r="F4593" s="6" t="e">
        <f>IF($A4593&gt;DataEnd,NA(),IFERROR(INDEX('Bank of England inputs'!D:D,MATCH($A4593,'Bank of England inputs'!$A:$A,0),0),F4592))</f>
        <v>#N/A</v>
      </c>
      <c r="H4593" s="5">
        <f t="shared" si="440"/>
        <v>42431</v>
      </c>
      <c r="I4593" s="6" t="e">
        <f t="shared" si="436"/>
        <v>#N/A</v>
      </c>
      <c r="J4593" s="6" t="e">
        <f t="shared" si="437"/>
        <v>#N/A</v>
      </c>
      <c r="K4593" s="19">
        <f t="shared" si="438"/>
        <v>2527</v>
      </c>
      <c r="L4593" s="6" t="e">
        <f t="shared" ca="1" si="439"/>
        <v>#N/A</v>
      </c>
    </row>
    <row r="4594" spans="1:12" x14ac:dyDescent="0.2">
      <c r="A4594" s="5">
        <f>IF(AND(dateA=1,A4593&lt;DataEnd),'iBoxx inputs'!A4598,IF(AND(dateA=2,A4593&lt;DataEnd),'Bank of England inputs'!A4598,IF(dateA=3,A4593+1,IF(dateA=4,WORKDAY(A4593,1,),WORKDAY(A4593,1,holidayQ)))))</f>
        <v>42432</v>
      </c>
      <c r="B4594" s="35" t="e">
        <f>MATCH(A4594,'iBoxx inputs'!A:A,0)</f>
        <v>#N/A</v>
      </c>
      <c r="C4594" s="35" t="e">
        <f>MATCH(A4594,'Bank of England inputs'!A:A,0)</f>
        <v>#N/A</v>
      </c>
      <c r="D4594" s="6" t="e">
        <f>IF($A4594&gt;DataEnd,NA(),IFERROR(INDEX('iBoxx inputs'!B:B,MATCH($A4594,'iBoxx inputs'!$A:$A,0)),D4593))</f>
        <v>#N/A</v>
      </c>
      <c r="E4594" s="6" t="e">
        <f>IF($A4594&gt;DataEnd,NA(),IFERROR(INDEX('iBoxx inputs'!C:C,MATCH($A4594,'iBoxx inputs'!$A:$A,0)),E4593))</f>
        <v>#N/A</v>
      </c>
      <c r="F4594" s="6" t="e">
        <f>IF($A4594&gt;DataEnd,NA(),IFERROR(INDEX('Bank of England inputs'!D:D,MATCH($A4594,'Bank of England inputs'!$A:$A,0),0),F4593))</f>
        <v>#N/A</v>
      </c>
      <c r="H4594" s="5">
        <f t="shared" si="440"/>
        <v>42432</v>
      </c>
      <c r="I4594" s="6" t="e">
        <f t="shared" si="436"/>
        <v>#N/A</v>
      </c>
      <c r="J4594" s="6" t="e">
        <f t="shared" si="437"/>
        <v>#N/A</v>
      </c>
      <c r="K4594" s="19">
        <f t="shared" si="438"/>
        <v>2527</v>
      </c>
      <c r="L4594" s="6" t="e">
        <f t="shared" ca="1" si="439"/>
        <v>#N/A</v>
      </c>
    </row>
    <row r="4595" spans="1:12" x14ac:dyDescent="0.2">
      <c r="A4595" s="5">
        <f>IF(AND(dateA=1,A4594&lt;DataEnd),'iBoxx inputs'!A4599,IF(AND(dateA=2,A4594&lt;DataEnd),'Bank of England inputs'!A4599,IF(dateA=3,A4594+1,IF(dateA=4,WORKDAY(A4594,1,),WORKDAY(A4594,1,holidayQ)))))</f>
        <v>42433</v>
      </c>
      <c r="B4595" s="35" t="e">
        <f>MATCH(A4595,'iBoxx inputs'!A:A,0)</f>
        <v>#N/A</v>
      </c>
      <c r="C4595" s="35" t="e">
        <f>MATCH(A4595,'Bank of England inputs'!A:A,0)</f>
        <v>#N/A</v>
      </c>
      <c r="D4595" s="6" t="e">
        <f>IF($A4595&gt;DataEnd,NA(),IFERROR(INDEX('iBoxx inputs'!B:B,MATCH($A4595,'iBoxx inputs'!$A:$A,0)),D4594))</f>
        <v>#N/A</v>
      </c>
      <c r="E4595" s="6" t="e">
        <f>IF($A4595&gt;DataEnd,NA(),IFERROR(INDEX('iBoxx inputs'!C:C,MATCH($A4595,'iBoxx inputs'!$A:$A,0)),E4594))</f>
        <v>#N/A</v>
      </c>
      <c r="F4595" s="6" t="e">
        <f>IF($A4595&gt;DataEnd,NA(),IFERROR(INDEX('Bank of England inputs'!D:D,MATCH($A4595,'Bank of England inputs'!$A:$A,0),0),F4594))</f>
        <v>#N/A</v>
      </c>
      <c r="H4595" s="5">
        <f t="shared" si="440"/>
        <v>42433</v>
      </c>
      <c r="I4595" s="6" t="e">
        <f t="shared" si="436"/>
        <v>#N/A</v>
      </c>
      <c r="J4595" s="6" t="e">
        <f t="shared" si="437"/>
        <v>#N/A</v>
      </c>
      <c r="K4595" s="19">
        <f t="shared" si="438"/>
        <v>2528</v>
      </c>
      <c r="L4595" s="6" t="e">
        <f t="shared" ca="1" si="439"/>
        <v>#N/A</v>
      </c>
    </row>
    <row r="4596" spans="1:12" x14ac:dyDescent="0.2">
      <c r="A4596" s="5">
        <f>IF(AND(dateA=1,A4595&lt;DataEnd),'iBoxx inputs'!A4600,IF(AND(dateA=2,A4595&lt;DataEnd),'Bank of England inputs'!A4600,IF(dateA=3,A4595+1,IF(dateA=4,WORKDAY(A4595,1,),WORKDAY(A4595,1,holidayQ)))))</f>
        <v>42436</v>
      </c>
      <c r="B4596" s="35" t="e">
        <f>MATCH(A4596,'iBoxx inputs'!A:A,0)</f>
        <v>#N/A</v>
      </c>
      <c r="C4596" s="35" t="e">
        <f>MATCH(A4596,'Bank of England inputs'!A:A,0)</f>
        <v>#N/A</v>
      </c>
      <c r="D4596" s="6" t="e">
        <f>IF($A4596&gt;DataEnd,NA(),IFERROR(INDEX('iBoxx inputs'!B:B,MATCH($A4596,'iBoxx inputs'!$A:$A,0)),D4595))</f>
        <v>#N/A</v>
      </c>
      <c r="E4596" s="6" t="e">
        <f>IF($A4596&gt;DataEnd,NA(),IFERROR(INDEX('iBoxx inputs'!C:C,MATCH($A4596,'iBoxx inputs'!$A:$A,0)),E4595))</f>
        <v>#N/A</v>
      </c>
      <c r="F4596" s="6" t="e">
        <f>IF($A4596&gt;DataEnd,NA(),IFERROR(INDEX('Bank of England inputs'!D:D,MATCH($A4596,'Bank of England inputs'!$A:$A,0),0),F4595))</f>
        <v>#N/A</v>
      </c>
      <c r="H4596" s="5">
        <f t="shared" si="440"/>
        <v>42436</v>
      </c>
      <c r="I4596" s="6" t="e">
        <f t="shared" si="436"/>
        <v>#N/A</v>
      </c>
      <c r="J4596" s="6" t="e">
        <f t="shared" si="437"/>
        <v>#N/A</v>
      </c>
      <c r="K4596" s="19">
        <f t="shared" si="438"/>
        <v>2527</v>
      </c>
      <c r="L4596" s="6" t="e">
        <f t="shared" ca="1" si="439"/>
        <v>#N/A</v>
      </c>
    </row>
    <row r="4597" spans="1:12" x14ac:dyDescent="0.2">
      <c r="A4597" s="5">
        <f>IF(AND(dateA=1,A4596&lt;DataEnd),'iBoxx inputs'!A4601,IF(AND(dateA=2,A4596&lt;DataEnd),'Bank of England inputs'!A4601,IF(dateA=3,A4596+1,IF(dateA=4,WORKDAY(A4596,1,),WORKDAY(A4596,1,holidayQ)))))</f>
        <v>42437</v>
      </c>
      <c r="B4597" s="35" t="e">
        <f>MATCH(A4597,'iBoxx inputs'!A:A,0)</f>
        <v>#N/A</v>
      </c>
      <c r="C4597" s="35" t="e">
        <f>MATCH(A4597,'Bank of England inputs'!A:A,0)</f>
        <v>#N/A</v>
      </c>
      <c r="D4597" s="6" t="e">
        <f>IF($A4597&gt;DataEnd,NA(),IFERROR(INDEX('iBoxx inputs'!B:B,MATCH($A4597,'iBoxx inputs'!$A:$A,0)),D4596))</f>
        <v>#N/A</v>
      </c>
      <c r="E4597" s="6" t="e">
        <f>IF($A4597&gt;DataEnd,NA(),IFERROR(INDEX('iBoxx inputs'!C:C,MATCH($A4597,'iBoxx inputs'!$A:$A,0)),E4596))</f>
        <v>#N/A</v>
      </c>
      <c r="F4597" s="6" t="e">
        <f>IF($A4597&gt;DataEnd,NA(),IFERROR(INDEX('Bank of England inputs'!D:D,MATCH($A4597,'Bank of England inputs'!$A:$A,0),0),F4596))</f>
        <v>#N/A</v>
      </c>
      <c r="H4597" s="5">
        <f t="shared" si="440"/>
        <v>42437</v>
      </c>
      <c r="I4597" s="6" t="e">
        <f t="shared" si="436"/>
        <v>#N/A</v>
      </c>
      <c r="J4597" s="6" t="e">
        <f t="shared" si="437"/>
        <v>#N/A</v>
      </c>
      <c r="K4597" s="19">
        <f t="shared" si="438"/>
        <v>2527</v>
      </c>
      <c r="L4597" s="6" t="e">
        <f t="shared" ca="1" si="439"/>
        <v>#N/A</v>
      </c>
    </row>
    <row r="4598" spans="1:12" x14ac:dyDescent="0.2">
      <c r="A4598" s="5">
        <f>IF(AND(dateA=1,A4597&lt;DataEnd),'iBoxx inputs'!A4602,IF(AND(dateA=2,A4597&lt;DataEnd),'Bank of England inputs'!A4602,IF(dateA=3,A4597+1,IF(dateA=4,WORKDAY(A4597,1,),WORKDAY(A4597,1,holidayQ)))))</f>
        <v>42438</v>
      </c>
      <c r="B4598" s="35" t="e">
        <f>MATCH(A4598,'iBoxx inputs'!A:A,0)</f>
        <v>#N/A</v>
      </c>
      <c r="C4598" s="35" t="e">
        <f>MATCH(A4598,'Bank of England inputs'!A:A,0)</f>
        <v>#N/A</v>
      </c>
      <c r="D4598" s="6" t="e">
        <f>IF($A4598&gt;DataEnd,NA(),IFERROR(INDEX('iBoxx inputs'!B:B,MATCH($A4598,'iBoxx inputs'!$A:$A,0)),D4597))</f>
        <v>#N/A</v>
      </c>
      <c r="E4598" s="6" t="e">
        <f>IF($A4598&gt;DataEnd,NA(),IFERROR(INDEX('iBoxx inputs'!C:C,MATCH($A4598,'iBoxx inputs'!$A:$A,0)),E4597))</f>
        <v>#N/A</v>
      </c>
      <c r="F4598" s="6" t="e">
        <f>IF($A4598&gt;DataEnd,NA(),IFERROR(INDEX('Bank of England inputs'!D:D,MATCH($A4598,'Bank of England inputs'!$A:$A,0),0),F4597))</f>
        <v>#N/A</v>
      </c>
      <c r="H4598" s="5">
        <f t="shared" si="440"/>
        <v>42438</v>
      </c>
      <c r="I4598" s="6" t="e">
        <f t="shared" si="436"/>
        <v>#N/A</v>
      </c>
      <c r="J4598" s="6" t="e">
        <f t="shared" si="437"/>
        <v>#N/A</v>
      </c>
      <c r="K4598" s="19">
        <f t="shared" si="438"/>
        <v>2527</v>
      </c>
      <c r="L4598" s="6" t="e">
        <f t="shared" ca="1" si="439"/>
        <v>#N/A</v>
      </c>
    </row>
    <row r="4599" spans="1:12" x14ac:dyDescent="0.2">
      <c r="A4599" s="5">
        <f>IF(AND(dateA=1,A4598&lt;DataEnd),'iBoxx inputs'!A4603,IF(AND(dateA=2,A4598&lt;DataEnd),'Bank of England inputs'!A4603,IF(dateA=3,A4598+1,IF(dateA=4,WORKDAY(A4598,1,),WORKDAY(A4598,1,holidayQ)))))</f>
        <v>42439</v>
      </c>
      <c r="B4599" s="35" t="e">
        <f>MATCH(A4599,'iBoxx inputs'!A:A,0)</f>
        <v>#N/A</v>
      </c>
      <c r="C4599" s="35" t="e">
        <f>MATCH(A4599,'Bank of England inputs'!A:A,0)</f>
        <v>#N/A</v>
      </c>
      <c r="D4599" s="6" t="e">
        <f>IF($A4599&gt;DataEnd,NA(),IFERROR(INDEX('iBoxx inputs'!B:B,MATCH($A4599,'iBoxx inputs'!$A:$A,0)),D4598))</f>
        <v>#N/A</v>
      </c>
      <c r="E4599" s="6" t="e">
        <f>IF($A4599&gt;DataEnd,NA(),IFERROR(INDEX('iBoxx inputs'!C:C,MATCH($A4599,'iBoxx inputs'!$A:$A,0)),E4598))</f>
        <v>#N/A</v>
      </c>
      <c r="F4599" s="6" t="e">
        <f>IF($A4599&gt;DataEnd,NA(),IFERROR(INDEX('Bank of England inputs'!D:D,MATCH($A4599,'Bank of England inputs'!$A:$A,0),0),F4598))</f>
        <v>#N/A</v>
      </c>
      <c r="H4599" s="5">
        <f t="shared" si="440"/>
        <v>42439</v>
      </c>
      <c r="I4599" s="6" t="e">
        <f t="shared" si="436"/>
        <v>#N/A</v>
      </c>
      <c r="J4599" s="6" t="e">
        <f t="shared" si="437"/>
        <v>#N/A</v>
      </c>
      <c r="K4599" s="19">
        <f t="shared" si="438"/>
        <v>2527</v>
      </c>
      <c r="L4599" s="6" t="e">
        <f t="shared" ca="1" si="439"/>
        <v>#N/A</v>
      </c>
    </row>
    <row r="4600" spans="1:12" x14ac:dyDescent="0.2">
      <c r="A4600" s="5">
        <f>IF(AND(dateA=1,A4599&lt;DataEnd),'iBoxx inputs'!A4604,IF(AND(dateA=2,A4599&lt;DataEnd),'Bank of England inputs'!A4604,IF(dateA=3,A4599+1,IF(dateA=4,WORKDAY(A4599,1,),WORKDAY(A4599,1,holidayQ)))))</f>
        <v>42440</v>
      </c>
      <c r="B4600" s="35" t="e">
        <f>MATCH(A4600,'iBoxx inputs'!A:A,0)</f>
        <v>#N/A</v>
      </c>
      <c r="C4600" s="35" t="e">
        <f>MATCH(A4600,'Bank of England inputs'!A:A,0)</f>
        <v>#N/A</v>
      </c>
      <c r="D4600" s="6" t="e">
        <f>IF($A4600&gt;DataEnd,NA(),IFERROR(INDEX('iBoxx inputs'!B:B,MATCH($A4600,'iBoxx inputs'!$A:$A,0)),D4599))</f>
        <v>#N/A</v>
      </c>
      <c r="E4600" s="6" t="e">
        <f>IF($A4600&gt;DataEnd,NA(),IFERROR(INDEX('iBoxx inputs'!C:C,MATCH($A4600,'iBoxx inputs'!$A:$A,0)),E4599))</f>
        <v>#N/A</v>
      </c>
      <c r="F4600" s="6" t="e">
        <f>IF($A4600&gt;DataEnd,NA(),IFERROR(INDEX('Bank of England inputs'!D:D,MATCH($A4600,'Bank of England inputs'!$A:$A,0),0),F4599))</f>
        <v>#N/A</v>
      </c>
      <c r="H4600" s="5">
        <f t="shared" si="440"/>
        <v>42440</v>
      </c>
      <c r="I4600" s="6" t="e">
        <f t="shared" si="436"/>
        <v>#N/A</v>
      </c>
      <c r="J4600" s="6" t="e">
        <f t="shared" si="437"/>
        <v>#N/A</v>
      </c>
      <c r="K4600" s="19">
        <f t="shared" si="438"/>
        <v>2528</v>
      </c>
      <c r="L4600" s="6" t="e">
        <f t="shared" ca="1" si="439"/>
        <v>#N/A</v>
      </c>
    </row>
    <row r="4601" spans="1:12" x14ac:dyDescent="0.2">
      <c r="A4601" s="5">
        <f>IF(AND(dateA=1,A4600&lt;DataEnd),'iBoxx inputs'!A4605,IF(AND(dateA=2,A4600&lt;DataEnd),'Bank of England inputs'!A4605,IF(dateA=3,A4600+1,IF(dateA=4,WORKDAY(A4600,1,),WORKDAY(A4600,1,holidayQ)))))</f>
        <v>42443</v>
      </c>
      <c r="B4601" s="35" t="e">
        <f>MATCH(A4601,'iBoxx inputs'!A:A,0)</f>
        <v>#N/A</v>
      </c>
      <c r="C4601" s="35" t="e">
        <f>MATCH(A4601,'Bank of England inputs'!A:A,0)</f>
        <v>#N/A</v>
      </c>
      <c r="D4601" s="6" t="e">
        <f>IF($A4601&gt;DataEnd,NA(),IFERROR(INDEX('iBoxx inputs'!B:B,MATCH($A4601,'iBoxx inputs'!$A:$A,0)),D4600))</f>
        <v>#N/A</v>
      </c>
      <c r="E4601" s="6" t="e">
        <f>IF($A4601&gt;DataEnd,NA(),IFERROR(INDEX('iBoxx inputs'!C:C,MATCH($A4601,'iBoxx inputs'!$A:$A,0)),E4600))</f>
        <v>#N/A</v>
      </c>
      <c r="F4601" s="6" t="e">
        <f>IF($A4601&gt;DataEnd,NA(),IFERROR(INDEX('Bank of England inputs'!D:D,MATCH($A4601,'Bank of England inputs'!$A:$A,0),0),F4600))</f>
        <v>#N/A</v>
      </c>
      <c r="H4601" s="5">
        <f t="shared" si="440"/>
        <v>42443</v>
      </c>
      <c r="I4601" s="6" t="e">
        <f t="shared" si="436"/>
        <v>#N/A</v>
      </c>
      <c r="J4601" s="6" t="e">
        <f t="shared" si="437"/>
        <v>#N/A</v>
      </c>
      <c r="K4601" s="19">
        <f t="shared" si="438"/>
        <v>2527</v>
      </c>
      <c r="L4601" s="6" t="e">
        <f t="shared" ca="1" si="439"/>
        <v>#N/A</v>
      </c>
    </row>
    <row r="4602" spans="1:12" x14ac:dyDescent="0.2">
      <c r="A4602" s="5">
        <f>IF(AND(dateA=1,A4601&lt;DataEnd),'iBoxx inputs'!A4606,IF(AND(dateA=2,A4601&lt;DataEnd),'Bank of England inputs'!A4606,IF(dateA=3,A4601+1,IF(dateA=4,WORKDAY(A4601,1,),WORKDAY(A4601,1,holidayQ)))))</f>
        <v>42444</v>
      </c>
      <c r="B4602" s="35" t="e">
        <f>MATCH(A4602,'iBoxx inputs'!A:A,0)</f>
        <v>#N/A</v>
      </c>
      <c r="C4602" s="35" t="e">
        <f>MATCH(A4602,'Bank of England inputs'!A:A,0)</f>
        <v>#N/A</v>
      </c>
      <c r="D4602" s="6" t="e">
        <f>IF($A4602&gt;DataEnd,NA(),IFERROR(INDEX('iBoxx inputs'!B:B,MATCH($A4602,'iBoxx inputs'!$A:$A,0)),D4601))</f>
        <v>#N/A</v>
      </c>
      <c r="E4602" s="6" t="e">
        <f>IF($A4602&gt;DataEnd,NA(),IFERROR(INDEX('iBoxx inputs'!C:C,MATCH($A4602,'iBoxx inputs'!$A:$A,0)),E4601))</f>
        <v>#N/A</v>
      </c>
      <c r="F4602" s="6" t="e">
        <f>IF($A4602&gt;DataEnd,NA(),IFERROR(INDEX('Bank of England inputs'!D:D,MATCH($A4602,'Bank of England inputs'!$A:$A,0),0),F4601))</f>
        <v>#N/A</v>
      </c>
      <c r="H4602" s="5">
        <f t="shared" si="440"/>
        <v>42444</v>
      </c>
      <c r="I4602" s="6" t="e">
        <f t="shared" si="436"/>
        <v>#N/A</v>
      </c>
      <c r="J4602" s="6" t="e">
        <f t="shared" si="437"/>
        <v>#N/A</v>
      </c>
      <c r="K4602" s="19">
        <f t="shared" si="438"/>
        <v>2527</v>
      </c>
      <c r="L4602" s="6" t="e">
        <f t="shared" ca="1" si="439"/>
        <v>#N/A</v>
      </c>
    </row>
    <row r="4603" spans="1:12" x14ac:dyDescent="0.2">
      <c r="A4603" s="5">
        <f>IF(AND(dateA=1,A4602&lt;DataEnd),'iBoxx inputs'!A4607,IF(AND(dateA=2,A4602&lt;DataEnd),'Bank of England inputs'!A4607,IF(dateA=3,A4602+1,IF(dateA=4,WORKDAY(A4602,1,),WORKDAY(A4602,1,holidayQ)))))</f>
        <v>42445</v>
      </c>
      <c r="B4603" s="35" t="e">
        <f>MATCH(A4603,'iBoxx inputs'!A:A,0)</f>
        <v>#N/A</v>
      </c>
      <c r="C4603" s="35" t="e">
        <f>MATCH(A4603,'Bank of England inputs'!A:A,0)</f>
        <v>#N/A</v>
      </c>
      <c r="D4603" s="6" t="e">
        <f>IF($A4603&gt;DataEnd,NA(),IFERROR(INDEX('iBoxx inputs'!B:B,MATCH($A4603,'iBoxx inputs'!$A:$A,0)),D4602))</f>
        <v>#N/A</v>
      </c>
      <c r="E4603" s="6" t="e">
        <f>IF($A4603&gt;DataEnd,NA(),IFERROR(INDEX('iBoxx inputs'!C:C,MATCH($A4603,'iBoxx inputs'!$A:$A,0)),E4602))</f>
        <v>#N/A</v>
      </c>
      <c r="F4603" s="6" t="e">
        <f>IF($A4603&gt;DataEnd,NA(),IFERROR(INDEX('Bank of England inputs'!D:D,MATCH($A4603,'Bank of England inputs'!$A:$A,0),0),F4602))</f>
        <v>#N/A</v>
      </c>
      <c r="H4603" s="5">
        <f t="shared" si="440"/>
        <v>42445</v>
      </c>
      <c r="I4603" s="6" t="e">
        <f t="shared" si="436"/>
        <v>#N/A</v>
      </c>
      <c r="J4603" s="6" t="e">
        <f t="shared" si="437"/>
        <v>#N/A</v>
      </c>
      <c r="K4603" s="19">
        <f t="shared" si="438"/>
        <v>2527</v>
      </c>
      <c r="L4603" s="6" t="e">
        <f t="shared" ca="1" si="439"/>
        <v>#N/A</v>
      </c>
    </row>
    <row r="4604" spans="1:12" x14ac:dyDescent="0.2">
      <c r="A4604" s="5">
        <f>IF(AND(dateA=1,A4603&lt;DataEnd),'iBoxx inputs'!A4608,IF(AND(dateA=2,A4603&lt;DataEnd),'Bank of England inputs'!A4608,IF(dateA=3,A4603+1,IF(dateA=4,WORKDAY(A4603,1,),WORKDAY(A4603,1,holidayQ)))))</f>
        <v>42446</v>
      </c>
      <c r="B4604" s="35" t="e">
        <f>MATCH(A4604,'iBoxx inputs'!A:A,0)</f>
        <v>#N/A</v>
      </c>
      <c r="C4604" s="35" t="e">
        <f>MATCH(A4604,'Bank of England inputs'!A:A,0)</f>
        <v>#N/A</v>
      </c>
      <c r="D4604" s="6" t="e">
        <f>IF($A4604&gt;DataEnd,NA(),IFERROR(INDEX('iBoxx inputs'!B:B,MATCH($A4604,'iBoxx inputs'!$A:$A,0)),D4603))</f>
        <v>#N/A</v>
      </c>
      <c r="E4604" s="6" t="e">
        <f>IF($A4604&gt;DataEnd,NA(),IFERROR(INDEX('iBoxx inputs'!C:C,MATCH($A4604,'iBoxx inputs'!$A:$A,0)),E4603))</f>
        <v>#N/A</v>
      </c>
      <c r="F4604" s="6" t="e">
        <f>IF($A4604&gt;DataEnd,NA(),IFERROR(INDEX('Bank of England inputs'!D:D,MATCH($A4604,'Bank of England inputs'!$A:$A,0),0),F4603))</f>
        <v>#N/A</v>
      </c>
      <c r="H4604" s="5">
        <f t="shared" si="440"/>
        <v>42446</v>
      </c>
      <c r="I4604" s="6" t="e">
        <f t="shared" si="436"/>
        <v>#N/A</v>
      </c>
      <c r="J4604" s="6" t="e">
        <f t="shared" si="437"/>
        <v>#N/A</v>
      </c>
      <c r="K4604" s="19">
        <f t="shared" si="438"/>
        <v>2527</v>
      </c>
      <c r="L4604" s="6" t="e">
        <f t="shared" ca="1" si="439"/>
        <v>#N/A</v>
      </c>
    </row>
    <row r="4605" spans="1:12" x14ac:dyDescent="0.2">
      <c r="A4605" s="5">
        <f>IF(AND(dateA=1,A4604&lt;DataEnd),'iBoxx inputs'!A4609,IF(AND(dateA=2,A4604&lt;DataEnd),'Bank of England inputs'!A4609,IF(dateA=3,A4604+1,IF(dateA=4,WORKDAY(A4604,1,),WORKDAY(A4604,1,holidayQ)))))</f>
        <v>42447</v>
      </c>
      <c r="B4605" s="35" t="e">
        <f>MATCH(A4605,'iBoxx inputs'!A:A,0)</f>
        <v>#N/A</v>
      </c>
      <c r="C4605" s="35" t="e">
        <f>MATCH(A4605,'Bank of England inputs'!A:A,0)</f>
        <v>#N/A</v>
      </c>
      <c r="D4605" s="6" t="e">
        <f>IF($A4605&gt;DataEnd,NA(),IFERROR(INDEX('iBoxx inputs'!B:B,MATCH($A4605,'iBoxx inputs'!$A:$A,0)),D4604))</f>
        <v>#N/A</v>
      </c>
      <c r="E4605" s="6" t="e">
        <f>IF($A4605&gt;DataEnd,NA(),IFERROR(INDEX('iBoxx inputs'!C:C,MATCH($A4605,'iBoxx inputs'!$A:$A,0)),E4604))</f>
        <v>#N/A</v>
      </c>
      <c r="F4605" s="6" t="e">
        <f>IF($A4605&gt;DataEnd,NA(),IFERROR(INDEX('Bank of England inputs'!D:D,MATCH($A4605,'Bank of England inputs'!$A:$A,0),0),F4604))</f>
        <v>#N/A</v>
      </c>
      <c r="H4605" s="5">
        <f t="shared" si="440"/>
        <v>42447</v>
      </c>
      <c r="I4605" s="6" t="e">
        <f t="shared" si="436"/>
        <v>#N/A</v>
      </c>
      <c r="J4605" s="6" t="e">
        <f t="shared" si="437"/>
        <v>#N/A</v>
      </c>
      <c r="K4605" s="19">
        <f t="shared" si="438"/>
        <v>2528</v>
      </c>
      <c r="L4605" s="6" t="e">
        <f t="shared" ca="1" si="439"/>
        <v>#N/A</v>
      </c>
    </row>
    <row r="4606" spans="1:12" x14ac:dyDescent="0.2">
      <c r="A4606" s="5">
        <f>IF(AND(dateA=1,A4605&lt;DataEnd),'iBoxx inputs'!A4610,IF(AND(dateA=2,A4605&lt;DataEnd),'Bank of England inputs'!A4610,IF(dateA=3,A4605+1,IF(dateA=4,WORKDAY(A4605,1,),WORKDAY(A4605,1,holidayQ)))))</f>
        <v>42450</v>
      </c>
      <c r="B4606" s="35" t="e">
        <f>MATCH(A4606,'iBoxx inputs'!A:A,0)</f>
        <v>#N/A</v>
      </c>
      <c r="C4606" s="35" t="e">
        <f>MATCH(A4606,'Bank of England inputs'!A:A,0)</f>
        <v>#N/A</v>
      </c>
      <c r="D4606" s="6" t="e">
        <f>IF($A4606&gt;DataEnd,NA(),IFERROR(INDEX('iBoxx inputs'!B:B,MATCH($A4606,'iBoxx inputs'!$A:$A,0)),D4605))</f>
        <v>#N/A</v>
      </c>
      <c r="E4606" s="6" t="e">
        <f>IF($A4606&gt;DataEnd,NA(),IFERROR(INDEX('iBoxx inputs'!C:C,MATCH($A4606,'iBoxx inputs'!$A:$A,0)),E4605))</f>
        <v>#N/A</v>
      </c>
      <c r="F4606" s="6" t="e">
        <f>IF($A4606&gt;DataEnd,NA(),IFERROR(INDEX('Bank of England inputs'!D:D,MATCH($A4606,'Bank of England inputs'!$A:$A,0),0),F4605))</f>
        <v>#N/A</v>
      </c>
      <c r="H4606" s="5">
        <f t="shared" si="440"/>
        <v>42450</v>
      </c>
      <c r="I4606" s="6" t="e">
        <f t="shared" si="436"/>
        <v>#N/A</v>
      </c>
      <c r="J4606" s="6" t="e">
        <f t="shared" si="437"/>
        <v>#N/A</v>
      </c>
      <c r="K4606" s="19">
        <f t="shared" si="438"/>
        <v>2527</v>
      </c>
      <c r="L4606" s="6" t="e">
        <f t="shared" ca="1" si="439"/>
        <v>#N/A</v>
      </c>
    </row>
    <row r="4607" spans="1:12" x14ac:dyDescent="0.2">
      <c r="A4607" s="5">
        <f>IF(AND(dateA=1,A4606&lt;DataEnd),'iBoxx inputs'!A4611,IF(AND(dateA=2,A4606&lt;DataEnd),'Bank of England inputs'!A4611,IF(dateA=3,A4606+1,IF(dateA=4,WORKDAY(A4606,1,),WORKDAY(A4606,1,holidayQ)))))</f>
        <v>42451</v>
      </c>
      <c r="B4607" s="35" t="e">
        <f>MATCH(A4607,'iBoxx inputs'!A:A,0)</f>
        <v>#N/A</v>
      </c>
      <c r="C4607" s="35" t="e">
        <f>MATCH(A4607,'Bank of England inputs'!A:A,0)</f>
        <v>#N/A</v>
      </c>
      <c r="D4607" s="6" t="e">
        <f>IF($A4607&gt;DataEnd,NA(),IFERROR(INDEX('iBoxx inputs'!B:B,MATCH($A4607,'iBoxx inputs'!$A:$A,0)),D4606))</f>
        <v>#N/A</v>
      </c>
      <c r="E4607" s="6" t="e">
        <f>IF($A4607&gt;DataEnd,NA(),IFERROR(INDEX('iBoxx inputs'!C:C,MATCH($A4607,'iBoxx inputs'!$A:$A,0)),E4606))</f>
        <v>#N/A</v>
      </c>
      <c r="F4607" s="6" t="e">
        <f>IF($A4607&gt;DataEnd,NA(),IFERROR(INDEX('Bank of England inputs'!D:D,MATCH($A4607,'Bank of England inputs'!$A:$A,0),0),F4606))</f>
        <v>#N/A</v>
      </c>
      <c r="H4607" s="5">
        <f t="shared" si="440"/>
        <v>42451</v>
      </c>
      <c r="I4607" s="6" t="e">
        <f t="shared" si="436"/>
        <v>#N/A</v>
      </c>
      <c r="J4607" s="6" t="e">
        <f t="shared" si="437"/>
        <v>#N/A</v>
      </c>
      <c r="K4607" s="19">
        <f t="shared" si="438"/>
        <v>2527</v>
      </c>
      <c r="L4607" s="6" t="e">
        <f t="shared" ca="1" si="439"/>
        <v>#N/A</v>
      </c>
    </row>
    <row r="4608" spans="1:12" x14ac:dyDescent="0.2">
      <c r="A4608" s="5">
        <f>IF(AND(dateA=1,A4607&lt;DataEnd),'iBoxx inputs'!A4612,IF(AND(dateA=2,A4607&lt;DataEnd),'Bank of England inputs'!A4612,IF(dateA=3,A4607+1,IF(dateA=4,WORKDAY(A4607,1,),WORKDAY(A4607,1,holidayQ)))))</f>
        <v>42452</v>
      </c>
      <c r="B4608" s="35" t="e">
        <f>MATCH(A4608,'iBoxx inputs'!A:A,0)</f>
        <v>#N/A</v>
      </c>
      <c r="C4608" s="35" t="e">
        <f>MATCH(A4608,'Bank of England inputs'!A:A,0)</f>
        <v>#N/A</v>
      </c>
      <c r="D4608" s="6" t="e">
        <f>IF($A4608&gt;DataEnd,NA(),IFERROR(INDEX('iBoxx inputs'!B:B,MATCH($A4608,'iBoxx inputs'!$A:$A,0)),D4607))</f>
        <v>#N/A</v>
      </c>
      <c r="E4608" s="6" t="e">
        <f>IF($A4608&gt;DataEnd,NA(),IFERROR(INDEX('iBoxx inputs'!C:C,MATCH($A4608,'iBoxx inputs'!$A:$A,0)),E4607))</f>
        <v>#N/A</v>
      </c>
      <c r="F4608" s="6" t="e">
        <f>IF($A4608&gt;DataEnd,NA(),IFERROR(INDEX('Bank of England inputs'!D:D,MATCH($A4608,'Bank of England inputs'!$A:$A,0),0),F4607))</f>
        <v>#N/A</v>
      </c>
      <c r="H4608" s="5">
        <f t="shared" si="440"/>
        <v>42452</v>
      </c>
      <c r="I4608" s="6" t="e">
        <f t="shared" si="436"/>
        <v>#N/A</v>
      </c>
      <c r="J4608" s="6" t="e">
        <f t="shared" si="437"/>
        <v>#N/A</v>
      </c>
      <c r="K4608" s="19">
        <f t="shared" si="438"/>
        <v>2527</v>
      </c>
      <c r="L4608" s="6" t="e">
        <f t="shared" ca="1" si="439"/>
        <v>#N/A</v>
      </c>
    </row>
    <row r="4609" spans="1:12" x14ac:dyDescent="0.2">
      <c r="A4609" s="5">
        <f>IF(AND(dateA=1,A4608&lt;DataEnd),'iBoxx inputs'!A4613,IF(AND(dateA=2,A4608&lt;DataEnd),'Bank of England inputs'!A4613,IF(dateA=3,A4608+1,IF(dateA=4,WORKDAY(A4608,1,),WORKDAY(A4608,1,holidayQ)))))</f>
        <v>42453</v>
      </c>
      <c r="B4609" s="35" t="e">
        <f>MATCH(A4609,'iBoxx inputs'!A:A,0)</f>
        <v>#N/A</v>
      </c>
      <c r="C4609" s="35" t="e">
        <f>MATCH(A4609,'Bank of England inputs'!A:A,0)</f>
        <v>#N/A</v>
      </c>
      <c r="D4609" s="6" t="e">
        <f>IF($A4609&gt;DataEnd,NA(),IFERROR(INDEX('iBoxx inputs'!B:B,MATCH($A4609,'iBoxx inputs'!$A:$A,0)),D4608))</f>
        <v>#N/A</v>
      </c>
      <c r="E4609" s="6" t="e">
        <f>IF($A4609&gt;DataEnd,NA(),IFERROR(INDEX('iBoxx inputs'!C:C,MATCH($A4609,'iBoxx inputs'!$A:$A,0)),E4608))</f>
        <v>#N/A</v>
      </c>
      <c r="F4609" s="6" t="e">
        <f>IF($A4609&gt;DataEnd,NA(),IFERROR(INDEX('Bank of England inputs'!D:D,MATCH($A4609,'Bank of England inputs'!$A:$A,0),0),F4608))</f>
        <v>#N/A</v>
      </c>
      <c r="H4609" s="5">
        <f t="shared" si="440"/>
        <v>42453</v>
      </c>
      <c r="I4609" s="6" t="e">
        <f t="shared" si="436"/>
        <v>#N/A</v>
      </c>
      <c r="J4609" s="6" t="e">
        <f t="shared" si="437"/>
        <v>#N/A</v>
      </c>
      <c r="K4609" s="19">
        <f t="shared" si="438"/>
        <v>2527</v>
      </c>
      <c r="L4609" s="6" t="e">
        <f t="shared" ca="1" si="439"/>
        <v>#N/A</v>
      </c>
    </row>
    <row r="4610" spans="1:12" x14ac:dyDescent="0.2">
      <c r="A4610" s="5">
        <f>IF(AND(dateA=1,A4609&lt;DataEnd),'iBoxx inputs'!A4614,IF(AND(dateA=2,A4609&lt;DataEnd),'Bank of England inputs'!A4614,IF(dateA=3,A4609+1,IF(dateA=4,WORKDAY(A4609,1,),WORKDAY(A4609,1,holidayQ)))))</f>
        <v>42458</v>
      </c>
      <c r="B4610" s="35" t="e">
        <f>MATCH(A4610,'iBoxx inputs'!A:A,0)</f>
        <v>#N/A</v>
      </c>
      <c r="C4610" s="35" t="e">
        <f>MATCH(A4610,'Bank of England inputs'!A:A,0)</f>
        <v>#N/A</v>
      </c>
      <c r="D4610" s="6" t="e">
        <f>IF($A4610&gt;DataEnd,NA(),IFERROR(INDEX('iBoxx inputs'!B:B,MATCH($A4610,'iBoxx inputs'!$A:$A,0)),D4609))</f>
        <v>#N/A</v>
      </c>
      <c r="E4610" s="6" t="e">
        <f>IF($A4610&gt;DataEnd,NA(),IFERROR(INDEX('iBoxx inputs'!C:C,MATCH($A4610,'iBoxx inputs'!$A:$A,0)),E4609))</f>
        <v>#N/A</v>
      </c>
      <c r="F4610" s="6" t="e">
        <f>IF($A4610&gt;DataEnd,NA(),IFERROR(INDEX('Bank of England inputs'!D:D,MATCH($A4610,'Bank of England inputs'!$A:$A,0),0),F4609))</f>
        <v>#N/A</v>
      </c>
      <c r="H4610" s="5">
        <f t="shared" si="440"/>
        <v>42458</v>
      </c>
      <c r="I4610" s="6" t="e">
        <f t="shared" si="436"/>
        <v>#N/A</v>
      </c>
      <c r="J4610" s="6" t="e">
        <f t="shared" si="437"/>
        <v>#N/A</v>
      </c>
      <c r="K4610" s="19">
        <f t="shared" si="438"/>
        <v>2525</v>
      </c>
      <c r="L4610" s="6" t="e">
        <f t="shared" ca="1" si="439"/>
        <v>#N/A</v>
      </c>
    </row>
    <row r="4611" spans="1:12" x14ac:dyDescent="0.2">
      <c r="A4611" s="5">
        <f>IF(AND(dateA=1,A4610&lt;DataEnd),'iBoxx inputs'!A4615,IF(AND(dateA=2,A4610&lt;DataEnd),'Bank of England inputs'!A4615,IF(dateA=3,A4610+1,IF(dateA=4,WORKDAY(A4610,1,),WORKDAY(A4610,1,holidayQ)))))</f>
        <v>42459</v>
      </c>
      <c r="B4611" s="35" t="e">
        <f>MATCH(A4611,'iBoxx inputs'!A:A,0)</f>
        <v>#N/A</v>
      </c>
      <c r="C4611" s="35" t="e">
        <f>MATCH(A4611,'Bank of England inputs'!A:A,0)</f>
        <v>#N/A</v>
      </c>
      <c r="D4611" s="6" t="e">
        <f>IF($A4611&gt;DataEnd,NA(),IFERROR(INDEX('iBoxx inputs'!B:B,MATCH($A4611,'iBoxx inputs'!$A:$A,0)),D4610))</f>
        <v>#N/A</v>
      </c>
      <c r="E4611" s="6" t="e">
        <f>IF($A4611&gt;DataEnd,NA(),IFERROR(INDEX('iBoxx inputs'!C:C,MATCH($A4611,'iBoxx inputs'!$A:$A,0)),E4610))</f>
        <v>#N/A</v>
      </c>
      <c r="F4611" s="6" t="e">
        <f>IF($A4611&gt;DataEnd,NA(),IFERROR(INDEX('Bank of England inputs'!D:D,MATCH($A4611,'Bank of England inputs'!$A:$A,0),0),F4610))</f>
        <v>#N/A</v>
      </c>
      <c r="H4611" s="5">
        <f t="shared" si="440"/>
        <v>42459</v>
      </c>
      <c r="I4611" s="6" t="e">
        <f t="shared" si="436"/>
        <v>#N/A</v>
      </c>
      <c r="J4611" s="6" t="e">
        <f t="shared" si="437"/>
        <v>#N/A</v>
      </c>
      <c r="K4611" s="19">
        <f t="shared" si="438"/>
        <v>2525</v>
      </c>
      <c r="L4611" s="6" t="e">
        <f t="shared" ca="1" si="439"/>
        <v>#N/A</v>
      </c>
    </row>
    <row r="4612" spans="1:12" x14ac:dyDescent="0.2">
      <c r="A4612" s="5">
        <f>IF(AND(dateA=1,A4611&lt;DataEnd),'iBoxx inputs'!A4616,IF(AND(dateA=2,A4611&lt;DataEnd),'Bank of England inputs'!A4616,IF(dateA=3,A4611+1,IF(dateA=4,WORKDAY(A4611,1,),WORKDAY(A4611,1,holidayQ)))))</f>
        <v>42460</v>
      </c>
      <c r="B4612" s="35" t="e">
        <f>MATCH(A4612,'iBoxx inputs'!A:A,0)</f>
        <v>#N/A</v>
      </c>
      <c r="C4612" s="35" t="e">
        <f>MATCH(A4612,'Bank of England inputs'!A:A,0)</f>
        <v>#N/A</v>
      </c>
      <c r="D4612" s="6" t="e">
        <f>IF($A4612&gt;DataEnd,NA(),IFERROR(INDEX('iBoxx inputs'!B:B,MATCH($A4612,'iBoxx inputs'!$A:$A,0)),D4611))</f>
        <v>#N/A</v>
      </c>
      <c r="E4612" s="6" t="e">
        <f>IF($A4612&gt;DataEnd,NA(),IFERROR(INDEX('iBoxx inputs'!C:C,MATCH($A4612,'iBoxx inputs'!$A:$A,0)),E4611))</f>
        <v>#N/A</v>
      </c>
      <c r="F4612" s="6" t="e">
        <f>IF($A4612&gt;DataEnd,NA(),IFERROR(INDEX('Bank of England inputs'!D:D,MATCH($A4612,'Bank of England inputs'!$A:$A,0),0),F4611))</f>
        <v>#N/A</v>
      </c>
      <c r="H4612" s="5">
        <f t="shared" si="440"/>
        <v>42460</v>
      </c>
      <c r="I4612" s="6" t="e">
        <f t="shared" si="436"/>
        <v>#N/A</v>
      </c>
      <c r="J4612" s="6" t="e">
        <f t="shared" si="437"/>
        <v>#N/A</v>
      </c>
      <c r="K4612" s="19">
        <f t="shared" si="438"/>
        <v>2525</v>
      </c>
      <c r="L4612" s="6" t="e">
        <f t="shared" ca="1" si="439"/>
        <v>#N/A</v>
      </c>
    </row>
    <row r="4613" spans="1:12" x14ac:dyDescent="0.2">
      <c r="A4613" s="5">
        <f>IF(AND(dateA=1,A4612&lt;DataEnd),'iBoxx inputs'!A4617,IF(AND(dateA=2,A4612&lt;DataEnd),'Bank of England inputs'!A4617,IF(dateA=3,A4612+1,IF(dateA=4,WORKDAY(A4612,1,),WORKDAY(A4612,1,holidayQ)))))</f>
        <v>42461</v>
      </c>
      <c r="B4613" s="35" t="e">
        <f>MATCH(A4613,'iBoxx inputs'!A:A,0)</f>
        <v>#N/A</v>
      </c>
      <c r="C4613" s="35" t="e">
        <f>MATCH(A4613,'Bank of England inputs'!A:A,0)</f>
        <v>#N/A</v>
      </c>
      <c r="D4613" s="6" t="e">
        <f>IF($A4613&gt;DataEnd,NA(),IFERROR(INDEX('iBoxx inputs'!B:B,MATCH($A4613,'iBoxx inputs'!$A:$A,0)),D4612))</f>
        <v>#N/A</v>
      </c>
      <c r="E4613" s="6" t="e">
        <f>IF($A4613&gt;DataEnd,NA(),IFERROR(INDEX('iBoxx inputs'!C:C,MATCH($A4613,'iBoxx inputs'!$A:$A,0)),E4612))</f>
        <v>#N/A</v>
      </c>
      <c r="F4613" s="6" t="e">
        <f>IF($A4613&gt;DataEnd,NA(),IFERROR(INDEX('Bank of England inputs'!D:D,MATCH($A4613,'Bank of England inputs'!$A:$A,0),0),F4612))</f>
        <v>#N/A</v>
      </c>
      <c r="H4613" s="5">
        <f t="shared" si="440"/>
        <v>42461</v>
      </c>
      <c r="I4613" s="6" t="e">
        <f t="shared" si="436"/>
        <v>#N/A</v>
      </c>
      <c r="J4613" s="6" t="e">
        <f t="shared" si="437"/>
        <v>#N/A</v>
      </c>
      <c r="K4613" s="19">
        <f t="shared" si="438"/>
        <v>2526</v>
      </c>
      <c r="L4613" s="6" t="e">
        <f t="shared" ca="1" si="439"/>
        <v>#N/A</v>
      </c>
    </row>
    <row r="4614" spans="1:12" x14ac:dyDescent="0.2">
      <c r="A4614" s="5">
        <f>IF(AND(dateA=1,A4613&lt;DataEnd),'iBoxx inputs'!A4618,IF(AND(dateA=2,A4613&lt;DataEnd),'Bank of England inputs'!A4618,IF(dateA=3,A4613+1,IF(dateA=4,WORKDAY(A4613,1,),WORKDAY(A4613,1,holidayQ)))))</f>
        <v>42464</v>
      </c>
      <c r="B4614" s="35" t="e">
        <f>MATCH(A4614,'iBoxx inputs'!A:A,0)</f>
        <v>#N/A</v>
      </c>
      <c r="C4614" s="35" t="e">
        <f>MATCH(A4614,'Bank of England inputs'!A:A,0)</f>
        <v>#N/A</v>
      </c>
      <c r="D4614" s="6" t="e">
        <f>IF($A4614&gt;DataEnd,NA(),IFERROR(INDEX('iBoxx inputs'!B:B,MATCH($A4614,'iBoxx inputs'!$A:$A,0)),D4613))</f>
        <v>#N/A</v>
      </c>
      <c r="E4614" s="6" t="e">
        <f>IF($A4614&gt;DataEnd,NA(),IFERROR(INDEX('iBoxx inputs'!C:C,MATCH($A4614,'iBoxx inputs'!$A:$A,0)),E4613))</f>
        <v>#N/A</v>
      </c>
      <c r="F4614" s="6" t="e">
        <f>IF($A4614&gt;DataEnd,NA(),IFERROR(INDEX('Bank of England inputs'!D:D,MATCH($A4614,'Bank of England inputs'!$A:$A,0),0),F4613))</f>
        <v>#N/A</v>
      </c>
      <c r="H4614" s="5">
        <f t="shared" si="440"/>
        <v>42464</v>
      </c>
      <c r="I4614" s="6" t="e">
        <f t="shared" si="436"/>
        <v>#N/A</v>
      </c>
      <c r="J4614" s="6" t="e">
        <f t="shared" si="437"/>
        <v>#N/A</v>
      </c>
      <c r="K4614" s="19">
        <f t="shared" si="438"/>
        <v>2525</v>
      </c>
      <c r="L4614" s="6" t="e">
        <f t="shared" ca="1" si="439"/>
        <v>#N/A</v>
      </c>
    </row>
    <row r="4615" spans="1:12" x14ac:dyDescent="0.2">
      <c r="A4615" s="5">
        <f>IF(AND(dateA=1,A4614&lt;DataEnd),'iBoxx inputs'!A4619,IF(AND(dateA=2,A4614&lt;DataEnd),'Bank of England inputs'!A4619,IF(dateA=3,A4614+1,IF(dateA=4,WORKDAY(A4614,1,),WORKDAY(A4614,1,holidayQ)))))</f>
        <v>42465</v>
      </c>
      <c r="B4615" s="35" t="e">
        <f>MATCH(A4615,'iBoxx inputs'!A:A,0)</f>
        <v>#N/A</v>
      </c>
      <c r="C4615" s="35" t="e">
        <f>MATCH(A4615,'Bank of England inputs'!A:A,0)</f>
        <v>#N/A</v>
      </c>
      <c r="D4615" s="6" t="e">
        <f>IF($A4615&gt;DataEnd,NA(),IFERROR(INDEX('iBoxx inputs'!B:B,MATCH($A4615,'iBoxx inputs'!$A:$A,0)),D4614))</f>
        <v>#N/A</v>
      </c>
      <c r="E4615" s="6" t="e">
        <f>IF($A4615&gt;DataEnd,NA(),IFERROR(INDEX('iBoxx inputs'!C:C,MATCH($A4615,'iBoxx inputs'!$A:$A,0)),E4614))</f>
        <v>#N/A</v>
      </c>
      <c r="F4615" s="6" t="e">
        <f>IF($A4615&gt;DataEnd,NA(),IFERROR(INDEX('Bank of England inputs'!D:D,MATCH($A4615,'Bank of England inputs'!$A:$A,0),0),F4614))</f>
        <v>#N/A</v>
      </c>
      <c r="H4615" s="5">
        <f t="shared" si="440"/>
        <v>42465</v>
      </c>
      <c r="I4615" s="6" t="e">
        <f t="shared" si="436"/>
        <v>#N/A</v>
      </c>
      <c r="J4615" s="6" t="e">
        <f t="shared" si="437"/>
        <v>#N/A</v>
      </c>
      <c r="K4615" s="19">
        <f t="shared" si="438"/>
        <v>2525</v>
      </c>
      <c r="L4615" s="6" t="e">
        <f t="shared" ca="1" si="439"/>
        <v>#N/A</v>
      </c>
    </row>
    <row r="4616" spans="1:12" x14ac:dyDescent="0.2">
      <c r="A4616" s="5">
        <f>IF(AND(dateA=1,A4615&lt;DataEnd),'iBoxx inputs'!A4620,IF(AND(dateA=2,A4615&lt;DataEnd),'Bank of England inputs'!A4620,IF(dateA=3,A4615+1,IF(dateA=4,WORKDAY(A4615,1,),WORKDAY(A4615,1,holidayQ)))))</f>
        <v>42466</v>
      </c>
      <c r="B4616" s="35" t="e">
        <f>MATCH(A4616,'iBoxx inputs'!A:A,0)</f>
        <v>#N/A</v>
      </c>
      <c r="C4616" s="35" t="e">
        <f>MATCH(A4616,'Bank of England inputs'!A:A,0)</f>
        <v>#N/A</v>
      </c>
      <c r="D4616" s="6" t="e">
        <f>IF($A4616&gt;DataEnd,NA(),IFERROR(INDEX('iBoxx inputs'!B:B,MATCH($A4616,'iBoxx inputs'!$A:$A,0)),D4615))</f>
        <v>#N/A</v>
      </c>
      <c r="E4616" s="6" t="e">
        <f>IF($A4616&gt;DataEnd,NA(),IFERROR(INDEX('iBoxx inputs'!C:C,MATCH($A4616,'iBoxx inputs'!$A:$A,0)),E4615))</f>
        <v>#N/A</v>
      </c>
      <c r="F4616" s="6" t="e">
        <f>IF($A4616&gt;DataEnd,NA(),IFERROR(INDEX('Bank of England inputs'!D:D,MATCH($A4616,'Bank of England inputs'!$A:$A,0),0),F4615))</f>
        <v>#N/A</v>
      </c>
      <c r="H4616" s="5">
        <f t="shared" si="440"/>
        <v>42466</v>
      </c>
      <c r="I4616" s="6" t="e">
        <f t="shared" si="436"/>
        <v>#N/A</v>
      </c>
      <c r="J4616" s="6" t="e">
        <f t="shared" si="437"/>
        <v>#N/A</v>
      </c>
      <c r="K4616" s="19">
        <f t="shared" si="438"/>
        <v>2525</v>
      </c>
      <c r="L4616" s="6" t="e">
        <f t="shared" ca="1" si="439"/>
        <v>#N/A</v>
      </c>
    </row>
    <row r="4617" spans="1:12" x14ac:dyDescent="0.2">
      <c r="A4617" s="5">
        <f>IF(AND(dateA=1,A4616&lt;DataEnd),'iBoxx inputs'!A4621,IF(AND(dateA=2,A4616&lt;DataEnd),'Bank of England inputs'!A4621,IF(dateA=3,A4616+1,IF(dateA=4,WORKDAY(A4616,1,),WORKDAY(A4616,1,holidayQ)))))</f>
        <v>42467</v>
      </c>
      <c r="B4617" s="35" t="e">
        <f>MATCH(A4617,'iBoxx inputs'!A:A,0)</f>
        <v>#N/A</v>
      </c>
      <c r="C4617" s="35" t="e">
        <f>MATCH(A4617,'Bank of England inputs'!A:A,0)</f>
        <v>#N/A</v>
      </c>
      <c r="D4617" s="6" t="e">
        <f>IF($A4617&gt;DataEnd,NA(),IFERROR(INDEX('iBoxx inputs'!B:B,MATCH($A4617,'iBoxx inputs'!$A:$A,0)),D4616))</f>
        <v>#N/A</v>
      </c>
      <c r="E4617" s="6" t="e">
        <f>IF($A4617&gt;DataEnd,NA(),IFERROR(INDEX('iBoxx inputs'!C:C,MATCH($A4617,'iBoxx inputs'!$A:$A,0)),E4616))</f>
        <v>#N/A</v>
      </c>
      <c r="F4617" s="6" t="e">
        <f>IF($A4617&gt;DataEnd,NA(),IFERROR(INDEX('Bank of England inputs'!D:D,MATCH($A4617,'Bank of England inputs'!$A:$A,0),0),F4616))</f>
        <v>#N/A</v>
      </c>
      <c r="H4617" s="5">
        <f t="shared" si="440"/>
        <v>42467</v>
      </c>
      <c r="I4617" s="6" t="e">
        <f t="shared" si="436"/>
        <v>#N/A</v>
      </c>
      <c r="J4617" s="6" t="e">
        <f t="shared" si="437"/>
        <v>#N/A</v>
      </c>
      <c r="K4617" s="19">
        <f t="shared" si="438"/>
        <v>2525</v>
      </c>
      <c r="L4617" s="6" t="e">
        <f t="shared" ca="1" si="439"/>
        <v>#N/A</v>
      </c>
    </row>
    <row r="4618" spans="1:12" x14ac:dyDescent="0.2">
      <c r="A4618" s="5">
        <f>IF(AND(dateA=1,A4617&lt;DataEnd),'iBoxx inputs'!A4622,IF(AND(dateA=2,A4617&lt;DataEnd),'Bank of England inputs'!A4622,IF(dateA=3,A4617+1,IF(dateA=4,WORKDAY(A4617,1,),WORKDAY(A4617,1,holidayQ)))))</f>
        <v>42468</v>
      </c>
      <c r="B4618" s="35" t="e">
        <f>MATCH(A4618,'iBoxx inputs'!A:A,0)</f>
        <v>#N/A</v>
      </c>
      <c r="C4618" s="35" t="e">
        <f>MATCH(A4618,'Bank of England inputs'!A:A,0)</f>
        <v>#N/A</v>
      </c>
      <c r="D4618" s="6" t="e">
        <f>IF($A4618&gt;DataEnd,NA(),IFERROR(INDEX('iBoxx inputs'!B:B,MATCH($A4618,'iBoxx inputs'!$A:$A,0)),D4617))</f>
        <v>#N/A</v>
      </c>
      <c r="E4618" s="6" t="e">
        <f>IF($A4618&gt;DataEnd,NA(),IFERROR(INDEX('iBoxx inputs'!C:C,MATCH($A4618,'iBoxx inputs'!$A:$A,0)),E4617))</f>
        <v>#N/A</v>
      </c>
      <c r="F4618" s="6" t="e">
        <f>IF($A4618&gt;DataEnd,NA(),IFERROR(INDEX('Bank of England inputs'!D:D,MATCH($A4618,'Bank of England inputs'!$A:$A,0),0),F4617))</f>
        <v>#N/A</v>
      </c>
      <c r="H4618" s="5">
        <f t="shared" si="440"/>
        <v>42468</v>
      </c>
      <c r="I4618" s="6" t="e">
        <f t="shared" si="436"/>
        <v>#N/A</v>
      </c>
      <c r="J4618" s="6" t="e">
        <f t="shared" si="437"/>
        <v>#N/A</v>
      </c>
      <c r="K4618" s="19">
        <f t="shared" si="438"/>
        <v>2526</v>
      </c>
      <c r="L4618" s="6" t="e">
        <f t="shared" ca="1" si="439"/>
        <v>#N/A</v>
      </c>
    </row>
    <row r="4619" spans="1:12" x14ac:dyDescent="0.2">
      <c r="A4619" s="5">
        <f>IF(AND(dateA=1,A4618&lt;DataEnd),'iBoxx inputs'!A4623,IF(AND(dateA=2,A4618&lt;DataEnd),'Bank of England inputs'!A4623,IF(dateA=3,A4618+1,IF(dateA=4,WORKDAY(A4618,1,),WORKDAY(A4618,1,holidayQ)))))</f>
        <v>42471</v>
      </c>
      <c r="B4619" s="35" t="e">
        <f>MATCH(A4619,'iBoxx inputs'!A:A,0)</f>
        <v>#N/A</v>
      </c>
      <c r="C4619" s="35" t="e">
        <f>MATCH(A4619,'Bank of England inputs'!A:A,0)</f>
        <v>#N/A</v>
      </c>
      <c r="D4619" s="6" t="e">
        <f>IF($A4619&gt;DataEnd,NA(),IFERROR(INDEX('iBoxx inputs'!B:B,MATCH($A4619,'iBoxx inputs'!$A:$A,0)),D4618))</f>
        <v>#N/A</v>
      </c>
      <c r="E4619" s="6" t="e">
        <f>IF($A4619&gt;DataEnd,NA(),IFERROR(INDEX('iBoxx inputs'!C:C,MATCH($A4619,'iBoxx inputs'!$A:$A,0)),E4618))</f>
        <v>#N/A</v>
      </c>
      <c r="F4619" s="6" t="e">
        <f>IF($A4619&gt;DataEnd,NA(),IFERROR(INDEX('Bank of England inputs'!D:D,MATCH($A4619,'Bank of England inputs'!$A:$A,0),0),F4618))</f>
        <v>#N/A</v>
      </c>
      <c r="H4619" s="5">
        <f t="shared" si="440"/>
        <v>42471</v>
      </c>
      <c r="I4619" s="6" t="e">
        <f t="shared" si="436"/>
        <v>#N/A</v>
      </c>
      <c r="J4619" s="6" t="e">
        <f t="shared" si="437"/>
        <v>#N/A</v>
      </c>
      <c r="K4619" s="19">
        <f t="shared" si="438"/>
        <v>2525</v>
      </c>
      <c r="L4619" s="6" t="e">
        <f t="shared" ca="1" si="439"/>
        <v>#N/A</v>
      </c>
    </row>
    <row r="4620" spans="1:12" x14ac:dyDescent="0.2">
      <c r="A4620" s="5">
        <f>IF(AND(dateA=1,A4619&lt;DataEnd),'iBoxx inputs'!A4624,IF(AND(dateA=2,A4619&lt;DataEnd),'Bank of England inputs'!A4624,IF(dateA=3,A4619+1,IF(dateA=4,WORKDAY(A4619,1,),WORKDAY(A4619,1,holidayQ)))))</f>
        <v>42472</v>
      </c>
      <c r="B4620" s="35" t="e">
        <f>MATCH(A4620,'iBoxx inputs'!A:A,0)</f>
        <v>#N/A</v>
      </c>
      <c r="C4620" s="35" t="e">
        <f>MATCH(A4620,'Bank of England inputs'!A:A,0)</f>
        <v>#N/A</v>
      </c>
      <c r="D4620" s="6" t="e">
        <f>IF($A4620&gt;DataEnd,NA(),IFERROR(INDEX('iBoxx inputs'!B:B,MATCH($A4620,'iBoxx inputs'!$A:$A,0)),D4619))</f>
        <v>#N/A</v>
      </c>
      <c r="E4620" s="6" t="e">
        <f>IF($A4620&gt;DataEnd,NA(),IFERROR(INDEX('iBoxx inputs'!C:C,MATCH($A4620,'iBoxx inputs'!$A:$A,0)),E4619))</f>
        <v>#N/A</v>
      </c>
      <c r="F4620" s="6" t="e">
        <f>IF($A4620&gt;DataEnd,NA(),IFERROR(INDEX('Bank of England inputs'!D:D,MATCH($A4620,'Bank of England inputs'!$A:$A,0),0),F4619))</f>
        <v>#N/A</v>
      </c>
      <c r="H4620" s="5">
        <f t="shared" si="440"/>
        <v>42472</v>
      </c>
      <c r="I4620" s="6" t="e">
        <f t="shared" si="436"/>
        <v>#N/A</v>
      </c>
      <c r="J4620" s="6" t="e">
        <f t="shared" si="437"/>
        <v>#N/A</v>
      </c>
      <c r="K4620" s="19">
        <f t="shared" si="438"/>
        <v>2525</v>
      </c>
      <c r="L4620" s="6" t="e">
        <f t="shared" ca="1" si="439"/>
        <v>#N/A</v>
      </c>
    </row>
    <row r="4621" spans="1:12" x14ac:dyDescent="0.2">
      <c r="A4621" s="5">
        <f>IF(AND(dateA=1,A4620&lt;DataEnd),'iBoxx inputs'!A4625,IF(AND(dateA=2,A4620&lt;DataEnd),'Bank of England inputs'!A4625,IF(dateA=3,A4620+1,IF(dateA=4,WORKDAY(A4620,1,),WORKDAY(A4620,1,holidayQ)))))</f>
        <v>42473</v>
      </c>
      <c r="B4621" s="35" t="e">
        <f>MATCH(A4621,'iBoxx inputs'!A:A,0)</f>
        <v>#N/A</v>
      </c>
      <c r="C4621" s="35" t="e">
        <f>MATCH(A4621,'Bank of England inputs'!A:A,0)</f>
        <v>#N/A</v>
      </c>
      <c r="D4621" s="6" t="e">
        <f>IF($A4621&gt;DataEnd,NA(),IFERROR(INDEX('iBoxx inputs'!B:B,MATCH($A4621,'iBoxx inputs'!$A:$A,0)),D4620))</f>
        <v>#N/A</v>
      </c>
      <c r="E4621" s="6" t="e">
        <f>IF($A4621&gt;DataEnd,NA(),IFERROR(INDEX('iBoxx inputs'!C:C,MATCH($A4621,'iBoxx inputs'!$A:$A,0)),E4620))</f>
        <v>#N/A</v>
      </c>
      <c r="F4621" s="6" t="e">
        <f>IF($A4621&gt;DataEnd,NA(),IFERROR(INDEX('Bank of England inputs'!D:D,MATCH($A4621,'Bank of England inputs'!$A:$A,0),0),F4620))</f>
        <v>#N/A</v>
      </c>
      <c r="H4621" s="5">
        <f t="shared" si="440"/>
        <v>42473</v>
      </c>
      <c r="I4621" s="6" t="e">
        <f t="shared" si="436"/>
        <v>#N/A</v>
      </c>
      <c r="J4621" s="6" t="e">
        <f t="shared" si="437"/>
        <v>#N/A</v>
      </c>
      <c r="K4621" s="19">
        <f t="shared" si="438"/>
        <v>2525</v>
      </c>
      <c r="L4621" s="6" t="e">
        <f t="shared" ca="1" si="439"/>
        <v>#N/A</v>
      </c>
    </row>
    <row r="4622" spans="1:12" x14ac:dyDescent="0.2">
      <c r="A4622" s="5">
        <f>IF(AND(dateA=1,A4621&lt;DataEnd),'iBoxx inputs'!A4626,IF(AND(dateA=2,A4621&lt;DataEnd),'Bank of England inputs'!A4626,IF(dateA=3,A4621+1,IF(dateA=4,WORKDAY(A4621,1,),WORKDAY(A4621,1,holidayQ)))))</f>
        <v>42474</v>
      </c>
      <c r="B4622" s="35" t="e">
        <f>MATCH(A4622,'iBoxx inputs'!A:A,0)</f>
        <v>#N/A</v>
      </c>
      <c r="C4622" s="35" t="e">
        <f>MATCH(A4622,'Bank of England inputs'!A:A,0)</f>
        <v>#N/A</v>
      </c>
      <c r="D4622" s="6" t="e">
        <f>IF($A4622&gt;DataEnd,NA(),IFERROR(INDEX('iBoxx inputs'!B:B,MATCH($A4622,'iBoxx inputs'!$A:$A,0)),D4621))</f>
        <v>#N/A</v>
      </c>
      <c r="E4622" s="6" t="e">
        <f>IF($A4622&gt;DataEnd,NA(),IFERROR(INDEX('iBoxx inputs'!C:C,MATCH($A4622,'iBoxx inputs'!$A:$A,0)),E4621))</f>
        <v>#N/A</v>
      </c>
      <c r="F4622" s="6" t="e">
        <f>IF($A4622&gt;DataEnd,NA(),IFERROR(INDEX('Bank of England inputs'!D:D,MATCH($A4622,'Bank of England inputs'!$A:$A,0),0),F4621))</f>
        <v>#N/A</v>
      </c>
      <c r="H4622" s="5">
        <f t="shared" si="440"/>
        <v>42474</v>
      </c>
      <c r="I4622" s="6" t="e">
        <f t="shared" si="436"/>
        <v>#N/A</v>
      </c>
      <c r="J4622" s="6" t="e">
        <f t="shared" si="437"/>
        <v>#N/A</v>
      </c>
      <c r="K4622" s="19">
        <f t="shared" si="438"/>
        <v>2526</v>
      </c>
      <c r="L4622" s="6" t="e">
        <f t="shared" ca="1" si="439"/>
        <v>#N/A</v>
      </c>
    </row>
    <row r="4623" spans="1:12" x14ac:dyDescent="0.2">
      <c r="A4623" s="5">
        <f>IF(AND(dateA=1,A4622&lt;DataEnd),'iBoxx inputs'!A4627,IF(AND(dateA=2,A4622&lt;DataEnd),'Bank of England inputs'!A4627,IF(dateA=3,A4622+1,IF(dateA=4,WORKDAY(A4622,1,),WORKDAY(A4622,1,holidayQ)))))</f>
        <v>42475</v>
      </c>
      <c r="B4623" s="35" t="e">
        <f>MATCH(A4623,'iBoxx inputs'!A:A,0)</f>
        <v>#N/A</v>
      </c>
      <c r="C4623" s="35" t="e">
        <f>MATCH(A4623,'Bank of England inputs'!A:A,0)</f>
        <v>#N/A</v>
      </c>
      <c r="D4623" s="6" t="e">
        <f>IF($A4623&gt;DataEnd,NA(),IFERROR(INDEX('iBoxx inputs'!B:B,MATCH($A4623,'iBoxx inputs'!$A:$A,0)),D4622))</f>
        <v>#N/A</v>
      </c>
      <c r="E4623" s="6" t="e">
        <f>IF($A4623&gt;DataEnd,NA(),IFERROR(INDEX('iBoxx inputs'!C:C,MATCH($A4623,'iBoxx inputs'!$A:$A,0)),E4622))</f>
        <v>#N/A</v>
      </c>
      <c r="F4623" s="6" t="e">
        <f>IF($A4623&gt;DataEnd,NA(),IFERROR(INDEX('Bank of England inputs'!D:D,MATCH($A4623,'Bank of England inputs'!$A:$A,0),0),F4622))</f>
        <v>#N/A</v>
      </c>
      <c r="H4623" s="5">
        <f t="shared" si="440"/>
        <v>42475</v>
      </c>
      <c r="I4623" s="6" t="e">
        <f t="shared" si="436"/>
        <v>#N/A</v>
      </c>
      <c r="J4623" s="6" t="e">
        <f t="shared" si="437"/>
        <v>#N/A</v>
      </c>
      <c r="K4623" s="19">
        <f t="shared" si="438"/>
        <v>2527</v>
      </c>
      <c r="L4623" s="6" t="e">
        <f t="shared" ca="1" si="439"/>
        <v>#N/A</v>
      </c>
    </row>
    <row r="4624" spans="1:12" x14ac:dyDescent="0.2">
      <c r="A4624" s="5">
        <f>IF(AND(dateA=1,A4623&lt;DataEnd),'iBoxx inputs'!A4628,IF(AND(dateA=2,A4623&lt;DataEnd),'Bank of England inputs'!A4628,IF(dateA=3,A4623+1,IF(dateA=4,WORKDAY(A4623,1,),WORKDAY(A4623,1,holidayQ)))))</f>
        <v>42478</v>
      </c>
      <c r="B4624" s="35" t="e">
        <f>MATCH(A4624,'iBoxx inputs'!A:A,0)</f>
        <v>#N/A</v>
      </c>
      <c r="C4624" s="35" t="e">
        <f>MATCH(A4624,'Bank of England inputs'!A:A,0)</f>
        <v>#N/A</v>
      </c>
      <c r="D4624" s="6" t="e">
        <f>IF($A4624&gt;DataEnd,NA(),IFERROR(INDEX('iBoxx inputs'!B:B,MATCH($A4624,'iBoxx inputs'!$A:$A,0)),D4623))</f>
        <v>#N/A</v>
      </c>
      <c r="E4624" s="6" t="e">
        <f>IF($A4624&gt;DataEnd,NA(),IFERROR(INDEX('iBoxx inputs'!C:C,MATCH($A4624,'iBoxx inputs'!$A:$A,0)),E4623))</f>
        <v>#N/A</v>
      </c>
      <c r="F4624" s="6" t="e">
        <f>IF($A4624&gt;DataEnd,NA(),IFERROR(INDEX('Bank of England inputs'!D:D,MATCH($A4624,'Bank of England inputs'!$A:$A,0),0),F4623))</f>
        <v>#N/A</v>
      </c>
      <c r="H4624" s="5">
        <f t="shared" si="440"/>
        <v>42478</v>
      </c>
      <c r="I4624" s="6" t="e">
        <f t="shared" si="436"/>
        <v>#N/A</v>
      </c>
      <c r="J4624" s="6" t="e">
        <f t="shared" si="437"/>
        <v>#N/A</v>
      </c>
      <c r="K4624" s="19">
        <f t="shared" si="438"/>
        <v>2527</v>
      </c>
      <c r="L4624" s="6" t="e">
        <f t="shared" ca="1" si="439"/>
        <v>#N/A</v>
      </c>
    </row>
    <row r="4625" spans="1:12" x14ac:dyDescent="0.2">
      <c r="A4625" s="5">
        <f>IF(AND(dateA=1,A4624&lt;DataEnd),'iBoxx inputs'!A4629,IF(AND(dateA=2,A4624&lt;DataEnd),'Bank of England inputs'!A4629,IF(dateA=3,A4624+1,IF(dateA=4,WORKDAY(A4624,1,),WORKDAY(A4624,1,holidayQ)))))</f>
        <v>42479</v>
      </c>
      <c r="B4625" s="35" t="e">
        <f>MATCH(A4625,'iBoxx inputs'!A:A,0)</f>
        <v>#N/A</v>
      </c>
      <c r="C4625" s="35" t="e">
        <f>MATCH(A4625,'Bank of England inputs'!A:A,0)</f>
        <v>#N/A</v>
      </c>
      <c r="D4625" s="6" t="e">
        <f>IF($A4625&gt;DataEnd,NA(),IFERROR(INDEX('iBoxx inputs'!B:B,MATCH($A4625,'iBoxx inputs'!$A:$A,0)),D4624))</f>
        <v>#N/A</v>
      </c>
      <c r="E4625" s="6" t="e">
        <f>IF($A4625&gt;DataEnd,NA(),IFERROR(INDEX('iBoxx inputs'!C:C,MATCH($A4625,'iBoxx inputs'!$A:$A,0)),E4624))</f>
        <v>#N/A</v>
      </c>
      <c r="F4625" s="6" t="e">
        <f>IF($A4625&gt;DataEnd,NA(),IFERROR(INDEX('Bank of England inputs'!D:D,MATCH($A4625,'Bank of England inputs'!$A:$A,0),0),F4624))</f>
        <v>#N/A</v>
      </c>
      <c r="H4625" s="5">
        <f t="shared" si="440"/>
        <v>42479</v>
      </c>
      <c r="I4625" s="6" t="e">
        <f t="shared" si="436"/>
        <v>#N/A</v>
      </c>
      <c r="J4625" s="6" t="e">
        <f t="shared" si="437"/>
        <v>#N/A</v>
      </c>
      <c r="K4625" s="19">
        <f t="shared" si="438"/>
        <v>2527</v>
      </c>
      <c r="L4625" s="6" t="e">
        <f t="shared" ca="1" si="439"/>
        <v>#N/A</v>
      </c>
    </row>
    <row r="4626" spans="1:12" x14ac:dyDescent="0.2">
      <c r="A4626" s="5">
        <f>IF(AND(dateA=1,A4625&lt;DataEnd),'iBoxx inputs'!A4630,IF(AND(dateA=2,A4625&lt;DataEnd),'Bank of England inputs'!A4630,IF(dateA=3,A4625+1,IF(dateA=4,WORKDAY(A4625,1,),WORKDAY(A4625,1,holidayQ)))))</f>
        <v>42480</v>
      </c>
      <c r="B4626" s="35" t="e">
        <f>MATCH(A4626,'iBoxx inputs'!A:A,0)</f>
        <v>#N/A</v>
      </c>
      <c r="C4626" s="35" t="e">
        <f>MATCH(A4626,'Bank of England inputs'!A:A,0)</f>
        <v>#N/A</v>
      </c>
      <c r="D4626" s="6" t="e">
        <f>IF($A4626&gt;DataEnd,NA(),IFERROR(INDEX('iBoxx inputs'!B:B,MATCH($A4626,'iBoxx inputs'!$A:$A,0)),D4625))</f>
        <v>#N/A</v>
      </c>
      <c r="E4626" s="6" t="e">
        <f>IF($A4626&gt;DataEnd,NA(),IFERROR(INDEX('iBoxx inputs'!C:C,MATCH($A4626,'iBoxx inputs'!$A:$A,0)),E4625))</f>
        <v>#N/A</v>
      </c>
      <c r="F4626" s="6" t="e">
        <f>IF($A4626&gt;DataEnd,NA(),IFERROR(INDEX('Bank of England inputs'!D:D,MATCH($A4626,'Bank of England inputs'!$A:$A,0),0),F4625))</f>
        <v>#N/A</v>
      </c>
      <c r="H4626" s="5">
        <f t="shared" si="440"/>
        <v>42480</v>
      </c>
      <c r="I4626" s="6" t="e">
        <f t="shared" si="436"/>
        <v>#N/A</v>
      </c>
      <c r="J4626" s="6" t="e">
        <f t="shared" si="437"/>
        <v>#N/A</v>
      </c>
      <c r="K4626" s="19">
        <f t="shared" si="438"/>
        <v>2527</v>
      </c>
      <c r="L4626" s="6" t="e">
        <f t="shared" ca="1" si="439"/>
        <v>#N/A</v>
      </c>
    </row>
    <row r="4627" spans="1:12" x14ac:dyDescent="0.2">
      <c r="A4627" s="5">
        <f>IF(AND(dateA=1,A4626&lt;DataEnd),'iBoxx inputs'!A4631,IF(AND(dateA=2,A4626&lt;DataEnd),'Bank of England inputs'!A4631,IF(dateA=3,A4626+1,IF(dateA=4,WORKDAY(A4626,1,),WORKDAY(A4626,1,holidayQ)))))</f>
        <v>42481</v>
      </c>
      <c r="B4627" s="35" t="e">
        <f>MATCH(A4627,'iBoxx inputs'!A:A,0)</f>
        <v>#N/A</v>
      </c>
      <c r="C4627" s="35" t="e">
        <f>MATCH(A4627,'Bank of England inputs'!A:A,0)</f>
        <v>#N/A</v>
      </c>
      <c r="D4627" s="6" t="e">
        <f>IF($A4627&gt;DataEnd,NA(),IFERROR(INDEX('iBoxx inputs'!B:B,MATCH($A4627,'iBoxx inputs'!$A:$A,0)),D4626))</f>
        <v>#N/A</v>
      </c>
      <c r="E4627" s="6" t="e">
        <f>IF($A4627&gt;DataEnd,NA(),IFERROR(INDEX('iBoxx inputs'!C:C,MATCH($A4627,'iBoxx inputs'!$A:$A,0)),E4626))</f>
        <v>#N/A</v>
      </c>
      <c r="F4627" s="6" t="e">
        <f>IF($A4627&gt;DataEnd,NA(),IFERROR(INDEX('Bank of England inputs'!D:D,MATCH($A4627,'Bank of England inputs'!$A:$A,0),0),F4626))</f>
        <v>#N/A</v>
      </c>
      <c r="H4627" s="5">
        <f t="shared" si="440"/>
        <v>42481</v>
      </c>
      <c r="I4627" s="6" t="e">
        <f t="shared" si="436"/>
        <v>#N/A</v>
      </c>
      <c r="J4627" s="6" t="e">
        <f t="shared" si="437"/>
        <v>#N/A</v>
      </c>
      <c r="K4627" s="19">
        <f t="shared" si="438"/>
        <v>2527</v>
      </c>
      <c r="L4627" s="6" t="e">
        <f t="shared" ca="1" si="439"/>
        <v>#N/A</v>
      </c>
    </row>
    <row r="4628" spans="1:12" x14ac:dyDescent="0.2">
      <c r="A4628" s="5">
        <f>IF(AND(dateA=1,A4627&lt;DataEnd),'iBoxx inputs'!A4632,IF(AND(dateA=2,A4627&lt;DataEnd),'Bank of England inputs'!A4632,IF(dateA=3,A4627+1,IF(dateA=4,WORKDAY(A4627,1,),WORKDAY(A4627,1,holidayQ)))))</f>
        <v>42482</v>
      </c>
      <c r="B4628" s="35" t="e">
        <f>MATCH(A4628,'iBoxx inputs'!A:A,0)</f>
        <v>#N/A</v>
      </c>
      <c r="C4628" s="35" t="e">
        <f>MATCH(A4628,'Bank of England inputs'!A:A,0)</f>
        <v>#N/A</v>
      </c>
      <c r="D4628" s="6" t="e">
        <f>IF($A4628&gt;DataEnd,NA(),IFERROR(INDEX('iBoxx inputs'!B:B,MATCH($A4628,'iBoxx inputs'!$A:$A,0)),D4627))</f>
        <v>#N/A</v>
      </c>
      <c r="E4628" s="6" t="e">
        <f>IF($A4628&gt;DataEnd,NA(),IFERROR(INDEX('iBoxx inputs'!C:C,MATCH($A4628,'iBoxx inputs'!$A:$A,0)),E4627))</f>
        <v>#N/A</v>
      </c>
      <c r="F4628" s="6" t="e">
        <f>IF($A4628&gt;DataEnd,NA(),IFERROR(INDEX('Bank of England inputs'!D:D,MATCH($A4628,'Bank of England inputs'!$A:$A,0),0),F4627))</f>
        <v>#N/A</v>
      </c>
      <c r="H4628" s="5">
        <f t="shared" si="440"/>
        <v>42482</v>
      </c>
      <c r="I4628" s="6" t="e">
        <f t="shared" si="436"/>
        <v>#N/A</v>
      </c>
      <c r="J4628" s="6" t="e">
        <f t="shared" si="437"/>
        <v>#N/A</v>
      </c>
      <c r="K4628" s="19">
        <f t="shared" si="438"/>
        <v>2528</v>
      </c>
      <c r="L4628" s="6" t="e">
        <f t="shared" ca="1" si="439"/>
        <v>#N/A</v>
      </c>
    </row>
    <row r="4629" spans="1:12" x14ac:dyDescent="0.2">
      <c r="A4629" s="5">
        <f>IF(AND(dateA=1,A4628&lt;DataEnd),'iBoxx inputs'!A4633,IF(AND(dateA=2,A4628&lt;DataEnd),'Bank of England inputs'!A4633,IF(dateA=3,A4628+1,IF(dateA=4,WORKDAY(A4628,1,),WORKDAY(A4628,1,holidayQ)))))</f>
        <v>42485</v>
      </c>
      <c r="B4629" s="35" t="e">
        <f>MATCH(A4629,'iBoxx inputs'!A:A,0)</f>
        <v>#N/A</v>
      </c>
      <c r="C4629" s="35" t="e">
        <f>MATCH(A4629,'Bank of England inputs'!A:A,0)</f>
        <v>#N/A</v>
      </c>
      <c r="D4629" s="6" t="e">
        <f>IF($A4629&gt;DataEnd,NA(),IFERROR(INDEX('iBoxx inputs'!B:B,MATCH($A4629,'iBoxx inputs'!$A:$A,0)),D4628))</f>
        <v>#N/A</v>
      </c>
      <c r="E4629" s="6" t="e">
        <f>IF($A4629&gt;DataEnd,NA(),IFERROR(INDEX('iBoxx inputs'!C:C,MATCH($A4629,'iBoxx inputs'!$A:$A,0)),E4628))</f>
        <v>#N/A</v>
      </c>
      <c r="F4629" s="6" t="e">
        <f>IF($A4629&gt;DataEnd,NA(),IFERROR(INDEX('Bank of England inputs'!D:D,MATCH($A4629,'Bank of England inputs'!$A:$A,0),0),F4628))</f>
        <v>#N/A</v>
      </c>
      <c r="H4629" s="5">
        <f t="shared" si="440"/>
        <v>42485</v>
      </c>
      <c r="I4629" s="6" t="e">
        <f t="shared" si="436"/>
        <v>#N/A</v>
      </c>
      <c r="J4629" s="6" t="e">
        <f t="shared" si="437"/>
        <v>#N/A</v>
      </c>
      <c r="K4629" s="19">
        <f t="shared" si="438"/>
        <v>2527</v>
      </c>
      <c r="L4629" s="6" t="e">
        <f t="shared" ca="1" si="439"/>
        <v>#N/A</v>
      </c>
    </row>
    <row r="4630" spans="1:12" x14ac:dyDescent="0.2">
      <c r="A4630" s="5">
        <f>IF(AND(dateA=1,A4629&lt;DataEnd),'iBoxx inputs'!A4634,IF(AND(dateA=2,A4629&lt;DataEnd),'Bank of England inputs'!A4634,IF(dateA=3,A4629+1,IF(dateA=4,WORKDAY(A4629,1,),WORKDAY(A4629,1,holidayQ)))))</f>
        <v>42486</v>
      </c>
      <c r="B4630" s="35" t="e">
        <f>MATCH(A4630,'iBoxx inputs'!A:A,0)</f>
        <v>#N/A</v>
      </c>
      <c r="C4630" s="35" t="e">
        <f>MATCH(A4630,'Bank of England inputs'!A:A,0)</f>
        <v>#N/A</v>
      </c>
      <c r="D4630" s="6" t="e">
        <f>IF($A4630&gt;DataEnd,NA(),IFERROR(INDEX('iBoxx inputs'!B:B,MATCH($A4630,'iBoxx inputs'!$A:$A,0)),D4629))</f>
        <v>#N/A</v>
      </c>
      <c r="E4630" s="6" t="e">
        <f>IF($A4630&gt;DataEnd,NA(),IFERROR(INDEX('iBoxx inputs'!C:C,MATCH($A4630,'iBoxx inputs'!$A:$A,0)),E4629))</f>
        <v>#N/A</v>
      </c>
      <c r="F4630" s="6" t="e">
        <f>IF($A4630&gt;DataEnd,NA(),IFERROR(INDEX('Bank of England inputs'!D:D,MATCH($A4630,'Bank of England inputs'!$A:$A,0),0),F4629))</f>
        <v>#N/A</v>
      </c>
      <c r="H4630" s="5">
        <f t="shared" si="440"/>
        <v>42486</v>
      </c>
      <c r="I4630" s="6" t="e">
        <f t="shared" ref="I4630:I4693" si="441">(D4630+E4630)/2</f>
        <v>#N/A</v>
      </c>
      <c r="J4630" s="6" t="e">
        <f t="shared" ref="J4630:J4693" si="442">((1+I4630/100)/(1+F4630/100)-1)*100</f>
        <v>#N/A</v>
      </c>
      <c r="K4630" s="19">
        <f t="shared" ref="K4630:K4693" si="443">IF(trailing_period=0,1,ROW()-MATCH(EDATE(A4630,-trailing_period),A:A,1))</f>
        <v>2527</v>
      </c>
      <c r="L4630" s="6" t="e">
        <f t="shared" ref="L4630:L4693" ca="1" si="444">AVERAGE(OFFSET(J4630,-$K4630+1,0,$K4630,))</f>
        <v>#N/A</v>
      </c>
    </row>
    <row r="4631" spans="1:12" x14ac:dyDescent="0.2">
      <c r="A4631" s="5">
        <f>IF(AND(dateA=1,A4630&lt;DataEnd),'iBoxx inputs'!A4635,IF(AND(dateA=2,A4630&lt;DataEnd),'Bank of England inputs'!A4635,IF(dateA=3,A4630+1,IF(dateA=4,WORKDAY(A4630,1,),WORKDAY(A4630,1,holidayQ)))))</f>
        <v>42487</v>
      </c>
      <c r="B4631" s="35" t="e">
        <f>MATCH(A4631,'iBoxx inputs'!A:A,0)</f>
        <v>#N/A</v>
      </c>
      <c r="C4631" s="35" t="e">
        <f>MATCH(A4631,'Bank of England inputs'!A:A,0)</f>
        <v>#N/A</v>
      </c>
      <c r="D4631" s="6" t="e">
        <f>IF($A4631&gt;DataEnd,NA(),IFERROR(INDEX('iBoxx inputs'!B:B,MATCH($A4631,'iBoxx inputs'!$A:$A,0)),D4630))</f>
        <v>#N/A</v>
      </c>
      <c r="E4631" s="6" t="e">
        <f>IF($A4631&gt;DataEnd,NA(),IFERROR(INDEX('iBoxx inputs'!C:C,MATCH($A4631,'iBoxx inputs'!$A:$A,0)),E4630))</f>
        <v>#N/A</v>
      </c>
      <c r="F4631" s="6" t="e">
        <f>IF($A4631&gt;DataEnd,NA(),IFERROR(INDEX('Bank of England inputs'!D:D,MATCH($A4631,'Bank of England inputs'!$A:$A,0),0),F4630))</f>
        <v>#N/A</v>
      </c>
      <c r="H4631" s="5">
        <f t="shared" si="440"/>
        <v>42487</v>
      </c>
      <c r="I4631" s="6" t="e">
        <f t="shared" si="441"/>
        <v>#N/A</v>
      </c>
      <c r="J4631" s="6" t="e">
        <f t="shared" si="442"/>
        <v>#N/A</v>
      </c>
      <c r="K4631" s="19">
        <f t="shared" si="443"/>
        <v>2527</v>
      </c>
      <c r="L4631" s="6" t="e">
        <f t="shared" ca="1" si="444"/>
        <v>#N/A</v>
      </c>
    </row>
    <row r="4632" spans="1:12" x14ac:dyDescent="0.2">
      <c r="A4632" s="5">
        <f>IF(AND(dateA=1,A4631&lt;DataEnd),'iBoxx inputs'!A4636,IF(AND(dateA=2,A4631&lt;DataEnd),'Bank of England inputs'!A4636,IF(dateA=3,A4631+1,IF(dateA=4,WORKDAY(A4631,1,),WORKDAY(A4631,1,holidayQ)))))</f>
        <v>42488</v>
      </c>
      <c r="B4632" s="35" t="e">
        <f>MATCH(A4632,'iBoxx inputs'!A:A,0)</f>
        <v>#N/A</v>
      </c>
      <c r="C4632" s="35" t="e">
        <f>MATCH(A4632,'Bank of England inputs'!A:A,0)</f>
        <v>#N/A</v>
      </c>
      <c r="D4632" s="6" t="e">
        <f>IF($A4632&gt;DataEnd,NA(),IFERROR(INDEX('iBoxx inputs'!B:B,MATCH($A4632,'iBoxx inputs'!$A:$A,0)),D4631))</f>
        <v>#N/A</v>
      </c>
      <c r="E4632" s="6" t="e">
        <f>IF($A4632&gt;DataEnd,NA(),IFERROR(INDEX('iBoxx inputs'!C:C,MATCH($A4632,'iBoxx inputs'!$A:$A,0)),E4631))</f>
        <v>#N/A</v>
      </c>
      <c r="F4632" s="6" t="e">
        <f>IF($A4632&gt;DataEnd,NA(),IFERROR(INDEX('Bank of England inputs'!D:D,MATCH($A4632,'Bank of England inputs'!$A:$A,0),0),F4631))</f>
        <v>#N/A</v>
      </c>
      <c r="H4632" s="5">
        <f t="shared" si="440"/>
        <v>42488</v>
      </c>
      <c r="I4632" s="6" t="e">
        <f t="shared" si="441"/>
        <v>#N/A</v>
      </c>
      <c r="J4632" s="6" t="e">
        <f t="shared" si="442"/>
        <v>#N/A</v>
      </c>
      <c r="K4632" s="19">
        <f t="shared" si="443"/>
        <v>2527</v>
      </c>
      <c r="L4632" s="6" t="e">
        <f t="shared" ca="1" si="444"/>
        <v>#N/A</v>
      </c>
    </row>
    <row r="4633" spans="1:12" x14ac:dyDescent="0.2">
      <c r="A4633" s="5">
        <f>IF(AND(dateA=1,A4632&lt;DataEnd),'iBoxx inputs'!A4637,IF(AND(dateA=2,A4632&lt;DataEnd),'Bank of England inputs'!A4637,IF(dateA=3,A4632+1,IF(dateA=4,WORKDAY(A4632,1,),WORKDAY(A4632,1,holidayQ)))))</f>
        <v>42489</v>
      </c>
      <c r="B4633" s="35" t="e">
        <f>MATCH(A4633,'iBoxx inputs'!A:A,0)</f>
        <v>#N/A</v>
      </c>
      <c r="C4633" s="35" t="e">
        <f>MATCH(A4633,'Bank of England inputs'!A:A,0)</f>
        <v>#N/A</v>
      </c>
      <c r="D4633" s="6" t="e">
        <f>IF($A4633&gt;DataEnd,NA(),IFERROR(INDEX('iBoxx inputs'!B:B,MATCH($A4633,'iBoxx inputs'!$A:$A,0)),D4632))</f>
        <v>#N/A</v>
      </c>
      <c r="E4633" s="6" t="e">
        <f>IF($A4633&gt;DataEnd,NA(),IFERROR(INDEX('iBoxx inputs'!C:C,MATCH($A4633,'iBoxx inputs'!$A:$A,0)),E4632))</f>
        <v>#N/A</v>
      </c>
      <c r="F4633" s="6" t="e">
        <f>IF($A4633&gt;DataEnd,NA(),IFERROR(INDEX('Bank of England inputs'!D:D,MATCH($A4633,'Bank of England inputs'!$A:$A,0),0),F4632))</f>
        <v>#N/A</v>
      </c>
      <c r="H4633" s="5">
        <f t="shared" si="440"/>
        <v>42489</v>
      </c>
      <c r="I4633" s="6" t="e">
        <f t="shared" si="441"/>
        <v>#N/A</v>
      </c>
      <c r="J4633" s="6" t="e">
        <f t="shared" si="442"/>
        <v>#N/A</v>
      </c>
      <c r="K4633" s="19">
        <f t="shared" si="443"/>
        <v>2528</v>
      </c>
      <c r="L4633" s="6" t="e">
        <f t="shared" ca="1" si="444"/>
        <v>#N/A</v>
      </c>
    </row>
    <row r="4634" spans="1:12" x14ac:dyDescent="0.2">
      <c r="A4634" s="5">
        <f>IF(AND(dateA=1,A4633&lt;DataEnd),'iBoxx inputs'!A4638,IF(AND(dateA=2,A4633&lt;DataEnd),'Bank of England inputs'!A4638,IF(dateA=3,A4633+1,IF(dateA=4,WORKDAY(A4633,1,),WORKDAY(A4633,1,holidayQ)))))</f>
        <v>42493</v>
      </c>
      <c r="B4634" s="35" t="e">
        <f>MATCH(A4634,'iBoxx inputs'!A:A,0)</f>
        <v>#N/A</v>
      </c>
      <c r="C4634" s="35" t="e">
        <f>MATCH(A4634,'Bank of England inputs'!A:A,0)</f>
        <v>#N/A</v>
      </c>
      <c r="D4634" s="6" t="e">
        <f>IF($A4634&gt;DataEnd,NA(),IFERROR(INDEX('iBoxx inputs'!B:B,MATCH($A4634,'iBoxx inputs'!$A:$A,0)),D4633))</f>
        <v>#N/A</v>
      </c>
      <c r="E4634" s="6" t="e">
        <f>IF($A4634&gt;DataEnd,NA(),IFERROR(INDEX('iBoxx inputs'!C:C,MATCH($A4634,'iBoxx inputs'!$A:$A,0)),E4633))</f>
        <v>#N/A</v>
      </c>
      <c r="F4634" s="6" t="e">
        <f>IF($A4634&gt;DataEnd,NA(),IFERROR(INDEX('Bank of England inputs'!D:D,MATCH($A4634,'Bank of England inputs'!$A:$A,0),0),F4633))</f>
        <v>#N/A</v>
      </c>
      <c r="H4634" s="5">
        <f t="shared" si="440"/>
        <v>42493</v>
      </c>
      <c r="I4634" s="6" t="e">
        <f t="shared" si="441"/>
        <v>#N/A</v>
      </c>
      <c r="J4634" s="6" t="e">
        <f t="shared" si="442"/>
        <v>#N/A</v>
      </c>
      <c r="K4634" s="19">
        <f t="shared" si="443"/>
        <v>2527</v>
      </c>
      <c r="L4634" s="6" t="e">
        <f t="shared" ca="1" si="444"/>
        <v>#N/A</v>
      </c>
    </row>
    <row r="4635" spans="1:12" x14ac:dyDescent="0.2">
      <c r="A4635" s="5">
        <f>IF(AND(dateA=1,A4634&lt;DataEnd),'iBoxx inputs'!A4639,IF(AND(dateA=2,A4634&lt;DataEnd),'Bank of England inputs'!A4639,IF(dateA=3,A4634+1,IF(dateA=4,WORKDAY(A4634,1,),WORKDAY(A4634,1,holidayQ)))))</f>
        <v>42494</v>
      </c>
      <c r="B4635" s="35" t="e">
        <f>MATCH(A4635,'iBoxx inputs'!A:A,0)</f>
        <v>#N/A</v>
      </c>
      <c r="C4635" s="35" t="e">
        <f>MATCH(A4635,'Bank of England inputs'!A:A,0)</f>
        <v>#N/A</v>
      </c>
      <c r="D4635" s="6" t="e">
        <f>IF($A4635&gt;DataEnd,NA(),IFERROR(INDEX('iBoxx inputs'!B:B,MATCH($A4635,'iBoxx inputs'!$A:$A,0)),D4634))</f>
        <v>#N/A</v>
      </c>
      <c r="E4635" s="6" t="e">
        <f>IF($A4635&gt;DataEnd,NA(),IFERROR(INDEX('iBoxx inputs'!C:C,MATCH($A4635,'iBoxx inputs'!$A:$A,0)),E4634))</f>
        <v>#N/A</v>
      </c>
      <c r="F4635" s="6" t="e">
        <f>IF($A4635&gt;DataEnd,NA(),IFERROR(INDEX('Bank of England inputs'!D:D,MATCH($A4635,'Bank of England inputs'!$A:$A,0),0),F4634))</f>
        <v>#N/A</v>
      </c>
      <c r="H4635" s="5">
        <f t="shared" si="440"/>
        <v>42494</v>
      </c>
      <c r="I4635" s="6" t="e">
        <f t="shared" si="441"/>
        <v>#N/A</v>
      </c>
      <c r="J4635" s="6" t="e">
        <f t="shared" si="442"/>
        <v>#N/A</v>
      </c>
      <c r="K4635" s="19">
        <f t="shared" si="443"/>
        <v>2527</v>
      </c>
      <c r="L4635" s="6" t="e">
        <f t="shared" ca="1" si="444"/>
        <v>#N/A</v>
      </c>
    </row>
    <row r="4636" spans="1:12" x14ac:dyDescent="0.2">
      <c r="A4636" s="5">
        <f>IF(AND(dateA=1,A4635&lt;DataEnd),'iBoxx inputs'!A4640,IF(AND(dateA=2,A4635&lt;DataEnd),'Bank of England inputs'!A4640,IF(dateA=3,A4635+1,IF(dateA=4,WORKDAY(A4635,1,),WORKDAY(A4635,1,holidayQ)))))</f>
        <v>42495</v>
      </c>
      <c r="B4636" s="35" t="e">
        <f>MATCH(A4636,'iBoxx inputs'!A:A,0)</f>
        <v>#N/A</v>
      </c>
      <c r="C4636" s="35" t="e">
        <f>MATCH(A4636,'Bank of England inputs'!A:A,0)</f>
        <v>#N/A</v>
      </c>
      <c r="D4636" s="6" t="e">
        <f>IF($A4636&gt;DataEnd,NA(),IFERROR(INDEX('iBoxx inputs'!B:B,MATCH($A4636,'iBoxx inputs'!$A:$A,0)),D4635))</f>
        <v>#N/A</v>
      </c>
      <c r="E4636" s="6" t="e">
        <f>IF($A4636&gt;DataEnd,NA(),IFERROR(INDEX('iBoxx inputs'!C:C,MATCH($A4636,'iBoxx inputs'!$A:$A,0)),E4635))</f>
        <v>#N/A</v>
      </c>
      <c r="F4636" s="6" t="e">
        <f>IF($A4636&gt;DataEnd,NA(),IFERROR(INDEX('Bank of England inputs'!D:D,MATCH($A4636,'Bank of England inputs'!$A:$A,0),0),F4635))</f>
        <v>#N/A</v>
      </c>
      <c r="H4636" s="5">
        <f t="shared" si="440"/>
        <v>42495</v>
      </c>
      <c r="I4636" s="6" t="e">
        <f t="shared" si="441"/>
        <v>#N/A</v>
      </c>
      <c r="J4636" s="6" t="e">
        <f t="shared" si="442"/>
        <v>#N/A</v>
      </c>
      <c r="K4636" s="19">
        <f t="shared" si="443"/>
        <v>2527</v>
      </c>
      <c r="L4636" s="6" t="e">
        <f t="shared" ca="1" si="444"/>
        <v>#N/A</v>
      </c>
    </row>
    <row r="4637" spans="1:12" x14ac:dyDescent="0.2">
      <c r="A4637" s="5">
        <f>IF(AND(dateA=1,A4636&lt;DataEnd),'iBoxx inputs'!A4641,IF(AND(dateA=2,A4636&lt;DataEnd),'Bank of England inputs'!A4641,IF(dateA=3,A4636+1,IF(dateA=4,WORKDAY(A4636,1,),WORKDAY(A4636,1,holidayQ)))))</f>
        <v>42496</v>
      </c>
      <c r="B4637" s="35" t="e">
        <f>MATCH(A4637,'iBoxx inputs'!A:A,0)</f>
        <v>#N/A</v>
      </c>
      <c r="C4637" s="35" t="e">
        <f>MATCH(A4637,'Bank of England inputs'!A:A,0)</f>
        <v>#N/A</v>
      </c>
      <c r="D4637" s="6" t="e">
        <f>IF($A4637&gt;DataEnd,NA(),IFERROR(INDEX('iBoxx inputs'!B:B,MATCH($A4637,'iBoxx inputs'!$A:$A,0)),D4636))</f>
        <v>#N/A</v>
      </c>
      <c r="E4637" s="6" t="e">
        <f>IF($A4637&gt;DataEnd,NA(),IFERROR(INDEX('iBoxx inputs'!C:C,MATCH($A4637,'iBoxx inputs'!$A:$A,0)),E4636))</f>
        <v>#N/A</v>
      </c>
      <c r="F4637" s="6" t="e">
        <f>IF($A4637&gt;DataEnd,NA(),IFERROR(INDEX('Bank of England inputs'!D:D,MATCH($A4637,'Bank of England inputs'!$A:$A,0),0),F4636))</f>
        <v>#N/A</v>
      </c>
      <c r="H4637" s="5">
        <f t="shared" si="440"/>
        <v>42496</v>
      </c>
      <c r="I4637" s="6" t="e">
        <f t="shared" si="441"/>
        <v>#N/A</v>
      </c>
      <c r="J4637" s="6" t="e">
        <f t="shared" si="442"/>
        <v>#N/A</v>
      </c>
      <c r="K4637" s="19">
        <f t="shared" si="443"/>
        <v>2528</v>
      </c>
      <c r="L4637" s="6" t="e">
        <f t="shared" ca="1" si="444"/>
        <v>#N/A</v>
      </c>
    </row>
    <row r="4638" spans="1:12" x14ac:dyDescent="0.2">
      <c r="A4638" s="5">
        <f>IF(AND(dateA=1,A4637&lt;DataEnd),'iBoxx inputs'!A4642,IF(AND(dateA=2,A4637&lt;DataEnd),'Bank of England inputs'!A4642,IF(dateA=3,A4637+1,IF(dateA=4,WORKDAY(A4637,1,),WORKDAY(A4637,1,holidayQ)))))</f>
        <v>42499</v>
      </c>
      <c r="B4638" s="35" t="e">
        <f>MATCH(A4638,'iBoxx inputs'!A:A,0)</f>
        <v>#N/A</v>
      </c>
      <c r="C4638" s="35" t="e">
        <f>MATCH(A4638,'Bank of England inputs'!A:A,0)</f>
        <v>#N/A</v>
      </c>
      <c r="D4638" s="6" t="e">
        <f>IF($A4638&gt;DataEnd,NA(),IFERROR(INDEX('iBoxx inputs'!B:B,MATCH($A4638,'iBoxx inputs'!$A:$A,0)),D4637))</f>
        <v>#N/A</v>
      </c>
      <c r="E4638" s="6" t="e">
        <f>IF($A4638&gt;DataEnd,NA(),IFERROR(INDEX('iBoxx inputs'!C:C,MATCH($A4638,'iBoxx inputs'!$A:$A,0)),E4637))</f>
        <v>#N/A</v>
      </c>
      <c r="F4638" s="6" t="e">
        <f>IF($A4638&gt;DataEnd,NA(),IFERROR(INDEX('Bank of England inputs'!D:D,MATCH($A4638,'Bank of England inputs'!$A:$A,0),0),F4637))</f>
        <v>#N/A</v>
      </c>
      <c r="H4638" s="5">
        <f t="shared" si="440"/>
        <v>42499</v>
      </c>
      <c r="I4638" s="6" t="e">
        <f t="shared" si="441"/>
        <v>#N/A</v>
      </c>
      <c r="J4638" s="6" t="e">
        <f t="shared" si="442"/>
        <v>#N/A</v>
      </c>
      <c r="K4638" s="19">
        <f t="shared" si="443"/>
        <v>2527</v>
      </c>
      <c r="L4638" s="6" t="e">
        <f t="shared" ca="1" si="444"/>
        <v>#N/A</v>
      </c>
    </row>
    <row r="4639" spans="1:12" x14ac:dyDescent="0.2">
      <c r="A4639" s="5">
        <f>IF(AND(dateA=1,A4638&lt;DataEnd),'iBoxx inputs'!A4643,IF(AND(dateA=2,A4638&lt;DataEnd),'Bank of England inputs'!A4643,IF(dateA=3,A4638+1,IF(dateA=4,WORKDAY(A4638,1,),WORKDAY(A4638,1,holidayQ)))))</f>
        <v>42500</v>
      </c>
      <c r="B4639" s="35" t="e">
        <f>MATCH(A4639,'iBoxx inputs'!A:A,0)</f>
        <v>#N/A</v>
      </c>
      <c r="C4639" s="35" t="e">
        <f>MATCH(A4639,'Bank of England inputs'!A:A,0)</f>
        <v>#N/A</v>
      </c>
      <c r="D4639" s="6" t="e">
        <f>IF($A4639&gt;DataEnd,NA(),IFERROR(INDEX('iBoxx inputs'!B:B,MATCH($A4639,'iBoxx inputs'!$A:$A,0)),D4638))</f>
        <v>#N/A</v>
      </c>
      <c r="E4639" s="6" t="e">
        <f>IF($A4639&gt;DataEnd,NA(),IFERROR(INDEX('iBoxx inputs'!C:C,MATCH($A4639,'iBoxx inputs'!$A:$A,0)),E4638))</f>
        <v>#N/A</v>
      </c>
      <c r="F4639" s="6" t="e">
        <f>IF($A4639&gt;DataEnd,NA(),IFERROR(INDEX('Bank of England inputs'!D:D,MATCH($A4639,'Bank of England inputs'!$A:$A,0),0),F4638))</f>
        <v>#N/A</v>
      </c>
      <c r="H4639" s="5">
        <f t="shared" si="440"/>
        <v>42500</v>
      </c>
      <c r="I4639" s="6" t="e">
        <f t="shared" si="441"/>
        <v>#N/A</v>
      </c>
      <c r="J4639" s="6" t="e">
        <f t="shared" si="442"/>
        <v>#N/A</v>
      </c>
      <c r="K4639" s="19">
        <f t="shared" si="443"/>
        <v>2527</v>
      </c>
      <c r="L4639" s="6" t="e">
        <f t="shared" ca="1" si="444"/>
        <v>#N/A</v>
      </c>
    </row>
    <row r="4640" spans="1:12" x14ac:dyDescent="0.2">
      <c r="A4640" s="5">
        <f>IF(AND(dateA=1,A4639&lt;DataEnd),'iBoxx inputs'!A4644,IF(AND(dateA=2,A4639&lt;DataEnd),'Bank of England inputs'!A4644,IF(dateA=3,A4639+1,IF(dateA=4,WORKDAY(A4639,1,),WORKDAY(A4639,1,holidayQ)))))</f>
        <v>42501</v>
      </c>
      <c r="B4640" s="35" t="e">
        <f>MATCH(A4640,'iBoxx inputs'!A:A,0)</f>
        <v>#N/A</v>
      </c>
      <c r="C4640" s="35" t="e">
        <f>MATCH(A4640,'Bank of England inputs'!A:A,0)</f>
        <v>#N/A</v>
      </c>
      <c r="D4640" s="6" t="e">
        <f>IF($A4640&gt;DataEnd,NA(),IFERROR(INDEX('iBoxx inputs'!B:B,MATCH($A4640,'iBoxx inputs'!$A:$A,0)),D4639))</f>
        <v>#N/A</v>
      </c>
      <c r="E4640" s="6" t="e">
        <f>IF($A4640&gt;DataEnd,NA(),IFERROR(INDEX('iBoxx inputs'!C:C,MATCH($A4640,'iBoxx inputs'!$A:$A,0)),E4639))</f>
        <v>#N/A</v>
      </c>
      <c r="F4640" s="6" t="e">
        <f>IF($A4640&gt;DataEnd,NA(),IFERROR(INDEX('Bank of England inputs'!D:D,MATCH($A4640,'Bank of England inputs'!$A:$A,0),0),F4639))</f>
        <v>#N/A</v>
      </c>
      <c r="H4640" s="5">
        <f t="shared" si="440"/>
        <v>42501</v>
      </c>
      <c r="I4640" s="6" t="e">
        <f t="shared" si="441"/>
        <v>#N/A</v>
      </c>
      <c r="J4640" s="6" t="e">
        <f t="shared" si="442"/>
        <v>#N/A</v>
      </c>
      <c r="K4640" s="19">
        <f t="shared" si="443"/>
        <v>2527</v>
      </c>
      <c r="L4640" s="6" t="e">
        <f t="shared" ca="1" si="444"/>
        <v>#N/A</v>
      </c>
    </row>
    <row r="4641" spans="1:12" x14ac:dyDescent="0.2">
      <c r="A4641" s="5">
        <f>IF(AND(dateA=1,A4640&lt;DataEnd),'iBoxx inputs'!A4645,IF(AND(dateA=2,A4640&lt;DataEnd),'Bank of England inputs'!A4645,IF(dateA=3,A4640+1,IF(dateA=4,WORKDAY(A4640,1,),WORKDAY(A4640,1,holidayQ)))))</f>
        <v>42502</v>
      </c>
      <c r="B4641" s="35" t="e">
        <f>MATCH(A4641,'iBoxx inputs'!A:A,0)</f>
        <v>#N/A</v>
      </c>
      <c r="C4641" s="35" t="e">
        <f>MATCH(A4641,'Bank of England inputs'!A:A,0)</f>
        <v>#N/A</v>
      </c>
      <c r="D4641" s="6" t="e">
        <f>IF($A4641&gt;DataEnd,NA(),IFERROR(INDEX('iBoxx inputs'!B:B,MATCH($A4641,'iBoxx inputs'!$A:$A,0)),D4640))</f>
        <v>#N/A</v>
      </c>
      <c r="E4641" s="6" t="e">
        <f>IF($A4641&gt;DataEnd,NA(),IFERROR(INDEX('iBoxx inputs'!C:C,MATCH($A4641,'iBoxx inputs'!$A:$A,0)),E4640))</f>
        <v>#N/A</v>
      </c>
      <c r="F4641" s="6" t="e">
        <f>IF($A4641&gt;DataEnd,NA(),IFERROR(INDEX('Bank of England inputs'!D:D,MATCH($A4641,'Bank of England inputs'!$A:$A,0),0),F4640))</f>
        <v>#N/A</v>
      </c>
      <c r="H4641" s="5">
        <f t="shared" si="440"/>
        <v>42502</v>
      </c>
      <c r="I4641" s="6" t="e">
        <f t="shared" si="441"/>
        <v>#N/A</v>
      </c>
      <c r="J4641" s="6" t="e">
        <f t="shared" si="442"/>
        <v>#N/A</v>
      </c>
      <c r="K4641" s="19">
        <f t="shared" si="443"/>
        <v>2527</v>
      </c>
      <c r="L4641" s="6" t="e">
        <f t="shared" ca="1" si="444"/>
        <v>#N/A</v>
      </c>
    </row>
    <row r="4642" spans="1:12" x14ac:dyDescent="0.2">
      <c r="A4642" s="5">
        <f>IF(AND(dateA=1,A4641&lt;DataEnd),'iBoxx inputs'!A4646,IF(AND(dateA=2,A4641&lt;DataEnd),'Bank of England inputs'!A4646,IF(dateA=3,A4641+1,IF(dateA=4,WORKDAY(A4641,1,),WORKDAY(A4641,1,holidayQ)))))</f>
        <v>42503</v>
      </c>
      <c r="B4642" s="35" t="e">
        <f>MATCH(A4642,'iBoxx inputs'!A:A,0)</f>
        <v>#N/A</v>
      </c>
      <c r="C4642" s="35" t="e">
        <f>MATCH(A4642,'Bank of England inputs'!A:A,0)</f>
        <v>#N/A</v>
      </c>
      <c r="D4642" s="6" t="e">
        <f>IF($A4642&gt;DataEnd,NA(),IFERROR(INDEX('iBoxx inputs'!B:B,MATCH($A4642,'iBoxx inputs'!$A:$A,0)),D4641))</f>
        <v>#N/A</v>
      </c>
      <c r="E4642" s="6" t="e">
        <f>IF($A4642&gt;DataEnd,NA(),IFERROR(INDEX('iBoxx inputs'!C:C,MATCH($A4642,'iBoxx inputs'!$A:$A,0)),E4641))</f>
        <v>#N/A</v>
      </c>
      <c r="F4642" s="6" t="e">
        <f>IF($A4642&gt;DataEnd,NA(),IFERROR(INDEX('Bank of England inputs'!D:D,MATCH($A4642,'Bank of England inputs'!$A:$A,0),0),F4641))</f>
        <v>#N/A</v>
      </c>
      <c r="H4642" s="5">
        <f t="shared" si="440"/>
        <v>42503</v>
      </c>
      <c r="I4642" s="6" t="e">
        <f t="shared" si="441"/>
        <v>#N/A</v>
      </c>
      <c r="J4642" s="6" t="e">
        <f t="shared" si="442"/>
        <v>#N/A</v>
      </c>
      <c r="K4642" s="19">
        <f t="shared" si="443"/>
        <v>2528</v>
      </c>
      <c r="L4642" s="6" t="e">
        <f t="shared" ca="1" si="444"/>
        <v>#N/A</v>
      </c>
    </row>
    <row r="4643" spans="1:12" x14ac:dyDescent="0.2">
      <c r="A4643" s="5">
        <f>IF(AND(dateA=1,A4642&lt;DataEnd),'iBoxx inputs'!A4647,IF(AND(dateA=2,A4642&lt;DataEnd),'Bank of England inputs'!A4647,IF(dateA=3,A4642+1,IF(dateA=4,WORKDAY(A4642,1,),WORKDAY(A4642,1,holidayQ)))))</f>
        <v>42506</v>
      </c>
      <c r="B4643" s="35" t="e">
        <f>MATCH(A4643,'iBoxx inputs'!A:A,0)</f>
        <v>#N/A</v>
      </c>
      <c r="C4643" s="35" t="e">
        <f>MATCH(A4643,'Bank of England inputs'!A:A,0)</f>
        <v>#N/A</v>
      </c>
      <c r="D4643" s="6" t="e">
        <f>IF($A4643&gt;DataEnd,NA(),IFERROR(INDEX('iBoxx inputs'!B:B,MATCH($A4643,'iBoxx inputs'!$A:$A,0)),D4642))</f>
        <v>#N/A</v>
      </c>
      <c r="E4643" s="6" t="e">
        <f>IF($A4643&gt;DataEnd,NA(),IFERROR(INDEX('iBoxx inputs'!C:C,MATCH($A4643,'iBoxx inputs'!$A:$A,0)),E4642))</f>
        <v>#N/A</v>
      </c>
      <c r="F4643" s="6" t="e">
        <f>IF($A4643&gt;DataEnd,NA(),IFERROR(INDEX('Bank of England inputs'!D:D,MATCH($A4643,'Bank of England inputs'!$A:$A,0),0),F4642))</f>
        <v>#N/A</v>
      </c>
      <c r="H4643" s="5">
        <f t="shared" si="440"/>
        <v>42506</v>
      </c>
      <c r="I4643" s="6" t="e">
        <f t="shared" si="441"/>
        <v>#N/A</v>
      </c>
      <c r="J4643" s="6" t="e">
        <f t="shared" si="442"/>
        <v>#N/A</v>
      </c>
      <c r="K4643" s="19">
        <f t="shared" si="443"/>
        <v>2527</v>
      </c>
      <c r="L4643" s="6" t="e">
        <f t="shared" ca="1" si="444"/>
        <v>#N/A</v>
      </c>
    </row>
    <row r="4644" spans="1:12" x14ac:dyDescent="0.2">
      <c r="A4644" s="5">
        <f>IF(AND(dateA=1,A4643&lt;DataEnd),'iBoxx inputs'!A4648,IF(AND(dateA=2,A4643&lt;DataEnd),'Bank of England inputs'!A4648,IF(dateA=3,A4643+1,IF(dateA=4,WORKDAY(A4643,1,),WORKDAY(A4643,1,holidayQ)))))</f>
        <v>42507</v>
      </c>
      <c r="B4644" s="35" t="e">
        <f>MATCH(A4644,'iBoxx inputs'!A:A,0)</f>
        <v>#N/A</v>
      </c>
      <c r="C4644" s="35" t="e">
        <f>MATCH(A4644,'Bank of England inputs'!A:A,0)</f>
        <v>#N/A</v>
      </c>
      <c r="D4644" s="6" t="e">
        <f>IF($A4644&gt;DataEnd,NA(),IFERROR(INDEX('iBoxx inputs'!B:B,MATCH($A4644,'iBoxx inputs'!$A:$A,0)),D4643))</f>
        <v>#N/A</v>
      </c>
      <c r="E4644" s="6" t="e">
        <f>IF($A4644&gt;DataEnd,NA(),IFERROR(INDEX('iBoxx inputs'!C:C,MATCH($A4644,'iBoxx inputs'!$A:$A,0)),E4643))</f>
        <v>#N/A</v>
      </c>
      <c r="F4644" s="6" t="e">
        <f>IF($A4644&gt;DataEnd,NA(),IFERROR(INDEX('Bank of England inputs'!D:D,MATCH($A4644,'Bank of England inputs'!$A:$A,0),0),F4643))</f>
        <v>#N/A</v>
      </c>
      <c r="H4644" s="5">
        <f t="shared" si="440"/>
        <v>42507</v>
      </c>
      <c r="I4644" s="6" t="e">
        <f t="shared" si="441"/>
        <v>#N/A</v>
      </c>
      <c r="J4644" s="6" t="e">
        <f t="shared" si="442"/>
        <v>#N/A</v>
      </c>
      <c r="K4644" s="19">
        <f t="shared" si="443"/>
        <v>2527</v>
      </c>
      <c r="L4644" s="6" t="e">
        <f t="shared" ca="1" si="444"/>
        <v>#N/A</v>
      </c>
    </row>
    <row r="4645" spans="1:12" x14ac:dyDescent="0.2">
      <c r="A4645" s="5">
        <f>IF(AND(dateA=1,A4644&lt;DataEnd),'iBoxx inputs'!A4649,IF(AND(dateA=2,A4644&lt;DataEnd),'Bank of England inputs'!A4649,IF(dateA=3,A4644+1,IF(dateA=4,WORKDAY(A4644,1,),WORKDAY(A4644,1,holidayQ)))))</f>
        <v>42508</v>
      </c>
      <c r="B4645" s="35" t="e">
        <f>MATCH(A4645,'iBoxx inputs'!A:A,0)</f>
        <v>#N/A</v>
      </c>
      <c r="C4645" s="35" t="e">
        <f>MATCH(A4645,'Bank of England inputs'!A:A,0)</f>
        <v>#N/A</v>
      </c>
      <c r="D4645" s="6" t="e">
        <f>IF($A4645&gt;DataEnd,NA(),IFERROR(INDEX('iBoxx inputs'!B:B,MATCH($A4645,'iBoxx inputs'!$A:$A,0)),D4644))</f>
        <v>#N/A</v>
      </c>
      <c r="E4645" s="6" t="e">
        <f>IF($A4645&gt;DataEnd,NA(),IFERROR(INDEX('iBoxx inputs'!C:C,MATCH($A4645,'iBoxx inputs'!$A:$A,0)),E4644))</f>
        <v>#N/A</v>
      </c>
      <c r="F4645" s="6" t="e">
        <f>IF($A4645&gt;DataEnd,NA(),IFERROR(INDEX('Bank of England inputs'!D:D,MATCH($A4645,'Bank of England inputs'!$A:$A,0),0),F4644))</f>
        <v>#N/A</v>
      </c>
      <c r="H4645" s="5">
        <f t="shared" si="440"/>
        <v>42508</v>
      </c>
      <c r="I4645" s="6" t="e">
        <f t="shared" si="441"/>
        <v>#N/A</v>
      </c>
      <c r="J4645" s="6" t="e">
        <f t="shared" si="442"/>
        <v>#N/A</v>
      </c>
      <c r="K4645" s="19">
        <f t="shared" si="443"/>
        <v>2527</v>
      </c>
      <c r="L4645" s="6" t="e">
        <f t="shared" ca="1" si="444"/>
        <v>#N/A</v>
      </c>
    </row>
    <row r="4646" spans="1:12" x14ac:dyDescent="0.2">
      <c r="A4646" s="5">
        <f>IF(AND(dateA=1,A4645&lt;DataEnd),'iBoxx inputs'!A4650,IF(AND(dateA=2,A4645&lt;DataEnd),'Bank of England inputs'!A4650,IF(dateA=3,A4645+1,IF(dateA=4,WORKDAY(A4645,1,),WORKDAY(A4645,1,holidayQ)))))</f>
        <v>42509</v>
      </c>
      <c r="B4646" s="35" t="e">
        <f>MATCH(A4646,'iBoxx inputs'!A:A,0)</f>
        <v>#N/A</v>
      </c>
      <c r="C4646" s="35" t="e">
        <f>MATCH(A4646,'Bank of England inputs'!A:A,0)</f>
        <v>#N/A</v>
      </c>
      <c r="D4646" s="6" t="e">
        <f>IF($A4646&gt;DataEnd,NA(),IFERROR(INDEX('iBoxx inputs'!B:B,MATCH($A4646,'iBoxx inputs'!$A:$A,0)),D4645))</f>
        <v>#N/A</v>
      </c>
      <c r="E4646" s="6" t="e">
        <f>IF($A4646&gt;DataEnd,NA(),IFERROR(INDEX('iBoxx inputs'!C:C,MATCH($A4646,'iBoxx inputs'!$A:$A,0)),E4645))</f>
        <v>#N/A</v>
      </c>
      <c r="F4646" s="6" t="e">
        <f>IF($A4646&gt;DataEnd,NA(),IFERROR(INDEX('Bank of England inputs'!D:D,MATCH($A4646,'Bank of England inputs'!$A:$A,0),0),F4645))</f>
        <v>#N/A</v>
      </c>
      <c r="H4646" s="5">
        <f t="shared" si="440"/>
        <v>42509</v>
      </c>
      <c r="I4646" s="6" t="e">
        <f t="shared" si="441"/>
        <v>#N/A</v>
      </c>
      <c r="J4646" s="6" t="e">
        <f t="shared" si="442"/>
        <v>#N/A</v>
      </c>
      <c r="K4646" s="19">
        <f t="shared" si="443"/>
        <v>2527</v>
      </c>
      <c r="L4646" s="6" t="e">
        <f t="shared" ca="1" si="444"/>
        <v>#N/A</v>
      </c>
    </row>
    <row r="4647" spans="1:12" x14ac:dyDescent="0.2">
      <c r="A4647" s="5">
        <f>IF(AND(dateA=1,A4646&lt;DataEnd),'iBoxx inputs'!A4651,IF(AND(dateA=2,A4646&lt;DataEnd),'Bank of England inputs'!A4651,IF(dateA=3,A4646+1,IF(dateA=4,WORKDAY(A4646,1,),WORKDAY(A4646,1,holidayQ)))))</f>
        <v>42510</v>
      </c>
      <c r="B4647" s="35" t="e">
        <f>MATCH(A4647,'iBoxx inputs'!A:A,0)</f>
        <v>#N/A</v>
      </c>
      <c r="C4647" s="35" t="e">
        <f>MATCH(A4647,'Bank of England inputs'!A:A,0)</f>
        <v>#N/A</v>
      </c>
      <c r="D4647" s="6" t="e">
        <f>IF($A4647&gt;DataEnd,NA(),IFERROR(INDEX('iBoxx inputs'!B:B,MATCH($A4647,'iBoxx inputs'!$A:$A,0)),D4646))</f>
        <v>#N/A</v>
      </c>
      <c r="E4647" s="6" t="e">
        <f>IF($A4647&gt;DataEnd,NA(),IFERROR(INDEX('iBoxx inputs'!C:C,MATCH($A4647,'iBoxx inputs'!$A:$A,0)),E4646))</f>
        <v>#N/A</v>
      </c>
      <c r="F4647" s="6" t="e">
        <f>IF($A4647&gt;DataEnd,NA(),IFERROR(INDEX('Bank of England inputs'!D:D,MATCH($A4647,'Bank of England inputs'!$A:$A,0),0),F4646))</f>
        <v>#N/A</v>
      </c>
      <c r="H4647" s="5">
        <f t="shared" si="440"/>
        <v>42510</v>
      </c>
      <c r="I4647" s="6" t="e">
        <f t="shared" si="441"/>
        <v>#N/A</v>
      </c>
      <c r="J4647" s="6" t="e">
        <f t="shared" si="442"/>
        <v>#N/A</v>
      </c>
      <c r="K4647" s="19">
        <f t="shared" si="443"/>
        <v>2528</v>
      </c>
      <c r="L4647" s="6" t="e">
        <f t="shared" ca="1" si="444"/>
        <v>#N/A</v>
      </c>
    </row>
    <row r="4648" spans="1:12" x14ac:dyDescent="0.2">
      <c r="A4648" s="5">
        <f>IF(AND(dateA=1,A4647&lt;DataEnd),'iBoxx inputs'!A4652,IF(AND(dateA=2,A4647&lt;DataEnd),'Bank of England inputs'!A4652,IF(dateA=3,A4647+1,IF(dateA=4,WORKDAY(A4647,1,),WORKDAY(A4647,1,holidayQ)))))</f>
        <v>42513</v>
      </c>
      <c r="B4648" s="35" t="e">
        <f>MATCH(A4648,'iBoxx inputs'!A:A,0)</f>
        <v>#N/A</v>
      </c>
      <c r="C4648" s="35" t="e">
        <f>MATCH(A4648,'Bank of England inputs'!A:A,0)</f>
        <v>#N/A</v>
      </c>
      <c r="D4648" s="6" t="e">
        <f>IF($A4648&gt;DataEnd,NA(),IFERROR(INDEX('iBoxx inputs'!B:B,MATCH($A4648,'iBoxx inputs'!$A:$A,0)),D4647))</f>
        <v>#N/A</v>
      </c>
      <c r="E4648" s="6" t="e">
        <f>IF($A4648&gt;DataEnd,NA(),IFERROR(INDEX('iBoxx inputs'!C:C,MATCH($A4648,'iBoxx inputs'!$A:$A,0)),E4647))</f>
        <v>#N/A</v>
      </c>
      <c r="F4648" s="6" t="e">
        <f>IF($A4648&gt;DataEnd,NA(),IFERROR(INDEX('Bank of England inputs'!D:D,MATCH($A4648,'Bank of England inputs'!$A:$A,0),0),F4647))</f>
        <v>#N/A</v>
      </c>
      <c r="H4648" s="5">
        <f t="shared" si="440"/>
        <v>42513</v>
      </c>
      <c r="I4648" s="6" t="e">
        <f t="shared" si="441"/>
        <v>#N/A</v>
      </c>
      <c r="J4648" s="6" t="e">
        <f t="shared" si="442"/>
        <v>#N/A</v>
      </c>
      <c r="K4648" s="19">
        <f t="shared" si="443"/>
        <v>2527</v>
      </c>
      <c r="L4648" s="6" t="e">
        <f t="shared" ca="1" si="444"/>
        <v>#N/A</v>
      </c>
    </row>
    <row r="4649" spans="1:12" x14ac:dyDescent="0.2">
      <c r="A4649" s="5">
        <f>IF(AND(dateA=1,A4648&lt;DataEnd),'iBoxx inputs'!A4653,IF(AND(dateA=2,A4648&lt;DataEnd),'Bank of England inputs'!A4653,IF(dateA=3,A4648+1,IF(dateA=4,WORKDAY(A4648,1,),WORKDAY(A4648,1,holidayQ)))))</f>
        <v>42514</v>
      </c>
      <c r="B4649" s="35" t="e">
        <f>MATCH(A4649,'iBoxx inputs'!A:A,0)</f>
        <v>#N/A</v>
      </c>
      <c r="C4649" s="35" t="e">
        <f>MATCH(A4649,'Bank of England inputs'!A:A,0)</f>
        <v>#N/A</v>
      </c>
      <c r="D4649" s="6" t="e">
        <f>IF($A4649&gt;DataEnd,NA(),IFERROR(INDEX('iBoxx inputs'!B:B,MATCH($A4649,'iBoxx inputs'!$A:$A,0)),D4648))</f>
        <v>#N/A</v>
      </c>
      <c r="E4649" s="6" t="e">
        <f>IF($A4649&gt;DataEnd,NA(),IFERROR(INDEX('iBoxx inputs'!C:C,MATCH($A4649,'iBoxx inputs'!$A:$A,0)),E4648))</f>
        <v>#N/A</v>
      </c>
      <c r="F4649" s="6" t="e">
        <f>IF($A4649&gt;DataEnd,NA(),IFERROR(INDEX('Bank of England inputs'!D:D,MATCH($A4649,'Bank of England inputs'!$A:$A,0),0),F4648))</f>
        <v>#N/A</v>
      </c>
      <c r="H4649" s="5">
        <f t="shared" si="440"/>
        <v>42514</v>
      </c>
      <c r="I4649" s="6" t="e">
        <f t="shared" si="441"/>
        <v>#N/A</v>
      </c>
      <c r="J4649" s="6" t="e">
        <f t="shared" si="442"/>
        <v>#N/A</v>
      </c>
      <c r="K4649" s="19">
        <f t="shared" si="443"/>
        <v>2527</v>
      </c>
      <c r="L4649" s="6" t="e">
        <f t="shared" ca="1" si="444"/>
        <v>#N/A</v>
      </c>
    </row>
    <row r="4650" spans="1:12" x14ac:dyDescent="0.2">
      <c r="A4650" s="5">
        <f>IF(AND(dateA=1,A4649&lt;DataEnd),'iBoxx inputs'!A4654,IF(AND(dateA=2,A4649&lt;DataEnd),'Bank of England inputs'!A4654,IF(dateA=3,A4649+1,IF(dateA=4,WORKDAY(A4649,1,),WORKDAY(A4649,1,holidayQ)))))</f>
        <v>42515</v>
      </c>
      <c r="B4650" s="35" t="e">
        <f>MATCH(A4650,'iBoxx inputs'!A:A,0)</f>
        <v>#N/A</v>
      </c>
      <c r="C4650" s="35" t="e">
        <f>MATCH(A4650,'Bank of England inputs'!A:A,0)</f>
        <v>#N/A</v>
      </c>
      <c r="D4650" s="6" t="e">
        <f>IF($A4650&gt;DataEnd,NA(),IFERROR(INDEX('iBoxx inputs'!B:B,MATCH($A4650,'iBoxx inputs'!$A:$A,0)),D4649))</f>
        <v>#N/A</v>
      </c>
      <c r="E4650" s="6" t="e">
        <f>IF($A4650&gt;DataEnd,NA(),IFERROR(INDEX('iBoxx inputs'!C:C,MATCH($A4650,'iBoxx inputs'!$A:$A,0)),E4649))</f>
        <v>#N/A</v>
      </c>
      <c r="F4650" s="6" t="e">
        <f>IF($A4650&gt;DataEnd,NA(),IFERROR(INDEX('Bank of England inputs'!D:D,MATCH($A4650,'Bank of England inputs'!$A:$A,0),0),F4649))</f>
        <v>#N/A</v>
      </c>
      <c r="H4650" s="5">
        <f t="shared" si="440"/>
        <v>42515</v>
      </c>
      <c r="I4650" s="6" t="e">
        <f t="shared" si="441"/>
        <v>#N/A</v>
      </c>
      <c r="J4650" s="6" t="e">
        <f t="shared" si="442"/>
        <v>#N/A</v>
      </c>
      <c r="K4650" s="19">
        <f t="shared" si="443"/>
        <v>2527</v>
      </c>
      <c r="L4650" s="6" t="e">
        <f t="shared" ca="1" si="444"/>
        <v>#N/A</v>
      </c>
    </row>
    <row r="4651" spans="1:12" x14ac:dyDescent="0.2">
      <c r="A4651" s="5">
        <f>IF(AND(dateA=1,A4650&lt;DataEnd),'iBoxx inputs'!A4655,IF(AND(dateA=2,A4650&lt;DataEnd),'Bank of England inputs'!A4655,IF(dateA=3,A4650+1,IF(dateA=4,WORKDAY(A4650,1,),WORKDAY(A4650,1,holidayQ)))))</f>
        <v>42516</v>
      </c>
      <c r="B4651" s="35" t="e">
        <f>MATCH(A4651,'iBoxx inputs'!A:A,0)</f>
        <v>#N/A</v>
      </c>
      <c r="C4651" s="35" t="e">
        <f>MATCH(A4651,'Bank of England inputs'!A:A,0)</f>
        <v>#N/A</v>
      </c>
      <c r="D4651" s="6" t="e">
        <f>IF($A4651&gt;DataEnd,NA(),IFERROR(INDEX('iBoxx inputs'!B:B,MATCH($A4651,'iBoxx inputs'!$A:$A,0)),D4650))</f>
        <v>#N/A</v>
      </c>
      <c r="E4651" s="6" t="e">
        <f>IF($A4651&gt;DataEnd,NA(),IFERROR(INDEX('iBoxx inputs'!C:C,MATCH($A4651,'iBoxx inputs'!$A:$A,0)),E4650))</f>
        <v>#N/A</v>
      </c>
      <c r="F4651" s="6" t="e">
        <f>IF($A4651&gt;DataEnd,NA(),IFERROR(INDEX('Bank of England inputs'!D:D,MATCH($A4651,'Bank of England inputs'!$A:$A,0),0),F4650))</f>
        <v>#N/A</v>
      </c>
      <c r="H4651" s="5">
        <f t="shared" si="440"/>
        <v>42516</v>
      </c>
      <c r="I4651" s="6" t="e">
        <f t="shared" si="441"/>
        <v>#N/A</v>
      </c>
      <c r="J4651" s="6" t="e">
        <f t="shared" si="442"/>
        <v>#N/A</v>
      </c>
      <c r="K4651" s="19">
        <f t="shared" si="443"/>
        <v>2527</v>
      </c>
      <c r="L4651" s="6" t="e">
        <f t="shared" ca="1" si="444"/>
        <v>#N/A</v>
      </c>
    </row>
    <row r="4652" spans="1:12" x14ac:dyDescent="0.2">
      <c r="A4652" s="5">
        <f>IF(AND(dateA=1,A4651&lt;DataEnd),'iBoxx inputs'!A4656,IF(AND(dateA=2,A4651&lt;DataEnd),'Bank of England inputs'!A4656,IF(dateA=3,A4651+1,IF(dateA=4,WORKDAY(A4651,1,),WORKDAY(A4651,1,holidayQ)))))</f>
        <v>42517</v>
      </c>
      <c r="B4652" s="35" t="e">
        <f>MATCH(A4652,'iBoxx inputs'!A:A,0)</f>
        <v>#N/A</v>
      </c>
      <c r="C4652" s="35" t="e">
        <f>MATCH(A4652,'Bank of England inputs'!A:A,0)</f>
        <v>#N/A</v>
      </c>
      <c r="D4652" s="6" t="e">
        <f>IF($A4652&gt;DataEnd,NA(),IFERROR(INDEX('iBoxx inputs'!B:B,MATCH($A4652,'iBoxx inputs'!$A:$A,0)),D4651))</f>
        <v>#N/A</v>
      </c>
      <c r="E4652" s="6" t="e">
        <f>IF($A4652&gt;DataEnd,NA(),IFERROR(INDEX('iBoxx inputs'!C:C,MATCH($A4652,'iBoxx inputs'!$A:$A,0)),E4651))</f>
        <v>#N/A</v>
      </c>
      <c r="F4652" s="6" t="e">
        <f>IF($A4652&gt;DataEnd,NA(),IFERROR(INDEX('Bank of England inputs'!D:D,MATCH($A4652,'Bank of England inputs'!$A:$A,0),0),F4651))</f>
        <v>#N/A</v>
      </c>
      <c r="H4652" s="5">
        <f t="shared" si="440"/>
        <v>42517</v>
      </c>
      <c r="I4652" s="6" t="e">
        <f t="shared" si="441"/>
        <v>#N/A</v>
      </c>
      <c r="J4652" s="6" t="e">
        <f t="shared" si="442"/>
        <v>#N/A</v>
      </c>
      <c r="K4652" s="19">
        <f t="shared" si="443"/>
        <v>2528</v>
      </c>
      <c r="L4652" s="6" t="e">
        <f t="shared" ca="1" si="444"/>
        <v>#N/A</v>
      </c>
    </row>
    <row r="4653" spans="1:12" x14ac:dyDescent="0.2">
      <c r="A4653" s="5">
        <f>IF(AND(dateA=1,A4652&lt;DataEnd),'iBoxx inputs'!A4657,IF(AND(dateA=2,A4652&lt;DataEnd),'Bank of England inputs'!A4657,IF(dateA=3,A4652+1,IF(dateA=4,WORKDAY(A4652,1,),WORKDAY(A4652,1,holidayQ)))))</f>
        <v>42521</v>
      </c>
      <c r="B4653" s="35" t="e">
        <f>MATCH(A4653,'iBoxx inputs'!A:A,0)</f>
        <v>#N/A</v>
      </c>
      <c r="C4653" s="35" t="e">
        <f>MATCH(A4653,'Bank of England inputs'!A:A,0)</f>
        <v>#N/A</v>
      </c>
      <c r="D4653" s="6" t="e">
        <f>IF($A4653&gt;DataEnd,NA(),IFERROR(INDEX('iBoxx inputs'!B:B,MATCH($A4653,'iBoxx inputs'!$A:$A,0)),D4652))</f>
        <v>#N/A</v>
      </c>
      <c r="E4653" s="6" t="e">
        <f>IF($A4653&gt;DataEnd,NA(),IFERROR(INDEX('iBoxx inputs'!C:C,MATCH($A4653,'iBoxx inputs'!$A:$A,0)),E4652))</f>
        <v>#N/A</v>
      </c>
      <c r="F4653" s="6" t="e">
        <f>IF($A4653&gt;DataEnd,NA(),IFERROR(INDEX('Bank of England inputs'!D:D,MATCH($A4653,'Bank of England inputs'!$A:$A,0),0),F4652))</f>
        <v>#N/A</v>
      </c>
      <c r="H4653" s="5">
        <f t="shared" ref="H4653:H4716" si="445">A4653</f>
        <v>42521</v>
      </c>
      <c r="I4653" s="6" t="e">
        <f t="shared" si="441"/>
        <v>#N/A</v>
      </c>
      <c r="J4653" s="6" t="e">
        <f t="shared" si="442"/>
        <v>#N/A</v>
      </c>
      <c r="K4653" s="19">
        <f t="shared" si="443"/>
        <v>2527</v>
      </c>
      <c r="L4653" s="6" t="e">
        <f t="shared" ca="1" si="444"/>
        <v>#N/A</v>
      </c>
    </row>
    <row r="4654" spans="1:12" x14ac:dyDescent="0.2">
      <c r="A4654" s="5">
        <f>IF(AND(dateA=1,A4653&lt;DataEnd),'iBoxx inputs'!A4658,IF(AND(dateA=2,A4653&lt;DataEnd),'Bank of England inputs'!A4658,IF(dateA=3,A4653+1,IF(dateA=4,WORKDAY(A4653,1,),WORKDAY(A4653,1,holidayQ)))))</f>
        <v>42522</v>
      </c>
      <c r="B4654" s="35" t="e">
        <f>MATCH(A4654,'iBoxx inputs'!A:A,0)</f>
        <v>#N/A</v>
      </c>
      <c r="C4654" s="35" t="e">
        <f>MATCH(A4654,'Bank of England inputs'!A:A,0)</f>
        <v>#N/A</v>
      </c>
      <c r="D4654" s="6" t="e">
        <f>IF($A4654&gt;DataEnd,NA(),IFERROR(INDEX('iBoxx inputs'!B:B,MATCH($A4654,'iBoxx inputs'!$A:$A,0)),D4653))</f>
        <v>#N/A</v>
      </c>
      <c r="E4654" s="6" t="e">
        <f>IF($A4654&gt;DataEnd,NA(),IFERROR(INDEX('iBoxx inputs'!C:C,MATCH($A4654,'iBoxx inputs'!$A:$A,0)),E4653))</f>
        <v>#N/A</v>
      </c>
      <c r="F4654" s="6" t="e">
        <f>IF($A4654&gt;DataEnd,NA(),IFERROR(INDEX('Bank of England inputs'!D:D,MATCH($A4654,'Bank of England inputs'!$A:$A,0),0),F4653))</f>
        <v>#N/A</v>
      </c>
      <c r="H4654" s="5">
        <f t="shared" si="445"/>
        <v>42522</v>
      </c>
      <c r="I4654" s="6" t="e">
        <f t="shared" si="441"/>
        <v>#N/A</v>
      </c>
      <c r="J4654" s="6" t="e">
        <f t="shared" si="442"/>
        <v>#N/A</v>
      </c>
      <c r="K4654" s="19">
        <f t="shared" si="443"/>
        <v>2527</v>
      </c>
      <c r="L4654" s="6" t="e">
        <f t="shared" ca="1" si="444"/>
        <v>#N/A</v>
      </c>
    </row>
    <row r="4655" spans="1:12" x14ac:dyDescent="0.2">
      <c r="A4655" s="5">
        <f>IF(AND(dateA=1,A4654&lt;DataEnd),'iBoxx inputs'!A4659,IF(AND(dateA=2,A4654&lt;DataEnd),'Bank of England inputs'!A4659,IF(dateA=3,A4654+1,IF(dateA=4,WORKDAY(A4654,1,),WORKDAY(A4654,1,holidayQ)))))</f>
        <v>42523</v>
      </c>
      <c r="B4655" s="35" t="e">
        <f>MATCH(A4655,'iBoxx inputs'!A:A,0)</f>
        <v>#N/A</v>
      </c>
      <c r="C4655" s="35" t="e">
        <f>MATCH(A4655,'Bank of England inputs'!A:A,0)</f>
        <v>#N/A</v>
      </c>
      <c r="D4655" s="6" t="e">
        <f>IF($A4655&gt;DataEnd,NA(),IFERROR(INDEX('iBoxx inputs'!B:B,MATCH($A4655,'iBoxx inputs'!$A:$A,0)),D4654))</f>
        <v>#N/A</v>
      </c>
      <c r="E4655" s="6" t="e">
        <f>IF($A4655&gt;DataEnd,NA(),IFERROR(INDEX('iBoxx inputs'!C:C,MATCH($A4655,'iBoxx inputs'!$A:$A,0)),E4654))</f>
        <v>#N/A</v>
      </c>
      <c r="F4655" s="6" t="e">
        <f>IF($A4655&gt;DataEnd,NA(),IFERROR(INDEX('Bank of England inputs'!D:D,MATCH($A4655,'Bank of England inputs'!$A:$A,0),0),F4654))</f>
        <v>#N/A</v>
      </c>
      <c r="H4655" s="5">
        <f t="shared" si="445"/>
        <v>42523</v>
      </c>
      <c r="I4655" s="6" t="e">
        <f t="shared" si="441"/>
        <v>#N/A</v>
      </c>
      <c r="J4655" s="6" t="e">
        <f t="shared" si="442"/>
        <v>#N/A</v>
      </c>
      <c r="K4655" s="19">
        <f t="shared" si="443"/>
        <v>2527</v>
      </c>
      <c r="L4655" s="6" t="e">
        <f t="shared" ca="1" si="444"/>
        <v>#N/A</v>
      </c>
    </row>
    <row r="4656" spans="1:12" x14ac:dyDescent="0.2">
      <c r="A4656" s="5">
        <f>IF(AND(dateA=1,A4655&lt;DataEnd),'iBoxx inputs'!A4660,IF(AND(dateA=2,A4655&lt;DataEnd),'Bank of England inputs'!A4660,IF(dateA=3,A4655+1,IF(dateA=4,WORKDAY(A4655,1,),WORKDAY(A4655,1,holidayQ)))))</f>
        <v>42524</v>
      </c>
      <c r="B4656" s="35" t="e">
        <f>MATCH(A4656,'iBoxx inputs'!A:A,0)</f>
        <v>#N/A</v>
      </c>
      <c r="C4656" s="35" t="e">
        <f>MATCH(A4656,'Bank of England inputs'!A:A,0)</f>
        <v>#N/A</v>
      </c>
      <c r="D4656" s="6" t="e">
        <f>IF($A4656&gt;DataEnd,NA(),IFERROR(INDEX('iBoxx inputs'!B:B,MATCH($A4656,'iBoxx inputs'!$A:$A,0)),D4655))</f>
        <v>#N/A</v>
      </c>
      <c r="E4656" s="6" t="e">
        <f>IF($A4656&gt;DataEnd,NA(),IFERROR(INDEX('iBoxx inputs'!C:C,MATCH($A4656,'iBoxx inputs'!$A:$A,0)),E4655))</f>
        <v>#N/A</v>
      </c>
      <c r="F4656" s="6" t="e">
        <f>IF($A4656&gt;DataEnd,NA(),IFERROR(INDEX('Bank of England inputs'!D:D,MATCH($A4656,'Bank of England inputs'!$A:$A,0),0),F4655))</f>
        <v>#N/A</v>
      </c>
      <c r="H4656" s="5">
        <f t="shared" si="445"/>
        <v>42524</v>
      </c>
      <c r="I4656" s="6" t="e">
        <f t="shared" si="441"/>
        <v>#N/A</v>
      </c>
      <c r="J4656" s="6" t="e">
        <f t="shared" si="442"/>
        <v>#N/A</v>
      </c>
      <c r="K4656" s="19">
        <f t="shared" si="443"/>
        <v>2528</v>
      </c>
      <c r="L4656" s="6" t="e">
        <f t="shared" ca="1" si="444"/>
        <v>#N/A</v>
      </c>
    </row>
    <row r="4657" spans="1:12" x14ac:dyDescent="0.2">
      <c r="A4657" s="5">
        <f>IF(AND(dateA=1,A4656&lt;DataEnd),'iBoxx inputs'!A4661,IF(AND(dateA=2,A4656&lt;DataEnd),'Bank of England inputs'!A4661,IF(dateA=3,A4656+1,IF(dateA=4,WORKDAY(A4656,1,),WORKDAY(A4656,1,holidayQ)))))</f>
        <v>42527</v>
      </c>
      <c r="B4657" s="35" t="e">
        <f>MATCH(A4657,'iBoxx inputs'!A:A,0)</f>
        <v>#N/A</v>
      </c>
      <c r="C4657" s="35" t="e">
        <f>MATCH(A4657,'Bank of England inputs'!A:A,0)</f>
        <v>#N/A</v>
      </c>
      <c r="D4657" s="6" t="e">
        <f>IF($A4657&gt;DataEnd,NA(),IFERROR(INDEX('iBoxx inputs'!B:B,MATCH($A4657,'iBoxx inputs'!$A:$A,0)),D4656))</f>
        <v>#N/A</v>
      </c>
      <c r="E4657" s="6" t="e">
        <f>IF($A4657&gt;DataEnd,NA(),IFERROR(INDEX('iBoxx inputs'!C:C,MATCH($A4657,'iBoxx inputs'!$A:$A,0)),E4656))</f>
        <v>#N/A</v>
      </c>
      <c r="F4657" s="6" t="e">
        <f>IF($A4657&gt;DataEnd,NA(),IFERROR(INDEX('Bank of England inputs'!D:D,MATCH($A4657,'Bank of England inputs'!$A:$A,0),0),F4656))</f>
        <v>#N/A</v>
      </c>
      <c r="H4657" s="5">
        <f t="shared" si="445"/>
        <v>42527</v>
      </c>
      <c r="I4657" s="6" t="e">
        <f t="shared" si="441"/>
        <v>#N/A</v>
      </c>
      <c r="J4657" s="6" t="e">
        <f t="shared" si="442"/>
        <v>#N/A</v>
      </c>
      <c r="K4657" s="19">
        <f t="shared" si="443"/>
        <v>2527</v>
      </c>
      <c r="L4657" s="6" t="e">
        <f t="shared" ca="1" si="444"/>
        <v>#N/A</v>
      </c>
    </row>
    <row r="4658" spans="1:12" x14ac:dyDescent="0.2">
      <c r="A4658" s="5">
        <f>IF(AND(dateA=1,A4657&lt;DataEnd),'iBoxx inputs'!A4662,IF(AND(dateA=2,A4657&lt;DataEnd),'Bank of England inputs'!A4662,IF(dateA=3,A4657+1,IF(dateA=4,WORKDAY(A4657,1,),WORKDAY(A4657,1,holidayQ)))))</f>
        <v>42528</v>
      </c>
      <c r="B4658" s="35" t="e">
        <f>MATCH(A4658,'iBoxx inputs'!A:A,0)</f>
        <v>#N/A</v>
      </c>
      <c r="C4658" s="35" t="e">
        <f>MATCH(A4658,'Bank of England inputs'!A:A,0)</f>
        <v>#N/A</v>
      </c>
      <c r="D4658" s="6" t="e">
        <f>IF($A4658&gt;DataEnd,NA(),IFERROR(INDEX('iBoxx inputs'!B:B,MATCH($A4658,'iBoxx inputs'!$A:$A,0)),D4657))</f>
        <v>#N/A</v>
      </c>
      <c r="E4658" s="6" t="e">
        <f>IF($A4658&gt;DataEnd,NA(),IFERROR(INDEX('iBoxx inputs'!C:C,MATCH($A4658,'iBoxx inputs'!$A:$A,0)),E4657))</f>
        <v>#N/A</v>
      </c>
      <c r="F4658" s="6" t="e">
        <f>IF($A4658&gt;DataEnd,NA(),IFERROR(INDEX('Bank of England inputs'!D:D,MATCH($A4658,'Bank of England inputs'!$A:$A,0),0),F4657))</f>
        <v>#N/A</v>
      </c>
      <c r="H4658" s="5">
        <f t="shared" si="445"/>
        <v>42528</v>
      </c>
      <c r="I4658" s="6" t="e">
        <f t="shared" si="441"/>
        <v>#N/A</v>
      </c>
      <c r="J4658" s="6" t="e">
        <f t="shared" si="442"/>
        <v>#N/A</v>
      </c>
      <c r="K4658" s="19">
        <f t="shared" si="443"/>
        <v>2527</v>
      </c>
      <c r="L4658" s="6" t="e">
        <f t="shared" ca="1" si="444"/>
        <v>#N/A</v>
      </c>
    </row>
    <row r="4659" spans="1:12" x14ac:dyDescent="0.2">
      <c r="A4659" s="5">
        <f>IF(AND(dateA=1,A4658&lt;DataEnd),'iBoxx inputs'!A4663,IF(AND(dateA=2,A4658&lt;DataEnd),'Bank of England inputs'!A4663,IF(dateA=3,A4658+1,IF(dateA=4,WORKDAY(A4658,1,),WORKDAY(A4658,1,holidayQ)))))</f>
        <v>42529</v>
      </c>
      <c r="B4659" s="35" t="e">
        <f>MATCH(A4659,'iBoxx inputs'!A:A,0)</f>
        <v>#N/A</v>
      </c>
      <c r="C4659" s="35" t="e">
        <f>MATCH(A4659,'Bank of England inputs'!A:A,0)</f>
        <v>#N/A</v>
      </c>
      <c r="D4659" s="6" t="e">
        <f>IF($A4659&gt;DataEnd,NA(),IFERROR(INDEX('iBoxx inputs'!B:B,MATCH($A4659,'iBoxx inputs'!$A:$A,0)),D4658))</f>
        <v>#N/A</v>
      </c>
      <c r="E4659" s="6" t="e">
        <f>IF($A4659&gt;DataEnd,NA(),IFERROR(INDEX('iBoxx inputs'!C:C,MATCH($A4659,'iBoxx inputs'!$A:$A,0)),E4658))</f>
        <v>#N/A</v>
      </c>
      <c r="F4659" s="6" t="e">
        <f>IF($A4659&gt;DataEnd,NA(),IFERROR(INDEX('Bank of England inputs'!D:D,MATCH($A4659,'Bank of England inputs'!$A:$A,0),0),F4658))</f>
        <v>#N/A</v>
      </c>
      <c r="H4659" s="5">
        <f t="shared" si="445"/>
        <v>42529</v>
      </c>
      <c r="I4659" s="6" t="e">
        <f t="shared" si="441"/>
        <v>#N/A</v>
      </c>
      <c r="J4659" s="6" t="e">
        <f t="shared" si="442"/>
        <v>#N/A</v>
      </c>
      <c r="K4659" s="19">
        <f t="shared" si="443"/>
        <v>2527</v>
      </c>
      <c r="L4659" s="6" t="e">
        <f t="shared" ca="1" si="444"/>
        <v>#N/A</v>
      </c>
    </row>
    <row r="4660" spans="1:12" x14ac:dyDescent="0.2">
      <c r="A4660" s="5">
        <f>IF(AND(dateA=1,A4659&lt;DataEnd),'iBoxx inputs'!A4664,IF(AND(dateA=2,A4659&lt;DataEnd),'Bank of England inputs'!A4664,IF(dateA=3,A4659+1,IF(dateA=4,WORKDAY(A4659,1,),WORKDAY(A4659,1,holidayQ)))))</f>
        <v>42530</v>
      </c>
      <c r="B4660" s="35" t="e">
        <f>MATCH(A4660,'iBoxx inputs'!A:A,0)</f>
        <v>#N/A</v>
      </c>
      <c r="C4660" s="35" t="e">
        <f>MATCH(A4660,'Bank of England inputs'!A:A,0)</f>
        <v>#N/A</v>
      </c>
      <c r="D4660" s="6" t="e">
        <f>IF($A4660&gt;DataEnd,NA(),IFERROR(INDEX('iBoxx inputs'!B:B,MATCH($A4660,'iBoxx inputs'!$A:$A,0)),D4659))</f>
        <v>#N/A</v>
      </c>
      <c r="E4660" s="6" t="e">
        <f>IF($A4660&gt;DataEnd,NA(),IFERROR(INDEX('iBoxx inputs'!C:C,MATCH($A4660,'iBoxx inputs'!$A:$A,0)),E4659))</f>
        <v>#N/A</v>
      </c>
      <c r="F4660" s="6" t="e">
        <f>IF($A4660&gt;DataEnd,NA(),IFERROR(INDEX('Bank of England inputs'!D:D,MATCH($A4660,'Bank of England inputs'!$A:$A,0),0),F4659))</f>
        <v>#N/A</v>
      </c>
      <c r="H4660" s="5">
        <f t="shared" si="445"/>
        <v>42530</v>
      </c>
      <c r="I4660" s="6" t="e">
        <f t="shared" si="441"/>
        <v>#N/A</v>
      </c>
      <c r="J4660" s="6" t="e">
        <f t="shared" si="442"/>
        <v>#N/A</v>
      </c>
      <c r="K4660" s="19">
        <f t="shared" si="443"/>
        <v>2527</v>
      </c>
      <c r="L4660" s="6" t="e">
        <f t="shared" ca="1" si="444"/>
        <v>#N/A</v>
      </c>
    </row>
    <row r="4661" spans="1:12" x14ac:dyDescent="0.2">
      <c r="A4661" s="5">
        <f>IF(AND(dateA=1,A4660&lt;DataEnd),'iBoxx inputs'!A4665,IF(AND(dateA=2,A4660&lt;DataEnd),'Bank of England inputs'!A4665,IF(dateA=3,A4660+1,IF(dateA=4,WORKDAY(A4660,1,),WORKDAY(A4660,1,holidayQ)))))</f>
        <v>42531</v>
      </c>
      <c r="B4661" s="35" t="e">
        <f>MATCH(A4661,'iBoxx inputs'!A:A,0)</f>
        <v>#N/A</v>
      </c>
      <c r="C4661" s="35" t="e">
        <f>MATCH(A4661,'Bank of England inputs'!A:A,0)</f>
        <v>#N/A</v>
      </c>
      <c r="D4661" s="6" t="e">
        <f>IF($A4661&gt;DataEnd,NA(),IFERROR(INDEX('iBoxx inputs'!B:B,MATCH($A4661,'iBoxx inputs'!$A:$A,0)),D4660))</f>
        <v>#N/A</v>
      </c>
      <c r="E4661" s="6" t="e">
        <f>IF($A4661&gt;DataEnd,NA(),IFERROR(INDEX('iBoxx inputs'!C:C,MATCH($A4661,'iBoxx inputs'!$A:$A,0)),E4660))</f>
        <v>#N/A</v>
      </c>
      <c r="F4661" s="6" t="e">
        <f>IF($A4661&gt;DataEnd,NA(),IFERROR(INDEX('Bank of England inputs'!D:D,MATCH($A4661,'Bank of England inputs'!$A:$A,0),0),F4660))</f>
        <v>#N/A</v>
      </c>
      <c r="H4661" s="5">
        <f t="shared" si="445"/>
        <v>42531</v>
      </c>
      <c r="I4661" s="6" t="e">
        <f t="shared" si="441"/>
        <v>#N/A</v>
      </c>
      <c r="J4661" s="6" t="e">
        <f t="shared" si="442"/>
        <v>#N/A</v>
      </c>
      <c r="K4661" s="19">
        <f t="shared" si="443"/>
        <v>2528</v>
      </c>
      <c r="L4661" s="6" t="e">
        <f t="shared" ca="1" si="444"/>
        <v>#N/A</v>
      </c>
    </row>
    <row r="4662" spans="1:12" x14ac:dyDescent="0.2">
      <c r="A4662" s="5">
        <f>IF(AND(dateA=1,A4661&lt;DataEnd),'iBoxx inputs'!A4666,IF(AND(dateA=2,A4661&lt;DataEnd),'Bank of England inputs'!A4666,IF(dateA=3,A4661+1,IF(dateA=4,WORKDAY(A4661,1,),WORKDAY(A4661,1,holidayQ)))))</f>
        <v>42534</v>
      </c>
      <c r="B4662" s="35" t="e">
        <f>MATCH(A4662,'iBoxx inputs'!A:A,0)</f>
        <v>#N/A</v>
      </c>
      <c r="C4662" s="35" t="e">
        <f>MATCH(A4662,'Bank of England inputs'!A:A,0)</f>
        <v>#N/A</v>
      </c>
      <c r="D4662" s="6" t="e">
        <f>IF($A4662&gt;DataEnd,NA(),IFERROR(INDEX('iBoxx inputs'!B:B,MATCH($A4662,'iBoxx inputs'!$A:$A,0)),D4661))</f>
        <v>#N/A</v>
      </c>
      <c r="E4662" s="6" t="e">
        <f>IF($A4662&gt;DataEnd,NA(),IFERROR(INDEX('iBoxx inputs'!C:C,MATCH($A4662,'iBoxx inputs'!$A:$A,0)),E4661))</f>
        <v>#N/A</v>
      </c>
      <c r="F4662" s="6" t="e">
        <f>IF($A4662&gt;DataEnd,NA(),IFERROR(INDEX('Bank of England inputs'!D:D,MATCH($A4662,'Bank of England inputs'!$A:$A,0),0),F4661))</f>
        <v>#N/A</v>
      </c>
      <c r="H4662" s="5">
        <f t="shared" si="445"/>
        <v>42534</v>
      </c>
      <c r="I4662" s="6" t="e">
        <f t="shared" si="441"/>
        <v>#N/A</v>
      </c>
      <c r="J4662" s="6" t="e">
        <f t="shared" si="442"/>
        <v>#N/A</v>
      </c>
      <c r="K4662" s="19">
        <f t="shared" si="443"/>
        <v>2527</v>
      </c>
      <c r="L4662" s="6" t="e">
        <f t="shared" ca="1" si="444"/>
        <v>#N/A</v>
      </c>
    </row>
    <row r="4663" spans="1:12" x14ac:dyDescent="0.2">
      <c r="A4663" s="5">
        <f>IF(AND(dateA=1,A4662&lt;DataEnd),'iBoxx inputs'!A4667,IF(AND(dateA=2,A4662&lt;DataEnd),'Bank of England inputs'!A4667,IF(dateA=3,A4662+1,IF(dateA=4,WORKDAY(A4662,1,),WORKDAY(A4662,1,holidayQ)))))</f>
        <v>42535</v>
      </c>
      <c r="B4663" s="35" t="e">
        <f>MATCH(A4663,'iBoxx inputs'!A:A,0)</f>
        <v>#N/A</v>
      </c>
      <c r="C4663" s="35" t="e">
        <f>MATCH(A4663,'Bank of England inputs'!A:A,0)</f>
        <v>#N/A</v>
      </c>
      <c r="D4663" s="6" t="e">
        <f>IF($A4663&gt;DataEnd,NA(),IFERROR(INDEX('iBoxx inputs'!B:B,MATCH($A4663,'iBoxx inputs'!$A:$A,0)),D4662))</f>
        <v>#N/A</v>
      </c>
      <c r="E4663" s="6" t="e">
        <f>IF($A4663&gt;DataEnd,NA(),IFERROR(INDEX('iBoxx inputs'!C:C,MATCH($A4663,'iBoxx inputs'!$A:$A,0)),E4662))</f>
        <v>#N/A</v>
      </c>
      <c r="F4663" s="6" t="e">
        <f>IF($A4663&gt;DataEnd,NA(),IFERROR(INDEX('Bank of England inputs'!D:D,MATCH($A4663,'Bank of England inputs'!$A:$A,0),0),F4662))</f>
        <v>#N/A</v>
      </c>
      <c r="H4663" s="5">
        <f t="shared" si="445"/>
        <v>42535</v>
      </c>
      <c r="I4663" s="6" t="e">
        <f t="shared" si="441"/>
        <v>#N/A</v>
      </c>
      <c r="J4663" s="6" t="e">
        <f t="shared" si="442"/>
        <v>#N/A</v>
      </c>
      <c r="K4663" s="19">
        <f t="shared" si="443"/>
        <v>2527</v>
      </c>
      <c r="L4663" s="6" t="e">
        <f t="shared" ca="1" si="444"/>
        <v>#N/A</v>
      </c>
    </row>
    <row r="4664" spans="1:12" x14ac:dyDescent="0.2">
      <c r="A4664" s="5">
        <f>IF(AND(dateA=1,A4663&lt;DataEnd),'iBoxx inputs'!A4668,IF(AND(dateA=2,A4663&lt;DataEnd),'Bank of England inputs'!A4668,IF(dateA=3,A4663+1,IF(dateA=4,WORKDAY(A4663,1,),WORKDAY(A4663,1,holidayQ)))))</f>
        <v>42536</v>
      </c>
      <c r="B4664" s="35" t="e">
        <f>MATCH(A4664,'iBoxx inputs'!A:A,0)</f>
        <v>#N/A</v>
      </c>
      <c r="C4664" s="35" t="e">
        <f>MATCH(A4664,'Bank of England inputs'!A:A,0)</f>
        <v>#N/A</v>
      </c>
      <c r="D4664" s="6" t="e">
        <f>IF($A4664&gt;DataEnd,NA(),IFERROR(INDEX('iBoxx inputs'!B:B,MATCH($A4664,'iBoxx inputs'!$A:$A,0)),D4663))</f>
        <v>#N/A</v>
      </c>
      <c r="E4664" s="6" t="e">
        <f>IF($A4664&gt;DataEnd,NA(),IFERROR(INDEX('iBoxx inputs'!C:C,MATCH($A4664,'iBoxx inputs'!$A:$A,0)),E4663))</f>
        <v>#N/A</v>
      </c>
      <c r="F4664" s="6" t="e">
        <f>IF($A4664&gt;DataEnd,NA(),IFERROR(INDEX('Bank of England inputs'!D:D,MATCH($A4664,'Bank of England inputs'!$A:$A,0),0),F4663))</f>
        <v>#N/A</v>
      </c>
      <c r="H4664" s="5">
        <f t="shared" si="445"/>
        <v>42536</v>
      </c>
      <c r="I4664" s="6" t="e">
        <f t="shared" si="441"/>
        <v>#N/A</v>
      </c>
      <c r="J4664" s="6" t="e">
        <f t="shared" si="442"/>
        <v>#N/A</v>
      </c>
      <c r="K4664" s="19">
        <f t="shared" si="443"/>
        <v>2527</v>
      </c>
      <c r="L4664" s="6" t="e">
        <f t="shared" ca="1" si="444"/>
        <v>#N/A</v>
      </c>
    </row>
    <row r="4665" spans="1:12" x14ac:dyDescent="0.2">
      <c r="A4665" s="5">
        <f>IF(AND(dateA=1,A4664&lt;DataEnd),'iBoxx inputs'!A4669,IF(AND(dateA=2,A4664&lt;DataEnd),'Bank of England inputs'!A4669,IF(dateA=3,A4664+1,IF(dateA=4,WORKDAY(A4664,1,),WORKDAY(A4664,1,holidayQ)))))</f>
        <v>42537</v>
      </c>
      <c r="B4665" s="35" t="e">
        <f>MATCH(A4665,'iBoxx inputs'!A:A,0)</f>
        <v>#N/A</v>
      </c>
      <c r="C4665" s="35" t="e">
        <f>MATCH(A4665,'Bank of England inputs'!A:A,0)</f>
        <v>#N/A</v>
      </c>
      <c r="D4665" s="6" t="e">
        <f>IF($A4665&gt;DataEnd,NA(),IFERROR(INDEX('iBoxx inputs'!B:B,MATCH($A4665,'iBoxx inputs'!$A:$A,0)),D4664))</f>
        <v>#N/A</v>
      </c>
      <c r="E4665" s="6" t="e">
        <f>IF($A4665&gt;DataEnd,NA(),IFERROR(INDEX('iBoxx inputs'!C:C,MATCH($A4665,'iBoxx inputs'!$A:$A,0)),E4664))</f>
        <v>#N/A</v>
      </c>
      <c r="F4665" s="6" t="e">
        <f>IF($A4665&gt;DataEnd,NA(),IFERROR(INDEX('Bank of England inputs'!D:D,MATCH($A4665,'Bank of England inputs'!$A:$A,0),0),F4664))</f>
        <v>#N/A</v>
      </c>
      <c r="H4665" s="5">
        <f t="shared" si="445"/>
        <v>42537</v>
      </c>
      <c r="I4665" s="6" t="e">
        <f t="shared" si="441"/>
        <v>#N/A</v>
      </c>
      <c r="J4665" s="6" t="e">
        <f t="shared" si="442"/>
        <v>#N/A</v>
      </c>
      <c r="K4665" s="19">
        <f t="shared" si="443"/>
        <v>2527</v>
      </c>
      <c r="L4665" s="6" t="e">
        <f t="shared" ca="1" si="444"/>
        <v>#N/A</v>
      </c>
    </row>
    <row r="4666" spans="1:12" x14ac:dyDescent="0.2">
      <c r="A4666" s="5">
        <f>IF(AND(dateA=1,A4665&lt;DataEnd),'iBoxx inputs'!A4670,IF(AND(dateA=2,A4665&lt;DataEnd),'Bank of England inputs'!A4670,IF(dateA=3,A4665+1,IF(dateA=4,WORKDAY(A4665,1,),WORKDAY(A4665,1,holidayQ)))))</f>
        <v>42538</v>
      </c>
      <c r="B4666" s="35" t="e">
        <f>MATCH(A4666,'iBoxx inputs'!A:A,0)</f>
        <v>#N/A</v>
      </c>
      <c r="C4666" s="35" t="e">
        <f>MATCH(A4666,'Bank of England inputs'!A:A,0)</f>
        <v>#N/A</v>
      </c>
      <c r="D4666" s="6" t="e">
        <f>IF($A4666&gt;DataEnd,NA(),IFERROR(INDEX('iBoxx inputs'!B:B,MATCH($A4666,'iBoxx inputs'!$A:$A,0)),D4665))</f>
        <v>#N/A</v>
      </c>
      <c r="E4666" s="6" t="e">
        <f>IF($A4666&gt;DataEnd,NA(),IFERROR(INDEX('iBoxx inputs'!C:C,MATCH($A4666,'iBoxx inputs'!$A:$A,0)),E4665))</f>
        <v>#N/A</v>
      </c>
      <c r="F4666" s="6" t="e">
        <f>IF($A4666&gt;DataEnd,NA(),IFERROR(INDEX('Bank of England inputs'!D:D,MATCH($A4666,'Bank of England inputs'!$A:$A,0),0),F4665))</f>
        <v>#N/A</v>
      </c>
      <c r="H4666" s="5">
        <f t="shared" si="445"/>
        <v>42538</v>
      </c>
      <c r="I4666" s="6" t="e">
        <f t="shared" si="441"/>
        <v>#N/A</v>
      </c>
      <c r="J4666" s="6" t="e">
        <f t="shared" si="442"/>
        <v>#N/A</v>
      </c>
      <c r="K4666" s="19">
        <f t="shared" si="443"/>
        <v>2528</v>
      </c>
      <c r="L4666" s="6" t="e">
        <f t="shared" ca="1" si="444"/>
        <v>#N/A</v>
      </c>
    </row>
    <row r="4667" spans="1:12" x14ac:dyDescent="0.2">
      <c r="A4667" s="5">
        <f>IF(AND(dateA=1,A4666&lt;DataEnd),'iBoxx inputs'!A4671,IF(AND(dateA=2,A4666&lt;DataEnd),'Bank of England inputs'!A4671,IF(dateA=3,A4666+1,IF(dateA=4,WORKDAY(A4666,1,),WORKDAY(A4666,1,holidayQ)))))</f>
        <v>42541</v>
      </c>
      <c r="B4667" s="35" t="e">
        <f>MATCH(A4667,'iBoxx inputs'!A:A,0)</f>
        <v>#N/A</v>
      </c>
      <c r="C4667" s="35" t="e">
        <f>MATCH(A4667,'Bank of England inputs'!A:A,0)</f>
        <v>#N/A</v>
      </c>
      <c r="D4667" s="6" t="e">
        <f>IF($A4667&gt;DataEnd,NA(),IFERROR(INDEX('iBoxx inputs'!B:B,MATCH($A4667,'iBoxx inputs'!$A:$A,0)),D4666))</f>
        <v>#N/A</v>
      </c>
      <c r="E4667" s="6" t="e">
        <f>IF($A4667&gt;DataEnd,NA(),IFERROR(INDEX('iBoxx inputs'!C:C,MATCH($A4667,'iBoxx inputs'!$A:$A,0)),E4666))</f>
        <v>#N/A</v>
      </c>
      <c r="F4667" s="6" t="e">
        <f>IF($A4667&gt;DataEnd,NA(),IFERROR(INDEX('Bank of England inputs'!D:D,MATCH($A4667,'Bank of England inputs'!$A:$A,0),0),F4666))</f>
        <v>#N/A</v>
      </c>
      <c r="H4667" s="5">
        <f t="shared" si="445"/>
        <v>42541</v>
      </c>
      <c r="I4667" s="6" t="e">
        <f t="shared" si="441"/>
        <v>#N/A</v>
      </c>
      <c r="J4667" s="6" t="e">
        <f t="shared" si="442"/>
        <v>#N/A</v>
      </c>
      <c r="K4667" s="19">
        <f t="shared" si="443"/>
        <v>2527</v>
      </c>
      <c r="L4667" s="6" t="e">
        <f t="shared" ca="1" si="444"/>
        <v>#N/A</v>
      </c>
    </row>
    <row r="4668" spans="1:12" x14ac:dyDescent="0.2">
      <c r="A4668" s="5">
        <f>IF(AND(dateA=1,A4667&lt;DataEnd),'iBoxx inputs'!A4672,IF(AND(dateA=2,A4667&lt;DataEnd),'Bank of England inputs'!A4672,IF(dateA=3,A4667+1,IF(dateA=4,WORKDAY(A4667,1,),WORKDAY(A4667,1,holidayQ)))))</f>
        <v>42542</v>
      </c>
      <c r="B4668" s="35" t="e">
        <f>MATCH(A4668,'iBoxx inputs'!A:A,0)</f>
        <v>#N/A</v>
      </c>
      <c r="C4668" s="35" t="e">
        <f>MATCH(A4668,'Bank of England inputs'!A:A,0)</f>
        <v>#N/A</v>
      </c>
      <c r="D4668" s="6" t="e">
        <f>IF($A4668&gt;DataEnd,NA(),IFERROR(INDEX('iBoxx inputs'!B:B,MATCH($A4668,'iBoxx inputs'!$A:$A,0)),D4667))</f>
        <v>#N/A</v>
      </c>
      <c r="E4668" s="6" t="e">
        <f>IF($A4668&gt;DataEnd,NA(),IFERROR(INDEX('iBoxx inputs'!C:C,MATCH($A4668,'iBoxx inputs'!$A:$A,0)),E4667))</f>
        <v>#N/A</v>
      </c>
      <c r="F4668" s="6" t="e">
        <f>IF($A4668&gt;DataEnd,NA(),IFERROR(INDEX('Bank of England inputs'!D:D,MATCH($A4668,'Bank of England inputs'!$A:$A,0),0),F4667))</f>
        <v>#N/A</v>
      </c>
      <c r="H4668" s="5">
        <f t="shared" si="445"/>
        <v>42542</v>
      </c>
      <c r="I4668" s="6" t="e">
        <f t="shared" si="441"/>
        <v>#N/A</v>
      </c>
      <c r="J4668" s="6" t="e">
        <f t="shared" si="442"/>
        <v>#N/A</v>
      </c>
      <c r="K4668" s="19">
        <f t="shared" si="443"/>
        <v>2527</v>
      </c>
      <c r="L4668" s="6" t="e">
        <f t="shared" ca="1" si="444"/>
        <v>#N/A</v>
      </c>
    </row>
    <row r="4669" spans="1:12" x14ac:dyDescent="0.2">
      <c r="A4669" s="5">
        <f>IF(AND(dateA=1,A4668&lt;DataEnd),'iBoxx inputs'!A4673,IF(AND(dateA=2,A4668&lt;DataEnd),'Bank of England inputs'!A4673,IF(dateA=3,A4668+1,IF(dateA=4,WORKDAY(A4668,1,),WORKDAY(A4668,1,holidayQ)))))</f>
        <v>42543</v>
      </c>
      <c r="B4669" s="35" t="e">
        <f>MATCH(A4669,'iBoxx inputs'!A:A,0)</f>
        <v>#N/A</v>
      </c>
      <c r="C4669" s="35" t="e">
        <f>MATCH(A4669,'Bank of England inputs'!A:A,0)</f>
        <v>#N/A</v>
      </c>
      <c r="D4669" s="6" t="e">
        <f>IF($A4669&gt;DataEnd,NA(),IFERROR(INDEX('iBoxx inputs'!B:B,MATCH($A4669,'iBoxx inputs'!$A:$A,0)),D4668))</f>
        <v>#N/A</v>
      </c>
      <c r="E4669" s="6" t="e">
        <f>IF($A4669&gt;DataEnd,NA(),IFERROR(INDEX('iBoxx inputs'!C:C,MATCH($A4669,'iBoxx inputs'!$A:$A,0)),E4668))</f>
        <v>#N/A</v>
      </c>
      <c r="F4669" s="6" t="e">
        <f>IF($A4669&gt;DataEnd,NA(),IFERROR(INDEX('Bank of England inputs'!D:D,MATCH($A4669,'Bank of England inputs'!$A:$A,0),0),F4668))</f>
        <v>#N/A</v>
      </c>
      <c r="H4669" s="5">
        <f t="shared" si="445"/>
        <v>42543</v>
      </c>
      <c r="I4669" s="6" t="e">
        <f t="shared" si="441"/>
        <v>#N/A</v>
      </c>
      <c r="J4669" s="6" t="e">
        <f t="shared" si="442"/>
        <v>#N/A</v>
      </c>
      <c r="K4669" s="19">
        <f t="shared" si="443"/>
        <v>2527</v>
      </c>
      <c r="L4669" s="6" t="e">
        <f t="shared" ca="1" si="444"/>
        <v>#N/A</v>
      </c>
    </row>
    <row r="4670" spans="1:12" x14ac:dyDescent="0.2">
      <c r="A4670" s="5">
        <f>IF(AND(dateA=1,A4669&lt;DataEnd),'iBoxx inputs'!A4674,IF(AND(dateA=2,A4669&lt;DataEnd),'Bank of England inputs'!A4674,IF(dateA=3,A4669+1,IF(dateA=4,WORKDAY(A4669,1,),WORKDAY(A4669,1,holidayQ)))))</f>
        <v>42544</v>
      </c>
      <c r="B4670" s="35" t="e">
        <f>MATCH(A4670,'iBoxx inputs'!A:A,0)</f>
        <v>#N/A</v>
      </c>
      <c r="C4670" s="35" t="e">
        <f>MATCH(A4670,'Bank of England inputs'!A:A,0)</f>
        <v>#N/A</v>
      </c>
      <c r="D4670" s="6" t="e">
        <f>IF($A4670&gt;DataEnd,NA(),IFERROR(INDEX('iBoxx inputs'!B:B,MATCH($A4670,'iBoxx inputs'!$A:$A,0)),D4669))</f>
        <v>#N/A</v>
      </c>
      <c r="E4670" s="6" t="e">
        <f>IF($A4670&gt;DataEnd,NA(),IFERROR(INDEX('iBoxx inputs'!C:C,MATCH($A4670,'iBoxx inputs'!$A:$A,0)),E4669))</f>
        <v>#N/A</v>
      </c>
      <c r="F4670" s="6" t="e">
        <f>IF($A4670&gt;DataEnd,NA(),IFERROR(INDEX('Bank of England inputs'!D:D,MATCH($A4670,'Bank of England inputs'!$A:$A,0),0),F4669))</f>
        <v>#N/A</v>
      </c>
      <c r="H4670" s="5">
        <f t="shared" si="445"/>
        <v>42544</v>
      </c>
      <c r="I4670" s="6" t="e">
        <f t="shared" si="441"/>
        <v>#N/A</v>
      </c>
      <c r="J4670" s="6" t="e">
        <f t="shared" si="442"/>
        <v>#N/A</v>
      </c>
      <c r="K4670" s="19">
        <f t="shared" si="443"/>
        <v>2527</v>
      </c>
      <c r="L4670" s="6" t="e">
        <f t="shared" ca="1" si="444"/>
        <v>#N/A</v>
      </c>
    </row>
    <row r="4671" spans="1:12" x14ac:dyDescent="0.2">
      <c r="A4671" s="5">
        <f>IF(AND(dateA=1,A4670&lt;DataEnd),'iBoxx inputs'!A4675,IF(AND(dateA=2,A4670&lt;DataEnd),'Bank of England inputs'!A4675,IF(dateA=3,A4670+1,IF(dateA=4,WORKDAY(A4670,1,),WORKDAY(A4670,1,holidayQ)))))</f>
        <v>42545</v>
      </c>
      <c r="B4671" s="35" t="e">
        <f>MATCH(A4671,'iBoxx inputs'!A:A,0)</f>
        <v>#N/A</v>
      </c>
      <c r="C4671" s="35" t="e">
        <f>MATCH(A4671,'Bank of England inputs'!A:A,0)</f>
        <v>#N/A</v>
      </c>
      <c r="D4671" s="6" t="e">
        <f>IF($A4671&gt;DataEnd,NA(),IFERROR(INDEX('iBoxx inputs'!B:B,MATCH($A4671,'iBoxx inputs'!$A:$A,0)),D4670))</f>
        <v>#N/A</v>
      </c>
      <c r="E4671" s="6" t="e">
        <f>IF($A4671&gt;DataEnd,NA(),IFERROR(INDEX('iBoxx inputs'!C:C,MATCH($A4671,'iBoxx inputs'!$A:$A,0)),E4670))</f>
        <v>#N/A</v>
      </c>
      <c r="F4671" s="6" t="e">
        <f>IF($A4671&gt;DataEnd,NA(),IFERROR(INDEX('Bank of England inputs'!D:D,MATCH($A4671,'Bank of England inputs'!$A:$A,0),0),F4670))</f>
        <v>#N/A</v>
      </c>
      <c r="H4671" s="5">
        <f t="shared" si="445"/>
        <v>42545</v>
      </c>
      <c r="I4671" s="6" t="e">
        <f t="shared" si="441"/>
        <v>#N/A</v>
      </c>
      <c r="J4671" s="6" t="e">
        <f t="shared" si="442"/>
        <v>#N/A</v>
      </c>
      <c r="K4671" s="19">
        <f t="shared" si="443"/>
        <v>2528</v>
      </c>
      <c r="L4671" s="6" t="e">
        <f t="shared" ca="1" si="444"/>
        <v>#N/A</v>
      </c>
    </row>
    <row r="4672" spans="1:12" x14ac:dyDescent="0.2">
      <c r="A4672" s="5">
        <f>IF(AND(dateA=1,A4671&lt;DataEnd),'iBoxx inputs'!A4676,IF(AND(dateA=2,A4671&lt;DataEnd),'Bank of England inputs'!A4676,IF(dateA=3,A4671+1,IF(dateA=4,WORKDAY(A4671,1,),WORKDAY(A4671,1,holidayQ)))))</f>
        <v>42548</v>
      </c>
      <c r="B4672" s="35" t="e">
        <f>MATCH(A4672,'iBoxx inputs'!A:A,0)</f>
        <v>#N/A</v>
      </c>
      <c r="C4672" s="35" t="e">
        <f>MATCH(A4672,'Bank of England inputs'!A:A,0)</f>
        <v>#N/A</v>
      </c>
      <c r="D4672" s="6" t="e">
        <f>IF($A4672&gt;DataEnd,NA(),IFERROR(INDEX('iBoxx inputs'!B:B,MATCH($A4672,'iBoxx inputs'!$A:$A,0)),D4671))</f>
        <v>#N/A</v>
      </c>
      <c r="E4672" s="6" t="e">
        <f>IF($A4672&gt;DataEnd,NA(),IFERROR(INDEX('iBoxx inputs'!C:C,MATCH($A4672,'iBoxx inputs'!$A:$A,0)),E4671))</f>
        <v>#N/A</v>
      </c>
      <c r="F4672" s="6" t="e">
        <f>IF($A4672&gt;DataEnd,NA(),IFERROR(INDEX('Bank of England inputs'!D:D,MATCH($A4672,'Bank of England inputs'!$A:$A,0),0),F4671))</f>
        <v>#N/A</v>
      </c>
      <c r="H4672" s="5">
        <f t="shared" si="445"/>
        <v>42548</v>
      </c>
      <c r="I4672" s="6" t="e">
        <f t="shared" si="441"/>
        <v>#N/A</v>
      </c>
      <c r="J4672" s="6" t="e">
        <f t="shared" si="442"/>
        <v>#N/A</v>
      </c>
      <c r="K4672" s="19">
        <f t="shared" si="443"/>
        <v>2527</v>
      </c>
      <c r="L4672" s="6" t="e">
        <f t="shared" ca="1" si="444"/>
        <v>#N/A</v>
      </c>
    </row>
    <row r="4673" spans="1:12" x14ac:dyDescent="0.2">
      <c r="A4673" s="5">
        <f>IF(AND(dateA=1,A4672&lt;DataEnd),'iBoxx inputs'!A4677,IF(AND(dateA=2,A4672&lt;DataEnd),'Bank of England inputs'!A4677,IF(dateA=3,A4672+1,IF(dateA=4,WORKDAY(A4672,1,),WORKDAY(A4672,1,holidayQ)))))</f>
        <v>42549</v>
      </c>
      <c r="B4673" s="35" t="e">
        <f>MATCH(A4673,'iBoxx inputs'!A:A,0)</f>
        <v>#N/A</v>
      </c>
      <c r="C4673" s="35" t="e">
        <f>MATCH(A4673,'Bank of England inputs'!A:A,0)</f>
        <v>#N/A</v>
      </c>
      <c r="D4673" s="6" t="e">
        <f>IF($A4673&gt;DataEnd,NA(),IFERROR(INDEX('iBoxx inputs'!B:B,MATCH($A4673,'iBoxx inputs'!$A:$A,0)),D4672))</f>
        <v>#N/A</v>
      </c>
      <c r="E4673" s="6" t="e">
        <f>IF($A4673&gt;DataEnd,NA(),IFERROR(INDEX('iBoxx inputs'!C:C,MATCH($A4673,'iBoxx inputs'!$A:$A,0)),E4672))</f>
        <v>#N/A</v>
      </c>
      <c r="F4673" s="6" t="e">
        <f>IF($A4673&gt;DataEnd,NA(),IFERROR(INDEX('Bank of England inputs'!D:D,MATCH($A4673,'Bank of England inputs'!$A:$A,0),0),F4672))</f>
        <v>#N/A</v>
      </c>
      <c r="H4673" s="5">
        <f t="shared" si="445"/>
        <v>42549</v>
      </c>
      <c r="I4673" s="6" t="e">
        <f t="shared" si="441"/>
        <v>#N/A</v>
      </c>
      <c r="J4673" s="6" t="e">
        <f t="shared" si="442"/>
        <v>#N/A</v>
      </c>
      <c r="K4673" s="19">
        <f t="shared" si="443"/>
        <v>2527</v>
      </c>
      <c r="L4673" s="6" t="e">
        <f t="shared" ca="1" si="444"/>
        <v>#N/A</v>
      </c>
    </row>
    <row r="4674" spans="1:12" x14ac:dyDescent="0.2">
      <c r="A4674" s="5">
        <f>IF(AND(dateA=1,A4673&lt;DataEnd),'iBoxx inputs'!A4678,IF(AND(dateA=2,A4673&lt;DataEnd),'Bank of England inputs'!A4678,IF(dateA=3,A4673+1,IF(dateA=4,WORKDAY(A4673,1,),WORKDAY(A4673,1,holidayQ)))))</f>
        <v>42550</v>
      </c>
      <c r="B4674" s="35" t="e">
        <f>MATCH(A4674,'iBoxx inputs'!A:A,0)</f>
        <v>#N/A</v>
      </c>
      <c r="C4674" s="35" t="e">
        <f>MATCH(A4674,'Bank of England inputs'!A:A,0)</f>
        <v>#N/A</v>
      </c>
      <c r="D4674" s="6" t="e">
        <f>IF($A4674&gt;DataEnd,NA(),IFERROR(INDEX('iBoxx inputs'!B:B,MATCH($A4674,'iBoxx inputs'!$A:$A,0)),D4673))</f>
        <v>#N/A</v>
      </c>
      <c r="E4674" s="6" t="e">
        <f>IF($A4674&gt;DataEnd,NA(),IFERROR(INDEX('iBoxx inputs'!C:C,MATCH($A4674,'iBoxx inputs'!$A:$A,0)),E4673))</f>
        <v>#N/A</v>
      </c>
      <c r="F4674" s="6" t="e">
        <f>IF($A4674&gt;DataEnd,NA(),IFERROR(INDEX('Bank of England inputs'!D:D,MATCH($A4674,'Bank of England inputs'!$A:$A,0),0),F4673))</f>
        <v>#N/A</v>
      </c>
      <c r="H4674" s="5">
        <f t="shared" si="445"/>
        <v>42550</v>
      </c>
      <c r="I4674" s="6" t="e">
        <f t="shared" si="441"/>
        <v>#N/A</v>
      </c>
      <c r="J4674" s="6" t="e">
        <f t="shared" si="442"/>
        <v>#N/A</v>
      </c>
      <c r="K4674" s="19">
        <f t="shared" si="443"/>
        <v>2527</v>
      </c>
      <c r="L4674" s="6" t="e">
        <f t="shared" ca="1" si="444"/>
        <v>#N/A</v>
      </c>
    </row>
    <row r="4675" spans="1:12" x14ac:dyDescent="0.2">
      <c r="A4675" s="5">
        <f>IF(AND(dateA=1,A4674&lt;DataEnd),'iBoxx inputs'!A4679,IF(AND(dateA=2,A4674&lt;DataEnd),'Bank of England inputs'!A4679,IF(dateA=3,A4674+1,IF(dateA=4,WORKDAY(A4674,1,),WORKDAY(A4674,1,holidayQ)))))</f>
        <v>42551</v>
      </c>
      <c r="B4675" s="35" t="e">
        <f>MATCH(A4675,'iBoxx inputs'!A:A,0)</f>
        <v>#N/A</v>
      </c>
      <c r="C4675" s="35" t="e">
        <f>MATCH(A4675,'Bank of England inputs'!A:A,0)</f>
        <v>#N/A</v>
      </c>
      <c r="D4675" s="6" t="e">
        <f>IF($A4675&gt;DataEnd,NA(),IFERROR(INDEX('iBoxx inputs'!B:B,MATCH($A4675,'iBoxx inputs'!$A:$A,0)),D4674))</f>
        <v>#N/A</v>
      </c>
      <c r="E4675" s="6" t="e">
        <f>IF($A4675&gt;DataEnd,NA(),IFERROR(INDEX('iBoxx inputs'!C:C,MATCH($A4675,'iBoxx inputs'!$A:$A,0)),E4674))</f>
        <v>#N/A</v>
      </c>
      <c r="F4675" s="6" t="e">
        <f>IF($A4675&gt;DataEnd,NA(),IFERROR(INDEX('Bank of England inputs'!D:D,MATCH($A4675,'Bank of England inputs'!$A:$A,0),0),F4674))</f>
        <v>#N/A</v>
      </c>
      <c r="H4675" s="5">
        <f t="shared" si="445"/>
        <v>42551</v>
      </c>
      <c r="I4675" s="6" t="e">
        <f t="shared" si="441"/>
        <v>#N/A</v>
      </c>
      <c r="J4675" s="6" t="e">
        <f t="shared" si="442"/>
        <v>#N/A</v>
      </c>
      <c r="K4675" s="19">
        <f t="shared" si="443"/>
        <v>2527</v>
      </c>
      <c r="L4675" s="6" t="e">
        <f t="shared" ca="1" si="444"/>
        <v>#N/A</v>
      </c>
    </row>
    <row r="4676" spans="1:12" x14ac:dyDescent="0.2">
      <c r="A4676" s="5">
        <f>IF(AND(dateA=1,A4675&lt;DataEnd),'iBoxx inputs'!A4680,IF(AND(dateA=2,A4675&lt;DataEnd),'Bank of England inputs'!A4680,IF(dateA=3,A4675+1,IF(dateA=4,WORKDAY(A4675,1,),WORKDAY(A4675,1,holidayQ)))))</f>
        <v>42552</v>
      </c>
      <c r="B4676" s="35" t="e">
        <f>MATCH(A4676,'iBoxx inputs'!A:A,0)</f>
        <v>#N/A</v>
      </c>
      <c r="C4676" s="35" t="e">
        <f>MATCH(A4676,'Bank of England inputs'!A:A,0)</f>
        <v>#N/A</v>
      </c>
      <c r="D4676" s="6" t="e">
        <f>IF($A4676&gt;DataEnd,NA(),IFERROR(INDEX('iBoxx inputs'!B:B,MATCH($A4676,'iBoxx inputs'!$A:$A,0)),D4675))</f>
        <v>#N/A</v>
      </c>
      <c r="E4676" s="6" t="e">
        <f>IF($A4676&gt;DataEnd,NA(),IFERROR(INDEX('iBoxx inputs'!C:C,MATCH($A4676,'iBoxx inputs'!$A:$A,0)),E4675))</f>
        <v>#N/A</v>
      </c>
      <c r="F4676" s="6" t="e">
        <f>IF($A4676&gt;DataEnd,NA(),IFERROR(INDEX('Bank of England inputs'!D:D,MATCH($A4676,'Bank of England inputs'!$A:$A,0),0),F4675))</f>
        <v>#N/A</v>
      </c>
      <c r="H4676" s="5">
        <f t="shared" si="445"/>
        <v>42552</v>
      </c>
      <c r="I4676" s="6" t="e">
        <f t="shared" si="441"/>
        <v>#N/A</v>
      </c>
      <c r="J4676" s="6" t="e">
        <f t="shared" si="442"/>
        <v>#N/A</v>
      </c>
      <c r="K4676" s="19">
        <f t="shared" si="443"/>
        <v>2528</v>
      </c>
      <c r="L4676" s="6" t="e">
        <f t="shared" ca="1" si="444"/>
        <v>#N/A</v>
      </c>
    </row>
    <row r="4677" spans="1:12" x14ac:dyDescent="0.2">
      <c r="A4677" s="5">
        <f>IF(AND(dateA=1,A4676&lt;DataEnd),'iBoxx inputs'!A4681,IF(AND(dateA=2,A4676&lt;DataEnd),'Bank of England inputs'!A4681,IF(dateA=3,A4676+1,IF(dateA=4,WORKDAY(A4676,1,),WORKDAY(A4676,1,holidayQ)))))</f>
        <v>42555</v>
      </c>
      <c r="B4677" s="35" t="e">
        <f>MATCH(A4677,'iBoxx inputs'!A:A,0)</f>
        <v>#N/A</v>
      </c>
      <c r="C4677" s="35" t="e">
        <f>MATCH(A4677,'Bank of England inputs'!A:A,0)</f>
        <v>#N/A</v>
      </c>
      <c r="D4677" s="6" t="e">
        <f>IF($A4677&gt;DataEnd,NA(),IFERROR(INDEX('iBoxx inputs'!B:B,MATCH($A4677,'iBoxx inputs'!$A:$A,0)),D4676))</f>
        <v>#N/A</v>
      </c>
      <c r="E4677" s="6" t="e">
        <f>IF($A4677&gt;DataEnd,NA(),IFERROR(INDEX('iBoxx inputs'!C:C,MATCH($A4677,'iBoxx inputs'!$A:$A,0)),E4676))</f>
        <v>#N/A</v>
      </c>
      <c r="F4677" s="6" t="e">
        <f>IF($A4677&gt;DataEnd,NA(),IFERROR(INDEX('Bank of England inputs'!D:D,MATCH($A4677,'Bank of England inputs'!$A:$A,0),0),F4676))</f>
        <v>#N/A</v>
      </c>
      <c r="H4677" s="5">
        <f t="shared" si="445"/>
        <v>42555</v>
      </c>
      <c r="I4677" s="6" t="e">
        <f t="shared" si="441"/>
        <v>#N/A</v>
      </c>
      <c r="J4677" s="6" t="e">
        <f t="shared" si="442"/>
        <v>#N/A</v>
      </c>
      <c r="K4677" s="19">
        <f t="shared" si="443"/>
        <v>2527</v>
      </c>
      <c r="L4677" s="6" t="e">
        <f t="shared" ca="1" si="444"/>
        <v>#N/A</v>
      </c>
    </row>
    <row r="4678" spans="1:12" x14ac:dyDescent="0.2">
      <c r="A4678" s="5">
        <f>IF(AND(dateA=1,A4677&lt;DataEnd),'iBoxx inputs'!A4682,IF(AND(dateA=2,A4677&lt;DataEnd),'Bank of England inputs'!A4682,IF(dateA=3,A4677+1,IF(dateA=4,WORKDAY(A4677,1,),WORKDAY(A4677,1,holidayQ)))))</f>
        <v>42556</v>
      </c>
      <c r="B4678" s="35" t="e">
        <f>MATCH(A4678,'iBoxx inputs'!A:A,0)</f>
        <v>#N/A</v>
      </c>
      <c r="C4678" s="35" t="e">
        <f>MATCH(A4678,'Bank of England inputs'!A:A,0)</f>
        <v>#N/A</v>
      </c>
      <c r="D4678" s="6" t="e">
        <f>IF($A4678&gt;DataEnd,NA(),IFERROR(INDEX('iBoxx inputs'!B:B,MATCH($A4678,'iBoxx inputs'!$A:$A,0)),D4677))</f>
        <v>#N/A</v>
      </c>
      <c r="E4678" s="6" t="e">
        <f>IF($A4678&gt;DataEnd,NA(),IFERROR(INDEX('iBoxx inputs'!C:C,MATCH($A4678,'iBoxx inputs'!$A:$A,0)),E4677))</f>
        <v>#N/A</v>
      </c>
      <c r="F4678" s="6" t="e">
        <f>IF($A4678&gt;DataEnd,NA(),IFERROR(INDEX('Bank of England inputs'!D:D,MATCH($A4678,'Bank of England inputs'!$A:$A,0),0),F4677))</f>
        <v>#N/A</v>
      </c>
      <c r="H4678" s="5">
        <f t="shared" si="445"/>
        <v>42556</v>
      </c>
      <c r="I4678" s="6" t="e">
        <f t="shared" si="441"/>
        <v>#N/A</v>
      </c>
      <c r="J4678" s="6" t="e">
        <f t="shared" si="442"/>
        <v>#N/A</v>
      </c>
      <c r="K4678" s="19">
        <f t="shared" si="443"/>
        <v>2527</v>
      </c>
      <c r="L4678" s="6" t="e">
        <f t="shared" ca="1" si="444"/>
        <v>#N/A</v>
      </c>
    </row>
    <row r="4679" spans="1:12" x14ac:dyDescent="0.2">
      <c r="A4679" s="5">
        <f>IF(AND(dateA=1,A4678&lt;DataEnd),'iBoxx inputs'!A4683,IF(AND(dateA=2,A4678&lt;DataEnd),'Bank of England inputs'!A4683,IF(dateA=3,A4678+1,IF(dateA=4,WORKDAY(A4678,1,),WORKDAY(A4678,1,holidayQ)))))</f>
        <v>42557</v>
      </c>
      <c r="B4679" s="35" t="e">
        <f>MATCH(A4679,'iBoxx inputs'!A:A,0)</f>
        <v>#N/A</v>
      </c>
      <c r="C4679" s="35" t="e">
        <f>MATCH(A4679,'Bank of England inputs'!A:A,0)</f>
        <v>#N/A</v>
      </c>
      <c r="D4679" s="6" t="e">
        <f>IF($A4679&gt;DataEnd,NA(),IFERROR(INDEX('iBoxx inputs'!B:B,MATCH($A4679,'iBoxx inputs'!$A:$A,0)),D4678))</f>
        <v>#N/A</v>
      </c>
      <c r="E4679" s="6" t="e">
        <f>IF($A4679&gt;DataEnd,NA(),IFERROR(INDEX('iBoxx inputs'!C:C,MATCH($A4679,'iBoxx inputs'!$A:$A,0)),E4678))</f>
        <v>#N/A</v>
      </c>
      <c r="F4679" s="6" t="e">
        <f>IF($A4679&gt;DataEnd,NA(),IFERROR(INDEX('Bank of England inputs'!D:D,MATCH($A4679,'Bank of England inputs'!$A:$A,0),0),F4678))</f>
        <v>#N/A</v>
      </c>
      <c r="H4679" s="5">
        <f t="shared" si="445"/>
        <v>42557</v>
      </c>
      <c r="I4679" s="6" t="e">
        <f t="shared" si="441"/>
        <v>#N/A</v>
      </c>
      <c r="J4679" s="6" t="e">
        <f t="shared" si="442"/>
        <v>#N/A</v>
      </c>
      <c r="K4679" s="19">
        <f t="shared" si="443"/>
        <v>2527</v>
      </c>
      <c r="L4679" s="6" t="e">
        <f t="shared" ca="1" si="444"/>
        <v>#N/A</v>
      </c>
    </row>
    <row r="4680" spans="1:12" x14ac:dyDescent="0.2">
      <c r="A4680" s="5">
        <f>IF(AND(dateA=1,A4679&lt;DataEnd),'iBoxx inputs'!A4684,IF(AND(dateA=2,A4679&lt;DataEnd),'Bank of England inputs'!A4684,IF(dateA=3,A4679+1,IF(dateA=4,WORKDAY(A4679,1,),WORKDAY(A4679,1,holidayQ)))))</f>
        <v>42558</v>
      </c>
      <c r="B4680" s="35" t="e">
        <f>MATCH(A4680,'iBoxx inputs'!A:A,0)</f>
        <v>#N/A</v>
      </c>
      <c r="C4680" s="35" t="e">
        <f>MATCH(A4680,'Bank of England inputs'!A:A,0)</f>
        <v>#N/A</v>
      </c>
      <c r="D4680" s="6" t="e">
        <f>IF($A4680&gt;DataEnd,NA(),IFERROR(INDEX('iBoxx inputs'!B:B,MATCH($A4680,'iBoxx inputs'!$A:$A,0)),D4679))</f>
        <v>#N/A</v>
      </c>
      <c r="E4680" s="6" t="e">
        <f>IF($A4680&gt;DataEnd,NA(),IFERROR(INDEX('iBoxx inputs'!C:C,MATCH($A4680,'iBoxx inputs'!$A:$A,0)),E4679))</f>
        <v>#N/A</v>
      </c>
      <c r="F4680" s="6" t="e">
        <f>IF($A4680&gt;DataEnd,NA(),IFERROR(INDEX('Bank of England inputs'!D:D,MATCH($A4680,'Bank of England inputs'!$A:$A,0),0),F4679))</f>
        <v>#N/A</v>
      </c>
      <c r="H4680" s="5">
        <f t="shared" si="445"/>
        <v>42558</v>
      </c>
      <c r="I4680" s="6" t="e">
        <f t="shared" si="441"/>
        <v>#N/A</v>
      </c>
      <c r="J4680" s="6" t="e">
        <f t="shared" si="442"/>
        <v>#N/A</v>
      </c>
      <c r="K4680" s="19">
        <f t="shared" si="443"/>
        <v>2527</v>
      </c>
      <c r="L4680" s="6" t="e">
        <f t="shared" ca="1" si="444"/>
        <v>#N/A</v>
      </c>
    </row>
    <row r="4681" spans="1:12" x14ac:dyDescent="0.2">
      <c r="A4681" s="5">
        <f>IF(AND(dateA=1,A4680&lt;DataEnd),'iBoxx inputs'!A4685,IF(AND(dateA=2,A4680&lt;DataEnd),'Bank of England inputs'!A4685,IF(dateA=3,A4680+1,IF(dateA=4,WORKDAY(A4680,1,),WORKDAY(A4680,1,holidayQ)))))</f>
        <v>42559</v>
      </c>
      <c r="B4681" s="35" t="e">
        <f>MATCH(A4681,'iBoxx inputs'!A:A,0)</f>
        <v>#N/A</v>
      </c>
      <c r="C4681" s="35" t="e">
        <f>MATCH(A4681,'Bank of England inputs'!A:A,0)</f>
        <v>#N/A</v>
      </c>
      <c r="D4681" s="6" t="e">
        <f>IF($A4681&gt;DataEnd,NA(),IFERROR(INDEX('iBoxx inputs'!B:B,MATCH($A4681,'iBoxx inputs'!$A:$A,0)),D4680))</f>
        <v>#N/A</v>
      </c>
      <c r="E4681" s="6" t="e">
        <f>IF($A4681&gt;DataEnd,NA(),IFERROR(INDEX('iBoxx inputs'!C:C,MATCH($A4681,'iBoxx inputs'!$A:$A,0)),E4680))</f>
        <v>#N/A</v>
      </c>
      <c r="F4681" s="6" t="e">
        <f>IF($A4681&gt;DataEnd,NA(),IFERROR(INDEX('Bank of England inputs'!D:D,MATCH($A4681,'Bank of England inputs'!$A:$A,0),0),F4680))</f>
        <v>#N/A</v>
      </c>
      <c r="H4681" s="5">
        <f t="shared" si="445"/>
        <v>42559</v>
      </c>
      <c r="I4681" s="6" t="e">
        <f t="shared" si="441"/>
        <v>#N/A</v>
      </c>
      <c r="J4681" s="6" t="e">
        <f t="shared" si="442"/>
        <v>#N/A</v>
      </c>
      <c r="K4681" s="19">
        <f t="shared" si="443"/>
        <v>2528</v>
      </c>
      <c r="L4681" s="6" t="e">
        <f t="shared" ca="1" si="444"/>
        <v>#N/A</v>
      </c>
    </row>
    <row r="4682" spans="1:12" x14ac:dyDescent="0.2">
      <c r="A4682" s="5">
        <f>IF(AND(dateA=1,A4681&lt;DataEnd),'iBoxx inputs'!A4686,IF(AND(dateA=2,A4681&lt;DataEnd),'Bank of England inputs'!A4686,IF(dateA=3,A4681+1,IF(dateA=4,WORKDAY(A4681,1,),WORKDAY(A4681,1,holidayQ)))))</f>
        <v>42562</v>
      </c>
      <c r="B4682" s="35" t="e">
        <f>MATCH(A4682,'iBoxx inputs'!A:A,0)</f>
        <v>#N/A</v>
      </c>
      <c r="C4682" s="35" t="e">
        <f>MATCH(A4682,'Bank of England inputs'!A:A,0)</f>
        <v>#N/A</v>
      </c>
      <c r="D4682" s="6" t="e">
        <f>IF($A4682&gt;DataEnd,NA(),IFERROR(INDEX('iBoxx inputs'!B:B,MATCH($A4682,'iBoxx inputs'!$A:$A,0)),D4681))</f>
        <v>#N/A</v>
      </c>
      <c r="E4682" s="6" t="e">
        <f>IF($A4682&gt;DataEnd,NA(),IFERROR(INDEX('iBoxx inputs'!C:C,MATCH($A4682,'iBoxx inputs'!$A:$A,0)),E4681))</f>
        <v>#N/A</v>
      </c>
      <c r="F4682" s="6" t="e">
        <f>IF($A4682&gt;DataEnd,NA(),IFERROR(INDEX('Bank of England inputs'!D:D,MATCH($A4682,'Bank of England inputs'!$A:$A,0),0),F4681))</f>
        <v>#N/A</v>
      </c>
      <c r="H4682" s="5">
        <f t="shared" si="445"/>
        <v>42562</v>
      </c>
      <c r="I4682" s="6" t="e">
        <f t="shared" si="441"/>
        <v>#N/A</v>
      </c>
      <c r="J4682" s="6" t="e">
        <f t="shared" si="442"/>
        <v>#N/A</v>
      </c>
      <c r="K4682" s="19">
        <f t="shared" si="443"/>
        <v>2527</v>
      </c>
      <c r="L4682" s="6" t="e">
        <f t="shared" ca="1" si="444"/>
        <v>#N/A</v>
      </c>
    </row>
    <row r="4683" spans="1:12" x14ac:dyDescent="0.2">
      <c r="A4683" s="5">
        <f>IF(AND(dateA=1,A4682&lt;DataEnd),'iBoxx inputs'!A4687,IF(AND(dateA=2,A4682&lt;DataEnd),'Bank of England inputs'!A4687,IF(dateA=3,A4682+1,IF(dateA=4,WORKDAY(A4682,1,),WORKDAY(A4682,1,holidayQ)))))</f>
        <v>42563</v>
      </c>
      <c r="B4683" s="35" t="e">
        <f>MATCH(A4683,'iBoxx inputs'!A:A,0)</f>
        <v>#N/A</v>
      </c>
      <c r="C4683" s="35" t="e">
        <f>MATCH(A4683,'Bank of England inputs'!A:A,0)</f>
        <v>#N/A</v>
      </c>
      <c r="D4683" s="6" t="e">
        <f>IF($A4683&gt;DataEnd,NA(),IFERROR(INDEX('iBoxx inputs'!B:B,MATCH($A4683,'iBoxx inputs'!$A:$A,0)),D4682))</f>
        <v>#N/A</v>
      </c>
      <c r="E4683" s="6" t="e">
        <f>IF($A4683&gt;DataEnd,NA(),IFERROR(INDEX('iBoxx inputs'!C:C,MATCH($A4683,'iBoxx inputs'!$A:$A,0)),E4682))</f>
        <v>#N/A</v>
      </c>
      <c r="F4683" s="6" t="e">
        <f>IF($A4683&gt;DataEnd,NA(),IFERROR(INDEX('Bank of England inputs'!D:D,MATCH($A4683,'Bank of England inputs'!$A:$A,0),0),F4682))</f>
        <v>#N/A</v>
      </c>
      <c r="H4683" s="5">
        <f t="shared" si="445"/>
        <v>42563</v>
      </c>
      <c r="I4683" s="6" t="e">
        <f t="shared" si="441"/>
        <v>#N/A</v>
      </c>
      <c r="J4683" s="6" t="e">
        <f t="shared" si="442"/>
        <v>#N/A</v>
      </c>
      <c r="K4683" s="19">
        <f t="shared" si="443"/>
        <v>2527</v>
      </c>
      <c r="L4683" s="6" t="e">
        <f t="shared" ca="1" si="444"/>
        <v>#N/A</v>
      </c>
    </row>
    <row r="4684" spans="1:12" x14ac:dyDescent="0.2">
      <c r="A4684" s="5">
        <f>IF(AND(dateA=1,A4683&lt;DataEnd),'iBoxx inputs'!A4688,IF(AND(dateA=2,A4683&lt;DataEnd),'Bank of England inputs'!A4688,IF(dateA=3,A4683+1,IF(dateA=4,WORKDAY(A4683,1,),WORKDAY(A4683,1,holidayQ)))))</f>
        <v>42564</v>
      </c>
      <c r="B4684" s="35" t="e">
        <f>MATCH(A4684,'iBoxx inputs'!A:A,0)</f>
        <v>#N/A</v>
      </c>
      <c r="C4684" s="35" t="e">
        <f>MATCH(A4684,'Bank of England inputs'!A:A,0)</f>
        <v>#N/A</v>
      </c>
      <c r="D4684" s="6" t="e">
        <f>IF($A4684&gt;DataEnd,NA(),IFERROR(INDEX('iBoxx inputs'!B:B,MATCH($A4684,'iBoxx inputs'!$A:$A,0)),D4683))</f>
        <v>#N/A</v>
      </c>
      <c r="E4684" s="6" t="e">
        <f>IF($A4684&gt;DataEnd,NA(),IFERROR(INDEX('iBoxx inputs'!C:C,MATCH($A4684,'iBoxx inputs'!$A:$A,0)),E4683))</f>
        <v>#N/A</v>
      </c>
      <c r="F4684" s="6" t="e">
        <f>IF($A4684&gt;DataEnd,NA(),IFERROR(INDEX('Bank of England inputs'!D:D,MATCH($A4684,'Bank of England inputs'!$A:$A,0),0),F4683))</f>
        <v>#N/A</v>
      </c>
      <c r="H4684" s="5">
        <f t="shared" si="445"/>
        <v>42564</v>
      </c>
      <c r="I4684" s="6" t="e">
        <f t="shared" si="441"/>
        <v>#N/A</v>
      </c>
      <c r="J4684" s="6" t="e">
        <f t="shared" si="442"/>
        <v>#N/A</v>
      </c>
      <c r="K4684" s="19">
        <f t="shared" si="443"/>
        <v>2527</v>
      </c>
      <c r="L4684" s="6" t="e">
        <f t="shared" ca="1" si="444"/>
        <v>#N/A</v>
      </c>
    </row>
    <row r="4685" spans="1:12" x14ac:dyDescent="0.2">
      <c r="A4685" s="5">
        <f>IF(AND(dateA=1,A4684&lt;DataEnd),'iBoxx inputs'!A4689,IF(AND(dateA=2,A4684&lt;DataEnd),'Bank of England inputs'!A4689,IF(dateA=3,A4684+1,IF(dateA=4,WORKDAY(A4684,1,),WORKDAY(A4684,1,holidayQ)))))</f>
        <v>42565</v>
      </c>
      <c r="B4685" s="35" t="e">
        <f>MATCH(A4685,'iBoxx inputs'!A:A,0)</f>
        <v>#N/A</v>
      </c>
      <c r="C4685" s="35" t="e">
        <f>MATCH(A4685,'Bank of England inputs'!A:A,0)</f>
        <v>#N/A</v>
      </c>
      <c r="D4685" s="6" t="e">
        <f>IF($A4685&gt;DataEnd,NA(),IFERROR(INDEX('iBoxx inputs'!B:B,MATCH($A4685,'iBoxx inputs'!$A:$A,0)),D4684))</f>
        <v>#N/A</v>
      </c>
      <c r="E4685" s="6" t="e">
        <f>IF($A4685&gt;DataEnd,NA(),IFERROR(INDEX('iBoxx inputs'!C:C,MATCH($A4685,'iBoxx inputs'!$A:$A,0)),E4684))</f>
        <v>#N/A</v>
      </c>
      <c r="F4685" s="6" t="e">
        <f>IF($A4685&gt;DataEnd,NA(),IFERROR(INDEX('Bank of England inputs'!D:D,MATCH($A4685,'Bank of England inputs'!$A:$A,0),0),F4684))</f>
        <v>#N/A</v>
      </c>
      <c r="H4685" s="5">
        <f t="shared" si="445"/>
        <v>42565</v>
      </c>
      <c r="I4685" s="6" t="e">
        <f t="shared" si="441"/>
        <v>#N/A</v>
      </c>
      <c r="J4685" s="6" t="e">
        <f t="shared" si="442"/>
        <v>#N/A</v>
      </c>
      <c r="K4685" s="19">
        <f t="shared" si="443"/>
        <v>2527</v>
      </c>
      <c r="L4685" s="6" t="e">
        <f t="shared" ca="1" si="444"/>
        <v>#N/A</v>
      </c>
    </row>
    <row r="4686" spans="1:12" x14ac:dyDescent="0.2">
      <c r="A4686" s="5">
        <f>IF(AND(dateA=1,A4685&lt;DataEnd),'iBoxx inputs'!A4690,IF(AND(dateA=2,A4685&lt;DataEnd),'Bank of England inputs'!A4690,IF(dateA=3,A4685+1,IF(dateA=4,WORKDAY(A4685,1,),WORKDAY(A4685,1,holidayQ)))))</f>
        <v>42566</v>
      </c>
      <c r="B4686" s="35" t="e">
        <f>MATCH(A4686,'iBoxx inputs'!A:A,0)</f>
        <v>#N/A</v>
      </c>
      <c r="C4686" s="35" t="e">
        <f>MATCH(A4686,'Bank of England inputs'!A:A,0)</f>
        <v>#N/A</v>
      </c>
      <c r="D4686" s="6" t="e">
        <f>IF($A4686&gt;DataEnd,NA(),IFERROR(INDEX('iBoxx inputs'!B:B,MATCH($A4686,'iBoxx inputs'!$A:$A,0)),D4685))</f>
        <v>#N/A</v>
      </c>
      <c r="E4686" s="6" t="e">
        <f>IF($A4686&gt;DataEnd,NA(),IFERROR(INDEX('iBoxx inputs'!C:C,MATCH($A4686,'iBoxx inputs'!$A:$A,0)),E4685))</f>
        <v>#N/A</v>
      </c>
      <c r="F4686" s="6" t="e">
        <f>IF($A4686&gt;DataEnd,NA(),IFERROR(INDEX('Bank of England inputs'!D:D,MATCH($A4686,'Bank of England inputs'!$A:$A,0),0),F4685))</f>
        <v>#N/A</v>
      </c>
      <c r="H4686" s="5">
        <f t="shared" si="445"/>
        <v>42566</v>
      </c>
      <c r="I4686" s="6" t="e">
        <f t="shared" si="441"/>
        <v>#N/A</v>
      </c>
      <c r="J4686" s="6" t="e">
        <f t="shared" si="442"/>
        <v>#N/A</v>
      </c>
      <c r="K4686" s="19">
        <f t="shared" si="443"/>
        <v>2528</v>
      </c>
      <c r="L4686" s="6" t="e">
        <f t="shared" ca="1" si="444"/>
        <v>#N/A</v>
      </c>
    </row>
    <row r="4687" spans="1:12" x14ac:dyDescent="0.2">
      <c r="A4687" s="5">
        <f>IF(AND(dateA=1,A4686&lt;DataEnd),'iBoxx inputs'!A4691,IF(AND(dateA=2,A4686&lt;DataEnd),'Bank of England inputs'!A4691,IF(dateA=3,A4686+1,IF(dateA=4,WORKDAY(A4686,1,),WORKDAY(A4686,1,holidayQ)))))</f>
        <v>42569</v>
      </c>
      <c r="B4687" s="35" t="e">
        <f>MATCH(A4687,'iBoxx inputs'!A:A,0)</f>
        <v>#N/A</v>
      </c>
      <c r="C4687" s="35" t="e">
        <f>MATCH(A4687,'Bank of England inputs'!A:A,0)</f>
        <v>#N/A</v>
      </c>
      <c r="D4687" s="6" t="e">
        <f>IF($A4687&gt;DataEnd,NA(),IFERROR(INDEX('iBoxx inputs'!B:B,MATCH($A4687,'iBoxx inputs'!$A:$A,0)),D4686))</f>
        <v>#N/A</v>
      </c>
      <c r="E4687" s="6" t="e">
        <f>IF($A4687&gt;DataEnd,NA(),IFERROR(INDEX('iBoxx inputs'!C:C,MATCH($A4687,'iBoxx inputs'!$A:$A,0)),E4686))</f>
        <v>#N/A</v>
      </c>
      <c r="F4687" s="6" t="e">
        <f>IF($A4687&gt;DataEnd,NA(),IFERROR(INDEX('Bank of England inputs'!D:D,MATCH($A4687,'Bank of England inputs'!$A:$A,0),0),F4686))</f>
        <v>#N/A</v>
      </c>
      <c r="H4687" s="5">
        <f t="shared" si="445"/>
        <v>42569</v>
      </c>
      <c r="I4687" s="6" t="e">
        <f t="shared" si="441"/>
        <v>#N/A</v>
      </c>
      <c r="J4687" s="6" t="e">
        <f t="shared" si="442"/>
        <v>#N/A</v>
      </c>
      <c r="K4687" s="19">
        <f t="shared" si="443"/>
        <v>2527</v>
      </c>
      <c r="L4687" s="6" t="e">
        <f t="shared" ca="1" si="444"/>
        <v>#N/A</v>
      </c>
    </row>
    <row r="4688" spans="1:12" x14ac:dyDescent="0.2">
      <c r="A4688" s="5">
        <f>IF(AND(dateA=1,A4687&lt;DataEnd),'iBoxx inputs'!A4692,IF(AND(dateA=2,A4687&lt;DataEnd),'Bank of England inputs'!A4692,IF(dateA=3,A4687+1,IF(dateA=4,WORKDAY(A4687,1,),WORKDAY(A4687,1,holidayQ)))))</f>
        <v>42570</v>
      </c>
      <c r="B4688" s="35" t="e">
        <f>MATCH(A4688,'iBoxx inputs'!A:A,0)</f>
        <v>#N/A</v>
      </c>
      <c r="C4688" s="35" t="e">
        <f>MATCH(A4688,'Bank of England inputs'!A:A,0)</f>
        <v>#N/A</v>
      </c>
      <c r="D4688" s="6" t="e">
        <f>IF($A4688&gt;DataEnd,NA(),IFERROR(INDEX('iBoxx inputs'!B:B,MATCH($A4688,'iBoxx inputs'!$A:$A,0)),D4687))</f>
        <v>#N/A</v>
      </c>
      <c r="E4688" s="6" t="e">
        <f>IF($A4688&gt;DataEnd,NA(),IFERROR(INDEX('iBoxx inputs'!C:C,MATCH($A4688,'iBoxx inputs'!$A:$A,0)),E4687))</f>
        <v>#N/A</v>
      </c>
      <c r="F4688" s="6" t="e">
        <f>IF($A4688&gt;DataEnd,NA(),IFERROR(INDEX('Bank of England inputs'!D:D,MATCH($A4688,'Bank of England inputs'!$A:$A,0),0),F4687))</f>
        <v>#N/A</v>
      </c>
      <c r="H4688" s="5">
        <f t="shared" si="445"/>
        <v>42570</v>
      </c>
      <c r="I4688" s="6" t="e">
        <f t="shared" si="441"/>
        <v>#N/A</v>
      </c>
      <c r="J4688" s="6" t="e">
        <f t="shared" si="442"/>
        <v>#N/A</v>
      </c>
      <c r="K4688" s="19">
        <f t="shared" si="443"/>
        <v>2527</v>
      </c>
      <c r="L4688" s="6" t="e">
        <f t="shared" ca="1" si="444"/>
        <v>#N/A</v>
      </c>
    </row>
    <row r="4689" spans="1:12" x14ac:dyDescent="0.2">
      <c r="A4689" s="5">
        <f>IF(AND(dateA=1,A4688&lt;DataEnd),'iBoxx inputs'!A4693,IF(AND(dateA=2,A4688&lt;DataEnd),'Bank of England inputs'!A4693,IF(dateA=3,A4688+1,IF(dateA=4,WORKDAY(A4688,1,),WORKDAY(A4688,1,holidayQ)))))</f>
        <v>42571</v>
      </c>
      <c r="B4689" s="35" t="e">
        <f>MATCH(A4689,'iBoxx inputs'!A:A,0)</f>
        <v>#N/A</v>
      </c>
      <c r="C4689" s="35" t="e">
        <f>MATCH(A4689,'Bank of England inputs'!A:A,0)</f>
        <v>#N/A</v>
      </c>
      <c r="D4689" s="6" t="e">
        <f>IF($A4689&gt;DataEnd,NA(),IFERROR(INDEX('iBoxx inputs'!B:B,MATCH($A4689,'iBoxx inputs'!$A:$A,0)),D4688))</f>
        <v>#N/A</v>
      </c>
      <c r="E4689" s="6" t="e">
        <f>IF($A4689&gt;DataEnd,NA(),IFERROR(INDEX('iBoxx inputs'!C:C,MATCH($A4689,'iBoxx inputs'!$A:$A,0)),E4688))</f>
        <v>#N/A</v>
      </c>
      <c r="F4689" s="6" t="e">
        <f>IF($A4689&gt;DataEnd,NA(),IFERROR(INDEX('Bank of England inputs'!D:D,MATCH($A4689,'Bank of England inputs'!$A:$A,0),0),F4688))</f>
        <v>#N/A</v>
      </c>
      <c r="H4689" s="5">
        <f t="shared" si="445"/>
        <v>42571</v>
      </c>
      <c r="I4689" s="6" t="e">
        <f t="shared" si="441"/>
        <v>#N/A</v>
      </c>
      <c r="J4689" s="6" t="e">
        <f t="shared" si="442"/>
        <v>#N/A</v>
      </c>
      <c r="K4689" s="19">
        <f t="shared" si="443"/>
        <v>2527</v>
      </c>
      <c r="L4689" s="6" t="e">
        <f t="shared" ca="1" si="444"/>
        <v>#N/A</v>
      </c>
    </row>
    <row r="4690" spans="1:12" x14ac:dyDescent="0.2">
      <c r="A4690" s="5">
        <f>IF(AND(dateA=1,A4689&lt;DataEnd),'iBoxx inputs'!A4694,IF(AND(dateA=2,A4689&lt;DataEnd),'Bank of England inputs'!A4694,IF(dateA=3,A4689+1,IF(dateA=4,WORKDAY(A4689,1,),WORKDAY(A4689,1,holidayQ)))))</f>
        <v>42572</v>
      </c>
      <c r="B4690" s="35" t="e">
        <f>MATCH(A4690,'iBoxx inputs'!A:A,0)</f>
        <v>#N/A</v>
      </c>
      <c r="C4690" s="35" t="e">
        <f>MATCH(A4690,'Bank of England inputs'!A:A,0)</f>
        <v>#N/A</v>
      </c>
      <c r="D4690" s="6" t="e">
        <f>IF($A4690&gt;DataEnd,NA(),IFERROR(INDEX('iBoxx inputs'!B:B,MATCH($A4690,'iBoxx inputs'!$A:$A,0)),D4689))</f>
        <v>#N/A</v>
      </c>
      <c r="E4690" s="6" t="e">
        <f>IF($A4690&gt;DataEnd,NA(),IFERROR(INDEX('iBoxx inputs'!C:C,MATCH($A4690,'iBoxx inputs'!$A:$A,0)),E4689))</f>
        <v>#N/A</v>
      </c>
      <c r="F4690" s="6" t="e">
        <f>IF($A4690&gt;DataEnd,NA(),IFERROR(INDEX('Bank of England inputs'!D:D,MATCH($A4690,'Bank of England inputs'!$A:$A,0),0),F4689))</f>
        <v>#N/A</v>
      </c>
      <c r="H4690" s="5">
        <f t="shared" si="445"/>
        <v>42572</v>
      </c>
      <c r="I4690" s="6" t="e">
        <f t="shared" si="441"/>
        <v>#N/A</v>
      </c>
      <c r="J4690" s="6" t="e">
        <f t="shared" si="442"/>
        <v>#N/A</v>
      </c>
      <c r="K4690" s="19">
        <f t="shared" si="443"/>
        <v>2527</v>
      </c>
      <c r="L4690" s="6" t="e">
        <f t="shared" ca="1" si="444"/>
        <v>#N/A</v>
      </c>
    </row>
    <row r="4691" spans="1:12" x14ac:dyDescent="0.2">
      <c r="A4691" s="5">
        <f>IF(AND(dateA=1,A4690&lt;DataEnd),'iBoxx inputs'!A4695,IF(AND(dateA=2,A4690&lt;DataEnd),'Bank of England inputs'!A4695,IF(dateA=3,A4690+1,IF(dateA=4,WORKDAY(A4690,1,),WORKDAY(A4690,1,holidayQ)))))</f>
        <v>42573</v>
      </c>
      <c r="B4691" s="35" t="e">
        <f>MATCH(A4691,'iBoxx inputs'!A:A,0)</f>
        <v>#N/A</v>
      </c>
      <c r="C4691" s="35" t="e">
        <f>MATCH(A4691,'Bank of England inputs'!A:A,0)</f>
        <v>#N/A</v>
      </c>
      <c r="D4691" s="6" t="e">
        <f>IF($A4691&gt;DataEnd,NA(),IFERROR(INDEX('iBoxx inputs'!B:B,MATCH($A4691,'iBoxx inputs'!$A:$A,0)),D4690))</f>
        <v>#N/A</v>
      </c>
      <c r="E4691" s="6" t="e">
        <f>IF($A4691&gt;DataEnd,NA(),IFERROR(INDEX('iBoxx inputs'!C:C,MATCH($A4691,'iBoxx inputs'!$A:$A,0)),E4690))</f>
        <v>#N/A</v>
      </c>
      <c r="F4691" s="6" t="e">
        <f>IF($A4691&gt;DataEnd,NA(),IFERROR(INDEX('Bank of England inputs'!D:D,MATCH($A4691,'Bank of England inputs'!$A:$A,0),0),F4690))</f>
        <v>#N/A</v>
      </c>
      <c r="H4691" s="5">
        <f t="shared" si="445"/>
        <v>42573</v>
      </c>
      <c r="I4691" s="6" t="e">
        <f t="shared" si="441"/>
        <v>#N/A</v>
      </c>
      <c r="J4691" s="6" t="e">
        <f t="shared" si="442"/>
        <v>#N/A</v>
      </c>
      <c r="K4691" s="19">
        <f t="shared" si="443"/>
        <v>2528</v>
      </c>
      <c r="L4691" s="6" t="e">
        <f t="shared" ca="1" si="444"/>
        <v>#N/A</v>
      </c>
    </row>
    <row r="4692" spans="1:12" x14ac:dyDescent="0.2">
      <c r="A4692" s="5">
        <f>IF(AND(dateA=1,A4691&lt;DataEnd),'iBoxx inputs'!A4696,IF(AND(dateA=2,A4691&lt;DataEnd),'Bank of England inputs'!A4696,IF(dateA=3,A4691+1,IF(dateA=4,WORKDAY(A4691,1,),WORKDAY(A4691,1,holidayQ)))))</f>
        <v>42576</v>
      </c>
      <c r="B4692" s="35" t="e">
        <f>MATCH(A4692,'iBoxx inputs'!A:A,0)</f>
        <v>#N/A</v>
      </c>
      <c r="C4692" s="35" t="e">
        <f>MATCH(A4692,'Bank of England inputs'!A:A,0)</f>
        <v>#N/A</v>
      </c>
      <c r="D4692" s="6" t="e">
        <f>IF($A4692&gt;DataEnd,NA(),IFERROR(INDEX('iBoxx inputs'!B:B,MATCH($A4692,'iBoxx inputs'!$A:$A,0)),D4691))</f>
        <v>#N/A</v>
      </c>
      <c r="E4692" s="6" t="e">
        <f>IF($A4692&gt;DataEnd,NA(),IFERROR(INDEX('iBoxx inputs'!C:C,MATCH($A4692,'iBoxx inputs'!$A:$A,0)),E4691))</f>
        <v>#N/A</v>
      </c>
      <c r="F4692" s="6" t="e">
        <f>IF($A4692&gt;DataEnd,NA(),IFERROR(INDEX('Bank of England inputs'!D:D,MATCH($A4692,'Bank of England inputs'!$A:$A,0),0),F4691))</f>
        <v>#N/A</v>
      </c>
      <c r="H4692" s="5">
        <f t="shared" si="445"/>
        <v>42576</v>
      </c>
      <c r="I4692" s="6" t="e">
        <f t="shared" si="441"/>
        <v>#N/A</v>
      </c>
      <c r="J4692" s="6" t="e">
        <f t="shared" si="442"/>
        <v>#N/A</v>
      </c>
      <c r="K4692" s="19">
        <f t="shared" si="443"/>
        <v>2527</v>
      </c>
      <c r="L4692" s="6" t="e">
        <f t="shared" ca="1" si="444"/>
        <v>#N/A</v>
      </c>
    </row>
    <row r="4693" spans="1:12" x14ac:dyDescent="0.2">
      <c r="A4693" s="5">
        <f>IF(AND(dateA=1,A4692&lt;DataEnd),'iBoxx inputs'!A4697,IF(AND(dateA=2,A4692&lt;DataEnd),'Bank of England inputs'!A4697,IF(dateA=3,A4692+1,IF(dateA=4,WORKDAY(A4692,1,),WORKDAY(A4692,1,holidayQ)))))</f>
        <v>42577</v>
      </c>
      <c r="B4693" s="35" t="e">
        <f>MATCH(A4693,'iBoxx inputs'!A:A,0)</f>
        <v>#N/A</v>
      </c>
      <c r="C4693" s="35" t="e">
        <f>MATCH(A4693,'Bank of England inputs'!A:A,0)</f>
        <v>#N/A</v>
      </c>
      <c r="D4693" s="6" t="e">
        <f>IF($A4693&gt;DataEnd,NA(),IFERROR(INDEX('iBoxx inputs'!B:B,MATCH($A4693,'iBoxx inputs'!$A:$A,0)),D4692))</f>
        <v>#N/A</v>
      </c>
      <c r="E4693" s="6" t="e">
        <f>IF($A4693&gt;DataEnd,NA(),IFERROR(INDEX('iBoxx inputs'!C:C,MATCH($A4693,'iBoxx inputs'!$A:$A,0)),E4692))</f>
        <v>#N/A</v>
      </c>
      <c r="F4693" s="6" t="e">
        <f>IF($A4693&gt;DataEnd,NA(),IFERROR(INDEX('Bank of England inputs'!D:D,MATCH($A4693,'Bank of England inputs'!$A:$A,0),0),F4692))</f>
        <v>#N/A</v>
      </c>
      <c r="H4693" s="5">
        <f t="shared" si="445"/>
        <v>42577</v>
      </c>
      <c r="I4693" s="6" t="e">
        <f t="shared" si="441"/>
        <v>#N/A</v>
      </c>
      <c r="J4693" s="6" t="e">
        <f t="shared" si="442"/>
        <v>#N/A</v>
      </c>
      <c r="K4693" s="19">
        <f t="shared" si="443"/>
        <v>2527</v>
      </c>
      <c r="L4693" s="6" t="e">
        <f t="shared" ca="1" si="444"/>
        <v>#N/A</v>
      </c>
    </row>
    <row r="4694" spans="1:12" x14ac:dyDescent="0.2">
      <c r="A4694" s="5">
        <f>IF(AND(dateA=1,A4693&lt;DataEnd),'iBoxx inputs'!A4698,IF(AND(dateA=2,A4693&lt;DataEnd),'Bank of England inputs'!A4698,IF(dateA=3,A4693+1,IF(dateA=4,WORKDAY(A4693,1,),WORKDAY(A4693,1,holidayQ)))))</f>
        <v>42578</v>
      </c>
      <c r="B4694" s="35" t="e">
        <f>MATCH(A4694,'iBoxx inputs'!A:A,0)</f>
        <v>#N/A</v>
      </c>
      <c r="C4694" s="35" t="e">
        <f>MATCH(A4694,'Bank of England inputs'!A:A,0)</f>
        <v>#N/A</v>
      </c>
      <c r="D4694" s="6" t="e">
        <f>IF($A4694&gt;DataEnd,NA(),IFERROR(INDEX('iBoxx inputs'!B:B,MATCH($A4694,'iBoxx inputs'!$A:$A,0)),D4693))</f>
        <v>#N/A</v>
      </c>
      <c r="E4694" s="6" t="e">
        <f>IF($A4694&gt;DataEnd,NA(),IFERROR(INDEX('iBoxx inputs'!C:C,MATCH($A4694,'iBoxx inputs'!$A:$A,0)),E4693))</f>
        <v>#N/A</v>
      </c>
      <c r="F4694" s="6" t="e">
        <f>IF($A4694&gt;DataEnd,NA(),IFERROR(INDEX('Bank of England inputs'!D:D,MATCH($A4694,'Bank of England inputs'!$A:$A,0),0),F4693))</f>
        <v>#N/A</v>
      </c>
      <c r="H4694" s="5">
        <f t="shared" si="445"/>
        <v>42578</v>
      </c>
      <c r="I4694" s="6" t="e">
        <f t="shared" ref="I4694:I4757" si="446">(D4694+E4694)/2</f>
        <v>#N/A</v>
      </c>
      <c r="J4694" s="6" t="e">
        <f t="shared" ref="J4694:J4757" si="447">((1+I4694/100)/(1+F4694/100)-1)*100</f>
        <v>#N/A</v>
      </c>
      <c r="K4694" s="19">
        <f t="shared" ref="K4694:K4757" si="448">IF(trailing_period=0,1,ROW()-MATCH(EDATE(A4694,-trailing_period),A:A,1))</f>
        <v>2527</v>
      </c>
      <c r="L4694" s="6" t="e">
        <f t="shared" ref="L4694:L4757" ca="1" si="449">AVERAGE(OFFSET(J4694,-$K4694+1,0,$K4694,))</f>
        <v>#N/A</v>
      </c>
    </row>
    <row r="4695" spans="1:12" x14ac:dyDescent="0.2">
      <c r="A4695" s="5">
        <f>IF(AND(dateA=1,A4694&lt;DataEnd),'iBoxx inputs'!A4699,IF(AND(dateA=2,A4694&lt;DataEnd),'Bank of England inputs'!A4699,IF(dateA=3,A4694+1,IF(dateA=4,WORKDAY(A4694,1,),WORKDAY(A4694,1,holidayQ)))))</f>
        <v>42579</v>
      </c>
      <c r="B4695" s="35" t="e">
        <f>MATCH(A4695,'iBoxx inputs'!A:A,0)</f>
        <v>#N/A</v>
      </c>
      <c r="C4695" s="35" t="e">
        <f>MATCH(A4695,'Bank of England inputs'!A:A,0)</f>
        <v>#N/A</v>
      </c>
      <c r="D4695" s="6" t="e">
        <f>IF($A4695&gt;DataEnd,NA(),IFERROR(INDEX('iBoxx inputs'!B:B,MATCH($A4695,'iBoxx inputs'!$A:$A,0)),D4694))</f>
        <v>#N/A</v>
      </c>
      <c r="E4695" s="6" t="e">
        <f>IF($A4695&gt;DataEnd,NA(),IFERROR(INDEX('iBoxx inputs'!C:C,MATCH($A4695,'iBoxx inputs'!$A:$A,0)),E4694))</f>
        <v>#N/A</v>
      </c>
      <c r="F4695" s="6" t="e">
        <f>IF($A4695&gt;DataEnd,NA(),IFERROR(INDEX('Bank of England inputs'!D:D,MATCH($A4695,'Bank of England inputs'!$A:$A,0),0),F4694))</f>
        <v>#N/A</v>
      </c>
      <c r="H4695" s="5">
        <f t="shared" si="445"/>
        <v>42579</v>
      </c>
      <c r="I4695" s="6" t="e">
        <f t="shared" si="446"/>
        <v>#N/A</v>
      </c>
      <c r="J4695" s="6" t="e">
        <f t="shared" si="447"/>
        <v>#N/A</v>
      </c>
      <c r="K4695" s="19">
        <f t="shared" si="448"/>
        <v>2527</v>
      </c>
      <c r="L4695" s="6" t="e">
        <f t="shared" ca="1" si="449"/>
        <v>#N/A</v>
      </c>
    </row>
    <row r="4696" spans="1:12" x14ac:dyDescent="0.2">
      <c r="A4696" s="5">
        <f>IF(AND(dateA=1,A4695&lt;DataEnd),'iBoxx inputs'!A4700,IF(AND(dateA=2,A4695&lt;DataEnd),'Bank of England inputs'!A4700,IF(dateA=3,A4695+1,IF(dateA=4,WORKDAY(A4695,1,),WORKDAY(A4695,1,holidayQ)))))</f>
        <v>42580</v>
      </c>
      <c r="B4696" s="35" t="e">
        <f>MATCH(A4696,'iBoxx inputs'!A:A,0)</f>
        <v>#N/A</v>
      </c>
      <c r="C4696" s="35" t="e">
        <f>MATCH(A4696,'Bank of England inputs'!A:A,0)</f>
        <v>#N/A</v>
      </c>
      <c r="D4696" s="6" t="e">
        <f>IF($A4696&gt;DataEnd,NA(),IFERROR(INDEX('iBoxx inputs'!B:B,MATCH($A4696,'iBoxx inputs'!$A:$A,0)),D4695))</f>
        <v>#N/A</v>
      </c>
      <c r="E4696" s="6" t="e">
        <f>IF($A4696&gt;DataEnd,NA(),IFERROR(INDEX('iBoxx inputs'!C:C,MATCH($A4696,'iBoxx inputs'!$A:$A,0)),E4695))</f>
        <v>#N/A</v>
      </c>
      <c r="F4696" s="6" t="e">
        <f>IF($A4696&gt;DataEnd,NA(),IFERROR(INDEX('Bank of England inputs'!D:D,MATCH($A4696,'Bank of England inputs'!$A:$A,0),0),F4695))</f>
        <v>#N/A</v>
      </c>
      <c r="H4696" s="5">
        <f t="shared" si="445"/>
        <v>42580</v>
      </c>
      <c r="I4696" s="6" t="e">
        <f t="shared" si="446"/>
        <v>#N/A</v>
      </c>
      <c r="J4696" s="6" t="e">
        <f t="shared" si="447"/>
        <v>#N/A</v>
      </c>
      <c r="K4696" s="19">
        <f t="shared" si="448"/>
        <v>2528</v>
      </c>
      <c r="L4696" s="6" t="e">
        <f t="shared" ca="1" si="449"/>
        <v>#N/A</v>
      </c>
    </row>
    <row r="4697" spans="1:12" x14ac:dyDescent="0.2">
      <c r="A4697" s="5">
        <f>IF(AND(dateA=1,A4696&lt;DataEnd),'iBoxx inputs'!A4701,IF(AND(dateA=2,A4696&lt;DataEnd),'Bank of England inputs'!A4701,IF(dateA=3,A4696+1,IF(dateA=4,WORKDAY(A4696,1,),WORKDAY(A4696,1,holidayQ)))))</f>
        <v>42583</v>
      </c>
      <c r="B4697" s="35" t="e">
        <f>MATCH(A4697,'iBoxx inputs'!A:A,0)</f>
        <v>#N/A</v>
      </c>
      <c r="C4697" s="35" t="e">
        <f>MATCH(A4697,'Bank of England inputs'!A:A,0)</f>
        <v>#N/A</v>
      </c>
      <c r="D4697" s="6" t="e">
        <f>IF($A4697&gt;DataEnd,NA(),IFERROR(INDEX('iBoxx inputs'!B:B,MATCH($A4697,'iBoxx inputs'!$A:$A,0)),D4696))</f>
        <v>#N/A</v>
      </c>
      <c r="E4697" s="6" t="e">
        <f>IF($A4697&gt;DataEnd,NA(),IFERROR(INDEX('iBoxx inputs'!C:C,MATCH($A4697,'iBoxx inputs'!$A:$A,0)),E4696))</f>
        <v>#N/A</v>
      </c>
      <c r="F4697" s="6" t="e">
        <f>IF($A4697&gt;DataEnd,NA(),IFERROR(INDEX('Bank of England inputs'!D:D,MATCH($A4697,'Bank of England inputs'!$A:$A,0),0),F4696))</f>
        <v>#N/A</v>
      </c>
      <c r="H4697" s="5">
        <f t="shared" si="445"/>
        <v>42583</v>
      </c>
      <c r="I4697" s="6" t="e">
        <f t="shared" si="446"/>
        <v>#N/A</v>
      </c>
      <c r="J4697" s="6" t="e">
        <f t="shared" si="447"/>
        <v>#N/A</v>
      </c>
      <c r="K4697" s="19">
        <f t="shared" si="448"/>
        <v>2527</v>
      </c>
      <c r="L4697" s="6" t="e">
        <f t="shared" ca="1" si="449"/>
        <v>#N/A</v>
      </c>
    </row>
    <row r="4698" spans="1:12" x14ac:dyDescent="0.2">
      <c r="A4698" s="5">
        <f>IF(AND(dateA=1,A4697&lt;DataEnd),'iBoxx inputs'!A4702,IF(AND(dateA=2,A4697&lt;DataEnd),'Bank of England inputs'!A4702,IF(dateA=3,A4697+1,IF(dateA=4,WORKDAY(A4697,1,),WORKDAY(A4697,1,holidayQ)))))</f>
        <v>42584</v>
      </c>
      <c r="B4698" s="35" t="e">
        <f>MATCH(A4698,'iBoxx inputs'!A:A,0)</f>
        <v>#N/A</v>
      </c>
      <c r="C4698" s="35" t="e">
        <f>MATCH(A4698,'Bank of England inputs'!A:A,0)</f>
        <v>#N/A</v>
      </c>
      <c r="D4698" s="6" t="e">
        <f>IF($A4698&gt;DataEnd,NA(),IFERROR(INDEX('iBoxx inputs'!B:B,MATCH($A4698,'iBoxx inputs'!$A:$A,0)),D4697))</f>
        <v>#N/A</v>
      </c>
      <c r="E4698" s="6" t="e">
        <f>IF($A4698&gt;DataEnd,NA(),IFERROR(INDEX('iBoxx inputs'!C:C,MATCH($A4698,'iBoxx inputs'!$A:$A,0)),E4697))</f>
        <v>#N/A</v>
      </c>
      <c r="F4698" s="6" t="e">
        <f>IF($A4698&gt;DataEnd,NA(),IFERROR(INDEX('Bank of England inputs'!D:D,MATCH($A4698,'Bank of England inputs'!$A:$A,0),0),F4697))</f>
        <v>#N/A</v>
      </c>
      <c r="H4698" s="5">
        <f t="shared" si="445"/>
        <v>42584</v>
      </c>
      <c r="I4698" s="6" t="e">
        <f t="shared" si="446"/>
        <v>#N/A</v>
      </c>
      <c r="J4698" s="6" t="e">
        <f t="shared" si="447"/>
        <v>#N/A</v>
      </c>
      <c r="K4698" s="19">
        <f t="shared" si="448"/>
        <v>2527</v>
      </c>
      <c r="L4698" s="6" t="e">
        <f t="shared" ca="1" si="449"/>
        <v>#N/A</v>
      </c>
    </row>
    <row r="4699" spans="1:12" x14ac:dyDescent="0.2">
      <c r="A4699" s="5">
        <f>IF(AND(dateA=1,A4698&lt;DataEnd),'iBoxx inputs'!A4703,IF(AND(dateA=2,A4698&lt;DataEnd),'Bank of England inputs'!A4703,IF(dateA=3,A4698+1,IF(dateA=4,WORKDAY(A4698,1,),WORKDAY(A4698,1,holidayQ)))))</f>
        <v>42585</v>
      </c>
      <c r="B4699" s="35" t="e">
        <f>MATCH(A4699,'iBoxx inputs'!A:A,0)</f>
        <v>#N/A</v>
      </c>
      <c r="C4699" s="35" t="e">
        <f>MATCH(A4699,'Bank of England inputs'!A:A,0)</f>
        <v>#N/A</v>
      </c>
      <c r="D4699" s="6" t="e">
        <f>IF($A4699&gt;DataEnd,NA(),IFERROR(INDEX('iBoxx inputs'!B:B,MATCH($A4699,'iBoxx inputs'!$A:$A,0)),D4698))</f>
        <v>#N/A</v>
      </c>
      <c r="E4699" s="6" t="e">
        <f>IF($A4699&gt;DataEnd,NA(),IFERROR(INDEX('iBoxx inputs'!C:C,MATCH($A4699,'iBoxx inputs'!$A:$A,0)),E4698))</f>
        <v>#N/A</v>
      </c>
      <c r="F4699" s="6" t="e">
        <f>IF($A4699&gt;DataEnd,NA(),IFERROR(INDEX('Bank of England inputs'!D:D,MATCH($A4699,'Bank of England inputs'!$A:$A,0),0),F4698))</f>
        <v>#N/A</v>
      </c>
      <c r="H4699" s="5">
        <f t="shared" si="445"/>
        <v>42585</v>
      </c>
      <c r="I4699" s="6" t="e">
        <f t="shared" si="446"/>
        <v>#N/A</v>
      </c>
      <c r="J4699" s="6" t="e">
        <f t="shared" si="447"/>
        <v>#N/A</v>
      </c>
      <c r="K4699" s="19">
        <f t="shared" si="448"/>
        <v>2527</v>
      </c>
      <c r="L4699" s="6" t="e">
        <f t="shared" ca="1" si="449"/>
        <v>#N/A</v>
      </c>
    </row>
    <row r="4700" spans="1:12" x14ac:dyDescent="0.2">
      <c r="A4700" s="5">
        <f>IF(AND(dateA=1,A4699&lt;DataEnd),'iBoxx inputs'!A4704,IF(AND(dateA=2,A4699&lt;DataEnd),'Bank of England inputs'!A4704,IF(dateA=3,A4699+1,IF(dateA=4,WORKDAY(A4699,1,),WORKDAY(A4699,1,holidayQ)))))</f>
        <v>42586</v>
      </c>
      <c r="B4700" s="35" t="e">
        <f>MATCH(A4700,'iBoxx inputs'!A:A,0)</f>
        <v>#N/A</v>
      </c>
      <c r="C4700" s="35" t="e">
        <f>MATCH(A4700,'Bank of England inputs'!A:A,0)</f>
        <v>#N/A</v>
      </c>
      <c r="D4700" s="6" t="e">
        <f>IF($A4700&gt;DataEnd,NA(),IFERROR(INDEX('iBoxx inputs'!B:B,MATCH($A4700,'iBoxx inputs'!$A:$A,0)),D4699))</f>
        <v>#N/A</v>
      </c>
      <c r="E4700" s="6" t="e">
        <f>IF($A4700&gt;DataEnd,NA(),IFERROR(INDEX('iBoxx inputs'!C:C,MATCH($A4700,'iBoxx inputs'!$A:$A,0)),E4699))</f>
        <v>#N/A</v>
      </c>
      <c r="F4700" s="6" t="e">
        <f>IF($A4700&gt;DataEnd,NA(),IFERROR(INDEX('Bank of England inputs'!D:D,MATCH($A4700,'Bank of England inputs'!$A:$A,0),0),F4699))</f>
        <v>#N/A</v>
      </c>
      <c r="H4700" s="5">
        <f t="shared" si="445"/>
        <v>42586</v>
      </c>
      <c r="I4700" s="6" t="e">
        <f t="shared" si="446"/>
        <v>#N/A</v>
      </c>
      <c r="J4700" s="6" t="e">
        <f t="shared" si="447"/>
        <v>#N/A</v>
      </c>
      <c r="K4700" s="19">
        <f t="shared" si="448"/>
        <v>2527</v>
      </c>
      <c r="L4700" s="6" t="e">
        <f t="shared" ca="1" si="449"/>
        <v>#N/A</v>
      </c>
    </row>
    <row r="4701" spans="1:12" x14ac:dyDescent="0.2">
      <c r="A4701" s="5">
        <f>IF(AND(dateA=1,A4700&lt;DataEnd),'iBoxx inputs'!A4705,IF(AND(dateA=2,A4700&lt;DataEnd),'Bank of England inputs'!A4705,IF(dateA=3,A4700+1,IF(dateA=4,WORKDAY(A4700,1,),WORKDAY(A4700,1,holidayQ)))))</f>
        <v>42587</v>
      </c>
      <c r="B4701" s="35" t="e">
        <f>MATCH(A4701,'iBoxx inputs'!A:A,0)</f>
        <v>#N/A</v>
      </c>
      <c r="C4701" s="35" t="e">
        <f>MATCH(A4701,'Bank of England inputs'!A:A,0)</f>
        <v>#N/A</v>
      </c>
      <c r="D4701" s="6" t="e">
        <f>IF($A4701&gt;DataEnd,NA(),IFERROR(INDEX('iBoxx inputs'!B:B,MATCH($A4701,'iBoxx inputs'!$A:$A,0)),D4700))</f>
        <v>#N/A</v>
      </c>
      <c r="E4701" s="6" t="e">
        <f>IF($A4701&gt;DataEnd,NA(),IFERROR(INDEX('iBoxx inputs'!C:C,MATCH($A4701,'iBoxx inputs'!$A:$A,0)),E4700))</f>
        <v>#N/A</v>
      </c>
      <c r="F4701" s="6" t="e">
        <f>IF($A4701&gt;DataEnd,NA(),IFERROR(INDEX('Bank of England inputs'!D:D,MATCH($A4701,'Bank of England inputs'!$A:$A,0),0),F4700))</f>
        <v>#N/A</v>
      </c>
      <c r="H4701" s="5">
        <f t="shared" si="445"/>
        <v>42587</v>
      </c>
      <c r="I4701" s="6" t="e">
        <f t="shared" si="446"/>
        <v>#N/A</v>
      </c>
      <c r="J4701" s="6" t="e">
        <f t="shared" si="447"/>
        <v>#N/A</v>
      </c>
      <c r="K4701" s="19">
        <f t="shared" si="448"/>
        <v>2528</v>
      </c>
      <c r="L4701" s="6" t="e">
        <f t="shared" ca="1" si="449"/>
        <v>#N/A</v>
      </c>
    </row>
    <row r="4702" spans="1:12" x14ac:dyDescent="0.2">
      <c r="A4702" s="5">
        <f>IF(AND(dateA=1,A4701&lt;DataEnd),'iBoxx inputs'!A4706,IF(AND(dateA=2,A4701&lt;DataEnd),'Bank of England inputs'!A4706,IF(dateA=3,A4701+1,IF(dateA=4,WORKDAY(A4701,1,),WORKDAY(A4701,1,holidayQ)))))</f>
        <v>42590</v>
      </c>
      <c r="B4702" s="35" t="e">
        <f>MATCH(A4702,'iBoxx inputs'!A:A,0)</f>
        <v>#N/A</v>
      </c>
      <c r="C4702" s="35" t="e">
        <f>MATCH(A4702,'Bank of England inputs'!A:A,0)</f>
        <v>#N/A</v>
      </c>
      <c r="D4702" s="6" t="e">
        <f>IF($A4702&gt;DataEnd,NA(),IFERROR(INDEX('iBoxx inputs'!B:B,MATCH($A4702,'iBoxx inputs'!$A:$A,0)),D4701))</f>
        <v>#N/A</v>
      </c>
      <c r="E4702" s="6" t="e">
        <f>IF($A4702&gt;DataEnd,NA(),IFERROR(INDEX('iBoxx inputs'!C:C,MATCH($A4702,'iBoxx inputs'!$A:$A,0)),E4701))</f>
        <v>#N/A</v>
      </c>
      <c r="F4702" s="6" t="e">
        <f>IF($A4702&gt;DataEnd,NA(),IFERROR(INDEX('Bank of England inputs'!D:D,MATCH($A4702,'Bank of England inputs'!$A:$A,0),0),F4701))</f>
        <v>#N/A</v>
      </c>
      <c r="H4702" s="5">
        <f t="shared" si="445"/>
        <v>42590</v>
      </c>
      <c r="I4702" s="6" t="e">
        <f t="shared" si="446"/>
        <v>#N/A</v>
      </c>
      <c r="J4702" s="6" t="e">
        <f t="shared" si="447"/>
        <v>#N/A</v>
      </c>
      <c r="K4702" s="19">
        <f t="shared" si="448"/>
        <v>2527</v>
      </c>
      <c r="L4702" s="6" t="e">
        <f t="shared" ca="1" si="449"/>
        <v>#N/A</v>
      </c>
    </row>
    <row r="4703" spans="1:12" x14ac:dyDescent="0.2">
      <c r="A4703" s="5">
        <f>IF(AND(dateA=1,A4702&lt;DataEnd),'iBoxx inputs'!A4707,IF(AND(dateA=2,A4702&lt;DataEnd),'Bank of England inputs'!A4707,IF(dateA=3,A4702+1,IF(dateA=4,WORKDAY(A4702,1,),WORKDAY(A4702,1,holidayQ)))))</f>
        <v>42591</v>
      </c>
      <c r="B4703" s="35" t="e">
        <f>MATCH(A4703,'iBoxx inputs'!A:A,0)</f>
        <v>#N/A</v>
      </c>
      <c r="C4703" s="35" t="e">
        <f>MATCH(A4703,'Bank of England inputs'!A:A,0)</f>
        <v>#N/A</v>
      </c>
      <c r="D4703" s="6" t="e">
        <f>IF($A4703&gt;DataEnd,NA(),IFERROR(INDEX('iBoxx inputs'!B:B,MATCH($A4703,'iBoxx inputs'!$A:$A,0)),D4702))</f>
        <v>#N/A</v>
      </c>
      <c r="E4703" s="6" t="e">
        <f>IF($A4703&gt;DataEnd,NA(),IFERROR(INDEX('iBoxx inputs'!C:C,MATCH($A4703,'iBoxx inputs'!$A:$A,0)),E4702))</f>
        <v>#N/A</v>
      </c>
      <c r="F4703" s="6" t="e">
        <f>IF($A4703&gt;DataEnd,NA(),IFERROR(INDEX('Bank of England inputs'!D:D,MATCH($A4703,'Bank of England inputs'!$A:$A,0),0),F4702))</f>
        <v>#N/A</v>
      </c>
      <c r="H4703" s="5">
        <f t="shared" si="445"/>
        <v>42591</v>
      </c>
      <c r="I4703" s="6" t="e">
        <f t="shared" si="446"/>
        <v>#N/A</v>
      </c>
      <c r="J4703" s="6" t="e">
        <f t="shared" si="447"/>
        <v>#N/A</v>
      </c>
      <c r="K4703" s="19">
        <f t="shared" si="448"/>
        <v>2527</v>
      </c>
      <c r="L4703" s="6" t="e">
        <f t="shared" ca="1" si="449"/>
        <v>#N/A</v>
      </c>
    </row>
    <row r="4704" spans="1:12" x14ac:dyDescent="0.2">
      <c r="A4704" s="5">
        <f>IF(AND(dateA=1,A4703&lt;DataEnd),'iBoxx inputs'!A4708,IF(AND(dateA=2,A4703&lt;DataEnd),'Bank of England inputs'!A4708,IF(dateA=3,A4703+1,IF(dateA=4,WORKDAY(A4703,1,),WORKDAY(A4703,1,holidayQ)))))</f>
        <v>42592</v>
      </c>
      <c r="B4704" s="35" t="e">
        <f>MATCH(A4704,'iBoxx inputs'!A:A,0)</f>
        <v>#N/A</v>
      </c>
      <c r="C4704" s="35" t="e">
        <f>MATCH(A4704,'Bank of England inputs'!A:A,0)</f>
        <v>#N/A</v>
      </c>
      <c r="D4704" s="6" t="e">
        <f>IF($A4704&gt;DataEnd,NA(),IFERROR(INDEX('iBoxx inputs'!B:B,MATCH($A4704,'iBoxx inputs'!$A:$A,0)),D4703))</f>
        <v>#N/A</v>
      </c>
      <c r="E4704" s="6" t="e">
        <f>IF($A4704&gt;DataEnd,NA(),IFERROR(INDEX('iBoxx inputs'!C:C,MATCH($A4704,'iBoxx inputs'!$A:$A,0)),E4703))</f>
        <v>#N/A</v>
      </c>
      <c r="F4704" s="6" t="e">
        <f>IF($A4704&gt;DataEnd,NA(),IFERROR(INDEX('Bank of England inputs'!D:D,MATCH($A4704,'Bank of England inputs'!$A:$A,0),0),F4703))</f>
        <v>#N/A</v>
      </c>
      <c r="H4704" s="5">
        <f t="shared" si="445"/>
        <v>42592</v>
      </c>
      <c r="I4704" s="6" t="e">
        <f t="shared" si="446"/>
        <v>#N/A</v>
      </c>
      <c r="J4704" s="6" t="e">
        <f t="shared" si="447"/>
        <v>#N/A</v>
      </c>
      <c r="K4704" s="19">
        <f t="shared" si="448"/>
        <v>2527</v>
      </c>
      <c r="L4704" s="6" t="e">
        <f t="shared" ca="1" si="449"/>
        <v>#N/A</v>
      </c>
    </row>
    <row r="4705" spans="1:12" x14ac:dyDescent="0.2">
      <c r="A4705" s="5">
        <f>IF(AND(dateA=1,A4704&lt;DataEnd),'iBoxx inputs'!A4709,IF(AND(dateA=2,A4704&lt;DataEnd),'Bank of England inputs'!A4709,IF(dateA=3,A4704+1,IF(dateA=4,WORKDAY(A4704,1,),WORKDAY(A4704,1,holidayQ)))))</f>
        <v>42593</v>
      </c>
      <c r="B4705" s="35" t="e">
        <f>MATCH(A4705,'iBoxx inputs'!A:A,0)</f>
        <v>#N/A</v>
      </c>
      <c r="C4705" s="35" t="e">
        <f>MATCH(A4705,'Bank of England inputs'!A:A,0)</f>
        <v>#N/A</v>
      </c>
      <c r="D4705" s="6" t="e">
        <f>IF($A4705&gt;DataEnd,NA(),IFERROR(INDEX('iBoxx inputs'!B:B,MATCH($A4705,'iBoxx inputs'!$A:$A,0)),D4704))</f>
        <v>#N/A</v>
      </c>
      <c r="E4705" s="6" t="e">
        <f>IF($A4705&gt;DataEnd,NA(),IFERROR(INDEX('iBoxx inputs'!C:C,MATCH($A4705,'iBoxx inputs'!$A:$A,0)),E4704))</f>
        <v>#N/A</v>
      </c>
      <c r="F4705" s="6" t="e">
        <f>IF($A4705&gt;DataEnd,NA(),IFERROR(INDEX('Bank of England inputs'!D:D,MATCH($A4705,'Bank of England inputs'!$A:$A,0),0),F4704))</f>
        <v>#N/A</v>
      </c>
      <c r="H4705" s="5">
        <f t="shared" si="445"/>
        <v>42593</v>
      </c>
      <c r="I4705" s="6" t="e">
        <f t="shared" si="446"/>
        <v>#N/A</v>
      </c>
      <c r="J4705" s="6" t="e">
        <f t="shared" si="447"/>
        <v>#N/A</v>
      </c>
      <c r="K4705" s="19">
        <f t="shared" si="448"/>
        <v>2527</v>
      </c>
      <c r="L4705" s="6" t="e">
        <f t="shared" ca="1" si="449"/>
        <v>#N/A</v>
      </c>
    </row>
    <row r="4706" spans="1:12" x14ac:dyDescent="0.2">
      <c r="A4706" s="5">
        <f>IF(AND(dateA=1,A4705&lt;DataEnd),'iBoxx inputs'!A4710,IF(AND(dateA=2,A4705&lt;DataEnd),'Bank of England inputs'!A4710,IF(dateA=3,A4705+1,IF(dateA=4,WORKDAY(A4705,1,),WORKDAY(A4705,1,holidayQ)))))</f>
        <v>42594</v>
      </c>
      <c r="B4706" s="35" t="e">
        <f>MATCH(A4706,'iBoxx inputs'!A:A,0)</f>
        <v>#N/A</v>
      </c>
      <c r="C4706" s="35" t="e">
        <f>MATCH(A4706,'Bank of England inputs'!A:A,0)</f>
        <v>#N/A</v>
      </c>
      <c r="D4706" s="6" t="e">
        <f>IF($A4706&gt;DataEnd,NA(),IFERROR(INDEX('iBoxx inputs'!B:B,MATCH($A4706,'iBoxx inputs'!$A:$A,0)),D4705))</f>
        <v>#N/A</v>
      </c>
      <c r="E4706" s="6" t="e">
        <f>IF($A4706&gt;DataEnd,NA(),IFERROR(INDEX('iBoxx inputs'!C:C,MATCH($A4706,'iBoxx inputs'!$A:$A,0)),E4705))</f>
        <v>#N/A</v>
      </c>
      <c r="F4706" s="6" t="e">
        <f>IF($A4706&gt;DataEnd,NA(),IFERROR(INDEX('Bank of England inputs'!D:D,MATCH($A4706,'Bank of England inputs'!$A:$A,0),0),F4705))</f>
        <v>#N/A</v>
      </c>
      <c r="H4706" s="5">
        <f t="shared" si="445"/>
        <v>42594</v>
      </c>
      <c r="I4706" s="6" t="e">
        <f t="shared" si="446"/>
        <v>#N/A</v>
      </c>
      <c r="J4706" s="6" t="e">
        <f t="shared" si="447"/>
        <v>#N/A</v>
      </c>
      <c r="K4706" s="19">
        <f t="shared" si="448"/>
        <v>2528</v>
      </c>
      <c r="L4706" s="6" t="e">
        <f t="shared" ca="1" si="449"/>
        <v>#N/A</v>
      </c>
    </row>
    <row r="4707" spans="1:12" x14ac:dyDescent="0.2">
      <c r="A4707" s="5">
        <f>IF(AND(dateA=1,A4706&lt;DataEnd),'iBoxx inputs'!A4711,IF(AND(dateA=2,A4706&lt;DataEnd),'Bank of England inputs'!A4711,IF(dateA=3,A4706+1,IF(dateA=4,WORKDAY(A4706,1,),WORKDAY(A4706,1,holidayQ)))))</f>
        <v>42597</v>
      </c>
      <c r="B4707" s="35" t="e">
        <f>MATCH(A4707,'iBoxx inputs'!A:A,0)</f>
        <v>#N/A</v>
      </c>
      <c r="C4707" s="35" t="e">
        <f>MATCH(A4707,'Bank of England inputs'!A:A,0)</f>
        <v>#N/A</v>
      </c>
      <c r="D4707" s="6" t="e">
        <f>IF($A4707&gt;DataEnd,NA(),IFERROR(INDEX('iBoxx inputs'!B:B,MATCH($A4707,'iBoxx inputs'!$A:$A,0)),D4706))</f>
        <v>#N/A</v>
      </c>
      <c r="E4707" s="6" t="e">
        <f>IF($A4707&gt;DataEnd,NA(),IFERROR(INDEX('iBoxx inputs'!C:C,MATCH($A4707,'iBoxx inputs'!$A:$A,0)),E4706))</f>
        <v>#N/A</v>
      </c>
      <c r="F4707" s="6" t="e">
        <f>IF($A4707&gt;DataEnd,NA(),IFERROR(INDEX('Bank of England inputs'!D:D,MATCH($A4707,'Bank of England inputs'!$A:$A,0),0),F4706))</f>
        <v>#N/A</v>
      </c>
      <c r="H4707" s="5">
        <f t="shared" si="445"/>
        <v>42597</v>
      </c>
      <c r="I4707" s="6" t="e">
        <f t="shared" si="446"/>
        <v>#N/A</v>
      </c>
      <c r="J4707" s="6" t="e">
        <f t="shared" si="447"/>
        <v>#N/A</v>
      </c>
      <c r="K4707" s="19">
        <f t="shared" si="448"/>
        <v>2527</v>
      </c>
      <c r="L4707" s="6" t="e">
        <f t="shared" ca="1" si="449"/>
        <v>#N/A</v>
      </c>
    </row>
    <row r="4708" spans="1:12" x14ac:dyDescent="0.2">
      <c r="A4708" s="5">
        <f>IF(AND(dateA=1,A4707&lt;DataEnd),'iBoxx inputs'!A4712,IF(AND(dateA=2,A4707&lt;DataEnd),'Bank of England inputs'!A4712,IF(dateA=3,A4707+1,IF(dateA=4,WORKDAY(A4707,1,),WORKDAY(A4707,1,holidayQ)))))</f>
        <v>42598</v>
      </c>
      <c r="B4708" s="35" t="e">
        <f>MATCH(A4708,'iBoxx inputs'!A:A,0)</f>
        <v>#N/A</v>
      </c>
      <c r="C4708" s="35" t="e">
        <f>MATCH(A4708,'Bank of England inputs'!A:A,0)</f>
        <v>#N/A</v>
      </c>
      <c r="D4708" s="6" t="e">
        <f>IF($A4708&gt;DataEnd,NA(),IFERROR(INDEX('iBoxx inputs'!B:B,MATCH($A4708,'iBoxx inputs'!$A:$A,0)),D4707))</f>
        <v>#N/A</v>
      </c>
      <c r="E4708" s="6" t="e">
        <f>IF($A4708&gt;DataEnd,NA(),IFERROR(INDEX('iBoxx inputs'!C:C,MATCH($A4708,'iBoxx inputs'!$A:$A,0)),E4707))</f>
        <v>#N/A</v>
      </c>
      <c r="F4708" s="6" t="e">
        <f>IF($A4708&gt;DataEnd,NA(),IFERROR(INDEX('Bank of England inputs'!D:D,MATCH($A4708,'Bank of England inputs'!$A:$A,0),0),F4707))</f>
        <v>#N/A</v>
      </c>
      <c r="H4708" s="5">
        <f t="shared" si="445"/>
        <v>42598</v>
      </c>
      <c r="I4708" s="6" t="e">
        <f t="shared" si="446"/>
        <v>#N/A</v>
      </c>
      <c r="J4708" s="6" t="e">
        <f t="shared" si="447"/>
        <v>#N/A</v>
      </c>
      <c r="K4708" s="19">
        <f t="shared" si="448"/>
        <v>2527</v>
      </c>
      <c r="L4708" s="6" t="e">
        <f t="shared" ca="1" si="449"/>
        <v>#N/A</v>
      </c>
    </row>
    <row r="4709" spans="1:12" x14ac:dyDescent="0.2">
      <c r="A4709" s="5">
        <f>IF(AND(dateA=1,A4708&lt;DataEnd),'iBoxx inputs'!A4713,IF(AND(dateA=2,A4708&lt;DataEnd),'Bank of England inputs'!A4713,IF(dateA=3,A4708+1,IF(dateA=4,WORKDAY(A4708,1,),WORKDAY(A4708,1,holidayQ)))))</f>
        <v>42599</v>
      </c>
      <c r="B4709" s="35" t="e">
        <f>MATCH(A4709,'iBoxx inputs'!A:A,0)</f>
        <v>#N/A</v>
      </c>
      <c r="C4709" s="35" t="e">
        <f>MATCH(A4709,'Bank of England inputs'!A:A,0)</f>
        <v>#N/A</v>
      </c>
      <c r="D4709" s="6" t="e">
        <f>IF($A4709&gt;DataEnd,NA(),IFERROR(INDEX('iBoxx inputs'!B:B,MATCH($A4709,'iBoxx inputs'!$A:$A,0)),D4708))</f>
        <v>#N/A</v>
      </c>
      <c r="E4709" s="6" t="e">
        <f>IF($A4709&gt;DataEnd,NA(),IFERROR(INDEX('iBoxx inputs'!C:C,MATCH($A4709,'iBoxx inputs'!$A:$A,0)),E4708))</f>
        <v>#N/A</v>
      </c>
      <c r="F4709" s="6" t="e">
        <f>IF($A4709&gt;DataEnd,NA(),IFERROR(INDEX('Bank of England inputs'!D:D,MATCH($A4709,'Bank of England inputs'!$A:$A,0),0),F4708))</f>
        <v>#N/A</v>
      </c>
      <c r="H4709" s="5">
        <f t="shared" si="445"/>
        <v>42599</v>
      </c>
      <c r="I4709" s="6" t="e">
        <f t="shared" si="446"/>
        <v>#N/A</v>
      </c>
      <c r="J4709" s="6" t="e">
        <f t="shared" si="447"/>
        <v>#N/A</v>
      </c>
      <c r="K4709" s="19">
        <f t="shared" si="448"/>
        <v>2527</v>
      </c>
      <c r="L4709" s="6" t="e">
        <f t="shared" ca="1" si="449"/>
        <v>#N/A</v>
      </c>
    </row>
    <row r="4710" spans="1:12" x14ac:dyDescent="0.2">
      <c r="A4710" s="5">
        <f>IF(AND(dateA=1,A4709&lt;DataEnd),'iBoxx inputs'!A4714,IF(AND(dateA=2,A4709&lt;DataEnd),'Bank of England inputs'!A4714,IF(dateA=3,A4709+1,IF(dateA=4,WORKDAY(A4709,1,),WORKDAY(A4709,1,holidayQ)))))</f>
        <v>42600</v>
      </c>
      <c r="B4710" s="35" t="e">
        <f>MATCH(A4710,'iBoxx inputs'!A:A,0)</f>
        <v>#N/A</v>
      </c>
      <c r="C4710" s="35" t="e">
        <f>MATCH(A4710,'Bank of England inputs'!A:A,0)</f>
        <v>#N/A</v>
      </c>
      <c r="D4710" s="6" t="e">
        <f>IF($A4710&gt;DataEnd,NA(),IFERROR(INDEX('iBoxx inputs'!B:B,MATCH($A4710,'iBoxx inputs'!$A:$A,0)),D4709))</f>
        <v>#N/A</v>
      </c>
      <c r="E4710" s="6" t="e">
        <f>IF($A4710&gt;DataEnd,NA(),IFERROR(INDEX('iBoxx inputs'!C:C,MATCH($A4710,'iBoxx inputs'!$A:$A,0)),E4709))</f>
        <v>#N/A</v>
      </c>
      <c r="F4710" s="6" t="e">
        <f>IF($A4710&gt;DataEnd,NA(),IFERROR(INDEX('Bank of England inputs'!D:D,MATCH($A4710,'Bank of England inputs'!$A:$A,0),0),F4709))</f>
        <v>#N/A</v>
      </c>
      <c r="H4710" s="5">
        <f t="shared" si="445"/>
        <v>42600</v>
      </c>
      <c r="I4710" s="6" t="e">
        <f t="shared" si="446"/>
        <v>#N/A</v>
      </c>
      <c r="J4710" s="6" t="e">
        <f t="shared" si="447"/>
        <v>#N/A</v>
      </c>
      <c r="K4710" s="19">
        <f t="shared" si="448"/>
        <v>2527</v>
      </c>
      <c r="L4710" s="6" t="e">
        <f t="shared" ca="1" si="449"/>
        <v>#N/A</v>
      </c>
    </row>
    <row r="4711" spans="1:12" x14ac:dyDescent="0.2">
      <c r="A4711" s="5">
        <f>IF(AND(dateA=1,A4710&lt;DataEnd),'iBoxx inputs'!A4715,IF(AND(dateA=2,A4710&lt;DataEnd),'Bank of England inputs'!A4715,IF(dateA=3,A4710+1,IF(dateA=4,WORKDAY(A4710,1,),WORKDAY(A4710,1,holidayQ)))))</f>
        <v>42601</v>
      </c>
      <c r="B4711" s="35" t="e">
        <f>MATCH(A4711,'iBoxx inputs'!A:A,0)</f>
        <v>#N/A</v>
      </c>
      <c r="C4711" s="35" t="e">
        <f>MATCH(A4711,'Bank of England inputs'!A:A,0)</f>
        <v>#N/A</v>
      </c>
      <c r="D4711" s="6" t="e">
        <f>IF($A4711&gt;DataEnd,NA(),IFERROR(INDEX('iBoxx inputs'!B:B,MATCH($A4711,'iBoxx inputs'!$A:$A,0)),D4710))</f>
        <v>#N/A</v>
      </c>
      <c r="E4711" s="6" t="e">
        <f>IF($A4711&gt;DataEnd,NA(),IFERROR(INDEX('iBoxx inputs'!C:C,MATCH($A4711,'iBoxx inputs'!$A:$A,0)),E4710))</f>
        <v>#N/A</v>
      </c>
      <c r="F4711" s="6" t="e">
        <f>IF($A4711&gt;DataEnd,NA(),IFERROR(INDEX('Bank of England inputs'!D:D,MATCH($A4711,'Bank of England inputs'!$A:$A,0),0),F4710))</f>
        <v>#N/A</v>
      </c>
      <c r="H4711" s="5">
        <f t="shared" si="445"/>
        <v>42601</v>
      </c>
      <c r="I4711" s="6" t="e">
        <f t="shared" si="446"/>
        <v>#N/A</v>
      </c>
      <c r="J4711" s="6" t="e">
        <f t="shared" si="447"/>
        <v>#N/A</v>
      </c>
      <c r="K4711" s="19">
        <f t="shared" si="448"/>
        <v>2528</v>
      </c>
      <c r="L4711" s="6" t="e">
        <f t="shared" ca="1" si="449"/>
        <v>#N/A</v>
      </c>
    </row>
    <row r="4712" spans="1:12" x14ac:dyDescent="0.2">
      <c r="A4712" s="5">
        <f>IF(AND(dateA=1,A4711&lt;DataEnd),'iBoxx inputs'!A4716,IF(AND(dateA=2,A4711&lt;DataEnd),'Bank of England inputs'!A4716,IF(dateA=3,A4711+1,IF(dateA=4,WORKDAY(A4711,1,),WORKDAY(A4711,1,holidayQ)))))</f>
        <v>42604</v>
      </c>
      <c r="B4712" s="35" t="e">
        <f>MATCH(A4712,'iBoxx inputs'!A:A,0)</f>
        <v>#N/A</v>
      </c>
      <c r="C4712" s="35" t="e">
        <f>MATCH(A4712,'Bank of England inputs'!A:A,0)</f>
        <v>#N/A</v>
      </c>
      <c r="D4712" s="6" t="e">
        <f>IF($A4712&gt;DataEnd,NA(),IFERROR(INDEX('iBoxx inputs'!B:B,MATCH($A4712,'iBoxx inputs'!$A:$A,0)),D4711))</f>
        <v>#N/A</v>
      </c>
      <c r="E4712" s="6" t="e">
        <f>IF($A4712&gt;DataEnd,NA(),IFERROR(INDEX('iBoxx inputs'!C:C,MATCH($A4712,'iBoxx inputs'!$A:$A,0)),E4711))</f>
        <v>#N/A</v>
      </c>
      <c r="F4712" s="6" t="e">
        <f>IF($A4712&gt;DataEnd,NA(),IFERROR(INDEX('Bank of England inputs'!D:D,MATCH($A4712,'Bank of England inputs'!$A:$A,0),0),F4711))</f>
        <v>#N/A</v>
      </c>
      <c r="H4712" s="5">
        <f t="shared" si="445"/>
        <v>42604</v>
      </c>
      <c r="I4712" s="6" t="e">
        <f t="shared" si="446"/>
        <v>#N/A</v>
      </c>
      <c r="J4712" s="6" t="e">
        <f t="shared" si="447"/>
        <v>#N/A</v>
      </c>
      <c r="K4712" s="19">
        <f t="shared" si="448"/>
        <v>2527</v>
      </c>
      <c r="L4712" s="6" t="e">
        <f t="shared" ca="1" si="449"/>
        <v>#N/A</v>
      </c>
    </row>
    <row r="4713" spans="1:12" x14ac:dyDescent="0.2">
      <c r="A4713" s="5">
        <f>IF(AND(dateA=1,A4712&lt;DataEnd),'iBoxx inputs'!A4717,IF(AND(dateA=2,A4712&lt;DataEnd),'Bank of England inputs'!A4717,IF(dateA=3,A4712+1,IF(dateA=4,WORKDAY(A4712,1,),WORKDAY(A4712,1,holidayQ)))))</f>
        <v>42605</v>
      </c>
      <c r="B4713" s="35" t="e">
        <f>MATCH(A4713,'iBoxx inputs'!A:A,0)</f>
        <v>#N/A</v>
      </c>
      <c r="C4713" s="35" t="e">
        <f>MATCH(A4713,'Bank of England inputs'!A:A,0)</f>
        <v>#N/A</v>
      </c>
      <c r="D4713" s="6" t="e">
        <f>IF($A4713&gt;DataEnd,NA(),IFERROR(INDEX('iBoxx inputs'!B:B,MATCH($A4713,'iBoxx inputs'!$A:$A,0)),D4712))</f>
        <v>#N/A</v>
      </c>
      <c r="E4713" s="6" t="e">
        <f>IF($A4713&gt;DataEnd,NA(),IFERROR(INDEX('iBoxx inputs'!C:C,MATCH($A4713,'iBoxx inputs'!$A:$A,0)),E4712))</f>
        <v>#N/A</v>
      </c>
      <c r="F4713" s="6" t="e">
        <f>IF($A4713&gt;DataEnd,NA(),IFERROR(INDEX('Bank of England inputs'!D:D,MATCH($A4713,'Bank of England inputs'!$A:$A,0),0),F4712))</f>
        <v>#N/A</v>
      </c>
      <c r="H4713" s="5">
        <f t="shared" si="445"/>
        <v>42605</v>
      </c>
      <c r="I4713" s="6" t="e">
        <f t="shared" si="446"/>
        <v>#N/A</v>
      </c>
      <c r="J4713" s="6" t="e">
        <f t="shared" si="447"/>
        <v>#N/A</v>
      </c>
      <c r="K4713" s="19">
        <f t="shared" si="448"/>
        <v>2527</v>
      </c>
      <c r="L4713" s="6" t="e">
        <f t="shared" ca="1" si="449"/>
        <v>#N/A</v>
      </c>
    </row>
    <row r="4714" spans="1:12" x14ac:dyDescent="0.2">
      <c r="A4714" s="5">
        <f>IF(AND(dateA=1,A4713&lt;DataEnd),'iBoxx inputs'!A4718,IF(AND(dateA=2,A4713&lt;DataEnd),'Bank of England inputs'!A4718,IF(dateA=3,A4713+1,IF(dateA=4,WORKDAY(A4713,1,),WORKDAY(A4713,1,holidayQ)))))</f>
        <v>42606</v>
      </c>
      <c r="B4714" s="35" t="e">
        <f>MATCH(A4714,'iBoxx inputs'!A:A,0)</f>
        <v>#N/A</v>
      </c>
      <c r="C4714" s="35" t="e">
        <f>MATCH(A4714,'Bank of England inputs'!A:A,0)</f>
        <v>#N/A</v>
      </c>
      <c r="D4714" s="6" t="e">
        <f>IF($A4714&gt;DataEnd,NA(),IFERROR(INDEX('iBoxx inputs'!B:B,MATCH($A4714,'iBoxx inputs'!$A:$A,0)),D4713))</f>
        <v>#N/A</v>
      </c>
      <c r="E4714" s="6" t="e">
        <f>IF($A4714&gt;DataEnd,NA(),IFERROR(INDEX('iBoxx inputs'!C:C,MATCH($A4714,'iBoxx inputs'!$A:$A,0)),E4713))</f>
        <v>#N/A</v>
      </c>
      <c r="F4714" s="6" t="e">
        <f>IF($A4714&gt;DataEnd,NA(),IFERROR(INDEX('Bank of England inputs'!D:D,MATCH($A4714,'Bank of England inputs'!$A:$A,0),0),F4713))</f>
        <v>#N/A</v>
      </c>
      <c r="H4714" s="5">
        <f t="shared" si="445"/>
        <v>42606</v>
      </c>
      <c r="I4714" s="6" t="e">
        <f t="shared" si="446"/>
        <v>#N/A</v>
      </c>
      <c r="J4714" s="6" t="e">
        <f t="shared" si="447"/>
        <v>#N/A</v>
      </c>
      <c r="K4714" s="19">
        <f t="shared" si="448"/>
        <v>2527</v>
      </c>
      <c r="L4714" s="6" t="e">
        <f t="shared" ca="1" si="449"/>
        <v>#N/A</v>
      </c>
    </row>
    <row r="4715" spans="1:12" x14ac:dyDescent="0.2">
      <c r="A4715" s="5">
        <f>IF(AND(dateA=1,A4714&lt;DataEnd),'iBoxx inputs'!A4719,IF(AND(dateA=2,A4714&lt;DataEnd),'Bank of England inputs'!A4719,IF(dateA=3,A4714+1,IF(dateA=4,WORKDAY(A4714,1,),WORKDAY(A4714,1,holidayQ)))))</f>
        <v>42607</v>
      </c>
      <c r="B4715" s="35" t="e">
        <f>MATCH(A4715,'iBoxx inputs'!A:A,0)</f>
        <v>#N/A</v>
      </c>
      <c r="C4715" s="35" t="e">
        <f>MATCH(A4715,'Bank of England inputs'!A:A,0)</f>
        <v>#N/A</v>
      </c>
      <c r="D4715" s="6" t="e">
        <f>IF($A4715&gt;DataEnd,NA(),IFERROR(INDEX('iBoxx inputs'!B:B,MATCH($A4715,'iBoxx inputs'!$A:$A,0)),D4714))</f>
        <v>#N/A</v>
      </c>
      <c r="E4715" s="6" t="e">
        <f>IF($A4715&gt;DataEnd,NA(),IFERROR(INDEX('iBoxx inputs'!C:C,MATCH($A4715,'iBoxx inputs'!$A:$A,0)),E4714))</f>
        <v>#N/A</v>
      </c>
      <c r="F4715" s="6" t="e">
        <f>IF($A4715&gt;DataEnd,NA(),IFERROR(INDEX('Bank of England inputs'!D:D,MATCH($A4715,'Bank of England inputs'!$A:$A,0),0),F4714))</f>
        <v>#N/A</v>
      </c>
      <c r="H4715" s="5">
        <f t="shared" si="445"/>
        <v>42607</v>
      </c>
      <c r="I4715" s="6" t="e">
        <f t="shared" si="446"/>
        <v>#N/A</v>
      </c>
      <c r="J4715" s="6" t="e">
        <f t="shared" si="447"/>
        <v>#N/A</v>
      </c>
      <c r="K4715" s="19">
        <f t="shared" si="448"/>
        <v>2527</v>
      </c>
      <c r="L4715" s="6" t="e">
        <f t="shared" ca="1" si="449"/>
        <v>#N/A</v>
      </c>
    </row>
    <row r="4716" spans="1:12" x14ac:dyDescent="0.2">
      <c r="A4716" s="5">
        <f>IF(AND(dateA=1,A4715&lt;DataEnd),'iBoxx inputs'!A4720,IF(AND(dateA=2,A4715&lt;DataEnd),'Bank of England inputs'!A4720,IF(dateA=3,A4715+1,IF(dateA=4,WORKDAY(A4715,1,),WORKDAY(A4715,1,holidayQ)))))</f>
        <v>42608</v>
      </c>
      <c r="B4716" s="35" t="e">
        <f>MATCH(A4716,'iBoxx inputs'!A:A,0)</f>
        <v>#N/A</v>
      </c>
      <c r="C4716" s="35" t="e">
        <f>MATCH(A4716,'Bank of England inputs'!A:A,0)</f>
        <v>#N/A</v>
      </c>
      <c r="D4716" s="6" t="e">
        <f>IF($A4716&gt;DataEnd,NA(),IFERROR(INDEX('iBoxx inputs'!B:B,MATCH($A4716,'iBoxx inputs'!$A:$A,0)),D4715))</f>
        <v>#N/A</v>
      </c>
      <c r="E4716" s="6" t="e">
        <f>IF($A4716&gt;DataEnd,NA(),IFERROR(INDEX('iBoxx inputs'!C:C,MATCH($A4716,'iBoxx inputs'!$A:$A,0)),E4715))</f>
        <v>#N/A</v>
      </c>
      <c r="F4716" s="6" t="e">
        <f>IF($A4716&gt;DataEnd,NA(),IFERROR(INDEX('Bank of England inputs'!D:D,MATCH($A4716,'Bank of England inputs'!$A:$A,0),0),F4715))</f>
        <v>#N/A</v>
      </c>
      <c r="H4716" s="5">
        <f t="shared" si="445"/>
        <v>42608</v>
      </c>
      <c r="I4716" s="6" t="e">
        <f t="shared" si="446"/>
        <v>#N/A</v>
      </c>
      <c r="J4716" s="6" t="e">
        <f t="shared" si="447"/>
        <v>#N/A</v>
      </c>
      <c r="K4716" s="19">
        <f t="shared" si="448"/>
        <v>2528</v>
      </c>
      <c r="L4716" s="6" t="e">
        <f t="shared" ca="1" si="449"/>
        <v>#N/A</v>
      </c>
    </row>
    <row r="4717" spans="1:12" x14ac:dyDescent="0.2">
      <c r="A4717" s="5">
        <f>IF(AND(dateA=1,A4716&lt;DataEnd),'iBoxx inputs'!A4721,IF(AND(dateA=2,A4716&lt;DataEnd),'Bank of England inputs'!A4721,IF(dateA=3,A4716+1,IF(dateA=4,WORKDAY(A4716,1,),WORKDAY(A4716,1,holidayQ)))))</f>
        <v>42612</v>
      </c>
      <c r="B4717" s="35" t="e">
        <f>MATCH(A4717,'iBoxx inputs'!A:A,0)</f>
        <v>#N/A</v>
      </c>
      <c r="C4717" s="35" t="e">
        <f>MATCH(A4717,'Bank of England inputs'!A:A,0)</f>
        <v>#N/A</v>
      </c>
      <c r="D4717" s="6" t="e">
        <f>IF($A4717&gt;DataEnd,NA(),IFERROR(INDEX('iBoxx inputs'!B:B,MATCH($A4717,'iBoxx inputs'!$A:$A,0)),D4716))</f>
        <v>#N/A</v>
      </c>
      <c r="E4717" s="6" t="e">
        <f>IF($A4717&gt;DataEnd,NA(),IFERROR(INDEX('iBoxx inputs'!C:C,MATCH($A4717,'iBoxx inputs'!$A:$A,0)),E4716))</f>
        <v>#N/A</v>
      </c>
      <c r="F4717" s="6" t="e">
        <f>IF($A4717&gt;DataEnd,NA(),IFERROR(INDEX('Bank of England inputs'!D:D,MATCH($A4717,'Bank of England inputs'!$A:$A,0),0),F4716))</f>
        <v>#N/A</v>
      </c>
      <c r="H4717" s="5">
        <f t="shared" ref="H4717:H4780" si="450">A4717</f>
        <v>42612</v>
      </c>
      <c r="I4717" s="6" t="e">
        <f t="shared" si="446"/>
        <v>#N/A</v>
      </c>
      <c r="J4717" s="6" t="e">
        <f t="shared" si="447"/>
        <v>#N/A</v>
      </c>
      <c r="K4717" s="19">
        <f t="shared" si="448"/>
        <v>2527</v>
      </c>
      <c r="L4717" s="6" t="e">
        <f t="shared" ca="1" si="449"/>
        <v>#N/A</v>
      </c>
    </row>
    <row r="4718" spans="1:12" x14ac:dyDescent="0.2">
      <c r="A4718" s="5">
        <f>IF(AND(dateA=1,A4717&lt;DataEnd),'iBoxx inputs'!A4722,IF(AND(dateA=2,A4717&lt;DataEnd),'Bank of England inputs'!A4722,IF(dateA=3,A4717+1,IF(dateA=4,WORKDAY(A4717,1,),WORKDAY(A4717,1,holidayQ)))))</f>
        <v>42613</v>
      </c>
      <c r="B4718" s="35" t="e">
        <f>MATCH(A4718,'iBoxx inputs'!A:A,0)</f>
        <v>#N/A</v>
      </c>
      <c r="C4718" s="35" t="e">
        <f>MATCH(A4718,'Bank of England inputs'!A:A,0)</f>
        <v>#N/A</v>
      </c>
      <c r="D4718" s="6" t="e">
        <f>IF($A4718&gt;DataEnd,NA(),IFERROR(INDEX('iBoxx inputs'!B:B,MATCH($A4718,'iBoxx inputs'!$A:$A,0)),D4717))</f>
        <v>#N/A</v>
      </c>
      <c r="E4718" s="6" t="e">
        <f>IF($A4718&gt;DataEnd,NA(),IFERROR(INDEX('iBoxx inputs'!C:C,MATCH($A4718,'iBoxx inputs'!$A:$A,0)),E4717))</f>
        <v>#N/A</v>
      </c>
      <c r="F4718" s="6" t="e">
        <f>IF($A4718&gt;DataEnd,NA(),IFERROR(INDEX('Bank of England inputs'!D:D,MATCH($A4718,'Bank of England inputs'!$A:$A,0),0),F4717))</f>
        <v>#N/A</v>
      </c>
      <c r="H4718" s="5">
        <f t="shared" si="450"/>
        <v>42613</v>
      </c>
      <c r="I4718" s="6" t="e">
        <f t="shared" si="446"/>
        <v>#N/A</v>
      </c>
      <c r="J4718" s="6" t="e">
        <f t="shared" si="447"/>
        <v>#N/A</v>
      </c>
      <c r="K4718" s="19">
        <f t="shared" si="448"/>
        <v>2527</v>
      </c>
      <c r="L4718" s="6" t="e">
        <f t="shared" ca="1" si="449"/>
        <v>#N/A</v>
      </c>
    </row>
    <row r="4719" spans="1:12" x14ac:dyDescent="0.2">
      <c r="A4719" s="5">
        <f>IF(AND(dateA=1,A4718&lt;DataEnd),'iBoxx inputs'!A4723,IF(AND(dateA=2,A4718&lt;DataEnd),'Bank of England inputs'!A4723,IF(dateA=3,A4718+1,IF(dateA=4,WORKDAY(A4718,1,),WORKDAY(A4718,1,holidayQ)))))</f>
        <v>42614</v>
      </c>
      <c r="B4719" s="35" t="e">
        <f>MATCH(A4719,'iBoxx inputs'!A:A,0)</f>
        <v>#N/A</v>
      </c>
      <c r="C4719" s="35" t="e">
        <f>MATCH(A4719,'Bank of England inputs'!A:A,0)</f>
        <v>#N/A</v>
      </c>
      <c r="D4719" s="6" t="e">
        <f>IF($A4719&gt;DataEnd,NA(),IFERROR(INDEX('iBoxx inputs'!B:B,MATCH($A4719,'iBoxx inputs'!$A:$A,0)),D4718))</f>
        <v>#N/A</v>
      </c>
      <c r="E4719" s="6" t="e">
        <f>IF($A4719&gt;DataEnd,NA(),IFERROR(INDEX('iBoxx inputs'!C:C,MATCH($A4719,'iBoxx inputs'!$A:$A,0)),E4718))</f>
        <v>#N/A</v>
      </c>
      <c r="F4719" s="6" t="e">
        <f>IF($A4719&gt;DataEnd,NA(),IFERROR(INDEX('Bank of England inputs'!D:D,MATCH($A4719,'Bank of England inputs'!$A:$A,0),0),F4718))</f>
        <v>#N/A</v>
      </c>
      <c r="H4719" s="5">
        <f t="shared" si="450"/>
        <v>42614</v>
      </c>
      <c r="I4719" s="6" t="e">
        <f t="shared" si="446"/>
        <v>#N/A</v>
      </c>
      <c r="J4719" s="6" t="e">
        <f t="shared" si="447"/>
        <v>#N/A</v>
      </c>
      <c r="K4719" s="19">
        <f t="shared" si="448"/>
        <v>2527</v>
      </c>
      <c r="L4719" s="6" t="e">
        <f t="shared" ca="1" si="449"/>
        <v>#N/A</v>
      </c>
    </row>
    <row r="4720" spans="1:12" x14ac:dyDescent="0.2">
      <c r="A4720" s="5">
        <f>IF(AND(dateA=1,A4719&lt;DataEnd),'iBoxx inputs'!A4724,IF(AND(dateA=2,A4719&lt;DataEnd),'Bank of England inputs'!A4724,IF(dateA=3,A4719+1,IF(dateA=4,WORKDAY(A4719,1,),WORKDAY(A4719,1,holidayQ)))))</f>
        <v>42615</v>
      </c>
      <c r="B4720" s="35" t="e">
        <f>MATCH(A4720,'iBoxx inputs'!A:A,0)</f>
        <v>#N/A</v>
      </c>
      <c r="C4720" s="35" t="e">
        <f>MATCH(A4720,'Bank of England inputs'!A:A,0)</f>
        <v>#N/A</v>
      </c>
      <c r="D4720" s="6" t="e">
        <f>IF($A4720&gt;DataEnd,NA(),IFERROR(INDEX('iBoxx inputs'!B:B,MATCH($A4720,'iBoxx inputs'!$A:$A,0)),D4719))</f>
        <v>#N/A</v>
      </c>
      <c r="E4720" s="6" t="e">
        <f>IF($A4720&gt;DataEnd,NA(),IFERROR(INDEX('iBoxx inputs'!C:C,MATCH($A4720,'iBoxx inputs'!$A:$A,0)),E4719))</f>
        <v>#N/A</v>
      </c>
      <c r="F4720" s="6" t="e">
        <f>IF($A4720&gt;DataEnd,NA(),IFERROR(INDEX('Bank of England inputs'!D:D,MATCH($A4720,'Bank of England inputs'!$A:$A,0),0),F4719))</f>
        <v>#N/A</v>
      </c>
      <c r="H4720" s="5">
        <f t="shared" si="450"/>
        <v>42615</v>
      </c>
      <c r="I4720" s="6" t="e">
        <f t="shared" si="446"/>
        <v>#N/A</v>
      </c>
      <c r="J4720" s="6" t="e">
        <f t="shared" si="447"/>
        <v>#N/A</v>
      </c>
      <c r="K4720" s="19">
        <f t="shared" si="448"/>
        <v>2528</v>
      </c>
      <c r="L4720" s="6" t="e">
        <f t="shared" ca="1" si="449"/>
        <v>#N/A</v>
      </c>
    </row>
    <row r="4721" spans="1:12" x14ac:dyDescent="0.2">
      <c r="A4721" s="5">
        <f>IF(AND(dateA=1,A4720&lt;DataEnd),'iBoxx inputs'!A4725,IF(AND(dateA=2,A4720&lt;DataEnd),'Bank of England inputs'!A4725,IF(dateA=3,A4720+1,IF(dateA=4,WORKDAY(A4720,1,),WORKDAY(A4720,1,holidayQ)))))</f>
        <v>42618</v>
      </c>
      <c r="B4721" s="35" t="e">
        <f>MATCH(A4721,'iBoxx inputs'!A:A,0)</f>
        <v>#N/A</v>
      </c>
      <c r="C4721" s="35" t="e">
        <f>MATCH(A4721,'Bank of England inputs'!A:A,0)</f>
        <v>#N/A</v>
      </c>
      <c r="D4721" s="6" t="e">
        <f>IF($A4721&gt;DataEnd,NA(),IFERROR(INDEX('iBoxx inputs'!B:B,MATCH($A4721,'iBoxx inputs'!$A:$A,0)),D4720))</f>
        <v>#N/A</v>
      </c>
      <c r="E4721" s="6" t="e">
        <f>IF($A4721&gt;DataEnd,NA(),IFERROR(INDEX('iBoxx inputs'!C:C,MATCH($A4721,'iBoxx inputs'!$A:$A,0)),E4720))</f>
        <v>#N/A</v>
      </c>
      <c r="F4721" s="6" t="e">
        <f>IF($A4721&gt;DataEnd,NA(),IFERROR(INDEX('Bank of England inputs'!D:D,MATCH($A4721,'Bank of England inputs'!$A:$A,0),0),F4720))</f>
        <v>#N/A</v>
      </c>
      <c r="H4721" s="5">
        <f t="shared" si="450"/>
        <v>42618</v>
      </c>
      <c r="I4721" s="6" t="e">
        <f t="shared" si="446"/>
        <v>#N/A</v>
      </c>
      <c r="J4721" s="6" t="e">
        <f t="shared" si="447"/>
        <v>#N/A</v>
      </c>
      <c r="K4721" s="19">
        <f t="shared" si="448"/>
        <v>2527</v>
      </c>
      <c r="L4721" s="6" t="e">
        <f t="shared" ca="1" si="449"/>
        <v>#N/A</v>
      </c>
    </row>
    <row r="4722" spans="1:12" x14ac:dyDescent="0.2">
      <c r="A4722" s="5">
        <f>IF(AND(dateA=1,A4721&lt;DataEnd),'iBoxx inputs'!A4726,IF(AND(dateA=2,A4721&lt;DataEnd),'Bank of England inputs'!A4726,IF(dateA=3,A4721+1,IF(dateA=4,WORKDAY(A4721,1,),WORKDAY(A4721,1,holidayQ)))))</f>
        <v>42619</v>
      </c>
      <c r="B4722" s="35" t="e">
        <f>MATCH(A4722,'iBoxx inputs'!A:A,0)</f>
        <v>#N/A</v>
      </c>
      <c r="C4722" s="35" t="e">
        <f>MATCH(A4722,'Bank of England inputs'!A:A,0)</f>
        <v>#N/A</v>
      </c>
      <c r="D4722" s="6" t="e">
        <f>IF($A4722&gt;DataEnd,NA(),IFERROR(INDEX('iBoxx inputs'!B:B,MATCH($A4722,'iBoxx inputs'!$A:$A,0)),D4721))</f>
        <v>#N/A</v>
      </c>
      <c r="E4722" s="6" t="e">
        <f>IF($A4722&gt;DataEnd,NA(),IFERROR(INDEX('iBoxx inputs'!C:C,MATCH($A4722,'iBoxx inputs'!$A:$A,0)),E4721))</f>
        <v>#N/A</v>
      </c>
      <c r="F4722" s="6" t="e">
        <f>IF($A4722&gt;DataEnd,NA(),IFERROR(INDEX('Bank of England inputs'!D:D,MATCH($A4722,'Bank of England inputs'!$A:$A,0),0),F4721))</f>
        <v>#N/A</v>
      </c>
      <c r="H4722" s="5">
        <f t="shared" si="450"/>
        <v>42619</v>
      </c>
      <c r="I4722" s="6" t="e">
        <f t="shared" si="446"/>
        <v>#N/A</v>
      </c>
      <c r="J4722" s="6" t="e">
        <f t="shared" si="447"/>
        <v>#N/A</v>
      </c>
      <c r="K4722" s="19">
        <f t="shared" si="448"/>
        <v>2527</v>
      </c>
      <c r="L4722" s="6" t="e">
        <f t="shared" ca="1" si="449"/>
        <v>#N/A</v>
      </c>
    </row>
    <row r="4723" spans="1:12" x14ac:dyDescent="0.2">
      <c r="A4723" s="5">
        <f>IF(AND(dateA=1,A4722&lt;DataEnd),'iBoxx inputs'!A4727,IF(AND(dateA=2,A4722&lt;DataEnd),'Bank of England inputs'!A4727,IF(dateA=3,A4722+1,IF(dateA=4,WORKDAY(A4722,1,),WORKDAY(A4722,1,holidayQ)))))</f>
        <v>42620</v>
      </c>
      <c r="B4723" s="35" t="e">
        <f>MATCH(A4723,'iBoxx inputs'!A:A,0)</f>
        <v>#N/A</v>
      </c>
      <c r="C4723" s="35" t="e">
        <f>MATCH(A4723,'Bank of England inputs'!A:A,0)</f>
        <v>#N/A</v>
      </c>
      <c r="D4723" s="6" t="e">
        <f>IF($A4723&gt;DataEnd,NA(),IFERROR(INDEX('iBoxx inputs'!B:B,MATCH($A4723,'iBoxx inputs'!$A:$A,0)),D4722))</f>
        <v>#N/A</v>
      </c>
      <c r="E4723" s="6" t="e">
        <f>IF($A4723&gt;DataEnd,NA(),IFERROR(INDEX('iBoxx inputs'!C:C,MATCH($A4723,'iBoxx inputs'!$A:$A,0)),E4722))</f>
        <v>#N/A</v>
      </c>
      <c r="F4723" s="6" t="e">
        <f>IF($A4723&gt;DataEnd,NA(),IFERROR(INDEX('Bank of England inputs'!D:D,MATCH($A4723,'Bank of England inputs'!$A:$A,0),0),F4722))</f>
        <v>#N/A</v>
      </c>
      <c r="H4723" s="5">
        <f t="shared" si="450"/>
        <v>42620</v>
      </c>
      <c r="I4723" s="6" t="e">
        <f t="shared" si="446"/>
        <v>#N/A</v>
      </c>
      <c r="J4723" s="6" t="e">
        <f t="shared" si="447"/>
        <v>#N/A</v>
      </c>
      <c r="K4723" s="19">
        <f t="shared" si="448"/>
        <v>2527</v>
      </c>
      <c r="L4723" s="6" t="e">
        <f t="shared" ca="1" si="449"/>
        <v>#N/A</v>
      </c>
    </row>
    <row r="4724" spans="1:12" x14ac:dyDescent="0.2">
      <c r="A4724" s="5">
        <f>IF(AND(dateA=1,A4723&lt;DataEnd),'iBoxx inputs'!A4728,IF(AND(dateA=2,A4723&lt;DataEnd),'Bank of England inputs'!A4728,IF(dateA=3,A4723+1,IF(dateA=4,WORKDAY(A4723,1,),WORKDAY(A4723,1,holidayQ)))))</f>
        <v>42621</v>
      </c>
      <c r="B4724" s="35" t="e">
        <f>MATCH(A4724,'iBoxx inputs'!A:A,0)</f>
        <v>#N/A</v>
      </c>
      <c r="C4724" s="35" t="e">
        <f>MATCH(A4724,'Bank of England inputs'!A:A,0)</f>
        <v>#N/A</v>
      </c>
      <c r="D4724" s="6" t="e">
        <f>IF($A4724&gt;DataEnd,NA(),IFERROR(INDEX('iBoxx inputs'!B:B,MATCH($A4724,'iBoxx inputs'!$A:$A,0)),D4723))</f>
        <v>#N/A</v>
      </c>
      <c r="E4724" s="6" t="e">
        <f>IF($A4724&gt;DataEnd,NA(),IFERROR(INDEX('iBoxx inputs'!C:C,MATCH($A4724,'iBoxx inputs'!$A:$A,0)),E4723))</f>
        <v>#N/A</v>
      </c>
      <c r="F4724" s="6" t="e">
        <f>IF($A4724&gt;DataEnd,NA(),IFERROR(INDEX('Bank of England inputs'!D:D,MATCH($A4724,'Bank of England inputs'!$A:$A,0),0),F4723))</f>
        <v>#N/A</v>
      </c>
      <c r="H4724" s="5">
        <f t="shared" si="450"/>
        <v>42621</v>
      </c>
      <c r="I4724" s="6" t="e">
        <f t="shared" si="446"/>
        <v>#N/A</v>
      </c>
      <c r="J4724" s="6" t="e">
        <f t="shared" si="447"/>
        <v>#N/A</v>
      </c>
      <c r="K4724" s="19">
        <f t="shared" si="448"/>
        <v>2527</v>
      </c>
      <c r="L4724" s="6" t="e">
        <f t="shared" ca="1" si="449"/>
        <v>#N/A</v>
      </c>
    </row>
    <row r="4725" spans="1:12" x14ac:dyDescent="0.2">
      <c r="A4725" s="5">
        <f>IF(AND(dateA=1,A4724&lt;DataEnd),'iBoxx inputs'!A4729,IF(AND(dateA=2,A4724&lt;DataEnd),'Bank of England inputs'!A4729,IF(dateA=3,A4724+1,IF(dateA=4,WORKDAY(A4724,1,),WORKDAY(A4724,1,holidayQ)))))</f>
        <v>42622</v>
      </c>
      <c r="B4725" s="35" t="e">
        <f>MATCH(A4725,'iBoxx inputs'!A:A,0)</f>
        <v>#N/A</v>
      </c>
      <c r="C4725" s="35" t="e">
        <f>MATCH(A4725,'Bank of England inputs'!A:A,0)</f>
        <v>#N/A</v>
      </c>
      <c r="D4725" s="6" t="e">
        <f>IF($A4725&gt;DataEnd,NA(),IFERROR(INDEX('iBoxx inputs'!B:B,MATCH($A4725,'iBoxx inputs'!$A:$A,0)),D4724))</f>
        <v>#N/A</v>
      </c>
      <c r="E4725" s="6" t="e">
        <f>IF($A4725&gt;DataEnd,NA(),IFERROR(INDEX('iBoxx inputs'!C:C,MATCH($A4725,'iBoxx inputs'!$A:$A,0)),E4724))</f>
        <v>#N/A</v>
      </c>
      <c r="F4725" s="6" t="e">
        <f>IF($A4725&gt;DataEnd,NA(),IFERROR(INDEX('Bank of England inputs'!D:D,MATCH($A4725,'Bank of England inputs'!$A:$A,0),0),F4724))</f>
        <v>#N/A</v>
      </c>
      <c r="H4725" s="5">
        <f t="shared" si="450"/>
        <v>42622</v>
      </c>
      <c r="I4725" s="6" t="e">
        <f t="shared" si="446"/>
        <v>#N/A</v>
      </c>
      <c r="J4725" s="6" t="e">
        <f t="shared" si="447"/>
        <v>#N/A</v>
      </c>
      <c r="K4725" s="19">
        <f t="shared" si="448"/>
        <v>2528</v>
      </c>
      <c r="L4725" s="6" t="e">
        <f t="shared" ca="1" si="449"/>
        <v>#N/A</v>
      </c>
    </row>
    <row r="4726" spans="1:12" x14ac:dyDescent="0.2">
      <c r="A4726" s="5">
        <f>IF(AND(dateA=1,A4725&lt;DataEnd),'iBoxx inputs'!A4730,IF(AND(dateA=2,A4725&lt;DataEnd),'Bank of England inputs'!A4730,IF(dateA=3,A4725+1,IF(dateA=4,WORKDAY(A4725,1,),WORKDAY(A4725,1,holidayQ)))))</f>
        <v>42625</v>
      </c>
      <c r="B4726" s="35" t="e">
        <f>MATCH(A4726,'iBoxx inputs'!A:A,0)</f>
        <v>#N/A</v>
      </c>
      <c r="C4726" s="35" t="e">
        <f>MATCH(A4726,'Bank of England inputs'!A:A,0)</f>
        <v>#N/A</v>
      </c>
      <c r="D4726" s="6" t="e">
        <f>IF($A4726&gt;DataEnd,NA(),IFERROR(INDEX('iBoxx inputs'!B:B,MATCH($A4726,'iBoxx inputs'!$A:$A,0)),D4725))</f>
        <v>#N/A</v>
      </c>
      <c r="E4726" s="6" t="e">
        <f>IF($A4726&gt;DataEnd,NA(),IFERROR(INDEX('iBoxx inputs'!C:C,MATCH($A4726,'iBoxx inputs'!$A:$A,0)),E4725))</f>
        <v>#N/A</v>
      </c>
      <c r="F4726" s="6" t="e">
        <f>IF($A4726&gt;DataEnd,NA(),IFERROR(INDEX('Bank of England inputs'!D:D,MATCH($A4726,'Bank of England inputs'!$A:$A,0),0),F4725))</f>
        <v>#N/A</v>
      </c>
      <c r="H4726" s="5">
        <f t="shared" si="450"/>
        <v>42625</v>
      </c>
      <c r="I4726" s="6" t="e">
        <f t="shared" si="446"/>
        <v>#N/A</v>
      </c>
      <c r="J4726" s="6" t="e">
        <f t="shared" si="447"/>
        <v>#N/A</v>
      </c>
      <c r="K4726" s="19">
        <f t="shared" si="448"/>
        <v>2527</v>
      </c>
      <c r="L4726" s="6" t="e">
        <f t="shared" ca="1" si="449"/>
        <v>#N/A</v>
      </c>
    </row>
    <row r="4727" spans="1:12" x14ac:dyDescent="0.2">
      <c r="A4727" s="5">
        <f>IF(AND(dateA=1,A4726&lt;DataEnd),'iBoxx inputs'!A4731,IF(AND(dateA=2,A4726&lt;DataEnd),'Bank of England inputs'!A4731,IF(dateA=3,A4726+1,IF(dateA=4,WORKDAY(A4726,1,),WORKDAY(A4726,1,holidayQ)))))</f>
        <v>42626</v>
      </c>
      <c r="B4727" s="35" t="e">
        <f>MATCH(A4727,'iBoxx inputs'!A:A,0)</f>
        <v>#N/A</v>
      </c>
      <c r="C4727" s="35" t="e">
        <f>MATCH(A4727,'Bank of England inputs'!A:A,0)</f>
        <v>#N/A</v>
      </c>
      <c r="D4727" s="6" t="e">
        <f>IF($A4727&gt;DataEnd,NA(),IFERROR(INDEX('iBoxx inputs'!B:B,MATCH($A4727,'iBoxx inputs'!$A:$A,0)),D4726))</f>
        <v>#N/A</v>
      </c>
      <c r="E4727" s="6" t="e">
        <f>IF($A4727&gt;DataEnd,NA(),IFERROR(INDEX('iBoxx inputs'!C:C,MATCH($A4727,'iBoxx inputs'!$A:$A,0)),E4726))</f>
        <v>#N/A</v>
      </c>
      <c r="F4727" s="6" t="e">
        <f>IF($A4727&gt;DataEnd,NA(),IFERROR(INDEX('Bank of England inputs'!D:D,MATCH($A4727,'Bank of England inputs'!$A:$A,0),0),F4726))</f>
        <v>#N/A</v>
      </c>
      <c r="H4727" s="5">
        <f t="shared" si="450"/>
        <v>42626</v>
      </c>
      <c r="I4727" s="6" t="e">
        <f t="shared" si="446"/>
        <v>#N/A</v>
      </c>
      <c r="J4727" s="6" t="e">
        <f t="shared" si="447"/>
        <v>#N/A</v>
      </c>
      <c r="K4727" s="19">
        <f t="shared" si="448"/>
        <v>2527</v>
      </c>
      <c r="L4727" s="6" t="e">
        <f t="shared" ca="1" si="449"/>
        <v>#N/A</v>
      </c>
    </row>
    <row r="4728" spans="1:12" x14ac:dyDescent="0.2">
      <c r="A4728" s="5">
        <f>IF(AND(dateA=1,A4727&lt;DataEnd),'iBoxx inputs'!A4732,IF(AND(dateA=2,A4727&lt;DataEnd),'Bank of England inputs'!A4732,IF(dateA=3,A4727+1,IF(dateA=4,WORKDAY(A4727,1,),WORKDAY(A4727,1,holidayQ)))))</f>
        <v>42627</v>
      </c>
      <c r="B4728" s="35" t="e">
        <f>MATCH(A4728,'iBoxx inputs'!A:A,0)</f>
        <v>#N/A</v>
      </c>
      <c r="C4728" s="35" t="e">
        <f>MATCH(A4728,'Bank of England inputs'!A:A,0)</f>
        <v>#N/A</v>
      </c>
      <c r="D4728" s="6" t="e">
        <f>IF($A4728&gt;DataEnd,NA(),IFERROR(INDEX('iBoxx inputs'!B:B,MATCH($A4728,'iBoxx inputs'!$A:$A,0)),D4727))</f>
        <v>#N/A</v>
      </c>
      <c r="E4728" s="6" t="e">
        <f>IF($A4728&gt;DataEnd,NA(),IFERROR(INDEX('iBoxx inputs'!C:C,MATCH($A4728,'iBoxx inputs'!$A:$A,0)),E4727))</f>
        <v>#N/A</v>
      </c>
      <c r="F4728" s="6" t="e">
        <f>IF($A4728&gt;DataEnd,NA(),IFERROR(INDEX('Bank of England inputs'!D:D,MATCH($A4728,'Bank of England inputs'!$A:$A,0),0),F4727))</f>
        <v>#N/A</v>
      </c>
      <c r="H4728" s="5">
        <f t="shared" si="450"/>
        <v>42627</v>
      </c>
      <c r="I4728" s="6" t="e">
        <f t="shared" si="446"/>
        <v>#N/A</v>
      </c>
      <c r="J4728" s="6" t="e">
        <f t="shared" si="447"/>
        <v>#N/A</v>
      </c>
      <c r="K4728" s="19">
        <f t="shared" si="448"/>
        <v>2527</v>
      </c>
      <c r="L4728" s="6" t="e">
        <f t="shared" ca="1" si="449"/>
        <v>#N/A</v>
      </c>
    </row>
    <row r="4729" spans="1:12" x14ac:dyDescent="0.2">
      <c r="A4729" s="5">
        <f>IF(AND(dateA=1,A4728&lt;DataEnd),'iBoxx inputs'!A4733,IF(AND(dateA=2,A4728&lt;DataEnd),'Bank of England inputs'!A4733,IF(dateA=3,A4728+1,IF(dateA=4,WORKDAY(A4728,1,),WORKDAY(A4728,1,holidayQ)))))</f>
        <v>42628</v>
      </c>
      <c r="B4729" s="35" t="e">
        <f>MATCH(A4729,'iBoxx inputs'!A:A,0)</f>
        <v>#N/A</v>
      </c>
      <c r="C4729" s="35" t="e">
        <f>MATCH(A4729,'Bank of England inputs'!A:A,0)</f>
        <v>#N/A</v>
      </c>
      <c r="D4729" s="6" t="e">
        <f>IF($A4729&gt;DataEnd,NA(),IFERROR(INDEX('iBoxx inputs'!B:B,MATCH($A4729,'iBoxx inputs'!$A:$A,0)),D4728))</f>
        <v>#N/A</v>
      </c>
      <c r="E4729" s="6" t="e">
        <f>IF($A4729&gt;DataEnd,NA(),IFERROR(INDEX('iBoxx inputs'!C:C,MATCH($A4729,'iBoxx inputs'!$A:$A,0)),E4728))</f>
        <v>#N/A</v>
      </c>
      <c r="F4729" s="6" t="e">
        <f>IF($A4729&gt;DataEnd,NA(),IFERROR(INDEX('Bank of England inputs'!D:D,MATCH($A4729,'Bank of England inputs'!$A:$A,0),0),F4728))</f>
        <v>#N/A</v>
      </c>
      <c r="H4729" s="5">
        <f t="shared" si="450"/>
        <v>42628</v>
      </c>
      <c r="I4729" s="6" t="e">
        <f t="shared" si="446"/>
        <v>#N/A</v>
      </c>
      <c r="J4729" s="6" t="e">
        <f t="shared" si="447"/>
        <v>#N/A</v>
      </c>
      <c r="K4729" s="19">
        <f t="shared" si="448"/>
        <v>2527</v>
      </c>
      <c r="L4729" s="6" t="e">
        <f t="shared" ca="1" si="449"/>
        <v>#N/A</v>
      </c>
    </row>
    <row r="4730" spans="1:12" x14ac:dyDescent="0.2">
      <c r="A4730" s="5">
        <f>IF(AND(dateA=1,A4729&lt;DataEnd),'iBoxx inputs'!A4734,IF(AND(dateA=2,A4729&lt;DataEnd),'Bank of England inputs'!A4734,IF(dateA=3,A4729+1,IF(dateA=4,WORKDAY(A4729,1,),WORKDAY(A4729,1,holidayQ)))))</f>
        <v>42629</v>
      </c>
      <c r="B4730" s="35" t="e">
        <f>MATCH(A4730,'iBoxx inputs'!A:A,0)</f>
        <v>#N/A</v>
      </c>
      <c r="C4730" s="35" t="e">
        <f>MATCH(A4730,'Bank of England inputs'!A:A,0)</f>
        <v>#N/A</v>
      </c>
      <c r="D4730" s="6" t="e">
        <f>IF($A4730&gt;DataEnd,NA(),IFERROR(INDEX('iBoxx inputs'!B:B,MATCH($A4730,'iBoxx inputs'!$A:$A,0)),D4729))</f>
        <v>#N/A</v>
      </c>
      <c r="E4730" s="6" t="e">
        <f>IF($A4730&gt;DataEnd,NA(),IFERROR(INDEX('iBoxx inputs'!C:C,MATCH($A4730,'iBoxx inputs'!$A:$A,0)),E4729))</f>
        <v>#N/A</v>
      </c>
      <c r="F4730" s="6" t="e">
        <f>IF($A4730&gt;DataEnd,NA(),IFERROR(INDEX('Bank of England inputs'!D:D,MATCH($A4730,'Bank of England inputs'!$A:$A,0),0),F4729))</f>
        <v>#N/A</v>
      </c>
      <c r="H4730" s="5">
        <f t="shared" si="450"/>
        <v>42629</v>
      </c>
      <c r="I4730" s="6" t="e">
        <f t="shared" si="446"/>
        <v>#N/A</v>
      </c>
      <c r="J4730" s="6" t="e">
        <f t="shared" si="447"/>
        <v>#N/A</v>
      </c>
      <c r="K4730" s="19">
        <f t="shared" si="448"/>
        <v>2528</v>
      </c>
      <c r="L4730" s="6" t="e">
        <f t="shared" ca="1" si="449"/>
        <v>#N/A</v>
      </c>
    </row>
    <row r="4731" spans="1:12" x14ac:dyDescent="0.2">
      <c r="A4731" s="5">
        <f>IF(AND(dateA=1,A4730&lt;DataEnd),'iBoxx inputs'!A4735,IF(AND(dateA=2,A4730&lt;DataEnd),'Bank of England inputs'!A4735,IF(dateA=3,A4730+1,IF(dateA=4,WORKDAY(A4730,1,),WORKDAY(A4730,1,holidayQ)))))</f>
        <v>42632</v>
      </c>
      <c r="B4731" s="35" t="e">
        <f>MATCH(A4731,'iBoxx inputs'!A:A,0)</f>
        <v>#N/A</v>
      </c>
      <c r="C4731" s="35" t="e">
        <f>MATCH(A4731,'Bank of England inputs'!A:A,0)</f>
        <v>#N/A</v>
      </c>
      <c r="D4731" s="6" t="e">
        <f>IF($A4731&gt;DataEnd,NA(),IFERROR(INDEX('iBoxx inputs'!B:B,MATCH($A4731,'iBoxx inputs'!$A:$A,0)),D4730))</f>
        <v>#N/A</v>
      </c>
      <c r="E4731" s="6" t="e">
        <f>IF($A4731&gt;DataEnd,NA(),IFERROR(INDEX('iBoxx inputs'!C:C,MATCH($A4731,'iBoxx inputs'!$A:$A,0)),E4730))</f>
        <v>#N/A</v>
      </c>
      <c r="F4731" s="6" t="e">
        <f>IF($A4731&gt;DataEnd,NA(),IFERROR(INDEX('Bank of England inputs'!D:D,MATCH($A4731,'Bank of England inputs'!$A:$A,0),0),F4730))</f>
        <v>#N/A</v>
      </c>
      <c r="H4731" s="5">
        <f t="shared" si="450"/>
        <v>42632</v>
      </c>
      <c r="I4731" s="6" t="e">
        <f t="shared" si="446"/>
        <v>#N/A</v>
      </c>
      <c r="J4731" s="6" t="e">
        <f t="shared" si="447"/>
        <v>#N/A</v>
      </c>
      <c r="K4731" s="19">
        <f t="shared" si="448"/>
        <v>2527</v>
      </c>
      <c r="L4731" s="6" t="e">
        <f t="shared" ca="1" si="449"/>
        <v>#N/A</v>
      </c>
    </row>
    <row r="4732" spans="1:12" x14ac:dyDescent="0.2">
      <c r="A4732" s="5">
        <f>IF(AND(dateA=1,A4731&lt;DataEnd),'iBoxx inputs'!A4736,IF(AND(dateA=2,A4731&lt;DataEnd),'Bank of England inputs'!A4736,IF(dateA=3,A4731+1,IF(dateA=4,WORKDAY(A4731,1,),WORKDAY(A4731,1,holidayQ)))))</f>
        <v>42633</v>
      </c>
      <c r="B4732" s="35" t="e">
        <f>MATCH(A4732,'iBoxx inputs'!A:A,0)</f>
        <v>#N/A</v>
      </c>
      <c r="C4732" s="35" t="e">
        <f>MATCH(A4732,'Bank of England inputs'!A:A,0)</f>
        <v>#N/A</v>
      </c>
      <c r="D4732" s="6" t="e">
        <f>IF($A4732&gt;DataEnd,NA(),IFERROR(INDEX('iBoxx inputs'!B:B,MATCH($A4732,'iBoxx inputs'!$A:$A,0)),D4731))</f>
        <v>#N/A</v>
      </c>
      <c r="E4732" s="6" t="e">
        <f>IF($A4732&gt;DataEnd,NA(),IFERROR(INDEX('iBoxx inputs'!C:C,MATCH($A4732,'iBoxx inputs'!$A:$A,0)),E4731))</f>
        <v>#N/A</v>
      </c>
      <c r="F4732" s="6" t="e">
        <f>IF($A4732&gt;DataEnd,NA(),IFERROR(INDEX('Bank of England inputs'!D:D,MATCH($A4732,'Bank of England inputs'!$A:$A,0),0),F4731))</f>
        <v>#N/A</v>
      </c>
      <c r="H4732" s="5">
        <f t="shared" si="450"/>
        <v>42633</v>
      </c>
      <c r="I4732" s="6" t="e">
        <f t="shared" si="446"/>
        <v>#N/A</v>
      </c>
      <c r="J4732" s="6" t="e">
        <f t="shared" si="447"/>
        <v>#N/A</v>
      </c>
      <c r="K4732" s="19">
        <f t="shared" si="448"/>
        <v>2527</v>
      </c>
      <c r="L4732" s="6" t="e">
        <f t="shared" ca="1" si="449"/>
        <v>#N/A</v>
      </c>
    </row>
    <row r="4733" spans="1:12" x14ac:dyDescent="0.2">
      <c r="A4733" s="5">
        <f>IF(AND(dateA=1,A4732&lt;DataEnd),'iBoxx inputs'!A4737,IF(AND(dateA=2,A4732&lt;DataEnd),'Bank of England inputs'!A4737,IF(dateA=3,A4732+1,IF(dateA=4,WORKDAY(A4732,1,),WORKDAY(A4732,1,holidayQ)))))</f>
        <v>42634</v>
      </c>
      <c r="B4733" s="35" t="e">
        <f>MATCH(A4733,'iBoxx inputs'!A:A,0)</f>
        <v>#N/A</v>
      </c>
      <c r="C4733" s="35" t="e">
        <f>MATCH(A4733,'Bank of England inputs'!A:A,0)</f>
        <v>#N/A</v>
      </c>
      <c r="D4733" s="6" t="e">
        <f>IF($A4733&gt;DataEnd,NA(),IFERROR(INDEX('iBoxx inputs'!B:B,MATCH($A4733,'iBoxx inputs'!$A:$A,0)),D4732))</f>
        <v>#N/A</v>
      </c>
      <c r="E4733" s="6" t="e">
        <f>IF($A4733&gt;DataEnd,NA(),IFERROR(INDEX('iBoxx inputs'!C:C,MATCH($A4733,'iBoxx inputs'!$A:$A,0)),E4732))</f>
        <v>#N/A</v>
      </c>
      <c r="F4733" s="6" t="e">
        <f>IF($A4733&gt;DataEnd,NA(),IFERROR(INDEX('Bank of England inputs'!D:D,MATCH($A4733,'Bank of England inputs'!$A:$A,0),0),F4732))</f>
        <v>#N/A</v>
      </c>
      <c r="H4733" s="5">
        <f t="shared" si="450"/>
        <v>42634</v>
      </c>
      <c r="I4733" s="6" t="e">
        <f t="shared" si="446"/>
        <v>#N/A</v>
      </c>
      <c r="J4733" s="6" t="e">
        <f t="shared" si="447"/>
        <v>#N/A</v>
      </c>
      <c r="K4733" s="19">
        <f t="shared" si="448"/>
        <v>2527</v>
      </c>
      <c r="L4733" s="6" t="e">
        <f t="shared" ca="1" si="449"/>
        <v>#N/A</v>
      </c>
    </row>
    <row r="4734" spans="1:12" x14ac:dyDescent="0.2">
      <c r="A4734" s="5">
        <f>IF(AND(dateA=1,A4733&lt;DataEnd),'iBoxx inputs'!A4738,IF(AND(dateA=2,A4733&lt;DataEnd),'Bank of England inputs'!A4738,IF(dateA=3,A4733+1,IF(dateA=4,WORKDAY(A4733,1,),WORKDAY(A4733,1,holidayQ)))))</f>
        <v>42635</v>
      </c>
      <c r="B4734" s="35" t="e">
        <f>MATCH(A4734,'iBoxx inputs'!A:A,0)</f>
        <v>#N/A</v>
      </c>
      <c r="C4734" s="35" t="e">
        <f>MATCH(A4734,'Bank of England inputs'!A:A,0)</f>
        <v>#N/A</v>
      </c>
      <c r="D4734" s="6" t="e">
        <f>IF($A4734&gt;DataEnd,NA(),IFERROR(INDEX('iBoxx inputs'!B:B,MATCH($A4734,'iBoxx inputs'!$A:$A,0)),D4733))</f>
        <v>#N/A</v>
      </c>
      <c r="E4734" s="6" t="e">
        <f>IF($A4734&gt;DataEnd,NA(),IFERROR(INDEX('iBoxx inputs'!C:C,MATCH($A4734,'iBoxx inputs'!$A:$A,0)),E4733))</f>
        <v>#N/A</v>
      </c>
      <c r="F4734" s="6" t="e">
        <f>IF($A4734&gt;DataEnd,NA(),IFERROR(INDEX('Bank of England inputs'!D:D,MATCH($A4734,'Bank of England inputs'!$A:$A,0),0),F4733))</f>
        <v>#N/A</v>
      </c>
      <c r="H4734" s="5">
        <f t="shared" si="450"/>
        <v>42635</v>
      </c>
      <c r="I4734" s="6" t="e">
        <f t="shared" si="446"/>
        <v>#N/A</v>
      </c>
      <c r="J4734" s="6" t="e">
        <f t="shared" si="447"/>
        <v>#N/A</v>
      </c>
      <c r="K4734" s="19">
        <f t="shared" si="448"/>
        <v>2527</v>
      </c>
      <c r="L4734" s="6" t="e">
        <f t="shared" ca="1" si="449"/>
        <v>#N/A</v>
      </c>
    </row>
    <row r="4735" spans="1:12" x14ac:dyDescent="0.2">
      <c r="A4735" s="5">
        <f>IF(AND(dateA=1,A4734&lt;DataEnd),'iBoxx inputs'!A4739,IF(AND(dateA=2,A4734&lt;DataEnd),'Bank of England inputs'!A4739,IF(dateA=3,A4734+1,IF(dateA=4,WORKDAY(A4734,1,),WORKDAY(A4734,1,holidayQ)))))</f>
        <v>42636</v>
      </c>
      <c r="B4735" s="35" t="e">
        <f>MATCH(A4735,'iBoxx inputs'!A:A,0)</f>
        <v>#N/A</v>
      </c>
      <c r="C4735" s="35" t="e">
        <f>MATCH(A4735,'Bank of England inputs'!A:A,0)</f>
        <v>#N/A</v>
      </c>
      <c r="D4735" s="6" t="e">
        <f>IF($A4735&gt;DataEnd,NA(),IFERROR(INDEX('iBoxx inputs'!B:B,MATCH($A4735,'iBoxx inputs'!$A:$A,0)),D4734))</f>
        <v>#N/A</v>
      </c>
      <c r="E4735" s="6" t="e">
        <f>IF($A4735&gt;DataEnd,NA(),IFERROR(INDEX('iBoxx inputs'!C:C,MATCH($A4735,'iBoxx inputs'!$A:$A,0)),E4734))</f>
        <v>#N/A</v>
      </c>
      <c r="F4735" s="6" t="e">
        <f>IF($A4735&gt;DataEnd,NA(),IFERROR(INDEX('Bank of England inputs'!D:D,MATCH($A4735,'Bank of England inputs'!$A:$A,0),0),F4734))</f>
        <v>#N/A</v>
      </c>
      <c r="H4735" s="5">
        <f t="shared" si="450"/>
        <v>42636</v>
      </c>
      <c r="I4735" s="6" t="e">
        <f t="shared" si="446"/>
        <v>#N/A</v>
      </c>
      <c r="J4735" s="6" t="e">
        <f t="shared" si="447"/>
        <v>#N/A</v>
      </c>
      <c r="K4735" s="19">
        <f t="shared" si="448"/>
        <v>2528</v>
      </c>
      <c r="L4735" s="6" t="e">
        <f t="shared" ca="1" si="449"/>
        <v>#N/A</v>
      </c>
    </row>
    <row r="4736" spans="1:12" x14ac:dyDescent="0.2">
      <c r="A4736" s="5">
        <f>IF(AND(dateA=1,A4735&lt;DataEnd),'iBoxx inputs'!A4740,IF(AND(dateA=2,A4735&lt;DataEnd),'Bank of England inputs'!A4740,IF(dateA=3,A4735+1,IF(dateA=4,WORKDAY(A4735,1,),WORKDAY(A4735,1,holidayQ)))))</f>
        <v>42639</v>
      </c>
      <c r="B4736" s="35" t="e">
        <f>MATCH(A4736,'iBoxx inputs'!A:A,0)</f>
        <v>#N/A</v>
      </c>
      <c r="C4736" s="35" t="e">
        <f>MATCH(A4736,'Bank of England inputs'!A:A,0)</f>
        <v>#N/A</v>
      </c>
      <c r="D4736" s="6" t="e">
        <f>IF($A4736&gt;DataEnd,NA(),IFERROR(INDEX('iBoxx inputs'!B:B,MATCH($A4736,'iBoxx inputs'!$A:$A,0)),D4735))</f>
        <v>#N/A</v>
      </c>
      <c r="E4736" s="6" t="e">
        <f>IF($A4736&gt;DataEnd,NA(),IFERROR(INDEX('iBoxx inputs'!C:C,MATCH($A4736,'iBoxx inputs'!$A:$A,0)),E4735))</f>
        <v>#N/A</v>
      </c>
      <c r="F4736" s="6" t="e">
        <f>IF($A4736&gt;DataEnd,NA(),IFERROR(INDEX('Bank of England inputs'!D:D,MATCH($A4736,'Bank of England inputs'!$A:$A,0),0),F4735))</f>
        <v>#N/A</v>
      </c>
      <c r="H4736" s="5">
        <f t="shared" si="450"/>
        <v>42639</v>
      </c>
      <c r="I4736" s="6" t="e">
        <f t="shared" si="446"/>
        <v>#N/A</v>
      </c>
      <c r="J4736" s="6" t="e">
        <f t="shared" si="447"/>
        <v>#N/A</v>
      </c>
      <c r="K4736" s="19">
        <f t="shared" si="448"/>
        <v>2527</v>
      </c>
      <c r="L4736" s="6" t="e">
        <f t="shared" ca="1" si="449"/>
        <v>#N/A</v>
      </c>
    </row>
    <row r="4737" spans="1:12" x14ac:dyDescent="0.2">
      <c r="A4737" s="5">
        <f>IF(AND(dateA=1,A4736&lt;DataEnd),'iBoxx inputs'!A4741,IF(AND(dateA=2,A4736&lt;DataEnd),'Bank of England inputs'!A4741,IF(dateA=3,A4736+1,IF(dateA=4,WORKDAY(A4736,1,),WORKDAY(A4736,1,holidayQ)))))</f>
        <v>42640</v>
      </c>
      <c r="B4737" s="35" t="e">
        <f>MATCH(A4737,'iBoxx inputs'!A:A,0)</f>
        <v>#N/A</v>
      </c>
      <c r="C4737" s="35" t="e">
        <f>MATCH(A4737,'Bank of England inputs'!A:A,0)</f>
        <v>#N/A</v>
      </c>
      <c r="D4737" s="6" t="e">
        <f>IF($A4737&gt;DataEnd,NA(),IFERROR(INDEX('iBoxx inputs'!B:B,MATCH($A4737,'iBoxx inputs'!$A:$A,0)),D4736))</f>
        <v>#N/A</v>
      </c>
      <c r="E4737" s="6" t="e">
        <f>IF($A4737&gt;DataEnd,NA(),IFERROR(INDEX('iBoxx inputs'!C:C,MATCH($A4737,'iBoxx inputs'!$A:$A,0)),E4736))</f>
        <v>#N/A</v>
      </c>
      <c r="F4737" s="6" t="e">
        <f>IF($A4737&gt;DataEnd,NA(),IFERROR(INDEX('Bank of England inputs'!D:D,MATCH($A4737,'Bank of England inputs'!$A:$A,0),0),F4736))</f>
        <v>#N/A</v>
      </c>
      <c r="H4737" s="5">
        <f t="shared" si="450"/>
        <v>42640</v>
      </c>
      <c r="I4737" s="6" t="e">
        <f t="shared" si="446"/>
        <v>#N/A</v>
      </c>
      <c r="J4737" s="6" t="e">
        <f t="shared" si="447"/>
        <v>#N/A</v>
      </c>
      <c r="K4737" s="19">
        <f t="shared" si="448"/>
        <v>2527</v>
      </c>
      <c r="L4737" s="6" t="e">
        <f t="shared" ca="1" si="449"/>
        <v>#N/A</v>
      </c>
    </row>
    <row r="4738" spans="1:12" x14ac:dyDescent="0.2">
      <c r="A4738" s="5">
        <f>IF(AND(dateA=1,A4737&lt;DataEnd),'iBoxx inputs'!A4742,IF(AND(dateA=2,A4737&lt;DataEnd),'Bank of England inputs'!A4742,IF(dateA=3,A4737+1,IF(dateA=4,WORKDAY(A4737,1,),WORKDAY(A4737,1,holidayQ)))))</f>
        <v>42641</v>
      </c>
      <c r="B4738" s="35" t="e">
        <f>MATCH(A4738,'iBoxx inputs'!A:A,0)</f>
        <v>#N/A</v>
      </c>
      <c r="C4738" s="35" t="e">
        <f>MATCH(A4738,'Bank of England inputs'!A:A,0)</f>
        <v>#N/A</v>
      </c>
      <c r="D4738" s="6" t="e">
        <f>IF($A4738&gt;DataEnd,NA(),IFERROR(INDEX('iBoxx inputs'!B:B,MATCH($A4738,'iBoxx inputs'!$A:$A,0)),D4737))</f>
        <v>#N/A</v>
      </c>
      <c r="E4738" s="6" t="e">
        <f>IF($A4738&gt;DataEnd,NA(),IFERROR(INDEX('iBoxx inputs'!C:C,MATCH($A4738,'iBoxx inputs'!$A:$A,0)),E4737))</f>
        <v>#N/A</v>
      </c>
      <c r="F4738" s="6" t="e">
        <f>IF($A4738&gt;DataEnd,NA(),IFERROR(INDEX('Bank of England inputs'!D:D,MATCH($A4738,'Bank of England inputs'!$A:$A,0),0),F4737))</f>
        <v>#N/A</v>
      </c>
      <c r="H4738" s="5">
        <f t="shared" si="450"/>
        <v>42641</v>
      </c>
      <c r="I4738" s="6" t="e">
        <f t="shared" si="446"/>
        <v>#N/A</v>
      </c>
      <c r="J4738" s="6" t="e">
        <f t="shared" si="447"/>
        <v>#N/A</v>
      </c>
      <c r="K4738" s="19">
        <f t="shared" si="448"/>
        <v>2527</v>
      </c>
      <c r="L4738" s="6" t="e">
        <f t="shared" ca="1" si="449"/>
        <v>#N/A</v>
      </c>
    </row>
    <row r="4739" spans="1:12" x14ac:dyDescent="0.2">
      <c r="A4739" s="5">
        <f>IF(AND(dateA=1,A4738&lt;DataEnd),'iBoxx inputs'!A4743,IF(AND(dateA=2,A4738&lt;DataEnd),'Bank of England inputs'!A4743,IF(dateA=3,A4738+1,IF(dateA=4,WORKDAY(A4738,1,),WORKDAY(A4738,1,holidayQ)))))</f>
        <v>42642</v>
      </c>
      <c r="B4739" s="35" t="e">
        <f>MATCH(A4739,'iBoxx inputs'!A:A,0)</f>
        <v>#N/A</v>
      </c>
      <c r="C4739" s="35" t="e">
        <f>MATCH(A4739,'Bank of England inputs'!A:A,0)</f>
        <v>#N/A</v>
      </c>
      <c r="D4739" s="6" t="e">
        <f>IF($A4739&gt;DataEnd,NA(),IFERROR(INDEX('iBoxx inputs'!B:B,MATCH($A4739,'iBoxx inputs'!$A:$A,0)),D4738))</f>
        <v>#N/A</v>
      </c>
      <c r="E4739" s="6" t="e">
        <f>IF($A4739&gt;DataEnd,NA(),IFERROR(INDEX('iBoxx inputs'!C:C,MATCH($A4739,'iBoxx inputs'!$A:$A,0)),E4738))</f>
        <v>#N/A</v>
      </c>
      <c r="F4739" s="6" t="e">
        <f>IF($A4739&gt;DataEnd,NA(),IFERROR(INDEX('Bank of England inputs'!D:D,MATCH($A4739,'Bank of England inputs'!$A:$A,0),0),F4738))</f>
        <v>#N/A</v>
      </c>
      <c r="H4739" s="5">
        <f t="shared" si="450"/>
        <v>42642</v>
      </c>
      <c r="I4739" s="6" t="e">
        <f t="shared" si="446"/>
        <v>#N/A</v>
      </c>
      <c r="J4739" s="6" t="e">
        <f t="shared" si="447"/>
        <v>#N/A</v>
      </c>
      <c r="K4739" s="19">
        <f t="shared" si="448"/>
        <v>2527</v>
      </c>
      <c r="L4739" s="6" t="e">
        <f t="shared" ca="1" si="449"/>
        <v>#N/A</v>
      </c>
    </row>
    <row r="4740" spans="1:12" x14ac:dyDescent="0.2">
      <c r="A4740" s="5">
        <f>IF(AND(dateA=1,A4739&lt;DataEnd),'iBoxx inputs'!A4744,IF(AND(dateA=2,A4739&lt;DataEnd),'Bank of England inputs'!A4744,IF(dateA=3,A4739+1,IF(dateA=4,WORKDAY(A4739,1,),WORKDAY(A4739,1,holidayQ)))))</f>
        <v>42643</v>
      </c>
      <c r="B4740" s="35" t="e">
        <f>MATCH(A4740,'iBoxx inputs'!A:A,0)</f>
        <v>#N/A</v>
      </c>
      <c r="C4740" s="35" t="e">
        <f>MATCH(A4740,'Bank of England inputs'!A:A,0)</f>
        <v>#N/A</v>
      </c>
      <c r="D4740" s="6" t="e">
        <f>IF($A4740&gt;DataEnd,NA(),IFERROR(INDEX('iBoxx inputs'!B:B,MATCH($A4740,'iBoxx inputs'!$A:$A,0)),D4739))</f>
        <v>#N/A</v>
      </c>
      <c r="E4740" s="6" t="e">
        <f>IF($A4740&gt;DataEnd,NA(),IFERROR(INDEX('iBoxx inputs'!C:C,MATCH($A4740,'iBoxx inputs'!$A:$A,0)),E4739))</f>
        <v>#N/A</v>
      </c>
      <c r="F4740" s="6" t="e">
        <f>IF($A4740&gt;DataEnd,NA(),IFERROR(INDEX('Bank of England inputs'!D:D,MATCH($A4740,'Bank of England inputs'!$A:$A,0),0),F4739))</f>
        <v>#N/A</v>
      </c>
      <c r="H4740" s="5">
        <f t="shared" si="450"/>
        <v>42643</v>
      </c>
      <c r="I4740" s="6" t="e">
        <f t="shared" si="446"/>
        <v>#N/A</v>
      </c>
      <c r="J4740" s="6" t="e">
        <f t="shared" si="447"/>
        <v>#N/A</v>
      </c>
      <c r="K4740" s="19">
        <f t="shared" si="448"/>
        <v>2528</v>
      </c>
      <c r="L4740" s="6" t="e">
        <f t="shared" ca="1" si="449"/>
        <v>#N/A</v>
      </c>
    </row>
    <row r="4741" spans="1:12" x14ac:dyDescent="0.2">
      <c r="A4741" s="5">
        <f>IF(AND(dateA=1,A4740&lt;DataEnd),'iBoxx inputs'!A4745,IF(AND(dateA=2,A4740&lt;DataEnd),'Bank of England inputs'!A4745,IF(dateA=3,A4740+1,IF(dateA=4,WORKDAY(A4740,1,),WORKDAY(A4740,1,holidayQ)))))</f>
        <v>42646</v>
      </c>
      <c r="B4741" s="35" t="e">
        <f>MATCH(A4741,'iBoxx inputs'!A:A,0)</f>
        <v>#N/A</v>
      </c>
      <c r="C4741" s="35" t="e">
        <f>MATCH(A4741,'Bank of England inputs'!A:A,0)</f>
        <v>#N/A</v>
      </c>
      <c r="D4741" s="6" t="e">
        <f>IF($A4741&gt;DataEnd,NA(),IFERROR(INDEX('iBoxx inputs'!B:B,MATCH($A4741,'iBoxx inputs'!$A:$A,0)),D4740))</f>
        <v>#N/A</v>
      </c>
      <c r="E4741" s="6" t="e">
        <f>IF($A4741&gt;DataEnd,NA(),IFERROR(INDEX('iBoxx inputs'!C:C,MATCH($A4741,'iBoxx inputs'!$A:$A,0)),E4740))</f>
        <v>#N/A</v>
      </c>
      <c r="F4741" s="6" t="e">
        <f>IF($A4741&gt;DataEnd,NA(),IFERROR(INDEX('Bank of England inputs'!D:D,MATCH($A4741,'Bank of England inputs'!$A:$A,0),0),F4740))</f>
        <v>#N/A</v>
      </c>
      <c r="H4741" s="5">
        <f t="shared" si="450"/>
        <v>42646</v>
      </c>
      <c r="I4741" s="6" t="e">
        <f t="shared" si="446"/>
        <v>#N/A</v>
      </c>
      <c r="J4741" s="6" t="e">
        <f t="shared" si="447"/>
        <v>#N/A</v>
      </c>
      <c r="K4741" s="19">
        <f t="shared" si="448"/>
        <v>2527</v>
      </c>
      <c r="L4741" s="6" t="e">
        <f t="shared" ca="1" si="449"/>
        <v>#N/A</v>
      </c>
    </row>
    <row r="4742" spans="1:12" x14ac:dyDescent="0.2">
      <c r="A4742" s="5">
        <f>IF(AND(dateA=1,A4741&lt;DataEnd),'iBoxx inputs'!A4746,IF(AND(dateA=2,A4741&lt;DataEnd),'Bank of England inputs'!A4746,IF(dateA=3,A4741+1,IF(dateA=4,WORKDAY(A4741,1,),WORKDAY(A4741,1,holidayQ)))))</f>
        <v>42647</v>
      </c>
      <c r="B4742" s="35" t="e">
        <f>MATCH(A4742,'iBoxx inputs'!A:A,0)</f>
        <v>#N/A</v>
      </c>
      <c r="C4742" s="35" t="e">
        <f>MATCH(A4742,'Bank of England inputs'!A:A,0)</f>
        <v>#N/A</v>
      </c>
      <c r="D4742" s="6" t="e">
        <f>IF($A4742&gt;DataEnd,NA(),IFERROR(INDEX('iBoxx inputs'!B:B,MATCH($A4742,'iBoxx inputs'!$A:$A,0)),D4741))</f>
        <v>#N/A</v>
      </c>
      <c r="E4742" s="6" t="e">
        <f>IF($A4742&gt;DataEnd,NA(),IFERROR(INDEX('iBoxx inputs'!C:C,MATCH($A4742,'iBoxx inputs'!$A:$A,0)),E4741))</f>
        <v>#N/A</v>
      </c>
      <c r="F4742" s="6" t="e">
        <f>IF($A4742&gt;DataEnd,NA(),IFERROR(INDEX('Bank of England inputs'!D:D,MATCH($A4742,'Bank of England inputs'!$A:$A,0),0),F4741))</f>
        <v>#N/A</v>
      </c>
      <c r="H4742" s="5">
        <f t="shared" si="450"/>
        <v>42647</v>
      </c>
      <c r="I4742" s="6" t="e">
        <f t="shared" si="446"/>
        <v>#N/A</v>
      </c>
      <c r="J4742" s="6" t="e">
        <f t="shared" si="447"/>
        <v>#N/A</v>
      </c>
      <c r="K4742" s="19">
        <f t="shared" si="448"/>
        <v>2527</v>
      </c>
      <c r="L4742" s="6" t="e">
        <f t="shared" ca="1" si="449"/>
        <v>#N/A</v>
      </c>
    </row>
    <row r="4743" spans="1:12" x14ac:dyDescent="0.2">
      <c r="A4743" s="5">
        <f>IF(AND(dateA=1,A4742&lt;DataEnd),'iBoxx inputs'!A4747,IF(AND(dateA=2,A4742&lt;DataEnd),'Bank of England inputs'!A4747,IF(dateA=3,A4742+1,IF(dateA=4,WORKDAY(A4742,1,),WORKDAY(A4742,1,holidayQ)))))</f>
        <v>42648</v>
      </c>
      <c r="B4743" s="35" t="e">
        <f>MATCH(A4743,'iBoxx inputs'!A:A,0)</f>
        <v>#N/A</v>
      </c>
      <c r="C4743" s="35" t="e">
        <f>MATCH(A4743,'Bank of England inputs'!A:A,0)</f>
        <v>#N/A</v>
      </c>
      <c r="D4743" s="6" t="e">
        <f>IF($A4743&gt;DataEnd,NA(),IFERROR(INDEX('iBoxx inputs'!B:B,MATCH($A4743,'iBoxx inputs'!$A:$A,0)),D4742))</f>
        <v>#N/A</v>
      </c>
      <c r="E4743" s="6" t="e">
        <f>IF($A4743&gt;DataEnd,NA(),IFERROR(INDEX('iBoxx inputs'!C:C,MATCH($A4743,'iBoxx inputs'!$A:$A,0)),E4742))</f>
        <v>#N/A</v>
      </c>
      <c r="F4743" s="6" t="e">
        <f>IF($A4743&gt;DataEnd,NA(),IFERROR(INDEX('Bank of England inputs'!D:D,MATCH($A4743,'Bank of England inputs'!$A:$A,0),0),F4742))</f>
        <v>#N/A</v>
      </c>
      <c r="H4743" s="5">
        <f t="shared" si="450"/>
        <v>42648</v>
      </c>
      <c r="I4743" s="6" t="e">
        <f t="shared" si="446"/>
        <v>#N/A</v>
      </c>
      <c r="J4743" s="6" t="e">
        <f t="shared" si="447"/>
        <v>#N/A</v>
      </c>
      <c r="K4743" s="19">
        <f t="shared" si="448"/>
        <v>2527</v>
      </c>
      <c r="L4743" s="6" t="e">
        <f t="shared" ca="1" si="449"/>
        <v>#N/A</v>
      </c>
    </row>
    <row r="4744" spans="1:12" x14ac:dyDescent="0.2">
      <c r="A4744" s="5">
        <f>IF(AND(dateA=1,A4743&lt;DataEnd),'iBoxx inputs'!A4748,IF(AND(dateA=2,A4743&lt;DataEnd),'Bank of England inputs'!A4748,IF(dateA=3,A4743+1,IF(dateA=4,WORKDAY(A4743,1,),WORKDAY(A4743,1,holidayQ)))))</f>
        <v>42649</v>
      </c>
      <c r="B4744" s="35" t="e">
        <f>MATCH(A4744,'iBoxx inputs'!A:A,0)</f>
        <v>#N/A</v>
      </c>
      <c r="C4744" s="35" t="e">
        <f>MATCH(A4744,'Bank of England inputs'!A:A,0)</f>
        <v>#N/A</v>
      </c>
      <c r="D4744" s="6" t="e">
        <f>IF($A4744&gt;DataEnd,NA(),IFERROR(INDEX('iBoxx inputs'!B:B,MATCH($A4744,'iBoxx inputs'!$A:$A,0)),D4743))</f>
        <v>#N/A</v>
      </c>
      <c r="E4744" s="6" t="e">
        <f>IF($A4744&gt;DataEnd,NA(),IFERROR(INDEX('iBoxx inputs'!C:C,MATCH($A4744,'iBoxx inputs'!$A:$A,0)),E4743))</f>
        <v>#N/A</v>
      </c>
      <c r="F4744" s="6" t="e">
        <f>IF($A4744&gt;DataEnd,NA(),IFERROR(INDEX('Bank of England inputs'!D:D,MATCH($A4744,'Bank of England inputs'!$A:$A,0),0),F4743))</f>
        <v>#N/A</v>
      </c>
      <c r="H4744" s="5">
        <f t="shared" si="450"/>
        <v>42649</v>
      </c>
      <c r="I4744" s="6" t="e">
        <f t="shared" si="446"/>
        <v>#N/A</v>
      </c>
      <c r="J4744" s="6" t="e">
        <f t="shared" si="447"/>
        <v>#N/A</v>
      </c>
      <c r="K4744" s="19">
        <f t="shared" si="448"/>
        <v>2527</v>
      </c>
      <c r="L4744" s="6" t="e">
        <f t="shared" ca="1" si="449"/>
        <v>#N/A</v>
      </c>
    </row>
    <row r="4745" spans="1:12" x14ac:dyDescent="0.2">
      <c r="A4745" s="5">
        <f>IF(AND(dateA=1,A4744&lt;DataEnd),'iBoxx inputs'!A4749,IF(AND(dateA=2,A4744&lt;DataEnd),'Bank of England inputs'!A4749,IF(dateA=3,A4744+1,IF(dateA=4,WORKDAY(A4744,1,),WORKDAY(A4744,1,holidayQ)))))</f>
        <v>42650</v>
      </c>
      <c r="B4745" s="35" t="e">
        <f>MATCH(A4745,'iBoxx inputs'!A:A,0)</f>
        <v>#N/A</v>
      </c>
      <c r="C4745" s="35" t="e">
        <f>MATCH(A4745,'Bank of England inputs'!A:A,0)</f>
        <v>#N/A</v>
      </c>
      <c r="D4745" s="6" t="e">
        <f>IF($A4745&gt;DataEnd,NA(),IFERROR(INDEX('iBoxx inputs'!B:B,MATCH($A4745,'iBoxx inputs'!$A:$A,0)),D4744))</f>
        <v>#N/A</v>
      </c>
      <c r="E4745" s="6" t="e">
        <f>IF($A4745&gt;DataEnd,NA(),IFERROR(INDEX('iBoxx inputs'!C:C,MATCH($A4745,'iBoxx inputs'!$A:$A,0)),E4744))</f>
        <v>#N/A</v>
      </c>
      <c r="F4745" s="6" t="e">
        <f>IF($A4745&gt;DataEnd,NA(),IFERROR(INDEX('Bank of England inputs'!D:D,MATCH($A4745,'Bank of England inputs'!$A:$A,0),0),F4744))</f>
        <v>#N/A</v>
      </c>
      <c r="H4745" s="5">
        <f t="shared" si="450"/>
        <v>42650</v>
      </c>
      <c r="I4745" s="6" t="e">
        <f t="shared" si="446"/>
        <v>#N/A</v>
      </c>
      <c r="J4745" s="6" t="e">
        <f t="shared" si="447"/>
        <v>#N/A</v>
      </c>
      <c r="K4745" s="19">
        <f t="shared" si="448"/>
        <v>2528</v>
      </c>
      <c r="L4745" s="6" t="e">
        <f t="shared" ca="1" si="449"/>
        <v>#N/A</v>
      </c>
    </row>
    <row r="4746" spans="1:12" x14ac:dyDescent="0.2">
      <c r="A4746" s="5">
        <f>IF(AND(dateA=1,A4745&lt;DataEnd),'iBoxx inputs'!A4750,IF(AND(dateA=2,A4745&lt;DataEnd),'Bank of England inputs'!A4750,IF(dateA=3,A4745+1,IF(dateA=4,WORKDAY(A4745,1,),WORKDAY(A4745,1,holidayQ)))))</f>
        <v>42653</v>
      </c>
      <c r="B4746" s="35" t="e">
        <f>MATCH(A4746,'iBoxx inputs'!A:A,0)</f>
        <v>#N/A</v>
      </c>
      <c r="C4746" s="35" t="e">
        <f>MATCH(A4746,'Bank of England inputs'!A:A,0)</f>
        <v>#N/A</v>
      </c>
      <c r="D4746" s="6" t="e">
        <f>IF($A4746&gt;DataEnd,NA(),IFERROR(INDEX('iBoxx inputs'!B:B,MATCH($A4746,'iBoxx inputs'!$A:$A,0)),D4745))</f>
        <v>#N/A</v>
      </c>
      <c r="E4746" s="6" t="e">
        <f>IF($A4746&gt;DataEnd,NA(),IFERROR(INDEX('iBoxx inputs'!C:C,MATCH($A4746,'iBoxx inputs'!$A:$A,0)),E4745))</f>
        <v>#N/A</v>
      </c>
      <c r="F4746" s="6" t="e">
        <f>IF($A4746&gt;DataEnd,NA(),IFERROR(INDEX('Bank of England inputs'!D:D,MATCH($A4746,'Bank of England inputs'!$A:$A,0),0),F4745))</f>
        <v>#N/A</v>
      </c>
      <c r="H4746" s="5">
        <f t="shared" si="450"/>
        <v>42653</v>
      </c>
      <c r="I4746" s="6" t="e">
        <f t="shared" si="446"/>
        <v>#N/A</v>
      </c>
      <c r="J4746" s="6" t="e">
        <f t="shared" si="447"/>
        <v>#N/A</v>
      </c>
      <c r="K4746" s="19">
        <f t="shared" si="448"/>
        <v>2527</v>
      </c>
      <c r="L4746" s="6" t="e">
        <f t="shared" ca="1" si="449"/>
        <v>#N/A</v>
      </c>
    </row>
    <row r="4747" spans="1:12" x14ac:dyDescent="0.2">
      <c r="A4747" s="5">
        <f>IF(AND(dateA=1,A4746&lt;DataEnd),'iBoxx inputs'!A4751,IF(AND(dateA=2,A4746&lt;DataEnd),'Bank of England inputs'!A4751,IF(dateA=3,A4746+1,IF(dateA=4,WORKDAY(A4746,1,),WORKDAY(A4746,1,holidayQ)))))</f>
        <v>42654</v>
      </c>
      <c r="B4747" s="35" t="e">
        <f>MATCH(A4747,'iBoxx inputs'!A:A,0)</f>
        <v>#N/A</v>
      </c>
      <c r="C4747" s="35" t="e">
        <f>MATCH(A4747,'Bank of England inputs'!A:A,0)</f>
        <v>#N/A</v>
      </c>
      <c r="D4747" s="6" t="e">
        <f>IF($A4747&gt;DataEnd,NA(),IFERROR(INDEX('iBoxx inputs'!B:B,MATCH($A4747,'iBoxx inputs'!$A:$A,0)),D4746))</f>
        <v>#N/A</v>
      </c>
      <c r="E4747" s="6" t="e">
        <f>IF($A4747&gt;DataEnd,NA(),IFERROR(INDEX('iBoxx inputs'!C:C,MATCH($A4747,'iBoxx inputs'!$A:$A,0)),E4746))</f>
        <v>#N/A</v>
      </c>
      <c r="F4747" s="6" t="e">
        <f>IF($A4747&gt;DataEnd,NA(),IFERROR(INDEX('Bank of England inputs'!D:D,MATCH($A4747,'Bank of England inputs'!$A:$A,0),0),F4746))</f>
        <v>#N/A</v>
      </c>
      <c r="H4747" s="5">
        <f t="shared" si="450"/>
        <v>42654</v>
      </c>
      <c r="I4747" s="6" t="e">
        <f t="shared" si="446"/>
        <v>#N/A</v>
      </c>
      <c r="J4747" s="6" t="e">
        <f t="shared" si="447"/>
        <v>#N/A</v>
      </c>
      <c r="K4747" s="19">
        <f t="shared" si="448"/>
        <v>2527</v>
      </c>
      <c r="L4747" s="6" t="e">
        <f t="shared" ca="1" si="449"/>
        <v>#N/A</v>
      </c>
    </row>
    <row r="4748" spans="1:12" x14ac:dyDescent="0.2">
      <c r="A4748" s="5">
        <f>IF(AND(dateA=1,A4747&lt;DataEnd),'iBoxx inputs'!A4752,IF(AND(dateA=2,A4747&lt;DataEnd),'Bank of England inputs'!A4752,IF(dateA=3,A4747+1,IF(dateA=4,WORKDAY(A4747,1,),WORKDAY(A4747,1,holidayQ)))))</f>
        <v>42655</v>
      </c>
      <c r="B4748" s="35" t="e">
        <f>MATCH(A4748,'iBoxx inputs'!A:A,0)</f>
        <v>#N/A</v>
      </c>
      <c r="C4748" s="35" t="e">
        <f>MATCH(A4748,'Bank of England inputs'!A:A,0)</f>
        <v>#N/A</v>
      </c>
      <c r="D4748" s="6" t="e">
        <f>IF($A4748&gt;DataEnd,NA(),IFERROR(INDEX('iBoxx inputs'!B:B,MATCH($A4748,'iBoxx inputs'!$A:$A,0)),D4747))</f>
        <v>#N/A</v>
      </c>
      <c r="E4748" s="6" t="e">
        <f>IF($A4748&gt;DataEnd,NA(),IFERROR(INDEX('iBoxx inputs'!C:C,MATCH($A4748,'iBoxx inputs'!$A:$A,0)),E4747))</f>
        <v>#N/A</v>
      </c>
      <c r="F4748" s="6" t="e">
        <f>IF($A4748&gt;DataEnd,NA(),IFERROR(INDEX('Bank of England inputs'!D:D,MATCH($A4748,'Bank of England inputs'!$A:$A,0),0),F4747))</f>
        <v>#N/A</v>
      </c>
      <c r="H4748" s="5">
        <f t="shared" si="450"/>
        <v>42655</v>
      </c>
      <c r="I4748" s="6" t="e">
        <f t="shared" si="446"/>
        <v>#N/A</v>
      </c>
      <c r="J4748" s="6" t="e">
        <f t="shared" si="447"/>
        <v>#N/A</v>
      </c>
      <c r="K4748" s="19">
        <f t="shared" si="448"/>
        <v>2527</v>
      </c>
      <c r="L4748" s="6" t="e">
        <f t="shared" ca="1" si="449"/>
        <v>#N/A</v>
      </c>
    </row>
    <row r="4749" spans="1:12" x14ac:dyDescent="0.2">
      <c r="A4749" s="5">
        <f>IF(AND(dateA=1,A4748&lt;DataEnd),'iBoxx inputs'!A4753,IF(AND(dateA=2,A4748&lt;DataEnd),'Bank of England inputs'!A4753,IF(dateA=3,A4748+1,IF(dateA=4,WORKDAY(A4748,1,),WORKDAY(A4748,1,holidayQ)))))</f>
        <v>42656</v>
      </c>
      <c r="B4749" s="35" t="e">
        <f>MATCH(A4749,'iBoxx inputs'!A:A,0)</f>
        <v>#N/A</v>
      </c>
      <c r="C4749" s="35" t="e">
        <f>MATCH(A4749,'Bank of England inputs'!A:A,0)</f>
        <v>#N/A</v>
      </c>
      <c r="D4749" s="6" t="e">
        <f>IF($A4749&gt;DataEnd,NA(),IFERROR(INDEX('iBoxx inputs'!B:B,MATCH($A4749,'iBoxx inputs'!$A:$A,0)),D4748))</f>
        <v>#N/A</v>
      </c>
      <c r="E4749" s="6" t="e">
        <f>IF($A4749&gt;DataEnd,NA(),IFERROR(INDEX('iBoxx inputs'!C:C,MATCH($A4749,'iBoxx inputs'!$A:$A,0)),E4748))</f>
        <v>#N/A</v>
      </c>
      <c r="F4749" s="6" t="e">
        <f>IF($A4749&gt;DataEnd,NA(),IFERROR(INDEX('Bank of England inputs'!D:D,MATCH($A4749,'Bank of England inputs'!$A:$A,0),0),F4748))</f>
        <v>#N/A</v>
      </c>
      <c r="H4749" s="5">
        <f t="shared" si="450"/>
        <v>42656</v>
      </c>
      <c r="I4749" s="6" t="e">
        <f t="shared" si="446"/>
        <v>#N/A</v>
      </c>
      <c r="J4749" s="6" t="e">
        <f t="shared" si="447"/>
        <v>#N/A</v>
      </c>
      <c r="K4749" s="19">
        <f t="shared" si="448"/>
        <v>2527</v>
      </c>
      <c r="L4749" s="6" t="e">
        <f t="shared" ca="1" si="449"/>
        <v>#N/A</v>
      </c>
    </row>
    <row r="4750" spans="1:12" x14ac:dyDescent="0.2">
      <c r="A4750" s="5">
        <f>IF(AND(dateA=1,A4749&lt;DataEnd),'iBoxx inputs'!A4754,IF(AND(dateA=2,A4749&lt;DataEnd),'Bank of England inputs'!A4754,IF(dateA=3,A4749+1,IF(dateA=4,WORKDAY(A4749,1,),WORKDAY(A4749,1,holidayQ)))))</f>
        <v>42657</v>
      </c>
      <c r="B4750" s="35" t="e">
        <f>MATCH(A4750,'iBoxx inputs'!A:A,0)</f>
        <v>#N/A</v>
      </c>
      <c r="C4750" s="35" t="e">
        <f>MATCH(A4750,'Bank of England inputs'!A:A,0)</f>
        <v>#N/A</v>
      </c>
      <c r="D4750" s="6" t="e">
        <f>IF($A4750&gt;DataEnd,NA(),IFERROR(INDEX('iBoxx inputs'!B:B,MATCH($A4750,'iBoxx inputs'!$A:$A,0)),D4749))</f>
        <v>#N/A</v>
      </c>
      <c r="E4750" s="6" t="e">
        <f>IF($A4750&gt;DataEnd,NA(),IFERROR(INDEX('iBoxx inputs'!C:C,MATCH($A4750,'iBoxx inputs'!$A:$A,0)),E4749))</f>
        <v>#N/A</v>
      </c>
      <c r="F4750" s="6" t="e">
        <f>IF($A4750&gt;DataEnd,NA(),IFERROR(INDEX('Bank of England inputs'!D:D,MATCH($A4750,'Bank of England inputs'!$A:$A,0),0),F4749))</f>
        <v>#N/A</v>
      </c>
      <c r="H4750" s="5">
        <f t="shared" si="450"/>
        <v>42657</v>
      </c>
      <c r="I4750" s="6" t="e">
        <f t="shared" si="446"/>
        <v>#N/A</v>
      </c>
      <c r="J4750" s="6" t="e">
        <f t="shared" si="447"/>
        <v>#N/A</v>
      </c>
      <c r="K4750" s="19">
        <f t="shared" si="448"/>
        <v>2528</v>
      </c>
      <c r="L4750" s="6" t="e">
        <f t="shared" ca="1" si="449"/>
        <v>#N/A</v>
      </c>
    </row>
    <row r="4751" spans="1:12" x14ac:dyDescent="0.2">
      <c r="A4751" s="5">
        <f>IF(AND(dateA=1,A4750&lt;DataEnd),'iBoxx inputs'!A4755,IF(AND(dateA=2,A4750&lt;DataEnd),'Bank of England inputs'!A4755,IF(dateA=3,A4750+1,IF(dateA=4,WORKDAY(A4750,1,),WORKDAY(A4750,1,holidayQ)))))</f>
        <v>42660</v>
      </c>
      <c r="B4751" s="35" t="e">
        <f>MATCH(A4751,'iBoxx inputs'!A:A,0)</f>
        <v>#N/A</v>
      </c>
      <c r="C4751" s="35" t="e">
        <f>MATCH(A4751,'Bank of England inputs'!A:A,0)</f>
        <v>#N/A</v>
      </c>
      <c r="D4751" s="6" t="e">
        <f>IF($A4751&gt;DataEnd,NA(),IFERROR(INDEX('iBoxx inputs'!B:B,MATCH($A4751,'iBoxx inputs'!$A:$A,0)),D4750))</f>
        <v>#N/A</v>
      </c>
      <c r="E4751" s="6" t="e">
        <f>IF($A4751&gt;DataEnd,NA(),IFERROR(INDEX('iBoxx inputs'!C:C,MATCH($A4751,'iBoxx inputs'!$A:$A,0)),E4750))</f>
        <v>#N/A</v>
      </c>
      <c r="F4751" s="6" t="e">
        <f>IF($A4751&gt;DataEnd,NA(),IFERROR(INDEX('Bank of England inputs'!D:D,MATCH($A4751,'Bank of England inputs'!$A:$A,0),0),F4750))</f>
        <v>#N/A</v>
      </c>
      <c r="H4751" s="5">
        <f t="shared" si="450"/>
        <v>42660</v>
      </c>
      <c r="I4751" s="6" t="e">
        <f t="shared" si="446"/>
        <v>#N/A</v>
      </c>
      <c r="J4751" s="6" t="e">
        <f t="shared" si="447"/>
        <v>#N/A</v>
      </c>
      <c r="K4751" s="19">
        <f t="shared" si="448"/>
        <v>2527</v>
      </c>
      <c r="L4751" s="6" t="e">
        <f t="shared" ca="1" si="449"/>
        <v>#N/A</v>
      </c>
    </row>
    <row r="4752" spans="1:12" x14ac:dyDescent="0.2">
      <c r="A4752" s="5">
        <f>IF(AND(dateA=1,A4751&lt;DataEnd),'iBoxx inputs'!A4756,IF(AND(dateA=2,A4751&lt;DataEnd),'Bank of England inputs'!A4756,IF(dateA=3,A4751+1,IF(dateA=4,WORKDAY(A4751,1,),WORKDAY(A4751,1,holidayQ)))))</f>
        <v>42661</v>
      </c>
      <c r="B4752" s="35" t="e">
        <f>MATCH(A4752,'iBoxx inputs'!A:A,0)</f>
        <v>#N/A</v>
      </c>
      <c r="C4752" s="35" t="e">
        <f>MATCH(A4752,'Bank of England inputs'!A:A,0)</f>
        <v>#N/A</v>
      </c>
      <c r="D4752" s="6" t="e">
        <f>IF($A4752&gt;DataEnd,NA(),IFERROR(INDEX('iBoxx inputs'!B:B,MATCH($A4752,'iBoxx inputs'!$A:$A,0)),D4751))</f>
        <v>#N/A</v>
      </c>
      <c r="E4752" s="6" t="e">
        <f>IF($A4752&gt;DataEnd,NA(),IFERROR(INDEX('iBoxx inputs'!C:C,MATCH($A4752,'iBoxx inputs'!$A:$A,0)),E4751))</f>
        <v>#N/A</v>
      </c>
      <c r="F4752" s="6" t="e">
        <f>IF($A4752&gt;DataEnd,NA(),IFERROR(INDEX('Bank of England inputs'!D:D,MATCH($A4752,'Bank of England inputs'!$A:$A,0),0),F4751))</f>
        <v>#N/A</v>
      </c>
      <c r="H4752" s="5">
        <f t="shared" si="450"/>
        <v>42661</v>
      </c>
      <c r="I4752" s="6" t="e">
        <f t="shared" si="446"/>
        <v>#N/A</v>
      </c>
      <c r="J4752" s="6" t="e">
        <f t="shared" si="447"/>
        <v>#N/A</v>
      </c>
      <c r="K4752" s="19">
        <f t="shared" si="448"/>
        <v>2527</v>
      </c>
      <c r="L4752" s="6" t="e">
        <f t="shared" ca="1" si="449"/>
        <v>#N/A</v>
      </c>
    </row>
    <row r="4753" spans="1:12" x14ac:dyDescent="0.2">
      <c r="A4753" s="5">
        <f>IF(AND(dateA=1,A4752&lt;DataEnd),'iBoxx inputs'!A4757,IF(AND(dateA=2,A4752&lt;DataEnd),'Bank of England inputs'!A4757,IF(dateA=3,A4752+1,IF(dateA=4,WORKDAY(A4752,1,),WORKDAY(A4752,1,holidayQ)))))</f>
        <v>42662</v>
      </c>
      <c r="B4753" s="35" t="e">
        <f>MATCH(A4753,'iBoxx inputs'!A:A,0)</f>
        <v>#N/A</v>
      </c>
      <c r="C4753" s="35" t="e">
        <f>MATCH(A4753,'Bank of England inputs'!A:A,0)</f>
        <v>#N/A</v>
      </c>
      <c r="D4753" s="6" t="e">
        <f>IF($A4753&gt;DataEnd,NA(),IFERROR(INDEX('iBoxx inputs'!B:B,MATCH($A4753,'iBoxx inputs'!$A:$A,0)),D4752))</f>
        <v>#N/A</v>
      </c>
      <c r="E4753" s="6" t="e">
        <f>IF($A4753&gt;DataEnd,NA(),IFERROR(INDEX('iBoxx inputs'!C:C,MATCH($A4753,'iBoxx inputs'!$A:$A,0)),E4752))</f>
        <v>#N/A</v>
      </c>
      <c r="F4753" s="6" t="e">
        <f>IF($A4753&gt;DataEnd,NA(),IFERROR(INDEX('Bank of England inputs'!D:D,MATCH($A4753,'Bank of England inputs'!$A:$A,0),0),F4752))</f>
        <v>#N/A</v>
      </c>
      <c r="H4753" s="5">
        <f t="shared" si="450"/>
        <v>42662</v>
      </c>
      <c r="I4753" s="6" t="e">
        <f t="shared" si="446"/>
        <v>#N/A</v>
      </c>
      <c r="J4753" s="6" t="e">
        <f t="shared" si="447"/>
        <v>#N/A</v>
      </c>
      <c r="K4753" s="19">
        <f t="shared" si="448"/>
        <v>2527</v>
      </c>
      <c r="L4753" s="6" t="e">
        <f t="shared" ca="1" si="449"/>
        <v>#N/A</v>
      </c>
    </row>
    <row r="4754" spans="1:12" x14ac:dyDescent="0.2">
      <c r="A4754" s="5">
        <f>IF(AND(dateA=1,A4753&lt;DataEnd),'iBoxx inputs'!A4758,IF(AND(dateA=2,A4753&lt;DataEnd),'Bank of England inputs'!A4758,IF(dateA=3,A4753+1,IF(dateA=4,WORKDAY(A4753,1,),WORKDAY(A4753,1,holidayQ)))))</f>
        <v>42663</v>
      </c>
      <c r="B4754" s="35" t="e">
        <f>MATCH(A4754,'iBoxx inputs'!A:A,0)</f>
        <v>#N/A</v>
      </c>
      <c r="C4754" s="35" t="e">
        <f>MATCH(A4754,'Bank of England inputs'!A:A,0)</f>
        <v>#N/A</v>
      </c>
      <c r="D4754" s="6" t="e">
        <f>IF($A4754&gt;DataEnd,NA(),IFERROR(INDEX('iBoxx inputs'!B:B,MATCH($A4754,'iBoxx inputs'!$A:$A,0)),D4753))</f>
        <v>#N/A</v>
      </c>
      <c r="E4754" s="6" t="e">
        <f>IF($A4754&gt;DataEnd,NA(),IFERROR(INDEX('iBoxx inputs'!C:C,MATCH($A4754,'iBoxx inputs'!$A:$A,0)),E4753))</f>
        <v>#N/A</v>
      </c>
      <c r="F4754" s="6" t="e">
        <f>IF($A4754&gt;DataEnd,NA(),IFERROR(INDEX('Bank of England inputs'!D:D,MATCH($A4754,'Bank of England inputs'!$A:$A,0),0),F4753))</f>
        <v>#N/A</v>
      </c>
      <c r="H4754" s="5">
        <f t="shared" si="450"/>
        <v>42663</v>
      </c>
      <c r="I4754" s="6" t="e">
        <f t="shared" si="446"/>
        <v>#N/A</v>
      </c>
      <c r="J4754" s="6" t="e">
        <f t="shared" si="447"/>
        <v>#N/A</v>
      </c>
      <c r="K4754" s="19">
        <f t="shared" si="448"/>
        <v>2527</v>
      </c>
      <c r="L4754" s="6" t="e">
        <f t="shared" ca="1" si="449"/>
        <v>#N/A</v>
      </c>
    </row>
    <row r="4755" spans="1:12" x14ac:dyDescent="0.2">
      <c r="A4755" s="5">
        <f>IF(AND(dateA=1,A4754&lt;DataEnd),'iBoxx inputs'!A4759,IF(AND(dateA=2,A4754&lt;DataEnd),'Bank of England inputs'!A4759,IF(dateA=3,A4754+1,IF(dateA=4,WORKDAY(A4754,1,),WORKDAY(A4754,1,holidayQ)))))</f>
        <v>42664</v>
      </c>
      <c r="B4755" s="35" t="e">
        <f>MATCH(A4755,'iBoxx inputs'!A:A,0)</f>
        <v>#N/A</v>
      </c>
      <c r="C4755" s="35" t="e">
        <f>MATCH(A4755,'Bank of England inputs'!A:A,0)</f>
        <v>#N/A</v>
      </c>
      <c r="D4755" s="6" t="e">
        <f>IF($A4755&gt;DataEnd,NA(),IFERROR(INDEX('iBoxx inputs'!B:B,MATCH($A4755,'iBoxx inputs'!$A:$A,0)),D4754))</f>
        <v>#N/A</v>
      </c>
      <c r="E4755" s="6" t="e">
        <f>IF($A4755&gt;DataEnd,NA(),IFERROR(INDEX('iBoxx inputs'!C:C,MATCH($A4755,'iBoxx inputs'!$A:$A,0)),E4754))</f>
        <v>#N/A</v>
      </c>
      <c r="F4755" s="6" t="e">
        <f>IF($A4755&gt;DataEnd,NA(),IFERROR(INDEX('Bank of England inputs'!D:D,MATCH($A4755,'Bank of England inputs'!$A:$A,0),0),F4754))</f>
        <v>#N/A</v>
      </c>
      <c r="H4755" s="5">
        <f t="shared" si="450"/>
        <v>42664</v>
      </c>
      <c r="I4755" s="6" t="e">
        <f t="shared" si="446"/>
        <v>#N/A</v>
      </c>
      <c r="J4755" s="6" t="e">
        <f t="shared" si="447"/>
        <v>#N/A</v>
      </c>
      <c r="K4755" s="19">
        <f t="shared" si="448"/>
        <v>2528</v>
      </c>
      <c r="L4755" s="6" t="e">
        <f t="shared" ca="1" si="449"/>
        <v>#N/A</v>
      </c>
    </row>
    <row r="4756" spans="1:12" x14ac:dyDescent="0.2">
      <c r="A4756" s="5">
        <f>IF(AND(dateA=1,A4755&lt;DataEnd),'iBoxx inputs'!A4760,IF(AND(dateA=2,A4755&lt;DataEnd),'Bank of England inputs'!A4760,IF(dateA=3,A4755+1,IF(dateA=4,WORKDAY(A4755,1,),WORKDAY(A4755,1,holidayQ)))))</f>
        <v>42667</v>
      </c>
      <c r="B4756" s="35" t="e">
        <f>MATCH(A4756,'iBoxx inputs'!A:A,0)</f>
        <v>#N/A</v>
      </c>
      <c r="C4756" s="35" t="e">
        <f>MATCH(A4756,'Bank of England inputs'!A:A,0)</f>
        <v>#N/A</v>
      </c>
      <c r="D4756" s="6" t="e">
        <f>IF($A4756&gt;DataEnd,NA(),IFERROR(INDEX('iBoxx inputs'!B:B,MATCH($A4756,'iBoxx inputs'!$A:$A,0)),D4755))</f>
        <v>#N/A</v>
      </c>
      <c r="E4756" s="6" t="e">
        <f>IF($A4756&gt;DataEnd,NA(),IFERROR(INDEX('iBoxx inputs'!C:C,MATCH($A4756,'iBoxx inputs'!$A:$A,0)),E4755))</f>
        <v>#N/A</v>
      </c>
      <c r="F4756" s="6" t="e">
        <f>IF($A4756&gt;DataEnd,NA(),IFERROR(INDEX('Bank of England inputs'!D:D,MATCH($A4756,'Bank of England inputs'!$A:$A,0),0),F4755))</f>
        <v>#N/A</v>
      </c>
      <c r="H4756" s="5">
        <f t="shared" si="450"/>
        <v>42667</v>
      </c>
      <c r="I4756" s="6" t="e">
        <f t="shared" si="446"/>
        <v>#N/A</v>
      </c>
      <c r="J4756" s="6" t="e">
        <f t="shared" si="447"/>
        <v>#N/A</v>
      </c>
      <c r="K4756" s="19">
        <f t="shared" si="448"/>
        <v>2527</v>
      </c>
      <c r="L4756" s="6" t="e">
        <f t="shared" ca="1" si="449"/>
        <v>#N/A</v>
      </c>
    </row>
    <row r="4757" spans="1:12" x14ac:dyDescent="0.2">
      <c r="A4757" s="5">
        <f>IF(AND(dateA=1,A4756&lt;DataEnd),'iBoxx inputs'!A4761,IF(AND(dateA=2,A4756&lt;DataEnd),'Bank of England inputs'!A4761,IF(dateA=3,A4756+1,IF(dateA=4,WORKDAY(A4756,1,),WORKDAY(A4756,1,holidayQ)))))</f>
        <v>42668</v>
      </c>
      <c r="B4757" s="35" t="e">
        <f>MATCH(A4757,'iBoxx inputs'!A:A,0)</f>
        <v>#N/A</v>
      </c>
      <c r="C4757" s="35" t="e">
        <f>MATCH(A4757,'Bank of England inputs'!A:A,0)</f>
        <v>#N/A</v>
      </c>
      <c r="D4757" s="6" t="e">
        <f>IF($A4757&gt;DataEnd,NA(),IFERROR(INDEX('iBoxx inputs'!B:B,MATCH($A4757,'iBoxx inputs'!$A:$A,0)),D4756))</f>
        <v>#N/A</v>
      </c>
      <c r="E4757" s="6" t="e">
        <f>IF($A4757&gt;DataEnd,NA(),IFERROR(INDEX('iBoxx inputs'!C:C,MATCH($A4757,'iBoxx inputs'!$A:$A,0)),E4756))</f>
        <v>#N/A</v>
      </c>
      <c r="F4757" s="6" t="e">
        <f>IF($A4757&gt;DataEnd,NA(),IFERROR(INDEX('Bank of England inputs'!D:D,MATCH($A4757,'Bank of England inputs'!$A:$A,0),0),F4756))</f>
        <v>#N/A</v>
      </c>
      <c r="H4757" s="5">
        <f t="shared" si="450"/>
        <v>42668</v>
      </c>
      <c r="I4757" s="6" t="e">
        <f t="shared" si="446"/>
        <v>#N/A</v>
      </c>
      <c r="J4757" s="6" t="e">
        <f t="shared" si="447"/>
        <v>#N/A</v>
      </c>
      <c r="K4757" s="19">
        <f t="shared" si="448"/>
        <v>2527</v>
      </c>
      <c r="L4757" s="6" t="e">
        <f t="shared" ca="1" si="449"/>
        <v>#N/A</v>
      </c>
    </row>
    <row r="4758" spans="1:12" x14ac:dyDescent="0.2">
      <c r="A4758" s="5">
        <f>IF(AND(dateA=1,A4757&lt;DataEnd),'iBoxx inputs'!A4762,IF(AND(dateA=2,A4757&lt;DataEnd),'Bank of England inputs'!A4762,IF(dateA=3,A4757+1,IF(dateA=4,WORKDAY(A4757,1,),WORKDAY(A4757,1,holidayQ)))))</f>
        <v>42669</v>
      </c>
      <c r="B4758" s="35" t="e">
        <f>MATCH(A4758,'iBoxx inputs'!A:A,0)</f>
        <v>#N/A</v>
      </c>
      <c r="C4758" s="35" t="e">
        <f>MATCH(A4758,'Bank of England inputs'!A:A,0)</f>
        <v>#N/A</v>
      </c>
      <c r="D4758" s="6" t="e">
        <f>IF($A4758&gt;DataEnd,NA(),IFERROR(INDEX('iBoxx inputs'!B:B,MATCH($A4758,'iBoxx inputs'!$A:$A,0)),D4757))</f>
        <v>#N/A</v>
      </c>
      <c r="E4758" s="6" t="e">
        <f>IF($A4758&gt;DataEnd,NA(),IFERROR(INDEX('iBoxx inputs'!C:C,MATCH($A4758,'iBoxx inputs'!$A:$A,0)),E4757))</f>
        <v>#N/A</v>
      </c>
      <c r="F4758" s="6" t="e">
        <f>IF($A4758&gt;DataEnd,NA(),IFERROR(INDEX('Bank of England inputs'!D:D,MATCH($A4758,'Bank of England inputs'!$A:$A,0),0),F4757))</f>
        <v>#N/A</v>
      </c>
      <c r="H4758" s="5">
        <f t="shared" si="450"/>
        <v>42669</v>
      </c>
      <c r="I4758" s="6" t="e">
        <f t="shared" ref="I4758:I4801" si="451">(D4758+E4758)/2</f>
        <v>#N/A</v>
      </c>
      <c r="J4758" s="6" t="e">
        <f t="shared" ref="J4758:J4801" si="452">((1+I4758/100)/(1+F4758/100)-1)*100</f>
        <v>#N/A</v>
      </c>
      <c r="K4758" s="19">
        <f t="shared" ref="K4758:K4821" si="453">IF(trailing_period=0,1,ROW()-MATCH(EDATE(A4758,-trailing_period),A:A,1))</f>
        <v>2527</v>
      </c>
      <c r="L4758" s="6" t="e">
        <f t="shared" ref="L4758:L4821" ca="1" si="454">AVERAGE(OFFSET(J4758,-$K4758+1,0,$K4758,))</f>
        <v>#N/A</v>
      </c>
    </row>
    <row r="4759" spans="1:12" x14ac:dyDescent="0.2">
      <c r="A4759" s="5">
        <f>IF(AND(dateA=1,A4758&lt;DataEnd),'iBoxx inputs'!A4763,IF(AND(dateA=2,A4758&lt;DataEnd),'Bank of England inputs'!A4763,IF(dateA=3,A4758+1,IF(dateA=4,WORKDAY(A4758,1,),WORKDAY(A4758,1,holidayQ)))))</f>
        <v>42670</v>
      </c>
      <c r="B4759" s="35" t="e">
        <f>MATCH(A4759,'iBoxx inputs'!A:A,0)</f>
        <v>#N/A</v>
      </c>
      <c r="C4759" s="35" t="e">
        <f>MATCH(A4759,'Bank of England inputs'!A:A,0)</f>
        <v>#N/A</v>
      </c>
      <c r="D4759" s="6" t="e">
        <f>IF($A4759&gt;DataEnd,NA(),IFERROR(INDEX('iBoxx inputs'!B:B,MATCH($A4759,'iBoxx inputs'!$A:$A,0)),D4758))</f>
        <v>#N/A</v>
      </c>
      <c r="E4759" s="6" t="e">
        <f>IF($A4759&gt;DataEnd,NA(),IFERROR(INDEX('iBoxx inputs'!C:C,MATCH($A4759,'iBoxx inputs'!$A:$A,0)),E4758))</f>
        <v>#N/A</v>
      </c>
      <c r="F4759" s="6" t="e">
        <f>IF($A4759&gt;DataEnd,NA(),IFERROR(INDEX('Bank of England inputs'!D:D,MATCH($A4759,'Bank of England inputs'!$A:$A,0),0),F4758))</f>
        <v>#N/A</v>
      </c>
      <c r="H4759" s="5">
        <f t="shared" si="450"/>
        <v>42670</v>
      </c>
      <c r="I4759" s="6" t="e">
        <f t="shared" si="451"/>
        <v>#N/A</v>
      </c>
      <c r="J4759" s="6" t="e">
        <f t="shared" si="452"/>
        <v>#N/A</v>
      </c>
      <c r="K4759" s="19">
        <f t="shared" si="453"/>
        <v>2527</v>
      </c>
      <c r="L4759" s="6" t="e">
        <f t="shared" ca="1" si="454"/>
        <v>#N/A</v>
      </c>
    </row>
    <row r="4760" spans="1:12" x14ac:dyDescent="0.2">
      <c r="A4760" s="5">
        <f>IF(AND(dateA=1,A4759&lt;DataEnd),'iBoxx inputs'!A4764,IF(AND(dateA=2,A4759&lt;DataEnd),'Bank of England inputs'!A4764,IF(dateA=3,A4759+1,IF(dateA=4,WORKDAY(A4759,1,),WORKDAY(A4759,1,holidayQ)))))</f>
        <v>42671</v>
      </c>
      <c r="B4760" s="35" t="e">
        <f>MATCH(A4760,'iBoxx inputs'!A:A,0)</f>
        <v>#N/A</v>
      </c>
      <c r="C4760" s="35" t="e">
        <f>MATCH(A4760,'Bank of England inputs'!A:A,0)</f>
        <v>#N/A</v>
      </c>
      <c r="D4760" s="6" t="e">
        <f>IF($A4760&gt;DataEnd,NA(),IFERROR(INDEX('iBoxx inputs'!B:B,MATCH($A4760,'iBoxx inputs'!$A:$A,0)),D4759))</f>
        <v>#N/A</v>
      </c>
      <c r="E4760" s="6" t="e">
        <f>IF($A4760&gt;DataEnd,NA(),IFERROR(INDEX('iBoxx inputs'!C:C,MATCH($A4760,'iBoxx inputs'!$A:$A,0)),E4759))</f>
        <v>#N/A</v>
      </c>
      <c r="F4760" s="6" t="e">
        <f>IF($A4760&gt;DataEnd,NA(),IFERROR(INDEX('Bank of England inputs'!D:D,MATCH($A4760,'Bank of England inputs'!$A:$A,0),0),F4759))</f>
        <v>#N/A</v>
      </c>
      <c r="H4760" s="5">
        <f t="shared" si="450"/>
        <v>42671</v>
      </c>
      <c r="I4760" s="6" t="e">
        <f t="shared" si="451"/>
        <v>#N/A</v>
      </c>
      <c r="J4760" s="6" t="e">
        <f t="shared" si="452"/>
        <v>#N/A</v>
      </c>
      <c r="K4760" s="19">
        <f t="shared" si="453"/>
        <v>2528</v>
      </c>
      <c r="L4760" s="6" t="e">
        <f t="shared" ca="1" si="454"/>
        <v>#N/A</v>
      </c>
    </row>
    <row r="4761" spans="1:12" x14ac:dyDescent="0.2">
      <c r="A4761" s="5">
        <f>IF(AND(dateA=1,A4760&lt;DataEnd),'iBoxx inputs'!A4765,IF(AND(dateA=2,A4760&lt;DataEnd),'Bank of England inputs'!A4765,IF(dateA=3,A4760+1,IF(dateA=4,WORKDAY(A4760,1,),WORKDAY(A4760,1,holidayQ)))))</f>
        <v>42674</v>
      </c>
      <c r="B4761" s="35" t="e">
        <f>MATCH(A4761,'iBoxx inputs'!A:A,0)</f>
        <v>#N/A</v>
      </c>
      <c r="C4761" s="35" t="e">
        <f>MATCH(A4761,'Bank of England inputs'!A:A,0)</f>
        <v>#N/A</v>
      </c>
      <c r="D4761" s="6" t="e">
        <f>IF($A4761&gt;DataEnd,NA(),IFERROR(INDEX('iBoxx inputs'!B:B,MATCH($A4761,'iBoxx inputs'!$A:$A,0)),D4760))</f>
        <v>#N/A</v>
      </c>
      <c r="E4761" s="6" t="e">
        <f>IF($A4761&gt;DataEnd,NA(),IFERROR(INDEX('iBoxx inputs'!C:C,MATCH($A4761,'iBoxx inputs'!$A:$A,0)),E4760))</f>
        <v>#N/A</v>
      </c>
      <c r="F4761" s="6" t="e">
        <f>IF($A4761&gt;DataEnd,NA(),IFERROR(INDEX('Bank of England inputs'!D:D,MATCH($A4761,'Bank of England inputs'!$A:$A,0),0),F4760))</f>
        <v>#N/A</v>
      </c>
      <c r="H4761" s="5">
        <f t="shared" si="450"/>
        <v>42674</v>
      </c>
      <c r="I4761" s="6" t="e">
        <f t="shared" si="451"/>
        <v>#N/A</v>
      </c>
      <c r="J4761" s="6" t="e">
        <f t="shared" si="452"/>
        <v>#N/A</v>
      </c>
      <c r="K4761" s="19">
        <f t="shared" si="453"/>
        <v>2527</v>
      </c>
      <c r="L4761" s="6" t="e">
        <f t="shared" ca="1" si="454"/>
        <v>#N/A</v>
      </c>
    </row>
    <row r="4762" spans="1:12" x14ac:dyDescent="0.2">
      <c r="A4762" s="5">
        <f>IF(AND(dateA=1,A4761&lt;DataEnd),'iBoxx inputs'!A4766,IF(AND(dateA=2,A4761&lt;DataEnd),'Bank of England inputs'!A4766,IF(dateA=3,A4761+1,IF(dateA=4,WORKDAY(A4761,1,),WORKDAY(A4761,1,holidayQ)))))</f>
        <v>42675</v>
      </c>
      <c r="B4762" s="35" t="e">
        <f>MATCH(A4762,'iBoxx inputs'!A:A,0)</f>
        <v>#N/A</v>
      </c>
      <c r="C4762" s="35" t="e">
        <f>MATCH(A4762,'Bank of England inputs'!A:A,0)</f>
        <v>#N/A</v>
      </c>
      <c r="D4762" s="6" t="e">
        <f>IF($A4762&gt;DataEnd,NA(),IFERROR(INDEX('iBoxx inputs'!B:B,MATCH($A4762,'iBoxx inputs'!$A:$A,0)),D4761))</f>
        <v>#N/A</v>
      </c>
      <c r="E4762" s="6" t="e">
        <f>IF($A4762&gt;DataEnd,NA(),IFERROR(INDEX('iBoxx inputs'!C:C,MATCH($A4762,'iBoxx inputs'!$A:$A,0)),E4761))</f>
        <v>#N/A</v>
      </c>
      <c r="F4762" s="6" t="e">
        <f>IF($A4762&gt;DataEnd,NA(),IFERROR(INDEX('Bank of England inputs'!D:D,MATCH($A4762,'Bank of England inputs'!$A:$A,0),0),F4761))</f>
        <v>#N/A</v>
      </c>
      <c r="H4762" s="5">
        <f t="shared" si="450"/>
        <v>42675</v>
      </c>
      <c r="I4762" s="6" t="e">
        <f t="shared" si="451"/>
        <v>#N/A</v>
      </c>
      <c r="J4762" s="6" t="e">
        <f t="shared" si="452"/>
        <v>#N/A</v>
      </c>
      <c r="K4762" s="19">
        <f t="shared" si="453"/>
        <v>2527</v>
      </c>
      <c r="L4762" s="6" t="e">
        <f t="shared" ca="1" si="454"/>
        <v>#N/A</v>
      </c>
    </row>
    <row r="4763" spans="1:12" x14ac:dyDescent="0.2">
      <c r="A4763" s="5">
        <f>IF(AND(dateA=1,A4762&lt;DataEnd),'iBoxx inputs'!A4767,IF(AND(dateA=2,A4762&lt;DataEnd),'Bank of England inputs'!A4767,IF(dateA=3,A4762+1,IF(dateA=4,WORKDAY(A4762,1,),WORKDAY(A4762,1,holidayQ)))))</f>
        <v>42676</v>
      </c>
      <c r="B4763" s="35" t="e">
        <f>MATCH(A4763,'iBoxx inputs'!A:A,0)</f>
        <v>#N/A</v>
      </c>
      <c r="C4763" s="35" t="e">
        <f>MATCH(A4763,'Bank of England inputs'!A:A,0)</f>
        <v>#N/A</v>
      </c>
      <c r="D4763" s="6" t="e">
        <f>IF($A4763&gt;DataEnd,NA(),IFERROR(INDEX('iBoxx inputs'!B:B,MATCH($A4763,'iBoxx inputs'!$A:$A,0)),D4762))</f>
        <v>#N/A</v>
      </c>
      <c r="E4763" s="6" t="e">
        <f>IF($A4763&gt;DataEnd,NA(),IFERROR(INDEX('iBoxx inputs'!C:C,MATCH($A4763,'iBoxx inputs'!$A:$A,0)),E4762))</f>
        <v>#N/A</v>
      </c>
      <c r="F4763" s="6" t="e">
        <f>IF($A4763&gt;DataEnd,NA(),IFERROR(INDEX('Bank of England inputs'!D:D,MATCH($A4763,'Bank of England inputs'!$A:$A,0),0),F4762))</f>
        <v>#N/A</v>
      </c>
      <c r="H4763" s="5">
        <f t="shared" si="450"/>
        <v>42676</v>
      </c>
      <c r="I4763" s="6" t="e">
        <f t="shared" si="451"/>
        <v>#N/A</v>
      </c>
      <c r="J4763" s="6" t="e">
        <f t="shared" si="452"/>
        <v>#N/A</v>
      </c>
      <c r="K4763" s="19">
        <f t="shared" si="453"/>
        <v>2527</v>
      </c>
      <c r="L4763" s="6" t="e">
        <f t="shared" ca="1" si="454"/>
        <v>#N/A</v>
      </c>
    </row>
    <row r="4764" spans="1:12" x14ac:dyDescent="0.2">
      <c r="A4764" s="5">
        <f>IF(AND(dateA=1,A4763&lt;DataEnd),'iBoxx inputs'!A4768,IF(AND(dateA=2,A4763&lt;DataEnd),'Bank of England inputs'!A4768,IF(dateA=3,A4763+1,IF(dateA=4,WORKDAY(A4763,1,),WORKDAY(A4763,1,holidayQ)))))</f>
        <v>42677</v>
      </c>
      <c r="B4764" s="35" t="e">
        <f>MATCH(A4764,'iBoxx inputs'!A:A,0)</f>
        <v>#N/A</v>
      </c>
      <c r="C4764" s="35" t="e">
        <f>MATCH(A4764,'Bank of England inputs'!A:A,0)</f>
        <v>#N/A</v>
      </c>
      <c r="D4764" s="6" t="e">
        <f>IF($A4764&gt;DataEnd,NA(),IFERROR(INDEX('iBoxx inputs'!B:B,MATCH($A4764,'iBoxx inputs'!$A:$A,0)),D4763))</f>
        <v>#N/A</v>
      </c>
      <c r="E4764" s="6" t="e">
        <f>IF($A4764&gt;DataEnd,NA(),IFERROR(INDEX('iBoxx inputs'!C:C,MATCH($A4764,'iBoxx inputs'!$A:$A,0)),E4763))</f>
        <v>#N/A</v>
      </c>
      <c r="F4764" s="6" t="e">
        <f>IF($A4764&gt;DataEnd,NA(),IFERROR(INDEX('Bank of England inputs'!D:D,MATCH($A4764,'Bank of England inputs'!$A:$A,0),0),F4763))</f>
        <v>#N/A</v>
      </c>
      <c r="H4764" s="5">
        <f t="shared" si="450"/>
        <v>42677</v>
      </c>
      <c r="I4764" s="6" t="e">
        <f t="shared" si="451"/>
        <v>#N/A</v>
      </c>
      <c r="J4764" s="6" t="e">
        <f t="shared" si="452"/>
        <v>#N/A</v>
      </c>
      <c r="K4764" s="19">
        <f t="shared" si="453"/>
        <v>2527</v>
      </c>
      <c r="L4764" s="6" t="e">
        <f t="shared" ca="1" si="454"/>
        <v>#N/A</v>
      </c>
    </row>
    <row r="4765" spans="1:12" x14ac:dyDescent="0.2">
      <c r="A4765" s="5">
        <f>IF(AND(dateA=1,A4764&lt;DataEnd),'iBoxx inputs'!A4769,IF(AND(dateA=2,A4764&lt;DataEnd),'Bank of England inputs'!A4769,IF(dateA=3,A4764+1,IF(dateA=4,WORKDAY(A4764,1,),WORKDAY(A4764,1,holidayQ)))))</f>
        <v>42678</v>
      </c>
      <c r="B4765" s="35" t="e">
        <f>MATCH(A4765,'iBoxx inputs'!A:A,0)</f>
        <v>#N/A</v>
      </c>
      <c r="C4765" s="35" t="e">
        <f>MATCH(A4765,'Bank of England inputs'!A:A,0)</f>
        <v>#N/A</v>
      </c>
      <c r="D4765" s="6" t="e">
        <f>IF($A4765&gt;DataEnd,NA(),IFERROR(INDEX('iBoxx inputs'!B:B,MATCH($A4765,'iBoxx inputs'!$A:$A,0)),D4764))</f>
        <v>#N/A</v>
      </c>
      <c r="E4765" s="6" t="e">
        <f>IF($A4765&gt;DataEnd,NA(),IFERROR(INDEX('iBoxx inputs'!C:C,MATCH($A4765,'iBoxx inputs'!$A:$A,0)),E4764))</f>
        <v>#N/A</v>
      </c>
      <c r="F4765" s="6" t="e">
        <f>IF($A4765&gt;DataEnd,NA(),IFERROR(INDEX('Bank of England inputs'!D:D,MATCH($A4765,'Bank of England inputs'!$A:$A,0),0),F4764))</f>
        <v>#N/A</v>
      </c>
      <c r="H4765" s="5">
        <f t="shared" si="450"/>
        <v>42678</v>
      </c>
      <c r="I4765" s="6" t="e">
        <f t="shared" si="451"/>
        <v>#N/A</v>
      </c>
      <c r="J4765" s="6" t="e">
        <f t="shared" si="452"/>
        <v>#N/A</v>
      </c>
      <c r="K4765" s="19">
        <f t="shared" si="453"/>
        <v>2528</v>
      </c>
      <c r="L4765" s="6" t="e">
        <f t="shared" ca="1" si="454"/>
        <v>#N/A</v>
      </c>
    </row>
    <row r="4766" spans="1:12" x14ac:dyDescent="0.2">
      <c r="A4766" s="5">
        <f>IF(AND(dateA=1,A4765&lt;DataEnd),'iBoxx inputs'!A4770,IF(AND(dateA=2,A4765&lt;DataEnd),'Bank of England inputs'!A4770,IF(dateA=3,A4765+1,IF(dateA=4,WORKDAY(A4765,1,),WORKDAY(A4765,1,holidayQ)))))</f>
        <v>42681</v>
      </c>
      <c r="B4766" s="35" t="e">
        <f>MATCH(A4766,'iBoxx inputs'!A:A,0)</f>
        <v>#N/A</v>
      </c>
      <c r="C4766" s="35" t="e">
        <f>MATCH(A4766,'Bank of England inputs'!A:A,0)</f>
        <v>#N/A</v>
      </c>
      <c r="D4766" s="6" t="e">
        <f>IF($A4766&gt;DataEnd,NA(),IFERROR(INDEX('iBoxx inputs'!B:B,MATCH($A4766,'iBoxx inputs'!$A:$A,0)),D4765))</f>
        <v>#N/A</v>
      </c>
      <c r="E4766" s="6" t="e">
        <f>IF($A4766&gt;DataEnd,NA(),IFERROR(INDEX('iBoxx inputs'!C:C,MATCH($A4766,'iBoxx inputs'!$A:$A,0)),E4765))</f>
        <v>#N/A</v>
      </c>
      <c r="F4766" s="6" t="e">
        <f>IF($A4766&gt;DataEnd,NA(),IFERROR(INDEX('Bank of England inputs'!D:D,MATCH($A4766,'Bank of England inputs'!$A:$A,0),0),F4765))</f>
        <v>#N/A</v>
      </c>
      <c r="H4766" s="5">
        <f t="shared" si="450"/>
        <v>42681</v>
      </c>
      <c r="I4766" s="6" t="e">
        <f t="shared" si="451"/>
        <v>#N/A</v>
      </c>
      <c r="J4766" s="6" t="e">
        <f t="shared" si="452"/>
        <v>#N/A</v>
      </c>
      <c r="K4766" s="19">
        <f t="shared" si="453"/>
        <v>2527</v>
      </c>
      <c r="L4766" s="6" t="e">
        <f t="shared" ca="1" si="454"/>
        <v>#N/A</v>
      </c>
    </row>
    <row r="4767" spans="1:12" x14ac:dyDescent="0.2">
      <c r="A4767" s="5">
        <f>IF(AND(dateA=1,A4766&lt;DataEnd),'iBoxx inputs'!A4771,IF(AND(dateA=2,A4766&lt;DataEnd),'Bank of England inputs'!A4771,IF(dateA=3,A4766+1,IF(dateA=4,WORKDAY(A4766,1,),WORKDAY(A4766,1,holidayQ)))))</f>
        <v>42682</v>
      </c>
      <c r="B4767" s="35" t="e">
        <f>MATCH(A4767,'iBoxx inputs'!A:A,0)</f>
        <v>#N/A</v>
      </c>
      <c r="C4767" s="35" t="e">
        <f>MATCH(A4767,'Bank of England inputs'!A:A,0)</f>
        <v>#N/A</v>
      </c>
      <c r="D4767" s="6" t="e">
        <f>IF($A4767&gt;DataEnd,NA(),IFERROR(INDEX('iBoxx inputs'!B:B,MATCH($A4767,'iBoxx inputs'!$A:$A,0)),D4766))</f>
        <v>#N/A</v>
      </c>
      <c r="E4767" s="6" t="e">
        <f>IF($A4767&gt;DataEnd,NA(),IFERROR(INDEX('iBoxx inputs'!C:C,MATCH($A4767,'iBoxx inputs'!$A:$A,0)),E4766))</f>
        <v>#N/A</v>
      </c>
      <c r="F4767" s="6" t="e">
        <f>IF($A4767&gt;DataEnd,NA(),IFERROR(INDEX('Bank of England inputs'!D:D,MATCH($A4767,'Bank of England inputs'!$A:$A,0),0),F4766))</f>
        <v>#N/A</v>
      </c>
      <c r="H4767" s="5">
        <f t="shared" si="450"/>
        <v>42682</v>
      </c>
      <c r="I4767" s="6" t="e">
        <f t="shared" si="451"/>
        <v>#N/A</v>
      </c>
      <c r="J4767" s="6" t="e">
        <f t="shared" si="452"/>
        <v>#N/A</v>
      </c>
      <c r="K4767" s="19">
        <f t="shared" si="453"/>
        <v>2527</v>
      </c>
      <c r="L4767" s="6" t="e">
        <f t="shared" ca="1" si="454"/>
        <v>#N/A</v>
      </c>
    </row>
    <row r="4768" spans="1:12" x14ac:dyDescent="0.2">
      <c r="A4768" s="5">
        <f>IF(AND(dateA=1,A4767&lt;DataEnd),'iBoxx inputs'!A4772,IF(AND(dateA=2,A4767&lt;DataEnd),'Bank of England inputs'!A4772,IF(dateA=3,A4767+1,IF(dateA=4,WORKDAY(A4767,1,),WORKDAY(A4767,1,holidayQ)))))</f>
        <v>42683</v>
      </c>
      <c r="B4768" s="35" t="e">
        <f>MATCH(A4768,'iBoxx inputs'!A:A,0)</f>
        <v>#N/A</v>
      </c>
      <c r="C4768" s="35" t="e">
        <f>MATCH(A4768,'Bank of England inputs'!A:A,0)</f>
        <v>#N/A</v>
      </c>
      <c r="D4768" s="6" t="e">
        <f>IF($A4768&gt;DataEnd,NA(),IFERROR(INDEX('iBoxx inputs'!B:B,MATCH($A4768,'iBoxx inputs'!$A:$A,0)),D4767))</f>
        <v>#N/A</v>
      </c>
      <c r="E4768" s="6" t="e">
        <f>IF($A4768&gt;DataEnd,NA(),IFERROR(INDEX('iBoxx inputs'!C:C,MATCH($A4768,'iBoxx inputs'!$A:$A,0)),E4767))</f>
        <v>#N/A</v>
      </c>
      <c r="F4768" s="6" t="e">
        <f>IF($A4768&gt;DataEnd,NA(),IFERROR(INDEX('Bank of England inputs'!D:D,MATCH($A4768,'Bank of England inputs'!$A:$A,0),0),F4767))</f>
        <v>#N/A</v>
      </c>
      <c r="H4768" s="5">
        <f t="shared" si="450"/>
        <v>42683</v>
      </c>
      <c r="I4768" s="6" t="e">
        <f t="shared" si="451"/>
        <v>#N/A</v>
      </c>
      <c r="J4768" s="6" t="e">
        <f t="shared" si="452"/>
        <v>#N/A</v>
      </c>
      <c r="K4768" s="19">
        <f t="shared" si="453"/>
        <v>2527</v>
      </c>
      <c r="L4768" s="6" t="e">
        <f t="shared" ca="1" si="454"/>
        <v>#N/A</v>
      </c>
    </row>
    <row r="4769" spans="1:12" x14ac:dyDescent="0.2">
      <c r="A4769" s="5">
        <f>IF(AND(dateA=1,A4768&lt;DataEnd),'iBoxx inputs'!A4773,IF(AND(dateA=2,A4768&lt;DataEnd),'Bank of England inputs'!A4773,IF(dateA=3,A4768+1,IF(dateA=4,WORKDAY(A4768,1,),WORKDAY(A4768,1,holidayQ)))))</f>
        <v>42684</v>
      </c>
      <c r="B4769" s="35" t="e">
        <f>MATCH(A4769,'iBoxx inputs'!A:A,0)</f>
        <v>#N/A</v>
      </c>
      <c r="C4769" s="35" t="e">
        <f>MATCH(A4769,'Bank of England inputs'!A:A,0)</f>
        <v>#N/A</v>
      </c>
      <c r="D4769" s="6" t="e">
        <f>IF($A4769&gt;DataEnd,NA(),IFERROR(INDEX('iBoxx inputs'!B:B,MATCH($A4769,'iBoxx inputs'!$A:$A,0)),D4768))</f>
        <v>#N/A</v>
      </c>
      <c r="E4769" s="6" t="e">
        <f>IF($A4769&gt;DataEnd,NA(),IFERROR(INDEX('iBoxx inputs'!C:C,MATCH($A4769,'iBoxx inputs'!$A:$A,0)),E4768))</f>
        <v>#N/A</v>
      </c>
      <c r="F4769" s="6" t="e">
        <f>IF($A4769&gt;DataEnd,NA(),IFERROR(INDEX('Bank of England inputs'!D:D,MATCH($A4769,'Bank of England inputs'!$A:$A,0),0),F4768))</f>
        <v>#N/A</v>
      </c>
      <c r="H4769" s="5">
        <f t="shared" si="450"/>
        <v>42684</v>
      </c>
      <c r="I4769" s="6" t="e">
        <f t="shared" si="451"/>
        <v>#N/A</v>
      </c>
      <c r="J4769" s="6" t="e">
        <f t="shared" si="452"/>
        <v>#N/A</v>
      </c>
      <c r="K4769" s="19">
        <f t="shared" si="453"/>
        <v>2527</v>
      </c>
      <c r="L4769" s="6" t="e">
        <f t="shared" ca="1" si="454"/>
        <v>#N/A</v>
      </c>
    </row>
    <row r="4770" spans="1:12" x14ac:dyDescent="0.2">
      <c r="A4770" s="5">
        <f>IF(AND(dateA=1,A4769&lt;DataEnd),'iBoxx inputs'!A4774,IF(AND(dateA=2,A4769&lt;DataEnd),'Bank of England inputs'!A4774,IF(dateA=3,A4769+1,IF(dateA=4,WORKDAY(A4769,1,),WORKDAY(A4769,1,holidayQ)))))</f>
        <v>42685</v>
      </c>
      <c r="B4770" s="35" t="e">
        <f>MATCH(A4770,'iBoxx inputs'!A:A,0)</f>
        <v>#N/A</v>
      </c>
      <c r="C4770" s="35" t="e">
        <f>MATCH(A4770,'Bank of England inputs'!A:A,0)</f>
        <v>#N/A</v>
      </c>
      <c r="D4770" s="6" t="e">
        <f>IF($A4770&gt;DataEnd,NA(),IFERROR(INDEX('iBoxx inputs'!B:B,MATCH($A4770,'iBoxx inputs'!$A:$A,0)),D4769))</f>
        <v>#N/A</v>
      </c>
      <c r="E4770" s="6" t="e">
        <f>IF($A4770&gt;DataEnd,NA(),IFERROR(INDEX('iBoxx inputs'!C:C,MATCH($A4770,'iBoxx inputs'!$A:$A,0)),E4769))</f>
        <v>#N/A</v>
      </c>
      <c r="F4770" s="6" t="e">
        <f>IF($A4770&gt;DataEnd,NA(),IFERROR(INDEX('Bank of England inputs'!D:D,MATCH($A4770,'Bank of England inputs'!$A:$A,0),0),F4769))</f>
        <v>#N/A</v>
      </c>
      <c r="H4770" s="5">
        <f t="shared" si="450"/>
        <v>42685</v>
      </c>
      <c r="I4770" s="6" t="e">
        <f t="shared" si="451"/>
        <v>#N/A</v>
      </c>
      <c r="J4770" s="6" t="e">
        <f t="shared" si="452"/>
        <v>#N/A</v>
      </c>
      <c r="K4770" s="19">
        <f t="shared" si="453"/>
        <v>2528</v>
      </c>
      <c r="L4770" s="6" t="e">
        <f t="shared" ca="1" si="454"/>
        <v>#N/A</v>
      </c>
    </row>
    <row r="4771" spans="1:12" x14ac:dyDescent="0.2">
      <c r="A4771" s="5">
        <f>IF(AND(dateA=1,A4770&lt;DataEnd),'iBoxx inputs'!A4775,IF(AND(dateA=2,A4770&lt;DataEnd),'Bank of England inputs'!A4775,IF(dateA=3,A4770+1,IF(dateA=4,WORKDAY(A4770,1,),WORKDAY(A4770,1,holidayQ)))))</f>
        <v>42688</v>
      </c>
      <c r="B4771" s="35" t="e">
        <f>MATCH(A4771,'iBoxx inputs'!A:A,0)</f>
        <v>#N/A</v>
      </c>
      <c r="C4771" s="35" t="e">
        <f>MATCH(A4771,'Bank of England inputs'!A:A,0)</f>
        <v>#N/A</v>
      </c>
      <c r="D4771" s="6" t="e">
        <f>IF($A4771&gt;DataEnd,NA(),IFERROR(INDEX('iBoxx inputs'!B:B,MATCH($A4771,'iBoxx inputs'!$A:$A,0)),D4770))</f>
        <v>#N/A</v>
      </c>
      <c r="E4771" s="6" t="e">
        <f>IF($A4771&gt;DataEnd,NA(),IFERROR(INDEX('iBoxx inputs'!C:C,MATCH($A4771,'iBoxx inputs'!$A:$A,0)),E4770))</f>
        <v>#N/A</v>
      </c>
      <c r="F4771" s="6" t="e">
        <f>IF($A4771&gt;DataEnd,NA(),IFERROR(INDEX('Bank of England inputs'!D:D,MATCH($A4771,'Bank of England inputs'!$A:$A,0),0),F4770))</f>
        <v>#N/A</v>
      </c>
      <c r="H4771" s="5">
        <f t="shared" si="450"/>
        <v>42688</v>
      </c>
      <c r="I4771" s="6" t="e">
        <f t="shared" si="451"/>
        <v>#N/A</v>
      </c>
      <c r="J4771" s="6" t="e">
        <f t="shared" si="452"/>
        <v>#N/A</v>
      </c>
      <c r="K4771" s="19">
        <f t="shared" si="453"/>
        <v>2527</v>
      </c>
      <c r="L4771" s="6" t="e">
        <f t="shared" ca="1" si="454"/>
        <v>#N/A</v>
      </c>
    </row>
    <row r="4772" spans="1:12" x14ac:dyDescent="0.2">
      <c r="A4772" s="5">
        <f>IF(AND(dateA=1,A4771&lt;DataEnd),'iBoxx inputs'!A4776,IF(AND(dateA=2,A4771&lt;DataEnd),'Bank of England inputs'!A4776,IF(dateA=3,A4771+1,IF(dateA=4,WORKDAY(A4771,1,),WORKDAY(A4771,1,holidayQ)))))</f>
        <v>42689</v>
      </c>
      <c r="B4772" s="35" t="e">
        <f>MATCH(A4772,'iBoxx inputs'!A:A,0)</f>
        <v>#N/A</v>
      </c>
      <c r="C4772" s="35" t="e">
        <f>MATCH(A4772,'Bank of England inputs'!A:A,0)</f>
        <v>#N/A</v>
      </c>
      <c r="D4772" s="6" t="e">
        <f>IF($A4772&gt;DataEnd,NA(),IFERROR(INDEX('iBoxx inputs'!B:B,MATCH($A4772,'iBoxx inputs'!$A:$A,0)),D4771))</f>
        <v>#N/A</v>
      </c>
      <c r="E4772" s="6" t="e">
        <f>IF($A4772&gt;DataEnd,NA(),IFERROR(INDEX('iBoxx inputs'!C:C,MATCH($A4772,'iBoxx inputs'!$A:$A,0)),E4771))</f>
        <v>#N/A</v>
      </c>
      <c r="F4772" s="6" t="e">
        <f>IF($A4772&gt;DataEnd,NA(),IFERROR(INDEX('Bank of England inputs'!D:D,MATCH($A4772,'Bank of England inputs'!$A:$A,0),0),F4771))</f>
        <v>#N/A</v>
      </c>
      <c r="H4772" s="5">
        <f t="shared" si="450"/>
        <v>42689</v>
      </c>
      <c r="I4772" s="6" t="e">
        <f t="shared" si="451"/>
        <v>#N/A</v>
      </c>
      <c r="J4772" s="6" t="e">
        <f t="shared" si="452"/>
        <v>#N/A</v>
      </c>
      <c r="K4772" s="19">
        <f t="shared" si="453"/>
        <v>2527</v>
      </c>
      <c r="L4772" s="6" t="e">
        <f t="shared" ca="1" si="454"/>
        <v>#N/A</v>
      </c>
    </row>
    <row r="4773" spans="1:12" x14ac:dyDescent="0.2">
      <c r="A4773" s="5">
        <f>IF(AND(dateA=1,A4772&lt;DataEnd),'iBoxx inputs'!A4777,IF(AND(dateA=2,A4772&lt;DataEnd),'Bank of England inputs'!A4777,IF(dateA=3,A4772+1,IF(dateA=4,WORKDAY(A4772,1,),WORKDAY(A4772,1,holidayQ)))))</f>
        <v>42690</v>
      </c>
      <c r="B4773" s="35" t="e">
        <f>MATCH(A4773,'iBoxx inputs'!A:A,0)</f>
        <v>#N/A</v>
      </c>
      <c r="C4773" s="35" t="e">
        <f>MATCH(A4773,'Bank of England inputs'!A:A,0)</f>
        <v>#N/A</v>
      </c>
      <c r="D4773" s="6" t="e">
        <f>IF($A4773&gt;DataEnd,NA(),IFERROR(INDEX('iBoxx inputs'!B:B,MATCH($A4773,'iBoxx inputs'!$A:$A,0)),D4772))</f>
        <v>#N/A</v>
      </c>
      <c r="E4773" s="6" t="e">
        <f>IF($A4773&gt;DataEnd,NA(),IFERROR(INDEX('iBoxx inputs'!C:C,MATCH($A4773,'iBoxx inputs'!$A:$A,0)),E4772))</f>
        <v>#N/A</v>
      </c>
      <c r="F4773" s="6" t="e">
        <f>IF($A4773&gt;DataEnd,NA(),IFERROR(INDEX('Bank of England inputs'!D:D,MATCH($A4773,'Bank of England inputs'!$A:$A,0),0),F4772))</f>
        <v>#N/A</v>
      </c>
      <c r="H4773" s="5">
        <f t="shared" si="450"/>
        <v>42690</v>
      </c>
      <c r="I4773" s="6" t="e">
        <f t="shared" si="451"/>
        <v>#N/A</v>
      </c>
      <c r="J4773" s="6" t="e">
        <f t="shared" si="452"/>
        <v>#N/A</v>
      </c>
      <c r="K4773" s="19">
        <f t="shared" si="453"/>
        <v>2527</v>
      </c>
      <c r="L4773" s="6" t="e">
        <f t="shared" ca="1" si="454"/>
        <v>#N/A</v>
      </c>
    </row>
    <row r="4774" spans="1:12" x14ac:dyDescent="0.2">
      <c r="A4774" s="5">
        <f>IF(AND(dateA=1,A4773&lt;DataEnd),'iBoxx inputs'!A4778,IF(AND(dateA=2,A4773&lt;DataEnd),'Bank of England inputs'!A4778,IF(dateA=3,A4773+1,IF(dateA=4,WORKDAY(A4773,1,),WORKDAY(A4773,1,holidayQ)))))</f>
        <v>42691</v>
      </c>
      <c r="B4774" s="35" t="e">
        <f>MATCH(A4774,'iBoxx inputs'!A:A,0)</f>
        <v>#N/A</v>
      </c>
      <c r="C4774" s="35" t="e">
        <f>MATCH(A4774,'Bank of England inputs'!A:A,0)</f>
        <v>#N/A</v>
      </c>
      <c r="D4774" s="6" t="e">
        <f>IF($A4774&gt;DataEnd,NA(),IFERROR(INDEX('iBoxx inputs'!B:B,MATCH($A4774,'iBoxx inputs'!$A:$A,0)),D4773))</f>
        <v>#N/A</v>
      </c>
      <c r="E4774" s="6" t="e">
        <f>IF($A4774&gt;DataEnd,NA(),IFERROR(INDEX('iBoxx inputs'!C:C,MATCH($A4774,'iBoxx inputs'!$A:$A,0)),E4773))</f>
        <v>#N/A</v>
      </c>
      <c r="F4774" s="6" t="e">
        <f>IF($A4774&gt;DataEnd,NA(),IFERROR(INDEX('Bank of England inputs'!D:D,MATCH($A4774,'Bank of England inputs'!$A:$A,0),0),F4773))</f>
        <v>#N/A</v>
      </c>
      <c r="H4774" s="5">
        <f t="shared" si="450"/>
        <v>42691</v>
      </c>
      <c r="I4774" s="6" t="e">
        <f t="shared" si="451"/>
        <v>#N/A</v>
      </c>
      <c r="J4774" s="6" t="e">
        <f t="shared" si="452"/>
        <v>#N/A</v>
      </c>
      <c r="K4774" s="19">
        <f t="shared" si="453"/>
        <v>2527</v>
      </c>
      <c r="L4774" s="6" t="e">
        <f t="shared" ca="1" si="454"/>
        <v>#N/A</v>
      </c>
    </row>
    <row r="4775" spans="1:12" x14ac:dyDescent="0.2">
      <c r="A4775" s="5">
        <f>IF(AND(dateA=1,A4774&lt;DataEnd),'iBoxx inputs'!A4779,IF(AND(dateA=2,A4774&lt;DataEnd),'Bank of England inputs'!A4779,IF(dateA=3,A4774+1,IF(dateA=4,WORKDAY(A4774,1,),WORKDAY(A4774,1,holidayQ)))))</f>
        <v>42692</v>
      </c>
      <c r="B4775" s="35" t="e">
        <f>MATCH(A4775,'iBoxx inputs'!A:A,0)</f>
        <v>#N/A</v>
      </c>
      <c r="C4775" s="35" t="e">
        <f>MATCH(A4775,'Bank of England inputs'!A:A,0)</f>
        <v>#N/A</v>
      </c>
      <c r="D4775" s="6" t="e">
        <f>IF($A4775&gt;DataEnd,NA(),IFERROR(INDEX('iBoxx inputs'!B:B,MATCH($A4775,'iBoxx inputs'!$A:$A,0)),D4774))</f>
        <v>#N/A</v>
      </c>
      <c r="E4775" s="6" t="e">
        <f>IF($A4775&gt;DataEnd,NA(),IFERROR(INDEX('iBoxx inputs'!C:C,MATCH($A4775,'iBoxx inputs'!$A:$A,0)),E4774))</f>
        <v>#N/A</v>
      </c>
      <c r="F4775" s="6" t="e">
        <f>IF($A4775&gt;DataEnd,NA(),IFERROR(INDEX('Bank of England inputs'!D:D,MATCH($A4775,'Bank of England inputs'!$A:$A,0),0),F4774))</f>
        <v>#N/A</v>
      </c>
      <c r="H4775" s="5">
        <f t="shared" si="450"/>
        <v>42692</v>
      </c>
      <c r="I4775" s="6" t="e">
        <f t="shared" si="451"/>
        <v>#N/A</v>
      </c>
      <c r="J4775" s="6" t="e">
        <f t="shared" si="452"/>
        <v>#N/A</v>
      </c>
      <c r="K4775" s="19">
        <f t="shared" si="453"/>
        <v>2528</v>
      </c>
      <c r="L4775" s="6" t="e">
        <f t="shared" ca="1" si="454"/>
        <v>#N/A</v>
      </c>
    </row>
    <row r="4776" spans="1:12" x14ac:dyDescent="0.2">
      <c r="A4776" s="5">
        <f>IF(AND(dateA=1,A4775&lt;DataEnd),'iBoxx inputs'!A4780,IF(AND(dateA=2,A4775&lt;DataEnd),'Bank of England inputs'!A4780,IF(dateA=3,A4775+1,IF(dateA=4,WORKDAY(A4775,1,),WORKDAY(A4775,1,holidayQ)))))</f>
        <v>42695</v>
      </c>
      <c r="B4776" s="35" t="e">
        <f>MATCH(A4776,'iBoxx inputs'!A:A,0)</f>
        <v>#N/A</v>
      </c>
      <c r="C4776" s="35" t="e">
        <f>MATCH(A4776,'Bank of England inputs'!A:A,0)</f>
        <v>#N/A</v>
      </c>
      <c r="D4776" s="6" t="e">
        <f>IF($A4776&gt;DataEnd,NA(),IFERROR(INDEX('iBoxx inputs'!B:B,MATCH($A4776,'iBoxx inputs'!$A:$A,0)),D4775))</f>
        <v>#N/A</v>
      </c>
      <c r="E4776" s="6" t="e">
        <f>IF($A4776&gt;DataEnd,NA(),IFERROR(INDEX('iBoxx inputs'!C:C,MATCH($A4776,'iBoxx inputs'!$A:$A,0)),E4775))</f>
        <v>#N/A</v>
      </c>
      <c r="F4776" s="6" t="e">
        <f>IF($A4776&gt;DataEnd,NA(),IFERROR(INDEX('Bank of England inputs'!D:D,MATCH($A4776,'Bank of England inputs'!$A:$A,0),0),F4775))</f>
        <v>#N/A</v>
      </c>
      <c r="H4776" s="5">
        <f t="shared" si="450"/>
        <v>42695</v>
      </c>
      <c r="I4776" s="6" t="e">
        <f t="shared" si="451"/>
        <v>#N/A</v>
      </c>
      <c r="J4776" s="6" t="e">
        <f t="shared" si="452"/>
        <v>#N/A</v>
      </c>
      <c r="K4776" s="19">
        <f t="shared" si="453"/>
        <v>2527</v>
      </c>
      <c r="L4776" s="6" t="e">
        <f t="shared" ca="1" si="454"/>
        <v>#N/A</v>
      </c>
    </row>
    <row r="4777" spans="1:12" x14ac:dyDescent="0.2">
      <c r="A4777" s="5">
        <f>IF(AND(dateA=1,A4776&lt;DataEnd),'iBoxx inputs'!A4781,IF(AND(dateA=2,A4776&lt;DataEnd),'Bank of England inputs'!A4781,IF(dateA=3,A4776+1,IF(dateA=4,WORKDAY(A4776,1,),WORKDAY(A4776,1,holidayQ)))))</f>
        <v>42696</v>
      </c>
      <c r="B4777" s="35" t="e">
        <f>MATCH(A4777,'iBoxx inputs'!A:A,0)</f>
        <v>#N/A</v>
      </c>
      <c r="C4777" s="35" t="e">
        <f>MATCH(A4777,'Bank of England inputs'!A:A,0)</f>
        <v>#N/A</v>
      </c>
      <c r="D4777" s="6" t="e">
        <f>IF($A4777&gt;DataEnd,NA(),IFERROR(INDEX('iBoxx inputs'!B:B,MATCH($A4777,'iBoxx inputs'!$A:$A,0)),D4776))</f>
        <v>#N/A</v>
      </c>
      <c r="E4777" s="6" t="e">
        <f>IF($A4777&gt;DataEnd,NA(),IFERROR(INDEX('iBoxx inputs'!C:C,MATCH($A4777,'iBoxx inputs'!$A:$A,0)),E4776))</f>
        <v>#N/A</v>
      </c>
      <c r="F4777" s="6" t="e">
        <f>IF($A4777&gt;DataEnd,NA(),IFERROR(INDEX('Bank of England inputs'!D:D,MATCH($A4777,'Bank of England inputs'!$A:$A,0),0),F4776))</f>
        <v>#N/A</v>
      </c>
      <c r="H4777" s="5">
        <f t="shared" si="450"/>
        <v>42696</v>
      </c>
      <c r="I4777" s="6" t="e">
        <f t="shared" si="451"/>
        <v>#N/A</v>
      </c>
      <c r="J4777" s="6" t="e">
        <f t="shared" si="452"/>
        <v>#N/A</v>
      </c>
      <c r="K4777" s="19">
        <f t="shared" si="453"/>
        <v>2527</v>
      </c>
      <c r="L4777" s="6" t="e">
        <f t="shared" ca="1" si="454"/>
        <v>#N/A</v>
      </c>
    </row>
    <row r="4778" spans="1:12" x14ac:dyDescent="0.2">
      <c r="A4778" s="5">
        <f>IF(AND(dateA=1,A4777&lt;DataEnd),'iBoxx inputs'!A4782,IF(AND(dateA=2,A4777&lt;DataEnd),'Bank of England inputs'!A4782,IF(dateA=3,A4777+1,IF(dateA=4,WORKDAY(A4777,1,),WORKDAY(A4777,1,holidayQ)))))</f>
        <v>42697</v>
      </c>
      <c r="B4778" s="35" t="e">
        <f>MATCH(A4778,'iBoxx inputs'!A:A,0)</f>
        <v>#N/A</v>
      </c>
      <c r="C4778" s="35" t="e">
        <f>MATCH(A4778,'Bank of England inputs'!A:A,0)</f>
        <v>#N/A</v>
      </c>
      <c r="D4778" s="6" t="e">
        <f>IF($A4778&gt;DataEnd,NA(),IFERROR(INDEX('iBoxx inputs'!B:B,MATCH($A4778,'iBoxx inputs'!$A:$A,0)),D4777))</f>
        <v>#N/A</v>
      </c>
      <c r="E4778" s="6" t="e">
        <f>IF($A4778&gt;DataEnd,NA(),IFERROR(INDEX('iBoxx inputs'!C:C,MATCH($A4778,'iBoxx inputs'!$A:$A,0)),E4777))</f>
        <v>#N/A</v>
      </c>
      <c r="F4778" s="6" t="e">
        <f>IF($A4778&gt;DataEnd,NA(),IFERROR(INDEX('Bank of England inputs'!D:D,MATCH($A4778,'Bank of England inputs'!$A:$A,0),0),F4777))</f>
        <v>#N/A</v>
      </c>
      <c r="H4778" s="5">
        <f t="shared" si="450"/>
        <v>42697</v>
      </c>
      <c r="I4778" s="6" t="e">
        <f t="shared" si="451"/>
        <v>#N/A</v>
      </c>
      <c r="J4778" s="6" t="e">
        <f t="shared" si="452"/>
        <v>#N/A</v>
      </c>
      <c r="K4778" s="19">
        <f t="shared" si="453"/>
        <v>2527</v>
      </c>
      <c r="L4778" s="6" t="e">
        <f t="shared" ca="1" si="454"/>
        <v>#N/A</v>
      </c>
    </row>
    <row r="4779" spans="1:12" x14ac:dyDescent="0.2">
      <c r="A4779" s="5">
        <f>IF(AND(dateA=1,A4778&lt;DataEnd),'iBoxx inputs'!A4783,IF(AND(dateA=2,A4778&lt;DataEnd),'Bank of England inputs'!A4783,IF(dateA=3,A4778+1,IF(dateA=4,WORKDAY(A4778,1,),WORKDAY(A4778,1,holidayQ)))))</f>
        <v>42698</v>
      </c>
      <c r="B4779" s="35" t="e">
        <f>MATCH(A4779,'iBoxx inputs'!A:A,0)</f>
        <v>#N/A</v>
      </c>
      <c r="C4779" s="35" t="e">
        <f>MATCH(A4779,'Bank of England inputs'!A:A,0)</f>
        <v>#N/A</v>
      </c>
      <c r="D4779" s="6" t="e">
        <f>IF($A4779&gt;DataEnd,NA(),IFERROR(INDEX('iBoxx inputs'!B:B,MATCH($A4779,'iBoxx inputs'!$A:$A,0)),D4778))</f>
        <v>#N/A</v>
      </c>
      <c r="E4779" s="6" t="e">
        <f>IF($A4779&gt;DataEnd,NA(),IFERROR(INDEX('iBoxx inputs'!C:C,MATCH($A4779,'iBoxx inputs'!$A:$A,0)),E4778))</f>
        <v>#N/A</v>
      </c>
      <c r="F4779" s="6" t="e">
        <f>IF($A4779&gt;DataEnd,NA(),IFERROR(INDEX('Bank of England inputs'!D:D,MATCH($A4779,'Bank of England inputs'!$A:$A,0),0),F4778))</f>
        <v>#N/A</v>
      </c>
      <c r="H4779" s="5">
        <f t="shared" si="450"/>
        <v>42698</v>
      </c>
      <c r="I4779" s="6" t="e">
        <f t="shared" si="451"/>
        <v>#N/A</v>
      </c>
      <c r="J4779" s="6" t="e">
        <f t="shared" si="452"/>
        <v>#N/A</v>
      </c>
      <c r="K4779" s="19">
        <f t="shared" si="453"/>
        <v>2527</v>
      </c>
      <c r="L4779" s="6" t="e">
        <f t="shared" ca="1" si="454"/>
        <v>#N/A</v>
      </c>
    </row>
    <row r="4780" spans="1:12" x14ac:dyDescent="0.2">
      <c r="A4780" s="5">
        <f>IF(AND(dateA=1,A4779&lt;DataEnd),'iBoxx inputs'!A4784,IF(AND(dateA=2,A4779&lt;DataEnd),'Bank of England inputs'!A4784,IF(dateA=3,A4779+1,IF(dateA=4,WORKDAY(A4779,1,),WORKDAY(A4779,1,holidayQ)))))</f>
        <v>42699</v>
      </c>
      <c r="B4780" s="35" t="e">
        <f>MATCH(A4780,'iBoxx inputs'!A:A,0)</f>
        <v>#N/A</v>
      </c>
      <c r="C4780" s="35" t="e">
        <f>MATCH(A4780,'Bank of England inputs'!A:A,0)</f>
        <v>#N/A</v>
      </c>
      <c r="D4780" s="6" t="e">
        <f>IF($A4780&gt;DataEnd,NA(),IFERROR(INDEX('iBoxx inputs'!B:B,MATCH($A4780,'iBoxx inputs'!$A:$A,0)),D4779))</f>
        <v>#N/A</v>
      </c>
      <c r="E4780" s="6" t="e">
        <f>IF($A4780&gt;DataEnd,NA(),IFERROR(INDEX('iBoxx inputs'!C:C,MATCH($A4780,'iBoxx inputs'!$A:$A,0)),E4779))</f>
        <v>#N/A</v>
      </c>
      <c r="F4780" s="6" t="e">
        <f>IF($A4780&gt;DataEnd,NA(),IFERROR(INDEX('Bank of England inputs'!D:D,MATCH($A4780,'Bank of England inputs'!$A:$A,0),0),F4779))</f>
        <v>#N/A</v>
      </c>
      <c r="H4780" s="5">
        <f t="shared" si="450"/>
        <v>42699</v>
      </c>
      <c r="I4780" s="6" t="e">
        <f t="shared" si="451"/>
        <v>#N/A</v>
      </c>
      <c r="J4780" s="6" t="e">
        <f t="shared" si="452"/>
        <v>#N/A</v>
      </c>
      <c r="K4780" s="19">
        <f t="shared" si="453"/>
        <v>2528</v>
      </c>
      <c r="L4780" s="6" t="e">
        <f t="shared" ca="1" si="454"/>
        <v>#N/A</v>
      </c>
    </row>
    <row r="4781" spans="1:12" x14ac:dyDescent="0.2">
      <c r="A4781" s="5">
        <f>IF(AND(dateA=1,A4780&lt;DataEnd),'iBoxx inputs'!A4785,IF(AND(dateA=2,A4780&lt;DataEnd),'Bank of England inputs'!A4785,IF(dateA=3,A4780+1,IF(dateA=4,WORKDAY(A4780,1,),WORKDAY(A4780,1,holidayQ)))))</f>
        <v>42702</v>
      </c>
      <c r="B4781" s="35" t="e">
        <f>MATCH(A4781,'iBoxx inputs'!A:A,0)</f>
        <v>#N/A</v>
      </c>
      <c r="C4781" s="35" t="e">
        <f>MATCH(A4781,'Bank of England inputs'!A:A,0)</f>
        <v>#N/A</v>
      </c>
      <c r="D4781" s="6" t="e">
        <f>IF($A4781&gt;DataEnd,NA(),IFERROR(INDEX('iBoxx inputs'!B:B,MATCH($A4781,'iBoxx inputs'!$A:$A,0)),D4780))</f>
        <v>#N/A</v>
      </c>
      <c r="E4781" s="6" t="e">
        <f>IF($A4781&gt;DataEnd,NA(),IFERROR(INDEX('iBoxx inputs'!C:C,MATCH($A4781,'iBoxx inputs'!$A:$A,0)),E4780))</f>
        <v>#N/A</v>
      </c>
      <c r="F4781" s="6" t="e">
        <f>IF($A4781&gt;DataEnd,NA(),IFERROR(INDEX('Bank of England inputs'!D:D,MATCH($A4781,'Bank of England inputs'!$A:$A,0),0),F4780))</f>
        <v>#N/A</v>
      </c>
      <c r="H4781" s="5">
        <f t="shared" ref="H4781:H4801" si="455">A4781</f>
        <v>42702</v>
      </c>
      <c r="I4781" s="6" t="e">
        <f t="shared" si="451"/>
        <v>#N/A</v>
      </c>
      <c r="J4781" s="6" t="e">
        <f t="shared" si="452"/>
        <v>#N/A</v>
      </c>
      <c r="K4781" s="19">
        <f t="shared" si="453"/>
        <v>2527</v>
      </c>
      <c r="L4781" s="6" t="e">
        <f t="shared" ca="1" si="454"/>
        <v>#N/A</v>
      </c>
    </row>
    <row r="4782" spans="1:12" x14ac:dyDescent="0.2">
      <c r="A4782" s="5">
        <f>IF(AND(dateA=1,A4781&lt;DataEnd),'iBoxx inputs'!A4786,IF(AND(dateA=2,A4781&lt;DataEnd),'Bank of England inputs'!A4786,IF(dateA=3,A4781+1,IF(dateA=4,WORKDAY(A4781,1,),WORKDAY(A4781,1,holidayQ)))))</f>
        <v>42703</v>
      </c>
      <c r="B4782" s="35" t="e">
        <f>MATCH(A4782,'iBoxx inputs'!A:A,0)</f>
        <v>#N/A</v>
      </c>
      <c r="C4782" s="35" t="e">
        <f>MATCH(A4782,'Bank of England inputs'!A:A,0)</f>
        <v>#N/A</v>
      </c>
      <c r="D4782" s="6" t="e">
        <f>IF($A4782&gt;DataEnd,NA(),IFERROR(INDEX('iBoxx inputs'!B:B,MATCH($A4782,'iBoxx inputs'!$A:$A,0)),D4781))</f>
        <v>#N/A</v>
      </c>
      <c r="E4782" s="6" t="e">
        <f>IF($A4782&gt;DataEnd,NA(),IFERROR(INDEX('iBoxx inputs'!C:C,MATCH($A4782,'iBoxx inputs'!$A:$A,0)),E4781))</f>
        <v>#N/A</v>
      </c>
      <c r="F4782" s="6" t="e">
        <f>IF($A4782&gt;DataEnd,NA(),IFERROR(INDEX('Bank of England inputs'!D:D,MATCH($A4782,'Bank of England inputs'!$A:$A,0),0),F4781))</f>
        <v>#N/A</v>
      </c>
      <c r="H4782" s="5">
        <f t="shared" si="455"/>
        <v>42703</v>
      </c>
      <c r="I4782" s="6" t="e">
        <f t="shared" si="451"/>
        <v>#N/A</v>
      </c>
      <c r="J4782" s="6" t="e">
        <f t="shared" si="452"/>
        <v>#N/A</v>
      </c>
      <c r="K4782" s="19">
        <f t="shared" si="453"/>
        <v>2527</v>
      </c>
      <c r="L4782" s="6" t="e">
        <f t="shared" ca="1" si="454"/>
        <v>#N/A</v>
      </c>
    </row>
    <row r="4783" spans="1:12" x14ac:dyDescent="0.2">
      <c r="A4783" s="5">
        <f>IF(AND(dateA=1,A4782&lt;DataEnd),'iBoxx inputs'!A4787,IF(AND(dateA=2,A4782&lt;DataEnd),'Bank of England inputs'!A4787,IF(dateA=3,A4782+1,IF(dateA=4,WORKDAY(A4782,1,),WORKDAY(A4782,1,holidayQ)))))</f>
        <v>42704</v>
      </c>
      <c r="B4783" s="35" t="e">
        <f>MATCH(A4783,'iBoxx inputs'!A:A,0)</f>
        <v>#N/A</v>
      </c>
      <c r="C4783" s="35" t="e">
        <f>MATCH(A4783,'Bank of England inputs'!A:A,0)</f>
        <v>#N/A</v>
      </c>
      <c r="D4783" s="6" t="e">
        <f>IF($A4783&gt;DataEnd,NA(),IFERROR(INDEX('iBoxx inputs'!B:B,MATCH($A4783,'iBoxx inputs'!$A:$A,0)),D4782))</f>
        <v>#N/A</v>
      </c>
      <c r="E4783" s="6" t="e">
        <f>IF($A4783&gt;DataEnd,NA(),IFERROR(INDEX('iBoxx inputs'!C:C,MATCH($A4783,'iBoxx inputs'!$A:$A,0)),E4782))</f>
        <v>#N/A</v>
      </c>
      <c r="F4783" s="6" t="e">
        <f>IF($A4783&gt;DataEnd,NA(),IFERROR(INDEX('Bank of England inputs'!D:D,MATCH($A4783,'Bank of England inputs'!$A:$A,0),0),F4782))</f>
        <v>#N/A</v>
      </c>
      <c r="H4783" s="5">
        <f t="shared" si="455"/>
        <v>42704</v>
      </c>
      <c r="I4783" s="6" t="e">
        <f t="shared" si="451"/>
        <v>#N/A</v>
      </c>
      <c r="J4783" s="6" t="e">
        <f t="shared" si="452"/>
        <v>#N/A</v>
      </c>
      <c r="K4783" s="19">
        <f t="shared" si="453"/>
        <v>2527</v>
      </c>
      <c r="L4783" s="6" t="e">
        <f t="shared" ca="1" si="454"/>
        <v>#N/A</v>
      </c>
    </row>
    <row r="4784" spans="1:12" x14ac:dyDescent="0.2">
      <c r="A4784" s="5">
        <f>IF(AND(dateA=1,A4783&lt;DataEnd),'iBoxx inputs'!A4788,IF(AND(dateA=2,A4783&lt;DataEnd),'Bank of England inputs'!A4788,IF(dateA=3,A4783+1,IF(dateA=4,WORKDAY(A4783,1,),WORKDAY(A4783,1,holidayQ)))))</f>
        <v>42705</v>
      </c>
      <c r="B4784" s="35" t="e">
        <f>MATCH(A4784,'iBoxx inputs'!A:A,0)</f>
        <v>#N/A</v>
      </c>
      <c r="C4784" s="35" t="e">
        <f>MATCH(A4784,'Bank of England inputs'!A:A,0)</f>
        <v>#N/A</v>
      </c>
      <c r="D4784" s="6" t="e">
        <f>IF($A4784&gt;DataEnd,NA(),IFERROR(INDEX('iBoxx inputs'!B:B,MATCH($A4784,'iBoxx inputs'!$A:$A,0)),D4783))</f>
        <v>#N/A</v>
      </c>
      <c r="E4784" s="6" t="e">
        <f>IF($A4784&gt;DataEnd,NA(),IFERROR(INDEX('iBoxx inputs'!C:C,MATCH($A4784,'iBoxx inputs'!$A:$A,0)),E4783))</f>
        <v>#N/A</v>
      </c>
      <c r="F4784" s="6" t="e">
        <f>IF($A4784&gt;DataEnd,NA(),IFERROR(INDEX('Bank of England inputs'!D:D,MATCH($A4784,'Bank of England inputs'!$A:$A,0),0),F4783))</f>
        <v>#N/A</v>
      </c>
      <c r="H4784" s="5">
        <f t="shared" si="455"/>
        <v>42705</v>
      </c>
      <c r="I4784" s="6" t="e">
        <f t="shared" si="451"/>
        <v>#N/A</v>
      </c>
      <c r="J4784" s="6" t="e">
        <f t="shared" si="452"/>
        <v>#N/A</v>
      </c>
      <c r="K4784" s="19">
        <f t="shared" si="453"/>
        <v>2527</v>
      </c>
      <c r="L4784" s="6" t="e">
        <f t="shared" ca="1" si="454"/>
        <v>#N/A</v>
      </c>
    </row>
    <row r="4785" spans="1:12" x14ac:dyDescent="0.2">
      <c r="A4785" s="5">
        <f>IF(AND(dateA=1,A4784&lt;DataEnd),'iBoxx inputs'!A4789,IF(AND(dateA=2,A4784&lt;DataEnd),'Bank of England inputs'!A4789,IF(dateA=3,A4784+1,IF(dateA=4,WORKDAY(A4784,1,),WORKDAY(A4784,1,holidayQ)))))</f>
        <v>42706</v>
      </c>
      <c r="B4785" s="35" t="e">
        <f>MATCH(A4785,'iBoxx inputs'!A:A,0)</f>
        <v>#N/A</v>
      </c>
      <c r="C4785" s="35" t="e">
        <f>MATCH(A4785,'Bank of England inputs'!A:A,0)</f>
        <v>#N/A</v>
      </c>
      <c r="D4785" s="6" t="e">
        <f>IF($A4785&gt;DataEnd,NA(),IFERROR(INDEX('iBoxx inputs'!B:B,MATCH($A4785,'iBoxx inputs'!$A:$A,0)),D4784))</f>
        <v>#N/A</v>
      </c>
      <c r="E4785" s="6" t="e">
        <f>IF($A4785&gt;DataEnd,NA(),IFERROR(INDEX('iBoxx inputs'!C:C,MATCH($A4785,'iBoxx inputs'!$A:$A,0)),E4784))</f>
        <v>#N/A</v>
      </c>
      <c r="F4785" s="6" t="e">
        <f>IF($A4785&gt;DataEnd,NA(),IFERROR(INDEX('Bank of England inputs'!D:D,MATCH($A4785,'Bank of England inputs'!$A:$A,0),0),F4784))</f>
        <v>#N/A</v>
      </c>
      <c r="H4785" s="5">
        <f t="shared" si="455"/>
        <v>42706</v>
      </c>
      <c r="I4785" s="6" t="e">
        <f t="shared" si="451"/>
        <v>#N/A</v>
      </c>
      <c r="J4785" s="6" t="e">
        <f t="shared" si="452"/>
        <v>#N/A</v>
      </c>
      <c r="K4785" s="19">
        <f t="shared" si="453"/>
        <v>2528</v>
      </c>
      <c r="L4785" s="6" t="e">
        <f t="shared" ca="1" si="454"/>
        <v>#N/A</v>
      </c>
    </row>
    <row r="4786" spans="1:12" x14ac:dyDescent="0.2">
      <c r="A4786" s="5">
        <f>IF(AND(dateA=1,A4785&lt;DataEnd),'iBoxx inputs'!A4790,IF(AND(dateA=2,A4785&lt;DataEnd),'Bank of England inputs'!A4790,IF(dateA=3,A4785+1,IF(dateA=4,WORKDAY(A4785,1,),WORKDAY(A4785,1,holidayQ)))))</f>
        <v>42709</v>
      </c>
      <c r="B4786" s="35" t="e">
        <f>MATCH(A4786,'iBoxx inputs'!A:A,0)</f>
        <v>#N/A</v>
      </c>
      <c r="C4786" s="35" t="e">
        <f>MATCH(A4786,'Bank of England inputs'!A:A,0)</f>
        <v>#N/A</v>
      </c>
      <c r="D4786" s="6" t="e">
        <f>IF($A4786&gt;DataEnd,NA(),IFERROR(INDEX('iBoxx inputs'!B:B,MATCH($A4786,'iBoxx inputs'!$A:$A,0)),D4785))</f>
        <v>#N/A</v>
      </c>
      <c r="E4786" s="6" t="e">
        <f>IF($A4786&gt;DataEnd,NA(),IFERROR(INDEX('iBoxx inputs'!C:C,MATCH($A4786,'iBoxx inputs'!$A:$A,0)),E4785))</f>
        <v>#N/A</v>
      </c>
      <c r="F4786" s="6" t="e">
        <f>IF($A4786&gt;DataEnd,NA(),IFERROR(INDEX('Bank of England inputs'!D:D,MATCH($A4786,'Bank of England inputs'!$A:$A,0),0),F4785))</f>
        <v>#N/A</v>
      </c>
      <c r="H4786" s="5">
        <f t="shared" si="455"/>
        <v>42709</v>
      </c>
      <c r="I4786" s="6" t="e">
        <f t="shared" si="451"/>
        <v>#N/A</v>
      </c>
      <c r="J4786" s="6" t="e">
        <f t="shared" si="452"/>
        <v>#N/A</v>
      </c>
      <c r="K4786" s="19">
        <f t="shared" si="453"/>
        <v>2527</v>
      </c>
      <c r="L4786" s="6" t="e">
        <f t="shared" ca="1" si="454"/>
        <v>#N/A</v>
      </c>
    </row>
    <row r="4787" spans="1:12" x14ac:dyDescent="0.2">
      <c r="A4787" s="5">
        <f>IF(AND(dateA=1,A4786&lt;DataEnd),'iBoxx inputs'!A4791,IF(AND(dateA=2,A4786&lt;DataEnd),'Bank of England inputs'!A4791,IF(dateA=3,A4786+1,IF(dateA=4,WORKDAY(A4786,1,),WORKDAY(A4786,1,holidayQ)))))</f>
        <v>42710</v>
      </c>
      <c r="B4787" s="35" t="e">
        <f>MATCH(A4787,'iBoxx inputs'!A:A,0)</f>
        <v>#N/A</v>
      </c>
      <c r="C4787" s="35" t="e">
        <f>MATCH(A4787,'Bank of England inputs'!A:A,0)</f>
        <v>#N/A</v>
      </c>
      <c r="D4787" s="6" t="e">
        <f>IF($A4787&gt;DataEnd,NA(),IFERROR(INDEX('iBoxx inputs'!B:B,MATCH($A4787,'iBoxx inputs'!$A:$A,0)),D4786))</f>
        <v>#N/A</v>
      </c>
      <c r="E4787" s="6" t="e">
        <f>IF($A4787&gt;DataEnd,NA(),IFERROR(INDEX('iBoxx inputs'!C:C,MATCH($A4787,'iBoxx inputs'!$A:$A,0)),E4786))</f>
        <v>#N/A</v>
      </c>
      <c r="F4787" s="6" t="e">
        <f>IF($A4787&gt;DataEnd,NA(),IFERROR(INDEX('Bank of England inputs'!D:D,MATCH($A4787,'Bank of England inputs'!$A:$A,0),0),F4786))</f>
        <v>#N/A</v>
      </c>
      <c r="H4787" s="5">
        <f t="shared" si="455"/>
        <v>42710</v>
      </c>
      <c r="I4787" s="6" t="e">
        <f t="shared" si="451"/>
        <v>#N/A</v>
      </c>
      <c r="J4787" s="6" t="e">
        <f t="shared" si="452"/>
        <v>#N/A</v>
      </c>
      <c r="K4787" s="19">
        <f t="shared" si="453"/>
        <v>2527</v>
      </c>
      <c r="L4787" s="6" t="e">
        <f t="shared" ca="1" si="454"/>
        <v>#N/A</v>
      </c>
    </row>
    <row r="4788" spans="1:12" x14ac:dyDescent="0.2">
      <c r="A4788" s="5">
        <f>IF(AND(dateA=1,A4787&lt;DataEnd),'iBoxx inputs'!A4792,IF(AND(dateA=2,A4787&lt;DataEnd),'Bank of England inputs'!A4792,IF(dateA=3,A4787+1,IF(dateA=4,WORKDAY(A4787,1,),WORKDAY(A4787,1,holidayQ)))))</f>
        <v>42711</v>
      </c>
      <c r="B4788" s="35" t="e">
        <f>MATCH(A4788,'iBoxx inputs'!A:A,0)</f>
        <v>#N/A</v>
      </c>
      <c r="C4788" s="35" t="e">
        <f>MATCH(A4788,'Bank of England inputs'!A:A,0)</f>
        <v>#N/A</v>
      </c>
      <c r="D4788" s="6" t="e">
        <f>IF($A4788&gt;DataEnd,NA(),IFERROR(INDEX('iBoxx inputs'!B:B,MATCH($A4788,'iBoxx inputs'!$A:$A,0)),D4787))</f>
        <v>#N/A</v>
      </c>
      <c r="E4788" s="6" t="e">
        <f>IF($A4788&gt;DataEnd,NA(),IFERROR(INDEX('iBoxx inputs'!C:C,MATCH($A4788,'iBoxx inputs'!$A:$A,0)),E4787))</f>
        <v>#N/A</v>
      </c>
      <c r="F4788" s="6" t="e">
        <f>IF($A4788&gt;DataEnd,NA(),IFERROR(INDEX('Bank of England inputs'!D:D,MATCH($A4788,'Bank of England inputs'!$A:$A,0),0),F4787))</f>
        <v>#N/A</v>
      </c>
      <c r="H4788" s="5">
        <f t="shared" si="455"/>
        <v>42711</v>
      </c>
      <c r="I4788" s="6" t="e">
        <f t="shared" si="451"/>
        <v>#N/A</v>
      </c>
      <c r="J4788" s="6" t="e">
        <f t="shared" si="452"/>
        <v>#N/A</v>
      </c>
      <c r="K4788" s="19">
        <f t="shared" si="453"/>
        <v>2527</v>
      </c>
      <c r="L4788" s="6" t="e">
        <f t="shared" ca="1" si="454"/>
        <v>#N/A</v>
      </c>
    </row>
    <row r="4789" spans="1:12" x14ac:dyDescent="0.2">
      <c r="A4789" s="5">
        <f>IF(AND(dateA=1,A4788&lt;DataEnd),'iBoxx inputs'!A4793,IF(AND(dateA=2,A4788&lt;DataEnd),'Bank of England inputs'!A4793,IF(dateA=3,A4788+1,IF(dateA=4,WORKDAY(A4788,1,),WORKDAY(A4788,1,holidayQ)))))</f>
        <v>42712</v>
      </c>
      <c r="B4789" s="35" t="e">
        <f>MATCH(A4789,'iBoxx inputs'!A:A,0)</f>
        <v>#N/A</v>
      </c>
      <c r="C4789" s="35" t="e">
        <f>MATCH(A4789,'Bank of England inputs'!A:A,0)</f>
        <v>#N/A</v>
      </c>
      <c r="D4789" s="6" t="e">
        <f>IF($A4789&gt;DataEnd,NA(),IFERROR(INDEX('iBoxx inputs'!B:B,MATCH($A4789,'iBoxx inputs'!$A:$A,0)),D4788))</f>
        <v>#N/A</v>
      </c>
      <c r="E4789" s="6" t="e">
        <f>IF($A4789&gt;DataEnd,NA(),IFERROR(INDEX('iBoxx inputs'!C:C,MATCH($A4789,'iBoxx inputs'!$A:$A,0)),E4788))</f>
        <v>#N/A</v>
      </c>
      <c r="F4789" s="6" t="e">
        <f>IF($A4789&gt;DataEnd,NA(),IFERROR(INDEX('Bank of England inputs'!D:D,MATCH($A4789,'Bank of England inputs'!$A:$A,0),0),F4788))</f>
        <v>#N/A</v>
      </c>
      <c r="H4789" s="5">
        <f t="shared" si="455"/>
        <v>42712</v>
      </c>
      <c r="I4789" s="6" t="e">
        <f t="shared" si="451"/>
        <v>#N/A</v>
      </c>
      <c r="J4789" s="6" t="e">
        <f t="shared" si="452"/>
        <v>#N/A</v>
      </c>
      <c r="K4789" s="19">
        <f t="shared" si="453"/>
        <v>2527</v>
      </c>
      <c r="L4789" s="6" t="e">
        <f t="shared" ca="1" si="454"/>
        <v>#N/A</v>
      </c>
    </row>
    <row r="4790" spans="1:12" x14ac:dyDescent="0.2">
      <c r="A4790" s="5">
        <f>IF(AND(dateA=1,A4789&lt;DataEnd),'iBoxx inputs'!A4794,IF(AND(dateA=2,A4789&lt;DataEnd),'Bank of England inputs'!A4794,IF(dateA=3,A4789+1,IF(dateA=4,WORKDAY(A4789,1,),WORKDAY(A4789,1,holidayQ)))))</f>
        <v>42713</v>
      </c>
      <c r="B4790" s="35" t="e">
        <f>MATCH(A4790,'iBoxx inputs'!A:A,0)</f>
        <v>#N/A</v>
      </c>
      <c r="C4790" s="35" t="e">
        <f>MATCH(A4790,'Bank of England inputs'!A:A,0)</f>
        <v>#N/A</v>
      </c>
      <c r="D4790" s="6" t="e">
        <f>IF($A4790&gt;DataEnd,NA(),IFERROR(INDEX('iBoxx inputs'!B:B,MATCH($A4790,'iBoxx inputs'!$A:$A,0)),D4789))</f>
        <v>#N/A</v>
      </c>
      <c r="E4790" s="6" t="e">
        <f>IF($A4790&gt;DataEnd,NA(),IFERROR(INDEX('iBoxx inputs'!C:C,MATCH($A4790,'iBoxx inputs'!$A:$A,0)),E4789))</f>
        <v>#N/A</v>
      </c>
      <c r="F4790" s="6" t="e">
        <f>IF($A4790&gt;DataEnd,NA(),IFERROR(INDEX('Bank of England inputs'!D:D,MATCH($A4790,'Bank of England inputs'!$A:$A,0),0),F4789))</f>
        <v>#N/A</v>
      </c>
      <c r="H4790" s="5">
        <f t="shared" si="455"/>
        <v>42713</v>
      </c>
      <c r="I4790" s="6" t="e">
        <f t="shared" si="451"/>
        <v>#N/A</v>
      </c>
      <c r="J4790" s="6" t="e">
        <f t="shared" si="452"/>
        <v>#N/A</v>
      </c>
      <c r="K4790" s="19">
        <f t="shared" si="453"/>
        <v>2528</v>
      </c>
      <c r="L4790" s="6" t="e">
        <f t="shared" ca="1" si="454"/>
        <v>#N/A</v>
      </c>
    </row>
    <row r="4791" spans="1:12" x14ac:dyDescent="0.2">
      <c r="A4791" s="5">
        <f>IF(AND(dateA=1,A4790&lt;DataEnd),'iBoxx inputs'!A4795,IF(AND(dateA=2,A4790&lt;DataEnd),'Bank of England inputs'!A4795,IF(dateA=3,A4790+1,IF(dateA=4,WORKDAY(A4790,1,),WORKDAY(A4790,1,holidayQ)))))</f>
        <v>42716</v>
      </c>
      <c r="B4791" s="35" t="e">
        <f>MATCH(A4791,'iBoxx inputs'!A:A,0)</f>
        <v>#N/A</v>
      </c>
      <c r="C4791" s="35" t="e">
        <f>MATCH(A4791,'Bank of England inputs'!A:A,0)</f>
        <v>#N/A</v>
      </c>
      <c r="D4791" s="6" t="e">
        <f>IF($A4791&gt;DataEnd,NA(),IFERROR(INDEX('iBoxx inputs'!B:B,MATCH($A4791,'iBoxx inputs'!$A:$A,0)),D4790))</f>
        <v>#N/A</v>
      </c>
      <c r="E4791" s="6" t="e">
        <f>IF($A4791&gt;DataEnd,NA(),IFERROR(INDEX('iBoxx inputs'!C:C,MATCH($A4791,'iBoxx inputs'!$A:$A,0)),E4790))</f>
        <v>#N/A</v>
      </c>
      <c r="F4791" s="6" t="e">
        <f>IF($A4791&gt;DataEnd,NA(),IFERROR(INDEX('Bank of England inputs'!D:D,MATCH($A4791,'Bank of England inputs'!$A:$A,0),0),F4790))</f>
        <v>#N/A</v>
      </c>
      <c r="H4791" s="5">
        <f t="shared" si="455"/>
        <v>42716</v>
      </c>
      <c r="I4791" s="6" t="e">
        <f t="shared" si="451"/>
        <v>#N/A</v>
      </c>
      <c r="J4791" s="6" t="e">
        <f t="shared" si="452"/>
        <v>#N/A</v>
      </c>
      <c r="K4791" s="19">
        <f t="shared" si="453"/>
        <v>2527</v>
      </c>
      <c r="L4791" s="6" t="e">
        <f t="shared" ca="1" si="454"/>
        <v>#N/A</v>
      </c>
    </row>
    <row r="4792" spans="1:12" x14ac:dyDescent="0.2">
      <c r="A4792" s="5">
        <f>IF(AND(dateA=1,A4791&lt;DataEnd),'iBoxx inputs'!A4796,IF(AND(dateA=2,A4791&lt;DataEnd),'Bank of England inputs'!A4796,IF(dateA=3,A4791+1,IF(dateA=4,WORKDAY(A4791,1,),WORKDAY(A4791,1,holidayQ)))))</f>
        <v>42717</v>
      </c>
      <c r="B4792" s="35" t="e">
        <f>MATCH(A4792,'iBoxx inputs'!A:A,0)</f>
        <v>#N/A</v>
      </c>
      <c r="C4792" s="35" t="e">
        <f>MATCH(A4792,'Bank of England inputs'!A:A,0)</f>
        <v>#N/A</v>
      </c>
      <c r="D4792" s="6" t="e">
        <f>IF($A4792&gt;DataEnd,NA(),IFERROR(INDEX('iBoxx inputs'!B:B,MATCH($A4792,'iBoxx inputs'!$A:$A,0)),D4791))</f>
        <v>#N/A</v>
      </c>
      <c r="E4792" s="6" t="e">
        <f>IF($A4792&gt;DataEnd,NA(),IFERROR(INDEX('iBoxx inputs'!C:C,MATCH($A4792,'iBoxx inputs'!$A:$A,0)),E4791))</f>
        <v>#N/A</v>
      </c>
      <c r="F4792" s="6" t="e">
        <f>IF($A4792&gt;DataEnd,NA(),IFERROR(INDEX('Bank of England inputs'!D:D,MATCH($A4792,'Bank of England inputs'!$A:$A,0),0),F4791))</f>
        <v>#N/A</v>
      </c>
      <c r="H4792" s="5">
        <f t="shared" si="455"/>
        <v>42717</v>
      </c>
      <c r="I4792" s="6" t="e">
        <f t="shared" si="451"/>
        <v>#N/A</v>
      </c>
      <c r="J4792" s="6" t="e">
        <f t="shared" si="452"/>
        <v>#N/A</v>
      </c>
      <c r="K4792" s="19">
        <f t="shared" si="453"/>
        <v>2527</v>
      </c>
      <c r="L4792" s="6" t="e">
        <f t="shared" ca="1" si="454"/>
        <v>#N/A</v>
      </c>
    </row>
    <row r="4793" spans="1:12" x14ac:dyDescent="0.2">
      <c r="A4793" s="5">
        <f>IF(AND(dateA=1,A4792&lt;DataEnd),'iBoxx inputs'!A4797,IF(AND(dateA=2,A4792&lt;DataEnd),'Bank of England inputs'!A4797,IF(dateA=3,A4792+1,IF(dateA=4,WORKDAY(A4792,1,),WORKDAY(A4792,1,holidayQ)))))</f>
        <v>42718</v>
      </c>
      <c r="B4793" s="35" t="e">
        <f>MATCH(A4793,'iBoxx inputs'!A:A,0)</f>
        <v>#N/A</v>
      </c>
      <c r="C4793" s="35" t="e">
        <f>MATCH(A4793,'Bank of England inputs'!A:A,0)</f>
        <v>#N/A</v>
      </c>
      <c r="D4793" s="6" t="e">
        <f>IF($A4793&gt;DataEnd,NA(),IFERROR(INDEX('iBoxx inputs'!B:B,MATCH($A4793,'iBoxx inputs'!$A:$A,0)),D4792))</f>
        <v>#N/A</v>
      </c>
      <c r="E4793" s="6" t="e">
        <f>IF($A4793&gt;DataEnd,NA(),IFERROR(INDEX('iBoxx inputs'!C:C,MATCH($A4793,'iBoxx inputs'!$A:$A,0)),E4792))</f>
        <v>#N/A</v>
      </c>
      <c r="F4793" s="6" t="e">
        <f>IF($A4793&gt;DataEnd,NA(),IFERROR(INDEX('Bank of England inputs'!D:D,MATCH($A4793,'Bank of England inputs'!$A:$A,0),0),F4792))</f>
        <v>#N/A</v>
      </c>
      <c r="H4793" s="5">
        <f t="shared" si="455"/>
        <v>42718</v>
      </c>
      <c r="I4793" s="6" t="e">
        <f t="shared" si="451"/>
        <v>#N/A</v>
      </c>
      <c r="J4793" s="6" t="e">
        <f t="shared" si="452"/>
        <v>#N/A</v>
      </c>
      <c r="K4793" s="19">
        <f t="shared" si="453"/>
        <v>2527</v>
      </c>
      <c r="L4793" s="6" t="e">
        <f t="shared" ca="1" si="454"/>
        <v>#N/A</v>
      </c>
    </row>
    <row r="4794" spans="1:12" x14ac:dyDescent="0.2">
      <c r="A4794" s="5">
        <f>IF(AND(dateA=1,A4793&lt;DataEnd),'iBoxx inputs'!A4798,IF(AND(dateA=2,A4793&lt;DataEnd),'Bank of England inputs'!A4798,IF(dateA=3,A4793+1,IF(dateA=4,WORKDAY(A4793,1,),WORKDAY(A4793,1,holidayQ)))))</f>
        <v>42719</v>
      </c>
      <c r="B4794" s="35" t="e">
        <f>MATCH(A4794,'iBoxx inputs'!A:A,0)</f>
        <v>#N/A</v>
      </c>
      <c r="C4794" s="35" t="e">
        <f>MATCH(A4794,'Bank of England inputs'!A:A,0)</f>
        <v>#N/A</v>
      </c>
      <c r="D4794" s="6" t="e">
        <f>IF($A4794&gt;DataEnd,NA(),IFERROR(INDEX('iBoxx inputs'!B:B,MATCH($A4794,'iBoxx inputs'!$A:$A,0)),D4793))</f>
        <v>#N/A</v>
      </c>
      <c r="E4794" s="6" t="e">
        <f>IF($A4794&gt;DataEnd,NA(),IFERROR(INDEX('iBoxx inputs'!C:C,MATCH($A4794,'iBoxx inputs'!$A:$A,0)),E4793))</f>
        <v>#N/A</v>
      </c>
      <c r="F4794" s="6" t="e">
        <f>IF($A4794&gt;DataEnd,NA(),IFERROR(INDEX('Bank of England inputs'!D:D,MATCH($A4794,'Bank of England inputs'!$A:$A,0),0),F4793))</f>
        <v>#N/A</v>
      </c>
      <c r="H4794" s="5">
        <f t="shared" si="455"/>
        <v>42719</v>
      </c>
      <c r="I4794" s="6" t="e">
        <f t="shared" si="451"/>
        <v>#N/A</v>
      </c>
      <c r="J4794" s="6" t="e">
        <f t="shared" si="452"/>
        <v>#N/A</v>
      </c>
      <c r="K4794" s="19">
        <f t="shared" si="453"/>
        <v>2527</v>
      </c>
      <c r="L4794" s="6" t="e">
        <f t="shared" ca="1" si="454"/>
        <v>#N/A</v>
      </c>
    </row>
    <row r="4795" spans="1:12" x14ac:dyDescent="0.2">
      <c r="A4795" s="5">
        <f>IF(AND(dateA=1,A4794&lt;DataEnd),'iBoxx inputs'!A4799,IF(AND(dateA=2,A4794&lt;DataEnd),'Bank of England inputs'!A4799,IF(dateA=3,A4794+1,IF(dateA=4,WORKDAY(A4794,1,),WORKDAY(A4794,1,holidayQ)))))</f>
        <v>42720</v>
      </c>
      <c r="B4795" s="35" t="e">
        <f>MATCH(A4795,'iBoxx inputs'!A:A,0)</f>
        <v>#N/A</v>
      </c>
      <c r="C4795" s="35" t="e">
        <f>MATCH(A4795,'Bank of England inputs'!A:A,0)</f>
        <v>#N/A</v>
      </c>
      <c r="D4795" s="6" t="e">
        <f>IF($A4795&gt;DataEnd,NA(),IFERROR(INDEX('iBoxx inputs'!B:B,MATCH($A4795,'iBoxx inputs'!$A:$A,0)),D4794))</f>
        <v>#N/A</v>
      </c>
      <c r="E4795" s="6" t="e">
        <f>IF($A4795&gt;DataEnd,NA(),IFERROR(INDEX('iBoxx inputs'!C:C,MATCH($A4795,'iBoxx inputs'!$A:$A,0)),E4794))</f>
        <v>#N/A</v>
      </c>
      <c r="F4795" s="6" t="e">
        <f>IF($A4795&gt;DataEnd,NA(),IFERROR(INDEX('Bank of England inputs'!D:D,MATCH($A4795,'Bank of England inputs'!$A:$A,0),0),F4794))</f>
        <v>#N/A</v>
      </c>
      <c r="H4795" s="5">
        <f t="shared" si="455"/>
        <v>42720</v>
      </c>
      <c r="I4795" s="6" t="e">
        <f t="shared" si="451"/>
        <v>#N/A</v>
      </c>
      <c r="J4795" s="6" t="e">
        <f t="shared" si="452"/>
        <v>#N/A</v>
      </c>
      <c r="K4795" s="19">
        <f t="shared" si="453"/>
        <v>2528</v>
      </c>
      <c r="L4795" s="6" t="e">
        <f t="shared" ca="1" si="454"/>
        <v>#N/A</v>
      </c>
    </row>
    <row r="4796" spans="1:12" x14ac:dyDescent="0.2">
      <c r="A4796" s="5">
        <f>IF(AND(dateA=1,A4795&lt;DataEnd),'iBoxx inputs'!A4800,IF(AND(dateA=2,A4795&lt;DataEnd),'Bank of England inputs'!A4800,IF(dateA=3,A4795+1,IF(dateA=4,WORKDAY(A4795,1,),WORKDAY(A4795,1,holidayQ)))))</f>
        <v>42723</v>
      </c>
      <c r="B4796" s="35" t="e">
        <f>MATCH(A4796,'iBoxx inputs'!A:A,0)</f>
        <v>#N/A</v>
      </c>
      <c r="C4796" s="35" t="e">
        <f>MATCH(A4796,'Bank of England inputs'!A:A,0)</f>
        <v>#N/A</v>
      </c>
      <c r="D4796" s="6" t="e">
        <f>IF($A4796&gt;DataEnd,NA(),IFERROR(INDEX('iBoxx inputs'!B:B,MATCH($A4796,'iBoxx inputs'!$A:$A,0)),D4795))</f>
        <v>#N/A</v>
      </c>
      <c r="E4796" s="6" t="e">
        <f>IF($A4796&gt;DataEnd,NA(),IFERROR(INDEX('iBoxx inputs'!C:C,MATCH($A4796,'iBoxx inputs'!$A:$A,0)),E4795))</f>
        <v>#N/A</v>
      </c>
      <c r="F4796" s="6" t="e">
        <f>IF($A4796&gt;DataEnd,NA(),IFERROR(INDEX('Bank of England inputs'!D:D,MATCH($A4796,'Bank of England inputs'!$A:$A,0),0),F4795))</f>
        <v>#N/A</v>
      </c>
      <c r="H4796" s="5">
        <f t="shared" si="455"/>
        <v>42723</v>
      </c>
      <c r="I4796" s="6" t="e">
        <f t="shared" si="451"/>
        <v>#N/A</v>
      </c>
      <c r="J4796" s="6" t="e">
        <f t="shared" si="452"/>
        <v>#N/A</v>
      </c>
      <c r="K4796" s="19">
        <f t="shared" si="453"/>
        <v>2527</v>
      </c>
      <c r="L4796" s="6" t="e">
        <f t="shared" ca="1" si="454"/>
        <v>#N/A</v>
      </c>
    </row>
    <row r="4797" spans="1:12" x14ac:dyDescent="0.2">
      <c r="A4797" s="5">
        <f>IF(AND(dateA=1,A4796&lt;DataEnd),'iBoxx inputs'!A4801,IF(AND(dateA=2,A4796&lt;DataEnd),'Bank of England inputs'!A4801,IF(dateA=3,A4796+1,IF(dateA=4,WORKDAY(A4796,1,),WORKDAY(A4796,1,holidayQ)))))</f>
        <v>42724</v>
      </c>
      <c r="B4797" s="35" t="e">
        <f>MATCH(A4797,'iBoxx inputs'!A:A,0)</f>
        <v>#N/A</v>
      </c>
      <c r="C4797" s="35" t="e">
        <f>MATCH(A4797,'Bank of England inputs'!A:A,0)</f>
        <v>#N/A</v>
      </c>
      <c r="D4797" s="6" t="e">
        <f>IF($A4797&gt;DataEnd,NA(),IFERROR(INDEX('iBoxx inputs'!B:B,MATCH($A4797,'iBoxx inputs'!$A:$A,0)),D4796))</f>
        <v>#N/A</v>
      </c>
      <c r="E4797" s="6" t="e">
        <f>IF($A4797&gt;DataEnd,NA(),IFERROR(INDEX('iBoxx inputs'!C:C,MATCH($A4797,'iBoxx inputs'!$A:$A,0)),E4796))</f>
        <v>#N/A</v>
      </c>
      <c r="F4797" s="6" t="e">
        <f>IF($A4797&gt;DataEnd,NA(),IFERROR(INDEX('Bank of England inputs'!D:D,MATCH($A4797,'Bank of England inputs'!$A:$A,0),0),F4796))</f>
        <v>#N/A</v>
      </c>
      <c r="H4797" s="5">
        <f t="shared" si="455"/>
        <v>42724</v>
      </c>
      <c r="I4797" s="6" t="e">
        <f t="shared" si="451"/>
        <v>#N/A</v>
      </c>
      <c r="J4797" s="6" t="e">
        <f t="shared" si="452"/>
        <v>#N/A</v>
      </c>
      <c r="K4797" s="19">
        <f t="shared" si="453"/>
        <v>2527</v>
      </c>
      <c r="L4797" s="6" t="e">
        <f t="shared" ca="1" si="454"/>
        <v>#N/A</v>
      </c>
    </row>
    <row r="4798" spans="1:12" x14ac:dyDescent="0.2">
      <c r="A4798" s="5">
        <f>IF(AND(dateA=1,A4797&lt;DataEnd),'iBoxx inputs'!A4802,IF(AND(dateA=2,A4797&lt;DataEnd),'Bank of England inputs'!A4802,IF(dateA=3,A4797+1,IF(dateA=4,WORKDAY(A4797,1,),WORKDAY(A4797,1,holidayQ)))))</f>
        <v>42725</v>
      </c>
      <c r="B4798" s="35" t="e">
        <f>MATCH(A4798,'iBoxx inputs'!A:A,0)</f>
        <v>#N/A</v>
      </c>
      <c r="C4798" s="35" t="e">
        <f>MATCH(A4798,'Bank of England inputs'!A:A,0)</f>
        <v>#N/A</v>
      </c>
      <c r="D4798" s="6" t="e">
        <f>IF($A4798&gt;DataEnd,NA(),IFERROR(INDEX('iBoxx inputs'!B:B,MATCH($A4798,'iBoxx inputs'!$A:$A,0)),D4797))</f>
        <v>#N/A</v>
      </c>
      <c r="E4798" s="6" t="e">
        <f>IF($A4798&gt;DataEnd,NA(),IFERROR(INDEX('iBoxx inputs'!C:C,MATCH($A4798,'iBoxx inputs'!$A:$A,0)),E4797))</f>
        <v>#N/A</v>
      </c>
      <c r="F4798" s="6" t="e">
        <f>IF($A4798&gt;DataEnd,NA(),IFERROR(INDEX('Bank of England inputs'!D:D,MATCH($A4798,'Bank of England inputs'!$A:$A,0),0),F4797))</f>
        <v>#N/A</v>
      </c>
      <c r="H4798" s="5">
        <f t="shared" si="455"/>
        <v>42725</v>
      </c>
      <c r="I4798" s="6" t="e">
        <f t="shared" si="451"/>
        <v>#N/A</v>
      </c>
      <c r="J4798" s="6" t="e">
        <f t="shared" si="452"/>
        <v>#N/A</v>
      </c>
      <c r="K4798" s="19">
        <f t="shared" si="453"/>
        <v>2527</v>
      </c>
      <c r="L4798" s="6" t="e">
        <f t="shared" ca="1" si="454"/>
        <v>#N/A</v>
      </c>
    </row>
    <row r="4799" spans="1:12" x14ac:dyDescent="0.2">
      <c r="A4799" s="5">
        <f>IF(AND(dateA=1,A4798&lt;DataEnd),'iBoxx inputs'!A4803,IF(AND(dateA=2,A4798&lt;DataEnd),'Bank of England inputs'!A4803,IF(dateA=3,A4798+1,IF(dateA=4,WORKDAY(A4798,1,),WORKDAY(A4798,1,holidayQ)))))</f>
        <v>42726</v>
      </c>
      <c r="B4799" s="35" t="e">
        <f>MATCH(A4799,'iBoxx inputs'!A:A,0)</f>
        <v>#N/A</v>
      </c>
      <c r="C4799" s="35" t="e">
        <f>MATCH(A4799,'Bank of England inputs'!A:A,0)</f>
        <v>#N/A</v>
      </c>
      <c r="D4799" s="6" t="e">
        <f>IF($A4799&gt;DataEnd,NA(),IFERROR(INDEX('iBoxx inputs'!B:B,MATCH($A4799,'iBoxx inputs'!$A:$A,0)),D4798))</f>
        <v>#N/A</v>
      </c>
      <c r="E4799" s="6" t="e">
        <f>IF($A4799&gt;DataEnd,NA(),IFERROR(INDEX('iBoxx inputs'!C:C,MATCH($A4799,'iBoxx inputs'!$A:$A,0)),E4798))</f>
        <v>#N/A</v>
      </c>
      <c r="F4799" s="6" t="e">
        <f>IF($A4799&gt;DataEnd,NA(),IFERROR(INDEX('Bank of England inputs'!D:D,MATCH($A4799,'Bank of England inputs'!$A:$A,0),0),F4798))</f>
        <v>#N/A</v>
      </c>
      <c r="H4799" s="5">
        <f t="shared" si="455"/>
        <v>42726</v>
      </c>
      <c r="I4799" s="6" t="e">
        <f t="shared" si="451"/>
        <v>#N/A</v>
      </c>
      <c r="J4799" s="6" t="e">
        <f t="shared" si="452"/>
        <v>#N/A</v>
      </c>
      <c r="K4799" s="19">
        <f t="shared" si="453"/>
        <v>2527</v>
      </c>
      <c r="L4799" s="6" t="e">
        <f t="shared" ca="1" si="454"/>
        <v>#N/A</v>
      </c>
    </row>
    <row r="4800" spans="1:12" x14ac:dyDescent="0.2">
      <c r="A4800" s="5">
        <f>IF(AND(dateA=1,A4799&lt;DataEnd),'iBoxx inputs'!A4804,IF(AND(dateA=2,A4799&lt;DataEnd),'Bank of England inputs'!A4804,IF(dateA=3,A4799+1,IF(dateA=4,WORKDAY(A4799,1,),WORKDAY(A4799,1,holidayQ)))))</f>
        <v>42727</v>
      </c>
      <c r="B4800" s="35" t="e">
        <f>MATCH(A4800,'iBoxx inputs'!A:A,0)</f>
        <v>#N/A</v>
      </c>
      <c r="C4800" s="35" t="e">
        <f>MATCH(A4800,'Bank of England inputs'!A:A,0)</f>
        <v>#N/A</v>
      </c>
      <c r="D4800" s="6" t="e">
        <f>IF($A4800&gt;DataEnd,NA(),IFERROR(INDEX('iBoxx inputs'!B:B,MATCH($A4800,'iBoxx inputs'!$A:$A,0)),D4799))</f>
        <v>#N/A</v>
      </c>
      <c r="E4800" s="6" t="e">
        <f>IF($A4800&gt;DataEnd,NA(),IFERROR(INDEX('iBoxx inputs'!C:C,MATCH($A4800,'iBoxx inputs'!$A:$A,0)),E4799))</f>
        <v>#N/A</v>
      </c>
      <c r="F4800" s="6" t="e">
        <f>IF($A4800&gt;DataEnd,NA(),IFERROR(INDEX('Bank of England inputs'!D:D,MATCH($A4800,'Bank of England inputs'!$A:$A,0),0),F4799))</f>
        <v>#N/A</v>
      </c>
      <c r="H4800" s="5">
        <f t="shared" si="455"/>
        <v>42727</v>
      </c>
      <c r="I4800" s="6" t="e">
        <f t="shared" si="451"/>
        <v>#N/A</v>
      </c>
      <c r="J4800" s="6" t="e">
        <f t="shared" si="452"/>
        <v>#N/A</v>
      </c>
      <c r="K4800" s="19">
        <f t="shared" si="453"/>
        <v>2528</v>
      </c>
      <c r="L4800" s="6" t="e">
        <f t="shared" ca="1" si="454"/>
        <v>#N/A</v>
      </c>
    </row>
    <row r="4801" spans="1:12" x14ac:dyDescent="0.2">
      <c r="A4801" s="5">
        <f>IF(AND(dateA=1,A4800&lt;DataEnd),'iBoxx inputs'!A4805,IF(AND(dateA=2,A4800&lt;DataEnd),'Bank of England inputs'!A4805,IF(dateA=3,A4800+1,IF(dateA=4,WORKDAY(A4800,1,),WORKDAY(A4800,1,holidayQ)))))</f>
        <v>42732</v>
      </c>
      <c r="B4801" s="35" t="e">
        <f>MATCH(A4801,'iBoxx inputs'!A:A,0)</f>
        <v>#N/A</v>
      </c>
      <c r="C4801" s="35" t="e">
        <f>MATCH(A4801,'Bank of England inputs'!A:A,0)</f>
        <v>#N/A</v>
      </c>
      <c r="D4801" s="6" t="e">
        <f>IF($A4801&gt;DataEnd,NA(),IFERROR(INDEX('iBoxx inputs'!B:B,MATCH($A4801,'iBoxx inputs'!$A:$A,0)),D4800))</f>
        <v>#N/A</v>
      </c>
      <c r="E4801" s="6" t="e">
        <f>IF($A4801&gt;DataEnd,NA(),IFERROR(INDEX('iBoxx inputs'!C:C,MATCH($A4801,'iBoxx inputs'!$A:$A,0)),E4800))</f>
        <v>#N/A</v>
      </c>
      <c r="F4801" s="6" t="e">
        <f>IF($A4801&gt;DataEnd,NA(),IFERROR(INDEX('Bank of England inputs'!D:D,MATCH($A4801,'Bank of England inputs'!$A:$A,0),0),F4800))</f>
        <v>#N/A</v>
      </c>
      <c r="H4801" s="5">
        <f t="shared" si="455"/>
        <v>42732</v>
      </c>
      <c r="I4801" s="6" t="e">
        <f t="shared" si="451"/>
        <v>#N/A</v>
      </c>
      <c r="J4801" s="6" t="e">
        <f t="shared" si="452"/>
        <v>#N/A</v>
      </c>
      <c r="K4801" s="19">
        <f t="shared" si="453"/>
        <v>2527</v>
      </c>
      <c r="L4801" s="6" t="e">
        <f t="shared" ca="1" si="454"/>
        <v>#N/A</v>
      </c>
    </row>
    <row r="4802" spans="1:12" x14ac:dyDescent="0.2">
      <c r="A4802" s="5">
        <f>IF(AND(dateA=1,A4801&lt;DataEnd),'iBoxx inputs'!A4806,IF(AND(dateA=2,A4801&lt;DataEnd),'Bank of England inputs'!A4806,IF(dateA=3,A4801+1,IF(dateA=4,WORKDAY(A4801,1,),WORKDAY(A4801,1,holidayQ)))))</f>
        <v>42733</v>
      </c>
      <c r="B4802" s="35" t="e">
        <f>MATCH(A4802,'iBoxx inputs'!A:A,0)</f>
        <v>#N/A</v>
      </c>
      <c r="C4802" s="35" t="e">
        <f>MATCH(A4802,'Bank of England inputs'!A:A,0)</f>
        <v>#N/A</v>
      </c>
      <c r="D4802" s="6" t="e">
        <f>IF($A4802&gt;DataEnd,NA(),IFERROR(INDEX('iBoxx inputs'!B:B,MATCH($A4802,'iBoxx inputs'!$A:$A,0)),D4801))</f>
        <v>#N/A</v>
      </c>
      <c r="E4802" s="6" t="e">
        <f>IF($A4802&gt;DataEnd,NA(),IFERROR(INDEX('iBoxx inputs'!C:C,MATCH($A4802,'iBoxx inputs'!$A:$A,0)),E4801))</f>
        <v>#N/A</v>
      </c>
      <c r="F4802" s="6" t="e">
        <f>IF($A4802&gt;DataEnd,NA(),IFERROR(INDEX('Bank of England inputs'!D:D,MATCH($A4802,'Bank of England inputs'!$A:$A,0),0),F4801))</f>
        <v>#N/A</v>
      </c>
      <c r="G4802" s="19"/>
      <c r="H4802" s="5">
        <f t="shared" ref="H4802:H4865" si="456">A4802</f>
        <v>42733</v>
      </c>
      <c r="I4802" s="6" t="e">
        <f t="shared" ref="I4802:I4865" si="457">(D4802+E4802)/2</f>
        <v>#N/A</v>
      </c>
      <c r="J4802" s="6" t="e">
        <f t="shared" ref="J4802:J4865" si="458">((1+I4802/100)/(1+F4802/100)-1)*100</f>
        <v>#N/A</v>
      </c>
      <c r="K4802" s="19">
        <f t="shared" si="453"/>
        <v>2527</v>
      </c>
      <c r="L4802" s="6" t="e">
        <f t="shared" ca="1" si="454"/>
        <v>#N/A</v>
      </c>
    </row>
    <row r="4803" spans="1:12" x14ac:dyDescent="0.2">
      <c r="A4803" s="5">
        <f>IF(AND(dateA=1,A4802&lt;DataEnd),'iBoxx inputs'!A4807,IF(AND(dateA=2,A4802&lt;DataEnd),'Bank of England inputs'!A4807,IF(dateA=3,A4802+1,IF(dateA=4,WORKDAY(A4802,1,),WORKDAY(A4802,1,holidayQ)))))</f>
        <v>42734</v>
      </c>
      <c r="B4803" s="35" t="e">
        <f>MATCH(A4803,'iBoxx inputs'!A:A,0)</f>
        <v>#N/A</v>
      </c>
      <c r="C4803" s="35" t="e">
        <f>MATCH(A4803,'Bank of England inputs'!A:A,0)</f>
        <v>#N/A</v>
      </c>
      <c r="D4803" s="6" t="e">
        <f>IF($A4803&gt;DataEnd,NA(),IFERROR(INDEX('iBoxx inputs'!B:B,MATCH($A4803,'iBoxx inputs'!$A:$A,0)),D4802))</f>
        <v>#N/A</v>
      </c>
      <c r="E4803" s="6" t="e">
        <f>IF($A4803&gt;DataEnd,NA(),IFERROR(INDEX('iBoxx inputs'!C:C,MATCH($A4803,'iBoxx inputs'!$A:$A,0)),E4802))</f>
        <v>#N/A</v>
      </c>
      <c r="F4803" s="6" t="e">
        <f>IF($A4803&gt;DataEnd,NA(),IFERROR(INDEX('Bank of England inputs'!D:D,MATCH($A4803,'Bank of England inputs'!$A:$A,0),0),F4802))</f>
        <v>#N/A</v>
      </c>
      <c r="G4803" s="19"/>
      <c r="H4803" s="5">
        <f t="shared" si="456"/>
        <v>42734</v>
      </c>
      <c r="I4803" s="6" t="e">
        <f t="shared" si="457"/>
        <v>#N/A</v>
      </c>
      <c r="J4803" s="6" t="e">
        <f t="shared" si="458"/>
        <v>#N/A</v>
      </c>
      <c r="K4803" s="19">
        <f t="shared" si="453"/>
        <v>2528</v>
      </c>
      <c r="L4803" s="6" t="e">
        <f t="shared" ca="1" si="454"/>
        <v>#N/A</v>
      </c>
    </row>
    <row r="4804" spans="1:12" x14ac:dyDescent="0.2">
      <c r="A4804" s="5">
        <f>IF(AND(dateA=1,A4803&lt;DataEnd),'iBoxx inputs'!A4808,IF(AND(dateA=2,A4803&lt;DataEnd),'Bank of England inputs'!A4808,IF(dateA=3,A4803+1,IF(dateA=4,WORKDAY(A4803,1,),WORKDAY(A4803,1,holidayQ)))))</f>
        <v>42738</v>
      </c>
      <c r="B4804" s="35" t="e">
        <f>MATCH(A4804,'iBoxx inputs'!A:A,0)</f>
        <v>#N/A</v>
      </c>
      <c r="C4804" s="35" t="e">
        <f>MATCH(A4804,'Bank of England inputs'!A:A,0)</f>
        <v>#N/A</v>
      </c>
      <c r="D4804" s="6" t="e">
        <f>IF($A4804&gt;DataEnd,NA(),IFERROR(INDEX('iBoxx inputs'!B:B,MATCH($A4804,'iBoxx inputs'!$A:$A,0)),D4803))</f>
        <v>#N/A</v>
      </c>
      <c r="E4804" s="6" t="e">
        <f>IF($A4804&gt;DataEnd,NA(),IFERROR(INDEX('iBoxx inputs'!C:C,MATCH($A4804,'iBoxx inputs'!$A:$A,0)),E4803))</f>
        <v>#N/A</v>
      </c>
      <c r="F4804" s="6" t="e">
        <f>IF($A4804&gt;DataEnd,NA(),IFERROR(INDEX('Bank of England inputs'!D:D,MATCH($A4804,'Bank of England inputs'!$A:$A,0),0),F4803))</f>
        <v>#N/A</v>
      </c>
      <c r="G4804" s="19"/>
      <c r="H4804" s="5">
        <f t="shared" si="456"/>
        <v>42738</v>
      </c>
      <c r="I4804" s="6" t="e">
        <f t="shared" si="457"/>
        <v>#N/A</v>
      </c>
      <c r="J4804" s="6" t="e">
        <f t="shared" si="458"/>
        <v>#N/A</v>
      </c>
      <c r="K4804" s="19">
        <f t="shared" si="453"/>
        <v>2527</v>
      </c>
      <c r="L4804" s="6" t="e">
        <f t="shared" ca="1" si="454"/>
        <v>#N/A</v>
      </c>
    </row>
    <row r="4805" spans="1:12" x14ac:dyDescent="0.2">
      <c r="A4805" s="5">
        <f>IF(AND(dateA=1,A4804&lt;DataEnd),'iBoxx inputs'!A4809,IF(AND(dateA=2,A4804&lt;DataEnd),'Bank of England inputs'!A4809,IF(dateA=3,A4804+1,IF(dateA=4,WORKDAY(A4804,1,),WORKDAY(A4804,1,holidayQ)))))</f>
        <v>42739</v>
      </c>
      <c r="B4805" s="35" t="e">
        <f>MATCH(A4805,'iBoxx inputs'!A:A,0)</f>
        <v>#N/A</v>
      </c>
      <c r="C4805" s="35" t="e">
        <f>MATCH(A4805,'Bank of England inputs'!A:A,0)</f>
        <v>#N/A</v>
      </c>
      <c r="D4805" s="6" t="e">
        <f>IF($A4805&gt;DataEnd,NA(),IFERROR(INDEX('iBoxx inputs'!B:B,MATCH($A4805,'iBoxx inputs'!$A:$A,0)),D4804))</f>
        <v>#N/A</v>
      </c>
      <c r="E4805" s="6" t="e">
        <f>IF($A4805&gt;DataEnd,NA(),IFERROR(INDEX('iBoxx inputs'!C:C,MATCH($A4805,'iBoxx inputs'!$A:$A,0)),E4804))</f>
        <v>#N/A</v>
      </c>
      <c r="F4805" s="6" t="e">
        <f>IF($A4805&gt;DataEnd,NA(),IFERROR(INDEX('Bank of England inputs'!D:D,MATCH($A4805,'Bank of England inputs'!$A:$A,0),0),F4804))</f>
        <v>#N/A</v>
      </c>
      <c r="G4805" s="19"/>
      <c r="H4805" s="5">
        <f t="shared" si="456"/>
        <v>42739</v>
      </c>
      <c r="I4805" s="6" t="e">
        <f t="shared" si="457"/>
        <v>#N/A</v>
      </c>
      <c r="J4805" s="6" t="e">
        <f t="shared" si="458"/>
        <v>#N/A</v>
      </c>
      <c r="K4805" s="19">
        <f t="shared" si="453"/>
        <v>2527</v>
      </c>
      <c r="L4805" s="6" t="e">
        <f t="shared" ca="1" si="454"/>
        <v>#N/A</v>
      </c>
    </row>
    <row r="4806" spans="1:12" x14ac:dyDescent="0.2">
      <c r="A4806" s="5">
        <f>IF(AND(dateA=1,A4805&lt;DataEnd),'iBoxx inputs'!A4810,IF(AND(dateA=2,A4805&lt;DataEnd),'Bank of England inputs'!A4810,IF(dateA=3,A4805+1,IF(dateA=4,WORKDAY(A4805,1,),WORKDAY(A4805,1,holidayQ)))))</f>
        <v>42740</v>
      </c>
      <c r="B4806" s="35" t="e">
        <f>MATCH(A4806,'iBoxx inputs'!A:A,0)</f>
        <v>#N/A</v>
      </c>
      <c r="C4806" s="35" t="e">
        <f>MATCH(A4806,'Bank of England inputs'!A:A,0)</f>
        <v>#N/A</v>
      </c>
      <c r="D4806" s="6" t="e">
        <f>IF($A4806&gt;DataEnd,NA(),IFERROR(INDEX('iBoxx inputs'!B:B,MATCH($A4806,'iBoxx inputs'!$A:$A,0)),D4805))</f>
        <v>#N/A</v>
      </c>
      <c r="E4806" s="6" t="e">
        <f>IF($A4806&gt;DataEnd,NA(),IFERROR(INDEX('iBoxx inputs'!C:C,MATCH($A4806,'iBoxx inputs'!$A:$A,0)),E4805))</f>
        <v>#N/A</v>
      </c>
      <c r="F4806" s="6" t="e">
        <f>IF($A4806&gt;DataEnd,NA(),IFERROR(INDEX('Bank of England inputs'!D:D,MATCH($A4806,'Bank of England inputs'!$A:$A,0),0),F4805))</f>
        <v>#N/A</v>
      </c>
      <c r="G4806" s="19"/>
      <c r="H4806" s="5">
        <f t="shared" si="456"/>
        <v>42740</v>
      </c>
      <c r="I4806" s="6" t="e">
        <f t="shared" si="457"/>
        <v>#N/A</v>
      </c>
      <c r="J4806" s="6" t="e">
        <f t="shared" si="458"/>
        <v>#N/A</v>
      </c>
      <c r="K4806" s="19">
        <f t="shared" si="453"/>
        <v>2527</v>
      </c>
      <c r="L4806" s="6" t="e">
        <f t="shared" ca="1" si="454"/>
        <v>#N/A</v>
      </c>
    </row>
    <row r="4807" spans="1:12" x14ac:dyDescent="0.2">
      <c r="A4807" s="5">
        <f>IF(AND(dateA=1,A4806&lt;DataEnd),'iBoxx inputs'!A4811,IF(AND(dateA=2,A4806&lt;DataEnd),'Bank of England inputs'!A4811,IF(dateA=3,A4806+1,IF(dateA=4,WORKDAY(A4806,1,),WORKDAY(A4806,1,holidayQ)))))</f>
        <v>42741</v>
      </c>
      <c r="B4807" s="35" t="e">
        <f>MATCH(A4807,'iBoxx inputs'!A:A,0)</f>
        <v>#N/A</v>
      </c>
      <c r="C4807" s="35" t="e">
        <f>MATCH(A4807,'Bank of England inputs'!A:A,0)</f>
        <v>#N/A</v>
      </c>
      <c r="D4807" s="6" t="e">
        <f>IF($A4807&gt;DataEnd,NA(),IFERROR(INDEX('iBoxx inputs'!B:B,MATCH($A4807,'iBoxx inputs'!$A:$A,0)),D4806))</f>
        <v>#N/A</v>
      </c>
      <c r="E4807" s="6" t="e">
        <f>IF($A4807&gt;DataEnd,NA(),IFERROR(INDEX('iBoxx inputs'!C:C,MATCH($A4807,'iBoxx inputs'!$A:$A,0)),E4806))</f>
        <v>#N/A</v>
      </c>
      <c r="F4807" s="6" t="e">
        <f>IF($A4807&gt;DataEnd,NA(),IFERROR(INDEX('Bank of England inputs'!D:D,MATCH($A4807,'Bank of England inputs'!$A:$A,0),0),F4806))</f>
        <v>#N/A</v>
      </c>
      <c r="G4807" s="19"/>
      <c r="H4807" s="5">
        <f t="shared" si="456"/>
        <v>42741</v>
      </c>
      <c r="I4807" s="6" t="e">
        <f t="shared" si="457"/>
        <v>#N/A</v>
      </c>
      <c r="J4807" s="6" t="e">
        <f t="shared" si="458"/>
        <v>#N/A</v>
      </c>
      <c r="K4807" s="19">
        <f t="shared" si="453"/>
        <v>2528</v>
      </c>
      <c r="L4807" s="6" t="e">
        <f t="shared" ca="1" si="454"/>
        <v>#N/A</v>
      </c>
    </row>
    <row r="4808" spans="1:12" x14ac:dyDescent="0.2">
      <c r="A4808" s="5">
        <f>IF(AND(dateA=1,A4807&lt;DataEnd),'iBoxx inputs'!A4812,IF(AND(dateA=2,A4807&lt;DataEnd),'Bank of England inputs'!A4812,IF(dateA=3,A4807+1,IF(dateA=4,WORKDAY(A4807,1,),WORKDAY(A4807,1,holidayQ)))))</f>
        <v>42744</v>
      </c>
      <c r="B4808" s="35" t="e">
        <f>MATCH(A4808,'iBoxx inputs'!A:A,0)</f>
        <v>#N/A</v>
      </c>
      <c r="C4808" s="35" t="e">
        <f>MATCH(A4808,'Bank of England inputs'!A:A,0)</f>
        <v>#N/A</v>
      </c>
      <c r="D4808" s="6" t="e">
        <f>IF($A4808&gt;DataEnd,NA(),IFERROR(INDEX('iBoxx inputs'!B:B,MATCH($A4808,'iBoxx inputs'!$A:$A,0)),D4807))</f>
        <v>#N/A</v>
      </c>
      <c r="E4808" s="6" t="e">
        <f>IF($A4808&gt;DataEnd,NA(),IFERROR(INDEX('iBoxx inputs'!C:C,MATCH($A4808,'iBoxx inputs'!$A:$A,0)),E4807))</f>
        <v>#N/A</v>
      </c>
      <c r="F4808" s="6" t="e">
        <f>IF($A4808&gt;DataEnd,NA(),IFERROR(INDEX('Bank of England inputs'!D:D,MATCH($A4808,'Bank of England inputs'!$A:$A,0),0),F4807))</f>
        <v>#N/A</v>
      </c>
      <c r="G4808" s="19"/>
      <c r="H4808" s="5">
        <f t="shared" si="456"/>
        <v>42744</v>
      </c>
      <c r="I4808" s="6" t="e">
        <f t="shared" si="457"/>
        <v>#N/A</v>
      </c>
      <c r="J4808" s="6" t="e">
        <f t="shared" si="458"/>
        <v>#N/A</v>
      </c>
      <c r="K4808" s="19">
        <f t="shared" si="453"/>
        <v>2527</v>
      </c>
      <c r="L4808" s="6" t="e">
        <f t="shared" ca="1" si="454"/>
        <v>#N/A</v>
      </c>
    </row>
    <row r="4809" spans="1:12" x14ac:dyDescent="0.2">
      <c r="A4809" s="5">
        <f>IF(AND(dateA=1,A4808&lt;DataEnd),'iBoxx inputs'!A4813,IF(AND(dateA=2,A4808&lt;DataEnd),'Bank of England inputs'!A4813,IF(dateA=3,A4808+1,IF(dateA=4,WORKDAY(A4808,1,),WORKDAY(A4808,1,holidayQ)))))</f>
        <v>42745</v>
      </c>
      <c r="B4809" s="35" t="e">
        <f>MATCH(A4809,'iBoxx inputs'!A:A,0)</f>
        <v>#N/A</v>
      </c>
      <c r="C4809" s="35" t="e">
        <f>MATCH(A4809,'Bank of England inputs'!A:A,0)</f>
        <v>#N/A</v>
      </c>
      <c r="D4809" s="6" t="e">
        <f>IF($A4809&gt;DataEnd,NA(),IFERROR(INDEX('iBoxx inputs'!B:B,MATCH($A4809,'iBoxx inputs'!$A:$A,0)),D4808))</f>
        <v>#N/A</v>
      </c>
      <c r="E4809" s="6" t="e">
        <f>IF($A4809&gt;DataEnd,NA(),IFERROR(INDEX('iBoxx inputs'!C:C,MATCH($A4809,'iBoxx inputs'!$A:$A,0)),E4808))</f>
        <v>#N/A</v>
      </c>
      <c r="F4809" s="6" t="e">
        <f>IF($A4809&gt;DataEnd,NA(),IFERROR(INDEX('Bank of England inputs'!D:D,MATCH($A4809,'Bank of England inputs'!$A:$A,0),0),F4808))</f>
        <v>#N/A</v>
      </c>
      <c r="G4809" s="19"/>
      <c r="H4809" s="5">
        <f t="shared" si="456"/>
        <v>42745</v>
      </c>
      <c r="I4809" s="6" t="e">
        <f t="shared" si="457"/>
        <v>#N/A</v>
      </c>
      <c r="J4809" s="6" t="e">
        <f t="shared" si="458"/>
        <v>#N/A</v>
      </c>
      <c r="K4809" s="19">
        <f t="shared" si="453"/>
        <v>2527</v>
      </c>
      <c r="L4809" s="6" t="e">
        <f t="shared" ca="1" si="454"/>
        <v>#N/A</v>
      </c>
    </row>
    <row r="4810" spans="1:12" x14ac:dyDescent="0.2">
      <c r="A4810" s="5">
        <f>IF(AND(dateA=1,A4809&lt;DataEnd),'iBoxx inputs'!A4814,IF(AND(dateA=2,A4809&lt;DataEnd),'Bank of England inputs'!A4814,IF(dateA=3,A4809+1,IF(dateA=4,WORKDAY(A4809,1,),WORKDAY(A4809,1,holidayQ)))))</f>
        <v>42746</v>
      </c>
      <c r="B4810" s="35" t="e">
        <f>MATCH(A4810,'iBoxx inputs'!A:A,0)</f>
        <v>#N/A</v>
      </c>
      <c r="C4810" s="35" t="e">
        <f>MATCH(A4810,'Bank of England inputs'!A:A,0)</f>
        <v>#N/A</v>
      </c>
      <c r="D4810" s="6" t="e">
        <f>IF($A4810&gt;DataEnd,NA(),IFERROR(INDEX('iBoxx inputs'!B:B,MATCH($A4810,'iBoxx inputs'!$A:$A,0)),D4809))</f>
        <v>#N/A</v>
      </c>
      <c r="E4810" s="6" t="e">
        <f>IF($A4810&gt;DataEnd,NA(),IFERROR(INDEX('iBoxx inputs'!C:C,MATCH($A4810,'iBoxx inputs'!$A:$A,0)),E4809))</f>
        <v>#N/A</v>
      </c>
      <c r="F4810" s="6" t="e">
        <f>IF($A4810&gt;DataEnd,NA(),IFERROR(INDEX('Bank of England inputs'!D:D,MATCH($A4810,'Bank of England inputs'!$A:$A,0),0),F4809))</f>
        <v>#N/A</v>
      </c>
      <c r="G4810" s="19"/>
      <c r="H4810" s="5">
        <f t="shared" si="456"/>
        <v>42746</v>
      </c>
      <c r="I4810" s="6" t="e">
        <f t="shared" si="457"/>
        <v>#N/A</v>
      </c>
      <c r="J4810" s="6" t="e">
        <f t="shared" si="458"/>
        <v>#N/A</v>
      </c>
      <c r="K4810" s="19">
        <f t="shared" si="453"/>
        <v>2527</v>
      </c>
      <c r="L4810" s="6" t="e">
        <f t="shared" ca="1" si="454"/>
        <v>#N/A</v>
      </c>
    </row>
    <row r="4811" spans="1:12" x14ac:dyDescent="0.2">
      <c r="A4811" s="5">
        <f>IF(AND(dateA=1,A4810&lt;DataEnd),'iBoxx inputs'!A4815,IF(AND(dateA=2,A4810&lt;DataEnd),'Bank of England inputs'!A4815,IF(dateA=3,A4810+1,IF(dateA=4,WORKDAY(A4810,1,),WORKDAY(A4810,1,holidayQ)))))</f>
        <v>42747</v>
      </c>
      <c r="B4811" s="35" t="e">
        <f>MATCH(A4811,'iBoxx inputs'!A:A,0)</f>
        <v>#N/A</v>
      </c>
      <c r="C4811" s="35" t="e">
        <f>MATCH(A4811,'Bank of England inputs'!A:A,0)</f>
        <v>#N/A</v>
      </c>
      <c r="D4811" s="6" t="e">
        <f>IF($A4811&gt;DataEnd,NA(),IFERROR(INDEX('iBoxx inputs'!B:B,MATCH($A4811,'iBoxx inputs'!$A:$A,0)),D4810))</f>
        <v>#N/A</v>
      </c>
      <c r="E4811" s="6" t="e">
        <f>IF($A4811&gt;DataEnd,NA(),IFERROR(INDEX('iBoxx inputs'!C:C,MATCH($A4811,'iBoxx inputs'!$A:$A,0)),E4810))</f>
        <v>#N/A</v>
      </c>
      <c r="F4811" s="6" t="e">
        <f>IF($A4811&gt;DataEnd,NA(),IFERROR(INDEX('Bank of England inputs'!D:D,MATCH($A4811,'Bank of England inputs'!$A:$A,0),0),F4810))</f>
        <v>#N/A</v>
      </c>
      <c r="G4811" s="19"/>
      <c r="H4811" s="5">
        <f t="shared" si="456"/>
        <v>42747</v>
      </c>
      <c r="I4811" s="6" t="e">
        <f t="shared" si="457"/>
        <v>#N/A</v>
      </c>
      <c r="J4811" s="6" t="e">
        <f t="shared" si="458"/>
        <v>#N/A</v>
      </c>
      <c r="K4811" s="19">
        <f t="shared" si="453"/>
        <v>2527</v>
      </c>
      <c r="L4811" s="6" t="e">
        <f t="shared" ca="1" si="454"/>
        <v>#N/A</v>
      </c>
    </row>
    <row r="4812" spans="1:12" x14ac:dyDescent="0.2">
      <c r="A4812" s="5">
        <f>IF(AND(dateA=1,A4811&lt;DataEnd),'iBoxx inputs'!A4816,IF(AND(dateA=2,A4811&lt;DataEnd),'Bank of England inputs'!A4816,IF(dateA=3,A4811+1,IF(dateA=4,WORKDAY(A4811,1,),WORKDAY(A4811,1,holidayQ)))))</f>
        <v>42748</v>
      </c>
      <c r="B4812" s="35" t="e">
        <f>MATCH(A4812,'iBoxx inputs'!A:A,0)</f>
        <v>#N/A</v>
      </c>
      <c r="C4812" s="35" t="e">
        <f>MATCH(A4812,'Bank of England inputs'!A:A,0)</f>
        <v>#N/A</v>
      </c>
      <c r="D4812" s="6" t="e">
        <f>IF($A4812&gt;DataEnd,NA(),IFERROR(INDEX('iBoxx inputs'!B:B,MATCH($A4812,'iBoxx inputs'!$A:$A,0)),D4811))</f>
        <v>#N/A</v>
      </c>
      <c r="E4812" s="6" t="e">
        <f>IF($A4812&gt;DataEnd,NA(),IFERROR(INDEX('iBoxx inputs'!C:C,MATCH($A4812,'iBoxx inputs'!$A:$A,0)),E4811))</f>
        <v>#N/A</v>
      </c>
      <c r="F4812" s="6" t="e">
        <f>IF($A4812&gt;DataEnd,NA(),IFERROR(INDEX('Bank of England inputs'!D:D,MATCH($A4812,'Bank of England inputs'!$A:$A,0),0),F4811))</f>
        <v>#N/A</v>
      </c>
      <c r="G4812" s="19"/>
      <c r="H4812" s="5">
        <f t="shared" si="456"/>
        <v>42748</v>
      </c>
      <c r="I4812" s="6" t="e">
        <f t="shared" si="457"/>
        <v>#N/A</v>
      </c>
      <c r="J4812" s="6" t="e">
        <f t="shared" si="458"/>
        <v>#N/A</v>
      </c>
      <c r="K4812" s="19">
        <f t="shared" si="453"/>
        <v>2528</v>
      </c>
      <c r="L4812" s="6" t="e">
        <f t="shared" ca="1" si="454"/>
        <v>#N/A</v>
      </c>
    </row>
    <row r="4813" spans="1:12" x14ac:dyDescent="0.2">
      <c r="A4813" s="5">
        <f>IF(AND(dateA=1,A4812&lt;DataEnd),'iBoxx inputs'!A4817,IF(AND(dateA=2,A4812&lt;DataEnd),'Bank of England inputs'!A4817,IF(dateA=3,A4812+1,IF(dateA=4,WORKDAY(A4812,1,),WORKDAY(A4812,1,holidayQ)))))</f>
        <v>42751</v>
      </c>
      <c r="B4813" s="35" t="e">
        <f>MATCH(A4813,'iBoxx inputs'!A:A,0)</f>
        <v>#N/A</v>
      </c>
      <c r="C4813" s="35" t="e">
        <f>MATCH(A4813,'Bank of England inputs'!A:A,0)</f>
        <v>#N/A</v>
      </c>
      <c r="D4813" s="6" t="e">
        <f>IF($A4813&gt;DataEnd,NA(),IFERROR(INDEX('iBoxx inputs'!B:B,MATCH($A4813,'iBoxx inputs'!$A:$A,0)),D4812))</f>
        <v>#N/A</v>
      </c>
      <c r="E4813" s="6" t="e">
        <f>IF($A4813&gt;DataEnd,NA(),IFERROR(INDEX('iBoxx inputs'!C:C,MATCH($A4813,'iBoxx inputs'!$A:$A,0)),E4812))</f>
        <v>#N/A</v>
      </c>
      <c r="F4813" s="6" t="e">
        <f>IF($A4813&gt;DataEnd,NA(),IFERROR(INDEX('Bank of England inputs'!D:D,MATCH($A4813,'Bank of England inputs'!$A:$A,0),0),F4812))</f>
        <v>#N/A</v>
      </c>
      <c r="G4813" s="19"/>
      <c r="H4813" s="5">
        <f t="shared" si="456"/>
        <v>42751</v>
      </c>
      <c r="I4813" s="6" t="e">
        <f t="shared" si="457"/>
        <v>#N/A</v>
      </c>
      <c r="J4813" s="6" t="e">
        <f t="shared" si="458"/>
        <v>#N/A</v>
      </c>
      <c r="K4813" s="19">
        <f t="shared" si="453"/>
        <v>2527</v>
      </c>
      <c r="L4813" s="6" t="e">
        <f t="shared" ca="1" si="454"/>
        <v>#N/A</v>
      </c>
    </row>
    <row r="4814" spans="1:12" x14ac:dyDescent="0.2">
      <c r="A4814" s="5">
        <f>IF(AND(dateA=1,A4813&lt;DataEnd),'iBoxx inputs'!A4818,IF(AND(dateA=2,A4813&lt;DataEnd),'Bank of England inputs'!A4818,IF(dateA=3,A4813+1,IF(dateA=4,WORKDAY(A4813,1,),WORKDAY(A4813,1,holidayQ)))))</f>
        <v>42752</v>
      </c>
      <c r="B4814" s="35" t="e">
        <f>MATCH(A4814,'iBoxx inputs'!A:A,0)</f>
        <v>#N/A</v>
      </c>
      <c r="C4814" s="35" t="e">
        <f>MATCH(A4814,'Bank of England inputs'!A:A,0)</f>
        <v>#N/A</v>
      </c>
      <c r="D4814" s="6" t="e">
        <f>IF($A4814&gt;DataEnd,NA(),IFERROR(INDEX('iBoxx inputs'!B:B,MATCH($A4814,'iBoxx inputs'!$A:$A,0)),D4813))</f>
        <v>#N/A</v>
      </c>
      <c r="E4814" s="6" t="e">
        <f>IF($A4814&gt;DataEnd,NA(),IFERROR(INDEX('iBoxx inputs'!C:C,MATCH($A4814,'iBoxx inputs'!$A:$A,0)),E4813))</f>
        <v>#N/A</v>
      </c>
      <c r="F4814" s="6" t="e">
        <f>IF($A4814&gt;DataEnd,NA(),IFERROR(INDEX('Bank of England inputs'!D:D,MATCH($A4814,'Bank of England inputs'!$A:$A,0),0),F4813))</f>
        <v>#N/A</v>
      </c>
      <c r="G4814" s="19"/>
      <c r="H4814" s="5">
        <f t="shared" si="456"/>
        <v>42752</v>
      </c>
      <c r="I4814" s="6" t="e">
        <f t="shared" si="457"/>
        <v>#N/A</v>
      </c>
      <c r="J4814" s="6" t="e">
        <f t="shared" si="458"/>
        <v>#N/A</v>
      </c>
      <c r="K4814" s="19">
        <f t="shared" si="453"/>
        <v>2527</v>
      </c>
      <c r="L4814" s="6" t="e">
        <f t="shared" ca="1" si="454"/>
        <v>#N/A</v>
      </c>
    </row>
    <row r="4815" spans="1:12" x14ac:dyDescent="0.2">
      <c r="A4815" s="5">
        <f>IF(AND(dateA=1,A4814&lt;DataEnd),'iBoxx inputs'!A4819,IF(AND(dateA=2,A4814&lt;DataEnd),'Bank of England inputs'!A4819,IF(dateA=3,A4814+1,IF(dateA=4,WORKDAY(A4814,1,),WORKDAY(A4814,1,holidayQ)))))</f>
        <v>42753</v>
      </c>
      <c r="B4815" s="35" t="e">
        <f>MATCH(A4815,'iBoxx inputs'!A:A,0)</f>
        <v>#N/A</v>
      </c>
      <c r="C4815" s="35" t="e">
        <f>MATCH(A4815,'Bank of England inputs'!A:A,0)</f>
        <v>#N/A</v>
      </c>
      <c r="D4815" s="6" t="e">
        <f>IF($A4815&gt;DataEnd,NA(),IFERROR(INDEX('iBoxx inputs'!B:B,MATCH($A4815,'iBoxx inputs'!$A:$A,0)),D4814))</f>
        <v>#N/A</v>
      </c>
      <c r="E4815" s="6" t="e">
        <f>IF($A4815&gt;DataEnd,NA(),IFERROR(INDEX('iBoxx inputs'!C:C,MATCH($A4815,'iBoxx inputs'!$A:$A,0)),E4814))</f>
        <v>#N/A</v>
      </c>
      <c r="F4815" s="6" t="e">
        <f>IF($A4815&gt;DataEnd,NA(),IFERROR(INDEX('Bank of England inputs'!D:D,MATCH($A4815,'Bank of England inputs'!$A:$A,0),0),F4814))</f>
        <v>#N/A</v>
      </c>
      <c r="G4815" s="19"/>
      <c r="H4815" s="5">
        <f t="shared" si="456"/>
        <v>42753</v>
      </c>
      <c r="I4815" s="6" t="e">
        <f t="shared" si="457"/>
        <v>#N/A</v>
      </c>
      <c r="J4815" s="6" t="e">
        <f t="shared" si="458"/>
        <v>#N/A</v>
      </c>
      <c r="K4815" s="19">
        <f t="shared" si="453"/>
        <v>2527</v>
      </c>
      <c r="L4815" s="6" t="e">
        <f t="shared" ca="1" si="454"/>
        <v>#N/A</v>
      </c>
    </row>
    <row r="4816" spans="1:12" x14ac:dyDescent="0.2">
      <c r="A4816" s="5">
        <f>IF(AND(dateA=1,A4815&lt;DataEnd),'iBoxx inputs'!A4820,IF(AND(dateA=2,A4815&lt;DataEnd),'Bank of England inputs'!A4820,IF(dateA=3,A4815+1,IF(dateA=4,WORKDAY(A4815,1,),WORKDAY(A4815,1,holidayQ)))))</f>
        <v>42754</v>
      </c>
      <c r="B4816" s="35" t="e">
        <f>MATCH(A4816,'iBoxx inputs'!A:A,0)</f>
        <v>#N/A</v>
      </c>
      <c r="C4816" s="35" t="e">
        <f>MATCH(A4816,'Bank of England inputs'!A:A,0)</f>
        <v>#N/A</v>
      </c>
      <c r="D4816" s="6" t="e">
        <f>IF($A4816&gt;DataEnd,NA(),IFERROR(INDEX('iBoxx inputs'!B:B,MATCH($A4816,'iBoxx inputs'!$A:$A,0)),D4815))</f>
        <v>#N/A</v>
      </c>
      <c r="E4816" s="6" t="e">
        <f>IF($A4816&gt;DataEnd,NA(),IFERROR(INDEX('iBoxx inputs'!C:C,MATCH($A4816,'iBoxx inputs'!$A:$A,0)),E4815))</f>
        <v>#N/A</v>
      </c>
      <c r="F4816" s="6" t="e">
        <f>IF($A4816&gt;DataEnd,NA(),IFERROR(INDEX('Bank of England inputs'!D:D,MATCH($A4816,'Bank of England inputs'!$A:$A,0),0),F4815))</f>
        <v>#N/A</v>
      </c>
      <c r="G4816" s="19"/>
      <c r="H4816" s="5">
        <f t="shared" si="456"/>
        <v>42754</v>
      </c>
      <c r="I4816" s="6" t="e">
        <f t="shared" si="457"/>
        <v>#N/A</v>
      </c>
      <c r="J4816" s="6" t="e">
        <f t="shared" si="458"/>
        <v>#N/A</v>
      </c>
      <c r="K4816" s="19">
        <f t="shared" si="453"/>
        <v>2527</v>
      </c>
      <c r="L4816" s="6" t="e">
        <f t="shared" ca="1" si="454"/>
        <v>#N/A</v>
      </c>
    </row>
    <row r="4817" spans="1:12" x14ac:dyDescent="0.2">
      <c r="A4817" s="5">
        <f>IF(AND(dateA=1,A4816&lt;DataEnd),'iBoxx inputs'!A4821,IF(AND(dateA=2,A4816&lt;DataEnd),'Bank of England inputs'!A4821,IF(dateA=3,A4816+1,IF(dateA=4,WORKDAY(A4816,1,),WORKDAY(A4816,1,holidayQ)))))</f>
        <v>42755</v>
      </c>
      <c r="B4817" s="35" t="e">
        <f>MATCH(A4817,'iBoxx inputs'!A:A,0)</f>
        <v>#N/A</v>
      </c>
      <c r="C4817" s="35" t="e">
        <f>MATCH(A4817,'Bank of England inputs'!A:A,0)</f>
        <v>#N/A</v>
      </c>
      <c r="D4817" s="6" t="e">
        <f>IF($A4817&gt;DataEnd,NA(),IFERROR(INDEX('iBoxx inputs'!B:B,MATCH($A4817,'iBoxx inputs'!$A:$A,0)),D4816))</f>
        <v>#N/A</v>
      </c>
      <c r="E4817" s="6" t="e">
        <f>IF($A4817&gt;DataEnd,NA(),IFERROR(INDEX('iBoxx inputs'!C:C,MATCH($A4817,'iBoxx inputs'!$A:$A,0)),E4816))</f>
        <v>#N/A</v>
      </c>
      <c r="F4817" s="6" t="e">
        <f>IF($A4817&gt;DataEnd,NA(),IFERROR(INDEX('Bank of England inputs'!D:D,MATCH($A4817,'Bank of England inputs'!$A:$A,0),0),F4816))</f>
        <v>#N/A</v>
      </c>
      <c r="G4817" s="19"/>
      <c r="H4817" s="5">
        <f t="shared" si="456"/>
        <v>42755</v>
      </c>
      <c r="I4817" s="6" t="e">
        <f t="shared" si="457"/>
        <v>#N/A</v>
      </c>
      <c r="J4817" s="6" t="e">
        <f t="shared" si="458"/>
        <v>#N/A</v>
      </c>
      <c r="K4817" s="19">
        <f t="shared" si="453"/>
        <v>2528</v>
      </c>
      <c r="L4817" s="6" t="e">
        <f t="shared" ca="1" si="454"/>
        <v>#N/A</v>
      </c>
    </row>
    <row r="4818" spans="1:12" x14ac:dyDescent="0.2">
      <c r="A4818" s="5">
        <f>IF(AND(dateA=1,A4817&lt;DataEnd),'iBoxx inputs'!A4822,IF(AND(dateA=2,A4817&lt;DataEnd),'Bank of England inputs'!A4822,IF(dateA=3,A4817+1,IF(dateA=4,WORKDAY(A4817,1,),WORKDAY(A4817,1,holidayQ)))))</f>
        <v>42758</v>
      </c>
      <c r="B4818" s="35" t="e">
        <f>MATCH(A4818,'iBoxx inputs'!A:A,0)</f>
        <v>#N/A</v>
      </c>
      <c r="C4818" s="35" t="e">
        <f>MATCH(A4818,'Bank of England inputs'!A:A,0)</f>
        <v>#N/A</v>
      </c>
      <c r="D4818" s="6" t="e">
        <f>IF($A4818&gt;DataEnd,NA(),IFERROR(INDEX('iBoxx inputs'!B:B,MATCH($A4818,'iBoxx inputs'!$A:$A,0)),D4817))</f>
        <v>#N/A</v>
      </c>
      <c r="E4818" s="6" t="e">
        <f>IF($A4818&gt;DataEnd,NA(),IFERROR(INDEX('iBoxx inputs'!C:C,MATCH($A4818,'iBoxx inputs'!$A:$A,0)),E4817))</f>
        <v>#N/A</v>
      </c>
      <c r="F4818" s="6" t="e">
        <f>IF($A4818&gt;DataEnd,NA(),IFERROR(INDEX('Bank of England inputs'!D:D,MATCH($A4818,'Bank of England inputs'!$A:$A,0),0),F4817))</f>
        <v>#N/A</v>
      </c>
      <c r="G4818" s="19"/>
      <c r="H4818" s="5">
        <f t="shared" si="456"/>
        <v>42758</v>
      </c>
      <c r="I4818" s="6" t="e">
        <f t="shared" si="457"/>
        <v>#N/A</v>
      </c>
      <c r="J4818" s="6" t="e">
        <f t="shared" si="458"/>
        <v>#N/A</v>
      </c>
      <c r="K4818" s="19">
        <f t="shared" si="453"/>
        <v>2527</v>
      </c>
      <c r="L4818" s="6" t="e">
        <f t="shared" ca="1" si="454"/>
        <v>#N/A</v>
      </c>
    </row>
    <row r="4819" spans="1:12" x14ac:dyDescent="0.2">
      <c r="A4819" s="5">
        <f>IF(AND(dateA=1,A4818&lt;DataEnd),'iBoxx inputs'!A4823,IF(AND(dateA=2,A4818&lt;DataEnd),'Bank of England inputs'!A4823,IF(dateA=3,A4818+1,IF(dateA=4,WORKDAY(A4818,1,),WORKDAY(A4818,1,holidayQ)))))</f>
        <v>42759</v>
      </c>
      <c r="B4819" s="35" t="e">
        <f>MATCH(A4819,'iBoxx inputs'!A:A,0)</f>
        <v>#N/A</v>
      </c>
      <c r="C4819" s="35" t="e">
        <f>MATCH(A4819,'Bank of England inputs'!A:A,0)</f>
        <v>#N/A</v>
      </c>
      <c r="D4819" s="6" t="e">
        <f>IF($A4819&gt;DataEnd,NA(),IFERROR(INDEX('iBoxx inputs'!B:B,MATCH($A4819,'iBoxx inputs'!$A:$A,0)),D4818))</f>
        <v>#N/A</v>
      </c>
      <c r="E4819" s="6" t="e">
        <f>IF($A4819&gt;DataEnd,NA(),IFERROR(INDEX('iBoxx inputs'!C:C,MATCH($A4819,'iBoxx inputs'!$A:$A,0)),E4818))</f>
        <v>#N/A</v>
      </c>
      <c r="F4819" s="6" t="e">
        <f>IF($A4819&gt;DataEnd,NA(),IFERROR(INDEX('Bank of England inputs'!D:D,MATCH($A4819,'Bank of England inputs'!$A:$A,0),0),F4818))</f>
        <v>#N/A</v>
      </c>
      <c r="G4819" s="19"/>
      <c r="H4819" s="5">
        <f t="shared" si="456"/>
        <v>42759</v>
      </c>
      <c r="I4819" s="6" t="e">
        <f t="shared" si="457"/>
        <v>#N/A</v>
      </c>
      <c r="J4819" s="6" t="e">
        <f t="shared" si="458"/>
        <v>#N/A</v>
      </c>
      <c r="K4819" s="19">
        <f t="shared" si="453"/>
        <v>2527</v>
      </c>
      <c r="L4819" s="6" t="e">
        <f t="shared" ca="1" si="454"/>
        <v>#N/A</v>
      </c>
    </row>
    <row r="4820" spans="1:12" x14ac:dyDescent="0.2">
      <c r="A4820" s="5">
        <f>IF(AND(dateA=1,A4819&lt;DataEnd),'iBoxx inputs'!A4824,IF(AND(dateA=2,A4819&lt;DataEnd),'Bank of England inputs'!A4824,IF(dateA=3,A4819+1,IF(dateA=4,WORKDAY(A4819,1,),WORKDAY(A4819,1,holidayQ)))))</f>
        <v>42760</v>
      </c>
      <c r="B4820" s="35" t="e">
        <f>MATCH(A4820,'iBoxx inputs'!A:A,0)</f>
        <v>#N/A</v>
      </c>
      <c r="C4820" s="35" t="e">
        <f>MATCH(A4820,'Bank of England inputs'!A:A,0)</f>
        <v>#N/A</v>
      </c>
      <c r="D4820" s="6" t="e">
        <f>IF($A4820&gt;DataEnd,NA(),IFERROR(INDEX('iBoxx inputs'!B:B,MATCH($A4820,'iBoxx inputs'!$A:$A,0)),D4819))</f>
        <v>#N/A</v>
      </c>
      <c r="E4820" s="6" t="e">
        <f>IF($A4820&gt;DataEnd,NA(),IFERROR(INDEX('iBoxx inputs'!C:C,MATCH($A4820,'iBoxx inputs'!$A:$A,0)),E4819))</f>
        <v>#N/A</v>
      </c>
      <c r="F4820" s="6" t="e">
        <f>IF($A4820&gt;DataEnd,NA(),IFERROR(INDEX('Bank of England inputs'!D:D,MATCH($A4820,'Bank of England inputs'!$A:$A,0),0),F4819))</f>
        <v>#N/A</v>
      </c>
      <c r="G4820" s="19"/>
      <c r="H4820" s="5">
        <f t="shared" si="456"/>
        <v>42760</v>
      </c>
      <c r="I4820" s="6" t="e">
        <f t="shared" si="457"/>
        <v>#N/A</v>
      </c>
      <c r="J4820" s="6" t="e">
        <f t="shared" si="458"/>
        <v>#N/A</v>
      </c>
      <c r="K4820" s="19">
        <f t="shared" si="453"/>
        <v>2527</v>
      </c>
      <c r="L4820" s="6" t="e">
        <f t="shared" ca="1" si="454"/>
        <v>#N/A</v>
      </c>
    </row>
    <row r="4821" spans="1:12" x14ac:dyDescent="0.2">
      <c r="A4821" s="5">
        <f>IF(AND(dateA=1,A4820&lt;DataEnd),'iBoxx inputs'!A4825,IF(AND(dateA=2,A4820&lt;DataEnd),'Bank of England inputs'!A4825,IF(dateA=3,A4820+1,IF(dateA=4,WORKDAY(A4820,1,),WORKDAY(A4820,1,holidayQ)))))</f>
        <v>42761</v>
      </c>
      <c r="B4821" s="35" t="e">
        <f>MATCH(A4821,'iBoxx inputs'!A:A,0)</f>
        <v>#N/A</v>
      </c>
      <c r="C4821" s="35" t="e">
        <f>MATCH(A4821,'Bank of England inputs'!A:A,0)</f>
        <v>#N/A</v>
      </c>
      <c r="D4821" s="6" t="e">
        <f>IF($A4821&gt;DataEnd,NA(),IFERROR(INDEX('iBoxx inputs'!B:B,MATCH($A4821,'iBoxx inputs'!$A:$A,0)),D4820))</f>
        <v>#N/A</v>
      </c>
      <c r="E4821" s="6" t="e">
        <f>IF($A4821&gt;DataEnd,NA(),IFERROR(INDEX('iBoxx inputs'!C:C,MATCH($A4821,'iBoxx inputs'!$A:$A,0)),E4820))</f>
        <v>#N/A</v>
      </c>
      <c r="F4821" s="6" t="e">
        <f>IF($A4821&gt;DataEnd,NA(),IFERROR(INDEX('Bank of England inputs'!D:D,MATCH($A4821,'Bank of England inputs'!$A:$A,0),0),F4820))</f>
        <v>#N/A</v>
      </c>
      <c r="G4821" s="19"/>
      <c r="H4821" s="5">
        <f t="shared" si="456"/>
        <v>42761</v>
      </c>
      <c r="I4821" s="6" t="e">
        <f t="shared" si="457"/>
        <v>#N/A</v>
      </c>
      <c r="J4821" s="6" t="e">
        <f t="shared" si="458"/>
        <v>#N/A</v>
      </c>
      <c r="K4821" s="19">
        <f t="shared" si="453"/>
        <v>2527</v>
      </c>
      <c r="L4821" s="6" t="e">
        <f t="shared" ca="1" si="454"/>
        <v>#N/A</v>
      </c>
    </row>
    <row r="4822" spans="1:12" x14ac:dyDescent="0.2">
      <c r="A4822" s="5">
        <f>IF(AND(dateA=1,A4821&lt;DataEnd),'iBoxx inputs'!A4826,IF(AND(dateA=2,A4821&lt;DataEnd),'Bank of England inputs'!A4826,IF(dateA=3,A4821+1,IF(dateA=4,WORKDAY(A4821,1,),WORKDAY(A4821,1,holidayQ)))))</f>
        <v>42762</v>
      </c>
      <c r="B4822" s="35" t="e">
        <f>MATCH(A4822,'iBoxx inputs'!A:A,0)</f>
        <v>#N/A</v>
      </c>
      <c r="C4822" s="35" t="e">
        <f>MATCH(A4822,'Bank of England inputs'!A:A,0)</f>
        <v>#N/A</v>
      </c>
      <c r="D4822" s="6" t="e">
        <f>IF($A4822&gt;DataEnd,NA(),IFERROR(INDEX('iBoxx inputs'!B:B,MATCH($A4822,'iBoxx inputs'!$A:$A,0)),D4821))</f>
        <v>#N/A</v>
      </c>
      <c r="E4822" s="6" t="e">
        <f>IF($A4822&gt;DataEnd,NA(),IFERROR(INDEX('iBoxx inputs'!C:C,MATCH($A4822,'iBoxx inputs'!$A:$A,0)),E4821))</f>
        <v>#N/A</v>
      </c>
      <c r="F4822" s="6" t="e">
        <f>IF($A4822&gt;DataEnd,NA(),IFERROR(INDEX('Bank of England inputs'!D:D,MATCH($A4822,'Bank of England inputs'!$A:$A,0),0),F4821))</f>
        <v>#N/A</v>
      </c>
      <c r="G4822" s="19"/>
      <c r="H4822" s="5">
        <f t="shared" si="456"/>
        <v>42762</v>
      </c>
      <c r="I4822" s="6" t="e">
        <f t="shared" si="457"/>
        <v>#N/A</v>
      </c>
      <c r="J4822" s="6" t="e">
        <f t="shared" si="458"/>
        <v>#N/A</v>
      </c>
      <c r="K4822" s="19">
        <f t="shared" ref="K4822:K4885" si="459">IF(trailing_period=0,1,ROW()-MATCH(EDATE(A4822,-trailing_period),A:A,1))</f>
        <v>2528</v>
      </c>
      <c r="L4822" s="6" t="e">
        <f t="shared" ref="L4822:L4885" ca="1" si="460">AVERAGE(OFFSET(J4822,-$K4822+1,0,$K4822,))</f>
        <v>#N/A</v>
      </c>
    </row>
    <row r="4823" spans="1:12" x14ac:dyDescent="0.2">
      <c r="A4823" s="5">
        <f>IF(AND(dateA=1,A4822&lt;DataEnd),'iBoxx inputs'!A4827,IF(AND(dateA=2,A4822&lt;DataEnd),'Bank of England inputs'!A4827,IF(dateA=3,A4822+1,IF(dateA=4,WORKDAY(A4822,1,),WORKDAY(A4822,1,holidayQ)))))</f>
        <v>42765</v>
      </c>
      <c r="B4823" s="35" t="e">
        <f>MATCH(A4823,'iBoxx inputs'!A:A,0)</f>
        <v>#N/A</v>
      </c>
      <c r="C4823" s="35" t="e">
        <f>MATCH(A4823,'Bank of England inputs'!A:A,0)</f>
        <v>#N/A</v>
      </c>
      <c r="D4823" s="6" t="e">
        <f>IF($A4823&gt;DataEnd,NA(),IFERROR(INDEX('iBoxx inputs'!B:B,MATCH($A4823,'iBoxx inputs'!$A:$A,0)),D4822))</f>
        <v>#N/A</v>
      </c>
      <c r="E4823" s="6" t="e">
        <f>IF($A4823&gt;DataEnd,NA(),IFERROR(INDEX('iBoxx inputs'!C:C,MATCH($A4823,'iBoxx inputs'!$A:$A,0)),E4822))</f>
        <v>#N/A</v>
      </c>
      <c r="F4823" s="6" t="e">
        <f>IF($A4823&gt;DataEnd,NA(),IFERROR(INDEX('Bank of England inputs'!D:D,MATCH($A4823,'Bank of England inputs'!$A:$A,0),0),F4822))</f>
        <v>#N/A</v>
      </c>
      <c r="G4823" s="19"/>
      <c r="H4823" s="5">
        <f t="shared" si="456"/>
        <v>42765</v>
      </c>
      <c r="I4823" s="6" t="e">
        <f t="shared" si="457"/>
        <v>#N/A</v>
      </c>
      <c r="J4823" s="6" t="e">
        <f t="shared" si="458"/>
        <v>#N/A</v>
      </c>
      <c r="K4823" s="19">
        <f t="shared" si="459"/>
        <v>2527</v>
      </c>
      <c r="L4823" s="6" t="e">
        <f t="shared" ca="1" si="460"/>
        <v>#N/A</v>
      </c>
    </row>
    <row r="4824" spans="1:12" x14ac:dyDescent="0.2">
      <c r="A4824" s="5">
        <f>IF(AND(dateA=1,A4823&lt;DataEnd),'iBoxx inputs'!A4828,IF(AND(dateA=2,A4823&lt;DataEnd),'Bank of England inputs'!A4828,IF(dateA=3,A4823+1,IF(dateA=4,WORKDAY(A4823,1,),WORKDAY(A4823,1,holidayQ)))))</f>
        <v>42766</v>
      </c>
      <c r="B4824" s="35" t="e">
        <f>MATCH(A4824,'iBoxx inputs'!A:A,0)</f>
        <v>#N/A</v>
      </c>
      <c r="C4824" s="35" t="e">
        <f>MATCH(A4824,'Bank of England inputs'!A:A,0)</f>
        <v>#N/A</v>
      </c>
      <c r="D4824" s="6" t="e">
        <f>IF($A4824&gt;DataEnd,NA(),IFERROR(INDEX('iBoxx inputs'!B:B,MATCH($A4824,'iBoxx inputs'!$A:$A,0)),D4823))</f>
        <v>#N/A</v>
      </c>
      <c r="E4824" s="6" t="e">
        <f>IF($A4824&gt;DataEnd,NA(),IFERROR(INDEX('iBoxx inputs'!C:C,MATCH($A4824,'iBoxx inputs'!$A:$A,0)),E4823))</f>
        <v>#N/A</v>
      </c>
      <c r="F4824" s="6" t="e">
        <f>IF($A4824&gt;DataEnd,NA(),IFERROR(INDEX('Bank of England inputs'!D:D,MATCH($A4824,'Bank of England inputs'!$A:$A,0),0),F4823))</f>
        <v>#N/A</v>
      </c>
      <c r="G4824" s="19"/>
      <c r="H4824" s="5">
        <f t="shared" si="456"/>
        <v>42766</v>
      </c>
      <c r="I4824" s="6" t="e">
        <f t="shared" si="457"/>
        <v>#N/A</v>
      </c>
      <c r="J4824" s="6" t="e">
        <f t="shared" si="458"/>
        <v>#N/A</v>
      </c>
      <c r="K4824" s="19">
        <f t="shared" si="459"/>
        <v>2527</v>
      </c>
      <c r="L4824" s="6" t="e">
        <f t="shared" ca="1" si="460"/>
        <v>#N/A</v>
      </c>
    </row>
    <row r="4825" spans="1:12" x14ac:dyDescent="0.2">
      <c r="A4825" s="5">
        <f>IF(AND(dateA=1,A4824&lt;DataEnd),'iBoxx inputs'!A4829,IF(AND(dateA=2,A4824&lt;DataEnd),'Bank of England inputs'!A4829,IF(dateA=3,A4824+1,IF(dateA=4,WORKDAY(A4824,1,),WORKDAY(A4824,1,holidayQ)))))</f>
        <v>42767</v>
      </c>
      <c r="B4825" s="35" t="e">
        <f>MATCH(A4825,'iBoxx inputs'!A:A,0)</f>
        <v>#N/A</v>
      </c>
      <c r="C4825" s="35" t="e">
        <f>MATCH(A4825,'Bank of England inputs'!A:A,0)</f>
        <v>#N/A</v>
      </c>
      <c r="D4825" s="6" t="e">
        <f>IF($A4825&gt;DataEnd,NA(),IFERROR(INDEX('iBoxx inputs'!B:B,MATCH($A4825,'iBoxx inputs'!$A:$A,0)),D4824))</f>
        <v>#N/A</v>
      </c>
      <c r="E4825" s="6" t="e">
        <f>IF($A4825&gt;DataEnd,NA(),IFERROR(INDEX('iBoxx inputs'!C:C,MATCH($A4825,'iBoxx inputs'!$A:$A,0)),E4824))</f>
        <v>#N/A</v>
      </c>
      <c r="F4825" s="6" t="e">
        <f>IF($A4825&gt;DataEnd,NA(),IFERROR(INDEX('Bank of England inputs'!D:D,MATCH($A4825,'Bank of England inputs'!$A:$A,0),0),F4824))</f>
        <v>#N/A</v>
      </c>
      <c r="G4825" s="19"/>
      <c r="H4825" s="5">
        <f t="shared" si="456"/>
        <v>42767</v>
      </c>
      <c r="I4825" s="6" t="e">
        <f t="shared" si="457"/>
        <v>#N/A</v>
      </c>
      <c r="J4825" s="6" t="e">
        <f t="shared" si="458"/>
        <v>#N/A</v>
      </c>
      <c r="K4825" s="19">
        <f t="shared" si="459"/>
        <v>2527</v>
      </c>
      <c r="L4825" s="6" t="e">
        <f t="shared" ca="1" si="460"/>
        <v>#N/A</v>
      </c>
    </row>
    <row r="4826" spans="1:12" x14ac:dyDescent="0.2">
      <c r="A4826" s="5">
        <f>IF(AND(dateA=1,A4825&lt;DataEnd),'iBoxx inputs'!A4830,IF(AND(dateA=2,A4825&lt;DataEnd),'Bank of England inputs'!A4830,IF(dateA=3,A4825+1,IF(dateA=4,WORKDAY(A4825,1,),WORKDAY(A4825,1,holidayQ)))))</f>
        <v>42768</v>
      </c>
      <c r="B4826" s="35" t="e">
        <f>MATCH(A4826,'iBoxx inputs'!A:A,0)</f>
        <v>#N/A</v>
      </c>
      <c r="C4826" s="35" t="e">
        <f>MATCH(A4826,'Bank of England inputs'!A:A,0)</f>
        <v>#N/A</v>
      </c>
      <c r="D4826" s="6" t="e">
        <f>IF($A4826&gt;DataEnd,NA(),IFERROR(INDEX('iBoxx inputs'!B:B,MATCH($A4826,'iBoxx inputs'!$A:$A,0)),D4825))</f>
        <v>#N/A</v>
      </c>
      <c r="E4826" s="6" t="e">
        <f>IF($A4826&gt;DataEnd,NA(),IFERROR(INDEX('iBoxx inputs'!C:C,MATCH($A4826,'iBoxx inputs'!$A:$A,0)),E4825))</f>
        <v>#N/A</v>
      </c>
      <c r="F4826" s="6" t="e">
        <f>IF($A4826&gt;DataEnd,NA(),IFERROR(INDEX('Bank of England inputs'!D:D,MATCH($A4826,'Bank of England inputs'!$A:$A,0),0),F4825))</f>
        <v>#N/A</v>
      </c>
      <c r="G4826" s="19"/>
      <c r="H4826" s="5">
        <f t="shared" si="456"/>
        <v>42768</v>
      </c>
      <c r="I4826" s="6" t="e">
        <f t="shared" si="457"/>
        <v>#N/A</v>
      </c>
      <c r="J4826" s="6" t="e">
        <f t="shared" si="458"/>
        <v>#N/A</v>
      </c>
      <c r="K4826" s="19">
        <f t="shared" si="459"/>
        <v>2527</v>
      </c>
      <c r="L4826" s="6" t="e">
        <f t="shared" ca="1" si="460"/>
        <v>#N/A</v>
      </c>
    </row>
    <row r="4827" spans="1:12" x14ac:dyDescent="0.2">
      <c r="A4827" s="5">
        <f>IF(AND(dateA=1,A4826&lt;DataEnd),'iBoxx inputs'!A4831,IF(AND(dateA=2,A4826&lt;DataEnd),'Bank of England inputs'!A4831,IF(dateA=3,A4826+1,IF(dateA=4,WORKDAY(A4826,1,),WORKDAY(A4826,1,holidayQ)))))</f>
        <v>42769</v>
      </c>
      <c r="B4827" s="35" t="e">
        <f>MATCH(A4827,'iBoxx inputs'!A:A,0)</f>
        <v>#N/A</v>
      </c>
      <c r="C4827" s="35" t="e">
        <f>MATCH(A4827,'Bank of England inputs'!A:A,0)</f>
        <v>#N/A</v>
      </c>
      <c r="D4827" s="6" t="e">
        <f>IF($A4827&gt;DataEnd,NA(),IFERROR(INDEX('iBoxx inputs'!B:B,MATCH($A4827,'iBoxx inputs'!$A:$A,0)),D4826))</f>
        <v>#N/A</v>
      </c>
      <c r="E4827" s="6" t="e">
        <f>IF($A4827&gt;DataEnd,NA(),IFERROR(INDEX('iBoxx inputs'!C:C,MATCH($A4827,'iBoxx inputs'!$A:$A,0)),E4826))</f>
        <v>#N/A</v>
      </c>
      <c r="F4827" s="6" t="e">
        <f>IF($A4827&gt;DataEnd,NA(),IFERROR(INDEX('Bank of England inputs'!D:D,MATCH($A4827,'Bank of England inputs'!$A:$A,0),0),F4826))</f>
        <v>#N/A</v>
      </c>
      <c r="G4827" s="19"/>
      <c r="H4827" s="5">
        <f t="shared" si="456"/>
        <v>42769</v>
      </c>
      <c r="I4827" s="6" t="e">
        <f t="shared" si="457"/>
        <v>#N/A</v>
      </c>
      <c r="J4827" s="6" t="e">
        <f t="shared" si="458"/>
        <v>#N/A</v>
      </c>
      <c r="K4827" s="19">
        <f t="shared" si="459"/>
        <v>2528</v>
      </c>
      <c r="L4827" s="6" t="e">
        <f t="shared" ca="1" si="460"/>
        <v>#N/A</v>
      </c>
    </row>
    <row r="4828" spans="1:12" x14ac:dyDescent="0.2">
      <c r="A4828" s="5">
        <f>IF(AND(dateA=1,A4827&lt;DataEnd),'iBoxx inputs'!A4832,IF(AND(dateA=2,A4827&lt;DataEnd),'Bank of England inputs'!A4832,IF(dateA=3,A4827+1,IF(dateA=4,WORKDAY(A4827,1,),WORKDAY(A4827,1,holidayQ)))))</f>
        <v>42772</v>
      </c>
      <c r="B4828" s="35" t="e">
        <f>MATCH(A4828,'iBoxx inputs'!A:A,0)</f>
        <v>#N/A</v>
      </c>
      <c r="C4828" s="35" t="e">
        <f>MATCH(A4828,'Bank of England inputs'!A:A,0)</f>
        <v>#N/A</v>
      </c>
      <c r="D4828" s="6" t="e">
        <f>IF($A4828&gt;DataEnd,NA(),IFERROR(INDEX('iBoxx inputs'!B:B,MATCH($A4828,'iBoxx inputs'!$A:$A,0)),D4827))</f>
        <v>#N/A</v>
      </c>
      <c r="E4828" s="6" t="e">
        <f>IF($A4828&gt;DataEnd,NA(),IFERROR(INDEX('iBoxx inputs'!C:C,MATCH($A4828,'iBoxx inputs'!$A:$A,0)),E4827))</f>
        <v>#N/A</v>
      </c>
      <c r="F4828" s="6" t="e">
        <f>IF($A4828&gt;DataEnd,NA(),IFERROR(INDEX('Bank of England inputs'!D:D,MATCH($A4828,'Bank of England inputs'!$A:$A,0),0),F4827))</f>
        <v>#N/A</v>
      </c>
      <c r="G4828" s="19"/>
      <c r="H4828" s="5">
        <f t="shared" si="456"/>
        <v>42772</v>
      </c>
      <c r="I4828" s="6" t="e">
        <f t="shared" si="457"/>
        <v>#N/A</v>
      </c>
      <c r="J4828" s="6" t="e">
        <f t="shared" si="458"/>
        <v>#N/A</v>
      </c>
      <c r="K4828" s="19">
        <f t="shared" si="459"/>
        <v>2527</v>
      </c>
      <c r="L4828" s="6" t="e">
        <f t="shared" ca="1" si="460"/>
        <v>#N/A</v>
      </c>
    </row>
    <row r="4829" spans="1:12" x14ac:dyDescent="0.2">
      <c r="A4829" s="5">
        <f>IF(AND(dateA=1,A4828&lt;DataEnd),'iBoxx inputs'!A4833,IF(AND(dateA=2,A4828&lt;DataEnd),'Bank of England inputs'!A4833,IF(dateA=3,A4828+1,IF(dateA=4,WORKDAY(A4828,1,),WORKDAY(A4828,1,holidayQ)))))</f>
        <v>42773</v>
      </c>
      <c r="B4829" s="35" t="e">
        <f>MATCH(A4829,'iBoxx inputs'!A:A,0)</f>
        <v>#N/A</v>
      </c>
      <c r="C4829" s="35" t="e">
        <f>MATCH(A4829,'Bank of England inputs'!A:A,0)</f>
        <v>#N/A</v>
      </c>
      <c r="D4829" s="6" t="e">
        <f>IF($A4829&gt;DataEnd,NA(),IFERROR(INDEX('iBoxx inputs'!B:B,MATCH($A4829,'iBoxx inputs'!$A:$A,0)),D4828))</f>
        <v>#N/A</v>
      </c>
      <c r="E4829" s="6" t="e">
        <f>IF($A4829&gt;DataEnd,NA(),IFERROR(INDEX('iBoxx inputs'!C:C,MATCH($A4829,'iBoxx inputs'!$A:$A,0)),E4828))</f>
        <v>#N/A</v>
      </c>
      <c r="F4829" s="6" t="e">
        <f>IF($A4829&gt;DataEnd,NA(),IFERROR(INDEX('Bank of England inputs'!D:D,MATCH($A4829,'Bank of England inputs'!$A:$A,0),0),F4828))</f>
        <v>#N/A</v>
      </c>
      <c r="G4829" s="19"/>
      <c r="H4829" s="5">
        <f t="shared" si="456"/>
        <v>42773</v>
      </c>
      <c r="I4829" s="6" t="e">
        <f t="shared" si="457"/>
        <v>#N/A</v>
      </c>
      <c r="J4829" s="6" t="e">
        <f t="shared" si="458"/>
        <v>#N/A</v>
      </c>
      <c r="K4829" s="19">
        <f t="shared" si="459"/>
        <v>2527</v>
      </c>
      <c r="L4829" s="6" t="e">
        <f t="shared" ca="1" si="460"/>
        <v>#N/A</v>
      </c>
    </row>
    <row r="4830" spans="1:12" x14ac:dyDescent="0.2">
      <c r="A4830" s="5">
        <f>IF(AND(dateA=1,A4829&lt;DataEnd),'iBoxx inputs'!A4834,IF(AND(dateA=2,A4829&lt;DataEnd),'Bank of England inputs'!A4834,IF(dateA=3,A4829+1,IF(dateA=4,WORKDAY(A4829,1,),WORKDAY(A4829,1,holidayQ)))))</f>
        <v>42774</v>
      </c>
      <c r="B4830" s="35" t="e">
        <f>MATCH(A4830,'iBoxx inputs'!A:A,0)</f>
        <v>#N/A</v>
      </c>
      <c r="C4830" s="35" t="e">
        <f>MATCH(A4830,'Bank of England inputs'!A:A,0)</f>
        <v>#N/A</v>
      </c>
      <c r="D4830" s="6" t="e">
        <f>IF($A4830&gt;DataEnd,NA(),IFERROR(INDEX('iBoxx inputs'!B:B,MATCH($A4830,'iBoxx inputs'!$A:$A,0)),D4829))</f>
        <v>#N/A</v>
      </c>
      <c r="E4830" s="6" t="e">
        <f>IF($A4830&gt;DataEnd,NA(),IFERROR(INDEX('iBoxx inputs'!C:C,MATCH($A4830,'iBoxx inputs'!$A:$A,0)),E4829))</f>
        <v>#N/A</v>
      </c>
      <c r="F4830" s="6" t="e">
        <f>IF($A4830&gt;DataEnd,NA(),IFERROR(INDEX('Bank of England inputs'!D:D,MATCH($A4830,'Bank of England inputs'!$A:$A,0),0),F4829))</f>
        <v>#N/A</v>
      </c>
      <c r="G4830" s="19"/>
      <c r="H4830" s="5">
        <f t="shared" si="456"/>
        <v>42774</v>
      </c>
      <c r="I4830" s="6" t="e">
        <f t="shared" si="457"/>
        <v>#N/A</v>
      </c>
      <c r="J4830" s="6" t="e">
        <f t="shared" si="458"/>
        <v>#N/A</v>
      </c>
      <c r="K4830" s="19">
        <f t="shared" si="459"/>
        <v>2527</v>
      </c>
      <c r="L4830" s="6" t="e">
        <f t="shared" ca="1" si="460"/>
        <v>#N/A</v>
      </c>
    </row>
    <row r="4831" spans="1:12" x14ac:dyDescent="0.2">
      <c r="A4831" s="5">
        <f>IF(AND(dateA=1,A4830&lt;DataEnd),'iBoxx inputs'!A4835,IF(AND(dateA=2,A4830&lt;DataEnd),'Bank of England inputs'!A4835,IF(dateA=3,A4830+1,IF(dateA=4,WORKDAY(A4830,1,),WORKDAY(A4830,1,holidayQ)))))</f>
        <v>42775</v>
      </c>
      <c r="B4831" s="35" t="e">
        <f>MATCH(A4831,'iBoxx inputs'!A:A,0)</f>
        <v>#N/A</v>
      </c>
      <c r="C4831" s="35" t="e">
        <f>MATCH(A4831,'Bank of England inputs'!A:A,0)</f>
        <v>#N/A</v>
      </c>
      <c r="D4831" s="6" t="e">
        <f>IF($A4831&gt;DataEnd,NA(),IFERROR(INDEX('iBoxx inputs'!B:B,MATCH($A4831,'iBoxx inputs'!$A:$A,0)),D4830))</f>
        <v>#N/A</v>
      </c>
      <c r="E4831" s="6" t="e">
        <f>IF($A4831&gt;DataEnd,NA(),IFERROR(INDEX('iBoxx inputs'!C:C,MATCH($A4831,'iBoxx inputs'!$A:$A,0)),E4830))</f>
        <v>#N/A</v>
      </c>
      <c r="F4831" s="6" t="e">
        <f>IF($A4831&gt;DataEnd,NA(),IFERROR(INDEX('Bank of England inputs'!D:D,MATCH($A4831,'Bank of England inputs'!$A:$A,0),0),F4830))</f>
        <v>#N/A</v>
      </c>
      <c r="G4831" s="19"/>
      <c r="H4831" s="5">
        <f t="shared" si="456"/>
        <v>42775</v>
      </c>
      <c r="I4831" s="6" t="e">
        <f t="shared" si="457"/>
        <v>#N/A</v>
      </c>
      <c r="J4831" s="6" t="e">
        <f t="shared" si="458"/>
        <v>#N/A</v>
      </c>
      <c r="K4831" s="19">
        <f t="shared" si="459"/>
        <v>2527</v>
      </c>
      <c r="L4831" s="6" t="e">
        <f t="shared" ca="1" si="460"/>
        <v>#N/A</v>
      </c>
    </row>
    <row r="4832" spans="1:12" x14ac:dyDescent="0.2">
      <c r="A4832" s="5">
        <f>IF(AND(dateA=1,A4831&lt;DataEnd),'iBoxx inputs'!A4836,IF(AND(dateA=2,A4831&lt;DataEnd),'Bank of England inputs'!A4836,IF(dateA=3,A4831+1,IF(dateA=4,WORKDAY(A4831,1,),WORKDAY(A4831,1,holidayQ)))))</f>
        <v>42776</v>
      </c>
      <c r="B4832" s="35" t="e">
        <f>MATCH(A4832,'iBoxx inputs'!A:A,0)</f>
        <v>#N/A</v>
      </c>
      <c r="C4832" s="35" t="e">
        <f>MATCH(A4832,'Bank of England inputs'!A:A,0)</f>
        <v>#N/A</v>
      </c>
      <c r="D4832" s="6" t="e">
        <f>IF($A4832&gt;DataEnd,NA(),IFERROR(INDEX('iBoxx inputs'!B:B,MATCH($A4832,'iBoxx inputs'!$A:$A,0)),D4831))</f>
        <v>#N/A</v>
      </c>
      <c r="E4832" s="6" t="e">
        <f>IF($A4832&gt;DataEnd,NA(),IFERROR(INDEX('iBoxx inputs'!C:C,MATCH($A4832,'iBoxx inputs'!$A:$A,0)),E4831))</f>
        <v>#N/A</v>
      </c>
      <c r="F4832" s="6" t="e">
        <f>IF($A4832&gt;DataEnd,NA(),IFERROR(INDEX('Bank of England inputs'!D:D,MATCH($A4832,'Bank of England inputs'!$A:$A,0),0),F4831))</f>
        <v>#N/A</v>
      </c>
      <c r="G4832" s="19"/>
      <c r="H4832" s="5">
        <f t="shared" si="456"/>
        <v>42776</v>
      </c>
      <c r="I4832" s="6" t="e">
        <f t="shared" si="457"/>
        <v>#N/A</v>
      </c>
      <c r="J4832" s="6" t="e">
        <f t="shared" si="458"/>
        <v>#N/A</v>
      </c>
      <c r="K4832" s="19">
        <f t="shared" si="459"/>
        <v>2528</v>
      </c>
      <c r="L4832" s="6" t="e">
        <f t="shared" ca="1" si="460"/>
        <v>#N/A</v>
      </c>
    </row>
    <row r="4833" spans="1:12" x14ac:dyDescent="0.2">
      <c r="A4833" s="5">
        <f>IF(AND(dateA=1,A4832&lt;DataEnd),'iBoxx inputs'!A4837,IF(AND(dateA=2,A4832&lt;DataEnd),'Bank of England inputs'!A4837,IF(dateA=3,A4832+1,IF(dateA=4,WORKDAY(A4832,1,),WORKDAY(A4832,1,holidayQ)))))</f>
        <v>42779</v>
      </c>
      <c r="B4833" s="35" t="e">
        <f>MATCH(A4833,'iBoxx inputs'!A:A,0)</f>
        <v>#N/A</v>
      </c>
      <c r="C4833" s="35" t="e">
        <f>MATCH(A4833,'Bank of England inputs'!A:A,0)</f>
        <v>#N/A</v>
      </c>
      <c r="D4833" s="6" t="e">
        <f>IF($A4833&gt;DataEnd,NA(),IFERROR(INDEX('iBoxx inputs'!B:B,MATCH($A4833,'iBoxx inputs'!$A:$A,0)),D4832))</f>
        <v>#N/A</v>
      </c>
      <c r="E4833" s="6" t="e">
        <f>IF($A4833&gt;DataEnd,NA(),IFERROR(INDEX('iBoxx inputs'!C:C,MATCH($A4833,'iBoxx inputs'!$A:$A,0)),E4832))</f>
        <v>#N/A</v>
      </c>
      <c r="F4833" s="6" t="e">
        <f>IF($A4833&gt;DataEnd,NA(),IFERROR(INDEX('Bank of England inputs'!D:D,MATCH($A4833,'Bank of England inputs'!$A:$A,0),0),F4832))</f>
        <v>#N/A</v>
      </c>
      <c r="G4833" s="19"/>
      <c r="H4833" s="5">
        <f t="shared" si="456"/>
        <v>42779</v>
      </c>
      <c r="I4833" s="6" t="e">
        <f t="shared" si="457"/>
        <v>#N/A</v>
      </c>
      <c r="J4833" s="6" t="e">
        <f t="shared" si="458"/>
        <v>#N/A</v>
      </c>
      <c r="K4833" s="19">
        <f t="shared" si="459"/>
        <v>2527</v>
      </c>
      <c r="L4833" s="6" t="e">
        <f t="shared" ca="1" si="460"/>
        <v>#N/A</v>
      </c>
    </row>
    <row r="4834" spans="1:12" x14ac:dyDescent="0.2">
      <c r="A4834" s="5">
        <f>IF(AND(dateA=1,A4833&lt;DataEnd),'iBoxx inputs'!A4838,IF(AND(dateA=2,A4833&lt;DataEnd),'Bank of England inputs'!A4838,IF(dateA=3,A4833+1,IF(dateA=4,WORKDAY(A4833,1,),WORKDAY(A4833,1,holidayQ)))))</f>
        <v>42780</v>
      </c>
      <c r="B4834" s="35" t="e">
        <f>MATCH(A4834,'iBoxx inputs'!A:A,0)</f>
        <v>#N/A</v>
      </c>
      <c r="C4834" s="35" t="e">
        <f>MATCH(A4834,'Bank of England inputs'!A:A,0)</f>
        <v>#N/A</v>
      </c>
      <c r="D4834" s="6" t="e">
        <f>IF($A4834&gt;DataEnd,NA(),IFERROR(INDEX('iBoxx inputs'!B:B,MATCH($A4834,'iBoxx inputs'!$A:$A,0)),D4833))</f>
        <v>#N/A</v>
      </c>
      <c r="E4834" s="6" t="e">
        <f>IF($A4834&gt;DataEnd,NA(),IFERROR(INDEX('iBoxx inputs'!C:C,MATCH($A4834,'iBoxx inputs'!$A:$A,0)),E4833))</f>
        <v>#N/A</v>
      </c>
      <c r="F4834" s="6" t="e">
        <f>IF($A4834&gt;DataEnd,NA(),IFERROR(INDEX('Bank of England inputs'!D:D,MATCH($A4834,'Bank of England inputs'!$A:$A,0),0),F4833))</f>
        <v>#N/A</v>
      </c>
      <c r="G4834" s="19"/>
      <c r="H4834" s="5">
        <f t="shared" si="456"/>
        <v>42780</v>
      </c>
      <c r="I4834" s="6" t="e">
        <f t="shared" si="457"/>
        <v>#N/A</v>
      </c>
      <c r="J4834" s="6" t="e">
        <f t="shared" si="458"/>
        <v>#N/A</v>
      </c>
      <c r="K4834" s="19">
        <f t="shared" si="459"/>
        <v>2527</v>
      </c>
      <c r="L4834" s="6" t="e">
        <f t="shared" ca="1" si="460"/>
        <v>#N/A</v>
      </c>
    </row>
    <row r="4835" spans="1:12" x14ac:dyDescent="0.2">
      <c r="A4835" s="5">
        <f>IF(AND(dateA=1,A4834&lt;DataEnd),'iBoxx inputs'!A4839,IF(AND(dateA=2,A4834&lt;DataEnd),'Bank of England inputs'!A4839,IF(dateA=3,A4834+1,IF(dateA=4,WORKDAY(A4834,1,),WORKDAY(A4834,1,holidayQ)))))</f>
        <v>42781</v>
      </c>
      <c r="B4835" s="35" t="e">
        <f>MATCH(A4835,'iBoxx inputs'!A:A,0)</f>
        <v>#N/A</v>
      </c>
      <c r="C4835" s="35" t="e">
        <f>MATCH(A4835,'Bank of England inputs'!A:A,0)</f>
        <v>#N/A</v>
      </c>
      <c r="D4835" s="6" t="e">
        <f>IF($A4835&gt;DataEnd,NA(),IFERROR(INDEX('iBoxx inputs'!B:B,MATCH($A4835,'iBoxx inputs'!$A:$A,0)),D4834))</f>
        <v>#N/A</v>
      </c>
      <c r="E4835" s="6" t="e">
        <f>IF($A4835&gt;DataEnd,NA(),IFERROR(INDEX('iBoxx inputs'!C:C,MATCH($A4835,'iBoxx inputs'!$A:$A,0)),E4834))</f>
        <v>#N/A</v>
      </c>
      <c r="F4835" s="6" t="e">
        <f>IF($A4835&gt;DataEnd,NA(),IFERROR(INDEX('Bank of England inputs'!D:D,MATCH($A4835,'Bank of England inputs'!$A:$A,0),0),F4834))</f>
        <v>#N/A</v>
      </c>
      <c r="G4835" s="19"/>
      <c r="H4835" s="5">
        <f t="shared" si="456"/>
        <v>42781</v>
      </c>
      <c r="I4835" s="6" t="e">
        <f t="shared" si="457"/>
        <v>#N/A</v>
      </c>
      <c r="J4835" s="6" t="e">
        <f t="shared" si="458"/>
        <v>#N/A</v>
      </c>
      <c r="K4835" s="19">
        <f t="shared" si="459"/>
        <v>2527</v>
      </c>
      <c r="L4835" s="6" t="e">
        <f t="shared" ca="1" si="460"/>
        <v>#N/A</v>
      </c>
    </row>
    <row r="4836" spans="1:12" x14ac:dyDescent="0.2">
      <c r="A4836" s="5">
        <f>IF(AND(dateA=1,A4835&lt;DataEnd),'iBoxx inputs'!A4840,IF(AND(dateA=2,A4835&lt;DataEnd),'Bank of England inputs'!A4840,IF(dateA=3,A4835+1,IF(dateA=4,WORKDAY(A4835,1,),WORKDAY(A4835,1,holidayQ)))))</f>
        <v>42782</v>
      </c>
      <c r="B4836" s="35" t="e">
        <f>MATCH(A4836,'iBoxx inputs'!A:A,0)</f>
        <v>#N/A</v>
      </c>
      <c r="C4836" s="35" t="e">
        <f>MATCH(A4836,'Bank of England inputs'!A:A,0)</f>
        <v>#N/A</v>
      </c>
      <c r="D4836" s="6" t="e">
        <f>IF($A4836&gt;DataEnd,NA(),IFERROR(INDEX('iBoxx inputs'!B:B,MATCH($A4836,'iBoxx inputs'!$A:$A,0)),D4835))</f>
        <v>#N/A</v>
      </c>
      <c r="E4836" s="6" t="e">
        <f>IF($A4836&gt;DataEnd,NA(),IFERROR(INDEX('iBoxx inputs'!C:C,MATCH($A4836,'iBoxx inputs'!$A:$A,0)),E4835))</f>
        <v>#N/A</v>
      </c>
      <c r="F4836" s="6" t="e">
        <f>IF($A4836&gt;DataEnd,NA(),IFERROR(INDEX('Bank of England inputs'!D:D,MATCH($A4836,'Bank of England inputs'!$A:$A,0),0),F4835))</f>
        <v>#N/A</v>
      </c>
      <c r="G4836" s="19"/>
      <c r="H4836" s="5">
        <f t="shared" si="456"/>
        <v>42782</v>
      </c>
      <c r="I4836" s="6" t="e">
        <f t="shared" si="457"/>
        <v>#N/A</v>
      </c>
      <c r="J4836" s="6" t="e">
        <f t="shared" si="458"/>
        <v>#N/A</v>
      </c>
      <c r="K4836" s="19">
        <f t="shared" si="459"/>
        <v>2527</v>
      </c>
      <c r="L4836" s="6" t="e">
        <f t="shared" ca="1" si="460"/>
        <v>#N/A</v>
      </c>
    </row>
    <row r="4837" spans="1:12" x14ac:dyDescent="0.2">
      <c r="A4837" s="5">
        <f>IF(AND(dateA=1,A4836&lt;DataEnd),'iBoxx inputs'!A4841,IF(AND(dateA=2,A4836&lt;DataEnd),'Bank of England inputs'!A4841,IF(dateA=3,A4836+1,IF(dateA=4,WORKDAY(A4836,1,),WORKDAY(A4836,1,holidayQ)))))</f>
        <v>42783</v>
      </c>
      <c r="B4837" s="35" t="e">
        <f>MATCH(A4837,'iBoxx inputs'!A:A,0)</f>
        <v>#N/A</v>
      </c>
      <c r="C4837" s="35" t="e">
        <f>MATCH(A4837,'Bank of England inputs'!A:A,0)</f>
        <v>#N/A</v>
      </c>
      <c r="D4837" s="6" t="e">
        <f>IF($A4837&gt;DataEnd,NA(),IFERROR(INDEX('iBoxx inputs'!B:B,MATCH($A4837,'iBoxx inputs'!$A:$A,0)),D4836))</f>
        <v>#N/A</v>
      </c>
      <c r="E4837" s="6" t="e">
        <f>IF($A4837&gt;DataEnd,NA(),IFERROR(INDEX('iBoxx inputs'!C:C,MATCH($A4837,'iBoxx inputs'!$A:$A,0)),E4836))</f>
        <v>#N/A</v>
      </c>
      <c r="F4837" s="6" t="e">
        <f>IF($A4837&gt;DataEnd,NA(),IFERROR(INDEX('Bank of England inputs'!D:D,MATCH($A4837,'Bank of England inputs'!$A:$A,0),0),F4836))</f>
        <v>#N/A</v>
      </c>
      <c r="G4837" s="19"/>
      <c r="H4837" s="5">
        <f t="shared" si="456"/>
        <v>42783</v>
      </c>
      <c r="I4837" s="6" t="e">
        <f t="shared" si="457"/>
        <v>#N/A</v>
      </c>
      <c r="J4837" s="6" t="e">
        <f t="shared" si="458"/>
        <v>#N/A</v>
      </c>
      <c r="K4837" s="19">
        <f t="shared" si="459"/>
        <v>2528</v>
      </c>
      <c r="L4837" s="6" t="e">
        <f t="shared" ca="1" si="460"/>
        <v>#N/A</v>
      </c>
    </row>
    <row r="4838" spans="1:12" x14ac:dyDescent="0.2">
      <c r="A4838" s="5">
        <f>IF(AND(dateA=1,A4837&lt;DataEnd),'iBoxx inputs'!A4842,IF(AND(dateA=2,A4837&lt;DataEnd),'Bank of England inputs'!A4842,IF(dateA=3,A4837+1,IF(dateA=4,WORKDAY(A4837,1,),WORKDAY(A4837,1,holidayQ)))))</f>
        <v>42786</v>
      </c>
      <c r="B4838" s="35" t="e">
        <f>MATCH(A4838,'iBoxx inputs'!A:A,0)</f>
        <v>#N/A</v>
      </c>
      <c r="C4838" s="35" t="e">
        <f>MATCH(A4838,'Bank of England inputs'!A:A,0)</f>
        <v>#N/A</v>
      </c>
      <c r="D4838" s="6" t="e">
        <f>IF($A4838&gt;DataEnd,NA(),IFERROR(INDEX('iBoxx inputs'!B:B,MATCH($A4838,'iBoxx inputs'!$A:$A,0)),D4837))</f>
        <v>#N/A</v>
      </c>
      <c r="E4838" s="6" t="e">
        <f>IF($A4838&gt;DataEnd,NA(),IFERROR(INDEX('iBoxx inputs'!C:C,MATCH($A4838,'iBoxx inputs'!$A:$A,0)),E4837))</f>
        <v>#N/A</v>
      </c>
      <c r="F4838" s="6" t="e">
        <f>IF($A4838&gt;DataEnd,NA(),IFERROR(INDEX('Bank of England inputs'!D:D,MATCH($A4838,'Bank of England inputs'!$A:$A,0),0),F4837))</f>
        <v>#N/A</v>
      </c>
      <c r="G4838" s="19"/>
      <c r="H4838" s="5">
        <f t="shared" si="456"/>
        <v>42786</v>
      </c>
      <c r="I4838" s="6" t="e">
        <f t="shared" si="457"/>
        <v>#N/A</v>
      </c>
      <c r="J4838" s="6" t="e">
        <f t="shared" si="458"/>
        <v>#N/A</v>
      </c>
      <c r="K4838" s="19">
        <f t="shared" si="459"/>
        <v>2527</v>
      </c>
      <c r="L4838" s="6" t="e">
        <f t="shared" ca="1" si="460"/>
        <v>#N/A</v>
      </c>
    </row>
    <row r="4839" spans="1:12" x14ac:dyDescent="0.2">
      <c r="A4839" s="5">
        <f>IF(AND(dateA=1,A4838&lt;DataEnd),'iBoxx inputs'!A4843,IF(AND(dateA=2,A4838&lt;DataEnd),'Bank of England inputs'!A4843,IF(dateA=3,A4838+1,IF(dateA=4,WORKDAY(A4838,1,),WORKDAY(A4838,1,holidayQ)))))</f>
        <v>42787</v>
      </c>
      <c r="B4839" s="35" t="e">
        <f>MATCH(A4839,'iBoxx inputs'!A:A,0)</f>
        <v>#N/A</v>
      </c>
      <c r="C4839" s="35" t="e">
        <f>MATCH(A4839,'Bank of England inputs'!A:A,0)</f>
        <v>#N/A</v>
      </c>
      <c r="D4839" s="6" t="e">
        <f>IF($A4839&gt;DataEnd,NA(),IFERROR(INDEX('iBoxx inputs'!B:B,MATCH($A4839,'iBoxx inputs'!$A:$A,0)),D4838))</f>
        <v>#N/A</v>
      </c>
      <c r="E4839" s="6" t="e">
        <f>IF($A4839&gt;DataEnd,NA(),IFERROR(INDEX('iBoxx inputs'!C:C,MATCH($A4839,'iBoxx inputs'!$A:$A,0)),E4838))</f>
        <v>#N/A</v>
      </c>
      <c r="F4839" s="6" t="e">
        <f>IF($A4839&gt;DataEnd,NA(),IFERROR(INDEX('Bank of England inputs'!D:D,MATCH($A4839,'Bank of England inputs'!$A:$A,0),0),F4838))</f>
        <v>#N/A</v>
      </c>
      <c r="G4839" s="19"/>
      <c r="H4839" s="5">
        <f t="shared" si="456"/>
        <v>42787</v>
      </c>
      <c r="I4839" s="6" t="e">
        <f t="shared" si="457"/>
        <v>#N/A</v>
      </c>
      <c r="J4839" s="6" t="e">
        <f t="shared" si="458"/>
        <v>#N/A</v>
      </c>
      <c r="K4839" s="19">
        <f t="shared" si="459"/>
        <v>2527</v>
      </c>
      <c r="L4839" s="6" t="e">
        <f t="shared" ca="1" si="460"/>
        <v>#N/A</v>
      </c>
    </row>
    <row r="4840" spans="1:12" x14ac:dyDescent="0.2">
      <c r="A4840" s="5">
        <f>IF(AND(dateA=1,A4839&lt;DataEnd),'iBoxx inputs'!A4844,IF(AND(dateA=2,A4839&lt;DataEnd),'Bank of England inputs'!A4844,IF(dateA=3,A4839+1,IF(dateA=4,WORKDAY(A4839,1,),WORKDAY(A4839,1,holidayQ)))))</f>
        <v>42788</v>
      </c>
      <c r="B4840" s="35" t="e">
        <f>MATCH(A4840,'iBoxx inputs'!A:A,0)</f>
        <v>#N/A</v>
      </c>
      <c r="C4840" s="35" t="e">
        <f>MATCH(A4840,'Bank of England inputs'!A:A,0)</f>
        <v>#N/A</v>
      </c>
      <c r="D4840" s="6" t="e">
        <f>IF($A4840&gt;DataEnd,NA(),IFERROR(INDEX('iBoxx inputs'!B:B,MATCH($A4840,'iBoxx inputs'!$A:$A,0)),D4839))</f>
        <v>#N/A</v>
      </c>
      <c r="E4840" s="6" t="e">
        <f>IF($A4840&gt;DataEnd,NA(),IFERROR(INDEX('iBoxx inputs'!C:C,MATCH($A4840,'iBoxx inputs'!$A:$A,0)),E4839))</f>
        <v>#N/A</v>
      </c>
      <c r="F4840" s="6" t="e">
        <f>IF($A4840&gt;DataEnd,NA(),IFERROR(INDEX('Bank of England inputs'!D:D,MATCH($A4840,'Bank of England inputs'!$A:$A,0),0),F4839))</f>
        <v>#N/A</v>
      </c>
      <c r="G4840" s="19"/>
      <c r="H4840" s="5">
        <f t="shared" si="456"/>
        <v>42788</v>
      </c>
      <c r="I4840" s="6" t="e">
        <f t="shared" si="457"/>
        <v>#N/A</v>
      </c>
      <c r="J4840" s="6" t="e">
        <f t="shared" si="458"/>
        <v>#N/A</v>
      </c>
      <c r="K4840" s="19">
        <f t="shared" si="459"/>
        <v>2527</v>
      </c>
      <c r="L4840" s="6" t="e">
        <f t="shared" ca="1" si="460"/>
        <v>#N/A</v>
      </c>
    </row>
    <row r="4841" spans="1:12" x14ac:dyDescent="0.2">
      <c r="A4841" s="5">
        <f>IF(AND(dateA=1,A4840&lt;DataEnd),'iBoxx inputs'!A4845,IF(AND(dateA=2,A4840&lt;DataEnd),'Bank of England inputs'!A4845,IF(dateA=3,A4840+1,IF(dateA=4,WORKDAY(A4840,1,),WORKDAY(A4840,1,holidayQ)))))</f>
        <v>42789</v>
      </c>
      <c r="B4841" s="35" t="e">
        <f>MATCH(A4841,'iBoxx inputs'!A:A,0)</f>
        <v>#N/A</v>
      </c>
      <c r="C4841" s="35" t="e">
        <f>MATCH(A4841,'Bank of England inputs'!A:A,0)</f>
        <v>#N/A</v>
      </c>
      <c r="D4841" s="6" t="e">
        <f>IF($A4841&gt;DataEnd,NA(),IFERROR(INDEX('iBoxx inputs'!B:B,MATCH($A4841,'iBoxx inputs'!$A:$A,0)),D4840))</f>
        <v>#N/A</v>
      </c>
      <c r="E4841" s="6" t="e">
        <f>IF($A4841&gt;DataEnd,NA(),IFERROR(INDEX('iBoxx inputs'!C:C,MATCH($A4841,'iBoxx inputs'!$A:$A,0)),E4840))</f>
        <v>#N/A</v>
      </c>
      <c r="F4841" s="6" t="e">
        <f>IF($A4841&gt;DataEnd,NA(),IFERROR(INDEX('Bank of England inputs'!D:D,MATCH($A4841,'Bank of England inputs'!$A:$A,0),0),F4840))</f>
        <v>#N/A</v>
      </c>
      <c r="G4841" s="19"/>
      <c r="H4841" s="5">
        <f t="shared" si="456"/>
        <v>42789</v>
      </c>
      <c r="I4841" s="6" t="e">
        <f t="shared" si="457"/>
        <v>#N/A</v>
      </c>
      <c r="J4841" s="6" t="e">
        <f t="shared" si="458"/>
        <v>#N/A</v>
      </c>
      <c r="K4841" s="19">
        <f t="shared" si="459"/>
        <v>2527</v>
      </c>
      <c r="L4841" s="6" t="e">
        <f t="shared" ca="1" si="460"/>
        <v>#N/A</v>
      </c>
    </row>
    <row r="4842" spans="1:12" x14ac:dyDescent="0.2">
      <c r="A4842" s="5">
        <f>IF(AND(dateA=1,A4841&lt;DataEnd),'iBoxx inputs'!A4846,IF(AND(dateA=2,A4841&lt;DataEnd),'Bank of England inputs'!A4846,IF(dateA=3,A4841+1,IF(dateA=4,WORKDAY(A4841,1,),WORKDAY(A4841,1,holidayQ)))))</f>
        <v>42790</v>
      </c>
      <c r="B4842" s="35" t="e">
        <f>MATCH(A4842,'iBoxx inputs'!A:A,0)</f>
        <v>#N/A</v>
      </c>
      <c r="C4842" s="35" t="e">
        <f>MATCH(A4842,'Bank of England inputs'!A:A,0)</f>
        <v>#N/A</v>
      </c>
      <c r="D4842" s="6" t="e">
        <f>IF($A4842&gt;DataEnd,NA(),IFERROR(INDEX('iBoxx inputs'!B:B,MATCH($A4842,'iBoxx inputs'!$A:$A,0)),D4841))</f>
        <v>#N/A</v>
      </c>
      <c r="E4842" s="6" t="e">
        <f>IF($A4842&gt;DataEnd,NA(),IFERROR(INDEX('iBoxx inputs'!C:C,MATCH($A4842,'iBoxx inputs'!$A:$A,0)),E4841))</f>
        <v>#N/A</v>
      </c>
      <c r="F4842" s="6" t="e">
        <f>IF($A4842&gt;DataEnd,NA(),IFERROR(INDEX('Bank of England inputs'!D:D,MATCH($A4842,'Bank of England inputs'!$A:$A,0),0),F4841))</f>
        <v>#N/A</v>
      </c>
      <c r="G4842" s="19"/>
      <c r="H4842" s="5">
        <f t="shared" si="456"/>
        <v>42790</v>
      </c>
      <c r="I4842" s="6" t="e">
        <f t="shared" si="457"/>
        <v>#N/A</v>
      </c>
      <c r="J4842" s="6" t="e">
        <f t="shared" si="458"/>
        <v>#N/A</v>
      </c>
      <c r="K4842" s="19">
        <f t="shared" si="459"/>
        <v>2528</v>
      </c>
      <c r="L4842" s="6" t="e">
        <f t="shared" ca="1" si="460"/>
        <v>#N/A</v>
      </c>
    </row>
    <row r="4843" spans="1:12" x14ac:dyDescent="0.2">
      <c r="A4843" s="5">
        <f>IF(AND(dateA=1,A4842&lt;DataEnd),'iBoxx inputs'!A4847,IF(AND(dateA=2,A4842&lt;DataEnd),'Bank of England inputs'!A4847,IF(dateA=3,A4842+1,IF(dateA=4,WORKDAY(A4842,1,),WORKDAY(A4842,1,holidayQ)))))</f>
        <v>42793</v>
      </c>
      <c r="B4843" s="35" t="e">
        <f>MATCH(A4843,'iBoxx inputs'!A:A,0)</f>
        <v>#N/A</v>
      </c>
      <c r="C4843" s="35" t="e">
        <f>MATCH(A4843,'Bank of England inputs'!A:A,0)</f>
        <v>#N/A</v>
      </c>
      <c r="D4843" s="6" t="e">
        <f>IF($A4843&gt;DataEnd,NA(),IFERROR(INDEX('iBoxx inputs'!B:B,MATCH($A4843,'iBoxx inputs'!$A:$A,0)),D4842))</f>
        <v>#N/A</v>
      </c>
      <c r="E4843" s="6" t="e">
        <f>IF($A4843&gt;DataEnd,NA(),IFERROR(INDEX('iBoxx inputs'!C:C,MATCH($A4843,'iBoxx inputs'!$A:$A,0)),E4842))</f>
        <v>#N/A</v>
      </c>
      <c r="F4843" s="6" t="e">
        <f>IF($A4843&gt;DataEnd,NA(),IFERROR(INDEX('Bank of England inputs'!D:D,MATCH($A4843,'Bank of England inputs'!$A:$A,0),0),F4842))</f>
        <v>#N/A</v>
      </c>
      <c r="G4843" s="19"/>
      <c r="H4843" s="5">
        <f t="shared" si="456"/>
        <v>42793</v>
      </c>
      <c r="I4843" s="6" t="e">
        <f t="shared" si="457"/>
        <v>#N/A</v>
      </c>
      <c r="J4843" s="6" t="e">
        <f t="shared" si="458"/>
        <v>#N/A</v>
      </c>
      <c r="K4843" s="19">
        <f t="shared" si="459"/>
        <v>2527</v>
      </c>
      <c r="L4843" s="6" t="e">
        <f t="shared" ca="1" si="460"/>
        <v>#N/A</v>
      </c>
    </row>
    <row r="4844" spans="1:12" x14ac:dyDescent="0.2">
      <c r="A4844" s="5">
        <f>IF(AND(dateA=1,A4843&lt;DataEnd),'iBoxx inputs'!A4848,IF(AND(dateA=2,A4843&lt;DataEnd),'Bank of England inputs'!A4848,IF(dateA=3,A4843+1,IF(dateA=4,WORKDAY(A4843,1,),WORKDAY(A4843,1,holidayQ)))))</f>
        <v>42794</v>
      </c>
      <c r="B4844" s="35" t="e">
        <f>MATCH(A4844,'iBoxx inputs'!A:A,0)</f>
        <v>#N/A</v>
      </c>
      <c r="C4844" s="35" t="e">
        <f>MATCH(A4844,'Bank of England inputs'!A:A,0)</f>
        <v>#N/A</v>
      </c>
      <c r="D4844" s="6" t="e">
        <f>IF($A4844&gt;DataEnd,NA(),IFERROR(INDEX('iBoxx inputs'!B:B,MATCH($A4844,'iBoxx inputs'!$A:$A,0)),D4843))</f>
        <v>#N/A</v>
      </c>
      <c r="E4844" s="6" t="e">
        <f>IF($A4844&gt;DataEnd,NA(),IFERROR(INDEX('iBoxx inputs'!C:C,MATCH($A4844,'iBoxx inputs'!$A:$A,0)),E4843))</f>
        <v>#N/A</v>
      </c>
      <c r="F4844" s="6" t="e">
        <f>IF($A4844&gt;DataEnd,NA(),IFERROR(INDEX('Bank of England inputs'!D:D,MATCH($A4844,'Bank of England inputs'!$A:$A,0),0),F4843))</f>
        <v>#N/A</v>
      </c>
      <c r="G4844" s="19"/>
      <c r="H4844" s="5">
        <f t="shared" si="456"/>
        <v>42794</v>
      </c>
      <c r="I4844" s="6" t="e">
        <f t="shared" si="457"/>
        <v>#N/A</v>
      </c>
      <c r="J4844" s="6" t="e">
        <f t="shared" si="458"/>
        <v>#N/A</v>
      </c>
      <c r="K4844" s="19">
        <f t="shared" si="459"/>
        <v>2527</v>
      </c>
      <c r="L4844" s="6" t="e">
        <f t="shared" ca="1" si="460"/>
        <v>#N/A</v>
      </c>
    </row>
    <row r="4845" spans="1:12" x14ac:dyDescent="0.2">
      <c r="A4845" s="5">
        <f>IF(AND(dateA=1,A4844&lt;DataEnd),'iBoxx inputs'!A4849,IF(AND(dateA=2,A4844&lt;DataEnd),'Bank of England inputs'!A4849,IF(dateA=3,A4844+1,IF(dateA=4,WORKDAY(A4844,1,),WORKDAY(A4844,1,holidayQ)))))</f>
        <v>42795</v>
      </c>
      <c r="B4845" s="35" t="e">
        <f>MATCH(A4845,'iBoxx inputs'!A:A,0)</f>
        <v>#N/A</v>
      </c>
      <c r="C4845" s="35" t="e">
        <f>MATCH(A4845,'Bank of England inputs'!A:A,0)</f>
        <v>#N/A</v>
      </c>
      <c r="D4845" s="6" t="e">
        <f>IF($A4845&gt;DataEnd,NA(),IFERROR(INDEX('iBoxx inputs'!B:B,MATCH($A4845,'iBoxx inputs'!$A:$A,0)),D4844))</f>
        <v>#N/A</v>
      </c>
      <c r="E4845" s="6" t="e">
        <f>IF($A4845&gt;DataEnd,NA(),IFERROR(INDEX('iBoxx inputs'!C:C,MATCH($A4845,'iBoxx inputs'!$A:$A,0)),E4844))</f>
        <v>#N/A</v>
      </c>
      <c r="F4845" s="6" t="e">
        <f>IF($A4845&gt;DataEnd,NA(),IFERROR(INDEX('Bank of England inputs'!D:D,MATCH($A4845,'Bank of England inputs'!$A:$A,0),0),F4844))</f>
        <v>#N/A</v>
      </c>
      <c r="G4845" s="19"/>
      <c r="H4845" s="5">
        <f t="shared" si="456"/>
        <v>42795</v>
      </c>
      <c r="I4845" s="6" t="e">
        <f t="shared" si="457"/>
        <v>#N/A</v>
      </c>
      <c r="J4845" s="6" t="e">
        <f t="shared" si="458"/>
        <v>#N/A</v>
      </c>
      <c r="K4845" s="19">
        <f t="shared" si="459"/>
        <v>2527</v>
      </c>
      <c r="L4845" s="6" t="e">
        <f t="shared" ca="1" si="460"/>
        <v>#N/A</v>
      </c>
    </row>
    <row r="4846" spans="1:12" x14ac:dyDescent="0.2">
      <c r="A4846" s="5">
        <f>IF(AND(dateA=1,A4845&lt;DataEnd),'iBoxx inputs'!A4850,IF(AND(dateA=2,A4845&lt;DataEnd),'Bank of England inputs'!A4850,IF(dateA=3,A4845+1,IF(dateA=4,WORKDAY(A4845,1,),WORKDAY(A4845,1,holidayQ)))))</f>
        <v>42796</v>
      </c>
      <c r="B4846" s="35" t="e">
        <f>MATCH(A4846,'iBoxx inputs'!A:A,0)</f>
        <v>#N/A</v>
      </c>
      <c r="C4846" s="35" t="e">
        <f>MATCH(A4846,'Bank of England inputs'!A:A,0)</f>
        <v>#N/A</v>
      </c>
      <c r="D4846" s="6" t="e">
        <f>IF($A4846&gt;DataEnd,NA(),IFERROR(INDEX('iBoxx inputs'!B:B,MATCH($A4846,'iBoxx inputs'!$A:$A,0)),D4845))</f>
        <v>#N/A</v>
      </c>
      <c r="E4846" s="6" t="e">
        <f>IF($A4846&gt;DataEnd,NA(),IFERROR(INDEX('iBoxx inputs'!C:C,MATCH($A4846,'iBoxx inputs'!$A:$A,0)),E4845))</f>
        <v>#N/A</v>
      </c>
      <c r="F4846" s="6" t="e">
        <f>IF($A4846&gt;DataEnd,NA(),IFERROR(INDEX('Bank of England inputs'!D:D,MATCH($A4846,'Bank of England inputs'!$A:$A,0),0),F4845))</f>
        <v>#N/A</v>
      </c>
      <c r="G4846" s="19"/>
      <c r="H4846" s="5">
        <f t="shared" si="456"/>
        <v>42796</v>
      </c>
      <c r="I4846" s="6" t="e">
        <f t="shared" si="457"/>
        <v>#N/A</v>
      </c>
      <c r="J4846" s="6" t="e">
        <f t="shared" si="458"/>
        <v>#N/A</v>
      </c>
      <c r="K4846" s="19">
        <f t="shared" si="459"/>
        <v>2527</v>
      </c>
      <c r="L4846" s="6" t="e">
        <f t="shared" ca="1" si="460"/>
        <v>#N/A</v>
      </c>
    </row>
    <row r="4847" spans="1:12" x14ac:dyDescent="0.2">
      <c r="A4847" s="5">
        <f>IF(AND(dateA=1,A4846&lt;DataEnd),'iBoxx inputs'!A4851,IF(AND(dateA=2,A4846&lt;DataEnd),'Bank of England inputs'!A4851,IF(dateA=3,A4846+1,IF(dateA=4,WORKDAY(A4846,1,),WORKDAY(A4846,1,holidayQ)))))</f>
        <v>42797</v>
      </c>
      <c r="B4847" s="35" t="e">
        <f>MATCH(A4847,'iBoxx inputs'!A:A,0)</f>
        <v>#N/A</v>
      </c>
      <c r="C4847" s="35" t="e">
        <f>MATCH(A4847,'Bank of England inputs'!A:A,0)</f>
        <v>#N/A</v>
      </c>
      <c r="D4847" s="6" t="e">
        <f>IF($A4847&gt;DataEnd,NA(),IFERROR(INDEX('iBoxx inputs'!B:B,MATCH($A4847,'iBoxx inputs'!$A:$A,0)),D4846))</f>
        <v>#N/A</v>
      </c>
      <c r="E4847" s="6" t="e">
        <f>IF($A4847&gt;DataEnd,NA(),IFERROR(INDEX('iBoxx inputs'!C:C,MATCH($A4847,'iBoxx inputs'!$A:$A,0)),E4846))</f>
        <v>#N/A</v>
      </c>
      <c r="F4847" s="6" t="e">
        <f>IF($A4847&gt;DataEnd,NA(),IFERROR(INDEX('Bank of England inputs'!D:D,MATCH($A4847,'Bank of England inputs'!$A:$A,0),0),F4846))</f>
        <v>#N/A</v>
      </c>
      <c r="G4847" s="19"/>
      <c r="H4847" s="5">
        <f t="shared" si="456"/>
        <v>42797</v>
      </c>
      <c r="I4847" s="6" t="e">
        <f t="shared" si="457"/>
        <v>#N/A</v>
      </c>
      <c r="J4847" s="6" t="e">
        <f t="shared" si="458"/>
        <v>#N/A</v>
      </c>
      <c r="K4847" s="19">
        <f t="shared" si="459"/>
        <v>2528</v>
      </c>
      <c r="L4847" s="6" t="e">
        <f t="shared" ca="1" si="460"/>
        <v>#N/A</v>
      </c>
    </row>
    <row r="4848" spans="1:12" x14ac:dyDescent="0.2">
      <c r="A4848" s="5">
        <f>IF(AND(dateA=1,A4847&lt;DataEnd),'iBoxx inputs'!A4852,IF(AND(dateA=2,A4847&lt;DataEnd),'Bank of England inputs'!A4852,IF(dateA=3,A4847+1,IF(dateA=4,WORKDAY(A4847,1,),WORKDAY(A4847,1,holidayQ)))))</f>
        <v>42800</v>
      </c>
      <c r="B4848" s="35" t="e">
        <f>MATCH(A4848,'iBoxx inputs'!A:A,0)</f>
        <v>#N/A</v>
      </c>
      <c r="C4848" s="35" t="e">
        <f>MATCH(A4848,'Bank of England inputs'!A:A,0)</f>
        <v>#N/A</v>
      </c>
      <c r="D4848" s="6" t="e">
        <f>IF($A4848&gt;DataEnd,NA(),IFERROR(INDEX('iBoxx inputs'!B:B,MATCH($A4848,'iBoxx inputs'!$A:$A,0)),D4847))</f>
        <v>#N/A</v>
      </c>
      <c r="E4848" s="6" t="e">
        <f>IF($A4848&gt;DataEnd,NA(),IFERROR(INDEX('iBoxx inputs'!C:C,MATCH($A4848,'iBoxx inputs'!$A:$A,0)),E4847))</f>
        <v>#N/A</v>
      </c>
      <c r="F4848" s="6" t="e">
        <f>IF($A4848&gt;DataEnd,NA(),IFERROR(INDEX('Bank of England inputs'!D:D,MATCH($A4848,'Bank of England inputs'!$A:$A,0),0),F4847))</f>
        <v>#N/A</v>
      </c>
      <c r="G4848" s="19"/>
      <c r="H4848" s="5">
        <f t="shared" si="456"/>
        <v>42800</v>
      </c>
      <c r="I4848" s="6" t="e">
        <f t="shared" si="457"/>
        <v>#N/A</v>
      </c>
      <c r="J4848" s="6" t="e">
        <f t="shared" si="458"/>
        <v>#N/A</v>
      </c>
      <c r="K4848" s="19">
        <f t="shared" si="459"/>
        <v>2527</v>
      </c>
      <c r="L4848" s="6" t="e">
        <f t="shared" ca="1" si="460"/>
        <v>#N/A</v>
      </c>
    </row>
    <row r="4849" spans="1:12" x14ac:dyDescent="0.2">
      <c r="A4849" s="5">
        <f>IF(AND(dateA=1,A4848&lt;DataEnd),'iBoxx inputs'!A4853,IF(AND(dateA=2,A4848&lt;DataEnd),'Bank of England inputs'!A4853,IF(dateA=3,A4848+1,IF(dateA=4,WORKDAY(A4848,1,),WORKDAY(A4848,1,holidayQ)))))</f>
        <v>42801</v>
      </c>
      <c r="B4849" s="35" t="e">
        <f>MATCH(A4849,'iBoxx inputs'!A:A,0)</f>
        <v>#N/A</v>
      </c>
      <c r="C4849" s="35" t="e">
        <f>MATCH(A4849,'Bank of England inputs'!A:A,0)</f>
        <v>#N/A</v>
      </c>
      <c r="D4849" s="6" t="e">
        <f>IF($A4849&gt;DataEnd,NA(),IFERROR(INDEX('iBoxx inputs'!B:B,MATCH($A4849,'iBoxx inputs'!$A:$A,0)),D4848))</f>
        <v>#N/A</v>
      </c>
      <c r="E4849" s="6" t="e">
        <f>IF($A4849&gt;DataEnd,NA(),IFERROR(INDEX('iBoxx inputs'!C:C,MATCH($A4849,'iBoxx inputs'!$A:$A,0)),E4848))</f>
        <v>#N/A</v>
      </c>
      <c r="F4849" s="6" t="e">
        <f>IF($A4849&gt;DataEnd,NA(),IFERROR(INDEX('Bank of England inputs'!D:D,MATCH($A4849,'Bank of England inputs'!$A:$A,0),0),F4848))</f>
        <v>#N/A</v>
      </c>
      <c r="G4849" s="19"/>
      <c r="H4849" s="5">
        <f t="shared" si="456"/>
        <v>42801</v>
      </c>
      <c r="I4849" s="6" t="e">
        <f t="shared" si="457"/>
        <v>#N/A</v>
      </c>
      <c r="J4849" s="6" t="e">
        <f t="shared" si="458"/>
        <v>#N/A</v>
      </c>
      <c r="K4849" s="19">
        <f t="shared" si="459"/>
        <v>2527</v>
      </c>
      <c r="L4849" s="6" t="e">
        <f t="shared" ca="1" si="460"/>
        <v>#N/A</v>
      </c>
    </row>
    <row r="4850" spans="1:12" x14ac:dyDescent="0.2">
      <c r="A4850" s="5">
        <f>IF(AND(dateA=1,A4849&lt;DataEnd),'iBoxx inputs'!A4854,IF(AND(dateA=2,A4849&lt;DataEnd),'Bank of England inputs'!A4854,IF(dateA=3,A4849+1,IF(dateA=4,WORKDAY(A4849,1,),WORKDAY(A4849,1,holidayQ)))))</f>
        <v>42802</v>
      </c>
      <c r="B4850" s="35" t="e">
        <f>MATCH(A4850,'iBoxx inputs'!A:A,0)</f>
        <v>#N/A</v>
      </c>
      <c r="C4850" s="35" t="e">
        <f>MATCH(A4850,'Bank of England inputs'!A:A,0)</f>
        <v>#N/A</v>
      </c>
      <c r="D4850" s="6" t="e">
        <f>IF($A4850&gt;DataEnd,NA(),IFERROR(INDEX('iBoxx inputs'!B:B,MATCH($A4850,'iBoxx inputs'!$A:$A,0)),D4849))</f>
        <v>#N/A</v>
      </c>
      <c r="E4850" s="6" t="e">
        <f>IF($A4850&gt;DataEnd,NA(),IFERROR(INDEX('iBoxx inputs'!C:C,MATCH($A4850,'iBoxx inputs'!$A:$A,0)),E4849))</f>
        <v>#N/A</v>
      </c>
      <c r="F4850" s="6" t="e">
        <f>IF($A4850&gt;DataEnd,NA(),IFERROR(INDEX('Bank of England inputs'!D:D,MATCH($A4850,'Bank of England inputs'!$A:$A,0),0),F4849))</f>
        <v>#N/A</v>
      </c>
      <c r="G4850" s="19"/>
      <c r="H4850" s="5">
        <f t="shared" si="456"/>
        <v>42802</v>
      </c>
      <c r="I4850" s="6" t="e">
        <f t="shared" si="457"/>
        <v>#N/A</v>
      </c>
      <c r="J4850" s="6" t="e">
        <f t="shared" si="458"/>
        <v>#N/A</v>
      </c>
      <c r="K4850" s="19">
        <f t="shared" si="459"/>
        <v>2527</v>
      </c>
      <c r="L4850" s="6" t="e">
        <f t="shared" ca="1" si="460"/>
        <v>#N/A</v>
      </c>
    </row>
    <row r="4851" spans="1:12" x14ac:dyDescent="0.2">
      <c r="A4851" s="5">
        <f>IF(AND(dateA=1,A4850&lt;DataEnd),'iBoxx inputs'!A4855,IF(AND(dateA=2,A4850&lt;DataEnd),'Bank of England inputs'!A4855,IF(dateA=3,A4850+1,IF(dateA=4,WORKDAY(A4850,1,),WORKDAY(A4850,1,holidayQ)))))</f>
        <v>42803</v>
      </c>
      <c r="B4851" s="35" t="e">
        <f>MATCH(A4851,'iBoxx inputs'!A:A,0)</f>
        <v>#N/A</v>
      </c>
      <c r="C4851" s="35" t="e">
        <f>MATCH(A4851,'Bank of England inputs'!A:A,0)</f>
        <v>#N/A</v>
      </c>
      <c r="D4851" s="6" t="e">
        <f>IF($A4851&gt;DataEnd,NA(),IFERROR(INDEX('iBoxx inputs'!B:B,MATCH($A4851,'iBoxx inputs'!$A:$A,0)),D4850))</f>
        <v>#N/A</v>
      </c>
      <c r="E4851" s="6" t="e">
        <f>IF($A4851&gt;DataEnd,NA(),IFERROR(INDEX('iBoxx inputs'!C:C,MATCH($A4851,'iBoxx inputs'!$A:$A,0)),E4850))</f>
        <v>#N/A</v>
      </c>
      <c r="F4851" s="6" t="e">
        <f>IF($A4851&gt;DataEnd,NA(),IFERROR(INDEX('Bank of England inputs'!D:D,MATCH($A4851,'Bank of England inputs'!$A:$A,0),0),F4850))</f>
        <v>#N/A</v>
      </c>
      <c r="G4851" s="19"/>
      <c r="H4851" s="5">
        <f t="shared" si="456"/>
        <v>42803</v>
      </c>
      <c r="I4851" s="6" t="e">
        <f t="shared" si="457"/>
        <v>#N/A</v>
      </c>
      <c r="J4851" s="6" t="e">
        <f t="shared" si="458"/>
        <v>#N/A</v>
      </c>
      <c r="K4851" s="19">
        <f t="shared" si="459"/>
        <v>2527</v>
      </c>
      <c r="L4851" s="6" t="e">
        <f t="shared" ca="1" si="460"/>
        <v>#N/A</v>
      </c>
    </row>
    <row r="4852" spans="1:12" x14ac:dyDescent="0.2">
      <c r="A4852" s="5">
        <f>IF(AND(dateA=1,A4851&lt;DataEnd),'iBoxx inputs'!A4856,IF(AND(dateA=2,A4851&lt;DataEnd),'Bank of England inputs'!A4856,IF(dateA=3,A4851+1,IF(dateA=4,WORKDAY(A4851,1,),WORKDAY(A4851,1,holidayQ)))))</f>
        <v>42804</v>
      </c>
      <c r="B4852" s="35" t="e">
        <f>MATCH(A4852,'iBoxx inputs'!A:A,0)</f>
        <v>#N/A</v>
      </c>
      <c r="C4852" s="35" t="e">
        <f>MATCH(A4852,'Bank of England inputs'!A:A,0)</f>
        <v>#N/A</v>
      </c>
      <c r="D4852" s="6" t="e">
        <f>IF($A4852&gt;DataEnd,NA(),IFERROR(INDEX('iBoxx inputs'!B:B,MATCH($A4852,'iBoxx inputs'!$A:$A,0)),D4851))</f>
        <v>#N/A</v>
      </c>
      <c r="E4852" s="6" t="e">
        <f>IF($A4852&gt;DataEnd,NA(),IFERROR(INDEX('iBoxx inputs'!C:C,MATCH($A4852,'iBoxx inputs'!$A:$A,0)),E4851))</f>
        <v>#N/A</v>
      </c>
      <c r="F4852" s="6" t="e">
        <f>IF($A4852&gt;DataEnd,NA(),IFERROR(INDEX('Bank of England inputs'!D:D,MATCH($A4852,'Bank of England inputs'!$A:$A,0),0),F4851))</f>
        <v>#N/A</v>
      </c>
      <c r="G4852" s="19"/>
      <c r="H4852" s="5">
        <f t="shared" si="456"/>
        <v>42804</v>
      </c>
      <c r="I4852" s="6" t="e">
        <f t="shared" si="457"/>
        <v>#N/A</v>
      </c>
      <c r="J4852" s="6" t="e">
        <f t="shared" si="458"/>
        <v>#N/A</v>
      </c>
      <c r="K4852" s="19">
        <f t="shared" si="459"/>
        <v>2528</v>
      </c>
      <c r="L4852" s="6" t="e">
        <f t="shared" ca="1" si="460"/>
        <v>#N/A</v>
      </c>
    </row>
    <row r="4853" spans="1:12" x14ac:dyDescent="0.2">
      <c r="A4853" s="5">
        <f>IF(AND(dateA=1,A4852&lt;DataEnd),'iBoxx inputs'!A4857,IF(AND(dateA=2,A4852&lt;DataEnd),'Bank of England inputs'!A4857,IF(dateA=3,A4852+1,IF(dateA=4,WORKDAY(A4852,1,),WORKDAY(A4852,1,holidayQ)))))</f>
        <v>42807</v>
      </c>
      <c r="B4853" s="35" t="e">
        <f>MATCH(A4853,'iBoxx inputs'!A:A,0)</f>
        <v>#N/A</v>
      </c>
      <c r="C4853" s="35" t="e">
        <f>MATCH(A4853,'Bank of England inputs'!A:A,0)</f>
        <v>#N/A</v>
      </c>
      <c r="D4853" s="6" t="e">
        <f>IF($A4853&gt;DataEnd,NA(),IFERROR(INDEX('iBoxx inputs'!B:B,MATCH($A4853,'iBoxx inputs'!$A:$A,0)),D4852))</f>
        <v>#N/A</v>
      </c>
      <c r="E4853" s="6" t="e">
        <f>IF($A4853&gt;DataEnd,NA(),IFERROR(INDEX('iBoxx inputs'!C:C,MATCH($A4853,'iBoxx inputs'!$A:$A,0)),E4852))</f>
        <v>#N/A</v>
      </c>
      <c r="F4853" s="6" t="e">
        <f>IF($A4853&gt;DataEnd,NA(),IFERROR(INDEX('Bank of England inputs'!D:D,MATCH($A4853,'Bank of England inputs'!$A:$A,0),0),F4852))</f>
        <v>#N/A</v>
      </c>
      <c r="G4853" s="19"/>
      <c r="H4853" s="5">
        <f t="shared" si="456"/>
        <v>42807</v>
      </c>
      <c r="I4853" s="6" t="e">
        <f t="shared" si="457"/>
        <v>#N/A</v>
      </c>
      <c r="J4853" s="6" t="e">
        <f t="shared" si="458"/>
        <v>#N/A</v>
      </c>
      <c r="K4853" s="19">
        <f t="shared" si="459"/>
        <v>2527</v>
      </c>
      <c r="L4853" s="6" t="e">
        <f t="shared" ca="1" si="460"/>
        <v>#N/A</v>
      </c>
    </row>
    <row r="4854" spans="1:12" x14ac:dyDescent="0.2">
      <c r="A4854" s="5">
        <f>IF(AND(dateA=1,A4853&lt;DataEnd),'iBoxx inputs'!A4858,IF(AND(dateA=2,A4853&lt;DataEnd),'Bank of England inputs'!A4858,IF(dateA=3,A4853+1,IF(dateA=4,WORKDAY(A4853,1,),WORKDAY(A4853,1,holidayQ)))))</f>
        <v>42808</v>
      </c>
      <c r="B4854" s="35" t="e">
        <f>MATCH(A4854,'iBoxx inputs'!A:A,0)</f>
        <v>#N/A</v>
      </c>
      <c r="C4854" s="35" t="e">
        <f>MATCH(A4854,'Bank of England inputs'!A:A,0)</f>
        <v>#N/A</v>
      </c>
      <c r="D4854" s="6" t="e">
        <f>IF($A4854&gt;DataEnd,NA(),IFERROR(INDEX('iBoxx inputs'!B:B,MATCH($A4854,'iBoxx inputs'!$A:$A,0)),D4853))</f>
        <v>#N/A</v>
      </c>
      <c r="E4854" s="6" t="e">
        <f>IF($A4854&gt;DataEnd,NA(),IFERROR(INDEX('iBoxx inputs'!C:C,MATCH($A4854,'iBoxx inputs'!$A:$A,0)),E4853))</f>
        <v>#N/A</v>
      </c>
      <c r="F4854" s="6" t="e">
        <f>IF($A4854&gt;DataEnd,NA(),IFERROR(INDEX('Bank of England inputs'!D:D,MATCH($A4854,'Bank of England inputs'!$A:$A,0),0),F4853))</f>
        <v>#N/A</v>
      </c>
      <c r="G4854" s="19"/>
      <c r="H4854" s="5">
        <f t="shared" si="456"/>
        <v>42808</v>
      </c>
      <c r="I4854" s="6" t="e">
        <f t="shared" si="457"/>
        <v>#N/A</v>
      </c>
      <c r="J4854" s="6" t="e">
        <f t="shared" si="458"/>
        <v>#N/A</v>
      </c>
      <c r="K4854" s="19">
        <f t="shared" si="459"/>
        <v>2527</v>
      </c>
      <c r="L4854" s="6" t="e">
        <f t="shared" ca="1" si="460"/>
        <v>#N/A</v>
      </c>
    </row>
    <row r="4855" spans="1:12" x14ac:dyDescent="0.2">
      <c r="A4855" s="5">
        <f>IF(AND(dateA=1,A4854&lt;DataEnd),'iBoxx inputs'!A4859,IF(AND(dateA=2,A4854&lt;DataEnd),'Bank of England inputs'!A4859,IF(dateA=3,A4854+1,IF(dateA=4,WORKDAY(A4854,1,),WORKDAY(A4854,1,holidayQ)))))</f>
        <v>42809</v>
      </c>
      <c r="B4855" s="35" t="e">
        <f>MATCH(A4855,'iBoxx inputs'!A:A,0)</f>
        <v>#N/A</v>
      </c>
      <c r="C4855" s="35" t="e">
        <f>MATCH(A4855,'Bank of England inputs'!A:A,0)</f>
        <v>#N/A</v>
      </c>
      <c r="D4855" s="6" t="e">
        <f>IF($A4855&gt;DataEnd,NA(),IFERROR(INDEX('iBoxx inputs'!B:B,MATCH($A4855,'iBoxx inputs'!$A:$A,0)),D4854))</f>
        <v>#N/A</v>
      </c>
      <c r="E4855" s="6" t="e">
        <f>IF($A4855&gt;DataEnd,NA(),IFERROR(INDEX('iBoxx inputs'!C:C,MATCH($A4855,'iBoxx inputs'!$A:$A,0)),E4854))</f>
        <v>#N/A</v>
      </c>
      <c r="F4855" s="6" t="e">
        <f>IF($A4855&gt;DataEnd,NA(),IFERROR(INDEX('Bank of England inputs'!D:D,MATCH($A4855,'Bank of England inputs'!$A:$A,0),0),F4854))</f>
        <v>#N/A</v>
      </c>
      <c r="G4855" s="19"/>
      <c r="H4855" s="5">
        <f t="shared" si="456"/>
        <v>42809</v>
      </c>
      <c r="I4855" s="6" t="e">
        <f t="shared" si="457"/>
        <v>#N/A</v>
      </c>
      <c r="J4855" s="6" t="e">
        <f t="shared" si="458"/>
        <v>#N/A</v>
      </c>
      <c r="K4855" s="19">
        <f t="shared" si="459"/>
        <v>2527</v>
      </c>
      <c r="L4855" s="6" t="e">
        <f t="shared" ca="1" si="460"/>
        <v>#N/A</v>
      </c>
    </row>
    <row r="4856" spans="1:12" x14ac:dyDescent="0.2">
      <c r="A4856" s="5">
        <f>IF(AND(dateA=1,A4855&lt;DataEnd),'iBoxx inputs'!A4860,IF(AND(dateA=2,A4855&lt;DataEnd),'Bank of England inputs'!A4860,IF(dateA=3,A4855+1,IF(dateA=4,WORKDAY(A4855,1,),WORKDAY(A4855,1,holidayQ)))))</f>
        <v>42810</v>
      </c>
      <c r="B4856" s="35" t="e">
        <f>MATCH(A4856,'iBoxx inputs'!A:A,0)</f>
        <v>#N/A</v>
      </c>
      <c r="C4856" s="35" t="e">
        <f>MATCH(A4856,'Bank of England inputs'!A:A,0)</f>
        <v>#N/A</v>
      </c>
      <c r="D4856" s="6" t="e">
        <f>IF($A4856&gt;DataEnd,NA(),IFERROR(INDEX('iBoxx inputs'!B:B,MATCH($A4856,'iBoxx inputs'!$A:$A,0)),D4855))</f>
        <v>#N/A</v>
      </c>
      <c r="E4856" s="6" t="e">
        <f>IF($A4856&gt;DataEnd,NA(),IFERROR(INDEX('iBoxx inputs'!C:C,MATCH($A4856,'iBoxx inputs'!$A:$A,0)),E4855))</f>
        <v>#N/A</v>
      </c>
      <c r="F4856" s="6" t="e">
        <f>IF($A4856&gt;DataEnd,NA(),IFERROR(INDEX('Bank of England inputs'!D:D,MATCH($A4856,'Bank of England inputs'!$A:$A,0),0),F4855))</f>
        <v>#N/A</v>
      </c>
      <c r="G4856" s="19"/>
      <c r="H4856" s="5">
        <f t="shared" si="456"/>
        <v>42810</v>
      </c>
      <c r="I4856" s="6" t="e">
        <f t="shared" si="457"/>
        <v>#N/A</v>
      </c>
      <c r="J4856" s="6" t="e">
        <f t="shared" si="458"/>
        <v>#N/A</v>
      </c>
      <c r="K4856" s="19">
        <f t="shared" si="459"/>
        <v>2527</v>
      </c>
      <c r="L4856" s="6" t="e">
        <f t="shared" ca="1" si="460"/>
        <v>#N/A</v>
      </c>
    </row>
    <row r="4857" spans="1:12" x14ac:dyDescent="0.2">
      <c r="A4857" s="5">
        <f>IF(AND(dateA=1,A4856&lt;DataEnd),'iBoxx inputs'!A4861,IF(AND(dateA=2,A4856&lt;DataEnd),'Bank of England inputs'!A4861,IF(dateA=3,A4856+1,IF(dateA=4,WORKDAY(A4856,1,),WORKDAY(A4856,1,holidayQ)))))</f>
        <v>42811</v>
      </c>
      <c r="B4857" s="35" t="e">
        <f>MATCH(A4857,'iBoxx inputs'!A:A,0)</f>
        <v>#N/A</v>
      </c>
      <c r="C4857" s="35" t="e">
        <f>MATCH(A4857,'Bank of England inputs'!A:A,0)</f>
        <v>#N/A</v>
      </c>
      <c r="D4857" s="6" t="e">
        <f>IF($A4857&gt;DataEnd,NA(),IFERROR(INDEX('iBoxx inputs'!B:B,MATCH($A4857,'iBoxx inputs'!$A:$A,0)),D4856))</f>
        <v>#N/A</v>
      </c>
      <c r="E4857" s="6" t="e">
        <f>IF($A4857&gt;DataEnd,NA(),IFERROR(INDEX('iBoxx inputs'!C:C,MATCH($A4857,'iBoxx inputs'!$A:$A,0)),E4856))</f>
        <v>#N/A</v>
      </c>
      <c r="F4857" s="6" t="e">
        <f>IF($A4857&gt;DataEnd,NA(),IFERROR(INDEX('Bank of England inputs'!D:D,MATCH($A4857,'Bank of England inputs'!$A:$A,0),0),F4856))</f>
        <v>#N/A</v>
      </c>
      <c r="G4857" s="19"/>
      <c r="H4857" s="5">
        <f t="shared" si="456"/>
        <v>42811</v>
      </c>
      <c r="I4857" s="6" t="e">
        <f t="shared" si="457"/>
        <v>#N/A</v>
      </c>
      <c r="J4857" s="6" t="e">
        <f t="shared" si="458"/>
        <v>#N/A</v>
      </c>
      <c r="K4857" s="19">
        <f t="shared" si="459"/>
        <v>2528</v>
      </c>
      <c r="L4857" s="6" t="e">
        <f t="shared" ca="1" si="460"/>
        <v>#N/A</v>
      </c>
    </row>
    <row r="4858" spans="1:12" x14ac:dyDescent="0.2">
      <c r="A4858" s="5">
        <f>IF(AND(dateA=1,A4857&lt;DataEnd),'iBoxx inputs'!A4862,IF(AND(dateA=2,A4857&lt;DataEnd),'Bank of England inputs'!A4862,IF(dateA=3,A4857+1,IF(dateA=4,WORKDAY(A4857,1,),WORKDAY(A4857,1,holidayQ)))))</f>
        <v>42814</v>
      </c>
      <c r="B4858" s="35" t="e">
        <f>MATCH(A4858,'iBoxx inputs'!A:A,0)</f>
        <v>#N/A</v>
      </c>
      <c r="C4858" s="35" t="e">
        <f>MATCH(A4858,'Bank of England inputs'!A:A,0)</f>
        <v>#N/A</v>
      </c>
      <c r="D4858" s="6" t="e">
        <f>IF($A4858&gt;DataEnd,NA(),IFERROR(INDEX('iBoxx inputs'!B:B,MATCH($A4858,'iBoxx inputs'!$A:$A,0)),D4857))</f>
        <v>#N/A</v>
      </c>
      <c r="E4858" s="6" t="e">
        <f>IF($A4858&gt;DataEnd,NA(),IFERROR(INDEX('iBoxx inputs'!C:C,MATCH($A4858,'iBoxx inputs'!$A:$A,0)),E4857))</f>
        <v>#N/A</v>
      </c>
      <c r="F4858" s="6" t="e">
        <f>IF($A4858&gt;DataEnd,NA(),IFERROR(INDEX('Bank of England inputs'!D:D,MATCH($A4858,'Bank of England inputs'!$A:$A,0),0),F4857))</f>
        <v>#N/A</v>
      </c>
      <c r="G4858" s="19"/>
      <c r="H4858" s="5">
        <f t="shared" si="456"/>
        <v>42814</v>
      </c>
      <c r="I4858" s="6" t="e">
        <f t="shared" si="457"/>
        <v>#N/A</v>
      </c>
      <c r="J4858" s="6" t="e">
        <f t="shared" si="458"/>
        <v>#N/A</v>
      </c>
      <c r="K4858" s="19">
        <f t="shared" si="459"/>
        <v>2527</v>
      </c>
      <c r="L4858" s="6" t="e">
        <f t="shared" ca="1" si="460"/>
        <v>#N/A</v>
      </c>
    </row>
    <row r="4859" spans="1:12" x14ac:dyDescent="0.2">
      <c r="A4859" s="5">
        <f>IF(AND(dateA=1,A4858&lt;DataEnd),'iBoxx inputs'!A4863,IF(AND(dateA=2,A4858&lt;DataEnd),'Bank of England inputs'!A4863,IF(dateA=3,A4858+1,IF(dateA=4,WORKDAY(A4858,1,),WORKDAY(A4858,1,holidayQ)))))</f>
        <v>42815</v>
      </c>
      <c r="B4859" s="35" t="e">
        <f>MATCH(A4859,'iBoxx inputs'!A:A,0)</f>
        <v>#N/A</v>
      </c>
      <c r="C4859" s="35" t="e">
        <f>MATCH(A4859,'Bank of England inputs'!A:A,0)</f>
        <v>#N/A</v>
      </c>
      <c r="D4859" s="6" t="e">
        <f>IF($A4859&gt;DataEnd,NA(),IFERROR(INDEX('iBoxx inputs'!B:B,MATCH($A4859,'iBoxx inputs'!$A:$A,0)),D4858))</f>
        <v>#N/A</v>
      </c>
      <c r="E4859" s="6" t="e">
        <f>IF($A4859&gt;DataEnd,NA(),IFERROR(INDEX('iBoxx inputs'!C:C,MATCH($A4859,'iBoxx inputs'!$A:$A,0)),E4858))</f>
        <v>#N/A</v>
      </c>
      <c r="F4859" s="6" t="e">
        <f>IF($A4859&gt;DataEnd,NA(),IFERROR(INDEX('Bank of England inputs'!D:D,MATCH($A4859,'Bank of England inputs'!$A:$A,0),0),F4858))</f>
        <v>#N/A</v>
      </c>
      <c r="G4859" s="19"/>
      <c r="H4859" s="5">
        <f t="shared" si="456"/>
        <v>42815</v>
      </c>
      <c r="I4859" s="6" t="e">
        <f t="shared" si="457"/>
        <v>#N/A</v>
      </c>
      <c r="J4859" s="6" t="e">
        <f t="shared" si="458"/>
        <v>#N/A</v>
      </c>
      <c r="K4859" s="19">
        <f t="shared" si="459"/>
        <v>2527</v>
      </c>
      <c r="L4859" s="6" t="e">
        <f t="shared" ca="1" si="460"/>
        <v>#N/A</v>
      </c>
    </row>
    <row r="4860" spans="1:12" x14ac:dyDescent="0.2">
      <c r="A4860" s="5">
        <f>IF(AND(dateA=1,A4859&lt;DataEnd),'iBoxx inputs'!A4864,IF(AND(dateA=2,A4859&lt;DataEnd),'Bank of England inputs'!A4864,IF(dateA=3,A4859+1,IF(dateA=4,WORKDAY(A4859,1,),WORKDAY(A4859,1,holidayQ)))))</f>
        <v>42816</v>
      </c>
      <c r="B4860" s="35" t="e">
        <f>MATCH(A4860,'iBoxx inputs'!A:A,0)</f>
        <v>#N/A</v>
      </c>
      <c r="C4860" s="35" t="e">
        <f>MATCH(A4860,'Bank of England inputs'!A:A,0)</f>
        <v>#N/A</v>
      </c>
      <c r="D4860" s="6" t="e">
        <f>IF($A4860&gt;DataEnd,NA(),IFERROR(INDEX('iBoxx inputs'!B:B,MATCH($A4860,'iBoxx inputs'!$A:$A,0)),D4859))</f>
        <v>#N/A</v>
      </c>
      <c r="E4860" s="6" t="e">
        <f>IF($A4860&gt;DataEnd,NA(),IFERROR(INDEX('iBoxx inputs'!C:C,MATCH($A4860,'iBoxx inputs'!$A:$A,0)),E4859))</f>
        <v>#N/A</v>
      </c>
      <c r="F4860" s="6" t="e">
        <f>IF($A4860&gt;DataEnd,NA(),IFERROR(INDEX('Bank of England inputs'!D:D,MATCH($A4860,'Bank of England inputs'!$A:$A,0),0),F4859))</f>
        <v>#N/A</v>
      </c>
      <c r="G4860" s="19"/>
      <c r="H4860" s="5">
        <f t="shared" si="456"/>
        <v>42816</v>
      </c>
      <c r="I4860" s="6" t="e">
        <f t="shared" si="457"/>
        <v>#N/A</v>
      </c>
      <c r="J4860" s="6" t="e">
        <f t="shared" si="458"/>
        <v>#N/A</v>
      </c>
      <c r="K4860" s="19">
        <f t="shared" si="459"/>
        <v>2527</v>
      </c>
      <c r="L4860" s="6" t="e">
        <f t="shared" ca="1" si="460"/>
        <v>#N/A</v>
      </c>
    </row>
    <row r="4861" spans="1:12" x14ac:dyDescent="0.2">
      <c r="A4861" s="5">
        <f>IF(AND(dateA=1,A4860&lt;DataEnd),'iBoxx inputs'!A4865,IF(AND(dateA=2,A4860&lt;DataEnd),'Bank of England inputs'!A4865,IF(dateA=3,A4860+1,IF(dateA=4,WORKDAY(A4860,1,),WORKDAY(A4860,1,holidayQ)))))</f>
        <v>42817</v>
      </c>
      <c r="B4861" s="35" t="e">
        <f>MATCH(A4861,'iBoxx inputs'!A:A,0)</f>
        <v>#N/A</v>
      </c>
      <c r="C4861" s="35" t="e">
        <f>MATCH(A4861,'Bank of England inputs'!A:A,0)</f>
        <v>#N/A</v>
      </c>
      <c r="D4861" s="6" t="e">
        <f>IF($A4861&gt;DataEnd,NA(),IFERROR(INDEX('iBoxx inputs'!B:B,MATCH($A4861,'iBoxx inputs'!$A:$A,0)),D4860))</f>
        <v>#N/A</v>
      </c>
      <c r="E4861" s="6" t="e">
        <f>IF($A4861&gt;DataEnd,NA(),IFERROR(INDEX('iBoxx inputs'!C:C,MATCH($A4861,'iBoxx inputs'!$A:$A,0)),E4860))</f>
        <v>#N/A</v>
      </c>
      <c r="F4861" s="6" t="e">
        <f>IF($A4861&gt;DataEnd,NA(),IFERROR(INDEX('Bank of England inputs'!D:D,MATCH($A4861,'Bank of England inputs'!$A:$A,0),0),F4860))</f>
        <v>#N/A</v>
      </c>
      <c r="G4861" s="19"/>
      <c r="H4861" s="5">
        <f t="shared" si="456"/>
        <v>42817</v>
      </c>
      <c r="I4861" s="6" t="e">
        <f t="shared" si="457"/>
        <v>#N/A</v>
      </c>
      <c r="J4861" s="6" t="e">
        <f t="shared" si="458"/>
        <v>#N/A</v>
      </c>
      <c r="K4861" s="19">
        <f t="shared" si="459"/>
        <v>2527</v>
      </c>
      <c r="L4861" s="6" t="e">
        <f t="shared" ca="1" si="460"/>
        <v>#N/A</v>
      </c>
    </row>
    <row r="4862" spans="1:12" x14ac:dyDescent="0.2">
      <c r="A4862" s="5">
        <f>IF(AND(dateA=1,A4861&lt;DataEnd),'iBoxx inputs'!A4866,IF(AND(dateA=2,A4861&lt;DataEnd),'Bank of England inputs'!A4866,IF(dateA=3,A4861+1,IF(dateA=4,WORKDAY(A4861,1,),WORKDAY(A4861,1,holidayQ)))))</f>
        <v>42818</v>
      </c>
      <c r="B4862" s="35" t="e">
        <f>MATCH(A4862,'iBoxx inputs'!A:A,0)</f>
        <v>#N/A</v>
      </c>
      <c r="C4862" s="35" t="e">
        <f>MATCH(A4862,'Bank of England inputs'!A:A,0)</f>
        <v>#N/A</v>
      </c>
      <c r="D4862" s="6" t="e">
        <f>IF($A4862&gt;DataEnd,NA(),IFERROR(INDEX('iBoxx inputs'!B:B,MATCH($A4862,'iBoxx inputs'!$A:$A,0)),D4861))</f>
        <v>#N/A</v>
      </c>
      <c r="E4862" s="6" t="e">
        <f>IF($A4862&gt;DataEnd,NA(),IFERROR(INDEX('iBoxx inputs'!C:C,MATCH($A4862,'iBoxx inputs'!$A:$A,0)),E4861))</f>
        <v>#N/A</v>
      </c>
      <c r="F4862" s="6" t="e">
        <f>IF($A4862&gt;DataEnd,NA(),IFERROR(INDEX('Bank of England inputs'!D:D,MATCH($A4862,'Bank of England inputs'!$A:$A,0),0),F4861))</f>
        <v>#N/A</v>
      </c>
      <c r="G4862" s="19"/>
      <c r="H4862" s="5">
        <f t="shared" si="456"/>
        <v>42818</v>
      </c>
      <c r="I4862" s="6" t="e">
        <f t="shared" si="457"/>
        <v>#N/A</v>
      </c>
      <c r="J4862" s="6" t="e">
        <f t="shared" si="458"/>
        <v>#N/A</v>
      </c>
      <c r="K4862" s="19">
        <f t="shared" si="459"/>
        <v>2528</v>
      </c>
      <c r="L4862" s="6" t="e">
        <f t="shared" ca="1" si="460"/>
        <v>#N/A</v>
      </c>
    </row>
    <row r="4863" spans="1:12" x14ac:dyDescent="0.2">
      <c r="A4863" s="5">
        <f>IF(AND(dateA=1,A4862&lt;DataEnd),'iBoxx inputs'!A4867,IF(AND(dateA=2,A4862&lt;DataEnd),'Bank of England inputs'!A4867,IF(dateA=3,A4862+1,IF(dateA=4,WORKDAY(A4862,1,),WORKDAY(A4862,1,holidayQ)))))</f>
        <v>42821</v>
      </c>
      <c r="B4863" s="35" t="e">
        <f>MATCH(A4863,'iBoxx inputs'!A:A,0)</f>
        <v>#N/A</v>
      </c>
      <c r="C4863" s="35" t="e">
        <f>MATCH(A4863,'Bank of England inputs'!A:A,0)</f>
        <v>#N/A</v>
      </c>
      <c r="D4863" s="6" t="e">
        <f>IF($A4863&gt;DataEnd,NA(),IFERROR(INDEX('iBoxx inputs'!B:B,MATCH($A4863,'iBoxx inputs'!$A:$A,0)),D4862))</f>
        <v>#N/A</v>
      </c>
      <c r="E4863" s="6" t="e">
        <f>IF($A4863&gt;DataEnd,NA(),IFERROR(INDEX('iBoxx inputs'!C:C,MATCH($A4863,'iBoxx inputs'!$A:$A,0)),E4862))</f>
        <v>#N/A</v>
      </c>
      <c r="F4863" s="6" t="e">
        <f>IF($A4863&gt;DataEnd,NA(),IFERROR(INDEX('Bank of England inputs'!D:D,MATCH($A4863,'Bank of England inputs'!$A:$A,0),0),F4862))</f>
        <v>#N/A</v>
      </c>
      <c r="G4863" s="19"/>
      <c r="H4863" s="5">
        <f t="shared" si="456"/>
        <v>42821</v>
      </c>
      <c r="I4863" s="6" t="e">
        <f t="shared" si="457"/>
        <v>#N/A</v>
      </c>
      <c r="J4863" s="6" t="e">
        <f t="shared" si="458"/>
        <v>#N/A</v>
      </c>
      <c r="K4863" s="19">
        <f t="shared" si="459"/>
        <v>2527</v>
      </c>
      <c r="L4863" s="6" t="e">
        <f t="shared" ca="1" si="460"/>
        <v>#N/A</v>
      </c>
    </row>
    <row r="4864" spans="1:12" x14ac:dyDescent="0.2">
      <c r="A4864" s="5">
        <f>IF(AND(dateA=1,A4863&lt;DataEnd),'iBoxx inputs'!A4868,IF(AND(dateA=2,A4863&lt;DataEnd),'Bank of England inputs'!A4868,IF(dateA=3,A4863+1,IF(dateA=4,WORKDAY(A4863,1,),WORKDAY(A4863,1,holidayQ)))))</f>
        <v>42822</v>
      </c>
      <c r="B4864" s="35" t="e">
        <f>MATCH(A4864,'iBoxx inputs'!A:A,0)</f>
        <v>#N/A</v>
      </c>
      <c r="C4864" s="35" t="e">
        <f>MATCH(A4864,'Bank of England inputs'!A:A,0)</f>
        <v>#N/A</v>
      </c>
      <c r="D4864" s="6" t="e">
        <f>IF($A4864&gt;DataEnd,NA(),IFERROR(INDEX('iBoxx inputs'!B:B,MATCH($A4864,'iBoxx inputs'!$A:$A,0)),D4863))</f>
        <v>#N/A</v>
      </c>
      <c r="E4864" s="6" t="e">
        <f>IF($A4864&gt;DataEnd,NA(),IFERROR(INDEX('iBoxx inputs'!C:C,MATCH($A4864,'iBoxx inputs'!$A:$A,0)),E4863))</f>
        <v>#N/A</v>
      </c>
      <c r="F4864" s="6" t="e">
        <f>IF($A4864&gt;DataEnd,NA(),IFERROR(INDEX('Bank of England inputs'!D:D,MATCH($A4864,'Bank of England inputs'!$A:$A,0),0),F4863))</f>
        <v>#N/A</v>
      </c>
      <c r="G4864" s="19"/>
      <c r="H4864" s="5">
        <f t="shared" si="456"/>
        <v>42822</v>
      </c>
      <c r="I4864" s="6" t="e">
        <f t="shared" si="457"/>
        <v>#N/A</v>
      </c>
      <c r="J4864" s="6" t="e">
        <f t="shared" si="458"/>
        <v>#N/A</v>
      </c>
      <c r="K4864" s="19">
        <f t="shared" si="459"/>
        <v>2527</v>
      </c>
      <c r="L4864" s="6" t="e">
        <f t="shared" ca="1" si="460"/>
        <v>#N/A</v>
      </c>
    </row>
    <row r="4865" spans="1:12" x14ac:dyDescent="0.2">
      <c r="A4865" s="5">
        <f>IF(AND(dateA=1,A4864&lt;DataEnd),'iBoxx inputs'!A4869,IF(AND(dateA=2,A4864&lt;DataEnd),'Bank of England inputs'!A4869,IF(dateA=3,A4864+1,IF(dateA=4,WORKDAY(A4864,1,),WORKDAY(A4864,1,holidayQ)))))</f>
        <v>42823</v>
      </c>
      <c r="B4865" s="35" t="e">
        <f>MATCH(A4865,'iBoxx inputs'!A:A,0)</f>
        <v>#N/A</v>
      </c>
      <c r="C4865" s="35" t="e">
        <f>MATCH(A4865,'Bank of England inputs'!A:A,0)</f>
        <v>#N/A</v>
      </c>
      <c r="D4865" s="6" t="e">
        <f>IF($A4865&gt;DataEnd,NA(),IFERROR(INDEX('iBoxx inputs'!B:B,MATCH($A4865,'iBoxx inputs'!$A:$A,0)),D4864))</f>
        <v>#N/A</v>
      </c>
      <c r="E4865" s="6" t="e">
        <f>IF($A4865&gt;DataEnd,NA(),IFERROR(INDEX('iBoxx inputs'!C:C,MATCH($A4865,'iBoxx inputs'!$A:$A,0)),E4864))</f>
        <v>#N/A</v>
      </c>
      <c r="F4865" s="6" t="e">
        <f>IF($A4865&gt;DataEnd,NA(),IFERROR(INDEX('Bank of England inputs'!D:D,MATCH($A4865,'Bank of England inputs'!$A:$A,0),0),F4864))</f>
        <v>#N/A</v>
      </c>
      <c r="G4865" s="19"/>
      <c r="H4865" s="5">
        <f t="shared" si="456"/>
        <v>42823</v>
      </c>
      <c r="I4865" s="6" t="e">
        <f t="shared" si="457"/>
        <v>#N/A</v>
      </c>
      <c r="J4865" s="6" t="e">
        <f t="shared" si="458"/>
        <v>#N/A</v>
      </c>
      <c r="K4865" s="19">
        <f t="shared" si="459"/>
        <v>2527</v>
      </c>
      <c r="L4865" s="6" t="e">
        <f t="shared" ca="1" si="460"/>
        <v>#N/A</v>
      </c>
    </row>
    <row r="4866" spans="1:12" x14ac:dyDescent="0.2">
      <c r="A4866" s="5">
        <f>IF(AND(dateA=1,A4865&lt;DataEnd),'iBoxx inputs'!A4870,IF(AND(dateA=2,A4865&lt;DataEnd),'Bank of England inputs'!A4870,IF(dateA=3,A4865+1,IF(dateA=4,WORKDAY(A4865,1,),WORKDAY(A4865,1,holidayQ)))))</f>
        <v>42824</v>
      </c>
      <c r="B4866" s="35" t="e">
        <f>MATCH(A4866,'iBoxx inputs'!A:A,0)</f>
        <v>#N/A</v>
      </c>
      <c r="C4866" s="35" t="e">
        <f>MATCH(A4866,'Bank of England inputs'!A:A,0)</f>
        <v>#N/A</v>
      </c>
      <c r="D4866" s="6" t="e">
        <f>IF($A4866&gt;DataEnd,NA(),IFERROR(INDEX('iBoxx inputs'!B:B,MATCH($A4866,'iBoxx inputs'!$A:$A,0)),D4865))</f>
        <v>#N/A</v>
      </c>
      <c r="E4866" s="6" t="e">
        <f>IF($A4866&gt;DataEnd,NA(),IFERROR(INDEX('iBoxx inputs'!C:C,MATCH($A4866,'iBoxx inputs'!$A:$A,0)),E4865))</f>
        <v>#N/A</v>
      </c>
      <c r="F4866" s="6" t="e">
        <f>IF($A4866&gt;DataEnd,NA(),IFERROR(INDEX('Bank of England inputs'!D:D,MATCH($A4866,'Bank of England inputs'!$A:$A,0),0),F4865))</f>
        <v>#N/A</v>
      </c>
      <c r="G4866" s="19"/>
      <c r="H4866" s="5">
        <f t="shared" ref="H4866:H4929" si="461">A4866</f>
        <v>42824</v>
      </c>
      <c r="I4866" s="6" t="e">
        <f t="shared" ref="I4866:I4929" si="462">(D4866+E4866)/2</f>
        <v>#N/A</v>
      </c>
      <c r="J4866" s="6" t="e">
        <f t="shared" ref="J4866:J4929" si="463">((1+I4866/100)/(1+F4866/100)-1)*100</f>
        <v>#N/A</v>
      </c>
      <c r="K4866" s="19">
        <f t="shared" si="459"/>
        <v>2527</v>
      </c>
      <c r="L4866" s="6" t="e">
        <f t="shared" ca="1" si="460"/>
        <v>#N/A</v>
      </c>
    </row>
    <row r="4867" spans="1:12" x14ac:dyDescent="0.2">
      <c r="A4867" s="5">
        <f>IF(AND(dateA=1,A4866&lt;DataEnd),'iBoxx inputs'!A4871,IF(AND(dateA=2,A4866&lt;DataEnd),'Bank of England inputs'!A4871,IF(dateA=3,A4866+1,IF(dateA=4,WORKDAY(A4866,1,),WORKDAY(A4866,1,holidayQ)))))</f>
        <v>42825</v>
      </c>
      <c r="B4867" s="35" t="e">
        <f>MATCH(A4867,'iBoxx inputs'!A:A,0)</f>
        <v>#N/A</v>
      </c>
      <c r="C4867" s="35" t="e">
        <f>MATCH(A4867,'Bank of England inputs'!A:A,0)</f>
        <v>#N/A</v>
      </c>
      <c r="D4867" s="6" t="e">
        <f>IF($A4867&gt;DataEnd,NA(),IFERROR(INDEX('iBoxx inputs'!B:B,MATCH($A4867,'iBoxx inputs'!$A:$A,0)),D4866))</f>
        <v>#N/A</v>
      </c>
      <c r="E4867" s="6" t="e">
        <f>IF($A4867&gt;DataEnd,NA(),IFERROR(INDEX('iBoxx inputs'!C:C,MATCH($A4867,'iBoxx inputs'!$A:$A,0)),E4866))</f>
        <v>#N/A</v>
      </c>
      <c r="F4867" s="6" t="e">
        <f>IF($A4867&gt;DataEnd,NA(),IFERROR(INDEX('Bank of England inputs'!D:D,MATCH($A4867,'Bank of England inputs'!$A:$A,0),0),F4866))</f>
        <v>#N/A</v>
      </c>
      <c r="G4867" s="19"/>
      <c r="H4867" s="5">
        <f t="shared" si="461"/>
        <v>42825</v>
      </c>
      <c r="I4867" s="6" t="e">
        <f t="shared" si="462"/>
        <v>#N/A</v>
      </c>
      <c r="J4867" s="6" t="e">
        <f t="shared" si="463"/>
        <v>#N/A</v>
      </c>
      <c r="K4867" s="19">
        <f t="shared" si="459"/>
        <v>2528</v>
      </c>
      <c r="L4867" s="6" t="e">
        <f t="shared" ca="1" si="460"/>
        <v>#N/A</v>
      </c>
    </row>
    <row r="4868" spans="1:12" x14ac:dyDescent="0.2">
      <c r="A4868" s="5">
        <f>IF(AND(dateA=1,A4867&lt;DataEnd),'iBoxx inputs'!A4872,IF(AND(dateA=2,A4867&lt;DataEnd),'Bank of England inputs'!A4872,IF(dateA=3,A4867+1,IF(dateA=4,WORKDAY(A4867,1,),WORKDAY(A4867,1,holidayQ)))))</f>
        <v>42828</v>
      </c>
      <c r="B4868" s="35" t="e">
        <f>MATCH(A4868,'iBoxx inputs'!A:A,0)</f>
        <v>#N/A</v>
      </c>
      <c r="C4868" s="35" t="e">
        <f>MATCH(A4868,'Bank of England inputs'!A:A,0)</f>
        <v>#N/A</v>
      </c>
      <c r="D4868" s="6" t="e">
        <f>IF($A4868&gt;DataEnd,NA(),IFERROR(INDEX('iBoxx inputs'!B:B,MATCH($A4868,'iBoxx inputs'!$A:$A,0)),D4867))</f>
        <v>#N/A</v>
      </c>
      <c r="E4868" s="6" t="e">
        <f>IF($A4868&gt;DataEnd,NA(),IFERROR(INDEX('iBoxx inputs'!C:C,MATCH($A4868,'iBoxx inputs'!$A:$A,0)),E4867))</f>
        <v>#N/A</v>
      </c>
      <c r="F4868" s="6" t="e">
        <f>IF($A4868&gt;DataEnd,NA(),IFERROR(INDEX('Bank of England inputs'!D:D,MATCH($A4868,'Bank of England inputs'!$A:$A,0),0),F4867))</f>
        <v>#N/A</v>
      </c>
      <c r="G4868" s="19"/>
      <c r="H4868" s="5">
        <f t="shared" si="461"/>
        <v>42828</v>
      </c>
      <c r="I4868" s="6" t="e">
        <f t="shared" si="462"/>
        <v>#N/A</v>
      </c>
      <c r="J4868" s="6" t="e">
        <f t="shared" si="463"/>
        <v>#N/A</v>
      </c>
      <c r="K4868" s="19">
        <f t="shared" si="459"/>
        <v>2527</v>
      </c>
      <c r="L4868" s="6" t="e">
        <f t="shared" ca="1" si="460"/>
        <v>#N/A</v>
      </c>
    </row>
    <row r="4869" spans="1:12" x14ac:dyDescent="0.2">
      <c r="A4869" s="5">
        <f>IF(AND(dateA=1,A4868&lt;DataEnd),'iBoxx inputs'!A4873,IF(AND(dateA=2,A4868&lt;DataEnd),'Bank of England inputs'!A4873,IF(dateA=3,A4868+1,IF(dateA=4,WORKDAY(A4868,1,),WORKDAY(A4868,1,holidayQ)))))</f>
        <v>42829</v>
      </c>
      <c r="B4869" s="35" t="e">
        <f>MATCH(A4869,'iBoxx inputs'!A:A,0)</f>
        <v>#N/A</v>
      </c>
      <c r="C4869" s="35" t="e">
        <f>MATCH(A4869,'Bank of England inputs'!A:A,0)</f>
        <v>#N/A</v>
      </c>
      <c r="D4869" s="6" t="e">
        <f>IF($A4869&gt;DataEnd,NA(),IFERROR(INDEX('iBoxx inputs'!B:B,MATCH($A4869,'iBoxx inputs'!$A:$A,0)),D4868))</f>
        <v>#N/A</v>
      </c>
      <c r="E4869" s="6" t="e">
        <f>IF($A4869&gt;DataEnd,NA(),IFERROR(INDEX('iBoxx inputs'!C:C,MATCH($A4869,'iBoxx inputs'!$A:$A,0)),E4868))</f>
        <v>#N/A</v>
      </c>
      <c r="F4869" s="6" t="e">
        <f>IF($A4869&gt;DataEnd,NA(),IFERROR(INDEX('Bank of England inputs'!D:D,MATCH($A4869,'Bank of England inputs'!$A:$A,0),0),F4868))</f>
        <v>#N/A</v>
      </c>
      <c r="G4869" s="19"/>
      <c r="H4869" s="5">
        <f t="shared" si="461"/>
        <v>42829</v>
      </c>
      <c r="I4869" s="6" t="e">
        <f t="shared" si="462"/>
        <v>#N/A</v>
      </c>
      <c r="J4869" s="6" t="e">
        <f t="shared" si="463"/>
        <v>#N/A</v>
      </c>
      <c r="K4869" s="19">
        <f t="shared" si="459"/>
        <v>2527</v>
      </c>
      <c r="L4869" s="6" t="e">
        <f t="shared" ca="1" si="460"/>
        <v>#N/A</v>
      </c>
    </row>
    <row r="4870" spans="1:12" x14ac:dyDescent="0.2">
      <c r="A4870" s="5">
        <f>IF(AND(dateA=1,A4869&lt;DataEnd),'iBoxx inputs'!A4874,IF(AND(dateA=2,A4869&lt;DataEnd),'Bank of England inputs'!A4874,IF(dateA=3,A4869+1,IF(dateA=4,WORKDAY(A4869,1,),WORKDAY(A4869,1,holidayQ)))))</f>
        <v>42830</v>
      </c>
      <c r="B4870" s="35" t="e">
        <f>MATCH(A4870,'iBoxx inputs'!A:A,0)</f>
        <v>#N/A</v>
      </c>
      <c r="C4870" s="35" t="e">
        <f>MATCH(A4870,'Bank of England inputs'!A:A,0)</f>
        <v>#N/A</v>
      </c>
      <c r="D4870" s="6" t="e">
        <f>IF($A4870&gt;DataEnd,NA(),IFERROR(INDEX('iBoxx inputs'!B:B,MATCH($A4870,'iBoxx inputs'!$A:$A,0)),D4869))</f>
        <v>#N/A</v>
      </c>
      <c r="E4870" s="6" t="e">
        <f>IF($A4870&gt;DataEnd,NA(),IFERROR(INDEX('iBoxx inputs'!C:C,MATCH($A4870,'iBoxx inputs'!$A:$A,0)),E4869))</f>
        <v>#N/A</v>
      </c>
      <c r="F4870" s="6" t="e">
        <f>IF($A4870&gt;DataEnd,NA(),IFERROR(INDEX('Bank of England inputs'!D:D,MATCH($A4870,'Bank of England inputs'!$A:$A,0),0),F4869))</f>
        <v>#N/A</v>
      </c>
      <c r="G4870" s="19"/>
      <c r="H4870" s="5">
        <f t="shared" si="461"/>
        <v>42830</v>
      </c>
      <c r="I4870" s="6" t="e">
        <f t="shared" si="462"/>
        <v>#N/A</v>
      </c>
      <c r="J4870" s="6" t="e">
        <f t="shared" si="463"/>
        <v>#N/A</v>
      </c>
      <c r="K4870" s="19">
        <f t="shared" si="459"/>
        <v>2527</v>
      </c>
      <c r="L4870" s="6" t="e">
        <f t="shared" ca="1" si="460"/>
        <v>#N/A</v>
      </c>
    </row>
    <row r="4871" spans="1:12" x14ac:dyDescent="0.2">
      <c r="A4871" s="5">
        <f>IF(AND(dateA=1,A4870&lt;DataEnd),'iBoxx inputs'!A4875,IF(AND(dateA=2,A4870&lt;DataEnd),'Bank of England inputs'!A4875,IF(dateA=3,A4870+1,IF(dateA=4,WORKDAY(A4870,1,),WORKDAY(A4870,1,holidayQ)))))</f>
        <v>42831</v>
      </c>
      <c r="B4871" s="35" t="e">
        <f>MATCH(A4871,'iBoxx inputs'!A:A,0)</f>
        <v>#N/A</v>
      </c>
      <c r="C4871" s="35" t="e">
        <f>MATCH(A4871,'Bank of England inputs'!A:A,0)</f>
        <v>#N/A</v>
      </c>
      <c r="D4871" s="6" t="e">
        <f>IF($A4871&gt;DataEnd,NA(),IFERROR(INDEX('iBoxx inputs'!B:B,MATCH($A4871,'iBoxx inputs'!$A:$A,0)),D4870))</f>
        <v>#N/A</v>
      </c>
      <c r="E4871" s="6" t="e">
        <f>IF($A4871&gt;DataEnd,NA(),IFERROR(INDEX('iBoxx inputs'!C:C,MATCH($A4871,'iBoxx inputs'!$A:$A,0)),E4870))</f>
        <v>#N/A</v>
      </c>
      <c r="F4871" s="6" t="e">
        <f>IF($A4871&gt;DataEnd,NA(),IFERROR(INDEX('Bank of England inputs'!D:D,MATCH($A4871,'Bank of England inputs'!$A:$A,0),0),F4870))</f>
        <v>#N/A</v>
      </c>
      <c r="G4871" s="19"/>
      <c r="H4871" s="5">
        <f t="shared" si="461"/>
        <v>42831</v>
      </c>
      <c r="I4871" s="6" t="e">
        <f t="shared" si="462"/>
        <v>#N/A</v>
      </c>
      <c r="J4871" s="6" t="e">
        <f t="shared" si="463"/>
        <v>#N/A</v>
      </c>
      <c r="K4871" s="19">
        <f t="shared" si="459"/>
        <v>2528</v>
      </c>
      <c r="L4871" s="6" t="e">
        <f t="shared" ca="1" si="460"/>
        <v>#N/A</v>
      </c>
    </row>
    <row r="4872" spans="1:12" x14ac:dyDescent="0.2">
      <c r="A4872" s="5">
        <f>IF(AND(dateA=1,A4871&lt;DataEnd),'iBoxx inputs'!A4876,IF(AND(dateA=2,A4871&lt;DataEnd),'Bank of England inputs'!A4876,IF(dateA=3,A4871+1,IF(dateA=4,WORKDAY(A4871,1,),WORKDAY(A4871,1,holidayQ)))))</f>
        <v>42832</v>
      </c>
      <c r="B4872" s="35" t="e">
        <f>MATCH(A4872,'iBoxx inputs'!A:A,0)</f>
        <v>#N/A</v>
      </c>
      <c r="C4872" s="35" t="e">
        <f>MATCH(A4872,'Bank of England inputs'!A:A,0)</f>
        <v>#N/A</v>
      </c>
      <c r="D4872" s="6" t="e">
        <f>IF($A4872&gt;DataEnd,NA(),IFERROR(INDEX('iBoxx inputs'!B:B,MATCH($A4872,'iBoxx inputs'!$A:$A,0)),D4871))</f>
        <v>#N/A</v>
      </c>
      <c r="E4872" s="6" t="e">
        <f>IF($A4872&gt;DataEnd,NA(),IFERROR(INDEX('iBoxx inputs'!C:C,MATCH($A4872,'iBoxx inputs'!$A:$A,0)),E4871))</f>
        <v>#N/A</v>
      </c>
      <c r="F4872" s="6" t="e">
        <f>IF($A4872&gt;DataEnd,NA(),IFERROR(INDEX('Bank of England inputs'!D:D,MATCH($A4872,'Bank of England inputs'!$A:$A,0),0),F4871))</f>
        <v>#N/A</v>
      </c>
      <c r="G4872" s="19"/>
      <c r="H4872" s="5">
        <f t="shared" si="461"/>
        <v>42832</v>
      </c>
      <c r="I4872" s="6" t="e">
        <f t="shared" si="462"/>
        <v>#N/A</v>
      </c>
      <c r="J4872" s="6" t="e">
        <f t="shared" si="463"/>
        <v>#N/A</v>
      </c>
      <c r="K4872" s="19">
        <f t="shared" si="459"/>
        <v>2529</v>
      </c>
      <c r="L4872" s="6" t="e">
        <f t="shared" ca="1" si="460"/>
        <v>#N/A</v>
      </c>
    </row>
    <row r="4873" spans="1:12" x14ac:dyDescent="0.2">
      <c r="A4873" s="5">
        <f>IF(AND(dateA=1,A4872&lt;DataEnd),'iBoxx inputs'!A4877,IF(AND(dateA=2,A4872&lt;DataEnd),'Bank of England inputs'!A4877,IF(dateA=3,A4872+1,IF(dateA=4,WORKDAY(A4872,1,),WORKDAY(A4872,1,holidayQ)))))</f>
        <v>42835</v>
      </c>
      <c r="B4873" s="35" t="e">
        <f>MATCH(A4873,'iBoxx inputs'!A:A,0)</f>
        <v>#N/A</v>
      </c>
      <c r="C4873" s="35" t="e">
        <f>MATCH(A4873,'Bank of England inputs'!A:A,0)</f>
        <v>#N/A</v>
      </c>
      <c r="D4873" s="6" t="e">
        <f>IF($A4873&gt;DataEnd,NA(),IFERROR(INDEX('iBoxx inputs'!B:B,MATCH($A4873,'iBoxx inputs'!$A:$A,0)),D4872))</f>
        <v>#N/A</v>
      </c>
      <c r="E4873" s="6" t="e">
        <f>IF($A4873&gt;DataEnd,NA(),IFERROR(INDEX('iBoxx inputs'!C:C,MATCH($A4873,'iBoxx inputs'!$A:$A,0)),E4872))</f>
        <v>#N/A</v>
      </c>
      <c r="F4873" s="6" t="e">
        <f>IF($A4873&gt;DataEnd,NA(),IFERROR(INDEX('Bank of England inputs'!D:D,MATCH($A4873,'Bank of England inputs'!$A:$A,0),0),F4872))</f>
        <v>#N/A</v>
      </c>
      <c r="G4873" s="19"/>
      <c r="H4873" s="5">
        <f t="shared" si="461"/>
        <v>42835</v>
      </c>
      <c r="I4873" s="6" t="e">
        <f t="shared" si="462"/>
        <v>#N/A</v>
      </c>
      <c r="J4873" s="6" t="e">
        <f t="shared" si="463"/>
        <v>#N/A</v>
      </c>
      <c r="K4873" s="19">
        <f t="shared" si="459"/>
        <v>2529</v>
      </c>
      <c r="L4873" s="6" t="e">
        <f t="shared" ca="1" si="460"/>
        <v>#N/A</v>
      </c>
    </row>
    <row r="4874" spans="1:12" x14ac:dyDescent="0.2">
      <c r="A4874" s="5">
        <f>IF(AND(dateA=1,A4873&lt;DataEnd),'iBoxx inputs'!A4878,IF(AND(dateA=2,A4873&lt;DataEnd),'Bank of England inputs'!A4878,IF(dateA=3,A4873+1,IF(dateA=4,WORKDAY(A4873,1,),WORKDAY(A4873,1,holidayQ)))))</f>
        <v>42836</v>
      </c>
      <c r="B4874" s="35" t="e">
        <f>MATCH(A4874,'iBoxx inputs'!A:A,0)</f>
        <v>#N/A</v>
      </c>
      <c r="C4874" s="35" t="e">
        <f>MATCH(A4874,'Bank of England inputs'!A:A,0)</f>
        <v>#N/A</v>
      </c>
      <c r="D4874" s="6" t="e">
        <f>IF($A4874&gt;DataEnd,NA(),IFERROR(INDEX('iBoxx inputs'!B:B,MATCH($A4874,'iBoxx inputs'!$A:$A,0)),D4873))</f>
        <v>#N/A</v>
      </c>
      <c r="E4874" s="6" t="e">
        <f>IF($A4874&gt;DataEnd,NA(),IFERROR(INDEX('iBoxx inputs'!C:C,MATCH($A4874,'iBoxx inputs'!$A:$A,0)),E4873))</f>
        <v>#N/A</v>
      </c>
      <c r="F4874" s="6" t="e">
        <f>IF($A4874&gt;DataEnd,NA(),IFERROR(INDEX('Bank of England inputs'!D:D,MATCH($A4874,'Bank of England inputs'!$A:$A,0),0),F4873))</f>
        <v>#N/A</v>
      </c>
      <c r="G4874" s="19"/>
      <c r="H4874" s="5">
        <f t="shared" si="461"/>
        <v>42836</v>
      </c>
      <c r="I4874" s="6" t="e">
        <f t="shared" si="462"/>
        <v>#N/A</v>
      </c>
      <c r="J4874" s="6" t="e">
        <f t="shared" si="463"/>
        <v>#N/A</v>
      </c>
      <c r="K4874" s="19">
        <f t="shared" si="459"/>
        <v>2529</v>
      </c>
      <c r="L4874" s="6" t="e">
        <f t="shared" ca="1" si="460"/>
        <v>#N/A</v>
      </c>
    </row>
    <row r="4875" spans="1:12" x14ac:dyDescent="0.2">
      <c r="A4875" s="5">
        <f>IF(AND(dateA=1,A4874&lt;DataEnd),'iBoxx inputs'!A4879,IF(AND(dateA=2,A4874&lt;DataEnd),'Bank of England inputs'!A4879,IF(dateA=3,A4874+1,IF(dateA=4,WORKDAY(A4874,1,),WORKDAY(A4874,1,holidayQ)))))</f>
        <v>42837</v>
      </c>
      <c r="B4875" s="35" t="e">
        <f>MATCH(A4875,'iBoxx inputs'!A:A,0)</f>
        <v>#N/A</v>
      </c>
      <c r="C4875" s="35" t="e">
        <f>MATCH(A4875,'Bank of England inputs'!A:A,0)</f>
        <v>#N/A</v>
      </c>
      <c r="D4875" s="6" t="e">
        <f>IF($A4875&gt;DataEnd,NA(),IFERROR(INDEX('iBoxx inputs'!B:B,MATCH($A4875,'iBoxx inputs'!$A:$A,0)),D4874))</f>
        <v>#N/A</v>
      </c>
      <c r="E4875" s="6" t="e">
        <f>IF($A4875&gt;DataEnd,NA(),IFERROR(INDEX('iBoxx inputs'!C:C,MATCH($A4875,'iBoxx inputs'!$A:$A,0)),E4874))</f>
        <v>#N/A</v>
      </c>
      <c r="F4875" s="6" t="e">
        <f>IF($A4875&gt;DataEnd,NA(),IFERROR(INDEX('Bank of England inputs'!D:D,MATCH($A4875,'Bank of England inputs'!$A:$A,0),0),F4874))</f>
        <v>#N/A</v>
      </c>
      <c r="G4875" s="19"/>
      <c r="H4875" s="5">
        <f t="shared" si="461"/>
        <v>42837</v>
      </c>
      <c r="I4875" s="6" t="e">
        <f t="shared" si="462"/>
        <v>#N/A</v>
      </c>
      <c r="J4875" s="6" t="e">
        <f t="shared" si="463"/>
        <v>#N/A</v>
      </c>
      <c r="K4875" s="19">
        <f t="shared" si="459"/>
        <v>2529</v>
      </c>
      <c r="L4875" s="6" t="e">
        <f t="shared" ca="1" si="460"/>
        <v>#N/A</v>
      </c>
    </row>
    <row r="4876" spans="1:12" x14ac:dyDescent="0.2">
      <c r="A4876" s="5">
        <f>IF(AND(dateA=1,A4875&lt;DataEnd),'iBoxx inputs'!A4880,IF(AND(dateA=2,A4875&lt;DataEnd),'Bank of England inputs'!A4880,IF(dateA=3,A4875+1,IF(dateA=4,WORKDAY(A4875,1,),WORKDAY(A4875,1,holidayQ)))))</f>
        <v>42838</v>
      </c>
      <c r="B4876" s="35" t="e">
        <f>MATCH(A4876,'iBoxx inputs'!A:A,0)</f>
        <v>#N/A</v>
      </c>
      <c r="C4876" s="35" t="e">
        <f>MATCH(A4876,'Bank of England inputs'!A:A,0)</f>
        <v>#N/A</v>
      </c>
      <c r="D4876" s="6" t="e">
        <f>IF($A4876&gt;DataEnd,NA(),IFERROR(INDEX('iBoxx inputs'!B:B,MATCH($A4876,'iBoxx inputs'!$A:$A,0)),D4875))</f>
        <v>#N/A</v>
      </c>
      <c r="E4876" s="6" t="e">
        <f>IF($A4876&gt;DataEnd,NA(),IFERROR(INDEX('iBoxx inputs'!C:C,MATCH($A4876,'iBoxx inputs'!$A:$A,0)),E4875))</f>
        <v>#N/A</v>
      </c>
      <c r="F4876" s="6" t="e">
        <f>IF($A4876&gt;DataEnd,NA(),IFERROR(INDEX('Bank of England inputs'!D:D,MATCH($A4876,'Bank of England inputs'!$A:$A,0),0),F4875))</f>
        <v>#N/A</v>
      </c>
      <c r="G4876" s="19"/>
      <c r="H4876" s="5">
        <f t="shared" si="461"/>
        <v>42838</v>
      </c>
      <c r="I4876" s="6" t="e">
        <f t="shared" si="462"/>
        <v>#N/A</v>
      </c>
      <c r="J4876" s="6" t="e">
        <f t="shared" si="463"/>
        <v>#N/A</v>
      </c>
      <c r="K4876" s="19">
        <f t="shared" si="459"/>
        <v>2529</v>
      </c>
      <c r="L4876" s="6" t="e">
        <f t="shared" ca="1" si="460"/>
        <v>#N/A</v>
      </c>
    </row>
    <row r="4877" spans="1:12" x14ac:dyDescent="0.2">
      <c r="A4877" s="5">
        <f>IF(AND(dateA=1,A4876&lt;DataEnd),'iBoxx inputs'!A4881,IF(AND(dateA=2,A4876&lt;DataEnd),'Bank of England inputs'!A4881,IF(dateA=3,A4876+1,IF(dateA=4,WORKDAY(A4876,1,),WORKDAY(A4876,1,holidayQ)))))</f>
        <v>42843</v>
      </c>
      <c r="B4877" s="35" t="e">
        <f>MATCH(A4877,'iBoxx inputs'!A:A,0)</f>
        <v>#N/A</v>
      </c>
      <c r="C4877" s="35" t="e">
        <f>MATCH(A4877,'Bank of England inputs'!A:A,0)</f>
        <v>#N/A</v>
      </c>
      <c r="D4877" s="6" t="e">
        <f>IF($A4877&gt;DataEnd,NA(),IFERROR(INDEX('iBoxx inputs'!B:B,MATCH($A4877,'iBoxx inputs'!$A:$A,0)),D4876))</f>
        <v>#N/A</v>
      </c>
      <c r="E4877" s="6" t="e">
        <f>IF($A4877&gt;DataEnd,NA(),IFERROR(INDEX('iBoxx inputs'!C:C,MATCH($A4877,'iBoxx inputs'!$A:$A,0)),E4876))</f>
        <v>#N/A</v>
      </c>
      <c r="F4877" s="6" t="e">
        <f>IF($A4877&gt;DataEnd,NA(),IFERROR(INDEX('Bank of England inputs'!D:D,MATCH($A4877,'Bank of England inputs'!$A:$A,0),0),F4876))</f>
        <v>#N/A</v>
      </c>
      <c r="G4877" s="19"/>
      <c r="H4877" s="5">
        <f t="shared" si="461"/>
        <v>42843</v>
      </c>
      <c r="I4877" s="6" t="e">
        <f t="shared" si="462"/>
        <v>#N/A</v>
      </c>
      <c r="J4877" s="6" t="e">
        <f t="shared" si="463"/>
        <v>#N/A</v>
      </c>
      <c r="K4877" s="19">
        <f t="shared" si="459"/>
        <v>2527</v>
      </c>
      <c r="L4877" s="6" t="e">
        <f t="shared" ca="1" si="460"/>
        <v>#N/A</v>
      </c>
    </row>
    <row r="4878" spans="1:12" x14ac:dyDescent="0.2">
      <c r="A4878" s="5">
        <f>IF(AND(dateA=1,A4877&lt;DataEnd),'iBoxx inputs'!A4882,IF(AND(dateA=2,A4877&lt;DataEnd),'Bank of England inputs'!A4882,IF(dateA=3,A4877+1,IF(dateA=4,WORKDAY(A4877,1,),WORKDAY(A4877,1,holidayQ)))))</f>
        <v>42844</v>
      </c>
      <c r="B4878" s="35" t="e">
        <f>MATCH(A4878,'iBoxx inputs'!A:A,0)</f>
        <v>#N/A</v>
      </c>
      <c r="C4878" s="35" t="e">
        <f>MATCH(A4878,'Bank of England inputs'!A:A,0)</f>
        <v>#N/A</v>
      </c>
      <c r="D4878" s="6" t="e">
        <f>IF($A4878&gt;DataEnd,NA(),IFERROR(INDEX('iBoxx inputs'!B:B,MATCH($A4878,'iBoxx inputs'!$A:$A,0)),D4877))</f>
        <v>#N/A</v>
      </c>
      <c r="E4878" s="6" t="e">
        <f>IF($A4878&gt;DataEnd,NA(),IFERROR(INDEX('iBoxx inputs'!C:C,MATCH($A4878,'iBoxx inputs'!$A:$A,0)),E4877))</f>
        <v>#N/A</v>
      </c>
      <c r="F4878" s="6" t="e">
        <f>IF($A4878&gt;DataEnd,NA(),IFERROR(INDEX('Bank of England inputs'!D:D,MATCH($A4878,'Bank of England inputs'!$A:$A,0),0),F4877))</f>
        <v>#N/A</v>
      </c>
      <c r="G4878" s="19"/>
      <c r="H4878" s="5">
        <f t="shared" si="461"/>
        <v>42844</v>
      </c>
      <c r="I4878" s="6" t="e">
        <f t="shared" si="462"/>
        <v>#N/A</v>
      </c>
      <c r="J4878" s="6" t="e">
        <f t="shared" si="463"/>
        <v>#N/A</v>
      </c>
      <c r="K4878" s="19">
        <f t="shared" si="459"/>
        <v>2527</v>
      </c>
      <c r="L4878" s="6" t="e">
        <f t="shared" ca="1" si="460"/>
        <v>#N/A</v>
      </c>
    </row>
    <row r="4879" spans="1:12" x14ac:dyDescent="0.2">
      <c r="A4879" s="5">
        <f>IF(AND(dateA=1,A4878&lt;DataEnd),'iBoxx inputs'!A4883,IF(AND(dateA=2,A4878&lt;DataEnd),'Bank of England inputs'!A4883,IF(dateA=3,A4878+1,IF(dateA=4,WORKDAY(A4878,1,),WORKDAY(A4878,1,holidayQ)))))</f>
        <v>42845</v>
      </c>
      <c r="B4879" s="35" t="e">
        <f>MATCH(A4879,'iBoxx inputs'!A:A,0)</f>
        <v>#N/A</v>
      </c>
      <c r="C4879" s="35" t="e">
        <f>MATCH(A4879,'Bank of England inputs'!A:A,0)</f>
        <v>#N/A</v>
      </c>
      <c r="D4879" s="6" t="e">
        <f>IF($A4879&gt;DataEnd,NA(),IFERROR(INDEX('iBoxx inputs'!B:B,MATCH($A4879,'iBoxx inputs'!$A:$A,0)),D4878))</f>
        <v>#N/A</v>
      </c>
      <c r="E4879" s="6" t="e">
        <f>IF($A4879&gt;DataEnd,NA(),IFERROR(INDEX('iBoxx inputs'!C:C,MATCH($A4879,'iBoxx inputs'!$A:$A,0)),E4878))</f>
        <v>#N/A</v>
      </c>
      <c r="F4879" s="6" t="e">
        <f>IF($A4879&gt;DataEnd,NA(),IFERROR(INDEX('Bank of England inputs'!D:D,MATCH($A4879,'Bank of England inputs'!$A:$A,0),0),F4878))</f>
        <v>#N/A</v>
      </c>
      <c r="G4879" s="19"/>
      <c r="H4879" s="5">
        <f t="shared" si="461"/>
        <v>42845</v>
      </c>
      <c r="I4879" s="6" t="e">
        <f t="shared" si="462"/>
        <v>#N/A</v>
      </c>
      <c r="J4879" s="6" t="e">
        <f t="shared" si="463"/>
        <v>#N/A</v>
      </c>
      <c r="K4879" s="19">
        <f t="shared" si="459"/>
        <v>2527</v>
      </c>
      <c r="L4879" s="6" t="e">
        <f t="shared" ca="1" si="460"/>
        <v>#N/A</v>
      </c>
    </row>
    <row r="4880" spans="1:12" x14ac:dyDescent="0.2">
      <c r="A4880" s="5">
        <f>IF(AND(dateA=1,A4879&lt;DataEnd),'iBoxx inputs'!A4884,IF(AND(dateA=2,A4879&lt;DataEnd),'Bank of England inputs'!A4884,IF(dateA=3,A4879+1,IF(dateA=4,WORKDAY(A4879,1,),WORKDAY(A4879,1,holidayQ)))))</f>
        <v>42846</v>
      </c>
      <c r="B4880" s="35" t="e">
        <f>MATCH(A4880,'iBoxx inputs'!A:A,0)</f>
        <v>#N/A</v>
      </c>
      <c r="C4880" s="35" t="e">
        <f>MATCH(A4880,'Bank of England inputs'!A:A,0)</f>
        <v>#N/A</v>
      </c>
      <c r="D4880" s="6" t="e">
        <f>IF($A4880&gt;DataEnd,NA(),IFERROR(INDEX('iBoxx inputs'!B:B,MATCH($A4880,'iBoxx inputs'!$A:$A,0)),D4879))</f>
        <v>#N/A</v>
      </c>
      <c r="E4880" s="6" t="e">
        <f>IF($A4880&gt;DataEnd,NA(),IFERROR(INDEX('iBoxx inputs'!C:C,MATCH($A4880,'iBoxx inputs'!$A:$A,0)),E4879))</f>
        <v>#N/A</v>
      </c>
      <c r="F4880" s="6" t="e">
        <f>IF($A4880&gt;DataEnd,NA(),IFERROR(INDEX('Bank of England inputs'!D:D,MATCH($A4880,'Bank of England inputs'!$A:$A,0),0),F4879))</f>
        <v>#N/A</v>
      </c>
      <c r="G4880" s="19"/>
      <c r="H4880" s="5">
        <f t="shared" si="461"/>
        <v>42846</v>
      </c>
      <c r="I4880" s="6" t="e">
        <f t="shared" si="462"/>
        <v>#N/A</v>
      </c>
      <c r="J4880" s="6" t="e">
        <f t="shared" si="463"/>
        <v>#N/A</v>
      </c>
      <c r="K4880" s="19">
        <f t="shared" si="459"/>
        <v>2528</v>
      </c>
      <c r="L4880" s="6" t="e">
        <f t="shared" ca="1" si="460"/>
        <v>#N/A</v>
      </c>
    </row>
    <row r="4881" spans="1:12" x14ac:dyDescent="0.2">
      <c r="A4881" s="5">
        <f>IF(AND(dateA=1,A4880&lt;DataEnd),'iBoxx inputs'!A4885,IF(AND(dateA=2,A4880&lt;DataEnd),'Bank of England inputs'!A4885,IF(dateA=3,A4880+1,IF(dateA=4,WORKDAY(A4880,1,),WORKDAY(A4880,1,holidayQ)))))</f>
        <v>42849</v>
      </c>
      <c r="B4881" s="35" t="e">
        <f>MATCH(A4881,'iBoxx inputs'!A:A,0)</f>
        <v>#N/A</v>
      </c>
      <c r="C4881" s="35" t="e">
        <f>MATCH(A4881,'Bank of England inputs'!A:A,0)</f>
        <v>#N/A</v>
      </c>
      <c r="D4881" s="6" t="e">
        <f>IF($A4881&gt;DataEnd,NA(),IFERROR(INDEX('iBoxx inputs'!B:B,MATCH($A4881,'iBoxx inputs'!$A:$A,0)),D4880))</f>
        <v>#N/A</v>
      </c>
      <c r="E4881" s="6" t="e">
        <f>IF($A4881&gt;DataEnd,NA(),IFERROR(INDEX('iBoxx inputs'!C:C,MATCH($A4881,'iBoxx inputs'!$A:$A,0)),E4880))</f>
        <v>#N/A</v>
      </c>
      <c r="F4881" s="6" t="e">
        <f>IF($A4881&gt;DataEnd,NA(),IFERROR(INDEX('Bank of England inputs'!D:D,MATCH($A4881,'Bank of England inputs'!$A:$A,0),0),F4880))</f>
        <v>#N/A</v>
      </c>
      <c r="G4881" s="19"/>
      <c r="H4881" s="5">
        <f t="shared" si="461"/>
        <v>42849</v>
      </c>
      <c r="I4881" s="6" t="e">
        <f t="shared" si="462"/>
        <v>#N/A</v>
      </c>
      <c r="J4881" s="6" t="e">
        <f t="shared" si="463"/>
        <v>#N/A</v>
      </c>
      <c r="K4881" s="19">
        <f t="shared" si="459"/>
        <v>2527</v>
      </c>
      <c r="L4881" s="6" t="e">
        <f t="shared" ca="1" si="460"/>
        <v>#N/A</v>
      </c>
    </row>
    <row r="4882" spans="1:12" x14ac:dyDescent="0.2">
      <c r="A4882" s="5">
        <f>IF(AND(dateA=1,A4881&lt;DataEnd),'iBoxx inputs'!A4886,IF(AND(dateA=2,A4881&lt;DataEnd),'Bank of England inputs'!A4886,IF(dateA=3,A4881+1,IF(dateA=4,WORKDAY(A4881,1,),WORKDAY(A4881,1,holidayQ)))))</f>
        <v>42850</v>
      </c>
      <c r="B4882" s="35" t="e">
        <f>MATCH(A4882,'iBoxx inputs'!A:A,0)</f>
        <v>#N/A</v>
      </c>
      <c r="C4882" s="35" t="e">
        <f>MATCH(A4882,'Bank of England inputs'!A:A,0)</f>
        <v>#N/A</v>
      </c>
      <c r="D4882" s="6" t="e">
        <f>IF($A4882&gt;DataEnd,NA(),IFERROR(INDEX('iBoxx inputs'!B:B,MATCH($A4882,'iBoxx inputs'!$A:$A,0)),D4881))</f>
        <v>#N/A</v>
      </c>
      <c r="E4882" s="6" t="e">
        <f>IF($A4882&gt;DataEnd,NA(),IFERROR(INDEX('iBoxx inputs'!C:C,MATCH($A4882,'iBoxx inputs'!$A:$A,0)),E4881))</f>
        <v>#N/A</v>
      </c>
      <c r="F4882" s="6" t="e">
        <f>IF($A4882&gt;DataEnd,NA(),IFERROR(INDEX('Bank of England inputs'!D:D,MATCH($A4882,'Bank of England inputs'!$A:$A,0),0),F4881))</f>
        <v>#N/A</v>
      </c>
      <c r="G4882" s="19"/>
      <c r="H4882" s="5">
        <f t="shared" si="461"/>
        <v>42850</v>
      </c>
      <c r="I4882" s="6" t="e">
        <f t="shared" si="462"/>
        <v>#N/A</v>
      </c>
      <c r="J4882" s="6" t="e">
        <f t="shared" si="463"/>
        <v>#N/A</v>
      </c>
      <c r="K4882" s="19">
        <f t="shared" si="459"/>
        <v>2527</v>
      </c>
      <c r="L4882" s="6" t="e">
        <f t="shared" ca="1" si="460"/>
        <v>#N/A</v>
      </c>
    </row>
    <row r="4883" spans="1:12" x14ac:dyDescent="0.2">
      <c r="A4883" s="5">
        <f>IF(AND(dateA=1,A4882&lt;DataEnd),'iBoxx inputs'!A4887,IF(AND(dateA=2,A4882&lt;DataEnd),'Bank of England inputs'!A4887,IF(dateA=3,A4882+1,IF(dateA=4,WORKDAY(A4882,1,),WORKDAY(A4882,1,holidayQ)))))</f>
        <v>42851</v>
      </c>
      <c r="B4883" s="35" t="e">
        <f>MATCH(A4883,'iBoxx inputs'!A:A,0)</f>
        <v>#N/A</v>
      </c>
      <c r="C4883" s="35" t="e">
        <f>MATCH(A4883,'Bank of England inputs'!A:A,0)</f>
        <v>#N/A</v>
      </c>
      <c r="D4883" s="6" t="e">
        <f>IF($A4883&gt;DataEnd,NA(),IFERROR(INDEX('iBoxx inputs'!B:B,MATCH($A4883,'iBoxx inputs'!$A:$A,0)),D4882))</f>
        <v>#N/A</v>
      </c>
      <c r="E4883" s="6" t="e">
        <f>IF($A4883&gt;DataEnd,NA(),IFERROR(INDEX('iBoxx inputs'!C:C,MATCH($A4883,'iBoxx inputs'!$A:$A,0)),E4882))</f>
        <v>#N/A</v>
      </c>
      <c r="F4883" s="6" t="e">
        <f>IF($A4883&gt;DataEnd,NA(),IFERROR(INDEX('Bank of England inputs'!D:D,MATCH($A4883,'Bank of England inputs'!$A:$A,0),0),F4882))</f>
        <v>#N/A</v>
      </c>
      <c r="G4883" s="19"/>
      <c r="H4883" s="5">
        <f t="shared" si="461"/>
        <v>42851</v>
      </c>
      <c r="I4883" s="6" t="e">
        <f t="shared" si="462"/>
        <v>#N/A</v>
      </c>
      <c r="J4883" s="6" t="e">
        <f t="shared" si="463"/>
        <v>#N/A</v>
      </c>
      <c r="K4883" s="19">
        <f t="shared" si="459"/>
        <v>2527</v>
      </c>
      <c r="L4883" s="6" t="e">
        <f t="shared" ca="1" si="460"/>
        <v>#N/A</v>
      </c>
    </row>
    <row r="4884" spans="1:12" x14ac:dyDescent="0.2">
      <c r="A4884" s="5">
        <f>IF(AND(dateA=1,A4883&lt;DataEnd),'iBoxx inputs'!A4888,IF(AND(dateA=2,A4883&lt;DataEnd),'Bank of England inputs'!A4888,IF(dateA=3,A4883+1,IF(dateA=4,WORKDAY(A4883,1,),WORKDAY(A4883,1,holidayQ)))))</f>
        <v>42852</v>
      </c>
      <c r="B4884" s="35" t="e">
        <f>MATCH(A4884,'iBoxx inputs'!A:A,0)</f>
        <v>#N/A</v>
      </c>
      <c r="C4884" s="35" t="e">
        <f>MATCH(A4884,'Bank of England inputs'!A:A,0)</f>
        <v>#N/A</v>
      </c>
      <c r="D4884" s="6" t="e">
        <f>IF($A4884&gt;DataEnd,NA(),IFERROR(INDEX('iBoxx inputs'!B:B,MATCH($A4884,'iBoxx inputs'!$A:$A,0)),D4883))</f>
        <v>#N/A</v>
      </c>
      <c r="E4884" s="6" t="e">
        <f>IF($A4884&gt;DataEnd,NA(),IFERROR(INDEX('iBoxx inputs'!C:C,MATCH($A4884,'iBoxx inputs'!$A:$A,0)),E4883))</f>
        <v>#N/A</v>
      </c>
      <c r="F4884" s="6" t="e">
        <f>IF($A4884&gt;DataEnd,NA(),IFERROR(INDEX('Bank of England inputs'!D:D,MATCH($A4884,'Bank of England inputs'!$A:$A,0),0),F4883))</f>
        <v>#N/A</v>
      </c>
      <c r="G4884" s="19"/>
      <c r="H4884" s="5">
        <f t="shared" si="461"/>
        <v>42852</v>
      </c>
      <c r="I4884" s="6" t="e">
        <f t="shared" si="462"/>
        <v>#N/A</v>
      </c>
      <c r="J4884" s="6" t="e">
        <f t="shared" si="463"/>
        <v>#N/A</v>
      </c>
      <c r="K4884" s="19">
        <f t="shared" si="459"/>
        <v>2527</v>
      </c>
      <c r="L4884" s="6" t="e">
        <f t="shared" ca="1" si="460"/>
        <v>#N/A</v>
      </c>
    </row>
    <row r="4885" spans="1:12" x14ac:dyDescent="0.2">
      <c r="A4885" s="5">
        <f>IF(AND(dateA=1,A4884&lt;DataEnd),'iBoxx inputs'!A4889,IF(AND(dateA=2,A4884&lt;DataEnd),'Bank of England inputs'!A4889,IF(dateA=3,A4884+1,IF(dateA=4,WORKDAY(A4884,1,),WORKDAY(A4884,1,holidayQ)))))</f>
        <v>42853</v>
      </c>
      <c r="B4885" s="35" t="e">
        <f>MATCH(A4885,'iBoxx inputs'!A:A,0)</f>
        <v>#N/A</v>
      </c>
      <c r="C4885" s="35" t="e">
        <f>MATCH(A4885,'Bank of England inputs'!A:A,0)</f>
        <v>#N/A</v>
      </c>
      <c r="D4885" s="6" t="e">
        <f>IF($A4885&gt;DataEnd,NA(),IFERROR(INDEX('iBoxx inputs'!B:B,MATCH($A4885,'iBoxx inputs'!$A:$A,0)),D4884))</f>
        <v>#N/A</v>
      </c>
      <c r="E4885" s="6" t="e">
        <f>IF($A4885&gt;DataEnd,NA(),IFERROR(INDEX('iBoxx inputs'!C:C,MATCH($A4885,'iBoxx inputs'!$A:$A,0)),E4884))</f>
        <v>#N/A</v>
      </c>
      <c r="F4885" s="6" t="e">
        <f>IF($A4885&gt;DataEnd,NA(),IFERROR(INDEX('Bank of England inputs'!D:D,MATCH($A4885,'Bank of England inputs'!$A:$A,0),0),F4884))</f>
        <v>#N/A</v>
      </c>
      <c r="G4885" s="19"/>
      <c r="H4885" s="5">
        <f t="shared" si="461"/>
        <v>42853</v>
      </c>
      <c r="I4885" s="6" t="e">
        <f t="shared" si="462"/>
        <v>#N/A</v>
      </c>
      <c r="J4885" s="6" t="e">
        <f t="shared" si="463"/>
        <v>#N/A</v>
      </c>
      <c r="K4885" s="19">
        <f t="shared" si="459"/>
        <v>2528</v>
      </c>
      <c r="L4885" s="6" t="e">
        <f t="shared" ca="1" si="460"/>
        <v>#N/A</v>
      </c>
    </row>
    <row r="4886" spans="1:12" x14ac:dyDescent="0.2">
      <c r="A4886" s="5">
        <f>IF(AND(dateA=1,A4885&lt;DataEnd),'iBoxx inputs'!A4890,IF(AND(dateA=2,A4885&lt;DataEnd),'Bank of England inputs'!A4890,IF(dateA=3,A4885+1,IF(dateA=4,WORKDAY(A4885,1,),WORKDAY(A4885,1,holidayQ)))))</f>
        <v>42857</v>
      </c>
      <c r="B4886" s="35" t="e">
        <f>MATCH(A4886,'iBoxx inputs'!A:A,0)</f>
        <v>#N/A</v>
      </c>
      <c r="C4886" s="35" t="e">
        <f>MATCH(A4886,'Bank of England inputs'!A:A,0)</f>
        <v>#N/A</v>
      </c>
      <c r="D4886" s="6" t="e">
        <f>IF($A4886&gt;DataEnd,NA(),IFERROR(INDEX('iBoxx inputs'!B:B,MATCH($A4886,'iBoxx inputs'!$A:$A,0)),D4885))</f>
        <v>#N/A</v>
      </c>
      <c r="E4886" s="6" t="e">
        <f>IF($A4886&gt;DataEnd,NA(),IFERROR(INDEX('iBoxx inputs'!C:C,MATCH($A4886,'iBoxx inputs'!$A:$A,0)),E4885))</f>
        <v>#N/A</v>
      </c>
      <c r="F4886" s="6" t="e">
        <f>IF($A4886&gt;DataEnd,NA(),IFERROR(INDEX('Bank of England inputs'!D:D,MATCH($A4886,'Bank of England inputs'!$A:$A,0),0),F4885))</f>
        <v>#N/A</v>
      </c>
      <c r="G4886" s="19"/>
      <c r="H4886" s="5">
        <f t="shared" si="461"/>
        <v>42857</v>
      </c>
      <c r="I4886" s="6" t="e">
        <f t="shared" si="462"/>
        <v>#N/A</v>
      </c>
      <c r="J4886" s="6" t="e">
        <f t="shared" si="463"/>
        <v>#N/A</v>
      </c>
      <c r="K4886" s="19">
        <f t="shared" ref="K4886:K4949" si="464">IF(trailing_period=0,1,ROW()-MATCH(EDATE(A4886,-trailing_period),A:A,1))</f>
        <v>2526</v>
      </c>
      <c r="L4886" s="6" t="e">
        <f t="shared" ref="L4886:L4949" ca="1" si="465">AVERAGE(OFFSET(J4886,-$K4886+1,0,$K4886,))</f>
        <v>#N/A</v>
      </c>
    </row>
    <row r="4887" spans="1:12" x14ac:dyDescent="0.2">
      <c r="A4887" s="5">
        <f>IF(AND(dateA=1,A4886&lt;DataEnd),'iBoxx inputs'!A4891,IF(AND(dateA=2,A4886&lt;DataEnd),'Bank of England inputs'!A4891,IF(dateA=3,A4886+1,IF(dateA=4,WORKDAY(A4886,1,),WORKDAY(A4886,1,holidayQ)))))</f>
        <v>42858</v>
      </c>
      <c r="B4887" s="35" t="e">
        <f>MATCH(A4887,'iBoxx inputs'!A:A,0)</f>
        <v>#N/A</v>
      </c>
      <c r="C4887" s="35" t="e">
        <f>MATCH(A4887,'Bank of England inputs'!A:A,0)</f>
        <v>#N/A</v>
      </c>
      <c r="D4887" s="6" t="e">
        <f>IF($A4887&gt;DataEnd,NA(),IFERROR(INDEX('iBoxx inputs'!B:B,MATCH($A4887,'iBoxx inputs'!$A:$A,0)),D4886))</f>
        <v>#N/A</v>
      </c>
      <c r="E4887" s="6" t="e">
        <f>IF($A4887&gt;DataEnd,NA(),IFERROR(INDEX('iBoxx inputs'!C:C,MATCH($A4887,'iBoxx inputs'!$A:$A,0)),E4886))</f>
        <v>#N/A</v>
      </c>
      <c r="F4887" s="6" t="e">
        <f>IF($A4887&gt;DataEnd,NA(),IFERROR(INDEX('Bank of England inputs'!D:D,MATCH($A4887,'Bank of England inputs'!$A:$A,0),0),F4886))</f>
        <v>#N/A</v>
      </c>
      <c r="G4887" s="19"/>
      <c r="H4887" s="5">
        <f t="shared" si="461"/>
        <v>42858</v>
      </c>
      <c r="I4887" s="6" t="e">
        <f t="shared" si="462"/>
        <v>#N/A</v>
      </c>
      <c r="J4887" s="6" t="e">
        <f t="shared" si="463"/>
        <v>#N/A</v>
      </c>
      <c r="K4887" s="19">
        <f t="shared" si="464"/>
        <v>2526</v>
      </c>
      <c r="L4887" s="6" t="e">
        <f t="shared" ca="1" si="465"/>
        <v>#N/A</v>
      </c>
    </row>
    <row r="4888" spans="1:12" x14ac:dyDescent="0.2">
      <c r="A4888" s="5">
        <f>IF(AND(dateA=1,A4887&lt;DataEnd),'iBoxx inputs'!A4892,IF(AND(dateA=2,A4887&lt;DataEnd),'Bank of England inputs'!A4892,IF(dateA=3,A4887+1,IF(dateA=4,WORKDAY(A4887,1,),WORKDAY(A4887,1,holidayQ)))))</f>
        <v>42859</v>
      </c>
      <c r="B4888" s="35" t="e">
        <f>MATCH(A4888,'iBoxx inputs'!A:A,0)</f>
        <v>#N/A</v>
      </c>
      <c r="C4888" s="35" t="e">
        <f>MATCH(A4888,'Bank of England inputs'!A:A,0)</f>
        <v>#N/A</v>
      </c>
      <c r="D4888" s="6" t="e">
        <f>IF($A4888&gt;DataEnd,NA(),IFERROR(INDEX('iBoxx inputs'!B:B,MATCH($A4888,'iBoxx inputs'!$A:$A,0)),D4887))</f>
        <v>#N/A</v>
      </c>
      <c r="E4888" s="6" t="e">
        <f>IF($A4888&gt;DataEnd,NA(),IFERROR(INDEX('iBoxx inputs'!C:C,MATCH($A4888,'iBoxx inputs'!$A:$A,0)),E4887))</f>
        <v>#N/A</v>
      </c>
      <c r="F4888" s="6" t="e">
        <f>IF($A4888&gt;DataEnd,NA(),IFERROR(INDEX('Bank of England inputs'!D:D,MATCH($A4888,'Bank of England inputs'!$A:$A,0),0),F4887))</f>
        <v>#N/A</v>
      </c>
      <c r="G4888" s="19"/>
      <c r="H4888" s="5">
        <f t="shared" si="461"/>
        <v>42859</v>
      </c>
      <c r="I4888" s="6" t="e">
        <f t="shared" si="462"/>
        <v>#N/A</v>
      </c>
      <c r="J4888" s="6" t="e">
        <f t="shared" si="463"/>
        <v>#N/A</v>
      </c>
      <c r="K4888" s="19">
        <f t="shared" si="464"/>
        <v>2526</v>
      </c>
      <c r="L4888" s="6" t="e">
        <f t="shared" ca="1" si="465"/>
        <v>#N/A</v>
      </c>
    </row>
    <row r="4889" spans="1:12" x14ac:dyDescent="0.2">
      <c r="A4889" s="5">
        <f>IF(AND(dateA=1,A4888&lt;DataEnd),'iBoxx inputs'!A4893,IF(AND(dateA=2,A4888&lt;DataEnd),'Bank of England inputs'!A4893,IF(dateA=3,A4888+1,IF(dateA=4,WORKDAY(A4888,1,),WORKDAY(A4888,1,holidayQ)))))</f>
        <v>42860</v>
      </c>
      <c r="B4889" s="35" t="e">
        <f>MATCH(A4889,'iBoxx inputs'!A:A,0)</f>
        <v>#N/A</v>
      </c>
      <c r="C4889" s="35" t="e">
        <f>MATCH(A4889,'Bank of England inputs'!A:A,0)</f>
        <v>#N/A</v>
      </c>
      <c r="D4889" s="6" t="e">
        <f>IF($A4889&gt;DataEnd,NA(),IFERROR(INDEX('iBoxx inputs'!B:B,MATCH($A4889,'iBoxx inputs'!$A:$A,0)),D4888))</f>
        <v>#N/A</v>
      </c>
      <c r="E4889" s="6" t="e">
        <f>IF($A4889&gt;DataEnd,NA(),IFERROR(INDEX('iBoxx inputs'!C:C,MATCH($A4889,'iBoxx inputs'!$A:$A,0)),E4888))</f>
        <v>#N/A</v>
      </c>
      <c r="F4889" s="6" t="e">
        <f>IF($A4889&gt;DataEnd,NA(),IFERROR(INDEX('Bank of England inputs'!D:D,MATCH($A4889,'Bank of England inputs'!$A:$A,0),0),F4888))</f>
        <v>#N/A</v>
      </c>
      <c r="G4889" s="19"/>
      <c r="H4889" s="5">
        <f t="shared" si="461"/>
        <v>42860</v>
      </c>
      <c r="I4889" s="6" t="e">
        <f t="shared" si="462"/>
        <v>#N/A</v>
      </c>
      <c r="J4889" s="6" t="e">
        <f t="shared" si="463"/>
        <v>#N/A</v>
      </c>
      <c r="K4889" s="19">
        <f t="shared" si="464"/>
        <v>2527</v>
      </c>
      <c r="L4889" s="6" t="e">
        <f t="shared" ca="1" si="465"/>
        <v>#N/A</v>
      </c>
    </row>
    <row r="4890" spans="1:12" x14ac:dyDescent="0.2">
      <c r="A4890" s="5">
        <f>IF(AND(dateA=1,A4889&lt;DataEnd),'iBoxx inputs'!A4894,IF(AND(dateA=2,A4889&lt;DataEnd),'Bank of England inputs'!A4894,IF(dateA=3,A4889+1,IF(dateA=4,WORKDAY(A4889,1,),WORKDAY(A4889,1,holidayQ)))))</f>
        <v>42863</v>
      </c>
      <c r="B4890" s="35" t="e">
        <f>MATCH(A4890,'iBoxx inputs'!A:A,0)</f>
        <v>#N/A</v>
      </c>
      <c r="C4890" s="35" t="e">
        <f>MATCH(A4890,'Bank of England inputs'!A:A,0)</f>
        <v>#N/A</v>
      </c>
      <c r="D4890" s="6" t="e">
        <f>IF($A4890&gt;DataEnd,NA(),IFERROR(INDEX('iBoxx inputs'!B:B,MATCH($A4890,'iBoxx inputs'!$A:$A,0)),D4889))</f>
        <v>#N/A</v>
      </c>
      <c r="E4890" s="6" t="e">
        <f>IF($A4890&gt;DataEnd,NA(),IFERROR(INDEX('iBoxx inputs'!C:C,MATCH($A4890,'iBoxx inputs'!$A:$A,0)),E4889))</f>
        <v>#N/A</v>
      </c>
      <c r="F4890" s="6" t="e">
        <f>IF($A4890&gt;DataEnd,NA(),IFERROR(INDEX('Bank of England inputs'!D:D,MATCH($A4890,'Bank of England inputs'!$A:$A,0),0),F4889))</f>
        <v>#N/A</v>
      </c>
      <c r="G4890" s="19"/>
      <c r="H4890" s="5">
        <f t="shared" si="461"/>
        <v>42863</v>
      </c>
      <c r="I4890" s="6" t="e">
        <f t="shared" si="462"/>
        <v>#N/A</v>
      </c>
      <c r="J4890" s="6" t="e">
        <f t="shared" si="463"/>
        <v>#N/A</v>
      </c>
      <c r="K4890" s="19">
        <f t="shared" si="464"/>
        <v>2527</v>
      </c>
      <c r="L4890" s="6" t="e">
        <f t="shared" ca="1" si="465"/>
        <v>#N/A</v>
      </c>
    </row>
    <row r="4891" spans="1:12" x14ac:dyDescent="0.2">
      <c r="A4891" s="5">
        <f>IF(AND(dateA=1,A4890&lt;DataEnd),'iBoxx inputs'!A4895,IF(AND(dateA=2,A4890&lt;DataEnd),'Bank of England inputs'!A4895,IF(dateA=3,A4890+1,IF(dateA=4,WORKDAY(A4890,1,),WORKDAY(A4890,1,holidayQ)))))</f>
        <v>42864</v>
      </c>
      <c r="B4891" s="35" t="e">
        <f>MATCH(A4891,'iBoxx inputs'!A:A,0)</f>
        <v>#N/A</v>
      </c>
      <c r="C4891" s="35" t="e">
        <f>MATCH(A4891,'Bank of England inputs'!A:A,0)</f>
        <v>#N/A</v>
      </c>
      <c r="D4891" s="6" t="e">
        <f>IF($A4891&gt;DataEnd,NA(),IFERROR(INDEX('iBoxx inputs'!B:B,MATCH($A4891,'iBoxx inputs'!$A:$A,0)),D4890))</f>
        <v>#N/A</v>
      </c>
      <c r="E4891" s="6" t="e">
        <f>IF($A4891&gt;DataEnd,NA(),IFERROR(INDEX('iBoxx inputs'!C:C,MATCH($A4891,'iBoxx inputs'!$A:$A,0)),E4890))</f>
        <v>#N/A</v>
      </c>
      <c r="F4891" s="6" t="e">
        <f>IF($A4891&gt;DataEnd,NA(),IFERROR(INDEX('Bank of England inputs'!D:D,MATCH($A4891,'Bank of England inputs'!$A:$A,0),0),F4890))</f>
        <v>#N/A</v>
      </c>
      <c r="G4891" s="19"/>
      <c r="H4891" s="5">
        <f t="shared" si="461"/>
        <v>42864</v>
      </c>
      <c r="I4891" s="6" t="e">
        <f t="shared" si="462"/>
        <v>#N/A</v>
      </c>
      <c r="J4891" s="6" t="e">
        <f t="shared" si="463"/>
        <v>#N/A</v>
      </c>
      <c r="K4891" s="19">
        <f t="shared" si="464"/>
        <v>2527</v>
      </c>
      <c r="L4891" s="6" t="e">
        <f t="shared" ca="1" si="465"/>
        <v>#N/A</v>
      </c>
    </row>
    <row r="4892" spans="1:12" x14ac:dyDescent="0.2">
      <c r="A4892" s="5">
        <f>IF(AND(dateA=1,A4891&lt;DataEnd),'iBoxx inputs'!A4896,IF(AND(dateA=2,A4891&lt;DataEnd),'Bank of England inputs'!A4896,IF(dateA=3,A4891+1,IF(dateA=4,WORKDAY(A4891,1,),WORKDAY(A4891,1,holidayQ)))))</f>
        <v>42865</v>
      </c>
      <c r="B4892" s="35" t="e">
        <f>MATCH(A4892,'iBoxx inputs'!A:A,0)</f>
        <v>#N/A</v>
      </c>
      <c r="C4892" s="35" t="e">
        <f>MATCH(A4892,'Bank of England inputs'!A:A,0)</f>
        <v>#N/A</v>
      </c>
      <c r="D4892" s="6" t="e">
        <f>IF($A4892&gt;DataEnd,NA(),IFERROR(INDEX('iBoxx inputs'!B:B,MATCH($A4892,'iBoxx inputs'!$A:$A,0)),D4891))</f>
        <v>#N/A</v>
      </c>
      <c r="E4892" s="6" t="e">
        <f>IF($A4892&gt;DataEnd,NA(),IFERROR(INDEX('iBoxx inputs'!C:C,MATCH($A4892,'iBoxx inputs'!$A:$A,0)),E4891))</f>
        <v>#N/A</v>
      </c>
      <c r="F4892" s="6" t="e">
        <f>IF($A4892&gt;DataEnd,NA(),IFERROR(INDEX('Bank of England inputs'!D:D,MATCH($A4892,'Bank of England inputs'!$A:$A,0),0),F4891))</f>
        <v>#N/A</v>
      </c>
      <c r="G4892" s="19"/>
      <c r="H4892" s="5">
        <f t="shared" si="461"/>
        <v>42865</v>
      </c>
      <c r="I4892" s="6" t="e">
        <f t="shared" si="462"/>
        <v>#N/A</v>
      </c>
      <c r="J4892" s="6" t="e">
        <f t="shared" si="463"/>
        <v>#N/A</v>
      </c>
      <c r="K4892" s="19">
        <f t="shared" si="464"/>
        <v>2527</v>
      </c>
      <c r="L4892" s="6" t="e">
        <f t="shared" ca="1" si="465"/>
        <v>#N/A</v>
      </c>
    </row>
    <row r="4893" spans="1:12" x14ac:dyDescent="0.2">
      <c r="A4893" s="5">
        <f>IF(AND(dateA=1,A4892&lt;DataEnd),'iBoxx inputs'!A4897,IF(AND(dateA=2,A4892&lt;DataEnd),'Bank of England inputs'!A4897,IF(dateA=3,A4892+1,IF(dateA=4,WORKDAY(A4892,1,),WORKDAY(A4892,1,holidayQ)))))</f>
        <v>42866</v>
      </c>
      <c r="B4893" s="35" t="e">
        <f>MATCH(A4893,'iBoxx inputs'!A:A,0)</f>
        <v>#N/A</v>
      </c>
      <c r="C4893" s="35" t="e">
        <f>MATCH(A4893,'Bank of England inputs'!A:A,0)</f>
        <v>#N/A</v>
      </c>
      <c r="D4893" s="6" t="e">
        <f>IF($A4893&gt;DataEnd,NA(),IFERROR(INDEX('iBoxx inputs'!B:B,MATCH($A4893,'iBoxx inputs'!$A:$A,0)),D4892))</f>
        <v>#N/A</v>
      </c>
      <c r="E4893" s="6" t="e">
        <f>IF($A4893&gt;DataEnd,NA(),IFERROR(INDEX('iBoxx inputs'!C:C,MATCH($A4893,'iBoxx inputs'!$A:$A,0)),E4892))</f>
        <v>#N/A</v>
      </c>
      <c r="F4893" s="6" t="e">
        <f>IF($A4893&gt;DataEnd,NA(),IFERROR(INDEX('Bank of England inputs'!D:D,MATCH($A4893,'Bank of England inputs'!$A:$A,0),0),F4892))</f>
        <v>#N/A</v>
      </c>
      <c r="G4893" s="19"/>
      <c r="H4893" s="5">
        <f t="shared" si="461"/>
        <v>42866</v>
      </c>
      <c r="I4893" s="6" t="e">
        <f t="shared" si="462"/>
        <v>#N/A</v>
      </c>
      <c r="J4893" s="6" t="e">
        <f t="shared" si="463"/>
        <v>#N/A</v>
      </c>
      <c r="K4893" s="19">
        <f t="shared" si="464"/>
        <v>2527</v>
      </c>
      <c r="L4893" s="6" t="e">
        <f t="shared" ca="1" si="465"/>
        <v>#N/A</v>
      </c>
    </row>
    <row r="4894" spans="1:12" x14ac:dyDescent="0.2">
      <c r="A4894" s="5">
        <f>IF(AND(dateA=1,A4893&lt;DataEnd),'iBoxx inputs'!A4898,IF(AND(dateA=2,A4893&lt;DataEnd),'Bank of England inputs'!A4898,IF(dateA=3,A4893+1,IF(dateA=4,WORKDAY(A4893,1,),WORKDAY(A4893,1,holidayQ)))))</f>
        <v>42867</v>
      </c>
      <c r="B4894" s="35" t="e">
        <f>MATCH(A4894,'iBoxx inputs'!A:A,0)</f>
        <v>#N/A</v>
      </c>
      <c r="C4894" s="35" t="e">
        <f>MATCH(A4894,'Bank of England inputs'!A:A,0)</f>
        <v>#N/A</v>
      </c>
      <c r="D4894" s="6" t="e">
        <f>IF($A4894&gt;DataEnd,NA(),IFERROR(INDEX('iBoxx inputs'!B:B,MATCH($A4894,'iBoxx inputs'!$A:$A,0)),D4893))</f>
        <v>#N/A</v>
      </c>
      <c r="E4894" s="6" t="e">
        <f>IF($A4894&gt;DataEnd,NA(),IFERROR(INDEX('iBoxx inputs'!C:C,MATCH($A4894,'iBoxx inputs'!$A:$A,0)),E4893))</f>
        <v>#N/A</v>
      </c>
      <c r="F4894" s="6" t="e">
        <f>IF($A4894&gt;DataEnd,NA(),IFERROR(INDEX('Bank of England inputs'!D:D,MATCH($A4894,'Bank of England inputs'!$A:$A,0),0),F4893))</f>
        <v>#N/A</v>
      </c>
      <c r="G4894" s="19"/>
      <c r="H4894" s="5">
        <f t="shared" si="461"/>
        <v>42867</v>
      </c>
      <c r="I4894" s="6" t="e">
        <f t="shared" si="462"/>
        <v>#N/A</v>
      </c>
      <c r="J4894" s="6" t="e">
        <f t="shared" si="463"/>
        <v>#N/A</v>
      </c>
      <c r="K4894" s="19">
        <f t="shared" si="464"/>
        <v>2528</v>
      </c>
      <c r="L4894" s="6" t="e">
        <f t="shared" ca="1" si="465"/>
        <v>#N/A</v>
      </c>
    </row>
    <row r="4895" spans="1:12" x14ac:dyDescent="0.2">
      <c r="A4895" s="5">
        <f>IF(AND(dateA=1,A4894&lt;DataEnd),'iBoxx inputs'!A4899,IF(AND(dateA=2,A4894&lt;DataEnd),'Bank of England inputs'!A4899,IF(dateA=3,A4894+1,IF(dateA=4,WORKDAY(A4894,1,),WORKDAY(A4894,1,holidayQ)))))</f>
        <v>42870</v>
      </c>
      <c r="B4895" s="35" t="e">
        <f>MATCH(A4895,'iBoxx inputs'!A:A,0)</f>
        <v>#N/A</v>
      </c>
      <c r="C4895" s="35" t="e">
        <f>MATCH(A4895,'Bank of England inputs'!A:A,0)</f>
        <v>#N/A</v>
      </c>
      <c r="D4895" s="6" t="e">
        <f>IF($A4895&gt;DataEnd,NA(),IFERROR(INDEX('iBoxx inputs'!B:B,MATCH($A4895,'iBoxx inputs'!$A:$A,0)),D4894))</f>
        <v>#N/A</v>
      </c>
      <c r="E4895" s="6" t="e">
        <f>IF($A4895&gt;DataEnd,NA(),IFERROR(INDEX('iBoxx inputs'!C:C,MATCH($A4895,'iBoxx inputs'!$A:$A,0)),E4894))</f>
        <v>#N/A</v>
      </c>
      <c r="F4895" s="6" t="e">
        <f>IF($A4895&gt;DataEnd,NA(),IFERROR(INDEX('Bank of England inputs'!D:D,MATCH($A4895,'Bank of England inputs'!$A:$A,0),0),F4894))</f>
        <v>#N/A</v>
      </c>
      <c r="G4895" s="19"/>
      <c r="H4895" s="5">
        <f t="shared" si="461"/>
        <v>42870</v>
      </c>
      <c r="I4895" s="6" t="e">
        <f t="shared" si="462"/>
        <v>#N/A</v>
      </c>
      <c r="J4895" s="6" t="e">
        <f t="shared" si="463"/>
        <v>#N/A</v>
      </c>
      <c r="K4895" s="19">
        <f t="shared" si="464"/>
        <v>2527</v>
      </c>
      <c r="L4895" s="6" t="e">
        <f t="shared" ca="1" si="465"/>
        <v>#N/A</v>
      </c>
    </row>
    <row r="4896" spans="1:12" x14ac:dyDescent="0.2">
      <c r="A4896" s="5">
        <f>IF(AND(dateA=1,A4895&lt;DataEnd),'iBoxx inputs'!A4900,IF(AND(dateA=2,A4895&lt;DataEnd),'Bank of England inputs'!A4900,IF(dateA=3,A4895+1,IF(dateA=4,WORKDAY(A4895,1,),WORKDAY(A4895,1,holidayQ)))))</f>
        <v>42871</v>
      </c>
      <c r="B4896" s="35" t="e">
        <f>MATCH(A4896,'iBoxx inputs'!A:A,0)</f>
        <v>#N/A</v>
      </c>
      <c r="C4896" s="35" t="e">
        <f>MATCH(A4896,'Bank of England inputs'!A:A,0)</f>
        <v>#N/A</v>
      </c>
      <c r="D4896" s="6" t="e">
        <f>IF($A4896&gt;DataEnd,NA(),IFERROR(INDEX('iBoxx inputs'!B:B,MATCH($A4896,'iBoxx inputs'!$A:$A,0)),D4895))</f>
        <v>#N/A</v>
      </c>
      <c r="E4896" s="6" t="e">
        <f>IF($A4896&gt;DataEnd,NA(),IFERROR(INDEX('iBoxx inputs'!C:C,MATCH($A4896,'iBoxx inputs'!$A:$A,0)),E4895))</f>
        <v>#N/A</v>
      </c>
      <c r="F4896" s="6" t="e">
        <f>IF($A4896&gt;DataEnd,NA(),IFERROR(INDEX('Bank of England inputs'!D:D,MATCH($A4896,'Bank of England inputs'!$A:$A,0),0),F4895))</f>
        <v>#N/A</v>
      </c>
      <c r="G4896" s="19"/>
      <c r="H4896" s="5">
        <f t="shared" si="461"/>
        <v>42871</v>
      </c>
      <c r="I4896" s="6" t="e">
        <f t="shared" si="462"/>
        <v>#N/A</v>
      </c>
      <c r="J4896" s="6" t="e">
        <f t="shared" si="463"/>
        <v>#N/A</v>
      </c>
      <c r="K4896" s="19">
        <f t="shared" si="464"/>
        <v>2527</v>
      </c>
      <c r="L4896" s="6" t="e">
        <f t="shared" ca="1" si="465"/>
        <v>#N/A</v>
      </c>
    </row>
    <row r="4897" spans="1:12" x14ac:dyDescent="0.2">
      <c r="A4897" s="5">
        <f>IF(AND(dateA=1,A4896&lt;DataEnd),'iBoxx inputs'!A4901,IF(AND(dateA=2,A4896&lt;DataEnd),'Bank of England inputs'!A4901,IF(dateA=3,A4896+1,IF(dateA=4,WORKDAY(A4896,1,),WORKDAY(A4896,1,holidayQ)))))</f>
        <v>42872</v>
      </c>
      <c r="B4897" s="35" t="e">
        <f>MATCH(A4897,'iBoxx inputs'!A:A,0)</f>
        <v>#N/A</v>
      </c>
      <c r="C4897" s="35" t="e">
        <f>MATCH(A4897,'Bank of England inputs'!A:A,0)</f>
        <v>#N/A</v>
      </c>
      <c r="D4897" s="6" t="e">
        <f>IF($A4897&gt;DataEnd,NA(),IFERROR(INDEX('iBoxx inputs'!B:B,MATCH($A4897,'iBoxx inputs'!$A:$A,0)),D4896))</f>
        <v>#N/A</v>
      </c>
      <c r="E4897" s="6" t="e">
        <f>IF($A4897&gt;DataEnd,NA(),IFERROR(INDEX('iBoxx inputs'!C:C,MATCH($A4897,'iBoxx inputs'!$A:$A,0)),E4896))</f>
        <v>#N/A</v>
      </c>
      <c r="F4897" s="6" t="e">
        <f>IF($A4897&gt;DataEnd,NA(),IFERROR(INDEX('Bank of England inputs'!D:D,MATCH($A4897,'Bank of England inputs'!$A:$A,0),0),F4896))</f>
        <v>#N/A</v>
      </c>
      <c r="G4897" s="19"/>
      <c r="H4897" s="5">
        <f t="shared" si="461"/>
        <v>42872</v>
      </c>
      <c r="I4897" s="6" t="e">
        <f t="shared" si="462"/>
        <v>#N/A</v>
      </c>
      <c r="J4897" s="6" t="e">
        <f t="shared" si="463"/>
        <v>#N/A</v>
      </c>
      <c r="K4897" s="19">
        <f t="shared" si="464"/>
        <v>2527</v>
      </c>
      <c r="L4897" s="6" t="e">
        <f t="shared" ca="1" si="465"/>
        <v>#N/A</v>
      </c>
    </row>
    <row r="4898" spans="1:12" x14ac:dyDescent="0.2">
      <c r="A4898" s="5">
        <f>IF(AND(dateA=1,A4897&lt;DataEnd),'iBoxx inputs'!A4902,IF(AND(dateA=2,A4897&lt;DataEnd),'Bank of England inputs'!A4902,IF(dateA=3,A4897+1,IF(dateA=4,WORKDAY(A4897,1,),WORKDAY(A4897,1,holidayQ)))))</f>
        <v>42873</v>
      </c>
      <c r="B4898" s="35" t="e">
        <f>MATCH(A4898,'iBoxx inputs'!A:A,0)</f>
        <v>#N/A</v>
      </c>
      <c r="C4898" s="35" t="e">
        <f>MATCH(A4898,'Bank of England inputs'!A:A,0)</f>
        <v>#N/A</v>
      </c>
      <c r="D4898" s="6" t="e">
        <f>IF($A4898&gt;DataEnd,NA(),IFERROR(INDEX('iBoxx inputs'!B:B,MATCH($A4898,'iBoxx inputs'!$A:$A,0)),D4897))</f>
        <v>#N/A</v>
      </c>
      <c r="E4898" s="6" t="e">
        <f>IF($A4898&gt;DataEnd,NA(),IFERROR(INDEX('iBoxx inputs'!C:C,MATCH($A4898,'iBoxx inputs'!$A:$A,0)),E4897))</f>
        <v>#N/A</v>
      </c>
      <c r="F4898" s="6" t="e">
        <f>IF($A4898&gt;DataEnd,NA(),IFERROR(INDEX('Bank of England inputs'!D:D,MATCH($A4898,'Bank of England inputs'!$A:$A,0),0),F4897))</f>
        <v>#N/A</v>
      </c>
      <c r="G4898" s="19"/>
      <c r="H4898" s="5">
        <f t="shared" si="461"/>
        <v>42873</v>
      </c>
      <c r="I4898" s="6" t="e">
        <f t="shared" si="462"/>
        <v>#N/A</v>
      </c>
      <c r="J4898" s="6" t="e">
        <f t="shared" si="463"/>
        <v>#N/A</v>
      </c>
      <c r="K4898" s="19">
        <f t="shared" si="464"/>
        <v>2527</v>
      </c>
      <c r="L4898" s="6" t="e">
        <f t="shared" ca="1" si="465"/>
        <v>#N/A</v>
      </c>
    </row>
    <row r="4899" spans="1:12" x14ac:dyDescent="0.2">
      <c r="A4899" s="5">
        <f>IF(AND(dateA=1,A4898&lt;DataEnd),'iBoxx inputs'!A4903,IF(AND(dateA=2,A4898&lt;DataEnd),'Bank of England inputs'!A4903,IF(dateA=3,A4898+1,IF(dateA=4,WORKDAY(A4898,1,),WORKDAY(A4898,1,holidayQ)))))</f>
        <v>42874</v>
      </c>
      <c r="B4899" s="35" t="e">
        <f>MATCH(A4899,'iBoxx inputs'!A:A,0)</f>
        <v>#N/A</v>
      </c>
      <c r="C4899" s="35" t="e">
        <f>MATCH(A4899,'Bank of England inputs'!A:A,0)</f>
        <v>#N/A</v>
      </c>
      <c r="D4899" s="6" t="e">
        <f>IF($A4899&gt;DataEnd,NA(),IFERROR(INDEX('iBoxx inputs'!B:B,MATCH($A4899,'iBoxx inputs'!$A:$A,0)),D4898))</f>
        <v>#N/A</v>
      </c>
      <c r="E4899" s="6" t="e">
        <f>IF($A4899&gt;DataEnd,NA(),IFERROR(INDEX('iBoxx inputs'!C:C,MATCH($A4899,'iBoxx inputs'!$A:$A,0)),E4898))</f>
        <v>#N/A</v>
      </c>
      <c r="F4899" s="6" t="e">
        <f>IF($A4899&gt;DataEnd,NA(),IFERROR(INDEX('Bank of England inputs'!D:D,MATCH($A4899,'Bank of England inputs'!$A:$A,0),0),F4898))</f>
        <v>#N/A</v>
      </c>
      <c r="G4899" s="19"/>
      <c r="H4899" s="5">
        <f t="shared" si="461"/>
        <v>42874</v>
      </c>
      <c r="I4899" s="6" t="e">
        <f t="shared" si="462"/>
        <v>#N/A</v>
      </c>
      <c r="J4899" s="6" t="e">
        <f t="shared" si="463"/>
        <v>#N/A</v>
      </c>
      <c r="K4899" s="19">
        <f t="shared" si="464"/>
        <v>2528</v>
      </c>
      <c r="L4899" s="6" t="e">
        <f t="shared" ca="1" si="465"/>
        <v>#N/A</v>
      </c>
    </row>
    <row r="4900" spans="1:12" x14ac:dyDescent="0.2">
      <c r="A4900" s="5">
        <f>IF(AND(dateA=1,A4899&lt;DataEnd),'iBoxx inputs'!A4904,IF(AND(dateA=2,A4899&lt;DataEnd),'Bank of England inputs'!A4904,IF(dateA=3,A4899+1,IF(dateA=4,WORKDAY(A4899,1,),WORKDAY(A4899,1,holidayQ)))))</f>
        <v>42877</v>
      </c>
      <c r="B4900" s="35" t="e">
        <f>MATCH(A4900,'iBoxx inputs'!A:A,0)</f>
        <v>#N/A</v>
      </c>
      <c r="C4900" s="35" t="e">
        <f>MATCH(A4900,'Bank of England inputs'!A:A,0)</f>
        <v>#N/A</v>
      </c>
      <c r="D4900" s="6" t="e">
        <f>IF($A4900&gt;DataEnd,NA(),IFERROR(INDEX('iBoxx inputs'!B:B,MATCH($A4900,'iBoxx inputs'!$A:$A,0)),D4899))</f>
        <v>#N/A</v>
      </c>
      <c r="E4900" s="6" t="e">
        <f>IF($A4900&gt;DataEnd,NA(),IFERROR(INDEX('iBoxx inputs'!C:C,MATCH($A4900,'iBoxx inputs'!$A:$A,0)),E4899))</f>
        <v>#N/A</v>
      </c>
      <c r="F4900" s="6" t="e">
        <f>IF($A4900&gt;DataEnd,NA(),IFERROR(INDEX('Bank of England inputs'!D:D,MATCH($A4900,'Bank of England inputs'!$A:$A,0),0),F4899))</f>
        <v>#N/A</v>
      </c>
      <c r="G4900" s="19"/>
      <c r="H4900" s="5">
        <f t="shared" si="461"/>
        <v>42877</v>
      </c>
      <c r="I4900" s="6" t="e">
        <f t="shared" si="462"/>
        <v>#N/A</v>
      </c>
      <c r="J4900" s="6" t="e">
        <f t="shared" si="463"/>
        <v>#N/A</v>
      </c>
      <c r="K4900" s="19">
        <f t="shared" si="464"/>
        <v>2527</v>
      </c>
      <c r="L4900" s="6" t="e">
        <f t="shared" ca="1" si="465"/>
        <v>#N/A</v>
      </c>
    </row>
    <row r="4901" spans="1:12" x14ac:dyDescent="0.2">
      <c r="A4901" s="5">
        <f>IF(AND(dateA=1,A4900&lt;DataEnd),'iBoxx inputs'!A4905,IF(AND(dateA=2,A4900&lt;DataEnd),'Bank of England inputs'!A4905,IF(dateA=3,A4900+1,IF(dateA=4,WORKDAY(A4900,1,),WORKDAY(A4900,1,holidayQ)))))</f>
        <v>42878</v>
      </c>
      <c r="B4901" s="35" t="e">
        <f>MATCH(A4901,'iBoxx inputs'!A:A,0)</f>
        <v>#N/A</v>
      </c>
      <c r="C4901" s="35" t="e">
        <f>MATCH(A4901,'Bank of England inputs'!A:A,0)</f>
        <v>#N/A</v>
      </c>
      <c r="D4901" s="6" t="e">
        <f>IF($A4901&gt;DataEnd,NA(),IFERROR(INDEX('iBoxx inputs'!B:B,MATCH($A4901,'iBoxx inputs'!$A:$A,0)),D4900))</f>
        <v>#N/A</v>
      </c>
      <c r="E4901" s="6" t="e">
        <f>IF($A4901&gt;DataEnd,NA(),IFERROR(INDEX('iBoxx inputs'!C:C,MATCH($A4901,'iBoxx inputs'!$A:$A,0)),E4900))</f>
        <v>#N/A</v>
      </c>
      <c r="F4901" s="6" t="e">
        <f>IF($A4901&gt;DataEnd,NA(),IFERROR(INDEX('Bank of England inputs'!D:D,MATCH($A4901,'Bank of England inputs'!$A:$A,0),0),F4900))</f>
        <v>#N/A</v>
      </c>
      <c r="G4901" s="19"/>
      <c r="H4901" s="5">
        <f t="shared" si="461"/>
        <v>42878</v>
      </c>
      <c r="I4901" s="6" t="e">
        <f t="shared" si="462"/>
        <v>#N/A</v>
      </c>
      <c r="J4901" s="6" t="e">
        <f t="shared" si="463"/>
        <v>#N/A</v>
      </c>
      <c r="K4901" s="19">
        <f t="shared" si="464"/>
        <v>2527</v>
      </c>
      <c r="L4901" s="6" t="e">
        <f t="shared" ca="1" si="465"/>
        <v>#N/A</v>
      </c>
    </row>
    <row r="4902" spans="1:12" x14ac:dyDescent="0.2">
      <c r="A4902" s="5">
        <f>IF(AND(dateA=1,A4901&lt;DataEnd),'iBoxx inputs'!A4906,IF(AND(dateA=2,A4901&lt;DataEnd),'Bank of England inputs'!A4906,IF(dateA=3,A4901+1,IF(dateA=4,WORKDAY(A4901,1,),WORKDAY(A4901,1,holidayQ)))))</f>
        <v>42879</v>
      </c>
      <c r="B4902" s="35" t="e">
        <f>MATCH(A4902,'iBoxx inputs'!A:A,0)</f>
        <v>#N/A</v>
      </c>
      <c r="C4902" s="35" t="e">
        <f>MATCH(A4902,'Bank of England inputs'!A:A,0)</f>
        <v>#N/A</v>
      </c>
      <c r="D4902" s="6" t="e">
        <f>IF($A4902&gt;DataEnd,NA(),IFERROR(INDEX('iBoxx inputs'!B:B,MATCH($A4902,'iBoxx inputs'!$A:$A,0)),D4901))</f>
        <v>#N/A</v>
      </c>
      <c r="E4902" s="6" t="e">
        <f>IF($A4902&gt;DataEnd,NA(),IFERROR(INDEX('iBoxx inputs'!C:C,MATCH($A4902,'iBoxx inputs'!$A:$A,0)),E4901))</f>
        <v>#N/A</v>
      </c>
      <c r="F4902" s="6" t="e">
        <f>IF($A4902&gt;DataEnd,NA(),IFERROR(INDEX('Bank of England inputs'!D:D,MATCH($A4902,'Bank of England inputs'!$A:$A,0),0),F4901))</f>
        <v>#N/A</v>
      </c>
      <c r="G4902" s="19"/>
      <c r="H4902" s="5">
        <f t="shared" si="461"/>
        <v>42879</v>
      </c>
      <c r="I4902" s="6" t="e">
        <f t="shared" si="462"/>
        <v>#N/A</v>
      </c>
      <c r="J4902" s="6" t="e">
        <f t="shared" si="463"/>
        <v>#N/A</v>
      </c>
      <c r="K4902" s="19">
        <f t="shared" si="464"/>
        <v>2527</v>
      </c>
      <c r="L4902" s="6" t="e">
        <f t="shared" ca="1" si="465"/>
        <v>#N/A</v>
      </c>
    </row>
    <row r="4903" spans="1:12" x14ac:dyDescent="0.2">
      <c r="A4903" s="5">
        <f>IF(AND(dateA=1,A4902&lt;DataEnd),'iBoxx inputs'!A4907,IF(AND(dateA=2,A4902&lt;DataEnd),'Bank of England inputs'!A4907,IF(dateA=3,A4902+1,IF(dateA=4,WORKDAY(A4902,1,),WORKDAY(A4902,1,holidayQ)))))</f>
        <v>42880</v>
      </c>
      <c r="B4903" s="35" t="e">
        <f>MATCH(A4903,'iBoxx inputs'!A:A,0)</f>
        <v>#N/A</v>
      </c>
      <c r="C4903" s="35" t="e">
        <f>MATCH(A4903,'Bank of England inputs'!A:A,0)</f>
        <v>#N/A</v>
      </c>
      <c r="D4903" s="6" t="e">
        <f>IF($A4903&gt;DataEnd,NA(),IFERROR(INDEX('iBoxx inputs'!B:B,MATCH($A4903,'iBoxx inputs'!$A:$A,0)),D4902))</f>
        <v>#N/A</v>
      </c>
      <c r="E4903" s="6" t="e">
        <f>IF($A4903&gt;DataEnd,NA(),IFERROR(INDEX('iBoxx inputs'!C:C,MATCH($A4903,'iBoxx inputs'!$A:$A,0)),E4902))</f>
        <v>#N/A</v>
      </c>
      <c r="F4903" s="6" t="e">
        <f>IF($A4903&gt;DataEnd,NA(),IFERROR(INDEX('Bank of England inputs'!D:D,MATCH($A4903,'Bank of England inputs'!$A:$A,0),0),F4902))</f>
        <v>#N/A</v>
      </c>
      <c r="G4903" s="19"/>
      <c r="H4903" s="5">
        <f t="shared" si="461"/>
        <v>42880</v>
      </c>
      <c r="I4903" s="6" t="e">
        <f t="shared" si="462"/>
        <v>#N/A</v>
      </c>
      <c r="J4903" s="6" t="e">
        <f t="shared" si="463"/>
        <v>#N/A</v>
      </c>
      <c r="K4903" s="19">
        <f t="shared" si="464"/>
        <v>2527</v>
      </c>
      <c r="L4903" s="6" t="e">
        <f t="shared" ca="1" si="465"/>
        <v>#N/A</v>
      </c>
    </row>
    <row r="4904" spans="1:12" x14ac:dyDescent="0.2">
      <c r="A4904" s="5">
        <f>IF(AND(dateA=1,A4903&lt;DataEnd),'iBoxx inputs'!A4908,IF(AND(dateA=2,A4903&lt;DataEnd),'Bank of England inputs'!A4908,IF(dateA=3,A4903+1,IF(dateA=4,WORKDAY(A4903,1,),WORKDAY(A4903,1,holidayQ)))))</f>
        <v>42881</v>
      </c>
      <c r="B4904" s="35" t="e">
        <f>MATCH(A4904,'iBoxx inputs'!A:A,0)</f>
        <v>#N/A</v>
      </c>
      <c r="C4904" s="35" t="e">
        <f>MATCH(A4904,'Bank of England inputs'!A:A,0)</f>
        <v>#N/A</v>
      </c>
      <c r="D4904" s="6" t="e">
        <f>IF($A4904&gt;DataEnd,NA(),IFERROR(INDEX('iBoxx inputs'!B:B,MATCH($A4904,'iBoxx inputs'!$A:$A,0)),D4903))</f>
        <v>#N/A</v>
      </c>
      <c r="E4904" s="6" t="e">
        <f>IF($A4904&gt;DataEnd,NA(),IFERROR(INDEX('iBoxx inputs'!C:C,MATCH($A4904,'iBoxx inputs'!$A:$A,0)),E4903))</f>
        <v>#N/A</v>
      </c>
      <c r="F4904" s="6" t="e">
        <f>IF($A4904&gt;DataEnd,NA(),IFERROR(INDEX('Bank of England inputs'!D:D,MATCH($A4904,'Bank of England inputs'!$A:$A,0),0),F4903))</f>
        <v>#N/A</v>
      </c>
      <c r="G4904" s="19"/>
      <c r="H4904" s="5">
        <f t="shared" si="461"/>
        <v>42881</v>
      </c>
      <c r="I4904" s="6" t="e">
        <f t="shared" si="462"/>
        <v>#N/A</v>
      </c>
      <c r="J4904" s="6" t="e">
        <f t="shared" si="463"/>
        <v>#N/A</v>
      </c>
      <c r="K4904" s="19">
        <f t="shared" si="464"/>
        <v>2528</v>
      </c>
      <c r="L4904" s="6" t="e">
        <f t="shared" ca="1" si="465"/>
        <v>#N/A</v>
      </c>
    </row>
    <row r="4905" spans="1:12" x14ac:dyDescent="0.2">
      <c r="A4905" s="5">
        <f>IF(AND(dateA=1,A4904&lt;DataEnd),'iBoxx inputs'!A4909,IF(AND(dateA=2,A4904&lt;DataEnd),'Bank of England inputs'!A4909,IF(dateA=3,A4904+1,IF(dateA=4,WORKDAY(A4904,1,),WORKDAY(A4904,1,holidayQ)))))</f>
        <v>42885</v>
      </c>
      <c r="B4905" s="35" t="e">
        <f>MATCH(A4905,'iBoxx inputs'!A:A,0)</f>
        <v>#N/A</v>
      </c>
      <c r="C4905" s="35" t="e">
        <f>MATCH(A4905,'Bank of England inputs'!A:A,0)</f>
        <v>#N/A</v>
      </c>
      <c r="D4905" s="6" t="e">
        <f>IF($A4905&gt;DataEnd,NA(),IFERROR(INDEX('iBoxx inputs'!B:B,MATCH($A4905,'iBoxx inputs'!$A:$A,0)),D4904))</f>
        <v>#N/A</v>
      </c>
      <c r="E4905" s="6" t="e">
        <f>IF($A4905&gt;DataEnd,NA(),IFERROR(INDEX('iBoxx inputs'!C:C,MATCH($A4905,'iBoxx inputs'!$A:$A,0)),E4904))</f>
        <v>#N/A</v>
      </c>
      <c r="F4905" s="6" t="e">
        <f>IF($A4905&gt;DataEnd,NA(),IFERROR(INDEX('Bank of England inputs'!D:D,MATCH($A4905,'Bank of England inputs'!$A:$A,0),0),F4904))</f>
        <v>#N/A</v>
      </c>
      <c r="G4905" s="19"/>
      <c r="H4905" s="5">
        <f t="shared" si="461"/>
        <v>42885</v>
      </c>
      <c r="I4905" s="6" t="e">
        <f t="shared" si="462"/>
        <v>#N/A</v>
      </c>
      <c r="J4905" s="6" t="e">
        <f t="shared" si="463"/>
        <v>#N/A</v>
      </c>
      <c r="K4905" s="19">
        <f t="shared" si="464"/>
        <v>2527</v>
      </c>
      <c r="L4905" s="6" t="e">
        <f t="shared" ca="1" si="465"/>
        <v>#N/A</v>
      </c>
    </row>
    <row r="4906" spans="1:12" x14ac:dyDescent="0.2">
      <c r="A4906" s="5">
        <f>IF(AND(dateA=1,A4905&lt;DataEnd),'iBoxx inputs'!A4910,IF(AND(dateA=2,A4905&lt;DataEnd),'Bank of England inputs'!A4910,IF(dateA=3,A4905+1,IF(dateA=4,WORKDAY(A4905,1,),WORKDAY(A4905,1,holidayQ)))))</f>
        <v>42886</v>
      </c>
      <c r="B4906" s="35" t="e">
        <f>MATCH(A4906,'iBoxx inputs'!A:A,0)</f>
        <v>#N/A</v>
      </c>
      <c r="C4906" s="35" t="e">
        <f>MATCH(A4906,'Bank of England inputs'!A:A,0)</f>
        <v>#N/A</v>
      </c>
      <c r="D4906" s="6" t="e">
        <f>IF($A4906&gt;DataEnd,NA(),IFERROR(INDEX('iBoxx inputs'!B:B,MATCH($A4906,'iBoxx inputs'!$A:$A,0)),D4905))</f>
        <v>#N/A</v>
      </c>
      <c r="E4906" s="6" t="e">
        <f>IF($A4906&gt;DataEnd,NA(),IFERROR(INDEX('iBoxx inputs'!C:C,MATCH($A4906,'iBoxx inputs'!$A:$A,0)),E4905))</f>
        <v>#N/A</v>
      </c>
      <c r="F4906" s="6" t="e">
        <f>IF($A4906&gt;DataEnd,NA(),IFERROR(INDEX('Bank of England inputs'!D:D,MATCH($A4906,'Bank of England inputs'!$A:$A,0),0),F4905))</f>
        <v>#N/A</v>
      </c>
      <c r="G4906" s="19"/>
      <c r="H4906" s="5">
        <f t="shared" si="461"/>
        <v>42886</v>
      </c>
      <c r="I4906" s="6" t="e">
        <f t="shared" si="462"/>
        <v>#N/A</v>
      </c>
      <c r="J4906" s="6" t="e">
        <f t="shared" si="463"/>
        <v>#N/A</v>
      </c>
      <c r="K4906" s="19">
        <f t="shared" si="464"/>
        <v>2527</v>
      </c>
      <c r="L4906" s="6" t="e">
        <f t="shared" ca="1" si="465"/>
        <v>#N/A</v>
      </c>
    </row>
    <row r="4907" spans="1:12" x14ac:dyDescent="0.2">
      <c r="A4907" s="5">
        <f>IF(AND(dateA=1,A4906&lt;DataEnd),'iBoxx inputs'!A4911,IF(AND(dateA=2,A4906&lt;DataEnd),'Bank of England inputs'!A4911,IF(dateA=3,A4906+1,IF(dateA=4,WORKDAY(A4906,1,),WORKDAY(A4906,1,holidayQ)))))</f>
        <v>42887</v>
      </c>
      <c r="B4907" s="35" t="e">
        <f>MATCH(A4907,'iBoxx inputs'!A:A,0)</f>
        <v>#N/A</v>
      </c>
      <c r="C4907" s="35" t="e">
        <f>MATCH(A4907,'Bank of England inputs'!A:A,0)</f>
        <v>#N/A</v>
      </c>
      <c r="D4907" s="6" t="e">
        <f>IF($A4907&gt;DataEnd,NA(),IFERROR(INDEX('iBoxx inputs'!B:B,MATCH($A4907,'iBoxx inputs'!$A:$A,0)),D4906))</f>
        <v>#N/A</v>
      </c>
      <c r="E4907" s="6" t="e">
        <f>IF($A4907&gt;DataEnd,NA(),IFERROR(INDEX('iBoxx inputs'!C:C,MATCH($A4907,'iBoxx inputs'!$A:$A,0)),E4906))</f>
        <v>#N/A</v>
      </c>
      <c r="F4907" s="6" t="e">
        <f>IF($A4907&gt;DataEnd,NA(),IFERROR(INDEX('Bank of England inputs'!D:D,MATCH($A4907,'Bank of England inputs'!$A:$A,0),0),F4906))</f>
        <v>#N/A</v>
      </c>
      <c r="G4907" s="19"/>
      <c r="H4907" s="5">
        <f t="shared" si="461"/>
        <v>42887</v>
      </c>
      <c r="I4907" s="6" t="e">
        <f t="shared" si="462"/>
        <v>#N/A</v>
      </c>
      <c r="J4907" s="6" t="e">
        <f t="shared" si="463"/>
        <v>#N/A</v>
      </c>
      <c r="K4907" s="19">
        <f t="shared" si="464"/>
        <v>2527</v>
      </c>
      <c r="L4907" s="6" t="e">
        <f t="shared" ca="1" si="465"/>
        <v>#N/A</v>
      </c>
    </row>
    <row r="4908" spans="1:12" x14ac:dyDescent="0.2">
      <c r="A4908" s="5">
        <f>IF(AND(dateA=1,A4907&lt;DataEnd),'iBoxx inputs'!A4912,IF(AND(dateA=2,A4907&lt;DataEnd),'Bank of England inputs'!A4912,IF(dateA=3,A4907+1,IF(dateA=4,WORKDAY(A4907,1,),WORKDAY(A4907,1,holidayQ)))))</f>
        <v>42888</v>
      </c>
      <c r="B4908" s="35" t="e">
        <f>MATCH(A4908,'iBoxx inputs'!A:A,0)</f>
        <v>#N/A</v>
      </c>
      <c r="C4908" s="35" t="e">
        <f>MATCH(A4908,'Bank of England inputs'!A:A,0)</f>
        <v>#N/A</v>
      </c>
      <c r="D4908" s="6" t="e">
        <f>IF($A4908&gt;DataEnd,NA(),IFERROR(INDEX('iBoxx inputs'!B:B,MATCH($A4908,'iBoxx inputs'!$A:$A,0)),D4907))</f>
        <v>#N/A</v>
      </c>
      <c r="E4908" s="6" t="e">
        <f>IF($A4908&gt;DataEnd,NA(),IFERROR(INDEX('iBoxx inputs'!C:C,MATCH($A4908,'iBoxx inputs'!$A:$A,0)),E4907))</f>
        <v>#N/A</v>
      </c>
      <c r="F4908" s="6" t="e">
        <f>IF($A4908&gt;DataEnd,NA(),IFERROR(INDEX('Bank of England inputs'!D:D,MATCH($A4908,'Bank of England inputs'!$A:$A,0),0),F4907))</f>
        <v>#N/A</v>
      </c>
      <c r="G4908" s="19"/>
      <c r="H4908" s="5">
        <f t="shared" si="461"/>
        <v>42888</v>
      </c>
      <c r="I4908" s="6" t="e">
        <f t="shared" si="462"/>
        <v>#N/A</v>
      </c>
      <c r="J4908" s="6" t="e">
        <f t="shared" si="463"/>
        <v>#N/A</v>
      </c>
      <c r="K4908" s="19">
        <f t="shared" si="464"/>
        <v>2528</v>
      </c>
      <c r="L4908" s="6" t="e">
        <f t="shared" ca="1" si="465"/>
        <v>#N/A</v>
      </c>
    </row>
    <row r="4909" spans="1:12" x14ac:dyDescent="0.2">
      <c r="A4909" s="5">
        <f>IF(AND(dateA=1,A4908&lt;DataEnd),'iBoxx inputs'!A4913,IF(AND(dateA=2,A4908&lt;DataEnd),'Bank of England inputs'!A4913,IF(dateA=3,A4908+1,IF(dateA=4,WORKDAY(A4908,1,),WORKDAY(A4908,1,holidayQ)))))</f>
        <v>42891</v>
      </c>
      <c r="B4909" s="35" t="e">
        <f>MATCH(A4909,'iBoxx inputs'!A:A,0)</f>
        <v>#N/A</v>
      </c>
      <c r="C4909" s="35" t="e">
        <f>MATCH(A4909,'Bank of England inputs'!A:A,0)</f>
        <v>#N/A</v>
      </c>
      <c r="D4909" s="6" t="e">
        <f>IF($A4909&gt;DataEnd,NA(),IFERROR(INDEX('iBoxx inputs'!B:B,MATCH($A4909,'iBoxx inputs'!$A:$A,0)),D4908))</f>
        <v>#N/A</v>
      </c>
      <c r="E4909" s="6" t="e">
        <f>IF($A4909&gt;DataEnd,NA(),IFERROR(INDEX('iBoxx inputs'!C:C,MATCH($A4909,'iBoxx inputs'!$A:$A,0)),E4908))</f>
        <v>#N/A</v>
      </c>
      <c r="F4909" s="6" t="e">
        <f>IF($A4909&gt;DataEnd,NA(),IFERROR(INDEX('Bank of England inputs'!D:D,MATCH($A4909,'Bank of England inputs'!$A:$A,0),0),F4908))</f>
        <v>#N/A</v>
      </c>
      <c r="G4909" s="19"/>
      <c r="H4909" s="5">
        <f t="shared" si="461"/>
        <v>42891</v>
      </c>
      <c r="I4909" s="6" t="e">
        <f t="shared" si="462"/>
        <v>#N/A</v>
      </c>
      <c r="J4909" s="6" t="e">
        <f t="shared" si="463"/>
        <v>#N/A</v>
      </c>
      <c r="K4909" s="19">
        <f t="shared" si="464"/>
        <v>2527</v>
      </c>
      <c r="L4909" s="6" t="e">
        <f t="shared" ca="1" si="465"/>
        <v>#N/A</v>
      </c>
    </row>
    <row r="4910" spans="1:12" x14ac:dyDescent="0.2">
      <c r="A4910" s="5">
        <f>IF(AND(dateA=1,A4909&lt;DataEnd),'iBoxx inputs'!A4914,IF(AND(dateA=2,A4909&lt;DataEnd),'Bank of England inputs'!A4914,IF(dateA=3,A4909+1,IF(dateA=4,WORKDAY(A4909,1,),WORKDAY(A4909,1,holidayQ)))))</f>
        <v>42892</v>
      </c>
      <c r="B4910" s="35" t="e">
        <f>MATCH(A4910,'iBoxx inputs'!A:A,0)</f>
        <v>#N/A</v>
      </c>
      <c r="C4910" s="35" t="e">
        <f>MATCH(A4910,'Bank of England inputs'!A:A,0)</f>
        <v>#N/A</v>
      </c>
      <c r="D4910" s="6" t="e">
        <f>IF($A4910&gt;DataEnd,NA(),IFERROR(INDEX('iBoxx inputs'!B:B,MATCH($A4910,'iBoxx inputs'!$A:$A,0)),D4909))</f>
        <v>#N/A</v>
      </c>
      <c r="E4910" s="6" t="e">
        <f>IF($A4910&gt;DataEnd,NA(),IFERROR(INDEX('iBoxx inputs'!C:C,MATCH($A4910,'iBoxx inputs'!$A:$A,0)),E4909))</f>
        <v>#N/A</v>
      </c>
      <c r="F4910" s="6" t="e">
        <f>IF($A4910&gt;DataEnd,NA(),IFERROR(INDEX('Bank of England inputs'!D:D,MATCH($A4910,'Bank of England inputs'!$A:$A,0),0),F4909))</f>
        <v>#N/A</v>
      </c>
      <c r="G4910" s="19"/>
      <c r="H4910" s="5">
        <f t="shared" si="461"/>
        <v>42892</v>
      </c>
      <c r="I4910" s="6" t="e">
        <f t="shared" si="462"/>
        <v>#N/A</v>
      </c>
      <c r="J4910" s="6" t="e">
        <f t="shared" si="463"/>
        <v>#N/A</v>
      </c>
      <c r="K4910" s="19">
        <f t="shared" si="464"/>
        <v>2527</v>
      </c>
      <c r="L4910" s="6" t="e">
        <f t="shared" ca="1" si="465"/>
        <v>#N/A</v>
      </c>
    </row>
    <row r="4911" spans="1:12" x14ac:dyDescent="0.2">
      <c r="A4911" s="5">
        <f>IF(AND(dateA=1,A4910&lt;DataEnd),'iBoxx inputs'!A4915,IF(AND(dateA=2,A4910&lt;DataEnd),'Bank of England inputs'!A4915,IF(dateA=3,A4910+1,IF(dateA=4,WORKDAY(A4910,1,),WORKDAY(A4910,1,holidayQ)))))</f>
        <v>42893</v>
      </c>
      <c r="B4911" s="35" t="e">
        <f>MATCH(A4911,'iBoxx inputs'!A:A,0)</f>
        <v>#N/A</v>
      </c>
      <c r="C4911" s="35" t="e">
        <f>MATCH(A4911,'Bank of England inputs'!A:A,0)</f>
        <v>#N/A</v>
      </c>
      <c r="D4911" s="6" t="e">
        <f>IF($A4911&gt;DataEnd,NA(),IFERROR(INDEX('iBoxx inputs'!B:B,MATCH($A4911,'iBoxx inputs'!$A:$A,0)),D4910))</f>
        <v>#N/A</v>
      </c>
      <c r="E4911" s="6" t="e">
        <f>IF($A4911&gt;DataEnd,NA(),IFERROR(INDEX('iBoxx inputs'!C:C,MATCH($A4911,'iBoxx inputs'!$A:$A,0)),E4910))</f>
        <v>#N/A</v>
      </c>
      <c r="F4911" s="6" t="e">
        <f>IF($A4911&gt;DataEnd,NA(),IFERROR(INDEX('Bank of England inputs'!D:D,MATCH($A4911,'Bank of England inputs'!$A:$A,0),0),F4910))</f>
        <v>#N/A</v>
      </c>
      <c r="G4911" s="19"/>
      <c r="H4911" s="5">
        <f t="shared" si="461"/>
        <v>42893</v>
      </c>
      <c r="I4911" s="6" t="e">
        <f t="shared" si="462"/>
        <v>#N/A</v>
      </c>
      <c r="J4911" s="6" t="e">
        <f t="shared" si="463"/>
        <v>#N/A</v>
      </c>
      <c r="K4911" s="19">
        <f t="shared" si="464"/>
        <v>2527</v>
      </c>
      <c r="L4911" s="6" t="e">
        <f t="shared" ca="1" si="465"/>
        <v>#N/A</v>
      </c>
    </row>
    <row r="4912" spans="1:12" x14ac:dyDescent="0.2">
      <c r="A4912" s="5">
        <f>IF(AND(dateA=1,A4911&lt;DataEnd),'iBoxx inputs'!A4916,IF(AND(dateA=2,A4911&lt;DataEnd),'Bank of England inputs'!A4916,IF(dateA=3,A4911+1,IF(dateA=4,WORKDAY(A4911,1,),WORKDAY(A4911,1,holidayQ)))))</f>
        <v>42894</v>
      </c>
      <c r="B4912" s="35" t="e">
        <f>MATCH(A4912,'iBoxx inputs'!A:A,0)</f>
        <v>#N/A</v>
      </c>
      <c r="C4912" s="35" t="e">
        <f>MATCH(A4912,'Bank of England inputs'!A:A,0)</f>
        <v>#N/A</v>
      </c>
      <c r="D4912" s="6" t="e">
        <f>IF($A4912&gt;DataEnd,NA(),IFERROR(INDEX('iBoxx inputs'!B:B,MATCH($A4912,'iBoxx inputs'!$A:$A,0)),D4911))</f>
        <v>#N/A</v>
      </c>
      <c r="E4912" s="6" t="e">
        <f>IF($A4912&gt;DataEnd,NA(),IFERROR(INDEX('iBoxx inputs'!C:C,MATCH($A4912,'iBoxx inputs'!$A:$A,0)),E4911))</f>
        <v>#N/A</v>
      </c>
      <c r="F4912" s="6" t="e">
        <f>IF($A4912&gt;DataEnd,NA(),IFERROR(INDEX('Bank of England inputs'!D:D,MATCH($A4912,'Bank of England inputs'!$A:$A,0),0),F4911))</f>
        <v>#N/A</v>
      </c>
      <c r="G4912" s="19"/>
      <c r="H4912" s="5">
        <f t="shared" si="461"/>
        <v>42894</v>
      </c>
      <c r="I4912" s="6" t="e">
        <f t="shared" si="462"/>
        <v>#N/A</v>
      </c>
      <c r="J4912" s="6" t="e">
        <f t="shared" si="463"/>
        <v>#N/A</v>
      </c>
      <c r="K4912" s="19">
        <f t="shared" si="464"/>
        <v>2527</v>
      </c>
      <c r="L4912" s="6" t="e">
        <f t="shared" ca="1" si="465"/>
        <v>#N/A</v>
      </c>
    </row>
    <row r="4913" spans="1:12" x14ac:dyDescent="0.2">
      <c r="A4913" s="5">
        <f>IF(AND(dateA=1,A4912&lt;DataEnd),'iBoxx inputs'!A4917,IF(AND(dateA=2,A4912&lt;DataEnd),'Bank of England inputs'!A4917,IF(dateA=3,A4912+1,IF(dateA=4,WORKDAY(A4912,1,),WORKDAY(A4912,1,holidayQ)))))</f>
        <v>42895</v>
      </c>
      <c r="B4913" s="35" t="e">
        <f>MATCH(A4913,'iBoxx inputs'!A:A,0)</f>
        <v>#N/A</v>
      </c>
      <c r="C4913" s="35" t="e">
        <f>MATCH(A4913,'Bank of England inputs'!A:A,0)</f>
        <v>#N/A</v>
      </c>
      <c r="D4913" s="6" t="e">
        <f>IF($A4913&gt;DataEnd,NA(),IFERROR(INDEX('iBoxx inputs'!B:B,MATCH($A4913,'iBoxx inputs'!$A:$A,0)),D4912))</f>
        <v>#N/A</v>
      </c>
      <c r="E4913" s="6" t="e">
        <f>IF($A4913&gt;DataEnd,NA(),IFERROR(INDEX('iBoxx inputs'!C:C,MATCH($A4913,'iBoxx inputs'!$A:$A,0)),E4912))</f>
        <v>#N/A</v>
      </c>
      <c r="F4913" s="6" t="e">
        <f>IF($A4913&gt;DataEnd,NA(),IFERROR(INDEX('Bank of England inputs'!D:D,MATCH($A4913,'Bank of England inputs'!$A:$A,0),0),F4912))</f>
        <v>#N/A</v>
      </c>
      <c r="G4913" s="19"/>
      <c r="H4913" s="5">
        <f t="shared" si="461"/>
        <v>42895</v>
      </c>
      <c r="I4913" s="6" t="e">
        <f t="shared" si="462"/>
        <v>#N/A</v>
      </c>
      <c r="J4913" s="6" t="e">
        <f t="shared" si="463"/>
        <v>#N/A</v>
      </c>
      <c r="K4913" s="19">
        <f t="shared" si="464"/>
        <v>2528</v>
      </c>
      <c r="L4913" s="6" t="e">
        <f t="shared" ca="1" si="465"/>
        <v>#N/A</v>
      </c>
    </row>
    <row r="4914" spans="1:12" x14ac:dyDescent="0.2">
      <c r="A4914" s="5">
        <f>IF(AND(dateA=1,A4913&lt;DataEnd),'iBoxx inputs'!A4918,IF(AND(dateA=2,A4913&lt;DataEnd),'Bank of England inputs'!A4918,IF(dateA=3,A4913+1,IF(dateA=4,WORKDAY(A4913,1,),WORKDAY(A4913,1,holidayQ)))))</f>
        <v>42898</v>
      </c>
      <c r="B4914" s="35" t="e">
        <f>MATCH(A4914,'iBoxx inputs'!A:A,0)</f>
        <v>#N/A</v>
      </c>
      <c r="C4914" s="35" t="e">
        <f>MATCH(A4914,'Bank of England inputs'!A:A,0)</f>
        <v>#N/A</v>
      </c>
      <c r="D4914" s="6" t="e">
        <f>IF($A4914&gt;DataEnd,NA(),IFERROR(INDEX('iBoxx inputs'!B:B,MATCH($A4914,'iBoxx inputs'!$A:$A,0)),D4913))</f>
        <v>#N/A</v>
      </c>
      <c r="E4914" s="6" t="e">
        <f>IF($A4914&gt;DataEnd,NA(),IFERROR(INDEX('iBoxx inputs'!C:C,MATCH($A4914,'iBoxx inputs'!$A:$A,0)),E4913))</f>
        <v>#N/A</v>
      </c>
      <c r="F4914" s="6" t="e">
        <f>IF($A4914&gt;DataEnd,NA(),IFERROR(INDEX('Bank of England inputs'!D:D,MATCH($A4914,'Bank of England inputs'!$A:$A,0),0),F4913))</f>
        <v>#N/A</v>
      </c>
      <c r="G4914" s="19"/>
      <c r="H4914" s="5">
        <f t="shared" si="461"/>
        <v>42898</v>
      </c>
      <c r="I4914" s="6" t="e">
        <f t="shared" si="462"/>
        <v>#N/A</v>
      </c>
      <c r="J4914" s="6" t="e">
        <f t="shared" si="463"/>
        <v>#N/A</v>
      </c>
      <c r="K4914" s="19">
        <f t="shared" si="464"/>
        <v>2527</v>
      </c>
      <c r="L4914" s="6" t="e">
        <f t="shared" ca="1" si="465"/>
        <v>#N/A</v>
      </c>
    </row>
    <row r="4915" spans="1:12" x14ac:dyDescent="0.2">
      <c r="A4915" s="5">
        <f>IF(AND(dateA=1,A4914&lt;DataEnd),'iBoxx inputs'!A4919,IF(AND(dateA=2,A4914&lt;DataEnd),'Bank of England inputs'!A4919,IF(dateA=3,A4914+1,IF(dateA=4,WORKDAY(A4914,1,),WORKDAY(A4914,1,holidayQ)))))</f>
        <v>42899</v>
      </c>
      <c r="B4915" s="35" t="e">
        <f>MATCH(A4915,'iBoxx inputs'!A:A,0)</f>
        <v>#N/A</v>
      </c>
      <c r="C4915" s="35" t="e">
        <f>MATCH(A4915,'Bank of England inputs'!A:A,0)</f>
        <v>#N/A</v>
      </c>
      <c r="D4915" s="6" t="e">
        <f>IF($A4915&gt;DataEnd,NA(),IFERROR(INDEX('iBoxx inputs'!B:B,MATCH($A4915,'iBoxx inputs'!$A:$A,0)),D4914))</f>
        <v>#N/A</v>
      </c>
      <c r="E4915" s="6" t="e">
        <f>IF($A4915&gt;DataEnd,NA(),IFERROR(INDEX('iBoxx inputs'!C:C,MATCH($A4915,'iBoxx inputs'!$A:$A,0)),E4914))</f>
        <v>#N/A</v>
      </c>
      <c r="F4915" s="6" t="e">
        <f>IF($A4915&gt;DataEnd,NA(),IFERROR(INDEX('Bank of England inputs'!D:D,MATCH($A4915,'Bank of England inputs'!$A:$A,0),0),F4914))</f>
        <v>#N/A</v>
      </c>
      <c r="G4915" s="19"/>
      <c r="H4915" s="5">
        <f t="shared" si="461"/>
        <v>42899</v>
      </c>
      <c r="I4915" s="6" t="e">
        <f t="shared" si="462"/>
        <v>#N/A</v>
      </c>
      <c r="J4915" s="6" t="e">
        <f t="shared" si="463"/>
        <v>#N/A</v>
      </c>
      <c r="K4915" s="19">
        <f t="shared" si="464"/>
        <v>2527</v>
      </c>
      <c r="L4915" s="6" t="e">
        <f t="shared" ca="1" si="465"/>
        <v>#N/A</v>
      </c>
    </row>
    <row r="4916" spans="1:12" x14ac:dyDescent="0.2">
      <c r="A4916" s="5">
        <f>IF(AND(dateA=1,A4915&lt;DataEnd),'iBoxx inputs'!A4920,IF(AND(dateA=2,A4915&lt;DataEnd),'Bank of England inputs'!A4920,IF(dateA=3,A4915+1,IF(dateA=4,WORKDAY(A4915,1,),WORKDAY(A4915,1,holidayQ)))))</f>
        <v>42900</v>
      </c>
      <c r="B4916" s="35" t="e">
        <f>MATCH(A4916,'iBoxx inputs'!A:A,0)</f>
        <v>#N/A</v>
      </c>
      <c r="C4916" s="35" t="e">
        <f>MATCH(A4916,'Bank of England inputs'!A:A,0)</f>
        <v>#N/A</v>
      </c>
      <c r="D4916" s="6" t="e">
        <f>IF($A4916&gt;DataEnd,NA(),IFERROR(INDEX('iBoxx inputs'!B:B,MATCH($A4916,'iBoxx inputs'!$A:$A,0)),D4915))</f>
        <v>#N/A</v>
      </c>
      <c r="E4916" s="6" t="e">
        <f>IF($A4916&gt;DataEnd,NA(),IFERROR(INDEX('iBoxx inputs'!C:C,MATCH($A4916,'iBoxx inputs'!$A:$A,0)),E4915))</f>
        <v>#N/A</v>
      </c>
      <c r="F4916" s="6" t="e">
        <f>IF($A4916&gt;DataEnd,NA(),IFERROR(INDEX('Bank of England inputs'!D:D,MATCH($A4916,'Bank of England inputs'!$A:$A,0),0),F4915))</f>
        <v>#N/A</v>
      </c>
      <c r="G4916" s="19"/>
      <c r="H4916" s="5">
        <f t="shared" si="461"/>
        <v>42900</v>
      </c>
      <c r="I4916" s="6" t="e">
        <f t="shared" si="462"/>
        <v>#N/A</v>
      </c>
      <c r="J4916" s="6" t="e">
        <f t="shared" si="463"/>
        <v>#N/A</v>
      </c>
      <c r="K4916" s="19">
        <f t="shared" si="464"/>
        <v>2527</v>
      </c>
      <c r="L4916" s="6" t="e">
        <f t="shared" ca="1" si="465"/>
        <v>#N/A</v>
      </c>
    </row>
    <row r="4917" spans="1:12" x14ac:dyDescent="0.2">
      <c r="A4917" s="5">
        <f>IF(AND(dateA=1,A4916&lt;DataEnd),'iBoxx inputs'!A4921,IF(AND(dateA=2,A4916&lt;DataEnd),'Bank of England inputs'!A4921,IF(dateA=3,A4916+1,IF(dateA=4,WORKDAY(A4916,1,),WORKDAY(A4916,1,holidayQ)))))</f>
        <v>42901</v>
      </c>
      <c r="B4917" s="35" t="e">
        <f>MATCH(A4917,'iBoxx inputs'!A:A,0)</f>
        <v>#N/A</v>
      </c>
      <c r="C4917" s="35" t="e">
        <f>MATCH(A4917,'Bank of England inputs'!A:A,0)</f>
        <v>#N/A</v>
      </c>
      <c r="D4917" s="6" t="e">
        <f>IF($A4917&gt;DataEnd,NA(),IFERROR(INDEX('iBoxx inputs'!B:B,MATCH($A4917,'iBoxx inputs'!$A:$A,0)),D4916))</f>
        <v>#N/A</v>
      </c>
      <c r="E4917" s="6" t="e">
        <f>IF($A4917&gt;DataEnd,NA(),IFERROR(INDEX('iBoxx inputs'!C:C,MATCH($A4917,'iBoxx inputs'!$A:$A,0)),E4916))</f>
        <v>#N/A</v>
      </c>
      <c r="F4917" s="6" t="e">
        <f>IF($A4917&gt;DataEnd,NA(),IFERROR(INDEX('Bank of England inputs'!D:D,MATCH($A4917,'Bank of England inputs'!$A:$A,0),0),F4916))</f>
        <v>#N/A</v>
      </c>
      <c r="G4917" s="19"/>
      <c r="H4917" s="5">
        <f t="shared" si="461"/>
        <v>42901</v>
      </c>
      <c r="I4917" s="6" t="e">
        <f t="shared" si="462"/>
        <v>#N/A</v>
      </c>
      <c r="J4917" s="6" t="e">
        <f t="shared" si="463"/>
        <v>#N/A</v>
      </c>
      <c r="K4917" s="19">
        <f t="shared" si="464"/>
        <v>2527</v>
      </c>
      <c r="L4917" s="6" t="e">
        <f t="shared" ca="1" si="465"/>
        <v>#N/A</v>
      </c>
    </row>
    <row r="4918" spans="1:12" x14ac:dyDescent="0.2">
      <c r="A4918" s="5">
        <f>IF(AND(dateA=1,A4917&lt;DataEnd),'iBoxx inputs'!A4922,IF(AND(dateA=2,A4917&lt;DataEnd),'Bank of England inputs'!A4922,IF(dateA=3,A4917+1,IF(dateA=4,WORKDAY(A4917,1,),WORKDAY(A4917,1,holidayQ)))))</f>
        <v>42902</v>
      </c>
      <c r="B4918" s="35" t="e">
        <f>MATCH(A4918,'iBoxx inputs'!A:A,0)</f>
        <v>#N/A</v>
      </c>
      <c r="C4918" s="35" t="e">
        <f>MATCH(A4918,'Bank of England inputs'!A:A,0)</f>
        <v>#N/A</v>
      </c>
      <c r="D4918" s="6" t="e">
        <f>IF($A4918&gt;DataEnd,NA(),IFERROR(INDEX('iBoxx inputs'!B:B,MATCH($A4918,'iBoxx inputs'!$A:$A,0)),D4917))</f>
        <v>#N/A</v>
      </c>
      <c r="E4918" s="6" t="e">
        <f>IF($A4918&gt;DataEnd,NA(),IFERROR(INDEX('iBoxx inputs'!C:C,MATCH($A4918,'iBoxx inputs'!$A:$A,0)),E4917))</f>
        <v>#N/A</v>
      </c>
      <c r="F4918" s="6" t="e">
        <f>IF($A4918&gt;DataEnd,NA(),IFERROR(INDEX('Bank of England inputs'!D:D,MATCH($A4918,'Bank of England inputs'!$A:$A,0),0),F4917))</f>
        <v>#N/A</v>
      </c>
      <c r="G4918" s="19"/>
      <c r="H4918" s="5">
        <f t="shared" si="461"/>
        <v>42902</v>
      </c>
      <c r="I4918" s="6" t="e">
        <f t="shared" si="462"/>
        <v>#N/A</v>
      </c>
      <c r="J4918" s="6" t="e">
        <f t="shared" si="463"/>
        <v>#N/A</v>
      </c>
      <c r="K4918" s="19">
        <f t="shared" si="464"/>
        <v>2528</v>
      </c>
      <c r="L4918" s="6" t="e">
        <f t="shared" ca="1" si="465"/>
        <v>#N/A</v>
      </c>
    </row>
    <row r="4919" spans="1:12" x14ac:dyDescent="0.2">
      <c r="A4919" s="5">
        <f>IF(AND(dateA=1,A4918&lt;DataEnd),'iBoxx inputs'!A4923,IF(AND(dateA=2,A4918&lt;DataEnd),'Bank of England inputs'!A4923,IF(dateA=3,A4918+1,IF(dateA=4,WORKDAY(A4918,1,),WORKDAY(A4918,1,holidayQ)))))</f>
        <v>42905</v>
      </c>
      <c r="B4919" s="35" t="e">
        <f>MATCH(A4919,'iBoxx inputs'!A:A,0)</f>
        <v>#N/A</v>
      </c>
      <c r="C4919" s="35" t="e">
        <f>MATCH(A4919,'Bank of England inputs'!A:A,0)</f>
        <v>#N/A</v>
      </c>
      <c r="D4919" s="6" t="e">
        <f>IF($A4919&gt;DataEnd,NA(),IFERROR(INDEX('iBoxx inputs'!B:B,MATCH($A4919,'iBoxx inputs'!$A:$A,0)),D4918))</f>
        <v>#N/A</v>
      </c>
      <c r="E4919" s="6" t="e">
        <f>IF($A4919&gt;DataEnd,NA(),IFERROR(INDEX('iBoxx inputs'!C:C,MATCH($A4919,'iBoxx inputs'!$A:$A,0)),E4918))</f>
        <v>#N/A</v>
      </c>
      <c r="F4919" s="6" t="e">
        <f>IF($A4919&gt;DataEnd,NA(),IFERROR(INDEX('Bank of England inputs'!D:D,MATCH($A4919,'Bank of England inputs'!$A:$A,0),0),F4918))</f>
        <v>#N/A</v>
      </c>
      <c r="G4919" s="19"/>
      <c r="H4919" s="5">
        <f t="shared" si="461"/>
        <v>42905</v>
      </c>
      <c r="I4919" s="6" t="e">
        <f t="shared" si="462"/>
        <v>#N/A</v>
      </c>
      <c r="J4919" s="6" t="e">
        <f t="shared" si="463"/>
        <v>#N/A</v>
      </c>
      <c r="K4919" s="19">
        <f t="shared" si="464"/>
        <v>2527</v>
      </c>
      <c r="L4919" s="6" t="e">
        <f t="shared" ca="1" si="465"/>
        <v>#N/A</v>
      </c>
    </row>
    <row r="4920" spans="1:12" x14ac:dyDescent="0.2">
      <c r="A4920" s="5">
        <f>IF(AND(dateA=1,A4919&lt;DataEnd),'iBoxx inputs'!A4924,IF(AND(dateA=2,A4919&lt;DataEnd),'Bank of England inputs'!A4924,IF(dateA=3,A4919+1,IF(dateA=4,WORKDAY(A4919,1,),WORKDAY(A4919,1,holidayQ)))))</f>
        <v>42906</v>
      </c>
      <c r="B4920" s="35" t="e">
        <f>MATCH(A4920,'iBoxx inputs'!A:A,0)</f>
        <v>#N/A</v>
      </c>
      <c r="C4920" s="35" t="e">
        <f>MATCH(A4920,'Bank of England inputs'!A:A,0)</f>
        <v>#N/A</v>
      </c>
      <c r="D4920" s="6" t="e">
        <f>IF($A4920&gt;DataEnd,NA(),IFERROR(INDEX('iBoxx inputs'!B:B,MATCH($A4920,'iBoxx inputs'!$A:$A,0)),D4919))</f>
        <v>#N/A</v>
      </c>
      <c r="E4920" s="6" t="e">
        <f>IF($A4920&gt;DataEnd,NA(),IFERROR(INDEX('iBoxx inputs'!C:C,MATCH($A4920,'iBoxx inputs'!$A:$A,0)),E4919))</f>
        <v>#N/A</v>
      </c>
      <c r="F4920" s="6" t="e">
        <f>IF($A4920&gt;DataEnd,NA(),IFERROR(INDEX('Bank of England inputs'!D:D,MATCH($A4920,'Bank of England inputs'!$A:$A,0),0),F4919))</f>
        <v>#N/A</v>
      </c>
      <c r="G4920" s="19"/>
      <c r="H4920" s="5">
        <f t="shared" si="461"/>
        <v>42906</v>
      </c>
      <c r="I4920" s="6" t="e">
        <f t="shared" si="462"/>
        <v>#N/A</v>
      </c>
      <c r="J4920" s="6" t="e">
        <f t="shared" si="463"/>
        <v>#N/A</v>
      </c>
      <c r="K4920" s="19">
        <f t="shared" si="464"/>
        <v>2527</v>
      </c>
      <c r="L4920" s="6" t="e">
        <f t="shared" ca="1" si="465"/>
        <v>#N/A</v>
      </c>
    </row>
    <row r="4921" spans="1:12" x14ac:dyDescent="0.2">
      <c r="A4921" s="5">
        <f>IF(AND(dateA=1,A4920&lt;DataEnd),'iBoxx inputs'!A4925,IF(AND(dateA=2,A4920&lt;DataEnd),'Bank of England inputs'!A4925,IF(dateA=3,A4920+1,IF(dateA=4,WORKDAY(A4920,1,),WORKDAY(A4920,1,holidayQ)))))</f>
        <v>42907</v>
      </c>
      <c r="B4921" s="35" t="e">
        <f>MATCH(A4921,'iBoxx inputs'!A:A,0)</f>
        <v>#N/A</v>
      </c>
      <c r="C4921" s="35" t="e">
        <f>MATCH(A4921,'Bank of England inputs'!A:A,0)</f>
        <v>#N/A</v>
      </c>
      <c r="D4921" s="6" t="e">
        <f>IF($A4921&gt;DataEnd,NA(),IFERROR(INDEX('iBoxx inputs'!B:B,MATCH($A4921,'iBoxx inputs'!$A:$A,0)),D4920))</f>
        <v>#N/A</v>
      </c>
      <c r="E4921" s="6" t="e">
        <f>IF($A4921&gt;DataEnd,NA(),IFERROR(INDEX('iBoxx inputs'!C:C,MATCH($A4921,'iBoxx inputs'!$A:$A,0)),E4920))</f>
        <v>#N/A</v>
      </c>
      <c r="F4921" s="6" t="e">
        <f>IF($A4921&gt;DataEnd,NA(),IFERROR(INDEX('Bank of England inputs'!D:D,MATCH($A4921,'Bank of England inputs'!$A:$A,0),0),F4920))</f>
        <v>#N/A</v>
      </c>
      <c r="G4921" s="19"/>
      <c r="H4921" s="5">
        <f t="shared" si="461"/>
        <v>42907</v>
      </c>
      <c r="I4921" s="6" t="e">
        <f t="shared" si="462"/>
        <v>#N/A</v>
      </c>
      <c r="J4921" s="6" t="e">
        <f t="shared" si="463"/>
        <v>#N/A</v>
      </c>
      <c r="K4921" s="19">
        <f t="shared" si="464"/>
        <v>2527</v>
      </c>
      <c r="L4921" s="6" t="e">
        <f t="shared" ca="1" si="465"/>
        <v>#N/A</v>
      </c>
    </row>
    <row r="4922" spans="1:12" x14ac:dyDescent="0.2">
      <c r="A4922" s="5">
        <f>IF(AND(dateA=1,A4921&lt;DataEnd),'iBoxx inputs'!A4926,IF(AND(dateA=2,A4921&lt;DataEnd),'Bank of England inputs'!A4926,IF(dateA=3,A4921+1,IF(dateA=4,WORKDAY(A4921,1,),WORKDAY(A4921,1,holidayQ)))))</f>
        <v>42908</v>
      </c>
      <c r="B4922" s="35" t="e">
        <f>MATCH(A4922,'iBoxx inputs'!A:A,0)</f>
        <v>#N/A</v>
      </c>
      <c r="C4922" s="35" t="e">
        <f>MATCH(A4922,'Bank of England inputs'!A:A,0)</f>
        <v>#N/A</v>
      </c>
      <c r="D4922" s="6" t="e">
        <f>IF($A4922&gt;DataEnd,NA(),IFERROR(INDEX('iBoxx inputs'!B:B,MATCH($A4922,'iBoxx inputs'!$A:$A,0)),D4921))</f>
        <v>#N/A</v>
      </c>
      <c r="E4922" s="6" t="e">
        <f>IF($A4922&gt;DataEnd,NA(),IFERROR(INDEX('iBoxx inputs'!C:C,MATCH($A4922,'iBoxx inputs'!$A:$A,0)),E4921))</f>
        <v>#N/A</v>
      </c>
      <c r="F4922" s="6" t="e">
        <f>IF($A4922&gt;DataEnd,NA(),IFERROR(INDEX('Bank of England inputs'!D:D,MATCH($A4922,'Bank of England inputs'!$A:$A,0),0),F4921))</f>
        <v>#N/A</v>
      </c>
      <c r="G4922" s="19"/>
      <c r="H4922" s="5">
        <f t="shared" si="461"/>
        <v>42908</v>
      </c>
      <c r="I4922" s="6" t="e">
        <f t="shared" si="462"/>
        <v>#N/A</v>
      </c>
      <c r="J4922" s="6" t="e">
        <f t="shared" si="463"/>
        <v>#N/A</v>
      </c>
      <c r="K4922" s="19">
        <f t="shared" si="464"/>
        <v>2527</v>
      </c>
      <c r="L4922" s="6" t="e">
        <f t="shared" ca="1" si="465"/>
        <v>#N/A</v>
      </c>
    </row>
    <row r="4923" spans="1:12" x14ac:dyDescent="0.2">
      <c r="A4923" s="5">
        <f>IF(AND(dateA=1,A4922&lt;DataEnd),'iBoxx inputs'!A4927,IF(AND(dateA=2,A4922&lt;DataEnd),'Bank of England inputs'!A4927,IF(dateA=3,A4922+1,IF(dateA=4,WORKDAY(A4922,1,),WORKDAY(A4922,1,holidayQ)))))</f>
        <v>42909</v>
      </c>
      <c r="B4923" s="35" t="e">
        <f>MATCH(A4923,'iBoxx inputs'!A:A,0)</f>
        <v>#N/A</v>
      </c>
      <c r="C4923" s="35" t="e">
        <f>MATCH(A4923,'Bank of England inputs'!A:A,0)</f>
        <v>#N/A</v>
      </c>
      <c r="D4923" s="6" t="e">
        <f>IF($A4923&gt;DataEnd,NA(),IFERROR(INDEX('iBoxx inputs'!B:B,MATCH($A4923,'iBoxx inputs'!$A:$A,0)),D4922))</f>
        <v>#N/A</v>
      </c>
      <c r="E4923" s="6" t="e">
        <f>IF($A4923&gt;DataEnd,NA(),IFERROR(INDEX('iBoxx inputs'!C:C,MATCH($A4923,'iBoxx inputs'!$A:$A,0)),E4922))</f>
        <v>#N/A</v>
      </c>
      <c r="F4923" s="6" t="e">
        <f>IF($A4923&gt;DataEnd,NA(),IFERROR(INDEX('Bank of England inputs'!D:D,MATCH($A4923,'Bank of England inputs'!$A:$A,0),0),F4922))</f>
        <v>#N/A</v>
      </c>
      <c r="G4923" s="19"/>
      <c r="H4923" s="5">
        <f t="shared" si="461"/>
        <v>42909</v>
      </c>
      <c r="I4923" s="6" t="e">
        <f t="shared" si="462"/>
        <v>#N/A</v>
      </c>
      <c r="J4923" s="6" t="e">
        <f t="shared" si="463"/>
        <v>#N/A</v>
      </c>
      <c r="K4923" s="19">
        <f t="shared" si="464"/>
        <v>2528</v>
      </c>
      <c r="L4923" s="6" t="e">
        <f t="shared" ca="1" si="465"/>
        <v>#N/A</v>
      </c>
    </row>
    <row r="4924" spans="1:12" x14ac:dyDescent="0.2">
      <c r="A4924" s="5">
        <f>IF(AND(dateA=1,A4923&lt;DataEnd),'iBoxx inputs'!A4928,IF(AND(dateA=2,A4923&lt;DataEnd),'Bank of England inputs'!A4928,IF(dateA=3,A4923+1,IF(dateA=4,WORKDAY(A4923,1,),WORKDAY(A4923,1,holidayQ)))))</f>
        <v>42912</v>
      </c>
      <c r="B4924" s="35" t="e">
        <f>MATCH(A4924,'iBoxx inputs'!A:A,0)</f>
        <v>#N/A</v>
      </c>
      <c r="C4924" s="35" t="e">
        <f>MATCH(A4924,'Bank of England inputs'!A:A,0)</f>
        <v>#N/A</v>
      </c>
      <c r="D4924" s="6" t="e">
        <f>IF($A4924&gt;DataEnd,NA(),IFERROR(INDEX('iBoxx inputs'!B:B,MATCH($A4924,'iBoxx inputs'!$A:$A,0)),D4923))</f>
        <v>#N/A</v>
      </c>
      <c r="E4924" s="6" t="e">
        <f>IF($A4924&gt;DataEnd,NA(),IFERROR(INDEX('iBoxx inputs'!C:C,MATCH($A4924,'iBoxx inputs'!$A:$A,0)),E4923))</f>
        <v>#N/A</v>
      </c>
      <c r="F4924" s="6" t="e">
        <f>IF($A4924&gt;DataEnd,NA(),IFERROR(INDEX('Bank of England inputs'!D:D,MATCH($A4924,'Bank of England inputs'!$A:$A,0),0),F4923))</f>
        <v>#N/A</v>
      </c>
      <c r="G4924" s="19"/>
      <c r="H4924" s="5">
        <f t="shared" si="461"/>
        <v>42912</v>
      </c>
      <c r="I4924" s="6" t="e">
        <f t="shared" si="462"/>
        <v>#N/A</v>
      </c>
      <c r="J4924" s="6" t="e">
        <f t="shared" si="463"/>
        <v>#N/A</v>
      </c>
      <c r="K4924" s="19">
        <f t="shared" si="464"/>
        <v>2527</v>
      </c>
      <c r="L4924" s="6" t="e">
        <f t="shared" ca="1" si="465"/>
        <v>#N/A</v>
      </c>
    </row>
    <row r="4925" spans="1:12" x14ac:dyDescent="0.2">
      <c r="A4925" s="5">
        <f>IF(AND(dateA=1,A4924&lt;DataEnd),'iBoxx inputs'!A4929,IF(AND(dateA=2,A4924&lt;DataEnd),'Bank of England inputs'!A4929,IF(dateA=3,A4924+1,IF(dateA=4,WORKDAY(A4924,1,),WORKDAY(A4924,1,holidayQ)))))</f>
        <v>42913</v>
      </c>
      <c r="B4925" s="35" t="e">
        <f>MATCH(A4925,'iBoxx inputs'!A:A,0)</f>
        <v>#N/A</v>
      </c>
      <c r="C4925" s="35" t="e">
        <f>MATCH(A4925,'Bank of England inputs'!A:A,0)</f>
        <v>#N/A</v>
      </c>
      <c r="D4925" s="6" t="e">
        <f>IF($A4925&gt;DataEnd,NA(),IFERROR(INDEX('iBoxx inputs'!B:B,MATCH($A4925,'iBoxx inputs'!$A:$A,0)),D4924))</f>
        <v>#N/A</v>
      </c>
      <c r="E4925" s="6" t="e">
        <f>IF($A4925&gt;DataEnd,NA(),IFERROR(INDEX('iBoxx inputs'!C:C,MATCH($A4925,'iBoxx inputs'!$A:$A,0)),E4924))</f>
        <v>#N/A</v>
      </c>
      <c r="F4925" s="6" t="e">
        <f>IF($A4925&gt;DataEnd,NA(),IFERROR(INDEX('Bank of England inputs'!D:D,MATCH($A4925,'Bank of England inputs'!$A:$A,0),0),F4924))</f>
        <v>#N/A</v>
      </c>
      <c r="G4925" s="19"/>
      <c r="H4925" s="5">
        <f t="shared" si="461"/>
        <v>42913</v>
      </c>
      <c r="I4925" s="6" t="e">
        <f t="shared" si="462"/>
        <v>#N/A</v>
      </c>
      <c r="J4925" s="6" t="e">
        <f t="shared" si="463"/>
        <v>#N/A</v>
      </c>
      <c r="K4925" s="19">
        <f t="shared" si="464"/>
        <v>2527</v>
      </c>
      <c r="L4925" s="6" t="e">
        <f t="shared" ca="1" si="465"/>
        <v>#N/A</v>
      </c>
    </row>
    <row r="4926" spans="1:12" x14ac:dyDescent="0.2">
      <c r="A4926" s="5">
        <f>IF(AND(dateA=1,A4925&lt;DataEnd),'iBoxx inputs'!A4930,IF(AND(dateA=2,A4925&lt;DataEnd),'Bank of England inputs'!A4930,IF(dateA=3,A4925+1,IF(dateA=4,WORKDAY(A4925,1,),WORKDAY(A4925,1,holidayQ)))))</f>
        <v>42914</v>
      </c>
      <c r="B4926" s="35" t="e">
        <f>MATCH(A4926,'iBoxx inputs'!A:A,0)</f>
        <v>#N/A</v>
      </c>
      <c r="C4926" s="35" t="e">
        <f>MATCH(A4926,'Bank of England inputs'!A:A,0)</f>
        <v>#N/A</v>
      </c>
      <c r="D4926" s="6" t="e">
        <f>IF($A4926&gt;DataEnd,NA(),IFERROR(INDEX('iBoxx inputs'!B:B,MATCH($A4926,'iBoxx inputs'!$A:$A,0)),D4925))</f>
        <v>#N/A</v>
      </c>
      <c r="E4926" s="6" t="e">
        <f>IF($A4926&gt;DataEnd,NA(),IFERROR(INDEX('iBoxx inputs'!C:C,MATCH($A4926,'iBoxx inputs'!$A:$A,0)),E4925))</f>
        <v>#N/A</v>
      </c>
      <c r="F4926" s="6" t="e">
        <f>IF($A4926&gt;DataEnd,NA(),IFERROR(INDEX('Bank of England inputs'!D:D,MATCH($A4926,'Bank of England inputs'!$A:$A,0),0),F4925))</f>
        <v>#N/A</v>
      </c>
      <c r="G4926" s="19"/>
      <c r="H4926" s="5">
        <f t="shared" si="461"/>
        <v>42914</v>
      </c>
      <c r="I4926" s="6" t="e">
        <f t="shared" si="462"/>
        <v>#N/A</v>
      </c>
      <c r="J4926" s="6" t="e">
        <f t="shared" si="463"/>
        <v>#N/A</v>
      </c>
      <c r="K4926" s="19">
        <f t="shared" si="464"/>
        <v>2527</v>
      </c>
      <c r="L4926" s="6" t="e">
        <f t="shared" ca="1" si="465"/>
        <v>#N/A</v>
      </c>
    </row>
    <row r="4927" spans="1:12" x14ac:dyDescent="0.2">
      <c r="A4927" s="5">
        <f>IF(AND(dateA=1,A4926&lt;DataEnd),'iBoxx inputs'!A4931,IF(AND(dateA=2,A4926&lt;DataEnd),'Bank of England inputs'!A4931,IF(dateA=3,A4926+1,IF(dateA=4,WORKDAY(A4926,1,),WORKDAY(A4926,1,holidayQ)))))</f>
        <v>42915</v>
      </c>
      <c r="B4927" s="35" t="e">
        <f>MATCH(A4927,'iBoxx inputs'!A:A,0)</f>
        <v>#N/A</v>
      </c>
      <c r="C4927" s="35" t="e">
        <f>MATCH(A4927,'Bank of England inputs'!A:A,0)</f>
        <v>#N/A</v>
      </c>
      <c r="D4927" s="6" t="e">
        <f>IF($A4927&gt;DataEnd,NA(),IFERROR(INDEX('iBoxx inputs'!B:B,MATCH($A4927,'iBoxx inputs'!$A:$A,0)),D4926))</f>
        <v>#N/A</v>
      </c>
      <c r="E4927" s="6" t="e">
        <f>IF($A4927&gt;DataEnd,NA(),IFERROR(INDEX('iBoxx inputs'!C:C,MATCH($A4927,'iBoxx inputs'!$A:$A,0)),E4926))</f>
        <v>#N/A</v>
      </c>
      <c r="F4927" s="6" t="e">
        <f>IF($A4927&gt;DataEnd,NA(),IFERROR(INDEX('Bank of England inputs'!D:D,MATCH($A4927,'Bank of England inputs'!$A:$A,0),0),F4926))</f>
        <v>#N/A</v>
      </c>
      <c r="G4927" s="19"/>
      <c r="H4927" s="5">
        <f t="shared" si="461"/>
        <v>42915</v>
      </c>
      <c r="I4927" s="6" t="e">
        <f t="shared" si="462"/>
        <v>#N/A</v>
      </c>
      <c r="J4927" s="6" t="e">
        <f t="shared" si="463"/>
        <v>#N/A</v>
      </c>
      <c r="K4927" s="19">
        <f t="shared" si="464"/>
        <v>2527</v>
      </c>
      <c r="L4927" s="6" t="e">
        <f t="shared" ca="1" si="465"/>
        <v>#N/A</v>
      </c>
    </row>
    <row r="4928" spans="1:12" x14ac:dyDescent="0.2">
      <c r="A4928" s="5">
        <f>IF(AND(dateA=1,A4927&lt;DataEnd),'iBoxx inputs'!A4932,IF(AND(dateA=2,A4927&lt;DataEnd),'Bank of England inputs'!A4932,IF(dateA=3,A4927+1,IF(dateA=4,WORKDAY(A4927,1,),WORKDAY(A4927,1,holidayQ)))))</f>
        <v>42916</v>
      </c>
      <c r="B4928" s="35" t="e">
        <f>MATCH(A4928,'iBoxx inputs'!A:A,0)</f>
        <v>#N/A</v>
      </c>
      <c r="C4928" s="35" t="e">
        <f>MATCH(A4928,'Bank of England inputs'!A:A,0)</f>
        <v>#N/A</v>
      </c>
      <c r="D4928" s="6" t="e">
        <f>IF($A4928&gt;DataEnd,NA(),IFERROR(INDEX('iBoxx inputs'!B:B,MATCH($A4928,'iBoxx inputs'!$A:$A,0)),D4927))</f>
        <v>#N/A</v>
      </c>
      <c r="E4928" s="6" t="e">
        <f>IF($A4928&gt;DataEnd,NA(),IFERROR(INDEX('iBoxx inputs'!C:C,MATCH($A4928,'iBoxx inputs'!$A:$A,0)),E4927))</f>
        <v>#N/A</v>
      </c>
      <c r="F4928" s="6" t="e">
        <f>IF($A4928&gt;DataEnd,NA(),IFERROR(INDEX('Bank of England inputs'!D:D,MATCH($A4928,'Bank of England inputs'!$A:$A,0),0),F4927))</f>
        <v>#N/A</v>
      </c>
      <c r="G4928" s="19"/>
      <c r="H4928" s="5">
        <f t="shared" si="461"/>
        <v>42916</v>
      </c>
      <c r="I4928" s="6" t="e">
        <f t="shared" si="462"/>
        <v>#N/A</v>
      </c>
      <c r="J4928" s="6" t="e">
        <f t="shared" si="463"/>
        <v>#N/A</v>
      </c>
      <c r="K4928" s="19">
        <f t="shared" si="464"/>
        <v>2528</v>
      </c>
      <c r="L4928" s="6" t="e">
        <f t="shared" ca="1" si="465"/>
        <v>#N/A</v>
      </c>
    </row>
    <row r="4929" spans="1:12" x14ac:dyDescent="0.2">
      <c r="A4929" s="5">
        <f>IF(AND(dateA=1,A4928&lt;DataEnd),'iBoxx inputs'!A4933,IF(AND(dateA=2,A4928&lt;DataEnd),'Bank of England inputs'!A4933,IF(dateA=3,A4928+1,IF(dateA=4,WORKDAY(A4928,1,),WORKDAY(A4928,1,holidayQ)))))</f>
        <v>42919</v>
      </c>
      <c r="B4929" s="35" t="e">
        <f>MATCH(A4929,'iBoxx inputs'!A:A,0)</f>
        <v>#N/A</v>
      </c>
      <c r="C4929" s="35" t="e">
        <f>MATCH(A4929,'Bank of England inputs'!A:A,0)</f>
        <v>#N/A</v>
      </c>
      <c r="D4929" s="6" t="e">
        <f>IF($A4929&gt;DataEnd,NA(),IFERROR(INDEX('iBoxx inputs'!B:B,MATCH($A4929,'iBoxx inputs'!$A:$A,0)),D4928))</f>
        <v>#N/A</v>
      </c>
      <c r="E4929" s="6" t="e">
        <f>IF($A4929&gt;DataEnd,NA(),IFERROR(INDEX('iBoxx inputs'!C:C,MATCH($A4929,'iBoxx inputs'!$A:$A,0)),E4928))</f>
        <v>#N/A</v>
      </c>
      <c r="F4929" s="6" t="e">
        <f>IF($A4929&gt;DataEnd,NA(),IFERROR(INDEX('Bank of England inputs'!D:D,MATCH($A4929,'Bank of England inputs'!$A:$A,0),0),F4928))</f>
        <v>#N/A</v>
      </c>
      <c r="G4929" s="19"/>
      <c r="H4929" s="5">
        <f t="shared" si="461"/>
        <v>42919</v>
      </c>
      <c r="I4929" s="6" t="e">
        <f t="shared" si="462"/>
        <v>#N/A</v>
      </c>
      <c r="J4929" s="6" t="e">
        <f t="shared" si="463"/>
        <v>#N/A</v>
      </c>
      <c r="K4929" s="19">
        <f t="shared" si="464"/>
        <v>2527</v>
      </c>
      <c r="L4929" s="6" t="e">
        <f t="shared" ca="1" si="465"/>
        <v>#N/A</v>
      </c>
    </row>
    <row r="4930" spans="1:12" x14ac:dyDescent="0.2">
      <c r="A4930" s="5">
        <f>IF(AND(dateA=1,A4929&lt;DataEnd),'iBoxx inputs'!A4934,IF(AND(dateA=2,A4929&lt;DataEnd),'Bank of England inputs'!A4934,IF(dateA=3,A4929+1,IF(dateA=4,WORKDAY(A4929,1,),WORKDAY(A4929,1,holidayQ)))))</f>
        <v>42920</v>
      </c>
      <c r="B4930" s="35" t="e">
        <f>MATCH(A4930,'iBoxx inputs'!A:A,0)</f>
        <v>#N/A</v>
      </c>
      <c r="C4930" s="35" t="e">
        <f>MATCH(A4930,'Bank of England inputs'!A:A,0)</f>
        <v>#N/A</v>
      </c>
      <c r="D4930" s="6" t="e">
        <f>IF($A4930&gt;DataEnd,NA(),IFERROR(INDEX('iBoxx inputs'!B:B,MATCH($A4930,'iBoxx inputs'!$A:$A,0)),D4929))</f>
        <v>#N/A</v>
      </c>
      <c r="E4930" s="6" t="e">
        <f>IF($A4930&gt;DataEnd,NA(),IFERROR(INDEX('iBoxx inputs'!C:C,MATCH($A4930,'iBoxx inputs'!$A:$A,0)),E4929))</f>
        <v>#N/A</v>
      </c>
      <c r="F4930" s="6" t="e">
        <f>IF($A4930&gt;DataEnd,NA(),IFERROR(INDEX('Bank of England inputs'!D:D,MATCH($A4930,'Bank of England inputs'!$A:$A,0),0),F4929))</f>
        <v>#N/A</v>
      </c>
      <c r="G4930" s="19"/>
      <c r="H4930" s="5">
        <f t="shared" ref="H4930:H4993" si="466">A4930</f>
        <v>42920</v>
      </c>
      <c r="I4930" s="6" t="e">
        <f t="shared" ref="I4930:I4993" si="467">(D4930+E4930)/2</f>
        <v>#N/A</v>
      </c>
      <c r="J4930" s="6" t="e">
        <f t="shared" ref="J4930:J4993" si="468">((1+I4930/100)/(1+F4930/100)-1)*100</f>
        <v>#N/A</v>
      </c>
      <c r="K4930" s="19">
        <f t="shared" si="464"/>
        <v>2527</v>
      </c>
      <c r="L4930" s="6" t="e">
        <f t="shared" ca="1" si="465"/>
        <v>#N/A</v>
      </c>
    </row>
    <row r="4931" spans="1:12" x14ac:dyDescent="0.2">
      <c r="A4931" s="5">
        <f>IF(AND(dateA=1,A4930&lt;DataEnd),'iBoxx inputs'!A4935,IF(AND(dateA=2,A4930&lt;DataEnd),'Bank of England inputs'!A4935,IF(dateA=3,A4930+1,IF(dateA=4,WORKDAY(A4930,1,),WORKDAY(A4930,1,holidayQ)))))</f>
        <v>42921</v>
      </c>
      <c r="B4931" s="35" t="e">
        <f>MATCH(A4931,'iBoxx inputs'!A:A,0)</f>
        <v>#N/A</v>
      </c>
      <c r="C4931" s="35" t="e">
        <f>MATCH(A4931,'Bank of England inputs'!A:A,0)</f>
        <v>#N/A</v>
      </c>
      <c r="D4931" s="6" t="e">
        <f>IF($A4931&gt;DataEnd,NA(),IFERROR(INDEX('iBoxx inputs'!B:B,MATCH($A4931,'iBoxx inputs'!$A:$A,0)),D4930))</f>
        <v>#N/A</v>
      </c>
      <c r="E4931" s="6" t="e">
        <f>IF($A4931&gt;DataEnd,NA(),IFERROR(INDEX('iBoxx inputs'!C:C,MATCH($A4931,'iBoxx inputs'!$A:$A,0)),E4930))</f>
        <v>#N/A</v>
      </c>
      <c r="F4931" s="6" t="e">
        <f>IF($A4931&gt;DataEnd,NA(),IFERROR(INDEX('Bank of England inputs'!D:D,MATCH($A4931,'Bank of England inputs'!$A:$A,0),0),F4930))</f>
        <v>#N/A</v>
      </c>
      <c r="G4931" s="19"/>
      <c r="H4931" s="5">
        <f t="shared" si="466"/>
        <v>42921</v>
      </c>
      <c r="I4931" s="6" t="e">
        <f t="shared" si="467"/>
        <v>#N/A</v>
      </c>
      <c r="J4931" s="6" t="e">
        <f t="shared" si="468"/>
        <v>#N/A</v>
      </c>
      <c r="K4931" s="19">
        <f t="shared" si="464"/>
        <v>2527</v>
      </c>
      <c r="L4931" s="6" t="e">
        <f t="shared" ca="1" si="465"/>
        <v>#N/A</v>
      </c>
    </row>
    <row r="4932" spans="1:12" x14ac:dyDescent="0.2">
      <c r="A4932" s="5">
        <f>IF(AND(dateA=1,A4931&lt;DataEnd),'iBoxx inputs'!A4936,IF(AND(dateA=2,A4931&lt;DataEnd),'Bank of England inputs'!A4936,IF(dateA=3,A4931+1,IF(dateA=4,WORKDAY(A4931,1,),WORKDAY(A4931,1,holidayQ)))))</f>
        <v>42922</v>
      </c>
      <c r="B4932" s="35" t="e">
        <f>MATCH(A4932,'iBoxx inputs'!A:A,0)</f>
        <v>#N/A</v>
      </c>
      <c r="C4932" s="35" t="e">
        <f>MATCH(A4932,'Bank of England inputs'!A:A,0)</f>
        <v>#N/A</v>
      </c>
      <c r="D4932" s="6" t="e">
        <f>IF($A4932&gt;DataEnd,NA(),IFERROR(INDEX('iBoxx inputs'!B:B,MATCH($A4932,'iBoxx inputs'!$A:$A,0)),D4931))</f>
        <v>#N/A</v>
      </c>
      <c r="E4932" s="6" t="e">
        <f>IF($A4932&gt;DataEnd,NA(),IFERROR(INDEX('iBoxx inputs'!C:C,MATCH($A4932,'iBoxx inputs'!$A:$A,0)),E4931))</f>
        <v>#N/A</v>
      </c>
      <c r="F4932" s="6" t="e">
        <f>IF($A4932&gt;DataEnd,NA(),IFERROR(INDEX('Bank of England inputs'!D:D,MATCH($A4932,'Bank of England inputs'!$A:$A,0),0),F4931))</f>
        <v>#N/A</v>
      </c>
      <c r="G4932" s="19"/>
      <c r="H4932" s="5">
        <f t="shared" si="466"/>
        <v>42922</v>
      </c>
      <c r="I4932" s="6" t="e">
        <f t="shared" si="467"/>
        <v>#N/A</v>
      </c>
      <c r="J4932" s="6" t="e">
        <f t="shared" si="468"/>
        <v>#N/A</v>
      </c>
      <c r="K4932" s="19">
        <f t="shared" si="464"/>
        <v>2527</v>
      </c>
      <c r="L4932" s="6" t="e">
        <f t="shared" ca="1" si="465"/>
        <v>#N/A</v>
      </c>
    </row>
    <row r="4933" spans="1:12" x14ac:dyDescent="0.2">
      <c r="A4933" s="5">
        <f>IF(AND(dateA=1,A4932&lt;DataEnd),'iBoxx inputs'!A4937,IF(AND(dateA=2,A4932&lt;DataEnd),'Bank of England inputs'!A4937,IF(dateA=3,A4932+1,IF(dateA=4,WORKDAY(A4932,1,),WORKDAY(A4932,1,holidayQ)))))</f>
        <v>42923</v>
      </c>
      <c r="B4933" s="35" t="e">
        <f>MATCH(A4933,'iBoxx inputs'!A:A,0)</f>
        <v>#N/A</v>
      </c>
      <c r="C4933" s="35" t="e">
        <f>MATCH(A4933,'Bank of England inputs'!A:A,0)</f>
        <v>#N/A</v>
      </c>
      <c r="D4933" s="6" t="e">
        <f>IF($A4933&gt;DataEnd,NA(),IFERROR(INDEX('iBoxx inputs'!B:B,MATCH($A4933,'iBoxx inputs'!$A:$A,0)),D4932))</f>
        <v>#N/A</v>
      </c>
      <c r="E4933" s="6" t="e">
        <f>IF($A4933&gt;DataEnd,NA(),IFERROR(INDEX('iBoxx inputs'!C:C,MATCH($A4933,'iBoxx inputs'!$A:$A,0)),E4932))</f>
        <v>#N/A</v>
      </c>
      <c r="F4933" s="6" t="e">
        <f>IF($A4933&gt;DataEnd,NA(),IFERROR(INDEX('Bank of England inputs'!D:D,MATCH($A4933,'Bank of England inputs'!$A:$A,0),0),F4932))</f>
        <v>#N/A</v>
      </c>
      <c r="G4933" s="19"/>
      <c r="H4933" s="5">
        <f t="shared" si="466"/>
        <v>42923</v>
      </c>
      <c r="I4933" s="6" t="e">
        <f t="shared" si="467"/>
        <v>#N/A</v>
      </c>
      <c r="J4933" s="6" t="e">
        <f t="shared" si="468"/>
        <v>#N/A</v>
      </c>
      <c r="K4933" s="19">
        <f t="shared" si="464"/>
        <v>2528</v>
      </c>
      <c r="L4933" s="6" t="e">
        <f t="shared" ca="1" si="465"/>
        <v>#N/A</v>
      </c>
    </row>
    <row r="4934" spans="1:12" x14ac:dyDescent="0.2">
      <c r="A4934" s="5">
        <f>IF(AND(dateA=1,A4933&lt;DataEnd),'iBoxx inputs'!A4938,IF(AND(dateA=2,A4933&lt;DataEnd),'Bank of England inputs'!A4938,IF(dateA=3,A4933+1,IF(dateA=4,WORKDAY(A4933,1,),WORKDAY(A4933,1,holidayQ)))))</f>
        <v>42926</v>
      </c>
      <c r="B4934" s="35" t="e">
        <f>MATCH(A4934,'iBoxx inputs'!A:A,0)</f>
        <v>#N/A</v>
      </c>
      <c r="C4934" s="35" t="e">
        <f>MATCH(A4934,'Bank of England inputs'!A:A,0)</f>
        <v>#N/A</v>
      </c>
      <c r="D4934" s="6" t="e">
        <f>IF($A4934&gt;DataEnd,NA(),IFERROR(INDEX('iBoxx inputs'!B:B,MATCH($A4934,'iBoxx inputs'!$A:$A,0)),D4933))</f>
        <v>#N/A</v>
      </c>
      <c r="E4934" s="6" t="e">
        <f>IF($A4934&gt;DataEnd,NA(),IFERROR(INDEX('iBoxx inputs'!C:C,MATCH($A4934,'iBoxx inputs'!$A:$A,0)),E4933))</f>
        <v>#N/A</v>
      </c>
      <c r="F4934" s="6" t="e">
        <f>IF($A4934&gt;DataEnd,NA(),IFERROR(INDEX('Bank of England inputs'!D:D,MATCH($A4934,'Bank of England inputs'!$A:$A,0),0),F4933))</f>
        <v>#N/A</v>
      </c>
      <c r="G4934" s="19"/>
      <c r="H4934" s="5">
        <f t="shared" si="466"/>
        <v>42926</v>
      </c>
      <c r="I4934" s="6" t="e">
        <f t="shared" si="467"/>
        <v>#N/A</v>
      </c>
      <c r="J4934" s="6" t="e">
        <f t="shared" si="468"/>
        <v>#N/A</v>
      </c>
      <c r="K4934" s="19">
        <f t="shared" si="464"/>
        <v>2527</v>
      </c>
      <c r="L4934" s="6" t="e">
        <f t="shared" ca="1" si="465"/>
        <v>#N/A</v>
      </c>
    </row>
    <row r="4935" spans="1:12" x14ac:dyDescent="0.2">
      <c r="A4935" s="5">
        <f>IF(AND(dateA=1,A4934&lt;DataEnd),'iBoxx inputs'!A4939,IF(AND(dateA=2,A4934&lt;DataEnd),'Bank of England inputs'!A4939,IF(dateA=3,A4934+1,IF(dateA=4,WORKDAY(A4934,1,),WORKDAY(A4934,1,holidayQ)))))</f>
        <v>42927</v>
      </c>
      <c r="B4935" s="35" t="e">
        <f>MATCH(A4935,'iBoxx inputs'!A:A,0)</f>
        <v>#N/A</v>
      </c>
      <c r="C4935" s="35" t="e">
        <f>MATCH(A4935,'Bank of England inputs'!A:A,0)</f>
        <v>#N/A</v>
      </c>
      <c r="D4935" s="6" t="e">
        <f>IF($A4935&gt;DataEnd,NA(),IFERROR(INDEX('iBoxx inputs'!B:B,MATCH($A4935,'iBoxx inputs'!$A:$A,0)),D4934))</f>
        <v>#N/A</v>
      </c>
      <c r="E4935" s="6" t="e">
        <f>IF($A4935&gt;DataEnd,NA(),IFERROR(INDEX('iBoxx inputs'!C:C,MATCH($A4935,'iBoxx inputs'!$A:$A,0)),E4934))</f>
        <v>#N/A</v>
      </c>
      <c r="F4935" s="6" t="e">
        <f>IF($A4935&gt;DataEnd,NA(),IFERROR(INDEX('Bank of England inputs'!D:D,MATCH($A4935,'Bank of England inputs'!$A:$A,0),0),F4934))</f>
        <v>#N/A</v>
      </c>
      <c r="G4935" s="19"/>
      <c r="H4935" s="5">
        <f t="shared" si="466"/>
        <v>42927</v>
      </c>
      <c r="I4935" s="6" t="e">
        <f t="shared" si="467"/>
        <v>#N/A</v>
      </c>
      <c r="J4935" s="6" t="e">
        <f t="shared" si="468"/>
        <v>#N/A</v>
      </c>
      <c r="K4935" s="19">
        <f t="shared" si="464"/>
        <v>2527</v>
      </c>
      <c r="L4935" s="6" t="e">
        <f t="shared" ca="1" si="465"/>
        <v>#N/A</v>
      </c>
    </row>
    <row r="4936" spans="1:12" x14ac:dyDescent="0.2">
      <c r="A4936" s="5">
        <f>IF(AND(dateA=1,A4935&lt;DataEnd),'iBoxx inputs'!A4940,IF(AND(dateA=2,A4935&lt;DataEnd),'Bank of England inputs'!A4940,IF(dateA=3,A4935+1,IF(dateA=4,WORKDAY(A4935,1,),WORKDAY(A4935,1,holidayQ)))))</f>
        <v>42928</v>
      </c>
      <c r="B4936" s="35" t="e">
        <f>MATCH(A4936,'iBoxx inputs'!A:A,0)</f>
        <v>#N/A</v>
      </c>
      <c r="C4936" s="35" t="e">
        <f>MATCH(A4936,'Bank of England inputs'!A:A,0)</f>
        <v>#N/A</v>
      </c>
      <c r="D4936" s="6" t="e">
        <f>IF($A4936&gt;DataEnd,NA(),IFERROR(INDEX('iBoxx inputs'!B:B,MATCH($A4936,'iBoxx inputs'!$A:$A,0)),D4935))</f>
        <v>#N/A</v>
      </c>
      <c r="E4936" s="6" t="e">
        <f>IF($A4936&gt;DataEnd,NA(),IFERROR(INDEX('iBoxx inputs'!C:C,MATCH($A4936,'iBoxx inputs'!$A:$A,0)),E4935))</f>
        <v>#N/A</v>
      </c>
      <c r="F4936" s="6" t="e">
        <f>IF($A4936&gt;DataEnd,NA(),IFERROR(INDEX('Bank of England inputs'!D:D,MATCH($A4936,'Bank of England inputs'!$A:$A,0),0),F4935))</f>
        <v>#N/A</v>
      </c>
      <c r="G4936" s="19"/>
      <c r="H4936" s="5">
        <f t="shared" si="466"/>
        <v>42928</v>
      </c>
      <c r="I4936" s="6" t="e">
        <f t="shared" si="467"/>
        <v>#N/A</v>
      </c>
      <c r="J4936" s="6" t="e">
        <f t="shared" si="468"/>
        <v>#N/A</v>
      </c>
      <c r="K4936" s="19">
        <f t="shared" si="464"/>
        <v>2527</v>
      </c>
      <c r="L4936" s="6" t="e">
        <f t="shared" ca="1" si="465"/>
        <v>#N/A</v>
      </c>
    </row>
    <row r="4937" spans="1:12" x14ac:dyDescent="0.2">
      <c r="A4937" s="5">
        <f>IF(AND(dateA=1,A4936&lt;DataEnd),'iBoxx inputs'!A4941,IF(AND(dateA=2,A4936&lt;DataEnd),'Bank of England inputs'!A4941,IF(dateA=3,A4936+1,IF(dateA=4,WORKDAY(A4936,1,),WORKDAY(A4936,1,holidayQ)))))</f>
        <v>42929</v>
      </c>
      <c r="B4937" s="35" t="e">
        <f>MATCH(A4937,'iBoxx inputs'!A:A,0)</f>
        <v>#N/A</v>
      </c>
      <c r="C4937" s="35" t="e">
        <f>MATCH(A4937,'Bank of England inputs'!A:A,0)</f>
        <v>#N/A</v>
      </c>
      <c r="D4937" s="6" t="e">
        <f>IF($A4937&gt;DataEnd,NA(),IFERROR(INDEX('iBoxx inputs'!B:B,MATCH($A4937,'iBoxx inputs'!$A:$A,0)),D4936))</f>
        <v>#N/A</v>
      </c>
      <c r="E4937" s="6" t="e">
        <f>IF($A4937&gt;DataEnd,NA(),IFERROR(INDEX('iBoxx inputs'!C:C,MATCH($A4937,'iBoxx inputs'!$A:$A,0)),E4936))</f>
        <v>#N/A</v>
      </c>
      <c r="F4937" s="6" t="e">
        <f>IF($A4937&gt;DataEnd,NA(),IFERROR(INDEX('Bank of England inputs'!D:D,MATCH($A4937,'Bank of England inputs'!$A:$A,0),0),F4936))</f>
        <v>#N/A</v>
      </c>
      <c r="G4937" s="19"/>
      <c r="H4937" s="5">
        <f t="shared" si="466"/>
        <v>42929</v>
      </c>
      <c r="I4937" s="6" t="e">
        <f t="shared" si="467"/>
        <v>#N/A</v>
      </c>
      <c r="J4937" s="6" t="e">
        <f t="shared" si="468"/>
        <v>#N/A</v>
      </c>
      <c r="K4937" s="19">
        <f t="shared" si="464"/>
        <v>2527</v>
      </c>
      <c r="L4937" s="6" t="e">
        <f t="shared" ca="1" si="465"/>
        <v>#N/A</v>
      </c>
    </row>
    <row r="4938" spans="1:12" x14ac:dyDescent="0.2">
      <c r="A4938" s="5">
        <f>IF(AND(dateA=1,A4937&lt;DataEnd),'iBoxx inputs'!A4942,IF(AND(dateA=2,A4937&lt;DataEnd),'Bank of England inputs'!A4942,IF(dateA=3,A4937+1,IF(dateA=4,WORKDAY(A4937,1,),WORKDAY(A4937,1,holidayQ)))))</f>
        <v>42930</v>
      </c>
      <c r="B4938" s="35" t="e">
        <f>MATCH(A4938,'iBoxx inputs'!A:A,0)</f>
        <v>#N/A</v>
      </c>
      <c r="C4938" s="35" t="e">
        <f>MATCH(A4938,'Bank of England inputs'!A:A,0)</f>
        <v>#N/A</v>
      </c>
      <c r="D4938" s="6" t="e">
        <f>IF($A4938&gt;DataEnd,NA(),IFERROR(INDEX('iBoxx inputs'!B:B,MATCH($A4938,'iBoxx inputs'!$A:$A,0)),D4937))</f>
        <v>#N/A</v>
      </c>
      <c r="E4938" s="6" t="e">
        <f>IF($A4938&gt;DataEnd,NA(),IFERROR(INDEX('iBoxx inputs'!C:C,MATCH($A4938,'iBoxx inputs'!$A:$A,0)),E4937))</f>
        <v>#N/A</v>
      </c>
      <c r="F4938" s="6" t="e">
        <f>IF($A4938&gt;DataEnd,NA(),IFERROR(INDEX('Bank of England inputs'!D:D,MATCH($A4938,'Bank of England inputs'!$A:$A,0),0),F4937))</f>
        <v>#N/A</v>
      </c>
      <c r="G4938" s="19"/>
      <c r="H4938" s="5">
        <f t="shared" si="466"/>
        <v>42930</v>
      </c>
      <c r="I4938" s="6" t="e">
        <f t="shared" si="467"/>
        <v>#N/A</v>
      </c>
      <c r="J4938" s="6" t="e">
        <f t="shared" si="468"/>
        <v>#N/A</v>
      </c>
      <c r="K4938" s="19">
        <f t="shared" si="464"/>
        <v>2528</v>
      </c>
      <c r="L4938" s="6" t="e">
        <f t="shared" ca="1" si="465"/>
        <v>#N/A</v>
      </c>
    </row>
    <row r="4939" spans="1:12" x14ac:dyDescent="0.2">
      <c r="A4939" s="5">
        <f>IF(AND(dateA=1,A4938&lt;DataEnd),'iBoxx inputs'!A4943,IF(AND(dateA=2,A4938&lt;DataEnd),'Bank of England inputs'!A4943,IF(dateA=3,A4938+1,IF(dateA=4,WORKDAY(A4938,1,),WORKDAY(A4938,1,holidayQ)))))</f>
        <v>42933</v>
      </c>
      <c r="B4939" s="35" t="e">
        <f>MATCH(A4939,'iBoxx inputs'!A:A,0)</f>
        <v>#N/A</v>
      </c>
      <c r="C4939" s="35" t="e">
        <f>MATCH(A4939,'Bank of England inputs'!A:A,0)</f>
        <v>#N/A</v>
      </c>
      <c r="D4939" s="6" t="e">
        <f>IF($A4939&gt;DataEnd,NA(),IFERROR(INDEX('iBoxx inputs'!B:B,MATCH($A4939,'iBoxx inputs'!$A:$A,0)),D4938))</f>
        <v>#N/A</v>
      </c>
      <c r="E4939" s="6" t="e">
        <f>IF($A4939&gt;DataEnd,NA(),IFERROR(INDEX('iBoxx inputs'!C:C,MATCH($A4939,'iBoxx inputs'!$A:$A,0)),E4938))</f>
        <v>#N/A</v>
      </c>
      <c r="F4939" s="6" t="e">
        <f>IF($A4939&gt;DataEnd,NA(),IFERROR(INDEX('Bank of England inputs'!D:D,MATCH($A4939,'Bank of England inputs'!$A:$A,0),0),F4938))</f>
        <v>#N/A</v>
      </c>
      <c r="G4939" s="19"/>
      <c r="H4939" s="5">
        <f t="shared" si="466"/>
        <v>42933</v>
      </c>
      <c r="I4939" s="6" t="e">
        <f t="shared" si="467"/>
        <v>#N/A</v>
      </c>
      <c r="J4939" s="6" t="e">
        <f t="shared" si="468"/>
        <v>#N/A</v>
      </c>
      <c r="K4939" s="19">
        <f t="shared" si="464"/>
        <v>2527</v>
      </c>
      <c r="L4939" s="6" t="e">
        <f t="shared" ca="1" si="465"/>
        <v>#N/A</v>
      </c>
    </row>
    <row r="4940" spans="1:12" x14ac:dyDescent="0.2">
      <c r="A4940" s="5">
        <f>IF(AND(dateA=1,A4939&lt;DataEnd),'iBoxx inputs'!A4944,IF(AND(dateA=2,A4939&lt;DataEnd),'Bank of England inputs'!A4944,IF(dateA=3,A4939+1,IF(dateA=4,WORKDAY(A4939,1,),WORKDAY(A4939,1,holidayQ)))))</f>
        <v>42934</v>
      </c>
      <c r="B4940" s="35" t="e">
        <f>MATCH(A4940,'iBoxx inputs'!A:A,0)</f>
        <v>#N/A</v>
      </c>
      <c r="C4940" s="35" t="e">
        <f>MATCH(A4940,'Bank of England inputs'!A:A,0)</f>
        <v>#N/A</v>
      </c>
      <c r="D4940" s="6" t="e">
        <f>IF($A4940&gt;DataEnd,NA(),IFERROR(INDEX('iBoxx inputs'!B:B,MATCH($A4940,'iBoxx inputs'!$A:$A,0)),D4939))</f>
        <v>#N/A</v>
      </c>
      <c r="E4940" s="6" t="e">
        <f>IF($A4940&gt;DataEnd,NA(),IFERROR(INDEX('iBoxx inputs'!C:C,MATCH($A4940,'iBoxx inputs'!$A:$A,0)),E4939))</f>
        <v>#N/A</v>
      </c>
      <c r="F4940" s="6" t="e">
        <f>IF($A4940&gt;DataEnd,NA(),IFERROR(INDEX('Bank of England inputs'!D:D,MATCH($A4940,'Bank of England inputs'!$A:$A,0),0),F4939))</f>
        <v>#N/A</v>
      </c>
      <c r="G4940" s="19"/>
      <c r="H4940" s="5">
        <f t="shared" si="466"/>
        <v>42934</v>
      </c>
      <c r="I4940" s="6" t="e">
        <f t="shared" si="467"/>
        <v>#N/A</v>
      </c>
      <c r="J4940" s="6" t="e">
        <f t="shared" si="468"/>
        <v>#N/A</v>
      </c>
      <c r="K4940" s="19">
        <f t="shared" si="464"/>
        <v>2527</v>
      </c>
      <c r="L4940" s="6" t="e">
        <f t="shared" ca="1" si="465"/>
        <v>#N/A</v>
      </c>
    </row>
    <row r="4941" spans="1:12" x14ac:dyDescent="0.2">
      <c r="A4941" s="5">
        <f>IF(AND(dateA=1,A4940&lt;DataEnd),'iBoxx inputs'!A4945,IF(AND(dateA=2,A4940&lt;DataEnd),'Bank of England inputs'!A4945,IF(dateA=3,A4940+1,IF(dateA=4,WORKDAY(A4940,1,),WORKDAY(A4940,1,holidayQ)))))</f>
        <v>42935</v>
      </c>
      <c r="B4941" s="35" t="e">
        <f>MATCH(A4941,'iBoxx inputs'!A:A,0)</f>
        <v>#N/A</v>
      </c>
      <c r="C4941" s="35" t="e">
        <f>MATCH(A4941,'Bank of England inputs'!A:A,0)</f>
        <v>#N/A</v>
      </c>
      <c r="D4941" s="6" t="e">
        <f>IF($A4941&gt;DataEnd,NA(),IFERROR(INDEX('iBoxx inputs'!B:B,MATCH($A4941,'iBoxx inputs'!$A:$A,0)),D4940))</f>
        <v>#N/A</v>
      </c>
      <c r="E4941" s="6" t="e">
        <f>IF($A4941&gt;DataEnd,NA(),IFERROR(INDEX('iBoxx inputs'!C:C,MATCH($A4941,'iBoxx inputs'!$A:$A,0)),E4940))</f>
        <v>#N/A</v>
      </c>
      <c r="F4941" s="6" t="e">
        <f>IF($A4941&gt;DataEnd,NA(),IFERROR(INDEX('Bank of England inputs'!D:D,MATCH($A4941,'Bank of England inputs'!$A:$A,0),0),F4940))</f>
        <v>#N/A</v>
      </c>
      <c r="G4941" s="19"/>
      <c r="H4941" s="5">
        <f t="shared" si="466"/>
        <v>42935</v>
      </c>
      <c r="I4941" s="6" t="e">
        <f t="shared" si="467"/>
        <v>#N/A</v>
      </c>
      <c r="J4941" s="6" t="e">
        <f t="shared" si="468"/>
        <v>#N/A</v>
      </c>
      <c r="K4941" s="19">
        <f t="shared" si="464"/>
        <v>2527</v>
      </c>
      <c r="L4941" s="6" t="e">
        <f t="shared" ca="1" si="465"/>
        <v>#N/A</v>
      </c>
    </row>
    <row r="4942" spans="1:12" x14ac:dyDescent="0.2">
      <c r="A4942" s="5">
        <f>IF(AND(dateA=1,A4941&lt;DataEnd),'iBoxx inputs'!A4946,IF(AND(dateA=2,A4941&lt;DataEnd),'Bank of England inputs'!A4946,IF(dateA=3,A4941+1,IF(dateA=4,WORKDAY(A4941,1,),WORKDAY(A4941,1,holidayQ)))))</f>
        <v>42936</v>
      </c>
      <c r="B4942" s="35" t="e">
        <f>MATCH(A4942,'iBoxx inputs'!A:A,0)</f>
        <v>#N/A</v>
      </c>
      <c r="C4942" s="35" t="e">
        <f>MATCH(A4942,'Bank of England inputs'!A:A,0)</f>
        <v>#N/A</v>
      </c>
      <c r="D4942" s="6" t="e">
        <f>IF($A4942&gt;DataEnd,NA(),IFERROR(INDEX('iBoxx inputs'!B:B,MATCH($A4942,'iBoxx inputs'!$A:$A,0)),D4941))</f>
        <v>#N/A</v>
      </c>
      <c r="E4942" s="6" t="e">
        <f>IF($A4942&gt;DataEnd,NA(),IFERROR(INDEX('iBoxx inputs'!C:C,MATCH($A4942,'iBoxx inputs'!$A:$A,0)),E4941))</f>
        <v>#N/A</v>
      </c>
      <c r="F4942" s="6" t="e">
        <f>IF($A4942&gt;DataEnd,NA(),IFERROR(INDEX('Bank of England inputs'!D:D,MATCH($A4942,'Bank of England inputs'!$A:$A,0),0),F4941))</f>
        <v>#N/A</v>
      </c>
      <c r="G4942" s="19"/>
      <c r="H4942" s="5">
        <f t="shared" si="466"/>
        <v>42936</v>
      </c>
      <c r="I4942" s="6" t="e">
        <f t="shared" si="467"/>
        <v>#N/A</v>
      </c>
      <c r="J4942" s="6" t="e">
        <f t="shared" si="468"/>
        <v>#N/A</v>
      </c>
      <c r="K4942" s="19">
        <f t="shared" si="464"/>
        <v>2527</v>
      </c>
      <c r="L4942" s="6" t="e">
        <f t="shared" ca="1" si="465"/>
        <v>#N/A</v>
      </c>
    </row>
    <row r="4943" spans="1:12" x14ac:dyDescent="0.2">
      <c r="A4943" s="5">
        <f>IF(AND(dateA=1,A4942&lt;DataEnd),'iBoxx inputs'!A4947,IF(AND(dateA=2,A4942&lt;DataEnd),'Bank of England inputs'!A4947,IF(dateA=3,A4942+1,IF(dateA=4,WORKDAY(A4942,1,),WORKDAY(A4942,1,holidayQ)))))</f>
        <v>42937</v>
      </c>
      <c r="B4943" s="35" t="e">
        <f>MATCH(A4943,'iBoxx inputs'!A:A,0)</f>
        <v>#N/A</v>
      </c>
      <c r="C4943" s="35" t="e">
        <f>MATCH(A4943,'Bank of England inputs'!A:A,0)</f>
        <v>#N/A</v>
      </c>
      <c r="D4943" s="6" t="e">
        <f>IF($A4943&gt;DataEnd,NA(),IFERROR(INDEX('iBoxx inputs'!B:B,MATCH($A4943,'iBoxx inputs'!$A:$A,0)),D4942))</f>
        <v>#N/A</v>
      </c>
      <c r="E4943" s="6" t="e">
        <f>IF($A4943&gt;DataEnd,NA(),IFERROR(INDEX('iBoxx inputs'!C:C,MATCH($A4943,'iBoxx inputs'!$A:$A,0)),E4942))</f>
        <v>#N/A</v>
      </c>
      <c r="F4943" s="6" t="e">
        <f>IF($A4943&gt;DataEnd,NA(),IFERROR(INDEX('Bank of England inputs'!D:D,MATCH($A4943,'Bank of England inputs'!$A:$A,0),0),F4942))</f>
        <v>#N/A</v>
      </c>
      <c r="G4943" s="19"/>
      <c r="H4943" s="5">
        <f t="shared" si="466"/>
        <v>42937</v>
      </c>
      <c r="I4943" s="6" t="e">
        <f t="shared" si="467"/>
        <v>#N/A</v>
      </c>
      <c r="J4943" s="6" t="e">
        <f t="shared" si="468"/>
        <v>#N/A</v>
      </c>
      <c r="K4943" s="19">
        <f t="shared" si="464"/>
        <v>2528</v>
      </c>
      <c r="L4943" s="6" t="e">
        <f t="shared" ca="1" si="465"/>
        <v>#N/A</v>
      </c>
    </row>
    <row r="4944" spans="1:12" x14ac:dyDescent="0.2">
      <c r="A4944" s="5">
        <f>IF(AND(dateA=1,A4943&lt;DataEnd),'iBoxx inputs'!A4948,IF(AND(dateA=2,A4943&lt;DataEnd),'Bank of England inputs'!A4948,IF(dateA=3,A4943+1,IF(dateA=4,WORKDAY(A4943,1,),WORKDAY(A4943,1,holidayQ)))))</f>
        <v>42940</v>
      </c>
      <c r="B4944" s="35" t="e">
        <f>MATCH(A4944,'iBoxx inputs'!A:A,0)</f>
        <v>#N/A</v>
      </c>
      <c r="C4944" s="35" t="e">
        <f>MATCH(A4944,'Bank of England inputs'!A:A,0)</f>
        <v>#N/A</v>
      </c>
      <c r="D4944" s="6" t="e">
        <f>IF($A4944&gt;DataEnd,NA(),IFERROR(INDEX('iBoxx inputs'!B:B,MATCH($A4944,'iBoxx inputs'!$A:$A,0)),D4943))</f>
        <v>#N/A</v>
      </c>
      <c r="E4944" s="6" t="e">
        <f>IF($A4944&gt;DataEnd,NA(),IFERROR(INDEX('iBoxx inputs'!C:C,MATCH($A4944,'iBoxx inputs'!$A:$A,0)),E4943))</f>
        <v>#N/A</v>
      </c>
      <c r="F4944" s="6" t="e">
        <f>IF($A4944&gt;DataEnd,NA(),IFERROR(INDEX('Bank of England inputs'!D:D,MATCH($A4944,'Bank of England inputs'!$A:$A,0),0),F4943))</f>
        <v>#N/A</v>
      </c>
      <c r="G4944" s="19"/>
      <c r="H4944" s="5">
        <f t="shared" si="466"/>
        <v>42940</v>
      </c>
      <c r="I4944" s="6" t="e">
        <f t="shared" si="467"/>
        <v>#N/A</v>
      </c>
      <c r="J4944" s="6" t="e">
        <f t="shared" si="468"/>
        <v>#N/A</v>
      </c>
      <c r="K4944" s="19">
        <f t="shared" si="464"/>
        <v>2527</v>
      </c>
      <c r="L4944" s="6" t="e">
        <f t="shared" ca="1" si="465"/>
        <v>#N/A</v>
      </c>
    </row>
    <row r="4945" spans="1:12" x14ac:dyDescent="0.2">
      <c r="A4945" s="5">
        <f>IF(AND(dateA=1,A4944&lt;DataEnd),'iBoxx inputs'!A4949,IF(AND(dateA=2,A4944&lt;DataEnd),'Bank of England inputs'!A4949,IF(dateA=3,A4944+1,IF(dateA=4,WORKDAY(A4944,1,),WORKDAY(A4944,1,holidayQ)))))</f>
        <v>42941</v>
      </c>
      <c r="B4945" s="35" t="e">
        <f>MATCH(A4945,'iBoxx inputs'!A:A,0)</f>
        <v>#N/A</v>
      </c>
      <c r="C4945" s="35" t="e">
        <f>MATCH(A4945,'Bank of England inputs'!A:A,0)</f>
        <v>#N/A</v>
      </c>
      <c r="D4945" s="6" t="e">
        <f>IF($A4945&gt;DataEnd,NA(),IFERROR(INDEX('iBoxx inputs'!B:B,MATCH($A4945,'iBoxx inputs'!$A:$A,0)),D4944))</f>
        <v>#N/A</v>
      </c>
      <c r="E4945" s="6" t="e">
        <f>IF($A4945&gt;DataEnd,NA(),IFERROR(INDEX('iBoxx inputs'!C:C,MATCH($A4945,'iBoxx inputs'!$A:$A,0)),E4944))</f>
        <v>#N/A</v>
      </c>
      <c r="F4945" s="6" t="e">
        <f>IF($A4945&gt;DataEnd,NA(),IFERROR(INDEX('Bank of England inputs'!D:D,MATCH($A4945,'Bank of England inputs'!$A:$A,0),0),F4944))</f>
        <v>#N/A</v>
      </c>
      <c r="G4945" s="19"/>
      <c r="H4945" s="5">
        <f t="shared" si="466"/>
        <v>42941</v>
      </c>
      <c r="I4945" s="6" t="e">
        <f t="shared" si="467"/>
        <v>#N/A</v>
      </c>
      <c r="J4945" s="6" t="e">
        <f t="shared" si="468"/>
        <v>#N/A</v>
      </c>
      <c r="K4945" s="19">
        <f t="shared" si="464"/>
        <v>2527</v>
      </c>
      <c r="L4945" s="6" t="e">
        <f t="shared" ca="1" si="465"/>
        <v>#N/A</v>
      </c>
    </row>
    <row r="4946" spans="1:12" x14ac:dyDescent="0.2">
      <c r="A4946" s="5">
        <f>IF(AND(dateA=1,A4945&lt;DataEnd),'iBoxx inputs'!A4950,IF(AND(dateA=2,A4945&lt;DataEnd),'Bank of England inputs'!A4950,IF(dateA=3,A4945+1,IF(dateA=4,WORKDAY(A4945,1,),WORKDAY(A4945,1,holidayQ)))))</f>
        <v>42942</v>
      </c>
      <c r="B4946" s="35" t="e">
        <f>MATCH(A4946,'iBoxx inputs'!A:A,0)</f>
        <v>#N/A</v>
      </c>
      <c r="C4946" s="35" t="e">
        <f>MATCH(A4946,'Bank of England inputs'!A:A,0)</f>
        <v>#N/A</v>
      </c>
      <c r="D4946" s="6" t="e">
        <f>IF($A4946&gt;DataEnd,NA(),IFERROR(INDEX('iBoxx inputs'!B:B,MATCH($A4946,'iBoxx inputs'!$A:$A,0)),D4945))</f>
        <v>#N/A</v>
      </c>
      <c r="E4946" s="6" t="e">
        <f>IF($A4946&gt;DataEnd,NA(),IFERROR(INDEX('iBoxx inputs'!C:C,MATCH($A4946,'iBoxx inputs'!$A:$A,0)),E4945))</f>
        <v>#N/A</v>
      </c>
      <c r="F4946" s="6" t="e">
        <f>IF($A4946&gt;DataEnd,NA(),IFERROR(INDEX('Bank of England inputs'!D:D,MATCH($A4946,'Bank of England inputs'!$A:$A,0),0),F4945))</f>
        <v>#N/A</v>
      </c>
      <c r="G4946" s="19"/>
      <c r="H4946" s="5">
        <f t="shared" si="466"/>
        <v>42942</v>
      </c>
      <c r="I4946" s="6" t="e">
        <f t="shared" si="467"/>
        <v>#N/A</v>
      </c>
      <c r="J4946" s="6" t="e">
        <f t="shared" si="468"/>
        <v>#N/A</v>
      </c>
      <c r="K4946" s="19">
        <f t="shared" si="464"/>
        <v>2527</v>
      </c>
      <c r="L4946" s="6" t="e">
        <f t="shared" ca="1" si="465"/>
        <v>#N/A</v>
      </c>
    </row>
    <row r="4947" spans="1:12" x14ac:dyDescent="0.2">
      <c r="A4947" s="5">
        <f>IF(AND(dateA=1,A4946&lt;DataEnd),'iBoxx inputs'!A4951,IF(AND(dateA=2,A4946&lt;DataEnd),'Bank of England inputs'!A4951,IF(dateA=3,A4946+1,IF(dateA=4,WORKDAY(A4946,1,),WORKDAY(A4946,1,holidayQ)))))</f>
        <v>42943</v>
      </c>
      <c r="B4947" s="35" t="e">
        <f>MATCH(A4947,'iBoxx inputs'!A:A,0)</f>
        <v>#N/A</v>
      </c>
      <c r="C4947" s="35" t="e">
        <f>MATCH(A4947,'Bank of England inputs'!A:A,0)</f>
        <v>#N/A</v>
      </c>
      <c r="D4947" s="6" t="e">
        <f>IF($A4947&gt;DataEnd,NA(),IFERROR(INDEX('iBoxx inputs'!B:B,MATCH($A4947,'iBoxx inputs'!$A:$A,0)),D4946))</f>
        <v>#N/A</v>
      </c>
      <c r="E4947" s="6" t="e">
        <f>IF($A4947&gt;DataEnd,NA(),IFERROR(INDEX('iBoxx inputs'!C:C,MATCH($A4947,'iBoxx inputs'!$A:$A,0)),E4946))</f>
        <v>#N/A</v>
      </c>
      <c r="F4947" s="6" t="e">
        <f>IF($A4947&gt;DataEnd,NA(),IFERROR(INDEX('Bank of England inputs'!D:D,MATCH($A4947,'Bank of England inputs'!$A:$A,0),0),F4946))</f>
        <v>#N/A</v>
      </c>
      <c r="G4947" s="19"/>
      <c r="H4947" s="5">
        <f t="shared" si="466"/>
        <v>42943</v>
      </c>
      <c r="I4947" s="6" t="e">
        <f t="shared" si="467"/>
        <v>#N/A</v>
      </c>
      <c r="J4947" s="6" t="e">
        <f t="shared" si="468"/>
        <v>#N/A</v>
      </c>
      <c r="K4947" s="19">
        <f t="shared" si="464"/>
        <v>2527</v>
      </c>
      <c r="L4947" s="6" t="e">
        <f t="shared" ca="1" si="465"/>
        <v>#N/A</v>
      </c>
    </row>
    <row r="4948" spans="1:12" x14ac:dyDescent="0.2">
      <c r="A4948" s="5">
        <f>IF(AND(dateA=1,A4947&lt;DataEnd),'iBoxx inputs'!A4952,IF(AND(dateA=2,A4947&lt;DataEnd),'Bank of England inputs'!A4952,IF(dateA=3,A4947+1,IF(dateA=4,WORKDAY(A4947,1,),WORKDAY(A4947,1,holidayQ)))))</f>
        <v>42944</v>
      </c>
      <c r="B4948" s="35" t="e">
        <f>MATCH(A4948,'iBoxx inputs'!A:A,0)</f>
        <v>#N/A</v>
      </c>
      <c r="C4948" s="35" t="e">
        <f>MATCH(A4948,'Bank of England inputs'!A:A,0)</f>
        <v>#N/A</v>
      </c>
      <c r="D4948" s="6" t="e">
        <f>IF($A4948&gt;DataEnd,NA(),IFERROR(INDEX('iBoxx inputs'!B:B,MATCH($A4948,'iBoxx inputs'!$A:$A,0)),D4947))</f>
        <v>#N/A</v>
      </c>
      <c r="E4948" s="6" t="e">
        <f>IF($A4948&gt;DataEnd,NA(),IFERROR(INDEX('iBoxx inputs'!C:C,MATCH($A4948,'iBoxx inputs'!$A:$A,0)),E4947))</f>
        <v>#N/A</v>
      </c>
      <c r="F4948" s="6" t="e">
        <f>IF($A4948&gt;DataEnd,NA(),IFERROR(INDEX('Bank of England inputs'!D:D,MATCH($A4948,'Bank of England inputs'!$A:$A,0),0),F4947))</f>
        <v>#N/A</v>
      </c>
      <c r="G4948" s="19"/>
      <c r="H4948" s="5">
        <f t="shared" si="466"/>
        <v>42944</v>
      </c>
      <c r="I4948" s="6" t="e">
        <f t="shared" si="467"/>
        <v>#N/A</v>
      </c>
      <c r="J4948" s="6" t="e">
        <f t="shared" si="468"/>
        <v>#N/A</v>
      </c>
      <c r="K4948" s="19">
        <f t="shared" si="464"/>
        <v>2528</v>
      </c>
      <c r="L4948" s="6" t="e">
        <f t="shared" ca="1" si="465"/>
        <v>#N/A</v>
      </c>
    </row>
    <row r="4949" spans="1:12" x14ac:dyDescent="0.2">
      <c r="A4949" s="5">
        <f>IF(AND(dateA=1,A4948&lt;DataEnd),'iBoxx inputs'!A4953,IF(AND(dateA=2,A4948&lt;DataEnd),'Bank of England inputs'!A4953,IF(dateA=3,A4948+1,IF(dateA=4,WORKDAY(A4948,1,),WORKDAY(A4948,1,holidayQ)))))</f>
        <v>42947</v>
      </c>
      <c r="B4949" s="35" t="e">
        <f>MATCH(A4949,'iBoxx inputs'!A:A,0)</f>
        <v>#N/A</v>
      </c>
      <c r="C4949" s="35" t="e">
        <f>MATCH(A4949,'Bank of England inputs'!A:A,0)</f>
        <v>#N/A</v>
      </c>
      <c r="D4949" s="6" t="e">
        <f>IF($A4949&gt;DataEnd,NA(),IFERROR(INDEX('iBoxx inputs'!B:B,MATCH($A4949,'iBoxx inputs'!$A:$A,0)),D4948))</f>
        <v>#N/A</v>
      </c>
      <c r="E4949" s="6" t="e">
        <f>IF($A4949&gt;DataEnd,NA(),IFERROR(INDEX('iBoxx inputs'!C:C,MATCH($A4949,'iBoxx inputs'!$A:$A,0)),E4948))</f>
        <v>#N/A</v>
      </c>
      <c r="F4949" s="6" t="e">
        <f>IF($A4949&gt;DataEnd,NA(),IFERROR(INDEX('Bank of England inputs'!D:D,MATCH($A4949,'Bank of England inputs'!$A:$A,0),0),F4948))</f>
        <v>#N/A</v>
      </c>
      <c r="G4949" s="19"/>
      <c r="H4949" s="5">
        <f t="shared" si="466"/>
        <v>42947</v>
      </c>
      <c r="I4949" s="6" t="e">
        <f t="shared" si="467"/>
        <v>#N/A</v>
      </c>
      <c r="J4949" s="6" t="e">
        <f t="shared" si="468"/>
        <v>#N/A</v>
      </c>
      <c r="K4949" s="19">
        <f t="shared" si="464"/>
        <v>2527</v>
      </c>
      <c r="L4949" s="6" t="e">
        <f t="shared" ca="1" si="465"/>
        <v>#N/A</v>
      </c>
    </row>
    <row r="4950" spans="1:12" x14ac:dyDescent="0.2">
      <c r="A4950" s="5">
        <f>IF(AND(dateA=1,A4949&lt;DataEnd),'iBoxx inputs'!A4954,IF(AND(dateA=2,A4949&lt;DataEnd),'Bank of England inputs'!A4954,IF(dateA=3,A4949+1,IF(dateA=4,WORKDAY(A4949,1,),WORKDAY(A4949,1,holidayQ)))))</f>
        <v>42948</v>
      </c>
      <c r="B4950" s="35" t="e">
        <f>MATCH(A4950,'iBoxx inputs'!A:A,0)</f>
        <v>#N/A</v>
      </c>
      <c r="C4950" s="35" t="e">
        <f>MATCH(A4950,'Bank of England inputs'!A:A,0)</f>
        <v>#N/A</v>
      </c>
      <c r="D4950" s="6" t="e">
        <f>IF($A4950&gt;DataEnd,NA(),IFERROR(INDEX('iBoxx inputs'!B:B,MATCH($A4950,'iBoxx inputs'!$A:$A,0)),D4949))</f>
        <v>#N/A</v>
      </c>
      <c r="E4950" s="6" t="e">
        <f>IF($A4950&gt;DataEnd,NA(),IFERROR(INDEX('iBoxx inputs'!C:C,MATCH($A4950,'iBoxx inputs'!$A:$A,0)),E4949))</f>
        <v>#N/A</v>
      </c>
      <c r="F4950" s="6" t="e">
        <f>IF($A4950&gt;DataEnd,NA(),IFERROR(INDEX('Bank of England inputs'!D:D,MATCH($A4950,'Bank of England inputs'!$A:$A,0),0),F4949))</f>
        <v>#N/A</v>
      </c>
      <c r="G4950" s="19"/>
      <c r="H4950" s="5">
        <f t="shared" si="466"/>
        <v>42948</v>
      </c>
      <c r="I4950" s="6" t="e">
        <f t="shared" si="467"/>
        <v>#N/A</v>
      </c>
      <c r="J4950" s="6" t="e">
        <f t="shared" si="468"/>
        <v>#N/A</v>
      </c>
      <c r="K4950" s="19">
        <f t="shared" ref="K4950:K5013" si="469">IF(trailing_period=0,1,ROW()-MATCH(EDATE(A4950,-trailing_period),A:A,1))</f>
        <v>2527</v>
      </c>
      <c r="L4950" s="6" t="e">
        <f t="shared" ref="L4950:L5013" ca="1" si="470">AVERAGE(OFFSET(J4950,-$K4950+1,0,$K4950,))</f>
        <v>#N/A</v>
      </c>
    </row>
    <row r="4951" spans="1:12" x14ac:dyDescent="0.2">
      <c r="A4951" s="5">
        <f>IF(AND(dateA=1,A4950&lt;DataEnd),'iBoxx inputs'!A4955,IF(AND(dateA=2,A4950&lt;DataEnd),'Bank of England inputs'!A4955,IF(dateA=3,A4950+1,IF(dateA=4,WORKDAY(A4950,1,),WORKDAY(A4950,1,holidayQ)))))</f>
        <v>42949</v>
      </c>
      <c r="B4951" s="35" t="e">
        <f>MATCH(A4951,'iBoxx inputs'!A:A,0)</f>
        <v>#N/A</v>
      </c>
      <c r="C4951" s="35" t="e">
        <f>MATCH(A4951,'Bank of England inputs'!A:A,0)</f>
        <v>#N/A</v>
      </c>
      <c r="D4951" s="6" t="e">
        <f>IF($A4951&gt;DataEnd,NA(),IFERROR(INDEX('iBoxx inputs'!B:B,MATCH($A4951,'iBoxx inputs'!$A:$A,0)),D4950))</f>
        <v>#N/A</v>
      </c>
      <c r="E4951" s="6" t="e">
        <f>IF($A4951&gt;DataEnd,NA(),IFERROR(INDEX('iBoxx inputs'!C:C,MATCH($A4951,'iBoxx inputs'!$A:$A,0)),E4950))</f>
        <v>#N/A</v>
      </c>
      <c r="F4951" s="6" t="e">
        <f>IF($A4951&gt;DataEnd,NA(),IFERROR(INDEX('Bank of England inputs'!D:D,MATCH($A4951,'Bank of England inputs'!$A:$A,0),0),F4950))</f>
        <v>#N/A</v>
      </c>
      <c r="G4951" s="19"/>
      <c r="H4951" s="5">
        <f t="shared" si="466"/>
        <v>42949</v>
      </c>
      <c r="I4951" s="6" t="e">
        <f t="shared" si="467"/>
        <v>#N/A</v>
      </c>
      <c r="J4951" s="6" t="e">
        <f t="shared" si="468"/>
        <v>#N/A</v>
      </c>
      <c r="K4951" s="19">
        <f t="shared" si="469"/>
        <v>2527</v>
      </c>
      <c r="L4951" s="6" t="e">
        <f t="shared" ca="1" si="470"/>
        <v>#N/A</v>
      </c>
    </row>
    <row r="4952" spans="1:12" x14ac:dyDescent="0.2">
      <c r="A4952" s="5">
        <f>IF(AND(dateA=1,A4951&lt;DataEnd),'iBoxx inputs'!A4956,IF(AND(dateA=2,A4951&lt;DataEnd),'Bank of England inputs'!A4956,IF(dateA=3,A4951+1,IF(dateA=4,WORKDAY(A4951,1,),WORKDAY(A4951,1,holidayQ)))))</f>
        <v>42950</v>
      </c>
      <c r="B4952" s="35" t="e">
        <f>MATCH(A4952,'iBoxx inputs'!A:A,0)</f>
        <v>#N/A</v>
      </c>
      <c r="C4952" s="35" t="e">
        <f>MATCH(A4952,'Bank of England inputs'!A:A,0)</f>
        <v>#N/A</v>
      </c>
      <c r="D4952" s="6" t="e">
        <f>IF($A4952&gt;DataEnd,NA(),IFERROR(INDEX('iBoxx inputs'!B:B,MATCH($A4952,'iBoxx inputs'!$A:$A,0)),D4951))</f>
        <v>#N/A</v>
      </c>
      <c r="E4952" s="6" t="e">
        <f>IF($A4952&gt;DataEnd,NA(),IFERROR(INDEX('iBoxx inputs'!C:C,MATCH($A4952,'iBoxx inputs'!$A:$A,0)),E4951))</f>
        <v>#N/A</v>
      </c>
      <c r="F4952" s="6" t="e">
        <f>IF($A4952&gt;DataEnd,NA(),IFERROR(INDEX('Bank of England inputs'!D:D,MATCH($A4952,'Bank of England inputs'!$A:$A,0),0),F4951))</f>
        <v>#N/A</v>
      </c>
      <c r="G4952" s="19"/>
      <c r="H4952" s="5">
        <f t="shared" si="466"/>
        <v>42950</v>
      </c>
      <c r="I4952" s="6" t="e">
        <f t="shared" si="467"/>
        <v>#N/A</v>
      </c>
      <c r="J4952" s="6" t="e">
        <f t="shared" si="468"/>
        <v>#N/A</v>
      </c>
      <c r="K4952" s="19">
        <f t="shared" si="469"/>
        <v>2527</v>
      </c>
      <c r="L4952" s="6" t="e">
        <f t="shared" ca="1" si="470"/>
        <v>#N/A</v>
      </c>
    </row>
    <row r="4953" spans="1:12" x14ac:dyDescent="0.2">
      <c r="A4953" s="5">
        <f>IF(AND(dateA=1,A4952&lt;DataEnd),'iBoxx inputs'!A4957,IF(AND(dateA=2,A4952&lt;DataEnd),'Bank of England inputs'!A4957,IF(dateA=3,A4952+1,IF(dateA=4,WORKDAY(A4952,1,),WORKDAY(A4952,1,holidayQ)))))</f>
        <v>42951</v>
      </c>
      <c r="B4953" s="35" t="e">
        <f>MATCH(A4953,'iBoxx inputs'!A:A,0)</f>
        <v>#N/A</v>
      </c>
      <c r="C4953" s="35" t="e">
        <f>MATCH(A4953,'Bank of England inputs'!A:A,0)</f>
        <v>#N/A</v>
      </c>
      <c r="D4953" s="6" t="e">
        <f>IF($A4953&gt;DataEnd,NA(),IFERROR(INDEX('iBoxx inputs'!B:B,MATCH($A4953,'iBoxx inputs'!$A:$A,0)),D4952))</f>
        <v>#N/A</v>
      </c>
      <c r="E4953" s="6" t="e">
        <f>IF($A4953&gt;DataEnd,NA(),IFERROR(INDEX('iBoxx inputs'!C:C,MATCH($A4953,'iBoxx inputs'!$A:$A,0)),E4952))</f>
        <v>#N/A</v>
      </c>
      <c r="F4953" s="6" t="e">
        <f>IF($A4953&gt;DataEnd,NA(),IFERROR(INDEX('Bank of England inputs'!D:D,MATCH($A4953,'Bank of England inputs'!$A:$A,0),0),F4952))</f>
        <v>#N/A</v>
      </c>
      <c r="G4953" s="19"/>
      <c r="H4953" s="5">
        <f t="shared" si="466"/>
        <v>42951</v>
      </c>
      <c r="I4953" s="6" t="e">
        <f t="shared" si="467"/>
        <v>#N/A</v>
      </c>
      <c r="J4953" s="6" t="e">
        <f t="shared" si="468"/>
        <v>#N/A</v>
      </c>
      <c r="K4953" s="19">
        <f t="shared" si="469"/>
        <v>2528</v>
      </c>
      <c r="L4953" s="6" t="e">
        <f t="shared" ca="1" si="470"/>
        <v>#N/A</v>
      </c>
    </row>
    <row r="4954" spans="1:12" x14ac:dyDescent="0.2">
      <c r="A4954" s="5">
        <f>IF(AND(dateA=1,A4953&lt;DataEnd),'iBoxx inputs'!A4958,IF(AND(dateA=2,A4953&lt;DataEnd),'Bank of England inputs'!A4958,IF(dateA=3,A4953+1,IF(dateA=4,WORKDAY(A4953,1,),WORKDAY(A4953,1,holidayQ)))))</f>
        <v>42954</v>
      </c>
      <c r="B4954" s="35" t="e">
        <f>MATCH(A4954,'iBoxx inputs'!A:A,0)</f>
        <v>#N/A</v>
      </c>
      <c r="C4954" s="35" t="e">
        <f>MATCH(A4954,'Bank of England inputs'!A:A,0)</f>
        <v>#N/A</v>
      </c>
      <c r="D4954" s="6" t="e">
        <f>IF($A4954&gt;DataEnd,NA(),IFERROR(INDEX('iBoxx inputs'!B:B,MATCH($A4954,'iBoxx inputs'!$A:$A,0)),D4953))</f>
        <v>#N/A</v>
      </c>
      <c r="E4954" s="6" t="e">
        <f>IF($A4954&gt;DataEnd,NA(),IFERROR(INDEX('iBoxx inputs'!C:C,MATCH($A4954,'iBoxx inputs'!$A:$A,0)),E4953))</f>
        <v>#N/A</v>
      </c>
      <c r="F4954" s="6" t="e">
        <f>IF($A4954&gt;DataEnd,NA(),IFERROR(INDEX('Bank of England inputs'!D:D,MATCH($A4954,'Bank of England inputs'!$A:$A,0),0),F4953))</f>
        <v>#N/A</v>
      </c>
      <c r="G4954" s="19"/>
      <c r="H4954" s="5">
        <f t="shared" si="466"/>
        <v>42954</v>
      </c>
      <c r="I4954" s="6" t="e">
        <f t="shared" si="467"/>
        <v>#N/A</v>
      </c>
      <c r="J4954" s="6" t="e">
        <f t="shared" si="468"/>
        <v>#N/A</v>
      </c>
      <c r="K4954" s="19">
        <f t="shared" si="469"/>
        <v>2527</v>
      </c>
      <c r="L4954" s="6" t="e">
        <f t="shared" ca="1" si="470"/>
        <v>#N/A</v>
      </c>
    </row>
    <row r="4955" spans="1:12" x14ac:dyDescent="0.2">
      <c r="A4955" s="5">
        <f>IF(AND(dateA=1,A4954&lt;DataEnd),'iBoxx inputs'!A4959,IF(AND(dateA=2,A4954&lt;DataEnd),'Bank of England inputs'!A4959,IF(dateA=3,A4954+1,IF(dateA=4,WORKDAY(A4954,1,),WORKDAY(A4954,1,holidayQ)))))</f>
        <v>42955</v>
      </c>
      <c r="B4955" s="35" t="e">
        <f>MATCH(A4955,'iBoxx inputs'!A:A,0)</f>
        <v>#N/A</v>
      </c>
      <c r="C4955" s="35" t="e">
        <f>MATCH(A4955,'Bank of England inputs'!A:A,0)</f>
        <v>#N/A</v>
      </c>
      <c r="D4955" s="6" t="e">
        <f>IF($A4955&gt;DataEnd,NA(),IFERROR(INDEX('iBoxx inputs'!B:B,MATCH($A4955,'iBoxx inputs'!$A:$A,0)),D4954))</f>
        <v>#N/A</v>
      </c>
      <c r="E4955" s="6" t="e">
        <f>IF($A4955&gt;DataEnd,NA(),IFERROR(INDEX('iBoxx inputs'!C:C,MATCH($A4955,'iBoxx inputs'!$A:$A,0)),E4954))</f>
        <v>#N/A</v>
      </c>
      <c r="F4955" s="6" t="e">
        <f>IF($A4955&gt;DataEnd,NA(),IFERROR(INDEX('Bank of England inputs'!D:D,MATCH($A4955,'Bank of England inputs'!$A:$A,0),0),F4954))</f>
        <v>#N/A</v>
      </c>
      <c r="G4955" s="19"/>
      <c r="H4955" s="5">
        <f t="shared" si="466"/>
        <v>42955</v>
      </c>
      <c r="I4955" s="6" t="e">
        <f t="shared" si="467"/>
        <v>#N/A</v>
      </c>
      <c r="J4955" s="6" t="e">
        <f t="shared" si="468"/>
        <v>#N/A</v>
      </c>
      <c r="K4955" s="19">
        <f t="shared" si="469"/>
        <v>2527</v>
      </c>
      <c r="L4955" s="6" t="e">
        <f t="shared" ca="1" si="470"/>
        <v>#N/A</v>
      </c>
    </row>
    <row r="4956" spans="1:12" x14ac:dyDescent="0.2">
      <c r="A4956" s="5">
        <f>IF(AND(dateA=1,A4955&lt;DataEnd),'iBoxx inputs'!A4960,IF(AND(dateA=2,A4955&lt;DataEnd),'Bank of England inputs'!A4960,IF(dateA=3,A4955+1,IF(dateA=4,WORKDAY(A4955,1,),WORKDAY(A4955,1,holidayQ)))))</f>
        <v>42956</v>
      </c>
      <c r="B4956" s="35" t="e">
        <f>MATCH(A4956,'iBoxx inputs'!A:A,0)</f>
        <v>#N/A</v>
      </c>
      <c r="C4956" s="35" t="e">
        <f>MATCH(A4956,'Bank of England inputs'!A:A,0)</f>
        <v>#N/A</v>
      </c>
      <c r="D4956" s="6" t="e">
        <f>IF($A4956&gt;DataEnd,NA(),IFERROR(INDEX('iBoxx inputs'!B:B,MATCH($A4956,'iBoxx inputs'!$A:$A,0)),D4955))</f>
        <v>#N/A</v>
      </c>
      <c r="E4956" s="6" t="e">
        <f>IF($A4956&gt;DataEnd,NA(),IFERROR(INDEX('iBoxx inputs'!C:C,MATCH($A4956,'iBoxx inputs'!$A:$A,0)),E4955))</f>
        <v>#N/A</v>
      </c>
      <c r="F4956" s="6" t="e">
        <f>IF($A4956&gt;DataEnd,NA(),IFERROR(INDEX('Bank of England inputs'!D:D,MATCH($A4956,'Bank of England inputs'!$A:$A,0),0),F4955))</f>
        <v>#N/A</v>
      </c>
      <c r="G4956" s="19"/>
      <c r="H4956" s="5">
        <f t="shared" si="466"/>
        <v>42956</v>
      </c>
      <c r="I4956" s="6" t="e">
        <f t="shared" si="467"/>
        <v>#N/A</v>
      </c>
      <c r="J4956" s="6" t="e">
        <f t="shared" si="468"/>
        <v>#N/A</v>
      </c>
      <c r="K4956" s="19">
        <f t="shared" si="469"/>
        <v>2527</v>
      </c>
      <c r="L4956" s="6" t="e">
        <f t="shared" ca="1" si="470"/>
        <v>#N/A</v>
      </c>
    </row>
    <row r="4957" spans="1:12" x14ac:dyDescent="0.2">
      <c r="A4957" s="5">
        <f>IF(AND(dateA=1,A4956&lt;DataEnd),'iBoxx inputs'!A4961,IF(AND(dateA=2,A4956&lt;DataEnd),'Bank of England inputs'!A4961,IF(dateA=3,A4956+1,IF(dateA=4,WORKDAY(A4956,1,),WORKDAY(A4956,1,holidayQ)))))</f>
        <v>42957</v>
      </c>
      <c r="B4957" s="35" t="e">
        <f>MATCH(A4957,'iBoxx inputs'!A:A,0)</f>
        <v>#N/A</v>
      </c>
      <c r="C4957" s="35" t="e">
        <f>MATCH(A4957,'Bank of England inputs'!A:A,0)</f>
        <v>#N/A</v>
      </c>
      <c r="D4957" s="6" t="e">
        <f>IF($A4957&gt;DataEnd,NA(),IFERROR(INDEX('iBoxx inputs'!B:B,MATCH($A4957,'iBoxx inputs'!$A:$A,0)),D4956))</f>
        <v>#N/A</v>
      </c>
      <c r="E4957" s="6" t="e">
        <f>IF($A4957&gt;DataEnd,NA(),IFERROR(INDEX('iBoxx inputs'!C:C,MATCH($A4957,'iBoxx inputs'!$A:$A,0)),E4956))</f>
        <v>#N/A</v>
      </c>
      <c r="F4957" s="6" t="e">
        <f>IF($A4957&gt;DataEnd,NA(),IFERROR(INDEX('Bank of England inputs'!D:D,MATCH($A4957,'Bank of England inputs'!$A:$A,0),0),F4956))</f>
        <v>#N/A</v>
      </c>
      <c r="G4957" s="19"/>
      <c r="H4957" s="5">
        <f t="shared" si="466"/>
        <v>42957</v>
      </c>
      <c r="I4957" s="6" t="e">
        <f t="shared" si="467"/>
        <v>#N/A</v>
      </c>
      <c r="J4957" s="6" t="e">
        <f t="shared" si="468"/>
        <v>#N/A</v>
      </c>
      <c r="K4957" s="19">
        <f t="shared" si="469"/>
        <v>2527</v>
      </c>
      <c r="L4957" s="6" t="e">
        <f t="shared" ca="1" si="470"/>
        <v>#N/A</v>
      </c>
    </row>
    <row r="4958" spans="1:12" x14ac:dyDescent="0.2">
      <c r="A4958" s="5">
        <f>IF(AND(dateA=1,A4957&lt;DataEnd),'iBoxx inputs'!A4962,IF(AND(dateA=2,A4957&lt;DataEnd),'Bank of England inputs'!A4962,IF(dateA=3,A4957+1,IF(dateA=4,WORKDAY(A4957,1,),WORKDAY(A4957,1,holidayQ)))))</f>
        <v>42958</v>
      </c>
      <c r="B4958" s="35" t="e">
        <f>MATCH(A4958,'iBoxx inputs'!A:A,0)</f>
        <v>#N/A</v>
      </c>
      <c r="C4958" s="35" t="e">
        <f>MATCH(A4958,'Bank of England inputs'!A:A,0)</f>
        <v>#N/A</v>
      </c>
      <c r="D4958" s="6" t="e">
        <f>IF($A4958&gt;DataEnd,NA(),IFERROR(INDEX('iBoxx inputs'!B:B,MATCH($A4958,'iBoxx inputs'!$A:$A,0)),D4957))</f>
        <v>#N/A</v>
      </c>
      <c r="E4958" s="6" t="e">
        <f>IF($A4958&gt;DataEnd,NA(),IFERROR(INDEX('iBoxx inputs'!C:C,MATCH($A4958,'iBoxx inputs'!$A:$A,0)),E4957))</f>
        <v>#N/A</v>
      </c>
      <c r="F4958" s="6" t="e">
        <f>IF($A4958&gt;DataEnd,NA(),IFERROR(INDEX('Bank of England inputs'!D:D,MATCH($A4958,'Bank of England inputs'!$A:$A,0),0),F4957))</f>
        <v>#N/A</v>
      </c>
      <c r="G4958" s="19"/>
      <c r="H4958" s="5">
        <f t="shared" si="466"/>
        <v>42958</v>
      </c>
      <c r="I4958" s="6" t="e">
        <f t="shared" si="467"/>
        <v>#N/A</v>
      </c>
      <c r="J4958" s="6" t="e">
        <f t="shared" si="468"/>
        <v>#N/A</v>
      </c>
      <c r="K4958" s="19">
        <f t="shared" si="469"/>
        <v>2528</v>
      </c>
      <c r="L4958" s="6" t="e">
        <f t="shared" ca="1" si="470"/>
        <v>#N/A</v>
      </c>
    </row>
    <row r="4959" spans="1:12" x14ac:dyDescent="0.2">
      <c r="A4959" s="5">
        <f>IF(AND(dateA=1,A4958&lt;DataEnd),'iBoxx inputs'!A4963,IF(AND(dateA=2,A4958&lt;DataEnd),'Bank of England inputs'!A4963,IF(dateA=3,A4958+1,IF(dateA=4,WORKDAY(A4958,1,),WORKDAY(A4958,1,holidayQ)))))</f>
        <v>42961</v>
      </c>
      <c r="B4959" s="35" t="e">
        <f>MATCH(A4959,'iBoxx inputs'!A:A,0)</f>
        <v>#N/A</v>
      </c>
      <c r="C4959" s="35" t="e">
        <f>MATCH(A4959,'Bank of England inputs'!A:A,0)</f>
        <v>#N/A</v>
      </c>
      <c r="D4959" s="6" t="e">
        <f>IF($A4959&gt;DataEnd,NA(),IFERROR(INDEX('iBoxx inputs'!B:B,MATCH($A4959,'iBoxx inputs'!$A:$A,0)),D4958))</f>
        <v>#N/A</v>
      </c>
      <c r="E4959" s="6" t="e">
        <f>IF($A4959&gt;DataEnd,NA(),IFERROR(INDEX('iBoxx inputs'!C:C,MATCH($A4959,'iBoxx inputs'!$A:$A,0)),E4958))</f>
        <v>#N/A</v>
      </c>
      <c r="F4959" s="6" t="e">
        <f>IF($A4959&gt;DataEnd,NA(),IFERROR(INDEX('Bank of England inputs'!D:D,MATCH($A4959,'Bank of England inputs'!$A:$A,0),0),F4958))</f>
        <v>#N/A</v>
      </c>
      <c r="G4959" s="19"/>
      <c r="H4959" s="5">
        <f t="shared" si="466"/>
        <v>42961</v>
      </c>
      <c r="I4959" s="6" t="e">
        <f t="shared" si="467"/>
        <v>#N/A</v>
      </c>
      <c r="J4959" s="6" t="e">
        <f t="shared" si="468"/>
        <v>#N/A</v>
      </c>
      <c r="K4959" s="19">
        <f t="shared" si="469"/>
        <v>2527</v>
      </c>
      <c r="L4959" s="6" t="e">
        <f t="shared" ca="1" si="470"/>
        <v>#N/A</v>
      </c>
    </row>
    <row r="4960" spans="1:12" x14ac:dyDescent="0.2">
      <c r="A4960" s="5">
        <f>IF(AND(dateA=1,A4959&lt;DataEnd),'iBoxx inputs'!A4964,IF(AND(dateA=2,A4959&lt;DataEnd),'Bank of England inputs'!A4964,IF(dateA=3,A4959+1,IF(dateA=4,WORKDAY(A4959,1,),WORKDAY(A4959,1,holidayQ)))))</f>
        <v>42962</v>
      </c>
      <c r="B4960" s="35" t="e">
        <f>MATCH(A4960,'iBoxx inputs'!A:A,0)</f>
        <v>#N/A</v>
      </c>
      <c r="C4960" s="35" t="e">
        <f>MATCH(A4960,'Bank of England inputs'!A:A,0)</f>
        <v>#N/A</v>
      </c>
      <c r="D4960" s="6" t="e">
        <f>IF($A4960&gt;DataEnd,NA(),IFERROR(INDEX('iBoxx inputs'!B:B,MATCH($A4960,'iBoxx inputs'!$A:$A,0)),D4959))</f>
        <v>#N/A</v>
      </c>
      <c r="E4960" s="6" t="e">
        <f>IF($A4960&gt;DataEnd,NA(),IFERROR(INDEX('iBoxx inputs'!C:C,MATCH($A4960,'iBoxx inputs'!$A:$A,0)),E4959))</f>
        <v>#N/A</v>
      </c>
      <c r="F4960" s="6" t="e">
        <f>IF($A4960&gt;DataEnd,NA(),IFERROR(INDEX('Bank of England inputs'!D:D,MATCH($A4960,'Bank of England inputs'!$A:$A,0),0),F4959))</f>
        <v>#N/A</v>
      </c>
      <c r="G4960" s="19"/>
      <c r="H4960" s="5">
        <f t="shared" si="466"/>
        <v>42962</v>
      </c>
      <c r="I4960" s="6" t="e">
        <f t="shared" si="467"/>
        <v>#N/A</v>
      </c>
      <c r="J4960" s="6" t="e">
        <f t="shared" si="468"/>
        <v>#N/A</v>
      </c>
      <c r="K4960" s="19">
        <f t="shared" si="469"/>
        <v>2527</v>
      </c>
      <c r="L4960" s="6" t="e">
        <f t="shared" ca="1" si="470"/>
        <v>#N/A</v>
      </c>
    </row>
    <row r="4961" spans="1:12" x14ac:dyDescent="0.2">
      <c r="A4961" s="5">
        <f>IF(AND(dateA=1,A4960&lt;DataEnd),'iBoxx inputs'!A4965,IF(AND(dateA=2,A4960&lt;DataEnd),'Bank of England inputs'!A4965,IF(dateA=3,A4960+1,IF(dateA=4,WORKDAY(A4960,1,),WORKDAY(A4960,1,holidayQ)))))</f>
        <v>42963</v>
      </c>
      <c r="B4961" s="35" t="e">
        <f>MATCH(A4961,'iBoxx inputs'!A:A,0)</f>
        <v>#N/A</v>
      </c>
      <c r="C4961" s="35" t="e">
        <f>MATCH(A4961,'Bank of England inputs'!A:A,0)</f>
        <v>#N/A</v>
      </c>
      <c r="D4961" s="6" t="e">
        <f>IF($A4961&gt;DataEnd,NA(),IFERROR(INDEX('iBoxx inputs'!B:B,MATCH($A4961,'iBoxx inputs'!$A:$A,0)),D4960))</f>
        <v>#N/A</v>
      </c>
      <c r="E4961" s="6" t="e">
        <f>IF($A4961&gt;DataEnd,NA(),IFERROR(INDEX('iBoxx inputs'!C:C,MATCH($A4961,'iBoxx inputs'!$A:$A,0)),E4960))</f>
        <v>#N/A</v>
      </c>
      <c r="F4961" s="6" t="e">
        <f>IF($A4961&gt;DataEnd,NA(),IFERROR(INDEX('Bank of England inputs'!D:D,MATCH($A4961,'Bank of England inputs'!$A:$A,0),0),F4960))</f>
        <v>#N/A</v>
      </c>
      <c r="G4961" s="19"/>
      <c r="H4961" s="5">
        <f t="shared" si="466"/>
        <v>42963</v>
      </c>
      <c r="I4961" s="6" t="e">
        <f t="shared" si="467"/>
        <v>#N/A</v>
      </c>
      <c r="J4961" s="6" t="e">
        <f t="shared" si="468"/>
        <v>#N/A</v>
      </c>
      <c r="K4961" s="19">
        <f t="shared" si="469"/>
        <v>2527</v>
      </c>
      <c r="L4961" s="6" t="e">
        <f t="shared" ca="1" si="470"/>
        <v>#N/A</v>
      </c>
    </row>
    <row r="4962" spans="1:12" x14ac:dyDescent="0.2">
      <c r="A4962" s="5">
        <f>IF(AND(dateA=1,A4961&lt;DataEnd),'iBoxx inputs'!A4966,IF(AND(dateA=2,A4961&lt;DataEnd),'Bank of England inputs'!A4966,IF(dateA=3,A4961+1,IF(dateA=4,WORKDAY(A4961,1,),WORKDAY(A4961,1,holidayQ)))))</f>
        <v>42964</v>
      </c>
      <c r="B4962" s="35" t="e">
        <f>MATCH(A4962,'iBoxx inputs'!A:A,0)</f>
        <v>#N/A</v>
      </c>
      <c r="C4962" s="35" t="e">
        <f>MATCH(A4962,'Bank of England inputs'!A:A,0)</f>
        <v>#N/A</v>
      </c>
      <c r="D4962" s="6" t="e">
        <f>IF($A4962&gt;DataEnd,NA(),IFERROR(INDEX('iBoxx inputs'!B:B,MATCH($A4962,'iBoxx inputs'!$A:$A,0)),D4961))</f>
        <v>#N/A</v>
      </c>
      <c r="E4962" s="6" t="e">
        <f>IF($A4962&gt;DataEnd,NA(),IFERROR(INDEX('iBoxx inputs'!C:C,MATCH($A4962,'iBoxx inputs'!$A:$A,0)),E4961))</f>
        <v>#N/A</v>
      </c>
      <c r="F4962" s="6" t="e">
        <f>IF($A4962&gt;DataEnd,NA(),IFERROR(INDEX('Bank of England inputs'!D:D,MATCH($A4962,'Bank of England inputs'!$A:$A,0),0),F4961))</f>
        <v>#N/A</v>
      </c>
      <c r="G4962" s="19"/>
      <c r="H4962" s="5">
        <f t="shared" si="466"/>
        <v>42964</v>
      </c>
      <c r="I4962" s="6" t="e">
        <f t="shared" si="467"/>
        <v>#N/A</v>
      </c>
      <c r="J4962" s="6" t="e">
        <f t="shared" si="468"/>
        <v>#N/A</v>
      </c>
      <c r="K4962" s="19">
        <f t="shared" si="469"/>
        <v>2527</v>
      </c>
      <c r="L4962" s="6" t="e">
        <f t="shared" ca="1" si="470"/>
        <v>#N/A</v>
      </c>
    </row>
    <row r="4963" spans="1:12" x14ac:dyDescent="0.2">
      <c r="A4963" s="5">
        <f>IF(AND(dateA=1,A4962&lt;DataEnd),'iBoxx inputs'!A4967,IF(AND(dateA=2,A4962&lt;DataEnd),'Bank of England inputs'!A4967,IF(dateA=3,A4962+1,IF(dateA=4,WORKDAY(A4962,1,),WORKDAY(A4962,1,holidayQ)))))</f>
        <v>42965</v>
      </c>
      <c r="B4963" s="35" t="e">
        <f>MATCH(A4963,'iBoxx inputs'!A:A,0)</f>
        <v>#N/A</v>
      </c>
      <c r="C4963" s="35" t="e">
        <f>MATCH(A4963,'Bank of England inputs'!A:A,0)</f>
        <v>#N/A</v>
      </c>
      <c r="D4963" s="6" t="e">
        <f>IF($A4963&gt;DataEnd,NA(),IFERROR(INDEX('iBoxx inputs'!B:B,MATCH($A4963,'iBoxx inputs'!$A:$A,0)),D4962))</f>
        <v>#N/A</v>
      </c>
      <c r="E4963" s="6" t="e">
        <f>IF($A4963&gt;DataEnd,NA(),IFERROR(INDEX('iBoxx inputs'!C:C,MATCH($A4963,'iBoxx inputs'!$A:$A,0)),E4962))</f>
        <v>#N/A</v>
      </c>
      <c r="F4963" s="6" t="e">
        <f>IF($A4963&gt;DataEnd,NA(),IFERROR(INDEX('Bank of England inputs'!D:D,MATCH($A4963,'Bank of England inputs'!$A:$A,0),0),F4962))</f>
        <v>#N/A</v>
      </c>
      <c r="G4963" s="19"/>
      <c r="H4963" s="5">
        <f t="shared" si="466"/>
        <v>42965</v>
      </c>
      <c r="I4963" s="6" t="e">
        <f t="shared" si="467"/>
        <v>#N/A</v>
      </c>
      <c r="J4963" s="6" t="e">
        <f t="shared" si="468"/>
        <v>#N/A</v>
      </c>
      <c r="K4963" s="19">
        <f t="shared" si="469"/>
        <v>2528</v>
      </c>
      <c r="L4963" s="6" t="e">
        <f t="shared" ca="1" si="470"/>
        <v>#N/A</v>
      </c>
    </row>
    <row r="4964" spans="1:12" x14ac:dyDescent="0.2">
      <c r="A4964" s="5">
        <f>IF(AND(dateA=1,A4963&lt;DataEnd),'iBoxx inputs'!A4968,IF(AND(dateA=2,A4963&lt;DataEnd),'Bank of England inputs'!A4968,IF(dateA=3,A4963+1,IF(dateA=4,WORKDAY(A4963,1,),WORKDAY(A4963,1,holidayQ)))))</f>
        <v>42968</v>
      </c>
      <c r="B4964" s="35" t="e">
        <f>MATCH(A4964,'iBoxx inputs'!A:A,0)</f>
        <v>#N/A</v>
      </c>
      <c r="C4964" s="35" t="e">
        <f>MATCH(A4964,'Bank of England inputs'!A:A,0)</f>
        <v>#N/A</v>
      </c>
      <c r="D4964" s="6" t="e">
        <f>IF($A4964&gt;DataEnd,NA(),IFERROR(INDEX('iBoxx inputs'!B:B,MATCH($A4964,'iBoxx inputs'!$A:$A,0)),D4963))</f>
        <v>#N/A</v>
      </c>
      <c r="E4964" s="6" t="e">
        <f>IF($A4964&gt;DataEnd,NA(),IFERROR(INDEX('iBoxx inputs'!C:C,MATCH($A4964,'iBoxx inputs'!$A:$A,0)),E4963))</f>
        <v>#N/A</v>
      </c>
      <c r="F4964" s="6" t="e">
        <f>IF($A4964&gt;DataEnd,NA(),IFERROR(INDEX('Bank of England inputs'!D:D,MATCH($A4964,'Bank of England inputs'!$A:$A,0),0),F4963))</f>
        <v>#N/A</v>
      </c>
      <c r="G4964" s="19"/>
      <c r="H4964" s="5">
        <f t="shared" si="466"/>
        <v>42968</v>
      </c>
      <c r="I4964" s="6" t="e">
        <f t="shared" si="467"/>
        <v>#N/A</v>
      </c>
      <c r="J4964" s="6" t="e">
        <f t="shared" si="468"/>
        <v>#N/A</v>
      </c>
      <c r="K4964" s="19">
        <f t="shared" si="469"/>
        <v>2527</v>
      </c>
      <c r="L4964" s="6" t="e">
        <f t="shared" ca="1" si="470"/>
        <v>#N/A</v>
      </c>
    </row>
    <row r="4965" spans="1:12" x14ac:dyDescent="0.2">
      <c r="A4965" s="5">
        <f>IF(AND(dateA=1,A4964&lt;DataEnd),'iBoxx inputs'!A4969,IF(AND(dateA=2,A4964&lt;DataEnd),'Bank of England inputs'!A4969,IF(dateA=3,A4964+1,IF(dateA=4,WORKDAY(A4964,1,),WORKDAY(A4964,1,holidayQ)))))</f>
        <v>42969</v>
      </c>
      <c r="B4965" s="35" t="e">
        <f>MATCH(A4965,'iBoxx inputs'!A:A,0)</f>
        <v>#N/A</v>
      </c>
      <c r="C4965" s="35" t="e">
        <f>MATCH(A4965,'Bank of England inputs'!A:A,0)</f>
        <v>#N/A</v>
      </c>
      <c r="D4965" s="6" t="e">
        <f>IF($A4965&gt;DataEnd,NA(),IFERROR(INDEX('iBoxx inputs'!B:B,MATCH($A4965,'iBoxx inputs'!$A:$A,0)),D4964))</f>
        <v>#N/A</v>
      </c>
      <c r="E4965" s="6" t="e">
        <f>IF($A4965&gt;DataEnd,NA(),IFERROR(INDEX('iBoxx inputs'!C:C,MATCH($A4965,'iBoxx inputs'!$A:$A,0)),E4964))</f>
        <v>#N/A</v>
      </c>
      <c r="F4965" s="6" t="e">
        <f>IF($A4965&gt;DataEnd,NA(),IFERROR(INDEX('Bank of England inputs'!D:D,MATCH($A4965,'Bank of England inputs'!$A:$A,0),0),F4964))</f>
        <v>#N/A</v>
      </c>
      <c r="G4965" s="19"/>
      <c r="H4965" s="5">
        <f t="shared" si="466"/>
        <v>42969</v>
      </c>
      <c r="I4965" s="6" t="e">
        <f t="shared" si="467"/>
        <v>#N/A</v>
      </c>
      <c r="J4965" s="6" t="e">
        <f t="shared" si="468"/>
        <v>#N/A</v>
      </c>
      <c r="K4965" s="19">
        <f t="shared" si="469"/>
        <v>2527</v>
      </c>
      <c r="L4965" s="6" t="e">
        <f t="shared" ca="1" si="470"/>
        <v>#N/A</v>
      </c>
    </row>
    <row r="4966" spans="1:12" x14ac:dyDescent="0.2">
      <c r="A4966" s="5">
        <f>IF(AND(dateA=1,A4965&lt;DataEnd),'iBoxx inputs'!A4970,IF(AND(dateA=2,A4965&lt;DataEnd),'Bank of England inputs'!A4970,IF(dateA=3,A4965+1,IF(dateA=4,WORKDAY(A4965,1,),WORKDAY(A4965,1,holidayQ)))))</f>
        <v>42970</v>
      </c>
      <c r="B4966" s="35" t="e">
        <f>MATCH(A4966,'iBoxx inputs'!A:A,0)</f>
        <v>#N/A</v>
      </c>
      <c r="C4966" s="35" t="e">
        <f>MATCH(A4966,'Bank of England inputs'!A:A,0)</f>
        <v>#N/A</v>
      </c>
      <c r="D4966" s="6" t="e">
        <f>IF($A4966&gt;DataEnd,NA(),IFERROR(INDEX('iBoxx inputs'!B:B,MATCH($A4966,'iBoxx inputs'!$A:$A,0)),D4965))</f>
        <v>#N/A</v>
      </c>
      <c r="E4966" s="6" t="e">
        <f>IF($A4966&gt;DataEnd,NA(),IFERROR(INDEX('iBoxx inputs'!C:C,MATCH($A4966,'iBoxx inputs'!$A:$A,0)),E4965))</f>
        <v>#N/A</v>
      </c>
      <c r="F4966" s="6" t="e">
        <f>IF($A4966&gt;DataEnd,NA(),IFERROR(INDEX('Bank of England inputs'!D:D,MATCH($A4966,'Bank of England inputs'!$A:$A,0),0),F4965))</f>
        <v>#N/A</v>
      </c>
      <c r="G4966" s="19"/>
      <c r="H4966" s="5">
        <f t="shared" si="466"/>
        <v>42970</v>
      </c>
      <c r="I4966" s="6" t="e">
        <f t="shared" si="467"/>
        <v>#N/A</v>
      </c>
      <c r="J4966" s="6" t="e">
        <f t="shared" si="468"/>
        <v>#N/A</v>
      </c>
      <c r="K4966" s="19">
        <f t="shared" si="469"/>
        <v>2527</v>
      </c>
      <c r="L4966" s="6" t="e">
        <f t="shared" ca="1" si="470"/>
        <v>#N/A</v>
      </c>
    </row>
    <row r="4967" spans="1:12" x14ac:dyDescent="0.2">
      <c r="A4967" s="5">
        <f>IF(AND(dateA=1,A4966&lt;DataEnd),'iBoxx inputs'!A4971,IF(AND(dateA=2,A4966&lt;DataEnd),'Bank of England inputs'!A4971,IF(dateA=3,A4966+1,IF(dateA=4,WORKDAY(A4966,1,),WORKDAY(A4966,1,holidayQ)))))</f>
        <v>42971</v>
      </c>
      <c r="B4967" s="35" t="e">
        <f>MATCH(A4967,'iBoxx inputs'!A:A,0)</f>
        <v>#N/A</v>
      </c>
      <c r="C4967" s="35" t="e">
        <f>MATCH(A4967,'Bank of England inputs'!A:A,0)</f>
        <v>#N/A</v>
      </c>
      <c r="D4967" s="6" t="e">
        <f>IF($A4967&gt;DataEnd,NA(),IFERROR(INDEX('iBoxx inputs'!B:B,MATCH($A4967,'iBoxx inputs'!$A:$A,0)),D4966))</f>
        <v>#N/A</v>
      </c>
      <c r="E4967" s="6" t="e">
        <f>IF($A4967&gt;DataEnd,NA(),IFERROR(INDEX('iBoxx inputs'!C:C,MATCH($A4967,'iBoxx inputs'!$A:$A,0)),E4966))</f>
        <v>#N/A</v>
      </c>
      <c r="F4967" s="6" t="e">
        <f>IF($A4967&gt;DataEnd,NA(),IFERROR(INDEX('Bank of England inputs'!D:D,MATCH($A4967,'Bank of England inputs'!$A:$A,0),0),F4966))</f>
        <v>#N/A</v>
      </c>
      <c r="G4967" s="19"/>
      <c r="H4967" s="5">
        <f t="shared" si="466"/>
        <v>42971</v>
      </c>
      <c r="I4967" s="6" t="e">
        <f t="shared" si="467"/>
        <v>#N/A</v>
      </c>
      <c r="J4967" s="6" t="e">
        <f t="shared" si="468"/>
        <v>#N/A</v>
      </c>
      <c r="K4967" s="19">
        <f t="shared" si="469"/>
        <v>2527</v>
      </c>
      <c r="L4967" s="6" t="e">
        <f t="shared" ca="1" si="470"/>
        <v>#N/A</v>
      </c>
    </row>
    <row r="4968" spans="1:12" x14ac:dyDescent="0.2">
      <c r="A4968" s="5">
        <f>IF(AND(dateA=1,A4967&lt;DataEnd),'iBoxx inputs'!A4972,IF(AND(dateA=2,A4967&lt;DataEnd),'Bank of England inputs'!A4972,IF(dateA=3,A4967+1,IF(dateA=4,WORKDAY(A4967,1,),WORKDAY(A4967,1,holidayQ)))))</f>
        <v>42972</v>
      </c>
      <c r="B4968" s="35" t="e">
        <f>MATCH(A4968,'iBoxx inputs'!A:A,0)</f>
        <v>#N/A</v>
      </c>
      <c r="C4968" s="35" t="e">
        <f>MATCH(A4968,'Bank of England inputs'!A:A,0)</f>
        <v>#N/A</v>
      </c>
      <c r="D4968" s="6" t="e">
        <f>IF($A4968&gt;DataEnd,NA(),IFERROR(INDEX('iBoxx inputs'!B:B,MATCH($A4968,'iBoxx inputs'!$A:$A,0)),D4967))</f>
        <v>#N/A</v>
      </c>
      <c r="E4968" s="6" t="e">
        <f>IF($A4968&gt;DataEnd,NA(),IFERROR(INDEX('iBoxx inputs'!C:C,MATCH($A4968,'iBoxx inputs'!$A:$A,0)),E4967))</f>
        <v>#N/A</v>
      </c>
      <c r="F4968" s="6" t="e">
        <f>IF($A4968&gt;DataEnd,NA(),IFERROR(INDEX('Bank of England inputs'!D:D,MATCH($A4968,'Bank of England inputs'!$A:$A,0),0),F4967))</f>
        <v>#N/A</v>
      </c>
      <c r="G4968" s="19"/>
      <c r="H4968" s="5">
        <f t="shared" si="466"/>
        <v>42972</v>
      </c>
      <c r="I4968" s="6" t="e">
        <f t="shared" si="467"/>
        <v>#N/A</v>
      </c>
      <c r="J4968" s="6" t="e">
        <f t="shared" si="468"/>
        <v>#N/A</v>
      </c>
      <c r="K4968" s="19">
        <f t="shared" si="469"/>
        <v>2528</v>
      </c>
      <c r="L4968" s="6" t="e">
        <f t="shared" ca="1" si="470"/>
        <v>#N/A</v>
      </c>
    </row>
    <row r="4969" spans="1:12" x14ac:dyDescent="0.2">
      <c r="A4969" s="5">
        <f>IF(AND(dateA=1,A4968&lt;DataEnd),'iBoxx inputs'!A4973,IF(AND(dateA=2,A4968&lt;DataEnd),'Bank of England inputs'!A4973,IF(dateA=3,A4968+1,IF(dateA=4,WORKDAY(A4968,1,),WORKDAY(A4968,1,holidayQ)))))</f>
        <v>42976</v>
      </c>
      <c r="B4969" s="35" t="e">
        <f>MATCH(A4969,'iBoxx inputs'!A:A,0)</f>
        <v>#N/A</v>
      </c>
      <c r="C4969" s="35" t="e">
        <f>MATCH(A4969,'Bank of England inputs'!A:A,0)</f>
        <v>#N/A</v>
      </c>
      <c r="D4969" s="6" t="e">
        <f>IF($A4969&gt;DataEnd,NA(),IFERROR(INDEX('iBoxx inputs'!B:B,MATCH($A4969,'iBoxx inputs'!$A:$A,0)),D4968))</f>
        <v>#N/A</v>
      </c>
      <c r="E4969" s="6" t="e">
        <f>IF($A4969&gt;DataEnd,NA(),IFERROR(INDEX('iBoxx inputs'!C:C,MATCH($A4969,'iBoxx inputs'!$A:$A,0)),E4968))</f>
        <v>#N/A</v>
      </c>
      <c r="F4969" s="6" t="e">
        <f>IF($A4969&gt;DataEnd,NA(),IFERROR(INDEX('Bank of England inputs'!D:D,MATCH($A4969,'Bank of England inputs'!$A:$A,0),0),F4968))</f>
        <v>#N/A</v>
      </c>
      <c r="G4969" s="19"/>
      <c r="H4969" s="5">
        <f t="shared" si="466"/>
        <v>42976</v>
      </c>
      <c r="I4969" s="6" t="e">
        <f t="shared" si="467"/>
        <v>#N/A</v>
      </c>
      <c r="J4969" s="6" t="e">
        <f t="shared" si="468"/>
        <v>#N/A</v>
      </c>
      <c r="K4969" s="19">
        <f t="shared" si="469"/>
        <v>2527</v>
      </c>
      <c r="L4969" s="6" t="e">
        <f t="shared" ca="1" si="470"/>
        <v>#N/A</v>
      </c>
    </row>
    <row r="4970" spans="1:12" x14ac:dyDescent="0.2">
      <c r="A4970" s="5">
        <f>IF(AND(dateA=1,A4969&lt;DataEnd),'iBoxx inputs'!A4974,IF(AND(dateA=2,A4969&lt;DataEnd),'Bank of England inputs'!A4974,IF(dateA=3,A4969+1,IF(dateA=4,WORKDAY(A4969,1,),WORKDAY(A4969,1,holidayQ)))))</f>
        <v>42977</v>
      </c>
      <c r="B4970" s="35" t="e">
        <f>MATCH(A4970,'iBoxx inputs'!A:A,0)</f>
        <v>#N/A</v>
      </c>
      <c r="C4970" s="35" t="e">
        <f>MATCH(A4970,'Bank of England inputs'!A:A,0)</f>
        <v>#N/A</v>
      </c>
      <c r="D4970" s="6" t="e">
        <f>IF($A4970&gt;DataEnd,NA(),IFERROR(INDEX('iBoxx inputs'!B:B,MATCH($A4970,'iBoxx inputs'!$A:$A,0)),D4969))</f>
        <v>#N/A</v>
      </c>
      <c r="E4970" s="6" t="e">
        <f>IF($A4970&gt;DataEnd,NA(),IFERROR(INDEX('iBoxx inputs'!C:C,MATCH($A4970,'iBoxx inputs'!$A:$A,0)),E4969))</f>
        <v>#N/A</v>
      </c>
      <c r="F4970" s="6" t="e">
        <f>IF($A4970&gt;DataEnd,NA(),IFERROR(INDEX('Bank of England inputs'!D:D,MATCH($A4970,'Bank of England inputs'!$A:$A,0),0),F4969))</f>
        <v>#N/A</v>
      </c>
      <c r="G4970" s="19"/>
      <c r="H4970" s="5">
        <f t="shared" si="466"/>
        <v>42977</v>
      </c>
      <c r="I4970" s="6" t="e">
        <f t="shared" si="467"/>
        <v>#N/A</v>
      </c>
      <c r="J4970" s="6" t="e">
        <f t="shared" si="468"/>
        <v>#N/A</v>
      </c>
      <c r="K4970" s="19">
        <f t="shared" si="469"/>
        <v>2527</v>
      </c>
      <c r="L4970" s="6" t="e">
        <f t="shared" ca="1" si="470"/>
        <v>#N/A</v>
      </c>
    </row>
    <row r="4971" spans="1:12" x14ac:dyDescent="0.2">
      <c r="A4971" s="5">
        <f>IF(AND(dateA=1,A4970&lt;DataEnd),'iBoxx inputs'!A4975,IF(AND(dateA=2,A4970&lt;DataEnd),'Bank of England inputs'!A4975,IF(dateA=3,A4970+1,IF(dateA=4,WORKDAY(A4970,1,),WORKDAY(A4970,1,holidayQ)))))</f>
        <v>42978</v>
      </c>
      <c r="B4971" s="35" t="e">
        <f>MATCH(A4971,'iBoxx inputs'!A:A,0)</f>
        <v>#N/A</v>
      </c>
      <c r="C4971" s="35" t="e">
        <f>MATCH(A4971,'Bank of England inputs'!A:A,0)</f>
        <v>#N/A</v>
      </c>
      <c r="D4971" s="6" t="e">
        <f>IF($A4971&gt;DataEnd,NA(),IFERROR(INDEX('iBoxx inputs'!B:B,MATCH($A4971,'iBoxx inputs'!$A:$A,0)),D4970))</f>
        <v>#N/A</v>
      </c>
      <c r="E4971" s="6" t="e">
        <f>IF($A4971&gt;DataEnd,NA(),IFERROR(INDEX('iBoxx inputs'!C:C,MATCH($A4971,'iBoxx inputs'!$A:$A,0)),E4970))</f>
        <v>#N/A</v>
      </c>
      <c r="F4971" s="6" t="e">
        <f>IF($A4971&gt;DataEnd,NA(),IFERROR(INDEX('Bank of England inputs'!D:D,MATCH($A4971,'Bank of England inputs'!$A:$A,0),0),F4970))</f>
        <v>#N/A</v>
      </c>
      <c r="G4971" s="19"/>
      <c r="H4971" s="5">
        <f t="shared" si="466"/>
        <v>42978</v>
      </c>
      <c r="I4971" s="6" t="e">
        <f t="shared" si="467"/>
        <v>#N/A</v>
      </c>
      <c r="J4971" s="6" t="e">
        <f t="shared" si="468"/>
        <v>#N/A</v>
      </c>
      <c r="K4971" s="19">
        <f t="shared" si="469"/>
        <v>2527</v>
      </c>
      <c r="L4971" s="6" t="e">
        <f t="shared" ca="1" si="470"/>
        <v>#N/A</v>
      </c>
    </row>
    <row r="4972" spans="1:12" x14ac:dyDescent="0.2">
      <c r="A4972" s="5">
        <f>IF(AND(dateA=1,A4971&lt;DataEnd),'iBoxx inputs'!A4976,IF(AND(dateA=2,A4971&lt;DataEnd),'Bank of England inputs'!A4976,IF(dateA=3,A4971+1,IF(dateA=4,WORKDAY(A4971,1,),WORKDAY(A4971,1,holidayQ)))))</f>
        <v>42979</v>
      </c>
      <c r="B4972" s="35" t="e">
        <f>MATCH(A4972,'iBoxx inputs'!A:A,0)</f>
        <v>#N/A</v>
      </c>
      <c r="C4972" s="35" t="e">
        <f>MATCH(A4972,'Bank of England inputs'!A:A,0)</f>
        <v>#N/A</v>
      </c>
      <c r="D4972" s="6" t="e">
        <f>IF($A4972&gt;DataEnd,NA(),IFERROR(INDEX('iBoxx inputs'!B:B,MATCH($A4972,'iBoxx inputs'!$A:$A,0)),D4971))</f>
        <v>#N/A</v>
      </c>
      <c r="E4972" s="6" t="e">
        <f>IF($A4972&gt;DataEnd,NA(),IFERROR(INDEX('iBoxx inputs'!C:C,MATCH($A4972,'iBoxx inputs'!$A:$A,0)),E4971))</f>
        <v>#N/A</v>
      </c>
      <c r="F4972" s="6" t="e">
        <f>IF($A4972&gt;DataEnd,NA(),IFERROR(INDEX('Bank of England inputs'!D:D,MATCH($A4972,'Bank of England inputs'!$A:$A,0),0),F4971))</f>
        <v>#N/A</v>
      </c>
      <c r="G4972" s="19"/>
      <c r="H4972" s="5">
        <f t="shared" si="466"/>
        <v>42979</v>
      </c>
      <c r="I4972" s="6" t="e">
        <f t="shared" si="467"/>
        <v>#N/A</v>
      </c>
      <c r="J4972" s="6" t="e">
        <f t="shared" si="468"/>
        <v>#N/A</v>
      </c>
      <c r="K4972" s="19">
        <f t="shared" si="469"/>
        <v>2528</v>
      </c>
      <c r="L4972" s="6" t="e">
        <f t="shared" ca="1" si="470"/>
        <v>#N/A</v>
      </c>
    </row>
    <row r="4973" spans="1:12" x14ac:dyDescent="0.2">
      <c r="A4973" s="5">
        <f>IF(AND(dateA=1,A4972&lt;DataEnd),'iBoxx inputs'!A4977,IF(AND(dateA=2,A4972&lt;DataEnd),'Bank of England inputs'!A4977,IF(dateA=3,A4972+1,IF(dateA=4,WORKDAY(A4972,1,),WORKDAY(A4972,1,holidayQ)))))</f>
        <v>42982</v>
      </c>
      <c r="B4973" s="35" t="e">
        <f>MATCH(A4973,'iBoxx inputs'!A:A,0)</f>
        <v>#N/A</v>
      </c>
      <c r="C4973" s="35" t="e">
        <f>MATCH(A4973,'Bank of England inputs'!A:A,0)</f>
        <v>#N/A</v>
      </c>
      <c r="D4973" s="6" t="e">
        <f>IF($A4973&gt;DataEnd,NA(),IFERROR(INDEX('iBoxx inputs'!B:B,MATCH($A4973,'iBoxx inputs'!$A:$A,0)),D4972))</f>
        <v>#N/A</v>
      </c>
      <c r="E4973" s="6" t="e">
        <f>IF($A4973&gt;DataEnd,NA(),IFERROR(INDEX('iBoxx inputs'!C:C,MATCH($A4973,'iBoxx inputs'!$A:$A,0)),E4972))</f>
        <v>#N/A</v>
      </c>
      <c r="F4973" s="6" t="e">
        <f>IF($A4973&gt;DataEnd,NA(),IFERROR(INDEX('Bank of England inputs'!D:D,MATCH($A4973,'Bank of England inputs'!$A:$A,0),0),F4972))</f>
        <v>#N/A</v>
      </c>
      <c r="G4973" s="19"/>
      <c r="H4973" s="5">
        <f t="shared" si="466"/>
        <v>42982</v>
      </c>
      <c r="I4973" s="6" t="e">
        <f t="shared" si="467"/>
        <v>#N/A</v>
      </c>
      <c r="J4973" s="6" t="e">
        <f t="shared" si="468"/>
        <v>#N/A</v>
      </c>
      <c r="K4973" s="19">
        <f t="shared" si="469"/>
        <v>2527</v>
      </c>
      <c r="L4973" s="6" t="e">
        <f t="shared" ca="1" si="470"/>
        <v>#N/A</v>
      </c>
    </row>
    <row r="4974" spans="1:12" x14ac:dyDescent="0.2">
      <c r="A4974" s="5">
        <f>IF(AND(dateA=1,A4973&lt;DataEnd),'iBoxx inputs'!A4978,IF(AND(dateA=2,A4973&lt;DataEnd),'Bank of England inputs'!A4978,IF(dateA=3,A4973+1,IF(dateA=4,WORKDAY(A4973,1,),WORKDAY(A4973,1,holidayQ)))))</f>
        <v>42983</v>
      </c>
      <c r="B4974" s="35" t="e">
        <f>MATCH(A4974,'iBoxx inputs'!A:A,0)</f>
        <v>#N/A</v>
      </c>
      <c r="C4974" s="35" t="e">
        <f>MATCH(A4974,'Bank of England inputs'!A:A,0)</f>
        <v>#N/A</v>
      </c>
      <c r="D4974" s="6" t="e">
        <f>IF($A4974&gt;DataEnd,NA(),IFERROR(INDEX('iBoxx inputs'!B:B,MATCH($A4974,'iBoxx inputs'!$A:$A,0)),D4973))</f>
        <v>#N/A</v>
      </c>
      <c r="E4974" s="6" t="e">
        <f>IF($A4974&gt;DataEnd,NA(),IFERROR(INDEX('iBoxx inputs'!C:C,MATCH($A4974,'iBoxx inputs'!$A:$A,0)),E4973))</f>
        <v>#N/A</v>
      </c>
      <c r="F4974" s="6" t="e">
        <f>IF($A4974&gt;DataEnd,NA(),IFERROR(INDEX('Bank of England inputs'!D:D,MATCH($A4974,'Bank of England inputs'!$A:$A,0),0),F4973))</f>
        <v>#N/A</v>
      </c>
      <c r="G4974" s="19"/>
      <c r="H4974" s="5">
        <f t="shared" si="466"/>
        <v>42983</v>
      </c>
      <c r="I4974" s="6" t="e">
        <f t="shared" si="467"/>
        <v>#N/A</v>
      </c>
      <c r="J4974" s="6" t="e">
        <f t="shared" si="468"/>
        <v>#N/A</v>
      </c>
      <c r="K4974" s="19">
        <f t="shared" si="469"/>
        <v>2527</v>
      </c>
      <c r="L4974" s="6" t="e">
        <f t="shared" ca="1" si="470"/>
        <v>#N/A</v>
      </c>
    </row>
    <row r="4975" spans="1:12" x14ac:dyDescent="0.2">
      <c r="A4975" s="5">
        <f>IF(AND(dateA=1,A4974&lt;DataEnd),'iBoxx inputs'!A4979,IF(AND(dateA=2,A4974&lt;DataEnd),'Bank of England inputs'!A4979,IF(dateA=3,A4974+1,IF(dateA=4,WORKDAY(A4974,1,),WORKDAY(A4974,1,holidayQ)))))</f>
        <v>42984</v>
      </c>
      <c r="B4975" s="35" t="e">
        <f>MATCH(A4975,'iBoxx inputs'!A:A,0)</f>
        <v>#N/A</v>
      </c>
      <c r="C4975" s="35" t="e">
        <f>MATCH(A4975,'Bank of England inputs'!A:A,0)</f>
        <v>#N/A</v>
      </c>
      <c r="D4975" s="6" t="e">
        <f>IF($A4975&gt;DataEnd,NA(),IFERROR(INDEX('iBoxx inputs'!B:B,MATCH($A4975,'iBoxx inputs'!$A:$A,0)),D4974))</f>
        <v>#N/A</v>
      </c>
      <c r="E4975" s="6" t="e">
        <f>IF($A4975&gt;DataEnd,NA(),IFERROR(INDEX('iBoxx inputs'!C:C,MATCH($A4975,'iBoxx inputs'!$A:$A,0)),E4974))</f>
        <v>#N/A</v>
      </c>
      <c r="F4975" s="6" t="e">
        <f>IF($A4975&gt;DataEnd,NA(),IFERROR(INDEX('Bank of England inputs'!D:D,MATCH($A4975,'Bank of England inputs'!$A:$A,0),0),F4974))</f>
        <v>#N/A</v>
      </c>
      <c r="G4975" s="19"/>
      <c r="H4975" s="5">
        <f t="shared" si="466"/>
        <v>42984</v>
      </c>
      <c r="I4975" s="6" t="e">
        <f t="shared" si="467"/>
        <v>#N/A</v>
      </c>
      <c r="J4975" s="6" t="e">
        <f t="shared" si="468"/>
        <v>#N/A</v>
      </c>
      <c r="K4975" s="19">
        <f t="shared" si="469"/>
        <v>2527</v>
      </c>
      <c r="L4975" s="6" t="e">
        <f t="shared" ca="1" si="470"/>
        <v>#N/A</v>
      </c>
    </row>
    <row r="4976" spans="1:12" x14ac:dyDescent="0.2">
      <c r="A4976" s="5">
        <f>IF(AND(dateA=1,A4975&lt;DataEnd),'iBoxx inputs'!A4980,IF(AND(dateA=2,A4975&lt;DataEnd),'Bank of England inputs'!A4980,IF(dateA=3,A4975+1,IF(dateA=4,WORKDAY(A4975,1,),WORKDAY(A4975,1,holidayQ)))))</f>
        <v>42985</v>
      </c>
      <c r="B4976" s="35" t="e">
        <f>MATCH(A4976,'iBoxx inputs'!A:A,0)</f>
        <v>#N/A</v>
      </c>
      <c r="C4976" s="35" t="e">
        <f>MATCH(A4976,'Bank of England inputs'!A:A,0)</f>
        <v>#N/A</v>
      </c>
      <c r="D4976" s="6" t="e">
        <f>IF($A4976&gt;DataEnd,NA(),IFERROR(INDEX('iBoxx inputs'!B:B,MATCH($A4976,'iBoxx inputs'!$A:$A,0)),D4975))</f>
        <v>#N/A</v>
      </c>
      <c r="E4976" s="6" t="e">
        <f>IF($A4976&gt;DataEnd,NA(),IFERROR(INDEX('iBoxx inputs'!C:C,MATCH($A4976,'iBoxx inputs'!$A:$A,0)),E4975))</f>
        <v>#N/A</v>
      </c>
      <c r="F4976" s="6" t="e">
        <f>IF($A4976&gt;DataEnd,NA(),IFERROR(INDEX('Bank of England inputs'!D:D,MATCH($A4976,'Bank of England inputs'!$A:$A,0),0),F4975))</f>
        <v>#N/A</v>
      </c>
      <c r="G4976" s="19"/>
      <c r="H4976" s="5">
        <f t="shared" si="466"/>
        <v>42985</v>
      </c>
      <c r="I4976" s="6" t="e">
        <f t="shared" si="467"/>
        <v>#N/A</v>
      </c>
      <c r="J4976" s="6" t="e">
        <f t="shared" si="468"/>
        <v>#N/A</v>
      </c>
      <c r="K4976" s="19">
        <f t="shared" si="469"/>
        <v>2527</v>
      </c>
      <c r="L4976" s="6" t="e">
        <f t="shared" ca="1" si="470"/>
        <v>#N/A</v>
      </c>
    </row>
    <row r="4977" spans="1:12" x14ac:dyDescent="0.2">
      <c r="A4977" s="5">
        <f>IF(AND(dateA=1,A4976&lt;DataEnd),'iBoxx inputs'!A4981,IF(AND(dateA=2,A4976&lt;DataEnd),'Bank of England inputs'!A4981,IF(dateA=3,A4976+1,IF(dateA=4,WORKDAY(A4976,1,),WORKDAY(A4976,1,holidayQ)))))</f>
        <v>42986</v>
      </c>
      <c r="B4977" s="35" t="e">
        <f>MATCH(A4977,'iBoxx inputs'!A:A,0)</f>
        <v>#N/A</v>
      </c>
      <c r="C4977" s="35" t="e">
        <f>MATCH(A4977,'Bank of England inputs'!A:A,0)</f>
        <v>#N/A</v>
      </c>
      <c r="D4977" s="6" t="e">
        <f>IF($A4977&gt;DataEnd,NA(),IFERROR(INDEX('iBoxx inputs'!B:B,MATCH($A4977,'iBoxx inputs'!$A:$A,0)),D4976))</f>
        <v>#N/A</v>
      </c>
      <c r="E4977" s="6" t="e">
        <f>IF($A4977&gt;DataEnd,NA(),IFERROR(INDEX('iBoxx inputs'!C:C,MATCH($A4977,'iBoxx inputs'!$A:$A,0)),E4976))</f>
        <v>#N/A</v>
      </c>
      <c r="F4977" s="6" t="e">
        <f>IF($A4977&gt;DataEnd,NA(),IFERROR(INDEX('Bank of England inputs'!D:D,MATCH($A4977,'Bank of England inputs'!$A:$A,0),0),F4976))</f>
        <v>#N/A</v>
      </c>
      <c r="G4977" s="19"/>
      <c r="H4977" s="5">
        <f t="shared" si="466"/>
        <v>42986</v>
      </c>
      <c r="I4977" s="6" t="e">
        <f t="shared" si="467"/>
        <v>#N/A</v>
      </c>
      <c r="J4977" s="6" t="e">
        <f t="shared" si="468"/>
        <v>#N/A</v>
      </c>
      <c r="K4977" s="19">
        <f t="shared" si="469"/>
        <v>2528</v>
      </c>
      <c r="L4977" s="6" t="e">
        <f t="shared" ca="1" si="470"/>
        <v>#N/A</v>
      </c>
    </row>
    <row r="4978" spans="1:12" x14ac:dyDescent="0.2">
      <c r="A4978" s="5">
        <f>IF(AND(dateA=1,A4977&lt;DataEnd),'iBoxx inputs'!A4982,IF(AND(dateA=2,A4977&lt;DataEnd),'Bank of England inputs'!A4982,IF(dateA=3,A4977+1,IF(dateA=4,WORKDAY(A4977,1,),WORKDAY(A4977,1,holidayQ)))))</f>
        <v>42989</v>
      </c>
      <c r="B4978" s="35" t="e">
        <f>MATCH(A4978,'iBoxx inputs'!A:A,0)</f>
        <v>#N/A</v>
      </c>
      <c r="C4978" s="35" t="e">
        <f>MATCH(A4978,'Bank of England inputs'!A:A,0)</f>
        <v>#N/A</v>
      </c>
      <c r="D4978" s="6" t="e">
        <f>IF($A4978&gt;DataEnd,NA(),IFERROR(INDEX('iBoxx inputs'!B:B,MATCH($A4978,'iBoxx inputs'!$A:$A,0)),D4977))</f>
        <v>#N/A</v>
      </c>
      <c r="E4978" s="6" t="e">
        <f>IF($A4978&gt;DataEnd,NA(),IFERROR(INDEX('iBoxx inputs'!C:C,MATCH($A4978,'iBoxx inputs'!$A:$A,0)),E4977))</f>
        <v>#N/A</v>
      </c>
      <c r="F4978" s="6" t="e">
        <f>IF($A4978&gt;DataEnd,NA(),IFERROR(INDEX('Bank of England inputs'!D:D,MATCH($A4978,'Bank of England inputs'!$A:$A,0),0),F4977))</f>
        <v>#N/A</v>
      </c>
      <c r="G4978" s="19"/>
      <c r="H4978" s="5">
        <f t="shared" si="466"/>
        <v>42989</v>
      </c>
      <c r="I4978" s="6" t="e">
        <f t="shared" si="467"/>
        <v>#N/A</v>
      </c>
      <c r="J4978" s="6" t="e">
        <f t="shared" si="468"/>
        <v>#N/A</v>
      </c>
      <c r="K4978" s="19">
        <f t="shared" si="469"/>
        <v>2527</v>
      </c>
      <c r="L4978" s="6" t="e">
        <f t="shared" ca="1" si="470"/>
        <v>#N/A</v>
      </c>
    </row>
    <row r="4979" spans="1:12" x14ac:dyDescent="0.2">
      <c r="A4979" s="5">
        <f>IF(AND(dateA=1,A4978&lt;DataEnd),'iBoxx inputs'!A4983,IF(AND(dateA=2,A4978&lt;DataEnd),'Bank of England inputs'!A4983,IF(dateA=3,A4978+1,IF(dateA=4,WORKDAY(A4978,1,),WORKDAY(A4978,1,holidayQ)))))</f>
        <v>42990</v>
      </c>
      <c r="B4979" s="35" t="e">
        <f>MATCH(A4979,'iBoxx inputs'!A:A,0)</f>
        <v>#N/A</v>
      </c>
      <c r="C4979" s="35" t="e">
        <f>MATCH(A4979,'Bank of England inputs'!A:A,0)</f>
        <v>#N/A</v>
      </c>
      <c r="D4979" s="6" t="e">
        <f>IF($A4979&gt;DataEnd,NA(),IFERROR(INDEX('iBoxx inputs'!B:B,MATCH($A4979,'iBoxx inputs'!$A:$A,0)),D4978))</f>
        <v>#N/A</v>
      </c>
      <c r="E4979" s="6" t="e">
        <f>IF($A4979&gt;DataEnd,NA(),IFERROR(INDEX('iBoxx inputs'!C:C,MATCH($A4979,'iBoxx inputs'!$A:$A,0)),E4978))</f>
        <v>#N/A</v>
      </c>
      <c r="F4979" s="6" t="e">
        <f>IF($A4979&gt;DataEnd,NA(),IFERROR(INDEX('Bank of England inputs'!D:D,MATCH($A4979,'Bank of England inputs'!$A:$A,0),0),F4978))</f>
        <v>#N/A</v>
      </c>
      <c r="G4979" s="19"/>
      <c r="H4979" s="5">
        <f t="shared" si="466"/>
        <v>42990</v>
      </c>
      <c r="I4979" s="6" t="e">
        <f t="shared" si="467"/>
        <v>#N/A</v>
      </c>
      <c r="J4979" s="6" t="e">
        <f t="shared" si="468"/>
        <v>#N/A</v>
      </c>
      <c r="K4979" s="19">
        <f t="shared" si="469"/>
        <v>2527</v>
      </c>
      <c r="L4979" s="6" t="e">
        <f t="shared" ca="1" si="470"/>
        <v>#N/A</v>
      </c>
    </row>
    <row r="4980" spans="1:12" x14ac:dyDescent="0.2">
      <c r="A4980" s="5">
        <f>IF(AND(dateA=1,A4979&lt;DataEnd),'iBoxx inputs'!A4984,IF(AND(dateA=2,A4979&lt;DataEnd),'Bank of England inputs'!A4984,IF(dateA=3,A4979+1,IF(dateA=4,WORKDAY(A4979,1,),WORKDAY(A4979,1,holidayQ)))))</f>
        <v>42991</v>
      </c>
      <c r="B4980" s="35" t="e">
        <f>MATCH(A4980,'iBoxx inputs'!A:A,0)</f>
        <v>#N/A</v>
      </c>
      <c r="C4980" s="35" t="e">
        <f>MATCH(A4980,'Bank of England inputs'!A:A,0)</f>
        <v>#N/A</v>
      </c>
      <c r="D4980" s="6" t="e">
        <f>IF($A4980&gt;DataEnd,NA(),IFERROR(INDEX('iBoxx inputs'!B:B,MATCH($A4980,'iBoxx inputs'!$A:$A,0)),D4979))</f>
        <v>#N/A</v>
      </c>
      <c r="E4980" s="6" t="e">
        <f>IF($A4980&gt;DataEnd,NA(),IFERROR(INDEX('iBoxx inputs'!C:C,MATCH($A4980,'iBoxx inputs'!$A:$A,0)),E4979))</f>
        <v>#N/A</v>
      </c>
      <c r="F4980" s="6" t="e">
        <f>IF($A4980&gt;DataEnd,NA(),IFERROR(INDEX('Bank of England inputs'!D:D,MATCH($A4980,'Bank of England inputs'!$A:$A,0),0),F4979))</f>
        <v>#N/A</v>
      </c>
      <c r="G4980" s="19"/>
      <c r="H4980" s="5">
        <f t="shared" si="466"/>
        <v>42991</v>
      </c>
      <c r="I4980" s="6" t="e">
        <f t="shared" si="467"/>
        <v>#N/A</v>
      </c>
      <c r="J4980" s="6" t="e">
        <f t="shared" si="468"/>
        <v>#N/A</v>
      </c>
      <c r="K4980" s="19">
        <f t="shared" si="469"/>
        <v>2527</v>
      </c>
      <c r="L4980" s="6" t="e">
        <f t="shared" ca="1" si="470"/>
        <v>#N/A</v>
      </c>
    </row>
    <row r="4981" spans="1:12" x14ac:dyDescent="0.2">
      <c r="A4981" s="5">
        <f>IF(AND(dateA=1,A4980&lt;DataEnd),'iBoxx inputs'!A4985,IF(AND(dateA=2,A4980&lt;DataEnd),'Bank of England inputs'!A4985,IF(dateA=3,A4980+1,IF(dateA=4,WORKDAY(A4980,1,),WORKDAY(A4980,1,holidayQ)))))</f>
        <v>42992</v>
      </c>
      <c r="B4981" s="35" t="e">
        <f>MATCH(A4981,'iBoxx inputs'!A:A,0)</f>
        <v>#N/A</v>
      </c>
      <c r="C4981" s="35" t="e">
        <f>MATCH(A4981,'Bank of England inputs'!A:A,0)</f>
        <v>#N/A</v>
      </c>
      <c r="D4981" s="6" t="e">
        <f>IF($A4981&gt;DataEnd,NA(),IFERROR(INDEX('iBoxx inputs'!B:B,MATCH($A4981,'iBoxx inputs'!$A:$A,0)),D4980))</f>
        <v>#N/A</v>
      </c>
      <c r="E4981" s="6" t="e">
        <f>IF($A4981&gt;DataEnd,NA(),IFERROR(INDEX('iBoxx inputs'!C:C,MATCH($A4981,'iBoxx inputs'!$A:$A,0)),E4980))</f>
        <v>#N/A</v>
      </c>
      <c r="F4981" s="6" t="e">
        <f>IF($A4981&gt;DataEnd,NA(),IFERROR(INDEX('Bank of England inputs'!D:D,MATCH($A4981,'Bank of England inputs'!$A:$A,0),0),F4980))</f>
        <v>#N/A</v>
      </c>
      <c r="G4981" s="19"/>
      <c r="H4981" s="5">
        <f t="shared" si="466"/>
        <v>42992</v>
      </c>
      <c r="I4981" s="6" t="e">
        <f t="shared" si="467"/>
        <v>#N/A</v>
      </c>
      <c r="J4981" s="6" t="e">
        <f t="shared" si="468"/>
        <v>#N/A</v>
      </c>
      <c r="K4981" s="19">
        <f t="shared" si="469"/>
        <v>2527</v>
      </c>
      <c r="L4981" s="6" t="e">
        <f t="shared" ca="1" si="470"/>
        <v>#N/A</v>
      </c>
    </row>
    <row r="4982" spans="1:12" x14ac:dyDescent="0.2">
      <c r="A4982" s="5">
        <f>IF(AND(dateA=1,A4981&lt;DataEnd),'iBoxx inputs'!A4986,IF(AND(dateA=2,A4981&lt;DataEnd),'Bank of England inputs'!A4986,IF(dateA=3,A4981+1,IF(dateA=4,WORKDAY(A4981,1,),WORKDAY(A4981,1,holidayQ)))))</f>
        <v>42993</v>
      </c>
      <c r="B4982" s="35" t="e">
        <f>MATCH(A4982,'iBoxx inputs'!A:A,0)</f>
        <v>#N/A</v>
      </c>
      <c r="C4982" s="35" t="e">
        <f>MATCH(A4982,'Bank of England inputs'!A:A,0)</f>
        <v>#N/A</v>
      </c>
      <c r="D4982" s="6" t="e">
        <f>IF($A4982&gt;DataEnd,NA(),IFERROR(INDEX('iBoxx inputs'!B:B,MATCH($A4982,'iBoxx inputs'!$A:$A,0)),D4981))</f>
        <v>#N/A</v>
      </c>
      <c r="E4982" s="6" t="e">
        <f>IF($A4982&gt;DataEnd,NA(),IFERROR(INDEX('iBoxx inputs'!C:C,MATCH($A4982,'iBoxx inputs'!$A:$A,0)),E4981))</f>
        <v>#N/A</v>
      </c>
      <c r="F4982" s="6" t="e">
        <f>IF($A4982&gt;DataEnd,NA(),IFERROR(INDEX('Bank of England inputs'!D:D,MATCH($A4982,'Bank of England inputs'!$A:$A,0),0),F4981))</f>
        <v>#N/A</v>
      </c>
      <c r="G4982" s="19"/>
      <c r="H4982" s="5">
        <f t="shared" si="466"/>
        <v>42993</v>
      </c>
      <c r="I4982" s="6" t="e">
        <f t="shared" si="467"/>
        <v>#N/A</v>
      </c>
      <c r="J4982" s="6" t="e">
        <f t="shared" si="468"/>
        <v>#N/A</v>
      </c>
      <c r="K4982" s="19">
        <f t="shared" si="469"/>
        <v>2528</v>
      </c>
      <c r="L4982" s="6" t="e">
        <f t="shared" ca="1" si="470"/>
        <v>#N/A</v>
      </c>
    </row>
    <row r="4983" spans="1:12" x14ac:dyDescent="0.2">
      <c r="A4983" s="5">
        <f>IF(AND(dateA=1,A4982&lt;DataEnd),'iBoxx inputs'!A4987,IF(AND(dateA=2,A4982&lt;DataEnd),'Bank of England inputs'!A4987,IF(dateA=3,A4982+1,IF(dateA=4,WORKDAY(A4982,1,),WORKDAY(A4982,1,holidayQ)))))</f>
        <v>42996</v>
      </c>
      <c r="B4983" s="35" t="e">
        <f>MATCH(A4983,'iBoxx inputs'!A:A,0)</f>
        <v>#N/A</v>
      </c>
      <c r="C4983" s="35" t="e">
        <f>MATCH(A4983,'Bank of England inputs'!A:A,0)</f>
        <v>#N/A</v>
      </c>
      <c r="D4983" s="6" t="e">
        <f>IF($A4983&gt;DataEnd,NA(),IFERROR(INDEX('iBoxx inputs'!B:B,MATCH($A4983,'iBoxx inputs'!$A:$A,0)),D4982))</f>
        <v>#N/A</v>
      </c>
      <c r="E4983" s="6" t="e">
        <f>IF($A4983&gt;DataEnd,NA(),IFERROR(INDEX('iBoxx inputs'!C:C,MATCH($A4983,'iBoxx inputs'!$A:$A,0)),E4982))</f>
        <v>#N/A</v>
      </c>
      <c r="F4983" s="6" t="e">
        <f>IF($A4983&gt;DataEnd,NA(),IFERROR(INDEX('Bank of England inputs'!D:D,MATCH($A4983,'Bank of England inputs'!$A:$A,0),0),F4982))</f>
        <v>#N/A</v>
      </c>
      <c r="G4983" s="19"/>
      <c r="H4983" s="5">
        <f t="shared" si="466"/>
        <v>42996</v>
      </c>
      <c r="I4983" s="6" t="e">
        <f t="shared" si="467"/>
        <v>#N/A</v>
      </c>
      <c r="J4983" s="6" t="e">
        <f t="shared" si="468"/>
        <v>#N/A</v>
      </c>
      <c r="K4983" s="19">
        <f t="shared" si="469"/>
        <v>2527</v>
      </c>
      <c r="L4983" s="6" t="e">
        <f t="shared" ca="1" si="470"/>
        <v>#N/A</v>
      </c>
    </row>
    <row r="4984" spans="1:12" x14ac:dyDescent="0.2">
      <c r="A4984" s="5">
        <f>IF(AND(dateA=1,A4983&lt;DataEnd),'iBoxx inputs'!A4988,IF(AND(dateA=2,A4983&lt;DataEnd),'Bank of England inputs'!A4988,IF(dateA=3,A4983+1,IF(dateA=4,WORKDAY(A4983,1,),WORKDAY(A4983,1,holidayQ)))))</f>
        <v>42997</v>
      </c>
      <c r="B4984" s="35" t="e">
        <f>MATCH(A4984,'iBoxx inputs'!A:A,0)</f>
        <v>#N/A</v>
      </c>
      <c r="C4984" s="35" t="e">
        <f>MATCH(A4984,'Bank of England inputs'!A:A,0)</f>
        <v>#N/A</v>
      </c>
      <c r="D4984" s="6" t="e">
        <f>IF($A4984&gt;DataEnd,NA(),IFERROR(INDEX('iBoxx inputs'!B:B,MATCH($A4984,'iBoxx inputs'!$A:$A,0)),D4983))</f>
        <v>#N/A</v>
      </c>
      <c r="E4984" s="6" t="e">
        <f>IF($A4984&gt;DataEnd,NA(),IFERROR(INDEX('iBoxx inputs'!C:C,MATCH($A4984,'iBoxx inputs'!$A:$A,0)),E4983))</f>
        <v>#N/A</v>
      </c>
      <c r="F4984" s="6" t="e">
        <f>IF($A4984&gt;DataEnd,NA(),IFERROR(INDEX('Bank of England inputs'!D:D,MATCH($A4984,'Bank of England inputs'!$A:$A,0),0),F4983))</f>
        <v>#N/A</v>
      </c>
      <c r="G4984" s="19"/>
      <c r="H4984" s="5">
        <f t="shared" si="466"/>
        <v>42997</v>
      </c>
      <c r="I4984" s="6" t="e">
        <f t="shared" si="467"/>
        <v>#N/A</v>
      </c>
      <c r="J4984" s="6" t="e">
        <f t="shared" si="468"/>
        <v>#N/A</v>
      </c>
      <c r="K4984" s="19">
        <f t="shared" si="469"/>
        <v>2527</v>
      </c>
      <c r="L4984" s="6" t="e">
        <f t="shared" ca="1" si="470"/>
        <v>#N/A</v>
      </c>
    </row>
    <row r="4985" spans="1:12" x14ac:dyDescent="0.2">
      <c r="A4985" s="5">
        <f>IF(AND(dateA=1,A4984&lt;DataEnd),'iBoxx inputs'!A4989,IF(AND(dateA=2,A4984&lt;DataEnd),'Bank of England inputs'!A4989,IF(dateA=3,A4984+1,IF(dateA=4,WORKDAY(A4984,1,),WORKDAY(A4984,1,holidayQ)))))</f>
        <v>42998</v>
      </c>
      <c r="B4985" s="35" t="e">
        <f>MATCH(A4985,'iBoxx inputs'!A:A,0)</f>
        <v>#N/A</v>
      </c>
      <c r="C4985" s="35" t="e">
        <f>MATCH(A4985,'Bank of England inputs'!A:A,0)</f>
        <v>#N/A</v>
      </c>
      <c r="D4985" s="6" t="e">
        <f>IF($A4985&gt;DataEnd,NA(),IFERROR(INDEX('iBoxx inputs'!B:B,MATCH($A4985,'iBoxx inputs'!$A:$A,0)),D4984))</f>
        <v>#N/A</v>
      </c>
      <c r="E4985" s="6" t="e">
        <f>IF($A4985&gt;DataEnd,NA(),IFERROR(INDEX('iBoxx inputs'!C:C,MATCH($A4985,'iBoxx inputs'!$A:$A,0)),E4984))</f>
        <v>#N/A</v>
      </c>
      <c r="F4985" s="6" t="e">
        <f>IF($A4985&gt;DataEnd,NA(),IFERROR(INDEX('Bank of England inputs'!D:D,MATCH($A4985,'Bank of England inputs'!$A:$A,0),0),F4984))</f>
        <v>#N/A</v>
      </c>
      <c r="G4985" s="19"/>
      <c r="H4985" s="5">
        <f t="shared" si="466"/>
        <v>42998</v>
      </c>
      <c r="I4985" s="6" t="e">
        <f t="shared" si="467"/>
        <v>#N/A</v>
      </c>
      <c r="J4985" s="6" t="e">
        <f t="shared" si="468"/>
        <v>#N/A</v>
      </c>
      <c r="K4985" s="19">
        <f t="shared" si="469"/>
        <v>2527</v>
      </c>
      <c r="L4985" s="6" t="e">
        <f t="shared" ca="1" si="470"/>
        <v>#N/A</v>
      </c>
    </row>
    <row r="4986" spans="1:12" x14ac:dyDescent="0.2">
      <c r="A4986" s="5">
        <f>IF(AND(dateA=1,A4985&lt;DataEnd),'iBoxx inputs'!A4990,IF(AND(dateA=2,A4985&lt;DataEnd),'Bank of England inputs'!A4990,IF(dateA=3,A4985+1,IF(dateA=4,WORKDAY(A4985,1,),WORKDAY(A4985,1,holidayQ)))))</f>
        <v>42999</v>
      </c>
      <c r="B4986" s="35" t="e">
        <f>MATCH(A4986,'iBoxx inputs'!A:A,0)</f>
        <v>#N/A</v>
      </c>
      <c r="C4986" s="35" t="e">
        <f>MATCH(A4986,'Bank of England inputs'!A:A,0)</f>
        <v>#N/A</v>
      </c>
      <c r="D4986" s="6" t="e">
        <f>IF($A4986&gt;DataEnd,NA(),IFERROR(INDEX('iBoxx inputs'!B:B,MATCH($A4986,'iBoxx inputs'!$A:$A,0)),D4985))</f>
        <v>#N/A</v>
      </c>
      <c r="E4986" s="6" t="e">
        <f>IF($A4986&gt;DataEnd,NA(),IFERROR(INDEX('iBoxx inputs'!C:C,MATCH($A4986,'iBoxx inputs'!$A:$A,0)),E4985))</f>
        <v>#N/A</v>
      </c>
      <c r="F4986" s="6" t="e">
        <f>IF($A4986&gt;DataEnd,NA(),IFERROR(INDEX('Bank of England inputs'!D:D,MATCH($A4986,'Bank of England inputs'!$A:$A,0),0),F4985))</f>
        <v>#N/A</v>
      </c>
      <c r="G4986" s="19"/>
      <c r="H4986" s="5">
        <f t="shared" si="466"/>
        <v>42999</v>
      </c>
      <c r="I4986" s="6" t="e">
        <f t="shared" si="467"/>
        <v>#N/A</v>
      </c>
      <c r="J4986" s="6" t="e">
        <f t="shared" si="468"/>
        <v>#N/A</v>
      </c>
      <c r="K4986" s="19">
        <f t="shared" si="469"/>
        <v>2527</v>
      </c>
      <c r="L4986" s="6" t="e">
        <f t="shared" ca="1" si="470"/>
        <v>#N/A</v>
      </c>
    </row>
    <row r="4987" spans="1:12" x14ac:dyDescent="0.2">
      <c r="A4987" s="5">
        <f>IF(AND(dateA=1,A4986&lt;DataEnd),'iBoxx inputs'!A4991,IF(AND(dateA=2,A4986&lt;DataEnd),'Bank of England inputs'!A4991,IF(dateA=3,A4986+1,IF(dateA=4,WORKDAY(A4986,1,),WORKDAY(A4986,1,holidayQ)))))</f>
        <v>43000</v>
      </c>
      <c r="B4987" s="35" t="e">
        <f>MATCH(A4987,'iBoxx inputs'!A:A,0)</f>
        <v>#N/A</v>
      </c>
      <c r="C4987" s="35" t="e">
        <f>MATCH(A4987,'Bank of England inputs'!A:A,0)</f>
        <v>#N/A</v>
      </c>
      <c r="D4987" s="6" t="e">
        <f>IF($A4987&gt;DataEnd,NA(),IFERROR(INDEX('iBoxx inputs'!B:B,MATCH($A4987,'iBoxx inputs'!$A:$A,0)),D4986))</f>
        <v>#N/A</v>
      </c>
      <c r="E4987" s="6" t="e">
        <f>IF($A4987&gt;DataEnd,NA(),IFERROR(INDEX('iBoxx inputs'!C:C,MATCH($A4987,'iBoxx inputs'!$A:$A,0)),E4986))</f>
        <v>#N/A</v>
      </c>
      <c r="F4987" s="6" t="e">
        <f>IF($A4987&gt;DataEnd,NA(),IFERROR(INDEX('Bank of England inputs'!D:D,MATCH($A4987,'Bank of England inputs'!$A:$A,0),0),F4986))</f>
        <v>#N/A</v>
      </c>
      <c r="G4987" s="19"/>
      <c r="H4987" s="5">
        <f t="shared" si="466"/>
        <v>43000</v>
      </c>
      <c r="I4987" s="6" t="e">
        <f t="shared" si="467"/>
        <v>#N/A</v>
      </c>
      <c r="J4987" s="6" t="e">
        <f t="shared" si="468"/>
        <v>#N/A</v>
      </c>
      <c r="K4987" s="19">
        <f t="shared" si="469"/>
        <v>2528</v>
      </c>
      <c r="L4987" s="6" t="e">
        <f t="shared" ca="1" si="470"/>
        <v>#N/A</v>
      </c>
    </row>
    <row r="4988" spans="1:12" x14ac:dyDescent="0.2">
      <c r="A4988" s="5">
        <f>IF(AND(dateA=1,A4987&lt;DataEnd),'iBoxx inputs'!A4992,IF(AND(dateA=2,A4987&lt;DataEnd),'Bank of England inputs'!A4992,IF(dateA=3,A4987+1,IF(dateA=4,WORKDAY(A4987,1,),WORKDAY(A4987,1,holidayQ)))))</f>
        <v>43003</v>
      </c>
      <c r="B4988" s="35" t="e">
        <f>MATCH(A4988,'iBoxx inputs'!A:A,0)</f>
        <v>#N/A</v>
      </c>
      <c r="C4988" s="35" t="e">
        <f>MATCH(A4988,'Bank of England inputs'!A:A,0)</f>
        <v>#N/A</v>
      </c>
      <c r="D4988" s="6" t="e">
        <f>IF($A4988&gt;DataEnd,NA(),IFERROR(INDEX('iBoxx inputs'!B:B,MATCH($A4988,'iBoxx inputs'!$A:$A,0)),D4987))</f>
        <v>#N/A</v>
      </c>
      <c r="E4988" s="6" t="e">
        <f>IF($A4988&gt;DataEnd,NA(),IFERROR(INDEX('iBoxx inputs'!C:C,MATCH($A4988,'iBoxx inputs'!$A:$A,0)),E4987))</f>
        <v>#N/A</v>
      </c>
      <c r="F4988" s="6" t="e">
        <f>IF($A4988&gt;DataEnd,NA(),IFERROR(INDEX('Bank of England inputs'!D:D,MATCH($A4988,'Bank of England inputs'!$A:$A,0),0),F4987))</f>
        <v>#N/A</v>
      </c>
      <c r="G4988" s="19"/>
      <c r="H4988" s="5">
        <f t="shared" si="466"/>
        <v>43003</v>
      </c>
      <c r="I4988" s="6" t="e">
        <f t="shared" si="467"/>
        <v>#N/A</v>
      </c>
      <c r="J4988" s="6" t="e">
        <f t="shared" si="468"/>
        <v>#N/A</v>
      </c>
      <c r="K4988" s="19">
        <f t="shared" si="469"/>
        <v>2527</v>
      </c>
      <c r="L4988" s="6" t="e">
        <f t="shared" ca="1" si="470"/>
        <v>#N/A</v>
      </c>
    </row>
    <row r="4989" spans="1:12" x14ac:dyDescent="0.2">
      <c r="A4989" s="5">
        <f>IF(AND(dateA=1,A4988&lt;DataEnd),'iBoxx inputs'!A4993,IF(AND(dateA=2,A4988&lt;DataEnd),'Bank of England inputs'!A4993,IF(dateA=3,A4988+1,IF(dateA=4,WORKDAY(A4988,1,),WORKDAY(A4988,1,holidayQ)))))</f>
        <v>43004</v>
      </c>
      <c r="B4989" s="35" t="e">
        <f>MATCH(A4989,'iBoxx inputs'!A:A,0)</f>
        <v>#N/A</v>
      </c>
      <c r="C4989" s="35" t="e">
        <f>MATCH(A4989,'Bank of England inputs'!A:A,0)</f>
        <v>#N/A</v>
      </c>
      <c r="D4989" s="6" t="e">
        <f>IF($A4989&gt;DataEnd,NA(),IFERROR(INDEX('iBoxx inputs'!B:B,MATCH($A4989,'iBoxx inputs'!$A:$A,0)),D4988))</f>
        <v>#N/A</v>
      </c>
      <c r="E4989" s="6" t="e">
        <f>IF($A4989&gt;DataEnd,NA(),IFERROR(INDEX('iBoxx inputs'!C:C,MATCH($A4989,'iBoxx inputs'!$A:$A,0)),E4988))</f>
        <v>#N/A</v>
      </c>
      <c r="F4989" s="6" t="e">
        <f>IF($A4989&gt;DataEnd,NA(),IFERROR(INDEX('Bank of England inputs'!D:D,MATCH($A4989,'Bank of England inputs'!$A:$A,0),0),F4988))</f>
        <v>#N/A</v>
      </c>
      <c r="G4989" s="19"/>
      <c r="H4989" s="5">
        <f t="shared" si="466"/>
        <v>43004</v>
      </c>
      <c r="I4989" s="6" t="e">
        <f t="shared" si="467"/>
        <v>#N/A</v>
      </c>
      <c r="J4989" s="6" t="e">
        <f t="shared" si="468"/>
        <v>#N/A</v>
      </c>
      <c r="K4989" s="19">
        <f t="shared" si="469"/>
        <v>2527</v>
      </c>
      <c r="L4989" s="6" t="e">
        <f t="shared" ca="1" si="470"/>
        <v>#N/A</v>
      </c>
    </row>
    <row r="4990" spans="1:12" x14ac:dyDescent="0.2">
      <c r="A4990" s="5">
        <f>IF(AND(dateA=1,A4989&lt;DataEnd),'iBoxx inputs'!A4994,IF(AND(dateA=2,A4989&lt;DataEnd),'Bank of England inputs'!A4994,IF(dateA=3,A4989+1,IF(dateA=4,WORKDAY(A4989,1,),WORKDAY(A4989,1,holidayQ)))))</f>
        <v>43005</v>
      </c>
      <c r="B4990" s="35" t="e">
        <f>MATCH(A4990,'iBoxx inputs'!A:A,0)</f>
        <v>#N/A</v>
      </c>
      <c r="C4990" s="35" t="e">
        <f>MATCH(A4990,'Bank of England inputs'!A:A,0)</f>
        <v>#N/A</v>
      </c>
      <c r="D4990" s="6" t="e">
        <f>IF($A4990&gt;DataEnd,NA(),IFERROR(INDEX('iBoxx inputs'!B:B,MATCH($A4990,'iBoxx inputs'!$A:$A,0)),D4989))</f>
        <v>#N/A</v>
      </c>
      <c r="E4990" s="6" t="e">
        <f>IF($A4990&gt;DataEnd,NA(),IFERROR(INDEX('iBoxx inputs'!C:C,MATCH($A4990,'iBoxx inputs'!$A:$A,0)),E4989))</f>
        <v>#N/A</v>
      </c>
      <c r="F4990" s="6" t="e">
        <f>IF($A4990&gt;DataEnd,NA(),IFERROR(INDEX('Bank of England inputs'!D:D,MATCH($A4990,'Bank of England inputs'!$A:$A,0),0),F4989))</f>
        <v>#N/A</v>
      </c>
      <c r="G4990" s="19"/>
      <c r="H4990" s="5">
        <f t="shared" si="466"/>
        <v>43005</v>
      </c>
      <c r="I4990" s="6" t="e">
        <f t="shared" si="467"/>
        <v>#N/A</v>
      </c>
      <c r="J4990" s="6" t="e">
        <f t="shared" si="468"/>
        <v>#N/A</v>
      </c>
      <c r="K4990" s="19">
        <f t="shared" si="469"/>
        <v>2527</v>
      </c>
      <c r="L4990" s="6" t="e">
        <f t="shared" ca="1" si="470"/>
        <v>#N/A</v>
      </c>
    </row>
    <row r="4991" spans="1:12" x14ac:dyDescent="0.2">
      <c r="A4991" s="5">
        <f>IF(AND(dateA=1,A4990&lt;DataEnd),'iBoxx inputs'!A4995,IF(AND(dateA=2,A4990&lt;DataEnd),'Bank of England inputs'!A4995,IF(dateA=3,A4990+1,IF(dateA=4,WORKDAY(A4990,1,),WORKDAY(A4990,1,holidayQ)))))</f>
        <v>43006</v>
      </c>
      <c r="B4991" s="35" t="e">
        <f>MATCH(A4991,'iBoxx inputs'!A:A,0)</f>
        <v>#N/A</v>
      </c>
      <c r="C4991" s="35" t="e">
        <f>MATCH(A4991,'Bank of England inputs'!A:A,0)</f>
        <v>#N/A</v>
      </c>
      <c r="D4991" s="6" t="e">
        <f>IF($A4991&gt;DataEnd,NA(),IFERROR(INDEX('iBoxx inputs'!B:B,MATCH($A4991,'iBoxx inputs'!$A:$A,0)),D4990))</f>
        <v>#N/A</v>
      </c>
      <c r="E4991" s="6" t="e">
        <f>IF($A4991&gt;DataEnd,NA(),IFERROR(INDEX('iBoxx inputs'!C:C,MATCH($A4991,'iBoxx inputs'!$A:$A,0)),E4990))</f>
        <v>#N/A</v>
      </c>
      <c r="F4991" s="6" t="e">
        <f>IF($A4991&gt;DataEnd,NA(),IFERROR(INDEX('Bank of England inputs'!D:D,MATCH($A4991,'Bank of England inputs'!$A:$A,0),0),F4990))</f>
        <v>#N/A</v>
      </c>
      <c r="G4991" s="19"/>
      <c r="H4991" s="5">
        <f t="shared" si="466"/>
        <v>43006</v>
      </c>
      <c r="I4991" s="6" t="e">
        <f t="shared" si="467"/>
        <v>#N/A</v>
      </c>
      <c r="J4991" s="6" t="e">
        <f t="shared" si="468"/>
        <v>#N/A</v>
      </c>
      <c r="K4991" s="19">
        <f t="shared" si="469"/>
        <v>2527</v>
      </c>
      <c r="L4991" s="6" t="e">
        <f t="shared" ca="1" si="470"/>
        <v>#N/A</v>
      </c>
    </row>
    <row r="4992" spans="1:12" x14ac:dyDescent="0.2">
      <c r="A4992" s="5">
        <f>IF(AND(dateA=1,A4991&lt;DataEnd),'iBoxx inputs'!A4996,IF(AND(dateA=2,A4991&lt;DataEnd),'Bank of England inputs'!A4996,IF(dateA=3,A4991+1,IF(dateA=4,WORKDAY(A4991,1,),WORKDAY(A4991,1,holidayQ)))))</f>
        <v>43007</v>
      </c>
      <c r="B4992" s="35" t="e">
        <f>MATCH(A4992,'iBoxx inputs'!A:A,0)</f>
        <v>#N/A</v>
      </c>
      <c r="C4992" s="35" t="e">
        <f>MATCH(A4992,'Bank of England inputs'!A:A,0)</f>
        <v>#N/A</v>
      </c>
      <c r="D4992" s="6" t="e">
        <f>IF($A4992&gt;DataEnd,NA(),IFERROR(INDEX('iBoxx inputs'!B:B,MATCH($A4992,'iBoxx inputs'!$A:$A,0)),D4991))</f>
        <v>#N/A</v>
      </c>
      <c r="E4992" s="6" t="e">
        <f>IF($A4992&gt;DataEnd,NA(),IFERROR(INDEX('iBoxx inputs'!C:C,MATCH($A4992,'iBoxx inputs'!$A:$A,0)),E4991))</f>
        <v>#N/A</v>
      </c>
      <c r="F4992" s="6" t="e">
        <f>IF($A4992&gt;DataEnd,NA(),IFERROR(INDEX('Bank of England inputs'!D:D,MATCH($A4992,'Bank of England inputs'!$A:$A,0),0),F4991))</f>
        <v>#N/A</v>
      </c>
      <c r="G4992" s="19"/>
      <c r="H4992" s="5">
        <f t="shared" si="466"/>
        <v>43007</v>
      </c>
      <c r="I4992" s="6" t="e">
        <f t="shared" si="467"/>
        <v>#N/A</v>
      </c>
      <c r="J4992" s="6" t="e">
        <f t="shared" si="468"/>
        <v>#N/A</v>
      </c>
      <c r="K4992" s="19">
        <f t="shared" si="469"/>
        <v>2528</v>
      </c>
      <c r="L4992" s="6" t="e">
        <f t="shared" ca="1" si="470"/>
        <v>#N/A</v>
      </c>
    </row>
    <row r="4993" spans="1:12" x14ac:dyDescent="0.2">
      <c r="A4993" s="5">
        <f>IF(AND(dateA=1,A4992&lt;DataEnd),'iBoxx inputs'!A4997,IF(AND(dateA=2,A4992&lt;DataEnd),'Bank of England inputs'!A4997,IF(dateA=3,A4992+1,IF(dateA=4,WORKDAY(A4992,1,),WORKDAY(A4992,1,holidayQ)))))</f>
        <v>43010</v>
      </c>
      <c r="B4993" s="35" t="e">
        <f>MATCH(A4993,'iBoxx inputs'!A:A,0)</f>
        <v>#N/A</v>
      </c>
      <c r="C4993" s="35" t="e">
        <f>MATCH(A4993,'Bank of England inputs'!A:A,0)</f>
        <v>#N/A</v>
      </c>
      <c r="D4993" s="6" t="e">
        <f>IF($A4993&gt;DataEnd,NA(),IFERROR(INDEX('iBoxx inputs'!B:B,MATCH($A4993,'iBoxx inputs'!$A:$A,0)),D4992))</f>
        <v>#N/A</v>
      </c>
      <c r="E4993" s="6" t="e">
        <f>IF($A4993&gt;DataEnd,NA(),IFERROR(INDEX('iBoxx inputs'!C:C,MATCH($A4993,'iBoxx inputs'!$A:$A,0)),E4992))</f>
        <v>#N/A</v>
      </c>
      <c r="F4993" s="6" t="e">
        <f>IF($A4993&gt;DataEnd,NA(),IFERROR(INDEX('Bank of England inputs'!D:D,MATCH($A4993,'Bank of England inputs'!$A:$A,0),0),F4992))</f>
        <v>#N/A</v>
      </c>
      <c r="G4993" s="19"/>
      <c r="H4993" s="5">
        <f t="shared" si="466"/>
        <v>43010</v>
      </c>
      <c r="I4993" s="6" t="e">
        <f t="shared" si="467"/>
        <v>#N/A</v>
      </c>
      <c r="J4993" s="6" t="e">
        <f t="shared" si="468"/>
        <v>#N/A</v>
      </c>
      <c r="K4993" s="19">
        <f t="shared" si="469"/>
        <v>2527</v>
      </c>
      <c r="L4993" s="6" t="e">
        <f t="shared" ca="1" si="470"/>
        <v>#N/A</v>
      </c>
    </row>
    <row r="4994" spans="1:12" x14ac:dyDescent="0.2">
      <c r="A4994" s="5">
        <f>IF(AND(dateA=1,A4993&lt;DataEnd),'iBoxx inputs'!A4998,IF(AND(dateA=2,A4993&lt;DataEnd),'Bank of England inputs'!A4998,IF(dateA=3,A4993+1,IF(dateA=4,WORKDAY(A4993,1,),WORKDAY(A4993,1,holidayQ)))))</f>
        <v>43011</v>
      </c>
      <c r="B4994" s="35" t="e">
        <f>MATCH(A4994,'iBoxx inputs'!A:A,0)</f>
        <v>#N/A</v>
      </c>
      <c r="C4994" s="35" t="e">
        <f>MATCH(A4994,'Bank of England inputs'!A:A,0)</f>
        <v>#N/A</v>
      </c>
      <c r="D4994" s="6" t="e">
        <f>IF($A4994&gt;DataEnd,NA(),IFERROR(INDEX('iBoxx inputs'!B:B,MATCH($A4994,'iBoxx inputs'!$A:$A,0)),D4993))</f>
        <v>#N/A</v>
      </c>
      <c r="E4994" s="6" t="e">
        <f>IF($A4994&gt;DataEnd,NA(),IFERROR(INDEX('iBoxx inputs'!C:C,MATCH($A4994,'iBoxx inputs'!$A:$A,0)),E4993))</f>
        <v>#N/A</v>
      </c>
      <c r="F4994" s="6" t="e">
        <f>IF($A4994&gt;DataEnd,NA(),IFERROR(INDEX('Bank of England inputs'!D:D,MATCH($A4994,'Bank of England inputs'!$A:$A,0),0),F4993))</f>
        <v>#N/A</v>
      </c>
      <c r="G4994" s="19"/>
      <c r="H4994" s="5">
        <f t="shared" ref="H4994:H5057" si="471">A4994</f>
        <v>43011</v>
      </c>
      <c r="I4994" s="6" t="e">
        <f t="shared" ref="I4994:I5057" si="472">(D4994+E4994)/2</f>
        <v>#N/A</v>
      </c>
      <c r="J4994" s="6" t="e">
        <f t="shared" ref="J4994:J5057" si="473">((1+I4994/100)/(1+F4994/100)-1)*100</f>
        <v>#N/A</v>
      </c>
      <c r="K4994" s="19">
        <f t="shared" si="469"/>
        <v>2527</v>
      </c>
      <c r="L4994" s="6" t="e">
        <f t="shared" ca="1" si="470"/>
        <v>#N/A</v>
      </c>
    </row>
    <row r="4995" spans="1:12" x14ac:dyDescent="0.2">
      <c r="A4995" s="5">
        <f>IF(AND(dateA=1,A4994&lt;DataEnd),'iBoxx inputs'!A4999,IF(AND(dateA=2,A4994&lt;DataEnd),'Bank of England inputs'!A4999,IF(dateA=3,A4994+1,IF(dateA=4,WORKDAY(A4994,1,),WORKDAY(A4994,1,holidayQ)))))</f>
        <v>43012</v>
      </c>
      <c r="B4995" s="35" t="e">
        <f>MATCH(A4995,'iBoxx inputs'!A:A,0)</f>
        <v>#N/A</v>
      </c>
      <c r="C4995" s="35" t="e">
        <f>MATCH(A4995,'Bank of England inputs'!A:A,0)</f>
        <v>#N/A</v>
      </c>
      <c r="D4995" s="6" t="e">
        <f>IF($A4995&gt;DataEnd,NA(),IFERROR(INDEX('iBoxx inputs'!B:B,MATCH($A4995,'iBoxx inputs'!$A:$A,0)),D4994))</f>
        <v>#N/A</v>
      </c>
      <c r="E4995" s="6" t="e">
        <f>IF($A4995&gt;DataEnd,NA(),IFERROR(INDEX('iBoxx inputs'!C:C,MATCH($A4995,'iBoxx inputs'!$A:$A,0)),E4994))</f>
        <v>#N/A</v>
      </c>
      <c r="F4995" s="6" t="e">
        <f>IF($A4995&gt;DataEnd,NA(),IFERROR(INDEX('Bank of England inputs'!D:D,MATCH($A4995,'Bank of England inputs'!$A:$A,0),0),F4994))</f>
        <v>#N/A</v>
      </c>
      <c r="G4995" s="19"/>
      <c r="H4995" s="5">
        <f t="shared" si="471"/>
        <v>43012</v>
      </c>
      <c r="I4995" s="6" t="e">
        <f t="shared" si="472"/>
        <v>#N/A</v>
      </c>
      <c r="J4995" s="6" t="e">
        <f t="shared" si="473"/>
        <v>#N/A</v>
      </c>
      <c r="K4995" s="19">
        <f t="shared" si="469"/>
        <v>2527</v>
      </c>
      <c r="L4995" s="6" t="e">
        <f t="shared" ca="1" si="470"/>
        <v>#N/A</v>
      </c>
    </row>
    <row r="4996" spans="1:12" x14ac:dyDescent="0.2">
      <c r="A4996" s="5">
        <f>IF(AND(dateA=1,A4995&lt;DataEnd),'iBoxx inputs'!A5000,IF(AND(dateA=2,A4995&lt;DataEnd),'Bank of England inputs'!A5000,IF(dateA=3,A4995+1,IF(dateA=4,WORKDAY(A4995,1,),WORKDAY(A4995,1,holidayQ)))))</f>
        <v>43013</v>
      </c>
      <c r="B4996" s="35" t="e">
        <f>MATCH(A4996,'iBoxx inputs'!A:A,0)</f>
        <v>#N/A</v>
      </c>
      <c r="C4996" s="35" t="e">
        <f>MATCH(A4996,'Bank of England inputs'!A:A,0)</f>
        <v>#N/A</v>
      </c>
      <c r="D4996" s="6" t="e">
        <f>IF($A4996&gt;DataEnd,NA(),IFERROR(INDEX('iBoxx inputs'!B:B,MATCH($A4996,'iBoxx inputs'!$A:$A,0)),D4995))</f>
        <v>#N/A</v>
      </c>
      <c r="E4996" s="6" t="e">
        <f>IF($A4996&gt;DataEnd,NA(),IFERROR(INDEX('iBoxx inputs'!C:C,MATCH($A4996,'iBoxx inputs'!$A:$A,0)),E4995))</f>
        <v>#N/A</v>
      </c>
      <c r="F4996" s="6" t="e">
        <f>IF($A4996&gt;DataEnd,NA(),IFERROR(INDEX('Bank of England inputs'!D:D,MATCH($A4996,'Bank of England inputs'!$A:$A,0),0),F4995))</f>
        <v>#N/A</v>
      </c>
      <c r="G4996" s="19"/>
      <c r="H4996" s="5">
        <f t="shared" si="471"/>
        <v>43013</v>
      </c>
      <c r="I4996" s="6" t="e">
        <f t="shared" si="472"/>
        <v>#N/A</v>
      </c>
      <c r="J4996" s="6" t="e">
        <f t="shared" si="473"/>
        <v>#N/A</v>
      </c>
      <c r="K4996" s="19">
        <f t="shared" si="469"/>
        <v>2527</v>
      </c>
      <c r="L4996" s="6" t="e">
        <f t="shared" ca="1" si="470"/>
        <v>#N/A</v>
      </c>
    </row>
    <row r="4997" spans="1:12" x14ac:dyDescent="0.2">
      <c r="A4997" s="5">
        <f>IF(AND(dateA=1,A4996&lt;DataEnd),'iBoxx inputs'!A5001,IF(AND(dateA=2,A4996&lt;DataEnd),'Bank of England inputs'!A5001,IF(dateA=3,A4996+1,IF(dateA=4,WORKDAY(A4996,1,),WORKDAY(A4996,1,holidayQ)))))</f>
        <v>43014</v>
      </c>
      <c r="B4997" s="35" t="e">
        <f>MATCH(A4997,'iBoxx inputs'!A:A,0)</f>
        <v>#N/A</v>
      </c>
      <c r="C4997" s="35" t="e">
        <f>MATCH(A4997,'Bank of England inputs'!A:A,0)</f>
        <v>#N/A</v>
      </c>
      <c r="D4997" s="6" t="e">
        <f>IF($A4997&gt;DataEnd,NA(),IFERROR(INDEX('iBoxx inputs'!B:B,MATCH($A4997,'iBoxx inputs'!$A:$A,0)),D4996))</f>
        <v>#N/A</v>
      </c>
      <c r="E4997" s="6" t="e">
        <f>IF($A4997&gt;DataEnd,NA(),IFERROR(INDEX('iBoxx inputs'!C:C,MATCH($A4997,'iBoxx inputs'!$A:$A,0)),E4996))</f>
        <v>#N/A</v>
      </c>
      <c r="F4997" s="6" t="e">
        <f>IF($A4997&gt;DataEnd,NA(),IFERROR(INDEX('Bank of England inputs'!D:D,MATCH($A4997,'Bank of England inputs'!$A:$A,0),0),F4996))</f>
        <v>#N/A</v>
      </c>
      <c r="G4997" s="19"/>
      <c r="H4997" s="5">
        <f t="shared" si="471"/>
        <v>43014</v>
      </c>
      <c r="I4997" s="6" t="e">
        <f t="shared" si="472"/>
        <v>#N/A</v>
      </c>
      <c r="J4997" s="6" t="e">
        <f t="shared" si="473"/>
        <v>#N/A</v>
      </c>
      <c r="K4997" s="19">
        <f t="shared" si="469"/>
        <v>2528</v>
      </c>
      <c r="L4997" s="6" t="e">
        <f t="shared" ca="1" si="470"/>
        <v>#N/A</v>
      </c>
    </row>
    <row r="4998" spans="1:12" x14ac:dyDescent="0.2">
      <c r="A4998" s="5">
        <f>IF(AND(dateA=1,A4997&lt;DataEnd),'iBoxx inputs'!A5002,IF(AND(dateA=2,A4997&lt;DataEnd),'Bank of England inputs'!A5002,IF(dateA=3,A4997+1,IF(dateA=4,WORKDAY(A4997,1,),WORKDAY(A4997,1,holidayQ)))))</f>
        <v>43017</v>
      </c>
      <c r="B4998" s="35" t="e">
        <f>MATCH(A4998,'iBoxx inputs'!A:A,0)</f>
        <v>#N/A</v>
      </c>
      <c r="C4998" s="35" t="e">
        <f>MATCH(A4998,'Bank of England inputs'!A:A,0)</f>
        <v>#N/A</v>
      </c>
      <c r="D4998" s="6" t="e">
        <f>IF($A4998&gt;DataEnd,NA(),IFERROR(INDEX('iBoxx inputs'!B:B,MATCH($A4998,'iBoxx inputs'!$A:$A,0)),D4997))</f>
        <v>#N/A</v>
      </c>
      <c r="E4998" s="6" t="e">
        <f>IF($A4998&gt;DataEnd,NA(),IFERROR(INDEX('iBoxx inputs'!C:C,MATCH($A4998,'iBoxx inputs'!$A:$A,0)),E4997))</f>
        <v>#N/A</v>
      </c>
      <c r="F4998" s="6" t="e">
        <f>IF($A4998&gt;DataEnd,NA(),IFERROR(INDEX('Bank of England inputs'!D:D,MATCH($A4998,'Bank of England inputs'!$A:$A,0),0),F4997))</f>
        <v>#N/A</v>
      </c>
      <c r="G4998" s="19"/>
      <c r="H4998" s="5">
        <f t="shared" si="471"/>
        <v>43017</v>
      </c>
      <c r="I4998" s="6" t="e">
        <f t="shared" si="472"/>
        <v>#N/A</v>
      </c>
      <c r="J4998" s="6" t="e">
        <f t="shared" si="473"/>
        <v>#N/A</v>
      </c>
      <c r="K4998" s="19">
        <f t="shared" si="469"/>
        <v>2527</v>
      </c>
      <c r="L4998" s="6" t="e">
        <f t="shared" ca="1" si="470"/>
        <v>#N/A</v>
      </c>
    </row>
    <row r="4999" spans="1:12" x14ac:dyDescent="0.2">
      <c r="A4999" s="5">
        <f>IF(AND(dateA=1,A4998&lt;DataEnd),'iBoxx inputs'!A5003,IF(AND(dateA=2,A4998&lt;DataEnd),'Bank of England inputs'!A5003,IF(dateA=3,A4998+1,IF(dateA=4,WORKDAY(A4998,1,),WORKDAY(A4998,1,holidayQ)))))</f>
        <v>43018</v>
      </c>
      <c r="B4999" s="35" t="e">
        <f>MATCH(A4999,'iBoxx inputs'!A:A,0)</f>
        <v>#N/A</v>
      </c>
      <c r="C4999" s="35" t="e">
        <f>MATCH(A4999,'Bank of England inputs'!A:A,0)</f>
        <v>#N/A</v>
      </c>
      <c r="D4999" s="6" t="e">
        <f>IF($A4999&gt;DataEnd,NA(),IFERROR(INDEX('iBoxx inputs'!B:B,MATCH($A4999,'iBoxx inputs'!$A:$A,0)),D4998))</f>
        <v>#N/A</v>
      </c>
      <c r="E4999" s="6" t="e">
        <f>IF($A4999&gt;DataEnd,NA(),IFERROR(INDEX('iBoxx inputs'!C:C,MATCH($A4999,'iBoxx inputs'!$A:$A,0)),E4998))</f>
        <v>#N/A</v>
      </c>
      <c r="F4999" s="6" t="e">
        <f>IF($A4999&gt;DataEnd,NA(),IFERROR(INDEX('Bank of England inputs'!D:D,MATCH($A4999,'Bank of England inputs'!$A:$A,0),0),F4998))</f>
        <v>#N/A</v>
      </c>
      <c r="G4999" s="19"/>
      <c r="H4999" s="5">
        <f t="shared" si="471"/>
        <v>43018</v>
      </c>
      <c r="I4999" s="6" t="e">
        <f t="shared" si="472"/>
        <v>#N/A</v>
      </c>
      <c r="J4999" s="6" t="e">
        <f t="shared" si="473"/>
        <v>#N/A</v>
      </c>
      <c r="K4999" s="19">
        <f t="shared" si="469"/>
        <v>2527</v>
      </c>
      <c r="L4999" s="6" t="e">
        <f t="shared" ca="1" si="470"/>
        <v>#N/A</v>
      </c>
    </row>
    <row r="5000" spans="1:12" x14ac:dyDescent="0.2">
      <c r="A5000" s="5">
        <f>IF(AND(dateA=1,A4999&lt;DataEnd),'iBoxx inputs'!A5004,IF(AND(dateA=2,A4999&lt;DataEnd),'Bank of England inputs'!A5004,IF(dateA=3,A4999+1,IF(dateA=4,WORKDAY(A4999,1,),WORKDAY(A4999,1,holidayQ)))))</f>
        <v>43019</v>
      </c>
      <c r="B5000" s="35" t="e">
        <f>MATCH(A5000,'iBoxx inputs'!A:A,0)</f>
        <v>#N/A</v>
      </c>
      <c r="C5000" s="35" t="e">
        <f>MATCH(A5000,'Bank of England inputs'!A:A,0)</f>
        <v>#N/A</v>
      </c>
      <c r="D5000" s="6" t="e">
        <f>IF($A5000&gt;DataEnd,NA(),IFERROR(INDEX('iBoxx inputs'!B:B,MATCH($A5000,'iBoxx inputs'!$A:$A,0)),D4999))</f>
        <v>#N/A</v>
      </c>
      <c r="E5000" s="6" t="e">
        <f>IF($A5000&gt;DataEnd,NA(),IFERROR(INDEX('iBoxx inputs'!C:C,MATCH($A5000,'iBoxx inputs'!$A:$A,0)),E4999))</f>
        <v>#N/A</v>
      </c>
      <c r="F5000" s="6" t="e">
        <f>IF($A5000&gt;DataEnd,NA(),IFERROR(INDEX('Bank of England inputs'!D:D,MATCH($A5000,'Bank of England inputs'!$A:$A,0),0),F4999))</f>
        <v>#N/A</v>
      </c>
      <c r="G5000" s="19"/>
      <c r="H5000" s="5">
        <f t="shared" si="471"/>
        <v>43019</v>
      </c>
      <c r="I5000" s="6" t="e">
        <f t="shared" si="472"/>
        <v>#N/A</v>
      </c>
      <c r="J5000" s="6" t="e">
        <f t="shared" si="473"/>
        <v>#N/A</v>
      </c>
      <c r="K5000" s="19">
        <f t="shared" si="469"/>
        <v>2527</v>
      </c>
      <c r="L5000" s="6" t="e">
        <f t="shared" ca="1" si="470"/>
        <v>#N/A</v>
      </c>
    </row>
    <row r="5001" spans="1:12" x14ac:dyDescent="0.2">
      <c r="A5001" s="5">
        <f>IF(AND(dateA=1,A5000&lt;DataEnd),'iBoxx inputs'!A5005,IF(AND(dateA=2,A5000&lt;DataEnd),'Bank of England inputs'!A5005,IF(dateA=3,A5000+1,IF(dateA=4,WORKDAY(A5000,1,),WORKDAY(A5000,1,holidayQ)))))</f>
        <v>43020</v>
      </c>
      <c r="B5001" s="35" t="e">
        <f>MATCH(A5001,'iBoxx inputs'!A:A,0)</f>
        <v>#N/A</v>
      </c>
      <c r="C5001" s="35" t="e">
        <f>MATCH(A5001,'Bank of England inputs'!A:A,0)</f>
        <v>#N/A</v>
      </c>
      <c r="D5001" s="6" t="e">
        <f>IF($A5001&gt;DataEnd,NA(),IFERROR(INDEX('iBoxx inputs'!B:B,MATCH($A5001,'iBoxx inputs'!$A:$A,0)),D5000))</f>
        <v>#N/A</v>
      </c>
      <c r="E5001" s="6" t="e">
        <f>IF($A5001&gt;DataEnd,NA(),IFERROR(INDEX('iBoxx inputs'!C:C,MATCH($A5001,'iBoxx inputs'!$A:$A,0)),E5000))</f>
        <v>#N/A</v>
      </c>
      <c r="F5001" s="6" t="e">
        <f>IF($A5001&gt;DataEnd,NA(),IFERROR(INDEX('Bank of England inputs'!D:D,MATCH($A5001,'Bank of England inputs'!$A:$A,0),0),F5000))</f>
        <v>#N/A</v>
      </c>
      <c r="G5001" s="19"/>
      <c r="H5001" s="5">
        <f t="shared" si="471"/>
        <v>43020</v>
      </c>
      <c r="I5001" s="6" t="e">
        <f t="shared" si="472"/>
        <v>#N/A</v>
      </c>
      <c r="J5001" s="6" t="e">
        <f t="shared" si="473"/>
        <v>#N/A</v>
      </c>
      <c r="K5001" s="19">
        <f t="shared" si="469"/>
        <v>2527</v>
      </c>
      <c r="L5001" s="6" t="e">
        <f t="shared" ca="1" si="470"/>
        <v>#N/A</v>
      </c>
    </row>
    <row r="5002" spans="1:12" x14ac:dyDescent="0.2">
      <c r="A5002" s="5">
        <f>IF(AND(dateA=1,A5001&lt;DataEnd),'iBoxx inputs'!A5006,IF(AND(dateA=2,A5001&lt;DataEnd),'Bank of England inputs'!A5006,IF(dateA=3,A5001+1,IF(dateA=4,WORKDAY(A5001,1,),WORKDAY(A5001,1,holidayQ)))))</f>
        <v>43021</v>
      </c>
      <c r="B5002" s="35" t="e">
        <f>MATCH(A5002,'iBoxx inputs'!A:A,0)</f>
        <v>#N/A</v>
      </c>
      <c r="C5002" s="35" t="e">
        <f>MATCH(A5002,'Bank of England inputs'!A:A,0)</f>
        <v>#N/A</v>
      </c>
      <c r="D5002" s="6" t="e">
        <f>IF($A5002&gt;DataEnd,NA(),IFERROR(INDEX('iBoxx inputs'!B:B,MATCH($A5002,'iBoxx inputs'!$A:$A,0)),D5001))</f>
        <v>#N/A</v>
      </c>
      <c r="E5002" s="6" t="e">
        <f>IF($A5002&gt;DataEnd,NA(),IFERROR(INDEX('iBoxx inputs'!C:C,MATCH($A5002,'iBoxx inputs'!$A:$A,0)),E5001))</f>
        <v>#N/A</v>
      </c>
      <c r="F5002" s="6" t="e">
        <f>IF($A5002&gt;DataEnd,NA(),IFERROR(INDEX('Bank of England inputs'!D:D,MATCH($A5002,'Bank of England inputs'!$A:$A,0),0),F5001))</f>
        <v>#N/A</v>
      </c>
      <c r="G5002" s="19"/>
      <c r="H5002" s="5">
        <f t="shared" si="471"/>
        <v>43021</v>
      </c>
      <c r="I5002" s="6" t="e">
        <f t="shared" si="472"/>
        <v>#N/A</v>
      </c>
      <c r="J5002" s="6" t="e">
        <f t="shared" si="473"/>
        <v>#N/A</v>
      </c>
      <c r="K5002" s="19">
        <f t="shared" si="469"/>
        <v>2528</v>
      </c>
      <c r="L5002" s="6" t="e">
        <f t="shared" ca="1" si="470"/>
        <v>#N/A</v>
      </c>
    </row>
    <row r="5003" spans="1:12" x14ac:dyDescent="0.2">
      <c r="A5003" s="5">
        <f>IF(AND(dateA=1,A5002&lt;DataEnd),'iBoxx inputs'!A5007,IF(AND(dateA=2,A5002&lt;DataEnd),'Bank of England inputs'!A5007,IF(dateA=3,A5002+1,IF(dateA=4,WORKDAY(A5002,1,),WORKDAY(A5002,1,holidayQ)))))</f>
        <v>43024</v>
      </c>
      <c r="B5003" s="35" t="e">
        <f>MATCH(A5003,'iBoxx inputs'!A:A,0)</f>
        <v>#N/A</v>
      </c>
      <c r="C5003" s="35" t="e">
        <f>MATCH(A5003,'Bank of England inputs'!A:A,0)</f>
        <v>#N/A</v>
      </c>
      <c r="D5003" s="6" t="e">
        <f>IF($A5003&gt;DataEnd,NA(),IFERROR(INDEX('iBoxx inputs'!B:B,MATCH($A5003,'iBoxx inputs'!$A:$A,0)),D5002))</f>
        <v>#N/A</v>
      </c>
      <c r="E5003" s="6" t="e">
        <f>IF($A5003&gt;DataEnd,NA(),IFERROR(INDEX('iBoxx inputs'!C:C,MATCH($A5003,'iBoxx inputs'!$A:$A,0)),E5002))</f>
        <v>#N/A</v>
      </c>
      <c r="F5003" s="6" t="e">
        <f>IF($A5003&gt;DataEnd,NA(),IFERROR(INDEX('Bank of England inputs'!D:D,MATCH($A5003,'Bank of England inputs'!$A:$A,0),0),F5002))</f>
        <v>#N/A</v>
      </c>
      <c r="G5003" s="19"/>
      <c r="H5003" s="5">
        <f t="shared" si="471"/>
        <v>43024</v>
      </c>
      <c r="I5003" s="6" t="e">
        <f t="shared" si="472"/>
        <v>#N/A</v>
      </c>
      <c r="J5003" s="6" t="e">
        <f t="shared" si="473"/>
        <v>#N/A</v>
      </c>
      <c r="K5003" s="19">
        <f t="shared" si="469"/>
        <v>2527</v>
      </c>
      <c r="L5003" s="6" t="e">
        <f t="shared" ca="1" si="470"/>
        <v>#N/A</v>
      </c>
    </row>
    <row r="5004" spans="1:12" x14ac:dyDescent="0.2">
      <c r="A5004" s="5">
        <f>IF(AND(dateA=1,A5003&lt;DataEnd),'iBoxx inputs'!A5008,IF(AND(dateA=2,A5003&lt;DataEnd),'Bank of England inputs'!A5008,IF(dateA=3,A5003+1,IF(dateA=4,WORKDAY(A5003,1,),WORKDAY(A5003,1,holidayQ)))))</f>
        <v>43025</v>
      </c>
      <c r="B5004" s="35" t="e">
        <f>MATCH(A5004,'iBoxx inputs'!A:A,0)</f>
        <v>#N/A</v>
      </c>
      <c r="C5004" s="35" t="e">
        <f>MATCH(A5004,'Bank of England inputs'!A:A,0)</f>
        <v>#N/A</v>
      </c>
      <c r="D5004" s="6" t="e">
        <f>IF($A5004&gt;DataEnd,NA(),IFERROR(INDEX('iBoxx inputs'!B:B,MATCH($A5004,'iBoxx inputs'!$A:$A,0)),D5003))</f>
        <v>#N/A</v>
      </c>
      <c r="E5004" s="6" t="e">
        <f>IF($A5004&gt;DataEnd,NA(),IFERROR(INDEX('iBoxx inputs'!C:C,MATCH($A5004,'iBoxx inputs'!$A:$A,0)),E5003))</f>
        <v>#N/A</v>
      </c>
      <c r="F5004" s="6" t="e">
        <f>IF($A5004&gt;DataEnd,NA(),IFERROR(INDEX('Bank of England inputs'!D:D,MATCH($A5004,'Bank of England inputs'!$A:$A,0),0),F5003))</f>
        <v>#N/A</v>
      </c>
      <c r="G5004" s="19"/>
      <c r="H5004" s="5">
        <f t="shared" si="471"/>
        <v>43025</v>
      </c>
      <c r="I5004" s="6" t="e">
        <f t="shared" si="472"/>
        <v>#N/A</v>
      </c>
      <c r="J5004" s="6" t="e">
        <f t="shared" si="473"/>
        <v>#N/A</v>
      </c>
      <c r="K5004" s="19">
        <f t="shared" si="469"/>
        <v>2527</v>
      </c>
      <c r="L5004" s="6" t="e">
        <f t="shared" ca="1" si="470"/>
        <v>#N/A</v>
      </c>
    </row>
    <row r="5005" spans="1:12" x14ac:dyDescent="0.2">
      <c r="A5005" s="5">
        <f>IF(AND(dateA=1,A5004&lt;DataEnd),'iBoxx inputs'!A5009,IF(AND(dateA=2,A5004&lt;DataEnd),'Bank of England inputs'!A5009,IF(dateA=3,A5004+1,IF(dateA=4,WORKDAY(A5004,1,),WORKDAY(A5004,1,holidayQ)))))</f>
        <v>43026</v>
      </c>
      <c r="B5005" s="35" t="e">
        <f>MATCH(A5005,'iBoxx inputs'!A:A,0)</f>
        <v>#N/A</v>
      </c>
      <c r="C5005" s="35" t="e">
        <f>MATCH(A5005,'Bank of England inputs'!A:A,0)</f>
        <v>#N/A</v>
      </c>
      <c r="D5005" s="6" t="e">
        <f>IF($A5005&gt;DataEnd,NA(),IFERROR(INDEX('iBoxx inputs'!B:B,MATCH($A5005,'iBoxx inputs'!$A:$A,0)),D5004))</f>
        <v>#N/A</v>
      </c>
      <c r="E5005" s="6" t="e">
        <f>IF($A5005&gt;DataEnd,NA(),IFERROR(INDEX('iBoxx inputs'!C:C,MATCH($A5005,'iBoxx inputs'!$A:$A,0)),E5004))</f>
        <v>#N/A</v>
      </c>
      <c r="F5005" s="6" t="e">
        <f>IF($A5005&gt;DataEnd,NA(),IFERROR(INDEX('Bank of England inputs'!D:D,MATCH($A5005,'Bank of England inputs'!$A:$A,0),0),F5004))</f>
        <v>#N/A</v>
      </c>
      <c r="G5005" s="19"/>
      <c r="H5005" s="5">
        <f t="shared" si="471"/>
        <v>43026</v>
      </c>
      <c r="I5005" s="6" t="e">
        <f t="shared" si="472"/>
        <v>#N/A</v>
      </c>
      <c r="J5005" s="6" t="e">
        <f t="shared" si="473"/>
        <v>#N/A</v>
      </c>
      <c r="K5005" s="19">
        <f t="shared" si="469"/>
        <v>2527</v>
      </c>
      <c r="L5005" s="6" t="e">
        <f t="shared" ca="1" si="470"/>
        <v>#N/A</v>
      </c>
    </row>
    <row r="5006" spans="1:12" x14ac:dyDescent="0.2">
      <c r="A5006" s="5">
        <f>IF(AND(dateA=1,A5005&lt;DataEnd),'iBoxx inputs'!A5010,IF(AND(dateA=2,A5005&lt;DataEnd),'Bank of England inputs'!A5010,IF(dateA=3,A5005+1,IF(dateA=4,WORKDAY(A5005,1,),WORKDAY(A5005,1,holidayQ)))))</f>
        <v>43027</v>
      </c>
      <c r="B5006" s="35" t="e">
        <f>MATCH(A5006,'iBoxx inputs'!A:A,0)</f>
        <v>#N/A</v>
      </c>
      <c r="C5006" s="35" t="e">
        <f>MATCH(A5006,'Bank of England inputs'!A:A,0)</f>
        <v>#N/A</v>
      </c>
      <c r="D5006" s="6" t="e">
        <f>IF($A5006&gt;DataEnd,NA(),IFERROR(INDEX('iBoxx inputs'!B:B,MATCH($A5006,'iBoxx inputs'!$A:$A,0)),D5005))</f>
        <v>#N/A</v>
      </c>
      <c r="E5006" s="6" t="e">
        <f>IF($A5006&gt;DataEnd,NA(),IFERROR(INDEX('iBoxx inputs'!C:C,MATCH($A5006,'iBoxx inputs'!$A:$A,0)),E5005))</f>
        <v>#N/A</v>
      </c>
      <c r="F5006" s="6" t="e">
        <f>IF($A5006&gt;DataEnd,NA(),IFERROR(INDEX('Bank of England inputs'!D:D,MATCH($A5006,'Bank of England inputs'!$A:$A,0),0),F5005))</f>
        <v>#N/A</v>
      </c>
      <c r="G5006" s="19"/>
      <c r="H5006" s="5">
        <f t="shared" si="471"/>
        <v>43027</v>
      </c>
      <c r="I5006" s="6" t="e">
        <f t="shared" si="472"/>
        <v>#N/A</v>
      </c>
      <c r="J5006" s="6" t="e">
        <f t="shared" si="473"/>
        <v>#N/A</v>
      </c>
      <c r="K5006" s="19">
        <f t="shared" si="469"/>
        <v>2527</v>
      </c>
      <c r="L5006" s="6" t="e">
        <f t="shared" ca="1" si="470"/>
        <v>#N/A</v>
      </c>
    </row>
    <row r="5007" spans="1:12" x14ac:dyDescent="0.2">
      <c r="A5007" s="5">
        <f>IF(AND(dateA=1,A5006&lt;DataEnd),'iBoxx inputs'!A5011,IF(AND(dateA=2,A5006&lt;DataEnd),'Bank of England inputs'!A5011,IF(dateA=3,A5006+1,IF(dateA=4,WORKDAY(A5006,1,),WORKDAY(A5006,1,holidayQ)))))</f>
        <v>43028</v>
      </c>
      <c r="B5007" s="35" t="e">
        <f>MATCH(A5007,'iBoxx inputs'!A:A,0)</f>
        <v>#N/A</v>
      </c>
      <c r="C5007" s="35" t="e">
        <f>MATCH(A5007,'Bank of England inputs'!A:A,0)</f>
        <v>#N/A</v>
      </c>
      <c r="D5007" s="6" t="e">
        <f>IF($A5007&gt;DataEnd,NA(),IFERROR(INDEX('iBoxx inputs'!B:B,MATCH($A5007,'iBoxx inputs'!$A:$A,0)),D5006))</f>
        <v>#N/A</v>
      </c>
      <c r="E5007" s="6" t="e">
        <f>IF($A5007&gt;DataEnd,NA(),IFERROR(INDEX('iBoxx inputs'!C:C,MATCH($A5007,'iBoxx inputs'!$A:$A,0)),E5006))</f>
        <v>#N/A</v>
      </c>
      <c r="F5007" s="6" t="e">
        <f>IF($A5007&gt;DataEnd,NA(),IFERROR(INDEX('Bank of England inputs'!D:D,MATCH($A5007,'Bank of England inputs'!$A:$A,0),0),F5006))</f>
        <v>#N/A</v>
      </c>
      <c r="G5007" s="19"/>
      <c r="H5007" s="5">
        <f t="shared" si="471"/>
        <v>43028</v>
      </c>
      <c r="I5007" s="6" t="e">
        <f t="shared" si="472"/>
        <v>#N/A</v>
      </c>
      <c r="J5007" s="6" t="e">
        <f t="shared" si="473"/>
        <v>#N/A</v>
      </c>
      <c r="K5007" s="19">
        <f t="shared" si="469"/>
        <v>2528</v>
      </c>
      <c r="L5007" s="6" t="e">
        <f t="shared" ca="1" si="470"/>
        <v>#N/A</v>
      </c>
    </row>
    <row r="5008" spans="1:12" x14ac:dyDescent="0.2">
      <c r="A5008" s="5">
        <f>IF(AND(dateA=1,A5007&lt;DataEnd),'iBoxx inputs'!A5012,IF(AND(dateA=2,A5007&lt;DataEnd),'Bank of England inputs'!A5012,IF(dateA=3,A5007+1,IF(dateA=4,WORKDAY(A5007,1,),WORKDAY(A5007,1,holidayQ)))))</f>
        <v>43031</v>
      </c>
      <c r="B5008" s="35" t="e">
        <f>MATCH(A5008,'iBoxx inputs'!A:A,0)</f>
        <v>#N/A</v>
      </c>
      <c r="C5008" s="35" t="e">
        <f>MATCH(A5008,'Bank of England inputs'!A:A,0)</f>
        <v>#N/A</v>
      </c>
      <c r="D5008" s="6" t="e">
        <f>IF($A5008&gt;DataEnd,NA(),IFERROR(INDEX('iBoxx inputs'!B:B,MATCH($A5008,'iBoxx inputs'!$A:$A,0)),D5007))</f>
        <v>#N/A</v>
      </c>
      <c r="E5008" s="6" t="e">
        <f>IF($A5008&gt;DataEnd,NA(),IFERROR(INDEX('iBoxx inputs'!C:C,MATCH($A5008,'iBoxx inputs'!$A:$A,0)),E5007))</f>
        <v>#N/A</v>
      </c>
      <c r="F5008" s="6" t="e">
        <f>IF($A5008&gt;DataEnd,NA(),IFERROR(INDEX('Bank of England inputs'!D:D,MATCH($A5008,'Bank of England inputs'!$A:$A,0),0),F5007))</f>
        <v>#N/A</v>
      </c>
      <c r="G5008" s="19"/>
      <c r="H5008" s="5">
        <f t="shared" si="471"/>
        <v>43031</v>
      </c>
      <c r="I5008" s="6" t="e">
        <f t="shared" si="472"/>
        <v>#N/A</v>
      </c>
      <c r="J5008" s="6" t="e">
        <f t="shared" si="473"/>
        <v>#N/A</v>
      </c>
      <c r="K5008" s="19">
        <f t="shared" si="469"/>
        <v>2527</v>
      </c>
      <c r="L5008" s="6" t="e">
        <f t="shared" ca="1" si="470"/>
        <v>#N/A</v>
      </c>
    </row>
    <row r="5009" spans="1:12" x14ac:dyDescent="0.2">
      <c r="A5009" s="5">
        <f>IF(AND(dateA=1,A5008&lt;DataEnd),'iBoxx inputs'!A5013,IF(AND(dateA=2,A5008&lt;DataEnd),'Bank of England inputs'!A5013,IF(dateA=3,A5008+1,IF(dateA=4,WORKDAY(A5008,1,),WORKDAY(A5008,1,holidayQ)))))</f>
        <v>43032</v>
      </c>
      <c r="B5009" s="35" t="e">
        <f>MATCH(A5009,'iBoxx inputs'!A:A,0)</f>
        <v>#N/A</v>
      </c>
      <c r="C5009" s="35" t="e">
        <f>MATCH(A5009,'Bank of England inputs'!A:A,0)</f>
        <v>#N/A</v>
      </c>
      <c r="D5009" s="6" t="e">
        <f>IF($A5009&gt;DataEnd,NA(),IFERROR(INDEX('iBoxx inputs'!B:B,MATCH($A5009,'iBoxx inputs'!$A:$A,0)),D5008))</f>
        <v>#N/A</v>
      </c>
      <c r="E5009" s="6" t="e">
        <f>IF($A5009&gt;DataEnd,NA(),IFERROR(INDEX('iBoxx inputs'!C:C,MATCH($A5009,'iBoxx inputs'!$A:$A,0)),E5008))</f>
        <v>#N/A</v>
      </c>
      <c r="F5009" s="6" t="e">
        <f>IF($A5009&gt;DataEnd,NA(),IFERROR(INDEX('Bank of England inputs'!D:D,MATCH($A5009,'Bank of England inputs'!$A:$A,0),0),F5008))</f>
        <v>#N/A</v>
      </c>
      <c r="G5009" s="19"/>
      <c r="H5009" s="5">
        <f t="shared" si="471"/>
        <v>43032</v>
      </c>
      <c r="I5009" s="6" t="e">
        <f t="shared" si="472"/>
        <v>#N/A</v>
      </c>
      <c r="J5009" s="6" t="e">
        <f t="shared" si="473"/>
        <v>#N/A</v>
      </c>
      <c r="K5009" s="19">
        <f t="shared" si="469"/>
        <v>2527</v>
      </c>
      <c r="L5009" s="6" t="e">
        <f t="shared" ca="1" si="470"/>
        <v>#N/A</v>
      </c>
    </row>
    <row r="5010" spans="1:12" x14ac:dyDescent="0.2">
      <c r="A5010" s="5">
        <f>IF(AND(dateA=1,A5009&lt;DataEnd),'iBoxx inputs'!A5014,IF(AND(dateA=2,A5009&lt;DataEnd),'Bank of England inputs'!A5014,IF(dateA=3,A5009+1,IF(dateA=4,WORKDAY(A5009,1,),WORKDAY(A5009,1,holidayQ)))))</f>
        <v>43033</v>
      </c>
      <c r="B5010" s="35" t="e">
        <f>MATCH(A5010,'iBoxx inputs'!A:A,0)</f>
        <v>#N/A</v>
      </c>
      <c r="C5010" s="35" t="e">
        <f>MATCH(A5010,'Bank of England inputs'!A:A,0)</f>
        <v>#N/A</v>
      </c>
      <c r="D5010" s="6" t="e">
        <f>IF($A5010&gt;DataEnd,NA(),IFERROR(INDEX('iBoxx inputs'!B:B,MATCH($A5010,'iBoxx inputs'!$A:$A,0)),D5009))</f>
        <v>#N/A</v>
      </c>
      <c r="E5010" s="6" t="e">
        <f>IF($A5010&gt;DataEnd,NA(),IFERROR(INDEX('iBoxx inputs'!C:C,MATCH($A5010,'iBoxx inputs'!$A:$A,0)),E5009))</f>
        <v>#N/A</v>
      </c>
      <c r="F5010" s="6" t="e">
        <f>IF($A5010&gt;DataEnd,NA(),IFERROR(INDEX('Bank of England inputs'!D:D,MATCH($A5010,'Bank of England inputs'!$A:$A,0),0),F5009))</f>
        <v>#N/A</v>
      </c>
      <c r="G5010" s="19"/>
      <c r="H5010" s="5">
        <f t="shared" si="471"/>
        <v>43033</v>
      </c>
      <c r="I5010" s="6" t="e">
        <f t="shared" si="472"/>
        <v>#N/A</v>
      </c>
      <c r="J5010" s="6" t="e">
        <f t="shared" si="473"/>
        <v>#N/A</v>
      </c>
      <c r="K5010" s="19">
        <f t="shared" si="469"/>
        <v>2527</v>
      </c>
      <c r="L5010" s="6" t="e">
        <f t="shared" ca="1" si="470"/>
        <v>#N/A</v>
      </c>
    </row>
    <row r="5011" spans="1:12" x14ac:dyDescent="0.2">
      <c r="A5011" s="5">
        <f>IF(AND(dateA=1,A5010&lt;DataEnd),'iBoxx inputs'!A5015,IF(AND(dateA=2,A5010&lt;DataEnd),'Bank of England inputs'!A5015,IF(dateA=3,A5010+1,IF(dateA=4,WORKDAY(A5010,1,),WORKDAY(A5010,1,holidayQ)))))</f>
        <v>43034</v>
      </c>
      <c r="B5011" s="35" t="e">
        <f>MATCH(A5011,'iBoxx inputs'!A:A,0)</f>
        <v>#N/A</v>
      </c>
      <c r="C5011" s="35" t="e">
        <f>MATCH(A5011,'Bank of England inputs'!A:A,0)</f>
        <v>#N/A</v>
      </c>
      <c r="D5011" s="6" t="e">
        <f>IF($A5011&gt;DataEnd,NA(),IFERROR(INDEX('iBoxx inputs'!B:B,MATCH($A5011,'iBoxx inputs'!$A:$A,0)),D5010))</f>
        <v>#N/A</v>
      </c>
      <c r="E5011" s="6" t="e">
        <f>IF($A5011&gt;DataEnd,NA(),IFERROR(INDEX('iBoxx inputs'!C:C,MATCH($A5011,'iBoxx inputs'!$A:$A,0)),E5010))</f>
        <v>#N/A</v>
      </c>
      <c r="F5011" s="6" t="e">
        <f>IF($A5011&gt;DataEnd,NA(),IFERROR(INDEX('Bank of England inputs'!D:D,MATCH($A5011,'Bank of England inputs'!$A:$A,0),0),F5010))</f>
        <v>#N/A</v>
      </c>
      <c r="G5011" s="19"/>
      <c r="H5011" s="5">
        <f t="shared" si="471"/>
        <v>43034</v>
      </c>
      <c r="I5011" s="6" t="e">
        <f t="shared" si="472"/>
        <v>#N/A</v>
      </c>
      <c r="J5011" s="6" t="e">
        <f t="shared" si="473"/>
        <v>#N/A</v>
      </c>
      <c r="K5011" s="19">
        <f t="shared" si="469"/>
        <v>2527</v>
      </c>
      <c r="L5011" s="6" t="e">
        <f t="shared" ca="1" si="470"/>
        <v>#N/A</v>
      </c>
    </row>
    <row r="5012" spans="1:12" x14ac:dyDescent="0.2">
      <c r="A5012" s="5">
        <f>IF(AND(dateA=1,A5011&lt;DataEnd),'iBoxx inputs'!A5016,IF(AND(dateA=2,A5011&lt;DataEnd),'Bank of England inputs'!A5016,IF(dateA=3,A5011+1,IF(dateA=4,WORKDAY(A5011,1,),WORKDAY(A5011,1,holidayQ)))))</f>
        <v>43035</v>
      </c>
      <c r="B5012" s="35" t="e">
        <f>MATCH(A5012,'iBoxx inputs'!A:A,0)</f>
        <v>#N/A</v>
      </c>
      <c r="C5012" s="35" t="e">
        <f>MATCH(A5012,'Bank of England inputs'!A:A,0)</f>
        <v>#N/A</v>
      </c>
      <c r="D5012" s="6" t="e">
        <f>IF($A5012&gt;DataEnd,NA(),IFERROR(INDEX('iBoxx inputs'!B:B,MATCH($A5012,'iBoxx inputs'!$A:$A,0)),D5011))</f>
        <v>#N/A</v>
      </c>
      <c r="E5012" s="6" t="e">
        <f>IF($A5012&gt;DataEnd,NA(),IFERROR(INDEX('iBoxx inputs'!C:C,MATCH($A5012,'iBoxx inputs'!$A:$A,0)),E5011))</f>
        <v>#N/A</v>
      </c>
      <c r="F5012" s="6" t="e">
        <f>IF($A5012&gt;DataEnd,NA(),IFERROR(INDEX('Bank of England inputs'!D:D,MATCH($A5012,'Bank of England inputs'!$A:$A,0),0),F5011))</f>
        <v>#N/A</v>
      </c>
      <c r="G5012" s="19"/>
      <c r="H5012" s="5">
        <f t="shared" si="471"/>
        <v>43035</v>
      </c>
      <c r="I5012" s="6" t="e">
        <f t="shared" si="472"/>
        <v>#N/A</v>
      </c>
      <c r="J5012" s="6" t="e">
        <f t="shared" si="473"/>
        <v>#N/A</v>
      </c>
      <c r="K5012" s="19">
        <f t="shared" si="469"/>
        <v>2528</v>
      </c>
      <c r="L5012" s="6" t="e">
        <f t="shared" ca="1" si="470"/>
        <v>#N/A</v>
      </c>
    </row>
    <row r="5013" spans="1:12" x14ac:dyDescent="0.2">
      <c r="A5013" s="5">
        <f>IF(AND(dateA=1,A5012&lt;DataEnd),'iBoxx inputs'!A5017,IF(AND(dateA=2,A5012&lt;DataEnd),'Bank of England inputs'!A5017,IF(dateA=3,A5012+1,IF(dateA=4,WORKDAY(A5012,1,),WORKDAY(A5012,1,holidayQ)))))</f>
        <v>43038</v>
      </c>
      <c r="B5013" s="35" t="e">
        <f>MATCH(A5013,'iBoxx inputs'!A:A,0)</f>
        <v>#N/A</v>
      </c>
      <c r="C5013" s="35" t="e">
        <f>MATCH(A5013,'Bank of England inputs'!A:A,0)</f>
        <v>#N/A</v>
      </c>
      <c r="D5013" s="6" t="e">
        <f>IF($A5013&gt;DataEnd,NA(),IFERROR(INDEX('iBoxx inputs'!B:B,MATCH($A5013,'iBoxx inputs'!$A:$A,0)),D5012))</f>
        <v>#N/A</v>
      </c>
      <c r="E5013" s="6" t="e">
        <f>IF($A5013&gt;DataEnd,NA(),IFERROR(INDEX('iBoxx inputs'!C:C,MATCH($A5013,'iBoxx inputs'!$A:$A,0)),E5012))</f>
        <v>#N/A</v>
      </c>
      <c r="F5013" s="6" t="e">
        <f>IF($A5013&gt;DataEnd,NA(),IFERROR(INDEX('Bank of England inputs'!D:D,MATCH($A5013,'Bank of England inputs'!$A:$A,0),0),F5012))</f>
        <v>#N/A</v>
      </c>
      <c r="G5013" s="19"/>
      <c r="H5013" s="5">
        <f t="shared" si="471"/>
        <v>43038</v>
      </c>
      <c r="I5013" s="6" t="e">
        <f t="shared" si="472"/>
        <v>#N/A</v>
      </c>
      <c r="J5013" s="6" t="e">
        <f t="shared" si="473"/>
        <v>#N/A</v>
      </c>
      <c r="K5013" s="19">
        <f t="shared" si="469"/>
        <v>2527</v>
      </c>
      <c r="L5013" s="6" t="e">
        <f t="shared" ca="1" si="470"/>
        <v>#N/A</v>
      </c>
    </row>
    <row r="5014" spans="1:12" x14ac:dyDescent="0.2">
      <c r="A5014" s="5">
        <f>IF(AND(dateA=1,A5013&lt;DataEnd),'iBoxx inputs'!A5018,IF(AND(dateA=2,A5013&lt;DataEnd),'Bank of England inputs'!A5018,IF(dateA=3,A5013+1,IF(dateA=4,WORKDAY(A5013,1,),WORKDAY(A5013,1,holidayQ)))))</f>
        <v>43039</v>
      </c>
      <c r="B5014" s="35" t="e">
        <f>MATCH(A5014,'iBoxx inputs'!A:A,0)</f>
        <v>#N/A</v>
      </c>
      <c r="C5014" s="35" t="e">
        <f>MATCH(A5014,'Bank of England inputs'!A:A,0)</f>
        <v>#N/A</v>
      </c>
      <c r="D5014" s="6" t="e">
        <f>IF($A5014&gt;DataEnd,NA(),IFERROR(INDEX('iBoxx inputs'!B:B,MATCH($A5014,'iBoxx inputs'!$A:$A,0)),D5013))</f>
        <v>#N/A</v>
      </c>
      <c r="E5014" s="6" t="e">
        <f>IF($A5014&gt;DataEnd,NA(),IFERROR(INDEX('iBoxx inputs'!C:C,MATCH($A5014,'iBoxx inputs'!$A:$A,0)),E5013))</f>
        <v>#N/A</v>
      </c>
      <c r="F5014" s="6" t="e">
        <f>IF($A5014&gt;DataEnd,NA(),IFERROR(INDEX('Bank of England inputs'!D:D,MATCH($A5014,'Bank of England inputs'!$A:$A,0),0),F5013))</f>
        <v>#N/A</v>
      </c>
      <c r="G5014" s="19"/>
      <c r="H5014" s="5">
        <f t="shared" si="471"/>
        <v>43039</v>
      </c>
      <c r="I5014" s="6" t="e">
        <f t="shared" si="472"/>
        <v>#N/A</v>
      </c>
      <c r="J5014" s="6" t="e">
        <f t="shared" si="473"/>
        <v>#N/A</v>
      </c>
      <c r="K5014" s="19">
        <f t="shared" ref="K5014:K5077" si="474">IF(trailing_period=0,1,ROW()-MATCH(EDATE(A5014,-trailing_period),A:A,1))</f>
        <v>2527</v>
      </c>
      <c r="L5014" s="6" t="e">
        <f t="shared" ref="L5014:L5077" ca="1" si="475">AVERAGE(OFFSET(J5014,-$K5014+1,0,$K5014,))</f>
        <v>#N/A</v>
      </c>
    </row>
    <row r="5015" spans="1:12" x14ac:dyDescent="0.2">
      <c r="A5015" s="5">
        <f>IF(AND(dateA=1,A5014&lt;DataEnd),'iBoxx inputs'!A5019,IF(AND(dateA=2,A5014&lt;DataEnd),'Bank of England inputs'!A5019,IF(dateA=3,A5014+1,IF(dateA=4,WORKDAY(A5014,1,),WORKDAY(A5014,1,holidayQ)))))</f>
        <v>43040</v>
      </c>
      <c r="B5015" s="35" t="e">
        <f>MATCH(A5015,'iBoxx inputs'!A:A,0)</f>
        <v>#N/A</v>
      </c>
      <c r="C5015" s="35" t="e">
        <f>MATCH(A5015,'Bank of England inputs'!A:A,0)</f>
        <v>#N/A</v>
      </c>
      <c r="D5015" s="6" t="e">
        <f>IF($A5015&gt;DataEnd,NA(),IFERROR(INDEX('iBoxx inputs'!B:B,MATCH($A5015,'iBoxx inputs'!$A:$A,0)),D5014))</f>
        <v>#N/A</v>
      </c>
      <c r="E5015" s="6" t="e">
        <f>IF($A5015&gt;DataEnd,NA(),IFERROR(INDEX('iBoxx inputs'!C:C,MATCH($A5015,'iBoxx inputs'!$A:$A,0)),E5014))</f>
        <v>#N/A</v>
      </c>
      <c r="F5015" s="6" t="e">
        <f>IF($A5015&gt;DataEnd,NA(),IFERROR(INDEX('Bank of England inputs'!D:D,MATCH($A5015,'Bank of England inputs'!$A:$A,0),0),F5014))</f>
        <v>#N/A</v>
      </c>
      <c r="G5015" s="19"/>
      <c r="H5015" s="5">
        <f t="shared" si="471"/>
        <v>43040</v>
      </c>
      <c r="I5015" s="6" t="e">
        <f t="shared" si="472"/>
        <v>#N/A</v>
      </c>
      <c r="J5015" s="6" t="e">
        <f t="shared" si="473"/>
        <v>#N/A</v>
      </c>
      <c r="K5015" s="19">
        <f t="shared" si="474"/>
        <v>2527</v>
      </c>
      <c r="L5015" s="6" t="e">
        <f t="shared" ca="1" si="475"/>
        <v>#N/A</v>
      </c>
    </row>
    <row r="5016" spans="1:12" x14ac:dyDescent="0.2">
      <c r="A5016" s="5">
        <f>IF(AND(dateA=1,A5015&lt;DataEnd),'iBoxx inputs'!A5020,IF(AND(dateA=2,A5015&lt;DataEnd),'Bank of England inputs'!A5020,IF(dateA=3,A5015+1,IF(dateA=4,WORKDAY(A5015,1,),WORKDAY(A5015,1,holidayQ)))))</f>
        <v>43041</v>
      </c>
      <c r="B5016" s="35" t="e">
        <f>MATCH(A5016,'iBoxx inputs'!A:A,0)</f>
        <v>#N/A</v>
      </c>
      <c r="C5016" s="35" t="e">
        <f>MATCH(A5016,'Bank of England inputs'!A:A,0)</f>
        <v>#N/A</v>
      </c>
      <c r="D5016" s="6" t="e">
        <f>IF($A5016&gt;DataEnd,NA(),IFERROR(INDEX('iBoxx inputs'!B:B,MATCH($A5016,'iBoxx inputs'!$A:$A,0)),D5015))</f>
        <v>#N/A</v>
      </c>
      <c r="E5016" s="6" t="e">
        <f>IF($A5016&gt;DataEnd,NA(),IFERROR(INDEX('iBoxx inputs'!C:C,MATCH($A5016,'iBoxx inputs'!$A:$A,0)),E5015))</f>
        <v>#N/A</v>
      </c>
      <c r="F5016" s="6" t="e">
        <f>IF($A5016&gt;DataEnd,NA(),IFERROR(INDEX('Bank of England inputs'!D:D,MATCH($A5016,'Bank of England inputs'!$A:$A,0),0),F5015))</f>
        <v>#N/A</v>
      </c>
      <c r="G5016" s="19"/>
      <c r="H5016" s="5">
        <f t="shared" si="471"/>
        <v>43041</v>
      </c>
      <c r="I5016" s="6" t="e">
        <f t="shared" si="472"/>
        <v>#N/A</v>
      </c>
      <c r="J5016" s="6" t="e">
        <f t="shared" si="473"/>
        <v>#N/A</v>
      </c>
      <c r="K5016" s="19">
        <f t="shared" si="474"/>
        <v>2527</v>
      </c>
      <c r="L5016" s="6" t="e">
        <f t="shared" ca="1" si="475"/>
        <v>#N/A</v>
      </c>
    </row>
    <row r="5017" spans="1:12" x14ac:dyDescent="0.2">
      <c r="A5017" s="5">
        <f>IF(AND(dateA=1,A5016&lt;DataEnd),'iBoxx inputs'!A5021,IF(AND(dateA=2,A5016&lt;DataEnd),'Bank of England inputs'!A5021,IF(dateA=3,A5016+1,IF(dateA=4,WORKDAY(A5016,1,),WORKDAY(A5016,1,holidayQ)))))</f>
        <v>43042</v>
      </c>
      <c r="B5017" s="35" t="e">
        <f>MATCH(A5017,'iBoxx inputs'!A:A,0)</f>
        <v>#N/A</v>
      </c>
      <c r="C5017" s="35" t="e">
        <f>MATCH(A5017,'Bank of England inputs'!A:A,0)</f>
        <v>#N/A</v>
      </c>
      <c r="D5017" s="6" t="e">
        <f>IF($A5017&gt;DataEnd,NA(),IFERROR(INDEX('iBoxx inputs'!B:B,MATCH($A5017,'iBoxx inputs'!$A:$A,0)),D5016))</f>
        <v>#N/A</v>
      </c>
      <c r="E5017" s="6" t="e">
        <f>IF($A5017&gt;DataEnd,NA(),IFERROR(INDEX('iBoxx inputs'!C:C,MATCH($A5017,'iBoxx inputs'!$A:$A,0)),E5016))</f>
        <v>#N/A</v>
      </c>
      <c r="F5017" s="6" t="e">
        <f>IF($A5017&gt;DataEnd,NA(),IFERROR(INDEX('Bank of England inputs'!D:D,MATCH($A5017,'Bank of England inputs'!$A:$A,0),0),F5016))</f>
        <v>#N/A</v>
      </c>
      <c r="G5017" s="19"/>
      <c r="H5017" s="5">
        <f t="shared" si="471"/>
        <v>43042</v>
      </c>
      <c r="I5017" s="6" t="e">
        <f t="shared" si="472"/>
        <v>#N/A</v>
      </c>
      <c r="J5017" s="6" t="e">
        <f t="shared" si="473"/>
        <v>#N/A</v>
      </c>
      <c r="K5017" s="19">
        <f t="shared" si="474"/>
        <v>2528</v>
      </c>
      <c r="L5017" s="6" t="e">
        <f t="shared" ca="1" si="475"/>
        <v>#N/A</v>
      </c>
    </row>
    <row r="5018" spans="1:12" x14ac:dyDescent="0.2">
      <c r="A5018" s="5">
        <f>IF(AND(dateA=1,A5017&lt;DataEnd),'iBoxx inputs'!A5022,IF(AND(dateA=2,A5017&lt;DataEnd),'Bank of England inputs'!A5022,IF(dateA=3,A5017+1,IF(dateA=4,WORKDAY(A5017,1,),WORKDAY(A5017,1,holidayQ)))))</f>
        <v>43045</v>
      </c>
      <c r="B5018" s="35" t="e">
        <f>MATCH(A5018,'iBoxx inputs'!A:A,0)</f>
        <v>#N/A</v>
      </c>
      <c r="C5018" s="35" t="e">
        <f>MATCH(A5018,'Bank of England inputs'!A:A,0)</f>
        <v>#N/A</v>
      </c>
      <c r="D5018" s="6" t="e">
        <f>IF($A5018&gt;DataEnd,NA(),IFERROR(INDEX('iBoxx inputs'!B:B,MATCH($A5018,'iBoxx inputs'!$A:$A,0)),D5017))</f>
        <v>#N/A</v>
      </c>
      <c r="E5018" s="6" t="e">
        <f>IF($A5018&gt;DataEnd,NA(),IFERROR(INDEX('iBoxx inputs'!C:C,MATCH($A5018,'iBoxx inputs'!$A:$A,0)),E5017))</f>
        <v>#N/A</v>
      </c>
      <c r="F5018" s="6" t="e">
        <f>IF($A5018&gt;DataEnd,NA(),IFERROR(INDEX('Bank of England inputs'!D:D,MATCH($A5018,'Bank of England inputs'!$A:$A,0),0),F5017))</f>
        <v>#N/A</v>
      </c>
      <c r="G5018" s="19"/>
      <c r="H5018" s="5">
        <f t="shared" si="471"/>
        <v>43045</v>
      </c>
      <c r="I5018" s="6" t="e">
        <f t="shared" si="472"/>
        <v>#N/A</v>
      </c>
      <c r="J5018" s="6" t="e">
        <f t="shared" si="473"/>
        <v>#N/A</v>
      </c>
      <c r="K5018" s="19">
        <f t="shared" si="474"/>
        <v>2527</v>
      </c>
      <c r="L5018" s="6" t="e">
        <f t="shared" ca="1" si="475"/>
        <v>#N/A</v>
      </c>
    </row>
    <row r="5019" spans="1:12" x14ac:dyDescent="0.2">
      <c r="A5019" s="5">
        <f>IF(AND(dateA=1,A5018&lt;DataEnd),'iBoxx inputs'!A5023,IF(AND(dateA=2,A5018&lt;DataEnd),'Bank of England inputs'!A5023,IF(dateA=3,A5018+1,IF(dateA=4,WORKDAY(A5018,1,),WORKDAY(A5018,1,holidayQ)))))</f>
        <v>43046</v>
      </c>
      <c r="B5019" s="35" t="e">
        <f>MATCH(A5019,'iBoxx inputs'!A:A,0)</f>
        <v>#N/A</v>
      </c>
      <c r="C5019" s="35" t="e">
        <f>MATCH(A5019,'Bank of England inputs'!A:A,0)</f>
        <v>#N/A</v>
      </c>
      <c r="D5019" s="6" t="e">
        <f>IF($A5019&gt;DataEnd,NA(),IFERROR(INDEX('iBoxx inputs'!B:B,MATCH($A5019,'iBoxx inputs'!$A:$A,0)),D5018))</f>
        <v>#N/A</v>
      </c>
      <c r="E5019" s="6" t="e">
        <f>IF($A5019&gt;DataEnd,NA(),IFERROR(INDEX('iBoxx inputs'!C:C,MATCH($A5019,'iBoxx inputs'!$A:$A,0)),E5018))</f>
        <v>#N/A</v>
      </c>
      <c r="F5019" s="6" t="e">
        <f>IF($A5019&gt;DataEnd,NA(),IFERROR(INDEX('Bank of England inputs'!D:D,MATCH($A5019,'Bank of England inputs'!$A:$A,0),0),F5018))</f>
        <v>#N/A</v>
      </c>
      <c r="G5019" s="19"/>
      <c r="H5019" s="5">
        <f t="shared" si="471"/>
        <v>43046</v>
      </c>
      <c r="I5019" s="6" t="e">
        <f t="shared" si="472"/>
        <v>#N/A</v>
      </c>
      <c r="J5019" s="6" t="e">
        <f t="shared" si="473"/>
        <v>#N/A</v>
      </c>
      <c r="K5019" s="19">
        <f t="shared" si="474"/>
        <v>2527</v>
      </c>
      <c r="L5019" s="6" t="e">
        <f t="shared" ca="1" si="475"/>
        <v>#N/A</v>
      </c>
    </row>
    <row r="5020" spans="1:12" x14ac:dyDescent="0.2">
      <c r="A5020" s="5">
        <f>IF(AND(dateA=1,A5019&lt;DataEnd),'iBoxx inputs'!A5024,IF(AND(dateA=2,A5019&lt;DataEnd),'Bank of England inputs'!A5024,IF(dateA=3,A5019+1,IF(dateA=4,WORKDAY(A5019,1,),WORKDAY(A5019,1,holidayQ)))))</f>
        <v>43047</v>
      </c>
      <c r="B5020" s="35" t="e">
        <f>MATCH(A5020,'iBoxx inputs'!A:A,0)</f>
        <v>#N/A</v>
      </c>
      <c r="C5020" s="35" t="e">
        <f>MATCH(A5020,'Bank of England inputs'!A:A,0)</f>
        <v>#N/A</v>
      </c>
      <c r="D5020" s="6" t="e">
        <f>IF($A5020&gt;DataEnd,NA(),IFERROR(INDEX('iBoxx inputs'!B:B,MATCH($A5020,'iBoxx inputs'!$A:$A,0)),D5019))</f>
        <v>#N/A</v>
      </c>
      <c r="E5020" s="6" t="e">
        <f>IF($A5020&gt;DataEnd,NA(),IFERROR(INDEX('iBoxx inputs'!C:C,MATCH($A5020,'iBoxx inputs'!$A:$A,0)),E5019))</f>
        <v>#N/A</v>
      </c>
      <c r="F5020" s="6" t="e">
        <f>IF($A5020&gt;DataEnd,NA(),IFERROR(INDEX('Bank of England inputs'!D:D,MATCH($A5020,'Bank of England inputs'!$A:$A,0),0),F5019))</f>
        <v>#N/A</v>
      </c>
      <c r="G5020" s="19"/>
      <c r="H5020" s="5">
        <f t="shared" si="471"/>
        <v>43047</v>
      </c>
      <c r="I5020" s="6" t="e">
        <f t="shared" si="472"/>
        <v>#N/A</v>
      </c>
      <c r="J5020" s="6" t="e">
        <f t="shared" si="473"/>
        <v>#N/A</v>
      </c>
      <c r="K5020" s="19">
        <f t="shared" si="474"/>
        <v>2527</v>
      </c>
      <c r="L5020" s="6" t="e">
        <f t="shared" ca="1" si="475"/>
        <v>#N/A</v>
      </c>
    </row>
    <row r="5021" spans="1:12" x14ac:dyDescent="0.2">
      <c r="A5021" s="5">
        <f>IF(AND(dateA=1,A5020&lt;DataEnd),'iBoxx inputs'!A5025,IF(AND(dateA=2,A5020&lt;DataEnd),'Bank of England inputs'!A5025,IF(dateA=3,A5020+1,IF(dateA=4,WORKDAY(A5020,1,),WORKDAY(A5020,1,holidayQ)))))</f>
        <v>43048</v>
      </c>
      <c r="B5021" s="35" t="e">
        <f>MATCH(A5021,'iBoxx inputs'!A:A,0)</f>
        <v>#N/A</v>
      </c>
      <c r="C5021" s="35" t="e">
        <f>MATCH(A5021,'Bank of England inputs'!A:A,0)</f>
        <v>#N/A</v>
      </c>
      <c r="D5021" s="6" t="e">
        <f>IF($A5021&gt;DataEnd,NA(),IFERROR(INDEX('iBoxx inputs'!B:B,MATCH($A5021,'iBoxx inputs'!$A:$A,0)),D5020))</f>
        <v>#N/A</v>
      </c>
      <c r="E5021" s="6" t="e">
        <f>IF($A5021&gt;DataEnd,NA(),IFERROR(INDEX('iBoxx inputs'!C:C,MATCH($A5021,'iBoxx inputs'!$A:$A,0)),E5020))</f>
        <v>#N/A</v>
      </c>
      <c r="F5021" s="6" t="e">
        <f>IF($A5021&gt;DataEnd,NA(),IFERROR(INDEX('Bank of England inputs'!D:D,MATCH($A5021,'Bank of England inputs'!$A:$A,0),0),F5020))</f>
        <v>#N/A</v>
      </c>
      <c r="G5021" s="19"/>
      <c r="H5021" s="5">
        <f t="shared" si="471"/>
        <v>43048</v>
      </c>
      <c r="I5021" s="6" t="e">
        <f t="shared" si="472"/>
        <v>#N/A</v>
      </c>
      <c r="J5021" s="6" t="e">
        <f t="shared" si="473"/>
        <v>#N/A</v>
      </c>
      <c r="K5021" s="19">
        <f t="shared" si="474"/>
        <v>2527</v>
      </c>
      <c r="L5021" s="6" t="e">
        <f t="shared" ca="1" si="475"/>
        <v>#N/A</v>
      </c>
    </row>
    <row r="5022" spans="1:12" x14ac:dyDescent="0.2">
      <c r="A5022" s="5">
        <f>IF(AND(dateA=1,A5021&lt;DataEnd),'iBoxx inputs'!A5026,IF(AND(dateA=2,A5021&lt;DataEnd),'Bank of England inputs'!A5026,IF(dateA=3,A5021+1,IF(dateA=4,WORKDAY(A5021,1,),WORKDAY(A5021,1,holidayQ)))))</f>
        <v>43049</v>
      </c>
      <c r="B5022" s="35" t="e">
        <f>MATCH(A5022,'iBoxx inputs'!A:A,0)</f>
        <v>#N/A</v>
      </c>
      <c r="C5022" s="35" t="e">
        <f>MATCH(A5022,'Bank of England inputs'!A:A,0)</f>
        <v>#N/A</v>
      </c>
      <c r="D5022" s="6" t="e">
        <f>IF($A5022&gt;DataEnd,NA(),IFERROR(INDEX('iBoxx inputs'!B:B,MATCH($A5022,'iBoxx inputs'!$A:$A,0)),D5021))</f>
        <v>#N/A</v>
      </c>
      <c r="E5022" s="6" t="e">
        <f>IF($A5022&gt;DataEnd,NA(),IFERROR(INDEX('iBoxx inputs'!C:C,MATCH($A5022,'iBoxx inputs'!$A:$A,0)),E5021))</f>
        <v>#N/A</v>
      </c>
      <c r="F5022" s="6" t="e">
        <f>IF($A5022&gt;DataEnd,NA(),IFERROR(INDEX('Bank of England inputs'!D:D,MATCH($A5022,'Bank of England inputs'!$A:$A,0),0),F5021))</f>
        <v>#N/A</v>
      </c>
      <c r="G5022" s="19"/>
      <c r="H5022" s="5">
        <f t="shared" si="471"/>
        <v>43049</v>
      </c>
      <c r="I5022" s="6" t="e">
        <f t="shared" si="472"/>
        <v>#N/A</v>
      </c>
      <c r="J5022" s="6" t="e">
        <f t="shared" si="473"/>
        <v>#N/A</v>
      </c>
      <c r="K5022" s="19">
        <f t="shared" si="474"/>
        <v>2528</v>
      </c>
      <c r="L5022" s="6" t="e">
        <f t="shared" ca="1" si="475"/>
        <v>#N/A</v>
      </c>
    </row>
    <row r="5023" spans="1:12" x14ac:dyDescent="0.2">
      <c r="A5023" s="5">
        <f>IF(AND(dateA=1,A5022&lt;DataEnd),'iBoxx inputs'!A5027,IF(AND(dateA=2,A5022&lt;DataEnd),'Bank of England inputs'!A5027,IF(dateA=3,A5022+1,IF(dateA=4,WORKDAY(A5022,1,),WORKDAY(A5022,1,holidayQ)))))</f>
        <v>43052</v>
      </c>
      <c r="B5023" s="35" t="e">
        <f>MATCH(A5023,'iBoxx inputs'!A:A,0)</f>
        <v>#N/A</v>
      </c>
      <c r="C5023" s="35" t="e">
        <f>MATCH(A5023,'Bank of England inputs'!A:A,0)</f>
        <v>#N/A</v>
      </c>
      <c r="D5023" s="6" t="e">
        <f>IF($A5023&gt;DataEnd,NA(),IFERROR(INDEX('iBoxx inputs'!B:B,MATCH($A5023,'iBoxx inputs'!$A:$A,0)),D5022))</f>
        <v>#N/A</v>
      </c>
      <c r="E5023" s="6" t="e">
        <f>IF($A5023&gt;DataEnd,NA(),IFERROR(INDEX('iBoxx inputs'!C:C,MATCH($A5023,'iBoxx inputs'!$A:$A,0)),E5022))</f>
        <v>#N/A</v>
      </c>
      <c r="F5023" s="6" t="e">
        <f>IF($A5023&gt;DataEnd,NA(),IFERROR(INDEX('Bank of England inputs'!D:D,MATCH($A5023,'Bank of England inputs'!$A:$A,0),0),F5022))</f>
        <v>#N/A</v>
      </c>
      <c r="G5023" s="19"/>
      <c r="H5023" s="5">
        <f t="shared" si="471"/>
        <v>43052</v>
      </c>
      <c r="I5023" s="6" t="e">
        <f t="shared" si="472"/>
        <v>#N/A</v>
      </c>
      <c r="J5023" s="6" t="e">
        <f t="shared" si="473"/>
        <v>#N/A</v>
      </c>
      <c r="K5023" s="19">
        <f t="shared" si="474"/>
        <v>2527</v>
      </c>
      <c r="L5023" s="6" t="e">
        <f t="shared" ca="1" si="475"/>
        <v>#N/A</v>
      </c>
    </row>
    <row r="5024" spans="1:12" x14ac:dyDescent="0.2">
      <c r="A5024" s="5">
        <f>IF(AND(dateA=1,A5023&lt;DataEnd),'iBoxx inputs'!A5028,IF(AND(dateA=2,A5023&lt;DataEnd),'Bank of England inputs'!A5028,IF(dateA=3,A5023+1,IF(dateA=4,WORKDAY(A5023,1,),WORKDAY(A5023,1,holidayQ)))))</f>
        <v>43053</v>
      </c>
      <c r="B5024" s="35" t="e">
        <f>MATCH(A5024,'iBoxx inputs'!A:A,0)</f>
        <v>#N/A</v>
      </c>
      <c r="C5024" s="35" t="e">
        <f>MATCH(A5024,'Bank of England inputs'!A:A,0)</f>
        <v>#N/A</v>
      </c>
      <c r="D5024" s="6" t="e">
        <f>IF($A5024&gt;DataEnd,NA(),IFERROR(INDEX('iBoxx inputs'!B:B,MATCH($A5024,'iBoxx inputs'!$A:$A,0)),D5023))</f>
        <v>#N/A</v>
      </c>
      <c r="E5024" s="6" t="e">
        <f>IF($A5024&gt;DataEnd,NA(),IFERROR(INDEX('iBoxx inputs'!C:C,MATCH($A5024,'iBoxx inputs'!$A:$A,0)),E5023))</f>
        <v>#N/A</v>
      </c>
      <c r="F5024" s="6" t="e">
        <f>IF($A5024&gt;DataEnd,NA(),IFERROR(INDEX('Bank of England inputs'!D:D,MATCH($A5024,'Bank of England inputs'!$A:$A,0),0),F5023))</f>
        <v>#N/A</v>
      </c>
      <c r="G5024" s="19"/>
      <c r="H5024" s="5">
        <f t="shared" si="471"/>
        <v>43053</v>
      </c>
      <c r="I5024" s="6" t="e">
        <f t="shared" si="472"/>
        <v>#N/A</v>
      </c>
      <c r="J5024" s="6" t="e">
        <f t="shared" si="473"/>
        <v>#N/A</v>
      </c>
      <c r="K5024" s="19">
        <f t="shared" si="474"/>
        <v>2527</v>
      </c>
      <c r="L5024" s="6" t="e">
        <f t="shared" ca="1" si="475"/>
        <v>#N/A</v>
      </c>
    </row>
    <row r="5025" spans="1:12" x14ac:dyDescent="0.2">
      <c r="A5025" s="5">
        <f>IF(AND(dateA=1,A5024&lt;DataEnd),'iBoxx inputs'!A5029,IF(AND(dateA=2,A5024&lt;DataEnd),'Bank of England inputs'!A5029,IF(dateA=3,A5024+1,IF(dateA=4,WORKDAY(A5024,1,),WORKDAY(A5024,1,holidayQ)))))</f>
        <v>43054</v>
      </c>
      <c r="B5025" s="35" t="e">
        <f>MATCH(A5025,'iBoxx inputs'!A:A,0)</f>
        <v>#N/A</v>
      </c>
      <c r="C5025" s="35" t="e">
        <f>MATCH(A5025,'Bank of England inputs'!A:A,0)</f>
        <v>#N/A</v>
      </c>
      <c r="D5025" s="6" t="e">
        <f>IF($A5025&gt;DataEnd,NA(),IFERROR(INDEX('iBoxx inputs'!B:B,MATCH($A5025,'iBoxx inputs'!$A:$A,0)),D5024))</f>
        <v>#N/A</v>
      </c>
      <c r="E5025" s="6" t="e">
        <f>IF($A5025&gt;DataEnd,NA(),IFERROR(INDEX('iBoxx inputs'!C:C,MATCH($A5025,'iBoxx inputs'!$A:$A,0)),E5024))</f>
        <v>#N/A</v>
      </c>
      <c r="F5025" s="6" t="e">
        <f>IF($A5025&gt;DataEnd,NA(),IFERROR(INDEX('Bank of England inputs'!D:D,MATCH($A5025,'Bank of England inputs'!$A:$A,0),0),F5024))</f>
        <v>#N/A</v>
      </c>
      <c r="G5025" s="19"/>
      <c r="H5025" s="5">
        <f t="shared" si="471"/>
        <v>43054</v>
      </c>
      <c r="I5025" s="6" t="e">
        <f t="shared" si="472"/>
        <v>#N/A</v>
      </c>
      <c r="J5025" s="6" t="e">
        <f t="shared" si="473"/>
        <v>#N/A</v>
      </c>
      <c r="K5025" s="19">
        <f t="shared" si="474"/>
        <v>2527</v>
      </c>
      <c r="L5025" s="6" t="e">
        <f t="shared" ca="1" si="475"/>
        <v>#N/A</v>
      </c>
    </row>
    <row r="5026" spans="1:12" x14ac:dyDescent="0.2">
      <c r="A5026" s="5">
        <f>IF(AND(dateA=1,A5025&lt;DataEnd),'iBoxx inputs'!A5030,IF(AND(dateA=2,A5025&lt;DataEnd),'Bank of England inputs'!A5030,IF(dateA=3,A5025+1,IF(dateA=4,WORKDAY(A5025,1,),WORKDAY(A5025,1,holidayQ)))))</f>
        <v>43055</v>
      </c>
      <c r="B5026" s="35" t="e">
        <f>MATCH(A5026,'iBoxx inputs'!A:A,0)</f>
        <v>#N/A</v>
      </c>
      <c r="C5026" s="35" t="e">
        <f>MATCH(A5026,'Bank of England inputs'!A:A,0)</f>
        <v>#N/A</v>
      </c>
      <c r="D5026" s="6" t="e">
        <f>IF($A5026&gt;DataEnd,NA(),IFERROR(INDEX('iBoxx inputs'!B:B,MATCH($A5026,'iBoxx inputs'!$A:$A,0)),D5025))</f>
        <v>#N/A</v>
      </c>
      <c r="E5026" s="6" t="e">
        <f>IF($A5026&gt;DataEnd,NA(),IFERROR(INDEX('iBoxx inputs'!C:C,MATCH($A5026,'iBoxx inputs'!$A:$A,0)),E5025))</f>
        <v>#N/A</v>
      </c>
      <c r="F5026" s="6" t="e">
        <f>IF($A5026&gt;DataEnd,NA(),IFERROR(INDEX('Bank of England inputs'!D:D,MATCH($A5026,'Bank of England inputs'!$A:$A,0),0),F5025))</f>
        <v>#N/A</v>
      </c>
      <c r="G5026" s="19"/>
      <c r="H5026" s="5">
        <f t="shared" si="471"/>
        <v>43055</v>
      </c>
      <c r="I5026" s="6" t="e">
        <f t="shared" si="472"/>
        <v>#N/A</v>
      </c>
      <c r="J5026" s="6" t="e">
        <f t="shared" si="473"/>
        <v>#N/A</v>
      </c>
      <c r="K5026" s="19">
        <f t="shared" si="474"/>
        <v>2527</v>
      </c>
      <c r="L5026" s="6" t="e">
        <f t="shared" ca="1" si="475"/>
        <v>#N/A</v>
      </c>
    </row>
    <row r="5027" spans="1:12" x14ac:dyDescent="0.2">
      <c r="A5027" s="5">
        <f>IF(AND(dateA=1,A5026&lt;DataEnd),'iBoxx inputs'!A5031,IF(AND(dateA=2,A5026&lt;DataEnd),'Bank of England inputs'!A5031,IF(dateA=3,A5026+1,IF(dateA=4,WORKDAY(A5026,1,),WORKDAY(A5026,1,holidayQ)))))</f>
        <v>43056</v>
      </c>
      <c r="B5027" s="35" t="e">
        <f>MATCH(A5027,'iBoxx inputs'!A:A,0)</f>
        <v>#N/A</v>
      </c>
      <c r="C5027" s="35" t="e">
        <f>MATCH(A5027,'Bank of England inputs'!A:A,0)</f>
        <v>#N/A</v>
      </c>
      <c r="D5027" s="6" t="e">
        <f>IF($A5027&gt;DataEnd,NA(),IFERROR(INDEX('iBoxx inputs'!B:B,MATCH($A5027,'iBoxx inputs'!$A:$A,0)),D5026))</f>
        <v>#N/A</v>
      </c>
      <c r="E5027" s="6" t="e">
        <f>IF($A5027&gt;DataEnd,NA(),IFERROR(INDEX('iBoxx inputs'!C:C,MATCH($A5027,'iBoxx inputs'!$A:$A,0)),E5026))</f>
        <v>#N/A</v>
      </c>
      <c r="F5027" s="6" t="e">
        <f>IF($A5027&gt;DataEnd,NA(),IFERROR(INDEX('Bank of England inputs'!D:D,MATCH($A5027,'Bank of England inputs'!$A:$A,0),0),F5026))</f>
        <v>#N/A</v>
      </c>
      <c r="G5027" s="19"/>
      <c r="H5027" s="5">
        <f t="shared" si="471"/>
        <v>43056</v>
      </c>
      <c r="I5027" s="6" t="e">
        <f t="shared" si="472"/>
        <v>#N/A</v>
      </c>
      <c r="J5027" s="6" t="e">
        <f t="shared" si="473"/>
        <v>#N/A</v>
      </c>
      <c r="K5027" s="19">
        <f t="shared" si="474"/>
        <v>2528</v>
      </c>
      <c r="L5027" s="6" t="e">
        <f t="shared" ca="1" si="475"/>
        <v>#N/A</v>
      </c>
    </row>
    <row r="5028" spans="1:12" x14ac:dyDescent="0.2">
      <c r="A5028" s="5">
        <f>IF(AND(dateA=1,A5027&lt;DataEnd),'iBoxx inputs'!A5032,IF(AND(dateA=2,A5027&lt;DataEnd),'Bank of England inputs'!A5032,IF(dateA=3,A5027+1,IF(dateA=4,WORKDAY(A5027,1,),WORKDAY(A5027,1,holidayQ)))))</f>
        <v>43059</v>
      </c>
      <c r="B5028" s="35" t="e">
        <f>MATCH(A5028,'iBoxx inputs'!A:A,0)</f>
        <v>#N/A</v>
      </c>
      <c r="C5028" s="35" t="e">
        <f>MATCH(A5028,'Bank of England inputs'!A:A,0)</f>
        <v>#N/A</v>
      </c>
      <c r="D5028" s="6" t="e">
        <f>IF($A5028&gt;DataEnd,NA(),IFERROR(INDEX('iBoxx inputs'!B:B,MATCH($A5028,'iBoxx inputs'!$A:$A,0)),D5027))</f>
        <v>#N/A</v>
      </c>
      <c r="E5028" s="6" t="e">
        <f>IF($A5028&gt;DataEnd,NA(),IFERROR(INDEX('iBoxx inputs'!C:C,MATCH($A5028,'iBoxx inputs'!$A:$A,0)),E5027))</f>
        <v>#N/A</v>
      </c>
      <c r="F5028" s="6" t="e">
        <f>IF($A5028&gt;DataEnd,NA(),IFERROR(INDEX('Bank of England inputs'!D:D,MATCH($A5028,'Bank of England inputs'!$A:$A,0),0),F5027))</f>
        <v>#N/A</v>
      </c>
      <c r="G5028" s="19"/>
      <c r="H5028" s="5">
        <f t="shared" si="471"/>
        <v>43059</v>
      </c>
      <c r="I5028" s="6" t="e">
        <f t="shared" si="472"/>
        <v>#N/A</v>
      </c>
      <c r="J5028" s="6" t="e">
        <f t="shared" si="473"/>
        <v>#N/A</v>
      </c>
      <c r="K5028" s="19">
        <f t="shared" si="474"/>
        <v>2527</v>
      </c>
      <c r="L5028" s="6" t="e">
        <f t="shared" ca="1" si="475"/>
        <v>#N/A</v>
      </c>
    </row>
    <row r="5029" spans="1:12" x14ac:dyDescent="0.2">
      <c r="A5029" s="5">
        <f>IF(AND(dateA=1,A5028&lt;DataEnd),'iBoxx inputs'!A5033,IF(AND(dateA=2,A5028&lt;DataEnd),'Bank of England inputs'!A5033,IF(dateA=3,A5028+1,IF(dateA=4,WORKDAY(A5028,1,),WORKDAY(A5028,1,holidayQ)))))</f>
        <v>43060</v>
      </c>
      <c r="B5029" s="35" t="e">
        <f>MATCH(A5029,'iBoxx inputs'!A:A,0)</f>
        <v>#N/A</v>
      </c>
      <c r="C5029" s="35" t="e">
        <f>MATCH(A5029,'Bank of England inputs'!A:A,0)</f>
        <v>#N/A</v>
      </c>
      <c r="D5029" s="6" t="e">
        <f>IF($A5029&gt;DataEnd,NA(),IFERROR(INDEX('iBoxx inputs'!B:B,MATCH($A5029,'iBoxx inputs'!$A:$A,0)),D5028))</f>
        <v>#N/A</v>
      </c>
      <c r="E5029" s="6" t="e">
        <f>IF($A5029&gt;DataEnd,NA(),IFERROR(INDEX('iBoxx inputs'!C:C,MATCH($A5029,'iBoxx inputs'!$A:$A,0)),E5028))</f>
        <v>#N/A</v>
      </c>
      <c r="F5029" s="6" t="e">
        <f>IF($A5029&gt;DataEnd,NA(),IFERROR(INDEX('Bank of England inputs'!D:D,MATCH($A5029,'Bank of England inputs'!$A:$A,0),0),F5028))</f>
        <v>#N/A</v>
      </c>
      <c r="G5029" s="19"/>
      <c r="H5029" s="5">
        <f t="shared" si="471"/>
        <v>43060</v>
      </c>
      <c r="I5029" s="6" t="e">
        <f t="shared" si="472"/>
        <v>#N/A</v>
      </c>
      <c r="J5029" s="6" t="e">
        <f t="shared" si="473"/>
        <v>#N/A</v>
      </c>
      <c r="K5029" s="19">
        <f t="shared" si="474"/>
        <v>2527</v>
      </c>
      <c r="L5029" s="6" t="e">
        <f t="shared" ca="1" si="475"/>
        <v>#N/A</v>
      </c>
    </row>
    <row r="5030" spans="1:12" x14ac:dyDescent="0.2">
      <c r="A5030" s="5">
        <f>IF(AND(dateA=1,A5029&lt;DataEnd),'iBoxx inputs'!A5034,IF(AND(dateA=2,A5029&lt;DataEnd),'Bank of England inputs'!A5034,IF(dateA=3,A5029+1,IF(dateA=4,WORKDAY(A5029,1,),WORKDAY(A5029,1,holidayQ)))))</f>
        <v>43061</v>
      </c>
      <c r="B5030" s="35" t="e">
        <f>MATCH(A5030,'iBoxx inputs'!A:A,0)</f>
        <v>#N/A</v>
      </c>
      <c r="C5030" s="35" t="e">
        <f>MATCH(A5030,'Bank of England inputs'!A:A,0)</f>
        <v>#N/A</v>
      </c>
      <c r="D5030" s="6" t="e">
        <f>IF($A5030&gt;DataEnd,NA(),IFERROR(INDEX('iBoxx inputs'!B:B,MATCH($A5030,'iBoxx inputs'!$A:$A,0)),D5029))</f>
        <v>#N/A</v>
      </c>
      <c r="E5030" s="6" t="e">
        <f>IF($A5030&gt;DataEnd,NA(),IFERROR(INDEX('iBoxx inputs'!C:C,MATCH($A5030,'iBoxx inputs'!$A:$A,0)),E5029))</f>
        <v>#N/A</v>
      </c>
      <c r="F5030" s="6" t="e">
        <f>IF($A5030&gt;DataEnd,NA(),IFERROR(INDEX('Bank of England inputs'!D:D,MATCH($A5030,'Bank of England inputs'!$A:$A,0),0),F5029))</f>
        <v>#N/A</v>
      </c>
      <c r="G5030" s="19"/>
      <c r="H5030" s="5">
        <f t="shared" si="471"/>
        <v>43061</v>
      </c>
      <c r="I5030" s="6" t="e">
        <f t="shared" si="472"/>
        <v>#N/A</v>
      </c>
      <c r="J5030" s="6" t="e">
        <f t="shared" si="473"/>
        <v>#N/A</v>
      </c>
      <c r="K5030" s="19">
        <f t="shared" si="474"/>
        <v>2527</v>
      </c>
      <c r="L5030" s="6" t="e">
        <f t="shared" ca="1" si="475"/>
        <v>#N/A</v>
      </c>
    </row>
    <row r="5031" spans="1:12" x14ac:dyDescent="0.2">
      <c r="A5031" s="5">
        <f>IF(AND(dateA=1,A5030&lt;DataEnd),'iBoxx inputs'!A5035,IF(AND(dateA=2,A5030&lt;DataEnd),'Bank of England inputs'!A5035,IF(dateA=3,A5030+1,IF(dateA=4,WORKDAY(A5030,1,),WORKDAY(A5030,1,holidayQ)))))</f>
        <v>43062</v>
      </c>
      <c r="B5031" s="35" t="e">
        <f>MATCH(A5031,'iBoxx inputs'!A:A,0)</f>
        <v>#N/A</v>
      </c>
      <c r="C5031" s="35" t="e">
        <f>MATCH(A5031,'Bank of England inputs'!A:A,0)</f>
        <v>#N/A</v>
      </c>
      <c r="D5031" s="6" t="e">
        <f>IF($A5031&gt;DataEnd,NA(),IFERROR(INDEX('iBoxx inputs'!B:B,MATCH($A5031,'iBoxx inputs'!$A:$A,0)),D5030))</f>
        <v>#N/A</v>
      </c>
      <c r="E5031" s="6" t="e">
        <f>IF($A5031&gt;DataEnd,NA(),IFERROR(INDEX('iBoxx inputs'!C:C,MATCH($A5031,'iBoxx inputs'!$A:$A,0)),E5030))</f>
        <v>#N/A</v>
      </c>
      <c r="F5031" s="6" t="e">
        <f>IF($A5031&gt;DataEnd,NA(),IFERROR(INDEX('Bank of England inputs'!D:D,MATCH($A5031,'Bank of England inputs'!$A:$A,0),0),F5030))</f>
        <v>#N/A</v>
      </c>
      <c r="G5031" s="19"/>
      <c r="H5031" s="5">
        <f t="shared" si="471"/>
        <v>43062</v>
      </c>
      <c r="I5031" s="6" t="e">
        <f t="shared" si="472"/>
        <v>#N/A</v>
      </c>
      <c r="J5031" s="6" t="e">
        <f t="shared" si="473"/>
        <v>#N/A</v>
      </c>
      <c r="K5031" s="19">
        <f t="shared" si="474"/>
        <v>2527</v>
      </c>
      <c r="L5031" s="6" t="e">
        <f t="shared" ca="1" si="475"/>
        <v>#N/A</v>
      </c>
    </row>
    <row r="5032" spans="1:12" x14ac:dyDescent="0.2">
      <c r="A5032" s="5">
        <f>IF(AND(dateA=1,A5031&lt;DataEnd),'iBoxx inputs'!A5036,IF(AND(dateA=2,A5031&lt;DataEnd),'Bank of England inputs'!A5036,IF(dateA=3,A5031+1,IF(dateA=4,WORKDAY(A5031,1,),WORKDAY(A5031,1,holidayQ)))))</f>
        <v>43063</v>
      </c>
      <c r="B5032" s="35" t="e">
        <f>MATCH(A5032,'iBoxx inputs'!A:A,0)</f>
        <v>#N/A</v>
      </c>
      <c r="C5032" s="35" t="e">
        <f>MATCH(A5032,'Bank of England inputs'!A:A,0)</f>
        <v>#N/A</v>
      </c>
      <c r="D5032" s="6" t="e">
        <f>IF($A5032&gt;DataEnd,NA(),IFERROR(INDEX('iBoxx inputs'!B:B,MATCH($A5032,'iBoxx inputs'!$A:$A,0)),D5031))</f>
        <v>#N/A</v>
      </c>
      <c r="E5032" s="6" t="e">
        <f>IF($A5032&gt;DataEnd,NA(),IFERROR(INDEX('iBoxx inputs'!C:C,MATCH($A5032,'iBoxx inputs'!$A:$A,0)),E5031))</f>
        <v>#N/A</v>
      </c>
      <c r="F5032" s="6" t="e">
        <f>IF($A5032&gt;DataEnd,NA(),IFERROR(INDEX('Bank of England inputs'!D:D,MATCH($A5032,'Bank of England inputs'!$A:$A,0),0),F5031))</f>
        <v>#N/A</v>
      </c>
      <c r="G5032" s="19"/>
      <c r="H5032" s="5">
        <f t="shared" si="471"/>
        <v>43063</v>
      </c>
      <c r="I5032" s="6" t="e">
        <f t="shared" si="472"/>
        <v>#N/A</v>
      </c>
      <c r="J5032" s="6" t="e">
        <f t="shared" si="473"/>
        <v>#N/A</v>
      </c>
      <c r="K5032" s="19">
        <f t="shared" si="474"/>
        <v>2528</v>
      </c>
      <c r="L5032" s="6" t="e">
        <f t="shared" ca="1" si="475"/>
        <v>#N/A</v>
      </c>
    </row>
    <row r="5033" spans="1:12" x14ac:dyDescent="0.2">
      <c r="A5033" s="5">
        <f>IF(AND(dateA=1,A5032&lt;DataEnd),'iBoxx inputs'!A5037,IF(AND(dateA=2,A5032&lt;DataEnd),'Bank of England inputs'!A5037,IF(dateA=3,A5032+1,IF(dateA=4,WORKDAY(A5032,1,),WORKDAY(A5032,1,holidayQ)))))</f>
        <v>43066</v>
      </c>
      <c r="B5033" s="35" t="e">
        <f>MATCH(A5033,'iBoxx inputs'!A:A,0)</f>
        <v>#N/A</v>
      </c>
      <c r="C5033" s="35" t="e">
        <f>MATCH(A5033,'Bank of England inputs'!A:A,0)</f>
        <v>#N/A</v>
      </c>
      <c r="D5033" s="6" t="e">
        <f>IF($A5033&gt;DataEnd,NA(),IFERROR(INDEX('iBoxx inputs'!B:B,MATCH($A5033,'iBoxx inputs'!$A:$A,0)),D5032))</f>
        <v>#N/A</v>
      </c>
      <c r="E5033" s="6" t="e">
        <f>IF($A5033&gt;DataEnd,NA(),IFERROR(INDEX('iBoxx inputs'!C:C,MATCH($A5033,'iBoxx inputs'!$A:$A,0)),E5032))</f>
        <v>#N/A</v>
      </c>
      <c r="F5033" s="6" t="e">
        <f>IF($A5033&gt;DataEnd,NA(),IFERROR(INDEX('Bank of England inputs'!D:D,MATCH($A5033,'Bank of England inputs'!$A:$A,0),0),F5032))</f>
        <v>#N/A</v>
      </c>
      <c r="G5033" s="19"/>
      <c r="H5033" s="5">
        <f t="shared" si="471"/>
        <v>43066</v>
      </c>
      <c r="I5033" s="6" t="e">
        <f t="shared" si="472"/>
        <v>#N/A</v>
      </c>
      <c r="J5033" s="6" t="e">
        <f t="shared" si="473"/>
        <v>#N/A</v>
      </c>
      <c r="K5033" s="19">
        <f t="shared" si="474"/>
        <v>2527</v>
      </c>
      <c r="L5033" s="6" t="e">
        <f t="shared" ca="1" si="475"/>
        <v>#N/A</v>
      </c>
    </row>
    <row r="5034" spans="1:12" x14ac:dyDescent="0.2">
      <c r="A5034" s="5">
        <f>IF(AND(dateA=1,A5033&lt;DataEnd),'iBoxx inputs'!A5038,IF(AND(dateA=2,A5033&lt;DataEnd),'Bank of England inputs'!A5038,IF(dateA=3,A5033+1,IF(dateA=4,WORKDAY(A5033,1,),WORKDAY(A5033,1,holidayQ)))))</f>
        <v>43067</v>
      </c>
      <c r="B5034" s="35" t="e">
        <f>MATCH(A5034,'iBoxx inputs'!A:A,0)</f>
        <v>#N/A</v>
      </c>
      <c r="C5034" s="35" t="e">
        <f>MATCH(A5034,'Bank of England inputs'!A:A,0)</f>
        <v>#N/A</v>
      </c>
      <c r="D5034" s="6" t="e">
        <f>IF($A5034&gt;DataEnd,NA(),IFERROR(INDEX('iBoxx inputs'!B:B,MATCH($A5034,'iBoxx inputs'!$A:$A,0)),D5033))</f>
        <v>#N/A</v>
      </c>
      <c r="E5034" s="6" t="e">
        <f>IF($A5034&gt;DataEnd,NA(),IFERROR(INDEX('iBoxx inputs'!C:C,MATCH($A5034,'iBoxx inputs'!$A:$A,0)),E5033))</f>
        <v>#N/A</v>
      </c>
      <c r="F5034" s="6" t="e">
        <f>IF($A5034&gt;DataEnd,NA(),IFERROR(INDEX('Bank of England inputs'!D:D,MATCH($A5034,'Bank of England inputs'!$A:$A,0),0),F5033))</f>
        <v>#N/A</v>
      </c>
      <c r="G5034" s="19"/>
      <c r="H5034" s="5">
        <f t="shared" si="471"/>
        <v>43067</v>
      </c>
      <c r="I5034" s="6" t="e">
        <f t="shared" si="472"/>
        <v>#N/A</v>
      </c>
      <c r="J5034" s="6" t="e">
        <f t="shared" si="473"/>
        <v>#N/A</v>
      </c>
      <c r="K5034" s="19">
        <f t="shared" si="474"/>
        <v>2527</v>
      </c>
      <c r="L5034" s="6" t="e">
        <f t="shared" ca="1" si="475"/>
        <v>#N/A</v>
      </c>
    </row>
    <row r="5035" spans="1:12" x14ac:dyDescent="0.2">
      <c r="A5035" s="5">
        <f>IF(AND(dateA=1,A5034&lt;DataEnd),'iBoxx inputs'!A5039,IF(AND(dateA=2,A5034&lt;DataEnd),'Bank of England inputs'!A5039,IF(dateA=3,A5034+1,IF(dateA=4,WORKDAY(A5034,1,),WORKDAY(A5034,1,holidayQ)))))</f>
        <v>43068</v>
      </c>
      <c r="B5035" s="35" t="e">
        <f>MATCH(A5035,'iBoxx inputs'!A:A,0)</f>
        <v>#N/A</v>
      </c>
      <c r="C5035" s="35" t="e">
        <f>MATCH(A5035,'Bank of England inputs'!A:A,0)</f>
        <v>#N/A</v>
      </c>
      <c r="D5035" s="6" t="e">
        <f>IF($A5035&gt;DataEnd,NA(),IFERROR(INDEX('iBoxx inputs'!B:B,MATCH($A5035,'iBoxx inputs'!$A:$A,0)),D5034))</f>
        <v>#N/A</v>
      </c>
      <c r="E5035" s="6" t="e">
        <f>IF($A5035&gt;DataEnd,NA(),IFERROR(INDEX('iBoxx inputs'!C:C,MATCH($A5035,'iBoxx inputs'!$A:$A,0)),E5034))</f>
        <v>#N/A</v>
      </c>
      <c r="F5035" s="6" t="e">
        <f>IF($A5035&gt;DataEnd,NA(),IFERROR(INDEX('Bank of England inputs'!D:D,MATCH($A5035,'Bank of England inputs'!$A:$A,0),0),F5034))</f>
        <v>#N/A</v>
      </c>
      <c r="G5035" s="19"/>
      <c r="H5035" s="5">
        <f t="shared" si="471"/>
        <v>43068</v>
      </c>
      <c r="I5035" s="6" t="e">
        <f t="shared" si="472"/>
        <v>#N/A</v>
      </c>
      <c r="J5035" s="6" t="e">
        <f t="shared" si="473"/>
        <v>#N/A</v>
      </c>
      <c r="K5035" s="19">
        <f t="shared" si="474"/>
        <v>2527</v>
      </c>
      <c r="L5035" s="6" t="e">
        <f t="shared" ca="1" si="475"/>
        <v>#N/A</v>
      </c>
    </row>
    <row r="5036" spans="1:12" x14ac:dyDescent="0.2">
      <c r="A5036" s="5">
        <f>IF(AND(dateA=1,A5035&lt;DataEnd),'iBoxx inputs'!A5040,IF(AND(dateA=2,A5035&lt;DataEnd),'Bank of England inputs'!A5040,IF(dateA=3,A5035+1,IF(dateA=4,WORKDAY(A5035,1,),WORKDAY(A5035,1,holidayQ)))))</f>
        <v>43069</v>
      </c>
      <c r="B5036" s="35" t="e">
        <f>MATCH(A5036,'iBoxx inputs'!A:A,0)</f>
        <v>#N/A</v>
      </c>
      <c r="C5036" s="35" t="e">
        <f>MATCH(A5036,'Bank of England inputs'!A:A,0)</f>
        <v>#N/A</v>
      </c>
      <c r="D5036" s="6" t="e">
        <f>IF($A5036&gt;DataEnd,NA(),IFERROR(INDEX('iBoxx inputs'!B:B,MATCH($A5036,'iBoxx inputs'!$A:$A,0)),D5035))</f>
        <v>#N/A</v>
      </c>
      <c r="E5036" s="6" t="e">
        <f>IF($A5036&gt;DataEnd,NA(),IFERROR(INDEX('iBoxx inputs'!C:C,MATCH($A5036,'iBoxx inputs'!$A:$A,0)),E5035))</f>
        <v>#N/A</v>
      </c>
      <c r="F5036" s="6" t="e">
        <f>IF($A5036&gt;DataEnd,NA(),IFERROR(INDEX('Bank of England inputs'!D:D,MATCH($A5036,'Bank of England inputs'!$A:$A,0),0),F5035))</f>
        <v>#N/A</v>
      </c>
      <c r="G5036" s="19"/>
      <c r="H5036" s="5">
        <f t="shared" si="471"/>
        <v>43069</v>
      </c>
      <c r="I5036" s="6" t="e">
        <f t="shared" si="472"/>
        <v>#N/A</v>
      </c>
      <c r="J5036" s="6" t="e">
        <f t="shared" si="473"/>
        <v>#N/A</v>
      </c>
      <c r="K5036" s="19">
        <f t="shared" si="474"/>
        <v>2527</v>
      </c>
      <c r="L5036" s="6" t="e">
        <f t="shared" ca="1" si="475"/>
        <v>#N/A</v>
      </c>
    </row>
    <row r="5037" spans="1:12" x14ac:dyDescent="0.2">
      <c r="A5037" s="5">
        <f>IF(AND(dateA=1,A5036&lt;DataEnd),'iBoxx inputs'!A5041,IF(AND(dateA=2,A5036&lt;DataEnd),'Bank of England inputs'!A5041,IF(dateA=3,A5036+1,IF(dateA=4,WORKDAY(A5036,1,),WORKDAY(A5036,1,holidayQ)))))</f>
        <v>43070</v>
      </c>
      <c r="B5037" s="35" t="e">
        <f>MATCH(A5037,'iBoxx inputs'!A:A,0)</f>
        <v>#N/A</v>
      </c>
      <c r="C5037" s="35" t="e">
        <f>MATCH(A5037,'Bank of England inputs'!A:A,0)</f>
        <v>#N/A</v>
      </c>
      <c r="D5037" s="6" t="e">
        <f>IF($A5037&gt;DataEnd,NA(),IFERROR(INDEX('iBoxx inputs'!B:B,MATCH($A5037,'iBoxx inputs'!$A:$A,0)),D5036))</f>
        <v>#N/A</v>
      </c>
      <c r="E5037" s="6" t="e">
        <f>IF($A5037&gt;DataEnd,NA(),IFERROR(INDEX('iBoxx inputs'!C:C,MATCH($A5037,'iBoxx inputs'!$A:$A,0)),E5036))</f>
        <v>#N/A</v>
      </c>
      <c r="F5037" s="6" t="e">
        <f>IF($A5037&gt;DataEnd,NA(),IFERROR(INDEX('Bank of England inputs'!D:D,MATCH($A5037,'Bank of England inputs'!$A:$A,0),0),F5036))</f>
        <v>#N/A</v>
      </c>
      <c r="G5037" s="19"/>
      <c r="H5037" s="5">
        <f t="shared" si="471"/>
        <v>43070</v>
      </c>
      <c r="I5037" s="6" t="e">
        <f t="shared" si="472"/>
        <v>#N/A</v>
      </c>
      <c r="J5037" s="6" t="e">
        <f t="shared" si="473"/>
        <v>#N/A</v>
      </c>
      <c r="K5037" s="19">
        <f t="shared" si="474"/>
        <v>2528</v>
      </c>
      <c r="L5037" s="6" t="e">
        <f t="shared" ca="1" si="475"/>
        <v>#N/A</v>
      </c>
    </row>
    <row r="5038" spans="1:12" x14ac:dyDescent="0.2">
      <c r="A5038" s="5">
        <f>IF(AND(dateA=1,A5037&lt;DataEnd),'iBoxx inputs'!A5042,IF(AND(dateA=2,A5037&lt;DataEnd),'Bank of England inputs'!A5042,IF(dateA=3,A5037+1,IF(dateA=4,WORKDAY(A5037,1,),WORKDAY(A5037,1,holidayQ)))))</f>
        <v>43073</v>
      </c>
      <c r="B5038" s="35" t="e">
        <f>MATCH(A5038,'iBoxx inputs'!A:A,0)</f>
        <v>#N/A</v>
      </c>
      <c r="C5038" s="35" t="e">
        <f>MATCH(A5038,'Bank of England inputs'!A:A,0)</f>
        <v>#N/A</v>
      </c>
      <c r="D5038" s="6" t="e">
        <f>IF($A5038&gt;DataEnd,NA(),IFERROR(INDEX('iBoxx inputs'!B:B,MATCH($A5038,'iBoxx inputs'!$A:$A,0)),D5037))</f>
        <v>#N/A</v>
      </c>
      <c r="E5038" s="6" t="e">
        <f>IF($A5038&gt;DataEnd,NA(),IFERROR(INDEX('iBoxx inputs'!C:C,MATCH($A5038,'iBoxx inputs'!$A:$A,0)),E5037))</f>
        <v>#N/A</v>
      </c>
      <c r="F5038" s="6" t="e">
        <f>IF($A5038&gt;DataEnd,NA(),IFERROR(INDEX('Bank of England inputs'!D:D,MATCH($A5038,'Bank of England inputs'!$A:$A,0),0),F5037))</f>
        <v>#N/A</v>
      </c>
      <c r="G5038" s="19"/>
      <c r="H5038" s="5">
        <f t="shared" si="471"/>
        <v>43073</v>
      </c>
      <c r="I5038" s="6" t="e">
        <f t="shared" si="472"/>
        <v>#N/A</v>
      </c>
      <c r="J5038" s="6" t="e">
        <f t="shared" si="473"/>
        <v>#N/A</v>
      </c>
      <c r="K5038" s="19">
        <f t="shared" si="474"/>
        <v>2527</v>
      </c>
      <c r="L5038" s="6" t="e">
        <f t="shared" ca="1" si="475"/>
        <v>#N/A</v>
      </c>
    </row>
    <row r="5039" spans="1:12" x14ac:dyDescent="0.2">
      <c r="A5039" s="5">
        <f>IF(AND(dateA=1,A5038&lt;DataEnd),'iBoxx inputs'!A5043,IF(AND(dateA=2,A5038&lt;DataEnd),'Bank of England inputs'!A5043,IF(dateA=3,A5038+1,IF(dateA=4,WORKDAY(A5038,1,),WORKDAY(A5038,1,holidayQ)))))</f>
        <v>43074</v>
      </c>
      <c r="B5039" s="35" t="e">
        <f>MATCH(A5039,'iBoxx inputs'!A:A,0)</f>
        <v>#N/A</v>
      </c>
      <c r="C5039" s="35" t="e">
        <f>MATCH(A5039,'Bank of England inputs'!A:A,0)</f>
        <v>#N/A</v>
      </c>
      <c r="D5039" s="6" t="e">
        <f>IF($A5039&gt;DataEnd,NA(),IFERROR(INDEX('iBoxx inputs'!B:B,MATCH($A5039,'iBoxx inputs'!$A:$A,0)),D5038))</f>
        <v>#N/A</v>
      </c>
      <c r="E5039" s="6" t="e">
        <f>IF($A5039&gt;DataEnd,NA(),IFERROR(INDEX('iBoxx inputs'!C:C,MATCH($A5039,'iBoxx inputs'!$A:$A,0)),E5038))</f>
        <v>#N/A</v>
      </c>
      <c r="F5039" s="6" t="e">
        <f>IF($A5039&gt;DataEnd,NA(),IFERROR(INDEX('Bank of England inputs'!D:D,MATCH($A5039,'Bank of England inputs'!$A:$A,0),0),F5038))</f>
        <v>#N/A</v>
      </c>
      <c r="G5039" s="19"/>
      <c r="H5039" s="5">
        <f t="shared" si="471"/>
        <v>43074</v>
      </c>
      <c r="I5039" s="6" t="e">
        <f t="shared" si="472"/>
        <v>#N/A</v>
      </c>
      <c r="J5039" s="6" t="e">
        <f t="shared" si="473"/>
        <v>#N/A</v>
      </c>
      <c r="K5039" s="19">
        <f t="shared" si="474"/>
        <v>2527</v>
      </c>
      <c r="L5039" s="6" t="e">
        <f t="shared" ca="1" si="475"/>
        <v>#N/A</v>
      </c>
    </row>
    <row r="5040" spans="1:12" x14ac:dyDescent="0.2">
      <c r="A5040" s="5">
        <f>IF(AND(dateA=1,A5039&lt;DataEnd),'iBoxx inputs'!A5044,IF(AND(dateA=2,A5039&lt;DataEnd),'Bank of England inputs'!A5044,IF(dateA=3,A5039+1,IF(dateA=4,WORKDAY(A5039,1,),WORKDAY(A5039,1,holidayQ)))))</f>
        <v>43075</v>
      </c>
      <c r="B5040" s="35" t="e">
        <f>MATCH(A5040,'iBoxx inputs'!A:A,0)</f>
        <v>#N/A</v>
      </c>
      <c r="C5040" s="35" t="e">
        <f>MATCH(A5040,'Bank of England inputs'!A:A,0)</f>
        <v>#N/A</v>
      </c>
      <c r="D5040" s="6" t="e">
        <f>IF($A5040&gt;DataEnd,NA(),IFERROR(INDEX('iBoxx inputs'!B:B,MATCH($A5040,'iBoxx inputs'!$A:$A,0)),D5039))</f>
        <v>#N/A</v>
      </c>
      <c r="E5040" s="6" t="e">
        <f>IF($A5040&gt;DataEnd,NA(),IFERROR(INDEX('iBoxx inputs'!C:C,MATCH($A5040,'iBoxx inputs'!$A:$A,0)),E5039))</f>
        <v>#N/A</v>
      </c>
      <c r="F5040" s="6" t="e">
        <f>IF($A5040&gt;DataEnd,NA(),IFERROR(INDEX('Bank of England inputs'!D:D,MATCH($A5040,'Bank of England inputs'!$A:$A,0),0),F5039))</f>
        <v>#N/A</v>
      </c>
      <c r="G5040" s="19"/>
      <c r="H5040" s="5">
        <f t="shared" si="471"/>
        <v>43075</v>
      </c>
      <c r="I5040" s="6" t="e">
        <f t="shared" si="472"/>
        <v>#N/A</v>
      </c>
      <c r="J5040" s="6" t="e">
        <f t="shared" si="473"/>
        <v>#N/A</v>
      </c>
      <c r="K5040" s="19">
        <f t="shared" si="474"/>
        <v>2527</v>
      </c>
      <c r="L5040" s="6" t="e">
        <f t="shared" ca="1" si="475"/>
        <v>#N/A</v>
      </c>
    </row>
    <row r="5041" spans="1:12" x14ac:dyDescent="0.2">
      <c r="A5041" s="5">
        <f>IF(AND(dateA=1,A5040&lt;DataEnd),'iBoxx inputs'!A5045,IF(AND(dateA=2,A5040&lt;DataEnd),'Bank of England inputs'!A5045,IF(dateA=3,A5040+1,IF(dateA=4,WORKDAY(A5040,1,),WORKDAY(A5040,1,holidayQ)))))</f>
        <v>43076</v>
      </c>
      <c r="B5041" s="35" t="e">
        <f>MATCH(A5041,'iBoxx inputs'!A:A,0)</f>
        <v>#N/A</v>
      </c>
      <c r="C5041" s="35" t="e">
        <f>MATCH(A5041,'Bank of England inputs'!A:A,0)</f>
        <v>#N/A</v>
      </c>
      <c r="D5041" s="6" t="e">
        <f>IF($A5041&gt;DataEnd,NA(),IFERROR(INDEX('iBoxx inputs'!B:B,MATCH($A5041,'iBoxx inputs'!$A:$A,0)),D5040))</f>
        <v>#N/A</v>
      </c>
      <c r="E5041" s="6" t="e">
        <f>IF($A5041&gt;DataEnd,NA(),IFERROR(INDEX('iBoxx inputs'!C:C,MATCH($A5041,'iBoxx inputs'!$A:$A,0)),E5040))</f>
        <v>#N/A</v>
      </c>
      <c r="F5041" s="6" t="e">
        <f>IF($A5041&gt;DataEnd,NA(),IFERROR(INDEX('Bank of England inputs'!D:D,MATCH($A5041,'Bank of England inputs'!$A:$A,0),0),F5040))</f>
        <v>#N/A</v>
      </c>
      <c r="G5041" s="19"/>
      <c r="H5041" s="5">
        <f t="shared" si="471"/>
        <v>43076</v>
      </c>
      <c r="I5041" s="6" t="e">
        <f t="shared" si="472"/>
        <v>#N/A</v>
      </c>
      <c r="J5041" s="6" t="e">
        <f t="shared" si="473"/>
        <v>#N/A</v>
      </c>
      <c r="K5041" s="19">
        <f t="shared" si="474"/>
        <v>2527</v>
      </c>
      <c r="L5041" s="6" t="e">
        <f t="shared" ca="1" si="475"/>
        <v>#N/A</v>
      </c>
    </row>
    <row r="5042" spans="1:12" x14ac:dyDescent="0.2">
      <c r="A5042" s="5">
        <f>IF(AND(dateA=1,A5041&lt;DataEnd),'iBoxx inputs'!A5046,IF(AND(dateA=2,A5041&lt;DataEnd),'Bank of England inputs'!A5046,IF(dateA=3,A5041+1,IF(dateA=4,WORKDAY(A5041,1,),WORKDAY(A5041,1,holidayQ)))))</f>
        <v>43077</v>
      </c>
      <c r="B5042" s="35" t="e">
        <f>MATCH(A5042,'iBoxx inputs'!A:A,0)</f>
        <v>#N/A</v>
      </c>
      <c r="C5042" s="35" t="e">
        <f>MATCH(A5042,'Bank of England inputs'!A:A,0)</f>
        <v>#N/A</v>
      </c>
      <c r="D5042" s="6" t="e">
        <f>IF($A5042&gt;DataEnd,NA(),IFERROR(INDEX('iBoxx inputs'!B:B,MATCH($A5042,'iBoxx inputs'!$A:$A,0)),D5041))</f>
        <v>#N/A</v>
      </c>
      <c r="E5042" s="6" t="e">
        <f>IF($A5042&gt;DataEnd,NA(),IFERROR(INDEX('iBoxx inputs'!C:C,MATCH($A5042,'iBoxx inputs'!$A:$A,0)),E5041))</f>
        <v>#N/A</v>
      </c>
      <c r="F5042" s="6" t="e">
        <f>IF($A5042&gt;DataEnd,NA(),IFERROR(INDEX('Bank of England inputs'!D:D,MATCH($A5042,'Bank of England inputs'!$A:$A,0),0),F5041))</f>
        <v>#N/A</v>
      </c>
      <c r="G5042" s="19"/>
      <c r="H5042" s="5">
        <f t="shared" si="471"/>
        <v>43077</v>
      </c>
      <c r="I5042" s="6" t="e">
        <f t="shared" si="472"/>
        <v>#N/A</v>
      </c>
      <c r="J5042" s="6" t="e">
        <f t="shared" si="473"/>
        <v>#N/A</v>
      </c>
      <c r="K5042" s="19">
        <f t="shared" si="474"/>
        <v>2528</v>
      </c>
      <c r="L5042" s="6" t="e">
        <f t="shared" ca="1" si="475"/>
        <v>#N/A</v>
      </c>
    </row>
    <row r="5043" spans="1:12" x14ac:dyDescent="0.2">
      <c r="A5043" s="5">
        <f>IF(AND(dateA=1,A5042&lt;DataEnd),'iBoxx inputs'!A5047,IF(AND(dateA=2,A5042&lt;DataEnd),'Bank of England inputs'!A5047,IF(dateA=3,A5042+1,IF(dateA=4,WORKDAY(A5042,1,),WORKDAY(A5042,1,holidayQ)))))</f>
        <v>43080</v>
      </c>
      <c r="B5043" s="35" t="e">
        <f>MATCH(A5043,'iBoxx inputs'!A:A,0)</f>
        <v>#N/A</v>
      </c>
      <c r="C5043" s="35" t="e">
        <f>MATCH(A5043,'Bank of England inputs'!A:A,0)</f>
        <v>#N/A</v>
      </c>
      <c r="D5043" s="6" t="e">
        <f>IF($A5043&gt;DataEnd,NA(),IFERROR(INDEX('iBoxx inputs'!B:B,MATCH($A5043,'iBoxx inputs'!$A:$A,0)),D5042))</f>
        <v>#N/A</v>
      </c>
      <c r="E5043" s="6" t="e">
        <f>IF($A5043&gt;DataEnd,NA(),IFERROR(INDEX('iBoxx inputs'!C:C,MATCH($A5043,'iBoxx inputs'!$A:$A,0)),E5042))</f>
        <v>#N/A</v>
      </c>
      <c r="F5043" s="6" t="e">
        <f>IF($A5043&gt;DataEnd,NA(),IFERROR(INDEX('Bank of England inputs'!D:D,MATCH($A5043,'Bank of England inputs'!$A:$A,0),0),F5042))</f>
        <v>#N/A</v>
      </c>
      <c r="G5043" s="19"/>
      <c r="H5043" s="5">
        <f t="shared" si="471"/>
        <v>43080</v>
      </c>
      <c r="I5043" s="6" t="e">
        <f t="shared" si="472"/>
        <v>#N/A</v>
      </c>
      <c r="J5043" s="6" t="e">
        <f t="shared" si="473"/>
        <v>#N/A</v>
      </c>
      <c r="K5043" s="19">
        <f t="shared" si="474"/>
        <v>2527</v>
      </c>
      <c r="L5043" s="6" t="e">
        <f t="shared" ca="1" si="475"/>
        <v>#N/A</v>
      </c>
    </row>
    <row r="5044" spans="1:12" x14ac:dyDescent="0.2">
      <c r="A5044" s="5">
        <f>IF(AND(dateA=1,A5043&lt;DataEnd),'iBoxx inputs'!A5048,IF(AND(dateA=2,A5043&lt;DataEnd),'Bank of England inputs'!A5048,IF(dateA=3,A5043+1,IF(dateA=4,WORKDAY(A5043,1,),WORKDAY(A5043,1,holidayQ)))))</f>
        <v>43081</v>
      </c>
      <c r="B5044" s="35" t="e">
        <f>MATCH(A5044,'iBoxx inputs'!A:A,0)</f>
        <v>#N/A</v>
      </c>
      <c r="C5044" s="35" t="e">
        <f>MATCH(A5044,'Bank of England inputs'!A:A,0)</f>
        <v>#N/A</v>
      </c>
      <c r="D5044" s="6" t="e">
        <f>IF($A5044&gt;DataEnd,NA(),IFERROR(INDEX('iBoxx inputs'!B:B,MATCH($A5044,'iBoxx inputs'!$A:$A,0)),D5043))</f>
        <v>#N/A</v>
      </c>
      <c r="E5044" s="6" t="e">
        <f>IF($A5044&gt;DataEnd,NA(),IFERROR(INDEX('iBoxx inputs'!C:C,MATCH($A5044,'iBoxx inputs'!$A:$A,0)),E5043))</f>
        <v>#N/A</v>
      </c>
      <c r="F5044" s="6" t="e">
        <f>IF($A5044&gt;DataEnd,NA(),IFERROR(INDEX('Bank of England inputs'!D:D,MATCH($A5044,'Bank of England inputs'!$A:$A,0),0),F5043))</f>
        <v>#N/A</v>
      </c>
      <c r="G5044" s="19"/>
      <c r="H5044" s="5">
        <f t="shared" si="471"/>
        <v>43081</v>
      </c>
      <c r="I5044" s="6" t="e">
        <f t="shared" si="472"/>
        <v>#N/A</v>
      </c>
      <c r="J5044" s="6" t="e">
        <f t="shared" si="473"/>
        <v>#N/A</v>
      </c>
      <c r="K5044" s="19">
        <f t="shared" si="474"/>
        <v>2527</v>
      </c>
      <c r="L5044" s="6" t="e">
        <f t="shared" ca="1" si="475"/>
        <v>#N/A</v>
      </c>
    </row>
    <row r="5045" spans="1:12" x14ac:dyDescent="0.2">
      <c r="A5045" s="5">
        <f>IF(AND(dateA=1,A5044&lt;DataEnd),'iBoxx inputs'!A5049,IF(AND(dateA=2,A5044&lt;DataEnd),'Bank of England inputs'!A5049,IF(dateA=3,A5044+1,IF(dateA=4,WORKDAY(A5044,1,),WORKDAY(A5044,1,holidayQ)))))</f>
        <v>43082</v>
      </c>
      <c r="B5045" s="35" t="e">
        <f>MATCH(A5045,'iBoxx inputs'!A:A,0)</f>
        <v>#N/A</v>
      </c>
      <c r="C5045" s="35" t="e">
        <f>MATCH(A5045,'Bank of England inputs'!A:A,0)</f>
        <v>#N/A</v>
      </c>
      <c r="D5045" s="6" t="e">
        <f>IF($A5045&gt;DataEnd,NA(),IFERROR(INDEX('iBoxx inputs'!B:B,MATCH($A5045,'iBoxx inputs'!$A:$A,0)),D5044))</f>
        <v>#N/A</v>
      </c>
      <c r="E5045" s="6" t="e">
        <f>IF($A5045&gt;DataEnd,NA(),IFERROR(INDEX('iBoxx inputs'!C:C,MATCH($A5045,'iBoxx inputs'!$A:$A,0)),E5044))</f>
        <v>#N/A</v>
      </c>
      <c r="F5045" s="6" t="e">
        <f>IF($A5045&gt;DataEnd,NA(),IFERROR(INDEX('Bank of England inputs'!D:D,MATCH($A5045,'Bank of England inputs'!$A:$A,0),0),F5044))</f>
        <v>#N/A</v>
      </c>
      <c r="G5045" s="19"/>
      <c r="H5045" s="5">
        <f t="shared" si="471"/>
        <v>43082</v>
      </c>
      <c r="I5045" s="6" t="e">
        <f t="shared" si="472"/>
        <v>#N/A</v>
      </c>
      <c r="J5045" s="6" t="e">
        <f t="shared" si="473"/>
        <v>#N/A</v>
      </c>
      <c r="K5045" s="19">
        <f t="shared" si="474"/>
        <v>2527</v>
      </c>
      <c r="L5045" s="6" t="e">
        <f t="shared" ca="1" si="475"/>
        <v>#N/A</v>
      </c>
    </row>
    <row r="5046" spans="1:12" x14ac:dyDescent="0.2">
      <c r="A5046" s="5">
        <f>IF(AND(dateA=1,A5045&lt;DataEnd),'iBoxx inputs'!A5050,IF(AND(dateA=2,A5045&lt;DataEnd),'Bank of England inputs'!A5050,IF(dateA=3,A5045+1,IF(dateA=4,WORKDAY(A5045,1,),WORKDAY(A5045,1,holidayQ)))))</f>
        <v>43083</v>
      </c>
      <c r="B5046" s="35" t="e">
        <f>MATCH(A5046,'iBoxx inputs'!A:A,0)</f>
        <v>#N/A</v>
      </c>
      <c r="C5046" s="35" t="e">
        <f>MATCH(A5046,'Bank of England inputs'!A:A,0)</f>
        <v>#N/A</v>
      </c>
      <c r="D5046" s="6" t="e">
        <f>IF($A5046&gt;DataEnd,NA(),IFERROR(INDEX('iBoxx inputs'!B:B,MATCH($A5046,'iBoxx inputs'!$A:$A,0)),D5045))</f>
        <v>#N/A</v>
      </c>
      <c r="E5046" s="6" t="e">
        <f>IF($A5046&gt;DataEnd,NA(),IFERROR(INDEX('iBoxx inputs'!C:C,MATCH($A5046,'iBoxx inputs'!$A:$A,0)),E5045))</f>
        <v>#N/A</v>
      </c>
      <c r="F5046" s="6" t="e">
        <f>IF($A5046&gt;DataEnd,NA(),IFERROR(INDEX('Bank of England inputs'!D:D,MATCH($A5046,'Bank of England inputs'!$A:$A,0),0),F5045))</f>
        <v>#N/A</v>
      </c>
      <c r="G5046" s="19"/>
      <c r="H5046" s="5">
        <f t="shared" si="471"/>
        <v>43083</v>
      </c>
      <c r="I5046" s="6" t="e">
        <f t="shared" si="472"/>
        <v>#N/A</v>
      </c>
      <c r="J5046" s="6" t="e">
        <f t="shared" si="473"/>
        <v>#N/A</v>
      </c>
      <c r="K5046" s="19">
        <f t="shared" si="474"/>
        <v>2527</v>
      </c>
      <c r="L5046" s="6" t="e">
        <f t="shared" ca="1" si="475"/>
        <v>#N/A</v>
      </c>
    </row>
    <row r="5047" spans="1:12" x14ac:dyDescent="0.2">
      <c r="A5047" s="5">
        <f>IF(AND(dateA=1,A5046&lt;DataEnd),'iBoxx inputs'!A5051,IF(AND(dateA=2,A5046&lt;DataEnd),'Bank of England inputs'!A5051,IF(dateA=3,A5046+1,IF(dateA=4,WORKDAY(A5046,1,),WORKDAY(A5046,1,holidayQ)))))</f>
        <v>43084</v>
      </c>
      <c r="B5047" s="35" t="e">
        <f>MATCH(A5047,'iBoxx inputs'!A:A,0)</f>
        <v>#N/A</v>
      </c>
      <c r="C5047" s="35" t="e">
        <f>MATCH(A5047,'Bank of England inputs'!A:A,0)</f>
        <v>#N/A</v>
      </c>
      <c r="D5047" s="6" t="e">
        <f>IF($A5047&gt;DataEnd,NA(),IFERROR(INDEX('iBoxx inputs'!B:B,MATCH($A5047,'iBoxx inputs'!$A:$A,0)),D5046))</f>
        <v>#N/A</v>
      </c>
      <c r="E5047" s="6" t="e">
        <f>IF($A5047&gt;DataEnd,NA(),IFERROR(INDEX('iBoxx inputs'!C:C,MATCH($A5047,'iBoxx inputs'!$A:$A,0)),E5046))</f>
        <v>#N/A</v>
      </c>
      <c r="F5047" s="6" t="e">
        <f>IF($A5047&gt;DataEnd,NA(),IFERROR(INDEX('Bank of England inputs'!D:D,MATCH($A5047,'Bank of England inputs'!$A:$A,0),0),F5046))</f>
        <v>#N/A</v>
      </c>
      <c r="G5047" s="19"/>
      <c r="H5047" s="5">
        <f t="shared" si="471"/>
        <v>43084</v>
      </c>
      <c r="I5047" s="6" t="e">
        <f t="shared" si="472"/>
        <v>#N/A</v>
      </c>
      <c r="J5047" s="6" t="e">
        <f t="shared" si="473"/>
        <v>#N/A</v>
      </c>
      <c r="K5047" s="19">
        <f t="shared" si="474"/>
        <v>2528</v>
      </c>
      <c r="L5047" s="6" t="e">
        <f t="shared" ca="1" si="475"/>
        <v>#N/A</v>
      </c>
    </row>
    <row r="5048" spans="1:12" x14ac:dyDescent="0.2">
      <c r="A5048" s="5">
        <f>IF(AND(dateA=1,A5047&lt;DataEnd),'iBoxx inputs'!A5052,IF(AND(dateA=2,A5047&lt;DataEnd),'Bank of England inputs'!A5052,IF(dateA=3,A5047+1,IF(dateA=4,WORKDAY(A5047,1,),WORKDAY(A5047,1,holidayQ)))))</f>
        <v>43087</v>
      </c>
      <c r="B5048" s="35" t="e">
        <f>MATCH(A5048,'iBoxx inputs'!A:A,0)</f>
        <v>#N/A</v>
      </c>
      <c r="C5048" s="35" t="e">
        <f>MATCH(A5048,'Bank of England inputs'!A:A,0)</f>
        <v>#N/A</v>
      </c>
      <c r="D5048" s="6" t="e">
        <f>IF($A5048&gt;DataEnd,NA(),IFERROR(INDEX('iBoxx inputs'!B:B,MATCH($A5048,'iBoxx inputs'!$A:$A,0)),D5047))</f>
        <v>#N/A</v>
      </c>
      <c r="E5048" s="6" t="e">
        <f>IF($A5048&gt;DataEnd,NA(),IFERROR(INDEX('iBoxx inputs'!C:C,MATCH($A5048,'iBoxx inputs'!$A:$A,0)),E5047))</f>
        <v>#N/A</v>
      </c>
      <c r="F5048" s="6" t="e">
        <f>IF($A5048&gt;DataEnd,NA(),IFERROR(INDEX('Bank of England inputs'!D:D,MATCH($A5048,'Bank of England inputs'!$A:$A,0),0),F5047))</f>
        <v>#N/A</v>
      </c>
      <c r="G5048" s="19"/>
      <c r="H5048" s="5">
        <f t="shared" si="471"/>
        <v>43087</v>
      </c>
      <c r="I5048" s="6" t="e">
        <f t="shared" si="472"/>
        <v>#N/A</v>
      </c>
      <c r="J5048" s="6" t="e">
        <f t="shared" si="473"/>
        <v>#N/A</v>
      </c>
      <c r="K5048" s="19">
        <f t="shared" si="474"/>
        <v>2527</v>
      </c>
      <c r="L5048" s="6" t="e">
        <f t="shared" ca="1" si="475"/>
        <v>#N/A</v>
      </c>
    </row>
    <row r="5049" spans="1:12" x14ac:dyDescent="0.2">
      <c r="A5049" s="5">
        <f>IF(AND(dateA=1,A5048&lt;DataEnd),'iBoxx inputs'!A5053,IF(AND(dateA=2,A5048&lt;DataEnd),'Bank of England inputs'!A5053,IF(dateA=3,A5048+1,IF(dateA=4,WORKDAY(A5048,1,),WORKDAY(A5048,1,holidayQ)))))</f>
        <v>43088</v>
      </c>
      <c r="B5049" s="35" t="e">
        <f>MATCH(A5049,'iBoxx inputs'!A:A,0)</f>
        <v>#N/A</v>
      </c>
      <c r="C5049" s="35" t="e">
        <f>MATCH(A5049,'Bank of England inputs'!A:A,0)</f>
        <v>#N/A</v>
      </c>
      <c r="D5049" s="6" t="e">
        <f>IF($A5049&gt;DataEnd,NA(),IFERROR(INDEX('iBoxx inputs'!B:B,MATCH($A5049,'iBoxx inputs'!$A:$A,0)),D5048))</f>
        <v>#N/A</v>
      </c>
      <c r="E5049" s="6" t="e">
        <f>IF($A5049&gt;DataEnd,NA(),IFERROR(INDEX('iBoxx inputs'!C:C,MATCH($A5049,'iBoxx inputs'!$A:$A,0)),E5048))</f>
        <v>#N/A</v>
      </c>
      <c r="F5049" s="6" t="e">
        <f>IF($A5049&gt;DataEnd,NA(),IFERROR(INDEX('Bank of England inputs'!D:D,MATCH($A5049,'Bank of England inputs'!$A:$A,0),0),F5048))</f>
        <v>#N/A</v>
      </c>
      <c r="G5049" s="19"/>
      <c r="H5049" s="5">
        <f t="shared" si="471"/>
        <v>43088</v>
      </c>
      <c r="I5049" s="6" t="e">
        <f t="shared" si="472"/>
        <v>#N/A</v>
      </c>
      <c r="J5049" s="6" t="e">
        <f t="shared" si="473"/>
        <v>#N/A</v>
      </c>
      <c r="K5049" s="19">
        <f t="shared" si="474"/>
        <v>2527</v>
      </c>
      <c r="L5049" s="6" t="e">
        <f t="shared" ca="1" si="475"/>
        <v>#N/A</v>
      </c>
    </row>
    <row r="5050" spans="1:12" x14ac:dyDescent="0.2">
      <c r="A5050" s="5">
        <f>IF(AND(dateA=1,A5049&lt;DataEnd),'iBoxx inputs'!A5054,IF(AND(dateA=2,A5049&lt;DataEnd),'Bank of England inputs'!A5054,IF(dateA=3,A5049+1,IF(dateA=4,WORKDAY(A5049,1,),WORKDAY(A5049,1,holidayQ)))))</f>
        <v>43089</v>
      </c>
      <c r="B5050" s="35" t="e">
        <f>MATCH(A5050,'iBoxx inputs'!A:A,0)</f>
        <v>#N/A</v>
      </c>
      <c r="C5050" s="35" t="e">
        <f>MATCH(A5050,'Bank of England inputs'!A:A,0)</f>
        <v>#N/A</v>
      </c>
      <c r="D5050" s="6" t="e">
        <f>IF($A5050&gt;DataEnd,NA(),IFERROR(INDEX('iBoxx inputs'!B:B,MATCH($A5050,'iBoxx inputs'!$A:$A,0)),D5049))</f>
        <v>#N/A</v>
      </c>
      <c r="E5050" s="6" t="e">
        <f>IF($A5050&gt;DataEnd,NA(),IFERROR(INDEX('iBoxx inputs'!C:C,MATCH($A5050,'iBoxx inputs'!$A:$A,0)),E5049))</f>
        <v>#N/A</v>
      </c>
      <c r="F5050" s="6" t="e">
        <f>IF($A5050&gt;DataEnd,NA(),IFERROR(INDEX('Bank of England inputs'!D:D,MATCH($A5050,'Bank of England inputs'!$A:$A,0),0),F5049))</f>
        <v>#N/A</v>
      </c>
      <c r="G5050" s="19"/>
      <c r="H5050" s="5">
        <f t="shared" si="471"/>
        <v>43089</v>
      </c>
      <c r="I5050" s="6" t="e">
        <f t="shared" si="472"/>
        <v>#N/A</v>
      </c>
      <c r="J5050" s="6" t="e">
        <f t="shared" si="473"/>
        <v>#N/A</v>
      </c>
      <c r="K5050" s="19">
        <f t="shared" si="474"/>
        <v>2527</v>
      </c>
      <c r="L5050" s="6" t="e">
        <f t="shared" ca="1" si="475"/>
        <v>#N/A</v>
      </c>
    </row>
    <row r="5051" spans="1:12" x14ac:dyDescent="0.2">
      <c r="A5051" s="5">
        <f>IF(AND(dateA=1,A5050&lt;DataEnd),'iBoxx inputs'!A5055,IF(AND(dateA=2,A5050&lt;DataEnd),'Bank of England inputs'!A5055,IF(dateA=3,A5050+1,IF(dateA=4,WORKDAY(A5050,1,),WORKDAY(A5050,1,holidayQ)))))</f>
        <v>43090</v>
      </c>
      <c r="B5051" s="35" t="e">
        <f>MATCH(A5051,'iBoxx inputs'!A:A,0)</f>
        <v>#N/A</v>
      </c>
      <c r="C5051" s="35" t="e">
        <f>MATCH(A5051,'Bank of England inputs'!A:A,0)</f>
        <v>#N/A</v>
      </c>
      <c r="D5051" s="6" t="e">
        <f>IF($A5051&gt;DataEnd,NA(),IFERROR(INDEX('iBoxx inputs'!B:B,MATCH($A5051,'iBoxx inputs'!$A:$A,0)),D5050))</f>
        <v>#N/A</v>
      </c>
      <c r="E5051" s="6" t="e">
        <f>IF($A5051&gt;DataEnd,NA(),IFERROR(INDEX('iBoxx inputs'!C:C,MATCH($A5051,'iBoxx inputs'!$A:$A,0)),E5050))</f>
        <v>#N/A</v>
      </c>
      <c r="F5051" s="6" t="e">
        <f>IF($A5051&gt;DataEnd,NA(),IFERROR(INDEX('Bank of England inputs'!D:D,MATCH($A5051,'Bank of England inputs'!$A:$A,0),0),F5050))</f>
        <v>#N/A</v>
      </c>
      <c r="G5051" s="19"/>
      <c r="H5051" s="5">
        <f t="shared" si="471"/>
        <v>43090</v>
      </c>
      <c r="I5051" s="6" t="e">
        <f t="shared" si="472"/>
        <v>#N/A</v>
      </c>
      <c r="J5051" s="6" t="e">
        <f t="shared" si="473"/>
        <v>#N/A</v>
      </c>
      <c r="K5051" s="19">
        <f t="shared" si="474"/>
        <v>2527</v>
      </c>
      <c r="L5051" s="6" t="e">
        <f t="shared" ca="1" si="475"/>
        <v>#N/A</v>
      </c>
    </row>
    <row r="5052" spans="1:12" x14ac:dyDescent="0.2">
      <c r="A5052" s="5">
        <f>IF(AND(dateA=1,A5051&lt;DataEnd),'iBoxx inputs'!A5056,IF(AND(dateA=2,A5051&lt;DataEnd),'Bank of England inputs'!A5056,IF(dateA=3,A5051+1,IF(dateA=4,WORKDAY(A5051,1,),WORKDAY(A5051,1,holidayQ)))))</f>
        <v>43091</v>
      </c>
      <c r="B5052" s="35" t="e">
        <f>MATCH(A5052,'iBoxx inputs'!A:A,0)</f>
        <v>#N/A</v>
      </c>
      <c r="C5052" s="35" t="e">
        <f>MATCH(A5052,'Bank of England inputs'!A:A,0)</f>
        <v>#N/A</v>
      </c>
      <c r="D5052" s="6" t="e">
        <f>IF($A5052&gt;DataEnd,NA(),IFERROR(INDEX('iBoxx inputs'!B:B,MATCH($A5052,'iBoxx inputs'!$A:$A,0)),D5051))</f>
        <v>#N/A</v>
      </c>
      <c r="E5052" s="6" t="e">
        <f>IF($A5052&gt;DataEnd,NA(),IFERROR(INDEX('iBoxx inputs'!C:C,MATCH($A5052,'iBoxx inputs'!$A:$A,0)),E5051))</f>
        <v>#N/A</v>
      </c>
      <c r="F5052" s="6" t="e">
        <f>IF($A5052&gt;DataEnd,NA(),IFERROR(INDEX('Bank of England inputs'!D:D,MATCH($A5052,'Bank of England inputs'!$A:$A,0),0),F5051))</f>
        <v>#N/A</v>
      </c>
      <c r="G5052" s="19"/>
      <c r="H5052" s="5">
        <f t="shared" si="471"/>
        <v>43091</v>
      </c>
      <c r="I5052" s="6" t="e">
        <f t="shared" si="472"/>
        <v>#N/A</v>
      </c>
      <c r="J5052" s="6" t="e">
        <f t="shared" si="473"/>
        <v>#N/A</v>
      </c>
      <c r="K5052" s="19">
        <f t="shared" si="474"/>
        <v>2528</v>
      </c>
      <c r="L5052" s="6" t="e">
        <f t="shared" ca="1" si="475"/>
        <v>#N/A</v>
      </c>
    </row>
    <row r="5053" spans="1:12" x14ac:dyDescent="0.2">
      <c r="A5053" s="5">
        <f>IF(AND(dateA=1,A5052&lt;DataEnd),'iBoxx inputs'!A5057,IF(AND(dateA=2,A5052&lt;DataEnd),'Bank of England inputs'!A5057,IF(dateA=3,A5052+1,IF(dateA=4,WORKDAY(A5052,1,),WORKDAY(A5052,1,holidayQ)))))</f>
        <v>43096</v>
      </c>
      <c r="B5053" s="35" t="e">
        <f>MATCH(A5053,'iBoxx inputs'!A:A,0)</f>
        <v>#N/A</v>
      </c>
      <c r="C5053" s="35" t="e">
        <f>MATCH(A5053,'Bank of England inputs'!A:A,0)</f>
        <v>#N/A</v>
      </c>
      <c r="D5053" s="6" t="e">
        <f>IF($A5053&gt;DataEnd,NA(),IFERROR(INDEX('iBoxx inputs'!B:B,MATCH($A5053,'iBoxx inputs'!$A:$A,0)),D5052))</f>
        <v>#N/A</v>
      </c>
      <c r="E5053" s="6" t="e">
        <f>IF($A5053&gt;DataEnd,NA(),IFERROR(INDEX('iBoxx inputs'!C:C,MATCH($A5053,'iBoxx inputs'!$A:$A,0)),E5052))</f>
        <v>#N/A</v>
      </c>
      <c r="F5053" s="6" t="e">
        <f>IF($A5053&gt;DataEnd,NA(),IFERROR(INDEX('Bank of England inputs'!D:D,MATCH($A5053,'Bank of England inputs'!$A:$A,0),0),F5052))</f>
        <v>#N/A</v>
      </c>
      <c r="G5053" s="19"/>
      <c r="H5053" s="5">
        <f t="shared" si="471"/>
        <v>43096</v>
      </c>
      <c r="I5053" s="6" t="e">
        <f t="shared" si="472"/>
        <v>#N/A</v>
      </c>
      <c r="J5053" s="6" t="e">
        <f t="shared" si="473"/>
        <v>#N/A</v>
      </c>
      <c r="K5053" s="19">
        <f t="shared" si="474"/>
        <v>2527</v>
      </c>
      <c r="L5053" s="6" t="e">
        <f t="shared" ca="1" si="475"/>
        <v>#N/A</v>
      </c>
    </row>
    <row r="5054" spans="1:12" x14ac:dyDescent="0.2">
      <c r="A5054" s="5">
        <f>IF(AND(dateA=1,A5053&lt;DataEnd),'iBoxx inputs'!A5058,IF(AND(dateA=2,A5053&lt;DataEnd),'Bank of England inputs'!A5058,IF(dateA=3,A5053+1,IF(dateA=4,WORKDAY(A5053,1,),WORKDAY(A5053,1,holidayQ)))))</f>
        <v>43097</v>
      </c>
      <c r="B5054" s="35" t="e">
        <f>MATCH(A5054,'iBoxx inputs'!A:A,0)</f>
        <v>#N/A</v>
      </c>
      <c r="C5054" s="35" t="e">
        <f>MATCH(A5054,'Bank of England inputs'!A:A,0)</f>
        <v>#N/A</v>
      </c>
      <c r="D5054" s="6" t="e">
        <f>IF($A5054&gt;DataEnd,NA(),IFERROR(INDEX('iBoxx inputs'!B:B,MATCH($A5054,'iBoxx inputs'!$A:$A,0)),D5053))</f>
        <v>#N/A</v>
      </c>
      <c r="E5054" s="6" t="e">
        <f>IF($A5054&gt;DataEnd,NA(),IFERROR(INDEX('iBoxx inputs'!C:C,MATCH($A5054,'iBoxx inputs'!$A:$A,0)),E5053))</f>
        <v>#N/A</v>
      </c>
      <c r="F5054" s="6" t="e">
        <f>IF($A5054&gt;DataEnd,NA(),IFERROR(INDEX('Bank of England inputs'!D:D,MATCH($A5054,'Bank of England inputs'!$A:$A,0),0),F5053))</f>
        <v>#N/A</v>
      </c>
      <c r="G5054" s="19"/>
      <c r="H5054" s="5">
        <f t="shared" si="471"/>
        <v>43097</v>
      </c>
      <c r="I5054" s="6" t="e">
        <f t="shared" si="472"/>
        <v>#N/A</v>
      </c>
      <c r="J5054" s="6" t="e">
        <f t="shared" si="473"/>
        <v>#N/A</v>
      </c>
      <c r="K5054" s="19">
        <f t="shared" si="474"/>
        <v>2527</v>
      </c>
      <c r="L5054" s="6" t="e">
        <f t="shared" ca="1" si="475"/>
        <v>#N/A</v>
      </c>
    </row>
    <row r="5055" spans="1:12" x14ac:dyDescent="0.2">
      <c r="A5055" s="5">
        <f>IF(AND(dateA=1,A5054&lt;DataEnd),'iBoxx inputs'!A5059,IF(AND(dateA=2,A5054&lt;DataEnd),'Bank of England inputs'!A5059,IF(dateA=3,A5054+1,IF(dateA=4,WORKDAY(A5054,1,),WORKDAY(A5054,1,holidayQ)))))</f>
        <v>43098</v>
      </c>
      <c r="B5055" s="35" t="e">
        <f>MATCH(A5055,'iBoxx inputs'!A:A,0)</f>
        <v>#N/A</v>
      </c>
      <c r="C5055" s="35" t="e">
        <f>MATCH(A5055,'Bank of England inputs'!A:A,0)</f>
        <v>#N/A</v>
      </c>
      <c r="D5055" s="6" t="e">
        <f>IF($A5055&gt;DataEnd,NA(),IFERROR(INDEX('iBoxx inputs'!B:B,MATCH($A5055,'iBoxx inputs'!$A:$A,0)),D5054))</f>
        <v>#N/A</v>
      </c>
      <c r="E5055" s="6" t="e">
        <f>IF($A5055&gt;DataEnd,NA(),IFERROR(INDEX('iBoxx inputs'!C:C,MATCH($A5055,'iBoxx inputs'!$A:$A,0)),E5054))</f>
        <v>#N/A</v>
      </c>
      <c r="F5055" s="6" t="e">
        <f>IF($A5055&gt;DataEnd,NA(),IFERROR(INDEX('Bank of England inputs'!D:D,MATCH($A5055,'Bank of England inputs'!$A:$A,0),0),F5054))</f>
        <v>#N/A</v>
      </c>
      <c r="G5055" s="19"/>
      <c r="H5055" s="5">
        <f t="shared" si="471"/>
        <v>43098</v>
      </c>
      <c r="I5055" s="6" t="e">
        <f t="shared" si="472"/>
        <v>#N/A</v>
      </c>
      <c r="J5055" s="6" t="e">
        <f t="shared" si="473"/>
        <v>#N/A</v>
      </c>
      <c r="K5055" s="19">
        <f t="shared" si="474"/>
        <v>2528</v>
      </c>
      <c r="L5055" s="6" t="e">
        <f t="shared" ca="1" si="475"/>
        <v>#N/A</v>
      </c>
    </row>
    <row r="5056" spans="1:12" x14ac:dyDescent="0.2">
      <c r="A5056" s="5">
        <f>IF(AND(dateA=1,A5055&lt;DataEnd),'iBoxx inputs'!A5060,IF(AND(dateA=2,A5055&lt;DataEnd),'Bank of England inputs'!A5060,IF(dateA=3,A5055+1,IF(dateA=4,WORKDAY(A5055,1,),WORKDAY(A5055,1,holidayQ)))))</f>
        <v>43102</v>
      </c>
      <c r="B5056" s="35" t="e">
        <f>MATCH(A5056,'iBoxx inputs'!A:A,0)</f>
        <v>#N/A</v>
      </c>
      <c r="C5056" s="35" t="e">
        <f>MATCH(A5056,'Bank of England inputs'!A:A,0)</f>
        <v>#N/A</v>
      </c>
      <c r="D5056" s="6" t="e">
        <f>IF($A5056&gt;DataEnd,NA(),IFERROR(INDEX('iBoxx inputs'!B:B,MATCH($A5056,'iBoxx inputs'!$A:$A,0)),D5055))</f>
        <v>#N/A</v>
      </c>
      <c r="E5056" s="6" t="e">
        <f>IF($A5056&gt;DataEnd,NA(),IFERROR(INDEX('iBoxx inputs'!C:C,MATCH($A5056,'iBoxx inputs'!$A:$A,0)),E5055))</f>
        <v>#N/A</v>
      </c>
      <c r="F5056" s="6" t="e">
        <f>IF($A5056&gt;DataEnd,NA(),IFERROR(INDEX('Bank of England inputs'!D:D,MATCH($A5056,'Bank of England inputs'!$A:$A,0),0),F5055))</f>
        <v>#N/A</v>
      </c>
      <c r="G5056" s="19"/>
      <c r="H5056" s="5">
        <f t="shared" si="471"/>
        <v>43102</v>
      </c>
      <c r="I5056" s="6" t="e">
        <f t="shared" si="472"/>
        <v>#N/A</v>
      </c>
      <c r="J5056" s="6" t="e">
        <f t="shared" si="473"/>
        <v>#N/A</v>
      </c>
      <c r="K5056" s="19">
        <f t="shared" si="474"/>
        <v>2527</v>
      </c>
      <c r="L5056" s="6" t="e">
        <f t="shared" ca="1" si="475"/>
        <v>#N/A</v>
      </c>
    </row>
    <row r="5057" spans="1:12" x14ac:dyDescent="0.2">
      <c r="A5057" s="5">
        <f>IF(AND(dateA=1,A5056&lt;DataEnd),'iBoxx inputs'!A5061,IF(AND(dateA=2,A5056&lt;DataEnd),'Bank of England inputs'!A5061,IF(dateA=3,A5056+1,IF(dateA=4,WORKDAY(A5056,1,),WORKDAY(A5056,1,holidayQ)))))</f>
        <v>43103</v>
      </c>
      <c r="B5057" s="35" t="e">
        <f>MATCH(A5057,'iBoxx inputs'!A:A,0)</f>
        <v>#N/A</v>
      </c>
      <c r="C5057" s="35" t="e">
        <f>MATCH(A5057,'Bank of England inputs'!A:A,0)</f>
        <v>#N/A</v>
      </c>
      <c r="D5057" s="6" t="e">
        <f>IF($A5057&gt;DataEnd,NA(),IFERROR(INDEX('iBoxx inputs'!B:B,MATCH($A5057,'iBoxx inputs'!$A:$A,0)),D5056))</f>
        <v>#N/A</v>
      </c>
      <c r="E5057" s="6" t="e">
        <f>IF($A5057&gt;DataEnd,NA(),IFERROR(INDEX('iBoxx inputs'!C:C,MATCH($A5057,'iBoxx inputs'!$A:$A,0)),E5056))</f>
        <v>#N/A</v>
      </c>
      <c r="F5057" s="6" t="e">
        <f>IF($A5057&gt;DataEnd,NA(),IFERROR(INDEX('Bank of England inputs'!D:D,MATCH($A5057,'Bank of England inputs'!$A:$A,0),0),F5056))</f>
        <v>#N/A</v>
      </c>
      <c r="G5057" s="19"/>
      <c r="H5057" s="5">
        <f t="shared" si="471"/>
        <v>43103</v>
      </c>
      <c r="I5057" s="6" t="e">
        <f t="shared" si="472"/>
        <v>#N/A</v>
      </c>
      <c r="J5057" s="6" t="e">
        <f t="shared" si="473"/>
        <v>#N/A</v>
      </c>
      <c r="K5057" s="19">
        <f t="shared" si="474"/>
        <v>2527</v>
      </c>
      <c r="L5057" s="6" t="e">
        <f t="shared" ca="1" si="475"/>
        <v>#N/A</v>
      </c>
    </row>
    <row r="5058" spans="1:12" x14ac:dyDescent="0.2">
      <c r="A5058" s="5">
        <f>IF(AND(dateA=1,A5057&lt;DataEnd),'iBoxx inputs'!A5062,IF(AND(dateA=2,A5057&lt;DataEnd),'Bank of England inputs'!A5062,IF(dateA=3,A5057+1,IF(dateA=4,WORKDAY(A5057,1,),WORKDAY(A5057,1,holidayQ)))))</f>
        <v>43104</v>
      </c>
      <c r="B5058" s="35" t="e">
        <f>MATCH(A5058,'iBoxx inputs'!A:A,0)</f>
        <v>#N/A</v>
      </c>
      <c r="C5058" s="35" t="e">
        <f>MATCH(A5058,'Bank of England inputs'!A:A,0)</f>
        <v>#N/A</v>
      </c>
      <c r="D5058" s="6" t="e">
        <f>IF($A5058&gt;DataEnd,NA(),IFERROR(INDEX('iBoxx inputs'!B:B,MATCH($A5058,'iBoxx inputs'!$A:$A,0)),D5057))</f>
        <v>#N/A</v>
      </c>
      <c r="E5058" s="6" t="e">
        <f>IF($A5058&gt;DataEnd,NA(),IFERROR(INDEX('iBoxx inputs'!C:C,MATCH($A5058,'iBoxx inputs'!$A:$A,0)),E5057))</f>
        <v>#N/A</v>
      </c>
      <c r="F5058" s="6" t="e">
        <f>IF($A5058&gt;DataEnd,NA(),IFERROR(INDEX('Bank of England inputs'!D:D,MATCH($A5058,'Bank of England inputs'!$A:$A,0),0),F5057))</f>
        <v>#N/A</v>
      </c>
      <c r="G5058" s="19"/>
      <c r="H5058" s="5">
        <f t="shared" ref="H5058:H5121" si="476">A5058</f>
        <v>43104</v>
      </c>
      <c r="I5058" s="6" t="e">
        <f t="shared" ref="I5058:I5121" si="477">(D5058+E5058)/2</f>
        <v>#N/A</v>
      </c>
      <c r="J5058" s="6" t="e">
        <f t="shared" ref="J5058:J5121" si="478">((1+I5058/100)/(1+F5058/100)-1)*100</f>
        <v>#N/A</v>
      </c>
      <c r="K5058" s="19">
        <f t="shared" si="474"/>
        <v>2527</v>
      </c>
      <c r="L5058" s="6" t="e">
        <f t="shared" ca="1" si="475"/>
        <v>#N/A</v>
      </c>
    </row>
    <row r="5059" spans="1:12" x14ac:dyDescent="0.2">
      <c r="A5059" s="5">
        <f>IF(AND(dateA=1,A5058&lt;DataEnd),'iBoxx inputs'!A5063,IF(AND(dateA=2,A5058&lt;DataEnd),'Bank of England inputs'!A5063,IF(dateA=3,A5058+1,IF(dateA=4,WORKDAY(A5058,1,),WORKDAY(A5058,1,holidayQ)))))</f>
        <v>43105</v>
      </c>
      <c r="B5059" s="35" t="e">
        <f>MATCH(A5059,'iBoxx inputs'!A:A,0)</f>
        <v>#N/A</v>
      </c>
      <c r="C5059" s="35" t="e">
        <f>MATCH(A5059,'Bank of England inputs'!A:A,0)</f>
        <v>#N/A</v>
      </c>
      <c r="D5059" s="6" t="e">
        <f>IF($A5059&gt;DataEnd,NA(),IFERROR(INDEX('iBoxx inputs'!B:B,MATCH($A5059,'iBoxx inputs'!$A:$A,0)),D5058))</f>
        <v>#N/A</v>
      </c>
      <c r="E5059" s="6" t="e">
        <f>IF($A5059&gt;DataEnd,NA(),IFERROR(INDEX('iBoxx inputs'!C:C,MATCH($A5059,'iBoxx inputs'!$A:$A,0)),E5058))</f>
        <v>#N/A</v>
      </c>
      <c r="F5059" s="6" t="e">
        <f>IF($A5059&gt;DataEnd,NA(),IFERROR(INDEX('Bank of England inputs'!D:D,MATCH($A5059,'Bank of England inputs'!$A:$A,0),0),F5058))</f>
        <v>#N/A</v>
      </c>
      <c r="G5059" s="19"/>
      <c r="H5059" s="5">
        <f t="shared" si="476"/>
        <v>43105</v>
      </c>
      <c r="I5059" s="6" t="e">
        <f t="shared" si="477"/>
        <v>#N/A</v>
      </c>
      <c r="J5059" s="6" t="e">
        <f t="shared" si="478"/>
        <v>#N/A</v>
      </c>
      <c r="K5059" s="19">
        <f t="shared" si="474"/>
        <v>2528</v>
      </c>
      <c r="L5059" s="6" t="e">
        <f t="shared" ca="1" si="475"/>
        <v>#N/A</v>
      </c>
    </row>
    <row r="5060" spans="1:12" x14ac:dyDescent="0.2">
      <c r="A5060" s="5">
        <f>IF(AND(dateA=1,A5059&lt;DataEnd),'iBoxx inputs'!A5064,IF(AND(dateA=2,A5059&lt;DataEnd),'Bank of England inputs'!A5064,IF(dateA=3,A5059+1,IF(dateA=4,WORKDAY(A5059,1,),WORKDAY(A5059,1,holidayQ)))))</f>
        <v>43108</v>
      </c>
      <c r="B5060" s="35" t="e">
        <f>MATCH(A5060,'iBoxx inputs'!A:A,0)</f>
        <v>#N/A</v>
      </c>
      <c r="C5060" s="35" t="e">
        <f>MATCH(A5060,'Bank of England inputs'!A:A,0)</f>
        <v>#N/A</v>
      </c>
      <c r="D5060" s="6" t="e">
        <f>IF($A5060&gt;DataEnd,NA(),IFERROR(INDEX('iBoxx inputs'!B:B,MATCH($A5060,'iBoxx inputs'!$A:$A,0)),D5059))</f>
        <v>#N/A</v>
      </c>
      <c r="E5060" s="6" t="e">
        <f>IF($A5060&gt;DataEnd,NA(),IFERROR(INDEX('iBoxx inputs'!C:C,MATCH($A5060,'iBoxx inputs'!$A:$A,0)),E5059))</f>
        <v>#N/A</v>
      </c>
      <c r="F5060" s="6" t="e">
        <f>IF($A5060&gt;DataEnd,NA(),IFERROR(INDEX('Bank of England inputs'!D:D,MATCH($A5060,'Bank of England inputs'!$A:$A,0),0),F5059))</f>
        <v>#N/A</v>
      </c>
      <c r="G5060" s="19"/>
      <c r="H5060" s="5">
        <f t="shared" si="476"/>
        <v>43108</v>
      </c>
      <c r="I5060" s="6" t="e">
        <f t="shared" si="477"/>
        <v>#N/A</v>
      </c>
      <c r="J5060" s="6" t="e">
        <f t="shared" si="478"/>
        <v>#N/A</v>
      </c>
      <c r="K5060" s="19">
        <f t="shared" si="474"/>
        <v>2527</v>
      </c>
      <c r="L5060" s="6" t="e">
        <f t="shared" ca="1" si="475"/>
        <v>#N/A</v>
      </c>
    </row>
    <row r="5061" spans="1:12" x14ac:dyDescent="0.2">
      <c r="A5061" s="5">
        <f>IF(AND(dateA=1,A5060&lt;DataEnd),'iBoxx inputs'!A5065,IF(AND(dateA=2,A5060&lt;DataEnd),'Bank of England inputs'!A5065,IF(dateA=3,A5060+1,IF(dateA=4,WORKDAY(A5060,1,),WORKDAY(A5060,1,holidayQ)))))</f>
        <v>43109</v>
      </c>
      <c r="B5061" s="35" t="e">
        <f>MATCH(A5061,'iBoxx inputs'!A:A,0)</f>
        <v>#N/A</v>
      </c>
      <c r="C5061" s="35" t="e">
        <f>MATCH(A5061,'Bank of England inputs'!A:A,0)</f>
        <v>#N/A</v>
      </c>
      <c r="D5061" s="6" t="e">
        <f>IF($A5061&gt;DataEnd,NA(),IFERROR(INDEX('iBoxx inputs'!B:B,MATCH($A5061,'iBoxx inputs'!$A:$A,0)),D5060))</f>
        <v>#N/A</v>
      </c>
      <c r="E5061" s="6" t="e">
        <f>IF($A5061&gt;DataEnd,NA(),IFERROR(INDEX('iBoxx inputs'!C:C,MATCH($A5061,'iBoxx inputs'!$A:$A,0)),E5060))</f>
        <v>#N/A</v>
      </c>
      <c r="F5061" s="6" t="e">
        <f>IF($A5061&gt;DataEnd,NA(),IFERROR(INDEX('Bank of England inputs'!D:D,MATCH($A5061,'Bank of England inputs'!$A:$A,0),0),F5060))</f>
        <v>#N/A</v>
      </c>
      <c r="G5061" s="19"/>
      <c r="H5061" s="5">
        <f t="shared" si="476"/>
        <v>43109</v>
      </c>
      <c r="I5061" s="6" t="e">
        <f t="shared" si="477"/>
        <v>#N/A</v>
      </c>
      <c r="J5061" s="6" t="e">
        <f t="shared" si="478"/>
        <v>#N/A</v>
      </c>
      <c r="K5061" s="19">
        <f t="shared" si="474"/>
        <v>2527</v>
      </c>
      <c r="L5061" s="6" t="e">
        <f t="shared" ca="1" si="475"/>
        <v>#N/A</v>
      </c>
    </row>
    <row r="5062" spans="1:12" x14ac:dyDescent="0.2">
      <c r="A5062" s="5">
        <f>IF(AND(dateA=1,A5061&lt;DataEnd),'iBoxx inputs'!A5066,IF(AND(dateA=2,A5061&lt;DataEnd),'Bank of England inputs'!A5066,IF(dateA=3,A5061+1,IF(dateA=4,WORKDAY(A5061,1,),WORKDAY(A5061,1,holidayQ)))))</f>
        <v>43110</v>
      </c>
      <c r="B5062" s="35" t="e">
        <f>MATCH(A5062,'iBoxx inputs'!A:A,0)</f>
        <v>#N/A</v>
      </c>
      <c r="C5062" s="35" t="e">
        <f>MATCH(A5062,'Bank of England inputs'!A:A,0)</f>
        <v>#N/A</v>
      </c>
      <c r="D5062" s="6" t="e">
        <f>IF($A5062&gt;DataEnd,NA(),IFERROR(INDEX('iBoxx inputs'!B:B,MATCH($A5062,'iBoxx inputs'!$A:$A,0)),D5061))</f>
        <v>#N/A</v>
      </c>
      <c r="E5062" s="6" t="e">
        <f>IF($A5062&gt;DataEnd,NA(),IFERROR(INDEX('iBoxx inputs'!C:C,MATCH($A5062,'iBoxx inputs'!$A:$A,0)),E5061))</f>
        <v>#N/A</v>
      </c>
      <c r="F5062" s="6" t="e">
        <f>IF($A5062&gt;DataEnd,NA(),IFERROR(INDEX('Bank of England inputs'!D:D,MATCH($A5062,'Bank of England inputs'!$A:$A,0),0),F5061))</f>
        <v>#N/A</v>
      </c>
      <c r="G5062" s="19"/>
      <c r="H5062" s="5">
        <f t="shared" si="476"/>
        <v>43110</v>
      </c>
      <c r="I5062" s="6" t="e">
        <f t="shared" si="477"/>
        <v>#N/A</v>
      </c>
      <c r="J5062" s="6" t="e">
        <f t="shared" si="478"/>
        <v>#N/A</v>
      </c>
      <c r="K5062" s="19">
        <f t="shared" si="474"/>
        <v>2527</v>
      </c>
      <c r="L5062" s="6" t="e">
        <f t="shared" ca="1" si="475"/>
        <v>#N/A</v>
      </c>
    </row>
    <row r="5063" spans="1:12" x14ac:dyDescent="0.2">
      <c r="A5063" s="5">
        <f>IF(AND(dateA=1,A5062&lt;DataEnd),'iBoxx inputs'!A5067,IF(AND(dateA=2,A5062&lt;DataEnd),'Bank of England inputs'!A5067,IF(dateA=3,A5062+1,IF(dateA=4,WORKDAY(A5062,1,),WORKDAY(A5062,1,holidayQ)))))</f>
        <v>43111</v>
      </c>
      <c r="B5063" s="35" t="e">
        <f>MATCH(A5063,'iBoxx inputs'!A:A,0)</f>
        <v>#N/A</v>
      </c>
      <c r="C5063" s="35" t="e">
        <f>MATCH(A5063,'Bank of England inputs'!A:A,0)</f>
        <v>#N/A</v>
      </c>
      <c r="D5063" s="6" t="e">
        <f>IF($A5063&gt;DataEnd,NA(),IFERROR(INDEX('iBoxx inputs'!B:B,MATCH($A5063,'iBoxx inputs'!$A:$A,0)),D5062))</f>
        <v>#N/A</v>
      </c>
      <c r="E5063" s="6" t="e">
        <f>IF($A5063&gt;DataEnd,NA(),IFERROR(INDEX('iBoxx inputs'!C:C,MATCH($A5063,'iBoxx inputs'!$A:$A,0)),E5062))</f>
        <v>#N/A</v>
      </c>
      <c r="F5063" s="6" t="e">
        <f>IF($A5063&gt;DataEnd,NA(),IFERROR(INDEX('Bank of England inputs'!D:D,MATCH($A5063,'Bank of England inputs'!$A:$A,0),0),F5062))</f>
        <v>#N/A</v>
      </c>
      <c r="G5063" s="19"/>
      <c r="H5063" s="5">
        <f t="shared" si="476"/>
        <v>43111</v>
      </c>
      <c r="I5063" s="6" t="e">
        <f t="shared" si="477"/>
        <v>#N/A</v>
      </c>
      <c r="J5063" s="6" t="e">
        <f t="shared" si="478"/>
        <v>#N/A</v>
      </c>
      <c r="K5063" s="19">
        <f t="shared" si="474"/>
        <v>2527</v>
      </c>
      <c r="L5063" s="6" t="e">
        <f t="shared" ca="1" si="475"/>
        <v>#N/A</v>
      </c>
    </row>
    <row r="5064" spans="1:12" x14ac:dyDescent="0.2">
      <c r="A5064" s="5">
        <f>IF(AND(dateA=1,A5063&lt;DataEnd),'iBoxx inputs'!A5068,IF(AND(dateA=2,A5063&lt;DataEnd),'Bank of England inputs'!A5068,IF(dateA=3,A5063+1,IF(dateA=4,WORKDAY(A5063,1,),WORKDAY(A5063,1,holidayQ)))))</f>
        <v>43112</v>
      </c>
      <c r="B5064" s="35" t="e">
        <f>MATCH(A5064,'iBoxx inputs'!A:A,0)</f>
        <v>#N/A</v>
      </c>
      <c r="C5064" s="35" t="e">
        <f>MATCH(A5064,'Bank of England inputs'!A:A,0)</f>
        <v>#N/A</v>
      </c>
      <c r="D5064" s="6" t="e">
        <f>IF($A5064&gt;DataEnd,NA(),IFERROR(INDEX('iBoxx inputs'!B:B,MATCH($A5064,'iBoxx inputs'!$A:$A,0)),D5063))</f>
        <v>#N/A</v>
      </c>
      <c r="E5064" s="6" t="e">
        <f>IF($A5064&gt;DataEnd,NA(),IFERROR(INDEX('iBoxx inputs'!C:C,MATCH($A5064,'iBoxx inputs'!$A:$A,0)),E5063))</f>
        <v>#N/A</v>
      </c>
      <c r="F5064" s="6" t="e">
        <f>IF($A5064&gt;DataEnd,NA(),IFERROR(INDEX('Bank of England inputs'!D:D,MATCH($A5064,'Bank of England inputs'!$A:$A,0),0),F5063))</f>
        <v>#N/A</v>
      </c>
      <c r="G5064" s="19"/>
      <c r="H5064" s="5">
        <f t="shared" si="476"/>
        <v>43112</v>
      </c>
      <c r="I5064" s="6" t="e">
        <f t="shared" si="477"/>
        <v>#N/A</v>
      </c>
      <c r="J5064" s="6" t="e">
        <f t="shared" si="478"/>
        <v>#N/A</v>
      </c>
      <c r="K5064" s="19">
        <f t="shared" si="474"/>
        <v>2528</v>
      </c>
      <c r="L5064" s="6" t="e">
        <f t="shared" ca="1" si="475"/>
        <v>#N/A</v>
      </c>
    </row>
    <row r="5065" spans="1:12" x14ac:dyDescent="0.2">
      <c r="A5065" s="5">
        <f>IF(AND(dateA=1,A5064&lt;DataEnd),'iBoxx inputs'!A5069,IF(AND(dateA=2,A5064&lt;DataEnd),'Bank of England inputs'!A5069,IF(dateA=3,A5064+1,IF(dateA=4,WORKDAY(A5064,1,),WORKDAY(A5064,1,holidayQ)))))</f>
        <v>43115</v>
      </c>
      <c r="B5065" s="35" t="e">
        <f>MATCH(A5065,'iBoxx inputs'!A:A,0)</f>
        <v>#N/A</v>
      </c>
      <c r="C5065" s="35" t="e">
        <f>MATCH(A5065,'Bank of England inputs'!A:A,0)</f>
        <v>#N/A</v>
      </c>
      <c r="D5065" s="6" t="e">
        <f>IF($A5065&gt;DataEnd,NA(),IFERROR(INDEX('iBoxx inputs'!B:B,MATCH($A5065,'iBoxx inputs'!$A:$A,0)),D5064))</f>
        <v>#N/A</v>
      </c>
      <c r="E5065" s="6" t="e">
        <f>IF($A5065&gt;DataEnd,NA(),IFERROR(INDEX('iBoxx inputs'!C:C,MATCH($A5065,'iBoxx inputs'!$A:$A,0)),E5064))</f>
        <v>#N/A</v>
      </c>
      <c r="F5065" s="6" t="e">
        <f>IF($A5065&gt;DataEnd,NA(),IFERROR(INDEX('Bank of England inputs'!D:D,MATCH($A5065,'Bank of England inputs'!$A:$A,0),0),F5064))</f>
        <v>#N/A</v>
      </c>
      <c r="G5065" s="19"/>
      <c r="H5065" s="5">
        <f t="shared" si="476"/>
        <v>43115</v>
      </c>
      <c r="I5065" s="6" t="e">
        <f t="shared" si="477"/>
        <v>#N/A</v>
      </c>
      <c r="J5065" s="6" t="e">
        <f t="shared" si="478"/>
        <v>#N/A</v>
      </c>
      <c r="K5065" s="19">
        <f t="shared" si="474"/>
        <v>2527</v>
      </c>
      <c r="L5065" s="6" t="e">
        <f t="shared" ca="1" si="475"/>
        <v>#N/A</v>
      </c>
    </row>
    <row r="5066" spans="1:12" x14ac:dyDescent="0.2">
      <c r="A5066" s="5">
        <f>IF(AND(dateA=1,A5065&lt;DataEnd),'iBoxx inputs'!A5070,IF(AND(dateA=2,A5065&lt;DataEnd),'Bank of England inputs'!A5070,IF(dateA=3,A5065+1,IF(dateA=4,WORKDAY(A5065,1,),WORKDAY(A5065,1,holidayQ)))))</f>
        <v>43116</v>
      </c>
      <c r="B5066" s="35" t="e">
        <f>MATCH(A5066,'iBoxx inputs'!A:A,0)</f>
        <v>#N/A</v>
      </c>
      <c r="C5066" s="35" t="e">
        <f>MATCH(A5066,'Bank of England inputs'!A:A,0)</f>
        <v>#N/A</v>
      </c>
      <c r="D5066" s="6" t="e">
        <f>IF($A5066&gt;DataEnd,NA(),IFERROR(INDEX('iBoxx inputs'!B:B,MATCH($A5066,'iBoxx inputs'!$A:$A,0)),D5065))</f>
        <v>#N/A</v>
      </c>
      <c r="E5066" s="6" t="e">
        <f>IF($A5066&gt;DataEnd,NA(),IFERROR(INDEX('iBoxx inputs'!C:C,MATCH($A5066,'iBoxx inputs'!$A:$A,0)),E5065))</f>
        <v>#N/A</v>
      </c>
      <c r="F5066" s="6" t="e">
        <f>IF($A5066&gt;DataEnd,NA(),IFERROR(INDEX('Bank of England inputs'!D:D,MATCH($A5066,'Bank of England inputs'!$A:$A,0),0),F5065))</f>
        <v>#N/A</v>
      </c>
      <c r="G5066" s="19"/>
      <c r="H5066" s="5">
        <f t="shared" si="476"/>
        <v>43116</v>
      </c>
      <c r="I5066" s="6" t="e">
        <f t="shared" si="477"/>
        <v>#N/A</v>
      </c>
      <c r="J5066" s="6" t="e">
        <f t="shared" si="478"/>
        <v>#N/A</v>
      </c>
      <c r="K5066" s="19">
        <f t="shared" si="474"/>
        <v>2527</v>
      </c>
      <c r="L5066" s="6" t="e">
        <f t="shared" ca="1" si="475"/>
        <v>#N/A</v>
      </c>
    </row>
    <row r="5067" spans="1:12" x14ac:dyDescent="0.2">
      <c r="A5067" s="5">
        <f>IF(AND(dateA=1,A5066&lt;DataEnd),'iBoxx inputs'!A5071,IF(AND(dateA=2,A5066&lt;DataEnd),'Bank of England inputs'!A5071,IF(dateA=3,A5066+1,IF(dateA=4,WORKDAY(A5066,1,),WORKDAY(A5066,1,holidayQ)))))</f>
        <v>43117</v>
      </c>
      <c r="B5067" s="35" t="e">
        <f>MATCH(A5067,'iBoxx inputs'!A:A,0)</f>
        <v>#N/A</v>
      </c>
      <c r="C5067" s="35" t="e">
        <f>MATCH(A5067,'Bank of England inputs'!A:A,0)</f>
        <v>#N/A</v>
      </c>
      <c r="D5067" s="6" t="e">
        <f>IF($A5067&gt;DataEnd,NA(),IFERROR(INDEX('iBoxx inputs'!B:B,MATCH($A5067,'iBoxx inputs'!$A:$A,0)),D5066))</f>
        <v>#N/A</v>
      </c>
      <c r="E5067" s="6" t="e">
        <f>IF($A5067&gt;DataEnd,NA(),IFERROR(INDEX('iBoxx inputs'!C:C,MATCH($A5067,'iBoxx inputs'!$A:$A,0)),E5066))</f>
        <v>#N/A</v>
      </c>
      <c r="F5067" s="6" t="e">
        <f>IF($A5067&gt;DataEnd,NA(),IFERROR(INDEX('Bank of England inputs'!D:D,MATCH($A5067,'Bank of England inputs'!$A:$A,0),0),F5066))</f>
        <v>#N/A</v>
      </c>
      <c r="G5067" s="19"/>
      <c r="H5067" s="5">
        <f t="shared" si="476"/>
        <v>43117</v>
      </c>
      <c r="I5067" s="6" t="e">
        <f t="shared" si="477"/>
        <v>#N/A</v>
      </c>
      <c r="J5067" s="6" t="e">
        <f t="shared" si="478"/>
        <v>#N/A</v>
      </c>
      <c r="K5067" s="19">
        <f t="shared" si="474"/>
        <v>2527</v>
      </c>
      <c r="L5067" s="6" t="e">
        <f t="shared" ca="1" si="475"/>
        <v>#N/A</v>
      </c>
    </row>
    <row r="5068" spans="1:12" x14ac:dyDescent="0.2">
      <c r="A5068" s="5">
        <f>IF(AND(dateA=1,A5067&lt;DataEnd),'iBoxx inputs'!A5072,IF(AND(dateA=2,A5067&lt;DataEnd),'Bank of England inputs'!A5072,IF(dateA=3,A5067+1,IF(dateA=4,WORKDAY(A5067,1,),WORKDAY(A5067,1,holidayQ)))))</f>
        <v>43118</v>
      </c>
      <c r="B5068" s="35" t="e">
        <f>MATCH(A5068,'iBoxx inputs'!A:A,0)</f>
        <v>#N/A</v>
      </c>
      <c r="C5068" s="35" t="e">
        <f>MATCH(A5068,'Bank of England inputs'!A:A,0)</f>
        <v>#N/A</v>
      </c>
      <c r="D5068" s="6" t="e">
        <f>IF($A5068&gt;DataEnd,NA(),IFERROR(INDEX('iBoxx inputs'!B:B,MATCH($A5068,'iBoxx inputs'!$A:$A,0)),D5067))</f>
        <v>#N/A</v>
      </c>
      <c r="E5068" s="6" t="e">
        <f>IF($A5068&gt;DataEnd,NA(),IFERROR(INDEX('iBoxx inputs'!C:C,MATCH($A5068,'iBoxx inputs'!$A:$A,0)),E5067))</f>
        <v>#N/A</v>
      </c>
      <c r="F5068" s="6" t="e">
        <f>IF($A5068&gt;DataEnd,NA(),IFERROR(INDEX('Bank of England inputs'!D:D,MATCH($A5068,'Bank of England inputs'!$A:$A,0),0),F5067))</f>
        <v>#N/A</v>
      </c>
      <c r="G5068" s="19"/>
      <c r="H5068" s="5">
        <f t="shared" si="476"/>
        <v>43118</v>
      </c>
      <c r="I5068" s="6" t="e">
        <f t="shared" si="477"/>
        <v>#N/A</v>
      </c>
      <c r="J5068" s="6" t="e">
        <f t="shared" si="478"/>
        <v>#N/A</v>
      </c>
      <c r="K5068" s="19">
        <f t="shared" si="474"/>
        <v>2527</v>
      </c>
      <c r="L5068" s="6" t="e">
        <f t="shared" ca="1" si="475"/>
        <v>#N/A</v>
      </c>
    </row>
    <row r="5069" spans="1:12" x14ac:dyDescent="0.2">
      <c r="A5069" s="5">
        <f>IF(AND(dateA=1,A5068&lt;DataEnd),'iBoxx inputs'!A5073,IF(AND(dateA=2,A5068&lt;DataEnd),'Bank of England inputs'!A5073,IF(dateA=3,A5068+1,IF(dateA=4,WORKDAY(A5068,1,),WORKDAY(A5068,1,holidayQ)))))</f>
        <v>43119</v>
      </c>
      <c r="B5069" s="35" t="e">
        <f>MATCH(A5069,'iBoxx inputs'!A:A,0)</f>
        <v>#N/A</v>
      </c>
      <c r="C5069" s="35" t="e">
        <f>MATCH(A5069,'Bank of England inputs'!A:A,0)</f>
        <v>#N/A</v>
      </c>
      <c r="D5069" s="6" t="e">
        <f>IF($A5069&gt;DataEnd,NA(),IFERROR(INDEX('iBoxx inputs'!B:B,MATCH($A5069,'iBoxx inputs'!$A:$A,0)),D5068))</f>
        <v>#N/A</v>
      </c>
      <c r="E5069" s="6" t="e">
        <f>IF($A5069&gt;DataEnd,NA(),IFERROR(INDEX('iBoxx inputs'!C:C,MATCH($A5069,'iBoxx inputs'!$A:$A,0)),E5068))</f>
        <v>#N/A</v>
      </c>
      <c r="F5069" s="6" t="e">
        <f>IF($A5069&gt;DataEnd,NA(),IFERROR(INDEX('Bank of England inputs'!D:D,MATCH($A5069,'Bank of England inputs'!$A:$A,0),0),F5068))</f>
        <v>#N/A</v>
      </c>
      <c r="G5069" s="19"/>
      <c r="H5069" s="5">
        <f t="shared" si="476"/>
        <v>43119</v>
      </c>
      <c r="I5069" s="6" t="e">
        <f t="shared" si="477"/>
        <v>#N/A</v>
      </c>
      <c r="J5069" s="6" t="e">
        <f t="shared" si="478"/>
        <v>#N/A</v>
      </c>
      <c r="K5069" s="19">
        <f t="shared" si="474"/>
        <v>2528</v>
      </c>
      <c r="L5069" s="6" t="e">
        <f t="shared" ca="1" si="475"/>
        <v>#N/A</v>
      </c>
    </row>
    <row r="5070" spans="1:12" x14ac:dyDescent="0.2">
      <c r="A5070" s="5">
        <f>IF(AND(dateA=1,A5069&lt;DataEnd),'iBoxx inputs'!A5074,IF(AND(dateA=2,A5069&lt;DataEnd),'Bank of England inputs'!A5074,IF(dateA=3,A5069+1,IF(dateA=4,WORKDAY(A5069,1,),WORKDAY(A5069,1,holidayQ)))))</f>
        <v>43122</v>
      </c>
      <c r="B5070" s="35" t="e">
        <f>MATCH(A5070,'iBoxx inputs'!A:A,0)</f>
        <v>#N/A</v>
      </c>
      <c r="C5070" s="35" t="e">
        <f>MATCH(A5070,'Bank of England inputs'!A:A,0)</f>
        <v>#N/A</v>
      </c>
      <c r="D5070" s="6" t="e">
        <f>IF($A5070&gt;DataEnd,NA(),IFERROR(INDEX('iBoxx inputs'!B:B,MATCH($A5070,'iBoxx inputs'!$A:$A,0)),D5069))</f>
        <v>#N/A</v>
      </c>
      <c r="E5070" s="6" t="e">
        <f>IF($A5070&gt;DataEnd,NA(),IFERROR(INDEX('iBoxx inputs'!C:C,MATCH($A5070,'iBoxx inputs'!$A:$A,0)),E5069))</f>
        <v>#N/A</v>
      </c>
      <c r="F5070" s="6" t="e">
        <f>IF($A5070&gt;DataEnd,NA(),IFERROR(INDEX('Bank of England inputs'!D:D,MATCH($A5070,'Bank of England inputs'!$A:$A,0),0),F5069))</f>
        <v>#N/A</v>
      </c>
      <c r="G5070" s="19"/>
      <c r="H5070" s="5">
        <f t="shared" si="476"/>
        <v>43122</v>
      </c>
      <c r="I5070" s="6" t="e">
        <f t="shared" si="477"/>
        <v>#N/A</v>
      </c>
      <c r="J5070" s="6" t="e">
        <f t="shared" si="478"/>
        <v>#N/A</v>
      </c>
      <c r="K5070" s="19">
        <f t="shared" si="474"/>
        <v>2527</v>
      </c>
      <c r="L5070" s="6" t="e">
        <f t="shared" ca="1" si="475"/>
        <v>#N/A</v>
      </c>
    </row>
    <row r="5071" spans="1:12" x14ac:dyDescent="0.2">
      <c r="A5071" s="5">
        <f>IF(AND(dateA=1,A5070&lt;DataEnd),'iBoxx inputs'!A5075,IF(AND(dateA=2,A5070&lt;DataEnd),'Bank of England inputs'!A5075,IF(dateA=3,A5070+1,IF(dateA=4,WORKDAY(A5070,1,),WORKDAY(A5070,1,holidayQ)))))</f>
        <v>43123</v>
      </c>
      <c r="B5071" s="35" t="e">
        <f>MATCH(A5071,'iBoxx inputs'!A:A,0)</f>
        <v>#N/A</v>
      </c>
      <c r="C5071" s="35" t="e">
        <f>MATCH(A5071,'Bank of England inputs'!A:A,0)</f>
        <v>#N/A</v>
      </c>
      <c r="D5071" s="6" t="e">
        <f>IF($A5071&gt;DataEnd,NA(),IFERROR(INDEX('iBoxx inputs'!B:B,MATCH($A5071,'iBoxx inputs'!$A:$A,0)),D5070))</f>
        <v>#N/A</v>
      </c>
      <c r="E5071" s="6" t="e">
        <f>IF($A5071&gt;DataEnd,NA(),IFERROR(INDEX('iBoxx inputs'!C:C,MATCH($A5071,'iBoxx inputs'!$A:$A,0)),E5070))</f>
        <v>#N/A</v>
      </c>
      <c r="F5071" s="6" t="e">
        <f>IF($A5071&gt;DataEnd,NA(),IFERROR(INDEX('Bank of England inputs'!D:D,MATCH($A5071,'Bank of England inputs'!$A:$A,0),0),F5070))</f>
        <v>#N/A</v>
      </c>
      <c r="G5071" s="19"/>
      <c r="H5071" s="5">
        <f t="shared" si="476"/>
        <v>43123</v>
      </c>
      <c r="I5071" s="6" t="e">
        <f t="shared" si="477"/>
        <v>#N/A</v>
      </c>
      <c r="J5071" s="6" t="e">
        <f t="shared" si="478"/>
        <v>#N/A</v>
      </c>
      <c r="K5071" s="19">
        <f t="shared" si="474"/>
        <v>2527</v>
      </c>
      <c r="L5071" s="6" t="e">
        <f t="shared" ca="1" si="475"/>
        <v>#N/A</v>
      </c>
    </row>
    <row r="5072" spans="1:12" x14ac:dyDescent="0.2">
      <c r="A5072" s="5">
        <f>IF(AND(dateA=1,A5071&lt;DataEnd),'iBoxx inputs'!A5076,IF(AND(dateA=2,A5071&lt;DataEnd),'Bank of England inputs'!A5076,IF(dateA=3,A5071+1,IF(dateA=4,WORKDAY(A5071,1,),WORKDAY(A5071,1,holidayQ)))))</f>
        <v>43124</v>
      </c>
      <c r="B5072" s="35" t="e">
        <f>MATCH(A5072,'iBoxx inputs'!A:A,0)</f>
        <v>#N/A</v>
      </c>
      <c r="C5072" s="35" t="e">
        <f>MATCH(A5072,'Bank of England inputs'!A:A,0)</f>
        <v>#N/A</v>
      </c>
      <c r="D5072" s="6" t="e">
        <f>IF($A5072&gt;DataEnd,NA(),IFERROR(INDEX('iBoxx inputs'!B:B,MATCH($A5072,'iBoxx inputs'!$A:$A,0)),D5071))</f>
        <v>#N/A</v>
      </c>
      <c r="E5072" s="6" t="e">
        <f>IF($A5072&gt;DataEnd,NA(),IFERROR(INDEX('iBoxx inputs'!C:C,MATCH($A5072,'iBoxx inputs'!$A:$A,0)),E5071))</f>
        <v>#N/A</v>
      </c>
      <c r="F5072" s="6" t="e">
        <f>IF($A5072&gt;DataEnd,NA(),IFERROR(INDEX('Bank of England inputs'!D:D,MATCH($A5072,'Bank of England inputs'!$A:$A,0),0),F5071))</f>
        <v>#N/A</v>
      </c>
      <c r="G5072" s="19"/>
      <c r="H5072" s="5">
        <f t="shared" si="476"/>
        <v>43124</v>
      </c>
      <c r="I5072" s="6" t="e">
        <f t="shared" si="477"/>
        <v>#N/A</v>
      </c>
      <c r="J5072" s="6" t="e">
        <f t="shared" si="478"/>
        <v>#N/A</v>
      </c>
      <c r="K5072" s="19">
        <f t="shared" si="474"/>
        <v>2527</v>
      </c>
      <c r="L5072" s="6" t="e">
        <f t="shared" ca="1" si="475"/>
        <v>#N/A</v>
      </c>
    </row>
    <row r="5073" spans="1:12" x14ac:dyDescent="0.2">
      <c r="A5073" s="5">
        <f>IF(AND(dateA=1,A5072&lt;DataEnd),'iBoxx inputs'!A5077,IF(AND(dateA=2,A5072&lt;DataEnd),'Bank of England inputs'!A5077,IF(dateA=3,A5072+1,IF(dateA=4,WORKDAY(A5072,1,),WORKDAY(A5072,1,holidayQ)))))</f>
        <v>43125</v>
      </c>
      <c r="B5073" s="35" t="e">
        <f>MATCH(A5073,'iBoxx inputs'!A:A,0)</f>
        <v>#N/A</v>
      </c>
      <c r="C5073" s="35" t="e">
        <f>MATCH(A5073,'Bank of England inputs'!A:A,0)</f>
        <v>#N/A</v>
      </c>
      <c r="D5073" s="6" t="e">
        <f>IF($A5073&gt;DataEnd,NA(),IFERROR(INDEX('iBoxx inputs'!B:B,MATCH($A5073,'iBoxx inputs'!$A:$A,0)),D5072))</f>
        <v>#N/A</v>
      </c>
      <c r="E5073" s="6" t="e">
        <f>IF($A5073&gt;DataEnd,NA(),IFERROR(INDEX('iBoxx inputs'!C:C,MATCH($A5073,'iBoxx inputs'!$A:$A,0)),E5072))</f>
        <v>#N/A</v>
      </c>
      <c r="F5073" s="6" t="e">
        <f>IF($A5073&gt;DataEnd,NA(),IFERROR(INDEX('Bank of England inputs'!D:D,MATCH($A5073,'Bank of England inputs'!$A:$A,0),0),F5072))</f>
        <v>#N/A</v>
      </c>
      <c r="G5073" s="19"/>
      <c r="H5073" s="5">
        <f t="shared" si="476"/>
        <v>43125</v>
      </c>
      <c r="I5073" s="6" t="e">
        <f t="shared" si="477"/>
        <v>#N/A</v>
      </c>
      <c r="J5073" s="6" t="e">
        <f t="shared" si="478"/>
        <v>#N/A</v>
      </c>
      <c r="K5073" s="19">
        <f t="shared" si="474"/>
        <v>2527</v>
      </c>
      <c r="L5073" s="6" t="e">
        <f t="shared" ca="1" si="475"/>
        <v>#N/A</v>
      </c>
    </row>
    <row r="5074" spans="1:12" x14ac:dyDescent="0.2">
      <c r="A5074" s="5">
        <f>IF(AND(dateA=1,A5073&lt;DataEnd),'iBoxx inputs'!A5078,IF(AND(dateA=2,A5073&lt;DataEnd),'Bank of England inputs'!A5078,IF(dateA=3,A5073+1,IF(dateA=4,WORKDAY(A5073,1,),WORKDAY(A5073,1,holidayQ)))))</f>
        <v>43126</v>
      </c>
      <c r="B5074" s="35" t="e">
        <f>MATCH(A5074,'iBoxx inputs'!A:A,0)</f>
        <v>#N/A</v>
      </c>
      <c r="C5074" s="35" t="e">
        <f>MATCH(A5074,'Bank of England inputs'!A:A,0)</f>
        <v>#N/A</v>
      </c>
      <c r="D5074" s="6" t="e">
        <f>IF($A5074&gt;DataEnd,NA(),IFERROR(INDEX('iBoxx inputs'!B:B,MATCH($A5074,'iBoxx inputs'!$A:$A,0)),D5073))</f>
        <v>#N/A</v>
      </c>
      <c r="E5074" s="6" t="e">
        <f>IF($A5074&gt;DataEnd,NA(),IFERROR(INDEX('iBoxx inputs'!C:C,MATCH($A5074,'iBoxx inputs'!$A:$A,0)),E5073))</f>
        <v>#N/A</v>
      </c>
      <c r="F5074" s="6" t="e">
        <f>IF($A5074&gt;DataEnd,NA(),IFERROR(INDEX('Bank of England inputs'!D:D,MATCH($A5074,'Bank of England inputs'!$A:$A,0),0),F5073))</f>
        <v>#N/A</v>
      </c>
      <c r="G5074" s="19"/>
      <c r="H5074" s="5">
        <f t="shared" si="476"/>
        <v>43126</v>
      </c>
      <c r="I5074" s="6" t="e">
        <f t="shared" si="477"/>
        <v>#N/A</v>
      </c>
      <c r="J5074" s="6" t="e">
        <f t="shared" si="478"/>
        <v>#N/A</v>
      </c>
      <c r="K5074" s="19">
        <f t="shared" si="474"/>
        <v>2528</v>
      </c>
      <c r="L5074" s="6" t="e">
        <f t="shared" ca="1" si="475"/>
        <v>#N/A</v>
      </c>
    </row>
    <row r="5075" spans="1:12" x14ac:dyDescent="0.2">
      <c r="A5075" s="5">
        <f>IF(AND(dateA=1,A5074&lt;DataEnd),'iBoxx inputs'!A5079,IF(AND(dateA=2,A5074&lt;DataEnd),'Bank of England inputs'!A5079,IF(dateA=3,A5074+1,IF(dateA=4,WORKDAY(A5074,1,),WORKDAY(A5074,1,holidayQ)))))</f>
        <v>43129</v>
      </c>
      <c r="B5075" s="35" t="e">
        <f>MATCH(A5075,'iBoxx inputs'!A:A,0)</f>
        <v>#N/A</v>
      </c>
      <c r="C5075" s="35" t="e">
        <f>MATCH(A5075,'Bank of England inputs'!A:A,0)</f>
        <v>#N/A</v>
      </c>
      <c r="D5075" s="6" t="e">
        <f>IF($A5075&gt;DataEnd,NA(),IFERROR(INDEX('iBoxx inputs'!B:B,MATCH($A5075,'iBoxx inputs'!$A:$A,0)),D5074))</f>
        <v>#N/A</v>
      </c>
      <c r="E5075" s="6" t="e">
        <f>IF($A5075&gt;DataEnd,NA(),IFERROR(INDEX('iBoxx inputs'!C:C,MATCH($A5075,'iBoxx inputs'!$A:$A,0)),E5074))</f>
        <v>#N/A</v>
      </c>
      <c r="F5075" s="6" t="e">
        <f>IF($A5075&gt;DataEnd,NA(),IFERROR(INDEX('Bank of England inputs'!D:D,MATCH($A5075,'Bank of England inputs'!$A:$A,0),0),F5074))</f>
        <v>#N/A</v>
      </c>
      <c r="G5075" s="19"/>
      <c r="H5075" s="5">
        <f t="shared" si="476"/>
        <v>43129</v>
      </c>
      <c r="I5075" s="6" t="e">
        <f t="shared" si="477"/>
        <v>#N/A</v>
      </c>
      <c r="J5075" s="6" t="e">
        <f t="shared" si="478"/>
        <v>#N/A</v>
      </c>
      <c r="K5075" s="19">
        <f t="shared" si="474"/>
        <v>2527</v>
      </c>
      <c r="L5075" s="6" t="e">
        <f t="shared" ca="1" si="475"/>
        <v>#N/A</v>
      </c>
    </row>
    <row r="5076" spans="1:12" x14ac:dyDescent="0.2">
      <c r="A5076" s="5">
        <f>IF(AND(dateA=1,A5075&lt;DataEnd),'iBoxx inputs'!A5080,IF(AND(dateA=2,A5075&lt;DataEnd),'Bank of England inputs'!A5080,IF(dateA=3,A5075+1,IF(dateA=4,WORKDAY(A5075,1,),WORKDAY(A5075,1,holidayQ)))))</f>
        <v>43130</v>
      </c>
      <c r="B5076" s="35" t="e">
        <f>MATCH(A5076,'iBoxx inputs'!A:A,0)</f>
        <v>#N/A</v>
      </c>
      <c r="C5076" s="35" t="e">
        <f>MATCH(A5076,'Bank of England inputs'!A:A,0)</f>
        <v>#N/A</v>
      </c>
      <c r="D5076" s="6" t="e">
        <f>IF($A5076&gt;DataEnd,NA(),IFERROR(INDEX('iBoxx inputs'!B:B,MATCH($A5076,'iBoxx inputs'!$A:$A,0)),D5075))</f>
        <v>#N/A</v>
      </c>
      <c r="E5076" s="6" t="e">
        <f>IF($A5076&gt;DataEnd,NA(),IFERROR(INDEX('iBoxx inputs'!C:C,MATCH($A5076,'iBoxx inputs'!$A:$A,0)),E5075))</f>
        <v>#N/A</v>
      </c>
      <c r="F5076" s="6" t="e">
        <f>IF($A5076&gt;DataEnd,NA(),IFERROR(INDEX('Bank of England inputs'!D:D,MATCH($A5076,'Bank of England inputs'!$A:$A,0),0),F5075))</f>
        <v>#N/A</v>
      </c>
      <c r="G5076" s="19"/>
      <c r="H5076" s="5">
        <f t="shared" si="476"/>
        <v>43130</v>
      </c>
      <c r="I5076" s="6" t="e">
        <f t="shared" si="477"/>
        <v>#N/A</v>
      </c>
      <c r="J5076" s="6" t="e">
        <f t="shared" si="478"/>
        <v>#N/A</v>
      </c>
      <c r="K5076" s="19">
        <f t="shared" si="474"/>
        <v>2527</v>
      </c>
      <c r="L5076" s="6" t="e">
        <f t="shared" ca="1" si="475"/>
        <v>#N/A</v>
      </c>
    </row>
    <row r="5077" spans="1:12" x14ac:dyDescent="0.2">
      <c r="A5077" s="5">
        <f>IF(AND(dateA=1,A5076&lt;DataEnd),'iBoxx inputs'!A5081,IF(AND(dateA=2,A5076&lt;DataEnd),'Bank of England inputs'!A5081,IF(dateA=3,A5076+1,IF(dateA=4,WORKDAY(A5076,1,),WORKDAY(A5076,1,holidayQ)))))</f>
        <v>43131</v>
      </c>
      <c r="B5077" s="35" t="e">
        <f>MATCH(A5077,'iBoxx inputs'!A:A,0)</f>
        <v>#N/A</v>
      </c>
      <c r="C5077" s="35" t="e">
        <f>MATCH(A5077,'Bank of England inputs'!A:A,0)</f>
        <v>#N/A</v>
      </c>
      <c r="D5077" s="6" t="e">
        <f>IF($A5077&gt;DataEnd,NA(),IFERROR(INDEX('iBoxx inputs'!B:B,MATCH($A5077,'iBoxx inputs'!$A:$A,0)),D5076))</f>
        <v>#N/A</v>
      </c>
      <c r="E5077" s="6" t="e">
        <f>IF($A5077&gt;DataEnd,NA(),IFERROR(INDEX('iBoxx inputs'!C:C,MATCH($A5077,'iBoxx inputs'!$A:$A,0)),E5076))</f>
        <v>#N/A</v>
      </c>
      <c r="F5077" s="6" t="e">
        <f>IF($A5077&gt;DataEnd,NA(),IFERROR(INDEX('Bank of England inputs'!D:D,MATCH($A5077,'Bank of England inputs'!$A:$A,0),0),F5076))</f>
        <v>#N/A</v>
      </c>
      <c r="G5077" s="19"/>
      <c r="H5077" s="5">
        <f t="shared" si="476"/>
        <v>43131</v>
      </c>
      <c r="I5077" s="6" t="e">
        <f t="shared" si="477"/>
        <v>#N/A</v>
      </c>
      <c r="J5077" s="6" t="e">
        <f t="shared" si="478"/>
        <v>#N/A</v>
      </c>
      <c r="K5077" s="19">
        <f t="shared" si="474"/>
        <v>2527</v>
      </c>
      <c r="L5077" s="6" t="e">
        <f t="shared" ca="1" si="475"/>
        <v>#N/A</v>
      </c>
    </row>
    <row r="5078" spans="1:12" x14ac:dyDescent="0.2">
      <c r="A5078" s="5">
        <f>IF(AND(dateA=1,A5077&lt;DataEnd),'iBoxx inputs'!A5082,IF(AND(dateA=2,A5077&lt;DataEnd),'Bank of England inputs'!A5082,IF(dateA=3,A5077+1,IF(dateA=4,WORKDAY(A5077,1,),WORKDAY(A5077,1,holidayQ)))))</f>
        <v>43132</v>
      </c>
      <c r="B5078" s="35" t="e">
        <f>MATCH(A5078,'iBoxx inputs'!A:A,0)</f>
        <v>#N/A</v>
      </c>
      <c r="C5078" s="35" t="e">
        <f>MATCH(A5078,'Bank of England inputs'!A:A,0)</f>
        <v>#N/A</v>
      </c>
      <c r="D5078" s="6" t="e">
        <f>IF($A5078&gt;DataEnd,NA(),IFERROR(INDEX('iBoxx inputs'!B:B,MATCH($A5078,'iBoxx inputs'!$A:$A,0)),D5077))</f>
        <v>#N/A</v>
      </c>
      <c r="E5078" s="6" t="e">
        <f>IF($A5078&gt;DataEnd,NA(),IFERROR(INDEX('iBoxx inputs'!C:C,MATCH($A5078,'iBoxx inputs'!$A:$A,0)),E5077))</f>
        <v>#N/A</v>
      </c>
      <c r="F5078" s="6" t="e">
        <f>IF($A5078&gt;DataEnd,NA(),IFERROR(INDEX('Bank of England inputs'!D:D,MATCH($A5078,'Bank of England inputs'!$A:$A,0),0),F5077))</f>
        <v>#N/A</v>
      </c>
      <c r="G5078" s="19"/>
      <c r="H5078" s="5">
        <f t="shared" si="476"/>
        <v>43132</v>
      </c>
      <c r="I5078" s="6" t="e">
        <f t="shared" si="477"/>
        <v>#N/A</v>
      </c>
      <c r="J5078" s="6" t="e">
        <f t="shared" si="478"/>
        <v>#N/A</v>
      </c>
      <c r="K5078" s="19">
        <f t="shared" ref="K5078:K5141" si="479">IF(trailing_period=0,1,ROW()-MATCH(EDATE(A5078,-trailing_period),A:A,1))</f>
        <v>2527</v>
      </c>
      <c r="L5078" s="6" t="e">
        <f t="shared" ref="L5078:L5141" ca="1" si="480">AVERAGE(OFFSET(J5078,-$K5078+1,0,$K5078,))</f>
        <v>#N/A</v>
      </c>
    </row>
    <row r="5079" spans="1:12" x14ac:dyDescent="0.2">
      <c r="A5079" s="5">
        <f>IF(AND(dateA=1,A5078&lt;DataEnd),'iBoxx inputs'!A5083,IF(AND(dateA=2,A5078&lt;DataEnd),'Bank of England inputs'!A5083,IF(dateA=3,A5078+1,IF(dateA=4,WORKDAY(A5078,1,),WORKDAY(A5078,1,holidayQ)))))</f>
        <v>43133</v>
      </c>
      <c r="B5079" s="35" t="e">
        <f>MATCH(A5079,'iBoxx inputs'!A:A,0)</f>
        <v>#N/A</v>
      </c>
      <c r="C5079" s="35" t="e">
        <f>MATCH(A5079,'Bank of England inputs'!A:A,0)</f>
        <v>#N/A</v>
      </c>
      <c r="D5079" s="6" t="e">
        <f>IF($A5079&gt;DataEnd,NA(),IFERROR(INDEX('iBoxx inputs'!B:B,MATCH($A5079,'iBoxx inputs'!$A:$A,0)),D5078))</f>
        <v>#N/A</v>
      </c>
      <c r="E5079" s="6" t="e">
        <f>IF($A5079&gt;DataEnd,NA(),IFERROR(INDEX('iBoxx inputs'!C:C,MATCH($A5079,'iBoxx inputs'!$A:$A,0)),E5078))</f>
        <v>#N/A</v>
      </c>
      <c r="F5079" s="6" t="e">
        <f>IF($A5079&gt;DataEnd,NA(),IFERROR(INDEX('Bank of England inputs'!D:D,MATCH($A5079,'Bank of England inputs'!$A:$A,0),0),F5078))</f>
        <v>#N/A</v>
      </c>
      <c r="G5079" s="19"/>
      <c r="H5079" s="5">
        <f t="shared" si="476"/>
        <v>43133</v>
      </c>
      <c r="I5079" s="6" t="e">
        <f t="shared" si="477"/>
        <v>#N/A</v>
      </c>
      <c r="J5079" s="6" t="e">
        <f t="shared" si="478"/>
        <v>#N/A</v>
      </c>
      <c r="K5079" s="19">
        <f t="shared" si="479"/>
        <v>2528</v>
      </c>
      <c r="L5079" s="6" t="e">
        <f t="shared" ca="1" si="480"/>
        <v>#N/A</v>
      </c>
    </row>
    <row r="5080" spans="1:12" x14ac:dyDescent="0.2">
      <c r="A5080" s="5">
        <f>IF(AND(dateA=1,A5079&lt;DataEnd),'iBoxx inputs'!A5084,IF(AND(dateA=2,A5079&lt;DataEnd),'Bank of England inputs'!A5084,IF(dateA=3,A5079+1,IF(dateA=4,WORKDAY(A5079,1,),WORKDAY(A5079,1,holidayQ)))))</f>
        <v>43136</v>
      </c>
      <c r="B5080" s="35" t="e">
        <f>MATCH(A5080,'iBoxx inputs'!A:A,0)</f>
        <v>#N/A</v>
      </c>
      <c r="C5080" s="35" t="e">
        <f>MATCH(A5080,'Bank of England inputs'!A:A,0)</f>
        <v>#N/A</v>
      </c>
      <c r="D5080" s="6" t="e">
        <f>IF($A5080&gt;DataEnd,NA(),IFERROR(INDEX('iBoxx inputs'!B:B,MATCH($A5080,'iBoxx inputs'!$A:$A,0)),D5079))</f>
        <v>#N/A</v>
      </c>
      <c r="E5080" s="6" t="e">
        <f>IF($A5080&gt;DataEnd,NA(),IFERROR(INDEX('iBoxx inputs'!C:C,MATCH($A5080,'iBoxx inputs'!$A:$A,0)),E5079))</f>
        <v>#N/A</v>
      </c>
      <c r="F5080" s="6" t="e">
        <f>IF($A5080&gt;DataEnd,NA(),IFERROR(INDEX('Bank of England inputs'!D:D,MATCH($A5080,'Bank of England inputs'!$A:$A,0),0),F5079))</f>
        <v>#N/A</v>
      </c>
      <c r="G5080" s="19"/>
      <c r="H5080" s="5">
        <f t="shared" si="476"/>
        <v>43136</v>
      </c>
      <c r="I5080" s="6" t="e">
        <f t="shared" si="477"/>
        <v>#N/A</v>
      </c>
      <c r="J5080" s="6" t="e">
        <f t="shared" si="478"/>
        <v>#N/A</v>
      </c>
      <c r="K5080" s="19">
        <f t="shared" si="479"/>
        <v>2527</v>
      </c>
      <c r="L5080" s="6" t="e">
        <f t="shared" ca="1" si="480"/>
        <v>#N/A</v>
      </c>
    </row>
    <row r="5081" spans="1:12" x14ac:dyDescent="0.2">
      <c r="A5081" s="5">
        <f>IF(AND(dateA=1,A5080&lt;DataEnd),'iBoxx inputs'!A5085,IF(AND(dateA=2,A5080&lt;DataEnd),'Bank of England inputs'!A5085,IF(dateA=3,A5080+1,IF(dateA=4,WORKDAY(A5080,1,),WORKDAY(A5080,1,holidayQ)))))</f>
        <v>43137</v>
      </c>
      <c r="B5081" s="35" t="e">
        <f>MATCH(A5081,'iBoxx inputs'!A:A,0)</f>
        <v>#N/A</v>
      </c>
      <c r="C5081" s="35" t="e">
        <f>MATCH(A5081,'Bank of England inputs'!A:A,0)</f>
        <v>#N/A</v>
      </c>
      <c r="D5081" s="6" t="e">
        <f>IF($A5081&gt;DataEnd,NA(),IFERROR(INDEX('iBoxx inputs'!B:B,MATCH($A5081,'iBoxx inputs'!$A:$A,0)),D5080))</f>
        <v>#N/A</v>
      </c>
      <c r="E5081" s="6" t="e">
        <f>IF($A5081&gt;DataEnd,NA(),IFERROR(INDEX('iBoxx inputs'!C:C,MATCH($A5081,'iBoxx inputs'!$A:$A,0)),E5080))</f>
        <v>#N/A</v>
      </c>
      <c r="F5081" s="6" t="e">
        <f>IF($A5081&gt;DataEnd,NA(),IFERROR(INDEX('Bank of England inputs'!D:D,MATCH($A5081,'Bank of England inputs'!$A:$A,0),0),F5080))</f>
        <v>#N/A</v>
      </c>
      <c r="G5081" s="19"/>
      <c r="H5081" s="5">
        <f t="shared" si="476"/>
        <v>43137</v>
      </c>
      <c r="I5081" s="6" t="e">
        <f t="shared" si="477"/>
        <v>#N/A</v>
      </c>
      <c r="J5081" s="6" t="e">
        <f t="shared" si="478"/>
        <v>#N/A</v>
      </c>
      <c r="K5081" s="19">
        <f t="shared" si="479"/>
        <v>2527</v>
      </c>
      <c r="L5081" s="6" t="e">
        <f t="shared" ca="1" si="480"/>
        <v>#N/A</v>
      </c>
    </row>
    <row r="5082" spans="1:12" x14ac:dyDescent="0.2">
      <c r="A5082" s="5">
        <f>IF(AND(dateA=1,A5081&lt;DataEnd),'iBoxx inputs'!A5086,IF(AND(dateA=2,A5081&lt;DataEnd),'Bank of England inputs'!A5086,IF(dateA=3,A5081+1,IF(dateA=4,WORKDAY(A5081,1,),WORKDAY(A5081,1,holidayQ)))))</f>
        <v>43138</v>
      </c>
      <c r="B5082" s="35" t="e">
        <f>MATCH(A5082,'iBoxx inputs'!A:A,0)</f>
        <v>#N/A</v>
      </c>
      <c r="C5082" s="35" t="e">
        <f>MATCH(A5082,'Bank of England inputs'!A:A,0)</f>
        <v>#N/A</v>
      </c>
      <c r="D5082" s="6" t="e">
        <f>IF($A5082&gt;DataEnd,NA(),IFERROR(INDEX('iBoxx inputs'!B:B,MATCH($A5082,'iBoxx inputs'!$A:$A,0)),D5081))</f>
        <v>#N/A</v>
      </c>
      <c r="E5082" s="6" t="e">
        <f>IF($A5082&gt;DataEnd,NA(),IFERROR(INDEX('iBoxx inputs'!C:C,MATCH($A5082,'iBoxx inputs'!$A:$A,0)),E5081))</f>
        <v>#N/A</v>
      </c>
      <c r="F5082" s="6" t="e">
        <f>IF($A5082&gt;DataEnd,NA(),IFERROR(INDEX('Bank of England inputs'!D:D,MATCH($A5082,'Bank of England inputs'!$A:$A,0),0),F5081))</f>
        <v>#N/A</v>
      </c>
      <c r="G5082" s="19"/>
      <c r="H5082" s="5">
        <f t="shared" si="476"/>
        <v>43138</v>
      </c>
      <c r="I5082" s="6" t="e">
        <f t="shared" si="477"/>
        <v>#N/A</v>
      </c>
      <c r="J5082" s="6" t="e">
        <f t="shared" si="478"/>
        <v>#N/A</v>
      </c>
      <c r="K5082" s="19">
        <f t="shared" si="479"/>
        <v>2527</v>
      </c>
      <c r="L5082" s="6" t="e">
        <f t="shared" ca="1" si="480"/>
        <v>#N/A</v>
      </c>
    </row>
    <row r="5083" spans="1:12" x14ac:dyDescent="0.2">
      <c r="A5083" s="5">
        <f>IF(AND(dateA=1,A5082&lt;DataEnd),'iBoxx inputs'!A5087,IF(AND(dateA=2,A5082&lt;DataEnd),'Bank of England inputs'!A5087,IF(dateA=3,A5082+1,IF(dateA=4,WORKDAY(A5082,1,),WORKDAY(A5082,1,holidayQ)))))</f>
        <v>43139</v>
      </c>
      <c r="B5083" s="35" t="e">
        <f>MATCH(A5083,'iBoxx inputs'!A:A,0)</f>
        <v>#N/A</v>
      </c>
      <c r="C5083" s="35" t="e">
        <f>MATCH(A5083,'Bank of England inputs'!A:A,0)</f>
        <v>#N/A</v>
      </c>
      <c r="D5083" s="6" t="e">
        <f>IF($A5083&gt;DataEnd,NA(),IFERROR(INDEX('iBoxx inputs'!B:B,MATCH($A5083,'iBoxx inputs'!$A:$A,0)),D5082))</f>
        <v>#N/A</v>
      </c>
      <c r="E5083" s="6" t="e">
        <f>IF($A5083&gt;DataEnd,NA(),IFERROR(INDEX('iBoxx inputs'!C:C,MATCH($A5083,'iBoxx inputs'!$A:$A,0)),E5082))</f>
        <v>#N/A</v>
      </c>
      <c r="F5083" s="6" t="e">
        <f>IF($A5083&gt;DataEnd,NA(),IFERROR(INDEX('Bank of England inputs'!D:D,MATCH($A5083,'Bank of England inputs'!$A:$A,0),0),F5082))</f>
        <v>#N/A</v>
      </c>
      <c r="G5083" s="19"/>
      <c r="H5083" s="5">
        <f t="shared" si="476"/>
        <v>43139</v>
      </c>
      <c r="I5083" s="6" t="e">
        <f t="shared" si="477"/>
        <v>#N/A</v>
      </c>
      <c r="J5083" s="6" t="e">
        <f t="shared" si="478"/>
        <v>#N/A</v>
      </c>
      <c r="K5083" s="19">
        <f t="shared" si="479"/>
        <v>2527</v>
      </c>
      <c r="L5083" s="6" t="e">
        <f t="shared" ca="1" si="480"/>
        <v>#N/A</v>
      </c>
    </row>
    <row r="5084" spans="1:12" x14ac:dyDescent="0.2">
      <c r="A5084" s="5">
        <f>IF(AND(dateA=1,A5083&lt;DataEnd),'iBoxx inputs'!A5088,IF(AND(dateA=2,A5083&lt;DataEnd),'Bank of England inputs'!A5088,IF(dateA=3,A5083+1,IF(dateA=4,WORKDAY(A5083,1,),WORKDAY(A5083,1,holidayQ)))))</f>
        <v>43140</v>
      </c>
      <c r="B5084" s="35" t="e">
        <f>MATCH(A5084,'iBoxx inputs'!A:A,0)</f>
        <v>#N/A</v>
      </c>
      <c r="C5084" s="35" t="e">
        <f>MATCH(A5084,'Bank of England inputs'!A:A,0)</f>
        <v>#N/A</v>
      </c>
      <c r="D5084" s="6" t="e">
        <f>IF($A5084&gt;DataEnd,NA(),IFERROR(INDEX('iBoxx inputs'!B:B,MATCH($A5084,'iBoxx inputs'!$A:$A,0)),D5083))</f>
        <v>#N/A</v>
      </c>
      <c r="E5084" s="6" t="e">
        <f>IF($A5084&gt;DataEnd,NA(),IFERROR(INDEX('iBoxx inputs'!C:C,MATCH($A5084,'iBoxx inputs'!$A:$A,0)),E5083))</f>
        <v>#N/A</v>
      </c>
      <c r="F5084" s="6" t="e">
        <f>IF($A5084&gt;DataEnd,NA(),IFERROR(INDEX('Bank of England inputs'!D:D,MATCH($A5084,'Bank of England inputs'!$A:$A,0),0),F5083))</f>
        <v>#N/A</v>
      </c>
      <c r="G5084" s="19"/>
      <c r="H5084" s="5">
        <f t="shared" si="476"/>
        <v>43140</v>
      </c>
      <c r="I5084" s="6" t="e">
        <f t="shared" si="477"/>
        <v>#N/A</v>
      </c>
      <c r="J5084" s="6" t="e">
        <f t="shared" si="478"/>
        <v>#N/A</v>
      </c>
      <c r="K5084" s="19">
        <f t="shared" si="479"/>
        <v>2528</v>
      </c>
      <c r="L5084" s="6" t="e">
        <f t="shared" ca="1" si="480"/>
        <v>#N/A</v>
      </c>
    </row>
    <row r="5085" spans="1:12" x14ac:dyDescent="0.2">
      <c r="A5085" s="5">
        <f>IF(AND(dateA=1,A5084&lt;DataEnd),'iBoxx inputs'!A5089,IF(AND(dateA=2,A5084&lt;DataEnd),'Bank of England inputs'!A5089,IF(dateA=3,A5084+1,IF(dateA=4,WORKDAY(A5084,1,),WORKDAY(A5084,1,holidayQ)))))</f>
        <v>43143</v>
      </c>
      <c r="B5085" s="35" t="e">
        <f>MATCH(A5085,'iBoxx inputs'!A:A,0)</f>
        <v>#N/A</v>
      </c>
      <c r="C5085" s="35" t="e">
        <f>MATCH(A5085,'Bank of England inputs'!A:A,0)</f>
        <v>#N/A</v>
      </c>
      <c r="D5085" s="6" t="e">
        <f>IF($A5085&gt;DataEnd,NA(),IFERROR(INDEX('iBoxx inputs'!B:B,MATCH($A5085,'iBoxx inputs'!$A:$A,0)),D5084))</f>
        <v>#N/A</v>
      </c>
      <c r="E5085" s="6" t="e">
        <f>IF($A5085&gt;DataEnd,NA(),IFERROR(INDEX('iBoxx inputs'!C:C,MATCH($A5085,'iBoxx inputs'!$A:$A,0)),E5084))</f>
        <v>#N/A</v>
      </c>
      <c r="F5085" s="6" t="e">
        <f>IF($A5085&gt;DataEnd,NA(),IFERROR(INDEX('Bank of England inputs'!D:D,MATCH($A5085,'Bank of England inputs'!$A:$A,0),0),F5084))</f>
        <v>#N/A</v>
      </c>
      <c r="G5085" s="19"/>
      <c r="H5085" s="5">
        <f t="shared" si="476"/>
        <v>43143</v>
      </c>
      <c r="I5085" s="6" t="e">
        <f t="shared" si="477"/>
        <v>#N/A</v>
      </c>
      <c r="J5085" s="6" t="e">
        <f t="shared" si="478"/>
        <v>#N/A</v>
      </c>
      <c r="K5085" s="19">
        <f t="shared" si="479"/>
        <v>2527</v>
      </c>
      <c r="L5085" s="6" t="e">
        <f t="shared" ca="1" si="480"/>
        <v>#N/A</v>
      </c>
    </row>
    <row r="5086" spans="1:12" x14ac:dyDescent="0.2">
      <c r="A5086" s="5">
        <f>IF(AND(dateA=1,A5085&lt;DataEnd),'iBoxx inputs'!A5090,IF(AND(dateA=2,A5085&lt;DataEnd),'Bank of England inputs'!A5090,IF(dateA=3,A5085+1,IF(dateA=4,WORKDAY(A5085,1,),WORKDAY(A5085,1,holidayQ)))))</f>
        <v>43144</v>
      </c>
      <c r="B5086" s="35" t="e">
        <f>MATCH(A5086,'iBoxx inputs'!A:A,0)</f>
        <v>#N/A</v>
      </c>
      <c r="C5086" s="35" t="e">
        <f>MATCH(A5086,'Bank of England inputs'!A:A,0)</f>
        <v>#N/A</v>
      </c>
      <c r="D5086" s="6" t="e">
        <f>IF($A5086&gt;DataEnd,NA(),IFERROR(INDEX('iBoxx inputs'!B:B,MATCH($A5086,'iBoxx inputs'!$A:$A,0)),D5085))</f>
        <v>#N/A</v>
      </c>
      <c r="E5086" s="6" t="e">
        <f>IF($A5086&gt;DataEnd,NA(),IFERROR(INDEX('iBoxx inputs'!C:C,MATCH($A5086,'iBoxx inputs'!$A:$A,0)),E5085))</f>
        <v>#N/A</v>
      </c>
      <c r="F5086" s="6" t="e">
        <f>IF($A5086&gt;DataEnd,NA(),IFERROR(INDEX('Bank of England inputs'!D:D,MATCH($A5086,'Bank of England inputs'!$A:$A,0),0),F5085))</f>
        <v>#N/A</v>
      </c>
      <c r="G5086" s="19"/>
      <c r="H5086" s="5">
        <f t="shared" si="476"/>
        <v>43144</v>
      </c>
      <c r="I5086" s="6" t="e">
        <f t="shared" si="477"/>
        <v>#N/A</v>
      </c>
      <c r="J5086" s="6" t="e">
        <f t="shared" si="478"/>
        <v>#N/A</v>
      </c>
      <c r="K5086" s="19">
        <f t="shared" si="479"/>
        <v>2527</v>
      </c>
      <c r="L5086" s="6" t="e">
        <f t="shared" ca="1" si="480"/>
        <v>#N/A</v>
      </c>
    </row>
    <row r="5087" spans="1:12" x14ac:dyDescent="0.2">
      <c r="A5087" s="5">
        <f>IF(AND(dateA=1,A5086&lt;DataEnd),'iBoxx inputs'!A5091,IF(AND(dateA=2,A5086&lt;DataEnd),'Bank of England inputs'!A5091,IF(dateA=3,A5086+1,IF(dateA=4,WORKDAY(A5086,1,),WORKDAY(A5086,1,holidayQ)))))</f>
        <v>43145</v>
      </c>
      <c r="B5087" s="35" t="e">
        <f>MATCH(A5087,'iBoxx inputs'!A:A,0)</f>
        <v>#N/A</v>
      </c>
      <c r="C5087" s="35" t="e">
        <f>MATCH(A5087,'Bank of England inputs'!A:A,0)</f>
        <v>#N/A</v>
      </c>
      <c r="D5087" s="6" t="e">
        <f>IF($A5087&gt;DataEnd,NA(),IFERROR(INDEX('iBoxx inputs'!B:B,MATCH($A5087,'iBoxx inputs'!$A:$A,0)),D5086))</f>
        <v>#N/A</v>
      </c>
      <c r="E5087" s="6" t="e">
        <f>IF($A5087&gt;DataEnd,NA(),IFERROR(INDEX('iBoxx inputs'!C:C,MATCH($A5087,'iBoxx inputs'!$A:$A,0)),E5086))</f>
        <v>#N/A</v>
      </c>
      <c r="F5087" s="6" t="e">
        <f>IF($A5087&gt;DataEnd,NA(),IFERROR(INDEX('Bank of England inputs'!D:D,MATCH($A5087,'Bank of England inputs'!$A:$A,0),0),F5086))</f>
        <v>#N/A</v>
      </c>
      <c r="G5087" s="19"/>
      <c r="H5087" s="5">
        <f t="shared" si="476"/>
        <v>43145</v>
      </c>
      <c r="I5087" s="6" t="e">
        <f t="shared" si="477"/>
        <v>#N/A</v>
      </c>
      <c r="J5087" s="6" t="e">
        <f t="shared" si="478"/>
        <v>#N/A</v>
      </c>
      <c r="K5087" s="19">
        <f t="shared" si="479"/>
        <v>2527</v>
      </c>
      <c r="L5087" s="6" t="e">
        <f t="shared" ca="1" si="480"/>
        <v>#N/A</v>
      </c>
    </row>
    <row r="5088" spans="1:12" x14ac:dyDescent="0.2">
      <c r="A5088" s="5">
        <f>IF(AND(dateA=1,A5087&lt;DataEnd),'iBoxx inputs'!A5092,IF(AND(dateA=2,A5087&lt;DataEnd),'Bank of England inputs'!A5092,IF(dateA=3,A5087+1,IF(dateA=4,WORKDAY(A5087,1,),WORKDAY(A5087,1,holidayQ)))))</f>
        <v>43146</v>
      </c>
      <c r="B5088" s="35" t="e">
        <f>MATCH(A5088,'iBoxx inputs'!A:A,0)</f>
        <v>#N/A</v>
      </c>
      <c r="C5088" s="35" t="e">
        <f>MATCH(A5088,'Bank of England inputs'!A:A,0)</f>
        <v>#N/A</v>
      </c>
      <c r="D5088" s="6" t="e">
        <f>IF($A5088&gt;DataEnd,NA(),IFERROR(INDEX('iBoxx inputs'!B:B,MATCH($A5088,'iBoxx inputs'!$A:$A,0)),D5087))</f>
        <v>#N/A</v>
      </c>
      <c r="E5088" s="6" t="e">
        <f>IF($A5088&gt;DataEnd,NA(),IFERROR(INDEX('iBoxx inputs'!C:C,MATCH($A5088,'iBoxx inputs'!$A:$A,0)),E5087))</f>
        <v>#N/A</v>
      </c>
      <c r="F5088" s="6" t="e">
        <f>IF($A5088&gt;DataEnd,NA(),IFERROR(INDEX('Bank of England inputs'!D:D,MATCH($A5088,'Bank of England inputs'!$A:$A,0),0),F5087))</f>
        <v>#N/A</v>
      </c>
      <c r="G5088" s="19"/>
      <c r="H5088" s="5">
        <f t="shared" si="476"/>
        <v>43146</v>
      </c>
      <c r="I5088" s="6" t="e">
        <f t="shared" si="477"/>
        <v>#N/A</v>
      </c>
      <c r="J5088" s="6" t="e">
        <f t="shared" si="478"/>
        <v>#N/A</v>
      </c>
      <c r="K5088" s="19">
        <f t="shared" si="479"/>
        <v>2527</v>
      </c>
      <c r="L5088" s="6" t="e">
        <f t="shared" ca="1" si="480"/>
        <v>#N/A</v>
      </c>
    </row>
    <row r="5089" spans="1:12" x14ac:dyDescent="0.2">
      <c r="A5089" s="5">
        <f>IF(AND(dateA=1,A5088&lt;DataEnd),'iBoxx inputs'!A5093,IF(AND(dateA=2,A5088&lt;DataEnd),'Bank of England inputs'!A5093,IF(dateA=3,A5088+1,IF(dateA=4,WORKDAY(A5088,1,),WORKDAY(A5088,1,holidayQ)))))</f>
        <v>43147</v>
      </c>
      <c r="B5089" s="35" t="e">
        <f>MATCH(A5089,'iBoxx inputs'!A:A,0)</f>
        <v>#N/A</v>
      </c>
      <c r="C5089" s="35" t="e">
        <f>MATCH(A5089,'Bank of England inputs'!A:A,0)</f>
        <v>#N/A</v>
      </c>
      <c r="D5089" s="6" t="e">
        <f>IF($A5089&gt;DataEnd,NA(),IFERROR(INDEX('iBoxx inputs'!B:B,MATCH($A5089,'iBoxx inputs'!$A:$A,0)),D5088))</f>
        <v>#N/A</v>
      </c>
      <c r="E5089" s="6" t="e">
        <f>IF($A5089&gt;DataEnd,NA(),IFERROR(INDEX('iBoxx inputs'!C:C,MATCH($A5089,'iBoxx inputs'!$A:$A,0)),E5088))</f>
        <v>#N/A</v>
      </c>
      <c r="F5089" s="6" t="e">
        <f>IF($A5089&gt;DataEnd,NA(),IFERROR(INDEX('Bank of England inputs'!D:D,MATCH($A5089,'Bank of England inputs'!$A:$A,0),0),F5088))</f>
        <v>#N/A</v>
      </c>
      <c r="G5089" s="19"/>
      <c r="H5089" s="5">
        <f t="shared" si="476"/>
        <v>43147</v>
      </c>
      <c r="I5089" s="6" t="e">
        <f t="shared" si="477"/>
        <v>#N/A</v>
      </c>
      <c r="J5089" s="6" t="e">
        <f t="shared" si="478"/>
        <v>#N/A</v>
      </c>
      <c r="K5089" s="19">
        <f t="shared" si="479"/>
        <v>2528</v>
      </c>
      <c r="L5089" s="6" t="e">
        <f t="shared" ca="1" si="480"/>
        <v>#N/A</v>
      </c>
    </row>
    <row r="5090" spans="1:12" x14ac:dyDescent="0.2">
      <c r="A5090" s="5">
        <f>IF(AND(dateA=1,A5089&lt;DataEnd),'iBoxx inputs'!A5094,IF(AND(dateA=2,A5089&lt;DataEnd),'Bank of England inputs'!A5094,IF(dateA=3,A5089+1,IF(dateA=4,WORKDAY(A5089,1,),WORKDAY(A5089,1,holidayQ)))))</f>
        <v>43150</v>
      </c>
      <c r="B5090" s="35" t="e">
        <f>MATCH(A5090,'iBoxx inputs'!A:A,0)</f>
        <v>#N/A</v>
      </c>
      <c r="C5090" s="35" t="e">
        <f>MATCH(A5090,'Bank of England inputs'!A:A,0)</f>
        <v>#N/A</v>
      </c>
      <c r="D5090" s="6" t="e">
        <f>IF($A5090&gt;DataEnd,NA(),IFERROR(INDEX('iBoxx inputs'!B:B,MATCH($A5090,'iBoxx inputs'!$A:$A,0)),D5089))</f>
        <v>#N/A</v>
      </c>
      <c r="E5090" s="6" t="e">
        <f>IF($A5090&gt;DataEnd,NA(),IFERROR(INDEX('iBoxx inputs'!C:C,MATCH($A5090,'iBoxx inputs'!$A:$A,0)),E5089))</f>
        <v>#N/A</v>
      </c>
      <c r="F5090" s="6" t="e">
        <f>IF($A5090&gt;DataEnd,NA(),IFERROR(INDEX('Bank of England inputs'!D:D,MATCH($A5090,'Bank of England inputs'!$A:$A,0),0),F5089))</f>
        <v>#N/A</v>
      </c>
      <c r="G5090" s="19"/>
      <c r="H5090" s="5">
        <f t="shared" si="476"/>
        <v>43150</v>
      </c>
      <c r="I5090" s="6" t="e">
        <f t="shared" si="477"/>
        <v>#N/A</v>
      </c>
      <c r="J5090" s="6" t="e">
        <f t="shared" si="478"/>
        <v>#N/A</v>
      </c>
      <c r="K5090" s="19">
        <f t="shared" si="479"/>
        <v>2527</v>
      </c>
      <c r="L5090" s="6" t="e">
        <f t="shared" ca="1" si="480"/>
        <v>#N/A</v>
      </c>
    </row>
    <row r="5091" spans="1:12" x14ac:dyDescent="0.2">
      <c r="A5091" s="5">
        <f>IF(AND(dateA=1,A5090&lt;DataEnd),'iBoxx inputs'!A5095,IF(AND(dateA=2,A5090&lt;DataEnd),'Bank of England inputs'!A5095,IF(dateA=3,A5090+1,IF(dateA=4,WORKDAY(A5090,1,),WORKDAY(A5090,1,holidayQ)))))</f>
        <v>43151</v>
      </c>
      <c r="B5091" s="35" t="e">
        <f>MATCH(A5091,'iBoxx inputs'!A:A,0)</f>
        <v>#N/A</v>
      </c>
      <c r="C5091" s="35" t="e">
        <f>MATCH(A5091,'Bank of England inputs'!A:A,0)</f>
        <v>#N/A</v>
      </c>
      <c r="D5091" s="6" t="e">
        <f>IF($A5091&gt;DataEnd,NA(),IFERROR(INDEX('iBoxx inputs'!B:B,MATCH($A5091,'iBoxx inputs'!$A:$A,0)),D5090))</f>
        <v>#N/A</v>
      </c>
      <c r="E5091" s="6" t="e">
        <f>IF($A5091&gt;DataEnd,NA(),IFERROR(INDEX('iBoxx inputs'!C:C,MATCH($A5091,'iBoxx inputs'!$A:$A,0)),E5090))</f>
        <v>#N/A</v>
      </c>
      <c r="F5091" s="6" t="e">
        <f>IF($A5091&gt;DataEnd,NA(),IFERROR(INDEX('Bank of England inputs'!D:D,MATCH($A5091,'Bank of England inputs'!$A:$A,0),0),F5090))</f>
        <v>#N/A</v>
      </c>
      <c r="G5091" s="19"/>
      <c r="H5091" s="5">
        <f t="shared" si="476"/>
        <v>43151</v>
      </c>
      <c r="I5091" s="6" t="e">
        <f t="shared" si="477"/>
        <v>#N/A</v>
      </c>
      <c r="J5091" s="6" t="e">
        <f t="shared" si="478"/>
        <v>#N/A</v>
      </c>
      <c r="K5091" s="19">
        <f t="shared" si="479"/>
        <v>2527</v>
      </c>
      <c r="L5091" s="6" t="e">
        <f t="shared" ca="1" si="480"/>
        <v>#N/A</v>
      </c>
    </row>
    <row r="5092" spans="1:12" x14ac:dyDescent="0.2">
      <c r="A5092" s="5">
        <f>IF(AND(dateA=1,A5091&lt;DataEnd),'iBoxx inputs'!A5096,IF(AND(dateA=2,A5091&lt;DataEnd),'Bank of England inputs'!A5096,IF(dateA=3,A5091+1,IF(dateA=4,WORKDAY(A5091,1,),WORKDAY(A5091,1,holidayQ)))))</f>
        <v>43152</v>
      </c>
      <c r="B5092" s="35" t="e">
        <f>MATCH(A5092,'iBoxx inputs'!A:A,0)</f>
        <v>#N/A</v>
      </c>
      <c r="C5092" s="35" t="e">
        <f>MATCH(A5092,'Bank of England inputs'!A:A,0)</f>
        <v>#N/A</v>
      </c>
      <c r="D5092" s="6" t="e">
        <f>IF($A5092&gt;DataEnd,NA(),IFERROR(INDEX('iBoxx inputs'!B:B,MATCH($A5092,'iBoxx inputs'!$A:$A,0)),D5091))</f>
        <v>#N/A</v>
      </c>
      <c r="E5092" s="6" t="e">
        <f>IF($A5092&gt;DataEnd,NA(),IFERROR(INDEX('iBoxx inputs'!C:C,MATCH($A5092,'iBoxx inputs'!$A:$A,0)),E5091))</f>
        <v>#N/A</v>
      </c>
      <c r="F5092" s="6" t="e">
        <f>IF($A5092&gt;DataEnd,NA(),IFERROR(INDEX('Bank of England inputs'!D:D,MATCH($A5092,'Bank of England inputs'!$A:$A,0),0),F5091))</f>
        <v>#N/A</v>
      </c>
      <c r="G5092" s="19"/>
      <c r="H5092" s="5">
        <f t="shared" si="476"/>
        <v>43152</v>
      </c>
      <c r="I5092" s="6" t="e">
        <f t="shared" si="477"/>
        <v>#N/A</v>
      </c>
      <c r="J5092" s="6" t="e">
        <f t="shared" si="478"/>
        <v>#N/A</v>
      </c>
      <c r="K5092" s="19">
        <f t="shared" si="479"/>
        <v>2527</v>
      </c>
      <c r="L5092" s="6" t="e">
        <f t="shared" ca="1" si="480"/>
        <v>#N/A</v>
      </c>
    </row>
    <row r="5093" spans="1:12" x14ac:dyDescent="0.2">
      <c r="A5093" s="5">
        <f>IF(AND(dateA=1,A5092&lt;DataEnd),'iBoxx inputs'!A5097,IF(AND(dateA=2,A5092&lt;DataEnd),'Bank of England inputs'!A5097,IF(dateA=3,A5092+1,IF(dateA=4,WORKDAY(A5092,1,),WORKDAY(A5092,1,holidayQ)))))</f>
        <v>43153</v>
      </c>
      <c r="B5093" s="35" t="e">
        <f>MATCH(A5093,'iBoxx inputs'!A:A,0)</f>
        <v>#N/A</v>
      </c>
      <c r="C5093" s="35" t="e">
        <f>MATCH(A5093,'Bank of England inputs'!A:A,0)</f>
        <v>#N/A</v>
      </c>
      <c r="D5093" s="6" t="e">
        <f>IF($A5093&gt;DataEnd,NA(),IFERROR(INDEX('iBoxx inputs'!B:B,MATCH($A5093,'iBoxx inputs'!$A:$A,0)),D5092))</f>
        <v>#N/A</v>
      </c>
      <c r="E5093" s="6" t="e">
        <f>IF($A5093&gt;DataEnd,NA(),IFERROR(INDEX('iBoxx inputs'!C:C,MATCH($A5093,'iBoxx inputs'!$A:$A,0)),E5092))</f>
        <v>#N/A</v>
      </c>
      <c r="F5093" s="6" t="e">
        <f>IF($A5093&gt;DataEnd,NA(),IFERROR(INDEX('Bank of England inputs'!D:D,MATCH($A5093,'Bank of England inputs'!$A:$A,0),0),F5092))</f>
        <v>#N/A</v>
      </c>
      <c r="G5093" s="19"/>
      <c r="H5093" s="5">
        <f t="shared" si="476"/>
        <v>43153</v>
      </c>
      <c r="I5093" s="6" t="e">
        <f t="shared" si="477"/>
        <v>#N/A</v>
      </c>
      <c r="J5093" s="6" t="e">
        <f t="shared" si="478"/>
        <v>#N/A</v>
      </c>
      <c r="K5093" s="19">
        <f t="shared" si="479"/>
        <v>2527</v>
      </c>
      <c r="L5093" s="6" t="e">
        <f t="shared" ca="1" si="480"/>
        <v>#N/A</v>
      </c>
    </row>
    <row r="5094" spans="1:12" x14ac:dyDescent="0.2">
      <c r="A5094" s="5">
        <f>IF(AND(dateA=1,A5093&lt;DataEnd),'iBoxx inputs'!A5098,IF(AND(dateA=2,A5093&lt;DataEnd),'Bank of England inputs'!A5098,IF(dateA=3,A5093+1,IF(dateA=4,WORKDAY(A5093,1,),WORKDAY(A5093,1,holidayQ)))))</f>
        <v>43154</v>
      </c>
      <c r="B5094" s="35" t="e">
        <f>MATCH(A5094,'iBoxx inputs'!A:A,0)</f>
        <v>#N/A</v>
      </c>
      <c r="C5094" s="35" t="e">
        <f>MATCH(A5094,'Bank of England inputs'!A:A,0)</f>
        <v>#N/A</v>
      </c>
      <c r="D5094" s="6" t="e">
        <f>IF($A5094&gt;DataEnd,NA(),IFERROR(INDEX('iBoxx inputs'!B:B,MATCH($A5094,'iBoxx inputs'!$A:$A,0)),D5093))</f>
        <v>#N/A</v>
      </c>
      <c r="E5094" s="6" t="e">
        <f>IF($A5094&gt;DataEnd,NA(),IFERROR(INDEX('iBoxx inputs'!C:C,MATCH($A5094,'iBoxx inputs'!$A:$A,0)),E5093))</f>
        <v>#N/A</v>
      </c>
      <c r="F5094" s="6" t="e">
        <f>IF($A5094&gt;DataEnd,NA(),IFERROR(INDEX('Bank of England inputs'!D:D,MATCH($A5094,'Bank of England inputs'!$A:$A,0),0),F5093))</f>
        <v>#N/A</v>
      </c>
      <c r="G5094" s="19"/>
      <c r="H5094" s="5">
        <f t="shared" si="476"/>
        <v>43154</v>
      </c>
      <c r="I5094" s="6" t="e">
        <f t="shared" si="477"/>
        <v>#N/A</v>
      </c>
      <c r="J5094" s="6" t="e">
        <f t="shared" si="478"/>
        <v>#N/A</v>
      </c>
      <c r="K5094" s="19">
        <f t="shared" si="479"/>
        <v>2528</v>
      </c>
      <c r="L5094" s="6" t="e">
        <f t="shared" ca="1" si="480"/>
        <v>#N/A</v>
      </c>
    </row>
    <row r="5095" spans="1:12" x14ac:dyDescent="0.2">
      <c r="A5095" s="5">
        <f>IF(AND(dateA=1,A5094&lt;DataEnd),'iBoxx inputs'!A5099,IF(AND(dateA=2,A5094&lt;DataEnd),'Bank of England inputs'!A5099,IF(dateA=3,A5094+1,IF(dateA=4,WORKDAY(A5094,1,),WORKDAY(A5094,1,holidayQ)))))</f>
        <v>43157</v>
      </c>
      <c r="B5095" s="35" t="e">
        <f>MATCH(A5095,'iBoxx inputs'!A:A,0)</f>
        <v>#N/A</v>
      </c>
      <c r="C5095" s="35" t="e">
        <f>MATCH(A5095,'Bank of England inputs'!A:A,0)</f>
        <v>#N/A</v>
      </c>
      <c r="D5095" s="6" t="e">
        <f>IF($A5095&gt;DataEnd,NA(),IFERROR(INDEX('iBoxx inputs'!B:B,MATCH($A5095,'iBoxx inputs'!$A:$A,0)),D5094))</f>
        <v>#N/A</v>
      </c>
      <c r="E5095" s="6" t="e">
        <f>IF($A5095&gt;DataEnd,NA(),IFERROR(INDEX('iBoxx inputs'!C:C,MATCH($A5095,'iBoxx inputs'!$A:$A,0)),E5094))</f>
        <v>#N/A</v>
      </c>
      <c r="F5095" s="6" t="e">
        <f>IF($A5095&gt;DataEnd,NA(),IFERROR(INDEX('Bank of England inputs'!D:D,MATCH($A5095,'Bank of England inputs'!$A:$A,0),0),F5094))</f>
        <v>#N/A</v>
      </c>
      <c r="G5095" s="19"/>
      <c r="H5095" s="5">
        <f t="shared" si="476"/>
        <v>43157</v>
      </c>
      <c r="I5095" s="6" t="e">
        <f t="shared" si="477"/>
        <v>#N/A</v>
      </c>
      <c r="J5095" s="6" t="e">
        <f t="shared" si="478"/>
        <v>#N/A</v>
      </c>
      <c r="K5095" s="19">
        <f t="shared" si="479"/>
        <v>2527</v>
      </c>
      <c r="L5095" s="6" t="e">
        <f t="shared" ca="1" si="480"/>
        <v>#N/A</v>
      </c>
    </row>
    <row r="5096" spans="1:12" x14ac:dyDescent="0.2">
      <c r="A5096" s="5">
        <f>IF(AND(dateA=1,A5095&lt;DataEnd),'iBoxx inputs'!A5100,IF(AND(dateA=2,A5095&lt;DataEnd),'Bank of England inputs'!A5100,IF(dateA=3,A5095+1,IF(dateA=4,WORKDAY(A5095,1,),WORKDAY(A5095,1,holidayQ)))))</f>
        <v>43158</v>
      </c>
      <c r="B5096" s="35" t="e">
        <f>MATCH(A5096,'iBoxx inputs'!A:A,0)</f>
        <v>#N/A</v>
      </c>
      <c r="C5096" s="35" t="e">
        <f>MATCH(A5096,'Bank of England inputs'!A:A,0)</f>
        <v>#N/A</v>
      </c>
      <c r="D5096" s="6" t="e">
        <f>IF($A5096&gt;DataEnd,NA(),IFERROR(INDEX('iBoxx inputs'!B:B,MATCH($A5096,'iBoxx inputs'!$A:$A,0)),D5095))</f>
        <v>#N/A</v>
      </c>
      <c r="E5096" s="6" t="e">
        <f>IF($A5096&gt;DataEnd,NA(),IFERROR(INDEX('iBoxx inputs'!C:C,MATCH($A5096,'iBoxx inputs'!$A:$A,0)),E5095))</f>
        <v>#N/A</v>
      </c>
      <c r="F5096" s="6" t="e">
        <f>IF($A5096&gt;DataEnd,NA(),IFERROR(INDEX('Bank of England inputs'!D:D,MATCH($A5096,'Bank of England inputs'!$A:$A,0),0),F5095))</f>
        <v>#N/A</v>
      </c>
      <c r="G5096" s="19"/>
      <c r="H5096" s="5">
        <f t="shared" si="476"/>
        <v>43158</v>
      </c>
      <c r="I5096" s="6" t="e">
        <f t="shared" si="477"/>
        <v>#N/A</v>
      </c>
      <c r="J5096" s="6" t="e">
        <f t="shared" si="478"/>
        <v>#N/A</v>
      </c>
      <c r="K5096" s="19">
        <f t="shared" si="479"/>
        <v>2527</v>
      </c>
      <c r="L5096" s="6" t="e">
        <f t="shared" ca="1" si="480"/>
        <v>#N/A</v>
      </c>
    </row>
    <row r="5097" spans="1:12" x14ac:dyDescent="0.2">
      <c r="A5097" s="5">
        <f>IF(AND(dateA=1,A5096&lt;DataEnd),'iBoxx inputs'!A5101,IF(AND(dateA=2,A5096&lt;DataEnd),'Bank of England inputs'!A5101,IF(dateA=3,A5096+1,IF(dateA=4,WORKDAY(A5096,1,),WORKDAY(A5096,1,holidayQ)))))</f>
        <v>43159</v>
      </c>
      <c r="B5097" s="35" t="e">
        <f>MATCH(A5097,'iBoxx inputs'!A:A,0)</f>
        <v>#N/A</v>
      </c>
      <c r="C5097" s="35" t="e">
        <f>MATCH(A5097,'Bank of England inputs'!A:A,0)</f>
        <v>#N/A</v>
      </c>
      <c r="D5097" s="6" t="e">
        <f>IF($A5097&gt;DataEnd,NA(),IFERROR(INDEX('iBoxx inputs'!B:B,MATCH($A5097,'iBoxx inputs'!$A:$A,0)),D5096))</f>
        <v>#N/A</v>
      </c>
      <c r="E5097" s="6" t="e">
        <f>IF($A5097&gt;DataEnd,NA(),IFERROR(INDEX('iBoxx inputs'!C:C,MATCH($A5097,'iBoxx inputs'!$A:$A,0)),E5096))</f>
        <v>#N/A</v>
      </c>
      <c r="F5097" s="6" t="e">
        <f>IF($A5097&gt;DataEnd,NA(),IFERROR(INDEX('Bank of England inputs'!D:D,MATCH($A5097,'Bank of England inputs'!$A:$A,0),0),F5096))</f>
        <v>#N/A</v>
      </c>
      <c r="G5097" s="19"/>
      <c r="H5097" s="5">
        <f t="shared" si="476"/>
        <v>43159</v>
      </c>
      <c r="I5097" s="6" t="e">
        <f t="shared" si="477"/>
        <v>#N/A</v>
      </c>
      <c r="J5097" s="6" t="e">
        <f t="shared" si="478"/>
        <v>#N/A</v>
      </c>
      <c r="K5097" s="19">
        <f t="shared" si="479"/>
        <v>2527</v>
      </c>
      <c r="L5097" s="6" t="e">
        <f t="shared" ca="1" si="480"/>
        <v>#N/A</v>
      </c>
    </row>
    <row r="5098" spans="1:12" x14ac:dyDescent="0.2">
      <c r="A5098" s="5">
        <f>IF(AND(dateA=1,A5097&lt;DataEnd),'iBoxx inputs'!A5102,IF(AND(dateA=2,A5097&lt;DataEnd),'Bank of England inputs'!A5102,IF(dateA=3,A5097+1,IF(dateA=4,WORKDAY(A5097,1,),WORKDAY(A5097,1,holidayQ)))))</f>
        <v>43160</v>
      </c>
      <c r="B5098" s="35" t="e">
        <f>MATCH(A5098,'iBoxx inputs'!A:A,0)</f>
        <v>#N/A</v>
      </c>
      <c r="C5098" s="35" t="e">
        <f>MATCH(A5098,'Bank of England inputs'!A:A,0)</f>
        <v>#N/A</v>
      </c>
      <c r="D5098" s="6" t="e">
        <f>IF($A5098&gt;DataEnd,NA(),IFERROR(INDEX('iBoxx inputs'!B:B,MATCH($A5098,'iBoxx inputs'!$A:$A,0)),D5097))</f>
        <v>#N/A</v>
      </c>
      <c r="E5098" s="6" t="e">
        <f>IF($A5098&gt;DataEnd,NA(),IFERROR(INDEX('iBoxx inputs'!C:C,MATCH($A5098,'iBoxx inputs'!$A:$A,0)),E5097))</f>
        <v>#N/A</v>
      </c>
      <c r="F5098" s="6" t="e">
        <f>IF($A5098&gt;DataEnd,NA(),IFERROR(INDEX('Bank of England inputs'!D:D,MATCH($A5098,'Bank of England inputs'!$A:$A,0),0),F5097))</f>
        <v>#N/A</v>
      </c>
      <c r="G5098" s="19"/>
      <c r="H5098" s="5">
        <f t="shared" si="476"/>
        <v>43160</v>
      </c>
      <c r="I5098" s="6" t="e">
        <f t="shared" si="477"/>
        <v>#N/A</v>
      </c>
      <c r="J5098" s="6" t="e">
        <f t="shared" si="478"/>
        <v>#N/A</v>
      </c>
      <c r="K5098" s="19">
        <f t="shared" si="479"/>
        <v>2527</v>
      </c>
      <c r="L5098" s="6" t="e">
        <f t="shared" ca="1" si="480"/>
        <v>#N/A</v>
      </c>
    </row>
    <row r="5099" spans="1:12" x14ac:dyDescent="0.2">
      <c r="A5099" s="5">
        <f>IF(AND(dateA=1,A5098&lt;DataEnd),'iBoxx inputs'!A5103,IF(AND(dateA=2,A5098&lt;DataEnd),'Bank of England inputs'!A5103,IF(dateA=3,A5098+1,IF(dateA=4,WORKDAY(A5098,1,),WORKDAY(A5098,1,holidayQ)))))</f>
        <v>43161</v>
      </c>
      <c r="B5099" s="35" t="e">
        <f>MATCH(A5099,'iBoxx inputs'!A:A,0)</f>
        <v>#N/A</v>
      </c>
      <c r="C5099" s="35" t="e">
        <f>MATCH(A5099,'Bank of England inputs'!A:A,0)</f>
        <v>#N/A</v>
      </c>
      <c r="D5099" s="6" t="e">
        <f>IF($A5099&gt;DataEnd,NA(),IFERROR(INDEX('iBoxx inputs'!B:B,MATCH($A5099,'iBoxx inputs'!$A:$A,0)),D5098))</f>
        <v>#N/A</v>
      </c>
      <c r="E5099" s="6" t="e">
        <f>IF($A5099&gt;DataEnd,NA(),IFERROR(INDEX('iBoxx inputs'!C:C,MATCH($A5099,'iBoxx inputs'!$A:$A,0)),E5098))</f>
        <v>#N/A</v>
      </c>
      <c r="F5099" s="6" t="e">
        <f>IF($A5099&gt;DataEnd,NA(),IFERROR(INDEX('Bank of England inputs'!D:D,MATCH($A5099,'Bank of England inputs'!$A:$A,0),0),F5098))</f>
        <v>#N/A</v>
      </c>
      <c r="G5099" s="19"/>
      <c r="H5099" s="5">
        <f t="shared" si="476"/>
        <v>43161</v>
      </c>
      <c r="I5099" s="6" t="e">
        <f t="shared" si="477"/>
        <v>#N/A</v>
      </c>
      <c r="J5099" s="6" t="e">
        <f t="shared" si="478"/>
        <v>#N/A</v>
      </c>
      <c r="K5099" s="19">
        <f t="shared" si="479"/>
        <v>2528</v>
      </c>
      <c r="L5099" s="6" t="e">
        <f t="shared" ca="1" si="480"/>
        <v>#N/A</v>
      </c>
    </row>
    <row r="5100" spans="1:12" x14ac:dyDescent="0.2">
      <c r="A5100" s="5">
        <f>IF(AND(dateA=1,A5099&lt;DataEnd),'iBoxx inputs'!A5104,IF(AND(dateA=2,A5099&lt;DataEnd),'Bank of England inputs'!A5104,IF(dateA=3,A5099+1,IF(dateA=4,WORKDAY(A5099,1,),WORKDAY(A5099,1,holidayQ)))))</f>
        <v>43164</v>
      </c>
      <c r="B5100" s="35" t="e">
        <f>MATCH(A5100,'iBoxx inputs'!A:A,0)</f>
        <v>#N/A</v>
      </c>
      <c r="C5100" s="35" t="e">
        <f>MATCH(A5100,'Bank of England inputs'!A:A,0)</f>
        <v>#N/A</v>
      </c>
      <c r="D5100" s="6" t="e">
        <f>IF($A5100&gt;DataEnd,NA(),IFERROR(INDEX('iBoxx inputs'!B:B,MATCH($A5100,'iBoxx inputs'!$A:$A,0)),D5099))</f>
        <v>#N/A</v>
      </c>
      <c r="E5100" s="6" t="e">
        <f>IF($A5100&gt;DataEnd,NA(),IFERROR(INDEX('iBoxx inputs'!C:C,MATCH($A5100,'iBoxx inputs'!$A:$A,0)),E5099))</f>
        <v>#N/A</v>
      </c>
      <c r="F5100" s="6" t="e">
        <f>IF($A5100&gt;DataEnd,NA(),IFERROR(INDEX('Bank of England inputs'!D:D,MATCH($A5100,'Bank of England inputs'!$A:$A,0),0),F5099))</f>
        <v>#N/A</v>
      </c>
      <c r="G5100" s="19"/>
      <c r="H5100" s="5">
        <f t="shared" si="476"/>
        <v>43164</v>
      </c>
      <c r="I5100" s="6" t="e">
        <f t="shared" si="477"/>
        <v>#N/A</v>
      </c>
      <c r="J5100" s="6" t="e">
        <f t="shared" si="478"/>
        <v>#N/A</v>
      </c>
      <c r="K5100" s="19">
        <f t="shared" si="479"/>
        <v>2526</v>
      </c>
      <c r="L5100" s="6" t="e">
        <f t="shared" ca="1" si="480"/>
        <v>#N/A</v>
      </c>
    </row>
    <row r="5101" spans="1:12" x14ac:dyDescent="0.2">
      <c r="A5101" s="5">
        <f>IF(AND(dateA=1,A5100&lt;DataEnd),'iBoxx inputs'!A5105,IF(AND(dateA=2,A5100&lt;DataEnd),'Bank of England inputs'!A5105,IF(dateA=3,A5100+1,IF(dateA=4,WORKDAY(A5100,1,),WORKDAY(A5100,1,holidayQ)))))</f>
        <v>43165</v>
      </c>
      <c r="B5101" s="35" t="e">
        <f>MATCH(A5101,'iBoxx inputs'!A:A,0)</f>
        <v>#N/A</v>
      </c>
      <c r="C5101" s="35" t="e">
        <f>MATCH(A5101,'Bank of England inputs'!A:A,0)</f>
        <v>#N/A</v>
      </c>
      <c r="D5101" s="6" t="e">
        <f>IF($A5101&gt;DataEnd,NA(),IFERROR(INDEX('iBoxx inputs'!B:B,MATCH($A5101,'iBoxx inputs'!$A:$A,0)),D5100))</f>
        <v>#N/A</v>
      </c>
      <c r="E5101" s="6" t="e">
        <f>IF($A5101&gt;DataEnd,NA(),IFERROR(INDEX('iBoxx inputs'!C:C,MATCH($A5101,'iBoxx inputs'!$A:$A,0)),E5100))</f>
        <v>#N/A</v>
      </c>
      <c r="F5101" s="6" t="e">
        <f>IF($A5101&gt;DataEnd,NA(),IFERROR(INDEX('Bank of England inputs'!D:D,MATCH($A5101,'Bank of England inputs'!$A:$A,0),0),F5100))</f>
        <v>#N/A</v>
      </c>
      <c r="G5101" s="19"/>
      <c r="H5101" s="5">
        <f t="shared" si="476"/>
        <v>43165</v>
      </c>
      <c r="I5101" s="6" t="e">
        <f t="shared" si="477"/>
        <v>#N/A</v>
      </c>
      <c r="J5101" s="6" t="e">
        <f t="shared" si="478"/>
        <v>#N/A</v>
      </c>
      <c r="K5101" s="19">
        <f t="shared" si="479"/>
        <v>2526</v>
      </c>
      <c r="L5101" s="6" t="e">
        <f t="shared" ca="1" si="480"/>
        <v>#N/A</v>
      </c>
    </row>
    <row r="5102" spans="1:12" x14ac:dyDescent="0.2">
      <c r="A5102" s="5">
        <f>IF(AND(dateA=1,A5101&lt;DataEnd),'iBoxx inputs'!A5106,IF(AND(dateA=2,A5101&lt;DataEnd),'Bank of England inputs'!A5106,IF(dateA=3,A5101+1,IF(dateA=4,WORKDAY(A5101,1,),WORKDAY(A5101,1,holidayQ)))))</f>
        <v>43166</v>
      </c>
      <c r="B5102" s="35" t="e">
        <f>MATCH(A5102,'iBoxx inputs'!A:A,0)</f>
        <v>#N/A</v>
      </c>
      <c r="C5102" s="35" t="e">
        <f>MATCH(A5102,'Bank of England inputs'!A:A,0)</f>
        <v>#N/A</v>
      </c>
      <c r="D5102" s="6" t="e">
        <f>IF($A5102&gt;DataEnd,NA(),IFERROR(INDEX('iBoxx inputs'!B:B,MATCH($A5102,'iBoxx inputs'!$A:$A,0)),D5101))</f>
        <v>#N/A</v>
      </c>
      <c r="E5102" s="6" t="e">
        <f>IF($A5102&gt;DataEnd,NA(),IFERROR(INDEX('iBoxx inputs'!C:C,MATCH($A5102,'iBoxx inputs'!$A:$A,0)),E5101))</f>
        <v>#N/A</v>
      </c>
      <c r="F5102" s="6" t="e">
        <f>IF($A5102&gt;DataEnd,NA(),IFERROR(INDEX('Bank of England inputs'!D:D,MATCH($A5102,'Bank of England inputs'!$A:$A,0),0),F5101))</f>
        <v>#N/A</v>
      </c>
      <c r="G5102" s="19"/>
      <c r="H5102" s="5">
        <f t="shared" si="476"/>
        <v>43166</v>
      </c>
      <c r="I5102" s="6" t="e">
        <f t="shared" si="477"/>
        <v>#N/A</v>
      </c>
      <c r="J5102" s="6" t="e">
        <f t="shared" si="478"/>
        <v>#N/A</v>
      </c>
      <c r="K5102" s="19">
        <f t="shared" si="479"/>
        <v>2526</v>
      </c>
      <c r="L5102" s="6" t="e">
        <f t="shared" ca="1" si="480"/>
        <v>#N/A</v>
      </c>
    </row>
    <row r="5103" spans="1:12" x14ac:dyDescent="0.2">
      <c r="A5103" s="5">
        <f>IF(AND(dateA=1,A5102&lt;DataEnd),'iBoxx inputs'!A5107,IF(AND(dateA=2,A5102&lt;DataEnd),'Bank of England inputs'!A5107,IF(dateA=3,A5102+1,IF(dateA=4,WORKDAY(A5102,1,),WORKDAY(A5102,1,holidayQ)))))</f>
        <v>43167</v>
      </c>
      <c r="B5103" s="35" t="e">
        <f>MATCH(A5103,'iBoxx inputs'!A:A,0)</f>
        <v>#N/A</v>
      </c>
      <c r="C5103" s="35" t="e">
        <f>MATCH(A5103,'Bank of England inputs'!A:A,0)</f>
        <v>#N/A</v>
      </c>
      <c r="D5103" s="6" t="e">
        <f>IF($A5103&gt;DataEnd,NA(),IFERROR(INDEX('iBoxx inputs'!B:B,MATCH($A5103,'iBoxx inputs'!$A:$A,0)),D5102))</f>
        <v>#N/A</v>
      </c>
      <c r="E5103" s="6" t="e">
        <f>IF($A5103&gt;DataEnd,NA(),IFERROR(INDEX('iBoxx inputs'!C:C,MATCH($A5103,'iBoxx inputs'!$A:$A,0)),E5102))</f>
        <v>#N/A</v>
      </c>
      <c r="F5103" s="6" t="e">
        <f>IF($A5103&gt;DataEnd,NA(),IFERROR(INDEX('Bank of England inputs'!D:D,MATCH($A5103,'Bank of England inputs'!$A:$A,0),0),F5102))</f>
        <v>#N/A</v>
      </c>
      <c r="G5103" s="19"/>
      <c r="H5103" s="5">
        <f t="shared" si="476"/>
        <v>43167</v>
      </c>
      <c r="I5103" s="6" t="e">
        <f t="shared" si="477"/>
        <v>#N/A</v>
      </c>
      <c r="J5103" s="6" t="e">
        <f t="shared" si="478"/>
        <v>#N/A</v>
      </c>
      <c r="K5103" s="19">
        <f t="shared" si="479"/>
        <v>2527</v>
      </c>
      <c r="L5103" s="6" t="e">
        <f t="shared" ca="1" si="480"/>
        <v>#N/A</v>
      </c>
    </row>
    <row r="5104" spans="1:12" x14ac:dyDescent="0.2">
      <c r="A5104" s="5">
        <f>IF(AND(dateA=1,A5103&lt;DataEnd),'iBoxx inputs'!A5108,IF(AND(dateA=2,A5103&lt;DataEnd),'Bank of England inputs'!A5108,IF(dateA=3,A5103+1,IF(dateA=4,WORKDAY(A5103,1,),WORKDAY(A5103,1,holidayQ)))))</f>
        <v>43168</v>
      </c>
      <c r="B5104" s="35" t="e">
        <f>MATCH(A5104,'iBoxx inputs'!A:A,0)</f>
        <v>#N/A</v>
      </c>
      <c r="C5104" s="35" t="e">
        <f>MATCH(A5104,'Bank of England inputs'!A:A,0)</f>
        <v>#N/A</v>
      </c>
      <c r="D5104" s="6" t="e">
        <f>IF($A5104&gt;DataEnd,NA(),IFERROR(INDEX('iBoxx inputs'!B:B,MATCH($A5104,'iBoxx inputs'!$A:$A,0)),D5103))</f>
        <v>#N/A</v>
      </c>
      <c r="E5104" s="6" t="e">
        <f>IF($A5104&gt;DataEnd,NA(),IFERROR(INDEX('iBoxx inputs'!C:C,MATCH($A5104,'iBoxx inputs'!$A:$A,0)),E5103))</f>
        <v>#N/A</v>
      </c>
      <c r="F5104" s="6" t="e">
        <f>IF($A5104&gt;DataEnd,NA(),IFERROR(INDEX('Bank of England inputs'!D:D,MATCH($A5104,'Bank of England inputs'!$A:$A,0),0),F5103))</f>
        <v>#N/A</v>
      </c>
      <c r="G5104" s="19"/>
      <c r="H5104" s="5">
        <f t="shared" si="476"/>
        <v>43168</v>
      </c>
      <c r="I5104" s="6" t="e">
        <f t="shared" si="477"/>
        <v>#N/A</v>
      </c>
      <c r="J5104" s="6" t="e">
        <f t="shared" si="478"/>
        <v>#N/A</v>
      </c>
      <c r="K5104" s="19">
        <f t="shared" si="479"/>
        <v>2528</v>
      </c>
      <c r="L5104" s="6" t="e">
        <f t="shared" ca="1" si="480"/>
        <v>#N/A</v>
      </c>
    </row>
    <row r="5105" spans="1:12" x14ac:dyDescent="0.2">
      <c r="A5105" s="5">
        <f>IF(AND(dateA=1,A5104&lt;DataEnd),'iBoxx inputs'!A5109,IF(AND(dateA=2,A5104&lt;DataEnd),'Bank of England inputs'!A5109,IF(dateA=3,A5104+1,IF(dateA=4,WORKDAY(A5104,1,),WORKDAY(A5104,1,holidayQ)))))</f>
        <v>43171</v>
      </c>
      <c r="B5105" s="35" t="e">
        <f>MATCH(A5105,'iBoxx inputs'!A:A,0)</f>
        <v>#N/A</v>
      </c>
      <c r="C5105" s="35" t="e">
        <f>MATCH(A5105,'Bank of England inputs'!A:A,0)</f>
        <v>#N/A</v>
      </c>
      <c r="D5105" s="6" t="e">
        <f>IF($A5105&gt;DataEnd,NA(),IFERROR(INDEX('iBoxx inputs'!B:B,MATCH($A5105,'iBoxx inputs'!$A:$A,0)),D5104))</f>
        <v>#N/A</v>
      </c>
      <c r="E5105" s="6" t="e">
        <f>IF($A5105&gt;DataEnd,NA(),IFERROR(INDEX('iBoxx inputs'!C:C,MATCH($A5105,'iBoxx inputs'!$A:$A,0)),E5104))</f>
        <v>#N/A</v>
      </c>
      <c r="F5105" s="6" t="e">
        <f>IF($A5105&gt;DataEnd,NA(),IFERROR(INDEX('Bank of England inputs'!D:D,MATCH($A5105,'Bank of England inputs'!$A:$A,0),0),F5104))</f>
        <v>#N/A</v>
      </c>
      <c r="G5105" s="19"/>
      <c r="H5105" s="5">
        <f t="shared" si="476"/>
        <v>43171</v>
      </c>
      <c r="I5105" s="6" t="e">
        <f t="shared" si="477"/>
        <v>#N/A</v>
      </c>
      <c r="J5105" s="6" t="e">
        <f t="shared" si="478"/>
        <v>#N/A</v>
      </c>
      <c r="K5105" s="19">
        <f t="shared" si="479"/>
        <v>2526</v>
      </c>
      <c r="L5105" s="6" t="e">
        <f t="shared" ca="1" si="480"/>
        <v>#N/A</v>
      </c>
    </row>
    <row r="5106" spans="1:12" x14ac:dyDescent="0.2">
      <c r="A5106" s="5">
        <f>IF(AND(dateA=1,A5105&lt;DataEnd),'iBoxx inputs'!A5110,IF(AND(dateA=2,A5105&lt;DataEnd),'Bank of England inputs'!A5110,IF(dateA=3,A5105+1,IF(dateA=4,WORKDAY(A5105,1,),WORKDAY(A5105,1,holidayQ)))))</f>
        <v>43172</v>
      </c>
      <c r="B5106" s="35" t="e">
        <f>MATCH(A5106,'iBoxx inputs'!A:A,0)</f>
        <v>#N/A</v>
      </c>
      <c r="C5106" s="35" t="e">
        <f>MATCH(A5106,'Bank of England inputs'!A:A,0)</f>
        <v>#N/A</v>
      </c>
      <c r="D5106" s="6" t="e">
        <f>IF($A5106&gt;DataEnd,NA(),IFERROR(INDEX('iBoxx inputs'!B:B,MATCH($A5106,'iBoxx inputs'!$A:$A,0)),D5105))</f>
        <v>#N/A</v>
      </c>
      <c r="E5106" s="6" t="e">
        <f>IF($A5106&gt;DataEnd,NA(),IFERROR(INDEX('iBoxx inputs'!C:C,MATCH($A5106,'iBoxx inputs'!$A:$A,0)),E5105))</f>
        <v>#N/A</v>
      </c>
      <c r="F5106" s="6" t="e">
        <f>IF($A5106&gt;DataEnd,NA(),IFERROR(INDEX('Bank of England inputs'!D:D,MATCH($A5106,'Bank of England inputs'!$A:$A,0),0),F5105))</f>
        <v>#N/A</v>
      </c>
      <c r="G5106" s="19"/>
      <c r="H5106" s="5">
        <f t="shared" si="476"/>
        <v>43172</v>
      </c>
      <c r="I5106" s="6" t="e">
        <f t="shared" si="477"/>
        <v>#N/A</v>
      </c>
      <c r="J5106" s="6" t="e">
        <f t="shared" si="478"/>
        <v>#N/A</v>
      </c>
      <c r="K5106" s="19">
        <f t="shared" si="479"/>
        <v>2526</v>
      </c>
      <c r="L5106" s="6" t="e">
        <f t="shared" ca="1" si="480"/>
        <v>#N/A</v>
      </c>
    </row>
    <row r="5107" spans="1:12" x14ac:dyDescent="0.2">
      <c r="A5107" s="5">
        <f>IF(AND(dateA=1,A5106&lt;DataEnd),'iBoxx inputs'!A5111,IF(AND(dateA=2,A5106&lt;DataEnd),'Bank of England inputs'!A5111,IF(dateA=3,A5106+1,IF(dateA=4,WORKDAY(A5106,1,),WORKDAY(A5106,1,holidayQ)))))</f>
        <v>43173</v>
      </c>
      <c r="B5107" s="35" t="e">
        <f>MATCH(A5107,'iBoxx inputs'!A:A,0)</f>
        <v>#N/A</v>
      </c>
      <c r="C5107" s="35" t="e">
        <f>MATCH(A5107,'Bank of England inputs'!A:A,0)</f>
        <v>#N/A</v>
      </c>
      <c r="D5107" s="6" t="e">
        <f>IF($A5107&gt;DataEnd,NA(),IFERROR(INDEX('iBoxx inputs'!B:B,MATCH($A5107,'iBoxx inputs'!$A:$A,0)),D5106))</f>
        <v>#N/A</v>
      </c>
      <c r="E5107" s="6" t="e">
        <f>IF($A5107&gt;DataEnd,NA(),IFERROR(INDEX('iBoxx inputs'!C:C,MATCH($A5107,'iBoxx inputs'!$A:$A,0)),E5106))</f>
        <v>#N/A</v>
      </c>
      <c r="F5107" s="6" t="e">
        <f>IF($A5107&gt;DataEnd,NA(),IFERROR(INDEX('Bank of England inputs'!D:D,MATCH($A5107,'Bank of England inputs'!$A:$A,0),0),F5106))</f>
        <v>#N/A</v>
      </c>
      <c r="G5107" s="19"/>
      <c r="H5107" s="5">
        <f t="shared" si="476"/>
        <v>43173</v>
      </c>
      <c r="I5107" s="6" t="e">
        <f t="shared" si="477"/>
        <v>#N/A</v>
      </c>
      <c r="J5107" s="6" t="e">
        <f t="shared" si="478"/>
        <v>#N/A</v>
      </c>
      <c r="K5107" s="19">
        <f t="shared" si="479"/>
        <v>2526</v>
      </c>
      <c r="L5107" s="6" t="e">
        <f t="shared" ca="1" si="480"/>
        <v>#N/A</v>
      </c>
    </row>
    <row r="5108" spans="1:12" x14ac:dyDescent="0.2">
      <c r="A5108" s="5">
        <f>IF(AND(dateA=1,A5107&lt;DataEnd),'iBoxx inputs'!A5112,IF(AND(dateA=2,A5107&lt;DataEnd),'Bank of England inputs'!A5112,IF(dateA=3,A5107+1,IF(dateA=4,WORKDAY(A5107,1,),WORKDAY(A5107,1,holidayQ)))))</f>
        <v>43174</v>
      </c>
      <c r="B5108" s="35" t="e">
        <f>MATCH(A5108,'iBoxx inputs'!A:A,0)</f>
        <v>#N/A</v>
      </c>
      <c r="C5108" s="35" t="e">
        <f>MATCH(A5108,'Bank of England inputs'!A:A,0)</f>
        <v>#N/A</v>
      </c>
      <c r="D5108" s="6" t="e">
        <f>IF($A5108&gt;DataEnd,NA(),IFERROR(INDEX('iBoxx inputs'!B:B,MATCH($A5108,'iBoxx inputs'!$A:$A,0)),D5107))</f>
        <v>#N/A</v>
      </c>
      <c r="E5108" s="6" t="e">
        <f>IF($A5108&gt;DataEnd,NA(),IFERROR(INDEX('iBoxx inputs'!C:C,MATCH($A5108,'iBoxx inputs'!$A:$A,0)),E5107))</f>
        <v>#N/A</v>
      </c>
      <c r="F5108" s="6" t="e">
        <f>IF($A5108&gt;DataEnd,NA(),IFERROR(INDEX('Bank of England inputs'!D:D,MATCH($A5108,'Bank of England inputs'!$A:$A,0),0),F5107))</f>
        <v>#N/A</v>
      </c>
      <c r="G5108" s="19"/>
      <c r="H5108" s="5">
        <f t="shared" si="476"/>
        <v>43174</v>
      </c>
      <c r="I5108" s="6" t="e">
        <f t="shared" si="477"/>
        <v>#N/A</v>
      </c>
      <c r="J5108" s="6" t="e">
        <f t="shared" si="478"/>
        <v>#N/A</v>
      </c>
      <c r="K5108" s="19">
        <f t="shared" si="479"/>
        <v>2527</v>
      </c>
      <c r="L5108" s="6" t="e">
        <f t="shared" ca="1" si="480"/>
        <v>#N/A</v>
      </c>
    </row>
    <row r="5109" spans="1:12" x14ac:dyDescent="0.2">
      <c r="A5109" s="5">
        <f>IF(AND(dateA=1,A5108&lt;DataEnd),'iBoxx inputs'!A5113,IF(AND(dateA=2,A5108&lt;DataEnd),'Bank of England inputs'!A5113,IF(dateA=3,A5108+1,IF(dateA=4,WORKDAY(A5108,1,),WORKDAY(A5108,1,holidayQ)))))</f>
        <v>43175</v>
      </c>
      <c r="B5109" s="35" t="e">
        <f>MATCH(A5109,'iBoxx inputs'!A:A,0)</f>
        <v>#N/A</v>
      </c>
      <c r="C5109" s="35" t="e">
        <f>MATCH(A5109,'Bank of England inputs'!A:A,0)</f>
        <v>#N/A</v>
      </c>
      <c r="D5109" s="6" t="e">
        <f>IF($A5109&gt;DataEnd,NA(),IFERROR(INDEX('iBoxx inputs'!B:B,MATCH($A5109,'iBoxx inputs'!$A:$A,0)),D5108))</f>
        <v>#N/A</v>
      </c>
      <c r="E5109" s="6" t="e">
        <f>IF($A5109&gt;DataEnd,NA(),IFERROR(INDEX('iBoxx inputs'!C:C,MATCH($A5109,'iBoxx inputs'!$A:$A,0)),E5108))</f>
        <v>#N/A</v>
      </c>
      <c r="F5109" s="6" t="e">
        <f>IF($A5109&gt;DataEnd,NA(),IFERROR(INDEX('Bank of England inputs'!D:D,MATCH($A5109,'Bank of England inputs'!$A:$A,0),0),F5108))</f>
        <v>#N/A</v>
      </c>
      <c r="G5109" s="19"/>
      <c r="H5109" s="5">
        <f t="shared" si="476"/>
        <v>43175</v>
      </c>
      <c r="I5109" s="6" t="e">
        <f t="shared" si="477"/>
        <v>#N/A</v>
      </c>
      <c r="J5109" s="6" t="e">
        <f t="shared" si="478"/>
        <v>#N/A</v>
      </c>
      <c r="K5109" s="19">
        <f t="shared" si="479"/>
        <v>2528</v>
      </c>
      <c r="L5109" s="6" t="e">
        <f t="shared" ca="1" si="480"/>
        <v>#N/A</v>
      </c>
    </row>
    <row r="5110" spans="1:12" x14ac:dyDescent="0.2">
      <c r="A5110" s="5">
        <f>IF(AND(dateA=1,A5109&lt;DataEnd),'iBoxx inputs'!A5114,IF(AND(dateA=2,A5109&lt;DataEnd),'Bank of England inputs'!A5114,IF(dateA=3,A5109+1,IF(dateA=4,WORKDAY(A5109,1,),WORKDAY(A5109,1,holidayQ)))))</f>
        <v>43178</v>
      </c>
      <c r="B5110" s="35" t="e">
        <f>MATCH(A5110,'iBoxx inputs'!A:A,0)</f>
        <v>#N/A</v>
      </c>
      <c r="C5110" s="35" t="e">
        <f>MATCH(A5110,'Bank of England inputs'!A:A,0)</f>
        <v>#N/A</v>
      </c>
      <c r="D5110" s="6" t="e">
        <f>IF($A5110&gt;DataEnd,NA(),IFERROR(INDEX('iBoxx inputs'!B:B,MATCH($A5110,'iBoxx inputs'!$A:$A,0)),D5109))</f>
        <v>#N/A</v>
      </c>
      <c r="E5110" s="6" t="e">
        <f>IF($A5110&gt;DataEnd,NA(),IFERROR(INDEX('iBoxx inputs'!C:C,MATCH($A5110,'iBoxx inputs'!$A:$A,0)),E5109))</f>
        <v>#N/A</v>
      </c>
      <c r="F5110" s="6" t="e">
        <f>IF($A5110&gt;DataEnd,NA(),IFERROR(INDEX('Bank of England inputs'!D:D,MATCH($A5110,'Bank of England inputs'!$A:$A,0),0),F5109))</f>
        <v>#N/A</v>
      </c>
      <c r="G5110" s="19"/>
      <c r="H5110" s="5">
        <f t="shared" si="476"/>
        <v>43178</v>
      </c>
      <c r="I5110" s="6" t="e">
        <f t="shared" si="477"/>
        <v>#N/A</v>
      </c>
      <c r="J5110" s="6" t="e">
        <f t="shared" si="478"/>
        <v>#N/A</v>
      </c>
      <c r="K5110" s="19">
        <f t="shared" si="479"/>
        <v>2526</v>
      </c>
      <c r="L5110" s="6" t="e">
        <f t="shared" ca="1" si="480"/>
        <v>#N/A</v>
      </c>
    </row>
    <row r="5111" spans="1:12" x14ac:dyDescent="0.2">
      <c r="A5111" s="5">
        <f>IF(AND(dateA=1,A5110&lt;DataEnd),'iBoxx inputs'!A5115,IF(AND(dateA=2,A5110&lt;DataEnd),'Bank of England inputs'!A5115,IF(dateA=3,A5110+1,IF(dateA=4,WORKDAY(A5110,1,),WORKDAY(A5110,1,holidayQ)))))</f>
        <v>43179</v>
      </c>
      <c r="B5111" s="35" t="e">
        <f>MATCH(A5111,'iBoxx inputs'!A:A,0)</f>
        <v>#N/A</v>
      </c>
      <c r="C5111" s="35" t="e">
        <f>MATCH(A5111,'Bank of England inputs'!A:A,0)</f>
        <v>#N/A</v>
      </c>
      <c r="D5111" s="6" t="e">
        <f>IF($A5111&gt;DataEnd,NA(),IFERROR(INDEX('iBoxx inputs'!B:B,MATCH($A5111,'iBoxx inputs'!$A:$A,0)),D5110))</f>
        <v>#N/A</v>
      </c>
      <c r="E5111" s="6" t="e">
        <f>IF($A5111&gt;DataEnd,NA(),IFERROR(INDEX('iBoxx inputs'!C:C,MATCH($A5111,'iBoxx inputs'!$A:$A,0)),E5110))</f>
        <v>#N/A</v>
      </c>
      <c r="F5111" s="6" t="e">
        <f>IF($A5111&gt;DataEnd,NA(),IFERROR(INDEX('Bank of England inputs'!D:D,MATCH($A5111,'Bank of England inputs'!$A:$A,0),0),F5110))</f>
        <v>#N/A</v>
      </c>
      <c r="G5111" s="19"/>
      <c r="H5111" s="5">
        <f t="shared" si="476"/>
        <v>43179</v>
      </c>
      <c r="I5111" s="6" t="e">
        <f t="shared" si="477"/>
        <v>#N/A</v>
      </c>
      <c r="J5111" s="6" t="e">
        <f t="shared" si="478"/>
        <v>#N/A</v>
      </c>
      <c r="K5111" s="19">
        <f t="shared" si="479"/>
        <v>2526</v>
      </c>
      <c r="L5111" s="6" t="e">
        <f t="shared" ca="1" si="480"/>
        <v>#N/A</v>
      </c>
    </row>
    <row r="5112" spans="1:12" x14ac:dyDescent="0.2">
      <c r="A5112" s="5">
        <f>IF(AND(dateA=1,A5111&lt;DataEnd),'iBoxx inputs'!A5116,IF(AND(dateA=2,A5111&lt;DataEnd),'Bank of England inputs'!A5116,IF(dateA=3,A5111+1,IF(dateA=4,WORKDAY(A5111,1,),WORKDAY(A5111,1,holidayQ)))))</f>
        <v>43180</v>
      </c>
      <c r="B5112" s="35" t="e">
        <f>MATCH(A5112,'iBoxx inputs'!A:A,0)</f>
        <v>#N/A</v>
      </c>
      <c r="C5112" s="35" t="e">
        <f>MATCH(A5112,'Bank of England inputs'!A:A,0)</f>
        <v>#N/A</v>
      </c>
      <c r="D5112" s="6" t="e">
        <f>IF($A5112&gt;DataEnd,NA(),IFERROR(INDEX('iBoxx inputs'!B:B,MATCH($A5112,'iBoxx inputs'!$A:$A,0)),D5111))</f>
        <v>#N/A</v>
      </c>
      <c r="E5112" s="6" t="e">
        <f>IF($A5112&gt;DataEnd,NA(),IFERROR(INDEX('iBoxx inputs'!C:C,MATCH($A5112,'iBoxx inputs'!$A:$A,0)),E5111))</f>
        <v>#N/A</v>
      </c>
      <c r="F5112" s="6" t="e">
        <f>IF($A5112&gt;DataEnd,NA(),IFERROR(INDEX('Bank of England inputs'!D:D,MATCH($A5112,'Bank of England inputs'!$A:$A,0),0),F5111))</f>
        <v>#N/A</v>
      </c>
      <c r="G5112" s="19"/>
      <c r="H5112" s="5">
        <f t="shared" si="476"/>
        <v>43180</v>
      </c>
      <c r="I5112" s="6" t="e">
        <f t="shared" si="477"/>
        <v>#N/A</v>
      </c>
      <c r="J5112" s="6" t="e">
        <f t="shared" si="478"/>
        <v>#N/A</v>
      </c>
      <c r="K5112" s="19">
        <f t="shared" si="479"/>
        <v>2527</v>
      </c>
      <c r="L5112" s="6" t="e">
        <f t="shared" ca="1" si="480"/>
        <v>#N/A</v>
      </c>
    </row>
    <row r="5113" spans="1:12" x14ac:dyDescent="0.2">
      <c r="A5113" s="5">
        <f>IF(AND(dateA=1,A5112&lt;DataEnd),'iBoxx inputs'!A5117,IF(AND(dateA=2,A5112&lt;DataEnd),'Bank of England inputs'!A5117,IF(dateA=3,A5112+1,IF(dateA=4,WORKDAY(A5112,1,),WORKDAY(A5112,1,holidayQ)))))</f>
        <v>43181</v>
      </c>
      <c r="B5113" s="35" t="e">
        <f>MATCH(A5113,'iBoxx inputs'!A:A,0)</f>
        <v>#N/A</v>
      </c>
      <c r="C5113" s="35" t="e">
        <f>MATCH(A5113,'Bank of England inputs'!A:A,0)</f>
        <v>#N/A</v>
      </c>
      <c r="D5113" s="6" t="e">
        <f>IF($A5113&gt;DataEnd,NA(),IFERROR(INDEX('iBoxx inputs'!B:B,MATCH($A5113,'iBoxx inputs'!$A:$A,0)),D5112))</f>
        <v>#N/A</v>
      </c>
      <c r="E5113" s="6" t="e">
        <f>IF($A5113&gt;DataEnd,NA(),IFERROR(INDEX('iBoxx inputs'!C:C,MATCH($A5113,'iBoxx inputs'!$A:$A,0)),E5112))</f>
        <v>#N/A</v>
      </c>
      <c r="F5113" s="6" t="e">
        <f>IF($A5113&gt;DataEnd,NA(),IFERROR(INDEX('Bank of England inputs'!D:D,MATCH($A5113,'Bank of England inputs'!$A:$A,0),0),F5112))</f>
        <v>#N/A</v>
      </c>
      <c r="G5113" s="19"/>
      <c r="H5113" s="5">
        <f t="shared" si="476"/>
        <v>43181</v>
      </c>
      <c r="I5113" s="6" t="e">
        <f t="shared" si="477"/>
        <v>#N/A</v>
      </c>
      <c r="J5113" s="6" t="e">
        <f t="shared" si="478"/>
        <v>#N/A</v>
      </c>
      <c r="K5113" s="19">
        <f t="shared" si="479"/>
        <v>2528</v>
      </c>
      <c r="L5113" s="6" t="e">
        <f t="shared" ca="1" si="480"/>
        <v>#N/A</v>
      </c>
    </row>
    <row r="5114" spans="1:12" x14ac:dyDescent="0.2">
      <c r="A5114" s="5">
        <f>IF(AND(dateA=1,A5113&lt;DataEnd),'iBoxx inputs'!A5118,IF(AND(dateA=2,A5113&lt;DataEnd),'Bank of England inputs'!A5118,IF(dateA=3,A5113+1,IF(dateA=4,WORKDAY(A5113,1,),WORKDAY(A5113,1,holidayQ)))))</f>
        <v>43182</v>
      </c>
      <c r="B5114" s="35" t="e">
        <f>MATCH(A5114,'iBoxx inputs'!A:A,0)</f>
        <v>#N/A</v>
      </c>
      <c r="C5114" s="35" t="e">
        <f>MATCH(A5114,'Bank of England inputs'!A:A,0)</f>
        <v>#N/A</v>
      </c>
      <c r="D5114" s="6" t="e">
        <f>IF($A5114&gt;DataEnd,NA(),IFERROR(INDEX('iBoxx inputs'!B:B,MATCH($A5114,'iBoxx inputs'!$A:$A,0)),D5113))</f>
        <v>#N/A</v>
      </c>
      <c r="E5114" s="6" t="e">
        <f>IF($A5114&gt;DataEnd,NA(),IFERROR(INDEX('iBoxx inputs'!C:C,MATCH($A5114,'iBoxx inputs'!$A:$A,0)),E5113))</f>
        <v>#N/A</v>
      </c>
      <c r="F5114" s="6" t="e">
        <f>IF($A5114&gt;DataEnd,NA(),IFERROR(INDEX('Bank of England inputs'!D:D,MATCH($A5114,'Bank of England inputs'!$A:$A,0),0),F5113))</f>
        <v>#N/A</v>
      </c>
      <c r="G5114" s="19"/>
      <c r="H5114" s="5">
        <f t="shared" si="476"/>
        <v>43182</v>
      </c>
      <c r="I5114" s="6" t="e">
        <f t="shared" si="477"/>
        <v>#N/A</v>
      </c>
      <c r="J5114" s="6" t="e">
        <f t="shared" si="478"/>
        <v>#N/A</v>
      </c>
      <c r="K5114" s="19">
        <f t="shared" si="479"/>
        <v>2529</v>
      </c>
      <c r="L5114" s="6" t="e">
        <f t="shared" ca="1" si="480"/>
        <v>#N/A</v>
      </c>
    </row>
    <row r="5115" spans="1:12" x14ac:dyDescent="0.2">
      <c r="A5115" s="5">
        <f>IF(AND(dateA=1,A5114&lt;DataEnd),'iBoxx inputs'!A5119,IF(AND(dateA=2,A5114&lt;DataEnd),'Bank of England inputs'!A5119,IF(dateA=3,A5114+1,IF(dateA=4,WORKDAY(A5114,1,),WORKDAY(A5114,1,holidayQ)))))</f>
        <v>43185</v>
      </c>
      <c r="B5115" s="35" t="e">
        <f>MATCH(A5115,'iBoxx inputs'!A:A,0)</f>
        <v>#N/A</v>
      </c>
      <c r="C5115" s="35" t="e">
        <f>MATCH(A5115,'Bank of England inputs'!A:A,0)</f>
        <v>#N/A</v>
      </c>
      <c r="D5115" s="6" t="e">
        <f>IF($A5115&gt;DataEnd,NA(),IFERROR(INDEX('iBoxx inputs'!B:B,MATCH($A5115,'iBoxx inputs'!$A:$A,0)),D5114))</f>
        <v>#N/A</v>
      </c>
      <c r="E5115" s="6" t="e">
        <f>IF($A5115&gt;DataEnd,NA(),IFERROR(INDEX('iBoxx inputs'!C:C,MATCH($A5115,'iBoxx inputs'!$A:$A,0)),E5114))</f>
        <v>#N/A</v>
      </c>
      <c r="F5115" s="6" t="e">
        <f>IF($A5115&gt;DataEnd,NA(),IFERROR(INDEX('Bank of England inputs'!D:D,MATCH($A5115,'Bank of England inputs'!$A:$A,0),0),F5114))</f>
        <v>#N/A</v>
      </c>
      <c r="G5115" s="19"/>
      <c r="H5115" s="5">
        <f t="shared" si="476"/>
        <v>43185</v>
      </c>
      <c r="I5115" s="6" t="e">
        <f t="shared" si="477"/>
        <v>#N/A</v>
      </c>
      <c r="J5115" s="6" t="e">
        <f t="shared" si="478"/>
        <v>#N/A</v>
      </c>
      <c r="K5115" s="19">
        <f t="shared" si="479"/>
        <v>2528</v>
      </c>
      <c r="L5115" s="6" t="e">
        <f t="shared" ca="1" si="480"/>
        <v>#N/A</v>
      </c>
    </row>
    <row r="5116" spans="1:12" x14ac:dyDescent="0.2">
      <c r="A5116" s="5">
        <f>IF(AND(dateA=1,A5115&lt;DataEnd),'iBoxx inputs'!A5120,IF(AND(dateA=2,A5115&lt;DataEnd),'Bank of England inputs'!A5120,IF(dateA=3,A5115+1,IF(dateA=4,WORKDAY(A5115,1,),WORKDAY(A5115,1,holidayQ)))))</f>
        <v>43186</v>
      </c>
      <c r="B5116" s="35" t="e">
        <f>MATCH(A5116,'iBoxx inputs'!A:A,0)</f>
        <v>#N/A</v>
      </c>
      <c r="C5116" s="35" t="e">
        <f>MATCH(A5116,'Bank of England inputs'!A:A,0)</f>
        <v>#N/A</v>
      </c>
      <c r="D5116" s="6" t="e">
        <f>IF($A5116&gt;DataEnd,NA(),IFERROR(INDEX('iBoxx inputs'!B:B,MATCH($A5116,'iBoxx inputs'!$A:$A,0)),D5115))</f>
        <v>#N/A</v>
      </c>
      <c r="E5116" s="6" t="e">
        <f>IF($A5116&gt;DataEnd,NA(),IFERROR(INDEX('iBoxx inputs'!C:C,MATCH($A5116,'iBoxx inputs'!$A:$A,0)),E5115))</f>
        <v>#N/A</v>
      </c>
      <c r="F5116" s="6" t="e">
        <f>IF($A5116&gt;DataEnd,NA(),IFERROR(INDEX('Bank of England inputs'!D:D,MATCH($A5116,'Bank of England inputs'!$A:$A,0),0),F5115))</f>
        <v>#N/A</v>
      </c>
      <c r="G5116" s="19"/>
      <c r="H5116" s="5">
        <f t="shared" si="476"/>
        <v>43186</v>
      </c>
      <c r="I5116" s="6" t="e">
        <f t="shared" si="477"/>
        <v>#N/A</v>
      </c>
      <c r="J5116" s="6" t="e">
        <f t="shared" si="478"/>
        <v>#N/A</v>
      </c>
      <c r="K5116" s="19">
        <f t="shared" si="479"/>
        <v>2528</v>
      </c>
      <c r="L5116" s="6" t="e">
        <f t="shared" ca="1" si="480"/>
        <v>#N/A</v>
      </c>
    </row>
    <row r="5117" spans="1:12" x14ac:dyDescent="0.2">
      <c r="A5117" s="5">
        <f>IF(AND(dateA=1,A5116&lt;DataEnd),'iBoxx inputs'!A5121,IF(AND(dateA=2,A5116&lt;DataEnd),'Bank of England inputs'!A5121,IF(dateA=3,A5116+1,IF(dateA=4,WORKDAY(A5116,1,),WORKDAY(A5116,1,holidayQ)))))</f>
        <v>43187</v>
      </c>
      <c r="B5117" s="35" t="e">
        <f>MATCH(A5117,'iBoxx inputs'!A:A,0)</f>
        <v>#N/A</v>
      </c>
      <c r="C5117" s="35" t="e">
        <f>MATCH(A5117,'Bank of England inputs'!A:A,0)</f>
        <v>#N/A</v>
      </c>
      <c r="D5117" s="6" t="e">
        <f>IF($A5117&gt;DataEnd,NA(),IFERROR(INDEX('iBoxx inputs'!B:B,MATCH($A5117,'iBoxx inputs'!$A:$A,0)),D5116))</f>
        <v>#N/A</v>
      </c>
      <c r="E5117" s="6" t="e">
        <f>IF($A5117&gt;DataEnd,NA(),IFERROR(INDEX('iBoxx inputs'!C:C,MATCH($A5117,'iBoxx inputs'!$A:$A,0)),E5116))</f>
        <v>#N/A</v>
      </c>
      <c r="F5117" s="6" t="e">
        <f>IF($A5117&gt;DataEnd,NA(),IFERROR(INDEX('Bank of England inputs'!D:D,MATCH($A5117,'Bank of England inputs'!$A:$A,0),0),F5116))</f>
        <v>#N/A</v>
      </c>
      <c r="G5117" s="19"/>
      <c r="H5117" s="5">
        <f t="shared" si="476"/>
        <v>43187</v>
      </c>
      <c r="I5117" s="6" t="e">
        <f t="shared" si="477"/>
        <v>#N/A</v>
      </c>
      <c r="J5117" s="6" t="e">
        <f t="shared" si="478"/>
        <v>#N/A</v>
      </c>
      <c r="K5117" s="19">
        <f t="shared" si="479"/>
        <v>2528</v>
      </c>
      <c r="L5117" s="6" t="e">
        <f t="shared" ca="1" si="480"/>
        <v>#N/A</v>
      </c>
    </row>
    <row r="5118" spans="1:12" x14ac:dyDescent="0.2">
      <c r="A5118" s="5">
        <f>IF(AND(dateA=1,A5117&lt;DataEnd),'iBoxx inputs'!A5122,IF(AND(dateA=2,A5117&lt;DataEnd),'Bank of England inputs'!A5122,IF(dateA=3,A5117+1,IF(dateA=4,WORKDAY(A5117,1,),WORKDAY(A5117,1,holidayQ)))))</f>
        <v>43188</v>
      </c>
      <c r="B5118" s="35" t="e">
        <f>MATCH(A5118,'iBoxx inputs'!A:A,0)</f>
        <v>#N/A</v>
      </c>
      <c r="C5118" s="35" t="e">
        <f>MATCH(A5118,'Bank of England inputs'!A:A,0)</f>
        <v>#N/A</v>
      </c>
      <c r="D5118" s="6" t="e">
        <f>IF($A5118&gt;DataEnd,NA(),IFERROR(INDEX('iBoxx inputs'!B:B,MATCH($A5118,'iBoxx inputs'!$A:$A,0)),D5117))</f>
        <v>#N/A</v>
      </c>
      <c r="E5118" s="6" t="e">
        <f>IF($A5118&gt;DataEnd,NA(),IFERROR(INDEX('iBoxx inputs'!C:C,MATCH($A5118,'iBoxx inputs'!$A:$A,0)),E5117))</f>
        <v>#N/A</v>
      </c>
      <c r="F5118" s="6" t="e">
        <f>IF($A5118&gt;DataEnd,NA(),IFERROR(INDEX('Bank of England inputs'!D:D,MATCH($A5118,'Bank of England inputs'!$A:$A,0),0),F5117))</f>
        <v>#N/A</v>
      </c>
      <c r="G5118" s="19"/>
      <c r="H5118" s="5">
        <f t="shared" si="476"/>
        <v>43188</v>
      </c>
      <c r="I5118" s="6" t="e">
        <f t="shared" si="477"/>
        <v>#N/A</v>
      </c>
      <c r="J5118" s="6" t="e">
        <f t="shared" si="478"/>
        <v>#N/A</v>
      </c>
      <c r="K5118" s="19">
        <f t="shared" si="479"/>
        <v>2529</v>
      </c>
      <c r="L5118" s="6" t="e">
        <f t="shared" ca="1" si="480"/>
        <v>#N/A</v>
      </c>
    </row>
    <row r="5119" spans="1:12" x14ac:dyDescent="0.2">
      <c r="A5119" s="5">
        <f>IF(AND(dateA=1,A5118&lt;DataEnd),'iBoxx inputs'!A5123,IF(AND(dateA=2,A5118&lt;DataEnd),'Bank of England inputs'!A5123,IF(dateA=3,A5118+1,IF(dateA=4,WORKDAY(A5118,1,),WORKDAY(A5118,1,holidayQ)))))</f>
        <v>43193</v>
      </c>
      <c r="B5119" s="35" t="e">
        <f>MATCH(A5119,'iBoxx inputs'!A:A,0)</f>
        <v>#N/A</v>
      </c>
      <c r="C5119" s="35" t="e">
        <f>MATCH(A5119,'Bank of England inputs'!A:A,0)</f>
        <v>#N/A</v>
      </c>
      <c r="D5119" s="6" t="e">
        <f>IF($A5119&gt;DataEnd,NA(),IFERROR(INDEX('iBoxx inputs'!B:B,MATCH($A5119,'iBoxx inputs'!$A:$A,0)),D5118))</f>
        <v>#N/A</v>
      </c>
      <c r="E5119" s="6" t="e">
        <f>IF($A5119&gt;DataEnd,NA(),IFERROR(INDEX('iBoxx inputs'!C:C,MATCH($A5119,'iBoxx inputs'!$A:$A,0)),E5118))</f>
        <v>#N/A</v>
      </c>
      <c r="F5119" s="6" t="e">
        <f>IF($A5119&gt;DataEnd,NA(),IFERROR(INDEX('Bank of England inputs'!D:D,MATCH($A5119,'Bank of England inputs'!$A:$A,0),0),F5118))</f>
        <v>#N/A</v>
      </c>
      <c r="G5119" s="19"/>
      <c r="H5119" s="5">
        <f t="shared" si="476"/>
        <v>43193</v>
      </c>
      <c r="I5119" s="6" t="e">
        <f t="shared" si="477"/>
        <v>#N/A</v>
      </c>
      <c r="J5119" s="6" t="e">
        <f t="shared" si="478"/>
        <v>#N/A</v>
      </c>
      <c r="K5119" s="19">
        <f t="shared" si="479"/>
        <v>2526</v>
      </c>
      <c r="L5119" s="6" t="e">
        <f t="shared" ca="1" si="480"/>
        <v>#N/A</v>
      </c>
    </row>
    <row r="5120" spans="1:12" x14ac:dyDescent="0.2">
      <c r="A5120" s="5">
        <f>IF(AND(dateA=1,A5119&lt;DataEnd),'iBoxx inputs'!A5124,IF(AND(dateA=2,A5119&lt;DataEnd),'Bank of England inputs'!A5124,IF(dateA=3,A5119+1,IF(dateA=4,WORKDAY(A5119,1,),WORKDAY(A5119,1,holidayQ)))))</f>
        <v>43194</v>
      </c>
      <c r="B5120" s="35" t="e">
        <f>MATCH(A5120,'iBoxx inputs'!A:A,0)</f>
        <v>#N/A</v>
      </c>
      <c r="C5120" s="35" t="e">
        <f>MATCH(A5120,'Bank of England inputs'!A:A,0)</f>
        <v>#N/A</v>
      </c>
      <c r="D5120" s="6" t="e">
        <f>IF($A5120&gt;DataEnd,NA(),IFERROR(INDEX('iBoxx inputs'!B:B,MATCH($A5120,'iBoxx inputs'!$A:$A,0)),D5119))</f>
        <v>#N/A</v>
      </c>
      <c r="E5120" s="6" t="e">
        <f>IF($A5120&gt;DataEnd,NA(),IFERROR(INDEX('iBoxx inputs'!C:C,MATCH($A5120,'iBoxx inputs'!$A:$A,0)),E5119))</f>
        <v>#N/A</v>
      </c>
      <c r="F5120" s="6" t="e">
        <f>IF($A5120&gt;DataEnd,NA(),IFERROR(INDEX('Bank of England inputs'!D:D,MATCH($A5120,'Bank of England inputs'!$A:$A,0),0),F5119))</f>
        <v>#N/A</v>
      </c>
      <c r="G5120" s="19"/>
      <c r="H5120" s="5">
        <f t="shared" si="476"/>
        <v>43194</v>
      </c>
      <c r="I5120" s="6" t="e">
        <f t="shared" si="477"/>
        <v>#N/A</v>
      </c>
      <c r="J5120" s="6" t="e">
        <f t="shared" si="478"/>
        <v>#N/A</v>
      </c>
      <c r="K5120" s="19">
        <f t="shared" si="479"/>
        <v>2526</v>
      </c>
      <c r="L5120" s="6" t="e">
        <f t="shared" ca="1" si="480"/>
        <v>#N/A</v>
      </c>
    </row>
    <row r="5121" spans="1:12" x14ac:dyDescent="0.2">
      <c r="A5121" s="5">
        <f>IF(AND(dateA=1,A5120&lt;DataEnd),'iBoxx inputs'!A5125,IF(AND(dateA=2,A5120&lt;DataEnd),'Bank of England inputs'!A5125,IF(dateA=3,A5120+1,IF(dateA=4,WORKDAY(A5120,1,),WORKDAY(A5120,1,holidayQ)))))</f>
        <v>43195</v>
      </c>
      <c r="B5121" s="35" t="e">
        <f>MATCH(A5121,'iBoxx inputs'!A:A,0)</f>
        <v>#N/A</v>
      </c>
      <c r="C5121" s="35" t="e">
        <f>MATCH(A5121,'Bank of England inputs'!A:A,0)</f>
        <v>#N/A</v>
      </c>
      <c r="D5121" s="6" t="e">
        <f>IF($A5121&gt;DataEnd,NA(),IFERROR(INDEX('iBoxx inputs'!B:B,MATCH($A5121,'iBoxx inputs'!$A:$A,0)),D5120))</f>
        <v>#N/A</v>
      </c>
      <c r="E5121" s="6" t="e">
        <f>IF($A5121&gt;DataEnd,NA(),IFERROR(INDEX('iBoxx inputs'!C:C,MATCH($A5121,'iBoxx inputs'!$A:$A,0)),E5120))</f>
        <v>#N/A</v>
      </c>
      <c r="F5121" s="6" t="e">
        <f>IF($A5121&gt;DataEnd,NA(),IFERROR(INDEX('Bank of England inputs'!D:D,MATCH($A5121,'Bank of England inputs'!$A:$A,0),0),F5120))</f>
        <v>#N/A</v>
      </c>
      <c r="G5121" s="19"/>
      <c r="H5121" s="5">
        <f t="shared" si="476"/>
        <v>43195</v>
      </c>
      <c r="I5121" s="6" t="e">
        <f t="shared" si="477"/>
        <v>#N/A</v>
      </c>
      <c r="J5121" s="6" t="e">
        <f t="shared" si="478"/>
        <v>#N/A</v>
      </c>
      <c r="K5121" s="19">
        <f t="shared" si="479"/>
        <v>2527</v>
      </c>
      <c r="L5121" s="6" t="e">
        <f t="shared" ca="1" si="480"/>
        <v>#N/A</v>
      </c>
    </row>
    <row r="5122" spans="1:12" x14ac:dyDescent="0.2">
      <c r="A5122" s="5">
        <f>IF(AND(dateA=1,A5121&lt;DataEnd),'iBoxx inputs'!A5126,IF(AND(dateA=2,A5121&lt;DataEnd),'Bank of England inputs'!A5126,IF(dateA=3,A5121+1,IF(dateA=4,WORKDAY(A5121,1,),WORKDAY(A5121,1,holidayQ)))))</f>
        <v>43196</v>
      </c>
      <c r="B5122" s="35" t="e">
        <f>MATCH(A5122,'iBoxx inputs'!A:A,0)</f>
        <v>#N/A</v>
      </c>
      <c r="C5122" s="35" t="e">
        <f>MATCH(A5122,'Bank of England inputs'!A:A,0)</f>
        <v>#N/A</v>
      </c>
      <c r="D5122" s="6" t="e">
        <f>IF($A5122&gt;DataEnd,NA(),IFERROR(INDEX('iBoxx inputs'!B:B,MATCH($A5122,'iBoxx inputs'!$A:$A,0)),D5121))</f>
        <v>#N/A</v>
      </c>
      <c r="E5122" s="6" t="e">
        <f>IF($A5122&gt;DataEnd,NA(),IFERROR(INDEX('iBoxx inputs'!C:C,MATCH($A5122,'iBoxx inputs'!$A:$A,0)),E5121))</f>
        <v>#N/A</v>
      </c>
      <c r="F5122" s="6" t="e">
        <f>IF($A5122&gt;DataEnd,NA(),IFERROR(INDEX('Bank of England inputs'!D:D,MATCH($A5122,'Bank of England inputs'!$A:$A,0),0),F5121))</f>
        <v>#N/A</v>
      </c>
      <c r="G5122" s="19"/>
      <c r="H5122" s="5">
        <f t="shared" ref="H5122:H5185" si="481">A5122</f>
        <v>43196</v>
      </c>
      <c r="I5122" s="6" t="e">
        <f t="shared" ref="I5122:I5185" si="482">(D5122+E5122)/2</f>
        <v>#N/A</v>
      </c>
      <c r="J5122" s="6" t="e">
        <f t="shared" ref="J5122:J5185" si="483">((1+I5122/100)/(1+F5122/100)-1)*100</f>
        <v>#N/A</v>
      </c>
      <c r="K5122" s="19">
        <f t="shared" si="479"/>
        <v>2528</v>
      </c>
      <c r="L5122" s="6" t="e">
        <f t="shared" ca="1" si="480"/>
        <v>#N/A</v>
      </c>
    </row>
    <row r="5123" spans="1:12" x14ac:dyDescent="0.2">
      <c r="A5123" s="5">
        <f>IF(AND(dateA=1,A5122&lt;DataEnd),'iBoxx inputs'!A5127,IF(AND(dateA=2,A5122&lt;DataEnd),'Bank of England inputs'!A5127,IF(dateA=3,A5122+1,IF(dateA=4,WORKDAY(A5122,1,),WORKDAY(A5122,1,holidayQ)))))</f>
        <v>43199</v>
      </c>
      <c r="B5123" s="35" t="e">
        <f>MATCH(A5123,'iBoxx inputs'!A:A,0)</f>
        <v>#N/A</v>
      </c>
      <c r="C5123" s="35" t="e">
        <f>MATCH(A5123,'Bank of England inputs'!A:A,0)</f>
        <v>#N/A</v>
      </c>
      <c r="D5123" s="6" t="e">
        <f>IF($A5123&gt;DataEnd,NA(),IFERROR(INDEX('iBoxx inputs'!B:B,MATCH($A5123,'iBoxx inputs'!$A:$A,0)),D5122))</f>
        <v>#N/A</v>
      </c>
      <c r="E5123" s="6" t="e">
        <f>IF($A5123&gt;DataEnd,NA(),IFERROR(INDEX('iBoxx inputs'!C:C,MATCH($A5123,'iBoxx inputs'!$A:$A,0)),E5122))</f>
        <v>#N/A</v>
      </c>
      <c r="F5123" s="6" t="e">
        <f>IF($A5123&gt;DataEnd,NA(),IFERROR(INDEX('Bank of England inputs'!D:D,MATCH($A5123,'Bank of England inputs'!$A:$A,0),0),F5122))</f>
        <v>#N/A</v>
      </c>
      <c r="G5123" s="19"/>
      <c r="H5123" s="5">
        <f t="shared" si="481"/>
        <v>43199</v>
      </c>
      <c r="I5123" s="6" t="e">
        <f t="shared" si="482"/>
        <v>#N/A</v>
      </c>
      <c r="J5123" s="6" t="e">
        <f t="shared" si="483"/>
        <v>#N/A</v>
      </c>
      <c r="K5123" s="19">
        <f t="shared" si="479"/>
        <v>2526</v>
      </c>
      <c r="L5123" s="6" t="e">
        <f t="shared" ca="1" si="480"/>
        <v>#N/A</v>
      </c>
    </row>
    <row r="5124" spans="1:12" x14ac:dyDescent="0.2">
      <c r="A5124" s="5">
        <f>IF(AND(dateA=1,A5123&lt;DataEnd),'iBoxx inputs'!A5128,IF(AND(dateA=2,A5123&lt;DataEnd),'Bank of England inputs'!A5128,IF(dateA=3,A5123+1,IF(dateA=4,WORKDAY(A5123,1,),WORKDAY(A5123,1,holidayQ)))))</f>
        <v>43200</v>
      </c>
      <c r="B5124" s="35" t="e">
        <f>MATCH(A5124,'iBoxx inputs'!A:A,0)</f>
        <v>#N/A</v>
      </c>
      <c r="C5124" s="35" t="e">
        <f>MATCH(A5124,'Bank of England inputs'!A:A,0)</f>
        <v>#N/A</v>
      </c>
      <c r="D5124" s="6" t="e">
        <f>IF($A5124&gt;DataEnd,NA(),IFERROR(INDEX('iBoxx inputs'!B:B,MATCH($A5124,'iBoxx inputs'!$A:$A,0)),D5123))</f>
        <v>#N/A</v>
      </c>
      <c r="E5124" s="6" t="e">
        <f>IF($A5124&gt;DataEnd,NA(),IFERROR(INDEX('iBoxx inputs'!C:C,MATCH($A5124,'iBoxx inputs'!$A:$A,0)),E5123))</f>
        <v>#N/A</v>
      </c>
      <c r="F5124" s="6" t="e">
        <f>IF($A5124&gt;DataEnd,NA(),IFERROR(INDEX('Bank of England inputs'!D:D,MATCH($A5124,'Bank of England inputs'!$A:$A,0),0),F5123))</f>
        <v>#N/A</v>
      </c>
      <c r="G5124" s="19"/>
      <c r="H5124" s="5">
        <f t="shared" si="481"/>
        <v>43200</v>
      </c>
      <c r="I5124" s="6" t="e">
        <f t="shared" si="482"/>
        <v>#N/A</v>
      </c>
      <c r="J5124" s="6" t="e">
        <f t="shared" si="483"/>
        <v>#N/A</v>
      </c>
      <c r="K5124" s="19">
        <f t="shared" si="479"/>
        <v>2526</v>
      </c>
      <c r="L5124" s="6" t="e">
        <f t="shared" ca="1" si="480"/>
        <v>#N/A</v>
      </c>
    </row>
    <row r="5125" spans="1:12" x14ac:dyDescent="0.2">
      <c r="A5125" s="5">
        <f>IF(AND(dateA=1,A5124&lt;DataEnd),'iBoxx inputs'!A5129,IF(AND(dateA=2,A5124&lt;DataEnd),'Bank of England inputs'!A5129,IF(dateA=3,A5124+1,IF(dateA=4,WORKDAY(A5124,1,),WORKDAY(A5124,1,holidayQ)))))</f>
        <v>43201</v>
      </c>
      <c r="B5125" s="35" t="e">
        <f>MATCH(A5125,'iBoxx inputs'!A:A,0)</f>
        <v>#N/A</v>
      </c>
      <c r="C5125" s="35" t="e">
        <f>MATCH(A5125,'Bank of England inputs'!A:A,0)</f>
        <v>#N/A</v>
      </c>
      <c r="D5125" s="6" t="e">
        <f>IF($A5125&gt;DataEnd,NA(),IFERROR(INDEX('iBoxx inputs'!B:B,MATCH($A5125,'iBoxx inputs'!$A:$A,0)),D5124))</f>
        <v>#N/A</v>
      </c>
      <c r="E5125" s="6" t="e">
        <f>IF($A5125&gt;DataEnd,NA(),IFERROR(INDEX('iBoxx inputs'!C:C,MATCH($A5125,'iBoxx inputs'!$A:$A,0)),E5124))</f>
        <v>#N/A</v>
      </c>
      <c r="F5125" s="6" t="e">
        <f>IF($A5125&gt;DataEnd,NA(),IFERROR(INDEX('Bank of England inputs'!D:D,MATCH($A5125,'Bank of England inputs'!$A:$A,0),0),F5124))</f>
        <v>#N/A</v>
      </c>
      <c r="G5125" s="19"/>
      <c r="H5125" s="5">
        <f t="shared" si="481"/>
        <v>43201</v>
      </c>
      <c r="I5125" s="6" t="e">
        <f t="shared" si="482"/>
        <v>#N/A</v>
      </c>
      <c r="J5125" s="6" t="e">
        <f t="shared" si="483"/>
        <v>#N/A</v>
      </c>
      <c r="K5125" s="19">
        <f t="shared" si="479"/>
        <v>2526</v>
      </c>
      <c r="L5125" s="6" t="e">
        <f t="shared" ca="1" si="480"/>
        <v>#N/A</v>
      </c>
    </row>
    <row r="5126" spans="1:12" x14ac:dyDescent="0.2">
      <c r="A5126" s="5">
        <f>IF(AND(dateA=1,A5125&lt;DataEnd),'iBoxx inputs'!A5130,IF(AND(dateA=2,A5125&lt;DataEnd),'Bank of England inputs'!A5130,IF(dateA=3,A5125+1,IF(dateA=4,WORKDAY(A5125,1,),WORKDAY(A5125,1,holidayQ)))))</f>
        <v>43202</v>
      </c>
      <c r="B5126" s="35" t="e">
        <f>MATCH(A5126,'iBoxx inputs'!A:A,0)</f>
        <v>#N/A</v>
      </c>
      <c r="C5126" s="35" t="e">
        <f>MATCH(A5126,'Bank of England inputs'!A:A,0)</f>
        <v>#N/A</v>
      </c>
      <c r="D5126" s="6" t="e">
        <f>IF($A5126&gt;DataEnd,NA(),IFERROR(INDEX('iBoxx inputs'!B:B,MATCH($A5126,'iBoxx inputs'!$A:$A,0)),D5125))</f>
        <v>#N/A</v>
      </c>
      <c r="E5126" s="6" t="e">
        <f>IF($A5126&gt;DataEnd,NA(),IFERROR(INDEX('iBoxx inputs'!C:C,MATCH($A5126,'iBoxx inputs'!$A:$A,0)),E5125))</f>
        <v>#N/A</v>
      </c>
      <c r="F5126" s="6" t="e">
        <f>IF($A5126&gt;DataEnd,NA(),IFERROR(INDEX('Bank of England inputs'!D:D,MATCH($A5126,'Bank of England inputs'!$A:$A,0),0),F5125))</f>
        <v>#N/A</v>
      </c>
      <c r="G5126" s="19"/>
      <c r="H5126" s="5">
        <f t="shared" si="481"/>
        <v>43202</v>
      </c>
      <c r="I5126" s="6" t="e">
        <f t="shared" si="482"/>
        <v>#N/A</v>
      </c>
      <c r="J5126" s="6" t="e">
        <f t="shared" si="483"/>
        <v>#N/A</v>
      </c>
      <c r="K5126" s="19">
        <f t="shared" si="479"/>
        <v>2527</v>
      </c>
      <c r="L5126" s="6" t="e">
        <f t="shared" ca="1" si="480"/>
        <v>#N/A</v>
      </c>
    </row>
    <row r="5127" spans="1:12" x14ac:dyDescent="0.2">
      <c r="A5127" s="5">
        <f>IF(AND(dateA=1,A5126&lt;DataEnd),'iBoxx inputs'!A5131,IF(AND(dateA=2,A5126&lt;DataEnd),'Bank of England inputs'!A5131,IF(dateA=3,A5126+1,IF(dateA=4,WORKDAY(A5126,1,),WORKDAY(A5126,1,holidayQ)))))</f>
        <v>43203</v>
      </c>
      <c r="B5127" s="35" t="e">
        <f>MATCH(A5127,'iBoxx inputs'!A:A,0)</f>
        <v>#N/A</v>
      </c>
      <c r="C5127" s="35" t="e">
        <f>MATCH(A5127,'Bank of England inputs'!A:A,0)</f>
        <v>#N/A</v>
      </c>
      <c r="D5127" s="6" t="e">
        <f>IF($A5127&gt;DataEnd,NA(),IFERROR(INDEX('iBoxx inputs'!B:B,MATCH($A5127,'iBoxx inputs'!$A:$A,0)),D5126))</f>
        <v>#N/A</v>
      </c>
      <c r="E5127" s="6" t="e">
        <f>IF($A5127&gt;DataEnd,NA(),IFERROR(INDEX('iBoxx inputs'!C:C,MATCH($A5127,'iBoxx inputs'!$A:$A,0)),E5126))</f>
        <v>#N/A</v>
      </c>
      <c r="F5127" s="6" t="e">
        <f>IF($A5127&gt;DataEnd,NA(),IFERROR(INDEX('Bank of England inputs'!D:D,MATCH($A5127,'Bank of England inputs'!$A:$A,0),0),F5126))</f>
        <v>#N/A</v>
      </c>
      <c r="G5127" s="19"/>
      <c r="H5127" s="5">
        <f t="shared" si="481"/>
        <v>43203</v>
      </c>
      <c r="I5127" s="6" t="e">
        <f t="shared" si="482"/>
        <v>#N/A</v>
      </c>
      <c r="J5127" s="6" t="e">
        <f t="shared" si="483"/>
        <v>#N/A</v>
      </c>
      <c r="K5127" s="19">
        <f t="shared" si="479"/>
        <v>2528</v>
      </c>
      <c r="L5127" s="6" t="e">
        <f t="shared" ca="1" si="480"/>
        <v>#N/A</v>
      </c>
    </row>
    <row r="5128" spans="1:12" x14ac:dyDescent="0.2">
      <c r="A5128" s="5">
        <f>IF(AND(dateA=1,A5127&lt;DataEnd),'iBoxx inputs'!A5132,IF(AND(dateA=2,A5127&lt;DataEnd),'Bank of England inputs'!A5132,IF(dateA=3,A5127+1,IF(dateA=4,WORKDAY(A5127,1,),WORKDAY(A5127,1,holidayQ)))))</f>
        <v>43206</v>
      </c>
      <c r="B5128" s="35" t="e">
        <f>MATCH(A5128,'iBoxx inputs'!A:A,0)</f>
        <v>#N/A</v>
      </c>
      <c r="C5128" s="35" t="e">
        <f>MATCH(A5128,'Bank of England inputs'!A:A,0)</f>
        <v>#N/A</v>
      </c>
      <c r="D5128" s="6" t="e">
        <f>IF($A5128&gt;DataEnd,NA(),IFERROR(INDEX('iBoxx inputs'!B:B,MATCH($A5128,'iBoxx inputs'!$A:$A,0)),D5127))</f>
        <v>#N/A</v>
      </c>
      <c r="E5128" s="6" t="e">
        <f>IF($A5128&gt;DataEnd,NA(),IFERROR(INDEX('iBoxx inputs'!C:C,MATCH($A5128,'iBoxx inputs'!$A:$A,0)),E5127))</f>
        <v>#N/A</v>
      </c>
      <c r="F5128" s="6" t="e">
        <f>IF($A5128&gt;DataEnd,NA(),IFERROR(INDEX('Bank of England inputs'!D:D,MATCH($A5128,'Bank of England inputs'!$A:$A,0),0),F5127))</f>
        <v>#N/A</v>
      </c>
      <c r="G5128" s="19"/>
      <c r="H5128" s="5">
        <f t="shared" si="481"/>
        <v>43206</v>
      </c>
      <c r="I5128" s="6" t="e">
        <f t="shared" si="482"/>
        <v>#N/A</v>
      </c>
      <c r="J5128" s="6" t="e">
        <f t="shared" si="483"/>
        <v>#N/A</v>
      </c>
      <c r="K5128" s="19">
        <f t="shared" si="479"/>
        <v>2526</v>
      </c>
      <c r="L5128" s="6" t="e">
        <f t="shared" ca="1" si="480"/>
        <v>#N/A</v>
      </c>
    </row>
    <row r="5129" spans="1:12" x14ac:dyDescent="0.2">
      <c r="A5129" s="5">
        <f>IF(AND(dateA=1,A5128&lt;DataEnd),'iBoxx inputs'!A5133,IF(AND(dateA=2,A5128&lt;DataEnd),'Bank of England inputs'!A5133,IF(dateA=3,A5128+1,IF(dateA=4,WORKDAY(A5128,1,),WORKDAY(A5128,1,holidayQ)))))</f>
        <v>43207</v>
      </c>
      <c r="B5129" s="35" t="e">
        <f>MATCH(A5129,'iBoxx inputs'!A:A,0)</f>
        <v>#N/A</v>
      </c>
      <c r="C5129" s="35" t="e">
        <f>MATCH(A5129,'Bank of England inputs'!A:A,0)</f>
        <v>#N/A</v>
      </c>
      <c r="D5129" s="6" t="e">
        <f>IF($A5129&gt;DataEnd,NA(),IFERROR(INDEX('iBoxx inputs'!B:B,MATCH($A5129,'iBoxx inputs'!$A:$A,0)),D5128))</f>
        <v>#N/A</v>
      </c>
      <c r="E5129" s="6" t="e">
        <f>IF($A5129&gt;DataEnd,NA(),IFERROR(INDEX('iBoxx inputs'!C:C,MATCH($A5129,'iBoxx inputs'!$A:$A,0)),E5128))</f>
        <v>#N/A</v>
      </c>
      <c r="F5129" s="6" t="e">
        <f>IF($A5129&gt;DataEnd,NA(),IFERROR(INDEX('Bank of England inputs'!D:D,MATCH($A5129,'Bank of England inputs'!$A:$A,0),0),F5128))</f>
        <v>#N/A</v>
      </c>
      <c r="G5129" s="19"/>
      <c r="H5129" s="5">
        <f t="shared" si="481"/>
        <v>43207</v>
      </c>
      <c r="I5129" s="6" t="e">
        <f t="shared" si="482"/>
        <v>#N/A</v>
      </c>
      <c r="J5129" s="6" t="e">
        <f t="shared" si="483"/>
        <v>#N/A</v>
      </c>
      <c r="K5129" s="19">
        <f t="shared" si="479"/>
        <v>2526</v>
      </c>
      <c r="L5129" s="6" t="e">
        <f t="shared" ca="1" si="480"/>
        <v>#N/A</v>
      </c>
    </row>
    <row r="5130" spans="1:12" x14ac:dyDescent="0.2">
      <c r="A5130" s="5">
        <f>IF(AND(dateA=1,A5129&lt;DataEnd),'iBoxx inputs'!A5134,IF(AND(dateA=2,A5129&lt;DataEnd),'Bank of England inputs'!A5134,IF(dateA=3,A5129+1,IF(dateA=4,WORKDAY(A5129,1,),WORKDAY(A5129,1,holidayQ)))))</f>
        <v>43208</v>
      </c>
      <c r="B5130" s="35" t="e">
        <f>MATCH(A5130,'iBoxx inputs'!A:A,0)</f>
        <v>#N/A</v>
      </c>
      <c r="C5130" s="35" t="e">
        <f>MATCH(A5130,'Bank of England inputs'!A:A,0)</f>
        <v>#N/A</v>
      </c>
      <c r="D5130" s="6" t="e">
        <f>IF($A5130&gt;DataEnd,NA(),IFERROR(INDEX('iBoxx inputs'!B:B,MATCH($A5130,'iBoxx inputs'!$A:$A,0)),D5129))</f>
        <v>#N/A</v>
      </c>
      <c r="E5130" s="6" t="e">
        <f>IF($A5130&gt;DataEnd,NA(),IFERROR(INDEX('iBoxx inputs'!C:C,MATCH($A5130,'iBoxx inputs'!$A:$A,0)),E5129))</f>
        <v>#N/A</v>
      </c>
      <c r="F5130" s="6" t="e">
        <f>IF($A5130&gt;DataEnd,NA(),IFERROR(INDEX('Bank of England inputs'!D:D,MATCH($A5130,'Bank of England inputs'!$A:$A,0),0),F5129))</f>
        <v>#N/A</v>
      </c>
      <c r="G5130" s="19"/>
      <c r="H5130" s="5">
        <f t="shared" si="481"/>
        <v>43208</v>
      </c>
      <c r="I5130" s="6" t="e">
        <f t="shared" si="482"/>
        <v>#N/A</v>
      </c>
      <c r="J5130" s="6" t="e">
        <f t="shared" si="483"/>
        <v>#N/A</v>
      </c>
      <c r="K5130" s="19">
        <f t="shared" si="479"/>
        <v>2526</v>
      </c>
      <c r="L5130" s="6" t="e">
        <f t="shared" ca="1" si="480"/>
        <v>#N/A</v>
      </c>
    </row>
    <row r="5131" spans="1:12" x14ac:dyDescent="0.2">
      <c r="A5131" s="5">
        <f>IF(AND(dateA=1,A5130&lt;DataEnd),'iBoxx inputs'!A5135,IF(AND(dateA=2,A5130&lt;DataEnd),'Bank of England inputs'!A5135,IF(dateA=3,A5130+1,IF(dateA=4,WORKDAY(A5130,1,),WORKDAY(A5130,1,holidayQ)))))</f>
        <v>43209</v>
      </c>
      <c r="B5131" s="35" t="e">
        <f>MATCH(A5131,'iBoxx inputs'!A:A,0)</f>
        <v>#N/A</v>
      </c>
      <c r="C5131" s="35" t="e">
        <f>MATCH(A5131,'Bank of England inputs'!A:A,0)</f>
        <v>#N/A</v>
      </c>
      <c r="D5131" s="6" t="e">
        <f>IF($A5131&gt;DataEnd,NA(),IFERROR(INDEX('iBoxx inputs'!B:B,MATCH($A5131,'iBoxx inputs'!$A:$A,0)),D5130))</f>
        <v>#N/A</v>
      </c>
      <c r="E5131" s="6" t="e">
        <f>IF($A5131&gt;DataEnd,NA(),IFERROR(INDEX('iBoxx inputs'!C:C,MATCH($A5131,'iBoxx inputs'!$A:$A,0)),E5130))</f>
        <v>#N/A</v>
      </c>
      <c r="F5131" s="6" t="e">
        <f>IF($A5131&gt;DataEnd,NA(),IFERROR(INDEX('Bank of England inputs'!D:D,MATCH($A5131,'Bank of England inputs'!$A:$A,0),0),F5130))</f>
        <v>#N/A</v>
      </c>
      <c r="G5131" s="19"/>
      <c r="H5131" s="5">
        <f t="shared" si="481"/>
        <v>43209</v>
      </c>
      <c r="I5131" s="6" t="e">
        <f t="shared" si="482"/>
        <v>#N/A</v>
      </c>
      <c r="J5131" s="6" t="e">
        <f t="shared" si="483"/>
        <v>#N/A</v>
      </c>
      <c r="K5131" s="19">
        <f t="shared" si="479"/>
        <v>2527</v>
      </c>
      <c r="L5131" s="6" t="e">
        <f t="shared" ca="1" si="480"/>
        <v>#N/A</v>
      </c>
    </row>
    <row r="5132" spans="1:12" x14ac:dyDescent="0.2">
      <c r="A5132" s="5">
        <f>IF(AND(dateA=1,A5131&lt;DataEnd),'iBoxx inputs'!A5136,IF(AND(dateA=2,A5131&lt;DataEnd),'Bank of England inputs'!A5136,IF(dateA=3,A5131+1,IF(dateA=4,WORKDAY(A5131,1,),WORKDAY(A5131,1,holidayQ)))))</f>
        <v>43210</v>
      </c>
      <c r="B5132" s="35" t="e">
        <f>MATCH(A5132,'iBoxx inputs'!A:A,0)</f>
        <v>#N/A</v>
      </c>
      <c r="C5132" s="35" t="e">
        <f>MATCH(A5132,'Bank of England inputs'!A:A,0)</f>
        <v>#N/A</v>
      </c>
      <c r="D5132" s="6" t="e">
        <f>IF($A5132&gt;DataEnd,NA(),IFERROR(INDEX('iBoxx inputs'!B:B,MATCH($A5132,'iBoxx inputs'!$A:$A,0)),D5131))</f>
        <v>#N/A</v>
      </c>
      <c r="E5132" s="6" t="e">
        <f>IF($A5132&gt;DataEnd,NA(),IFERROR(INDEX('iBoxx inputs'!C:C,MATCH($A5132,'iBoxx inputs'!$A:$A,0)),E5131))</f>
        <v>#N/A</v>
      </c>
      <c r="F5132" s="6" t="e">
        <f>IF($A5132&gt;DataEnd,NA(),IFERROR(INDEX('Bank of England inputs'!D:D,MATCH($A5132,'Bank of England inputs'!$A:$A,0),0),F5131))</f>
        <v>#N/A</v>
      </c>
      <c r="G5132" s="19"/>
      <c r="H5132" s="5">
        <f t="shared" si="481"/>
        <v>43210</v>
      </c>
      <c r="I5132" s="6" t="e">
        <f t="shared" si="482"/>
        <v>#N/A</v>
      </c>
      <c r="J5132" s="6" t="e">
        <f t="shared" si="483"/>
        <v>#N/A</v>
      </c>
      <c r="K5132" s="19">
        <f t="shared" si="479"/>
        <v>2528</v>
      </c>
      <c r="L5132" s="6" t="e">
        <f t="shared" ca="1" si="480"/>
        <v>#N/A</v>
      </c>
    </row>
    <row r="5133" spans="1:12" x14ac:dyDescent="0.2">
      <c r="A5133" s="5">
        <f>IF(AND(dateA=1,A5132&lt;DataEnd),'iBoxx inputs'!A5137,IF(AND(dateA=2,A5132&lt;DataEnd),'Bank of England inputs'!A5137,IF(dateA=3,A5132+1,IF(dateA=4,WORKDAY(A5132,1,),WORKDAY(A5132,1,holidayQ)))))</f>
        <v>43213</v>
      </c>
      <c r="B5133" s="35" t="e">
        <f>MATCH(A5133,'iBoxx inputs'!A:A,0)</f>
        <v>#N/A</v>
      </c>
      <c r="C5133" s="35" t="e">
        <f>MATCH(A5133,'Bank of England inputs'!A:A,0)</f>
        <v>#N/A</v>
      </c>
      <c r="D5133" s="6" t="e">
        <f>IF($A5133&gt;DataEnd,NA(),IFERROR(INDEX('iBoxx inputs'!B:B,MATCH($A5133,'iBoxx inputs'!$A:$A,0)),D5132))</f>
        <v>#N/A</v>
      </c>
      <c r="E5133" s="6" t="e">
        <f>IF($A5133&gt;DataEnd,NA(),IFERROR(INDEX('iBoxx inputs'!C:C,MATCH($A5133,'iBoxx inputs'!$A:$A,0)),E5132))</f>
        <v>#N/A</v>
      </c>
      <c r="F5133" s="6" t="e">
        <f>IF($A5133&gt;DataEnd,NA(),IFERROR(INDEX('Bank of England inputs'!D:D,MATCH($A5133,'Bank of England inputs'!$A:$A,0),0),F5132))</f>
        <v>#N/A</v>
      </c>
      <c r="G5133" s="19"/>
      <c r="H5133" s="5">
        <f t="shared" si="481"/>
        <v>43213</v>
      </c>
      <c r="I5133" s="6" t="e">
        <f t="shared" si="482"/>
        <v>#N/A</v>
      </c>
      <c r="J5133" s="6" t="e">
        <f t="shared" si="483"/>
        <v>#N/A</v>
      </c>
      <c r="K5133" s="19">
        <f t="shared" si="479"/>
        <v>2526</v>
      </c>
      <c r="L5133" s="6" t="e">
        <f t="shared" ca="1" si="480"/>
        <v>#N/A</v>
      </c>
    </row>
    <row r="5134" spans="1:12" x14ac:dyDescent="0.2">
      <c r="A5134" s="5">
        <f>IF(AND(dateA=1,A5133&lt;DataEnd),'iBoxx inputs'!A5138,IF(AND(dateA=2,A5133&lt;DataEnd),'Bank of England inputs'!A5138,IF(dateA=3,A5133+1,IF(dateA=4,WORKDAY(A5133,1,),WORKDAY(A5133,1,holidayQ)))))</f>
        <v>43214</v>
      </c>
      <c r="B5134" s="35" t="e">
        <f>MATCH(A5134,'iBoxx inputs'!A:A,0)</f>
        <v>#N/A</v>
      </c>
      <c r="C5134" s="35" t="e">
        <f>MATCH(A5134,'Bank of England inputs'!A:A,0)</f>
        <v>#N/A</v>
      </c>
      <c r="D5134" s="6" t="e">
        <f>IF($A5134&gt;DataEnd,NA(),IFERROR(INDEX('iBoxx inputs'!B:B,MATCH($A5134,'iBoxx inputs'!$A:$A,0)),D5133))</f>
        <v>#N/A</v>
      </c>
      <c r="E5134" s="6" t="e">
        <f>IF($A5134&gt;DataEnd,NA(),IFERROR(INDEX('iBoxx inputs'!C:C,MATCH($A5134,'iBoxx inputs'!$A:$A,0)),E5133))</f>
        <v>#N/A</v>
      </c>
      <c r="F5134" s="6" t="e">
        <f>IF($A5134&gt;DataEnd,NA(),IFERROR(INDEX('Bank of England inputs'!D:D,MATCH($A5134,'Bank of England inputs'!$A:$A,0),0),F5133))</f>
        <v>#N/A</v>
      </c>
      <c r="G5134" s="19"/>
      <c r="H5134" s="5">
        <f t="shared" si="481"/>
        <v>43214</v>
      </c>
      <c r="I5134" s="6" t="e">
        <f t="shared" si="482"/>
        <v>#N/A</v>
      </c>
      <c r="J5134" s="6" t="e">
        <f t="shared" si="483"/>
        <v>#N/A</v>
      </c>
      <c r="K5134" s="19">
        <f t="shared" si="479"/>
        <v>2526</v>
      </c>
      <c r="L5134" s="6" t="e">
        <f t="shared" ca="1" si="480"/>
        <v>#N/A</v>
      </c>
    </row>
    <row r="5135" spans="1:12" x14ac:dyDescent="0.2">
      <c r="A5135" s="5">
        <f>IF(AND(dateA=1,A5134&lt;DataEnd),'iBoxx inputs'!A5139,IF(AND(dateA=2,A5134&lt;DataEnd),'Bank of England inputs'!A5139,IF(dateA=3,A5134+1,IF(dateA=4,WORKDAY(A5134,1,),WORKDAY(A5134,1,holidayQ)))))</f>
        <v>43215</v>
      </c>
      <c r="B5135" s="35" t="e">
        <f>MATCH(A5135,'iBoxx inputs'!A:A,0)</f>
        <v>#N/A</v>
      </c>
      <c r="C5135" s="35" t="e">
        <f>MATCH(A5135,'Bank of England inputs'!A:A,0)</f>
        <v>#N/A</v>
      </c>
      <c r="D5135" s="6" t="e">
        <f>IF($A5135&gt;DataEnd,NA(),IFERROR(INDEX('iBoxx inputs'!B:B,MATCH($A5135,'iBoxx inputs'!$A:$A,0)),D5134))</f>
        <v>#N/A</v>
      </c>
      <c r="E5135" s="6" t="e">
        <f>IF($A5135&gt;DataEnd,NA(),IFERROR(INDEX('iBoxx inputs'!C:C,MATCH($A5135,'iBoxx inputs'!$A:$A,0)),E5134))</f>
        <v>#N/A</v>
      </c>
      <c r="F5135" s="6" t="e">
        <f>IF($A5135&gt;DataEnd,NA(),IFERROR(INDEX('Bank of England inputs'!D:D,MATCH($A5135,'Bank of England inputs'!$A:$A,0),0),F5134))</f>
        <v>#N/A</v>
      </c>
      <c r="G5135" s="19"/>
      <c r="H5135" s="5">
        <f t="shared" si="481"/>
        <v>43215</v>
      </c>
      <c r="I5135" s="6" t="e">
        <f t="shared" si="482"/>
        <v>#N/A</v>
      </c>
      <c r="J5135" s="6" t="e">
        <f t="shared" si="483"/>
        <v>#N/A</v>
      </c>
      <c r="K5135" s="19">
        <f t="shared" si="479"/>
        <v>2526</v>
      </c>
      <c r="L5135" s="6" t="e">
        <f t="shared" ca="1" si="480"/>
        <v>#N/A</v>
      </c>
    </row>
    <row r="5136" spans="1:12" x14ac:dyDescent="0.2">
      <c r="A5136" s="5">
        <f>IF(AND(dateA=1,A5135&lt;DataEnd),'iBoxx inputs'!A5140,IF(AND(dateA=2,A5135&lt;DataEnd),'Bank of England inputs'!A5140,IF(dateA=3,A5135+1,IF(dateA=4,WORKDAY(A5135,1,),WORKDAY(A5135,1,holidayQ)))))</f>
        <v>43216</v>
      </c>
      <c r="B5136" s="35" t="e">
        <f>MATCH(A5136,'iBoxx inputs'!A:A,0)</f>
        <v>#N/A</v>
      </c>
      <c r="C5136" s="35" t="e">
        <f>MATCH(A5136,'Bank of England inputs'!A:A,0)</f>
        <v>#N/A</v>
      </c>
      <c r="D5136" s="6" t="e">
        <f>IF($A5136&gt;DataEnd,NA(),IFERROR(INDEX('iBoxx inputs'!B:B,MATCH($A5136,'iBoxx inputs'!$A:$A,0)),D5135))</f>
        <v>#N/A</v>
      </c>
      <c r="E5136" s="6" t="e">
        <f>IF($A5136&gt;DataEnd,NA(),IFERROR(INDEX('iBoxx inputs'!C:C,MATCH($A5136,'iBoxx inputs'!$A:$A,0)),E5135))</f>
        <v>#N/A</v>
      </c>
      <c r="F5136" s="6" t="e">
        <f>IF($A5136&gt;DataEnd,NA(),IFERROR(INDEX('Bank of England inputs'!D:D,MATCH($A5136,'Bank of England inputs'!$A:$A,0),0),F5135))</f>
        <v>#N/A</v>
      </c>
      <c r="G5136" s="19"/>
      <c r="H5136" s="5">
        <f t="shared" si="481"/>
        <v>43216</v>
      </c>
      <c r="I5136" s="6" t="e">
        <f t="shared" si="482"/>
        <v>#N/A</v>
      </c>
      <c r="J5136" s="6" t="e">
        <f t="shared" si="483"/>
        <v>#N/A</v>
      </c>
      <c r="K5136" s="19">
        <f t="shared" si="479"/>
        <v>2527</v>
      </c>
      <c r="L5136" s="6" t="e">
        <f t="shared" ca="1" si="480"/>
        <v>#N/A</v>
      </c>
    </row>
    <row r="5137" spans="1:12" x14ac:dyDescent="0.2">
      <c r="A5137" s="5">
        <f>IF(AND(dateA=1,A5136&lt;DataEnd),'iBoxx inputs'!A5141,IF(AND(dateA=2,A5136&lt;DataEnd),'Bank of England inputs'!A5141,IF(dateA=3,A5136+1,IF(dateA=4,WORKDAY(A5136,1,),WORKDAY(A5136,1,holidayQ)))))</f>
        <v>43217</v>
      </c>
      <c r="B5137" s="35" t="e">
        <f>MATCH(A5137,'iBoxx inputs'!A:A,0)</f>
        <v>#N/A</v>
      </c>
      <c r="C5137" s="35" t="e">
        <f>MATCH(A5137,'Bank of England inputs'!A:A,0)</f>
        <v>#N/A</v>
      </c>
      <c r="D5137" s="6" t="e">
        <f>IF($A5137&gt;DataEnd,NA(),IFERROR(INDEX('iBoxx inputs'!B:B,MATCH($A5137,'iBoxx inputs'!$A:$A,0)),D5136))</f>
        <v>#N/A</v>
      </c>
      <c r="E5137" s="6" t="e">
        <f>IF($A5137&gt;DataEnd,NA(),IFERROR(INDEX('iBoxx inputs'!C:C,MATCH($A5137,'iBoxx inputs'!$A:$A,0)),E5136))</f>
        <v>#N/A</v>
      </c>
      <c r="F5137" s="6" t="e">
        <f>IF($A5137&gt;DataEnd,NA(),IFERROR(INDEX('Bank of England inputs'!D:D,MATCH($A5137,'Bank of England inputs'!$A:$A,0),0),F5136))</f>
        <v>#N/A</v>
      </c>
      <c r="G5137" s="19"/>
      <c r="H5137" s="5">
        <f t="shared" si="481"/>
        <v>43217</v>
      </c>
      <c r="I5137" s="6" t="e">
        <f t="shared" si="482"/>
        <v>#N/A</v>
      </c>
      <c r="J5137" s="6" t="e">
        <f t="shared" si="483"/>
        <v>#N/A</v>
      </c>
      <c r="K5137" s="19">
        <f t="shared" si="479"/>
        <v>2528</v>
      </c>
      <c r="L5137" s="6" t="e">
        <f t="shared" ca="1" si="480"/>
        <v>#N/A</v>
      </c>
    </row>
    <row r="5138" spans="1:12" x14ac:dyDescent="0.2">
      <c r="A5138" s="5">
        <f>IF(AND(dateA=1,A5137&lt;DataEnd),'iBoxx inputs'!A5142,IF(AND(dateA=2,A5137&lt;DataEnd),'Bank of England inputs'!A5142,IF(dateA=3,A5137+1,IF(dateA=4,WORKDAY(A5137,1,),WORKDAY(A5137,1,holidayQ)))))</f>
        <v>43220</v>
      </c>
      <c r="B5138" s="35" t="e">
        <f>MATCH(A5138,'iBoxx inputs'!A:A,0)</f>
        <v>#N/A</v>
      </c>
      <c r="C5138" s="35" t="e">
        <f>MATCH(A5138,'Bank of England inputs'!A:A,0)</f>
        <v>#N/A</v>
      </c>
      <c r="D5138" s="6" t="e">
        <f>IF($A5138&gt;DataEnd,NA(),IFERROR(INDEX('iBoxx inputs'!B:B,MATCH($A5138,'iBoxx inputs'!$A:$A,0)),D5137))</f>
        <v>#N/A</v>
      </c>
      <c r="E5138" s="6" t="e">
        <f>IF($A5138&gt;DataEnd,NA(),IFERROR(INDEX('iBoxx inputs'!C:C,MATCH($A5138,'iBoxx inputs'!$A:$A,0)),E5137))</f>
        <v>#N/A</v>
      </c>
      <c r="F5138" s="6" t="e">
        <f>IF($A5138&gt;DataEnd,NA(),IFERROR(INDEX('Bank of England inputs'!D:D,MATCH($A5138,'Bank of England inputs'!$A:$A,0),0),F5137))</f>
        <v>#N/A</v>
      </c>
      <c r="G5138" s="19"/>
      <c r="H5138" s="5">
        <f t="shared" si="481"/>
        <v>43220</v>
      </c>
      <c r="I5138" s="6" t="e">
        <f t="shared" si="482"/>
        <v>#N/A</v>
      </c>
      <c r="J5138" s="6" t="e">
        <f t="shared" si="483"/>
        <v>#N/A</v>
      </c>
      <c r="K5138" s="19">
        <f t="shared" si="479"/>
        <v>2526</v>
      </c>
      <c r="L5138" s="6" t="e">
        <f t="shared" ca="1" si="480"/>
        <v>#N/A</v>
      </c>
    </row>
    <row r="5139" spans="1:12" x14ac:dyDescent="0.2">
      <c r="A5139" s="5">
        <f>IF(AND(dateA=1,A5138&lt;DataEnd),'iBoxx inputs'!A5143,IF(AND(dateA=2,A5138&lt;DataEnd),'Bank of England inputs'!A5143,IF(dateA=3,A5138+1,IF(dateA=4,WORKDAY(A5138,1,),WORKDAY(A5138,1,holidayQ)))))</f>
        <v>43221</v>
      </c>
      <c r="B5139" s="35" t="e">
        <f>MATCH(A5139,'iBoxx inputs'!A:A,0)</f>
        <v>#N/A</v>
      </c>
      <c r="C5139" s="35" t="e">
        <f>MATCH(A5139,'Bank of England inputs'!A:A,0)</f>
        <v>#N/A</v>
      </c>
      <c r="D5139" s="6" t="e">
        <f>IF($A5139&gt;DataEnd,NA(),IFERROR(INDEX('iBoxx inputs'!B:B,MATCH($A5139,'iBoxx inputs'!$A:$A,0)),D5138))</f>
        <v>#N/A</v>
      </c>
      <c r="E5139" s="6" t="e">
        <f>IF($A5139&gt;DataEnd,NA(),IFERROR(INDEX('iBoxx inputs'!C:C,MATCH($A5139,'iBoxx inputs'!$A:$A,0)),E5138))</f>
        <v>#N/A</v>
      </c>
      <c r="F5139" s="6" t="e">
        <f>IF($A5139&gt;DataEnd,NA(),IFERROR(INDEX('Bank of England inputs'!D:D,MATCH($A5139,'Bank of England inputs'!$A:$A,0),0),F5138))</f>
        <v>#N/A</v>
      </c>
      <c r="G5139" s="19"/>
      <c r="H5139" s="5">
        <f t="shared" si="481"/>
        <v>43221</v>
      </c>
      <c r="I5139" s="6" t="e">
        <f t="shared" si="482"/>
        <v>#N/A</v>
      </c>
      <c r="J5139" s="6" t="e">
        <f t="shared" si="483"/>
        <v>#N/A</v>
      </c>
      <c r="K5139" s="19">
        <f t="shared" si="479"/>
        <v>2526</v>
      </c>
      <c r="L5139" s="6" t="e">
        <f t="shared" ca="1" si="480"/>
        <v>#N/A</v>
      </c>
    </row>
    <row r="5140" spans="1:12" x14ac:dyDescent="0.2">
      <c r="A5140" s="5">
        <f>IF(AND(dateA=1,A5139&lt;DataEnd),'iBoxx inputs'!A5144,IF(AND(dateA=2,A5139&lt;DataEnd),'Bank of England inputs'!A5144,IF(dateA=3,A5139+1,IF(dateA=4,WORKDAY(A5139,1,),WORKDAY(A5139,1,holidayQ)))))</f>
        <v>43222</v>
      </c>
      <c r="B5140" s="35" t="e">
        <f>MATCH(A5140,'iBoxx inputs'!A:A,0)</f>
        <v>#N/A</v>
      </c>
      <c r="C5140" s="35" t="e">
        <f>MATCH(A5140,'Bank of England inputs'!A:A,0)</f>
        <v>#N/A</v>
      </c>
      <c r="D5140" s="6" t="e">
        <f>IF($A5140&gt;DataEnd,NA(),IFERROR(INDEX('iBoxx inputs'!B:B,MATCH($A5140,'iBoxx inputs'!$A:$A,0)),D5139))</f>
        <v>#N/A</v>
      </c>
      <c r="E5140" s="6" t="e">
        <f>IF($A5140&gt;DataEnd,NA(),IFERROR(INDEX('iBoxx inputs'!C:C,MATCH($A5140,'iBoxx inputs'!$A:$A,0)),E5139))</f>
        <v>#N/A</v>
      </c>
      <c r="F5140" s="6" t="e">
        <f>IF($A5140&gt;DataEnd,NA(),IFERROR(INDEX('Bank of England inputs'!D:D,MATCH($A5140,'Bank of England inputs'!$A:$A,0),0),F5139))</f>
        <v>#N/A</v>
      </c>
      <c r="G5140" s="19"/>
      <c r="H5140" s="5">
        <f t="shared" si="481"/>
        <v>43222</v>
      </c>
      <c r="I5140" s="6" t="e">
        <f t="shared" si="482"/>
        <v>#N/A</v>
      </c>
      <c r="J5140" s="6" t="e">
        <f t="shared" si="483"/>
        <v>#N/A</v>
      </c>
      <c r="K5140" s="19">
        <f t="shared" si="479"/>
        <v>2526</v>
      </c>
      <c r="L5140" s="6" t="e">
        <f t="shared" ca="1" si="480"/>
        <v>#N/A</v>
      </c>
    </row>
    <row r="5141" spans="1:12" x14ac:dyDescent="0.2">
      <c r="A5141" s="5">
        <f>IF(AND(dateA=1,A5140&lt;DataEnd),'iBoxx inputs'!A5145,IF(AND(dateA=2,A5140&lt;DataEnd),'Bank of England inputs'!A5145,IF(dateA=3,A5140+1,IF(dateA=4,WORKDAY(A5140,1,),WORKDAY(A5140,1,holidayQ)))))</f>
        <v>43223</v>
      </c>
      <c r="B5141" s="35" t="e">
        <f>MATCH(A5141,'iBoxx inputs'!A:A,0)</f>
        <v>#N/A</v>
      </c>
      <c r="C5141" s="35" t="e">
        <f>MATCH(A5141,'Bank of England inputs'!A:A,0)</f>
        <v>#N/A</v>
      </c>
      <c r="D5141" s="6" t="e">
        <f>IF($A5141&gt;DataEnd,NA(),IFERROR(INDEX('iBoxx inputs'!B:B,MATCH($A5141,'iBoxx inputs'!$A:$A,0)),D5140))</f>
        <v>#N/A</v>
      </c>
      <c r="E5141" s="6" t="e">
        <f>IF($A5141&gt;DataEnd,NA(),IFERROR(INDEX('iBoxx inputs'!C:C,MATCH($A5141,'iBoxx inputs'!$A:$A,0)),E5140))</f>
        <v>#N/A</v>
      </c>
      <c r="F5141" s="6" t="e">
        <f>IF($A5141&gt;DataEnd,NA(),IFERROR(INDEX('Bank of England inputs'!D:D,MATCH($A5141,'Bank of England inputs'!$A:$A,0),0),F5140))</f>
        <v>#N/A</v>
      </c>
      <c r="G5141" s="19"/>
      <c r="H5141" s="5">
        <f t="shared" si="481"/>
        <v>43223</v>
      </c>
      <c r="I5141" s="6" t="e">
        <f t="shared" si="482"/>
        <v>#N/A</v>
      </c>
      <c r="J5141" s="6" t="e">
        <f t="shared" si="483"/>
        <v>#N/A</v>
      </c>
      <c r="K5141" s="19">
        <f t="shared" si="479"/>
        <v>2527</v>
      </c>
      <c r="L5141" s="6" t="e">
        <f t="shared" ca="1" si="480"/>
        <v>#N/A</v>
      </c>
    </row>
    <row r="5142" spans="1:12" x14ac:dyDescent="0.2">
      <c r="A5142" s="5">
        <f>IF(AND(dateA=1,A5141&lt;DataEnd),'iBoxx inputs'!A5146,IF(AND(dateA=2,A5141&lt;DataEnd),'Bank of England inputs'!A5146,IF(dateA=3,A5141+1,IF(dateA=4,WORKDAY(A5141,1,),WORKDAY(A5141,1,holidayQ)))))</f>
        <v>43224</v>
      </c>
      <c r="B5142" s="35" t="e">
        <f>MATCH(A5142,'iBoxx inputs'!A:A,0)</f>
        <v>#N/A</v>
      </c>
      <c r="C5142" s="35" t="e">
        <f>MATCH(A5142,'Bank of England inputs'!A:A,0)</f>
        <v>#N/A</v>
      </c>
      <c r="D5142" s="6" t="e">
        <f>IF($A5142&gt;DataEnd,NA(),IFERROR(INDEX('iBoxx inputs'!B:B,MATCH($A5142,'iBoxx inputs'!$A:$A,0)),D5141))</f>
        <v>#N/A</v>
      </c>
      <c r="E5142" s="6" t="e">
        <f>IF($A5142&gt;DataEnd,NA(),IFERROR(INDEX('iBoxx inputs'!C:C,MATCH($A5142,'iBoxx inputs'!$A:$A,0)),E5141))</f>
        <v>#N/A</v>
      </c>
      <c r="F5142" s="6" t="e">
        <f>IF($A5142&gt;DataEnd,NA(),IFERROR(INDEX('Bank of England inputs'!D:D,MATCH($A5142,'Bank of England inputs'!$A:$A,0),0),F5141))</f>
        <v>#N/A</v>
      </c>
      <c r="G5142" s="19"/>
      <c r="H5142" s="5">
        <f t="shared" si="481"/>
        <v>43224</v>
      </c>
      <c r="I5142" s="6" t="e">
        <f t="shared" si="482"/>
        <v>#N/A</v>
      </c>
      <c r="J5142" s="6" t="e">
        <f t="shared" si="483"/>
        <v>#N/A</v>
      </c>
      <c r="K5142" s="19">
        <f t="shared" ref="K5142:K5205" si="484">IF(trailing_period=0,1,ROW()-MATCH(EDATE(A5142,-trailing_period),A:A,1))</f>
        <v>2528</v>
      </c>
      <c r="L5142" s="6" t="e">
        <f t="shared" ref="L5142:L5205" ca="1" si="485">AVERAGE(OFFSET(J5142,-$K5142+1,0,$K5142,))</f>
        <v>#N/A</v>
      </c>
    </row>
    <row r="5143" spans="1:12" x14ac:dyDescent="0.2">
      <c r="A5143" s="5">
        <f>IF(AND(dateA=1,A5142&lt;DataEnd),'iBoxx inputs'!A5147,IF(AND(dateA=2,A5142&lt;DataEnd),'Bank of England inputs'!A5147,IF(dateA=3,A5142+1,IF(dateA=4,WORKDAY(A5142,1,),WORKDAY(A5142,1,holidayQ)))))</f>
        <v>43228</v>
      </c>
      <c r="B5143" s="35" t="e">
        <f>MATCH(A5143,'iBoxx inputs'!A:A,0)</f>
        <v>#N/A</v>
      </c>
      <c r="C5143" s="35" t="e">
        <f>MATCH(A5143,'Bank of England inputs'!A:A,0)</f>
        <v>#N/A</v>
      </c>
      <c r="D5143" s="6" t="e">
        <f>IF($A5143&gt;DataEnd,NA(),IFERROR(INDEX('iBoxx inputs'!B:B,MATCH($A5143,'iBoxx inputs'!$A:$A,0)),D5142))</f>
        <v>#N/A</v>
      </c>
      <c r="E5143" s="6" t="e">
        <f>IF($A5143&gt;DataEnd,NA(),IFERROR(INDEX('iBoxx inputs'!C:C,MATCH($A5143,'iBoxx inputs'!$A:$A,0)),E5142))</f>
        <v>#N/A</v>
      </c>
      <c r="F5143" s="6" t="e">
        <f>IF($A5143&gt;DataEnd,NA(),IFERROR(INDEX('Bank of England inputs'!D:D,MATCH($A5143,'Bank of England inputs'!$A:$A,0),0),F5142))</f>
        <v>#N/A</v>
      </c>
      <c r="G5143" s="19"/>
      <c r="H5143" s="5">
        <f t="shared" si="481"/>
        <v>43228</v>
      </c>
      <c r="I5143" s="6" t="e">
        <f t="shared" si="482"/>
        <v>#N/A</v>
      </c>
      <c r="J5143" s="6" t="e">
        <f t="shared" si="483"/>
        <v>#N/A</v>
      </c>
      <c r="K5143" s="19">
        <f t="shared" si="484"/>
        <v>2526</v>
      </c>
      <c r="L5143" s="6" t="e">
        <f t="shared" ca="1" si="485"/>
        <v>#N/A</v>
      </c>
    </row>
    <row r="5144" spans="1:12" x14ac:dyDescent="0.2">
      <c r="A5144" s="5">
        <f>IF(AND(dateA=1,A5143&lt;DataEnd),'iBoxx inputs'!A5148,IF(AND(dateA=2,A5143&lt;DataEnd),'Bank of England inputs'!A5148,IF(dateA=3,A5143+1,IF(dateA=4,WORKDAY(A5143,1,),WORKDAY(A5143,1,holidayQ)))))</f>
        <v>43229</v>
      </c>
      <c r="B5144" s="35" t="e">
        <f>MATCH(A5144,'iBoxx inputs'!A:A,0)</f>
        <v>#N/A</v>
      </c>
      <c r="C5144" s="35" t="e">
        <f>MATCH(A5144,'Bank of England inputs'!A:A,0)</f>
        <v>#N/A</v>
      </c>
      <c r="D5144" s="6" t="e">
        <f>IF($A5144&gt;DataEnd,NA(),IFERROR(INDEX('iBoxx inputs'!B:B,MATCH($A5144,'iBoxx inputs'!$A:$A,0)),D5143))</f>
        <v>#N/A</v>
      </c>
      <c r="E5144" s="6" t="e">
        <f>IF($A5144&gt;DataEnd,NA(),IFERROR(INDEX('iBoxx inputs'!C:C,MATCH($A5144,'iBoxx inputs'!$A:$A,0)),E5143))</f>
        <v>#N/A</v>
      </c>
      <c r="F5144" s="6" t="e">
        <f>IF($A5144&gt;DataEnd,NA(),IFERROR(INDEX('Bank of England inputs'!D:D,MATCH($A5144,'Bank of England inputs'!$A:$A,0),0),F5143))</f>
        <v>#N/A</v>
      </c>
      <c r="G5144" s="19"/>
      <c r="H5144" s="5">
        <f t="shared" si="481"/>
        <v>43229</v>
      </c>
      <c r="I5144" s="6" t="e">
        <f t="shared" si="482"/>
        <v>#N/A</v>
      </c>
      <c r="J5144" s="6" t="e">
        <f t="shared" si="483"/>
        <v>#N/A</v>
      </c>
      <c r="K5144" s="19">
        <f t="shared" si="484"/>
        <v>2526</v>
      </c>
      <c r="L5144" s="6" t="e">
        <f t="shared" ca="1" si="485"/>
        <v>#N/A</v>
      </c>
    </row>
    <row r="5145" spans="1:12" x14ac:dyDescent="0.2">
      <c r="A5145" s="5">
        <f>IF(AND(dateA=1,A5144&lt;DataEnd),'iBoxx inputs'!A5149,IF(AND(dateA=2,A5144&lt;DataEnd),'Bank of England inputs'!A5149,IF(dateA=3,A5144+1,IF(dateA=4,WORKDAY(A5144,1,),WORKDAY(A5144,1,holidayQ)))))</f>
        <v>43230</v>
      </c>
      <c r="B5145" s="35" t="e">
        <f>MATCH(A5145,'iBoxx inputs'!A:A,0)</f>
        <v>#N/A</v>
      </c>
      <c r="C5145" s="35" t="e">
        <f>MATCH(A5145,'Bank of England inputs'!A:A,0)</f>
        <v>#N/A</v>
      </c>
      <c r="D5145" s="6" t="e">
        <f>IF($A5145&gt;DataEnd,NA(),IFERROR(INDEX('iBoxx inputs'!B:B,MATCH($A5145,'iBoxx inputs'!$A:$A,0)),D5144))</f>
        <v>#N/A</v>
      </c>
      <c r="E5145" s="6" t="e">
        <f>IF($A5145&gt;DataEnd,NA(),IFERROR(INDEX('iBoxx inputs'!C:C,MATCH($A5145,'iBoxx inputs'!$A:$A,0)),E5144))</f>
        <v>#N/A</v>
      </c>
      <c r="F5145" s="6" t="e">
        <f>IF($A5145&gt;DataEnd,NA(),IFERROR(INDEX('Bank of England inputs'!D:D,MATCH($A5145,'Bank of England inputs'!$A:$A,0),0),F5144))</f>
        <v>#N/A</v>
      </c>
      <c r="G5145" s="19"/>
      <c r="H5145" s="5">
        <f t="shared" si="481"/>
        <v>43230</v>
      </c>
      <c r="I5145" s="6" t="e">
        <f t="shared" si="482"/>
        <v>#N/A</v>
      </c>
      <c r="J5145" s="6" t="e">
        <f t="shared" si="483"/>
        <v>#N/A</v>
      </c>
      <c r="K5145" s="19">
        <f t="shared" si="484"/>
        <v>2527</v>
      </c>
      <c r="L5145" s="6" t="e">
        <f t="shared" ca="1" si="485"/>
        <v>#N/A</v>
      </c>
    </row>
    <row r="5146" spans="1:12" x14ac:dyDescent="0.2">
      <c r="A5146" s="5">
        <f>IF(AND(dateA=1,A5145&lt;DataEnd),'iBoxx inputs'!A5150,IF(AND(dateA=2,A5145&lt;DataEnd),'Bank of England inputs'!A5150,IF(dateA=3,A5145+1,IF(dateA=4,WORKDAY(A5145,1,),WORKDAY(A5145,1,holidayQ)))))</f>
        <v>43231</v>
      </c>
      <c r="B5146" s="35" t="e">
        <f>MATCH(A5146,'iBoxx inputs'!A:A,0)</f>
        <v>#N/A</v>
      </c>
      <c r="C5146" s="35" t="e">
        <f>MATCH(A5146,'Bank of England inputs'!A:A,0)</f>
        <v>#N/A</v>
      </c>
      <c r="D5146" s="6" t="e">
        <f>IF($A5146&gt;DataEnd,NA(),IFERROR(INDEX('iBoxx inputs'!B:B,MATCH($A5146,'iBoxx inputs'!$A:$A,0)),D5145))</f>
        <v>#N/A</v>
      </c>
      <c r="E5146" s="6" t="e">
        <f>IF($A5146&gt;DataEnd,NA(),IFERROR(INDEX('iBoxx inputs'!C:C,MATCH($A5146,'iBoxx inputs'!$A:$A,0)),E5145))</f>
        <v>#N/A</v>
      </c>
      <c r="F5146" s="6" t="e">
        <f>IF($A5146&gt;DataEnd,NA(),IFERROR(INDEX('Bank of England inputs'!D:D,MATCH($A5146,'Bank of England inputs'!$A:$A,0),0),F5145))</f>
        <v>#N/A</v>
      </c>
      <c r="G5146" s="19"/>
      <c r="H5146" s="5">
        <f t="shared" si="481"/>
        <v>43231</v>
      </c>
      <c r="I5146" s="6" t="e">
        <f t="shared" si="482"/>
        <v>#N/A</v>
      </c>
      <c r="J5146" s="6" t="e">
        <f t="shared" si="483"/>
        <v>#N/A</v>
      </c>
      <c r="K5146" s="19">
        <f t="shared" si="484"/>
        <v>2528</v>
      </c>
      <c r="L5146" s="6" t="e">
        <f t="shared" ca="1" si="485"/>
        <v>#N/A</v>
      </c>
    </row>
    <row r="5147" spans="1:12" x14ac:dyDescent="0.2">
      <c r="A5147" s="5">
        <f>IF(AND(dateA=1,A5146&lt;DataEnd),'iBoxx inputs'!A5151,IF(AND(dateA=2,A5146&lt;DataEnd),'Bank of England inputs'!A5151,IF(dateA=3,A5146+1,IF(dateA=4,WORKDAY(A5146,1,),WORKDAY(A5146,1,holidayQ)))))</f>
        <v>43234</v>
      </c>
      <c r="B5147" s="35" t="e">
        <f>MATCH(A5147,'iBoxx inputs'!A:A,0)</f>
        <v>#N/A</v>
      </c>
      <c r="C5147" s="35" t="e">
        <f>MATCH(A5147,'Bank of England inputs'!A:A,0)</f>
        <v>#N/A</v>
      </c>
      <c r="D5147" s="6" t="e">
        <f>IF($A5147&gt;DataEnd,NA(),IFERROR(INDEX('iBoxx inputs'!B:B,MATCH($A5147,'iBoxx inputs'!$A:$A,0)),D5146))</f>
        <v>#N/A</v>
      </c>
      <c r="E5147" s="6" t="e">
        <f>IF($A5147&gt;DataEnd,NA(),IFERROR(INDEX('iBoxx inputs'!C:C,MATCH($A5147,'iBoxx inputs'!$A:$A,0)),E5146))</f>
        <v>#N/A</v>
      </c>
      <c r="F5147" s="6" t="e">
        <f>IF($A5147&gt;DataEnd,NA(),IFERROR(INDEX('Bank of England inputs'!D:D,MATCH($A5147,'Bank of England inputs'!$A:$A,0),0),F5146))</f>
        <v>#N/A</v>
      </c>
      <c r="G5147" s="19"/>
      <c r="H5147" s="5">
        <f t="shared" si="481"/>
        <v>43234</v>
      </c>
      <c r="I5147" s="6" t="e">
        <f t="shared" si="482"/>
        <v>#N/A</v>
      </c>
      <c r="J5147" s="6" t="e">
        <f t="shared" si="483"/>
        <v>#N/A</v>
      </c>
      <c r="K5147" s="19">
        <f t="shared" si="484"/>
        <v>2526</v>
      </c>
      <c r="L5147" s="6" t="e">
        <f t="shared" ca="1" si="485"/>
        <v>#N/A</v>
      </c>
    </row>
    <row r="5148" spans="1:12" x14ac:dyDescent="0.2">
      <c r="A5148" s="5">
        <f>IF(AND(dateA=1,A5147&lt;DataEnd),'iBoxx inputs'!A5152,IF(AND(dateA=2,A5147&lt;DataEnd),'Bank of England inputs'!A5152,IF(dateA=3,A5147+1,IF(dateA=4,WORKDAY(A5147,1,),WORKDAY(A5147,1,holidayQ)))))</f>
        <v>43235</v>
      </c>
      <c r="B5148" s="35" t="e">
        <f>MATCH(A5148,'iBoxx inputs'!A:A,0)</f>
        <v>#N/A</v>
      </c>
      <c r="C5148" s="35" t="e">
        <f>MATCH(A5148,'Bank of England inputs'!A:A,0)</f>
        <v>#N/A</v>
      </c>
      <c r="D5148" s="6" t="e">
        <f>IF($A5148&gt;DataEnd,NA(),IFERROR(INDEX('iBoxx inputs'!B:B,MATCH($A5148,'iBoxx inputs'!$A:$A,0)),D5147))</f>
        <v>#N/A</v>
      </c>
      <c r="E5148" s="6" t="e">
        <f>IF($A5148&gt;DataEnd,NA(),IFERROR(INDEX('iBoxx inputs'!C:C,MATCH($A5148,'iBoxx inputs'!$A:$A,0)),E5147))</f>
        <v>#N/A</v>
      </c>
      <c r="F5148" s="6" t="e">
        <f>IF($A5148&gt;DataEnd,NA(),IFERROR(INDEX('Bank of England inputs'!D:D,MATCH($A5148,'Bank of England inputs'!$A:$A,0),0),F5147))</f>
        <v>#N/A</v>
      </c>
      <c r="G5148" s="19"/>
      <c r="H5148" s="5">
        <f t="shared" si="481"/>
        <v>43235</v>
      </c>
      <c r="I5148" s="6" t="e">
        <f t="shared" si="482"/>
        <v>#N/A</v>
      </c>
      <c r="J5148" s="6" t="e">
        <f t="shared" si="483"/>
        <v>#N/A</v>
      </c>
      <c r="K5148" s="19">
        <f t="shared" si="484"/>
        <v>2526</v>
      </c>
      <c r="L5148" s="6" t="e">
        <f t="shared" ca="1" si="485"/>
        <v>#N/A</v>
      </c>
    </row>
    <row r="5149" spans="1:12" x14ac:dyDescent="0.2">
      <c r="A5149" s="5">
        <f>IF(AND(dateA=1,A5148&lt;DataEnd),'iBoxx inputs'!A5153,IF(AND(dateA=2,A5148&lt;DataEnd),'Bank of England inputs'!A5153,IF(dateA=3,A5148+1,IF(dateA=4,WORKDAY(A5148,1,),WORKDAY(A5148,1,holidayQ)))))</f>
        <v>43236</v>
      </c>
      <c r="B5149" s="35" t="e">
        <f>MATCH(A5149,'iBoxx inputs'!A:A,0)</f>
        <v>#N/A</v>
      </c>
      <c r="C5149" s="35" t="e">
        <f>MATCH(A5149,'Bank of England inputs'!A:A,0)</f>
        <v>#N/A</v>
      </c>
      <c r="D5149" s="6" t="e">
        <f>IF($A5149&gt;DataEnd,NA(),IFERROR(INDEX('iBoxx inputs'!B:B,MATCH($A5149,'iBoxx inputs'!$A:$A,0)),D5148))</f>
        <v>#N/A</v>
      </c>
      <c r="E5149" s="6" t="e">
        <f>IF($A5149&gt;DataEnd,NA(),IFERROR(INDEX('iBoxx inputs'!C:C,MATCH($A5149,'iBoxx inputs'!$A:$A,0)),E5148))</f>
        <v>#N/A</v>
      </c>
      <c r="F5149" s="6" t="e">
        <f>IF($A5149&gt;DataEnd,NA(),IFERROR(INDEX('Bank of England inputs'!D:D,MATCH($A5149,'Bank of England inputs'!$A:$A,0),0),F5148))</f>
        <v>#N/A</v>
      </c>
      <c r="G5149" s="19"/>
      <c r="H5149" s="5">
        <f t="shared" si="481"/>
        <v>43236</v>
      </c>
      <c r="I5149" s="6" t="e">
        <f t="shared" si="482"/>
        <v>#N/A</v>
      </c>
      <c r="J5149" s="6" t="e">
        <f t="shared" si="483"/>
        <v>#N/A</v>
      </c>
      <c r="K5149" s="19">
        <f t="shared" si="484"/>
        <v>2526</v>
      </c>
      <c r="L5149" s="6" t="e">
        <f t="shared" ca="1" si="485"/>
        <v>#N/A</v>
      </c>
    </row>
    <row r="5150" spans="1:12" x14ac:dyDescent="0.2">
      <c r="A5150" s="5">
        <f>IF(AND(dateA=1,A5149&lt;DataEnd),'iBoxx inputs'!A5154,IF(AND(dateA=2,A5149&lt;DataEnd),'Bank of England inputs'!A5154,IF(dateA=3,A5149+1,IF(dateA=4,WORKDAY(A5149,1,),WORKDAY(A5149,1,holidayQ)))))</f>
        <v>43237</v>
      </c>
      <c r="B5150" s="35" t="e">
        <f>MATCH(A5150,'iBoxx inputs'!A:A,0)</f>
        <v>#N/A</v>
      </c>
      <c r="C5150" s="35" t="e">
        <f>MATCH(A5150,'Bank of England inputs'!A:A,0)</f>
        <v>#N/A</v>
      </c>
      <c r="D5150" s="6" t="e">
        <f>IF($A5150&gt;DataEnd,NA(),IFERROR(INDEX('iBoxx inputs'!B:B,MATCH($A5150,'iBoxx inputs'!$A:$A,0)),D5149))</f>
        <v>#N/A</v>
      </c>
      <c r="E5150" s="6" t="e">
        <f>IF($A5150&gt;DataEnd,NA(),IFERROR(INDEX('iBoxx inputs'!C:C,MATCH($A5150,'iBoxx inputs'!$A:$A,0)),E5149))</f>
        <v>#N/A</v>
      </c>
      <c r="F5150" s="6" t="e">
        <f>IF($A5150&gt;DataEnd,NA(),IFERROR(INDEX('Bank of England inputs'!D:D,MATCH($A5150,'Bank of England inputs'!$A:$A,0),0),F5149))</f>
        <v>#N/A</v>
      </c>
      <c r="G5150" s="19"/>
      <c r="H5150" s="5">
        <f t="shared" si="481"/>
        <v>43237</v>
      </c>
      <c r="I5150" s="6" t="e">
        <f t="shared" si="482"/>
        <v>#N/A</v>
      </c>
      <c r="J5150" s="6" t="e">
        <f t="shared" si="483"/>
        <v>#N/A</v>
      </c>
      <c r="K5150" s="19">
        <f t="shared" si="484"/>
        <v>2527</v>
      </c>
      <c r="L5150" s="6" t="e">
        <f t="shared" ca="1" si="485"/>
        <v>#N/A</v>
      </c>
    </row>
    <row r="5151" spans="1:12" x14ac:dyDescent="0.2">
      <c r="A5151" s="5">
        <f>IF(AND(dateA=1,A5150&lt;DataEnd),'iBoxx inputs'!A5155,IF(AND(dateA=2,A5150&lt;DataEnd),'Bank of England inputs'!A5155,IF(dateA=3,A5150+1,IF(dateA=4,WORKDAY(A5150,1,),WORKDAY(A5150,1,holidayQ)))))</f>
        <v>43238</v>
      </c>
      <c r="B5151" s="35" t="e">
        <f>MATCH(A5151,'iBoxx inputs'!A:A,0)</f>
        <v>#N/A</v>
      </c>
      <c r="C5151" s="35" t="e">
        <f>MATCH(A5151,'Bank of England inputs'!A:A,0)</f>
        <v>#N/A</v>
      </c>
      <c r="D5151" s="6" t="e">
        <f>IF($A5151&gt;DataEnd,NA(),IFERROR(INDEX('iBoxx inputs'!B:B,MATCH($A5151,'iBoxx inputs'!$A:$A,0)),D5150))</f>
        <v>#N/A</v>
      </c>
      <c r="E5151" s="6" t="e">
        <f>IF($A5151&gt;DataEnd,NA(),IFERROR(INDEX('iBoxx inputs'!C:C,MATCH($A5151,'iBoxx inputs'!$A:$A,0)),E5150))</f>
        <v>#N/A</v>
      </c>
      <c r="F5151" s="6" t="e">
        <f>IF($A5151&gt;DataEnd,NA(),IFERROR(INDEX('Bank of England inputs'!D:D,MATCH($A5151,'Bank of England inputs'!$A:$A,0),0),F5150))</f>
        <v>#N/A</v>
      </c>
      <c r="G5151" s="19"/>
      <c r="H5151" s="5">
        <f t="shared" si="481"/>
        <v>43238</v>
      </c>
      <c r="I5151" s="6" t="e">
        <f t="shared" si="482"/>
        <v>#N/A</v>
      </c>
      <c r="J5151" s="6" t="e">
        <f t="shared" si="483"/>
        <v>#N/A</v>
      </c>
      <c r="K5151" s="19">
        <f t="shared" si="484"/>
        <v>2528</v>
      </c>
      <c r="L5151" s="6" t="e">
        <f t="shared" ca="1" si="485"/>
        <v>#N/A</v>
      </c>
    </row>
    <row r="5152" spans="1:12" x14ac:dyDescent="0.2">
      <c r="A5152" s="5">
        <f>IF(AND(dateA=1,A5151&lt;DataEnd),'iBoxx inputs'!A5156,IF(AND(dateA=2,A5151&lt;DataEnd),'Bank of England inputs'!A5156,IF(dateA=3,A5151+1,IF(dateA=4,WORKDAY(A5151,1,),WORKDAY(A5151,1,holidayQ)))))</f>
        <v>43241</v>
      </c>
      <c r="B5152" s="35" t="e">
        <f>MATCH(A5152,'iBoxx inputs'!A:A,0)</f>
        <v>#N/A</v>
      </c>
      <c r="C5152" s="35" t="e">
        <f>MATCH(A5152,'Bank of England inputs'!A:A,0)</f>
        <v>#N/A</v>
      </c>
      <c r="D5152" s="6" t="e">
        <f>IF($A5152&gt;DataEnd,NA(),IFERROR(INDEX('iBoxx inputs'!B:B,MATCH($A5152,'iBoxx inputs'!$A:$A,0)),D5151))</f>
        <v>#N/A</v>
      </c>
      <c r="E5152" s="6" t="e">
        <f>IF($A5152&gt;DataEnd,NA(),IFERROR(INDEX('iBoxx inputs'!C:C,MATCH($A5152,'iBoxx inputs'!$A:$A,0)),E5151))</f>
        <v>#N/A</v>
      </c>
      <c r="F5152" s="6" t="e">
        <f>IF($A5152&gt;DataEnd,NA(),IFERROR(INDEX('Bank of England inputs'!D:D,MATCH($A5152,'Bank of England inputs'!$A:$A,0),0),F5151))</f>
        <v>#N/A</v>
      </c>
      <c r="G5152" s="19"/>
      <c r="H5152" s="5">
        <f t="shared" si="481"/>
        <v>43241</v>
      </c>
      <c r="I5152" s="6" t="e">
        <f t="shared" si="482"/>
        <v>#N/A</v>
      </c>
      <c r="J5152" s="6" t="e">
        <f t="shared" si="483"/>
        <v>#N/A</v>
      </c>
      <c r="K5152" s="19">
        <f t="shared" si="484"/>
        <v>2526</v>
      </c>
      <c r="L5152" s="6" t="e">
        <f t="shared" ca="1" si="485"/>
        <v>#N/A</v>
      </c>
    </row>
    <row r="5153" spans="1:12" x14ac:dyDescent="0.2">
      <c r="A5153" s="5">
        <f>IF(AND(dateA=1,A5152&lt;DataEnd),'iBoxx inputs'!A5157,IF(AND(dateA=2,A5152&lt;DataEnd),'Bank of England inputs'!A5157,IF(dateA=3,A5152+1,IF(dateA=4,WORKDAY(A5152,1,),WORKDAY(A5152,1,holidayQ)))))</f>
        <v>43242</v>
      </c>
      <c r="B5153" s="35" t="e">
        <f>MATCH(A5153,'iBoxx inputs'!A:A,0)</f>
        <v>#N/A</v>
      </c>
      <c r="C5153" s="35" t="e">
        <f>MATCH(A5153,'Bank of England inputs'!A:A,0)</f>
        <v>#N/A</v>
      </c>
      <c r="D5153" s="6" t="e">
        <f>IF($A5153&gt;DataEnd,NA(),IFERROR(INDEX('iBoxx inputs'!B:B,MATCH($A5153,'iBoxx inputs'!$A:$A,0)),D5152))</f>
        <v>#N/A</v>
      </c>
      <c r="E5153" s="6" t="e">
        <f>IF($A5153&gt;DataEnd,NA(),IFERROR(INDEX('iBoxx inputs'!C:C,MATCH($A5153,'iBoxx inputs'!$A:$A,0)),E5152))</f>
        <v>#N/A</v>
      </c>
      <c r="F5153" s="6" t="e">
        <f>IF($A5153&gt;DataEnd,NA(),IFERROR(INDEX('Bank of England inputs'!D:D,MATCH($A5153,'Bank of England inputs'!$A:$A,0),0),F5152))</f>
        <v>#N/A</v>
      </c>
      <c r="G5153" s="19"/>
      <c r="H5153" s="5">
        <f t="shared" si="481"/>
        <v>43242</v>
      </c>
      <c r="I5153" s="6" t="e">
        <f t="shared" si="482"/>
        <v>#N/A</v>
      </c>
      <c r="J5153" s="6" t="e">
        <f t="shared" si="483"/>
        <v>#N/A</v>
      </c>
      <c r="K5153" s="19">
        <f t="shared" si="484"/>
        <v>2526</v>
      </c>
      <c r="L5153" s="6" t="e">
        <f t="shared" ca="1" si="485"/>
        <v>#N/A</v>
      </c>
    </row>
    <row r="5154" spans="1:12" x14ac:dyDescent="0.2">
      <c r="A5154" s="5">
        <f>IF(AND(dateA=1,A5153&lt;DataEnd),'iBoxx inputs'!A5158,IF(AND(dateA=2,A5153&lt;DataEnd),'Bank of England inputs'!A5158,IF(dateA=3,A5153+1,IF(dateA=4,WORKDAY(A5153,1,),WORKDAY(A5153,1,holidayQ)))))</f>
        <v>43243</v>
      </c>
      <c r="B5154" s="35" t="e">
        <f>MATCH(A5154,'iBoxx inputs'!A:A,0)</f>
        <v>#N/A</v>
      </c>
      <c r="C5154" s="35" t="e">
        <f>MATCH(A5154,'Bank of England inputs'!A:A,0)</f>
        <v>#N/A</v>
      </c>
      <c r="D5154" s="6" t="e">
        <f>IF($A5154&gt;DataEnd,NA(),IFERROR(INDEX('iBoxx inputs'!B:B,MATCH($A5154,'iBoxx inputs'!$A:$A,0)),D5153))</f>
        <v>#N/A</v>
      </c>
      <c r="E5154" s="6" t="e">
        <f>IF($A5154&gt;DataEnd,NA(),IFERROR(INDEX('iBoxx inputs'!C:C,MATCH($A5154,'iBoxx inputs'!$A:$A,0)),E5153))</f>
        <v>#N/A</v>
      </c>
      <c r="F5154" s="6" t="e">
        <f>IF($A5154&gt;DataEnd,NA(),IFERROR(INDEX('Bank of England inputs'!D:D,MATCH($A5154,'Bank of England inputs'!$A:$A,0),0),F5153))</f>
        <v>#N/A</v>
      </c>
      <c r="G5154" s="19"/>
      <c r="H5154" s="5">
        <f t="shared" si="481"/>
        <v>43243</v>
      </c>
      <c r="I5154" s="6" t="e">
        <f t="shared" si="482"/>
        <v>#N/A</v>
      </c>
      <c r="J5154" s="6" t="e">
        <f t="shared" si="483"/>
        <v>#N/A</v>
      </c>
      <c r="K5154" s="19">
        <f t="shared" si="484"/>
        <v>2526</v>
      </c>
      <c r="L5154" s="6" t="e">
        <f t="shared" ca="1" si="485"/>
        <v>#N/A</v>
      </c>
    </row>
    <row r="5155" spans="1:12" x14ac:dyDescent="0.2">
      <c r="A5155" s="5">
        <f>IF(AND(dateA=1,A5154&lt;DataEnd),'iBoxx inputs'!A5159,IF(AND(dateA=2,A5154&lt;DataEnd),'Bank of England inputs'!A5159,IF(dateA=3,A5154+1,IF(dateA=4,WORKDAY(A5154,1,),WORKDAY(A5154,1,holidayQ)))))</f>
        <v>43244</v>
      </c>
      <c r="B5155" s="35" t="e">
        <f>MATCH(A5155,'iBoxx inputs'!A:A,0)</f>
        <v>#N/A</v>
      </c>
      <c r="C5155" s="35" t="e">
        <f>MATCH(A5155,'Bank of England inputs'!A:A,0)</f>
        <v>#N/A</v>
      </c>
      <c r="D5155" s="6" t="e">
        <f>IF($A5155&gt;DataEnd,NA(),IFERROR(INDEX('iBoxx inputs'!B:B,MATCH($A5155,'iBoxx inputs'!$A:$A,0)),D5154))</f>
        <v>#N/A</v>
      </c>
      <c r="E5155" s="6" t="e">
        <f>IF($A5155&gt;DataEnd,NA(),IFERROR(INDEX('iBoxx inputs'!C:C,MATCH($A5155,'iBoxx inputs'!$A:$A,0)),E5154))</f>
        <v>#N/A</v>
      </c>
      <c r="F5155" s="6" t="e">
        <f>IF($A5155&gt;DataEnd,NA(),IFERROR(INDEX('Bank of England inputs'!D:D,MATCH($A5155,'Bank of England inputs'!$A:$A,0),0),F5154))</f>
        <v>#N/A</v>
      </c>
      <c r="G5155" s="19"/>
      <c r="H5155" s="5">
        <f t="shared" si="481"/>
        <v>43244</v>
      </c>
      <c r="I5155" s="6" t="e">
        <f t="shared" si="482"/>
        <v>#N/A</v>
      </c>
      <c r="J5155" s="6" t="e">
        <f t="shared" si="483"/>
        <v>#N/A</v>
      </c>
      <c r="K5155" s="19">
        <f t="shared" si="484"/>
        <v>2527</v>
      </c>
      <c r="L5155" s="6" t="e">
        <f t="shared" ca="1" si="485"/>
        <v>#N/A</v>
      </c>
    </row>
    <row r="5156" spans="1:12" x14ac:dyDescent="0.2">
      <c r="A5156" s="5">
        <f>IF(AND(dateA=1,A5155&lt;DataEnd),'iBoxx inputs'!A5160,IF(AND(dateA=2,A5155&lt;DataEnd),'Bank of England inputs'!A5160,IF(dateA=3,A5155+1,IF(dateA=4,WORKDAY(A5155,1,),WORKDAY(A5155,1,holidayQ)))))</f>
        <v>43245</v>
      </c>
      <c r="B5156" s="35" t="e">
        <f>MATCH(A5156,'iBoxx inputs'!A:A,0)</f>
        <v>#N/A</v>
      </c>
      <c r="C5156" s="35" t="e">
        <f>MATCH(A5156,'Bank of England inputs'!A:A,0)</f>
        <v>#N/A</v>
      </c>
      <c r="D5156" s="6" t="e">
        <f>IF($A5156&gt;DataEnd,NA(),IFERROR(INDEX('iBoxx inputs'!B:B,MATCH($A5156,'iBoxx inputs'!$A:$A,0)),D5155))</f>
        <v>#N/A</v>
      </c>
      <c r="E5156" s="6" t="e">
        <f>IF($A5156&gt;DataEnd,NA(),IFERROR(INDEX('iBoxx inputs'!C:C,MATCH($A5156,'iBoxx inputs'!$A:$A,0)),E5155))</f>
        <v>#N/A</v>
      </c>
      <c r="F5156" s="6" t="e">
        <f>IF($A5156&gt;DataEnd,NA(),IFERROR(INDEX('Bank of England inputs'!D:D,MATCH($A5156,'Bank of England inputs'!$A:$A,0),0),F5155))</f>
        <v>#N/A</v>
      </c>
      <c r="G5156" s="19"/>
      <c r="H5156" s="5">
        <f t="shared" si="481"/>
        <v>43245</v>
      </c>
      <c r="I5156" s="6" t="e">
        <f t="shared" si="482"/>
        <v>#N/A</v>
      </c>
      <c r="J5156" s="6" t="e">
        <f t="shared" si="483"/>
        <v>#N/A</v>
      </c>
      <c r="K5156" s="19">
        <f t="shared" si="484"/>
        <v>2528</v>
      </c>
      <c r="L5156" s="6" t="e">
        <f t="shared" ca="1" si="485"/>
        <v>#N/A</v>
      </c>
    </row>
    <row r="5157" spans="1:12" x14ac:dyDescent="0.2">
      <c r="A5157" s="5">
        <f>IF(AND(dateA=1,A5156&lt;DataEnd),'iBoxx inputs'!A5161,IF(AND(dateA=2,A5156&lt;DataEnd),'Bank of England inputs'!A5161,IF(dateA=3,A5156+1,IF(dateA=4,WORKDAY(A5156,1,),WORKDAY(A5156,1,holidayQ)))))</f>
        <v>43249</v>
      </c>
      <c r="B5157" s="35" t="e">
        <f>MATCH(A5157,'iBoxx inputs'!A:A,0)</f>
        <v>#N/A</v>
      </c>
      <c r="C5157" s="35" t="e">
        <f>MATCH(A5157,'Bank of England inputs'!A:A,0)</f>
        <v>#N/A</v>
      </c>
      <c r="D5157" s="6" t="e">
        <f>IF($A5157&gt;DataEnd,NA(),IFERROR(INDEX('iBoxx inputs'!B:B,MATCH($A5157,'iBoxx inputs'!$A:$A,0)),D5156))</f>
        <v>#N/A</v>
      </c>
      <c r="E5157" s="6" t="e">
        <f>IF($A5157&gt;DataEnd,NA(),IFERROR(INDEX('iBoxx inputs'!C:C,MATCH($A5157,'iBoxx inputs'!$A:$A,0)),E5156))</f>
        <v>#N/A</v>
      </c>
      <c r="F5157" s="6" t="e">
        <f>IF($A5157&gt;DataEnd,NA(),IFERROR(INDEX('Bank of England inputs'!D:D,MATCH($A5157,'Bank of England inputs'!$A:$A,0),0),F5156))</f>
        <v>#N/A</v>
      </c>
      <c r="G5157" s="19"/>
      <c r="H5157" s="5">
        <f t="shared" si="481"/>
        <v>43249</v>
      </c>
      <c r="I5157" s="6" t="e">
        <f t="shared" si="482"/>
        <v>#N/A</v>
      </c>
      <c r="J5157" s="6" t="e">
        <f t="shared" si="483"/>
        <v>#N/A</v>
      </c>
      <c r="K5157" s="19">
        <f t="shared" si="484"/>
        <v>2526</v>
      </c>
      <c r="L5157" s="6" t="e">
        <f t="shared" ca="1" si="485"/>
        <v>#N/A</v>
      </c>
    </row>
    <row r="5158" spans="1:12" x14ac:dyDescent="0.2">
      <c r="A5158" s="5">
        <f>IF(AND(dateA=1,A5157&lt;DataEnd),'iBoxx inputs'!A5162,IF(AND(dateA=2,A5157&lt;DataEnd),'Bank of England inputs'!A5162,IF(dateA=3,A5157+1,IF(dateA=4,WORKDAY(A5157,1,),WORKDAY(A5157,1,holidayQ)))))</f>
        <v>43250</v>
      </c>
      <c r="B5158" s="35" t="e">
        <f>MATCH(A5158,'iBoxx inputs'!A:A,0)</f>
        <v>#N/A</v>
      </c>
      <c r="C5158" s="35" t="e">
        <f>MATCH(A5158,'Bank of England inputs'!A:A,0)</f>
        <v>#N/A</v>
      </c>
      <c r="D5158" s="6" t="e">
        <f>IF($A5158&gt;DataEnd,NA(),IFERROR(INDEX('iBoxx inputs'!B:B,MATCH($A5158,'iBoxx inputs'!$A:$A,0)),D5157))</f>
        <v>#N/A</v>
      </c>
      <c r="E5158" s="6" t="e">
        <f>IF($A5158&gt;DataEnd,NA(),IFERROR(INDEX('iBoxx inputs'!C:C,MATCH($A5158,'iBoxx inputs'!$A:$A,0)),E5157))</f>
        <v>#N/A</v>
      </c>
      <c r="F5158" s="6" t="e">
        <f>IF($A5158&gt;DataEnd,NA(),IFERROR(INDEX('Bank of England inputs'!D:D,MATCH($A5158,'Bank of England inputs'!$A:$A,0),0),F5157))</f>
        <v>#N/A</v>
      </c>
      <c r="G5158" s="19"/>
      <c r="H5158" s="5">
        <f t="shared" si="481"/>
        <v>43250</v>
      </c>
      <c r="I5158" s="6" t="e">
        <f t="shared" si="482"/>
        <v>#N/A</v>
      </c>
      <c r="J5158" s="6" t="e">
        <f t="shared" si="483"/>
        <v>#N/A</v>
      </c>
      <c r="K5158" s="19">
        <f t="shared" si="484"/>
        <v>2526</v>
      </c>
      <c r="L5158" s="6" t="e">
        <f t="shared" ca="1" si="485"/>
        <v>#N/A</v>
      </c>
    </row>
    <row r="5159" spans="1:12" x14ac:dyDescent="0.2">
      <c r="A5159" s="5">
        <f>IF(AND(dateA=1,A5158&lt;DataEnd),'iBoxx inputs'!A5163,IF(AND(dateA=2,A5158&lt;DataEnd),'Bank of England inputs'!A5163,IF(dateA=3,A5158+1,IF(dateA=4,WORKDAY(A5158,1,),WORKDAY(A5158,1,holidayQ)))))</f>
        <v>43251</v>
      </c>
      <c r="B5159" s="35" t="e">
        <f>MATCH(A5159,'iBoxx inputs'!A:A,0)</f>
        <v>#N/A</v>
      </c>
      <c r="C5159" s="35" t="e">
        <f>MATCH(A5159,'Bank of England inputs'!A:A,0)</f>
        <v>#N/A</v>
      </c>
      <c r="D5159" s="6" t="e">
        <f>IF($A5159&gt;DataEnd,NA(),IFERROR(INDEX('iBoxx inputs'!B:B,MATCH($A5159,'iBoxx inputs'!$A:$A,0)),D5158))</f>
        <v>#N/A</v>
      </c>
      <c r="E5159" s="6" t="e">
        <f>IF($A5159&gt;DataEnd,NA(),IFERROR(INDEX('iBoxx inputs'!C:C,MATCH($A5159,'iBoxx inputs'!$A:$A,0)),E5158))</f>
        <v>#N/A</v>
      </c>
      <c r="F5159" s="6" t="e">
        <f>IF($A5159&gt;DataEnd,NA(),IFERROR(INDEX('Bank of England inputs'!D:D,MATCH($A5159,'Bank of England inputs'!$A:$A,0),0),F5158))</f>
        <v>#N/A</v>
      </c>
      <c r="G5159" s="19"/>
      <c r="H5159" s="5">
        <f t="shared" si="481"/>
        <v>43251</v>
      </c>
      <c r="I5159" s="6" t="e">
        <f t="shared" si="482"/>
        <v>#N/A</v>
      </c>
      <c r="J5159" s="6" t="e">
        <f t="shared" si="483"/>
        <v>#N/A</v>
      </c>
      <c r="K5159" s="19">
        <f t="shared" si="484"/>
        <v>2527</v>
      </c>
      <c r="L5159" s="6" t="e">
        <f t="shared" ca="1" si="485"/>
        <v>#N/A</v>
      </c>
    </row>
    <row r="5160" spans="1:12" x14ac:dyDescent="0.2">
      <c r="A5160" s="5">
        <f>IF(AND(dateA=1,A5159&lt;DataEnd),'iBoxx inputs'!A5164,IF(AND(dateA=2,A5159&lt;DataEnd),'Bank of England inputs'!A5164,IF(dateA=3,A5159+1,IF(dateA=4,WORKDAY(A5159,1,),WORKDAY(A5159,1,holidayQ)))))</f>
        <v>43252</v>
      </c>
      <c r="B5160" s="35" t="e">
        <f>MATCH(A5160,'iBoxx inputs'!A:A,0)</f>
        <v>#N/A</v>
      </c>
      <c r="C5160" s="35" t="e">
        <f>MATCH(A5160,'Bank of England inputs'!A:A,0)</f>
        <v>#N/A</v>
      </c>
      <c r="D5160" s="6" t="e">
        <f>IF($A5160&gt;DataEnd,NA(),IFERROR(INDEX('iBoxx inputs'!B:B,MATCH($A5160,'iBoxx inputs'!$A:$A,0)),D5159))</f>
        <v>#N/A</v>
      </c>
      <c r="E5160" s="6" t="e">
        <f>IF($A5160&gt;DataEnd,NA(),IFERROR(INDEX('iBoxx inputs'!C:C,MATCH($A5160,'iBoxx inputs'!$A:$A,0)),E5159))</f>
        <v>#N/A</v>
      </c>
      <c r="F5160" s="6" t="e">
        <f>IF($A5160&gt;DataEnd,NA(),IFERROR(INDEX('Bank of England inputs'!D:D,MATCH($A5160,'Bank of England inputs'!$A:$A,0),0),F5159))</f>
        <v>#N/A</v>
      </c>
      <c r="G5160" s="19"/>
      <c r="H5160" s="5">
        <f t="shared" si="481"/>
        <v>43252</v>
      </c>
      <c r="I5160" s="6" t="e">
        <f t="shared" si="482"/>
        <v>#N/A</v>
      </c>
      <c r="J5160" s="6" t="e">
        <f t="shared" si="483"/>
        <v>#N/A</v>
      </c>
      <c r="K5160" s="19">
        <f t="shared" si="484"/>
        <v>2528</v>
      </c>
      <c r="L5160" s="6" t="e">
        <f t="shared" ca="1" si="485"/>
        <v>#N/A</v>
      </c>
    </row>
    <row r="5161" spans="1:12" x14ac:dyDescent="0.2">
      <c r="A5161" s="5">
        <f>IF(AND(dateA=1,A5160&lt;DataEnd),'iBoxx inputs'!A5165,IF(AND(dateA=2,A5160&lt;DataEnd),'Bank of England inputs'!A5165,IF(dateA=3,A5160+1,IF(dateA=4,WORKDAY(A5160,1,),WORKDAY(A5160,1,holidayQ)))))</f>
        <v>43255</v>
      </c>
      <c r="B5161" s="35" t="e">
        <f>MATCH(A5161,'iBoxx inputs'!A:A,0)</f>
        <v>#N/A</v>
      </c>
      <c r="C5161" s="35" t="e">
        <f>MATCH(A5161,'Bank of England inputs'!A:A,0)</f>
        <v>#N/A</v>
      </c>
      <c r="D5161" s="6" t="e">
        <f>IF($A5161&gt;DataEnd,NA(),IFERROR(INDEX('iBoxx inputs'!B:B,MATCH($A5161,'iBoxx inputs'!$A:$A,0)),D5160))</f>
        <v>#N/A</v>
      </c>
      <c r="E5161" s="6" t="e">
        <f>IF($A5161&gt;DataEnd,NA(),IFERROR(INDEX('iBoxx inputs'!C:C,MATCH($A5161,'iBoxx inputs'!$A:$A,0)),E5160))</f>
        <v>#N/A</v>
      </c>
      <c r="F5161" s="6" t="e">
        <f>IF($A5161&gt;DataEnd,NA(),IFERROR(INDEX('Bank of England inputs'!D:D,MATCH($A5161,'Bank of England inputs'!$A:$A,0),0),F5160))</f>
        <v>#N/A</v>
      </c>
      <c r="G5161" s="19"/>
      <c r="H5161" s="5">
        <f t="shared" si="481"/>
        <v>43255</v>
      </c>
      <c r="I5161" s="6" t="e">
        <f t="shared" si="482"/>
        <v>#N/A</v>
      </c>
      <c r="J5161" s="6" t="e">
        <f t="shared" si="483"/>
        <v>#N/A</v>
      </c>
      <c r="K5161" s="19">
        <f t="shared" si="484"/>
        <v>2526</v>
      </c>
      <c r="L5161" s="6" t="e">
        <f t="shared" ca="1" si="485"/>
        <v>#N/A</v>
      </c>
    </row>
    <row r="5162" spans="1:12" x14ac:dyDescent="0.2">
      <c r="A5162" s="5">
        <f>IF(AND(dateA=1,A5161&lt;DataEnd),'iBoxx inputs'!A5166,IF(AND(dateA=2,A5161&lt;DataEnd),'Bank of England inputs'!A5166,IF(dateA=3,A5161+1,IF(dateA=4,WORKDAY(A5161,1,),WORKDAY(A5161,1,holidayQ)))))</f>
        <v>43256</v>
      </c>
      <c r="B5162" s="35" t="e">
        <f>MATCH(A5162,'iBoxx inputs'!A:A,0)</f>
        <v>#N/A</v>
      </c>
      <c r="C5162" s="35" t="e">
        <f>MATCH(A5162,'Bank of England inputs'!A:A,0)</f>
        <v>#N/A</v>
      </c>
      <c r="D5162" s="6" t="e">
        <f>IF($A5162&gt;DataEnd,NA(),IFERROR(INDEX('iBoxx inputs'!B:B,MATCH($A5162,'iBoxx inputs'!$A:$A,0)),D5161))</f>
        <v>#N/A</v>
      </c>
      <c r="E5162" s="6" t="e">
        <f>IF($A5162&gt;DataEnd,NA(),IFERROR(INDEX('iBoxx inputs'!C:C,MATCH($A5162,'iBoxx inputs'!$A:$A,0)),E5161))</f>
        <v>#N/A</v>
      </c>
      <c r="F5162" s="6" t="e">
        <f>IF($A5162&gt;DataEnd,NA(),IFERROR(INDEX('Bank of England inputs'!D:D,MATCH($A5162,'Bank of England inputs'!$A:$A,0),0),F5161))</f>
        <v>#N/A</v>
      </c>
      <c r="G5162" s="19"/>
      <c r="H5162" s="5">
        <f t="shared" si="481"/>
        <v>43256</v>
      </c>
      <c r="I5162" s="6" t="e">
        <f t="shared" si="482"/>
        <v>#N/A</v>
      </c>
      <c r="J5162" s="6" t="e">
        <f t="shared" si="483"/>
        <v>#N/A</v>
      </c>
      <c r="K5162" s="19">
        <f t="shared" si="484"/>
        <v>2526</v>
      </c>
      <c r="L5162" s="6" t="e">
        <f t="shared" ca="1" si="485"/>
        <v>#N/A</v>
      </c>
    </row>
    <row r="5163" spans="1:12" x14ac:dyDescent="0.2">
      <c r="A5163" s="5">
        <f>IF(AND(dateA=1,A5162&lt;DataEnd),'iBoxx inputs'!A5167,IF(AND(dateA=2,A5162&lt;DataEnd),'Bank of England inputs'!A5167,IF(dateA=3,A5162+1,IF(dateA=4,WORKDAY(A5162,1,),WORKDAY(A5162,1,holidayQ)))))</f>
        <v>43257</v>
      </c>
      <c r="B5163" s="35" t="e">
        <f>MATCH(A5163,'iBoxx inputs'!A:A,0)</f>
        <v>#N/A</v>
      </c>
      <c r="C5163" s="35" t="e">
        <f>MATCH(A5163,'Bank of England inputs'!A:A,0)</f>
        <v>#N/A</v>
      </c>
      <c r="D5163" s="6" t="e">
        <f>IF($A5163&gt;DataEnd,NA(),IFERROR(INDEX('iBoxx inputs'!B:B,MATCH($A5163,'iBoxx inputs'!$A:$A,0)),D5162))</f>
        <v>#N/A</v>
      </c>
      <c r="E5163" s="6" t="e">
        <f>IF($A5163&gt;DataEnd,NA(),IFERROR(INDEX('iBoxx inputs'!C:C,MATCH($A5163,'iBoxx inputs'!$A:$A,0)),E5162))</f>
        <v>#N/A</v>
      </c>
      <c r="F5163" s="6" t="e">
        <f>IF($A5163&gt;DataEnd,NA(),IFERROR(INDEX('Bank of England inputs'!D:D,MATCH($A5163,'Bank of England inputs'!$A:$A,0),0),F5162))</f>
        <v>#N/A</v>
      </c>
      <c r="G5163" s="19"/>
      <c r="H5163" s="5">
        <f t="shared" si="481"/>
        <v>43257</v>
      </c>
      <c r="I5163" s="6" t="e">
        <f t="shared" si="482"/>
        <v>#N/A</v>
      </c>
      <c r="J5163" s="6" t="e">
        <f t="shared" si="483"/>
        <v>#N/A</v>
      </c>
      <c r="K5163" s="19">
        <f t="shared" si="484"/>
        <v>2526</v>
      </c>
      <c r="L5163" s="6" t="e">
        <f t="shared" ca="1" si="485"/>
        <v>#N/A</v>
      </c>
    </row>
    <row r="5164" spans="1:12" x14ac:dyDescent="0.2">
      <c r="A5164" s="5">
        <f>IF(AND(dateA=1,A5163&lt;DataEnd),'iBoxx inputs'!A5168,IF(AND(dateA=2,A5163&lt;DataEnd),'Bank of England inputs'!A5168,IF(dateA=3,A5163+1,IF(dateA=4,WORKDAY(A5163,1,),WORKDAY(A5163,1,holidayQ)))))</f>
        <v>43258</v>
      </c>
      <c r="B5164" s="35" t="e">
        <f>MATCH(A5164,'iBoxx inputs'!A:A,0)</f>
        <v>#N/A</v>
      </c>
      <c r="C5164" s="35" t="e">
        <f>MATCH(A5164,'Bank of England inputs'!A:A,0)</f>
        <v>#N/A</v>
      </c>
      <c r="D5164" s="6" t="e">
        <f>IF($A5164&gt;DataEnd,NA(),IFERROR(INDEX('iBoxx inputs'!B:B,MATCH($A5164,'iBoxx inputs'!$A:$A,0)),D5163))</f>
        <v>#N/A</v>
      </c>
      <c r="E5164" s="6" t="e">
        <f>IF($A5164&gt;DataEnd,NA(),IFERROR(INDEX('iBoxx inputs'!C:C,MATCH($A5164,'iBoxx inputs'!$A:$A,0)),E5163))</f>
        <v>#N/A</v>
      </c>
      <c r="F5164" s="6" t="e">
        <f>IF($A5164&gt;DataEnd,NA(),IFERROR(INDEX('Bank of England inputs'!D:D,MATCH($A5164,'Bank of England inputs'!$A:$A,0),0),F5163))</f>
        <v>#N/A</v>
      </c>
      <c r="G5164" s="19"/>
      <c r="H5164" s="5">
        <f t="shared" si="481"/>
        <v>43258</v>
      </c>
      <c r="I5164" s="6" t="e">
        <f t="shared" si="482"/>
        <v>#N/A</v>
      </c>
      <c r="J5164" s="6" t="e">
        <f t="shared" si="483"/>
        <v>#N/A</v>
      </c>
      <c r="K5164" s="19">
        <f t="shared" si="484"/>
        <v>2527</v>
      </c>
      <c r="L5164" s="6" t="e">
        <f t="shared" ca="1" si="485"/>
        <v>#N/A</v>
      </c>
    </row>
    <row r="5165" spans="1:12" x14ac:dyDescent="0.2">
      <c r="A5165" s="5">
        <f>IF(AND(dateA=1,A5164&lt;DataEnd),'iBoxx inputs'!A5169,IF(AND(dateA=2,A5164&lt;DataEnd),'Bank of England inputs'!A5169,IF(dateA=3,A5164+1,IF(dateA=4,WORKDAY(A5164,1,),WORKDAY(A5164,1,holidayQ)))))</f>
        <v>43259</v>
      </c>
      <c r="B5165" s="35" t="e">
        <f>MATCH(A5165,'iBoxx inputs'!A:A,0)</f>
        <v>#N/A</v>
      </c>
      <c r="C5165" s="35" t="e">
        <f>MATCH(A5165,'Bank of England inputs'!A:A,0)</f>
        <v>#N/A</v>
      </c>
      <c r="D5165" s="6" t="e">
        <f>IF($A5165&gt;DataEnd,NA(),IFERROR(INDEX('iBoxx inputs'!B:B,MATCH($A5165,'iBoxx inputs'!$A:$A,0)),D5164))</f>
        <v>#N/A</v>
      </c>
      <c r="E5165" s="6" t="e">
        <f>IF($A5165&gt;DataEnd,NA(),IFERROR(INDEX('iBoxx inputs'!C:C,MATCH($A5165,'iBoxx inputs'!$A:$A,0)),E5164))</f>
        <v>#N/A</v>
      </c>
      <c r="F5165" s="6" t="e">
        <f>IF($A5165&gt;DataEnd,NA(),IFERROR(INDEX('Bank of England inputs'!D:D,MATCH($A5165,'Bank of England inputs'!$A:$A,0),0),F5164))</f>
        <v>#N/A</v>
      </c>
      <c r="G5165" s="19"/>
      <c r="H5165" s="5">
        <f t="shared" si="481"/>
        <v>43259</v>
      </c>
      <c r="I5165" s="6" t="e">
        <f t="shared" si="482"/>
        <v>#N/A</v>
      </c>
      <c r="J5165" s="6" t="e">
        <f t="shared" si="483"/>
        <v>#N/A</v>
      </c>
      <c r="K5165" s="19">
        <f t="shared" si="484"/>
        <v>2528</v>
      </c>
      <c r="L5165" s="6" t="e">
        <f t="shared" ca="1" si="485"/>
        <v>#N/A</v>
      </c>
    </row>
    <row r="5166" spans="1:12" x14ac:dyDescent="0.2">
      <c r="A5166" s="5">
        <f>IF(AND(dateA=1,A5165&lt;DataEnd),'iBoxx inputs'!A5170,IF(AND(dateA=2,A5165&lt;DataEnd),'Bank of England inputs'!A5170,IF(dateA=3,A5165+1,IF(dateA=4,WORKDAY(A5165,1,),WORKDAY(A5165,1,holidayQ)))))</f>
        <v>43262</v>
      </c>
      <c r="B5166" s="35" t="e">
        <f>MATCH(A5166,'iBoxx inputs'!A:A,0)</f>
        <v>#N/A</v>
      </c>
      <c r="C5166" s="35" t="e">
        <f>MATCH(A5166,'Bank of England inputs'!A:A,0)</f>
        <v>#N/A</v>
      </c>
      <c r="D5166" s="6" t="e">
        <f>IF($A5166&gt;DataEnd,NA(),IFERROR(INDEX('iBoxx inputs'!B:B,MATCH($A5166,'iBoxx inputs'!$A:$A,0)),D5165))</f>
        <v>#N/A</v>
      </c>
      <c r="E5166" s="6" t="e">
        <f>IF($A5166&gt;DataEnd,NA(),IFERROR(INDEX('iBoxx inputs'!C:C,MATCH($A5166,'iBoxx inputs'!$A:$A,0)),E5165))</f>
        <v>#N/A</v>
      </c>
      <c r="F5166" s="6" t="e">
        <f>IF($A5166&gt;DataEnd,NA(),IFERROR(INDEX('Bank of England inputs'!D:D,MATCH($A5166,'Bank of England inputs'!$A:$A,0),0),F5165))</f>
        <v>#N/A</v>
      </c>
      <c r="G5166" s="19"/>
      <c r="H5166" s="5">
        <f t="shared" si="481"/>
        <v>43262</v>
      </c>
      <c r="I5166" s="6" t="e">
        <f t="shared" si="482"/>
        <v>#N/A</v>
      </c>
      <c r="J5166" s="6" t="e">
        <f t="shared" si="483"/>
        <v>#N/A</v>
      </c>
      <c r="K5166" s="19">
        <f t="shared" si="484"/>
        <v>2526</v>
      </c>
      <c r="L5166" s="6" t="e">
        <f t="shared" ca="1" si="485"/>
        <v>#N/A</v>
      </c>
    </row>
    <row r="5167" spans="1:12" x14ac:dyDescent="0.2">
      <c r="A5167" s="5">
        <f>IF(AND(dateA=1,A5166&lt;DataEnd),'iBoxx inputs'!A5171,IF(AND(dateA=2,A5166&lt;DataEnd),'Bank of England inputs'!A5171,IF(dateA=3,A5166+1,IF(dateA=4,WORKDAY(A5166,1,),WORKDAY(A5166,1,holidayQ)))))</f>
        <v>43263</v>
      </c>
      <c r="B5167" s="35" t="e">
        <f>MATCH(A5167,'iBoxx inputs'!A:A,0)</f>
        <v>#N/A</v>
      </c>
      <c r="C5167" s="35" t="e">
        <f>MATCH(A5167,'Bank of England inputs'!A:A,0)</f>
        <v>#N/A</v>
      </c>
      <c r="D5167" s="6" t="e">
        <f>IF($A5167&gt;DataEnd,NA(),IFERROR(INDEX('iBoxx inputs'!B:B,MATCH($A5167,'iBoxx inputs'!$A:$A,0)),D5166))</f>
        <v>#N/A</v>
      </c>
      <c r="E5167" s="6" t="e">
        <f>IF($A5167&gt;DataEnd,NA(),IFERROR(INDEX('iBoxx inputs'!C:C,MATCH($A5167,'iBoxx inputs'!$A:$A,0)),E5166))</f>
        <v>#N/A</v>
      </c>
      <c r="F5167" s="6" t="e">
        <f>IF($A5167&gt;DataEnd,NA(),IFERROR(INDEX('Bank of England inputs'!D:D,MATCH($A5167,'Bank of England inputs'!$A:$A,0),0),F5166))</f>
        <v>#N/A</v>
      </c>
      <c r="G5167" s="19"/>
      <c r="H5167" s="5">
        <f t="shared" si="481"/>
        <v>43263</v>
      </c>
      <c r="I5167" s="6" t="e">
        <f t="shared" si="482"/>
        <v>#N/A</v>
      </c>
      <c r="J5167" s="6" t="e">
        <f t="shared" si="483"/>
        <v>#N/A</v>
      </c>
      <c r="K5167" s="19">
        <f t="shared" si="484"/>
        <v>2526</v>
      </c>
      <c r="L5167" s="6" t="e">
        <f t="shared" ca="1" si="485"/>
        <v>#N/A</v>
      </c>
    </row>
    <row r="5168" spans="1:12" x14ac:dyDescent="0.2">
      <c r="A5168" s="5">
        <f>IF(AND(dateA=1,A5167&lt;DataEnd),'iBoxx inputs'!A5172,IF(AND(dateA=2,A5167&lt;DataEnd),'Bank of England inputs'!A5172,IF(dateA=3,A5167+1,IF(dateA=4,WORKDAY(A5167,1,),WORKDAY(A5167,1,holidayQ)))))</f>
        <v>43264</v>
      </c>
      <c r="B5168" s="35" t="e">
        <f>MATCH(A5168,'iBoxx inputs'!A:A,0)</f>
        <v>#N/A</v>
      </c>
      <c r="C5168" s="35" t="e">
        <f>MATCH(A5168,'Bank of England inputs'!A:A,0)</f>
        <v>#N/A</v>
      </c>
      <c r="D5168" s="6" t="e">
        <f>IF($A5168&gt;DataEnd,NA(),IFERROR(INDEX('iBoxx inputs'!B:B,MATCH($A5168,'iBoxx inputs'!$A:$A,0)),D5167))</f>
        <v>#N/A</v>
      </c>
      <c r="E5168" s="6" t="e">
        <f>IF($A5168&gt;DataEnd,NA(),IFERROR(INDEX('iBoxx inputs'!C:C,MATCH($A5168,'iBoxx inputs'!$A:$A,0)),E5167))</f>
        <v>#N/A</v>
      </c>
      <c r="F5168" s="6" t="e">
        <f>IF($A5168&gt;DataEnd,NA(),IFERROR(INDEX('Bank of England inputs'!D:D,MATCH($A5168,'Bank of England inputs'!$A:$A,0),0),F5167))</f>
        <v>#N/A</v>
      </c>
      <c r="G5168" s="19"/>
      <c r="H5168" s="5">
        <f t="shared" si="481"/>
        <v>43264</v>
      </c>
      <c r="I5168" s="6" t="e">
        <f t="shared" si="482"/>
        <v>#N/A</v>
      </c>
      <c r="J5168" s="6" t="e">
        <f t="shared" si="483"/>
        <v>#N/A</v>
      </c>
      <c r="K5168" s="19">
        <f t="shared" si="484"/>
        <v>2526</v>
      </c>
      <c r="L5168" s="6" t="e">
        <f t="shared" ca="1" si="485"/>
        <v>#N/A</v>
      </c>
    </row>
    <row r="5169" spans="1:12" x14ac:dyDescent="0.2">
      <c r="A5169" s="5">
        <f>IF(AND(dateA=1,A5168&lt;DataEnd),'iBoxx inputs'!A5173,IF(AND(dateA=2,A5168&lt;DataEnd),'Bank of England inputs'!A5173,IF(dateA=3,A5168+1,IF(dateA=4,WORKDAY(A5168,1,),WORKDAY(A5168,1,holidayQ)))))</f>
        <v>43265</v>
      </c>
      <c r="B5169" s="35" t="e">
        <f>MATCH(A5169,'iBoxx inputs'!A:A,0)</f>
        <v>#N/A</v>
      </c>
      <c r="C5169" s="35" t="e">
        <f>MATCH(A5169,'Bank of England inputs'!A:A,0)</f>
        <v>#N/A</v>
      </c>
      <c r="D5169" s="6" t="e">
        <f>IF($A5169&gt;DataEnd,NA(),IFERROR(INDEX('iBoxx inputs'!B:B,MATCH($A5169,'iBoxx inputs'!$A:$A,0)),D5168))</f>
        <v>#N/A</v>
      </c>
      <c r="E5169" s="6" t="e">
        <f>IF($A5169&gt;DataEnd,NA(),IFERROR(INDEX('iBoxx inputs'!C:C,MATCH($A5169,'iBoxx inputs'!$A:$A,0)),E5168))</f>
        <v>#N/A</v>
      </c>
      <c r="F5169" s="6" t="e">
        <f>IF($A5169&gt;DataEnd,NA(),IFERROR(INDEX('Bank of England inputs'!D:D,MATCH($A5169,'Bank of England inputs'!$A:$A,0),0),F5168))</f>
        <v>#N/A</v>
      </c>
      <c r="G5169" s="19"/>
      <c r="H5169" s="5">
        <f t="shared" si="481"/>
        <v>43265</v>
      </c>
      <c r="I5169" s="6" t="e">
        <f t="shared" si="482"/>
        <v>#N/A</v>
      </c>
      <c r="J5169" s="6" t="e">
        <f t="shared" si="483"/>
        <v>#N/A</v>
      </c>
      <c r="K5169" s="19">
        <f t="shared" si="484"/>
        <v>2527</v>
      </c>
      <c r="L5169" s="6" t="e">
        <f t="shared" ca="1" si="485"/>
        <v>#N/A</v>
      </c>
    </row>
    <row r="5170" spans="1:12" x14ac:dyDescent="0.2">
      <c r="A5170" s="5">
        <f>IF(AND(dateA=1,A5169&lt;DataEnd),'iBoxx inputs'!A5174,IF(AND(dateA=2,A5169&lt;DataEnd),'Bank of England inputs'!A5174,IF(dateA=3,A5169+1,IF(dateA=4,WORKDAY(A5169,1,),WORKDAY(A5169,1,holidayQ)))))</f>
        <v>43266</v>
      </c>
      <c r="B5170" s="35" t="e">
        <f>MATCH(A5170,'iBoxx inputs'!A:A,0)</f>
        <v>#N/A</v>
      </c>
      <c r="C5170" s="35" t="e">
        <f>MATCH(A5170,'Bank of England inputs'!A:A,0)</f>
        <v>#N/A</v>
      </c>
      <c r="D5170" s="6" t="e">
        <f>IF($A5170&gt;DataEnd,NA(),IFERROR(INDEX('iBoxx inputs'!B:B,MATCH($A5170,'iBoxx inputs'!$A:$A,0)),D5169))</f>
        <v>#N/A</v>
      </c>
      <c r="E5170" s="6" t="e">
        <f>IF($A5170&gt;DataEnd,NA(),IFERROR(INDEX('iBoxx inputs'!C:C,MATCH($A5170,'iBoxx inputs'!$A:$A,0)),E5169))</f>
        <v>#N/A</v>
      </c>
      <c r="F5170" s="6" t="e">
        <f>IF($A5170&gt;DataEnd,NA(),IFERROR(INDEX('Bank of England inputs'!D:D,MATCH($A5170,'Bank of England inputs'!$A:$A,0),0),F5169))</f>
        <v>#N/A</v>
      </c>
      <c r="G5170" s="19"/>
      <c r="H5170" s="5">
        <f t="shared" si="481"/>
        <v>43266</v>
      </c>
      <c r="I5170" s="6" t="e">
        <f t="shared" si="482"/>
        <v>#N/A</v>
      </c>
      <c r="J5170" s="6" t="e">
        <f t="shared" si="483"/>
        <v>#N/A</v>
      </c>
      <c r="K5170" s="19">
        <f t="shared" si="484"/>
        <v>2528</v>
      </c>
      <c r="L5170" s="6" t="e">
        <f t="shared" ca="1" si="485"/>
        <v>#N/A</v>
      </c>
    </row>
    <row r="5171" spans="1:12" x14ac:dyDescent="0.2">
      <c r="A5171" s="5">
        <f>IF(AND(dateA=1,A5170&lt;DataEnd),'iBoxx inputs'!A5175,IF(AND(dateA=2,A5170&lt;DataEnd),'Bank of England inputs'!A5175,IF(dateA=3,A5170+1,IF(dateA=4,WORKDAY(A5170,1,),WORKDAY(A5170,1,holidayQ)))))</f>
        <v>43269</v>
      </c>
      <c r="B5171" s="35" t="e">
        <f>MATCH(A5171,'iBoxx inputs'!A:A,0)</f>
        <v>#N/A</v>
      </c>
      <c r="C5171" s="35" t="e">
        <f>MATCH(A5171,'Bank of England inputs'!A:A,0)</f>
        <v>#N/A</v>
      </c>
      <c r="D5171" s="6" t="e">
        <f>IF($A5171&gt;DataEnd,NA(),IFERROR(INDEX('iBoxx inputs'!B:B,MATCH($A5171,'iBoxx inputs'!$A:$A,0)),D5170))</f>
        <v>#N/A</v>
      </c>
      <c r="E5171" s="6" t="e">
        <f>IF($A5171&gt;DataEnd,NA(),IFERROR(INDEX('iBoxx inputs'!C:C,MATCH($A5171,'iBoxx inputs'!$A:$A,0)),E5170))</f>
        <v>#N/A</v>
      </c>
      <c r="F5171" s="6" t="e">
        <f>IF($A5171&gt;DataEnd,NA(),IFERROR(INDEX('Bank of England inputs'!D:D,MATCH($A5171,'Bank of England inputs'!$A:$A,0),0),F5170))</f>
        <v>#N/A</v>
      </c>
      <c r="G5171" s="19"/>
      <c r="H5171" s="5">
        <f t="shared" si="481"/>
        <v>43269</v>
      </c>
      <c r="I5171" s="6" t="e">
        <f t="shared" si="482"/>
        <v>#N/A</v>
      </c>
      <c r="J5171" s="6" t="e">
        <f t="shared" si="483"/>
        <v>#N/A</v>
      </c>
      <c r="K5171" s="19">
        <f t="shared" si="484"/>
        <v>2526</v>
      </c>
      <c r="L5171" s="6" t="e">
        <f t="shared" ca="1" si="485"/>
        <v>#N/A</v>
      </c>
    </row>
    <row r="5172" spans="1:12" x14ac:dyDescent="0.2">
      <c r="A5172" s="5">
        <f>IF(AND(dateA=1,A5171&lt;DataEnd),'iBoxx inputs'!A5176,IF(AND(dateA=2,A5171&lt;DataEnd),'Bank of England inputs'!A5176,IF(dateA=3,A5171+1,IF(dateA=4,WORKDAY(A5171,1,),WORKDAY(A5171,1,holidayQ)))))</f>
        <v>43270</v>
      </c>
      <c r="B5172" s="35" t="e">
        <f>MATCH(A5172,'iBoxx inputs'!A:A,0)</f>
        <v>#N/A</v>
      </c>
      <c r="C5172" s="35" t="e">
        <f>MATCH(A5172,'Bank of England inputs'!A:A,0)</f>
        <v>#N/A</v>
      </c>
      <c r="D5172" s="6" t="e">
        <f>IF($A5172&gt;DataEnd,NA(),IFERROR(INDEX('iBoxx inputs'!B:B,MATCH($A5172,'iBoxx inputs'!$A:$A,0)),D5171))</f>
        <v>#N/A</v>
      </c>
      <c r="E5172" s="6" t="e">
        <f>IF($A5172&gt;DataEnd,NA(),IFERROR(INDEX('iBoxx inputs'!C:C,MATCH($A5172,'iBoxx inputs'!$A:$A,0)),E5171))</f>
        <v>#N/A</v>
      </c>
      <c r="F5172" s="6" t="e">
        <f>IF($A5172&gt;DataEnd,NA(),IFERROR(INDEX('Bank of England inputs'!D:D,MATCH($A5172,'Bank of England inputs'!$A:$A,0),0),F5171))</f>
        <v>#N/A</v>
      </c>
      <c r="G5172" s="19"/>
      <c r="H5172" s="5">
        <f t="shared" si="481"/>
        <v>43270</v>
      </c>
      <c r="I5172" s="6" t="e">
        <f t="shared" si="482"/>
        <v>#N/A</v>
      </c>
      <c r="J5172" s="6" t="e">
        <f t="shared" si="483"/>
        <v>#N/A</v>
      </c>
      <c r="K5172" s="19">
        <f t="shared" si="484"/>
        <v>2526</v>
      </c>
      <c r="L5172" s="6" t="e">
        <f t="shared" ca="1" si="485"/>
        <v>#N/A</v>
      </c>
    </row>
    <row r="5173" spans="1:12" x14ac:dyDescent="0.2">
      <c r="A5173" s="5">
        <f>IF(AND(dateA=1,A5172&lt;DataEnd),'iBoxx inputs'!A5177,IF(AND(dateA=2,A5172&lt;DataEnd),'Bank of England inputs'!A5177,IF(dateA=3,A5172+1,IF(dateA=4,WORKDAY(A5172,1,),WORKDAY(A5172,1,holidayQ)))))</f>
        <v>43271</v>
      </c>
      <c r="B5173" s="35" t="e">
        <f>MATCH(A5173,'iBoxx inputs'!A:A,0)</f>
        <v>#N/A</v>
      </c>
      <c r="C5173" s="35" t="e">
        <f>MATCH(A5173,'Bank of England inputs'!A:A,0)</f>
        <v>#N/A</v>
      </c>
      <c r="D5173" s="6" t="e">
        <f>IF($A5173&gt;DataEnd,NA(),IFERROR(INDEX('iBoxx inputs'!B:B,MATCH($A5173,'iBoxx inputs'!$A:$A,0)),D5172))</f>
        <v>#N/A</v>
      </c>
      <c r="E5173" s="6" t="e">
        <f>IF($A5173&gt;DataEnd,NA(),IFERROR(INDEX('iBoxx inputs'!C:C,MATCH($A5173,'iBoxx inputs'!$A:$A,0)),E5172))</f>
        <v>#N/A</v>
      </c>
      <c r="F5173" s="6" t="e">
        <f>IF($A5173&gt;DataEnd,NA(),IFERROR(INDEX('Bank of England inputs'!D:D,MATCH($A5173,'Bank of England inputs'!$A:$A,0),0),F5172))</f>
        <v>#N/A</v>
      </c>
      <c r="G5173" s="19"/>
      <c r="H5173" s="5">
        <f t="shared" si="481"/>
        <v>43271</v>
      </c>
      <c r="I5173" s="6" t="e">
        <f t="shared" si="482"/>
        <v>#N/A</v>
      </c>
      <c r="J5173" s="6" t="e">
        <f t="shared" si="483"/>
        <v>#N/A</v>
      </c>
      <c r="K5173" s="19">
        <f t="shared" si="484"/>
        <v>2526</v>
      </c>
      <c r="L5173" s="6" t="e">
        <f t="shared" ca="1" si="485"/>
        <v>#N/A</v>
      </c>
    </row>
    <row r="5174" spans="1:12" x14ac:dyDescent="0.2">
      <c r="A5174" s="5">
        <f>IF(AND(dateA=1,A5173&lt;DataEnd),'iBoxx inputs'!A5178,IF(AND(dateA=2,A5173&lt;DataEnd),'Bank of England inputs'!A5178,IF(dateA=3,A5173+1,IF(dateA=4,WORKDAY(A5173,1,),WORKDAY(A5173,1,holidayQ)))))</f>
        <v>43272</v>
      </c>
      <c r="B5174" s="35" t="e">
        <f>MATCH(A5174,'iBoxx inputs'!A:A,0)</f>
        <v>#N/A</v>
      </c>
      <c r="C5174" s="35" t="e">
        <f>MATCH(A5174,'Bank of England inputs'!A:A,0)</f>
        <v>#N/A</v>
      </c>
      <c r="D5174" s="6" t="e">
        <f>IF($A5174&gt;DataEnd,NA(),IFERROR(INDEX('iBoxx inputs'!B:B,MATCH($A5174,'iBoxx inputs'!$A:$A,0)),D5173))</f>
        <v>#N/A</v>
      </c>
      <c r="E5174" s="6" t="e">
        <f>IF($A5174&gt;DataEnd,NA(),IFERROR(INDEX('iBoxx inputs'!C:C,MATCH($A5174,'iBoxx inputs'!$A:$A,0)),E5173))</f>
        <v>#N/A</v>
      </c>
      <c r="F5174" s="6" t="e">
        <f>IF($A5174&gt;DataEnd,NA(),IFERROR(INDEX('Bank of England inputs'!D:D,MATCH($A5174,'Bank of England inputs'!$A:$A,0),0),F5173))</f>
        <v>#N/A</v>
      </c>
      <c r="G5174" s="19"/>
      <c r="H5174" s="5">
        <f t="shared" si="481"/>
        <v>43272</v>
      </c>
      <c r="I5174" s="6" t="e">
        <f t="shared" si="482"/>
        <v>#N/A</v>
      </c>
      <c r="J5174" s="6" t="e">
        <f t="shared" si="483"/>
        <v>#N/A</v>
      </c>
      <c r="K5174" s="19">
        <f t="shared" si="484"/>
        <v>2527</v>
      </c>
      <c r="L5174" s="6" t="e">
        <f t="shared" ca="1" si="485"/>
        <v>#N/A</v>
      </c>
    </row>
    <row r="5175" spans="1:12" x14ac:dyDescent="0.2">
      <c r="A5175" s="5">
        <f>IF(AND(dateA=1,A5174&lt;DataEnd),'iBoxx inputs'!A5179,IF(AND(dateA=2,A5174&lt;DataEnd),'Bank of England inputs'!A5179,IF(dateA=3,A5174+1,IF(dateA=4,WORKDAY(A5174,1,),WORKDAY(A5174,1,holidayQ)))))</f>
        <v>43273</v>
      </c>
      <c r="B5175" s="35" t="e">
        <f>MATCH(A5175,'iBoxx inputs'!A:A,0)</f>
        <v>#N/A</v>
      </c>
      <c r="C5175" s="35" t="e">
        <f>MATCH(A5175,'Bank of England inputs'!A:A,0)</f>
        <v>#N/A</v>
      </c>
      <c r="D5175" s="6" t="e">
        <f>IF($A5175&gt;DataEnd,NA(),IFERROR(INDEX('iBoxx inputs'!B:B,MATCH($A5175,'iBoxx inputs'!$A:$A,0)),D5174))</f>
        <v>#N/A</v>
      </c>
      <c r="E5175" s="6" t="e">
        <f>IF($A5175&gt;DataEnd,NA(),IFERROR(INDEX('iBoxx inputs'!C:C,MATCH($A5175,'iBoxx inputs'!$A:$A,0)),E5174))</f>
        <v>#N/A</v>
      </c>
      <c r="F5175" s="6" t="e">
        <f>IF($A5175&gt;DataEnd,NA(),IFERROR(INDEX('Bank of England inputs'!D:D,MATCH($A5175,'Bank of England inputs'!$A:$A,0),0),F5174))</f>
        <v>#N/A</v>
      </c>
      <c r="G5175" s="19"/>
      <c r="H5175" s="5">
        <f t="shared" si="481"/>
        <v>43273</v>
      </c>
      <c r="I5175" s="6" t="e">
        <f t="shared" si="482"/>
        <v>#N/A</v>
      </c>
      <c r="J5175" s="6" t="e">
        <f t="shared" si="483"/>
        <v>#N/A</v>
      </c>
      <c r="K5175" s="19">
        <f t="shared" si="484"/>
        <v>2528</v>
      </c>
      <c r="L5175" s="6" t="e">
        <f t="shared" ca="1" si="485"/>
        <v>#N/A</v>
      </c>
    </row>
    <row r="5176" spans="1:12" x14ac:dyDescent="0.2">
      <c r="A5176" s="5">
        <f>IF(AND(dateA=1,A5175&lt;DataEnd),'iBoxx inputs'!A5180,IF(AND(dateA=2,A5175&lt;DataEnd),'Bank of England inputs'!A5180,IF(dateA=3,A5175+1,IF(dateA=4,WORKDAY(A5175,1,),WORKDAY(A5175,1,holidayQ)))))</f>
        <v>43276</v>
      </c>
      <c r="B5176" s="35" t="e">
        <f>MATCH(A5176,'iBoxx inputs'!A:A,0)</f>
        <v>#N/A</v>
      </c>
      <c r="C5176" s="35" t="e">
        <f>MATCH(A5176,'Bank of England inputs'!A:A,0)</f>
        <v>#N/A</v>
      </c>
      <c r="D5176" s="6" t="e">
        <f>IF($A5176&gt;DataEnd,NA(),IFERROR(INDEX('iBoxx inputs'!B:B,MATCH($A5176,'iBoxx inputs'!$A:$A,0)),D5175))</f>
        <v>#N/A</v>
      </c>
      <c r="E5176" s="6" t="e">
        <f>IF($A5176&gt;DataEnd,NA(),IFERROR(INDEX('iBoxx inputs'!C:C,MATCH($A5176,'iBoxx inputs'!$A:$A,0)),E5175))</f>
        <v>#N/A</v>
      </c>
      <c r="F5176" s="6" t="e">
        <f>IF($A5176&gt;DataEnd,NA(),IFERROR(INDEX('Bank of England inputs'!D:D,MATCH($A5176,'Bank of England inputs'!$A:$A,0),0),F5175))</f>
        <v>#N/A</v>
      </c>
      <c r="G5176" s="19"/>
      <c r="H5176" s="5">
        <f t="shared" si="481"/>
        <v>43276</v>
      </c>
      <c r="I5176" s="6" t="e">
        <f t="shared" si="482"/>
        <v>#N/A</v>
      </c>
      <c r="J5176" s="6" t="e">
        <f t="shared" si="483"/>
        <v>#N/A</v>
      </c>
      <c r="K5176" s="19">
        <f t="shared" si="484"/>
        <v>2526</v>
      </c>
      <c r="L5176" s="6" t="e">
        <f t="shared" ca="1" si="485"/>
        <v>#N/A</v>
      </c>
    </row>
    <row r="5177" spans="1:12" x14ac:dyDescent="0.2">
      <c r="A5177" s="5">
        <f>IF(AND(dateA=1,A5176&lt;DataEnd),'iBoxx inputs'!A5181,IF(AND(dateA=2,A5176&lt;DataEnd),'Bank of England inputs'!A5181,IF(dateA=3,A5176+1,IF(dateA=4,WORKDAY(A5176,1,),WORKDAY(A5176,1,holidayQ)))))</f>
        <v>43277</v>
      </c>
      <c r="B5177" s="35" t="e">
        <f>MATCH(A5177,'iBoxx inputs'!A:A,0)</f>
        <v>#N/A</v>
      </c>
      <c r="C5177" s="35" t="e">
        <f>MATCH(A5177,'Bank of England inputs'!A:A,0)</f>
        <v>#N/A</v>
      </c>
      <c r="D5177" s="6" t="e">
        <f>IF($A5177&gt;DataEnd,NA(),IFERROR(INDEX('iBoxx inputs'!B:B,MATCH($A5177,'iBoxx inputs'!$A:$A,0)),D5176))</f>
        <v>#N/A</v>
      </c>
      <c r="E5177" s="6" t="e">
        <f>IF($A5177&gt;DataEnd,NA(),IFERROR(INDEX('iBoxx inputs'!C:C,MATCH($A5177,'iBoxx inputs'!$A:$A,0)),E5176))</f>
        <v>#N/A</v>
      </c>
      <c r="F5177" s="6" t="e">
        <f>IF($A5177&gt;DataEnd,NA(),IFERROR(INDEX('Bank of England inputs'!D:D,MATCH($A5177,'Bank of England inputs'!$A:$A,0),0),F5176))</f>
        <v>#N/A</v>
      </c>
      <c r="G5177" s="19"/>
      <c r="H5177" s="5">
        <f t="shared" si="481"/>
        <v>43277</v>
      </c>
      <c r="I5177" s="6" t="e">
        <f t="shared" si="482"/>
        <v>#N/A</v>
      </c>
      <c r="J5177" s="6" t="e">
        <f t="shared" si="483"/>
        <v>#N/A</v>
      </c>
      <c r="K5177" s="19">
        <f t="shared" si="484"/>
        <v>2526</v>
      </c>
      <c r="L5177" s="6" t="e">
        <f t="shared" ca="1" si="485"/>
        <v>#N/A</v>
      </c>
    </row>
    <row r="5178" spans="1:12" x14ac:dyDescent="0.2">
      <c r="A5178" s="5">
        <f>IF(AND(dateA=1,A5177&lt;DataEnd),'iBoxx inputs'!A5182,IF(AND(dateA=2,A5177&lt;DataEnd),'Bank of England inputs'!A5182,IF(dateA=3,A5177+1,IF(dateA=4,WORKDAY(A5177,1,),WORKDAY(A5177,1,holidayQ)))))</f>
        <v>43278</v>
      </c>
      <c r="B5178" s="35" t="e">
        <f>MATCH(A5178,'iBoxx inputs'!A:A,0)</f>
        <v>#N/A</v>
      </c>
      <c r="C5178" s="35" t="e">
        <f>MATCH(A5178,'Bank of England inputs'!A:A,0)</f>
        <v>#N/A</v>
      </c>
      <c r="D5178" s="6" t="e">
        <f>IF($A5178&gt;DataEnd,NA(),IFERROR(INDEX('iBoxx inputs'!B:B,MATCH($A5178,'iBoxx inputs'!$A:$A,0)),D5177))</f>
        <v>#N/A</v>
      </c>
      <c r="E5178" s="6" t="e">
        <f>IF($A5178&gt;DataEnd,NA(),IFERROR(INDEX('iBoxx inputs'!C:C,MATCH($A5178,'iBoxx inputs'!$A:$A,0)),E5177))</f>
        <v>#N/A</v>
      </c>
      <c r="F5178" s="6" t="e">
        <f>IF($A5178&gt;DataEnd,NA(),IFERROR(INDEX('Bank of England inputs'!D:D,MATCH($A5178,'Bank of England inputs'!$A:$A,0),0),F5177))</f>
        <v>#N/A</v>
      </c>
      <c r="G5178" s="19"/>
      <c r="H5178" s="5">
        <f t="shared" si="481"/>
        <v>43278</v>
      </c>
      <c r="I5178" s="6" t="e">
        <f t="shared" si="482"/>
        <v>#N/A</v>
      </c>
      <c r="J5178" s="6" t="e">
        <f t="shared" si="483"/>
        <v>#N/A</v>
      </c>
      <c r="K5178" s="19">
        <f t="shared" si="484"/>
        <v>2526</v>
      </c>
      <c r="L5178" s="6" t="e">
        <f t="shared" ca="1" si="485"/>
        <v>#N/A</v>
      </c>
    </row>
    <row r="5179" spans="1:12" x14ac:dyDescent="0.2">
      <c r="A5179" s="5">
        <f>IF(AND(dateA=1,A5178&lt;DataEnd),'iBoxx inputs'!A5183,IF(AND(dateA=2,A5178&lt;DataEnd),'Bank of England inputs'!A5183,IF(dateA=3,A5178+1,IF(dateA=4,WORKDAY(A5178,1,),WORKDAY(A5178,1,holidayQ)))))</f>
        <v>43279</v>
      </c>
      <c r="B5179" s="35" t="e">
        <f>MATCH(A5179,'iBoxx inputs'!A:A,0)</f>
        <v>#N/A</v>
      </c>
      <c r="C5179" s="35" t="e">
        <f>MATCH(A5179,'Bank of England inputs'!A:A,0)</f>
        <v>#N/A</v>
      </c>
      <c r="D5179" s="6" t="e">
        <f>IF($A5179&gt;DataEnd,NA(),IFERROR(INDEX('iBoxx inputs'!B:B,MATCH($A5179,'iBoxx inputs'!$A:$A,0)),D5178))</f>
        <v>#N/A</v>
      </c>
      <c r="E5179" s="6" t="e">
        <f>IF($A5179&gt;DataEnd,NA(),IFERROR(INDEX('iBoxx inputs'!C:C,MATCH($A5179,'iBoxx inputs'!$A:$A,0)),E5178))</f>
        <v>#N/A</v>
      </c>
      <c r="F5179" s="6" t="e">
        <f>IF($A5179&gt;DataEnd,NA(),IFERROR(INDEX('Bank of England inputs'!D:D,MATCH($A5179,'Bank of England inputs'!$A:$A,0),0),F5178))</f>
        <v>#N/A</v>
      </c>
      <c r="G5179" s="19"/>
      <c r="H5179" s="5">
        <f t="shared" si="481"/>
        <v>43279</v>
      </c>
      <c r="I5179" s="6" t="e">
        <f t="shared" si="482"/>
        <v>#N/A</v>
      </c>
      <c r="J5179" s="6" t="e">
        <f t="shared" si="483"/>
        <v>#N/A</v>
      </c>
      <c r="K5179" s="19">
        <f t="shared" si="484"/>
        <v>2527</v>
      </c>
      <c r="L5179" s="6" t="e">
        <f t="shared" ca="1" si="485"/>
        <v>#N/A</v>
      </c>
    </row>
    <row r="5180" spans="1:12" x14ac:dyDescent="0.2">
      <c r="A5180" s="5">
        <f>IF(AND(dateA=1,A5179&lt;DataEnd),'iBoxx inputs'!A5184,IF(AND(dateA=2,A5179&lt;DataEnd),'Bank of England inputs'!A5184,IF(dateA=3,A5179+1,IF(dateA=4,WORKDAY(A5179,1,),WORKDAY(A5179,1,holidayQ)))))</f>
        <v>43280</v>
      </c>
      <c r="B5180" s="35" t="e">
        <f>MATCH(A5180,'iBoxx inputs'!A:A,0)</f>
        <v>#N/A</v>
      </c>
      <c r="C5180" s="35" t="e">
        <f>MATCH(A5180,'Bank of England inputs'!A:A,0)</f>
        <v>#N/A</v>
      </c>
      <c r="D5180" s="6" t="e">
        <f>IF($A5180&gt;DataEnd,NA(),IFERROR(INDEX('iBoxx inputs'!B:B,MATCH($A5180,'iBoxx inputs'!$A:$A,0)),D5179))</f>
        <v>#N/A</v>
      </c>
      <c r="E5180" s="6" t="e">
        <f>IF($A5180&gt;DataEnd,NA(),IFERROR(INDEX('iBoxx inputs'!C:C,MATCH($A5180,'iBoxx inputs'!$A:$A,0)),E5179))</f>
        <v>#N/A</v>
      </c>
      <c r="F5180" s="6" t="e">
        <f>IF($A5180&gt;DataEnd,NA(),IFERROR(INDEX('Bank of England inputs'!D:D,MATCH($A5180,'Bank of England inputs'!$A:$A,0),0),F5179))</f>
        <v>#N/A</v>
      </c>
      <c r="G5180" s="19"/>
      <c r="H5180" s="5">
        <f t="shared" si="481"/>
        <v>43280</v>
      </c>
      <c r="I5180" s="6" t="e">
        <f t="shared" si="482"/>
        <v>#N/A</v>
      </c>
      <c r="J5180" s="6" t="e">
        <f t="shared" si="483"/>
        <v>#N/A</v>
      </c>
      <c r="K5180" s="19">
        <f t="shared" si="484"/>
        <v>2528</v>
      </c>
      <c r="L5180" s="6" t="e">
        <f t="shared" ca="1" si="485"/>
        <v>#N/A</v>
      </c>
    </row>
    <row r="5181" spans="1:12" x14ac:dyDescent="0.2">
      <c r="A5181" s="5">
        <f>IF(AND(dateA=1,A5180&lt;DataEnd),'iBoxx inputs'!A5185,IF(AND(dateA=2,A5180&lt;DataEnd),'Bank of England inputs'!A5185,IF(dateA=3,A5180+1,IF(dateA=4,WORKDAY(A5180,1,),WORKDAY(A5180,1,holidayQ)))))</f>
        <v>43283</v>
      </c>
      <c r="B5181" s="35" t="e">
        <f>MATCH(A5181,'iBoxx inputs'!A:A,0)</f>
        <v>#N/A</v>
      </c>
      <c r="C5181" s="35" t="e">
        <f>MATCH(A5181,'Bank of England inputs'!A:A,0)</f>
        <v>#N/A</v>
      </c>
      <c r="D5181" s="6" t="e">
        <f>IF($A5181&gt;DataEnd,NA(),IFERROR(INDEX('iBoxx inputs'!B:B,MATCH($A5181,'iBoxx inputs'!$A:$A,0)),D5180))</f>
        <v>#N/A</v>
      </c>
      <c r="E5181" s="6" t="e">
        <f>IF($A5181&gt;DataEnd,NA(),IFERROR(INDEX('iBoxx inputs'!C:C,MATCH($A5181,'iBoxx inputs'!$A:$A,0)),E5180))</f>
        <v>#N/A</v>
      </c>
      <c r="F5181" s="6" t="e">
        <f>IF($A5181&gt;DataEnd,NA(),IFERROR(INDEX('Bank of England inputs'!D:D,MATCH($A5181,'Bank of England inputs'!$A:$A,0),0),F5180))</f>
        <v>#N/A</v>
      </c>
      <c r="G5181" s="19"/>
      <c r="H5181" s="5">
        <f t="shared" si="481"/>
        <v>43283</v>
      </c>
      <c r="I5181" s="6" t="e">
        <f t="shared" si="482"/>
        <v>#N/A</v>
      </c>
      <c r="J5181" s="6" t="e">
        <f t="shared" si="483"/>
        <v>#N/A</v>
      </c>
      <c r="K5181" s="19">
        <f t="shared" si="484"/>
        <v>2526</v>
      </c>
      <c r="L5181" s="6" t="e">
        <f t="shared" ca="1" si="485"/>
        <v>#N/A</v>
      </c>
    </row>
    <row r="5182" spans="1:12" x14ac:dyDescent="0.2">
      <c r="A5182" s="5">
        <f>IF(AND(dateA=1,A5181&lt;DataEnd),'iBoxx inputs'!A5186,IF(AND(dateA=2,A5181&lt;DataEnd),'Bank of England inputs'!A5186,IF(dateA=3,A5181+1,IF(dateA=4,WORKDAY(A5181,1,),WORKDAY(A5181,1,holidayQ)))))</f>
        <v>43284</v>
      </c>
      <c r="B5182" s="35" t="e">
        <f>MATCH(A5182,'iBoxx inputs'!A:A,0)</f>
        <v>#N/A</v>
      </c>
      <c r="C5182" s="35" t="e">
        <f>MATCH(A5182,'Bank of England inputs'!A:A,0)</f>
        <v>#N/A</v>
      </c>
      <c r="D5182" s="6" t="e">
        <f>IF($A5182&gt;DataEnd,NA(),IFERROR(INDEX('iBoxx inputs'!B:B,MATCH($A5182,'iBoxx inputs'!$A:$A,0)),D5181))</f>
        <v>#N/A</v>
      </c>
      <c r="E5182" s="6" t="e">
        <f>IF($A5182&gt;DataEnd,NA(),IFERROR(INDEX('iBoxx inputs'!C:C,MATCH($A5182,'iBoxx inputs'!$A:$A,0)),E5181))</f>
        <v>#N/A</v>
      </c>
      <c r="F5182" s="6" t="e">
        <f>IF($A5182&gt;DataEnd,NA(),IFERROR(INDEX('Bank of England inputs'!D:D,MATCH($A5182,'Bank of England inputs'!$A:$A,0),0),F5181))</f>
        <v>#N/A</v>
      </c>
      <c r="G5182" s="19"/>
      <c r="H5182" s="5">
        <f t="shared" si="481"/>
        <v>43284</v>
      </c>
      <c r="I5182" s="6" t="e">
        <f t="shared" si="482"/>
        <v>#N/A</v>
      </c>
      <c r="J5182" s="6" t="e">
        <f t="shared" si="483"/>
        <v>#N/A</v>
      </c>
      <c r="K5182" s="19">
        <f t="shared" si="484"/>
        <v>2526</v>
      </c>
      <c r="L5182" s="6" t="e">
        <f t="shared" ca="1" si="485"/>
        <v>#N/A</v>
      </c>
    </row>
    <row r="5183" spans="1:12" x14ac:dyDescent="0.2">
      <c r="A5183" s="5">
        <f>IF(AND(dateA=1,A5182&lt;DataEnd),'iBoxx inputs'!A5187,IF(AND(dateA=2,A5182&lt;DataEnd),'Bank of England inputs'!A5187,IF(dateA=3,A5182+1,IF(dateA=4,WORKDAY(A5182,1,),WORKDAY(A5182,1,holidayQ)))))</f>
        <v>43285</v>
      </c>
      <c r="B5183" s="35" t="e">
        <f>MATCH(A5183,'iBoxx inputs'!A:A,0)</f>
        <v>#N/A</v>
      </c>
      <c r="C5183" s="35" t="e">
        <f>MATCH(A5183,'Bank of England inputs'!A:A,0)</f>
        <v>#N/A</v>
      </c>
      <c r="D5183" s="6" t="e">
        <f>IF($A5183&gt;DataEnd,NA(),IFERROR(INDEX('iBoxx inputs'!B:B,MATCH($A5183,'iBoxx inputs'!$A:$A,0)),D5182))</f>
        <v>#N/A</v>
      </c>
      <c r="E5183" s="6" t="e">
        <f>IF($A5183&gt;DataEnd,NA(),IFERROR(INDEX('iBoxx inputs'!C:C,MATCH($A5183,'iBoxx inputs'!$A:$A,0)),E5182))</f>
        <v>#N/A</v>
      </c>
      <c r="F5183" s="6" t="e">
        <f>IF($A5183&gt;DataEnd,NA(),IFERROR(INDEX('Bank of England inputs'!D:D,MATCH($A5183,'Bank of England inputs'!$A:$A,0),0),F5182))</f>
        <v>#N/A</v>
      </c>
      <c r="G5183" s="19"/>
      <c r="H5183" s="5">
        <f t="shared" si="481"/>
        <v>43285</v>
      </c>
      <c r="I5183" s="6" t="e">
        <f t="shared" si="482"/>
        <v>#N/A</v>
      </c>
      <c r="J5183" s="6" t="e">
        <f t="shared" si="483"/>
        <v>#N/A</v>
      </c>
      <c r="K5183" s="19">
        <f t="shared" si="484"/>
        <v>2526</v>
      </c>
      <c r="L5183" s="6" t="e">
        <f t="shared" ca="1" si="485"/>
        <v>#N/A</v>
      </c>
    </row>
    <row r="5184" spans="1:12" x14ac:dyDescent="0.2">
      <c r="A5184" s="5">
        <f>IF(AND(dateA=1,A5183&lt;DataEnd),'iBoxx inputs'!A5188,IF(AND(dateA=2,A5183&lt;DataEnd),'Bank of England inputs'!A5188,IF(dateA=3,A5183+1,IF(dateA=4,WORKDAY(A5183,1,),WORKDAY(A5183,1,holidayQ)))))</f>
        <v>43286</v>
      </c>
      <c r="B5184" s="35" t="e">
        <f>MATCH(A5184,'iBoxx inputs'!A:A,0)</f>
        <v>#N/A</v>
      </c>
      <c r="C5184" s="35" t="e">
        <f>MATCH(A5184,'Bank of England inputs'!A:A,0)</f>
        <v>#N/A</v>
      </c>
      <c r="D5184" s="6" t="e">
        <f>IF($A5184&gt;DataEnd,NA(),IFERROR(INDEX('iBoxx inputs'!B:B,MATCH($A5184,'iBoxx inputs'!$A:$A,0)),D5183))</f>
        <v>#N/A</v>
      </c>
      <c r="E5184" s="6" t="e">
        <f>IF($A5184&gt;DataEnd,NA(),IFERROR(INDEX('iBoxx inputs'!C:C,MATCH($A5184,'iBoxx inputs'!$A:$A,0)),E5183))</f>
        <v>#N/A</v>
      </c>
      <c r="F5184" s="6" t="e">
        <f>IF($A5184&gt;DataEnd,NA(),IFERROR(INDEX('Bank of England inputs'!D:D,MATCH($A5184,'Bank of England inputs'!$A:$A,0),0),F5183))</f>
        <v>#N/A</v>
      </c>
      <c r="G5184" s="19"/>
      <c r="H5184" s="5">
        <f t="shared" si="481"/>
        <v>43286</v>
      </c>
      <c r="I5184" s="6" t="e">
        <f t="shared" si="482"/>
        <v>#N/A</v>
      </c>
      <c r="J5184" s="6" t="e">
        <f t="shared" si="483"/>
        <v>#N/A</v>
      </c>
      <c r="K5184" s="19">
        <f t="shared" si="484"/>
        <v>2527</v>
      </c>
      <c r="L5184" s="6" t="e">
        <f t="shared" ca="1" si="485"/>
        <v>#N/A</v>
      </c>
    </row>
    <row r="5185" spans="1:12" x14ac:dyDescent="0.2">
      <c r="A5185" s="5">
        <f>IF(AND(dateA=1,A5184&lt;DataEnd),'iBoxx inputs'!A5189,IF(AND(dateA=2,A5184&lt;DataEnd),'Bank of England inputs'!A5189,IF(dateA=3,A5184+1,IF(dateA=4,WORKDAY(A5184,1,),WORKDAY(A5184,1,holidayQ)))))</f>
        <v>43287</v>
      </c>
      <c r="B5185" s="35" t="e">
        <f>MATCH(A5185,'iBoxx inputs'!A:A,0)</f>
        <v>#N/A</v>
      </c>
      <c r="C5185" s="35" t="e">
        <f>MATCH(A5185,'Bank of England inputs'!A:A,0)</f>
        <v>#N/A</v>
      </c>
      <c r="D5185" s="6" t="e">
        <f>IF($A5185&gt;DataEnd,NA(),IFERROR(INDEX('iBoxx inputs'!B:B,MATCH($A5185,'iBoxx inputs'!$A:$A,0)),D5184))</f>
        <v>#N/A</v>
      </c>
      <c r="E5185" s="6" t="e">
        <f>IF($A5185&gt;DataEnd,NA(),IFERROR(INDEX('iBoxx inputs'!C:C,MATCH($A5185,'iBoxx inputs'!$A:$A,0)),E5184))</f>
        <v>#N/A</v>
      </c>
      <c r="F5185" s="6" t="e">
        <f>IF($A5185&gt;DataEnd,NA(),IFERROR(INDEX('Bank of England inputs'!D:D,MATCH($A5185,'Bank of England inputs'!$A:$A,0),0),F5184))</f>
        <v>#N/A</v>
      </c>
      <c r="G5185" s="19"/>
      <c r="H5185" s="5">
        <f t="shared" si="481"/>
        <v>43287</v>
      </c>
      <c r="I5185" s="6" t="e">
        <f t="shared" si="482"/>
        <v>#N/A</v>
      </c>
      <c r="J5185" s="6" t="e">
        <f t="shared" si="483"/>
        <v>#N/A</v>
      </c>
      <c r="K5185" s="19">
        <f t="shared" si="484"/>
        <v>2528</v>
      </c>
      <c r="L5185" s="6" t="e">
        <f t="shared" ca="1" si="485"/>
        <v>#N/A</v>
      </c>
    </row>
    <row r="5186" spans="1:12" x14ac:dyDescent="0.2">
      <c r="A5186" s="5">
        <f>IF(AND(dateA=1,A5185&lt;DataEnd),'iBoxx inputs'!A5190,IF(AND(dateA=2,A5185&lt;DataEnd),'Bank of England inputs'!A5190,IF(dateA=3,A5185+1,IF(dateA=4,WORKDAY(A5185,1,),WORKDAY(A5185,1,holidayQ)))))</f>
        <v>43290</v>
      </c>
      <c r="B5186" s="35" t="e">
        <f>MATCH(A5186,'iBoxx inputs'!A:A,0)</f>
        <v>#N/A</v>
      </c>
      <c r="C5186" s="35" t="e">
        <f>MATCH(A5186,'Bank of England inputs'!A:A,0)</f>
        <v>#N/A</v>
      </c>
      <c r="D5186" s="6" t="e">
        <f>IF($A5186&gt;DataEnd,NA(),IFERROR(INDEX('iBoxx inputs'!B:B,MATCH($A5186,'iBoxx inputs'!$A:$A,0)),D5185))</f>
        <v>#N/A</v>
      </c>
      <c r="E5186" s="6" t="e">
        <f>IF($A5186&gt;DataEnd,NA(),IFERROR(INDEX('iBoxx inputs'!C:C,MATCH($A5186,'iBoxx inputs'!$A:$A,0)),E5185))</f>
        <v>#N/A</v>
      </c>
      <c r="F5186" s="6" t="e">
        <f>IF($A5186&gt;DataEnd,NA(),IFERROR(INDEX('Bank of England inputs'!D:D,MATCH($A5186,'Bank of England inputs'!$A:$A,0),0),F5185))</f>
        <v>#N/A</v>
      </c>
      <c r="G5186" s="19"/>
      <c r="H5186" s="5">
        <f t="shared" ref="H5186:H5249" si="486">A5186</f>
        <v>43290</v>
      </c>
      <c r="I5186" s="6" t="e">
        <f t="shared" ref="I5186:I5249" si="487">(D5186+E5186)/2</f>
        <v>#N/A</v>
      </c>
      <c r="J5186" s="6" t="e">
        <f t="shared" ref="J5186:J5249" si="488">((1+I5186/100)/(1+F5186/100)-1)*100</f>
        <v>#N/A</v>
      </c>
      <c r="K5186" s="19">
        <f t="shared" si="484"/>
        <v>2526</v>
      </c>
      <c r="L5186" s="6" t="e">
        <f t="shared" ca="1" si="485"/>
        <v>#N/A</v>
      </c>
    </row>
    <row r="5187" spans="1:12" x14ac:dyDescent="0.2">
      <c r="A5187" s="5">
        <f>IF(AND(dateA=1,A5186&lt;DataEnd),'iBoxx inputs'!A5191,IF(AND(dateA=2,A5186&lt;DataEnd),'Bank of England inputs'!A5191,IF(dateA=3,A5186+1,IF(dateA=4,WORKDAY(A5186,1,),WORKDAY(A5186,1,holidayQ)))))</f>
        <v>43291</v>
      </c>
      <c r="B5187" s="35" t="e">
        <f>MATCH(A5187,'iBoxx inputs'!A:A,0)</f>
        <v>#N/A</v>
      </c>
      <c r="C5187" s="35" t="e">
        <f>MATCH(A5187,'Bank of England inputs'!A:A,0)</f>
        <v>#N/A</v>
      </c>
      <c r="D5187" s="6" t="e">
        <f>IF($A5187&gt;DataEnd,NA(),IFERROR(INDEX('iBoxx inputs'!B:B,MATCH($A5187,'iBoxx inputs'!$A:$A,0)),D5186))</f>
        <v>#N/A</v>
      </c>
      <c r="E5187" s="6" t="e">
        <f>IF($A5187&gt;DataEnd,NA(),IFERROR(INDEX('iBoxx inputs'!C:C,MATCH($A5187,'iBoxx inputs'!$A:$A,0)),E5186))</f>
        <v>#N/A</v>
      </c>
      <c r="F5187" s="6" t="e">
        <f>IF($A5187&gt;DataEnd,NA(),IFERROR(INDEX('Bank of England inputs'!D:D,MATCH($A5187,'Bank of England inputs'!$A:$A,0),0),F5186))</f>
        <v>#N/A</v>
      </c>
      <c r="G5187" s="19"/>
      <c r="H5187" s="5">
        <f t="shared" si="486"/>
        <v>43291</v>
      </c>
      <c r="I5187" s="6" t="e">
        <f t="shared" si="487"/>
        <v>#N/A</v>
      </c>
      <c r="J5187" s="6" t="e">
        <f t="shared" si="488"/>
        <v>#N/A</v>
      </c>
      <c r="K5187" s="19">
        <f t="shared" si="484"/>
        <v>2526</v>
      </c>
      <c r="L5187" s="6" t="e">
        <f t="shared" ca="1" si="485"/>
        <v>#N/A</v>
      </c>
    </row>
    <row r="5188" spans="1:12" x14ac:dyDescent="0.2">
      <c r="A5188" s="5">
        <f>IF(AND(dateA=1,A5187&lt;DataEnd),'iBoxx inputs'!A5192,IF(AND(dateA=2,A5187&lt;DataEnd),'Bank of England inputs'!A5192,IF(dateA=3,A5187+1,IF(dateA=4,WORKDAY(A5187,1,),WORKDAY(A5187,1,holidayQ)))))</f>
        <v>43292</v>
      </c>
      <c r="B5188" s="35" t="e">
        <f>MATCH(A5188,'iBoxx inputs'!A:A,0)</f>
        <v>#N/A</v>
      </c>
      <c r="C5188" s="35" t="e">
        <f>MATCH(A5188,'Bank of England inputs'!A:A,0)</f>
        <v>#N/A</v>
      </c>
      <c r="D5188" s="6" t="e">
        <f>IF($A5188&gt;DataEnd,NA(),IFERROR(INDEX('iBoxx inputs'!B:B,MATCH($A5188,'iBoxx inputs'!$A:$A,0)),D5187))</f>
        <v>#N/A</v>
      </c>
      <c r="E5188" s="6" t="e">
        <f>IF($A5188&gt;DataEnd,NA(),IFERROR(INDEX('iBoxx inputs'!C:C,MATCH($A5188,'iBoxx inputs'!$A:$A,0)),E5187))</f>
        <v>#N/A</v>
      </c>
      <c r="F5188" s="6" t="e">
        <f>IF($A5188&gt;DataEnd,NA(),IFERROR(INDEX('Bank of England inputs'!D:D,MATCH($A5188,'Bank of England inputs'!$A:$A,0),0),F5187))</f>
        <v>#N/A</v>
      </c>
      <c r="G5188" s="19"/>
      <c r="H5188" s="5">
        <f t="shared" si="486"/>
        <v>43292</v>
      </c>
      <c r="I5188" s="6" t="e">
        <f t="shared" si="487"/>
        <v>#N/A</v>
      </c>
      <c r="J5188" s="6" t="e">
        <f t="shared" si="488"/>
        <v>#N/A</v>
      </c>
      <c r="K5188" s="19">
        <f t="shared" si="484"/>
        <v>2526</v>
      </c>
      <c r="L5188" s="6" t="e">
        <f t="shared" ca="1" si="485"/>
        <v>#N/A</v>
      </c>
    </row>
    <row r="5189" spans="1:12" x14ac:dyDescent="0.2">
      <c r="A5189" s="5">
        <f>IF(AND(dateA=1,A5188&lt;DataEnd),'iBoxx inputs'!A5193,IF(AND(dateA=2,A5188&lt;DataEnd),'Bank of England inputs'!A5193,IF(dateA=3,A5188+1,IF(dateA=4,WORKDAY(A5188,1,),WORKDAY(A5188,1,holidayQ)))))</f>
        <v>43293</v>
      </c>
      <c r="B5189" s="35" t="e">
        <f>MATCH(A5189,'iBoxx inputs'!A:A,0)</f>
        <v>#N/A</v>
      </c>
      <c r="C5189" s="35" t="e">
        <f>MATCH(A5189,'Bank of England inputs'!A:A,0)</f>
        <v>#N/A</v>
      </c>
      <c r="D5189" s="6" t="e">
        <f>IF($A5189&gt;DataEnd,NA(),IFERROR(INDEX('iBoxx inputs'!B:B,MATCH($A5189,'iBoxx inputs'!$A:$A,0)),D5188))</f>
        <v>#N/A</v>
      </c>
      <c r="E5189" s="6" t="e">
        <f>IF($A5189&gt;DataEnd,NA(),IFERROR(INDEX('iBoxx inputs'!C:C,MATCH($A5189,'iBoxx inputs'!$A:$A,0)),E5188))</f>
        <v>#N/A</v>
      </c>
      <c r="F5189" s="6" t="e">
        <f>IF($A5189&gt;DataEnd,NA(),IFERROR(INDEX('Bank of England inputs'!D:D,MATCH($A5189,'Bank of England inputs'!$A:$A,0),0),F5188))</f>
        <v>#N/A</v>
      </c>
      <c r="G5189" s="19"/>
      <c r="H5189" s="5">
        <f t="shared" si="486"/>
        <v>43293</v>
      </c>
      <c r="I5189" s="6" t="e">
        <f t="shared" si="487"/>
        <v>#N/A</v>
      </c>
      <c r="J5189" s="6" t="e">
        <f t="shared" si="488"/>
        <v>#N/A</v>
      </c>
      <c r="K5189" s="19">
        <f t="shared" si="484"/>
        <v>2527</v>
      </c>
      <c r="L5189" s="6" t="e">
        <f t="shared" ca="1" si="485"/>
        <v>#N/A</v>
      </c>
    </row>
    <row r="5190" spans="1:12" x14ac:dyDescent="0.2">
      <c r="A5190" s="5">
        <f>IF(AND(dateA=1,A5189&lt;DataEnd),'iBoxx inputs'!A5194,IF(AND(dateA=2,A5189&lt;DataEnd),'Bank of England inputs'!A5194,IF(dateA=3,A5189+1,IF(dateA=4,WORKDAY(A5189,1,),WORKDAY(A5189,1,holidayQ)))))</f>
        <v>43294</v>
      </c>
      <c r="B5190" s="35" t="e">
        <f>MATCH(A5190,'iBoxx inputs'!A:A,0)</f>
        <v>#N/A</v>
      </c>
      <c r="C5190" s="35" t="e">
        <f>MATCH(A5190,'Bank of England inputs'!A:A,0)</f>
        <v>#N/A</v>
      </c>
      <c r="D5190" s="6" t="e">
        <f>IF($A5190&gt;DataEnd,NA(),IFERROR(INDEX('iBoxx inputs'!B:B,MATCH($A5190,'iBoxx inputs'!$A:$A,0)),D5189))</f>
        <v>#N/A</v>
      </c>
      <c r="E5190" s="6" t="e">
        <f>IF($A5190&gt;DataEnd,NA(),IFERROR(INDEX('iBoxx inputs'!C:C,MATCH($A5190,'iBoxx inputs'!$A:$A,0)),E5189))</f>
        <v>#N/A</v>
      </c>
      <c r="F5190" s="6" t="e">
        <f>IF($A5190&gt;DataEnd,NA(),IFERROR(INDEX('Bank of England inputs'!D:D,MATCH($A5190,'Bank of England inputs'!$A:$A,0),0),F5189))</f>
        <v>#N/A</v>
      </c>
      <c r="G5190" s="19"/>
      <c r="H5190" s="5">
        <f t="shared" si="486"/>
        <v>43294</v>
      </c>
      <c r="I5190" s="6" t="e">
        <f t="shared" si="487"/>
        <v>#N/A</v>
      </c>
      <c r="J5190" s="6" t="e">
        <f t="shared" si="488"/>
        <v>#N/A</v>
      </c>
      <c r="K5190" s="19">
        <f t="shared" si="484"/>
        <v>2528</v>
      </c>
      <c r="L5190" s="6" t="e">
        <f t="shared" ca="1" si="485"/>
        <v>#N/A</v>
      </c>
    </row>
    <row r="5191" spans="1:12" x14ac:dyDescent="0.2">
      <c r="A5191" s="5">
        <f>IF(AND(dateA=1,A5190&lt;DataEnd),'iBoxx inputs'!A5195,IF(AND(dateA=2,A5190&lt;DataEnd),'Bank of England inputs'!A5195,IF(dateA=3,A5190+1,IF(dateA=4,WORKDAY(A5190,1,),WORKDAY(A5190,1,holidayQ)))))</f>
        <v>43297</v>
      </c>
      <c r="B5191" s="35" t="e">
        <f>MATCH(A5191,'iBoxx inputs'!A:A,0)</f>
        <v>#N/A</v>
      </c>
      <c r="C5191" s="35" t="e">
        <f>MATCH(A5191,'Bank of England inputs'!A:A,0)</f>
        <v>#N/A</v>
      </c>
      <c r="D5191" s="6" t="e">
        <f>IF($A5191&gt;DataEnd,NA(),IFERROR(INDEX('iBoxx inputs'!B:B,MATCH($A5191,'iBoxx inputs'!$A:$A,0)),D5190))</f>
        <v>#N/A</v>
      </c>
      <c r="E5191" s="6" t="e">
        <f>IF($A5191&gt;DataEnd,NA(),IFERROR(INDEX('iBoxx inputs'!C:C,MATCH($A5191,'iBoxx inputs'!$A:$A,0)),E5190))</f>
        <v>#N/A</v>
      </c>
      <c r="F5191" s="6" t="e">
        <f>IF($A5191&gt;DataEnd,NA(),IFERROR(INDEX('Bank of England inputs'!D:D,MATCH($A5191,'Bank of England inputs'!$A:$A,0),0),F5190))</f>
        <v>#N/A</v>
      </c>
      <c r="G5191" s="19"/>
      <c r="H5191" s="5">
        <f t="shared" si="486"/>
        <v>43297</v>
      </c>
      <c r="I5191" s="6" t="e">
        <f t="shared" si="487"/>
        <v>#N/A</v>
      </c>
      <c r="J5191" s="6" t="e">
        <f t="shared" si="488"/>
        <v>#N/A</v>
      </c>
      <c r="K5191" s="19">
        <f t="shared" si="484"/>
        <v>2526</v>
      </c>
      <c r="L5191" s="6" t="e">
        <f t="shared" ca="1" si="485"/>
        <v>#N/A</v>
      </c>
    </row>
    <row r="5192" spans="1:12" x14ac:dyDescent="0.2">
      <c r="A5192" s="5">
        <f>IF(AND(dateA=1,A5191&lt;DataEnd),'iBoxx inputs'!A5196,IF(AND(dateA=2,A5191&lt;DataEnd),'Bank of England inputs'!A5196,IF(dateA=3,A5191+1,IF(dateA=4,WORKDAY(A5191,1,),WORKDAY(A5191,1,holidayQ)))))</f>
        <v>43298</v>
      </c>
      <c r="B5192" s="35" t="e">
        <f>MATCH(A5192,'iBoxx inputs'!A:A,0)</f>
        <v>#N/A</v>
      </c>
      <c r="C5192" s="35" t="e">
        <f>MATCH(A5192,'Bank of England inputs'!A:A,0)</f>
        <v>#N/A</v>
      </c>
      <c r="D5192" s="6" t="e">
        <f>IF($A5192&gt;DataEnd,NA(),IFERROR(INDEX('iBoxx inputs'!B:B,MATCH($A5192,'iBoxx inputs'!$A:$A,0)),D5191))</f>
        <v>#N/A</v>
      </c>
      <c r="E5192" s="6" t="e">
        <f>IF($A5192&gt;DataEnd,NA(),IFERROR(INDEX('iBoxx inputs'!C:C,MATCH($A5192,'iBoxx inputs'!$A:$A,0)),E5191))</f>
        <v>#N/A</v>
      </c>
      <c r="F5192" s="6" t="e">
        <f>IF($A5192&gt;DataEnd,NA(),IFERROR(INDEX('Bank of England inputs'!D:D,MATCH($A5192,'Bank of England inputs'!$A:$A,0),0),F5191))</f>
        <v>#N/A</v>
      </c>
      <c r="G5192" s="19"/>
      <c r="H5192" s="5">
        <f t="shared" si="486"/>
        <v>43298</v>
      </c>
      <c r="I5192" s="6" t="e">
        <f t="shared" si="487"/>
        <v>#N/A</v>
      </c>
      <c r="J5192" s="6" t="e">
        <f t="shared" si="488"/>
        <v>#N/A</v>
      </c>
      <c r="K5192" s="19">
        <f t="shared" si="484"/>
        <v>2526</v>
      </c>
      <c r="L5192" s="6" t="e">
        <f t="shared" ca="1" si="485"/>
        <v>#N/A</v>
      </c>
    </row>
    <row r="5193" spans="1:12" x14ac:dyDescent="0.2">
      <c r="A5193" s="5">
        <f>IF(AND(dateA=1,A5192&lt;DataEnd),'iBoxx inputs'!A5197,IF(AND(dateA=2,A5192&lt;DataEnd),'Bank of England inputs'!A5197,IF(dateA=3,A5192+1,IF(dateA=4,WORKDAY(A5192,1,),WORKDAY(A5192,1,holidayQ)))))</f>
        <v>43299</v>
      </c>
      <c r="B5193" s="35" t="e">
        <f>MATCH(A5193,'iBoxx inputs'!A:A,0)</f>
        <v>#N/A</v>
      </c>
      <c r="C5193" s="35" t="e">
        <f>MATCH(A5193,'Bank of England inputs'!A:A,0)</f>
        <v>#N/A</v>
      </c>
      <c r="D5193" s="6" t="e">
        <f>IF($A5193&gt;DataEnd,NA(),IFERROR(INDEX('iBoxx inputs'!B:B,MATCH($A5193,'iBoxx inputs'!$A:$A,0)),D5192))</f>
        <v>#N/A</v>
      </c>
      <c r="E5193" s="6" t="e">
        <f>IF($A5193&gt;DataEnd,NA(),IFERROR(INDEX('iBoxx inputs'!C:C,MATCH($A5193,'iBoxx inputs'!$A:$A,0)),E5192))</f>
        <v>#N/A</v>
      </c>
      <c r="F5193" s="6" t="e">
        <f>IF($A5193&gt;DataEnd,NA(),IFERROR(INDEX('Bank of England inputs'!D:D,MATCH($A5193,'Bank of England inputs'!$A:$A,0),0),F5192))</f>
        <v>#N/A</v>
      </c>
      <c r="G5193" s="19"/>
      <c r="H5193" s="5">
        <f t="shared" si="486"/>
        <v>43299</v>
      </c>
      <c r="I5193" s="6" t="e">
        <f t="shared" si="487"/>
        <v>#N/A</v>
      </c>
      <c r="J5193" s="6" t="e">
        <f t="shared" si="488"/>
        <v>#N/A</v>
      </c>
      <c r="K5193" s="19">
        <f t="shared" si="484"/>
        <v>2526</v>
      </c>
      <c r="L5193" s="6" t="e">
        <f t="shared" ca="1" si="485"/>
        <v>#N/A</v>
      </c>
    </row>
    <row r="5194" spans="1:12" x14ac:dyDescent="0.2">
      <c r="A5194" s="5">
        <f>IF(AND(dateA=1,A5193&lt;DataEnd),'iBoxx inputs'!A5198,IF(AND(dateA=2,A5193&lt;DataEnd),'Bank of England inputs'!A5198,IF(dateA=3,A5193+1,IF(dateA=4,WORKDAY(A5193,1,),WORKDAY(A5193,1,holidayQ)))))</f>
        <v>43300</v>
      </c>
      <c r="B5194" s="35" t="e">
        <f>MATCH(A5194,'iBoxx inputs'!A:A,0)</f>
        <v>#N/A</v>
      </c>
      <c r="C5194" s="35" t="e">
        <f>MATCH(A5194,'Bank of England inputs'!A:A,0)</f>
        <v>#N/A</v>
      </c>
      <c r="D5194" s="6" t="e">
        <f>IF($A5194&gt;DataEnd,NA(),IFERROR(INDEX('iBoxx inputs'!B:B,MATCH($A5194,'iBoxx inputs'!$A:$A,0)),D5193))</f>
        <v>#N/A</v>
      </c>
      <c r="E5194" s="6" t="e">
        <f>IF($A5194&gt;DataEnd,NA(),IFERROR(INDEX('iBoxx inputs'!C:C,MATCH($A5194,'iBoxx inputs'!$A:$A,0)),E5193))</f>
        <v>#N/A</v>
      </c>
      <c r="F5194" s="6" t="e">
        <f>IF($A5194&gt;DataEnd,NA(),IFERROR(INDEX('Bank of England inputs'!D:D,MATCH($A5194,'Bank of England inputs'!$A:$A,0),0),F5193))</f>
        <v>#N/A</v>
      </c>
      <c r="G5194" s="19"/>
      <c r="H5194" s="5">
        <f t="shared" si="486"/>
        <v>43300</v>
      </c>
      <c r="I5194" s="6" t="e">
        <f t="shared" si="487"/>
        <v>#N/A</v>
      </c>
      <c r="J5194" s="6" t="e">
        <f t="shared" si="488"/>
        <v>#N/A</v>
      </c>
      <c r="K5194" s="19">
        <f t="shared" si="484"/>
        <v>2527</v>
      </c>
      <c r="L5194" s="6" t="e">
        <f t="shared" ca="1" si="485"/>
        <v>#N/A</v>
      </c>
    </row>
    <row r="5195" spans="1:12" x14ac:dyDescent="0.2">
      <c r="A5195" s="5">
        <f>IF(AND(dateA=1,A5194&lt;DataEnd),'iBoxx inputs'!A5199,IF(AND(dateA=2,A5194&lt;DataEnd),'Bank of England inputs'!A5199,IF(dateA=3,A5194+1,IF(dateA=4,WORKDAY(A5194,1,),WORKDAY(A5194,1,holidayQ)))))</f>
        <v>43301</v>
      </c>
      <c r="B5195" s="35" t="e">
        <f>MATCH(A5195,'iBoxx inputs'!A:A,0)</f>
        <v>#N/A</v>
      </c>
      <c r="C5195" s="35" t="e">
        <f>MATCH(A5195,'Bank of England inputs'!A:A,0)</f>
        <v>#N/A</v>
      </c>
      <c r="D5195" s="6" t="e">
        <f>IF($A5195&gt;DataEnd,NA(),IFERROR(INDEX('iBoxx inputs'!B:B,MATCH($A5195,'iBoxx inputs'!$A:$A,0)),D5194))</f>
        <v>#N/A</v>
      </c>
      <c r="E5195" s="6" t="e">
        <f>IF($A5195&gt;DataEnd,NA(),IFERROR(INDEX('iBoxx inputs'!C:C,MATCH($A5195,'iBoxx inputs'!$A:$A,0)),E5194))</f>
        <v>#N/A</v>
      </c>
      <c r="F5195" s="6" t="e">
        <f>IF($A5195&gt;DataEnd,NA(),IFERROR(INDEX('Bank of England inputs'!D:D,MATCH($A5195,'Bank of England inputs'!$A:$A,0),0),F5194))</f>
        <v>#N/A</v>
      </c>
      <c r="G5195" s="19"/>
      <c r="H5195" s="5">
        <f t="shared" si="486"/>
        <v>43301</v>
      </c>
      <c r="I5195" s="6" t="e">
        <f t="shared" si="487"/>
        <v>#N/A</v>
      </c>
      <c r="J5195" s="6" t="e">
        <f t="shared" si="488"/>
        <v>#N/A</v>
      </c>
      <c r="K5195" s="19">
        <f t="shared" si="484"/>
        <v>2528</v>
      </c>
      <c r="L5195" s="6" t="e">
        <f t="shared" ca="1" si="485"/>
        <v>#N/A</v>
      </c>
    </row>
    <row r="5196" spans="1:12" x14ac:dyDescent="0.2">
      <c r="A5196" s="5">
        <f>IF(AND(dateA=1,A5195&lt;DataEnd),'iBoxx inputs'!A5200,IF(AND(dateA=2,A5195&lt;DataEnd),'Bank of England inputs'!A5200,IF(dateA=3,A5195+1,IF(dateA=4,WORKDAY(A5195,1,),WORKDAY(A5195,1,holidayQ)))))</f>
        <v>43304</v>
      </c>
      <c r="B5196" s="35" t="e">
        <f>MATCH(A5196,'iBoxx inputs'!A:A,0)</f>
        <v>#N/A</v>
      </c>
      <c r="C5196" s="35" t="e">
        <f>MATCH(A5196,'Bank of England inputs'!A:A,0)</f>
        <v>#N/A</v>
      </c>
      <c r="D5196" s="6" t="e">
        <f>IF($A5196&gt;DataEnd,NA(),IFERROR(INDEX('iBoxx inputs'!B:B,MATCH($A5196,'iBoxx inputs'!$A:$A,0)),D5195))</f>
        <v>#N/A</v>
      </c>
      <c r="E5196" s="6" t="e">
        <f>IF($A5196&gt;DataEnd,NA(),IFERROR(INDEX('iBoxx inputs'!C:C,MATCH($A5196,'iBoxx inputs'!$A:$A,0)),E5195))</f>
        <v>#N/A</v>
      </c>
      <c r="F5196" s="6" t="e">
        <f>IF($A5196&gt;DataEnd,NA(),IFERROR(INDEX('Bank of England inputs'!D:D,MATCH($A5196,'Bank of England inputs'!$A:$A,0),0),F5195))</f>
        <v>#N/A</v>
      </c>
      <c r="G5196" s="19"/>
      <c r="H5196" s="5">
        <f t="shared" si="486"/>
        <v>43304</v>
      </c>
      <c r="I5196" s="6" t="e">
        <f t="shared" si="487"/>
        <v>#N/A</v>
      </c>
      <c r="J5196" s="6" t="e">
        <f t="shared" si="488"/>
        <v>#N/A</v>
      </c>
      <c r="K5196" s="19">
        <f t="shared" si="484"/>
        <v>2526</v>
      </c>
      <c r="L5196" s="6" t="e">
        <f t="shared" ca="1" si="485"/>
        <v>#N/A</v>
      </c>
    </row>
    <row r="5197" spans="1:12" x14ac:dyDescent="0.2">
      <c r="A5197" s="5">
        <f>IF(AND(dateA=1,A5196&lt;DataEnd),'iBoxx inputs'!A5201,IF(AND(dateA=2,A5196&lt;DataEnd),'Bank of England inputs'!A5201,IF(dateA=3,A5196+1,IF(dateA=4,WORKDAY(A5196,1,),WORKDAY(A5196,1,holidayQ)))))</f>
        <v>43305</v>
      </c>
      <c r="B5197" s="35" t="e">
        <f>MATCH(A5197,'iBoxx inputs'!A:A,0)</f>
        <v>#N/A</v>
      </c>
      <c r="C5197" s="35" t="e">
        <f>MATCH(A5197,'Bank of England inputs'!A:A,0)</f>
        <v>#N/A</v>
      </c>
      <c r="D5197" s="6" t="e">
        <f>IF($A5197&gt;DataEnd,NA(),IFERROR(INDEX('iBoxx inputs'!B:B,MATCH($A5197,'iBoxx inputs'!$A:$A,0)),D5196))</f>
        <v>#N/A</v>
      </c>
      <c r="E5197" s="6" t="e">
        <f>IF($A5197&gt;DataEnd,NA(),IFERROR(INDEX('iBoxx inputs'!C:C,MATCH($A5197,'iBoxx inputs'!$A:$A,0)),E5196))</f>
        <v>#N/A</v>
      </c>
      <c r="F5197" s="6" t="e">
        <f>IF($A5197&gt;DataEnd,NA(),IFERROR(INDEX('Bank of England inputs'!D:D,MATCH($A5197,'Bank of England inputs'!$A:$A,0),0),F5196))</f>
        <v>#N/A</v>
      </c>
      <c r="G5197" s="19"/>
      <c r="H5197" s="5">
        <f t="shared" si="486"/>
        <v>43305</v>
      </c>
      <c r="I5197" s="6" t="e">
        <f t="shared" si="487"/>
        <v>#N/A</v>
      </c>
      <c r="J5197" s="6" t="e">
        <f t="shared" si="488"/>
        <v>#N/A</v>
      </c>
      <c r="K5197" s="19">
        <f t="shared" si="484"/>
        <v>2526</v>
      </c>
      <c r="L5197" s="6" t="e">
        <f t="shared" ca="1" si="485"/>
        <v>#N/A</v>
      </c>
    </row>
    <row r="5198" spans="1:12" x14ac:dyDescent="0.2">
      <c r="A5198" s="5">
        <f>IF(AND(dateA=1,A5197&lt;DataEnd),'iBoxx inputs'!A5202,IF(AND(dateA=2,A5197&lt;DataEnd),'Bank of England inputs'!A5202,IF(dateA=3,A5197+1,IF(dateA=4,WORKDAY(A5197,1,),WORKDAY(A5197,1,holidayQ)))))</f>
        <v>43306</v>
      </c>
      <c r="B5198" s="35" t="e">
        <f>MATCH(A5198,'iBoxx inputs'!A:A,0)</f>
        <v>#N/A</v>
      </c>
      <c r="C5198" s="35" t="e">
        <f>MATCH(A5198,'Bank of England inputs'!A:A,0)</f>
        <v>#N/A</v>
      </c>
      <c r="D5198" s="6" t="e">
        <f>IF($A5198&gt;DataEnd,NA(),IFERROR(INDEX('iBoxx inputs'!B:B,MATCH($A5198,'iBoxx inputs'!$A:$A,0)),D5197))</f>
        <v>#N/A</v>
      </c>
      <c r="E5198" s="6" t="e">
        <f>IF($A5198&gt;DataEnd,NA(),IFERROR(INDEX('iBoxx inputs'!C:C,MATCH($A5198,'iBoxx inputs'!$A:$A,0)),E5197))</f>
        <v>#N/A</v>
      </c>
      <c r="F5198" s="6" t="e">
        <f>IF($A5198&gt;DataEnd,NA(),IFERROR(INDEX('Bank of England inputs'!D:D,MATCH($A5198,'Bank of England inputs'!$A:$A,0),0),F5197))</f>
        <v>#N/A</v>
      </c>
      <c r="G5198" s="19"/>
      <c r="H5198" s="5">
        <f t="shared" si="486"/>
        <v>43306</v>
      </c>
      <c r="I5198" s="6" t="e">
        <f t="shared" si="487"/>
        <v>#N/A</v>
      </c>
      <c r="J5198" s="6" t="e">
        <f t="shared" si="488"/>
        <v>#N/A</v>
      </c>
      <c r="K5198" s="19">
        <f t="shared" si="484"/>
        <v>2526</v>
      </c>
      <c r="L5198" s="6" t="e">
        <f t="shared" ca="1" si="485"/>
        <v>#N/A</v>
      </c>
    </row>
    <row r="5199" spans="1:12" x14ac:dyDescent="0.2">
      <c r="A5199" s="5">
        <f>IF(AND(dateA=1,A5198&lt;DataEnd),'iBoxx inputs'!A5203,IF(AND(dateA=2,A5198&lt;DataEnd),'Bank of England inputs'!A5203,IF(dateA=3,A5198+1,IF(dateA=4,WORKDAY(A5198,1,),WORKDAY(A5198,1,holidayQ)))))</f>
        <v>43307</v>
      </c>
      <c r="B5199" s="35" t="e">
        <f>MATCH(A5199,'iBoxx inputs'!A:A,0)</f>
        <v>#N/A</v>
      </c>
      <c r="C5199" s="35" t="e">
        <f>MATCH(A5199,'Bank of England inputs'!A:A,0)</f>
        <v>#N/A</v>
      </c>
      <c r="D5199" s="6" t="e">
        <f>IF($A5199&gt;DataEnd,NA(),IFERROR(INDEX('iBoxx inputs'!B:B,MATCH($A5199,'iBoxx inputs'!$A:$A,0)),D5198))</f>
        <v>#N/A</v>
      </c>
      <c r="E5199" s="6" t="e">
        <f>IF($A5199&gt;DataEnd,NA(),IFERROR(INDEX('iBoxx inputs'!C:C,MATCH($A5199,'iBoxx inputs'!$A:$A,0)),E5198))</f>
        <v>#N/A</v>
      </c>
      <c r="F5199" s="6" t="e">
        <f>IF($A5199&gt;DataEnd,NA(),IFERROR(INDEX('Bank of England inputs'!D:D,MATCH($A5199,'Bank of England inputs'!$A:$A,0),0),F5198))</f>
        <v>#N/A</v>
      </c>
      <c r="G5199" s="19"/>
      <c r="H5199" s="5">
        <f t="shared" si="486"/>
        <v>43307</v>
      </c>
      <c r="I5199" s="6" t="e">
        <f t="shared" si="487"/>
        <v>#N/A</v>
      </c>
      <c r="J5199" s="6" t="e">
        <f t="shared" si="488"/>
        <v>#N/A</v>
      </c>
      <c r="K5199" s="19">
        <f t="shared" si="484"/>
        <v>2527</v>
      </c>
      <c r="L5199" s="6" t="e">
        <f t="shared" ca="1" si="485"/>
        <v>#N/A</v>
      </c>
    </row>
    <row r="5200" spans="1:12" x14ac:dyDescent="0.2">
      <c r="A5200" s="5">
        <f>IF(AND(dateA=1,A5199&lt;DataEnd),'iBoxx inputs'!A5204,IF(AND(dateA=2,A5199&lt;DataEnd),'Bank of England inputs'!A5204,IF(dateA=3,A5199+1,IF(dateA=4,WORKDAY(A5199,1,),WORKDAY(A5199,1,holidayQ)))))</f>
        <v>43308</v>
      </c>
      <c r="B5200" s="35" t="e">
        <f>MATCH(A5200,'iBoxx inputs'!A:A,0)</f>
        <v>#N/A</v>
      </c>
      <c r="C5200" s="35" t="e">
        <f>MATCH(A5200,'Bank of England inputs'!A:A,0)</f>
        <v>#N/A</v>
      </c>
      <c r="D5200" s="6" t="e">
        <f>IF($A5200&gt;DataEnd,NA(),IFERROR(INDEX('iBoxx inputs'!B:B,MATCH($A5200,'iBoxx inputs'!$A:$A,0)),D5199))</f>
        <v>#N/A</v>
      </c>
      <c r="E5200" s="6" t="e">
        <f>IF($A5200&gt;DataEnd,NA(),IFERROR(INDEX('iBoxx inputs'!C:C,MATCH($A5200,'iBoxx inputs'!$A:$A,0)),E5199))</f>
        <v>#N/A</v>
      </c>
      <c r="F5200" s="6" t="e">
        <f>IF($A5200&gt;DataEnd,NA(),IFERROR(INDEX('Bank of England inputs'!D:D,MATCH($A5200,'Bank of England inputs'!$A:$A,0),0),F5199))</f>
        <v>#N/A</v>
      </c>
      <c r="G5200" s="19"/>
      <c r="H5200" s="5">
        <f t="shared" si="486"/>
        <v>43308</v>
      </c>
      <c r="I5200" s="6" t="e">
        <f t="shared" si="487"/>
        <v>#N/A</v>
      </c>
      <c r="J5200" s="6" t="e">
        <f t="shared" si="488"/>
        <v>#N/A</v>
      </c>
      <c r="K5200" s="19">
        <f t="shared" si="484"/>
        <v>2528</v>
      </c>
      <c r="L5200" s="6" t="e">
        <f t="shared" ca="1" si="485"/>
        <v>#N/A</v>
      </c>
    </row>
    <row r="5201" spans="1:12" x14ac:dyDescent="0.2">
      <c r="A5201" s="5">
        <f>IF(AND(dateA=1,A5200&lt;DataEnd),'iBoxx inputs'!A5205,IF(AND(dateA=2,A5200&lt;DataEnd),'Bank of England inputs'!A5205,IF(dateA=3,A5200+1,IF(dateA=4,WORKDAY(A5200,1,),WORKDAY(A5200,1,holidayQ)))))</f>
        <v>43311</v>
      </c>
      <c r="B5201" s="35" t="e">
        <f>MATCH(A5201,'iBoxx inputs'!A:A,0)</f>
        <v>#N/A</v>
      </c>
      <c r="C5201" s="35" t="e">
        <f>MATCH(A5201,'Bank of England inputs'!A:A,0)</f>
        <v>#N/A</v>
      </c>
      <c r="D5201" s="6" t="e">
        <f>IF($A5201&gt;DataEnd,NA(),IFERROR(INDEX('iBoxx inputs'!B:B,MATCH($A5201,'iBoxx inputs'!$A:$A,0)),D5200))</f>
        <v>#N/A</v>
      </c>
      <c r="E5201" s="6" t="e">
        <f>IF($A5201&gt;DataEnd,NA(),IFERROR(INDEX('iBoxx inputs'!C:C,MATCH($A5201,'iBoxx inputs'!$A:$A,0)),E5200))</f>
        <v>#N/A</v>
      </c>
      <c r="F5201" s="6" t="e">
        <f>IF($A5201&gt;DataEnd,NA(),IFERROR(INDEX('Bank of England inputs'!D:D,MATCH($A5201,'Bank of England inputs'!$A:$A,0),0),F5200))</f>
        <v>#N/A</v>
      </c>
      <c r="G5201" s="19"/>
      <c r="H5201" s="5">
        <f t="shared" si="486"/>
        <v>43311</v>
      </c>
      <c r="I5201" s="6" t="e">
        <f t="shared" si="487"/>
        <v>#N/A</v>
      </c>
      <c r="J5201" s="6" t="e">
        <f t="shared" si="488"/>
        <v>#N/A</v>
      </c>
      <c r="K5201" s="19">
        <f t="shared" si="484"/>
        <v>2526</v>
      </c>
      <c r="L5201" s="6" t="e">
        <f t="shared" ca="1" si="485"/>
        <v>#N/A</v>
      </c>
    </row>
    <row r="5202" spans="1:12" x14ac:dyDescent="0.2">
      <c r="A5202" s="5">
        <f>IF(AND(dateA=1,A5201&lt;DataEnd),'iBoxx inputs'!A5206,IF(AND(dateA=2,A5201&lt;DataEnd),'Bank of England inputs'!A5206,IF(dateA=3,A5201+1,IF(dateA=4,WORKDAY(A5201,1,),WORKDAY(A5201,1,holidayQ)))))</f>
        <v>43312</v>
      </c>
      <c r="B5202" s="35" t="e">
        <f>MATCH(A5202,'iBoxx inputs'!A:A,0)</f>
        <v>#N/A</v>
      </c>
      <c r="C5202" s="35" t="e">
        <f>MATCH(A5202,'Bank of England inputs'!A:A,0)</f>
        <v>#N/A</v>
      </c>
      <c r="D5202" s="6" t="e">
        <f>IF($A5202&gt;DataEnd,NA(),IFERROR(INDEX('iBoxx inputs'!B:B,MATCH($A5202,'iBoxx inputs'!$A:$A,0)),D5201))</f>
        <v>#N/A</v>
      </c>
      <c r="E5202" s="6" t="e">
        <f>IF($A5202&gt;DataEnd,NA(),IFERROR(INDEX('iBoxx inputs'!C:C,MATCH($A5202,'iBoxx inputs'!$A:$A,0)),E5201))</f>
        <v>#N/A</v>
      </c>
      <c r="F5202" s="6" t="e">
        <f>IF($A5202&gt;DataEnd,NA(),IFERROR(INDEX('Bank of England inputs'!D:D,MATCH($A5202,'Bank of England inputs'!$A:$A,0),0),F5201))</f>
        <v>#N/A</v>
      </c>
      <c r="G5202" s="19"/>
      <c r="H5202" s="5">
        <f t="shared" si="486"/>
        <v>43312</v>
      </c>
      <c r="I5202" s="6" t="e">
        <f t="shared" si="487"/>
        <v>#N/A</v>
      </c>
      <c r="J5202" s="6" t="e">
        <f t="shared" si="488"/>
        <v>#N/A</v>
      </c>
      <c r="K5202" s="19">
        <f t="shared" si="484"/>
        <v>2526</v>
      </c>
      <c r="L5202" s="6" t="e">
        <f t="shared" ca="1" si="485"/>
        <v>#N/A</v>
      </c>
    </row>
    <row r="5203" spans="1:12" x14ac:dyDescent="0.2">
      <c r="A5203" s="5">
        <f>IF(AND(dateA=1,A5202&lt;DataEnd),'iBoxx inputs'!A5207,IF(AND(dateA=2,A5202&lt;DataEnd),'Bank of England inputs'!A5207,IF(dateA=3,A5202+1,IF(dateA=4,WORKDAY(A5202,1,),WORKDAY(A5202,1,holidayQ)))))</f>
        <v>43313</v>
      </c>
      <c r="B5203" s="35" t="e">
        <f>MATCH(A5203,'iBoxx inputs'!A:A,0)</f>
        <v>#N/A</v>
      </c>
      <c r="C5203" s="35" t="e">
        <f>MATCH(A5203,'Bank of England inputs'!A:A,0)</f>
        <v>#N/A</v>
      </c>
      <c r="D5203" s="6" t="e">
        <f>IF($A5203&gt;DataEnd,NA(),IFERROR(INDEX('iBoxx inputs'!B:B,MATCH($A5203,'iBoxx inputs'!$A:$A,0)),D5202))</f>
        <v>#N/A</v>
      </c>
      <c r="E5203" s="6" t="e">
        <f>IF($A5203&gt;DataEnd,NA(),IFERROR(INDEX('iBoxx inputs'!C:C,MATCH($A5203,'iBoxx inputs'!$A:$A,0)),E5202))</f>
        <v>#N/A</v>
      </c>
      <c r="F5203" s="6" t="e">
        <f>IF($A5203&gt;DataEnd,NA(),IFERROR(INDEX('Bank of England inputs'!D:D,MATCH($A5203,'Bank of England inputs'!$A:$A,0),0),F5202))</f>
        <v>#N/A</v>
      </c>
      <c r="G5203" s="19"/>
      <c r="H5203" s="5">
        <f t="shared" si="486"/>
        <v>43313</v>
      </c>
      <c r="I5203" s="6" t="e">
        <f t="shared" si="487"/>
        <v>#N/A</v>
      </c>
      <c r="J5203" s="6" t="e">
        <f t="shared" si="488"/>
        <v>#N/A</v>
      </c>
      <c r="K5203" s="19">
        <f t="shared" si="484"/>
        <v>2526</v>
      </c>
      <c r="L5203" s="6" t="e">
        <f t="shared" ca="1" si="485"/>
        <v>#N/A</v>
      </c>
    </row>
    <row r="5204" spans="1:12" x14ac:dyDescent="0.2">
      <c r="A5204" s="5">
        <f>IF(AND(dateA=1,A5203&lt;DataEnd),'iBoxx inputs'!A5208,IF(AND(dateA=2,A5203&lt;DataEnd),'Bank of England inputs'!A5208,IF(dateA=3,A5203+1,IF(dateA=4,WORKDAY(A5203,1,),WORKDAY(A5203,1,holidayQ)))))</f>
        <v>43314</v>
      </c>
      <c r="B5204" s="35" t="e">
        <f>MATCH(A5204,'iBoxx inputs'!A:A,0)</f>
        <v>#N/A</v>
      </c>
      <c r="C5204" s="35" t="e">
        <f>MATCH(A5204,'Bank of England inputs'!A:A,0)</f>
        <v>#N/A</v>
      </c>
      <c r="D5204" s="6" t="e">
        <f>IF($A5204&gt;DataEnd,NA(),IFERROR(INDEX('iBoxx inputs'!B:B,MATCH($A5204,'iBoxx inputs'!$A:$A,0)),D5203))</f>
        <v>#N/A</v>
      </c>
      <c r="E5204" s="6" t="e">
        <f>IF($A5204&gt;DataEnd,NA(),IFERROR(INDEX('iBoxx inputs'!C:C,MATCH($A5204,'iBoxx inputs'!$A:$A,0)),E5203))</f>
        <v>#N/A</v>
      </c>
      <c r="F5204" s="6" t="e">
        <f>IF($A5204&gt;DataEnd,NA(),IFERROR(INDEX('Bank of England inputs'!D:D,MATCH($A5204,'Bank of England inputs'!$A:$A,0),0),F5203))</f>
        <v>#N/A</v>
      </c>
      <c r="G5204" s="19"/>
      <c r="H5204" s="5">
        <f t="shared" si="486"/>
        <v>43314</v>
      </c>
      <c r="I5204" s="6" t="e">
        <f t="shared" si="487"/>
        <v>#N/A</v>
      </c>
      <c r="J5204" s="6" t="e">
        <f t="shared" si="488"/>
        <v>#N/A</v>
      </c>
      <c r="K5204" s="19">
        <f t="shared" si="484"/>
        <v>2527</v>
      </c>
      <c r="L5204" s="6" t="e">
        <f t="shared" ca="1" si="485"/>
        <v>#N/A</v>
      </c>
    </row>
    <row r="5205" spans="1:12" x14ac:dyDescent="0.2">
      <c r="A5205" s="5">
        <f>IF(AND(dateA=1,A5204&lt;DataEnd),'iBoxx inputs'!A5209,IF(AND(dateA=2,A5204&lt;DataEnd),'Bank of England inputs'!A5209,IF(dateA=3,A5204+1,IF(dateA=4,WORKDAY(A5204,1,),WORKDAY(A5204,1,holidayQ)))))</f>
        <v>43315</v>
      </c>
      <c r="B5205" s="35" t="e">
        <f>MATCH(A5205,'iBoxx inputs'!A:A,0)</f>
        <v>#N/A</v>
      </c>
      <c r="C5205" s="35" t="e">
        <f>MATCH(A5205,'Bank of England inputs'!A:A,0)</f>
        <v>#N/A</v>
      </c>
      <c r="D5205" s="6" t="e">
        <f>IF($A5205&gt;DataEnd,NA(),IFERROR(INDEX('iBoxx inputs'!B:B,MATCH($A5205,'iBoxx inputs'!$A:$A,0)),D5204))</f>
        <v>#N/A</v>
      </c>
      <c r="E5205" s="6" t="e">
        <f>IF($A5205&gt;DataEnd,NA(),IFERROR(INDEX('iBoxx inputs'!C:C,MATCH($A5205,'iBoxx inputs'!$A:$A,0)),E5204))</f>
        <v>#N/A</v>
      </c>
      <c r="F5205" s="6" t="e">
        <f>IF($A5205&gt;DataEnd,NA(),IFERROR(INDEX('Bank of England inputs'!D:D,MATCH($A5205,'Bank of England inputs'!$A:$A,0),0),F5204))</f>
        <v>#N/A</v>
      </c>
      <c r="G5205" s="19"/>
      <c r="H5205" s="5">
        <f t="shared" si="486"/>
        <v>43315</v>
      </c>
      <c r="I5205" s="6" t="e">
        <f t="shared" si="487"/>
        <v>#N/A</v>
      </c>
      <c r="J5205" s="6" t="e">
        <f t="shared" si="488"/>
        <v>#N/A</v>
      </c>
      <c r="K5205" s="19">
        <f t="shared" si="484"/>
        <v>2528</v>
      </c>
      <c r="L5205" s="6" t="e">
        <f t="shared" ca="1" si="485"/>
        <v>#N/A</v>
      </c>
    </row>
    <row r="5206" spans="1:12" x14ac:dyDescent="0.2">
      <c r="A5206" s="5">
        <f>IF(AND(dateA=1,A5205&lt;DataEnd),'iBoxx inputs'!A5210,IF(AND(dateA=2,A5205&lt;DataEnd),'Bank of England inputs'!A5210,IF(dateA=3,A5205+1,IF(dateA=4,WORKDAY(A5205,1,),WORKDAY(A5205,1,holidayQ)))))</f>
        <v>43318</v>
      </c>
      <c r="B5206" s="35" t="e">
        <f>MATCH(A5206,'iBoxx inputs'!A:A,0)</f>
        <v>#N/A</v>
      </c>
      <c r="C5206" s="35" t="e">
        <f>MATCH(A5206,'Bank of England inputs'!A:A,0)</f>
        <v>#N/A</v>
      </c>
      <c r="D5206" s="6" t="e">
        <f>IF($A5206&gt;DataEnd,NA(),IFERROR(INDEX('iBoxx inputs'!B:B,MATCH($A5206,'iBoxx inputs'!$A:$A,0)),D5205))</f>
        <v>#N/A</v>
      </c>
      <c r="E5206" s="6" t="e">
        <f>IF($A5206&gt;DataEnd,NA(),IFERROR(INDEX('iBoxx inputs'!C:C,MATCH($A5206,'iBoxx inputs'!$A:$A,0)),E5205))</f>
        <v>#N/A</v>
      </c>
      <c r="F5206" s="6" t="e">
        <f>IF($A5206&gt;DataEnd,NA(),IFERROR(INDEX('Bank of England inputs'!D:D,MATCH($A5206,'Bank of England inputs'!$A:$A,0),0),F5205))</f>
        <v>#N/A</v>
      </c>
      <c r="G5206" s="19"/>
      <c r="H5206" s="5">
        <f t="shared" si="486"/>
        <v>43318</v>
      </c>
      <c r="I5206" s="6" t="e">
        <f t="shared" si="487"/>
        <v>#N/A</v>
      </c>
      <c r="J5206" s="6" t="e">
        <f t="shared" si="488"/>
        <v>#N/A</v>
      </c>
      <c r="K5206" s="19">
        <f t="shared" ref="K5206:K5269" si="489">IF(trailing_period=0,1,ROW()-MATCH(EDATE(A5206,-trailing_period),A:A,1))</f>
        <v>2526</v>
      </c>
      <c r="L5206" s="6" t="e">
        <f t="shared" ref="L5206:L5269" ca="1" si="490">AVERAGE(OFFSET(J5206,-$K5206+1,0,$K5206,))</f>
        <v>#N/A</v>
      </c>
    </row>
    <row r="5207" spans="1:12" x14ac:dyDescent="0.2">
      <c r="A5207" s="5">
        <f>IF(AND(dateA=1,A5206&lt;DataEnd),'iBoxx inputs'!A5211,IF(AND(dateA=2,A5206&lt;DataEnd),'Bank of England inputs'!A5211,IF(dateA=3,A5206+1,IF(dateA=4,WORKDAY(A5206,1,),WORKDAY(A5206,1,holidayQ)))))</f>
        <v>43319</v>
      </c>
      <c r="B5207" s="35" t="e">
        <f>MATCH(A5207,'iBoxx inputs'!A:A,0)</f>
        <v>#N/A</v>
      </c>
      <c r="C5207" s="35" t="e">
        <f>MATCH(A5207,'Bank of England inputs'!A:A,0)</f>
        <v>#N/A</v>
      </c>
      <c r="D5207" s="6" t="e">
        <f>IF($A5207&gt;DataEnd,NA(),IFERROR(INDEX('iBoxx inputs'!B:B,MATCH($A5207,'iBoxx inputs'!$A:$A,0)),D5206))</f>
        <v>#N/A</v>
      </c>
      <c r="E5207" s="6" t="e">
        <f>IF($A5207&gt;DataEnd,NA(),IFERROR(INDEX('iBoxx inputs'!C:C,MATCH($A5207,'iBoxx inputs'!$A:$A,0)),E5206))</f>
        <v>#N/A</v>
      </c>
      <c r="F5207" s="6" t="e">
        <f>IF($A5207&gt;DataEnd,NA(),IFERROR(INDEX('Bank of England inputs'!D:D,MATCH($A5207,'Bank of England inputs'!$A:$A,0),0),F5206))</f>
        <v>#N/A</v>
      </c>
      <c r="G5207" s="19"/>
      <c r="H5207" s="5">
        <f t="shared" si="486"/>
        <v>43319</v>
      </c>
      <c r="I5207" s="6" t="e">
        <f t="shared" si="487"/>
        <v>#N/A</v>
      </c>
      <c r="J5207" s="6" t="e">
        <f t="shared" si="488"/>
        <v>#N/A</v>
      </c>
      <c r="K5207" s="19">
        <f t="shared" si="489"/>
        <v>2526</v>
      </c>
      <c r="L5207" s="6" t="e">
        <f t="shared" ca="1" si="490"/>
        <v>#N/A</v>
      </c>
    </row>
    <row r="5208" spans="1:12" x14ac:dyDescent="0.2">
      <c r="A5208" s="5">
        <f>IF(AND(dateA=1,A5207&lt;DataEnd),'iBoxx inputs'!A5212,IF(AND(dateA=2,A5207&lt;DataEnd),'Bank of England inputs'!A5212,IF(dateA=3,A5207+1,IF(dateA=4,WORKDAY(A5207,1,),WORKDAY(A5207,1,holidayQ)))))</f>
        <v>43320</v>
      </c>
      <c r="B5208" s="35" t="e">
        <f>MATCH(A5208,'iBoxx inputs'!A:A,0)</f>
        <v>#N/A</v>
      </c>
      <c r="C5208" s="35" t="e">
        <f>MATCH(A5208,'Bank of England inputs'!A:A,0)</f>
        <v>#N/A</v>
      </c>
      <c r="D5208" s="6" t="e">
        <f>IF($A5208&gt;DataEnd,NA(),IFERROR(INDEX('iBoxx inputs'!B:B,MATCH($A5208,'iBoxx inputs'!$A:$A,0)),D5207))</f>
        <v>#N/A</v>
      </c>
      <c r="E5208" s="6" t="e">
        <f>IF($A5208&gt;DataEnd,NA(),IFERROR(INDEX('iBoxx inputs'!C:C,MATCH($A5208,'iBoxx inputs'!$A:$A,0)),E5207))</f>
        <v>#N/A</v>
      </c>
      <c r="F5208" s="6" t="e">
        <f>IF($A5208&gt;DataEnd,NA(),IFERROR(INDEX('Bank of England inputs'!D:D,MATCH($A5208,'Bank of England inputs'!$A:$A,0),0),F5207))</f>
        <v>#N/A</v>
      </c>
      <c r="G5208" s="19"/>
      <c r="H5208" s="5">
        <f t="shared" si="486"/>
        <v>43320</v>
      </c>
      <c r="I5208" s="6" t="e">
        <f t="shared" si="487"/>
        <v>#N/A</v>
      </c>
      <c r="J5208" s="6" t="e">
        <f t="shared" si="488"/>
        <v>#N/A</v>
      </c>
      <c r="K5208" s="19">
        <f t="shared" si="489"/>
        <v>2526</v>
      </c>
      <c r="L5208" s="6" t="e">
        <f t="shared" ca="1" si="490"/>
        <v>#N/A</v>
      </c>
    </row>
    <row r="5209" spans="1:12" x14ac:dyDescent="0.2">
      <c r="A5209" s="5">
        <f>IF(AND(dateA=1,A5208&lt;DataEnd),'iBoxx inputs'!A5213,IF(AND(dateA=2,A5208&lt;DataEnd),'Bank of England inputs'!A5213,IF(dateA=3,A5208+1,IF(dateA=4,WORKDAY(A5208,1,),WORKDAY(A5208,1,holidayQ)))))</f>
        <v>43321</v>
      </c>
      <c r="B5209" s="35" t="e">
        <f>MATCH(A5209,'iBoxx inputs'!A:A,0)</f>
        <v>#N/A</v>
      </c>
      <c r="C5209" s="35" t="e">
        <f>MATCH(A5209,'Bank of England inputs'!A:A,0)</f>
        <v>#N/A</v>
      </c>
      <c r="D5209" s="6" t="e">
        <f>IF($A5209&gt;DataEnd,NA(),IFERROR(INDEX('iBoxx inputs'!B:B,MATCH($A5209,'iBoxx inputs'!$A:$A,0)),D5208))</f>
        <v>#N/A</v>
      </c>
      <c r="E5209" s="6" t="e">
        <f>IF($A5209&gt;DataEnd,NA(),IFERROR(INDEX('iBoxx inputs'!C:C,MATCH($A5209,'iBoxx inputs'!$A:$A,0)),E5208))</f>
        <v>#N/A</v>
      </c>
      <c r="F5209" s="6" t="e">
        <f>IF($A5209&gt;DataEnd,NA(),IFERROR(INDEX('Bank of England inputs'!D:D,MATCH($A5209,'Bank of England inputs'!$A:$A,0),0),F5208))</f>
        <v>#N/A</v>
      </c>
      <c r="G5209" s="19"/>
      <c r="H5209" s="5">
        <f t="shared" si="486"/>
        <v>43321</v>
      </c>
      <c r="I5209" s="6" t="e">
        <f t="shared" si="487"/>
        <v>#N/A</v>
      </c>
      <c r="J5209" s="6" t="e">
        <f t="shared" si="488"/>
        <v>#N/A</v>
      </c>
      <c r="K5209" s="19">
        <f t="shared" si="489"/>
        <v>2527</v>
      </c>
      <c r="L5209" s="6" t="e">
        <f t="shared" ca="1" si="490"/>
        <v>#N/A</v>
      </c>
    </row>
    <row r="5210" spans="1:12" x14ac:dyDescent="0.2">
      <c r="A5210" s="5">
        <f>IF(AND(dateA=1,A5209&lt;DataEnd),'iBoxx inputs'!A5214,IF(AND(dateA=2,A5209&lt;DataEnd),'Bank of England inputs'!A5214,IF(dateA=3,A5209+1,IF(dateA=4,WORKDAY(A5209,1,),WORKDAY(A5209,1,holidayQ)))))</f>
        <v>43322</v>
      </c>
      <c r="B5210" s="35" t="e">
        <f>MATCH(A5210,'iBoxx inputs'!A:A,0)</f>
        <v>#N/A</v>
      </c>
      <c r="C5210" s="35" t="e">
        <f>MATCH(A5210,'Bank of England inputs'!A:A,0)</f>
        <v>#N/A</v>
      </c>
      <c r="D5210" s="6" t="e">
        <f>IF($A5210&gt;DataEnd,NA(),IFERROR(INDEX('iBoxx inputs'!B:B,MATCH($A5210,'iBoxx inputs'!$A:$A,0)),D5209))</f>
        <v>#N/A</v>
      </c>
      <c r="E5210" s="6" t="e">
        <f>IF($A5210&gt;DataEnd,NA(),IFERROR(INDEX('iBoxx inputs'!C:C,MATCH($A5210,'iBoxx inputs'!$A:$A,0)),E5209))</f>
        <v>#N/A</v>
      </c>
      <c r="F5210" s="6" t="e">
        <f>IF($A5210&gt;DataEnd,NA(),IFERROR(INDEX('Bank of England inputs'!D:D,MATCH($A5210,'Bank of England inputs'!$A:$A,0),0),F5209))</f>
        <v>#N/A</v>
      </c>
      <c r="G5210" s="19"/>
      <c r="H5210" s="5">
        <f t="shared" si="486"/>
        <v>43322</v>
      </c>
      <c r="I5210" s="6" t="e">
        <f t="shared" si="487"/>
        <v>#N/A</v>
      </c>
      <c r="J5210" s="6" t="e">
        <f t="shared" si="488"/>
        <v>#N/A</v>
      </c>
      <c r="K5210" s="19">
        <f t="shared" si="489"/>
        <v>2528</v>
      </c>
      <c r="L5210" s="6" t="e">
        <f t="shared" ca="1" si="490"/>
        <v>#N/A</v>
      </c>
    </row>
    <row r="5211" spans="1:12" x14ac:dyDescent="0.2">
      <c r="A5211" s="5">
        <f>IF(AND(dateA=1,A5210&lt;DataEnd),'iBoxx inputs'!A5215,IF(AND(dateA=2,A5210&lt;DataEnd),'Bank of England inputs'!A5215,IF(dateA=3,A5210+1,IF(dateA=4,WORKDAY(A5210,1,),WORKDAY(A5210,1,holidayQ)))))</f>
        <v>43325</v>
      </c>
      <c r="B5211" s="35" t="e">
        <f>MATCH(A5211,'iBoxx inputs'!A:A,0)</f>
        <v>#N/A</v>
      </c>
      <c r="C5211" s="35" t="e">
        <f>MATCH(A5211,'Bank of England inputs'!A:A,0)</f>
        <v>#N/A</v>
      </c>
      <c r="D5211" s="6" t="e">
        <f>IF($A5211&gt;DataEnd,NA(),IFERROR(INDEX('iBoxx inputs'!B:B,MATCH($A5211,'iBoxx inputs'!$A:$A,0)),D5210))</f>
        <v>#N/A</v>
      </c>
      <c r="E5211" s="6" t="e">
        <f>IF($A5211&gt;DataEnd,NA(),IFERROR(INDEX('iBoxx inputs'!C:C,MATCH($A5211,'iBoxx inputs'!$A:$A,0)),E5210))</f>
        <v>#N/A</v>
      </c>
      <c r="F5211" s="6" t="e">
        <f>IF($A5211&gt;DataEnd,NA(),IFERROR(INDEX('Bank of England inputs'!D:D,MATCH($A5211,'Bank of England inputs'!$A:$A,0),0),F5210))</f>
        <v>#N/A</v>
      </c>
      <c r="G5211" s="19"/>
      <c r="H5211" s="5">
        <f t="shared" si="486"/>
        <v>43325</v>
      </c>
      <c r="I5211" s="6" t="e">
        <f t="shared" si="487"/>
        <v>#N/A</v>
      </c>
      <c r="J5211" s="6" t="e">
        <f t="shared" si="488"/>
        <v>#N/A</v>
      </c>
      <c r="K5211" s="19">
        <f t="shared" si="489"/>
        <v>2526</v>
      </c>
      <c r="L5211" s="6" t="e">
        <f t="shared" ca="1" si="490"/>
        <v>#N/A</v>
      </c>
    </row>
    <row r="5212" spans="1:12" x14ac:dyDescent="0.2">
      <c r="A5212" s="5">
        <f>IF(AND(dateA=1,A5211&lt;DataEnd),'iBoxx inputs'!A5216,IF(AND(dateA=2,A5211&lt;DataEnd),'Bank of England inputs'!A5216,IF(dateA=3,A5211+1,IF(dateA=4,WORKDAY(A5211,1,),WORKDAY(A5211,1,holidayQ)))))</f>
        <v>43326</v>
      </c>
      <c r="B5212" s="35" t="e">
        <f>MATCH(A5212,'iBoxx inputs'!A:A,0)</f>
        <v>#N/A</v>
      </c>
      <c r="C5212" s="35" t="e">
        <f>MATCH(A5212,'Bank of England inputs'!A:A,0)</f>
        <v>#N/A</v>
      </c>
      <c r="D5212" s="6" t="e">
        <f>IF($A5212&gt;DataEnd,NA(),IFERROR(INDEX('iBoxx inputs'!B:B,MATCH($A5212,'iBoxx inputs'!$A:$A,0)),D5211))</f>
        <v>#N/A</v>
      </c>
      <c r="E5212" s="6" t="e">
        <f>IF($A5212&gt;DataEnd,NA(),IFERROR(INDEX('iBoxx inputs'!C:C,MATCH($A5212,'iBoxx inputs'!$A:$A,0)),E5211))</f>
        <v>#N/A</v>
      </c>
      <c r="F5212" s="6" t="e">
        <f>IF($A5212&gt;DataEnd,NA(),IFERROR(INDEX('Bank of England inputs'!D:D,MATCH($A5212,'Bank of England inputs'!$A:$A,0),0),F5211))</f>
        <v>#N/A</v>
      </c>
      <c r="G5212" s="19"/>
      <c r="H5212" s="5">
        <f t="shared" si="486"/>
        <v>43326</v>
      </c>
      <c r="I5212" s="6" t="e">
        <f t="shared" si="487"/>
        <v>#N/A</v>
      </c>
      <c r="J5212" s="6" t="e">
        <f t="shared" si="488"/>
        <v>#N/A</v>
      </c>
      <c r="K5212" s="19">
        <f t="shared" si="489"/>
        <v>2526</v>
      </c>
      <c r="L5212" s="6" t="e">
        <f t="shared" ca="1" si="490"/>
        <v>#N/A</v>
      </c>
    </row>
    <row r="5213" spans="1:12" x14ac:dyDescent="0.2">
      <c r="A5213" s="5">
        <f>IF(AND(dateA=1,A5212&lt;DataEnd),'iBoxx inputs'!A5217,IF(AND(dateA=2,A5212&lt;DataEnd),'Bank of England inputs'!A5217,IF(dateA=3,A5212+1,IF(dateA=4,WORKDAY(A5212,1,),WORKDAY(A5212,1,holidayQ)))))</f>
        <v>43327</v>
      </c>
      <c r="B5213" s="35" t="e">
        <f>MATCH(A5213,'iBoxx inputs'!A:A,0)</f>
        <v>#N/A</v>
      </c>
      <c r="C5213" s="35" t="e">
        <f>MATCH(A5213,'Bank of England inputs'!A:A,0)</f>
        <v>#N/A</v>
      </c>
      <c r="D5213" s="6" t="e">
        <f>IF($A5213&gt;DataEnd,NA(),IFERROR(INDEX('iBoxx inputs'!B:B,MATCH($A5213,'iBoxx inputs'!$A:$A,0)),D5212))</f>
        <v>#N/A</v>
      </c>
      <c r="E5213" s="6" t="e">
        <f>IF($A5213&gt;DataEnd,NA(),IFERROR(INDEX('iBoxx inputs'!C:C,MATCH($A5213,'iBoxx inputs'!$A:$A,0)),E5212))</f>
        <v>#N/A</v>
      </c>
      <c r="F5213" s="6" t="e">
        <f>IF($A5213&gt;DataEnd,NA(),IFERROR(INDEX('Bank of England inputs'!D:D,MATCH($A5213,'Bank of England inputs'!$A:$A,0),0),F5212))</f>
        <v>#N/A</v>
      </c>
      <c r="G5213" s="19"/>
      <c r="H5213" s="5">
        <f t="shared" si="486"/>
        <v>43327</v>
      </c>
      <c r="I5213" s="6" t="e">
        <f t="shared" si="487"/>
        <v>#N/A</v>
      </c>
      <c r="J5213" s="6" t="e">
        <f t="shared" si="488"/>
        <v>#N/A</v>
      </c>
      <c r="K5213" s="19">
        <f t="shared" si="489"/>
        <v>2526</v>
      </c>
      <c r="L5213" s="6" t="e">
        <f t="shared" ca="1" si="490"/>
        <v>#N/A</v>
      </c>
    </row>
    <row r="5214" spans="1:12" x14ac:dyDescent="0.2">
      <c r="A5214" s="5">
        <f>IF(AND(dateA=1,A5213&lt;DataEnd),'iBoxx inputs'!A5218,IF(AND(dateA=2,A5213&lt;DataEnd),'Bank of England inputs'!A5218,IF(dateA=3,A5213+1,IF(dateA=4,WORKDAY(A5213,1,),WORKDAY(A5213,1,holidayQ)))))</f>
        <v>43328</v>
      </c>
      <c r="B5214" s="35" t="e">
        <f>MATCH(A5214,'iBoxx inputs'!A:A,0)</f>
        <v>#N/A</v>
      </c>
      <c r="C5214" s="35" t="e">
        <f>MATCH(A5214,'Bank of England inputs'!A:A,0)</f>
        <v>#N/A</v>
      </c>
      <c r="D5214" s="6" t="e">
        <f>IF($A5214&gt;DataEnd,NA(),IFERROR(INDEX('iBoxx inputs'!B:B,MATCH($A5214,'iBoxx inputs'!$A:$A,0)),D5213))</f>
        <v>#N/A</v>
      </c>
      <c r="E5214" s="6" t="e">
        <f>IF($A5214&gt;DataEnd,NA(),IFERROR(INDEX('iBoxx inputs'!C:C,MATCH($A5214,'iBoxx inputs'!$A:$A,0)),E5213))</f>
        <v>#N/A</v>
      </c>
      <c r="F5214" s="6" t="e">
        <f>IF($A5214&gt;DataEnd,NA(),IFERROR(INDEX('Bank of England inputs'!D:D,MATCH($A5214,'Bank of England inputs'!$A:$A,0),0),F5213))</f>
        <v>#N/A</v>
      </c>
      <c r="G5214" s="19"/>
      <c r="H5214" s="5">
        <f t="shared" si="486"/>
        <v>43328</v>
      </c>
      <c r="I5214" s="6" t="e">
        <f t="shared" si="487"/>
        <v>#N/A</v>
      </c>
      <c r="J5214" s="6" t="e">
        <f t="shared" si="488"/>
        <v>#N/A</v>
      </c>
      <c r="K5214" s="19">
        <f t="shared" si="489"/>
        <v>2527</v>
      </c>
      <c r="L5214" s="6" t="e">
        <f t="shared" ca="1" si="490"/>
        <v>#N/A</v>
      </c>
    </row>
    <row r="5215" spans="1:12" x14ac:dyDescent="0.2">
      <c r="A5215" s="5">
        <f>IF(AND(dateA=1,A5214&lt;DataEnd),'iBoxx inputs'!A5219,IF(AND(dateA=2,A5214&lt;DataEnd),'Bank of England inputs'!A5219,IF(dateA=3,A5214+1,IF(dateA=4,WORKDAY(A5214,1,),WORKDAY(A5214,1,holidayQ)))))</f>
        <v>43329</v>
      </c>
      <c r="B5215" s="35" t="e">
        <f>MATCH(A5215,'iBoxx inputs'!A:A,0)</f>
        <v>#N/A</v>
      </c>
      <c r="C5215" s="35" t="e">
        <f>MATCH(A5215,'Bank of England inputs'!A:A,0)</f>
        <v>#N/A</v>
      </c>
      <c r="D5215" s="6" t="e">
        <f>IF($A5215&gt;DataEnd,NA(),IFERROR(INDEX('iBoxx inputs'!B:B,MATCH($A5215,'iBoxx inputs'!$A:$A,0)),D5214))</f>
        <v>#N/A</v>
      </c>
      <c r="E5215" s="6" t="e">
        <f>IF($A5215&gt;DataEnd,NA(),IFERROR(INDEX('iBoxx inputs'!C:C,MATCH($A5215,'iBoxx inputs'!$A:$A,0)),E5214))</f>
        <v>#N/A</v>
      </c>
      <c r="F5215" s="6" t="e">
        <f>IF($A5215&gt;DataEnd,NA(),IFERROR(INDEX('Bank of England inputs'!D:D,MATCH($A5215,'Bank of England inputs'!$A:$A,0),0),F5214))</f>
        <v>#N/A</v>
      </c>
      <c r="G5215" s="19"/>
      <c r="H5215" s="5">
        <f t="shared" si="486"/>
        <v>43329</v>
      </c>
      <c r="I5215" s="6" t="e">
        <f t="shared" si="487"/>
        <v>#N/A</v>
      </c>
      <c r="J5215" s="6" t="e">
        <f t="shared" si="488"/>
        <v>#N/A</v>
      </c>
      <c r="K5215" s="19">
        <f t="shared" si="489"/>
        <v>2528</v>
      </c>
      <c r="L5215" s="6" t="e">
        <f t="shared" ca="1" si="490"/>
        <v>#N/A</v>
      </c>
    </row>
    <row r="5216" spans="1:12" x14ac:dyDescent="0.2">
      <c r="A5216" s="5">
        <f>IF(AND(dateA=1,A5215&lt;DataEnd),'iBoxx inputs'!A5220,IF(AND(dateA=2,A5215&lt;DataEnd),'Bank of England inputs'!A5220,IF(dateA=3,A5215+1,IF(dateA=4,WORKDAY(A5215,1,),WORKDAY(A5215,1,holidayQ)))))</f>
        <v>43332</v>
      </c>
      <c r="B5216" s="35" t="e">
        <f>MATCH(A5216,'iBoxx inputs'!A:A,0)</f>
        <v>#N/A</v>
      </c>
      <c r="C5216" s="35" t="e">
        <f>MATCH(A5216,'Bank of England inputs'!A:A,0)</f>
        <v>#N/A</v>
      </c>
      <c r="D5216" s="6" t="e">
        <f>IF($A5216&gt;DataEnd,NA(),IFERROR(INDEX('iBoxx inputs'!B:B,MATCH($A5216,'iBoxx inputs'!$A:$A,0)),D5215))</f>
        <v>#N/A</v>
      </c>
      <c r="E5216" s="6" t="e">
        <f>IF($A5216&gt;DataEnd,NA(),IFERROR(INDEX('iBoxx inputs'!C:C,MATCH($A5216,'iBoxx inputs'!$A:$A,0)),E5215))</f>
        <v>#N/A</v>
      </c>
      <c r="F5216" s="6" t="e">
        <f>IF($A5216&gt;DataEnd,NA(),IFERROR(INDEX('Bank of England inputs'!D:D,MATCH($A5216,'Bank of England inputs'!$A:$A,0),0),F5215))</f>
        <v>#N/A</v>
      </c>
      <c r="G5216" s="19"/>
      <c r="H5216" s="5">
        <f t="shared" si="486"/>
        <v>43332</v>
      </c>
      <c r="I5216" s="6" t="e">
        <f t="shared" si="487"/>
        <v>#N/A</v>
      </c>
      <c r="J5216" s="6" t="e">
        <f t="shared" si="488"/>
        <v>#N/A</v>
      </c>
      <c r="K5216" s="19">
        <f t="shared" si="489"/>
        <v>2526</v>
      </c>
      <c r="L5216" s="6" t="e">
        <f t="shared" ca="1" si="490"/>
        <v>#N/A</v>
      </c>
    </row>
    <row r="5217" spans="1:12" x14ac:dyDescent="0.2">
      <c r="A5217" s="5">
        <f>IF(AND(dateA=1,A5216&lt;DataEnd),'iBoxx inputs'!A5221,IF(AND(dateA=2,A5216&lt;DataEnd),'Bank of England inputs'!A5221,IF(dateA=3,A5216+1,IF(dateA=4,WORKDAY(A5216,1,),WORKDAY(A5216,1,holidayQ)))))</f>
        <v>43333</v>
      </c>
      <c r="B5217" s="35" t="e">
        <f>MATCH(A5217,'iBoxx inputs'!A:A,0)</f>
        <v>#N/A</v>
      </c>
      <c r="C5217" s="35" t="e">
        <f>MATCH(A5217,'Bank of England inputs'!A:A,0)</f>
        <v>#N/A</v>
      </c>
      <c r="D5217" s="6" t="e">
        <f>IF($A5217&gt;DataEnd,NA(),IFERROR(INDEX('iBoxx inputs'!B:B,MATCH($A5217,'iBoxx inputs'!$A:$A,0)),D5216))</f>
        <v>#N/A</v>
      </c>
      <c r="E5217" s="6" t="e">
        <f>IF($A5217&gt;DataEnd,NA(),IFERROR(INDEX('iBoxx inputs'!C:C,MATCH($A5217,'iBoxx inputs'!$A:$A,0)),E5216))</f>
        <v>#N/A</v>
      </c>
      <c r="F5217" s="6" t="e">
        <f>IF($A5217&gt;DataEnd,NA(),IFERROR(INDEX('Bank of England inputs'!D:D,MATCH($A5217,'Bank of England inputs'!$A:$A,0),0),F5216))</f>
        <v>#N/A</v>
      </c>
      <c r="G5217" s="19"/>
      <c r="H5217" s="5">
        <f t="shared" si="486"/>
        <v>43333</v>
      </c>
      <c r="I5217" s="6" t="e">
        <f t="shared" si="487"/>
        <v>#N/A</v>
      </c>
      <c r="J5217" s="6" t="e">
        <f t="shared" si="488"/>
        <v>#N/A</v>
      </c>
      <c r="K5217" s="19">
        <f t="shared" si="489"/>
        <v>2526</v>
      </c>
      <c r="L5217" s="6" t="e">
        <f t="shared" ca="1" si="490"/>
        <v>#N/A</v>
      </c>
    </row>
    <row r="5218" spans="1:12" x14ac:dyDescent="0.2">
      <c r="A5218" s="5">
        <f>IF(AND(dateA=1,A5217&lt;DataEnd),'iBoxx inputs'!A5222,IF(AND(dateA=2,A5217&lt;DataEnd),'Bank of England inputs'!A5222,IF(dateA=3,A5217+1,IF(dateA=4,WORKDAY(A5217,1,),WORKDAY(A5217,1,holidayQ)))))</f>
        <v>43334</v>
      </c>
      <c r="B5218" s="35" t="e">
        <f>MATCH(A5218,'iBoxx inputs'!A:A,0)</f>
        <v>#N/A</v>
      </c>
      <c r="C5218" s="35" t="e">
        <f>MATCH(A5218,'Bank of England inputs'!A:A,0)</f>
        <v>#N/A</v>
      </c>
      <c r="D5218" s="6" t="e">
        <f>IF($A5218&gt;DataEnd,NA(),IFERROR(INDEX('iBoxx inputs'!B:B,MATCH($A5218,'iBoxx inputs'!$A:$A,0)),D5217))</f>
        <v>#N/A</v>
      </c>
      <c r="E5218" s="6" t="e">
        <f>IF($A5218&gt;DataEnd,NA(),IFERROR(INDEX('iBoxx inputs'!C:C,MATCH($A5218,'iBoxx inputs'!$A:$A,0)),E5217))</f>
        <v>#N/A</v>
      </c>
      <c r="F5218" s="6" t="e">
        <f>IF($A5218&gt;DataEnd,NA(),IFERROR(INDEX('Bank of England inputs'!D:D,MATCH($A5218,'Bank of England inputs'!$A:$A,0),0),F5217))</f>
        <v>#N/A</v>
      </c>
      <c r="G5218" s="19"/>
      <c r="H5218" s="5">
        <f t="shared" si="486"/>
        <v>43334</v>
      </c>
      <c r="I5218" s="6" t="e">
        <f t="shared" si="487"/>
        <v>#N/A</v>
      </c>
      <c r="J5218" s="6" t="e">
        <f t="shared" si="488"/>
        <v>#N/A</v>
      </c>
      <c r="K5218" s="19">
        <f t="shared" si="489"/>
        <v>2526</v>
      </c>
      <c r="L5218" s="6" t="e">
        <f t="shared" ca="1" si="490"/>
        <v>#N/A</v>
      </c>
    </row>
    <row r="5219" spans="1:12" x14ac:dyDescent="0.2">
      <c r="A5219" s="5">
        <f>IF(AND(dateA=1,A5218&lt;DataEnd),'iBoxx inputs'!A5223,IF(AND(dateA=2,A5218&lt;DataEnd),'Bank of England inputs'!A5223,IF(dateA=3,A5218+1,IF(dateA=4,WORKDAY(A5218,1,),WORKDAY(A5218,1,holidayQ)))))</f>
        <v>43335</v>
      </c>
      <c r="B5219" s="35" t="e">
        <f>MATCH(A5219,'iBoxx inputs'!A:A,0)</f>
        <v>#N/A</v>
      </c>
      <c r="C5219" s="35" t="e">
        <f>MATCH(A5219,'Bank of England inputs'!A:A,0)</f>
        <v>#N/A</v>
      </c>
      <c r="D5219" s="6" t="e">
        <f>IF($A5219&gt;DataEnd,NA(),IFERROR(INDEX('iBoxx inputs'!B:B,MATCH($A5219,'iBoxx inputs'!$A:$A,0)),D5218))</f>
        <v>#N/A</v>
      </c>
      <c r="E5219" s="6" t="e">
        <f>IF($A5219&gt;DataEnd,NA(),IFERROR(INDEX('iBoxx inputs'!C:C,MATCH($A5219,'iBoxx inputs'!$A:$A,0)),E5218))</f>
        <v>#N/A</v>
      </c>
      <c r="F5219" s="6" t="e">
        <f>IF($A5219&gt;DataEnd,NA(),IFERROR(INDEX('Bank of England inputs'!D:D,MATCH($A5219,'Bank of England inputs'!$A:$A,0),0),F5218))</f>
        <v>#N/A</v>
      </c>
      <c r="G5219" s="19"/>
      <c r="H5219" s="5">
        <f t="shared" si="486"/>
        <v>43335</v>
      </c>
      <c r="I5219" s="6" t="e">
        <f t="shared" si="487"/>
        <v>#N/A</v>
      </c>
      <c r="J5219" s="6" t="e">
        <f t="shared" si="488"/>
        <v>#N/A</v>
      </c>
      <c r="K5219" s="19">
        <f t="shared" si="489"/>
        <v>2527</v>
      </c>
      <c r="L5219" s="6" t="e">
        <f t="shared" ca="1" si="490"/>
        <v>#N/A</v>
      </c>
    </row>
    <row r="5220" spans="1:12" x14ac:dyDescent="0.2">
      <c r="A5220" s="5">
        <f>IF(AND(dateA=1,A5219&lt;DataEnd),'iBoxx inputs'!A5224,IF(AND(dateA=2,A5219&lt;DataEnd),'Bank of England inputs'!A5224,IF(dateA=3,A5219+1,IF(dateA=4,WORKDAY(A5219,1,),WORKDAY(A5219,1,holidayQ)))))</f>
        <v>43336</v>
      </c>
      <c r="B5220" s="35" t="e">
        <f>MATCH(A5220,'iBoxx inputs'!A:A,0)</f>
        <v>#N/A</v>
      </c>
      <c r="C5220" s="35" t="e">
        <f>MATCH(A5220,'Bank of England inputs'!A:A,0)</f>
        <v>#N/A</v>
      </c>
      <c r="D5220" s="6" t="e">
        <f>IF($A5220&gt;DataEnd,NA(),IFERROR(INDEX('iBoxx inputs'!B:B,MATCH($A5220,'iBoxx inputs'!$A:$A,0)),D5219))</f>
        <v>#N/A</v>
      </c>
      <c r="E5220" s="6" t="e">
        <f>IF($A5220&gt;DataEnd,NA(),IFERROR(INDEX('iBoxx inputs'!C:C,MATCH($A5220,'iBoxx inputs'!$A:$A,0)),E5219))</f>
        <v>#N/A</v>
      </c>
      <c r="F5220" s="6" t="e">
        <f>IF($A5220&gt;DataEnd,NA(),IFERROR(INDEX('Bank of England inputs'!D:D,MATCH($A5220,'Bank of England inputs'!$A:$A,0),0),F5219))</f>
        <v>#N/A</v>
      </c>
      <c r="G5220" s="19"/>
      <c r="H5220" s="5">
        <f t="shared" si="486"/>
        <v>43336</v>
      </c>
      <c r="I5220" s="6" t="e">
        <f t="shared" si="487"/>
        <v>#N/A</v>
      </c>
      <c r="J5220" s="6" t="e">
        <f t="shared" si="488"/>
        <v>#N/A</v>
      </c>
      <c r="K5220" s="19">
        <f t="shared" si="489"/>
        <v>2528</v>
      </c>
      <c r="L5220" s="6" t="e">
        <f t="shared" ca="1" si="490"/>
        <v>#N/A</v>
      </c>
    </row>
    <row r="5221" spans="1:12" x14ac:dyDescent="0.2">
      <c r="A5221" s="5">
        <f>IF(AND(dateA=1,A5220&lt;DataEnd),'iBoxx inputs'!A5225,IF(AND(dateA=2,A5220&lt;DataEnd),'Bank of England inputs'!A5225,IF(dateA=3,A5220+1,IF(dateA=4,WORKDAY(A5220,1,),WORKDAY(A5220,1,holidayQ)))))</f>
        <v>43340</v>
      </c>
      <c r="B5221" s="35" t="e">
        <f>MATCH(A5221,'iBoxx inputs'!A:A,0)</f>
        <v>#N/A</v>
      </c>
      <c r="C5221" s="35" t="e">
        <f>MATCH(A5221,'Bank of England inputs'!A:A,0)</f>
        <v>#N/A</v>
      </c>
      <c r="D5221" s="6" t="e">
        <f>IF($A5221&gt;DataEnd,NA(),IFERROR(INDEX('iBoxx inputs'!B:B,MATCH($A5221,'iBoxx inputs'!$A:$A,0)),D5220))</f>
        <v>#N/A</v>
      </c>
      <c r="E5221" s="6" t="e">
        <f>IF($A5221&gt;DataEnd,NA(),IFERROR(INDEX('iBoxx inputs'!C:C,MATCH($A5221,'iBoxx inputs'!$A:$A,0)),E5220))</f>
        <v>#N/A</v>
      </c>
      <c r="F5221" s="6" t="e">
        <f>IF($A5221&gt;DataEnd,NA(),IFERROR(INDEX('Bank of England inputs'!D:D,MATCH($A5221,'Bank of England inputs'!$A:$A,0),0),F5220))</f>
        <v>#N/A</v>
      </c>
      <c r="G5221" s="19"/>
      <c r="H5221" s="5">
        <f t="shared" si="486"/>
        <v>43340</v>
      </c>
      <c r="I5221" s="6" t="e">
        <f t="shared" si="487"/>
        <v>#N/A</v>
      </c>
      <c r="J5221" s="6" t="e">
        <f t="shared" si="488"/>
        <v>#N/A</v>
      </c>
      <c r="K5221" s="19">
        <f t="shared" si="489"/>
        <v>2526</v>
      </c>
      <c r="L5221" s="6" t="e">
        <f t="shared" ca="1" si="490"/>
        <v>#N/A</v>
      </c>
    </row>
    <row r="5222" spans="1:12" x14ac:dyDescent="0.2">
      <c r="A5222" s="5">
        <f>IF(AND(dateA=1,A5221&lt;DataEnd),'iBoxx inputs'!A5226,IF(AND(dateA=2,A5221&lt;DataEnd),'Bank of England inputs'!A5226,IF(dateA=3,A5221+1,IF(dateA=4,WORKDAY(A5221,1,),WORKDAY(A5221,1,holidayQ)))))</f>
        <v>43341</v>
      </c>
      <c r="B5222" s="35" t="e">
        <f>MATCH(A5222,'iBoxx inputs'!A:A,0)</f>
        <v>#N/A</v>
      </c>
      <c r="C5222" s="35" t="e">
        <f>MATCH(A5222,'Bank of England inputs'!A:A,0)</f>
        <v>#N/A</v>
      </c>
      <c r="D5222" s="6" t="e">
        <f>IF($A5222&gt;DataEnd,NA(),IFERROR(INDEX('iBoxx inputs'!B:B,MATCH($A5222,'iBoxx inputs'!$A:$A,0)),D5221))</f>
        <v>#N/A</v>
      </c>
      <c r="E5222" s="6" t="e">
        <f>IF($A5222&gt;DataEnd,NA(),IFERROR(INDEX('iBoxx inputs'!C:C,MATCH($A5222,'iBoxx inputs'!$A:$A,0)),E5221))</f>
        <v>#N/A</v>
      </c>
      <c r="F5222" s="6" t="e">
        <f>IF($A5222&gt;DataEnd,NA(),IFERROR(INDEX('Bank of England inputs'!D:D,MATCH($A5222,'Bank of England inputs'!$A:$A,0),0),F5221))</f>
        <v>#N/A</v>
      </c>
      <c r="G5222" s="19"/>
      <c r="H5222" s="5">
        <f t="shared" si="486"/>
        <v>43341</v>
      </c>
      <c r="I5222" s="6" t="e">
        <f t="shared" si="487"/>
        <v>#N/A</v>
      </c>
      <c r="J5222" s="6" t="e">
        <f t="shared" si="488"/>
        <v>#N/A</v>
      </c>
      <c r="K5222" s="19">
        <f t="shared" si="489"/>
        <v>2526</v>
      </c>
      <c r="L5222" s="6" t="e">
        <f t="shared" ca="1" si="490"/>
        <v>#N/A</v>
      </c>
    </row>
    <row r="5223" spans="1:12" x14ac:dyDescent="0.2">
      <c r="A5223" s="5">
        <f>IF(AND(dateA=1,A5222&lt;DataEnd),'iBoxx inputs'!A5227,IF(AND(dateA=2,A5222&lt;DataEnd),'Bank of England inputs'!A5227,IF(dateA=3,A5222+1,IF(dateA=4,WORKDAY(A5222,1,),WORKDAY(A5222,1,holidayQ)))))</f>
        <v>43342</v>
      </c>
      <c r="B5223" s="35" t="e">
        <f>MATCH(A5223,'iBoxx inputs'!A:A,0)</f>
        <v>#N/A</v>
      </c>
      <c r="C5223" s="35" t="e">
        <f>MATCH(A5223,'Bank of England inputs'!A:A,0)</f>
        <v>#N/A</v>
      </c>
      <c r="D5223" s="6" t="e">
        <f>IF($A5223&gt;DataEnd,NA(),IFERROR(INDEX('iBoxx inputs'!B:B,MATCH($A5223,'iBoxx inputs'!$A:$A,0)),D5222))</f>
        <v>#N/A</v>
      </c>
      <c r="E5223" s="6" t="e">
        <f>IF($A5223&gt;DataEnd,NA(),IFERROR(INDEX('iBoxx inputs'!C:C,MATCH($A5223,'iBoxx inputs'!$A:$A,0)),E5222))</f>
        <v>#N/A</v>
      </c>
      <c r="F5223" s="6" t="e">
        <f>IF($A5223&gt;DataEnd,NA(),IFERROR(INDEX('Bank of England inputs'!D:D,MATCH($A5223,'Bank of England inputs'!$A:$A,0),0),F5222))</f>
        <v>#N/A</v>
      </c>
      <c r="G5223" s="19"/>
      <c r="H5223" s="5">
        <f t="shared" si="486"/>
        <v>43342</v>
      </c>
      <c r="I5223" s="6" t="e">
        <f t="shared" si="487"/>
        <v>#N/A</v>
      </c>
      <c r="J5223" s="6" t="e">
        <f t="shared" si="488"/>
        <v>#N/A</v>
      </c>
      <c r="K5223" s="19">
        <f t="shared" si="489"/>
        <v>2527</v>
      </c>
      <c r="L5223" s="6" t="e">
        <f t="shared" ca="1" si="490"/>
        <v>#N/A</v>
      </c>
    </row>
    <row r="5224" spans="1:12" x14ac:dyDescent="0.2">
      <c r="A5224" s="5">
        <f>IF(AND(dateA=1,A5223&lt;DataEnd),'iBoxx inputs'!A5228,IF(AND(dateA=2,A5223&lt;DataEnd),'Bank of England inputs'!A5228,IF(dateA=3,A5223+1,IF(dateA=4,WORKDAY(A5223,1,),WORKDAY(A5223,1,holidayQ)))))</f>
        <v>43343</v>
      </c>
      <c r="B5224" s="35" t="e">
        <f>MATCH(A5224,'iBoxx inputs'!A:A,0)</f>
        <v>#N/A</v>
      </c>
      <c r="C5224" s="35" t="e">
        <f>MATCH(A5224,'Bank of England inputs'!A:A,0)</f>
        <v>#N/A</v>
      </c>
      <c r="D5224" s="6" t="e">
        <f>IF($A5224&gt;DataEnd,NA(),IFERROR(INDEX('iBoxx inputs'!B:B,MATCH($A5224,'iBoxx inputs'!$A:$A,0)),D5223))</f>
        <v>#N/A</v>
      </c>
      <c r="E5224" s="6" t="e">
        <f>IF($A5224&gt;DataEnd,NA(),IFERROR(INDEX('iBoxx inputs'!C:C,MATCH($A5224,'iBoxx inputs'!$A:$A,0)),E5223))</f>
        <v>#N/A</v>
      </c>
      <c r="F5224" s="6" t="e">
        <f>IF($A5224&gt;DataEnd,NA(),IFERROR(INDEX('Bank of England inputs'!D:D,MATCH($A5224,'Bank of England inputs'!$A:$A,0),0),F5223))</f>
        <v>#N/A</v>
      </c>
      <c r="G5224" s="19"/>
      <c r="H5224" s="5">
        <f t="shared" si="486"/>
        <v>43343</v>
      </c>
      <c r="I5224" s="6" t="e">
        <f t="shared" si="487"/>
        <v>#N/A</v>
      </c>
      <c r="J5224" s="6" t="e">
        <f t="shared" si="488"/>
        <v>#N/A</v>
      </c>
      <c r="K5224" s="19">
        <f t="shared" si="489"/>
        <v>2528</v>
      </c>
      <c r="L5224" s="6" t="e">
        <f t="shared" ca="1" si="490"/>
        <v>#N/A</v>
      </c>
    </row>
    <row r="5225" spans="1:12" x14ac:dyDescent="0.2">
      <c r="A5225" s="5">
        <f>IF(AND(dateA=1,A5224&lt;DataEnd),'iBoxx inputs'!A5229,IF(AND(dateA=2,A5224&lt;DataEnd),'Bank of England inputs'!A5229,IF(dateA=3,A5224+1,IF(dateA=4,WORKDAY(A5224,1,),WORKDAY(A5224,1,holidayQ)))))</f>
        <v>43346</v>
      </c>
      <c r="B5225" s="35" t="e">
        <f>MATCH(A5225,'iBoxx inputs'!A:A,0)</f>
        <v>#N/A</v>
      </c>
      <c r="C5225" s="35" t="e">
        <f>MATCH(A5225,'Bank of England inputs'!A:A,0)</f>
        <v>#N/A</v>
      </c>
      <c r="D5225" s="6" t="e">
        <f>IF($A5225&gt;DataEnd,NA(),IFERROR(INDEX('iBoxx inputs'!B:B,MATCH($A5225,'iBoxx inputs'!$A:$A,0)),D5224))</f>
        <v>#N/A</v>
      </c>
      <c r="E5225" s="6" t="e">
        <f>IF($A5225&gt;DataEnd,NA(),IFERROR(INDEX('iBoxx inputs'!C:C,MATCH($A5225,'iBoxx inputs'!$A:$A,0)),E5224))</f>
        <v>#N/A</v>
      </c>
      <c r="F5225" s="6" t="e">
        <f>IF($A5225&gt;DataEnd,NA(),IFERROR(INDEX('Bank of England inputs'!D:D,MATCH($A5225,'Bank of England inputs'!$A:$A,0),0),F5224))</f>
        <v>#N/A</v>
      </c>
      <c r="G5225" s="19"/>
      <c r="H5225" s="5">
        <f t="shared" si="486"/>
        <v>43346</v>
      </c>
      <c r="I5225" s="6" t="e">
        <f t="shared" si="487"/>
        <v>#N/A</v>
      </c>
      <c r="J5225" s="6" t="e">
        <f t="shared" si="488"/>
        <v>#N/A</v>
      </c>
      <c r="K5225" s="19">
        <f t="shared" si="489"/>
        <v>2526</v>
      </c>
      <c r="L5225" s="6" t="e">
        <f t="shared" ca="1" si="490"/>
        <v>#N/A</v>
      </c>
    </row>
    <row r="5226" spans="1:12" x14ac:dyDescent="0.2">
      <c r="A5226" s="5">
        <f>IF(AND(dateA=1,A5225&lt;DataEnd),'iBoxx inputs'!A5230,IF(AND(dateA=2,A5225&lt;DataEnd),'Bank of England inputs'!A5230,IF(dateA=3,A5225+1,IF(dateA=4,WORKDAY(A5225,1,),WORKDAY(A5225,1,holidayQ)))))</f>
        <v>43347</v>
      </c>
      <c r="B5226" s="35" t="e">
        <f>MATCH(A5226,'iBoxx inputs'!A:A,0)</f>
        <v>#N/A</v>
      </c>
      <c r="C5226" s="35" t="e">
        <f>MATCH(A5226,'Bank of England inputs'!A:A,0)</f>
        <v>#N/A</v>
      </c>
      <c r="D5226" s="6" t="e">
        <f>IF($A5226&gt;DataEnd,NA(),IFERROR(INDEX('iBoxx inputs'!B:B,MATCH($A5226,'iBoxx inputs'!$A:$A,0)),D5225))</f>
        <v>#N/A</v>
      </c>
      <c r="E5226" s="6" t="e">
        <f>IF($A5226&gt;DataEnd,NA(),IFERROR(INDEX('iBoxx inputs'!C:C,MATCH($A5226,'iBoxx inputs'!$A:$A,0)),E5225))</f>
        <v>#N/A</v>
      </c>
      <c r="F5226" s="6" t="e">
        <f>IF($A5226&gt;DataEnd,NA(),IFERROR(INDEX('Bank of England inputs'!D:D,MATCH($A5226,'Bank of England inputs'!$A:$A,0),0),F5225))</f>
        <v>#N/A</v>
      </c>
      <c r="G5226" s="19"/>
      <c r="H5226" s="5">
        <f t="shared" si="486"/>
        <v>43347</v>
      </c>
      <c r="I5226" s="6" t="e">
        <f t="shared" si="487"/>
        <v>#N/A</v>
      </c>
      <c r="J5226" s="6" t="e">
        <f t="shared" si="488"/>
        <v>#N/A</v>
      </c>
      <c r="K5226" s="19">
        <f t="shared" si="489"/>
        <v>2526</v>
      </c>
      <c r="L5226" s="6" t="e">
        <f t="shared" ca="1" si="490"/>
        <v>#N/A</v>
      </c>
    </row>
    <row r="5227" spans="1:12" x14ac:dyDescent="0.2">
      <c r="A5227" s="5">
        <f>IF(AND(dateA=1,A5226&lt;DataEnd),'iBoxx inputs'!A5231,IF(AND(dateA=2,A5226&lt;DataEnd),'Bank of England inputs'!A5231,IF(dateA=3,A5226+1,IF(dateA=4,WORKDAY(A5226,1,),WORKDAY(A5226,1,holidayQ)))))</f>
        <v>43348</v>
      </c>
      <c r="B5227" s="35" t="e">
        <f>MATCH(A5227,'iBoxx inputs'!A:A,0)</f>
        <v>#N/A</v>
      </c>
      <c r="C5227" s="35" t="e">
        <f>MATCH(A5227,'Bank of England inputs'!A:A,0)</f>
        <v>#N/A</v>
      </c>
      <c r="D5227" s="6" t="e">
        <f>IF($A5227&gt;DataEnd,NA(),IFERROR(INDEX('iBoxx inputs'!B:B,MATCH($A5227,'iBoxx inputs'!$A:$A,0)),D5226))</f>
        <v>#N/A</v>
      </c>
      <c r="E5227" s="6" t="e">
        <f>IF($A5227&gt;DataEnd,NA(),IFERROR(INDEX('iBoxx inputs'!C:C,MATCH($A5227,'iBoxx inputs'!$A:$A,0)),E5226))</f>
        <v>#N/A</v>
      </c>
      <c r="F5227" s="6" t="e">
        <f>IF($A5227&gt;DataEnd,NA(),IFERROR(INDEX('Bank of England inputs'!D:D,MATCH($A5227,'Bank of England inputs'!$A:$A,0),0),F5226))</f>
        <v>#N/A</v>
      </c>
      <c r="G5227" s="19"/>
      <c r="H5227" s="5">
        <f t="shared" si="486"/>
        <v>43348</v>
      </c>
      <c r="I5227" s="6" t="e">
        <f t="shared" si="487"/>
        <v>#N/A</v>
      </c>
      <c r="J5227" s="6" t="e">
        <f t="shared" si="488"/>
        <v>#N/A</v>
      </c>
      <c r="K5227" s="19">
        <f t="shared" si="489"/>
        <v>2526</v>
      </c>
      <c r="L5227" s="6" t="e">
        <f t="shared" ca="1" si="490"/>
        <v>#N/A</v>
      </c>
    </row>
    <row r="5228" spans="1:12" x14ac:dyDescent="0.2">
      <c r="A5228" s="5">
        <f>IF(AND(dateA=1,A5227&lt;DataEnd),'iBoxx inputs'!A5232,IF(AND(dateA=2,A5227&lt;DataEnd),'Bank of England inputs'!A5232,IF(dateA=3,A5227+1,IF(dateA=4,WORKDAY(A5227,1,),WORKDAY(A5227,1,holidayQ)))))</f>
        <v>43349</v>
      </c>
      <c r="B5228" s="35" t="e">
        <f>MATCH(A5228,'iBoxx inputs'!A:A,0)</f>
        <v>#N/A</v>
      </c>
      <c r="C5228" s="35" t="e">
        <f>MATCH(A5228,'Bank of England inputs'!A:A,0)</f>
        <v>#N/A</v>
      </c>
      <c r="D5228" s="6" t="e">
        <f>IF($A5228&gt;DataEnd,NA(),IFERROR(INDEX('iBoxx inputs'!B:B,MATCH($A5228,'iBoxx inputs'!$A:$A,0)),D5227))</f>
        <v>#N/A</v>
      </c>
      <c r="E5228" s="6" t="e">
        <f>IF($A5228&gt;DataEnd,NA(),IFERROR(INDEX('iBoxx inputs'!C:C,MATCH($A5228,'iBoxx inputs'!$A:$A,0)),E5227))</f>
        <v>#N/A</v>
      </c>
      <c r="F5228" s="6" t="e">
        <f>IF($A5228&gt;DataEnd,NA(),IFERROR(INDEX('Bank of England inputs'!D:D,MATCH($A5228,'Bank of England inputs'!$A:$A,0),0),F5227))</f>
        <v>#N/A</v>
      </c>
      <c r="G5228" s="19"/>
      <c r="H5228" s="5">
        <f t="shared" si="486"/>
        <v>43349</v>
      </c>
      <c r="I5228" s="6" t="e">
        <f t="shared" si="487"/>
        <v>#N/A</v>
      </c>
      <c r="J5228" s="6" t="e">
        <f t="shared" si="488"/>
        <v>#N/A</v>
      </c>
      <c r="K5228" s="19">
        <f t="shared" si="489"/>
        <v>2527</v>
      </c>
      <c r="L5228" s="6" t="e">
        <f t="shared" ca="1" si="490"/>
        <v>#N/A</v>
      </c>
    </row>
    <row r="5229" spans="1:12" x14ac:dyDescent="0.2">
      <c r="A5229" s="5">
        <f>IF(AND(dateA=1,A5228&lt;DataEnd),'iBoxx inputs'!A5233,IF(AND(dateA=2,A5228&lt;DataEnd),'Bank of England inputs'!A5233,IF(dateA=3,A5228+1,IF(dateA=4,WORKDAY(A5228,1,),WORKDAY(A5228,1,holidayQ)))))</f>
        <v>43350</v>
      </c>
      <c r="B5229" s="35" t="e">
        <f>MATCH(A5229,'iBoxx inputs'!A:A,0)</f>
        <v>#N/A</v>
      </c>
      <c r="C5229" s="35" t="e">
        <f>MATCH(A5229,'Bank of England inputs'!A:A,0)</f>
        <v>#N/A</v>
      </c>
      <c r="D5229" s="6" t="e">
        <f>IF($A5229&gt;DataEnd,NA(),IFERROR(INDEX('iBoxx inputs'!B:B,MATCH($A5229,'iBoxx inputs'!$A:$A,0)),D5228))</f>
        <v>#N/A</v>
      </c>
      <c r="E5229" s="6" t="e">
        <f>IF($A5229&gt;DataEnd,NA(),IFERROR(INDEX('iBoxx inputs'!C:C,MATCH($A5229,'iBoxx inputs'!$A:$A,0)),E5228))</f>
        <v>#N/A</v>
      </c>
      <c r="F5229" s="6" t="e">
        <f>IF($A5229&gt;DataEnd,NA(),IFERROR(INDEX('Bank of England inputs'!D:D,MATCH($A5229,'Bank of England inputs'!$A:$A,0),0),F5228))</f>
        <v>#N/A</v>
      </c>
      <c r="G5229" s="19"/>
      <c r="H5229" s="5">
        <f t="shared" si="486"/>
        <v>43350</v>
      </c>
      <c r="I5229" s="6" t="e">
        <f t="shared" si="487"/>
        <v>#N/A</v>
      </c>
      <c r="J5229" s="6" t="e">
        <f t="shared" si="488"/>
        <v>#N/A</v>
      </c>
      <c r="K5229" s="19">
        <f t="shared" si="489"/>
        <v>2528</v>
      </c>
      <c r="L5229" s="6" t="e">
        <f t="shared" ca="1" si="490"/>
        <v>#N/A</v>
      </c>
    </row>
    <row r="5230" spans="1:12" x14ac:dyDescent="0.2">
      <c r="A5230" s="5">
        <f>IF(AND(dateA=1,A5229&lt;DataEnd),'iBoxx inputs'!A5234,IF(AND(dateA=2,A5229&lt;DataEnd),'Bank of England inputs'!A5234,IF(dateA=3,A5229+1,IF(dateA=4,WORKDAY(A5229,1,),WORKDAY(A5229,1,holidayQ)))))</f>
        <v>43353</v>
      </c>
      <c r="B5230" s="35" t="e">
        <f>MATCH(A5230,'iBoxx inputs'!A:A,0)</f>
        <v>#N/A</v>
      </c>
      <c r="C5230" s="35" t="e">
        <f>MATCH(A5230,'Bank of England inputs'!A:A,0)</f>
        <v>#N/A</v>
      </c>
      <c r="D5230" s="6" t="e">
        <f>IF($A5230&gt;DataEnd,NA(),IFERROR(INDEX('iBoxx inputs'!B:B,MATCH($A5230,'iBoxx inputs'!$A:$A,0)),D5229))</f>
        <v>#N/A</v>
      </c>
      <c r="E5230" s="6" t="e">
        <f>IF($A5230&gt;DataEnd,NA(),IFERROR(INDEX('iBoxx inputs'!C:C,MATCH($A5230,'iBoxx inputs'!$A:$A,0)),E5229))</f>
        <v>#N/A</v>
      </c>
      <c r="F5230" s="6" t="e">
        <f>IF($A5230&gt;DataEnd,NA(),IFERROR(INDEX('Bank of England inputs'!D:D,MATCH($A5230,'Bank of England inputs'!$A:$A,0),0),F5229))</f>
        <v>#N/A</v>
      </c>
      <c r="G5230" s="19"/>
      <c r="H5230" s="5">
        <f t="shared" si="486"/>
        <v>43353</v>
      </c>
      <c r="I5230" s="6" t="e">
        <f t="shared" si="487"/>
        <v>#N/A</v>
      </c>
      <c r="J5230" s="6" t="e">
        <f t="shared" si="488"/>
        <v>#N/A</v>
      </c>
      <c r="K5230" s="19">
        <f t="shared" si="489"/>
        <v>2526</v>
      </c>
      <c r="L5230" s="6" t="e">
        <f t="shared" ca="1" si="490"/>
        <v>#N/A</v>
      </c>
    </row>
    <row r="5231" spans="1:12" x14ac:dyDescent="0.2">
      <c r="A5231" s="5">
        <f>IF(AND(dateA=1,A5230&lt;DataEnd),'iBoxx inputs'!A5235,IF(AND(dateA=2,A5230&lt;DataEnd),'Bank of England inputs'!A5235,IF(dateA=3,A5230+1,IF(dateA=4,WORKDAY(A5230,1,),WORKDAY(A5230,1,holidayQ)))))</f>
        <v>43354</v>
      </c>
      <c r="B5231" s="35" t="e">
        <f>MATCH(A5231,'iBoxx inputs'!A:A,0)</f>
        <v>#N/A</v>
      </c>
      <c r="C5231" s="35" t="e">
        <f>MATCH(A5231,'Bank of England inputs'!A:A,0)</f>
        <v>#N/A</v>
      </c>
      <c r="D5231" s="6" t="e">
        <f>IF($A5231&gt;DataEnd,NA(),IFERROR(INDEX('iBoxx inputs'!B:B,MATCH($A5231,'iBoxx inputs'!$A:$A,0)),D5230))</f>
        <v>#N/A</v>
      </c>
      <c r="E5231" s="6" t="e">
        <f>IF($A5231&gt;DataEnd,NA(),IFERROR(INDEX('iBoxx inputs'!C:C,MATCH($A5231,'iBoxx inputs'!$A:$A,0)),E5230))</f>
        <v>#N/A</v>
      </c>
      <c r="F5231" s="6" t="e">
        <f>IF($A5231&gt;DataEnd,NA(),IFERROR(INDEX('Bank of England inputs'!D:D,MATCH($A5231,'Bank of England inputs'!$A:$A,0),0),F5230))</f>
        <v>#N/A</v>
      </c>
      <c r="G5231" s="19"/>
      <c r="H5231" s="5">
        <f t="shared" si="486"/>
        <v>43354</v>
      </c>
      <c r="I5231" s="6" t="e">
        <f t="shared" si="487"/>
        <v>#N/A</v>
      </c>
      <c r="J5231" s="6" t="e">
        <f t="shared" si="488"/>
        <v>#N/A</v>
      </c>
      <c r="K5231" s="19">
        <f t="shared" si="489"/>
        <v>2526</v>
      </c>
      <c r="L5231" s="6" t="e">
        <f t="shared" ca="1" si="490"/>
        <v>#N/A</v>
      </c>
    </row>
    <row r="5232" spans="1:12" x14ac:dyDescent="0.2">
      <c r="A5232" s="5">
        <f>IF(AND(dateA=1,A5231&lt;DataEnd),'iBoxx inputs'!A5236,IF(AND(dateA=2,A5231&lt;DataEnd),'Bank of England inputs'!A5236,IF(dateA=3,A5231+1,IF(dateA=4,WORKDAY(A5231,1,),WORKDAY(A5231,1,holidayQ)))))</f>
        <v>43355</v>
      </c>
      <c r="B5232" s="35" t="e">
        <f>MATCH(A5232,'iBoxx inputs'!A:A,0)</f>
        <v>#N/A</v>
      </c>
      <c r="C5232" s="35" t="e">
        <f>MATCH(A5232,'Bank of England inputs'!A:A,0)</f>
        <v>#N/A</v>
      </c>
      <c r="D5232" s="6" t="e">
        <f>IF($A5232&gt;DataEnd,NA(),IFERROR(INDEX('iBoxx inputs'!B:B,MATCH($A5232,'iBoxx inputs'!$A:$A,0)),D5231))</f>
        <v>#N/A</v>
      </c>
      <c r="E5232" s="6" t="e">
        <f>IF($A5232&gt;DataEnd,NA(),IFERROR(INDEX('iBoxx inputs'!C:C,MATCH($A5232,'iBoxx inputs'!$A:$A,0)),E5231))</f>
        <v>#N/A</v>
      </c>
      <c r="F5232" s="6" t="e">
        <f>IF($A5232&gt;DataEnd,NA(),IFERROR(INDEX('Bank of England inputs'!D:D,MATCH($A5232,'Bank of England inputs'!$A:$A,0),0),F5231))</f>
        <v>#N/A</v>
      </c>
      <c r="G5232" s="19"/>
      <c r="H5232" s="5">
        <f t="shared" si="486"/>
        <v>43355</v>
      </c>
      <c r="I5232" s="6" t="e">
        <f t="shared" si="487"/>
        <v>#N/A</v>
      </c>
      <c r="J5232" s="6" t="e">
        <f t="shared" si="488"/>
        <v>#N/A</v>
      </c>
      <c r="K5232" s="19">
        <f t="shared" si="489"/>
        <v>2526</v>
      </c>
      <c r="L5232" s="6" t="e">
        <f t="shared" ca="1" si="490"/>
        <v>#N/A</v>
      </c>
    </row>
    <row r="5233" spans="1:12" x14ac:dyDescent="0.2">
      <c r="A5233" s="5">
        <f>IF(AND(dateA=1,A5232&lt;DataEnd),'iBoxx inputs'!A5237,IF(AND(dateA=2,A5232&lt;DataEnd),'Bank of England inputs'!A5237,IF(dateA=3,A5232+1,IF(dateA=4,WORKDAY(A5232,1,),WORKDAY(A5232,1,holidayQ)))))</f>
        <v>43356</v>
      </c>
      <c r="B5233" s="35" t="e">
        <f>MATCH(A5233,'iBoxx inputs'!A:A,0)</f>
        <v>#N/A</v>
      </c>
      <c r="C5233" s="35" t="e">
        <f>MATCH(A5233,'Bank of England inputs'!A:A,0)</f>
        <v>#N/A</v>
      </c>
      <c r="D5233" s="6" t="e">
        <f>IF($A5233&gt;DataEnd,NA(),IFERROR(INDEX('iBoxx inputs'!B:B,MATCH($A5233,'iBoxx inputs'!$A:$A,0)),D5232))</f>
        <v>#N/A</v>
      </c>
      <c r="E5233" s="6" t="e">
        <f>IF($A5233&gt;DataEnd,NA(),IFERROR(INDEX('iBoxx inputs'!C:C,MATCH($A5233,'iBoxx inputs'!$A:$A,0)),E5232))</f>
        <v>#N/A</v>
      </c>
      <c r="F5233" s="6" t="e">
        <f>IF($A5233&gt;DataEnd,NA(),IFERROR(INDEX('Bank of England inputs'!D:D,MATCH($A5233,'Bank of England inputs'!$A:$A,0),0),F5232))</f>
        <v>#N/A</v>
      </c>
      <c r="G5233" s="19"/>
      <c r="H5233" s="5">
        <f t="shared" si="486"/>
        <v>43356</v>
      </c>
      <c r="I5233" s="6" t="e">
        <f t="shared" si="487"/>
        <v>#N/A</v>
      </c>
      <c r="J5233" s="6" t="e">
        <f t="shared" si="488"/>
        <v>#N/A</v>
      </c>
      <c r="K5233" s="19">
        <f t="shared" si="489"/>
        <v>2527</v>
      </c>
      <c r="L5233" s="6" t="e">
        <f t="shared" ca="1" si="490"/>
        <v>#N/A</v>
      </c>
    </row>
    <row r="5234" spans="1:12" x14ac:dyDescent="0.2">
      <c r="A5234" s="5">
        <f>IF(AND(dateA=1,A5233&lt;DataEnd),'iBoxx inputs'!A5238,IF(AND(dateA=2,A5233&lt;DataEnd),'Bank of England inputs'!A5238,IF(dateA=3,A5233+1,IF(dateA=4,WORKDAY(A5233,1,),WORKDAY(A5233,1,holidayQ)))))</f>
        <v>43357</v>
      </c>
      <c r="B5234" s="35" t="e">
        <f>MATCH(A5234,'iBoxx inputs'!A:A,0)</f>
        <v>#N/A</v>
      </c>
      <c r="C5234" s="35" t="e">
        <f>MATCH(A5234,'Bank of England inputs'!A:A,0)</f>
        <v>#N/A</v>
      </c>
      <c r="D5234" s="6" t="e">
        <f>IF($A5234&gt;DataEnd,NA(),IFERROR(INDEX('iBoxx inputs'!B:B,MATCH($A5234,'iBoxx inputs'!$A:$A,0)),D5233))</f>
        <v>#N/A</v>
      </c>
      <c r="E5234" s="6" t="e">
        <f>IF($A5234&gt;DataEnd,NA(),IFERROR(INDEX('iBoxx inputs'!C:C,MATCH($A5234,'iBoxx inputs'!$A:$A,0)),E5233))</f>
        <v>#N/A</v>
      </c>
      <c r="F5234" s="6" t="e">
        <f>IF($A5234&gt;DataEnd,NA(),IFERROR(INDEX('Bank of England inputs'!D:D,MATCH($A5234,'Bank of England inputs'!$A:$A,0),0),F5233))</f>
        <v>#N/A</v>
      </c>
      <c r="G5234" s="19"/>
      <c r="H5234" s="5">
        <f t="shared" si="486"/>
        <v>43357</v>
      </c>
      <c r="I5234" s="6" t="e">
        <f t="shared" si="487"/>
        <v>#N/A</v>
      </c>
      <c r="J5234" s="6" t="e">
        <f t="shared" si="488"/>
        <v>#N/A</v>
      </c>
      <c r="K5234" s="19">
        <f t="shared" si="489"/>
        <v>2528</v>
      </c>
      <c r="L5234" s="6" t="e">
        <f t="shared" ca="1" si="490"/>
        <v>#N/A</v>
      </c>
    </row>
    <row r="5235" spans="1:12" x14ac:dyDescent="0.2">
      <c r="A5235" s="5">
        <f>IF(AND(dateA=1,A5234&lt;DataEnd),'iBoxx inputs'!A5239,IF(AND(dateA=2,A5234&lt;DataEnd),'Bank of England inputs'!A5239,IF(dateA=3,A5234+1,IF(dateA=4,WORKDAY(A5234,1,),WORKDAY(A5234,1,holidayQ)))))</f>
        <v>43360</v>
      </c>
      <c r="B5235" s="35" t="e">
        <f>MATCH(A5235,'iBoxx inputs'!A:A,0)</f>
        <v>#N/A</v>
      </c>
      <c r="C5235" s="35" t="e">
        <f>MATCH(A5235,'Bank of England inputs'!A:A,0)</f>
        <v>#N/A</v>
      </c>
      <c r="D5235" s="6" t="e">
        <f>IF($A5235&gt;DataEnd,NA(),IFERROR(INDEX('iBoxx inputs'!B:B,MATCH($A5235,'iBoxx inputs'!$A:$A,0)),D5234))</f>
        <v>#N/A</v>
      </c>
      <c r="E5235" s="6" t="e">
        <f>IF($A5235&gt;DataEnd,NA(),IFERROR(INDEX('iBoxx inputs'!C:C,MATCH($A5235,'iBoxx inputs'!$A:$A,0)),E5234))</f>
        <v>#N/A</v>
      </c>
      <c r="F5235" s="6" t="e">
        <f>IF($A5235&gt;DataEnd,NA(),IFERROR(INDEX('Bank of England inputs'!D:D,MATCH($A5235,'Bank of England inputs'!$A:$A,0),0),F5234))</f>
        <v>#N/A</v>
      </c>
      <c r="G5235" s="19"/>
      <c r="H5235" s="5">
        <f t="shared" si="486"/>
        <v>43360</v>
      </c>
      <c r="I5235" s="6" t="e">
        <f t="shared" si="487"/>
        <v>#N/A</v>
      </c>
      <c r="J5235" s="6" t="e">
        <f t="shared" si="488"/>
        <v>#N/A</v>
      </c>
      <c r="K5235" s="19">
        <f t="shared" si="489"/>
        <v>2526</v>
      </c>
      <c r="L5235" s="6" t="e">
        <f t="shared" ca="1" si="490"/>
        <v>#N/A</v>
      </c>
    </row>
    <row r="5236" spans="1:12" x14ac:dyDescent="0.2">
      <c r="A5236" s="5">
        <f>IF(AND(dateA=1,A5235&lt;DataEnd),'iBoxx inputs'!A5240,IF(AND(dateA=2,A5235&lt;DataEnd),'Bank of England inputs'!A5240,IF(dateA=3,A5235+1,IF(dateA=4,WORKDAY(A5235,1,),WORKDAY(A5235,1,holidayQ)))))</f>
        <v>43361</v>
      </c>
      <c r="B5236" s="35" t="e">
        <f>MATCH(A5236,'iBoxx inputs'!A:A,0)</f>
        <v>#N/A</v>
      </c>
      <c r="C5236" s="35" t="e">
        <f>MATCH(A5236,'Bank of England inputs'!A:A,0)</f>
        <v>#N/A</v>
      </c>
      <c r="D5236" s="6" t="e">
        <f>IF($A5236&gt;DataEnd,NA(),IFERROR(INDEX('iBoxx inputs'!B:B,MATCH($A5236,'iBoxx inputs'!$A:$A,0)),D5235))</f>
        <v>#N/A</v>
      </c>
      <c r="E5236" s="6" t="e">
        <f>IF($A5236&gt;DataEnd,NA(),IFERROR(INDEX('iBoxx inputs'!C:C,MATCH($A5236,'iBoxx inputs'!$A:$A,0)),E5235))</f>
        <v>#N/A</v>
      </c>
      <c r="F5236" s="6" t="e">
        <f>IF($A5236&gt;DataEnd,NA(),IFERROR(INDEX('Bank of England inputs'!D:D,MATCH($A5236,'Bank of England inputs'!$A:$A,0),0),F5235))</f>
        <v>#N/A</v>
      </c>
      <c r="G5236" s="19"/>
      <c r="H5236" s="5">
        <f t="shared" si="486"/>
        <v>43361</v>
      </c>
      <c r="I5236" s="6" t="e">
        <f t="shared" si="487"/>
        <v>#N/A</v>
      </c>
      <c r="J5236" s="6" t="e">
        <f t="shared" si="488"/>
        <v>#N/A</v>
      </c>
      <c r="K5236" s="19">
        <f t="shared" si="489"/>
        <v>2526</v>
      </c>
      <c r="L5236" s="6" t="e">
        <f t="shared" ca="1" si="490"/>
        <v>#N/A</v>
      </c>
    </row>
    <row r="5237" spans="1:12" x14ac:dyDescent="0.2">
      <c r="A5237" s="5">
        <f>IF(AND(dateA=1,A5236&lt;DataEnd),'iBoxx inputs'!A5241,IF(AND(dateA=2,A5236&lt;DataEnd),'Bank of England inputs'!A5241,IF(dateA=3,A5236+1,IF(dateA=4,WORKDAY(A5236,1,),WORKDAY(A5236,1,holidayQ)))))</f>
        <v>43362</v>
      </c>
      <c r="B5237" s="35" t="e">
        <f>MATCH(A5237,'iBoxx inputs'!A:A,0)</f>
        <v>#N/A</v>
      </c>
      <c r="C5237" s="35" t="e">
        <f>MATCH(A5237,'Bank of England inputs'!A:A,0)</f>
        <v>#N/A</v>
      </c>
      <c r="D5237" s="6" t="e">
        <f>IF($A5237&gt;DataEnd,NA(),IFERROR(INDEX('iBoxx inputs'!B:B,MATCH($A5237,'iBoxx inputs'!$A:$A,0)),D5236))</f>
        <v>#N/A</v>
      </c>
      <c r="E5237" s="6" t="e">
        <f>IF($A5237&gt;DataEnd,NA(),IFERROR(INDEX('iBoxx inputs'!C:C,MATCH($A5237,'iBoxx inputs'!$A:$A,0)),E5236))</f>
        <v>#N/A</v>
      </c>
      <c r="F5237" s="6" t="e">
        <f>IF($A5237&gt;DataEnd,NA(),IFERROR(INDEX('Bank of England inputs'!D:D,MATCH($A5237,'Bank of England inputs'!$A:$A,0),0),F5236))</f>
        <v>#N/A</v>
      </c>
      <c r="G5237" s="19"/>
      <c r="H5237" s="5">
        <f t="shared" si="486"/>
        <v>43362</v>
      </c>
      <c r="I5237" s="6" t="e">
        <f t="shared" si="487"/>
        <v>#N/A</v>
      </c>
      <c r="J5237" s="6" t="e">
        <f t="shared" si="488"/>
        <v>#N/A</v>
      </c>
      <c r="K5237" s="19">
        <f t="shared" si="489"/>
        <v>2526</v>
      </c>
      <c r="L5237" s="6" t="e">
        <f t="shared" ca="1" si="490"/>
        <v>#N/A</v>
      </c>
    </row>
    <row r="5238" spans="1:12" x14ac:dyDescent="0.2">
      <c r="A5238" s="5">
        <f>IF(AND(dateA=1,A5237&lt;DataEnd),'iBoxx inputs'!A5242,IF(AND(dateA=2,A5237&lt;DataEnd),'Bank of England inputs'!A5242,IF(dateA=3,A5237+1,IF(dateA=4,WORKDAY(A5237,1,),WORKDAY(A5237,1,holidayQ)))))</f>
        <v>43363</v>
      </c>
      <c r="B5238" s="35" t="e">
        <f>MATCH(A5238,'iBoxx inputs'!A:A,0)</f>
        <v>#N/A</v>
      </c>
      <c r="C5238" s="35" t="e">
        <f>MATCH(A5238,'Bank of England inputs'!A:A,0)</f>
        <v>#N/A</v>
      </c>
      <c r="D5238" s="6" t="e">
        <f>IF($A5238&gt;DataEnd,NA(),IFERROR(INDEX('iBoxx inputs'!B:B,MATCH($A5238,'iBoxx inputs'!$A:$A,0)),D5237))</f>
        <v>#N/A</v>
      </c>
      <c r="E5238" s="6" t="e">
        <f>IF($A5238&gt;DataEnd,NA(),IFERROR(INDEX('iBoxx inputs'!C:C,MATCH($A5238,'iBoxx inputs'!$A:$A,0)),E5237))</f>
        <v>#N/A</v>
      </c>
      <c r="F5238" s="6" t="e">
        <f>IF($A5238&gt;DataEnd,NA(),IFERROR(INDEX('Bank of England inputs'!D:D,MATCH($A5238,'Bank of England inputs'!$A:$A,0),0),F5237))</f>
        <v>#N/A</v>
      </c>
      <c r="G5238" s="19"/>
      <c r="H5238" s="5">
        <f t="shared" si="486"/>
        <v>43363</v>
      </c>
      <c r="I5238" s="6" t="e">
        <f t="shared" si="487"/>
        <v>#N/A</v>
      </c>
      <c r="J5238" s="6" t="e">
        <f t="shared" si="488"/>
        <v>#N/A</v>
      </c>
      <c r="K5238" s="19">
        <f t="shared" si="489"/>
        <v>2527</v>
      </c>
      <c r="L5238" s="6" t="e">
        <f t="shared" ca="1" si="490"/>
        <v>#N/A</v>
      </c>
    </row>
    <row r="5239" spans="1:12" x14ac:dyDescent="0.2">
      <c r="A5239" s="5">
        <f>IF(AND(dateA=1,A5238&lt;DataEnd),'iBoxx inputs'!A5243,IF(AND(dateA=2,A5238&lt;DataEnd),'Bank of England inputs'!A5243,IF(dateA=3,A5238+1,IF(dateA=4,WORKDAY(A5238,1,),WORKDAY(A5238,1,holidayQ)))))</f>
        <v>43364</v>
      </c>
      <c r="B5239" s="35" t="e">
        <f>MATCH(A5239,'iBoxx inputs'!A:A,0)</f>
        <v>#N/A</v>
      </c>
      <c r="C5239" s="35" t="e">
        <f>MATCH(A5239,'Bank of England inputs'!A:A,0)</f>
        <v>#N/A</v>
      </c>
      <c r="D5239" s="6" t="e">
        <f>IF($A5239&gt;DataEnd,NA(),IFERROR(INDEX('iBoxx inputs'!B:B,MATCH($A5239,'iBoxx inputs'!$A:$A,0)),D5238))</f>
        <v>#N/A</v>
      </c>
      <c r="E5239" s="6" t="e">
        <f>IF($A5239&gt;DataEnd,NA(),IFERROR(INDEX('iBoxx inputs'!C:C,MATCH($A5239,'iBoxx inputs'!$A:$A,0)),E5238))</f>
        <v>#N/A</v>
      </c>
      <c r="F5239" s="6" t="e">
        <f>IF($A5239&gt;DataEnd,NA(),IFERROR(INDEX('Bank of England inputs'!D:D,MATCH($A5239,'Bank of England inputs'!$A:$A,0),0),F5238))</f>
        <v>#N/A</v>
      </c>
      <c r="G5239" s="19"/>
      <c r="H5239" s="5">
        <f t="shared" si="486"/>
        <v>43364</v>
      </c>
      <c r="I5239" s="6" t="e">
        <f t="shared" si="487"/>
        <v>#N/A</v>
      </c>
      <c r="J5239" s="6" t="e">
        <f t="shared" si="488"/>
        <v>#N/A</v>
      </c>
      <c r="K5239" s="19">
        <f t="shared" si="489"/>
        <v>2528</v>
      </c>
      <c r="L5239" s="6" t="e">
        <f t="shared" ca="1" si="490"/>
        <v>#N/A</v>
      </c>
    </row>
    <row r="5240" spans="1:12" x14ac:dyDescent="0.2">
      <c r="A5240" s="5">
        <f>IF(AND(dateA=1,A5239&lt;DataEnd),'iBoxx inputs'!A5244,IF(AND(dateA=2,A5239&lt;DataEnd),'Bank of England inputs'!A5244,IF(dateA=3,A5239+1,IF(dateA=4,WORKDAY(A5239,1,),WORKDAY(A5239,1,holidayQ)))))</f>
        <v>43367</v>
      </c>
      <c r="B5240" s="35" t="e">
        <f>MATCH(A5240,'iBoxx inputs'!A:A,0)</f>
        <v>#N/A</v>
      </c>
      <c r="C5240" s="35" t="e">
        <f>MATCH(A5240,'Bank of England inputs'!A:A,0)</f>
        <v>#N/A</v>
      </c>
      <c r="D5240" s="6" t="e">
        <f>IF($A5240&gt;DataEnd,NA(),IFERROR(INDEX('iBoxx inputs'!B:B,MATCH($A5240,'iBoxx inputs'!$A:$A,0)),D5239))</f>
        <v>#N/A</v>
      </c>
      <c r="E5240" s="6" t="e">
        <f>IF($A5240&gt;DataEnd,NA(),IFERROR(INDEX('iBoxx inputs'!C:C,MATCH($A5240,'iBoxx inputs'!$A:$A,0)),E5239))</f>
        <v>#N/A</v>
      </c>
      <c r="F5240" s="6" t="e">
        <f>IF($A5240&gt;DataEnd,NA(),IFERROR(INDEX('Bank of England inputs'!D:D,MATCH($A5240,'Bank of England inputs'!$A:$A,0),0),F5239))</f>
        <v>#N/A</v>
      </c>
      <c r="G5240" s="19"/>
      <c r="H5240" s="5">
        <f t="shared" si="486"/>
        <v>43367</v>
      </c>
      <c r="I5240" s="6" t="e">
        <f t="shared" si="487"/>
        <v>#N/A</v>
      </c>
      <c r="J5240" s="6" t="e">
        <f t="shared" si="488"/>
        <v>#N/A</v>
      </c>
      <c r="K5240" s="19">
        <f t="shared" si="489"/>
        <v>2526</v>
      </c>
      <c r="L5240" s="6" t="e">
        <f t="shared" ca="1" si="490"/>
        <v>#N/A</v>
      </c>
    </row>
    <row r="5241" spans="1:12" x14ac:dyDescent="0.2">
      <c r="A5241" s="5">
        <f>IF(AND(dateA=1,A5240&lt;DataEnd),'iBoxx inputs'!A5245,IF(AND(dateA=2,A5240&lt;DataEnd),'Bank of England inputs'!A5245,IF(dateA=3,A5240+1,IF(dateA=4,WORKDAY(A5240,1,),WORKDAY(A5240,1,holidayQ)))))</f>
        <v>43368</v>
      </c>
      <c r="B5241" s="35" t="e">
        <f>MATCH(A5241,'iBoxx inputs'!A:A,0)</f>
        <v>#N/A</v>
      </c>
      <c r="C5241" s="35" t="e">
        <f>MATCH(A5241,'Bank of England inputs'!A:A,0)</f>
        <v>#N/A</v>
      </c>
      <c r="D5241" s="6" t="e">
        <f>IF($A5241&gt;DataEnd,NA(),IFERROR(INDEX('iBoxx inputs'!B:B,MATCH($A5241,'iBoxx inputs'!$A:$A,0)),D5240))</f>
        <v>#N/A</v>
      </c>
      <c r="E5241" s="6" t="e">
        <f>IF($A5241&gt;DataEnd,NA(),IFERROR(INDEX('iBoxx inputs'!C:C,MATCH($A5241,'iBoxx inputs'!$A:$A,0)),E5240))</f>
        <v>#N/A</v>
      </c>
      <c r="F5241" s="6" t="e">
        <f>IF($A5241&gt;DataEnd,NA(),IFERROR(INDEX('Bank of England inputs'!D:D,MATCH($A5241,'Bank of England inputs'!$A:$A,0),0),F5240))</f>
        <v>#N/A</v>
      </c>
      <c r="G5241" s="19"/>
      <c r="H5241" s="5">
        <f t="shared" si="486"/>
        <v>43368</v>
      </c>
      <c r="I5241" s="6" t="e">
        <f t="shared" si="487"/>
        <v>#N/A</v>
      </c>
      <c r="J5241" s="6" t="e">
        <f t="shared" si="488"/>
        <v>#N/A</v>
      </c>
      <c r="K5241" s="19">
        <f t="shared" si="489"/>
        <v>2526</v>
      </c>
      <c r="L5241" s="6" t="e">
        <f t="shared" ca="1" si="490"/>
        <v>#N/A</v>
      </c>
    </row>
    <row r="5242" spans="1:12" x14ac:dyDescent="0.2">
      <c r="A5242" s="5">
        <f>IF(AND(dateA=1,A5241&lt;DataEnd),'iBoxx inputs'!A5246,IF(AND(dateA=2,A5241&lt;DataEnd),'Bank of England inputs'!A5246,IF(dateA=3,A5241+1,IF(dateA=4,WORKDAY(A5241,1,),WORKDAY(A5241,1,holidayQ)))))</f>
        <v>43369</v>
      </c>
      <c r="B5242" s="35" t="e">
        <f>MATCH(A5242,'iBoxx inputs'!A:A,0)</f>
        <v>#N/A</v>
      </c>
      <c r="C5242" s="35" t="e">
        <f>MATCH(A5242,'Bank of England inputs'!A:A,0)</f>
        <v>#N/A</v>
      </c>
      <c r="D5242" s="6" t="e">
        <f>IF($A5242&gt;DataEnd,NA(),IFERROR(INDEX('iBoxx inputs'!B:B,MATCH($A5242,'iBoxx inputs'!$A:$A,0)),D5241))</f>
        <v>#N/A</v>
      </c>
      <c r="E5242" s="6" t="e">
        <f>IF($A5242&gt;DataEnd,NA(),IFERROR(INDEX('iBoxx inputs'!C:C,MATCH($A5242,'iBoxx inputs'!$A:$A,0)),E5241))</f>
        <v>#N/A</v>
      </c>
      <c r="F5242" s="6" t="e">
        <f>IF($A5242&gt;DataEnd,NA(),IFERROR(INDEX('Bank of England inputs'!D:D,MATCH($A5242,'Bank of England inputs'!$A:$A,0),0),F5241))</f>
        <v>#N/A</v>
      </c>
      <c r="G5242" s="19"/>
      <c r="H5242" s="5">
        <f t="shared" si="486"/>
        <v>43369</v>
      </c>
      <c r="I5242" s="6" t="e">
        <f t="shared" si="487"/>
        <v>#N/A</v>
      </c>
      <c r="J5242" s="6" t="e">
        <f t="shared" si="488"/>
        <v>#N/A</v>
      </c>
      <c r="K5242" s="19">
        <f t="shared" si="489"/>
        <v>2526</v>
      </c>
      <c r="L5242" s="6" t="e">
        <f t="shared" ca="1" si="490"/>
        <v>#N/A</v>
      </c>
    </row>
    <row r="5243" spans="1:12" x14ac:dyDescent="0.2">
      <c r="A5243" s="5">
        <f>IF(AND(dateA=1,A5242&lt;DataEnd),'iBoxx inputs'!A5247,IF(AND(dateA=2,A5242&lt;DataEnd),'Bank of England inputs'!A5247,IF(dateA=3,A5242+1,IF(dateA=4,WORKDAY(A5242,1,),WORKDAY(A5242,1,holidayQ)))))</f>
        <v>43370</v>
      </c>
      <c r="B5243" s="35" t="e">
        <f>MATCH(A5243,'iBoxx inputs'!A:A,0)</f>
        <v>#N/A</v>
      </c>
      <c r="C5243" s="35" t="e">
        <f>MATCH(A5243,'Bank of England inputs'!A:A,0)</f>
        <v>#N/A</v>
      </c>
      <c r="D5243" s="6" t="e">
        <f>IF($A5243&gt;DataEnd,NA(),IFERROR(INDEX('iBoxx inputs'!B:B,MATCH($A5243,'iBoxx inputs'!$A:$A,0)),D5242))</f>
        <v>#N/A</v>
      </c>
      <c r="E5243" s="6" t="e">
        <f>IF($A5243&gt;DataEnd,NA(),IFERROR(INDEX('iBoxx inputs'!C:C,MATCH($A5243,'iBoxx inputs'!$A:$A,0)),E5242))</f>
        <v>#N/A</v>
      </c>
      <c r="F5243" s="6" t="e">
        <f>IF($A5243&gt;DataEnd,NA(),IFERROR(INDEX('Bank of England inputs'!D:D,MATCH($A5243,'Bank of England inputs'!$A:$A,0),0),F5242))</f>
        <v>#N/A</v>
      </c>
      <c r="G5243" s="19"/>
      <c r="H5243" s="5">
        <f t="shared" si="486"/>
        <v>43370</v>
      </c>
      <c r="I5243" s="6" t="e">
        <f t="shared" si="487"/>
        <v>#N/A</v>
      </c>
      <c r="J5243" s="6" t="e">
        <f t="shared" si="488"/>
        <v>#N/A</v>
      </c>
      <c r="K5243" s="19">
        <f t="shared" si="489"/>
        <v>2527</v>
      </c>
      <c r="L5243" s="6" t="e">
        <f t="shared" ca="1" si="490"/>
        <v>#N/A</v>
      </c>
    </row>
    <row r="5244" spans="1:12" x14ac:dyDescent="0.2">
      <c r="A5244" s="5">
        <f>IF(AND(dateA=1,A5243&lt;DataEnd),'iBoxx inputs'!A5248,IF(AND(dateA=2,A5243&lt;DataEnd),'Bank of England inputs'!A5248,IF(dateA=3,A5243+1,IF(dateA=4,WORKDAY(A5243,1,),WORKDAY(A5243,1,holidayQ)))))</f>
        <v>43371</v>
      </c>
      <c r="B5244" s="35" t="e">
        <f>MATCH(A5244,'iBoxx inputs'!A:A,0)</f>
        <v>#N/A</v>
      </c>
      <c r="C5244" s="35" t="e">
        <f>MATCH(A5244,'Bank of England inputs'!A:A,0)</f>
        <v>#N/A</v>
      </c>
      <c r="D5244" s="6" t="e">
        <f>IF($A5244&gt;DataEnd,NA(),IFERROR(INDEX('iBoxx inputs'!B:B,MATCH($A5244,'iBoxx inputs'!$A:$A,0)),D5243))</f>
        <v>#N/A</v>
      </c>
      <c r="E5244" s="6" t="e">
        <f>IF($A5244&gt;DataEnd,NA(),IFERROR(INDEX('iBoxx inputs'!C:C,MATCH($A5244,'iBoxx inputs'!$A:$A,0)),E5243))</f>
        <v>#N/A</v>
      </c>
      <c r="F5244" s="6" t="e">
        <f>IF($A5244&gt;DataEnd,NA(),IFERROR(INDEX('Bank of England inputs'!D:D,MATCH($A5244,'Bank of England inputs'!$A:$A,0),0),F5243))</f>
        <v>#N/A</v>
      </c>
      <c r="G5244" s="19"/>
      <c r="H5244" s="5">
        <f t="shared" si="486"/>
        <v>43371</v>
      </c>
      <c r="I5244" s="6" t="e">
        <f t="shared" si="487"/>
        <v>#N/A</v>
      </c>
      <c r="J5244" s="6" t="e">
        <f t="shared" si="488"/>
        <v>#N/A</v>
      </c>
      <c r="K5244" s="19">
        <f t="shared" si="489"/>
        <v>2528</v>
      </c>
      <c r="L5244" s="6" t="e">
        <f t="shared" ca="1" si="490"/>
        <v>#N/A</v>
      </c>
    </row>
    <row r="5245" spans="1:12" x14ac:dyDescent="0.2">
      <c r="A5245" s="5">
        <f>IF(AND(dateA=1,A5244&lt;DataEnd),'iBoxx inputs'!A5249,IF(AND(dateA=2,A5244&lt;DataEnd),'Bank of England inputs'!A5249,IF(dateA=3,A5244+1,IF(dateA=4,WORKDAY(A5244,1,),WORKDAY(A5244,1,holidayQ)))))</f>
        <v>43374</v>
      </c>
      <c r="B5245" s="35" t="e">
        <f>MATCH(A5245,'iBoxx inputs'!A:A,0)</f>
        <v>#N/A</v>
      </c>
      <c r="C5245" s="35" t="e">
        <f>MATCH(A5245,'Bank of England inputs'!A:A,0)</f>
        <v>#N/A</v>
      </c>
      <c r="D5245" s="6" t="e">
        <f>IF($A5245&gt;DataEnd,NA(),IFERROR(INDEX('iBoxx inputs'!B:B,MATCH($A5245,'iBoxx inputs'!$A:$A,0)),D5244))</f>
        <v>#N/A</v>
      </c>
      <c r="E5245" s="6" t="e">
        <f>IF($A5245&gt;DataEnd,NA(),IFERROR(INDEX('iBoxx inputs'!C:C,MATCH($A5245,'iBoxx inputs'!$A:$A,0)),E5244))</f>
        <v>#N/A</v>
      </c>
      <c r="F5245" s="6" t="e">
        <f>IF($A5245&gt;DataEnd,NA(),IFERROR(INDEX('Bank of England inputs'!D:D,MATCH($A5245,'Bank of England inputs'!$A:$A,0),0),F5244))</f>
        <v>#N/A</v>
      </c>
      <c r="G5245" s="19"/>
      <c r="H5245" s="5">
        <f t="shared" si="486"/>
        <v>43374</v>
      </c>
      <c r="I5245" s="6" t="e">
        <f t="shared" si="487"/>
        <v>#N/A</v>
      </c>
      <c r="J5245" s="6" t="e">
        <f t="shared" si="488"/>
        <v>#N/A</v>
      </c>
      <c r="K5245" s="19">
        <f t="shared" si="489"/>
        <v>2526</v>
      </c>
      <c r="L5245" s="6" t="e">
        <f t="shared" ca="1" si="490"/>
        <v>#N/A</v>
      </c>
    </row>
    <row r="5246" spans="1:12" x14ac:dyDescent="0.2">
      <c r="A5246" s="5">
        <f>IF(AND(dateA=1,A5245&lt;DataEnd),'iBoxx inputs'!A5250,IF(AND(dateA=2,A5245&lt;DataEnd),'Bank of England inputs'!A5250,IF(dateA=3,A5245+1,IF(dateA=4,WORKDAY(A5245,1,),WORKDAY(A5245,1,holidayQ)))))</f>
        <v>43375</v>
      </c>
      <c r="B5246" s="35" t="e">
        <f>MATCH(A5246,'iBoxx inputs'!A:A,0)</f>
        <v>#N/A</v>
      </c>
      <c r="C5246" s="35" t="e">
        <f>MATCH(A5246,'Bank of England inputs'!A:A,0)</f>
        <v>#N/A</v>
      </c>
      <c r="D5246" s="6" t="e">
        <f>IF($A5246&gt;DataEnd,NA(),IFERROR(INDEX('iBoxx inputs'!B:B,MATCH($A5246,'iBoxx inputs'!$A:$A,0)),D5245))</f>
        <v>#N/A</v>
      </c>
      <c r="E5246" s="6" t="e">
        <f>IF($A5246&gt;DataEnd,NA(),IFERROR(INDEX('iBoxx inputs'!C:C,MATCH($A5246,'iBoxx inputs'!$A:$A,0)),E5245))</f>
        <v>#N/A</v>
      </c>
      <c r="F5246" s="6" t="e">
        <f>IF($A5246&gt;DataEnd,NA(),IFERROR(INDEX('Bank of England inputs'!D:D,MATCH($A5246,'Bank of England inputs'!$A:$A,0),0),F5245))</f>
        <v>#N/A</v>
      </c>
      <c r="G5246" s="19"/>
      <c r="H5246" s="5">
        <f t="shared" si="486"/>
        <v>43375</v>
      </c>
      <c r="I5246" s="6" t="e">
        <f t="shared" si="487"/>
        <v>#N/A</v>
      </c>
      <c r="J5246" s="6" t="e">
        <f t="shared" si="488"/>
        <v>#N/A</v>
      </c>
      <c r="K5246" s="19">
        <f t="shared" si="489"/>
        <v>2526</v>
      </c>
      <c r="L5246" s="6" t="e">
        <f t="shared" ca="1" si="490"/>
        <v>#N/A</v>
      </c>
    </row>
    <row r="5247" spans="1:12" x14ac:dyDescent="0.2">
      <c r="A5247" s="5">
        <f>IF(AND(dateA=1,A5246&lt;DataEnd),'iBoxx inputs'!A5251,IF(AND(dateA=2,A5246&lt;DataEnd),'Bank of England inputs'!A5251,IF(dateA=3,A5246+1,IF(dateA=4,WORKDAY(A5246,1,),WORKDAY(A5246,1,holidayQ)))))</f>
        <v>43376</v>
      </c>
      <c r="B5247" s="35" t="e">
        <f>MATCH(A5247,'iBoxx inputs'!A:A,0)</f>
        <v>#N/A</v>
      </c>
      <c r="C5247" s="35" t="e">
        <f>MATCH(A5247,'Bank of England inputs'!A:A,0)</f>
        <v>#N/A</v>
      </c>
      <c r="D5247" s="6" t="e">
        <f>IF($A5247&gt;DataEnd,NA(),IFERROR(INDEX('iBoxx inputs'!B:B,MATCH($A5247,'iBoxx inputs'!$A:$A,0)),D5246))</f>
        <v>#N/A</v>
      </c>
      <c r="E5247" s="6" t="e">
        <f>IF($A5247&gt;DataEnd,NA(),IFERROR(INDEX('iBoxx inputs'!C:C,MATCH($A5247,'iBoxx inputs'!$A:$A,0)),E5246))</f>
        <v>#N/A</v>
      </c>
      <c r="F5247" s="6" t="e">
        <f>IF($A5247&gt;DataEnd,NA(),IFERROR(INDEX('Bank of England inputs'!D:D,MATCH($A5247,'Bank of England inputs'!$A:$A,0),0),F5246))</f>
        <v>#N/A</v>
      </c>
      <c r="G5247" s="19"/>
      <c r="H5247" s="5">
        <f t="shared" si="486"/>
        <v>43376</v>
      </c>
      <c r="I5247" s="6" t="e">
        <f t="shared" si="487"/>
        <v>#N/A</v>
      </c>
      <c r="J5247" s="6" t="e">
        <f t="shared" si="488"/>
        <v>#N/A</v>
      </c>
      <c r="K5247" s="19">
        <f t="shared" si="489"/>
        <v>2526</v>
      </c>
      <c r="L5247" s="6" t="e">
        <f t="shared" ca="1" si="490"/>
        <v>#N/A</v>
      </c>
    </row>
    <row r="5248" spans="1:12" x14ac:dyDescent="0.2">
      <c r="A5248" s="5">
        <f>IF(AND(dateA=1,A5247&lt;DataEnd),'iBoxx inputs'!A5252,IF(AND(dateA=2,A5247&lt;DataEnd),'Bank of England inputs'!A5252,IF(dateA=3,A5247+1,IF(dateA=4,WORKDAY(A5247,1,),WORKDAY(A5247,1,holidayQ)))))</f>
        <v>43377</v>
      </c>
      <c r="B5248" s="35" t="e">
        <f>MATCH(A5248,'iBoxx inputs'!A:A,0)</f>
        <v>#N/A</v>
      </c>
      <c r="C5248" s="35" t="e">
        <f>MATCH(A5248,'Bank of England inputs'!A:A,0)</f>
        <v>#N/A</v>
      </c>
      <c r="D5248" s="6" t="e">
        <f>IF($A5248&gt;DataEnd,NA(),IFERROR(INDEX('iBoxx inputs'!B:B,MATCH($A5248,'iBoxx inputs'!$A:$A,0)),D5247))</f>
        <v>#N/A</v>
      </c>
      <c r="E5248" s="6" t="e">
        <f>IF($A5248&gt;DataEnd,NA(),IFERROR(INDEX('iBoxx inputs'!C:C,MATCH($A5248,'iBoxx inputs'!$A:$A,0)),E5247))</f>
        <v>#N/A</v>
      </c>
      <c r="F5248" s="6" t="e">
        <f>IF($A5248&gt;DataEnd,NA(),IFERROR(INDEX('Bank of England inputs'!D:D,MATCH($A5248,'Bank of England inputs'!$A:$A,0),0),F5247))</f>
        <v>#N/A</v>
      </c>
      <c r="G5248" s="19"/>
      <c r="H5248" s="5">
        <f t="shared" si="486"/>
        <v>43377</v>
      </c>
      <c r="I5248" s="6" t="e">
        <f t="shared" si="487"/>
        <v>#N/A</v>
      </c>
      <c r="J5248" s="6" t="e">
        <f t="shared" si="488"/>
        <v>#N/A</v>
      </c>
      <c r="K5248" s="19">
        <f t="shared" si="489"/>
        <v>2527</v>
      </c>
      <c r="L5248" s="6" t="e">
        <f t="shared" ca="1" si="490"/>
        <v>#N/A</v>
      </c>
    </row>
    <row r="5249" spans="1:12" x14ac:dyDescent="0.2">
      <c r="A5249" s="5">
        <f>IF(AND(dateA=1,A5248&lt;DataEnd),'iBoxx inputs'!A5253,IF(AND(dateA=2,A5248&lt;DataEnd),'Bank of England inputs'!A5253,IF(dateA=3,A5248+1,IF(dateA=4,WORKDAY(A5248,1,),WORKDAY(A5248,1,holidayQ)))))</f>
        <v>43378</v>
      </c>
      <c r="B5249" s="35" t="e">
        <f>MATCH(A5249,'iBoxx inputs'!A:A,0)</f>
        <v>#N/A</v>
      </c>
      <c r="C5249" s="35" t="e">
        <f>MATCH(A5249,'Bank of England inputs'!A:A,0)</f>
        <v>#N/A</v>
      </c>
      <c r="D5249" s="6" t="e">
        <f>IF($A5249&gt;DataEnd,NA(),IFERROR(INDEX('iBoxx inputs'!B:B,MATCH($A5249,'iBoxx inputs'!$A:$A,0)),D5248))</f>
        <v>#N/A</v>
      </c>
      <c r="E5249" s="6" t="e">
        <f>IF($A5249&gt;DataEnd,NA(),IFERROR(INDEX('iBoxx inputs'!C:C,MATCH($A5249,'iBoxx inputs'!$A:$A,0)),E5248))</f>
        <v>#N/A</v>
      </c>
      <c r="F5249" s="6" t="e">
        <f>IF($A5249&gt;DataEnd,NA(),IFERROR(INDEX('Bank of England inputs'!D:D,MATCH($A5249,'Bank of England inputs'!$A:$A,0),0),F5248))</f>
        <v>#N/A</v>
      </c>
      <c r="G5249" s="19"/>
      <c r="H5249" s="5">
        <f t="shared" si="486"/>
        <v>43378</v>
      </c>
      <c r="I5249" s="6" t="e">
        <f t="shared" si="487"/>
        <v>#N/A</v>
      </c>
      <c r="J5249" s="6" t="e">
        <f t="shared" si="488"/>
        <v>#N/A</v>
      </c>
      <c r="K5249" s="19">
        <f t="shared" si="489"/>
        <v>2528</v>
      </c>
      <c r="L5249" s="6" t="e">
        <f t="shared" ca="1" si="490"/>
        <v>#N/A</v>
      </c>
    </row>
    <row r="5250" spans="1:12" x14ac:dyDescent="0.2">
      <c r="A5250" s="5">
        <f>IF(AND(dateA=1,A5249&lt;DataEnd),'iBoxx inputs'!A5254,IF(AND(dateA=2,A5249&lt;DataEnd),'Bank of England inputs'!A5254,IF(dateA=3,A5249+1,IF(dateA=4,WORKDAY(A5249,1,),WORKDAY(A5249,1,holidayQ)))))</f>
        <v>43381</v>
      </c>
      <c r="B5250" s="35" t="e">
        <f>MATCH(A5250,'iBoxx inputs'!A:A,0)</f>
        <v>#N/A</v>
      </c>
      <c r="C5250" s="35" t="e">
        <f>MATCH(A5250,'Bank of England inputs'!A:A,0)</f>
        <v>#N/A</v>
      </c>
      <c r="D5250" s="6" t="e">
        <f>IF($A5250&gt;DataEnd,NA(),IFERROR(INDEX('iBoxx inputs'!B:B,MATCH($A5250,'iBoxx inputs'!$A:$A,0)),D5249))</f>
        <v>#N/A</v>
      </c>
      <c r="E5250" s="6" t="e">
        <f>IF($A5250&gt;DataEnd,NA(),IFERROR(INDEX('iBoxx inputs'!C:C,MATCH($A5250,'iBoxx inputs'!$A:$A,0)),E5249))</f>
        <v>#N/A</v>
      </c>
      <c r="F5250" s="6" t="e">
        <f>IF($A5250&gt;DataEnd,NA(),IFERROR(INDEX('Bank of England inputs'!D:D,MATCH($A5250,'Bank of England inputs'!$A:$A,0),0),F5249))</f>
        <v>#N/A</v>
      </c>
      <c r="G5250" s="19"/>
      <c r="H5250" s="5">
        <f t="shared" ref="H5250:H5313" si="491">A5250</f>
        <v>43381</v>
      </c>
      <c r="I5250" s="6" t="e">
        <f t="shared" ref="I5250:I5313" si="492">(D5250+E5250)/2</f>
        <v>#N/A</v>
      </c>
      <c r="J5250" s="6" t="e">
        <f t="shared" ref="J5250:J5313" si="493">((1+I5250/100)/(1+F5250/100)-1)*100</f>
        <v>#N/A</v>
      </c>
      <c r="K5250" s="19">
        <f t="shared" si="489"/>
        <v>2526</v>
      </c>
      <c r="L5250" s="6" t="e">
        <f t="shared" ca="1" si="490"/>
        <v>#N/A</v>
      </c>
    </row>
    <row r="5251" spans="1:12" x14ac:dyDescent="0.2">
      <c r="A5251" s="5">
        <f>IF(AND(dateA=1,A5250&lt;DataEnd),'iBoxx inputs'!A5255,IF(AND(dateA=2,A5250&lt;DataEnd),'Bank of England inputs'!A5255,IF(dateA=3,A5250+1,IF(dateA=4,WORKDAY(A5250,1,),WORKDAY(A5250,1,holidayQ)))))</f>
        <v>43382</v>
      </c>
      <c r="B5251" s="35" t="e">
        <f>MATCH(A5251,'iBoxx inputs'!A:A,0)</f>
        <v>#N/A</v>
      </c>
      <c r="C5251" s="35" t="e">
        <f>MATCH(A5251,'Bank of England inputs'!A:A,0)</f>
        <v>#N/A</v>
      </c>
      <c r="D5251" s="6" t="e">
        <f>IF($A5251&gt;DataEnd,NA(),IFERROR(INDEX('iBoxx inputs'!B:B,MATCH($A5251,'iBoxx inputs'!$A:$A,0)),D5250))</f>
        <v>#N/A</v>
      </c>
      <c r="E5251" s="6" t="e">
        <f>IF($A5251&gt;DataEnd,NA(),IFERROR(INDEX('iBoxx inputs'!C:C,MATCH($A5251,'iBoxx inputs'!$A:$A,0)),E5250))</f>
        <v>#N/A</v>
      </c>
      <c r="F5251" s="6" t="e">
        <f>IF($A5251&gt;DataEnd,NA(),IFERROR(INDEX('Bank of England inputs'!D:D,MATCH($A5251,'Bank of England inputs'!$A:$A,0),0),F5250))</f>
        <v>#N/A</v>
      </c>
      <c r="G5251" s="19"/>
      <c r="H5251" s="5">
        <f t="shared" si="491"/>
        <v>43382</v>
      </c>
      <c r="I5251" s="6" t="e">
        <f t="shared" si="492"/>
        <v>#N/A</v>
      </c>
      <c r="J5251" s="6" t="e">
        <f t="shared" si="493"/>
        <v>#N/A</v>
      </c>
      <c r="K5251" s="19">
        <f t="shared" si="489"/>
        <v>2526</v>
      </c>
      <c r="L5251" s="6" t="e">
        <f t="shared" ca="1" si="490"/>
        <v>#N/A</v>
      </c>
    </row>
    <row r="5252" spans="1:12" x14ac:dyDescent="0.2">
      <c r="A5252" s="5">
        <f>IF(AND(dateA=1,A5251&lt;DataEnd),'iBoxx inputs'!A5256,IF(AND(dateA=2,A5251&lt;DataEnd),'Bank of England inputs'!A5256,IF(dateA=3,A5251+1,IF(dateA=4,WORKDAY(A5251,1,),WORKDAY(A5251,1,holidayQ)))))</f>
        <v>43383</v>
      </c>
      <c r="B5252" s="35" t="e">
        <f>MATCH(A5252,'iBoxx inputs'!A:A,0)</f>
        <v>#N/A</v>
      </c>
      <c r="C5252" s="35" t="e">
        <f>MATCH(A5252,'Bank of England inputs'!A:A,0)</f>
        <v>#N/A</v>
      </c>
      <c r="D5252" s="6" t="e">
        <f>IF($A5252&gt;DataEnd,NA(),IFERROR(INDEX('iBoxx inputs'!B:B,MATCH($A5252,'iBoxx inputs'!$A:$A,0)),D5251))</f>
        <v>#N/A</v>
      </c>
      <c r="E5252" s="6" t="e">
        <f>IF($A5252&gt;DataEnd,NA(),IFERROR(INDEX('iBoxx inputs'!C:C,MATCH($A5252,'iBoxx inputs'!$A:$A,0)),E5251))</f>
        <v>#N/A</v>
      </c>
      <c r="F5252" s="6" t="e">
        <f>IF($A5252&gt;DataEnd,NA(),IFERROR(INDEX('Bank of England inputs'!D:D,MATCH($A5252,'Bank of England inputs'!$A:$A,0),0),F5251))</f>
        <v>#N/A</v>
      </c>
      <c r="G5252" s="19"/>
      <c r="H5252" s="5">
        <f t="shared" si="491"/>
        <v>43383</v>
      </c>
      <c r="I5252" s="6" t="e">
        <f t="shared" si="492"/>
        <v>#N/A</v>
      </c>
      <c r="J5252" s="6" t="e">
        <f t="shared" si="493"/>
        <v>#N/A</v>
      </c>
      <c r="K5252" s="19">
        <f t="shared" si="489"/>
        <v>2526</v>
      </c>
      <c r="L5252" s="6" t="e">
        <f t="shared" ca="1" si="490"/>
        <v>#N/A</v>
      </c>
    </row>
    <row r="5253" spans="1:12" x14ac:dyDescent="0.2">
      <c r="A5253" s="5">
        <f>IF(AND(dateA=1,A5252&lt;DataEnd),'iBoxx inputs'!A5257,IF(AND(dateA=2,A5252&lt;DataEnd),'Bank of England inputs'!A5257,IF(dateA=3,A5252+1,IF(dateA=4,WORKDAY(A5252,1,),WORKDAY(A5252,1,holidayQ)))))</f>
        <v>43384</v>
      </c>
      <c r="B5253" s="35" t="e">
        <f>MATCH(A5253,'iBoxx inputs'!A:A,0)</f>
        <v>#N/A</v>
      </c>
      <c r="C5253" s="35" t="e">
        <f>MATCH(A5253,'Bank of England inputs'!A:A,0)</f>
        <v>#N/A</v>
      </c>
      <c r="D5253" s="6" t="e">
        <f>IF($A5253&gt;DataEnd,NA(),IFERROR(INDEX('iBoxx inputs'!B:B,MATCH($A5253,'iBoxx inputs'!$A:$A,0)),D5252))</f>
        <v>#N/A</v>
      </c>
      <c r="E5253" s="6" t="e">
        <f>IF($A5253&gt;DataEnd,NA(),IFERROR(INDEX('iBoxx inputs'!C:C,MATCH($A5253,'iBoxx inputs'!$A:$A,0)),E5252))</f>
        <v>#N/A</v>
      </c>
      <c r="F5253" s="6" t="e">
        <f>IF($A5253&gt;DataEnd,NA(),IFERROR(INDEX('Bank of England inputs'!D:D,MATCH($A5253,'Bank of England inputs'!$A:$A,0),0),F5252))</f>
        <v>#N/A</v>
      </c>
      <c r="G5253" s="19"/>
      <c r="H5253" s="5">
        <f t="shared" si="491"/>
        <v>43384</v>
      </c>
      <c r="I5253" s="6" t="e">
        <f t="shared" si="492"/>
        <v>#N/A</v>
      </c>
      <c r="J5253" s="6" t="e">
        <f t="shared" si="493"/>
        <v>#N/A</v>
      </c>
      <c r="K5253" s="19">
        <f t="shared" si="489"/>
        <v>2527</v>
      </c>
      <c r="L5253" s="6" t="e">
        <f t="shared" ca="1" si="490"/>
        <v>#N/A</v>
      </c>
    </row>
    <row r="5254" spans="1:12" x14ac:dyDescent="0.2">
      <c r="A5254" s="5">
        <f>IF(AND(dateA=1,A5253&lt;DataEnd),'iBoxx inputs'!A5258,IF(AND(dateA=2,A5253&lt;DataEnd),'Bank of England inputs'!A5258,IF(dateA=3,A5253+1,IF(dateA=4,WORKDAY(A5253,1,),WORKDAY(A5253,1,holidayQ)))))</f>
        <v>43385</v>
      </c>
      <c r="B5254" s="35" t="e">
        <f>MATCH(A5254,'iBoxx inputs'!A:A,0)</f>
        <v>#N/A</v>
      </c>
      <c r="C5254" s="35" t="e">
        <f>MATCH(A5254,'Bank of England inputs'!A:A,0)</f>
        <v>#N/A</v>
      </c>
      <c r="D5254" s="6" t="e">
        <f>IF($A5254&gt;DataEnd,NA(),IFERROR(INDEX('iBoxx inputs'!B:B,MATCH($A5254,'iBoxx inputs'!$A:$A,0)),D5253))</f>
        <v>#N/A</v>
      </c>
      <c r="E5254" s="6" t="e">
        <f>IF($A5254&gt;DataEnd,NA(),IFERROR(INDEX('iBoxx inputs'!C:C,MATCH($A5254,'iBoxx inputs'!$A:$A,0)),E5253))</f>
        <v>#N/A</v>
      </c>
      <c r="F5254" s="6" t="e">
        <f>IF($A5254&gt;DataEnd,NA(),IFERROR(INDEX('Bank of England inputs'!D:D,MATCH($A5254,'Bank of England inputs'!$A:$A,0),0),F5253))</f>
        <v>#N/A</v>
      </c>
      <c r="G5254" s="19"/>
      <c r="H5254" s="5">
        <f t="shared" si="491"/>
        <v>43385</v>
      </c>
      <c r="I5254" s="6" t="e">
        <f t="shared" si="492"/>
        <v>#N/A</v>
      </c>
      <c r="J5254" s="6" t="e">
        <f t="shared" si="493"/>
        <v>#N/A</v>
      </c>
      <c r="K5254" s="19">
        <f t="shared" si="489"/>
        <v>2528</v>
      </c>
      <c r="L5254" s="6" t="e">
        <f t="shared" ca="1" si="490"/>
        <v>#N/A</v>
      </c>
    </row>
    <row r="5255" spans="1:12" x14ac:dyDescent="0.2">
      <c r="A5255" s="5">
        <f>IF(AND(dateA=1,A5254&lt;DataEnd),'iBoxx inputs'!A5259,IF(AND(dateA=2,A5254&lt;DataEnd),'Bank of England inputs'!A5259,IF(dateA=3,A5254+1,IF(dateA=4,WORKDAY(A5254,1,),WORKDAY(A5254,1,holidayQ)))))</f>
        <v>43388</v>
      </c>
      <c r="B5255" s="35" t="e">
        <f>MATCH(A5255,'iBoxx inputs'!A:A,0)</f>
        <v>#N/A</v>
      </c>
      <c r="C5255" s="35" t="e">
        <f>MATCH(A5255,'Bank of England inputs'!A:A,0)</f>
        <v>#N/A</v>
      </c>
      <c r="D5255" s="6" t="e">
        <f>IF($A5255&gt;DataEnd,NA(),IFERROR(INDEX('iBoxx inputs'!B:B,MATCH($A5255,'iBoxx inputs'!$A:$A,0)),D5254))</f>
        <v>#N/A</v>
      </c>
      <c r="E5255" s="6" t="e">
        <f>IF($A5255&gt;DataEnd,NA(),IFERROR(INDEX('iBoxx inputs'!C:C,MATCH($A5255,'iBoxx inputs'!$A:$A,0)),E5254))</f>
        <v>#N/A</v>
      </c>
      <c r="F5255" s="6" t="e">
        <f>IF($A5255&gt;DataEnd,NA(),IFERROR(INDEX('Bank of England inputs'!D:D,MATCH($A5255,'Bank of England inputs'!$A:$A,0),0),F5254))</f>
        <v>#N/A</v>
      </c>
      <c r="G5255" s="19"/>
      <c r="H5255" s="5">
        <f t="shared" si="491"/>
        <v>43388</v>
      </c>
      <c r="I5255" s="6" t="e">
        <f t="shared" si="492"/>
        <v>#N/A</v>
      </c>
      <c r="J5255" s="6" t="e">
        <f t="shared" si="493"/>
        <v>#N/A</v>
      </c>
      <c r="K5255" s="19">
        <f t="shared" si="489"/>
        <v>2526</v>
      </c>
      <c r="L5255" s="6" t="e">
        <f t="shared" ca="1" si="490"/>
        <v>#N/A</v>
      </c>
    </row>
    <row r="5256" spans="1:12" x14ac:dyDescent="0.2">
      <c r="A5256" s="5">
        <f>IF(AND(dateA=1,A5255&lt;DataEnd),'iBoxx inputs'!A5260,IF(AND(dateA=2,A5255&lt;DataEnd),'Bank of England inputs'!A5260,IF(dateA=3,A5255+1,IF(dateA=4,WORKDAY(A5255,1,),WORKDAY(A5255,1,holidayQ)))))</f>
        <v>43389</v>
      </c>
      <c r="B5256" s="35" t="e">
        <f>MATCH(A5256,'iBoxx inputs'!A:A,0)</f>
        <v>#N/A</v>
      </c>
      <c r="C5256" s="35" t="e">
        <f>MATCH(A5256,'Bank of England inputs'!A:A,0)</f>
        <v>#N/A</v>
      </c>
      <c r="D5256" s="6" t="e">
        <f>IF($A5256&gt;DataEnd,NA(),IFERROR(INDEX('iBoxx inputs'!B:B,MATCH($A5256,'iBoxx inputs'!$A:$A,0)),D5255))</f>
        <v>#N/A</v>
      </c>
      <c r="E5256" s="6" t="e">
        <f>IF($A5256&gt;DataEnd,NA(),IFERROR(INDEX('iBoxx inputs'!C:C,MATCH($A5256,'iBoxx inputs'!$A:$A,0)),E5255))</f>
        <v>#N/A</v>
      </c>
      <c r="F5256" s="6" t="e">
        <f>IF($A5256&gt;DataEnd,NA(),IFERROR(INDEX('Bank of England inputs'!D:D,MATCH($A5256,'Bank of England inputs'!$A:$A,0),0),F5255))</f>
        <v>#N/A</v>
      </c>
      <c r="G5256" s="19"/>
      <c r="H5256" s="5">
        <f t="shared" si="491"/>
        <v>43389</v>
      </c>
      <c r="I5256" s="6" t="e">
        <f t="shared" si="492"/>
        <v>#N/A</v>
      </c>
      <c r="J5256" s="6" t="e">
        <f t="shared" si="493"/>
        <v>#N/A</v>
      </c>
      <c r="K5256" s="19">
        <f t="shared" si="489"/>
        <v>2526</v>
      </c>
      <c r="L5256" s="6" t="e">
        <f t="shared" ca="1" si="490"/>
        <v>#N/A</v>
      </c>
    </row>
    <row r="5257" spans="1:12" x14ac:dyDescent="0.2">
      <c r="A5257" s="5">
        <f>IF(AND(dateA=1,A5256&lt;DataEnd),'iBoxx inputs'!A5261,IF(AND(dateA=2,A5256&lt;DataEnd),'Bank of England inputs'!A5261,IF(dateA=3,A5256+1,IF(dateA=4,WORKDAY(A5256,1,),WORKDAY(A5256,1,holidayQ)))))</f>
        <v>43390</v>
      </c>
      <c r="B5257" s="35" t="e">
        <f>MATCH(A5257,'iBoxx inputs'!A:A,0)</f>
        <v>#N/A</v>
      </c>
      <c r="C5257" s="35" t="e">
        <f>MATCH(A5257,'Bank of England inputs'!A:A,0)</f>
        <v>#N/A</v>
      </c>
      <c r="D5257" s="6" t="e">
        <f>IF($A5257&gt;DataEnd,NA(),IFERROR(INDEX('iBoxx inputs'!B:B,MATCH($A5257,'iBoxx inputs'!$A:$A,0)),D5256))</f>
        <v>#N/A</v>
      </c>
      <c r="E5257" s="6" t="e">
        <f>IF($A5257&gt;DataEnd,NA(),IFERROR(INDEX('iBoxx inputs'!C:C,MATCH($A5257,'iBoxx inputs'!$A:$A,0)),E5256))</f>
        <v>#N/A</v>
      </c>
      <c r="F5257" s="6" t="e">
        <f>IF($A5257&gt;DataEnd,NA(),IFERROR(INDEX('Bank of England inputs'!D:D,MATCH($A5257,'Bank of England inputs'!$A:$A,0),0),F5256))</f>
        <v>#N/A</v>
      </c>
      <c r="G5257" s="19"/>
      <c r="H5257" s="5">
        <f t="shared" si="491"/>
        <v>43390</v>
      </c>
      <c r="I5257" s="6" t="e">
        <f t="shared" si="492"/>
        <v>#N/A</v>
      </c>
      <c r="J5257" s="6" t="e">
        <f t="shared" si="493"/>
        <v>#N/A</v>
      </c>
      <c r="K5257" s="19">
        <f t="shared" si="489"/>
        <v>2526</v>
      </c>
      <c r="L5257" s="6" t="e">
        <f t="shared" ca="1" si="490"/>
        <v>#N/A</v>
      </c>
    </row>
    <row r="5258" spans="1:12" x14ac:dyDescent="0.2">
      <c r="A5258" s="5">
        <f>IF(AND(dateA=1,A5257&lt;DataEnd),'iBoxx inputs'!A5262,IF(AND(dateA=2,A5257&lt;DataEnd),'Bank of England inputs'!A5262,IF(dateA=3,A5257+1,IF(dateA=4,WORKDAY(A5257,1,),WORKDAY(A5257,1,holidayQ)))))</f>
        <v>43391</v>
      </c>
      <c r="B5258" s="35" t="e">
        <f>MATCH(A5258,'iBoxx inputs'!A:A,0)</f>
        <v>#N/A</v>
      </c>
      <c r="C5258" s="35" t="e">
        <f>MATCH(A5258,'Bank of England inputs'!A:A,0)</f>
        <v>#N/A</v>
      </c>
      <c r="D5258" s="6" t="e">
        <f>IF($A5258&gt;DataEnd,NA(),IFERROR(INDEX('iBoxx inputs'!B:B,MATCH($A5258,'iBoxx inputs'!$A:$A,0)),D5257))</f>
        <v>#N/A</v>
      </c>
      <c r="E5258" s="6" t="e">
        <f>IF($A5258&gt;DataEnd,NA(),IFERROR(INDEX('iBoxx inputs'!C:C,MATCH($A5258,'iBoxx inputs'!$A:$A,0)),E5257))</f>
        <v>#N/A</v>
      </c>
      <c r="F5258" s="6" t="e">
        <f>IF($A5258&gt;DataEnd,NA(),IFERROR(INDEX('Bank of England inputs'!D:D,MATCH($A5258,'Bank of England inputs'!$A:$A,0),0),F5257))</f>
        <v>#N/A</v>
      </c>
      <c r="G5258" s="19"/>
      <c r="H5258" s="5">
        <f t="shared" si="491"/>
        <v>43391</v>
      </c>
      <c r="I5258" s="6" t="e">
        <f t="shared" si="492"/>
        <v>#N/A</v>
      </c>
      <c r="J5258" s="6" t="e">
        <f t="shared" si="493"/>
        <v>#N/A</v>
      </c>
      <c r="K5258" s="19">
        <f t="shared" si="489"/>
        <v>2527</v>
      </c>
      <c r="L5258" s="6" t="e">
        <f t="shared" ca="1" si="490"/>
        <v>#N/A</v>
      </c>
    </row>
    <row r="5259" spans="1:12" x14ac:dyDescent="0.2">
      <c r="A5259" s="5">
        <f>IF(AND(dateA=1,A5258&lt;DataEnd),'iBoxx inputs'!A5263,IF(AND(dateA=2,A5258&lt;DataEnd),'Bank of England inputs'!A5263,IF(dateA=3,A5258+1,IF(dateA=4,WORKDAY(A5258,1,),WORKDAY(A5258,1,holidayQ)))))</f>
        <v>43392</v>
      </c>
      <c r="B5259" s="35" t="e">
        <f>MATCH(A5259,'iBoxx inputs'!A:A,0)</f>
        <v>#N/A</v>
      </c>
      <c r="C5259" s="35" t="e">
        <f>MATCH(A5259,'Bank of England inputs'!A:A,0)</f>
        <v>#N/A</v>
      </c>
      <c r="D5259" s="6" t="e">
        <f>IF($A5259&gt;DataEnd,NA(),IFERROR(INDEX('iBoxx inputs'!B:B,MATCH($A5259,'iBoxx inputs'!$A:$A,0)),D5258))</f>
        <v>#N/A</v>
      </c>
      <c r="E5259" s="6" t="e">
        <f>IF($A5259&gt;DataEnd,NA(),IFERROR(INDEX('iBoxx inputs'!C:C,MATCH($A5259,'iBoxx inputs'!$A:$A,0)),E5258))</f>
        <v>#N/A</v>
      </c>
      <c r="F5259" s="6" t="e">
        <f>IF($A5259&gt;DataEnd,NA(),IFERROR(INDEX('Bank of England inputs'!D:D,MATCH($A5259,'Bank of England inputs'!$A:$A,0),0),F5258))</f>
        <v>#N/A</v>
      </c>
      <c r="G5259" s="19"/>
      <c r="H5259" s="5">
        <f t="shared" si="491"/>
        <v>43392</v>
      </c>
      <c r="I5259" s="6" t="e">
        <f t="shared" si="492"/>
        <v>#N/A</v>
      </c>
      <c r="J5259" s="6" t="e">
        <f t="shared" si="493"/>
        <v>#N/A</v>
      </c>
      <c r="K5259" s="19">
        <f t="shared" si="489"/>
        <v>2528</v>
      </c>
      <c r="L5259" s="6" t="e">
        <f t="shared" ca="1" si="490"/>
        <v>#N/A</v>
      </c>
    </row>
    <row r="5260" spans="1:12" x14ac:dyDescent="0.2">
      <c r="A5260" s="5">
        <f>IF(AND(dateA=1,A5259&lt;DataEnd),'iBoxx inputs'!A5264,IF(AND(dateA=2,A5259&lt;DataEnd),'Bank of England inputs'!A5264,IF(dateA=3,A5259+1,IF(dateA=4,WORKDAY(A5259,1,),WORKDAY(A5259,1,holidayQ)))))</f>
        <v>43395</v>
      </c>
      <c r="B5260" s="35" t="e">
        <f>MATCH(A5260,'iBoxx inputs'!A:A,0)</f>
        <v>#N/A</v>
      </c>
      <c r="C5260" s="35" t="e">
        <f>MATCH(A5260,'Bank of England inputs'!A:A,0)</f>
        <v>#N/A</v>
      </c>
      <c r="D5260" s="6" t="e">
        <f>IF($A5260&gt;DataEnd,NA(),IFERROR(INDEX('iBoxx inputs'!B:B,MATCH($A5260,'iBoxx inputs'!$A:$A,0)),D5259))</f>
        <v>#N/A</v>
      </c>
      <c r="E5260" s="6" t="e">
        <f>IF($A5260&gt;DataEnd,NA(),IFERROR(INDEX('iBoxx inputs'!C:C,MATCH($A5260,'iBoxx inputs'!$A:$A,0)),E5259))</f>
        <v>#N/A</v>
      </c>
      <c r="F5260" s="6" t="e">
        <f>IF($A5260&gt;DataEnd,NA(),IFERROR(INDEX('Bank of England inputs'!D:D,MATCH($A5260,'Bank of England inputs'!$A:$A,0),0),F5259))</f>
        <v>#N/A</v>
      </c>
      <c r="G5260" s="19"/>
      <c r="H5260" s="5">
        <f t="shared" si="491"/>
        <v>43395</v>
      </c>
      <c r="I5260" s="6" t="e">
        <f t="shared" si="492"/>
        <v>#N/A</v>
      </c>
      <c r="J5260" s="6" t="e">
        <f t="shared" si="493"/>
        <v>#N/A</v>
      </c>
      <c r="K5260" s="19">
        <f t="shared" si="489"/>
        <v>2526</v>
      </c>
      <c r="L5260" s="6" t="e">
        <f t="shared" ca="1" si="490"/>
        <v>#N/A</v>
      </c>
    </row>
    <row r="5261" spans="1:12" x14ac:dyDescent="0.2">
      <c r="A5261" s="5">
        <f>IF(AND(dateA=1,A5260&lt;DataEnd),'iBoxx inputs'!A5265,IF(AND(dateA=2,A5260&lt;DataEnd),'Bank of England inputs'!A5265,IF(dateA=3,A5260+1,IF(dateA=4,WORKDAY(A5260,1,),WORKDAY(A5260,1,holidayQ)))))</f>
        <v>43396</v>
      </c>
      <c r="B5261" s="35" t="e">
        <f>MATCH(A5261,'iBoxx inputs'!A:A,0)</f>
        <v>#N/A</v>
      </c>
      <c r="C5261" s="35" t="e">
        <f>MATCH(A5261,'Bank of England inputs'!A:A,0)</f>
        <v>#N/A</v>
      </c>
      <c r="D5261" s="6" t="e">
        <f>IF($A5261&gt;DataEnd,NA(),IFERROR(INDEX('iBoxx inputs'!B:B,MATCH($A5261,'iBoxx inputs'!$A:$A,0)),D5260))</f>
        <v>#N/A</v>
      </c>
      <c r="E5261" s="6" t="e">
        <f>IF($A5261&gt;DataEnd,NA(),IFERROR(INDEX('iBoxx inputs'!C:C,MATCH($A5261,'iBoxx inputs'!$A:$A,0)),E5260))</f>
        <v>#N/A</v>
      </c>
      <c r="F5261" s="6" t="e">
        <f>IF($A5261&gt;DataEnd,NA(),IFERROR(INDEX('Bank of England inputs'!D:D,MATCH($A5261,'Bank of England inputs'!$A:$A,0),0),F5260))</f>
        <v>#N/A</v>
      </c>
      <c r="G5261" s="19"/>
      <c r="H5261" s="5">
        <f t="shared" si="491"/>
        <v>43396</v>
      </c>
      <c r="I5261" s="6" t="e">
        <f t="shared" si="492"/>
        <v>#N/A</v>
      </c>
      <c r="J5261" s="6" t="e">
        <f t="shared" si="493"/>
        <v>#N/A</v>
      </c>
      <c r="K5261" s="19">
        <f t="shared" si="489"/>
        <v>2526</v>
      </c>
      <c r="L5261" s="6" t="e">
        <f t="shared" ca="1" si="490"/>
        <v>#N/A</v>
      </c>
    </row>
    <row r="5262" spans="1:12" x14ac:dyDescent="0.2">
      <c r="A5262" s="5">
        <f>IF(AND(dateA=1,A5261&lt;DataEnd),'iBoxx inputs'!A5266,IF(AND(dateA=2,A5261&lt;DataEnd),'Bank of England inputs'!A5266,IF(dateA=3,A5261+1,IF(dateA=4,WORKDAY(A5261,1,),WORKDAY(A5261,1,holidayQ)))))</f>
        <v>43397</v>
      </c>
      <c r="B5262" s="35" t="e">
        <f>MATCH(A5262,'iBoxx inputs'!A:A,0)</f>
        <v>#N/A</v>
      </c>
      <c r="C5262" s="35" t="e">
        <f>MATCH(A5262,'Bank of England inputs'!A:A,0)</f>
        <v>#N/A</v>
      </c>
      <c r="D5262" s="6" t="e">
        <f>IF($A5262&gt;DataEnd,NA(),IFERROR(INDEX('iBoxx inputs'!B:B,MATCH($A5262,'iBoxx inputs'!$A:$A,0)),D5261))</f>
        <v>#N/A</v>
      </c>
      <c r="E5262" s="6" t="e">
        <f>IF($A5262&gt;DataEnd,NA(),IFERROR(INDEX('iBoxx inputs'!C:C,MATCH($A5262,'iBoxx inputs'!$A:$A,0)),E5261))</f>
        <v>#N/A</v>
      </c>
      <c r="F5262" s="6" t="e">
        <f>IF($A5262&gt;DataEnd,NA(),IFERROR(INDEX('Bank of England inputs'!D:D,MATCH($A5262,'Bank of England inputs'!$A:$A,0),0),F5261))</f>
        <v>#N/A</v>
      </c>
      <c r="G5262" s="19"/>
      <c r="H5262" s="5">
        <f t="shared" si="491"/>
        <v>43397</v>
      </c>
      <c r="I5262" s="6" t="e">
        <f t="shared" si="492"/>
        <v>#N/A</v>
      </c>
      <c r="J5262" s="6" t="e">
        <f t="shared" si="493"/>
        <v>#N/A</v>
      </c>
      <c r="K5262" s="19">
        <f t="shared" si="489"/>
        <v>2526</v>
      </c>
      <c r="L5262" s="6" t="e">
        <f t="shared" ca="1" si="490"/>
        <v>#N/A</v>
      </c>
    </row>
    <row r="5263" spans="1:12" x14ac:dyDescent="0.2">
      <c r="A5263" s="5">
        <f>IF(AND(dateA=1,A5262&lt;DataEnd),'iBoxx inputs'!A5267,IF(AND(dateA=2,A5262&lt;DataEnd),'Bank of England inputs'!A5267,IF(dateA=3,A5262+1,IF(dateA=4,WORKDAY(A5262,1,),WORKDAY(A5262,1,holidayQ)))))</f>
        <v>43398</v>
      </c>
      <c r="B5263" s="35" t="e">
        <f>MATCH(A5263,'iBoxx inputs'!A:A,0)</f>
        <v>#N/A</v>
      </c>
      <c r="C5263" s="35" t="e">
        <f>MATCH(A5263,'Bank of England inputs'!A:A,0)</f>
        <v>#N/A</v>
      </c>
      <c r="D5263" s="6" t="e">
        <f>IF($A5263&gt;DataEnd,NA(),IFERROR(INDEX('iBoxx inputs'!B:B,MATCH($A5263,'iBoxx inputs'!$A:$A,0)),D5262))</f>
        <v>#N/A</v>
      </c>
      <c r="E5263" s="6" t="e">
        <f>IF($A5263&gt;DataEnd,NA(),IFERROR(INDEX('iBoxx inputs'!C:C,MATCH($A5263,'iBoxx inputs'!$A:$A,0)),E5262))</f>
        <v>#N/A</v>
      </c>
      <c r="F5263" s="6" t="e">
        <f>IF($A5263&gt;DataEnd,NA(),IFERROR(INDEX('Bank of England inputs'!D:D,MATCH($A5263,'Bank of England inputs'!$A:$A,0),0),F5262))</f>
        <v>#N/A</v>
      </c>
      <c r="G5263" s="19"/>
      <c r="H5263" s="5">
        <f t="shared" si="491"/>
        <v>43398</v>
      </c>
      <c r="I5263" s="6" t="e">
        <f t="shared" si="492"/>
        <v>#N/A</v>
      </c>
      <c r="J5263" s="6" t="e">
        <f t="shared" si="493"/>
        <v>#N/A</v>
      </c>
      <c r="K5263" s="19">
        <f t="shared" si="489"/>
        <v>2527</v>
      </c>
      <c r="L5263" s="6" t="e">
        <f t="shared" ca="1" si="490"/>
        <v>#N/A</v>
      </c>
    </row>
    <row r="5264" spans="1:12" x14ac:dyDescent="0.2">
      <c r="A5264" s="5">
        <f>IF(AND(dateA=1,A5263&lt;DataEnd),'iBoxx inputs'!A5268,IF(AND(dateA=2,A5263&lt;DataEnd),'Bank of England inputs'!A5268,IF(dateA=3,A5263+1,IF(dateA=4,WORKDAY(A5263,1,),WORKDAY(A5263,1,holidayQ)))))</f>
        <v>43399</v>
      </c>
      <c r="B5264" s="35" t="e">
        <f>MATCH(A5264,'iBoxx inputs'!A:A,0)</f>
        <v>#N/A</v>
      </c>
      <c r="C5264" s="35" t="e">
        <f>MATCH(A5264,'Bank of England inputs'!A:A,0)</f>
        <v>#N/A</v>
      </c>
      <c r="D5264" s="6" t="e">
        <f>IF($A5264&gt;DataEnd,NA(),IFERROR(INDEX('iBoxx inputs'!B:B,MATCH($A5264,'iBoxx inputs'!$A:$A,0)),D5263))</f>
        <v>#N/A</v>
      </c>
      <c r="E5264" s="6" t="e">
        <f>IF($A5264&gt;DataEnd,NA(),IFERROR(INDEX('iBoxx inputs'!C:C,MATCH($A5264,'iBoxx inputs'!$A:$A,0)),E5263))</f>
        <v>#N/A</v>
      </c>
      <c r="F5264" s="6" t="e">
        <f>IF($A5264&gt;DataEnd,NA(),IFERROR(INDEX('Bank of England inputs'!D:D,MATCH($A5264,'Bank of England inputs'!$A:$A,0),0),F5263))</f>
        <v>#N/A</v>
      </c>
      <c r="G5264" s="19"/>
      <c r="H5264" s="5">
        <f t="shared" si="491"/>
        <v>43399</v>
      </c>
      <c r="I5264" s="6" t="e">
        <f t="shared" si="492"/>
        <v>#N/A</v>
      </c>
      <c r="J5264" s="6" t="e">
        <f t="shared" si="493"/>
        <v>#N/A</v>
      </c>
      <c r="K5264" s="19">
        <f t="shared" si="489"/>
        <v>2528</v>
      </c>
      <c r="L5264" s="6" t="e">
        <f t="shared" ca="1" si="490"/>
        <v>#N/A</v>
      </c>
    </row>
    <row r="5265" spans="1:12" x14ac:dyDescent="0.2">
      <c r="A5265" s="5">
        <f>IF(AND(dateA=1,A5264&lt;DataEnd),'iBoxx inputs'!A5269,IF(AND(dateA=2,A5264&lt;DataEnd),'Bank of England inputs'!A5269,IF(dateA=3,A5264+1,IF(dateA=4,WORKDAY(A5264,1,),WORKDAY(A5264,1,holidayQ)))))</f>
        <v>43402</v>
      </c>
      <c r="B5265" s="35" t="e">
        <f>MATCH(A5265,'iBoxx inputs'!A:A,0)</f>
        <v>#N/A</v>
      </c>
      <c r="C5265" s="35" t="e">
        <f>MATCH(A5265,'Bank of England inputs'!A:A,0)</f>
        <v>#N/A</v>
      </c>
      <c r="D5265" s="6" t="e">
        <f>IF($A5265&gt;DataEnd,NA(),IFERROR(INDEX('iBoxx inputs'!B:B,MATCH($A5265,'iBoxx inputs'!$A:$A,0)),D5264))</f>
        <v>#N/A</v>
      </c>
      <c r="E5265" s="6" t="e">
        <f>IF($A5265&gt;DataEnd,NA(),IFERROR(INDEX('iBoxx inputs'!C:C,MATCH($A5265,'iBoxx inputs'!$A:$A,0)),E5264))</f>
        <v>#N/A</v>
      </c>
      <c r="F5265" s="6" t="e">
        <f>IF($A5265&gt;DataEnd,NA(),IFERROR(INDEX('Bank of England inputs'!D:D,MATCH($A5265,'Bank of England inputs'!$A:$A,0),0),F5264))</f>
        <v>#N/A</v>
      </c>
      <c r="G5265" s="19"/>
      <c r="H5265" s="5">
        <f t="shared" si="491"/>
        <v>43402</v>
      </c>
      <c r="I5265" s="6" t="e">
        <f t="shared" si="492"/>
        <v>#N/A</v>
      </c>
      <c r="J5265" s="6" t="e">
        <f t="shared" si="493"/>
        <v>#N/A</v>
      </c>
      <c r="K5265" s="19">
        <f t="shared" si="489"/>
        <v>2526</v>
      </c>
      <c r="L5265" s="6" t="e">
        <f t="shared" ca="1" si="490"/>
        <v>#N/A</v>
      </c>
    </row>
    <row r="5266" spans="1:12" x14ac:dyDescent="0.2">
      <c r="A5266" s="5">
        <f>IF(AND(dateA=1,A5265&lt;DataEnd),'iBoxx inputs'!A5270,IF(AND(dateA=2,A5265&lt;DataEnd),'Bank of England inputs'!A5270,IF(dateA=3,A5265+1,IF(dateA=4,WORKDAY(A5265,1,),WORKDAY(A5265,1,holidayQ)))))</f>
        <v>43403</v>
      </c>
      <c r="B5266" s="35" t="e">
        <f>MATCH(A5266,'iBoxx inputs'!A:A,0)</f>
        <v>#N/A</v>
      </c>
      <c r="C5266" s="35" t="e">
        <f>MATCH(A5266,'Bank of England inputs'!A:A,0)</f>
        <v>#N/A</v>
      </c>
      <c r="D5266" s="6" t="e">
        <f>IF($A5266&gt;DataEnd,NA(),IFERROR(INDEX('iBoxx inputs'!B:B,MATCH($A5266,'iBoxx inputs'!$A:$A,0)),D5265))</f>
        <v>#N/A</v>
      </c>
      <c r="E5266" s="6" t="e">
        <f>IF($A5266&gt;DataEnd,NA(),IFERROR(INDEX('iBoxx inputs'!C:C,MATCH($A5266,'iBoxx inputs'!$A:$A,0)),E5265))</f>
        <v>#N/A</v>
      </c>
      <c r="F5266" s="6" t="e">
        <f>IF($A5266&gt;DataEnd,NA(),IFERROR(INDEX('Bank of England inputs'!D:D,MATCH($A5266,'Bank of England inputs'!$A:$A,0),0),F5265))</f>
        <v>#N/A</v>
      </c>
      <c r="G5266" s="19"/>
      <c r="H5266" s="5">
        <f t="shared" si="491"/>
        <v>43403</v>
      </c>
      <c r="I5266" s="6" t="e">
        <f t="shared" si="492"/>
        <v>#N/A</v>
      </c>
      <c r="J5266" s="6" t="e">
        <f t="shared" si="493"/>
        <v>#N/A</v>
      </c>
      <c r="K5266" s="19">
        <f t="shared" si="489"/>
        <v>2526</v>
      </c>
      <c r="L5266" s="6" t="e">
        <f t="shared" ca="1" si="490"/>
        <v>#N/A</v>
      </c>
    </row>
    <row r="5267" spans="1:12" x14ac:dyDescent="0.2">
      <c r="A5267" s="5">
        <f>IF(AND(dateA=1,A5266&lt;DataEnd),'iBoxx inputs'!A5271,IF(AND(dateA=2,A5266&lt;DataEnd),'Bank of England inputs'!A5271,IF(dateA=3,A5266+1,IF(dateA=4,WORKDAY(A5266,1,),WORKDAY(A5266,1,holidayQ)))))</f>
        <v>43404</v>
      </c>
      <c r="B5267" s="35" t="e">
        <f>MATCH(A5267,'iBoxx inputs'!A:A,0)</f>
        <v>#N/A</v>
      </c>
      <c r="C5267" s="35" t="e">
        <f>MATCH(A5267,'Bank of England inputs'!A:A,0)</f>
        <v>#N/A</v>
      </c>
      <c r="D5267" s="6" t="e">
        <f>IF($A5267&gt;DataEnd,NA(),IFERROR(INDEX('iBoxx inputs'!B:B,MATCH($A5267,'iBoxx inputs'!$A:$A,0)),D5266))</f>
        <v>#N/A</v>
      </c>
      <c r="E5267" s="6" t="e">
        <f>IF($A5267&gt;DataEnd,NA(),IFERROR(INDEX('iBoxx inputs'!C:C,MATCH($A5267,'iBoxx inputs'!$A:$A,0)),E5266))</f>
        <v>#N/A</v>
      </c>
      <c r="F5267" s="6" t="e">
        <f>IF($A5267&gt;DataEnd,NA(),IFERROR(INDEX('Bank of England inputs'!D:D,MATCH($A5267,'Bank of England inputs'!$A:$A,0),0),F5266))</f>
        <v>#N/A</v>
      </c>
      <c r="G5267" s="19"/>
      <c r="H5267" s="5">
        <f t="shared" si="491"/>
        <v>43404</v>
      </c>
      <c r="I5267" s="6" t="e">
        <f t="shared" si="492"/>
        <v>#N/A</v>
      </c>
      <c r="J5267" s="6" t="e">
        <f t="shared" si="493"/>
        <v>#N/A</v>
      </c>
      <c r="K5267" s="19">
        <f t="shared" si="489"/>
        <v>2526</v>
      </c>
      <c r="L5267" s="6" t="e">
        <f t="shared" ca="1" si="490"/>
        <v>#N/A</v>
      </c>
    </row>
    <row r="5268" spans="1:12" x14ac:dyDescent="0.2">
      <c r="A5268" s="5">
        <f>IF(AND(dateA=1,A5267&lt;DataEnd),'iBoxx inputs'!A5272,IF(AND(dateA=2,A5267&lt;DataEnd),'Bank of England inputs'!A5272,IF(dateA=3,A5267+1,IF(dateA=4,WORKDAY(A5267,1,),WORKDAY(A5267,1,holidayQ)))))</f>
        <v>43405</v>
      </c>
      <c r="B5268" s="35" t="e">
        <f>MATCH(A5268,'iBoxx inputs'!A:A,0)</f>
        <v>#N/A</v>
      </c>
      <c r="C5268" s="35" t="e">
        <f>MATCH(A5268,'Bank of England inputs'!A:A,0)</f>
        <v>#N/A</v>
      </c>
      <c r="D5268" s="6" t="e">
        <f>IF($A5268&gt;DataEnd,NA(),IFERROR(INDEX('iBoxx inputs'!B:B,MATCH($A5268,'iBoxx inputs'!$A:$A,0)),D5267))</f>
        <v>#N/A</v>
      </c>
      <c r="E5268" s="6" t="e">
        <f>IF($A5268&gt;DataEnd,NA(),IFERROR(INDEX('iBoxx inputs'!C:C,MATCH($A5268,'iBoxx inputs'!$A:$A,0)),E5267))</f>
        <v>#N/A</v>
      </c>
      <c r="F5268" s="6" t="e">
        <f>IF($A5268&gt;DataEnd,NA(),IFERROR(INDEX('Bank of England inputs'!D:D,MATCH($A5268,'Bank of England inputs'!$A:$A,0),0),F5267))</f>
        <v>#N/A</v>
      </c>
      <c r="G5268" s="19"/>
      <c r="H5268" s="5">
        <f t="shared" si="491"/>
        <v>43405</v>
      </c>
      <c r="I5268" s="6" t="e">
        <f t="shared" si="492"/>
        <v>#N/A</v>
      </c>
      <c r="J5268" s="6" t="e">
        <f t="shared" si="493"/>
        <v>#N/A</v>
      </c>
      <c r="K5268" s="19">
        <f t="shared" si="489"/>
        <v>2527</v>
      </c>
      <c r="L5268" s="6" t="e">
        <f t="shared" ca="1" si="490"/>
        <v>#N/A</v>
      </c>
    </row>
    <row r="5269" spans="1:12" x14ac:dyDescent="0.2">
      <c r="A5269" s="5">
        <f>IF(AND(dateA=1,A5268&lt;DataEnd),'iBoxx inputs'!A5273,IF(AND(dateA=2,A5268&lt;DataEnd),'Bank of England inputs'!A5273,IF(dateA=3,A5268+1,IF(dateA=4,WORKDAY(A5268,1,),WORKDAY(A5268,1,holidayQ)))))</f>
        <v>43406</v>
      </c>
      <c r="B5269" s="35" t="e">
        <f>MATCH(A5269,'iBoxx inputs'!A:A,0)</f>
        <v>#N/A</v>
      </c>
      <c r="C5269" s="35" t="e">
        <f>MATCH(A5269,'Bank of England inputs'!A:A,0)</f>
        <v>#N/A</v>
      </c>
      <c r="D5269" s="6" t="e">
        <f>IF($A5269&gt;DataEnd,NA(),IFERROR(INDEX('iBoxx inputs'!B:B,MATCH($A5269,'iBoxx inputs'!$A:$A,0)),D5268))</f>
        <v>#N/A</v>
      </c>
      <c r="E5269" s="6" t="e">
        <f>IF($A5269&gt;DataEnd,NA(),IFERROR(INDEX('iBoxx inputs'!C:C,MATCH($A5269,'iBoxx inputs'!$A:$A,0)),E5268))</f>
        <v>#N/A</v>
      </c>
      <c r="F5269" s="6" t="e">
        <f>IF($A5269&gt;DataEnd,NA(),IFERROR(INDEX('Bank of England inputs'!D:D,MATCH($A5269,'Bank of England inputs'!$A:$A,0),0),F5268))</f>
        <v>#N/A</v>
      </c>
      <c r="G5269" s="19"/>
      <c r="H5269" s="5">
        <f t="shared" si="491"/>
        <v>43406</v>
      </c>
      <c r="I5269" s="6" t="e">
        <f t="shared" si="492"/>
        <v>#N/A</v>
      </c>
      <c r="J5269" s="6" t="e">
        <f t="shared" si="493"/>
        <v>#N/A</v>
      </c>
      <c r="K5269" s="19">
        <f t="shared" si="489"/>
        <v>2528</v>
      </c>
      <c r="L5269" s="6" t="e">
        <f t="shared" ca="1" si="490"/>
        <v>#N/A</v>
      </c>
    </row>
    <row r="5270" spans="1:12" x14ac:dyDescent="0.2">
      <c r="A5270" s="5">
        <f>IF(AND(dateA=1,A5269&lt;DataEnd),'iBoxx inputs'!A5274,IF(AND(dateA=2,A5269&lt;DataEnd),'Bank of England inputs'!A5274,IF(dateA=3,A5269+1,IF(dateA=4,WORKDAY(A5269,1,),WORKDAY(A5269,1,holidayQ)))))</f>
        <v>43409</v>
      </c>
      <c r="B5270" s="35" t="e">
        <f>MATCH(A5270,'iBoxx inputs'!A:A,0)</f>
        <v>#N/A</v>
      </c>
      <c r="C5270" s="35" t="e">
        <f>MATCH(A5270,'Bank of England inputs'!A:A,0)</f>
        <v>#N/A</v>
      </c>
      <c r="D5270" s="6" t="e">
        <f>IF($A5270&gt;DataEnd,NA(),IFERROR(INDEX('iBoxx inputs'!B:B,MATCH($A5270,'iBoxx inputs'!$A:$A,0)),D5269))</f>
        <v>#N/A</v>
      </c>
      <c r="E5270" s="6" t="e">
        <f>IF($A5270&gt;DataEnd,NA(),IFERROR(INDEX('iBoxx inputs'!C:C,MATCH($A5270,'iBoxx inputs'!$A:$A,0)),E5269))</f>
        <v>#N/A</v>
      </c>
      <c r="F5270" s="6" t="e">
        <f>IF($A5270&gt;DataEnd,NA(),IFERROR(INDEX('Bank of England inputs'!D:D,MATCH($A5270,'Bank of England inputs'!$A:$A,0),0),F5269))</f>
        <v>#N/A</v>
      </c>
      <c r="G5270" s="19"/>
      <c r="H5270" s="5">
        <f t="shared" si="491"/>
        <v>43409</v>
      </c>
      <c r="I5270" s="6" t="e">
        <f t="shared" si="492"/>
        <v>#N/A</v>
      </c>
      <c r="J5270" s="6" t="e">
        <f t="shared" si="493"/>
        <v>#N/A</v>
      </c>
      <c r="K5270" s="19">
        <f t="shared" ref="K5270:K5333" si="494">IF(trailing_period=0,1,ROW()-MATCH(EDATE(A5270,-trailing_period),A:A,1))</f>
        <v>2526</v>
      </c>
      <c r="L5270" s="6" t="e">
        <f t="shared" ref="L5270:L5333" ca="1" si="495">AVERAGE(OFFSET(J5270,-$K5270+1,0,$K5270,))</f>
        <v>#N/A</v>
      </c>
    </row>
    <row r="5271" spans="1:12" x14ac:dyDescent="0.2">
      <c r="A5271" s="5">
        <f>IF(AND(dateA=1,A5270&lt;DataEnd),'iBoxx inputs'!A5275,IF(AND(dateA=2,A5270&lt;DataEnd),'Bank of England inputs'!A5275,IF(dateA=3,A5270+1,IF(dateA=4,WORKDAY(A5270,1,),WORKDAY(A5270,1,holidayQ)))))</f>
        <v>43410</v>
      </c>
      <c r="B5271" s="35" t="e">
        <f>MATCH(A5271,'iBoxx inputs'!A:A,0)</f>
        <v>#N/A</v>
      </c>
      <c r="C5271" s="35" t="e">
        <f>MATCH(A5271,'Bank of England inputs'!A:A,0)</f>
        <v>#N/A</v>
      </c>
      <c r="D5271" s="6" t="e">
        <f>IF($A5271&gt;DataEnd,NA(),IFERROR(INDEX('iBoxx inputs'!B:B,MATCH($A5271,'iBoxx inputs'!$A:$A,0)),D5270))</f>
        <v>#N/A</v>
      </c>
      <c r="E5271" s="6" t="e">
        <f>IF($A5271&gt;DataEnd,NA(),IFERROR(INDEX('iBoxx inputs'!C:C,MATCH($A5271,'iBoxx inputs'!$A:$A,0)),E5270))</f>
        <v>#N/A</v>
      </c>
      <c r="F5271" s="6" t="e">
        <f>IF($A5271&gt;DataEnd,NA(),IFERROR(INDEX('Bank of England inputs'!D:D,MATCH($A5271,'Bank of England inputs'!$A:$A,0),0),F5270))</f>
        <v>#N/A</v>
      </c>
      <c r="G5271" s="19"/>
      <c r="H5271" s="5">
        <f t="shared" si="491"/>
        <v>43410</v>
      </c>
      <c r="I5271" s="6" t="e">
        <f t="shared" si="492"/>
        <v>#N/A</v>
      </c>
      <c r="J5271" s="6" t="e">
        <f t="shared" si="493"/>
        <v>#N/A</v>
      </c>
      <c r="K5271" s="19">
        <f t="shared" si="494"/>
        <v>2526</v>
      </c>
      <c r="L5271" s="6" t="e">
        <f t="shared" ca="1" si="495"/>
        <v>#N/A</v>
      </c>
    </row>
    <row r="5272" spans="1:12" x14ac:dyDescent="0.2">
      <c r="A5272" s="5">
        <f>IF(AND(dateA=1,A5271&lt;DataEnd),'iBoxx inputs'!A5276,IF(AND(dateA=2,A5271&lt;DataEnd),'Bank of England inputs'!A5276,IF(dateA=3,A5271+1,IF(dateA=4,WORKDAY(A5271,1,),WORKDAY(A5271,1,holidayQ)))))</f>
        <v>43411</v>
      </c>
      <c r="B5272" s="35" t="e">
        <f>MATCH(A5272,'iBoxx inputs'!A:A,0)</f>
        <v>#N/A</v>
      </c>
      <c r="C5272" s="35" t="e">
        <f>MATCH(A5272,'Bank of England inputs'!A:A,0)</f>
        <v>#N/A</v>
      </c>
      <c r="D5272" s="6" t="e">
        <f>IF($A5272&gt;DataEnd,NA(),IFERROR(INDEX('iBoxx inputs'!B:B,MATCH($A5272,'iBoxx inputs'!$A:$A,0)),D5271))</f>
        <v>#N/A</v>
      </c>
      <c r="E5272" s="6" t="e">
        <f>IF($A5272&gt;DataEnd,NA(),IFERROR(INDEX('iBoxx inputs'!C:C,MATCH($A5272,'iBoxx inputs'!$A:$A,0)),E5271))</f>
        <v>#N/A</v>
      </c>
      <c r="F5272" s="6" t="e">
        <f>IF($A5272&gt;DataEnd,NA(),IFERROR(INDEX('Bank of England inputs'!D:D,MATCH($A5272,'Bank of England inputs'!$A:$A,0),0),F5271))</f>
        <v>#N/A</v>
      </c>
      <c r="G5272" s="19"/>
      <c r="H5272" s="5">
        <f t="shared" si="491"/>
        <v>43411</v>
      </c>
      <c r="I5272" s="6" t="e">
        <f t="shared" si="492"/>
        <v>#N/A</v>
      </c>
      <c r="J5272" s="6" t="e">
        <f t="shared" si="493"/>
        <v>#N/A</v>
      </c>
      <c r="K5272" s="19">
        <f t="shared" si="494"/>
        <v>2526</v>
      </c>
      <c r="L5272" s="6" t="e">
        <f t="shared" ca="1" si="495"/>
        <v>#N/A</v>
      </c>
    </row>
    <row r="5273" spans="1:12" x14ac:dyDescent="0.2">
      <c r="A5273" s="5">
        <f>IF(AND(dateA=1,A5272&lt;DataEnd),'iBoxx inputs'!A5277,IF(AND(dateA=2,A5272&lt;DataEnd),'Bank of England inputs'!A5277,IF(dateA=3,A5272+1,IF(dateA=4,WORKDAY(A5272,1,),WORKDAY(A5272,1,holidayQ)))))</f>
        <v>43412</v>
      </c>
      <c r="B5273" s="35" t="e">
        <f>MATCH(A5273,'iBoxx inputs'!A:A,0)</f>
        <v>#N/A</v>
      </c>
      <c r="C5273" s="35" t="e">
        <f>MATCH(A5273,'Bank of England inputs'!A:A,0)</f>
        <v>#N/A</v>
      </c>
      <c r="D5273" s="6" t="e">
        <f>IF($A5273&gt;DataEnd,NA(),IFERROR(INDEX('iBoxx inputs'!B:B,MATCH($A5273,'iBoxx inputs'!$A:$A,0)),D5272))</f>
        <v>#N/A</v>
      </c>
      <c r="E5273" s="6" t="e">
        <f>IF($A5273&gt;DataEnd,NA(),IFERROR(INDEX('iBoxx inputs'!C:C,MATCH($A5273,'iBoxx inputs'!$A:$A,0)),E5272))</f>
        <v>#N/A</v>
      </c>
      <c r="F5273" s="6" t="e">
        <f>IF($A5273&gt;DataEnd,NA(),IFERROR(INDEX('Bank of England inputs'!D:D,MATCH($A5273,'Bank of England inputs'!$A:$A,0),0),F5272))</f>
        <v>#N/A</v>
      </c>
      <c r="G5273" s="19"/>
      <c r="H5273" s="5">
        <f t="shared" si="491"/>
        <v>43412</v>
      </c>
      <c r="I5273" s="6" t="e">
        <f t="shared" si="492"/>
        <v>#N/A</v>
      </c>
      <c r="J5273" s="6" t="e">
        <f t="shared" si="493"/>
        <v>#N/A</v>
      </c>
      <c r="K5273" s="19">
        <f t="shared" si="494"/>
        <v>2527</v>
      </c>
      <c r="L5273" s="6" t="e">
        <f t="shared" ca="1" si="495"/>
        <v>#N/A</v>
      </c>
    </row>
    <row r="5274" spans="1:12" x14ac:dyDescent="0.2">
      <c r="A5274" s="5">
        <f>IF(AND(dateA=1,A5273&lt;DataEnd),'iBoxx inputs'!A5278,IF(AND(dateA=2,A5273&lt;DataEnd),'Bank of England inputs'!A5278,IF(dateA=3,A5273+1,IF(dateA=4,WORKDAY(A5273,1,),WORKDAY(A5273,1,holidayQ)))))</f>
        <v>43413</v>
      </c>
      <c r="B5274" s="35" t="e">
        <f>MATCH(A5274,'iBoxx inputs'!A:A,0)</f>
        <v>#N/A</v>
      </c>
      <c r="C5274" s="35" t="e">
        <f>MATCH(A5274,'Bank of England inputs'!A:A,0)</f>
        <v>#N/A</v>
      </c>
      <c r="D5274" s="6" t="e">
        <f>IF($A5274&gt;DataEnd,NA(),IFERROR(INDEX('iBoxx inputs'!B:B,MATCH($A5274,'iBoxx inputs'!$A:$A,0)),D5273))</f>
        <v>#N/A</v>
      </c>
      <c r="E5274" s="6" t="e">
        <f>IF($A5274&gt;DataEnd,NA(),IFERROR(INDEX('iBoxx inputs'!C:C,MATCH($A5274,'iBoxx inputs'!$A:$A,0)),E5273))</f>
        <v>#N/A</v>
      </c>
      <c r="F5274" s="6" t="e">
        <f>IF($A5274&gt;DataEnd,NA(),IFERROR(INDEX('Bank of England inputs'!D:D,MATCH($A5274,'Bank of England inputs'!$A:$A,0),0),F5273))</f>
        <v>#N/A</v>
      </c>
      <c r="G5274" s="19"/>
      <c r="H5274" s="5">
        <f t="shared" si="491"/>
        <v>43413</v>
      </c>
      <c r="I5274" s="6" t="e">
        <f t="shared" si="492"/>
        <v>#N/A</v>
      </c>
      <c r="J5274" s="6" t="e">
        <f t="shared" si="493"/>
        <v>#N/A</v>
      </c>
      <c r="K5274" s="19">
        <f t="shared" si="494"/>
        <v>2528</v>
      </c>
      <c r="L5274" s="6" t="e">
        <f t="shared" ca="1" si="495"/>
        <v>#N/A</v>
      </c>
    </row>
    <row r="5275" spans="1:12" x14ac:dyDescent="0.2">
      <c r="A5275" s="5">
        <f>IF(AND(dateA=1,A5274&lt;DataEnd),'iBoxx inputs'!A5279,IF(AND(dateA=2,A5274&lt;DataEnd),'Bank of England inputs'!A5279,IF(dateA=3,A5274+1,IF(dateA=4,WORKDAY(A5274,1,),WORKDAY(A5274,1,holidayQ)))))</f>
        <v>43416</v>
      </c>
      <c r="B5275" s="35" t="e">
        <f>MATCH(A5275,'iBoxx inputs'!A:A,0)</f>
        <v>#N/A</v>
      </c>
      <c r="C5275" s="35" t="e">
        <f>MATCH(A5275,'Bank of England inputs'!A:A,0)</f>
        <v>#N/A</v>
      </c>
      <c r="D5275" s="6" t="e">
        <f>IF($A5275&gt;DataEnd,NA(),IFERROR(INDEX('iBoxx inputs'!B:B,MATCH($A5275,'iBoxx inputs'!$A:$A,0)),D5274))</f>
        <v>#N/A</v>
      </c>
      <c r="E5275" s="6" t="e">
        <f>IF($A5275&gt;DataEnd,NA(),IFERROR(INDEX('iBoxx inputs'!C:C,MATCH($A5275,'iBoxx inputs'!$A:$A,0)),E5274))</f>
        <v>#N/A</v>
      </c>
      <c r="F5275" s="6" t="e">
        <f>IF($A5275&gt;DataEnd,NA(),IFERROR(INDEX('Bank of England inputs'!D:D,MATCH($A5275,'Bank of England inputs'!$A:$A,0),0),F5274))</f>
        <v>#N/A</v>
      </c>
      <c r="G5275" s="19"/>
      <c r="H5275" s="5">
        <f t="shared" si="491"/>
        <v>43416</v>
      </c>
      <c r="I5275" s="6" t="e">
        <f t="shared" si="492"/>
        <v>#N/A</v>
      </c>
      <c r="J5275" s="6" t="e">
        <f t="shared" si="493"/>
        <v>#N/A</v>
      </c>
      <c r="K5275" s="19">
        <f t="shared" si="494"/>
        <v>2526</v>
      </c>
      <c r="L5275" s="6" t="e">
        <f t="shared" ca="1" si="495"/>
        <v>#N/A</v>
      </c>
    </row>
    <row r="5276" spans="1:12" x14ac:dyDescent="0.2">
      <c r="A5276" s="5">
        <f>IF(AND(dateA=1,A5275&lt;DataEnd),'iBoxx inputs'!A5280,IF(AND(dateA=2,A5275&lt;DataEnd),'Bank of England inputs'!A5280,IF(dateA=3,A5275+1,IF(dateA=4,WORKDAY(A5275,1,),WORKDAY(A5275,1,holidayQ)))))</f>
        <v>43417</v>
      </c>
      <c r="B5276" s="35" t="e">
        <f>MATCH(A5276,'iBoxx inputs'!A:A,0)</f>
        <v>#N/A</v>
      </c>
      <c r="C5276" s="35" t="e">
        <f>MATCH(A5276,'Bank of England inputs'!A:A,0)</f>
        <v>#N/A</v>
      </c>
      <c r="D5276" s="6" t="e">
        <f>IF($A5276&gt;DataEnd,NA(),IFERROR(INDEX('iBoxx inputs'!B:B,MATCH($A5276,'iBoxx inputs'!$A:$A,0)),D5275))</f>
        <v>#N/A</v>
      </c>
      <c r="E5276" s="6" t="e">
        <f>IF($A5276&gt;DataEnd,NA(),IFERROR(INDEX('iBoxx inputs'!C:C,MATCH($A5276,'iBoxx inputs'!$A:$A,0)),E5275))</f>
        <v>#N/A</v>
      </c>
      <c r="F5276" s="6" t="e">
        <f>IF($A5276&gt;DataEnd,NA(),IFERROR(INDEX('Bank of England inputs'!D:D,MATCH($A5276,'Bank of England inputs'!$A:$A,0),0),F5275))</f>
        <v>#N/A</v>
      </c>
      <c r="G5276" s="19"/>
      <c r="H5276" s="5">
        <f t="shared" si="491"/>
        <v>43417</v>
      </c>
      <c r="I5276" s="6" t="e">
        <f t="shared" si="492"/>
        <v>#N/A</v>
      </c>
      <c r="J5276" s="6" t="e">
        <f t="shared" si="493"/>
        <v>#N/A</v>
      </c>
      <c r="K5276" s="19">
        <f t="shared" si="494"/>
        <v>2526</v>
      </c>
      <c r="L5276" s="6" t="e">
        <f t="shared" ca="1" si="495"/>
        <v>#N/A</v>
      </c>
    </row>
    <row r="5277" spans="1:12" x14ac:dyDescent="0.2">
      <c r="A5277" s="5">
        <f>IF(AND(dateA=1,A5276&lt;DataEnd),'iBoxx inputs'!A5281,IF(AND(dateA=2,A5276&lt;DataEnd),'Bank of England inputs'!A5281,IF(dateA=3,A5276+1,IF(dateA=4,WORKDAY(A5276,1,),WORKDAY(A5276,1,holidayQ)))))</f>
        <v>43418</v>
      </c>
      <c r="B5277" s="35" t="e">
        <f>MATCH(A5277,'iBoxx inputs'!A:A,0)</f>
        <v>#N/A</v>
      </c>
      <c r="C5277" s="35" t="e">
        <f>MATCH(A5277,'Bank of England inputs'!A:A,0)</f>
        <v>#N/A</v>
      </c>
      <c r="D5277" s="6" t="e">
        <f>IF($A5277&gt;DataEnd,NA(),IFERROR(INDEX('iBoxx inputs'!B:B,MATCH($A5277,'iBoxx inputs'!$A:$A,0)),D5276))</f>
        <v>#N/A</v>
      </c>
      <c r="E5277" s="6" t="e">
        <f>IF($A5277&gt;DataEnd,NA(),IFERROR(INDEX('iBoxx inputs'!C:C,MATCH($A5277,'iBoxx inputs'!$A:$A,0)),E5276))</f>
        <v>#N/A</v>
      </c>
      <c r="F5277" s="6" t="e">
        <f>IF($A5277&gt;DataEnd,NA(),IFERROR(INDEX('Bank of England inputs'!D:D,MATCH($A5277,'Bank of England inputs'!$A:$A,0),0),F5276))</f>
        <v>#N/A</v>
      </c>
      <c r="G5277" s="19"/>
      <c r="H5277" s="5">
        <f t="shared" si="491"/>
        <v>43418</v>
      </c>
      <c r="I5277" s="6" t="e">
        <f t="shared" si="492"/>
        <v>#N/A</v>
      </c>
      <c r="J5277" s="6" t="e">
        <f t="shared" si="493"/>
        <v>#N/A</v>
      </c>
      <c r="K5277" s="19">
        <f t="shared" si="494"/>
        <v>2526</v>
      </c>
      <c r="L5277" s="6" t="e">
        <f t="shared" ca="1" si="495"/>
        <v>#N/A</v>
      </c>
    </row>
    <row r="5278" spans="1:12" x14ac:dyDescent="0.2">
      <c r="A5278" s="5">
        <f>IF(AND(dateA=1,A5277&lt;DataEnd),'iBoxx inputs'!A5282,IF(AND(dateA=2,A5277&lt;DataEnd),'Bank of England inputs'!A5282,IF(dateA=3,A5277+1,IF(dateA=4,WORKDAY(A5277,1,),WORKDAY(A5277,1,holidayQ)))))</f>
        <v>43419</v>
      </c>
      <c r="B5278" s="35" t="e">
        <f>MATCH(A5278,'iBoxx inputs'!A:A,0)</f>
        <v>#N/A</v>
      </c>
      <c r="C5278" s="35" t="e">
        <f>MATCH(A5278,'Bank of England inputs'!A:A,0)</f>
        <v>#N/A</v>
      </c>
      <c r="D5278" s="6" t="e">
        <f>IF($A5278&gt;DataEnd,NA(),IFERROR(INDEX('iBoxx inputs'!B:B,MATCH($A5278,'iBoxx inputs'!$A:$A,0)),D5277))</f>
        <v>#N/A</v>
      </c>
      <c r="E5278" s="6" t="e">
        <f>IF($A5278&gt;DataEnd,NA(),IFERROR(INDEX('iBoxx inputs'!C:C,MATCH($A5278,'iBoxx inputs'!$A:$A,0)),E5277))</f>
        <v>#N/A</v>
      </c>
      <c r="F5278" s="6" t="e">
        <f>IF($A5278&gt;DataEnd,NA(),IFERROR(INDEX('Bank of England inputs'!D:D,MATCH($A5278,'Bank of England inputs'!$A:$A,0),0),F5277))</f>
        <v>#N/A</v>
      </c>
      <c r="G5278" s="19"/>
      <c r="H5278" s="5">
        <f t="shared" si="491"/>
        <v>43419</v>
      </c>
      <c r="I5278" s="6" t="e">
        <f t="shared" si="492"/>
        <v>#N/A</v>
      </c>
      <c r="J5278" s="6" t="e">
        <f t="shared" si="493"/>
        <v>#N/A</v>
      </c>
      <c r="K5278" s="19">
        <f t="shared" si="494"/>
        <v>2527</v>
      </c>
      <c r="L5278" s="6" t="e">
        <f t="shared" ca="1" si="495"/>
        <v>#N/A</v>
      </c>
    </row>
    <row r="5279" spans="1:12" x14ac:dyDescent="0.2">
      <c r="A5279" s="5">
        <f>IF(AND(dateA=1,A5278&lt;DataEnd),'iBoxx inputs'!A5283,IF(AND(dateA=2,A5278&lt;DataEnd),'Bank of England inputs'!A5283,IF(dateA=3,A5278+1,IF(dateA=4,WORKDAY(A5278,1,),WORKDAY(A5278,1,holidayQ)))))</f>
        <v>43420</v>
      </c>
      <c r="B5279" s="35" t="e">
        <f>MATCH(A5279,'iBoxx inputs'!A:A,0)</f>
        <v>#N/A</v>
      </c>
      <c r="C5279" s="35" t="e">
        <f>MATCH(A5279,'Bank of England inputs'!A:A,0)</f>
        <v>#N/A</v>
      </c>
      <c r="D5279" s="6" t="e">
        <f>IF($A5279&gt;DataEnd,NA(),IFERROR(INDEX('iBoxx inputs'!B:B,MATCH($A5279,'iBoxx inputs'!$A:$A,0)),D5278))</f>
        <v>#N/A</v>
      </c>
      <c r="E5279" s="6" t="e">
        <f>IF($A5279&gt;DataEnd,NA(),IFERROR(INDEX('iBoxx inputs'!C:C,MATCH($A5279,'iBoxx inputs'!$A:$A,0)),E5278))</f>
        <v>#N/A</v>
      </c>
      <c r="F5279" s="6" t="e">
        <f>IF($A5279&gt;DataEnd,NA(),IFERROR(INDEX('Bank of England inputs'!D:D,MATCH($A5279,'Bank of England inputs'!$A:$A,0),0),F5278))</f>
        <v>#N/A</v>
      </c>
      <c r="G5279" s="19"/>
      <c r="H5279" s="5">
        <f t="shared" si="491"/>
        <v>43420</v>
      </c>
      <c r="I5279" s="6" t="e">
        <f t="shared" si="492"/>
        <v>#N/A</v>
      </c>
      <c r="J5279" s="6" t="e">
        <f t="shared" si="493"/>
        <v>#N/A</v>
      </c>
      <c r="K5279" s="19">
        <f t="shared" si="494"/>
        <v>2528</v>
      </c>
      <c r="L5279" s="6" t="e">
        <f t="shared" ca="1" si="495"/>
        <v>#N/A</v>
      </c>
    </row>
    <row r="5280" spans="1:12" x14ac:dyDescent="0.2">
      <c r="A5280" s="5">
        <f>IF(AND(dateA=1,A5279&lt;DataEnd),'iBoxx inputs'!A5284,IF(AND(dateA=2,A5279&lt;DataEnd),'Bank of England inputs'!A5284,IF(dateA=3,A5279+1,IF(dateA=4,WORKDAY(A5279,1,),WORKDAY(A5279,1,holidayQ)))))</f>
        <v>43423</v>
      </c>
      <c r="B5280" s="35" t="e">
        <f>MATCH(A5280,'iBoxx inputs'!A:A,0)</f>
        <v>#N/A</v>
      </c>
      <c r="C5280" s="35" t="e">
        <f>MATCH(A5280,'Bank of England inputs'!A:A,0)</f>
        <v>#N/A</v>
      </c>
      <c r="D5280" s="6" t="e">
        <f>IF($A5280&gt;DataEnd,NA(),IFERROR(INDEX('iBoxx inputs'!B:B,MATCH($A5280,'iBoxx inputs'!$A:$A,0)),D5279))</f>
        <v>#N/A</v>
      </c>
      <c r="E5280" s="6" t="e">
        <f>IF($A5280&gt;DataEnd,NA(),IFERROR(INDEX('iBoxx inputs'!C:C,MATCH($A5280,'iBoxx inputs'!$A:$A,0)),E5279))</f>
        <v>#N/A</v>
      </c>
      <c r="F5280" s="6" t="e">
        <f>IF($A5280&gt;DataEnd,NA(),IFERROR(INDEX('Bank of England inputs'!D:D,MATCH($A5280,'Bank of England inputs'!$A:$A,0),0),F5279))</f>
        <v>#N/A</v>
      </c>
      <c r="G5280" s="19"/>
      <c r="H5280" s="5">
        <f t="shared" si="491"/>
        <v>43423</v>
      </c>
      <c r="I5280" s="6" t="e">
        <f t="shared" si="492"/>
        <v>#N/A</v>
      </c>
      <c r="J5280" s="6" t="e">
        <f t="shared" si="493"/>
        <v>#N/A</v>
      </c>
      <c r="K5280" s="19">
        <f t="shared" si="494"/>
        <v>2526</v>
      </c>
      <c r="L5280" s="6" t="e">
        <f t="shared" ca="1" si="495"/>
        <v>#N/A</v>
      </c>
    </row>
    <row r="5281" spans="1:12" x14ac:dyDescent="0.2">
      <c r="A5281" s="5">
        <f>IF(AND(dateA=1,A5280&lt;DataEnd),'iBoxx inputs'!A5285,IF(AND(dateA=2,A5280&lt;DataEnd),'Bank of England inputs'!A5285,IF(dateA=3,A5280+1,IF(dateA=4,WORKDAY(A5280,1,),WORKDAY(A5280,1,holidayQ)))))</f>
        <v>43424</v>
      </c>
      <c r="B5281" s="35" t="e">
        <f>MATCH(A5281,'iBoxx inputs'!A:A,0)</f>
        <v>#N/A</v>
      </c>
      <c r="C5281" s="35" t="e">
        <f>MATCH(A5281,'Bank of England inputs'!A:A,0)</f>
        <v>#N/A</v>
      </c>
      <c r="D5281" s="6" t="e">
        <f>IF($A5281&gt;DataEnd,NA(),IFERROR(INDEX('iBoxx inputs'!B:B,MATCH($A5281,'iBoxx inputs'!$A:$A,0)),D5280))</f>
        <v>#N/A</v>
      </c>
      <c r="E5281" s="6" t="e">
        <f>IF($A5281&gt;DataEnd,NA(),IFERROR(INDEX('iBoxx inputs'!C:C,MATCH($A5281,'iBoxx inputs'!$A:$A,0)),E5280))</f>
        <v>#N/A</v>
      </c>
      <c r="F5281" s="6" t="e">
        <f>IF($A5281&gt;DataEnd,NA(),IFERROR(INDEX('Bank of England inputs'!D:D,MATCH($A5281,'Bank of England inputs'!$A:$A,0),0),F5280))</f>
        <v>#N/A</v>
      </c>
      <c r="G5281" s="19"/>
      <c r="H5281" s="5">
        <f t="shared" si="491"/>
        <v>43424</v>
      </c>
      <c r="I5281" s="6" t="e">
        <f t="shared" si="492"/>
        <v>#N/A</v>
      </c>
      <c r="J5281" s="6" t="e">
        <f t="shared" si="493"/>
        <v>#N/A</v>
      </c>
      <c r="K5281" s="19">
        <f t="shared" si="494"/>
        <v>2526</v>
      </c>
      <c r="L5281" s="6" t="e">
        <f t="shared" ca="1" si="495"/>
        <v>#N/A</v>
      </c>
    </row>
    <row r="5282" spans="1:12" x14ac:dyDescent="0.2">
      <c r="A5282" s="5">
        <f>IF(AND(dateA=1,A5281&lt;DataEnd),'iBoxx inputs'!A5286,IF(AND(dateA=2,A5281&lt;DataEnd),'Bank of England inputs'!A5286,IF(dateA=3,A5281+1,IF(dateA=4,WORKDAY(A5281,1,),WORKDAY(A5281,1,holidayQ)))))</f>
        <v>43425</v>
      </c>
      <c r="B5282" s="35" t="e">
        <f>MATCH(A5282,'iBoxx inputs'!A:A,0)</f>
        <v>#N/A</v>
      </c>
      <c r="C5282" s="35" t="e">
        <f>MATCH(A5282,'Bank of England inputs'!A:A,0)</f>
        <v>#N/A</v>
      </c>
      <c r="D5282" s="6" t="e">
        <f>IF($A5282&gt;DataEnd,NA(),IFERROR(INDEX('iBoxx inputs'!B:B,MATCH($A5282,'iBoxx inputs'!$A:$A,0)),D5281))</f>
        <v>#N/A</v>
      </c>
      <c r="E5282" s="6" t="e">
        <f>IF($A5282&gt;DataEnd,NA(),IFERROR(INDEX('iBoxx inputs'!C:C,MATCH($A5282,'iBoxx inputs'!$A:$A,0)),E5281))</f>
        <v>#N/A</v>
      </c>
      <c r="F5282" s="6" t="e">
        <f>IF($A5282&gt;DataEnd,NA(),IFERROR(INDEX('Bank of England inputs'!D:D,MATCH($A5282,'Bank of England inputs'!$A:$A,0),0),F5281))</f>
        <v>#N/A</v>
      </c>
      <c r="G5282" s="19"/>
      <c r="H5282" s="5">
        <f t="shared" si="491"/>
        <v>43425</v>
      </c>
      <c r="I5282" s="6" t="e">
        <f t="shared" si="492"/>
        <v>#N/A</v>
      </c>
      <c r="J5282" s="6" t="e">
        <f t="shared" si="493"/>
        <v>#N/A</v>
      </c>
      <c r="K5282" s="19">
        <f t="shared" si="494"/>
        <v>2526</v>
      </c>
      <c r="L5282" s="6" t="e">
        <f t="shared" ca="1" si="495"/>
        <v>#N/A</v>
      </c>
    </row>
    <row r="5283" spans="1:12" x14ac:dyDescent="0.2">
      <c r="A5283" s="5">
        <f>IF(AND(dateA=1,A5282&lt;DataEnd),'iBoxx inputs'!A5287,IF(AND(dateA=2,A5282&lt;DataEnd),'Bank of England inputs'!A5287,IF(dateA=3,A5282+1,IF(dateA=4,WORKDAY(A5282,1,),WORKDAY(A5282,1,holidayQ)))))</f>
        <v>43426</v>
      </c>
      <c r="B5283" s="35" t="e">
        <f>MATCH(A5283,'iBoxx inputs'!A:A,0)</f>
        <v>#N/A</v>
      </c>
      <c r="C5283" s="35" t="e">
        <f>MATCH(A5283,'Bank of England inputs'!A:A,0)</f>
        <v>#N/A</v>
      </c>
      <c r="D5283" s="6" t="e">
        <f>IF($A5283&gt;DataEnd,NA(),IFERROR(INDEX('iBoxx inputs'!B:B,MATCH($A5283,'iBoxx inputs'!$A:$A,0)),D5282))</f>
        <v>#N/A</v>
      </c>
      <c r="E5283" s="6" t="e">
        <f>IF($A5283&gt;DataEnd,NA(),IFERROR(INDEX('iBoxx inputs'!C:C,MATCH($A5283,'iBoxx inputs'!$A:$A,0)),E5282))</f>
        <v>#N/A</v>
      </c>
      <c r="F5283" s="6" t="e">
        <f>IF($A5283&gt;DataEnd,NA(),IFERROR(INDEX('Bank of England inputs'!D:D,MATCH($A5283,'Bank of England inputs'!$A:$A,0),0),F5282))</f>
        <v>#N/A</v>
      </c>
      <c r="G5283" s="19"/>
      <c r="H5283" s="5">
        <f t="shared" si="491"/>
        <v>43426</v>
      </c>
      <c r="I5283" s="6" t="e">
        <f t="shared" si="492"/>
        <v>#N/A</v>
      </c>
      <c r="J5283" s="6" t="e">
        <f t="shared" si="493"/>
        <v>#N/A</v>
      </c>
      <c r="K5283" s="19">
        <f t="shared" si="494"/>
        <v>2527</v>
      </c>
      <c r="L5283" s="6" t="e">
        <f t="shared" ca="1" si="495"/>
        <v>#N/A</v>
      </c>
    </row>
    <row r="5284" spans="1:12" x14ac:dyDescent="0.2">
      <c r="A5284" s="5">
        <f>IF(AND(dateA=1,A5283&lt;DataEnd),'iBoxx inputs'!A5288,IF(AND(dateA=2,A5283&lt;DataEnd),'Bank of England inputs'!A5288,IF(dateA=3,A5283+1,IF(dateA=4,WORKDAY(A5283,1,),WORKDAY(A5283,1,holidayQ)))))</f>
        <v>43427</v>
      </c>
      <c r="B5284" s="35" t="e">
        <f>MATCH(A5284,'iBoxx inputs'!A:A,0)</f>
        <v>#N/A</v>
      </c>
      <c r="C5284" s="35" t="e">
        <f>MATCH(A5284,'Bank of England inputs'!A:A,0)</f>
        <v>#N/A</v>
      </c>
      <c r="D5284" s="6" t="e">
        <f>IF($A5284&gt;DataEnd,NA(),IFERROR(INDEX('iBoxx inputs'!B:B,MATCH($A5284,'iBoxx inputs'!$A:$A,0)),D5283))</f>
        <v>#N/A</v>
      </c>
      <c r="E5284" s="6" t="e">
        <f>IF($A5284&gt;DataEnd,NA(),IFERROR(INDEX('iBoxx inputs'!C:C,MATCH($A5284,'iBoxx inputs'!$A:$A,0)),E5283))</f>
        <v>#N/A</v>
      </c>
      <c r="F5284" s="6" t="e">
        <f>IF($A5284&gt;DataEnd,NA(),IFERROR(INDEX('Bank of England inputs'!D:D,MATCH($A5284,'Bank of England inputs'!$A:$A,0),0),F5283))</f>
        <v>#N/A</v>
      </c>
      <c r="G5284" s="19"/>
      <c r="H5284" s="5">
        <f t="shared" si="491"/>
        <v>43427</v>
      </c>
      <c r="I5284" s="6" t="e">
        <f t="shared" si="492"/>
        <v>#N/A</v>
      </c>
      <c r="J5284" s="6" t="e">
        <f t="shared" si="493"/>
        <v>#N/A</v>
      </c>
      <c r="K5284" s="19">
        <f t="shared" si="494"/>
        <v>2528</v>
      </c>
      <c r="L5284" s="6" t="e">
        <f t="shared" ca="1" si="495"/>
        <v>#N/A</v>
      </c>
    </row>
    <row r="5285" spans="1:12" x14ac:dyDescent="0.2">
      <c r="A5285" s="5">
        <f>IF(AND(dateA=1,A5284&lt;DataEnd),'iBoxx inputs'!A5289,IF(AND(dateA=2,A5284&lt;DataEnd),'Bank of England inputs'!A5289,IF(dateA=3,A5284+1,IF(dateA=4,WORKDAY(A5284,1,),WORKDAY(A5284,1,holidayQ)))))</f>
        <v>43430</v>
      </c>
      <c r="B5285" s="35" t="e">
        <f>MATCH(A5285,'iBoxx inputs'!A:A,0)</f>
        <v>#N/A</v>
      </c>
      <c r="C5285" s="35" t="e">
        <f>MATCH(A5285,'Bank of England inputs'!A:A,0)</f>
        <v>#N/A</v>
      </c>
      <c r="D5285" s="6" t="e">
        <f>IF($A5285&gt;DataEnd,NA(),IFERROR(INDEX('iBoxx inputs'!B:B,MATCH($A5285,'iBoxx inputs'!$A:$A,0)),D5284))</f>
        <v>#N/A</v>
      </c>
      <c r="E5285" s="6" t="e">
        <f>IF($A5285&gt;DataEnd,NA(),IFERROR(INDEX('iBoxx inputs'!C:C,MATCH($A5285,'iBoxx inputs'!$A:$A,0)),E5284))</f>
        <v>#N/A</v>
      </c>
      <c r="F5285" s="6" t="e">
        <f>IF($A5285&gt;DataEnd,NA(),IFERROR(INDEX('Bank of England inputs'!D:D,MATCH($A5285,'Bank of England inputs'!$A:$A,0),0),F5284))</f>
        <v>#N/A</v>
      </c>
      <c r="G5285" s="19"/>
      <c r="H5285" s="5">
        <f t="shared" si="491"/>
        <v>43430</v>
      </c>
      <c r="I5285" s="6" t="e">
        <f t="shared" si="492"/>
        <v>#N/A</v>
      </c>
      <c r="J5285" s="6" t="e">
        <f t="shared" si="493"/>
        <v>#N/A</v>
      </c>
      <c r="K5285" s="19">
        <f t="shared" si="494"/>
        <v>2526</v>
      </c>
      <c r="L5285" s="6" t="e">
        <f t="shared" ca="1" si="495"/>
        <v>#N/A</v>
      </c>
    </row>
    <row r="5286" spans="1:12" x14ac:dyDescent="0.2">
      <c r="A5286" s="5">
        <f>IF(AND(dateA=1,A5285&lt;DataEnd),'iBoxx inputs'!A5290,IF(AND(dateA=2,A5285&lt;DataEnd),'Bank of England inputs'!A5290,IF(dateA=3,A5285+1,IF(dateA=4,WORKDAY(A5285,1,),WORKDAY(A5285,1,holidayQ)))))</f>
        <v>43431</v>
      </c>
      <c r="B5286" s="35" t="e">
        <f>MATCH(A5286,'iBoxx inputs'!A:A,0)</f>
        <v>#N/A</v>
      </c>
      <c r="C5286" s="35" t="e">
        <f>MATCH(A5286,'Bank of England inputs'!A:A,0)</f>
        <v>#N/A</v>
      </c>
      <c r="D5286" s="6" t="e">
        <f>IF($A5286&gt;DataEnd,NA(),IFERROR(INDEX('iBoxx inputs'!B:B,MATCH($A5286,'iBoxx inputs'!$A:$A,0)),D5285))</f>
        <v>#N/A</v>
      </c>
      <c r="E5286" s="6" t="e">
        <f>IF($A5286&gt;DataEnd,NA(),IFERROR(INDEX('iBoxx inputs'!C:C,MATCH($A5286,'iBoxx inputs'!$A:$A,0)),E5285))</f>
        <v>#N/A</v>
      </c>
      <c r="F5286" s="6" t="e">
        <f>IF($A5286&gt;DataEnd,NA(),IFERROR(INDEX('Bank of England inputs'!D:D,MATCH($A5286,'Bank of England inputs'!$A:$A,0),0),F5285))</f>
        <v>#N/A</v>
      </c>
      <c r="G5286" s="19"/>
      <c r="H5286" s="5">
        <f t="shared" si="491"/>
        <v>43431</v>
      </c>
      <c r="I5286" s="6" t="e">
        <f t="shared" si="492"/>
        <v>#N/A</v>
      </c>
      <c r="J5286" s="6" t="e">
        <f t="shared" si="493"/>
        <v>#N/A</v>
      </c>
      <c r="K5286" s="19">
        <f t="shared" si="494"/>
        <v>2526</v>
      </c>
      <c r="L5286" s="6" t="e">
        <f t="shared" ca="1" si="495"/>
        <v>#N/A</v>
      </c>
    </row>
    <row r="5287" spans="1:12" x14ac:dyDescent="0.2">
      <c r="A5287" s="5">
        <f>IF(AND(dateA=1,A5286&lt;DataEnd),'iBoxx inputs'!A5291,IF(AND(dateA=2,A5286&lt;DataEnd),'Bank of England inputs'!A5291,IF(dateA=3,A5286+1,IF(dateA=4,WORKDAY(A5286,1,),WORKDAY(A5286,1,holidayQ)))))</f>
        <v>43432</v>
      </c>
      <c r="B5287" s="35" t="e">
        <f>MATCH(A5287,'iBoxx inputs'!A:A,0)</f>
        <v>#N/A</v>
      </c>
      <c r="C5287" s="35" t="e">
        <f>MATCH(A5287,'Bank of England inputs'!A:A,0)</f>
        <v>#N/A</v>
      </c>
      <c r="D5287" s="6" t="e">
        <f>IF($A5287&gt;DataEnd,NA(),IFERROR(INDEX('iBoxx inputs'!B:B,MATCH($A5287,'iBoxx inputs'!$A:$A,0)),D5286))</f>
        <v>#N/A</v>
      </c>
      <c r="E5287" s="6" t="e">
        <f>IF($A5287&gt;DataEnd,NA(),IFERROR(INDEX('iBoxx inputs'!C:C,MATCH($A5287,'iBoxx inputs'!$A:$A,0)),E5286))</f>
        <v>#N/A</v>
      </c>
      <c r="F5287" s="6" t="e">
        <f>IF($A5287&gt;DataEnd,NA(),IFERROR(INDEX('Bank of England inputs'!D:D,MATCH($A5287,'Bank of England inputs'!$A:$A,0),0),F5286))</f>
        <v>#N/A</v>
      </c>
      <c r="G5287" s="19"/>
      <c r="H5287" s="5">
        <f t="shared" si="491"/>
        <v>43432</v>
      </c>
      <c r="I5287" s="6" t="e">
        <f t="shared" si="492"/>
        <v>#N/A</v>
      </c>
      <c r="J5287" s="6" t="e">
        <f t="shared" si="493"/>
        <v>#N/A</v>
      </c>
      <c r="K5287" s="19">
        <f t="shared" si="494"/>
        <v>2526</v>
      </c>
      <c r="L5287" s="6" t="e">
        <f t="shared" ca="1" si="495"/>
        <v>#N/A</v>
      </c>
    </row>
    <row r="5288" spans="1:12" x14ac:dyDescent="0.2">
      <c r="A5288" s="5">
        <f>IF(AND(dateA=1,A5287&lt;DataEnd),'iBoxx inputs'!A5292,IF(AND(dateA=2,A5287&lt;DataEnd),'Bank of England inputs'!A5292,IF(dateA=3,A5287+1,IF(dateA=4,WORKDAY(A5287,1,),WORKDAY(A5287,1,holidayQ)))))</f>
        <v>43433</v>
      </c>
      <c r="B5288" s="35" t="e">
        <f>MATCH(A5288,'iBoxx inputs'!A:A,0)</f>
        <v>#N/A</v>
      </c>
      <c r="C5288" s="35" t="e">
        <f>MATCH(A5288,'Bank of England inputs'!A:A,0)</f>
        <v>#N/A</v>
      </c>
      <c r="D5288" s="6" t="e">
        <f>IF($A5288&gt;DataEnd,NA(),IFERROR(INDEX('iBoxx inputs'!B:B,MATCH($A5288,'iBoxx inputs'!$A:$A,0)),D5287))</f>
        <v>#N/A</v>
      </c>
      <c r="E5288" s="6" t="e">
        <f>IF($A5288&gt;DataEnd,NA(),IFERROR(INDEX('iBoxx inputs'!C:C,MATCH($A5288,'iBoxx inputs'!$A:$A,0)),E5287))</f>
        <v>#N/A</v>
      </c>
      <c r="F5288" s="6" t="e">
        <f>IF($A5288&gt;DataEnd,NA(),IFERROR(INDEX('Bank of England inputs'!D:D,MATCH($A5288,'Bank of England inputs'!$A:$A,0),0),F5287))</f>
        <v>#N/A</v>
      </c>
      <c r="G5288" s="19"/>
      <c r="H5288" s="5">
        <f t="shared" si="491"/>
        <v>43433</v>
      </c>
      <c r="I5288" s="6" t="e">
        <f t="shared" si="492"/>
        <v>#N/A</v>
      </c>
      <c r="J5288" s="6" t="e">
        <f t="shared" si="493"/>
        <v>#N/A</v>
      </c>
      <c r="K5288" s="19">
        <f t="shared" si="494"/>
        <v>2527</v>
      </c>
      <c r="L5288" s="6" t="e">
        <f t="shared" ca="1" si="495"/>
        <v>#N/A</v>
      </c>
    </row>
    <row r="5289" spans="1:12" x14ac:dyDescent="0.2">
      <c r="A5289" s="5">
        <f>IF(AND(dateA=1,A5288&lt;DataEnd),'iBoxx inputs'!A5293,IF(AND(dateA=2,A5288&lt;DataEnd),'Bank of England inputs'!A5293,IF(dateA=3,A5288+1,IF(dateA=4,WORKDAY(A5288,1,),WORKDAY(A5288,1,holidayQ)))))</f>
        <v>43434</v>
      </c>
      <c r="B5289" s="35" t="e">
        <f>MATCH(A5289,'iBoxx inputs'!A:A,0)</f>
        <v>#N/A</v>
      </c>
      <c r="C5289" s="35" t="e">
        <f>MATCH(A5289,'Bank of England inputs'!A:A,0)</f>
        <v>#N/A</v>
      </c>
      <c r="D5289" s="6" t="e">
        <f>IF($A5289&gt;DataEnd,NA(),IFERROR(INDEX('iBoxx inputs'!B:B,MATCH($A5289,'iBoxx inputs'!$A:$A,0)),D5288))</f>
        <v>#N/A</v>
      </c>
      <c r="E5289" s="6" t="e">
        <f>IF($A5289&gt;DataEnd,NA(),IFERROR(INDEX('iBoxx inputs'!C:C,MATCH($A5289,'iBoxx inputs'!$A:$A,0)),E5288))</f>
        <v>#N/A</v>
      </c>
      <c r="F5289" s="6" t="e">
        <f>IF($A5289&gt;DataEnd,NA(),IFERROR(INDEX('Bank of England inputs'!D:D,MATCH($A5289,'Bank of England inputs'!$A:$A,0),0),F5288))</f>
        <v>#N/A</v>
      </c>
      <c r="G5289" s="19"/>
      <c r="H5289" s="5">
        <f t="shared" si="491"/>
        <v>43434</v>
      </c>
      <c r="I5289" s="6" t="e">
        <f t="shared" si="492"/>
        <v>#N/A</v>
      </c>
      <c r="J5289" s="6" t="e">
        <f t="shared" si="493"/>
        <v>#N/A</v>
      </c>
      <c r="K5289" s="19">
        <f t="shared" si="494"/>
        <v>2528</v>
      </c>
      <c r="L5289" s="6" t="e">
        <f t="shared" ca="1" si="495"/>
        <v>#N/A</v>
      </c>
    </row>
    <row r="5290" spans="1:12" x14ac:dyDescent="0.2">
      <c r="A5290" s="5">
        <f>IF(AND(dateA=1,A5289&lt;DataEnd),'iBoxx inputs'!A5294,IF(AND(dateA=2,A5289&lt;DataEnd),'Bank of England inputs'!A5294,IF(dateA=3,A5289+1,IF(dateA=4,WORKDAY(A5289,1,),WORKDAY(A5289,1,holidayQ)))))</f>
        <v>43437</v>
      </c>
      <c r="B5290" s="35" t="e">
        <f>MATCH(A5290,'iBoxx inputs'!A:A,0)</f>
        <v>#N/A</v>
      </c>
      <c r="C5290" s="35" t="e">
        <f>MATCH(A5290,'Bank of England inputs'!A:A,0)</f>
        <v>#N/A</v>
      </c>
      <c r="D5290" s="6" t="e">
        <f>IF($A5290&gt;DataEnd,NA(),IFERROR(INDEX('iBoxx inputs'!B:B,MATCH($A5290,'iBoxx inputs'!$A:$A,0)),D5289))</f>
        <v>#N/A</v>
      </c>
      <c r="E5290" s="6" t="e">
        <f>IF($A5290&gt;DataEnd,NA(),IFERROR(INDEX('iBoxx inputs'!C:C,MATCH($A5290,'iBoxx inputs'!$A:$A,0)),E5289))</f>
        <v>#N/A</v>
      </c>
      <c r="F5290" s="6" t="e">
        <f>IF($A5290&gt;DataEnd,NA(),IFERROR(INDEX('Bank of England inputs'!D:D,MATCH($A5290,'Bank of England inputs'!$A:$A,0),0),F5289))</f>
        <v>#N/A</v>
      </c>
      <c r="G5290" s="19"/>
      <c r="H5290" s="5">
        <f t="shared" si="491"/>
        <v>43437</v>
      </c>
      <c r="I5290" s="6" t="e">
        <f t="shared" si="492"/>
        <v>#N/A</v>
      </c>
      <c r="J5290" s="6" t="e">
        <f t="shared" si="493"/>
        <v>#N/A</v>
      </c>
      <c r="K5290" s="19">
        <f t="shared" si="494"/>
        <v>2526</v>
      </c>
      <c r="L5290" s="6" t="e">
        <f t="shared" ca="1" si="495"/>
        <v>#N/A</v>
      </c>
    </row>
    <row r="5291" spans="1:12" x14ac:dyDescent="0.2">
      <c r="A5291" s="5">
        <f>IF(AND(dateA=1,A5290&lt;DataEnd),'iBoxx inputs'!A5295,IF(AND(dateA=2,A5290&lt;DataEnd),'Bank of England inputs'!A5295,IF(dateA=3,A5290+1,IF(dateA=4,WORKDAY(A5290,1,),WORKDAY(A5290,1,holidayQ)))))</f>
        <v>43438</v>
      </c>
      <c r="B5291" s="35" t="e">
        <f>MATCH(A5291,'iBoxx inputs'!A:A,0)</f>
        <v>#N/A</v>
      </c>
      <c r="C5291" s="35" t="e">
        <f>MATCH(A5291,'Bank of England inputs'!A:A,0)</f>
        <v>#N/A</v>
      </c>
      <c r="D5291" s="6" t="e">
        <f>IF($A5291&gt;DataEnd,NA(),IFERROR(INDEX('iBoxx inputs'!B:B,MATCH($A5291,'iBoxx inputs'!$A:$A,0)),D5290))</f>
        <v>#N/A</v>
      </c>
      <c r="E5291" s="6" t="e">
        <f>IF($A5291&gt;DataEnd,NA(),IFERROR(INDEX('iBoxx inputs'!C:C,MATCH($A5291,'iBoxx inputs'!$A:$A,0)),E5290))</f>
        <v>#N/A</v>
      </c>
      <c r="F5291" s="6" t="e">
        <f>IF($A5291&gt;DataEnd,NA(),IFERROR(INDEX('Bank of England inputs'!D:D,MATCH($A5291,'Bank of England inputs'!$A:$A,0),0),F5290))</f>
        <v>#N/A</v>
      </c>
      <c r="G5291" s="19"/>
      <c r="H5291" s="5">
        <f t="shared" si="491"/>
        <v>43438</v>
      </c>
      <c r="I5291" s="6" t="e">
        <f t="shared" si="492"/>
        <v>#N/A</v>
      </c>
      <c r="J5291" s="6" t="e">
        <f t="shared" si="493"/>
        <v>#N/A</v>
      </c>
      <c r="K5291" s="19">
        <f t="shared" si="494"/>
        <v>2526</v>
      </c>
      <c r="L5291" s="6" t="e">
        <f t="shared" ca="1" si="495"/>
        <v>#N/A</v>
      </c>
    </row>
    <row r="5292" spans="1:12" x14ac:dyDescent="0.2">
      <c r="A5292" s="5">
        <f>IF(AND(dateA=1,A5291&lt;DataEnd),'iBoxx inputs'!A5296,IF(AND(dateA=2,A5291&lt;DataEnd),'Bank of England inputs'!A5296,IF(dateA=3,A5291+1,IF(dateA=4,WORKDAY(A5291,1,),WORKDAY(A5291,1,holidayQ)))))</f>
        <v>43439</v>
      </c>
      <c r="B5292" s="35" t="e">
        <f>MATCH(A5292,'iBoxx inputs'!A:A,0)</f>
        <v>#N/A</v>
      </c>
      <c r="C5292" s="35" t="e">
        <f>MATCH(A5292,'Bank of England inputs'!A:A,0)</f>
        <v>#N/A</v>
      </c>
      <c r="D5292" s="6" t="e">
        <f>IF($A5292&gt;DataEnd,NA(),IFERROR(INDEX('iBoxx inputs'!B:B,MATCH($A5292,'iBoxx inputs'!$A:$A,0)),D5291))</f>
        <v>#N/A</v>
      </c>
      <c r="E5292" s="6" t="e">
        <f>IF($A5292&gt;DataEnd,NA(),IFERROR(INDEX('iBoxx inputs'!C:C,MATCH($A5292,'iBoxx inputs'!$A:$A,0)),E5291))</f>
        <v>#N/A</v>
      </c>
      <c r="F5292" s="6" t="e">
        <f>IF($A5292&gt;DataEnd,NA(),IFERROR(INDEX('Bank of England inputs'!D:D,MATCH($A5292,'Bank of England inputs'!$A:$A,0),0),F5291))</f>
        <v>#N/A</v>
      </c>
      <c r="G5292" s="19"/>
      <c r="H5292" s="5">
        <f t="shared" si="491"/>
        <v>43439</v>
      </c>
      <c r="I5292" s="6" t="e">
        <f t="shared" si="492"/>
        <v>#N/A</v>
      </c>
      <c r="J5292" s="6" t="e">
        <f t="shared" si="493"/>
        <v>#N/A</v>
      </c>
      <c r="K5292" s="19">
        <f t="shared" si="494"/>
        <v>2526</v>
      </c>
      <c r="L5292" s="6" t="e">
        <f t="shared" ca="1" si="495"/>
        <v>#N/A</v>
      </c>
    </row>
    <row r="5293" spans="1:12" x14ac:dyDescent="0.2">
      <c r="A5293" s="5">
        <f>IF(AND(dateA=1,A5292&lt;DataEnd),'iBoxx inputs'!A5297,IF(AND(dateA=2,A5292&lt;DataEnd),'Bank of England inputs'!A5297,IF(dateA=3,A5292+1,IF(dateA=4,WORKDAY(A5292,1,),WORKDAY(A5292,1,holidayQ)))))</f>
        <v>43440</v>
      </c>
      <c r="B5293" s="35" t="e">
        <f>MATCH(A5293,'iBoxx inputs'!A:A,0)</f>
        <v>#N/A</v>
      </c>
      <c r="C5293" s="35" t="e">
        <f>MATCH(A5293,'Bank of England inputs'!A:A,0)</f>
        <v>#N/A</v>
      </c>
      <c r="D5293" s="6" t="e">
        <f>IF($A5293&gt;DataEnd,NA(),IFERROR(INDEX('iBoxx inputs'!B:B,MATCH($A5293,'iBoxx inputs'!$A:$A,0)),D5292))</f>
        <v>#N/A</v>
      </c>
      <c r="E5293" s="6" t="e">
        <f>IF($A5293&gt;DataEnd,NA(),IFERROR(INDEX('iBoxx inputs'!C:C,MATCH($A5293,'iBoxx inputs'!$A:$A,0)),E5292))</f>
        <v>#N/A</v>
      </c>
      <c r="F5293" s="6" t="e">
        <f>IF($A5293&gt;DataEnd,NA(),IFERROR(INDEX('Bank of England inputs'!D:D,MATCH($A5293,'Bank of England inputs'!$A:$A,0),0),F5292))</f>
        <v>#N/A</v>
      </c>
      <c r="G5293" s="19"/>
      <c r="H5293" s="5">
        <f t="shared" si="491"/>
        <v>43440</v>
      </c>
      <c r="I5293" s="6" t="e">
        <f t="shared" si="492"/>
        <v>#N/A</v>
      </c>
      <c r="J5293" s="6" t="e">
        <f t="shared" si="493"/>
        <v>#N/A</v>
      </c>
      <c r="K5293" s="19">
        <f t="shared" si="494"/>
        <v>2527</v>
      </c>
      <c r="L5293" s="6" t="e">
        <f t="shared" ca="1" si="495"/>
        <v>#N/A</v>
      </c>
    </row>
    <row r="5294" spans="1:12" x14ac:dyDescent="0.2">
      <c r="A5294" s="5">
        <f>IF(AND(dateA=1,A5293&lt;DataEnd),'iBoxx inputs'!A5298,IF(AND(dateA=2,A5293&lt;DataEnd),'Bank of England inputs'!A5298,IF(dateA=3,A5293+1,IF(dateA=4,WORKDAY(A5293,1,),WORKDAY(A5293,1,holidayQ)))))</f>
        <v>43441</v>
      </c>
      <c r="B5294" s="35" t="e">
        <f>MATCH(A5294,'iBoxx inputs'!A:A,0)</f>
        <v>#N/A</v>
      </c>
      <c r="C5294" s="35" t="e">
        <f>MATCH(A5294,'Bank of England inputs'!A:A,0)</f>
        <v>#N/A</v>
      </c>
      <c r="D5294" s="6" t="e">
        <f>IF($A5294&gt;DataEnd,NA(),IFERROR(INDEX('iBoxx inputs'!B:B,MATCH($A5294,'iBoxx inputs'!$A:$A,0)),D5293))</f>
        <v>#N/A</v>
      </c>
      <c r="E5294" s="6" t="e">
        <f>IF($A5294&gt;DataEnd,NA(),IFERROR(INDEX('iBoxx inputs'!C:C,MATCH($A5294,'iBoxx inputs'!$A:$A,0)),E5293))</f>
        <v>#N/A</v>
      </c>
      <c r="F5294" s="6" t="e">
        <f>IF($A5294&gt;DataEnd,NA(),IFERROR(INDEX('Bank of England inputs'!D:D,MATCH($A5294,'Bank of England inputs'!$A:$A,0),0),F5293))</f>
        <v>#N/A</v>
      </c>
      <c r="G5294" s="19"/>
      <c r="H5294" s="5">
        <f t="shared" si="491"/>
        <v>43441</v>
      </c>
      <c r="I5294" s="6" t="e">
        <f t="shared" si="492"/>
        <v>#N/A</v>
      </c>
      <c r="J5294" s="6" t="e">
        <f t="shared" si="493"/>
        <v>#N/A</v>
      </c>
      <c r="K5294" s="19">
        <f t="shared" si="494"/>
        <v>2528</v>
      </c>
      <c r="L5294" s="6" t="e">
        <f t="shared" ca="1" si="495"/>
        <v>#N/A</v>
      </c>
    </row>
    <row r="5295" spans="1:12" x14ac:dyDescent="0.2">
      <c r="A5295" s="5">
        <f>IF(AND(dateA=1,A5294&lt;DataEnd),'iBoxx inputs'!A5299,IF(AND(dateA=2,A5294&lt;DataEnd),'Bank of England inputs'!A5299,IF(dateA=3,A5294+1,IF(dateA=4,WORKDAY(A5294,1,),WORKDAY(A5294,1,holidayQ)))))</f>
        <v>43444</v>
      </c>
      <c r="B5295" s="35" t="e">
        <f>MATCH(A5295,'iBoxx inputs'!A:A,0)</f>
        <v>#N/A</v>
      </c>
      <c r="C5295" s="35" t="e">
        <f>MATCH(A5295,'Bank of England inputs'!A:A,0)</f>
        <v>#N/A</v>
      </c>
      <c r="D5295" s="6" t="e">
        <f>IF($A5295&gt;DataEnd,NA(),IFERROR(INDEX('iBoxx inputs'!B:B,MATCH($A5295,'iBoxx inputs'!$A:$A,0)),D5294))</f>
        <v>#N/A</v>
      </c>
      <c r="E5295" s="6" t="e">
        <f>IF($A5295&gt;DataEnd,NA(),IFERROR(INDEX('iBoxx inputs'!C:C,MATCH($A5295,'iBoxx inputs'!$A:$A,0)),E5294))</f>
        <v>#N/A</v>
      </c>
      <c r="F5295" s="6" t="e">
        <f>IF($A5295&gt;DataEnd,NA(),IFERROR(INDEX('Bank of England inputs'!D:D,MATCH($A5295,'Bank of England inputs'!$A:$A,0),0),F5294))</f>
        <v>#N/A</v>
      </c>
      <c r="G5295" s="19"/>
      <c r="H5295" s="5">
        <f t="shared" si="491"/>
        <v>43444</v>
      </c>
      <c r="I5295" s="6" t="e">
        <f t="shared" si="492"/>
        <v>#N/A</v>
      </c>
      <c r="J5295" s="6" t="e">
        <f t="shared" si="493"/>
        <v>#N/A</v>
      </c>
      <c r="K5295" s="19">
        <f t="shared" si="494"/>
        <v>2526</v>
      </c>
      <c r="L5295" s="6" t="e">
        <f t="shared" ca="1" si="495"/>
        <v>#N/A</v>
      </c>
    </row>
    <row r="5296" spans="1:12" x14ac:dyDescent="0.2">
      <c r="A5296" s="5">
        <f>IF(AND(dateA=1,A5295&lt;DataEnd),'iBoxx inputs'!A5300,IF(AND(dateA=2,A5295&lt;DataEnd),'Bank of England inputs'!A5300,IF(dateA=3,A5295+1,IF(dateA=4,WORKDAY(A5295,1,),WORKDAY(A5295,1,holidayQ)))))</f>
        <v>43445</v>
      </c>
      <c r="B5296" s="35" t="e">
        <f>MATCH(A5296,'iBoxx inputs'!A:A,0)</f>
        <v>#N/A</v>
      </c>
      <c r="C5296" s="35" t="e">
        <f>MATCH(A5296,'Bank of England inputs'!A:A,0)</f>
        <v>#N/A</v>
      </c>
      <c r="D5296" s="6" t="e">
        <f>IF($A5296&gt;DataEnd,NA(),IFERROR(INDEX('iBoxx inputs'!B:B,MATCH($A5296,'iBoxx inputs'!$A:$A,0)),D5295))</f>
        <v>#N/A</v>
      </c>
      <c r="E5296" s="6" t="e">
        <f>IF($A5296&gt;DataEnd,NA(),IFERROR(INDEX('iBoxx inputs'!C:C,MATCH($A5296,'iBoxx inputs'!$A:$A,0)),E5295))</f>
        <v>#N/A</v>
      </c>
      <c r="F5296" s="6" t="e">
        <f>IF($A5296&gt;DataEnd,NA(),IFERROR(INDEX('Bank of England inputs'!D:D,MATCH($A5296,'Bank of England inputs'!$A:$A,0),0),F5295))</f>
        <v>#N/A</v>
      </c>
      <c r="G5296" s="19"/>
      <c r="H5296" s="5">
        <f t="shared" si="491"/>
        <v>43445</v>
      </c>
      <c r="I5296" s="6" t="e">
        <f t="shared" si="492"/>
        <v>#N/A</v>
      </c>
      <c r="J5296" s="6" t="e">
        <f t="shared" si="493"/>
        <v>#N/A</v>
      </c>
      <c r="K5296" s="19">
        <f t="shared" si="494"/>
        <v>2526</v>
      </c>
      <c r="L5296" s="6" t="e">
        <f t="shared" ca="1" si="495"/>
        <v>#N/A</v>
      </c>
    </row>
    <row r="5297" spans="1:12" x14ac:dyDescent="0.2">
      <c r="A5297" s="5">
        <f>IF(AND(dateA=1,A5296&lt;DataEnd),'iBoxx inputs'!A5301,IF(AND(dateA=2,A5296&lt;DataEnd),'Bank of England inputs'!A5301,IF(dateA=3,A5296+1,IF(dateA=4,WORKDAY(A5296,1,),WORKDAY(A5296,1,holidayQ)))))</f>
        <v>43446</v>
      </c>
      <c r="B5297" s="35" t="e">
        <f>MATCH(A5297,'iBoxx inputs'!A:A,0)</f>
        <v>#N/A</v>
      </c>
      <c r="C5297" s="35" t="e">
        <f>MATCH(A5297,'Bank of England inputs'!A:A,0)</f>
        <v>#N/A</v>
      </c>
      <c r="D5297" s="6" t="e">
        <f>IF($A5297&gt;DataEnd,NA(),IFERROR(INDEX('iBoxx inputs'!B:B,MATCH($A5297,'iBoxx inputs'!$A:$A,0)),D5296))</f>
        <v>#N/A</v>
      </c>
      <c r="E5297" s="6" t="e">
        <f>IF($A5297&gt;DataEnd,NA(),IFERROR(INDEX('iBoxx inputs'!C:C,MATCH($A5297,'iBoxx inputs'!$A:$A,0)),E5296))</f>
        <v>#N/A</v>
      </c>
      <c r="F5297" s="6" t="e">
        <f>IF($A5297&gt;DataEnd,NA(),IFERROR(INDEX('Bank of England inputs'!D:D,MATCH($A5297,'Bank of England inputs'!$A:$A,0),0),F5296))</f>
        <v>#N/A</v>
      </c>
      <c r="G5297" s="19"/>
      <c r="H5297" s="5">
        <f t="shared" si="491"/>
        <v>43446</v>
      </c>
      <c r="I5297" s="6" t="e">
        <f t="shared" si="492"/>
        <v>#N/A</v>
      </c>
      <c r="J5297" s="6" t="e">
        <f t="shared" si="493"/>
        <v>#N/A</v>
      </c>
      <c r="K5297" s="19">
        <f t="shared" si="494"/>
        <v>2526</v>
      </c>
      <c r="L5297" s="6" t="e">
        <f t="shared" ca="1" si="495"/>
        <v>#N/A</v>
      </c>
    </row>
    <row r="5298" spans="1:12" x14ac:dyDescent="0.2">
      <c r="A5298" s="5">
        <f>IF(AND(dateA=1,A5297&lt;DataEnd),'iBoxx inputs'!A5302,IF(AND(dateA=2,A5297&lt;DataEnd),'Bank of England inputs'!A5302,IF(dateA=3,A5297+1,IF(dateA=4,WORKDAY(A5297,1,),WORKDAY(A5297,1,holidayQ)))))</f>
        <v>43447</v>
      </c>
      <c r="B5298" s="35" t="e">
        <f>MATCH(A5298,'iBoxx inputs'!A:A,0)</f>
        <v>#N/A</v>
      </c>
      <c r="C5298" s="35" t="e">
        <f>MATCH(A5298,'Bank of England inputs'!A:A,0)</f>
        <v>#N/A</v>
      </c>
      <c r="D5298" s="6" t="e">
        <f>IF($A5298&gt;DataEnd,NA(),IFERROR(INDEX('iBoxx inputs'!B:B,MATCH($A5298,'iBoxx inputs'!$A:$A,0)),D5297))</f>
        <v>#N/A</v>
      </c>
      <c r="E5298" s="6" t="e">
        <f>IF($A5298&gt;DataEnd,NA(),IFERROR(INDEX('iBoxx inputs'!C:C,MATCH($A5298,'iBoxx inputs'!$A:$A,0)),E5297))</f>
        <v>#N/A</v>
      </c>
      <c r="F5298" s="6" t="e">
        <f>IF($A5298&gt;DataEnd,NA(),IFERROR(INDEX('Bank of England inputs'!D:D,MATCH($A5298,'Bank of England inputs'!$A:$A,0),0),F5297))</f>
        <v>#N/A</v>
      </c>
      <c r="G5298" s="19"/>
      <c r="H5298" s="5">
        <f t="shared" si="491"/>
        <v>43447</v>
      </c>
      <c r="I5298" s="6" t="e">
        <f t="shared" si="492"/>
        <v>#N/A</v>
      </c>
      <c r="J5298" s="6" t="e">
        <f t="shared" si="493"/>
        <v>#N/A</v>
      </c>
      <c r="K5298" s="19">
        <f t="shared" si="494"/>
        <v>2527</v>
      </c>
      <c r="L5298" s="6" t="e">
        <f t="shared" ca="1" si="495"/>
        <v>#N/A</v>
      </c>
    </row>
    <row r="5299" spans="1:12" x14ac:dyDescent="0.2">
      <c r="A5299" s="5">
        <f>IF(AND(dateA=1,A5298&lt;DataEnd),'iBoxx inputs'!A5303,IF(AND(dateA=2,A5298&lt;DataEnd),'Bank of England inputs'!A5303,IF(dateA=3,A5298+1,IF(dateA=4,WORKDAY(A5298,1,),WORKDAY(A5298,1,holidayQ)))))</f>
        <v>43448</v>
      </c>
      <c r="B5299" s="35" t="e">
        <f>MATCH(A5299,'iBoxx inputs'!A:A,0)</f>
        <v>#N/A</v>
      </c>
      <c r="C5299" s="35" t="e">
        <f>MATCH(A5299,'Bank of England inputs'!A:A,0)</f>
        <v>#N/A</v>
      </c>
      <c r="D5299" s="6" t="e">
        <f>IF($A5299&gt;DataEnd,NA(),IFERROR(INDEX('iBoxx inputs'!B:B,MATCH($A5299,'iBoxx inputs'!$A:$A,0)),D5298))</f>
        <v>#N/A</v>
      </c>
      <c r="E5299" s="6" t="e">
        <f>IF($A5299&gt;DataEnd,NA(),IFERROR(INDEX('iBoxx inputs'!C:C,MATCH($A5299,'iBoxx inputs'!$A:$A,0)),E5298))</f>
        <v>#N/A</v>
      </c>
      <c r="F5299" s="6" t="e">
        <f>IF($A5299&gt;DataEnd,NA(),IFERROR(INDEX('Bank of England inputs'!D:D,MATCH($A5299,'Bank of England inputs'!$A:$A,0),0),F5298))</f>
        <v>#N/A</v>
      </c>
      <c r="G5299" s="19"/>
      <c r="H5299" s="5">
        <f t="shared" si="491"/>
        <v>43448</v>
      </c>
      <c r="I5299" s="6" t="e">
        <f t="shared" si="492"/>
        <v>#N/A</v>
      </c>
      <c r="J5299" s="6" t="e">
        <f t="shared" si="493"/>
        <v>#N/A</v>
      </c>
      <c r="K5299" s="19">
        <f t="shared" si="494"/>
        <v>2528</v>
      </c>
      <c r="L5299" s="6" t="e">
        <f t="shared" ca="1" si="495"/>
        <v>#N/A</v>
      </c>
    </row>
    <row r="5300" spans="1:12" x14ac:dyDescent="0.2">
      <c r="A5300" s="5">
        <f>IF(AND(dateA=1,A5299&lt;DataEnd),'iBoxx inputs'!A5304,IF(AND(dateA=2,A5299&lt;DataEnd),'Bank of England inputs'!A5304,IF(dateA=3,A5299+1,IF(dateA=4,WORKDAY(A5299,1,),WORKDAY(A5299,1,holidayQ)))))</f>
        <v>43451</v>
      </c>
      <c r="B5300" s="35" t="e">
        <f>MATCH(A5300,'iBoxx inputs'!A:A,0)</f>
        <v>#N/A</v>
      </c>
      <c r="C5300" s="35" t="e">
        <f>MATCH(A5300,'Bank of England inputs'!A:A,0)</f>
        <v>#N/A</v>
      </c>
      <c r="D5300" s="6" t="e">
        <f>IF($A5300&gt;DataEnd,NA(),IFERROR(INDEX('iBoxx inputs'!B:B,MATCH($A5300,'iBoxx inputs'!$A:$A,0)),D5299))</f>
        <v>#N/A</v>
      </c>
      <c r="E5300" s="6" t="e">
        <f>IF($A5300&gt;DataEnd,NA(),IFERROR(INDEX('iBoxx inputs'!C:C,MATCH($A5300,'iBoxx inputs'!$A:$A,0)),E5299))</f>
        <v>#N/A</v>
      </c>
      <c r="F5300" s="6" t="e">
        <f>IF($A5300&gt;DataEnd,NA(),IFERROR(INDEX('Bank of England inputs'!D:D,MATCH($A5300,'Bank of England inputs'!$A:$A,0),0),F5299))</f>
        <v>#N/A</v>
      </c>
      <c r="G5300" s="19"/>
      <c r="H5300" s="5">
        <f t="shared" si="491"/>
        <v>43451</v>
      </c>
      <c r="I5300" s="6" t="e">
        <f t="shared" si="492"/>
        <v>#N/A</v>
      </c>
      <c r="J5300" s="6" t="e">
        <f t="shared" si="493"/>
        <v>#N/A</v>
      </c>
      <c r="K5300" s="19">
        <f t="shared" si="494"/>
        <v>2526</v>
      </c>
      <c r="L5300" s="6" t="e">
        <f t="shared" ca="1" si="495"/>
        <v>#N/A</v>
      </c>
    </row>
    <row r="5301" spans="1:12" x14ac:dyDescent="0.2">
      <c r="A5301" s="5">
        <f>IF(AND(dateA=1,A5300&lt;DataEnd),'iBoxx inputs'!A5305,IF(AND(dateA=2,A5300&lt;DataEnd),'Bank of England inputs'!A5305,IF(dateA=3,A5300+1,IF(dateA=4,WORKDAY(A5300,1,),WORKDAY(A5300,1,holidayQ)))))</f>
        <v>43452</v>
      </c>
      <c r="B5301" s="35" t="e">
        <f>MATCH(A5301,'iBoxx inputs'!A:A,0)</f>
        <v>#N/A</v>
      </c>
      <c r="C5301" s="35" t="e">
        <f>MATCH(A5301,'Bank of England inputs'!A:A,0)</f>
        <v>#N/A</v>
      </c>
      <c r="D5301" s="6" t="e">
        <f>IF($A5301&gt;DataEnd,NA(),IFERROR(INDEX('iBoxx inputs'!B:B,MATCH($A5301,'iBoxx inputs'!$A:$A,0)),D5300))</f>
        <v>#N/A</v>
      </c>
      <c r="E5301" s="6" t="e">
        <f>IF($A5301&gt;DataEnd,NA(),IFERROR(INDEX('iBoxx inputs'!C:C,MATCH($A5301,'iBoxx inputs'!$A:$A,0)),E5300))</f>
        <v>#N/A</v>
      </c>
      <c r="F5301" s="6" t="e">
        <f>IF($A5301&gt;DataEnd,NA(),IFERROR(INDEX('Bank of England inputs'!D:D,MATCH($A5301,'Bank of England inputs'!$A:$A,0),0),F5300))</f>
        <v>#N/A</v>
      </c>
      <c r="G5301" s="19"/>
      <c r="H5301" s="5">
        <f t="shared" si="491"/>
        <v>43452</v>
      </c>
      <c r="I5301" s="6" t="e">
        <f t="shared" si="492"/>
        <v>#N/A</v>
      </c>
      <c r="J5301" s="6" t="e">
        <f t="shared" si="493"/>
        <v>#N/A</v>
      </c>
      <c r="K5301" s="19">
        <f t="shared" si="494"/>
        <v>2526</v>
      </c>
      <c r="L5301" s="6" t="e">
        <f t="shared" ca="1" si="495"/>
        <v>#N/A</v>
      </c>
    </row>
    <row r="5302" spans="1:12" x14ac:dyDescent="0.2">
      <c r="A5302" s="5">
        <f>IF(AND(dateA=1,A5301&lt;DataEnd),'iBoxx inputs'!A5306,IF(AND(dateA=2,A5301&lt;DataEnd),'Bank of England inputs'!A5306,IF(dateA=3,A5301+1,IF(dateA=4,WORKDAY(A5301,1,),WORKDAY(A5301,1,holidayQ)))))</f>
        <v>43453</v>
      </c>
      <c r="B5302" s="35" t="e">
        <f>MATCH(A5302,'iBoxx inputs'!A:A,0)</f>
        <v>#N/A</v>
      </c>
      <c r="C5302" s="35" t="e">
        <f>MATCH(A5302,'Bank of England inputs'!A:A,0)</f>
        <v>#N/A</v>
      </c>
      <c r="D5302" s="6" t="e">
        <f>IF($A5302&gt;DataEnd,NA(),IFERROR(INDEX('iBoxx inputs'!B:B,MATCH($A5302,'iBoxx inputs'!$A:$A,0)),D5301))</f>
        <v>#N/A</v>
      </c>
      <c r="E5302" s="6" t="e">
        <f>IF($A5302&gt;DataEnd,NA(),IFERROR(INDEX('iBoxx inputs'!C:C,MATCH($A5302,'iBoxx inputs'!$A:$A,0)),E5301))</f>
        <v>#N/A</v>
      </c>
      <c r="F5302" s="6" t="e">
        <f>IF($A5302&gt;DataEnd,NA(),IFERROR(INDEX('Bank of England inputs'!D:D,MATCH($A5302,'Bank of England inputs'!$A:$A,0),0),F5301))</f>
        <v>#N/A</v>
      </c>
      <c r="G5302" s="19"/>
      <c r="H5302" s="5">
        <f t="shared" si="491"/>
        <v>43453</v>
      </c>
      <c r="I5302" s="6" t="e">
        <f t="shared" si="492"/>
        <v>#N/A</v>
      </c>
      <c r="J5302" s="6" t="e">
        <f t="shared" si="493"/>
        <v>#N/A</v>
      </c>
      <c r="K5302" s="19">
        <f t="shared" si="494"/>
        <v>2526</v>
      </c>
      <c r="L5302" s="6" t="e">
        <f t="shared" ca="1" si="495"/>
        <v>#N/A</v>
      </c>
    </row>
    <row r="5303" spans="1:12" x14ac:dyDescent="0.2">
      <c r="A5303" s="5">
        <f>IF(AND(dateA=1,A5302&lt;DataEnd),'iBoxx inputs'!A5307,IF(AND(dateA=2,A5302&lt;DataEnd),'Bank of England inputs'!A5307,IF(dateA=3,A5302+1,IF(dateA=4,WORKDAY(A5302,1,),WORKDAY(A5302,1,holidayQ)))))</f>
        <v>43454</v>
      </c>
      <c r="B5303" s="35" t="e">
        <f>MATCH(A5303,'iBoxx inputs'!A:A,0)</f>
        <v>#N/A</v>
      </c>
      <c r="C5303" s="35" t="e">
        <f>MATCH(A5303,'Bank of England inputs'!A:A,0)</f>
        <v>#N/A</v>
      </c>
      <c r="D5303" s="6" t="e">
        <f>IF($A5303&gt;DataEnd,NA(),IFERROR(INDEX('iBoxx inputs'!B:B,MATCH($A5303,'iBoxx inputs'!$A:$A,0)),D5302))</f>
        <v>#N/A</v>
      </c>
      <c r="E5303" s="6" t="e">
        <f>IF($A5303&gt;DataEnd,NA(),IFERROR(INDEX('iBoxx inputs'!C:C,MATCH($A5303,'iBoxx inputs'!$A:$A,0)),E5302))</f>
        <v>#N/A</v>
      </c>
      <c r="F5303" s="6" t="e">
        <f>IF($A5303&gt;DataEnd,NA(),IFERROR(INDEX('Bank of England inputs'!D:D,MATCH($A5303,'Bank of England inputs'!$A:$A,0),0),F5302))</f>
        <v>#N/A</v>
      </c>
      <c r="G5303" s="19"/>
      <c r="H5303" s="5">
        <f t="shared" si="491"/>
        <v>43454</v>
      </c>
      <c r="I5303" s="6" t="e">
        <f t="shared" si="492"/>
        <v>#N/A</v>
      </c>
      <c r="J5303" s="6" t="e">
        <f t="shared" si="493"/>
        <v>#N/A</v>
      </c>
      <c r="K5303" s="19">
        <f t="shared" si="494"/>
        <v>2527</v>
      </c>
      <c r="L5303" s="6" t="e">
        <f t="shared" ca="1" si="495"/>
        <v>#N/A</v>
      </c>
    </row>
    <row r="5304" spans="1:12" x14ac:dyDescent="0.2">
      <c r="A5304" s="5">
        <f>IF(AND(dateA=1,A5303&lt;DataEnd),'iBoxx inputs'!A5308,IF(AND(dateA=2,A5303&lt;DataEnd),'Bank of England inputs'!A5308,IF(dateA=3,A5303+1,IF(dateA=4,WORKDAY(A5303,1,),WORKDAY(A5303,1,holidayQ)))))</f>
        <v>43455</v>
      </c>
      <c r="B5304" s="35" t="e">
        <f>MATCH(A5304,'iBoxx inputs'!A:A,0)</f>
        <v>#N/A</v>
      </c>
      <c r="C5304" s="35" t="e">
        <f>MATCH(A5304,'Bank of England inputs'!A:A,0)</f>
        <v>#N/A</v>
      </c>
      <c r="D5304" s="6" t="e">
        <f>IF($A5304&gt;DataEnd,NA(),IFERROR(INDEX('iBoxx inputs'!B:B,MATCH($A5304,'iBoxx inputs'!$A:$A,0)),D5303))</f>
        <v>#N/A</v>
      </c>
      <c r="E5304" s="6" t="e">
        <f>IF($A5304&gt;DataEnd,NA(),IFERROR(INDEX('iBoxx inputs'!C:C,MATCH($A5304,'iBoxx inputs'!$A:$A,0)),E5303))</f>
        <v>#N/A</v>
      </c>
      <c r="F5304" s="6" t="e">
        <f>IF($A5304&gt;DataEnd,NA(),IFERROR(INDEX('Bank of England inputs'!D:D,MATCH($A5304,'Bank of England inputs'!$A:$A,0),0),F5303))</f>
        <v>#N/A</v>
      </c>
      <c r="G5304" s="19"/>
      <c r="H5304" s="5">
        <f t="shared" si="491"/>
        <v>43455</v>
      </c>
      <c r="I5304" s="6" t="e">
        <f t="shared" si="492"/>
        <v>#N/A</v>
      </c>
      <c r="J5304" s="6" t="e">
        <f t="shared" si="493"/>
        <v>#N/A</v>
      </c>
      <c r="K5304" s="19">
        <f t="shared" si="494"/>
        <v>2528</v>
      </c>
      <c r="L5304" s="6" t="e">
        <f t="shared" ca="1" si="495"/>
        <v>#N/A</v>
      </c>
    </row>
    <row r="5305" spans="1:12" x14ac:dyDescent="0.2">
      <c r="A5305" s="5">
        <f>IF(AND(dateA=1,A5304&lt;DataEnd),'iBoxx inputs'!A5309,IF(AND(dateA=2,A5304&lt;DataEnd),'Bank of England inputs'!A5309,IF(dateA=3,A5304+1,IF(dateA=4,WORKDAY(A5304,1,),WORKDAY(A5304,1,holidayQ)))))</f>
        <v>43458</v>
      </c>
      <c r="B5305" s="35" t="e">
        <f>MATCH(A5305,'iBoxx inputs'!A:A,0)</f>
        <v>#N/A</v>
      </c>
      <c r="C5305" s="35" t="e">
        <f>MATCH(A5305,'Bank of England inputs'!A:A,0)</f>
        <v>#N/A</v>
      </c>
      <c r="D5305" s="6" t="e">
        <f>IF($A5305&gt;DataEnd,NA(),IFERROR(INDEX('iBoxx inputs'!B:B,MATCH($A5305,'iBoxx inputs'!$A:$A,0)),D5304))</f>
        <v>#N/A</v>
      </c>
      <c r="E5305" s="6" t="e">
        <f>IF($A5305&gt;DataEnd,NA(),IFERROR(INDEX('iBoxx inputs'!C:C,MATCH($A5305,'iBoxx inputs'!$A:$A,0)),E5304))</f>
        <v>#N/A</v>
      </c>
      <c r="F5305" s="6" t="e">
        <f>IF($A5305&gt;DataEnd,NA(),IFERROR(INDEX('Bank of England inputs'!D:D,MATCH($A5305,'Bank of England inputs'!$A:$A,0),0),F5304))</f>
        <v>#N/A</v>
      </c>
      <c r="G5305" s="19"/>
      <c r="H5305" s="5">
        <f t="shared" si="491"/>
        <v>43458</v>
      </c>
      <c r="I5305" s="6" t="e">
        <f t="shared" si="492"/>
        <v>#N/A</v>
      </c>
      <c r="J5305" s="6" t="e">
        <f t="shared" si="493"/>
        <v>#N/A</v>
      </c>
      <c r="K5305" s="19">
        <f t="shared" si="494"/>
        <v>2526</v>
      </c>
      <c r="L5305" s="6" t="e">
        <f t="shared" ca="1" si="495"/>
        <v>#N/A</v>
      </c>
    </row>
    <row r="5306" spans="1:12" x14ac:dyDescent="0.2">
      <c r="A5306" s="5">
        <f>IF(AND(dateA=1,A5305&lt;DataEnd),'iBoxx inputs'!A5310,IF(AND(dateA=2,A5305&lt;DataEnd),'Bank of England inputs'!A5310,IF(dateA=3,A5305+1,IF(dateA=4,WORKDAY(A5305,1,),WORKDAY(A5305,1,holidayQ)))))</f>
        <v>43461</v>
      </c>
      <c r="B5306" s="35" t="e">
        <f>MATCH(A5306,'iBoxx inputs'!A:A,0)</f>
        <v>#N/A</v>
      </c>
      <c r="C5306" s="35" t="e">
        <f>MATCH(A5306,'Bank of England inputs'!A:A,0)</f>
        <v>#N/A</v>
      </c>
      <c r="D5306" s="6" t="e">
        <f>IF($A5306&gt;DataEnd,NA(),IFERROR(INDEX('iBoxx inputs'!B:B,MATCH($A5306,'iBoxx inputs'!$A:$A,0)),D5305))</f>
        <v>#N/A</v>
      </c>
      <c r="E5306" s="6" t="e">
        <f>IF($A5306&gt;DataEnd,NA(),IFERROR(INDEX('iBoxx inputs'!C:C,MATCH($A5306,'iBoxx inputs'!$A:$A,0)),E5305))</f>
        <v>#N/A</v>
      </c>
      <c r="F5306" s="6" t="e">
        <f>IF($A5306&gt;DataEnd,NA(),IFERROR(INDEX('Bank of England inputs'!D:D,MATCH($A5306,'Bank of England inputs'!$A:$A,0),0),F5305))</f>
        <v>#N/A</v>
      </c>
      <c r="G5306" s="19"/>
      <c r="H5306" s="5">
        <f t="shared" si="491"/>
        <v>43461</v>
      </c>
      <c r="I5306" s="6" t="e">
        <f t="shared" si="492"/>
        <v>#N/A</v>
      </c>
      <c r="J5306" s="6" t="e">
        <f t="shared" si="493"/>
        <v>#N/A</v>
      </c>
      <c r="K5306" s="19">
        <f t="shared" si="494"/>
        <v>2527</v>
      </c>
      <c r="L5306" s="6" t="e">
        <f t="shared" ca="1" si="495"/>
        <v>#N/A</v>
      </c>
    </row>
    <row r="5307" spans="1:12" x14ac:dyDescent="0.2">
      <c r="A5307" s="5">
        <f>IF(AND(dateA=1,A5306&lt;DataEnd),'iBoxx inputs'!A5311,IF(AND(dateA=2,A5306&lt;DataEnd),'Bank of England inputs'!A5311,IF(dateA=3,A5306+1,IF(dateA=4,WORKDAY(A5306,1,),WORKDAY(A5306,1,holidayQ)))))</f>
        <v>43462</v>
      </c>
      <c r="B5307" s="35" t="e">
        <f>MATCH(A5307,'iBoxx inputs'!A:A,0)</f>
        <v>#N/A</v>
      </c>
      <c r="C5307" s="35" t="e">
        <f>MATCH(A5307,'Bank of England inputs'!A:A,0)</f>
        <v>#N/A</v>
      </c>
      <c r="D5307" s="6" t="e">
        <f>IF($A5307&gt;DataEnd,NA(),IFERROR(INDEX('iBoxx inputs'!B:B,MATCH($A5307,'iBoxx inputs'!$A:$A,0)),D5306))</f>
        <v>#N/A</v>
      </c>
      <c r="E5307" s="6" t="e">
        <f>IF($A5307&gt;DataEnd,NA(),IFERROR(INDEX('iBoxx inputs'!C:C,MATCH($A5307,'iBoxx inputs'!$A:$A,0)),E5306))</f>
        <v>#N/A</v>
      </c>
      <c r="F5307" s="6" t="e">
        <f>IF($A5307&gt;DataEnd,NA(),IFERROR(INDEX('Bank of England inputs'!D:D,MATCH($A5307,'Bank of England inputs'!$A:$A,0),0),F5306))</f>
        <v>#N/A</v>
      </c>
      <c r="G5307" s="19"/>
      <c r="H5307" s="5">
        <f t="shared" si="491"/>
        <v>43462</v>
      </c>
      <c r="I5307" s="6" t="e">
        <f t="shared" si="492"/>
        <v>#N/A</v>
      </c>
      <c r="J5307" s="6" t="e">
        <f t="shared" si="493"/>
        <v>#N/A</v>
      </c>
      <c r="K5307" s="19">
        <f t="shared" si="494"/>
        <v>2528</v>
      </c>
      <c r="L5307" s="6" t="e">
        <f t="shared" ca="1" si="495"/>
        <v>#N/A</v>
      </c>
    </row>
    <row r="5308" spans="1:12" x14ac:dyDescent="0.2">
      <c r="A5308" s="5">
        <f>IF(AND(dateA=1,A5307&lt;DataEnd),'iBoxx inputs'!A5312,IF(AND(dateA=2,A5307&lt;DataEnd),'Bank of England inputs'!A5312,IF(dateA=3,A5307+1,IF(dateA=4,WORKDAY(A5307,1,),WORKDAY(A5307,1,holidayQ)))))</f>
        <v>43465</v>
      </c>
      <c r="B5308" s="35" t="e">
        <f>MATCH(A5308,'iBoxx inputs'!A:A,0)</f>
        <v>#N/A</v>
      </c>
      <c r="C5308" s="35" t="e">
        <f>MATCH(A5308,'Bank of England inputs'!A:A,0)</f>
        <v>#N/A</v>
      </c>
      <c r="D5308" s="6" t="e">
        <f>IF($A5308&gt;DataEnd,NA(),IFERROR(INDEX('iBoxx inputs'!B:B,MATCH($A5308,'iBoxx inputs'!$A:$A,0)),D5307))</f>
        <v>#N/A</v>
      </c>
      <c r="E5308" s="6" t="e">
        <f>IF($A5308&gt;DataEnd,NA(),IFERROR(INDEX('iBoxx inputs'!C:C,MATCH($A5308,'iBoxx inputs'!$A:$A,0)),E5307))</f>
        <v>#N/A</v>
      </c>
      <c r="F5308" s="6" t="e">
        <f>IF($A5308&gt;DataEnd,NA(),IFERROR(INDEX('Bank of England inputs'!D:D,MATCH($A5308,'Bank of England inputs'!$A:$A,0),0),F5307))</f>
        <v>#N/A</v>
      </c>
      <c r="G5308" s="19"/>
      <c r="H5308" s="5">
        <f t="shared" si="491"/>
        <v>43465</v>
      </c>
      <c r="I5308" s="6" t="e">
        <f t="shared" si="492"/>
        <v>#N/A</v>
      </c>
      <c r="J5308" s="6" t="e">
        <f t="shared" si="493"/>
        <v>#N/A</v>
      </c>
      <c r="K5308" s="19">
        <f t="shared" si="494"/>
        <v>2526</v>
      </c>
      <c r="L5308" s="6" t="e">
        <f t="shared" ca="1" si="495"/>
        <v>#N/A</v>
      </c>
    </row>
    <row r="5309" spans="1:12" x14ac:dyDescent="0.2">
      <c r="A5309" s="5">
        <f>IF(AND(dateA=1,A5308&lt;DataEnd),'iBoxx inputs'!A5313,IF(AND(dateA=2,A5308&lt;DataEnd),'Bank of England inputs'!A5313,IF(dateA=3,A5308+1,IF(dateA=4,WORKDAY(A5308,1,),WORKDAY(A5308,1,holidayQ)))))</f>
        <v>43467</v>
      </c>
      <c r="B5309" s="35" t="e">
        <f>MATCH(A5309,'iBoxx inputs'!A:A,0)</f>
        <v>#N/A</v>
      </c>
      <c r="C5309" s="35" t="e">
        <f>MATCH(A5309,'Bank of England inputs'!A:A,0)</f>
        <v>#N/A</v>
      </c>
      <c r="D5309" s="6" t="e">
        <f>IF($A5309&gt;DataEnd,NA(),IFERROR(INDEX('iBoxx inputs'!B:B,MATCH($A5309,'iBoxx inputs'!$A:$A,0)),D5308))</f>
        <v>#N/A</v>
      </c>
      <c r="E5309" s="6" t="e">
        <f>IF($A5309&gt;DataEnd,NA(),IFERROR(INDEX('iBoxx inputs'!C:C,MATCH($A5309,'iBoxx inputs'!$A:$A,0)),E5308))</f>
        <v>#N/A</v>
      </c>
      <c r="F5309" s="6" t="e">
        <f>IF($A5309&gt;DataEnd,NA(),IFERROR(INDEX('Bank of England inputs'!D:D,MATCH($A5309,'Bank of England inputs'!$A:$A,0),0),F5308))</f>
        <v>#N/A</v>
      </c>
      <c r="G5309" s="19"/>
      <c r="H5309" s="5">
        <f t="shared" si="491"/>
        <v>43467</v>
      </c>
      <c r="I5309" s="6" t="e">
        <f t="shared" si="492"/>
        <v>#N/A</v>
      </c>
      <c r="J5309" s="6" t="e">
        <f t="shared" si="493"/>
        <v>#N/A</v>
      </c>
      <c r="K5309" s="19">
        <f t="shared" si="494"/>
        <v>2526</v>
      </c>
      <c r="L5309" s="6" t="e">
        <f t="shared" ca="1" si="495"/>
        <v>#N/A</v>
      </c>
    </row>
    <row r="5310" spans="1:12" x14ac:dyDescent="0.2">
      <c r="A5310" s="5">
        <f>IF(AND(dateA=1,A5309&lt;DataEnd),'iBoxx inputs'!A5314,IF(AND(dateA=2,A5309&lt;DataEnd),'Bank of England inputs'!A5314,IF(dateA=3,A5309+1,IF(dateA=4,WORKDAY(A5309,1,),WORKDAY(A5309,1,holidayQ)))))</f>
        <v>43468</v>
      </c>
      <c r="B5310" s="35" t="e">
        <f>MATCH(A5310,'iBoxx inputs'!A:A,0)</f>
        <v>#N/A</v>
      </c>
      <c r="C5310" s="35" t="e">
        <f>MATCH(A5310,'Bank of England inputs'!A:A,0)</f>
        <v>#N/A</v>
      </c>
      <c r="D5310" s="6" t="e">
        <f>IF($A5310&gt;DataEnd,NA(),IFERROR(INDEX('iBoxx inputs'!B:B,MATCH($A5310,'iBoxx inputs'!$A:$A,0)),D5309))</f>
        <v>#N/A</v>
      </c>
      <c r="E5310" s="6" t="e">
        <f>IF($A5310&gt;DataEnd,NA(),IFERROR(INDEX('iBoxx inputs'!C:C,MATCH($A5310,'iBoxx inputs'!$A:$A,0)),E5309))</f>
        <v>#N/A</v>
      </c>
      <c r="F5310" s="6" t="e">
        <f>IF($A5310&gt;DataEnd,NA(),IFERROR(INDEX('Bank of England inputs'!D:D,MATCH($A5310,'Bank of England inputs'!$A:$A,0),0),F5309))</f>
        <v>#N/A</v>
      </c>
      <c r="G5310" s="19"/>
      <c r="H5310" s="5">
        <f t="shared" si="491"/>
        <v>43468</v>
      </c>
      <c r="I5310" s="6" t="e">
        <f t="shared" si="492"/>
        <v>#N/A</v>
      </c>
      <c r="J5310" s="6" t="e">
        <f t="shared" si="493"/>
        <v>#N/A</v>
      </c>
      <c r="K5310" s="19">
        <f t="shared" si="494"/>
        <v>2527</v>
      </c>
      <c r="L5310" s="6" t="e">
        <f t="shared" ca="1" si="495"/>
        <v>#N/A</v>
      </c>
    </row>
    <row r="5311" spans="1:12" x14ac:dyDescent="0.2">
      <c r="A5311" s="5">
        <f>IF(AND(dateA=1,A5310&lt;DataEnd),'iBoxx inputs'!A5315,IF(AND(dateA=2,A5310&lt;DataEnd),'Bank of England inputs'!A5315,IF(dateA=3,A5310+1,IF(dateA=4,WORKDAY(A5310,1,),WORKDAY(A5310,1,holidayQ)))))</f>
        <v>43469</v>
      </c>
      <c r="B5311" s="35" t="e">
        <f>MATCH(A5311,'iBoxx inputs'!A:A,0)</f>
        <v>#N/A</v>
      </c>
      <c r="C5311" s="35" t="e">
        <f>MATCH(A5311,'Bank of England inputs'!A:A,0)</f>
        <v>#N/A</v>
      </c>
      <c r="D5311" s="6" t="e">
        <f>IF($A5311&gt;DataEnd,NA(),IFERROR(INDEX('iBoxx inputs'!B:B,MATCH($A5311,'iBoxx inputs'!$A:$A,0)),D5310))</f>
        <v>#N/A</v>
      </c>
      <c r="E5311" s="6" t="e">
        <f>IF($A5311&gt;DataEnd,NA(),IFERROR(INDEX('iBoxx inputs'!C:C,MATCH($A5311,'iBoxx inputs'!$A:$A,0)),E5310))</f>
        <v>#N/A</v>
      </c>
      <c r="F5311" s="6" t="e">
        <f>IF($A5311&gt;DataEnd,NA(),IFERROR(INDEX('Bank of England inputs'!D:D,MATCH($A5311,'Bank of England inputs'!$A:$A,0),0),F5310))</f>
        <v>#N/A</v>
      </c>
      <c r="G5311" s="19"/>
      <c r="H5311" s="5">
        <f t="shared" si="491"/>
        <v>43469</v>
      </c>
      <c r="I5311" s="6" t="e">
        <f t="shared" si="492"/>
        <v>#N/A</v>
      </c>
      <c r="J5311" s="6" t="e">
        <f t="shared" si="493"/>
        <v>#N/A</v>
      </c>
      <c r="K5311" s="19">
        <f t="shared" si="494"/>
        <v>2528</v>
      </c>
      <c r="L5311" s="6" t="e">
        <f t="shared" ca="1" si="495"/>
        <v>#N/A</v>
      </c>
    </row>
    <row r="5312" spans="1:12" x14ac:dyDescent="0.2">
      <c r="A5312" s="5">
        <f>IF(AND(dateA=1,A5311&lt;DataEnd),'iBoxx inputs'!A5316,IF(AND(dateA=2,A5311&lt;DataEnd),'Bank of England inputs'!A5316,IF(dateA=3,A5311+1,IF(dateA=4,WORKDAY(A5311,1,),WORKDAY(A5311,1,holidayQ)))))</f>
        <v>43472</v>
      </c>
      <c r="B5312" s="35" t="e">
        <f>MATCH(A5312,'iBoxx inputs'!A:A,0)</f>
        <v>#N/A</v>
      </c>
      <c r="C5312" s="35" t="e">
        <f>MATCH(A5312,'Bank of England inputs'!A:A,0)</f>
        <v>#N/A</v>
      </c>
      <c r="D5312" s="6" t="e">
        <f>IF($A5312&gt;DataEnd,NA(),IFERROR(INDEX('iBoxx inputs'!B:B,MATCH($A5312,'iBoxx inputs'!$A:$A,0)),D5311))</f>
        <v>#N/A</v>
      </c>
      <c r="E5312" s="6" t="e">
        <f>IF($A5312&gt;DataEnd,NA(),IFERROR(INDEX('iBoxx inputs'!C:C,MATCH($A5312,'iBoxx inputs'!$A:$A,0)),E5311))</f>
        <v>#N/A</v>
      </c>
      <c r="F5312" s="6" t="e">
        <f>IF($A5312&gt;DataEnd,NA(),IFERROR(INDEX('Bank of England inputs'!D:D,MATCH($A5312,'Bank of England inputs'!$A:$A,0),0),F5311))</f>
        <v>#N/A</v>
      </c>
      <c r="G5312" s="19"/>
      <c r="H5312" s="5">
        <f t="shared" si="491"/>
        <v>43472</v>
      </c>
      <c r="I5312" s="6" t="e">
        <f t="shared" si="492"/>
        <v>#N/A</v>
      </c>
      <c r="J5312" s="6" t="e">
        <f t="shared" si="493"/>
        <v>#N/A</v>
      </c>
      <c r="K5312" s="19">
        <f t="shared" si="494"/>
        <v>2526</v>
      </c>
      <c r="L5312" s="6" t="e">
        <f t="shared" ca="1" si="495"/>
        <v>#N/A</v>
      </c>
    </row>
    <row r="5313" spans="1:12" x14ac:dyDescent="0.2">
      <c r="A5313" s="5">
        <f>IF(AND(dateA=1,A5312&lt;DataEnd),'iBoxx inputs'!A5317,IF(AND(dateA=2,A5312&lt;DataEnd),'Bank of England inputs'!A5317,IF(dateA=3,A5312+1,IF(dateA=4,WORKDAY(A5312,1,),WORKDAY(A5312,1,holidayQ)))))</f>
        <v>43473</v>
      </c>
      <c r="B5313" s="35" t="e">
        <f>MATCH(A5313,'iBoxx inputs'!A:A,0)</f>
        <v>#N/A</v>
      </c>
      <c r="C5313" s="35" t="e">
        <f>MATCH(A5313,'Bank of England inputs'!A:A,0)</f>
        <v>#N/A</v>
      </c>
      <c r="D5313" s="6" t="e">
        <f>IF($A5313&gt;DataEnd,NA(),IFERROR(INDEX('iBoxx inputs'!B:B,MATCH($A5313,'iBoxx inputs'!$A:$A,0)),D5312))</f>
        <v>#N/A</v>
      </c>
      <c r="E5313" s="6" t="e">
        <f>IF($A5313&gt;DataEnd,NA(),IFERROR(INDEX('iBoxx inputs'!C:C,MATCH($A5313,'iBoxx inputs'!$A:$A,0)),E5312))</f>
        <v>#N/A</v>
      </c>
      <c r="F5313" s="6" t="e">
        <f>IF($A5313&gt;DataEnd,NA(),IFERROR(INDEX('Bank of England inputs'!D:D,MATCH($A5313,'Bank of England inputs'!$A:$A,0),0),F5312))</f>
        <v>#N/A</v>
      </c>
      <c r="G5313" s="19"/>
      <c r="H5313" s="5">
        <f t="shared" si="491"/>
        <v>43473</v>
      </c>
      <c r="I5313" s="6" t="e">
        <f t="shared" si="492"/>
        <v>#N/A</v>
      </c>
      <c r="J5313" s="6" t="e">
        <f t="shared" si="493"/>
        <v>#N/A</v>
      </c>
      <c r="K5313" s="19">
        <f t="shared" si="494"/>
        <v>2526</v>
      </c>
      <c r="L5313" s="6" t="e">
        <f t="shared" ca="1" si="495"/>
        <v>#N/A</v>
      </c>
    </row>
    <row r="5314" spans="1:12" x14ac:dyDescent="0.2">
      <c r="A5314" s="5">
        <f>IF(AND(dateA=1,A5313&lt;DataEnd),'iBoxx inputs'!A5318,IF(AND(dateA=2,A5313&lt;DataEnd),'Bank of England inputs'!A5318,IF(dateA=3,A5313+1,IF(dateA=4,WORKDAY(A5313,1,),WORKDAY(A5313,1,holidayQ)))))</f>
        <v>43474</v>
      </c>
      <c r="B5314" s="35" t="e">
        <f>MATCH(A5314,'iBoxx inputs'!A:A,0)</f>
        <v>#N/A</v>
      </c>
      <c r="C5314" s="35" t="e">
        <f>MATCH(A5314,'Bank of England inputs'!A:A,0)</f>
        <v>#N/A</v>
      </c>
      <c r="D5314" s="6" t="e">
        <f>IF($A5314&gt;DataEnd,NA(),IFERROR(INDEX('iBoxx inputs'!B:B,MATCH($A5314,'iBoxx inputs'!$A:$A,0)),D5313))</f>
        <v>#N/A</v>
      </c>
      <c r="E5314" s="6" t="e">
        <f>IF($A5314&gt;DataEnd,NA(),IFERROR(INDEX('iBoxx inputs'!C:C,MATCH($A5314,'iBoxx inputs'!$A:$A,0)),E5313))</f>
        <v>#N/A</v>
      </c>
      <c r="F5314" s="6" t="e">
        <f>IF($A5314&gt;DataEnd,NA(),IFERROR(INDEX('Bank of England inputs'!D:D,MATCH($A5314,'Bank of England inputs'!$A:$A,0),0),F5313))</f>
        <v>#N/A</v>
      </c>
      <c r="G5314" s="19"/>
      <c r="H5314" s="5">
        <f t="shared" ref="H5314:H5377" si="496">A5314</f>
        <v>43474</v>
      </c>
      <c r="I5314" s="6" t="e">
        <f t="shared" ref="I5314:I5377" si="497">(D5314+E5314)/2</f>
        <v>#N/A</v>
      </c>
      <c r="J5314" s="6" t="e">
        <f t="shared" ref="J5314:J5377" si="498">((1+I5314/100)/(1+F5314/100)-1)*100</f>
        <v>#N/A</v>
      </c>
      <c r="K5314" s="19">
        <f t="shared" si="494"/>
        <v>2526</v>
      </c>
      <c r="L5314" s="6" t="e">
        <f t="shared" ca="1" si="495"/>
        <v>#N/A</v>
      </c>
    </row>
    <row r="5315" spans="1:12" x14ac:dyDescent="0.2">
      <c r="A5315" s="5">
        <f>IF(AND(dateA=1,A5314&lt;DataEnd),'iBoxx inputs'!A5319,IF(AND(dateA=2,A5314&lt;DataEnd),'Bank of England inputs'!A5319,IF(dateA=3,A5314+1,IF(dateA=4,WORKDAY(A5314,1,),WORKDAY(A5314,1,holidayQ)))))</f>
        <v>43475</v>
      </c>
      <c r="B5315" s="35" t="e">
        <f>MATCH(A5315,'iBoxx inputs'!A:A,0)</f>
        <v>#N/A</v>
      </c>
      <c r="C5315" s="35" t="e">
        <f>MATCH(A5315,'Bank of England inputs'!A:A,0)</f>
        <v>#N/A</v>
      </c>
      <c r="D5315" s="6" t="e">
        <f>IF($A5315&gt;DataEnd,NA(),IFERROR(INDEX('iBoxx inputs'!B:B,MATCH($A5315,'iBoxx inputs'!$A:$A,0)),D5314))</f>
        <v>#N/A</v>
      </c>
      <c r="E5315" s="6" t="e">
        <f>IF($A5315&gt;DataEnd,NA(),IFERROR(INDEX('iBoxx inputs'!C:C,MATCH($A5315,'iBoxx inputs'!$A:$A,0)),E5314))</f>
        <v>#N/A</v>
      </c>
      <c r="F5315" s="6" t="e">
        <f>IF($A5315&gt;DataEnd,NA(),IFERROR(INDEX('Bank of England inputs'!D:D,MATCH($A5315,'Bank of England inputs'!$A:$A,0),0),F5314))</f>
        <v>#N/A</v>
      </c>
      <c r="G5315" s="19"/>
      <c r="H5315" s="5">
        <f t="shared" si="496"/>
        <v>43475</v>
      </c>
      <c r="I5315" s="6" t="e">
        <f t="shared" si="497"/>
        <v>#N/A</v>
      </c>
      <c r="J5315" s="6" t="e">
        <f t="shared" si="498"/>
        <v>#N/A</v>
      </c>
      <c r="K5315" s="19">
        <f t="shared" si="494"/>
        <v>2527</v>
      </c>
      <c r="L5315" s="6" t="e">
        <f t="shared" ca="1" si="495"/>
        <v>#N/A</v>
      </c>
    </row>
    <row r="5316" spans="1:12" x14ac:dyDescent="0.2">
      <c r="A5316" s="5">
        <f>IF(AND(dateA=1,A5315&lt;DataEnd),'iBoxx inputs'!A5320,IF(AND(dateA=2,A5315&lt;DataEnd),'Bank of England inputs'!A5320,IF(dateA=3,A5315+1,IF(dateA=4,WORKDAY(A5315,1,),WORKDAY(A5315,1,holidayQ)))))</f>
        <v>43476</v>
      </c>
      <c r="B5316" s="35" t="e">
        <f>MATCH(A5316,'iBoxx inputs'!A:A,0)</f>
        <v>#N/A</v>
      </c>
      <c r="C5316" s="35" t="e">
        <f>MATCH(A5316,'Bank of England inputs'!A:A,0)</f>
        <v>#N/A</v>
      </c>
      <c r="D5316" s="6" t="e">
        <f>IF($A5316&gt;DataEnd,NA(),IFERROR(INDEX('iBoxx inputs'!B:B,MATCH($A5316,'iBoxx inputs'!$A:$A,0)),D5315))</f>
        <v>#N/A</v>
      </c>
      <c r="E5316" s="6" t="e">
        <f>IF($A5316&gt;DataEnd,NA(),IFERROR(INDEX('iBoxx inputs'!C:C,MATCH($A5316,'iBoxx inputs'!$A:$A,0)),E5315))</f>
        <v>#N/A</v>
      </c>
      <c r="F5316" s="6" t="e">
        <f>IF($A5316&gt;DataEnd,NA(),IFERROR(INDEX('Bank of England inputs'!D:D,MATCH($A5316,'Bank of England inputs'!$A:$A,0),0),F5315))</f>
        <v>#N/A</v>
      </c>
      <c r="G5316" s="19"/>
      <c r="H5316" s="5">
        <f t="shared" si="496"/>
        <v>43476</v>
      </c>
      <c r="I5316" s="6" t="e">
        <f t="shared" si="497"/>
        <v>#N/A</v>
      </c>
      <c r="J5316" s="6" t="e">
        <f t="shared" si="498"/>
        <v>#N/A</v>
      </c>
      <c r="K5316" s="19">
        <f t="shared" si="494"/>
        <v>2528</v>
      </c>
      <c r="L5316" s="6" t="e">
        <f t="shared" ca="1" si="495"/>
        <v>#N/A</v>
      </c>
    </row>
    <row r="5317" spans="1:12" x14ac:dyDescent="0.2">
      <c r="A5317" s="5">
        <f>IF(AND(dateA=1,A5316&lt;DataEnd),'iBoxx inputs'!A5321,IF(AND(dateA=2,A5316&lt;DataEnd),'Bank of England inputs'!A5321,IF(dateA=3,A5316+1,IF(dateA=4,WORKDAY(A5316,1,),WORKDAY(A5316,1,holidayQ)))))</f>
        <v>43479</v>
      </c>
      <c r="B5317" s="35" t="e">
        <f>MATCH(A5317,'iBoxx inputs'!A:A,0)</f>
        <v>#N/A</v>
      </c>
      <c r="C5317" s="35" t="e">
        <f>MATCH(A5317,'Bank of England inputs'!A:A,0)</f>
        <v>#N/A</v>
      </c>
      <c r="D5317" s="6" t="e">
        <f>IF($A5317&gt;DataEnd,NA(),IFERROR(INDEX('iBoxx inputs'!B:B,MATCH($A5317,'iBoxx inputs'!$A:$A,0)),D5316))</f>
        <v>#N/A</v>
      </c>
      <c r="E5317" s="6" t="e">
        <f>IF($A5317&gt;DataEnd,NA(),IFERROR(INDEX('iBoxx inputs'!C:C,MATCH($A5317,'iBoxx inputs'!$A:$A,0)),E5316))</f>
        <v>#N/A</v>
      </c>
      <c r="F5317" s="6" t="e">
        <f>IF($A5317&gt;DataEnd,NA(),IFERROR(INDEX('Bank of England inputs'!D:D,MATCH($A5317,'Bank of England inputs'!$A:$A,0),0),F5316))</f>
        <v>#N/A</v>
      </c>
      <c r="G5317" s="19"/>
      <c r="H5317" s="5">
        <f t="shared" si="496"/>
        <v>43479</v>
      </c>
      <c r="I5317" s="6" t="e">
        <f t="shared" si="497"/>
        <v>#N/A</v>
      </c>
      <c r="J5317" s="6" t="e">
        <f t="shared" si="498"/>
        <v>#N/A</v>
      </c>
      <c r="K5317" s="19">
        <f t="shared" si="494"/>
        <v>2526</v>
      </c>
      <c r="L5317" s="6" t="e">
        <f t="shared" ca="1" si="495"/>
        <v>#N/A</v>
      </c>
    </row>
    <row r="5318" spans="1:12" x14ac:dyDescent="0.2">
      <c r="A5318" s="5">
        <f>IF(AND(dateA=1,A5317&lt;DataEnd),'iBoxx inputs'!A5322,IF(AND(dateA=2,A5317&lt;DataEnd),'Bank of England inputs'!A5322,IF(dateA=3,A5317+1,IF(dateA=4,WORKDAY(A5317,1,),WORKDAY(A5317,1,holidayQ)))))</f>
        <v>43480</v>
      </c>
      <c r="B5318" s="35" t="e">
        <f>MATCH(A5318,'iBoxx inputs'!A:A,0)</f>
        <v>#N/A</v>
      </c>
      <c r="C5318" s="35" t="e">
        <f>MATCH(A5318,'Bank of England inputs'!A:A,0)</f>
        <v>#N/A</v>
      </c>
      <c r="D5318" s="6" t="e">
        <f>IF($A5318&gt;DataEnd,NA(),IFERROR(INDEX('iBoxx inputs'!B:B,MATCH($A5318,'iBoxx inputs'!$A:$A,0)),D5317))</f>
        <v>#N/A</v>
      </c>
      <c r="E5318" s="6" t="e">
        <f>IF($A5318&gt;DataEnd,NA(),IFERROR(INDEX('iBoxx inputs'!C:C,MATCH($A5318,'iBoxx inputs'!$A:$A,0)),E5317))</f>
        <v>#N/A</v>
      </c>
      <c r="F5318" s="6" t="e">
        <f>IF($A5318&gt;DataEnd,NA(),IFERROR(INDEX('Bank of England inputs'!D:D,MATCH($A5318,'Bank of England inputs'!$A:$A,0),0),F5317))</f>
        <v>#N/A</v>
      </c>
      <c r="G5318" s="19"/>
      <c r="H5318" s="5">
        <f t="shared" si="496"/>
        <v>43480</v>
      </c>
      <c r="I5318" s="6" t="e">
        <f t="shared" si="497"/>
        <v>#N/A</v>
      </c>
      <c r="J5318" s="6" t="e">
        <f t="shared" si="498"/>
        <v>#N/A</v>
      </c>
      <c r="K5318" s="19">
        <f t="shared" si="494"/>
        <v>2526</v>
      </c>
      <c r="L5318" s="6" t="e">
        <f t="shared" ca="1" si="495"/>
        <v>#N/A</v>
      </c>
    </row>
    <row r="5319" spans="1:12" x14ac:dyDescent="0.2">
      <c r="A5319" s="5">
        <f>IF(AND(dateA=1,A5318&lt;DataEnd),'iBoxx inputs'!A5323,IF(AND(dateA=2,A5318&lt;DataEnd),'Bank of England inputs'!A5323,IF(dateA=3,A5318+1,IF(dateA=4,WORKDAY(A5318,1,),WORKDAY(A5318,1,holidayQ)))))</f>
        <v>43481</v>
      </c>
      <c r="B5319" s="35" t="e">
        <f>MATCH(A5319,'iBoxx inputs'!A:A,0)</f>
        <v>#N/A</v>
      </c>
      <c r="C5319" s="35" t="e">
        <f>MATCH(A5319,'Bank of England inputs'!A:A,0)</f>
        <v>#N/A</v>
      </c>
      <c r="D5319" s="6" t="e">
        <f>IF($A5319&gt;DataEnd,NA(),IFERROR(INDEX('iBoxx inputs'!B:B,MATCH($A5319,'iBoxx inputs'!$A:$A,0)),D5318))</f>
        <v>#N/A</v>
      </c>
      <c r="E5319" s="6" t="e">
        <f>IF($A5319&gt;DataEnd,NA(),IFERROR(INDEX('iBoxx inputs'!C:C,MATCH($A5319,'iBoxx inputs'!$A:$A,0)),E5318))</f>
        <v>#N/A</v>
      </c>
      <c r="F5319" s="6" t="e">
        <f>IF($A5319&gt;DataEnd,NA(),IFERROR(INDEX('Bank of England inputs'!D:D,MATCH($A5319,'Bank of England inputs'!$A:$A,0),0),F5318))</f>
        <v>#N/A</v>
      </c>
      <c r="G5319" s="19"/>
      <c r="H5319" s="5">
        <f t="shared" si="496"/>
        <v>43481</v>
      </c>
      <c r="I5319" s="6" t="e">
        <f t="shared" si="497"/>
        <v>#N/A</v>
      </c>
      <c r="J5319" s="6" t="e">
        <f t="shared" si="498"/>
        <v>#N/A</v>
      </c>
      <c r="K5319" s="19">
        <f t="shared" si="494"/>
        <v>2526</v>
      </c>
      <c r="L5319" s="6" t="e">
        <f t="shared" ca="1" si="495"/>
        <v>#N/A</v>
      </c>
    </row>
    <row r="5320" spans="1:12" x14ac:dyDescent="0.2">
      <c r="A5320" s="5">
        <f>IF(AND(dateA=1,A5319&lt;DataEnd),'iBoxx inputs'!A5324,IF(AND(dateA=2,A5319&lt;DataEnd),'Bank of England inputs'!A5324,IF(dateA=3,A5319+1,IF(dateA=4,WORKDAY(A5319,1,),WORKDAY(A5319,1,holidayQ)))))</f>
        <v>43482</v>
      </c>
      <c r="B5320" s="35" t="e">
        <f>MATCH(A5320,'iBoxx inputs'!A:A,0)</f>
        <v>#N/A</v>
      </c>
      <c r="C5320" s="35" t="e">
        <f>MATCH(A5320,'Bank of England inputs'!A:A,0)</f>
        <v>#N/A</v>
      </c>
      <c r="D5320" s="6" t="e">
        <f>IF($A5320&gt;DataEnd,NA(),IFERROR(INDEX('iBoxx inputs'!B:B,MATCH($A5320,'iBoxx inputs'!$A:$A,0)),D5319))</f>
        <v>#N/A</v>
      </c>
      <c r="E5320" s="6" t="e">
        <f>IF($A5320&gt;DataEnd,NA(),IFERROR(INDEX('iBoxx inputs'!C:C,MATCH($A5320,'iBoxx inputs'!$A:$A,0)),E5319))</f>
        <v>#N/A</v>
      </c>
      <c r="F5320" s="6" t="e">
        <f>IF($A5320&gt;DataEnd,NA(),IFERROR(INDEX('Bank of England inputs'!D:D,MATCH($A5320,'Bank of England inputs'!$A:$A,0),0),F5319))</f>
        <v>#N/A</v>
      </c>
      <c r="G5320" s="19"/>
      <c r="H5320" s="5">
        <f t="shared" si="496"/>
        <v>43482</v>
      </c>
      <c r="I5320" s="6" t="e">
        <f t="shared" si="497"/>
        <v>#N/A</v>
      </c>
      <c r="J5320" s="6" t="e">
        <f t="shared" si="498"/>
        <v>#N/A</v>
      </c>
      <c r="K5320" s="19">
        <f t="shared" si="494"/>
        <v>2527</v>
      </c>
      <c r="L5320" s="6" t="e">
        <f t="shared" ca="1" si="495"/>
        <v>#N/A</v>
      </c>
    </row>
    <row r="5321" spans="1:12" x14ac:dyDescent="0.2">
      <c r="A5321" s="5">
        <f>IF(AND(dateA=1,A5320&lt;DataEnd),'iBoxx inputs'!A5325,IF(AND(dateA=2,A5320&lt;DataEnd),'Bank of England inputs'!A5325,IF(dateA=3,A5320+1,IF(dateA=4,WORKDAY(A5320,1,),WORKDAY(A5320,1,holidayQ)))))</f>
        <v>43483</v>
      </c>
      <c r="B5321" s="35" t="e">
        <f>MATCH(A5321,'iBoxx inputs'!A:A,0)</f>
        <v>#N/A</v>
      </c>
      <c r="C5321" s="35" t="e">
        <f>MATCH(A5321,'Bank of England inputs'!A:A,0)</f>
        <v>#N/A</v>
      </c>
      <c r="D5321" s="6" t="e">
        <f>IF($A5321&gt;DataEnd,NA(),IFERROR(INDEX('iBoxx inputs'!B:B,MATCH($A5321,'iBoxx inputs'!$A:$A,0)),D5320))</f>
        <v>#N/A</v>
      </c>
      <c r="E5321" s="6" t="e">
        <f>IF($A5321&gt;DataEnd,NA(),IFERROR(INDEX('iBoxx inputs'!C:C,MATCH($A5321,'iBoxx inputs'!$A:$A,0)),E5320))</f>
        <v>#N/A</v>
      </c>
      <c r="F5321" s="6" t="e">
        <f>IF($A5321&gt;DataEnd,NA(),IFERROR(INDEX('Bank of England inputs'!D:D,MATCH($A5321,'Bank of England inputs'!$A:$A,0),0),F5320))</f>
        <v>#N/A</v>
      </c>
      <c r="G5321" s="19"/>
      <c r="H5321" s="5">
        <f t="shared" si="496"/>
        <v>43483</v>
      </c>
      <c r="I5321" s="6" t="e">
        <f t="shared" si="497"/>
        <v>#N/A</v>
      </c>
      <c r="J5321" s="6" t="e">
        <f t="shared" si="498"/>
        <v>#N/A</v>
      </c>
      <c r="K5321" s="19">
        <f t="shared" si="494"/>
        <v>2528</v>
      </c>
      <c r="L5321" s="6" t="e">
        <f t="shared" ca="1" si="495"/>
        <v>#N/A</v>
      </c>
    </row>
    <row r="5322" spans="1:12" x14ac:dyDescent="0.2">
      <c r="A5322" s="5">
        <f>IF(AND(dateA=1,A5321&lt;DataEnd),'iBoxx inputs'!A5326,IF(AND(dateA=2,A5321&lt;DataEnd),'Bank of England inputs'!A5326,IF(dateA=3,A5321+1,IF(dateA=4,WORKDAY(A5321,1,),WORKDAY(A5321,1,holidayQ)))))</f>
        <v>43486</v>
      </c>
      <c r="B5322" s="35" t="e">
        <f>MATCH(A5322,'iBoxx inputs'!A:A,0)</f>
        <v>#N/A</v>
      </c>
      <c r="C5322" s="35" t="e">
        <f>MATCH(A5322,'Bank of England inputs'!A:A,0)</f>
        <v>#N/A</v>
      </c>
      <c r="D5322" s="6" t="e">
        <f>IF($A5322&gt;DataEnd,NA(),IFERROR(INDEX('iBoxx inputs'!B:B,MATCH($A5322,'iBoxx inputs'!$A:$A,0)),D5321))</f>
        <v>#N/A</v>
      </c>
      <c r="E5322" s="6" t="e">
        <f>IF($A5322&gt;DataEnd,NA(),IFERROR(INDEX('iBoxx inputs'!C:C,MATCH($A5322,'iBoxx inputs'!$A:$A,0)),E5321))</f>
        <v>#N/A</v>
      </c>
      <c r="F5322" s="6" t="e">
        <f>IF($A5322&gt;DataEnd,NA(),IFERROR(INDEX('Bank of England inputs'!D:D,MATCH($A5322,'Bank of England inputs'!$A:$A,0),0),F5321))</f>
        <v>#N/A</v>
      </c>
      <c r="G5322" s="19"/>
      <c r="H5322" s="5">
        <f t="shared" si="496"/>
        <v>43486</v>
      </c>
      <c r="I5322" s="6" t="e">
        <f t="shared" si="497"/>
        <v>#N/A</v>
      </c>
      <c r="J5322" s="6" t="e">
        <f t="shared" si="498"/>
        <v>#N/A</v>
      </c>
      <c r="K5322" s="19">
        <f t="shared" si="494"/>
        <v>2526</v>
      </c>
      <c r="L5322" s="6" t="e">
        <f t="shared" ca="1" si="495"/>
        <v>#N/A</v>
      </c>
    </row>
    <row r="5323" spans="1:12" x14ac:dyDescent="0.2">
      <c r="A5323" s="5">
        <f>IF(AND(dateA=1,A5322&lt;DataEnd),'iBoxx inputs'!A5327,IF(AND(dateA=2,A5322&lt;DataEnd),'Bank of England inputs'!A5327,IF(dateA=3,A5322+1,IF(dateA=4,WORKDAY(A5322,1,),WORKDAY(A5322,1,holidayQ)))))</f>
        <v>43487</v>
      </c>
      <c r="B5323" s="35" t="e">
        <f>MATCH(A5323,'iBoxx inputs'!A:A,0)</f>
        <v>#N/A</v>
      </c>
      <c r="C5323" s="35" t="e">
        <f>MATCH(A5323,'Bank of England inputs'!A:A,0)</f>
        <v>#N/A</v>
      </c>
      <c r="D5323" s="6" t="e">
        <f>IF($A5323&gt;DataEnd,NA(),IFERROR(INDEX('iBoxx inputs'!B:B,MATCH($A5323,'iBoxx inputs'!$A:$A,0)),D5322))</f>
        <v>#N/A</v>
      </c>
      <c r="E5323" s="6" t="e">
        <f>IF($A5323&gt;DataEnd,NA(),IFERROR(INDEX('iBoxx inputs'!C:C,MATCH($A5323,'iBoxx inputs'!$A:$A,0)),E5322))</f>
        <v>#N/A</v>
      </c>
      <c r="F5323" s="6" t="e">
        <f>IF($A5323&gt;DataEnd,NA(),IFERROR(INDEX('Bank of England inputs'!D:D,MATCH($A5323,'Bank of England inputs'!$A:$A,0),0),F5322))</f>
        <v>#N/A</v>
      </c>
      <c r="G5323" s="19"/>
      <c r="H5323" s="5">
        <f t="shared" si="496"/>
        <v>43487</v>
      </c>
      <c r="I5323" s="6" t="e">
        <f t="shared" si="497"/>
        <v>#N/A</v>
      </c>
      <c r="J5323" s="6" t="e">
        <f t="shared" si="498"/>
        <v>#N/A</v>
      </c>
      <c r="K5323" s="19">
        <f t="shared" si="494"/>
        <v>2526</v>
      </c>
      <c r="L5323" s="6" t="e">
        <f t="shared" ca="1" si="495"/>
        <v>#N/A</v>
      </c>
    </row>
    <row r="5324" spans="1:12" x14ac:dyDescent="0.2">
      <c r="A5324" s="5">
        <f>IF(AND(dateA=1,A5323&lt;DataEnd),'iBoxx inputs'!A5328,IF(AND(dateA=2,A5323&lt;DataEnd),'Bank of England inputs'!A5328,IF(dateA=3,A5323+1,IF(dateA=4,WORKDAY(A5323,1,),WORKDAY(A5323,1,holidayQ)))))</f>
        <v>43488</v>
      </c>
      <c r="B5324" s="35" t="e">
        <f>MATCH(A5324,'iBoxx inputs'!A:A,0)</f>
        <v>#N/A</v>
      </c>
      <c r="C5324" s="35" t="e">
        <f>MATCH(A5324,'Bank of England inputs'!A:A,0)</f>
        <v>#N/A</v>
      </c>
      <c r="D5324" s="6" t="e">
        <f>IF($A5324&gt;DataEnd,NA(),IFERROR(INDEX('iBoxx inputs'!B:B,MATCH($A5324,'iBoxx inputs'!$A:$A,0)),D5323))</f>
        <v>#N/A</v>
      </c>
      <c r="E5324" s="6" t="e">
        <f>IF($A5324&gt;DataEnd,NA(),IFERROR(INDEX('iBoxx inputs'!C:C,MATCH($A5324,'iBoxx inputs'!$A:$A,0)),E5323))</f>
        <v>#N/A</v>
      </c>
      <c r="F5324" s="6" t="e">
        <f>IF($A5324&gt;DataEnd,NA(),IFERROR(INDEX('Bank of England inputs'!D:D,MATCH($A5324,'Bank of England inputs'!$A:$A,0),0),F5323))</f>
        <v>#N/A</v>
      </c>
      <c r="G5324" s="19"/>
      <c r="H5324" s="5">
        <f t="shared" si="496"/>
        <v>43488</v>
      </c>
      <c r="I5324" s="6" t="e">
        <f t="shared" si="497"/>
        <v>#N/A</v>
      </c>
      <c r="J5324" s="6" t="e">
        <f t="shared" si="498"/>
        <v>#N/A</v>
      </c>
      <c r="K5324" s="19">
        <f t="shared" si="494"/>
        <v>2526</v>
      </c>
      <c r="L5324" s="6" t="e">
        <f t="shared" ca="1" si="495"/>
        <v>#N/A</v>
      </c>
    </row>
    <row r="5325" spans="1:12" x14ac:dyDescent="0.2">
      <c r="A5325" s="5">
        <f>IF(AND(dateA=1,A5324&lt;DataEnd),'iBoxx inputs'!A5329,IF(AND(dateA=2,A5324&lt;DataEnd),'Bank of England inputs'!A5329,IF(dateA=3,A5324+1,IF(dateA=4,WORKDAY(A5324,1,),WORKDAY(A5324,1,holidayQ)))))</f>
        <v>43489</v>
      </c>
      <c r="B5325" s="35" t="e">
        <f>MATCH(A5325,'iBoxx inputs'!A:A,0)</f>
        <v>#N/A</v>
      </c>
      <c r="C5325" s="35" t="e">
        <f>MATCH(A5325,'Bank of England inputs'!A:A,0)</f>
        <v>#N/A</v>
      </c>
      <c r="D5325" s="6" t="e">
        <f>IF($A5325&gt;DataEnd,NA(),IFERROR(INDEX('iBoxx inputs'!B:B,MATCH($A5325,'iBoxx inputs'!$A:$A,0)),D5324))</f>
        <v>#N/A</v>
      </c>
      <c r="E5325" s="6" t="e">
        <f>IF($A5325&gt;DataEnd,NA(),IFERROR(INDEX('iBoxx inputs'!C:C,MATCH($A5325,'iBoxx inputs'!$A:$A,0)),E5324))</f>
        <v>#N/A</v>
      </c>
      <c r="F5325" s="6" t="e">
        <f>IF($A5325&gt;DataEnd,NA(),IFERROR(INDEX('Bank of England inputs'!D:D,MATCH($A5325,'Bank of England inputs'!$A:$A,0),0),F5324))</f>
        <v>#N/A</v>
      </c>
      <c r="G5325" s="19"/>
      <c r="H5325" s="5">
        <f t="shared" si="496"/>
        <v>43489</v>
      </c>
      <c r="I5325" s="6" t="e">
        <f t="shared" si="497"/>
        <v>#N/A</v>
      </c>
      <c r="J5325" s="6" t="e">
        <f t="shared" si="498"/>
        <v>#N/A</v>
      </c>
      <c r="K5325" s="19">
        <f t="shared" si="494"/>
        <v>2527</v>
      </c>
      <c r="L5325" s="6" t="e">
        <f t="shared" ca="1" si="495"/>
        <v>#N/A</v>
      </c>
    </row>
    <row r="5326" spans="1:12" x14ac:dyDescent="0.2">
      <c r="A5326" s="5">
        <f>IF(AND(dateA=1,A5325&lt;DataEnd),'iBoxx inputs'!A5330,IF(AND(dateA=2,A5325&lt;DataEnd),'Bank of England inputs'!A5330,IF(dateA=3,A5325+1,IF(dateA=4,WORKDAY(A5325,1,),WORKDAY(A5325,1,holidayQ)))))</f>
        <v>43490</v>
      </c>
      <c r="B5326" s="35" t="e">
        <f>MATCH(A5326,'iBoxx inputs'!A:A,0)</f>
        <v>#N/A</v>
      </c>
      <c r="C5326" s="35" t="e">
        <f>MATCH(A5326,'Bank of England inputs'!A:A,0)</f>
        <v>#N/A</v>
      </c>
      <c r="D5326" s="6" t="e">
        <f>IF($A5326&gt;DataEnd,NA(),IFERROR(INDEX('iBoxx inputs'!B:B,MATCH($A5326,'iBoxx inputs'!$A:$A,0)),D5325))</f>
        <v>#N/A</v>
      </c>
      <c r="E5326" s="6" t="e">
        <f>IF($A5326&gt;DataEnd,NA(),IFERROR(INDEX('iBoxx inputs'!C:C,MATCH($A5326,'iBoxx inputs'!$A:$A,0)),E5325))</f>
        <v>#N/A</v>
      </c>
      <c r="F5326" s="6" t="e">
        <f>IF($A5326&gt;DataEnd,NA(),IFERROR(INDEX('Bank of England inputs'!D:D,MATCH($A5326,'Bank of England inputs'!$A:$A,0),0),F5325))</f>
        <v>#N/A</v>
      </c>
      <c r="G5326" s="19"/>
      <c r="H5326" s="5">
        <f t="shared" si="496"/>
        <v>43490</v>
      </c>
      <c r="I5326" s="6" t="e">
        <f t="shared" si="497"/>
        <v>#N/A</v>
      </c>
      <c r="J5326" s="6" t="e">
        <f t="shared" si="498"/>
        <v>#N/A</v>
      </c>
      <c r="K5326" s="19">
        <f t="shared" si="494"/>
        <v>2528</v>
      </c>
      <c r="L5326" s="6" t="e">
        <f t="shared" ca="1" si="495"/>
        <v>#N/A</v>
      </c>
    </row>
    <row r="5327" spans="1:12" x14ac:dyDescent="0.2">
      <c r="A5327" s="5">
        <f>IF(AND(dateA=1,A5326&lt;DataEnd),'iBoxx inputs'!A5331,IF(AND(dateA=2,A5326&lt;DataEnd),'Bank of England inputs'!A5331,IF(dateA=3,A5326+1,IF(dateA=4,WORKDAY(A5326,1,),WORKDAY(A5326,1,holidayQ)))))</f>
        <v>43493</v>
      </c>
      <c r="B5327" s="35" t="e">
        <f>MATCH(A5327,'iBoxx inputs'!A:A,0)</f>
        <v>#N/A</v>
      </c>
      <c r="C5327" s="35" t="e">
        <f>MATCH(A5327,'Bank of England inputs'!A:A,0)</f>
        <v>#N/A</v>
      </c>
      <c r="D5327" s="6" t="e">
        <f>IF($A5327&gt;DataEnd,NA(),IFERROR(INDEX('iBoxx inputs'!B:B,MATCH($A5327,'iBoxx inputs'!$A:$A,0)),D5326))</f>
        <v>#N/A</v>
      </c>
      <c r="E5327" s="6" t="e">
        <f>IF($A5327&gt;DataEnd,NA(),IFERROR(INDEX('iBoxx inputs'!C:C,MATCH($A5327,'iBoxx inputs'!$A:$A,0)),E5326))</f>
        <v>#N/A</v>
      </c>
      <c r="F5327" s="6" t="e">
        <f>IF($A5327&gt;DataEnd,NA(),IFERROR(INDEX('Bank of England inputs'!D:D,MATCH($A5327,'Bank of England inputs'!$A:$A,0),0),F5326))</f>
        <v>#N/A</v>
      </c>
      <c r="G5327" s="19"/>
      <c r="H5327" s="5">
        <f t="shared" si="496"/>
        <v>43493</v>
      </c>
      <c r="I5327" s="6" t="e">
        <f t="shared" si="497"/>
        <v>#N/A</v>
      </c>
      <c r="J5327" s="6" t="e">
        <f t="shared" si="498"/>
        <v>#N/A</v>
      </c>
      <c r="K5327" s="19">
        <f t="shared" si="494"/>
        <v>2526</v>
      </c>
      <c r="L5327" s="6" t="e">
        <f t="shared" ca="1" si="495"/>
        <v>#N/A</v>
      </c>
    </row>
    <row r="5328" spans="1:12" x14ac:dyDescent="0.2">
      <c r="A5328" s="5">
        <f>IF(AND(dateA=1,A5327&lt;DataEnd),'iBoxx inputs'!A5332,IF(AND(dateA=2,A5327&lt;DataEnd),'Bank of England inputs'!A5332,IF(dateA=3,A5327+1,IF(dateA=4,WORKDAY(A5327,1,),WORKDAY(A5327,1,holidayQ)))))</f>
        <v>43494</v>
      </c>
      <c r="B5328" s="35" t="e">
        <f>MATCH(A5328,'iBoxx inputs'!A:A,0)</f>
        <v>#N/A</v>
      </c>
      <c r="C5328" s="35" t="e">
        <f>MATCH(A5328,'Bank of England inputs'!A:A,0)</f>
        <v>#N/A</v>
      </c>
      <c r="D5328" s="6" t="e">
        <f>IF($A5328&gt;DataEnd,NA(),IFERROR(INDEX('iBoxx inputs'!B:B,MATCH($A5328,'iBoxx inputs'!$A:$A,0)),D5327))</f>
        <v>#N/A</v>
      </c>
      <c r="E5328" s="6" t="e">
        <f>IF($A5328&gt;DataEnd,NA(),IFERROR(INDEX('iBoxx inputs'!C:C,MATCH($A5328,'iBoxx inputs'!$A:$A,0)),E5327))</f>
        <v>#N/A</v>
      </c>
      <c r="F5328" s="6" t="e">
        <f>IF($A5328&gt;DataEnd,NA(),IFERROR(INDEX('Bank of England inputs'!D:D,MATCH($A5328,'Bank of England inputs'!$A:$A,0),0),F5327))</f>
        <v>#N/A</v>
      </c>
      <c r="G5328" s="19"/>
      <c r="H5328" s="5">
        <f t="shared" si="496"/>
        <v>43494</v>
      </c>
      <c r="I5328" s="6" t="e">
        <f t="shared" si="497"/>
        <v>#N/A</v>
      </c>
      <c r="J5328" s="6" t="e">
        <f t="shared" si="498"/>
        <v>#N/A</v>
      </c>
      <c r="K5328" s="19">
        <f t="shared" si="494"/>
        <v>2526</v>
      </c>
      <c r="L5328" s="6" t="e">
        <f t="shared" ca="1" si="495"/>
        <v>#N/A</v>
      </c>
    </row>
    <row r="5329" spans="1:12" x14ac:dyDescent="0.2">
      <c r="A5329" s="5">
        <f>IF(AND(dateA=1,A5328&lt;DataEnd),'iBoxx inputs'!A5333,IF(AND(dateA=2,A5328&lt;DataEnd),'Bank of England inputs'!A5333,IF(dateA=3,A5328+1,IF(dateA=4,WORKDAY(A5328,1,),WORKDAY(A5328,1,holidayQ)))))</f>
        <v>43495</v>
      </c>
      <c r="B5329" s="35" t="e">
        <f>MATCH(A5329,'iBoxx inputs'!A:A,0)</f>
        <v>#N/A</v>
      </c>
      <c r="C5329" s="35" t="e">
        <f>MATCH(A5329,'Bank of England inputs'!A:A,0)</f>
        <v>#N/A</v>
      </c>
      <c r="D5329" s="6" t="e">
        <f>IF($A5329&gt;DataEnd,NA(),IFERROR(INDEX('iBoxx inputs'!B:B,MATCH($A5329,'iBoxx inputs'!$A:$A,0)),D5328))</f>
        <v>#N/A</v>
      </c>
      <c r="E5329" s="6" t="e">
        <f>IF($A5329&gt;DataEnd,NA(),IFERROR(INDEX('iBoxx inputs'!C:C,MATCH($A5329,'iBoxx inputs'!$A:$A,0)),E5328))</f>
        <v>#N/A</v>
      </c>
      <c r="F5329" s="6" t="e">
        <f>IF($A5329&gt;DataEnd,NA(),IFERROR(INDEX('Bank of England inputs'!D:D,MATCH($A5329,'Bank of England inputs'!$A:$A,0),0),F5328))</f>
        <v>#N/A</v>
      </c>
      <c r="G5329" s="19"/>
      <c r="H5329" s="5">
        <f t="shared" si="496"/>
        <v>43495</v>
      </c>
      <c r="I5329" s="6" t="e">
        <f t="shared" si="497"/>
        <v>#N/A</v>
      </c>
      <c r="J5329" s="6" t="e">
        <f t="shared" si="498"/>
        <v>#N/A</v>
      </c>
      <c r="K5329" s="19">
        <f t="shared" si="494"/>
        <v>2526</v>
      </c>
      <c r="L5329" s="6" t="e">
        <f t="shared" ca="1" si="495"/>
        <v>#N/A</v>
      </c>
    </row>
    <row r="5330" spans="1:12" x14ac:dyDescent="0.2">
      <c r="A5330" s="5">
        <f>IF(AND(dateA=1,A5329&lt;DataEnd),'iBoxx inputs'!A5334,IF(AND(dateA=2,A5329&lt;DataEnd),'Bank of England inputs'!A5334,IF(dateA=3,A5329+1,IF(dateA=4,WORKDAY(A5329,1,),WORKDAY(A5329,1,holidayQ)))))</f>
        <v>43496</v>
      </c>
      <c r="B5330" s="35" t="e">
        <f>MATCH(A5330,'iBoxx inputs'!A:A,0)</f>
        <v>#N/A</v>
      </c>
      <c r="C5330" s="35" t="e">
        <f>MATCH(A5330,'Bank of England inputs'!A:A,0)</f>
        <v>#N/A</v>
      </c>
      <c r="D5330" s="6" t="e">
        <f>IF($A5330&gt;DataEnd,NA(),IFERROR(INDEX('iBoxx inputs'!B:B,MATCH($A5330,'iBoxx inputs'!$A:$A,0)),D5329))</f>
        <v>#N/A</v>
      </c>
      <c r="E5330" s="6" t="e">
        <f>IF($A5330&gt;DataEnd,NA(),IFERROR(INDEX('iBoxx inputs'!C:C,MATCH($A5330,'iBoxx inputs'!$A:$A,0)),E5329))</f>
        <v>#N/A</v>
      </c>
      <c r="F5330" s="6" t="e">
        <f>IF($A5330&gt;DataEnd,NA(),IFERROR(INDEX('Bank of England inputs'!D:D,MATCH($A5330,'Bank of England inputs'!$A:$A,0),0),F5329))</f>
        <v>#N/A</v>
      </c>
      <c r="G5330" s="19"/>
      <c r="H5330" s="5">
        <f t="shared" si="496"/>
        <v>43496</v>
      </c>
      <c r="I5330" s="6" t="e">
        <f t="shared" si="497"/>
        <v>#N/A</v>
      </c>
      <c r="J5330" s="6" t="e">
        <f t="shared" si="498"/>
        <v>#N/A</v>
      </c>
      <c r="K5330" s="19">
        <f t="shared" si="494"/>
        <v>2527</v>
      </c>
      <c r="L5330" s="6" t="e">
        <f t="shared" ca="1" si="495"/>
        <v>#N/A</v>
      </c>
    </row>
    <row r="5331" spans="1:12" x14ac:dyDescent="0.2">
      <c r="A5331" s="5">
        <f>IF(AND(dateA=1,A5330&lt;DataEnd),'iBoxx inputs'!A5335,IF(AND(dateA=2,A5330&lt;DataEnd),'Bank of England inputs'!A5335,IF(dateA=3,A5330+1,IF(dateA=4,WORKDAY(A5330,1,),WORKDAY(A5330,1,holidayQ)))))</f>
        <v>43497</v>
      </c>
      <c r="B5331" s="35" t="e">
        <f>MATCH(A5331,'iBoxx inputs'!A:A,0)</f>
        <v>#N/A</v>
      </c>
      <c r="C5331" s="35" t="e">
        <f>MATCH(A5331,'Bank of England inputs'!A:A,0)</f>
        <v>#N/A</v>
      </c>
      <c r="D5331" s="6" t="e">
        <f>IF($A5331&gt;DataEnd,NA(),IFERROR(INDEX('iBoxx inputs'!B:B,MATCH($A5331,'iBoxx inputs'!$A:$A,0)),D5330))</f>
        <v>#N/A</v>
      </c>
      <c r="E5331" s="6" t="e">
        <f>IF($A5331&gt;DataEnd,NA(),IFERROR(INDEX('iBoxx inputs'!C:C,MATCH($A5331,'iBoxx inputs'!$A:$A,0)),E5330))</f>
        <v>#N/A</v>
      </c>
      <c r="F5331" s="6" t="e">
        <f>IF($A5331&gt;DataEnd,NA(),IFERROR(INDEX('Bank of England inputs'!D:D,MATCH($A5331,'Bank of England inputs'!$A:$A,0),0),F5330))</f>
        <v>#N/A</v>
      </c>
      <c r="G5331" s="19"/>
      <c r="H5331" s="5">
        <f t="shared" si="496"/>
        <v>43497</v>
      </c>
      <c r="I5331" s="6" t="e">
        <f t="shared" si="497"/>
        <v>#N/A</v>
      </c>
      <c r="J5331" s="6" t="e">
        <f t="shared" si="498"/>
        <v>#N/A</v>
      </c>
      <c r="K5331" s="19">
        <f t="shared" si="494"/>
        <v>2528</v>
      </c>
      <c r="L5331" s="6" t="e">
        <f t="shared" ca="1" si="495"/>
        <v>#N/A</v>
      </c>
    </row>
    <row r="5332" spans="1:12" x14ac:dyDescent="0.2">
      <c r="A5332" s="5">
        <f>IF(AND(dateA=1,A5331&lt;DataEnd),'iBoxx inputs'!A5336,IF(AND(dateA=2,A5331&lt;DataEnd),'Bank of England inputs'!A5336,IF(dateA=3,A5331+1,IF(dateA=4,WORKDAY(A5331,1,),WORKDAY(A5331,1,holidayQ)))))</f>
        <v>43500</v>
      </c>
      <c r="B5332" s="35" t="e">
        <f>MATCH(A5332,'iBoxx inputs'!A:A,0)</f>
        <v>#N/A</v>
      </c>
      <c r="C5332" s="35" t="e">
        <f>MATCH(A5332,'Bank of England inputs'!A:A,0)</f>
        <v>#N/A</v>
      </c>
      <c r="D5332" s="6" t="e">
        <f>IF($A5332&gt;DataEnd,NA(),IFERROR(INDEX('iBoxx inputs'!B:B,MATCH($A5332,'iBoxx inputs'!$A:$A,0)),D5331))</f>
        <v>#N/A</v>
      </c>
      <c r="E5332" s="6" t="e">
        <f>IF($A5332&gt;DataEnd,NA(),IFERROR(INDEX('iBoxx inputs'!C:C,MATCH($A5332,'iBoxx inputs'!$A:$A,0)),E5331))</f>
        <v>#N/A</v>
      </c>
      <c r="F5332" s="6" t="e">
        <f>IF($A5332&gt;DataEnd,NA(),IFERROR(INDEX('Bank of England inputs'!D:D,MATCH($A5332,'Bank of England inputs'!$A:$A,0),0),F5331))</f>
        <v>#N/A</v>
      </c>
      <c r="G5332" s="19"/>
      <c r="H5332" s="5">
        <f t="shared" si="496"/>
        <v>43500</v>
      </c>
      <c r="I5332" s="6" t="e">
        <f t="shared" si="497"/>
        <v>#N/A</v>
      </c>
      <c r="J5332" s="6" t="e">
        <f t="shared" si="498"/>
        <v>#N/A</v>
      </c>
      <c r="K5332" s="19">
        <f t="shared" si="494"/>
        <v>2526</v>
      </c>
      <c r="L5332" s="6" t="e">
        <f t="shared" ca="1" si="495"/>
        <v>#N/A</v>
      </c>
    </row>
    <row r="5333" spans="1:12" x14ac:dyDescent="0.2">
      <c r="A5333" s="5">
        <f>IF(AND(dateA=1,A5332&lt;DataEnd),'iBoxx inputs'!A5337,IF(AND(dateA=2,A5332&lt;DataEnd),'Bank of England inputs'!A5337,IF(dateA=3,A5332+1,IF(dateA=4,WORKDAY(A5332,1,),WORKDAY(A5332,1,holidayQ)))))</f>
        <v>43501</v>
      </c>
      <c r="B5333" s="35" t="e">
        <f>MATCH(A5333,'iBoxx inputs'!A:A,0)</f>
        <v>#N/A</v>
      </c>
      <c r="C5333" s="35" t="e">
        <f>MATCH(A5333,'Bank of England inputs'!A:A,0)</f>
        <v>#N/A</v>
      </c>
      <c r="D5333" s="6" t="e">
        <f>IF($A5333&gt;DataEnd,NA(),IFERROR(INDEX('iBoxx inputs'!B:B,MATCH($A5333,'iBoxx inputs'!$A:$A,0)),D5332))</f>
        <v>#N/A</v>
      </c>
      <c r="E5333" s="6" t="e">
        <f>IF($A5333&gt;DataEnd,NA(),IFERROR(INDEX('iBoxx inputs'!C:C,MATCH($A5333,'iBoxx inputs'!$A:$A,0)),E5332))</f>
        <v>#N/A</v>
      </c>
      <c r="F5333" s="6" t="e">
        <f>IF($A5333&gt;DataEnd,NA(),IFERROR(INDEX('Bank of England inputs'!D:D,MATCH($A5333,'Bank of England inputs'!$A:$A,0),0),F5332))</f>
        <v>#N/A</v>
      </c>
      <c r="G5333" s="19"/>
      <c r="H5333" s="5">
        <f t="shared" si="496"/>
        <v>43501</v>
      </c>
      <c r="I5333" s="6" t="e">
        <f t="shared" si="497"/>
        <v>#N/A</v>
      </c>
      <c r="J5333" s="6" t="e">
        <f t="shared" si="498"/>
        <v>#N/A</v>
      </c>
      <c r="K5333" s="19">
        <f t="shared" si="494"/>
        <v>2526</v>
      </c>
      <c r="L5333" s="6" t="e">
        <f t="shared" ca="1" si="495"/>
        <v>#N/A</v>
      </c>
    </row>
    <row r="5334" spans="1:12" x14ac:dyDescent="0.2">
      <c r="A5334" s="5">
        <f>IF(AND(dateA=1,A5333&lt;DataEnd),'iBoxx inputs'!A5338,IF(AND(dateA=2,A5333&lt;DataEnd),'Bank of England inputs'!A5338,IF(dateA=3,A5333+1,IF(dateA=4,WORKDAY(A5333,1,),WORKDAY(A5333,1,holidayQ)))))</f>
        <v>43502</v>
      </c>
      <c r="B5334" s="35" t="e">
        <f>MATCH(A5334,'iBoxx inputs'!A:A,0)</f>
        <v>#N/A</v>
      </c>
      <c r="C5334" s="35" t="e">
        <f>MATCH(A5334,'Bank of England inputs'!A:A,0)</f>
        <v>#N/A</v>
      </c>
      <c r="D5334" s="6" t="e">
        <f>IF($A5334&gt;DataEnd,NA(),IFERROR(INDEX('iBoxx inputs'!B:B,MATCH($A5334,'iBoxx inputs'!$A:$A,0)),D5333))</f>
        <v>#N/A</v>
      </c>
      <c r="E5334" s="6" t="e">
        <f>IF($A5334&gt;DataEnd,NA(),IFERROR(INDEX('iBoxx inputs'!C:C,MATCH($A5334,'iBoxx inputs'!$A:$A,0)),E5333))</f>
        <v>#N/A</v>
      </c>
      <c r="F5334" s="6" t="e">
        <f>IF($A5334&gt;DataEnd,NA(),IFERROR(INDEX('Bank of England inputs'!D:D,MATCH($A5334,'Bank of England inputs'!$A:$A,0),0),F5333))</f>
        <v>#N/A</v>
      </c>
      <c r="G5334" s="19"/>
      <c r="H5334" s="5">
        <f t="shared" si="496"/>
        <v>43502</v>
      </c>
      <c r="I5334" s="6" t="e">
        <f t="shared" si="497"/>
        <v>#N/A</v>
      </c>
      <c r="J5334" s="6" t="e">
        <f t="shared" si="498"/>
        <v>#N/A</v>
      </c>
      <c r="K5334" s="19">
        <f t="shared" ref="K5334:K5397" si="499">IF(trailing_period=0,1,ROW()-MATCH(EDATE(A5334,-trailing_period),A:A,1))</f>
        <v>2526</v>
      </c>
      <c r="L5334" s="6" t="e">
        <f t="shared" ref="L5334:L5397" ca="1" si="500">AVERAGE(OFFSET(J5334,-$K5334+1,0,$K5334,))</f>
        <v>#N/A</v>
      </c>
    </row>
    <row r="5335" spans="1:12" x14ac:dyDescent="0.2">
      <c r="A5335" s="5">
        <f>IF(AND(dateA=1,A5334&lt;DataEnd),'iBoxx inputs'!A5339,IF(AND(dateA=2,A5334&lt;DataEnd),'Bank of England inputs'!A5339,IF(dateA=3,A5334+1,IF(dateA=4,WORKDAY(A5334,1,),WORKDAY(A5334,1,holidayQ)))))</f>
        <v>43503</v>
      </c>
      <c r="B5335" s="35" t="e">
        <f>MATCH(A5335,'iBoxx inputs'!A:A,0)</f>
        <v>#N/A</v>
      </c>
      <c r="C5335" s="35" t="e">
        <f>MATCH(A5335,'Bank of England inputs'!A:A,0)</f>
        <v>#N/A</v>
      </c>
      <c r="D5335" s="6" t="e">
        <f>IF($A5335&gt;DataEnd,NA(),IFERROR(INDEX('iBoxx inputs'!B:B,MATCH($A5335,'iBoxx inputs'!$A:$A,0)),D5334))</f>
        <v>#N/A</v>
      </c>
      <c r="E5335" s="6" t="e">
        <f>IF($A5335&gt;DataEnd,NA(),IFERROR(INDEX('iBoxx inputs'!C:C,MATCH($A5335,'iBoxx inputs'!$A:$A,0)),E5334))</f>
        <v>#N/A</v>
      </c>
      <c r="F5335" s="6" t="e">
        <f>IF($A5335&gt;DataEnd,NA(),IFERROR(INDEX('Bank of England inputs'!D:D,MATCH($A5335,'Bank of England inputs'!$A:$A,0),0),F5334))</f>
        <v>#N/A</v>
      </c>
      <c r="G5335" s="19"/>
      <c r="H5335" s="5">
        <f t="shared" si="496"/>
        <v>43503</v>
      </c>
      <c r="I5335" s="6" t="e">
        <f t="shared" si="497"/>
        <v>#N/A</v>
      </c>
      <c r="J5335" s="6" t="e">
        <f t="shared" si="498"/>
        <v>#N/A</v>
      </c>
      <c r="K5335" s="19">
        <f t="shared" si="499"/>
        <v>2527</v>
      </c>
      <c r="L5335" s="6" t="e">
        <f t="shared" ca="1" si="500"/>
        <v>#N/A</v>
      </c>
    </row>
    <row r="5336" spans="1:12" x14ac:dyDescent="0.2">
      <c r="A5336" s="5">
        <f>IF(AND(dateA=1,A5335&lt;DataEnd),'iBoxx inputs'!A5340,IF(AND(dateA=2,A5335&lt;DataEnd),'Bank of England inputs'!A5340,IF(dateA=3,A5335+1,IF(dateA=4,WORKDAY(A5335,1,),WORKDAY(A5335,1,holidayQ)))))</f>
        <v>43504</v>
      </c>
      <c r="B5336" s="35" t="e">
        <f>MATCH(A5336,'iBoxx inputs'!A:A,0)</f>
        <v>#N/A</v>
      </c>
      <c r="C5336" s="35" t="e">
        <f>MATCH(A5336,'Bank of England inputs'!A:A,0)</f>
        <v>#N/A</v>
      </c>
      <c r="D5336" s="6" t="e">
        <f>IF($A5336&gt;DataEnd,NA(),IFERROR(INDEX('iBoxx inputs'!B:B,MATCH($A5336,'iBoxx inputs'!$A:$A,0)),D5335))</f>
        <v>#N/A</v>
      </c>
      <c r="E5336" s="6" t="e">
        <f>IF($A5336&gt;DataEnd,NA(),IFERROR(INDEX('iBoxx inputs'!C:C,MATCH($A5336,'iBoxx inputs'!$A:$A,0)),E5335))</f>
        <v>#N/A</v>
      </c>
      <c r="F5336" s="6" t="e">
        <f>IF($A5336&gt;DataEnd,NA(),IFERROR(INDEX('Bank of England inputs'!D:D,MATCH($A5336,'Bank of England inputs'!$A:$A,0),0),F5335))</f>
        <v>#N/A</v>
      </c>
      <c r="G5336" s="19"/>
      <c r="H5336" s="5">
        <f t="shared" si="496"/>
        <v>43504</v>
      </c>
      <c r="I5336" s="6" t="e">
        <f t="shared" si="497"/>
        <v>#N/A</v>
      </c>
      <c r="J5336" s="6" t="e">
        <f t="shared" si="498"/>
        <v>#N/A</v>
      </c>
      <c r="K5336" s="19">
        <f t="shared" si="499"/>
        <v>2528</v>
      </c>
      <c r="L5336" s="6" t="e">
        <f t="shared" ca="1" si="500"/>
        <v>#N/A</v>
      </c>
    </row>
    <row r="5337" spans="1:12" x14ac:dyDescent="0.2">
      <c r="A5337" s="5">
        <f>IF(AND(dateA=1,A5336&lt;DataEnd),'iBoxx inputs'!A5341,IF(AND(dateA=2,A5336&lt;DataEnd),'Bank of England inputs'!A5341,IF(dateA=3,A5336+1,IF(dateA=4,WORKDAY(A5336,1,),WORKDAY(A5336,1,holidayQ)))))</f>
        <v>43507</v>
      </c>
      <c r="B5337" s="35" t="e">
        <f>MATCH(A5337,'iBoxx inputs'!A:A,0)</f>
        <v>#N/A</v>
      </c>
      <c r="C5337" s="35" t="e">
        <f>MATCH(A5337,'Bank of England inputs'!A:A,0)</f>
        <v>#N/A</v>
      </c>
      <c r="D5337" s="6" t="e">
        <f>IF($A5337&gt;DataEnd,NA(),IFERROR(INDEX('iBoxx inputs'!B:B,MATCH($A5337,'iBoxx inputs'!$A:$A,0)),D5336))</f>
        <v>#N/A</v>
      </c>
      <c r="E5337" s="6" t="e">
        <f>IF($A5337&gt;DataEnd,NA(),IFERROR(INDEX('iBoxx inputs'!C:C,MATCH($A5337,'iBoxx inputs'!$A:$A,0)),E5336))</f>
        <v>#N/A</v>
      </c>
      <c r="F5337" s="6" t="e">
        <f>IF($A5337&gt;DataEnd,NA(),IFERROR(INDEX('Bank of England inputs'!D:D,MATCH($A5337,'Bank of England inputs'!$A:$A,0),0),F5336))</f>
        <v>#N/A</v>
      </c>
      <c r="G5337" s="19"/>
      <c r="H5337" s="5">
        <f t="shared" si="496"/>
        <v>43507</v>
      </c>
      <c r="I5337" s="6" t="e">
        <f t="shared" si="497"/>
        <v>#N/A</v>
      </c>
      <c r="J5337" s="6" t="e">
        <f t="shared" si="498"/>
        <v>#N/A</v>
      </c>
      <c r="K5337" s="19">
        <f t="shared" si="499"/>
        <v>2526</v>
      </c>
      <c r="L5337" s="6" t="e">
        <f t="shared" ca="1" si="500"/>
        <v>#N/A</v>
      </c>
    </row>
    <row r="5338" spans="1:12" x14ac:dyDescent="0.2">
      <c r="A5338" s="5">
        <f>IF(AND(dateA=1,A5337&lt;DataEnd),'iBoxx inputs'!A5342,IF(AND(dateA=2,A5337&lt;DataEnd),'Bank of England inputs'!A5342,IF(dateA=3,A5337+1,IF(dateA=4,WORKDAY(A5337,1,),WORKDAY(A5337,1,holidayQ)))))</f>
        <v>43508</v>
      </c>
      <c r="B5338" s="35" t="e">
        <f>MATCH(A5338,'iBoxx inputs'!A:A,0)</f>
        <v>#N/A</v>
      </c>
      <c r="C5338" s="35" t="e">
        <f>MATCH(A5338,'Bank of England inputs'!A:A,0)</f>
        <v>#N/A</v>
      </c>
      <c r="D5338" s="6" t="e">
        <f>IF($A5338&gt;DataEnd,NA(),IFERROR(INDEX('iBoxx inputs'!B:B,MATCH($A5338,'iBoxx inputs'!$A:$A,0)),D5337))</f>
        <v>#N/A</v>
      </c>
      <c r="E5338" s="6" t="e">
        <f>IF($A5338&gt;DataEnd,NA(),IFERROR(INDEX('iBoxx inputs'!C:C,MATCH($A5338,'iBoxx inputs'!$A:$A,0)),E5337))</f>
        <v>#N/A</v>
      </c>
      <c r="F5338" s="6" t="e">
        <f>IF($A5338&gt;DataEnd,NA(),IFERROR(INDEX('Bank of England inputs'!D:D,MATCH($A5338,'Bank of England inputs'!$A:$A,0),0),F5337))</f>
        <v>#N/A</v>
      </c>
      <c r="G5338" s="19"/>
      <c r="H5338" s="5">
        <f t="shared" si="496"/>
        <v>43508</v>
      </c>
      <c r="I5338" s="6" t="e">
        <f t="shared" si="497"/>
        <v>#N/A</v>
      </c>
      <c r="J5338" s="6" t="e">
        <f t="shared" si="498"/>
        <v>#N/A</v>
      </c>
      <c r="K5338" s="19">
        <f t="shared" si="499"/>
        <v>2526</v>
      </c>
      <c r="L5338" s="6" t="e">
        <f t="shared" ca="1" si="500"/>
        <v>#N/A</v>
      </c>
    </row>
    <row r="5339" spans="1:12" x14ac:dyDescent="0.2">
      <c r="A5339" s="5">
        <f>IF(AND(dateA=1,A5338&lt;DataEnd),'iBoxx inputs'!A5343,IF(AND(dateA=2,A5338&lt;DataEnd),'Bank of England inputs'!A5343,IF(dateA=3,A5338+1,IF(dateA=4,WORKDAY(A5338,1,),WORKDAY(A5338,1,holidayQ)))))</f>
        <v>43509</v>
      </c>
      <c r="B5339" s="35" t="e">
        <f>MATCH(A5339,'iBoxx inputs'!A:A,0)</f>
        <v>#N/A</v>
      </c>
      <c r="C5339" s="35" t="e">
        <f>MATCH(A5339,'Bank of England inputs'!A:A,0)</f>
        <v>#N/A</v>
      </c>
      <c r="D5339" s="6" t="e">
        <f>IF($A5339&gt;DataEnd,NA(),IFERROR(INDEX('iBoxx inputs'!B:B,MATCH($A5339,'iBoxx inputs'!$A:$A,0)),D5338))</f>
        <v>#N/A</v>
      </c>
      <c r="E5339" s="6" t="e">
        <f>IF($A5339&gt;DataEnd,NA(),IFERROR(INDEX('iBoxx inputs'!C:C,MATCH($A5339,'iBoxx inputs'!$A:$A,0)),E5338))</f>
        <v>#N/A</v>
      </c>
      <c r="F5339" s="6" t="e">
        <f>IF($A5339&gt;DataEnd,NA(),IFERROR(INDEX('Bank of England inputs'!D:D,MATCH($A5339,'Bank of England inputs'!$A:$A,0),0),F5338))</f>
        <v>#N/A</v>
      </c>
      <c r="G5339" s="19"/>
      <c r="H5339" s="5">
        <f t="shared" si="496"/>
        <v>43509</v>
      </c>
      <c r="I5339" s="6" t="e">
        <f t="shared" si="497"/>
        <v>#N/A</v>
      </c>
      <c r="J5339" s="6" t="e">
        <f t="shared" si="498"/>
        <v>#N/A</v>
      </c>
      <c r="K5339" s="19">
        <f t="shared" si="499"/>
        <v>2526</v>
      </c>
      <c r="L5339" s="6" t="e">
        <f t="shared" ca="1" si="500"/>
        <v>#N/A</v>
      </c>
    </row>
    <row r="5340" spans="1:12" x14ac:dyDescent="0.2">
      <c r="A5340" s="5">
        <f>IF(AND(dateA=1,A5339&lt;DataEnd),'iBoxx inputs'!A5344,IF(AND(dateA=2,A5339&lt;DataEnd),'Bank of England inputs'!A5344,IF(dateA=3,A5339+1,IF(dateA=4,WORKDAY(A5339,1,),WORKDAY(A5339,1,holidayQ)))))</f>
        <v>43510</v>
      </c>
      <c r="B5340" s="35" t="e">
        <f>MATCH(A5340,'iBoxx inputs'!A:A,0)</f>
        <v>#N/A</v>
      </c>
      <c r="C5340" s="35" t="e">
        <f>MATCH(A5340,'Bank of England inputs'!A:A,0)</f>
        <v>#N/A</v>
      </c>
      <c r="D5340" s="6" t="e">
        <f>IF($A5340&gt;DataEnd,NA(),IFERROR(INDEX('iBoxx inputs'!B:B,MATCH($A5340,'iBoxx inputs'!$A:$A,0)),D5339))</f>
        <v>#N/A</v>
      </c>
      <c r="E5340" s="6" t="e">
        <f>IF($A5340&gt;DataEnd,NA(),IFERROR(INDEX('iBoxx inputs'!C:C,MATCH($A5340,'iBoxx inputs'!$A:$A,0)),E5339))</f>
        <v>#N/A</v>
      </c>
      <c r="F5340" s="6" t="e">
        <f>IF($A5340&gt;DataEnd,NA(),IFERROR(INDEX('Bank of England inputs'!D:D,MATCH($A5340,'Bank of England inputs'!$A:$A,0),0),F5339))</f>
        <v>#N/A</v>
      </c>
      <c r="G5340" s="19"/>
      <c r="H5340" s="5">
        <f t="shared" si="496"/>
        <v>43510</v>
      </c>
      <c r="I5340" s="6" t="e">
        <f t="shared" si="497"/>
        <v>#N/A</v>
      </c>
      <c r="J5340" s="6" t="e">
        <f t="shared" si="498"/>
        <v>#N/A</v>
      </c>
      <c r="K5340" s="19">
        <f t="shared" si="499"/>
        <v>2527</v>
      </c>
      <c r="L5340" s="6" t="e">
        <f t="shared" ca="1" si="500"/>
        <v>#N/A</v>
      </c>
    </row>
    <row r="5341" spans="1:12" x14ac:dyDescent="0.2">
      <c r="A5341" s="5">
        <f>IF(AND(dateA=1,A5340&lt;DataEnd),'iBoxx inputs'!A5345,IF(AND(dateA=2,A5340&lt;DataEnd),'Bank of England inputs'!A5345,IF(dateA=3,A5340+1,IF(dateA=4,WORKDAY(A5340,1,),WORKDAY(A5340,1,holidayQ)))))</f>
        <v>43511</v>
      </c>
      <c r="B5341" s="35" t="e">
        <f>MATCH(A5341,'iBoxx inputs'!A:A,0)</f>
        <v>#N/A</v>
      </c>
      <c r="C5341" s="35" t="e">
        <f>MATCH(A5341,'Bank of England inputs'!A:A,0)</f>
        <v>#N/A</v>
      </c>
      <c r="D5341" s="6" t="e">
        <f>IF($A5341&gt;DataEnd,NA(),IFERROR(INDEX('iBoxx inputs'!B:B,MATCH($A5341,'iBoxx inputs'!$A:$A,0)),D5340))</f>
        <v>#N/A</v>
      </c>
      <c r="E5341" s="6" t="e">
        <f>IF($A5341&gt;DataEnd,NA(),IFERROR(INDEX('iBoxx inputs'!C:C,MATCH($A5341,'iBoxx inputs'!$A:$A,0)),E5340))</f>
        <v>#N/A</v>
      </c>
      <c r="F5341" s="6" t="e">
        <f>IF($A5341&gt;DataEnd,NA(),IFERROR(INDEX('Bank of England inputs'!D:D,MATCH($A5341,'Bank of England inputs'!$A:$A,0),0),F5340))</f>
        <v>#N/A</v>
      </c>
      <c r="G5341" s="19"/>
      <c r="H5341" s="5">
        <f t="shared" si="496"/>
        <v>43511</v>
      </c>
      <c r="I5341" s="6" t="e">
        <f t="shared" si="497"/>
        <v>#N/A</v>
      </c>
      <c r="J5341" s="6" t="e">
        <f t="shared" si="498"/>
        <v>#N/A</v>
      </c>
      <c r="K5341" s="19">
        <f t="shared" si="499"/>
        <v>2528</v>
      </c>
      <c r="L5341" s="6" t="e">
        <f t="shared" ca="1" si="500"/>
        <v>#N/A</v>
      </c>
    </row>
    <row r="5342" spans="1:12" x14ac:dyDescent="0.2">
      <c r="A5342" s="5">
        <f>IF(AND(dateA=1,A5341&lt;DataEnd),'iBoxx inputs'!A5346,IF(AND(dateA=2,A5341&lt;DataEnd),'Bank of England inputs'!A5346,IF(dateA=3,A5341+1,IF(dateA=4,WORKDAY(A5341,1,),WORKDAY(A5341,1,holidayQ)))))</f>
        <v>43514</v>
      </c>
      <c r="B5342" s="35" t="e">
        <f>MATCH(A5342,'iBoxx inputs'!A:A,0)</f>
        <v>#N/A</v>
      </c>
      <c r="C5342" s="35" t="e">
        <f>MATCH(A5342,'Bank of England inputs'!A:A,0)</f>
        <v>#N/A</v>
      </c>
      <c r="D5342" s="6" t="e">
        <f>IF($A5342&gt;DataEnd,NA(),IFERROR(INDEX('iBoxx inputs'!B:B,MATCH($A5342,'iBoxx inputs'!$A:$A,0)),D5341))</f>
        <v>#N/A</v>
      </c>
      <c r="E5342" s="6" t="e">
        <f>IF($A5342&gt;DataEnd,NA(),IFERROR(INDEX('iBoxx inputs'!C:C,MATCH($A5342,'iBoxx inputs'!$A:$A,0)),E5341))</f>
        <v>#N/A</v>
      </c>
      <c r="F5342" s="6" t="e">
        <f>IF($A5342&gt;DataEnd,NA(),IFERROR(INDEX('Bank of England inputs'!D:D,MATCH($A5342,'Bank of England inputs'!$A:$A,0),0),F5341))</f>
        <v>#N/A</v>
      </c>
      <c r="G5342" s="19"/>
      <c r="H5342" s="5">
        <f t="shared" si="496"/>
        <v>43514</v>
      </c>
      <c r="I5342" s="6" t="e">
        <f t="shared" si="497"/>
        <v>#N/A</v>
      </c>
      <c r="J5342" s="6" t="e">
        <f t="shared" si="498"/>
        <v>#N/A</v>
      </c>
      <c r="K5342" s="19">
        <f t="shared" si="499"/>
        <v>2526</v>
      </c>
      <c r="L5342" s="6" t="e">
        <f t="shared" ca="1" si="500"/>
        <v>#N/A</v>
      </c>
    </row>
    <row r="5343" spans="1:12" x14ac:dyDescent="0.2">
      <c r="A5343" s="5">
        <f>IF(AND(dateA=1,A5342&lt;DataEnd),'iBoxx inputs'!A5347,IF(AND(dateA=2,A5342&lt;DataEnd),'Bank of England inputs'!A5347,IF(dateA=3,A5342+1,IF(dateA=4,WORKDAY(A5342,1,),WORKDAY(A5342,1,holidayQ)))))</f>
        <v>43515</v>
      </c>
      <c r="B5343" s="35" t="e">
        <f>MATCH(A5343,'iBoxx inputs'!A:A,0)</f>
        <v>#N/A</v>
      </c>
      <c r="C5343" s="35" t="e">
        <f>MATCH(A5343,'Bank of England inputs'!A:A,0)</f>
        <v>#N/A</v>
      </c>
      <c r="D5343" s="6" t="e">
        <f>IF($A5343&gt;DataEnd,NA(),IFERROR(INDEX('iBoxx inputs'!B:B,MATCH($A5343,'iBoxx inputs'!$A:$A,0)),D5342))</f>
        <v>#N/A</v>
      </c>
      <c r="E5343" s="6" t="e">
        <f>IF($A5343&gt;DataEnd,NA(),IFERROR(INDEX('iBoxx inputs'!C:C,MATCH($A5343,'iBoxx inputs'!$A:$A,0)),E5342))</f>
        <v>#N/A</v>
      </c>
      <c r="F5343" s="6" t="e">
        <f>IF($A5343&gt;DataEnd,NA(),IFERROR(INDEX('Bank of England inputs'!D:D,MATCH($A5343,'Bank of England inputs'!$A:$A,0),0),F5342))</f>
        <v>#N/A</v>
      </c>
      <c r="G5343" s="19"/>
      <c r="H5343" s="5">
        <f t="shared" si="496"/>
        <v>43515</v>
      </c>
      <c r="I5343" s="6" t="e">
        <f t="shared" si="497"/>
        <v>#N/A</v>
      </c>
      <c r="J5343" s="6" t="e">
        <f t="shared" si="498"/>
        <v>#N/A</v>
      </c>
      <c r="K5343" s="19">
        <f t="shared" si="499"/>
        <v>2526</v>
      </c>
      <c r="L5343" s="6" t="e">
        <f t="shared" ca="1" si="500"/>
        <v>#N/A</v>
      </c>
    </row>
    <row r="5344" spans="1:12" x14ac:dyDescent="0.2">
      <c r="A5344" s="5">
        <f>IF(AND(dateA=1,A5343&lt;DataEnd),'iBoxx inputs'!A5348,IF(AND(dateA=2,A5343&lt;DataEnd),'Bank of England inputs'!A5348,IF(dateA=3,A5343+1,IF(dateA=4,WORKDAY(A5343,1,),WORKDAY(A5343,1,holidayQ)))))</f>
        <v>43516</v>
      </c>
      <c r="B5344" s="35" t="e">
        <f>MATCH(A5344,'iBoxx inputs'!A:A,0)</f>
        <v>#N/A</v>
      </c>
      <c r="C5344" s="35" t="e">
        <f>MATCH(A5344,'Bank of England inputs'!A:A,0)</f>
        <v>#N/A</v>
      </c>
      <c r="D5344" s="6" t="e">
        <f>IF($A5344&gt;DataEnd,NA(),IFERROR(INDEX('iBoxx inputs'!B:B,MATCH($A5344,'iBoxx inputs'!$A:$A,0)),D5343))</f>
        <v>#N/A</v>
      </c>
      <c r="E5344" s="6" t="e">
        <f>IF($A5344&gt;DataEnd,NA(),IFERROR(INDEX('iBoxx inputs'!C:C,MATCH($A5344,'iBoxx inputs'!$A:$A,0)),E5343))</f>
        <v>#N/A</v>
      </c>
      <c r="F5344" s="6" t="e">
        <f>IF($A5344&gt;DataEnd,NA(),IFERROR(INDEX('Bank of England inputs'!D:D,MATCH($A5344,'Bank of England inputs'!$A:$A,0),0),F5343))</f>
        <v>#N/A</v>
      </c>
      <c r="G5344" s="19"/>
      <c r="H5344" s="5">
        <f t="shared" si="496"/>
        <v>43516</v>
      </c>
      <c r="I5344" s="6" t="e">
        <f t="shared" si="497"/>
        <v>#N/A</v>
      </c>
      <c r="J5344" s="6" t="e">
        <f t="shared" si="498"/>
        <v>#N/A</v>
      </c>
      <c r="K5344" s="19">
        <f t="shared" si="499"/>
        <v>2526</v>
      </c>
      <c r="L5344" s="6" t="e">
        <f t="shared" ca="1" si="500"/>
        <v>#N/A</v>
      </c>
    </row>
    <row r="5345" spans="1:12" x14ac:dyDescent="0.2">
      <c r="A5345" s="5">
        <f>IF(AND(dateA=1,A5344&lt;DataEnd),'iBoxx inputs'!A5349,IF(AND(dateA=2,A5344&lt;DataEnd),'Bank of England inputs'!A5349,IF(dateA=3,A5344+1,IF(dateA=4,WORKDAY(A5344,1,),WORKDAY(A5344,1,holidayQ)))))</f>
        <v>43517</v>
      </c>
      <c r="B5345" s="35" t="e">
        <f>MATCH(A5345,'iBoxx inputs'!A:A,0)</f>
        <v>#N/A</v>
      </c>
      <c r="C5345" s="35" t="e">
        <f>MATCH(A5345,'Bank of England inputs'!A:A,0)</f>
        <v>#N/A</v>
      </c>
      <c r="D5345" s="6" t="e">
        <f>IF($A5345&gt;DataEnd,NA(),IFERROR(INDEX('iBoxx inputs'!B:B,MATCH($A5345,'iBoxx inputs'!$A:$A,0)),D5344))</f>
        <v>#N/A</v>
      </c>
      <c r="E5345" s="6" t="e">
        <f>IF($A5345&gt;DataEnd,NA(),IFERROR(INDEX('iBoxx inputs'!C:C,MATCH($A5345,'iBoxx inputs'!$A:$A,0)),E5344))</f>
        <v>#N/A</v>
      </c>
      <c r="F5345" s="6" t="e">
        <f>IF($A5345&gt;DataEnd,NA(),IFERROR(INDEX('Bank of England inputs'!D:D,MATCH($A5345,'Bank of England inputs'!$A:$A,0),0),F5344))</f>
        <v>#N/A</v>
      </c>
      <c r="G5345" s="19"/>
      <c r="H5345" s="5">
        <f t="shared" si="496"/>
        <v>43517</v>
      </c>
      <c r="I5345" s="6" t="e">
        <f t="shared" si="497"/>
        <v>#N/A</v>
      </c>
      <c r="J5345" s="6" t="e">
        <f t="shared" si="498"/>
        <v>#N/A</v>
      </c>
      <c r="K5345" s="19">
        <f t="shared" si="499"/>
        <v>2527</v>
      </c>
      <c r="L5345" s="6" t="e">
        <f t="shared" ca="1" si="500"/>
        <v>#N/A</v>
      </c>
    </row>
    <row r="5346" spans="1:12" x14ac:dyDescent="0.2">
      <c r="A5346" s="5">
        <f>IF(AND(dateA=1,A5345&lt;DataEnd),'iBoxx inputs'!A5350,IF(AND(dateA=2,A5345&lt;DataEnd),'Bank of England inputs'!A5350,IF(dateA=3,A5345+1,IF(dateA=4,WORKDAY(A5345,1,),WORKDAY(A5345,1,holidayQ)))))</f>
        <v>43518</v>
      </c>
      <c r="B5346" s="35" t="e">
        <f>MATCH(A5346,'iBoxx inputs'!A:A,0)</f>
        <v>#N/A</v>
      </c>
      <c r="C5346" s="35" t="e">
        <f>MATCH(A5346,'Bank of England inputs'!A:A,0)</f>
        <v>#N/A</v>
      </c>
      <c r="D5346" s="6" t="e">
        <f>IF($A5346&gt;DataEnd,NA(),IFERROR(INDEX('iBoxx inputs'!B:B,MATCH($A5346,'iBoxx inputs'!$A:$A,0)),D5345))</f>
        <v>#N/A</v>
      </c>
      <c r="E5346" s="6" t="e">
        <f>IF($A5346&gt;DataEnd,NA(),IFERROR(INDEX('iBoxx inputs'!C:C,MATCH($A5346,'iBoxx inputs'!$A:$A,0)),E5345))</f>
        <v>#N/A</v>
      </c>
      <c r="F5346" s="6" t="e">
        <f>IF($A5346&gt;DataEnd,NA(),IFERROR(INDEX('Bank of England inputs'!D:D,MATCH($A5346,'Bank of England inputs'!$A:$A,0),0),F5345))</f>
        <v>#N/A</v>
      </c>
      <c r="G5346" s="19"/>
      <c r="H5346" s="5">
        <f t="shared" si="496"/>
        <v>43518</v>
      </c>
      <c r="I5346" s="6" t="e">
        <f t="shared" si="497"/>
        <v>#N/A</v>
      </c>
      <c r="J5346" s="6" t="e">
        <f t="shared" si="498"/>
        <v>#N/A</v>
      </c>
      <c r="K5346" s="19">
        <f t="shared" si="499"/>
        <v>2528</v>
      </c>
      <c r="L5346" s="6" t="e">
        <f t="shared" ca="1" si="500"/>
        <v>#N/A</v>
      </c>
    </row>
    <row r="5347" spans="1:12" x14ac:dyDescent="0.2">
      <c r="A5347" s="5">
        <f>IF(AND(dateA=1,A5346&lt;DataEnd),'iBoxx inputs'!A5351,IF(AND(dateA=2,A5346&lt;DataEnd),'Bank of England inputs'!A5351,IF(dateA=3,A5346+1,IF(dateA=4,WORKDAY(A5346,1,),WORKDAY(A5346,1,holidayQ)))))</f>
        <v>43521</v>
      </c>
      <c r="B5347" s="35" t="e">
        <f>MATCH(A5347,'iBoxx inputs'!A:A,0)</f>
        <v>#N/A</v>
      </c>
      <c r="C5347" s="35" t="e">
        <f>MATCH(A5347,'Bank of England inputs'!A:A,0)</f>
        <v>#N/A</v>
      </c>
      <c r="D5347" s="6" t="e">
        <f>IF($A5347&gt;DataEnd,NA(),IFERROR(INDEX('iBoxx inputs'!B:B,MATCH($A5347,'iBoxx inputs'!$A:$A,0)),D5346))</f>
        <v>#N/A</v>
      </c>
      <c r="E5347" s="6" t="e">
        <f>IF($A5347&gt;DataEnd,NA(),IFERROR(INDEX('iBoxx inputs'!C:C,MATCH($A5347,'iBoxx inputs'!$A:$A,0)),E5346))</f>
        <v>#N/A</v>
      </c>
      <c r="F5347" s="6" t="e">
        <f>IF($A5347&gt;DataEnd,NA(),IFERROR(INDEX('Bank of England inputs'!D:D,MATCH($A5347,'Bank of England inputs'!$A:$A,0),0),F5346))</f>
        <v>#N/A</v>
      </c>
      <c r="G5347" s="19"/>
      <c r="H5347" s="5">
        <f t="shared" si="496"/>
        <v>43521</v>
      </c>
      <c r="I5347" s="6" t="e">
        <f t="shared" si="497"/>
        <v>#N/A</v>
      </c>
      <c r="J5347" s="6" t="e">
        <f t="shared" si="498"/>
        <v>#N/A</v>
      </c>
      <c r="K5347" s="19">
        <f t="shared" si="499"/>
        <v>2526</v>
      </c>
      <c r="L5347" s="6" t="e">
        <f t="shared" ca="1" si="500"/>
        <v>#N/A</v>
      </c>
    </row>
    <row r="5348" spans="1:12" x14ac:dyDescent="0.2">
      <c r="A5348" s="5">
        <f>IF(AND(dateA=1,A5347&lt;DataEnd),'iBoxx inputs'!A5352,IF(AND(dateA=2,A5347&lt;DataEnd),'Bank of England inputs'!A5352,IF(dateA=3,A5347+1,IF(dateA=4,WORKDAY(A5347,1,),WORKDAY(A5347,1,holidayQ)))))</f>
        <v>43522</v>
      </c>
      <c r="B5348" s="35" t="e">
        <f>MATCH(A5348,'iBoxx inputs'!A:A,0)</f>
        <v>#N/A</v>
      </c>
      <c r="C5348" s="35" t="e">
        <f>MATCH(A5348,'Bank of England inputs'!A:A,0)</f>
        <v>#N/A</v>
      </c>
      <c r="D5348" s="6" t="e">
        <f>IF($A5348&gt;DataEnd,NA(),IFERROR(INDEX('iBoxx inputs'!B:B,MATCH($A5348,'iBoxx inputs'!$A:$A,0)),D5347))</f>
        <v>#N/A</v>
      </c>
      <c r="E5348" s="6" t="e">
        <f>IF($A5348&gt;DataEnd,NA(),IFERROR(INDEX('iBoxx inputs'!C:C,MATCH($A5348,'iBoxx inputs'!$A:$A,0)),E5347))</f>
        <v>#N/A</v>
      </c>
      <c r="F5348" s="6" t="e">
        <f>IF($A5348&gt;DataEnd,NA(),IFERROR(INDEX('Bank of England inputs'!D:D,MATCH($A5348,'Bank of England inputs'!$A:$A,0),0),F5347))</f>
        <v>#N/A</v>
      </c>
      <c r="G5348" s="19"/>
      <c r="H5348" s="5">
        <f t="shared" si="496"/>
        <v>43522</v>
      </c>
      <c r="I5348" s="6" t="e">
        <f t="shared" si="497"/>
        <v>#N/A</v>
      </c>
      <c r="J5348" s="6" t="e">
        <f t="shared" si="498"/>
        <v>#N/A</v>
      </c>
      <c r="K5348" s="19">
        <f t="shared" si="499"/>
        <v>2526</v>
      </c>
      <c r="L5348" s="6" t="e">
        <f t="shared" ca="1" si="500"/>
        <v>#N/A</v>
      </c>
    </row>
    <row r="5349" spans="1:12" x14ac:dyDescent="0.2">
      <c r="A5349" s="5">
        <f>IF(AND(dateA=1,A5348&lt;DataEnd),'iBoxx inputs'!A5353,IF(AND(dateA=2,A5348&lt;DataEnd),'Bank of England inputs'!A5353,IF(dateA=3,A5348+1,IF(dateA=4,WORKDAY(A5348,1,),WORKDAY(A5348,1,holidayQ)))))</f>
        <v>43523</v>
      </c>
      <c r="B5349" s="35" t="e">
        <f>MATCH(A5349,'iBoxx inputs'!A:A,0)</f>
        <v>#N/A</v>
      </c>
      <c r="C5349" s="35" t="e">
        <f>MATCH(A5349,'Bank of England inputs'!A:A,0)</f>
        <v>#N/A</v>
      </c>
      <c r="D5349" s="6" t="e">
        <f>IF($A5349&gt;DataEnd,NA(),IFERROR(INDEX('iBoxx inputs'!B:B,MATCH($A5349,'iBoxx inputs'!$A:$A,0)),D5348))</f>
        <v>#N/A</v>
      </c>
      <c r="E5349" s="6" t="e">
        <f>IF($A5349&gt;DataEnd,NA(),IFERROR(INDEX('iBoxx inputs'!C:C,MATCH($A5349,'iBoxx inputs'!$A:$A,0)),E5348))</f>
        <v>#N/A</v>
      </c>
      <c r="F5349" s="6" t="e">
        <f>IF($A5349&gt;DataEnd,NA(),IFERROR(INDEX('Bank of England inputs'!D:D,MATCH($A5349,'Bank of England inputs'!$A:$A,0),0),F5348))</f>
        <v>#N/A</v>
      </c>
      <c r="G5349" s="19"/>
      <c r="H5349" s="5">
        <f t="shared" si="496"/>
        <v>43523</v>
      </c>
      <c r="I5349" s="6" t="e">
        <f t="shared" si="497"/>
        <v>#N/A</v>
      </c>
      <c r="J5349" s="6" t="e">
        <f t="shared" si="498"/>
        <v>#N/A</v>
      </c>
      <c r="K5349" s="19">
        <f t="shared" si="499"/>
        <v>2526</v>
      </c>
      <c r="L5349" s="6" t="e">
        <f t="shared" ca="1" si="500"/>
        <v>#N/A</v>
      </c>
    </row>
    <row r="5350" spans="1:12" x14ac:dyDescent="0.2">
      <c r="A5350" s="5">
        <f>IF(AND(dateA=1,A5349&lt;DataEnd),'iBoxx inputs'!A5354,IF(AND(dateA=2,A5349&lt;DataEnd),'Bank of England inputs'!A5354,IF(dateA=3,A5349+1,IF(dateA=4,WORKDAY(A5349,1,),WORKDAY(A5349,1,holidayQ)))))</f>
        <v>43524</v>
      </c>
      <c r="B5350" s="35" t="e">
        <f>MATCH(A5350,'iBoxx inputs'!A:A,0)</f>
        <v>#N/A</v>
      </c>
      <c r="C5350" s="35" t="e">
        <f>MATCH(A5350,'Bank of England inputs'!A:A,0)</f>
        <v>#N/A</v>
      </c>
      <c r="D5350" s="6" t="e">
        <f>IF($A5350&gt;DataEnd,NA(),IFERROR(INDEX('iBoxx inputs'!B:B,MATCH($A5350,'iBoxx inputs'!$A:$A,0)),D5349))</f>
        <v>#N/A</v>
      </c>
      <c r="E5350" s="6" t="e">
        <f>IF($A5350&gt;DataEnd,NA(),IFERROR(INDEX('iBoxx inputs'!C:C,MATCH($A5350,'iBoxx inputs'!$A:$A,0)),E5349))</f>
        <v>#N/A</v>
      </c>
      <c r="F5350" s="6" t="e">
        <f>IF($A5350&gt;DataEnd,NA(),IFERROR(INDEX('Bank of England inputs'!D:D,MATCH($A5350,'Bank of England inputs'!$A:$A,0),0),F5349))</f>
        <v>#N/A</v>
      </c>
      <c r="G5350" s="19"/>
      <c r="H5350" s="5">
        <f t="shared" si="496"/>
        <v>43524</v>
      </c>
      <c r="I5350" s="6" t="e">
        <f t="shared" si="497"/>
        <v>#N/A</v>
      </c>
      <c r="J5350" s="6" t="e">
        <f t="shared" si="498"/>
        <v>#N/A</v>
      </c>
      <c r="K5350" s="19">
        <f t="shared" si="499"/>
        <v>2527</v>
      </c>
      <c r="L5350" s="6" t="e">
        <f t="shared" ca="1" si="500"/>
        <v>#N/A</v>
      </c>
    </row>
    <row r="5351" spans="1:12" x14ac:dyDescent="0.2">
      <c r="A5351" s="5">
        <f>IF(AND(dateA=1,A5350&lt;DataEnd),'iBoxx inputs'!A5355,IF(AND(dateA=2,A5350&lt;DataEnd),'Bank of England inputs'!A5355,IF(dateA=3,A5350+1,IF(dateA=4,WORKDAY(A5350,1,),WORKDAY(A5350,1,holidayQ)))))</f>
        <v>43525</v>
      </c>
      <c r="B5351" s="35" t="e">
        <f>MATCH(A5351,'iBoxx inputs'!A:A,0)</f>
        <v>#N/A</v>
      </c>
      <c r="C5351" s="35" t="e">
        <f>MATCH(A5351,'Bank of England inputs'!A:A,0)</f>
        <v>#N/A</v>
      </c>
      <c r="D5351" s="6" t="e">
        <f>IF($A5351&gt;DataEnd,NA(),IFERROR(INDEX('iBoxx inputs'!B:B,MATCH($A5351,'iBoxx inputs'!$A:$A,0)),D5350))</f>
        <v>#N/A</v>
      </c>
      <c r="E5351" s="6" t="e">
        <f>IF($A5351&gt;DataEnd,NA(),IFERROR(INDEX('iBoxx inputs'!C:C,MATCH($A5351,'iBoxx inputs'!$A:$A,0)),E5350))</f>
        <v>#N/A</v>
      </c>
      <c r="F5351" s="6" t="e">
        <f>IF($A5351&gt;DataEnd,NA(),IFERROR(INDEX('Bank of England inputs'!D:D,MATCH($A5351,'Bank of England inputs'!$A:$A,0),0),F5350))</f>
        <v>#N/A</v>
      </c>
      <c r="G5351" s="19"/>
      <c r="H5351" s="5">
        <f t="shared" si="496"/>
        <v>43525</v>
      </c>
      <c r="I5351" s="6" t="e">
        <f t="shared" si="497"/>
        <v>#N/A</v>
      </c>
      <c r="J5351" s="6" t="e">
        <f t="shared" si="498"/>
        <v>#N/A</v>
      </c>
      <c r="K5351" s="19">
        <f t="shared" si="499"/>
        <v>2528</v>
      </c>
      <c r="L5351" s="6" t="e">
        <f t="shared" ca="1" si="500"/>
        <v>#N/A</v>
      </c>
    </row>
    <row r="5352" spans="1:12" x14ac:dyDescent="0.2">
      <c r="A5352" s="5">
        <f>IF(AND(dateA=1,A5351&lt;DataEnd),'iBoxx inputs'!A5356,IF(AND(dateA=2,A5351&lt;DataEnd),'Bank of England inputs'!A5356,IF(dateA=3,A5351+1,IF(dateA=4,WORKDAY(A5351,1,),WORKDAY(A5351,1,holidayQ)))))</f>
        <v>43528</v>
      </c>
      <c r="B5352" s="35" t="e">
        <f>MATCH(A5352,'iBoxx inputs'!A:A,0)</f>
        <v>#N/A</v>
      </c>
      <c r="C5352" s="35" t="e">
        <f>MATCH(A5352,'Bank of England inputs'!A:A,0)</f>
        <v>#N/A</v>
      </c>
      <c r="D5352" s="6" t="e">
        <f>IF($A5352&gt;DataEnd,NA(),IFERROR(INDEX('iBoxx inputs'!B:B,MATCH($A5352,'iBoxx inputs'!$A:$A,0)),D5351))</f>
        <v>#N/A</v>
      </c>
      <c r="E5352" s="6" t="e">
        <f>IF($A5352&gt;DataEnd,NA(),IFERROR(INDEX('iBoxx inputs'!C:C,MATCH($A5352,'iBoxx inputs'!$A:$A,0)),E5351))</f>
        <v>#N/A</v>
      </c>
      <c r="F5352" s="6" t="e">
        <f>IF($A5352&gt;DataEnd,NA(),IFERROR(INDEX('Bank of England inputs'!D:D,MATCH($A5352,'Bank of England inputs'!$A:$A,0),0),F5351))</f>
        <v>#N/A</v>
      </c>
      <c r="G5352" s="19"/>
      <c r="H5352" s="5">
        <f t="shared" si="496"/>
        <v>43528</v>
      </c>
      <c r="I5352" s="6" t="e">
        <f t="shared" si="497"/>
        <v>#N/A</v>
      </c>
      <c r="J5352" s="6" t="e">
        <f t="shared" si="498"/>
        <v>#N/A</v>
      </c>
      <c r="K5352" s="19">
        <f t="shared" si="499"/>
        <v>2526</v>
      </c>
      <c r="L5352" s="6" t="e">
        <f t="shared" ca="1" si="500"/>
        <v>#N/A</v>
      </c>
    </row>
    <row r="5353" spans="1:12" x14ac:dyDescent="0.2">
      <c r="A5353" s="5">
        <f>IF(AND(dateA=1,A5352&lt;DataEnd),'iBoxx inputs'!A5357,IF(AND(dateA=2,A5352&lt;DataEnd),'Bank of England inputs'!A5357,IF(dateA=3,A5352+1,IF(dateA=4,WORKDAY(A5352,1,),WORKDAY(A5352,1,holidayQ)))))</f>
        <v>43529</v>
      </c>
      <c r="B5353" s="35" t="e">
        <f>MATCH(A5353,'iBoxx inputs'!A:A,0)</f>
        <v>#N/A</v>
      </c>
      <c r="C5353" s="35" t="e">
        <f>MATCH(A5353,'Bank of England inputs'!A:A,0)</f>
        <v>#N/A</v>
      </c>
      <c r="D5353" s="6" t="e">
        <f>IF($A5353&gt;DataEnd,NA(),IFERROR(INDEX('iBoxx inputs'!B:B,MATCH($A5353,'iBoxx inputs'!$A:$A,0)),D5352))</f>
        <v>#N/A</v>
      </c>
      <c r="E5353" s="6" t="e">
        <f>IF($A5353&gt;DataEnd,NA(),IFERROR(INDEX('iBoxx inputs'!C:C,MATCH($A5353,'iBoxx inputs'!$A:$A,0)),E5352))</f>
        <v>#N/A</v>
      </c>
      <c r="F5353" s="6" t="e">
        <f>IF($A5353&gt;DataEnd,NA(),IFERROR(INDEX('Bank of England inputs'!D:D,MATCH($A5353,'Bank of England inputs'!$A:$A,0),0),F5352))</f>
        <v>#N/A</v>
      </c>
      <c r="G5353" s="19"/>
      <c r="H5353" s="5">
        <f t="shared" si="496"/>
        <v>43529</v>
      </c>
      <c r="I5353" s="6" t="e">
        <f t="shared" si="497"/>
        <v>#N/A</v>
      </c>
      <c r="J5353" s="6" t="e">
        <f t="shared" si="498"/>
        <v>#N/A</v>
      </c>
      <c r="K5353" s="19">
        <f t="shared" si="499"/>
        <v>2526</v>
      </c>
      <c r="L5353" s="6" t="e">
        <f t="shared" ca="1" si="500"/>
        <v>#N/A</v>
      </c>
    </row>
    <row r="5354" spans="1:12" x14ac:dyDescent="0.2">
      <c r="A5354" s="5">
        <f>IF(AND(dateA=1,A5353&lt;DataEnd),'iBoxx inputs'!A5358,IF(AND(dateA=2,A5353&lt;DataEnd),'Bank of England inputs'!A5358,IF(dateA=3,A5353+1,IF(dateA=4,WORKDAY(A5353,1,),WORKDAY(A5353,1,holidayQ)))))</f>
        <v>43530</v>
      </c>
      <c r="B5354" s="35" t="e">
        <f>MATCH(A5354,'iBoxx inputs'!A:A,0)</f>
        <v>#N/A</v>
      </c>
      <c r="C5354" s="35" t="e">
        <f>MATCH(A5354,'Bank of England inputs'!A:A,0)</f>
        <v>#N/A</v>
      </c>
      <c r="D5354" s="6" t="e">
        <f>IF($A5354&gt;DataEnd,NA(),IFERROR(INDEX('iBoxx inputs'!B:B,MATCH($A5354,'iBoxx inputs'!$A:$A,0)),D5353))</f>
        <v>#N/A</v>
      </c>
      <c r="E5354" s="6" t="e">
        <f>IF($A5354&gt;DataEnd,NA(),IFERROR(INDEX('iBoxx inputs'!C:C,MATCH($A5354,'iBoxx inputs'!$A:$A,0)),E5353))</f>
        <v>#N/A</v>
      </c>
      <c r="F5354" s="6" t="e">
        <f>IF($A5354&gt;DataEnd,NA(),IFERROR(INDEX('Bank of England inputs'!D:D,MATCH($A5354,'Bank of England inputs'!$A:$A,0),0),F5353))</f>
        <v>#N/A</v>
      </c>
      <c r="G5354" s="19"/>
      <c r="H5354" s="5">
        <f t="shared" si="496"/>
        <v>43530</v>
      </c>
      <c r="I5354" s="6" t="e">
        <f t="shared" si="497"/>
        <v>#N/A</v>
      </c>
      <c r="J5354" s="6" t="e">
        <f t="shared" si="498"/>
        <v>#N/A</v>
      </c>
      <c r="K5354" s="19">
        <f t="shared" si="499"/>
        <v>2526</v>
      </c>
      <c r="L5354" s="6" t="e">
        <f t="shared" ca="1" si="500"/>
        <v>#N/A</v>
      </c>
    </row>
    <row r="5355" spans="1:12" x14ac:dyDescent="0.2">
      <c r="A5355" s="5">
        <f>IF(AND(dateA=1,A5354&lt;DataEnd),'iBoxx inputs'!A5359,IF(AND(dateA=2,A5354&lt;DataEnd),'Bank of England inputs'!A5359,IF(dateA=3,A5354+1,IF(dateA=4,WORKDAY(A5354,1,),WORKDAY(A5354,1,holidayQ)))))</f>
        <v>43531</v>
      </c>
      <c r="B5355" s="35" t="e">
        <f>MATCH(A5355,'iBoxx inputs'!A:A,0)</f>
        <v>#N/A</v>
      </c>
      <c r="C5355" s="35" t="e">
        <f>MATCH(A5355,'Bank of England inputs'!A:A,0)</f>
        <v>#N/A</v>
      </c>
      <c r="D5355" s="6" t="e">
        <f>IF($A5355&gt;DataEnd,NA(),IFERROR(INDEX('iBoxx inputs'!B:B,MATCH($A5355,'iBoxx inputs'!$A:$A,0)),D5354))</f>
        <v>#N/A</v>
      </c>
      <c r="E5355" s="6" t="e">
        <f>IF($A5355&gt;DataEnd,NA(),IFERROR(INDEX('iBoxx inputs'!C:C,MATCH($A5355,'iBoxx inputs'!$A:$A,0)),E5354))</f>
        <v>#N/A</v>
      </c>
      <c r="F5355" s="6" t="e">
        <f>IF($A5355&gt;DataEnd,NA(),IFERROR(INDEX('Bank of England inputs'!D:D,MATCH($A5355,'Bank of England inputs'!$A:$A,0),0),F5354))</f>
        <v>#N/A</v>
      </c>
      <c r="G5355" s="19"/>
      <c r="H5355" s="5">
        <f t="shared" si="496"/>
        <v>43531</v>
      </c>
      <c r="I5355" s="6" t="e">
        <f t="shared" si="497"/>
        <v>#N/A</v>
      </c>
      <c r="J5355" s="6" t="e">
        <f t="shared" si="498"/>
        <v>#N/A</v>
      </c>
      <c r="K5355" s="19">
        <f t="shared" si="499"/>
        <v>2527</v>
      </c>
      <c r="L5355" s="6" t="e">
        <f t="shared" ca="1" si="500"/>
        <v>#N/A</v>
      </c>
    </row>
    <row r="5356" spans="1:12" x14ac:dyDescent="0.2">
      <c r="A5356" s="5">
        <f>IF(AND(dateA=1,A5355&lt;DataEnd),'iBoxx inputs'!A5360,IF(AND(dateA=2,A5355&lt;DataEnd),'Bank of England inputs'!A5360,IF(dateA=3,A5355+1,IF(dateA=4,WORKDAY(A5355,1,),WORKDAY(A5355,1,holidayQ)))))</f>
        <v>43532</v>
      </c>
      <c r="B5356" s="35" t="e">
        <f>MATCH(A5356,'iBoxx inputs'!A:A,0)</f>
        <v>#N/A</v>
      </c>
      <c r="C5356" s="35" t="e">
        <f>MATCH(A5356,'Bank of England inputs'!A:A,0)</f>
        <v>#N/A</v>
      </c>
      <c r="D5356" s="6" t="e">
        <f>IF($A5356&gt;DataEnd,NA(),IFERROR(INDEX('iBoxx inputs'!B:B,MATCH($A5356,'iBoxx inputs'!$A:$A,0)),D5355))</f>
        <v>#N/A</v>
      </c>
      <c r="E5356" s="6" t="e">
        <f>IF($A5356&gt;DataEnd,NA(),IFERROR(INDEX('iBoxx inputs'!C:C,MATCH($A5356,'iBoxx inputs'!$A:$A,0)),E5355))</f>
        <v>#N/A</v>
      </c>
      <c r="F5356" s="6" t="e">
        <f>IF($A5356&gt;DataEnd,NA(),IFERROR(INDEX('Bank of England inputs'!D:D,MATCH($A5356,'Bank of England inputs'!$A:$A,0),0),F5355))</f>
        <v>#N/A</v>
      </c>
      <c r="G5356" s="19"/>
      <c r="H5356" s="5">
        <f t="shared" si="496"/>
        <v>43532</v>
      </c>
      <c r="I5356" s="6" t="e">
        <f t="shared" si="497"/>
        <v>#N/A</v>
      </c>
      <c r="J5356" s="6" t="e">
        <f t="shared" si="498"/>
        <v>#N/A</v>
      </c>
      <c r="K5356" s="19">
        <f t="shared" si="499"/>
        <v>2528</v>
      </c>
      <c r="L5356" s="6" t="e">
        <f t="shared" ca="1" si="500"/>
        <v>#N/A</v>
      </c>
    </row>
    <row r="5357" spans="1:12" x14ac:dyDescent="0.2">
      <c r="A5357" s="5">
        <f>IF(AND(dateA=1,A5356&lt;DataEnd),'iBoxx inputs'!A5361,IF(AND(dateA=2,A5356&lt;DataEnd),'Bank of England inputs'!A5361,IF(dateA=3,A5356+1,IF(dateA=4,WORKDAY(A5356,1,),WORKDAY(A5356,1,holidayQ)))))</f>
        <v>43535</v>
      </c>
      <c r="B5357" s="35" t="e">
        <f>MATCH(A5357,'iBoxx inputs'!A:A,0)</f>
        <v>#N/A</v>
      </c>
      <c r="C5357" s="35" t="e">
        <f>MATCH(A5357,'Bank of England inputs'!A:A,0)</f>
        <v>#N/A</v>
      </c>
      <c r="D5357" s="6" t="e">
        <f>IF($A5357&gt;DataEnd,NA(),IFERROR(INDEX('iBoxx inputs'!B:B,MATCH($A5357,'iBoxx inputs'!$A:$A,0)),D5356))</f>
        <v>#N/A</v>
      </c>
      <c r="E5357" s="6" t="e">
        <f>IF($A5357&gt;DataEnd,NA(),IFERROR(INDEX('iBoxx inputs'!C:C,MATCH($A5357,'iBoxx inputs'!$A:$A,0)),E5356))</f>
        <v>#N/A</v>
      </c>
      <c r="F5357" s="6" t="e">
        <f>IF($A5357&gt;DataEnd,NA(),IFERROR(INDEX('Bank of England inputs'!D:D,MATCH($A5357,'Bank of England inputs'!$A:$A,0),0),F5356))</f>
        <v>#N/A</v>
      </c>
      <c r="G5357" s="19"/>
      <c r="H5357" s="5">
        <f t="shared" si="496"/>
        <v>43535</v>
      </c>
      <c r="I5357" s="6" t="e">
        <f t="shared" si="497"/>
        <v>#N/A</v>
      </c>
      <c r="J5357" s="6" t="e">
        <f t="shared" si="498"/>
        <v>#N/A</v>
      </c>
      <c r="K5357" s="19">
        <f t="shared" si="499"/>
        <v>2526</v>
      </c>
      <c r="L5357" s="6" t="e">
        <f t="shared" ca="1" si="500"/>
        <v>#N/A</v>
      </c>
    </row>
    <row r="5358" spans="1:12" x14ac:dyDescent="0.2">
      <c r="A5358" s="5">
        <f>IF(AND(dateA=1,A5357&lt;DataEnd),'iBoxx inputs'!A5362,IF(AND(dateA=2,A5357&lt;DataEnd),'Bank of England inputs'!A5362,IF(dateA=3,A5357+1,IF(dateA=4,WORKDAY(A5357,1,),WORKDAY(A5357,1,holidayQ)))))</f>
        <v>43536</v>
      </c>
      <c r="B5358" s="35" t="e">
        <f>MATCH(A5358,'iBoxx inputs'!A:A,0)</f>
        <v>#N/A</v>
      </c>
      <c r="C5358" s="35" t="e">
        <f>MATCH(A5358,'Bank of England inputs'!A:A,0)</f>
        <v>#N/A</v>
      </c>
      <c r="D5358" s="6" t="e">
        <f>IF($A5358&gt;DataEnd,NA(),IFERROR(INDEX('iBoxx inputs'!B:B,MATCH($A5358,'iBoxx inputs'!$A:$A,0)),D5357))</f>
        <v>#N/A</v>
      </c>
      <c r="E5358" s="6" t="e">
        <f>IF($A5358&gt;DataEnd,NA(),IFERROR(INDEX('iBoxx inputs'!C:C,MATCH($A5358,'iBoxx inputs'!$A:$A,0)),E5357))</f>
        <v>#N/A</v>
      </c>
      <c r="F5358" s="6" t="e">
        <f>IF($A5358&gt;DataEnd,NA(),IFERROR(INDEX('Bank of England inputs'!D:D,MATCH($A5358,'Bank of England inputs'!$A:$A,0),0),F5357))</f>
        <v>#N/A</v>
      </c>
      <c r="G5358" s="19"/>
      <c r="H5358" s="5">
        <f t="shared" si="496"/>
        <v>43536</v>
      </c>
      <c r="I5358" s="6" t="e">
        <f t="shared" si="497"/>
        <v>#N/A</v>
      </c>
      <c r="J5358" s="6" t="e">
        <f t="shared" si="498"/>
        <v>#N/A</v>
      </c>
      <c r="K5358" s="19">
        <f t="shared" si="499"/>
        <v>2526</v>
      </c>
      <c r="L5358" s="6" t="e">
        <f t="shared" ca="1" si="500"/>
        <v>#N/A</v>
      </c>
    </row>
    <row r="5359" spans="1:12" x14ac:dyDescent="0.2">
      <c r="A5359" s="5">
        <f>IF(AND(dateA=1,A5358&lt;DataEnd),'iBoxx inputs'!A5363,IF(AND(dateA=2,A5358&lt;DataEnd),'Bank of England inputs'!A5363,IF(dateA=3,A5358+1,IF(dateA=4,WORKDAY(A5358,1,),WORKDAY(A5358,1,holidayQ)))))</f>
        <v>43537</v>
      </c>
      <c r="B5359" s="35" t="e">
        <f>MATCH(A5359,'iBoxx inputs'!A:A,0)</f>
        <v>#N/A</v>
      </c>
      <c r="C5359" s="35" t="e">
        <f>MATCH(A5359,'Bank of England inputs'!A:A,0)</f>
        <v>#N/A</v>
      </c>
      <c r="D5359" s="6" t="e">
        <f>IF($A5359&gt;DataEnd,NA(),IFERROR(INDEX('iBoxx inputs'!B:B,MATCH($A5359,'iBoxx inputs'!$A:$A,0)),D5358))</f>
        <v>#N/A</v>
      </c>
      <c r="E5359" s="6" t="e">
        <f>IF($A5359&gt;DataEnd,NA(),IFERROR(INDEX('iBoxx inputs'!C:C,MATCH($A5359,'iBoxx inputs'!$A:$A,0)),E5358))</f>
        <v>#N/A</v>
      </c>
      <c r="F5359" s="6" t="e">
        <f>IF($A5359&gt;DataEnd,NA(),IFERROR(INDEX('Bank of England inputs'!D:D,MATCH($A5359,'Bank of England inputs'!$A:$A,0),0),F5358))</f>
        <v>#N/A</v>
      </c>
      <c r="G5359" s="19"/>
      <c r="H5359" s="5">
        <f t="shared" si="496"/>
        <v>43537</v>
      </c>
      <c r="I5359" s="6" t="e">
        <f t="shared" si="497"/>
        <v>#N/A</v>
      </c>
      <c r="J5359" s="6" t="e">
        <f t="shared" si="498"/>
        <v>#N/A</v>
      </c>
      <c r="K5359" s="19">
        <f t="shared" si="499"/>
        <v>2526</v>
      </c>
      <c r="L5359" s="6" t="e">
        <f t="shared" ca="1" si="500"/>
        <v>#N/A</v>
      </c>
    </row>
    <row r="5360" spans="1:12" x14ac:dyDescent="0.2">
      <c r="A5360" s="5">
        <f>IF(AND(dateA=1,A5359&lt;DataEnd),'iBoxx inputs'!A5364,IF(AND(dateA=2,A5359&lt;DataEnd),'Bank of England inputs'!A5364,IF(dateA=3,A5359+1,IF(dateA=4,WORKDAY(A5359,1,),WORKDAY(A5359,1,holidayQ)))))</f>
        <v>43538</v>
      </c>
      <c r="B5360" s="35" t="e">
        <f>MATCH(A5360,'iBoxx inputs'!A:A,0)</f>
        <v>#N/A</v>
      </c>
      <c r="C5360" s="35" t="e">
        <f>MATCH(A5360,'Bank of England inputs'!A:A,0)</f>
        <v>#N/A</v>
      </c>
      <c r="D5360" s="6" t="e">
        <f>IF($A5360&gt;DataEnd,NA(),IFERROR(INDEX('iBoxx inputs'!B:B,MATCH($A5360,'iBoxx inputs'!$A:$A,0)),D5359))</f>
        <v>#N/A</v>
      </c>
      <c r="E5360" s="6" t="e">
        <f>IF($A5360&gt;DataEnd,NA(),IFERROR(INDEX('iBoxx inputs'!C:C,MATCH($A5360,'iBoxx inputs'!$A:$A,0)),E5359))</f>
        <v>#N/A</v>
      </c>
      <c r="F5360" s="6" t="e">
        <f>IF($A5360&gt;DataEnd,NA(),IFERROR(INDEX('Bank of England inputs'!D:D,MATCH($A5360,'Bank of England inputs'!$A:$A,0),0),F5359))</f>
        <v>#N/A</v>
      </c>
      <c r="G5360" s="19"/>
      <c r="H5360" s="5">
        <f t="shared" si="496"/>
        <v>43538</v>
      </c>
      <c r="I5360" s="6" t="e">
        <f t="shared" si="497"/>
        <v>#N/A</v>
      </c>
      <c r="J5360" s="6" t="e">
        <f t="shared" si="498"/>
        <v>#N/A</v>
      </c>
      <c r="K5360" s="19">
        <f t="shared" si="499"/>
        <v>2527</v>
      </c>
      <c r="L5360" s="6" t="e">
        <f t="shared" ca="1" si="500"/>
        <v>#N/A</v>
      </c>
    </row>
    <row r="5361" spans="1:12" x14ac:dyDescent="0.2">
      <c r="A5361" s="5">
        <f>IF(AND(dateA=1,A5360&lt;DataEnd),'iBoxx inputs'!A5365,IF(AND(dateA=2,A5360&lt;DataEnd),'Bank of England inputs'!A5365,IF(dateA=3,A5360+1,IF(dateA=4,WORKDAY(A5360,1,),WORKDAY(A5360,1,holidayQ)))))</f>
        <v>43539</v>
      </c>
      <c r="B5361" s="35" t="e">
        <f>MATCH(A5361,'iBoxx inputs'!A:A,0)</f>
        <v>#N/A</v>
      </c>
      <c r="C5361" s="35" t="e">
        <f>MATCH(A5361,'Bank of England inputs'!A:A,0)</f>
        <v>#N/A</v>
      </c>
      <c r="D5361" s="6" t="e">
        <f>IF($A5361&gt;DataEnd,NA(),IFERROR(INDEX('iBoxx inputs'!B:B,MATCH($A5361,'iBoxx inputs'!$A:$A,0)),D5360))</f>
        <v>#N/A</v>
      </c>
      <c r="E5361" s="6" t="e">
        <f>IF($A5361&gt;DataEnd,NA(),IFERROR(INDEX('iBoxx inputs'!C:C,MATCH($A5361,'iBoxx inputs'!$A:$A,0)),E5360))</f>
        <v>#N/A</v>
      </c>
      <c r="F5361" s="6" t="e">
        <f>IF($A5361&gt;DataEnd,NA(),IFERROR(INDEX('Bank of England inputs'!D:D,MATCH($A5361,'Bank of England inputs'!$A:$A,0),0),F5360))</f>
        <v>#N/A</v>
      </c>
      <c r="G5361" s="19"/>
      <c r="H5361" s="5">
        <f t="shared" si="496"/>
        <v>43539</v>
      </c>
      <c r="I5361" s="6" t="e">
        <f t="shared" si="497"/>
        <v>#N/A</v>
      </c>
      <c r="J5361" s="6" t="e">
        <f t="shared" si="498"/>
        <v>#N/A</v>
      </c>
      <c r="K5361" s="19">
        <f t="shared" si="499"/>
        <v>2528</v>
      </c>
      <c r="L5361" s="6" t="e">
        <f t="shared" ca="1" si="500"/>
        <v>#N/A</v>
      </c>
    </row>
    <row r="5362" spans="1:12" x14ac:dyDescent="0.2">
      <c r="A5362" s="5">
        <f>IF(AND(dateA=1,A5361&lt;DataEnd),'iBoxx inputs'!A5366,IF(AND(dateA=2,A5361&lt;DataEnd),'Bank of England inputs'!A5366,IF(dateA=3,A5361+1,IF(dateA=4,WORKDAY(A5361,1,),WORKDAY(A5361,1,holidayQ)))))</f>
        <v>43542</v>
      </c>
      <c r="B5362" s="35" t="e">
        <f>MATCH(A5362,'iBoxx inputs'!A:A,0)</f>
        <v>#N/A</v>
      </c>
      <c r="C5362" s="35" t="e">
        <f>MATCH(A5362,'Bank of England inputs'!A:A,0)</f>
        <v>#N/A</v>
      </c>
      <c r="D5362" s="6" t="e">
        <f>IF($A5362&gt;DataEnd,NA(),IFERROR(INDEX('iBoxx inputs'!B:B,MATCH($A5362,'iBoxx inputs'!$A:$A,0)),D5361))</f>
        <v>#N/A</v>
      </c>
      <c r="E5362" s="6" t="e">
        <f>IF($A5362&gt;DataEnd,NA(),IFERROR(INDEX('iBoxx inputs'!C:C,MATCH($A5362,'iBoxx inputs'!$A:$A,0)),E5361))</f>
        <v>#N/A</v>
      </c>
      <c r="F5362" s="6" t="e">
        <f>IF($A5362&gt;DataEnd,NA(),IFERROR(INDEX('Bank of England inputs'!D:D,MATCH($A5362,'Bank of England inputs'!$A:$A,0),0),F5361))</f>
        <v>#N/A</v>
      </c>
      <c r="G5362" s="19"/>
      <c r="H5362" s="5">
        <f t="shared" si="496"/>
        <v>43542</v>
      </c>
      <c r="I5362" s="6" t="e">
        <f t="shared" si="497"/>
        <v>#N/A</v>
      </c>
      <c r="J5362" s="6" t="e">
        <f t="shared" si="498"/>
        <v>#N/A</v>
      </c>
      <c r="K5362" s="19">
        <f t="shared" si="499"/>
        <v>2526</v>
      </c>
      <c r="L5362" s="6" t="e">
        <f t="shared" ca="1" si="500"/>
        <v>#N/A</v>
      </c>
    </row>
    <row r="5363" spans="1:12" x14ac:dyDescent="0.2">
      <c r="A5363" s="5">
        <f>IF(AND(dateA=1,A5362&lt;DataEnd),'iBoxx inputs'!A5367,IF(AND(dateA=2,A5362&lt;DataEnd),'Bank of England inputs'!A5367,IF(dateA=3,A5362+1,IF(dateA=4,WORKDAY(A5362,1,),WORKDAY(A5362,1,holidayQ)))))</f>
        <v>43543</v>
      </c>
      <c r="B5363" s="35" t="e">
        <f>MATCH(A5363,'iBoxx inputs'!A:A,0)</f>
        <v>#N/A</v>
      </c>
      <c r="C5363" s="35" t="e">
        <f>MATCH(A5363,'Bank of England inputs'!A:A,0)</f>
        <v>#N/A</v>
      </c>
      <c r="D5363" s="6" t="e">
        <f>IF($A5363&gt;DataEnd,NA(),IFERROR(INDEX('iBoxx inputs'!B:B,MATCH($A5363,'iBoxx inputs'!$A:$A,0)),D5362))</f>
        <v>#N/A</v>
      </c>
      <c r="E5363" s="6" t="e">
        <f>IF($A5363&gt;DataEnd,NA(),IFERROR(INDEX('iBoxx inputs'!C:C,MATCH($A5363,'iBoxx inputs'!$A:$A,0)),E5362))</f>
        <v>#N/A</v>
      </c>
      <c r="F5363" s="6" t="e">
        <f>IF($A5363&gt;DataEnd,NA(),IFERROR(INDEX('Bank of England inputs'!D:D,MATCH($A5363,'Bank of England inputs'!$A:$A,0),0),F5362))</f>
        <v>#N/A</v>
      </c>
      <c r="G5363" s="19"/>
      <c r="H5363" s="5">
        <f t="shared" si="496"/>
        <v>43543</v>
      </c>
      <c r="I5363" s="6" t="e">
        <f t="shared" si="497"/>
        <v>#N/A</v>
      </c>
      <c r="J5363" s="6" t="e">
        <f t="shared" si="498"/>
        <v>#N/A</v>
      </c>
      <c r="K5363" s="19">
        <f t="shared" si="499"/>
        <v>2526</v>
      </c>
      <c r="L5363" s="6" t="e">
        <f t="shared" ca="1" si="500"/>
        <v>#N/A</v>
      </c>
    </row>
    <row r="5364" spans="1:12" x14ac:dyDescent="0.2">
      <c r="A5364" s="5">
        <f>IF(AND(dateA=1,A5363&lt;DataEnd),'iBoxx inputs'!A5368,IF(AND(dateA=2,A5363&lt;DataEnd),'Bank of England inputs'!A5368,IF(dateA=3,A5363+1,IF(dateA=4,WORKDAY(A5363,1,),WORKDAY(A5363,1,holidayQ)))))</f>
        <v>43544</v>
      </c>
      <c r="B5364" s="35" t="e">
        <f>MATCH(A5364,'iBoxx inputs'!A:A,0)</f>
        <v>#N/A</v>
      </c>
      <c r="C5364" s="35" t="e">
        <f>MATCH(A5364,'Bank of England inputs'!A:A,0)</f>
        <v>#N/A</v>
      </c>
      <c r="D5364" s="6" t="e">
        <f>IF($A5364&gt;DataEnd,NA(),IFERROR(INDEX('iBoxx inputs'!B:B,MATCH($A5364,'iBoxx inputs'!$A:$A,0)),D5363))</f>
        <v>#N/A</v>
      </c>
      <c r="E5364" s="6" t="e">
        <f>IF($A5364&gt;DataEnd,NA(),IFERROR(INDEX('iBoxx inputs'!C:C,MATCH($A5364,'iBoxx inputs'!$A:$A,0)),E5363))</f>
        <v>#N/A</v>
      </c>
      <c r="F5364" s="6" t="e">
        <f>IF($A5364&gt;DataEnd,NA(),IFERROR(INDEX('Bank of England inputs'!D:D,MATCH($A5364,'Bank of England inputs'!$A:$A,0),0),F5363))</f>
        <v>#N/A</v>
      </c>
      <c r="G5364" s="19"/>
      <c r="H5364" s="5">
        <f t="shared" si="496"/>
        <v>43544</v>
      </c>
      <c r="I5364" s="6" t="e">
        <f t="shared" si="497"/>
        <v>#N/A</v>
      </c>
      <c r="J5364" s="6" t="e">
        <f t="shared" si="498"/>
        <v>#N/A</v>
      </c>
      <c r="K5364" s="19">
        <f t="shared" si="499"/>
        <v>2526</v>
      </c>
      <c r="L5364" s="6" t="e">
        <f t="shared" ca="1" si="500"/>
        <v>#N/A</v>
      </c>
    </row>
    <row r="5365" spans="1:12" x14ac:dyDescent="0.2">
      <c r="A5365" s="5">
        <f>IF(AND(dateA=1,A5364&lt;DataEnd),'iBoxx inputs'!A5369,IF(AND(dateA=2,A5364&lt;DataEnd),'Bank of England inputs'!A5369,IF(dateA=3,A5364+1,IF(dateA=4,WORKDAY(A5364,1,),WORKDAY(A5364,1,holidayQ)))))</f>
        <v>43545</v>
      </c>
      <c r="B5365" s="35" t="e">
        <f>MATCH(A5365,'iBoxx inputs'!A:A,0)</f>
        <v>#N/A</v>
      </c>
      <c r="C5365" s="35" t="e">
        <f>MATCH(A5365,'Bank of England inputs'!A:A,0)</f>
        <v>#N/A</v>
      </c>
      <c r="D5365" s="6" t="e">
        <f>IF($A5365&gt;DataEnd,NA(),IFERROR(INDEX('iBoxx inputs'!B:B,MATCH($A5365,'iBoxx inputs'!$A:$A,0)),D5364))</f>
        <v>#N/A</v>
      </c>
      <c r="E5365" s="6" t="e">
        <f>IF($A5365&gt;DataEnd,NA(),IFERROR(INDEX('iBoxx inputs'!C:C,MATCH($A5365,'iBoxx inputs'!$A:$A,0)),E5364))</f>
        <v>#N/A</v>
      </c>
      <c r="F5365" s="6" t="e">
        <f>IF($A5365&gt;DataEnd,NA(),IFERROR(INDEX('Bank of England inputs'!D:D,MATCH($A5365,'Bank of England inputs'!$A:$A,0),0),F5364))</f>
        <v>#N/A</v>
      </c>
      <c r="G5365" s="19"/>
      <c r="H5365" s="5">
        <f t="shared" si="496"/>
        <v>43545</v>
      </c>
      <c r="I5365" s="6" t="e">
        <f t="shared" si="497"/>
        <v>#N/A</v>
      </c>
      <c r="J5365" s="6" t="e">
        <f t="shared" si="498"/>
        <v>#N/A</v>
      </c>
      <c r="K5365" s="19">
        <f t="shared" si="499"/>
        <v>2527</v>
      </c>
      <c r="L5365" s="6" t="e">
        <f t="shared" ca="1" si="500"/>
        <v>#N/A</v>
      </c>
    </row>
    <row r="5366" spans="1:12" x14ac:dyDescent="0.2">
      <c r="A5366" s="5">
        <f>IF(AND(dateA=1,A5365&lt;DataEnd),'iBoxx inputs'!A5370,IF(AND(dateA=2,A5365&lt;DataEnd),'Bank of England inputs'!A5370,IF(dateA=3,A5365+1,IF(dateA=4,WORKDAY(A5365,1,),WORKDAY(A5365,1,holidayQ)))))</f>
        <v>43546</v>
      </c>
      <c r="B5366" s="35" t="e">
        <f>MATCH(A5366,'iBoxx inputs'!A:A,0)</f>
        <v>#N/A</v>
      </c>
      <c r="C5366" s="35" t="e">
        <f>MATCH(A5366,'Bank of England inputs'!A:A,0)</f>
        <v>#N/A</v>
      </c>
      <c r="D5366" s="6" t="e">
        <f>IF($A5366&gt;DataEnd,NA(),IFERROR(INDEX('iBoxx inputs'!B:B,MATCH($A5366,'iBoxx inputs'!$A:$A,0)),D5365))</f>
        <v>#N/A</v>
      </c>
      <c r="E5366" s="6" t="e">
        <f>IF($A5366&gt;DataEnd,NA(),IFERROR(INDEX('iBoxx inputs'!C:C,MATCH($A5366,'iBoxx inputs'!$A:$A,0)),E5365))</f>
        <v>#N/A</v>
      </c>
      <c r="F5366" s="6" t="e">
        <f>IF($A5366&gt;DataEnd,NA(),IFERROR(INDEX('Bank of England inputs'!D:D,MATCH($A5366,'Bank of England inputs'!$A:$A,0),0),F5365))</f>
        <v>#N/A</v>
      </c>
      <c r="G5366" s="19"/>
      <c r="H5366" s="5">
        <f t="shared" si="496"/>
        <v>43546</v>
      </c>
      <c r="I5366" s="6" t="e">
        <f t="shared" si="497"/>
        <v>#N/A</v>
      </c>
      <c r="J5366" s="6" t="e">
        <f t="shared" si="498"/>
        <v>#N/A</v>
      </c>
      <c r="K5366" s="19">
        <f t="shared" si="499"/>
        <v>2528</v>
      </c>
      <c r="L5366" s="6" t="e">
        <f t="shared" ca="1" si="500"/>
        <v>#N/A</v>
      </c>
    </row>
    <row r="5367" spans="1:12" x14ac:dyDescent="0.2">
      <c r="A5367" s="5">
        <f>IF(AND(dateA=1,A5366&lt;DataEnd),'iBoxx inputs'!A5371,IF(AND(dateA=2,A5366&lt;DataEnd),'Bank of England inputs'!A5371,IF(dateA=3,A5366+1,IF(dateA=4,WORKDAY(A5366,1,),WORKDAY(A5366,1,holidayQ)))))</f>
        <v>43549</v>
      </c>
      <c r="B5367" s="35" t="e">
        <f>MATCH(A5367,'iBoxx inputs'!A:A,0)</f>
        <v>#N/A</v>
      </c>
      <c r="C5367" s="35" t="e">
        <f>MATCH(A5367,'Bank of England inputs'!A:A,0)</f>
        <v>#N/A</v>
      </c>
      <c r="D5367" s="6" t="e">
        <f>IF($A5367&gt;DataEnd,NA(),IFERROR(INDEX('iBoxx inputs'!B:B,MATCH($A5367,'iBoxx inputs'!$A:$A,0)),D5366))</f>
        <v>#N/A</v>
      </c>
      <c r="E5367" s="6" t="e">
        <f>IF($A5367&gt;DataEnd,NA(),IFERROR(INDEX('iBoxx inputs'!C:C,MATCH($A5367,'iBoxx inputs'!$A:$A,0)),E5366))</f>
        <v>#N/A</v>
      </c>
      <c r="F5367" s="6" t="e">
        <f>IF($A5367&gt;DataEnd,NA(),IFERROR(INDEX('Bank of England inputs'!D:D,MATCH($A5367,'Bank of England inputs'!$A:$A,0),0),F5366))</f>
        <v>#N/A</v>
      </c>
      <c r="G5367" s="19"/>
      <c r="H5367" s="5">
        <f t="shared" si="496"/>
        <v>43549</v>
      </c>
      <c r="I5367" s="6" t="e">
        <f t="shared" si="497"/>
        <v>#N/A</v>
      </c>
      <c r="J5367" s="6" t="e">
        <f t="shared" si="498"/>
        <v>#N/A</v>
      </c>
      <c r="K5367" s="19">
        <f t="shared" si="499"/>
        <v>2526</v>
      </c>
      <c r="L5367" s="6" t="e">
        <f t="shared" ca="1" si="500"/>
        <v>#N/A</v>
      </c>
    </row>
    <row r="5368" spans="1:12" x14ac:dyDescent="0.2">
      <c r="A5368" s="5">
        <f>IF(AND(dateA=1,A5367&lt;DataEnd),'iBoxx inputs'!A5372,IF(AND(dateA=2,A5367&lt;DataEnd),'Bank of England inputs'!A5372,IF(dateA=3,A5367+1,IF(dateA=4,WORKDAY(A5367,1,),WORKDAY(A5367,1,holidayQ)))))</f>
        <v>43550</v>
      </c>
      <c r="B5368" s="35" t="e">
        <f>MATCH(A5368,'iBoxx inputs'!A:A,0)</f>
        <v>#N/A</v>
      </c>
      <c r="C5368" s="35" t="e">
        <f>MATCH(A5368,'Bank of England inputs'!A:A,0)</f>
        <v>#N/A</v>
      </c>
      <c r="D5368" s="6" t="e">
        <f>IF($A5368&gt;DataEnd,NA(),IFERROR(INDEX('iBoxx inputs'!B:B,MATCH($A5368,'iBoxx inputs'!$A:$A,0)),D5367))</f>
        <v>#N/A</v>
      </c>
      <c r="E5368" s="6" t="e">
        <f>IF($A5368&gt;DataEnd,NA(),IFERROR(INDEX('iBoxx inputs'!C:C,MATCH($A5368,'iBoxx inputs'!$A:$A,0)),E5367))</f>
        <v>#N/A</v>
      </c>
      <c r="F5368" s="6" t="e">
        <f>IF($A5368&gt;DataEnd,NA(),IFERROR(INDEX('Bank of England inputs'!D:D,MATCH($A5368,'Bank of England inputs'!$A:$A,0),0),F5367))</f>
        <v>#N/A</v>
      </c>
      <c r="G5368" s="19"/>
      <c r="H5368" s="5">
        <f t="shared" si="496"/>
        <v>43550</v>
      </c>
      <c r="I5368" s="6" t="e">
        <f t="shared" si="497"/>
        <v>#N/A</v>
      </c>
      <c r="J5368" s="6" t="e">
        <f t="shared" si="498"/>
        <v>#N/A</v>
      </c>
      <c r="K5368" s="19">
        <f t="shared" si="499"/>
        <v>2526</v>
      </c>
      <c r="L5368" s="6" t="e">
        <f t="shared" ca="1" si="500"/>
        <v>#N/A</v>
      </c>
    </row>
    <row r="5369" spans="1:12" x14ac:dyDescent="0.2">
      <c r="A5369" s="5">
        <f>IF(AND(dateA=1,A5368&lt;DataEnd),'iBoxx inputs'!A5373,IF(AND(dateA=2,A5368&lt;DataEnd),'Bank of England inputs'!A5373,IF(dateA=3,A5368+1,IF(dateA=4,WORKDAY(A5368,1,),WORKDAY(A5368,1,holidayQ)))))</f>
        <v>43551</v>
      </c>
      <c r="B5369" s="35" t="e">
        <f>MATCH(A5369,'iBoxx inputs'!A:A,0)</f>
        <v>#N/A</v>
      </c>
      <c r="C5369" s="35" t="e">
        <f>MATCH(A5369,'Bank of England inputs'!A:A,0)</f>
        <v>#N/A</v>
      </c>
      <c r="D5369" s="6" t="e">
        <f>IF($A5369&gt;DataEnd,NA(),IFERROR(INDEX('iBoxx inputs'!B:B,MATCH($A5369,'iBoxx inputs'!$A:$A,0)),D5368))</f>
        <v>#N/A</v>
      </c>
      <c r="E5369" s="6" t="e">
        <f>IF($A5369&gt;DataEnd,NA(),IFERROR(INDEX('iBoxx inputs'!C:C,MATCH($A5369,'iBoxx inputs'!$A:$A,0)),E5368))</f>
        <v>#N/A</v>
      </c>
      <c r="F5369" s="6" t="e">
        <f>IF($A5369&gt;DataEnd,NA(),IFERROR(INDEX('Bank of England inputs'!D:D,MATCH($A5369,'Bank of England inputs'!$A:$A,0),0),F5368))</f>
        <v>#N/A</v>
      </c>
      <c r="G5369" s="19"/>
      <c r="H5369" s="5">
        <f t="shared" si="496"/>
        <v>43551</v>
      </c>
      <c r="I5369" s="6" t="e">
        <f t="shared" si="497"/>
        <v>#N/A</v>
      </c>
      <c r="J5369" s="6" t="e">
        <f t="shared" si="498"/>
        <v>#N/A</v>
      </c>
      <c r="K5369" s="19">
        <f t="shared" si="499"/>
        <v>2526</v>
      </c>
      <c r="L5369" s="6" t="e">
        <f t="shared" ca="1" si="500"/>
        <v>#N/A</v>
      </c>
    </row>
    <row r="5370" spans="1:12" x14ac:dyDescent="0.2">
      <c r="A5370" s="5">
        <f>IF(AND(dateA=1,A5369&lt;DataEnd),'iBoxx inputs'!A5374,IF(AND(dateA=2,A5369&lt;DataEnd),'Bank of England inputs'!A5374,IF(dateA=3,A5369+1,IF(dateA=4,WORKDAY(A5369,1,),WORKDAY(A5369,1,holidayQ)))))</f>
        <v>43552</v>
      </c>
      <c r="B5370" s="35" t="e">
        <f>MATCH(A5370,'iBoxx inputs'!A:A,0)</f>
        <v>#N/A</v>
      </c>
      <c r="C5370" s="35" t="e">
        <f>MATCH(A5370,'Bank of England inputs'!A:A,0)</f>
        <v>#N/A</v>
      </c>
      <c r="D5370" s="6" t="e">
        <f>IF($A5370&gt;DataEnd,NA(),IFERROR(INDEX('iBoxx inputs'!B:B,MATCH($A5370,'iBoxx inputs'!$A:$A,0)),D5369))</f>
        <v>#N/A</v>
      </c>
      <c r="E5370" s="6" t="e">
        <f>IF($A5370&gt;DataEnd,NA(),IFERROR(INDEX('iBoxx inputs'!C:C,MATCH($A5370,'iBoxx inputs'!$A:$A,0)),E5369))</f>
        <v>#N/A</v>
      </c>
      <c r="F5370" s="6" t="e">
        <f>IF($A5370&gt;DataEnd,NA(),IFERROR(INDEX('Bank of England inputs'!D:D,MATCH($A5370,'Bank of England inputs'!$A:$A,0),0),F5369))</f>
        <v>#N/A</v>
      </c>
      <c r="G5370" s="19"/>
      <c r="H5370" s="5">
        <f t="shared" si="496"/>
        <v>43552</v>
      </c>
      <c r="I5370" s="6" t="e">
        <f t="shared" si="497"/>
        <v>#N/A</v>
      </c>
      <c r="J5370" s="6" t="e">
        <f t="shared" si="498"/>
        <v>#N/A</v>
      </c>
      <c r="K5370" s="19">
        <f t="shared" si="499"/>
        <v>2527</v>
      </c>
      <c r="L5370" s="6" t="e">
        <f t="shared" ca="1" si="500"/>
        <v>#N/A</v>
      </c>
    </row>
    <row r="5371" spans="1:12" x14ac:dyDescent="0.2">
      <c r="A5371" s="5">
        <f>IF(AND(dateA=1,A5370&lt;DataEnd),'iBoxx inputs'!A5375,IF(AND(dateA=2,A5370&lt;DataEnd),'Bank of England inputs'!A5375,IF(dateA=3,A5370+1,IF(dateA=4,WORKDAY(A5370,1,),WORKDAY(A5370,1,holidayQ)))))</f>
        <v>43553</v>
      </c>
      <c r="B5371" s="35" t="e">
        <f>MATCH(A5371,'iBoxx inputs'!A:A,0)</f>
        <v>#N/A</v>
      </c>
      <c r="C5371" s="35" t="e">
        <f>MATCH(A5371,'Bank of England inputs'!A:A,0)</f>
        <v>#N/A</v>
      </c>
      <c r="D5371" s="6" t="e">
        <f>IF($A5371&gt;DataEnd,NA(),IFERROR(INDEX('iBoxx inputs'!B:B,MATCH($A5371,'iBoxx inputs'!$A:$A,0)),D5370))</f>
        <v>#N/A</v>
      </c>
      <c r="E5371" s="6" t="e">
        <f>IF($A5371&gt;DataEnd,NA(),IFERROR(INDEX('iBoxx inputs'!C:C,MATCH($A5371,'iBoxx inputs'!$A:$A,0)),E5370))</f>
        <v>#N/A</v>
      </c>
      <c r="F5371" s="6" t="e">
        <f>IF($A5371&gt;DataEnd,NA(),IFERROR(INDEX('Bank of England inputs'!D:D,MATCH($A5371,'Bank of England inputs'!$A:$A,0),0),F5370))</f>
        <v>#N/A</v>
      </c>
      <c r="G5371" s="19"/>
      <c r="H5371" s="5">
        <f t="shared" si="496"/>
        <v>43553</v>
      </c>
      <c r="I5371" s="6" t="e">
        <f t="shared" si="497"/>
        <v>#N/A</v>
      </c>
      <c r="J5371" s="6" t="e">
        <f t="shared" si="498"/>
        <v>#N/A</v>
      </c>
      <c r="K5371" s="19">
        <f t="shared" si="499"/>
        <v>2528</v>
      </c>
      <c r="L5371" s="6" t="e">
        <f t="shared" ca="1" si="500"/>
        <v>#N/A</v>
      </c>
    </row>
    <row r="5372" spans="1:12" x14ac:dyDescent="0.2">
      <c r="A5372" s="5">
        <f>IF(AND(dateA=1,A5371&lt;DataEnd),'iBoxx inputs'!A5376,IF(AND(dateA=2,A5371&lt;DataEnd),'Bank of England inputs'!A5376,IF(dateA=3,A5371+1,IF(dateA=4,WORKDAY(A5371,1,),WORKDAY(A5371,1,holidayQ)))))</f>
        <v>43556</v>
      </c>
      <c r="B5372" s="35" t="e">
        <f>MATCH(A5372,'iBoxx inputs'!A:A,0)</f>
        <v>#N/A</v>
      </c>
      <c r="C5372" s="35" t="e">
        <f>MATCH(A5372,'Bank of England inputs'!A:A,0)</f>
        <v>#N/A</v>
      </c>
      <c r="D5372" s="6" t="e">
        <f>IF($A5372&gt;DataEnd,NA(),IFERROR(INDEX('iBoxx inputs'!B:B,MATCH($A5372,'iBoxx inputs'!$A:$A,0)),D5371))</f>
        <v>#N/A</v>
      </c>
      <c r="E5372" s="6" t="e">
        <f>IF($A5372&gt;DataEnd,NA(),IFERROR(INDEX('iBoxx inputs'!C:C,MATCH($A5372,'iBoxx inputs'!$A:$A,0)),E5371))</f>
        <v>#N/A</v>
      </c>
      <c r="F5372" s="6" t="e">
        <f>IF($A5372&gt;DataEnd,NA(),IFERROR(INDEX('Bank of England inputs'!D:D,MATCH($A5372,'Bank of England inputs'!$A:$A,0),0),F5371))</f>
        <v>#N/A</v>
      </c>
      <c r="G5372" s="19"/>
      <c r="H5372" s="5">
        <f t="shared" si="496"/>
        <v>43556</v>
      </c>
      <c r="I5372" s="6" t="e">
        <f t="shared" si="497"/>
        <v>#N/A</v>
      </c>
      <c r="J5372" s="6" t="e">
        <f t="shared" si="498"/>
        <v>#N/A</v>
      </c>
      <c r="K5372" s="19">
        <f t="shared" si="499"/>
        <v>2526</v>
      </c>
      <c r="L5372" s="6" t="e">
        <f t="shared" ca="1" si="500"/>
        <v>#N/A</v>
      </c>
    </row>
    <row r="5373" spans="1:12" x14ac:dyDescent="0.2">
      <c r="A5373" s="5">
        <f>IF(AND(dateA=1,A5372&lt;DataEnd),'iBoxx inputs'!A5377,IF(AND(dateA=2,A5372&lt;DataEnd),'Bank of England inputs'!A5377,IF(dateA=3,A5372+1,IF(dateA=4,WORKDAY(A5372,1,),WORKDAY(A5372,1,holidayQ)))))</f>
        <v>43557</v>
      </c>
      <c r="B5373" s="35" t="e">
        <f>MATCH(A5373,'iBoxx inputs'!A:A,0)</f>
        <v>#N/A</v>
      </c>
      <c r="C5373" s="35" t="e">
        <f>MATCH(A5373,'Bank of England inputs'!A:A,0)</f>
        <v>#N/A</v>
      </c>
      <c r="D5373" s="6" t="e">
        <f>IF($A5373&gt;DataEnd,NA(),IFERROR(INDEX('iBoxx inputs'!B:B,MATCH($A5373,'iBoxx inputs'!$A:$A,0)),D5372))</f>
        <v>#N/A</v>
      </c>
      <c r="E5373" s="6" t="e">
        <f>IF($A5373&gt;DataEnd,NA(),IFERROR(INDEX('iBoxx inputs'!C:C,MATCH($A5373,'iBoxx inputs'!$A:$A,0)),E5372))</f>
        <v>#N/A</v>
      </c>
      <c r="F5373" s="6" t="e">
        <f>IF($A5373&gt;DataEnd,NA(),IFERROR(INDEX('Bank of England inputs'!D:D,MATCH($A5373,'Bank of England inputs'!$A:$A,0),0),F5372))</f>
        <v>#N/A</v>
      </c>
      <c r="G5373" s="19"/>
      <c r="H5373" s="5">
        <f t="shared" si="496"/>
        <v>43557</v>
      </c>
      <c r="I5373" s="6" t="e">
        <f t="shared" si="497"/>
        <v>#N/A</v>
      </c>
      <c r="J5373" s="6" t="e">
        <f t="shared" si="498"/>
        <v>#N/A</v>
      </c>
      <c r="K5373" s="19">
        <f t="shared" si="499"/>
        <v>2526</v>
      </c>
      <c r="L5373" s="6" t="e">
        <f t="shared" ca="1" si="500"/>
        <v>#N/A</v>
      </c>
    </row>
    <row r="5374" spans="1:12" x14ac:dyDescent="0.2">
      <c r="A5374" s="5">
        <f>IF(AND(dateA=1,A5373&lt;DataEnd),'iBoxx inputs'!A5378,IF(AND(dateA=2,A5373&lt;DataEnd),'Bank of England inputs'!A5378,IF(dateA=3,A5373+1,IF(dateA=4,WORKDAY(A5373,1,),WORKDAY(A5373,1,holidayQ)))))</f>
        <v>43558</v>
      </c>
      <c r="B5374" s="35" t="e">
        <f>MATCH(A5374,'iBoxx inputs'!A:A,0)</f>
        <v>#N/A</v>
      </c>
      <c r="C5374" s="35" t="e">
        <f>MATCH(A5374,'Bank of England inputs'!A:A,0)</f>
        <v>#N/A</v>
      </c>
      <c r="D5374" s="6" t="e">
        <f>IF($A5374&gt;DataEnd,NA(),IFERROR(INDEX('iBoxx inputs'!B:B,MATCH($A5374,'iBoxx inputs'!$A:$A,0)),D5373))</f>
        <v>#N/A</v>
      </c>
      <c r="E5374" s="6" t="e">
        <f>IF($A5374&gt;DataEnd,NA(),IFERROR(INDEX('iBoxx inputs'!C:C,MATCH($A5374,'iBoxx inputs'!$A:$A,0)),E5373))</f>
        <v>#N/A</v>
      </c>
      <c r="F5374" s="6" t="e">
        <f>IF($A5374&gt;DataEnd,NA(),IFERROR(INDEX('Bank of England inputs'!D:D,MATCH($A5374,'Bank of England inputs'!$A:$A,0),0),F5373))</f>
        <v>#N/A</v>
      </c>
      <c r="G5374" s="19"/>
      <c r="H5374" s="5">
        <f t="shared" si="496"/>
        <v>43558</v>
      </c>
      <c r="I5374" s="6" t="e">
        <f t="shared" si="497"/>
        <v>#N/A</v>
      </c>
      <c r="J5374" s="6" t="e">
        <f t="shared" si="498"/>
        <v>#N/A</v>
      </c>
      <c r="K5374" s="19">
        <f t="shared" si="499"/>
        <v>2526</v>
      </c>
      <c r="L5374" s="6" t="e">
        <f t="shared" ca="1" si="500"/>
        <v>#N/A</v>
      </c>
    </row>
    <row r="5375" spans="1:12" x14ac:dyDescent="0.2">
      <c r="A5375" s="5">
        <f>IF(AND(dateA=1,A5374&lt;DataEnd),'iBoxx inputs'!A5379,IF(AND(dateA=2,A5374&lt;DataEnd),'Bank of England inputs'!A5379,IF(dateA=3,A5374+1,IF(dateA=4,WORKDAY(A5374,1,),WORKDAY(A5374,1,holidayQ)))))</f>
        <v>43559</v>
      </c>
      <c r="B5375" s="35" t="e">
        <f>MATCH(A5375,'iBoxx inputs'!A:A,0)</f>
        <v>#N/A</v>
      </c>
      <c r="C5375" s="35" t="e">
        <f>MATCH(A5375,'Bank of England inputs'!A:A,0)</f>
        <v>#N/A</v>
      </c>
      <c r="D5375" s="6" t="e">
        <f>IF($A5375&gt;DataEnd,NA(),IFERROR(INDEX('iBoxx inputs'!B:B,MATCH($A5375,'iBoxx inputs'!$A:$A,0)),D5374))</f>
        <v>#N/A</v>
      </c>
      <c r="E5375" s="6" t="e">
        <f>IF($A5375&gt;DataEnd,NA(),IFERROR(INDEX('iBoxx inputs'!C:C,MATCH($A5375,'iBoxx inputs'!$A:$A,0)),E5374))</f>
        <v>#N/A</v>
      </c>
      <c r="F5375" s="6" t="e">
        <f>IF($A5375&gt;DataEnd,NA(),IFERROR(INDEX('Bank of England inputs'!D:D,MATCH($A5375,'Bank of England inputs'!$A:$A,0),0),F5374))</f>
        <v>#N/A</v>
      </c>
      <c r="G5375" s="19"/>
      <c r="H5375" s="5">
        <f t="shared" si="496"/>
        <v>43559</v>
      </c>
      <c r="I5375" s="6" t="e">
        <f t="shared" si="497"/>
        <v>#N/A</v>
      </c>
      <c r="J5375" s="6" t="e">
        <f t="shared" si="498"/>
        <v>#N/A</v>
      </c>
      <c r="K5375" s="19">
        <f t="shared" si="499"/>
        <v>2527</v>
      </c>
      <c r="L5375" s="6" t="e">
        <f t="shared" ca="1" si="500"/>
        <v>#N/A</v>
      </c>
    </row>
    <row r="5376" spans="1:12" x14ac:dyDescent="0.2">
      <c r="A5376" s="5">
        <f>IF(AND(dateA=1,A5375&lt;DataEnd),'iBoxx inputs'!A5380,IF(AND(dateA=2,A5375&lt;DataEnd),'Bank of England inputs'!A5380,IF(dateA=3,A5375+1,IF(dateA=4,WORKDAY(A5375,1,),WORKDAY(A5375,1,holidayQ)))))</f>
        <v>43560</v>
      </c>
      <c r="B5376" s="35" t="e">
        <f>MATCH(A5376,'iBoxx inputs'!A:A,0)</f>
        <v>#N/A</v>
      </c>
      <c r="C5376" s="35" t="e">
        <f>MATCH(A5376,'Bank of England inputs'!A:A,0)</f>
        <v>#N/A</v>
      </c>
      <c r="D5376" s="6" t="e">
        <f>IF($A5376&gt;DataEnd,NA(),IFERROR(INDEX('iBoxx inputs'!B:B,MATCH($A5376,'iBoxx inputs'!$A:$A,0)),D5375))</f>
        <v>#N/A</v>
      </c>
      <c r="E5376" s="6" t="e">
        <f>IF($A5376&gt;DataEnd,NA(),IFERROR(INDEX('iBoxx inputs'!C:C,MATCH($A5376,'iBoxx inputs'!$A:$A,0)),E5375))</f>
        <v>#N/A</v>
      </c>
      <c r="F5376" s="6" t="e">
        <f>IF($A5376&gt;DataEnd,NA(),IFERROR(INDEX('Bank of England inputs'!D:D,MATCH($A5376,'Bank of England inputs'!$A:$A,0),0),F5375))</f>
        <v>#N/A</v>
      </c>
      <c r="G5376" s="19"/>
      <c r="H5376" s="5">
        <f t="shared" si="496"/>
        <v>43560</v>
      </c>
      <c r="I5376" s="6" t="e">
        <f t="shared" si="497"/>
        <v>#N/A</v>
      </c>
      <c r="J5376" s="6" t="e">
        <f t="shared" si="498"/>
        <v>#N/A</v>
      </c>
      <c r="K5376" s="19">
        <f t="shared" si="499"/>
        <v>2528</v>
      </c>
      <c r="L5376" s="6" t="e">
        <f t="shared" ca="1" si="500"/>
        <v>#N/A</v>
      </c>
    </row>
    <row r="5377" spans="1:12" x14ac:dyDescent="0.2">
      <c r="A5377" s="5">
        <f>IF(AND(dateA=1,A5376&lt;DataEnd),'iBoxx inputs'!A5381,IF(AND(dateA=2,A5376&lt;DataEnd),'Bank of England inputs'!A5381,IF(dateA=3,A5376+1,IF(dateA=4,WORKDAY(A5376,1,),WORKDAY(A5376,1,holidayQ)))))</f>
        <v>43563</v>
      </c>
      <c r="B5377" s="35" t="e">
        <f>MATCH(A5377,'iBoxx inputs'!A:A,0)</f>
        <v>#N/A</v>
      </c>
      <c r="C5377" s="35" t="e">
        <f>MATCH(A5377,'Bank of England inputs'!A:A,0)</f>
        <v>#N/A</v>
      </c>
      <c r="D5377" s="6" t="e">
        <f>IF($A5377&gt;DataEnd,NA(),IFERROR(INDEX('iBoxx inputs'!B:B,MATCH($A5377,'iBoxx inputs'!$A:$A,0)),D5376))</f>
        <v>#N/A</v>
      </c>
      <c r="E5377" s="6" t="e">
        <f>IF($A5377&gt;DataEnd,NA(),IFERROR(INDEX('iBoxx inputs'!C:C,MATCH($A5377,'iBoxx inputs'!$A:$A,0)),E5376))</f>
        <v>#N/A</v>
      </c>
      <c r="F5377" s="6" t="e">
        <f>IF($A5377&gt;DataEnd,NA(),IFERROR(INDEX('Bank of England inputs'!D:D,MATCH($A5377,'Bank of England inputs'!$A:$A,0),0),F5376))</f>
        <v>#N/A</v>
      </c>
      <c r="G5377" s="19"/>
      <c r="H5377" s="5">
        <f t="shared" si="496"/>
        <v>43563</v>
      </c>
      <c r="I5377" s="6" t="e">
        <f t="shared" si="497"/>
        <v>#N/A</v>
      </c>
      <c r="J5377" s="6" t="e">
        <f t="shared" si="498"/>
        <v>#N/A</v>
      </c>
      <c r="K5377" s="19">
        <f t="shared" si="499"/>
        <v>2526</v>
      </c>
      <c r="L5377" s="6" t="e">
        <f t="shared" ca="1" si="500"/>
        <v>#N/A</v>
      </c>
    </row>
    <row r="5378" spans="1:12" x14ac:dyDescent="0.2">
      <c r="A5378" s="5">
        <f>IF(AND(dateA=1,A5377&lt;DataEnd),'iBoxx inputs'!A5382,IF(AND(dateA=2,A5377&lt;DataEnd),'Bank of England inputs'!A5382,IF(dateA=3,A5377+1,IF(dateA=4,WORKDAY(A5377,1,),WORKDAY(A5377,1,holidayQ)))))</f>
        <v>43564</v>
      </c>
      <c r="B5378" s="35" t="e">
        <f>MATCH(A5378,'iBoxx inputs'!A:A,0)</f>
        <v>#N/A</v>
      </c>
      <c r="C5378" s="35" t="e">
        <f>MATCH(A5378,'Bank of England inputs'!A:A,0)</f>
        <v>#N/A</v>
      </c>
      <c r="D5378" s="6" t="e">
        <f>IF($A5378&gt;DataEnd,NA(),IFERROR(INDEX('iBoxx inputs'!B:B,MATCH($A5378,'iBoxx inputs'!$A:$A,0)),D5377))</f>
        <v>#N/A</v>
      </c>
      <c r="E5378" s="6" t="e">
        <f>IF($A5378&gt;DataEnd,NA(),IFERROR(INDEX('iBoxx inputs'!C:C,MATCH($A5378,'iBoxx inputs'!$A:$A,0)),E5377))</f>
        <v>#N/A</v>
      </c>
      <c r="F5378" s="6" t="e">
        <f>IF($A5378&gt;DataEnd,NA(),IFERROR(INDEX('Bank of England inputs'!D:D,MATCH($A5378,'Bank of England inputs'!$A:$A,0),0),F5377))</f>
        <v>#N/A</v>
      </c>
      <c r="G5378" s="19"/>
      <c r="H5378" s="5">
        <f t="shared" ref="H5378:H5441" si="501">A5378</f>
        <v>43564</v>
      </c>
      <c r="I5378" s="6" t="e">
        <f t="shared" ref="I5378:I5441" si="502">(D5378+E5378)/2</f>
        <v>#N/A</v>
      </c>
      <c r="J5378" s="6" t="e">
        <f t="shared" ref="J5378:J5441" si="503">((1+I5378/100)/(1+F5378/100)-1)*100</f>
        <v>#N/A</v>
      </c>
      <c r="K5378" s="19">
        <f t="shared" si="499"/>
        <v>2526</v>
      </c>
      <c r="L5378" s="6" t="e">
        <f t="shared" ca="1" si="500"/>
        <v>#N/A</v>
      </c>
    </row>
    <row r="5379" spans="1:12" x14ac:dyDescent="0.2">
      <c r="A5379" s="5">
        <f>IF(AND(dateA=1,A5378&lt;DataEnd),'iBoxx inputs'!A5383,IF(AND(dateA=2,A5378&lt;DataEnd),'Bank of England inputs'!A5383,IF(dateA=3,A5378+1,IF(dateA=4,WORKDAY(A5378,1,),WORKDAY(A5378,1,holidayQ)))))</f>
        <v>43565</v>
      </c>
      <c r="B5379" s="35" t="e">
        <f>MATCH(A5379,'iBoxx inputs'!A:A,0)</f>
        <v>#N/A</v>
      </c>
      <c r="C5379" s="35" t="e">
        <f>MATCH(A5379,'Bank of England inputs'!A:A,0)</f>
        <v>#N/A</v>
      </c>
      <c r="D5379" s="6" t="e">
        <f>IF($A5379&gt;DataEnd,NA(),IFERROR(INDEX('iBoxx inputs'!B:B,MATCH($A5379,'iBoxx inputs'!$A:$A,0)),D5378))</f>
        <v>#N/A</v>
      </c>
      <c r="E5379" s="6" t="e">
        <f>IF($A5379&gt;DataEnd,NA(),IFERROR(INDEX('iBoxx inputs'!C:C,MATCH($A5379,'iBoxx inputs'!$A:$A,0)),E5378))</f>
        <v>#N/A</v>
      </c>
      <c r="F5379" s="6" t="e">
        <f>IF($A5379&gt;DataEnd,NA(),IFERROR(INDEX('Bank of England inputs'!D:D,MATCH($A5379,'Bank of England inputs'!$A:$A,0),0),F5378))</f>
        <v>#N/A</v>
      </c>
      <c r="G5379" s="19"/>
      <c r="H5379" s="5">
        <f t="shared" si="501"/>
        <v>43565</v>
      </c>
      <c r="I5379" s="6" t="e">
        <f t="shared" si="502"/>
        <v>#N/A</v>
      </c>
      <c r="J5379" s="6" t="e">
        <f t="shared" si="503"/>
        <v>#N/A</v>
      </c>
      <c r="K5379" s="19">
        <f t="shared" si="499"/>
        <v>2527</v>
      </c>
      <c r="L5379" s="6" t="e">
        <f t="shared" ca="1" si="500"/>
        <v>#N/A</v>
      </c>
    </row>
    <row r="5380" spans="1:12" x14ac:dyDescent="0.2">
      <c r="A5380" s="5">
        <f>IF(AND(dateA=1,A5379&lt;DataEnd),'iBoxx inputs'!A5384,IF(AND(dateA=2,A5379&lt;DataEnd),'Bank of England inputs'!A5384,IF(dateA=3,A5379+1,IF(dateA=4,WORKDAY(A5379,1,),WORKDAY(A5379,1,holidayQ)))))</f>
        <v>43566</v>
      </c>
      <c r="B5380" s="35" t="e">
        <f>MATCH(A5380,'iBoxx inputs'!A:A,0)</f>
        <v>#N/A</v>
      </c>
      <c r="C5380" s="35" t="e">
        <f>MATCH(A5380,'Bank of England inputs'!A:A,0)</f>
        <v>#N/A</v>
      </c>
      <c r="D5380" s="6" t="e">
        <f>IF($A5380&gt;DataEnd,NA(),IFERROR(INDEX('iBoxx inputs'!B:B,MATCH($A5380,'iBoxx inputs'!$A:$A,0)),D5379))</f>
        <v>#N/A</v>
      </c>
      <c r="E5380" s="6" t="e">
        <f>IF($A5380&gt;DataEnd,NA(),IFERROR(INDEX('iBoxx inputs'!C:C,MATCH($A5380,'iBoxx inputs'!$A:$A,0)),E5379))</f>
        <v>#N/A</v>
      </c>
      <c r="F5380" s="6" t="e">
        <f>IF($A5380&gt;DataEnd,NA(),IFERROR(INDEX('Bank of England inputs'!D:D,MATCH($A5380,'Bank of England inputs'!$A:$A,0),0),F5379))</f>
        <v>#N/A</v>
      </c>
      <c r="G5380" s="19"/>
      <c r="H5380" s="5">
        <f t="shared" si="501"/>
        <v>43566</v>
      </c>
      <c r="I5380" s="6" t="e">
        <f t="shared" si="502"/>
        <v>#N/A</v>
      </c>
      <c r="J5380" s="6" t="e">
        <f t="shared" si="503"/>
        <v>#N/A</v>
      </c>
      <c r="K5380" s="19">
        <f t="shared" si="499"/>
        <v>2528</v>
      </c>
      <c r="L5380" s="6" t="e">
        <f t="shared" ca="1" si="500"/>
        <v>#N/A</v>
      </c>
    </row>
    <row r="5381" spans="1:12" x14ac:dyDescent="0.2">
      <c r="A5381" s="5">
        <f>IF(AND(dateA=1,A5380&lt;DataEnd),'iBoxx inputs'!A5385,IF(AND(dateA=2,A5380&lt;DataEnd),'Bank of England inputs'!A5385,IF(dateA=3,A5380+1,IF(dateA=4,WORKDAY(A5380,1,),WORKDAY(A5380,1,holidayQ)))))</f>
        <v>43567</v>
      </c>
      <c r="B5381" s="35" t="e">
        <f>MATCH(A5381,'iBoxx inputs'!A:A,0)</f>
        <v>#N/A</v>
      </c>
      <c r="C5381" s="35" t="e">
        <f>MATCH(A5381,'Bank of England inputs'!A:A,0)</f>
        <v>#N/A</v>
      </c>
      <c r="D5381" s="6" t="e">
        <f>IF($A5381&gt;DataEnd,NA(),IFERROR(INDEX('iBoxx inputs'!B:B,MATCH($A5381,'iBoxx inputs'!$A:$A,0)),D5380))</f>
        <v>#N/A</v>
      </c>
      <c r="E5381" s="6" t="e">
        <f>IF($A5381&gt;DataEnd,NA(),IFERROR(INDEX('iBoxx inputs'!C:C,MATCH($A5381,'iBoxx inputs'!$A:$A,0)),E5380))</f>
        <v>#N/A</v>
      </c>
      <c r="F5381" s="6" t="e">
        <f>IF($A5381&gt;DataEnd,NA(),IFERROR(INDEX('Bank of England inputs'!D:D,MATCH($A5381,'Bank of England inputs'!$A:$A,0),0),F5380))</f>
        <v>#N/A</v>
      </c>
      <c r="G5381" s="19"/>
      <c r="H5381" s="5">
        <f t="shared" si="501"/>
        <v>43567</v>
      </c>
      <c r="I5381" s="6" t="e">
        <f t="shared" si="502"/>
        <v>#N/A</v>
      </c>
      <c r="J5381" s="6" t="e">
        <f t="shared" si="503"/>
        <v>#N/A</v>
      </c>
      <c r="K5381" s="19">
        <f t="shared" si="499"/>
        <v>2529</v>
      </c>
      <c r="L5381" s="6" t="e">
        <f t="shared" ca="1" si="500"/>
        <v>#N/A</v>
      </c>
    </row>
    <row r="5382" spans="1:12" x14ac:dyDescent="0.2">
      <c r="A5382" s="5">
        <f>IF(AND(dateA=1,A5381&lt;DataEnd),'iBoxx inputs'!A5386,IF(AND(dateA=2,A5381&lt;DataEnd),'Bank of England inputs'!A5386,IF(dateA=3,A5381+1,IF(dateA=4,WORKDAY(A5381,1,),WORKDAY(A5381,1,holidayQ)))))</f>
        <v>43570</v>
      </c>
      <c r="B5382" s="35" t="e">
        <f>MATCH(A5382,'iBoxx inputs'!A:A,0)</f>
        <v>#N/A</v>
      </c>
      <c r="C5382" s="35" t="e">
        <f>MATCH(A5382,'Bank of England inputs'!A:A,0)</f>
        <v>#N/A</v>
      </c>
      <c r="D5382" s="6" t="e">
        <f>IF($A5382&gt;DataEnd,NA(),IFERROR(INDEX('iBoxx inputs'!B:B,MATCH($A5382,'iBoxx inputs'!$A:$A,0)),D5381))</f>
        <v>#N/A</v>
      </c>
      <c r="E5382" s="6" t="e">
        <f>IF($A5382&gt;DataEnd,NA(),IFERROR(INDEX('iBoxx inputs'!C:C,MATCH($A5382,'iBoxx inputs'!$A:$A,0)),E5381))</f>
        <v>#N/A</v>
      </c>
      <c r="F5382" s="6" t="e">
        <f>IF($A5382&gt;DataEnd,NA(),IFERROR(INDEX('Bank of England inputs'!D:D,MATCH($A5382,'Bank of England inputs'!$A:$A,0),0),F5381))</f>
        <v>#N/A</v>
      </c>
      <c r="G5382" s="19"/>
      <c r="H5382" s="5">
        <f t="shared" si="501"/>
        <v>43570</v>
      </c>
      <c r="I5382" s="6" t="e">
        <f t="shared" si="502"/>
        <v>#N/A</v>
      </c>
      <c r="J5382" s="6" t="e">
        <f t="shared" si="503"/>
        <v>#N/A</v>
      </c>
      <c r="K5382" s="19">
        <f t="shared" si="499"/>
        <v>2528</v>
      </c>
      <c r="L5382" s="6" t="e">
        <f t="shared" ca="1" si="500"/>
        <v>#N/A</v>
      </c>
    </row>
    <row r="5383" spans="1:12" x14ac:dyDescent="0.2">
      <c r="A5383" s="5">
        <f>IF(AND(dateA=1,A5382&lt;DataEnd),'iBoxx inputs'!A5387,IF(AND(dateA=2,A5382&lt;DataEnd),'Bank of England inputs'!A5387,IF(dateA=3,A5382+1,IF(dateA=4,WORKDAY(A5382,1,),WORKDAY(A5382,1,holidayQ)))))</f>
        <v>43571</v>
      </c>
      <c r="B5383" s="35" t="e">
        <f>MATCH(A5383,'iBoxx inputs'!A:A,0)</f>
        <v>#N/A</v>
      </c>
      <c r="C5383" s="35" t="e">
        <f>MATCH(A5383,'Bank of England inputs'!A:A,0)</f>
        <v>#N/A</v>
      </c>
      <c r="D5383" s="6" t="e">
        <f>IF($A5383&gt;DataEnd,NA(),IFERROR(INDEX('iBoxx inputs'!B:B,MATCH($A5383,'iBoxx inputs'!$A:$A,0)),D5382))</f>
        <v>#N/A</v>
      </c>
      <c r="E5383" s="6" t="e">
        <f>IF($A5383&gt;DataEnd,NA(),IFERROR(INDEX('iBoxx inputs'!C:C,MATCH($A5383,'iBoxx inputs'!$A:$A,0)),E5382))</f>
        <v>#N/A</v>
      </c>
      <c r="F5383" s="6" t="e">
        <f>IF($A5383&gt;DataEnd,NA(),IFERROR(INDEX('Bank of England inputs'!D:D,MATCH($A5383,'Bank of England inputs'!$A:$A,0),0),F5382))</f>
        <v>#N/A</v>
      </c>
      <c r="G5383" s="19"/>
      <c r="H5383" s="5">
        <f t="shared" si="501"/>
        <v>43571</v>
      </c>
      <c r="I5383" s="6" t="e">
        <f t="shared" si="502"/>
        <v>#N/A</v>
      </c>
      <c r="J5383" s="6" t="e">
        <f t="shared" si="503"/>
        <v>#N/A</v>
      </c>
      <c r="K5383" s="19">
        <f t="shared" si="499"/>
        <v>2528</v>
      </c>
      <c r="L5383" s="6" t="e">
        <f t="shared" ca="1" si="500"/>
        <v>#N/A</v>
      </c>
    </row>
    <row r="5384" spans="1:12" x14ac:dyDescent="0.2">
      <c r="A5384" s="5">
        <f>IF(AND(dateA=1,A5383&lt;DataEnd),'iBoxx inputs'!A5388,IF(AND(dateA=2,A5383&lt;DataEnd),'Bank of England inputs'!A5388,IF(dateA=3,A5383+1,IF(dateA=4,WORKDAY(A5383,1,),WORKDAY(A5383,1,holidayQ)))))</f>
        <v>43572</v>
      </c>
      <c r="B5384" s="35" t="e">
        <f>MATCH(A5384,'iBoxx inputs'!A:A,0)</f>
        <v>#N/A</v>
      </c>
      <c r="C5384" s="35" t="e">
        <f>MATCH(A5384,'Bank of England inputs'!A:A,0)</f>
        <v>#N/A</v>
      </c>
      <c r="D5384" s="6" t="e">
        <f>IF($A5384&gt;DataEnd,NA(),IFERROR(INDEX('iBoxx inputs'!B:B,MATCH($A5384,'iBoxx inputs'!$A:$A,0)),D5383))</f>
        <v>#N/A</v>
      </c>
      <c r="E5384" s="6" t="e">
        <f>IF($A5384&gt;DataEnd,NA(),IFERROR(INDEX('iBoxx inputs'!C:C,MATCH($A5384,'iBoxx inputs'!$A:$A,0)),E5383))</f>
        <v>#N/A</v>
      </c>
      <c r="F5384" s="6" t="e">
        <f>IF($A5384&gt;DataEnd,NA(),IFERROR(INDEX('Bank of England inputs'!D:D,MATCH($A5384,'Bank of England inputs'!$A:$A,0),0),F5383))</f>
        <v>#N/A</v>
      </c>
      <c r="G5384" s="19"/>
      <c r="H5384" s="5">
        <f t="shared" si="501"/>
        <v>43572</v>
      </c>
      <c r="I5384" s="6" t="e">
        <f t="shared" si="502"/>
        <v>#N/A</v>
      </c>
      <c r="J5384" s="6" t="e">
        <f t="shared" si="503"/>
        <v>#N/A</v>
      </c>
      <c r="K5384" s="19">
        <f t="shared" si="499"/>
        <v>2528</v>
      </c>
      <c r="L5384" s="6" t="e">
        <f t="shared" ca="1" si="500"/>
        <v>#N/A</v>
      </c>
    </row>
    <row r="5385" spans="1:12" x14ac:dyDescent="0.2">
      <c r="A5385" s="5">
        <f>IF(AND(dateA=1,A5384&lt;DataEnd),'iBoxx inputs'!A5389,IF(AND(dateA=2,A5384&lt;DataEnd),'Bank of England inputs'!A5389,IF(dateA=3,A5384+1,IF(dateA=4,WORKDAY(A5384,1,),WORKDAY(A5384,1,holidayQ)))))</f>
        <v>43573</v>
      </c>
      <c r="B5385" s="35" t="e">
        <f>MATCH(A5385,'iBoxx inputs'!A:A,0)</f>
        <v>#N/A</v>
      </c>
      <c r="C5385" s="35" t="e">
        <f>MATCH(A5385,'Bank of England inputs'!A:A,0)</f>
        <v>#N/A</v>
      </c>
      <c r="D5385" s="6" t="e">
        <f>IF($A5385&gt;DataEnd,NA(),IFERROR(INDEX('iBoxx inputs'!B:B,MATCH($A5385,'iBoxx inputs'!$A:$A,0)),D5384))</f>
        <v>#N/A</v>
      </c>
      <c r="E5385" s="6" t="e">
        <f>IF($A5385&gt;DataEnd,NA(),IFERROR(INDEX('iBoxx inputs'!C:C,MATCH($A5385,'iBoxx inputs'!$A:$A,0)),E5384))</f>
        <v>#N/A</v>
      </c>
      <c r="F5385" s="6" t="e">
        <f>IF($A5385&gt;DataEnd,NA(),IFERROR(INDEX('Bank of England inputs'!D:D,MATCH($A5385,'Bank of England inputs'!$A:$A,0),0),F5384))</f>
        <v>#N/A</v>
      </c>
      <c r="G5385" s="19"/>
      <c r="H5385" s="5">
        <f t="shared" si="501"/>
        <v>43573</v>
      </c>
      <c r="I5385" s="6" t="e">
        <f t="shared" si="502"/>
        <v>#N/A</v>
      </c>
      <c r="J5385" s="6" t="e">
        <f t="shared" si="503"/>
        <v>#N/A</v>
      </c>
      <c r="K5385" s="19">
        <f t="shared" si="499"/>
        <v>2529</v>
      </c>
      <c r="L5385" s="6" t="e">
        <f t="shared" ca="1" si="500"/>
        <v>#N/A</v>
      </c>
    </row>
    <row r="5386" spans="1:12" x14ac:dyDescent="0.2">
      <c r="A5386" s="5">
        <f>IF(AND(dateA=1,A5385&lt;DataEnd),'iBoxx inputs'!A5390,IF(AND(dateA=2,A5385&lt;DataEnd),'Bank of England inputs'!A5390,IF(dateA=3,A5385+1,IF(dateA=4,WORKDAY(A5385,1,),WORKDAY(A5385,1,holidayQ)))))</f>
        <v>43578</v>
      </c>
      <c r="B5386" s="35" t="e">
        <f>MATCH(A5386,'iBoxx inputs'!A:A,0)</f>
        <v>#N/A</v>
      </c>
      <c r="C5386" s="35" t="e">
        <f>MATCH(A5386,'Bank of England inputs'!A:A,0)</f>
        <v>#N/A</v>
      </c>
      <c r="D5386" s="6" t="e">
        <f>IF($A5386&gt;DataEnd,NA(),IFERROR(INDEX('iBoxx inputs'!B:B,MATCH($A5386,'iBoxx inputs'!$A:$A,0)),D5385))</f>
        <v>#N/A</v>
      </c>
      <c r="E5386" s="6" t="e">
        <f>IF($A5386&gt;DataEnd,NA(),IFERROR(INDEX('iBoxx inputs'!C:C,MATCH($A5386,'iBoxx inputs'!$A:$A,0)),E5385))</f>
        <v>#N/A</v>
      </c>
      <c r="F5386" s="6" t="e">
        <f>IF($A5386&gt;DataEnd,NA(),IFERROR(INDEX('Bank of England inputs'!D:D,MATCH($A5386,'Bank of England inputs'!$A:$A,0),0),F5385))</f>
        <v>#N/A</v>
      </c>
      <c r="G5386" s="19"/>
      <c r="H5386" s="5">
        <f t="shared" si="501"/>
        <v>43578</v>
      </c>
      <c r="I5386" s="6" t="e">
        <f t="shared" si="502"/>
        <v>#N/A</v>
      </c>
      <c r="J5386" s="6" t="e">
        <f t="shared" si="503"/>
        <v>#N/A</v>
      </c>
      <c r="K5386" s="19">
        <f t="shared" si="499"/>
        <v>2526</v>
      </c>
      <c r="L5386" s="6" t="e">
        <f t="shared" ca="1" si="500"/>
        <v>#N/A</v>
      </c>
    </row>
    <row r="5387" spans="1:12" x14ac:dyDescent="0.2">
      <c r="A5387" s="5">
        <f>IF(AND(dateA=1,A5386&lt;DataEnd),'iBoxx inputs'!A5391,IF(AND(dateA=2,A5386&lt;DataEnd),'Bank of England inputs'!A5391,IF(dateA=3,A5386+1,IF(dateA=4,WORKDAY(A5386,1,),WORKDAY(A5386,1,holidayQ)))))</f>
        <v>43579</v>
      </c>
      <c r="B5387" s="35" t="e">
        <f>MATCH(A5387,'iBoxx inputs'!A:A,0)</f>
        <v>#N/A</v>
      </c>
      <c r="C5387" s="35" t="e">
        <f>MATCH(A5387,'Bank of England inputs'!A:A,0)</f>
        <v>#N/A</v>
      </c>
      <c r="D5387" s="6" t="e">
        <f>IF($A5387&gt;DataEnd,NA(),IFERROR(INDEX('iBoxx inputs'!B:B,MATCH($A5387,'iBoxx inputs'!$A:$A,0)),D5386))</f>
        <v>#N/A</v>
      </c>
      <c r="E5387" s="6" t="e">
        <f>IF($A5387&gt;DataEnd,NA(),IFERROR(INDEX('iBoxx inputs'!C:C,MATCH($A5387,'iBoxx inputs'!$A:$A,0)),E5386))</f>
        <v>#N/A</v>
      </c>
      <c r="F5387" s="6" t="e">
        <f>IF($A5387&gt;DataEnd,NA(),IFERROR(INDEX('Bank of England inputs'!D:D,MATCH($A5387,'Bank of England inputs'!$A:$A,0),0),F5386))</f>
        <v>#N/A</v>
      </c>
      <c r="G5387" s="19"/>
      <c r="H5387" s="5">
        <f t="shared" si="501"/>
        <v>43579</v>
      </c>
      <c r="I5387" s="6" t="e">
        <f t="shared" si="502"/>
        <v>#N/A</v>
      </c>
      <c r="J5387" s="6" t="e">
        <f t="shared" si="503"/>
        <v>#N/A</v>
      </c>
      <c r="K5387" s="19">
        <f t="shared" si="499"/>
        <v>2526</v>
      </c>
      <c r="L5387" s="6" t="e">
        <f t="shared" ca="1" si="500"/>
        <v>#N/A</v>
      </c>
    </row>
    <row r="5388" spans="1:12" x14ac:dyDescent="0.2">
      <c r="A5388" s="5">
        <f>IF(AND(dateA=1,A5387&lt;DataEnd),'iBoxx inputs'!A5392,IF(AND(dateA=2,A5387&lt;DataEnd),'Bank of England inputs'!A5392,IF(dateA=3,A5387+1,IF(dateA=4,WORKDAY(A5387,1,),WORKDAY(A5387,1,holidayQ)))))</f>
        <v>43580</v>
      </c>
      <c r="B5388" s="35" t="e">
        <f>MATCH(A5388,'iBoxx inputs'!A:A,0)</f>
        <v>#N/A</v>
      </c>
      <c r="C5388" s="35" t="e">
        <f>MATCH(A5388,'Bank of England inputs'!A:A,0)</f>
        <v>#N/A</v>
      </c>
      <c r="D5388" s="6" t="e">
        <f>IF($A5388&gt;DataEnd,NA(),IFERROR(INDEX('iBoxx inputs'!B:B,MATCH($A5388,'iBoxx inputs'!$A:$A,0)),D5387))</f>
        <v>#N/A</v>
      </c>
      <c r="E5388" s="6" t="e">
        <f>IF($A5388&gt;DataEnd,NA(),IFERROR(INDEX('iBoxx inputs'!C:C,MATCH($A5388,'iBoxx inputs'!$A:$A,0)),E5387))</f>
        <v>#N/A</v>
      </c>
      <c r="F5388" s="6" t="e">
        <f>IF($A5388&gt;DataEnd,NA(),IFERROR(INDEX('Bank of England inputs'!D:D,MATCH($A5388,'Bank of England inputs'!$A:$A,0),0),F5387))</f>
        <v>#N/A</v>
      </c>
      <c r="G5388" s="19"/>
      <c r="H5388" s="5">
        <f t="shared" si="501"/>
        <v>43580</v>
      </c>
      <c r="I5388" s="6" t="e">
        <f t="shared" si="502"/>
        <v>#N/A</v>
      </c>
      <c r="J5388" s="6" t="e">
        <f t="shared" si="503"/>
        <v>#N/A</v>
      </c>
      <c r="K5388" s="19">
        <f t="shared" si="499"/>
        <v>2527</v>
      </c>
      <c r="L5388" s="6" t="e">
        <f t="shared" ca="1" si="500"/>
        <v>#N/A</v>
      </c>
    </row>
    <row r="5389" spans="1:12" x14ac:dyDescent="0.2">
      <c r="A5389" s="5">
        <f>IF(AND(dateA=1,A5388&lt;DataEnd),'iBoxx inputs'!A5393,IF(AND(dateA=2,A5388&lt;DataEnd),'Bank of England inputs'!A5393,IF(dateA=3,A5388+1,IF(dateA=4,WORKDAY(A5388,1,),WORKDAY(A5388,1,holidayQ)))))</f>
        <v>43581</v>
      </c>
      <c r="B5389" s="35" t="e">
        <f>MATCH(A5389,'iBoxx inputs'!A:A,0)</f>
        <v>#N/A</v>
      </c>
      <c r="C5389" s="35" t="e">
        <f>MATCH(A5389,'Bank of England inputs'!A:A,0)</f>
        <v>#N/A</v>
      </c>
      <c r="D5389" s="6" t="e">
        <f>IF($A5389&gt;DataEnd,NA(),IFERROR(INDEX('iBoxx inputs'!B:B,MATCH($A5389,'iBoxx inputs'!$A:$A,0)),D5388))</f>
        <v>#N/A</v>
      </c>
      <c r="E5389" s="6" t="e">
        <f>IF($A5389&gt;DataEnd,NA(),IFERROR(INDEX('iBoxx inputs'!C:C,MATCH($A5389,'iBoxx inputs'!$A:$A,0)),E5388))</f>
        <v>#N/A</v>
      </c>
      <c r="F5389" s="6" t="e">
        <f>IF($A5389&gt;DataEnd,NA(),IFERROR(INDEX('Bank of England inputs'!D:D,MATCH($A5389,'Bank of England inputs'!$A:$A,0),0),F5388))</f>
        <v>#N/A</v>
      </c>
      <c r="G5389" s="19"/>
      <c r="H5389" s="5">
        <f t="shared" si="501"/>
        <v>43581</v>
      </c>
      <c r="I5389" s="6" t="e">
        <f t="shared" si="502"/>
        <v>#N/A</v>
      </c>
      <c r="J5389" s="6" t="e">
        <f t="shared" si="503"/>
        <v>#N/A</v>
      </c>
      <c r="K5389" s="19">
        <f t="shared" si="499"/>
        <v>2528</v>
      </c>
      <c r="L5389" s="6" t="e">
        <f t="shared" ca="1" si="500"/>
        <v>#N/A</v>
      </c>
    </row>
    <row r="5390" spans="1:12" x14ac:dyDescent="0.2">
      <c r="A5390" s="5">
        <f>IF(AND(dateA=1,A5389&lt;DataEnd),'iBoxx inputs'!A5394,IF(AND(dateA=2,A5389&lt;DataEnd),'Bank of England inputs'!A5394,IF(dateA=3,A5389+1,IF(dateA=4,WORKDAY(A5389,1,),WORKDAY(A5389,1,holidayQ)))))</f>
        <v>43584</v>
      </c>
      <c r="B5390" s="35" t="e">
        <f>MATCH(A5390,'iBoxx inputs'!A:A,0)</f>
        <v>#N/A</v>
      </c>
      <c r="C5390" s="35" t="e">
        <f>MATCH(A5390,'Bank of England inputs'!A:A,0)</f>
        <v>#N/A</v>
      </c>
      <c r="D5390" s="6" t="e">
        <f>IF($A5390&gt;DataEnd,NA(),IFERROR(INDEX('iBoxx inputs'!B:B,MATCH($A5390,'iBoxx inputs'!$A:$A,0)),D5389))</f>
        <v>#N/A</v>
      </c>
      <c r="E5390" s="6" t="e">
        <f>IF($A5390&gt;DataEnd,NA(),IFERROR(INDEX('iBoxx inputs'!C:C,MATCH($A5390,'iBoxx inputs'!$A:$A,0)),E5389))</f>
        <v>#N/A</v>
      </c>
      <c r="F5390" s="6" t="e">
        <f>IF($A5390&gt;DataEnd,NA(),IFERROR(INDEX('Bank of England inputs'!D:D,MATCH($A5390,'Bank of England inputs'!$A:$A,0),0),F5389))</f>
        <v>#N/A</v>
      </c>
      <c r="G5390" s="19"/>
      <c r="H5390" s="5">
        <f t="shared" si="501"/>
        <v>43584</v>
      </c>
      <c r="I5390" s="6" t="e">
        <f t="shared" si="502"/>
        <v>#N/A</v>
      </c>
      <c r="J5390" s="6" t="e">
        <f t="shared" si="503"/>
        <v>#N/A</v>
      </c>
      <c r="K5390" s="19">
        <f t="shared" si="499"/>
        <v>2526</v>
      </c>
      <c r="L5390" s="6" t="e">
        <f t="shared" ca="1" si="500"/>
        <v>#N/A</v>
      </c>
    </row>
    <row r="5391" spans="1:12" x14ac:dyDescent="0.2">
      <c r="A5391" s="5">
        <f>IF(AND(dateA=1,A5390&lt;DataEnd),'iBoxx inputs'!A5395,IF(AND(dateA=2,A5390&lt;DataEnd),'Bank of England inputs'!A5395,IF(dateA=3,A5390+1,IF(dateA=4,WORKDAY(A5390,1,),WORKDAY(A5390,1,holidayQ)))))</f>
        <v>43585</v>
      </c>
      <c r="B5391" s="35" t="e">
        <f>MATCH(A5391,'iBoxx inputs'!A:A,0)</f>
        <v>#N/A</v>
      </c>
      <c r="C5391" s="35" t="e">
        <f>MATCH(A5391,'Bank of England inputs'!A:A,0)</f>
        <v>#N/A</v>
      </c>
      <c r="D5391" s="6" t="e">
        <f>IF($A5391&gt;DataEnd,NA(),IFERROR(INDEX('iBoxx inputs'!B:B,MATCH($A5391,'iBoxx inputs'!$A:$A,0)),D5390))</f>
        <v>#N/A</v>
      </c>
      <c r="E5391" s="6" t="e">
        <f>IF($A5391&gt;DataEnd,NA(),IFERROR(INDEX('iBoxx inputs'!C:C,MATCH($A5391,'iBoxx inputs'!$A:$A,0)),E5390))</f>
        <v>#N/A</v>
      </c>
      <c r="F5391" s="6" t="e">
        <f>IF($A5391&gt;DataEnd,NA(),IFERROR(INDEX('Bank of England inputs'!D:D,MATCH($A5391,'Bank of England inputs'!$A:$A,0),0),F5390))</f>
        <v>#N/A</v>
      </c>
      <c r="G5391" s="19"/>
      <c r="H5391" s="5">
        <f t="shared" si="501"/>
        <v>43585</v>
      </c>
      <c r="I5391" s="6" t="e">
        <f t="shared" si="502"/>
        <v>#N/A</v>
      </c>
      <c r="J5391" s="6" t="e">
        <f t="shared" si="503"/>
        <v>#N/A</v>
      </c>
      <c r="K5391" s="19">
        <f t="shared" si="499"/>
        <v>2526</v>
      </c>
      <c r="L5391" s="6" t="e">
        <f t="shared" ca="1" si="500"/>
        <v>#N/A</v>
      </c>
    </row>
    <row r="5392" spans="1:12" x14ac:dyDescent="0.2">
      <c r="A5392" s="5">
        <f>IF(AND(dateA=1,A5391&lt;DataEnd),'iBoxx inputs'!A5396,IF(AND(dateA=2,A5391&lt;DataEnd),'Bank of England inputs'!A5396,IF(dateA=3,A5391+1,IF(dateA=4,WORKDAY(A5391,1,),WORKDAY(A5391,1,holidayQ)))))</f>
        <v>43586</v>
      </c>
      <c r="B5392" s="35" t="e">
        <f>MATCH(A5392,'iBoxx inputs'!A:A,0)</f>
        <v>#N/A</v>
      </c>
      <c r="C5392" s="35" t="e">
        <f>MATCH(A5392,'Bank of England inputs'!A:A,0)</f>
        <v>#N/A</v>
      </c>
      <c r="D5392" s="6" t="e">
        <f>IF($A5392&gt;DataEnd,NA(),IFERROR(INDEX('iBoxx inputs'!B:B,MATCH($A5392,'iBoxx inputs'!$A:$A,0)),D5391))</f>
        <v>#N/A</v>
      </c>
      <c r="E5392" s="6" t="e">
        <f>IF($A5392&gt;DataEnd,NA(),IFERROR(INDEX('iBoxx inputs'!C:C,MATCH($A5392,'iBoxx inputs'!$A:$A,0)),E5391))</f>
        <v>#N/A</v>
      </c>
      <c r="F5392" s="6" t="e">
        <f>IF($A5392&gt;DataEnd,NA(),IFERROR(INDEX('Bank of England inputs'!D:D,MATCH($A5392,'Bank of England inputs'!$A:$A,0),0),F5391))</f>
        <v>#N/A</v>
      </c>
      <c r="G5392" s="19"/>
      <c r="H5392" s="5">
        <f t="shared" si="501"/>
        <v>43586</v>
      </c>
      <c r="I5392" s="6" t="e">
        <f t="shared" si="502"/>
        <v>#N/A</v>
      </c>
      <c r="J5392" s="6" t="e">
        <f t="shared" si="503"/>
        <v>#N/A</v>
      </c>
      <c r="K5392" s="19">
        <f t="shared" si="499"/>
        <v>2526</v>
      </c>
      <c r="L5392" s="6" t="e">
        <f t="shared" ca="1" si="500"/>
        <v>#N/A</v>
      </c>
    </row>
    <row r="5393" spans="1:12" x14ac:dyDescent="0.2">
      <c r="A5393" s="5">
        <f>IF(AND(dateA=1,A5392&lt;DataEnd),'iBoxx inputs'!A5397,IF(AND(dateA=2,A5392&lt;DataEnd),'Bank of England inputs'!A5397,IF(dateA=3,A5392+1,IF(dateA=4,WORKDAY(A5392,1,),WORKDAY(A5392,1,holidayQ)))))</f>
        <v>43587</v>
      </c>
      <c r="B5393" s="35" t="e">
        <f>MATCH(A5393,'iBoxx inputs'!A:A,0)</f>
        <v>#N/A</v>
      </c>
      <c r="C5393" s="35" t="e">
        <f>MATCH(A5393,'Bank of England inputs'!A:A,0)</f>
        <v>#N/A</v>
      </c>
      <c r="D5393" s="6" t="e">
        <f>IF($A5393&gt;DataEnd,NA(),IFERROR(INDEX('iBoxx inputs'!B:B,MATCH($A5393,'iBoxx inputs'!$A:$A,0)),D5392))</f>
        <v>#N/A</v>
      </c>
      <c r="E5393" s="6" t="e">
        <f>IF($A5393&gt;DataEnd,NA(),IFERROR(INDEX('iBoxx inputs'!C:C,MATCH($A5393,'iBoxx inputs'!$A:$A,0)),E5392))</f>
        <v>#N/A</v>
      </c>
      <c r="F5393" s="6" t="e">
        <f>IF($A5393&gt;DataEnd,NA(),IFERROR(INDEX('Bank of England inputs'!D:D,MATCH($A5393,'Bank of England inputs'!$A:$A,0),0),F5392))</f>
        <v>#N/A</v>
      </c>
      <c r="G5393" s="19"/>
      <c r="H5393" s="5">
        <f t="shared" si="501"/>
        <v>43587</v>
      </c>
      <c r="I5393" s="6" t="e">
        <f t="shared" si="502"/>
        <v>#N/A</v>
      </c>
      <c r="J5393" s="6" t="e">
        <f t="shared" si="503"/>
        <v>#N/A</v>
      </c>
      <c r="K5393" s="19">
        <f t="shared" si="499"/>
        <v>2527</v>
      </c>
      <c r="L5393" s="6" t="e">
        <f t="shared" ca="1" si="500"/>
        <v>#N/A</v>
      </c>
    </row>
    <row r="5394" spans="1:12" x14ac:dyDescent="0.2">
      <c r="A5394" s="5">
        <f>IF(AND(dateA=1,A5393&lt;DataEnd),'iBoxx inputs'!A5398,IF(AND(dateA=2,A5393&lt;DataEnd),'Bank of England inputs'!A5398,IF(dateA=3,A5393+1,IF(dateA=4,WORKDAY(A5393,1,),WORKDAY(A5393,1,holidayQ)))))</f>
        <v>43588</v>
      </c>
      <c r="B5394" s="35" t="e">
        <f>MATCH(A5394,'iBoxx inputs'!A:A,0)</f>
        <v>#N/A</v>
      </c>
      <c r="C5394" s="35" t="e">
        <f>MATCH(A5394,'Bank of England inputs'!A:A,0)</f>
        <v>#N/A</v>
      </c>
      <c r="D5394" s="6" t="e">
        <f>IF($A5394&gt;DataEnd,NA(),IFERROR(INDEX('iBoxx inputs'!B:B,MATCH($A5394,'iBoxx inputs'!$A:$A,0)),D5393))</f>
        <v>#N/A</v>
      </c>
      <c r="E5394" s="6" t="e">
        <f>IF($A5394&gt;DataEnd,NA(),IFERROR(INDEX('iBoxx inputs'!C:C,MATCH($A5394,'iBoxx inputs'!$A:$A,0)),E5393))</f>
        <v>#N/A</v>
      </c>
      <c r="F5394" s="6" t="e">
        <f>IF($A5394&gt;DataEnd,NA(),IFERROR(INDEX('Bank of England inputs'!D:D,MATCH($A5394,'Bank of England inputs'!$A:$A,0),0),F5393))</f>
        <v>#N/A</v>
      </c>
      <c r="G5394" s="19"/>
      <c r="H5394" s="5">
        <f t="shared" si="501"/>
        <v>43588</v>
      </c>
      <c r="I5394" s="6" t="e">
        <f t="shared" si="502"/>
        <v>#N/A</v>
      </c>
      <c r="J5394" s="6" t="e">
        <f t="shared" si="503"/>
        <v>#N/A</v>
      </c>
      <c r="K5394" s="19">
        <f t="shared" si="499"/>
        <v>2528</v>
      </c>
      <c r="L5394" s="6" t="e">
        <f t="shared" ca="1" si="500"/>
        <v>#N/A</v>
      </c>
    </row>
    <row r="5395" spans="1:12" x14ac:dyDescent="0.2">
      <c r="A5395" s="5">
        <f>IF(AND(dateA=1,A5394&lt;DataEnd),'iBoxx inputs'!A5399,IF(AND(dateA=2,A5394&lt;DataEnd),'Bank of England inputs'!A5399,IF(dateA=3,A5394+1,IF(dateA=4,WORKDAY(A5394,1,),WORKDAY(A5394,1,holidayQ)))))</f>
        <v>43592</v>
      </c>
      <c r="B5395" s="35" t="e">
        <f>MATCH(A5395,'iBoxx inputs'!A:A,0)</f>
        <v>#N/A</v>
      </c>
      <c r="C5395" s="35" t="e">
        <f>MATCH(A5395,'Bank of England inputs'!A:A,0)</f>
        <v>#N/A</v>
      </c>
      <c r="D5395" s="6" t="e">
        <f>IF($A5395&gt;DataEnd,NA(),IFERROR(INDEX('iBoxx inputs'!B:B,MATCH($A5395,'iBoxx inputs'!$A:$A,0)),D5394))</f>
        <v>#N/A</v>
      </c>
      <c r="E5395" s="6" t="e">
        <f>IF($A5395&gt;DataEnd,NA(),IFERROR(INDEX('iBoxx inputs'!C:C,MATCH($A5395,'iBoxx inputs'!$A:$A,0)),E5394))</f>
        <v>#N/A</v>
      </c>
      <c r="F5395" s="6" t="e">
        <f>IF($A5395&gt;DataEnd,NA(),IFERROR(INDEX('Bank of England inputs'!D:D,MATCH($A5395,'Bank of England inputs'!$A:$A,0),0),F5394))</f>
        <v>#N/A</v>
      </c>
      <c r="G5395" s="19"/>
      <c r="H5395" s="5">
        <f t="shared" si="501"/>
        <v>43592</v>
      </c>
      <c r="I5395" s="6" t="e">
        <f t="shared" si="502"/>
        <v>#N/A</v>
      </c>
      <c r="J5395" s="6" t="e">
        <f t="shared" si="503"/>
        <v>#N/A</v>
      </c>
      <c r="K5395" s="19">
        <f t="shared" si="499"/>
        <v>2526</v>
      </c>
      <c r="L5395" s="6" t="e">
        <f t="shared" ca="1" si="500"/>
        <v>#N/A</v>
      </c>
    </row>
    <row r="5396" spans="1:12" x14ac:dyDescent="0.2">
      <c r="A5396" s="5">
        <f>IF(AND(dateA=1,A5395&lt;DataEnd),'iBoxx inputs'!A5400,IF(AND(dateA=2,A5395&lt;DataEnd),'Bank of England inputs'!A5400,IF(dateA=3,A5395+1,IF(dateA=4,WORKDAY(A5395,1,),WORKDAY(A5395,1,holidayQ)))))</f>
        <v>43593</v>
      </c>
      <c r="B5396" s="35" t="e">
        <f>MATCH(A5396,'iBoxx inputs'!A:A,0)</f>
        <v>#N/A</v>
      </c>
      <c r="C5396" s="35" t="e">
        <f>MATCH(A5396,'Bank of England inputs'!A:A,0)</f>
        <v>#N/A</v>
      </c>
      <c r="D5396" s="6" t="e">
        <f>IF($A5396&gt;DataEnd,NA(),IFERROR(INDEX('iBoxx inputs'!B:B,MATCH($A5396,'iBoxx inputs'!$A:$A,0)),D5395))</f>
        <v>#N/A</v>
      </c>
      <c r="E5396" s="6" t="e">
        <f>IF($A5396&gt;DataEnd,NA(),IFERROR(INDEX('iBoxx inputs'!C:C,MATCH($A5396,'iBoxx inputs'!$A:$A,0)),E5395))</f>
        <v>#N/A</v>
      </c>
      <c r="F5396" s="6" t="e">
        <f>IF($A5396&gt;DataEnd,NA(),IFERROR(INDEX('Bank of England inputs'!D:D,MATCH($A5396,'Bank of England inputs'!$A:$A,0),0),F5395))</f>
        <v>#N/A</v>
      </c>
      <c r="G5396" s="19"/>
      <c r="H5396" s="5">
        <f t="shared" si="501"/>
        <v>43593</v>
      </c>
      <c r="I5396" s="6" t="e">
        <f t="shared" si="502"/>
        <v>#N/A</v>
      </c>
      <c r="J5396" s="6" t="e">
        <f t="shared" si="503"/>
        <v>#N/A</v>
      </c>
      <c r="K5396" s="19">
        <f t="shared" si="499"/>
        <v>2526</v>
      </c>
      <c r="L5396" s="6" t="e">
        <f t="shared" ca="1" si="500"/>
        <v>#N/A</v>
      </c>
    </row>
    <row r="5397" spans="1:12" x14ac:dyDescent="0.2">
      <c r="A5397" s="5">
        <f>IF(AND(dateA=1,A5396&lt;DataEnd),'iBoxx inputs'!A5401,IF(AND(dateA=2,A5396&lt;DataEnd),'Bank of England inputs'!A5401,IF(dateA=3,A5396+1,IF(dateA=4,WORKDAY(A5396,1,),WORKDAY(A5396,1,holidayQ)))))</f>
        <v>43594</v>
      </c>
      <c r="B5397" s="35" t="e">
        <f>MATCH(A5397,'iBoxx inputs'!A:A,0)</f>
        <v>#N/A</v>
      </c>
      <c r="C5397" s="35" t="e">
        <f>MATCH(A5397,'Bank of England inputs'!A:A,0)</f>
        <v>#N/A</v>
      </c>
      <c r="D5397" s="6" t="e">
        <f>IF($A5397&gt;DataEnd,NA(),IFERROR(INDEX('iBoxx inputs'!B:B,MATCH($A5397,'iBoxx inputs'!$A:$A,0)),D5396))</f>
        <v>#N/A</v>
      </c>
      <c r="E5397" s="6" t="e">
        <f>IF($A5397&gt;DataEnd,NA(),IFERROR(INDEX('iBoxx inputs'!C:C,MATCH($A5397,'iBoxx inputs'!$A:$A,0)),E5396))</f>
        <v>#N/A</v>
      </c>
      <c r="F5397" s="6" t="e">
        <f>IF($A5397&gt;DataEnd,NA(),IFERROR(INDEX('Bank of England inputs'!D:D,MATCH($A5397,'Bank of England inputs'!$A:$A,0),0),F5396))</f>
        <v>#N/A</v>
      </c>
      <c r="G5397" s="19"/>
      <c r="H5397" s="5">
        <f t="shared" si="501"/>
        <v>43594</v>
      </c>
      <c r="I5397" s="6" t="e">
        <f t="shared" si="502"/>
        <v>#N/A</v>
      </c>
      <c r="J5397" s="6" t="e">
        <f t="shared" si="503"/>
        <v>#N/A</v>
      </c>
      <c r="K5397" s="19">
        <f t="shared" si="499"/>
        <v>2527</v>
      </c>
      <c r="L5397" s="6" t="e">
        <f t="shared" ca="1" si="500"/>
        <v>#N/A</v>
      </c>
    </row>
    <row r="5398" spans="1:12" x14ac:dyDescent="0.2">
      <c r="A5398" s="5">
        <f>IF(AND(dateA=1,A5397&lt;DataEnd),'iBoxx inputs'!A5402,IF(AND(dateA=2,A5397&lt;DataEnd),'Bank of England inputs'!A5402,IF(dateA=3,A5397+1,IF(dateA=4,WORKDAY(A5397,1,),WORKDAY(A5397,1,holidayQ)))))</f>
        <v>43595</v>
      </c>
      <c r="B5398" s="35" t="e">
        <f>MATCH(A5398,'iBoxx inputs'!A:A,0)</f>
        <v>#N/A</v>
      </c>
      <c r="C5398" s="35" t="e">
        <f>MATCH(A5398,'Bank of England inputs'!A:A,0)</f>
        <v>#N/A</v>
      </c>
      <c r="D5398" s="6" t="e">
        <f>IF($A5398&gt;DataEnd,NA(),IFERROR(INDEX('iBoxx inputs'!B:B,MATCH($A5398,'iBoxx inputs'!$A:$A,0)),D5397))</f>
        <v>#N/A</v>
      </c>
      <c r="E5398" s="6" t="e">
        <f>IF($A5398&gt;DataEnd,NA(),IFERROR(INDEX('iBoxx inputs'!C:C,MATCH($A5398,'iBoxx inputs'!$A:$A,0)),E5397))</f>
        <v>#N/A</v>
      </c>
      <c r="F5398" s="6" t="e">
        <f>IF($A5398&gt;DataEnd,NA(),IFERROR(INDEX('Bank of England inputs'!D:D,MATCH($A5398,'Bank of England inputs'!$A:$A,0),0),F5397))</f>
        <v>#N/A</v>
      </c>
      <c r="G5398" s="19"/>
      <c r="H5398" s="5">
        <f t="shared" si="501"/>
        <v>43595</v>
      </c>
      <c r="I5398" s="6" t="e">
        <f t="shared" si="502"/>
        <v>#N/A</v>
      </c>
      <c r="J5398" s="6" t="e">
        <f t="shared" si="503"/>
        <v>#N/A</v>
      </c>
      <c r="K5398" s="19">
        <f t="shared" ref="K5398:K5461" si="504">IF(trailing_period=0,1,ROW()-MATCH(EDATE(A5398,-trailing_period),A:A,1))</f>
        <v>2528</v>
      </c>
      <c r="L5398" s="6" t="e">
        <f t="shared" ref="L5398:L5461" ca="1" si="505">AVERAGE(OFFSET(J5398,-$K5398+1,0,$K5398,))</f>
        <v>#N/A</v>
      </c>
    </row>
    <row r="5399" spans="1:12" x14ac:dyDescent="0.2">
      <c r="A5399" s="5">
        <f>IF(AND(dateA=1,A5398&lt;DataEnd),'iBoxx inputs'!A5403,IF(AND(dateA=2,A5398&lt;DataEnd),'Bank of England inputs'!A5403,IF(dateA=3,A5398+1,IF(dateA=4,WORKDAY(A5398,1,),WORKDAY(A5398,1,holidayQ)))))</f>
        <v>43598</v>
      </c>
      <c r="B5399" s="35" t="e">
        <f>MATCH(A5399,'iBoxx inputs'!A:A,0)</f>
        <v>#N/A</v>
      </c>
      <c r="C5399" s="35" t="e">
        <f>MATCH(A5399,'Bank of England inputs'!A:A,0)</f>
        <v>#N/A</v>
      </c>
      <c r="D5399" s="6" t="e">
        <f>IF($A5399&gt;DataEnd,NA(),IFERROR(INDEX('iBoxx inputs'!B:B,MATCH($A5399,'iBoxx inputs'!$A:$A,0)),D5398))</f>
        <v>#N/A</v>
      </c>
      <c r="E5399" s="6" t="e">
        <f>IF($A5399&gt;DataEnd,NA(),IFERROR(INDEX('iBoxx inputs'!C:C,MATCH($A5399,'iBoxx inputs'!$A:$A,0)),E5398))</f>
        <v>#N/A</v>
      </c>
      <c r="F5399" s="6" t="e">
        <f>IF($A5399&gt;DataEnd,NA(),IFERROR(INDEX('Bank of England inputs'!D:D,MATCH($A5399,'Bank of England inputs'!$A:$A,0),0),F5398))</f>
        <v>#N/A</v>
      </c>
      <c r="G5399" s="19"/>
      <c r="H5399" s="5">
        <f t="shared" si="501"/>
        <v>43598</v>
      </c>
      <c r="I5399" s="6" t="e">
        <f t="shared" si="502"/>
        <v>#N/A</v>
      </c>
      <c r="J5399" s="6" t="e">
        <f t="shared" si="503"/>
        <v>#N/A</v>
      </c>
      <c r="K5399" s="19">
        <f t="shared" si="504"/>
        <v>2526</v>
      </c>
      <c r="L5399" s="6" t="e">
        <f t="shared" ca="1" si="505"/>
        <v>#N/A</v>
      </c>
    </row>
    <row r="5400" spans="1:12" x14ac:dyDescent="0.2">
      <c r="A5400" s="5">
        <f>IF(AND(dateA=1,A5399&lt;DataEnd),'iBoxx inputs'!A5404,IF(AND(dateA=2,A5399&lt;DataEnd),'Bank of England inputs'!A5404,IF(dateA=3,A5399+1,IF(dateA=4,WORKDAY(A5399,1,),WORKDAY(A5399,1,holidayQ)))))</f>
        <v>43599</v>
      </c>
      <c r="B5400" s="35" t="e">
        <f>MATCH(A5400,'iBoxx inputs'!A:A,0)</f>
        <v>#N/A</v>
      </c>
      <c r="C5400" s="35" t="e">
        <f>MATCH(A5400,'Bank of England inputs'!A:A,0)</f>
        <v>#N/A</v>
      </c>
      <c r="D5400" s="6" t="e">
        <f>IF($A5400&gt;DataEnd,NA(),IFERROR(INDEX('iBoxx inputs'!B:B,MATCH($A5400,'iBoxx inputs'!$A:$A,0)),D5399))</f>
        <v>#N/A</v>
      </c>
      <c r="E5400" s="6" t="e">
        <f>IF($A5400&gt;DataEnd,NA(),IFERROR(INDEX('iBoxx inputs'!C:C,MATCH($A5400,'iBoxx inputs'!$A:$A,0)),E5399))</f>
        <v>#N/A</v>
      </c>
      <c r="F5400" s="6" t="e">
        <f>IF($A5400&gt;DataEnd,NA(),IFERROR(INDEX('Bank of England inputs'!D:D,MATCH($A5400,'Bank of England inputs'!$A:$A,0),0),F5399))</f>
        <v>#N/A</v>
      </c>
      <c r="G5400" s="19"/>
      <c r="H5400" s="5">
        <f t="shared" si="501"/>
        <v>43599</v>
      </c>
      <c r="I5400" s="6" t="e">
        <f t="shared" si="502"/>
        <v>#N/A</v>
      </c>
      <c r="J5400" s="6" t="e">
        <f t="shared" si="503"/>
        <v>#N/A</v>
      </c>
      <c r="K5400" s="19">
        <f t="shared" si="504"/>
        <v>2526</v>
      </c>
      <c r="L5400" s="6" t="e">
        <f t="shared" ca="1" si="505"/>
        <v>#N/A</v>
      </c>
    </row>
    <row r="5401" spans="1:12" x14ac:dyDescent="0.2">
      <c r="A5401" s="5">
        <f>IF(AND(dateA=1,A5400&lt;DataEnd),'iBoxx inputs'!A5405,IF(AND(dateA=2,A5400&lt;DataEnd),'Bank of England inputs'!A5405,IF(dateA=3,A5400+1,IF(dateA=4,WORKDAY(A5400,1,),WORKDAY(A5400,1,holidayQ)))))</f>
        <v>43600</v>
      </c>
      <c r="B5401" s="35" t="e">
        <f>MATCH(A5401,'iBoxx inputs'!A:A,0)</f>
        <v>#N/A</v>
      </c>
      <c r="C5401" s="35" t="e">
        <f>MATCH(A5401,'Bank of England inputs'!A:A,0)</f>
        <v>#N/A</v>
      </c>
      <c r="D5401" s="6" t="e">
        <f>IF($A5401&gt;DataEnd,NA(),IFERROR(INDEX('iBoxx inputs'!B:B,MATCH($A5401,'iBoxx inputs'!$A:$A,0)),D5400))</f>
        <v>#N/A</v>
      </c>
      <c r="E5401" s="6" t="e">
        <f>IF($A5401&gt;DataEnd,NA(),IFERROR(INDEX('iBoxx inputs'!C:C,MATCH($A5401,'iBoxx inputs'!$A:$A,0)),E5400))</f>
        <v>#N/A</v>
      </c>
      <c r="F5401" s="6" t="e">
        <f>IF($A5401&gt;DataEnd,NA(),IFERROR(INDEX('Bank of England inputs'!D:D,MATCH($A5401,'Bank of England inputs'!$A:$A,0),0),F5400))</f>
        <v>#N/A</v>
      </c>
      <c r="G5401" s="19"/>
      <c r="H5401" s="5">
        <f t="shared" si="501"/>
        <v>43600</v>
      </c>
      <c r="I5401" s="6" t="e">
        <f t="shared" si="502"/>
        <v>#N/A</v>
      </c>
      <c r="J5401" s="6" t="e">
        <f t="shared" si="503"/>
        <v>#N/A</v>
      </c>
      <c r="K5401" s="19">
        <f t="shared" si="504"/>
        <v>2526</v>
      </c>
      <c r="L5401" s="6" t="e">
        <f t="shared" ca="1" si="505"/>
        <v>#N/A</v>
      </c>
    </row>
    <row r="5402" spans="1:12" x14ac:dyDescent="0.2">
      <c r="A5402" s="5">
        <f>IF(AND(dateA=1,A5401&lt;DataEnd),'iBoxx inputs'!A5406,IF(AND(dateA=2,A5401&lt;DataEnd),'Bank of England inputs'!A5406,IF(dateA=3,A5401+1,IF(dateA=4,WORKDAY(A5401,1,),WORKDAY(A5401,1,holidayQ)))))</f>
        <v>43601</v>
      </c>
      <c r="B5402" s="35" t="e">
        <f>MATCH(A5402,'iBoxx inputs'!A:A,0)</f>
        <v>#N/A</v>
      </c>
      <c r="C5402" s="35" t="e">
        <f>MATCH(A5402,'Bank of England inputs'!A:A,0)</f>
        <v>#N/A</v>
      </c>
      <c r="D5402" s="6" t="e">
        <f>IF($A5402&gt;DataEnd,NA(),IFERROR(INDEX('iBoxx inputs'!B:B,MATCH($A5402,'iBoxx inputs'!$A:$A,0)),D5401))</f>
        <v>#N/A</v>
      </c>
      <c r="E5402" s="6" t="e">
        <f>IF($A5402&gt;DataEnd,NA(),IFERROR(INDEX('iBoxx inputs'!C:C,MATCH($A5402,'iBoxx inputs'!$A:$A,0)),E5401))</f>
        <v>#N/A</v>
      </c>
      <c r="F5402" s="6" t="e">
        <f>IF($A5402&gt;DataEnd,NA(),IFERROR(INDEX('Bank of England inputs'!D:D,MATCH($A5402,'Bank of England inputs'!$A:$A,0),0),F5401))</f>
        <v>#N/A</v>
      </c>
      <c r="G5402" s="19"/>
      <c r="H5402" s="5">
        <f t="shared" si="501"/>
        <v>43601</v>
      </c>
      <c r="I5402" s="6" t="e">
        <f t="shared" si="502"/>
        <v>#N/A</v>
      </c>
      <c r="J5402" s="6" t="e">
        <f t="shared" si="503"/>
        <v>#N/A</v>
      </c>
      <c r="K5402" s="19">
        <f t="shared" si="504"/>
        <v>2527</v>
      </c>
      <c r="L5402" s="6" t="e">
        <f t="shared" ca="1" si="505"/>
        <v>#N/A</v>
      </c>
    </row>
    <row r="5403" spans="1:12" x14ac:dyDescent="0.2">
      <c r="A5403" s="5">
        <f>IF(AND(dateA=1,A5402&lt;DataEnd),'iBoxx inputs'!A5407,IF(AND(dateA=2,A5402&lt;DataEnd),'Bank of England inputs'!A5407,IF(dateA=3,A5402+1,IF(dateA=4,WORKDAY(A5402,1,),WORKDAY(A5402,1,holidayQ)))))</f>
        <v>43602</v>
      </c>
      <c r="B5403" s="35" t="e">
        <f>MATCH(A5403,'iBoxx inputs'!A:A,0)</f>
        <v>#N/A</v>
      </c>
      <c r="C5403" s="35" t="e">
        <f>MATCH(A5403,'Bank of England inputs'!A:A,0)</f>
        <v>#N/A</v>
      </c>
      <c r="D5403" s="6" t="e">
        <f>IF($A5403&gt;DataEnd,NA(),IFERROR(INDEX('iBoxx inputs'!B:B,MATCH($A5403,'iBoxx inputs'!$A:$A,0)),D5402))</f>
        <v>#N/A</v>
      </c>
      <c r="E5403" s="6" t="e">
        <f>IF($A5403&gt;DataEnd,NA(),IFERROR(INDEX('iBoxx inputs'!C:C,MATCH($A5403,'iBoxx inputs'!$A:$A,0)),E5402))</f>
        <v>#N/A</v>
      </c>
      <c r="F5403" s="6" t="e">
        <f>IF($A5403&gt;DataEnd,NA(),IFERROR(INDEX('Bank of England inputs'!D:D,MATCH($A5403,'Bank of England inputs'!$A:$A,0),0),F5402))</f>
        <v>#N/A</v>
      </c>
      <c r="G5403" s="19"/>
      <c r="H5403" s="5">
        <f t="shared" si="501"/>
        <v>43602</v>
      </c>
      <c r="I5403" s="6" t="e">
        <f t="shared" si="502"/>
        <v>#N/A</v>
      </c>
      <c r="J5403" s="6" t="e">
        <f t="shared" si="503"/>
        <v>#N/A</v>
      </c>
      <c r="K5403" s="19">
        <f t="shared" si="504"/>
        <v>2528</v>
      </c>
      <c r="L5403" s="6" t="e">
        <f t="shared" ca="1" si="505"/>
        <v>#N/A</v>
      </c>
    </row>
    <row r="5404" spans="1:12" x14ac:dyDescent="0.2">
      <c r="A5404" s="5">
        <f>IF(AND(dateA=1,A5403&lt;DataEnd),'iBoxx inputs'!A5408,IF(AND(dateA=2,A5403&lt;DataEnd),'Bank of England inputs'!A5408,IF(dateA=3,A5403+1,IF(dateA=4,WORKDAY(A5403,1,),WORKDAY(A5403,1,holidayQ)))))</f>
        <v>43605</v>
      </c>
      <c r="B5404" s="35" t="e">
        <f>MATCH(A5404,'iBoxx inputs'!A:A,0)</f>
        <v>#N/A</v>
      </c>
      <c r="C5404" s="35" t="e">
        <f>MATCH(A5404,'Bank of England inputs'!A:A,0)</f>
        <v>#N/A</v>
      </c>
      <c r="D5404" s="6" t="e">
        <f>IF($A5404&gt;DataEnd,NA(),IFERROR(INDEX('iBoxx inputs'!B:B,MATCH($A5404,'iBoxx inputs'!$A:$A,0)),D5403))</f>
        <v>#N/A</v>
      </c>
      <c r="E5404" s="6" t="e">
        <f>IF($A5404&gt;DataEnd,NA(),IFERROR(INDEX('iBoxx inputs'!C:C,MATCH($A5404,'iBoxx inputs'!$A:$A,0)),E5403))</f>
        <v>#N/A</v>
      </c>
      <c r="F5404" s="6" t="e">
        <f>IF($A5404&gt;DataEnd,NA(),IFERROR(INDEX('Bank of England inputs'!D:D,MATCH($A5404,'Bank of England inputs'!$A:$A,0),0),F5403))</f>
        <v>#N/A</v>
      </c>
      <c r="G5404" s="19"/>
      <c r="H5404" s="5">
        <f t="shared" si="501"/>
        <v>43605</v>
      </c>
      <c r="I5404" s="6" t="e">
        <f t="shared" si="502"/>
        <v>#N/A</v>
      </c>
      <c r="J5404" s="6" t="e">
        <f t="shared" si="503"/>
        <v>#N/A</v>
      </c>
      <c r="K5404" s="19">
        <f t="shared" si="504"/>
        <v>2526</v>
      </c>
      <c r="L5404" s="6" t="e">
        <f t="shared" ca="1" si="505"/>
        <v>#N/A</v>
      </c>
    </row>
    <row r="5405" spans="1:12" x14ac:dyDescent="0.2">
      <c r="A5405" s="5">
        <f>IF(AND(dateA=1,A5404&lt;DataEnd),'iBoxx inputs'!A5409,IF(AND(dateA=2,A5404&lt;DataEnd),'Bank of England inputs'!A5409,IF(dateA=3,A5404+1,IF(dateA=4,WORKDAY(A5404,1,),WORKDAY(A5404,1,holidayQ)))))</f>
        <v>43606</v>
      </c>
      <c r="B5405" s="35" t="e">
        <f>MATCH(A5405,'iBoxx inputs'!A:A,0)</f>
        <v>#N/A</v>
      </c>
      <c r="C5405" s="35" t="e">
        <f>MATCH(A5405,'Bank of England inputs'!A:A,0)</f>
        <v>#N/A</v>
      </c>
      <c r="D5405" s="6" t="e">
        <f>IF($A5405&gt;DataEnd,NA(),IFERROR(INDEX('iBoxx inputs'!B:B,MATCH($A5405,'iBoxx inputs'!$A:$A,0)),D5404))</f>
        <v>#N/A</v>
      </c>
      <c r="E5405" s="6" t="e">
        <f>IF($A5405&gt;DataEnd,NA(),IFERROR(INDEX('iBoxx inputs'!C:C,MATCH($A5405,'iBoxx inputs'!$A:$A,0)),E5404))</f>
        <v>#N/A</v>
      </c>
      <c r="F5405" s="6" t="e">
        <f>IF($A5405&gt;DataEnd,NA(),IFERROR(INDEX('Bank of England inputs'!D:D,MATCH($A5405,'Bank of England inputs'!$A:$A,0),0),F5404))</f>
        <v>#N/A</v>
      </c>
      <c r="G5405" s="19"/>
      <c r="H5405" s="5">
        <f t="shared" si="501"/>
        <v>43606</v>
      </c>
      <c r="I5405" s="6" t="e">
        <f t="shared" si="502"/>
        <v>#N/A</v>
      </c>
      <c r="J5405" s="6" t="e">
        <f t="shared" si="503"/>
        <v>#N/A</v>
      </c>
      <c r="K5405" s="19">
        <f t="shared" si="504"/>
        <v>2526</v>
      </c>
      <c r="L5405" s="6" t="e">
        <f t="shared" ca="1" si="505"/>
        <v>#N/A</v>
      </c>
    </row>
    <row r="5406" spans="1:12" x14ac:dyDescent="0.2">
      <c r="A5406" s="5">
        <f>IF(AND(dateA=1,A5405&lt;DataEnd),'iBoxx inputs'!A5410,IF(AND(dateA=2,A5405&lt;DataEnd),'Bank of England inputs'!A5410,IF(dateA=3,A5405+1,IF(dateA=4,WORKDAY(A5405,1,),WORKDAY(A5405,1,holidayQ)))))</f>
        <v>43607</v>
      </c>
      <c r="B5406" s="35" t="e">
        <f>MATCH(A5406,'iBoxx inputs'!A:A,0)</f>
        <v>#N/A</v>
      </c>
      <c r="C5406" s="35" t="e">
        <f>MATCH(A5406,'Bank of England inputs'!A:A,0)</f>
        <v>#N/A</v>
      </c>
      <c r="D5406" s="6" t="e">
        <f>IF($A5406&gt;DataEnd,NA(),IFERROR(INDEX('iBoxx inputs'!B:B,MATCH($A5406,'iBoxx inputs'!$A:$A,0)),D5405))</f>
        <v>#N/A</v>
      </c>
      <c r="E5406" s="6" t="e">
        <f>IF($A5406&gt;DataEnd,NA(),IFERROR(INDEX('iBoxx inputs'!C:C,MATCH($A5406,'iBoxx inputs'!$A:$A,0)),E5405))</f>
        <v>#N/A</v>
      </c>
      <c r="F5406" s="6" t="e">
        <f>IF($A5406&gt;DataEnd,NA(),IFERROR(INDEX('Bank of England inputs'!D:D,MATCH($A5406,'Bank of England inputs'!$A:$A,0),0),F5405))</f>
        <v>#N/A</v>
      </c>
      <c r="G5406" s="19"/>
      <c r="H5406" s="5">
        <f t="shared" si="501"/>
        <v>43607</v>
      </c>
      <c r="I5406" s="6" t="e">
        <f t="shared" si="502"/>
        <v>#N/A</v>
      </c>
      <c r="J5406" s="6" t="e">
        <f t="shared" si="503"/>
        <v>#N/A</v>
      </c>
      <c r="K5406" s="19">
        <f t="shared" si="504"/>
        <v>2526</v>
      </c>
      <c r="L5406" s="6" t="e">
        <f t="shared" ca="1" si="505"/>
        <v>#N/A</v>
      </c>
    </row>
    <row r="5407" spans="1:12" x14ac:dyDescent="0.2">
      <c r="A5407" s="5">
        <f>IF(AND(dateA=1,A5406&lt;DataEnd),'iBoxx inputs'!A5411,IF(AND(dateA=2,A5406&lt;DataEnd),'Bank of England inputs'!A5411,IF(dateA=3,A5406+1,IF(dateA=4,WORKDAY(A5406,1,),WORKDAY(A5406,1,holidayQ)))))</f>
        <v>43608</v>
      </c>
      <c r="B5407" s="35" t="e">
        <f>MATCH(A5407,'iBoxx inputs'!A:A,0)</f>
        <v>#N/A</v>
      </c>
      <c r="C5407" s="35" t="e">
        <f>MATCH(A5407,'Bank of England inputs'!A:A,0)</f>
        <v>#N/A</v>
      </c>
      <c r="D5407" s="6" t="e">
        <f>IF($A5407&gt;DataEnd,NA(),IFERROR(INDEX('iBoxx inputs'!B:B,MATCH($A5407,'iBoxx inputs'!$A:$A,0)),D5406))</f>
        <v>#N/A</v>
      </c>
      <c r="E5407" s="6" t="e">
        <f>IF($A5407&gt;DataEnd,NA(),IFERROR(INDEX('iBoxx inputs'!C:C,MATCH($A5407,'iBoxx inputs'!$A:$A,0)),E5406))</f>
        <v>#N/A</v>
      </c>
      <c r="F5407" s="6" t="e">
        <f>IF($A5407&gt;DataEnd,NA(),IFERROR(INDEX('Bank of England inputs'!D:D,MATCH($A5407,'Bank of England inputs'!$A:$A,0),0),F5406))</f>
        <v>#N/A</v>
      </c>
      <c r="G5407" s="19"/>
      <c r="H5407" s="5">
        <f t="shared" si="501"/>
        <v>43608</v>
      </c>
      <c r="I5407" s="6" t="e">
        <f t="shared" si="502"/>
        <v>#N/A</v>
      </c>
      <c r="J5407" s="6" t="e">
        <f t="shared" si="503"/>
        <v>#N/A</v>
      </c>
      <c r="K5407" s="19">
        <f t="shared" si="504"/>
        <v>2527</v>
      </c>
      <c r="L5407" s="6" t="e">
        <f t="shared" ca="1" si="505"/>
        <v>#N/A</v>
      </c>
    </row>
    <row r="5408" spans="1:12" x14ac:dyDescent="0.2">
      <c r="A5408" s="5">
        <f>IF(AND(dateA=1,A5407&lt;DataEnd),'iBoxx inputs'!A5412,IF(AND(dateA=2,A5407&lt;DataEnd),'Bank of England inputs'!A5412,IF(dateA=3,A5407+1,IF(dateA=4,WORKDAY(A5407,1,),WORKDAY(A5407,1,holidayQ)))))</f>
        <v>43609</v>
      </c>
      <c r="B5408" s="35" t="e">
        <f>MATCH(A5408,'iBoxx inputs'!A:A,0)</f>
        <v>#N/A</v>
      </c>
      <c r="C5408" s="35" t="e">
        <f>MATCH(A5408,'Bank of England inputs'!A:A,0)</f>
        <v>#N/A</v>
      </c>
      <c r="D5408" s="6" t="e">
        <f>IF($A5408&gt;DataEnd,NA(),IFERROR(INDEX('iBoxx inputs'!B:B,MATCH($A5408,'iBoxx inputs'!$A:$A,0)),D5407))</f>
        <v>#N/A</v>
      </c>
      <c r="E5408" s="6" t="e">
        <f>IF($A5408&gt;DataEnd,NA(),IFERROR(INDEX('iBoxx inputs'!C:C,MATCH($A5408,'iBoxx inputs'!$A:$A,0)),E5407))</f>
        <v>#N/A</v>
      </c>
      <c r="F5408" s="6" t="e">
        <f>IF($A5408&gt;DataEnd,NA(),IFERROR(INDEX('Bank of England inputs'!D:D,MATCH($A5408,'Bank of England inputs'!$A:$A,0),0),F5407))</f>
        <v>#N/A</v>
      </c>
      <c r="G5408" s="19"/>
      <c r="H5408" s="5">
        <f t="shared" si="501"/>
        <v>43609</v>
      </c>
      <c r="I5408" s="6" t="e">
        <f t="shared" si="502"/>
        <v>#N/A</v>
      </c>
      <c r="J5408" s="6" t="e">
        <f t="shared" si="503"/>
        <v>#N/A</v>
      </c>
      <c r="K5408" s="19">
        <f t="shared" si="504"/>
        <v>2528</v>
      </c>
      <c r="L5408" s="6" t="e">
        <f t="shared" ca="1" si="505"/>
        <v>#N/A</v>
      </c>
    </row>
    <row r="5409" spans="1:12" x14ac:dyDescent="0.2">
      <c r="A5409" s="5">
        <f>IF(AND(dateA=1,A5408&lt;DataEnd),'iBoxx inputs'!A5413,IF(AND(dateA=2,A5408&lt;DataEnd),'Bank of England inputs'!A5413,IF(dateA=3,A5408+1,IF(dateA=4,WORKDAY(A5408,1,),WORKDAY(A5408,1,holidayQ)))))</f>
        <v>43613</v>
      </c>
      <c r="B5409" s="35" t="e">
        <f>MATCH(A5409,'iBoxx inputs'!A:A,0)</f>
        <v>#N/A</v>
      </c>
      <c r="C5409" s="35" t="e">
        <f>MATCH(A5409,'Bank of England inputs'!A:A,0)</f>
        <v>#N/A</v>
      </c>
      <c r="D5409" s="6" t="e">
        <f>IF($A5409&gt;DataEnd,NA(),IFERROR(INDEX('iBoxx inputs'!B:B,MATCH($A5409,'iBoxx inputs'!$A:$A,0)),D5408))</f>
        <v>#N/A</v>
      </c>
      <c r="E5409" s="6" t="e">
        <f>IF($A5409&gt;DataEnd,NA(),IFERROR(INDEX('iBoxx inputs'!C:C,MATCH($A5409,'iBoxx inputs'!$A:$A,0)),E5408))</f>
        <v>#N/A</v>
      </c>
      <c r="F5409" s="6" t="e">
        <f>IF($A5409&gt;DataEnd,NA(),IFERROR(INDEX('Bank of England inputs'!D:D,MATCH($A5409,'Bank of England inputs'!$A:$A,0),0),F5408))</f>
        <v>#N/A</v>
      </c>
      <c r="G5409" s="19"/>
      <c r="H5409" s="5">
        <f t="shared" si="501"/>
        <v>43613</v>
      </c>
      <c r="I5409" s="6" t="e">
        <f t="shared" si="502"/>
        <v>#N/A</v>
      </c>
      <c r="J5409" s="6" t="e">
        <f t="shared" si="503"/>
        <v>#N/A</v>
      </c>
      <c r="K5409" s="19">
        <f t="shared" si="504"/>
        <v>2526</v>
      </c>
      <c r="L5409" s="6" t="e">
        <f t="shared" ca="1" si="505"/>
        <v>#N/A</v>
      </c>
    </row>
    <row r="5410" spans="1:12" x14ac:dyDescent="0.2">
      <c r="A5410" s="5">
        <f>IF(AND(dateA=1,A5409&lt;DataEnd),'iBoxx inputs'!A5414,IF(AND(dateA=2,A5409&lt;DataEnd),'Bank of England inputs'!A5414,IF(dateA=3,A5409+1,IF(dateA=4,WORKDAY(A5409,1,),WORKDAY(A5409,1,holidayQ)))))</f>
        <v>43614</v>
      </c>
      <c r="B5410" s="35" t="e">
        <f>MATCH(A5410,'iBoxx inputs'!A:A,0)</f>
        <v>#N/A</v>
      </c>
      <c r="C5410" s="35" t="e">
        <f>MATCH(A5410,'Bank of England inputs'!A:A,0)</f>
        <v>#N/A</v>
      </c>
      <c r="D5410" s="6" t="e">
        <f>IF($A5410&gt;DataEnd,NA(),IFERROR(INDEX('iBoxx inputs'!B:B,MATCH($A5410,'iBoxx inputs'!$A:$A,0)),D5409))</f>
        <v>#N/A</v>
      </c>
      <c r="E5410" s="6" t="e">
        <f>IF($A5410&gt;DataEnd,NA(),IFERROR(INDEX('iBoxx inputs'!C:C,MATCH($A5410,'iBoxx inputs'!$A:$A,0)),E5409))</f>
        <v>#N/A</v>
      </c>
      <c r="F5410" s="6" t="e">
        <f>IF($A5410&gt;DataEnd,NA(),IFERROR(INDEX('Bank of England inputs'!D:D,MATCH($A5410,'Bank of England inputs'!$A:$A,0),0),F5409))</f>
        <v>#N/A</v>
      </c>
      <c r="G5410" s="19"/>
      <c r="H5410" s="5">
        <f t="shared" si="501"/>
        <v>43614</v>
      </c>
      <c r="I5410" s="6" t="e">
        <f t="shared" si="502"/>
        <v>#N/A</v>
      </c>
      <c r="J5410" s="6" t="e">
        <f t="shared" si="503"/>
        <v>#N/A</v>
      </c>
      <c r="K5410" s="19">
        <f t="shared" si="504"/>
        <v>2526</v>
      </c>
      <c r="L5410" s="6" t="e">
        <f t="shared" ca="1" si="505"/>
        <v>#N/A</v>
      </c>
    </row>
    <row r="5411" spans="1:12" x14ac:dyDescent="0.2">
      <c r="A5411" s="5">
        <f>IF(AND(dateA=1,A5410&lt;DataEnd),'iBoxx inputs'!A5415,IF(AND(dateA=2,A5410&lt;DataEnd),'Bank of England inputs'!A5415,IF(dateA=3,A5410+1,IF(dateA=4,WORKDAY(A5410,1,),WORKDAY(A5410,1,holidayQ)))))</f>
        <v>43615</v>
      </c>
      <c r="B5411" s="35" t="e">
        <f>MATCH(A5411,'iBoxx inputs'!A:A,0)</f>
        <v>#N/A</v>
      </c>
      <c r="C5411" s="35" t="e">
        <f>MATCH(A5411,'Bank of England inputs'!A:A,0)</f>
        <v>#N/A</v>
      </c>
      <c r="D5411" s="6" t="e">
        <f>IF($A5411&gt;DataEnd,NA(),IFERROR(INDEX('iBoxx inputs'!B:B,MATCH($A5411,'iBoxx inputs'!$A:$A,0)),D5410))</f>
        <v>#N/A</v>
      </c>
      <c r="E5411" s="6" t="e">
        <f>IF($A5411&gt;DataEnd,NA(),IFERROR(INDEX('iBoxx inputs'!C:C,MATCH($A5411,'iBoxx inputs'!$A:$A,0)),E5410))</f>
        <v>#N/A</v>
      </c>
      <c r="F5411" s="6" t="e">
        <f>IF($A5411&gt;DataEnd,NA(),IFERROR(INDEX('Bank of England inputs'!D:D,MATCH($A5411,'Bank of England inputs'!$A:$A,0),0),F5410))</f>
        <v>#N/A</v>
      </c>
      <c r="G5411" s="19"/>
      <c r="H5411" s="5">
        <f t="shared" si="501"/>
        <v>43615</v>
      </c>
      <c r="I5411" s="6" t="e">
        <f t="shared" si="502"/>
        <v>#N/A</v>
      </c>
      <c r="J5411" s="6" t="e">
        <f t="shared" si="503"/>
        <v>#N/A</v>
      </c>
      <c r="K5411" s="19">
        <f t="shared" si="504"/>
        <v>2527</v>
      </c>
      <c r="L5411" s="6" t="e">
        <f t="shared" ca="1" si="505"/>
        <v>#N/A</v>
      </c>
    </row>
    <row r="5412" spans="1:12" x14ac:dyDescent="0.2">
      <c r="A5412" s="5">
        <f>IF(AND(dateA=1,A5411&lt;DataEnd),'iBoxx inputs'!A5416,IF(AND(dateA=2,A5411&lt;DataEnd),'Bank of England inputs'!A5416,IF(dateA=3,A5411+1,IF(dateA=4,WORKDAY(A5411,1,),WORKDAY(A5411,1,holidayQ)))))</f>
        <v>43616</v>
      </c>
      <c r="B5412" s="35" t="e">
        <f>MATCH(A5412,'iBoxx inputs'!A:A,0)</f>
        <v>#N/A</v>
      </c>
      <c r="C5412" s="35" t="e">
        <f>MATCH(A5412,'Bank of England inputs'!A:A,0)</f>
        <v>#N/A</v>
      </c>
      <c r="D5412" s="6" t="e">
        <f>IF($A5412&gt;DataEnd,NA(),IFERROR(INDEX('iBoxx inputs'!B:B,MATCH($A5412,'iBoxx inputs'!$A:$A,0)),D5411))</f>
        <v>#N/A</v>
      </c>
      <c r="E5412" s="6" t="e">
        <f>IF($A5412&gt;DataEnd,NA(),IFERROR(INDEX('iBoxx inputs'!C:C,MATCH($A5412,'iBoxx inputs'!$A:$A,0)),E5411))</f>
        <v>#N/A</v>
      </c>
      <c r="F5412" s="6" t="e">
        <f>IF($A5412&gt;DataEnd,NA(),IFERROR(INDEX('Bank of England inputs'!D:D,MATCH($A5412,'Bank of England inputs'!$A:$A,0),0),F5411))</f>
        <v>#N/A</v>
      </c>
      <c r="G5412" s="19"/>
      <c r="H5412" s="5">
        <f t="shared" si="501"/>
        <v>43616</v>
      </c>
      <c r="I5412" s="6" t="e">
        <f t="shared" si="502"/>
        <v>#N/A</v>
      </c>
      <c r="J5412" s="6" t="e">
        <f t="shared" si="503"/>
        <v>#N/A</v>
      </c>
      <c r="K5412" s="19">
        <f t="shared" si="504"/>
        <v>2528</v>
      </c>
      <c r="L5412" s="6" t="e">
        <f t="shared" ca="1" si="505"/>
        <v>#N/A</v>
      </c>
    </row>
    <row r="5413" spans="1:12" x14ac:dyDescent="0.2">
      <c r="A5413" s="5">
        <f>IF(AND(dateA=1,A5412&lt;DataEnd),'iBoxx inputs'!A5417,IF(AND(dateA=2,A5412&lt;DataEnd),'Bank of England inputs'!A5417,IF(dateA=3,A5412+1,IF(dateA=4,WORKDAY(A5412,1,),WORKDAY(A5412,1,holidayQ)))))</f>
        <v>43619</v>
      </c>
      <c r="B5413" s="35" t="e">
        <f>MATCH(A5413,'iBoxx inputs'!A:A,0)</f>
        <v>#N/A</v>
      </c>
      <c r="C5413" s="35" t="e">
        <f>MATCH(A5413,'Bank of England inputs'!A:A,0)</f>
        <v>#N/A</v>
      </c>
      <c r="D5413" s="6" t="e">
        <f>IF($A5413&gt;DataEnd,NA(),IFERROR(INDEX('iBoxx inputs'!B:B,MATCH($A5413,'iBoxx inputs'!$A:$A,0)),D5412))</f>
        <v>#N/A</v>
      </c>
      <c r="E5413" s="6" t="e">
        <f>IF($A5413&gt;DataEnd,NA(),IFERROR(INDEX('iBoxx inputs'!C:C,MATCH($A5413,'iBoxx inputs'!$A:$A,0)),E5412))</f>
        <v>#N/A</v>
      </c>
      <c r="F5413" s="6" t="e">
        <f>IF($A5413&gt;DataEnd,NA(),IFERROR(INDEX('Bank of England inputs'!D:D,MATCH($A5413,'Bank of England inputs'!$A:$A,0),0),F5412))</f>
        <v>#N/A</v>
      </c>
      <c r="G5413" s="19"/>
      <c r="H5413" s="5">
        <f t="shared" si="501"/>
        <v>43619</v>
      </c>
      <c r="I5413" s="6" t="e">
        <f t="shared" si="502"/>
        <v>#N/A</v>
      </c>
      <c r="J5413" s="6" t="e">
        <f t="shared" si="503"/>
        <v>#N/A</v>
      </c>
      <c r="K5413" s="19">
        <f t="shared" si="504"/>
        <v>2526</v>
      </c>
      <c r="L5413" s="6" t="e">
        <f t="shared" ca="1" si="505"/>
        <v>#N/A</v>
      </c>
    </row>
    <row r="5414" spans="1:12" x14ac:dyDescent="0.2">
      <c r="A5414" s="5">
        <f>IF(AND(dateA=1,A5413&lt;DataEnd),'iBoxx inputs'!A5418,IF(AND(dateA=2,A5413&lt;DataEnd),'Bank of England inputs'!A5418,IF(dateA=3,A5413+1,IF(dateA=4,WORKDAY(A5413,1,),WORKDAY(A5413,1,holidayQ)))))</f>
        <v>43620</v>
      </c>
      <c r="B5414" s="35" t="e">
        <f>MATCH(A5414,'iBoxx inputs'!A:A,0)</f>
        <v>#N/A</v>
      </c>
      <c r="C5414" s="35" t="e">
        <f>MATCH(A5414,'Bank of England inputs'!A:A,0)</f>
        <v>#N/A</v>
      </c>
      <c r="D5414" s="6" t="e">
        <f>IF($A5414&gt;DataEnd,NA(),IFERROR(INDEX('iBoxx inputs'!B:B,MATCH($A5414,'iBoxx inputs'!$A:$A,0)),D5413))</f>
        <v>#N/A</v>
      </c>
      <c r="E5414" s="6" t="e">
        <f>IF($A5414&gt;DataEnd,NA(),IFERROR(INDEX('iBoxx inputs'!C:C,MATCH($A5414,'iBoxx inputs'!$A:$A,0)),E5413))</f>
        <v>#N/A</v>
      </c>
      <c r="F5414" s="6" t="e">
        <f>IF($A5414&gt;DataEnd,NA(),IFERROR(INDEX('Bank of England inputs'!D:D,MATCH($A5414,'Bank of England inputs'!$A:$A,0),0),F5413))</f>
        <v>#N/A</v>
      </c>
      <c r="G5414" s="19"/>
      <c r="H5414" s="5">
        <f t="shared" si="501"/>
        <v>43620</v>
      </c>
      <c r="I5414" s="6" t="e">
        <f t="shared" si="502"/>
        <v>#N/A</v>
      </c>
      <c r="J5414" s="6" t="e">
        <f t="shared" si="503"/>
        <v>#N/A</v>
      </c>
      <c r="K5414" s="19">
        <f t="shared" si="504"/>
        <v>2526</v>
      </c>
      <c r="L5414" s="6" t="e">
        <f t="shared" ca="1" si="505"/>
        <v>#N/A</v>
      </c>
    </row>
    <row r="5415" spans="1:12" x14ac:dyDescent="0.2">
      <c r="A5415" s="5">
        <f>IF(AND(dateA=1,A5414&lt;DataEnd),'iBoxx inputs'!A5419,IF(AND(dateA=2,A5414&lt;DataEnd),'Bank of England inputs'!A5419,IF(dateA=3,A5414+1,IF(dateA=4,WORKDAY(A5414,1,),WORKDAY(A5414,1,holidayQ)))))</f>
        <v>43621</v>
      </c>
      <c r="B5415" s="35" t="e">
        <f>MATCH(A5415,'iBoxx inputs'!A:A,0)</f>
        <v>#N/A</v>
      </c>
      <c r="C5415" s="35" t="e">
        <f>MATCH(A5415,'Bank of England inputs'!A:A,0)</f>
        <v>#N/A</v>
      </c>
      <c r="D5415" s="6" t="e">
        <f>IF($A5415&gt;DataEnd,NA(),IFERROR(INDEX('iBoxx inputs'!B:B,MATCH($A5415,'iBoxx inputs'!$A:$A,0)),D5414))</f>
        <v>#N/A</v>
      </c>
      <c r="E5415" s="6" t="e">
        <f>IF($A5415&gt;DataEnd,NA(),IFERROR(INDEX('iBoxx inputs'!C:C,MATCH($A5415,'iBoxx inputs'!$A:$A,0)),E5414))</f>
        <v>#N/A</v>
      </c>
      <c r="F5415" s="6" t="e">
        <f>IF($A5415&gt;DataEnd,NA(),IFERROR(INDEX('Bank of England inputs'!D:D,MATCH($A5415,'Bank of England inputs'!$A:$A,0),0),F5414))</f>
        <v>#N/A</v>
      </c>
      <c r="G5415" s="19"/>
      <c r="H5415" s="5">
        <f t="shared" si="501"/>
        <v>43621</v>
      </c>
      <c r="I5415" s="6" t="e">
        <f t="shared" si="502"/>
        <v>#N/A</v>
      </c>
      <c r="J5415" s="6" t="e">
        <f t="shared" si="503"/>
        <v>#N/A</v>
      </c>
      <c r="K5415" s="19">
        <f t="shared" si="504"/>
        <v>2526</v>
      </c>
      <c r="L5415" s="6" t="e">
        <f t="shared" ca="1" si="505"/>
        <v>#N/A</v>
      </c>
    </row>
    <row r="5416" spans="1:12" x14ac:dyDescent="0.2">
      <c r="A5416" s="5">
        <f>IF(AND(dateA=1,A5415&lt;DataEnd),'iBoxx inputs'!A5420,IF(AND(dateA=2,A5415&lt;DataEnd),'Bank of England inputs'!A5420,IF(dateA=3,A5415+1,IF(dateA=4,WORKDAY(A5415,1,),WORKDAY(A5415,1,holidayQ)))))</f>
        <v>43622</v>
      </c>
      <c r="B5416" s="35" t="e">
        <f>MATCH(A5416,'iBoxx inputs'!A:A,0)</f>
        <v>#N/A</v>
      </c>
      <c r="C5416" s="35" t="e">
        <f>MATCH(A5416,'Bank of England inputs'!A:A,0)</f>
        <v>#N/A</v>
      </c>
      <c r="D5416" s="6" t="e">
        <f>IF($A5416&gt;DataEnd,NA(),IFERROR(INDEX('iBoxx inputs'!B:B,MATCH($A5416,'iBoxx inputs'!$A:$A,0)),D5415))</f>
        <v>#N/A</v>
      </c>
      <c r="E5416" s="6" t="e">
        <f>IF($A5416&gt;DataEnd,NA(),IFERROR(INDEX('iBoxx inputs'!C:C,MATCH($A5416,'iBoxx inputs'!$A:$A,0)),E5415))</f>
        <v>#N/A</v>
      </c>
      <c r="F5416" s="6" t="e">
        <f>IF($A5416&gt;DataEnd,NA(),IFERROR(INDEX('Bank of England inputs'!D:D,MATCH($A5416,'Bank of England inputs'!$A:$A,0),0),F5415))</f>
        <v>#N/A</v>
      </c>
      <c r="G5416" s="19"/>
      <c r="H5416" s="5">
        <f t="shared" si="501"/>
        <v>43622</v>
      </c>
      <c r="I5416" s="6" t="e">
        <f t="shared" si="502"/>
        <v>#N/A</v>
      </c>
      <c r="J5416" s="6" t="e">
        <f t="shared" si="503"/>
        <v>#N/A</v>
      </c>
      <c r="K5416" s="19">
        <f t="shared" si="504"/>
        <v>2527</v>
      </c>
      <c r="L5416" s="6" t="e">
        <f t="shared" ca="1" si="505"/>
        <v>#N/A</v>
      </c>
    </row>
    <row r="5417" spans="1:12" x14ac:dyDescent="0.2">
      <c r="A5417" s="5">
        <f>IF(AND(dateA=1,A5416&lt;DataEnd),'iBoxx inputs'!A5421,IF(AND(dateA=2,A5416&lt;DataEnd),'Bank of England inputs'!A5421,IF(dateA=3,A5416+1,IF(dateA=4,WORKDAY(A5416,1,),WORKDAY(A5416,1,holidayQ)))))</f>
        <v>43623</v>
      </c>
      <c r="B5417" s="35" t="e">
        <f>MATCH(A5417,'iBoxx inputs'!A:A,0)</f>
        <v>#N/A</v>
      </c>
      <c r="C5417" s="35" t="e">
        <f>MATCH(A5417,'Bank of England inputs'!A:A,0)</f>
        <v>#N/A</v>
      </c>
      <c r="D5417" s="6" t="e">
        <f>IF($A5417&gt;DataEnd,NA(),IFERROR(INDEX('iBoxx inputs'!B:B,MATCH($A5417,'iBoxx inputs'!$A:$A,0)),D5416))</f>
        <v>#N/A</v>
      </c>
      <c r="E5417" s="6" t="e">
        <f>IF($A5417&gt;DataEnd,NA(),IFERROR(INDEX('iBoxx inputs'!C:C,MATCH($A5417,'iBoxx inputs'!$A:$A,0)),E5416))</f>
        <v>#N/A</v>
      </c>
      <c r="F5417" s="6" t="e">
        <f>IF($A5417&gt;DataEnd,NA(),IFERROR(INDEX('Bank of England inputs'!D:D,MATCH($A5417,'Bank of England inputs'!$A:$A,0),0),F5416))</f>
        <v>#N/A</v>
      </c>
      <c r="G5417" s="19"/>
      <c r="H5417" s="5">
        <f t="shared" si="501"/>
        <v>43623</v>
      </c>
      <c r="I5417" s="6" t="e">
        <f t="shared" si="502"/>
        <v>#N/A</v>
      </c>
      <c r="J5417" s="6" t="e">
        <f t="shared" si="503"/>
        <v>#N/A</v>
      </c>
      <c r="K5417" s="19">
        <f t="shared" si="504"/>
        <v>2528</v>
      </c>
      <c r="L5417" s="6" t="e">
        <f t="shared" ca="1" si="505"/>
        <v>#N/A</v>
      </c>
    </row>
    <row r="5418" spans="1:12" x14ac:dyDescent="0.2">
      <c r="A5418" s="5">
        <f>IF(AND(dateA=1,A5417&lt;DataEnd),'iBoxx inputs'!A5422,IF(AND(dateA=2,A5417&lt;DataEnd),'Bank of England inputs'!A5422,IF(dateA=3,A5417+1,IF(dateA=4,WORKDAY(A5417,1,),WORKDAY(A5417,1,holidayQ)))))</f>
        <v>43626</v>
      </c>
      <c r="B5418" s="35" t="e">
        <f>MATCH(A5418,'iBoxx inputs'!A:A,0)</f>
        <v>#N/A</v>
      </c>
      <c r="C5418" s="35" t="e">
        <f>MATCH(A5418,'Bank of England inputs'!A:A,0)</f>
        <v>#N/A</v>
      </c>
      <c r="D5418" s="6" t="e">
        <f>IF($A5418&gt;DataEnd,NA(),IFERROR(INDEX('iBoxx inputs'!B:B,MATCH($A5418,'iBoxx inputs'!$A:$A,0)),D5417))</f>
        <v>#N/A</v>
      </c>
      <c r="E5418" s="6" t="e">
        <f>IF($A5418&gt;DataEnd,NA(),IFERROR(INDEX('iBoxx inputs'!C:C,MATCH($A5418,'iBoxx inputs'!$A:$A,0)),E5417))</f>
        <v>#N/A</v>
      </c>
      <c r="F5418" s="6" t="e">
        <f>IF($A5418&gt;DataEnd,NA(),IFERROR(INDEX('Bank of England inputs'!D:D,MATCH($A5418,'Bank of England inputs'!$A:$A,0),0),F5417))</f>
        <v>#N/A</v>
      </c>
      <c r="G5418" s="19"/>
      <c r="H5418" s="5">
        <f t="shared" si="501"/>
        <v>43626</v>
      </c>
      <c r="I5418" s="6" t="e">
        <f t="shared" si="502"/>
        <v>#N/A</v>
      </c>
      <c r="J5418" s="6" t="e">
        <f t="shared" si="503"/>
        <v>#N/A</v>
      </c>
      <c r="K5418" s="19">
        <f t="shared" si="504"/>
        <v>2526</v>
      </c>
      <c r="L5418" s="6" t="e">
        <f t="shared" ca="1" si="505"/>
        <v>#N/A</v>
      </c>
    </row>
    <row r="5419" spans="1:12" x14ac:dyDescent="0.2">
      <c r="A5419" s="5">
        <f>IF(AND(dateA=1,A5418&lt;DataEnd),'iBoxx inputs'!A5423,IF(AND(dateA=2,A5418&lt;DataEnd),'Bank of England inputs'!A5423,IF(dateA=3,A5418+1,IF(dateA=4,WORKDAY(A5418,1,),WORKDAY(A5418,1,holidayQ)))))</f>
        <v>43627</v>
      </c>
      <c r="B5419" s="35" t="e">
        <f>MATCH(A5419,'iBoxx inputs'!A:A,0)</f>
        <v>#N/A</v>
      </c>
      <c r="C5419" s="35" t="e">
        <f>MATCH(A5419,'Bank of England inputs'!A:A,0)</f>
        <v>#N/A</v>
      </c>
      <c r="D5419" s="6" t="e">
        <f>IF($A5419&gt;DataEnd,NA(),IFERROR(INDEX('iBoxx inputs'!B:B,MATCH($A5419,'iBoxx inputs'!$A:$A,0)),D5418))</f>
        <v>#N/A</v>
      </c>
      <c r="E5419" s="6" t="e">
        <f>IF($A5419&gt;DataEnd,NA(),IFERROR(INDEX('iBoxx inputs'!C:C,MATCH($A5419,'iBoxx inputs'!$A:$A,0)),E5418))</f>
        <v>#N/A</v>
      </c>
      <c r="F5419" s="6" t="e">
        <f>IF($A5419&gt;DataEnd,NA(),IFERROR(INDEX('Bank of England inputs'!D:D,MATCH($A5419,'Bank of England inputs'!$A:$A,0),0),F5418))</f>
        <v>#N/A</v>
      </c>
      <c r="G5419" s="19"/>
      <c r="H5419" s="5">
        <f t="shared" si="501"/>
        <v>43627</v>
      </c>
      <c r="I5419" s="6" t="e">
        <f t="shared" si="502"/>
        <v>#N/A</v>
      </c>
      <c r="J5419" s="6" t="e">
        <f t="shared" si="503"/>
        <v>#N/A</v>
      </c>
      <c r="K5419" s="19">
        <f t="shared" si="504"/>
        <v>2526</v>
      </c>
      <c r="L5419" s="6" t="e">
        <f t="shared" ca="1" si="505"/>
        <v>#N/A</v>
      </c>
    </row>
    <row r="5420" spans="1:12" x14ac:dyDescent="0.2">
      <c r="A5420" s="5">
        <f>IF(AND(dateA=1,A5419&lt;DataEnd),'iBoxx inputs'!A5424,IF(AND(dateA=2,A5419&lt;DataEnd),'Bank of England inputs'!A5424,IF(dateA=3,A5419+1,IF(dateA=4,WORKDAY(A5419,1,),WORKDAY(A5419,1,holidayQ)))))</f>
        <v>43628</v>
      </c>
      <c r="B5420" s="35" t="e">
        <f>MATCH(A5420,'iBoxx inputs'!A:A,0)</f>
        <v>#N/A</v>
      </c>
      <c r="C5420" s="35" t="e">
        <f>MATCH(A5420,'Bank of England inputs'!A:A,0)</f>
        <v>#N/A</v>
      </c>
      <c r="D5420" s="6" t="e">
        <f>IF($A5420&gt;DataEnd,NA(),IFERROR(INDEX('iBoxx inputs'!B:B,MATCH($A5420,'iBoxx inputs'!$A:$A,0)),D5419))</f>
        <v>#N/A</v>
      </c>
      <c r="E5420" s="6" t="e">
        <f>IF($A5420&gt;DataEnd,NA(),IFERROR(INDEX('iBoxx inputs'!C:C,MATCH($A5420,'iBoxx inputs'!$A:$A,0)),E5419))</f>
        <v>#N/A</v>
      </c>
      <c r="F5420" s="6" t="e">
        <f>IF($A5420&gt;DataEnd,NA(),IFERROR(INDEX('Bank of England inputs'!D:D,MATCH($A5420,'Bank of England inputs'!$A:$A,0),0),F5419))</f>
        <v>#N/A</v>
      </c>
      <c r="G5420" s="19"/>
      <c r="H5420" s="5">
        <f t="shared" si="501"/>
        <v>43628</v>
      </c>
      <c r="I5420" s="6" t="e">
        <f t="shared" si="502"/>
        <v>#N/A</v>
      </c>
      <c r="J5420" s="6" t="e">
        <f t="shared" si="503"/>
        <v>#N/A</v>
      </c>
      <c r="K5420" s="19">
        <f t="shared" si="504"/>
        <v>2526</v>
      </c>
      <c r="L5420" s="6" t="e">
        <f t="shared" ca="1" si="505"/>
        <v>#N/A</v>
      </c>
    </row>
    <row r="5421" spans="1:12" x14ac:dyDescent="0.2">
      <c r="A5421" s="5">
        <f>IF(AND(dateA=1,A5420&lt;DataEnd),'iBoxx inputs'!A5425,IF(AND(dateA=2,A5420&lt;DataEnd),'Bank of England inputs'!A5425,IF(dateA=3,A5420+1,IF(dateA=4,WORKDAY(A5420,1,),WORKDAY(A5420,1,holidayQ)))))</f>
        <v>43629</v>
      </c>
      <c r="B5421" s="35" t="e">
        <f>MATCH(A5421,'iBoxx inputs'!A:A,0)</f>
        <v>#N/A</v>
      </c>
      <c r="C5421" s="35" t="e">
        <f>MATCH(A5421,'Bank of England inputs'!A:A,0)</f>
        <v>#N/A</v>
      </c>
      <c r="D5421" s="6" t="e">
        <f>IF($A5421&gt;DataEnd,NA(),IFERROR(INDEX('iBoxx inputs'!B:B,MATCH($A5421,'iBoxx inputs'!$A:$A,0)),D5420))</f>
        <v>#N/A</v>
      </c>
      <c r="E5421" s="6" t="e">
        <f>IF($A5421&gt;DataEnd,NA(),IFERROR(INDEX('iBoxx inputs'!C:C,MATCH($A5421,'iBoxx inputs'!$A:$A,0)),E5420))</f>
        <v>#N/A</v>
      </c>
      <c r="F5421" s="6" t="e">
        <f>IF($A5421&gt;DataEnd,NA(),IFERROR(INDEX('Bank of England inputs'!D:D,MATCH($A5421,'Bank of England inputs'!$A:$A,0),0),F5420))</f>
        <v>#N/A</v>
      </c>
      <c r="G5421" s="19"/>
      <c r="H5421" s="5">
        <f t="shared" si="501"/>
        <v>43629</v>
      </c>
      <c r="I5421" s="6" t="e">
        <f t="shared" si="502"/>
        <v>#N/A</v>
      </c>
      <c r="J5421" s="6" t="e">
        <f t="shared" si="503"/>
        <v>#N/A</v>
      </c>
      <c r="K5421" s="19">
        <f t="shared" si="504"/>
        <v>2527</v>
      </c>
      <c r="L5421" s="6" t="e">
        <f t="shared" ca="1" si="505"/>
        <v>#N/A</v>
      </c>
    </row>
    <row r="5422" spans="1:12" x14ac:dyDescent="0.2">
      <c r="A5422" s="5">
        <f>IF(AND(dateA=1,A5421&lt;DataEnd),'iBoxx inputs'!A5426,IF(AND(dateA=2,A5421&lt;DataEnd),'Bank of England inputs'!A5426,IF(dateA=3,A5421+1,IF(dateA=4,WORKDAY(A5421,1,),WORKDAY(A5421,1,holidayQ)))))</f>
        <v>43630</v>
      </c>
      <c r="B5422" s="35" t="e">
        <f>MATCH(A5422,'iBoxx inputs'!A:A,0)</f>
        <v>#N/A</v>
      </c>
      <c r="C5422" s="35" t="e">
        <f>MATCH(A5422,'Bank of England inputs'!A:A,0)</f>
        <v>#N/A</v>
      </c>
      <c r="D5422" s="6" t="e">
        <f>IF($A5422&gt;DataEnd,NA(),IFERROR(INDEX('iBoxx inputs'!B:B,MATCH($A5422,'iBoxx inputs'!$A:$A,0)),D5421))</f>
        <v>#N/A</v>
      </c>
      <c r="E5422" s="6" t="e">
        <f>IF($A5422&gt;DataEnd,NA(),IFERROR(INDEX('iBoxx inputs'!C:C,MATCH($A5422,'iBoxx inputs'!$A:$A,0)),E5421))</f>
        <v>#N/A</v>
      </c>
      <c r="F5422" s="6" t="e">
        <f>IF($A5422&gt;DataEnd,NA(),IFERROR(INDEX('Bank of England inputs'!D:D,MATCH($A5422,'Bank of England inputs'!$A:$A,0),0),F5421))</f>
        <v>#N/A</v>
      </c>
      <c r="G5422" s="19"/>
      <c r="H5422" s="5">
        <f t="shared" si="501"/>
        <v>43630</v>
      </c>
      <c r="I5422" s="6" t="e">
        <f t="shared" si="502"/>
        <v>#N/A</v>
      </c>
      <c r="J5422" s="6" t="e">
        <f t="shared" si="503"/>
        <v>#N/A</v>
      </c>
      <c r="K5422" s="19">
        <f t="shared" si="504"/>
        <v>2528</v>
      </c>
      <c r="L5422" s="6" t="e">
        <f t="shared" ca="1" si="505"/>
        <v>#N/A</v>
      </c>
    </row>
    <row r="5423" spans="1:12" x14ac:dyDescent="0.2">
      <c r="A5423" s="5">
        <f>IF(AND(dateA=1,A5422&lt;DataEnd),'iBoxx inputs'!A5427,IF(AND(dateA=2,A5422&lt;DataEnd),'Bank of England inputs'!A5427,IF(dateA=3,A5422+1,IF(dateA=4,WORKDAY(A5422,1,),WORKDAY(A5422,1,holidayQ)))))</f>
        <v>43633</v>
      </c>
      <c r="B5423" s="35" t="e">
        <f>MATCH(A5423,'iBoxx inputs'!A:A,0)</f>
        <v>#N/A</v>
      </c>
      <c r="C5423" s="35" t="e">
        <f>MATCH(A5423,'Bank of England inputs'!A:A,0)</f>
        <v>#N/A</v>
      </c>
      <c r="D5423" s="6" t="e">
        <f>IF($A5423&gt;DataEnd,NA(),IFERROR(INDEX('iBoxx inputs'!B:B,MATCH($A5423,'iBoxx inputs'!$A:$A,0)),D5422))</f>
        <v>#N/A</v>
      </c>
      <c r="E5423" s="6" t="e">
        <f>IF($A5423&gt;DataEnd,NA(),IFERROR(INDEX('iBoxx inputs'!C:C,MATCH($A5423,'iBoxx inputs'!$A:$A,0)),E5422))</f>
        <v>#N/A</v>
      </c>
      <c r="F5423" s="6" t="e">
        <f>IF($A5423&gt;DataEnd,NA(),IFERROR(INDEX('Bank of England inputs'!D:D,MATCH($A5423,'Bank of England inputs'!$A:$A,0),0),F5422))</f>
        <v>#N/A</v>
      </c>
      <c r="G5423" s="19"/>
      <c r="H5423" s="5">
        <f t="shared" si="501"/>
        <v>43633</v>
      </c>
      <c r="I5423" s="6" t="e">
        <f t="shared" si="502"/>
        <v>#N/A</v>
      </c>
      <c r="J5423" s="6" t="e">
        <f t="shared" si="503"/>
        <v>#N/A</v>
      </c>
      <c r="K5423" s="19">
        <f t="shared" si="504"/>
        <v>2526</v>
      </c>
      <c r="L5423" s="6" t="e">
        <f t="shared" ca="1" si="505"/>
        <v>#N/A</v>
      </c>
    </row>
    <row r="5424" spans="1:12" x14ac:dyDescent="0.2">
      <c r="A5424" s="5">
        <f>IF(AND(dateA=1,A5423&lt;DataEnd),'iBoxx inputs'!A5428,IF(AND(dateA=2,A5423&lt;DataEnd),'Bank of England inputs'!A5428,IF(dateA=3,A5423+1,IF(dateA=4,WORKDAY(A5423,1,),WORKDAY(A5423,1,holidayQ)))))</f>
        <v>43634</v>
      </c>
      <c r="B5424" s="35" t="e">
        <f>MATCH(A5424,'iBoxx inputs'!A:A,0)</f>
        <v>#N/A</v>
      </c>
      <c r="C5424" s="35" t="e">
        <f>MATCH(A5424,'Bank of England inputs'!A:A,0)</f>
        <v>#N/A</v>
      </c>
      <c r="D5424" s="6" t="e">
        <f>IF($A5424&gt;DataEnd,NA(),IFERROR(INDEX('iBoxx inputs'!B:B,MATCH($A5424,'iBoxx inputs'!$A:$A,0)),D5423))</f>
        <v>#N/A</v>
      </c>
      <c r="E5424" s="6" t="e">
        <f>IF($A5424&gt;DataEnd,NA(),IFERROR(INDEX('iBoxx inputs'!C:C,MATCH($A5424,'iBoxx inputs'!$A:$A,0)),E5423))</f>
        <v>#N/A</v>
      </c>
      <c r="F5424" s="6" t="e">
        <f>IF($A5424&gt;DataEnd,NA(),IFERROR(INDEX('Bank of England inputs'!D:D,MATCH($A5424,'Bank of England inputs'!$A:$A,0),0),F5423))</f>
        <v>#N/A</v>
      </c>
      <c r="G5424" s="19"/>
      <c r="H5424" s="5">
        <f t="shared" si="501"/>
        <v>43634</v>
      </c>
      <c r="I5424" s="6" t="e">
        <f t="shared" si="502"/>
        <v>#N/A</v>
      </c>
      <c r="J5424" s="6" t="e">
        <f t="shared" si="503"/>
        <v>#N/A</v>
      </c>
      <c r="K5424" s="19">
        <f t="shared" si="504"/>
        <v>2526</v>
      </c>
      <c r="L5424" s="6" t="e">
        <f t="shared" ca="1" si="505"/>
        <v>#N/A</v>
      </c>
    </row>
    <row r="5425" spans="1:12" x14ac:dyDescent="0.2">
      <c r="A5425" s="5">
        <f>IF(AND(dateA=1,A5424&lt;DataEnd),'iBoxx inputs'!A5429,IF(AND(dateA=2,A5424&lt;DataEnd),'Bank of England inputs'!A5429,IF(dateA=3,A5424+1,IF(dateA=4,WORKDAY(A5424,1,),WORKDAY(A5424,1,holidayQ)))))</f>
        <v>43635</v>
      </c>
      <c r="B5425" s="35" t="e">
        <f>MATCH(A5425,'iBoxx inputs'!A:A,0)</f>
        <v>#N/A</v>
      </c>
      <c r="C5425" s="35" t="e">
        <f>MATCH(A5425,'Bank of England inputs'!A:A,0)</f>
        <v>#N/A</v>
      </c>
      <c r="D5425" s="6" t="e">
        <f>IF($A5425&gt;DataEnd,NA(),IFERROR(INDEX('iBoxx inputs'!B:B,MATCH($A5425,'iBoxx inputs'!$A:$A,0)),D5424))</f>
        <v>#N/A</v>
      </c>
      <c r="E5425" s="6" t="e">
        <f>IF($A5425&gt;DataEnd,NA(),IFERROR(INDEX('iBoxx inputs'!C:C,MATCH($A5425,'iBoxx inputs'!$A:$A,0)),E5424))</f>
        <v>#N/A</v>
      </c>
      <c r="F5425" s="6" t="e">
        <f>IF($A5425&gt;DataEnd,NA(),IFERROR(INDEX('Bank of England inputs'!D:D,MATCH($A5425,'Bank of England inputs'!$A:$A,0),0),F5424))</f>
        <v>#N/A</v>
      </c>
      <c r="G5425" s="19"/>
      <c r="H5425" s="5">
        <f t="shared" si="501"/>
        <v>43635</v>
      </c>
      <c r="I5425" s="6" t="e">
        <f t="shared" si="502"/>
        <v>#N/A</v>
      </c>
      <c r="J5425" s="6" t="e">
        <f t="shared" si="503"/>
        <v>#N/A</v>
      </c>
      <c r="K5425" s="19">
        <f t="shared" si="504"/>
        <v>2526</v>
      </c>
      <c r="L5425" s="6" t="e">
        <f t="shared" ca="1" si="505"/>
        <v>#N/A</v>
      </c>
    </row>
    <row r="5426" spans="1:12" x14ac:dyDescent="0.2">
      <c r="A5426" s="5">
        <f>IF(AND(dateA=1,A5425&lt;DataEnd),'iBoxx inputs'!A5430,IF(AND(dateA=2,A5425&lt;DataEnd),'Bank of England inputs'!A5430,IF(dateA=3,A5425+1,IF(dateA=4,WORKDAY(A5425,1,),WORKDAY(A5425,1,holidayQ)))))</f>
        <v>43636</v>
      </c>
      <c r="B5426" s="35" t="e">
        <f>MATCH(A5426,'iBoxx inputs'!A:A,0)</f>
        <v>#N/A</v>
      </c>
      <c r="C5426" s="35" t="e">
        <f>MATCH(A5426,'Bank of England inputs'!A:A,0)</f>
        <v>#N/A</v>
      </c>
      <c r="D5426" s="6" t="e">
        <f>IF($A5426&gt;DataEnd,NA(),IFERROR(INDEX('iBoxx inputs'!B:B,MATCH($A5426,'iBoxx inputs'!$A:$A,0)),D5425))</f>
        <v>#N/A</v>
      </c>
      <c r="E5426" s="6" t="e">
        <f>IF($A5426&gt;DataEnd,NA(),IFERROR(INDEX('iBoxx inputs'!C:C,MATCH($A5426,'iBoxx inputs'!$A:$A,0)),E5425))</f>
        <v>#N/A</v>
      </c>
      <c r="F5426" s="6" t="e">
        <f>IF($A5426&gt;DataEnd,NA(),IFERROR(INDEX('Bank of England inputs'!D:D,MATCH($A5426,'Bank of England inputs'!$A:$A,0),0),F5425))</f>
        <v>#N/A</v>
      </c>
      <c r="G5426" s="19"/>
      <c r="H5426" s="5">
        <f t="shared" si="501"/>
        <v>43636</v>
      </c>
      <c r="I5426" s="6" t="e">
        <f t="shared" si="502"/>
        <v>#N/A</v>
      </c>
      <c r="J5426" s="6" t="e">
        <f t="shared" si="503"/>
        <v>#N/A</v>
      </c>
      <c r="K5426" s="19">
        <f t="shared" si="504"/>
        <v>2527</v>
      </c>
      <c r="L5426" s="6" t="e">
        <f t="shared" ca="1" si="505"/>
        <v>#N/A</v>
      </c>
    </row>
    <row r="5427" spans="1:12" x14ac:dyDescent="0.2">
      <c r="A5427" s="5">
        <f>IF(AND(dateA=1,A5426&lt;DataEnd),'iBoxx inputs'!A5431,IF(AND(dateA=2,A5426&lt;DataEnd),'Bank of England inputs'!A5431,IF(dateA=3,A5426+1,IF(dateA=4,WORKDAY(A5426,1,),WORKDAY(A5426,1,holidayQ)))))</f>
        <v>43637</v>
      </c>
      <c r="B5427" s="35" t="e">
        <f>MATCH(A5427,'iBoxx inputs'!A:A,0)</f>
        <v>#N/A</v>
      </c>
      <c r="C5427" s="35" t="e">
        <f>MATCH(A5427,'Bank of England inputs'!A:A,0)</f>
        <v>#N/A</v>
      </c>
      <c r="D5427" s="6" t="e">
        <f>IF($A5427&gt;DataEnd,NA(),IFERROR(INDEX('iBoxx inputs'!B:B,MATCH($A5427,'iBoxx inputs'!$A:$A,0)),D5426))</f>
        <v>#N/A</v>
      </c>
      <c r="E5427" s="6" t="e">
        <f>IF($A5427&gt;DataEnd,NA(),IFERROR(INDEX('iBoxx inputs'!C:C,MATCH($A5427,'iBoxx inputs'!$A:$A,0)),E5426))</f>
        <v>#N/A</v>
      </c>
      <c r="F5427" s="6" t="e">
        <f>IF($A5427&gt;DataEnd,NA(),IFERROR(INDEX('Bank of England inputs'!D:D,MATCH($A5427,'Bank of England inputs'!$A:$A,0),0),F5426))</f>
        <v>#N/A</v>
      </c>
      <c r="G5427" s="19"/>
      <c r="H5427" s="5">
        <f t="shared" si="501"/>
        <v>43637</v>
      </c>
      <c r="I5427" s="6" t="e">
        <f t="shared" si="502"/>
        <v>#N/A</v>
      </c>
      <c r="J5427" s="6" t="e">
        <f t="shared" si="503"/>
        <v>#N/A</v>
      </c>
      <c r="K5427" s="19">
        <f t="shared" si="504"/>
        <v>2528</v>
      </c>
      <c r="L5427" s="6" t="e">
        <f t="shared" ca="1" si="505"/>
        <v>#N/A</v>
      </c>
    </row>
    <row r="5428" spans="1:12" x14ac:dyDescent="0.2">
      <c r="A5428" s="5">
        <f>IF(AND(dateA=1,A5427&lt;DataEnd),'iBoxx inputs'!A5432,IF(AND(dateA=2,A5427&lt;DataEnd),'Bank of England inputs'!A5432,IF(dateA=3,A5427+1,IF(dateA=4,WORKDAY(A5427,1,),WORKDAY(A5427,1,holidayQ)))))</f>
        <v>43640</v>
      </c>
      <c r="B5428" s="35" t="e">
        <f>MATCH(A5428,'iBoxx inputs'!A:A,0)</f>
        <v>#N/A</v>
      </c>
      <c r="C5428" s="35" t="e">
        <f>MATCH(A5428,'Bank of England inputs'!A:A,0)</f>
        <v>#N/A</v>
      </c>
      <c r="D5428" s="6" t="e">
        <f>IF($A5428&gt;DataEnd,NA(),IFERROR(INDEX('iBoxx inputs'!B:B,MATCH($A5428,'iBoxx inputs'!$A:$A,0)),D5427))</f>
        <v>#N/A</v>
      </c>
      <c r="E5428" s="6" t="e">
        <f>IF($A5428&gt;DataEnd,NA(),IFERROR(INDEX('iBoxx inputs'!C:C,MATCH($A5428,'iBoxx inputs'!$A:$A,0)),E5427))</f>
        <v>#N/A</v>
      </c>
      <c r="F5428" s="6" t="e">
        <f>IF($A5428&gt;DataEnd,NA(),IFERROR(INDEX('Bank of England inputs'!D:D,MATCH($A5428,'Bank of England inputs'!$A:$A,0),0),F5427))</f>
        <v>#N/A</v>
      </c>
      <c r="G5428" s="19"/>
      <c r="H5428" s="5">
        <f t="shared" si="501"/>
        <v>43640</v>
      </c>
      <c r="I5428" s="6" t="e">
        <f t="shared" si="502"/>
        <v>#N/A</v>
      </c>
      <c r="J5428" s="6" t="e">
        <f t="shared" si="503"/>
        <v>#N/A</v>
      </c>
      <c r="K5428" s="19">
        <f t="shared" si="504"/>
        <v>2526</v>
      </c>
      <c r="L5428" s="6" t="e">
        <f t="shared" ca="1" si="505"/>
        <v>#N/A</v>
      </c>
    </row>
    <row r="5429" spans="1:12" x14ac:dyDescent="0.2">
      <c r="A5429" s="5">
        <f>IF(AND(dateA=1,A5428&lt;DataEnd),'iBoxx inputs'!A5433,IF(AND(dateA=2,A5428&lt;DataEnd),'Bank of England inputs'!A5433,IF(dateA=3,A5428+1,IF(dateA=4,WORKDAY(A5428,1,),WORKDAY(A5428,1,holidayQ)))))</f>
        <v>43641</v>
      </c>
      <c r="B5429" s="35" t="e">
        <f>MATCH(A5429,'iBoxx inputs'!A:A,0)</f>
        <v>#N/A</v>
      </c>
      <c r="C5429" s="35" t="e">
        <f>MATCH(A5429,'Bank of England inputs'!A:A,0)</f>
        <v>#N/A</v>
      </c>
      <c r="D5429" s="6" t="e">
        <f>IF($A5429&gt;DataEnd,NA(),IFERROR(INDEX('iBoxx inputs'!B:B,MATCH($A5429,'iBoxx inputs'!$A:$A,0)),D5428))</f>
        <v>#N/A</v>
      </c>
      <c r="E5429" s="6" t="e">
        <f>IF($A5429&gt;DataEnd,NA(),IFERROR(INDEX('iBoxx inputs'!C:C,MATCH($A5429,'iBoxx inputs'!$A:$A,0)),E5428))</f>
        <v>#N/A</v>
      </c>
      <c r="F5429" s="6" t="e">
        <f>IF($A5429&gt;DataEnd,NA(),IFERROR(INDEX('Bank of England inputs'!D:D,MATCH($A5429,'Bank of England inputs'!$A:$A,0),0),F5428))</f>
        <v>#N/A</v>
      </c>
      <c r="G5429" s="19"/>
      <c r="H5429" s="5">
        <f t="shared" si="501"/>
        <v>43641</v>
      </c>
      <c r="I5429" s="6" t="e">
        <f t="shared" si="502"/>
        <v>#N/A</v>
      </c>
      <c r="J5429" s="6" t="e">
        <f t="shared" si="503"/>
        <v>#N/A</v>
      </c>
      <c r="K5429" s="19">
        <f t="shared" si="504"/>
        <v>2526</v>
      </c>
      <c r="L5429" s="6" t="e">
        <f t="shared" ca="1" si="505"/>
        <v>#N/A</v>
      </c>
    </row>
    <row r="5430" spans="1:12" x14ac:dyDescent="0.2">
      <c r="A5430" s="5">
        <f>IF(AND(dateA=1,A5429&lt;DataEnd),'iBoxx inputs'!A5434,IF(AND(dateA=2,A5429&lt;DataEnd),'Bank of England inputs'!A5434,IF(dateA=3,A5429+1,IF(dateA=4,WORKDAY(A5429,1,),WORKDAY(A5429,1,holidayQ)))))</f>
        <v>43642</v>
      </c>
      <c r="B5430" s="35" t="e">
        <f>MATCH(A5430,'iBoxx inputs'!A:A,0)</f>
        <v>#N/A</v>
      </c>
      <c r="C5430" s="35" t="e">
        <f>MATCH(A5430,'Bank of England inputs'!A:A,0)</f>
        <v>#N/A</v>
      </c>
      <c r="D5430" s="6" t="e">
        <f>IF($A5430&gt;DataEnd,NA(),IFERROR(INDEX('iBoxx inputs'!B:B,MATCH($A5430,'iBoxx inputs'!$A:$A,0)),D5429))</f>
        <v>#N/A</v>
      </c>
      <c r="E5430" s="6" t="e">
        <f>IF($A5430&gt;DataEnd,NA(),IFERROR(INDEX('iBoxx inputs'!C:C,MATCH($A5430,'iBoxx inputs'!$A:$A,0)),E5429))</f>
        <v>#N/A</v>
      </c>
      <c r="F5430" s="6" t="e">
        <f>IF($A5430&gt;DataEnd,NA(),IFERROR(INDEX('Bank of England inputs'!D:D,MATCH($A5430,'Bank of England inputs'!$A:$A,0),0),F5429))</f>
        <v>#N/A</v>
      </c>
      <c r="G5430" s="19"/>
      <c r="H5430" s="5">
        <f t="shared" si="501"/>
        <v>43642</v>
      </c>
      <c r="I5430" s="6" t="e">
        <f t="shared" si="502"/>
        <v>#N/A</v>
      </c>
      <c r="J5430" s="6" t="e">
        <f t="shared" si="503"/>
        <v>#N/A</v>
      </c>
      <c r="K5430" s="19">
        <f t="shared" si="504"/>
        <v>2526</v>
      </c>
      <c r="L5430" s="6" t="e">
        <f t="shared" ca="1" si="505"/>
        <v>#N/A</v>
      </c>
    </row>
    <row r="5431" spans="1:12" x14ac:dyDescent="0.2">
      <c r="A5431" s="5">
        <f>IF(AND(dateA=1,A5430&lt;DataEnd),'iBoxx inputs'!A5435,IF(AND(dateA=2,A5430&lt;DataEnd),'Bank of England inputs'!A5435,IF(dateA=3,A5430+1,IF(dateA=4,WORKDAY(A5430,1,),WORKDAY(A5430,1,holidayQ)))))</f>
        <v>43643</v>
      </c>
      <c r="B5431" s="35" t="e">
        <f>MATCH(A5431,'iBoxx inputs'!A:A,0)</f>
        <v>#N/A</v>
      </c>
      <c r="C5431" s="35" t="e">
        <f>MATCH(A5431,'Bank of England inputs'!A:A,0)</f>
        <v>#N/A</v>
      </c>
      <c r="D5431" s="6" t="e">
        <f>IF($A5431&gt;DataEnd,NA(),IFERROR(INDEX('iBoxx inputs'!B:B,MATCH($A5431,'iBoxx inputs'!$A:$A,0)),D5430))</f>
        <v>#N/A</v>
      </c>
      <c r="E5431" s="6" t="e">
        <f>IF($A5431&gt;DataEnd,NA(),IFERROR(INDEX('iBoxx inputs'!C:C,MATCH($A5431,'iBoxx inputs'!$A:$A,0)),E5430))</f>
        <v>#N/A</v>
      </c>
      <c r="F5431" s="6" t="e">
        <f>IF($A5431&gt;DataEnd,NA(),IFERROR(INDEX('Bank of England inputs'!D:D,MATCH($A5431,'Bank of England inputs'!$A:$A,0),0),F5430))</f>
        <v>#N/A</v>
      </c>
      <c r="G5431" s="19"/>
      <c r="H5431" s="5">
        <f t="shared" si="501"/>
        <v>43643</v>
      </c>
      <c r="I5431" s="6" t="e">
        <f t="shared" si="502"/>
        <v>#N/A</v>
      </c>
      <c r="J5431" s="6" t="e">
        <f t="shared" si="503"/>
        <v>#N/A</v>
      </c>
      <c r="K5431" s="19">
        <f t="shared" si="504"/>
        <v>2527</v>
      </c>
      <c r="L5431" s="6" t="e">
        <f t="shared" ca="1" si="505"/>
        <v>#N/A</v>
      </c>
    </row>
    <row r="5432" spans="1:12" x14ac:dyDescent="0.2">
      <c r="A5432" s="5">
        <f>IF(AND(dateA=1,A5431&lt;DataEnd),'iBoxx inputs'!A5436,IF(AND(dateA=2,A5431&lt;DataEnd),'Bank of England inputs'!A5436,IF(dateA=3,A5431+1,IF(dateA=4,WORKDAY(A5431,1,),WORKDAY(A5431,1,holidayQ)))))</f>
        <v>43644</v>
      </c>
      <c r="B5432" s="35" t="e">
        <f>MATCH(A5432,'iBoxx inputs'!A:A,0)</f>
        <v>#N/A</v>
      </c>
      <c r="C5432" s="35" t="e">
        <f>MATCH(A5432,'Bank of England inputs'!A:A,0)</f>
        <v>#N/A</v>
      </c>
      <c r="D5432" s="6" t="e">
        <f>IF($A5432&gt;DataEnd,NA(),IFERROR(INDEX('iBoxx inputs'!B:B,MATCH($A5432,'iBoxx inputs'!$A:$A,0)),D5431))</f>
        <v>#N/A</v>
      </c>
      <c r="E5432" s="6" t="e">
        <f>IF($A5432&gt;DataEnd,NA(),IFERROR(INDEX('iBoxx inputs'!C:C,MATCH($A5432,'iBoxx inputs'!$A:$A,0)),E5431))</f>
        <v>#N/A</v>
      </c>
      <c r="F5432" s="6" t="e">
        <f>IF($A5432&gt;DataEnd,NA(),IFERROR(INDEX('Bank of England inputs'!D:D,MATCH($A5432,'Bank of England inputs'!$A:$A,0),0),F5431))</f>
        <v>#N/A</v>
      </c>
      <c r="G5432" s="19"/>
      <c r="H5432" s="5">
        <f t="shared" si="501"/>
        <v>43644</v>
      </c>
      <c r="I5432" s="6" t="e">
        <f t="shared" si="502"/>
        <v>#N/A</v>
      </c>
      <c r="J5432" s="6" t="e">
        <f t="shared" si="503"/>
        <v>#N/A</v>
      </c>
      <c r="K5432" s="19">
        <f t="shared" si="504"/>
        <v>2528</v>
      </c>
      <c r="L5432" s="6" t="e">
        <f t="shared" ca="1" si="505"/>
        <v>#N/A</v>
      </c>
    </row>
    <row r="5433" spans="1:12" x14ac:dyDescent="0.2">
      <c r="A5433" s="5">
        <f>IF(AND(dateA=1,A5432&lt;DataEnd),'iBoxx inputs'!A5437,IF(AND(dateA=2,A5432&lt;DataEnd),'Bank of England inputs'!A5437,IF(dateA=3,A5432+1,IF(dateA=4,WORKDAY(A5432,1,),WORKDAY(A5432,1,holidayQ)))))</f>
        <v>43647</v>
      </c>
      <c r="B5433" s="35" t="e">
        <f>MATCH(A5433,'iBoxx inputs'!A:A,0)</f>
        <v>#N/A</v>
      </c>
      <c r="C5433" s="35" t="e">
        <f>MATCH(A5433,'Bank of England inputs'!A:A,0)</f>
        <v>#N/A</v>
      </c>
      <c r="D5433" s="6" t="e">
        <f>IF($A5433&gt;DataEnd,NA(),IFERROR(INDEX('iBoxx inputs'!B:B,MATCH($A5433,'iBoxx inputs'!$A:$A,0)),D5432))</f>
        <v>#N/A</v>
      </c>
      <c r="E5433" s="6" t="e">
        <f>IF($A5433&gt;DataEnd,NA(),IFERROR(INDEX('iBoxx inputs'!C:C,MATCH($A5433,'iBoxx inputs'!$A:$A,0)),E5432))</f>
        <v>#N/A</v>
      </c>
      <c r="F5433" s="6" t="e">
        <f>IF($A5433&gt;DataEnd,NA(),IFERROR(INDEX('Bank of England inputs'!D:D,MATCH($A5433,'Bank of England inputs'!$A:$A,0),0),F5432))</f>
        <v>#N/A</v>
      </c>
      <c r="G5433" s="19"/>
      <c r="H5433" s="5">
        <f t="shared" si="501"/>
        <v>43647</v>
      </c>
      <c r="I5433" s="6" t="e">
        <f t="shared" si="502"/>
        <v>#N/A</v>
      </c>
      <c r="J5433" s="6" t="e">
        <f t="shared" si="503"/>
        <v>#N/A</v>
      </c>
      <c r="K5433" s="19">
        <f t="shared" si="504"/>
        <v>2526</v>
      </c>
      <c r="L5433" s="6" t="e">
        <f t="shared" ca="1" si="505"/>
        <v>#N/A</v>
      </c>
    </row>
    <row r="5434" spans="1:12" x14ac:dyDescent="0.2">
      <c r="A5434" s="5">
        <f>IF(AND(dateA=1,A5433&lt;DataEnd),'iBoxx inputs'!A5438,IF(AND(dateA=2,A5433&lt;DataEnd),'Bank of England inputs'!A5438,IF(dateA=3,A5433+1,IF(dateA=4,WORKDAY(A5433,1,),WORKDAY(A5433,1,holidayQ)))))</f>
        <v>43648</v>
      </c>
      <c r="B5434" s="35" t="e">
        <f>MATCH(A5434,'iBoxx inputs'!A:A,0)</f>
        <v>#N/A</v>
      </c>
      <c r="C5434" s="35" t="e">
        <f>MATCH(A5434,'Bank of England inputs'!A:A,0)</f>
        <v>#N/A</v>
      </c>
      <c r="D5434" s="6" t="e">
        <f>IF($A5434&gt;DataEnd,NA(),IFERROR(INDEX('iBoxx inputs'!B:B,MATCH($A5434,'iBoxx inputs'!$A:$A,0)),D5433))</f>
        <v>#N/A</v>
      </c>
      <c r="E5434" s="6" t="e">
        <f>IF($A5434&gt;DataEnd,NA(),IFERROR(INDEX('iBoxx inputs'!C:C,MATCH($A5434,'iBoxx inputs'!$A:$A,0)),E5433))</f>
        <v>#N/A</v>
      </c>
      <c r="F5434" s="6" t="e">
        <f>IF($A5434&gt;DataEnd,NA(),IFERROR(INDEX('Bank of England inputs'!D:D,MATCH($A5434,'Bank of England inputs'!$A:$A,0),0),F5433))</f>
        <v>#N/A</v>
      </c>
      <c r="G5434" s="19"/>
      <c r="H5434" s="5">
        <f t="shared" si="501"/>
        <v>43648</v>
      </c>
      <c r="I5434" s="6" t="e">
        <f t="shared" si="502"/>
        <v>#N/A</v>
      </c>
      <c r="J5434" s="6" t="e">
        <f t="shared" si="503"/>
        <v>#N/A</v>
      </c>
      <c r="K5434" s="19">
        <f t="shared" si="504"/>
        <v>2526</v>
      </c>
      <c r="L5434" s="6" t="e">
        <f t="shared" ca="1" si="505"/>
        <v>#N/A</v>
      </c>
    </row>
    <row r="5435" spans="1:12" x14ac:dyDescent="0.2">
      <c r="A5435" s="5">
        <f>IF(AND(dateA=1,A5434&lt;DataEnd),'iBoxx inputs'!A5439,IF(AND(dateA=2,A5434&lt;DataEnd),'Bank of England inputs'!A5439,IF(dateA=3,A5434+1,IF(dateA=4,WORKDAY(A5434,1,),WORKDAY(A5434,1,holidayQ)))))</f>
        <v>43649</v>
      </c>
      <c r="B5435" s="35" t="e">
        <f>MATCH(A5435,'iBoxx inputs'!A:A,0)</f>
        <v>#N/A</v>
      </c>
      <c r="C5435" s="35" t="e">
        <f>MATCH(A5435,'Bank of England inputs'!A:A,0)</f>
        <v>#N/A</v>
      </c>
      <c r="D5435" s="6" t="e">
        <f>IF($A5435&gt;DataEnd,NA(),IFERROR(INDEX('iBoxx inputs'!B:B,MATCH($A5435,'iBoxx inputs'!$A:$A,0)),D5434))</f>
        <v>#N/A</v>
      </c>
      <c r="E5435" s="6" t="e">
        <f>IF($A5435&gt;DataEnd,NA(),IFERROR(INDEX('iBoxx inputs'!C:C,MATCH($A5435,'iBoxx inputs'!$A:$A,0)),E5434))</f>
        <v>#N/A</v>
      </c>
      <c r="F5435" s="6" t="e">
        <f>IF($A5435&gt;DataEnd,NA(),IFERROR(INDEX('Bank of England inputs'!D:D,MATCH($A5435,'Bank of England inputs'!$A:$A,0),0),F5434))</f>
        <v>#N/A</v>
      </c>
      <c r="G5435" s="19"/>
      <c r="H5435" s="5">
        <f t="shared" si="501"/>
        <v>43649</v>
      </c>
      <c r="I5435" s="6" t="e">
        <f t="shared" si="502"/>
        <v>#N/A</v>
      </c>
      <c r="J5435" s="6" t="e">
        <f t="shared" si="503"/>
        <v>#N/A</v>
      </c>
      <c r="K5435" s="19">
        <f t="shared" si="504"/>
        <v>2526</v>
      </c>
      <c r="L5435" s="6" t="e">
        <f t="shared" ca="1" si="505"/>
        <v>#N/A</v>
      </c>
    </row>
    <row r="5436" spans="1:12" x14ac:dyDescent="0.2">
      <c r="A5436" s="5">
        <f>IF(AND(dateA=1,A5435&lt;DataEnd),'iBoxx inputs'!A5440,IF(AND(dateA=2,A5435&lt;DataEnd),'Bank of England inputs'!A5440,IF(dateA=3,A5435+1,IF(dateA=4,WORKDAY(A5435,1,),WORKDAY(A5435,1,holidayQ)))))</f>
        <v>43650</v>
      </c>
      <c r="B5436" s="35" t="e">
        <f>MATCH(A5436,'iBoxx inputs'!A:A,0)</f>
        <v>#N/A</v>
      </c>
      <c r="C5436" s="35" t="e">
        <f>MATCH(A5436,'Bank of England inputs'!A:A,0)</f>
        <v>#N/A</v>
      </c>
      <c r="D5436" s="6" t="e">
        <f>IF($A5436&gt;DataEnd,NA(),IFERROR(INDEX('iBoxx inputs'!B:B,MATCH($A5436,'iBoxx inputs'!$A:$A,0)),D5435))</f>
        <v>#N/A</v>
      </c>
      <c r="E5436" s="6" t="e">
        <f>IF($A5436&gt;DataEnd,NA(),IFERROR(INDEX('iBoxx inputs'!C:C,MATCH($A5436,'iBoxx inputs'!$A:$A,0)),E5435))</f>
        <v>#N/A</v>
      </c>
      <c r="F5436" s="6" t="e">
        <f>IF($A5436&gt;DataEnd,NA(),IFERROR(INDEX('Bank of England inputs'!D:D,MATCH($A5436,'Bank of England inputs'!$A:$A,0),0),F5435))</f>
        <v>#N/A</v>
      </c>
      <c r="G5436" s="19"/>
      <c r="H5436" s="5">
        <f t="shared" si="501"/>
        <v>43650</v>
      </c>
      <c r="I5436" s="6" t="e">
        <f t="shared" si="502"/>
        <v>#N/A</v>
      </c>
      <c r="J5436" s="6" t="e">
        <f t="shared" si="503"/>
        <v>#N/A</v>
      </c>
      <c r="K5436" s="19">
        <f t="shared" si="504"/>
        <v>2527</v>
      </c>
      <c r="L5436" s="6" t="e">
        <f t="shared" ca="1" si="505"/>
        <v>#N/A</v>
      </c>
    </row>
    <row r="5437" spans="1:12" x14ac:dyDescent="0.2">
      <c r="A5437" s="5">
        <f>IF(AND(dateA=1,A5436&lt;DataEnd),'iBoxx inputs'!A5441,IF(AND(dateA=2,A5436&lt;DataEnd),'Bank of England inputs'!A5441,IF(dateA=3,A5436+1,IF(dateA=4,WORKDAY(A5436,1,),WORKDAY(A5436,1,holidayQ)))))</f>
        <v>43651</v>
      </c>
      <c r="B5437" s="35" t="e">
        <f>MATCH(A5437,'iBoxx inputs'!A:A,0)</f>
        <v>#N/A</v>
      </c>
      <c r="C5437" s="35" t="e">
        <f>MATCH(A5437,'Bank of England inputs'!A:A,0)</f>
        <v>#N/A</v>
      </c>
      <c r="D5437" s="6" t="e">
        <f>IF($A5437&gt;DataEnd,NA(),IFERROR(INDEX('iBoxx inputs'!B:B,MATCH($A5437,'iBoxx inputs'!$A:$A,0)),D5436))</f>
        <v>#N/A</v>
      </c>
      <c r="E5437" s="6" t="e">
        <f>IF($A5437&gt;DataEnd,NA(),IFERROR(INDEX('iBoxx inputs'!C:C,MATCH($A5437,'iBoxx inputs'!$A:$A,0)),E5436))</f>
        <v>#N/A</v>
      </c>
      <c r="F5437" s="6" t="e">
        <f>IF($A5437&gt;DataEnd,NA(),IFERROR(INDEX('Bank of England inputs'!D:D,MATCH($A5437,'Bank of England inputs'!$A:$A,0),0),F5436))</f>
        <v>#N/A</v>
      </c>
      <c r="G5437" s="19"/>
      <c r="H5437" s="5">
        <f t="shared" si="501"/>
        <v>43651</v>
      </c>
      <c r="I5437" s="6" t="e">
        <f t="shared" si="502"/>
        <v>#N/A</v>
      </c>
      <c r="J5437" s="6" t="e">
        <f t="shared" si="503"/>
        <v>#N/A</v>
      </c>
      <c r="K5437" s="19">
        <f t="shared" si="504"/>
        <v>2528</v>
      </c>
      <c r="L5437" s="6" t="e">
        <f t="shared" ca="1" si="505"/>
        <v>#N/A</v>
      </c>
    </row>
    <row r="5438" spans="1:12" x14ac:dyDescent="0.2">
      <c r="A5438" s="5">
        <f>IF(AND(dateA=1,A5437&lt;DataEnd),'iBoxx inputs'!A5442,IF(AND(dateA=2,A5437&lt;DataEnd),'Bank of England inputs'!A5442,IF(dateA=3,A5437+1,IF(dateA=4,WORKDAY(A5437,1,),WORKDAY(A5437,1,holidayQ)))))</f>
        <v>43654</v>
      </c>
      <c r="B5438" s="35" t="e">
        <f>MATCH(A5438,'iBoxx inputs'!A:A,0)</f>
        <v>#N/A</v>
      </c>
      <c r="C5438" s="35" t="e">
        <f>MATCH(A5438,'Bank of England inputs'!A:A,0)</f>
        <v>#N/A</v>
      </c>
      <c r="D5438" s="6" t="e">
        <f>IF($A5438&gt;DataEnd,NA(),IFERROR(INDEX('iBoxx inputs'!B:B,MATCH($A5438,'iBoxx inputs'!$A:$A,0)),D5437))</f>
        <v>#N/A</v>
      </c>
      <c r="E5438" s="6" t="e">
        <f>IF($A5438&gt;DataEnd,NA(),IFERROR(INDEX('iBoxx inputs'!C:C,MATCH($A5438,'iBoxx inputs'!$A:$A,0)),E5437))</f>
        <v>#N/A</v>
      </c>
      <c r="F5438" s="6" t="e">
        <f>IF($A5438&gt;DataEnd,NA(),IFERROR(INDEX('Bank of England inputs'!D:D,MATCH($A5438,'Bank of England inputs'!$A:$A,0),0),F5437))</f>
        <v>#N/A</v>
      </c>
      <c r="G5438" s="19"/>
      <c r="H5438" s="5">
        <f t="shared" si="501"/>
        <v>43654</v>
      </c>
      <c r="I5438" s="6" t="e">
        <f t="shared" si="502"/>
        <v>#N/A</v>
      </c>
      <c r="J5438" s="6" t="e">
        <f t="shared" si="503"/>
        <v>#N/A</v>
      </c>
      <c r="K5438" s="19">
        <f t="shared" si="504"/>
        <v>2526</v>
      </c>
      <c r="L5438" s="6" t="e">
        <f t="shared" ca="1" si="505"/>
        <v>#N/A</v>
      </c>
    </row>
    <row r="5439" spans="1:12" x14ac:dyDescent="0.2">
      <c r="A5439" s="5">
        <f>IF(AND(dateA=1,A5438&lt;DataEnd),'iBoxx inputs'!A5443,IF(AND(dateA=2,A5438&lt;DataEnd),'Bank of England inputs'!A5443,IF(dateA=3,A5438+1,IF(dateA=4,WORKDAY(A5438,1,),WORKDAY(A5438,1,holidayQ)))))</f>
        <v>43655</v>
      </c>
      <c r="B5439" s="35" t="e">
        <f>MATCH(A5439,'iBoxx inputs'!A:A,0)</f>
        <v>#N/A</v>
      </c>
      <c r="C5439" s="35" t="e">
        <f>MATCH(A5439,'Bank of England inputs'!A:A,0)</f>
        <v>#N/A</v>
      </c>
      <c r="D5439" s="6" t="e">
        <f>IF($A5439&gt;DataEnd,NA(),IFERROR(INDEX('iBoxx inputs'!B:B,MATCH($A5439,'iBoxx inputs'!$A:$A,0)),D5438))</f>
        <v>#N/A</v>
      </c>
      <c r="E5439" s="6" t="e">
        <f>IF($A5439&gt;DataEnd,NA(),IFERROR(INDEX('iBoxx inputs'!C:C,MATCH($A5439,'iBoxx inputs'!$A:$A,0)),E5438))</f>
        <v>#N/A</v>
      </c>
      <c r="F5439" s="6" t="e">
        <f>IF($A5439&gt;DataEnd,NA(),IFERROR(INDEX('Bank of England inputs'!D:D,MATCH($A5439,'Bank of England inputs'!$A:$A,0),0),F5438))</f>
        <v>#N/A</v>
      </c>
      <c r="G5439" s="19"/>
      <c r="H5439" s="5">
        <f t="shared" si="501"/>
        <v>43655</v>
      </c>
      <c r="I5439" s="6" t="e">
        <f t="shared" si="502"/>
        <v>#N/A</v>
      </c>
      <c r="J5439" s="6" t="e">
        <f t="shared" si="503"/>
        <v>#N/A</v>
      </c>
      <c r="K5439" s="19">
        <f t="shared" si="504"/>
        <v>2526</v>
      </c>
      <c r="L5439" s="6" t="e">
        <f t="shared" ca="1" si="505"/>
        <v>#N/A</v>
      </c>
    </row>
    <row r="5440" spans="1:12" x14ac:dyDescent="0.2">
      <c r="A5440" s="5">
        <f>IF(AND(dateA=1,A5439&lt;DataEnd),'iBoxx inputs'!A5444,IF(AND(dateA=2,A5439&lt;DataEnd),'Bank of England inputs'!A5444,IF(dateA=3,A5439+1,IF(dateA=4,WORKDAY(A5439,1,),WORKDAY(A5439,1,holidayQ)))))</f>
        <v>43656</v>
      </c>
      <c r="B5440" s="35" t="e">
        <f>MATCH(A5440,'iBoxx inputs'!A:A,0)</f>
        <v>#N/A</v>
      </c>
      <c r="C5440" s="35" t="e">
        <f>MATCH(A5440,'Bank of England inputs'!A:A,0)</f>
        <v>#N/A</v>
      </c>
      <c r="D5440" s="6" t="e">
        <f>IF($A5440&gt;DataEnd,NA(),IFERROR(INDEX('iBoxx inputs'!B:B,MATCH($A5440,'iBoxx inputs'!$A:$A,0)),D5439))</f>
        <v>#N/A</v>
      </c>
      <c r="E5440" s="6" t="e">
        <f>IF($A5440&gt;DataEnd,NA(),IFERROR(INDEX('iBoxx inputs'!C:C,MATCH($A5440,'iBoxx inputs'!$A:$A,0)),E5439))</f>
        <v>#N/A</v>
      </c>
      <c r="F5440" s="6" t="e">
        <f>IF($A5440&gt;DataEnd,NA(),IFERROR(INDEX('Bank of England inputs'!D:D,MATCH($A5440,'Bank of England inputs'!$A:$A,0),0),F5439))</f>
        <v>#N/A</v>
      </c>
      <c r="G5440" s="19"/>
      <c r="H5440" s="5">
        <f t="shared" si="501"/>
        <v>43656</v>
      </c>
      <c r="I5440" s="6" t="e">
        <f t="shared" si="502"/>
        <v>#N/A</v>
      </c>
      <c r="J5440" s="6" t="e">
        <f t="shared" si="503"/>
        <v>#N/A</v>
      </c>
      <c r="K5440" s="19">
        <f t="shared" si="504"/>
        <v>2526</v>
      </c>
      <c r="L5440" s="6" t="e">
        <f t="shared" ca="1" si="505"/>
        <v>#N/A</v>
      </c>
    </row>
    <row r="5441" spans="1:12" x14ac:dyDescent="0.2">
      <c r="A5441" s="5">
        <f>IF(AND(dateA=1,A5440&lt;DataEnd),'iBoxx inputs'!A5445,IF(AND(dateA=2,A5440&lt;DataEnd),'Bank of England inputs'!A5445,IF(dateA=3,A5440+1,IF(dateA=4,WORKDAY(A5440,1,),WORKDAY(A5440,1,holidayQ)))))</f>
        <v>43657</v>
      </c>
      <c r="B5441" s="35" t="e">
        <f>MATCH(A5441,'iBoxx inputs'!A:A,0)</f>
        <v>#N/A</v>
      </c>
      <c r="C5441" s="35" t="e">
        <f>MATCH(A5441,'Bank of England inputs'!A:A,0)</f>
        <v>#N/A</v>
      </c>
      <c r="D5441" s="6" t="e">
        <f>IF($A5441&gt;DataEnd,NA(),IFERROR(INDEX('iBoxx inputs'!B:B,MATCH($A5441,'iBoxx inputs'!$A:$A,0)),D5440))</f>
        <v>#N/A</v>
      </c>
      <c r="E5441" s="6" t="e">
        <f>IF($A5441&gt;DataEnd,NA(),IFERROR(INDEX('iBoxx inputs'!C:C,MATCH($A5441,'iBoxx inputs'!$A:$A,0)),E5440))</f>
        <v>#N/A</v>
      </c>
      <c r="F5441" s="6" t="e">
        <f>IF($A5441&gt;DataEnd,NA(),IFERROR(INDEX('Bank of England inputs'!D:D,MATCH($A5441,'Bank of England inputs'!$A:$A,0),0),F5440))</f>
        <v>#N/A</v>
      </c>
      <c r="G5441" s="19"/>
      <c r="H5441" s="5">
        <f t="shared" si="501"/>
        <v>43657</v>
      </c>
      <c r="I5441" s="6" t="e">
        <f t="shared" si="502"/>
        <v>#N/A</v>
      </c>
      <c r="J5441" s="6" t="e">
        <f t="shared" si="503"/>
        <v>#N/A</v>
      </c>
      <c r="K5441" s="19">
        <f t="shared" si="504"/>
        <v>2527</v>
      </c>
      <c r="L5441" s="6" t="e">
        <f t="shared" ca="1" si="505"/>
        <v>#N/A</v>
      </c>
    </row>
    <row r="5442" spans="1:12" x14ac:dyDescent="0.2">
      <c r="A5442" s="5">
        <f>IF(AND(dateA=1,A5441&lt;DataEnd),'iBoxx inputs'!A5446,IF(AND(dateA=2,A5441&lt;DataEnd),'Bank of England inputs'!A5446,IF(dateA=3,A5441+1,IF(dateA=4,WORKDAY(A5441,1,),WORKDAY(A5441,1,holidayQ)))))</f>
        <v>43658</v>
      </c>
      <c r="B5442" s="35" t="e">
        <f>MATCH(A5442,'iBoxx inputs'!A:A,0)</f>
        <v>#N/A</v>
      </c>
      <c r="C5442" s="35" t="e">
        <f>MATCH(A5442,'Bank of England inputs'!A:A,0)</f>
        <v>#N/A</v>
      </c>
      <c r="D5442" s="6" t="e">
        <f>IF($A5442&gt;DataEnd,NA(),IFERROR(INDEX('iBoxx inputs'!B:B,MATCH($A5442,'iBoxx inputs'!$A:$A,0)),D5441))</f>
        <v>#N/A</v>
      </c>
      <c r="E5442" s="6" t="e">
        <f>IF($A5442&gt;DataEnd,NA(),IFERROR(INDEX('iBoxx inputs'!C:C,MATCH($A5442,'iBoxx inputs'!$A:$A,0)),E5441))</f>
        <v>#N/A</v>
      </c>
      <c r="F5442" s="6" t="e">
        <f>IF($A5442&gt;DataEnd,NA(),IFERROR(INDEX('Bank of England inputs'!D:D,MATCH($A5442,'Bank of England inputs'!$A:$A,0),0),F5441))</f>
        <v>#N/A</v>
      </c>
      <c r="G5442" s="19"/>
      <c r="H5442" s="5">
        <f t="shared" ref="H5442:H5505" si="506">A5442</f>
        <v>43658</v>
      </c>
      <c r="I5442" s="6" t="e">
        <f t="shared" ref="I5442:I5505" si="507">(D5442+E5442)/2</f>
        <v>#N/A</v>
      </c>
      <c r="J5442" s="6" t="e">
        <f t="shared" ref="J5442:J5505" si="508">((1+I5442/100)/(1+F5442/100)-1)*100</f>
        <v>#N/A</v>
      </c>
      <c r="K5442" s="19">
        <f t="shared" si="504"/>
        <v>2528</v>
      </c>
      <c r="L5442" s="6" t="e">
        <f t="shared" ca="1" si="505"/>
        <v>#N/A</v>
      </c>
    </row>
    <row r="5443" spans="1:12" x14ac:dyDescent="0.2">
      <c r="A5443" s="5">
        <f>IF(AND(dateA=1,A5442&lt;DataEnd),'iBoxx inputs'!A5447,IF(AND(dateA=2,A5442&lt;DataEnd),'Bank of England inputs'!A5447,IF(dateA=3,A5442+1,IF(dateA=4,WORKDAY(A5442,1,),WORKDAY(A5442,1,holidayQ)))))</f>
        <v>43661</v>
      </c>
      <c r="B5443" s="35" t="e">
        <f>MATCH(A5443,'iBoxx inputs'!A:A,0)</f>
        <v>#N/A</v>
      </c>
      <c r="C5443" s="35" t="e">
        <f>MATCH(A5443,'Bank of England inputs'!A:A,0)</f>
        <v>#N/A</v>
      </c>
      <c r="D5443" s="6" t="e">
        <f>IF($A5443&gt;DataEnd,NA(),IFERROR(INDEX('iBoxx inputs'!B:B,MATCH($A5443,'iBoxx inputs'!$A:$A,0)),D5442))</f>
        <v>#N/A</v>
      </c>
      <c r="E5443" s="6" t="e">
        <f>IF($A5443&gt;DataEnd,NA(),IFERROR(INDEX('iBoxx inputs'!C:C,MATCH($A5443,'iBoxx inputs'!$A:$A,0)),E5442))</f>
        <v>#N/A</v>
      </c>
      <c r="F5443" s="6" t="e">
        <f>IF($A5443&gt;DataEnd,NA(),IFERROR(INDEX('Bank of England inputs'!D:D,MATCH($A5443,'Bank of England inputs'!$A:$A,0),0),F5442))</f>
        <v>#N/A</v>
      </c>
      <c r="G5443" s="19"/>
      <c r="H5443" s="5">
        <f t="shared" si="506"/>
        <v>43661</v>
      </c>
      <c r="I5443" s="6" t="e">
        <f t="shared" si="507"/>
        <v>#N/A</v>
      </c>
      <c r="J5443" s="6" t="e">
        <f t="shared" si="508"/>
        <v>#N/A</v>
      </c>
      <c r="K5443" s="19">
        <f t="shared" si="504"/>
        <v>2526</v>
      </c>
      <c r="L5443" s="6" t="e">
        <f t="shared" ca="1" si="505"/>
        <v>#N/A</v>
      </c>
    </row>
    <row r="5444" spans="1:12" x14ac:dyDescent="0.2">
      <c r="A5444" s="5">
        <f>IF(AND(dateA=1,A5443&lt;DataEnd),'iBoxx inputs'!A5448,IF(AND(dateA=2,A5443&lt;DataEnd),'Bank of England inputs'!A5448,IF(dateA=3,A5443+1,IF(dateA=4,WORKDAY(A5443,1,),WORKDAY(A5443,1,holidayQ)))))</f>
        <v>43662</v>
      </c>
      <c r="B5444" s="35" t="e">
        <f>MATCH(A5444,'iBoxx inputs'!A:A,0)</f>
        <v>#N/A</v>
      </c>
      <c r="C5444" s="35" t="e">
        <f>MATCH(A5444,'Bank of England inputs'!A:A,0)</f>
        <v>#N/A</v>
      </c>
      <c r="D5444" s="6" t="e">
        <f>IF($A5444&gt;DataEnd,NA(),IFERROR(INDEX('iBoxx inputs'!B:B,MATCH($A5444,'iBoxx inputs'!$A:$A,0)),D5443))</f>
        <v>#N/A</v>
      </c>
      <c r="E5444" s="6" t="e">
        <f>IF($A5444&gt;DataEnd,NA(),IFERROR(INDEX('iBoxx inputs'!C:C,MATCH($A5444,'iBoxx inputs'!$A:$A,0)),E5443))</f>
        <v>#N/A</v>
      </c>
      <c r="F5444" s="6" t="e">
        <f>IF($A5444&gt;DataEnd,NA(),IFERROR(INDEX('Bank of England inputs'!D:D,MATCH($A5444,'Bank of England inputs'!$A:$A,0),0),F5443))</f>
        <v>#N/A</v>
      </c>
      <c r="G5444" s="19"/>
      <c r="H5444" s="5">
        <f t="shared" si="506"/>
        <v>43662</v>
      </c>
      <c r="I5444" s="6" t="e">
        <f t="shared" si="507"/>
        <v>#N/A</v>
      </c>
      <c r="J5444" s="6" t="e">
        <f t="shared" si="508"/>
        <v>#N/A</v>
      </c>
      <c r="K5444" s="19">
        <f t="shared" si="504"/>
        <v>2526</v>
      </c>
      <c r="L5444" s="6" t="e">
        <f t="shared" ca="1" si="505"/>
        <v>#N/A</v>
      </c>
    </row>
    <row r="5445" spans="1:12" x14ac:dyDescent="0.2">
      <c r="A5445" s="5">
        <f>IF(AND(dateA=1,A5444&lt;DataEnd),'iBoxx inputs'!A5449,IF(AND(dateA=2,A5444&lt;DataEnd),'Bank of England inputs'!A5449,IF(dateA=3,A5444+1,IF(dateA=4,WORKDAY(A5444,1,),WORKDAY(A5444,1,holidayQ)))))</f>
        <v>43663</v>
      </c>
      <c r="B5445" s="35" t="e">
        <f>MATCH(A5445,'iBoxx inputs'!A:A,0)</f>
        <v>#N/A</v>
      </c>
      <c r="C5445" s="35" t="e">
        <f>MATCH(A5445,'Bank of England inputs'!A:A,0)</f>
        <v>#N/A</v>
      </c>
      <c r="D5445" s="6" t="e">
        <f>IF($A5445&gt;DataEnd,NA(),IFERROR(INDEX('iBoxx inputs'!B:B,MATCH($A5445,'iBoxx inputs'!$A:$A,0)),D5444))</f>
        <v>#N/A</v>
      </c>
      <c r="E5445" s="6" t="e">
        <f>IF($A5445&gt;DataEnd,NA(),IFERROR(INDEX('iBoxx inputs'!C:C,MATCH($A5445,'iBoxx inputs'!$A:$A,0)),E5444))</f>
        <v>#N/A</v>
      </c>
      <c r="F5445" s="6" t="e">
        <f>IF($A5445&gt;DataEnd,NA(),IFERROR(INDEX('Bank of England inputs'!D:D,MATCH($A5445,'Bank of England inputs'!$A:$A,0),0),F5444))</f>
        <v>#N/A</v>
      </c>
      <c r="G5445" s="19"/>
      <c r="H5445" s="5">
        <f t="shared" si="506"/>
        <v>43663</v>
      </c>
      <c r="I5445" s="6" t="e">
        <f t="shared" si="507"/>
        <v>#N/A</v>
      </c>
      <c r="J5445" s="6" t="e">
        <f t="shared" si="508"/>
        <v>#N/A</v>
      </c>
      <c r="K5445" s="19">
        <f t="shared" si="504"/>
        <v>2526</v>
      </c>
      <c r="L5445" s="6" t="e">
        <f t="shared" ca="1" si="505"/>
        <v>#N/A</v>
      </c>
    </row>
    <row r="5446" spans="1:12" x14ac:dyDescent="0.2">
      <c r="A5446" s="5">
        <f>IF(AND(dateA=1,A5445&lt;DataEnd),'iBoxx inputs'!A5450,IF(AND(dateA=2,A5445&lt;DataEnd),'Bank of England inputs'!A5450,IF(dateA=3,A5445+1,IF(dateA=4,WORKDAY(A5445,1,),WORKDAY(A5445,1,holidayQ)))))</f>
        <v>43664</v>
      </c>
      <c r="B5446" s="35" t="e">
        <f>MATCH(A5446,'iBoxx inputs'!A:A,0)</f>
        <v>#N/A</v>
      </c>
      <c r="C5446" s="35" t="e">
        <f>MATCH(A5446,'Bank of England inputs'!A:A,0)</f>
        <v>#N/A</v>
      </c>
      <c r="D5446" s="6" t="e">
        <f>IF($A5446&gt;DataEnd,NA(),IFERROR(INDEX('iBoxx inputs'!B:B,MATCH($A5446,'iBoxx inputs'!$A:$A,0)),D5445))</f>
        <v>#N/A</v>
      </c>
      <c r="E5446" s="6" t="e">
        <f>IF($A5446&gt;DataEnd,NA(),IFERROR(INDEX('iBoxx inputs'!C:C,MATCH($A5446,'iBoxx inputs'!$A:$A,0)),E5445))</f>
        <v>#N/A</v>
      </c>
      <c r="F5446" s="6" t="e">
        <f>IF($A5446&gt;DataEnd,NA(),IFERROR(INDEX('Bank of England inputs'!D:D,MATCH($A5446,'Bank of England inputs'!$A:$A,0),0),F5445))</f>
        <v>#N/A</v>
      </c>
      <c r="G5446" s="19"/>
      <c r="H5446" s="5">
        <f t="shared" si="506"/>
        <v>43664</v>
      </c>
      <c r="I5446" s="6" t="e">
        <f t="shared" si="507"/>
        <v>#N/A</v>
      </c>
      <c r="J5446" s="6" t="e">
        <f t="shared" si="508"/>
        <v>#N/A</v>
      </c>
      <c r="K5446" s="19">
        <f t="shared" si="504"/>
        <v>2527</v>
      </c>
      <c r="L5446" s="6" t="e">
        <f t="shared" ca="1" si="505"/>
        <v>#N/A</v>
      </c>
    </row>
    <row r="5447" spans="1:12" x14ac:dyDescent="0.2">
      <c r="A5447" s="5">
        <f>IF(AND(dateA=1,A5446&lt;DataEnd),'iBoxx inputs'!A5451,IF(AND(dateA=2,A5446&lt;DataEnd),'Bank of England inputs'!A5451,IF(dateA=3,A5446+1,IF(dateA=4,WORKDAY(A5446,1,),WORKDAY(A5446,1,holidayQ)))))</f>
        <v>43665</v>
      </c>
      <c r="B5447" s="35" t="e">
        <f>MATCH(A5447,'iBoxx inputs'!A:A,0)</f>
        <v>#N/A</v>
      </c>
      <c r="C5447" s="35" t="e">
        <f>MATCH(A5447,'Bank of England inputs'!A:A,0)</f>
        <v>#N/A</v>
      </c>
      <c r="D5447" s="6" t="e">
        <f>IF($A5447&gt;DataEnd,NA(),IFERROR(INDEX('iBoxx inputs'!B:B,MATCH($A5447,'iBoxx inputs'!$A:$A,0)),D5446))</f>
        <v>#N/A</v>
      </c>
      <c r="E5447" s="6" t="e">
        <f>IF($A5447&gt;DataEnd,NA(),IFERROR(INDEX('iBoxx inputs'!C:C,MATCH($A5447,'iBoxx inputs'!$A:$A,0)),E5446))</f>
        <v>#N/A</v>
      </c>
      <c r="F5447" s="6" t="e">
        <f>IF($A5447&gt;DataEnd,NA(),IFERROR(INDEX('Bank of England inputs'!D:D,MATCH($A5447,'Bank of England inputs'!$A:$A,0),0),F5446))</f>
        <v>#N/A</v>
      </c>
      <c r="G5447" s="19"/>
      <c r="H5447" s="5">
        <f t="shared" si="506"/>
        <v>43665</v>
      </c>
      <c r="I5447" s="6" t="e">
        <f t="shared" si="507"/>
        <v>#N/A</v>
      </c>
      <c r="J5447" s="6" t="e">
        <f t="shared" si="508"/>
        <v>#N/A</v>
      </c>
      <c r="K5447" s="19">
        <f t="shared" si="504"/>
        <v>2528</v>
      </c>
      <c r="L5447" s="6" t="e">
        <f t="shared" ca="1" si="505"/>
        <v>#N/A</v>
      </c>
    </row>
    <row r="5448" spans="1:12" x14ac:dyDescent="0.2">
      <c r="A5448" s="5">
        <f>IF(AND(dateA=1,A5447&lt;DataEnd),'iBoxx inputs'!A5452,IF(AND(dateA=2,A5447&lt;DataEnd),'Bank of England inputs'!A5452,IF(dateA=3,A5447+1,IF(dateA=4,WORKDAY(A5447,1,),WORKDAY(A5447,1,holidayQ)))))</f>
        <v>43668</v>
      </c>
      <c r="B5448" s="35" t="e">
        <f>MATCH(A5448,'iBoxx inputs'!A:A,0)</f>
        <v>#N/A</v>
      </c>
      <c r="C5448" s="35" t="e">
        <f>MATCH(A5448,'Bank of England inputs'!A:A,0)</f>
        <v>#N/A</v>
      </c>
      <c r="D5448" s="6" t="e">
        <f>IF($A5448&gt;DataEnd,NA(),IFERROR(INDEX('iBoxx inputs'!B:B,MATCH($A5448,'iBoxx inputs'!$A:$A,0)),D5447))</f>
        <v>#N/A</v>
      </c>
      <c r="E5448" s="6" t="e">
        <f>IF($A5448&gt;DataEnd,NA(),IFERROR(INDEX('iBoxx inputs'!C:C,MATCH($A5448,'iBoxx inputs'!$A:$A,0)),E5447))</f>
        <v>#N/A</v>
      </c>
      <c r="F5448" s="6" t="e">
        <f>IF($A5448&gt;DataEnd,NA(),IFERROR(INDEX('Bank of England inputs'!D:D,MATCH($A5448,'Bank of England inputs'!$A:$A,0),0),F5447))</f>
        <v>#N/A</v>
      </c>
      <c r="G5448" s="19"/>
      <c r="H5448" s="5">
        <f t="shared" si="506"/>
        <v>43668</v>
      </c>
      <c r="I5448" s="6" t="e">
        <f t="shared" si="507"/>
        <v>#N/A</v>
      </c>
      <c r="J5448" s="6" t="e">
        <f t="shared" si="508"/>
        <v>#N/A</v>
      </c>
      <c r="K5448" s="19">
        <f t="shared" si="504"/>
        <v>2526</v>
      </c>
      <c r="L5448" s="6" t="e">
        <f t="shared" ca="1" si="505"/>
        <v>#N/A</v>
      </c>
    </row>
    <row r="5449" spans="1:12" x14ac:dyDescent="0.2">
      <c r="A5449" s="5">
        <f>IF(AND(dateA=1,A5448&lt;DataEnd),'iBoxx inputs'!A5453,IF(AND(dateA=2,A5448&lt;DataEnd),'Bank of England inputs'!A5453,IF(dateA=3,A5448+1,IF(dateA=4,WORKDAY(A5448,1,),WORKDAY(A5448,1,holidayQ)))))</f>
        <v>43669</v>
      </c>
      <c r="B5449" s="35" t="e">
        <f>MATCH(A5449,'iBoxx inputs'!A:A,0)</f>
        <v>#N/A</v>
      </c>
      <c r="C5449" s="35" t="e">
        <f>MATCH(A5449,'Bank of England inputs'!A:A,0)</f>
        <v>#N/A</v>
      </c>
      <c r="D5449" s="6" t="e">
        <f>IF($A5449&gt;DataEnd,NA(),IFERROR(INDEX('iBoxx inputs'!B:B,MATCH($A5449,'iBoxx inputs'!$A:$A,0)),D5448))</f>
        <v>#N/A</v>
      </c>
      <c r="E5449" s="6" t="e">
        <f>IF($A5449&gt;DataEnd,NA(),IFERROR(INDEX('iBoxx inputs'!C:C,MATCH($A5449,'iBoxx inputs'!$A:$A,0)),E5448))</f>
        <v>#N/A</v>
      </c>
      <c r="F5449" s="6" t="e">
        <f>IF($A5449&gt;DataEnd,NA(),IFERROR(INDEX('Bank of England inputs'!D:D,MATCH($A5449,'Bank of England inputs'!$A:$A,0),0),F5448))</f>
        <v>#N/A</v>
      </c>
      <c r="G5449" s="19"/>
      <c r="H5449" s="5">
        <f t="shared" si="506"/>
        <v>43669</v>
      </c>
      <c r="I5449" s="6" t="e">
        <f t="shared" si="507"/>
        <v>#N/A</v>
      </c>
      <c r="J5449" s="6" t="e">
        <f t="shared" si="508"/>
        <v>#N/A</v>
      </c>
      <c r="K5449" s="19">
        <f t="shared" si="504"/>
        <v>2526</v>
      </c>
      <c r="L5449" s="6" t="e">
        <f t="shared" ca="1" si="505"/>
        <v>#N/A</v>
      </c>
    </row>
    <row r="5450" spans="1:12" x14ac:dyDescent="0.2">
      <c r="A5450" s="5">
        <f>IF(AND(dateA=1,A5449&lt;DataEnd),'iBoxx inputs'!A5454,IF(AND(dateA=2,A5449&lt;DataEnd),'Bank of England inputs'!A5454,IF(dateA=3,A5449+1,IF(dateA=4,WORKDAY(A5449,1,),WORKDAY(A5449,1,holidayQ)))))</f>
        <v>43670</v>
      </c>
      <c r="B5450" s="35" t="e">
        <f>MATCH(A5450,'iBoxx inputs'!A:A,0)</f>
        <v>#N/A</v>
      </c>
      <c r="C5450" s="35" t="e">
        <f>MATCH(A5450,'Bank of England inputs'!A:A,0)</f>
        <v>#N/A</v>
      </c>
      <c r="D5450" s="6" t="e">
        <f>IF($A5450&gt;DataEnd,NA(),IFERROR(INDEX('iBoxx inputs'!B:B,MATCH($A5450,'iBoxx inputs'!$A:$A,0)),D5449))</f>
        <v>#N/A</v>
      </c>
      <c r="E5450" s="6" t="e">
        <f>IF($A5450&gt;DataEnd,NA(),IFERROR(INDEX('iBoxx inputs'!C:C,MATCH($A5450,'iBoxx inputs'!$A:$A,0)),E5449))</f>
        <v>#N/A</v>
      </c>
      <c r="F5450" s="6" t="e">
        <f>IF($A5450&gt;DataEnd,NA(),IFERROR(INDEX('Bank of England inputs'!D:D,MATCH($A5450,'Bank of England inputs'!$A:$A,0),0),F5449))</f>
        <v>#N/A</v>
      </c>
      <c r="G5450" s="19"/>
      <c r="H5450" s="5">
        <f t="shared" si="506"/>
        <v>43670</v>
      </c>
      <c r="I5450" s="6" t="e">
        <f t="shared" si="507"/>
        <v>#N/A</v>
      </c>
      <c r="J5450" s="6" t="e">
        <f t="shared" si="508"/>
        <v>#N/A</v>
      </c>
      <c r="K5450" s="19">
        <f t="shared" si="504"/>
        <v>2526</v>
      </c>
      <c r="L5450" s="6" t="e">
        <f t="shared" ca="1" si="505"/>
        <v>#N/A</v>
      </c>
    </row>
    <row r="5451" spans="1:12" x14ac:dyDescent="0.2">
      <c r="A5451" s="5">
        <f>IF(AND(dateA=1,A5450&lt;DataEnd),'iBoxx inputs'!A5455,IF(AND(dateA=2,A5450&lt;DataEnd),'Bank of England inputs'!A5455,IF(dateA=3,A5450+1,IF(dateA=4,WORKDAY(A5450,1,),WORKDAY(A5450,1,holidayQ)))))</f>
        <v>43671</v>
      </c>
      <c r="B5451" s="35" t="e">
        <f>MATCH(A5451,'iBoxx inputs'!A:A,0)</f>
        <v>#N/A</v>
      </c>
      <c r="C5451" s="35" t="e">
        <f>MATCH(A5451,'Bank of England inputs'!A:A,0)</f>
        <v>#N/A</v>
      </c>
      <c r="D5451" s="6" t="e">
        <f>IF($A5451&gt;DataEnd,NA(),IFERROR(INDEX('iBoxx inputs'!B:B,MATCH($A5451,'iBoxx inputs'!$A:$A,0)),D5450))</f>
        <v>#N/A</v>
      </c>
      <c r="E5451" s="6" t="e">
        <f>IF($A5451&gt;DataEnd,NA(),IFERROR(INDEX('iBoxx inputs'!C:C,MATCH($A5451,'iBoxx inputs'!$A:$A,0)),E5450))</f>
        <v>#N/A</v>
      </c>
      <c r="F5451" s="6" t="e">
        <f>IF($A5451&gt;DataEnd,NA(),IFERROR(INDEX('Bank of England inputs'!D:D,MATCH($A5451,'Bank of England inputs'!$A:$A,0),0),F5450))</f>
        <v>#N/A</v>
      </c>
      <c r="G5451" s="19"/>
      <c r="H5451" s="5">
        <f t="shared" si="506"/>
        <v>43671</v>
      </c>
      <c r="I5451" s="6" t="e">
        <f t="shared" si="507"/>
        <v>#N/A</v>
      </c>
      <c r="J5451" s="6" t="e">
        <f t="shared" si="508"/>
        <v>#N/A</v>
      </c>
      <c r="K5451" s="19">
        <f t="shared" si="504"/>
        <v>2527</v>
      </c>
      <c r="L5451" s="6" t="e">
        <f t="shared" ca="1" si="505"/>
        <v>#N/A</v>
      </c>
    </row>
    <row r="5452" spans="1:12" x14ac:dyDescent="0.2">
      <c r="A5452" s="5">
        <f>IF(AND(dateA=1,A5451&lt;DataEnd),'iBoxx inputs'!A5456,IF(AND(dateA=2,A5451&lt;DataEnd),'Bank of England inputs'!A5456,IF(dateA=3,A5451+1,IF(dateA=4,WORKDAY(A5451,1,),WORKDAY(A5451,1,holidayQ)))))</f>
        <v>43672</v>
      </c>
      <c r="B5452" s="35" t="e">
        <f>MATCH(A5452,'iBoxx inputs'!A:A,0)</f>
        <v>#N/A</v>
      </c>
      <c r="C5452" s="35" t="e">
        <f>MATCH(A5452,'Bank of England inputs'!A:A,0)</f>
        <v>#N/A</v>
      </c>
      <c r="D5452" s="6" t="e">
        <f>IF($A5452&gt;DataEnd,NA(),IFERROR(INDEX('iBoxx inputs'!B:B,MATCH($A5452,'iBoxx inputs'!$A:$A,0)),D5451))</f>
        <v>#N/A</v>
      </c>
      <c r="E5452" s="6" t="e">
        <f>IF($A5452&gt;DataEnd,NA(),IFERROR(INDEX('iBoxx inputs'!C:C,MATCH($A5452,'iBoxx inputs'!$A:$A,0)),E5451))</f>
        <v>#N/A</v>
      </c>
      <c r="F5452" s="6" t="e">
        <f>IF($A5452&gt;DataEnd,NA(),IFERROR(INDEX('Bank of England inputs'!D:D,MATCH($A5452,'Bank of England inputs'!$A:$A,0),0),F5451))</f>
        <v>#N/A</v>
      </c>
      <c r="G5452" s="19"/>
      <c r="H5452" s="5">
        <f t="shared" si="506"/>
        <v>43672</v>
      </c>
      <c r="I5452" s="6" t="e">
        <f t="shared" si="507"/>
        <v>#N/A</v>
      </c>
      <c r="J5452" s="6" t="e">
        <f t="shared" si="508"/>
        <v>#N/A</v>
      </c>
      <c r="K5452" s="19">
        <f t="shared" si="504"/>
        <v>2528</v>
      </c>
      <c r="L5452" s="6" t="e">
        <f t="shared" ca="1" si="505"/>
        <v>#N/A</v>
      </c>
    </row>
    <row r="5453" spans="1:12" x14ac:dyDescent="0.2">
      <c r="A5453" s="5">
        <f>IF(AND(dateA=1,A5452&lt;DataEnd),'iBoxx inputs'!A5457,IF(AND(dateA=2,A5452&lt;DataEnd),'Bank of England inputs'!A5457,IF(dateA=3,A5452+1,IF(dateA=4,WORKDAY(A5452,1,),WORKDAY(A5452,1,holidayQ)))))</f>
        <v>43675</v>
      </c>
      <c r="B5453" s="35" t="e">
        <f>MATCH(A5453,'iBoxx inputs'!A:A,0)</f>
        <v>#N/A</v>
      </c>
      <c r="C5453" s="35" t="e">
        <f>MATCH(A5453,'Bank of England inputs'!A:A,0)</f>
        <v>#N/A</v>
      </c>
      <c r="D5453" s="6" t="e">
        <f>IF($A5453&gt;DataEnd,NA(),IFERROR(INDEX('iBoxx inputs'!B:B,MATCH($A5453,'iBoxx inputs'!$A:$A,0)),D5452))</f>
        <v>#N/A</v>
      </c>
      <c r="E5453" s="6" t="e">
        <f>IF($A5453&gt;DataEnd,NA(),IFERROR(INDEX('iBoxx inputs'!C:C,MATCH($A5453,'iBoxx inputs'!$A:$A,0)),E5452))</f>
        <v>#N/A</v>
      </c>
      <c r="F5453" s="6" t="e">
        <f>IF($A5453&gt;DataEnd,NA(),IFERROR(INDEX('Bank of England inputs'!D:D,MATCH($A5453,'Bank of England inputs'!$A:$A,0),0),F5452))</f>
        <v>#N/A</v>
      </c>
      <c r="G5453" s="19"/>
      <c r="H5453" s="5">
        <f t="shared" si="506"/>
        <v>43675</v>
      </c>
      <c r="I5453" s="6" t="e">
        <f t="shared" si="507"/>
        <v>#N/A</v>
      </c>
      <c r="J5453" s="6" t="e">
        <f t="shared" si="508"/>
        <v>#N/A</v>
      </c>
      <c r="K5453" s="19">
        <f t="shared" si="504"/>
        <v>2526</v>
      </c>
      <c r="L5453" s="6" t="e">
        <f t="shared" ca="1" si="505"/>
        <v>#N/A</v>
      </c>
    </row>
    <row r="5454" spans="1:12" x14ac:dyDescent="0.2">
      <c r="A5454" s="5">
        <f>IF(AND(dateA=1,A5453&lt;DataEnd),'iBoxx inputs'!A5458,IF(AND(dateA=2,A5453&lt;DataEnd),'Bank of England inputs'!A5458,IF(dateA=3,A5453+1,IF(dateA=4,WORKDAY(A5453,1,),WORKDAY(A5453,1,holidayQ)))))</f>
        <v>43676</v>
      </c>
      <c r="B5454" s="35" t="e">
        <f>MATCH(A5454,'iBoxx inputs'!A:A,0)</f>
        <v>#N/A</v>
      </c>
      <c r="C5454" s="35" t="e">
        <f>MATCH(A5454,'Bank of England inputs'!A:A,0)</f>
        <v>#N/A</v>
      </c>
      <c r="D5454" s="6" t="e">
        <f>IF($A5454&gt;DataEnd,NA(),IFERROR(INDEX('iBoxx inputs'!B:B,MATCH($A5454,'iBoxx inputs'!$A:$A,0)),D5453))</f>
        <v>#N/A</v>
      </c>
      <c r="E5454" s="6" t="e">
        <f>IF($A5454&gt;DataEnd,NA(),IFERROR(INDEX('iBoxx inputs'!C:C,MATCH($A5454,'iBoxx inputs'!$A:$A,0)),E5453))</f>
        <v>#N/A</v>
      </c>
      <c r="F5454" s="6" t="e">
        <f>IF($A5454&gt;DataEnd,NA(),IFERROR(INDEX('Bank of England inputs'!D:D,MATCH($A5454,'Bank of England inputs'!$A:$A,0),0),F5453))</f>
        <v>#N/A</v>
      </c>
      <c r="G5454" s="19"/>
      <c r="H5454" s="5">
        <f t="shared" si="506"/>
        <v>43676</v>
      </c>
      <c r="I5454" s="6" t="e">
        <f t="shared" si="507"/>
        <v>#N/A</v>
      </c>
      <c r="J5454" s="6" t="e">
        <f t="shared" si="508"/>
        <v>#N/A</v>
      </c>
      <c r="K5454" s="19">
        <f t="shared" si="504"/>
        <v>2526</v>
      </c>
      <c r="L5454" s="6" t="e">
        <f t="shared" ca="1" si="505"/>
        <v>#N/A</v>
      </c>
    </row>
    <row r="5455" spans="1:12" x14ac:dyDescent="0.2">
      <c r="A5455" s="5">
        <f>IF(AND(dateA=1,A5454&lt;DataEnd),'iBoxx inputs'!A5459,IF(AND(dateA=2,A5454&lt;DataEnd),'Bank of England inputs'!A5459,IF(dateA=3,A5454+1,IF(dateA=4,WORKDAY(A5454,1,),WORKDAY(A5454,1,holidayQ)))))</f>
        <v>43677</v>
      </c>
      <c r="B5455" s="35" t="e">
        <f>MATCH(A5455,'iBoxx inputs'!A:A,0)</f>
        <v>#N/A</v>
      </c>
      <c r="C5455" s="35" t="e">
        <f>MATCH(A5455,'Bank of England inputs'!A:A,0)</f>
        <v>#N/A</v>
      </c>
      <c r="D5455" s="6" t="e">
        <f>IF($A5455&gt;DataEnd,NA(),IFERROR(INDEX('iBoxx inputs'!B:B,MATCH($A5455,'iBoxx inputs'!$A:$A,0)),D5454))</f>
        <v>#N/A</v>
      </c>
      <c r="E5455" s="6" t="e">
        <f>IF($A5455&gt;DataEnd,NA(),IFERROR(INDEX('iBoxx inputs'!C:C,MATCH($A5455,'iBoxx inputs'!$A:$A,0)),E5454))</f>
        <v>#N/A</v>
      </c>
      <c r="F5455" s="6" t="e">
        <f>IF($A5455&gt;DataEnd,NA(),IFERROR(INDEX('Bank of England inputs'!D:D,MATCH($A5455,'Bank of England inputs'!$A:$A,0),0),F5454))</f>
        <v>#N/A</v>
      </c>
      <c r="G5455" s="19"/>
      <c r="H5455" s="5">
        <f t="shared" si="506"/>
        <v>43677</v>
      </c>
      <c r="I5455" s="6" t="e">
        <f t="shared" si="507"/>
        <v>#N/A</v>
      </c>
      <c r="J5455" s="6" t="e">
        <f t="shared" si="508"/>
        <v>#N/A</v>
      </c>
      <c r="K5455" s="19">
        <f t="shared" si="504"/>
        <v>2526</v>
      </c>
      <c r="L5455" s="6" t="e">
        <f t="shared" ca="1" si="505"/>
        <v>#N/A</v>
      </c>
    </row>
    <row r="5456" spans="1:12" x14ac:dyDescent="0.2">
      <c r="A5456" s="5">
        <f>IF(AND(dateA=1,A5455&lt;DataEnd),'iBoxx inputs'!A5460,IF(AND(dateA=2,A5455&lt;DataEnd),'Bank of England inputs'!A5460,IF(dateA=3,A5455+1,IF(dateA=4,WORKDAY(A5455,1,),WORKDAY(A5455,1,holidayQ)))))</f>
        <v>43678</v>
      </c>
      <c r="B5456" s="35" t="e">
        <f>MATCH(A5456,'iBoxx inputs'!A:A,0)</f>
        <v>#N/A</v>
      </c>
      <c r="C5456" s="35" t="e">
        <f>MATCH(A5456,'Bank of England inputs'!A:A,0)</f>
        <v>#N/A</v>
      </c>
      <c r="D5456" s="6" t="e">
        <f>IF($A5456&gt;DataEnd,NA(),IFERROR(INDEX('iBoxx inputs'!B:B,MATCH($A5456,'iBoxx inputs'!$A:$A,0)),D5455))</f>
        <v>#N/A</v>
      </c>
      <c r="E5456" s="6" t="e">
        <f>IF($A5456&gt;DataEnd,NA(),IFERROR(INDEX('iBoxx inputs'!C:C,MATCH($A5456,'iBoxx inputs'!$A:$A,0)),E5455))</f>
        <v>#N/A</v>
      </c>
      <c r="F5456" s="6" t="e">
        <f>IF($A5456&gt;DataEnd,NA(),IFERROR(INDEX('Bank of England inputs'!D:D,MATCH($A5456,'Bank of England inputs'!$A:$A,0),0),F5455))</f>
        <v>#N/A</v>
      </c>
      <c r="G5456" s="19"/>
      <c r="H5456" s="5">
        <f t="shared" si="506"/>
        <v>43678</v>
      </c>
      <c r="I5456" s="6" t="e">
        <f t="shared" si="507"/>
        <v>#N/A</v>
      </c>
      <c r="J5456" s="6" t="e">
        <f t="shared" si="508"/>
        <v>#N/A</v>
      </c>
      <c r="K5456" s="19">
        <f t="shared" si="504"/>
        <v>2527</v>
      </c>
      <c r="L5456" s="6" t="e">
        <f t="shared" ca="1" si="505"/>
        <v>#N/A</v>
      </c>
    </row>
    <row r="5457" spans="1:12" x14ac:dyDescent="0.2">
      <c r="A5457" s="5">
        <f>IF(AND(dateA=1,A5456&lt;DataEnd),'iBoxx inputs'!A5461,IF(AND(dateA=2,A5456&lt;DataEnd),'Bank of England inputs'!A5461,IF(dateA=3,A5456+1,IF(dateA=4,WORKDAY(A5456,1,),WORKDAY(A5456,1,holidayQ)))))</f>
        <v>43679</v>
      </c>
      <c r="B5457" s="35" t="e">
        <f>MATCH(A5457,'iBoxx inputs'!A:A,0)</f>
        <v>#N/A</v>
      </c>
      <c r="C5457" s="35" t="e">
        <f>MATCH(A5457,'Bank of England inputs'!A:A,0)</f>
        <v>#N/A</v>
      </c>
      <c r="D5457" s="6" t="e">
        <f>IF($A5457&gt;DataEnd,NA(),IFERROR(INDEX('iBoxx inputs'!B:B,MATCH($A5457,'iBoxx inputs'!$A:$A,0)),D5456))</f>
        <v>#N/A</v>
      </c>
      <c r="E5457" s="6" t="e">
        <f>IF($A5457&gt;DataEnd,NA(),IFERROR(INDEX('iBoxx inputs'!C:C,MATCH($A5457,'iBoxx inputs'!$A:$A,0)),E5456))</f>
        <v>#N/A</v>
      </c>
      <c r="F5457" s="6" t="e">
        <f>IF($A5457&gt;DataEnd,NA(),IFERROR(INDEX('Bank of England inputs'!D:D,MATCH($A5457,'Bank of England inputs'!$A:$A,0),0),F5456))</f>
        <v>#N/A</v>
      </c>
      <c r="G5457" s="19"/>
      <c r="H5457" s="5">
        <f t="shared" si="506"/>
        <v>43679</v>
      </c>
      <c r="I5457" s="6" t="e">
        <f t="shared" si="507"/>
        <v>#N/A</v>
      </c>
      <c r="J5457" s="6" t="e">
        <f t="shared" si="508"/>
        <v>#N/A</v>
      </c>
      <c r="K5457" s="19">
        <f t="shared" si="504"/>
        <v>2528</v>
      </c>
      <c r="L5457" s="6" t="e">
        <f t="shared" ca="1" si="505"/>
        <v>#N/A</v>
      </c>
    </row>
    <row r="5458" spans="1:12" x14ac:dyDescent="0.2">
      <c r="A5458" s="5">
        <f>IF(AND(dateA=1,A5457&lt;DataEnd),'iBoxx inputs'!A5462,IF(AND(dateA=2,A5457&lt;DataEnd),'Bank of England inputs'!A5462,IF(dateA=3,A5457+1,IF(dateA=4,WORKDAY(A5457,1,),WORKDAY(A5457,1,holidayQ)))))</f>
        <v>43682</v>
      </c>
      <c r="B5458" s="35" t="e">
        <f>MATCH(A5458,'iBoxx inputs'!A:A,0)</f>
        <v>#N/A</v>
      </c>
      <c r="C5458" s="35" t="e">
        <f>MATCH(A5458,'Bank of England inputs'!A:A,0)</f>
        <v>#N/A</v>
      </c>
      <c r="D5458" s="6" t="e">
        <f>IF($A5458&gt;DataEnd,NA(),IFERROR(INDEX('iBoxx inputs'!B:B,MATCH($A5458,'iBoxx inputs'!$A:$A,0)),D5457))</f>
        <v>#N/A</v>
      </c>
      <c r="E5458" s="6" t="e">
        <f>IF($A5458&gt;DataEnd,NA(),IFERROR(INDEX('iBoxx inputs'!C:C,MATCH($A5458,'iBoxx inputs'!$A:$A,0)),E5457))</f>
        <v>#N/A</v>
      </c>
      <c r="F5458" s="6" t="e">
        <f>IF($A5458&gt;DataEnd,NA(),IFERROR(INDEX('Bank of England inputs'!D:D,MATCH($A5458,'Bank of England inputs'!$A:$A,0),0),F5457))</f>
        <v>#N/A</v>
      </c>
      <c r="G5458" s="19"/>
      <c r="H5458" s="5">
        <f t="shared" si="506"/>
        <v>43682</v>
      </c>
      <c r="I5458" s="6" t="e">
        <f t="shared" si="507"/>
        <v>#N/A</v>
      </c>
      <c r="J5458" s="6" t="e">
        <f t="shared" si="508"/>
        <v>#N/A</v>
      </c>
      <c r="K5458" s="19">
        <f t="shared" si="504"/>
        <v>2526</v>
      </c>
      <c r="L5458" s="6" t="e">
        <f t="shared" ca="1" si="505"/>
        <v>#N/A</v>
      </c>
    </row>
    <row r="5459" spans="1:12" x14ac:dyDescent="0.2">
      <c r="A5459" s="5">
        <f>IF(AND(dateA=1,A5458&lt;DataEnd),'iBoxx inputs'!A5463,IF(AND(dateA=2,A5458&lt;DataEnd),'Bank of England inputs'!A5463,IF(dateA=3,A5458+1,IF(dateA=4,WORKDAY(A5458,1,),WORKDAY(A5458,1,holidayQ)))))</f>
        <v>43683</v>
      </c>
      <c r="B5459" s="35" t="e">
        <f>MATCH(A5459,'iBoxx inputs'!A:A,0)</f>
        <v>#N/A</v>
      </c>
      <c r="C5459" s="35" t="e">
        <f>MATCH(A5459,'Bank of England inputs'!A:A,0)</f>
        <v>#N/A</v>
      </c>
      <c r="D5459" s="6" t="e">
        <f>IF($A5459&gt;DataEnd,NA(),IFERROR(INDEX('iBoxx inputs'!B:B,MATCH($A5459,'iBoxx inputs'!$A:$A,0)),D5458))</f>
        <v>#N/A</v>
      </c>
      <c r="E5459" s="6" t="e">
        <f>IF($A5459&gt;DataEnd,NA(),IFERROR(INDEX('iBoxx inputs'!C:C,MATCH($A5459,'iBoxx inputs'!$A:$A,0)),E5458))</f>
        <v>#N/A</v>
      </c>
      <c r="F5459" s="6" t="e">
        <f>IF($A5459&gt;DataEnd,NA(),IFERROR(INDEX('Bank of England inputs'!D:D,MATCH($A5459,'Bank of England inputs'!$A:$A,0),0),F5458))</f>
        <v>#N/A</v>
      </c>
      <c r="G5459" s="19"/>
      <c r="H5459" s="5">
        <f t="shared" si="506"/>
        <v>43683</v>
      </c>
      <c r="I5459" s="6" t="e">
        <f t="shared" si="507"/>
        <v>#N/A</v>
      </c>
      <c r="J5459" s="6" t="e">
        <f t="shared" si="508"/>
        <v>#N/A</v>
      </c>
      <c r="K5459" s="19">
        <f t="shared" si="504"/>
        <v>2526</v>
      </c>
      <c r="L5459" s="6" t="e">
        <f t="shared" ca="1" si="505"/>
        <v>#N/A</v>
      </c>
    </row>
    <row r="5460" spans="1:12" x14ac:dyDescent="0.2">
      <c r="A5460" s="5">
        <f>IF(AND(dateA=1,A5459&lt;DataEnd),'iBoxx inputs'!A5464,IF(AND(dateA=2,A5459&lt;DataEnd),'Bank of England inputs'!A5464,IF(dateA=3,A5459+1,IF(dateA=4,WORKDAY(A5459,1,),WORKDAY(A5459,1,holidayQ)))))</f>
        <v>43684</v>
      </c>
      <c r="B5460" s="35" t="e">
        <f>MATCH(A5460,'iBoxx inputs'!A:A,0)</f>
        <v>#N/A</v>
      </c>
      <c r="C5460" s="35" t="e">
        <f>MATCH(A5460,'Bank of England inputs'!A:A,0)</f>
        <v>#N/A</v>
      </c>
      <c r="D5460" s="6" t="e">
        <f>IF($A5460&gt;DataEnd,NA(),IFERROR(INDEX('iBoxx inputs'!B:B,MATCH($A5460,'iBoxx inputs'!$A:$A,0)),D5459))</f>
        <v>#N/A</v>
      </c>
      <c r="E5460" s="6" t="e">
        <f>IF($A5460&gt;DataEnd,NA(),IFERROR(INDEX('iBoxx inputs'!C:C,MATCH($A5460,'iBoxx inputs'!$A:$A,0)),E5459))</f>
        <v>#N/A</v>
      </c>
      <c r="F5460" s="6" t="e">
        <f>IF($A5460&gt;DataEnd,NA(),IFERROR(INDEX('Bank of England inputs'!D:D,MATCH($A5460,'Bank of England inputs'!$A:$A,0),0),F5459))</f>
        <v>#N/A</v>
      </c>
      <c r="G5460" s="19"/>
      <c r="H5460" s="5">
        <f t="shared" si="506"/>
        <v>43684</v>
      </c>
      <c r="I5460" s="6" t="e">
        <f t="shared" si="507"/>
        <v>#N/A</v>
      </c>
      <c r="J5460" s="6" t="e">
        <f t="shared" si="508"/>
        <v>#N/A</v>
      </c>
      <c r="K5460" s="19">
        <f t="shared" si="504"/>
        <v>2526</v>
      </c>
      <c r="L5460" s="6" t="e">
        <f t="shared" ca="1" si="505"/>
        <v>#N/A</v>
      </c>
    </row>
    <row r="5461" spans="1:12" x14ac:dyDescent="0.2">
      <c r="A5461" s="5">
        <f>IF(AND(dateA=1,A5460&lt;DataEnd),'iBoxx inputs'!A5465,IF(AND(dateA=2,A5460&lt;DataEnd),'Bank of England inputs'!A5465,IF(dateA=3,A5460+1,IF(dateA=4,WORKDAY(A5460,1,),WORKDAY(A5460,1,holidayQ)))))</f>
        <v>43685</v>
      </c>
      <c r="B5461" s="35" t="e">
        <f>MATCH(A5461,'iBoxx inputs'!A:A,0)</f>
        <v>#N/A</v>
      </c>
      <c r="C5461" s="35" t="e">
        <f>MATCH(A5461,'Bank of England inputs'!A:A,0)</f>
        <v>#N/A</v>
      </c>
      <c r="D5461" s="6" t="e">
        <f>IF($A5461&gt;DataEnd,NA(),IFERROR(INDEX('iBoxx inputs'!B:B,MATCH($A5461,'iBoxx inputs'!$A:$A,0)),D5460))</f>
        <v>#N/A</v>
      </c>
      <c r="E5461" s="6" t="e">
        <f>IF($A5461&gt;DataEnd,NA(),IFERROR(INDEX('iBoxx inputs'!C:C,MATCH($A5461,'iBoxx inputs'!$A:$A,0)),E5460))</f>
        <v>#N/A</v>
      </c>
      <c r="F5461" s="6" t="e">
        <f>IF($A5461&gt;DataEnd,NA(),IFERROR(INDEX('Bank of England inputs'!D:D,MATCH($A5461,'Bank of England inputs'!$A:$A,0),0),F5460))</f>
        <v>#N/A</v>
      </c>
      <c r="G5461" s="19"/>
      <c r="H5461" s="5">
        <f t="shared" si="506"/>
        <v>43685</v>
      </c>
      <c r="I5461" s="6" t="e">
        <f t="shared" si="507"/>
        <v>#N/A</v>
      </c>
      <c r="J5461" s="6" t="e">
        <f t="shared" si="508"/>
        <v>#N/A</v>
      </c>
      <c r="K5461" s="19">
        <f t="shared" si="504"/>
        <v>2527</v>
      </c>
      <c r="L5461" s="6" t="e">
        <f t="shared" ca="1" si="505"/>
        <v>#N/A</v>
      </c>
    </row>
    <row r="5462" spans="1:12" x14ac:dyDescent="0.2">
      <c r="A5462" s="5">
        <f>IF(AND(dateA=1,A5461&lt;DataEnd),'iBoxx inputs'!A5466,IF(AND(dateA=2,A5461&lt;DataEnd),'Bank of England inputs'!A5466,IF(dateA=3,A5461+1,IF(dateA=4,WORKDAY(A5461,1,),WORKDAY(A5461,1,holidayQ)))))</f>
        <v>43686</v>
      </c>
      <c r="B5462" s="35" t="e">
        <f>MATCH(A5462,'iBoxx inputs'!A:A,0)</f>
        <v>#N/A</v>
      </c>
      <c r="C5462" s="35" t="e">
        <f>MATCH(A5462,'Bank of England inputs'!A:A,0)</f>
        <v>#N/A</v>
      </c>
      <c r="D5462" s="6" t="e">
        <f>IF($A5462&gt;DataEnd,NA(),IFERROR(INDEX('iBoxx inputs'!B:B,MATCH($A5462,'iBoxx inputs'!$A:$A,0)),D5461))</f>
        <v>#N/A</v>
      </c>
      <c r="E5462" s="6" t="e">
        <f>IF($A5462&gt;DataEnd,NA(),IFERROR(INDEX('iBoxx inputs'!C:C,MATCH($A5462,'iBoxx inputs'!$A:$A,0)),E5461))</f>
        <v>#N/A</v>
      </c>
      <c r="F5462" s="6" t="e">
        <f>IF($A5462&gt;DataEnd,NA(),IFERROR(INDEX('Bank of England inputs'!D:D,MATCH($A5462,'Bank of England inputs'!$A:$A,0),0),F5461))</f>
        <v>#N/A</v>
      </c>
      <c r="G5462" s="19"/>
      <c r="H5462" s="5">
        <f t="shared" si="506"/>
        <v>43686</v>
      </c>
      <c r="I5462" s="6" t="e">
        <f t="shared" si="507"/>
        <v>#N/A</v>
      </c>
      <c r="J5462" s="6" t="e">
        <f t="shared" si="508"/>
        <v>#N/A</v>
      </c>
      <c r="K5462" s="19">
        <f t="shared" ref="K5462:K5525" si="509">IF(trailing_period=0,1,ROW()-MATCH(EDATE(A5462,-trailing_period),A:A,1))</f>
        <v>2528</v>
      </c>
      <c r="L5462" s="6" t="e">
        <f t="shared" ref="L5462:L5525" ca="1" si="510">AVERAGE(OFFSET(J5462,-$K5462+1,0,$K5462,))</f>
        <v>#N/A</v>
      </c>
    </row>
    <row r="5463" spans="1:12" x14ac:dyDescent="0.2">
      <c r="A5463" s="5">
        <f>IF(AND(dateA=1,A5462&lt;DataEnd),'iBoxx inputs'!A5467,IF(AND(dateA=2,A5462&lt;DataEnd),'Bank of England inputs'!A5467,IF(dateA=3,A5462+1,IF(dateA=4,WORKDAY(A5462,1,),WORKDAY(A5462,1,holidayQ)))))</f>
        <v>43689</v>
      </c>
      <c r="B5463" s="35" t="e">
        <f>MATCH(A5463,'iBoxx inputs'!A:A,0)</f>
        <v>#N/A</v>
      </c>
      <c r="C5463" s="35" t="e">
        <f>MATCH(A5463,'Bank of England inputs'!A:A,0)</f>
        <v>#N/A</v>
      </c>
      <c r="D5463" s="6" t="e">
        <f>IF($A5463&gt;DataEnd,NA(),IFERROR(INDEX('iBoxx inputs'!B:B,MATCH($A5463,'iBoxx inputs'!$A:$A,0)),D5462))</f>
        <v>#N/A</v>
      </c>
      <c r="E5463" s="6" t="e">
        <f>IF($A5463&gt;DataEnd,NA(),IFERROR(INDEX('iBoxx inputs'!C:C,MATCH($A5463,'iBoxx inputs'!$A:$A,0)),E5462))</f>
        <v>#N/A</v>
      </c>
      <c r="F5463" s="6" t="e">
        <f>IF($A5463&gt;DataEnd,NA(),IFERROR(INDEX('Bank of England inputs'!D:D,MATCH($A5463,'Bank of England inputs'!$A:$A,0),0),F5462))</f>
        <v>#N/A</v>
      </c>
      <c r="G5463" s="19"/>
      <c r="H5463" s="5">
        <f t="shared" si="506"/>
        <v>43689</v>
      </c>
      <c r="I5463" s="6" t="e">
        <f t="shared" si="507"/>
        <v>#N/A</v>
      </c>
      <c r="J5463" s="6" t="e">
        <f t="shared" si="508"/>
        <v>#N/A</v>
      </c>
      <c r="K5463" s="19">
        <f t="shared" si="509"/>
        <v>2526</v>
      </c>
      <c r="L5463" s="6" t="e">
        <f t="shared" ca="1" si="510"/>
        <v>#N/A</v>
      </c>
    </row>
    <row r="5464" spans="1:12" x14ac:dyDescent="0.2">
      <c r="A5464" s="5">
        <f>IF(AND(dateA=1,A5463&lt;DataEnd),'iBoxx inputs'!A5468,IF(AND(dateA=2,A5463&lt;DataEnd),'Bank of England inputs'!A5468,IF(dateA=3,A5463+1,IF(dateA=4,WORKDAY(A5463,1,),WORKDAY(A5463,1,holidayQ)))))</f>
        <v>43690</v>
      </c>
      <c r="B5464" s="35" t="e">
        <f>MATCH(A5464,'iBoxx inputs'!A:A,0)</f>
        <v>#N/A</v>
      </c>
      <c r="C5464" s="35" t="e">
        <f>MATCH(A5464,'Bank of England inputs'!A:A,0)</f>
        <v>#N/A</v>
      </c>
      <c r="D5464" s="6" t="e">
        <f>IF($A5464&gt;DataEnd,NA(),IFERROR(INDEX('iBoxx inputs'!B:B,MATCH($A5464,'iBoxx inputs'!$A:$A,0)),D5463))</f>
        <v>#N/A</v>
      </c>
      <c r="E5464" s="6" t="e">
        <f>IF($A5464&gt;DataEnd,NA(),IFERROR(INDEX('iBoxx inputs'!C:C,MATCH($A5464,'iBoxx inputs'!$A:$A,0)),E5463))</f>
        <v>#N/A</v>
      </c>
      <c r="F5464" s="6" t="e">
        <f>IF($A5464&gt;DataEnd,NA(),IFERROR(INDEX('Bank of England inputs'!D:D,MATCH($A5464,'Bank of England inputs'!$A:$A,0),0),F5463))</f>
        <v>#N/A</v>
      </c>
      <c r="G5464" s="19"/>
      <c r="H5464" s="5">
        <f t="shared" si="506"/>
        <v>43690</v>
      </c>
      <c r="I5464" s="6" t="e">
        <f t="shared" si="507"/>
        <v>#N/A</v>
      </c>
      <c r="J5464" s="6" t="e">
        <f t="shared" si="508"/>
        <v>#N/A</v>
      </c>
      <c r="K5464" s="19">
        <f t="shared" si="509"/>
        <v>2526</v>
      </c>
      <c r="L5464" s="6" t="e">
        <f t="shared" ca="1" si="510"/>
        <v>#N/A</v>
      </c>
    </row>
    <row r="5465" spans="1:12" x14ac:dyDescent="0.2">
      <c r="A5465" s="5">
        <f>IF(AND(dateA=1,A5464&lt;DataEnd),'iBoxx inputs'!A5469,IF(AND(dateA=2,A5464&lt;DataEnd),'Bank of England inputs'!A5469,IF(dateA=3,A5464+1,IF(dateA=4,WORKDAY(A5464,1,),WORKDAY(A5464,1,holidayQ)))))</f>
        <v>43691</v>
      </c>
      <c r="B5465" s="35" t="e">
        <f>MATCH(A5465,'iBoxx inputs'!A:A,0)</f>
        <v>#N/A</v>
      </c>
      <c r="C5465" s="35" t="e">
        <f>MATCH(A5465,'Bank of England inputs'!A:A,0)</f>
        <v>#N/A</v>
      </c>
      <c r="D5465" s="6" t="e">
        <f>IF($A5465&gt;DataEnd,NA(),IFERROR(INDEX('iBoxx inputs'!B:B,MATCH($A5465,'iBoxx inputs'!$A:$A,0)),D5464))</f>
        <v>#N/A</v>
      </c>
      <c r="E5465" s="6" t="e">
        <f>IF($A5465&gt;DataEnd,NA(),IFERROR(INDEX('iBoxx inputs'!C:C,MATCH($A5465,'iBoxx inputs'!$A:$A,0)),E5464))</f>
        <v>#N/A</v>
      </c>
      <c r="F5465" s="6" t="e">
        <f>IF($A5465&gt;DataEnd,NA(),IFERROR(INDEX('Bank of England inputs'!D:D,MATCH($A5465,'Bank of England inputs'!$A:$A,0),0),F5464))</f>
        <v>#N/A</v>
      </c>
      <c r="G5465" s="19"/>
      <c r="H5465" s="5">
        <f t="shared" si="506"/>
        <v>43691</v>
      </c>
      <c r="I5465" s="6" t="e">
        <f t="shared" si="507"/>
        <v>#N/A</v>
      </c>
      <c r="J5465" s="6" t="e">
        <f t="shared" si="508"/>
        <v>#N/A</v>
      </c>
      <c r="K5465" s="19">
        <f t="shared" si="509"/>
        <v>2526</v>
      </c>
      <c r="L5465" s="6" t="e">
        <f t="shared" ca="1" si="510"/>
        <v>#N/A</v>
      </c>
    </row>
    <row r="5466" spans="1:12" x14ac:dyDescent="0.2">
      <c r="A5466" s="5">
        <f>IF(AND(dateA=1,A5465&lt;DataEnd),'iBoxx inputs'!A5470,IF(AND(dateA=2,A5465&lt;DataEnd),'Bank of England inputs'!A5470,IF(dateA=3,A5465+1,IF(dateA=4,WORKDAY(A5465,1,),WORKDAY(A5465,1,holidayQ)))))</f>
        <v>43692</v>
      </c>
      <c r="B5466" s="35" t="e">
        <f>MATCH(A5466,'iBoxx inputs'!A:A,0)</f>
        <v>#N/A</v>
      </c>
      <c r="C5466" s="35" t="e">
        <f>MATCH(A5466,'Bank of England inputs'!A:A,0)</f>
        <v>#N/A</v>
      </c>
      <c r="D5466" s="6" t="e">
        <f>IF($A5466&gt;DataEnd,NA(),IFERROR(INDEX('iBoxx inputs'!B:B,MATCH($A5466,'iBoxx inputs'!$A:$A,0)),D5465))</f>
        <v>#N/A</v>
      </c>
      <c r="E5466" s="6" t="e">
        <f>IF($A5466&gt;DataEnd,NA(),IFERROR(INDEX('iBoxx inputs'!C:C,MATCH($A5466,'iBoxx inputs'!$A:$A,0)),E5465))</f>
        <v>#N/A</v>
      </c>
      <c r="F5466" s="6" t="e">
        <f>IF($A5466&gt;DataEnd,NA(),IFERROR(INDEX('Bank of England inputs'!D:D,MATCH($A5466,'Bank of England inputs'!$A:$A,0),0),F5465))</f>
        <v>#N/A</v>
      </c>
      <c r="G5466" s="19"/>
      <c r="H5466" s="5">
        <f t="shared" si="506"/>
        <v>43692</v>
      </c>
      <c r="I5466" s="6" t="e">
        <f t="shared" si="507"/>
        <v>#N/A</v>
      </c>
      <c r="J5466" s="6" t="e">
        <f t="shared" si="508"/>
        <v>#N/A</v>
      </c>
      <c r="K5466" s="19">
        <f t="shared" si="509"/>
        <v>2527</v>
      </c>
      <c r="L5466" s="6" t="e">
        <f t="shared" ca="1" si="510"/>
        <v>#N/A</v>
      </c>
    </row>
    <row r="5467" spans="1:12" x14ac:dyDescent="0.2">
      <c r="A5467" s="5">
        <f>IF(AND(dateA=1,A5466&lt;DataEnd),'iBoxx inputs'!A5471,IF(AND(dateA=2,A5466&lt;DataEnd),'Bank of England inputs'!A5471,IF(dateA=3,A5466+1,IF(dateA=4,WORKDAY(A5466,1,),WORKDAY(A5466,1,holidayQ)))))</f>
        <v>43693</v>
      </c>
      <c r="B5467" s="35" t="e">
        <f>MATCH(A5467,'iBoxx inputs'!A:A,0)</f>
        <v>#N/A</v>
      </c>
      <c r="C5467" s="35" t="e">
        <f>MATCH(A5467,'Bank of England inputs'!A:A,0)</f>
        <v>#N/A</v>
      </c>
      <c r="D5467" s="6" t="e">
        <f>IF($A5467&gt;DataEnd,NA(),IFERROR(INDEX('iBoxx inputs'!B:B,MATCH($A5467,'iBoxx inputs'!$A:$A,0)),D5466))</f>
        <v>#N/A</v>
      </c>
      <c r="E5467" s="6" t="e">
        <f>IF($A5467&gt;DataEnd,NA(),IFERROR(INDEX('iBoxx inputs'!C:C,MATCH($A5467,'iBoxx inputs'!$A:$A,0)),E5466))</f>
        <v>#N/A</v>
      </c>
      <c r="F5467" s="6" t="e">
        <f>IF($A5467&gt;DataEnd,NA(),IFERROR(INDEX('Bank of England inputs'!D:D,MATCH($A5467,'Bank of England inputs'!$A:$A,0),0),F5466))</f>
        <v>#N/A</v>
      </c>
      <c r="G5467" s="19"/>
      <c r="H5467" s="5">
        <f t="shared" si="506"/>
        <v>43693</v>
      </c>
      <c r="I5467" s="6" t="e">
        <f t="shared" si="507"/>
        <v>#N/A</v>
      </c>
      <c r="J5467" s="6" t="e">
        <f t="shared" si="508"/>
        <v>#N/A</v>
      </c>
      <c r="K5467" s="19">
        <f t="shared" si="509"/>
        <v>2528</v>
      </c>
      <c r="L5467" s="6" t="e">
        <f t="shared" ca="1" si="510"/>
        <v>#N/A</v>
      </c>
    </row>
    <row r="5468" spans="1:12" x14ac:dyDescent="0.2">
      <c r="A5468" s="5">
        <f>IF(AND(dateA=1,A5467&lt;DataEnd),'iBoxx inputs'!A5472,IF(AND(dateA=2,A5467&lt;DataEnd),'Bank of England inputs'!A5472,IF(dateA=3,A5467+1,IF(dateA=4,WORKDAY(A5467,1,),WORKDAY(A5467,1,holidayQ)))))</f>
        <v>43696</v>
      </c>
      <c r="B5468" s="35" t="e">
        <f>MATCH(A5468,'iBoxx inputs'!A:A,0)</f>
        <v>#N/A</v>
      </c>
      <c r="C5468" s="35" t="e">
        <f>MATCH(A5468,'Bank of England inputs'!A:A,0)</f>
        <v>#N/A</v>
      </c>
      <c r="D5468" s="6" t="e">
        <f>IF($A5468&gt;DataEnd,NA(),IFERROR(INDEX('iBoxx inputs'!B:B,MATCH($A5468,'iBoxx inputs'!$A:$A,0)),D5467))</f>
        <v>#N/A</v>
      </c>
      <c r="E5468" s="6" t="e">
        <f>IF($A5468&gt;DataEnd,NA(),IFERROR(INDEX('iBoxx inputs'!C:C,MATCH($A5468,'iBoxx inputs'!$A:$A,0)),E5467))</f>
        <v>#N/A</v>
      </c>
      <c r="F5468" s="6" t="e">
        <f>IF($A5468&gt;DataEnd,NA(),IFERROR(INDEX('Bank of England inputs'!D:D,MATCH($A5468,'Bank of England inputs'!$A:$A,0),0),F5467))</f>
        <v>#N/A</v>
      </c>
      <c r="G5468" s="19"/>
      <c r="H5468" s="5">
        <f t="shared" si="506"/>
        <v>43696</v>
      </c>
      <c r="I5468" s="6" t="e">
        <f t="shared" si="507"/>
        <v>#N/A</v>
      </c>
      <c r="J5468" s="6" t="e">
        <f t="shared" si="508"/>
        <v>#N/A</v>
      </c>
      <c r="K5468" s="19">
        <f t="shared" si="509"/>
        <v>2526</v>
      </c>
      <c r="L5468" s="6" t="e">
        <f t="shared" ca="1" si="510"/>
        <v>#N/A</v>
      </c>
    </row>
    <row r="5469" spans="1:12" x14ac:dyDescent="0.2">
      <c r="A5469" s="5">
        <f>IF(AND(dateA=1,A5468&lt;DataEnd),'iBoxx inputs'!A5473,IF(AND(dateA=2,A5468&lt;DataEnd),'Bank of England inputs'!A5473,IF(dateA=3,A5468+1,IF(dateA=4,WORKDAY(A5468,1,),WORKDAY(A5468,1,holidayQ)))))</f>
        <v>43697</v>
      </c>
      <c r="B5469" s="35" t="e">
        <f>MATCH(A5469,'iBoxx inputs'!A:A,0)</f>
        <v>#N/A</v>
      </c>
      <c r="C5469" s="35" t="e">
        <f>MATCH(A5469,'Bank of England inputs'!A:A,0)</f>
        <v>#N/A</v>
      </c>
      <c r="D5469" s="6" t="e">
        <f>IF($A5469&gt;DataEnd,NA(),IFERROR(INDEX('iBoxx inputs'!B:B,MATCH($A5469,'iBoxx inputs'!$A:$A,0)),D5468))</f>
        <v>#N/A</v>
      </c>
      <c r="E5469" s="6" t="e">
        <f>IF($A5469&gt;DataEnd,NA(),IFERROR(INDEX('iBoxx inputs'!C:C,MATCH($A5469,'iBoxx inputs'!$A:$A,0)),E5468))</f>
        <v>#N/A</v>
      </c>
      <c r="F5469" s="6" t="e">
        <f>IF($A5469&gt;DataEnd,NA(),IFERROR(INDEX('Bank of England inputs'!D:D,MATCH($A5469,'Bank of England inputs'!$A:$A,0),0),F5468))</f>
        <v>#N/A</v>
      </c>
      <c r="G5469" s="19"/>
      <c r="H5469" s="5">
        <f t="shared" si="506"/>
        <v>43697</v>
      </c>
      <c r="I5469" s="6" t="e">
        <f t="shared" si="507"/>
        <v>#N/A</v>
      </c>
      <c r="J5469" s="6" t="e">
        <f t="shared" si="508"/>
        <v>#N/A</v>
      </c>
      <c r="K5469" s="19">
        <f t="shared" si="509"/>
        <v>2526</v>
      </c>
      <c r="L5469" s="6" t="e">
        <f t="shared" ca="1" si="510"/>
        <v>#N/A</v>
      </c>
    </row>
    <row r="5470" spans="1:12" x14ac:dyDescent="0.2">
      <c r="A5470" s="5">
        <f>IF(AND(dateA=1,A5469&lt;DataEnd),'iBoxx inputs'!A5474,IF(AND(dateA=2,A5469&lt;DataEnd),'Bank of England inputs'!A5474,IF(dateA=3,A5469+1,IF(dateA=4,WORKDAY(A5469,1,),WORKDAY(A5469,1,holidayQ)))))</f>
        <v>43698</v>
      </c>
      <c r="B5470" s="35" t="e">
        <f>MATCH(A5470,'iBoxx inputs'!A:A,0)</f>
        <v>#N/A</v>
      </c>
      <c r="C5470" s="35" t="e">
        <f>MATCH(A5470,'Bank of England inputs'!A:A,0)</f>
        <v>#N/A</v>
      </c>
      <c r="D5470" s="6" t="e">
        <f>IF($A5470&gt;DataEnd,NA(),IFERROR(INDEX('iBoxx inputs'!B:B,MATCH($A5470,'iBoxx inputs'!$A:$A,0)),D5469))</f>
        <v>#N/A</v>
      </c>
      <c r="E5470" s="6" t="e">
        <f>IF($A5470&gt;DataEnd,NA(),IFERROR(INDEX('iBoxx inputs'!C:C,MATCH($A5470,'iBoxx inputs'!$A:$A,0)),E5469))</f>
        <v>#N/A</v>
      </c>
      <c r="F5470" s="6" t="e">
        <f>IF($A5470&gt;DataEnd,NA(),IFERROR(INDEX('Bank of England inputs'!D:D,MATCH($A5470,'Bank of England inputs'!$A:$A,0),0),F5469))</f>
        <v>#N/A</v>
      </c>
      <c r="G5470" s="19"/>
      <c r="H5470" s="5">
        <f t="shared" si="506"/>
        <v>43698</v>
      </c>
      <c r="I5470" s="6" t="e">
        <f t="shared" si="507"/>
        <v>#N/A</v>
      </c>
      <c r="J5470" s="6" t="e">
        <f t="shared" si="508"/>
        <v>#N/A</v>
      </c>
      <c r="K5470" s="19">
        <f t="shared" si="509"/>
        <v>2526</v>
      </c>
      <c r="L5470" s="6" t="e">
        <f t="shared" ca="1" si="510"/>
        <v>#N/A</v>
      </c>
    </row>
    <row r="5471" spans="1:12" x14ac:dyDescent="0.2">
      <c r="A5471" s="5">
        <f>IF(AND(dateA=1,A5470&lt;DataEnd),'iBoxx inputs'!A5475,IF(AND(dateA=2,A5470&lt;DataEnd),'Bank of England inputs'!A5475,IF(dateA=3,A5470+1,IF(dateA=4,WORKDAY(A5470,1,),WORKDAY(A5470,1,holidayQ)))))</f>
        <v>43699</v>
      </c>
      <c r="B5471" s="35" t="e">
        <f>MATCH(A5471,'iBoxx inputs'!A:A,0)</f>
        <v>#N/A</v>
      </c>
      <c r="C5471" s="35" t="e">
        <f>MATCH(A5471,'Bank of England inputs'!A:A,0)</f>
        <v>#N/A</v>
      </c>
      <c r="D5471" s="6" t="e">
        <f>IF($A5471&gt;DataEnd,NA(),IFERROR(INDEX('iBoxx inputs'!B:B,MATCH($A5471,'iBoxx inputs'!$A:$A,0)),D5470))</f>
        <v>#N/A</v>
      </c>
      <c r="E5471" s="6" t="e">
        <f>IF($A5471&gt;DataEnd,NA(),IFERROR(INDEX('iBoxx inputs'!C:C,MATCH($A5471,'iBoxx inputs'!$A:$A,0)),E5470))</f>
        <v>#N/A</v>
      </c>
      <c r="F5471" s="6" t="e">
        <f>IF($A5471&gt;DataEnd,NA(),IFERROR(INDEX('Bank of England inputs'!D:D,MATCH($A5471,'Bank of England inputs'!$A:$A,0),0),F5470))</f>
        <v>#N/A</v>
      </c>
      <c r="G5471" s="19"/>
      <c r="H5471" s="5">
        <f t="shared" si="506"/>
        <v>43699</v>
      </c>
      <c r="I5471" s="6" t="e">
        <f t="shared" si="507"/>
        <v>#N/A</v>
      </c>
      <c r="J5471" s="6" t="e">
        <f t="shared" si="508"/>
        <v>#N/A</v>
      </c>
      <c r="K5471" s="19">
        <f t="shared" si="509"/>
        <v>2527</v>
      </c>
      <c r="L5471" s="6" t="e">
        <f t="shared" ca="1" si="510"/>
        <v>#N/A</v>
      </c>
    </row>
    <row r="5472" spans="1:12" x14ac:dyDescent="0.2">
      <c r="A5472" s="5">
        <f>IF(AND(dateA=1,A5471&lt;DataEnd),'iBoxx inputs'!A5476,IF(AND(dateA=2,A5471&lt;DataEnd),'Bank of England inputs'!A5476,IF(dateA=3,A5471+1,IF(dateA=4,WORKDAY(A5471,1,),WORKDAY(A5471,1,holidayQ)))))</f>
        <v>43700</v>
      </c>
      <c r="B5472" s="35" t="e">
        <f>MATCH(A5472,'iBoxx inputs'!A:A,0)</f>
        <v>#N/A</v>
      </c>
      <c r="C5472" s="35" t="e">
        <f>MATCH(A5472,'Bank of England inputs'!A:A,0)</f>
        <v>#N/A</v>
      </c>
      <c r="D5472" s="6" t="e">
        <f>IF($A5472&gt;DataEnd,NA(),IFERROR(INDEX('iBoxx inputs'!B:B,MATCH($A5472,'iBoxx inputs'!$A:$A,0)),D5471))</f>
        <v>#N/A</v>
      </c>
      <c r="E5472" s="6" t="e">
        <f>IF($A5472&gt;DataEnd,NA(),IFERROR(INDEX('iBoxx inputs'!C:C,MATCH($A5472,'iBoxx inputs'!$A:$A,0)),E5471))</f>
        <v>#N/A</v>
      </c>
      <c r="F5472" s="6" t="e">
        <f>IF($A5472&gt;DataEnd,NA(),IFERROR(INDEX('Bank of England inputs'!D:D,MATCH($A5472,'Bank of England inputs'!$A:$A,0),0),F5471))</f>
        <v>#N/A</v>
      </c>
      <c r="G5472" s="19"/>
      <c r="H5472" s="5">
        <f t="shared" si="506"/>
        <v>43700</v>
      </c>
      <c r="I5472" s="6" t="e">
        <f t="shared" si="507"/>
        <v>#N/A</v>
      </c>
      <c r="J5472" s="6" t="e">
        <f t="shared" si="508"/>
        <v>#N/A</v>
      </c>
      <c r="K5472" s="19">
        <f t="shared" si="509"/>
        <v>2528</v>
      </c>
      <c r="L5472" s="6" t="e">
        <f t="shared" ca="1" si="510"/>
        <v>#N/A</v>
      </c>
    </row>
    <row r="5473" spans="1:12" x14ac:dyDescent="0.2">
      <c r="A5473" s="5">
        <f>IF(AND(dateA=1,A5472&lt;DataEnd),'iBoxx inputs'!A5477,IF(AND(dateA=2,A5472&lt;DataEnd),'Bank of England inputs'!A5477,IF(dateA=3,A5472+1,IF(dateA=4,WORKDAY(A5472,1,),WORKDAY(A5472,1,holidayQ)))))</f>
        <v>43704</v>
      </c>
      <c r="B5473" s="35" t="e">
        <f>MATCH(A5473,'iBoxx inputs'!A:A,0)</f>
        <v>#N/A</v>
      </c>
      <c r="C5473" s="35" t="e">
        <f>MATCH(A5473,'Bank of England inputs'!A:A,0)</f>
        <v>#N/A</v>
      </c>
      <c r="D5473" s="6" t="e">
        <f>IF($A5473&gt;DataEnd,NA(),IFERROR(INDEX('iBoxx inputs'!B:B,MATCH($A5473,'iBoxx inputs'!$A:$A,0)),D5472))</f>
        <v>#N/A</v>
      </c>
      <c r="E5473" s="6" t="e">
        <f>IF($A5473&gt;DataEnd,NA(),IFERROR(INDEX('iBoxx inputs'!C:C,MATCH($A5473,'iBoxx inputs'!$A:$A,0)),E5472))</f>
        <v>#N/A</v>
      </c>
      <c r="F5473" s="6" t="e">
        <f>IF($A5473&gt;DataEnd,NA(),IFERROR(INDEX('Bank of England inputs'!D:D,MATCH($A5473,'Bank of England inputs'!$A:$A,0),0),F5472))</f>
        <v>#N/A</v>
      </c>
      <c r="G5473" s="19"/>
      <c r="H5473" s="5">
        <f t="shared" si="506"/>
        <v>43704</v>
      </c>
      <c r="I5473" s="6" t="e">
        <f t="shared" si="507"/>
        <v>#N/A</v>
      </c>
      <c r="J5473" s="6" t="e">
        <f t="shared" si="508"/>
        <v>#N/A</v>
      </c>
      <c r="K5473" s="19">
        <f t="shared" si="509"/>
        <v>2525</v>
      </c>
      <c r="L5473" s="6" t="e">
        <f t="shared" ca="1" si="510"/>
        <v>#N/A</v>
      </c>
    </row>
    <row r="5474" spans="1:12" x14ac:dyDescent="0.2">
      <c r="A5474" s="5">
        <f>IF(AND(dateA=1,A5473&lt;DataEnd),'iBoxx inputs'!A5478,IF(AND(dateA=2,A5473&lt;DataEnd),'Bank of England inputs'!A5478,IF(dateA=3,A5473+1,IF(dateA=4,WORKDAY(A5473,1,),WORKDAY(A5473,1,holidayQ)))))</f>
        <v>43705</v>
      </c>
      <c r="B5474" s="35" t="e">
        <f>MATCH(A5474,'iBoxx inputs'!A:A,0)</f>
        <v>#N/A</v>
      </c>
      <c r="C5474" s="35" t="e">
        <f>MATCH(A5474,'Bank of England inputs'!A:A,0)</f>
        <v>#N/A</v>
      </c>
      <c r="D5474" s="6" t="e">
        <f>IF($A5474&gt;DataEnd,NA(),IFERROR(INDEX('iBoxx inputs'!B:B,MATCH($A5474,'iBoxx inputs'!$A:$A,0)),D5473))</f>
        <v>#N/A</v>
      </c>
      <c r="E5474" s="6" t="e">
        <f>IF($A5474&gt;DataEnd,NA(),IFERROR(INDEX('iBoxx inputs'!C:C,MATCH($A5474,'iBoxx inputs'!$A:$A,0)),E5473))</f>
        <v>#N/A</v>
      </c>
      <c r="F5474" s="6" t="e">
        <f>IF($A5474&gt;DataEnd,NA(),IFERROR(INDEX('Bank of England inputs'!D:D,MATCH($A5474,'Bank of England inputs'!$A:$A,0),0),F5473))</f>
        <v>#N/A</v>
      </c>
      <c r="G5474" s="19"/>
      <c r="H5474" s="5">
        <f t="shared" si="506"/>
        <v>43705</v>
      </c>
      <c r="I5474" s="6" t="e">
        <f t="shared" si="507"/>
        <v>#N/A</v>
      </c>
      <c r="J5474" s="6" t="e">
        <f t="shared" si="508"/>
        <v>#N/A</v>
      </c>
      <c r="K5474" s="19">
        <f t="shared" si="509"/>
        <v>2525</v>
      </c>
      <c r="L5474" s="6" t="e">
        <f t="shared" ca="1" si="510"/>
        <v>#N/A</v>
      </c>
    </row>
    <row r="5475" spans="1:12" x14ac:dyDescent="0.2">
      <c r="A5475" s="5">
        <f>IF(AND(dateA=1,A5474&lt;DataEnd),'iBoxx inputs'!A5479,IF(AND(dateA=2,A5474&lt;DataEnd),'Bank of England inputs'!A5479,IF(dateA=3,A5474+1,IF(dateA=4,WORKDAY(A5474,1,),WORKDAY(A5474,1,holidayQ)))))</f>
        <v>43706</v>
      </c>
      <c r="B5475" s="35" t="e">
        <f>MATCH(A5475,'iBoxx inputs'!A:A,0)</f>
        <v>#N/A</v>
      </c>
      <c r="C5475" s="35" t="e">
        <f>MATCH(A5475,'Bank of England inputs'!A:A,0)</f>
        <v>#N/A</v>
      </c>
      <c r="D5475" s="6" t="e">
        <f>IF($A5475&gt;DataEnd,NA(),IFERROR(INDEX('iBoxx inputs'!B:B,MATCH($A5475,'iBoxx inputs'!$A:$A,0)),D5474))</f>
        <v>#N/A</v>
      </c>
      <c r="E5475" s="6" t="e">
        <f>IF($A5475&gt;DataEnd,NA(),IFERROR(INDEX('iBoxx inputs'!C:C,MATCH($A5475,'iBoxx inputs'!$A:$A,0)),E5474))</f>
        <v>#N/A</v>
      </c>
      <c r="F5475" s="6" t="e">
        <f>IF($A5475&gt;DataEnd,NA(),IFERROR(INDEX('Bank of England inputs'!D:D,MATCH($A5475,'Bank of England inputs'!$A:$A,0),0),F5474))</f>
        <v>#N/A</v>
      </c>
      <c r="G5475" s="19"/>
      <c r="H5475" s="5">
        <f t="shared" si="506"/>
        <v>43706</v>
      </c>
      <c r="I5475" s="6" t="e">
        <f t="shared" si="507"/>
        <v>#N/A</v>
      </c>
      <c r="J5475" s="6" t="e">
        <f t="shared" si="508"/>
        <v>#N/A</v>
      </c>
      <c r="K5475" s="19">
        <f t="shared" si="509"/>
        <v>2526</v>
      </c>
      <c r="L5475" s="6" t="e">
        <f t="shared" ca="1" si="510"/>
        <v>#N/A</v>
      </c>
    </row>
    <row r="5476" spans="1:12" x14ac:dyDescent="0.2">
      <c r="A5476" s="5">
        <f>IF(AND(dateA=1,A5475&lt;DataEnd),'iBoxx inputs'!A5480,IF(AND(dateA=2,A5475&lt;DataEnd),'Bank of England inputs'!A5480,IF(dateA=3,A5475+1,IF(dateA=4,WORKDAY(A5475,1,),WORKDAY(A5475,1,holidayQ)))))</f>
        <v>43707</v>
      </c>
      <c r="B5476" s="35" t="e">
        <f>MATCH(A5476,'iBoxx inputs'!A:A,0)</f>
        <v>#N/A</v>
      </c>
      <c r="C5476" s="35" t="e">
        <f>MATCH(A5476,'Bank of England inputs'!A:A,0)</f>
        <v>#N/A</v>
      </c>
      <c r="D5476" s="6" t="e">
        <f>IF($A5476&gt;DataEnd,NA(),IFERROR(INDEX('iBoxx inputs'!B:B,MATCH($A5476,'iBoxx inputs'!$A:$A,0)),D5475))</f>
        <v>#N/A</v>
      </c>
      <c r="E5476" s="6" t="e">
        <f>IF($A5476&gt;DataEnd,NA(),IFERROR(INDEX('iBoxx inputs'!C:C,MATCH($A5476,'iBoxx inputs'!$A:$A,0)),E5475))</f>
        <v>#N/A</v>
      </c>
      <c r="F5476" s="6" t="e">
        <f>IF($A5476&gt;DataEnd,NA(),IFERROR(INDEX('Bank of England inputs'!D:D,MATCH($A5476,'Bank of England inputs'!$A:$A,0),0),F5475))</f>
        <v>#N/A</v>
      </c>
      <c r="G5476" s="19"/>
      <c r="H5476" s="5">
        <f t="shared" si="506"/>
        <v>43707</v>
      </c>
      <c r="I5476" s="6" t="e">
        <f t="shared" si="507"/>
        <v>#N/A</v>
      </c>
      <c r="J5476" s="6" t="e">
        <f t="shared" si="508"/>
        <v>#N/A</v>
      </c>
      <c r="K5476" s="19">
        <f t="shared" si="509"/>
        <v>2527</v>
      </c>
      <c r="L5476" s="6" t="e">
        <f t="shared" ca="1" si="510"/>
        <v>#N/A</v>
      </c>
    </row>
    <row r="5477" spans="1:12" x14ac:dyDescent="0.2">
      <c r="A5477" s="5">
        <f>IF(AND(dateA=1,A5476&lt;DataEnd),'iBoxx inputs'!A5481,IF(AND(dateA=2,A5476&lt;DataEnd),'Bank of England inputs'!A5481,IF(dateA=3,A5476+1,IF(dateA=4,WORKDAY(A5476,1,),WORKDAY(A5476,1,holidayQ)))))</f>
        <v>43710</v>
      </c>
      <c r="B5477" s="35" t="e">
        <f>MATCH(A5477,'iBoxx inputs'!A:A,0)</f>
        <v>#N/A</v>
      </c>
      <c r="C5477" s="35" t="e">
        <f>MATCH(A5477,'Bank of England inputs'!A:A,0)</f>
        <v>#N/A</v>
      </c>
      <c r="D5477" s="6" t="e">
        <f>IF($A5477&gt;DataEnd,NA(),IFERROR(INDEX('iBoxx inputs'!B:B,MATCH($A5477,'iBoxx inputs'!$A:$A,0)),D5476))</f>
        <v>#N/A</v>
      </c>
      <c r="E5477" s="6" t="e">
        <f>IF($A5477&gt;DataEnd,NA(),IFERROR(INDEX('iBoxx inputs'!C:C,MATCH($A5477,'iBoxx inputs'!$A:$A,0)),E5476))</f>
        <v>#N/A</v>
      </c>
      <c r="F5477" s="6" t="e">
        <f>IF($A5477&gt;DataEnd,NA(),IFERROR(INDEX('Bank of England inputs'!D:D,MATCH($A5477,'Bank of England inputs'!$A:$A,0),0),F5476))</f>
        <v>#N/A</v>
      </c>
      <c r="G5477" s="19"/>
      <c r="H5477" s="5">
        <f t="shared" si="506"/>
        <v>43710</v>
      </c>
      <c r="I5477" s="6" t="e">
        <f t="shared" si="507"/>
        <v>#N/A</v>
      </c>
      <c r="J5477" s="6" t="e">
        <f t="shared" si="508"/>
        <v>#N/A</v>
      </c>
      <c r="K5477" s="19">
        <f t="shared" si="509"/>
        <v>2526</v>
      </c>
      <c r="L5477" s="6" t="e">
        <f t="shared" ca="1" si="510"/>
        <v>#N/A</v>
      </c>
    </row>
    <row r="5478" spans="1:12" x14ac:dyDescent="0.2">
      <c r="A5478" s="5">
        <f>IF(AND(dateA=1,A5477&lt;DataEnd),'iBoxx inputs'!A5482,IF(AND(dateA=2,A5477&lt;DataEnd),'Bank of England inputs'!A5482,IF(dateA=3,A5477+1,IF(dateA=4,WORKDAY(A5477,1,),WORKDAY(A5477,1,holidayQ)))))</f>
        <v>43711</v>
      </c>
      <c r="B5478" s="35" t="e">
        <f>MATCH(A5478,'iBoxx inputs'!A:A,0)</f>
        <v>#N/A</v>
      </c>
      <c r="C5478" s="35" t="e">
        <f>MATCH(A5478,'Bank of England inputs'!A:A,0)</f>
        <v>#N/A</v>
      </c>
      <c r="D5478" s="6" t="e">
        <f>IF($A5478&gt;DataEnd,NA(),IFERROR(INDEX('iBoxx inputs'!B:B,MATCH($A5478,'iBoxx inputs'!$A:$A,0)),D5477))</f>
        <v>#N/A</v>
      </c>
      <c r="E5478" s="6" t="e">
        <f>IF($A5478&gt;DataEnd,NA(),IFERROR(INDEX('iBoxx inputs'!C:C,MATCH($A5478,'iBoxx inputs'!$A:$A,0)),E5477))</f>
        <v>#N/A</v>
      </c>
      <c r="F5478" s="6" t="e">
        <f>IF($A5478&gt;DataEnd,NA(),IFERROR(INDEX('Bank of England inputs'!D:D,MATCH($A5478,'Bank of England inputs'!$A:$A,0),0),F5477))</f>
        <v>#N/A</v>
      </c>
      <c r="G5478" s="19"/>
      <c r="H5478" s="5">
        <f t="shared" si="506"/>
        <v>43711</v>
      </c>
      <c r="I5478" s="6" t="e">
        <f t="shared" si="507"/>
        <v>#N/A</v>
      </c>
      <c r="J5478" s="6" t="e">
        <f t="shared" si="508"/>
        <v>#N/A</v>
      </c>
      <c r="K5478" s="19">
        <f t="shared" si="509"/>
        <v>2526</v>
      </c>
      <c r="L5478" s="6" t="e">
        <f t="shared" ca="1" si="510"/>
        <v>#N/A</v>
      </c>
    </row>
    <row r="5479" spans="1:12" x14ac:dyDescent="0.2">
      <c r="A5479" s="5">
        <f>IF(AND(dateA=1,A5478&lt;DataEnd),'iBoxx inputs'!A5483,IF(AND(dateA=2,A5478&lt;DataEnd),'Bank of England inputs'!A5483,IF(dateA=3,A5478+1,IF(dateA=4,WORKDAY(A5478,1,),WORKDAY(A5478,1,holidayQ)))))</f>
        <v>43712</v>
      </c>
      <c r="B5479" s="35" t="e">
        <f>MATCH(A5479,'iBoxx inputs'!A:A,0)</f>
        <v>#N/A</v>
      </c>
      <c r="C5479" s="35" t="e">
        <f>MATCH(A5479,'Bank of England inputs'!A:A,0)</f>
        <v>#N/A</v>
      </c>
      <c r="D5479" s="6" t="e">
        <f>IF($A5479&gt;DataEnd,NA(),IFERROR(INDEX('iBoxx inputs'!B:B,MATCH($A5479,'iBoxx inputs'!$A:$A,0)),D5478))</f>
        <v>#N/A</v>
      </c>
      <c r="E5479" s="6" t="e">
        <f>IF($A5479&gt;DataEnd,NA(),IFERROR(INDEX('iBoxx inputs'!C:C,MATCH($A5479,'iBoxx inputs'!$A:$A,0)),E5478))</f>
        <v>#N/A</v>
      </c>
      <c r="F5479" s="6" t="e">
        <f>IF($A5479&gt;DataEnd,NA(),IFERROR(INDEX('Bank of England inputs'!D:D,MATCH($A5479,'Bank of England inputs'!$A:$A,0),0),F5478))</f>
        <v>#N/A</v>
      </c>
      <c r="G5479" s="19"/>
      <c r="H5479" s="5">
        <f t="shared" si="506"/>
        <v>43712</v>
      </c>
      <c r="I5479" s="6" t="e">
        <f t="shared" si="507"/>
        <v>#N/A</v>
      </c>
      <c r="J5479" s="6" t="e">
        <f t="shared" si="508"/>
        <v>#N/A</v>
      </c>
      <c r="K5479" s="19">
        <f t="shared" si="509"/>
        <v>2526</v>
      </c>
      <c r="L5479" s="6" t="e">
        <f t="shared" ca="1" si="510"/>
        <v>#N/A</v>
      </c>
    </row>
    <row r="5480" spans="1:12" x14ac:dyDescent="0.2">
      <c r="A5480" s="5">
        <f>IF(AND(dateA=1,A5479&lt;DataEnd),'iBoxx inputs'!A5484,IF(AND(dateA=2,A5479&lt;DataEnd),'Bank of England inputs'!A5484,IF(dateA=3,A5479+1,IF(dateA=4,WORKDAY(A5479,1,),WORKDAY(A5479,1,holidayQ)))))</f>
        <v>43713</v>
      </c>
      <c r="B5480" s="35" t="e">
        <f>MATCH(A5480,'iBoxx inputs'!A:A,0)</f>
        <v>#N/A</v>
      </c>
      <c r="C5480" s="35" t="e">
        <f>MATCH(A5480,'Bank of England inputs'!A:A,0)</f>
        <v>#N/A</v>
      </c>
      <c r="D5480" s="6" t="e">
        <f>IF($A5480&gt;DataEnd,NA(),IFERROR(INDEX('iBoxx inputs'!B:B,MATCH($A5480,'iBoxx inputs'!$A:$A,0)),D5479))</f>
        <v>#N/A</v>
      </c>
      <c r="E5480" s="6" t="e">
        <f>IF($A5480&gt;DataEnd,NA(),IFERROR(INDEX('iBoxx inputs'!C:C,MATCH($A5480,'iBoxx inputs'!$A:$A,0)),E5479))</f>
        <v>#N/A</v>
      </c>
      <c r="F5480" s="6" t="e">
        <f>IF($A5480&gt;DataEnd,NA(),IFERROR(INDEX('Bank of England inputs'!D:D,MATCH($A5480,'Bank of England inputs'!$A:$A,0),0),F5479))</f>
        <v>#N/A</v>
      </c>
      <c r="G5480" s="19"/>
      <c r="H5480" s="5">
        <f t="shared" si="506"/>
        <v>43713</v>
      </c>
      <c r="I5480" s="6" t="e">
        <f t="shared" si="507"/>
        <v>#N/A</v>
      </c>
      <c r="J5480" s="6" t="e">
        <f t="shared" si="508"/>
        <v>#N/A</v>
      </c>
      <c r="K5480" s="19">
        <f t="shared" si="509"/>
        <v>2527</v>
      </c>
      <c r="L5480" s="6" t="e">
        <f t="shared" ca="1" si="510"/>
        <v>#N/A</v>
      </c>
    </row>
    <row r="5481" spans="1:12" x14ac:dyDescent="0.2">
      <c r="A5481" s="5">
        <f>IF(AND(dateA=1,A5480&lt;DataEnd),'iBoxx inputs'!A5485,IF(AND(dateA=2,A5480&lt;DataEnd),'Bank of England inputs'!A5485,IF(dateA=3,A5480+1,IF(dateA=4,WORKDAY(A5480,1,),WORKDAY(A5480,1,holidayQ)))))</f>
        <v>43714</v>
      </c>
      <c r="B5481" s="35" t="e">
        <f>MATCH(A5481,'iBoxx inputs'!A:A,0)</f>
        <v>#N/A</v>
      </c>
      <c r="C5481" s="35" t="e">
        <f>MATCH(A5481,'Bank of England inputs'!A:A,0)</f>
        <v>#N/A</v>
      </c>
      <c r="D5481" s="6" t="e">
        <f>IF($A5481&gt;DataEnd,NA(),IFERROR(INDEX('iBoxx inputs'!B:B,MATCH($A5481,'iBoxx inputs'!$A:$A,0)),D5480))</f>
        <v>#N/A</v>
      </c>
      <c r="E5481" s="6" t="e">
        <f>IF($A5481&gt;DataEnd,NA(),IFERROR(INDEX('iBoxx inputs'!C:C,MATCH($A5481,'iBoxx inputs'!$A:$A,0)),E5480))</f>
        <v>#N/A</v>
      </c>
      <c r="F5481" s="6" t="e">
        <f>IF($A5481&gt;DataEnd,NA(),IFERROR(INDEX('Bank of England inputs'!D:D,MATCH($A5481,'Bank of England inputs'!$A:$A,0),0),F5480))</f>
        <v>#N/A</v>
      </c>
      <c r="G5481" s="19"/>
      <c r="H5481" s="5">
        <f t="shared" si="506"/>
        <v>43714</v>
      </c>
      <c r="I5481" s="6" t="e">
        <f t="shared" si="507"/>
        <v>#N/A</v>
      </c>
      <c r="J5481" s="6" t="e">
        <f t="shared" si="508"/>
        <v>#N/A</v>
      </c>
      <c r="K5481" s="19">
        <f t="shared" si="509"/>
        <v>2528</v>
      </c>
      <c r="L5481" s="6" t="e">
        <f t="shared" ca="1" si="510"/>
        <v>#N/A</v>
      </c>
    </row>
    <row r="5482" spans="1:12" x14ac:dyDescent="0.2">
      <c r="A5482" s="5">
        <f>IF(AND(dateA=1,A5481&lt;DataEnd),'iBoxx inputs'!A5486,IF(AND(dateA=2,A5481&lt;DataEnd),'Bank of England inputs'!A5486,IF(dateA=3,A5481+1,IF(dateA=4,WORKDAY(A5481,1,),WORKDAY(A5481,1,holidayQ)))))</f>
        <v>43717</v>
      </c>
      <c r="B5482" s="35" t="e">
        <f>MATCH(A5482,'iBoxx inputs'!A:A,0)</f>
        <v>#N/A</v>
      </c>
      <c r="C5482" s="35" t="e">
        <f>MATCH(A5482,'Bank of England inputs'!A:A,0)</f>
        <v>#N/A</v>
      </c>
      <c r="D5482" s="6" t="e">
        <f>IF($A5482&gt;DataEnd,NA(),IFERROR(INDEX('iBoxx inputs'!B:B,MATCH($A5482,'iBoxx inputs'!$A:$A,0)),D5481))</f>
        <v>#N/A</v>
      </c>
      <c r="E5482" s="6" t="e">
        <f>IF($A5482&gt;DataEnd,NA(),IFERROR(INDEX('iBoxx inputs'!C:C,MATCH($A5482,'iBoxx inputs'!$A:$A,0)),E5481))</f>
        <v>#N/A</v>
      </c>
      <c r="F5482" s="6" t="e">
        <f>IF($A5482&gt;DataEnd,NA(),IFERROR(INDEX('Bank of England inputs'!D:D,MATCH($A5482,'Bank of England inputs'!$A:$A,0),0),F5481))</f>
        <v>#N/A</v>
      </c>
      <c r="G5482" s="19"/>
      <c r="H5482" s="5">
        <f t="shared" si="506"/>
        <v>43717</v>
      </c>
      <c r="I5482" s="6" t="e">
        <f t="shared" si="507"/>
        <v>#N/A</v>
      </c>
      <c r="J5482" s="6" t="e">
        <f t="shared" si="508"/>
        <v>#N/A</v>
      </c>
      <c r="K5482" s="19">
        <f t="shared" si="509"/>
        <v>2526</v>
      </c>
      <c r="L5482" s="6" t="e">
        <f t="shared" ca="1" si="510"/>
        <v>#N/A</v>
      </c>
    </row>
    <row r="5483" spans="1:12" x14ac:dyDescent="0.2">
      <c r="A5483" s="5">
        <f>IF(AND(dateA=1,A5482&lt;DataEnd),'iBoxx inputs'!A5487,IF(AND(dateA=2,A5482&lt;DataEnd),'Bank of England inputs'!A5487,IF(dateA=3,A5482+1,IF(dateA=4,WORKDAY(A5482,1,),WORKDAY(A5482,1,holidayQ)))))</f>
        <v>43718</v>
      </c>
      <c r="B5483" s="35" t="e">
        <f>MATCH(A5483,'iBoxx inputs'!A:A,0)</f>
        <v>#N/A</v>
      </c>
      <c r="C5483" s="35" t="e">
        <f>MATCH(A5483,'Bank of England inputs'!A:A,0)</f>
        <v>#N/A</v>
      </c>
      <c r="D5483" s="6" t="e">
        <f>IF($A5483&gt;DataEnd,NA(),IFERROR(INDEX('iBoxx inputs'!B:B,MATCH($A5483,'iBoxx inputs'!$A:$A,0)),D5482))</f>
        <v>#N/A</v>
      </c>
      <c r="E5483" s="6" t="e">
        <f>IF($A5483&gt;DataEnd,NA(),IFERROR(INDEX('iBoxx inputs'!C:C,MATCH($A5483,'iBoxx inputs'!$A:$A,0)),E5482))</f>
        <v>#N/A</v>
      </c>
      <c r="F5483" s="6" t="e">
        <f>IF($A5483&gt;DataEnd,NA(),IFERROR(INDEX('Bank of England inputs'!D:D,MATCH($A5483,'Bank of England inputs'!$A:$A,0),0),F5482))</f>
        <v>#N/A</v>
      </c>
      <c r="G5483" s="19"/>
      <c r="H5483" s="5">
        <f t="shared" si="506"/>
        <v>43718</v>
      </c>
      <c r="I5483" s="6" t="e">
        <f t="shared" si="507"/>
        <v>#N/A</v>
      </c>
      <c r="J5483" s="6" t="e">
        <f t="shared" si="508"/>
        <v>#N/A</v>
      </c>
      <c r="K5483" s="19">
        <f t="shared" si="509"/>
        <v>2526</v>
      </c>
      <c r="L5483" s="6" t="e">
        <f t="shared" ca="1" si="510"/>
        <v>#N/A</v>
      </c>
    </row>
    <row r="5484" spans="1:12" x14ac:dyDescent="0.2">
      <c r="A5484" s="5">
        <f>IF(AND(dateA=1,A5483&lt;DataEnd),'iBoxx inputs'!A5488,IF(AND(dateA=2,A5483&lt;DataEnd),'Bank of England inputs'!A5488,IF(dateA=3,A5483+1,IF(dateA=4,WORKDAY(A5483,1,),WORKDAY(A5483,1,holidayQ)))))</f>
        <v>43719</v>
      </c>
      <c r="B5484" s="35" t="e">
        <f>MATCH(A5484,'iBoxx inputs'!A:A,0)</f>
        <v>#N/A</v>
      </c>
      <c r="C5484" s="35" t="e">
        <f>MATCH(A5484,'Bank of England inputs'!A:A,0)</f>
        <v>#N/A</v>
      </c>
      <c r="D5484" s="6" t="e">
        <f>IF($A5484&gt;DataEnd,NA(),IFERROR(INDEX('iBoxx inputs'!B:B,MATCH($A5484,'iBoxx inputs'!$A:$A,0)),D5483))</f>
        <v>#N/A</v>
      </c>
      <c r="E5484" s="6" t="e">
        <f>IF($A5484&gt;DataEnd,NA(),IFERROR(INDEX('iBoxx inputs'!C:C,MATCH($A5484,'iBoxx inputs'!$A:$A,0)),E5483))</f>
        <v>#N/A</v>
      </c>
      <c r="F5484" s="6" t="e">
        <f>IF($A5484&gt;DataEnd,NA(),IFERROR(INDEX('Bank of England inputs'!D:D,MATCH($A5484,'Bank of England inputs'!$A:$A,0),0),F5483))</f>
        <v>#N/A</v>
      </c>
      <c r="G5484" s="19"/>
      <c r="H5484" s="5">
        <f t="shared" si="506"/>
        <v>43719</v>
      </c>
      <c r="I5484" s="6" t="e">
        <f t="shared" si="507"/>
        <v>#N/A</v>
      </c>
      <c r="J5484" s="6" t="e">
        <f t="shared" si="508"/>
        <v>#N/A</v>
      </c>
      <c r="K5484" s="19">
        <f t="shared" si="509"/>
        <v>2526</v>
      </c>
      <c r="L5484" s="6" t="e">
        <f t="shared" ca="1" si="510"/>
        <v>#N/A</v>
      </c>
    </row>
    <row r="5485" spans="1:12" x14ac:dyDescent="0.2">
      <c r="A5485" s="5">
        <f>IF(AND(dateA=1,A5484&lt;DataEnd),'iBoxx inputs'!A5489,IF(AND(dateA=2,A5484&lt;DataEnd),'Bank of England inputs'!A5489,IF(dateA=3,A5484+1,IF(dateA=4,WORKDAY(A5484,1,),WORKDAY(A5484,1,holidayQ)))))</f>
        <v>43720</v>
      </c>
      <c r="B5485" s="35" t="e">
        <f>MATCH(A5485,'iBoxx inputs'!A:A,0)</f>
        <v>#N/A</v>
      </c>
      <c r="C5485" s="35" t="e">
        <f>MATCH(A5485,'Bank of England inputs'!A:A,0)</f>
        <v>#N/A</v>
      </c>
      <c r="D5485" s="6" t="e">
        <f>IF($A5485&gt;DataEnd,NA(),IFERROR(INDEX('iBoxx inputs'!B:B,MATCH($A5485,'iBoxx inputs'!$A:$A,0)),D5484))</f>
        <v>#N/A</v>
      </c>
      <c r="E5485" s="6" t="e">
        <f>IF($A5485&gt;DataEnd,NA(),IFERROR(INDEX('iBoxx inputs'!C:C,MATCH($A5485,'iBoxx inputs'!$A:$A,0)),E5484))</f>
        <v>#N/A</v>
      </c>
      <c r="F5485" s="6" t="e">
        <f>IF($A5485&gt;DataEnd,NA(),IFERROR(INDEX('Bank of England inputs'!D:D,MATCH($A5485,'Bank of England inputs'!$A:$A,0),0),F5484))</f>
        <v>#N/A</v>
      </c>
      <c r="G5485" s="19"/>
      <c r="H5485" s="5">
        <f t="shared" si="506"/>
        <v>43720</v>
      </c>
      <c r="I5485" s="6" t="e">
        <f t="shared" si="507"/>
        <v>#N/A</v>
      </c>
      <c r="J5485" s="6" t="e">
        <f t="shared" si="508"/>
        <v>#N/A</v>
      </c>
      <c r="K5485" s="19">
        <f t="shared" si="509"/>
        <v>2527</v>
      </c>
      <c r="L5485" s="6" t="e">
        <f t="shared" ca="1" si="510"/>
        <v>#N/A</v>
      </c>
    </row>
    <row r="5486" spans="1:12" x14ac:dyDescent="0.2">
      <c r="A5486" s="5">
        <f>IF(AND(dateA=1,A5485&lt;DataEnd),'iBoxx inputs'!A5490,IF(AND(dateA=2,A5485&lt;DataEnd),'Bank of England inputs'!A5490,IF(dateA=3,A5485+1,IF(dateA=4,WORKDAY(A5485,1,),WORKDAY(A5485,1,holidayQ)))))</f>
        <v>43721</v>
      </c>
      <c r="B5486" s="35" t="e">
        <f>MATCH(A5486,'iBoxx inputs'!A:A,0)</f>
        <v>#N/A</v>
      </c>
      <c r="C5486" s="35" t="e">
        <f>MATCH(A5486,'Bank of England inputs'!A:A,0)</f>
        <v>#N/A</v>
      </c>
      <c r="D5486" s="6" t="e">
        <f>IF($A5486&gt;DataEnd,NA(),IFERROR(INDEX('iBoxx inputs'!B:B,MATCH($A5486,'iBoxx inputs'!$A:$A,0)),D5485))</f>
        <v>#N/A</v>
      </c>
      <c r="E5486" s="6" t="e">
        <f>IF($A5486&gt;DataEnd,NA(),IFERROR(INDEX('iBoxx inputs'!C:C,MATCH($A5486,'iBoxx inputs'!$A:$A,0)),E5485))</f>
        <v>#N/A</v>
      </c>
      <c r="F5486" s="6" t="e">
        <f>IF($A5486&gt;DataEnd,NA(),IFERROR(INDEX('Bank of England inputs'!D:D,MATCH($A5486,'Bank of England inputs'!$A:$A,0),0),F5485))</f>
        <v>#N/A</v>
      </c>
      <c r="G5486" s="19"/>
      <c r="H5486" s="5">
        <f t="shared" si="506"/>
        <v>43721</v>
      </c>
      <c r="I5486" s="6" t="e">
        <f t="shared" si="507"/>
        <v>#N/A</v>
      </c>
      <c r="J5486" s="6" t="e">
        <f t="shared" si="508"/>
        <v>#N/A</v>
      </c>
      <c r="K5486" s="19">
        <f t="shared" si="509"/>
        <v>2528</v>
      </c>
      <c r="L5486" s="6" t="e">
        <f t="shared" ca="1" si="510"/>
        <v>#N/A</v>
      </c>
    </row>
    <row r="5487" spans="1:12" x14ac:dyDescent="0.2">
      <c r="A5487" s="5">
        <f>IF(AND(dateA=1,A5486&lt;DataEnd),'iBoxx inputs'!A5491,IF(AND(dateA=2,A5486&lt;DataEnd),'Bank of England inputs'!A5491,IF(dateA=3,A5486+1,IF(dateA=4,WORKDAY(A5486,1,),WORKDAY(A5486,1,holidayQ)))))</f>
        <v>43724</v>
      </c>
      <c r="B5487" s="35" t="e">
        <f>MATCH(A5487,'iBoxx inputs'!A:A,0)</f>
        <v>#N/A</v>
      </c>
      <c r="C5487" s="35" t="e">
        <f>MATCH(A5487,'Bank of England inputs'!A:A,0)</f>
        <v>#N/A</v>
      </c>
      <c r="D5487" s="6" t="e">
        <f>IF($A5487&gt;DataEnd,NA(),IFERROR(INDEX('iBoxx inputs'!B:B,MATCH($A5487,'iBoxx inputs'!$A:$A,0)),D5486))</f>
        <v>#N/A</v>
      </c>
      <c r="E5487" s="6" t="e">
        <f>IF($A5487&gt;DataEnd,NA(),IFERROR(INDEX('iBoxx inputs'!C:C,MATCH($A5487,'iBoxx inputs'!$A:$A,0)),E5486))</f>
        <v>#N/A</v>
      </c>
      <c r="F5487" s="6" t="e">
        <f>IF($A5487&gt;DataEnd,NA(),IFERROR(INDEX('Bank of England inputs'!D:D,MATCH($A5487,'Bank of England inputs'!$A:$A,0),0),F5486))</f>
        <v>#N/A</v>
      </c>
      <c r="G5487" s="19"/>
      <c r="H5487" s="5">
        <f t="shared" si="506"/>
        <v>43724</v>
      </c>
      <c r="I5487" s="6" t="e">
        <f t="shared" si="507"/>
        <v>#N/A</v>
      </c>
      <c r="J5487" s="6" t="e">
        <f t="shared" si="508"/>
        <v>#N/A</v>
      </c>
      <c r="K5487" s="19">
        <f t="shared" si="509"/>
        <v>2526</v>
      </c>
      <c r="L5487" s="6" t="e">
        <f t="shared" ca="1" si="510"/>
        <v>#N/A</v>
      </c>
    </row>
    <row r="5488" spans="1:12" x14ac:dyDescent="0.2">
      <c r="A5488" s="5">
        <f>IF(AND(dateA=1,A5487&lt;DataEnd),'iBoxx inputs'!A5492,IF(AND(dateA=2,A5487&lt;DataEnd),'Bank of England inputs'!A5492,IF(dateA=3,A5487+1,IF(dateA=4,WORKDAY(A5487,1,),WORKDAY(A5487,1,holidayQ)))))</f>
        <v>43725</v>
      </c>
      <c r="B5488" s="35" t="e">
        <f>MATCH(A5488,'iBoxx inputs'!A:A,0)</f>
        <v>#N/A</v>
      </c>
      <c r="C5488" s="35" t="e">
        <f>MATCH(A5488,'Bank of England inputs'!A:A,0)</f>
        <v>#N/A</v>
      </c>
      <c r="D5488" s="6" t="e">
        <f>IF($A5488&gt;DataEnd,NA(),IFERROR(INDEX('iBoxx inputs'!B:B,MATCH($A5488,'iBoxx inputs'!$A:$A,0)),D5487))</f>
        <v>#N/A</v>
      </c>
      <c r="E5488" s="6" t="e">
        <f>IF($A5488&gt;DataEnd,NA(),IFERROR(INDEX('iBoxx inputs'!C:C,MATCH($A5488,'iBoxx inputs'!$A:$A,0)),E5487))</f>
        <v>#N/A</v>
      </c>
      <c r="F5488" s="6" t="e">
        <f>IF($A5488&gt;DataEnd,NA(),IFERROR(INDEX('Bank of England inputs'!D:D,MATCH($A5488,'Bank of England inputs'!$A:$A,0),0),F5487))</f>
        <v>#N/A</v>
      </c>
      <c r="G5488" s="19"/>
      <c r="H5488" s="5">
        <f t="shared" si="506"/>
        <v>43725</v>
      </c>
      <c r="I5488" s="6" t="e">
        <f t="shared" si="507"/>
        <v>#N/A</v>
      </c>
      <c r="J5488" s="6" t="e">
        <f t="shared" si="508"/>
        <v>#N/A</v>
      </c>
      <c r="K5488" s="19">
        <f t="shared" si="509"/>
        <v>2526</v>
      </c>
      <c r="L5488" s="6" t="e">
        <f t="shared" ca="1" si="510"/>
        <v>#N/A</v>
      </c>
    </row>
    <row r="5489" spans="1:12" x14ac:dyDescent="0.2">
      <c r="A5489" s="5">
        <f>IF(AND(dateA=1,A5488&lt;DataEnd),'iBoxx inputs'!A5493,IF(AND(dateA=2,A5488&lt;DataEnd),'Bank of England inputs'!A5493,IF(dateA=3,A5488+1,IF(dateA=4,WORKDAY(A5488,1,),WORKDAY(A5488,1,holidayQ)))))</f>
        <v>43726</v>
      </c>
      <c r="B5489" s="35" t="e">
        <f>MATCH(A5489,'iBoxx inputs'!A:A,0)</f>
        <v>#N/A</v>
      </c>
      <c r="C5489" s="35" t="e">
        <f>MATCH(A5489,'Bank of England inputs'!A:A,0)</f>
        <v>#N/A</v>
      </c>
      <c r="D5489" s="6" t="e">
        <f>IF($A5489&gt;DataEnd,NA(),IFERROR(INDEX('iBoxx inputs'!B:B,MATCH($A5489,'iBoxx inputs'!$A:$A,0)),D5488))</f>
        <v>#N/A</v>
      </c>
      <c r="E5489" s="6" t="e">
        <f>IF($A5489&gt;DataEnd,NA(),IFERROR(INDEX('iBoxx inputs'!C:C,MATCH($A5489,'iBoxx inputs'!$A:$A,0)),E5488))</f>
        <v>#N/A</v>
      </c>
      <c r="F5489" s="6" t="e">
        <f>IF($A5489&gt;DataEnd,NA(),IFERROR(INDEX('Bank of England inputs'!D:D,MATCH($A5489,'Bank of England inputs'!$A:$A,0),0),F5488))</f>
        <v>#N/A</v>
      </c>
      <c r="G5489" s="19"/>
      <c r="H5489" s="5">
        <f t="shared" si="506"/>
        <v>43726</v>
      </c>
      <c r="I5489" s="6" t="e">
        <f t="shared" si="507"/>
        <v>#N/A</v>
      </c>
      <c r="J5489" s="6" t="e">
        <f t="shared" si="508"/>
        <v>#N/A</v>
      </c>
      <c r="K5489" s="19">
        <f t="shared" si="509"/>
        <v>2526</v>
      </c>
      <c r="L5489" s="6" t="e">
        <f t="shared" ca="1" si="510"/>
        <v>#N/A</v>
      </c>
    </row>
    <row r="5490" spans="1:12" x14ac:dyDescent="0.2">
      <c r="A5490" s="5">
        <f>IF(AND(dateA=1,A5489&lt;DataEnd),'iBoxx inputs'!A5494,IF(AND(dateA=2,A5489&lt;DataEnd),'Bank of England inputs'!A5494,IF(dateA=3,A5489+1,IF(dateA=4,WORKDAY(A5489,1,),WORKDAY(A5489,1,holidayQ)))))</f>
        <v>43727</v>
      </c>
      <c r="B5490" s="35" t="e">
        <f>MATCH(A5490,'iBoxx inputs'!A:A,0)</f>
        <v>#N/A</v>
      </c>
      <c r="C5490" s="35" t="e">
        <f>MATCH(A5490,'Bank of England inputs'!A:A,0)</f>
        <v>#N/A</v>
      </c>
      <c r="D5490" s="6" t="e">
        <f>IF($A5490&gt;DataEnd,NA(),IFERROR(INDEX('iBoxx inputs'!B:B,MATCH($A5490,'iBoxx inputs'!$A:$A,0)),D5489))</f>
        <v>#N/A</v>
      </c>
      <c r="E5490" s="6" t="e">
        <f>IF($A5490&gt;DataEnd,NA(),IFERROR(INDEX('iBoxx inputs'!C:C,MATCH($A5490,'iBoxx inputs'!$A:$A,0)),E5489))</f>
        <v>#N/A</v>
      </c>
      <c r="F5490" s="6" t="e">
        <f>IF($A5490&gt;DataEnd,NA(),IFERROR(INDEX('Bank of England inputs'!D:D,MATCH($A5490,'Bank of England inputs'!$A:$A,0),0),F5489))</f>
        <v>#N/A</v>
      </c>
      <c r="G5490" s="19"/>
      <c r="H5490" s="5">
        <f t="shared" si="506"/>
        <v>43727</v>
      </c>
      <c r="I5490" s="6" t="e">
        <f t="shared" si="507"/>
        <v>#N/A</v>
      </c>
      <c r="J5490" s="6" t="e">
        <f t="shared" si="508"/>
        <v>#N/A</v>
      </c>
      <c r="K5490" s="19">
        <f t="shared" si="509"/>
        <v>2527</v>
      </c>
      <c r="L5490" s="6" t="e">
        <f t="shared" ca="1" si="510"/>
        <v>#N/A</v>
      </c>
    </row>
    <row r="5491" spans="1:12" x14ac:dyDescent="0.2">
      <c r="A5491" s="5">
        <f>IF(AND(dateA=1,A5490&lt;DataEnd),'iBoxx inputs'!A5495,IF(AND(dateA=2,A5490&lt;DataEnd),'Bank of England inputs'!A5495,IF(dateA=3,A5490+1,IF(dateA=4,WORKDAY(A5490,1,),WORKDAY(A5490,1,holidayQ)))))</f>
        <v>43728</v>
      </c>
      <c r="B5491" s="35" t="e">
        <f>MATCH(A5491,'iBoxx inputs'!A:A,0)</f>
        <v>#N/A</v>
      </c>
      <c r="C5491" s="35" t="e">
        <f>MATCH(A5491,'Bank of England inputs'!A:A,0)</f>
        <v>#N/A</v>
      </c>
      <c r="D5491" s="6" t="e">
        <f>IF($A5491&gt;DataEnd,NA(),IFERROR(INDEX('iBoxx inputs'!B:B,MATCH($A5491,'iBoxx inputs'!$A:$A,0)),D5490))</f>
        <v>#N/A</v>
      </c>
      <c r="E5491" s="6" t="e">
        <f>IF($A5491&gt;DataEnd,NA(),IFERROR(INDEX('iBoxx inputs'!C:C,MATCH($A5491,'iBoxx inputs'!$A:$A,0)),E5490))</f>
        <v>#N/A</v>
      </c>
      <c r="F5491" s="6" t="e">
        <f>IF($A5491&gt;DataEnd,NA(),IFERROR(INDEX('Bank of England inputs'!D:D,MATCH($A5491,'Bank of England inputs'!$A:$A,0),0),F5490))</f>
        <v>#N/A</v>
      </c>
      <c r="G5491" s="19"/>
      <c r="H5491" s="5">
        <f t="shared" si="506"/>
        <v>43728</v>
      </c>
      <c r="I5491" s="6" t="e">
        <f t="shared" si="507"/>
        <v>#N/A</v>
      </c>
      <c r="J5491" s="6" t="e">
        <f t="shared" si="508"/>
        <v>#N/A</v>
      </c>
      <c r="K5491" s="19">
        <f t="shared" si="509"/>
        <v>2528</v>
      </c>
      <c r="L5491" s="6" t="e">
        <f t="shared" ca="1" si="510"/>
        <v>#N/A</v>
      </c>
    </row>
    <row r="5492" spans="1:12" x14ac:dyDescent="0.2">
      <c r="A5492" s="5">
        <f>IF(AND(dateA=1,A5491&lt;DataEnd),'iBoxx inputs'!A5496,IF(AND(dateA=2,A5491&lt;DataEnd),'Bank of England inputs'!A5496,IF(dateA=3,A5491+1,IF(dateA=4,WORKDAY(A5491,1,),WORKDAY(A5491,1,holidayQ)))))</f>
        <v>43731</v>
      </c>
      <c r="B5492" s="35" t="e">
        <f>MATCH(A5492,'iBoxx inputs'!A:A,0)</f>
        <v>#N/A</v>
      </c>
      <c r="C5492" s="35" t="e">
        <f>MATCH(A5492,'Bank of England inputs'!A:A,0)</f>
        <v>#N/A</v>
      </c>
      <c r="D5492" s="6" t="e">
        <f>IF($A5492&gt;DataEnd,NA(),IFERROR(INDEX('iBoxx inputs'!B:B,MATCH($A5492,'iBoxx inputs'!$A:$A,0)),D5491))</f>
        <v>#N/A</v>
      </c>
      <c r="E5492" s="6" t="e">
        <f>IF($A5492&gt;DataEnd,NA(),IFERROR(INDEX('iBoxx inputs'!C:C,MATCH($A5492,'iBoxx inputs'!$A:$A,0)),E5491))</f>
        <v>#N/A</v>
      </c>
      <c r="F5492" s="6" t="e">
        <f>IF($A5492&gt;DataEnd,NA(),IFERROR(INDEX('Bank of England inputs'!D:D,MATCH($A5492,'Bank of England inputs'!$A:$A,0),0),F5491))</f>
        <v>#N/A</v>
      </c>
      <c r="G5492" s="19"/>
      <c r="H5492" s="5">
        <f t="shared" si="506"/>
        <v>43731</v>
      </c>
      <c r="I5492" s="6" t="e">
        <f t="shared" si="507"/>
        <v>#N/A</v>
      </c>
      <c r="J5492" s="6" t="e">
        <f t="shared" si="508"/>
        <v>#N/A</v>
      </c>
      <c r="K5492" s="19">
        <f t="shared" si="509"/>
        <v>2526</v>
      </c>
      <c r="L5492" s="6" t="e">
        <f t="shared" ca="1" si="510"/>
        <v>#N/A</v>
      </c>
    </row>
    <row r="5493" spans="1:12" x14ac:dyDescent="0.2">
      <c r="A5493" s="5">
        <f>IF(AND(dateA=1,A5492&lt;DataEnd),'iBoxx inputs'!A5497,IF(AND(dateA=2,A5492&lt;DataEnd),'Bank of England inputs'!A5497,IF(dateA=3,A5492+1,IF(dateA=4,WORKDAY(A5492,1,),WORKDAY(A5492,1,holidayQ)))))</f>
        <v>43732</v>
      </c>
      <c r="B5493" s="35" t="e">
        <f>MATCH(A5493,'iBoxx inputs'!A:A,0)</f>
        <v>#N/A</v>
      </c>
      <c r="C5493" s="35" t="e">
        <f>MATCH(A5493,'Bank of England inputs'!A:A,0)</f>
        <v>#N/A</v>
      </c>
      <c r="D5493" s="6" t="e">
        <f>IF($A5493&gt;DataEnd,NA(),IFERROR(INDEX('iBoxx inputs'!B:B,MATCH($A5493,'iBoxx inputs'!$A:$A,0)),D5492))</f>
        <v>#N/A</v>
      </c>
      <c r="E5493" s="6" t="e">
        <f>IF($A5493&gt;DataEnd,NA(),IFERROR(INDEX('iBoxx inputs'!C:C,MATCH($A5493,'iBoxx inputs'!$A:$A,0)),E5492))</f>
        <v>#N/A</v>
      </c>
      <c r="F5493" s="6" t="e">
        <f>IF($A5493&gt;DataEnd,NA(),IFERROR(INDEX('Bank of England inputs'!D:D,MATCH($A5493,'Bank of England inputs'!$A:$A,0),0),F5492))</f>
        <v>#N/A</v>
      </c>
      <c r="G5493" s="19"/>
      <c r="H5493" s="5">
        <f t="shared" si="506"/>
        <v>43732</v>
      </c>
      <c r="I5493" s="6" t="e">
        <f t="shared" si="507"/>
        <v>#N/A</v>
      </c>
      <c r="J5493" s="6" t="e">
        <f t="shared" si="508"/>
        <v>#N/A</v>
      </c>
      <c r="K5493" s="19">
        <f t="shared" si="509"/>
        <v>2526</v>
      </c>
      <c r="L5493" s="6" t="e">
        <f t="shared" ca="1" si="510"/>
        <v>#N/A</v>
      </c>
    </row>
    <row r="5494" spans="1:12" x14ac:dyDescent="0.2">
      <c r="A5494" s="5">
        <f>IF(AND(dateA=1,A5493&lt;DataEnd),'iBoxx inputs'!A5498,IF(AND(dateA=2,A5493&lt;DataEnd),'Bank of England inputs'!A5498,IF(dateA=3,A5493+1,IF(dateA=4,WORKDAY(A5493,1,),WORKDAY(A5493,1,holidayQ)))))</f>
        <v>43733</v>
      </c>
      <c r="B5494" s="35" t="e">
        <f>MATCH(A5494,'iBoxx inputs'!A:A,0)</f>
        <v>#N/A</v>
      </c>
      <c r="C5494" s="35" t="e">
        <f>MATCH(A5494,'Bank of England inputs'!A:A,0)</f>
        <v>#N/A</v>
      </c>
      <c r="D5494" s="6" t="e">
        <f>IF($A5494&gt;DataEnd,NA(),IFERROR(INDEX('iBoxx inputs'!B:B,MATCH($A5494,'iBoxx inputs'!$A:$A,0)),D5493))</f>
        <v>#N/A</v>
      </c>
      <c r="E5494" s="6" t="e">
        <f>IF($A5494&gt;DataEnd,NA(),IFERROR(INDEX('iBoxx inputs'!C:C,MATCH($A5494,'iBoxx inputs'!$A:$A,0)),E5493))</f>
        <v>#N/A</v>
      </c>
      <c r="F5494" s="6" t="e">
        <f>IF($A5494&gt;DataEnd,NA(),IFERROR(INDEX('Bank of England inputs'!D:D,MATCH($A5494,'Bank of England inputs'!$A:$A,0),0),F5493))</f>
        <v>#N/A</v>
      </c>
      <c r="G5494" s="19"/>
      <c r="H5494" s="5">
        <f t="shared" si="506"/>
        <v>43733</v>
      </c>
      <c r="I5494" s="6" t="e">
        <f t="shared" si="507"/>
        <v>#N/A</v>
      </c>
      <c r="J5494" s="6" t="e">
        <f t="shared" si="508"/>
        <v>#N/A</v>
      </c>
      <c r="K5494" s="19">
        <f t="shared" si="509"/>
        <v>2526</v>
      </c>
      <c r="L5494" s="6" t="e">
        <f t="shared" ca="1" si="510"/>
        <v>#N/A</v>
      </c>
    </row>
    <row r="5495" spans="1:12" x14ac:dyDescent="0.2">
      <c r="A5495" s="5">
        <f>IF(AND(dateA=1,A5494&lt;DataEnd),'iBoxx inputs'!A5499,IF(AND(dateA=2,A5494&lt;DataEnd),'Bank of England inputs'!A5499,IF(dateA=3,A5494+1,IF(dateA=4,WORKDAY(A5494,1,),WORKDAY(A5494,1,holidayQ)))))</f>
        <v>43734</v>
      </c>
      <c r="B5495" s="35" t="e">
        <f>MATCH(A5495,'iBoxx inputs'!A:A,0)</f>
        <v>#N/A</v>
      </c>
      <c r="C5495" s="35" t="e">
        <f>MATCH(A5495,'Bank of England inputs'!A:A,0)</f>
        <v>#N/A</v>
      </c>
      <c r="D5495" s="6" t="e">
        <f>IF($A5495&gt;DataEnd,NA(),IFERROR(INDEX('iBoxx inputs'!B:B,MATCH($A5495,'iBoxx inputs'!$A:$A,0)),D5494))</f>
        <v>#N/A</v>
      </c>
      <c r="E5495" s="6" t="e">
        <f>IF($A5495&gt;DataEnd,NA(),IFERROR(INDEX('iBoxx inputs'!C:C,MATCH($A5495,'iBoxx inputs'!$A:$A,0)),E5494))</f>
        <v>#N/A</v>
      </c>
      <c r="F5495" s="6" t="e">
        <f>IF($A5495&gt;DataEnd,NA(),IFERROR(INDEX('Bank of England inputs'!D:D,MATCH($A5495,'Bank of England inputs'!$A:$A,0),0),F5494))</f>
        <v>#N/A</v>
      </c>
      <c r="G5495" s="19"/>
      <c r="H5495" s="5">
        <f t="shared" si="506"/>
        <v>43734</v>
      </c>
      <c r="I5495" s="6" t="e">
        <f t="shared" si="507"/>
        <v>#N/A</v>
      </c>
      <c r="J5495" s="6" t="e">
        <f t="shared" si="508"/>
        <v>#N/A</v>
      </c>
      <c r="K5495" s="19">
        <f t="shared" si="509"/>
        <v>2527</v>
      </c>
      <c r="L5495" s="6" t="e">
        <f t="shared" ca="1" si="510"/>
        <v>#N/A</v>
      </c>
    </row>
    <row r="5496" spans="1:12" x14ac:dyDescent="0.2">
      <c r="A5496" s="5">
        <f>IF(AND(dateA=1,A5495&lt;DataEnd),'iBoxx inputs'!A5500,IF(AND(dateA=2,A5495&lt;DataEnd),'Bank of England inputs'!A5500,IF(dateA=3,A5495+1,IF(dateA=4,WORKDAY(A5495,1,),WORKDAY(A5495,1,holidayQ)))))</f>
        <v>43735</v>
      </c>
      <c r="B5496" s="35" t="e">
        <f>MATCH(A5496,'iBoxx inputs'!A:A,0)</f>
        <v>#N/A</v>
      </c>
      <c r="C5496" s="35" t="e">
        <f>MATCH(A5496,'Bank of England inputs'!A:A,0)</f>
        <v>#N/A</v>
      </c>
      <c r="D5496" s="6" t="e">
        <f>IF($A5496&gt;DataEnd,NA(),IFERROR(INDEX('iBoxx inputs'!B:B,MATCH($A5496,'iBoxx inputs'!$A:$A,0)),D5495))</f>
        <v>#N/A</v>
      </c>
      <c r="E5496" s="6" t="e">
        <f>IF($A5496&gt;DataEnd,NA(),IFERROR(INDEX('iBoxx inputs'!C:C,MATCH($A5496,'iBoxx inputs'!$A:$A,0)),E5495))</f>
        <v>#N/A</v>
      </c>
      <c r="F5496" s="6" t="e">
        <f>IF($A5496&gt;DataEnd,NA(),IFERROR(INDEX('Bank of England inputs'!D:D,MATCH($A5496,'Bank of England inputs'!$A:$A,0),0),F5495))</f>
        <v>#N/A</v>
      </c>
      <c r="G5496" s="19"/>
      <c r="H5496" s="5">
        <f t="shared" si="506"/>
        <v>43735</v>
      </c>
      <c r="I5496" s="6" t="e">
        <f t="shared" si="507"/>
        <v>#N/A</v>
      </c>
      <c r="J5496" s="6" t="e">
        <f t="shared" si="508"/>
        <v>#N/A</v>
      </c>
      <c r="K5496" s="19">
        <f t="shared" si="509"/>
        <v>2528</v>
      </c>
      <c r="L5496" s="6" t="e">
        <f t="shared" ca="1" si="510"/>
        <v>#N/A</v>
      </c>
    </row>
    <row r="5497" spans="1:12" x14ac:dyDescent="0.2">
      <c r="A5497" s="5">
        <f>IF(AND(dateA=1,A5496&lt;DataEnd),'iBoxx inputs'!A5501,IF(AND(dateA=2,A5496&lt;DataEnd),'Bank of England inputs'!A5501,IF(dateA=3,A5496+1,IF(dateA=4,WORKDAY(A5496,1,),WORKDAY(A5496,1,holidayQ)))))</f>
        <v>43738</v>
      </c>
      <c r="B5497" s="35" t="e">
        <f>MATCH(A5497,'iBoxx inputs'!A:A,0)</f>
        <v>#N/A</v>
      </c>
      <c r="C5497" s="35" t="e">
        <f>MATCH(A5497,'Bank of England inputs'!A:A,0)</f>
        <v>#N/A</v>
      </c>
      <c r="D5497" s="6" t="e">
        <f>IF($A5497&gt;DataEnd,NA(),IFERROR(INDEX('iBoxx inputs'!B:B,MATCH($A5497,'iBoxx inputs'!$A:$A,0)),D5496))</f>
        <v>#N/A</v>
      </c>
      <c r="E5497" s="6" t="e">
        <f>IF($A5497&gt;DataEnd,NA(),IFERROR(INDEX('iBoxx inputs'!C:C,MATCH($A5497,'iBoxx inputs'!$A:$A,0)),E5496))</f>
        <v>#N/A</v>
      </c>
      <c r="F5497" s="6" t="e">
        <f>IF($A5497&gt;DataEnd,NA(),IFERROR(INDEX('Bank of England inputs'!D:D,MATCH($A5497,'Bank of England inputs'!$A:$A,0),0),F5496))</f>
        <v>#N/A</v>
      </c>
      <c r="G5497" s="19"/>
      <c r="H5497" s="5">
        <f t="shared" si="506"/>
        <v>43738</v>
      </c>
      <c r="I5497" s="6" t="e">
        <f t="shared" si="507"/>
        <v>#N/A</v>
      </c>
      <c r="J5497" s="6" t="e">
        <f t="shared" si="508"/>
        <v>#N/A</v>
      </c>
      <c r="K5497" s="19">
        <f t="shared" si="509"/>
        <v>2526</v>
      </c>
      <c r="L5497" s="6" t="e">
        <f t="shared" ca="1" si="510"/>
        <v>#N/A</v>
      </c>
    </row>
    <row r="5498" spans="1:12" x14ac:dyDescent="0.2">
      <c r="A5498" s="5">
        <f>IF(AND(dateA=1,A5497&lt;DataEnd),'iBoxx inputs'!A5502,IF(AND(dateA=2,A5497&lt;DataEnd),'Bank of England inputs'!A5502,IF(dateA=3,A5497+1,IF(dateA=4,WORKDAY(A5497,1,),WORKDAY(A5497,1,holidayQ)))))</f>
        <v>43739</v>
      </c>
      <c r="B5498" s="35" t="e">
        <f>MATCH(A5498,'iBoxx inputs'!A:A,0)</f>
        <v>#N/A</v>
      </c>
      <c r="C5498" s="35" t="e">
        <f>MATCH(A5498,'Bank of England inputs'!A:A,0)</f>
        <v>#N/A</v>
      </c>
      <c r="D5498" s="6" t="e">
        <f>IF($A5498&gt;DataEnd,NA(),IFERROR(INDEX('iBoxx inputs'!B:B,MATCH($A5498,'iBoxx inputs'!$A:$A,0)),D5497))</f>
        <v>#N/A</v>
      </c>
      <c r="E5498" s="6" t="e">
        <f>IF($A5498&gt;DataEnd,NA(),IFERROR(INDEX('iBoxx inputs'!C:C,MATCH($A5498,'iBoxx inputs'!$A:$A,0)),E5497))</f>
        <v>#N/A</v>
      </c>
      <c r="F5498" s="6" t="e">
        <f>IF($A5498&gt;DataEnd,NA(),IFERROR(INDEX('Bank of England inputs'!D:D,MATCH($A5498,'Bank of England inputs'!$A:$A,0),0),F5497))</f>
        <v>#N/A</v>
      </c>
      <c r="G5498" s="19"/>
      <c r="H5498" s="5">
        <f t="shared" si="506"/>
        <v>43739</v>
      </c>
      <c r="I5498" s="6" t="e">
        <f t="shared" si="507"/>
        <v>#N/A</v>
      </c>
      <c r="J5498" s="6" t="e">
        <f t="shared" si="508"/>
        <v>#N/A</v>
      </c>
      <c r="K5498" s="19">
        <f t="shared" si="509"/>
        <v>2526</v>
      </c>
      <c r="L5498" s="6" t="e">
        <f t="shared" ca="1" si="510"/>
        <v>#N/A</v>
      </c>
    </row>
    <row r="5499" spans="1:12" x14ac:dyDescent="0.2">
      <c r="A5499" s="5">
        <f>IF(AND(dateA=1,A5498&lt;DataEnd),'iBoxx inputs'!A5503,IF(AND(dateA=2,A5498&lt;DataEnd),'Bank of England inputs'!A5503,IF(dateA=3,A5498+1,IF(dateA=4,WORKDAY(A5498,1,),WORKDAY(A5498,1,holidayQ)))))</f>
        <v>43740</v>
      </c>
      <c r="B5499" s="35" t="e">
        <f>MATCH(A5499,'iBoxx inputs'!A:A,0)</f>
        <v>#N/A</v>
      </c>
      <c r="C5499" s="35" t="e">
        <f>MATCH(A5499,'Bank of England inputs'!A:A,0)</f>
        <v>#N/A</v>
      </c>
      <c r="D5499" s="6" t="e">
        <f>IF($A5499&gt;DataEnd,NA(),IFERROR(INDEX('iBoxx inputs'!B:B,MATCH($A5499,'iBoxx inputs'!$A:$A,0)),D5498))</f>
        <v>#N/A</v>
      </c>
      <c r="E5499" s="6" t="e">
        <f>IF($A5499&gt;DataEnd,NA(),IFERROR(INDEX('iBoxx inputs'!C:C,MATCH($A5499,'iBoxx inputs'!$A:$A,0)),E5498))</f>
        <v>#N/A</v>
      </c>
      <c r="F5499" s="6" t="e">
        <f>IF($A5499&gt;DataEnd,NA(),IFERROR(INDEX('Bank of England inputs'!D:D,MATCH($A5499,'Bank of England inputs'!$A:$A,0),0),F5498))</f>
        <v>#N/A</v>
      </c>
      <c r="G5499" s="19"/>
      <c r="H5499" s="5">
        <f t="shared" si="506"/>
        <v>43740</v>
      </c>
      <c r="I5499" s="6" t="e">
        <f t="shared" si="507"/>
        <v>#N/A</v>
      </c>
      <c r="J5499" s="6" t="e">
        <f t="shared" si="508"/>
        <v>#N/A</v>
      </c>
      <c r="K5499" s="19">
        <f t="shared" si="509"/>
        <v>2526</v>
      </c>
      <c r="L5499" s="6" t="e">
        <f t="shared" ca="1" si="510"/>
        <v>#N/A</v>
      </c>
    </row>
    <row r="5500" spans="1:12" x14ac:dyDescent="0.2">
      <c r="A5500" s="5">
        <f>IF(AND(dateA=1,A5499&lt;DataEnd),'iBoxx inputs'!A5504,IF(AND(dateA=2,A5499&lt;DataEnd),'Bank of England inputs'!A5504,IF(dateA=3,A5499+1,IF(dateA=4,WORKDAY(A5499,1,),WORKDAY(A5499,1,holidayQ)))))</f>
        <v>43741</v>
      </c>
      <c r="B5500" s="35" t="e">
        <f>MATCH(A5500,'iBoxx inputs'!A:A,0)</f>
        <v>#N/A</v>
      </c>
      <c r="C5500" s="35" t="e">
        <f>MATCH(A5500,'Bank of England inputs'!A:A,0)</f>
        <v>#N/A</v>
      </c>
      <c r="D5500" s="6" t="e">
        <f>IF($A5500&gt;DataEnd,NA(),IFERROR(INDEX('iBoxx inputs'!B:B,MATCH($A5500,'iBoxx inputs'!$A:$A,0)),D5499))</f>
        <v>#N/A</v>
      </c>
      <c r="E5500" s="6" t="e">
        <f>IF($A5500&gt;DataEnd,NA(),IFERROR(INDEX('iBoxx inputs'!C:C,MATCH($A5500,'iBoxx inputs'!$A:$A,0)),E5499))</f>
        <v>#N/A</v>
      </c>
      <c r="F5500" s="6" t="e">
        <f>IF($A5500&gt;DataEnd,NA(),IFERROR(INDEX('Bank of England inputs'!D:D,MATCH($A5500,'Bank of England inputs'!$A:$A,0),0),F5499))</f>
        <v>#N/A</v>
      </c>
      <c r="G5500" s="19"/>
      <c r="H5500" s="5">
        <f t="shared" si="506"/>
        <v>43741</v>
      </c>
      <c r="I5500" s="6" t="e">
        <f t="shared" si="507"/>
        <v>#N/A</v>
      </c>
      <c r="J5500" s="6" t="e">
        <f t="shared" si="508"/>
        <v>#N/A</v>
      </c>
      <c r="K5500" s="19">
        <f t="shared" si="509"/>
        <v>2527</v>
      </c>
      <c r="L5500" s="6" t="e">
        <f t="shared" ca="1" si="510"/>
        <v>#N/A</v>
      </c>
    </row>
    <row r="5501" spans="1:12" x14ac:dyDescent="0.2">
      <c r="A5501" s="5">
        <f>IF(AND(dateA=1,A5500&lt;DataEnd),'iBoxx inputs'!A5505,IF(AND(dateA=2,A5500&lt;DataEnd),'Bank of England inputs'!A5505,IF(dateA=3,A5500+1,IF(dateA=4,WORKDAY(A5500,1,),WORKDAY(A5500,1,holidayQ)))))</f>
        <v>43742</v>
      </c>
      <c r="B5501" s="35" t="e">
        <f>MATCH(A5501,'iBoxx inputs'!A:A,0)</f>
        <v>#N/A</v>
      </c>
      <c r="C5501" s="35" t="e">
        <f>MATCH(A5501,'Bank of England inputs'!A:A,0)</f>
        <v>#N/A</v>
      </c>
      <c r="D5501" s="6" t="e">
        <f>IF($A5501&gt;DataEnd,NA(),IFERROR(INDEX('iBoxx inputs'!B:B,MATCH($A5501,'iBoxx inputs'!$A:$A,0)),D5500))</f>
        <v>#N/A</v>
      </c>
      <c r="E5501" s="6" t="e">
        <f>IF($A5501&gt;DataEnd,NA(),IFERROR(INDEX('iBoxx inputs'!C:C,MATCH($A5501,'iBoxx inputs'!$A:$A,0)),E5500))</f>
        <v>#N/A</v>
      </c>
      <c r="F5501" s="6" t="e">
        <f>IF($A5501&gt;DataEnd,NA(),IFERROR(INDEX('Bank of England inputs'!D:D,MATCH($A5501,'Bank of England inputs'!$A:$A,0),0),F5500))</f>
        <v>#N/A</v>
      </c>
      <c r="G5501" s="19"/>
      <c r="H5501" s="5">
        <f t="shared" si="506"/>
        <v>43742</v>
      </c>
      <c r="I5501" s="6" t="e">
        <f t="shared" si="507"/>
        <v>#N/A</v>
      </c>
      <c r="J5501" s="6" t="e">
        <f t="shared" si="508"/>
        <v>#N/A</v>
      </c>
      <c r="K5501" s="19">
        <f t="shared" si="509"/>
        <v>2528</v>
      </c>
      <c r="L5501" s="6" t="e">
        <f t="shared" ca="1" si="510"/>
        <v>#N/A</v>
      </c>
    </row>
    <row r="5502" spans="1:12" x14ac:dyDescent="0.2">
      <c r="A5502" s="5">
        <f>IF(AND(dateA=1,A5501&lt;DataEnd),'iBoxx inputs'!A5506,IF(AND(dateA=2,A5501&lt;DataEnd),'Bank of England inputs'!A5506,IF(dateA=3,A5501+1,IF(dateA=4,WORKDAY(A5501,1,),WORKDAY(A5501,1,holidayQ)))))</f>
        <v>43745</v>
      </c>
      <c r="B5502" s="35" t="e">
        <f>MATCH(A5502,'iBoxx inputs'!A:A,0)</f>
        <v>#N/A</v>
      </c>
      <c r="C5502" s="35" t="e">
        <f>MATCH(A5502,'Bank of England inputs'!A:A,0)</f>
        <v>#N/A</v>
      </c>
      <c r="D5502" s="6" t="e">
        <f>IF($A5502&gt;DataEnd,NA(),IFERROR(INDEX('iBoxx inputs'!B:B,MATCH($A5502,'iBoxx inputs'!$A:$A,0)),D5501))</f>
        <v>#N/A</v>
      </c>
      <c r="E5502" s="6" t="e">
        <f>IF($A5502&gt;DataEnd,NA(),IFERROR(INDEX('iBoxx inputs'!C:C,MATCH($A5502,'iBoxx inputs'!$A:$A,0)),E5501))</f>
        <v>#N/A</v>
      </c>
      <c r="F5502" s="6" t="e">
        <f>IF($A5502&gt;DataEnd,NA(),IFERROR(INDEX('Bank of England inputs'!D:D,MATCH($A5502,'Bank of England inputs'!$A:$A,0),0),F5501))</f>
        <v>#N/A</v>
      </c>
      <c r="G5502" s="19"/>
      <c r="H5502" s="5">
        <f t="shared" si="506"/>
        <v>43745</v>
      </c>
      <c r="I5502" s="6" t="e">
        <f t="shared" si="507"/>
        <v>#N/A</v>
      </c>
      <c r="J5502" s="6" t="e">
        <f t="shared" si="508"/>
        <v>#N/A</v>
      </c>
      <c r="K5502" s="19">
        <f t="shared" si="509"/>
        <v>2526</v>
      </c>
      <c r="L5502" s="6" t="e">
        <f t="shared" ca="1" si="510"/>
        <v>#N/A</v>
      </c>
    </row>
    <row r="5503" spans="1:12" x14ac:dyDescent="0.2">
      <c r="A5503" s="5">
        <f>IF(AND(dateA=1,A5502&lt;DataEnd),'iBoxx inputs'!A5507,IF(AND(dateA=2,A5502&lt;DataEnd),'Bank of England inputs'!A5507,IF(dateA=3,A5502+1,IF(dateA=4,WORKDAY(A5502,1,),WORKDAY(A5502,1,holidayQ)))))</f>
        <v>43746</v>
      </c>
      <c r="B5503" s="35" t="e">
        <f>MATCH(A5503,'iBoxx inputs'!A:A,0)</f>
        <v>#N/A</v>
      </c>
      <c r="C5503" s="35" t="e">
        <f>MATCH(A5503,'Bank of England inputs'!A:A,0)</f>
        <v>#N/A</v>
      </c>
      <c r="D5503" s="6" t="e">
        <f>IF($A5503&gt;DataEnd,NA(),IFERROR(INDEX('iBoxx inputs'!B:B,MATCH($A5503,'iBoxx inputs'!$A:$A,0)),D5502))</f>
        <v>#N/A</v>
      </c>
      <c r="E5503" s="6" t="e">
        <f>IF($A5503&gt;DataEnd,NA(),IFERROR(INDEX('iBoxx inputs'!C:C,MATCH($A5503,'iBoxx inputs'!$A:$A,0)),E5502))</f>
        <v>#N/A</v>
      </c>
      <c r="F5503" s="6" t="e">
        <f>IF($A5503&gt;DataEnd,NA(),IFERROR(INDEX('Bank of England inputs'!D:D,MATCH($A5503,'Bank of England inputs'!$A:$A,0),0),F5502))</f>
        <v>#N/A</v>
      </c>
      <c r="G5503" s="19"/>
      <c r="H5503" s="5">
        <f t="shared" si="506"/>
        <v>43746</v>
      </c>
      <c r="I5503" s="6" t="e">
        <f t="shared" si="507"/>
        <v>#N/A</v>
      </c>
      <c r="J5503" s="6" t="e">
        <f t="shared" si="508"/>
        <v>#N/A</v>
      </c>
      <c r="K5503" s="19">
        <f t="shared" si="509"/>
        <v>2526</v>
      </c>
      <c r="L5503" s="6" t="e">
        <f t="shared" ca="1" si="510"/>
        <v>#N/A</v>
      </c>
    </row>
    <row r="5504" spans="1:12" x14ac:dyDescent="0.2">
      <c r="A5504" s="5">
        <f>IF(AND(dateA=1,A5503&lt;DataEnd),'iBoxx inputs'!A5508,IF(AND(dateA=2,A5503&lt;DataEnd),'Bank of England inputs'!A5508,IF(dateA=3,A5503+1,IF(dateA=4,WORKDAY(A5503,1,),WORKDAY(A5503,1,holidayQ)))))</f>
        <v>43747</v>
      </c>
      <c r="B5504" s="35" t="e">
        <f>MATCH(A5504,'iBoxx inputs'!A:A,0)</f>
        <v>#N/A</v>
      </c>
      <c r="C5504" s="35" t="e">
        <f>MATCH(A5504,'Bank of England inputs'!A:A,0)</f>
        <v>#N/A</v>
      </c>
      <c r="D5504" s="6" t="e">
        <f>IF($A5504&gt;DataEnd,NA(),IFERROR(INDEX('iBoxx inputs'!B:B,MATCH($A5504,'iBoxx inputs'!$A:$A,0)),D5503))</f>
        <v>#N/A</v>
      </c>
      <c r="E5504" s="6" t="e">
        <f>IF($A5504&gt;DataEnd,NA(),IFERROR(INDEX('iBoxx inputs'!C:C,MATCH($A5504,'iBoxx inputs'!$A:$A,0)),E5503))</f>
        <v>#N/A</v>
      </c>
      <c r="F5504" s="6" t="e">
        <f>IF($A5504&gt;DataEnd,NA(),IFERROR(INDEX('Bank of England inputs'!D:D,MATCH($A5504,'Bank of England inputs'!$A:$A,0),0),F5503))</f>
        <v>#N/A</v>
      </c>
      <c r="G5504" s="19"/>
      <c r="H5504" s="5">
        <f t="shared" si="506"/>
        <v>43747</v>
      </c>
      <c r="I5504" s="6" t="e">
        <f t="shared" si="507"/>
        <v>#N/A</v>
      </c>
      <c r="J5504" s="6" t="e">
        <f t="shared" si="508"/>
        <v>#N/A</v>
      </c>
      <c r="K5504" s="19">
        <f t="shared" si="509"/>
        <v>2526</v>
      </c>
      <c r="L5504" s="6" t="e">
        <f t="shared" ca="1" si="510"/>
        <v>#N/A</v>
      </c>
    </row>
    <row r="5505" spans="1:12" x14ac:dyDescent="0.2">
      <c r="A5505" s="5">
        <f>IF(AND(dateA=1,A5504&lt;DataEnd),'iBoxx inputs'!A5509,IF(AND(dateA=2,A5504&lt;DataEnd),'Bank of England inputs'!A5509,IF(dateA=3,A5504+1,IF(dateA=4,WORKDAY(A5504,1,),WORKDAY(A5504,1,holidayQ)))))</f>
        <v>43748</v>
      </c>
      <c r="B5505" s="35" t="e">
        <f>MATCH(A5505,'iBoxx inputs'!A:A,0)</f>
        <v>#N/A</v>
      </c>
      <c r="C5505" s="35" t="e">
        <f>MATCH(A5505,'Bank of England inputs'!A:A,0)</f>
        <v>#N/A</v>
      </c>
      <c r="D5505" s="6" t="e">
        <f>IF($A5505&gt;DataEnd,NA(),IFERROR(INDEX('iBoxx inputs'!B:B,MATCH($A5505,'iBoxx inputs'!$A:$A,0)),D5504))</f>
        <v>#N/A</v>
      </c>
      <c r="E5505" s="6" t="e">
        <f>IF($A5505&gt;DataEnd,NA(),IFERROR(INDEX('iBoxx inputs'!C:C,MATCH($A5505,'iBoxx inputs'!$A:$A,0)),E5504))</f>
        <v>#N/A</v>
      </c>
      <c r="F5505" s="6" t="e">
        <f>IF($A5505&gt;DataEnd,NA(),IFERROR(INDEX('Bank of England inputs'!D:D,MATCH($A5505,'Bank of England inputs'!$A:$A,0),0),F5504))</f>
        <v>#N/A</v>
      </c>
      <c r="G5505" s="19"/>
      <c r="H5505" s="5">
        <f t="shared" si="506"/>
        <v>43748</v>
      </c>
      <c r="I5505" s="6" t="e">
        <f t="shared" si="507"/>
        <v>#N/A</v>
      </c>
      <c r="J5505" s="6" t="e">
        <f t="shared" si="508"/>
        <v>#N/A</v>
      </c>
      <c r="K5505" s="19">
        <f t="shared" si="509"/>
        <v>2527</v>
      </c>
      <c r="L5505" s="6" t="e">
        <f t="shared" ca="1" si="510"/>
        <v>#N/A</v>
      </c>
    </row>
    <row r="5506" spans="1:12" x14ac:dyDescent="0.2">
      <c r="A5506" s="5">
        <f>IF(AND(dateA=1,A5505&lt;DataEnd),'iBoxx inputs'!A5510,IF(AND(dateA=2,A5505&lt;DataEnd),'Bank of England inputs'!A5510,IF(dateA=3,A5505+1,IF(dateA=4,WORKDAY(A5505,1,),WORKDAY(A5505,1,holidayQ)))))</f>
        <v>43749</v>
      </c>
      <c r="B5506" s="35" t="e">
        <f>MATCH(A5506,'iBoxx inputs'!A:A,0)</f>
        <v>#N/A</v>
      </c>
      <c r="C5506" s="35" t="e">
        <f>MATCH(A5506,'Bank of England inputs'!A:A,0)</f>
        <v>#N/A</v>
      </c>
      <c r="D5506" s="6" t="e">
        <f>IF($A5506&gt;DataEnd,NA(),IFERROR(INDEX('iBoxx inputs'!B:B,MATCH($A5506,'iBoxx inputs'!$A:$A,0)),D5505))</f>
        <v>#N/A</v>
      </c>
      <c r="E5506" s="6" t="e">
        <f>IF($A5506&gt;DataEnd,NA(),IFERROR(INDEX('iBoxx inputs'!C:C,MATCH($A5506,'iBoxx inputs'!$A:$A,0)),E5505))</f>
        <v>#N/A</v>
      </c>
      <c r="F5506" s="6" t="e">
        <f>IF($A5506&gt;DataEnd,NA(),IFERROR(INDEX('Bank of England inputs'!D:D,MATCH($A5506,'Bank of England inputs'!$A:$A,0),0),F5505))</f>
        <v>#N/A</v>
      </c>
      <c r="G5506" s="19"/>
      <c r="H5506" s="5">
        <f t="shared" ref="H5506:H5569" si="511">A5506</f>
        <v>43749</v>
      </c>
      <c r="I5506" s="6" t="e">
        <f t="shared" ref="I5506:I5569" si="512">(D5506+E5506)/2</f>
        <v>#N/A</v>
      </c>
      <c r="J5506" s="6" t="e">
        <f t="shared" ref="J5506:J5569" si="513">((1+I5506/100)/(1+F5506/100)-1)*100</f>
        <v>#N/A</v>
      </c>
      <c r="K5506" s="19">
        <f t="shared" si="509"/>
        <v>2528</v>
      </c>
      <c r="L5506" s="6" t="e">
        <f t="shared" ca="1" si="510"/>
        <v>#N/A</v>
      </c>
    </row>
    <row r="5507" spans="1:12" x14ac:dyDescent="0.2">
      <c r="A5507" s="5">
        <f>IF(AND(dateA=1,A5506&lt;DataEnd),'iBoxx inputs'!A5511,IF(AND(dateA=2,A5506&lt;DataEnd),'Bank of England inputs'!A5511,IF(dateA=3,A5506+1,IF(dateA=4,WORKDAY(A5506,1,),WORKDAY(A5506,1,holidayQ)))))</f>
        <v>43752</v>
      </c>
      <c r="B5507" s="35" t="e">
        <f>MATCH(A5507,'iBoxx inputs'!A:A,0)</f>
        <v>#N/A</v>
      </c>
      <c r="C5507" s="35" t="e">
        <f>MATCH(A5507,'Bank of England inputs'!A:A,0)</f>
        <v>#N/A</v>
      </c>
      <c r="D5507" s="6" t="e">
        <f>IF($A5507&gt;DataEnd,NA(),IFERROR(INDEX('iBoxx inputs'!B:B,MATCH($A5507,'iBoxx inputs'!$A:$A,0)),D5506))</f>
        <v>#N/A</v>
      </c>
      <c r="E5507" s="6" t="e">
        <f>IF($A5507&gt;DataEnd,NA(),IFERROR(INDEX('iBoxx inputs'!C:C,MATCH($A5507,'iBoxx inputs'!$A:$A,0)),E5506))</f>
        <v>#N/A</v>
      </c>
      <c r="F5507" s="6" t="e">
        <f>IF($A5507&gt;DataEnd,NA(),IFERROR(INDEX('Bank of England inputs'!D:D,MATCH($A5507,'Bank of England inputs'!$A:$A,0),0),F5506))</f>
        <v>#N/A</v>
      </c>
      <c r="G5507" s="19"/>
      <c r="H5507" s="5">
        <f t="shared" si="511"/>
        <v>43752</v>
      </c>
      <c r="I5507" s="6" t="e">
        <f t="shared" si="512"/>
        <v>#N/A</v>
      </c>
      <c r="J5507" s="6" t="e">
        <f t="shared" si="513"/>
        <v>#N/A</v>
      </c>
      <c r="K5507" s="19">
        <f t="shared" si="509"/>
        <v>2526</v>
      </c>
      <c r="L5507" s="6" t="e">
        <f t="shared" ca="1" si="510"/>
        <v>#N/A</v>
      </c>
    </row>
    <row r="5508" spans="1:12" x14ac:dyDescent="0.2">
      <c r="A5508" s="5">
        <f>IF(AND(dateA=1,A5507&lt;DataEnd),'iBoxx inputs'!A5512,IF(AND(dateA=2,A5507&lt;DataEnd),'Bank of England inputs'!A5512,IF(dateA=3,A5507+1,IF(dateA=4,WORKDAY(A5507,1,),WORKDAY(A5507,1,holidayQ)))))</f>
        <v>43753</v>
      </c>
      <c r="B5508" s="35" t="e">
        <f>MATCH(A5508,'iBoxx inputs'!A:A,0)</f>
        <v>#N/A</v>
      </c>
      <c r="C5508" s="35" t="e">
        <f>MATCH(A5508,'Bank of England inputs'!A:A,0)</f>
        <v>#N/A</v>
      </c>
      <c r="D5508" s="6" t="e">
        <f>IF($A5508&gt;DataEnd,NA(),IFERROR(INDEX('iBoxx inputs'!B:B,MATCH($A5508,'iBoxx inputs'!$A:$A,0)),D5507))</f>
        <v>#N/A</v>
      </c>
      <c r="E5508" s="6" t="e">
        <f>IF($A5508&gt;DataEnd,NA(),IFERROR(INDEX('iBoxx inputs'!C:C,MATCH($A5508,'iBoxx inputs'!$A:$A,0)),E5507))</f>
        <v>#N/A</v>
      </c>
      <c r="F5508" s="6" t="e">
        <f>IF($A5508&gt;DataEnd,NA(),IFERROR(INDEX('Bank of England inputs'!D:D,MATCH($A5508,'Bank of England inputs'!$A:$A,0),0),F5507))</f>
        <v>#N/A</v>
      </c>
      <c r="G5508" s="19"/>
      <c r="H5508" s="5">
        <f t="shared" si="511"/>
        <v>43753</v>
      </c>
      <c r="I5508" s="6" t="e">
        <f t="shared" si="512"/>
        <v>#N/A</v>
      </c>
      <c r="J5508" s="6" t="e">
        <f t="shared" si="513"/>
        <v>#N/A</v>
      </c>
      <c r="K5508" s="19">
        <f t="shared" si="509"/>
        <v>2526</v>
      </c>
      <c r="L5508" s="6" t="e">
        <f t="shared" ca="1" si="510"/>
        <v>#N/A</v>
      </c>
    </row>
    <row r="5509" spans="1:12" x14ac:dyDescent="0.2">
      <c r="A5509" s="5">
        <f>IF(AND(dateA=1,A5508&lt;DataEnd),'iBoxx inputs'!A5513,IF(AND(dateA=2,A5508&lt;DataEnd),'Bank of England inputs'!A5513,IF(dateA=3,A5508+1,IF(dateA=4,WORKDAY(A5508,1,),WORKDAY(A5508,1,holidayQ)))))</f>
        <v>43754</v>
      </c>
      <c r="B5509" s="35" t="e">
        <f>MATCH(A5509,'iBoxx inputs'!A:A,0)</f>
        <v>#N/A</v>
      </c>
      <c r="C5509" s="35" t="e">
        <f>MATCH(A5509,'Bank of England inputs'!A:A,0)</f>
        <v>#N/A</v>
      </c>
      <c r="D5509" s="6" t="e">
        <f>IF($A5509&gt;DataEnd,NA(),IFERROR(INDEX('iBoxx inputs'!B:B,MATCH($A5509,'iBoxx inputs'!$A:$A,0)),D5508))</f>
        <v>#N/A</v>
      </c>
      <c r="E5509" s="6" t="e">
        <f>IF($A5509&gt;DataEnd,NA(),IFERROR(INDEX('iBoxx inputs'!C:C,MATCH($A5509,'iBoxx inputs'!$A:$A,0)),E5508))</f>
        <v>#N/A</v>
      </c>
      <c r="F5509" s="6" t="e">
        <f>IF($A5509&gt;DataEnd,NA(),IFERROR(INDEX('Bank of England inputs'!D:D,MATCH($A5509,'Bank of England inputs'!$A:$A,0),0),F5508))</f>
        <v>#N/A</v>
      </c>
      <c r="G5509" s="19"/>
      <c r="H5509" s="5">
        <f t="shared" si="511"/>
        <v>43754</v>
      </c>
      <c r="I5509" s="6" t="e">
        <f t="shared" si="512"/>
        <v>#N/A</v>
      </c>
      <c r="J5509" s="6" t="e">
        <f t="shared" si="513"/>
        <v>#N/A</v>
      </c>
      <c r="K5509" s="19">
        <f t="shared" si="509"/>
        <v>2526</v>
      </c>
      <c r="L5509" s="6" t="e">
        <f t="shared" ca="1" si="510"/>
        <v>#N/A</v>
      </c>
    </row>
    <row r="5510" spans="1:12" x14ac:dyDescent="0.2">
      <c r="A5510" s="5">
        <f>IF(AND(dateA=1,A5509&lt;DataEnd),'iBoxx inputs'!A5514,IF(AND(dateA=2,A5509&lt;DataEnd),'Bank of England inputs'!A5514,IF(dateA=3,A5509+1,IF(dateA=4,WORKDAY(A5509,1,),WORKDAY(A5509,1,holidayQ)))))</f>
        <v>43755</v>
      </c>
      <c r="B5510" s="35" t="e">
        <f>MATCH(A5510,'iBoxx inputs'!A:A,0)</f>
        <v>#N/A</v>
      </c>
      <c r="C5510" s="35" t="e">
        <f>MATCH(A5510,'Bank of England inputs'!A:A,0)</f>
        <v>#N/A</v>
      </c>
      <c r="D5510" s="6" t="e">
        <f>IF($A5510&gt;DataEnd,NA(),IFERROR(INDEX('iBoxx inputs'!B:B,MATCH($A5510,'iBoxx inputs'!$A:$A,0)),D5509))</f>
        <v>#N/A</v>
      </c>
      <c r="E5510" s="6" t="e">
        <f>IF($A5510&gt;DataEnd,NA(),IFERROR(INDEX('iBoxx inputs'!C:C,MATCH($A5510,'iBoxx inputs'!$A:$A,0)),E5509))</f>
        <v>#N/A</v>
      </c>
      <c r="F5510" s="6" t="e">
        <f>IF($A5510&gt;DataEnd,NA(),IFERROR(INDEX('Bank of England inputs'!D:D,MATCH($A5510,'Bank of England inputs'!$A:$A,0),0),F5509))</f>
        <v>#N/A</v>
      </c>
      <c r="G5510" s="19"/>
      <c r="H5510" s="5">
        <f t="shared" si="511"/>
        <v>43755</v>
      </c>
      <c r="I5510" s="6" t="e">
        <f t="shared" si="512"/>
        <v>#N/A</v>
      </c>
      <c r="J5510" s="6" t="e">
        <f t="shared" si="513"/>
        <v>#N/A</v>
      </c>
      <c r="K5510" s="19">
        <f t="shared" si="509"/>
        <v>2527</v>
      </c>
      <c r="L5510" s="6" t="e">
        <f t="shared" ca="1" si="510"/>
        <v>#N/A</v>
      </c>
    </row>
    <row r="5511" spans="1:12" x14ac:dyDescent="0.2">
      <c r="A5511" s="5">
        <f>IF(AND(dateA=1,A5510&lt;DataEnd),'iBoxx inputs'!A5515,IF(AND(dateA=2,A5510&lt;DataEnd),'Bank of England inputs'!A5515,IF(dateA=3,A5510+1,IF(dateA=4,WORKDAY(A5510,1,),WORKDAY(A5510,1,holidayQ)))))</f>
        <v>43756</v>
      </c>
      <c r="B5511" s="35" t="e">
        <f>MATCH(A5511,'iBoxx inputs'!A:A,0)</f>
        <v>#N/A</v>
      </c>
      <c r="C5511" s="35" t="e">
        <f>MATCH(A5511,'Bank of England inputs'!A:A,0)</f>
        <v>#N/A</v>
      </c>
      <c r="D5511" s="6" t="e">
        <f>IF($A5511&gt;DataEnd,NA(),IFERROR(INDEX('iBoxx inputs'!B:B,MATCH($A5511,'iBoxx inputs'!$A:$A,0)),D5510))</f>
        <v>#N/A</v>
      </c>
      <c r="E5511" s="6" t="e">
        <f>IF($A5511&gt;DataEnd,NA(),IFERROR(INDEX('iBoxx inputs'!C:C,MATCH($A5511,'iBoxx inputs'!$A:$A,0)),E5510))</f>
        <v>#N/A</v>
      </c>
      <c r="F5511" s="6" t="e">
        <f>IF($A5511&gt;DataEnd,NA(),IFERROR(INDEX('Bank of England inputs'!D:D,MATCH($A5511,'Bank of England inputs'!$A:$A,0),0),F5510))</f>
        <v>#N/A</v>
      </c>
      <c r="G5511" s="19"/>
      <c r="H5511" s="5">
        <f t="shared" si="511"/>
        <v>43756</v>
      </c>
      <c r="I5511" s="6" t="e">
        <f t="shared" si="512"/>
        <v>#N/A</v>
      </c>
      <c r="J5511" s="6" t="e">
        <f t="shared" si="513"/>
        <v>#N/A</v>
      </c>
      <c r="K5511" s="19">
        <f t="shared" si="509"/>
        <v>2528</v>
      </c>
      <c r="L5511" s="6" t="e">
        <f t="shared" ca="1" si="510"/>
        <v>#N/A</v>
      </c>
    </row>
    <row r="5512" spans="1:12" x14ac:dyDescent="0.2">
      <c r="A5512" s="5">
        <f>IF(AND(dateA=1,A5511&lt;DataEnd),'iBoxx inputs'!A5516,IF(AND(dateA=2,A5511&lt;DataEnd),'Bank of England inputs'!A5516,IF(dateA=3,A5511+1,IF(dateA=4,WORKDAY(A5511,1,),WORKDAY(A5511,1,holidayQ)))))</f>
        <v>43759</v>
      </c>
      <c r="B5512" s="35" t="e">
        <f>MATCH(A5512,'iBoxx inputs'!A:A,0)</f>
        <v>#N/A</v>
      </c>
      <c r="C5512" s="35" t="e">
        <f>MATCH(A5512,'Bank of England inputs'!A:A,0)</f>
        <v>#N/A</v>
      </c>
      <c r="D5512" s="6" t="e">
        <f>IF($A5512&gt;DataEnd,NA(),IFERROR(INDEX('iBoxx inputs'!B:B,MATCH($A5512,'iBoxx inputs'!$A:$A,0)),D5511))</f>
        <v>#N/A</v>
      </c>
      <c r="E5512" s="6" t="e">
        <f>IF($A5512&gt;DataEnd,NA(),IFERROR(INDEX('iBoxx inputs'!C:C,MATCH($A5512,'iBoxx inputs'!$A:$A,0)),E5511))</f>
        <v>#N/A</v>
      </c>
      <c r="F5512" s="6" t="e">
        <f>IF($A5512&gt;DataEnd,NA(),IFERROR(INDEX('Bank of England inputs'!D:D,MATCH($A5512,'Bank of England inputs'!$A:$A,0),0),F5511))</f>
        <v>#N/A</v>
      </c>
      <c r="G5512" s="19"/>
      <c r="H5512" s="5">
        <f t="shared" si="511"/>
        <v>43759</v>
      </c>
      <c r="I5512" s="6" t="e">
        <f t="shared" si="512"/>
        <v>#N/A</v>
      </c>
      <c r="J5512" s="6" t="e">
        <f t="shared" si="513"/>
        <v>#N/A</v>
      </c>
      <c r="K5512" s="19">
        <f t="shared" si="509"/>
        <v>2526</v>
      </c>
      <c r="L5512" s="6" t="e">
        <f t="shared" ca="1" si="510"/>
        <v>#N/A</v>
      </c>
    </row>
    <row r="5513" spans="1:12" x14ac:dyDescent="0.2">
      <c r="A5513" s="5">
        <f>IF(AND(dateA=1,A5512&lt;DataEnd),'iBoxx inputs'!A5517,IF(AND(dateA=2,A5512&lt;DataEnd),'Bank of England inputs'!A5517,IF(dateA=3,A5512+1,IF(dateA=4,WORKDAY(A5512,1,),WORKDAY(A5512,1,holidayQ)))))</f>
        <v>43760</v>
      </c>
      <c r="B5513" s="35" t="e">
        <f>MATCH(A5513,'iBoxx inputs'!A:A,0)</f>
        <v>#N/A</v>
      </c>
      <c r="C5513" s="35" t="e">
        <f>MATCH(A5513,'Bank of England inputs'!A:A,0)</f>
        <v>#N/A</v>
      </c>
      <c r="D5513" s="6" t="e">
        <f>IF($A5513&gt;DataEnd,NA(),IFERROR(INDEX('iBoxx inputs'!B:B,MATCH($A5513,'iBoxx inputs'!$A:$A,0)),D5512))</f>
        <v>#N/A</v>
      </c>
      <c r="E5513" s="6" t="e">
        <f>IF($A5513&gt;DataEnd,NA(),IFERROR(INDEX('iBoxx inputs'!C:C,MATCH($A5513,'iBoxx inputs'!$A:$A,0)),E5512))</f>
        <v>#N/A</v>
      </c>
      <c r="F5513" s="6" t="e">
        <f>IF($A5513&gt;DataEnd,NA(),IFERROR(INDEX('Bank of England inputs'!D:D,MATCH($A5513,'Bank of England inputs'!$A:$A,0),0),F5512))</f>
        <v>#N/A</v>
      </c>
      <c r="G5513" s="19"/>
      <c r="H5513" s="5">
        <f t="shared" si="511"/>
        <v>43760</v>
      </c>
      <c r="I5513" s="6" t="e">
        <f t="shared" si="512"/>
        <v>#N/A</v>
      </c>
      <c r="J5513" s="6" t="e">
        <f t="shared" si="513"/>
        <v>#N/A</v>
      </c>
      <c r="K5513" s="19">
        <f t="shared" si="509"/>
        <v>2526</v>
      </c>
      <c r="L5513" s="6" t="e">
        <f t="shared" ca="1" si="510"/>
        <v>#N/A</v>
      </c>
    </row>
    <row r="5514" spans="1:12" x14ac:dyDescent="0.2">
      <c r="A5514" s="5">
        <f>IF(AND(dateA=1,A5513&lt;DataEnd),'iBoxx inputs'!A5518,IF(AND(dateA=2,A5513&lt;DataEnd),'Bank of England inputs'!A5518,IF(dateA=3,A5513+1,IF(dateA=4,WORKDAY(A5513,1,),WORKDAY(A5513,1,holidayQ)))))</f>
        <v>43761</v>
      </c>
      <c r="B5514" s="35" t="e">
        <f>MATCH(A5514,'iBoxx inputs'!A:A,0)</f>
        <v>#N/A</v>
      </c>
      <c r="C5514" s="35" t="e">
        <f>MATCH(A5514,'Bank of England inputs'!A:A,0)</f>
        <v>#N/A</v>
      </c>
      <c r="D5514" s="6" t="e">
        <f>IF($A5514&gt;DataEnd,NA(),IFERROR(INDEX('iBoxx inputs'!B:B,MATCH($A5514,'iBoxx inputs'!$A:$A,0)),D5513))</f>
        <v>#N/A</v>
      </c>
      <c r="E5514" s="6" t="e">
        <f>IF($A5514&gt;DataEnd,NA(),IFERROR(INDEX('iBoxx inputs'!C:C,MATCH($A5514,'iBoxx inputs'!$A:$A,0)),E5513))</f>
        <v>#N/A</v>
      </c>
      <c r="F5514" s="6" t="e">
        <f>IF($A5514&gt;DataEnd,NA(),IFERROR(INDEX('Bank of England inputs'!D:D,MATCH($A5514,'Bank of England inputs'!$A:$A,0),0),F5513))</f>
        <v>#N/A</v>
      </c>
      <c r="G5514" s="19"/>
      <c r="H5514" s="5">
        <f t="shared" si="511"/>
        <v>43761</v>
      </c>
      <c r="I5514" s="6" t="e">
        <f t="shared" si="512"/>
        <v>#N/A</v>
      </c>
      <c r="J5514" s="6" t="e">
        <f t="shared" si="513"/>
        <v>#N/A</v>
      </c>
      <c r="K5514" s="19">
        <f t="shared" si="509"/>
        <v>2526</v>
      </c>
      <c r="L5514" s="6" t="e">
        <f t="shared" ca="1" si="510"/>
        <v>#N/A</v>
      </c>
    </row>
    <row r="5515" spans="1:12" x14ac:dyDescent="0.2">
      <c r="A5515" s="5">
        <f>IF(AND(dateA=1,A5514&lt;DataEnd),'iBoxx inputs'!A5519,IF(AND(dateA=2,A5514&lt;DataEnd),'Bank of England inputs'!A5519,IF(dateA=3,A5514+1,IF(dateA=4,WORKDAY(A5514,1,),WORKDAY(A5514,1,holidayQ)))))</f>
        <v>43762</v>
      </c>
      <c r="B5515" s="35" t="e">
        <f>MATCH(A5515,'iBoxx inputs'!A:A,0)</f>
        <v>#N/A</v>
      </c>
      <c r="C5515" s="35" t="e">
        <f>MATCH(A5515,'Bank of England inputs'!A:A,0)</f>
        <v>#N/A</v>
      </c>
      <c r="D5515" s="6" t="e">
        <f>IF($A5515&gt;DataEnd,NA(),IFERROR(INDEX('iBoxx inputs'!B:B,MATCH($A5515,'iBoxx inputs'!$A:$A,0)),D5514))</f>
        <v>#N/A</v>
      </c>
      <c r="E5515" s="6" t="e">
        <f>IF($A5515&gt;DataEnd,NA(),IFERROR(INDEX('iBoxx inputs'!C:C,MATCH($A5515,'iBoxx inputs'!$A:$A,0)),E5514))</f>
        <v>#N/A</v>
      </c>
      <c r="F5515" s="6" t="e">
        <f>IF($A5515&gt;DataEnd,NA(),IFERROR(INDEX('Bank of England inputs'!D:D,MATCH($A5515,'Bank of England inputs'!$A:$A,0),0),F5514))</f>
        <v>#N/A</v>
      </c>
      <c r="G5515" s="19"/>
      <c r="H5515" s="5">
        <f t="shared" si="511"/>
        <v>43762</v>
      </c>
      <c r="I5515" s="6" t="e">
        <f t="shared" si="512"/>
        <v>#N/A</v>
      </c>
      <c r="J5515" s="6" t="e">
        <f t="shared" si="513"/>
        <v>#N/A</v>
      </c>
      <c r="K5515" s="19">
        <f t="shared" si="509"/>
        <v>2527</v>
      </c>
      <c r="L5515" s="6" t="e">
        <f t="shared" ca="1" si="510"/>
        <v>#N/A</v>
      </c>
    </row>
    <row r="5516" spans="1:12" x14ac:dyDescent="0.2">
      <c r="A5516" s="5">
        <f>IF(AND(dateA=1,A5515&lt;DataEnd),'iBoxx inputs'!A5520,IF(AND(dateA=2,A5515&lt;DataEnd),'Bank of England inputs'!A5520,IF(dateA=3,A5515+1,IF(dateA=4,WORKDAY(A5515,1,),WORKDAY(A5515,1,holidayQ)))))</f>
        <v>43763</v>
      </c>
      <c r="B5516" s="35" t="e">
        <f>MATCH(A5516,'iBoxx inputs'!A:A,0)</f>
        <v>#N/A</v>
      </c>
      <c r="C5516" s="35" t="e">
        <f>MATCH(A5516,'Bank of England inputs'!A:A,0)</f>
        <v>#N/A</v>
      </c>
      <c r="D5516" s="6" t="e">
        <f>IF($A5516&gt;DataEnd,NA(),IFERROR(INDEX('iBoxx inputs'!B:B,MATCH($A5516,'iBoxx inputs'!$A:$A,0)),D5515))</f>
        <v>#N/A</v>
      </c>
      <c r="E5516" s="6" t="e">
        <f>IF($A5516&gt;DataEnd,NA(),IFERROR(INDEX('iBoxx inputs'!C:C,MATCH($A5516,'iBoxx inputs'!$A:$A,0)),E5515))</f>
        <v>#N/A</v>
      </c>
      <c r="F5516" s="6" t="e">
        <f>IF($A5516&gt;DataEnd,NA(),IFERROR(INDEX('Bank of England inputs'!D:D,MATCH($A5516,'Bank of England inputs'!$A:$A,0),0),F5515))</f>
        <v>#N/A</v>
      </c>
      <c r="G5516" s="19"/>
      <c r="H5516" s="5">
        <f t="shared" si="511"/>
        <v>43763</v>
      </c>
      <c r="I5516" s="6" t="e">
        <f t="shared" si="512"/>
        <v>#N/A</v>
      </c>
      <c r="J5516" s="6" t="e">
        <f t="shared" si="513"/>
        <v>#N/A</v>
      </c>
      <c r="K5516" s="19">
        <f t="shared" si="509"/>
        <v>2528</v>
      </c>
      <c r="L5516" s="6" t="e">
        <f t="shared" ca="1" si="510"/>
        <v>#N/A</v>
      </c>
    </row>
    <row r="5517" spans="1:12" x14ac:dyDescent="0.2">
      <c r="A5517" s="5">
        <f>IF(AND(dateA=1,A5516&lt;DataEnd),'iBoxx inputs'!A5521,IF(AND(dateA=2,A5516&lt;DataEnd),'Bank of England inputs'!A5521,IF(dateA=3,A5516+1,IF(dateA=4,WORKDAY(A5516,1,),WORKDAY(A5516,1,holidayQ)))))</f>
        <v>43766</v>
      </c>
      <c r="B5517" s="35" t="e">
        <f>MATCH(A5517,'iBoxx inputs'!A:A,0)</f>
        <v>#N/A</v>
      </c>
      <c r="C5517" s="35" t="e">
        <f>MATCH(A5517,'Bank of England inputs'!A:A,0)</f>
        <v>#N/A</v>
      </c>
      <c r="D5517" s="6" t="e">
        <f>IF($A5517&gt;DataEnd,NA(),IFERROR(INDEX('iBoxx inputs'!B:B,MATCH($A5517,'iBoxx inputs'!$A:$A,0)),D5516))</f>
        <v>#N/A</v>
      </c>
      <c r="E5517" s="6" t="e">
        <f>IF($A5517&gt;DataEnd,NA(),IFERROR(INDEX('iBoxx inputs'!C:C,MATCH($A5517,'iBoxx inputs'!$A:$A,0)),E5516))</f>
        <v>#N/A</v>
      </c>
      <c r="F5517" s="6" t="e">
        <f>IF($A5517&gt;DataEnd,NA(),IFERROR(INDEX('Bank of England inputs'!D:D,MATCH($A5517,'Bank of England inputs'!$A:$A,0),0),F5516))</f>
        <v>#N/A</v>
      </c>
      <c r="G5517" s="19"/>
      <c r="H5517" s="5">
        <f t="shared" si="511"/>
        <v>43766</v>
      </c>
      <c r="I5517" s="6" t="e">
        <f t="shared" si="512"/>
        <v>#N/A</v>
      </c>
      <c r="J5517" s="6" t="e">
        <f t="shared" si="513"/>
        <v>#N/A</v>
      </c>
      <c r="K5517" s="19">
        <f t="shared" si="509"/>
        <v>2526</v>
      </c>
      <c r="L5517" s="6" t="e">
        <f t="shared" ca="1" si="510"/>
        <v>#N/A</v>
      </c>
    </row>
    <row r="5518" spans="1:12" x14ac:dyDescent="0.2">
      <c r="A5518" s="5">
        <f>IF(AND(dateA=1,A5517&lt;DataEnd),'iBoxx inputs'!A5522,IF(AND(dateA=2,A5517&lt;DataEnd),'Bank of England inputs'!A5522,IF(dateA=3,A5517+1,IF(dateA=4,WORKDAY(A5517,1,),WORKDAY(A5517,1,holidayQ)))))</f>
        <v>43767</v>
      </c>
      <c r="B5518" s="35" t="e">
        <f>MATCH(A5518,'iBoxx inputs'!A:A,0)</f>
        <v>#N/A</v>
      </c>
      <c r="C5518" s="35" t="e">
        <f>MATCH(A5518,'Bank of England inputs'!A:A,0)</f>
        <v>#N/A</v>
      </c>
      <c r="D5518" s="6" t="e">
        <f>IF($A5518&gt;DataEnd,NA(),IFERROR(INDEX('iBoxx inputs'!B:B,MATCH($A5518,'iBoxx inputs'!$A:$A,0)),D5517))</f>
        <v>#N/A</v>
      </c>
      <c r="E5518" s="6" t="e">
        <f>IF($A5518&gt;DataEnd,NA(),IFERROR(INDEX('iBoxx inputs'!C:C,MATCH($A5518,'iBoxx inputs'!$A:$A,0)),E5517))</f>
        <v>#N/A</v>
      </c>
      <c r="F5518" s="6" t="e">
        <f>IF($A5518&gt;DataEnd,NA(),IFERROR(INDEX('Bank of England inputs'!D:D,MATCH($A5518,'Bank of England inputs'!$A:$A,0),0),F5517))</f>
        <v>#N/A</v>
      </c>
      <c r="G5518" s="19"/>
      <c r="H5518" s="5">
        <f t="shared" si="511"/>
        <v>43767</v>
      </c>
      <c r="I5518" s="6" t="e">
        <f t="shared" si="512"/>
        <v>#N/A</v>
      </c>
      <c r="J5518" s="6" t="e">
        <f t="shared" si="513"/>
        <v>#N/A</v>
      </c>
      <c r="K5518" s="19">
        <f t="shared" si="509"/>
        <v>2526</v>
      </c>
      <c r="L5518" s="6" t="e">
        <f t="shared" ca="1" si="510"/>
        <v>#N/A</v>
      </c>
    </row>
    <row r="5519" spans="1:12" x14ac:dyDescent="0.2">
      <c r="A5519" s="5">
        <f>IF(AND(dateA=1,A5518&lt;DataEnd),'iBoxx inputs'!A5523,IF(AND(dateA=2,A5518&lt;DataEnd),'Bank of England inputs'!A5523,IF(dateA=3,A5518+1,IF(dateA=4,WORKDAY(A5518,1,),WORKDAY(A5518,1,holidayQ)))))</f>
        <v>43768</v>
      </c>
      <c r="B5519" s="35" t="e">
        <f>MATCH(A5519,'iBoxx inputs'!A:A,0)</f>
        <v>#N/A</v>
      </c>
      <c r="C5519" s="35" t="e">
        <f>MATCH(A5519,'Bank of England inputs'!A:A,0)</f>
        <v>#N/A</v>
      </c>
      <c r="D5519" s="6" t="e">
        <f>IF($A5519&gt;DataEnd,NA(),IFERROR(INDEX('iBoxx inputs'!B:B,MATCH($A5519,'iBoxx inputs'!$A:$A,0)),D5518))</f>
        <v>#N/A</v>
      </c>
      <c r="E5519" s="6" t="e">
        <f>IF($A5519&gt;DataEnd,NA(),IFERROR(INDEX('iBoxx inputs'!C:C,MATCH($A5519,'iBoxx inputs'!$A:$A,0)),E5518))</f>
        <v>#N/A</v>
      </c>
      <c r="F5519" s="6" t="e">
        <f>IF($A5519&gt;DataEnd,NA(),IFERROR(INDEX('Bank of England inputs'!D:D,MATCH($A5519,'Bank of England inputs'!$A:$A,0),0),F5518))</f>
        <v>#N/A</v>
      </c>
      <c r="G5519" s="19"/>
      <c r="H5519" s="5">
        <f t="shared" si="511"/>
        <v>43768</v>
      </c>
      <c r="I5519" s="6" t="e">
        <f t="shared" si="512"/>
        <v>#N/A</v>
      </c>
      <c r="J5519" s="6" t="e">
        <f t="shared" si="513"/>
        <v>#N/A</v>
      </c>
      <c r="K5519" s="19">
        <f t="shared" si="509"/>
        <v>2526</v>
      </c>
      <c r="L5519" s="6" t="e">
        <f t="shared" ca="1" si="510"/>
        <v>#N/A</v>
      </c>
    </row>
    <row r="5520" spans="1:12" x14ac:dyDescent="0.2">
      <c r="A5520" s="5">
        <f>IF(AND(dateA=1,A5519&lt;DataEnd),'iBoxx inputs'!A5524,IF(AND(dateA=2,A5519&lt;DataEnd),'Bank of England inputs'!A5524,IF(dateA=3,A5519+1,IF(dateA=4,WORKDAY(A5519,1,),WORKDAY(A5519,1,holidayQ)))))</f>
        <v>43769</v>
      </c>
      <c r="B5520" s="35" t="e">
        <f>MATCH(A5520,'iBoxx inputs'!A:A,0)</f>
        <v>#N/A</v>
      </c>
      <c r="C5520" s="35" t="e">
        <f>MATCH(A5520,'Bank of England inputs'!A:A,0)</f>
        <v>#N/A</v>
      </c>
      <c r="D5520" s="6" t="e">
        <f>IF($A5520&gt;DataEnd,NA(),IFERROR(INDEX('iBoxx inputs'!B:B,MATCH($A5520,'iBoxx inputs'!$A:$A,0)),D5519))</f>
        <v>#N/A</v>
      </c>
      <c r="E5520" s="6" t="e">
        <f>IF($A5520&gt;DataEnd,NA(),IFERROR(INDEX('iBoxx inputs'!C:C,MATCH($A5520,'iBoxx inputs'!$A:$A,0)),E5519))</f>
        <v>#N/A</v>
      </c>
      <c r="F5520" s="6" t="e">
        <f>IF($A5520&gt;DataEnd,NA(),IFERROR(INDEX('Bank of England inputs'!D:D,MATCH($A5520,'Bank of England inputs'!$A:$A,0),0),F5519))</f>
        <v>#N/A</v>
      </c>
      <c r="G5520" s="19"/>
      <c r="H5520" s="5">
        <f t="shared" si="511"/>
        <v>43769</v>
      </c>
      <c r="I5520" s="6" t="e">
        <f t="shared" si="512"/>
        <v>#N/A</v>
      </c>
      <c r="J5520" s="6" t="e">
        <f t="shared" si="513"/>
        <v>#N/A</v>
      </c>
      <c r="K5520" s="19">
        <f t="shared" si="509"/>
        <v>2527</v>
      </c>
      <c r="L5520" s="6" t="e">
        <f t="shared" ca="1" si="510"/>
        <v>#N/A</v>
      </c>
    </row>
    <row r="5521" spans="1:12" x14ac:dyDescent="0.2">
      <c r="A5521" s="5">
        <f>IF(AND(dateA=1,A5520&lt;DataEnd),'iBoxx inputs'!A5525,IF(AND(dateA=2,A5520&lt;DataEnd),'Bank of England inputs'!A5525,IF(dateA=3,A5520+1,IF(dateA=4,WORKDAY(A5520,1,),WORKDAY(A5520,1,holidayQ)))))</f>
        <v>43770</v>
      </c>
      <c r="B5521" s="35" t="e">
        <f>MATCH(A5521,'iBoxx inputs'!A:A,0)</f>
        <v>#N/A</v>
      </c>
      <c r="C5521" s="35" t="e">
        <f>MATCH(A5521,'Bank of England inputs'!A:A,0)</f>
        <v>#N/A</v>
      </c>
      <c r="D5521" s="6" t="e">
        <f>IF($A5521&gt;DataEnd,NA(),IFERROR(INDEX('iBoxx inputs'!B:B,MATCH($A5521,'iBoxx inputs'!$A:$A,0)),D5520))</f>
        <v>#N/A</v>
      </c>
      <c r="E5521" s="6" t="e">
        <f>IF($A5521&gt;DataEnd,NA(),IFERROR(INDEX('iBoxx inputs'!C:C,MATCH($A5521,'iBoxx inputs'!$A:$A,0)),E5520))</f>
        <v>#N/A</v>
      </c>
      <c r="F5521" s="6" t="e">
        <f>IF($A5521&gt;DataEnd,NA(),IFERROR(INDEX('Bank of England inputs'!D:D,MATCH($A5521,'Bank of England inputs'!$A:$A,0),0),F5520))</f>
        <v>#N/A</v>
      </c>
      <c r="G5521" s="19"/>
      <c r="H5521" s="5">
        <f t="shared" si="511"/>
        <v>43770</v>
      </c>
      <c r="I5521" s="6" t="e">
        <f t="shared" si="512"/>
        <v>#N/A</v>
      </c>
      <c r="J5521" s="6" t="e">
        <f t="shared" si="513"/>
        <v>#N/A</v>
      </c>
      <c r="K5521" s="19">
        <f t="shared" si="509"/>
        <v>2528</v>
      </c>
      <c r="L5521" s="6" t="e">
        <f t="shared" ca="1" si="510"/>
        <v>#N/A</v>
      </c>
    </row>
    <row r="5522" spans="1:12" x14ac:dyDescent="0.2">
      <c r="A5522" s="5">
        <f>IF(AND(dateA=1,A5521&lt;DataEnd),'iBoxx inputs'!A5526,IF(AND(dateA=2,A5521&lt;DataEnd),'Bank of England inputs'!A5526,IF(dateA=3,A5521+1,IF(dateA=4,WORKDAY(A5521,1,),WORKDAY(A5521,1,holidayQ)))))</f>
        <v>43773</v>
      </c>
      <c r="B5522" s="35" t="e">
        <f>MATCH(A5522,'iBoxx inputs'!A:A,0)</f>
        <v>#N/A</v>
      </c>
      <c r="C5522" s="35" t="e">
        <f>MATCH(A5522,'Bank of England inputs'!A:A,0)</f>
        <v>#N/A</v>
      </c>
      <c r="D5522" s="6" t="e">
        <f>IF($A5522&gt;DataEnd,NA(),IFERROR(INDEX('iBoxx inputs'!B:B,MATCH($A5522,'iBoxx inputs'!$A:$A,0)),D5521))</f>
        <v>#N/A</v>
      </c>
      <c r="E5522" s="6" t="e">
        <f>IF($A5522&gt;DataEnd,NA(),IFERROR(INDEX('iBoxx inputs'!C:C,MATCH($A5522,'iBoxx inputs'!$A:$A,0)),E5521))</f>
        <v>#N/A</v>
      </c>
      <c r="F5522" s="6" t="e">
        <f>IF($A5522&gt;DataEnd,NA(),IFERROR(INDEX('Bank of England inputs'!D:D,MATCH($A5522,'Bank of England inputs'!$A:$A,0),0),F5521))</f>
        <v>#N/A</v>
      </c>
      <c r="G5522" s="19"/>
      <c r="H5522" s="5">
        <f t="shared" si="511"/>
        <v>43773</v>
      </c>
      <c r="I5522" s="6" t="e">
        <f t="shared" si="512"/>
        <v>#N/A</v>
      </c>
      <c r="J5522" s="6" t="e">
        <f t="shared" si="513"/>
        <v>#N/A</v>
      </c>
      <c r="K5522" s="19">
        <f t="shared" si="509"/>
        <v>2526</v>
      </c>
      <c r="L5522" s="6" t="e">
        <f t="shared" ca="1" si="510"/>
        <v>#N/A</v>
      </c>
    </row>
    <row r="5523" spans="1:12" x14ac:dyDescent="0.2">
      <c r="A5523" s="5">
        <f>IF(AND(dateA=1,A5522&lt;DataEnd),'iBoxx inputs'!A5527,IF(AND(dateA=2,A5522&lt;DataEnd),'Bank of England inputs'!A5527,IF(dateA=3,A5522+1,IF(dateA=4,WORKDAY(A5522,1,),WORKDAY(A5522,1,holidayQ)))))</f>
        <v>43774</v>
      </c>
      <c r="B5523" s="35" t="e">
        <f>MATCH(A5523,'iBoxx inputs'!A:A,0)</f>
        <v>#N/A</v>
      </c>
      <c r="C5523" s="35" t="e">
        <f>MATCH(A5523,'Bank of England inputs'!A:A,0)</f>
        <v>#N/A</v>
      </c>
      <c r="D5523" s="6" t="e">
        <f>IF($A5523&gt;DataEnd,NA(),IFERROR(INDEX('iBoxx inputs'!B:B,MATCH($A5523,'iBoxx inputs'!$A:$A,0)),D5522))</f>
        <v>#N/A</v>
      </c>
      <c r="E5523" s="6" t="e">
        <f>IF($A5523&gt;DataEnd,NA(),IFERROR(INDEX('iBoxx inputs'!C:C,MATCH($A5523,'iBoxx inputs'!$A:$A,0)),E5522))</f>
        <v>#N/A</v>
      </c>
      <c r="F5523" s="6" t="e">
        <f>IF($A5523&gt;DataEnd,NA(),IFERROR(INDEX('Bank of England inputs'!D:D,MATCH($A5523,'Bank of England inputs'!$A:$A,0),0),F5522))</f>
        <v>#N/A</v>
      </c>
      <c r="G5523" s="19"/>
      <c r="H5523" s="5">
        <f t="shared" si="511"/>
        <v>43774</v>
      </c>
      <c r="I5523" s="6" t="e">
        <f t="shared" si="512"/>
        <v>#N/A</v>
      </c>
      <c r="J5523" s="6" t="e">
        <f t="shared" si="513"/>
        <v>#N/A</v>
      </c>
      <c r="K5523" s="19">
        <f t="shared" si="509"/>
        <v>2526</v>
      </c>
      <c r="L5523" s="6" t="e">
        <f t="shared" ca="1" si="510"/>
        <v>#N/A</v>
      </c>
    </row>
    <row r="5524" spans="1:12" x14ac:dyDescent="0.2">
      <c r="A5524" s="5">
        <f>IF(AND(dateA=1,A5523&lt;DataEnd),'iBoxx inputs'!A5528,IF(AND(dateA=2,A5523&lt;DataEnd),'Bank of England inputs'!A5528,IF(dateA=3,A5523+1,IF(dateA=4,WORKDAY(A5523,1,),WORKDAY(A5523,1,holidayQ)))))</f>
        <v>43775</v>
      </c>
      <c r="B5524" s="35" t="e">
        <f>MATCH(A5524,'iBoxx inputs'!A:A,0)</f>
        <v>#N/A</v>
      </c>
      <c r="C5524" s="35" t="e">
        <f>MATCH(A5524,'Bank of England inputs'!A:A,0)</f>
        <v>#N/A</v>
      </c>
      <c r="D5524" s="6" t="e">
        <f>IF($A5524&gt;DataEnd,NA(),IFERROR(INDEX('iBoxx inputs'!B:B,MATCH($A5524,'iBoxx inputs'!$A:$A,0)),D5523))</f>
        <v>#N/A</v>
      </c>
      <c r="E5524" s="6" t="e">
        <f>IF($A5524&gt;DataEnd,NA(),IFERROR(INDEX('iBoxx inputs'!C:C,MATCH($A5524,'iBoxx inputs'!$A:$A,0)),E5523))</f>
        <v>#N/A</v>
      </c>
      <c r="F5524" s="6" t="e">
        <f>IF($A5524&gt;DataEnd,NA(),IFERROR(INDEX('Bank of England inputs'!D:D,MATCH($A5524,'Bank of England inputs'!$A:$A,0),0),F5523))</f>
        <v>#N/A</v>
      </c>
      <c r="G5524" s="19"/>
      <c r="H5524" s="5">
        <f t="shared" si="511"/>
        <v>43775</v>
      </c>
      <c r="I5524" s="6" t="e">
        <f t="shared" si="512"/>
        <v>#N/A</v>
      </c>
      <c r="J5524" s="6" t="e">
        <f t="shared" si="513"/>
        <v>#N/A</v>
      </c>
      <c r="K5524" s="19">
        <f t="shared" si="509"/>
        <v>2526</v>
      </c>
      <c r="L5524" s="6" t="e">
        <f t="shared" ca="1" si="510"/>
        <v>#N/A</v>
      </c>
    </row>
    <row r="5525" spans="1:12" x14ac:dyDescent="0.2">
      <c r="A5525" s="5">
        <f>IF(AND(dateA=1,A5524&lt;DataEnd),'iBoxx inputs'!A5529,IF(AND(dateA=2,A5524&lt;DataEnd),'Bank of England inputs'!A5529,IF(dateA=3,A5524+1,IF(dateA=4,WORKDAY(A5524,1,),WORKDAY(A5524,1,holidayQ)))))</f>
        <v>43776</v>
      </c>
      <c r="B5525" s="35" t="e">
        <f>MATCH(A5525,'iBoxx inputs'!A:A,0)</f>
        <v>#N/A</v>
      </c>
      <c r="C5525" s="35" t="e">
        <f>MATCH(A5525,'Bank of England inputs'!A:A,0)</f>
        <v>#N/A</v>
      </c>
      <c r="D5525" s="6" t="e">
        <f>IF($A5525&gt;DataEnd,NA(),IFERROR(INDEX('iBoxx inputs'!B:B,MATCH($A5525,'iBoxx inputs'!$A:$A,0)),D5524))</f>
        <v>#N/A</v>
      </c>
      <c r="E5525" s="6" t="e">
        <f>IF($A5525&gt;DataEnd,NA(),IFERROR(INDEX('iBoxx inputs'!C:C,MATCH($A5525,'iBoxx inputs'!$A:$A,0)),E5524))</f>
        <v>#N/A</v>
      </c>
      <c r="F5525" s="6" t="e">
        <f>IF($A5525&gt;DataEnd,NA(),IFERROR(INDEX('Bank of England inputs'!D:D,MATCH($A5525,'Bank of England inputs'!$A:$A,0),0),F5524))</f>
        <v>#N/A</v>
      </c>
      <c r="G5525" s="19"/>
      <c r="H5525" s="5">
        <f t="shared" si="511"/>
        <v>43776</v>
      </c>
      <c r="I5525" s="6" t="e">
        <f t="shared" si="512"/>
        <v>#N/A</v>
      </c>
      <c r="J5525" s="6" t="e">
        <f t="shared" si="513"/>
        <v>#N/A</v>
      </c>
      <c r="K5525" s="19">
        <f t="shared" si="509"/>
        <v>2527</v>
      </c>
      <c r="L5525" s="6" t="e">
        <f t="shared" ca="1" si="510"/>
        <v>#N/A</v>
      </c>
    </row>
    <row r="5526" spans="1:12" x14ac:dyDescent="0.2">
      <c r="A5526" s="5">
        <f>IF(AND(dateA=1,A5525&lt;DataEnd),'iBoxx inputs'!A5530,IF(AND(dateA=2,A5525&lt;DataEnd),'Bank of England inputs'!A5530,IF(dateA=3,A5525+1,IF(dateA=4,WORKDAY(A5525,1,),WORKDAY(A5525,1,holidayQ)))))</f>
        <v>43777</v>
      </c>
      <c r="B5526" s="35" t="e">
        <f>MATCH(A5526,'iBoxx inputs'!A:A,0)</f>
        <v>#N/A</v>
      </c>
      <c r="C5526" s="35" t="e">
        <f>MATCH(A5526,'Bank of England inputs'!A:A,0)</f>
        <v>#N/A</v>
      </c>
      <c r="D5526" s="6" t="e">
        <f>IF($A5526&gt;DataEnd,NA(),IFERROR(INDEX('iBoxx inputs'!B:B,MATCH($A5526,'iBoxx inputs'!$A:$A,0)),D5525))</f>
        <v>#N/A</v>
      </c>
      <c r="E5526" s="6" t="e">
        <f>IF($A5526&gt;DataEnd,NA(),IFERROR(INDEX('iBoxx inputs'!C:C,MATCH($A5526,'iBoxx inputs'!$A:$A,0)),E5525))</f>
        <v>#N/A</v>
      </c>
      <c r="F5526" s="6" t="e">
        <f>IF($A5526&gt;DataEnd,NA(),IFERROR(INDEX('Bank of England inputs'!D:D,MATCH($A5526,'Bank of England inputs'!$A:$A,0),0),F5525))</f>
        <v>#N/A</v>
      </c>
      <c r="G5526" s="19"/>
      <c r="H5526" s="5">
        <f t="shared" si="511"/>
        <v>43777</v>
      </c>
      <c r="I5526" s="6" t="e">
        <f t="shared" si="512"/>
        <v>#N/A</v>
      </c>
      <c r="J5526" s="6" t="e">
        <f t="shared" si="513"/>
        <v>#N/A</v>
      </c>
      <c r="K5526" s="19">
        <f t="shared" ref="K5526:K5589" si="514">IF(trailing_period=0,1,ROW()-MATCH(EDATE(A5526,-trailing_period),A:A,1))</f>
        <v>2528</v>
      </c>
      <c r="L5526" s="6" t="e">
        <f t="shared" ref="L5526:L5589" ca="1" si="515">AVERAGE(OFFSET(J5526,-$K5526+1,0,$K5526,))</f>
        <v>#N/A</v>
      </c>
    </row>
    <row r="5527" spans="1:12" x14ac:dyDescent="0.2">
      <c r="A5527" s="5">
        <f>IF(AND(dateA=1,A5526&lt;DataEnd),'iBoxx inputs'!A5531,IF(AND(dateA=2,A5526&lt;DataEnd),'Bank of England inputs'!A5531,IF(dateA=3,A5526+1,IF(dateA=4,WORKDAY(A5526,1,),WORKDAY(A5526,1,holidayQ)))))</f>
        <v>43780</v>
      </c>
      <c r="B5527" s="35" t="e">
        <f>MATCH(A5527,'iBoxx inputs'!A:A,0)</f>
        <v>#N/A</v>
      </c>
      <c r="C5527" s="35" t="e">
        <f>MATCH(A5527,'Bank of England inputs'!A:A,0)</f>
        <v>#N/A</v>
      </c>
      <c r="D5527" s="6" t="e">
        <f>IF($A5527&gt;DataEnd,NA(),IFERROR(INDEX('iBoxx inputs'!B:B,MATCH($A5527,'iBoxx inputs'!$A:$A,0)),D5526))</f>
        <v>#N/A</v>
      </c>
      <c r="E5527" s="6" t="e">
        <f>IF($A5527&gt;DataEnd,NA(),IFERROR(INDEX('iBoxx inputs'!C:C,MATCH($A5527,'iBoxx inputs'!$A:$A,0)),E5526))</f>
        <v>#N/A</v>
      </c>
      <c r="F5527" s="6" t="e">
        <f>IF($A5527&gt;DataEnd,NA(),IFERROR(INDEX('Bank of England inputs'!D:D,MATCH($A5527,'Bank of England inputs'!$A:$A,0),0),F5526))</f>
        <v>#N/A</v>
      </c>
      <c r="G5527" s="19"/>
      <c r="H5527" s="5">
        <f t="shared" si="511"/>
        <v>43780</v>
      </c>
      <c r="I5527" s="6" t="e">
        <f t="shared" si="512"/>
        <v>#N/A</v>
      </c>
      <c r="J5527" s="6" t="e">
        <f t="shared" si="513"/>
        <v>#N/A</v>
      </c>
      <c r="K5527" s="19">
        <f t="shared" si="514"/>
        <v>2526</v>
      </c>
      <c r="L5527" s="6" t="e">
        <f t="shared" ca="1" si="515"/>
        <v>#N/A</v>
      </c>
    </row>
    <row r="5528" spans="1:12" x14ac:dyDescent="0.2">
      <c r="A5528" s="5">
        <f>IF(AND(dateA=1,A5527&lt;DataEnd),'iBoxx inputs'!A5532,IF(AND(dateA=2,A5527&lt;DataEnd),'Bank of England inputs'!A5532,IF(dateA=3,A5527+1,IF(dateA=4,WORKDAY(A5527,1,),WORKDAY(A5527,1,holidayQ)))))</f>
        <v>43781</v>
      </c>
      <c r="B5528" s="35" t="e">
        <f>MATCH(A5528,'iBoxx inputs'!A:A,0)</f>
        <v>#N/A</v>
      </c>
      <c r="C5528" s="35" t="e">
        <f>MATCH(A5528,'Bank of England inputs'!A:A,0)</f>
        <v>#N/A</v>
      </c>
      <c r="D5528" s="6" t="e">
        <f>IF($A5528&gt;DataEnd,NA(),IFERROR(INDEX('iBoxx inputs'!B:B,MATCH($A5528,'iBoxx inputs'!$A:$A,0)),D5527))</f>
        <v>#N/A</v>
      </c>
      <c r="E5528" s="6" t="e">
        <f>IF($A5528&gt;DataEnd,NA(),IFERROR(INDEX('iBoxx inputs'!C:C,MATCH($A5528,'iBoxx inputs'!$A:$A,0)),E5527))</f>
        <v>#N/A</v>
      </c>
      <c r="F5528" s="6" t="e">
        <f>IF($A5528&gt;DataEnd,NA(),IFERROR(INDEX('Bank of England inputs'!D:D,MATCH($A5528,'Bank of England inputs'!$A:$A,0),0),F5527))</f>
        <v>#N/A</v>
      </c>
      <c r="G5528" s="19"/>
      <c r="H5528" s="5">
        <f t="shared" si="511"/>
        <v>43781</v>
      </c>
      <c r="I5528" s="6" t="e">
        <f t="shared" si="512"/>
        <v>#N/A</v>
      </c>
      <c r="J5528" s="6" t="e">
        <f t="shared" si="513"/>
        <v>#N/A</v>
      </c>
      <c r="K5528" s="19">
        <f t="shared" si="514"/>
        <v>2526</v>
      </c>
      <c r="L5528" s="6" t="e">
        <f t="shared" ca="1" si="515"/>
        <v>#N/A</v>
      </c>
    </row>
    <row r="5529" spans="1:12" x14ac:dyDescent="0.2">
      <c r="A5529" s="5">
        <f>IF(AND(dateA=1,A5528&lt;DataEnd),'iBoxx inputs'!A5533,IF(AND(dateA=2,A5528&lt;DataEnd),'Bank of England inputs'!A5533,IF(dateA=3,A5528+1,IF(dateA=4,WORKDAY(A5528,1,),WORKDAY(A5528,1,holidayQ)))))</f>
        <v>43782</v>
      </c>
      <c r="B5529" s="35" t="e">
        <f>MATCH(A5529,'iBoxx inputs'!A:A,0)</f>
        <v>#N/A</v>
      </c>
      <c r="C5529" s="35" t="e">
        <f>MATCH(A5529,'Bank of England inputs'!A:A,0)</f>
        <v>#N/A</v>
      </c>
      <c r="D5529" s="6" t="e">
        <f>IF($A5529&gt;DataEnd,NA(),IFERROR(INDEX('iBoxx inputs'!B:B,MATCH($A5529,'iBoxx inputs'!$A:$A,0)),D5528))</f>
        <v>#N/A</v>
      </c>
      <c r="E5529" s="6" t="e">
        <f>IF($A5529&gt;DataEnd,NA(),IFERROR(INDEX('iBoxx inputs'!C:C,MATCH($A5529,'iBoxx inputs'!$A:$A,0)),E5528))</f>
        <v>#N/A</v>
      </c>
      <c r="F5529" s="6" t="e">
        <f>IF($A5529&gt;DataEnd,NA(),IFERROR(INDEX('Bank of England inputs'!D:D,MATCH($A5529,'Bank of England inputs'!$A:$A,0),0),F5528))</f>
        <v>#N/A</v>
      </c>
      <c r="G5529" s="19"/>
      <c r="H5529" s="5">
        <f t="shared" si="511"/>
        <v>43782</v>
      </c>
      <c r="I5529" s="6" t="e">
        <f t="shared" si="512"/>
        <v>#N/A</v>
      </c>
      <c r="J5529" s="6" t="e">
        <f t="shared" si="513"/>
        <v>#N/A</v>
      </c>
      <c r="K5529" s="19">
        <f t="shared" si="514"/>
        <v>2526</v>
      </c>
      <c r="L5529" s="6" t="e">
        <f t="shared" ca="1" si="515"/>
        <v>#N/A</v>
      </c>
    </row>
    <row r="5530" spans="1:12" x14ac:dyDescent="0.2">
      <c r="A5530" s="5">
        <f>IF(AND(dateA=1,A5529&lt;DataEnd),'iBoxx inputs'!A5534,IF(AND(dateA=2,A5529&lt;DataEnd),'Bank of England inputs'!A5534,IF(dateA=3,A5529+1,IF(dateA=4,WORKDAY(A5529,1,),WORKDAY(A5529,1,holidayQ)))))</f>
        <v>43783</v>
      </c>
      <c r="B5530" s="35" t="e">
        <f>MATCH(A5530,'iBoxx inputs'!A:A,0)</f>
        <v>#N/A</v>
      </c>
      <c r="C5530" s="35" t="e">
        <f>MATCH(A5530,'Bank of England inputs'!A:A,0)</f>
        <v>#N/A</v>
      </c>
      <c r="D5530" s="6" t="e">
        <f>IF($A5530&gt;DataEnd,NA(),IFERROR(INDEX('iBoxx inputs'!B:B,MATCH($A5530,'iBoxx inputs'!$A:$A,0)),D5529))</f>
        <v>#N/A</v>
      </c>
      <c r="E5530" s="6" t="e">
        <f>IF($A5530&gt;DataEnd,NA(),IFERROR(INDEX('iBoxx inputs'!C:C,MATCH($A5530,'iBoxx inputs'!$A:$A,0)),E5529))</f>
        <v>#N/A</v>
      </c>
      <c r="F5530" s="6" t="e">
        <f>IF($A5530&gt;DataEnd,NA(),IFERROR(INDEX('Bank of England inputs'!D:D,MATCH($A5530,'Bank of England inputs'!$A:$A,0),0),F5529))</f>
        <v>#N/A</v>
      </c>
      <c r="G5530" s="19"/>
      <c r="H5530" s="5">
        <f t="shared" si="511"/>
        <v>43783</v>
      </c>
      <c r="I5530" s="6" t="e">
        <f t="shared" si="512"/>
        <v>#N/A</v>
      </c>
      <c r="J5530" s="6" t="e">
        <f t="shared" si="513"/>
        <v>#N/A</v>
      </c>
      <c r="K5530" s="19">
        <f t="shared" si="514"/>
        <v>2527</v>
      </c>
      <c r="L5530" s="6" t="e">
        <f t="shared" ca="1" si="515"/>
        <v>#N/A</v>
      </c>
    </row>
    <row r="5531" spans="1:12" x14ac:dyDescent="0.2">
      <c r="A5531" s="5">
        <f>IF(AND(dateA=1,A5530&lt;DataEnd),'iBoxx inputs'!A5535,IF(AND(dateA=2,A5530&lt;DataEnd),'Bank of England inputs'!A5535,IF(dateA=3,A5530+1,IF(dateA=4,WORKDAY(A5530,1,),WORKDAY(A5530,1,holidayQ)))))</f>
        <v>43784</v>
      </c>
      <c r="B5531" s="35" t="e">
        <f>MATCH(A5531,'iBoxx inputs'!A:A,0)</f>
        <v>#N/A</v>
      </c>
      <c r="C5531" s="35" t="e">
        <f>MATCH(A5531,'Bank of England inputs'!A:A,0)</f>
        <v>#N/A</v>
      </c>
      <c r="D5531" s="6" t="e">
        <f>IF($A5531&gt;DataEnd,NA(),IFERROR(INDEX('iBoxx inputs'!B:B,MATCH($A5531,'iBoxx inputs'!$A:$A,0)),D5530))</f>
        <v>#N/A</v>
      </c>
      <c r="E5531" s="6" t="e">
        <f>IF($A5531&gt;DataEnd,NA(),IFERROR(INDEX('iBoxx inputs'!C:C,MATCH($A5531,'iBoxx inputs'!$A:$A,0)),E5530))</f>
        <v>#N/A</v>
      </c>
      <c r="F5531" s="6" t="e">
        <f>IF($A5531&gt;DataEnd,NA(),IFERROR(INDEX('Bank of England inputs'!D:D,MATCH($A5531,'Bank of England inputs'!$A:$A,0),0),F5530))</f>
        <v>#N/A</v>
      </c>
      <c r="G5531" s="19"/>
      <c r="H5531" s="5">
        <f t="shared" si="511"/>
        <v>43784</v>
      </c>
      <c r="I5531" s="6" t="e">
        <f t="shared" si="512"/>
        <v>#N/A</v>
      </c>
      <c r="J5531" s="6" t="e">
        <f t="shared" si="513"/>
        <v>#N/A</v>
      </c>
      <c r="K5531" s="19">
        <f t="shared" si="514"/>
        <v>2528</v>
      </c>
      <c r="L5531" s="6" t="e">
        <f t="shared" ca="1" si="515"/>
        <v>#N/A</v>
      </c>
    </row>
    <row r="5532" spans="1:12" x14ac:dyDescent="0.2">
      <c r="A5532" s="5">
        <f>IF(AND(dateA=1,A5531&lt;DataEnd),'iBoxx inputs'!A5536,IF(AND(dateA=2,A5531&lt;DataEnd),'Bank of England inputs'!A5536,IF(dateA=3,A5531+1,IF(dateA=4,WORKDAY(A5531,1,),WORKDAY(A5531,1,holidayQ)))))</f>
        <v>43787</v>
      </c>
      <c r="B5532" s="35" t="e">
        <f>MATCH(A5532,'iBoxx inputs'!A:A,0)</f>
        <v>#N/A</v>
      </c>
      <c r="C5532" s="35" t="e">
        <f>MATCH(A5532,'Bank of England inputs'!A:A,0)</f>
        <v>#N/A</v>
      </c>
      <c r="D5532" s="6" t="e">
        <f>IF($A5532&gt;DataEnd,NA(),IFERROR(INDEX('iBoxx inputs'!B:B,MATCH($A5532,'iBoxx inputs'!$A:$A,0)),D5531))</f>
        <v>#N/A</v>
      </c>
      <c r="E5532" s="6" t="e">
        <f>IF($A5532&gt;DataEnd,NA(),IFERROR(INDEX('iBoxx inputs'!C:C,MATCH($A5532,'iBoxx inputs'!$A:$A,0)),E5531))</f>
        <v>#N/A</v>
      </c>
      <c r="F5532" s="6" t="e">
        <f>IF($A5532&gt;DataEnd,NA(),IFERROR(INDEX('Bank of England inputs'!D:D,MATCH($A5532,'Bank of England inputs'!$A:$A,0),0),F5531))</f>
        <v>#N/A</v>
      </c>
      <c r="G5532" s="19"/>
      <c r="H5532" s="5">
        <f t="shared" si="511"/>
        <v>43787</v>
      </c>
      <c r="I5532" s="6" t="e">
        <f t="shared" si="512"/>
        <v>#N/A</v>
      </c>
      <c r="J5532" s="6" t="e">
        <f t="shared" si="513"/>
        <v>#N/A</v>
      </c>
      <c r="K5532" s="19">
        <f t="shared" si="514"/>
        <v>2526</v>
      </c>
      <c r="L5532" s="6" t="e">
        <f t="shared" ca="1" si="515"/>
        <v>#N/A</v>
      </c>
    </row>
    <row r="5533" spans="1:12" x14ac:dyDescent="0.2">
      <c r="A5533" s="5">
        <f>IF(AND(dateA=1,A5532&lt;DataEnd),'iBoxx inputs'!A5537,IF(AND(dateA=2,A5532&lt;DataEnd),'Bank of England inputs'!A5537,IF(dateA=3,A5532+1,IF(dateA=4,WORKDAY(A5532,1,),WORKDAY(A5532,1,holidayQ)))))</f>
        <v>43788</v>
      </c>
      <c r="B5533" s="35" t="e">
        <f>MATCH(A5533,'iBoxx inputs'!A:A,0)</f>
        <v>#N/A</v>
      </c>
      <c r="C5533" s="35" t="e">
        <f>MATCH(A5533,'Bank of England inputs'!A:A,0)</f>
        <v>#N/A</v>
      </c>
      <c r="D5533" s="6" t="e">
        <f>IF($A5533&gt;DataEnd,NA(),IFERROR(INDEX('iBoxx inputs'!B:B,MATCH($A5533,'iBoxx inputs'!$A:$A,0)),D5532))</f>
        <v>#N/A</v>
      </c>
      <c r="E5533" s="6" t="e">
        <f>IF($A5533&gt;DataEnd,NA(),IFERROR(INDEX('iBoxx inputs'!C:C,MATCH($A5533,'iBoxx inputs'!$A:$A,0)),E5532))</f>
        <v>#N/A</v>
      </c>
      <c r="F5533" s="6" t="e">
        <f>IF($A5533&gt;DataEnd,NA(),IFERROR(INDEX('Bank of England inputs'!D:D,MATCH($A5533,'Bank of England inputs'!$A:$A,0),0),F5532))</f>
        <v>#N/A</v>
      </c>
      <c r="G5533" s="19"/>
      <c r="H5533" s="5">
        <f t="shared" si="511"/>
        <v>43788</v>
      </c>
      <c r="I5533" s="6" t="e">
        <f t="shared" si="512"/>
        <v>#N/A</v>
      </c>
      <c r="J5533" s="6" t="e">
        <f t="shared" si="513"/>
        <v>#N/A</v>
      </c>
      <c r="K5533" s="19">
        <f t="shared" si="514"/>
        <v>2526</v>
      </c>
      <c r="L5533" s="6" t="e">
        <f t="shared" ca="1" si="515"/>
        <v>#N/A</v>
      </c>
    </row>
    <row r="5534" spans="1:12" x14ac:dyDescent="0.2">
      <c r="A5534" s="5">
        <f>IF(AND(dateA=1,A5533&lt;DataEnd),'iBoxx inputs'!A5538,IF(AND(dateA=2,A5533&lt;DataEnd),'Bank of England inputs'!A5538,IF(dateA=3,A5533+1,IF(dateA=4,WORKDAY(A5533,1,),WORKDAY(A5533,1,holidayQ)))))</f>
        <v>43789</v>
      </c>
      <c r="B5534" s="35" t="e">
        <f>MATCH(A5534,'iBoxx inputs'!A:A,0)</f>
        <v>#N/A</v>
      </c>
      <c r="C5534" s="35" t="e">
        <f>MATCH(A5534,'Bank of England inputs'!A:A,0)</f>
        <v>#N/A</v>
      </c>
      <c r="D5534" s="6" t="e">
        <f>IF($A5534&gt;DataEnd,NA(),IFERROR(INDEX('iBoxx inputs'!B:B,MATCH($A5534,'iBoxx inputs'!$A:$A,0)),D5533))</f>
        <v>#N/A</v>
      </c>
      <c r="E5534" s="6" t="e">
        <f>IF($A5534&gt;DataEnd,NA(),IFERROR(INDEX('iBoxx inputs'!C:C,MATCH($A5534,'iBoxx inputs'!$A:$A,0)),E5533))</f>
        <v>#N/A</v>
      </c>
      <c r="F5534" s="6" t="e">
        <f>IF($A5534&gt;DataEnd,NA(),IFERROR(INDEX('Bank of England inputs'!D:D,MATCH($A5534,'Bank of England inputs'!$A:$A,0),0),F5533))</f>
        <v>#N/A</v>
      </c>
      <c r="G5534" s="19"/>
      <c r="H5534" s="5">
        <f t="shared" si="511"/>
        <v>43789</v>
      </c>
      <c r="I5534" s="6" t="e">
        <f t="shared" si="512"/>
        <v>#N/A</v>
      </c>
      <c r="J5534" s="6" t="e">
        <f t="shared" si="513"/>
        <v>#N/A</v>
      </c>
      <c r="K5534" s="19">
        <f t="shared" si="514"/>
        <v>2526</v>
      </c>
      <c r="L5534" s="6" t="e">
        <f t="shared" ca="1" si="515"/>
        <v>#N/A</v>
      </c>
    </row>
    <row r="5535" spans="1:12" x14ac:dyDescent="0.2">
      <c r="A5535" s="5">
        <f>IF(AND(dateA=1,A5534&lt;DataEnd),'iBoxx inputs'!A5539,IF(AND(dateA=2,A5534&lt;DataEnd),'Bank of England inputs'!A5539,IF(dateA=3,A5534+1,IF(dateA=4,WORKDAY(A5534,1,),WORKDAY(A5534,1,holidayQ)))))</f>
        <v>43790</v>
      </c>
      <c r="B5535" s="35" t="e">
        <f>MATCH(A5535,'iBoxx inputs'!A:A,0)</f>
        <v>#N/A</v>
      </c>
      <c r="C5535" s="35" t="e">
        <f>MATCH(A5535,'Bank of England inputs'!A:A,0)</f>
        <v>#N/A</v>
      </c>
      <c r="D5535" s="6" t="e">
        <f>IF($A5535&gt;DataEnd,NA(),IFERROR(INDEX('iBoxx inputs'!B:B,MATCH($A5535,'iBoxx inputs'!$A:$A,0)),D5534))</f>
        <v>#N/A</v>
      </c>
      <c r="E5535" s="6" t="e">
        <f>IF($A5535&gt;DataEnd,NA(),IFERROR(INDEX('iBoxx inputs'!C:C,MATCH($A5535,'iBoxx inputs'!$A:$A,0)),E5534))</f>
        <v>#N/A</v>
      </c>
      <c r="F5535" s="6" t="e">
        <f>IF($A5535&gt;DataEnd,NA(),IFERROR(INDEX('Bank of England inputs'!D:D,MATCH($A5535,'Bank of England inputs'!$A:$A,0),0),F5534))</f>
        <v>#N/A</v>
      </c>
      <c r="G5535" s="19"/>
      <c r="H5535" s="5">
        <f t="shared" si="511"/>
        <v>43790</v>
      </c>
      <c r="I5535" s="6" t="e">
        <f t="shared" si="512"/>
        <v>#N/A</v>
      </c>
      <c r="J5535" s="6" t="e">
        <f t="shared" si="513"/>
        <v>#N/A</v>
      </c>
      <c r="K5535" s="19">
        <f t="shared" si="514"/>
        <v>2527</v>
      </c>
      <c r="L5535" s="6" t="e">
        <f t="shared" ca="1" si="515"/>
        <v>#N/A</v>
      </c>
    </row>
    <row r="5536" spans="1:12" x14ac:dyDescent="0.2">
      <c r="A5536" s="5">
        <f>IF(AND(dateA=1,A5535&lt;DataEnd),'iBoxx inputs'!A5540,IF(AND(dateA=2,A5535&lt;DataEnd),'Bank of England inputs'!A5540,IF(dateA=3,A5535+1,IF(dateA=4,WORKDAY(A5535,1,),WORKDAY(A5535,1,holidayQ)))))</f>
        <v>43791</v>
      </c>
      <c r="B5536" s="35" t="e">
        <f>MATCH(A5536,'iBoxx inputs'!A:A,0)</f>
        <v>#N/A</v>
      </c>
      <c r="C5536" s="35" t="e">
        <f>MATCH(A5536,'Bank of England inputs'!A:A,0)</f>
        <v>#N/A</v>
      </c>
      <c r="D5536" s="6" t="e">
        <f>IF($A5536&gt;DataEnd,NA(),IFERROR(INDEX('iBoxx inputs'!B:B,MATCH($A5536,'iBoxx inputs'!$A:$A,0)),D5535))</f>
        <v>#N/A</v>
      </c>
      <c r="E5536" s="6" t="e">
        <f>IF($A5536&gt;DataEnd,NA(),IFERROR(INDEX('iBoxx inputs'!C:C,MATCH($A5536,'iBoxx inputs'!$A:$A,0)),E5535))</f>
        <v>#N/A</v>
      </c>
      <c r="F5536" s="6" t="e">
        <f>IF($A5536&gt;DataEnd,NA(),IFERROR(INDEX('Bank of England inputs'!D:D,MATCH($A5536,'Bank of England inputs'!$A:$A,0),0),F5535))</f>
        <v>#N/A</v>
      </c>
      <c r="G5536" s="19"/>
      <c r="H5536" s="5">
        <f t="shared" si="511"/>
        <v>43791</v>
      </c>
      <c r="I5536" s="6" t="e">
        <f t="shared" si="512"/>
        <v>#N/A</v>
      </c>
      <c r="J5536" s="6" t="e">
        <f t="shared" si="513"/>
        <v>#N/A</v>
      </c>
      <c r="K5536" s="19">
        <f t="shared" si="514"/>
        <v>2528</v>
      </c>
      <c r="L5536" s="6" t="e">
        <f t="shared" ca="1" si="515"/>
        <v>#N/A</v>
      </c>
    </row>
    <row r="5537" spans="1:12" x14ac:dyDescent="0.2">
      <c r="A5537" s="5">
        <f>IF(AND(dateA=1,A5536&lt;DataEnd),'iBoxx inputs'!A5541,IF(AND(dateA=2,A5536&lt;DataEnd),'Bank of England inputs'!A5541,IF(dateA=3,A5536+1,IF(dateA=4,WORKDAY(A5536,1,),WORKDAY(A5536,1,holidayQ)))))</f>
        <v>43794</v>
      </c>
      <c r="B5537" s="35" t="e">
        <f>MATCH(A5537,'iBoxx inputs'!A:A,0)</f>
        <v>#N/A</v>
      </c>
      <c r="C5537" s="35" t="e">
        <f>MATCH(A5537,'Bank of England inputs'!A:A,0)</f>
        <v>#N/A</v>
      </c>
      <c r="D5537" s="6" t="e">
        <f>IF($A5537&gt;DataEnd,NA(),IFERROR(INDEX('iBoxx inputs'!B:B,MATCH($A5537,'iBoxx inputs'!$A:$A,0)),D5536))</f>
        <v>#N/A</v>
      </c>
      <c r="E5537" s="6" t="e">
        <f>IF($A5537&gt;DataEnd,NA(),IFERROR(INDEX('iBoxx inputs'!C:C,MATCH($A5537,'iBoxx inputs'!$A:$A,0)),E5536))</f>
        <v>#N/A</v>
      </c>
      <c r="F5537" s="6" t="e">
        <f>IF($A5537&gt;DataEnd,NA(),IFERROR(INDEX('Bank of England inputs'!D:D,MATCH($A5537,'Bank of England inputs'!$A:$A,0),0),F5536))</f>
        <v>#N/A</v>
      </c>
      <c r="G5537" s="19"/>
      <c r="H5537" s="5">
        <f t="shared" si="511"/>
        <v>43794</v>
      </c>
      <c r="I5537" s="6" t="e">
        <f t="shared" si="512"/>
        <v>#N/A</v>
      </c>
      <c r="J5537" s="6" t="e">
        <f t="shared" si="513"/>
        <v>#N/A</v>
      </c>
      <c r="K5537" s="19">
        <f t="shared" si="514"/>
        <v>2526</v>
      </c>
      <c r="L5537" s="6" t="e">
        <f t="shared" ca="1" si="515"/>
        <v>#N/A</v>
      </c>
    </row>
    <row r="5538" spans="1:12" x14ac:dyDescent="0.2">
      <c r="A5538" s="5">
        <f>IF(AND(dateA=1,A5537&lt;DataEnd),'iBoxx inputs'!A5542,IF(AND(dateA=2,A5537&lt;DataEnd),'Bank of England inputs'!A5542,IF(dateA=3,A5537+1,IF(dateA=4,WORKDAY(A5537,1,),WORKDAY(A5537,1,holidayQ)))))</f>
        <v>43795</v>
      </c>
      <c r="B5538" s="35" t="e">
        <f>MATCH(A5538,'iBoxx inputs'!A:A,0)</f>
        <v>#N/A</v>
      </c>
      <c r="C5538" s="35" t="e">
        <f>MATCH(A5538,'Bank of England inputs'!A:A,0)</f>
        <v>#N/A</v>
      </c>
      <c r="D5538" s="6" t="e">
        <f>IF($A5538&gt;DataEnd,NA(),IFERROR(INDEX('iBoxx inputs'!B:B,MATCH($A5538,'iBoxx inputs'!$A:$A,0)),D5537))</f>
        <v>#N/A</v>
      </c>
      <c r="E5538" s="6" t="e">
        <f>IF($A5538&gt;DataEnd,NA(),IFERROR(INDEX('iBoxx inputs'!C:C,MATCH($A5538,'iBoxx inputs'!$A:$A,0)),E5537))</f>
        <v>#N/A</v>
      </c>
      <c r="F5538" s="6" t="e">
        <f>IF($A5538&gt;DataEnd,NA(),IFERROR(INDEX('Bank of England inputs'!D:D,MATCH($A5538,'Bank of England inputs'!$A:$A,0),0),F5537))</f>
        <v>#N/A</v>
      </c>
      <c r="G5538" s="19"/>
      <c r="H5538" s="5">
        <f t="shared" si="511"/>
        <v>43795</v>
      </c>
      <c r="I5538" s="6" t="e">
        <f t="shared" si="512"/>
        <v>#N/A</v>
      </c>
      <c r="J5538" s="6" t="e">
        <f t="shared" si="513"/>
        <v>#N/A</v>
      </c>
      <c r="K5538" s="19">
        <f t="shared" si="514"/>
        <v>2526</v>
      </c>
      <c r="L5538" s="6" t="e">
        <f t="shared" ca="1" si="515"/>
        <v>#N/A</v>
      </c>
    </row>
    <row r="5539" spans="1:12" x14ac:dyDescent="0.2">
      <c r="A5539" s="5">
        <f>IF(AND(dateA=1,A5538&lt;DataEnd),'iBoxx inputs'!A5543,IF(AND(dateA=2,A5538&lt;DataEnd),'Bank of England inputs'!A5543,IF(dateA=3,A5538+1,IF(dateA=4,WORKDAY(A5538,1,),WORKDAY(A5538,1,holidayQ)))))</f>
        <v>43796</v>
      </c>
      <c r="B5539" s="35" t="e">
        <f>MATCH(A5539,'iBoxx inputs'!A:A,0)</f>
        <v>#N/A</v>
      </c>
      <c r="C5539" s="35" t="e">
        <f>MATCH(A5539,'Bank of England inputs'!A:A,0)</f>
        <v>#N/A</v>
      </c>
      <c r="D5539" s="6" t="e">
        <f>IF($A5539&gt;DataEnd,NA(),IFERROR(INDEX('iBoxx inputs'!B:B,MATCH($A5539,'iBoxx inputs'!$A:$A,0)),D5538))</f>
        <v>#N/A</v>
      </c>
      <c r="E5539" s="6" t="e">
        <f>IF($A5539&gt;DataEnd,NA(),IFERROR(INDEX('iBoxx inputs'!C:C,MATCH($A5539,'iBoxx inputs'!$A:$A,0)),E5538))</f>
        <v>#N/A</v>
      </c>
      <c r="F5539" s="6" t="e">
        <f>IF($A5539&gt;DataEnd,NA(),IFERROR(INDEX('Bank of England inputs'!D:D,MATCH($A5539,'Bank of England inputs'!$A:$A,0),0),F5538))</f>
        <v>#N/A</v>
      </c>
      <c r="G5539" s="19"/>
      <c r="H5539" s="5">
        <f t="shared" si="511"/>
        <v>43796</v>
      </c>
      <c r="I5539" s="6" t="e">
        <f t="shared" si="512"/>
        <v>#N/A</v>
      </c>
      <c r="J5539" s="6" t="e">
        <f t="shared" si="513"/>
        <v>#N/A</v>
      </c>
      <c r="K5539" s="19">
        <f t="shared" si="514"/>
        <v>2526</v>
      </c>
      <c r="L5539" s="6" t="e">
        <f t="shared" ca="1" si="515"/>
        <v>#N/A</v>
      </c>
    </row>
    <row r="5540" spans="1:12" x14ac:dyDescent="0.2">
      <c r="A5540" s="5">
        <f>IF(AND(dateA=1,A5539&lt;DataEnd),'iBoxx inputs'!A5544,IF(AND(dateA=2,A5539&lt;DataEnd),'Bank of England inputs'!A5544,IF(dateA=3,A5539+1,IF(dateA=4,WORKDAY(A5539,1,),WORKDAY(A5539,1,holidayQ)))))</f>
        <v>43797</v>
      </c>
      <c r="B5540" s="35" t="e">
        <f>MATCH(A5540,'iBoxx inputs'!A:A,0)</f>
        <v>#N/A</v>
      </c>
      <c r="C5540" s="35" t="e">
        <f>MATCH(A5540,'Bank of England inputs'!A:A,0)</f>
        <v>#N/A</v>
      </c>
      <c r="D5540" s="6" t="e">
        <f>IF($A5540&gt;DataEnd,NA(),IFERROR(INDEX('iBoxx inputs'!B:B,MATCH($A5540,'iBoxx inputs'!$A:$A,0)),D5539))</f>
        <v>#N/A</v>
      </c>
      <c r="E5540" s="6" t="e">
        <f>IF($A5540&gt;DataEnd,NA(),IFERROR(INDEX('iBoxx inputs'!C:C,MATCH($A5540,'iBoxx inputs'!$A:$A,0)),E5539))</f>
        <v>#N/A</v>
      </c>
      <c r="F5540" s="6" t="e">
        <f>IF($A5540&gt;DataEnd,NA(),IFERROR(INDEX('Bank of England inputs'!D:D,MATCH($A5540,'Bank of England inputs'!$A:$A,0),0),F5539))</f>
        <v>#N/A</v>
      </c>
      <c r="G5540" s="19"/>
      <c r="H5540" s="5">
        <f t="shared" si="511"/>
        <v>43797</v>
      </c>
      <c r="I5540" s="6" t="e">
        <f t="shared" si="512"/>
        <v>#N/A</v>
      </c>
      <c r="J5540" s="6" t="e">
        <f t="shared" si="513"/>
        <v>#N/A</v>
      </c>
      <c r="K5540" s="19">
        <f t="shared" si="514"/>
        <v>2527</v>
      </c>
      <c r="L5540" s="6" t="e">
        <f t="shared" ca="1" si="515"/>
        <v>#N/A</v>
      </c>
    </row>
    <row r="5541" spans="1:12" x14ac:dyDescent="0.2">
      <c r="A5541" s="5">
        <f>IF(AND(dateA=1,A5540&lt;DataEnd),'iBoxx inputs'!A5545,IF(AND(dateA=2,A5540&lt;DataEnd),'Bank of England inputs'!A5545,IF(dateA=3,A5540+1,IF(dateA=4,WORKDAY(A5540,1,),WORKDAY(A5540,1,holidayQ)))))</f>
        <v>43798</v>
      </c>
      <c r="B5541" s="35" t="e">
        <f>MATCH(A5541,'iBoxx inputs'!A:A,0)</f>
        <v>#N/A</v>
      </c>
      <c r="C5541" s="35" t="e">
        <f>MATCH(A5541,'Bank of England inputs'!A:A,0)</f>
        <v>#N/A</v>
      </c>
      <c r="D5541" s="6" t="e">
        <f>IF($A5541&gt;DataEnd,NA(),IFERROR(INDEX('iBoxx inputs'!B:B,MATCH($A5541,'iBoxx inputs'!$A:$A,0)),D5540))</f>
        <v>#N/A</v>
      </c>
      <c r="E5541" s="6" t="e">
        <f>IF($A5541&gt;DataEnd,NA(),IFERROR(INDEX('iBoxx inputs'!C:C,MATCH($A5541,'iBoxx inputs'!$A:$A,0)),E5540))</f>
        <v>#N/A</v>
      </c>
      <c r="F5541" s="6" t="e">
        <f>IF($A5541&gt;DataEnd,NA(),IFERROR(INDEX('Bank of England inputs'!D:D,MATCH($A5541,'Bank of England inputs'!$A:$A,0),0),F5540))</f>
        <v>#N/A</v>
      </c>
      <c r="G5541" s="19"/>
      <c r="H5541" s="5">
        <f t="shared" si="511"/>
        <v>43798</v>
      </c>
      <c r="I5541" s="6" t="e">
        <f t="shared" si="512"/>
        <v>#N/A</v>
      </c>
      <c r="J5541" s="6" t="e">
        <f t="shared" si="513"/>
        <v>#N/A</v>
      </c>
      <c r="K5541" s="19">
        <f t="shared" si="514"/>
        <v>2528</v>
      </c>
      <c r="L5541" s="6" t="e">
        <f t="shared" ca="1" si="515"/>
        <v>#N/A</v>
      </c>
    </row>
    <row r="5542" spans="1:12" x14ac:dyDescent="0.2">
      <c r="A5542" s="5">
        <f>IF(AND(dateA=1,A5541&lt;DataEnd),'iBoxx inputs'!A5546,IF(AND(dateA=2,A5541&lt;DataEnd),'Bank of England inputs'!A5546,IF(dateA=3,A5541+1,IF(dateA=4,WORKDAY(A5541,1,),WORKDAY(A5541,1,holidayQ)))))</f>
        <v>43801</v>
      </c>
      <c r="B5542" s="35" t="e">
        <f>MATCH(A5542,'iBoxx inputs'!A:A,0)</f>
        <v>#N/A</v>
      </c>
      <c r="C5542" s="35" t="e">
        <f>MATCH(A5542,'Bank of England inputs'!A:A,0)</f>
        <v>#N/A</v>
      </c>
      <c r="D5542" s="6" t="e">
        <f>IF($A5542&gt;DataEnd,NA(),IFERROR(INDEX('iBoxx inputs'!B:B,MATCH($A5542,'iBoxx inputs'!$A:$A,0)),D5541))</f>
        <v>#N/A</v>
      </c>
      <c r="E5542" s="6" t="e">
        <f>IF($A5542&gt;DataEnd,NA(),IFERROR(INDEX('iBoxx inputs'!C:C,MATCH($A5542,'iBoxx inputs'!$A:$A,0)),E5541))</f>
        <v>#N/A</v>
      </c>
      <c r="F5542" s="6" t="e">
        <f>IF($A5542&gt;DataEnd,NA(),IFERROR(INDEX('Bank of England inputs'!D:D,MATCH($A5542,'Bank of England inputs'!$A:$A,0),0),F5541))</f>
        <v>#N/A</v>
      </c>
      <c r="G5542" s="19"/>
      <c r="H5542" s="5">
        <f t="shared" si="511"/>
        <v>43801</v>
      </c>
      <c r="I5542" s="6" t="e">
        <f t="shared" si="512"/>
        <v>#N/A</v>
      </c>
      <c r="J5542" s="6" t="e">
        <f t="shared" si="513"/>
        <v>#N/A</v>
      </c>
      <c r="K5542" s="19">
        <f t="shared" si="514"/>
        <v>2526</v>
      </c>
      <c r="L5542" s="6" t="e">
        <f t="shared" ca="1" si="515"/>
        <v>#N/A</v>
      </c>
    </row>
    <row r="5543" spans="1:12" x14ac:dyDescent="0.2">
      <c r="A5543" s="5">
        <f>IF(AND(dateA=1,A5542&lt;DataEnd),'iBoxx inputs'!A5547,IF(AND(dateA=2,A5542&lt;DataEnd),'Bank of England inputs'!A5547,IF(dateA=3,A5542+1,IF(dateA=4,WORKDAY(A5542,1,),WORKDAY(A5542,1,holidayQ)))))</f>
        <v>43802</v>
      </c>
      <c r="B5543" s="35" t="e">
        <f>MATCH(A5543,'iBoxx inputs'!A:A,0)</f>
        <v>#N/A</v>
      </c>
      <c r="C5543" s="35" t="e">
        <f>MATCH(A5543,'Bank of England inputs'!A:A,0)</f>
        <v>#N/A</v>
      </c>
      <c r="D5543" s="6" t="e">
        <f>IF($A5543&gt;DataEnd,NA(),IFERROR(INDEX('iBoxx inputs'!B:B,MATCH($A5543,'iBoxx inputs'!$A:$A,0)),D5542))</f>
        <v>#N/A</v>
      </c>
      <c r="E5543" s="6" t="e">
        <f>IF($A5543&gt;DataEnd,NA(),IFERROR(INDEX('iBoxx inputs'!C:C,MATCH($A5543,'iBoxx inputs'!$A:$A,0)),E5542))</f>
        <v>#N/A</v>
      </c>
      <c r="F5543" s="6" t="e">
        <f>IF($A5543&gt;DataEnd,NA(),IFERROR(INDEX('Bank of England inputs'!D:D,MATCH($A5543,'Bank of England inputs'!$A:$A,0),0),F5542))</f>
        <v>#N/A</v>
      </c>
      <c r="G5543" s="19"/>
      <c r="H5543" s="5">
        <f t="shared" si="511"/>
        <v>43802</v>
      </c>
      <c r="I5543" s="6" t="e">
        <f t="shared" si="512"/>
        <v>#N/A</v>
      </c>
      <c r="J5543" s="6" t="e">
        <f t="shared" si="513"/>
        <v>#N/A</v>
      </c>
      <c r="K5543" s="19">
        <f t="shared" si="514"/>
        <v>2526</v>
      </c>
      <c r="L5543" s="6" t="e">
        <f t="shared" ca="1" si="515"/>
        <v>#N/A</v>
      </c>
    </row>
    <row r="5544" spans="1:12" x14ac:dyDescent="0.2">
      <c r="A5544" s="5">
        <f>IF(AND(dateA=1,A5543&lt;DataEnd),'iBoxx inputs'!A5548,IF(AND(dateA=2,A5543&lt;DataEnd),'Bank of England inputs'!A5548,IF(dateA=3,A5543+1,IF(dateA=4,WORKDAY(A5543,1,),WORKDAY(A5543,1,holidayQ)))))</f>
        <v>43803</v>
      </c>
      <c r="B5544" s="35" t="e">
        <f>MATCH(A5544,'iBoxx inputs'!A:A,0)</f>
        <v>#N/A</v>
      </c>
      <c r="C5544" s="35" t="e">
        <f>MATCH(A5544,'Bank of England inputs'!A:A,0)</f>
        <v>#N/A</v>
      </c>
      <c r="D5544" s="6" t="e">
        <f>IF($A5544&gt;DataEnd,NA(),IFERROR(INDEX('iBoxx inputs'!B:B,MATCH($A5544,'iBoxx inputs'!$A:$A,0)),D5543))</f>
        <v>#N/A</v>
      </c>
      <c r="E5544" s="6" t="e">
        <f>IF($A5544&gt;DataEnd,NA(),IFERROR(INDEX('iBoxx inputs'!C:C,MATCH($A5544,'iBoxx inputs'!$A:$A,0)),E5543))</f>
        <v>#N/A</v>
      </c>
      <c r="F5544" s="6" t="e">
        <f>IF($A5544&gt;DataEnd,NA(),IFERROR(INDEX('Bank of England inputs'!D:D,MATCH($A5544,'Bank of England inputs'!$A:$A,0),0),F5543))</f>
        <v>#N/A</v>
      </c>
      <c r="G5544" s="19"/>
      <c r="H5544" s="5">
        <f t="shared" si="511"/>
        <v>43803</v>
      </c>
      <c r="I5544" s="6" t="e">
        <f t="shared" si="512"/>
        <v>#N/A</v>
      </c>
      <c r="J5544" s="6" t="e">
        <f t="shared" si="513"/>
        <v>#N/A</v>
      </c>
      <c r="K5544" s="19">
        <f t="shared" si="514"/>
        <v>2526</v>
      </c>
      <c r="L5544" s="6" t="e">
        <f t="shared" ca="1" si="515"/>
        <v>#N/A</v>
      </c>
    </row>
    <row r="5545" spans="1:12" x14ac:dyDescent="0.2">
      <c r="A5545" s="5">
        <f>IF(AND(dateA=1,A5544&lt;DataEnd),'iBoxx inputs'!A5549,IF(AND(dateA=2,A5544&lt;DataEnd),'Bank of England inputs'!A5549,IF(dateA=3,A5544+1,IF(dateA=4,WORKDAY(A5544,1,),WORKDAY(A5544,1,holidayQ)))))</f>
        <v>43804</v>
      </c>
      <c r="B5545" s="35" t="e">
        <f>MATCH(A5545,'iBoxx inputs'!A:A,0)</f>
        <v>#N/A</v>
      </c>
      <c r="C5545" s="35" t="e">
        <f>MATCH(A5545,'Bank of England inputs'!A:A,0)</f>
        <v>#N/A</v>
      </c>
      <c r="D5545" s="6" t="e">
        <f>IF($A5545&gt;DataEnd,NA(),IFERROR(INDEX('iBoxx inputs'!B:B,MATCH($A5545,'iBoxx inputs'!$A:$A,0)),D5544))</f>
        <v>#N/A</v>
      </c>
      <c r="E5545" s="6" t="e">
        <f>IF($A5545&gt;DataEnd,NA(),IFERROR(INDEX('iBoxx inputs'!C:C,MATCH($A5545,'iBoxx inputs'!$A:$A,0)),E5544))</f>
        <v>#N/A</v>
      </c>
      <c r="F5545" s="6" t="e">
        <f>IF($A5545&gt;DataEnd,NA(),IFERROR(INDEX('Bank of England inputs'!D:D,MATCH($A5545,'Bank of England inputs'!$A:$A,0),0),F5544))</f>
        <v>#N/A</v>
      </c>
      <c r="G5545" s="19"/>
      <c r="H5545" s="5">
        <f t="shared" si="511"/>
        <v>43804</v>
      </c>
      <c r="I5545" s="6" t="e">
        <f t="shared" si="512"/>
        <v>#N/A</v>
      </c>
      <c r="J5545" s="6" t="e">
        <f t="shared" si="513"/>
        <v>#N/A</v>
      </c>
      <c r="K5545" s="19">
        <f t="shared" si="514"/>
        <v>2527</v>
      </c>
      <c r="L5545" s="6" t="e">
        <f t="shared" ca="1" si="515"/>
        <v>#N/A</v>
      </c>
    </row>
    <row r="5546" spans="1:12" x14ac:dyDescent="0.2">
      <c r="A5546" s="5">
        <f>IF(AND(dateA=1,A5545&lt;DataEnd),'iBoxx inputs'!A5550,IF(AND(dateA=2,A5545&lt;DataEnd),'Bank of England inputs'!A5550,IF(dateA=3,A5545+1,IF(dateA=4,WORKDAY(A5545,1,),WORKDAY(A5545,1,holidayQ)))))</f>
        <v>43805</v>
      </c>
      <c r="B5546" s="35" t="e">
        <f>MATCH(A5546,'iBoxx inputs'!A:A,0)</f>
        <v>#N/A</v>
      </c>
      <c r="C5546" s="35" t="e">
        <f>MATCH(A5546,'Bank of England inputs'!A:A,0)</f>
        <v>#N/A</v>
      </c>
      <c r="D5546" s="6" t="e">
        <f>IF($A5546&gt;DataEnd,NA(),IFERROR(INDEX('iBoxx inputs'!B:B,MATCH($A5546,'iBoxx inputs'!$A:$A,0)),D5545))</f>
        <v>#N/A</v>
      </c>
      <c r="E5546" s="6" t="e">
        <f>IF($A5546&gt;DataEnd,NA(),IFERROR(INDEX('iBoxx inputs'!C:C,MATCH($A5546,'iBoxx inputs'!$A:$A,0)),E5545))</f>
        <v>#N/A</v>
      </c>
      <c r="F5546" s="6" t="e">
        <f>IF($A5546&gt;DataEnd,NA(),IFERROR(INDEX('Bank of England inputs'!D:D,MATCH($A5546,'Bank of England inputs'!$A:$A,0),0),F5545))</f>
        <v>#N/A</v>
      </c>
      <c r="G5546" s="19"/>
      <c r="H5546" s="5">
        <f t="shared" si="511"/>
        <v>43805</v>
      </c>
      <c r="I5546" s="6" t="e">
        <f t="shared" si="512"/>
        <v>#N/A</v>
      </c>
      <c r="J5546" s="6" t="e">
        <f t="shared" si="513"/>
        <v>#N/A</v>
      </c>
      <c r="K5546" s="19">
        <f t="shared" si="514"/>
        <v>2528</v>
      </c>
      <c r="L5546" s="6" t="e">
        <f t="shared" ca="1" si="515"/>
        <v>#N/A</v>
      </c>
    </row>
    <row r="5547" spans="1:12" x14ac:dyDescent="0.2">
      <c r="A5547" s="5">
        <f>IF(AND(dateA=1,A5546&lt;DataEnd),'iBoxx inputs'!A5551,IF(AND(dateA=2,A5546&lt;DataEnd),'Bank of England inputs'!A5551,IF(dateA=3,A5546+1,IF(dateA=4,WORKDAY(A5546,1,),WORKDAY(A5546,1,holidayQ)))))</f>
        <v>43808</v>
      </c>
      <c r="B5547" s="35" t="e">
        <f>MATCH(A5547,'iBoxx inputs'!A:A,0)</f>
        <v>#N/A</v>
      </c>
      <c r="C5547" s="35" t="e">
        <f>MATCH(A5547,'Bank of England inputs'!A:A,0)</f>
        <v>#N/A</v>
      </c>
      <c r="D5547" s="6" t="e">
        <f>IF($A5547&gt;DataEnd,NA(),IFERROR(INDEX('iBoxx inputs'!B:B,MATCH($A5547,'iBoxx inputs'!$A:$A,0)),D5546))</f>
        <v>#N/A</v>
      </c>
      <c r="E5547" s="6" t="e">
        <f>IF($A5547&gt;DataEnd,NA(),IFERROR(INDEX('iBoxx inputs'!C:C,MATCH($A5547,'iBoxx inputs'!$A:$A,0)),E5546))</f>
        <v>#N/A</v>
      </c>
      <c r="F5547" s="6" t="e">
        <f>IF($A5547&gt;DataEnd,NA(),IFERROR(INDEX('Bank of England inputs'!D:D,MATCH($A5547,'Bank of England inputs'!$A:$A,0),0),F5546))</f>
        <v>#N/A</v>
      </c>
      <c r="G5547" s="19"/>
      <c r="H5547" s="5">
        <f t="shared" si="511"/>
        <v>43808</v>
      </c>
      <c r="I5547" s="6" t="e">
        <f t="shared" si="512"/>
        <v>#N/A</v>
      </c>
      <c r="J5547" s="6" t="e">
        <f t="shared" si="513"/>
        <v>#N/A</v>
      </c>
      <c r="K5547" s="19">
        <f t="shared" si="514"/>
        <v>2526</v>
      </c>
      <c r="L5547" s="6" t="e">
        <f t="shared" ca="1" si="515"/>
        <v>#N/A</v>
      </c>
    </row>
    <row r="5548" spans="1:12" x14ac:dyDescent="0.2">
      <c r="A5548" s="5">
        <f>IF(AND(dateA=1,A5547&lt;DataEnd),'iBoxx inputs'!A5552,IF(AND(dateA=2,A5547&lt;DataEnd),'Bank of England inputs'!A5552,IF(dateA=3,A5547+1,IF(dateA=4,WORKDAY(A5547,1,),WORKDAY(A5547,1,holidayQ)))))</f>
        <v>43809</v>
      </c>
      <c r="B5548" s="35" t="e">
        <f>MATCH(A5548,'iBoxx inputs'!A:A,0)</f>
        <v>#N/A</v>
      </c>
      <c r="C5548" s="35" t="e">
        <f>MATCH(A5548,'Bank of England inputs'!A:A,0)</f>
        <v>#N/A</v>
      </c>
      <c r="D5548" s="6" t="e">
        <f>IF($A5548&gt;DataEnd,NA(),IFERROR(INDEX('iBoxx inputs'!B:B,MATCH($A5548,'iBoxx inputs'!$A:$A,0)),D5547))</f>
        <v>#N/A</v>
      </c>
      <c r="E5548" s="6" t="e">
        <f>IF($A5548&gt;DataEnd,NA(),IFERROR(INDEX('iBoxx inputs'!C:C,MATCH($A5548,'iBoxx inputs'!$A:$A,0)),E5547))</f>
        <v>#N/A</v>
      </c>
      <c r="F5548" s="6" t="e">
        <f>IF($A5548&gt;DataEnd,NA(),IFERROR(INDEX('Bank of England inputs'!D:D,MATCH($A5548,'Bank of England inputs'!$A:$A,0),0),F5547))</f>
        <v>#N/A</v>
      </c>
      <c r="G5548" s="19"/>
      <c r="H5548" s="5">
        <f t="shared" si="511"/>
        <v>43809</v>
      </c>
      <c r="I5548" s="6" t="e">
        <f t="shared" si="512"/>
        <v>#N/A</v>
      </c>
      <c r="J5548" s="6" t="e">
        <f t="shared" si="513"/>
        <v>#N/A</v>
      </c>
      <c r="K5548" s="19">
        <f t="shared" si="514"/>
        <v>2526</v>
      </c>
      <c r="L5548" s="6" t="e">
        <f t="shared" ca="1" si="515"/>
        <v>#N/A</v>
      </c>
    </row>
    <row r="5549" spans="1:12" x14ac:dyDescent="0.2">
      <c r="A5549" s="5">
        <f>IF(AND(dateA=1,A5548&lt;DataEnd),'iBoxx inputs'!A5553,IF(AND(dateA=2,A5548&lt;DataEnd),'Bank of England inputs'!A5553,IF(dateA=3,A5548+1,IF(dateA=4,WORKDAY(A5548,1,),WORKDAY(A5548,1,holidayQ)))))</f>
        <v>43810</v>
      </c>
      <c r="B5549" s="35" t="e">
        <f>MATCH(A5549,'iBoxx inputs'!A:A,0)</f>
        <v>#N/A</v>
      </c>
      <c r="C5549" s="35" t="e">
        <f>MATCH(A5549,'Bank of England inputs'!A:A,0)</f>
        <v>#N/A</v>
      </c>
      <c r="D5549" s="6" t="e">
        <f>IF($A5549&gt;DataEnd,NA(),IFERROR(INDEX('iBoxx inputs'!B:B,MATCH($A5549,'iBoxx inputs'!$A:$A,0)),D5548))</f>
        <v>#N/A</v>
      </c>
      <c r="E5549" s="6" t="e">
        <f>IF($A5549&gt;DataEnd,NA(),IFERROR(INDEX('iBoxx inputs'!C:C,MATCH($A5549,'iBoxx inputs'!$A:$A,0)),E5548))</f>
        <v>#N/A</v>
      </c>
      <c r="F5549" s="6" t="e">
        <f>IF($A5549&gt;DataEnd,NA(),IFERROR(INDEX('Bank of England inputs'!D:D,MATCH($A5549,'Bank of England inputs'!$A:$A,0),0),F5548))</f>
        <v>#N/A</v>
      </c>
      <c r="G5549" s="19"/>
      <c r="H5549" s="5">
        <f t="shared" si="511"/>
        <v>43810</v>
      </c>
      <c r="I5549" s="6" t="e">
        <f t="shared" si="512"/>
        <v>#N/A</v>
      </c>
      <c r="J5549" s="6" t="e">
        <f t="shared" si="513"/>
        <v>#N/A</v>
      </c>
      <c r="K5549" s="19">
        <f t="shared" si="514"/>
        <v>2526</v>
      </c>
      <c r="L5549" s="6" t="e">
        <f t="shared" ca="1" si="515"/>
        <v>#N/A</v>
      </c>
    </row>
    <row r="5550" spans="1:12" x14ac:dyDescent="0.2">
      <c r="A5550" s="5">
        <f>IF(AND(dateA=1,A5549&lt;DataEnd),'iBoxx inputs'!A5554,IF(AND(dateA=2,A5549&lt;DataEnd),'Bank of England inputs'!A5554,IF(dateA=3,A5549+1,IF(dateA=4,WORKDAY(A5549,1,),WORKDAY(A5549,1,holidayQ)))))</f>
        <v>43811</v>
      </c>
      <c r="B5550" s="35" t="e">
        <f>MATCH(A5550,'iBoxx inputs'!A:A,0)</f>
        <v>#N/A</v>
      </c>
      <c r="C5550" s="35" t="e">
        <f>MATCH(A5550,'Bank of England inputs'!A:A,0)</f>
        <v>#N/A</v>
      </c>
      <c r="D5550" s="6" t="e">
        <f>IF($A5550&gt;DataEnd,NA(),IFERROR(INDEX('iBoxx inputs'!B:B,MATCH($A5550,'iBoxx inputs'!$A:$A,0)),D5549))</f>
        <v>#N/A</v>
      </c>
      <c r="E5550" s="6" t="e">
        <f>IF($A5550&gt;DataEnd,NA(),IFERROR(INDEX('iBoxx inputs'!C:C,MATCH($A5550,'iBoxx inputs'!$A:$A,0)),E5549))</f>
        <v>#N/A</v>
      </c>
      <c r="F5550" s="6" t="e">
        <f>IF($A5550&gt;DataEnd,NA(),IFERROR(INDEX('Bank of England inputs'!D:D,MATCH($A5550,'Bank of England inputs'!$A:$A,0),0),F5549))</f>
        <v>#N/A</v>
      </c>
      <c r="G5550" s="19"/>
      <c r="H5550" s="5">
        <f t="shared" si="511"/>
        <v>43811</v>
      </c>
      <c r="I5550" s="6" t="e">
        <f t="shared" si="512"/>
        <v>#N/A</v>
      </c>
      <c r="J5550" s="6" t="e">
        <f t="shared" si="513"/>
        <v>#N/A</v>
      </c>
      <c r="K5550" s="19">
        <f t="shared" si="514"/>
        <v>2527</v>
      </c>
      <c r="L5550" s="6" t="e">
        <f t="shared" ca="1" si="515"/>
        <v>#N/A</v>
      </c>
    </row>
    <row r="5551" spans="1:12" x14ac:dyDescent="0.2">
      <c r="A5551" s="5">
        <f>IF(AND(dateA=1,A5550&lt;DataEnd),'iBoxx inputs'!A5555,IF(AND(dateA=2,A5550&lt;DataEnd),'Bank of England inputs'!A5555,IF(dateA=3,A5550+1,IF(dateA=4,WORKDAY(A5550,1,),WORKDAY(A5550,1,holidayQ)))))</f>
        <v>43812</v>
      </c>
      <c r="B5551" s="35" t="e">
        <f>MATCH(A5551,'iBoxx inputs'!A:A,0)</f>
        <v>#N/A</v>
      </c>
      <c r="C5551" s="35" t="e">
        <f>MATCH(A5551,'Bank of England inputs'!A:A,0)</f>
        <v>#N/A</v>
      </c>
      <c r="D5551" s="6" t="e">
        <f>IF($A5551&gt;DataEnd,NA(),IFERROR(INDEX('iBoxx inputs'!B:B,MATCH($A5551,'iBoxx inputs'!$A:$A,0)),D5550))</f>
        <v>#N/A</v>
      </c>
      <c r="E5551" s="6" t="e">
        <f>IF($A5551&gt;DataEnd,NA(),IFERROR(INDEX('iBoxx inputs'!C:C,MATCH($A5551,'iBoxx inputs'!$A:$A,0)),E5550))</f>
        <v>#N/A</v>
      </c>
      <c r="F5551" s="6" t="e">
        <f>IF($A5551&gt;DataEnd,NA(),IFERROR(INDEX('Bank of England inputs'!D:D,MATCH($A5551,'Bank of England inputs'!$A:$A,0),0),F5550))</f>
        <v>#N/A</v>
      </c>
      <c r="G5551" s="19"/>
      <c r="H5551" s="5">
        <f t="shared" si="511"/>
        <v>43812</v>
      </c>
      <c r="I5551" s="6" t="e">
        <f t="shared" si="512"/>
        <v>#N/A</v>
      </c>
      <c r="J5551" s="6" t="e">
        <f t="shared" si="513"/>
        <v>#N/A</v>
      </c>
      <c r="K5551" s="19">
        <f t="shared" si="514"/>
        <v>2528</v>
      </c>
      <c r="L5551" s="6" t="e">
        <f t="shared" ca="1" si="515"/>
        <v>#N/A</v>
      </c>
    </row>
    <row r="5552" spans="1:12" x14ac:dyDescent="0.2">
      <c r="A5552" s="5">
        <f>IF(AND(dateA=1,A5551&lt;DataEnd),'iBoxx inputs'!A5556,IF(AND(dateA=2,A5551&lt;DataEnd),'Bank of England inputs'!A5556,IF(dateA=3,A5551+1,IF(dateA=4,WORKDAY(A5551,1,),WORKDAY(A5551,1,holidayQ)))))</f>
        <v>43815</v>
      </c>
      <c r="B5552" s="35" t="e">
        <f>MATCH(A5552,'iBoxx inputs'!A:A,0)</f>
        <v>#N/A</v>
      </c>
      <c r="C5552" s="35" t="e">
        <f>MATCH(A5552,'Bank of England inputs'!A:A,0)</f>
        <v>#N/A</v>
      </c>
      <c r="D5552" s="6" t="e">
        <f>IF($A5552&gt;DataEnd,NA(),IFERROR(INDEX('iBoxx inputs'!B:B,MATCH($A5552,'iBoxx inputs'!$A:$A,0)),D5551))</f>
        <v>#N/A</v>
      </c>
      <c r="E5552" s="6" t="e">
        <f>IF($A5552&gt;DataEnd,NA(),IFERROR(INDEX('iBoxx inputs'!C:C,MATCH($A5552,'iBoxx inputs'!$A:$A,0)),E5551))</f>
        <v>#N/A</v>
      </c>
      <c r="F5552" s="6" t="e">
        <f>IF($A5552&gt;DataEnd,NA(),IFERROR(INDEX('Bank of England inputs'!D:D,MATCH($A5552,'Bank of England inputs'!$A:$A,0),0),F5551))</f>
        <v>#N/A</v>
      </c>
      <c r="G5552" s="19"/>
      <c r="H5552" s="5">
        <f t="shared" si="511"/>
        <v>43815</v>
      </c>
      <c r="I5552" s="6" t="e">
        <f t="shared" si="512"/>
        <v>#N/A</v>
      </c>
      <c r="J5552" s="6" t="e">
        <f t="shared" si="513"/>
        <v>#N/A</v>
      </c>
      <c r="K5552" s="19">
        <f t="shared" si="514"/>
        <v>2526</v>
      </c>
      <c r="L5552" s="6" t="e">
        <f t="shared" ca="1" si="515"/>
        <v>#N/A</v>
      </c>
    </row>
    <row r="5553" spans="1:12" x14ac:dyDescent="0.2">
      <c r="A5553" s="5">
        <f>IF(AND(dateA=1,A5552&lt;DataEnd),'iBoxx inputs'!A5557,IF(AND(dateA=2,A5552&lt;DataEnd),'Bank of England inputs'!A5557,IF(dateA=3,A5552+1,IF(dateA=4,WORKDAY(A5552,1,),WORKDAY(A5552,1,holidayQ)))))</f>
        <v>43816</v>
      </c>
      <c r="B5553" s="35" t="e">
        <f>MATCH(A5553,'iBoxx inputs'!A:A,0)</f>
        <v>#N/A</v>
      </c>
      <c r="C5553" s="35" t="e">
        <f>MATCH(A5553,'Bank of England inputs'!A:A,0)</f>
        <v>#N/A</v>
      </c>
      <c r="D5553" s="6" t="e">
        <f>IF($A5553&gt;DataEnd,NA(),IFERROR(INDEX('iBoxx inputs'!B:B,MATCH($A5553,'iBoxx inputs'!$A:$A,0)),D5552))</f>
        <v>#N/A</v>
      </c>
      <c r="E5553" s="6" t="e">
        <f>IF($A5553&gt;DataEnd,NA(),IFERROR(INDEX('iBoxx inputs'!C:C,MATCH($A5553,'iBoxx inputs'!$A:$A,0)),E5552))</f>
        <v>#N/A</v>
      </c>
      <c r="F5553" s="6" t="e">
        <f>IF($A5553&gt;DataEnd,NA(),IFERROR(INDEX('Bank of England inputs'!D:D,MATCH($A5553,'Bank of England inputs'!$A:$A,0),0),F5552))</f>
        <v>#N/A</v>
      </c>
      <c r="G5553" s="19"/>
      <c r="H5553" s="5">
        <f t="shared" si="511"/>
        <v>43816</v>
      </c>
      <c r="I5553" s="6" t="e">
        <f t="shared" si="512"/>
        <v>#N/A</v>
      </c>
      <c r="J5553" s="6" t="e">
        <f t="shared" si="513"/>
        <v>#N/A</v>
      </c>
      <c r="K5553" s="19">
        <f t="shared" si="514"/>
        <v>2526</v>
      </c>
      <c r="L5553" s="6" t="e">
        <f t="shared" ca="1" si="515"/>
        <v>#N/A</v>
      </c>
    </row>
    <row r="5554" spans="1:12" x14ac:dyDescent="0.2">
      <c r="A5554" s="5">
        <f>IF(AND(dateA=1,A5553&lt;DataEnd),'iBoxx inputs'!A5558,IF(AND(dateA=2,A5553&lt;DataEnd),'Bank of England inputs'!A5558,IF(dateA=3,A5553+1,IF(dateA=4,WORKDAY(A5553,1,),WORKDAY(A5553,1,holidayQ)))))</f>
        <v>43817</v>
      </c>
      <c r="B5554" s="35" t="e">
        <f>MATCH(A5554,'iBoxx inputs'!A:A,0)</f>
        <v>#N/A</v>
      </c>
      <c r="C5554" s="35" t="e">
        <f>MATCH(A5554,'Bank of England inputs'!A:A,0)</f>
        <v>#N/A</v>
      </c>
      <c r="D5554" s="6" t="e">
        <f>IF($A5554&gt;DataEnd,NA(),IFERROR(INDEX('iBoxx inputs'!B:B,MATCH($A5554,'iBoxx inputs'!$A:$A,0)),D5553))</f>
        <v>#N/A</v>
      </c>
      <c r="E5554" s="6" t="e">
        <f>IF($A5554&gt;DataEnd,NA(),IFERROR(INDEX('iBoxx inputs'!C:C,MATCH($A5554,'iBoxx inputs'!$A:$A,0)),E5553))</f>
        <v>#N/A</v>
      </c>
      <c r="F5554" s="6" t="e">
        <f>IF($A5554&gt;DataEnd,NA(),IFERROR(INDEX('Bank of England inputs'!D:D,MATCH($A5554,'Bank of England inputs'!$A:$A,0),0),F5553))</f>
        <v>#N/A</v>
      </c>
      <c r="G5554" s="19"/>
      <c r="H5554" s="5">
        <f t="shared" si="511"/>
        <v>43817</v>
      </c>
      <c r="I5554" s="6" t="e">
        <f t="shared" si="512"/>
        <v>#N/A</v>
      </c>
      <c r="J5554" s="6" t="e">
        <f t="shared" si="513"/>
        <v>#N/A</v>
      </c>
      <c r="K5554" s="19">
        <f t="shared" si="514"/>
        <v>2526</v>
      </c>
      <c r="L5554" s="6" t="e">
        <f t="shared" ca="1" si="515"/>
        <v>#N/A</v>
      </c>
    </row>
    <row r="5555" spans="1:12" x14ac:dyDescent="0.2">
      <c r="A5555" s="5">
        <f>IF(AND(dateA=1,A5554&lt;DataEnd),'iBoxx inputs'!A5559,IF(AND(dateA=2,A5554&lt;DataEnd),'Bank of England inputs'!A5559,IF(dateA=3,A5554+1,IF(dateA=4,WORKDAY(A5554,1,),WORKDAY(A5554,1,holidayQ)))))</f>
        <v>43818</v>
      </c>
      <c r="B5555" s="35" t="e">
        <f>MATCH(A5555,'iBoxx inputs'!A:A,0)</f>
        <v>#N/A</v>
      </c>
      <c r="C5555" s="35" t="e">
        <f>MATCH(A5555,'Bank of England inputs'!A:A,0)</f>
        <v>#N/A</v>
      </c>
      <c r="D5555" s="6" t="e">
        <f>IF($A5555&gt;DataEnd,NA(),IFERROR(INDEX('iBoxx inputs'!B:B,MATCH($A5555,'iBoxx inputs'!$A:$A,0)),D5554))</f>
        <v>#N/A</v>
      </c>
      <c r="E5555" s="6" t="e">
        <f>IF($A5555&gt;DataEnd,NA(),IFERROR(INDEX('iBoxx inputs'!C:C,MATCH($A5555,'iBoxx inputs'!$A:$A,0)),E5554))</f>
        <v>#N/A</v>
      </c>
      <c r="F5555" s="6" t="e">
        <f>IF($A5555&gt;DataEnd,NA(),IFERROR(INDEX('Bank of England inputs'!D:D,MATCH($A5555,'Bank of England inputs'!$A:$A,0),0),F5554))</f>
        <v>#N/A</v>
      </c>
      <c r="G5555" s="19"/>
      <c r="H5555" s="5">
        <f t="shared" si="511"/>
        <v>43818</v>
      </c>
      <c r="I5555" s="6" t="e">
        <f t="shared" si="512"/>
        <v>#N/A</v>
      </c>
      <c r="J5555" s="6" t="e">
        <f t="shared" si="513"/>
        <v>#N/A</v>
      </c>
      <c r="K5555" s="19">
        <f t="shared" si="514"/>
        <v>2527</v>
      </c>
      <c r="L5555" s="6" t="e">
        <f t="shared" ca="1" si="515"/>
        <v>#N/A</v>
      </c>
    </row>
    <row r="5556" spans="1:12" x14ac:dyDescent="0.2">
      <c r="A5556" s="5">
        <f>IF(AND(dateA=1,A5555&lt;DataEnd),'iBoxx inputs'!A5560,IF(AND(dateA=2,A5555&lt;DataEnd),'Bank of England inputs'!A5560,IF(dateA=3,A5555+1,IF(dateA=4,WORKDAY(A5555,1,),WORKDAY(A5555,1,holidayQ)))))</f>
        <v>43819</v>
      </c>
      <c r="B5556" s="35" t="e">
        <f>MATCH(A5556,'iBoxx inputs'!A:A,0)</f>
        <v>#N/A</v>
      </c>
      <c r="C5556" s="35" t="e">
        <f>MATCH(A5556,'Bank of England inputs'!A:A,0)</f>
        <v>#N/A</v>
      </c>
      <c r="D5556" s="6" t="e">
        <f>IF($A5556&gt;DataEnd,NA(),IFERROR(INDEX('iBoxx inputs'!B:B,MATCH($A5556,'iBoxx inputs'!$A:$A,0)),D5555))</f>
        <v>#N/A</v>
      </c>
      <c r="E5556" s="6" t="e">
        <f>IF($A5556&gt;DataEnd,NA(),IFERROR(INDEX('iBoxx inputs'!C:C,MATCH($A5556,'iBoxx inputs'!$A:$A,0)),E5555))</f>
        <v>#N/A</v>
      </c>
      <c r="F5556" s="6" t="e">
        <f>IF($A5556&gt;DataEnd,NA(),IFERROR(INDEX('Bank of England inputs'!D:D,MATCH($A5556,'Bank of England inputs'!$A:$A,0),0),F5555))</f>
        <v>#N/A</v>
      </c>
      <c r="G5556" s="19"/>
      <c r="H5556" s="5">
        <f t="shared" si="511"/>
        <v>43819</v>
      </c>
      <c r="I5556" s="6" t="e">
        <f t="shared" si="512"/>
        <v>#N/A</v>
      </c>
      <c r="J5556" s="6" t="e">
        <f t="shared" si="513"/>
        <v>#N/A</v>
      </c>
      <c r="K5556" s="19">
        <f t="shared" si="514"/>
        <v>2528</v>
      </c>
      <c r="L5556" s="6" t="e">
        <f t="shared" ca="1" si="515"/>
        <v>#N/A</v>
      </c>
    </row>
    <row r="5557" spans="1:12" x14ac:dyDescent="0.2">
      <c r="A5557" s="5">
        <f>IF(AND(dateA=1,A5556&lt;DataEnd),'iBoxx inputs'!A5561,IF(AND(dateA=2,A5556&lt;DataEnd),'Bank of England inputs'!A5561,IF(dateA=3,A5556+1,IF(dateA=4,WORKDAY(A5556,1,),WORKDAY(A5556,1,holidayQ)))))</f>
        <v>43822</v>
      </c>
      <c r="B5557" s="35" t="e">
        <f>MATCH(A5557,'iBoxx inputs'!A:A,0)</f>
        <v>#N/A</v>
      </c>
      <c r="C5557" s="35" t="e">
        <f>MATCH(A5557,'Bank of England inputs'!A:A,0)</f>
        <v>#N/A</v>
      </c>
      <c r="D5557" s="6" t="e">
        <f>IF($A5557&gt;DataEnd,NA(),IFERROR(INDEX('iBoxx inputs'!B:B,MATCH($A5557,'iBoxx inputs'!$A:$A,0)),D5556))</f>
        <v>#N/A</v>
      </c>
      <c r="E5557" s="6" t="e">
        <f>IF($A5557&gt;DataEnd,NA(),IFERROR(INDEX('iBoxx inputs'!C:C,MATCH($A5557,'iBoxx inputs'!$A:$A,0)),E5556))</f>
        <v>#N/A</v>
      </c>
      <c r="F5557" s="6" t="e">
        <f>IF($A5557&gt;DataEnd,NA(),IFERROR(INDEX('Bank of England inputs'!D:D,MATCH($A5557,'Bank of England inputs'!$A:$A,0),0),F5556))</f>
        <v>#N/A</v>
      </c>
      <c r="G5557" s="19"/>
      <c r="H5557" s="5">
        <f t="shared" si="511"/>
        <v>43822</v>
      </c>
      <c r="I5557" s="6" t="e">
        <f t="shared" si="512"/>
        <v>#N/A</v>
      </c>
      <c r="J5557" s="6" t="e">
        <f t="shared" si="513"/>
        <v>#N/A</v>
      </c>
      <c r="K5557" s="19">
        <f t="shared" si="514"/>
        <v>2526</v>
      </c>
      <c r="L5557" s="6" t="e">
        <f t="shared" ca="1" si="515"/>
        <v>#N/A</v>
      </c>
    </row>
    <row r="5558" spans="1:12" x14ac:dyDescent="0.2">
      <c r="A5558" s="5">
        <f>IF(AND(dateA=1,A5557&lt;DataEnd),'iBoxx inputs'!A5562,IF(AND(dateA=2,A5557&lt;DataEnd),'Bank of England inputs'!A5562,IF(dateA=3,A5557+1,IF(dateA=4,WORKDAY(A5557,1,),WORKDAY(A5557,1,holidayQ)))))</f>
        <v>43823</v>
      </c>
      <c r="B5558" s="35" t="e">
        <f>MATCH(A5558,'iBoxx inputs'!A:A,0)</f>
        <v>#N/A</v>
      </c>
      <c r="C5558" s="35" t="e">
        <f>MATCH(A5558,'Bank of England inputs'!A:A,0)</f>
        <v>#N/A</v>
      </c>
      <c r="D5558" s="6" t="e">
        <f>IF($A5558&gt;DataEnd,NA(),IFERROR(INDEX('iBoxx inputs'!B:B,MATCH($A5558,'iBoxx inputs'!$A:$A,0)),D5557))</f>
        <v>#N/A</v>
      </c>
      <c r="E5558" s="6" t="e">
        <f>IF($A5558&gt;DataEnd,NA(),IFERROR(INDEX('iBoxx inputs'!C:C,MATCH($A5558,'iBoxx inputs'!$A:$A,0)),E5557))</f>
        <v>#N/A</v>
      </c>
      <c r="F5558" s="6" t="e">
        <f>IF($A5558&gt;DataEnd,NA(),IFERROR(INDEX('Bank of England inputs'!D:D,MATCH($A5558,'Bank of England inputs'!$A:$A,0),0),F5557))</f>
        <v>#N/A</v>
      </c>
      <c r="G5558" s="19"/>
      <c r="H5558" s="5">
        <f t="shared" si="511"/>
        <v>43823</v>
      </c>
      <c r="I5558" s="6" t="e">
        <f t="shared" si="512"/>
        <v>#N/A</v>
      </c>
      <c r="J5558" s="6" t="e">
        <f t="shared" si="513"/>
        <v>#N/A</v>
      </c>
      <c r="K5558" s="19">
        <f t="shared" si="514"/>
        <v>2526</v>
      </c>
      <c r="L5558" s="6" t="e">
        <f t="shared" ca="1" si="515"/>
        <v>#N/A</v>
      </c>
    </row>
    <row r="5559" spans="1:12" x14ac:dyDescent="0.2">
      <c r="A5559" s="5">
        <f>IF(AND(dateA=1,A5558&lt;DataEnd),'iBoxx inputs'!A5563,IF(AND(dateA=2,A5558&lt;DataEnd),'Bank of England inputs'!A5563,IF(dateA=3,A5558+1,IF(dateA=4,WORKDAY(A5558,1,),WORKDAY(A5558,1,holidayQ)))))</f>
        <v>43826</v>
      </c>
      <c r="B5559" s="35" t="e">
        <f>MATCH(A5559,'iBoxx inputs'!A:A,0)</f>
        <v>#N/A</v>
      </c>
      <c r="C5559" s="35" t="e">
        <f>MATCH(A5559,'Bank of England inputs'!A:A,0)</f>
        <v>#N/A</v>
      </c>
      <c r="D5559" s="6" t="e">
        <f>IF($A5559&gt;DataEnd,NA(),IFERROR(INDEX('iBoxx inputs'!B:B,MATCH($A5559,'iBoxx inputs'!$A:$A,0)),D5558))</f>
        <v>#N/A</v>
      </c>
      <c r="E5559" s="6" t="e">
        <f>IF($A5559&gt;DataEnd,NA(),IFERROR(INDEX('iBoxx inputs'!C:C,MATCH($A5559,'iBoxx inputs'!$A:$A,0)),E5558))</f>
        <v>#N/A</v>
      </c>
      <c r="F5559" s="6" t="e">
        <f>IF($A5559&gt;DataEnd,NA(),IFERROR(INDEX('Bank of England inputs'!D:D,MATCH($A5559,'Bank of England inputs'!$A:$A,0),0),F5558))</f>
        <v>#N/A</v>
      </c>
      <c r="G5559" s="19"/>
      <c r="H5559" s="5">
        <f t="shared" si="511"/>
        <v>43826</v>
      </c>
      <c r="I5559" s="6" t="e">
        <f t="shared" si="512"/>
        <v>#N/A</v>
      </c>
      <c r="J5559" s="6" t="e">
        <f t="shared" si="513"/>
        <v>#N/A</v>
      </c>
      <c r="K5559" s="19">
        <f t="shared" si="514"/>
        <v>2527</v>
      </c>
      <c r="L5559" s="6" t="e">
        <f t="shared" ca="1" si="515"/>
        <v>#N/A</v>
      </c>
    </row>
    <row r="5560" spans="1:12" x14ac:dyDescent="0.2">
      <c r="A5560" s="5">
        <f>IF(AND(dateA=1,A5559&lt;DataEnd),'iBoxx inputs'!A5564,IF(AND(dateA=2,A5559&lt;DataEnd),'Bank of England inputs'!A5564,IF(dateA=3,A5559+1,IF(dateA=4,WORKDAY(A5559,1,),WORKDAY(A5559,1,holidayQ)))))</f>
        <v>43829</v>
      </c>
      <c r="B5560" s="35" t="e">
        <f>MATCH(A5560,'iBoxx inputs'!A:A,0)</f>
        <v>#N/A</v>
      </c>
      <c r="C5560" s="35" t="e">
        <f>MATCH(A5560,'Bank of England inputs'!A:A,0)</f>
        <v>#N/A</v>
      </c>
      <c r="D5560" s="6" t="e">
        <f>IF($A5560&gt;DataEnd,NA(),IFERROR(INDEX('iBoxx inputs'!B:B,MATCH($A5560,'iBoxx inputs'!$A:$A,0)),D5559))</f>
        <v>#N/A</v>
      </c>
      <c r="E5560" s="6" t="e">
        <f>IF($A5560&gt;DataEnd,NA(),IFERROR(INDEX('iBoxx inputs'!C:C,MATCH($A5560,'iBoxx inputs'!$A:$A,0)),E5559))</f>
        <v>#N/A</v>
      </c>
      <c r="F5560" s="6" t="e">
        <f>IF($A5560&gt;DataEnd,NA(),IFERROR(INDEX('Bank of England inputs'!D:D,MATCH($A5560,'Bank of England inputs'!$A:$A,0),0),F5559))</f>
        <v>#N/A</v>
      </c>
      <c r="G5560" s="19"/>
      <c r="H5560" s="5">
        <f t="shared" si="511"/>
        <v>43829</v>
      </c>
      <c r="I5560" s="6" t="e">
        <f t="shared" si="512"/>
        <v>#N/A</v>
      </c>
      <c r="J5560" s="6" t="e">
        <f t="shared" si="513"/>
        <v>#N/A</v>
      </c>
      <c r="K5560" s="19">
        <f t="shared" si="514"/>
        <v>2526</v>
      </c>
      <c r="L5560" s="6" t="e">
        <f t="shared" ca="1" si="515"/>
        <v>#N/A</v>
      </c>
    </row>
    <row r="5561" spans="1:12" x14ac:dyDescent="0.2">
      <c r="A5561" s="5">
        <f>IF(AND(dateA=1,A5560&lt;DataEnd),'iBoxx inputs'!A5565,IF(AND(dateA=2,A5560&lt;DataEnd),'Bank of England inputs'!A5565,IF(dateA=3,A5560+1,IF(dateA=4,WORKDAY(A5560,1,),WORKDAY(A5560,1,holidayQ)))))</f>
        <v>43830</v>
      </c>
      <c r="B5561" s="35" t="e">
        <f>MATCH(A5561,'iBoxx inputs'!A:A,0)</f>
        <v>#N/A</v>
      </c>
      <c r="C5561" s="35" t="e">
        <f>MATCH(A5561,'Bank of England inputs'!A:A,0)</f>
        <v>#N/A</v>
      </c>
      <c r="D5561" s="6" t="e">
        <f>IF($A5561&gt;DataEnd,NA(),IFERROR(INDEX('iBoxx inputs'!B:B,MATCH($A5561,'iBoxx inputs'!$A:$A,0)),D5560))</f>
        <v>#N/A</v>
      </c>
      <c r="E5561" s="6" t="e">
        <f>IF($A5561&gt;DataEnd,NA(),IFERROR(INDEX('iBoxx inputs'!C:C,MATCH($A5561,'iBoxx inputs'!$A:$A,0)),E5560))</f>
        <v>#N/A</v>
      </c>
      <c r="F5561" s="6" t="e">
        <f>IF($A5561&gt;DataEnd,NA(),IFERROR(INDEX('Bank of England inputs'!D:D,MATCH($A5561,'Bank of England inputs'!$A:$A,0),0),F5560))</f>
        <v>#N/A</v>
      </c>
      <c r="G5561" s="19"/>
      <c r="H5561" s="5">
        <f t="shared" si="511"/>
        <v>43830</v>
      </c>
      <c r="I5561" s="6" t="e">
        <f t="shared" si="512"/>
        <v>#N/A</v>
      </c>
      <c r="J5561" s="6" t="e">
        <f t="shared" si="513"/>
        <v>#N/A</v>
      </c>
      <c r="K5561" s="19">
        <f t="shared" si="514"/>
        <v>2526</v>
      </c>
      <c r="L5561" s="6" t="e">
        <f t="shared" ca="1" si="515"/>
        <v>#N/A</v>
      </c>
    </row>
    <row r="5562" spans="1:12" x14ac:dyDescent="0.2">
      <c r="A5562" s="5">
        <f>IF(AND(dateA=1,A5561&lt;DataEnd),'iBoxx inputs'!A5566,IF(AND(dateA=2,A5561&lt;DataEnd),'Bank of England inputs'!A5566,IF(dateA=3,A5561+1,IF(dateA=4,WORKDAY(A5561,1,),WORKDAY(A5561,1,holidayQ)))))</f>
        <v>43832</v>
      </c>
      <c r="B5562" s="35" t="e">
        <f>MATCH(A5562,'iBoxx inputs'!A:A,0)</f>
        <v>#N/A</v>
      </c>
      <c r="C5562" s="35" t="e">
        <f>MATCH(A5562,'Bank of England inputs'!A:A,0)</f>
        <v>#N/A</v>
      </c>
      <c r="D5562" s="6" t="e">
        <f>IF($A5562&gt;DataEnd,NA(),IFERROR(INDEX('iBoxx inputs'!B:B,MATCH($A5562,'iBoxx inputs'!$A:$A,0)),D5561))</f>
        <v>#N/A</v>
      </c>
      <c r="E5562" s="6" t="e">
        <f>IF($A5562&gt;DataEnd,NA(),IFERROR(INDEX('iBoxx inputs'!C:C,MATCH($A5562,'iBoxx inputs'!$A:$A,0)),E5561))</f>
        <v>#N/A</v>
      </c>
      <c r="F5562" s="6" t="e">
        <f>IF($A5562&gt;DataEnd,NA(),IFERROR(INDEX('Bank of England inputs'!D:D,MATCH($A5562,'Bank of England inputs'!$A:$A,0),0),F5561))</f>
        <v>#N/A</v>
      </c>
      <c r="G5562" s="19"/>
      <c r="H5562" s="5">
        <f t="shared" si="511"/>
        <v>43832</v>
      </c>
      <c r="I5562" s="6" t="e">
        <f t="shared" si="512"/>
        <v>#N/A</v>
      </c>
      <c r="J5562" s="6" t="e">
        <f t="shared" si="513"/>
        <v>#N/A</v>
      </c>
      <c r="K5562" s="19">
        <f t="shared" si="514"/>
        <v>2527</v>
      </c>
      <c r="L5562" s="6" t="e">
        <f t="shared" ca="1" si="515"/>
        <v>#N/A</v>
      </c>
    </row>
    <row r="5563" spans="1:12" x14ac:dyDescent="0.2">
      <c r="A5563" s="5">
        <f>IF(AND(dateA=1,A5562&lt;DataEnd),'iBoxx inputs'!A5567,IF(AND(dateA=2,A5562&lt;DataEnd),'Bank of England inputs'!A5567,IF(dateA=3,A5562+1,IF(dateA=4,WORKDAY(A5562,1,),WORKDAY(A5562,1,holidayQ)))))</f>
        <v>43833</v>
      </c>
      <c r="B5563" s="35" t="e">
        <f>MATCH(A5563,'iBoxx inputs'!A:A,0)</f>
        <v>#N/A</v>
      </c>
      <c r="C5563" s="35" t="e">
        <f>MATCH(A5563,'Bank of England inputs'!A:A,0)</f>
        <v>#N/A</v>
      </c>
      <c r="D5563" s="6" t="e">
        <f>IF($A5563&gt;DataEnd,NA(),IFERROR(INDEX('iBoxx inputs'!B:B,MATCH($A5563,'iBoxx inputs'!$A:$A,0)),D5562))</f>
        <v>#N/A</v>
      </c>
      <c r="E5563" s="6" t="e">
        <f>IF($A5563&gt;DataEnd,NA(),IFERROR(INDEX('iBoxx inputs'!C:C,MATCH($A5563,'iBoxx inputs'!$A:$A,0)),E5562))</f>
        <v>#N/A</v>
      </c>
      <c r="F5563" s="6" t="e">
        <f>IF($A5563&gt;DataEnd,NA(),IFERROR(INDEX('Bank of England inputs'!D:D,MATCH($A5563,'Bank of England inputs'!$A:$A,0),0),F5562))</f>
        <v>#N/A</v>
      </c>
      <c r="G5563" s="19"/>
      <c r="H5563" s="5">
        <f t="shared" si="511"/>
        <v>43833</v>
      </c>
      <c r="I5563" s="6" t="e">
        <f t="shared" si="512"/>
        <v>#N/A</v>
      </c>
      <c r="J5563" s="6" t="e">
        <f t="shared" si="513"/>
        <v>#N/A</v>
      </c>
      <c r="K5563" s="19">
        <f t="shared" si="514"/>
        <v>2528</v>
      </c>
      <c r="L5563" s="6" t="e">
        <f t="shared" ca="1" si="515"/>
        <v>#N/A</v>
      </c>
    </row>
    <row r="5564" spans="1:12" x14ac:dyDescent="0.2">
      <c r="A5564" s="5">
        <f>IF(AND(dateA=1,A5563&lt;DataEnd),'iBoxx inputs'!A5568,IF(AND(dateA=2,A5563&lt;DataEnd),'Bank of England inputs'!A5568,IF(dateA=3,A5563+1,IF(dateA=4,WORKDAY(A5563,1,),WORKDAY(A5563,1,holidayQ)))))</f>
        <v>43836</v>
      </c>
      <c r="B5564" s="35" t="e">
        <f>MATCH(A5564,'iBoxx inputs'!A:A,0)</f>
        <v>#N/A</v>
      </c>
      <c r="C5564" s="35" t="e">
        <f>MATCH(A5564,'Bank of England inputs'!A:A,0)</f>
        <v>#N/A</v>
      </c>
      <c r="D5564" s="6" t="e">
        <f>IF($A5564&gt;DataEnd,NA(),IFERROR(INDEX('iBoxx inputs'!B:B,MATCH($A5564,'iBoxx inputs'!$A:$A,0)),D5563))</f>
        <v>#N/A</v>
      </c>
      <c r="E5564" s="6" t="e">
        <f>IF($A5564&gt;DataEnd,NA(),IFERROR(INDEX('iBoxx inputs'!C:C,MATCH($A5564,'iBoxx inputs'!$A:$A,0)),E5563))</f>
        <v>#N/A</v>
      </c>
      <c r="F5564" s="6" t="e">
        <f>IF($A5564&gt;DataEnd,NA(),IFERROR(INDEX('Bank of England inputs'!D:D,MATCH($A5564,'Bank of England inputs'!$A:$A,0),0),F5563))</f>
        <v>#N/A</v>
      </c>
      <c r="G5564" s="19"/>
      <c r="H5564" s="5">
        <f t="shared" si="511"/>
        <v>43836</v>
      </c>
      <c r="I5564" s="6" t="e">
        <f t="shared" si="512"/>
        <v>#N/A</v>
      </c>
      <c r="J5564" s="6" t="e">
        <f t="shared" si="513"/>
        <v>#N/A</v>
      </c>
      <c r="K5564" s="19">
        <f t="shared" si="514"/>
        <v>2526</v>
      </c>
      <c r="L5564" s="6" t="e">
        <f t="shared" ca="1" si="515"/>
        <v>#N/A</v>
      </c>
    </row>
    <row r="5565" spans="1:12" x14ac:dyDescent="0.2">
      <c r="A5565" s="5">
        <f>IF(AND(dateA=1,A5564&lt;DataEnd),'iBoxx inputs'!A5569,IF(AND(dateA=2,A5564&lt;DataEnd),'Bank of England inputs'!A5569,IF(dateA=3,A5564+1,IF(dateA=4,WORKDAY(A5564,1,),WORKDAY(A5564,1,holidayQ)))))</f>
        <v>43837</v>
      </c>
      <c r="B5565" s="35" t="e">
        <f>MATCH(A5565,'iBoxx inputs'!A:A,0)</f>
        <v>#N/A</v>
      </c>
      <c r="C5565" s="35" t="e">
        <f>MATCH(A5565,'Bank of England inputs'!A:A,0)</f>
        <v>#N/A</v>
      </c>
      <c r="D5565" s="6" t="e">
        <f>IF($A5565&gt;DataEnd,NA(),IFERROR(INDEX('iBoxx inputs'!B:B,MATCH($A5565,'iBoxx inputs'!$A:$A,0)),D5564))</f>
        <v>#N/A</v>
      </c>
      <c r="E5565" s="6" t="e">
        <f>IF($A5565&gt;DataEnd,NA(),IFERROR(INDEX('iBoxx inputs'!C:C,MATCH($A5565,'iBoxx inputs'!$A:$A,0)),E5564))</f>
        <v>#N/A</v>
      </c>
      <c r="F5565" s="6" t="e">
        <f>IF($A5565&gt;DataEnd,NA(),IFERROR(INDEX('Bank of England inputs'!D:D,MATCH($A5565,'Bank of England inputs'!$A:$A,0),0),F5564))</f>
        <v>#N/A</v>
      </c>
      <c r="G5565" s="19"/>
      <c r="H5565" s="5">
        <f t="shared" si="511"/>
        <v>43837</v>
      </c>
      <c r="I5565" s="6" t="e">
        <f t="shared" si="512"/>
        <v>#N/A</v>
      </c>
      <c r="J5565" s="6" t="e">
        <f t="shared" si="513"/>
        <v>#N/A</v>
      </c>
      <c r="K5565" s="19">
        <f t="shared" si="514"/>
        <v>2526</v>
      </c>
      <c r="L5565" s="6" t="e">
        <f t="shared" ca="1" si="515"/>
        <v>#N/A</v>
      </c>
    </row>
    <row r="5566" spans="1:12" x14ac:dyDescent="0.2">
      <c r="A5566" s="5">
        <f>IF(AND(dateA=1,A5565&lt;DataEnd),'iBoxx inputs'!A5570,IF(AND(dateA=2,A5565&lt;DataEnd),'Bank of England inputs'!A5570,IF(dateA=3,A5565+1,IF(dateA=4,WORKDAY(A5565,1,),WORKDAY(A5565,1,holidayQ)))))</f>
        <v>43838</v>
      </c>
      <c r="B5566" s="35" t="e">
        <f>MATCH(A5566,'iBoxx inputs'!A:A,0)</f>
        <v>#N/A</v>
      </c>
      <c r="C5566" s="35" t="e">
        <f>MATCH(A5566,'Bank of England inputs'!A:A,0)</f>
        <v>#N/A</v>
      </c>
      <c r="D5566" s="6" t="e">
        <f>IF($A5566&gt;DataEnd,NA(),IFERROR(INDEX('iBoxx inputs'!B:B,MATCH($A5566,'iBoxx inputs'!$A:$A,0)),D5565))</f>
        <v>#N/A</v>
      </c>
      <c r="E5566" s="6" t="e">
        <f>IF($A5566&gt;DataEnd,NA(),IFERROR(INDEX('iBoxx inputs'!C:C,MATCH($A5566,'iBoxx inputs'!$A:$A,0)),E5565))</f>
        <v>#N/A</v>
      </c>
      <c r="F5566" s="6" t="e">
        <f>IF($A5566&gt;DataEnd,NA(),IFERROR(INDEX('Bank of England inputs'!D:D,MATCH($A5566,'Bank of England inputs'!$A:$A,0),0),F5565))</f>
        <v>#N/A</v>
      </c>
      <c r="G5566" s="19"/>
      <c r="H5566" s="5">
        <f t="shared" si="511"/>
        <v>43838</v>
      </c>
      <c r="I5566" s="6" t="e">
        <f t="shared" si="512"/>
        <v>#N/A</v>
      </c>
      <c r="J5566" s="6" t="e">
        <f t="shared" si="513"/>
        <v>#N/A</v>
      </c>
      <c r="K5566" s="19">
        <f t="shared" si="514"/>
        <v>2526</v>
      </c>
      <c r="L5566" s="6" t="e">
        <f t="shared" ca="1" si="515"/>
        <v>#N/A</v>
      </c>
    </row>
    <row r="5567" spans="1:12" x14ac:dyDescent="0.2">
      <c r="A5567" s="5">
        <f>IF(AND(dateA=1,A5566&lt;DataEnd),'iBoxx inputs'!A5571,IF(AND(dateA=2,A5566&lt;DataEnd),'Bank of England inputs'!A5571,IF(dateA=3,A5566+1,IF(dateA=4,WORKDAY(A5566,1,),WORKDAY(A5566,1,holidayQ)))))</f>
        <v>43839</v>
      </c>
      <c r="B5567" s="35" t="e">
        <f>MATCH(A5567,'iBoxx inputs'!A:A,0)</f>
        <v>#N/A</v>
      </c>
      <c r="C5567" s="35" t="e">
        <f>MATCH(A5567,'Bank of England inputs'!A:A,0)</f>
        <v>#N/A</v>
      </c>
      <c r="D5567" s="6" t="e">
        <f>IF($A5567&gt;DataEnd,NA(),IFERROR(INDEX('iBoxx inputs'!B:B,MATCH($A5567,'iBoxx inputs'!$A:$A,0)),D5566))</f>
        <v>#N/A</v>
      </c>
      <c r="E5567" s="6" t="e">
        <f>IF($A5567&gt;DataEnd,NA(),IFERROR(INDEX('iBoxx inputs'!C:C,MATCH($A5567,'iBoxx inputs'!$A:$A,0)),E5566))</f>
        <v>#N/A</v>
      </c>
      <c r="F5567" s="6" t="e">
        <f>IF($A5567&gt;DataEnd,NA(),IFERROR(INDEX('Bank of England inputs'!D:D,MATCH($A5567,'Bank of England inputs'!$A:$A,0),0),F5566))</f>
        <v>#N/A</v>
      </c>
      <c r="G5567" s="19"/>
      <c r="H5567" s="5">
        <f t="shared" si="511"/>
        <v>43839</v>
      </c>
      <c r="I5567" s="6" t="e">
        <f t="shared" si="512"/>
        <v>#N/A</v>
      </c>
      <c r="J5567" s="6" t="e">
        <f t="shared" si="513"/>
        <v>#N/A</v>
      </c>
      <c r="K5567" s="19">
        <f t="shared" si="514"/>
        <v>2527</v>
      </c>
      <c r="L5567" s="6" t="e">
        <f t="shared" ca="1" si="515"/>
        <v>#N/A</v>
      </c>
    </row>
    <row r="5568" spans="1:12" x14ac:dyDescent="0.2">
      <c r="A5568" s="5">
        <f>IF(AND(dateA=1,A5567&lt;DataEnd),'iBoxx inputs'!A5572,IF(AND(dateA=2,A5567&lt;DataEnd),'Bank of England inputs'!A5572,IF(dateA=3,A5567+1,IF(dateA=4,WORKDAY(A5567,1,),WORKDAY(A5567,1,holidayQ)))))</f>
        <v>43840</v>
      </c>
      <c r="B5568" s="35" t="e">
        <f>MATCH(A5568,'iBoxx inputs'!A:A,0)</f>
        <v>#N/A</v>
      </c>
      <c r="C5568" s="35" t="e">
        <f>MATCH(A5568,'Bank of England inputs'!A:A,0)</f>
        <v>#N/A</v>
      </c>
      <c r="D5568" s="6" t="e">
        <f>IF($A5568&gt;DataEnd,NA(),IFERROR(INDEX('iBoxx inputs'!B:B,MATCH($A5568,'iBoxx inputs'!$A:$A,0)),D5567))</f>
        <v>#N/A</v>
      </c>
      <c r="E5568" s="6" t="e">
        <f>IF($A5568&gt;DataEnd,NA(),IFERROR(INDEX('iBoxx inputs'!C:C,MATCH($A5568,'iBoxx inputs'!$A:$A,0)),E5567))</f>
        <v>#N/A</v>
      </c>
      <c r="F5568" s="6" t="e">
        <f>IF($A5568&gt;DataEnd,NA(),IFERROR(INDEX('Bank of England inputs'!D:D,MATCH($A5568,'Bank of England inputs'!$A:$A,0),0),F5567))</f>
        <v>#N/A</v>
      </c>
      <c r="G5568" s="19"/>
      <c r="H5568" s="5">
        <f t="shared" si="511"/>
        <v>43840</v>
      </c>
      <c r="I5568" s="6" t="e">
        <f t="shared" si="512"/>
        <v>#N/A</v>
      </c>
      <c r="J5568" s="6" t="e">
        <f t="shared" si="513"/>
        <v>#N/A</v>
      </c>
      <c r="K5568" s="19">
        <f t="shared" si="514"/>
        <v>2528</v>
      </c>
      <c r="L5568" s="6" t="e">
        <f t="shared" ca="1" si="515"/>
        <v>#N/A</v>
      </c>
    </row>
    <row r="5569" spans="1:12" x14ac:dyDescent="0.2">
      <c r="A5569" s="5">
        <f>IF(AND(dateA=1,A5568&lt;DataEnd),'iBoxx inputs'!A5573,IF(AND(dateA=2,A5568&lt;DataEnd),'Bank of England inputs'!A5573,IF(dateA=3,A5568+1,IF(dateA=4,WORKDAY(A5568,1,),WORKDAY(A5568,1,holidayQ)))))</f>
        <v>43843</v>
      </c>
      <c r="B5569" s="35" t="e">
        <f>MATCH(A5569,'iBoxx inputs'!A:A,0)</f>
        <v>#N/A</v>
      </c>
      <c r="C5569" s="35" t="e">
        <f>MATCH(A5569,'Bank of England inputs'!A:A,0)</f>
        <v>#N/A</v>
      </c>
      <c r="D5569" s="6" t="e">
        <f>IF($A5569&gt;DataEnd,NA(),IFERROR(INDEX('iBoxx inputs'!B:B,MATCH($A5569,'iBoxx inputs'!$A:$A,0)),D5568))</f>
        <v>#N/A</v>
      </c>
      <c r="E5569" s="6" t="e">
        <f>IF($A5569&gt;DataEnd,NA(),IFERROR(INDEX('iBoxx inputs'!C:C,MATCH($A5569,'iBoxx inputs'!$A:$A,0)),E5568))</f>
        <v>#N/A</v>
      </c>
      <c r="F5569" s="6" t="e">
        <f>IF($A5569&gt;DataEnd,NA(),IFERROR(INDEX('Bank of England inputs'!D:D,MATCH($A5569,'Bank of England inputs'!$A:$A,0),0),F5568))</f>
        <v>#N/A</v>
      </c>
      <c r="G5569" s="19"/>
      <c r="H5569" s="5">
        <f t="shared" si="511"/>
        <v>43843</v>
      </c>
      <c r="I5569" s="6" t="e">
        <f t="shared" si="512"/>
        <v>#N/A</v>
      </c>
      <c r="J5569" s="6" t="e">
        <f t="shared" si="513"/>
        <v>#N/A</v>
      </c>
      <c r="K5569" s="19">
        <f t="shared" si="514"/>
        <v>2526</v>
      </c>
      <c r="L5569" s="6" t="e">
        <f t="shared" ca="1" si="515"/>
        <v>#N/A</v>
      </c>
    </row>
    <row r="5570" spans="1:12" x14ac:dyDescent="0.2">
      <c r="A5570" s="5">
        <f>IF(AND(dateA=1,A5569&lt;DataEnd),'iBoxx inputs'!A5574,IF(AND(dateA=2,A5569&lt;DataEnd),'Bank of England inputs'!A5574,IF(dateA=3,A5569+1,IF(dateA=4,WORKDAY(A5569,1,),WORKDAY(A5569,1,holidayQ)))))</f>
        <v>43844</v>
      </c>
      <c r="B5570" s="35" t="e">
        <f>MATCH(A5570,'iBoxx inputs'!A:A,0)</f>
        <v>#N/A</v>
      </c>
      <c r="C5570" s="35" t="e">
        <f>MATCH(A5570,'Bank of England inputs'!A:A,0)</f>
        <v>#N/A</v>
      </c>
      <c r="D5570" s="6" t="e">
        <f>IF($A5570&gt;DataEnd,NA(),IFERROR(INDEX('iBoxx inputs'!B:B,MATCH($A5570,'iBoxx inputs'!$A:$A,0)),D5569))</f>
        <v>#N/A</v>
      </c>
      <c r="E5570" s="6" t="e">
        <f>IF($A5570&gt;DataEnd,NA(),IFERROR(INDEX('iBoxx inputs'!C:C,MATCH($A5570,'iBoxx inputs'!$A:$A,0)),E5569))</f>
        <v>#N/A</v>
      </c>
      <c r="F5570" s="6" t="e">
        <f>IF($A5570&gt;DataEnd,NA(),IFERROR(INDEX('Bank of England inputs'!D:D,MATCH($A5570,'Bank of England inputs'!$A:$A,0),0),F5569))</f>
        <v>#N/A</v>
      </c>
      <c r="G5570" s="19"/>
      <c r="H5570" s="5">
        <f t="shared" ref="H5570:H5633" si="516">A5570</f>
        <v>43844</v>
      </c>
      <c r="I5570" s="6" t="e">
        <f t="shared" ref="I5570:I5633" si="517">(D5570+E5570)/2</f>
        <v>#N/A</v>
      </c>
      <c r="J5570" s="6" t="e">
        <f t="shared" ref="J5570:J5633" si="518">((1+I5570/100)/(1+F5570/100)-1)*100</f>
        <v>#N/A</v>
      </c>
      <c r="K5570" s="19">
        <f t="shared" si="514"/>
        <v>2526</v>
      </c>
      <c r="L5570" s="6" t="e">
        <f t="shared" ca="1" si="515"/>
        <v>#N/A</v>
      </c>
    </row>
    <row r="5571" spans="1:12" x14ac:dyDescent="0.2">
      <c r="A5571" s="5">
        <f>IF(AND(dateA=1,A5570&lt;DataEnd),'iBoxx inputs'!A5575,IF(AND(dateA=2,A5570&lt;DataEnd),'Bank of England inputs'!A5575,IF(dateA=3,A5570+1,IF(dateA=4,WORKDAY(A5570,1,),WORKDAY(A5570,1,holidayQ)))))</f>
        <v>43845</v>
      </c>
      <c r="B5571" s="35" t="e">
        <f>MATCH(A5571,'iBoxx inputs'!A:A,0)</f>
        <v>#N/A</v>
      </c>
      <c r="C5571" s="35" t="e">
        <f>MATCH(A5571,'Bank of England inputs'!A:A,0)</f>
        <v>#N/A</v>
      </c>
      <c r="D5571" s="6" t="e">
        <f>IF($A5571&gt;DataEnd,NA(),IFERROR(INDEX('iBoxx inputs'!B:B,MATCH($A5571,'iBoxx inputs'!$A:$A,0)),D5570))</f>
        <v>#N/A</v>
      </c>
      <c r="E5571" s="6" t="e">
        <f>IF($A5571&gt;DataEnd,NA(),IFERROR(INDEX('iBoxx inputs'!C:C,MATCH($A5571,'iBoxx inputs'!$A:$A,0)),E5570))</f>
        <v>#N/A</v>
      </c>
      <c r="F5571" s="6" t="e">
        <f>IF($A5571&gt;DataEnd,NA(),IFERROR(INDEX('Bank of England inputs'!D:D,MATCH($A5571,'Bank of England inputs'!$A:$A,0),0),F5570))</f>
        <v>#N/A</v>
      </c>
      <c r="G5571" s="19"/>
      <c r="H5571" s="5">
        <f t="shared" si="516"/>
        <v>43845</v>
      </c>
      <c r="I5571" s="6" t="e">
        <f t="shared" si="517"/>
        <v>#N/A</v>
      </c>
      <c r="J5571" s="6" t="e">
        <f t="shared" si="518"/>
        <v>#N/A</v>
      </c>
      <c r="K5571" s="19">
        <f t="shared" si="514"/>
        <v>2526</v>
      </c>
      <c r="L5571" s="6" t="e">
        <f t="shared" ca="1" si="515"/>
        <v>#N/A</v>
      </c>
    </row>
    <row r="5572" spans="1:12" x14ac:dyDescent="0.2">
      <c r="A5572" s="5">
        <f>IF(AND(dateA=1,A5571&lt;DataEnd),'iBoxx inputs'!A5576,IF(AND(dateA=2,A5571&lt;DataEnd),'Bank of England inputs'!A5576,IF(dateA=3,A5571+1,IF(dateA=4,WORKDAY(A5571,1,),WORKDAY(A5571,1,holidayQ)))))</f>
        <v>43846</v>
      </c>
      <c r="B5572" s="35" t="e">
        <f>MATCH(A5572,'iBoxx inputs'!A:A,0)</f>
        <v>#N/A</v>
      </c>
      <c r="C5572" s="35" t="e">
        <f>MATCH(A5572,'Bank of England inputs'!A:A,0)</f>
        <v>#N/A</v>
      </c>
      <c r="D5572" s="6" t="e">
        <f>IF($A5572&gt;DataEnd,NA(),IFERROR(INDEX('iBoxx inputs'!B:B,MATCH($A5572,'iBoxx inputs'!$A:$A,0)),D5571))</f>
        <v>#N/A</v>
      </c>
      <c r="E5572" s="6" t="e">
        <f>IF($A5572&gt;DataEnd,NA(),IFERROR(INDEX('iBoxx inputs'!C:C,MATCH($A5572,'iBoxx inputs'!$A:$A,0)),E5571))</f>
        <v>#N/A</v>
      </c>
      <c r="F5572" s="6" t="e">
        <f>IF($A5572&gt;DataEnd,NA(),IFERROR(INDEX('Bank of England inputs'!D:D,MATCH($A5572,'Bank of England inputs'!$A:$A,0),0),F5571))</f>
        <v>#N/A</v>
      </c>
      <c r="G5572" s="19"/>
      <c r="H5572" s="5">
        <f t="shared" si="516"/>
        <v>43846</v>
      </c>
      <c r="I5572" s="6" t="e">
        <f t="shared" si="517"/>
        <v>#N/A</v>
      </c>
      <c r="J5572" s="6" t="e">
        <f t="shared" si="518"/>
        <v>#N/A</v>
      </c>
      <c r="K5572" s="19">
        <f t="shared" si="514"/>
        <v>2527</v>
      </c>
      <c r="L5572" s="6" t="e">
        <f t="shared" ca="1" si="515"/>
        <v>#N/A</v>
      </c>
    </row>
    <row r="5573" spans="1:12" x14ac:dyDescent="0.2">
      <c r="A5573" s="5">
        <f>IF(AND(dateA=1,A5572&lt;DataEnd),'iBoxx inputs'!A5577,IF(AND(dateA=2,A5572&lt;DataEnd),'Bank of England inputs'!A5577,IF(dateA=3,A5572+1,IF(dateA=4,WORKDAY(A5572,1,),WORKDAY(A5572,1,holidayQ)))))</f>
        <v>43847</v>
      </c>
      <c r="B5573" s="35" t="e">
        <f>MATCH(A5573,'iBoxx inputs'!A:A,0)</f>
        <v>#N/A</v>
      </c>
      <c r="C5573" s="35" t="e">
        <f>MATCH(A5573,'Bank of England inputs'!A:A,0)</f>
        <v>#N/A</v>
      </c>
      <c r="D5573" s="6" t="e">
        <f>IF($A5573&gt;DataEnd,NA(),IFERROR(INDEX('iBoxx inputs'!B:B,MATCH($A5573,'iBoxx inputs'!$A:$A,0)),D5572))</f>
        <v>#N/A</v>
      </c>
      <c r="E5573" s="6" t="e">
        <f>IF($A5573&gt;DataEnd,NA(),IFERROR(INDEX('iBoxx inputs'!C:C,MATCH($A5573,'iBoxx inputs'!$A:$A,0)),E5572))</f>
        <v>#N/A</v>
      </c>
      <c r="F5573" s="6" t="e">
        <f>IF($A5573&gt;DataEnd,NA(),IFERROR(INDEX('Bank of England inputs'!D:D,MATCH($A5573,'Bank of England inputs'!$A:$A,0),0),F5572))</f>
        <v>#N/A</v>
      </c>
      <c r="G5573" s="19"/>
      <c r="H5573" s="5">
        <f t="shared" si="516"/>
        <v>43847</v>
      </c>
      <c r="I5573" s="6" t="e">
        <f t="shared" si="517"/>
        <v>#N/A</v>
      </c>
      <c r="J5573" s="6" t="e">
        <f t="shared" si="518"/>
        <v>#N/A</v>
      </c>
      <c r="K5573" s="19">
        <f t="shared" si="514"/>
        <v>2528</v>
      </c>
      <c r="L5573" s="6" t="e">
        <f t="shared" ca="1" si="515"/>
        <v>#N/A</v>
      </c>
    </row>
    <row r="5574" spans="1:12" x14ac:dyDescent="0.2">
      <c r="A5574" s="5">
        <f>IF(AND(dateA=1,A5573&lt;DataEnd),'iBoxx inputs'!A5578,IF(AND(dateA=2,A5573&lt;DataEnd),'Bank of England inputs'!A5578,IF(dateA=3,A5573+1,IF(dateA=4,WORKDAY(A5573,1,),WORKDAY(A5573,1,holidayQ)))))</f>
        <v>43850</v>
      </c>
      <c r="B5574" s="35" t="e">
        <f>MATCH(A5574,'iBoxx inputs'!A:A,0)</f>
        <v>#N/A</v>
      </c>
      <c r="C5574" s="35" t="e">
        <f>MATCH(A5574,'Bank of England inputs'!A:A,0)</f>
        <v>#N/A</v>
      </c>
      <c r="D5574" s="6" t="e">
        <f>IF($A5574&gt;DataEnd,NA(),IFERROR(INDEX('iBoxx inputs'!B:B,MATCH($A5574,'iBoxx inputs'!$A:$A,0)),D5573))</f>
        <v>#N/A</v>
      </c>
      <c r="E5574" s="6" t="e">
        <f>IF($A5574&gt;DataEnd,NA(),IFERROR(INDEX('iBoxx inputs'!C:C,MATCH($A5574,'iBoxx inputs'!$A:$A,0)),E5573))</f>
        <v>#N/A</v>
      </c>
      <c r="F5574" s="6" t="e">
        <f>IF($A5574&gt;DataEnd,NA(),IFERROR(INDEX('Bank of England inputs'!D:D,MATCH($A5574,'Bank of England inputs'!$A:$A,0),0),F5573))</f>
        <v>#N/A</v>
      </c>
      <c r="G5574" s="19"/>
      <c r="H5574" s="5">
        <f t="shared" si="516"/>
        <v>43850</v>
      </c>
      <c r="I5574" s="6" t="e">
        <f t="shared" si="517"/>
        <v>#N/A</v>
      </c>
      <c r="J5574" s="6" t="e">
        <f t="shared" si="518"/>
        <v>#N/A</v>
      </c>
      <c r="K5574" s="19">
        <f t="shared" si="514"/>
        <v>2526</v>
      </c>
      <c r="L5574" s="6" t="e">
        <f t="shared" ca="1" si="515"/>
        <v>#N/A</v>
      </c>
    </row>
    <row r="5575" spans="1:12" x14ac:dyDescent="0.2">
      <c r="A5575" s="5">
        <f>IF(AND(dateA=1,A5574&lt;DataEnd),'iBoxx inputs'!A5579,IF(AND(dateA=2,A5574&lt;DataEnd),'Bank of England inputs'!A5579,IF(dateA=3,A5574+1,IF(dateA=4,WORKDAY(A5574,1,),WORKDAY(A5574,1,holidayQ)))))</f>
        <v>43851</v>
      </c>
      <c r="B5575" s="35" t="e">
        <f>MATCH(A5575,'iBoxx inputs'!A:A,0)</f>
        <v>#N/A</v>
      </c>
      <c r="C5575" s="35" t="e">
        <f>MATCH(A5575,'Bank of England inputs'!A:A,0)</f>
        <v>#N/A</v>
      </c>
      <c r="D5575" s="6" t="e">
        <f>IF($A5575&gt;DataEnd,NA(),IFERROR(INDEX('iBoxx inputs'!B:B,MATCH($A5575,'iBoxx inputs'!$A:$A,0)),D5574))</f>
        <v>#N/A</v>
      </c>
      <c r="E5575" s="6" t="e">
        <f>IF($A5575&gt;DataEnd,NA(),IFERROR(INDEX('iBoxx inputs'!C:C,MATCH($A5575,'iBoxx inputs'!$A:$A,0)),E5574))</f>
        <v>#N/A</v>
      </c>
      <c r="F5575" s="6" t="e">
        <f>IF($A5575&gt;DataEnd,NA(),IFERROR(INDEX('Bank of England inputs'!D:D,MATCH($A5575,'Bank of England inputs'!$A:$A,0),0),F5574))</f>
        <v>#N/A</v>
      </c>
      <c r="G5575" s="19"/>
      <c r="H5575" s="5">
        <f t="shared" si="516"/>
        <v>43851</v>
      </c>
      <c r="I5575" s="6" t="e">
        <f t="shared" si="517"/>
        <v>#N/A</v>
      </c>
      <c r="J5575" s="6" t="e">
        <f t="shared" si="518"/>
        <v>#N/A</v>
      </c>
      <c r="K5575" s="19">
        <f t="shared" si="514"/>
        <v>2526</v>
      </c>
      <c r="L5575" s="6" t="e">
        <f t="shared" ca="1" si="515"/>
        <v>#N/A</v>
      </c>
    </row>
    <row r="5576" spans="1:12" x14ac:dyDescent="0.2">
      <c r="A5576" s="5">
        <f>IF(AND(dateA=1,A5575&lt;DataEnd),'iBoxx inputs'!A5580,IF(AND(dateA=2,A5575&lt;DataEnd),'Bank of England inputs'!A5580,IF(dateA=3,A5575+1,IF(dateA=4,WORKDAY(A5575,1,),WORKDAY(A5575,1,holidayQ)))))</f>
        <v>43852</v>
      </c>
      <c r="B5576" s="35" t="e">
        <f>MATCH(A5576,'iBoxx inputs'!A:A,0)</f>
        <v>#N/A</v>
      </c>
      <c r="C5576" s="35" t="e">
        <f>MATCH(A5576,'Bank of England inputs'!A:A,0)</f>
        <v>#N/A</v>
      </c>
      <c r="D5576" s="6" t="e">
        <f>IF($A5576&gt;DataEnd,NA(),IFERROR(INDEX('iBoxx inputs'!B:B,MATCH($A5576,'iBoxx inputs'!$A:$A,0)),D5575))</f>
        <v>#N/A</v>
      </c>
      <c r="E5576" s="6" t="e">
        <f>IF($A5576&gt;DataEnd,NA(),IFERROR(INDEX('iBoxx inputs'!C:C,MATCH($A5576,'iBoxx inputs'!$A:$A,0)),E5575))</f>
        <v>#N/A</v>
      </c>
      <c r="F5576" s="6" t="e">
        <f>IF($A5576&gt;DataEnd,NA(),IFERROR(INDEX('Bank of England inputs'!D:D,MATCH($A5576,'Bank of England inputs'!$A:$A,0),0),F5575))</f>
        <v>#N/A</v>
      </c>
      <c r="G5576" s="19"/>
      <c r="H5576" s="5">
        <f t="shared" si="516"/>
        <v>43852</v>
      </c>
      <c r="I5576" s="6" t="e">
        <f t="shared" si="517"/>
        <v>#N/A</v>
      </c>
      <c r="J5576" s="6" t="e">
        <f t="shared" si="518"/>
        <v>#N/A</v>
      </c>
      <c r="K5576" s="19">
        <f t="shared" si="514"/>
        <v>2526</v>
      </c>
      <c r="L5576" s="6" t="e">
        <f t="shared" ca="1" si="515"/>
        <v>#N/A</v>
      </c>
    </row>
    <row r="5577" spans="1:12" x14ac:dyDescent="0.2">
      <c r="A5577" s="5">
        <f>IF(AND(dateA=1,A5576&lt;DataEnd),'iBoxx inputs'!A5581,IF(AND(dateA=2,A5576&lt;DataEnd),'Bank of England inputs'!A5581,IF(dateA=3,A5576+1,IF(dateA=4,WORKDAY(A5576,1,),WORKDAY(A5576,1,holidayQ)))))</f>
        <v>43853</v>
      </c>
      <c r="B5577" s="35" t="e">
        <f>MATCH(A5577,'iBoxx inputs'!A:A,0)</f>
        <v>#N/A</v>
      </c>
      <c r="C5577" s="35" t="e">
        <f>MATCH(A5577,'Bank of England inputs'!A:A,0)</f>
        <v>#N/A</v>
      </c>
      <c r="D5577" s="6" t="e">
        <f>IF($A5577&gt;DataEnd,NA(),IFERROR(INDEX('iBoxx inputs'!B:B,MATCH($A5577,'iBoxx inputs'!$A:$A,0)),D5576))</f>
        <v>#N/A</v>
      </c>
      <c r="E5577" s="6" t="e">
        <f>IF($A5577&gt;DataEnd,NA(),IFERROR(INDEX('iBoxx inputs'!C:C,MATCH($A5577,'iBoxx inputs'!$A:$A,0)),E5576))</f>
        <v>#N/A</v>
      </c>
      <c r="F5577" s="6" t="e">
        <f>IF($A5577&gt;DataEnd,NA(),IFERROR(INDEX('Bank of England inputs'!D:D,MATCH($A5577,'Bank of England inputs'!$A:$A,0),0),F5576))</f>
        <v>#N/A</v>
      </c>
      <c r="G5577" s="19"/>
      <c r="H5577" s="5">
        <f t="shared" si="516"/>
        <v>43853</v>
      </c>
      <c r="I5577" s="6" t="e">
        <f t="shared" si="517"/>
        <v>#N/A</v>
      </c>
      <c r="J5577" s="6" t="e">
        <f t="shared" si="518"/>
        <v>#N/A</v>
      </c>
      <c r="K5577" s="19">
        <f t="shared" si="514"/>
        <v>2527</v>
      </c>
      <c r="L5577" s="6" t="e">
        <f t="shared" ca="1" si="515"/>
        <v>#N/A</v>
      </c>
    </row>
    <row r="5578" spans="1:12" x14ac:dyDescent="0.2">
      <c r="A5578" s="5">
        <f>IF(AND(dateA=1,A5577&lt;DataEnd),'iBoxx inputs'!A5582,IF(AND(dateA=2,A5577&lt;DataEnd),'Bank of England inputs'!A5582,IF(dateA=3,A5577+1,IF(dateA=4,WORKDAY(A5577,1,),WORKDAY(A5577,1,holidayQ)))))</f>
        <v>43854</v>
      </c>
      <c r="B5578" s="35" t="e">
        <f>MATCH(A5578,'iBoxx inputs'!A:A,0)</f>
        <v>#N/A</v>
      </c>
      <c r="C5578" s="35" t="e">
        <f>MATCH(A5578,'Bank of England inputs'!A:A,0)</f>
        <v>#N/A</v>
      </c>
      <c r="D5578" s="6" t="e">
        <f>IF($A5578&gt;DataEnd,NA(),IFERROR(INDEX('iBoxx inputs'!B:B,MATCH($A5578,'iBoxx inputs'!$A:$A,0)),D5577))</f>
        <v>#N/A</v>
      </c>
      <c r="E5578" s="6" t="e">
        <f>IF($A5578&gt;DataEnd,NA(),IFERROR(INDEX('iBoxx inputs'!C:C,MATCH($A5578,'iBoxx inputs'!$A:$A,0)),E5577))</f>
        <v>#N/A</v>
      </c>
      <c r="F5578" s="6" t="e">
        <f>IF($A5578&gt;DataEnd,NA(),IFERROR(INDEX('Bank of England inputs'!D:D,MATCH($A5578,'Bank of England inputs'!$A:$A,0),0),F5577))</f>
        <v>#N/A</v>
      </c>
      <c r="G5578" s="19"/>
      <c r="H5578" s="5">
        <f t="shared" si="516"/>
        <v>43854</v>
      </c>
      <c r="I5578" s="6" t="e">
        <f t="shared" si="517"/>
        <v>#N/A</v>
      </c>
      <c r="J5578" s="6" t="e">
        <f t="shared" si="518"/>
        <v>#N/A</v>
      </c>
      <c r="K5578" s="19">
        <f t="shared" si="514"/>
        <v>2528</v>
      </c>
      <c r="L5578" s="6" t="e">
        <f t="shared" ca="1" si="515"/>
        <v>#N/A</v>
      </c>
    </row>
    <row r="5579" spans="1:12" x14ac:dyDescent="0.2">
      <c r="A5579" s="5">
        <f>IF(AND(dateA=1,A5578&lt;DataEnd),'iBoxx inputs'!A5583,IF(AND(dateA=2,A5578&lt;DataEnd),'Bank of England inputs'!A5583,IF(dateA=3,A5578+1,IF(dateA=4,WORKDAY(A5578,1,),WORKDAY(A5578,1,holidayQ)))))</f>
        <v>43857</v>
      </c>
      <c r="B5579" s="35" t="e">
        <f>MATCH(A5579,'iBoxx inputs'!A:A,0)</f>
        <v>#N/A</v>
      </c>
      <c r="C5579" s="35" t="e">
        <f>MATCH(A5579,'Bank of England inputs'!A:A,0)</f>
        <v>#N/A</v>
      </c>
      <c r="D5579" s="6" t="e">
        <f>IF($A5579&gt;DataEnd,NA(),IFERROR(INDEX('iBoxx inputs'!B:B,MATCH($A5579,'iBoxx inputs'!$A:$A,0)),D5578))</f>
        <v>#N/A</v>
      </c>
      <c r="E5579" s="6" t="e">
        <f>IF($A5579&gt;DataEnd,NA(),IFERROR(INDEX('iBoxx inputs'!C:C,MATCH($A5579,'iBoxx inputs'!$A:$A,0)),E5578))</f>
        <v>#N/A</v>
      </c>
      <c r="F5579" s="6" t="e">
        <f>IF($A5579&gt;DataEnd,NA(),IFERROR(INDEX('Bank of England inputs'!D:D,MATCH($A5579,'Bank of England inputs'!$A:$A,0),0),F5578))</f>
        <v>#N/A</v>
      </c>
      <c r="G5579" s="19"/>
      <c r="H5579" s="5">
        <f t="shared" si="516"/>
        <v>43857</v>
      </c>
      <c r="I5579" s="6" t="e">
        <f t="shared" si="517"/>
        <v>#N/A</v>
      </c>
      <c r="J5579" s="6" t="e">
        <f t="shared" si="518"/>
        <v>#N/A</v>
      </c>
      <c r="K5579" s="19">
        <f t="shared" si="514"/>
        <v>2526</v>
      </c>
      <c r="L5579" s="6" t="e">
        <f t="shared" ca="1" si="515"/>
        <v>#N/A</v>
      </c>
    </row>
    <row r="5580" spans="1:12" x14ac:dyDescent="0.2">
      <c r="A5580" s="5">
        <f>IF(AND(dateA=1,A5579&lt;DataEnd),'iBoxx inputs'!A5584,IF(AND(dateA=2,A5579&lt;DataEnd),'Bank of England inputs'!A5584,IF(dateA=3,A5579+1,IF(dateA=4,WORKDAY(A5579,1,),WORKDAY(A5579,1,holidayQ)))))</f>
        <v>43858</v>
      </c>
      <c r="B5580" s="35" t="e">
        <f>MATCH(A5580,'iBoxx inputs'!A:A,0)</f>
        <v>#N/A</v>
      </c>
      <c r="C5580" s="35" t="e">
        <f>MATCH(A5580,'Bank of England inputs'!A:A,0)</f>
        <v>#N/A</v>
      </c>
      <c r="D5580" s="6" t="e">
        <f>IF($A5580&gt;DataEnd,NA(),IFERROR(INDEX('iBoxx inputs'!B:B,MATCH($A5580,'iBoxx inputs'!$A:$A,0)),D5579))</f>
        <v>#N/A</v>
      </c>
      <c r="E5580" s="6" t="e">
        <f>IF($A5580&gt;DataEnd,NA(),IFERROR(INDEX('iBoxx inputs'!C:C,MATCH($A5580,'iBoxx inputs'!$A:$A,0)),E5579))</f>
        <v>#N/A</v>
      </c>
      <c r="F5580" s="6" t="e">
        <f>IF($A5580&gt;DataEnd,NA(),IFERROR(INDEX('Bank of England inputs'!D:D,MATCH($A5580,'Bank of England inputs'!$A:$A,0),0),F5579))</f>
        <v>#N/A</v>
      </c>
      <c r="G5580" s="19"/>
      <c r="H5580" s="5">
        <f t="shared" si="516"/>
        <v>43858</v>
      </c>
      <c r="I5580" s="6" t="e">
        <f t="shared" si="517"/>
        <v>#N/A</v>
      </c>
      <c r="J5580" s="6" t="e">
        <f t="shared" si="518"/>
        <v>#N/A</v>
      </c>
      <c r="K5580" s="19">
        <f t="shared" si="514"/>
        <v>2526</v>
      </c>
      <c r="L5580" s="6" t="e">
        <f t="shared" ca="1" si="515"/>
        <v>#N/A</v>
      </c>
    </row>
    <row r="5581" spans="1:12" x14ac:dyDescent="0.2">
      <c r="A5581" s="5">
        <f>IF(AND(dateA=1,A5580&lt;DataEnd),'iBoxx inputs'!A5585,IF(AND(dateA=2,A5580&lt;DataEnd),'Bank of England inputs'!A5585,IF(dateA=3,A5580+1,IF(dateA=4,WORKDAY(A5580,1,),WORKDAY(A5580,1,holidayQ)))))</f>
        <v>43859</v>
      </c>
      <c r="B5581" s="35" t="e">
        <f>MATCH(A5581,'iBoxx inputs'!A:A,0)</f>
        <v>#N/A</v>
      </c>
      <c r="C5581" s="35" t="e">
        <f>MATCH(A5581,'Bank of England inputs'!A:A,0)</f>
        <v>#N/A</v>
      </c>
      <c r="D5581" s="6" t="e">
        <f>IF($A5581&gt;DataEnd,NA(),IFERROR(INDEX('iBoxx inputs'!B:B,MATCH($A5581,'iBoxx inputs'!$A:$A,0)),D5580))</f>
        <v>#N/A</v>
      </c>
      <c r="E5581" s="6" t="e">
        <f>IF($A5581&gt;DataEnd,NA(),IFERROR(INDEX('iBoxx inputs'!C:C,MATCH($A5581,'iBoxx inputs'!$A:$A,0)),E5580))</f>
        <v>#N/A</v>
      </c>
      <c r="F5581" s="6" t="e">
        <f>IF($A5581&gt;DataEnd,NA(),IFERROR(INDEX('Bank of England inputs'!D:D,MATCH($A5581,'Bank of England inputs'!$A:$A,0),0),F5580))</f>
        <v>#N/A</v>
      </c>
      <c r="G5581" s="19"/>
      <c r="H5581" s="5">
        <f t="shared" si="516"/>
        <v>43859</v>
      </c>
      <c r="I5581" s="6" t="e">
        <f t="shared" si="517"/>
        <v>#N/A</v>
      </c>
      <c r="J5581" s="6" t="e">
        <f t="shared" si="518"/>
        <v>#N/A</v>
      </c>
      <c r="K5581" s="19">
        <f t="shared" si="514"/>
        <v>2526</v>
      </c>
      <c r="L5581" s="6" t="e">
        <f t="shared" ca="1" si="515"/>
        <v>#N/A</v>
      </c>
    </row>
    <row r="5582" spans="1:12" x14ac:dyDescent="0.2">
      <c r="A5582" s="5">
        <f>IF(AND(dateA=1,A5581&lt;DataEnd),'iBoxx inputs'!A5586,IF(AND(dateA=2,A5581&lt;DataEnd),'Bank of England inputs'!A5586,IF(dateA=3,A5581+1,IF(dateA=4,WORKDAY(A5581,1,),WORKDAY(A5581,1,holidayQ)))))</f>
        <v>43860</v>
      </c>
      <c r="B5582" s="35" t="e">
        <f>MATCH(A5582,'iBoxx inputs'!A:A,0)</f>
        <v>#N/A</v>
      </c>
      <c r="C5582" s="35" t="e">
        <f>MATCH(A5582,'Bank of England inputs'!A:A,0)</f>
        <v>#N/A</v>
      </c>
      <c r="D5582" s="6" t="e">
        <f>IF($A5582&gt;DataEnd,NA(),IFERROR(INDEX('iBoxx inputs'!B:B,MATCH($A5582,'iBoxx inputs'!$A:$A,0)),D5581))</f>
        <v>#N/A</v>
      </c>
      <c r="E5582" s="6" t="e">
        <f>IF($A5582&gt;DataEnd,NA(),IFERROR(INDEX('iBoxx inputs'!C:C,MATCH($A5582,'iBoxx inputs'!$A:$A,0)),E5581))</f>
        <v>#N/A</v>
      </c>
      <c r="F5582" s="6" t="e">
        <f>IF($A5582&gt;DataEnd,NA(),IFERROR(INDEX('Bank of England inputs'!D:D,MATCH($A5582,'Bank of England inputs'!$A:$A,0),0),F5581))</f>
        <v>#N/A</v>
      </c>
      <c r="G5582" s="19"/>
      <c r="H5582" s="5">
        <f t="shared" si="516"/>
        <v>43860</v>
      </c>
      <c r="I5582" s="6" t="e">
        <f t="shared" si="517"/>
        <v>#N/A</v>
      </c>
      <c r="J5582" s="6" t="e">
        <f t="shared" si="518"/>
        <v>#N/A</v>
      </c>
      <c r="K5582" s="19">
        <f t="shared" si="514"/>
        <v>2527</v>
      </c>
      <c r="L5582" s="6" t="e">
        <f t="shared" ca="1" si="515"/>
        <v>#N/A</v>
      </c>
    </row>
    <row r="5583" spans="1:12" x14ac:dyDescent="0.2">
      <c r="A5583" s="5">
        <f>IF(AND(dateA=1,A5582&lt;DataEnd),'iBoxx inputs'!A5587,IF(AND(dateA=2,A5582&lt;DataEnd),'Bank of England inputs'!A5587,IF(dateA=3,A5582+1,IF(dateA=4,WORKDAY(A5582,1,),WORKDAY(A5582,1,holidayQ)))))</f>
        <v>43861</v>
      </c>
      <c r="B5583" s="35" t="e">
        <f>MATCH(A5583,'iBoxx inputs'!A:A,0)</f>
        <v>#N/A</v>
      </c>
      <c r="C5583" s="35" t="e">
        <f>MATCH(A5583,'Bank of England inputs'!A:A,0)</f>
        <v>#N/A</v>
      </c>
      <c r="D5583" s="6" t="e">
        <f>IF($A5583&gt;DataEnd,NA(),IFERROR(INDEX('iBoxx inputs'!B:B,MATCH($A5583,'iBoxx inputs'!$A:$A,0)),D5582))</f>
        <v>#N/A</v>
      </c>
      <c r="E5583" s="6" t="e">
        <f>IF($A5583&gt;DataEnd,NA(),IFERROR(INDEX('iBoxx inputs'!C:C,MATCH($A5583,'iBoxx inputs'!$A:$A,0)),E5582))</f>
        <v>#N/A</v>
      </c>
      <c r="F5583" s="6" t="e">
        <f>IF($A5583&gt;DataEnd,NA(),IFERROR(INDEX('Bank of England inputs'!D:D,MATCH($A5583,'Bank of England inputs'!$A:$A,0),0),F5582))</f>
        <v>#N/A</v>
      </c>
      <c r="G5583" s="19"/>
      <c r="H5583" s="5">
        <f t="shared" si="516"/>
        <v>43861</v>
      </c>
      <c r="I5583" s="6" t="e">
        <f t="shared" si="517"/>
        <v>#N/A</v>
      </c>
      <c r="J5583" s="6" t="e">
        <f t="shared" si="518"/>
        <v>#N/A</v>
      </c>
      <c r="K5583" s="19">
        <f t="shared" si="514"/>
        <v>2528</v>
      </c>
      <c r="L5583" s="6" t="e">
        <f t="shared" ca="1" si="515"/>
        <v>#N/A</v>
      </c>
    </row>
    <row r="5584" spans="1:12" x14ac:dyDescent="0.2">
      <c r="A5584" s="5">
        <f>IF(AND(dateA=1,A5583&lt;DataEnd),'iBoxx inputs'!A5588,IF(AND(dateA=2,A5583&lt;DataEnd),'Bank of England inputs'!A5588,IF(dateA=3,A5583+1,IF(dateA=4,WORKDAY(A5583,1,),WORKDAY(A5583,1,holidayQ)))))</f>
        <v>43864</v>
      </c>
      <c r="B5584" s="35" t="e">
        <f>MATCH(A5584,'iBoxx inputs'!A:A,0)</f>
        <v>#N/A</v>
      </c>
      <c r="C5584" s="35" t="e">
        <f>MATCH(A5584,'Bank of England inputs'!A:A,0)</f>
        <v>#N/A</v>
      </c>
      <c r="D5584" s="6" t="e">
        <f>IF($A5584&gt;DataEnd,NA(),IFERROR(INDEX('iBoxx inputs'!B:B,MATCH($A5584,'iBoxx inputs'!$A:$A,0)),D5583))</f>
        <v>#N/A</v>
      </c>
      <c r="E5584" s="6" t="e">
        <f>IF($A5584&gt;DataEnd,NA(),IFERROR(INDEX('iBoxx inputs'!C:C,MATCH($A5584,'iBoxx inputs'!$A:$A,0)),E5583))</f>
        <v>#N/A</v>
      </c>
      <c r="F5584" s="6" t="e">
        <f>IF($A5584&gt;DataEnd,NA(),IFERROR(INDEX('Bank of England inputs'!D:D,MATCH($A5584,'Bank of England inputs'!$A:$A,0),0),F5583))</f>
        <v>#N/A</v>
      </c>
      <c r="G5584" s="19"/>
      <c r="H5584" s="5">
        <f t="shared" si="516"/>
        <v>43864</v>
      </c>
      <c r="I5584" s="6" t="e">
        <f t="shared" si="517"/>
        <v>#N/A</v>
      </c>
      <c r="J5584" s="6" t="e">
        <f t="shared" si="518"/>
        <v>#N/A</v>
      </c>
      <c r="K5584" s="19">
        <f t="shared" si="514"/>
        <v>2526</v>
      </c>
      <c r="L5584" s="6" t="e">
        <f t="shared" ca="1" si="515"/>
        <v>#N/A</v>
      </c>
    </row>
    <row r="5585" spans="1:12" x14ac:dyDescent="0.2">
      <c r="A5585" s="5">
        <f>IF(AND(dateA=1,A5584&lt;DataEnd),'iBoxx inputs'!A5589,IF(AND(dateA=2,A5584&lt;DataEnd),'Bank of England inputs'!A5589,IF(dateA=3,A5584+1,IF(dateA=4,WORKDAY(A5584,1,),WORKDAY(A5584,1,holidayQ)))))</f>
        <v>43865</v>
      </c>
      <c r="B5585" s="35" t="e">
        <f>MATCH(A5585,'iBoxx inputs'!A:A,0)</f>
        <v>#N/A</v>
      </c>
      <c r="C5585" s="35" t="e">
        <f>MATCH(A5585,'Bank of England inputs'!A:A,0)</f>
        <v>#N/A</v>
      </c>
      <c r="D5585" s="6" t="e">
        <f>IF($A5585&gt;DataEnd,NA(),IFERROR(INDEX('iBoxx inputs'!B:B,MATCH($A5585,'iBoxx inputs'!$A:$A,0)),D5584))</f>
        <v>#N/A</v>
      </c>
      <c r="E5585" s="6" t="e">
        <f>IF($A5585&gt;DataEnd,NA(),IFERROR(INDEX('iBoxx inputs'!C:C,MATCH($A5585,'iBoxx inputs'!$A:$A,0)),E5584))</f>
        <v>#N/A</v>
      </c>
      <c r="F5585" s="6" t="e">
        <f>IF($A5585&gt;DataEnd,NA(),IFERROR(INDEX('Bank of England inputs'!D:D,MATCH($A5585,'Bank of England inputs'!$A:$A,0),0),F5584))</f>
        <v>#N/A</v>
      </c>
      <c r="G5585" s="19"/>
      <c r="H5585" s="5">
        <f t="shared" si="516"/>
        <v>43865</v>
      </c>
      <c r="I5585" s="6" t="e">
        <f t="shared" si="517"/>
        <v>#N/A</v>
      </c>
      <c r="J5585" s="6" t="e">
        <f t="shared" si="518"/>
        <v>#N/A</v>
      </c>
      <c r="K5585" s="19">
        <f t="shared" si="514"/>
        <v>2526</v>
      </c>
      <c r="L5585" s="6" t="e">
        <f t="shared" ca="1" si="515"/>
        <v>#N/A</v>
      </c>
    </row>
    <row r="5586" spans="1:12" x14ac:dyDescent="0.2">
      <c r="A5586" s="5">
        <f>IF(AND(dateA=1,A5585&lt;DataEnd),'iBoxx inputs'!A5590,IF(AND(dateA=2,A5585&lt;DataEnd),'Bank of England inputs'!A5590,IF(dateA=3,A5585+1,IF(dateA=4,WORKDAY(A5585,1,),WORKDAY(A5585,1,holidayQ)))))</f>
        <v>43866</v>
      </c>
      <c r="B5586" s="35" t="e">
        <f>MATCH(A5586,'iBoxx inputs'!A:A,0)</f>
        <v>#N/A</v>
      </c>
      <c r="C5586" s="35" t="e">
        <f>MATCH(A5586,'Bank of England inputs'!A:A,0)</f>
        <v>#N/A</v>
      </c>
      <c r="D5586" s="6" t="e">
        <f>IF($A5586&gt;DataEnd,NA(),IFERROR(INDEX('iBoxx inputs'!B:B,MATCH($A5586,'iBoxx inputs'!$A:$A,0)),D5585))</f>
        <v>#N/A</v>
      </c>
      <c r="E5586" s="6" t="e">
        <f>IF($A5586&gt;DataEnd,NA(),IFERROR(INDEX('iBoxx inputs'!C:C,MATCH($A5586,'iBoxx inputs'!$A:$A,0)),E5585))</f>
        <v>#N/A</v>
      </c>
      <c r="F5586" s="6" t="e">
        <f>IF($A5586&gt;DataEnd,NA(),IFERROR(INDEX('Bank of England inputs'!D:D,MATCH($A5586,'Bank of England inputs'!$A:$A,0),0),F5585))</f>
        <v>#N/A</v>
      </c>
      <c r="G5586" s="19"/>
      <c r="H5586" s="5">
        <f t="shared" si="516"/>
        <v>43866</v>
      </c>
      <c r="I5586" s="6" t="e">
        <f t="shared" si="517"/>
        <v>#N/A</v>
      </c>
      <c r="J5586" s="6" t="e">
        <f t="shared" si="518"/>
        <v>#N/A</v>
      </c>
      <c r="K5586" s="19">
        <f t="shared" si="514"/>
        <v>2526</v>
      </c>
      <c r="L5586" s="6" t="e">
        <f t="shared" ca="1" si="515"/>
        <v>#N/A</v>
      </c>
    </row>
    <row r="5587" spans="1:12" x14ac:dyDescent="0.2">
      <c r="A5587" s="5">
        <f>IF(AND(dateA=1,A5586&lt;DataEnd),'iBoxx inputs'!A5591,IF(AND(dateA=2,A5586&lt;DataEnd),'Bank of England inputs'!A5591,IF(dateA=3,A5586+1,IF(dateA=4,WORKDAY(A5586,1,),WORKDAY(A5586,1,holidayQ)))))</f>
        <v>43867</v>
      </c>
      <c r="B5587" s="35" t="e">
        <f>MATCH(A5587,'iBoxx inputs'!A:A,0)</f>
        <v>#N/A</v>
      </c>
      <c r="C5587" s="35" t="e">
        <f>MATCH(A5587,'Bank of England inputs'!A:A,0)</f>
        <v>#N/A</v>
      </c>
      <c r="D5587" s="6" t="e">
        <f>IF($A5587&gt;DataEnd,NA(),IFERROR(INDEX('iBoxx inputs'!B:B,MATCH($A5587,'iBoxx inputs'!$A:$A,0)),D5586))</f>
        <v>#N/A</v>
      </c>
      <c r="E5587" s="6" t="e">
        <f>IF($A5587&gt;DataEnd,NA(),IFERROR(INDEX('iBoxx inputs'!C:C,MATCH($A5587,'iBoxx inputs'!$A:$A,0)),E5586))</f>
        <v>#N/A</v>
      </c>
      <c r="F5587" s="6" t="e">
        <f>IF($A5587&gt;DataEnd,NA(),IFERROR(INDEX('Bank of England inputs'!D:D,MATCH($A5587,'Bank of England inputs'!$A:$A,0),0),F5586))</f>
        <v>#N/A</v>
      </c>
      <c r="G5587" s="19"/>
      <c r="H5587" s="5">
        <f t="shared" si="516"/>
        <v>43867</v>
      </c>
      <c r="I5587" s="6" t="e">
        <f t="shared" si="517"/>
        <v>#N/A</v>
      </c>
      <c r="J5587" s="6" t="e">
        <f t="shared" si="518"/>
        <v>#N/A</v>
      </c>
      <c r="K5587" s="19">
        <f t="shared" si="514"/>
        <v>2527</v>
      </c>
      <c r="L5587" s="6" t="e">
        <f t="shared" ca="1" si="515"/>
        <v>#N/A</v>
      </c>
    </row>
    <row r="5588" spans="1:12" x14ac:dyDescent="0.2">
      <c r="A5588" s="5">
        <f>IF(AND(dateA=1,A5587&lt;DataEnd),'iBoxx inputs'!A5592,IF(AND(dateA=2,A5587&lt;DataEnd),'Bank of England inputs'!A5592,IF(dateA=3,A5587+1,IF(dateA=4,WORKDAY(A5587,1,),WORKDAY(A5587,1,holidayQ)))))</f>
        <v>43868</v>
      </c>
      <c r="B5588" s="35" t="e">
        <f>MATCH(A5588,'iBoxx inputs'!A:A,0)</f>
        <v>#N/A</v>
      </c>
      <c r="C5588" s="35" t="e">
        <f>MATCH(A5588,'Bank of England inputs'!A:A,0)</f>
        <v>#N/A</v>
      </c>
      <c r="D5588" s="6" t="e">
        <f>IF($A5588&gt;DataEnd,NA(),IFERROR(INDEX('iBoxx inputs'!B:B,MATCH($A5588,'iBoxx inputs'!$A:$A,0)),D5587))</f>
        <v>#N/A</v>
      </c>
      <c r="E5588" s="6" t="e">
        <f>IF($A5588&gt;DataEnd,NA(),IFERROR(INDEX('iBoxx inputs'!C:C,MATCH($A5588,'iBoxx inputs'!$A:$A,0)),E5587))</f>
        <v>#N/A</v>
      </c>
      <c r="F5588" s="6" t="e">
        <f>IF($A5588&gt;DataEnd,NA(),IFERROR(INDEX('Bank of England inputs'!D:D,MATCH($A5588,'Bank of England inputs'!$A:$A,0),0),F5587))</f>
        <v>#N/A</v>
      </c>
      <c r="G5588" s="19"/>
      <c r="H5588" s="5">
        <f t="shared" si="516"/>
        <v>43868</v>
      </c>
      <c r="I5588" s="6" t="e">
        <f t="shared" si="517"/>
        <v>#N/A</v>
      </c>
      <c r="J5588" s="6" t="e">
        <f t="shared" si="518"/>
        <v>#N/A</v>
      </c>
      <c r="K5588" s="19">
        <f t="shared" si="514"/>
        <v>2528</v>
      </c>
      <c r="L5588" s="6" t="e">
        <f t="shared" ca="1" si="515"/>
        <v>#N/A</v>
      </c>
    </row>
    <row r="5589" spans="1:12" x14ac:dyDescent="0.2">
      <c r="A5589" s="5">
        <f>IF(AND(dateA=1,A5588&lt;DataEnd),'iBoxx inputs'!A5593,IF(AND(dateA=2,A5588&lt;DataEnd),'Bank of England inputs'!A5593,IF(dateA=3,A5588+1,IF(dateA=4,WORKDAY(A5588,1,),WORKDAY(A5588,1,holidayQ)))))</f>
        <v>43871</v>
      </c>
      <c r="B5589" s="35" t="e">
        <f>MATCH(A5589,'iBoxx inputs'!A:A,0)</f>
        <v>#N/A</v>
      </c>
      <c r="C5589" s="35" t="e">
        <f>MATCH(A5589,'Bank of England inputs'!A:A,0)</f>
        <v>#N/A</v>
      </c>
      <c r="D5589" s="6" t="e">
        <f>IF($A5589&gt;DataEnd,NA(),IFERROR(INDEX('iBoxx inputs'!B:B,MATCH($A5589,'iBoxx inputs'!$A:$A,0)),D5588))</f>
        <v>#N/A</v>
      </c>
      <c r="E5589" s="6" t="e">
        <f>IF($A5589&gt;DataEnd,NA(),IFERROR(INDEX('iBoxx inputs'!C:C,MATCH($A5589,'iBoxx inputs'!$A:$A,0)),E5588))</f>
        <v>#N/A</v>
      </c>
      <c r="F5589" s="6" t="e">
        <f>IF($A5589&gt;DataEnd,NA(),IFERROR(INDEX('Bank of England inputs'!D:D,MATCH($A5589,'Bank of England inputs'!$A:$A,0),0),F5588))</f>
        <v>#N/A</v>
      </c>
      <c r="G5589" s="19"/>
      <c r="H5589" s="5">
        <f t="shared" si="516"/>
        <v>43871</v>
      </c>
      <c r="I5589" s="6" t="e">
        <f t="shared" si="517"/>
        <v>#N/A</v>
      </c>
      <c r="J5589" s="6" t="e">
        <f t="shared" si="518"/>
        <v>#N/A</v>
      </c>
      <c r="K5589" s="19">
        <f t="shared" si="514"/>
        <v>2526</v>
      </c>
      <c r="L5589" s="6" t="e">
        <f t="shared" ca="1" si="515"/>
        <v>#N/A</v>
      </c>
    </row>
    <row r="5590" spans="1:12" x14ac:dyDescent="0.2">
      <c r="A5590" s="5">
        <f>IF(AND(dateA=1,A5589&lt;DataEnd),'iBoxx inputs'!A5594,IF(AND(dateA=2,A5589&lt;DataEnd),'Bank of England inputs'!A5594,IF(dateA=3,A5589+1,IF(dateA=4,WORKDAY(A5589,1,),WORKDAY(A5589,1,holidayQ)))))</f>
        <v>43872</v>
      </c>
      <c r="B5590" s="35" t="e">
        <f>MATCH(A5590,'iBoxx inputs'!A:A,0)</f>
        <v>#N/A</v>
      </c>
      <c r="C5590" s="35" t="e">
        <f>MATCH(A5590,'Bank of England inputs'!A:A,0)</f>
        <v>#N/A</v>
      </c>
      <c r="D5590" s="6" t="e">
        <f>IF($A5590&gt;DataEnd,NA(),IFERROR(INDEX('iBoxx inputs'!B:B,MATCH($A5590,'iBoxx inputs'!$A:$A,0)),D5589))</f>
        <v>#N/A</v>
      </c>
      <c r="E5590" s="6" t="e">
        <f>IF($A5590&gt;DataEnd,NA(),IFERROR(INDEX('iBoxx inputs'!C:C,MATCH($A5590,'iBoxx inputs'!$A:$A,0)),E5589))</f>
        <v>#N/A</v>
      </c>
      <c r="F5590" s="6" t="e">
        <f>IF($A5590&gt;DataEnd,NA(),IFERROR(INDEX('Bank of England inputs'!D:D,MATCH($A5590,'Bank of England inputs'!$A:$A,0),0),F5589))</f>
        <v>#N/A</v>
      </c>
      <c r="G5590" s="19"/>
      <c r="H5590" s="5">
        <f t="shared" si="516"/>
        <v>43872</v>
      </c>
      <c r="I5590" s="6" t="e">
        <f t="shared" si="517"/>
        <v>#N/A</v>
      </c>
      <c r="J5590" s="6" t="e">
        <f t="shared" si="518"/>
        <v>#N/A</v>
      </c>
      <c r="K5590" s="19">
        <f t="shared" ref="K5590:K5653" si="519">IF(trailing_period=0,1,ROW()-MATCH(EDATE(A5590,-trailing_period),A:A,1))</f>
        <v>2526</v>
      </c>
      <c r="L5590" s="6" t="e">
        <f t="shared" ref="L5590:L5653" ca="1" si="520">AVERAGE(OFFSET(J5590,-$K5590+1,0,$K5590,))</f>
        <v>#N/A</v>
      </c>
    </row>
    <row r="5591" spans="1:12" x14ac:dyDescent="0.2">
      <c r="A5591" s="5">
        <f>IF(AND(dateA=1,A5590&lt;DataEnd),'iBoxx inputs'!A5595,IF(AND(dateA=2,A5590&lt;DataEnd),'Bank of England inputs'!A5595,IF(dateA=3,A5590+1,IF(dateA=4,WORKDAY(A5590,1,),WORKDAY(A5590,1,holidayQ)))))</f>
        <v>43873</v>
      </c>
      <c r="B5591" s="35" t="e">
        <f>MATCH(A5591,'iBoxx inputs'!A:A,0)</f>
        <v>#N/A</v>
      </c>
      <c r="C5591" s="35" t="e">
        <f>MATCH(A5591,'Bank of England inputs'!A:A,0)</f>
        <v>#N/A</v>
      </c>
      <c r="D5591" s="6" t="e">
        <f>IF($A5591&gt;DataEnd,NA(),IFERROR(INDEX('iBoxx inputs'!B:B,MATCH($A5591,'iBoxx inputs'!$A:$A,0)),D5590))</f>
        <v>#N/A</v>
      </c>
      <c r="E5591" s="6" t="e">
        <f>IF($A5591&gt;DataEnd,NA(),IFERROR(INDEX('iBoxx inputs'!C:C,MATCH($A5591,'iBoxx inputs'!$A:$A,0)),E5590))</f>
        <v>#N/A</v>
      </c>
      <c r="F5591" s="6" t="e">
        <f>IF($A5591&gt;DataEnd,NA(),IFERROR(INDEX('Bank of England inputs'!D:D,MATCH($A5591,'Bank of England inputs'!$A:$A,0),0),F5590))</f>
        <v>#N/A</v>
      </c>
      <c r="G5591" s="19"/>
      <c r="H5591" s="5">
        <f t="shared" si="516"/>
        <v>43873</v>
      </c>
      <c r="I5591" s="6" t="e">
        <f t="shared" si="517"/>
        <v>#N/A</v>
      </c>
      <c r="J5591" s="6" t="e">
        <f t="shared" si="518"/>
        <v>#N/A</v>
      </c>
      <c r="K5591" s="19">
        <f t="shared" si="519"/>
        <v>2526</v>
      </c>
      <c r="L5591" s="6" t="e">
        <f t="shared" ca="1" si="520"/>
        <v>#N/A</v>
      </c>
    </row>
    <row r="5592" spans="1:12" x14ac:dyDescent="0.2">
      <c r="A5592" s="5">
        <f>IF(AND(dateA=1,A5591&lt;DataEnd),'iBoxx inputs'!A5596,IF(AND(dateA=2,A5591&lt;DataEnd),'Bank of England inputs'!A5596,IF(dateA=3,A5591+1,IF(dateA=4,WORKDAY(A5591,1,),WORKDAY(A5591,1,holidayQ)))))</f>
        <v>43874</v>
      </c>
      <c r="B5592" s="35" t="e">
        <f>MATCH(A5592,'iBoxx inputs'!A:A,0)</f>
        <v>#N/A</v>
      </c>
      <c r="C5592" s="35" t="e">
        <f>MATCH(A5592,'Bank of England inputs'!A:A,0)</f>
        <v>#N/A</v>
      </c>
      <c r="D5592" s="6" t="e">
        <f>IF($A5592&gt;DataEnd,NA(),IFERROR(INDEX('iBoxx inputs'!B:B,MATCH($A5592,'iBoxx inputs'!$A:$A,0)),D5591))</f>
        <v>#N/A</v>
      </c>
      <c r="E5592" s="6" t="e">
        <f>IF($A5592&gt;DataEnd,NA(),IFERROR(INDEX('iBoxx inputs'!C:C,MATCH($A5592,'iBoxx inputs'!$A:$A,0)),E5591))</f>
        <v>#N/A</v>
      </c>
      <c r="F5592" s="6" t="e">
        <f>IF($A5592&gt;DataEnd,NA(),IFERROR(INDEX('Bank of England inputs'!D:D,MATCH($A5592,'Bank of England inputs'!$A:$A,0),0),F5591))</f>
        <v>#N/A</v>
      </c>
      <c r="G5592" s="19"/>
      <c r="H5592" s="5">
        <f t="shared" si="516"/>
        <v>43874</v>
      </c>
      <c r="I5592" s="6" t="e">
        <f t="shared" si="517"/>
        <v>#N/A</v>
      </c>
      <c r="J5592" s="6" t="e">
        <f t="shared" si="518"/>
        <v>#N/A</v>
      </c>
      <c r="K5592" s="19">
        <f t="shared" si="519"/>
        <v>2527</v>
      </c>
      <c r="L5592" s="6" t="e">
        <f t="shared" ca="1" si="520"/>
        <v>#N/A</v>
      </c>
    </row>
    <row r="5593" spans="1:12" x14ac:dyDescent="0.2">
      <c r="A5593" s="5">
        <f>IF(AND(dateA=1,A5592&lt;DataEnd),'iBoxx inputs'!A5597,IF(AND(dateA=2,A5592&lt;DataEnd),'Bank of England inputs'!A5597,IF(dateA=3,A5592+1,IF(dateA=4,WORKDAY(A5592,1,),WORKDAY(A5592,1,holidayQ)))))</f>
        <v>43875</v>
      </c>
      <c r="B5593" s="35" t="e">
        <f>MATCH(A5593,'iBoxx inputs'!A:A,0)</f>
        <v>#N/A</v>
      </c>
      <c r="C5593" s="35" t="e">
        <f>MATCH(A5593,'Bank of England inputs'!A:A,0)</f>
        <v>#N/A</v>
      </c>
      <c r="D5593" s="6" t="e">
        <f>IF($A5593&gt;DataEnd,NA(),IFERROR(INDEX('iBoxx inputs'!B:B,MATCH($A5593,'iBoxx inputs'!$A:$A,0)),D5592))</f>
        <v>#N/A</v>
      </c>
      <c r="E5593" s="6" t="e">
        <f>IF($A5593&gt;DataEnd,NA(),IFERROR(INDEX('iBoxx inputs'!C:C,MATCH($A5593,'iBoxx inputs'!$A:$A,0)),E5592))</f>
        <v>#N/A</v>
      </c>
      <c r="F5593" s="6" t="e">
        <f>IF($A5593&gt;DataEnd,NA(),IFERROR(INDEX('Bank of England inputs'!D:D,MATCH($A5593,'Bank of England inputs'!$A:$A,0),0),F5592))</f>
        <v>#N/A</v>
      </c>
      <c r="G5593" s="19"/>
      <c r="H5593" s="5">
        <f t="shared" si="516"/>
        <v>43875</v>
      </c>
      <c r="I5593" s="6" t="e">
        <f t="shared" si="517"/>
        <v>#N/A</v>
      </c>
      <c r="J5593" s="6" t="e">
        <f t="shared" si="518"/>
        <v>#N/A</v>
      </c>
      <c r="K5593" s="19">
        <f t="shared" si="519"/>
        <v>2528</v>
      </c>
      <c r="L5593" s="6" t="e">
        <f t="shared" ca="1" si="520"/>
        <v>#N/A</v>
      </c>
    </row>
    <row r="5594" spans="1:12" x14ac:dyDescent="0.2">
      <c r="A5594" s="5">
        <f>IF(AND(dateA=1,A5593&lt;DataEnd),'iBoxx inputs'!A5598,IF(AND(dateA=2,A5593&lt;DataEnd),'Bank of England inputs'!A5598,IF(dateA=3,A5593+1,IF(dateA=4,WORKDAY(A5593,1,),WORKDAY(A5593,1,holidayQ)))))</f>
        <v>43878</v>
      </c>
      <c r="B5594" s="35" t="e">
        <f>MATCH(A5594,'iBoxx inputs'!A:A,0)</f>
        <v>#N/A</v>
      </c>
      <c r="C5594" s="35" t="e">
        <f>MATCH(A5594,'Bank of England inputs'!A:A,0)</f>
        <v>#N/A</v>
      </c>
      <c r="D5594" s="6" t="e">
        <f>IF($A5594&gt;DataEnd,NA(),IFERROR(INDEX('iBoxx inputs'!B:B,MATCH($A5594,'iBoxx inputs'!$A:$A,0)),D5593))</f>
        <v>#N/A</v>
      </c>
      <c r="E5594" s="6" t="e">
        <f>IF($A5594&gt;DataEnd,NA(),IFERROR(INDEX('iBoxx inputs'!C:C,MATCH($A5594,'iBoxx inputs'!$A:$A,0)),E5593))</f>
        <v>#N/A</v>
      </c>
      <c r="F5594" s="6" t="e">
        <f>IF($A5594&gt;DataEnd,NA(),IFERROR(INDEX('Bank of England inputs'!D:D,MATCH($A5594,'Bank of England inputs'!$A:$A,0),0),F5593))</f>
        <v>#N/A</v>
      </c>
      <c r="G5594" s="19"/>
      <c r="H5594" s="5">
        <f t="shared" si="516"/>
        <v>43878</v>
      </c>
      <c r="I5594" s="6" t="e">
        <f t="shared" si="517"/>
        <v>#N/A</v>
      </c>
      <c r="J5594" s="6" t="e">
        <f t="shared" si="518"/>
        <v>#N/A</v>
      </c>
      <c r="K5594" s="19">
        <f t="shared" si="519"/>
        <v>2526</v>
      </c>
      <c r="L5594" s="6" t="e">
        <f t="shared" ca="1" si="520"/>
        <v>#N/A</v>
      </c>
    </row>
    <row r="5595" spans="1:12" x14ac:dyDescent="0.2">
      <c r="A5595" s="5">
        <f>IF(AND(dateA=1,A5594&lt;DataEnd),'iBoxx inputs'!A5599,IF(AND(dateA=2,A5594&lt;DataEnd),'Bank of England inputs'!A5599,IF(dateA=3,A5594+1,IF(dateA=4,WORKDAY(A5594,1,),WORKDAY(A5594,1,holidayQ)))))</f>
        <v>43879</v>
      </c>
      <c r="B5595" s="35" t="e">
        <f>MATCH(A5595,'iBoxx inputs'!A:A,0)</f>
        <v>#N/A</v>
      </c>
      <c r="C5595" s="35" t="e">
        <f>MATCH(A5595,'Bank of England inputs'!A:A,0)</f>
        <v>#N/A</v>
      </c>
      <c r="D5595" s="6" t="e">
        <f>IF($A5595&gt;DataEnd,NA(),IFERROR(INDEX('iBoxx inputs'!B:B,MATCH($A5595,'iBoxx inputs'!$A:$A,0)),D5594))</f>
        <v>#N/A</v>
      </c>
      <c r="E5595" s="6" t="e">
        <f>IF($A5595&gt;DataEnd,NA(),IFERROR(INDEX('iBoxx inputs'!C:C,MATCH($A5595,'iBoxx inputs'!$A:$A,0)),E5594))</f>
        <v>#N/A</v>
      </c>
      <c r="F5595" s="6" t="e">
        <f>IF($A5595&gt;DataEnd,NA(),IFERROR(INDEX('Bank of England inputs'!D:D,MATCH($A5595,'Bank of England inputs'!$A:$A,0),0),F5594))</f>
        <v>#N/A</v>
      </c>
      <c r="G5595" s="19"/>
      <c r="H5595" s="5">
        <f t="shared" si="516"/>
        <v>43879</v>
      </c>
      <c r="I5595" s="6" t="e">
        <f t="shared" si="517"/>
        <v>#N/A</v>
      </c>
      <c r="J5595" s="6" t="e">
        <f t="shared" si="518"/>
        <v>#N/A</v>
      </c>
      <c r="K5595" s="19">
        <f t="shared" si="519"/>
        <v>2526</v>
      </c>
      <c r="L5595" s="6" t="e">
        <f t="shared" ca="1" si="520"/>
        <v>#N/A</v>
      </c>
    </row>
    <row r="5596" spans="1:12" x14ac:dyDescent="0.2">
      <c r="A5596" s="5">
        <f>IF(AND(dateA=1,A5595&lt;DataEnd),'iBoxx inputs'!A5600,IF(AND(dateA=2,A5595&lt;DataEnd),'Bank of England inputs'!A5600,IF(dateA=3,A5595+1,IF(dateA=4,WORKDAY(A5595,1,),WORKDAY(A5595,1,holidayQ)))))</f>
        <v>43880</v>
      </c>
      <c r="B5596" s="35" t="e">
        <f>MATCH(A5596,'iBoxx inputs'!A:A,0)</f>
        <v>#N/A</v>
      </c>
      <c r="C5596" s="35" t="e">
        <f>MATCH(A5596,'Bank of England inputs'!A:A,0)</f>
        <v>#N/A</v>
      </c>
      <c r="D5596" s="6" t="e">
        <f>IF($A5596&gt;DataEnd,NA(),IFERROR(INDEX('iBoxx inputs'!B:B,MATCH($A5596,'iBoxx inputs'!$A:$A,0)),D5595))</f>
        <v>#N/A</v>
      </c>
      <c r="E5596" s="6" t="e">
        <f>IF($A5596&gt;DataEnd,NA(),IFERROR(INDEX('iBoxx inputs'!C:C,MATCH($A5596,'iBoxx inputs'!$A:$A,0)),E5595))</f>
        <v>#N/A</v>
      </c>
      <c r="F5596" s="6" t="e">
        <f>IF($A5596&gt;DataEnd,NA(),IFERROR(INDEX('Bank of England inputs'!D:D,MATCH($A5596,'Bank of England inputs'!$A:$A,0),0),F5595))</f>
        <v>#N/A</v>
      </c>
      <c r="G5596" s="19"/>
      <c r="H5596" s="5">
        <f t="shared" si="516"/>
        <v>43880</v>
      </c>
      <c r="I5596" s="6" t="e">
        <f t="shared" si="517"/>
        <v>#N/A</v>
      </c>
      <c r="J5596" s="6" t="e">
        <f t="shared" si="518"/>
        <v>#N/A</v>
      </c>
      <c r="K5596" s="19">
        <f t="shared" si="519"/>
        <v>2526</v>
      </c>
      <c r="L5596" s="6" t="e">
        <f t="shared" ca="1" si="520"/>
        <v>#N/A</v>
      </c>
    </row>
    <row r="5597" spans="1:12" x14ac:dyDescent="0.2">
      <c r="A5597" s="5">
        <f>IF(AND(dateA=1,A5596&lt;DataEnd),'iBoxx inputs'!A5601,IF(AND(dateA=2,A5596&lt;DataEnd),'Bank of England inputs'!A5601,IF(dateA=3,A5596+1,IF(dateA=4,WORKDAY(A5596,1,),WORKDAY(A5596,1,holidayQ)))))</f>
        <v>43881</v>
      </c>
      <c r="B5597" s="35" t="e">
        <f>MATCH(A5597,'iBoxx inputs'!A:A,0)</f>
        <v>#N/A</v>
      </c>
      <c r="C5597" s="35" t="e">
        <f>MATCH(A5597,'Bank of England inputs'!A:A,0)</f>
        <v>#N/A</v>
      </c>
      <c r="D5597" s="6" t="e">
        <f>IF($A5597&gt;DataEnd,NA(),IFERROR(INDEX('iBoxx inputs'!B:B,MATCH($A5597,'iBoxx inputs'!$A:$A,0)),D5596))</f>
        <v>#N/A</v>
      </c>
      <c r="E5597" s="6" t="e">
        <f>IF($A5597&gt;DataEnd,NA(),IFERROR(INDEX('iBoxx inputs'!C:C,MATCH($A5597,'iBoxx inputs'!$A:$A,0)),E5596))</f>
        <v>#N/A</v>
      </c>
      <c r="F5597" s="6" t="e">
        <f>IF($A5597&gt;DataEnd,NA(),IFERROR(INDEX('Bank of England inputs'!D:D,MATCH($A5597,'Bank of England inputs'!$A:$A,0),0),F5596))</f>
        <v>#N/A</v>
      </c>
      <c r="G5597" s="19"/>
      <c r="H5597" s="5">
        <f t="shared" si="516"/>
        <v>43881</v>
      </c>
      <c r="I5597" s="6" t="e">
        <f t="shared" si="517"/>
        <v>#N/A</v>
      </c>
      <c r="J5597" s="6" t="e">
        <f t="shared" si="518"/>
        <v>#N/A</v>
      </c>
      <c r="K5597" s="19">
        <f t="shared" si="519"/>
        <v>2527</v>
      </c>
      <c r="L5597" s="6" t="e">
        <f t="shared" ca="1" si="520"/>
        <v>#N/A</v>
      </c>
    </row>
    <row r="5598" spans="1:12" x14ac:dyDescent="0.2">
      <c r="A5598" s="5">
        <f>IF(AND(dateA=1,A5597&lt;DataEnd),'iBoxx inputs'!A5602,IF(AND(dateA=2,A5597&lt;DataEnd),'Bank of England inputs'!A5602,IF(dateA=3,A5597+1,IF(dateA=4,WORKDAY(A5597,1,),WORKDAY(A5597,1,holidayQ)))))</f>
        <v>43882</v>
      </c>
      <c r="B5598" s="35" t="e">
        <f>MATCH(A5598,'iBoxx inputs'!A:A,0)</f>
        <v>#N/A</v>
      </c>
      <c r="C5598" s="35" t="e">
        <f>MATCH(A5598,'Bank of England inputs'!A:A,0)</f>
        <v>#N/A</v>
      </c>
      <c r="D5598" s="6" t="e">
        <f>IF($A5598&gt;DataEnd,NA(),IFERROR(INDEX('iBoxx inputs'!B:B,MATCH($A5598,'iBoxx inputs'!$A:$A,0)),D5597))</f>
        <v>#N/A</v>
      </c>
      <c r="E5598" s="6" t="e">
        <f>IF($A5598&gt;DataEnd,NA(),IFERROR(INDEX('iBoxx inputs'!C:C,MATCH($A5598,'iBoxx inputs'!$A:$A,0)),E5597))</f>
        <v>#N/A</v>
      </c>
      <c r="F5598" s="6" t="e">
        <f>IF($A5598&gt;DataEnd,NA(),IFERROR(INDEX('Bank of England inputs'!D:D,MATCH($A5598,'Bank of England inputs'!$A:$A,0),0),F5597))</f>
        <v>#N/A</v>
      </c>
      <c r="G5598" s="19"/>
      <c r="H5598" s="5">
        <f t="shared" si="516"/>
        <v>43882</v>
      </c>
      <c r="I5598" s="6" t="e">
        <f t="shared" si="517"/>
        <v>#N/A</v>
      </c>
      <c r="J5598" s="6" t="e">
        <f t="shared" si="518"/>
        <v>#N/A</v>
      </c>
      <c r="K5598" s="19">
        <f t="shared" si="519"/>
        <v>2528</v>
      </c>
      <c r="L5598" s="6" t="e">
        <f t="shared" ca="1" si="520"/>
        <v>#N/A</v>
      </c>
    </row>
    <row r="5599" spans="1:12" x14ac:dyDescent="0.2">
      <c r="A5599" s="5">
        <f>IF(AND(dateA=1,A5598&lt;DataEnd),'iBoxx inputs'!A5603,IF(AND(dateA=2,A5598&lt;DataEnd),'Bank of England inputs'!A5603,IF(dateA=3,A5598+1,IF(dateA=4,WORKDAY(A5598,1,),WORKDAY(A5598,1,holidayQ)))))</f>
        <v>43885</v>
      </c>
      <c r="B5599" s="35" t="e">
        <f>MATCH(A5599,'iBoxx inputs'!A:A,0)</f>
        <v>#N/A</v>
      </c>
      <c r="C5599" s="35" t="e">
        <f>MATCH(A5599,'Bank of England inputs'!A:A,0)</f>
        <v>#N/A</v>
      </c>
      <c r="D5599" s="6" t="e">
        <f>IF($A5599&gt;DataEnd,NA(),IFERROR(INDEX('iBoxx inputs'!B:B,MATCH($A5599,'iBoxx inputs'!$A:$A,0)),D5598))</f>
        <v>#N/A</v>
      </c>
      <c r="E5599" s="6" t="e">
        <f>IF($A5599&gt;DataEnd,NA(),IFERROR(INDEX('iBoxx inputs'!C:C,MATCH($A5599,'iBoxx inputs'!$A:$A,0)),E5598))</f>
        <v>#N/A</v>
      </c>
      <c r="F5599" s="6" t="e">
        <f>IF($A5599&gt;DataEnd,NA(),IFERROR(INDEX('Bank of England inputs'!D:D,MATCH($A5599,'Bank of England inputs'!$A:$A,0),0),F5598))</f>
        <v>#N/A</v>
      </c>
      <c r="G5599" s="19"/>
      <c r="H5599" s="5">
        <f t="shared" si="516"/>
        <v>43885</v>
      </c>
      <c r="I5599" s="6" t="e">
        <f t="shared" si="517"/>
        <v>#N/A</v>
      </c>
      <c r="J5599" s="6" t="e">
        <f t="shared" si="518"/>
        <v>#N/A</v>
      </c>
      <c r="K5599" s="19">
        <f t="shared" si="519"/>
        <v>2526</v>
      </c>
      <c r="L5599" s="6" t="e">
        <f t="shared" ca="1" si="520"/>
        <v>#N/A</v>
      </c>
    </row>
    <row r="5600" spans="1:12" x14ac:dyDescent="0.2">
      <c r="A5600" s="5">
        <f>IF(AND(dateA=1,A5599&lt;DataEnd),'iBoxx inputs'!A5604,IF(AND(dateA=2,A5599&lt;DataEnd),'Bank of England inputs'!A5604,IF(dateA=3,A5599+1,IF(dateA=4,WORKDAY(A5599,1,),WORKDAY(A5599,1,holidayQ)))))</f>
        <v>43886</v>
      </c>
      <c r="B5600" s="35" t="e">
        <f>MATCH(A5600,'iBoxx inputs'!A:A,0)</f>
        <v>#N/A</v>
      </c>
      <c r="C5600" s="35" t="e">
        <f>MATCH(A5600,'Bank of England inputs'!A:A,0)</f>
        <v>#N/A</v>
      </c>
      <c r="D5600" s="6" t="e">
        <f>IF($A5600&gt;DataEnd,NA(),IFERROR(INDEX('iBoxx inputs'!B:B,MATCH($A5600,'iBoxx inputs'!$A:$A,0)),D5599))</f>
        <v>#N/A</v>
      </c>
      <c r="E5600" s="6" t="e">
        <f>IF($A5600&gt;DataEnd,NA(),IFERROR(INDEX('iBoxx inputs'!C:C,MATCH($A5600,'iBoxx inputs'!$A:$A,0)),E5599))</f>
        <v>#N/A</v>
      </c>
      <c r="F5600" s="6" t="e">
        <f>IF($A5600&gt;DataEnd,NA(),IFERROR(INDEX('Bank of England inputs'!D:D,MATCH($A5600,'Bank of England inputs'!$A:$A,0),0),F5599))</f>
        <v>#N/A</v>
      </c>
      <c r="G5600" s="19"/>
      <c r="H5600" s="5">
        <f t="shared" si="516"/>
        <v>43886</v>
      </c>
      <c r="I5600" s="6" t="e">
        <f t="shared" si="517"/>
        <v>#N/A</v>
      </c>
      <c r="J5600" s="6" t="e">
        <f t="shared" si="518"/>
        <v>#N/A</v>
      </c>
      <c r="K5600" s="19">
        <f t="shared" si="519"/>
        <v>2526</v>
      </c>
      <c r="L5600" s="6" t="e">
        <f t="shared" ca="1" si="520"/>
        <v>#N/A</v>
      </c>
    </row>
    <row r="5601" spans="1:12" x14ac:dyDescent="0.2">
      <c r="A5601" s="5">
        <f>IF(AND(dateA=1,A5600&lt;DataEnd),'iBoxx inputs'!A5605,IF(AND(dateA=2,A5600&lt;DataEnd),'Bank of England inputs'!A5605,IF(dateA=3,A5600+1,IF(dateA=4,WORKDAY(A5600,1,),WORKDAY(A5600,1,holidayQ)))))</f>
        <v>43887</v>
      </c>
      <c r="B5601" s="35" t="e">
        <f>MATCH(A5601,'iBoxx inputs'!A:A,0)</f>
        <v>#N/A</v>
      </c>
      <c r="C5601" s="35" t="e">
        <f>MATCH(A5601,'Bank of England inputs'!A:A,0)</f>
        <v>#N/A</v>
      </c>
      <c r="D5601" s="6" t="e">
        <f>IF($A5601&gt;DataEnd,NA(),IFERROR(INDEX('iBoxx inputs'!B:B,MATCH($A5601,'iBoxx inputs'!$A:$A,0)),D5600))</f>
        <v>#N/A</v>
      </c>
      <c r="E5601" s="6" t="e">
        <f>IF($A5601&gt;DataEnd,NA(),IFERROR(INDEX('iBoxx inputs'!C:C,MATCH($A5601,'iBoxx inputs'!$A:$A,0)),E5600))</f>
        <v>#N/A</v>
      </c>
      <c r="F5601" s="6" t="e">
        <f>IF($A5601&gt;DataEnd,NA(),IFERROR(INDEX('Bank of England inputs'!D:D,MATCH($A5601,'Bank of England inputs'!$A:$A,0),0),F5600))</f>
        <v>#N/A</v>
      </c>
      <c r="G5601" s="19"/>
      <c r="H5601" s="5">
        <f t="shared" si="516"/>
        <v>43887</v>
      </c>
      <c r="I5601" s="6" t="e">
        <f t="shared" si="517"/>
        <v>#N/A</v>
      </c>
      <c r="J5601" s="6" t="e">
        <f t="shared" si="518"/>
        <v>#N/A</v>
      </c>
      <c r="K5601" s="19">
        <f t="shared" si="519"/>
        <v>2526</v>
      </c>
      <c r="L5601" s="6" t="e">
        <f t="shared" ca="1" si="520"/>
        <v>#N/A</v>
      </c>
    </row>
    <row r="5602" spans="1:12" x14ac:dyDescent="0.2">
      <c r="A5602" s="5">
        <f>IF(AND(dateA=1,A5601&lt;DataEnd),'iBoxx inputs'!A5606,IF(AND(dateA=2,A5601&lt;DataEnd),'Bank of England inputs'!A5606,IF(dateA=3,A5601+1,IF(dateA=4,WORKDAY(A5601,1,),WORKDAY(A5601,1,holidayQ)))))</f>
        <v>43888</v>
      </c>
      <c r="B5602" s="35" t="e">
        <f>MATCH(A5602,'iBoxx inputs'!A:A,0)</f>
        <v>#N/A</v>
      </c>
      <c r="C5602" s="35" t="e">
        <f>MATCH(A5602,'Bank of England inputs'!A:A,0)</f>
        <v>#N/A</v>
      </c>
      <c r="D5602" s="6" t="e">
        <f>IF($A5602&gt;DataEnd,NA(),IFERROR(INDEX('iBoxx inputs'!B:B,MATCH($A5602,'iBoxx inputs'!$A:$A,0)),D5601))</f>
        <v>#N/A</v>
      </c>
      <c r="E5602" s="6" t="e">
        <f>IF($A5602&gt;DataEnd,NA(),IFERROR(INDEX('iBoxx inputs'!C:C,MATCH($A5602,'iBoxx inputs'!$A:$A,0)),E5601))</f>
        <v>#N/A</v>
      </c>
      <c r="F5602" s="6" t="e">
        <f>IF($A5602&gt;DataEnd,NA(),IFERROR(INDEX('Bank of England inputs'!D:D,MATCH($A5602,'Bank of England inputs'!$A:$A,0),0),F5601))</f>
        <v>#N/A</v>
      </c>
      <c r="G5602" s="19"/>
      <c r="H5602" s="5">
        <f t="shared" si="516"/>
        <v>43888</v>
      </c>
      <c r="I5602" s="6" t="e">
        <f t="shared" si="517"/>
        <v>#N/A</v>
      </c>
      <c r="J5602" s="6" t="e">
        <f t="shared" si="518"/>
        <v>#N/A</v>
      </c>
      <c r="K5602" s="19">
        <f t="shared" si="519"/>
        <v>2527</v>
      </c>
      <c r="L5602" s="6" t="e">
        <f t="shared" ca="1" si="520"/>
        <v>#N/A</v>
      </c>
    </row>
    <row r="5603" spans="1:12" x14ac:dyDescent="0.2">
      <c r="A5603" s="5">
        <f>IF(AND(dateA=1,A5602&lt;DataEnd),'iBoxx inputs'!A5607,IF(AND(dateA=2,A5602&lt;DataEnd),'Bank of England inputs'!A5607,IF(dateA=3,A5602+1,IF(dateA=4,WORKDAY(A5602,1,),WORKDAY(A5602,1,holidayQ)))))</f>
        <v>43889</v>
      </c>
      <c r="B5603" s="35" t="e">
        <f>MATCH(A5603,'iBoxx inputs'!A:A,0)</f>
        <v>#N/A</v>
      </c>
      <c r="C5603" s="35" t="e">
        <f>MATCH(A5603,'Bank of England inputs'!A:A,0)</f>
        <v>#N/A</v>
      </c>
      <c r="D5603" s="6" t="e">
        <f>IF($A5603&gt;DataEnd,NA(),IFERROR(INDEX('iBoxx inputs'!B:B,MATCH($A5603,'iBoxx inputs'!$A:$A,0)),D5602))</f>
        <v>#N/A</v>
      </c>
      <c r="E5603" s="6" t="e">
        <f>IF($A5603&gt;DataEnd,NA(),IFERROR(INDEX('iBoxx inputs'!C:C,MATCH($A5603,'iBoxx inputs'!$A:$A,0)),E5602))</f>
        <v>#N/A</v>
      </c>
      <c r="F5603" s="6" t="e">
        <f>IF($A5603&gt;DataEnd,NA(),IFERROR(INDEX('Bank of England inputs'!D:D,MATCH($A5603,'Bank of England inputs'!$A:$A,0),0),F5602))</f>
        <v>#N/A</v>
      </c>
      <c r="G5603" s="19"/>
      <c r="H5603" s="5">
        <f t="shared" si="516"/>
        <v>43889</v>
      </c>
      <c r="I5603" s="6" t="e">
        <f t="shared" si="517"/>
        <v>#N/A</v>
      </c>
      <c r="J5603" s="6" t="e">
        <f t="shared" si="518"/>
        <v>#N/A</v>
      </c>
      <c r="K5603" s="19">
        <f t="shared" si="519"/>
        <v>2528</v>
      </c>
      <c r="L5603" s="6" t="e">
        <f t="shared" ca="1" si="520"/>
        <v>#N/A</v>
      </c>
    </row>
    <row r="5604" spans="1:12" x14ac:dyDescent="0.2">
      <c r="A5604" s="5">
        <f>IF(AND(dateA=1,A5603&lt;DataEnd),'iBoxx inputs'!A5608,IF(AND(dateA=2,A5603&lt;DataEnd),'Bank of England inputs'!A5608,IF(dateA=3,A5603+1,IF(dateA=4,WORKDAY(A5603,1,),WORKDAY(A5603,1,holidayQ)))))</f>
        <v>43892</v>
      </c>
      <c r="B5604" s="35" t="e">
        <f>MATCH(A5604,'iBoxx inputs'!A:A,0)</f>
        <v>#N/A</v>
      </c>
      <c r="C5604" s="35" t="e">
        <f>MATCH(A5604,'Bank of England inputs'!A:A,0)</f>
        <v>#N/A</v>
      </c>
      <c r="D5604" s="6" t="e">
        <f>IF($A5604&gt;DataEnd,NA(),IFERROR(INDEX('iBoxx inputs'!B:B,MATCH($A5604,'iBoxx inputs'!$A:$A,0)),D5603))</f>
        <v>#N/A</v>
      </c>
      <c r="E5604" s="6" t="e">
        <f>IF($A5604&gt;DataEnd,NA(),IFERROR(INDEX('iBoxx inputs'!C:C,MATCH($A5604,'iBoxx inputs'!$A:$A,0)),E5603))</f>
        <v>#N/A</v>
      </c>
      <c r="F5604" s="6" t="e">
        <f>IF($A5604&gt;DataEnd,NA(),IFERROR(INDEX('Bank of England inputs'!D:D,MATCH($A5604,'Bank of England inputs'!$A:$A,0),0),F5603))</f>
        <v>#N/A</v>
      </c>
      <c r="G5604" s="19"/>
      <c r="H5604" s="5">
        <f t="shared" si="516"/>
        <v>43892</v>
      </c>
      <c r="I5604" s="6" t="e">
        <f t="shared" si="517"/>
        <v>#N/A</v>
      </c>
      <c r="J5604" s="6" t="e">
        <f t="shared" si="518"/>
        <v>#N/A</v>
      </c>
      <c r="K5604" s="19">
        <f t="shared" si="519"/>
        <v>2527</v>
      </c>
      <c r="L5604" s="6" t="e">
        <f t="shared" ca="1" si="520"/>
        <v>#N/A</v>
      </c>
    </row>
    <row r="5605" spans="1:12" x14ac:dyDescent="0.2">
      <c r="A5605" s="5">
        <f>IF(AND(dateA=1,A5604&lt;DataEnd),'iBoxx inputs'!A5609,IF(AND(dateA=2,A5604&lt;DataEnd),'Bank of England inputs'!A5609,IF(dateA=3,A5604+1,IF(dateA=4,WORKDAY(A5604,1,),WORKDAY(A5604,1,holidayQ)))))</f>
        <v>43893</v>
      </c>
      <c r="B5605" s="35" t="e">
        <f>MATCH(A5605,'iBoxx inputs'!A:A,0)</f>
        <v>#N/A</v>
      </c>
      <c r="C5605" s="35" t="e">
        <f>MATCH(A5605,'Bank of England inputs'!A:A,0)</f>
        <v>#N/A</v>
      </c>
      <c r="D5605" s="6" t="e">
        <f>IF($A5605&gt;DataEnd,NA(),IFERROR(INDEX('iBoxx inputs'!B:B,MATCH($A5605,'iBoxx inputs'!$A:$A,0)),D5604))</f>
        <v>#N/A</v>
      </c>
      <c r="E5605" s="6" t="e">
        <f>IF($A5605&gt;DataEnd,NA(),IFERROR(INDEX('iBoxx inputs'!C:C,MATCH($A5605,'iBoxx inputs'!$A:$A,0)),E5604))</f>
        <v>#N/A</v>
      </c>
      <c r="F5605" s="6" t="e">
        <f>IF($A5605&gt;DataEnd,NA(),IFERROR(INDEX('Bank of England inputs'!D:D,MATCH($A5605,'Bank of England inputs'!$A:$A,0),0),F5604))</f>
        <v>#N/A</v>
      </c>
      <c r="G5605" s="19"/>
      <c r="H5605" s="5">
        <f t="shared" si="516"/>
        <v>43893</v>
      </c>
      <c r="I5605" s="6" t="e">
        <f t="shared" si="517"/>
        <v>#N/A</v>
      </c>
      <c r="J5605" s="6" t="e">
        <f t="shared" si="518"/>
        <v>#N/A</v>
      </c>
      <c r="K5605" s="19">
        <f t="shared" si="519"/>
        <v>2527</v>
      </c>
      <c r="L5605" s="6" t="e">
        <f t="shared" ca="1" si="520"/>
        <v>#N/A</v>
      </c>
    </row>
    <row r="5606" spans="1:12" x14ac:dyDescent="0.2">
      <c r="A5606" s="5">
        <f>IF(AND(dateA=1,A5605&lt;DataEnd),'iBoxx inputs'!A5610,IF(AND(dateA=2,A5605&lt;DataEnd),'Bank of England inputs'!A5610,IF(dateA=3,A5605+1,IF(dateA=4,WORKDAY(A5605,1,),WORKDAY(A5605,1,holidayQ)))))</f>
        <v>43894</v>
      </c>
      <c r="B5606" s="35" t="e">
        <f>MATCH(A5606,'iBoxx inputs'!A:A,0)</f>
        <v>#N/A</v>
      </c>
      <c r="C5606" s="35" t="e">
        <f>MATCH(A5606,'Bank of England inputs'!A:A,0)</f>
        <v>#N/A</v>
      </c>
      <c r="D5606" s="6" t="e">
        <f>IF($A5606&gt;DataEnd,NA(),IFERROR(INDEX('iBoxx inputs'!B:B,MATCH($A5606,'iBoxx inputs'!$A:$A,0)),D5605))</f>
        <v>#N/A</v>
      </c>
      <c r="E5606" s="6" t="e">
        <f>IF($A5606&gt;DataEnd,NA(),IFERROR(INDEX('iBoxx inputs'!C:C,MATCH($A5606,'iBoxx inputs'!$A:$A,0)),E5605))</f>
        <v>#N/A</v>
      </c>
      <c r="F5606" s="6" t="e">
        <f>IF($A5606&gt;DataEnd,NA(),IFERROR(INDEX('Bank of England inputs'!D:D,MATCH($A5606,'Bank of England inputs'!$A:$A,0),0),F5605))</f>
        <v>#N/A</v>
      </c>
      <c r="G5606" s="19"/>
      <c r="H5606" s="5">
        <f t="shared" si="516"/>
        <v>43894</v>
      </c>
      <c r="I5606" s="6" t="e">
        <f t="shared" si="517"/>
        <v>#N/A</v>
      </c>
      <c r="J5606" s="6" t="e">
        <f t="shared" si="518"/>
        <v>#N/A</v>
      </c>
      <c r="K5606" s="19">
        <f t="shared" si="519"/>
        <v>2527</v>
      </c>
      <c r="L5606" s="6" t="e">
        <f t="shared" ca="1" si="520"/>
        <v>#N/A</v>
      </c>
    </row>
    <row r="5607" spans="1:12" x14ac:dyDescent="0.2">
      <c r="A5607" s="5">
        <f>IF(AND(dateA=1,A5606&lt;DataEnd),'iBoxx inputs'!A5611,IF(AND(dateA=2,A5606&lt;DataEnd),'Bank of England inputs'!A5611,IF(dateA=3,A5606+1,IF(dateA=4,WORKDAY(A5606,1,),WORKDAY(A5606,1,holidayQ)))))</f>
        <v>43895</v>
      </c>
      <c r="B5607" s="35" t="e">
        <f>MATCH(A5607,'iBoxx inputs'!A:A,0)</f>
        <v>#N/A</v>
      </c>
      <c r="C5607" s="35" t="e">
        <f>MATCH(A5607,'Bank of England inputs'!A:A,0)</f>
        <v>#N/A</v>
      </c>
      <c r="D5607" s="6" t="e">
        <f>IF($A5607&gt;DataEnd,NA(),IFERROR(INDEX('iBoxx inputs'!B:B,MATCH($A5607,'iBoxx inputs'!$A:$A,0)),D5606))</f>
        <v>#N/A</v>
      </c>
      <c r="E5607" s="6" t="e">
        <f>IF($A5607&gt;DataEnd,NA(),IFERROR(INDEX('iBoxx inputs'!C:C,MATCH($A5607,'iBoxx inputs'!$A:$A,0)),E5606))</f>
        <v>#N/A</v>
      </c>
      <c r="F5607" s="6" t="e">
        <f>IF($A5607&gt;DataEnd,NA(),IFERROR(INDEX('Bank of England inputs'!D:D,MATCH($A5607,'Bank of England inputs'!$A:$A,0),0),F5606))</f>
        <v>#N/A</v>
      </c>
      <c r="G5607" s="19"/>
      <c r="H5607" s="5">
        <f t="shared" si="516"/>
        <v>43895</v>
      </c>
      <c r="I5607" s="6" t="e">
        <f t="shared" si="517"/>
        <v>#N/A</v>
      </c>
      <c r="J5607" s="6" t="e">
        <f t="shared" si="518"/>
        <v>#N/A</v>
      </c>
      <c r="K5607" s="19">
        <f t="shared" si="519"/>
        <v>2527</v>
      </c>
      <c r="L5607" s="6" t="e">
        <f t="shared" ca="1" si="520"/>
        <v>#N/A</v>
      </c>
    </row>
    <row r="5608" spans="1:12" x14ac:dyDescent="0.2">
      <c r="A5608" s="5">
        <f>IF(AND(dateA=1,A5607&lt;DataEnd),'iBoxx inputs'!A5612,IF(AND(dateA=2,A5607&lt;DataEnd),'Bank of England inputs'!A5612,IF(dateA=3,A5607+1,IF(dateA=4,WORKDAY(A5607,1,),WORKDAY(A5607,1,holidayQ)))))</f>
        <v>43896</v>
      </c>
      <c r="B5608" s="35" t="e">
        <f>MATCH(A5608,'iBoxx inputs'!A:A,0)</f>
        <v>#N/A</v>
      </c>
      <c r="C5608" s="35" t="e">
        <f>MATCH(A5608,'Bank of England inputs'!A:A,0)</f>
        <v>#N/A</v>
      </c>
      <c r="D5608" s="6" t="e">
        <f>IF($A5608&gt;DataEnd,NA(),IFERROR(INDEX('iBoxx inputs'!B:B,MATCH($A5608,'iBoxx inputs'!$A:$A,0)),D5607))</f>
        <v>#N/A</v>
      </c>
      <c r="E5608" s="6" t="e">
        <f>IF($A5608&gt;DataEnd,NA(),IFERROR(INDEX('iBoxx inputs'!C:C,MATCH($A5608,'iBoxx inputs'!$A:$A,0)),E5607))</f>
        <v>#N/A</v>
      </c>
      <c r="F5608" s="6" t="e">
        <f>IF($A5608&gt;DataEnd,NA(),IFERROR(INDEX('Bank of England inputs'!D:D,MATCH($A5608,'Bank of England inputs'!$A:$A,0),0),F5607))</f>
        <v>#N/A</v>
      </c>
      <c r="G5608" s="19"/>
      <c r="H5608" s="5">
        <f t="shared" si="516"/>
        <v>43896</v>
      </c>
      <c r="I5608" s="6" t="e">
        <f t="shared" si="517"/>
        <v>#N/A</v>
      </c>
      <c r="J5608" s="6" t="e">
        <f t="shared" si="518"/>
        <v>#N/A</v>
      </c>
      <c r="K5608" s="19">
        <f t="shared" si="519"/>
        <v>2528</v>
      </c>
      <c r="L5608" s="6" t="e">
        <f t="shared" ca="1" si="520"/>
        <v>#N/A</v>
      </c>
    </row>
    <row r="5609" spans="1:12" x14ac:dyDescent="0.2">
      <c r="A5609" s="5">
        <f>IF(AND(dateA=1,A5608&lt;DataEnd),'iBoxx inputs'!A5613,IF(AND(dateA=2,A5608&lt;DataEnd),'Bank of England inputs'!A5613,IF(dateA=3,A5608+1,IF(dateA=4,WORKDAY(A5608,1,),WORKDAY(A5608,1,holidayQ)))))</f>
        <v>43899</v>
      </c>
      <c r="B5609" s="35" t="e">
        <f>MATCH(A5609,'iBoxx inputs'!A:A,0)</f>
        <v>#N/A</v>
      </c>
      <c r="C5609" s="35" t="e">
        <f>MATCH(A5609,'Bank of England inputs'!A:A,0)</f>
        <v>#N/A</v>
      </c>
      <c r="D5609" s="6" t="e">
        <f>IF($A5609&gt;DataEnd,NA(),IFERROR(INDEX('iBoxx inputs'!B:B,MATCH($A5609,'iBoxx inputs'!$A:$A,0)),D5608))</f>
        <v>#N/A</v>
      </c>
      <c r="E5609" s="6" t="e">
        <f>IF($A5609&gt;DataEnd,NA(),IFERROR(INDEX('iBoxx inputs'!C:C,MATCH($A5609,'iBoxx inputs'!$A:$A,0)),E5608))</f>
        <v>#N/A</v>
      </c>
      <c r="F5609" s="6" t="e">
        <f>IF($A5609&gt;DataEnd,NA(),IFERROR(INDEX('Bank of England inputs'!D:D,MATCH($A5609,'Bank of England inputs'!$A:$A,0),0),F5608))</f>
        <v>#N/A</v>
      </c>
      <c r="G5609" s="19"/>
      <c r="H5609" s="5">
        <f t="shared" si="516"/>
        <v>43899</v>
      </c>
      <c r="I5609" s="6" t="e">
        <f t="shared" si="517"/>
        <v>#N/A</v>
      </c>
      <c r="J5609" s="6" t="e">
        <f t="shared" si="518"/>
        <v>#N/A</v>
      </c>
      <c r="K5609" s="19">
        <f t="shared" si="519"/>
        <v>2527</v>
      </c>
      <c r="L5609" s="6" t="e">
        <f t="shared" ca="1" si="520"/>
        <v>#N/A</v>
      </c>
    </row>
    <row r="5610" spans="1:12" x14ac:dyDescent="0.2">
      <c r="A5610" s="5">
        <f>IF(AND(dateA=1,A5609&lt;DataEnd),'iBoxx inputs'!A5614,IF(AND(dateA=2,A5609&lt;DataEnd),'Bank of England inputs'!A5614,IF(dateA=3,A5609+1,IF(dateA=4,WORKDAY(A5609,1,),WORKDAY(A5609,1,holidayQ)))))</f>
        <v>43900</v>
      </c>
      <c r="B5610" s="35" t="e">
        <f>MATCH(A5610,'iBoxx inputs'!A:A,0)</f>
        <v>#N/A</v>
      </c>
      <c r="C5610" s="35" t="e">
        <f>MATCH(A5610,'Bank of England inputs'!A:A,0)</f>
        <v>#N/A</v>
      </c>
      <c r="D5610" s="6" t="e">
        <f>IF($A5610&gt;DataEnd,NA(),IFERROR(INDEX('iBoxx inputs'!B:B,MATCH($A5610,'iBoxx inputs'!$A:$A,0)),D5609))</f>
        <v>#N/A</v>
      </c>
      <c r="E5610" s="6" t="e">
        <f>IF($A5610&gt;DataEnd,NA(),IFERROR(INDEX('iBoxx inputs'!C:C,MATCH($A5610,'iBoxx inputs'!$A:$A,0)),E5609))</f>
        <v>#N/A</v>
      </c>
      <c r="F5610" s="6" t="e">
        <f>IF($A5610&gt;DataEnd,NA(),IFERROR(INDEX('Bank of England inputs'!D:D,MATCH($A5610,'Bank of England inputs'!$A:$A,0),0),F5609))</f>
        <v>#N/A</v>
      </c>
      <c r="G5610" s="19"/>
      <c r="H5610" s="5">
        <f t="shared" si="516"/>
        <v>43900</v>
      </c>
      <c r="I5610" s="6" t="e">
        <f t="shared" si="517"/>
        <v>#N/A</v>
      </c>
      <c r="J5610" s="6" t="e">
        <f t="shared" si="518"/>
        <v>#N/A</v>
      </c>
      <c r="K5610" s="19">
        <f t="shared" si="519"/>
        <v>2527</v>
      </c>
      <c r="L5610" s="6" t="e">
        <f t="shared" ca="1" si="520"/>
        <v>#N/A</v>
      </c>
    </row>
    <row r="5611" spans="1:12" x14ac:dyDescent="0.2">
      <c r="A5611" s="5">
        <f>IF(AND(dateA=1,A5610&lt;DataEnd),'iBoxx inputs'!A5615,IF(AND(dateA=2,A5610&lt;DataEnd),'Bank of England inputs'!A5615,IF(dateA=3,A5610+1,IF(dateA=4,WORKDAY(A5610,1,),WORKDAY(A5610,1,holidayQ)))))</f>
        <v>43901</v>
      </c>
      <c r="B5611" s="35" t="e">
        <f>MATCH(A5611,'iBoxx inputs'!A:A,0)</f>
        <v>#N/A</v>
      </c>
      <c r="C5611" s="35" t="e">
        <f>MATCH(A5611,'Bank of England inputs'!A:A,0)</f>
        <v>#N/A</v>
      </c>
      <c r="D5611" s="6" t="e">
        <f>IF($A5611&gt;DataEnd,NA(),IFERROR(INDEX('iBoxx inputs'!B:B,MATCH($A5611,'iBoxx inputs'!$A:$A,0)),D5610))</f>
        <v>#N/A</v>
      </c>
      <c r="E5611" s="6" t="e">
        <f>IF($A5611&gt;DataEnd,NA(),IFERROR(INDEX('iBoxx inputs'!C:C,MATCH($A5611,'iBoxx inputs'!$A:$A,0)),E5610))</f>
        <v>#N/A</v>
      </c>
      <c r="F5611" s="6" t="e">
        <f>IF($A5611&gt;DataEnd,NA(),IFERROR(INDEX('Bank of England inputs'!D:D,MATCH($A5611,'Bank of England inputs'!$A:$A,0),0),F5610))</f>
        <v>#N/A</v>
      </c>
      <c r="G5611" s="19"/>
      <c r="H5611" s="5">
        <f t="shared" si="516"/>
        <v>43901</v>
      </c>
      <c r="I5611" s="6" t="e">
        <f t="shared" si="517"/>
        <v>#N/A</v>
      </c>
      <c r="J5611" s="6" t="e">
        <f t="shared" si="518"/>
        <v>#N/A</v>
      </c>
      <c r="K5611" s="19">
        <f t="shared" si="519"/>
        <v>2527</v>
      </c>
      <c r="L5611" s="6" t="e">
        <f t="shared" ca="1" si="520"/>
        <v>#N/A</v>
      </c>
    </row>
    <row r="5612" spans="1:12" x14ac:dyDescent="0.2">
      <c r="A5612" s="5">
        <f>IF(AND(dateA=1,A5611&lt;DataEnd),'iBoxx inputs'!A5616,IF(AND(dateA=2,A5611&lt;DataEnd),'Bank of England inputs'!A5616,IF(dateA=3,A5611+1,IF(dateA=4,WORKDAY(A5611,1,),WORKDAY(A5611,1,holidayQ)))))</f>
        <v>43902</v>
      </c>
      <c r="B5612" s="35" t="e">
        <f>MATCH(A5612,'iBoxx inputs'!A:A,0)</f>
        <v>#N/A</v>
      </c>
      <c r="C5612" s="35" t="e">
        <f>MATCH(A5612,'Bank of England inputs'!A:A,0)</f>
        <v>#N/A</v>
      </c>
      <c r="D5612" s="6" t="e">
        <f>IF($A5612&gt;DataEnd,NA(),IFERROR(INDEX('iBoxx inputs'!B:B,MATCH($A5612,'iBoxx inputs'!$A:$A,0)),D5611))</f>
        <v>#N/A</v>
      </c>
      <c r="E5612" s="6" t="e">
        <f>IF($A5612&gt;DataEnd,NA(),IFERROR(INDEX('iBoxx inputs'!C:C,MATCH($A5612,'iBoxx inputs'!$A:$A,0)),E5611))</f>
        <v>#N/A</v>
      </c>
      <c r="F5612" s="6" t="e">
        <f>IF($A5612&gt;DataEnd,NA(),IFERROR(INDEX('Bank of England inputs'!D:D,MATCH($A5612,'Bank of England inputs'!$A:$A,0),0),F5611))</f>
        <v>#N/A</v>
      </c>
      <c r="G5612" s="19"/>
      <c r="H5612" s="5">
        <f t="shared" si="516"/>
        <v>43902</v>
      </c>
      <c r="I5612" s="6" t="e">
        <f t="shared" si="517"/>
        <v>#N/A</v>
      </c>
      <c r="J5612" s="6" t="e">
        <f t="shared" si="518"/>
        <v>#N/A</v>
      </c>
      <c r="K5612" s="19">
        <f t="shared" si="519"/>
        <v>2527</v>
      </c>
      <c r="L5612" s="6" t="e">
        <f t="shared" ca="1" si="520"/>
        <v>#N/A</v>
      </c>
    </row>
    <row r="5613" spans="1:12" x14ac:dyDescent="0.2">
      <c r="A5613" s="5">
        <f>IF(AND(dateA=1,A5612&lt;DataEnd),'iBoxx inputs'!A5617,IF(AND(dateA=2,A5612&lt;DataEnd),'Bank of England inputs'!A5617,IF(dateA=3,A5612+1,IF(dateA=4,WORKDAY(A5612,1,),WORKDAY(A5612,1,holidayQ)))))</f>
        <v>43903</v>
      </c>
      <c r="B5613" s="35" t="e">
        <f>MATCH(A5613,'iBoxx inputs'!A:A,0)</f>
        <v>#N/A</v>
      </c>
      <c r="C5613" s="35" t="e">
        <f>MATCH(A5613,'Bank of England inputs'!A:A,0)</f>
        <v>#N/A</v>
      </c>
      <c r="D5613" s="6" t="e">
        <f>IF($A5613&gt;DataEnd,NA(),IFERROR(INDEX('iBoxx inputs'!B:B,MATCH($A5613,'iBoxx inputs'!$A:$A,0)),D5612))</f>
        <v>#N/A</v>
      </c>
      <c r="E5613" s="6" t="e">
        <f>IF($A5613&gt;DataEnd,NA(),IFERROR(INDEX('iBoxx inputs'!C:C,MATCH($A5613,'iBoxx inputs'!$A:$A,0)),E5612))</f>
        <v>#N/A</v>
      </c>
      <c r="F5613" s="6" t="e">
        <f>IF($A5613&gt;DataEnd,NA(),IFERROR(INDEX('Bank of England inputs'!D:D,MATCH($A5613,'Bank of England inputs'!$A:$A,0),0),F5612))</f>
        <v>#N/A</v>
      </c>
      <c r="G5613" s="19"/>
      <c r="H5613" s="5">
        <f t="shared" si="516"/>
        <v>43903</v>
      </c>
      <c r="I5613" s="6" t="e">
        <f t="shared" si="517"/>
        <v>#N/A</v>
      </c>
      <c r="J5613" s="6" t="e">
        <f t="shared" si="518"/>
        <v>#N/A</v>
      </c>
      <c r="K5613" s="19">
        <f t="shared" si="519"/>
        <v>2528</v>
      </c>
      <c r="L5613" s="6" t="e">
        <f t="shared" ca="1" si="520"/>
        <v>#N/A</v>
      </c>
    </row>
    <row r="5614" spans="1:12" x14ac:dyDescent="0.2">
      <c r="A5614" s="5">
        <f>IF(AND(dateA=1,A5613&lt;DataEnd),'iBoxx inputs'!A5618,IF(AND(dateA=2,A5613&lt;DataEnd),'Bank of England inputs'!A5618,IF(dateA=3,A5613+1,IF(dateA=4,WORKDAY(A5613,1,),WORKDAY(A5613,1,holidayQ)))))</f>
        <v>43906</v>
      </c>
      <c r="B5614" s="35" t="e">
        <f>MATCH(A5614,'iBoxx inputs'!A:A,0)</f>
        <v>#N/A</v>
      </c>
      <c r="C5614" s="35" t="e">
        <f>MATCH(A5614,'Bank of England inputs'!A:A,0)</f>
        <v>#N/A</v>
      </c>
      <c r="D5614" s="6" t="e">
        <f>IF($A5614&gt;DataEnd,NA(),IFERROR(INDEX('iBoxx inputs'!B:B,MATCH($A5614,'iBoxx inputs'!$A:$A,0)),D5613))</f>
        <v>#N/A</v>
      </c>
      <c r="E5614" s="6" t="e">
        <f>IF($A5614&gt;DataEnd,NA(),IFERROR(INDEX('iBoxx inputs'!C:C,MATCH($A5614,'iBoxx inputs'!$A:$A,0)),E5613))</f>
        <v>#N/A</v>
      </c>
      <c r="F5614" s="6" t="e">
        <f>IF($A5614&gt;DataEnd,NA(),IFERROR(INDEX('Bank of England inputs'!D:D,MATCH($A5614,'Bank of England inputs'!$A:$A,0),0),F5613))</f>
        <v>#N/A</v>
      </c>
      <c r="G5614" s="19"/>
      <c r="H5614" s="5">
        <f t="shared" si="516"/>
        <v>43906</v>
      </c>
      <c r="I5614" s="6" t="e">
        <f t="shared" si="517"/>
        <v>#N/A</v>
      </c>
      <c r="J5614" s="6" t="e">
        <f t="shared" si="518"/>
        <v>#N/A</v>
      </c>
      <c r="K5614" s="19">
        <f t="shared" si="519"/>
        <v>2527</v>
      </c>
      <c r="L5614" s="6" t="e">
        <f t="shared" ca="1" si="520"/>
        <v>#N/A</v>
      </c>
    </row>
    <row r="5615" spans="1:12" x14ac:dyDescent="0.2">
      <c r="A5615" s="5">
        <f>IF(AND(dateA=1,A5614&lt;DataEnd),'iBoxx inputs'!A5619,IF(AND(dateA=2,A5614&lt;DataEnd),'Bank of England inputs'!A5619,IF(dateA=3,A5614+1,IF(dateA=4,WORKDAY(A5614,1,),WORKDAY(A5614,1,holidayQ)))))</f>
        <v>43907</v>
      </c>
      <c r="B5615" s="35" t="e">
        <f>MATCH(A5615,'iBoxx inputs'!A:A,0)</f>
        <v>#N/A</v>
      </c>
      <c r="C5615" s="35" t="e">
        <f>MATCH(A5615,'Bank of England inputs'!A:A,0)</f>
        <v>#N/A</v>
      </c>
      <c r="D5615" s="6" t="e">
        <f>IF($A5615&gt;DataEnd,NA(),IFERROR(INDEX('iBoxx inputs'!B:B,MATCH($A5615,'iBoxx inputs'!$A:$A,0)),D5614))</f>
        <v>#N/A</v>
      </c>
      <c r="E5615" s="6" t="e">
        <f>IF($A5615&gt;DataEnd,NA(),IFERROR(INDEX('iBoxx inputs'!C:C,MATCH($A5615,'iBoxx inputs'!$A:$A,0)),E5614))</f>
        <v>#N/A</v>
      </c>
      <c r="F5615" s="6" t="e">
        <f>IF($A5615&gt;DataEnd,NA(),IFERROR(INDEX('Bank of England inputs'!D:D,MATCH($A5615,'Bank of England inputs'!$A:$A,0),0),F5614))</f>
        <v>#N/A</v>
      </c>
      <c r="G5615" s="19"/>
      <c r="H5615" s="5">
        <f t="shared" si="516"/>
        <v>43907</v>
      </c>
      <c r="I5615" s="6" t="e">
        <f t="shared" si="517"/>
        <v>#N/A</v>
      </c>
      <c r="J5615" s="6" t="e">
        <f t="shared" si="518"/>
        <v>#N/A</v>
      </c>
      <c r="K5615" s="19">
        <f t="shared" si="519"/>
        <v>2527</v>
      </c>
      <c r="L5615" s="6" t="e">
        <f t="shared" ca="1" si="520"/>
        <v>#N/A</v>
      </c>
    </row>
    <row r="5616" spans="1:12" x14ac:dyDescent="0.2">
      <c r="A5616" s="5">
        <f>IF(AND(dateA=1,A5615&lt;DataEnd),'iBoxx inputs'!A5620,IF(AND(dateA=2,A5615&lt;DataEnd),'Bank of England inputs'!A5620,IF(dateA=3,A5615+1,IF(dateA=4,WORKDAY(A5615,1,),WORKDAY(A5615,1,holidayQ)))))</f>
        <v>43908</v>
      </c>
      <c r="B5616" s="35" t="e">
        <f>MATCH(A5616,'iBoxx inputs'!A:A,0)</f>
        <v>#N/A</v>
      </c>
      <c r="C5616" s="35" t="e">
        <f>MATCH(A5616,'Bank of England inputs'!A:A,0)</f>
        <v>#N/A</v>
      </c>
      <c r="D5616" s="6" t="e">
        <f>IF($A5616&gt;DataEnd,NA(),IFERROR(INDEX('iBoxx inputs'!B:B,MATCH($A5616,'iBoxx inputs'!$A:$A,0)),D5615))</f>
        <v>#N/A</v>
      </c>
      <c r="E5616" s="6" t="e">
        <f>IF($A5616&gt;DataEnd,NA(),IFERROR(INDEX('iBoxx inputs'!C:C,MATCH($A5616,'iBoxx inputs'!$A:$A,0)),E5615))</f>
        <v>#N/A</v>
      </c>
      <c r="F5616" s="6" t="e">
        <f>IF($A5616&gt;DataEnd,NA(),IFERROR(INDEX('Bank of England inputs'!D:D,MATCH($A5616,'Bank of England inputs'!$A:$A,0),0),F5615))</f>
        <v>#N/A</v>
      </c>
      <c r="G5616" s="19"/>
      <c r="H5616" s="5">
        <f t="shared" si="516"/>
        <v>43908</v>
      </c>
      <c r="I5616" s="6" t="e">
        <f t="shared" si="517"/>
        <v>#N/A</v>
      </c>
      <c r="J5616" s="6" t="e">
        <f t="shared" si="518"/>
        <v>#N/A</v>
      </c>
      <c r="K5616" s="19">
        <f t="shared" si="519"/>
        <v>2527</v>
      </c>
      <c r="L5616" s="6" t="e">
        <f t="shared" ca="1" si="520"/>
        <v>#N/A</v>
      </c>
    </row>
    <row r="5617" spans="1:12" x14ac:dyDescent="0.2">
      <c r="A5617" s="5">
        <f>IF(AND(dateA=1,A5616&lt;DataEnd),'iBoxx inputs'!A5621,IF(AND(dateA=2,A5616&lt;DataEnd),'Bank of England inputs'!A5621,IF(dateA=3,A5616+1,IF(dateA=4,WORKDAY(A5616,1,),WORKDAY(A5616,1,holidayQ)))))</f>
        <v>43909</v>
      </c>
      <c r="B5617" s="35" t="e">
        <f>MATCH(A5617,'iBoxx inputs'!A:A,0)</f>
        <v>#N/A</v>
      </c>
      <c r="C5617" s="35" t="e">
        <f>MATCH(A5617,'Bank of England inputs'!A:A,0)</f>
        <v>#N/A</v>
      </c>
      <c r="D5617" s="6" t="e">
        <f>IF($A5617&gt;DataEnd,NA(),IFERROR(INDEX('iBoxx inputs'!B:B,MATCH($A5617,'iBoxx inputs'!$A:$A,0)),D5616))</f>
        <v>#N/A</v>
      </c>
      <c r="E5617" s="6" t="e">
        <f>IF($A5617&gt;DataEnd,NA(),IFERROR(INDEX('iBoxx inputs'!C:C,MATCH($A5617,'iBoxx inputs'!$A:$A,0)),E5616))</f>
        <v>#N/A</v>
      </c>
      <c r="F5617" s="6" t="e">
        <f>IF($A5617&gt;DataEnd,NA(),IFERROR(INDEX('Bank of England inputs'!D:D,MATCH($A5617,'Bank of England inputs'!$A:$A,0),0),F5616))</f>
        <v>#N/A</v>
      </c>
      <c r="G5617" s="19"/>
      <c r="H5617" s="5">
        <f t="shared" si="516"/>
        <v>43909</v>
      </c>
      <c r="I5617" s="6" t="e">
        <f t="shared" si="517"/>
        <v>#N/A</v>
      </c>
      <c r="J5617" s="6" t="e">
        <f t="shared" si="518"/>
        <v>#N/A</v>
      </c>
      <c r="K5617" s="19">
        <f t="shared" si="519"/>
        <v>2527</v>
      </c>
      <c r="L5617" s="6" t="e">
        <f t="shared" ca="1" si="520"/>
        <v>#N/A</v>
      </c>
    </row>
    <row r="5618" spans="1:12" x14ac:dyDescent="0.2">
      <c r="A5618" s="5">
        <f>IF(AND(dateA=1,A5617&lt;DataEnd),'iBoxx inputs'!A5622,IF(AND(dateA=2,A5617&lt;DataEnd),'Bank of England inputs'!A5622,IF(dateA=3,A5617+1,IF(dateA=4,WORKDAY(A5617,1,),WORKDAY(A5617,1,holidayQ)))))</f>
        <v>43910</v>
      </c>
      <c r="B5618" s="35" t="e">
        <f>MATCH(A5618,'iBoxx inputs'!A:A,0)</f>
        <v>#N/A</v>
      </c>
      <c r="C5618" s="35" t="e">
        <f>MATCH(A5618,'Bank of England inputs'!A:A,0)</f>
        <v>#N/A</v>
      </c>
      <c r="D5618" s="6" t="e">
        <f>IF($A5618&gt;DataEnd,NA(),IFERROR(INDEX('iBoxx inputs'!B:B,MATCH($A5618,'iBoxx inputs'!$A:$A,0)),D5617))</f>
        <v>#N/A</v>
      </c>
      <c r="E5618" s="6" t="e">
        <f>IF($A5618&gt;DataEnd,NA(),IFERROR(INDEX('iBoxx inputs'!C:C,MATCH($A5618,'iBoxx inputs'!$A:$A,0)),E5617))</f>
        <v>#N/A</v>
      </c>
      <c r="F5618" s="6" t="e">
        <f>IF($A5618&gt;DataEnd,NA(),IFERROR(INDEX('Bank of England inputs'!D:D,MATCH($A5618,'Bank of England inputs'!$A:$A,0),0),F5617))</f>
        <v>#N/A</v>
      </c>
      <c r="G5618" s="19"/>
      <c r="H5618" s="5">
        <f t="shared" si="516"/>
        <v>43910</v>
      </c>
      <c r="I5618" s="6" t="e">
        <f t="shared" si="517"/>
        <v>#N/A</v>
      </c>
      <c r="J5618" s="6" t="e">
        <f t="shared" si="518"/>
        <v>#N/A</v>
      </c>
      <c r="K5618" s="19">
        <f t="shared" si="519"/>
        <v>2528</v>
      </c>
      <c r="L5618" s="6" t="e">
        <f t="shared" ca="1" si="520"/>
        <v>#N/A</v>
      </c>
    </row>
    <row r="5619" spans="1:12" x14ac:dyDescent="0.2">
      <c r="A5619" s="5">
        <f>IF(AND(dateA=1,A5618&lt;DataEnd),'iBoxx inputs'!A5623,IF(AND(dateA=2,A5618&lt;DataEnd),'Bank of England inputs'!A5623,IF(dateA=3,A5618+1,IF(dateA=4,WORKDAY(A5618,1,),WORKDAY(A5618,1,holidayQ)))))</f>
        <v>43913</v>
      </c>
      <c r="B5619" s="35" t="e">
        <f>MATCH(A5619,'iBoxx inputs'!A:A,0)</f>
        <v>#N/A</v>
      </c>
      <c r="C5619" s="35" t="e">
        <f>MATCH(A5619,'Bank of England inputs'!A:A,0)</f>
        <v>#N/A</v>
      </c>
      <c r="D5619" s="6" t="e">
        <f>IF($A5619&gt;DataEnd,NA(),IFERROR(INDEX('iBoxx inputs'!B:B,MATCH($A5619,'iBoxx inputs'!$A:$A,0)),D5618))</f>
        <v>#N/A</v>
      </c>
      <c r="E5619" s="6" t="e">
        <f>IF($A5619&gt;DataEnd,NA(),IFERROR(INDEX('iBoxx inputs'!C:C,MATCH($A5619,'iBoxx inputs'!$A:$A,0)),E5618))</f>
        <v>#N/A</v>
      </c>
      <c r="F5619" s="6" t="e">
        <f>IF($A5619&gt;DataEnd,NA(),IFERROR(INDEX('Bank of England inputs'!D:D,MATCH($A5619,'Bank of England inputs'!$A:$A,0),0),F5618))</f>
        <v>#N/A</v>
      </c>
      <c r="G5619" s="19"/>
      <c r="H5619" s="5">
        <f t="shared" si="516"/>
        <v>43913</v>
      </c>
      <c r="I5619" s="6" t="e">
        <f t="shared" si="517"/>
        <v>#N/A</v>
      </c>
      <c r="J5619" s="6" t="e">
        <f t="shared" si="518"/>
        <v>#N/A</v>
      </c>
      <c r="K5619" s="19">
        <f t="shared" si="519"/>
        <v>2527</v>
      </c>
      <c r="L5619" s="6" t="e">
        <f t="shared" ca="1" si="520"/>
        <v>#N/A</v>
      </c>
    </row>
    <row r="5620" spans="1:12" x14ac:dyDescent="0.2">
      <c r="A5620" s="5">
        <f>IF(AND(dateA=1,A5619&lt;DataEnd),'iBoxx inputs'!A5624,IF(AND(dateA=2,A5619&lt;DataEnd),'Bank of England inputs'!A5624,IF(dateA=3,A5619+1,IF(dateA=4,WORKDAY(A5619,1,),WORKDAY(A5619,1,holidayQ)))))</f>
        <v>43914</v>
      </c>
      <c r="B5620" s="35" t="e">
        <f>MATCH(A5620,'iBoxx inputs'!A:A,0)</f>
        <v>#N/A</v>
      </c>
      <c r="C5620" s="35" t="e">
        <f>MATCH(A5620,'Bank of England inputs'!A:A,0)</f>
        <v>#N/A</v>
      </c>
      <c r="D5620" s="6" t="e">
        <f>IF($A5620&gt;DataEnd,NA(),IFERROR(INDEX('iBoxx inputs'!B:B,MATCH($A5620,'iBoxx inputs'!$A:$A,0)),D5619))</f>
        <v>#N/A</v>
      </c>
      <c r="E5620" s="6" t="e">
        <f>IF($A5620&gt;DataEnd,NA(),IFERROR(INDEX('iBoxx inputs'!C:C,MATCH($A5620,'iBoxx inputs'!$A:$A,0)),E5619))</f>
        <v>#N/A</v>
      </c>
      <c r="F5620" s="6" t="e">
        <f>IF($A5620&gt;DataEnd,NA(),IFERROR(INDEX('Bank of England inputs'!D:D,MATCH($A5620,'Bank of England inputs'!$A:$A,0),0),F5619))</f>
        <v>#N/A</v>
      </c>
      <c r="G5620" s="19"/>
      <c r="H5620" s="5">
        <f t="shared" si="516"/>
        <v>43914</v>
      </c>
      <c r="I5620" s="6" t="e">
        <f t="shared" si="517"/>
        <v>#N/A</v>
      </c>
      <c r="J5620" s="6" t="e">
        <f t="shared" si="518"/>
        <v>#N/A</v>
      </c>
      <c r="K5620" s="19">
        <f t="shared" si="519"/>
        <v>2527</v>
      </c>
      <c r="L5620" s="6" t="e">
        <f t="shared" ca="1" si="520"/>
        <v>#N/A</v>
      </c>
    </row>
    <row r="5621" spans="1:12" x14ac:dyDescent="0.2">
      <c r="A5621" s="5">
        <f>IF(AND(dateA=1,A5620&lt;DataEnd),'iBoxx inputs'!A5625,IF(AND(dateA=2,A5620&lt;DataEnd),'Bank of England inputs'!A5625,IF(dateA=3,A5620+1,IF(dateA=4,WORKDAY(A5620,1,),WORKDAY(A5620,1,holidayQ)))))</f>
        <v>43915</v>
      </c>
      <c r="B5621" s="35" t="e">
        <f>MATCH(A5621,'iBoxx inputs'!A:A,0)</f>
        <v>#N/A</v>
      </c>
      <c r="C5621" s="35" t="e">
        <f>MATCH(A5621,'Bank of England inputs'!A:A,0)</f>
        <v>#N/A</v>
      </c>
      <c r="D5621" s="6" t="e">
        <f>IF($A5621&gt;DataEnd,NA(),IFERROR(INDEX('iBoxx inputs'!B:B,MATCH($A5621,'iBoxx inputs'!$A:$A,0)),D5620))</f>
        <v>#N/A</v>
      </c>
      <c r="E5621" s="6" t="e">
        <f>IF($A5621&gt;DataEnd,NA(),IFERROR(INDEX('iBoxx inputs'!C:C,MATCH($A5621,'iBoxx inputs'!$A:$A,0)),E5620))</f>
        <v>#N/A</v>
      </c>
      <c r="F5621" s="6" t="e">
        <f>IF($A5621&gt;DataEnd,NA(),IFERROR(INDEX('Bank of England inputs'!D:D,MATCH($A5621,'Bank of England inputs'!$A:$A,0),0),F5620))</f>
        <v>#N/A</v>
      </c>
      <c r="G5621" s="19"/>
      <c r="H5621" s="5">
        <f t="shared" si="516"/>
        <v>43915</v>
      </c>
      <c r="I5621" s="6" t="e">
        <f t="shared" si="517"/>
        <v>#N/A</v>
      </c>
      <c r="J5621" s="6" t="e">
        <f t="shared" si="518"/>
        <v>#N/A</v>
      </c>
      <c r="K5621" s="19">
        <f t="shared" si="519"/>
        <v>2527</v>
      </c>
      <c r="L5621" s="6" t="e">
        <f t="shared" ca="1" si="520"/>
        <v>#N/A</v>
      </c>
    </row>
    <row r="5622" spans="1:12" x14ac:dyDescent="0.2">
      <c r="A5622" s="5">
        <f>IF(AND(dateA=1,A5621&lt;DataEnd),'iBoxx inputs'!A5626,IF(AND(dateA=2,A5621&lt;DataEnd),'Bank of England inputs'!A5626,IF(dateA=3,A5621+1,IF(dateA=4,WORKDAY(A5621,1,),WORKDAY(A5621,1,holidayQ)))))</f>
        <v>43916</v>
      </c>
      <c r="B5622" s="35" t="e">
        <f>MATCH(A5622,'iBoxx inputs'!A:A,0)</f>
        <v>#N/A</v>
      </c>
      <c r="C5622" s="35" t="e">
        <f>MATCH(A5622,'Bank of England inputs'!A:A,0)</f>
        <v>#N/A</v>
      </c>
      <c r="D5622" s="6" t="e">
        <f>IF($A5622&gt;DataEnd,NA(),IFERROR(INDEX('iBoxx inputs'!B:B,MATCH($A5622,'iBoxx inputs'!$A:$A,0)),D5621))</f>
        <v>#N/A</v>
      </c>
      <c r="E5622" s="6" t="e">
        <f>IF($A5622&gt;DataEnd,NA(),IFERROR(INDEX('iBoxx inputs'!C:C,MATCH($A5622,'iBoxx inputs'!$A:$A,0)),E5621))</f>
        <v>#N/A</v>
      </c>
      <c r="F5622" s="6" t="e">
        <f>IF($A5622&gt;DataEnd,NA(),IFERROR(INDEX('Bank of England inputs'!D:D,MATCH($A5622,'Bank of England inputs'!$A:$A,0),0),F5621))</f>
        <v>#N/A</v>
      </c>
      <c r="G5622" s="19"/>
      <c r="H5622" s="5">
        <f t="shared" si="516"/>
        <v>43916</v>
      </c>
      <c r="I5622" s="6" t="e">
        <f t="shared" si="517"/>
        <v>#N/A</v>
      </c>
      <c r="J5622" s="6" t="e">
        <f t="shared" si="518"/>
        <v>#N/A</v>
      </c>
      <c r="K5622" s="19">
        <f t="shared" si="519"/>
        <v>2527</v>
      </c>
      <c r="L5622" s="6" t="e">
        <f t="shared" ca="1" si="520"/>
        <v>#N/A</v>
      </c>
    </row>
    <row r="5623" spans="1:12" x14ac:dyDescent="0.2">
      <c r="A5623" s="5">
        <f>IF(AND(dateA=1,A5622&lt;DataEnd),'iBoxx inputs'!A5627,IF(AND(dateA=2,A5622&lt;DataEnd),'Bank of England inputs'!A5627,IF(dateA=3,A5622+1,IF(dateA=4,WORKDAY(A5622,1,),WORKDAY(A5622,1,holidayQ)))))</f>
        <v>43917</v>
      </c>
      <c r="B5623" s="35" t="e">
        <f>MATCH(A5623,'iBoxx inputs'!A:A,0)</f>
        <v>#N/A</v>
      </c>
      <c r="C5623" s="35" t="e">
        <f>MATCH(A5623,'Bank of England inputs'!A:A,0)</f>
        <v>#N/A</v>
      </c>
      <c r="D5623" s="6" t="e">
        <f>IF($A5623&gt;DataEnd,NA(),IFERROR(INDEX('iBoxx inputs'!B:B,MATCH($A5623,'iBoxx inputs'!$A:$A,0)),D5622))</f>
        <v>#N/A</v>
      </c>
      <c r="E5623" s="6" t="e">
        <f>IF($A5623&gt;DataEnd,NA(),IFERROR(INDEX('iBoxx inputs'!C:C,MATCH($A5623,'iBoxx inputs'!$A:$A,0)),E5622))</f>
        <v>#N/A</v>
      </c>
      <c r="F5623" s="6" t="e">
        <f>IF($A5623&gt;DataEnd,NA(),IFERROR(INDEX('Bank of England inputs'!D:D,MATCH($A5623,'Bank of England inputs'!$A:$A,0),0),F5622))</f>
        <v>#N/A</v>
      </c>
      <c r="G5623" s="19"/>
      <c r="H5623" s="5">
        <f t="shared" si="516"/>
        <v>43917</v>
      </c>
      <c r="I5623" s="6" t="e">
        <f t="shared" si="517"/>
        <v>#N/A</v>
      </c>
      <c r="J5623" s="6" t="e">
        <f t="shared" si="518"/>
        <v>#N/A</v>
      </c>
      <c r="K5623" s="19">
        <f t="shared" si="519"/>
        <v>2528</v>
      </c>
      <c r="L5623" s="6" t="e">
        <f t="shared" ca="1" si="520"/>
        <v>#N/A</v>
      </c>
    </row>
    <row r="5624" spans="1:12" x14ac:dyDescent="0.2">
      <c r="A5624" s="5">
        <f>IF(AND(dateA=1,A5623&lt;DataEnd),'iBoxx inputs'!A5628,IF(AND(dateA=2,A5623&lt;DataEnd),'Bank of England inputs'!A5628,IF(dateA=3,A5623+1,IF(dateA=4,WORKDAY(A5623,1,),WORKDAY(A5623,1,holidayQ)))))</f>
        <v>43920</v>
      </c>
      <c r="B5624" s="35" t="e">
        <f>MATCH(A5624,'iBoxx inputs'!A:A,0)</f>
        <v>#N/A</v>
      </c>
      <c r="C5624" s="35" t="e">
        <f>MATCH(A5624,'Bank of England inputs'!A:A,0)</f>
        <v>#N/A</v>
      </c>
      <c r="D5624" s="6" t="e">
        <f>IF($A5624&gt;DataEnd,NA(),IFERROR(INDEX('iBoxx inputs'!B:B,MATCH($A5624,'iBoxx inputs'!$A:$A,0)),D5623))</f>
        <v>#N/A</v>
      </c>
      <c r="E5624" s="6" t="e">
        <f>IF($A5624&gt;DataEnd,NA(),IFERROR(INDEX('iBoxx inputs'!C:C,MATCH($A5624,'iBoxx inputs'!$A:$A,0)),E5623))</f>
        <v>#N/A</v>
      </c>
      <c r="F5624" s="6" t="e">
        <f>IF($A5624&gt;DataEnd,NA(),IFERROR(INDEX('Bank of England inputs'!D:D,MATCH($A5624,'Bank of England inputs'!$A:$A,0),0),F5623))</f>
        <v>#N/A</v>
      </c>
      <c r="G5624" s="19"/>
      <c r="H5624" s="5">
        <f t="shared" si="516"/>
        <v>43920</v>
      </c>
      <c r="I5624" s="6" t="e">
        <f t="shared" si="517"/>
        <v>#N/A</v>
      </c>
      <c r="J5624" s="6" t="e">
        <f t="shared" si="518"/>
        <v>#N/A</v>
      </c>
      <c r="K5624" s="19">
        <f t="shared" si="519"/>
        <v>2527</v>
      </c>
      <c r="L5624" s="6" t="e">
        <f t="shared" ca="1" si="520"/>
        <v>#N/A</v>
      </c>
    </row>
    <row r="5625" spans="1:12" x14ac:dyDescent="0.2">
      <c r="A5625" s="5">
        <f>IF(AND(dateA=1,A5624&lt;DataEnd),'iBoxx inputs'!A5629,IF(AND(dateA=2,A5624&lt;DataEnd),'Bank of England inputs'!A5629,IF(dateA=3,A5624+1,IF(dateA=4,WORKDAY(A5624,1,),WORKDAY(A5624,1,holidayQ)))))</f>
        <v>43921</v>
      </c>
      <c r="B5625" s="35" t="e">
        <f>MATCH(A5625,'iBoxx inputs'!A:A,0)</f>
        <v>#N/A</v>
      </c>
      <c r="C5625" s="35" t="e">
        <f>MATCH(A5625,'Bank of England inputs'!A:A,0)</f>
        <v>#N/A</v>
      </c>
      <c r="D5625" s="6" t="e">
        <f>IF($A5625&gt;DataEnd,NA(),IFERROR(INDEX('iBoxx inputs'!B:B,MATCH($A5625,'iBoxx inputs'!$A:$A,0)),D5624))</f>
        <v>#N/A</v>
      </c>
      <c r="E5625" s="6" t="e">
        <f>IF($A5625&gt;DataEnd,NA(),IFERROR(INDEX('iBoxx inputs'!C:C,MATCH($A5625,'iBoxx inputs'!$A:$A,0)),E5624))</f>
        <v>#N/A</v>
      </c>
      <c r="F5625" s="6" t="e">
        <f>IF($A5625&gt;DataEnd,NA(),IFERROR(INDEX('Bank of England inputs'!D:D,MATCH($A5625,'Bank of England inputs'!$A:$A,0),0),F5624))</f>
        <v>#N/A</v>
      </c>
      <c r="G5625" s="19"/>
      <c r="H5625" s="5">
        <f t="shared" si="516"/>
        <v>43921</v>
      </c>
      <c r="I5625" s="6" t="e">
        <f t="shared" si="517"/>
        <v>#N/A</v>
      </c>
      <c r="J5625" s="6" t="e">
        <f t="shared" si="518"/>
        <v>#N/A</v>
      </c>
      <c r="K5625" s="19">
        <f t="shared" si="519"/>
        <v>2527</v>
      </c>
      <c r="L5625" s="6" t="e">
        <f t="shared" ca="1" si="520"/>
        <v>#N/A</v>
      </c>
    </row>
    <row r="5626" spans="1:12" x14ac:dyDescent="0.2">
      <c r="A5626" s="5">
        <f>IF(AND(dateA=1,A5625&lt;DataEnd),'iBoxx inputs'!A5630,IF(AND(dateA=2,A5625&lt;DataEnd),'Bank of England inputs'!A5630,IF(dateA=3,A5625+1,IF(dateA=4,WORKDAY(A5625,1,),WORKDAY(A5625,1,holidayQ)))))</f>
        <v>43922</v>
      </c>
      <c r="B5626" s="35" t="e">
        <f>MATCH(A5626,'iBoxx inputs'!A:A,0)</f>
        <v>#N/A</v>
      </c>
      <c r="C5626" s="35" t="e">
        <f>MATCH(A5626,'Bank of England inputs'!A:A,0)</f>
        <v>#N/A</v>
      </c>
      <c r="D5626" s="6" t="e">
        <f>IF($A5626&gt;DataEnd,NA(),IFERROR(INDEX('iBoxx inputs'!B:B,MATCH($A5626,'iBoxx inputs'!$A:$A,0)),D5625))</f>
        <v>#N/A</v>
      </c>
      <c r="E5626" s="6" t="e">
        <f>IF($A5626&gt;DataEnd,NA(),IFERROR(INDEX('iBoxx inputs'!C:C,MATCH($A5626,'iBoxx inputs'!$A:$A,0)),E5625))</f>
        <v>#N/A</v>
      </c>
      <c r="F5626" s="6" t="e">
        <f>IF($A5626&gt;DataEnd,NA(),IFERROR(INDEX('Bank of England inputs'!D:D,MATCH($A5626,'Bank of England inputs'!$A:$A,0),0),F5625))</f>
        <v>#N/A</v>
      </c>
      <c r="G5626" s="19"/>
      <c r="H5626" s="5">
        <f t="shared" si="516"/>
        <v>43922</v>
      </c>
      <c r="I5626" s="6" t="e">
        <f t="shared" si="517"/>
        <v>#N/A</v>
      </c>
      <c r="J5626" s="6" t="e">
        <f t="shared" si="518"/>
        <v>#N/A</v>
      </c>
      <c r="K5626" s="19">
        <f t="shared" si="519"/>
        <v>2527</v>
      </c>
      <c r="L5626" s="6" t="e">
        <f t="shared" ca="1" si="520"/>
        <v>#N/A</v>
      </c>
    </row>
    <row r="5627" spans="1:12" x14ac:dyDescent="0.2">
      <c r="A5627" s="5">
        <f>IF(AND(dateA=1,A5626&lt;DataEnd),'iBoxx inputs'!A5631,IF(AND(dateA=2,A5626&lt;DataEnd),'Bank of England inputs'!A5631,IF(dateA=3,A5626+1,IF(dateA=4,WORKDAY(A5626,1,),WORKDAY(A5626,1,holidayQ)))))</f>
        <v>43923</v>
      </c>
      <c r="B5627" s="35" t="e">
        <f>MATCH(A5627,'iBoxx inputs'!A:A,0)</f>
        <v>#N/A</v>
      </c>
      <c r="C5627" s="35" t="e">
        <f>MATCH(A5627,'Bank of England inputs'!A:A,0)</f>
        <v>#N/A</v>
      </c>
      <c r="D5627" s="6" t="e">
        <f>IF($A5627&gt;DataEnd,NA(),IFERROR(INDEX('iBoxx inputs'!B:B,MATCH($A5627,'iBoxx inputs'!$A:$A,0)),D5626))</f>
        <v>#N/A</v>
      </c>
      <c r="E5627" s="6" t="e">
        <f>IF($A5627&gt;DataEnd,NA(),IFERROR(INDEX('iBoxx inputs'!C:C,MATCH($A5627,'iBoxx inputs'!$A:$A,0)),E5626))</f>
        <v>#N/A</v>
      </c>
      <c r="F5627" s="6" t="e">
        <f>IF($A5627&gt;DataEnd,NA(),IFERROR(INDEX('Bank of England inputs'!D:D,MATCH($A5627,'Bank of England inputs'!$A:$A,0),0),F5626))</f>
        <v>#N/A</v>
      </c>
      <c r="G5627" s="19"/>
      <c r="H5627" s="5">
        <f t="shared" si="516"/>
        <v>43923</v>
      </c>
      <c r="I5627" s="6" t="e">
        <f t="shared" si="517"/>
        <v>#N/A</v>
      </c>
      <c r="J5627" s="6" t="e">
        <f t="shared" si="518"/>
        <v>#N/A</v>
      </c>
      <c r="K5627" s="19">
        <f t="shared" si="519"/>
        <v>2528</v>
      </c>
      <c r="L5627" s="6" t="e">
        <f t="shared" ca="1" si="520"/>
        <v>#N/A</v>
      </c>
    </row>
    <row r="5628" spans="1:12" x14ac:dyDescent="0.2">
      <c r="A5628" s="5">
        <f>IF(AND(dateA=1,A5627&lt;DataEnd),'iBoxx inputs'!A5632,IF(AND(dateA=2,A5627&lt;DataEnd),'Bank of England inputs'!A5632,IF(dateA=3,A5627+1,IF(dateA=4,WORKDAY(A5627,1,),WORKDAY(A5627,1,holidayQ)))))</f>
        <v>43924</v>
      </c>
      <c r="B5628" s="35" t="e">
        <f>MATCH(A5628,'iBoxx inputs'!A:A,0)</f>
        <v>#N/A</v>
      </c>
      <c r="C5628" s="35" t="e">
        <f>MATCH(A5628,'Bank of England inputs'!A:A,0)</f>
        <v>#N/A</v>
      </c>
      <c r="D5628" s="6" t="e">
        <f>IF($A5628&gt;DataEnd,NA(),IFERROR(INDEX('iBoxx inputs'!B:B,MATCH($A5628,'iBoxx inputs'!$A:$A,0)),D5627))</f>
        <v>#N/A</v>
      </c>
      <c r="E5628" s="6" t="e">
        <f>IF($A5628&gt;DataEnd,NA(),IFERROR(INDEX('iBoxx inputs'!C:C,MATCH($A5628,'iBoxx inputs'!$A:$A,0)),E5627))</f>
        <v>#N/A</v>
      </c>
      <c r="F5628" s="6" t="e">
        <f>IF($A5628&gt;DataEnd,NA(),IFERROR(INDEX('Bank of England inputs'!D:D,MATCH($A5628,'Bank of England inputs'!$A:$A,0),0),F5627))</f>
        <v>#N/A</v>
      </c>
      <c r="G5628" s="19"/>
      <c r="H5628" s="5">
        <f t="shared" si="516"/>
        <v>43924</v>
      </c>
      <c r="I5628" s="6" t="e">
        <f t="shared" si="517"/>
        <v>#N/A</v>
      </c>
      <c r="J5628" s="6" t="e">
        <f t="shared" si="518"/>
        <v>#N/A</v>
      </c>
      <c r="K5628" s="19">
        <f t="shared" si="519"/>
        <v>2529</v>
      </c>
      <c r="L5628" s="6" t="e">
        <f t="shared" ca="1" si="520"/>
        <v>#N/A</v>
      </c>
    </row>
    <row r="5629" spans="1:12" x14ac:dyDescent="0.2">
      <c r="A5629" s="5">
        <f>IF(AND(dateA=1,A5628&lt;DataEnd),'iBoxx inputs'!A5633,IF(AND(dateA=2,A5628&lt;DataEnd),'Bank of England inputs'!A5633,IF(dateA=3,A5628+1,IF(dateA=4,WORKDAY(A5628,1,),WORKDAY(A5628,1,holidayQ)))))</f>
        <v>43927</v>
      </c>
      <c r="B5629" s="35" t="e">
        <f>MATCH(A5629,'iBoxx inputs'!A:A,0)</f>
        <v>#N/A</v>
      </c>
      <c r="C5629" s="35" t="e">
        <f>MATCH(A5629,'Bank of England inputs'!A:A,0)</f>
        <v>#N/A</v>
      </c>
      <c r="D5629" s="6" t="e">
        <f>IF($A5629&gt;DataEnd,NA(),IFERROR(INDEX('iBoxx inputs'!B:B,MATCH($A5629,'iBoxx inputs'!$A:$A,0)),D5628))</f>
        <v>#N/A</v>
      </c>
      <c r="E5629" s="6" t="e">
        <f>IF($A5629&gt;DataEnd,NA(),IFERROR(INDEX('iBoxx inputs'!C:C,MATCH($A5629,'iBoxx inputs'!$A:$A,0)),E5628))</f>
        <v>#N/A</v>
      </c>
      <c r="F5629" s="6" t="e">
        <f>IF($A5629&gt;DataEnd,NA(),IFERROR(INDEX('Bank of England inputs'!D:D,MATCH($A5629,'Bank of England inputs'!$A:$A,0),0),F5628))</f>
        <v>#N/A</v>
      </c>
      <c r="G5629" s="19"/>
      <c r="H5629" s="5">
        <f t="shared" si="516"/>
        <v>43927</v>
      </c>
      <c r="I5629" s="6" t="e">
        <f t="shared" si="517"/>
        <v>#N/A</v>
      </c>
      <c r="J5629" s="6" t="e">
        <f t="shared" si="518"/>
        <v>#N/A</v>
      </c>
      <c r="K5629" s="19">
        <f t="shared" si="519"/>
        <v>2529</v>
      </c>
      <c r="L5629" s="6" t="e">
        <f t="shared" ca="1" si="520"/>
        <v>#N/A</v>
      </c>
    </row>
    <row r="5630" spans="1:12" x14ac:dyDescent="0.2">
      <c r="A5630" s="5">
        <f>IF(AND(dateA=1,A5629&lt;DataEnd),'iBoxx inputs'!A5634,IF(AND(dateA=2,A5629&lt;DataEnd),'Bank of England inputs'!A5634,IF(dateA=3,A5629+1,IF(dateA=4,WORKDAY(A5629,1,),WORKDAY(A5629,1,holidayQ)))))</f>
        <v>43928</v>
      </c>
      <c r="B5630" s="35" t="e">
        <f>MATCH(A5630,'iBoxx inputs'!A:A,0)</f>
        <v>#N/A</v>
      </c>
      <c r="C5630" s="35" t="e">
        <f>MATCH(A5630,'Bank of England inputs'!A:A,0)</f>
        <v>#N/A</v>
      </c>
      <c r="D5630" s="6" t="e">
        <f>IF($A5630&gt;DataEnd,NA(),IFERROR(INDEX('iBoxx inputs'!B:B,MATCH($A5630,'iBoxx inputs'!$A:$A,0)),D5629))</f>
        <v>#N/A</v>
      </c>
      <c r="E5630" s="6" t="e">
        <f>IF($A5630&gt;DataEnd,NA(),IFERROR(INDEX('iBoxx inputs'!C:C,MATCH($A5630,'iBoxx inputs'!$A:$A,0)),E5629))</f>
        <v>#N/A</v>
      </c>
      <c r="F5630" s="6" t="e">
        <f>IF($A5630&gt;DataEnd,NA(),IFERROR(INDEX('Bank of England inputs'!D:D,MATCH($A5630,'Bank of England inputs'!$A:$A,0),0),F5629))</f>
        <v>#N/A</v>
      </c>
      <c r="G5630" s="19"/>
      <c r="H5630" s="5">
        <f t="shared" si="516"/>
        <v>43928</v>
      </c>
      <c r="I5630" s="6" t="e">
        <f t="shared" si="517"/>
        <v>#N/A</v>
      </c>
      <c r="J5630" s="6" t="e">
        <f t="shared" si="518"/>
        <v>#N/A</v>
      </c>
      <c r="K5630" s="19">
        <f t="shared" si="519"/>
        <v>2529</v>
      </c>
      <c r="L5630" s="6" t="e">
        <f t="shared" ca="1" si="520"/>
        <v>#N/A</v>
      </c>
    </row>
    <row r="5631" spans="1:12" x14ac:dyDescent="0.2">
      <c r="A5631" s="5">
        <f>IF(AND(dateA=1,A5630&lt;DataEnd),'iBoxx inputs'!A5635,IF(AND(dateA=2,A5630&lt;DataEnd),'Bank of England inputs'!A5635,IF(dateA=3,A5630+1,IF(dateA=4,WORKDAY(A5630,1,),WORKDAY(A5630,1,holidayQ)))))</f>
        <v>43929</v>
      </c>
      <c r="B5631" s="35" t="e">
        <f>MATCH(A5631,'iBoxx inputs'!A:A,0)</f>
        <v>#N/A</v>
      </c>
      <c r="C5631" s="35" t="e">
        <f>MATCH(A5631,'Bank of England inputs'!A:A,0)</f>
        <v>#N/A</v>
      </c>
      <c r="D5631" s="6" t="e">
        <f>IF($A5631&gt;DataEnd,NA(),IFERROR(INDEX('iBoxx inputs'!B:B,MATCH($A5631,'iBoxx inputs'!$A:$A,0)),D5630))</f>
        <v>#N/A</v>
      </c>
      <c r="E5631" s="6" t="e">
        <f>IF($A5631&gt;DataEnd,NA(),IFERROR(INDEX('iBoxx inputs'!C:C,MATCH($A5631,'iBoxx inputs'!$A:$A,0)),E5630))</f>
        <v>#N/A</v>
      </c>
      <c r="F5631" s="6" t="e">
        <f>IF($A5631&gt;DataEnd,NA(),IFERROR(INDEX('Bank of England inputs'!D:D,MATCH($A5631,'Bank of England inputs'!$A:$A,0),0),F5630))</f>
        <v>#N/A</v>
      </c>
      <c r="G5631" s="19"/>
      <c r="H5631" s="5">
        <f t="shared" si="516"/>
        <v>43929</v>
      </c>
      <c r="I5631" s="6" t="e">
        <f t="shared" si="517"/>
        <v>#N/A</v>
      </c>
      <c r="J5631" s="6" t="e">
        <f t="shared" si="518"/>
        <v>#N/A</v>
      </c>
      <c r="K5631" s="19">
        <f t="shared" si="519"/>
        <v>2529</v>
      </c>
      <c r="L5631" s="6" t="e">
        <f t="shared" ca="1" si="520"/>
        <v>#N/A</v>
      </c>
    </row>
    <row r="5632" spans="1:12" x14ac:dyDescent="0.2">
      <c r="A5632" s="5">
        <f>IF(AND(dateA=1,A5631&lt;DataEnd),'iBoxx inputs'!A5636,IF(AND(dateA=2,A5631&lt;DataEnd),'Bank of England inputs'!A5636,IF(dateA=3,A5631+1,IF(dateA=4,WORKDAY(A5631,1,),WORKDAY(A5631,1,holidayQ)))))</f>
        <v>43930</v>
      </c>
      <c r="B5632" s="35" t="e">
        <f>MATCH(A5632,'iBoxx inputs'!A:A,0)</f>
        <v>#N/A</v>
      </c>
      <c r="C5632" s="35" t="e">
        <f>MATCH(A5632,'Bank of England inputs'!A:A,0)</f>
        <v>#N/A</v>
      </c>
      <c r="D5632" s="6" t="e">
        <f>IF($A5632&gt;DataEnd,NA(),IFERROR(INDEX('iBoxx inputs'!B:B,MATCH($A5632,'iBoxx inputs'!$A:$A,0)),D5631))</f>
        <v>#N/A</v>
      </c>
      <c r="E5632" s="6" t="e">
        <f>IF($A5632&gt;DataEnd,NA(),IFERROR(INDEX('iBoxx inputs'!C:C,MATCH($A5632,'iBoxx inputs'!$A:$A,0)),E5631))</f>
        <v>#N/A</v>
      </c>
      <c r="F5632" s="6" t="e">
        <f>IF($A5632&gt;DataEnd,NA(),IFERROR(INDEX('Bank of England inputs'!D:D,MATCH($A5632,'Bank of England inputs'!$A:$A,0),0),F5631))</f>
        <v>#N/A</v>
      </c>
      <c r="G5632" s="19"/>
      <c r="H5632" s="5">
        <f t="shared" si="516"/>
        <v>43930</v>
      </c>
      <c r="I5632" s="6" t="e">
        <f t="shared" si="517"/>
        <v>#N/A</v>
      </c>
      <c r="J5632" s="6" t="e">
        <f t="shared" si="518"/>
        <v>#N/A</v>
      </c>
      <c r="K5632" s="19">
        <f t="shared" si="519"/>
        <v>2529</v>
      </c>
      <c r="L5632" s="6" t="e">
        <f t="shared" ca="1" si="520"/>
        <v>#N/A</v>
      </c>
    </row>
    <row r="5633" spans="1:12" x14ac:dyDescent="0.2">
      <c r="A5633" s="5">
        <f>IF(AND(dateA=1,A5632&lt;DataEnd),'iBoxx inputs'!A5637,IF(AND(dateA=2,A5632&lt;DataEnd),'Bank of England inputs'!A5637,IF(dateA=3,A5632+1,IF(dateA=4,WORKDAY(A5632,1,),WORKDAY(A5632,1,holidayQ)))))</f>
        <v>43935</v>
      </c>
      <c r="B5633" s="35" t="e">
        <f>MATCH(A5633,'iBoxx inputs'!A:A,0)</f>
        <v>#N/A</v>
      </c>
      <c r="C5633" s="35" t="e">
        <f>MATCH(A5633,'Bank of England inputs'!A:A,0)</f>
        <v>#N/A</v>
      </c>
      <c r="D5633" s="6" t="e">
        <f>IF($A5633&gt;DataEnd,NA(),IFERROR(INDEX('iBoxx inputs'!B:B,MATCH($A5633,'iBoxx inputs'!$A:$A,0)),D5632))</f>
        <v>#N/A</v>
      </c>
      <c r="E5633" s="6" t="e">
        <f>IF($A5633&gt;DataEnd,NA(),IFERROR(INDEX('iBoxx inputs'!C:C,MATCH($A5633,'iBoxx inputs'!$A:$A,0)),E5632))</f>
        <v>#N/A</v>
      </c>
      <c r="F5633" s="6" t="e">
        <f>IF($A5633&gt;DataEnd,NA(),IFERROR(INDEX('Bank of England inputs'!D:D,MATCH($A5633,'Bank of England inputs'!$A:$A,0),0),F5632))</f>
        <v>#N/A</v>
      </c>
      <c r="G5633" s="19"/>
      <c r="H5633" s="5">
        <f t="shared" si="516"/>
        <v>43935</v>
      </c>
      <c r="I5633" s="6" t="e">
        <f t="shared" si="517"/>
        <v>#N/A</v>
      </c>
      <c r="J5633" s="6" t="e">
        <f t="shared" si="518"/>
        <v>#N/A</v>
      </c>
      <c r="K5633" s="19">
        <f t="shared" si="519"/>
        <v>2527</v>
      </c>
      <c r="L5633" s="6" t="e">
        <f t="shared" ca="1" si="520"/>
        <v>#N/A</v>
      </c>
    </row>
    <row r="5634" spans="1:12" x14ac:dyDescent="0.2">
      <c r="A5634" s="5">
        <f>IF(AND(dateA=1,A5633&lt;DataEnd),'iBoxx inputs'!A5638,IF(AND(dateA=2,A5633&lt;DataEnd),'Bank of England inputs'!A5638,IF(dateA=3,A5633+1,IF(dateA=4,WORKDAY(A5633,1,),WORKDAY(A5633,1,holidayQ)))))</f>
        <v>43936</v>
      </c>
      <c r="B5634" s="35" t="e">
        <f>MATCH(A5634,'iBoxx inputs'!A:A,0)</f>
        <v>#N/A</v>
      </c>
      <c r="C5634" s="35" t="e">
        <f>MATCH(A5634,'Bank of England inputs'!A:A,0)</f>
        <v>#N/A</v>
      </c>
      <c r="D5634" s="6" t="e">
        <f>IF($A5634&gt;DataEnd,NA(),IFERROR(INDEX('iBoxx inputs'!B:B,MATCH($A5634,'iBoxx inputs'!$A:$A,0)),D5633))</f>
        <v>#N/A</v>
      </c>
      <c r="E5634" s="6" t="e">
        <f>IF($A5634&gt;DataEnd,NA(),IFERROR(INDEX('iBoxx inputs'!C:C,MATCH($A5634,'iBoxx inputs'!$A:$A,0)),E5633))</f>
        <v>#N/A</v>
      </c>
      <c r="F5634" s="6" t="e">
        <f>IF($A5634&gt;DataEnd,NA(),IFERROR(INDEX('Bank of England inputs'!D:D,MATCH($A5634,'Bank of England inputs'!$A:$A,0),0),F5633))</f>
        <v>#N/A</v>
      </c>
      <c r="G5634" s="19"/>
      <c r="H5634" s="5">
        <f t="shared" ref="H5634:H5697" si="521">A5634</f>
        <v>43936</v>
      </c>
      <c r="I5634" s="6" t="e">
        <f t="shared" ref="I5634:I5697" si="522">(D5634+E5634)/2</f>
        <v>#N/A</v>
      </c>
      <c r="J5634" s="6" t="e">
        <f t="shared" ref="J5634:J5697" si="523">((1+I5634/100)/(1+F5634/100)-1)*100</f>
        <v>#N/A</v>
      </c>
      <c r="K5634" s="19">
        <f t="shared" si="519"/>
        <v>2527</v>
      </c>
      <c r="L5634" s="6" t="e">
        <f t="shared" ca="1" si="520"/>
        <v>#N/A</v>
      </c>
    </row>
    <row r="5635" spans="1:12" x14ac:dyDescent="0.2">
      <c r="A5635" s="5">
        <f>IF(AND(dateA=1,A5634&lt;DataEnd),'iBoxx inputs'!A5639,IF(AND(dateA=2,A5634&lt;DataEnd),'Bank of England inputs'!A5639,IF(dateA=3,A5634+1,IF(dateA=4,WORKDAY(A5634,1,),WORKDAY(A5634,1,holidayQ)))))</f>
        <v>43937</v>
      </c>
      <c r="B5635" s="35" t="e">
        <f>MATCH(A5635,'iBoxx inputs'!A:A,0)</f>
        <v>#N/A</v>
      </c>
      <c r="C5635" s="35" t="e">
        <f>MATCH(A5635,'Bank of England inputs'!A:A,0)</f>
        <v>#N/A</v>
      </c>
      <c r="D5635" s="6" t="e">
        <f>IF($A5635&gt;DataEnd,NA(),IFERROR(INDEX('iBoxx inputs'!B:B,MATCH($A5635,'iBoxx inputs'!$A:$A,0)),D5634))</f>
        <v>#N/A</v>
      </c>
      <c r="E5635" s="6" t="e">
        <f>IF($A5635&gt;DataEnd,NA(),IFERROR(INDEX('iBoxx inputs'!C:C,MATCH($A5635,'iBoxx inputs'!$A:$A,0)),E5634))</f>
        <v>#N/A</v>
      </c>
      <c r="F5635" s="6" t="e">
        <f>IF($A5635&gt;DataEnd,NA(),IFERROR(INDEX('Bank of England inputs'!D:D,MATCH($A5635,'Bank of England inputs'!$A:$A,0),0),F5634))</f>
        <v>#N/A</v>
      </c>
      <c r="G5635" s="19"/>
      <c r="H5635" s="5">
        <f t="shared" si="521"/>
        <v>43937</v>
      </c>
      <c r="I5635" s="6" t="e">
        <f t="shared" si="522"/>
        <v>#N/A</v>
      </c>
      <c r="J5635" s="6" t="e">
        <f t="shared" si="523"/>
        <v>#N/A</v>
      </c>
      <c r="K5635" s="19">
        <f t="shared" si="519"/>
        <v>2527</v>
      </c>
      <c r="L5635" s="6" t="e">
        <f t="shared" ca="1" si="520"/>
        <v>#N/A</v>
      </c>
    </row>
    <row r="5636" spans="1:12" x14ac:dyDescent="0.2">
      <c r="A5636" s="5">
        <f>IF(AND(dateA=1,A5635&lt;DataEnd),'iBoxx inputs'!A5640,IF(AND(dateA=2,A5635&lt;DataEnd),'Bank of England inputs'!A5640,IF(dateA=3,A5635+1,IF(dateA=4,WORKDAY(A5635,1,),WORKDAY(A5635,1,holidayQ)))))</f>
        <v>43938</v>
      </c>
      <c r="B5636" s="35" t="e">
        <f>MATCH(A5636,'iBoxx inputs'!A:A,0)</f>
        <v>#N/A</v>
      </c>
      <c r="C5636" s="35" t="e">
        <f>MATCH(A5636,'Bank of England inputs'!A:A,0)</f>
        <v>#N/A</v>
      </c>
      <c r="D5636" s="6" t="e">
        <f>IF($A5636&gt;DataEnd,NA(),IFERROR(INDEX('iBoxx inputs'!B:B,MATCH($A5636,'iBoxx inputs'!$A:$A,0)),D5635))</f>
        <v>#N/A</v>
      </c>
      <c r="E5636" s="6" t="e">
        <f>IF($A5636&gt;DataEnd,NA(),IFERROR(INDEX('iBoxx inputs'!C:C,MATCH($A5636,'iBoxx inputs'!$A:$A,0)),E5635))</f>
        <v>#N/A</v>
      </c>
      <c r="F5636" s="6" t="e">
        <f>IF($A5636&gt;DataEnd,NA(),IFERROR(INDEX('Bank of England inputs'!D:D,MATCH($A5636,'Bank of England inputs'!$A:$A,0),0),F5635))</f>
        <v>#N/A</v>
      </c>
      <c r="G5636" s="19"/>
      <c r="H5636" s="5">
        <f t="shared" si="521"/>
        <v>43938</v>
      </c>
      <c r="I5636" s="6" t="e">
        <f t="shared" si="522"/>
        <v>#N/A</v>
      </c>
      <c r="J5636" s="6" t="e">
        <f t="shared" si="523"/>
        <v>#N/A</v>
      </c>
      <c r="K5636" s="19">
        <f t="shared" si="519"/>
        <v>2528</v>
      </c>
      <c r="L5636" s="6" t="e">
        <f t="shared" ca="1" si="520"/>
        <v>#N/A</v>
      </c>
    </row>
    <row r="5637" spans="1:12" x14ac:dyDescent="0.2">
      <c r="A5637" s="5">
        <f>IF(AND(dateA=1,A5636&lt;DataEnd),'iBoxx inputs'!A5641,IF(AND(dateA=2,A5636&lt;DataEnd),'Bank of England inputs'!A5641,IF(dateA=3,A5636+1,IF(dateA=4,WORKDAY(A5636,1,),WORKDAY(A5636,1,holidayQ)))))</f>
        <v>43941</v>
      </c>
      <c r="B5637" s="35" t="e">
        <f>MATCH(A5637,'iBoxx inputs'!A:A,0)</f>
        <v>#N/A</v>
      </c>
      <c r="C5637" s="35" t="e">
        <f>MATCH(A5637,'Bank of England inputs'!A:A,0)</f>
        <v>#N/A</v>
      </c>
      <c r="D5637" s="6" t="e">
        <f>IF($A5637&gt;DataEnd,NA(),IFERROR(INDEX('iBoxx inputs'!B:B,MATCH($A5637,'iBoxx inputs'!$A:$A,0)),D5636))</f>
        <v>#N/A</v>
      </c>
      <c r="E5637" s="6" t="e">
        <f>IF($A5637&gt;DataEnd,NA(),IFERROR(INDEX('iBoxx inputs'!C:C,MATCH($A5637,'iBoxx inputs'!$A:$A,0)),E5636))</f>
        <v>#N/A</v>
      </c>
      <c r="F5637" s="6" t="e">
        <f>IF($A5637&gt;DataEnd,NA(),IFERROR(INDEX('Bank of England inputs'!D:D,MATCH($A5637,'Bank of England inputs'!$A:$A,0),0),F5636))</f>
        <v>#N/A</v>
      </c>
      <c r="G5637" s="19"/>
      <c r="H5637" s="5">
        <f t="shared" si="521"/>
        <v>43941</v>
      </c>
      <c r="I5637" s="6" t="e">
        <f t="shared" si="522"/>
        <v>#N/A</v>
      </c>
      <c r="J5637" s="6" t="e">
        <f t="shared" si="523"/>
        <v>#N/A</v>
      </c>
      <c r="K5637" s="19">
        <f t="shared" si="519"/>
        <v>2527</v>
      </c>
      <c r="L5637" s="6" t="e">
        <f t="shared" ca="1" si="520"/>
        <v>#N/A</v>
      </c>
    </row>
    <row r="5638" spans="1:12" x14ac:dyDescent="0.2">
      <c r="A5638" s="5">
        <f>IF(AND(dateA=1,A5637&lt;DataEnd),'iBoxx inputs'!A5642,IF(AND(dateA=2,A5637&lt;DataEnd),'Bank of England inputs'!A5642,IF(dateA=3,A5637+1,IF(dateA=4,WORKDAY(A5637,1,),WORKDAY(A5637,1,holidayQ)))))</f>
        <v>43942</v>
      </c>
      <c r="B5638" s="35" t="e">
        <f>MATCH(A5638,'iBoxx inputs'!A:A,0)</f>
        <v>#N/A</v>
      </c>
      <c r="C5638" s="35" t="e">
        <f>MATCH(A5638,'Bank of England inputs'!A:A,0)</f>
        <v>#N/A</v>
      </c>
      <c r="D5638" s="6" t="e">
        <f>IF($A5638&gt;DataEnd,NA(),IFERROR(INDEX('iBoxx inputs'!B:B,MATCH($A5638,'iBoxx inputs'!$A:$A,0)),D5637))</f>
        <v>#N/A</v>
      </c>
      <c r="E5638" s="6" t="e">
        <f>IF($A5638&gt;DataEnd,NA(),IFERROR(INDEX('iBoxx inputs'!C:C,MATCH($A5638,'iBoxx inputs'!$A:$A,0)),E5637))</f>
        <v>#N/A</v>
      </c>
      <c r="F5638" s="6" t="e">
        <f>IF($A5638&gt;DataEnd,NA(),IFERROR(INDEX('Bank of England inputs'!D:D,MATCH($A5638,'Bank of England inputs'!$A:$A,0),0),F5637))</f>
        <v>#N/A</v>
      </c>
      <c r="G5638" s="19"/>
      <c r="H5638" s="5">
        <f t="shared" si="521"/>
        <v>43942</v>
      </c>
      <c r="I5638" s="6" t="e">
        <f t="shared" si="522"/>
        <v>#N/A</v>
      </c>
      <c r="J5638" s="6" t="e">
        <f t="shared" si="523"/>
        <v>#N/A</v>
      </c>
      <c r="K5638" s="19">
        <f t="shared" si="519"/>
        <v>2527</v>
      </c>
      <c r="L5638" s="6" t="e">
        <f t="shared" ca="1" si="520"/>
        <v>#N/A</v>
      </c>
    </row>
    <row r="5639" spans="1:12" x14ac:dyDescent="0.2">
      <c r="A5639" s="5">
        <f>IF(AND(dateA=1,A5638&lt;DataEnd),'iBoxx inputs'!A5643,IF(AND(dateA=2,A5638&lt;DataEnd),'Bank of England inputs'!A5643,IF(dateA=3,A5638+1,IF(dateA=4,WORKDAY(A5638,1,),WORKDAY(A5638,1,holidayQ)))))</f>
        <v>43943</v>
      </c>
      <c r="B5639" s="35" t="e">
        <f>MATCH(A5639,'iBoxx inputs'!A:A,0)</f>
        <v>#N/A</v>
      </c>
      <c r="C5639" s="35" t="e">
        <f>MATCH(A5639,'Bank of England inputs'!A:A,0)</f>
        <v>#N/A</v>
      </c>
      <c r="D5639" s="6" t="e">
        <f>IF($A5639&gt;DataEnd,NA(),IFERROR(INDEX('iBoxx inputs'!B:B,MATCH($A5639,'iBoxx inputs'!$A:$A,0)),D5638))</f>
        <v>#N/A</v>
      </c>
      <c r="E5639" s="6" t="e">
        <f>IF($A5639&gt;DataEnd,NA(),IFERROR(INDEX('iBoxx inputs'!C:C,MATCH($A5639,'iBoxx inputs'!$A:$A,0)),E5638))</f>
        <v>#N/A</v>
      </c>
      <c r="F5639" s="6" t="e">
        <f>IF($A5639&gt;DataEnd,NA(),IFERROR(INDEX('Bank of England inputs'!D:D,MATCH($A5639,'Bank of England inputs'!$A:$A,0),0),F5638))</f>
        <v>#N/A</v>
      </c>
      <c r="G5639" s="19"/>
      <c r="H5639" s="5">
        <f t="shared" si="521"/>
        <v>43943</v>
      </c>
      <c r="I5639" s="6" t="e">
        <f t="shared" si="522"/>
        <v>#N/A</v>
      </c>
      <c r="J5639" s="6" t="e">
        <f t="shared" si="523"/>
        <v>#N/A</v>
      </c>
      <c r="K5639" s="19">
        <f t="shared" si="519"/>
        <v>2527</v>
      </c>
      <c r="L5639" s="6" t="e">
        <f t="shared" ca="1" si="520"/>
        <v>#N/A</v>
      </c>
    </row>
    <row r="5640" spans="1:12" x14ac:dyDescent="0.2">
      <c r="A5640" s="5">
        <f>IF(AND(dateA=1,A5639&lt;DataEnd),'iBoxx inputs'!A5644,IF(AND(dateA=2,A5639&lt;DataEnd),'Bank of England inputs'!A5644,IF(dateA=3,A5639+1,IF(dateA=4,WORKDAY(A5639,1,),WORKDAY(A5639,1,holidayQ)))))</f>
        <v>43944</v>
      </c>
      <c r="B5640" s="35" t="e">
        <f>MATCH(A5640,'iBoxx inputs'!A:A,0)</f>
        <v>#N/A</v>
      </c>
      <c r="C5640" s="35" t="e">
        <f>MATCH(A5640,'Bank of England inputs'!A:A,0)</f>
        <v>#N/A</v>
      </c>
      <c r="D5640" s="6" t="e">
        <f>IF($A5640&gt;DataEnd,NA(),IFERROR(INDEX('iBoxx inputs'!B:B,MATCH($A5640,'iBoxx inputs'!$A:$A,0)),D5639))</f>
        <v>#N/A</v>
      </c>
      <c r="E5640" s="6" t="e">
        <f>IF($A5640&gt;DataEnd,NA(),IFERROR(INDEX('iBoxx inputs'!C:C,MATCH($A5640,'iBoxx inputs'!$A:$A,0)),E5639))</f>
        <v>#N/A</v>
      </c>
      <c r="F5640" s="6" t="e">
        <f>IF($A5640&gt;DataEnd,NA(),IFERROR(INDEX('Bank of England inputs'!D:D,MATCH($A5640,'Bank of England inputs'!$A:$A,0),0),F5639))</f>
        <v>#N/A</v>
      </c>
      <c r="G5640" s="19"/>
      <c r="H5640" s="5">
        <f t="shared" si="521"/>
        <v>43944</v>
      </c>
      <c r="I5640" s="6" t="e">
        <f t="shared" si="522"/>
        <v>#N/A</v>
      </c>
      <c r="J5640" s="6" t="e">
        <f t="shared" si="523"/>
        <v>#N/A</v>
      </c>
      <c r="K5640" s="19">
        <f t="shared" si="519"/>
        <v>2527</v>
      </c>
      <c r="L5640" s="6" t="e">
        <f t="shared" ca="1" si="520"/>
        <v>#N/A</v>
      </c>
    </row>
    <row r="5641" spans="1:12" x14ac:dyDescent="0.2">
      <c r="A5641" s="5">
        <f>IF(AND(dateA=1,A5640&lt;DataEnd),'iBoxx inputs'!A5645,IF(AND(dateA=2,A5640&lt;DataEnd),'Bank of England inputs'!A5645,IF(dateA=3,A5640+1,IF(dateA=4,WORKDAY(A5640,1,),WORKDAY(A5640,1,holidayQ)))))</f>
        <v>43945</v>
      </c>
      <c r="B5641" s="35" t="e">
        <f>MATCH(A5641,'iBoxx inputs'!A:A,0)</f>
        <v>#N/A</v>
      </c>
      <c r="C5641" s="35" t="e">
        <f>MATCH(A5641,'Bank of England inputs'!A:A,0)</f>
        <v>#N/A</v>
      </c>
      <c r="D5641" s="6" t="e">
        <f>IF($A5641&gt;DataEnd,NA(),IFERROR(INDEX('iBoxx inputs'!B:B,MATCH($A5641,'iBoxx inputs'!$A:$A,0)),D5640))</f>
        <v>#N/A</v>
      </c>
      <c r="E5641" s="6" t="e">
        <f>IF($A5641&gt;DataEnd,NA(),IFERROR(INDEX('iBoxx inputs'!C:C,MATCH($A5641,'iBoxx inputs'!$A:$A,0)),E5640))</f>
        <v>#N/A</v>
      </c>
      <c r="F5641" s="6" t="e">
        <f>IF($A5641&gt;DataEnd,NA(),IFERROR(INDEX('Bank of England inputs'!D:D,MATCH($A5641,'Bank of England inputs'!$A:$A,0),0),F5640))</f>
        <v>#N/A</v>
      </c>
      <c r="G5641" s="19"/>
      <c r="H5641" s="5">
        <f t="shared" si="521"/>
        <v>43945</v>
      </c>
      <c r="I5641" s="6" t="e">
        <f t="shared" si="522"/>
        <v>#N/A</v>
      </c>
      <c r="J5641" s="6" t="e">
        <f t="shared" si="523"/>
        <v>#N/A</v>
      </c>
      <c r="K5641" s="19">
        <f t="shared" si="519"/>
        <v>2528</v>
      </c>
      <c r="L5641" s="6" t="e">
        <f t="shared" ca="1" si="520"/>
        <v>#N/A</v>
      </c>
    </row>
    <row r="5642" spans="1:12" x14ac:dyDescent="0.2">
      <c r="A5642" s="5">
        <f>IF(AND(dateA=1,A5641&lt;DataEnd),'iBoxx inputs'!A5646,IF(AND(dateA=2,A5641&lt;DataEnd),'Bank of England inputs'!A5646,IF(dateA=3,A5641+1,IF(dateA=4,WORKDAY(A5641,1,),WORKDAY(A5641,1,holidayQ)))))</f>
        <v>43948</v>
      </c>
      <c r="B5642" s="35" t="e">
        <f>MATCH(A5642,'iBoxx inputs'!A:A,0)</f>
        <v>#N/A</v>
      </c>
      <c r="C5642" s="35" t="e">
        <f>MATCH(A5642,'Bank of England inputs'!A:A,0)</f>
        <v>#N/A</v>
      </c>
      <c r="D5642" s="6" t="e">
        <f>IF($A5642&gt;DataEnd,NA(),IFERROR(INDEX('iBoxx inputs'!B:B,MATCH($A5642,'iBoxx inputs'!$A:$A,0)),D5641))</f>
        <v>#N/A</v>
      </c>
      <c r="E5642" s="6" t="e">
        <f>IF($A5642&gt;DataEnd,NA(),IFERROR(INDEX('iBoxx inputs'!C:C,MATCH($A5642,'iBoxx inputs'!$A:$A,0)),E5641))</f>
        <v>#N/A</v>
      </c>
      <c r="F5642" s="6" t="e">
        <f>IF($A5642&gt;DataEnd,NA(),IFERROR(INDEX('Bank of England inputs'!D:D,MATCH($A5642,'Bank of England inputs'!$A:$A,0),0),F5641))</f>
        <v>#N/A</v>
      </c>
      <c r="G5642" s="19"/>
      <c r="H5642" s="5">
        <f t="shared" si="521"/>
        <v>43948</v>
      </c>
      <c r="I5642" s="6" t="e">
        <f t="shared" si="522"/>
        <v>#N/A</v>
      </c>
      <c r="J5642" s="6" t="e">
        <f t="shared" si="523"/>
        <v>#N/A</v>
      </c>
      <c r="K5642" s="19">
        <f t="shared" si="519"/>
        <v>2527</v>
      </c>
      <c r="L5642" s="6" t="e">
        <f t="shared" ca="1" si="520"/>
        <v>#N/A</v>
      </c>
    </row>
    <row r="5643" spans="1:12" x14ac:dyDescent="0.2">
      <c r="A5643" s="5">
        <f>IF(AND(dateA=1,A5642&lt;DataEnd),'iBoxx inputs'!A5647,IF(AND(dateA=2,A5642&lt;DataEnd),'Bank of England inputs'!A5647,IF(dateA=3,A5642+1,IF(dateA=4,WORKDAY(A5642,1,),WORKDAY(A5642,1,holidayQ)))))</f>
        <v>43949</v>
      </c>
      <c r="B5643" s="35" t="e">
        <f>MATCH(A5643,'iBoxx inputs'!A:A,0)</f>
        <v>#N/A</v>
      </c>
      <c r="C5643" s="35" t="e">
        <f>MATCH(A5643,'Bank of England inputs'!A:A,0)</f>
        <v>#N/A</v>
      </c>
      <c r="D5643" s="6" t="e">
        <f>IF($A5643&gt;DataEnd,NA(),IFERROR(INDEX('iBoxx inputs'!B:B,MATCH($A5643,'iBoxx inputs'!$A:$A,0)),D5642))</f>
        <v>#N/A</v>
      </c>
      <c r="E5643" s="6" t="e">
        <f>IF($A5643&gt;DataEnd,NA(),IFERROR(INDEX('iBoxx inputs'!C:C,MATCH($A5643,'iBoxx inputs'!$A:$A,0)),E5642))</f>
        <v>#N/A</v>
      </c>
      <c r="F5643" s="6" t="e">
        <f>IF($A5643&gt;DataEnd,NA(),IFERROR(INDEX('Bank of England inputs'!D:D,MATCH($A5643,'Bank of England inputs'!$A:$A,0),0),F5642))</f>
        <v>#N/A</v>
      </c>
      <c r="G5643" s="19"/>
      <c r="H5643" s="5">
        <f t="shared" si="521"/>
        <v>43949</v>
      </c>
      <c r="I5643" s="6" t="e">
        <f t="shared" si="522"/>
        <v>#N/A</v>
      </c>
      <c r="J5643" s="6" t="e">
        <f t="shared" si="523"/>
        <v>#N/A</v>
      </c>
      <c r="K5643" s="19">
        <f t="shared" si="519"/>
        <v>2527</v>
      </c>
      <c r="L5643" s="6" t="e">
        <f t="shared" ca="1" si="520"/>
        <v>#N/A</v>
      </c>
    </row>
    <row r="5644" spans="1:12" x14ac:dyDescent="0.2">
      <c r="A5644" s="5">
        <f>IF(AND(dateA=1,A5643&lt;DataEnd),'iBoxx inputs'!A5648,IF(AND(dateA=2,A5643&lt;DataEnd),'Bank of England inputs'!A5648,IF(dateA=3,A5643+1,IF(dateA=4,WORKDAY(A5643,1,),WORKDAY(A5643,1,holidayQ)))))</f>
        <v>43950</v>
      </c>
      <c r="B5644" s="35" t="e">
        <f>MATCH(A5644,'iBoxx inputs'!A:A,0)</f>
        <v>#N/A</v>
      </c>
      <c r="C5644" s="35" t="e">
        <f>MATCH(A5644,'Bank of England inputs'!A:A,0)</f>
        <v>#N/A</v>
      </c>
      <c r="D5644" s="6" t="e">
        <f>IF($A5644&gt;DataEnd,NA(),IFERROR(INDEX('iBoxx inputs'!B:B,MATCH($A5644,'iBoxx inputs'!$A:$A,0)),D5643))</f>
        <v>#N/A</v>
      </c>
      <c r="E5644" s="6" t="e">
        <f>IF($A5644&gt;DataEnd,NA(),IFERROR(INDEX('iBoxx inputs'!C:C,MATCH($A5644,'iBoxx inputs'!$A:$A,0)),E5643))</f>
        <v>#N/A</v>
      </c>
      <c r="F5644" s="6" t="e">
        <f>IF($A5644&gt;DataEnd,NA(),IFERROR(INDEX('Bank of England inputs'!D:D,MATCH($A5644,'Bank of England inputs'!$A:$A,0),0),F5643))</f>
        <v>#N/A</v>
      </c>
      <c r="G5644" s="19"/>
      <c r="H5644" s="5">
        <f t="shared" si="521"/>
        <v>43950</v>
      </c>
      <c r="I5644" s="6" t="e">
        <f t="shared" si="522"/>
        <v>#N/A</v>
      </c>
      <c r="J5644" s="6" t="e">
        <f t="shared" si="523"/>
        <v>#N/A</v>
      </c>
      <c r="K5644" s="19">
        <f t="shared" si="519"/>
        <v>2527</v>
      </c>
      <c r="L5644" s="6" t="e">
        <f t="shared" ca="1" si="520"/>
        <v>#N/A</v>
      </c>
    </row>
    <row r="5645" spans="1:12" x14ac:dyDescent="0.2">
      <c r="A5645" s="5">
        <f>IF(AND(dateA=1,A5644&lt;DataEnd),'iBoxx inputs'!A5649,IF(AND(dateA=2,A5644&lt;DataEnd),'Bank of England inputs'!A5649,IF(dateA=3,A5644+1,IF(dateA=4,WORKDAY(A5644,1,),WORKDAY(A5644,1,holidayQ)))))</f>
        <v>43951</v>
      </c>
      <c r="B5645" s="35" t="e">
        <f>MATCH(A5645,'iBoxx inputs'!A:A,0)</f>
        <v>#N/A</v>
      </c>
      <c r="C5645" s="35" t="e">
        <f>MATCH(A5645,'Bank of England inputs'!A:A,0)</f>
        <v>#N/A</v>
      </c>
      <c r="D5645" s="6" t="e">
        <f>IF($A5645&gt;DataEnd,NA(),IFERROR(INDEX('iBoxx inputs'!B:B,MATCH($A5645,'iBoxx inputs'!$A:$A,0)),D5644))</f>
        <v>#N/A</v>
      </c>
      <c r="E5645" s="6" t="e">
        <f>IF($A5645&gt;DataEnd,NA(),IFERROR(INDEX('iBoxx inputs'!C:C,MATCH($A5645,'iBoxx inputs'!$A:$A,0)),E5644))</f>
        <v>#N/A</v>
      </c>
      <c r="F5645" s="6" t="e">
        <f>IF($A5645&gt;DataEnd,NA(),IFERROR(INDEX('Bank of England inputs'!D:D,MATCH($A5645,'Bank of England inputs'!$A:$A,0),0),F5644))</f>
        <v>#N/A</v>
      </c>
      <c r="G5645" s="19"/>
      <c r="H5645" s="5">
        <f t="shared" si="521"/>
        <v>43951</v>
      </c>
      <c r="I5645" s="6" t="e">
        <f t="shared" si="522"/>
        <v>#N/A</v>
      </c>
      <c r="J5645" s="6" t="e">
        <f t="shared" si="523"/>
        <v>#N/A</v>
      </c>
      <c r="K5645" s="19">
        <f t="shared" si="519"/>
        <v>2527</v>
      </c>
      <c r="L5645" s="6" t="e">
        <f t="shared" ca="1" si="520"/>
        <v>#N/A</v>
      </c>
    </row>
    <row r="5646" spans="1:12" x14ac:dyDescent="0.2">
      <c r="A5646" s="5">
        <f>IF(AND(dateA=1,A5645&lt;DataEnd),'iBoxx inputs'!A5650,IF(AND(dateA=2,A5645&lt;DataEnd),'Bank of England inputs'!A5650,IF(dateA=3,A5645+1,IF(dateA=4,WORKDAY(A5645,1,),WORKDAY(A5645,1,holidayQ)))))</f>
        <v>43952</v>
      </c>
      <c r="B5646" s="35" t="e">
        <f>MATCH(A5646,'iBoxx inputs'!A:A,0)</f>
        <v>#N/A</v>
      </c>
      <c r="C5646" s="35" t="e">
        <f>MATCH(A5646,'Bank of England inputs'!A:A,0)</f>
        <v>#N/A</v>
      </c>
      <c r="D5646" s="6" t="e">
        <f>IF($A5646&gt;DataEnd,NA(),IFERROR(INDEX('iBoxx inputs'!B:B,MATCH($A5646,'iBoxx inputs'!$A:$A,0)),D5645))</f>
        <v>#N/A</v>
      </c>
      <c r="E5646" s="6" t="e">
        <f>IF($A5646&gt;DataEnd,NA(),IFERROR(INDEX('iBoxx inputs'!C:C,MATCH($A5646,'iBoxx inputs'!$A:$A,0)),E5645))</f>
        <v>#N/A</v>
      </c>
      <c r="F5646" s="6" t="e">
        <f>IF($A5646&gt;DataEnd,NA(),IFERROR(INDEX('Bank of England inputs'!D:D,MATCH($A5646,'Bank of England inputs'!$A:$A,0),0),F5645))</f>
        <v>#N/A</v>
      </c>
      <c r="G5646" s="19"/>
      <c r="H5646" s="5">
        <f t="shared" si="521"/>
        <v>43952</v>
      </c>
      <c r="I5646" s="6" t="e">
        <f t="shared" si="522"/>
        <v>#N/A</v>
      </c>
      <c r="J5646" s="6" t="e">
        <f t="shared" si="523"/>
        <v>#N/A</v>
      </c>
      <c r="K5646" s="19">
        <f t="shared" si="519"/>
        <v>2528</v>
      </c>
      <c r="L5646" s="6" t="e">
        <f t="shared" ca="1" si="520"/>
        <v>#N/A</v>
      </c>
    </row>
    <row r="5647" spans="1:12" x14ac:dyDescent="0.2">
      <c r="A5647" s="5">
        <f>IF(AND(dateA=1,A5646&lt;DataEnd),'iBoxx inputs'!A5651,IF(AND(dateA=2,A5646&lt;DataEnd),'Bank of England inputs'!A5651,IF(dateA=3,A5646+1,IF(dateA=4,WORKDAY(A5646,1,),WORKDAY(A5646,1,holidayQ)))))</f>
        <v>43956</v>
      </c>
      <c r="B5647" s="35" t="e">
        <f>MATCH(A5647,'iBoxx inputs'!A:A,0)</f>
        <v>#N/A</v>
      </c>
      <c r="C5647" s="35" t="e">
        <f>MATCH(A5647,'Bank of England inputs'!A:A,0)</f>
        <v>#N/A</v>
      </c>
      <c r="D5647" s="6" t="e">
        <f>IF($A5647&gt;DataEnd,NA(),IFERROR(INDEX('iBoxx inputs'!B:B,MATCH($A5647,'iBoxx inputs'!$A:$A,0)),D5646))</f>
        <v>#N/A</v>
      </c>
      <c r="E5647" s="6" t="e">
        <f>IF($A5647&gt;DataEnd,NA(),IFERROR(INDEX('iBoxx inputs'!C:C,MATCH($A5647,'iBoxx inputs'!$A:$A,0)),E5646))</f>
        <v>#N/A</v>
      </c>
      <c r="F5647" s="6" t="e">
        <f>IF($A5647&gt;DataEnd,NA(),IFERROR(INDEX('Bank of England inputs'!D:D,MATCH($A5647,'Bank of England inputs'!$A:$A,0),0),F5646))</f>
        <v>#N/A</v>
      </c>
      <c r="G5647" s="19"/>
      <c r="H5647" s="5">
        <f t="shared" si="521"/>
        <v>43956</v>
      </c>
      <c r="I5647" s="6" t="e">
        <f t="shared" si="522"/>
        <v>#N/A</v>
      </c>
      <c r="J5647" s="6" t="e">
        <f t="shared" si="523"/>
        <v>#N/A</v>
      </c>
      <c r="K5647" s="19">
        <f t="shared" si="519"/>
        <v>2527</v>
      </c>
      <c r="L5647" s="6" t="e">
        <f t="shared" ca="1" si="520"/>
        <v>#N/A</v>
      </c>
    </row>
    <row r="5648" spans="1:12" x14ac:dyDescent="0.2">
      <c r="A5648" s="5">
        <f>IF(AND(dateA=1,A5647&lt;DataEnd),'iBoxx inputs'!A5652,IF(AND(dateA=2,A5647&lt;DataEnd),'Bank of England inputs'!A5652,IF(dateA=3,A5647+1,IF(dateA=4,WORKDAY(A5647,1,),WORKDAY(A5647,1,holidayQ)))))</f>
        <v>43957</v>
      </c>
      <c r="B5648" s="35" t="e">
        <f>MATCH(A5648,'iBoxx inputs'!A:A,0)</f>
        <v>#N/A</v>
      </c>
      <c r="C5648" s="35" t="e">
        <f>MATCH(A5648,'Bank of England inputs'!A:A,0)</f>
        <v>#N/A</v>
      </c>
      <c r="D5648" s="6" t="e">
        <f>IF($A5648&gt;DataEnd,NA(),IFERROR(INDEX('iBoxx inputs'!B:B,MATCH($A5648,'iBoxx inputs'!$A:$A,0)),D5647))</f>
        <v>#N/A</v>
      </c>
      <c r="E5648" s="6" t="e">
        <f>IF($A5648&gt;DataEnd,NA(),IFERROR(INDEX('iBoxx inputs'!C:C,MATCH($A5648,'iBoxx inputs'!$A:$A,0)),E5647))</f>
        <v>#N/A</v>
      </c>
      <c r="F5648" s="6" t="e">
        <f>IF($A5648&gt;DataEnd,NA(),IFERROR(INDEX('Bank of England inputs'!D:D,MATCH($A5648,'Bank of England inputs'!$A:$A,0),0),F5647))</f>
        <v>#N/A</v>
      </c>
      <c r="G5648" s="19"/>
      <c r="H5648" s="5">
        <f t="shared" si="521"/>
        <v>43957</v>
      </c>
      <c r="I5648" s="6" t="e">
        <f t="shared" si="522"/>
        <v>#N/A</v>
      </c>
      <c r="J5648" s="6" t="e">
        <f t="shared" si="523"/>
        <v>#N/A</v>
      </c>
      <c r="K5648" s="19">
        <f t="shared" si="519"/>
        <v>2527</v>
      </c>
      <c r="L5648" s="6" t="e">
        <f t="shared" ca="1" si="520"/>
        <v>#N/A</v>
      </c>
    </row>
    <row r="5649" spans="1:12" x14ac:dyDescent="0.2">
      <c r="A5649" s="5">
        <f>IF(AND(dateA=1,A5648&lt;DataEnd),'iBoxx inputs'!A5653,IF(AND(dateA=2,A5648&lt;DataEnd),'Bank of England inputs'!A5653,IF(dateA=3,A5648+1,IF(dateA=4,WORKDAY(A5648,1,),WORKDAY(A5648,1,holidayQ)))))</f>
        <v>43958</v>
      </c>
      <c r="B5649" s="35" t="e">
        <f>MATCH(A5649,'iBoxx inputs'!A:A,0)</f>
        <v>#N/A</v>
      </c>
      <c r="C5649" s="35" t="e">
        <f>MATCH(A5649,'Bank of England inputs'!A:A,0)</f>
        <v>#N/A</v>
      </c>
      <c r="D5649" s="6" t="e">
        <f>IF($A5649&gt;DataEnd,NA(),IFERROR(INDEX('iBoxx inputs'!B:B,MATCH($A5649,'iBoxx inputs'!$A:$A,0)),D5648))</f>
        <v>#N/A</v>
      </c>
      <c r="E5649" s="6" t="e">
        <f>IF($A5649&gt;DataEnd,NA(),IFERROR(INDEX('iBoxx inputs'!C:C,MATCH($A5649,'iBoxx inputs'!$A:$A,0)),E5648))</f>
        <v>#N/A</v>
      </c>
      <c r="F5649" s="6" t="e">
        <f>IF($A5649&gt;DataEnd,NA(),IFERROR(INDEX('Bank of England inputs'!D:D,MATCH($A5649,'Bank of England inputs'!$A:$A,0),0),F5648))</f>
        <v>#N/A</v>
      </c>
      <c r="G5649" s="19"/>
      <c r="H5649" s="5">
        <f t="shared" si="521"/>
        <v>43958</v>
      </c>
      <c r="I5649" s="6" t="e">
        <f t="shared" si="522"/>
        <v>#N/A</v>
      </c>
      <c r="J5649" s="6" t="e">
        <f t="shared" si="523"/>
        <v>#N/A</v>
      </c>
      <c r="K5649" s="19">
        <f t="shared" si="519"/>
        <v>2527</v>
      </c>
      <c r="L5649" s="6" t="e">
        <f t="shared" ca="1" si="520"/>
        <v>#N/A</v>
      </c>
    </row>
    <row r="5650" spans="1:12" x14ac:dyDescent="0.2">
      <c r="A5650" s="5">
        <f>IF(AND(dateA=1,A5649&lt;DataEnd),'iBoxx inputs'!A5654,IF(AND(dateA=2,A5649&lt;DataEnd),'Bank of England inputs'!A5654,IF(dateA=3,A5649+1,IF(dateA=4,WORKDAY(A5649,1,),WORKDAY(A5649,1,holidayQ)))))</f>
        <v>43959</v>
      </c>
      <c r="B5650" s="35" t="e">
        <f>MATCH(A5650,'iBoxx inputs'!A:A,0)</f>
        <v>#N/A</v>
      </c>
      <c r="C5650" s="35" t="e">
        <f>MATCH(A5650,'Bank of England inputs'!A:A,0)</f>
        <v>#N/A</v>
      </c>
      <c r="D5650" s="6" t="e">
        <f>IF($A5650&gt;DataEnd,NA(),IFERROR(INDEX('iBoxx inputs'!B:B,MATCH($A5650,'iBoxx inputs'!$A:$A,0)),D5649))</f>
        <v>#N/A</v>
      </c>
      <c r="E5650" s="6" t="e">
        <f>IF($A5650&gt;DataEnd,NA(),IFERROR(INDEX('iBoxx inputs'!C:C,MATCH($A5650,'iBoxx inputs'!$A:$A,0)),E5649))</f>
        <v>#N/A</v>
      </c>
      <c r="F5650" s="6" t="e">
        <f>IF($A5650&gt;DataEnd,NA(),IFERROR(INDEX('Bank of England inputs'!D:D,MATCH($A5650,'Bank of England inputs'!$A:$A,0),0),F5649))</f>
        <v>#N/A</v>
      </c>
      <c r="G5650" s="19"/>
      <c r="H5650" s="5">
        <f t="shared" si="521"/>
        <v>43959</v>
      </c>
      <c r="I5650" s="6" t="e">
        <f t="shared" si="522"/>
        <v>#N/A</v>
      </c>
      <c r="J5650" s="6" t="e">
        <f t="shared" si="523"/>
        <v>#N/A</v>
      </c>
      <c r="K5650" s="19">
        <f t="shared" si="519"/>
        <v>2528</v>
      </c>
      <c r="L5650" s="6" t="e">
        <f t="shared" ca="1" si="520"/>
        <v>#N/A</v>
      </c>
    </row>
    <row r="5651" spans="1:12" x14ac:dyDescent="0.2">
      <c r="A5651" s="5">
        <f>IF(AND(dateA=1,A5650&lt;DataEnd),'iBoxx inputs'!A5655,IF(AND(dateA=2,A5650&lt;DataEnd),'Bank of England inputs'!A5655,IF(dateA=3,A5650+1,IF(dateA=4,WORKDAY(A5650,1,),WORKDAY(A5650,1,holidayQ)))))</f>
        <v>43962</v>
      </c>
      <c r="B5651" s="35" t="e">
        <f>MATCH(A5651,'iBoxx inputs'!A:A,0)</f>
        <v>#N/A</v>
      </c>
      <c r="C5651" s="35" t="e">
        <f>MATCH(A5651,'Bank of England inputs'!A:A,0)</f>
        <v>#N/A</v>
      </c>
      <c r="D5651" s="6" t="e">
        <f>IF($A5651&gt;DataEnd,NA(),IFERROR(INDEX('iBoxx inputs'!B:B,MATCH($A5651,'iBoxx inputs'!$A:$A,0)),D5650))</f>
        <v>#N/A</v>
      </c>
      <c r="E5651" s="6" t="e">
        <f>IF($A5651&gt;DataEnd,NA(),IFERROR(INDEX('iBoxx inputs'!C:C,MATCH($A5651,'iBoxx inputs'!$A:$A,0)),E5650))</f>
        <v>#N/A</v>
      </c>
      <c r="F5651" s="6" t="e">
        <f>IF($A5651&gt;DataEnd,NA(),IFERROR(INDEX('Bank of England inputs'!D:D,MATCH($A5651,'Bank of England inputs'!$A:$A,0),0),F5650))</f>
        <v>#N/A</v>
      </c>
      <c r="G5651" s="19"/>
      <c r="H5651" s="5">
        <f t="shared" si="521"/>
        <v>43962</v>
      </c>
      <c r="I5651" s="6" t="e">
        <f t="shared" si="522"/>
        <v>#N/A</v>
      </c>
      <c r="J5651" s="6" t="e">
        <f t="shared" si="523"/>
        <v>#N/A</v>
      </c>
      <c r="K5651" s="19">
        <f t="shared" si="519"/>
        <v>2527</v>
      </c>
      <c r="L5651" s="6" t="e">
        <f t="shared" ca="1" si="520"/>
        <v>#N/A</v>
      </c>
    </row>
    <row r="5652" spans="1:12" x14ac:dyDescent="0.2">
      <c r="A5652" s="5">
        <f>IF(AND(dateA=1,A5651&lt;DataEnd),'iBoxx inputs'!A5656,IF(AND(dateA=2,A5651&lt;DataEnd),'Bank of England inputs'!A5656,IF(dateA=3,A5651+1,IF(dateA=4,WORKDAY(A5651,1,),WORKDAY(A5651,1,holidayQ)))))</f>
        <v>43963</v>
      </c>
      <c r="B5652" s="35" t="e">
        <f>MATCH(A5652,'iBoxx inputs'!A:A,0)</f>
        <v>#N/A</v>
      </c>
      <c r="C5652" s="35" t="e">
        <f>MATCH(A5652,'Bank of England inputs'!A:A,0)</f>
        <v>#N/A</v>
      </c>
      <c r="D5652" s="6" t="e">
        <f>IF($A5652&gt;DataEnd,NA(),IFERROR(INDEX('iBoxx inputs'!B:B,MATCH($A5652,'iBoxx inputs'!$A:$A,0)),D5651))</f>
        <v>#N/A</v>
      </c>
      <c r="E5652" s="6" t="e">
        <f>IF($A5652&gt;DataEnd,NA(),IFERROR(INDEX('iBoxx inputs'!C:C,MATCH($A5652,'iBoxx inputs'!$A:$A,0)),E5651))</f>
        <v>#N/A</v>
      </c>
      <c r="F5652" s="6" t="e">
        <f>IF($A5652&gt;DataEnd,NA(),IFERROR(INDEX('Bank of England inputs'!D:D,MATCH($A5652,'Bank of England inputs'!$A:$A,0),0),F5651))</f>
        <v>#N/A</v>
      </c>
      <c r="G5652" s="19"/>
      <c r="H5652" s="5">
        <f t="shared" si="521"/>
        <v>43963</v>
      </c>
      <c r="I5652" s="6" t="e">
        <f t="shared" si="522"/>
        <v>#N/A</v>
      </c>
      <c r="J5652" s="6" t="e">
        <f t="shared" si="523"/>
        <v>#N/A</v>
      </c>
      <c r="K5652" s="19">
        <f t="shared" si="519"/>
        <v>2527</v>
      </c>
      <c r="L5652" s="6" t="e">
        <f t="shared" ca="1" si="520"/>
        <v>#N/A</v>
      </c>
    </row>
    <row r="5653" spans="1:12" x14ac:dyDescent="0.2">
      <c r="A5653" s="5">
        <f>IF(AND(dateA=1,A5652&lt;DataEnd),'iBoxx inputs'!A5657,IF(AND(dateA=2,A5652&lt;DataEnd),'Bank of England inputs'!A5657,IF(dateA=3,A5652+1,IF(dateA=4,WORKDAY(A5652,1,),WORKDAY(A5652,1,holidayQ)))))</f>
        <v>43964</v>
      </c>
      <c r="B5653" s="35" t="e">
        <f>MATCH(A5653,'iBoxx inputs'!A:A,0)</f>
        <v>#N/A</v>
      </c>
      <c r="C5653" s="35" t="e">
        <f>MATCH(A5653,'Bank of England inputs'!A:A,0)</f>
        <v>#N/A</v>
      </c>
      <c r="D5653" s="6" t="e">
        <f>IF($A5653&gt;DataEnd,NA(),IFERROR(INDEX('iBoxx inputs'!B:B,MATCH($A5653,'iBoxx inputs'!$A:$A,0)),D5652))</f>
        <v>#N/A</v>
      </c>
      <c r="E5653" s="6" t="e">
        <f>IF($A5653&gt;DataEnd,NA(),IFERROR(INDEX('iBoxx inputs'!C:C,MATCH($A5653,'iBoxx inputs'!$A:$A,0)),E5652))</f>
        <v>#N/A</v>
      </c>
      <c r="F5653" s="6" t="e">
        <f>IF($A5653&gt;DataEnd,NA(),IFERROR(INDEX('Bank of England inputs'!D:D,MATCH($A5653,'Bank of England inputs'!$A:$A,0),0),F5652))</f>
        <v>#N/A</v>
      </c>
      <c r="G5653" s="19"/>
      <c r="H5653" s="5">
        <f t="shared" si="521"/>
        <v>43964</v>
      </c>
      <c r="I5653" s="6" t="e">
        <f t="shared" si="522"/>
        <v>#N/A</v>
      </c>
      <c r="J5653" s="6" t="e">
        <f t="shared" si="523"/>
        <v>#N/A</v>
      </c>
      <c r="K5653" s="19">
        <f t="shared" si="519"/>
        <v>2527</v>
      </c>
      <c r="L5653" s="6" t="e">
        <f t="shared" ca="1" si="520"/>
        <v>#N/A</v>
      </c>
    </row>
    <row r="5654" spans="1:12" x14ac:dyDescent="0.2">
      <c r="A5654" s="5">
        <f>IF(AND(dateA=1,A5653&lt;DataEnd),'iBoxx inputs'!A5658,IF(AND(dateA=2,A5653&lt;DataEnd),'Bank of England inputs'!A5658,IF(dateA=3,A5653+1,IF(dateA=4,WORKDAY(A5653,1,),WORKDAY(A5653,1,holidayQ)))))</f>
        <v>43965</v>
      </c>
      <c r="B5654" s="35" t="e">
        <f>MATCH(A5654,'iBoxx inputs'!A:A,0)</f>
        <v>#N/A</v>
      </c>
      <c r="C5654" s="35" t="e">
        <f>MATCH(A5654,'Bank of England inputs'!A:A,0)</f>
        <v>#N/A</v>
      </c>
      <c r="D5654" s="6" t="e">
        <f>IF($A5654&gt;DataEnd,NA(),IFERROR(INDEX('iBoxx inputs'!B:B,MATCH($A5654,'iBoxx inputs'!$A:$A,0)),D5653))</f>
        <v>#N/A</v>
      </c>
      <c r="E5654" s="6" t="e">
        <f>IF($A5654&gt;DataEnd,NA(),IFERROR(INDEX('iBoxx inputs'!C:C,MATCH($A5654,'iBoxx inputs'!$A:$A,0)),E5653))</f>
        <v>#N/A</v>
      </c>
      <c r="F5654" s="6" t="e">
        <f>IF($A5654&gt;DataEnd,NA(),IFERROR(INDEX('Bank of England inputs'!D:D,MATCH($A5654,'Bank of England inputs'!$A:$A,0),0),F5653))</f>
        <v>#N/A</v>
      </c>
      <c r="G5654" s="19"/>
      <c r="H5654" s="5">
        <f t="shared" si="521"/>
        <v>43965</v>
      </c>
      <c r="I5654" s="6" t="e">
        <f t="shared" si="522"/>
        <v>#N/A</v>
      </c>
      <c r="J5654" s="6" t="e">
        <f t="shared" si="523"/>
        <v>#N/A</v>
      </c>
      <c r="K5654" s="19">
        <f t="shared" ref="K5654:K5717" si="524">IF(trailing_period=0,1,ROW()-MATCH(EDATE(A5654,-trailing_period),A:A,1))</f>
        <v>2527</v>
      </c>
      <c r="L5654" s="6" t="e">
        <f t="shared" ref="L5654:L5717" ca="1" si="525">AVERAGE(OFFSET(J5654,-$K5654+1,0,$K5654,))</f>
        <v>#N/A</v>
      </c>
    </row>
    <row r="5655" spans="1:12" x14ac:dyDescent="0.2">
      <c r="A5655" s="5">
        <f>IF(AND(dateA=1,A5654&lt;DataEnd),'iBoxx inputs'!A5659,IF(AND(dateA=2,A5654&lt;DataEnd),'Bank of England inputs'!A5659,IF(dateA=3,A5654+1,IF(dateA=4,WORKDAY(A5654,1,),WORKDAY(A5654,1,holidayQ)))))</f>
        <v>43966</v>
      </c>
      <c r="B5655" s="35" t="e">
        <f>MATCH(A5655,'iBoxx inputs'!A:A,0)</f>
        <v>#N/A</v>
      </c>
      <c r="C5655" s="35" t="e">
        <f>MATCH(A5655,'Bank of England inputs'!A:A,0)</f>
        <v>#N/A</v>
      </c>
      <c r="D5655" s="6" t="e">
        <f>IF($A5655&gt;DataEnd,NA(),IFERROR(INDEX('iBoxx inputs'!B:B,MATCH($A5655,'iBoxx inputs'!$A:$A,0)),D5654))</f>
        <v>#N/A</v>
      </c>
      <c r="E5655" s="6" t="e">
        <f>IF($A5655&gt;DataEnd,NA(),IFERROR(INDEX('iBoxx inputs'!C:C,MATCH($A5655,'iBoxx inputs'!$A:$A,0)),E5654))</f>
        <v>#N/A</v>
      </c>
      <c r="F5655" s="6" t="e">
        <f>IF($A5655&gt;DataEnd,NA(),IFERROR(INDEX('Bank of England inputs'!D:D,MATCH($A5655,'Bank of England inputs'!$A:$A,0),0),F5654))</f>
        <v>#N/A</v>
      </c>
      <c r="G5655" s="19"/>
      <c r="H5655" s="5">
        <f t="shared" si="521"/>
        <v>43966</v>
      </c>
      <c r="I5655" s="6" t="e">
        <f t="shared" si="522"/>
        <v>#N/A</v>
      </c>
      <c r="J5655" s="6" t="e">
        <f t="shared" si="523"/>
        <v>#N/A</v>
      </c>
      <c r="K5655" s="19">
        <f t="shared" si="524"/>
        <v>2528</v>
      </c>
      <c r="L5655" s="6" t="e">
        <f t="shared" ca="1" si="525"/>
        <v>#N/A</v>
      </c>
    </row>
    <row r="5656" spans="1:12" x14ac:dyDescent="0.2">
      <c r="A5656" s="5">
        <f>IF(AND(dateA=1,A5655&lt;DataEnd),'iBoxx inputs'!A5660,IF(AND(dateA=2,A5655&lt;DataEnd),'Bank of England inputs'!A5660,IF(dateA=3,A5655+1,IF(dateA=4,WORKDAY(A5655,1,),WORKDAY(A5655,1,holidayQ)))))</f>
        <v>43969</v>
      </c>
      <c r="B5656" s="35" t="e">
        <f>MATCH(A5656,'iBoxx inputs'!A:A,0)</f>
        <v>#N/A</v>
      </c>
      <c r="C5656" s="35" t="e">
        <f>MATCH(A5656,'Bank of England inputs'!A:A,0)</f>
        <v>#N/A</v>
      </c>
      <c r="D5656" s="6" t="e">
        <f>IF($A5656&gt;DataEnd,NA(),IFERROR(INDEX('iBoxx inputs'!B:B,MATCH($A5656,'iBoxx inputs'!$A:$A,0)),D5655))</f>
        <v>#N/A</v>
      </c>
      <c r="E5656" s="6" t="e">
        <f>IF($A5656&gt;DataEnd,NA(),IFERROR(INDEX('iBoxx inputs'!C:C,MATCH($A5656,'iBoxx inputs'!$A:$A,0)),E5655))</f>
        <v>#N/A</v>
      </c>
      <c r="F5656" s="6" t="e">
        <f>IF($A5656&gt;DataEnd,NA(),IFERROR(INDEX('Bank of England inputs'!D:D,MATCH($A5656,'Bank of England inputs'!$A:$A,0),0),F5655))</f>
        <v>#N/A</v>
      </c>
      <c r="G5656" s="19"/>
      <c r="H5656" s="5">
        <f t="shared" si="521"/>
        <v>43969</v>
      </c>
      <c r="I5656" s="6" t="e">
        <f t="shared" si="522"/>
        <v>#N/A</v>
      </c>
      <c r="J5656" s="6" t="e">
        <f t="shared" si="523"/>
        <v>#N/A</v>
      </c>
      <c r="K5656" s="19">
        <f t="shared" si="524"/>
        <v>2527</v>
      </c>
      <c r="L5656" s="6" t="e">
        <f t="shared" ca="1" si="525"/>
        <v>#N/A</v>
      </c>
    </row>
    <row r="5657" spans="1:12" x14ac:dyDescent="0.2">
      <c r="A5657" s="5">
        <f>IF(AND(dateA=1,A5656&lt;DataEnd),'iBoxx inputs'!A5661,IF(AND(dateA=2,A5656&lt;DataEnd),'Bank of England inputs'!A5661,IF(dateA=3,A5656+1,IF(dateA=4,WORKDAY(A5656,1,),WORKDAY(A5656,1,holidayQ)))))</f>
        <v>43970</v>
      </c>
      <c r="B5657" s="35" t="e">
        <f>MATCH(A5657,'iBoxx inputs'!A:A,0)</f>
        <v>#N/A</v>
      </c>
      <c r="C5657" s="35" t="e">
        <f>MATCH(A5657,'Bank of England inputs'!A:A,0)</f>
        <v>#N/A</v>
      </c>
      <c r="D5657" s="6" t="e">
        <f>IF($A5657&gt;DataEnd,NA(),IFERROR(INDEX('iBoxx inputs'!B:B,MATCH($A5657,'iBoxx inputs'!$A:$A,0)),D5656))</f>
        <v>#N/A</v>
      </c>
      <c r="E5657" s="6" t="e">
        <f>IF($A5657&gt;DataEnd,NA(),IFERROR(INDEX('iBoxx inputs'!C:C,MATCH($A5657,'iBoxx inputs'!$A:$A,0)),E5656))</f>
        <v>#N/A</v>
      </c>
      <c r="F5657" s="6" t="e">
        <f>IF($A5657&gt;DataEnd,NA(),IFERROR(INDEX('Bank of England inputs'!D:D,MATCH($A5657,'Bank of England inputs'!$A:$A,0),0),F5656))</f>
        <v>#N/A</v>
      </c>
      <c r="G5657" s="19"/>
      <c r="H5657" s="5">
        <f t="shared" si="521"/>
        <v>43970</v>
      </c>
      <c r="I5657" s="6" t="e">
        <f t="shared" si="522"/>
        <v>#N/A</v>
      </c>
      <c r="J5657" s="6" t="e">
        <f t="shared" si="523"/>
        <v>#N/A</v>
      </c>
      <c r="K5657" s="19">
        <f t="shared" si="524"/>
        <v>2527</v>
      </c>
      <c r="L5657" s="6" t="e">
        <f t="shared" ca="1" si="525"/>
        <v>#N/A</v>
      </c>
    </row>
    <row r="5658" spans="1:12" x14ac:dyDescent="0.2">
      <c r="A5658" s="5">
        <f>IF(AND(dateA=1,A5657&lt;DataEnd),'iBoxx inputs'!A5662,IF(AND(dateA=2,A5657&lt;DataEnd),'Bank of England inputs'!A5662,IF(dateA=3,A5657+1,IF(dateA=4,WORKDAY(A5657,1,),WORKDAY(A5657,1,holidayQ)))))</f>
        <v>43971</v>
      </c>
      <c r="B5658" s="35" t="e">
        <f>MATCH(A5658,'iBoxx inputs'!A:A,0)</f>
        <v>#N/A</v>
      </c>
      <c r="C5658" s="35" t="e">
        <f>MATCH(A5658,'Bank of England inputs'!A:A,0)</f>
        <v>#N/A</v>
      </c>
      <c r="D5658" s="6" t="e">
        <f>IF($A5658&gt;DataEnd,NA(),IFERROR(INDEX('iBoxx inputs'!B:B,MATCH($A5658,'iBoxx inputs'!$A:$A,0)),D5657))</f>
        <v>#N/A</v>
      </c>
      <c r="E5658" s="6" t="e">
        <f>IF($A5658&gt;DataEnd,NA(),IFERROR(INDEX('iBoxx inputs'!C:C,MATCH($A5658,'iBoxx inputs'!$A:$A,0)),E5657))</f>
        <v>#N/A</v>
      </c>
      <c r="F5658" s="6" t="e">
        <f>IF($A5658&gt;DataEnd,NA(),IFERROR(INDEX('Bank of England inputs'!D:D,MATCH($A5658,'Bank of England inputs'!$A:$A,0),0),F5657))</f>
        <v>#N/A</v>
      </c>
      <c r="G5658" s="19"/>
      <c r="H5658" s="5">
        <f t="shared" si="521"/>
        <v>43971</v>
      </c>
      <c r="I5658" s="6" t="e">
        <f t="shared" si="522"/>
        <v>#N/A</v>
      </c>
      <c r="J5658" s="6" t="e">
        <f t="shared" si="523"/>
        <v>#N/A</v>
      </c>
      <c r="K5658" s="19">
        <f t="shared" si="524"/>
        <v>2527</v>
      </c>
      <c r="L5658" s="6" t="e">
        <f t="shared" ca="1" si="525"/>
        <v>#N/A</v>
      </c>
    </row>
    <row r="5659" spans="1:12" x14ac:dyDescent="0.2">
      <c r="A5659" s="5">
        <f>IF(AND(dateA=1,A5658&lt;DataEnd),'iBoxx inputs'!A5663,IF(AND(dateA=2,A5658&lt;DataEnd),'Bank of England inputs'!A5663,IF(dateA=3,A5658+1,IF(dateA=4,WORKDAY(A5658,1,),WORKDAY(A5658,1,holidayQ)))))</f>
        <v>43972</v>
      </c>
      <c r="B5659" s="35" t="e">
        <f>MATCH(A5659,'iBoxx inputs'!A:A,0)</f>
        <v>#N/A</v>
      </c>
      <c r="C5659" s="35" t="e">
        <f>MATCH(A5659,'Bank of England inputs'!A:A,0)</f>
        <v>#N/A</v>
      </c>
      <c r="D5659" s="6" t="e">
        <f>IF($A5659&gt;DataEnd,NA(),IFERROR(INDEX('iBoxx inputs'!B:B,MATCH($A5659,'iBoxx inputs'!$A:$A,0)),D5658))</f>
        <v>#N/A</v>
      </c>
      <c r="E5659" s="6" t="e">
        <f>IF($A5659&gt;DataEnd,NA(),IFERROR(INDEX('iBoxx inputs'!C:C,MATCH($A5659,'iBoxx inputs'!$A:$A,0)),E5658))</f>
        <v>#N/A</v>
      </c>
      <c r="F5659" s="6" t="e">
        <f>IF($A5659&gt;DataEnd,NA(),IFERROR(INDEX('Bank of England inputs'!D:D,MATCH($A5659,'Bank of England inputs'!$A:$A,0),0),F5658))</f>
        <v>#N/A</v>
      </c>
      <c r="G5659" s="19"/>
      <c r="H5659" s="5">
        <f t="shared" si="521"/>
        <v>43972</v>
      </c>
      <c r="I5659" s="6" t="e">
        <f t="shared" si="522"/>
        <v>#N/A</v>
      </c>
      <c r="J5659" s="6" t="e">
        <f t="shared" si="523"/>
        <v>#N/A</v>
      </c>
      <c r="K5659" s="19">
        <f t="shared" si="524"/>
        <v>2527</v>
      </c>
      <c r="L5659" s="6" t="e">
        <f t="shared" ca="1" si="525"/>
        <v>#N/A</v>
      </c>
    </row>
    <row r="5660" spans="1:12" x14ac:dyDescent="0.2">
      <c r="A5660" s="5">
        <f>IF(AND(dateA=1,A5659&lt;DataEnd),'iBoxx inputs'!A5664,IF(AND(dateA=2,A5659&lt;DataEnd),'Bank of England inputs'!A5664,IF(dateA=3,A5659+1,IF(dateA=4,WORKDAY(A5659,1,),WORKDAY(A5659,1,holidayQ)))))</f>
        <v>43973</v>
      </c>
      <c r="B5660" s="35" t="e">
        <f>MATCH(A5660,'iBoxx inputs'!A:A,0)</f>
        <v>#N/A</v>
      </c>
      <c r="C5660" s="35" t="e">
        <f>MATCH(A5660,'Bank of England inputs'!A:A,0)</f>
        <v>#N/A</v>
      </c>
      <c r="D5660" s="6" t="e">
        <f>IF($A5660&gt;DataEnd,NA(),IFERROR(INDEX('iBoxx inputs'!B:B,MATCH($A5660,'iBoxx inputs'!$A:$A,0)),D5659))</f>
        <v>#N/A</v>
      </c>
      <c r="E5660" s="6" t="e">
        <f>IF($A5660&gt;DataEnd,NA(),IFERROR(INDEX('iBoxx inputs'!C:C,MATCH($A5660,'iBoxx inputs'!$A:$A,0)),E5659))</f>
        <v>#N/A</v>
      </c>
      <c r="F5660" s="6" t="e">
        <f>IF($A5660&gt;DataEnd,NA(),IFERROR(INDEX('Bank of England inputs'!D:D,MATCH($A5660,'Bank of England inputs'!$A:$A,0),0),F5659))</f>
        <v>#N/A</v>
      </c>
      <c r="G5660" s="19"/>
      <c r="H5660" s="5">
        <f t="shared" si="521"/>
        <v>43973</v>
      </c>
      <c r="I5660" s="6" t="e">
        <f t="shared" si="522"/>
        <v>#N/A</v>
      </c>
      <c r="J5660" s="6" t="e">
        <f t="shared" si="523"/>
        <v>#N/A</v>
      </c>
      <c r="K5660" s="19">
        <f t="shared" si="524"/>
        <v>2528</v>
      </c>
      <c r="L5660" s="6" t="e">
        <f t="shared" ca="1" si="525"/>
        <v>#N/A</v>
      </c>
    </row>
    <row r="5661" spans="1:12" x14ac:dyDescent="0.2">
      <c r="A5661" s="5">
        <f>IF(AND(dateA=1,A5660&lt;DataEnd),'iBoxx inputs'!A5665,IF(AND(dateA=2,A5660&lt;DataEnd),'Bank of England inputs'!A5665,IF(dateA=3,A5660+1,IF(dateA=4,WORKDAY(A5660,1,),WORKDAY(A5660,1,holidayQ)))))</f>
        <v>43977</v>
      </c>
      <c r="B5661" s="35" t="e">
        <f>MATCH(A5661,'iBoxx inputs'!A:A,0)</f>
        <v>#N/A</v>
      </c>
      <c r="C5661" s="35" t="e">
        <f>MATCH(A5661,'Bank of England inputs'!A:A,0)</f>
        <v>#N/A</v>
      </c>
      <c r="D5661" s="6" t="e">
        <f>IF($A5661&gt;DataEnd,NA(),IFERROR(INDEX('iBoxx inputs'!B:B,MATCH($A5661,'iBoxx inputs'!$A:$A,0)),D5660))</f>
        <v>#N/A</v>
      </c>
      <c r="E5661" s="6" t="e">
        <f>IF($A5661&gt;DataEnd,NA(),IFERROR(INDEX('iBoxx inputs'!C:C,MATCH($A5661,'iBoxx inputs'!$A:$A,0)),E5660))</f>
        <v>#N/A</v>
      </c>
      <c r="F5661" s="6" t="e">
        <f>IF($A5661&gt;DataEnd,NA(),IFERROR(INDEX('Bank of England inputs'!D:D,MATCH($A5661,'Bank of England inputs'!$A:$A,0),0),F5660))</f>
        <v>#N/A</v>
      </c>
      <c r="G5661" s="19"/>
      <c r="H5661" s="5">
        <f t="shared" si="521"/>
        <v>43977</v>
      </c>
      <c r="I5661" s="6" t="e">
        <f t="shared" si="522"/>
        <v>#N/A</v>
      </c>
      <c r="J5661" s="6" t="e">
        <f t="shared" si="523"/>
        <v>#N/A</v>
      </c>
      <c r="K5661" s="19">
        <f t="shared" si="524"/>
        <v>2526</v>
      </c>
      <c r="L5661" s="6" t="e">
        <f t="shared" ca="1" si="525"/>
        <v>#N/A</v>
      </c>
    </row>
    <row r="5662" spans="1:12" x14ac:dyDescent="0.2">
      <c r="A5662" s="5">
        <f>IF(AND(dateA=1,A5661&lt;DataEnd),'iBoxx inputs'!A5666,IF(AND(dateA=2,A5661&lt;DataEnd),'Bank of England inputs'!A5666,IF(dateA=3,A5661+1,IF(dateA=4,WORKDAY(A5661,1,),WORKDAY(A5661,1,holidayQ)))))</f>
        <v>43978</v>
      </c>
      <c r="B5662" s="35" t="e">
        <f>MATCH(A5662,'iBoxx inputs'!A:A,0)</f>
        <v>#N/A</v>
      </c>
      <c r="C5662" s="35" t="e">
        <f>MATCH(A5662,'Bank of England inputs'!A:A,0)</f>
        <v>#N/A</v>
      </c>
      <c r="D5662" s="6" t="e">
        <f>IF($A5662&gt;DataEnd,NA(),IFERROR(INDEX('iBoxx inputs'!B:B,MATCH($A5662,'iBoxx inputs'!$A:$A,0)),D5661))</f>
        <v>#N/A</v>
      </c>
      <c r="E5662" s="6" t="e">
        <f>IF($A5662&gt;DataEnd,NA(),IFERROR(INDEX('iBoxx inputs'!C:C,MATCH($A5662,'iBoxx inputs'!$A:$A,0)),E5661))</f>
        <v>#N/A</v>
      </c>
      <c r="F5662" s="6" t="e">
        <f>IF($A5662&gt;DataEnd,NA(),IFERROR(INDEX('Bank of England inputs'!D:D,MATCH($A5662,'Bank of England inputs'!$A:$A,0),0),F5661))</f>
        <v>#N/A</v>
      </c>
      <c r="G5662" s="19"/>
      <c r="H5662" s="5">
        <f t="shared" si="521"/>
        <v>43978</v>
      </c>
      <c r="I5662" s="6" t="e">
        <f t="shared" si="522"/>
        <v>#N/A</v>
      </c>
      <c r="J5662" s="6" t="e">
        <f t="shared" si="523"/>
        <v>#N/A</v>
      </c>
      <c r="K5662" s="19">
        <f t="shared" si="524"/>
        <v>2526</v>
      </c>
      <c r="L5662" s="6" t="e">
        <f t="shared" ca="1" si="525"/>
        <v>#N/A</v>
      </c>
    </row>
    <row r="5663" spans="1:12" x14ac:dyDescent="0.2">
      <c r="A5663" s="5">
        <f>IF(AND(dateA=1,A5662&lt;DataEnd),'iBoxx inputs'!A5667,IF(AND(dateA=2,A5662&lt;DataEnd),'Bank of England inputs'!A5667,IF(dateA=3,A5662+1,IF(dateA=4,WORKDAY(A5662,1,),WORKDAY(A5662,1,holidayQ)))))</f>
        <v>43979</v>
      </c>
      <c r="B5663" s="35" t="e">
        <f>MATCH(A5663,'iBoxx inputs'!A:A,0)</f>
        <v>#N/A</v>
      </c>
      <c r="C5663" s="35" t="e">
        <f>MATCH(A5663,'Bank of England inputs'!A:A,0)</f>
        <v>#N/A</v>
      </c>
      <c r="D5663" s="6" t="e">
        <f>IF($A5663&gt;DataEnd,NA(),IFERROR(INDEX('iBoxx inputs'!B:B,MATCH($A5663,'iBoxx inputs'!$A:$A,0)),D5662))</f>
        <v>#N/A</v>
      </c>
      <c r="E5663" s="6" t="e">
        <f>IF($A5663&gt;DataEnd,NA(),IFERROR(INDEX('iBoxx inputs'!C:C,MATCH($A5663,'iBoxx inputs'!$A:$A,0)),E5662))</f>
        <v>#N/A</v>
      </c>
      <c r="F5663" s="6" t="e">
        <f>IF($A5663&gt;DataEnd,NA(),IFERROR(INDEX('Bank of England inputs'!D:D,MATCH($A5663,'Bank of England inputs'!$A:$A,0),0),F5662))</f>
        <v>#N/A</v>
      </c>
      <c r="G5663" s="19"/>
      <c r="H5663" s="5">
        <f t="shared" si="521"/>
        <v>43979</v>
      </c>
      <c r="I5663" s="6" t="e">
        <f t="shared" si="522"/>
        <v>#N/A</v>
      </c>
      <c r="J5663" s="6" t="e">
        <f t="shared" si="523"/>
        <v>#N/A</v>
      </c>
      <c r="K5663" s="19">
        <f t="shared" si="524"/>
        <v>2526</v>
      </c>
      <c r="L5663" s="6" t="e">
        <f t="shared" ca="1" si="525"/>
        <v>#N/A</v>
      </c>
    </row>
    <row r="5664" spans="1:12" x14ac:dyDescent="0.2">
      <c r="A5664" s="5">
        <f>IF(AND(dateA=1,A5663&lt;DataEnd),'iBoxx inputs'!A5668,IF(AND(dateA=2,A5663&lt;DataEnd),'Bank of England inputs'!A5668,IF(dateA=3,A5663+1,IF(dateA=4,WORKDAY(A5663,1,),WORKDAY(A5663,1,holidayQ)))))</f>
        <v>43980</v>
      </c>
      <c r="B5664" s="35" t="e">
        <f>MATCH(A5664,'iBoxx inputs'!A:A,0)</f>
        <v>#N/A</v>
      </c>
      <c r="C5664" s="35" t="e">
        <f>MATCH(A5664,'Bank of England inputs'!A:A,0)</f>
        <v>#N/A</v>
      </c>
      <c r="D5664" s="6" t="e">
        <f>IF($A5664&gt;DataEnd,NA(),IFERROR(INDEX('iBoxx inputs'!B:B,MATCH($A5664,'iBoxx inputs'!$A:$A,0)),D5663))</f>
        <v>#N/A</v>
      </c>
      <c r="E5664" s="6" t="e">
        <f>IF($A5664&gt;DataEnd,NA(),IFERROR(INDEX('iBoxx inputs'!C:C,MATCH($A5664,'iBoxx inputs'!$A:$A,0)),E5663))</f>
        <v>#N/A</v>
      </c>
      <c r="F5664" s="6" t="e">
        <f>IF($A5664&gt;DataEnd,NA(),IFERROR(INDEX('Bank of England inputs'!D:D,MATCH($A5664,'Bank of England inputs'!$A:$A,0),0),F5663))</f>
        <v>#N/A</v>
      </c>
      <c r="G5664" s="19"/>
      <c r="H5664" s="5">
        <f t="shared" si="521"/>
        <v>43980</v>
      </c>
      <c r="I5664" s="6" t="e">
        <f t="shared" si="522"/>
        <v>#N/A</v>
      </c>
      <c r="J5664" s="6" t="e">
        <f t="shared" si="523"/>
        <v>#N/A</v>
      </c>
      <c r="K5664" s="19">
        <f t="shared" si="524"/>
        <v>2527</v>
      </c>
      <c r="L5664" s="6" t="e">
        <f t="shared" ca="1" si="525"/>
        <v>#N/A</v>
      </c>
    </row>
    <row r="5665" spans="1:12" x14ac:dyDescent="0.2">
      <c r="A5665" s="5">
        <f>IF(AND(dateA=1,A5664&lt;DataEnd),'iBoxx inputs'!A5669,IF(AND(dateA=2,A5664&lt;DataEnd),'Bank of England inputs'!A5669,IF(dateA=3,A5664+1,IF(dateA=4,WORKDAY(A5664,1,),WORKDAY(A5664,1,holidayQ)))))</f>
        <v>43983</v>
      </c>
      <c r="B5665" s="35" t="e">
        <f>MATCH(A5665,'iBoxx inputs'!A:A,0)</f>
        <v>#N/A</v>
      </c>
      <c r="C5665" s="35" t="e">
        <f>MATCH(A5665,'Bank of England inputs'!A:A,0)</f>
        <v>#N/A</v>
      </c>
      <c r="D5665" s="6" t="e">
        <f>IF($A5665&gt;DataEnd,NA(),IFERROR(INDEX('iBoxx inputs'!B:B,MATCH($A5665,'iBoxx inputs'!$A:$A,0)),D5664))</f>
        <v>#N/A</v>
      </c>
      <c r="E5665" s="6" t="e">
        <f>IF($A5665&gt;DataEnd,NA(),IFERROR(INDEX('iBoxx inputs'!C:C,MATCH($A5665,'iBoxx inputs'!$A:$A,0)),E5664))</f>
        <v>#N/A</v>
      </c>
      <c r="F5665" s="6" t="e">
        <f>IF($A5665&gt;DataEnd,NA(),IFERROR(INDEX('Bank of England inputs'!D:D,MATCH($A5665,'Bank of England inputs'!$A:$A,0),0),F5664))</f>
        <v>#N/A</v>
      </c>
      <c r="G5665" s="19"/>
      <c r="H5665" s="5">
        <f t="shared" si="521"/>
        <v>43983</v>
      </c>
      <c r="I5665" s="6" t="e">
        <f t="shared" si="522"/>
        <v>#N/A</v>
      </c>
      <c r="J5665" s="6" t="e">
        <f t="shared" si="523"/>
        <v>#N/A</v>
      </c>
      <c r="K5665" s="19">
        <f t="shared" si="524"/>
        <v>2527</v>
      </c>
      <c r="L5665" s="6" t="e">
        <f t="shared" ca="1" si="525"/>
        <v>#N/A</v>
      </c>
    </row>
    <row r="5666" spans="1:12" x14ac:dyDescent="0.2">
      <c r="A5666" s="5">
        <f>IF(AND(dateA=1,A5665&lt;DataEnd),'iBoxx inputs'!A5670,IF(AND(dateA=2,A5665&lt;DataEnd),'Bank of England inputs'!A5670,IF(dateA=3,A5665+1,IF(dateA=4,WORKDAY(A5665,1,),WORKDAY(A5665,1,holidayQ)))))</f>
        <v>43984</v>
      </c>
      <c r="B5666" s="35" t="e">
        <f>MATCH(A5666,'iBoxx inputs'!A:A,0)</f>
        <v>#N/A</v>
      </c>
      <c r="C5666" s="35" t="e">
        <f>MATCH(A5666,'Bank of England inputs'!A:A,0)</f>
        <v>#N/A</v>
      </c>
      <c r="D5666" s="6" t="e">
        <f>IF($A5666&gt;DataEnd,NA(),IFERROR(INDEX('iBoxx inputs'!B:B,MATCH($A5666,'iBoxx inputs'!$A:$A,0)),D5665))</f>
        <v>#N/A</v>
      </c>
      <c r="E5666" s="6" t="e">
        <f>IF($A5666&gt;DataEnd,NA(),IFERROR(INDEX('iBoxx inputs'!C:C,MATCH($A5666,'iBoxx inputs'!$A:$A,0)),E5665))</f>
        <v>#N/A</v>
      </c>
      <c r="F5666" s="6" t="e">
        <f>IF($A5666&gt;DataEnd,NA(),IFERROR(INDEX('Bank of England inputs'!D:D,MATCH($A5666,'Bank of England inputs'!$A:$A,0),0),F5665))</f>
        <v>#N/A</v>
      </c>
      <c r="G5666" s="19"/>
      <c r="H5666" s="5">
        <f t="shared" si="521"/>
        <v>43984</v>
      </c>
      <c r="I5666" s="6" t="e">
        <f t="shared" si="522"/>
        <v>#N/A</v>
      </c>
      <c r="J5666" s="6" t="e">
        <f t="shared" si="523"/>
        <v>#N/A</v>
      </c>
      <c r="K5666" s="19">
        <f t="shared" si="524"/>
        <v>2527</v>
      </c>
      <c r="L5666" s="6" t="e">
        <f t="shared" ca="1" si="525"/>
        <v>#N/A</v>
      </c>
    </row>
    <row r="5667" spans="1:12" x14ac:dyDescent="0.2">
      <c r="A5667" s="5">
        <f>IF(AND(dateA=1,A5666&lt;DataEnd),'iBoxx inputs'!A5671,IF(AND(dateA=2,A5666&lt;DataEnd),'Bank of England inputs'!A5671,IF(dateA=3,A5666+1,IF(dateA=4,WORKDAY(A5666,1,),WORKDAY(A5666,1,holidayQ)))))</f>
        <v>43985</v>
      </c>
      <c r="B5667" s="35" t="e">
        <f>MATCH(A5667,'iBoxx inputs'!A:A,0)</f>
        <v>#N/A</v>
      </c>
      <c r="C5667" s="35" t="e">
        <f>MATCH(A5667,'Bank of England inputs'!A:A,0)</f>
        <v>#N/A</v>
      </c>
      <c r="D5667" s="6" t="e">
        <f>IF($A5667&gt;DataEnd,NA(),IFERROR(INDEX('iBoxx inputs'!B:B,MATCH($A5667,'iBoxx inputs'!$A:$A,0)),D5666))</f>
        <v>#N/A</v>
      </c>
      <c r="E5667" s="6" t="e">
        <f>IF($A5667&gt;DataEnd,NA(),IFERROR(INDEX('iBoxx inputs'!C:C,MATCH($A5667,'iBoxx inputs'!$A:$A,0)),E5666))</f>
        <v>#N/A</v>
      </c>
      <c r="F5667" s="6" t="e">
        <f>IF($A5667&gt;DataEnd,NA(),IFERROR(INDEX('Bank of England inputs'!D:D,MATCH($A5667,'Bank of England inputs'!$A:$A,0),0),F5666))</f>
        <v>#N/A</v>
      </c>
      <c r="G5667" s="19"/>
      <c r="H5667" s="5">
        <f t="shared" si="521"/>
        <v>43985</v>
      </c>
      <c r="I5667" s="6" t="e">
        <f t="shared" si="522"/>
        <v>#N/A</v>
      </c>
      <c r="J5667" s="6" t="e">
        <f t="shared" si="523"/>
        <v>#N/A</v>
      </c>
      <c r="K5667" s="19">
        <f t="shared" si="524"/>
        <v>2527</v>
      </c>
      <c r="L5667" s="6" t="e">
        <f t="shared" ca="1" si="525"/>
        <v>#N/A</v>
      </c>
    </row>
    <row r="5668" spans="1:12" x14ac:dyDescent="0.2">
      <c r="A5668" s="5">
        <f>IF(AND(dateA=1,A5667&lt;DataEnd),'iBoxx inputs'!A5672,IF(AND(dateA=2,A5667&lt;DataEnd),'Bank of England inputs'!A5672,IF(dateA=3,A5667+1,IF(dateA=4,WORKDAY(A5667,1,),WORKDAY(A5667,1,holidayQ)))))</f>
        <v>43986</v>
      </c>
      <c r="B5668" s="35" t="e">
        <f>MATCH(A5668,'iBoxx inputs'!A:A,0)</f>
        <v>#N/A</v>
      </c>
      <c r="C5668" s="35" t="e">
        <f>MATCH(A5668,'Bank of England inputs'!A:A,0)</f>
        <v>#N/A</v>
      </c>
      <c r="D5668" s="6" t="e">
        <f>IF($A5668&gt;DataEnd,NA(),IFERROR(INDEX('iBoxx inputs'!B:B,MATCH($A5668,'iBoxx inputs'!$A:$A,0)),D5667))</f>
        <v>#N/A</v>
      </c>
      <c r="E5668" s="6" t="e">
        <f>IF($A5668&gt;DataEnd,NA(),IFERROR(INDEX('iBoxx inputs'!C:C,MATCH($A5668,'iBoxx inputs'!$A:$A,0)),E5667))</f>
        <v>#N/A</v>
      </c>
      <c r="F5668" s="6" t="e">
        <f>IF($A5668&gt;DataEnd,NA(),IFERROR(INDEX('Bank of England inputs'!D:D,MATCH($A5668,'Bank of England inputs'!$A:$A,0),0),F5667))</f>
        <v>#N/A</v>
      </c>
      <c r="G5668" s="19"/>
      <c r="H5668" s="5">
        <f t="shared" si="521"/>
        <v>43986</v>
      </c>
      <c r="I5668" s="6" t="e">
        <f t="shared" si="522"/>
        <v>#N/A</v>
      </c>
      <c r="J5668" s="6" t="e">
        <f t="shared" si="523"/>
        <v>#N/A</v>
      </c>
      <c r="K5668" s="19">
        <f t="shared" si="524"/>
        <v>2527</v>
      </c>
      <c r="L5668" s="6" t="e">
        <f t="shared" ca="1" si="525"/>
        <v>#N/A</v>
      </c>
    </row>
    <row r="5669" spans="1:12" x14ac:dyDescent="0.2">
      <c r="A5669" s="5">
        <f>IF(AND(dateA=1,A5668&lt;DataEnd),'iBoxx inputs'!A5673,IF(AND(dateA=2,A5668&lt;DataEnd),'Bank of England inputs'!A5673,IF(dateA=3,A5668+1,IF(dateA=4,WORKDAY(A5668,1,),WORKDAY(A5668,1,holidayQ)))))</f>
        <v>43987</v>
      </c>
      <c r="B5669" s="35" t="e">
        <f>MATCH(A5669,'iBoxx inputs'!A:A,0)</f>
        <v>#N/A</v>
      </c>
      <c r="C5669" s="35" t="e">
        <f>MATCH(A5669,'Bank of England inputs'!A:A,0)</f>
        <v>#N/A</v>
      </c>
      <c r="D5669" s="6" t="e">
        <f>IF($A5669&gt;DataEnd,NA(),IFERROR(INDEX('iBoxx inputs'!B:B,MATCH($A5669,'iBoxx inputs'!$A:$A,0)),D5668))</f>
        <v>#N/A</v>
      </c>
      <c r="E5669" s="6" t="e">
        <f>IF($A5669&gt;DataEnd,NA(),IFERROR(INDEX('iBoxx inputs'!C:C,MATCH($A5669,'iBoxx inputs'!$A:$A,0)),E5668))</f>
        <v>#N/A</v>
      </c>
      <c r="F5669" s="6" t="e">
        <f>IF($A5669&gt;DataEnd,NA(),IFERROR(INDEX('Bank of England inputs'!D:D,MATCH($A5669,'Bank of England inputs'!$A:$A,0),0),F5668))</f>
        <v>#N/A</v>
      </c>
      <c r="G5669" s="19"/>
      <c r="H5669" s="5">
        <f t="shared" si="521"/>
        <v>43987</v>
      </c>
      <c r="I5669" s="6" t="e">
        <f t="shared" si="522"/>
        <v>#N/A</v>
      </c>
      <c r="J5669" s="6" t="e">
        <f t="shared" si="523"/>
        <v>#N/A</v>
      </c>
      <c r="K5669" s="19">
        <f t="shared" si="524"/>
        <v>2528</v>
      </c>
      <c r="L5669" s="6" t="e">
        <f t="shared" ca="1" si="525"/>
        <v>#N/A</v>
      </c>
    </row>
    <row r="5670" spans="1:12" x14ac:dyDescent="0.2">
      <c r="A5670" s="5">
        <f>IF(AND(dateA=1,A5669&lt;DataEnd),'iBoxx inputs'!A5674,IF(AND(dateA=2,A5669&lt;DataEnd),'Bank of England inputs'!A5674,IF(dateA=3,A5669+1,IF(dateA=4,WORKDAY(A5669,1,),WORKDAY(A5669,1,holidayQ)))))</f>
        <v>43990</v>
      </c>
      <c r="B5670" s="35" t="e">
        <f>MATCH(A5670,'iBoxx inputs'!A:A,0)</f>
        <v>#N/A</v>
      </c>
      <c r="C5670" s="35" t="e">
        <f>MATCH(A5670,'Bank of England inputs'!A:A,0)</f>
        <v>#N/A</v>
      </c>
      <c r="D5670" s="6" t="e">
        <f>IF($A5670&gt;DataEnd,NA(),IFERROR(INDEX('iBoxx inputs'!B:B,MATCH($A5670,'iBoxx inputs'!$A:$A,0)),D5669))</f>
        <v>#N/A</v>
      </c>
      <c r="E5670" s="6" t="e">
        <f>IF($A5670&gt;DataEnd,NA(),IFERROR(INDEX('iBoxx inputs'!C:C,MATCH($A5670,'iBoxx inputs'!$A:$A,0)),E5669))</f>
        <v>#N/A</v>
      </c>
      <c r="F5670" s="6" t="e">
        <f>IF($A5670&gt;DataEnd,NA(),IFERROR(INDEX('Bank of England inputs'!D:D,MATCH($A5670,'Bank of England inputs'!$A:$A,0),0),F5669))</f>
        <v>#N/A</v>
      </c>
      <c r="G5670" s="19"/>
      <c r="H5670" s="5">
        <f t="shared" si="521"/>
        <v>43990</v>
      </c>
      <c r="I5670" s="6" t="e">
        <f t="shared" si="522"/>
        <v>#N/A</v>
      </c>
      <c r="J5670" s="6" t="e">
        <f t="shared" si="523"/>
        <v>#N/A</v>
      </c>
      <c r="K5670" s="19">
        <f t="shared" si="524"/>
        <v>2527</v>
      </c>
      <c r="L5670" s="6" t="e">
        <f t="shared" ca="1" si="525"/>
        <v>#N/A</v>
      </c>
    </row>
    <row r="5671" spans="1:12" x14ac:dyDescent="0.2">
      <c r="A5671" s="5">
        <f>IF(AND(dateA=1,A5670&lt;DataEnd),'iBoxx inputs'!A5675,IF(AND(dateA=2,A5670&lt;DataEnd),'Bank of England inputs'!A5675,IF(dateA=3,A5670+1,IF(dateA=4,WORKDAY(A5670,1,),WORKDAY(A5670,1,holidayQ)))))</f>
        <v>43991</v>
      </c>
      <c r="B5671" s="35" t="e">
        <f>MATCH(A5671,'iBoxx inputs'!A:A,0)</f>
        <v>#N/A</v>
      </c>
      <c r="C5671" s="35" t="e">
        <f>MATCH(A5671,'Bank of England inputs'!A:A,0)</f>
        <v>#N/A</v>
      </c>
      <c r="D5671" s="6" t="e">
        <f>IF($A5671&gt;DataEnd,NA(),IFERROR(INDEX('iBoxx inputs'!B:B,MATCH($A5671,'iBoxx inputs'!$A:$A,0)),D5670))</f>
        <v>#N/A</v>
      </c>
      <c r="E5671" s="6" t="e">
        <f>IF($A5671&gt;DataEnd,NA(),IFERROR(INDEX('iBoxx inputs'!C:C,MATCH($A5671,'iBoxx inputs'!$A:$A,0)),E5670))</f>
        <v>#N/A</v>
      </c>
      <c r="F5671" s="6" t="e">
        <f>IF($A5671&gt;DataEnd,NA(),IFERROR(INDEX('Bank of England inputs'!D:D,MATCH($A5671,'Bank of England inputs'!$A:$A,0),0),F5670))</f>
        <v>#N/A</v>
      </c>
      <c r="G5671" s="19"/>
      <c r="H5671" s="5">
        <f t="shared" si="521"/>
        <v>43991</v>
      </c>
      <c r="I5671" s="6" t="e">
        <f t="shared" si="522"/>
        <v>#N/A</v>
      </c>
      <c r="J5671" s="6" t="e">
        <f t="shared" si="523"/>
        <v>#N/A</v>
      </c>
      <c r="K5671" s="19">
        <f t="shared" si="524"/>
        <v>2527</v>
      </c>
      <c r="L5671" s="6" t="e">
        <f t="shared" ca="1" si="525"/>
        <v>#N/A</v>
      </c>
    </row>
    <row r="5672" spans="1:12" x14ac:dyDescent="0.2">
      <c r="A5672" s="5">
        <f>IF(AND(dateA=1,A5671&lt;DataEnd),'iBoxx inputs'!A5676,IF(AND(dateA=2,A5671&lt;DataEnd),'Bank of England inputs'!A5676,IF(dateA=3,A5671+1,IF(dateA=4,WORKDAY(A5671,1,),WORKDAY(A5671,1,holidayQ)))))</f>
        <v>43992</v>
      </c>
      <c r="B5672" s="35" t="e">
        <f>MATCH(A5672,'iBoxx inputs'!A:A,0)</f>
        <v>#N/A</v>
      </c>
      <c r="C5672" s="35" t="e">
        <f>MATCH(A5672,'Bank of England inputs'!A:A,0)</f>
        <v>#N/A</v>
      </c>
      <c r="D5672" s="6" t="e">
        <f>IF($A5672&gt;DataEnd,NA(),IFERROR(INDEX('iBoxx inputs'!B:B,MATCH($A5672,'iBoxx inputs'!$A:$A,0)),D5671))</f>
        <v>#N/A</v>
      </c>
      <c r="E5672" s="6" t="e">
        <f>IF($A5672&gt;DataEnd,NA(),IFERROR(INDEX('iBoxx inputs'!C:C,MATCH($A5672,'iBoxx inputs'!$A:$A,0)),E5671))</f>
        <v>#N/A</v>
      </c>
      <c r="F5672" s="6" t="e">
        <f>IF($A5672&gt;DataEnd,NA(),IFERROR(INDEX('Bank of England inputs'!D:D,MATCH($A5672,'Bank of England inputs'!$A:$A,0),0),F5671))</f>
        <v>#N/A</v>
      </c>
      <c r="G5672" s="19"/>
      <c r="H5672" s="5">
        <f t="shared" si="521"/>
        <v>43992</v>
      </c>
      <c r="I5672" s="6" t="e">
        <f t="shared" si="522"/>
        <v>#N/A</v>
      </c>
      <c r="J5672" s="6" t="e">
        <f t="shared" si="523"/>
        <v>#N/A</v>
      </c>
      <c r="K5672" s="19">
        <f t="shared" si="524"/>
        <v>2527</v>
      </c>
      <c r="L5672" s="6" t="e">
        <f t="shared" ca="1" si="525"/>
        <v>#N/A</v>
      </c>
    </row>
    <row r="5673" spans="1:12" x14ac:dyDescent="0.2">
      <c r="A5673" s="5">
        <f>IF(AND(dateA=1,A5672&lt;DataEnd),'iBoxx inputs'!A5677,IF(AND(dateA=2,A5672&lt;DataEnd),'Bank of England inputs'!A5677,IF(dateA=3,A5672+1,IF(dateA=4,WORKDAY(A5672,1,),WORKDAY(A5672,1,holidayQ)))))</f>
        <v>43993</v>
      </c>
      <c r="B5673" s="35" t="e">
        <f>MATCH(A5673,'iBoxx inputs'!A:A,0)</f>
        <v>#N/A</v>
      </c>
      <c r="C5673" s="35" t="e">
        <f>MATCH(A5673,'Bank of England inputs'!A:A,0)</f>
        <v>#N/A</v>
      </c>
      <c r="D5673" s="6" t="e">
        <f>IF($A5673&gt;DataEnd,NA(),IFERROR(INDEX('iBoxx inputs'!B:B,MATCH($A5673,'iBoxx inputs'!$A:$A,0)),D5672))</f>
        <v>#N/A</v>
      </c>
      <c r="E5673" s="6" t="e">
        <f>IF($A5673&gt;DataEnd,NA(),IFERROR(INDEX('iBoxx inputs'!C:C,MATCH($A5673,'iBoxx inputs'!$A:$A,0)),E5672))</f>
        <v>#N/A</v>
      </c>
      <c r="F5673" s="6" t="e">
        <f>IF($A5673&gt;DataEnd,NA(),IFERROR(INDEX('Bank of England inputs'!D:D,MATCH($A5673,'Bank of England inputs'!$A:$A,0),0),F5672))</f>
        <v>#N/A</v>
      </c>
      <c r="G5673" s="19"/>
      <c r="H5673" s="5">
        <f t="shared" si="521"/>
        <v>43993</v>
      </c>
      <c r="I5673" s="6" t="e">
        <f t="shared" si="522"/>
        <v>#N/A</v>
      </c>
      <c r="J5673" s="6" t="e">
        <f t="shared" si="523"/>
        <v>#N/A</v>
      </c>
      <c r="K5673" s="19">
        <f t="shared" si="524"/>
        <v>2527</v>
      </c>
      <c r="L5673" s="6" t="e">
        <f t="shared" ca="1" si="525"/>
        <v>#N/A</v>
      </c>
    </row>
    <row r="5674" spans="1:12" x14ac:dyDescent="0.2">
      <c r="A5674" s="5">
        <f>IF(AND(dateA=1,A5673&lt;DataEnd),'iBoxx inputs'!A5678,IF(AND(dateA=2,A5673&lt;DataEnd),'Bank of England inputs'!A5678,IF(dateA=3,A5673+1,IF(dateA=4,WORKDAY(A5673,1,),WORKDAY(A5673,1,holidayQ)))))</f>
        <v>43994</v>
      </c>
      <c r="B5674" s="35" t="e">
        <f>MATCH(A5674,'iBoxx inputs'!A:A,0)</f>
        <v>#N/A</v>
      </c>
      <c r="C5674" s="35" t="e">
        <f>MATCH(A5674,'Bank of England inputs'!A:A,0)</f>
        <v>#N/A</v>
      </c>
      <c r="D5674" s="6" t="e">
        <f>IF($A5674&gt;DataEnd,NA(),IFERROR(INDEX('iBoxx inputs'!B:B,MATCH($A5674,'iBoxx inputs'!$A:$A,0)),D5673))</f>
        <v>#N/A</v>
      </c>
      <c r="E5674" s="6" t="e">
        <f>IF($A5674&gt;DataEnd,NA(),IFERROR(INDEX('iBoxx inputs'!C:C,MATCH($A5674,'iBoxx inputs'!$A:$A,0)),E5673))</f>
        <v>#N/A</v>
      </c>
      <c r="F5674" s="6" t="e">
        <f>IF($A5674&gt;DataEnd,NA(),IFERROR(INDEX('Bank of England inputs'!D:D,MATCH($A5674,'Bank of England inputs'!$A:$A,0),0),F5673))</f>
        <v>#N/A</v>
      </c>
      <c r="G5674" s="19"/>
      <c r="H5674" s="5">
        <f t="shared" si="521"/>
        <v>43994</v>
      </c>
      <c r="I5674" s="6" t="e">
        <f t="shared" si="522"/>
        <v>#N/A</v>
      </c>
      <c r="J5674" s="6" t="e">
        <f t="shared" si="523"/>
        <v>#N/A</v>
      </c>
      <c r="K5674" s="19">
        <f t="shared" si="524"/>
        <v>2528</v>
      </c>
      <c r="L5674" s="6" t="e">
        <f t="shared" ca="1" si="525"/>
        <v>#N/A</v>
      </c>
    </row>
    <row r="5675" spans="1:12" x14ac:dyDescent="0.2">
      <c r="A5675" s="5">
        <f>IF(AND(dateA=1,A5674&lt;DataEnd),'iBoxx inputs'!A5679,IF(AND(dateA=2,A5674&lt;DataEnd),'Bank of England inputs'!A5679,IF(dateA=3,A5674+1,IF(dateA=4,WORKDAY(A5674,1,),WORKDAY(A5674,1,holidayQ)))))</f>
        <v>43997</v>
      </c>
      <c r="B5675" s="35" t="e">
        <f>MATCH(A5675,'iBoxx inputs'!A:A,0)</f>
        <v>#N/A</v>
      </c>
      <c r="C5675" s="35" t="e">
        <f>MATCH(A5675,'Bank of England inputs'!A:A,0)</f>
        <v>#N/A</v>
      </c>
      <c r="D5675" s="6" t="e">
        <f>IF($A5675&gt;DataEnd,NA(),IFERROR(INDEX('iBoxx inputs'!B:B,MATCH($A5675,'iBoxx inputs'!$A:$A,0)),D5674))</f>
        <v>#N/A</v>
      </c>
      <c r="E5675" s="6" t="e">
        <f>IF($A5675&gt;DataEnd,NA(),IFERROR(INDEX('iBoxx inputs'!C:C,MATCH($A5675,'iBoxx inputs'!$A:$A,0)),E5674))</f>
        <v>#N/A</v>
      </c>
      <c r="F5675" s="6" t="e">
        <f>IF($A5675&gt;DataEnd,NA(),IFERROR(INDEX('Bank of England inputs'!D:D,MATCH($A5675,'Bank of England inputs'!$A:$A,0),0),F5674))</f>
        <v>#N/A</v>
      </c>
      <c r="G5675" s="19"/>
      <c r="H5675" s="5">
        <f t="shared" si="521"/>
        <v>43997</v>
      </c>
      <c r="I5675" s="6" t="e">
        <f t="shared" si="522"/>
        <v>#N/A</v>
      </c>
      <c r="J5675" s="6" t="e">
        <f t="shared" si="523"/>
        <v>#N/A</v>
      </c>
      <c r="K5675" s="19">
        <f t="shared" si="524"/>
        <v>2527</v>
      </c>
      <c r="L5675" s="6" t="e">
        <f t="shared" ca="1" si="525"/>
        <v>#N/A</v>
      </c>
    </row>
    <row r="5676" spans="1:12" x14ac:dyDescent="0.2">
      <c r="A5676" s="5">
        <f>IF(AND(dateA=1,A5675&lt;DataEnd),'iBoxx inputs'!A5680,IF(AND(dateA=2,A5675&lt;DataEnd),'Bank of England inputs'!A5680,IF(dateA=3,A5675+1,IF(dateA=4,WORKDAY(A5675,1,),WORKDAY(A5675,1,holidayQ)))))</f>
        <v>43998</v>
      </c>
      <c r="B5676" s="35" t="e">
        <f>MATCH(A5676,'iBoxx inputs'!A:A,0)</f>
        <v>#N/A</v>
      </c>
      <c r="C5676" s="35" t="e">
        <f>MATCH(A5676,'Bank of England inputs'!A:A,0)</f>
        <v>#N/A</v>
      </c>
      <c r="D5676" s="6" t="e">
        <f>IF($A5676&gt;DataEnd,NA(),IFERROR(INDEX('iBoxx inputs'!B:B,MATCH($A5676,'iBoxx inputs'!$A:$A,0)),D5675))</f>
        <v>#N/A</v>
      </c>
      <c r="E5676" s="6" t="e">
        <f>IF($A5676&gt;DataEnd,NA(),IFERROR(INDEX('iBoxx inputs'!C:C,MATCH($A5676,'iBoxx inputs'!$A:$A,0)),E5675))</f>
        <v>#N/A</v>
      </c>
      <c r="F5676" s="6" t="e">
        <f>IF($A5676&gt;DataEnd,NA(),IFERROR(INDEX('Bank of England inputs'!D:D,MATCH($A5676,'Bank of England inputs'!$A:$A,0),0),F5675))</f>
        <v>#N/A</v>
      </c>
      <c r="G5676" s="19"/>
      <c r="H5676" s="5">
        <f t="shared" si="521"/>
        <v>43998</v>
      </c>
      <c r="I5676" s="6" t="e">
        <f t="shared" si="522"/>
        <v>#N/A</v>
      </c>
      <c r="J5676" s="6" t="e">
        <f t="shared" si="523"/>
        <v>#N/A</v>
      </c>
      <c r="K5676" s="19">
        <f t="shared" si="524"/>
        <v>2527</v>
      </c>
      <c r="L5676" s="6" t="e">
        <f t="shared" ca="1" si="525"/>
        <v>#N/A</v>
      </c>
    </row>
    <row r="5677" spans="1:12" x14ac:dyDescent="0.2">
      <c r="A5677" s="5">
        <f>IF(AND(dateA=1,A5676&lt;DataEnd),'iBoxx inputs'!A5681,IF(AND(dateA=2,A5676&lt;DataEnd),'Bank of England inputs'!A5681,IF(dateA=3,A5676+1,IF(dateA=4,WORKDAY(A5676,1,),WORKDAY(A5676,1,holidayQ)))))</f>
        <v>43999</v>
      </c>
      <c r="B5677" s="35" t="e">
        <f>MATCH(A5677,'iBoxx inputs'!A:A,0)</f>
        <v>#N/A</v>
      </c>
      <c r="C5677" s="35" t="e">
        <f>MATCH(A5677,'Bank of England inputs'!A:A,0)</f>
        <v>#N/A</v>
      </c>
      <c r="D5677" s="6" t="e">
        <f>IF($A5677&gt;DataEnd,NA(),IFERROR(INDEX('iBoxx inputs'!B:B,MATCH($A5677,'iBoxx inputs'!$A:$A,0)),D5676))</f>
        <v>#N/A</v>
      </c>
      <c r="E5677" s="6" t="e">
        <f>IF($A5677&gt;DataEnd,NA(),IFERROR(INDEX('iBoxx inputs'!C:C,MATCH($A5677,'iBoxx inputs'!$A:$A,0)),E5676))</f>
        <v>#N/A</v>
      </c>
      <c r="F5677" s="6" t="e">
        <f>IF($A5677&gt;DataEnd,NA(),IFERROR(INDEX('Bank of England inputs'!D:D,MATCH($A5677,'Bank of England inputs'!$A:$A,0),0),F5676))</f>
        <v>#N/A</v>
      </c>
      <c r="G5677" s="19"/>
      <c r="H5677" s="5">
        <f t="shared" si="521"/>
        <v>43999</v>
      </c>
      <c r="I5677" s="6" t="e">
        <f t="shared" si="522"/>
        <v>#N/A</v>
      </c>
      <c r="J5677" s="6" t="e">
        <f t="shared" si="523"/>
        <v>#N/A</v>
      </c>
      <c r="K5677" s="19">
        <f t="shared" si="524"/>
        <v>2527</v>
      </c>
      <c r="L5677" s="6" t="e">
        <f t="shared" ca="1" si="525"/>
        <v>#N/A</v>
      </c>
    </row>
    <row r="5678" spans="1:12" x14ac:dyDescent="0.2">
      <c r="A5678" s="5">
        <f>IF(AND(dateA=1,A5677&lt;DataEnd),'iBoxx inputs'!A5682,IF(AND(dateA=2,A5677&lt;DataEnd),'Bank of England inputs'!A5682,IF(dateA=3,A5677+1,IF(dateA=4,WORKDAY(A5677,1,),WORKDAY(A5677,1,holidayQ)))))</f>
        <v>44000</v>
      </c>
      <c r="B5678" s="35" t="e">
        <f>MATCH(A5678,'iBoxx inputs'!A:A,0)</f>
        <v>#N/A</v>
      </c>
      <c r="C5678" s="35" t="e">
        <f>MATCH(A5678,'Bank of England inputs'!A:A,0)</f>
        <v>#N/A</v>
      </c>
      <c r="D5678" s="6" t="e">
        <f>IF($A5678&gt;DataEnd,NA(),IFERROR(INDEX('iBoxx inputs'!B:B,MATCH($A5678,'iBoxx inputs'!$A:$A,0)),D5677))</f>
        <v>#N/A</v>
      </c>
      <c r="E5678" s="6" t="e">
        <f>IF($A5678&gt;DataEnd,NA(),IFERROR(INDEX('iBoxx inputs'!C:C,MATCH($A5678,'iBoxx inputs'!$A:$A,0)),E5677))</f>
        <v>#N/A</v>
      </c>
      <c r="F5678" s="6" t="e">
        <f>IF($A5678&gt;DataEnd,NA(),IFERROR(INDEX('Bank of England inputs'!D:D,MATCH($A5678,'Bank of England inputs'!$A:$A,0),0),F5677))</f>
        <v>#N/A</v>
      </c>
      <c r="G5678" s="19"/>
      <c r="H5678" s="5">
        <f t="shared" si="521"/>
        <v>44000</v>
      </c>
      <c r="I5678" s="6" t="e">
        <f t="shared" si="522"/>
        <v>#N/A</v>
      </c>
      <c r="J5678" s="6" t="e">
        <f t="shared" si="523"/>
        <v>#N/A</v>
      </c>
      <c r="K5678" s="19">
        <f t="shared" si="524"/>
        <v>2527</v>
      </c>
      <c r="L5678" s="6" t="e">
        <f t="shared" ca="1" si="525"/>
        <v>#N/A</v>
      </c>
    </row>
    <row r="5679" spans="1:12" x14ac:dyDescent="0.2">
      <c r="A5679" s="5">
        <f>IF(AND(dateA=1,A5678&lt;DataEnd),'iBoxx inputs'!A5683,IF(AND(dateA=2,A5678&lt;DataEnd),'Bank of England inputs'!A5683,IF(dateA=3,A5678+1,IF(dateA=4,WORKDAY(A5678,1,),WORKDAY(A5678,1,holidayQ)))))</f>
        <v>44001</v>
      </c>
      <c r="B5679" s="35" t="e">
        <f>MATCH(A5679,'iBoxx inputs'!A:A,0)</f>
        <v>#N/A</v>
      </c>
      <c r="C5679" s="35" t="e">
        <f>MATCH(A5679,'Bank of England inputs'!A:A,0)</f>
        <v>#N/A</v>
      </c>
      <c r="D5679" s="6" t="e">
        <f>IF($A5679&gt;DataEnd,NA(),IFERROR(INDEX('iBoxx inputs'!B:B,MATCH($A5679,'iBoxx inputs'!$A:$A,0)),D5678))</f>
        <v>#N/A</v>
      </c>
      <c r="E5679" s="6" t="e">
        <f>IF($A5679&gt;DataEnd,NA(),IFERROR(INDEX('iBoxx inputs'!C:C,MATCH($A5679,'iBoxx inputs'!$A:$A,0)),E5678))</f>
        <v>#N/A</v>
      </c>
      <c r="F5679" s="6" t="e">
        <f>IF($A5679&gt;DataEnd,NA(),IFERROR(INDEX('Bank of England inputs'!D:D,MATCH($A5679,'Bank of England inputs'!$A:$A,0),0),F5678))</f>
        <v>#N/A</v>
      </c>
      <c r="G5679" s="19"/>
      <c r="H5679" s="5">
        <f t="shared" si="521"/>
        <v>44001</v>
      </c>
      <c r="I5679" s="6" t="e">
        <f t="shared" si="522"/>
        <v>#N/A</v>
      </c>
      <c r="J5679" s="6" t="e">
        <f t="shared" si="523"/>
        <v>#N/A</v>
      </c>
      <c r="K5679" s="19">
        <f t="shared" si="524"/>
        <v>2528</v>
      </c>
      <c r="L5679" s="6" t="e">
        <f t="shared" ca="1" si="525"/>
        <v>#N/A</v>
      </c>
    </row>
    <row r="5680" spans="1:12" x14ac:dyDescent="0.2">
      <c r="A5680" s="5">
        <f>IF(AND(dateA=1,A5679&lt;DataEnd),'iBoxx inputs'!A5684,IF(AND(dateA=2,A5679&lt;DataEnd),'Bank of England inputs'!A5684,IF(dateA=3,A5679+1,IF(dateA=4,WORKDAY(A5679,1,),WORKDAY(A5679,1,holidayQ)))))</f>
        <v>44004</v>
      </c>
      <c r="B5680" s="35" t="e">
        <f>MATCH(A5680,'iBoxx inputs'!A:A,0)</f>
        <v>#N/A</v>
      </c>
      <c r="C5680" s="35" t="e">
        <f>MATCH(A5680,'Bank of England inputs'!A:A,0)</f>
        <v>#N/A</v>
      </c>
      <c r="D5680" s="6" t="e">
        <f>IF($A5680&gt;DataEnd,NA(),IFERROR(INDEX('iBoxx inputs'!B:B,MATCH($A5680,'iBoxx inputs'!$A:$A,0)),D5679))</f>
        <v>#N/A</v>
      </c>
      <c r="E5680" s="6" t="e">
        <f>IF($A5680&gt;DataEnd,NA(),IFERROR(INDEX('iBoxx inputs'!C:C,MATCH($A5680,'iBoxx inputs'!$A:$A,0)),E5679))</f>
        <v>#N/A</v>
      </c>
      <c r="F5680" s="6" t="e">
        <f>IF($A5680&gt;DataEnd,NA(),IFERROR(INDEX('Bank of England inputs'!D:D,MATCH($A5680,'Bank of England inputs'!$A:$A,0),0),F5679))</f>
        <v>#N/A</v>
      </c>
      <c r="G5680" s="19"/>
      <c r="H5680" s="5">
        <f t="shared" si="521"/>
        <v>44004</v>
      </c>
      <c r="I5680" s="6" t="e">
        <f t="shared" si="522"/>
        <v>#N/A</v>
      </c>
      <c r="J5680" s="6" t="e">
        <f t="shared" si="523"/>
        <v>#N/A</v>
      </c>
      <c r="K5680" s="19">
        <f t="shared" si="524"/>
        <v>2527</v>
      </c>
      <c r="L5680" s="6" t="e">
        <f t="shared" ca="1" si="525"/>
        <v>#N/A</v>
      </c>
    </row>
    <row r="5681" spans="1:12" x14ac:dyDescent="0.2">
      <c r="A5681" s="5">
        <f>IF(AND(dateA=1,A5680&lt;DataEnd),'iBoxx inputs'!A5685,IF(AND(dateA=2,A5680&lt;DataEnd),'Bank of England inputs'!A5685,IF(dateA=3,A5680+1,IF(dateA=4,WORKDAY(A5680,1,),WORKDAY(A5680,1,holidayQ)))))</f>
        <v>44005</v>
      </c>
      <c r="B5681" s="35" t="e">
        <f>MATCH(A5681,'iBoxx inputs'!A:A,0)</f>
        <v>#N/A</v>
      </c>
      <c r="C5681" s="35" t="e">
        <f>MATCH(A5681,'Bank of England inputs'!A:A,0)</f>
        <v>#N/A</v>
      </c>
      <c r="D5681" s="6" t="e">
        <f>IF($A5681&gt;DataEnd,NA(),IFERROR(INDEX('iBoxx inputs'!B:B,MATCH($A5681,'iBoxx inputs'!$A:$A,0)),D5680))</f>
        <v>#N/A</v>
      </c>
      <c r="E5681" s="6" t="e">
        <f>IF($A5681&gt;DataEnd,NA(),IFERROR(INDEX('iBoxx inputs'!C:C,MATCH($A5681,'iBoxx inputs'!$A:$A,0)),E5680))</f>
        <v>#N/A</v>
      </c>
      <c r="F5681" s="6" t="e">
        <f>IF($A5681&gt;DataEnd,NA(),IFERROR(INDEX('Bank of England inputs'!D:D,MATCH($A5681,'Bank of England inputs'!$A:$A,0),0),F5680))</f>
        <v>#N/A</v>
      </c>
      <c r="G5681" s="19"/>
      <c r="H5681" s="5">
        <f t="shared" si="521"/>
        <v>44005</v>
      </c>
      <c r="I5681" s="6" t="e">
        <f t="shared" si="522"/>
        <v>#N/A</v>
      </c>
      <c r="J5681" s="6" t="e">
        <f t="shared" si="523"/>
        <v>#N/A</v>
      </c>
      <c r="K5681" s="19">
        <f t="shared" si="524"/>
        <v>2527</v>
      </c>
      <c r="L5681" s="6" t="e">
        <f t="shared" ca="1" si="525"/>
        <v>#N/A</v>
      </c>
    </row>
    <row r="5682" spans="1:12" x14ac:dyDescent="0.2">
      <c r="A5682" s="5">
        <f>IF(AND(dateA=1,A5681&lt;DataEnd),'iBoxx inputs'!A5686,IF(AND(dateA=2,A5681&lt;DataEnd),'Bank of England inputs'!A5686,IF(dateA=3,A5681+1,IF(dateA=4,WORKDAY(A5681,1,),WORKDAY(A5681,1,holidayQ)))))</f>
        <v>44006</v>
      </c>
      <c r="B5682" s="35" t="e">
        <f>MATCH(A5682,'iBoxx inputs'!A:A,0)</f>
        <v>#N/A</v>
      </c>
      <c r="C5682" s="35" t="e">
        <f>MATCH(A5682,'Bank of England inputs'!A:A,0)</f>
        <v>#N/A</v>
      </c>
      <c r="D5682" s="6" t="e">
        <f>IF($A5682&gt;DataEnd,NA(),IFERROR(INDEX('iBoxx inputs'!B:B,MATCH($A5682,'iBoxx inputs'!$A:$A,0)),D5681))</f>
        <v>#N/A</v>
      </c>
      <c r="E5682" s="6" t="e">
        <f>IF($A5682&gt;DataEnd,NA(),IFERROR(INDEX('iBoxx inputs'!C:C,MATCH($A5682,'iBoxx inputs'!$A:$A,0)),E5681))</f>
        <v>#N/A</v>
      </c>
      <c r="F5682" s="6" t="e">
        <f>IF($A5682&gt;DataEnd,NA(),IFERROR(INDEX('Bank of England inputs'!D:D,MATCH($A5682,'Bank of England inputs'!$A:$A,0),0),F5681))</f>
        <v>#N/A</v>
      </c>
      <c r="G5682" s="19"/>
      <c r="H5682" s="5">
        <f t="shared" si="521"/>
        <v>44006</v>
      </c>
      <c r="I5682" s="6" t="e">
        <f t="shared" si="522"/>
        <v>#N/A</v>
      </c>
      <c r="J5682" s="6" t="e">
        <f t="shared" si="523"/>
        <v>#N/A</v>
      </c>
      <c r="K5682" s="19">
        <f t="shared" si="524"/>
        <v>2527</v>
      </c>
      <c r="L5682" s="6" t="e">
        <f t="shared" ca="1" si="525"/>
        <v>#N/A</v>
      </c>
    </row>
    <row r="5683" spans="1:12" x14ac:dyDescent="0.2">
      <c r="A5683" s="5">
        <f>IF(AND(dateA=1,A5682&lt;DataEnd),'iBoxx inputs'!A5687,IF(AND(dateA=2,A5682&lt;DataEnd),'Bank of England inputs'!A5687,IF(dateA=3,A5682+1,IF(dateA=4,WORKDAY(A5682,1,),WORKDAY(A5682,1,holidayQ)))))</f>
        <v>44007</v>
      </c>
      <c r="B5683" s="35" t="e">
        <f>MATCH(A5683,'iBoxx inputs'!A:A,0)</f>
        <v>#N/A</v>
      </c>
      <c r="C5683" s="35" t="e">
        <f>MATCH(A5683,'Bank of England inputs'!A:A,0)</f>
        <v>#N/A</v>
      </c>
      <c r="D5683" s="6" t="e">
        <f>IF($A5683&gt;DataEnd,NA(),IFERROR(INDEX('iBoxx inputs'!B:B,MATCH($A5683,'iBoxx inputs'!$A:$A,0)),D5682))</f>
        <v>#N/A</v>
      </c>
      <c r="E5683" s="6" t="e">
        <f>IF($A5683&gt;DataEnd,NA(),IFERROR(INDEX('iBoxx inputs'!C:C,MATCH($A5683,'iBoxx inputs'!$A:$A,0)),E5682))</f>
        <v>#N/A</v>
      </c>
      <c r="F5683" s="6" t="e">
        <f>IF($A5683&gt;DataEnd,NA(),IFERROR(INDEX('Bank of England inputs'!D:D,MATCH($A5683,'Bank of England inputs'!$A:$A,0),0),F5682))</f>
        <v>#N/A</v>
      </c>
      <c r="G5683" s="19"/>
      <c r="H5683" s="5">
        <f t="shared" si="521"/>
        <v>44007</v>
      </c>
      <c r="I5683" s="6" t="e">
        <f t="shared" si="522"/>
        <v>#N/A</v>
      </c>
      <c r="J5683" s="6" t="e">
        <f t="shared" si="523"/>
        <v>#N/A</v>
      </c>
      <c r="K5683" s="19">
        <f t="shared" si="524"/>
        <v>2527</v>
      </c>
      <c r="L5683" s="6" t="e">
        <f t="shared" ca="1" si="525"/>
        <v>#N/A</v>
      </c>
    </row>
    <row r="5684" spans="1:12" x14ac:dyDescent="0.2">
      <c r="A5684" s="5">
        <f>IF(AND(dateA=1,A5683&lt;DataEnd),'iBoxx inputs'!A5688,IF(AND(dateA=2,A5683&lt;DataEnd),'Bank of England inputs'!A5688,IF(dateA=3,A5683+1,IF(dateA=4,WORKDAY(A5683,1,),WORKDAY(A5683,1,holidayQ)))))</f>
        <v>44008</v>
      </c>
      <c r="B5684" s="35" t="e">
        <f>MATCH(A5684,'iBoxx inputs'!A:A,0)</f>
        <v>#N/A</v>
      </c>
      <c r="C5684" s="35" t="e">
        <f>MATCH(A5684,'Bank of England inputs'!A:A,0)</f>
        <v>#N/A</v>
      </c>
      <c r="D5684" s="6" t="e">
        <f>IF($A5684&gt;DataEnd,NA(),IFERROR(INDEX('iBoxx inputs'!B:B,MATCH($A5684,'iBoxx inputs'!$A:$A,0)),D5683))</f>
        <v>#N/A</v>
      </c>
      <c r="E5684" s="6" t="e">
        <f>IF($A5684&gt;DataEnd,NA(),IFERROR(INDEX('iBoxx inputs'!C:C,MATCH($A5684,'iBoxx inputs'!$A:$A,0)),E5683))</f>
        <v>#N/A</v>
      </c>
      <c r="F5684" s="6" t="e">
        <f>IF($A5684&gt;DataEnd,NA(),IFERROR(INDEX('Bank of England inputs'!D:D,MATCH($A5684,'Bank of England inputs'!$A:$A,0),0),F5683))</f>
        <v>#N/A</v>
      </c>
      <c r="G5684" s="19"/>
      <c r="H5684" s="5">
        <f t="shared" si="521"/>
        <v>44008</v>
      </c>
      <c r="I5684" s="6" t="e">
        <f t="shared" si="522"/>
        <v>#N/A</v>
      </c>
      <c r="J5684" s="6" t="e">
        <f t="shared" si="523"/>
        <v>#N/A</v>
      </c>
      <c r="K5684" s="19">
        <f t="shared" si="524"/>
        <v>2528</v>
      </c>
      <c r="L5684" s="6" t="e">
        <f t="shared" ca="1" si="525"/>
        <v>#N/A</v>
      </c>
    </row>
    <row r="5685" spans="1:12" x14ac:dyDescent="0.2">
      <c r="A5685" s="5">
        <f>IF(AND(dateA=1,A5684&lt;DataEnd),'iBoxx inputs'!A5689,IF(AND(dateA=2,A5684&lt;DataEnd),'Bank of England inputs'!A5689,IF(dateA=3,A5684+1,IF(dateA=4,WORKDAY(A5684,1,),WORKDAY(A5684,1,holidayQ)))))</f>
        <v>44011</v>
      </c>
      <c r="B5685" s="35" t="e">
        <f>MATCH(A5685,'iBoxx inputs'!A:A,0)</f>
        <v>#N/A</v>
      </c>
      <c r="C5685" s="35" t="e">
        <f>MATCH(A5685,'Bank of England inputs'!A:A,0)</f>
        <v>#N/A</v>
      </c>
      <c r="D5685" s="6" t="e">
        <f>IF($A5685&gt;DataEnd,NA(),IFERROR(INDEX('iBoxx inputs'!B:B,MATCH($A5685,'iBoxx inputs'!$A:$A,0)),D5684))</f>
        <v>#N/A</v>
      </c>
      <c r="E5685" s="6" t="e">
        <f>IF($A5685&gt;DataEnd,NA(),IFERROR(INDEX('iBoxx inputs'!C:C,MATCH($A5685,'iBoxx inputs'!$A:$A,0)),E5684))</f>
        <v>#N/A</v>
      </c>
      <c r="F5685" s="6" t="e">
        <f>IF($A5685&gt;DataEnd,NA(),IFERROR(INDEX('Bank of England inputs'!D:D,MATCH($A5685,'Bank of England inputs'!$A:$A,0),0),F5684))</f>
        <v>#N/A</v>
      </c>
      <c r="G5685" s="19"/>
      <c r="H5685" s="5">
        <f t="shared" si="521"/>
        <v>44011</v>
      </c>
      <c r="I5685" s="6" t="e">
        <f t="shared" si="522"/>
        <v>#N/A</v>
      </c>
      <c r="J5685" s="6" t="e">
        <f t="shared" si="523"/>
        <v>#N/A</v>
      </c>
      <c r="K5685" s="19">
        <f t="shared" si="524"/>
        <v>2527</v>
      </c>
      <c r="L5685" s="6" t="e">
        <f t="shared" ca="1" si="525"/>
        <v>#N/A</v>
      </c>
    </row>
    <row r="5686" spans="1:12" x14ac:dyDescent="0.2">
      <c r="A5686" s="5">
        <f>IF(AND(dateA=1,A5685&lt;DataEnd),'iBoxx inputs'!A5690,IF(AND(dateA=2,A5685&lt;DataEnd),'Bank of England inputs'!A5690,IF(dateA=3,A5685+1,IF(dateA=4,WORKDAY(A5685,1,),WORKDAY(A5685,1,holidayQ)))))</f>
        <v>44012</v>
      </c>
      <c r="B5686" s="35" t="e">
        <f>MATCH(A5686,'iBoxx inputs'!A:A,0)</f>
        <v>#N/A</v>
      </c>
      <c r="C5686" s="35" t="e">
        <f>MATCH(A5686,'Bank of England inputs'!A:A,0)</f>
        <v>#N/A</v>
      </c>
      <c r="D5686" s="6" t="e">
        <f>IF($A5686&gt;DataEnd,NA(),IFERROR(INDEX('iBoxx inputs'!B:B,MATCH($A5686,'iBoxx inputs'!$A:$A,0)),D5685))</f>
        <v>#N/A</v>
      </c>
      <c r="E5686" s="6" t="e">
        <f>IF($A5686&gt;DataEnd,NA(),IFERROR(INDEX('iBoxx inputs'!C:C,MATCH($A5686,'iBoxx inputs'!$A:$A,0)),E5685))</f>
        <v>#N/A</v>
      </c>
      <c r="F5686" s="6" t="e">
        <f>IF($A5686&gt;DataEnd,NA(),IFERROR(INDEX('Bank of England inputs'!D:D,MATCH($A5686,'Bank of England inputs'!$A:$A,0),0),F5685))</f>
        <v>#N/A</v>
      </c>
      <c r="G5686" s="19"/>
      <c r="H5686" s="5">
        <f t="shared" si="521"/>
        <v>44012</v>
      </c>
      <c r="I5686" s="6" t="e">
        <f t="shared" si="522"/>
        <v>#N/A</v>
      </c>
      <c r="J5686" s="6" t="e">
        <f t="shared" si="523"/>
        <v>#N/A</v>
      </c>
      <c r="K5686" s="19">
        <f t="shared" si="524"/>
        <v>2527</v>
      </c>
      <c r="L5686" s="6" t="e">
        <f t="shared" ca="1" si="525"/>
        <v>#N/A</v>
      </c>
    </row>
    <row r="5687" spans="1:12" x14ac:dyDescent="0.2">
      <c r="A5687" s="5">
        <f>IF(AND(dateA=1,A5686&lt;DataEnd),'iBoxx inputs'!A5691,IF(AND(dateA=2,A5686&lt;DataEnd),'Bank of England inputs'!A5691,IF(dateA=3,A5686+1,IF(dateA=4,WORKDAY(A5686,1,),WORKDAY(A5686,1,holidayQ)))))</f>
        <v>44013</v>
      </c>
      <c r="B5687" s="35" t="e">
        <f>MATCH(A5687,'iBoxx inputs'!A:A,0)</f>
        <v>#N/A</v>
      </c>
      <c r="C5687" s="35" t="e">
        <f>MATCH(A5687,'Bank of England inputs'!A:A,0)</f>
        <v>#N/A</v>
      </c>
      <c r="D5687" s="6" t="e">
        <f>IF($A5687&gt;DataEnd,NA(),IFERROR(INDEX('iBoxx inputs'!B:B,MATCH($A5687,'iBoxx inputs'!$A:$A,0)),D5686))</f>
        <v>#N/A</v>
      </c>
      <c r="E5687" s="6" t="e">
        <f>IF($A5687&gt;DataEnd,NA(),IFERROR(INDEX('iBoxx inputs'!C:C,MATCH($A5687,'iBoxx inputs'!$A:$A,0)),E5686))</f>
        <v>#N/A</v>
      </c>
      <c r="F5687" s="6" t="e">
        <f>IF($A5687&gt;DataEnd,NA(),IFERROR(INDEX('Bank of England inputs'!D:D,MATCH($A5687,'Bank of England inputs'!$A:$A,0),0),F5686))</f>
        <v>#N/A</v>
      </c>
      <c r="G5687" s="19"/>
      <c r="H5687" s="5">
        <f t="shared" si="521"/>
        <v>44013</v>
      </c>
      <c r="I5687" s="6" t="e">
        <f t="shared" si="522"/>
        <v>#N/A</v>
      </c>
      <c r="J5687" s="6" t="e">
        <f t="shared" si="523"/>
        <v>#N/A</v>
      </c>
      <c r="K5687" s="19">
        <f t="shared" si="524"/>
        <v>2527</v>
      </c>
      <c r="L5687" s="6" t="e">
        <f t="shared" ca="1" si="525"/>
        <v>#N/A</v>
      </c>
    </row>
    <row r="5688" spans="1:12" x14ac:dyDescent="0.2">
      <c r="A5688" s="5">
        <f>IF(AND(dateA=1,A5687&lt;DataEnd),'iBoxx inputs'!A5692,IF(AND(dateA=2,A5687&lt;DataEnd),'Bank of England inputs'!A5692,IF(dateA=3,A5687+1,IF(dateA=4,WORKDAY(A5687,1,),WORKDAY(A5687,1,holidayQ)))))</f>
        <v>44014</v>
      </c>
      <c r="B5688" s="35" t="e">
        <f>MATCH(A5688,'iBoxx inputs'!A:A,0)</f>
        <v>#N/A</v>
      </c>
      <c r="C5688" s="35" t="e">
        <f>MATCH(A5688,'Bank of England inputs'!A:A,0)</f>
        <v>#N/A</v>
      </c>
      <c r="D5688" s="6" t="e">
        <f>IF($A5688&gt;DataEnd,NA(),IFERROR(INDEX('iBoxx inputs'!B:B,MATCH($A5688,'iBoxx inputs'!$A:$A,0)),D5687))</f>
        <v>#N/A</v>
      </c>
      <c r="E5688" s="6" t="e">
        <f>IF($A5688&gt;DataEnd,NA(),IFERROR(INDEX('iBoxx inputs'!C:C,MATCH($A5688,'iBoxx inputs'!$A:$A,0)),E5687))</f>
        <v>#N/A</v>
      </c>
      <c r="F5688" s="6" t="e">
        <f>IF($A5688&gt;DataEnd,NA(),IFERROR(INDEX('Bank of England inputs'!D:D,MATCH($A5688,'Bank of England inputs'!$A:$A,0),0),F5687))</f>
        <v>#N/A</v>
      </c>
      <c r="G5688" s="19"/>
      <c r="H5688" s="5">
        <f t="shared" si="521"/>
        <v>44014</v>
      </c>
      <c r="I5688" s="6" t="e">
        <f t="shared" si="522"/>
        <v>#N/A</v>
      </c>
      <c r="J5688" s="6" t="e">
        <f t="shared" si="523"/>
        <v>#N/A</v>
      </c>
      <c r="K5688" s="19">
        <f t="shared" si="524"/>
        <v>2527</v>
      </c>
      <c r="L5688" s="6" t="e">
        <f t="shared" ca="1" si="525"/>
        <v>#N/A</v>
      </c>
    </row>
    <row r="5689" spans="1:12" x14ac:dyDescent="0.2">
      <c r="A5689" s="5">
        <f>IF(AND(dateA=1,A5688&lt;DataEnd),'iBoxx inputs'!A5693,IF(AND(dateA=2,A5688&lt;DataEnd),'Bank of England inputs'!A5693,IF(dateA=3,A5688+1,IF(dateA=4,WORKDAY(A5688,1,),WORKDAY(A5688,1,holidayQ)))))</f>
        <v>44015</v>
      </c>
      <c r="B5689" s="35" t="e">
        <f>MATCH(A5689,'iBoxx inputs'!A:A,0)</f>
        <v>#N/A</v>
      </c>
      <c r="C5689" s="35" t="e">
        <f>MATCH(A5689,'Bank of England inputs'!A:A,0)</f>
        <v>#N/A</v>
      </c>
      <c r="D5689" s="6" t="e">
        <f>IF($A5689&gt;DataEnd,NA(),IFERROR(INDEX('iBoxx inputs'!B:B,MATCH($A5689,'iBoxx inputs'!$A:$A,0)),D5688))</f>
        <v>#N/A</v>
      </c>
      <c r="E5689" s="6" t="e">
        <f>IF($A5689&gt;DataEnd,NA(),IFERROR(INDEX('iBoxx inputs'!C:C,MATCH($A5689,'iBoxx inputs'!$A:$A,0)),E5688))</f>
        <v>#N/A</v>
      </c>
      <c r="F5689" s="6" t="e">
        <f>IF($A5689&gt;DataEnd,NA(),IFERROR(INDEX('Bank of England inputs'!D:D,MATCH($A5689,'Bank of England inputs'!$A:$A,0),0),F5688))</f>
        <v>#N/A</v>
      </c>
      <c r="G5689" s="19"/>
      <c r="H5689" s="5">
        <f t="shared" si="521"/>
        <v>44015</v>
      </c>
      <c r="I5689" s="6" t="e">
        <f t="shared" si="522"/>
        <v>#N/A</v>
      </c>
      <c r="J5689" s="6" t="e">
        <f t="shared" si="523"/>
        <v>#N/A</v>
      </c>
      <c r="K5689" s="19">
        <f t="shared" si="524"/>
        <v>2528</v>
      </c>
      <c r="L5689" s="6" t="e">
        <f t="shared" ca="1" si="525"/>
        <v>#N/A</v>
      </c>
    </row>
    <row r="5690" spans="1:12" x14ac:dyDescent="0.2">
      <c r="A5690" s="5">
        <f>IF(AND(dateA=1,A5689&lt;DataEnd),'iBoxx inputs'!A5694,IF(AND(dateA=2,A5689&lt;DataEnd),'Bank of England inputs'!A5694,IF(dateA=3,A5689+1,IF(dateA=4,WORKDAY(A5689,1,),WORKDAY(A5689,1,holidayQ)))))</f>
        <v>44018</v>
      </c>
      <c r="B5690" s="35" t="e">
        <f>MATCH(A5690,'iBoxx inputs'!A:A,0)</f>
        <v>#N/A</v>
      </c>
      <c r="C5690" s="35" t="e">
        <f>MATCH(A5690,'Bank of England inputs'!A:A,0)</f>
        <v>#N/A</v>
      </c>
      <c r="D5690" s="6" t="e">
        <f>IF($A5690&gt;DataEnd,NA(),IFERROR(INDEX('iBoxx inputs'!B:B,MATCH($A5690,'iBoxx inputs'!$A:$A,0)),D5689))</f>
        <v>#N/A</v>
      </c>
      <c r="E5690" s="6" t="e">
        <f>IF($A5690&gt;DataEnd,NA(),IFERROR(INDEX('iBoxx inputs'!C:C,MATCH($A5690,'iBoxx inputs'!$A:$A,0)),E5689))</f>
        <v>#N/A</v>
      </c>
      <c r="F5690" s="6" t="e">
        <f>IF($A5690&gt;DataEnd,NA(),IFERROR(INDEX('Bank of England inputs'!D:D,MATCH($A5690,'Bank of England inputs'!$A:$A,0),0),F5689))</f>
        <v>#N/A</v>
      </c>
      <c r="G5690" s="19"/>
      <c r="H5690" s="5">
        <f t="shared" si="521"/>
        <v>44018</v>
      </c>
      <c r="I5690" s="6" t="e">
        <f t="shared" si="522"/>
        <v>#N/A</v>
      </c>
      <c r="J5690" s="6" t="e">
        <f t="shared" si="523"/>
        <v>#N/A</v>
      </c>
      <c r="K5690" s="19">
        <f t="shared" si="524"/>
        <v>2527</v>
      </c>
      <c r="L5690" s="6" t="e">
        <f t="shared" ca="1" si="525"/>
        <v>#N/A</v>
      </c>
    </row>
    <row r="5691" spans="1:12" x14ac:dyDescent="0.2">
      <c r="A5691" s="5">
        <f>IF(AND(dateA=1,A5690&lt;DataEnd),'iBoxx inputs'!A5695,IF(AND(dateA=2,A5690&lt;DataEnd),'Bank of England inputs'!A5695,IF(dateA=3,A5690+1,IF(dateA=4,WORKDAY(A5690,1,),WORKDAY(A5690,1,holidayQ)))))</f>
        <v>44019</v>
      </c>
      <c r="B5691" s="35" t="e">
        <f>MATCH(A5691,'iBoxx inputs'!A:A,0)</f>
        <v>#N/A</v>
      </c>
      <c r="C5691" s="35" t="e">
        <f>MATCH(A5691,'Bank of England inputs'!A:A,0)</f>
        <v>#N/A</v>
      </c>
      <c r="D5691" s="6" t="e">
        <f>IF($A5691&gt;DataEnd,NA(),IFERROR(INDEX('iBoxx inputs'!B:B,MATCH($A5691,'iBoxx inputs'!$A:$A,0)),D5690))</f>
        <v>#N/A</v>
      </c>
      <c r="E5691" s="6" t="e">
        <f>IF($A5691&gt;DataEnd,NA(),IFERROR(INDEX('iBoxx inputs'!C:C,MATCH($A5691,'iBoxx inputs'!$A:$A,0)),E5690))</f>
        <v>#N/A</v>
      </c>
      <c r="F5691" s="6" t="e">
        <f>IF($A5691&gt;DataEnd,NA(),IFERROR(INDEX('Bank of England inputs'!D:D,MATCH($A5691,'Bank of England inputs'!$A:$A,0),0),F5690))</f>
        <v>#N/A</v>
      </c>
      <c r="G5691" s="19"/>
      <c r="H5691" s="5">
        <f t="shared" si="521"/>
        <v>44019</v>
      </c>
      <c r="I5691" s="6" t="e">
        <f t="shared" si="522"/>
        <v>#N/A</v>
      </c>
      <c r="J5691" s="6" t="e">
        <f t="shared" si="523"/>
        <v>#N/A</v>
      </c>
      <c r="K5691" s="19">
        <f t="shared" si="524"/>
        <v>2527</v>
      </c>
      <c r="L5691" s="6" t="e">
        <f t="shared" ca="1" si="525"/>
        <v>#N/A</v>
      </c>
    </row>
    <row r="5692" spans="1:12" x14ac:dyDescent="0.2">
      <c r="A5692" s="5">
        <f>IF(AND(dateA=1,A5691&lt;DataEnd),'iBoxx inputs'!A5696,IF(AND(dateA=2,A5691&lt;DataEnd),'Bank of England inputs'!A5696,IF(dateA=3,A5691+1,IF(dateA=4,WORKDAY(A5691,1,),WORKDAY(A5691,1,holidayQ)))))</f>
        <v>44020</v>
      </c>
      <c r="B5692" s="35" t="e">
        <f>MATCH(A5692,'iBoxx inputs'!A:A,0)</f>
        <v>#N/A</v>
      </c>
      <c r="C5692" s="35" t="e">
        <f>MATCH(A5692,'Bank of England inputs'!A:A,0)</f>
        <v>#N/A</v>
      </c>
      <c r="D5692" s="6" t="e">
        <f>IF($A5692&gt;DataEnd,NA(),IFERROR(INDEX('iBoxx inputs'!B:B,MATCH($A5692,'iBoxx inputs'!$A:$A,0)),D5691))</f>
        <v>#N/A</v>
      </c>
      <c r="E5692" s="6" t="e">
        <f>IF($A5692&gt;DataEnd,NA(),IFERROR(INDEX('iBoxx inputs'!C:C,MATCH($A5692,'iBoxx inputs'!$A:$A,0)),E5691))</f>
        <v>#N/A</v>
      </c>
      <c r="F5692" s="6" t="e">
        <f>IF($A5692&gt;DataEnd,NA(),IFERROR(INDEX('Bank of England inputs'!D:D,MATCH($A5692,'Bank of England inputs'!$A:$A,0),0),F5691))</f>
        <v>#N/A</v>
      </c>
      <c r="G5692" s="19"/>
      <c r="H5692" s="5">
        <f t="shared" si="521"/>
        <v>44020</v>
      </c>
      <c r="I5692" s="6" t="e">
        <f t="shared" si="522"/>
        <v>#N/A</v>
      </c>
      <c r="J5692" s="6" t="e">
        <f t="shared" si="523"/>
        <v>#N/A</v>
      </c>
      <c r="K5692" s="19">
        <f t="shared" si="524"/>
        <v>2527</v>
      </c>
      <c r="L5692" s="6" t="e">
        <f t="shared" ca="1" si="525"/>
        <v>#N/A</v>
      </c>
    </row>
    <row r="5693" spans="1:12" x14ac:dyDescent="0.2">
      <c r="A5693" s="5">
        <f>IF(AND(dateA=1,A5692&lt;DataEnd),'iBoxx inputs'!A5697,IF(AND(dateA=2,A5692&lt;DataEnd),'Bank of England inputs'!A5697,IF(dateA=3,A5692+1,IF(dateA=4,WORKDAY(A5692,1,),WORKDAY(A5692,1,holidayQ)))))</f>
        <v>44021</v>
      </c>
      <c r="B5693" s="35" t="e">
        <f>MATCH(A5693,'iBoxx inputs'!A:A,0)</f>
        <v>#N/A</v>
      </c>
      <c r="C5693" s="35" t="e">
        <f>MATCH(A5693,'Bank of England inputs'!A:A,0)</f>
        <v>#N/A</v>
      </c>
      <c r="D5693" s="6" t="e">
        <f>IF($A5693&gt;DataEnd,NA(),IFERROR(INDEX('iBoxx inputs'!B:B,MATCH($A5693,'iBoxx inputs'!$A:$A,0)),D5692))</f>
        <v>#N/A</v>
      </c>
      <c r="E5693" s="6" t="e">
        <f>IF($A5693&gt;DataEnd,NA(),IFERROR(INDEX('iBoxx inputs'!C:C,MATCH($A5693,'iBoxx inputs'!$A:$A,0)),E5692))</f>
        <v>#N/A</v>
      </c>
      <c r="F5693" s="6" t="e">
        <f>IF($A5693&gt;DataEnd,NA(),IFERROR(INDEX('Bank of England inputs'!D:D,MATCH($A5693,'Bank of England inputs'!$A:$A,0),0),F5692))</f>
        <v>#N/A</v>
      </c>
      <c r="G5693" s="19"/>
      <c r="H5693" s="5">
        <f t="shared" si="521"/>
        <v>44021</v>
      </c>
      <c r="I5693" s="6" t="e">
        <f t="shared" si="522"/>
        <v>#N/A</v>
      </c>
      <c r="J5693" s="6" t="e">
        <f t="shared" si="523"/>
        <v>#N/A</v>
      </c>
      <c r="K5693" s="19">
        <f t="shared" si="524"/>
        <v>2527</v>
      </c>
      <c r="L5693" s="6" t="e">
        <f t="shared" ca="1" si="525"/>
        <v>#N/A</v>
      </c>
    </row>
    <row r="5694" spans="1:12" x14ac:dyDescent="0.2">
      <c r="A5694" s="5">
        <f>IF(AND(dateA=1,A5693&lt;DataEnd),'iBoxx inputs'!A5698,IF(AND(dateA=2,A5693&lt;DataEnd),'Bank of England inputs'!A5698,IF(dateA=3,A5693+1,IF(dateA=4,WORKDAY(A5693,1,),WORKDAY(A5693,1,holidayQ)))))</f>
        <v>44022</v>
      </c>
      <c r="B5694" s="35" t="e">
        <f>MATCH(A5694,'iBoxx inputs'!A:A,0)</f>
        <v>#N/A</v>
      </c>
      <c r="C5694" s="35" t="e">
        <f>MATCH(A5694,'Bank of England inputs'!A:A,0)</f>
        <v>#N/A</v>
      </c>
      <c r="D5694" s="6" t="e">
        <f>IF($A5694&gt;DataEnd,NA(),IFERROR(INDEX('iBoxx inputs'!B:B,MATCH($A5694,'iBoxx inputs'!$A:$A,0)),D5693))</f>
        <v>#N/A</v>
      </c>
      <c r="E5694" s="6" t="e">
        <f>IF($A5694&gt;DataEnd,NA(),IFERROR(INDEX('iBoxx inputs'!C:C,MATCH($A5694,'iBoxx inputs'!$A:$A,0)),E5693))</f>
        <v>#N/A</v>
      </c>
      <c r="F5694" s="6" t="e">
        <f>IF($A5694&gt;DataEnd,NA(),IFERROR(INDEX('Bank of England inputs'!D:D,MATCH($A5694,'Bank of England inputs'!$A:$A,0),0),F5693))</f>
        <v>#N/A</v>
      </c>
      <c r="G5694" s="19"/>
      <c r="H5694" s="5">
        <f t="shared" si="521"/>
        <v>44022</v>
      </c>
      <c r="I5694" s="6" t="e">
        <f t="shared" si="522"/>
        <v>#N/A</v>
      </c>
      <c r="J5694" s="6" t="e">
        <f t="shared" si="523"/>
        <v>#N/A</v>
      </c>
      <c r="K5694" s="19">
        <f t="shared" si="524"/>
        <v>2528</v>
      </c>
      <c r="L5694" s="6" t="e">
        <f t="shared" ca="1" si="525"/>
        <v>#N/A</v>
      </c>
    </row>
    <row r="5695" spans="1:12" x14ac:dyDescent="0.2">
      <c r="A5695" s="5">
        <f>IF(AND(dateA=1,A5694&lt;DataEnd),'iBoxx inputs'!A5699,IF(AND(dateA=2,A5694&lt;DataEnd),'Bank of England inputs'!A5699,IF(dateA=3,A5694+1,IF(dateA=4,WORKDAY(A5694,1,),WORKDAY(A5694,1,holidayQ)))))</f>
        <v>44025</v>
      </c>
      <c r="B5695" s="35" t="e">
        <f>MATCH(A5695,'iBoxx inputs'!A:A,0)</f>
        <v>#N/A</v>
      </c>
      <c r="C5695" s="35" t="e">
        <f>MATCH(A5695,'Bank of England inputs'!A:A,0)</f>
        <v>#N/A</v>
      </c>
      <c r="D5695" s="6" t="e">
        <f>IF($A5695&gt;DataEnd,NA(),IFERROR(INDEX('iBoxx inputs'!B:B,MATCH($A5695,'iBoxx inputs'!$A:$A,0)),D5694))</f>
        <v>#N/A</v>
      </c>
      <c r="E5695" s="6" t="e">
        <f>IF($A5695&gt;DataEnd,NA(),IFERROR(INDEX('iBoxx inputs'!C:C,MATCH($A5695,'iBoxx inputs'!$A:$A,0)),E5694))</f>
        <v>#N/A</v>
      </c>
      <c r="F5695" s="6" t="e">
        <f>IF($A5695&gt;DataEnd,NA(),IFERROR(INDEX('Bank of England inputs'!D:D,MATCH($A5695,'Bank of England inputs'!$A:$A,0),0),F5694))</f>
        <v>#N/A</v>
      </c>
      <c r="G5695" s="19"/>
      <c r="H5695" s="5">
        <f t="shared" si="521"/>
        <v>44025</v>
      </c>
      <c r="I5695" s="6" t="e">
        <f t="shared" si="522"/>
        <v>#N/A</v>
      </c>
      <c r="J5695" s="6" t="e">
        <f t="shared" si="523"/>
        <v>#N/A</v>
      </c>
      <c r="K5695" s="19">
        <f t="shared" si="524"/>
        <v>2527</v>
      </c>
      <c r="L5695" s="6" t="e">
        <f t="shared" ca="1" si="525"/>
        <v>#N/A</v>
      </c>
    </row>
    <row r="5696" spans="1:12" x14ac:dyDescent="0.2">
      <c r="A5696" s="5">
        <f>IF(AND(dateA=1,A5695&lt;DataEnd),'iBoxx inputs'!A5700,IF(AND(dateA=2,A5695&lt;DataEnd),'Bank of England inputs'!A5700,IF(dateA=3,A5695+1,IF(dateA=4,WORKDAY(A5695,1,),WORKDAY(A5695,1,holidayQ)))))</f>
        <v>44026</v>
      </c>
      <c r="B5696" s="35" t="e">
        <f>MATCH(A5696,'iBoxx inputs'!A:A,0)</f>
        <v>#N/A</v>
      </c>
      <c r="C5696" s="35" t="e">
        <f>MATCH(A5696,'Bank of England inputs'!A:A,0)</f>
        <v>#N/A</v>
      </c>
      <c r="D5696" s="6" t="e">
        <f>IF($A5696&gt;DataEnd,NA(),IFERROR(INDEX('iBoxx inputs'!B:B,MATCH($A5696,'iBoxx inputs'!$A:$A,0)),D5695))</f>
        <v>#N/A</v>
      </c>
      <c r="E5696" s="6" t="e">
        <f>IF($A5696&gt;DataEnd,NA(),IFERROR(INDEX('iBoxx inputs'!C:C,MATCH($A5696,'iBoxx inputs'!$A:$A,0)),E5695))</f>
        <v>#N/A</v>
      </c>
      <c r="F5696" s="6" t="e">
        <f>IF($A5696&gt;DataEnd,NA(),IFERROR(INDEX('Bank of England inputs'!D:D,MATCH($A5696,'Bank of England inputs'!$A:$A,0),0),F5695))</f>
        <v>#N/A</v>
      </c>
      <c r="G5696" s="19"/>
      <c r="H5696" s="5">
        <f t="shared" si="521"/>
        <v>44026</v>
      </c>
      <c r="I5696" s="6" t="e">
        <f t="shared" si="522"/>
        <v>#N/A</v>
      </c>
      <c r="J5696" s="6" t="e">
        <f t="shared" si="523"/>
        <v>#N/A</v>
      </c>
      <c r="K5696" s="19">
        <f t="shared" si="524"/>
        <v>2527</v>
      </c>
      <c r="L5696" s="6" t="e">
        <f t="shared" ca="1" si="525"/>
        <v>#N/A</v>
      </c>
    </row>
    <row r="5697" spans="1:12" x14ac:dyDescent="0.2">
      <c r="A5697" s="5">
        <f>IF(AND(dateA=1,A5696&lt;DataEnd),'iBoxx inputs'!A5701,IF(AND(dateA=2,A5696&lt;DataEnd),'Bank of England inputs'!A5701,IF(dateA=3,A5696+1,IF(dateA=4,WORKDAY(A5696,1,),WORKDAY(A5696,1,holidayQ)))))</f>
        <v>44027</v>
      </c>
      <c r="B5697" s="35" t="e">
        <f>MATCH(A5697,'iBoxx inputs'!A:A,0)</f>
        <v>#N/A</v>
      </c>
      <c r="C5697" s="35" t="e">
        <f>MATCH(A5697,'Bank of England inputs'!A:A,0)</f>
        <v>#N/A</v>
      </c>
      <c r="D5697" s="6" t="e">
        <f>IF($A5697&gt;DataEnd,NA(),IFERROR(INDEX('iBoxx inputs'!B:B,MATCH($A5697,'iBoxx inputs'!$A:$A,0)),D5696))</f>
        <v>#N/A</v>
      </c>
      <c r="E5697" s="6" t="e">
        <f>IF($A5697&gt;DataEnd,NA(),IFERROR(INDEX('iBoxx inputs'!C:C,MATCH($A5697,'iBoxx inputs'!$A:$A,0)),E5696))</f>
        <v>#N/A</v>
      </c>
      <c r="F5697" s="6" t="e">
        <f>IF($A5697&gt;DataEnd,NA(),IFERROR(INDEX('Bank of England inputs'!D:D,MATCH($A5697,'Bank of England inputs'!$A:$A,0),0),F5696))</f>
        <v>#N/A</v>
      </c>
      <c r="G5697" s="19"/>
      <c r="H5697" s="5">
        <f t="shared" si="521"/>
        <v>44027</v>
      </c>
      <c r="I5697" s="6" t="e">
        <f t="shared" si="522"/>
        <v>#N/A</v>
      </c>
      <c r="J5697" s="6" t="e">
        <f t="shared" si="523"/>
        <v>#N/A</v>
      </c>
      <c r="K5697" s="19">
        <f t="shared" si="524"/>
        <v>2527</v>
      </c>
      <c r="L5697" s="6" t="e">
        <f t="shared" ca="1" si="525"/>
        <v>#N/A</v>
      </c>
    </row>
    <row r="5698" spans="1:12" x14ac:dyDescent="0.2">
      <c r="A5698" s="5">
        <f>IF(AND(dateA=1,A5697&lt;DataEnd),'iBoxx inputs'!A5702,IF(AND(dateA=2,A5697&lt;DataEnd),'Bank of England inputs'!A5702,IF(dateA=3,A5697+1,IF(dateA=4,WORKDAY(A5697,1,),WORKDAY(A5697,1,holidayQ)))))</f>
        <v>44028</v>
      </c>
      <c r="B5698" s="35" t="e">
        <f>MATCH(A5698,'iBoxx inputs'!A:A,0)</f>
        <v>#N/A</v>
      </c>
      <c r="C5698" s="35" t="e">
        <f>MATCH(A5698,'Bank of England inputs'!A:A,0)</f>
        <v>#N/A</v>
      </c>
      <c r="D5698" s="6" t="e">
        <f>IF($A5698&gt;DataEnd,NA(),IFERROR(INDEX('iBoxx inputs'!B:B,MATCH($A5698,'iBoxx inputs'!$A:$A,0)),D5697))</f>
        <v>#N/A</v>
      </c>
      <c r="E5698" s="6" t="e">
        <f>IF($A5698&gt;DataEnd,NA(),IFERROR(INDEX('iBoxx inputs'!C:C,MATCH($A5698,'iBoxx inputs'!$A:$A,0)),E5697))</f>
        <v>#N/A</v>
      </c>
      <c r="F5698" s="6" t="e">
        <f>IF($A5698&gt;DataEnd,NA(),IFERROR(INDEX('Bank of England inputs'!D:D,MATCH($A5698,'Bank of England inputs'!$A:$A,0),0),F5697))</f>
        <v>#N/A</v>
      </c>
      <c r="G5698" s="19"/>
      <c r="H5698" s="5">
        <f t="shared" ref="H5698:H5761" si="526">A5698</f>
        <v>44028</v>
      </c>
      <c r="I5698" s="6" t="e">
        <f t="shared" ref="I5698:I5761" si="527">(D5698+E5698)/2</f>
        <v>#N/A</v>
      </c>
      <c r="J5698" s="6" t="e">
        <f t="shared" ref="J5698:J5761" si="528">((1+I5698/100)/(1+F5698/100)-1)*100</f>
        <v>#N/A</v>
      </c>
      <c r="K5698" s="19">
        <f t="shared" si="524"/>
        <v>2527</v>
      </c>
      <c r="L5698" s="6" t="e">
        <f t="shared" ca="1" si="525"/>
        <v>#N/A</v>
      </c>
    </row>
    <row r="5699" spans="1:12" x14ac:dyDescent="0.2">
      <c r="A5699" s="5">
        <f>IF(AND(dateA=1,A5698&lt;DataEnd),'iBoxx inputs'!A5703,IF(AND(dateA=2,A5698&lt;DataEnd),'Bank of England inputs'!A5703,IF(dateA=3,A5698+1,IF(dateA=4,WORKDAY(A5698,1,),WORKDAY(A5698,1,holidayQ)))))</f>
        <v>44029</v>
      </c>
      <c r="B5699" s="35" t="e">
        <f>MATCH(A5699,'iBoxx inputs'!A:A,0)</f>
        <v>#N/A</v>
      </c>
      <c r="C5699" s="35" t="e">
        <f>MATCH(A5699,'Bank of England inputs'!A:A,0)</f>
        <v>#N/A</v>
      </c>
      <c r="D5699" s="6" t="e">
        <f>IF($A5699&gt;DataEnd,NA(),IFERROR(INDEX('iBoxx inputs'!B:B,MATCH($A5699,'iBoxx inputs'!$A:$A,0)),D5698))</f>
        <v>#N/A</v>
      </c>
      <c r="E5699" s="6" t="e">
        <f>IF($A5699&gt;DataEnd,NA(),IFERROR(INDEX('iBoxx inputs'!C:C,MATCH($A5699,'iBoxx inputs'!$A:$A,0)),E5698))</f>
        <v>#N/A</v>
      </c>
      <c r="F5699" s="6" t="e">
        <f>IF($A5699&gt;DataEnd,NA(),IFERROR(INDEX('Bank of England inputs'!D:D,MATCH($A5699,'Bank of England inputs'!$A:$A,0),0),F5698))</f>
        <v>#N/A</v>
      </c>
      <c r="G5699" s="19"/>
      <c r="H5699" s="5">
        <f t="shared" si="526"/>
        <v>44029</v>
      </c>
      <c r="I5699" s="6" t="e">
        <f t="shared" si="527"/>
        <v>#N/A</v>
      </c>
      <c r="J5699" s="6" t="e">
        <f t="shared" si="528"/>
        <v>#N/A</v>
      </c>
      <c r="K5699" s="19">
        <f t="shared" si="524"/>
        <v>2528</v>
      </c>
      <c r="L5699" s="6" t="e">
        <f t="shared" ca="1" si="525"/>
        <v>#N/A</v>
      </c>
    </row>
    <row r="5700" spans="1:12" x14ac:dyDescent="0.2">
      <c r="A5700" s="5">
        <f>IF(AND(dateA=1,A5699&lt;DataEnd),'iBoxx inputs'!A5704,IF(AND(dateA=2,A5699&lt;DataEnd),'Bank of England inputs'!A5704,IF(dateA=3,A5699+1,IF(dateA=4,WORKDAY(A5699,1,),WORKDAY(A5699,1,holidayQ)))))</f>
        <v>44032</v>
      </c>
      <c r="B5700" s="35" t="e">
        <f>MATCH(A5700,'iBoxx inputs'!A:A,0)</f>
        <v>#N/A</v>
      </c>
      <c r="C5700" s="35" t="e">
        <f>MATCH(A5700,'Bank of England inputs'!A:A,0)</f>
        <v>#N/A</v>
      </c>
      <c r="D5700" s="6" t="e">
        <f>IF($A5700&gt;DataEnd,NA(),IFERROR(INDEX('iBoxx inputs'!B:B,MATCH($A5700,'iBoxx inputs'!$A:$A,0)),D5699))</f>
        <v>#N/A</v>
      </c>
      <c r="E5700" s="6" t="e">
        <f>IF($A5700&gt;DataEnd,NA(),IFERROR(INDEX('iBoxx inputs'!C:C,MATCH($A5700,'iBoxx inputs'!$A:$A,0)),E5699))</f>
        <v>#N/A</v>
      </c>
      <c r="F5700" s="6" t="e">
        <f>IF($A5700&gt;DataEnd,NA(),IFERROR(INDEX('Bank of England inputs'!D:D,MATCH($A5700,'Bank of England inputs'!$A:$A,0),0),F5699))</f>
        <v>#N/A</v>
      </c>
      <c r="G5700" s="19"/>
      <c r="H5700" s="5">
        <f t="shared" si="526"/>
        <v>44032</v>
      </c>
      <c r="I5700" s="6" t="e">
        <f t="shared" si="527"/>
        <v>#N/A</v>
      </c>
      <c r="J5700" s="6" t="e">
        <f t="shared" si="528"/>
        <v>#N/A</v>
      </c>
      <c r="K5700" s="19">
        <f t="shared" si="524"/>
        <v>2527</v>
      </c>
      <c r="L5700" s="6" t="e">
        <f t="shared" ca="1" si="525"/>
        <v>#N/A</v>
      </c>
    </row>
    <row r="5701" spans="1:12" x14ac:dyDescent="0.2">
      <c r="A5701" s="5">
        <f>IF(AND(dateA=1,A5700&lt;DataEnd),'iBoxx inputs'!A5705,IF(AND(dateA=2,A5700&lt;DataEnd),'Bank of England inputs'!A5705,IF(dateA=3,A5700+1,IF(dateA=4,WORKDAY(A5700,1,),WORKDAY(A5700,1,holidayQ)))))</f>
        <v>44033</v>
      </c>
      <c r="B5701" s="35" t="e">
        <f>MATCH(A5701,'iBoxx inputs'!A:A,0)</f>
        <v>#N/A</v>
      </c>
      <c r="C5701" s="35" t="e">
        <f>MATCH(A5701,'Bank of England inputs'!A:A,0)</f>
        <v>#N/A</v>
      </c>
      <c r="D5701" s="6" t="e">
        <f>IF($A5701&gt;DataEnd,NA(),IFERROR(INDEX('iBoxx inputs'!B:B,MATCH($A5701,'iBoxx inputs'!$A:$A,0)),D5700))</f>
        <v>#N/A</v>
      </c>
      <c r="E5701" s="6" t="e">
        <f>IF($A5701&gt;DataEnd,NA(),IFERROR(INDEX('iBoxx inputs'!C:C,MATCH($A5701,'iBoxx inputs'!$A:$A,0)),E5700))</f>
        <v>#N/A</v>
      </c>
      <c r="F5701" s="6" t="e">
        <f>IF($A5701&gt;DataEnd,NA(),IFERROR(INDEX('Bank of England inputs'!D:D,MATCH($A5701,'Bank of England inputs'!$A:$A,0),0),F5700))</f>
        <v>#N/A</v>
      </c>
      <c r="G5701" s="19"/>
      <c r="H5701" s="5">
        <f t="shared" si="526"/>
        <v>44033</v>
      </c>
      <c r="I5701" s="6" t="e">
        <f t="shared" si="527"/>
        <v>#N/A</v>
      </c>
      <c r="J5701" s="6" t="e">
        <f t="shared" si="528"/>
        <v>#N/A</v>
      </c>
      <c r="K5701" s="19">
        <f t="shared" si="524"/>
        <v>2527</v>
      </c>
      <c r="L5701" s="6" t="e">
        <f t="shared" ca="1" si="525"/>
        <v>#N/A</v>
      </c>
    </row>
    <row r="5702" spans="1:12" x14ac:dyDescent="0.2">
      <c r="A5702" s="5">
        <f>IF(AND(dateA=1,A5701&lt;DataEnd),'iBoxx inputs'!A5706,IF(AND(dateA=2,A5701&lt;DataEnd),'Bank of England inputs'!A5706,IF(dateA=3,A5701+1,IF(dateA=4,WORKDAY(A5701,1,),WORKDAY(A5701,1,holidayQ)))))</f>
        <v>44034</v>
      </c>
      <c r="B5702" s="35" t="e">
        <f>MATCH(A5702,'iBoxx inputs'!A:A,0)</f>
        <v>#N/A</v>
      </c>
      <c r="C5702" s="35" t="e">
        <f>MATCH(A5702,'Bank of England inputs'!A:A,0)</f>
        <v>#N/A</v>
      </c>
      <c r="D5702" s="6" t="e">
        <f>IF($A5702&gt;DataEnd,NA(),IFERROR(INDEX('iBoxx inputs'!B:B,MATCH($A5702,'iBoxx inputs'!$A:$A,0)),D5701))</f>
        <v>#N/A</v>
      </c>
      <c r="E5702" s="6" t="e">
        <f>IF($A5702&gt;DataEnd,NA(),IFERROR(INDEX('iBoxx inputs'!C:C,MATCH($A5702,'iBoxx inputs'!$A:$A,0)),E5701))</f>
        <v>#N/A</v>
      </c>
      <c r="F5702" s="6" t="e">
        <f>IF($A5702&gt;DataEnd,NA(),IFERROR(INDEX('Bank of England inputs'!D:D,MATCH($A5702,'Bank of England inputs'!$A:$A,0),0),F5701))</f>
        <v>#N/A</v>
      </c>
      <c r="G5702" s="19"/>
      <c r="H5702" s="5">
        <f t="shared" si="526"/>
        <v>44034</v>
      </c>
      <c r="I5702" s="6" t="e">
        <f t="shared" si="527"/>
        <v>#N/A</v>
      </c>
      <c r="J5702" s="6" t="e">
        <f t="shared" si="528"/>
        <v>#N/A</v>
      </c>
      <c r="K5702" s="19">
        <f t="shared" si="524"/>
        <v>2527</v>
      </c>
      <c r="L5702" s="6" t="e">
        <f t="shared" ca="1" si="525"/>
        <v>#N/A</v>
      </c>
    </row>
    <row r="5703" spans="1:12" x14ac:dyDescent="0.2">
      <c r="A5703" s="5">
        <f>IF(AND(dateA=1,A5702&lt;DataEnd),'iBoxx inputs'!A5707,IF(AND(dateA=2,A5702&lt;DataEnd),'Bank of England inputs'!A5707,IF(dateA=3,A5702+1,IF(dateA=4,WORKDAY(A5702,1,),WORKDAY(A5702,1,holidayQ)))))</f>
        <v>44035</v>
      </c>
      <c r="B5703" s="35" t="e">
        <f>MATCH(A5703,'iBoxx inputs'!A:A,0)</f>
        <v>#N/A</v>
      </c>
      <c r="C5703" s="35" t="e">
        <f>MATCH(A5703,'Bank of England inputs'!A:A,0)</f>
        <v>#N/A</v>
      </c>
      <c r="D5703" s="6" t="e">
        <f>IF($A5703&gt;DataEnd,NA(),IFERROR(INDEX('iBoxx inputs'!B:B,MATCH($A5703,'iBoxx inputs'!$A:$A,0)),D5702))</f>
        <v>#N/A</v>
      </c>
      <c r="E5703" s="6" t="e">
        <f>IF($A5703&gt;DataEnd,NA(),IFERROR(INDEX('iBoxx inputs'!C:C,MATCH($A5703,'iBoxx inputs'!$A:$A,0)),E5702))</f>
        <v>#N/A</v>
      </c>
      <c r="F5703" s="6" t="e">
        <f>IF($A5703&gt;DataEnd,NA(),IFERROR(INDEX('Bank of England inputs'!D:D,MATCH($A5703,'Bank of England inputs'!$A:$A,0),0),F5702))</f>
        <v>#N/A</v>
      </c>
      <c r="G5703" s="19"/>
      <c r="H5703" s="5">
        <f t="shared" si="526"/>
        <v>44035</v>
      </c>
      <c r="I5703" s="6" t="e">
        <f t="shared" si="527"/>
        <v>#N/A</v>
      </c>
      <c r="J5703" s="6" t="e">
        <f t="shared" si="528"/>
        <v>#N/A</v>
      </c>
      <c r="K5703" s="19">
        <f t="shared" si="524"/>
        <v>2527</v>
      </c>
      <c r="L5703" s="6" t="e">
        <f t="shared" ca="1" si="525"/>
        <v>#N/A</v>
      </c>
    </row>
    <row r="5704" spans="1:12" x14ac:dyDescent="0.2">
      <c r="A5704" s="5">
        <f>IF(AND(dateA=1,A5703&lt;DataEnd),'iBoxx inputs'!A5708,IF(AND(dateA=2,A5703&lt;DataEnd),'Bank of England inputs'!A5708,IF(dateA=3,A5703+1,IF(dateA=4,WORKDAY(A5703,1,),WORKDAY(A5703,1,holidayQ)))))</f>
        <v>44036</v>
      </c>
      <c r="B5704" s="35" t="e">
        <f>MATCH(A5704,'iBoxx inputs'!A:A,0)</f>
        <v>#N/A</v>
      </c>
      <c r="C5704" s="35" t="e">
        <f>MATCH(A5704,'Bank of England inputs'!A:A,0)</f>
        <v>#N/A</v>
      </c>
      <c r="D5704" s="6" t="e">
        <f>IF($A5704&gt;DataEnd,NA(),IFERROR(INDEX('iBoxx inputs'!B:B,MATCH($A5704,'iBoxx inputs'!$A:$A,0)),D5703))</f>
        <v>#N/A</v>
      </c>
      <c r="E5704" s="6" t="e">
        <f>IF($A5704&gt;DataEnd,NA(),IFERROR(INDEX('iBoxx inputs'!C:C,MATCH($A5704,'iBoxx inputs'!$A:$A,0)),E5703))</f>
        <v>#N/A</v>
      </c>
      <c r="F5704" s="6" t="e">
        <f>IF($A5704&gt;DataEnd,NA(),IFERROR(INDEX('Bank of England inputs'!D:D,MATCH($A5704,'Bank of England inputs'!$A:$A,0),0),F5703))</f>
        <v>#N/A</v>
      </c>
      <c r="G5704" s="19"/>
      <c r="H5704" s="5">
        <f t="shared" si="526"/>
        <v>44036</v>
      </c>
      <c r="I5704" s="6" t="e">
        <f t="shared" si="527"/>
        <v>#N/A</v>
      </c>
      <c r="J5704" s="6" t="e">
        <f t="shared" si="528"/>
        <v>#N/A</v>
      </c>
      <c r="K5704" s="19">
        <f t="shared" si="524"/>
        <v>2528</v>
      </c>
      <c r="L5704" s="6" t="e">
        <f t="shared" ca="1" si="525"/>
        <v>#N/A</v>
      </c>
    </row>
    <row r="5705" spans="1:12" x14ac:dyDescent="0.2">
      <c r="A5705" s="5">
        <f>IF(AND(dateA=1,A5704&lt;DataEnd),'iBoxx inputs'!A5709,IF(AND(dateA=2,A5704&lt;DataEnd),'Bank of England inputs'!A5709,IF(dateA=3,A5704+1,IF(dateA=4,WORKDAY(A5704,1,),WORKDAY(A5704,1,holidayQ)))))</f>
        <v>44039</v>
      </c>
      <c r="B5705" s="35" t="e">
        <f>MATCH(A5705,'iBoxx inputs'!A:A,0)</f>
        <v>#N/A</v>
      </c>
      <c r="C5705" s="35" t="e">
        <f>MATCH(A5705,'Bank of England inputs'!A:A,0)</f>
        <v>#N/A</v>
      </c>
      <c r="D5705" s="6" t="e">
        <f>IF($A5705&gt;DataEnd,NA(),IFERROR(INDEX('iBoxx inputs'!B:B,MATCH($A5705,'iBoxx inputs'!$A:$A,0)),D5704))</f>
        <v>#N/A</v>
      </c>
      <c r="E5705" s="6" t="e">
        <f>IF($A5705&gt;DataEnd,NA(),IFERROR(INDEX('iBoxx inputs'!C:C,MATCH($A5705,'iBoxx inputs'!$A:$A,0)),E5704))</f>
        <v>#N/A</v>
      </c>
      <c r="F5705" s="6" t="e">
        <f>IF($A5705&gt;DataEnd,NA(),IFERROR(INDEX('Bank of England inputs'!D:D,MATCH($A5705,'Bank of England inputs'!$A:$A,0),0),F5704))</f>
        <v>#N/A</v>
      </c>
      <c r="G5705" s="19"/>
      <c r="H5705" s="5">
        <f t="shared" si="526"/>
        <v>44039</v>
      </c>
      <c r="I5705" s="6" t="e">
        <f t="shared" si="527"/>
        <v>#N/A</v>
      </c>
      <c r="J5705" s="6" t="e">
        <f t="shared" si="528"/>
        <v>#N/A</v>
      </c>
      <c r="K5705" s="19">
        <f t="shared" si="524"/>
        <v>2527</v>
      </c>
      <c r="L5705" s="6" t="e">
        <f t="shared" ca="1" si="525"/>
        <v>#N/A</v>
      </c>
    </row>
    <row r="5706" spans="1:12" x14ac:dyDescent="0.2">
      <c r="A5706" s="5">
        <f>IF(AND(dateA=1,A5705&lt;DataEnd),'iBoxx inputs'!A5710,IF(AND(dateA=2,A5705&lt;DataEnd),'Bank of England inputs'!A5710,IF(dateA=3,A5705+1,IF(dateA=4,WORKDAY(A5705,1,),WORKDAY(A5705,1,holidayQ)))))</f>
        <v>44040</v>
      </c>
      <c r="B5706" s="35" t="e">
        <f>MATCH(A5706,'iBoxx inputs'!A:A,0)</f>
        <v>#N/A</v>
      </c>
      <c r="C5706" s="35" t="e">
        <f>MATCH(A5706,'Bank of England inputs'!A:A,0)</f>
        <v>#N/A</v>
      </c>
      <c r="D5706" s="6" t="e">
        <f>IF($A5706&gt;DataEnd,NA(),IFERROR(INDEX('iBoxx inputs'!B:B,MATCH($A5706,'iBoxx inputs'!$A:$A,0)),D5705))</f>
        <v>#N/A</v>
      </c>
      <c r="E5706" s="6" t="e">
        <f>IF($A5706&gt;DataEnd,NA(),IFERROR(INDEX('iBoxx inputs'!C:C,MATCH($A5706,'iBoxx inputs'!$A:$A,0)),E5705))</f>
        <v>#N/A</v>
      </c>
      <c r="F5706" s="6" t="e">
        <f>IF($A5706&gt;DataEnd,NA(),IFERROR(INDEX('Bank of England inputs'!D:D,MATCH($A5706,'Bank of England inputs'!$A:$A,0),0),F5705))</f>
        <v>#N/A</v>
      </c>
      <c r="G5706" s="19"/>
      <c r="H5706" s="5">
        <f t="shared" si="526"/>
        <v>44040</v>
      </c>
      <c r="I5706" s="6" t="e">
        <f t="shared" si="527"/>
        <v>#N/A</v>
      </c>
      <c r="J5706" s="6" t="e">
        <f t="shared" si="528"/>
        <v>#N/A</v>
      </c>
      <c r="K5706" s="19">
        <f t="shared" si="524"/>
        <v>2527</v>
      </c>
      <c r="L5706" s="6" t="e">
        <f t="shared" ca="1" si="525"/>
        <v>#N/A</v>
      </c>
    </row>
    <row r="5707" spans="1:12" x14ac:dyDescent="0.2">
      <c r="A5707" s="5">
        <f>IF(AND(dateA=1,A5706&lt;DataEnd),'iBoxx inputs'!A5711,IF(AND(dateA=2,A5706&lt;DataEnd),'Bank of England inputs'!A5711,IF(dateA=3,A5706+1,IF(dateA=4,WORKDAY(A5706,1,),WORKDAY(A5706,1,holidayQ)))))</f>
        <v>44041</v>
      </c>
      <c r="B5707" s="35" t="e">
        <f>MATCH(A5707,'iBoxx inputs'!A:A,0)</f>
        <v>#N/A</v>
      </c>
      <c r="C5707" s="35" t="e">
        <f>MATCH(A5707,'Bank of England inputs'!A:A,0)</f>
        <v>#N/A</v>
      </c>
      <c r="D5707" s="6" t="e">
        <f>IF($A5707&gt;DataEnd,NA(),IFERROR(INDEX('iBoxx inputs'!B:B,MATCH($A5707,'iBoxx inputs'!$A:$A,0)),D5706))</f>
        <v>#N/A</v>
      </c>
      <c r="E5707" s="6" t="e">
        <f>IF($A5707&gt;DataEnd,NA(),IFERROR(INDEX('iBoxx inputs'!C:C,MATCH($A5707,'iBoxx inputs'!$A:$A,0)),E5706))</f>
        <v>#N/A</v>
      </c>
      <c r="F5707" s="6" t="e">
        <f>IF($A5707&gt;DataEnd,NA(),IFERROR(INDEX('Bank of England inputs'!D:D,MATCH($A5707,'Bank of England inputs'!$A:$A,0),0),F5706))</f>
        <v>#N/A</v>
      </c>
      <c r="G5707" s="19"/>
      <c r="H5707" s="5">
        <f t="shared" si="526"/>
        <v>44041</v>
      </c>
      <c r="I5707" s="6" t="e">
        <f t="shared" si="527"/>
        <v>#N/A</v>
      </c>
      <c r="J5707" s="6" t="e">
        <f t="shared" si="528"/>
        <v>#N/A</v>
      </c>
      <c r="K5707" s="19">
        <f t="shared" si="524"/>
        <v>2527</v>
      </c>
      <c r="L5707" s="6" t="e">
        <f t="shared" ca="1" si="525"/>
        <v>#N/A</v>
      </c>
    </row>
    <row r="5708" spans="1:12" x14ac:dyDescent="0.2">
      <c r="A5708" s="5">
        <f>IF(AND(dateA=1,A5707&lt;DataEnd),'iBoxx inputs'!A5712,IF(AND(dateA=2,A5707&lt;DataEnd),'Bank of England inputs'!A5712,IF(dateA=3,A5707+1,IF(dateA=4,WORKDAY(A5707,1,),WORKDAY(A5707,1,holidayQ)))))</f>
        <v>44042</v>
      </c>
      <c r="B5708" s="35" t="e">
        <f>MATCH(A5708,'iBoxx inputs'!A:A,0)</f>
        <v>#N/A</v>
      </c>
      <c r="C5708" s="35" t="e">
        <f>MATCH(A5708,'Bank of England inputs'!A:A,0)</f>
        <v>#N/A</v>
      </c>
      <c r="D5708" s="6" t="e">
        <f>IF($A5708&gt;DataEnd,NA(),IFERROR(INDEX('iBoxx inputs'!B:B,MATCH($A5708,'iBoxx inputs'!$A:$A,0)),D5707))</f>
        <v>#N/A</v>
      </c>
      <c r="E5708" s="6" t="e">
        <f>IF($A5708&gt;DataEnd,NA(),IFERROR(INDEX('iBoxx inputs'!C:C,MATCH($A5708,'iBoxx inputs'!$A:$A,0)),E5707))</f>
        <v>#N/A</v>
      </c>
      <c r="F5708" s="6" t="e">
        <f>IF($A5708&gt;DataEnd,NA(),IFERROR(INDEX('Bank of England inputs'!D:D,MATCH($A5708,'Bank of England inputs'!$A:$A,0),0),F5707))</f>
        <v>#N/A</v>
      </c>
      <c r="G5708" s="19"/>
      <c r="H5708" s="5">
        <f t="shared" si="526"/>
        <v>44042</v>
      </c>
      <c r="I5708" s="6" t="e">
        <f t="shared" si="527"/>
        <v>#N/A</v>
      </c>
      <c r="J5708" s="6" t="e">
        <f t="shared" si="528"/>
        <v>#N/A</v>
      </c>
      <c r="K5708" s="19">
        <f t="shared" si="524"/>
        <v>2527</v>
      </c>
      <c r="L5708" s="6" t="e">
        <f t="shared" ca="1" si="525"/>
        <v>#N/A</v>
      </c>
    </row>
    <row r="5709" spans="1:12" x14ac:dyDescent="0.2">
      <c r="A5709" s="5">
        <f>IF(AND(dateA=1,A5708&lt;DataEnd),'iBoxx inputs'!A5713,IF(AND(dateA=2,A5708&lt;DataEnd),'Bank of England inputs'!A5713,IF(dateA=3,A5708+1,IF(dateA=4,WORKDAY(A5708,1,),WORKDAY(A5708,1,holidayQ)))))</f>
        <v>44043</v>
      </c>
      <c r="B5709" s="35" t="e">
        <f>MATCH(A5709,'iBoxx inputs'!A:A,0)</f>
        <v>#N/A</v>
      </c>
      <c r="C5709" s="35" t="e">
        <f>MATCH(A5709,'Bank of England inputs'!A:A,0)</f>
        <v>#N/A</v>
      </c>
      <c r="D5709" s="6" t="e">
        <f>IF($A5709&gt;DataEnd,NA(),IFERROR(INDEX('iBoxx inputs'!B:B,MATCH($A5709,'iBoxx inputs'!$A:$A,0)),D5708))</f>
        <v>#N/A</v>
      </c>
      <c r="E5709" s="6" t="e">
        <f>IF($A5709&gt;DataEnd,NA(),IFERROR(INDEX('iBoxx inputs'!C:C,MATCH($A5709,'iBoxx inputs'!$A:$A,0)),E5708))</f>
        <v>#N/A</v>
      </c>
      <c r="F5709" s="6" t="e">
        <f>IF($A5709&gt;DataEnd,NA(),IFERROR(INDEX('Bank of England inputs'!D:D,MATCH($A5709,'Bank of England inputs'!$A:$A,0),0),F5708))</f>
        <v>#N/A</v>
      </c>
      <c r="G5709" s="19"/>
      <c r="H5709" s="5">
        <f t="shared" si="526"/>
        <v>44043</v>
      </c>
      <c r="I5709" s="6" t="e">
        <f t="shared" si="527"/>
        <v>#N/A</v>
      </c>
      <c r="J5709" s="6" t="e">
        <f t="shared" si="528"/>
        <v>#N/A</v>
      </c>
      <c r="K5709" s="19">
        <f t="shared" si="524"/>
        <v>2528</v>
      </c>
      <c r="L5709" s="6" t="e">
        <f t="shared" ca="1" si="525"/>
        <v>#N/A</v>
      </c>
    </row>
    <row r="5710" spans="1:12" x14ac:dyDescent="0.2">
      <c r="A5710" s="5">
        <f>IF(AND(dateA=1,A5709&lt;DataEnd),'iBoxx inputs'!A5714,IF(AND(dateA=2,A5709&lt;DataEnd),'Bank of England inputs'!A5714,IF(dateA=3,A5709+1,IF(dateA=4,WORKDAY(A5709,1,),WORKDAY(A5709,1,holidayQ)))))</f>
        <v>44046</v>
      </c>
      <c r="B5710" s="35" t="e">
        <f>MATCH(A5710,'iBoxx inputs'!A:A,0)</f>
        <v>#N/A</v>
      </c>
      <c r="C5710" s="35" t="e">
        <f>MATCH(A5710,'Bank of England inputs'!A:A,0)</f>
        <v>#N/A</v>
      </c>
      <c r="D5710" s="6" t="e">
        <f>IF($A5710&gt;DataEnd,NA(),IFERROR(INDEX('iBoxx inputs'!B:B,MATCH($A5710,'iBoxx inputs'!$A:$A,0)),D5709))</f>
        <v>#N/A</v>
      </c>
      <c r="E5710" s="6" t="e">
        <f>IF($A5710&gt;DataEnd,NA(),IFERROR(INDEX('iBoxx inputs'!C:C,MATCH($A5710,'iBoxx inputs'!$A:$A,0)),E5709))</f>
        <v>#N/A</v>
      </c>
      <c r="F5710" s="6" t="e">
        <f>IF($A5710&gt;DataEnd,NA(),IFERROR(INDEX('Bank of England inputs'!D:D,MATCH($A5710,'Bank of England inputs'!$A:$A,0),0),F5709))</f>
        <v>#N/A</v>
      </c>
      <c r="G5710" s="19"/>
      <c r="H5710" s="5">
        <f t="shared" si="526"/>
        <v>44046</v>
      </c>
      <c r="I5710" s="6" t="e">
        <f t="shared" si="527"/>
        <v>#N/A</v>
      </c>
      <c r="J5710" s="6" t="e">
        <f t="shared" si="528"/>
        <v>#N/A</v>
      </c>
      <c r="K5710" s="19">
        <f t="shared" si="524"/>
        <v>2527</v>
      </c>
      <c r="L5710" s="6" t="e">
        <f t="shared" ca="1" si="525"/>
        <v>#N/A</v>
      </c>
    </row>
    <row r="5711" spans="1:12" x14ac:dyDescent="0.2">
      <c r="A5711" s="5">
        <f>IF(AND(dateA=1,A5710&lt;DataEnd),'iBoxx inputs'!A5715,IF(AND(dateA=2,A5710&lt;DataEnd),'Bank of England inputs'!A5715,IF(dateA=3,A5710+1,IF(dateA=4,WORKDAY(A5710,1,),WORKDAY(A5710,1,holidayQ)))))</f>
        <v>44047</v>
      </c>
      <c r="B5711" s="35" t="e">
        <f>MATCH(A5711,'iBoxx inputs'!A:A,0)</f>
        <v>#N/A</v>
      </c>
      <c r="C5711" s="35" t="e">
        <f>MATCH(A5711,'Bank of England inputs'!A:A,0)</f>
        <v>#N/A</v>
      </c>
      <c r="D5711" s="6" t="e">
        <f>IF($A5711&gt;DataEnd,NA(),IFERROR(INDEX('iBoxx inputs'!B:B,MATCH($A5711,'iBoxx inputs'!$A:$A,0)),D5710))</f>
        <v>#N/A</v>
      </c>
      <c r="E5711" s="6" t="e">
        <f>IF($A5711&gt;DataEnd,NA(),IFERROR(INDEX('iBoxx inputs'!C:C,MATCH($A5711,'iBoxx inputs'!$A:$A,0)),E5710))</f>
        <v>#N/A</v>
      </c>
      <c r="F5711" s="6" t="e">
        <f>IF($A5711&gt;DataEnd,NA(),IFERROR(INDEX('Bank of England inputs'!D:D,MATCH($A5711,'Bank of England inputs'!$A:$A,0),0),F5710))</f>
        <v>#N/A</v>
      </c>
      <c r="G5711" s="19"/>
      <c r="H5711" s="5">
        <f t="shared" si="526"/>
        <v>44047</v>
      </c>
      <c r="I5711" s="6" t="e">
        <f t="shared" si="527"/>
        <v>#N/A</v>
      </c>
      <c r="J5711" s="6" t="e">
        <f t="shared" si="528"/>
        <v>#N/A</v>
      </c>
      <c r="K5711" s="19">
        <f t="shared" si="524"/>
        <v>2527</v>
      </c>
      <c r="L5711" s="6" t="e">
        <f t="shared" ca="1" si="525"/>
        <v>#N/A</v>
      </c>
    </row>
    <row r="5712" spans="1:12" x14ac:dyDescent="0.2">
      <c r="A5712" s="5">
        <f>IF(AND(dateA=1,A5711&lt;DataEnd),'iBoxx inputs'!A5716,IF(AND(dateA=2,A5711&lt;DataEnd),'Bank of England inputs'!A5716,IF(dateA=3,A5711+1,IF(dateA=4,WORKDAY(A5711,1,),WORKDAY(A5711,1,holidayQ)))))</f>
        <v>44048</v>
      </c>
      <c r="B5712" s="35" t="e">
        <f>MATCH(A5712,'iBoxx inputs'!A:A,0)</f>
        <v>#N/A</v>
      </c>
      <c r="C5712" s="35" t="e">
        <f>MATCH(A5712,'Bank of England inputs'!A:A,0)</f>
        <v>#N/A</v>
      </c>
      <c r="D5712" s="6" t="e">
        <f>IF($A5712&gt;DataEnd,NA(),IFERROR(INDEX('iBoxx inputs'!B:B,MATCH($A5712,'iBoxx inputs'!$A:$A,0)),D5711))</f>
        <v>#N/A</v>
      </c>
      <c r="E5712" s="6" t="e">
        <f>IF($A5712&gt;DataEnd,NA(),IFERROR(INDEX('iBoxx inputs'!C:C,MATCH($A5712,'iBoxx inputs'!$A:$A,0)),E5711))</f>
        <v>#N/A</v>
      </c>
      <c r="F5712" s="6" t="e">
        <f>IF($A5712&gt;DataEnd,NA(),IFERROR(INDEX('Bank of England inputs'!D:D,MATCH($A5712,'Bank of England inputs'!$A:$A,0),0),F5711))</f>
        <v>#N/A</v>
      </c>
      <c r="G5712" s="19"/>
      <c r="H5712" s="5">
        <f t="shared" si="526"/>
        <v>44048</v>
      </c>
      <c r="I5712" s="6" t="e">
        <f t="shared" si="527"/>
        <v>#N/A</v>
      </c>
      <c r="J5712" s="6" t="e">
        <f t="shared" si="528"/>
        <v>#N/A</v>
      </c>
      <c r="K5712" s="19">
        <f t="shared" si="524"/>
        <v>2527</v>
      </c>
      <c r="L5712" s="6" t="e">
        <f t="shared" ca="1" si="525"/>
        <v>#N/A</v>
      </c>
    </row>
    <row r="5713" spans="1:12" x14ac:dyDescent="0.2">
      <c r="A5713" s="5">
        <f>IF(AND(dateA=1,A5712&lt;DataEnd),'iBoxx inputs'!A5717,IF(AND(dateA=2,A5712&lt;DataEnd),'Bank of England inputs'!A5717,IF(dateA=3,A5712+1,IF(dateA=4,WORKDAY(A5712,1,),WORKDAY(A5712,1,holidayQ)))))</f>
        <v>44049</v>
      </c>
      <c r="B5713" s="35" t="e">
        <f>MATCH(A5713,'iBoxx inputs'!A:A,0)</f>
        <v>#N/A</v>
      </c>
      <c r="C5713" s="35" t="e">
        <f>MATCH(A5713,'Bank of England inputs'!A:A,0)</f>
        <v>#N/A</v>
      </c>
      <c r="D5713" s="6" t="e">
        <f>IF($A5713&gt;DataEnd,NA(),IFERROR(INDEX('iBoxx inputs'!B:B,MATCH($A5713,'iBoxx inputs'!$A:$A,0)),D5712))</f>
        <v>#N/A</v>
      </c>
      <c r="E5713" s="6" t="e">
        <f>IF($A5713&gt;DataEnd,NA(),IFERROR(INDEX('iBoxx inputs'!C:C,MATCH($A5713,'iBoxx inputs'!$A:$A,0)),E5712))</f>
        <v>#N/A</v>
      </c>
      <c r="F5713" s="6" t="e">
        <f>IF($A5713&gt;DataEnd,NA(),IFERROR(INDEX('Bank of England inputs'!D:D,MATCH($A5713,'Bank of England inputs'!$A:$A,0),0),F5712))</f>
        <v>#N/A</v>
      </c>
      <c r="G5713" s="19"/>
      <c r="H5713" s="5">
        <f t="shared" si="526"/>
        <v>44049</v>
      </c>
      <c r="I5713" s="6" t="e">
        <f t="shared" si="527"/>
        <v>#N/A</v>
      </c>
      <c r="J5713" s="6" t="e">
        <f t="shared" si="528"/>
        <v>#N/A</v>
      </c>
      <c r="K5713" s="19">
        <f t="shared" si="524"/>
        <v>2527</v>
      </c>
      <c r="L5713" s="6" t="e">
        <f t="shared" ca="1" si="525"/>
        <v>#N/A</v>
      </c>
    </row>
    <row r="5714" spans="1:12" x14ac:dyDescent="0.2">
      <c r="A5714" s="5">
        <f>IF(AND(dateA=1,A5713&lt;DataEnd),'iBoxx inputs'!A5718,IF(AND(dateA=2,A5713&lt;DataEnd),'Bank of England inputs'!A5718,IF(dateA=3,A5713+1,IF(dateA=4,WORKDAY(A5713,1,),WORKDAY(A5713,1,holidayQ)))))</f>
        <v>44050</v>
      </c>
      <c r="B5714" s="35" t="e">
        <f>MATCH(A5714,'iBoxx inputs'!A:A,0)</f>
        <v>#N/A</v>
      </c>
      <c r="C5714" s="35" t="e">
        <f>MATCH(A5714,'Bank of England inputs'!A:A,0)</f>
        <v>#N/A</v>
      </c>
      <c r="D5714" s="6" t="e">
        <f>IF($A5714&gt;DataEnd,NA(),IFERROR(INDEX('iBoxx inputs'!B:B,MATCH($A5714,'iBoxx inputs'!$A:$A,0)),D5713))</f>
        <v>#N/A</v>
      </c>
      <c r="E5714" s="6" t="e">
        <f>IF($A5714&gt;DataEnd,NA(),IFERROR(INDEX('iBoxx inputs'!C:C,MATCH($A5714,'iBoxx inputs'!$A:$A,0)),E5713))</f>
        <v>#N/A</v>
      </c>
      <c r="F5714" s="6" t="e">
        <f>IF($A5714&gt;DataEnd,NA(),IFERROR(INDEX('Bank of England inputs'!D:D,MATCH($A5714,'Bank of England inputs'!$A:$A,0),0),F5713))</f>
        <v>#N/A</v>
      </c>
      <c r="G5714" s="19"/>
      <c r="H5714" s="5">
        <f t="shared" si="526"/>
        <v>44050</v>
      </c>
      <c r="I5714" s="6" t="e">
        <f t="shared" si="527"/>
        <v>#N/A</v>
      </c>
      <c r="J5714" s="6" t="e">
        <f t="shared" si="528"/>
        <v>#N/A</v>
      </c>
      <c r="K5714" s="19">
        <f t="shared" si="524"/>
        <v>2528</v>
      </c>
      <c r="L5714" s="6" t="e">
        <f t="shared" ca="1" si="525"/>
        <v>#N/A</v>
      </c>
    </row>
    <row r="5715" spans="1:12" x14ac:dyDescent="0.2">
      <c r="A5715" s="5">
        <f>IF(AND(dateA=1,A5714&lt;DataEnd),'iBoxx inputs'!A5719,IF(AND(dateA=2,A5714&lt;DataEnd),'Bank of England inputs'!A5719,IF(dateA=3,A5714+1,IF(dateA=4,WORKDAY(A5714,1,),WORKDAY(A5714,1,holidayQ)))))</f>
        <v>44053</v>
      </c>
      <c r="B5715" s="35" t="e">
        <f>MATCH(A5715,'iBoxx inputs'!A:A,0)</f>
        <v>#N/A</v>
      </c>
      <c r="C5715" s="35" t="e">
        <f>MATCH(A5715,'Bank of England inputs'!A:A,0)</f>
        <v>#N/A</v>
      </c>
      <c r="D5715" s="6" t="e">
        <f>IF($A5715&gt;DataEnd,NA(),IFERROR(INDEX('iBoxx inputs'!B:B,MATCH($A5715,'iBoxx inputs'!$A:$A,0)),D5714))</f>
        <v>#N/A</v>
      </c>
      <c r="E5715" s="6" t="e">
        <f>IF($A5715&gt;DataEnd,NA(),IFERROR(INDEX('iBoxx inputs'!C:C,MATCH($A5715,'iBoxx inputs'!$A:$A,0)),E5714))</f>
        <v>#N/A</v>
      </c>
      <c r="F5715" s="6" t="e">
        <f>IF($A5715&gt;DataEnd,NA(),IFERROR(INDEX('Bank of England inputs'!D:D,MATCH($A5715,'Bank of England inputs'!$A:$A,0),0),F5714))</f>
        <v>#N/A</v>
      </c>
      <c r="G5715" s="19"/>
      <c r="H5715" s="5">
        <f t="shared" si="526"/>
        <v>44053</v>
      </c>
      <c r="I5715" s="6" t="e">
        <f t="shared" si="527"/>
        <v>#N/A</v>
      </c>
      <c r="J5715" s="6" t="e">
        <f t="shared" si="528"/>
        <v>#N/A</v>
      </c>
      <c r="K5715" s="19">
        <f t="shared" si="524"/>
        <v>2527</v>
      </c>
      <c r="L5715" s="6" t="e">
        <f t="shared" ca="1" si="525"/>
        <v>#N/A</v>
      </c>
    </row>
    <row r="5716" spans="1:12" x14ac:dyDescent="0.2">
      <c r="A5716" s="5">
        <f>IF(AND(dateA=1,A5715&lt;DataEnd),'iBoxx inputs'!A5720,IF(AND(dateA=2,A5715&lt;DataEnd),'Bank of England inputs'!A5720,IF(dateA=3,A5715+1,IF(dateA=4,WORKDAY(A5715,1,),WORKDAY(A5715,1,holidayQ)))))</f>
        <v>44054</v>
      </c>
      <c r="B5716" s="35" t="e">
        <f>MATCH(A5716,'iBoxx inputs'!A:A,0)</f>
        <v>#N/A</v>
      </c>
      <c r="C5716" s="35" t="e">
        <f>MATCH(A5716,'Bank of England inputs'!A:A,0)</f>
        <v>#N/A</v>
      </c>
      <c r="D5716" s="6" t="e">
        <f>IF($A5716&gt;DataEnd,NA(),IFERROR(INDEX('iBoxx inputs'!B:B,MATCH($A5716,'iBoxx inputs'!$A:$A,0)),D5715))</f>
        <v>#N/A</v>
      </c>
      <c r="E5716" s="6" t="e">
        <f>IF($A5716&gt;DataEnd,NA(),IFERROR(INDEX('iBoxx inputs'!C:C,MATCH($A5716,'iBoxx inputs'!$A:$A,0)),E5715))</f>
        <v>#N/A</v>
      </c>
      <c r="F5716" s="6" t="e">
        <f>IF($A5716&gt;DataEnd,NA(),IFERROR(INDEX('Bank of England inputs'!D:D,MATCH($A5716,'Bank of England inputs'!$A:$A,0),0),F5715))</f>
        <v>#N/A</v>
      </c>
      <c r="G5716" s="19"/>
      <c r="H5716" s="5">
        <f t="shared" si="526"/>
        <v>44054</v>
      </c>
      <c r="I5716" s="6" t="e">
        <f t="shared" si="527"/>
        <v>#N/A</v>
      </c>
      <c r="J5716" s="6" t="e">
        <f t="shared" si="528"/>
        <v>#N/A</v>
      </c>
      <c r="K5716" s="19">
        <f t="shared" si="524"/>
        <v>2527</v>
      </c>
      <c r="L5716" s="6" t="e">
        <f t="shared" ca="1" si="525"/>
        <v>#N/A</v>
      </c>
    </row>
    <row r="5717" spans="1:12" x14ac:dyDescent="0.2">
      <c r="A5717" s="5">
        <f>IF(AND(dateA=1,A5716&lt;DataEnd),'iBoxx inputs'!A5721,IF(AND(dateA=2,A5716&lt;DataEnd),'Bank of England inputs'!A5721,IF(dateA=3,A5716+1,IF(dateA=4,WORKDAY(A5716,1,),WORKDAY(A5716,1,holidayQ)))))</f>
        <v>44055</v>
      </c>
      <c r="B5717" s="35" t="e">
        <f>MATCH(A5717,'iBoxx inputs'!A:A,0)</f>
        <v>#N/A</v>
      </c>
      <c r="C5717" s="35" t="e">
        <f>MATCH(A5717,'Bank of England inputs'!A:A,0)</f>
        <v>#N/A</v>
      </c>
      <c r="D5717" s="6" t="e">
        <f>IF($A5717&gt;DataEnd,NA(),IFERROR(INDEX('iBoxx inputs'!B:B,MATCH($A5717,'iBoxx inputs'!$A:$A,0)),D5716))</f>
        <v>#N/A</v>
      </c>
      <c r="E5717" s="6" t="e">
        <f>IF($A5717&gt;DataEnd,NA(),IFERROR(INDEX('iBoxx inputs'!C:C,MATCH($A5717,'iBoxx inputs'!$A:$A,0)),E5716))</f>
        <v>#N/A</v>
      </c>
      <c r="F5717" s="6" t="e">
        <f>IF($A5717&gt;DataEnd,NA(),IFERROR(INDEX('Bank of England inputs'!D:D,MATCH($A5717,'Bank of England inputs'!$A:$A,0),0),F5716))</f>
        <v>#N/A</v>
      </c>
      <c r="G5717" s="19"/>
      <c r="H5717" s="5">
        <f t="shared" si="526"/>
        <v>44055</v>
      </c>
      <c r="I5717" s="6" t="e">
        <f t="shared" si="527"/>
        <v>#N/A</v>
      </c>
      <c r="J5717" s="6" t="e">
        <f t="shared" si="528"/>
        <v>#N/A</v>
      </c>
      <c r="K5717" s="19">
        <f t="shared" si="524"/>
        <v>2527</v>
      </c>
      <c r="L5717" s="6" t="e">
        <f t="shared" ca="1" si="525"/>
        <v>#N/A</v>
      </c>
    </row>
    <row r="5718" spans="1:12" x14ac:dyDescent="0.2">
      <c r="A5718" s="5">
        <f>IF(AND(dateA=1,A5717&lt;DataEnd),'iBoxx inputs'!A5722,IF(AND(dateA=2,A5717&lt;DataEnd),'Bank of England inputs'!A5722,IF(dateA=3,A5717+1,IF(dateA=4,WORKDAY(A5717,1,),WORKDAY(A5717,1,holidayQ)))))</f>
        <v>44056</v>
      </c>
      <c r="B5718" s="35" t="e">
        <f>MATCH(A5718,'iBoxx inputs'!A:A,0)</f>
        <v>#N/A</v>
      </c>
      <c r="C5718" s="35" t="e">
        <f>MATCH(A5718,'Bank of England inputs'!A:A,0)</f>
        <v>#N/A</v>
      </c>
      <c r="D5718" s="6" t="e">
        <f>IF($A5718&gt;DataEnd,NA(),IFERROR(INDEX('iBoxx inputs'!B:B,MATCH($A5718,'iBoxx inputs'!$A:$A,0)),D5717))</f>
        <v>#N/A</v>
      </c>
      <c r="E5718" s="6" t="e">
        <f>IF($A5718&gt;DataEnd,NA(),IFERROR(INDEX('iBoxx inputs'!C:C,MATCH($A5718,'iBoxx inputs'!$A:$A,0)),E5717))</f>
        <v>#N/A</v>
      </c>
      <c r="F5718" s="6" t="e">
        <f>IF($A5718&gt;DataEnd,NA(),IFERROR(INDEX('Bank of England inputs'!D:D,MATCH($A5718,'Bank of England inputs'!$A:$A,0),0),F5717))</f>
        <v>#N/A</v>
      </c>
      <c r="G5718" s="19"/>
      <c r="H5718" s="5">
        <f t="shared" si="526"/>
        <v>44056</v>
      </c>
      <c r="I5718" s="6" t="e">
        <f t="shared" si="527"/>
        <v>#N/A</v>
      </c>
      <c r="J5718" s="6" t="e">
        <f t="shared" si="528"/>
        <v>#N/A</v>
      </c>
      <c r="K5718" s="19">
        <f t="shared" ref="K5718:K5781" si="529">IF(trailing_period=0,1,ROW()-MATCH(EDATE(A5718,-trailing_period),A:A,1))</f>
        <v>2527</v>
      </c>
      <c r="L5718" s="6" t="e">
        <f t="shared" ref="L5718:L5781" ca="1" si="530">AVERAGE(OFFSET(J5718,-$K5718+1,0,$K5718,))</f>
        <v>#N/A</v>
      </c>
    </row>
    <row r="5719" spans="1:12" x14ac:dyDescent="0.2">
      <c r="A5719" s="5">
        <f>IF(AND(dateA=1,A5718&lt;DataEnd),'iBoxx inputs'!A5723,IF(AND(dateA=2,A5718&lt;DataEnd),'Bank of England inputs'!A5723,IF(dateA=3,A5718+1,IF(dateA=4,WORKDAY(A5718,1,),WORKDAY(A5718,1,holidayQ)))))</f>
        <v>44057</v>
      </c>
      <c r="B5719" s="35" t="e">
        <f>MATCH(A5719,'iBoxx inputs'!A:A,0)</f>
        <v>#N/A</v>
      </c>
      <c r="C5719" s="35" t="e">
        <f>MATCH(A5719,'Bank of England inputs'!A:A,0)</f>
        <v>#N/A</v>
      </c>
      <c r="D5719" s="6" t="e">
        <f>IF($A5719&gt;DataEnd,NA(),IFERROR(INDEX('iBoxx inputs'!B:B,MATCH($A5719,'iBoxx inputs'!$A:$A,0)),D5718))</f>
        <v>#N/A</v>
      </c>
      <c r="E5719" s="6" t="e">
        <f>IF($A5719&gt;DataEnd,NA(),IFERROR(INDEX('iBoxx inputs'!C:C,MATCH($A5719,'iBoxx inputs'!$A:$A,0)),E5718))</f>
        <v>#N/A</v>
      </c>
      <c r="F5719" s="6" t="e">
        <f>IF($A5719&gt;DataEnd,NA(),IFERROR(INDEX('Bank of England inputs'!D:D,MATCH($A5719,'Bank of England inputs'!$A:$A,0),0),F5718))</f>
        <v>#N/A</v>
      </c>
      <c r="G5719" s="19"/>
      <c r="H5719" s="5">
        <f t="shared" si="526"/>
        <v>44057</v>
      </c>
      <c r="I5719" s="6" t="e">
        <f t="shared" si="527"/>
        <v>#N/A</v>
      </c>
      <c r="J5719" s="6" t="e">
        <f t="shared" si="528"/>
        <v>#N/A</v>
      </c>
      <c r="K5719" s="19">
        <f t="shared" si="529"/>
        <v>2528</v>
      </c>
      <c r="L5719" s="6" t="e">
        <f t="shared" ca="1" si="530"/>
        <v>#N/A</v>
      </c>
    </row>
    <row r="5720" spans="1:12" x14ac:dyDescent="0.2">
      <c r="A5720" s="5">
        <f>IF(AND(dateA=1,A5719&lt;DataEnd),'iBoxx inputs'!A5724,IF(AND(dateA=2,A5719&lt;DataEnd),'Bank of England inputs'!A5724,IF(dateA=3,A5719+1,IF(dateA=4,WORKDAY(A5719,1,),WORKDAY(A5719,1,holidayQ)))))</f>
        <v>44060</v>
      </c>
      <c r="B5720" s="35" t="e">
        <f>MATCH(A5720,'iBoxx inputs'!A:A,0)</f>
        <v>#N/A</v>
      </c>
      <c r="C5720" s="35" t="e">
        <f>MATCH(A5720,'Bank of England inputs'!A:A,0)</f>
        <v>#N/A</v>
      </c>
      <c r="D5720" s="6" t="e">
        <f>IF($A5720&gt;DataEnd,NA(),IFERROR(INDEX('iBoxx inputs'!B:B,MATCH($A5720,'iBoxx inputs'!$A:$A,0)),D5719))</f>
        <v>#N/A</v>
      </c>
      <c r="E5720" s="6" t="e">
        <f>IF($A5720&gt;DataEnd,NA(),IFERROR(INDEX('iBoxx inputs'!C:C,MATCH($A5720,'iBoxx inputs'!$A:$A,0)),E5719))</f>
        <v>#N/A</v>
      </c>
      <c r="F5720" s="6" t="e">
        <f>IF($A5720&gt;DataEnd,NA(),IFERROR(INDEX('Bank of England inputs'!D:D,MATCH($A5720,'Bank of England inputs'!$A:$A,0),0),F5719))</f>
        <v>#N/A</v>
      </c>
      <c r="G5720" s="19"/>
      <c r="H5720" s="5">
        <f t="shared" si="526"/>
        <v>44060</v>
      </c>
      <c r="I5720" s="6" t="e">
        <f t="shared" si="527"/>
        <v>#N/A</v>
      </c>
      <c r="J5720" s="6" t="e">
        <f t="shared" si="528"/>
        <v>#N/A</v>
      </c>
      <c r="K5720" s="19">
        <f t="shared" si="529"/>
        <v>2527</v>
      </c>
      <c r="L5720" s="6" t="e">
        <f t="shared" ca="1" si="530"/>
        <v>#N/A</v>
      </c>
    </row>
    <row r="5721" spans="1:12" x14ac:dyDescent="0.2">
      <c r="A5721" s="5">
        <f>IF(AND(dateA=1,A5720&lt;DataEnd),'iBoxx inputs'!A5725,IF(AND(dateA=2,A5720&lt;DataEnd),'Bank of England inputs'!A5725,IF(dateA=3,A5720+1,IF(dateA=4,WORKDAY(A5720,1,),WORKDAY(A5720,1,holidayQ)))))</f>
        <v>44061</v>
      </c>
      <c r="B5721" s="35" t="e">
        <f>MATCH(A5721,'iBoxx inputs'!A:A,0)</f>
        <v>#N/A</v>
      </c>
      <c r="C5721" s="35" t="e">
        <f>MATCH(A5721,'Bank of England inputs'!A:A,0)</f>
        <v>#N/A</v>
      </c>
      <c r="D5721" s="6" t="e">
        <f>IF($A5721&gt;DataEnd,NA(),IFERROR(INDEX('iBoxx inputs'!B:B,MATCH($A5721,'iBoxx inputs'!$A:$A,0)),D5720))</f>
        <v>#N/A</v>
      </c>
      <c r="E5721" s="6" t="e">
        <f>IF($A5721&gt;DataEnd,NA(),IFERROR(INDEX('iBoxx inputs'!C:C,MATCH($A5721,'iBoxx inputs'!$A:$A,0)),E5720))</f>
        <v>#N/A</v>
      </c>
      <c r="F5721" s="6" t="e">
        <f>IF($A5721&gt;DataEnd,NA(),IFERROR(INDEX('Bank of England inputs'!D:D,MATCH($A5721,'Bank of England inputs'!$A:$A,0),0),F5720))</f>
        <v>#N/A</v>
      </c>
      <c r="G5721" s="19"/>
      <c r="H5721" s="5">
        <f t="shared" si="526"/>
        <v>44061</v>
      </c>
      <c r="I5721" s="6" t="e">
        <f t="shared" si="527"/>
        <v>#N/A</v>
      </c>
      <c r="J5721" s="6" t="e">
        <f t="shared" si="528"/>
        <v>#N/A</v>
      </c>
      <c r="K5721" s="19">
        <f t="shared" si="529"/>
        <v>2527</v>
      </c>
      <c r="L5721" s="6" t="e">
        <f t="shared" ca="1" si="530"/>
        <v>#N/A</v>
      </c>
    </row>
    <row r="5722" spans="1:12" x14ac:dyDescent="0.2">
      <c r="A5722" s="5">
        <f>IF(AND(dateA=1,A5721&lt;DataEnd),'iBoxx inputs'!A5726,IF(AND(dateA=2,A5721&lt;DataEnd),'Bank of England inputs'!A5726,IF(dateA=3,A5721+1,IF(dateA=4,WORKDAY(A5721,1,),WORKDAY(A5721,1,holidayQ)))))</f>
        <v>44062</v>
      </c>
      <c r="B5722" s="35" t="e">
        <f>MATCH(A5722,'iBoxx inputs'!A:A,0)</f>
        <v>#N/A</v>
      </c>
      <c r="C5722" s="35" t="e">
        <f>MATCH(A5722,'Bank of England inputs'!A:A,0)</f>
        <v>#N/A</v>
      </c>
      <c r="D5722" s="6" t="e">
        <f>IF($A5722&gt;DataEnd,NA(),IFERROR(INDEX('iBoxx inputs'!B:B,MATCH($A5722,'iBoxx inputs'!$A:$A,0)),D5721))</f>
        <v>#N/A</v>
      </c>
      <c r="E5722" s="6" t="e">
        <f>IF($A5722&gt;DataEnd,NA(),IFERROR(INDEX('iBoxx inputs'!C:C,MATCH($A5722,'iBoxx inputs'!$A:$A,0)),E5721))</f>
        <v>#N/A</v>
      </c>
      <c r="F5722" s="6" t="e">
        <f>IF($A5722&gt;DataEnd,NA(),IFERROR(INDEX('Bank of England inputs'!D:D,MATCH($A5722,'Bank of England inputs'!$A:$A,0),0),F5721))</f>
        <v>#N/A</v>
      </c>
      <c r="G5722" s="19"/>
      <c r="H5722" s="5">
        <f t="shared" si="526"/>
        <v>44062</v>
      </c>
      <c r="I5722" s="6" t="e">
        <f t="shared" si="527"/>
        <v>#N/A</v>
      </c>
      <c r="J5722" s="6" t="e">
        <f t="shared" si="528"/>
        <v>#N/A</v>
      </c>
      <c r="K5722" s="19">
        <f t="shared" si="529"/>
        <v>2527</v>
      </c>
      <c r="L5722" s="6" t="e">
        <f t="shared" ca="1" si="530"/>
        <v>#N/A</v>
      </c>
    </row>
    <row r="5723" spans="1:12" x14ac:dyDescent="0.2">
      <c r="A5723" s="5">
        <f>IF(AND(dateA=1,A5722&lt;DataEnd),'iBoxx inputs'!A5727,IF(AND(dateA=2,A5722&lt;DataEnd),'Bank of England inputs'!A5727,IF(dateA=3,A5722+1,IF(dateA=4,WORKDAY(A5722,1,),WORKDAY(A5722,1,holidayQ)))))</f>
        <v>44063</v>
      </c>
      <c r="B5723" s="35" t="e">
        <f>MATCH(A5723,'iBoxx inputs'!A:A,0)</f>
        <v>#N/A</v>
      </c>
      <c r="C5723" s="35" t="e">
        <f>MATCH(A5723,'Bank of England inputs'!A:A,0)</f>
        <v>#N/A</v>
      </c>
      <c r="D5723" s="6" t="e">
        <f>IF($A5723&gt;DataEnd,NA(),IFERROR(INDEX('iBoxx inputs'!B:B,MATCH($A5723,'iBoxx inputs'!$A:$A,0)),D5722))</f>
        <v>#N/A</v>
      </c>
      <c r="E5723" s="6" t="e">
        <f>IF($A5723&gt;DataEnd,NA(),IFERROR(INDEX('iBoxx inputs'!C:C,MATCH($A5723,'iBoxx inputs'!$A:$A,0)),E5722))</f>
        <v>#N/A</v>
      </c>
      <c r="F5723" s="6" t="e">
        <f>IF($A5723&gt;DataEnd,NA(),IFERROR(INDEX('Bank of England inputs'!D:D,MATCH($A5723,'Bank of England inputs'!$A:$A,0),0),F5722))</f>
        <v>#N/A</v>
      </c>
      <c r="G5723" s="19"/>
      <c r="H5723" s="5">
        <f t="shared" si="526"/>
        <v>44063</v>
      </c>
      <c r="I5723" s="6" t="e">
        <f t="shared" si="527"/>
        <v>#N/A</v>
      </c>
      <c r="J5723" s="6" t="e">
        <f t="shared" si="528"/>
        <v>#N/A</v>
      </c>
      <c r="K5723" s="19">
        <f t="shared" si="529"/>
        <v>2527</v>
      </c>
      <c r="L5723" s="6" t="e">
        <f t="shared" ca="1" si="530"/>
        <v>#N/A</v>
      </c>
    </row>
    <row r="5724" spans="1:12" x14ac:dyDescent="0.2">
      <c r="A5724" s="5">
        <f>IF(AND(dateA=1,A5723&lt;DataEnd),'iBoxx inputs'!A5728,IF(AND(dateA=2,A5723&lt;DataEnd),'Bank of England inputs'!A5728,IF(dateA=3,A5723+1,IF(dateA=4,WORKDAY(A5723,1,),WORKDAY(A5723,1,holidayQ)))))</f>
        <v>44064</v>
      </c>
      <c r="B5724" s="35" t="e">
        <f>MATCH(A5724,'iBoxx inputs'!A:A,0)</f>
        <v>#N/A</v>
      </c>
      <c r="C5724" s="35" t="e">
        <f>MATCH(A5724,'Bank of England inputs'!A:A,0)</f>
        <v>#N/A</v>
      </c>
      <c r="D5724" s="6" t="e">
        <f>IF($A5724&gt;DataEnd,NA(),IFERROR(INDEX('iBoxx inputs'!B:B,MATCH($A5724,'iBoxx inputs'!$A:$A,0)),D5723))</f>
        <v>#N/A</v>
      </c>
      <c r="E5724" s="6" t="e">
        <f>IF($A5724&gt;DataEnd,NA(),IFERROR(INDEX('iBoxx inputs'!C:C,MATCH($A5724,'iBoxx inputs'!$A:$A,0)),E5723))</f>
        <v>#N/A</v>
      </c>
      <c r="F5724" s="6" t="e">
        <f>IF($A5724&gt;DataEnd,NA(),IFERROR(INDEX('Bank of England inputs'!D:D,MATCH($A5724,'Bank of England inputs'!$A:$A,0),0),F5723))</f>
        <v>#N/A</v>
      </c>
      <c r="G5724" s="19"/>
      <c r="H5724" s="5">
        <f t="shared" si="526"/>
        <v>44064</v>
      </c>
      <c r="I5724" s="6" t="e">
        <f t="shared" si="527"/>
        <v>#N/A</v>
      </c>
      <c r="J5724" s="6" t="e">
        <f t="shared" si="528"/>
        <v>#N/A</v>
      </c>
      <c r="K5724" s="19">
        <f t="shared" si="529"/>
        <v>2528</v>
      </c>
      <c r="L5724" s="6" t="e">
        <f t="shared" ca="1" si="530"/>
        <v>#N/A</v>
      </c>
    </row>
    <row r="5725" spans="1:12" x14ac:dyDescent="0.2">
      <c r="A5725" s="5">
        <f>IF(AND(dateA=1,A5724&lt;DataEnd),'iBoxx inputs'!A5729,IF(AND(dateA=2,A5724&lt;DataEnd),'Bank of England inputs'!A5729,IF(dateA=3,A5724+1,IF(dateA=4,WORKDAY(A5724,1,),WORKDAY(A5724,1,holidayQ)))))</f>
        <v>44067</v>
      </c>
      <c r="B5725" s="35" t="e">
        <f>MATCH(A5725,'iBoxx inputs'!A:A,0)</f>
        <v>#N/A</v>
      </c>
      <c r="C5725" s="35" t="e">
        <f>MATCH(A5725,'Bank of England inputs'!A:A,0)</f>
        <v>#N/A</v>
      </c>
      <c r="D5725" s="6" t="e">
        <f>IF($A5725&gt;DataEnd,NA(),IFERROR(INDEX('iBoxx inputs'!B:B,MATCH($A5725,'iBoxx inputs'!$A:$A,0)),D5724))</f>
        <v>#N/A</v>
      </c>
      <c r="E5725" s="6" t="e">
        <f>IF($A5725&gt;DataEnd,NA(),IFERROR(INDEX('iBoxx inputs'!C:C,MATCH($A5725,'iBoxx inputs'!$A:$A,0)),E5724))</f>
        <v>#N/A</v>
      </c>
      <c r="F5725" s="6" t="e">
        <f>IF($A5725&gt;DataEnd,NA(),IFERROR(INDEX('Bank of England inputs'!D:D,MATCH($A5725,'Bank of England inputs'!$A:$A,0),0),F5724))</f>
        <v>#N/A</v>
      </c>
      <c r="G5725" s="19"/>
      <c r="H5725" s="5">
        <f t="shared" si="526"/>
        <v>44067</v>
      </c>
      <c r="I5725" s="6" t="e">
        <f t="shared" si="527"/>
        <v>#N/A</v>
      </c>
      <c r="J5725" s="6" t="e">
        <f t="shared" si="528"/>
        <v>#N/A</v>
      </c>
      <c r="K5725" s="19">
        <f t="shared" si="529"/>
        <v>2527</v>
      </c>
      <c r="L5725" s="6" t="e">
        <f t="shared" ca="1" si="530"/>
        <v>#N/A</v>
      </c>
    </row>
    <row r="5726" spans="1:12" x14ac:dyDescent="0.2">
      <c r="A5726" s="5">
        <f>IF(AND(dateA=1,A5725&lt;DataEnd),'iBoxx inputs'!A5730,IF(AND(dateA=2,A5725&lt;DataEnd),'Bank of England inputs'!A5730,IF(dateA=3,A5725+1,IF(dateA=4,WORKDAY(A5725,1,),WORKDAY(A5725,1,holidayQ)))))</f>
        <v>44068</v>
      </c>
      <c r="B5726" s="35" t="e">
        <f>MATCH(A5726,'iBoxx inputs'!A:A,0)</f>
        <v>#N/A</v>
      </c>
      <c r="C5726" s="35" t="e">
        <f>MATCH(A5726,'Bank of England inputs'!A:A,0)</f>
        <v>#N/A</v>
      </c>
      <c r="D5726" s="6" t="e">
        <f>IF($A5726&gt;DataEnd,NA(),IFERROR(INDEX('iBoxx inputs'!B:B,MATCH($A5726,'iBoxx inputs'!$A:$A,0)),D5725))</f>
        <v>#N/A</v>
      </c>
      <c r="E5726" s="6" t="e">
        <f>IF($A5726&gt;DataEnd,NA(),IFERROR(INDEX('iBoxx inputs'!C:C,MATCH($A5726,'iBoxx inputs'!$A:$A,0)),E5725))</f>
        <v>#N/A</v>
      </c>
      <c r="F5726" s="6" t="e">
        <f>IF($A5726&gt;DataEnd,NA(),IFERROR(INDEX('Bank of England inputs'!D:D,MATCH($A5726,'Bank of England inputs'!$A:$A,0),0),F5725))</f>
        <v>#N/A</v>
      </c>
      <c r="G5726" s="19"/>
      <c r="H5726" s="5">
        <f t="shared" si="526"/>
        <v>44068</v>
      </c>
      <c r="I5726" s="6" t="e">
        <f t="shared" si="527"/>
        <v>#N/A</v>
      </c>
      <c r="J5726" s="6" t="e">
        <f t="shared" si="528"/>
        <v>#N/A</v>
      </c>
      <c r="K5726" s="19">
        <f t="shared" si="529"/>
        <v>2527</v>
      </c>
      <c r="L5726" s="6" t="e">
        <f t="shared" ca="1" si="530"/>
        <v>#N/A</v>
      </c>
    </row>
    <row r="5727" spans="1:12" x14ac:dyDescent="0.2">
      <c r="A5727" s="5">
        <f>IF(AND(dateA=1,A5726&lt;DataEnd),'iBoxx inputs'!A5731,IF(AND(dateA=2,A5726&lt;DataEnd),'Bank of England inputs'!A5731,IF(dateA=3,A5726+1,IF(dateA=4,WORKDAY(A5726,1,),WORKDAY(A5726,1,holidayQ)))))</f>
        <v>44069</v>
      </c>
      <c r="B5727" s="35" t="e">
        <f>MATCH(A5727,'iBoxx inputs'!A:A,0)</f>
        <v>#N/A</v>
      </c>
      <c r="C5727" s="35" t="e">
        <f>MATCH(A5727,'Bank of England inputs'!A:A,0)</f>
        <v>#N/A</v>
      </c>
      <c r="D5727" s="6" t="e">
        <f>IF($A5727&gt;DataEnd,NA(),IFERROR(INDEX('iBoxx inputs'!B:B,MATCH($A5727,'iBoxx inputs'!$A:$A,0)),D5726))</f>
        <v>#N/A</v>
      </c>
      <c r="E5727" s="6" t="e">
        <f>IF($A5727&gt;DataEnd,NA(),IFERROR(INDEX('iBoxx inputs'!C:C,MATCH($A5727,'iBoxx inputs'!$A:$A,0)),E5726))</f>
        <v>#N/A</v>
      </c>
      <c r="F5727" s="6" t="e">
        <f>IF($A5727&gt;DataEnd,NA(),IFERROR(INDEX('Bank of England inputs'!D:D,MATCH($A5727,'Bank of England inputs'!$A:$A,0),0),F5726))</f>
        <v>#N/A</v>
      </c>
      <c r="G5727" s="19"/>
      <c r="H5727" s="5">
        <f t="shared" si="526"/>
        <v>44069</v>
      </c>
      <c r="I5727" s="6" t="e">
        <f t="shared" si="527"/>
        <v>#N/A</v>
      </c>
      <c r="J5727" s="6" t="e">
        <f t="shared" si="528"/>
        <v>#N/A</v>
      </c>
      <c r="K5727" s="19">
        <f t="shared" si="529"/>
        <v>2527</v>
      </c>
      <c r="L5727" s="6" t="e">
        <f t="shared" ca="1" si="530"/>
        <v>#N/A</v>
      </c>
    </row>
    <row r="5728" spans="1:12" x14ac:dyDescent="0.2">
      <c r="A5728" s="5">
        <f>IF(AND(dateA=1,A5727&lt;DataEnd),'iBoxx inputs'!A5732,IF(AND(dateA=2,A5727&lt;DataEnd),'Bank of England inputs'!A5732,IF(dateA=3,A5727+1,IF(dateA=4,WORKDAY(A5727,1,),WORKDAY(A5727,1,holidayQ)))))</f>
        <v>44070</v>
      </c>
      <c r="B5728" s="35" t="e">
        <f>MATCH(A5728,'iBoxx inputs'!A:A,0)</f>
        <v>#N/A</v>
      </c>
      <c r="C5728" s="35" t="e">
        <f>MATCH(A5728,'Bank of England inputs'!A:A,0)</f>
        <v>#N/A</v>
      </c>
      <c r="D5728" s="6" t="e">
        <f>IF($A5728&gt;DataEnd,NA(),IFERROR(INDEX('iBoxx inputs'!B:B,MATCH($A5728,'iBoxx inputs'!$A:$A,0)),D5727))</f>
        <v>#N/A</v>
      </c>
      <c r="E5728" s="6" t="e">
        <f>IF($A5728&gt;DataEnd,NA(),IFERROR(INDEX('iBoxx inputs'!C:C,MATCH($A5728,'iBoxx inputs'!$A:$A,0)),E5727))</f>
        <v>#N/A</v>
      </c>
      <c r="F5728" s="6" t="e">
        <f>IF($A5728&gt;DataEnd,NA(),IFERROR(INDEX('Bank of England inputs'!D:D,MATCH($A5728,'Bank of England inputs'!$A:$A,0),0),F5727))</f>
        <v>#N/A</v>
      </c>
      <c r="G5728" s="19"/>
      <c r="H5728" s="5">
        <f t="shared" si="526"/>
        <v>44070</v>
      </c>
      <c r="I5728" s="6" t="e">
        <f t="shared" si="527"/>
        <v>#N/A</v>
      </c>
      <c r="J5728" s="6" t="e">
        <f t="shared" si="528"/>
        <v>#N/A</v>
      </c>
      <c r="K5728" s="19">
        <f t="shared" si="529"/>
        <v>2527</v>
      </c>
      <c r="L5728" s="6" t="e">
        <f t="shared" ca="1" si="530"/>
        <v>#N/A</v>
      </c>
    </row>
    <row r="5729" spans="1:12" x14ac:dyDescent="0.2">
      <c r="A5729" s="5">
        <f>IF(AND(dateA=1,A5728&lt;DataEnd),'iBoxx inputs'!A5733,IF(AND(dateA=2,A5728&lt;DataEnd),'Bank of England inputs'!A5733,IF(dateA=3,A5728+1,IF(dateA=4,WORKDAY(A5728,1,),WORKDAY(A5728,1,holidayQ)))))</f>
        <v>44071</v>
      </c>
      <c r="B5729" s="35" t="e">
        <f>MATCH(A5729,'iBoxx inputs'!A:A,0)</f>
        <v>#N/A</v>
      </c>
      <c r="C5729" s="35" t="e">
        <f>MATCH(A5729,'Bank of England inputs'!A:A,0)</f>
        <v>#N/A</v>
      </c>
      <c r="D5729" s="6" t="e">
        <f>IF($A5729&gt;DataEnd,NA(),IFERROR(INDEX('iBoxx inputs'!B:B,MATCH($A5729,'iBoxx inputs'!$A:$A,0)),D5728))</f>
        <v>#N/A</v>
      </c>
      <c r="E5729" s="6" t="e">
        <f>IF($A5729&gt;DataEnd,NA(),IFERROR(INDEX('iBoxx inputs'!C:C,MATCH($A5729,'iBoxx inputs'!$A:$A,0)),E5728))</f>
        <v>#N/A</v>
      </c>
      <c r="F5729" s="6" t="e">
        <f>IF($A5729&gt;DataEnd,NA(),IFERROR(INDEX('Bank of England inputs'!D:D,MATCH($A5729,'Bank of England inputs'!$A:$A,0),0),F5728))</f>
        <v>#N/A</v>
      </c>
      <c r="G5729" s="19"/>
      <c r="H5729" s="5">
        <f t="shared" si="526"/>
        <v>44071</v>
      </c>
      <c r="I5729" s="6" t="e">
        <f t="shared" si="527"/>
        <v>#N/A</v>
      </c>
      <c r="J5729" s="6" t="e">
        <f t="shared" si="528"/>
        <v>#N/A</v>
      </c>
      <c r="K5729" s="19">
        <f t="shared" si="529"/>
        <v>2528</v>
      </c>
      <c r="L5729" s="6" t="e">
        <f t="shared" ca="1" si="530"/>
        <v>#N/A</v>
      </c>
    </row>
    <row r="5730" spans="1:12" x14ac:dyDescent="0.2">
      <c r="A5730" s="5">
        <f>IF(AND(dateA=1,A5729&lt;DataEnd),'iBoxx inputs'!A5734,IF(AND(dateA=2,A5729&lt;DataEnd),'Bank of England inputs'!A5734,IF(dateA=3,A5729+1,IF(dateA=4,WORKDAY(A5729,1,),WORKDAY(A5729,1,holidayQ)))))</f>
        <v>44075</v>
      </c>
      <c r="B5730" s="35" t="e">
        <f>MATCH(A5730,'iBoxx inputs'!A:A,0)</f>
        <v>#N/A</v>
      </c>
      <c r="C5730" s="35" t="e">
        <f>MATCH(A5730,'Bank of England inputs'!A:A,0)</f>
        <v>#N/A</v>
      </c>
      <c r="D5730" s="6" t="e">
        <f>IF($A5730&gt;DataEnd,NA(),IFERROR(INDEX('iBoxx inputs'!B:B,MATCH($A5730,'iBoxx inputs'!$A:$A,0)),D5729))</f>
        <v>#N/A</v>
      </c>
      <c r="E5730" s="6" t="e">
        <f>IF($A5730&gt;DataEnd,NA(),IFERROR(INDEX('iBoxx inputs'!C:C,MATCH($A5730,'iBoxx inputs'!$A:$A,0)),E5729))</f>
        <v>#N/A</v>
      </c>
      <c r="F5730" s="6" t="e">
        <f>IF($A5730&gt;DataEnd,NA(),IFERROR(INDEX('Bank of England inputs'!D:D,MATCH($A5730,'Bank of England inputs'!$A:$A,0),0),F5729))</f>
        <v>#N/A</v>
      </c>
      <c r="G5730" s="19"/>
      <c r="H5730" s="5">
        <f t="shared" si="526"/>
        <v>44075</v>
      </c>
      <c r="I5730" s="6" t="e">
        <f t="shared" si="527"/>
        <v>#N/A</v>
      </c>
      <c r="J5730" s="6" t="e">
        <f t="shared" si="528"/>
        <v>#N/A</v>
      </c>
      <c r="K5730" s="19">
        <f t="shared" si="529"/>
        <v>2527</v>
      </c>
      <c r="L5730" s="6" t="e">
        <f t="shared" ca="1" si="530"/>
        <v>#N/A</v>
      </c>
    </row>
    <row r="5731" spans="1:12" x14ac:dyDescent="0.2">
      <c r="A5731" s="5">
        <f>IF(AND(dateA=1,A5730&lt;DataEnd),'iBoxx inputs'!A5735,IF(AND(dateA=2,A5730&lt;DataEnd),'Bank of England inputs'!A5735,IF(dateA=3,A5730+1,IF(dateA=4,WORKDAY(A5730,1,),WORKDAY(A5730,1,holidayQ)))))</f>
        <v>44076</v>
      </c>
      <c r="B5731" s="35" t="e">
        <f>MATCH(A5731,'iBoxx inputs'!A:A,0)</f>
        <v>#N/A</v>
      </c>
      <c r="C5731" s="35" t="e">
        <f>MATCH(A5731,'Bank of England inputs'!A:A,0)</f>
        <v>#N/A</v>
      </c>
      <c r="D5731" s="6" t="e">
        <f>IF($A5731&gt;DataEnd,NA(),IFERROR(INDEX('iBoxx inputs'!B:B,MATCH($A5731,'iBoxx inputs'!$A:$A,0)),D5730))</f>
        <v>#N/A</v>
      </c>
      <c r="E5731" s="6" t="e">
        <f>IF($A5731&gt;DataEnd,NA(),IFERROR(INDEX('iBoxx inputs'!C:C,MATCH($A5731,'iBoxx inputs'!$A:$A,0)),E5730))</f>
        <v>#N/A</v>
      </c>
      <c r="F5731" s="6" t="e">
        <f>IF($A5731&gt;DataEnd,NA(),IFERROR(INDEX('Bank of England inputs'!D:D,MATCH($A5731,'Bank of England inputs'!$A:$A,0),0),F5730))</f>
        <v>#N/A</v>
      </c>
      <c r="G5731" s="19"/>
      <c r="H5731" s="5">
        <f t="shared" si="526"/>
        <v>44076</v>
      </c>
      <c r="I5731" s="6" t="e">
        <f t="shared" si="527"/>
        <v>#N/A</v>
      </c>
      <c r="J5731" s="6" t="e">
        <f t="shared" si="528"/>
        <v>#N/A</v>
      </c>
      <c r="K5731" s="19">
        <f t="shared" si="529"/>
        <v>2527</v>
      </c>
      <c r="L5731" s="6" t="e">
        <f t="shared" ca="1" si="530"/>
        <v>#N/A</v>
      </c>
    </row>
    <row r="5732" spans="1:12" x14ac:dyDescent="0.2">
      <c r="A5732" s="5">
        <f>IF(AND(dateA=1,A5731&lt;DataEnd),'iBoxx inputs'!A5736,IF(AND(dateA=2,A5731&lt;DataEnd),'Bank of England inputs'!A5736,IF(dateA=3,A5731+1,IF(dateA=4,WORKDAY(A5731,1,),WORKDAY(A5731,1,holidayQ)))))</f>
        <v>44077</v>
      </c>
      <c r="B5732" s="35" t="e">
        <f>MATCH(A5732,'iBoxx inputs'!A:A,0)</f>
        <v>#N/A</v>
      </c>
      <c r="C5732" s="35" t="e">
        <f>MATCH(A5732,'Bank of England inputs'!A:A,0)</f>
        <v>#N/A</v>
      </c>
      <c r="D5732" s="6" t="e">
        <f>IF($A5732&gt;DataEnd,NA(),IFERROR(INDEX('iBoxx inputs'!B:B,MATCH($A5732,'iBoxx inputs'!$A:$A,0)),D5731))</f>
        <v>#N/A</v>
      </c>
      <c r="E5732" s="6" t="e">
        <f>IF($A5732&gt;DataEnd,NA(),IFERROR(INDEX('iBoxx inputs'!C:C,MATCH($A5732,'iBoxx inputs'!$A:$A,0)),E5731))</f>
        <v>#N/A</v>
      </c>
      <c r="F5732" s="6" t="e">
        <f>IF($A5732&gt;DataEnd,NA(),IFERROR(INDEX('Bank of England inputs'!D:D,MATCH($A5732,'Bank of England inputs'!$A:$A,0),0),F5731))</f>
        <v>#N/A</v>
      </c>
      <c r="G5732" s="19"/>
      <c r="H5732" s="5">
        <f t="shared" si="526"/>
        <v>44077</v>
      </c>
      <c r="I5732" s="6" t="e">
        <f t="shared" si="527"/>
        <v>#N/A</v>
      </c>
      <c r="J5732" s="6" t="e">
        <f t="shared" si="528"/>
        <v>#N/A</v>
      </c>
      <c r="K5732" s="19">
        <f t="shared" si="529"/>
        <v>2527</v>
      </c>
      <c r="L5732" s="6" t="e">
        <f t="shared" ca="1" si="530"/>
        <v>#N/A</v>
      </c>
    </row>
    <row r="5733" spans="1:12" x14ac:dyDescent="0.2">
      <c r="A5733" s="5">
        <f>IF(AND(dateA=1,A5732&lt;DataEnd),'iBoxx inputs'!A5737,IF(AND(dateA=2,A5732&lt;DataEnd),'Bank of England inputs'!A5737,IF(dateA=3,A5732+1,IF(dateA=4,WORKDAY(A5732,1,),WORKDAY(A5732,1,holidayQ)))))</f>
        <v>44078</v>
      </c>
      <c r="B5733" s="35" t="e">
        <f>MATCH(A5733,'iBoxx inputs'!A:A,0)</f>
        <v>#N/A</v>
      </c>
      <c r="C5733" s="35" t="e">
        <f>MATCH(A5733,'Bank of England inputs'!A:A,0)</f>
        <v>#N/A</v>
      </c>
      <c r="D5733" s="6" t="e">
        <f>IF($A5733&gt;DataEnd,NA(),IFERROR(INDEX('iBoxx inputs'!B:B,MATCH($A5733,'iBoxx inputs'!$A:$A,0)),D5732))</f>
        <v>#N/A</v>
      </c>
      <c r="E5733" s="6" t="e">
        <f>IF($A5733&gt;DataEnd,NA(),IFERROR(INDEX('iBoxx inputs'!C:C,MATCH($A5733,'iBoxx inputs'!$A:$A,0)),E5732))</f>
        <v>#N/A</v>
      </c>
      <c r="F5733" s="6" t="e">
        <f>IF($A5733&gt;DataEnd,NA(),IFERROR(INDEX('Bank of England inputs'!D:D,MATCH($A5733,'Bank of England inputs'!$A:$A,0),0),F5732))</f>
        <v>#N/A</v>
      </c>
      <c r="G5733" s="19"/>
      <c r="H5733" s="5">
        <f t="shared" si="526"/>
        <v>44078</v>
      </c>
      <c r="I5733" s="6" t="e">
        <f t="shared" si="527"/>
        <v>#N/A</v>
      </c>
      <c r="J5733" s="6" t="e">
        <f t="shared" si="528"/>
        <v>#N/A</v>
      </c>
      <c r="K5733" s="19">
        <f t="shared" si="529"/>
        <v>2528</v>
      </c>
      <c r="L5733" s="6" t="e">
        <f t="shared" ca="1" si="530"/>
        <v>#N/A</v>
      </c>
    </row>
    <row r="5734" spans="1:12" x14ac:dyDescent="0.2">
      <c r="A5734" s="5">
        <f>IF(AND(dateA=1,A5733&lt;DataEnd),'iBoxx inputs'!A5738,IF(AND(dateA=2,A5733&lt;DataEnd),'Bank of England inputs'!A5738,IF(dateA=3,A5733+1,IF(dateA=4,WORKDAY(A5733,1,),WORKDAY(A5733,1,holidayQ)))))</f>
        <v>44081</v>
      </c>
      <c r="B5734" s="35" t="e">
        <f>MATCH(A5734,'iBoxx inputs'!A:A,0)</f>
        <v>#N/A</v>
      </c>
      <c r="C5734" s="35" t="e">
        <f>MATCH(A5734,'Bank of England inputs'!A:A,0)</f>
        <v>#N/A</v>
      </c>
      <c r="D5734" s="6" t="e">
        <f>IF($A5734&gt;DataEnd,NA(),IFERROR(INDEX('iBoxx inputs'!B:B,MATCH($A5734,'iBoxx inputs'!$A:$A,0)),D5733))</f>
        <v>#N/A</v>
      </c>
      <c r="E5734" s="6" t="e">
        <f>IF($A5734&gt;DataEnd,NA(),IFERROR(INDEX('iBoxx inputs'!C:C,MATCH($A5734,'iBoxx inputs'!$A:$A,0)),E5733))</f>
        <v>#N/A</v>
      </c>
      <c r="F5734" s="6" t="e">
        <f>IF($A5734&gt;DataEnd,NA(),IFERROR(INDEX('Bank of England inputs'!D:D,MATCH($A5734,'Bank of England inputs'!$A:$A,0),0),F5733))</f>
        <v>#N/A</v>
      </c>
      <c r="G5734" s="19"/>
      <c r="H5734" s="5">
        <f t="shared" si="526"/>
        <v>44081</v>
      </c>
      <c r="I5734" s="6" t="e">
        <f t="shared" si="527"/>
        <v>#N/A</v>
      </c>
      <c r="J5734" s="6" t="e">
        <f t="shared" si="528"/>
        <v>#N/A</v>
      </c>
      <c r="K5734" s="19">
        <f t="shared" si="529"/>
        <v>2527</v>
      </c>
      <c r="L5734" s="6" t="e">
        <f t="shared" ca="1" si="530"/>
        <v>#N/A</v>
      </c>
    </row>
    <row r="5735" spans="1:12" x14ac:dyDescent="0.2">
      <c r="A5735" s="5">
        <f>IF(AND(dateA=1,A5734&lt;DataEnd),'iBoxx inputs'!A5739,IF(AND(dateA=2,A5734&lt;DataEnd),'Bank of England inputs'!A5739,IF(dateA=3,A5734+1,IF(dateA=4,WORKDAY(A5734,1,),WORKDAY(A5734,1,holidayQ)))))</f>
        <v>44082</v>
      </c>
      <c r="B5735" s="35" t="e">
        <f>MATCH(A5735,'iBoxx inputs'!A:A,0)</f>
        <v>#N/A</v>
      </c>
      <c r="C5735" s="35" t="e">
        <f>MATCH(A5735,'Bank of England inputs'!A:A,0)</f>
        <v>#N/A</v>
      </c>
      <c r="D5735" s="6" t="e">
        <f>IF($A5735&gt;DataEnd,NA(),IFERROR(INDEX('iBoxx inputs'!B:B,MATCH($A5735,'iBoxx inputs'!$A:$A,0)),D5734))</f>
        <v>#N/A</v>
      </c>
      <c r="E5735" s="6" t="e">
        <f>IF($A5735&gt;DataEnd,NA(),IFERROR(INDEX('iBoxx inputs'!C:C,MATCH($A5735,'iBoxx inputs'!$A:$A,0)),E5734))</f>
        <v>#N/A</v>
      </c>
      <c r="F5735" s="6" t="e">
        <f>IF($A5735&gt;DataEnd,NA(),IFERROR(INDEX('Bank of England inputs'!D:D,MATCH($A5735,'Bank of England inputs'!$A:$A,0),0),F5734))</f>
        <v>#N/A</v>
      </c>
      <c r="G5735" s="19"/>
      <c r="H5735" s="5">
        <f t="shared" si="526"/>
        <v>44082</v>
      </c>
      <c r="I5735" s="6" t="e">
        <f t="shared" si="527"/>
        <v>#N/A</v>
      </c>
      <c r="J5735" s="6" t="e">
        <f t="shared" si="528"/>
        <v>#N/A</v>
      </c>
      <c r="K5735" s="19">
        <f t="shared" si="529"/>
        <v>2527</v>
      </c>
      <c r="L5735" s="6" t="e">
        <f t="shared" ca="1" si="530"/>
        <v>#N/A</v>
      </c>
    </row>
    <row r="5736" spans="1:12" x14ac:dyDescent="0.2">
      <c r="A5736" s="5">
        <f>IF(AND(dateA=1,A5735&lt;DataEnd),'iBoxx inputs'!A5740,IF(AND(dateA=2,A5735&lt;DataEnd),'Bank of England inputs'!A5740,IF(dateA=3,A5735+1,IF(dateA=4,WORKDAY(A5735,1,),WORKDAY(A5735,1,holidayQ)))))</f>
        <v>44083</v>
      </c>
      <c r="B5736" s="35" t="e">
        <f>MATCH(A5736,'iBoxx inputs'!A:A,0)</f>
        <v>#N/A</v>
      </c>
      <c r="C5736" s="35" t="e">
        <f>MATCH(A5736,'Bank of England inputs'!A:A,0)</f>
        <v>#N/A</v>
      </c>
      <c r="D5736" s="6" t="e">
        <f>IF($A5736&gt;DataEnd,NA(),IFERROR(INDEX('iBoxx inputs'!B:B,MATCH($A5736,'iBoxx inputs'!$A:$A,0)),D5735))</f>
        <v>#N/A</v>
      </c>
      <c r="E5736" s="6" t="e">
        <f>IF($A5736&gt;DataEnd,NA(),IFERROR(INDEX('iBoxx inputs'!C:C,MATCH($A5736,'iBoxx inputs'!$A:$A,0)),E5735))</f>
        <v>#N/A</v>
      </c>
      <c r="F5736" s="6" t="e">
        <f>IF($A5736&gt;DataEnd,NA(),IFERROR(INDEX('Bank of England inputs'!D:D,MATCH($A5736,'Bank of England inputs'!$A:$A,0),0),F5735))</f>
        <v>#N/A</v>
      </c>
      <c r="G5736" s="19"/>
      <c r="H5736" s="5">
        <f t="shared" si="526"/>
        <v>44083</v>
      </c>
      <c r="I5736" s="6" t="e">
        <f t="shared" si="527"/>
        <v>#N/A</v>
      </c>
      <c r="J5736" s="6" t="e">
        <f t="shared" si="528"/>
        <v>#N/A</v>
      </c>
      <c r="K5736" s="19">
        <f t="shared" si="529"/>
        <v>2527</v>
      </c>
      <c r="L5736" s="6" t="e">
        <f t="shared" ca="1" si="530"/>
        <v>#N/A</v>
      </c>
    </row>
    <row r="5737" spans="1:12" x14ac:dyDescent="0.2">
      <c r="A5737" s="5">
        <f>IF(AND(dateA=1,A5736&lt;DataEnd),'iBoxx inputs'!A5741,IF(AND(dateA=2,A5736&lt;DataEnd),'Bank of England inputs'!A5741,IF(dateA=3,A5736+1,IF(dateA=4,WORKDAY(A5736,1,),WORKDAY(A5736,1,holidayQ)))))</f>
        <v>44084</v>
      </c>
      <c r="B5737" s="35" t="e">
        <f>MATCH(A5737,'iBoxx inputs'!A:A,0)</f>
        <v>#N/A</v>
      </c>
      <c r="C5737" s="35" t="e">
        <f>MATCH(A5737,'Bank of England inputs'!A:A,0)</f>
        <v>#N/A</v>
      </c>
      <c r="D5737" s="6" t="e">
        <f>IF($A5737&gt;DataEnd,NA(),IFERROR(INDEX('iBoxx inputs'!B:B,MATCH($A5737,'iBoxx inputs'!$A:$A,0)),D5736))</f>
        <v>#N/A</v>
      </c>
      <c r="E5737" s="6" t="e">
        <f>IF($A5737&gt;DataEnd,NA(),IFERROR(INDEX('iBoxx inputs'!C:C,MATCH($A5737,'iBoxx inputs'!$A:$A,0)),E5736))</f>
        <v>#N/A</v>
      </c>
      <c r="F5737" s="6" t="e">
        <f>IF($A5737&gt;DataEnd,NA(),IFERROR(INDEX('Bank of England inputs'!D:D,MATCH($A5737,'Bank of England inputs'!$A:$A,0),0),F5736))</f>
        <v>#N/A</v>
      </c>
      <c r="G5737" s="19"/>
      <c r="H5737" s="5">
        <f t="shared" si="526"/>
        <v>44084</v>
      </c>
      <c r="I5737" s="6" t="e">
        <f t="shared" si="527"/>
        <v>#N/A</v>
      </c>
      <c r="J5737" s="6" t="e">
        <f t="shared" si="528"/>
        <v>#N/A</v>
      </c>
      <c r="K5737" s="19">
        <f t="shared" si="529"/>
        <v>2527</v>
      </c>
      <c r="L5737" s="6" t="e">
        <f t="shared" ca="1" si="530"/>
        <v>#N/A</v>
      </c>
    </row>
    <row r="5738" spans="1:12" x14ac:dyDescent="0.2">
      <c r="A5738" s="5">
        <f>IF(AND(dateA=1,A5737&lt;DataEnd),'iBoxx inputs'!A5742,IF(AND(dateA=2,A5737&lt;DataEnd),'Bank of England inputs'!A5742,IF(dateA=3,A5737+1,IF(dateA=4,WORKDAY(A5737,1,),WORKDAY(A5737,1,holidayQ)))))</f>
        <v>44085</v>
      </c>
      <c r="B5738" s="35" t="e">
        <f>MATCH(A5738,'iBoxx inputs'!A:A,0)</f>
        <v>#N/A</v>
      </c>
      <c r="C5738" s="35" t="e">
        <f>MATCH(A5738,'Bank of England inputs'!A:A,0)</f>
        <v>#N/A</v>
      </c>
      <c r="D5738" s="6" t="e">
        <f>IF($A5738&gt;DataEnd,NA(),IFERROR(INDEX('iBoxx inputs'!B:B,MATCH($A5738,'iBoxx inputs'!$A:$A,0)),D5737))</f>
        <v>#N/A</v>
      </c>
      <c r="E5738" s="6" t="e">
        <f>IF($A5738&gt;DataEnd,NA(),IFERROR(INDEX('iBoxx inputs'!C:C,MATCH($A5738,'iBoxx inputs'!$A:$A,0)),E5737))</f>
        <v>#N/A</v>
      </c>
      <c r="F5738" s="6" t="e">
        <f>IF($A5738&gt;DataEnd,NA(),IFERROR(INDEX('Bank of England inputs'!D:D,MATCH($A5738,'Bank of England inputs'!$A:$A,0),0),F5737))</f>
        <v>#N/A</v>
      </c>
      <c r="G5738" s="19"/>
      <c r="H5738" s="5">
        <f t="shared" si="526"/>
        <v>44085</v>
      </c>
      <c r="I5738" s="6" t="e">
        <f t="shared" si="527"/>
        <v>#N/A</v>
      </c>
      <c r="J5738" s="6" t="e">
        <f t="shared" si="528"/>
        <v>#N/A</v>
      </c>
      <c r="K5738" s="19">
        <f t="shared" si="529"/>
        <v>2528</v>
      </c>
      <c r="L5738" s="6" t="e">
        <f t="shared" ca="1" si="530"/>
        <v>#N/A</v>
      </c>
    </row>
    <row r="5739" spans="1:12" x14ac:dyDescent="0.2">
      <c r="A5739" s="5">
        <f>IF(AND(dateA=1,A5738&lt;DataEnd),'iBoxx inputs'!A5743,IF(AND(dateA=2,A5738&lt;DataEnd),'Bank of England inputs'!A5743,IF(dateA=3,A5738+1,IF(dateA=4,WORKDAY(A5738,1,),WORKDAY(A5738,1,holidayQ)))))</f>
        <v>44088</v>
      </c>
      <c r="B5739" s="35" t="e">
        <f>MATCH(A5739,'iBoxx inputs'!A:A,0)</f>
        <v>#N/A</v>
      </c>
      <c r="C5739" s="35" t="e">
        <f>MATCH(A5739,'Bank of England inputs'!A:A,0)</f>
        <v>#N/A</v>
      </c>
      <c r="D5739" s="6" t="e">
        <f>IF($A5739&gt;DataEnd,NA(),IFERROR(INDEX('iBoxx inputs'!B:B,MATCH($A5739,'iBoxx inputs'!$A:$A,0)),D5738))</f>
        <v>#N/A</v>
      </c>
      <c r="E5739" s="6" t="e">
        <f>IF($A5739&gt;DataEnd,NA(),IFERROR(INDEX('iBoxx inputs'!C:C,MATCH($A5739,'iBoxx inputs'!$A:$A,0)),E5738))</f>
        <v>#N/A</v>
      </c>
      <c r="F5739" s="6" t="e">
        <f>IF($A5739&gt;DataEnd,NA(),IFERROR(INDEX('Bank of England inputs'!D:D,MATCH($A5739,'Bank of England inputs'!$A:$A,0),0),F5738))</f>
        <v>#N/A</v>
      </c>
      <c r="G5739" s="19"/>
      <c r="H5739" s="5">
        <f t="shared" si="526"/>
        <v>44088</v>
      </c>
      <c r="I5739" s="6" t="e">
        <f t="shared" si="527"/>
        <v>#N/A</v>
      </c>
      <c r="J5739" s="6" t="e">
        <f t="shared" si="528"/>
        <v>#N/A</v>
      </c>
      <c r="K5739" s="19">
        <f t="shared" si="529"/>
        <v>2527</v>
      </c>
      <c r="L5739" s="6" t="e">
        <f t="shared" ca="1" si="530"/>
        <v>#N/A</v>
      </c>
    </row>
    <row r="5740" spans="1:12" x14ac:dyDescent="0.2">
      <c r="A5740" s="5">
        <f>IF(AND(dateA=1,A5739&lt;DataEnd),'iBoxx inputs'!A5744,IF(AND(dateA=2,A5739&lt;DataEnd),'Bank of England inputs'!A5744,IF(dateA=3,A5739+1,IF(dateA=4,WORKDAY(A5739,1,),WORKDAY(A5739,1,holidayQ)))))</f>
        <v>44089</v>
      </c>
      <c r="B5740" s="35" t="e">
        <f>MATCH(A5740,'iBoxx inputs'!A:A,0)</f>
        <v>#N/A</v>
      </c>
      <c r="C5740" s="35" t="e">
        <f>MATCH(A5740,'Bank of England inputs'!A:A,0)</f>
        <v>#N/A</v>
      </c>
      <c r="D5740" s="6" t="e">
        <f>IF($A5740&gt;DataEnd,NA(),IFERROR(INDEX('iBoxx inputs'!B:B,MATCH($A5740,'iBoxx inputs'!$A:$A,0)),D5739))</f>
        <v>#N/A</v>
      </c>
      <c r="E5740" s="6" t="e">
        <f>IF($A5740&gt;DataEnd,NA(),IFERROR(INDEX('iBoxx inputs'!C:C,MATCH($A5740,'iBoxx inputs'!$A:$A,0)),E5739))</f>
        <v>#N/A</v>
      </c>
      <c r="F5740" s="6" t="e">
        <f>IF($A5740&gt;DataEnd,NA(),IFERROR(INDEX('Bank of England inputs'!D:D,MATCH($A5740,'Bank of England inputs'!$A:$A,0),0),F5739))</f>
        <v>#N/A</v>
      </c>
      <c r="G5740" s="19"/>
      <c r="H5740" s="5">
        <f t="shared" si="526"/>
        <v>44089</v>
      </c>
      <c r="I5740" s="6" t="e">
        <f t="shared" si="527"/>
        <v>#N/A</v>
      </c>
      <c r="J5740" s="6" t="e">
        <f t="shared" si="528"/>
        <v>#N/A</v>
      </c>
      <c r="K5740" s="19">
        <f t="shared" si="529"/>
        <v>2527</v>
      </c>
      <c r="L5740" s="6" t="e">
        <f t="shared" ca="1" si="530"/>
        <v>#N/A</v>
      </c>
    </row>
    <row r="5741" spans="1:12" x14ac:dyDescent="0.2">
      <c r="A5741" s="5">
        <f>IF(AND(dateA=1,A5740&lt;DataEnd),'iBoxx inputs'!A5745,IF(AND(dateA=2,A5740&lt;DataEnd),'Bank of England inputs'!A5745,IF(dateA=3,A5740+1,IF(dateA=4,WORKDAY(A5740,1,),WORKDAY(A5740,1,holidayQ)))))</f>
        <v>44090</v>
      </c>
      <c r="B5741" s="35" t="e">
        <f>MATCH(A5741,'iBoxx inputs'!A:A,0)</f>
        <v>#N/A</v>
      </c>
      <c r="C5741" s="35" t="e">
        <f>MATCH(A5741,'Bank of England inputs'!A:A,0)</f>
        <v>#N/A</v>
      </c>
      <c r="D5741" s="6" t="e">
        <f>IF($A5741&gt;DataEnd,NA(),IFERROR(INDEX('iBoxx inputs'!B:B,MATCH($A5741,'iBoxx inputs'!$A:$A,0)),D5740))</f>
        <v>#N/A</v>
      </c>
      <c r="E5741" s="6" t="e">
        <f>IF($A5741&gt;DataEnd,NA(),IFERROR(INDEX('iBoxx inputs'!C:C,MATCH($A5741,'iBoxx inputs'!$A:$A,0)),E5740))</f>
        <v>#N/A</v>
      </c>
      <c r="F5741" s="6" t="e">
        <f>IF($A5741&gt;DataEnd,NA(),IFERROR(INDEX('Bank of England inputs'!D:D,MATCH($A5741,'Bank of England inputs'!$A:$A,0),0),F5740))</f>
        <v>#N/A</v>
      </c>
      <c r="G5741" s="19"/>
      <c r="H5741" s="5">
        <f t="shared" si="526"/>
        <v>44090</v>
      </c>
      <c r="I5741" s="6" t="e">
        <f t="shared" si="527"/>
        <v>#N/A</v>
      </c>
      <c r="J5741" s="6" t="e">
        <f t="shared" si="528"/>
        <v>#N/A</v>
      </c>
      <c r="K5741" s="19">
        <f t="shared" si="529"/>
        <v>2527</v>
      </c>
      <c r="L5741" s="6" t="e">
        <f t="shared" ca="1" si="530"/>
        <v>#N/A</v>
      </c>
    </row>
    <row r="5742" spans="1:12" x14ac:dyDescent="0.2">
      <c r="A5742" s="5">
        <f>IF(AND(dateA=1,A5741&lt;DataEnd),'iBoxx inputs'!A5746,IF(AND(dateA=2,A5741&lt;DataEnd),'Bank of England inputs'!A5746,IF(dateA=3,A5741+1,IF(dateA=4,WORKDAY(A5741,1,),WORKDAY(A5741,1,holidayQ)))))</f>
        <v>44091</v>
      </c>
      <c r="B5742" s="35" t="e">
        <f>MATCH(A5742,'iBoxx inputs'!A:A,0)</f>
        <v>#N/A</v>
      </c>
      <c r="C5742" s="35" t="e">
        <f>MATCH(A5742,'Bank of England inputs'!A:A,0)</f>
        <v>#N/A</v>
      </c>
      <c r="D5742" s="6" t="e">
        <f>IF($A5742&gt;DataEnd,NA(),IFERROR(INDEX('iBoxx inputs'!B:B,MATCH($A5742,'iBoxx inputs'!$A:$A,0)),D5741))</f>
        <v>#N/A</v>
      </c>
      <c r="E5742" s="6" t="e">
        <f>IF($A5742&gt;DataEnd,NA(),IFERROR(INDEX('iBoxx inputs'!C:C,MATCH($A5742,'iBoxx inputs'!$A:$A,0)),E5741))</f>
        <v>#N/A</v>
      </c>
      <c r="F5742" s="6" t="e">
        <f>IF($A5742&gt;DataEnd,NA(),IFERROR(INDEX('Bank of England inputs'!D:D,MATCH($A5742,'Bank of England inputs'!$A:$A,0),0),F5741))</f>
        <v>#N/A</v>
      </c>
      <c r="G5742" s="19"/>
      <c r="H5742" s="5">
        <f t="shared" si="526"/>
        <v>44091</v>
      </c>
      <c r="I5742" s="6" t="e">
        <f t="shared" si="527"/>
        <v>#N/A</v>
      </c>
      <c r="J5742" s="6" t="e">
        <f t="shared" si="528"/>
        <v>#N/A</v>
      </c>
      <c r="K5742" s="19">
        <f t="shared" si="529"/>
        <v>2527</v>
      </c>
      <c r="L5742" s="6" t="e">
        <f t="shared" ca="1" si="530"/>
        <v>#N/A</v>
      </c>
    </row>
    <row r="5743" spans="1:12" x14ac:dyDescent="0.2">
      <c r="A5743" s="5">
        <f>IF(AND(dateA=1,A5742&lt;DataEnd),'iBoxx inputs'!A5747,IF(AND(dateA=2,A5742&lt;DataEnd),'Bank of England inputs'!A5747,IF(dateA=3,A5742+1,IF(dateA=4,WORKDAY(A5742,1,),WORKDAY(A5742,1,holidayQ)))))</f>
        <v>44092</v>
      </c>
      <c r="B5743" s="35" t="e">
        <f>MATCH(A5743,'iBoxx inputs'!A:A,0)</f>
        <v>#N/A</v>
      </c>
      <c r="C5743" s="35" t="e">
        <f>MATCH(A5743,'Bank of England inputs'!A:A,0)</f>
        <v>#N/A</v>
      </c>
      <c r="D5743" s="6" t="e">
        <f>IF($A5743&gt;DataEnd,NA(),IFERROR(INDEX('iBoxx inputs'!B:B,MATCH($A5743,'iBoxx inputs'!$A:$A,0)),D5742))</f>
        <v>#N/A</v>
      </c>
      <c r="E5743" s="6" t="e">
        <f>IF($A5743&gt;DataEnd,NA(),IFERROR(INDEX('iBoxx inputs'!C:C,MATCH($A5743,'iBoxx inputs'!$A:$A,0)),E5742))</f>
        <v>#N/A</v>
      </c>
      <c r="F5743" s="6" t="e">
        <f>IF($A5743&gt;DataEnd,NA(),IFERROR(INDEX('Bank of England inputs'!D:D,MATCH($A5743,'Bank of England inputs'!$A:$A,0),0),F5742))</f>
        <v>#N/A</v>
      </c>
      <c r="G5743" s="19"/>
      <c r="H5743" s="5">
        <f t="shared" si="526"/>
        <v>44092</v>
      </c>
      <c r="I5743" s="6" t="e">
        <f t="shared" si="527"/>
        <v>#N/A</v>
      </c>
      <c r="J5743" s="6" t="e">
        <f t="shared" si="528"/>
        <v>#N/A</v>
      </c>
      <c r="K5743" s="19">
        <f t="shared" si="529"/>
        <v>2528</v>
      </c>
      <c r="L5743" s="6" t="e">
        <f t="shared" ca="1" si="530"/>
        <v>#N/A</v>
      </c>
    </row>
    <row r="5744" spans="1:12" x14ac:dyDescent="0.2">
      <c r="A5744" s="5">
        <f>IF(AND(dateA=1,A5743&lt;DataEnd),'iBoxx inputs'!A5748,IF(AND(dateA=2,A5743&lt;DataEnd),'Bank of England inputs'!A5748,IF(dateA=3,A5743+1,IF(dateA=4,WORKDAY(A5743,1,),WORKDAY(A5743,1,holidayQ)))))</f>
        <v>44095</v>
      </c>
      <c r="B5744" s="35" t="e">
        <f>MATCH(A5744,'iBoxx inputs'!A:A,0)</f>
        <v>#N/A</v>
      </c>
      <c r="C5744" s="35" t="e">
        <f>MATCH(A5744,'Bank of England inputs'!A:A,0)</f>
        <v>#N/A</v>
      </c>
      <c r="D5744" s="6" t="e">
        <f>IF($A5744&gt;DataEnd,NA(),IFERROR(INDEX('iBoxx inputs'!B:B,MATCH($A5744,'iBoxx inputs'!$A:$A,0)),D5743))</f>
        <v>#N/A</v>
      </c>
      <c r="E5744" s="6" t="e">
        <f>IF($A5744&gt;DataEnd,NA(),IFERROR(INDEX('iBoxx inputs'!C:C,MATCH($A5744,'iBoxx inputs'!$A:$A,0)),E5743))</f>
        <v>#N/A</v>
      </c>
      <c r="F5744" s="6" t="e">
        <f>IF($A5744&gt;DataEnd,NA(),IFERROR(INDEX('Bank of England inputs'!D:D,MATCH($A5744,'Bank of England inputs'!$A:$A,0),0),F5743))</f>
        <v>#N/A</v>
      </c>
      <c r="G5744" s="19"/>
      <c r="H5744" s="5">
        <f t="shared" si="526"/>
        <v>44095</v>
      </c>
      <c r="I5744" s="6" t="e">
        <f t="shared" si="527"/>
        <v>#N/A</v>
      </c>
      <c r="J5744" s="6" t="e">
        <f t="shared" si="528"/>
        <v>#N/A</v>
      </c>
      <c r="K5744" s="19">
        <f t="shared" si="529"/>
        <v>2527</v>
      </c>
      <c r="L5744" s="6" t="e">
        <f t="shared" ca="1" si="530"/>
        <v>#N/A</v>
      </c>
    </row>
    <row r="5745" spans="1:12" x14ac:dyDescent="0.2">
      <c r="A5745" s="5">
        <f>IF(AND(dateA=1,A5744&lt;DataEnd),'iBoxx inputs'!A5749,IF(AND(dateA=2,A5744&lt;DataEnd),'Bank of England inputs'!A5749,IF(dateA=3,A5744+1,IF(dateA=4,WORKDAY(A5744,1,),WORKDAY(A5744,1,holidayQ)))))</f>
        <v>44096</v>
      </c>
      <c r="B5745" s="35" t="e">
        <f>MATCH(A5745,'iBoxx inputs'!A:A,0)</f>
        <v>#N/A</v>
      </c>
      <c r="C5745" s="35" t="e">
        <f>MATCH(A5745,'Bank of England inputs'!A:A,0)</f>
        <v>#N/A</v>
      </c>
      <c r="D5745" s="6" t="e">
        <f>IF($A5745&gt;DataEnd,NA(),IFERROR(INDEX('iBoxx inputs'!B:B,MATCH($A5745,'iBoxx inputs'!$A:$A,0)),D5744))</f>
        <v>#N/A</v>
      </c>
      <c r="E5745" s="6" t="e">
        <f>IF($A5745&gt;DataEnd,NA(),IFERROR(INDEX('iBoxx inputs'!C:C,MATCH($A5745,'iBoxx inputs'!$A:$A,0)),E5744))</f>
        <v>#N/A</v>
      </c>
      <c r="F5745" s="6" t="e">
        <f>IF($A5745&gt;DataEnd,NA(),IFERROR(INDEX('Bank of England inputs'!D:D,MATCH($A5745,'Bank of England inputs'!$A:$A,0),0),F5744))</f>
        <v>#N/A</v>
      </c>
      <c r="G5745" s="19"/>
      <c r="H5745" s="5">
        <f t="shared" si="526"/>
        <v>44096</v>
      </c>
      <c r="I5745" s="6" t="e">
        <f t="shared" si="527"/>
        <v>#N/A</v>
      </c>
      <c r="J5745" s="6" t="e">
        <f t="shared" si="528"/>
        <v>#N/A</v>
      </c>
      <c r="K5745" s="19">
        <f t="shared" si="529"/>
        <v>2527</v>
      </c>
      <c r="L5745" s="6" t="e">
        <f t="shared" ca="1" si="530"/>
        <v>#N/A</v>
      </c>
    </row>
    <row r="5746" spans="1:12" x14ac:dyDescent="0.2">
      <c r="A5746" s="5">
        <f>IF(AND(dateA=1,A5745&lt;DataEnd),'iBoxx inputs'!A5750,IF(AND(dateA=2,A5745&lt;DataEnd),'Bank of England inputs'!A5750,IF(dateA=3,A5745+1,IF(dateA=4,WORKDAY(A5745,1,),WORKDAY(A5745,1,holidayQ)))))</f>
        <v>44097</v>
      </c>
      <c r="B5746" s="35" t="e">
        <f>MATCH(A5746,'iBoxx inputs'!A:A,0)</f>
        <v>#N/A</v>
      </c>
      <c r="C5746" s="35" t="e">
        <f>MATCH(A5746,'Bank of England inputs'!A:A,0)</f>
        <v>#N/A</v>
      </c>
      <c r="D5746" s="6" t="e">
        <f>IF($A5746&gt;DataEnd,NA(),IFERROR(INDEX('iBoxx inputs'!B:B,MATCH($A5746,'iBoxx inputs'!$A:$A,0)),D5745))</f>
        <v>#N/A</v>
      </c>
      <c r="E5746" s="6" t="e">
        <f>IF($A5746&gt;DataEnd,NA(),IFERROR(INDEX('iBoxx inputs'!C:C,MATCH($A5746,'iBoxx inputs'!$A:$A,0)),E5745))</f>
        <v>#N/A</v>
      </c>
      <c r="F5746" s="6" t="e">
        <f>IF($A5746&gt;DataEnd,NA(),IFERROR(INDEX('Bank of England inputs'!D:D,MATCH($A5746,'Bank of England inputs'!$A:$A,0),0),F5745))</f>
        <v>#N/A</v>
      </c>
      <c r="G5746" s="19"/>
      <c r="H5746" s="5">
        <f t="shared" si="526"/>
        <v>44097</v>
      </c>
      <c r="I5746" s="6" t="e">
        <f t="shared" si="527"/>
        <v>#N/A</v>
      </c>
      <c r="J5746" s="6" t="e">
        <f t="shared" si="528"/>
        <v>#N/A</v>
      </c>
      <c r="K5746" s="19">
        <f t="shared" si="529"/>
        <v>2527</v>
      </c>
      <c r="L5746" s="6" t="e">
        <f t="shared" ca="1" si="530"/>
        <v>#N/A</v>
      </c>
    </row>
    <row r="5747" spans="1:12" x14ac:dyDescent="0.2">
      <c r="A5747" s="5">
        <f>IF(AND(dateA=1,A5746&lt;DataEnd),'iBoxx inputs'!A5751,IF(AND(dateA=2,A5746&lt;DataEnd),'Bank of England inputs'!A5751,IF(dateA=3,A5746+1,IF(dateA=4,WORKDAY(A5746,1,),WORKDAY(A5746,1,holidayQ)))))</f>
        <v>44098</v>
      </c>
      <c r="B5747" s="35" t="e">
        <f>MATCH(A5747,'iBoxx inputs'!A:A,0)</f>
        <v>#N/A</v>
      </c>
      <c r="C5747" s="35" t="e">
        <f>MATCH(A5747,'Bank of England inputs'!A:A,0)</f>
        <v>#N/A</v>
      </c>
      <c r="D5747" s="6" t="e">
        <f>IF($A5747&gt;DataEnd,NA(),IFERROR(INDEX('iBoxx inputs'!B:B,MATCH($A5747,'iBoxx inputs'!$A:$A,0)),D5746))</f>
        <v>#N/A</v>
      </c>
      <c r="E5747" s="6" t="e">
        <f>IF($A5747&gt;DataEnd,NA(),IFERROR(INDEX('iBoxx inputs'!C:C,MATCH($A5747,'iBoxx inputs'!$A:$A,0)),E5746))</f>
        <v>#N/A</v>
      </c>
      <c r="F5747" s="6" t="e">
        <f>IF($A5747&gt;DataEnd,NA(),IFERROR(INDEX('Bank of England inputs'!D:D,MATCH($A5747,'Bank of England inputs'!$A:$A,0),0),F5746))</f>
        <v>#N/A</v>
      </c>
      <c r="G5747" s="19"/>
      <c r="H5747" s="5">
        <f t="shared" si="526"/>
        <v>44098</v>
      </c>
      <c r="I5747" s="6" t="e">
        <f t="shared" si="527"/>
        <v>#N/A</v>
      </c>
      <c r="J5747" s="6" t="e">
        <f t="shared" si="528"/>
        <v>#N/A</v>
      </c>
      <c r="K5747" s="19">
        <f t="shared" si="529"/>
        <v>2527</v>
      </c>
      <c r="L5747" s="6" t="e">
        <f t="shared" ca="1" si="530"/>
        <v>#N/A</v>
      </c>
    </row>
    <row r="5748" spans="1:12" x14ac:dyDescent="0.2">
      <c r="A5748" s="5">
        <f>IF(AND(dateA=1,A5747&lt;DataEnd),'iBoxx inputs'!A5752,IF(AND(dateA=2,A5747&lt;DataEnd),'Bank of England inputs'!A5752,IF(dateA=3,A5747+1,IF(dateA=4,WORKDAY(A5747,1,),WORKDAY(A5747,1,holidayQ)))))</f>
        <v>44099</v>
      </c>
      <c r="B5748" s="35" t="e">
        <f>MATCH(A5748,'iBoxx inputs'!A:A,0)</f>
        <v>#N/A</v>
      </c>
      <c r="C5748" s="35" t="e">
        <f>MATCH(A5748,'Bank of England inputs'!A:A,0)</f>
        <v>#N/A</v>
      </c>
      <c r="D5748" s="6" t="e">
        <f>IF($A5748&gt;DataEnd,NA(),IFERROR(INDEX('iBoxx inputs'!B:B,MATCH($A5748,'iBoxx inputs'!$A:$A,0)),D5747))</f>
        <v>#N/A</v>
      </c>
      <c r="E5748" s="6" t="e">
        <f>IF($A5748&gt;DataEnd,NA(),IFERROR(INDEX('iBoxx inputs'!C:C,MATCH($A5748,'iBoxx inputs'!$A:$A,0)),E5747))</f>
        <v>#N/A</v>
      </c>
      <c r="F5748" s="6" t="e">
        <f>IF($A5748&gt;DataEnd,NA(),IFERROR(INDEX('Bank of England inputs'!D:D,MATCH($A5748,'Bank of England inputs'!$A:$A,0),0),F5747))</f>
        <v>#N/A</v>
      </c>
      <c r="G5748" s="19"/>
      <c r="H5748" s="5">
        <f t="shared" si="526"/>
        <v>44099</v>
      </c>
      <c r="I5748" s="6" t="e">
        <f t="shared" si="527"/>
        <v>#N/A</v>
      </c>
      <c r="J5748" s="6" t="e">
        <f t="shared" si="528"/>
        <v>#N/A</v>
      </c>
      <c r="K5748" s="19">
        <f t="shared" si="529"/>
        <v>2528</v>
      </c>
      <c r="L5748" s="6" t="e">
        <f t="shared" ca="1" si="530"/>
        <v>#N/A</v>
      </c>
    </row>
    <row r="5749" spans="1:12" x14ac:dyDescent="0.2">
      <c r="A5749" s="5">
        <f>IF(AND(dateA=1,A5748&lt;DataEnd),'iBoxx inputs'!A5753,IF(AND(dateA=2,A5748&lt;DataEnd),'Bank of England inputs'!A5753,IF(dateA=3,A5748+1,IF(dateA=4,WORKDAY(A5748,1,),WORKDAY(A5748,1,holidayQ)))))</f>
        <v>44102</v>
      </c>
      <c r="B5749" s="35" t="e">
        <f>MATCH(A5749,'iBoxx inputs'!A:A,0)</f>
        <v>#N/A</v>
      </c>
      <c r="C5749" s="35" t="e">
        <f>MATCH(A5749,'Bank of England inputs'!A:A,0)</f>
        <v>#N/A</v>
      </c>
      <c r="D5749" s="6" t="e">
        <f>IF($A5749&gt;DataEnd,NA(),IFERROR(INDEX('iBoxx inputs'!B:B,MATCH($A5749,'iBoxx inputs'!$A:$A,0)),D5748))</f>
        <v>#N/A</v>
      </c>
      <c r="E5749" s="6" t="e">
        <f>IF($A5749&gt;DataEnd,NA(),IFERROR(INDEX('iBoxx inputs'!C:C,MATCH($A5749,'iBoxx inputs'!$A:$A,0)),E5748))</f>
        <v>#N/A</v>
      </c>
      <c r="F5749" s="6" t="e">
        <f>IF($A5749&gt;DataEnd,NA(),IFERROR(INDEX('Bank of England inputs'!D:D,MATCH($A5749,'Bank of England inputs'!$A:$A,0),0),F5748))</f>
        <v>#N/A</v>
      </c>
      <c r="G5749" s="19"/>
      <c r="H5749" s="5">
        <f t="shared" si="526"/>
        <v>44102</v>
      </c>
      <c r="I5749" s="6" t="e">
        <f t="shared" si="527"/>
        <v>#N/A</v>
      </c>
      <c r="J5749" s="6" t="e">
        <f t="shared" si="528"/>
        <v>#N/A</v>
      </c>
      <c r="K5749" s="19">
        <f t="shared" si="529"/>
        <v>2527</v>
      </c>
      <c r="L5749" s="6" t="e">
        <f t="shared" ca="1" si="530"/>
        <v>#N/A</v>
      </c>
    </row>
    <row r="5750" spans="1:12" x14ac:dyDescent="0.2">
      <c r="A5750" s="5">
        <f>IF(AND(dateA=1,A5749&lt;DataEnd),'iBoxx inputs'!A5754,IF(AND(dateA=2,A5749&lt;DataEnd),'Bank of England inputs'!A5754,IF(dateA=3,A5749+1,IF(dateA=4,WORKDAY(A5749,1,),WORKDAY(A5749,1,holidayQ)))))</f>
        <v>44103</v>
      </c>
      <c r="B5750" s="35" t="e">
        <f>MATCH(A5750,'iBoxx inputs'!A:A,0)</f>
        <v>#N/A</v>
      </c>
      <c r="C5750" s="35" t="e">
        <f>MATCH(A5750,'Bank of England inputs'!A:A,0)</f>
        <v>#N/A</v>
      </c>
      <c r="D5750" s="6" t="e">
        <f>IF($A5750&gt;DataEnd,NA(),IFERROR(INDEX('iBoxx inputs'!B:B,MATCH($A5750,'iBoxx inputs'!$A:$A,0)),D5749))</f>
        <v>#N/A</v>
      </c>
      <c r="E5750" s="6" t="e">
        <f>IF($A5750&gt;DataEnd,NA(),IFERROR(INDEX('iBoxx inputs'!C:C,MATCH($A5750,'iBoxx inputs'!$A:$A,0)),E5749))</f>
        <v>#N/A</v>
      </c>
      <c r="F5750" s="6" t="e">
        <f>IF($A5750&gt;DataEnd,NA(),IFERROR(INDEX('Bank of England inputs'!D:D,MATCH($A5750,'Bank of England inputs'!$A:$A,0),0),F5749))</f>
        <v>#N/A</v>
      </c>
      <c r="G5750" s="19"/>
      <c r="H5750" s="5">
        <f t="shared" si="526"/>
        <v>44103</v>
      </c>
      <c r="I5750" s="6" t="e">
        <f t="shared" si="527"/>
        <v>#N/A</v>
      </c>
      <c r="J5750" s="6" t="e">
        <f t="shared" si="528"/>
        <v>#N/A</v>
      </c>
      <c r="K5750" s="19">
        <f t="shared" si="529"/>
        <v>2527</v>
      </c>
      <c r="L5750" s="6" t="e">
        <f t="shared" ca="1" si="530"/>
        <v>#N/A</v>
      </c>
    </row>
    <row r="5751" spans="1:12" x14ac:dyDescent="0.2">
      <c r="A5751" s="5">
        <f>IF(AND(dateA=1,A5750&lt;DataEnd),'iBoxx inputs'!A5755,IF(AND(dateA=2,A5750&lt;DataEnd),'Bank of England inputs'!A5755,IF(dateA=3,A5750+1,IF(dateA=4,WORKDAY(A5750,1,),WORKDAY(A5750,1,holidayQ)))))</f>
        <v>44104</v>
      </c>
      <c r="B5751" s="35" t="e">
        <f>MATCH(A5751,'iBoxx inputs'!A:A,0)</f>
        <v>#N/A</v>
      </c>
      <c r="C5751" s="35" t="e">
        <f>MATCH(A5751,'Bank of England inputs'!A:A,0)</f>
        <v>#N/A</v>
      </c>
      <c r="D5751" s="6" t="e">
        <f>IF($A5751&gt;DataEnd,NA(),IFERROR(INDEX('iBoxx inputs'!B:B,MATCH($A5751,'iBoxx inputs'!$A:$A,0)),D5750))</f>
        <v>#N/A</v>
      </c>
      <c r="E5751" s="6" t="e">
        <f>IF($A5751&gt;DataEnd,NA(),IFERROR(INDEX('iBoxx inputs'!C:C,MATCH($A5751,'iBoxx inputs'!$A:$A,0)),E5750))</f>
        <v>#N/A</v>
      </c>
      <c r="F5751" s="6" t="e">
        <f>IF($A5751&gt;DataEnd,NA(),IFERROR(INDEX('Bank of England inputs'!D:D,MATCH($A5751,'Bank of England inputs'!$A:$A,0),0),F5750))</f>
        <v>#N/A</v>
      </c>
      <c r="G5751" s="19"/>
      <c r="H5751" s="5">
        <f t="shared" si="526"/>
        <v>44104</v>
      </c>
      <c r="I5751" s="6" t="e">
        <f t="shared" si="527"/>
        <v>#N/A</v>
      </c>
      <c r="J5751" s="6" t="e">
        <f t="shared" si="528"/>
        <v>#N/A</v>
      </c>
      <c r="K5751" s="19">
        <f t="shared" si="529"/>
        <v>2527</v>
      </c>
      <c r="L5751" s="6" t="e">
        <f t="shared" ca="1" si="530"/>
        <v>#N/A</v>
      </c>
    </row>
    <row r="5752" spans="1:12" x14ac:dyDescent="0.2">
      <c r="A5752" s="5">
        <f>IF(AND(dateA=1,A5751&lt;DataEnd),'iBoxx inputs'!A5756,IF(AND(dateA=2,A5751&lt;DataEnd),'Bank of England inputs'!A5756,IF(dateA=3,A5751+1,IF(dateA=4,WORKDAY(A5751,1,),WORKDAY(A5751,1,holidayQ)))))</f>
        <v>44105</v>
      </c>
      <c r="B5752" s="35" t="e">
        <f>MATCH(A5752,'iBoxx inputs'!A:A,0)</f>
        <v>#N/A</v>
      </c>
      <c r="C5752" s="35" t="e">
        <f>MATCH(A5752,'Bank of England inputs'!A:A,0)</f>
        <v>#N/A</v>
      </c>
      <c r="D5752" s="6" t="e">
        <f>IF($A5752&gt;DataEnd,NA(),IFERROR(INDEX('iBoxx inputs'!B:B,MATCH($A5752,'iBoxx inputs'!$A:$A,0)),D5751))</f>
        <v>#N/A</v>
      </c>
      <c r="E5752" s="6" t="e">
        <f>IF($A5752&gt;DataEnd,NA(),IFERROR(INDEX('iBoxx inputs'!C:C,MATCH($A5752,'iBoxx inputs'!$A:$A,0)),E5751))</f>
        <v>#N/A</v>
      </c>
      <c r="F5752" s="6" t="e">
        <f>IF($A5752&gt;DataEnd,NA(),IFERROR(INDEX('Bank of England inputs'!D:D,MATCH($A5752,'Bank of England inputs'!$A:$A,0),0),F5751))</f>
        <v>#N/A</v>
      </c>
      <c r="G5752" s="19"/>
      <c r="H5752" s="5">
        <f t="shared" si="526"/>
        <v>44105</v>
      </c>
      <c r="I5752" s="6" t="e">
        <f t="shared" si="527"/>
        <v>#N/A</v>
      </c>
      <c r="J5752" s="6" t="e">
        <f t="shared" si="528"/>
        <v>#N/A</v>
      </c>
      <c r="K5752" s="19">
        <f t="shared" si="529"/>
        <v>2527</v>
      </c>
      <c r="L5752" s="6" t="e">
        <f t="shared" ca="1" si="530"/>
        <v>#N/A</v>
      </c>
    </row>
    <row r="5753" spans="1:12" x14ac:dyDescent="0.2">
      <c r="A5753" s="5">
        <f>IF(AND(dateA=1,A5752&lt;DataEnd),'iBoxx inputs'!A5757,IF(AND(dateA=2,A5752&lt;DataEnd),'Bank of England inputs'!A5757,IF(dateA=3,A5752+1,IF(dateA=4,WORKDAY(A5752,1,),WORKDAY(A5752,1,holidayQ)))))</f>
        <v>44106</v>
      </c>
      <c r="B5753" s="35" t="e">
        <f>MATCH(A5753,'iBoxx inputs'!A:A,0)</f>
        <v>#N/A</v>
      </c>
      <c r="C5753" s="35" t="e">
        <f>MATCH(A5753,'Bank of England inputs'!A:A,0)</f>
        <v>#N/A</v>
      </c>
      <c r="D5753" s="6" t="e">
        <f>IF($A5753&gt;DataEnd,NA(),IFERROR(INDEX('iBoxx inputs'!B:B,MATCH($A5753,'iBoxx inputs'!$A:$A,0)),D5752))</f>
        <v>#N/A</v>
      </c>
      <c r="E5753" s="6" t="e">
        <f>IF($A5753&gt;DataEnd,NA(),IFERROR(INDEX('iBoxx inputs'!C:C,MATCH($A5753,'iBoxx inputs'!$A:$A,0)),E5752))</f>
        <v>#N/A</v>
      </c>
      <c r="F5753" s="6" t="e">
        <f>IF($A5753&gt;DataEnd,NA(),IFERROR(INDEX('Bank of England inputs'!D:D,MATCH($A5753,'Bank of England inputs'!$A:$A,0),0),F5752))</f>
        <v>#N/A</v>
      </c>
      <c r="G5753" s="19"/>
      <c r="H5753" s="5">
        <f t="shared" si="526"/>
        <v>44106</v>
      </c>
      <c r="I5753" s="6" t="e">
        <f t="shared" si="527"/>
        <v>#N/A</v>
      </c>
      <c r="J5753" s="6" t="e">
        <f t="shared" si="528"/>
        <v>#N/A</v>
      </c>
      <c r="K5753" s="19">
        <f t="shared" si="529"/>
        <v>2528</v>
      </c>
      <c r="L5753" s="6" t="e">
        <f t="shared" ca="1" si="530"/>
        <v>#N/A</v>
      </c>
    </row>
    <row r="5754" spans="1:12" x14ac:dyDescent="0.2">
      <c r="A5754" s="5">
        <f>IF(AND(dateA=1,A5753&lt;DataEnd),'iBoxx inputs'!A5758,IF(AND(dateA=2,A5753&lt;DataEnd),'Bank of England inputs'!A5758,IF(dateA=3,A5753+1,IF(dateA=4,WORKDAY(A5753,1,),WORKDAY(A5753,1,holidayQ)))))</f>
        <v>44109</v>
      </c>
      <c r="B5754" s="35" t="e">
        <f>MATCH(A5754,'iBoxx inputs'!A:A,0)</f>
        <v>#N/A</v>
      </c>
      <c r="C5754" s="35" t="e">
        <f>MATCH(A5754,'Bank of England inputs'!A:A,0)</f>
        <v>#N/A</v>
      </c>
      <c r="D5754" s="6" t="e">
        <f>IF($A5754&gt;DataEnd,NA(),IFERROR(INDEX('iBoxx inputs'!B:B,MATCH($A5754,'iBoxx inputs'!$A:$A,0)),D5753))</f>
        <v>#N/A</v>
      </c>
      <c r="E5754" s="6" t="e">
        <f>IF($A5754&gt;DataEnd,NA(),IFERROR(INDEX('iBoxx inputs'!C:C,MATCH($A5754,'iBoxx inputs'!$A:$A,0)),E5753))</f>
        <v>#N/A</v>
      </c>
      <c r="F5754" s="6" t="e">
        <f>IF($A5754&gt;DataEnd,NA(),IFERROR(INDEX('Bank of England inputs'!D:D,MATCH($A5754,'Bank of England inputs'!$A:$A,0),0),F5753))</f>
        <v>#N/A</v>
      </c>
      <c r="G5754" s="19"/>
      <c r="H5754" s="5">
        <f t="shared" si="526"/>
        <v>44109</v>
      </c>
      <c r="I5754" s="6" t="e">
        <f t="shared" si="527"/>
        <v>#N/A</v>
      </c>
      <c r="J5754" s="6" t="e">
        <f t="shared" si="528"/>
        <v>#N/A</v>
      </c>
      <c r="K5754" s="19">
        <f t="shared" si="529"/>
        <v>2527</v>
      </c>
      <c r="L5754" s="6" t="e">
        <f t="shared" ca="1" si="530"/>
        <v>#N/A</v>
      </c>
    </row>
    <row r="5755" spans="1:12" x14ac:dyDescent="0.2">
      <c r="A5755" s="5">
        <f>IF(AND(dateA=1,A5754&lt;DataEnd),'iBoxx inputs'!A5759,IF(AND(dateA=2,A5754&lt;DataEnd),'Bank of England inputs'!A5759,IF(dateA=3,A5754+1,IF(dateA=4,WORKDAY(A5754,1,),WORKDAY(A5754,1,holidayQ)))))</f>
        <v>44110</v>
      </c>
      <c r="B5755" s="35" t="e">
        <f>MATCH(A5755,'iBoxx inputs'!A:A,0)</f>
        <v>#N/A</v>
      </c>
      <c r="C5755" s="35" t="e">
        <f>MATCH(A5755,'Bank of England inputs'!A:A,0)</f>
        <v>#N/A</v>
      </c>
      <c r="D5755" s="6" t="e">
        <f>IF($A5755&gt;DataEnd,NA(),IFERROR(INDEX('iBoxx inputs'!B:B,MATCH($A5755,'iBoxx inputs'!$A:$A,0)),D5754))</f>
        <v>#N/A</v>
      </c>
      <c r="E5755" s="6" t="e">
        <f>IF($A5755&gt;DataEnd,NA(),IFERROR(INDEX('iBoxx inputs'!C:C,MATCH($A5755,'iBoxx inputs'!$A:$A,0)),E5754))</f>
        <v>#N/A</v>
      </c>
      <c r="F5755" s="6" t="e">
        <f>IF($A5755&gt;DataEnd,NA(),IFERROR(INDEX('Bank of England inputs'!D:D,MATCH($A5755,'Bank of England inputs'!$A:$A,0),0),F5754))</f>
        <v>#N/A</v>
      </c>
      <c r="G5755" s="19"/>
      <c r="H5755" s="5">
        <f t="shared" si="526"/>
        <v>44110</v>
      </c>
      <c r="I5755" s="6" t="e">
        <f t="shared" si="527"/>
        <v>#N/A</v>
      </c>
      <c r="J5755" s="6" t="e">
        <f t="shared" si="528"/>
        <v>#N/A</v>
      </c>
      <c r="K5755" s="19">
        <f t="shared" si="529"/>
        <v>2527</v>
      </c>
      <c r="L5755" s="6" t="e">
        <f t="shared" ca="1" si="530"/>
        <v>#N/A</v>
      </c>
    </row>
    <row r="5756" spans="1:12" x14ac:dyDescent="0.2">
      <c r="A5756" s="5">
        <f>IF(AND(dateA=1,A5755&lt;DataEnd),'iBoxx inputs'!A5760,IF(AND(dateA=2,A5755&lt;DataEnd),'Bank of England inputs'!A5760,IF(dateA=3,A5755+1,IF(dateA=4,WORKDAY(A5755,1,),WORKDAY(A5755,1,holidayQ)))))</f>
        <v>44111</v>
      </c>
      <c r="B5756" s="35" t="e">
        <f>MATCH(A5756,'iBoxx inputs'!A:A,0)</f>
        <v>#N/A</v>
      </c>
      <c r="C5756" s="35" t="e">
        <f>MATCH(A5756,'Bank of England inputs'!A:A,0)</f>
        <v>#N/A</v>
      </c>
      <c r="D5756" s="6" t="e">
        <f>IF($A5756&gt;DataEnd,NA(),IFERROR(INDEX('iBoxx inputs'!B:B,MATCH($A5756,'iBoxx inputs'!$A:$A,0)),D5755))</f>
        <v>#N/A</v>
      </c>
      <c r="E5756" s="6" t="e">
        <f>IF($A5756&gt;DataEnd,NA(),IFERROR(INDEX('iBoxx inputs'!C:C,MATCH($A5756,'iBoxx inputs'!$A:$A,0)),E5755))</f>
        <v>#N/A</v>
      </c>
      <c r="F5756" s="6" t="e">
        <f>IF($A5756&gt;DataEnd,NA(),IFERROR(INDEX('Bank of England inputs'!D:D,MATCH($A5756,'Bank of England inputs'!$A:$A,0),0),F5755))</f>
        <v>#N/A</v>
      </c>
      <c r="G5756" s="19"/>
      <c r="H5756" s="5">
        <f t="shared" si="526"/>
        <v>44111</v>
      </c>
      <c r="I5756" s="6" t="e">
        <f t="shared" si="527"/>
        <v>#N/A</v>
      </c>
      <c r="J5756" s="6" t="e">
        <f t="shared" si="528"/>
        <v>#N/A</v>
      </c>
      <c r="K5756" s="19">
        <f t="shared" si="529"/>
        <v>2527</v>
      </c>
      <c r="L5756" s="6" t="e">
        <f t="shared" ca="1" si="530"/>
        <v>#N/A</v>
      </c>
    </row>
    <row r="5757" spans="1:12" x14ac:dyDescent="0.2">
      <c r="A5757" s="5">
        <f>IF(AND(dateA=1,A5756&lt;DataEnd),'iBoxx inputs'!A5761,IF(AND(dateA=2,A5756&lt;DataEnd),'Bank of England inputs'!A5761,IF(dateA=3,A5756+1,IF(dateA=4,WORKDAY(A5756,1,),WORKDAY(A5756,1,holidayQ)))))</f>
        <v>44112</v>
      </c>
      <c r="B5757" s="35" t="e">
        <f>MATCH(A5757,'iBoxx inputs'!A:A,0)</f>
        <v>#N/A</v>
      </c>
      <c r="C5757" s="35" t="e">
        <f>MATCH(A5757,'Bank of England inputs'!A:A,0)</f>
        <v>#N/A</v>
      </c>
      <c r="D5757" s="6" t="e">
        <f>IF($A5757&gt;DataEnd,NA(),IFERROR(INDEX('iBoxx inputs'!B:B,MATCH($A5757,'iBoxx inputs'!$A:$A,0)),D5756))</f>
        <v>#N/A</v>
      </c>
      <c r="E5757" s="6" t="e">
        <f>IF($A5757&gt;DataEnd,NA(),IFERROR(INDEX('iBoxx inputs'!C:C,MATCH($A5757,'iBoxx inputs'!$A:$A,0)),E5756))</f>
        <v>#N/A</v>
      </c>
      <c r="F5757" s="6" t="e">
        <f>IF($A5757&gt;DataEnd,NA(),IFERROR(INDEX('Bank of England inputs'!D:D,MATCH($A5757,'Bank of England inputs'!$A:$A,0),0),F5756))</f>
        <v>#N/A</v>
      </c>
      <c r="G5757" s="19"/>
      <c r="H5757" s="5">
        <f t="shared" si="526"/>
        <v>44112</v>
      </c>
      <c r="I5757" s="6" t="e">
        <f t="shared" si="527"/>
        <v>#N/A</v>
      </c>
      <c r="J5757" s="6" t="e">
        <f t="shared" si="528"/>
        <v>#N/A</v>
      </c>
      <c r="K5757" s="19">
        <f t="shared" si="529"/>
        <v>2527</v>
      </c>
      <c r="L5757" s="6" t="e">
        <f t="shared" ca="1" si="530"/>
        <v>#N/A</v>
      </c>
    </row>
    <row r="5758" spans="1:12" x14ac:dyDescent="0.2">
      <c r="A5758" s="5">
        <f>IF(AND(dateA=1,A5757&lt;DataEnd),'iBoxx inputs'!A5762,IF(AND(dateA=2,A5757&lt;DataEnd),'Bank of England inputs'!A5762,IF(dateA=3,A5757+1,IF(dateA=4,WORKDAY(A5757,1,),WORKDAY(A5757,1,holidayQ)))))</f>
        <v>44113</v>
      </c>
      <c r="B5758" s="35" t="e">
        <f>MATCH(A5758,'iBoxx inputs'!A:A,0)</f>
        <v>#N/A</v>
      </c>
      <c r="C5758" s="35" t="e">
        <f>MATCH(A5758,'Bank of England inputs'!A:A,0)</f>
        <v>#N/A</v>
      </c>
      <c r="D5758" s="6" t="e">
        <f>IF($A5758&gt;DataEnd,NA(),IFERROR(INDEX('iBoxx inputs'!B:B,MATCH($A5758,'iBoxx inputs'!$A:$A,0)),D5757))</f>
        <v>#N/A</v>
      </c>
      <c r="E5758" s="6" t="e">
        <f>IF($A5758&gt;DataEnd,NA(),IFERROR(INDEX('iBoxx inputs'!C:C,MATCH($A5758,'iBoxx inputs'!$A:$A,0)),E5757))</f>
        <v>#N/A</v>
      </c>
      <c r="F5758" s="6" t="e">
        <f>IF($A5758&gt;DataEnd,NA(),IFERROR(INDEX('Bank of England inputs'!D:D,MATCH($A5758,'Bank of England inputs'!$A:$A,0),0),F5757))</f>
        <v>#N/A</v>
      </c>
      <c r="G5758" s="19"/>
      <c r="H5758" s="5">
        <f t="shared" si="526"/>
        <v>44113</v>
      </c>
      <c r="I5758" s="6" t="e">
        <f t="shared" si="527"/>
        <v>#N/A</v>
      </c>
      <c r="J5758" s="6" t="e">
        <f t="shared" si="528"/>
        <v>#N/A</v>
      </c>
      <c r="K5758" s="19">
        <f t="shared" si="529"/>
        <v>2528</v>
      </c>
      <c r="L5758" s="6" t="e">
        <f t="shared" ca="1" si="530"/>
        <v>#N/A</v>
      </c>
    </row>
    <row r="5759" spans="1:12" x14ac:dyDescent="0.2">
      <c r="A5759" s="5">
        <f>IF(AND(dateA=1,A5758&lt;DataEnd),'iBoxx inputs'!A5763,IF(AND(dateA=2,A5758&lt;DataEnd),'Bank of England inputs'!A5763,IF(dateA=3,A5758+1,IF(dateA=4,WORKDAY(A5758,1,),WORKDAY(A5758,1,holidayQ)))))</f>
        <v>44116</v>
      </c>
      <c r="B5759" s="35" t="e">
        <f>MATCH(A5759,'iBoxx inputs'!A:A,0)</f>
        <v>#N/A</v>
      </c>
      <c r="C5759" s="35" t="e">
        <f>MATCH(A5759,'Bank of England inputs'!A:A,0)</f>
        <v>#N/A</v>
      </c>
      <c r="D5759" s="6" t="e">
        <f>IF($A5759&gt;DataEnd,NA(),IFERROR(INDEX('iBoxx inputs'!B:B,MATCH($A5759,'iBoxx inputs'!$A:$A,0)),D5758))</f>
        <v>#N/A</v>
      </c>
      <c r="E5759" s="6" t="e">
        <f>IF($A5759&gt;DataEnd,NA(),IFERROR(INDEX('iBoxx inputs'!C:C,MATCH($A5759,'iBoxx inputs'!$A:$A,0)),E5758))</f>
        <v>#N/A</v>
      </c>
      <c r="F5759" s="6" t="e">
        <f>IF($A5759&gt;DataEnd,NA(),IFERROR(INDEX('Bank of England inputs'!D:D,MATCH($A5759,'Bank of England inputs'!$A:$A,0),0),F5758))</f>
        <v>#N/A</v>
      </c>
      <c r="G5759" s="19"/>
      <c r="H5759" s="5">
        <f t="shared" si="526"/>
        <v>44116</v>
      </c>
      <c r="I5759" s="6" t="e">
        <f t="shared" si="527"/>
        <v>#N/A</v>
      </c>
      <c r="J5759" s="6" t="e">
        <f t="shared" si="528"/>
        <v>#N/A</v>
      </c>
      <c r="K5759" s="19">
        <f t="shared" si="529"/>
        <v>2527</v>
      </c>
      <c r="L5759" s="6" t="e">
        <f t="shared" ca="1" si="530"/>
        <v>#N/A</v>
      </c>
    </row>
    <row r="5760" spans="1:12" x14ac:dyDescent="0.2">
      <c r="A5760" s="5">
        <f>IF(AND(dateA=1,A5759&lt;DataEnd),'iBoxx inputs'!A5764,IF(AND(dateA=2,A5759&lt;DataEnd),'Bank of England inputs'!A5764,IF(dateA=3,A5759+1,IF(dateA=4,WORKDAY(A5759,1,),WORKDAY(A5759,1,holidayQ)))))</f>
        <v>44117</v>
      </c>
      <c r="B5760" s="35" t="e">
        <f>MATCH(A5760,'iBoxx inputs'!A:A,0)</f>
        <v>#N/A</v>
      </c>
      <c r="C5760" s="35" t="e">
        <f>MATCH(A5760,'Bank of England inputs'!A:A,0)</f>
        <v>#N/A</v>
      </c>
      <c r="D5760" s="6" t="e">
        <f>IF($A5760&gt;DataEnd,NA(),IFERROR(INDEX('iBoxx inputs'!B:B,MATCH($A5760,'iBoxx inputs'!$A:$A,0)),D5759))</f>
        <v>#N/A</v>
      </c>
      <c r="E5760" s="6" t="e">
        <f>IF($A5760&gt;DataEnd,NA(),IFERROR(INDEX('iBoxx inputs'!C:C,MATCH($A5760,'iBoxx inputs'!$A:$A,0)),E5759))</f>
        <v>#N/A</v>
      </c>
      <c r="F5760" s="6" t="e">
        <f>IF($A5760&gt;DataEnd,NA(),IFERROR(INDEX('Bank of England inputs'!D:D,MATCH($A5760,'Bank of England inputs'!$A:$A,0),0),F5759))</f>
        <v>#N/A</v>
      </c>
      <c r="G5760" s="19"/>
      <c r="H5760" s="5">
        <f t="shared" si="526"/>
        <v>44117</v>
      </c>
      <c r="I5760" s="6" t="e">
        <f t="shared" si="527"/>
        <v>#N/A</v>
      </c>
      <c r="J5760" s="6" t="e">
        <f t="shared" si="528"/>
        <v>#N/A</v>
      </c>
      <c r="K5760" s="19">
        <f t="shared" si="529"/>
        <v>2527</v>
      </c>
      <c r="L5760" s="6" t="e">
        <f t="shared" ca="1" si="530"/>
        <v>#N/A</v>
      </c>
    </row>
    <row r="5761" spans="1:12" x14ac:dyDescent="0.2">
      <c r="A5761" s="5">
        <f>IF(AND(dateA=1,A5760&lt;DataEnd),'iBoxx inputs'!A5765,IF(AND(dateA=2,A5760&lt;DataEnd),'Bank of England inputs'!A5765,IF(dateA=3,A5760+1,IF(dateA=4,WORKDAY(A5760,1,),WORKDAY(A5760,1,holidayQ)))))</f>
        <v>44118</v>
      </c>
      <c r="B5761" s="35" t="e">
        <f>MATCH(A5761,'iBoxx inputs'!A:A,0)</f>
        <v>#N/A</v>
      </c>
      <c r="C5761" s="35" t="e">
        <f>MATCH(A5761,'Bank of England inputs'!A:A,0)</f>
        <v>#N/A</v>
      </c>
      <c r="D5761" s="6" t="e">
        <f>IF($A5761&gt;DataEnd,NA(),IFERROR(INDEX('iBoxx inputs'!B:B,MATCH($A5761,'iBoxx inputs'!$A:$A,0)),D5760))</f>
        <v>#N/A</v>
      </c>
      <c r="E5761" s="6" t="e">
        <f>IF($A5761&gt;DataEnd,NA(),IFERROR(INDEX('iBoxx inputs'!C:C,MATCH($A5761,'iBoxx inputs'!$A:$A,0)),E5760))</f>
        <v>#N/A</v>
      </c>
      <c r="F5761" s="6" t="e">
        <f>IF($A5761&gt;DataEnd,NA(),IFERROR(INDEX('Bank of England inputs'!D:D,MATCH($A5761,'Bank of England inputs'!$A:$A,0),0),F5760))</f>
        <v>#N/A</v>
      </c>
      <c r="G5761" s="19"/>
      <c r="H5761" s="5">
        <f t="shared" si="526"/>
        <v>44118</v>
      </c>
      <c r="I5761" s="6" t="e">
        <f t="shared" si="527"/>
        <v>#N/A</v>
      </c>
      <c r="J5761" s="6" t="e">
        <f t="shared" si="528"/>
        <v>#N/A</v>
      </c>
      <c r="K5761" s="19">
        <f t="shared" si="529"/>
        <v>2527</v>
      </c>
      <c r="L5761" s="6" t="e">
        <f t="shared" ca="1" si="530"/>
        <v>#N/A</v>
      </c>
    </row>
    <row r="5762" spans="1:12" x14ac:dyDescent="0.2">
      <c r="A5762" s="5">
        <f>IF(AND(dateA=1,A5761&lt;DataEnd),'iBoxx inputs'!A5766,IF(AND(dateA=2,A5761&lt;DataEnd),'Bank of England inputs'!A5766,IF(dateA=3,A5761+1,IF(dateA=4,WORKDAY(A5761,1,),WORKDAY(A5761,1,holidayQ)))))</f>
        <v>44119</v>
      </c>
      <c r="B5762" s="35" t="e">
        <f>MATCH(A5762,'iBoxx inputs'!A:A,0)</f>
        <v>#N/A</v>
      </c>
      <c r="C5762" s="35" t="e">
        <f>MATCH(A5762,'Bank of England inputs'!A:A,0)</f>
        <v>#N/A</v>
      </c>
      <c r="D5762" s="6" t="e">
        <f>IF($A5762&gt;DataEnd,NA(),IFERROR(INDEX('iBoxx inputs'!B:B,MATCH($A5762,'iBoxx inputs'!$A:$A,0)),D5761))</f>
        <v>#N/A</v>
      </c>
      <c r="E5762" s="6" t="e">
        <f>IF($A5762&gt;DataEnd,NA(),IFERROR(INDEX('iBoxx inputs'!C:C,MATCH($A5762,'iBoxx inputs'!$A:$A,0)),E5761))</f>
        <v>#N/A</v>
      </c>
      <c r="F5762" s="6" t="e">
        <f>IF($A5762&gt;DataEnd,NA(),IFERROR(INDEX('Bank of England inputs'!D:D,MATCH($A5762,'Bank of England inputs'!$A:$A,0),0),F5761))</f>
        <v>#N/A</v>
      </c>
      <c r="G5762" s="19"/>
      <c r="H5762" s="5">
        <f t="shared" ref="H5762:H5825" si="531">A5762</f>
        <v>44119</v>
      </c>
      <c r="I5762" s="6" t="e">
        <f t="shared" ref="I5762:I5825" si="532">(D5762+E5762)/2</f>
        <v>#N/A</v>
      </c>
      <c r="J5762" s="6" t="e">
        <f t="shared" ref="J5762:J5825" si="533">((1+I5762/100)/(1+F5762/100)-1)*100</f>
        <v>#N/A</v>
      </c>
      <c r="K5762" s="19">
        <f t="shared" si="529"/>
        <v>2527</v>
      </c>
      <c r="L5762" s="6" t="e">
        <f t="shared" ca="1" si="530"/>
        <v>#N/A</v>
      </c>
    </row>
    <row r="5763" spans="1:12" x14ac:dyDescent="0.2">
      <c r="A5763" s="5">
        <f>IF(AND(dateA=1,A5762&lt;DataEnd),'iBoxx inputs'!A5767,IF(AND(dateA=2,A5762&lt;DataEnd),'Bank of England inputs'!A5767,IF(dateA=3,A5762+1,IF(dateA=4,WORKDAY(A5762,1,),WORKDAY(A5762,1,holidayQ)))))</f>
        <v>44120</v>
      </c>
      <c r="B5763" s="35" t="e">
        <f>MATCH(A5763,'iBoxx inputs'!A:A,0)</f>
        <v>#N/A</v>
      </c>
      <c r="C5763" s="35" t="e">
        <f>MATCH(A5763,'Bank of England inputs'!A:A,0)</f>
        <v>#N/A</v>
      </c>
      <c r="D5763" s="6" t="e">
        <f>IF($A5763&gt;DataEnd,NA(),IFERROR(INDEX('iBoxx inputs'!B:B,MATCH($A5763,'iBoxx inputs'!$A:$A,0)),D5762))</f>
        <v>#N/A</v>
      </c>
      <c r="E5763" s="6" t="e">
        <f>IF($A5763&gt;DataEnd,NA(),IFERROR(INDEX('iBoxx inputs'!C:C,MATCH($A5763,'iBoxx inputs'!$A:$A,0)),E5762))</f>
        <v>#N/A</v>
      </c>
      <c r="F5763" s="6" t="e">
        <f>IF($A5763&gt;DataEnd,NA(),IFERROR(INDEX('Bank of England inputs'!D:D,MATCH($A5763,'Bank of England inputs'!$A:$A,0),0),F5762))</f>
        <v>#N/A</v>
      </c>
      <c r="G5763" s="19"/>
      <c r="H5763" s="5">
        <f t="shared" si="531"/>
        <v>44120</v>
      </c>
      <c r="I5763" s="6" t="e">
        <f t="shared" si="532"/>
        <v>#N/A</v>
      </c>
      <c r="J5763" s="6" t="e">
        <f t="shared" si="533"/>
        <v>#N/A</v>
      </c>
      <c r="K5763" s="19">
        <f t="shared" si="529"/>
        <v>2528</v>
      </c>
      <c r="L5763" s="6" t="e">
        <f t="shared" ca="1" si="530"/>
        <v>#N/A</v>
      </c>
    </row>
    <row r="5764" spans="1:12" x14ac:dyDescent="0.2">
      <c r="A5764" s="5">
        <f>IF(AND(dateA=1,A5763&lt;DataEnd),'iBoxx inputs'!A5768,IF(AND(dateA=2,A5763&lt;DataEnd),'Bank of England inputs'!A5768,IF(dateA=3,A5763+1,IF(dateA=4,WORKDAY(A5763,1,),WORKDAY(A5763,1,holidayQ)))))</f>
        <v>44123</v>
      </c>
      <c r="B5764" s="35" t="e">
        <f>MATCH(A5764,'iBoxx inputs'!A:A,0)</f>
        <v>#N/A</v>
      </c>
      <c r="C5764" s="35" t="e">
        <f>MATCH(A5764,'Bank of England inputs'!A:A,0)</f>
        <v>#N/A</v>
      </c>
      <c r="D5764" s="6" t="e">
        <f>IF($A5764&gt;DataEnd,NA(),IFERROR(INDEX('iBoxx inputs'!B:B,MATCH($A5764,'iBoxx inputs'!$A:$A,0)),D5763))</f>
        <v>#N/A</v>
      </c>
      <c r="E5764" s="6" t="e">
        <f>IF($A5764&gt;DataEnd,NA(),IFERROR(INDEX('iBoxx inputs'!C:C,MATCH($A5764,'iBoxx inputs'!$A:$A,0)),E5763))</f>
        <v>#N/A</v>
      </c>
      <c r="F5764" s="6" t="e">
        <f>IF($A5764&gt;DataEnd,NA(),IFERROR(INDEX('Bank of England inputs'!D:D,MATCH($A5764,'Bank of England inputs'!$A:$A,0),0),F5763))</f>
        <v>#N/A</v>
      </c>
      <c r="G5764" s="19"/>
      <c r="H5764" s="5">
        <f t="shared" si="531"/>
        <v>44123</v>
      </c>
      <c r="I5764" s="6" t="e">
        <f t="shared" si="532"/>
        <v>#N/A</v>
      </c>
      <c r="J5764" s="6" t="e">
        <f t="shared" si="533"/>
        <v>#N/A</v>
      </c>
      <c r="K5764" s="19">
        <f t="shared" si="529"/>
        <v>2527</v>
      </c>
      <c r="L5764" s="6" t="e">
        <f t="shared" ca="1" si="530"/>
        <v>#N/A</v>
      </c>
    </row>
    <row r="5765" spans="1:12" x14ac:dyDescent="0.2">
      <c r="A5765" s="5">
        <f>IF(AND(dateA=1,A5764&lt;DataEnd),'iBoxx inputs'!A5769,IF(AND(dateA=2,A5764&lt;DataEnd),'Bank of England inputs'!A5769,IF(dateA=3,A5764+1,IF(dateA=4,WORKDAY(A5764,1,),WORKDAY(A5764,1,holidayQ)))))</f>
        <v>44124</v>
      </c>
      <c r="B5765" s="35" t="e">
        <f>MATCH(A5765,'iBoxx inputs'!A:A,0)</f>
        <v>#N/A</v>
      </c>
      <c r="C5765" s="35" t="e">
        <f>MATCH(A5765,'Bank of England inputs'!A:A,0)</f>
        <v>#N/A</v>
      </c>
      <c r="D5765" s="6" t="e">
        <f>IF($A5765&gt;DataEnd,NA(),IFERROR(INDEX('iBoxx inputs'!B:B,MATCH($A5765,'iBoxx inputs'!$A:$A,0)),D5764))</f>
        <v>#N/A</v>
      </c>
      <c r="E5765" s="6" t="e">
        <f>IF($A5765&gt;DataEnd,NA(),IFERROR(INDEX('iBoxx inputs'!C:C,MATCH($A5765,'iBoxx inputs'!$A:$A,0)),E5764))</f>
        <v>#N/A</v>
      </c>
      <c r="F5765" s="6" t="e">
        <f>IF($A5765&gt;DataEnd,NA(),IFERROR(INDEX('Bank of England inputs'!D:D,MATCH($A5765,'Bank of England inputs'!$A:$A,0),0),F5764))</f>
        <v>#N/A</v>
      </c>
      <c r="G5765" s="19"/>
      <c r="H5765" s="5">
        <f t="shared" si="531"/>
        <v>44124</v>
      </c>
      <c r="I5765" s="6" t="e">
        <f t="shared" si="532"/>
        <v>#N/A</v>
      </c>
      <c r="J5765" s="6" t="e">
        <f t="shared" si="533"/>
        <v>#N/A</v>
      </c>
      <c r="K5765" s="19">
        <f t="shared" si="529"/>
        <v>2527</v>
      </c>
      <c r="L5765" s="6" t="e">
        <f t="shared" ca="1" si="530"/>
        <v>#N/A</v>
      </c>
    </row>
    <row r="5766" spans="1:12" x14ac:dyDescent="0.2">
      <c r="A5766" s="5">
        <f>IF(AND(dateA=1,A5765&lt;DataEnd),'iBoxx inputs'!A5770,IF(AND(dateA=2,A5765&lt;DataEnd),'Bank of England inputs'!A5770,IF(dateA=3,A5765+1,IF(dateA=4,WORKDAY(A5765,1,),WORKDAY(A5765,1,holidayQ)))))</f>
        <v>44125</v>
      </c>
      <c r="B5766" s="35" t="e">
        <f>MATCH(A5766,'iBoxx inputs'!A:A,0)</f>
        <v>#N/A</v>
      </c>
      <c r="C5766" s="35" t="e">
        <f>MATCH(A5766,'Bank of England inputs'!A:A,0)</f>
        <v>#N/A</v>
      </c>
      <c r="D5766" s="6" t="e">
        <f>IF($A5766&gt;DataEnd,NA(),IFERROR(INDEX('iBoxx inputs'!B:B,MATCH($A5766,'iBoxx inputs'!$A:$A,0)),D5765))</f>
        <v>#N/A</v>
      </c>
      <c r="E5766" s="6" t="e">
        <f>IF($A5766&gt;DataEnd,NA(),IFERROR(INDEX('iBoxx inputs'!C:C,MATCH($A5766,'iBoxx inputs'!$A:$A,0)),E5765))</f>
        <v>#N/A</v>
      </c>
      <c r="F5766" s="6" t="e">
        <f>IF($A5766&gt;DataEnd,NA(),IFERROR(INDEX('Bank of England inputs'!D:D,MATCH($A5766,'Bank of England inputs'!$A:$A,0),0),F5765))</f>
        <v>#N/A</v>
      </c>
      <c r="G5766" s="19"/>
      <c r="H5766" s="5">
        <f t="shared" si="531"/>
        <v>44125</v>
      </c>
      <c r="I5766" s="6" t="e">
        <f t="shared" si="532"/>
        <v>#N/A</v>
      </c>
      <c r="J5766" s="6" t="e">
        <f t="shared" si="533"/>
        <v>#N/A</v>
      </c>
      <c r="K5766" s="19">
        <f t="shared" si="529"/>
        <v>2527</v>
      </c>
      <c r="L5766" s="6" t="e">
        <f t="shared" ca="1" si="530"/>
        <v>#N/A</v>
      </c>
    </row>
    <row r="5767" spans="1:12" x14ac:dyDescent="0.2">
      <c r="A5767" s="5">
        <f>IF(AND(dateA=1,A5766&lt;DataEnd),'iBoxx inputs'!A5771,IF(AND(dateA=2,A5766&lt;DataEnd),'Bank of England inputs'!A5771,IF(dateA=3,A5766+1,IF(dateA=4,WORKDAY(A5766,1,),WORKDAY(A5766,1,holidayQ)))))</f>
        <v>44126</v>
      </c>
      <c r="B5767" s="35" t="e">
        <f>MATCH(A5767,'iBoxx inputs'!A:A,0)</f>
        <v>#N/A</v>
      </c>
      <c r="C5767" s="35" t="e">
        <f>MATCH(A5767,'Bank of England inputs'!A:A,0)</f>
        <v>#N/A</v>
      </c>
      <c r="D5767" s="6" t="e">
        <f>IF($A5767&gt;DataEnd,NA(),IFERROR(INDEX('iBoxx inputs'!B:B,MATCH($A5767,'iBoxx inputs'!$A:$A,0)),D5766))</f>
        <v>#N/A</v>
      </c>
      <c r="E5767" s="6" t="e">
        <f>IF($A5767&gt;DataEnd,NA(),IFERROR(INDEX('iBoxx inputs'!C:C,MATCH($A5767,'iBoxx inputs'!$A:$A,0)),E5766))</f>
        <v>#N/A</v>
      </c>
      <c r="F5767" s="6" t="e">
        <f>IF($A5767&gt;DataEnd,NA(),IFERROR(INDEX('Bank of England inputs'!D:D,MATCH($A5767,'Bank of England inputs'!$A:$A,0),0),F5766))</f>
        <v>#N/A</v>
      </c>
      <c r="G5767" s="19"/>
      <c r="H5767" s="5">
        <f t="shared" si="531"/>
        <v>44126</v>
      </c>
      <c r="I5767" s="6" t="e">
        <f t="shared" si="532"/>
        <v>#N/A</v>
      </c>
      <c r="J5767" s="6" t="e">
        <f t="shared" si="533"/>
        <v>#N/A</v>
      </c>
      <c r="K5767" s="19">
        <f t="shared" si="529"/>
        <v>2527</v>
      </c>
      <c r="L5767" s="6" t="e">
        <f t="shared" ca="1" si="530"/>
        <v>#N/A</v>
      </c>
    </row>
    <row r="5768" spans="1:12" x14ac:dyDescent="0.2">
      <c r="A5768" s="5">
        <f>IF(AND(dateA=1,A5767&lt;DataEnd),'iBoxx inputs'!A5772,IF(AND(dateA=2,A5767&lt;DataEnd),'Bank of England inputs'!A5772,IF(dateA=3,A5767+1,IF(dateA=4,WORKDAY(A5767,1,),WORKDAY(A5767,1,holidayQ)))))</f>
        <v>44127</v>
      </c>
      <c r="B5768" s="35" t="e">
        <f>MATCH(A5768,'iBoxx inputs'!A:A,0)</f>
        <v>#N/A</v>
      </c>
      <c r="C5768" s="35" t="e">
        <f>MATCH(A5768,'Bank of England inputs'!A:A,0)</f>
        <v>#N/A</v>
      </c>
      <c r="D5768" s="6" t="e">
        <f>IF($A5768&gt;DataEnd,NA(),IFERROR(INDEX('iBoxx inputs'!B:B,MATCH($A5768,'iBoxx inputs'!$A:$A,0)),D5767))</f>
        <v>#N/A</v>
      </c>
      <c r="E5768" s="6" t="e">
        <f>IF($A5768&gt;DataEnd,NA(),IFERROR(INDEX('iBoxx inputs'!C:C,MATCH($A5768,'iBoxx inputs'!$A:$A,0)),E5767))</f>
        <v>#N/A</v>
      </c>
      <c r="F5768" s="6" t="e">
        <f>IF($A5768&gt;DataEnd,NA(),IFERROR(INDEX('Bank of England inputs'!D:D,MATCH($A5768,'Bank of England inputs'!$A:$A,0),0),F5767))</f>
        <v>#N/A</v>
      </c>
      <c r="G5768" s="19"/>
      <c r="H5768" s="5">
        <f t="shared" si="531"/>
        <v>44127</v>
      </c>
      <c r="I5768" s="6" t="e">
        <f t="shared" si="532"/>
        <v>#N/A</v>
      </c>
      <c r="J5768" s="6" t="e">
        <f t="shared" si="533"/>
        <v>#N/A</v>
      </c>
      <c r="K5768" s="19">
        <f t="shared" si="529"/>
        <v>2528</v>
      </c>
      <c r="L5768" s="6" t="e">
        <f t="shared" ca="1" si="530"/>
        <v>#N/A</v>
      </c>
    </row>
    <row r="5769" spans="1:12" x14ac:dyDescent="0.2">
      <c r="A5769" s="5">
        <f>IF(AND(dateA=1,A5768&lt;DataEnd),'iBoxx inputs'!A5773,IF(AND(dateA=2,A5768&lt;DataEnd),'Bank of England inputs'!A5773,IF(dateA=3,A5768+1,IF(dateA=4,WORKDAY(A5768,1,),WORKDAY(A5768,1,holidayQ)))))</f>
        <v>44130</v>
      </c>
      <c r="B5769" s="35" t="e">
        <f>MATCH(A5769,'iBoxx inputs'!A:A,0)</f>
        <v>#N/A</v>
      </c>
      <c r="C5769" s="35" t="e">
        <f>MATCH(A5769,'Bank of England inputs'!A:A,0)</f>
        <v>#N/A</v>
      </c>
      <c r="D5769" s="6" t="e">
        <f>IF($A5769&gt;DataEnd,NA(),IFERROR(INDEX('iBoxx inputs'!B:B,MATCH($A5769,'iBoxx inputs'!$A:$A,0)),D5768))</f>
        <v>#N/A</v>
      </c>
      <c r="E5769" s="6" t="e">
        <f>IF($A5769&gt;DataEnd,NA(),IFERROR(INDEX('iBoxx inputs'!C:C,MATCH($A5769,'iBoxx inputs'!$A:$A,0)),E5768))</f>
        <v>#N/A</v>
      </c>
      <c r="F5769" s="6" t="e">
        <f>IF($A5769&gt;DataEnd,NA(),IFERROR(INDEX('Bank of England inputs'!D:D,MATCH($A5769,'Bank of England inputs'!$A:$A,0),0),F5768))</f>
        <v>#N/A</v>
      </c>
      <c r="G5769" s="19"/>
      <c r="H5769" s="5">
        <f t="shared" si="531"/>
        <v>44130</v>
      </c>
      <c r="I5769" s="6" t="e">
        <f t="shared" si="532"/>
        <v>#N/A</v>
      </c>
      <c r="J5769" s="6" t="e">
        <f t="shared" si="533"/>
        <v>#N/A</v>
      </c>
      <c r="K5769" s="19">
        <f t="shared" si="529"/>
        <v>2527</v>
      </c>
      <c r="L5769" s="6" t="e">
        <f t="shared" ca="1" si="530"/>
        <v>#N/A</v>
      </c>
    </row>
    <row r="5770" spans="1:12" x14ac:dyDescent="0.2">
      <c r="A5770" s="5">
        <f>IF(AND(dateA=1,A5769&lt;DataEnd),'iBoxx inputs'!A5774,IF(AND(dateA=2,A5769&lt;DataEnd),'Bank of England inputs'!A5774,IF(dateA=3,A5769+1,IF(dateA=4,WORKDAY(A5769,1,),WORKDAY(A5769,1,holidayQ)))))</f>
        <v>44131</v>
      </c>
      <c r="B5770" s="35" t="e">
        <f>MATCH(A5770,'iBoxx inputs'!A:A,0)</f>
        <v>#N/A</v>
      </c>
      <c r="C5770" s="35" t="e">
        <f>MATCH(A5770,'Bank of England inputs'!A:A,0)</f>
        <v>#N/A</v>
      </c>
      <c r="D5770" s="6" t="e">
        <f>IF($A5770&gt;DataEnd,NA(),IFERROR(INDEX('iBoxx inputs'!B:B,MATCH($A5770,'iBoxx inputs'!$A:$A,0)),D5769))</f>
        <v>#N/A</v>
      </c>
      <c r="E5770" s="6" t="e">
        <f>IF($A5770&gt;DataEnd,NA(),IFERROR(INDEX('iBoxx inputs'!C:C,MATCH($A5770,'iBoxx inputs'!$A:$A,0)),E5769))</f>
        <v>#N/A</v>
      </c>
      <c r="F5770" s="6" t="e">
        <f>IF($A5770&gt;DataEnd,NA(),IFERROR(INDEX('Bank of England inputs'!D:D,MATCH($A5770,'Bank of England inputs'!$A:$A,0),0),F5769))</f>
        <v>#N/A</v>
      </c>
      <c r="G5770" s="19"/>
      <c r="H5770" s="5">
        <f t="shared" si="531"/>
        <v>44131</v>
      </c>
      <c r="I5770" s="6" t="e">
        <f t="shared" si="532"/>
        <v>#N/A</v>
      </c>
      <c r="J5770" s="6" t="e">
        <f t="shared" si="533"/>
        <v>#N/A</v>
      </c>
      <c r="K5770" s="19">
        <f t="shared" si="529"/>
        <v>2527</v>
      </c>
      <c r="L5770" s="6" t="e">
        <f t="shared" ca="1" si="530"/>
        <v>#N/A</v>
      </c>
    </row>
    <row r="5771" spans="1:12" x14ac:dyDescent="0.2">
      <c r="A5771" s="5">
        <f>IF(AND(dateA=1,A5770&lt;DataEnd),'iBoxx inputs'!A5775,IF(AND(dateA=2,A5770&lt;DataEnd),'Bank of England inputs'!A5775,IF(dateA=3,A5770+1,IF(dateA=4,WORKDAY(A5770,1,),WORKDAY(A5770,1,holidayQ)))))</f>
        <v>44132</v>
      </c>
      <c r="B5771" s="35" t="e">
        <f>MATCH(A5771,'iBoxx inputs'!A:A,0)</f>
        <v>#N/A</v>
      </c>
      <c r="C5771" s="35" t="e">
        <f>MATCH(A5771,'Bank of England inputs'!A:A,0)</f>
        <v>#N/A</v>
      </c>
      <c r="D5771" s="6" t="e">
        <f>IF($A5771&gt;DataEnd,NA(),IFERROR(INDEX('iBoxx inputs'!B:B,MATCH($A5771,'iBoxx inputs'!$A:$A,0)),D5770))</f>
        <v>#N/A</v>
      </c>
      <c r="E5771" s="6" t="e">
        <f>IF($A5771&gt;DataEnd,NA(),IFERROR(INDEX('iBoxx inputs'!C:C,MATCH($A5771,'iBoxx inputs'!$A:$A,0)),E5770))</f>
        <v>#N/A</v>
      </c>
      <c r="F5771" s="6" t="e">
        <f>IF($A5771&gt;DataEnd,NA(),IFERROR(INDEX('Bank of England inputs'!D:D,MATCH($A5771,'Bank of England inputs'!$A:$A,0),0),F5770))</f>
        <v>#N/A</v>
      </c>
      <c r="G5771" s="19"/>
      <c r="H5771" s="5">
        <f t="shared" si="531"/>
        <v>44132</v>
      </c>
      <c r="I5771" s="6" t="e">
        <f t="shared" si="532"/>
        <v>#N/A</v>
      </c>
      <c r="J5771" s="6" t="e">
        <f t="shared" si="533"/>
        <v>#N/A</v>
      </c>
      <c r="K5771" s="19">
        <f t="shared" si="529"/>
        <v>2527</v>
      </c>
      <c r="L5771" s="6" t="e">
        <f t="shared" ca="1" si="530"/>
        <v>#N/A</v>
      </c>
    </row>
    <row r="5772" spans="1:12" x14ac:dyDescent="0.2">
      <c r="A5772" s="5">
        <f>IF(AND(dateA=1,A5771&lt;DataEnd),'iBoxx inputs'!A5776,IF(AND(dateA=2,A5771&lt;DataEnd),'Bank of England inputs'!A5776,IF(dateA=3,A5771+1,IF(dateA=4,WORKDAY(A5771,1,),WORKDAY(A5771,1,holidayQ)))))</f>
        <v>44133</v>
      </c>
      <c r="B5772" s="35" t="e">
        <f>MATCH(A5772,'iBoxx inputs'!A:A,0)</f>
        <v>#N/A</v>
      </c>
      <c r="C5772" s="35" t="e">
        <f>MATCH(A5772,'Bank of England inputs'!A:A,0)</f>
        <v>#N/A</v>
      </c>
      <c r="D5772" s="6" t="e">
        <f>IF($A5772&gt;DataEnd,NA(),IFERROR(INDEX('iBoxx inputs'!B:B,MATCH($A5772,'iBoxx inputs'!$A:$A,0)),D5771))</f>
        <v>#N/A</v>
      </c>
      <c r="E5772" s="6" t="e">
        <f>IF($A5772&gt;DataEnd,NA(),IFERROR(INDEX('iBoxx inputs'!C:C,MATCH($A5772,'iBoxx inputs'!$A:$A,0)),E5771))</f>
        <v>#N/A</v>
      </c>
      <c r="F5772" s="6" t="e">
        <f>IF($A5772&gt;DataEnd,NA(),IFERROR(INDEX('Bank of England inputs'!D:D,MATCH($A5772,'Bank of England inputs'!$A:$A,0),0),F5771))</f>
        <v>#N/A</v>
      </c>
      <c r="G5772" s="19"/>
      <c r="H5772" s="5">
        <f t="shared" si="531"/>
        <v>44133</v>
      </c>
      <c r="I5772" s="6" t="e">
        <f t="shared" si="532"/>
        <v>#N/A</v>
      </c>
      <c r="J5772" s="6" t="e">
        <f t="shared" si="533"/>
        <v>#N/A</v>
      </c>
      <c r="K5772" s="19">
        <f t="shared" si="529"/>
        <v>2527</v>
      </c>
      <c r="L5772" s="6" t="e">
        <f t="shared" ca="1" si="530"/>
        <v>#N/A</v>
      </c>
    </row>
    <row r="5773" spans="1:12" x14ac:dyDescent="0.2">
      <c r="A5773" s="5">
        <f>IF(AND(dateA=1,A5772&lt;DataEnd),'iBoxx inputs'!A5777,IF(AND(dateA=2,A5772&lt;DataEnd),'Bank of England inputs'!A5777,IF(dateA=3,A5772+1,IF(dateA=4,WORKDAY(A5772,1,),WORKDAY(A5772,1,holidayQ)))))</f>
        <v>44134</v>
      </c>
      <c r="B5773" s="35" t="e">
        <f>MATCH(A5773,'iBoxx inputs'!A:A,0)</f>
        <v>#N/A</v>
      </c>
      <c r="C5773" s="35" t="e">
        <f>MATCH(A5773,'Bank of England inputs'!A:A,0)</f>
        <v>#N/A</v>
      </c>
      <c r="D5773" s="6" t="e">
        <f>IF($A5773&gt;DataEnd,NA(),IFERROR(INDEX('iBoxx inputs'!B:B,MATCH($A5773,'iBoxx inputs'!$A:$A,0)),D5772))</f>
        <v>#N/A</v>
      </c>
      <c r="E5773" s="6" t="e">
        <f>IF($A5773&gt;DataEnd,NA(),IFERROR(INDEX('iBoxx inputs'!C:C,MATCH($A5773,'iBoxx inputs'!$A:$A,0)),E5772))</f>
        <v>#N/A</v>
      </c>
      <c r="F5773" s="6" t="e">
        <f>IF($A5773&gt;DataEnd,NA(),IFERROR(INDEX('Bank of England inputs'!D:D,MATCH($A5773,'Bank of England inputs'!$A:$A,0),0),F5772))</f>
        <v>#N/A</v>
      </c>
      <c r="G5773" s="19"/>
      <c r="H5773" s="5">
        <f t="shared" si="531"/>
        <v>44134</v>
      </c>
      <c r="I5773" s="6" t="e">
        <f t="shared" si="532"/>
        <v>#N/A</v>
      </c>
      <c r="J5773" s="6" t="e">
        <f t="shared" si="533"/>
        <v>#N/A</v>
      </c>
      <c r="K5773" s="19">
        <f t="shared" si="529"/>
        <v>2528</v>
      </c>
      <c r="L5773" s="6" t="e">
        <f t="shared" ca="1" si="530"/>
        <v>#N/A</v>
      </c>
    </row>
    <row r="5774" spans="1:12" x14ac:dyDescent="0.2">
      <c r="A5774" s="5">
        <f>IF(AND(dateA=1,A5773&lt;DataEnd),'iBoxx inputs'!A5778,IF(AND(dateA=2,A5773&lt;DataEnd),'Bank of England inputs'!A5778,IF(dateA=3,A5773+1,IF(dateA=4,WORKDAY(A5773,1,),WORKDAY(A5773,1,holidayQ)))))</f>
        <v>44137</v>
      </c>
      <c r="B5774" s="35" t="e">
        <f>MATCH(A5774,'iBoxx inputs'!A:A,0)</f>
        <v>#N/A</v>
      </c>
      <c r="C5774" s="35" t="e">
        <f>MATCH(A5774,'Bank of England inputs'!A:A,0)</f>
        <v>#N/A</v>
      </c>
      <c r="D5774" s="6" t="e">
        <f>IF($A5774&gt;DataEnd,NA(),IFERROR(INDEX('iBoxx inputs'!B:B,MATCH($A5774,'iBoxx inputs'!$A:$A,0)),D5773))</f>
        <v>#N/A</v>
      </c>
      <c r="E5774" s="6" t="e">
        <f>IF($A5774&gt;DataEnd,NA(),IFERROR(INDEX('iBoxx inputs'!C:C,MATCH($A5774,'iBoxx inputs'!$A:$A,0)),E5773))</f>
        <v>#N/A</v>
      </c>
      <c r="F5774" s="6" t="e">
        <f>IF($A5774&gt;DataEnd,NA(),IFERROR(INDEX('Bank of England inputs'!D:D,MATCH($A5774,'Bank of England inputs'!$A:$A,0),0),F5773))</f>
        <v>#N/A</v>
      </c>
      <c r="G5774" s="19"/>
      <c r="H5774" s="5">
        <f t="shared" si="531"/>
        <v>44137</v>
      </c>
      <c r="I5774" s="6" t="e">
        <f t="shared" si="532"/>
        <v>#N/A</v>
      </c>
      <c r="J5774" s="6" t="e">
        <f t="shared" si="533"/>
        <v>#N/A</v>
      </c>
      <c r="K5774" s="19">
        <f t="shared" si="529"/>
        <v>2527</v>
      </c>
      <c r="L5774" s="6" t="e">
        <f t="shared" ca="1" si="530"/>
        <v>#N/A</v>
      </c>
    </row>
    <row r="5775" spans="1:12" x14ac:dyDescent="0.2">
      <c r="A5775" s="5">
        <f>IF(AND(dateA=1,A5774&lt;DataEnd),'iBoxx inputs'!A5779,IF(AND(dateA=2,A5774&lt;DataEnd),'Bank of England inputs'!A5779,IF(dateA=3,A5774+1,IF(dateA=4,WORKDAY(A5774,1,),WORKDAY(A5774,1,holidayQ)))))</f>
        <v>44138</v>
      </c>
      <c r="B5775" s="35" t="e">
        <f>MATCH(A5775,'iBoxx inputs'!A:A,0)</f>
        <v>#N/A</v>
      </c>
      <c r="C5775" s="35" t="e">
        <f>MATCH(A5775,'Bank of England inputs'!A:A,0)</f>
        <v>#N/A</v>
      </c>
      <c r="D5775" s="6" t="e">
        <f>IF($A5775&gt;DataEnd,NA(),IFERROR(INDEX('iBoxx inputs'!B:B,MATCH($A5775,'iBoxx inputs'!$A:$A,0)),D5774))</f>
        <v>#N/A</v>
      </c>
      <c r="E5775" s="6" t="e">
        <f>IF($A5775&gt;DataEnd,NA(),IFERROR(INDEX('iBoxx inputs'!C:C,MATCH($A5775,'iBoxx inputs'!$A:$A,0)),E5774))</f>
        <v>#N/A</v>
      </c>
      <c r="F5775" s="6" t="e">
        <f>IF($A5775&gt;DataEnd,NA(),IFERROR(INDEX('Bank of England inputs'!D:D,MATCH($A5775,'Bank of England inputs'!$A:$A,0),0),F5774))</f>
        <v>#N/A</v>
      </c>
      <c r="G5775" s="19"/>
      <c r="H5775" s="5">
        <f t="shared" si="531"/>
        <v>44138</v>
      </c>
      <c r="I5775" s="6" t="e">
        <f t="shared" si="532"/>
        <v>#N/A</v>
      </c>
      <c r="J5775" s="6" t="e">
        <f t="shared" si="533"/>
        <v>#N/A</v>
      </c>
      <c r="K5775" s="19">
        <f t="shared" si="529"/>
        <v>2527</v>
      </c>
      <c r="L5775" s="6" t="e">
        <f t="shared" ca="1" si="530"/>
        <v>#N/A</v>
      </c>
    </row>
    <row r="5776" spans="1:12" x14ac:dyDescent="0.2">
      <c r="A5776" s="5">
        <f>IF(AND(dateA=1,A5775&lt;DataEnd),'iBoxx inputs'!A5780,IF(AND(dateA=2,A5775&lt;DataEnd),'Bank of England inputs'!A5780,IF(dateA=3,A5775+1,IF(dateA=4,WORKDAY(A5775,1,),WORKDAY(A5775,1,holidayQ)))))</f>
        <v>44139</v>
      </c>
      <c r="B5776" s="35" t="e">
        <f>MATCH(A5776,'iBoxx inputs'!A:A,0)</f>
        <v>#N/A</v>
      </c>
      <c r="C5776" s="35" t="e">
        <f>MATCH(A5776,'Bank of England inputs'!A:A,0)</f>
        <v>#N/A</v>
      </c>
      <c r="D5776" s="6" t="e">
        <f>IF($A5776&gt;DataEnd,NA(),IFERROR(INDEX('iBoxx inputs'!B:B,MATCH($A5776,'iBoxx inputs'!$A:$A,0)),D5775))</f>
        <v>#N/A</v>
      </c>
      <c r="E5776" s="6" t="e">
        <f>IF($A5776&gt;DataEnd,NA(),IFERROR(INDEX('iBoxx inputs'!C:C,MATCH($A5776,'iBoxx inputs'!$A:$A,0)),E5775))</f>
        <v>#N/A</v>
      </c>
      <c r="F5776" s="6" t="e">
        <f>IF($A5776&gt;DataEnd,NA(),IFERROR(INDEX('Bank of England inputs'!D:D,MATCH($A5776,'Bank of England inputs'!$A:$A,0),0),F5775))</f>
        <v>#N/A</v>
      </c>
      <c r="G5776" s="19"/>
      <c r="H5776" s="5">
        <f t="shared" si="531"/>
        <v>44139</v>
      </c>
      <c r="I5776" s="6" t="e">
        <f t="shared" si="532"/>
        <v>#N/A</v>
      </c>
      <c r="J5776" s="6" t="e">
        <f t="shared" si="533"/>
        <v>#N/A</v>
      </c>
      <c r="K5776" s="19">
        <f t="shared" si="529"/>
        <v>2527</v>
      </c>
      <c r="L5776" s="6" t="e">
        <f t="shared" ca="1" si="530"/>
        <v>#N/A</v>
      </c>
    </row>
    <row r="5777" spans="1:12" x14ac:dyDescent="0.2">
      <c r="A5777" s="5">
        <f>IF(AND(dateA=1,A5776&lt;DataEnd),'iBoxx inputs'!A5781,IF(AND(dateA=2,A5776&lt;DataEnd),'Bank of England inputs'!A5781,IF(dateA=3,A5776+1,IF(dateA=4,WORKDAY(A5776,1,),WORKDAY(A5776,1,holidayQ)))))</f>
        <v>44140</v>
      </c>
      <c r="B5777" s="35" t="e">
        <f>MATCH(A5777,'iBoxx inputs'!A:A,0)</f>
        <v>#N/A</v>
      </c>
      <c r="C5777" s="35" t="e">
        <f>MATCH(A5777,'Bank of England inputs'!A:A,0)</f>
        <v>#N/A</v>
      </c>
      <c r="D5777" s="6" t="e">
        <f>IF($A5777&gt;DataEnd,NA(),IFERROR(INDEX('iBoxx inputs'!B:B,MATCH($A5777,'iBoxx inputs'!$A:$A,0)),D5776))</f>
        <v>#N/A</v>
      </c>
      <c r="E5777" s="6" t="e">
        <f>IF($A5777&gt;DataEnd,NA(),IFERROR(INDEX('iBoxx inputs'!C:C,MATCH($A5777,'iBoxx inputs'!$A:$A,0)),E5776))</f>
        <v>#N/A</v>
      </c>
      <c r="F5777" s="6" t="e">
        <f>IF($A5777&gt;DataEnd,NA(),IFERROR(INDEX('Bank of England inputs'!D:D,MATCH($A5777,'Bank of England inputs'!$A:$A,0),0),F5776))</f>
        <v>#N/A</v>
      </c>
      <c r="G5777" s="19"/>
      <c r="H5777" s="5">
        <f t="shared" si="531"/>
        <v>44140</v>
      </c>
      <c r="I5777" s="6" t="e">
        <f t="shared" si="532"/>
        <v>#N/A</v>
      </c>
      <c r="J5777" s="6" t="e">
        <f t="shared" si="533"/>
        <v>#N/A</v>
      </c>
      <c r="K5777" s="19">
        <f t="shared" si="529"/>
        <v>2527</v>
      </c>
      <c r="L5777" s="6" t="e">
        <f t="shared" ca="1" si="530"/>
        <v>#N/A</v>
      </c>
    </row>
    <row r="5778" spans="1:12" x14ac:dyDescent="0.2">
      <c r="A5778" s="5">
        <f>IF(AND(dateA=1,A5777&lt;DataEnd),'iBoxx inputs'!A5782,IF(AND(dateA=2,A5777&lt;DataEnd),'Bank of England inputs'!A5782,IF(dateA=3,A5777+1,IF(dateA=4,WORKDAY(A5777,1,),WORKDAY(A5777,1,holidayQ)))))</f>
        <v>44141</v>
      </c>
      <c r="B5778" s="35" t="e">
        <f>MATCH(A5778,'iBoxx inputs'!A:A,0)</f>
        <v>#N/A</v>
      </c>
      <c r="C5778" s="35" t="e">
        <f>MATCH(A5778,'Bank of England inputs'!A:A,0)</f>
        <v>#N/A</v>
      </c>
      <c r="D5778" s="6" t="e">
        <f>IF($A5778&gt;DataEnd,NA(),IFERROR(INDEX('iBoxx inputs'!B:B,MATCH($A5778,'iBoxx inputs'!$A:$A,0)),D5777))</f>
        <v>#N/A</v>
      </c>
      <c r="E5778" s="6" t="e">
        <f>IF($A5778&gt;DataEnd,NA(),IFERROR(INDEX('iBoxx inputs'!C:C,MATCH($A5778,'iBoxx inputs'!$A:$A,0)),E5777))</f>
        <v>#N/A</v>
      </c>
      <c r="F5778" s="6" t="e">
        <f>IF($A5778&gt;DataEnd,NA(),IFERROR(INDEX('Bank of England inputs'!D:D,MATCH($A5778,'Bank of England inputs'!$A:$A,0),0),F5777))</f>
        <v>#N/A</v>
      </c>
      <c r="G5778" s="19"/>
      <c r="H5778" s="5">
        <f t="shared" si="531"/>
        <v>44141</v>
      </c>
      <c r="I5778" s="6" t="e">
        <f t="shared" si="532"/>
        <v>#N/A</v>
      </c>
      <c r="J5778" s="6" t="e">
        <f t="shared" si="533"/>
        <v>#N/A</v>
      </c>
      <c r="K5778" s="19">
        <f t="shared" si="529"/>
        <v>2528</v>
      </c>
      <c r="L5778" s="6" t="e">
        <f t="shared" ca="1" si="530"/>
        <v>#N/A</v>
      </c>
    </row>
    <row r="5779" spans="1:12" x14ac:dyDescent="0.2">
      <c r="A5779" s="5">
        <f>IF(AND(dateA=1,A5778&lt;DataEnd),'iBoxx inputs'!A5783,IF(AND(dateA=2,A5778&lt;DataEnd),'Bank of England inputs'!A5783,IF(dateA=3,A5778+1,IF(dateA=4,WORKDAY(A5778,1,),WORKDAY(A5778,1,holidayQ)))))</f>
        <v>44144</v>
      </c>
      <c r="B5779" s="35" t="e">
        <f>MATCH(A5779,'iBoxx inputs'!A:A,0)</f>
        <v>#N/A</v>
      </c>
      <c r="C5779" s="35" t="e">
        <f>MATCH(A5779,'Bank of England inputs'!A:A,0)</f>
        <v>#N/A</v>
      </c>
      <c r="D5779" s="6" t="e">
        <f>IF($A5779&gt;DataEnd,NA(),IFERROR(INDEX('iBoxx inputs'!B:B,MATCH($A5779,'iBoxx inputs'!$A:$A,0)),D5778))</f>
        <v>#N/A</v>
      </c>
      <c r="E5779" s="6" t="e">
        <f>IF($A5779&gt;DataEnd,NA(),IFERROR(INDEX('iBoxx inputs'!C:C,MATCH($A5779,'iBoxx inputs'!$A:$A,0)),E5778))</f>
        <v>#N/A</v>
      </c>
      <c r="F5779" s="6" t="e">
        <f>IF($A5779&gt;DataEnd,NA(),IFERROR(INDEX('Bank of England inputs'!D:D,MATCH($A5779,'Bank of England inputs'!$A:$A,0),0),F5778))</f>
        <v>#N/A</v>
      </c>
      <c r="G5779" s="19"/>
      <c r="H5779" s="5">
        <f t="shared" si="531"/>
        <v>44144</v>
      </c>
      <c r="I5779" s="6" t="e">
        <f t="shared" si="532"/>
        <v>#N/A</v>
      </c>
      <c r="J5779" s="6" t="e">
        <f t="shared" si="533"/>
        <v>#N/A</v>
      </c>
      <c r="K5779" s="19">
        <f t="shared" si="529"/>
        <v>2527</v>
      </c>
      <c r="L5779" s="6" t="e">
        <f t="shared" ca="1" si="530"/>
        <v>#N/A</v>
      </c>
    </row>
    <row r="5780" spans="1:12" x14ac:dyDescent="0.2">
      <c r="A5780" s="5">
        <f>IF(AND(dateA=1,A5779&lt;DataEnd),'iBoxx inputs'!A5784,IF(AND(dateA=2,A5779&lt;DataEnd),'Bank of England inputs'!A5784,IF(dateA=3,A5779+1,IF(dateA=4,WORKDAY(A5779,1,),WORKDAY(A5779,1,holidayQ)))))</f>
        <v>44145</v>
      </c>
      <c r="B5780" s="35" t="e">
        <f>MATCH(A5780,'iBoxx inputs'!A:A,0)</f>
        <v>#N/A</v>
      </c>
      <c r="C5780" s="35" t="e">
        <f>MATCH(A5780,'Bank of England inputs'!A:A,0)</f>
        <v>#N/A</v>
      </c>
      <c r="D5780" s="6" t="e">
        <f>IF($A5780&gt;DataEnd,NA(),IFERROR(INDEX('iBoxx inputs'!B:B,MATCH($A5780,'iBoxx inputs'!$A:$A,0)),D5779))</f>
        <v>#N/A</v>
      </c>
      <c r="E5780" s="6" t="e">
        <f>IF($A5780&gt;DataEnd,NA(),IFERROR(INDEX('iBoxx inputs'!C:C,MATCH($A5780,'iBoxx inputs'!$A:$A,0)),E5779))</f>
        <v>#N/A</v>
      </c>
      <c r="F5780" s="6" t="e">
        <f>IF($A5780&gt;DataEnd,NA(),IFERROR(INDEX('Bank of England inputs'!D:D,MATCH($A5780,'Bank of England inputs'!$A:$A,0),0),F5779))</f>
        <v>#N/A</v>
      </c>
      <c r="G5780" s="19"/>
      <c r="H5780" s="5">
        <f t="shared" si="531"/>
        <v>44145</v>
      </c>
      <c r="I5780" s="6" t="e">
        <f t="shared" si="532"/>
        <v>#N/A</v>
      </c>
      <c r="J5780" s="6" t="e">
        <f t="shared" si="533"/>
        <v>#N/A</v>
      </c>
      <c r="K5780" s="19">
        <f t="shared" si="529"/>
        <v>2527</v>
      </c>
      <c r="L5780" s="6" t="e">
        <f t="shared" ca="1" si="530"/>
        <v>#N/A</v>
      </c>
    </row>
    <row r="5781" spans="1:12" x14ac:dyDescent="0.2">
      <c r="A5781" s="5">
        <f>IF(AND(dateA=1,A5780&lt;DataEnd),'iBoxx inputs'!A5785,IF(AND(dateA=2,A5780&lt;DataEnd),'Bank of England inputs'!A5785,IF(dateA=3,A5780+1,IF(dateA=4,WORKDAY(A5780,1,),WORKDAY(A5780,1,holidayQ)))))</f>
        <v>44146</v>
      </c>
      <c r="B5781" s="35" t="e">
        <f>MATCH(A5781,'iBoxx inputs'!A:A,0)</f>
        <v>#N/A</v>
      </c>
      <c r="C5781" s="35" t="e">
        <f>MATCH(A5781,'Bank of England inputs'!A:A,0)</f>
        <v>#N/A</v>
      </c>
      <c r="D5781" s="6" t="e">
        <f>IF($A5781&gt;DataEnd,NA(),IFERROR(INDEX('iBoxx inputs'!B:B,MATCH($A5781,'iBoxx inputs'!$A:$A,0)),D5780))</f>
        <v>#N/A</v>
      </c>
      <c r="E5781" s="6" t="e">
        <f>IF($A5781&gt;DataEnd,NA(),IFERROR(INDEX('iBoxx inputs'!C:C,MATCH($A5781,'iBoxx inputs'!$A:$A,0)),E5780))</f>
        <v>#N/A</v>
      </c>
      <c r="F5781" s="6" t="e">
        <f>IF($A5781&gt;DataEnd,NA(),IFERROR(INDEX('Bank of England inputs'!D:D,MATCH($A5781,'Bank of England inputs'!$A:$A,0),0),F5780))</f>
        <v>#N/A</v>
      </c>
      <c r="G5781" s="19"/>
      <c r="H5781" s="5">
        <f t="shared" si="531"/>
        <v>44146</v>
      </c>
      <c r="I5781" s="6" t="e">
        <f t="shared" si="532"/>
        <v>#N/A</v>
      </c>
      <c r="J5781" s="6" t="e">
        <f t="shared" si="533"/>
        <v>#N/A</v>
      </c>
      <c r="K5781" s="19">
        <f t="shared" si="529"/>
        <v>2527</v>
      </c>
      <c r="L5781" s="6" t="e">
        <f t="shared" ca="1" si="530"/>
        <v>#N/A</v>
      </c>
    </row>
    <row r="5782" spans="1:12" x14ac:dyDescent="0.2">
      <c r="A5782" s="5">
        <f>IF(AND(dateA=1,A5781&lt;DataEnd),'iBoxx inputs'!A5786,IF(AND(dateA=2,A5781&lt;DataEnd),'Bank of England inputs'!A5786,IF(dateA=3,A5781+1,IF(dateA=4,WORKDAY(A5781,1,),WORKDAY(A5781,1,holidayQ)))))</f>
        <v>44147</v>
      </c>
      <c r="B5782" s="35" t="e">
        <f>MATCH(A5782,'iBoxx inputs'!A:A,0)</f>
        <v>#N/A</v>
      </c>
      <c r="C5782" s="35" t="e">
        <f>MATCH(A5782,'Bank of England inputs'!A:A,0)</f>
        <v>#N/A</v>
      </c>
      <c r="D5782" s="6" t="e">
        <f>IF($A5782&gt;DataEnd,NA(),IFERROR(INDEX('iBoxx inputs'!B:B,MATCH($A5782,'iBoxx inputs'!$A:$A,0)),D5781))</f>
        <v>#N/A</v>
      </c>
      <c r="E5782" s="6" t="e">
        <f>IF($A5782&gt;DataEnd,NA(),IFERROR(INDEX('iBoxx inputs'!C:C,MATCH($A5782,'iBoxx inputs'!$A:$A,0)),E5781))</f>
        <v>#N/A</v>
      </c>
      <c r="F5782" s="6" t="e">
        <f>IF($A5782&gt;DataEnd,NA(),IFERROR(INDEX('Bank of England inputs'!D:D,MATCH($A5782,'Bank of England inputs'!$A:$A,0),0),F5781))</f>
        <v>#N/A</v>
      </c>
      <c r="G5782" s="19"/>
      <c r="H5782" s="5">
        <f t="shared" si="531"/>
        <v>44147</v>
      </c>
      <c r="I5782" s="6" t="e">
        <f t="shared" si="532"/>
        <v>#N/A</v>
      </c>
      <c r="J5782" s="6" t="e">
        <f t="shared" si="533"/>
        <v>#N/A</v>
      </c>
      <c r="K5782" s="19">
        <f t="shared" ref="K5782:K5845" si="534">IF(trailing_period=0,1,ROW()-MATCH(EDATE(A5782,-trailing_period),A:A,1))</f>
        <v>2527</v>
      </c>
      <c r="L5782" s="6" t="e">
        <f t="shared" ref="L5782:L5845" ca="1" si="535">AVERAGE(OFFSET(J5782,-$K5782+1,0,$K5782,))</f>
        <v>#N/A</v>
      </c>
    </row>
    <row r="5783" spans="1:12" x14ac:dyDescent="0.2">
      <c r="A5783" s="5">
        <f>IF(AND(dateA=1,A5782&lt;DataEnd),'iBoxx inputs'!A5787,IF(AND(dateA=2,A5782&lt;DataEnd),'Bank of England inputs'!A5787,IF(dateA=3,A5782+1,IF(dateA=4,WORKDAY(A5782,1,),WORKDAY(A5782,1,holidayQ)))))</f>
        <v>44148</v>
      </c>
      <c r="B5783" s="35" t="e">
        <f>MATCH(A5783,'iBoxx inputs'!A:A,0)</f>
        <v>#N/A</v>
      </c>
      <c r="C5783" s="35" t="e">
        <f>MATCH(A5783,'Bank of England inputs'!A:A,0)</f>
        <v>#N/A</v>
      </c>
      <c r="D5783" s="6" t="e">
        <f>IF($A5783&gt;DataEnd,NA(),IFERROR(INDEX('iBoxx inputs'!B:B,MATCH($A5783,'iBoxx inputs'!$A:$A,0)),D5782))</f>
        <v>#N/A</v>
      </c>
      <c r="E5783" s="6" t="e">
        <f>IF($A5783&gt;DataEnd,NA(),IFERROR(INDEX('iBoxx inputs'!C:C,MATCH($A5783,'iBoxx inputs'!$A:$A,0)),E5782))</f>
        <v>#N/A</v>
      </c>
      <c r="F5783" s="6" t="e">
        <f>IF($A5783&gt;DataEnd,NA(),IFERROR(INDEX('Bank of England inputs'!D:D,MATCH($A5783,'Bank of England inputs'!$A:$A,0),0),F5782))</f>
        <v>#N/A</v>
      </c>
      <c r="G5783" s="19"/>
      <c r="H5783" s="5">
        <f t="shared" si="531"/>
        <v>44148</v>
      </c>
      <c r="I5783" s="6" t="e">
        <f t="shared" si="532"/>
        <v>#N/A</v>
      </c>
      <c r="J5783" s="6" t="e">
        <f t="shared" si="533"/>
        <v>#N/A</v>
      </c>
      <c r="K5783" s="19">
        <f t="shared" si="534"/>
        <v>2528</v>
      </c>
      <c r="L5783" s="6" t="e">
        <f t="shared" ca="1" si="535"/>
        <v>#N/A</v>
      </c>
    </row>
    <row r="5784" spans="1:12" x14ac:dyDescent="0.2">
      <c r="A5784" s="5">
        <f>IF(AND(dateA=1,A5783&lt;DataEnd),'iBoxx inputs'!A5788,IF(AND(dateA=2,A5783&lt;DataEnd),'Bank of England inputs'!A5788,IF(dateA=3,A5783+1,IF(dateA=4,WORKDAY(A5783,1,),WORKDAY(A5783,1,holidayQ)))))</f>
        <v>44151</v>
      </c>
      <c r="B5784" s="35" t="e">
        <f>MATCH(A5784,'iBoxx inputs'!A:A,0)</f>
        <v>#N/A</v>
      </c>
      <c r="C5784" s="35" t="e">
        <f>MATCH(A5784,'Bank of England inputs'!A:A,0)</f>
        <v>#N/A</v>
      </c>
      <c r="D5784" s="6" t="e">
        <f>IF($A5784&gt;DataEnd,NA(),IFERROR(INDEX('iBoxx inputs'!B:B,MATCH($A5784,'iBoxx inputs'!$A:$A,0)),D5783))</f>
        <v>#N/A</v>
      </c>
      <c r="E5784" s="6" t="e">
        <f>IF($A5784&gt;DataEnd,NA(),IFERROR(INDEX('iBoxx inputs'!C:C,MATCH($A5784,'iBoxx inputs'!$A:$A,0)),E5783))</f>
        <v>#N/A</v>
      </c>
      <c r="F5784" s="6" t="e">
        <f>IF($A5784&gt;DataEnd,NA(),IFERROR(INDEX('Bank of England inputs'!D:D,MATCH($A5784,'Bank of England inputs'!$A:$A,0),0),F5783))</f>
        <v>#N/A</v>
      </c>
      <c r="G5784" s="19"/>
      <c r="H5784" s="5">
        <f t="shared" si="531"/>
        <v>44151</v>
      </c>
      <c r="I5784" s="6" t="e">
        <f t="shared" si="532"/>
        <v>#N/A</v>
      </c>
      <c r="J5784" s="6" t="e">
        <f t="shared" si="533"/>
        <v>#N/A</v>
      </c>
      <c r="K5784" s="19">
        <f t="shared" si="534"/>
        <v>2527</v>
      </c>
      <c r="L5784" s="6" t="e">
        <f t="shared" ca="1" si="535"/>
        <v>#N/A</v>
      </c>
    </row>
    <row r="5785" spans="1:12" x14ac:dyDescent="0.2">
      <c r="A5785" s="5">
        <f>IF(AND(dateA=1,A5784&lt;DataEnd),'iBoxx inputs'!A5789,IF(AND(dateA=2,A5784&lt;DataEnd),'Bank of England inputs'!A5789,IF(dateA=3,A5784+1,IF(dateA=4,WORKDAY(A5784,1,),WORKDAY(A5784,1,holidayQ)))))</f>
        <v>44152</v>
      </c>
      <c r="B5785" s="35" t="e">
        <f>MATCH(A5785,'iBoxx inputs'!A:A,0)</f>
        <v>#N/A</v>
      </c>
      <c r="C5785" s="35" t="e">
        <f>MATCH(A5785,'Bank of England inputs'!A:A,0)</f>
        <v>#N/A</v>
      </c>
      <c r="D5785" s="6" t="e">
        <f>IF($A5785&gt;DataEnd,NA(),IFERROR(INDEX('iBoxx inputs'!B:B,MATCH($A5785,'iBoxx inputs'!$A:$A,0)),D5784))</f>
        <v>#N/A</v>
      </c>
      <c r="E5785" s="6" t="e">
        <f>IF($A5785&gt;DataEnd,NA(),IFERROR(INDEX('iBoxx inputs'!C:C,MATCH($A5785,'iBoxx inputs'!$A:$A,0)),E5784))</f>
        <v>#N/A</v>
      </c>
      <c r="F5785" s="6" t="e">
        <f>IF($A5785&gt;DataEnd,NA(),IFERROR(INDEX('Bank of England inputs'!D:D,MATCH($A5785,'Bank of England inputs'!$A:$A,0),0),F5784))</f>
        <v>#N/A</v>
      </c>
      <c r="G5785" s="19"/>
      <c r="H5785" s="5">
        <f t="shared" si="531"/>
        <v>44152</v>
      </c>
      <c r="I5785" s="6" t="e">
        <f t="shared" si="532"/>
        <v>#N/A</v>
      </c>
      <c r="J5785" s="6" t="e">
        <f t="shared" si="533"/>
        <v>#N/A</v>
      </c>
      <c r="K5785" s="19">
        <f t="shared" si="534"/>
        <v>2527</v>
      </c>
      <c r="L5785" s="6" t="e">
        <f t="shared" ca="1" si="535"/>
        <v>#N/A</v>
      </c>
    </row>
    <row r="5786" spans="1:12" x14ac:dyDescent="0.2">
      <c r="A5786" s="5">
        <f>IF(AND(dateA=1,A5785&lt;DataEnd),'iBoxx inputs'!A5790,IF(AND(dateA=2,A5785&lt;DataEnd),'Bank of England inputs'!A5790,IF(dateA=3,A5785+1,IF(dateA=4,WORKDAY(A5785,1,),WORKDAY(A5785,1,holidayQ)))))</f>
        <v>44153</v>
      </c>
      <c r="B5786" s="35" t="e">
        <f>MATCH(A5786,'iBoxx inputs'!A:A,0)</f>
        <v>#N/A</v>
      </c>
      <c r="C5786" s="35" t="e">
        <f>MATCH(A5786,'Bank of England inputs'!A:A,0)</f>
        <v>#N/A</v>
      </c>
      <c r="D5786" s="6" t="e">
        <f>IF($A5786&gt;DataEnd,NA(),IFERROR(INDEX('iBoxx inputs'!B:B,MATCH($A5786,'iBoxx inputs'!$A:$A,0)),D5785))</f>
        <v>#N/A</v>
      </c>
      <c r="E5786" s="6" t="e">
        <f>IF($A5786&gt;DataEnd,NA(),IFERROR(INDEX('iBoxx inputs'!C:C,MATCH($A5786,'iBoxx inputs'!$A:$A,0)),E5785))</f>
        <v>#N/A</v>
      </c>
      <c r="F5786" s="6" t="e">
        <f>IF($A5786&gt;DataEnd,NA(),IFERROR(INDEX('Bank of England inputs'!D:D,MATCH($A5786,'Bank of England inputs'!$A:$A,0),0),F5785))</f>
        <v>#N/A</v>
      </c>
      <c r="G5786" s="19"/>
      <c r="H5786" s="5">
        <f t="shared" si="531"/>
        <v>44153</v>
      </c>
      <c r="I5786" s="6" t="e">
        <f t="shared" si="532"/>
        <v>#N/A</v>
      </c>
      <c r="J5786" s="6" t="e">
        <f t="shared" si="533"/>
        <v>#N/A</v>
      </c>
      <c r="K5786" s="19">
        <f t="shared" si="534"/>
        <v>2527</v>
      </c>
      <c r="L5786" s="6" t="e">
        <f t="shared" ca="1" si="535"/>
        <v>#N/A</v>
      </c>
    </row>
    <row r="5787" spans="1:12" x14ac:dyDescent="0.2">
      <c r="A5787" s="5">
        <f>IF(AND(dateA=1,A5786&lt;DataEnd),'iBoxx inputs'!A5791,IF(AND(dateA=2,A5786&lt;DataEnd),'Bank of England inputs'!A5791,IF(dateA=3,A5786+1,IF(dateA=4,WORKDAY(A5786,1,),WORKDAY(A5786,1,holidayQ)))))</f>
        <v>44154</v>
      </c>
      <c r="B5787" s="35" t="e">
        <f>MATCH(A5787,'iBoxx inputs'!A:A,0)</f>
        <v>#N/A</v>
      </c>
      <c r="C5787" s="35" t="e">
        <f>MATCH(A5787,'Bank of England inputs'!A:A,0)</f>
        <v>#N/A</v>
      </c>
      <c r="D5787" s="6" t="e">
        <f>IF($A5787&gt;DataEnd,NA(),IFERROR(INDEX('iBoxx inputs'!B:B,MATCH($A5787,'iBoxx inputs'!$A:$A,0)),D5786))</f>
        <v>#N/A</v>
      </c>
      <c r="E5787" s="6" t="e">
        <f>IF($A5787&gt;DataEnd,NA(),IFERROR(INDEX('iBoxx inputs'!C:C,MATCH($A5787,'iBoxx inputs'!$A:$A,0)),E5786))</f>
        <v>#N/A</v>
      </c>
      <c r="F5787" s="6" t="e">
        <f>IF($A5787&gt;DataEnd,NA(),IFERROR(INDEX('Bank of England inputs'!D:D,MATCH($A5787,'Bank of England inputs'!$A:$A,0),0),F5786))</f>
        <v>#N/A</v>
      </c>
      <c r="G5787" s="19"/>
      <c r="H5787" s="5">
        <f t="shared" si="531"/>
        <v>44154</v>
      </c>
      <c r="I5787" s="6" t="e">
        <f t="shared" si="532"/>
        <v>#N/A</v>
      </c>
      <c r="J5787" s="6" t="e">
        <f t="shared" si="533"/>
        <v>#N/A</v>
      </c>
      <c r="K5787" s="19">
        <f t="shared" si="534"/>
        <v>2527</v>
      </c>
      <c r="L5787" s="6" t="e">
        <f t="shared" ca="1" si="535"/>
        <v>#N/A</v>
      </c>
    </row>
    <row r="5788" spans="1:12" x14ac:dyDescent="0.2">
      <c r="A5788" s="5">
        <f>IF(AND(dateA=1,A5787&lt;DataEnd),'iBoxx inputs'!A5792,IF(AND(dateA=2,A5787&lt;DataEnd),'Bank of England inputs'!A5792,IF(dateA=3,A5787+1,IF(dateA=4,WORKDAY(A5787,1,),WORKDAY(A5787,1,holidayQ)))))</f>
        <v>44155</v>
      </c>
      <c r="B5788" s="35" t="e">
        <f>MATCH(A5788,'iBoxx inputs'!A:A,0)</f>
        <v>#N/A</v>
      </c>
      <c r="C5788" s="35" t="e">
        <f>MATCH(A5788,'Bank of England inputs'!A:A,0)</f>
        <v>#N/A</v>
      </c>
      <c r="D5788" s="6" t="e">
        <f>IF($A5788&gt;DataEnd,NA(),IFERROR(INDEX('iBoxx inputs'!B:B,MATCH($A5788,'iBoxx inputs'!$A:$A,0)),D5787))</f>
        <v>#N/A</v>
      </c>
      <c r="E5788" s="6" t="e">
        <f>IF($A5788&gt;DataEnd,NA(),IFERROR(INDEX('iBoxx inputs'!C:C,MATCH($A5788,'iBoxx inputs'!$A:$A,0)),E5787))</f>
        <v>#N/A</v>
      </c>
      <c r="F5788" s="6" t="e">
        <f>IF($A5788&gt;DataEnd,NA(),IFERROR(INDEX('Bank of England inputs'!D:D,MATCH($A5788,'Bank of England inputs'!$A:$A,0),0),F5787))</f>
        <v>#N/A</v>
      </c>
      <c r="G5788" s="19"/>
      <c r="H5788" s="5">
        <f t="shared" si="531"/>
        <v>44155</v>
      </c>
      <c r="I5788" s="6" t="e">
        <f t="shared" si="532"/>
        <v>#N/A</v>
      </c>
      <c r="J5788" s="6" t="e">
        <f t="shared" si="533"/>
        <v>#N/A</v>
      </c>
      <c r="K5788" s="19">
        <f t="shared" si="534"/>
        <v>2528</v>
      </c>
      <c r="L5788" s="6" t="e">
        <f t="shared" ca="1" si="535"/>
        <v>#N/A</v>
      </c>
    </row>
    <row r="5789" spans="1:12" x14ac:dyDescent="0.2">
      <c r="A5789" s="5">
        <f>IF(AND(dateA=1,A5788&lt;DataEnd),'iBoxx inputs'!A5793,IF(AND(dateA=2,A5788&lt;DataEnd),'Bank of England inputs'!A5793,IF(dateA=3,A5788+1,IF(dateA=4,WORKDAY(A5788,1,),WORKDAY(A5788,1,holidayQ)))))</f>
        <v>44158</v>
      </c>
      <c r="B5789" s="35" t="e">
        <f>MATCH(A5789,'iBoxx inputs'!A:A,0)</f>
        <v>#N/A</v>
      </c>
      <c r="C5789" s="35" t="e">
        <f>MATCH(A5789,'Bank of England inputs'!A:A,0)</f>
        <v>#N/A</v>
      </c>
      <c r="D5789" s="6" t="e">
        <f>IF($A5789&gt;DataEnd,NA(),IFERROR(INDEX('iBoxx inputs'!B:B,MATCH($A5789,'iBoxx inputs'!$A:$A,0)),D5788))</f>
        <v>#N/A</v>
      </c>
      <c r="E5789" s="6" t="e">
        <f>IF($A5789&gt;DataEnd,NA(),IFERROR(INDEX('iBoxx inputs'!C:C,MATCH($A5789,'iBoxx inputs'!$A:$A,0)),E5788))</f>
        <v>#N/A</v>
      </c>
      <c r="F5789" s="6" t="e">
        <f>IF($A5789&gt;DataEnd,NA(),IFERROR(INDEX('Bank of England inputs'!D:D,MATCH($A5789,'Bank of England inputs'!$A:$A,0),0),F5788))</f>
        <v>#N/A</v>
      </c>
      <c r="G5789" s="19"/>
      <c r="H5789" s="5">
        <f t="shared" si="531"/>
        <v>44158</v>
      </c>
      <c r="I5789" s="6" t="e">
        <f t="shared" si="532"/>
        <v>#N/A</v>
      </c>
      <c r="J5789" s="6" t="e">
        <f t="shared" si="533"/>
        <v>#N/A</v>
      </c>
      <c r="K5789" s="19">
        <f t="shared" si="534"/>
        <v>2527</v>
      </c>
      <c r="L5789" s="6" t="e">
        <f t="shared" ca="1" si="535"/>
        <v>#N/A</v>
      </c>
    </row>
    <row r="5790" spans="1:12" x14ac:dyDescent="0.2">
      <c r="A5790" s="5">
        <f>IF(AND(dateA=1,A5789&lt;DataEnd),'iBoxx inputs'!A5794,IF(AND(dateA=2,A5789&lt;DataEnd),'Bank of England inputs'!A5794,IF(dateA=3,A5789+1,IF(dateA=4,WORKDAY(A5789,1,),WORKDAY(A5789,1,holidayQ)))))</f>
        <v>44159</v>
      </c>
      <c r="B5790" s="35" t="e">
        <f>MATCH(A5790,'iBoxx inputs'!A:A,0)</f>
        <v>#N/A</v>
      </c>
      <c r="C5790" s="35" t="e">
        <f>MATCH(A5790,'Bank of England inputs'!A:A,0)</f>
        <v>#N/A</v>
      </c>
      <c r="D5790" s="6" t="e">
        <f>IF($A5790&gt;DataEnd,NA(),IFERROR(INDEX('iBoxx inputs'!B:B,MATCH($A5790,'iBoxx inputs'!$A:$A,0)),D5789))</f>
        <v>#N/A</v>
      </c>
      <c r="E5790" s="6" t="e">
        <f>IF($A5790&gt;DataEnd,NA(),IFERROR(INDEX('iBoxx inputs'!C:C,MATCH($A5790,'iBoxx inputs'!$A:$A,0)),E5789))</f>
        <v>#N/A</v>
      </c>
      <c r="F5790" s="6" t="e">
        <f>IF($A5790&gt;DataEnd,NA(),IFERROR(INDEX('Bank of England inputs'!D:D,MATCH($A5790,'Bank of England inputs'!$A:$A,0),0),F5789))</f>
        <v>#N/A</v>
      </c>
      <c r="G5790" s="19"/>
      <c r="H5790" s="5">
        <f t="shared" si="531"/>
        <v>44159</v>
      </c>
      <c r="I5790" s="6" t="e">
        <f t="shared" si="532"/>
        <v>#N/A</v>
      </c>
      <c r="J5790" s="6" t="e">
        <f t="shared" si="533"/>
        <v>#N/A</v>
      </c>
      <c r="K5790" s="19">
        <f t="shared" si="534"/>
        <v>2527</v>
      </c>
      <c r="L5790" s="6" t="e">
        <f t="shared" ca="1" si="535"/>
        <v>#N/A</v>
      </c>
    </row>
    <row r="5791" spans="1:12" x14ac:dyDescent="0.2">
      <c r="A5791" s="5">
        <f>IF(AND(dateA=1,A5790&lt;DataEnd),'iBoxx inputs'!A5795,IF(AND(dateA=2,A5790&lt;DataEnd),'Bank of England inputs'!A5795,IF(dateA=3,A5790+1,IF(dateA=4,WORKDAY(A5790,1,),WORKDAY(A5790,1,holidayQ)))))</f>
        <v>44160</v>
      </c>
      <c r="B5791" s="35" t="e">
        <f>MATCH(A5791,'iBoxx inputs'!A:A,0)</f>
        <v>#N/A</v>
      </c>
      <c r="C5791" s="35" t="e">
        <f>MATCH(A5791,'Bank of England inputs'!A:A,0)</f>
        <v>#N/A</v>
      </c>
      <c r="D5791" s="6" t="e">
        <f>IF($A5791&gt;DataEnd,NA(),IFERROR(INDEX('iBoxx inputs'!B:B,MATCH($A5791,'iBoxx inputs'!$A:$A,0)),D5790))</f>
        <v>#N/A</v>
      </c>
      <c r="E5791" s="6" t="e">
        <f>IF($A5791&gt;DataEnd,NA(),IFERROR(INDEX('iBoxx inputs'!C:C,MATCH($A5791,'iBoxx inputs'!$A:$A,0)),E5790))</f>
        <v>#N/A</v>
      </c>
      <c r="F5791" s="6" t="e">
        <f>IF($A5791&gt;DataEnd,NA(),IFERROR(INDEX('Bank of England inputs'!D:D,MATCH($A5791,'Bank of England inputs'!$A:$A,0),0),F5790))</f>
        <v>#N/A</v>
      </c>
      <c r="G5791" s="19"/>
      <c r="H5791" s="5">
        <f t="shared" si="531"/>
        <v>44160</v>
      </c>
      <c r="I5791" s="6" t="e">
        <f t="shared" si="532"/>
        <v>#N/A</v>
      </c>
      <c r="J5791" s="6" t="e">
        <f t="shared" si="533"/>
        <v>#N/A</v>
      </c>
      <c r="K5791" s="19">
        <f t="shared" si="534"/>
        <v>2527</v>
      </c>
      <c r="L5791" s="6" t="e">
        <f t="shared" ca="1" si="535"/>
        <v>#N/A</v>
      </c>
    </row>
    <row r="5792" spans="1:12" x14ac:dyDescent="0.2">
      <c r="A5792" s="5">
        <f>IF(AND(dateA=1,A5791&lt;DataEnd),'iBoxx inputs'!A5796,IF(AND(dateA=2,A5791&lt;DataEnd),'Bank of England inputs'!A5796,IF(dateA=3,A5791+1,IF(dateA=4,WORKDAY(A5791,1,),WORKDAY(A5791,1,holidayQ)))))</f>
        <v>44161</v>
      </c>
      <c r="B5792" s="35" t="e">
        <f>MATCH(A5792,'iBoxx inputs'!A:A,0)</f>
        <v>#N/A</v>
      </c>
      <c r="C5792" s="35" t="e">
        <f>MATCH(A5792,'Bank of England inputs'!A:A,0)</f>
        <v>#N/A</v>
      </c>
      <c r="D5792" s="6" t="e">
        <f>IF($A5792&gt;DataEnd,NA(),IFERROR(INDEX('iBoxx inputs'!B:B,MATCH($A5792,'iBoxx inputs'!$A:$A,0)),D5791))</f>
        <v>#N/A</v>
      </c>
      <c r="E5792" s="6" t="e">
        <f>IF($A5792&gt;DataEnd,NA(),IFERROR(INDEX('iBoxx inputs'!C:C,MATCH($A5792,'iBoxx inputs'!$A:$A,0)),E5791))</f>
        <v>#N/A</v>
      </c>
      <c r="F5792" s="6" t="e">
        <f>IF($A5792&gt;DataEnd,NA(),IFERROR(INDEX('Bank of England inputs'!D:D,MATCH($A5792,'Bank of England inputs'!$A:$A,0),0),F5791))</f>
        <v>#N/A</v>
      </c>
      <c r="G5792" s="19"/>
      <c r="H5792" s="5">
        <f t="shared" si="531"/>
        <v>44161</v>
      </c>
      <c r="I5792" s="6" t="e">
        <f t="shared" si="532"/>
        <v>#N/A</v>
      </c>
      <c r="J5792" s="6" t="e">
        <f t="shared" si="533"/>
        <v>#N/A</v>
      </c>
      <c r="K5792" s="19">
        <f t="shared" si="534"/>
        <v>2527</v>
      </c>
      <c r="L5792" s="6" t="e">
        <f t="shared" ca="1" si="535"/>
        <v>#N/A</v>
      </c>
    </row>
    <row r="5793" spans="1:12" x14ac:dyDescent="0.2">
      <c r="A5793" s="5">
        <f>IF(AND(dateA=1,A5792&lt;DataEnd),'iBoxx inputs'!A5797,IF(AND(dateA=2,A5792&lt;DataEnd),'Bank of England inputs'!A5797,IF(dateA=3,A5792+1,IF(dateA=4,WORKDAY(A5792,1,),WORKDAY(A5792,1,holidayQ)))))</f>
        <v>44162</v>
      </c>
      <c r="B5793" s="35" t="e">
        <f>MATCH(A5793,'iBoxx inputs'!A:A,0)</f>
        <v>#N/A</v>
      </c>
      <c r="C5793" s="35" t="e">
        <f>MATCH(A5793,'Bank of England inputs'!A:A,0)</f>
        <v>#N/A</v>
      </c>
      <c r="D5793" s="6" t="e">
        <f>IF($A5793&gt;DataEnd,NA(),IFERROR(INDEX('iBoxx inputs'!B:B,MATCH($A5793,'iBoxx inputs'!$A:$A,0)),D5792))</f>
        <v>#N/A</v>
      </c>
      <c r="E5793" s="6" t="e">
        <f>IF($A5793&gt;DataEnd,NA(),IFERROR(INDEX('iBoxx inputs'!C:C,MATCH($A5793,'iBoxx inputs'!$A:$A,0)),E5792))</f>
        <v>#N/A</v>
      </c>
      <c r="F5793" s="6" t="e">
        <f>IF($A5793&gt;DataEnd,NA(),IFERROR(INDEX('Bank of England inputs'!D:D,MATCH($A5793,'Bank of England inputs'!$A:$A,0),0),F5792))</f>
        <v>#N/A</v>
      </c>
      <c r="G5793" s="19"/>
      <c r="H5793" s="5">
        <f t="shared" si="531"/>
        <v>44162</v>
      </c>
      <c r="I5793" s="6" t="e">
        <f t="shared" si="532"/>
        <v>#N/A</v>
      </c>
      <c r="J5793" s="6" t="e">
        <f t="shared" si="533"/>
        <v>#N/A</v>
      </c>
      <c r="K5793" s="19">
        <f t="shared" si="534"/>
        <v>2528</v>
      </c>
      <c r="L5793" s="6" t="e">
        <f t="shared" ca="1" si="535"/>
        <v>#N/A</v>
      </c>
    </row>
    <row r="5794" spans="1:12" x14ac:dyDescent="0.2">
      <c r="A5794" s="5">
        <f>IF(AND(dateA=1,A5793&lt;DataEnd),'iBoxx inputs'!A5798,IF(AND(dateA=2,A5793&lt;DataEnd),'Bank of England inputs'!A5798,IF(dateA=3,A5793+1,IF(dateA=4,WORKDAY(A5793,1,),WORKDAY(A5793,1,holidayQ)))))</f>
        <v>44165</v>
      </c>
      <c r="B5794" s="35" t="e">
        <f>MATCH(A5794,'iBoxx inputs'!A:A,0)</f>
        <v>#N/A</v>
      </c>
      <c r="C5794" s="35" t="e">
        <f>MATCH(A5794,'Bank of England inputs'!A:A,0)</f>
        <v>#N/A</v>
      </c>
      <c r="D5794" s="6" t="e">
        <f>IF($A5794&gt;DataEnd,NA(),IFERROR(INDEX('iBoxx inputs'!B:B,MATCH($A5794,'iBoxx inputs'!$A:$A,0)),D5793))</f>
        <v>#N/A</v>
      </c>
      <c r="E5794" s="6" t="e">
        <f>IF($A5794&gt;DataEnd,NA(),IFERROR(INDEX('iBoxx inputs'!C:C,MATCH($A5794,'iBoxx inputs'!$A:$A,0)),E5793))</f>
        <v>#N/A</v>
      </c>
      <c r="F5794" s="6" t="e">
        <f>IF($A5794&gt;DataEnd,NA(),IFERROR(INDEX('Bank of England inputs'!D:D,MATCH($A5794,'Bank of England inputs'!$A:$A,0),0),F5793))</f>
        <v>#N/A</v>
      </c>
      <c r="G5794" s="19"/>
      <c r="H5794" s="5">
        <f t="shared" si="531"/>
        <v>44165</v>
      </c>
      <c r="I5794" s="6" t="e">
        <f t="shared" si="532"/>
        <v>#N/A</v>
      </c>
      <c r="J5794" s="6" t="e">
        <f t="shared" si="533"/>
        <v>#N/A</v>
      </c>
      <c r="K5794" s="19">
        <f t="shared" si="534"/>
        <v>2527</v>
      </c>
      <c r="L5794" s="6" t="e">
        <f t="shared" ca="1" si="535"/>
        <v>#N/A</v>
      </c>
    </row>
    <row r="5795" spans="1:12" x14ac:dyDescent="0.2">
      <c r="A5795" s="5">
        <f>IF(AND(dateA=1,A5794&lt;DataEnd),'iBoxx inputs'!A5799,IF(AND(dateA=2,A5794&lt;DataEnd),'Bank of England inputs'!A5799,IF(dateA=3,A5794+1,IF(dateA=4,WORKDAY(A5794,1,),WORKDAY(A5794,1,holidayQ)))))</f>
        <v>44166</v>
      </c>
      <c r="B5795" s="35" t="e">
        <f>MATCH(A5795,'iBoxx inputs'!A:A,0)</f>
        <v>#N/A</v>
      </c>
      <c r="C5795" s="35" t="e">
        <f>MATCH(A5795,'Bank of England inputs'!A:A,0)</f>
        <v>#N/A</v>
      </c>
      <c r="D5795" s="6" t="e">
        <f>IF($A5795&gt;DataEnd,NA(),IFERROR(INDEX('iBoxx inputs'!B:B,MATCH($A5795,'iBoxx inputs'!$A:$A,0)),D5794))</f>
        <v>#N/A</v>
      </c>
      <c r="E5795" s="6" t="e">
        <f>IF($A5795&gt;DataEnd,NA(),IFERROR(INDEX('iBoxx inputs'!C:C,MATCH($A5795,'iBoxx inputs'!$A:$A,0)),E5794))</f>
        <v>#N/A</v>
      </c>
      <c r="F5795" s="6" t="e">
        <f>IF($A5795&gt;DataEnd,NA(),IFERROR(INDEX('Bank of England inputs'!D:D,MATCH($A5795,'Bank of England inputs'!$A:$A,0),0),F5794))</f>
        <v>#N/A</v>
      </c>
      <c r="G5795" s="19"/>
      <c r="H5795" s="5">
        <f t="shared" si="531"/>
        <v>44166</v>
      </c>
      <c r="I5795" s="6" t="e">
        <f t="shared" si="532"/>
        <v>#N/A</v>
      </c>
      <c r="J5795" s="6" t="e">
        <f t="shared" si="533"/>
        <v>#N/A</v>
      </c>
      <c r="K5795" s="19">
        <f t="shared" si="534"/>
        <v>2527</v>
      </c>
      <c r="L5795" s="6" t="e">
        <f t="shared" ca="1" si="535"/>
        <v>#N/A</v>
      </c>
    </row>
    <row r="5796" spans="1:12" x14ac:dyDescent="0.2">
      <c r="A5796" s="5">
        <f>IF(AND(dateA=1,A5795&lt;DataEnd),'iBoxx inputs'!A5800,IF(AND(dateA=2,A5795&lt;DataEnd),'Bank of England inputs'!A5800,IF(dateA=3,A5795+1,IF(dateA=4,WORKDAY(A5795,1,),WORKDAY(A5795,1,holidayQ)))))</f>
        <v>44167</v>
      </c>
      <c r="B5796" s="35" t="e">
        <f>MATCH(A5796,'iBoxx inputs'!A:A,0)</f>
        <v>#N/A</v>
      </c>
      <c r="C5796" s="35" t="e">
        <f>MATCH(A5796,'Bank of England inputs'!A:A,0)</f>
        <v>#N/A</v>
      </c>
      <c r="D5796" s="6" t="e">
        <f>IF($A5796&gt;DataEnd,NA(),IFERROR(INDEX('iBoxx inputs'!B:B,MATCH($A5796,'iBoxx inputs'!$A:$A,0)),D5795))</f>
        <v>#N/A</v>
      </c>
      <c r="E5796" s="6" t="e">
        <f>IF($A5796&gt;DataEnd,NA(),IFERROR(INDEX('iBoxx inputs'!C:C,MATCH($A5796,'iBoxx inputs'!$A:$A,0)),E5795))</f>
        <v>#N/A</v>
      </c>
      <c r="F5796" s="6" t="e">
        <f>IF($A5796&gt;DataEnd,NA(),IFERROR(INDEX('Bank of England inputs'!D:D,MATCH($A5796,'Bank of England inputs'!$A:$A,0),0),F5795))</f>
        <v>#N/A</v>
      </c>
      <c r="G5796" s="19"/>
      <c r="H5796" s="5">
        <f t="shared" si="531"/>
        <v>44167</v>
      </c>
      <c r="I5796" s="6" t="e">
        <f t="shared" si="532"/>
        <v>#N/A</v>
      </c>
      <c r="J5796" s="6" t="e">
        <f t="shared" si="533"/>
        <v>#N/A</v>
      </c>
      <c r="K5796" s="19">
        <f t="shared" si="534"/>
        <v>2527</v>
      </c>
      <c r="L5796" s="6" t="e">
        <f t="shared" ca="1" si="535"/>
        <v>#N/A</v>
      </c>
    </row>
    <row r="5797" spans="1:12" x14ac:dyDescent="0.2">
      <c r="A5797" s="5">
        <f>IF(AND(dateA=1,A5796&lt;DataEnd),'iBoxx inputs'!A5801,IF(AND(dateA=2,A5796&lt;DataEnd),'Bank of England inputs'!A5801,IF(dateA=3,A5796+1,IF(dateA=4,WORKDAY(A5796,1,),WORKDAY(A5796,1,holidayQ)))))</f>
        <v>44168</v>
      </c>
      <c r="B5797" s="35" t="e">
        <f>MATCH(A5797,'iBoxx inputs'!A:A,0)</f>
        <v>#N/A</v>
      </c>
      <c r="C5797" s="35" t="e">
        <f>MATCH(A5797,'Bank of England inputs'!A:A,0)</f>
        <v>#N/A</v>
      </c>
      <c r="D5797" s="6" t="e">
        <f>IF($A5797&gt;DataEnd,NA(),IFERROR(INDEX('iBoxx inputs'!B:B,MATCH($A5797,'iBoxx inputs'!$A:$A,0)),D5796))</f>
        <v>#N/A</v>
      </c>
      <c r="E5797" s="6" t="e">
        <f>IF($A5797&gt;DataEnd,NA(),IFERROR(INDEX('iBoxx inputs'!C:C,MATCH($A5797,'iBoxx inputs'!$A:$A,0)),E5796))</f>
        <v>#N/A</v>
      </c>
      <c r="F5797" s="6" t="e">
        <f>IF($A5797&gt;DataEnd,NA(),IFERROR(INDEX('Bank of England inputs'!D:D,MATCH($A5797,'Bank of England inputs'!$A:$A,0),0),F5796))</f>
        <v>#N/A</v>
      </c>
      <c r="G5797" s="19"/>
      <c r="H5797" s="5">
        <f t="shared" si="531"/>
        <v>44168</v>
      </c>
      <c r="I5797" s="6" t="e">
        <f t="shared" si="532"/>
        <v>#N/A</v>
      </c>
      <c r="J5797" s="6" t="e">
        <f t="shared" si="533"/>
        <v>#N/A</v>
      </c>
      <c r="K5797" s="19">
        <f t="shared" si="534"/>
        <v>2527</v>
      </c>
      <c r="L5797" s="6" t="e">
        <f t="shared" ca="1" si="535"/>
        <v>#N/A</v>
      </c>
    </row>
    <row r="5798" spans="1:12" x14ac:dyDescent="0.2">
      <c r="A5798" s="5">
        <f>IF(AND(dateA=1,A5797&lt;DataEnd),'iBoxx inputs'!A5802,IF(AND(dateA=2,A5797&lt;DataEnd),'Bank of England inputs'!A5802,IF(dateA=3,A5797+1,IF(dateA=4,WORKDAY(A5797,1,),WORKDAY(A5797,1,holidayQ)))))</f>
        <v>44169</v>
      </c>
      <c r="B5798" s="35" t="e">
        <f>MATCH(A5798,'iBoxx inputs'!A:A,0)</f>
        <v>#N/A</v>
      </c>
      <c r="C5798" s="35" t="e">
        <f>MATCH(A5798,'Bank of England inputs'!A:A,0)</f>
        <v>#N/A</v>
      </c>
      <c r="D5798" s="6" t="e">
        <f>IF($A5798&gt;DataEnd,NA(),IFERROR(INDEX('iBoxx inputs'!B:B,MATCH($A5798,'iBoxx inputs'!$A:$A,0)),D5797))</f>
        <v>#N/A</v>
      </c>
      <c r="E5798" s="6" t="e">
        <f>IF($A5798&gt;DataEnd,NA(),IFERROR(INDEX('iBoxx inputs'!C:C,MATCH($A5798,'iBoxx inputs'!$A:$A,0)),E5797))</f>
        <v>#N/A</v>
      </c>
      <c r="F5798" s="6" t="e">
        <f>IF($A5798&gt;DataEnd,NA(),IFERROR(INDEX('Bank of England inputs'!D:D,MATCH($A5798,'Bank of England inputs'!$A:$A,0),0),F5797))</f>
        <v>#N/A</v>
      </c>
      <c r="G5798" s="19"/>
      <c r="H5798" s="5">
        <f t="shared" si="531"/>
        <v>44169</v>
      </c>
      <c r="I5798" s="6" t="e">
        <f t="shared" si="532"/>
        <v>#N/A</v>
      </c>
      <c r="J5798" s="6" t="e">
        <f t="shared" si="533"/>
        <v>#N/A</v>
      </c>
      <c r="K5798" s="19">
        <f t="shared" si="534"/>
        <v>2528</v>
      </c>
      <c r="L5798" s="6" t="e">
        <f t="shared" ca="1" si="535"/>
        <v>#N/A</v>
      </c>
    </row>
    <row r="5799" spans="1:12" x14ac:dyDescent="0.2">
      <c r="A5799" s="5">
        <f>IF(AND(dateA=1,A5798&lt;DataEnd),'iBoxx inputs'!A5803,IF(AND(dateA=2,A5798&lt;DataEnd),'Bank of England inputs'!A5803,IF(dateA=3,A5798+1,IF(dateA=4,WORKDAY(A5798,1,),WORKDAY(A5798,1,holidayQ)))))</f>
        <v>44172</v>
      </c>
      <c r="B5799" s="35" t="e">
        <f>MATCH(A5799,'iBoxx inputs'!A:A,0)</f>
        <v>#N/A</v>
      </c>
      <c r="C5799" s="35" t="e">
        <f>MATCH(A5799,'Bank of England inputs'!A:A,0)</f>
        <v>#N/A</v>
      </c>
      <c r="D5799" s="6" t="e">
        <f>IF($A5799&gt;DataEnd,NA(),IFERROR(INDEX('iBoxx inputs'!B:B,MATCH($A5799,'iBoxx inputs'!$A:$A,0)),D5798))</f>
        <v>#N/A</v>
      </c>
      <c r="E5799" s="6" t="e">
        <f>IF($A5799&gt;DataEnd,NA(),IFERROR(INDEX('iBoxx inputs'!C:C,MATCH($A5799,'iBoxx inputs'!$A:$A,0)),E5798))</f>
        <v>#N/A</v>
      </c>
      <c r="F5799" s="6" t="e">
        <f>IF($A5799&gt;DataEnd,NA(),IFERROR(INDEX('Bank of England inputs'!D:D,MATCH($A5799,'Bank of England inputs'!$A:$A,0),0),F5798))</f>
        <v>#N/A</v>
      </c>
      <c r="G5799" s="19"/>
      <c r="H5799" s="5">
        <f t="shared" si="531"/>
        <v>44172</v>
      </c>
      <c r="I5799" s="6" t="e">
        <f t="shared" si="532"/>
        <v>#N/A</v>
      </c>
      <c r="J5799" s="6" t="e">
        <f t="shared" si="533"/>
        <v>#N/A</v>
      </c>
      <c r="K5799" s="19">
        <f t="shared" si="534"/>
        <v>2527</v>
      </c>
      <c r="L5799" s="6" t="e">
        <f t="shared" ca="1" si="535"/>
        <v>#N/A</v>
      </c>
    </row>
    <row r="5800" spans="1:12" x14ac:dyDescent="0.2">
      <c r="A5800" s="5">
        <f>IF(AND(dateA=1,A5799&lt;DataEnd),'iBoxx inputs'!A5804,IF(AND(dateA=2,A5799&lt;DataEnd),'Bank of England inputs'!A5804,IF(dateA=3,A5799+1,IF(dateA=4,WORKDAY(A5799,1,),WORKDAY(A5799,1,holidayQ)))))</f>
        <v>44173</v>
      </c>
      <c r="B5800" s="35" t="e">
        <f>MATCH(A5800,'iBoxx inputs'!A:A,0)</f>
        <v>#N/A</v>
      </c>
      <c r="C5800" s="35" t="e">
        <f>MATCH(A5800,'Bank of England inputs'!A:A,0)</f>
        <v>#N/A</v>
      </c>
      <c r="D5800" s="6" t="e">
        <f>IF($A5800&gt;DataEnd,NA(),IFERROR(INDEX('iBoxx inputs'!B:B,MATCH($A5800,'iBoxx inputs'!$A:$A,0)),D5799))</f>
        <v>#N/A</v>
      </c>
      <c r="E5800" s="6" t="e">
        <f>IF($A5800&gt;DataEnd,NA(),IFERROR(INDEX('iBoxx inputs'!C:C,MATCH($A5800,'iBoxx inputs'!$A:$A,0)),E5799))</f>
        <v>#N/A</v>
      </c>
      <c r="F5800" s="6" t="e">
        <f>IF($A5800&gt;DataEnd,NA(),IFERROR(INDEX('Bank of England inputs'!D:D,MATCH($A5800,'Bank of England inputs'!$A:$A,0),0),F5799))</f>
        <v>#N/A</v>
      </c>
      <c r="G5800" s="19"/>
      <c r="H5800" s="5">
        <f t="shared" si="531"/>
        <v>44173</v>
      </c>
      <c r="I5800" s="6" t="e">
        <f t="shared" si="532"/>
        <v>#N/A</v>
      </c>
      <c r="J5800" s="6" t="e">
        <f t="shared" si="533"/>
        <v>#N/A</v>
      </c>
      <c r="K5800" s="19">
        <f t="shared" si="534"/>
        <v>2527</v>
      </c>
      <c r="L5800" s="6" t="e">
        <f t="shared" ca="1" si="535"/>
        <v>#N/A</v>
      </c>
    </row>
    <row r="5801" spans="1:12" x14ac:dyDescent="0.2">
      <c r="A5801" s="5">
        <f>IF(AND(dateA=1,A5800&lt;DataEnd),'iBoxx inputs'!A5805,IF(AND(dateA=2,A5800&lt;DataEnd),'Bank of England inputs'!A5805,IF(dateA=3,A5800+1,IF(dateA=4,WORKDAY(A5800,1,),WORKDAY(A5800,1,holidayQ)))))</f>
        <v>44174</v>
      </c>
      <c r="B5801" s="35" t="e">
        <f>MATCH(A5801,'iBoxx inputs'!A:A,0)</f>
        <v>#N/A</v>
      </c>
      <c r="C5801" s="35" t="e">
        <f>MATCH(A5801,'Bank of England inputs'!A:A,0)</f>
        <v>#N/A</v>
      </c>
      <c r="D5801" s="6" t="e">
        <f>IF($A5801&gt;DataEnd,NA(),IFERROR(INDEX('iBoxx inputs'!B:B,MATCH($A5801,'iBoxx inputs'!$A:$A,0)),D5800))</f>
        <v>#N/A</v>
      </c>
      <c r="E5801" s="6" t="e">
        <f>IF($A5801&gt;DataEnd,NA(),IFERROR(INDEX('iBoxx inputs'!C:C,MATCH($A5801,'iBoxx inputs'!$A:$A,0)),E5800))</f>
        <v>#N/A</v>
      </c>
      <c r="F5801" s="6" t="e">
        <f>IF($A5801&gt;DataEnd,NA(),IFERROR(INDEX('Bank of England inputs'!D:D,MATCH($A5801,'Bank of England inputs'!$A:$A,0),0),F5800))</f>
        <v>#N/A</v>
      </c>
      <c r="G5801" s="19"/>
      <c r="H5801" s="5">
        <f t="shared" si="531"/>
        <v>44174</v>
      </c>
      <c r="I5801" s="6" t="e">
        <f t="shared" si="532"/>
        <v>#N/A</v>
      </c>
      <c r="J5801" s="6" t="e">
        <f t="shared" si="533"/>
        <v>#N/A</v>
      </c>
      <c r="K5801" s="19">
        <f t="shared" si="534"/>
        <v>2527</v>
      </c>
      <c r="L5801" s="6" t="e">
        <f t="shared" ca="1" si="535"/>
        <v>#N/A</v>
      </c>
    </row>
    <row r="5802" spans="1:12" x14ac:dyDescent="0.2">
      <c r="A5802" s="5">
        <f>IF(AND(dateA=1,A5801&lt;DataEnd),'iBoxx inputs'!A5806,IF(AND(dateA=2,A5801&lt;DataEnd),'Bank of England inputs'!A5806,IF(dateA=3,A5801+1,IF(dateA=4,WORKDAY(A5801,1,),WORKDAY(A5801,1,holidayQ)))))</f>
        <v>44175</v>
      </c>
      <c r="B5802" s="35" t="e">
        <f>MATCH(A5802,'iBoxx inputs'!A:A,0)</f>
        <v>#N/A</v>
      </c>
      <c r="C5802" s="35" t="e">
        <f>MATCH(A5802,'Bank of England inputs'!A:A,0)</f>
        <v>#N/A</v>
      </c>
      <c r="D5802" s="6" t="e">
        <f>IF($A5802&gt;DataEnd,NA(),IFERROR(INDEX('iBoxx inputs'!B:B,MATCH($A5802,'iBoxx inputs'!$A:$A,0)),D5801))</f>
        <v>#N/A</v>
      </c>
      <c r="E5802" s="6" t="e">
        <f>IF($A5802&gt;DataEnd,NA(),IFERROR(INDEX('iBoxx inputs'!C:C,MATCH($A5802,'iBoxx inputs'!$A:$A,0)),E5801))</f>
        <v>#N/A</v>
      </c>
      <c r="F5802" s="6" t="e">
        <f>IF($A5802&gt;DataEnd,NA(),IFERROR(INDEX('Bank of England inputs'!D:D,MATCH($A5802,'Bank of England inputs'!$A:$A,0),0),F5801))</f>
        <v>#N/A</v>
      </c>
      <c r="G5802" s="19"/>
      <c r="H5802" s="5">
        <f t="shared" si="531"/>
        <v>44175</v>
      </c>
      <c r="I5802" s="6" t="e">
        <f t="shared" si="532"/>
        <v>#N/A</v>
      </c>
      <c r="J5802" s="6" t="e">
        <f t="shared" si="533"/>
        <v>#N/A</v>
      </c>
      <c r="K5802" s="19">
        <f t="shared" si="534"/>
        <v>2527</v>
      </c>
      <c r="L5802" s="6" t="e">
        <f t="shared" ca="1" si="535"/>
        <v>#N/A</v>
      </c>
    </row>
    <row r="5803" spans="1:12" x14ac:dyDescent="0.2">
      <c r="A5803" s="5">
        <f>IF(AND(dateA=1,A5802&lt;DataEnd),'iBoxx inputs'!A5807,IF(AND(dateA=2,A5802&lt;DataEnd),'Bank of England inputs'!A5807,IF(dateA=3,A5802+1,IF(dateA=4,WORKDAY(A5802,1,),WORKDAY(A5802,1,holidayQ)))))</f>
        <v>44176</v>
      </c>
      <c r="B5803" s="35" t="e">
        <f>MATCH(A5803,'iBoxx inputs'!A:A,0)</f>
        <v>#N/A</v>
      </c>
      <c r="C5803" s="35" t="e">
        <f>MATCH(A5803,'Bank of England inputs'!A:A,0)</f>
        <v>#N/A</v>
      </c>
      <c r="D5803" s="6" t="e">
        <f>IF($A5803&gt;DataEnd,NA(),IFERROR(INDEX('iBoxx inputs'!B:B,MATCH($A5803,'iBoxx inputs'!$A:$A,0)),D5802))</f>
        <v>#N/A</v>
      </c>
      <c r="E5803" s="6" t="e">
        <f>IF($A5803&gt;DataEnd,NA(),IFERROR(INDEX('iBoxx inputs'!C:C,MATCH($A5803,'iBoxx inputs'!$A:$A,0)),E5802))</f>
        <v>#N/A</v>
      </c>
      <c r="F5803" s="6" t="e">
        <f>IF($A5803&gt;DataEnd,NA(),IFERROR(INDEX('Bank of England inputs'!D:D,MATCH($A5803,'Bank of England inputs'!$A:$A,0),0),F5802))</f>
        <v>#N/A</v>
      </c>
      <c r="G5803" s="19"/>
      <c r="H5803" s="5">
        <f t="shared" si="531"/>
        <v>44176</v>
      </c>
      <c r="I5803" s="6" t="e">
        <f t="shared" si="532"/>
        <v>#N/A</v>
      </c>
      <c r="J5803" s="6" t="e">
        <f t="shared" si="533"/>
        <v>#N/A</v>
      </c>
      <c r="K5803" s="19">
        <f t="shared" si="534"/>
        <v>2528</v>
      </c>
      <c r="L5803" s="6" t="e">
        <f t="shared" ca="1" si="535"/>
        <v>#N/A</v>
      </c>
    </row>
    <row r="5804" spans="1:12" x14ac:dyDescent="0.2">
      <c r="A5804" s="5">
        <f>IF(AND(dateA=1,A5803&lt;DataEnd),'iBoxx inputs'!A5808,IF(AND(dateA=2,A5803&lt;DataEnd),'Bank of England inputs'!A5808,IF(dateA=3,A5803+1,IF(dateA=4,WORKDAY(A5803,1,),WORKDAY(A5803,1,holidayQ)))))</f>
        <v>44179</v>
      </c>
      <c r="B5804" s="35" t="e">
        <f>MATCH(A5804,'iBoxx inputs'!A:A,0)</f>
        <v>#N/A</v>
      </c>
      <c r="C5804" s="35" t="e">
        <f>MATCH(A5804,'Bank of England inputs'!A:A,0)</f>
        <v>#N/A</v>
      </c>
      <c r="D5804" s="6" t="e">
        <f>IF($A5804&gt;DataEnd,NA(),IFERROR(INDEX('iBoxx inputs'!B:B,MATCH($A5804,'iBoxx inputs'!$A:$A,0)),D5803))</f>
        <v>#N/A</v>
      </c>
      <c r="E5804" s="6" t="e">
        <f>IF($A5804&gt;DataEnd,NA(),IFERROR(INDEX('iBoxx inputs'!C:C,MATCH($A5804,'iBoxx inputs'!$A:$A,0)),E5803))</f>
        <v>#N/A</v>
      </c>
      <c r="F5804" s="6" t="e">
        <f>IF($A5804&gt;DataEnd,NA(),IFERROR(INDEX('Bank of England inputs'!D:D,MATCH($A5804,'Bank of England inputs'!$A:$A,0),0),F5803))</f>
        <v>#N/A</v>
      </c>
      <c r="G5804" s="19"/>
      <c r="H5804" s="5">
        <f t="shared" si="531"/>
        <v>44179</v>
      </c>
      <c r="I5804" s="6" t="e">
        <f t="shared" si="532"/>
        <v>#N/A</v>
      </c>
      <c r="J5804" s="6" t="e">
        <f t="shared" si="533"/>
        <v>#N/A</v>
      </c>
      <c r="K5804" s="19">
        <f t="shared" si="534"/>
        <v>2527</v>
      </c>
      <c r="L5804" s="6" t="e">
        <f t="shared" ca="1" si="535"/>
        <v>#N/A</v>
      </c>
    </row>
    <row r="5805" spans="1:12" x14ac:dyDescent="0.2">
      <c r="A5805" s="5">
        <f>IF(AND(dateA=1,A5804&lt;DataEnd),'iBoxx inputs'!A5809,IF(AND(dateA=2,A5804&lt;DataEnd),'Bank of England inputs'!A5809,IF(dateA=3,A5804+1,IF(dateA=4,WORKDAY(A5804,1,),WORKDAY(A5804,1,holidayQ)))))</f>
        <v>44180</v>
      </c>
      <c r="B5805" s="35" t="e">
        <f>MATCH(A5805,'iBoxx inputs'!A:A,0)</f>
        <v>#N/A</v>
      </c>
      <c r="C5805" s="35" t="e">
        <f>MATCH(A5805,'Bank of England inputs'!A:A,0)</f>
        <v>#N/A</v>
      </c>
      <c r="D5805" s="6" t="e">
        <f>IF($A5805&gt;DataEnd,NA(),IFERROR(INDEX('iBoxx inputs'!B:B,MATCH($A5805,'iBoxx inputs'!$A:$A,0)),D5804))</f>
        <v>#N/A</v>
      </c>
      <c r="E5805" s="6" t="e">
        <f>IF($A5805&gt;DataEnd,NA(),IFERROR(INDEX('iBoxx inputs'!C:C,MATCH($A5805,'iBoxx inputs'!$A:$A,0)),E5804))</f>
        <v>#N/A</v>
      </c>
      <c r="F5805" s="6" t="e">
        <f>IF($A5805&gt;DataEnd,NA(),IFERROR(INDEX('Bank of England inputs'!D:D,MATCH($A5805,'Bank of England inputs'!$A:$A,0),0),F5804))</f>
        <v>#N/A</v>
      </c>
      <c r="G5805" s="19"/>
      <c r="H5805" s="5">
        <f t="shared" si="531"/>
        <v>44180</v>
      </c>
      <c r="I5805" s="6" t="e">
        <f t="shared" si="532"/>
        <v>#N/A</v>
      </c>
      <c r="J5805" s="6" t="e">
        <f t="shared" si="533"/>
        <v>#N/A</v>
      </c>
      <c r="K5805" s="19">
        <f t="shared" si="534"/>
        <v>2527</v>
      </c>
      <c r="L5805" s="6" t="e">
        <f t="shared" ca="1" si="535"/>
        <v>#N/A</v>
      </c>
    </row>
    <row r="5806" spans="1:12" x14ac:dyDescent="0.2">
      <c r="A5806" s="5">
        <f>IF(AND(dateA=1,A5805&lt;DataEnd),'iBoxx inputs'!A5810,IF(AND(dateA=2,A5805&lt;DataEnd),'Bank of England inputs'!A5810,IF(dateA=3,A5805+1,IF(dateA=4,WORKDAY(A5805,1,),WORKDAY(A5805,1,holidayQ)))))</f>
        <v>44181</v>
      </c>
      <c r="B5806" s="35" t="e">
        <f>MATCH(A5806,'iBoxx inputs'!A:A,0)</f>
        <v>#N/A</v>
      </c>
      <c r="C5806" s="35" t="e">
        <f>MATCH(A5806,'Bank of England inputs'!A:A,0)</f>
        <v>#N/A</v>
      </c>
      <c r="D5806" s="6" t="e">
        <f>IF($A5806&gt;DataEnd,NA(),IFERROR(INDEX('iBoxx inputs'!B:B,MATCH($A5806,'iBoxx inputs'!$A:$A,0)),D5805))</f>
        <v>#N/A</v>
      </c>
      <c r="E5806" s="6" t="e">
        <f>IF($A5806&gt;DataEnd,NA(),IFERROR(INDEX('iBoxx inputs'!C:C,MATCH($A5806,'iBoxx inputs'!$A:$A,0)),E5805))</f>
        <v>#N/A</v>
      </c>
      <c r="F5806" s="6" t="e">
        <f>IF($A5806&gt;DataEnd,NA(),IFERROR(INDEX('Bank of England inputs'!D:D,MATCH($A5806,'Bank of England inputs'!$A:$A,0),0),F5805))</f>
        <v>#N/A</v>
      </c>
      <c r="G5806" s="19"/>
      <c r="H5806" s="5">
        <f t="shared" si="531"/>
        <v>44181</v>
      </c>
      <c r="I5806" s="6" t="e">
        <f t="shared" si="532"/>
        <v>#N/A</v>
      </c>
      <c r="J5806" s="6" t="e">
        <f t="shared" si="533"/>
        <v>#N/A</v>
      </c>
      <c r="K5806" s="19">
        <f t="shared" si="534"/>
        <v>2527</v>
      </c>
      <c r="L5806" s="6" t="e">
        <f t="shared" ca="1" si="535"/>
        <v>#N/A</v>
      </c>
    </row>
    <row r="5807" spans="1:12" x14ac:dyDescent="0.2">
      <c r="A5807" s="5">
        <f>IF(AND(dateA=1,A5806&lt;DataEnd),'iBoxx inputs'!A5811,IF(AND(dateA=2,A5806&lt;DataEnd),'Bank of England inputs'!A5811,IF(dateA=3,A5806+1,IF(dateA=4,WORKDAY(A5806,1,),WORKDAY(A5806,1,holidayQ)))))</f>
        <v>44182</v>
      </c>
      <c r="B5807" s="35" t="e">
        <f>MATCH(A5807,'iBoxx inputs'!A:A,0)</f>
        <v>#N/A</v>
      </c>
      <c r="C5807" s="35" t="e">
        <f>MATCH(A5807,'Bank of England inputs'!A:A,0)</f>
        <v>#N/A</v>
      </c>
      <c r="D5807" s="6" t="e">
        <f>IF($A5807&gt;DataEnd,NA(),IFERROR(INDEX('iBoxx inputs'!B:B,MATCH($A5807,'iBoxx inputs'!$A:$A,0)),D5806))</f>
        <v>#N/A</v>
      </c>
      <c r="E5807" s="6" t="e">
        <f>IF($A5807&gt;DataEnd,NA(),IFERROR(INDEX('iBoxx inputs'!C:C,MATCH($A5807,'iBoxx inputs'!$A:$A,0)),E5806))</f>
        <v>#N/A</v>
      </c>
      <c r="F5807" s="6" t="e">
        <f>IF($A5807&gt;DataEnd,NA(),IFERROR(INDEX('Bank of England inputs'!D:D,MATCH($A5807,'Bank of England inputs'!$A:$A,0),0),F5806))</f>
        <v>#N/A</v>
      </c>
      <c r="G5807" s="19"/>
      <c r="H5807" s="5">
        <f t="shared" si="531"/>
        <v>44182</v>
      </c>
      <c r="I5807" s="6" t="e">
        <f t="shared" si="532"/>
        <v>#N/A</v>
      </c>
      <c r="J5807" s="6" t="e">
        <f t="shared" si="533"/>
        <v>#N/A</v>
      </c>
      <c r="K5807" s="19">
        <f t="shared" si="534"/>
        <v>2527</v>
      </c>
      <c r="L5807" s="6" t="e">
        <f t="shared" ca="1" si="535"/>
        <v>#N/A</v>
      </c>
    </row>
    <row r="5808" spans="1:12" x14ac:dyDescent="0.2">
      <c r="A5808" s="5">
        <f>IF(AND(dateA=1,A5807&lt;DataEnd),'iBoxx inputs'!A5812,IF(AND(dateA=2,A5807&lt;DataEnd),'Bank of England inputs'!A5812,IF(dateA=3,A5807+1,IF(dateA=4,WORKDAY(A5807,1,),WORKDAY(A5807,1,holidayQ)))))</f>
        <v>44183</v>
      </c>
      <c r="B5808" s="35" t="e">
        <f>MATCH(A5808,'iBoxx inputs'!A:A,0)</f>
        <v>#N/A</v>
      </c>
      <c r="C5808" s="35" t="e">
        <f>MATCH(A5808,'Bank of England inputs'!A:A,0)</f>
        <v>#N/A</v>
      </c>
      <c r="D5808" s="6" t="e">
        <f>IF($A5808&gt;DataEnd,NA(),IFERROR(INDEX('iBoxx inputs'!B:B,MATCH($A5808,'iBoxx inputs'!$A:$A,0)),D5807))</f>
        <v>#N/A</v>
      </c>
      <c r="E5808" s="6" t="e">
        <f>IF($A5808&gt;DataEnd,NA(),IFERROR(INDEX('iBoxx inputs'!C:C,MATCH($A5808,'iBoxx inputs'!$A:$A,0)),E5807))</f>
        <v>#N/A</v>
      </c>
      <c r="F5808" s="6" t="e">
        <f>IF($A5808&gt;DataEnd,NA(),IFERROR(INDEX('Bank of England inputs'!D:D,MATCH($A5808,'Bank of England inputs'!$A:$A,0),0),F5807))</f>
        <v>#N/A</v>
      </c>
      <c r="G5808" s="19"/>
      <c r="H5808" s="5">
        <f t="shared" si="531"/>
        <v>44183</v>
      </c>
      <c r="I5808" s="6" t="e">
        <f t="shared" si="532"/>
        <v>#N/A</v>
      </c>
      <c r="J5808" s="6" t="e">
        <f t="shared" si="533"/>
        <v>#N/A</v>
      </c>
      <c r="K5808" s="19">
        <f t="shared" si="534"/>
        <v>2528</v>
      </c>
      <c r="L5808" s="6" t="e">
        <f t="shared" ca="1" si="535"/>
        <v>#N/A</v>
      </c>
    </row>
    <row r="5809" spans="1:12" x14ac:dyDescent="0.2">
      <c r="A5809" s="5">
        <f>IF(AND(dateA=1,A5808&lt;DataEnd),'iBoxx inputs'!A5813,IF(AND(dateA=2,A5808&lt;DataEnd),'Bank of England inputs'!A5813,IF(dateA=3,A5808+1,IF(dateA=4,WORKDAY(A5808,1,),WORKDAY(A5808,1,holidayQ)))))</f>
        <v>44186</v>
      </c>
      <c r="B5809" s="35" t="e">
        <f>MATCH(A5809,'iBoxx inputs'!A:A,0)</f>
        <v>#N/A</v>
      </c>
      <c r="C5809" s="35" t="e">
        <f>MATCH(A5809,'Bank of England inputs'!A:A,0)</f>
        <v>#N/A</v>
      </c>
      <c r="D5809" s="6" t="e">
        <f>IF($A5809&gt;DataEnd,NA(),IFERROR(INDEX('iBoxx inputs'!B:B,MATCH($A5809,'iBoxx inputs'!$A:$A,0)),D5808))</f>
        <v>#N/A</v>
      </c>
      <c r="E5809" s="6" t="e">
        <f>IF($A5809&gt;DataEnd,NA(),IFERROR(INDEX('iBoxx inputs'!C:C,MATCH($A5809,'iBoxx inputs'!$A:$A,0)),E5808))</f>
        <v>#N/A</v>
      </c>
      <c r="F5809" s="6" t="e">
        <f>IF($A5809&gt;DataEnd,NA(),IFERROR(INDEX('Bank of England inputs'!D:D,MATCH($A5809,'Bank of England inputs'!$A:$A,0),0),F5808))</f>
        <v>#N/A</v>
      </c>
      <c r="G5809" s="19"/>
      <c r="H5809" s="5">
        <f t="shared" si="531"/>
        <v>44186</v>
      </c>
      <c r="I5809" s="6" t="e">
        <f t="shared" si="532"/>
        <v>#N/A</v>
      </c>
      <c r="J5809" s="6" t="e">
        <f t="shared" si="533"/>
        <v>#N/A</v>
      </c>
      <c r="K5809" s="19">
        <f t="shared" si="534"/>
        <v>2527</v>
      </c>
      <c r="L5809" s="6" t="e">
        <f t="shared" ca="1" si="535"/>
        <v>#N/A</v>
      </c>
    </row>
    <row r="5810" spans="1:12" x14ac:dyDescent="0.2">
      <c r="A5810" s="5">
        <f>IF(AND(dateA=1,A5809&lt;DataEnd),'iBoxx inputs'!A5814,IF(AND(dateA=2,A5809&lt;DataEnd),'Bank of England inputs'!A5814,IF(dateA=3,A5809+1,IF(dateA=4,WORKDAY(A5809,1,),WORKDAY(A5809,1,holidayQ)))))</f>
        <v>44187</v>
      </c>
      <c r="B5810" s="35" t="e">
        <f>MATCH(A5810,'iBoxx inputs'!A:A,0)</f>
        <v>#N/A</v>
      </c>
      <c r="C5810" s="35" t="e">
        <f>MATCH(A5810,'Bank of England inputs'!A:A,0)</f>
        <v>#N/A</v>
      </c>
      <c r="D5810" s="6" t="e">
        <f>IF($A5810&gt;DataEnd,NA(),IFERROR(INDEX('iBoxx inputs'!B:B,MATCH($A5810,'iBoxx inputs'!$A:$A,0)),D5809))</f>
        <v>#N/A</v>
      </c>
      <c r="E5810" s="6" t="e">
        <f>IF($A5810&gt;DataEnd,NA(),IFERROR(INDEX('iBoxx inputs'!C:C,MATCH($A5810,'iBoxx inputs'!$A:$A,0)),E5809))</f>
        <v>#N/A</v>
      </c>
      <c r="F5810" s="6" t="e">
        <f>IF($A5810&gt;DataEnd,NA(),IFERROR(INDEX('Bank of England inputs'!D:D,MATCH($A5810,'Bank of England inputs'!$A:$A,0),0),F5809))</f>
        <v>#N/A</v>
      </c>
      <c r="G5810" s="19"/>
      <c r="H5810" s="5">
        <f t="shared" si="531"/>
        <v>44187</v>
      </c>
      <c r="I5810" s="6" t="e">
        <f t="shared" si="532"/>
        <v>#N/A</v>
      </c>
      <c r="J5810" s="6" t="e">
        <f t="shared" si="533"/>
        <v>#N/A</v>
      </c>
      <c r="K5810" s="19">
        <f t="shared" si="534"/>
        <v>2527</v>
      </c>
      <c r="L5810" s="6" t="e">
        <f t="shared" ca="1" si="535"/>
        <v>#N/A</v>
      </c>
    </row>
    <row r="5811" spans="1:12" x14ac:dyDescent="0.2">
      <c r="A5811" s="5">
        <f>IF(AND(dateA=1,A5810&lt;DataEnd),'iBoxx inputs'!A5815,IF(AND(dateA=2,A5810&lt;DataEnd),'Bank of England inputs'!A5815,IF(dateA=3,A5810+1,IF(dateA=4,WORKDAY(A5810,1,),WORKDAY(A5810,1,holidayQ)))))</f>
        <v>44188</v>
      </c>
      <c r="B5811" s="35" t="e">
        <f>MATCH(A5811,'iBoxx inputs'!A:A,0)</f>
        <v>#N/A</v>
      </c>
      <c r="C5811" s="35" t="e">
        <f>MATCH(A5811,'Bank of England inputs'!A:A,0)</f>
        <v>#N/A</v>
      </c>
      <c r="D5811" s="6" t="e">
        <f>IF($A5811&gt;DataEnd,NA(),IFERROR(INDEX('iBoxx inputs'!B:B,MATCH($A5811,'iBoxx inputs'!$A:$A,0)),D5810))</f>
        <v>#N/A</v>
      </c>
      <c r="E5811" s="6" t="e">
        <f>IF($A5811&gt;DataEnd,NA(),IFERROR(INDEX('iBoxx inputs'!C:C,MATCH($A5811,'iBoxx inputs'!$A:$A,0)),E5810))</f>
        <v>#N/A</v>
      </c>
      <c r="F5811" s="6" t="e">
        <f>IF($A5811&gt;DataEnd,NA(),IFERROR(INDEX('Bank of England inputs'!D:D,MATCH($A5811,'Bank of England inputs'!$A:$A,0),0),F5810))</f>
        <v>#N/A</v>
      </c>
      <c r="G5811" s="19"/>
      <c r="H5811" s="5">
        <f t="shared" si="531"/>
        <v>44188</v>
      </c>
      <c r="I5811" s="6" t="e">
        <f t="shared" si="532"/>
        <v>#N/A</v>
      </c>
      <c r="J5811" s="6" t="e">
        <f t="shared" si="533"/>
        <v>#N/A</v>
      </c>
      <c r="K5811" s="19">
        <f t="shared" si="534"/>
        <v>2527</v>
      </c>
      <c r="L5811" s="6" t="e">
        <f t="shared" ca="1" si="535"/>
        <v>#N/A</v>
      </c>
    </row>
    <row r="5812" spans="1:12" x14ac:dyDescent="0.2">
      <c r="A5812" s="5">
        <f>IF(AND(dateA=1,A5811&lt;DataEnd),'iBoxx inputs'!A5816,IF(AND(dateA=2,A5811&lt;DataEnd),'Bank of England inputs'!A5816,IF(dateA=3,A5811+1,IF(dateA=4,WORKDAY(A5811,1,),WORKDAY(A5811,1,holidayQ)))))</f>
        <v>44189</v>
      </c>
      <c r="B5812" s="35" t="e">
        <f>MATCH(A5812,'iBoxx inputs'!A:A,0)</f>
        <v>#N/A</v>
      </c>
      <c r="C5812" s="35" t="e">
        <f>MATCH(A5812,'Bank of England inputs'!A:A,0)</f>
        <v>#N/A</v>
      </c>
      <c r="D5812" s="6" t="e">
        <f>IF($A5812&gt;DataEnd,NA(),IFERROR(INDEX('iBoxx inputs'!B:B,MATCH($A5812,'iBoxx inputs'!$A:$A,0)),D5811))</f>
        <v>#N/A</v>
      </c>
      <c r="E5812" s="6" t="e">
        <f>IF($A5812&gt;DataEnd,NA(),IFERROR(INDEX('iBoxx inputs'!C:C,MATCH($A5812,'iBoxx inputs'!$A:$A,0)),E5811))</f>
        <v>#N/A</v>
      </c>
      <c r="F5812" s="6" t="e">
        <f>IF($A5812&gt;DataEnd,NA(),IFERROR(INDEX('Bank of England inputs'!D:D,MATCH($A5812,'Bank of England inputs'!$A:$A,0),0),F5811))</f>
        <v>#N/A</v>
      </c>
      <c r="G5812" s="19"/>
      <c r="H5812" s="5">
        <f t="shared" si="531"/>
        <v>44189</v>
      </c>
      <c r="I5812" s="6" t="e">
        <f t="shared" si="532"/>
        <v>#N/A</v>
      </c>
      <c r="J5812" s="6" t="e">
        <f t="shared" si="533"/>
        <v>#N/A</v>
      </c>
      <c r="K5812" s="19">
        <f t="shared" si="534"/>
        <v>2527</v>
      </c>
      <c r="L5812" s="6" t="e">
        <f t="shared" ca="1" si="535"/>
        <v>#N/A</v>
      </c>
    </row>
    <row r="5813" spans="1:12" x14ac:dyDescent="0.2">
      <c r="A5813" s="5">
        <f>IF(AND(dateA=1,A5812&lt;DataEnd),'iBoxx inputs'!A5817,IF(AND(dateA=2,A5812&lt;DataEnd),'Bank of England inputs'!A5817,IF(dateA=3,A5812+1,IF(dateA=4,WORKDAY(A5812,1,),WORKDAY(A5812,1,holidayQ)))))</f>
        <v>44194</v>
      </c>
      <c r="B5813" s="35" t="e">
        <f>MATCH(A5813,'iBoxx inputs'!A:A,0)</f>
        <v>#N/A</v>
      </c>
      <c r="C5813" s="35" t="e">
        <f>MATCH(A5813,'Bank of England inputs'!A:A,0)</f>
        <v>#N/A</v>
      </c>
      <c r="D5813" s="6" t="e">
        <f>IF($A5813&gt;DataEnd,NA(),IFERROR(INDEX('iBoxx inputs'!B:B,MATCH($A5813,'iBoxx inputs'!$A:$A,0)),D5812))</f>
        <v>#N/A</v>
      </c>
      <c r="E5813" s="6" t="e">
        <f>IF($A5813&gt;DataEnd,NA(),IFERROR(INDEX('iBoxx inputs'!C:C,MATCH($A5813,'iBoxx inputs'!$A:$A,0)),E5812))</f>
        <v>#N/A</v>
      </c>
      <c r="F5813" s="6" t="e">
        <f>IF($A5813&gt;DataEnd,NA(),IFERROR(INDEX('Bank of England inputs'!D:D,MATCH($A5813,'Bank of England inputs'!$A:$A,0),0),F5812))</f>
        <v>#N/A</v>
      </c>
      <c r="G5813" s="19"/>
      <c r="H5813" s="5">
        <f t="shared" si="531"/>
        <v>44194</v>
      </c>
      <c r="I5813" s="6" t="e">
        <f t="shared" si="532"/>
        <v>#N/A</v>
      </c>
      <c r="J5813" s="6" t="e">
        <f t="shared" si="533"/>
        <v>#N/A</v>
      </c>
      <c r="K5813" s="19">
        <f t="shared" si="534"/>
        <v>2527</v>
      </c>
      <c r="L5813" s="6" t="e">
        <f t="shared" ca="1" si="535"/>
        <v>#N/A</v>
      </c>
    </row>
    <row r="5814" spans="1:12" x14ac:dyDescent="0.2">
      <c r="A5814" s="5">
        <f>IF(AND(dateA=1,A5813&lt;DataEnd),'iBoxx inputs'!A5818,IF(AND(dateA=2,A5813&lt;DataEnd),'Bank of England inputs'!A5818,IF(dateA=3,A5813+1,IF(dateA=4,WORKDAY(A5813,1,),WORKDAY(A5813,1,holidayQ)))))</f>
        <v>44195</v>
      </c>
      <c r="B5814" s="35" t="e">
        <f>MATCH(A5814,'iBoxx inputs'!A:A,0)</f>
        <v>#N/A</v>
      </c>
      <c r="C5814" s="35" t="e">
        <f>MATCH(A5814,'Bank of England inputs'!A:A,0)</f>
        <v>#N/A</v>
      </c>
      <c r="D5814" s="6" t="e">
        <f>IF($A5814&gt;DataEnd,NA(),IFERROR(INDEX('iBoxx inputs'!B:B,MATCH($A5814,'iBoxx inputs'!$A:$A,0)),D5813))</f>
        <v>#N/A</v>
      </c>
      <c r="E5814" s="6" t="e">
        <f>IF($A5814&gt;DataEnd,NA(),IFERROR(INDEX('iBoxx inputs'!C:C,MATCH($A5814,'iBoxx inputs'!$A:$A,0)),E5813))</f>
        <v>#N/A</v>
      </c>
      <c r="F5814" s="6" t="e">
        <f>IF($A5814&gt;DataEnd,NA(),IFERROR(INDEX('Bank of England inputs'!D:D,MATCH($A5814,'Bank of England inputs'!$A:$A,0),0),F5813))</f>
        <v>#N/A</v>
      </c>
      <c r="G5814" s="19"/>
      <c r="H5814" s="5">
        <f t="shared" si="531"/>
        <v>44195</v>
      </c>
      <c r="I5814" s="6" t="e">
        <f t="shared" si="532"/>
        <v>#N/A</v>
      </c>
      <c r="J5814" s="6" t="e">
        <f t="shared" si="533"/>
        <v>#N/A</v>
      </c>
      <c r="K5814" s="19">
        <f t="shared" si="534"/>
        <v>2527</v>
      </c>
      <c r="L5814" s="6" t="e">
        <f t="shared" ca="1" si="535"/>
        <v>#N/A</v>
      </c>
    </row>
    <row r="5815" spans="1:12" x14ac:dyDescent="0.2">
      <c r="A5815" s="5">
        <f>IF(AND(dateA=1,A5814&lt;DataEnd),'iBoxx inputs'!A5819,IF(AND(dateA=2,A5814&lt;DataEnd),'Bank of England inputs'!A5819,IF(dateA=3,A5814+1,IF(dateA=4,WORKDAY(A5814,1,),WORKDAY(A5814,1,holidayQ)))))</f>
        <v>44196</v>
      </c>
      <c r="B5815" s="35" t="e">
        <f>MATCH(A5815,'iBoxx inputs'!A:A,0)</f>
        <v>#N/A</v>
      </c>
      <c r="C5815" s="35" t="e">
        <f>MATCH(A5815,'Bank of England inputs'!A:A,0)</f>
        <v>#N/A</v>
      </c>
      <c r="D5815" s="6" t="e">
        <f>IF($A5815&gt;DataEnd,NA(),IFERROR(INDEX('iBoxx inputs'!B:B,MATCH($A5815,'iBoxx inputs'!$A:$A,0)),D5814))</f>
        <v>#N/A</v>
      </c>
      <c r="E5815" s="6" t="e">
        <f>IF($A5815&gt;DataEnd,NA(),IFERROR(INDEX('iBoxx inputs'!C:C,MATCH($A5815,'iBoxx inputs'!$A:$A,0)),E5814))</f>
        <v>#N/A</v>
      </c>
      <c r="F5815" s="6" t="e">
        <f>IF($A5815&gt;DataEnd,NA(),IFERROR(INDEX('Bank of England inputs'!D:D,MATCH($A5815,'Bank of England inputs'!$A:$A,0),0),F5814))</f>
        <v>#N/A</v>
      </c>
      <c r="G5815" s="19"/>
      <c r="H5815" s="5">
        <f t="shared" si="531"/>
        <v>44196</v>
      </c>
      <c r="I5815" s="6" t="e">
        <f t="shared" si="532"/>
        <v>#N/A</v>
      </c>
      <c r="J5815" s="6" t="e">
        <f t="shared" si="533"/>
        <v>#N/A</v>
      </c>
      <c r="K5815" s="19">
        <f t="shared" si="534"/>
        <v>2527</v>
      </c>
      <c r="L5815" s="6" t="e">
        <f t="shared" ca="1" si="535"/>
        <v>#N/A</v>
      </c>
    </row>
    <row r="5816" spans="1:12" x14ac:dyDescent="0.2">
      <c r="A5816" s="5">
        <f>IF(AND(dateA=1,A5815&lt;DataEnd),'iBoxx inputs'!A5820,IF(AND(dateA=2,A5815&lt;DataEnd),'Bank of England inputs'!A5820,IF(dateA=3,A5815+1,IF(dateA=4,WORKDAY(A5815,1,),WORKDAY(A5815,1,holidayQ)))))</f>
        <v>44200</v>
      </c>
      <c r="B5816" s="35" t="e">
        <f>MATCH(A5816,'iBoxx inputs'!A:A,0)</f>
        <v>#N/A</v>
      </c>
      <c r="C5816" s="35" t="e">
        <f>MATCH(A5816,'Bank of England inputs'!A:A,0)</f>
        <v>#N/A</v>
      </c>
      <c r="D5816" s="6" t="e">
        <f>IF($A5816&gt;DataEnd,NA(),IFERROR(INDEX('iBoxx inputs'!B:B,MATCH($A5816,'iBoxx inputs'!$A:$A,0)),D5815))</f>
        <v>#N/A</v>
      </c>
      <c r="E5816" s="6" t="e">
        <f>IF($A5816&gt;DataEnd,NA(),IFERROR(INDEX('iBoxx inputs'!C:C,MATCH($A5816,'iBoxx inputs'!$A:$A,0)),E5815))</f>
        <v>#N/A</v>
      </c>
      <c r="F5816" s="6" t="e">
        <f>IF($A5816&gt;DataEnd,NA(),IFERROR(INDEX('Bank of England inputs'!D:D,MATCH($A5816,'Bank of England inputs'!$A:$A,0),0),F5815))</f>
        <v>#N/A</v>
      </c>
      <c r="G5816" s="19"/>
      <c r="H5816" s="5">
        <f t="shared" si="531"/>
        <v>44200</v>
      </c>
      <c r="I5816" s="6" t="e">
        <f t="shared" si="532"/>
        <v>#N/A</v>
      </c>
      <c r="J5816" s="6" t="e">
        <f t="shared" si="533"/>
        <v>#N/A</v>
      </c>
      <c r="K5816" s="19">
        <f t="shared" si="534"/>
        <v>2527</v>
      </c>
      <c r="L5816" s="6" t="e">
        <f t="shared" ca="1" si="535"/>
        <v>#N/A</v>
      </c>
    </row>
    <row r="5817" spans="1:12" x14ac:dyDescent="0.2">
      <c r="A5817" s="5">
        <f>IF(AND(dateA=1,A5816&lt;DataEnd),'iBoxx inputs'!A5821,IF(AND(dateA=2,A5816&lt;DataEnd),'Bank of England inputs'!A5821,IF(dateA=3,A5816+1,IF(dateA=4,WORKDAY(A5816,1,),WORKDAY(A5816,1,holidayQ)))))</f>
        <v>44201</v>
      </c>
      <c r="B5817" s="35" t="e">
        <f>MATCH(A5817,'iBoxx inputs'!A:A,0)</f>
        <v>#N/A</v>
      </c>
      <c r="C5817" s="35" t="e">
        <f>MATCH(A5817,'Bank of England inputs'!A:A,0)</f>
        <v>#N/A</v>
      </c>
      <c r="D5817" s="6" t="e">
        <f>IF($A5817&gt;DataEnd,NA(),IFERROR(INDEX('iBoxx inputs'!B:B,MATCH($A5817,'iBoxx inputs'!$A:$A,0)),D5816))</f>
        <v>#N/A</v>
      </c>
      <c r="E5817" s="6" t="e">
        <f>IF($A5817&gt;DataEnd,NA(),IFERROR(INDEX('iBoxx inputs'!C:C,MATCH($A5817,'iBoxx inputs'!$A:$A,0)),E5816))</f>
        <v>#N/A</v>
      </c>
      <c r="F5817" s="6" t="e">
        <f>IF($A5817&gt;DataEnd,NA(),IFERROR(INDEX('Bank of England inputs'!D:D,MATCH($A5817,'Bank of England inputs'!$A:$A,0),0),F5816))</f>
        <v>#N/A</v>
      </c>
      <c r="G5817" s="19"/>
      <c r="H5817" s="5">
        <f t="shared" si="531"/>
        <v>44201</v>
      </c>
      <c r="I5817" s="6" t="e">
        <f t="shared" si="532"/>
        <v>#N/A</v>
      </c>
      <c r="J5817" s="6" t="e">
        <f t="shared" si="533"/>
        <v>#N/A</v>
      </c>
      <c r="K5817" s="19">
        <f t="shared" si="534"/>
        <v>2527</v>
      </c>
      <c r="L5817" s="6" t="e">
        <f t="shared" ca="1" si="535"/>
        <v>#N/A</v>
      </c>
    </row>
    <row r="5818" spans="1:12" x14ac:dyDescent="0.2">
      <c r="A5818" s="5">
        <f>IF(AND(dateA=1,A5817&lt;DataEnd),'iBoxx inputs'!A5822,IF(AND(dateA=2,A5817&lt;DataEnd),'Bank of England inputs'!A5822,IF(dateA=3,A5817+1,IF(dateA=4,WORKDAY(A5817,1,),WORKDAY(A5817,1,holidayQ)))))</f>
        <v>44202</v>
      </c>
      <c r="B5818" s="35" t="e">
        <f>MATCH(A5818,'iBoxx inputs'!A:A,0)</f>
        <v>#N/A</v>
      </c>
      <c r="C5818" s="35" t="e">
        <f>MATCH(A5818,'Bank of England inputs'!A:A,0)</f>
        <v>#N/A</v>
      </c>
      <c r="D5818" s="6" t="e">
        <f>IF($A5818&gt;DataEnd,NA(),IFERROR(INDEX('iBoxx inputs'!B:B,MATCH($A5818,'iBoxx inputs'!$A:$A,0)),D5817))</f>
        <v>#N/A</v>
      </c>
      <c r="E5818" s="6" t="e">
        <f>IF($A5818&gt;DataEnd,NA(),IFERROR(INDEX('iBoxx inputs'!C:C,MATCH($A5818,'iBoxx inputs'!$A:$A,0)),E5817))</f>
        <v>#N/A</v>
      </c>
      <c r="F5818" s="6" t="e">
        <f>IF($A5818&gt;DataEnd,NA(),IFERROR(INDEX('Bank of England inputs'!D:D,MATCH($A5818,'Bank of England inputs'!$A:$A,0),0),F5817))</f>
        <v>#N/A</v>
      </c>
      <c r="G5818" s="19"/>
      <c r="H5818" s="5">
        <f t="shared" si="531"/>
        <v>44202</v>
      </c>
      <c r="I5818" s="6" t="e">
        <f t="shared" si="532"/>
        <v>#N/A</v>
      </c>
      <c r="J5818" s="6" t="e">
        <f t="shared" si="533"/>
        <v>#N/A</v>
      </c>
      <c r="K5818" s="19">
        <f t="shared" si="534"/>
        <v>2527</v>
      </c>
      <c r="L5818" s="6" t="e">
        <f t="shared" ca="1" si="535"/>
        <v>#N/A</v>
      </c>
    </row>
    <row r="5819" spans="1:12" x14ac:dyDescent="0.2">
      <c r="A5819" s="5">
        <f>IF(AND(dateA=1,A5818&lt;DataEnd),'iBoxx inputs'!A5823,IF(AND(dateA=2,A5818&lt;DataEnd),'Bank of England inputs'!A5823,IF(dateA=3,A5818+1,IF(dateA=4,WORKDAY(A5818,1,),WORKDAY(A5818,1,holidayQ)))))</f>
        <v>44203</v>
      </c>
      <c r="B5819" s="35" t="e">
        <f>MATCH(A5819,'iBoxx inputs'!A:A,0)</f>
        <v>#N/A</v>
      </c>
      <c r="C5819" s="35" t="e">
        <f>MATCH(A5819,'Bank of England inputs'!A:A,0)</f>
        <v>#N/A</v>
      </c>
      <c r="D5819" s="6" t="e">
        <f>IF($A5819&gt;DataEnd,NA(),IFERROR(INDEX('iBoxx inputs'!B:B,MATCH($A5819,'iBoxx inputs'!$A:$A,0)),D5818))</f>
        <v>#N/A</v>
      </c>
      <c r="E5819" s="6" t="e">
        <f>IF($A5819&gt;DataEnd,NA(),IFERROR(INDEX('iBoxx inputs'!C:C,MATCH($A5819,'iBoxx inputs'!$A:$A,0)),E5818))</f>
        <v>#N/A</v>
      </c>
      <c r="F5819" s="6" t="e">
        <f>IF($A5819&gt;DataEnd,NA(),IFERROR(INDEX('Bank of England inputs'!D:D,MATCH($A5819,'Bank of England inputs'!$A:$A,0),0),F5818))</f>
        <v>#N/A</v>
      </c>
      <c r="G5819" s="19"/>
      <c r="H5819" s="5">
        <f t="shared" si="531"/>
        <v>44203</v>
      </c>
      <c r="I5819" s="6" t="e">
        <f t="shared" si="532"/>
        <v>#N/A</v>
      </c>
      <c r="J5819" s="6" t="e">
        <f t="shared" si="533"/>
        <v>#N/A</v>
      </c>
      <c r="K5819" s="19">
        <f t="shared" si="534"/>
        <v>2527</v>
      </c>
      <c r="L5819" s="6" t="e">
        <f t="shared" ca="1" si="535"/>
        <v>#N/A</v>
      </c>
    </row>
    <row r="5820" spans="1:12" x14ac:dyDescent="0.2">
      <c r="A5820" s="5">
        <f>IF(AND(dateA=1,A5819&lt;DataEnd),'iBoxx inputs'!A5824,IF(AND(dateA=2,A5819&lt;DataEnd),'Bank of England inputs'!A5824,IF(dateA=3,A5819+1,IF(dateA=4,WORKDAY(A5819,1,),WORKDAY(A5819,1,holidayQ)))))</f>
        <v>44204</v>
      </c>
      <c r="B5820" s="35" t="e">
        <f>MATCH(A5820,'iBoxx inputs'!A:A,0)</f>
        <v>#N/A</v>
      </c>
      <c r="C5820" s="35" t="e">
        <f>MATCH(A5820,'Bank of England inputs'!A:A,0)</f>
        <v>#N/A</v>
      </c>
      <c r="D5820" s="6" t="e">
        <f>IF($A5820&gt;DataEnd,NA(),IFERROR(INDEX('iBoxx inputs'!B:B,MATCH($A5820,'iBoxx inputs'!$A:$A,0)),D5819))</f>
        <v>#N/A</v>
      </c>
      <c r="E5820" s="6" t="e">
        <f>IF($A5820&gt;DataEnd,NA(),IFERROR(INDEX('iBoxx inputs'!C:C,MATCH($A5820,'iBoxx inputs'!$A:$A,0)),E5819))</f>
        <v>#N/A</v>
      </c>
      <c r="F5820" s="6" t="e">
        <f>IF($A5820&gt;DataEnd,NA(),IFERROR(INDEX('Bank of England inputs'!D:D,MATCH($A5820,'Bank of England inputs'!$A:$A,0),0),F5819))</f>
        <v>#N/A</v>
      </c>
      <c r="G5820" s="19"/>
      <c r="H5820" s="5">
        <f t="shared" si="531"/>
        <v>44204</v>
      </c>
      <c r="I5820" s="6" t="e">
        <f t="shared" si="532"/>
        <v>#N/A</v>
      </c>
      <c r="J5820" s="6" t="e">
        <f t="shared" si="533"/>
        <v>#N/A</v>
      </c>
      <c r="K5820" s="19">
        <f t="shared" si="534"/>
        <v>2528</v>
      </c>
      <c r="L5820" s="6" t="e">
        <f t="shared" ca="1" si="535"/>
        <v>#N/A</v>
      </c>
    </row>
    <row r="5821" spans="1:12" x14ac:dyDescent="0.2">
      <c r="A5821" s="5">
        <f>IF(AND(dateA=1,A5820&lt;DataEnd),'iBoxx inputs'!A5825,IF(AND(dateA=2,A5820&lt;DataEnd),'Bank of England inputs'!A5825,IF(dateA=3,A5820+1,IF(dateA=4,WORKDAY(A5820,1,),WORKDAY(A5820,1,holidayQ)))))</f>
        <v>44207</v>
      </c>
      <c r="B5821" s="35" t="e">
        <f>MATCH(A5821,'iBoxx inputs'!A:A,0)</f>
        <v>#N/A</v>
      </c>
      <c r="C5821" s="35" t="e">
        <f>MATCH(A5821,'Bank of England inputs'!A:A,0)</f>
        <v>#N/A</v>
      </c>
      <c r="D5821" s="6" t="e">
        <f>IF($A5821&gt;DataEnd,NA(),IFERROR(INDEX('iBoxx inputs'!B:B,MATCH($A5821,'iBoxx inputs'!$A:$A,0)),D5820))</f>
        <v>#N/A</v>
      </c>
      <c r="E5821" s="6" t="e">
        <f>IF($A5821&gt;DataEnd,NA(),IFERROR(INDEX('iBoxx inputs'!C:C,MATCH($A5821,'iBoxx inputs'!$A:$A,0)),E5820))</f>
        <v>#N/A</v>
      </c>
      <c r="F5821" s="6" t="e">
        <f>IF($A5821&gt;DataEnd,NA(),IFERROR(INDEX('Bank of England inputs'!D:D,MATCH($A5821,'Bank of England inputs'!$A:$A,0),0),F5820))</f>
        <v>#N/A</v>
      </c>
      <c r="G5821" s="19"/>
      <c r="H5821" s="5">
        <f t="shared" si="531"/>
        <v>44207</v>
      </c>
      <c r="I5821" s="6" t="e">
        <f t="shared" si="532"/>
        <v>#N/A</v>
      </c>
      <c r="J5821" s="6" t="e">
        <f t="shared" si="533"/>
        <v>#N/A</v>
      </c>
      <c r="K5821" s="19">
        <f t="shared" si="534"/>
        <v>2527</v>
      </c>
      <c r="L5821" s="6" t="e">
        <f t="shared" ca="1" si="535"/>
        <v>#N/A</v>
      </c>
    </row>
    <row r="5822" spans="1:12" x14ac:dyDescent="0.2">
      <c r="A5822" s="5">
        <f>IF(AND(dateA=1,A5821&lt;DataEnd),'iBoxx inputs'!A5826,IF(AND(dateA=2,A5821&lt;DataEnd),'Bank of England inputs'!A5826,IF(dateA=3,A5821+1,IF(dateA=4,WORKDAY(A5821,1,),WORKDAY(A5821,1,holidayQ)))))</f>
        <v>44208</v>
      </c>
      <c r="B5822" s="35" t="e">
        <f>MATCH(A5822,'iBoxx inputs'!A:A,0)</f>
        <v>#N/A</v>
      </c>
      <c r="C5822" s="35" t="e">
        <f>MATCH(A5822,'Bank of England inputs'!A:A,0)</f>
        <v>#N/A</v>
      </c>
      <c r="D5822" s="6" t="e">
        <f>IF($A5822&gt;DataEnd,NA(),IFERROR(INDEX('iBoxx inputs'!B:B,MATCH($A5822,'iBoxx inputs'!$A:$A,0)),D5821))</f>
        <v>#N/A</v>
      </c>
      <c r="E5822" s="6" t="e">
        <f>IF($A5822&gt;DataEnd,NA(),IFERROR(INDEX('iBoxx inputs'!C:C,MATCH($A5822,'iBoxx inputs'!$A:$A,0)),E5821))</f>
        <v>#N/A</v>
      </c>
      <c r="F5822" s="6" t="e">
        <f>IF($A5822&gt;DataEnd,NA(),IFERROR(INDEX('Bank of England inputs'!D:D,MATCH($A5822,'Bank of England inputs'!$A:$A,0),0),F5821))</f>
        <v>#N/A</v>
      </c>
      <c r="G5822" s="19"/>
      <c r="H5822" s="5">
        <f t="shared" si="531"/>
        <v>44208</v>
      </c>
      <c r="I5822" s="6" t="e">
        <f t="shared" si="532"/>
        <v>#N/A</v>
      </c>
      <c r="J5822" s="6" t="e">
        <f t="shared" si="533"/>
        <v>#N/A</v>
      </c>
      <c r="K5822" s="19">
        <f t="shared" si="534"/>
        <v>2527</v>
      </c>
      <c r="L5822" s="6" t="e">
        <f t="shared" ca="1" si="535"/>
        <v>#N/A</v>
      </c>
    </row>
    <row r="5823" spans="1:12" x14ac:dyDescent="0.2">
      <c r="A5823" s="5">
        <f>IF(AND(dateA=1,A5822&lt;DataEnd),'iBoxx inputs'!A5827,IF(AND(dateA=2,A5822&lt;DataEnd),'Bank of England inputs'!A5827,IF(dateA=3,A5822+1,IF(dateA=4,WORKDAY(A5822,1,),WORKDAY(A5822,1,holidayQ)))))</f>
        <v>44209</v>
      </c>
      <c r="B5823" s="35" t="e">
        <f>MATCH(A5823,'iBoxx inputs'!A:A,0)</f>
        <v>#N/A</v>
      </c>
      <c r="C5823" s="35" t="e">
        <f>MATCH(A5823,'Bank of England inputs'!A:A,0)</f>
        <v>#N/A</v>
      </c>
      <c r="D5823" s="6" t="e">
        <f>IF($A5823&gt;DataEnd,NA(),IFERROR(INDEX('iBoxx inputs'!B:B,MATCH($A5823,'iBoxx inputs'!$A:$A,0)),D5822))</f>
        <v>#N/A</v>
      </c>
      <c r="E5823" s="6" t="e">
        <f>IF($A5823&gt;DataEnd,NA(),IFERROR(INDEX('iBoxx inputs'!C:C,MATCH($A5823,'iBoxx inputs'!$A:$A,0)),E5822))</f>
        <v>#N/A</v>
      </c>
      <c r="F5823" s="6" t="e">
        <f>IF($A5823&gt;DataEnd,NA(),IFERROR(INDEX('Bank of England inputs'!D:D,MATCH($A5823,'Bank of England inputs'!$A:$A,0),0),F5822))</f>
        <v>#N/A</v>
      </c>
      <c r="G5823" s="19"/>
      <c r="H5823" s="5">
        <f t="shared" si="531"/>
        <v>44209</v>
      </c>
      <c r="I5823" s="6" t="e">
        <f t="shared" si="532"/>
        <v>#N/A</v>
      </c>
      <c r="J5823" s="6" t="e">
        <f t="shared" si="533"/>
        <v>#N/A</v>
      </c>
      <c r="K5823" s="19">
        <f t="shared" si="534"/>
        <v>2527</v>
      </c>
      <c r="L5823" s="6" t="e">
        <f t="shared" ca="1" si="535"/>
        <v>#N/A</v>
      </c>
    </row>
    <row r="5824" spans="1:12" x14ac:dyDescent="0.2">
      <c r="A5824" s="5">
        <f>IF(AND(dateA=1,A5823&lt;DataEnd),'iBoxx inputs'!A5828,IF(AND(dateA=2,A5823&lt;DataEnd),'Bank of England inputs'!A5828,IF(dateA=3,A5823+1,IF(dateA=4,WORKDAY(A5823,1,),WORKDAY(A5823,1,holidayQ)))))</f>
        <v>44210</v>
      </c>
      <c r="B5824" s="35" t="e">
        <f>MATCH(A5824,'iBoxx inputs'!A:A,0)</f>
        <v>#N/A</v>
      </c>
      <c r="C5824" s="35" t="e">
        <f>MATCH(A5824,'Bank of England inputs'!A:A,0)</f>
        <v>#N/A</v>
      </c>
      <c r="D5824" s="6" t="e">
        <f>IF($A5824&gt;DataEnd,NA(),IFERROR(INDEX('iBoxx inputs'!B:B,MATCH($A5824,'iBoxx inputs'!$A:$A,0)),D5823))</f>
        <v>#N/A</v>
      </c>
      <c r="E5824" s="6" t="e">
        <f>IF($A5824&gt;DataEnd,NA(),IFERROR(INDEX('iBoxx inputs'!C:C,MATCH($A5824,'iBoxx inputs'!$A:$A,0)),E5823))</f>
        <v>#N/A</v>
      </c>
      <c r="F5824" s="6" t="e">
        <f>IF($A5824&gt;DataEnd,NA(),IFERROR(INDEX('Bank of England inputs'!D:D,MATCH($A5824,'Bank of England inputs'!$A:$A,0),0),F5823))</f>
        <v>#N/A</v>
      </c>
      <c r="G5824" s="19"/>
      <c r="H5824" s="5">
        <f t="shared" si="531"/>
        <v>44210</v>
      </c>
      <c r="I5824" s="6" t="e">
        <f t="shared" si="532"/>
        <v>#N/A</v>
      </c>
      <c r="J5824" s="6" t="e">
        <f t="shared" si="533"/>
        <v>#N/A</v>
      </c>
      <c r="K5824" s="19">
        <f t="shared" si="534"/>
        <v>2527</v>
      </c>
      <c r="L5824" s="6" t="e">
        <f t="shared" ca="1" si="535"/>
        <v>#N/A</v>
      </c>
    </row>
    <row r="5825" spans="1:12" x14ac:dyDescent="0.2">
      <c r="A5825" s="5">
        <f>IF(AND(dateA=1,A5824&lt;DataEnd),'iBoxx inputs'!A5829,IF(AND(dateA=2,A5824&lt;DataEnd),'Bank of England inputs'!A5829,IF(dateA=3,A5824+1,IF(dateA=4,WORKDAY(A5824,1,),WORKDAY(A5824,1,holidayQ)))))</f>
        <v>44211</v>
      </c>
      <c r="B5825" s="35" t="e">
        <f>MATCH(A5825,'iBoxx inputs'!A:A,0)</f>
        <v>#N/A</v>
      </c>
      <c r="C5825" s="35" t="e">
        <f>MATCH(A5825,'Bank of England inputs'!A:A,0)</f>
        <v>#N/A</v>
      </c>
      <c r="D5825" s="6" t="e">
        <f>IF($A5825&gt;DataEnd,NA(),IFERROR(INDEX('iBoxx inputs'!B:B,MATCH($A5825,'iBoxx inputs'!$A:$A,0)),D5824))</f>
        <v>#N/A</v>
      </c>
      <c r="E5825" s="6" t="e">
        <f>IF($A5825&gt;DataEnd,NA(),IFERROR(INDEX('iBoxx inputs'!C:C,MATCH($A5825,'iBoxx inputs'!$A:$A,0)),E5824))</f>
        <v>#N/A</v>
      </c>
      <c r="F5825" s="6" t="e">
        <f>IF($A5825&gt;DataEnd,NA(),IFERROR(INDEX('Bank of England inputs'!D:D,MATCH($A5825,'Bank of England inputs'!$A:$A,0),0),F5824))</f>
        <v>#N/A</v>
      </c>
      <c r="G5825" s="19"/>
      <c r="H5825" s="5">
        <f t="shared" si="531"/>
        <v>44211</v>
      </c>
      <c r="I5825" s="6" t="e">
        <f t="shared" si="532"/>
        <v>#N/A</v>
      </c>
      <c r="J5825" s="6" t="e">
        <f t="shared" si="533"/>
        <v>#N/A</v>
      </c>
      <c r="K5825" s="19">
        <f t="shared" si="534"/>
        <v>2528</v>
      </c>
      <c r="L5825" s="6" t="e">
        <f t="shared" ca="1" si="535"/>
        <v>#N/A</v>
      </c>
    </row>
    <row r="5826" spans="1:12" x14ac:dyDescent="0.2">
      <c r="A5826" s="5">
        <f>IF(AND(dateA=1,A5825&lt;DataEnd),'iBoxx inputs'!A5830,IF(AND(dateA=2,A5825&lt;DataEnd),'Bank of England inputs'!A5830,IF(dateA=3,A5825+1,IF(dateA=4,WORKDAY(A5825,1,),WORKDAY(A5825,1,holidayQ)))))</f>
        <v>44214</v>
      </c>
      <c r="B5826" s="35" t="e">
        <f>MATCH(A5826,'iBoxx inputs'!A:A,0)</f>
        <v>#N/A</v>
      </c>
      <c r="C5826" s="35" t="e">
        <f>MATCH(A5826,'Bank of England inputs'!A:A,0)</f>
        <v>#N/A</v>
      </c>
      <c r="D5826" s="6" t="e">
        <f>IF($A5826&gt;DataEnd,NA(),IFERROR(INDEX('iBoxx inputs'!B:B,MATCH($A5826,'iBoxx inputs'!$A:$A,0)),D5825))</f>
        <v>#N/A</v>
      </c>
      <c r="E5826" s="6" t="e">
        <f>IF($A5826&gt;DataEnd,NA(),IFERROR(INDEX('iBoxx inputs'!C:C,MATCH($A5826,'iBoxx inputs'!$A:$A,0)),E5825))</f>
        <v>#N/A</v>
      </c>
      <c r="F5826" s="6" t="e">
        <f>IF($A5826&gt;DataEnd,NA(),IFERROR(INDEX('Bank of England inputs'!D:D,MATCH($A5826,'Bank of England inputs'!$A:$A,0),0),F5825))</f>
        <v>#N/A</v>
      </c>
      <c r="G5826" s="19"/>
      <c r="H5826" s="5">
        <f t="shared" ref="H5826:H5889" si="536">A5826</f>
        <v>44214</v>
      </c>
      <c r="I5826" s="6" t="e">
        <f t="shared" ref="I5826:I5889" si="537">(D5826+E5826)/2</f>
        <v>#N/A</v>
      </c>
      <c r="J5826" s="6" t="e">
        <f t="shared" ref="J5826:J5889" si="538">((1+I5826/100)/(1+F5826/100)-1)*100</f>
        <v>#N/A</v>
      </c>
      <c r="K5826" s="19">
        <f t="shared" si="534"/>
        <v>2527</v>
      </c>
      <c r="L5826" s="6" t="e">
        <f t="shared" ca="1" si="535"/>
        <v>#N/A</v>
      </c>
    </row>
    <row r="5827" spans="1:12" x14ac:dyDescent="0.2">
      <c r="A5827" s="5">
        <f>IF(AND(dateA=1,A5826&lt;DataEnd),'iBoxx inputs'!A5831,IF(AND(dateA=2,A5826&lt;DataEnd),'Bank of England inputs'!A5831,IF(dateA=3,A5826+1,IF(dateA=4,WORKDAY(A5826,1,),WORKDAY(A5826,1,holidayQ)))))</f>
        <v>44215</v>
      </c>
      <c r="B5827" s="35" t="e">
        <f>MATCH(A5827,'iBoxx inputs'!A:A,0)</f>
        <v>#N/A</v>
      </c>
      <c r="C5827" s="35" t="e">
        <f>MATCH(A5827,'Bank of England inputs'!A:A,0)</f>
        <v>#N/A</v>
      </c>
      <c r="D5827" s="6" t="e">
        <f>IF($A5827&gt;DataEnd,NA(),IFERROR(INDEX('iBoxx inputs'!B:B,MATCH($A5827,'iBoxx inputs'!$A:$A,0)),D5826))</f>
        <v>#N/A</v>
      </c>
      <c r="E5827" s="6" t="e">
        <f>IF($A5827&gt;DataEnd,NA(),IFERROR(INDEX('iBoxx inputs'!C:C,MATCH($A5827,'iBoxx inputs'!$A:$A,0)),E5826))</f>
        <v>#N/A</v>
      </c>
      <c r="F5827" s="6" t="e">
        <f>IF($A5827&gt;DataEnd,NA(),IFERROR(INDEX('Bank of England inputs'!D:D,MATCH($A5827,'Bank of England inputs'!$A:$A,0),0),F5826))</f>
        <v>#N/A</v>
      </c>
      <c r="G5827" s="19"/>
      <c r="H5827" s="5">
        <f t="shared" si="536"/>
        <v>44215</v>
      </c>
      <c r="I5827" s="6" t="e">
        <f t="shared" si="537"/>
        <v>#N/A</v>
      </c>
      <c r="J5827" s="6" t="e">
        <f t="shared" si="538"/>
        <v>#N/A</v>
      </c>
      <c r="K5827" s="19">
        <f t="shared" si="534"/>
        <v>2527</v>
      </c>
      <c r="L5827" s="6" t="e">
        <f t="shared" ca="1" si="535"/>
        <v>#N/A</v>
      </c>
    </row>
    <row r="5828" spans="1:12" x14ac:dyDescent="0.2">
      <c r="A5828" s="5">
        <f>IF(AND(dateA=1,A5827&lt;DataEnd),'iBoxx inputs'!A5832,IF(AND(dateA=2,A5827&lt;DataEnd),'Bank of England inputs'!A5832,IF(dateA=3,A5827+1,IF(dateA=4,WORKDAY(A5827,1,),WORKDAY(A5827,1,holidayQ)))))</f>
        <v>44216</v>
      </c>
      <c r="B5828" s="35" t="e">
        <f>MATCH(A5828,'iBoxx inputs'!A:A,0)</f>
        <v>#N/A</v>
      </c>
      <c r="C5828" s="35" t="e">
        <f>MATCH(A5828,'Bank of England inputs'!A:A,0)</f>
        <v>#N/A</v>
      </c>
      <c r="D5828" s="6" t="e">
        <f>IF($A5828&gt;DataEnd,NA(),IFERROR(INDEX('iBoxx inputs'!B:B,MATCH($A5828,'iBoxx inputs'!$A:$A,0)),D5827))</f>
        <v>#N/A</v>
      </c>
      <c r="E5828" s="6" t="e">
        <f>IF($A5828&gt;DataEnd,NA(),IFERROR(INDEX('iBoxx inputs'!C:C,MATCH($A5828,'iBoxx inputs'!$A:$A,0)),E5827))</f>
        <v>#N/A</v>
      </c>
      <c r="F5828" s="6" t="e">
        <f>IF($A5828&gt;DataEnd,NA(),IFERROR(INDEX('Bank of England inputs'!D:D,MATCH($A5828,'Bank of England inputs'!$A:$A,0),0),F5827))</f>
        <v>#N/A</v>
      </c>
      <c r="G5828" s="19"/>
      <c r="H5828" s="5">
        <f t="shared" si="536"/>
        <v>44216</v>
      </c>
      <c r="I5828" s="6" t="e">
        <f t="shared" si="537"/>
        <v>#N/A</v>
      </c>
      <c r="J5828" s="6" t="e">
        <f t="shared" si="538"/>
        <v>#N/A</v>
      </c>
      <c r="K5828" s="19">
        <f t="shared" si="534"/>
        <v>2527</v>
      </c>
      <c r="L5828" s="6" t="e">
        <f t="shared" ca="1" si="535"/>
        <v>#N/A</v>
      </c>
    </row>
    <row r="5829" spans="1:12" x14ac:dyDescent="0.2">
      <c r="A5829" s="5">
        <f>IF(AND(dateA=1,A5828&lt;DataEnd),'iBoxx inputs'!A5833,IF(AND(dateA=2,A5828&lt;DataEnd),'Bank of England inputs'!A5833,IF(dateA=3,A5828+1,IF(dateA=4,WORKDAY(A5828,1,),WORKDAY(A5828,1,holidayQ)))))</f>
        <v>44217</v>
      </c>
      <c r="B5829" s="35" t="e">
        <f>MATCH(A5829,'iBoxx inputs'!A:A,0)</f>
        <v>#N/A</v>
      </c>
      <c r="C5829" s="35" t="e">
        <f>MATCH(A5829,'Bank of England inputs'!A:A,0)</f>
        <v>#N/A</v>
      </c>
      <c r="D5829" s="6" t="e">
        <f>IF($A5829&gt;DataEnd,NA(),IFERROR(INDEX('iBoxx inputs'!B:B,MATCH($A5829,'iBoxx inputs'!$A:$A,0)),D5828))</f>
        <v>#N/A</v>
      </c>
      <c r="E5829" s="6" t="e">
        <f>IF($A5829&gt;DataEnd,NA(),IFERROR(INDEX('iBoxx inputs'!C:C,MATCH($A5829,'iBoxx inputs'!$A:$A,0)),E5828))</f>
        <v>#N/A</v>
      </c>
      <c r="F5829" s="6" t="e">
        <f>IF($A5829&gt;DataEnd,NA(),IFERROR(INDEX('Bank of England inputs'!D:D,MATCH($A5829,'Bank of England inputs'!$A:$A,0),0),F5828))</f>
        <v>#N/A</v>
      </c>
      <c r="G5829" s="19"/>
      <c r="H5829" s="5">
        <f t="shared" si="536"/>
        <v>44217</v>
      </c>
      <c r="I5829" s="6" t="e">
        <f t="shared" si="537"/>
        <v>#N/A</v>
      </c>
      <c r="J5829" s="6" t="e">
        <f t="shared" si="538"/>
        <v>#N/A</v>
      </c>
      <c r="K5829" s="19">
        <f t="shared" si="534"/>
        <v>2527</v>
      </c>
      <c r="L5829" s="6" t="e">
        <f t="shared" ca="1" si="535"/>
        <v>#N/A</v>
      </c>
    </row>
    <row r="5830" spans="1:12" x14ac:dyDescent="0.2">
      <c r="A5830" s="5">
        <f>IF(AND(dateA=1,A5829&lt;DataEnd),'iBoxx inputs'!A5834,IF(AND(dateA=2,A5829&lt;DataEnd),'Bank of England inputs'!A5834,IF(dateA=3,A5829+1,IF(dateA=4,WORKDAY(A5829,1,),WORKDAY(A5829,1,holidayQ)))))</f>
        <v>44218</v>
      </c>
      <c r="B5830" s="35" t="e">
        <f>MATCH(A5830,'iBoxx inputs'!A:A,0)</f>
        <v>#N/A</v>
      </c>
      <c r="C5830" s="35" t="e">
        <f>MATCH(A5830,'Bank of England inputs'!A:A,0)</f>
        <v>#N/A</v>
      </c>
      <c r="D5830" s="6" t="e">
        <f>IF($A5830&gt;DataEnd,NA(),IFERROR(INDEX('iBoxx inputs'!B:B,MATCH($A5830,'iBoxx inputs'!$A:$A,0)),D5829))</f>
        <v>#N/A</v>
      </c>
      <c r="E5830" s="6" t="e">
        <f>IF($A5830&gt;DataEnd,NA(),IFERROR(INDEX('iBoxx inputs'!C:C,MATCH($A5830,'iBoxx inputs'!$A:$A,0)),E5829))</f>
        <v>#N/A</v>
      </c>
      <c r="F5830" s="6" t="e">
        <f>IF($A5830&gt;DataEnd,NA(),IFERROR(INDEX('Bank of England inputs'!D:D,MATCH($A5830,'Bank of England inputs'!$A:$A,0),0),F5829))</f>
        <v>#N/A</v>
      </c>
      <c r="G5830" s="19"/>
      <c r="H5830" s="5">
        <f t="shared" si="536"/>
        <v>44218</v>
      </c>
      <c r="I5830" s="6" t="e">
        <f t="shared" si="537"/>
        <v>#N/A</v>
      </c>
      <c r="J5830" s="6" t="e">
        <f t="shared" si="538"/>
        <v>#N/A</v>
      </c>
      <c r="K5830" s="19">
        <f t="shared" si="534"/>
        <v>2528</v>
      </c>
      <c r="L5830" s="6" t="e">
        <f t="shared" ca="1" si="535"/>
        <v>#N/A</v>
      </c>
    </row>
    <row r="5831" spans="1:12" x14ac:dyDescent="0.2">
      <c r="A5831" s="5">
        <f>IF(AND(dateA=1,A5830&lt;DataEnd),'iBoxx inputs'!A5835,IF(AND(dateA=2,A5830&lt;DataEnd),'Bank of England inputs'!A5835,IF(dateA=3,A5830+1,IF(dateA=4,WORKDAY(A5830,1,),WORKDAY(A5830,1,holidayQ)))))</f>
        <v>44221</v>
      </c>
      <c r="B5831" s="35" t="e">
        <f>MATCH(A5831,'iBoxx inputs'!A:A,0)</f>
        <v>#N/A</v>
      </c>
      <c r="C5831" s="35" t="e">
        <f>MATCH(A5831,'Bank of England inputs'!A:A,0)</f>
        <v>#N/A</v>
      </c>
      <c r="D5831" s="6" t="e">
        <f>IF($A5831&gt;DataEnd,NA(),IFERROR(INDEX('iBoxx inputs'!B:B,MATCH($A5831,'iBoxx inputs'!$A:$A,0)),D5830))</f>
        <v>#N/A</v>
      </c>
      <c r="E5831" s="6" t="e">
        <f>IF($A5831&gt;DataEnd,NA(),IFERROR(INDEX('iBoxx inputs'!C:C,MATCH($A5831,'iBoxx inputs'!$A:$A,0)),E5830))</f>
        <v>#N/A</v>
      </c>
      <c r="F5831" s="6" t="e">
        <f>IF($A5831&gt;DataEnd,NA(),IFERROR(INDEX('Bank of England inputs'!D:D,MATCH($A5831,'Bank of England inputs'!$A:$A,0),0),F5830))</f>
        <v>#N/A</v>
      </c>
      <c r="G5831" s="19"/>
      <c r="H5831" s="5">
        <f t="shared" si="536"/>
        <v>44221</v>
      </c>
      <c r="I5831" s="6" t="e">
        <f t="shared" si="537"/>
        <v>#N/A</v>
      </c>
      <c r="J5831" s="6" t="e">
        <f t="shared" si="538"/>
        <v>#N/A</v>
      </c>
      <c r="K5831" s="19">
        <f t="shared" si="534"/>
        <v>2527</v>
      </c>
      <c r="L5831" s="6" t="e">
        <f t="shared" ca="1" si="535"/>
        <v>#N/A</v>
      </c>
    </row>
    <row r="5832" spans="1:12" x14ac:dyDescent="0.2">
      <c r="A5832" s="5">
        <f>IF(AND(dateA=1,A5831&lt;DataEnd),'iBoxx inputs'!A5836,IF(AND(dateA=2,A5831&lt;DataEnd),'Bank of England inputs'!A5836,IF(dateA=3,A5831+1,IF(dateA=4,WORKDAY(A5831,1,),WORKDAY(A5831,1,holidayQ)))))</f>
        <v>44222</v>
      </c>
      <c r="B5832" s="35" t="e">
        <f>MATCH(A5832,'iBoxx inputs'!A:A,0)</f>
        <v>#N/A</v>
      </c>
      <c r="C5832" s="35" t="e">
        <f>MATCH(A5832,'Bank of England inputs'!A:A,0)</f>
        <v>#N/A</v>
      </c>
      <c r="D5832" s="6" t="e">
        <f>IF($A5832&gt;DataEnd,NA(),IFERROR(INDEX('iBoxx inputs'!B:B,MATCH($A5832,'iBoxx inputs'!$A:$A,0)),D5831))</f>
        <v>#N/A</v>
      </c>
      <c r="E5832" s="6" t="e">
        <f>IF($A5832&gt;DataEnd,NA(),IFERROR(INDEX('iBoxx inputs'!C:C,MATCH($A5832,'iBoxx inputs'!$A:$A,0)),E5831))</f>
        <v>#N/A</v>
      </c>
      <c r="F5832" s="6" t="e">
        <f>IF($A5832&gt;DataEnd,NA(),IFERROR(INDEX('Bank of England inputs'!D:D,MATCH($A5832,'Bank of England inputs'!$A:$A,0),0),F5831))</f>
        <v>#N/A</v>
      </c>
      <c r="G5832" s="19"/>
      <c r="H5832" s="5">
        <f t="shared" si="536"/>
        <v>44222</v>
      </c>
      <c r="I5832" s="6" t="e">
        <f t="shared" si="537"/>
        <v>#N/A</v>
      </c>
      <c r="J5832" s="6" t="e">
        <f t="shared" si="538"/>
        <v>#N/A</v>
      </c>
      <c r="K5832" s="19">
        <f t="shared" si="534"/>
        <v>2527</v>
      </c>
      <c r="L5832" s="6" t="e">
        <f t="shared" ca="1" si="535"/>
        <v>#N/A</v>
      </c>
    </row>
    <row r="5833" spans="1:12" x14ac:dyDescent="0.2">
      <c r="A5833" s="5">
        <f>IF(AND(dateA=1,A5832&lt;DataEnd),'iBoxx inputs'!A5837,IF(AND(dateA=2,A5832&lt;DataEnd),'Bank of England inputs'!A5837,IF(dateA=3,A5832+1,IF(dateA=4,WORKDAY(A5832,1,),WORKDAY(A5832,1,holidayQ)))))</f>
        <v>44223</v>
      </c>
      <c r="B5833" s="35" t="e">
        <f>MATCH(A5833,'iBoxx inputs'!A:A,0)</f>
        <v>#N/A</v>
      </c>
      <c r="C5833" s="35" t="e">
        <f>MATCH(A5833,'Bank of England inputs'!A:A,0)</f>
        <v>#N/A</v>
      </c>
      <c r="D5833" s="6" t="e">
        <f>IF($A5833&gt;DataEnd,NA(),IFERROR(INDEX('iBoxx inputs'!B:B,MATCH($A5833,'iBoxx inputs'!$A:$A,0)),D5832))</f>
        <v>#N/A</v>
      </c>
      <c r="E5833" s="6" t="e">
        <f>IF($A5833&gt;DataEnd,NA(),IFERROR(INDEX('iBoxx inputs'!C:C,MATCH($A5833,'iBoxx inputs'!$A:$A,0)),E5832))</f>
        <v>#N/A</v>
      </c>
      <c r="F5833" s="6" t="e">
        <f>IF($A5833&gt;DataEnd,NA(),IFERROR(INDEX('Bank of England inputs'!D:D,MATCH($A5833,'Bank of England inputs'!$A:$A,0),0),F5832))</f>
        <v>#N/A</v>
      </c>
      <c r="G5833" s="19"/>
      <c r="H5833" s="5">
        <f t="shared" si="536"/>
        <v>44223</v>
      </c>
      <c r="I5833" s="6" t="e">
        <f t="shared" si="537"/>
        <v>#N/A</v>
      </c>
      <c r="J5833" s="6" t="e">
        <f t="shared" si="538"/>
        <v>#N/A</v>
      </c>
      <c r="K5833" s="19">
        <f t="shared" si="534"/>
        <v>2527</v>
      </c>
      <c r="L5833" s="6" t="e">
        <f t="shared" ca="1" si="535"/>
        <v>#N/A</v>
      </c>
    </row>
    <row r="5834" spans="1:12" x14ac:dyDescent="0.2">
      <c r="A5834" s="5">
        <f>IF(AND(dateA=1,A5833&lt;DataEnd),'iBoxx inputs'!A5838,IF(AND(dateA=2,A5833&lt;DataEnd),'Bank of England inputs'!A5838,IF(dateA=3,A5833+1,IF(dateA=4,WORKDAY(A5833,1,),WORKDAY(A5833,1,holidayQ)))))</f>
        <v>44224</v>
      </c>
      <c r="B5834" s="35" t="e">
        <f>MATCH(A5834,'iBoxx inputs'!A:A,0)</f>
        <v>#N/A</v>
      </c>
      <c r="C5834" s="35" t="e">
        <f>MATCH(A5834,'Bank of England inputs'!A:A,0)</f>
        <v>#N/A</v>
      </c>
      <c r="D5834" s="6" t="e">
        <f>IF($A5834&gt;DataEnd,NA(),IFERROR(INDEX('iBoxx inputs'!B:B,MATCH($A5834,'iBoxx inputs'!$A:$A,0)),D5833))</f>
        <v>#N/A</v>
      </c>
      <c r="E5834" s="6" t="e">
        <f>IF($A5834&gt;DataEnd,NA(),IFERROR(INDEX('iBoxx inputs'!C:C,MATCH($A5834,'iBoxx inputs'!$A:$A,0)),E5833))</f>
        <v>#N/A</v>
      </c>
      <c r="F5834" s="6" t="e">
        <f>IF($A5834&gt;DataEnd,NA(),IFERROR(INDEX('Bank of England inputs'!D:D,MATCH($A5834,'Bank of England inputs'!$A:$A,0),0),F5833))</f>
        <v>#N/A</v>
      </c>
      <c r="G5834" s="19"/>
      <c r="H5834" s="5">
        <f t="shared" si="536"/>
        <v>44224</v>
      </c>
      <c r="I5834" s="6" t="e">
        <f t="shared" si="537"/>
        <v>#N/A</v>
      </c>
      <c r="J5834" s="6" t="e">
        <f t="shared" si="538"/>
        <v>#N/A</v>
      </c>
      <c r="K5834" s="19">
        <f t="shared" si="534"/>
        <v>2527</v>
      </c>
      <c r="L5834" s="6" t="e">
        <f t="shared" ca="1" si="535"/>
        <v>#N/A</v>
      </c>
    </row>
    <row r="5835" spans="1:12" x14ac:dyDescent="0.2">
      <c r="A5835" s="5">
        <f>IF(AND(dateA=1,A5834&lt;DataEnd),'iBoxx inputs'!A5839,IF(AND(dateA=2,A5834&lt;DataEnd),'Bank of England inputs'!A5839,IF(dateA=3,A5834+1,IF(dateA=4,WORKDAY(A5834,1,),WORKDAY(A5834,1,holidayQ)))))</f>
        <v>44225</v>
      </c>
      <c r="B5835" s="35" t="e">
        <f>MATCH(A5835,'iBoxx inputs'!A:A,0)</f>
        <v>#N/A</v>
      </c>
      <c r="C5835" s="35" t="e">
        <f>MATCH(A5835,'Bank of England inputs'!A:A,0)</f>
        <v>#N/A</v>
      </c>
      <c r="D5835" s="6" t="e">
        <f>IF($A5835&gt;DataEnd,NA(),IFERROR(INDEX('iBoxx inputs'!B:B,MATCH($A5835,'iBoxx inputs'!$A:$A,0)),D5834))</f>
        <v>#N/A</v>
      </c>
      <c r="E5835" s="6" t="e">
        <f>IF($A5835&gt;DataEnd,NA(),IFERROR(INDEX('iBoxx inputs'!C:C,MATCH($A5835,'iBoxx inputs'!$A:$A,0)),E5834))</f>
        <v>#N/A</v>
      </c>
      <c r="F5835" s="6" t="e">
        <f>IF($A5835&gt;DataEnd,NA(),IFERROR(INDEX('Bank of England inputs'!D:D,MATCH($A5835,'Bank of England inputs'!$A:$A,0),0),F5834))</f>
        <v>#N/A</v>
      </c>
      <c r="G5835" s="19"/>
      <c r="H5835" s="5">
        <f t="shared" si="536"/>
        <v>44225</v>
      </c>
      <c r="I5835" s="6" t="e">
        <f t="shared" si="537"/>
        <v>#N/A</v>
      </c>
      <c r="J5835" s="6" t="e">
        <f t="shared" si="538"/>
        <v>#N/A</v>
      </c>
      <c r="K5835" s="19">
        <f t="shared" si="534"/>
        <v>2528</v>
      </c>
      <c r="L5835" s="6" t="e">
        <f t="shared" ca="1" si="535"/>
        <v>#N/A</v>
      </c>
    </row>
    <row r="5836" spans="1:12" x14ac:dyDescent="0.2">
      <c r="A5836" s="5">
        <f>IF(AND(dateA=1,A5835&lt;DataEnd),'iBoxx inputs'!A5840,IF(AND(dateA=2,A5835&lt;DataEnd),'Bank of England inputs'!A5840,IF(dateA=3,A5835+1,IF(dateA=4,WORKDAY(A5835,1,),WORKDAY(A5835,1,holidayQ)))))</f>
        <v>44228</v>
      </c>
      <c r="B5836" s="35" t="e">
        <f>MATCH(A5836,'iBoxx inputs'!A:A,0)</f>
        <v>#N/A</v>
      </c>
      <c r="C5836" s="35" t="e">
        <f>MATCH(A5836,'Bank of England inputs'!A:A,0)</f>
        <v>#N/A</v>
      </c>
      <c r="D5836" s="6" t="e">
        <f>IF($A5836&gt;DataEnd,NA(),IFERROR(INDEX('iBoxx inputs'!B:B,MATCH($A5836,'iBoxx inputs'!$A:$A,0)),D5835))</f>
        <v>#N/A</v>
      </c>
      <c r="E5836" s="6" t="e">
        <f>IF($A5836&gt;DataEnd,NA(),IFERROR(INDEX('iBoxx inputs'!C:C,MATCH($A5836,'iBoxx inputs'!$A:$A,0)),E5835))</f>
        <v>#N/A</v>
      </c>
      <c r="F5836" s="6" t="e">
        <f>IF($A5836&gt;DataEnd,NA(),IFERROR(INDEX('Bank of England inputs'!D:D,MATCH($A5836,'Bank of England inputs'!$A:$A,0),0),F5835))</f>
        <v>#N/A</v>
      </c>
      <c r="G5836" s="19"/>
      <c r="H5836" s="5">
        <f t="shared" si="536"/>
        <v>44228</v>
      </c>
      <c r="I5836" s="6" t="e">
        <f t="shared" si="537"/>
        <v>#N/A</v>
      </c>
      <c r="J5836" s="6" t="e">
        <f t="shared" si="538"/>
        <v>#N/A</v>
      </c>
      <c r="K5836" s="19">
        <f t="shared" si="534"/>
        <v>2527</v>
      </c>
      <c r="L5836" s="6" t="e">
        <f t="shared" ca="1" si="535"/>
        <v>#N/A</v>
      </c>
    </row>
    <row r="5837" spans="1:12" x14ac:dyDescent="0.2">
      <c r="A5837" s="5">
        <f>IF(AND(dateA=1,A5836&lt;DataEnd),'iBoxx inputs'!A5841,IF(AND(dateA=2,A5836&lt;DataEnd),'Bank of England inputs'!A5841,IF(dateA=3,A5836+1,IF(dateA=4,WORKDAY(A5836,1,),WORKDAY(A5836,1,holidayQ)))))</f>
        <v>44229</v>
      </c>
      <c r="B5837" s="35" t="e">
        <f>MATCH(A5837,'iBoxx inputs'!A:A,0)</f>
        <v>#N/A</v>
      </c>
      <c r="C5837" s="35" t="e">
        <f>MATCH(A5837,'Bank of England inputs'!A:A,0)</f>
        <v>#N/A</v>
      </c>
      <c r="D5837" s="6" t="e">
        <f>IF($A5837&gt;DataEnd,NA(),IFERROR(INDEX('iBoxx inputs'!B:B,MATCH($A5837,'iBoxx inputs'!$A:$A,0)),D5836))</f>
        <v>#N/A</v>
      </c>
      <c r="E5837" s="6" t="e">
        <f>IF($A5837&gt;DataEnd,NA(),IFERROR(INDEX('iBoxx inputs'!C:C,MATCH($A5837,'iBoxx inputs'!$A:$A,0)),E5836))</f>
        <v>#N/A</v>
      </c>
      <c r="F5837" s="6" t="e">
        <f>IF($A5837&gt;DataEnd,NA(),IFERROR(INDEX('Bank of England inputs'!D:D,MATCH($A5837,'Bank of England inputs'!$A:$A,0),0),F5836))</f>
        <v>#N/A</v>
      </c>
      <c r="G5837" s="19"/>
      <c r="H5837" s="5">
        <f t="shared" si="536"/>
        <v>44229</v>
      </c>
      <c r="I5837" s="6" t="e">
        <f t="shared" si="537"/>
        <v>#N/A</v>
      </c>
      <c r="J5837" s="6" t="e">
        <f t="shared" si="538"/>
        <v>#N/A</v>
      </c>
      <c r="K5837" s="19">
        <f t="shared" si="534"/>
        <v>2527</v>
      </c>
      <c r="L5837" s="6" t="e">
        <f t="shared" ca="1" si="535"/>
        <v>#N/A</v>
      </c>
    </row>
    <row r="5838" spans="1:12" x14ac:dyDescent="0.2">
      <c r="A5838" s="5">
        <f>IF(AND(dateA=1,A5837&lt;DataEnd),'iBoxx inputs'!A5842,IF(AND(dateA=2,A5837&lt;DataEnd),'Bank of England inputs'!A5842,IF(dateA=3,A5837+1,IF(dateA=4,WORKDAY(A5837,1,),WORKDAY(A5837,1,holidayQ)))))</f>
        <v>44230</v>
      </c>
      <c r="B5838" s="35" t="e">
        <f>MATCH(A5838,'iBoxx inputs'!A:A,0)</f>
        <v>#N/A</v>
      </c>
      <c r="C5838" s="35" t="e">
        <f>MATCH(A5838,'Bank of England inputs'!A:A,0)</f>
        <v>#N/A</v>
      </c>
      <c r="D5838" s="6" t="e">
        <f>IF($A5838&gt;DataEnd,NA(),IFERROR(INDEX('iBoxx inputs'!B:B,MATCH($A5838,'iBoxx inputs'!$A:$A,0)),D5837))</f>
        <v>#N/A</v>
      </c>
      <c r="E5838" s="6" t="e">
        <f>IF($A5838&gt;DataEnd,NA(),IFERROR(INDEX('iBoxx inputs'!C:C,MATCH($A5838,'iBoxx inputs'!$A:$A,0)),E5837))</f>
        <v>#N/A</v>
      </c>
      <c r="F5838" s="6" t="e">
        <f>IF($A5838&gt;DataEnd,NA(),IFERROR(INDEX('Bank of England inputs'!D:D,MATCH($A5838,'Bank of England inputs'!$A:$A,0),0),F5837))</f>
        <v>#N/A</v>
      </c>
      <c r="G5838" s="19"/>
      <c r="H5838" s="5">
        <f t="shared" si="536"/>
        <v>44230</v>
      </c>
      <c r="I5838" s="6" t="e">
        <f t="shared" si="537"/>
        <v>#N/A</v>
      </c>
      <c r="J5838" s="6" t="e">
        <f t="shared" si="538"/>
        <v>#N/A</v>
      </c>
      <c r="K5838" s="19">
        <f t="shared" si="534"/>
        <v>2527</v>
      </c>
      <c r="L5838" s="6" t="e">
        <f t="shared" ca="1" si="535"/>
        <v>#N/A</v>
      </c>
    </row>
    <row r="5839" spans="1:12" x14ac:dyDescent="0.2">
      <c r="A5839" s="5">
        <f>IF(AND(dateA=1,A5838&lt;DataEnd),'iBoxx inputs'!A5843,IF(AND(dateA=2,A5838&lt;DataEnd),'Bank of England inputs'!A5843,IF(dateA=3,A5838+1,IF(dateA=4,WORKDAY(A5838,1,),WORKDAY(A5838,1,holidayQ)))))</f>
        <v>44231</v>
      </c>
      <c r="B5839" s="35" t="e">
        <f>MATCH(A5839,'iBoxx inputs'!A:A,0)</f>
        <v>#N/A</v>
      </c>
      <c r="C5839" s="35" t="e">
        <f>MATCH(A5839,'Bank of England inputs'!A:A,0)</f>
        <v>#N/A</v>
      </c>
      <c r="D5839" s="6" t="e">
        <f>IF($A5839&gt;DataEnd,NA(),IFERROR(INDEX('iBoxx inputs'!B:B,MATCH($A5839,'iBoxx inputs'!$A:$A,0)),D5838))</f>
        <v>#N/A</v>
      </c>
      <c r="E5839" s="6" t="e">
        <f>IF($A5839&gt;DataEnd,NA(),IFERROR(INDEX('iBoxx inputs'!C:C,MATCH($A5839,'iBoxx inputs'!$A:$A,0)),E5838))</f>
        <v>#N/A</v>
      </c>
      <c r="F5839" s="6" t="e">
        <f>IF($A5839&gt;DataEnd,NA(),IFERROR(INDEX('Bank of England inputs'!D:D,MATCH($A5839,'Bank of England inputs'!$A:$A,0),0),F5838))</f>
        <v>#N/A</v>
      </c>
      <c r="G5839" s="19"/>
      <c r="H5839" s="5">
        <f t="shared" si="536"/>
        <v>44231</v>
      </c>
      <c r="I5839" s="6" t="e">
        <f t="shared" si="537"/>
        <v>#N/A</v>
      </c>
      <c r="J5839" s="6" t="e">
        <f t="shared" si="538"/>
        <v>#N/A</v>
      </c>
      <c r="K5839" s="19">
        <f t="shared" si="534"/>
        <v>2527</v>
      </c>
      <c r="L5839" s="6" t="e">
        <f t="shared" ca="1" si="535"/>
        <v>#N/A</v>
      </c>
    </row>
    <row r="5840" spans="1:12" x14ac:dyDescent="0.2">
      <c r="A5840" s="5">
        <f>IF(AND(dateA=1,A5839&lt;DataEnd),'iBoxx inputs'!A5844,IF(AND(dateA=2,A5839&lt;DataEnd),'Bank of England inputs'!A5844,IF(dateA=3,A5839+1,IF(dateA=4,WORKDAY(A5839,1,),WORKDAY(A5839,1,holidayQ)))))</f>
        <v>44232</v>
      </c>
      <c r="B5840" s="35" t="e">
        <f>MATCH(A5840,'iBoxx inputs'!A:A,0)</f>
        <v>#N/A</v>
      </c>
      <c r="C5840" s="35" t="e">
        <f>MATCH(A5840,'Bank of England inputs'!A:A,0)</f>
        <v>#N/A</v>
      </c>
      <c r="D5840" s="6" t="e">
        <f>IF($A5840&gt;DataEnd,NA(),IFERROR(INDEX('iBoxx inputs'!B:B,MATCH($A5840,'iBoxx inputs'!$A:$A,0)),D5839))</f>
        <v>#N/A</v>
      </c>
      <c r="E5840" s="6" t="e">
        <f>IF($A5840&gt;DataEnd,NA(),IFERROR(INDEX('iBoxx inputs'!C:C,MATCH($A5840,'iBoxx inputs'!$A:$A,0)),E5839))</f>
        <v>#N/A</v>
      </c>
      <c r="F5840" s="6" t="e">
        <f>IF($A5840&gt;DataEnd,NA(),IFERROR(INDEX('Bank of England inputs'!D:D,MATCH($A5840,'Bank of England inputs'!$A:$A,0),0),F5839))</f>
        <v>#N/A</v>
      </c>
      <c r="G5840" s="19"/>
      <c r="H5840" s="5">
        <f t="shared" si="536"/>
        <v>44232</v>
      </c>
      <c r="I5840" s="6" t="e">
        <f t="shared" si="537"/>
        <v>#N/A</v>
      </c>
      <c r="J5840" s="6" t="e">
        <f t="shared" si="538"/>
        <v>#N/A</v>
      </c>
      <c r="K5840" s="19">
        <f t="shared" si="534"/>
        <v>2528</v>
      </c>
      <c r="L5840" s="6" t="e">
        <f t="shared" ca="1" si="535"/>
        <v>#N/A</v>
      </c>
    </row>
    <row r="5841" spans="1:12" x14ac:dyDescent="0.2">
      <c r="A5841" s="5">
        <f>IF(AND(dateA=1,A5840&lt;DataEnd),'iBoxx inputs'!A5845,IF(AND(dateA=2,A5840&lt;DataEnd),'Bank of England inputs'!A5845,IF(dateA=3,A5840+1,IF(dateA=4,WORKDAY(A5840,1,),WORKDAY(A5840,1,holidayQ)))))</f>
        <v>44235</v>
      </c>
      <c r="B5841" s="35" t="e">
        <f>MATCH(A5841,'iBoxx inputs'!A:A,0)</f>
        <v>#N/A</v>
      </c>
      <c r="C5841" s="35" t="e">
        <f>MATCH(A5841,'Bank of England inputs'!A:A,0)</f>
        <v>#N/A</v>
      </c>
      <c r="D5841" s="6" t="e">
        <f>IF($A5841&gt;DataEnd,NA(),IFERROR(INDEX('iBoxx inputs'!B:B,MATCH($A5841,'iBoxx inputs'!$A:$A,0)),D5840))</f>
        <v>#N/A</v>
      </c>
      <c r="E5841" s="6" t="e">
        <f>IF($A5841&gt;DataEnd,NA(),IFERROR(INDEX('iBoxx inputs'!C:C,MATCH($A5841,'iBoxx inputs'!$A:$A,0)),E5840))</f>
        <v>#N/A</v>
      </c>
      <c r="F5841" s="6" t="e">
        <f>IF($A5841&gt;DataEnd,NA(),IFERROR(INDEX('Bank of England inputs'!D:D,MATCH($A5841,'Bank of England inputs'!$A:$A,0),0),F5840))</f>
        <v>#N/A</v>
      </c>
      <c r="G5841" s="19"/>
      <c r="H5841" s="5">
        <f t="shared" si="536"/>
        <v>44235</v>
      </c>
      <c r="I5841" s="6" t="e">
        <f t="shared" si="537"/>
        <v>#N/A</v>
      </c>
      <c r="J5841" s="6" t="e">
        <f t="shared" si="538"/>
        <v>#N/A</v>
      </c>
      <c r="K5841" s="19">
        <f t="shared" si="534"/>
        <v>2527</v>
      </c>
      <c r="L5841" s="6" t="e">
        <f t="shared" ca="1" si="535"/>
        <v>#N/A</v>
      </c>
    </row>
    <row r="5842" spans="1:12" x14ac:dyDescent="0.2">
      <c r="A5842" s="5">
        <f>IF(AND(dateA=1,A5841&lt;DataEnd),'iBoxx inputs'!A5846,IF(AND(dateA=2,A5841&lt;DataEnd),'Bank of England inputs'!A5846,IF(dateA=3,A5841+1,IF(dateA=4,WORKDAY(A5841,1,),WORKDAY(A5841,1,holidayQ)))))</f>
        <v>44236</v>
      </c>
      <c r="B5842" s="35" t="e">
        <f>MATCH(A5842,'iBoxx inputs'!A:A,0)</f>
        <v>#N/A</v>
      </c>
      <c r="C5842" s="35" t="e">
        <f>MATCH(A5842,'Bank of England inputs'!A:A,0)</f>
        <v>#N/A</v>
      </c>
      <c r="D5842" s="6" t="e">
        <f>IF($A5842&gt;DataEnd,NA(),IFERROR(INDEX('iBoxx inputs'!B:B,MATCH($A5842,'iBoxx inputs'!$A:$A,0)),D5841))</f>
        <v>#N/A</v>
      </c>
      <c r="E5842" s="6" t="e">
        <f>IF($A5842&gt;DataEnd,NA(),IFERROR(INDEX('iBoxx inputs'!C:C,MATCH($A5842,'iBoxx inputs'!$A:$A,0)),E5841))</f>
        <v>#N/A</v>
      </c>
      <c r="F5842" s="6" t="e">
        <f>IF($A5842&gt;DataEnd,NA(),IFERROR(INDEX('Bank of England inputs'!D:D,MATCH($A5842,'Bank of England inputs'!$A:$A,0),0),F5841))</f>
        <v>#N/A</v>
      </c>
      <c r="G5842" s="19"/>
      <c r="H5842" s="5">
        <f t="shared" si="536"/>
        <v>44236</v>
      </c>
      <c r="I5842" s="6" t="e">
        <f t="shared" si="537"/>
        <v>#N/A</v>
      </c>
      <c r="J5842" s="6" t="e">
        <f t="shared" si="538"/>
        <v>#N/A</v>
      </c>
      <c r="K5842" s="19">
        <f t="shared" si="534"/>
        <v>2527</v>
      </c>
      <c r="L5842" s="6" t="e">
        <f t="shared" ca="1" si="535"/>
        <v>#N/A</v>
      </c>
    </row>
    <row r="5843" spans="1:12" x14ac:dyDescent="0.2">
      <c r="A5843" s="5">
        <f>IF(AND(dateA=1,A5842&lt;DataEnd),'iBoxx inputs'!A5847,IF(AND(dateA=2,A5842&lt;DataEnd),'Bank of England inputs'!A5847,IF(dateA=3,A5842+1,IF(dateA=4,WORKDAY(A5842,1,),WORKDAY(A5842,1,holidayQ)))))</f>
        <v>44237</v>
      </c>
      <c r="B5843" s="35" t="e">
        <f>MATCH(A5843,'iBoxx inputs'!A:A,0)</f>
        <v>#N/A</v>
      </c>
      <c r="C5843" s="35" t="e">
        <f>MATCH(A5843,'Bank of England inputs'!A:A,0)</f>
        <v>#N/A</v>
      </c>
      <c r="D5843" s="6" t="e">
        <f>IF($A5843&gt;DataEnd,NA(),IFERROR(INDEX('iBoxx inputs'!B:B,MATCH($A5843,'iBoxx inputs'!$A:$A,0)),D5842))</f>
        <v>#N/A</v>
      </c>
      <c r="E5843" s="6" t="e">
        <f>IF($A5843&gt;DataEnd,NA(),IFERROR(INDEX('iBoxx inputs'!C:C,MATCH($A5843,'iBoxx inputs'!$A:$A,0)),E5842))</f>
        <v>#N/A</v>
      </c>
      <c r="F5843" s="6" t="e">
        <f>IF($A5843&gt;DataEnd,NA(),IFERROR(INDEX('Bank of England inputs'!D:D,MATCH($A5843,'Bank of England inputs'!$A:$A,0),0),F5842))</f>
        <v>#N/A</v>
      </c>
      <c r="G5843" s="19"/>
      <c r="H5843" s="5">
        <f t="shared" si="536"/>
        <v>44237</v>
      </c>
      <c r="I5843" s="6" t="e">
        <f t="shared" si="537"/>
        <v>#N/A</v>
      </c>
      <c r="J5843" s="6" t="e">
        <f t="shared" si="538"/>
        <v>#N/A</v>
      </c>
      <c r="K5843" s="19">
        <f t="shared" si="534"/>
        <v>2527</v>
      </c>
      <c r="L5843" s="6" t="e">
        <f t="shared" ca="1" si="535"/>
        <v>#N/A</v>
      </c>
    </row>
    <row r="5844" spans="1:12" x14ac:dyDescent="0.2">
      <c r="A5844" s="5">
        <f>IF(AND(dateA=1,A5843&lt;DataEnd),'iBoxx inputs'!A5848,IF(AND(dateA=2,A5843&lt;DataEnd),'Bank of England inputs'!A5848,IF(dateA=3,A5843+1,IF(dateA=4,WORKDAY(A5843,1,),WORKDAY(A5843,1,holidayQ)))))</f>
        <v>44238</v>
      </c>
      <c r="B5844" s="35" t="e">
        <f>MATCH(A5844,'iBoxx inputs'!A:A,0)</f>
        <v>#N/A</v>
      </c>
      <c r="C5844" s="35" t="e">
        <f>MATCH(A5844,'Bank of England inputs'!A:A,0)</f>
        <v>#N/A</v>
      </c>
      <c r="D5844" s="6" t="e">
        <f>IF($A5844&gt;DataEnd,NA(),IFERROR(INDEX('iBoxx inputs'!B:B,MATCH($A5844,'iBoxx inputs'!$A:$A,0)),D5843))</f>
        <v>#N/A</v>
      </c>
      <c r="E5844" s="6" t="e">
        <f>IF($A5844&gt;DataEnd,NA(),IFERROR(INDEX('iBoxx inputs'!C:C,MATCH($A5844,'iBoxx inputs'!$A:$A,0)),E5843))</f>
        <v>#N/A</v>
      </c>
      <c r="F5844" s="6" t="e">
        <f>IF($A5844&gt;DataEnd,NA(),IFERROR(INDEX('Bank of England inputs'!D:D,MATCH($A5844,'Bank of England inputs'!$A:$A,0),0),F5843))</f>
        <v>#N/A</v>
      </c>
      <c r="G5844" s="19"/>
      <c r="H5844" s="5">
        <f t="shared" si="536"/>
        <v>44238</v>
      </c>
      <c r="I5844" s="6" t="e">
        <f t="shared" si="537"/>
        <v>#N/A</v>
      </c>
      <c r="J5844" s="6" t="e">
        <f t="shared" si="538"/>
        <v>#N/A</v>
      </c>
      <c r="K5844" s="19">
        <f t="shared" si="534"/>
        <v>2527</v>
      </c>
      <c r="L5844" s="6" t="e">
        <f t="shared" ca="1" si="535"/>
        <v>#N/A</v>
      </c>
    </row>
    <row r="5845" spans="1:12" x14ac:dyDescent="0.2">
      <c r="A5845" s="5">
        <f>IF(AND(dateA=1,A5844&lt;DataEnd),'iBoxx inputs'!A5849,IF(AND(dateA=2,A5844&lt;DataEnd),'Bank of England inputs'!A5849,IF(dateA=3,A5844+1,IF(dateA=4,WORKDAY(A5844,1,),WORKDAY(A5844,1,holidayQ)))))</f>
        <v>44239</v>
      </c>
      <c r="B5845" s="35" t="e">
        <f>MATCH(A5845,'iBoxx inputs'!A:A,0)</f>
        <v>#N/A</v>
      </c>
      <c r="C5845" s="35" t="e">
        <f>MATCH(A5845,'Bank of England inputs'!A:A,0)</f>
        <v>#N/A</v>
      </c>
      <c r="D5845" s="6" t="e">
        <f>IF($A5845&gt;DataEnd,NA(),IFERROR(INDEX('iBoxx inputs'!B:B,MATCH($A5845,'iBoxx inputs'!$A:$A,0)),D5844))</f>
        <v>#N/A</v>
      </c>
      <c r="E5845" s="6" t="e">
        <f>IF($A5845&gt;DataEnd,NA(),IFERROR(INDEX('iBoxx inputs'!C:C,MATCH($A5845,'iBoxx inputs'!$A:$A,0)),E5844))</f>
        <v>#N/A</v>
      </c>
      <c r="F5845" s="6" t="e">
        <f>IF($A5845&gt;DataEnd,NA(),IFERROR(INDEX('Bank of England inputs'!D:D,MATCH($A5845,'Bank of England inputs'!$A:$A,0),0),F5844))</f>
        <v>#N/A</v>
      </c>
      <c r="G5845" s="19"/>
      <c r="H5845" s="5">
        <f t="shared" si="536"/>
        <v>44239</v>
      </c>
      <c r="I5845" s="6" t="e">
        <f t="shared" si="537"/>
        <v>#N/A</v>
      </c>
      <c r="J5845" s="6" t="e">
        <f t="shared" si="538"/>
        <v>#N/A</v>
      </c>
      <c r="K5845" s="19">
        <f t="shared" si="534"/>
        <v>2528</v>
      </c>
      <c r="L5845" s="6" t="e">
        <f t="shared" ca="1" si="535"/>
        <v>#N/A</v>
      </c>
    </row>
    <row r="5846" spans="1:12" x14ac:dyDescent="0.2">
      <c r="A5846" s="5">
        <f>IF(AND(dateA=1,A5845&lt;DataEnd),'iBoxx inputs'!A5850,IF(AND(dateA=2,A5845&lt;DataEnd),'Bank of England inputs'!A5850,IF(dateA=3,A5845+1,IF(dateA=4,WORKDAY(A5845,1,),WORKDAY(A5845,1,holidayQ)))))</f>
        <v>44242</v>
      </c>
      <c r="B5846" s="35" t="e">
        <f>MATCH(A5846,'iBoxx inputs'!A:A,0)</f>
        <v>#N/A</v>
      </c>
      <c r="C5846" s="35" t="e">
        <f>MATCH(A5846,'Bank of England inputs'!A:A,0)</f>
        <v>#N/A</v>
      </c>
      <c r="D5846" s="6" t="e">
        <f>IF($A5846&gt;DataEnd,NA(),IFERROR(INDEX('iBoxx inputs'!B:B,MATCH($A5846,'iBoxx inputs'!$A:$A,0)),D5845))</f>
        <v>#N/A</v>
      </c>
      <c r="E5846" s="6" t="e">
        <f>IF($A5846&gt;DataEnd,NA(),IFERROR(INDEX('iBoxx inputs'!C:C,MATCH($A5846,'iBoxx inputs'!$A:$A,0)),E5845))</f>
        <v>#N/A</v>
      </c>
      <c r="F5846" s="6" t="e">
        <f>IF($A5846&gt;DataEnd,NA(),IFERROR(INDEX('Bank of England inputs'!D:D,MATCH($A5846,'Bank of England inputs'!$A:$A,0),0),F5845))</f>
        <v>#N/A</v>
      </c>
      <c r="G5846" s="19"/>
      <c r="H5846" s="5">
        <f t="shared" si="536"/>
        <v>44242</v>
      </c>
      <c r="I5846" s="6" t="e">
        <f t="shared" si="537"/>
        <v>#N/A</v>
      </c>
      <c r="J5846" s="6" t="e">
        <f t="shared" si="538"/>
        <v>#N/A</v>
      </c>
      <c r="K5846" s="19">
        <f t="shared" ref="K5846:K5909" si="539">IF(trailing_period=0,1,ROW()-MATCH(EDATE(A5846,-trailing_period),A:A,1))</f>
        <v>2527</v>
      </c>
      <c r="L5846" s="6" t="e">
        <f t="shared" ref="L5846:L5909" ca="1" si="540">AVERAGE(OFFSET(J5846,-$K5846+1,0,$K5846,))</f>
        <v>#N/A</v>
      </c>
    </row>
    <row r="5847" spans="1:12" x14ac:dyDescent="0.2">
      <c r="A5847" s="5">
        <f>IF(AND(dateA=1,A5846&lt;DataEnd),'iBoxx inputs'!A5851,IF(AND(dateA=2,A5846&lt;DataEnd),'Bank of England inputs'!A5851,IF(dateA=3,A5846+1,IF(dateA=4,WORKDAY(A5846,1,),WORKDAY(A5846,1,holidayQ)))))</f>
        <v>44243</v>
      </c>
      <c r="B5847" s="35" t="e">
        <f>MATCH(A5847,'iBoxx inputs'!A:A,0)</f>
        <v>#N/A</v>
      </c>
      <c r="C5847" s="35" t="e">
        <f>MATCH(A5847,'Bank of England inputs'!A:A,0)</f>
        <v>#N/A</v>
      </c>
      <c r="D5847" s="6" t="e">
        <f>IF($A5847&gt;DataEnd,NA(),IFERROR(INDEX('iBoxx inputs'!B:B,MATCH($A5847,'iBoxx inputs'!$A:$A,0)),D5846))</f>
        <v>#N/A</v>
      </c>
      <c r="E5847" s="6" t="e">
        <f>IF($A5847&gt;DataEnd,NA(),IFERROR(INDEX('iBoxx inputs'!C:C,MATCH($A5847,'iBoxx inputs'!$A:$A,0)),E5846))</f>
        <v>#N/A</v>
      </c>
      <c r="F5847" s="6" t="e">
        <f>IF($A5847&gt;DataEnd,NA(),IFERROR(INDEX('Bank of England inputs'!D:D,MATCH($A5847,'Bank of England inputs'!$A:$A,0),0),F5846))</f>
        <v>#N/A</v>
      </c>
      <c r="G5847" s="19"/>
      <c r="H5847" s="5">
        <f t="shared" si="536"/>
        <v>44243</v>
      </c>
      <c r="I5847" s="6" t="e">
        <f t="shared" si="537"/>
        <v>#N/A</v>
      </c>
      <c r="J5847" s="6" t="e">
        <f t="shared" si="538"/>
        <v>#N/A</v>
      </c>
      <c r="K5847" s="19">
        <f t="shared" si="539"/>
        <v>2527</v>
      </c>
      <c r="L5847" s="6" t="e">
        <f t="shared" ca="1" si="540"/>
        <v>#N/A</v>
      </c>
    </row>
    <row r="5848" spans="1:12" x14ac:dyDescent="0.2">
      <c r="A5848" s="5">
        <f>IF(AND(dateA=1,A5847&lt;DataEnd),'iBoxx inputs'!A5852,IF(AND(dateA=2,A5847&lt;DataEnd),'Bank of England inputs'!A5852,IF(dateA=3,A5847+1,IF(dateA=4,WORKDAY(A5847,1,),WORKDAY(A5847,1,holidayQ)))))</f>
        <v>44244</v>
      </c>
      <c r="B5848" s="35" t="e">
        <f>MATCH(A5848,'iBoxx inputs'!A:A,0)</f>
        <v>#N/A</v>
      </c>
      <c r="C5848" s="35" t="e">
        <f>MATCH(A5848,'Bank of England inputs'!A:A,0)</f>
        <v>#N/A</v>
      </c>
      <c r="D5848" s="6" t="e">
        <f>IF($A5848&gt;DataEnd,NA(),IFERROR(INDEX('iBoxx inputs'!B:B,MATCH($A5848,'iBoxx inputs'!$A:$A,0)),D5847))</f>
        <v>#N/A</v>
      </c>
      <c r="E5848" s="6" t="e">
        <f>IF($A5848&gt;DataEnd,NA(),IFERROR(INDEX('iBoxx inputs'!C:C,MATCH($A5848,'iBoxx inputs'!$A:$A,0)),E5847))</f>
        <v>#N/A</v>
      </c>
      <c r="F5848" s="6" t="e">
        <f>IF($A5848&gt;DataEnd,NA(),IFERROR(INDEX('Bank of England inputs'!D:D,MATCH($A5848,'Bank of England inputs'!$A:$A,0),0),F5847))</f>
        <v>#N/A</v>
      </c>
      <c r="G5848" s="19"/>
      <c r="H5848" s="5">
        <f t="shared" si="536"/>
        <v>44244</v>
      </c>
      <c r="I5848" s="6" t="e">
        <f t="shared" si="537"/>
        <v>#N/A</v>
      </c>
      <c r="J5848" s="6" t="e">
        <f t="shared" si="538"/>
        <v>#N/A</v>
      </c>
      <c r="K5848" s="19">
        <f t="shared" si="539"/>
        <v>2527</v>
      </c>
      <c r="L5848" s="6" t="e">
        <f t="shared" ca="1" si="540"/>
        <v>#N/A</v>
      </c>
    </row>
    <row r="5849" spans="1:12" x14ac:dyDescent="0.2">
      <c r="A5849" s="5">
        <f>IF(AND(dateA=1,A5848&lt;DataEnd),'iBoxx inputs'!A5853,IF(AND(dateA=2,A5848&lt;DataEnd),'Bank of England inputs'!A5853,IF(dateA=3,A5848+1,IF(dateA=4,WORKDAY(A5848,1,),WORKDAY(A5848,1,holidayQ)))))</f>
        <v>44245</v>
      </c>
      <c r="B5849" s="35" t="e">
        <f>MATCH(A5849,'iBoxx inputs'!A:A,0)</f>
        <v>#N/A</v>
      </c>
      <c r="C5849" s="35" t="e">
        <f>MATCH(A5849,'Bank of England inputs'!A:A,0)</f>
        <v>#N/A</v>
      </c>
      <c r="D5849" s="6" t="e">
        <f>IF($A5849&gt;DataEnd,NA(),IFERROR(INDEX('iBoxx inputs'!B:B,MATCH($A5849,'iBoxx inputs'!$A:$A,0)),D5848))</f>
        <v>#N/A</v>
      </c>
      <c r="E5849" s="6" t="e">
        <f>IF($A5849&gt;DataEnd,NA(),IFERROR(INDEX('iBoxx inputs'!C:C,MATCH($A5849,'iBoxx inputs'!$A:$A,0)),E5848))</f>
        <v>#N/A</v>
      </c>
      <c r="F5849" s="6" t="e">
        <f>IF($A5849&gt;DataEnd,NA(),IFERROR(INDEX('Bank of England inputs'!D:D,MATCH($A5849,'Bank of England inputs'!$A:$A,0),0),F5848))</f>
        <v>#N/A</v>
      </c>
      <c r="G5849" s="19"/>
      <c r="H5849" s="5">
        <f t="shared" si="536"/>
        <v>44245</v>
      </c>
      <c r="I5849" s="6" t="e">
        <f t="shared" si="537"/>
        <v>#N/A</v>
      </c>
      <c r="J5849" s="6" t="e">
        <f t="shared" si="538"/>
        <v>#N/A</v>
      </c>
      <c r="K5849" s="19">
        <f t="shared" si="539"/>
        <v>2527</v>
      </c>
      <c r="L5849" s="6" t="e">
        <f t="shared" ca="1" si="540"/>
        <v>#N/A</v>
      </c>
    </row>
    <row r="5850" spans="1:12" x14ac:dyDescent="0.2">
      <c r="A5850" s="5">
        <f>IF(AND(dateA=1,A5849&lt;DataEnd),'iBoxx inputs'!A5854,IF(AND(dateA=2,A5849&lt;DataEnd),'Bank of England inputs'!A5854,IF(dateA=3,A5849+1,IF(dateA=4,WORKDAY(A5849,1,),WORKDAY(A5849,1,holidayQ)))))</f>
        <v>44246</v>
      </c>
      <c r="B5850" s="35" t="e">
        <f>MATCH(A5850,'iBoxx inputs'!A:A,0)</f>
        <v>#N/A</v>
      </c>
      <c r="C5850" s="35" t="e">
        <f>MATCH(A5850,'Bank of England inputs'!A:A,0)</f>
        <v>#N/A</v>
      </c>
      <c r="D5850" s="6" t="e">
        <f>IF($A5850&gt;DataEnd,NA(),IFERROR(INDEX('iBoxx inputs'!B:B,MATCH($A5850,'iBoxx inputs'!$A:$A,0)),D5849))</f>
        <v>#N/A</v>
      </c>
      <c r="E5850" s="6" t="e">
        <f>IF($A5850&gt;DataEnd,NA(),IFERROR(INDEX('iBoxx inputs'!C:C,MATCH($A5850,'iBoxx inputs'!$A:$A,0)),E5849))</f>
        <v>#N/A</v>
      </c>
      <c r="F5850" s="6" t="e">
        <f>IF($A5850&gt;DataEnd,NA(),IFERROR(INDEX('Bank of England inputs'!D:D,MATCH($A5850,'Bank of England inputs'!$A:$A,0),0),F5849))</f>
        <v>#N/A</v>
      </c>
      <c r="G5850" s="19"/>
      <c r="H5850" s="5">
        <f t="shared" si="536"/>
        <v>44246</v>
      </c>
      <c r="I5850" s="6" t="e">
        <f t="shared" si="537"/>
        <v>#N/A</v>
      </c>
      <c r="J5850" s="6" t="e">
        <f t="shared" si="538"/>
        <v>#N/A</v>
      </c>
      <c r="K5850" s="19">
        <f t="shared" si="539"/>
        <v>2528</v>
      </c>
      <c r="L5850" s="6" t="e">
        <f t="shared" ca="1" si="540"/>
        <v>#N/A</v>
      </c>
    </row>
    <row r="5851" spans="1:12" x14ac:dyDescent="0.2">
      <c r="A5851" s="5">
        <f>IF(AND(dateA=1,A5850&lt;DataEnd),'iBoxx inputs'!A5855,IF(AND(dateA=2,A5850&lt;DataEnd),'Bank of England inputs'!A5855,IF(dateA=3,A5850+1,IF(dateA=4,WORKDAY(A5850,1,),WORKDAY(A5850,1,holidayQ)))))</f>
        <v>44249</v>
      </c>
      <c r="B5851" s="35" t="e">
        <f>MATCH(A5851,'iBoxx inputs'!A:A,0)</f>
        <v>#N/A</v>
      </c>
      <c r="C5851" s="35" t="e">
        <f>MATCH(A5851,'Bank of England inputs'!A:A,0)</f>
        <v>#N/A</v>
      </c>
      <c r="D5851" s="6" t="e">
        <f>IF($A5851&gt;DataEnd,NA(),IFERROR(INDEX('iBoxx inputs'!B:B,MATCH($A5851,'iBoxx inputs'!$A:$A,0)),D5850))</f>
        <v>#N/A</v>
      </c>
      <c r="E5851" s="6" t="e">
        <f>IF($A5851&gt;DataEnd,NA(),IFERROR(INDEX('iBoxx inputs'!C:C,MATCH($A5851,'iBoxx inputs'!$A:$A,0)),E5850))</f>
        <v>#N/A</v>
      </c>
      <c r="F5851" s="6" t="e">
        <f>IF($A5851&gt;DataEnd,NA(),IFERROR(INDEX('Bank of England inputs'!D:D,MATCH($A5851,'Bank of England inputs'!$A:$A,0),0),F5850))</f>
        <v>#N/A</v>
      </c>
      <c r="G5851" s="19"/>
      <c r="H5851" s="5">
        <f t="shared" si="536"/>
        <v>44249</v>
      </c>
      <c r="I5851" s="6" t="e">
        <f t="shared" si="537"/>
        <v>#N/A</v>
      </c>
      <c r="J5851" s="6" t="e">
        <f t="shared" si="538"/>
        <v>#N/A</v>
      </c>
      <c r="K5851" s="19">
        <f t="shared" si="539"/>
        <v>2527</v>
      </c>
      <c r="L5851" s="6" t="e">
        <f t="shared" ca="1" si="540"/>
        <v>#N/A</v>
      </c>
    </row>
    <row r="5852" spans="1:12" x14ac:dyDescent="0.2">
      <c r="A5852" s="5">
        <f>IF(AND(dateA=1,A5851&lt;DataEnd),'iBoxx inputs'!A5856,IF(AND(dateA=2,A5851&lt;DataEnd),'Bank of England inputs'!A5856,IF(dateA=3,A5851+1,IF(dateA=4,WORKDAY(A5851,1,),WORKDAY(A5851,1,holidayQ)))))</f>
        <v>44250</v>
      </c>
      <c r="B5852" s="35" t="e">
        <f>MATCH(A5852,'iBoxx inputs'!A:A,0)</f>
        <v>#N/A</v>
      </c>
      <c r="C5852" s="35" t="e">
        <f>MATCH(A5852,'Bank of England inputs'!A:A,0)</f>
        <v>#N/A</v>
      </c>
      <c r="D5852" s="6" t="e">
        <f>IF($A5852&gt;DataEnd,NA(),IFERROR(INDEX('iBoxx inputs'!B:B,MATCH($A5852,'iBoxx inputs'!$A:$A,0)),D5851))</f>
        <v>#N/A</v>
      </c>
      <c r="E5852" s="6" t="e">
        <f>IF($A5852&gt;DataEnd,NA(),IFERROR(INDEX('iBoxx inputs'!C:C,MATCH($A5852,'iBoxx inputs'!$A:$A,0)),E5851))</f>
        <v>#N/A</v>
      </c>
      <c r="F5852" s="6" t="e">
        <f>IF($A5852&gt;DataEnd,NA(),IFERROR(INDEX('Bank of England inputs'!D:D,MATCH($A5852,'Bank of England inputs'!$A:$A,0),0),F5851))</f>
        <v>#N/A</v>
      </c>
      <c r="G5852" s="19"/>
      <c r="H5852" s="5">
        <f t="shared" si="536"/>
        <v>44250</v>
      </c>
      <c r="I5852" s="6" t="e">
        <f t="shared" si="537"/>
        <v>#N/A</v>
      </c>
      <c r="J5852" s="6" t="e">
        <f t="shared" si="538"/>
        <v>#N/A</v>
      </c>
      <c r="K5852" s="19">
        <f t="shared" si="539"/>
        <v>2527</v>
      </c>
      <c r="L5852" s="6" t="e">
        <f t="shared" ca="1" si="540"/>
        <v>#N/A</v>
      </c>
    </row>
    <row r="5853" spans="1:12" x14ac:dyDescent="0.2">
      <c r="A5853" s="5">
        <f>IF(AND(dateA=1,A5852&lt;DataEnd),'iBoxx inputs'!A5857,IF(AND(dateA=2,A5852&lt;DataEnd),'Bank of England inputs'!A5857,IF(dateA=3,A5852+1,IF(dateA=4,WORKDAY(A5852,1,),WORKDAY(A5852,1,holidayQ)))))</f>
        <v>44251</v>
      </c>
      <c r="B5853" s="35" t="e">
        <f>MATCH(A5853,'iBoxx inputs'!A:A,0)</f>
        <v>#N/A</v>
      </c>
      <c r="C5853" s="35" t="e">
        <f>MATCH(A5853,'Bank of England inputs'!A:A,0)</f>
        <v>#N/A</v>
      </c>
      <c r="D5853" s="6" t="e">
        <f>IF($A5853&gt;DataEnd,NA(),IFERROR(INDEX('iBoxx inputs'!B:B,MATCH($A5853,'iBoxx inputs'!$A:$A,0)),D5852))</f>
        <v>#N/A</v>
      </c>
      <c r="E5853" s="6" t="e">
        <f>IF($A5853&gt;DataEnd,NA(),IFERROR(INDEX('iBoxx inputs'!C:C,MATCH($A5853,'iBoxx inputs'!$A:$A,0)),E5852))</f>
        <v>#N/A</v>
      </c>
      <c r="F5853" s="6" t="e">
        <f>IF($A5853&gt;DataEnd,NA(),IFERROR(INDEX('Bank of England inputs'!D:D,MATCH($A5853,'Bank of England inputs'!$A:$A,0),0),F5852))</f>
        <v>#N/A</v>
      </c>
      <c r="G5853" s="19"/>
      <c r="H5853" s="5">
        <f t="shared" si="536"/>
        <v>44251</v>
      </c>
      <c r="I5853" s="6" t="e">
        <f t="shared" si="537"/>
        <v>#N/A</v>
      </c>
      <c r="J5853" s="6" t="e">
        <f t="shared" si="538"/>
        <v>#N/A</v>
      </c>
      <c r="K5853" s="19">
        <f t="shared" si="539"/>
        <v>2527</v>
      </c>
      <c r="L5853" s="6" t="e">
        <f t="shared" ca="1" si="540"/>
        <v>#N/A</v>
      </c>
    </row>
    <row r="5854" spans="1:12" x14ac:dyDescent="0.2">
      <c r="A5854" s="5">
        <f>IF(AND(dateA=1,A5853&lt;DataEnd),'iBoxx inputs'!A5858,IF(AND(dateA=2,A5853&lt;DataEnd),'Bank of England inputs'!A5858,IF(dateA=3,A5853+1,IF(dateA=4,WORKDAY(A5853,1,),WORKDAY(A5853,1,holidayQ)))))</f>
        <v>44252</v>
      </c>
      <c r="B5854" s="35" t="e">
        <f>MATCH(A5854,'iBoxx inputs'!A:A,0)</f>
        <v>#N/A</v>
      </c>
      <c r="C5854" s="35" t="e">
        <f>MATCH(A5854,'Bank of England inputs'!A:A,0)</f>
        <v>#N/A</v>
      </c>
      <c r="D5854" s="6" t="e">
        <f>IF($A5854&gt;DataEnd,NA(),IFERROR(INDEX('iBoxx inputs'!B:B,MATCH($A5854,'iBoxx inputs'!$A:$A,0)),D5853))</f>
        <v>#N/A</v>
      </c>
      <c r="E5854" s="6" t="e">
        <f>IF($A5854&gt;DataEnd,NA(),IFERROR(INDEX('iBoxx inputs'!C:C,MATCH($A5854,'iBoxx inputs'!$A:$A,0)),E5853))</f>
        <v>#N/A</v>
      </c>
      <c r="F5854" s="6" t="e">
        <f>IF($A5854&gt;DataEnd,NA(),IFERROR(INDEX('Bank of England inputs'!D:D,MATCH($A5854,'Bank of England inputs'!$A:$A,0),0),F5853))</f>
        <v>#N/A</v>
      </c>
      <c r="G5854" s="19"/>
      <c r="H5854" s="5">
        <f t="shared" si="536"/>
        <v>44252</v>
      </c>
      <c r="I5854" s="6" t="e">
        <f t="shared" si="537"/>
        <v>#N/A</v>
      </c>
      <c r="J5854" s="6" t="e">
        <f t="shared" si="538"/>
        <v>#N/A</v>
      </c>
      <c r="K5854" s="19">
        <f t="shared" si="539"/>
        <v>2527</v>
      </c>
      <c r="L5854" s="6" t="e">
        <f t="shared" ca="1" si="540"/>
        <v>#N/A</v>
      </c>
    </row>
    <row r="5855" spans="1:12" x14ac:dyDescent="0.2">
      <c r="A5855" s="5">
        <f>IF(AND(dateA=1,A5854&lt;DataEnd),'iBoxx inputs'!A5859,IF(AND(dateA=2,A5854&lt;DataEnd),'Bank of England inputs'!A5859,IF(dateA=3,A5854+1,IF(dateA=4,WORKDAY(A5854,1,),WORKDAY(A5854,1,holidayQ)))))</f>
        <v>44253</v>
      </c>
      <c r="B5855" s="35" t="e">
        <f>MATCH(A5855,'iBoxx inputs'!A:A,0)</f>
        <v>#N/A</v>
      </c>
      <c r="C5855" s="35" t="e">
        <f>MATCH(A5855,'Bank of England inputs'!A:A,0)</f>
        <v>#N/A</v>
      </c>
      <c r="D5855" s="6" t="e">
        <f>IF($A5855&gt;DataEnd,NA(),IFERROR(INDEX('iBoxx inputs'!B:B,MATCH($A5855,'iBoxx inputs'!$A:$A,0)),D5854))</f>
        <v>#N/A</v>
      </c>
      <c r="E5855" s="6" t="e">
        <f>IF($A5855&gt;DataEnd,NA(),IFERROR(INDEX('iBoxx inputs'!C:C,MATCH($A5855,'iBoxx inputs'!$A:$A,0)),E5854))</f>
        <v>#N/A</v>
      </c>
      <c r="F5855" s="6" t="e">
        <f>IF($A5855&gt;DataEnd,NA(),IFERROR(INDEX('Bank of England inputs'!D:D,MATCH($A5855,'Bank of England inputs'!$A:$A,0),0),F5854))</f>
        <v>#N/A</v>
      </c>
      <c r="G5855" s="19"/>
      <c r="H5855" s="5">
        <f t="shared" si="536"/>
        <v>44253</v>
      </c>
      <c r="I5855" s="6" t="e">
        <f t="shared" si="537"/>
        <v>#N/A</v>
      </c>
      <c r="J5855" s="6" t="e">
        <f t="shared" si="538"/>
        <v>#N/A</v>
      </c>
      <c r="K5855" s="19">
        <f t="shared" si="539"/>
        <v>2528</v>
      </c>
      <c r="L5855" s="6" t="e">
        <f t="shared" ca="1" si="540"/>
        <v>#N/A</v>
      </c>
    </row>
    <row r="5856" spans="1:12" x14ac:dyDescent="0.2">
      <c r="A5856" s="5">
        <f>IF(AND(dateA=1,A5855&lt;DataEnd),'iBoxx inputs'!A5860,IF(AND(dateA=2,A5855&lt;DataEnd),'Bank of England inputs'!A5860,IF(dateA=3,A5855+1,IF(dateA=4,WORKDAY(A5855,1,),WORKDAY(A5855,1,holidayQ)))))</f>
        <v>44256</v>
      </c>
      <c r="B5856" s="35" t="e">
        <f>MATCH(A5856,'iBoxx inputs'!A:A,0)</f>
        <v>#N/A</v>
      </c>
      <c r="C5856" s="35" t="e">
        <f>MATCH(A5856,'Bank of England inputs'!A:A,0)</f>
        <v>#N/A</v>
      </c>
      <c r="D5856" s="6" t="e">
        <f>IF($A5856&gt;DataEnd,NA(),IFERROR(INDEX('iBoxx inputs'!B:B,MATCH($A5856,'iBoxx inputs'!$A:$A,0)),D5855))</f>
        <v>#N/A</v>
      </c>
      <c r="E5856" s="6" t="e">
        <f>IF($A5856&gt;DataEnd,NA(),IFERROR(INDEX('iBoxx inputs'!C:C,MATCH($A5856,'iBoxx inputs'!$A:$A,0)),E5855))</f>
        <v>#N/A</v>
      </c>
      <c r="F5856" s="6" t="e">
        <f>IF($A5856&gt;DataEnd,NA(),IFERROR(INDEX('Bank of England inputs'!D:D,MATCH($A5856,'Bank of England inputs'!$A:$A,0),0),F5855))</f>
        <v>#N/A</v>
      </c>
      <c r="G5856" s="19"/>
      <c r="H5856" s="5">
        <f t="shared" si="536"/>
        <v>44256</v>
      </c>
      <c r="I5856" s="6" t="e">
        <f t="shared" si="537"/>
        <v>#N/A</v>
      </c>
      <c r="J5856" s="6" t="e">
        <f t="shared" si="538"/>
        <v>#N/A</v>
      </c>
      <c r="K5856" s="19">
        <f t="shared" si="539"/>
        <v>2527</v>
      </c>
      <c r="L5856" s="6" t="e">
        <f t="shared" ca="1" si="540"/>
        <v>#N/A</v>
      </c>
    </row>
    <row r="5857" spans="1:12" x14ac:dyDescent="0.2">
      <c r="A5857" s="5">
        <f>IF(AND(dateA=1,A5856&lt;DataEnd),'iBoxx inputs'!A5861,IF(AND(dateA=2,A5856&lt;DataEnd),'Bank of England inputs'!A5861,IF(dateA=3,A5856+1,IF(dateA=4,WORKDAY(A5856,1,),WORKDAY(A5856,1,holidayQ)))))</f>
        <v>44257</v>
      </c>
      <c r="B5857" s="35" t="e">
        <f>MATCH(A5857,'iBoxx inputs'!A:A,0)</f>
        <v>#N/A</v>
      </c>
      <c r="C5857" s="35" t="e">
        <f>MATCH(A5857,'Bank of England inputs'!A:A,0)</f>
        <v>#N/A</v>
      </c>
      <c r="D5857" s="6" t="e">
        <f>IF($A5857&gt;DataEnd,NA(),IFERROR(INDEX('iBoxx inputs'!B:B,MATCH($A5857,'iBoxx inputs'!$A:$A,0)),D5856))</f>
        <v>#N/A</v>
      </c>
      <c r="E5857" s="6" t="e">
        <f>IF($A5857&gt;DataEnd,NA(),IFERROR(INDEX('iBoxx inputs'!C:C,MATCH($A5857,'iBoxx inputs'!$A:$A,0)),E5856))</f>
        <v>#N/A</v>
      </c>
      <c r="F5857" s="6" t="e">
        <f>IF($A5857&gt;DataEnd,NA(),IFERROR(INDEX('Bank of England inputs'!D:D,MATCH($A5857,'Bank of England inputs'!$A:$A,0),0),F5856))</f>
        <v>#N/A</v>
      </c>
      <c r="G5857" s="19"/>
      <c r="H5857" s="5">
        <f t="shared" si="536"/>
        <v>44257</v>
      </c>
      <c r="I5857" s="6" t="e">
        <f t="shared" si="537"/>
        <v>#N/A</v>
      </c>
      <c r="J5857" s="6" t="e">
        <f t="shared" si="538"/>
        <v>#N/A</v>
      </c>
      <c r="K5857" s="19">
        <f t="shared" si="539"/>
        <v>2527</v>
      </c>
      <c r="L5857" s="6" t="e">
        <f t="shared" ca="1" si="540"/>
        <v>#N/A</v>
      </c>
    </row>
    <row r="5858" spans="1:12" x14ac:dyDescent="0.2">
      <c r="A5858" s="5">
        <f>IF(AND(dateA=1,A5857&lt;DataEnd),'iBoxx inputs'!A5862,IF(AND(dateA=2,A5857&lt;DataEnd),'Bank of England inputs'!A5862,IF(dateA=3,A5857+1,IF(dateA=4,WORKDAY(A5857,1,),WORKDAY(A5857,1,holidayQ)))))</f>
        <v>44258</v>
      </c>
      <c r="B5858" s="35" t="e">
        <f>MATCH(A5858,'iBoxx inputs'!A:A,0)</f>
        <v>#N/A</v>
      </c>
      <c r="C5858" s="35" t="e">
        <f>MATCH(A5858,'Bank of England inputs'!A:A,0)</f>
        <v>#N/A</v>
      </c>
      <c r="D5858" s="6" t="e">
        <f>IF($A5858&gt;DataEnd,NA(),IFERROR(INDEX('iBoxx inputs'!B:B,MATCH($A5858,'iBoxx inputs'!$A:$A,0)),D5857))</f>
        <v>#N/A</v>
      </c>
      <c r="E5858" s="6" t="e">
        <f>IF($A5858&gt;DataEnd,NA(),IFERROR(INDEX('iBoxx inputs'!C:C,MATCH($A5858,'iBoxx inputs'!$A:$A,0)),E5857))</f>
        <v>#N/A</v>
      </c>
      <c r="F5858" s="6" t="e">
        <f>IF($A5858&gt;DataEnd,NA(),IFERROR(INDEX('Bank of England inputs'!D:D,MATCH($A5858,'Bank of England inputs'!$A:$A,0),0),F5857))</f>
        <v>#N/A</v>
      </c>
      <c r="G5858" s="19"/>
      <c r="H5858" s="5">
        <f t="shared" si="536"/>
        <v>44258</v>
      </c>
      <c r="I5858" s="6" t="e">
        <f t="shared" si="537"/>
        <v>#N/A</v>
      </c>
      <c r="J5858" s="6" t="e">
        <f t="shared" si="538"/>
        <v>#N/A</v>
      </c>
      <c r="K5858" s="19">
        <f t="shared" si="539"/>
        <v>2527</v>
      </c>
      <c r="L5858" s="6" t="e">
        <f t="shared" ca="1" si="540"/>
        <v>#N/A</v>
      </c>
    </row>
    <row r="5859" spans="1:12" x14ac:dyDescent="0.2">
      <c r="A5859" s="5">
        <f>IF(AND(dateA=1,A5858&lt;DataEnd),'iBoxx inputs'!A5863,IF(AND(dateA=2,A5858&lt;DataEnd),'Bank of England inputs'!A5863,IF(dateA=3,A5858+1,IF(dateA=4,WORKDAY(A5858,1,),WORKDAY(A5858,1,holidayQ)))))</f>
        <v>44259</v>
      </c>
      <c r="B5859" s="35" t="e">
        <f>MATCH(A5859,'iBoxx inputs'!A:A,0)</f>
        <v>#N/A</v>
      </c>
      <c r="C5859" s="35" t="e">
        <f>MATCH(A5859,'Bank of England inputs'!A:A,0)</f>
        <v>#N/A</v>
      </c>
      <c r="D5859" s="6" t="e">
        <f>IF($A5859&gt;DataEnd,NA(),IFERROR(INDEX('iBoxx inputs'!B:B,MATCH($A5859,'iBoxx inputs'!$A:$A,0)),D5858))</f>
        <v>#N/A</v>
      </c>
      <c r="E5859" s="6" t="e">
        <f>IF($A5859&gt;DataEnd,NA(),IFERROR(INDEX('iBoxx inputs'!C:C,MATCH($A5859,'iBoxx inputs'!$A:$A,0)),E5858))</f>
        <v>#N/A</v>
      </c>
      <c r="F5859" s="6" t="e">
        <f>IF($A5859&gt;DataEnd,NA(),IFERROR(INDEX('Bank of England inputs'!D:D,MATCH($A5859,'Bank of England inputs'!$A:$A,0),0),F5858))</f>
        <v>#N/A</v>
      </c>
      <c r="G5859" s="19"/>
      <c r="H5859" s="5">
        <f t="shared" si="536"/>
        <v>44259</v>
      </c>
      <c r="I5859" s="6" t="e">
        <f t="shared" si="537"/>
        <v>#N/A</v>
      </c>
      <c r="J5859" s="6" t="e">
        <f t="shared" si="538"/>
        <v>#N/A</v>
      </c>
      <c r="K5859" s="19">
        <f t="shared" si="539"/>
        <v>2527</v>
      </c>
      <c r="L5859" s="6" t="e">
        <f t="shared" ca="1" si="540"/>
        <v>#N/A</v>
      </c>
    </row>
    <row r="5860" spans="1:12" x14ac:dyDescent="0.2">
      <c r="A5860" s="5">
        <f>IF(AND(dateA=1,A5859&lt;DataEnd),'iBoxx inputs'!A5864,IF(AND(dateA=2,A5859&lt;DataEnd),'Bank of England inputs'!A5864,IF(dateA=3,A5859+1,IF(dateA=4,WORKDAY(A5859,1,),WORKDAY(A5859,1,holidayQ)))))</f>
        <v>44260</v>
      </c>
      <c r="B5860" s="35" t="e">
        <f>MATCH(A5860,'iBoxx inputs'!A:A,0)</f>
        <v>#N/A</v>
      </c>
      <c r="C5860" s="35" t="e">
        <f>MATCH(A5860,'Bank of England inputs'!A:A,0)</f>
        <v>#N/A</v>
      </c>
      <c r="D5860" s="6" t="e">
        <f>IF($A5860&gt;DataEnd,NA(),IFERROR(INDEX('iBoxx inputs'!B:B,MATCH($A5860,'iBoxx inputs'!$A:$A,0)),D5859))</f>
        <v>#N/A</v>
      </c>
      <c r="E5860" s="6" t="e">
        <f>IF($A5860&gt;DataEnd,NA(),IFERROR(INDEX('iBoxx inputs'!C:C,MATCH($A5860,'iBoxx inputs'!$A:$A,0)),E5859))</f>
        <v>#N/A</v>
      </c>
      <c r="F5860" s="6" t="e">
        <f>IF($A5860&gt;DataEnd,NA(),IFERROR(INDEX('Bank of England inputs'!D:D,MATCH($A5860,'Bank of England inputs'!$A:$A,0),0),F5859))</f>
        <v>#N/A</v>
      </c>
      <c r="G5860" s="19"/>
      <c r="H5860" s="5">
        <f t="shared" si="536"/>
        <v>44260</v>
      </c>
      <c r="I5860" s="6" t="e">
        <f t="shared" si="537"/>
        <v>#N/A</v>
      </c>
      <c r="J5860" s="6" t="e">
        <f t="shared" si="538"/>
        <v>#N/A</v>
      </c>
      <c r="K5860" s="19">
        <f t="shared" si="539"/>
        <v>2528</v>
      </c>
      <c r="L5860" s="6" t="e">
        <f t="shared" ca="1" si="540"/>
        <v>#N/A</v>
      </c>
    </row>
    <row r="5861" spans="1:12" x14ac:dyDescent="0.2">
      <c r="A5861" s="5">
        <f>IF(AND(dateA=1,A5860&lt;DataEnd),'iBoxx inputs'!A5865,IF(AND(dateA=2,A5860&lt;DataEnd),'Bank of England inputs'!A5865,IF(dateA=3,A5860+1,IF(dateA=4,WORKDAY(A5860,1,),WORKDAY(A5860,1,holidayQ)))))</f>
        <v>44263</v>
      </c>
      <c r="B5861" s="35" t="e">
        <f>MATCH(A5861,'iBoxx inputs'!A:A,0)</f>
        <v>#N/A</v>
      </c>
      <c r="C5861" s="35" t="e">
        <f>MATCH(A5861,'Bank of England inputs'!A:A,0)</f>
        <v>#N/A</v>
      </c>
      <c r="D5861" s="6" t="e">
        <f>IF($A5861&gt;DataEnd,NA(),IFERROR(INDEX('iBoxx inputs'!B:B,MATCH($A5861,'iBoxx inputs'!$A:$A,0)),D5860))</f>
        <v>#N/A</v>
      </c>
      <c r="E5861" s="6" t="e">
        <f>IF($A5861&gt;DataEnd,NA(),IFERROR(INDEX('iBoxx inputs'!C:C,MATCH($A5861,'iBoxx inputs'!$A:$A,0)),E5860))</f>
        <v>#N/A</v>
      </c>
      <c r="F5861" s="6" t="e">
        <f>IF($A5861&gt;DataEnd,NA(),IFERROR(INDEX('Bank of England inputs'!D:D,MATCH($A5861,'Bank of England inputs'!$A:$A,0),0),F5860))</f>
        <v>#N/A</v>
      </c>
      <c r="G5861" s="19"/>
      <c r="H5861" s="5">
        <f t="shared" si="536"/>
        <v>44263</v>
      </c>
      <c r="I5861" s="6" t="e">
        <f t="shared" si="537"/>
        <v>#N/A</v>
      </c>
      <c r="J5861" s="6" t="e">
        <f t="shared" si="538"/>
        <v>#N/A</v>
      </c>
      <c r="K5861" s="19">
        <f t="shared" si="539"/>
        <v>2527</v>
      </c>
      <c r="L5861" s="6" t="e">
        <f t="shared" ca="1" si="540"/>
        <v>#N/A</v>
      </c>
    </row>
    <row r="5862" spans="1:12" x14ac:dyDescent="0.2">
      <c r="A5862" s="5">
        <f>IF(AND(dateA=1,A5861&lt;DataEnd),'iBoxx inputs'!A5866,IF(AND(dateA=2,A5861&lt;DataEnd),'Bank of England inputs'!A5866,IF(dateA=3,A5861+1,IF(dateA=4,WORKDAY(A5861,1,),WORKDAY(A5861,1,holidayQ)))))</f>
        <v>44264</v>
      </c>
      <c r="B5862" s="35" t="e">
        <f>MATCH(A5862,'iBoxx inputs'!A:A,0)</f>
        <v>#N/A</v>
      </c>
      <c r="C5862" s="35" t="e">
        <f>MATCH(A5862,'Bank of England inputs'!A:A,0)</f>
        <v>#N/A</v>
      </c>
      <c r="D5862" s="6" t="e">
        <f>IF($A5862&gt;DataEnd,NA(),IFERROR(INDEX('iBoxx inputs'!B:B,MATCH($A5862,'iBoxx inputs'!$A:$A,0)),D5861))</f>
        <v>#N/A</v>
      </c>
      <c r="E5862" s="6" t="e">
        <f>IF($A5862&gt;DataEnd,NA(),IFERROR(INDEX('iBoxx inputs'!C:C,MATCH($A5862,'iBoxx inputs'!$A:$A,0)),E5861))</f>
        <v>#N/A</v>
      </c>
      <c r="F5862" s="6" t="e">
        <f>IF($A5862&gt;DataEnd,NA(),IFERROR(INDEX('Bank of England inputs'!D:D,MATCH($A5862,'Bank of England inputs'!$A:$A,0),0),F5861))</f>
        <v>#N/A</v>
      </c>
      <c r="G5862" s="19"/>
      <c r="H5862" s="5">
        <f t="shared" si="536"/>
        <v>44264</v>
      </c>
      <c r="I5862" s="6" t="e">
        <f t="shared" si="537"/>
        <v>#N/A</v>
      </c>
      <c r="J5862" s="6" t="e">
        <f t="shared" si="538"/>
        <v>#N/A</v>
      </c>
      <c r="K5862" s="19">
        <f t="shared" si="539"/>
        <v>2527</v>
      </c>
      <c r="L5862" s="6" t="e">
        <f t="shared" ca="1" si="540"/>
        <v>#N/A</v>
      </c>
    </row>
    <row r="5863" spans="1:12" x14ac:dyDescent="0.2">
      <c r="A5863" s="5">
        <f>IF(AND(dateA=1,A5862&lt;DataEnd),'iBoxx inputs'!A5867,IF(AND(dateA=2,A5862&lt;DataEnd),'Bank of England inputs'!A5867,IF(dateA=3,A5862+1,IF(dateA=4,WORKDAY(A5862,1,),WORKDAY(A5862,1,holidayQ)))))</f>
        <v>44265</v>
      </c>
      <c r="B5863" s="35" t="e">
        <f>MATCH(A5863,'iBoxx inputs'!A:A,0)</f>
        <v>#N/A</v>
      </c>
      <c r="C5863" s="35" t="e">
        <f>MATCH(A5863,'Bank of England inputs'!A:A,0)</f>
        <v>#N/A</v>
      </c>
      <c r="D5863" s="6" t="e">
        <f>IF($A5863&gt;DataEnd,NA(),IFERROR(INDEX('iBoxx inputs'!B:B,MATCH($A5863,'iBoxx inputs'!$A:$A,0)),D5862))</f>
        <v>#N/A</v>
      </c>
      <c r="E5863" s="6" t="e">
        <f>IF($A5863&gt;DataEnd,NA(),IFERROR(INDEX('iBoxx inputs'!C:C,MATCH($A5863,'iBoxx inputs'!$A:$A,0)),E5862))</f>
        <v>#N/A</v>
      </c>
      <c r="F5863" s="6" t="e">
        <f>IF($A5863&gt;DataEnd,NA(),IFERROR(INDEX('Bank of England inputs'!D:D,MATCH($A5863,'Bank of England inputs'!$A:$A,0),0),F5862))</f>
        <v>#N/A</v>
      </c>
      <c r="G5863" s="19"/>
      <c r="H5863" s="5">
        <f t="shared" si="536"/>
        <v>44265</v>
      </c>
      <c r="I5863" s="6" t="e">
        <f t="shared" si="537"/>
        <v>#N/A</v>
      </c>
      <c r="J5863" s="6" t="e">
        <f t="shared" si="538"/>
        <v>#N/A</v>
      </c>
      <c r="K5863" s="19">
        <f t="shared" si="539"/>
        <v>2527</v>
      </c>
      <c r="L5863" s="6" t="e">
        <f t="shared" ca="1" si="540"/>
        <v>#N/A</v>
      </c>
    </row>
    <row r="5864" spans="1:12" x14ac:dyDescent="0.2">
      <c r="A5864" s="5">
        <f>IF(AND(dateA=1,A5863&lt;DataEnd),'iBoxx inputs'!A5868,IF(AND(dateA=2,A5863&lt;DataEnd),'Bank of England inputs'!A5868,IF(dateA=3,A5863+1,IF(dateA=4,WORKDAY(A5863,1,),WORKDAY(A5863,1,holidayQ)))))</f>
        <v>44266</v>
      </c>
      <c r="B5864" s="35" t="e">
        <f>MATCH(A5864,'iBoxx inputs'!A:A,0)</f>
        <v>#N/A</v>
      </c>
      <c r="C5864" s="35" t="e">
        <f>MATCH(A5864,'Bank of England inputs'!A:A,0)</f>
        <v>#N/A</v>
      </c>
      <c r="D5864" s="6" t="e">
        <f>IF($A5864&gt;DataEnd,NA(),IFERROR(INDEX('iBoxx inputs'!B:B,MATCH($A5864,'iBoxx inputs'!$A:$A,0)),D5863))</f>
        <v>#N/A</v>
      </c>
      <c r="E5864" s="6" t="e">
        <f>IF($A5864&gt;DataEnd,NA(),IFERROR(INDEX('iBoxx inputs'!C:C,MATCH($A5864,'iBoxx inputs'!$A:$A,0)),E5863))</f>
        <v>#N/A</v>
      </c>
      <c r="F5864" s="6" t="e">
        <f>IF($A5864&gt;DataEnd,NA(),IFERROR(INDEX('Bank of England inputs'!D:D,MATCH($A5864,'Bank of England inputs'!$A:$A,0),0),F5863))</f>
        <v>#N/A</v>
      </c>
      <c r="G5864" s="19"/>
      <c r="H5864" s="5">
        <f t="shared" si="536"/>
        <v>44266</v>
      </c>
      <c r="I5864" s="6" t="e">
        <f t="shared" si="537"/>
        <v>#N/A</v>
      </c>
      <c r="J5864" s="6" t="e">
        <f t="shared" si="538"/>
        <v>#N/A</v>
      </c>
      <c r="K5864" s="19">
        <f t="shared" si="539"/>
        <v>2527</v>
      </c>
      <c r="L5864" s="6" t="e">
        <f t="shared" ca="1" si="540"/>
        <v>#N/A</v>
      </c>
    </row>
    <row r="5865" spans="1:12" x14ac:dyDescent="0.2">
      <c r="A5865" s="5">
        <f>IF(AND(dateA=1,A5864&lt;DataEnd),'iBoxx inputs'!A5869,IF(AND(dateA=2,A5864&lt;DataEnd),'Bank of England inputs'!A5869,IF(dateA=3,A5864+1,IF(dateA=4,WORKDAY(A5864,1,),WORKDAY(A5864,1,holidayQ)))))</f>
        <v>44267</v>
      </c>
      <c r="B5865" s="35" t="e">
        <f>MATCH(A5865,'iBoxx inputs'!A:A,0)</f>
        <v>#N/A</v>
      </c>
      <c r="C5865" s="35" t="e">
        <f>MATCH(A5865,'Bank of England inputs'!A:A,0)</f>
        <v>#N/A</v>
      </c>
      <c r="D5865" s="6" t="e">
        <f>IF($A5865&gt;DataEnd,NA(),IFERROR(INDEX('iBoxx inputs'!B:B,MATCH($A5865,'iBoxx inputs'!$A:$A,0)),D5864))</f>
        <v>#N/A</v>
      </c>
      <c r="E5865" s="6" t="e">
        <f>IF($A5865&gt;DataEnd,NA(),IFERROR(INDEX('iBoxx inputs'!C:C,MATCH($A5865,'iBoxx inputs'!$A:$A,0)),E5864))</f>
        <v>#N/A</v>
      </c>
      <c r="F5865" s="6" t="e">
        <f>IF($A5865&gt;DataEnd,NA(),IFERROR(INDEX('Bank of England inputs'!D:D,MATCH($A5865,'Bank of England inputs'!$A:$A,0),0),F5864))</f>
        <v>#N/A</v>
      </c>
      <c r="G5865" s="19"/>
      <c r="H5865" s="5">
        <f t="shared" si="536"/>
        <v>44267</v>
      </c>
      <c r="I5865" s="6" t="e">
        <f t="shared" si="537"/>
        <v>#N/A</v>
      </c>
      <c r="J5865" s="6" t="e">
        <f t="shared" si="538"/>
        <v>#N/A</v>
      </c>
      <c r="K5865" s="19">
        <f t="shared" si="539"/>
        <v>2528</v>
      </c>
      <c r="L5865" s="6" t="e">
        <f t="shared" ca="1" si="540"/>
        <v>#N/A</v>
      </c>
    </row>
    <row r="5866" spans="1:12" x14ac:dyDescent="0.2">
      <c r="A5866" s="5">
        <f>IF(AND(dateA=1,A5865&lt;DataEnd),'iBoxx inputs'!A5870,IF(AND(dateA=2,A5865&lt;DataEnd),'Bank of England inputs'!A5870,IF(dateA=3,A5865+1,IF(dateA=4,WORKDAY(A5865,1,),WORKDAY(A5865,1,holidayQ)))))</f>
        <v>44270</v>
      </c>
      <c r="B5866" s="35" t="e">
        <f>MATCH(A5866,'iBoxx inputs'!A:A,0)</f>
        <v>#N/A</v>
      </c>
      <c r="C5866" s="35" t="e">
        <f>MATCH(A5866,'Bank of England inputs'!A:A,0)</f>
        <v>#N/A</v>
      </c>
      <c r="D5866" s="6" t="e">
        <f>IF($A5866&gt;DataEnd,NA(),IFERROR(INDEX('iBoxx inputs'!B:B,MATCH($A5866,'iBoxx inputs'!$A:$A,0)),D5865))</f>
        <v>#N/A</v>
      </c>
      <c r="E5866" s="6" t="e">
        <f>IF($A5866&gt;DataEnd,NA(),IFERROR(INDEX('iBoxx inputs'!C:C,MATCH($A5866,'iBoxx inputs'!$A:$A,0)),E5865))</f>
        <v>#N/A</v>
      </c>
      <c r="F5866" s="6" t="e">
        <f>IF($A5866&gt;DataEnd,NA(),IFERROR(INDEX('Bank of England inputs'!D:D,MATCH($A5866,'Bank of England inputs'!$A:$A,0),0),F5865))</f>
        <v>#N/A</v>
      </c>
      <c r="G5866" s="19"/>
      <c r="H5866" s="5">
        <f t="shared" si="536"/>
        <v>44270</v>
      </c>
      <c r="I5866" s="6" t="e">
        <f t="shared" si="537"/>
        <v>#N/A</v>
      </c>
      <c r="J5866" s="6" t="e">
        <f t="shared" si="538"/>
        <v>#N/A</v>
      </c>
      <c r="K5866" s="19">
        <f t="shared" si="539"/>
        <v>2527</v>
      </c>
      <c r="L5866" s="6" t="e">
        <f t="shared" ca="1" si="540"/>
        <v>#N/A</v>
      </c>
    </row>
    <row r="5867" spans="1:12" x14ac:dyDescent="0.2">
      <c r="A5867" s="5">
        <f>IF(AND(dateA=1,A5866&lt;DataEnd),'iBoxx inputs'!A5871,IF(AND(dateA=2,A5866&lt;DataEnd),'Bank of England inputs'!A5871,IF(dateA=3,A5866+1,IF(dateA=4,WORKDAY(A5866,1,),WORKDAY(A5866,1,holidayQ)))))</f>
        <v>44271</v>
      </c>
      <c r="B5867" s="35" t="e">
        <f>MATCH(A5867,'iBoxx inputs'!A:A,0)</f>
        <v>#N/A</v>
      </c>
      <c r="C5867" s="35" t="e">
        <f>MATCH(A5867,'Bank of England inputs'!A:A,0)</f>
        <v>#N/A</v>
      </c>
      <c r="D5867" s="6" t="e">
        <f>IF($A5867&gt;DataEnd,NA(),IFERROR(INDEX('iBoxx inputs'!B:B,MATCH($A5867,'iBoxx inputs'!$A:$A,0)),D5866))</f>
        <v>#N/A</v>
      </c>
      <c r="E5867" s="6" t="e">
        <f>IF($A5867&gt;DataEnd,NA(),IFERROR(INDEX('iBoxx inputs'!C:C,MATCH($A5867,'iBoxx inputs'!$A:$A,0)),E5866))</f>
        <v>#N/A</v>
      </c>
      <c r="F5867" s="6" t="e">
        <f>IF($A5867&gt;DataEnd,NA(),IFERROR(INDEX('Bank of England inputs'!D:D,MATCH($A5867,'Bank of England inputs'!$A:$A,0),0),F5866))</f>
        <v>#N/A</v>
      </c>
      <c r="G5867" s="19"/>
      <c r="H5867" s="5">
        <f t="shared" si="536"/>
        <v>44271</v>
      </c>
      <c r="I5867" s="6" t="e">
        <f t="shared" si="537"/>
        <v>#N/A</v>
      </c>
      <c r="J5867" s="6" t="e">
        <f t="shared" si="538"/>
        <v>#N/A</v>
      </c>
      <c r="K5867" s="19">
        <f t="shared" si="539"/>
        <v>2527</v>
      </c>
      <c r="L5867" s="6" t="e">
        <f t="shared" ca="1" si="540"/>
        <v>#N/A</v>
      </c>
    </row>
    <row r="5868" spans="1:12" x14ac:dyDescent="0.2">
      <c r="A5868" s="5">
        <f>IF(AND(dateA=1,A5867&lt;DataEnd),'iBoxx inputs'!A5872,IF(AND(dateA=2,A5867&lt;DataEnd),'Bank of England inputs'!A5872,IF(dateA=3,A5867+1,IF(dateA=4,WORKDAY(A5867,1,),WORKDAY(A5867,1,holidayQ)))))</f>
        <v>44272</v>
      </c>
      <c r="B5868" s="35" t="e">
        <f>MATCH(A5868,'iBoxx inputs'!A:A,0)</f>
        <v>#N/A</v>
      </c>
      <c r="C5868" s="35" t="e">
        <f>MATCH(A5868,'Bank of England inputs'!A:A,0)</f>
        <v>#N/A</v>
      </c>
      <c r="D5868" s="6" t="e">
        <f>IF($A5868&gt;DataEnd,NA(),IFERROR(INDEX('iBoxx inputs'!B:B,MATCH($A5868,'iBoxx inputs'!$A:$A,0)),D5867))</f>
        <v>#N/A</v>
      </c>
      <c r="E5868" s="6" t="e">
        <f>IF($A5868&gt;DataEnd,NA(),IFERROR(INDEX('iBoxx inputs'!C:C,MATCH($A5868,'iBoxx inputs'!$A:$A,0)),E5867))</f>
        <v>#N/A</v>
      </c>
      <c r="F5868" s="6" t="e">
        <f>IF($A5868&gt;DataEnd,NA(),IFERROR(INDEX('Bank of England inputs'!D:D,MATCH($A5868,'Bank of England inputs'!$A:$A,0),0),F5867))</f>
        <v>#N/A</v>
      </c>
      <c r="G5868" s="19"/>
      <c r="H5868" s="5">
        <f t="shared" si="536"/>
        <v>44272</v>
      </c>
      <c r="I5868" s="6" t="e">
        <f t="shared" si="537"/>
        <v>#N/A</v>
      </c>
      <c r="J5868" s="6" t="e">
        <f t="shared" si="538"/>
        <v>#N/A</v>
      </c>
      <c r="K5868" s="19">
        <f t="shared" si="539"/>
        <v>2527</v>
      </c>
      <c r="L5868" s="6" t="e">
        <f t="shared" ca="1" si="540"/>
        <v>#N/A</v>
      </c>
    </row>
    <row r="5869" spans="1:12" x14ac:dyDescent="0.2">
      <c r="A5869" s="5">
        <f>IF(AND(dateA=1,A5868&lt;DataEnd),'iBoxx inputs'!A5873,IF(AND(dateA=2,A5868&lt;DataEnd),'Bank of England inputs'!A5873,IF(dateA=3,A5868+1,IF(dateA=4,WORKDAY(A5868,1,),WORKDAY(A5868,1,holidayQ)))))</f>
        <v>44273</v>
      </c>
      <c r="B5869" s="35" t="e">
        <f>MATCH(A5869,'iBoxx inputs'!A:A,0)</f>
        <v>#N/A</v>
      </c>
      <c r="C5869" s="35" t="e">
        <f>MATCH(A5869,'Bank of England inputs'!A:A,0)</f>
        <v>#N/A</v>
      </c>
      <c r="D5869" s="6" t="e">
        <f>IF($A5869&gt;DataEnd,NA(),IFERROR(INDEX('iBoxx inputs'!B:B,MATCH($A5869,'iBoxx inputs'!$A:$A,0)),D5868))</f>
        <v>#N/A</v>
      </c>
      <c r="E5869" s="6" t="e">
        <f>IF($A5869&gt;DataEnd,NA(),IFERROR(INDEX('iBoxx inputs'!C:C,MATCH($A5869,'iBoxx inputs'!$A:$A,0)),E5868))</f>
        <v>#N/A</v>
      </c>
      <c r="F5869" s="6" t="e">
        <f>IF($A5869&gt;DataEnd,NA(),IFERROR(INDEX('Bank of England inputs'!D:D,MATCH($A5869,'Bank of England inputs'!$A:$A,0),0),F5868))</f>
        <v>#N/A</v>
      </c>
      <c r="G5869" s="19"/>
      <c r="H5869" s="5">
        <f t="shared" si="536"/>
        <v>44273</v>
      </c>
      <c r="I5869" s="6" t="e">
        <f t="shared" si="537"/>
        <v>#N/A</v>
      </c>
      <c r="J5869" s="6" t="e">
        <f t="shared" si="538"/>
        <v>#N/A</v>
      </c>
      <c r="K5869" s="19">
        <f t="shared" si="539"/>
        <v>2527</v>
      </c>
      <c r="L5869" s="6" t="e">
        <f t="shared" ca="1" si="540"/>
        <v>#N/A</v>
      </c>
    </row>
    <row r="5870" spans="1:12" x14ac:dyDescent="0.2">
      <c r="A5870" s="5">
        <f>IF(AND(dateA=1,A5869&lt;DataEnd),'iBoxx inputs'!A5874,IF(AND(dateA=2,A5869&lt;DataEnd),'Bank of England inputs'!A5874,IF(dateA=3,A5869+1,IF(dateA=4,WORKDAY(A5869,1,),WORKDAY(A5869,1,holidayQ)))))</f>
        <v>44274</v>
      </c>
      <c r="B5870" s="35" t="e">
        <f>MATCH(A5870,'iBoxx inputs'!A:A,0)</f>
        <v>#N/A</v>
      </c>
      <c r="C5870" s="35" t="e">
        <f>MATCH(A5870,'Bank of England inputs'!A:A,0)</f>
        <v>#N/A</v>
      </c>
      <c r="D5870" s="6" t="e">
        <f>IF($A5870&gt;DataEnd,NA(),IFERROR(INDEX('iBoxx inputs'!B:B,MATCH($A5870,'iBoxx inputs'!$A:$A,0)),D5869))</f>
        <v>#N/A</v>
      </c>
      <c r="E5870" s="6" t="e">
        <f>IF($A5870&gt;DataEnd,NA(),IFERROR(INDEX('iBoxx inputs'!C:C,MATCH($A5870,'iBoxx inputs'!$A:$A,0)),E5869))</f>
        <v>#N/A</v>
      </c>
      <c r="F5870" s="6" t="e">
        <f>IF($A5870&gt;DataEnd,NA(),IFERROR(INDEX('Bank of England inputs'!D:D,MATCH($A5870,'Bank of England inputs'!$A:$A,0),0),F5869))</f>
        <v>#N/A</v>
      </c>
      <c r="G5870" s="19"/>
      <c r="H5870" s="5">
        <f t="shared" si="536"/>
        <v>44274</v>
      </c>
      <c r="I5870" s="6" t="e">
        <f t="shared" si="537"/>
        <v>#N/A</v>
      </c>
      <c r="J5870" s="6" t="e">
        <f t="shared" si="538"/>
        <v>#N/A</v>
      </c>
      <c r="K5870" s="19">
        <f t="shared" si="539"/>
        <v>2528</v>
      </c>
      <c r="L5870" s="6" t="e">
        <f t="shared" ca="1" si="540"/>
        <v>#N/A</v>
      </c>
    </row>
    <row r="5871" spans="1:12" x14ac:dyDescent="0.2">
      <c r="A5871" s="5">
        <f>IF(AND(dateA=1,A5870&lt;DataEnd),'iBoxx inputs'!A5875,IF(AND(dateA=2,A5870&lt;DataEnd),'Bank of England inputs'!A5875,IF(dateA=3,A5870+1,IF(dateA=4,WORKDAY(A5870,1,),WORKDAY(A5870,1,holidayQ)))))</f>
        <v>44277</v>
      </c>
      <c r="B5871" s="35" t="e">
        <f>MATCH(A5871,'iBoxx inputs'!A:A,0)</f>
        <v>#N/A</v>
      </c>
      <c r="C5871" s="35" t="e">
        <f>MATCH(A5871,'Bank of England inputs'!A:A,0)</f>
        <v>#N/A</v>
      </c>
      <c r="D5871" s="6" t="e">
        <f>IF($A5871&gt;DataEnd,NA(),IFERROR(INDEX('iBoxx inputs'!B:B,MATCH($A5871,'iBoxx inputs'!$A:$A,0)),D5870))</f>
        <v>#N/A</v>
      </c>
      <c r="E5871" s="6" t="e">
        <f>IF($A5871&gt;DataEnd,NA(),IFERROR(INDEX('iBoxx inputs'!C:C,MATCH($A5871,'iBoxx inputs'!$A:$A,0)),E5870))</f>
        <v>#N/A</v>
      </c>
      <c r="F5871" s="6" t="e">
        <f>IF($A5871&gt;DataEnd,NA(),IFERROR(INDEX('Bank of England inputs'!D:D,MATCH($A5871,'Bank of England inputs'!$A:$A,0),0),F5870))</f>
        <v>#N/A</v>
      </c>
      <c r="G5871" s="19"/>
      <c r="H5871" s="5">
        <f t="shared" si="536"/>
        <v>44277</v>
      </c>
      <c r="I5871" s="6" t="e">
        <f t="shared" si="537"/>
        <v>#N/A</v>
      </c>
      <c r="J5871" s="6" t="e">
        <f t="shared" si="538"/>
        <v>#N/A</v>
      </c>
      <c r="K5871" s="19">
        <f t="shared" si="539"/>
        <v>2527</v>
      </c>
      <c r="L5871" s="6" t="e">
        <f t="shared" ca="1" si="540"/>
        <v>#N/A</v>
      </c>
    </row>
    <row r="5872" spans="1:12" x14ac:dyDescent="0.2">
      <c r="A5872" s="5">
        <f>IF(AND(dateA=1,A5871&lt;DataEnd),'iBoxx inputs'!A5876,IF(AND(dateA=2,A5871&lt;DataEnd),'Bank of England inputs'!A5876,IF(dateA=3,A5871+1,IF(dateA=4,WORKDAY(A5871,1,),WORKDAY(A5871,1,holidayQ)))))</f>
        <v>44278</v>
      </c>
      <c r="B5872" s="35" t="e">
        <f>MATCH(A5872,'iBoxx inputs'!A:A,0)</f>
        <v>#N/A</v>
      </c>
      <c r="C5872" s="35" t="e">
        <f>MATCH(A5872,'Bank of England inputs'!A:A,0)</f>
        <v>#N/A</v>
      </c>
      <c r="D5872" s="6" t="e">
        <f>IF($A5872&gt;DataEnd,NA(),IFERROR(INDEX('iBoxx inputs'!B:B,MATCH($A5872,'iBoxx inputs'!$A:$A,0)),D5871))</f>
        <v>#N/A</v>
      </c>
      <c r="E5872" s="6" t="e">
        <f>IF($A5872&gt;DataEnd,NA(),IFERROR(INDEX('iBoxx inputs'!C:C,MATCH($A5872,'iBoxx inputs'!$A:$A,0)),E5871))</f>
        <v>#N/A</v>
      </c>
      <c r="F5872" s="6" t="e">
        <f>IF($A5872&gt;DataEnd,NA(),IFERROR(INDEX('Bank of England inputs'!D:D,MATCH($A5872,'Bank of England inputs'!$A:$A,0),0),F5871))</f>
        <v>#N/A</v>
      </c>
      <c r="G5872" s="19"/>
      <c r="H5872" s="5">
        <f t="shared" si="536"/>
        <v>44278</v>
      </c>
      <c r="I5872" s="6" t="e">
        <f t="shared" si="537"/>
        <v>#N/A</v>
      </c>
      <c r="J5872" s="6" t="e">
        <f t="shared" si="538"/>
        <v>#N/A</v>
      </c>
      <c r="K5872" s="19">
        <f t="shared" si="539"/>
        <v>2527</v>
      </c>
      <c r="L5872" s="6" t="e">
        <f t="shared" ca="1" si="540"/>
        <v>#N/A</v>
      </c>
    </row>
    <row r="5873" spans="1:12" x14ac:dyDescent="0.2">
      <c r="A5873" s="5">
        <f>IF(AND(dateA=1,A5872&lt;DataEnd),'iBoxx inputs'!A5877,IF(AND(dateA=2,A5872&lt;DataEnd),'Bank of England inputs'!A5877,IF(dateA=3,A5872+1,IF(dateA=4,WORKDAY(A5872,1,),WORKDAY(A5872,1,holidayQ)))))</f>
        <v>44279</v>
      </c>
      <c r="B5873" s="35" t="e">
        <f>MATCH(A5873,'iBoxx inputs'!A:A,0)</f>
        <v>#N/A</v>
      </c>
      <c r="C5873" s="35" t="e">
        <f>MATCH(A5873,'Bank of England inputs'!A:A,0)</f>
        <v>#N/A</v>
      </c>
      <c r="D5873" s="6" t="e">
        <f>IF($A5873&gt;DataEnd,NA(),IFERROR(INDEX('iBoxx inputs'!B:B,MATCH($A5873,'iBoxx inputs'!$A:$A,0)),D5872))</f>
        <v>#N/A</v>
      </c>
      <c r="E5873" s="6" t="e">
        <f>IF($A5873&gt;DataEnd,NA(),IFERROR(INDEX('iBoxx inputs'!C:C,MATCH($A5873,'iBoxx inputs'!$A:$A,0)),E5872))</f>
        <v>#N/A</v>
      </c>
      <c r="F5873" s="6" t="e">
        <f>IF($A5873&gt;DataEnd,NA(),IFERROR(INDEX('Bank of England inputs'!D:D,MATCH($A5873,'Bank of England inputs'!$A:$A,0),0),F5872))</f>
        <v>#N/A</v>
      </c>
      <c r="G5873" s="19"/>
      <c r="H5873" s="5">
        <f t="shared" si="536"/>
        <v>44279</v>
      </c>
      <c r="I5873" s="6" t="e">
        <f t="shared" si="537"/>
        <v>#N/A</v>
      </c>
      <c r="J5873" s="6" t="e">
        <f t="shared" si="538"/>
        <v>#N/A</v>
      </c>
      <c r="K5873" s="19">
        <f t="shared" si="539"/>
        <v>2527</v>
      </c>
      <c r="L5873" s="6" t="e">
        <f t="shared" ca="1" si="540"/>
        <v>#N/A</v>
      </c>
    </row>
    <row r="5874" spans="1:12" x14ac:dyDescent="0.2">
      <c r="A5874" s="5">
        <f>IF(AND(dateA=1,A5873&lt;DataEnd),'iBoxx inputs'!A5878,IF(AND(dateA=2,A5873&lt;DataEnd),'Bank of England inputs'!A5878,IF(dateA=3,A5873+1,IF(dateA=4,WORKDAY(A5873,1,),WORKDAY(A5873,1,holidayQ)))))</f>
        <v>44280</v>
      </c>
      <c r="B5874" s="35" t="e">
        <f>MATCH(A5874,'iBoxx inputs'!A:A,0)</f>
        <v>#N/A</v>
      </c>
      <c r="C5874" s="35" t="e">
        <f>MATCH(A5874,'Bank of England inputs'!A:A,0)</f>
        <v>#N/A</v>
      </c>
      <c r="D5874" s="6" t="e">
        <f>IF($A5874&gt;DataEnd,NA(),IFERROR(INDEX('iBoxx inputs'!B:B,MATCH($A5874,'iBoxx inputs'!$A:$A,0)),D5873))</f>
        <v>#N/A</v>
      </c>
      <c r="E5874" s="6" t="e">
        <f>IF($A5874&gt;DataEnd,NA(),IFERROR(INDEX('iBoxx inputs'!C:C,MATCH($A5874,'iBoxx inputs'!$A:$A,0)),E5873))</f>
        <v>#N/A</v>
      </c>
      <c r="F5874" s="6" t="e">
        <f>IF($A5874&gt;DataEnd,NA(),IFERROR(INDEX('Bank of England inputs'!D:D,MATCH($A5874,'Bank of England inputs'!$A:$A,0),0),F5873))</f>
        <v>#N/A</v>
      </c>
      <c r="G5874" s="19"/>
      <c r="H5874" s="5">
        <f t="shared" si="536"/>
        <v>44280</v>
      </c>
      <c r="I5874" s="6" t="e">
        <f t="shared" si="537"/>
        <v>#N/A</v>
      </c>
      <c r="J5874" s="6" t="e">
        <f t="shared" si="538"/>
        <v>#N/A</v>
      </c>
      <c r="K5874" s="19">
        <f t="shared" si="539"/>
        <v>2527</v>
      </c>
      <c r="L5874" s="6" t="e">
        <f t="shared" ca="1" si="540"/>
        <v>#N/A</v>
      </c>
    </row>
    <row r="5875" spans="1:12" x14ac:dyDescent="0.2">
      <c r="A5875" s="5">
        <f>IF(AND(dateA=1,A5874&lt;DataEnd),'iBoxx inputs'!A5879,IF(AND(dateA=2,A5874&lt;DataEnd),'Bank of England inputs'!A5879,IF(dateA=3,A5874+1,IF(dateA=4,WORKDAY(A5874,1,),WORKDAY(A5874,1,holidayQ)))))</f>
        <v>44281</v>
      </c>
      <c r="B5875" s="35" t="e">
        <f>MATCH(A5875,'iBoxx inputs'!A:A,0)</f>
        <v>#N/A</v>
      </c>
      <c r="C5875" s="35" t="e">
        <f>MATCH(A5875,'Bank of England inputs'!A:A,0)</f>
        <v>#N/A</v>
      </c>
      <c r="D5875" s="6" t="e">
        <f>IF($A5875&gt;DataEnd,NA(),IFERROR(INDEX('iBoxx inputs'!B:B,MATCH($A5875,'iBoxx inputs'!$A:$A,0)),D5874))</f>
        <v>#N/A</v>
      </c>
      <c r="E5875" s="6" t="e">
        <f>IF($A5875&gt;DataEnd,NA(),IFERROR(INDEX('iBoxx inputs'!C:C,MATCH($A5875,'iBoxx inputs'!$A:$A,0)),E5874))</f>
        <v>#N/A</v>
      </c>
      <c r="F5875" s="6" t="e">
        <f>IF($A5875&gt;DataEnd,NA(),IFERROR(INDEX('Bank of England inputs'!D:D,MATCH($A5875,'Bank of England inputs'!$A:$A,0),0),F5874))</f>
        <v>#N/A</v>
      </c>
      <c r="G5875" s="19"/>
      <c r="H5875" s="5">
        <f t="shared" si="536"/>
        <v>44281</v>
      </c>
      <c r="I5875" s="6" t="e">
        <f t="shared" si="537"/>
        <v>#N/A</v>
      </c>
      <c r="J5875" s="6" t="e">
        <f t="shared" si="538"/>
        <v>#N/A</v>
      </c>
      <c r="K5875" s="19">
        <f t="shared" si="539"/>
        <v>2528</v>
      </c>
      <c r="L5875" s="6" t="e">
        <f t="shared" ca="1" si="540"/>
        <v>#N/A</v>
      </c>
    </row>
    <row r="5876" spans="1:12" x14ac:dyDescent="0.2">
      <c r="A5876" s="5">
        <f>IF(AND(dateA=1,A5875&lt;DataEnd),'iBoxx inputs'!A5880,IF(AND(dateA=2,A5875&lt;DataEnd),'Bank of England inputs'!A5880,IF(dateA=3,A5875+1,IF(dateA=4,WORKDAY(A5875,1,),WORKDAY(A5875,1,holidayQ)))))</f>
        <v>44284</v>
      </c>
      <c r="B5876" s="35" t="e">
        <f>MATCH(A5876,'iBoxx inputs'!A:A,0)</f>
        <v>#N/A</v>
      </c>
      <c r="C5876" s="35" t="e">
        <f>MATCH(A5876,'Bank of England inputs'!A:A,0)</f>
        <v>#N/A</v>
      </c>
      <c r="D5876" s="6" t="e">
        <f>IF($A5876&gt;DataEnd,NA(),IFERROR(INDEX('iBoxx inputs'!B:B,MATCH($A5876,'iBoxx inputs'!$A:$A,0)),D5875))</f>
        <v>#N/A</v>
      </c>
      <c r="E5876" s="6" t="e">
        <f>IF($A5876&gt;DataEnd,NA(),IFERROR(INDEX('iBoxx inputs'!C:C,MATCH($A5876,'iBoxx inputs'!$A:$A,0)),E5875))</f>
        <v>#N/A</v>
      </c>
      <c r="F5876" s="6" t="e">
        <f>IF($A5876&gt;DataEnd,NA(),IFERROR(INDEX('Bank of England inputs'!D:D,MATCH($A5876,'Bank of England inputs'!$A:$A,0),0),F5875))</f>
        <v>#N/A</v>
      </c>
      <c r="G5876" s="19"/>
      <c r="H5876" s="5">
        <f t="shared" si="536"/>
        <v>44284</v>
      </c>
      <c r="I5876" s="6" t="e">
        <f t="shared" si="537"/>
        <v>#N/A</v>
      </c>
      <c r="J5876" s="6" t="e">
        <f t="shared" si="538"/>
        <v>#N/A</v>
      </c>
      <c r="K5876" s="19">
        <f t="shared" si="539"/>
        <v>2527</v>
      </c>
      <c r="L5876" s="6" t="e">
        <f t="shared" ca="1" si="540"/>
        <v>#N/A</v>
      </c>
    </row>
    <row r="5877" spans="1:12" x14ac:dyDescent="0.2">
      <c r="A5877" s="5">
        <f>IF(AND(dateA=1,A5876&lt;DataEnd),'iBoxx inputs'!A5881,IF(AND(dateA=2,A5876&lt;DataEnd),'Bank of England inputs'!A5881,IF(dateA=3,A5876+1,IF(dateA=4,WORKDAY(A5876,1,),WORKDAY(A5876,1,holidayQ)))))</f>
        <v>44285</v>
      </c>
      <c r="B5877" s="35" t="e">
        <f>MATCH(A5877,'iBoxx inputs'!A:A,0)</f>
        <v>#N/A</v>
      </c>
      <c r="C5877" s="35" t="e">
        <f>MATCH(A5877,'Bank of England inputs'!A:A,0)</f>
        <v>#N/A</v>
      </c>
      <c r="D5877" s="6" t="e">
        <f>IF($A5877&gt;DataEnd,NA(),IFERROR(INDEX('iBoxx inputs'!B:B,MATCH($A5877,'iBoxx inputs'!$A:$A,0)),D5876))</f>
        <v>#N/A</v>
      </c>
      <c r="E5877" s="6" t="e">
        <f>IF($A5877&gt;DataEnd,NA(),IFERROR(INDEX('iBoxx inputs'!C:C,MATCH($A5877,'iBoxx inputs'!$A:$A,0)),E5876))</f>
        <v>#N/A</v>
      </c>
      <c r="F5877" s="6" t="e">
        <f>IF($A5877&gt;DataEnd,NA(),IFERROR(INDEX('Bank of England inputs'!D:D,MATCH($A5877,'Bank of England inputs'!$A:$A,0),0),F5876))</f>
        <v>#N/A</v>
      </c>
      <c r="G5877" s="19"/>
      <c r="H5877" s="5">
        <f t="shared" si="536"/>
        <v>44285</v>
      </c>
      <c r="I5877" s="6" t="e">
        <f t="shared" si="537"/>
        <v>#N/A</v>
      </c>
      <c r="J5877" s="6" t="e">
        <f t="shared" si="538"/>
        <v>#N/A</v>
      </c>
      <c r="K5877" s="19">
        <f t="shared" si="539"/>
        <v>2527</v>
      </c>
      <c r="L5877" s="6" t="e">
        <f t="shared" ca="1" si="540"/>
        <v>#N/A</v>
      </c>
    </row>
    <row r="5878" spans="1:12" x14ac:dyDescent="0.2">
      <c r="A5878" s="5">
        <f>IF(AND(dateA=1,A5877&lt;DataEnd),'iBoxx inputs'!A5882,IF(AND(dateA=2,A5877&lt;DataEnd),'Bank of England inputs'!A5882,IF(dateA=3,A5877+1,IF(dateA=4,WORKDAY(A5877,1,),WORKDAY(A5877,1,holidayQ)))))</f>
        <v>44286</v>
      </c>
      <c r="B5878" s="35" t="e">
        <f>MATCH(A5878,'iBoxx inputs'!A:A,0)</f>
        <v>#N/A</v>
      </c>
      <c r="C5878" s="35" t="e">
        <f>MATCH(A5878,'Bank of England inputs'!A:A,0)</f>
        <v>#N/A</v>
      </c>
      <c r="D5878" s="6" t="e">
        <f>IF($A5878&gt;DataEnd,NA(),IFERROR(INDEX('iBoxx inputs'!B:B,MATCH($A5878,'iBoxx inputs'!$A:$A,0)),D5877))</f>
        <v>#N/A</v>
      </c>
      <c r="E5878" s="6" t="e">
        <f>IF($A5878&gt;DataEnd,NA(),IFERROR(INDEX('iBoxx inputs'!C:C,MATCH($A5878,'iBoxx inputs'!$A:$A,0)),E5877))</f>
        <v>#N/A</v>
      </c>
      <c r="F5878" s="6" t="e">
        <f>IF($A5878&gt;DataEnd,NA(),IFERROR(INDEX('Bank of England inputs'!D:D,MATCH($A5878,'Bank of England inputs'!$A:$A,0),0),F5877))</f>
        <v>#N/A</v>
      </c>
      <c r="G5878" s="19"/>
      <c r="H5878" s="5">
        <f t="shared" si="536"/>
        <v>44286</v>
      </c>
      <c r="I5878" s="6" t="e">
        <f t="shared" si="537"/>
        <v>#N/A</v>
      </c>
      <c r="J5878" s="6" t="e">
        <f t="shared" si="538"/>
        <v>#N/A</v>
      </c>
      <c r="K5878" s="19">
        <f t="shared" si="539"/>
        <v>2527</v>
      </c>
      <c r="L5878" s="6" t="e">
        <f t="shared" ca="1" si="540"/>
        <v>#N/A</v>
      </c>
    </row>
    <row r="5879" spans="1:12" x14ac:dyDescent="0.2">
      <c r="A5879" s="5">
        <f>IF(AND(dateA=1,A5878&lt;DataEnd),'iBoxx inputs'!A5883,IF(AND(dateA=2,A5878&lt;DataEnd),'Bank of England inputs'!A5883,IF(dateA=3,A5878+1,IF(dateA=4,WORKDAY(A5878,1,),WORKDAY(A5878,1,holidayQ)))))</f>
        <v>44287</v>
      </c>
      <c r="B5879" s="35" t="e">
        <f>MATCH(A5879,'iBoxx inputs'!A:A,0)</f>
        <v>#N/A</v>
      </c>
      <c r="C5879" s="35" t="e">
        <f>MATCH(A5879,'Bank of England inputs'!A:A,0)</f>
        <v>#N/A</v>
      </c>
      <c r="D5879" s="6" t="e">
        <f>IF($A5879&gt;DataEnd,NA(),IFERROR(INDEX('iBoxx inputs'!B:B,MATCH($A5879,'iBoxx inputs'!$A:$A,0)),D5878))</f>
        <v>#N/A</v>
      </c>
      <c r="E5879" s="6" t="e">
        <f>IF($A5879&gt;DataEnd,NA(),IFERROR(INDEX('iBoxx inputs'!C:C,MATCH($A5879,'iBoxx inputs'!$A:$A,0)),E5878))</f>
        <v>#N/A</v>
      </c>
      <c r="F5879" s="6" t="e">
        <f>IF($A5879&gt;DataEnd,NA(),IFERROR(INDEX('Bank of England inputs'!D:D,MATCH($A5879,'Bank of England inputs'!$A:$A,0),0),F5878))</f>
        <v>#N/A</v>
      </c>
      <c r="G5879" s="19"/>
      <c r="H5879" s="5">
        <f t="shared" si="536"/>
        <v>44287</v>
      </c>
      <c r="I5879" s="6" t="e">
        <f t="shared" si="537"/>
        <v>#N/A</v>
      </c>
      <c r="J5879" s="6" t="e">
        <f t="shared" si="538"/>
        <v>#N/A</v>
      </c>
      <c r="K5879" s="19">
        <f t="shared" si="539"/>
        <v>2527</v>
      </c>
      <c r="L5879" s="6" t="e">
        <f t="shared" ca="1" si="540"/>
        <v>#N/A</v>
      </c>
    </row>
    <row r="5880" spans="1:12" x14ac:dyDescent="0.2">
      <c r="A5880" s="5">
        <f>IF(AND(dateA=1,A5879&lt;DataEnd),'iBoxx inputs'!A5884,IF(AND(dateA=2,A5879&lt;DataEnd),'Bank of England inputs'!A5884,IF(dateA=3,A5879+1,IF(dateA=4,WORKDAY(A5879,1,),WORKDAY(A5879,1,holidayQ)))))</f>
        <v>44292</v>
      </c>
      <c r="B5880" s="35" t="e">
        <f>MATCH(A5880,'iBoxx inputs'!A:A,0)</f>
        <v>#N/A</v>
      </c>
      <c r="C5880" s="35" t="e">
        <f>MATCH(A5880,'Bank of England inputs'!A:A,0)</f>
        <v>#N/A</v>
      </c>
      <c r="D5880" s="6" t="e">
        <f>IF($A5880&gt;DataEnd,NA(),IFERROR(INDEX('iBoxx inputs'!B:B,MATCH($A5880,'iBoxx inputs'!$A:$A,0)),D5879))</f>
        <v>#N/A</v>
      </c>
      <c r="E5880" s="6" t="e">
        <f>IF($A5880&gt;DataEnd,NA(),IFERROR(INDEX('iBoxx inputs'!C:C,MATCH($A5880,'iBoxx inputs'!$A:$A,0)),E5879))</f>
        <v>#N/A</v>
      </c>
      <c r="F5880" s="6" t="e">
        <f>IF($A5880&gt;DataEnd,NA(),IFERROR(INDEX('Bank of England inputs'!D:D,MATCH($A5880,'Bank of England inputs'!$A:$A,0),0),F5879))</f>
        <v>#N/A</v>
      </c>
      <c r="G5880" s="19"/>
      <c r="H5880" s="5">
        <f t="shared" si="536"/>
        <v>44292</v>
      </c>
      <c r="I5880" s="6" t="e">
        <f t="shared" si="537"/>
        <v>#N/A</v>
      </c>
      <c r="J5880" s="6" t="e">
        <f t="shared" si="538"/>
        <v>#N/A</v>
      </c>
      <c r="K5880" s="19">
        <f t="shared" si="539"/>
        <v>2525</v>
      </c>
      <c r="L5880" s="6" t="e">
        <f t="shared" ca="1" si="540"/>
        <v>#N/A</v>
      </c>
    </row>
    <row r="5881" spans="1:12" x14ac:dyDescent="0.2">
      <c r="A5881" s="5">
        <f>IF(AND(dateA=1,A5880&lt;DataEnd),'iBoxx inputs'!A5885,IF(AND(dateA=2,A5880&lt;DataEnd),'Bank of England inputs'!A5885,IF(dateA=3,A5880+1,IF(dateA=4,WORKDAY(A5880,1,),WORKDAY(A5880,1,holidayQ)))))</f>
        <v>44293</v>
      </c>
      <c r="B5881" s="35" t="e">
        <f>MATCH(A5881,'iBoxx inputs'!A:A,0)</f>
        <v>#N/A</v>
      </c>
      <c r="C5881" s="35" t="e">
        <f>MATCH(A5881,'Bank of England inputs'!A:A,0)</f>
        <v>#N/A</v>
      </c>
      <c r="D5881" s="6" t="e">
        <f>IF($A5881&gt;DataEnd,NA(),IFERROR(INDEX('iBoxx inputs'!B:B,MATCH($A5881,'iBoxx inputs'!$A:$A,0)),D5880))</f>
        <v>#N/A</v>
      </c>
      <c r="E5881" s="6" t="e">
        <f>IF($A5881&gt;DataEnd,NA(),IFERROR(INDEX('iBoxx inputs'!C:C,MATCH($A5881,'iBoxx inputs'!$A:$A,0)),E5880))</f>
        <v>#N/A</v>
      </c>
      <c r="F5881" s="6" t="e">
        <f>IF($A5881&gt;DataEnd,NA(),IFERROR(INDEX('Bank of England inputs'!D:D,MATCH($A5881,'Bank of England inputs'!$A:$A,0),0),F5880))</f>
        <v>#N/A</v>
      </c>
      <c r="G5881" s="19"/>
      <c r="H5881" s="5">
        <f t="shared" si="536"/>
        <v>44293</v>
      </c>
      <c r="I5881" s="6" t="e">
        <f t="shared" si="537"/>
        <v>#N/A</v>
      </c>
      <c r="J5881" s="6" t="e">
        <f t="shared" si="538"/>
        <v>#N/A</v>
      </c>
      <c r="K5881" s="19">
        <f t="shared" si="539"/>
        <v>2525</v>
      </c>
      <c r="L5881" s="6" t="e">
        <f t="shared" ca="1" si="540"/>
        <v>#N/A</v>
      </c>
    </row>
    <row r="5882" spans="1:12" x14ac:dyDescent="0.2">
      <c r="A5882" s="5">
        <f>IF(AND(dateA=1,A5881&lt;DataEnd),'iBoxx inputs'!A5886,IF(AND(dateA=2,A5881&lt;DataEnd),'Bank of England inputs'!A5886,IF(dateA=3,A5881+1,IF(dateA=4,WORKDAY(A5881,1,),WORKDAY(A5881,1,holidayQ)))))</f>
        <v>44294</v>
      </c>
      <c r="B5882" s="35" t="e">
        <f>MATCH(A5882,'iBoxx inputs'!A:A,0)</f>
        <v>#N/A</v>
      </c>
      <c r="C5882" s="35" t="e">
        <f>MATCH(A5882,'Bank of England inputs'!A:A,0)</f>
        <v>#N/A</v>
      </c>
      <c r="D5882" s="6" t="e">
        <f>IF($A5882&gt;DataEnd,NA(),IFERROR(INDEX('iBoxx inputs'!B:B,MATCH($A5882,'iBoxx inputs'!$A:$A,0)),D5881))</f>
        <v>#N/A</v>
      </c>
      <c r="E5882" s="6" t="e">
        <f>IF($A5882&gt;DataEnd,NA(),IFERROR(INDEX('iBoxx inputs'!C:C,MATCH($A5882,'iBoxx inputs'!$A:$A,0)),E5881))</f>
        <v>#N/A</v>
      </c>
      <c r="F5882" s="6" t="e">
        <f>IF($A5882&gt;DataEnd,NA(),IFERROR(INDEX('Bank of England inputs'!D:D,MATCH($A5882,'Bank of England inputs'!$A:$A,0),0),F5881))</f>
        <v>#N/A</v>
      </c>
      <c r="G5882" s="19"/>
      <c r="H5882" s="5">
        <f t="shared" si="536"/>
        <v>44294</v>
      </c>
      <c r="I5882" s="6" t="e">
        <f t="shared" si="537"/>
        <v>#N/A</v>
      </c>
      <c r="J5882" s="6" t="e">
        <f t="shared" si="538"/>
        <v>#N/A</v>
      </c>
      <c r="K5882" s="19">
        <f t="shared" si="539"/>
        <v>2525</v>
      </c>
      <c r="L5882" s="6" t="e">
        <f t="shared" ca="1" si="540"/>
        <v>#N/A</v>
      </c>
    </row>
    <row r="5883" spans="1:12" x14ac:dyDescent="0.2">
      <c r="A5883" s="5">
        <f>IF(AND(dateA=1,A5882&lt;DataEnd),'iBoxx inputs'!A5887,IF(AND(dateA=2,A5882&lt;DataEnd),'Bank of England inputs'!A5887,IF(dateA=3,A5882+1,IF(dateA=4,WORKDAY(A5882,1,),WORKDAY(A5882,1,holidayQ)))))</f>
        <v>44295</v>
      </c>
      <c r="B5883" s="35" t="e">
        <f>MATCH(A5883,'iBoxx inputs'!A:A,0)</f>
        <v>#N/A</v>
      </c>
      <c r="C5883" s="35" t="e">
        <f>MATCH(A5883,'Bank of England inputs'!A:A,0)</f>
        <v>#N/A</v>
      </c>
      <c r="D5883" s="6" t="e">
        <f>IF($A5883&gt;DataEnd,NA(),IFERROR(INDEX('iBoxx inputs'!B:B,MATCH($A5883,'iBoxx inputs'!$A:$A,0)),D5882))</f>
        <v>#N/A</v>
      </c>
      <c r="E5883" s="6" t="e">
        <f>IF($A5883&gt;DataEnd,NA(),IFERROR(INDEX('iBoxx inputs'!C:C,MATCH($A5883,'iBoxx inputs'!$A:$A,0)),E5882))</f>
        <v>#N/A</v>
      </c>
      <c r="F5883" s="6" t="e">
        <f>IF($A5883&gt;DataEnd,NA(),IFERROR(INDEX('Bank of England inputs'!D:D,MATCH($A5883,'Bank of England inputs'!$A:$A,0),0),F5882))</f>
        <v>#N/A</v>
      </c>
      <c r="G5883" s="19"/>
      <c r="H5883" s="5">
        <f t="shared" si="536"/>
        <v>44295</v>
      </c>
      <c r="I5883" s="6" t="e">
        <f t="shared" si="537"/>
        <v>#N/A</v>
      </c>
      <c r="J5883" s="6" t="e">
        <f t="shared" si="538"/>
        <v>#N/A</v>
      </c>
      <c r="K5883" s="19">
        <f t="shared" si="539"/>
        <v>2526</v>
      </c>
      <c r="L5883" s="6" t="e">
        <f t="shared" ca="1" si="540"/>
        <v>#N/A</v>
      </c>
    </row>
    <row r="5884" spans="1:12" x14ac:dyDescent="0.2">
      <c r="A5884" s="5">
        <f>IF(AND(dateA=1,A5883&lt;DataEnd),'iBoxx inputs'!A5888,IF(AND(dateA=2,A5883&lt;DataEnd),'Bank of England inputs'!A5888,IF(dateA=3,A5883+1,IF(dateA=4,WORKDAY(A5883,1,),WORKDAY(A5883,1,holidayQ)))))</f>
        <v>44298</v>
      </c>
      <c r="B5884" s="35" t="e">
        <f>MATCH(A5884,'iBoxx inputs'!A:A,0)</f>
        <v>#N/A</v>
      </c>
      <c r="C5884" s="35" t="e">
        <f>MATCH(A5884,'Bank of England inputs'!A:A,0)</f>
        <v>#N/A</v>
      </c>
      <c r="D5884" s="6" t="e">
        <f>IF($A5884&gt;DataEnd,NA(),IFERROR(INDEX('iBoxx inputs'!B:B,MATCH($A5884,'iBoxx inputs'!$A:$A,0)),D5883))</f>
        <v>#N/A</v>
      </c>
      <c r="E5884" s="6" t="e">
        <f>IF($A5884&gt;DataEnd,NA(),IFERROR(INDEX('iBoxx inputs'!C:C,MATCH($A5884,'iBoxx inputs'!$A:$A,0)),E5883))</f>
        <v>#N/A</v>
      </c>
      <c r="F5884" s="6" t="e">
        <f>IF($A5884&gt;DataEnd,NA(),IFERROR(INDEX('Bank of England inputs'!D:D,MATCH($A5884,'Bank of England inputs'!$A:$A,0),0),F5883))</f>
        <v>#N/A</v>
      </c>
      <c r="G5884" s="19"/>
      <c r="H5884" s="5">
        <f t="shared" si="536"/>
        <v>44298</v>
      </c>
      <c r="I5884" s="6" t="e">
        <f t="shared" si="537"/>
        <v>#N/A</v>
      </c>
      <c r="J5884" s="6" t="e">
        <f t="shared" si="538"/>
        <v>#N/A</v>
      </c>
      <c r="K5884" s="19">
        <f t="shared" si="539"/>
        <v>2525</v>
      </c>
      <c r="L5884" s="6" t="e">
        <f t="shared" ca="1" si="540"/>
        <v>#N/A</v>
      </c>
    </row>
    <row r="5885" spans="1:12" x14ac:dyDescent="0.2">
      <c r="A5885" s="5">
        <f>IF(AND(dateA=1,A5884&lt;DataEnd),'iBoxx inputs'!A5889,IF(AND(dateA=2,A5884&lt;DataEnd),'Bank of England inputs'!A5889,IF(dateA=3,A5884+1,IF(dateA=4,WORKDAY(A5884,1,),WORKDAY(A5884,1,holidayQ)))))</f>
        <v>44299</v>
      </c>
      <c r="B5885" s="35" t="e">
        <f>MATCH(A5885,'iBoxx inputs'!A:A,0)</f>
        <v>#N/A</v>
      </c>
      <c r="C5885" s="35" t="e">
        <f>MATCH(A5885,'Bank of England inputs'!A:A,0)</f>
        <v>#N/A</v>
      </c>
      <c r="D5885" s="6" t="e">
        <f>IF($A5885&gt;DataEnd,NA(),IFERROR(INDEX('iBoxx inputs'!B:B,MATCH($A5885,'iBoxx inputs'!$A:$A,0)),D5884))</f>
        <v>#N/A</v>
      </c>
      <c r="E5885" s="6" t="e">
        <f>IF($A5885&gt;DataEnd,NA(),IFERROR(INDEX('iBoxx inputs'!C:C,MATCH($A5885,'iBoxx inputs'!$A:$A,0)),E5884))</f>
        <v>#N/A</v>
      </c>
      <c r="F5885" s="6" t="e">
        <f>IF($A5885&gt;DataEnd,NA(),IFERROR(INDEX('Bank of England inputs'!D:D,MATCH($A5885,'Bank of England inputs'!$A:$A,0),0),F5884))</f>
        <v>#N/A</v>
      </c>
      <c r="G5885" s="19"/>
      <c r="H5885" s="5">
        <f t="shared" si="536"/>
        <v>44299</v>
      </c>
      <c r="I5885" s="6" t="e">
        <f t="shared" si="537"/>
        <v>#N/A</v>
      </c>
      <c r="J5885" s="6" t="e">
        <f t="shared" si="538"/>
        <v>#N/A</v>
      </c>
      <c r="K5885" s="19">
        <f t="shared" si="539"/>
        <v>2525</v>
      </c>
      <c r="L5885" s="6" t="e">
        <f t="shared" ca="1" si="540"/>
        <v>#N/A</v>
      </c>
    </row>
    <row r="5886" spans="1:12" x14ac:dyDescent="0.2">
      <c r="A5886" s="5">
        <f>IF(AND(dateA=1,A5885&lt;DataEnd),'iBoxx inputs'!A5890,IF(AND(dateA=2,A5885&lt;DataEnd),'Bank of England inputs'!A5890,IF(dateA=3,A5885+1,IF(dateA=4,WORKDAY(A5885,1,),WORKDAY(A5885,1,holidayQ)))))</f>
        <v>44300</v>
      </c>
      <c r="B5886" s="35" t="e">
        <f>MATCH(A5886,'iBoxx inputs'!A:A,0)</f>
        <v>#N/A</v>
      </c>
      <c r="C5886" s="35" t="e">
        <f>MATCH(A5886,'Bank of England inputs'!A:A,0)</f>
        <v>#N/A</v>
      </c>
      <c r="D5886" s="6" t="e">
        <f>IF($A5886&gt;DataEnd,NA(),IFERROR(INDEX('iBoxx inputs'!B:B,MATCH($A5886,'iBoxx inputs'!$A:$A,0)),D5885))</f>
        <v>#N/A</v>
      </c>
      <c r="E5886" s="6" t="e">
        <f>IF($A5886&gt;DataEnd,NA(),IFERROR(INDEX('iBoxx inputs'!C:C,MATCH($A5886,'iBoxx inputs'!$A:$A,0)),E5885))</f>
        <v>#N/A</v>
      </c>
      <c r="F5886" s="6" t="e">
        <f>IF($A5886&gt;DataEnd,NA(),IFERROR(INDEX('Bank of England inputs'!D:D,MATCH($A5886,'Bank of England inputs'!$A:$A,0),0),F5885))</f>
        <v>#N/A</v>
      </c>
      <c r="G5886" s="19"/>
      <c r="H5886" s="5">
        <f t="shared" si="536"/>
        <v>44300</v>
      </c>
      <c r="I5886" s="6" t="e">
        <f t="shared" si="537"/>
        <v>#N/A</v>
      </c>
      <c r="J5886" s="6" t="e">
        <f t="shared" si="538"/>
        <v>#N/A</v>
      </c>
      <c r="K5886" s="19">
        <f t="shared" si="539"/>
        <v>2525</v>
      </c>
      <c r="L5886" s="6" t="e">
        <f t="shared" ca="1" si="540"/>
        <v>#N/A</v>
      </c>
    </row>
    <row r="5887" spans="1:12" x14ac:dyDescent="0.2">
      <c r="A5887" s="5">
        <f>IF(AND(dateA=1,A5886&lt;DataEnd),'iBoxx inputs'!A5891,IF(AND(dateA=2,A5886&lt;DataEnd),'Bank of England inputs'!A5891,IF(dateA=3,A5886+1,IF(dateA=4,WORKDAY(A5886,1,),WORKDAY(A5886,1,holidayQ)))))</f>
        <v>44301</v>
      </c>
      <c r="B5887" s="35" t="e">
        <f>MATCH(A5887,'iBoxx inputs'!A:A,0)</f>
        <v>#N/A</v>
      </c>
      <c r="C5887" s="35" t="e">
        <f>MATCH(A5887,'Bank of England inputs'!A:A,0)</f>
        <v>#N/A</v>
      </c>
      <c r="D5887" s="6" t="e">
        <f>IF($A5887&gt;DataEnd,NA(),IFERROR(INDEX('iBoxx inputs'!B:B,MATCH($A5887,'iBoxx inputs'!$A:$A,0)),D5886))</f>
        <v>#N/A</v>
      </c>
      <c r="E5887" s="6" t="e">
        <f>IF($A5887&gt;DataEnd,NA(),IFERROR(INDEX('iBoxx inputs'!C:C,MATCH($A5887,'iBoxx inputs'!$A:$A,0)),E5886))</f>
        <v>#N/A</v>
      </c>
      <c r="F5887" s="6" t="e">
        <f>IF($A5887&gt;DataEnd,NA(),IFERROR(INDEX('Bank of England inputs'!D:D,MATCH($A5887,'Bank of England inputs'!$A:$A,0),0),F5886))</f>
        <v>#N/A</v>
      </c>
      <c r="G5887" s="19"/>
      <c r="H5887" s="5">
        <f t="shared" si="536"/>
        <v>44301</v>
      </c>
      <c r="I5887" s="6" t="e">
        <f t="shared" si="537"/>
        <v>#N/A</v>
      </c>
      <c r="J5887" s="6" t="e">
        <f t="shared" si="538"/>
        <v>#N/A</v>
      </c>
      <c r="K5887" s="19">
        <f t="shared" si="539"/>
        <v>2525</v>
      </c>
      <c r="L5887" s="6" t="e">
        <f t="shared" ca="1" si="540"/>
        <v>#N/A</v>
      </c>
    </row>
    <row r="5888" spans="1:12" x14ac:dyDescent="0.2">
      <c r="A5888" s="5">
        <f>IF(AND(dateA=1,A5887&lt;DataEnd),'iBoxx inputs'!A5892,IF(AND(dateA=2,A5887&lt;DataEnd),'Bank of England inputs'!A5892,IF(dateA=3,A5887+1,IF(dateA=4,WORKDAY(A5887,1,),WORKDAY(A5887,1,holidayQ)))))</f>
        <v>44302</v>
      </c>
      <c r="B5888" s="35" t="e">
        <f>MATCH(A5888,'iBoxx inputs'!A:A,0)</f>
        <v>#N/A</v>
      </c>
      <c r="C5888" s="35" t="e">
        <f>MATCH(A5888,'Bank of England inputs'!A:A,0)</f>
        <v>#N/A</v>
      </c>
      <c r="D5888" s="6" t="e">
        <f>IF($A5888&gt;DataEnd,NA(),IFERROR(INDEX('iBoxx inputs'!B:B,MATCH($A5888,'iBoxx inputs'!$A:$A,0)),D5887))</f>
        <v>#N/A</v>
      </c>
      <c r="E5888" s="6" t="e">
        <f>IF($A5888&gt;DataEnd,NA(),IFERROR(INDEX('iBoxx inputs'!C:C,MATCH($A5888,'iBoxx inputs'!$A:$A,0)),E5887))</f>
        <v>#N/A</v>
      </c>
      <c r="F5888" s="6" t="e">
        <f>IF($A5888&gt;DataEnd,NA(),IFERROR(INDEX('Bank of England inputs'!D:D,MATCH($A5888,'Bank of England inputs'!$A:$A,0),0),F5887))</f>
        <v>#N/A</v>
      </c>
      <c r="G5888" s="19"/>
      <c r="H5888" s="5">
        <f t="shared" si="536"/>
        <v>44302</v>
      </c>
      <c r="I5888" s="6" t="e">
        <f t="shared" si="537"/>
        <v>#N/A</v>
      </c>
      <c r="J5888" s="6" t="e">
        <f t="shared" si="538"/>
        <v>#N/A</v>
      </c>
      <c r="K5888" s="19">
        <f t="shared" si="539"/>
        <v>2526</v>
      </c>
      <c r="L5888" s="6" t="e">
        <f t="shared" ca="1" si="540"/>
        <v>#N/A</v>
      </c>
    </row>
    <row r="5889" spans="1:12" x14ac:dyDescent="0.2">
      <c r="A5889" s="5">
        <f>IF(AND(dateA=1,A5888&lt;DataEnd),'iBoxx inputs'!A5893,IF(AND(dateA=2,A5888&lt;DataEnd),'Bank of England inputs'!A5893,IF(dateA=3,A5888+1,IF(dateA=4,WORKDAY(A5888,1,),WORKDAY(A5888,1,holidayQ)))))</f>
        <v>44305</v>
      </c>
      <c r="B5889" s="35" t="e">
        <f>MATCH(A5889,'iBoxx inputs'!A:A,0)</f>
        <v>#N/A</v>
      </c>
      <c r="C5889" s="35" t="e">
        <f>MATCH(A5889,'Bank of England inputs'!A:A,0)</f>
        <v>#N/A</v>
      </c>
      <c r="D5889" s="6" t="e">
        <f>IF($A5889&gt;DataEnd,NA(),IFERROR(INDEX('iBoxx inputs'!B:B,MATCH($A5889,'iBoxx inputs'!$A:$A,0)),D5888))</f>
        <v>#N/A</v>
      </c>
      <c r="E5889" s="6" t="e">
        <f>IF($A5889&gt;DataEnd,NA(),IFERROR(INDEX('iBoxx inputs'!C:C,MATCH($A5889,'iBoxx inputs'!$A:$A,0)),E5888))</f>
        <v>#N/A</v>
      </c>
      <c r="F5889" s="6" t="e">
        <f>IF($A5889&gt;DataEnd,NA(),IFERROR(INDEX('Bank of England inputs'!D:D,MATCH($A5889,'Bank of England inputs'!$A:$A,0),0),F5888))</f>
        <v>#N/A</v>
      </c>
      <c r="G5889" s="19"/>
      <c r="H5889" s="5">
        <f t="shared" si="536"/>
        <v>44305</v>
      </c>
      <c r="I5889" s="6" t="e">
        <f t="shared" si="537"/>
        <v>#N/A</v>
      </c>
      <c r="J5889" s="6" t="e">
        <f t="shared" si="538"/>
        <v>#N/A</v>
      </c>
      <c r="K5889" s="19">
        <f t="shared" si="539"/>
        <v>2525</v>
      </c>
      <c r="L5889" s="6" t="e">
        <f t="shared" ca="1" si="540"/>
        <v>#N/A</v>
      </c>
    </row>
    <row r="5890" spans="1:12" x14ac:dyDescent="0.2">
      <c r="A5890" s="5">
        <f>IF(AND(dateA=1,A5889&lt;DataEnd),'iBoxx inputs'!A5894,IF(AND(dateA=2,A5889&lt;DataEnd),'Bank of England inputs'!A5894,IF(dateA=3,A5889+1,IF(dateA=4,WORKDAY(A5889,1,),WORKDAY(A5889,1,holidayQ)))))</f>
        <v>44306</v>
      </c>
      <c r="B5890" s="35" t="e">
        <f>MATCH(A5890,'iBoxx inputs'!A:A,0)</f>
        <v>#N/A</v>
      </c>
      <c r="C5890" s="35" t="e">
        <f>MATCH(A5890,'Bank of England inputs'!A:A,0)</f>
        <v>#N/A</v>
      </c>
      <c r="D5890" s="6" t="e">
        <f>IF($A5890&gt;DataEnd,NA(),IFERROR(INDEX('iBoxx inputs'!B:B,MATCH($A5890,'iBoxx inputs'!$A:$A,0)),D5889))</f>
        <v>#N/A</v>
      </c>
      <c r="E5890" s="6" t="e">
        <f>IF($A5890&gt;DataEnd,NA(),IFERROR(INDEX('iBoxx inputs'!C:C,MATCH($A5890,'iBoxx inputs'!$A:$A,0)),E5889))</f>
        <v>#N/A</v>
      </c>
      <c r="F5890" s="6" t="e">
        <f>IF($A5890&gt;DataEnd,NA(),IFERROR(INDEX('Bank of England inputs'!D:D,MATCH($A5890,'Bank of England inputs'!$A:$A,0),0),F5889))</f>
        <v>#N/A</v>
      </c>
      <c r="G5890" s="19"/>
      <c r="H5890" s="5">
        <f t="shared" ref="H5890:H5953" si="541">A5890</f>
        <v>44306</v>
      </c>
      <c r="I5890" s="6" t="e">
        <f t="shared" ref="I5890:I5953" si="542">(D5890+E5890)/2</f>
        <v>#N/A</v>
      </c>
      <c r="J5890" s="6" t="e">
        <f t="shared" ref="J5890:J5953" si="543">((1+I5890/100)/(1+F5890/100)-1)*100</f>
        <v>#N/A</v>
      </c>
      <c r="K5890" s="19">
        <f t="shared" si="539"/>
        <v>2525</v>
      </c>
      <c r="L5890" s="6" t="e">
        <f t="shared" ca="1" si="540"/>
        <v>#N/A</v>
      </c>
    </row>
    <row r="5891" spans="1:12" x14ac:dyDescent="0.2">
      <c r="A5891" s="5">
        <f>IF(AND(dateA=1,A5890&lt;DataEnd),'iBoxx inputs'!A5895,IF(AND(dateA=2,A5890&lt;DataEnd),'Bank of England inputs'!A5895,IF(dateA=3,A5890+1,IF(dateA=4,WORKDAY(A5890,1,),WORKDAY(A5890,1,holidayQ)))))</f>
        <v>44307</v>
      </c>
      <c r="B5891" s="35" t="e">
        <f>MATCH(A5891,'iBoxx inputs'!A:A,0)</f>
        <v>#N/A</v>
      </c>
      <c r="C5891" s="35" t="e">
        <f>MATCH(A5891,'Bank of England inputs'!A:A,0)</f>
        <v>#N/A</v>
      </c>
      <c r="D5891" s="6" t="e">
        <f>IF($A5891&gt;DataEnd,NA(),IFERROR(INDEX('iBoxx inputs'!B:B,MATCH($A5891,'iBoxx inputs'!$A:$A,0)),D5890))</f>
        <v>#N/A</v>
      </c>
      <c r="E5891" s="6" t="e">
        <f>IF($A5891&gt;DataEnd,NA(),IFERROR(INDEX('iBoxx inputs'!C:C,MATCH($A5891,'iBoxx inputs'!$A:$A,0)),E5890))</f>
        <v>#N/A</v>
      </c>
      <c r="F5891" s="6" t="e">
        <f>IF($A5891&gt;DataEnd,NA(),IFERROR(INDEX('Bank of England inputs'!D:D,MATCH($A5891,'Bank of England inputs'!$A:$A,0),0),F5890))</f>
        <v>#N/A</v>
      </c>
      <c r="G5891" s="19"/>
      <c r="H5891" s="5">
        <f t="shared" si="541"/>
        <v>44307</v>
      </c>
      <c r="I5891" s="6" t="e">
        <f t="shared" si="542"/>
        <v>#N/A</v>
      </c>
      <c r="J5891" s="6" t="e">
        <f t="shared" si="543"/>
        <v>#N/A</v>
      </c>
      <c r="K5891" s="19">
        <f t="shared" si="539"/>
        <v>2525</v>
      </c>
      <c r="L5891" s="6" t="e">
        <f t="shared" ca="1" si="540"/>
        <v>#N/A</v>
      </c>
    </row>
    <row r="5892" spans="1:12" x14ac:dyDescent="0.2">
      <c r="A5892" s="5">
        <f>IF(AND(dateA=1,A5891&lt;DataEnd),'iBoxx inputs'!A5896,IF(AND(dateA=2,A5891&lt;DataEnd),'Bank of England inputs'!A5896,IF(dateA=3,A5891+1,IF(dateA=4,WORKDAY(A5891,1,),WORKDAY(A5891,1,holidayQ)))))</f>
        <v>44308</v>
      </c>
      <c r="B5892" s="35" t="e">
        <f>MATCH(A5892,'iBoxx inputs'!A:A,0)</f>
        <v>#N/A</v>
      </c>
      <c r="C5892" s="35" t="e">
        <f>MATCH(A5892,'Bank of England inputs'!A:A,0)</f>
        <v>#N/A</v>
      </c>
      <c r="D5892" s="6" t="e">
        <f>IF($A5892&gt;DataEnd,NA(),IFERROR(INDEX('iBoxx inputs'!B:B,MATCH($A5892,'iBoxx inputs'!$A:$A,0)),D5891))</f>
        <v>#N/A</v>
      </c>
      <c r="E5892" s="6" t="e">
        <f>IF($A5892&gt;DataEnd,NA(),IFERROR(INDEX('iBoxx inputs'!C:C,MATCH($A5892,'iBoxx inputs'!$A:$A,0)),E5891))</f>
        <v>#N/A</v>
      </c>
      <c r="F5892" s="6" t="e">
        <f>IF($A5892&gt;DataEnd,NA(),IFERROR(INDEX('Bank of England inputs'!D:D,MATCH($A5892,'Bank of England inputs'!$A:$A,0),0),F5891))</f>
        <v>#N/A</v>
      </c>
      <c r="G5892" s="19"/>
      <c r="H5892" s="5">
        <f t="shared" si="541"/>
        <v>44308</v>
      </c>
      <c r="I5892" s="6" t="e">
        <f t="shared" si="542"/>
        <v>#N/A</v>
      </c>
      <c r="J5892" s="6" t="e">
        <f t="shared" si="543"/>
        <v>#N/A</v>
      </c>
      <c r="K5892" s="19">
        <f t="shared" si="539"/>
        <v>2526</v>
      </c>
      <c r="L5892" s="6" t="e">
        <f t="shared" ca="1" si="540"/>
        <v>#N/A</v>
      </c>
    </row>
    <row r="5893" spans="1:12" x14ac:dyDescent="0.2">
      <c r="A5893" s="5">
        <f>IF(AND(dateA=1,A5892&lt;DataEnd),'iBoxx inputs'!A5897,IF(AND(dateA=2,A5892&lt;DataEnd),'Bank of England inputs'!A5897,IF(dateA=3,A5892+1,IF(dateA=4,WORKDAY(A5892,1,),WORKDAY(A5892,1,holidayQ)))))</f>
        <v>44309</v>
      </c>
      <c r="B5893" s="35" t="e">
        <f>MATCH(A5893,'iBoxx inputs'!A:A,0)</f>
        <v>#N/A</v>
      </c>
      <c r="C5893" s="35" t="e">
        <f>MATCH(A5893,'Bank of England inputs'!A:A,0)</f>
        <v>#N/A</v>
      </c>
      <c r="D5893" s="6" t="e">
        <f>IF($A5893&gt;DataEnd,NA(),IFERROR(INDEX('iBoxx inputs'!B:B,MATCH($A5893,'iBoxx inputs'!$A:$A,0)),D5892))</f>
        <v>#N/A</v>
      </c>
      <c r="E5893" s="6" t="e">
        <f>IF($A5893&gt;DataEnd,NA(),IFERROR(INDEX('iBoxx inputs'!C:C,MATCH($A5893,'iBoxx inputs'!$A:$A,0)),E5892))</f>
        <v>#N/A</v>
      </c>
      <c r="F5893" s="6" t="e">
        <f>IF($A5893&gt;DataEnd,NA(),IFERROR(INDEX('Bank of England inputs'!D:D,MATCH($A5893,'Bank of England inputs'!$A:$A,0),0),F5892))</f>
        <v>#N/A</v>
      </c>
      <c r="G5893" s="19"/>
      <c r="H5893" s="5">
        <f t="shared" si="541"/>
        <v>44309</v>
      </c>
      <c r="I5893" s="6" t="e">
        <f t="shared" si="542"/>
        <v>#N/A</v>
      </c>
      <c r="J5893" s="6" t="e">
        <f t="shared" si="543"/>
        <v>#N/A</v>
      </c>
      <c r="K5893" s="19">
        <f t="shared" si="539"/>
        <v>2527</v>
      </c>
      <c r="L5893" s="6" t="e">
        <f t="shared" ca="1" si="540"/>
        <v>#N/A</v>
      </c>
    </row>
    <row r="5894" spans="1:12" x14ac:dyDescent="0.2">
      <c r="A5894" s="5">
        <f>IF(AND(dateA=1,A5893&lt;DataEnd),'iBoxx inputs'!A5898,IF(AND(dateA=2,A5893&lt;DataEnd),'Bank of England inputs'!A5898,IF(dateA=3,A5893+1,IF(dateA=4,WORKDAY(A5893,1,),WORKDAY(A5893,1,holidayQ)))))</f>
        <v>44312</v>
      </c>
      <c r="B5894" s="35" t="e">
        <f>MATCH(A5894,'iBoxx inputs'!A:A,0)</f>
        <v>#N/A</v>
      </c>
      <c r="C5894" s="35" t="e">
        <f>MATCH(A5894,'Bank of England inputs'!A:A,0)</f>
        <v>#N/A</v>
      </c>
      <c r="D5894" s="6" t="e">
        <f>IF($A5894&gt;DataEnd,NA(),IFERROR(INDEX('iBoxx inputs'!B:B,MATCH($A5894,'iBoxx inputs'!$A:$A,0)),D5893))</f>
        <v>#N/A</v>
      </c>
      <c r="E5894" s="6" t="e">
        <f>IF($A5894&gt;DataEnd,NA(),IFERROR(INDEX('iBoxx inputs'!C:C,MATCH($A5894,'iBoxx inputs'!$A:$A,0)),E5893))</f>
        <v>#N/A</v>
      </c>
      <c r="F5894" s="6" t="e">
        <f>IF($A5894&gt;DataEnd,NA(),IFERROR(INDEX('Bank of England inputs'!D:D,MATCH($A5894,'Bank of England inputs'!$A:$A,0),0),F5893))</f>
        <v>#N/A</v>
      </c>
      <c r="G5894" s="19"/>
      <c r="H5894" s="5">
        <f t="shared" si="541"/>
        <v>44312</v>
      </c>
      <c r="I5894" s="6" t="e">
        <f t="shared" si="542"/>
        <v>#N/A</v>
      </c>
      <c r="J5894" s="6" t="e">
        <f t="shared" si="543"/>
        <v>#N/A</v>
      </c>
      <c r="K5894" s="19">
        <f t="shared" si="539"/>
        <v>2527</v>
      </c>
      <c r="L5894" s="6" t="e">
        <f t="shared" ca="1" si="540"/>
        <v>#N/A</v>
      </c>
    </row>
    <row r="5895" spans="1:12" x14ac:dyDescent="0.2">
      <c r="A5895" s="5">
        <f>IF(AND(dateA=1,A5894&lt;DataEnd),'iBoxx inputs'!A5899,IF(AND(dateA=2,A5894&lt;DataEnd),'Bank of England inputs'!A5899,IF(dateA=3,A5894+1,IF(dateA=4,WORKDAY(A5894,1,),WORKDAY(A5894,1,holidayQ)))))</f>
        <v>44313</v>
      </c>
      <c r="B5895" s="35" t="e">
        <f>MATCH(A5895,'iBoxx inputs'!A:A,0)</f>
        <v>#N/A</v>
      </c>
      <c r="C5895" s="35" t="e">
        <f>MATCH(A5895,'Bank of England inputs'!A:A,0)</f>
        <v>#N/A</v>
      </c>
      <c r="D5895" s="6" t="e">
        <f>IF($A5895&gt;DataEnd,NA(),IFERROR(INDEX('iBoxx inputs'!B:B,MATCH($A5895,'iBoxx inputs'!$A:$A,0)),D5894))</f>
        <v>#N/A</v>
      </c>
      <c r="E5895" s="6" t="e">
        <f>IF($A5895&gt;DataEnd,NA(),IFERROR(INDEX('iBoxx inputs'!C:C,MATCH($A5895,'iBoxx inputs'!$A:$A,0)),E5894))</f>
        <v>#N/A</v>
      </c>
      <c r="F5895" s="6" t="e">
        <f>IF($A5895&gt;DataEnd,NA(),IFERROR(INDEX('Bank of England inputs'!D:D,MATCH($A5895,'Bank of England inputs'!$A:$A,0),0),F5894))</f>
        <v>#N/A</v>
      </c>
      <c r="G5895" s="19"/>
      <c r="H5895" s="5">
        <f t="shared" si="541"/>
        <v>44313</v>
      </c>
      <c r="I5895" s="6" t="e">
        <f t="shared" si="542"/>
        <v>#N/A</v>
      </c>
      <c r="J5895" s="6" t="e">
        <f t="shared" si="543"/>
        <v>#N/A</v>
      </c>
      <c r="K5895" s="19">
        <f t="shared" si="539"/>
        <v>2527</v>
      </c>
      <c r="L5895" s="6" t="e">
        <f t="shared" ca="1" si="540"/>
        <v>#N/A</v>
      </c>
    </row>
    <row r="5896" spans="1:12" x14ac:dyDescent="0.2">
      <c r="A5896" s="5">
        <f>IF(AND(dateA=1,A5895&lt;DataEnd),'iBoxx inputs'!A5900,IF(AND(dateA=2,A5895&lt;DataEnd),'Bank of England inputs'!A5900,IF(dateA=3,A5895+1,IF(dateA=4,WORKDAY(A5895,1,),WORKDAY(A5895,1,holidayQ)))))</f>
        <v>44314</v>
      </c>
      <c r="B5896" s="35" t="e">
        <f>MATCH(A5896,'iBoxx inputs'!A:A,0)</f>
        <v>#N/A</v>
      </c>
      <c r="C5896" s="35" t="e">
        <f>MATCH(A5896,'Bank of England inputs'!A:A,0)</f>
        <v>#N/A</v>
      </c>
      <c r="D5896" s="6" t="e">
        <f>IF($A5896&gt;DataEnd,NA(),IFERROR(INDEX('iBoxx inputs'!B:B,MATCH($A5896,'iBoxx inputs'!$A:$A,0)),D5895))</f>
        <v>#N/A</v>
      </c>
      <c r="E5896" s="6" t="e">
        <f>IF($A5896&gt;DataEnd,NA(),IFERROR(INDEX('iBoxx inputs'!C:C,MATCH($A5896,'iBoxx inputs'!$A:$A,0)),E5895))</f>
        <v>#N/A</v>
      </c>
      <c r="F5896" s="6" t="e">
        <f>IF($A5896&gt;DataEnd,NA(),IFERROR(INDEX('Bank of England inputs'!D:D,MATCH($A5896,'Bank of England inputs'!$A:$A,0),0),F5895))</f>
        <v>#N/A</v>
      </c>
      <c r="G5896" s="19"/>
      <c r="H5896" s="5">
        <f t="shared" si="541"/>
        <v>44314</v>
      </c>
      <c r="I5896" s="6" t="e">
        <f t="shared" si="542"/>
        <v>#N/A</v>
      </c>
      <c r="J5896" s="6" t="e">
        <f t="shared" si="543"/>
        <v>#N/A</v>
      </c>
      <c r="K5896" s="19">
        <f t="shared" si="539"/>
        <v>2527</v>
      </c>
      <c r="L5896" s="6" t="e">
        <f t="shared" ca="1" si="540"/>
        <v>#N/A</v>
      </c>
    </row>
    <row r="5897" spans="1:12" x14ac:dyDescent="0.2">
      <c r="A5897" s="5">
        <f>IF(AND(dateA=1,A5896&lt;DataEnd),'iBoxx inputs'!A5901,IF(AND(dateA=2,A5896&lt;DataEnd),'Bank of England inputs'!A5901,IF(dateA=3,A5896+1,IF(dateA=4,WORKDAY(A5896,1,),WORKDAY(A5896,1,holidayQ)))))</f>
        <v>44315</v>
      </c>
      <c r="B5897" s="35" t="e">
        <f>MATCH(A5897,'iBoxx inputs'!A:A,0)</f>
        <v>#N/A</v>
      </c>
      <c r="C5897" s="35" t="e">
        <f>MATCH(A5897,'Bank of England inputs'!A:A,0)</f>
        <v>#N/A</v>
      </c>
      <c r="D5897" s="6" t="e">
        <f>IF($A5897&gt;DataEnd,NA(),IFERROR(INDEX('iBoxx inputs'!B:B,MATCH($A5897,'iBoxx inputs'!$A:$A,0)),D5896))</f>
        <v>#N/A</v>
      </c>
      <c r="E5897" s="6" t="e">
        <f>IF($A5897&gt;DataEnd,NA(),IFERROR(INDEX('iBoxx inputs'!C:C,MATCH($A5897,'iBoxx inputs'!$A:$A,0)),E5896))</f>
        <v>#N/A</v>
      </c>
      <c r="F5897" s="6" t="e">
        <f>IF($A5897&gt;DataEnd,NA(),IFERROR(INDEX('Bank of England inputs'!D:D,MATCH($A5897,'Bank of England inputs'!$A:$A,0),0),F5896))</f>
        <v>#N/A</v>
      </c>
      <c r="G5897" s="19"/>
      <c r="H5897" s="5">
        <f t="shared" si="541"/>
        <v>44315</v>
      </c>
      <c r="I5897" s="6" t="e">
        <f t="shared" si="542"/>
        <v>#N/A</v>
      </c>
      <c r="J5897" s="6" t="e">
        <f t="shared" si="543"/>
        <v>#N/A</v>
      </c>
      <c r="K5897" s="19">
        <f t="shared" si="539"/>
        <v>2528</v>
      </c>
      <c r="L5897" s="6" t="e">
        <f t="shared" ca="1" si="540"/>
        <v>#N/A</v>
      </c>
    </row>
    <row r="5898" spans="1:12" x14ac:dyDescent="0.2">
      <c r="A5898" s="5">
        <f>IF(AND(dateA=1,A5897&lt;DataEnd),'iBoxx inputs'!A5902,IF(AND(dateA=2,A5897&lt;DataEnd),'Bank of England inputs'!A5902,IF(dateA=3,A5897+1,IF(dateA=4,WORKDAY(A5897,1,),WORKDAY(A5897,1,holidayQ)))))</f>
        <v>44316</v>
      </c>
      <c r="B5898" s="35" t="e">
        <f>MATCH(A5898,'iBoxx inputs'!A:A,0)</f>
        <v>#N/A</v>
      </c>
      <c r="C5898" s="35" t="e">
        <f>MATCH(A5898,'Bank of England inputs'!A:A,0)</f>
        <v>#N/A</v>
      </c>
      <c r="D5898" s="6" t="e">
        <f>IF($A5898&gt;DataEnd,NA(),IFERROR(INDEX('iBoxx inputs'!B:B,MATCH($A5898,'iBoxx inputs'!$A:$A,0)),D5897))</f>
        <v>#N/A</v>
      </c>
      <c r="E5898" s="6" t="e">
        <f>IF($A5898&gt;DataEnd,NA(),IFERROR(INDEX('iBoxx inputs'!C:C,MATCH($A5898,'iBoxx inputs'!$A:$A,0)),E5897))</f>
        <v>#N/A</v>
      </c>
      <c r="F5898" s="6" t="e">
        <f>IF($A5898&gt;DataEnd,NA(),IFERROR(INDEX('Bank of England inputs'!D:D,MATCH($A5898,'Bank of England inputs'!$A:$A,0),0),F5897))</f>
        <v>#N/A</v>
      </c>
      <c r="G5898" s="19"/>
      <c r="H5898" s="5">
        <f t="shared" si="541"/>
        <v>44316</v>
      </c>
      <c r="I5898" s="6" t="e">
        <f t="shared" si="542"/>
        <v>#N/A</v>
      </c>
      <c r="J5898" s="6" t="e">
        <f t="shared" si="543"/>
        <v>#N/A</v>
      </c>
      <c r="K5898" s="19">
        <f t="shared" si="539"/>
        <v>2529</v>
      </c>
      <c r="L5898" s="6" t="e">
        <f t="shared" ca="1" si="540"/>
        <v>#N/A</v>
      </c>
    </row>
    <row r="5899" spans="1:12" x14ac:dyDescent="0.2">
      <c r="A5899" s="5">
        <f>IF(AND(dateA=1,A5898&lt;DataEnd),'iBoxx inputs'!A5903,IF(AND(dateA=2,A5898&lt;DataEnd),'Bank of England inputs'!A5903,IF(dateA=3,A5898+1,IF(dateA=4,WORKDAY(A5898,1,),WORKDAY(A5898,1,holidayQ)))))</f>
        <v>44320</v>
      </c>
      <c r="B5899" s="35" t="e">
        <f>MATCH(A5899,'iBoxx inputs'!A:A,0)</f>
        <v>#N/A</v>
      </c>
      <c r="C5899" s="35" t="e">
        <f>MATCH(A5899,'Bank of England inputs'!A:A,0)</f>
        <v>#N/A</v>
      </c>
      <c r="D5899" s="6" t="e">
        <f>IF($A5899&gt;DataEnd,NA(),IFERROR(INDEX('iBoxx inputs'!B:B,MATCH($A5899,'iBoxx inputs'!$A:$A,0)),D5898))</f>
        <v>#N/A</v>
      </c>
      <c r="E5899" s="6" t="e">
        <f>IF($A5899&gt;DataEnd,NA(),IFERROR(INDEX('iBoxx inputs'!C:C,MATCH($A5899,'iBoxx inputs'!$A:$A,0)),E5898))</f>
        <v>#N/A</v>
      </c>
      <c r="F5899" s="6" t="e">
        <f>IF($A5899&gt;DataEnd,NA(),IFERROR(INDEX('Bank of England inputs'!D:D,MATCH($A5899,'Bank of England inputs'!$A:$A,0),0),F5898))</f>
        <v>#N/A</v>
      </c>
      <c r="G5899" s="19"/>
      <c r="H5899" s="5">
        <f t="shared" si="541"/>
        <v>44320</v>
      </c>
      <c r="I5899" s="6" t="e">
        <f t="shared" si="542"/>
        <v>#N/A</v>
      </c>
      <c r="J5899" s="6" t="e">
        <f t="shared" si="543"/>
        <v>#N/A</v>
      </c>
      <c r="K5899" s="19">
        <f t="shared" si="539"/>
        <v>2528</v>
      </c>
      <c r="L5899" s="6" t="e">
        <f t="shared" ca="1" si="540"/>
        <v>#N/A</v>
      </c>
    </row>
    <row r="5900" spans="1:12" x14ac:dyDescent="0.2">
      <c r="A5900" s="5">
        <f>IF(AND(dateA=1,A5899&lt;DataEnd),'iBoxx inputs'!A5904,IF(AND(dateA=2,A5899&lt;DataEnd),'Bank of England inputs'!A5904,IF(dateA=3,A5899+1,IF(dateA=4,WORKDAY(A5899,1,),WORKDAY(A5899,1,holidayQ)))))</f>
        <v>44321</v>
      </c>
      <c r="B5900" s="35" t="e">
        <f>MATCH(A5900,'iBoxx inputs'!A:A,0)</f>
        <v>#N/A</v>
      </c>
      <c r="C5900" s="35" t="e">
        <f>MATCH(A5900,'Bank of England inputs'!A:A,0)</f>
        <v>#N/A</v>
      </c>
      <c r="D5900" s="6" t="e">
        <f>IF($A5900&gt;DataEnd,NA(),IFERROR(INDEX('iBoxx inputs'!B:B,MATCH($A5900,'iBoxx inputs'!$A:$A,0)),D5899))</f>
        <v>#N/A</v>
      </c>
      <c r="E5900" s="6" t="e">
        <f>IF($A5900&gt;DataEnd,NA(),IFERROR(INDEX('iBoxx inputs'!C:C,MATCH($A5900,'iBoxx inputs'!$A:$A,0)),E5899))</f>
        <v>#N/A</v>
      </c>
      <c r="F5900" s="6" t="e">
        <f>IF($A5900&gt;DataEnd,NA(),IFERROR(INDEX('Bank of England inputs'!D:D,MATCH($A5900,'Bank of England inputs'!$A:$A,0),0),F5899))</f>
        <v>#N/A</v>
      </c>
      <c r="G5900" s="19"/>
      <c r="H5900" s="5">
        <f t="shared" si="541"/>
        <v>44321</v>
      </c>
      <c r="I5900" s="6" t="e">
        <f t="shared" si="542"/>
        <v>#N/A</v>
      </c>
      <c r="J5900" s="6" t="e">
        <f t="shared" si="543"/>
        <v>#N/A</v>
      </c>
      <c r="K5900" s="19">
        <f t="shared" si="539"/>
        <v>2528</v>
      </c>
      <c r="L5900" s="6" t="e">
        <f t="shared" ca="1" si="540"/>
        <v>#N/A</v>
      </c>
    </row>
    <row r="5901" spans="1:12" x14ac:dyDescent="0.2">
      <c r="A5901" s="5">
        <f>IF(AND(dateA=1,A5900&lt;DataEnd),'iBoxx inputs'!A5905,IF(AND(dateA=2,A5900&lt;DataEnd),'Bank of England inputs'!A5905,IF(dateA=3,A5900+1,IF(dateA=4,WORKDAY(A5900,1,),WORKDAY(A5900,1,holidayQ)))))</f>
        <v>44322</v>
      </c>
      <c r="B5901" s="35" t="e">
        <f>MATCH(A5901,'iBoxx inputs'!A:A,0)</f>
        <v>#N/A</v>
      </c>
      <c r="C5901" s="35" t="e">
        <f>MATCH(A5901,'Bank of England inputs'!A:A,0)</f>
        <v>#N/A</v>
      </c>
      <c r="D5901" s="6" t="e">
        <f>IF($A5901&gt;DataEnd,NA(),IFERROR(INDEX('iBoxx inputs'!B:B,MATCH($A5901,'iBoxx inputs'!$A:$A,0)),D5900))</f>
        <v>#N/A</v>
      </c>
      <c r="E5901" s="6" t="e">
        <f>IF($A5901&gt;DataEnd,NA(),IFERROR(INDEX('iBoxx inputs'!C:C,MATCH($A5901,'iBoxx inputs'!$A:$A,0)),E5900))</f>
        <v>#N/A</v>
      </c>
      <c r="F5901" s="6" t="e">
        <f>IF($A5901&gt;DataEnd,NA(),IFERROR(INDEX('Bank of England inputs'!D:D,MATCH($A5901,'Bank of England inputs'!$A:$A,0),0),F5900))</f>
        <v>#N/A</v>
      </c>
      <c r="G5901" s="19"/>
      <c r="H5901" s="5">
        <f t="shared" si="541"/>
        <v>44322</v>
      </c>
      <c r="I5901" s="6" t="e">
        <f t="shared" si="542"/>
        <v>#N/A</v>
      </c>
      <c r="J5901" s="6" t="e">
        <f t="shared" si="543"/>
        <v>#N/A</v>
      </c>
      <c r="K5901" s="19">
        <f t="shared" si="539"/>
        <v>2528</v>
      </c>
      <c r="L5901" s="6" t="e">
        <f t="shared" ca="1" si="540"/>
        <v>#N/A</v>
      </c>
    </row>
    <row r="5902" spans="1:12" x14ac:dyDescent="0.2">
      <c r="A5902" s="5">
        <f>IF(AND(dateA=1,A5901&lt;DataEnd),'iBoxx inputs'!A5906,IF(AND(dateA=2,A5901&lt;DataEnd),'Bank of England inputs'!A5906,IF(dateA=3,A5901+1,IF(dateA=4,WORKDAY(A5901,1,),WORKDAY(A5901,1,holidayQ)))))</f>
        <v>44323</v>
      </c>
      <c r="B5902" s="35" t="e">
        <f>MATCH(A5902,'iBoxx inputs'!A:A,0)</f>
        <v>#N/A</v>
      </c>
      <c r="C5902" s="35" t="e">
        <f>MATCH(A5902,'Bank of England inputs'!A:A,0)</f>
        <v>#N/A</v>
      </c>
      <c r="D5902" s="6" t="e">
        <f>IF($A5902&gt;DataEnd,NA(),IFERROR(INDEX('iBoxx inputs'!B:B,MATCH($A5902,'iBoxx inputs'!$A:$A,0)),D5901))</f>
        <v>#N/A</v>
      </c>
      <c r="E5902" s="6" t="e">
        <f>IF($A5902&gt;DataEnd,NA(),IFERROR(INDEX('iBoxx inputs'!C:C,MATCH($A5902,'iBoxx inputs'!$A:$A,0)),E5901))</f>
        <v>#N/A</v>
      </c>
      <c r="F5902" s="6" t="e">
        <f>IF($A5902&gt;DataEnd,NA(),IFERROR(INDEX('Bank of England inputs'!D:D,MATCH($A5902,'Bank of England inputs'!$A:$A,0),0),F5901))</f>
        <v>#N/A</v>
      </c>
      <c r="G5902" s="19"/>
      <c r="H5902" s="5">
        <f t="shared" si="541"/>
        <v>44323</v>
      </c>
      <c r="I5902" s="6" t="e">
        <f t="shared" si="542"/>
        <v>#N/A</v>
      </c>
      <c r="J5902" s="6" t="e">
        <f t="shared" si="543"/>
        <v>#N/A</v>
      </c>
      <c r="K5902" s="19">
        <f t="shared" si="539"/>
        <v>2529</v>
      </c>
      <c r="L5902" s="6" t="e">
        <f t="shared" ca="1" si="540"/>
        <v>#N/A</v>
      </c>
    </row>
    <row r="5903" spans="1:12" x14ac:dyDescent="0.2">
      <c r="A5903" s="5">
        <f>IF(AND(dateA=1,A5902&lt;DataEnd),'iBoxx inputs'!A5907,IF(AND(dateA=2,A5902&lt;DataEnd),'Bank of England inputs'!A5907,IF(dateA=3,A5902+1,IF(dateA=4,WORKDAY(A5902,1,),WORKDAY(A5902,1,holidayQ)))))</f>
        <v>44326</v>
      </c>
      <c r="B5903" s="35" t="e">
        <f>MATCH(A5903,'iBoxx inputs'!A:A,0)</f>
        <v>#N/A</v>
      </c>
      <c r="C5903" s="35" t="e">
        <f>MATCH(A5903,'Bank of England inputs'!A:A,0)</f>
        <v>#N/A</v>
      </c>
      <c r="D5903" s="6" t="e">
        <f>IF($A5903&gt;DataEnd,NA(),IFERROR(INDEX('iBoxx inputs'!B:B,MATCH($A5903,'iBoxx inputs'!$A:$A,0)),D5902))</f>
        <v>#N/A</v>
      </c>
      <c r="E5903" s="6" t="e">
        <f>IF($A5903&gt;DataEnd,NA(),IFERROR(INDEX('iBoxx inputs'!C:C,MATCH($A5903,'iBoxx inputs'!$A:$A,0)),E5902))</f>
        <v>#N/A</v>
      </c>
      <c r="F5903" s="6" t="e">
        <f>IF($A5903&gt;DataEnd,NA(),IFERROR(INDEX('Bank of England inputs'!D:D,MATCH($A5903,'Bank of England inputs'!$A:$A,0),0),F5902))</f>
        <v>#N/A</v>
      </c>
      <c r="G5903" s="19"/>
      <c r="H5903" s="5">
        <f t="shared" si="541"/>
        <v>44326</v>
      </c>
      <c r="I5903" s="6" t="e">
        <f t="shared" si="542"/>
        <v>#N/A</v>
      </c>
      <c r="J5903" s="6" t="e">
        <f t="shared" si="543"/>
        <v>#N/A</v>
      </c>
      <c r="K5903" s="19">
        <f t="shared" si="539"/>
        <v>2528</v>
      </c>
      <c r="L5903" s="6" t="e">
        <f t="shared" ca="1" si="540"/>
        <v>#N/A</v>
      </c>
    </row>
    <row r="5904" spans="1:12" x14ac:dyDescent="0.2">
      <c r="A5904" s="5">
        <f>IF(AND(dateA=1,A5903&lt;DataEnd),'iBoxx inputs'!A5908,IF(AND(dateA=2,A5903&lt;DataEnd),'Bank of England inputs'!A5908,IF(dateA=3,A5903+1,IF(dateA=4,WORKDAY(A5903,1,),WORKDAY(A5903,1,holidayQ)))))</f>
        <v>44327</v>
      </c>
      <c r="B5904" s="35" t="e">
        <f>MATCH(A5904,'iBoxx inputs'!A:A,0)</f>
        <v>#N/A</v>
      </c>
      <c r="C5904" s="35" t="e">
        <f>MATCH(A5904,'Bank of England inputs'!A:A,0)</f>
        <v>#N/A</v>
      </c>
      <c r="D5904" s="6" t="e">
        <f>IF($A5904&gt;DataEnd,NA(),IFERROR(INDEX('iBoxx inputs'!B:B,MATCH($A5904,'iBoxx inputs'!$A:$A,0)),D5903))</f>
        <v>#N/A</v>
      </c>
      <c r="E5904" s="6" t="e">
        <f>IF($A5904&gt;DataEnd,NA(),IFERROR(INDEX('iBoxx inputs'!C:C,MATCH($A5904,'iBoxx inputs'!$A:$A,0)),E5903))</f>
        <v>#N/A</v>
      </c>
      <c r="F5904" s="6" t="e">
        <f>IF($A5904&gt;DataEnd,NA(),IFERROR(INDEX('Bank of England inputs'!D:D,MATCH($A5904,'Bank of England inputs'!$A:$A,0),0),F5903))</f>
        <v>#N/A</v>
      </c>
      <c r="G5904" s="19"/>
      <c r="H5904" s="5">
        <f t="shared" si="541"/>
        <v>44327</v>
      </c>
      <c r="I5904" s="6" t="e">
        <f t="shared" si="542"/>
        <v>#N/A</v>
      </c>
      <c r="J5904" s="6" t="e">
        <f t="shared" si="543"/>
        <v>#N/A</v>
      </c>
      <c r="K5904" s="19">
        <f t="shared" si="539"/>
        <v>2528</v>
      </c>
      <c r="L5904" s="6" t="e">
        <f t="shared" ca="1" si="540"/>
        <v>#N/A</v>
      </c>
    </row>
    <row r="5905" spans="1:12" x14ac:dyDescent="0.2">
      <c r="A5905" s="5">
        <f>IF(AND(dateA=1,A5904&lt;DataEnd),'iBoxx inputs'!A5909,IF(AND(dateA=2,A5904&lt;DataEnd),'Bank of England inputs'!A5909,IF(dateA=3,A5904+1,IF(dateA=4,WORKDAY(A5904,1,),WORKDAY(A5904,1,holidayQ)))))</f>
        <v>44328</v>
      </c>
      <c r="B5905" s="35" t="e">
        <f>MATCH(A5905,'iBoxx inputs'!A:A,0)</f>
        <v>#N/A</v>
      </c>
      <c r="C5905" s="35" t="e">
        <f>MATCH(A5905,'Bank of England inputs'!A:A,0)</f>
        <v>#N/A</v>
      </c>
      <c r="D5905" s="6" t="e">
        <f>IF($A5905&gt;DataEnd,NA(),IFERROR(INDEX('iBoxx inputs'!B:B,MATCH($A5905,'iBoxx inputs'!$A:$A,0)),D5904))</f>
        <v>#N/A</v>
      </c>
      <c r="E5905" s="6" t="e">
        <f>IF($A5905&gt;DataEnd,NA(),IFERROR(INDEX('iBoxx inputs'!C:C,MATCH($A5905,'iBoxx inputs'!$A:$A,0)),E5904))</f>
        <v>#N/A</v>
      </c>
      <c r="F5905" s="6" t="e">
        <f>IF($A5905&gt;DataEnd,NA(),IFERROR(INDEX('Bank of England inputs'!D:D,MATCH($A5905,'Bank of England inputs'!$A:$A,0),0),F5904))</f>
        <v>#N/A</v>
      </c>
      <c r="G5905" s="19"/>
      <c r="H5905" s="5">
        <f t="shared" si="541"/>
        <v>44328</v>
      </c>
      <c r="I5905" s="6" t="e">
        <f t="shared" si="542"/>
        <v>#N/A</v>
      </c>
      <c r="J5905" s="6" t="e">
        <f t="shared" si="543"/>
        <v>#N/A</v>
      </c>
      <c r="K5905" s="19">
        <f t="shared" si="539"/>
        <v>2528</v>
      </c>
      <c r="L5905" s="6" t="e">
        <f t="shared" ca="1" si="540"/>
        <v>#N/A</v>
      </c>
    </row>
    <row r="5906" spans="1:12" x14ac:dyDescent="0.2">
      <c r="A5906" s="5">
        <f>IF(AND(dateA=1,A5905&lt;DataEnd),'iBoxx inputs'!A5910,IF(AND(dateA=2,A5905&lt;DataEnd),'Bank of England inputs'!A5910,IF(dateA=3,A5905+1,IF(dateA=4,WORKDAY(A5905,1,),WORKDAY(A5905,1,holidayQ)))))</f>
        <v>44329</v>
      </c>
      <c r="B5906" s="35" t="e">
        <f>MATCH(A5906,'iBoxx inputs'!A:A,0)</f>
        <v>#N/A</v>
      </c>
      <c r="C5906" s="35" t="e">
        <f>MATCH(A5906,'Bank of England inputs'!A:A,0)</f>
        <v>#N/A</v>
      </c>
      <c r="D5906" s="6" t="e">
        <f>IF($A5906&gt;DataEnd,NA(),IFERROR(INDEX('iBoxx inputs'!B:B,MATCH($A5906,'iBoxx inputs'!$A:$A,0)),D5905))</f>
        <v>#N/A</v>
      </c>
      <c r="E5906" s="6" t="e">
        <f>IF($A5906&gt;DataEnd,NA(),IFERROR(INDEX('iBoxx inputs'!C:C,MATCH($A5906,'iBoxx inputs'!$A:$A,0)),E5905))</f>
        <v>#N/A</v>
      </c>
      <c r="F5906" s="6" t="e">
        <f>IF($A5906&gt;DataEnd,NA(),IFERROR(INDEX('Bank of England inputs'!D:D,MATCH($A5906,'Bank of England inputs'!$A:$A,0),0),F5905))</f>
        <v>#N/A</v>
      </c>
      <c r="G5906" s="19"/>
      <c r="H5906" s="5">
        <f t="shared" si="541"/>
        <v>44329</v>
      </c>
      <c r="I5906" s="6" t="e">
        <f t="shared" si="542"/>
        <v>#N/A</v>
      </c>
      <c r="J5906" s="6" t="e">
        <f t="shared" si="543"/>
        <v>#N/A</v>
      </c>
      <c r="K5906" s="19">
        <f t="shared" si="539"/>
        <v>2528</v>
      </c>
      <c r="L5906" s="6" t="e">
        <f t="shared" ca="1" si="540"/>
        <v>#N/A</v>
      </c>
    </row>
    <row r="5907" spans="1:12" x14ac:dyDescent="0.2">
      <c r="A5907" s="5">
        <f>IF(AND(dateA=1,A5906&lt;DataEnd),'iBoxx inputs'!A5911,IF(AND(dateA=2,A5906&lt;DataEnd),'Bank of England inputs'!A5911,IF(dateA=3,A5906+1,IF(dateA=4,WORKDAY(A5906,1,),WORKDAY(A5906,1,holidayQ)))))</f>
        <v>44330</v>
      </c>
      <c r="B5907" s="35" t="e">
        <f>MATCH(A5907,'iBoxx inputs'!A:A,0)</f>
        <v>#N/A</v>
      </c>
      <c r="C5907" s="35" t="e">
        <f>MATCH(A5907,'Bank of England inputs'!A:A,0)</f>
        <v>#N/A</v>
      </c>
      <c r="D5907" s="6" t="e">
        <f>IF($A5907&gt;DataEnd,NA(),IFERROR(INDEX('iBoxx inputs'!B:B,MATCH($A5907,'iBoxx inputs'!$A:$A,0)),D5906))</f>
        <v>#N/A</v>
      </c>
      <c r="E5907" s="6" t="e">
        <f>IF($A5907&gt;DataEnd,NA(),IFERROR(INDEX('iBoxx inputs'!C:C,MATCH($A5907,'iBoxx inputs'!$A:$A,0)),E5906))</f>
        <v>#N/A</v>
      </c>
      <c r="F5907" s="6" t="e">
        <f>IF($A5907&gt;DataEnd,NA(),IFERROR(INDEX('Bank of England inputs'!D:D,MATCH($A5907,'Bank of England inputs'!$A:$A,0),0),F5906))</f>
        <v>#N/A</v>
      </c>
      <c r="G5907" s="19"/>
      <c r="H5907" s="5">
        <f t="shared" si="541"/>
        <v>44330</v>
      </c>
      <c r="I5907" s="6" t="e">
        <f t="shared" si="542"/>
        <v>#N/A</v>
      </c>
      <c r="J5907" s="6" t="e">
        <f t="shared" si="543"/>
        <v>#N/A</v>
      </c>
      <c r="K5907" s="19">
        <f t="shared" si="539"/>
        <v>2529</v>
      </c>
      <c r="L5907" s="6" t="e">
        <f t="shared" ca="1" si="540"/>
        <v>#N/A</v>
      </c>
    </row>
    <row r="5908" spans="1:12" x14ac:dyDescent="0.2">
      <c r="A5908" s="5">
        <f>IF(AND(dateA=1,A5907&lt;DataEnd),'iBoxx inputs'!A5912,IF(AND(dateA=2,A5907&lt;DataEnd),'Bank of England inputs'!A5912,IF(dateA=3,A5907+1,IF(dateA=4,WORKDAY(A5907,1,),WORKDAY(A5907,1,holidayQ)))))</f>
        <v>44333</v>
      </c>
      <c r="B5908" s="35" t="e">
        <f>MATCH(A5908,'iBoxx inputs'!A:A,0)</f>
        <v>#N/A</v>
      </c>
      <c r="C5908" s="35" t="e">
        <f>MATCH(A5908,'Bank of England inputs'!A:A,0)</f>
        <v>#N/A</v>
      </c>
      <c r="D5908" s="6" t="e">
        <f>IF($A5908&gt;DataEnd,NA(),IFERROR(INDEX('iBoxx inputs'!B:B,MATCH($A5908,'iBoxx inputs'!$A:$A,0)),D5907))</f>
        <v>#N/A</v>
      </c>
      <c r="E5908" s="6" t="e">
        <f>IF($A5908&gt;DataEnd,NA(),IFERROR(INDEX('iBoxx inputs'!C:C,MATCH($A5908,'iBoxx inputs'!$A:$A,0)),E5907))</f>
        <v>#N/A</v>
      </c>
      <c r="F5908" s="6" t="e">
        <f>IF($A5908&gt;DataEnd,NA(),IFERROR(INDEX('Bank of England inputs'!D:D,MATCH($A5908,'Bank of England inputs'!$A:$A,0),0),F5907))</f>
        <v>#N/A</v>
      </c>
      <c r="G5908" s="19"/>
      <c r="H5908" s="5">
        <f t="shared" si="541"/>
        <v>44333</v>
      </c>
      <c r="I5908" s="6" t="e">
        <f t="shared" si="542"/>
        <v>#N/A</v>
      </c>
      <c r="J5908" s="6" t="e">
        <f t="shared" si="543"/>
        <v>#N/A</v>
      </c>
      <c r="K5908" s="19">
        <f t="shared" si="539"/>
        <v>2528</v>
      </c>
      <c r="L5908" s="6" t="e">
        <f t="shared" ca="1" si="540"/>
        <v>#N/A</v>
      </c>
    </row>
    <row r="5909" spans="1:12" x14ac:dyDescent="0.2">
      <c r="A5909" s="5">
        <f>IF(AND(dateA=1,A5908&lt;DataEnd),'iBoxx inputs'!A5913,IF(AND(dateA=2,A5908&lt;DataEnd),'Bank of England inputs'!A5913,IF(dateA=3,A5908+1,IF(dateA=4,WORKDAY(A5908,1,),WORKDAY(A5908,1,holidayQ)))))</f>
        <v>44334</v>
      </c>
      <c r="B5909" s="35" t="e">
        <f>MATCH(A5909,'iBoxx inputs'!A:A,0)</f>
        <v>#N/A</v>
      </c>
      <c r="C5909" s="35" t="e">
        <f>MATCH(A5909,'Bank of England inputs'!A:A,0)</f>
        <v>#N/A</v>
      </c>
      <c r="D5909" s="6" t="e">
        <f>IF($A5909&gt;DataEnd,NA(),IFERROR(INDEX('iBoxx inputs'!B:B,MATCH($A5909,'iBoxx inputs'!$A:$A,0)),D5908))</f>
        <v>#N/A</v>
      </c>
      <c r="E5909" s="6" t="e">
        <f>IF($A5909&gt;DataEnd,NA(),IFERROR(INDEX('iBoxx inputs'!C:C,MATCH($A5909,'iBoxx inputs'!$A:$A,0)),E5908))</f>
        <v>#N/A</v>
      </c>
      <c r="F5909" s="6" t="e">
        <f>IF($A5909&gt;DataEnd,NA(),IFERROR(INDEX('Bank of England inputs'!D:D,MATCH($A5909,'Bank of England inputs'!$A:$A,0),0),F5908))</f>
        <v>#N/A</v>
      </c>
      <c r="G5909" s="19"/>
      <c r="H5909" s="5">
        <f t="shared" si="541"/>
        <v>44334</v>
      </c>
      <c r="I5909" s="6" t="e">
        <f t="shared" si="542"/>
        <v>#N/A</v>
      </c>
      <c r="J5909" s="6" t="e">
        <f t="shared" si="543"/>
        <v>#N/A</v>
      </c>
      <c r="K5909" s="19">
        <f t="shared" si="539"/>
        <v>2528</v>
      </c>
      <c r="L5909" s="6" t="e">
        <f t="shared" ca="1" si="540"/>
        <v>#N/A</v>
      </c>
    </row>
    <row r="5910" spans="1:12" x14ac:dyDescent="0.2">
      <c r="A5910" s="5">
        <f>IF(AND(dateA=1,A5909&lt;DataEnd),'iBoxx inputs'!A5914,IF(AND(dateA=2,A5909&lt;DataEnd),'Bank of England inputs'!A5914,IF(dateA=3,A5909+1,IF(dateA=4,WORKDAY(A5909,1,),WORKDAY(A5909,1,holidayQ)))))</f>
        <v>44335</v>
      </c>
      <c r="B5910" s="35" t="e">
        <f>MATCH(A5910,'iBoxx inputs'!A:A,0)</f>
        <v>#N/A</v>
      </c>
      <c r="C5910" s="35" t="e">
        <f>MATCH(A5910,'Bank of England inputs'!A:A,0)</f>
        <v>#N/A</v>
      </c>
      <c r="D5910" s="6" t="e">
        <f>IF($A5910&gt;DataEnd,NA(),IFERROR(INDEX('iBoxx inputs'!B:B,MATCH($A5910,'iBoxx inputs'!$A:$A,0)),D5909))</f>
        <v>#N/A</v>
      </c>
      <c r="E5910" s="6" t="e">
        <f>IF($A5910&gt;DataEnd,NA(),IFERROR(INDEX('iBoxx inputs'!C:C,MATCH($A5910,'iBoxx inputs'!$A:$A,0)),E5909))</f>
        <v>#N/A</v>
      </c>
      <c r="F5910" s="6" t="e">
        <f>IF($A5910&gt;DataEnd,NA(),IFERROR(INDEX('Bank of England inputs'!D:D,MATCH($A5910,'Bank of England inputs'!$A:$A,0),0),F5909))</f>
        <v>#N/A</v>
      </c>
      <c r="G5910" s="19"/>
      <c r="H5910" s="5">
        <f t="shared" si="541"/>
        <v>44335</v>
      </c>
      <c r="I5910" s="6" t="e">
        <f t="shared" si="542"/>
        <v>#N/A</v>
      </c>
      <c r="J5910" s="6" t="e">
        <f t="shared" si="543"/>
        <v>#N/A</v>
      </c>
      <c r="K5910" s="19">
        <f t="shared" ref="K5910:K5973" si="544">IF(trailing_period=0,1,ROW()-MATCH(EDATE(A5910,-trailing_period),A:A,1))</f>
        <v>2528</v>
      </c>
      <c r="L5910" s="6" t="e">
        <f t="shared" ref="L5910:L5973" ca="1" si="545">AVERAGE(OFFSET(J5910,-$K5910+1,0,$K5910,))</f>
        <v>#N/A</v>
      </c>
    </row>
    <row r="5911" spans="1:12" x14ac:dyDescent="0.2">
      <c r="A5911" s="5">
        <f>IF(AND(dateA=1,A5910&lt;DataEnd),'iBoxx inputs'!A5915,IF(AND(dateA=2,A5910&lt;DataEnd),'Bank of England inputs'!A5915,IF(dateA=3,A5910+1,IF(dateA=4,WORKDAY(A5910,1,),WORKDAY(A5910,1,holidayQ)))))</f>
        <v>44336</v>
      </c>
      <c r="B5911" s="35" t="e">
        <f>MATCH(A5911,'iBoxx inputs'!A:A,0)</f>
        <v>#N/A</v>
      </c>
      <c r="C5911" s="35" t="e">
        <f>MATCH(A5911,'Bank of England inputs'!A:A,0)</f>
        <v>#N/A</v>
      </c>
      <c r="D5911" s="6" t="e">
        <f>IF($A5911&gt;DataEnd,NA(),IFERROR(INDEX('iBoxx inputs'!B:B,MATCH($A5911,'iBoxx inputs'!$A:$A,0)),D5910))</f>
        <v>#N/A</v>
      </c>
      <c r="E5911" s="6" t="e">
        <f>IF($A5911&gt;DataEnd,NA(),IFERROR(INDEX('iBoxx inputs'!C:C,MATCH($A5911,'iBoxx inputs'!$A:$A,0)),E5910))</f>
        <v>#N/A</v>
      </c>
      <c r="F5911" s="6" t="e">
        <f>IF($A5911&gt;DataEnd,NA(),IFERROR(INDEX('Bank of England inputs'!D:D,MATCH($A5911,'Bank of England inputs'!$A:$A,0),0),F5910))</f>
        <v>#N/A</v>
      </c>
      <c r="G5911" s="19"/>
      <c r="H5911" s="5">
        <f t="shared" si="541"/>
        <v>44336</v>
      </c>
      <c r="I5911" s="6" t="e">
        <f t="shared" si="542"/>
        <v>#N/A</v>
      </c>
      <c r="J5911" s="6" t="e">
        <f t="shared" si="543"/>
        <v>#N/A</v>
      </c>
      <c r="K5911" s="19">
        <f t="shared" si="544"/>
        <v>2528</v>
      </c>
      <c r="L5911" s="6" t="e">
        <f t="shared" ca="1" si="545"/>
        <v>#N/A</v>
      </c>
    </row>
    <row r="5912" spans="1:12" x14ac:dyDescent="0.2">
      <c r="A5912" s="5">
        <f>IF(AND(dateA=1,A5911&lt;DataEnd),'iBoxx inputs'!A5916,IF(AND(dateA=2,A5911&lt;DataEnd),'Bank of England inputs'!A5916,IF(dateA=3,A5911+1,IF(dateA=4,WORKDAY(A5911,1,),WORKDAY(A5911,1,holidayQ)))))</f>
        <v>44337</v>
      </c>
      <c r="B5912" s="35" t="e">
        <f>MATCH(A5912,'iBoxx inputs'!A:A,0)</f>
        <v>#N/A</v>
      </c>
      <c r="C5912" s="35" t="e">
        <f>MATCH(A5912,'Bank of England inputs'!A:A,0)</f>
        <v>#N/A</v>
      </c>
      <c r="D5912" s="6" t="e">
        <f>IF($A5912&gt;DataEnd,NA(),IFERROR(INDEX('iBoxx inputs'!B:B,MATCH($A5912,'iBoxx inputs'!$A:$A,0)),D5911))</f>
        <v>#N/A</v>
      </c>
      <c r="E5912" s="6" t="e">
        <f>IF($A5912&gt;DataEnd,NA(),IFERROR(INDEX('iBoxx inputs'!C:C,MATCH($A5912,'iBoxx inputs'!$A:$A,0)),E5911))</f>
        <v>#N/A</v>
      </c>
      <c r="F5912" s="6" t="e">
        <f>IF($A5912&gt;DataEnd,NA(),IFERROR(INDEX('Bank of England inputs'!D:D,MATCH($A5912,'Bank of England inputs'!$A:$A,0),0),F5911))</f>
        <v>#N/A</v>
      </c>
      <c r="G5912" s="19"/>
      <c r="H5912" s="5">
        <f t="shared" si="541"/>
        <v>44337</v>
      </c>
      <c r="I5912" s="6" t="e">
        <f t="shared" si="542"/>
        <v>#N/A</v>
      </c>
      <c r="J5912" s="6" t="e">
        <f t="shared" si="543"/>
        <v>#N/A</v>
      </c>
      <c r="K5912" s="19">
        <f t="shared" si="544"/>
        <v>2529</v>
      </c>
      <c r="L5912" s="6" t="e">
        <f t="shared" ca="1" si="545"/>
        <v>#N/A</v>
      </c>
    </row>
    <row r="5913" spans="1:12" x14ac:dyDescent="0.2">
      <c r="A5913" s="5">
        <f>IF(AND(dateA=1,A5912&lt;DataEnd),'iBoxx inputs'!A5917,IF(AND(dateA=2,A5912&lt;DataEnd),'Bank of England inputs'!A5917,IF(dateA=3,A5912+1,IF(dateA=4,WORKDAY(A5912,1,),WORKDAY(A5912,1,holidayQ)))))</f>
        <v>44340</v>
      </c>
      <c r="B5913" s="35" t="e">
        <f>MATCH(A5913,'iBoxx inputs'!A:A,0)</f>
        <v>#N/A</v>
      </c>
      <c r="C5913" s="35" t="e">
        <f>MATCH(A5913,'Bank of England inputs'!A:A,0)</f>
        <v>#N/A</v>
      </c>
      <c r="D5913" s="6" t="e">
        <f>IF($A5913&gt;DataEnd,NA(),IFERROR(INDEX('iBoxx inputs'!B:B,MATCH($A5913,'iBoxx inputs'!$A:$A,0)),D5912))</f>
        <v>#N/A</v>
      </c>
      <c r="E5913" s="6" t="e">
        <f>IF($A5913&gt;DataEnd,NA(),IFERROR(INDEX('iBoxx inputs'!C:C,MATCH($A5913,'iBoxx inputs'!$A:$A,0)),E5912))</f>
        <v>#N/A</v>
      </c>
      <c r="F5913" s="6" t="e">
        <f>IF($A5913&gt;DataEnd,NA(),IFERROR(INDEX('Bank of England inputs'!D:D,MATCH($A5913,'Bank of England inputs'!$A:$A,0),0),F5912))</f>
        <v>#N/A</v>
      </c>
      <c r="G5913" s="19"/>
      <c r="H5913" s="5">
        <f t="shared" si="541"/>
        <v>44340</v>
      </c>
      <c r="I5913" s="6" t="e">
        <f t="shared" si="542"/>
        <v>#N/A</v>
      </c>
      <c r="J5913" s="6" t="e">
        <f t="shared" si="543"/>
        <v>#N/A</v>
      </c>
      <c r="K5913" s="19">
        <f t="shared" si="544"/>
        <v>2528</v>
      </c>
      <c r="L5913" s="6" t="e">
        <f t="shared" ca="1" si="545"/>
        <v>#N/A</v>
      </c>
    </row>
    <row r="5914" spans="1:12" x14ac:dyDescent="0.2">
      <c r="A5914" s="5">
        <f>IF(AND(dateA=1,A5913&lt;DataEnd),'iBoxx inputs'!A5918,IF(AND(dateA=2,A5913&lt;DataEnd),'Bank of England inputs'!A5918,IF(dateA=3,A5913+1,IF(dateA=4,WORKDAY(A5913,1,),WORKDAY(A5913,1,holidayQ)))))</f>
        <v>44341</v>
      </c>
      <c r="B5914" s="35" t="e">
        <f>MATCH(A5914,'iBoxx inputs'!A:A,0)</f>
        <v>#N/A</v>
      </c>
      <c r="C5914" s="35" t="e">
        <f>MATCH(A5914,'Bank of England inputs'!A:A,0)</f>
        <v>#N/A</v>
      </c>
      <c r="D5914" s="6" t="e">
        <f>IF($A5914&gt;DataEnd,NA(),IFERROR(INDEX('iBoxx inputs'!B:B,MATCH($A5914,'iBoxx inputs'!$A:$A,0)),D5913))</f>
        <v>#N/A</v>
      </c>
      <c r="E5914" s="6" t="e">
        <f>IF($A5914&gt;DataEnd,NA(),IFERROR(INDEX('iBoxx inputs'!C:C,MATCH($A5914,'iBoxx inputs'!$A:$A,0)),E5913))</f>
        <v>#N/A</v>
      </c>
      <c r="F5914" s="6" t="e">
        <f>IF($A5914&gt;DataEnd,NA(),IFERROR(INDEX('Bank of England inputs'!D:D,MATCH($A5914,'Bank of England inputs'!$A:$A,0),0),F5913))</f>
        <v>#N/A</v>
      </c>
      <c r="G5914" s="19"/>
      <c r="H5914" s="5">
        <f t="shared" si="541"/>
        <v>44341</v>
      </c>
      <c r="I5914" s="6" t="e">
        <f t="shared" si="542"/>
        <v>#N/A</v>
      </c>
      <c r="J5914" s="6" t="e">
        <f t="shared" si="543"/>
        <v>#N/A</v>
      </c>
      <c r="K5914" s="19">
        <f t="shared" si="544"/>
        <v>2528</v>
      </c>
      <c r="L5914" s="6" t="e">
        <f t="shared" ca="1" si="545"/>
        <v>#N/A</v>
      </c>
    </row>
    <row r="5915" spans="1:12" x14ac:dyDescent="0.2">
      <c r="A5915" s="5">
        <f>IF(AND(dateA=1,A5914&lt;DataEnd),'iBoxx inputs'!A5919,IF(AND(dateA=2,A5914&lt;DataEnd),'Bank of England inputs'!A5919,IF(dateA=3,A5914+1,IF(dateA=4,WORKDAY(A5914,1,),WORKDAY(A5914,1,holidayQ)))))</f>
        <v>44342</v>
      </c>
      <c r="B5915" s="35" t="e">
        <f>MATCH(A5915,'iBoxx inputs'!A:A,0)</f>
        <v>#N/A</v>
      </c>
      <c r="C5915" s="35" t="e">
        <f>MATCH(A5915,'Bank of England inputs'!A:A,0)</f>
        <v>#N/A</v>
      </c>
      <c r="D5915" s="6" t="e">
        <f>IF($A5915&gt;DataEnd,NA(),IFERROR(INDEX('iBoxx inputs'!B:B,MATCH($A5915,'iBoxx inputs'!$A:$A,0)),D5914))</f>
        <v>#N/A</v>
      </c>
      <c r="E5915" s="6" t="e">
        <f>IF($A5915&gt;DataEnd,NA(),IFERROR(INDEX('iBoxx inputs'!C:C,MATCH($A5915,'iBoxx inputs'!$A:$A,0)),E5914))</f>
        <v>#N/A</v>
      </c>
      <c r="F5915" s="6" t="e">
        <f>IF($A5915&gt;DataEnd,NA(),IFERROR(INDEX('Bank of England inputs'!D:D,MATCH($A5915,'Bank of England inputs'!$A:$A,0),0),F5914))</f>
        <v>#N/A</v>
      </c>
      <c r="G5915" s="19"/>
      <c r="H5915" s="5">
        <f t="shared" si="541"/>
        <v>44342</v>
      </c>
      <c r="I5915" s="6" t="e">
        <f t="shared" si="542"/>
        <v>#N/A</v>
      </c>
      <c r="J5915" s="6" t="e">
        <f t="shared" si="543"/>
        <v>#N/A</v>
      </c>
      <c r="K5915" s="19">
        <f t="shared" si="544"/>
        <v>2528</v>
      </c>
      <c r="L5915" s="6" t="e">
        <f t="shared" ca="1" si="545"/>
        <v>#N/A</v>
      </c>
    </row>
    <row r="5916" spans="1:12" x14ac:dyDescent="0.2">
      <c r="A5916" s="5">
        <f>IF(AND(dateA=1,A5915&lt;DataEnd),'iBoxx inputs'!A5920,IF(AND(dateA=2,A5915&lt;DataEnd),'Bank of England inputs'!A5920,IF(dateA=3,A5915+1,IF(dateA=4,WORKDAY(A5915,1,),WORKDAY(A5915,1,holidayQ)))))</f>
        <v>44343</v>
      </c>
      <c r="B5916" s="35" t="e">
        <f>MATCH(A5916,'iBoxx inputs'!A:A,0)</f>
        <v>#N/A</v>
      </c>
      <c r="C5916" s="35" t="e">
        <f>MATCH(A5916,'Bank of England inputs'!A:A,0)</f>
        <v>#N/A</v>
      </c>
      <c r="D5916" s="6" t="e">
        <f>IF($A5916&gt;DataEnd,NA(),IFERROR(INDEX('iBoxx inputs'!B:B,MATCH($A5916,'iBoxx inputs'!$A:$A,0)),D5915))</f>
        <v>#N/A</v>
      </c>
      <c r="E5916" s="6" t="e">
        <f>IF($A5916&gt;DataEnd,NA(),IFERROR(INDEX('iBoxx inputs'!C:C,MATCH($A5916,'iBoxx inputs'!$A:$A,0)),E5915))</f>
        <v>#N/A</v>
      </c>
      <c r="F5916" s="6" t="e">
        <f>IF($A5916&gt;DataEnd,NA(),IFERROR(INDEX('Bank of England inputs'!D:D,MATCH($A5916,'Bank of England inputs'!$A:$A,0),0),F5915))</f>
        <v>#N/A</v>
      </c>
      <c r="G5916" s="19"/>
      <c r="H5916" s="5">
        <f t="shared" si="541"/>
        <v>44343</v>
      </c>
      <c r="I5916" s="6" t="e">
        <f t="shared" si="542"/>
        <v>#N/A</v>
      </c>
      <c r="J5916" s="6" t="e">
        <f t="shared" si="543"/>
        <v>#N/A</v>
      </c>
      <c r="K5916" s="19">
        <f t="shared" si="544"/>
        <v>2528</v>
      </c>
      <c r="L5916" s="6" t="e">
        <f t="shared" ca="1" si="545"/>
        <v>#N/A</v>
      </c>
    </row>
    <row r="5917" spans="1:12" x14ac:dyDescent="0.2">
      <c r="A5917" s="5">
        <f>IF(AND(dateA=1,A5916&lt;DataEnd),'iBoxx inputs'!A5921,IF(AND(dateA=2,A5916&lt;DataEnd),'Bank of England inputs'!A5921,IF(dateA=3,A5916+1,IF(dateA=4,WORKDAY(A5916,1,),WORKDAY(A5916,1,holidayQ)))))</f>
        <v>44344</v>
      </c>
      <c r="B5917" s="35" t="e">
        <f>MATCH(A5917,'iBoxx inputs'!A:A,0)</f>
        <v>#N/A</v>
      </c>
      <c r="C5917" s="35" t="e">
        <f>MATCH(A5917,'Bank of England inputs'!A:A,0)</f>
        <v>#N/A</v>
      </c>
      <c r="D5917" s="6" t="e">
        <f>IF($A5917&gt;DataEnd,NA(),IFERROR(INDEX('iBoxx inputs'!B:B,MATCH($A5917,'iBoxx inputs'!$A:$A,0)),D5916))</f>
        <v>#N/A</v>
      </c>
      <c r="E5917" s="6" t="e">
        <f>IF($A5917&gt;DataEnd,NA(),IFERROR(INDEX('iBoxx inputs'!C:C,MATCH($A5917,'iBoxx inputs'!$A:$A,0)),E5916))</f>
        <v>#N/A</v>
      </c>
      <c r="F5917" s="6" t="e">
        <f>IF($A5917&gt;DataEnd,NA(),IFERROR(INDEX('Bank of England inputs'!D:D,MATCH($A5917,'Bank of England inputs'!$A:$A,0),0),F5916))</f>
        <v>#N/A</v>
      </c>
      <c r="G5917" s="19"/>
      <c r="H5917" s="5">
        <f t="shared" si="541"/>
        <v>44344</v>
      </c>
      <c r="I5917" s="6" t="e">
        <f t="shared" si="542"/>
        <v>#N/A</v>
      </c>
      <c r="J5917" s="6" t="e">
        <f t="shared" si="543"/>
        <v>#N/A</v>
      </c>
      <c r="K5917" s="19">
        <f t="shared" si="544"/>
        <v>2529</v>
      </c>
      <c r="L5917" s="6" t="e">
        <f t="shared" ca="1" si="545"/>
        <v>#N/A</v>
      </c>
    </row>
    <row r="5918" spans="1:12" x14ac:dyDescent="0.2">
      <c r="A5918" s="5">
        <f>IF(AND(dateA=1,A5917&lt;DataEnd),'iBoxx inputs'!A5922,IF(AND(dateA=2,A5917&lt;DataEnd),'Bank of England inputs'!A5922,IF(dateA=3,A5917+1,IF(dateA=4,WORKDAY(A5917,1,),WORKDAY(A5917,1,holidayQ)))))</f>
        <v>44348</v>
      </c>
      <c r="B5918" s="35" t="e">
        <f>MATCH(A5918,'iBoxx inputs'!A:A,0)</f>
        <v>#N/A</v>
      </c>
      <c r="C5918" s="35" t="e">
        <f>MATCH(A5918,'Bank of England inputs'!A:A,0)</f>
        <v>#N/A</v>
      </c>
      <c r="D5918" s="6" t="e">
        <f>IF($A5918&gt;DataEnd,NA(),IFERROR(INDEX('iBoxx inputs'!B:B,MATCH($A5918,'iBoxx inputs'!$A:$A,0)),D5917))</f>
        <v>#N/A</v>
      </c>
      <c r="E5918" s="6" t="e">
        <f>IF($A5918&gt;DataEnd,NA(),IFERROR(INDEX('iBoxx inputs'!C:C,MATCH($A5918,'iBoxx inputs'!$A:$A,0)),E5917))</f>
        <v>#N/A</v>
      </c>
      <c r="F5918" s="6" t="e">
        <f>IF($A5918&gt;DataEnd,NA(),IFERROR(INDEX('Bank of England inputs'!D:D,MATCH($A5918,'Bank of England inputs'!$A:$A,0),0),F5917))</f>
        <v>#N/A</v>
      </c>
      <c r="G5918" s="19"/>
      <c r="H5918" s="5">
        <f t="shared" si="541"/>
        <v>44348</v>
      </c>
      <c r="I5918" s="6" t="e">
        <f t="shared" si="542"/>
        <v>#N/A</v>
      </c>
      <c r="J5918" s="6" t="e">
        <f t="shared" si="543"/>
        <v>#N/A</v>
      </c>
      <c r="K5918" s="19">
        <f t="shared" si="544"/>
        <v>2528</v>
      </c>
      <c r="L5918" s="6" t="e">
        <f t="shared" ca="1" si="545"/>
        <v>#N/A</v>
      </c>
    </row>
    <row r="5919" spans="1:12" x14ac:dyDescent="0.2">
      <c r="A5919" s="5">
        <f>IF(AND(dateA=1,A5918&lt;DataEnd),'iBoxx inputs'!A5923,IF(AND(dateA=2,A5918&lt;DataEnd),'Bank of England inputs'!A5923,IF(dateA=3,A5918+1,IF(dateA=4,WORKDAY(A5918,1,),WORKDAY(A5918,1,holidayQ)))))</f>
        <v>44349</v>
      </c>
      <c r="B5919" s="35" t="e">
        <f>MATCH(A5919,'iBoxx inputs'!A:A,0)</f>
        <v>#N/A</v>
      </c>
      <c r="C5919" s="35" t="e">
        <f>MATCH(A5919,'Bank of England inputs'!A:A,0)</f>
        <v>#N/A</v>
      </c>
      <c r="D5919" s="6" t="e">
        <f>IF($A5919&gt;DataEnd,NA(),IFERROR(INDEX('iBoxx inputs'!B:B,MATCH($A5919,'iBoxx inputs'!$A:$A,0)),D5918))</f>
        <v>#N/A</v>
      </c>
      <c r="E5919" s="6" t="e">
        <f>IF($A5919&gt;DataEnd,NA(),IFERROR(INDEX('iBoxx inputs'!C:C,MATCH($A5919,'iBoxx inputs'!$A:$A,0)),E5918))</f>
        <v>#N/A</v>
      </c>
      <c r="F5919" s="6" t="e">
        <f>IF($A5919&gt;DataEnd,NA(),IFERROR(INDEX('Bank of England inputs'!D:D,MATCH($A5919,'Bank of England inputs'!$A:$A,0),0),F5918))</f>
        <v>#N/A</v>
      </c>
      <c r="G5919" s="19"/>
      <c r="H5919" s="5">
        <f t="shared" si="541"/>
        <v>44349</v>
      </c>
      <c r="I5919" s="6" t="e">
        <f t="shared" si="542"/>
        <v>#N/A</v>
      </c>
      <c r="J5919" s="6" t="e">
        <f t="shared" si="543"/>
        <v>#N/A</v>
      </c>
      <c r="K5919" s="19">
        <f t="shared" si="544"/>
        <v>2528</v>
      </c>
      <c r="L5919" s="6" t="e">
        <f t="shared" ca="1" si="545"/>
        <v>#N/A</v>
      </c>
    </row>
    <row r="5920" spans="1:12" x14ac:dyDescent="0.2">
      <c r="A5920" s="5">
        <f>IF(AND(dateA=1,A5919&lt;DataEnd),'iBoxx inputs'!A5924,IF(AND(dateA=2,A5919&lt;DataEnd),'Bank of England inputs'!A5924,IF(dateA=3,A5919+1,IF(dateA=4,WORKDAY(A5919,1,),WORKDAY(A5919,1,holidayQ)))))</f>
        <v>44350</v>
      </c>
      <c r="B5920" s="35" t="e">
        <f>MATCH(A5920,'iBoxx inputs'!A:A,0)</f>
        <v>#N/A</v>
      </c>
      <c r="C5920" s="35" t="e">
        <f>MATCH(A5920,'Bank of England inputs'!A:A,0)</f>
        <v>#N/A</v>
      </c>
      <c r="D5920" s="6" t="e">
        <f>IF($A5920&gt;DataEnd,NA(),IFERROR(INDEX('iBoxx inputs'!B:B,MATCH($A5920,'iBoxx inputs'!$A:$A,0)),D5919))</f>
        <v>#N/A</v>
      </c>
      <c r="E5920" s="6" t="e">
        <f>IF($A5920&gt;DataEnd,NA(),IFERROR(INDEX('iBoxx inputs'!C:C,MATCH($A5920,'iBoxx inputs'!$A:$A,0)),E5919))</f>
        <v>#N/A</v>
      </c>
      <c r="F5920" s="6" t="e">
        <f>IF($A5920&gt;DataEnd,NA(),IFERROR(INDEX('Bank of England inputs'!D:D,MATCH($A5920,'Bank of England inputs'!$A:$A,0),0),F5919))</f>
        <v>#N/A</v>
      </c>
      <c r="G5920" s="19"/>
      <c r="H5920" s="5">
        <f t="shared" si="541"/>
        <v>44350</v>
      </c>
      <c r="I5920" s="6" t="e">
        <f t="shared" si="542"/>
        <v>#N/A</v>
      </c>
      <c r="J5920" s="6" t="e">
        <f t="shared" si="543"/>
        <v>#N/A</v>
      </c>
      <c r="K5920" s="19">
        <f t="shared" si="544"/>
        <v>2528</v>
      </c>
      <c r="L5920" s="6" t="e">
        <f t="shared" ca="1" si="545"/>
        <v>#N/A</v>
      </c>
    </row>
    <row r="5921" spans="1:12" x14ac:dyDescent="0.2">
      <c r="A5921" s="5">
        <f>IF(AND(dateA=1,A5920&lt;DataEnd),'iBoxx inputs'!A5925,IF(AND(dateA=2,A5920&lt;DataEnd),'Bank of England inputs'!A5925,IF(dateA=3,A5920+1,IF(dateA=4,WORKDAY(A5920,1,),WORKDAY(A5920,1,holidayQ)))))</f>
        <v>44351</v>
      </c>
      <c r="B5921" s="35" t="e">
        <f>MATCH(A5921,'iBoxx inputs'!A:A,0)</f>
        <v>#N/A</v>
      </c>
      <c r="C5921" s="35" t="e">
        <f>MATCH(A5921,'Bank of England inputs'!A:A,0)</f>
        <v>#N/A</v>
      </c>
      <c r="D5921" s="6" t="e">
        <f>IF($A5921&gt;DataEnd,NA(),IFERROR(INDEX('iBoxx inputs'!B:B,MATCH($A5921,'iBoxx inputs'!$A:$A,0)),D5920))</f>
        <v>#N/A</v>
      </c>
      <c r="E5921" s="6" t="e">
        <f>IF($A5921&gt;DataEnd,NA(),IFERROR(INDEX('iBoxx inputs'!C:C,MATCH($A5921,'iBoxx inputs'!$A:$A,0)),E5920))</f>
        <v>#N/A</v>
      </c>
      <c r="F5921" s="6" t="e">
        <f>IF($A5921&gt;DataEnd,NA(),IFERROR(INDEX('Bank of England inputs'!D:D,MATCH($A5921,'Bank of England inputs'!$A:$A,0),0),F5920))</f>
        <v>#N/A</v>
      </c>
      <c r="G5921" s="19"/>
      <c r="H5921" s="5">
        <f t="shared" si="541"/>
        <v>44351</v>
      </c>
      <c r="I5921" s="6" t="e">
        <f t="shared" si="542"/>
        <v>#N/A</v>
      </c>
      <c r="J5921" s="6" t="e">
        <f t="shared" si="543"/>
        <v>#N/A</v>
      </c>
      <c r="K5921" s="19">
        <f t="shared" si="544"/>
        <v>2529</v>
      </c>
      <c r="L5921" s="6" t="e">
        <f t="shared" ca="1" si="545"/>
        <v>#N/A</v>
      </c>
    </row>
    <row r="5922" spans="1:12" x14ac:dyDescent="0.2">
      <c r="A5922" s="5">
        <f>IF(AND(dateA=1,A5921&lt;DataEnd),'iBoxx inputs'!A5926,IF(AND(dateA=2,A5921&lt;DataEnd),'Bank of England inputs'!A5926,IF(dateA=3,A5921+1,IF(dateA=4,WORKDAY(A5921,1,),WORKDAY(A5921,1,holidayQ)))))</f>
        <v>44354</v>
      </c>
      <c r="B5922" s="35" t="e">
        <f>MATCH(A5922,'iBoxx inputs'!A:A,0)</f>
        <v>#N/A</v>
      </c>
      <c r="C5922" s="35" t="e">
        <f>MATCH(A5922,'Bank of England inputs'!A:A,0)</f>
        <v>#N/A</v>
      </c>
      <c r="D5922" s="6" t="e">
        <f>IF($A5922&gt;DataEnd,NA(),IFERROR(INDEX('iBoxx inputs'!B:B,MATCH($A5922,'iBoxx inputs'!$A:$A,0)),D5921))</f>
        <v>#N/A</v>
      </c>
      <c r="E5922" s="6" t="e">
        <f>IF($A5922&gt;DataEnd,NA(),IFERROR(INDEX('iBoxx inputs'!C:C,MATCH($A5922,'iBoxx inputs'!$A:$A,0)),E5921))</f>
        <v>#N/A</v>
      </c>
      <c r="F5922" s="6" t="e">
        <f>IF($A5922&gt;DataEnd,NA(),IFERROR(INDEX('Bank of England inputs'!D:D,MATCH($A5922,'Bank of England inputs'!$A:$A,0),0),F5921))</f>
        <v>#N/A</v>
      </c>
      <c r="G5922" s="19"/>
      <c r="H5922" s="5">
        <f t="shared" si="541"/>
        <v>44354</v>
      </c>
      <c r="I5922" s="6" t="e">
        <f t="shared" si="542"/>
        <v>#N/A</v>
      </c>
      <c r="J5922" s="6" t="e">
        <f t="shared" si="543"/>
        <v>#N/A</v>
      </c>
      <c r="K5922" s="19">
        <f t="shared" si="544"/>
        <v>2528</v>
      </c>
      <c r="L5922" s="6" t="e">
        <f t="shared" ca="1" si="545"/>
        <v>#N/A</v>
      </c>
    </row>
    <row r="5923" spans="1:12" x14ac:dyDescent="0.2">
      <c r="A5923" s="5">
        <f>IF(AND(dateA=1,A5922&lt;DataEnd),'iBoxx inputs'!A5927,IF(AND(dateA=2,A5922&lt;DataEnd),'Bank of England inputs'!A5927,IF(dateA=3,A5922+1,IF(dateA=4,WORKDAY(A5922,1,),WORKDAY(A5922,1,holidayQ)))))</f>
        <v>44355</v>
      </c>
      <c r="B5923" s="35" t="e">
        <f>MATCH(A5923,'iBoxx inputs'!A:A,0)</f>
        <v>#N/A</v>
      </c>
      <c r="C5923" s="35" t="e">
        <f>MATCH(A5923,'Bank of England inputs'!A:A,0)</f>
        <v>#N/A</v>
      </c>
      <c r="D5923" s="6" t="e">
        <f>IF($A5923&gt;DataEnd,NA(),IFERROR(INDEX('iBoxx inputs'!B:B,MATCH($A5923,'iBoxx inputs'!$A:$A,0)),D5922))</f>
        <v>#N/A</v>
      </c>
      <c r="E5923" s="6" t="e">
        <f>IF($A5923&gt;DataEnd,NA(),IFERROR(INDEX('iBoxx inputs'!C:C,MATCH($A5923,'iBoxx inputs'!$A:$A,0)),E5922))</f>
        <v>#N/A</v>
      </c>
      <c r="F5923" s="6" t="e">
        <f>IF($A5923&gt;DataEnd,NA(),IFERROR(INDEX('Bank of England inputs'!D:D,MATCH($A5923,'Bank of England inputs'!$A:$A,0),0),F5922))</f>
        <v>#N/A</v>
      </c>
      <c r="G5923" s="19"/>
      <c r="H5923" s="5">
        <f t="shared" si="541"/>
        <v>44355</v>
      </c>
      <c r="I5923" s="6" t="e">
        <f t="shared" si="542"/>
        <v>#N/A</v>
      </c>
      <c r="J5923" s="6" t="e">
        <f t="shared" si="543"/>
        <v>#N/A</v>
      </c>
      <c r="K5923" s="19">
        <f t="shared" si="544"/>
        <v>2528</v>
      </c>
      <c r="L5923" s="6" t="e">
        <f t="shared" ca="1" si="545"/>
        <v>#N/A</v>
      </c>
    </row>
    <row r="5924" spans="1:12" x14ac:dyDescent="0.2">
      <c r="A5924" s="5">
        <f>IF(AND(dateA=1,A5923&lt;DataEnd),'iBoxx inputs'!A5928,IF(AND(dateA=2,A5923&lt;DataEnd),'Bank of England inputs'!A5928,IF(dateA=3,A5923+1,IF(dateA=4,WORKDAY(A5923,1,),WORKDAY(A5923,1,holidayQ)))))</f>
        <v>44356</v>
      </c>
      <c r="B5924" s="35" t="e">
        <f>MATCH(A5924,'iBoxx inputs'!A:A,0)</f>
        <v>#N/A</v>
      </c>
      <c r="C5924" s="35" t="e">
        <f>MATCH(A5924,'Bank of England inputs'!A:A,0)</f>
        <v>#N/A</v>
      </c>
      <c r="D5924" s="6" t="e">
        <f>IF($A5924&gt;DataEnd,NA(),IFERROR(INDEX('iBoxx inputs'!B:B,MATCH($A5924,'iBoxx inputs'!$A:$A,0)),D5923))</f>
        <v>#N/A</v>
      </c>
      <c r="E5924" s="6" t="e">
        <f>IF($A5924&gt;DataEnd,NA(),IFERROR(INDEX('iBoxx inputs'!C:C,MATCH($A5924,'iBoxx inputs'!$A:$A,0)),E5923))</f>
        <v>#N/A</v>
      </c>
      <c r="F5924" s="6" t="e">
        <f>IF($A5924&gt;DataEnd,NA(),IFERROR(INDEX('Bank of England inputs'!D:D,MATCH($A5924,'Bank of England inputs'!$A:$A,0),0),F5923))</f>
        <v>#N/A</v>
      </c>
      <c r="G5924" s="19"/>
      <c r="H5924" s="5">
        <f t="shared" si="541"/>
        <v>44356</v>
      </c>
      <c r="I5924" s="6" t="e">
        <f t="shared" si="542"/>
        <v>#N/A</v>
      </c>
      <c r="J5924" s="6" t="e">
        <f t="shared" si="543"/>
        <v>#N/A</v>
      </c>
      <c r="K5924" s="19">
        <f t="shared" si="544"/>
        <v>2528</v>
      </c>
      <c r="L5924" s="6" t="e">
        <f t="shared" ca="1" si="545"/>
        <v>#N/A</v>
      </c>
    </row>
    <row r="5925" spans="1:12" x14ac:dyDescent="0.2">
      <c r="A5925" s="5">
        <f>IF(AND(dateA=1,A5924&lt;DataEnd),'iBoxx inputs'!A5929,IF(AND(dateA=2,A5924&lt;DataEnd),'Bank of England inputs'!A5929,IF(dateA=3,A5924+1,IF(dateA=4,WORKDAY(A5924,1,),WORKDAY(A5924,1,holidayQ)))))</f>
        <v>44357</v>
      </c>
      <c r="B5925" s="35" t="e">
        <f>MATCH(A5925,'iBoxx inputs'!A:A,0)</f>
        <v>#N/A</v>
      </c>
      <c r="C5925" s="35" t="e">
        <f>MATCH(A5925,'Bank of England inputs'!A:A,0)</f>
        <v>#N/A</v>
      </c>
      <c r="D5925" s="6" t="e">
        <f>IF($A5925&gt;DataEnd,NA(),IFERROR(INDEX('iBoxx inputs'!B:B,MATCH($A5925,'iBoxx inputs'!$A:$A,0)),D5924))</f>
        <v>#N/A</v>
      </c>
      <c r="E5925" s="6" t="e">
        <f>IF($A5925&gt;DataEnd,NA(),IFERROR(INDEX('iBoxx inputs'!C:C,MATCH($A5925,'iBoxx inputs'!$A:$A,0)),E5924))</f>
        <v>#N/A</v>
      </c>
      <c r="F5925" s="6" t="e">
        <f>IF($A5925&gt;DataEnd,NA(),IFERROR(INDEX('Bank of England inputs'!D:D,MATCH($A5925,'Bank of England inputs'!$A:$A,0),0),F5924))</f>
        <v>#N/A</v>
      </c>
      <c r="G5925" s="19"/>
      <c r="H5925" s="5">
        <f t="shared" si="541"/>
        <v>44357</v>
      </c>
      <c r="I5925" s="6" t="e">
        <f t="shared" si="542"/>
        <v>#N/A</v>
      </c>
      <c r="J5925" s="6" t="e">
        <f t="shared" si="543"/>
        <v>#N/A</v>
      </c>
      <c r="K5925" s="19">
        <f t="shared" si="544"/>
        <v>2528</v>
      </c>
      <c r="L5925" s="6" t="e">
        <f t="shared" ca="1" si="545"/>
        <v>#N/A</v>
      </c>
    </row>
    <row r="5926" spans="1:12" x14ac:dyDescent="0.2">
      <c r="A5926" s="5">
        <f>IF(AND(dateA=1,A5925&lt;DataEnd),'iBoxx inputs'!A5930,IF(AND(dateA=2,A5925&lt;DataEnd),'Bank of England inputs'!A5930,IF(dateA=3,A5925+1,IF(dateA=4,WORKDAY(A5925,1,),WORKDAY(A5925,1,holidayQ)))))</f>
        <v>44358</v>
      </c>
      <c r="B5926" s="35" t="e">
        <f>MATCH(A5926,'iBoxx inputs'!A:A,0)</f>
        <v>#N/A</v>
      </c>
      <c r="C5926" s="35" t="e">
        <f>MATCH(A5926,'Bank of England inputs'!A:A,0)</f>
        <v>#N/A</v>
      </c>
      <c r="D5926" s="6" t="e">
        <f>IF($A5926&gt;DataEnd,NA(),IFERROR(INDEX('iBoxx inputs'!B:B,MATCH($A5926,'iBoxx inputs'!$A:$A,0)),D5925))</f>
        <v>#N/A</v>
      </c>
      <c r="E5926" s="6" t="e">
        <f>IF($A5926&gt;DataEnd,NA(),IFERROR(INDEX('iBoxx inputs'!C:C,MATCH($A5926,'iBoxx inputs'!$A:$A,0)),E5925))</f>
        <v>#N/A</v>
      </c>
      <c r="F5926" s="6" t="e">
        <f>IF($A5926&gt;DataEnd,NA(),IFERROR(INDEX('Bank of England inputs'!D:D,MATCH($A5926,'Bank of England inputs'!$A:$A,0),0),F5925))</f>
        <v>#N/A</v>
      </c>
      <c r="G5926" s="19"/>
      <c r="H5926" s="5">
        <f t="shared" si="541"/>
        <v>44358</v>
      </c>
      <c r="I5926" s="6" t="e">
        <f t="shared" si="542"/>
        <v>#N/A</v>
      </c>
      <c r="J5926" s="6" t="e">
        <f t="shared" si="543"/>
        <v>#N/A</v>
      </c>
      <c r="K5926" s="19">
        <f t="shared" si="544"/>
        <v>2529</v>
      </c>
      <c r="L5926" s="6" t="e">
        <f t="shared" ca="1" si="545"/>
        <v>#N/A</v>
      </c>
    </row>
    <row r="5927" spans="1:12" x14ac:dyDescent="0.2">
      <c r="A5927" s="5">
        <f>IF(AND(dateA=1,A5926&lt;DataEnd),'iBoxx inputs'!A5931,IF(AND(dateA=2,A5926&lt;DataEnd),'Bank of England inputs'!A5931,IF(dateA=3,A5926+1,IF(dateA=4,WORKDAY(A5926,1,),WORKDAY(A5926,1,holidayQ)))))</f>
        <v>44361</v>
      </c>
      <c r="B5927" s="35" t="e">
        <f>MATCH(A5927,'iBoxx inputs'!A:A,0)</f>
        <v>#N/A</v>
      </c>
      <c r="C5927" s="35" t="e">
        <f>MATCH(A5927,'Bank of England inputs'!A:A,0)</f>
        <v>#N/A</v>
      </c>
      <c r="D5927" s="6" t="e">
        <f>IF($A5927&gt;DataEnd,NA(),IFERROR(INDEX('iBoxx inputs'!B:B,MATCH($A5927,'iBoxx inputs'!$A:$A,0)),D5926))</f>
        <v>#N/A</v>
      </c>
      <c r="E5927" s="6" t="e">
        <f>IF($A5927&gt;DataEnd,NA(),IFERROR(INDEX('iBoxx inputs'!C:C,MATCH($A5927,'iBoxx inputs'!$A:$A,0)),E5926))</f>
        <v>#N/A</v>
      </c>
      <c r="F5927" s="6" t="e">
        <f>IF($A5927&gt;DataEnd,NA(),IFERROR(INDEX('Bank of England inputs'!D:D,MATCH($A5927,'Bank of England inputs'!$A:$A,0),0),F5926))</f>
        <v>#N/A</v>
      </c>
      <c r="G5927" s="19"/>
      <c r="H5927" s="5">
        <f t="shared" si="541"/>
        <v>44361</v>
      </c>
      <c r="I5927" s="6" t="e">
        <f t="shared" si="542"/>
        <v>#N/A</v>
      </c>
      <c r="J5927" s="6" t="e">
        <f t="shared" si="543"/>
        <v>#N/A</v>
      </c>
      <c r="K5927" s="19">
        <f t="shared" si="544"/>
        <v>2528</v>
      </c>
      <c r="L5927" s="6" t="e">
        <f t="shared" ca="1" si="545"/>
        <v>#N/A</v>
      </c>
    </row>
    <row r="5928" spans="1:12" x14ac:dyDescent="0.2">
      <c r="A5928" s="5">
        <f>IF(AND(dateA=1,A5927&lt;DataEnd),'iBoxx inputs'!A5932,IF(AND(dateA=2,A5927&lt;DataEnd),'Bank of England inputs'!A5932,IF(dateA=3,A5927+1,IF(dateA=4,WORKDAY(A5927,1,),WORKDAY(A5927,1,holidayQ)))))</f>
        <v>44362</v>
      </c>
      <c r="B5928" s="35" t="e">
        <f>MATCH(A5928,'iBoxx inputs'!A:A,0)</f>
        <v>#N/A</v>
      </c>
      <c r="C5928" s="35" t="e">
        <f>MATCH(A5928,'Bank of England inputs'!A:A,0)</f>
        <v>#N/A</v>
      </c>
      <c r="D5928" s="6" t="e">
        <f>IF($A5928&gt;DataEnd,NA(),IFERROR(INDEX('iBoxx inputs'!B:B,MATCH($A5928,'iBoxx inputs'!$A:$A,0)),D5927))</f>
        <v>#N/A</v>
      </c>
      <c r="E5928" s="6" t="e">
        <f>IF($A5928&gt;DataEnd,NA(),IFERROR(INDEX('iBoxx inputs'!C:C,MATCH($A5928,'iBoxx inputs'!$A:$A,0)),E5927))</f>
        <v>#N/A</v>
      </c>
      <c r="F5928" s="6" t="e">
        <f>IF($A5928&gt;DataEnd,NA(),IFERROR(INDEX('Bank of England inputs'!D:D,MATCH($A5928,'Bank of England inputs'!$A:$A,0),0),F5927))</f>
        <v>#N/A</v>
      </c>
      <c r="G5928" s="19"/>
      <c r="H5928" s="5">
        <f t="shared" si="541"/>
        <v>44362</v>
      </c>
      <c r="I5928" s="6" t="e">
        <f t="shared" si="542"/>
        <v>#N/A</v>
      </c>
      <c r="J5928" s="6" t="e">
        <f t="shared" si="543"/>
        <v>#N/A</v>
      </c>
      <c r="K5928" s="19">
        <f t="shared" si="544"/>
        <v>2528</v>
      </c>
      <c r="L5928" s="6" t="e">
        <f t="shared" ca="1" si="545"/>
        <v>#N/A</v>
      </c>
    </row>
    <row r="5929" spans="1:12" x14ac:dyDescent="0.2">
      <c r="A5929" s="5">
        <f>IF(AND(dateA=1,A5928&lt;DataEnd),'iBoxx inputs'!A5933,IF(AND(dateA=2,A5928&lt;DataEnd),'Bank of England inputs'!A5933,IF(dateA=3,A5928+1,IF(dateA=4,WORKDAY(A5928,1,),WORKDAY(A5928,1,holidayQ)))))</f>
        <v>44363</v>
      </c>
      <c r="B5929" s="35" t="e">
        <f>MATCH(A5929,'iBoxx inputs'!A:A,0)</f>
        <v>#N/A</v>
      </c>
      <c r="C5929" s="35" t="e">
        <f>MATCH(A5929,'Bank of England inputs'!A:A,0)</f>
        <v>#N/A</v>
      </c>
      <c r="D5929" s="6" t="e">
        <f>IF($A5929&gt;DataEnd,NA(),IFERROR(INDEX('iBoxx inputs'!B:B,MATCH($A5929,'iBoxx inputs'!$A:$A,0)),D5928))</f>
        <v>#N/A</v>
      </c>
      <c r="E5929" s="6" t="e">
        <f>IF($A5929&gt;DataEnd,NA(),IFERROR(INDEX('iBoxx inputs'!C:C,MATCH($A5929,'iBoxx inputs'!$A:$A,0)),E5928))</f>
        <v>#N/A</v>
      </c>
      <c r="F5929" s="6" t="e">
        <f>IF($A5929&gt;DataEnd,NA(),IFERROR(INDEX('Bank of England inputs'!D:D,MATCH($A5929,'Bank of England inputs'!$A:$A,0),0),F5928))</f>
        <v>#N/A</v>
      </c>
      <c r="G5929" s="19"/>
      <c r="H5929" s="5">
        <f t="shared" si="541"/>
        <v>44363</v>
      </c>
      <c r="I5929" s="6" t="e">
        <f t="shared" si="542"/>
        <v>#N/A</v>
      </c>
      <c r="J5929" s="6" t="e">
        <f t="shared" si="543"/>
        <v>#N/A</v>
      </c>
      <c r="K5929" s="19">
        <f t="shared" si="544"/>
        <v>2528</v>
      </c>
      <c r="L5929" s="6" t="e">
        <f t="shared" ca="1" si="545"/>
        <v>#N/A</v>
      </c>
    </row>
    <row r="5930" spans="1:12" x14ac:dyDescent="0.2">
      <c r="A5930" s="5">
        <f>IF(AND(dateA=1,A5929&lt;DataEnd),'iBoxx inputs'!A5934,IF(AND(dateA=2,A5929&lt;DataEnd),'Bank of England inputs'!A5934,IF(dateA=3,A5929+1,IF(dateA=4,WORKDAY(A5929,1,),WORKDAY(A5929,1,holidayQ)))))</f>
        <v>44364</v>
      </c>
      <c r="B5930" s="35" t="e">
        <f>MATCH(A5930,'iBoxx inputs'!A:A,0)</f>
        <v>#N/A</v>
      </c>
      <c r="C5930" s="35" t="e">
        <f>MATCH(A5930,'Bank of England inputs'!A:A,0)</f>
        <v>#N/A</v>
      </c>
      <c r="D5930" s="6" t="e">
        <f>IF($A5930&gt;DataEnd,NA(),IFERROR(INDEX('iBoxx inputs'!B:B,MATCH($A5930,'iBoxx inputs'!$A:$A,0)),D5929))</f>
        <v>#N/A</v>
      </c>
      <c r="E5930" s="6" t="e">
        <f>IF($A5930&gt;DataEnd,NA(),IFERROR(INDEX('iBoxx inputs'!C:C,MATCH($A5930,'iBoxx inputs'!$A:$A,0)),E5929))</f>
        <v>#N/A</v>
      </c>
      <c r="F5930" s="6" t="e">
        <f>IF($A5930&gt;DataEnd,NA(),IFERROR(INDEX('Bank of England inputs'!D:D,MATCH($A5930,'Bank of England inputs'!$A:$A,0),0),F5929))</f>
        <v>#N/A</v>
      </c>
      <c r="G5930" s="19"/>
      <c r="H5930" s="5">
        <f t="shared" si="541"/>
        <v>44364</v>
      </c>
      <c r="I5930" s="6" t="e">
        <f t="shared" si="542"/>
        <v>#N/A</v>
      </c>
      <c r="J5930" s="6" t="e">
        <f t="shared" si="543"/>
        <v>#N/A</v>
      </c>
      <c r="K5930" s="19">
        <f t="shared" si="544"/>
        <v>2528</v>
      </c>
      <c r="L5930" s="6" t="e">
        <f t="shared" ca="1" si="545"/>
        <v>#N/A</v>
      </c>
    </row>
    <row r="5931" spans="1:12" x14ac:dyDescent="0.2">
      <c r="A5931" s="5">
        <f>IF(AND(dateA=1,A5930&lt;DataEnd),'iBoxx inputs'!A5935,IF(AND(dateA=2,A5930&lt;DataEnd),'Bank of England inputs'!A5935,IF(dateA=3,A5930+1,IF(dateA=4,WORKDAY(A5930,1,),WORKDAY(A5930,1,holidayQ)))))</f>
        <v>44365</v>
      </c>
      <c r="B5931" s="35" t="e">
        <f>MATCH(A5931,'iBoxx inputs'!A:A,0)</f>
        <v>#N/A</v>
      </c>
      <c r="C5931" s="35" t="e">
        <f>MATCH(A5931,'Bank of England inputs'!A:A,0)</f>
        <v>#N/A</v>
      </c>
      <c r="D5931" s="6" t="e">
        <f>IF($A5931&gt;DataEnd,NA(),IFERROR(INDEX('iBoxx inputs'!B:B,MATCH($A5931,'iBoxx inputs'!$A:$A,0)),D5930))</f>
        <v>#N/A</v>
      </c>
      <c r="E5931" s="6" t="e">
        <f>IF($A5931&gt;DataEnd,NA(),IFERROR(INDEX('iBoxx inputs'!C:C,MATCH($A5931,'iBoxx inputs'!$A:$A,0)),E5930))</f>
        <v>#N/A</v>
      </c>
      <c r="F5931" s="6" t="e">
        <f>IF($A5931&gt;DataEnd,NA(),IFERROR(INDEX('Bank of England inputs'!D:D,MATCH($A5931,'Bank of England inputs'!$A:$A,0),0),F5930))</f>
        <v>#N/A</v>
      </c>
      <c r="G5931" s="19"/>
      <c r="H5931" s="5">
        <f t="shared" si="541"/>
        <v>44365</v>
      </c>
      <c r="I5931" s="6" t="e">
        <f t="shared" si="542"/>
        <v>#N/A</v>
      </c>
      <c r="J5931" s="6" t="e">
        <f t="shared" si="543"/>
        <v>#N/A</v>
      </c>
      <c r="K5931" s="19">
        <f t="shared" si="544"/>
        <v>2529</v>
      </c>
      <c r="L5931" s="6" t="e">
        <f t="shared" ca="1" si="545"/>
        <v>#N/A</v>
      </c>
    </row>
    <row r="5932" spans="1:12" x14ac:dyDescent="0.2">
      <c r="A5932" s="5">
        <f>IF(AND(dateA=1,A5931&lt;DataEnd),'iBoxx inputs'!A5936,IF(AND(dateA=2,A5931&lt;DataEnd),'Bank of England inputs'!A5936,IF(dateA=3,A5931+1,IF(dateA=4,WORKDAY(A5931,1,),WORKDAY(A5931,1,holidayQ)))))</f>
        <v>44368</v>
      </c>
      <c r="B5932" s="35" t="e">
        <f>MATCH(A5932,'iBoxx inputs'!A:A,0)</f>
        <v>#N/A</v>
      </c>
      <c r="C5932" s="35" t="e">
        <f>MATCH(A5932,'Bank of England inputs'!A:A,0)</f>
        <v>#N/A</v>
      </c>
      <c r="D5932" s="6" t="e">
        <f>IF($A5932&gt;DataEnd,NA(),IFERROR(INDEX('iBoxx inputs'!B:B,MATCH($A5932,'iBoxx inputs'!$A:$A,0)),D5931))</f>
        <v>#N/A</v>
      </c>
      <c r="E5932" s="6" t="e">
        <f>IF($A5932&gt;DataEnd,NA(),IFERROR(INDEX('iBoxx inputs'!C:C,MATCH($A5932,'iBoxx inputs'!$A:$A,0)),E5931))</f>
        <v>#N/A</v>
      </c>
      <c r="F5932" s="6" t="e">
        <f>IF($A5932&gt;DataEnd,NA(),IFERROR(INDEX('Bank of England inputs'!D:D,MATCH($A5932,'Bank of England inputs'!$A:$A,0),0),F5931))</f>
        <v>#N/A</v>
      </c>
      <c r="G5932" s="19"/>
      <c r="H5932" s="5">
        <f t="shared" si="541"/>
        <v>44368</v>
      </c>
      <c r="I5932" s="6" t="e">
        <f t="shared" si="542"/>
        <v>#N/A</v>
      </c>
      <c r="J5932" s="6" t="e">
        <f t="shared" si="543"/>
        <v>#N/A</v>
      </c>
      <c r="K5932" s="19">
        <f t="shared" si="544"/>
        <v>2528</v>
      </c>
      <c r="L5932" s="6" t="e">
        <f t="shared" ca="1" si="545"/>
        <v>#N/A</v>
      </c>
    </row>
    <row r="5933" spans="1:12" x14ac:dyDescent="0.2">
      <c r="A5933" s="5">
        <f>IF(AND(dateA=1,A5932&lt;DataEnd),'iBoxx inputs'!A5937,IF(AND(dateA=2,A5932&lt;DataEnd),'Bank of England inputs'!A5937,IF(dateA=3,A5932+1,IF(dateA=4,WORKDAY(A5932,1,),WORKDAY(A5932,1,holidayQ)))))</f>
        <v>44369</v>
      </c>
      <c r="B5933" s="35" t="e">
        <f>MATCH(A5933,'iBoxx inputs'!A:A,0)</f>
        <v>#N/A</v>
      </c>
      <c r="C5933" s="35" t="e">
        <f>MATCH(A5933,'Bank of England inputs'!A:A,0)</f>
        <v>#N/A</v>
      </c>
      <c r="D5933" s="6" t="e">
        <f>IF($A5933&gt;DataEnd,NA(),IFERROR(INDEX('iBoxx inputs'!B:B,MATCH($A5933,'iBoxx inputs'!$A:$A,0)),D5932))</f>
        <v>#N/A</v>
      </c>
      <c r="E5933" s="6" t="e">
        <f>IF($A5933&gt;DataEnd,NA(),IFERROR(INDEX('iBoxx inputs'!C:C,MATCH($A5933,'iBoxx inputs'!$A:$A,0)),E5932))</f>
        <v>#N/A</v>
      </c>
      <c r="F5933" s="6" t="e">
        <f>IF($A5933&gt;DataEnd,NA(),IFERROR(INDEX('Bank of England inputs'!D:D,MATCH($A5933,'Bank of England inputs'!$A:$A,0),0),F5932))</f>
        <v>#N/A</v>
      </c>
      <c r="G5933" s="19"/>
      <c r="H5933" s="5">
        <f t="shared" si="541"/>
        <v>44369</v>
      </c>
      <c r="I5933" s="6" t="e">
        <f t="shared" si="542"/>
        <v>#N/A</v>
      </c>
      <c r="J5933" s="6" t="e">
        <f t="shared" si="543"/>
        <v>#N/A</v>
      </c>
      <c r="K5933" s="19">
        <f t="shared" si="544"/>
        <v>2528</v>
      </c>
      <c r="L5933" s="6" t="e">
        <f t="shared" ca="1" si="545"/>
        <v>#N/A</v>
      </c>
    </row>
    <row r="5934" spans="1:12" x14ac:dyDescent="0.2">
      <c r="A5934" s="5">
        <f>IF(AND(dateA=1,A5933&lt;DataEnd),'iBoxx inputs'!A5938,IF(AND(dateA=2,A5933&lt;DataEnd),'Bank of England inputs'!A5938,IF(dateA=3,A5933+1,IF(dateA=4,WORKDAY(A5933,1,),WORKDAY(A5933,1,holidayQ)))))</f>
        <v>44370</v>
      </c>
      <c r="B5934" s="35" t="e">
        <f>MATCH(A5934,'iBoxx inputs'!A:A,0)</f>
        <v>#N/A</v>
      </c>
      <c r="C5934" s="35" t="e">
        <f>MATCH(A5934,'Bank of England inputs'!A:A,0)</f>
        <v>#N/A</v>
      </c>
      <c r="D5934" s="6" t="e">
        <f>IF($A5934&gt;DataEnd,NA(),IFERROR(INDEX('iBoxx inputs'!B:B,MATCH($A5934,'iBoxx inputs'!$A:$A,0)),D5933))</f>
        <v>#N/A</v>
      </c>
      <c r="E5934" s="6" t="e">
        <f>IF($A5934&gt;DataEnd,NA(),IFERROR(INDEX('iBoxx inputs'!C:C,MATCH($A5934,'iBoxx inputs'!$A:$A,0)),E5933))</f>
        <v>#N/A</v>
      </c>
      <c r="F5934" s="6" t="e">
        <f>IF($A5934&gt;DataEnd,NA(),IFERROR(INDEX('Bank of England inputs'!D:D,MATCH($A5934,'Bank of England inputs'!$A:$A,0),0),F5933))</f>
        <v>#N/A</v>
      </c>
      <c r="G5934" s="19"/>
      <c r="H5934" s="5">
        <f t="shared" si="541"/>
        <v>44370</v>
      </c>
      <c r="I5934" s="6" t="e">
        <f t="shared" si="542"/>
        <v>#N/A</v>
      </c>
      <c r="J5934" s="6" t="e">
        <f t="shared" si="543"/>
        <v>#N/A</v>
      </c>
      <c r="K5934" s="19">
        <f t="shared" si="544"/>
        <v>2528</v>
      </c>
      <c r="L5934" s="6" t="e">
        <f t="shared" ca="1" si="545"/>
        <v>#N/A</v>
      </c>
    </row>
    <row r="5935" spans="1:12" x14ac:dyDescent="0.2">
      <c r="A5935" s="5">
        <f>IF(AND(dateA=1,A5934&lt;DataEnd),'iBoxx inputs'!A5939,IF(AND(dateA=2,A5934&lt;DataEnd),'Bank of England inputs'!A5939,IF(dateA=3,A5934+1,IF(dateA=4,WORKDAY(A5934,1,),WORKDAY(A5934,1,holidayQ)))))</f>
        <v>44371</v>
      </c>
      <c r="B5935" s="35" t="e">
        <f>MATCH(A5935,'iBoxx inputs'!A:A,0)</f>
        <v>#N/A</v>
      </c>
      <c r="C5935" s="35" t="e">
        <f>MATCH(A5935,'Bank of England inputs'!A:A,0)</f>
        <v>#N/A</v>
      </c>
      <c r="D5935" s="6" t="e">
        <f>IF($A5935&gt;DataEnd,NA(),IFERROR(INDEX('iBoxx inputs'!B:B,MATCH($A5935,'iBoxx inputs'!$A:$A,0)),D5934))</f>
        <v>#N/A</v>
      </c>
      <c r="E5935" s="6" t="e">
        <f>IF($A5935&gt;DataEnd,NA(),IFERROR(INDEX('iBoxx inputs'!C:C,MATCH($A5935,'iBoxx inputs'!$A:$A,0)),E5934))</f>
        <v>#N/A</v>
      </c>
      <c r="F5935" s="6" t="e">
        <f>IF($A5935&gt;DataEnd,NA(),IFERROR(INDEX('Bank of England inputs'!D:D,MATCH($A5935,'Bank of England inputs'!$A:$A,0),0),F5934))</f>
        <v>#N/A</v>
      </c>
      <c r="G5935" s="19"/>
      <c r="H5935" s="5">
        <f t="shared" si="541"/>
        <v>44371</v>
      </c>
      <c r="I5935" s="6" t="e">
        <f t="shared" si="542"/>
        <v>#N/A</v>
      </c>
      <c r="J5935" s="6" t="e">
        <f t="shared" si="543"/>
        <v>#N/A</v>
      </c>
      <c r="K5935" s="19">
        <f t="shared" si="544"/>
        <v>2528</v>
      </c>
      <c r="L5935" s="6" t="e">
        <f t="shared" ca="1" si="545"/>
        <v>#N/A</v>
      </c>
    </row>
    <row r="5936" spans="1:12" x14ac:dyDescent="0.2">
      <c r="A5936" s="5">
        <f>IF(AND(dateA=1,A5935&lt;DataEnd),'iBoxx inputs'!A5940,IF(AND(dateA=2,A5935&lt;DataEnd),'Bank of England inputs'!A5940,IF(dateA=3,A5935+1,IF(dateA=4,WORKDAY(A5935,1,),WORKDAY(A5935,1,holidayQ)))))</f>
        <v>44372</v>
      </c>
      <c r="B5936" s="35" t="e">
        <f>MATCH(A5936,'iBoxx inputs'!A:A,0)</f>
        <v>#N/A</v>
      </c>
      <c r="C5936" s="35" t="e">
        <f>MATCH(A5936,'Bank of England inputs'!A:A,0)</f>
        <v>#N/A</v>
      </c>
      <c r="D5936" s="6" t="e">
        <f>IF($A5936&gt;DataEnd,NA(),IFERROR(INDEX('iBoxx inputs'!B:B,MATCH($A5936,'iBoxx inputs'!$A:$A,0)),D5935))</f>
        <v>#N/A</v>
      </c>
      <c r="E5936" s="6" t="e">
        <f>IF($A5936&gt;DataEnd,NA(),IFERROR(INDEX('iBoxx inputs'!C:C,MATCH($A5936,'iBoxx inputs'!$A:$A,0)),E5935))</f>
        <v>#N/A</v>
      </c>
      <c r="F5936" s="6" t="e">
        <f>IF($A5936&gt;DataEnd,NA(),IFERROR(INDEX('Bank of England inputs'!D:D,MATCH($A5936,'Bank of England inputs'!$A:$A,0),0),F5935))</f>
        <v>#N/A</v>
      </c>
      <c r="G5936" s="19"/>
      <c r="H5936" s="5">
        <f t="shared" si="541"/>
        <v>44372</v>
      </c>
      <c r="I5936" s="6" t="e">
        <f t="shared" si="542"/>
        <v>#N/A</v>
      </c>
      <c r="J5936" s="6" t="e">
        <f t="shared" si="543"/>
        <v>#N/A</v>
      </c>
      <c r="K5936" s="19">
        <f t="shared" si="544"/>
        <v>2529</v>
      </c>
      <c r="L5936" s="6" t="e">
        <f t="shared" ca="1" si="545"/>
        <v>#N/A</v>
      </c>
    </row>
    <row r="5937" spans="1:12" x14ac:dyDescent="0.2">
      <c r="A5937" s="5">
        <f>IF(AND(dateA=1,A5936&lt;DataEnd),'iBoxx inputs'!A5941,IF(AND(dateA=2,A5936&lt;DataEnd),'Bank of England inputs'!A5941,IF(dateA=3,A5936+1,IF(dateA=4,WORKDAY(A5936,1,),WORKDAY(A5936,1,holidayQ)))))</f>
        <v>44375</v>
      </c>
      <c r="B5937" s="35" t="e">
        <f>MATCH(A5937,'iBoxx inputs'!A:A,0)</f>
        <v>#N/A</v>
      </c>
      <c r="C5937" s="35" t="e">
        <f>MATCH(A5937,'Bank of England inputs'!A:A,0)</f>
        <v>#N/A</v>
      </c>
      <c r="D5937" s="6" t="e">
        <f>IF($A5937&gt;DataEnd,NA(),IFERROR(INDEX('iBoxx inputs'!B:B,MATCH($A5937,'iBoxx inputs'!$A:$A,0)),D5936))</f>
        <v>#N/A</v>
      </c>
      <c r="E5937" s="6" t="e">
        <f>IF($A5937&gt;DataEnd,NA(),IFERROR(INDEX('iBoxx inputs'!C:C,MATCH($A5937,'iBoxx inputs'!$A:$A,0)),E5936))</f>
        <v>#N/A</v>
      </c>
      <c r="F5937" s="6" t="e">
        <f>IF($A5937&gt;DataEnd,NA(),IFERROR(INDEX('Bank of England inputs'!D:D,MATCH($A5937,'Bank of England inputs'!$A:$A,0),0),F5936))</f>
        <v>#N/A</v>
      </c>
      <c r="G5937" s="19"/>
      <c r="H5937" s="5">
        <f t="shared" si="541"/>
        <v>44375</v>
      </c>
      <c r="I5937" s="6" t="e">
        <f t="shared" si="542"/>
        <v>#N/A</v>
      </c>
      <c r="J5937" s="6" t="e">
        <f t="shared" si="543"/>
        <v>#N/A</v>
      </c>
      <c r="K5937" s="19">
        <f t="shared" si="544"/>
        <v>2528</v>
      </c>
      <c r="L5937" s="6" t="e">
        <f t="shared" ca="1" si="545"/>
        <v>#N/A</v>
      </c>
    </row>
    <row r="5938" spans="1:12" x14ac:dyDescent="0.2">
      <c r="A5938" s="5">
        <f>IF(AND(dateA=1,A5937&lt;DataEnd),'iBoxx inputs'!A5942,IF(AND(dateA=2,A5937&lt;DataEnd),'Bank of England inputs'!A5942,IF(dateA=3,A5937+1,IF(dateA=4,WORKDAY(A5937,1,),WORKDAY(A5937,1,holidayQ)))))</f>
        <v>44376</v>
      </c>
      <c r="B5938" s="35" t="e">
        <f>MATCH(A5938,'iBoxx inputs'!A:A,0)</f>
        <v>#N/A</v>
      </c>
      <c r="C5938" s="35" t="e">
        <f>MATCH(A5938,'Bank of England inputs'!A:A,0)</f>
        <v>#N/A</v>
      </c>
      <c r="D5938" s="6" t="e">
        <f>IF($A5938&gt;DataEnd,NA(),IFERROR(INDEX('iBoxx inputs'!B:B,MATCH($A5938,'iBoxx inputs'!$A:$A,0)),D5937))</f>
        <v>#N/A</v>
      </c>
      <c r="E5938" s="6" t="e">
        <f>IF($A5938&gt;DataEnd,NA(),IFERROR(INDEX('iBoxx inputs'!C:C,MATCH($A5938,'iBoxx inputs'!$A:$A,0)),E5937))</f>
        <v>#N/A</v>
      </c>
      <c r="F5938" s="6" t="e">
        <f>IF($A5938&gt;DataEnd,NA(),IFERROR(INDEX('Bank of England inputs'!D:D,MATCH($A5938,'Bank of England inputs'!$A:$A,0),0),F5937))</f>
        <v>#N/A</v>
      </c>
      <c r="G5938" s="19"/>
      <c r="H5938" s="5">
        <f t="shared" si="541"/>
        <v>44376</v>
      </c>
      <c r="I5938" s="6" t="e">
        <f t="shared" si="542"/>
        <v>#N/A</v>
      </c>
      <c r="J5938" s="6" t="e">
        <f t="shared" si="543"/>
        <v>#N/A</v>
      </c>
      <c r="K5938" s="19">
        <f t="shared" si="544"/>
        <v>2528</v>
      </c>
      <c r="L5938" s="6" t="e">
        <f t="shared" ca="1" si="545"/>
        <v>#N/A</v>
      </c>
    </row>
    <row r="5939" spans="1:12" x14ac:dyDescent="0.2">
      <c r="A5939" s="5">
        <f>IF(AND(dateA=1,A5938&lt;DataEnd),'iBoxx inputs'!A5943,IF(AND(dateA=2,A5938&lt;DataEnd),'Bank of England inputs'!A5943,IF(dateA=3,A5938+1,IF(dateA=4,WORKDAY(A5938,1,),WORKDAY(A5938,1,holidayQ)))))</f>
        <v>44377</v>
      </c>
      <c r="B5939" s="35" t="e">
        <f>MATCH(A5939,'iBoxx inputs'!A:A,0)</f>
        <v>#N/A</v>
      </c>
      <c r="C5939" s="35" t="e">
        <f>MATCH(A5939,'Bank of England inputs'!A:A,0)</f>
        <v>#N/A</v>
      </c>
      <c r="D5939" s="6" t="e">
        <f>IF($A5939&gt;DataEnd,NA(),IFERROR(INDEX('iBoxx inputs'!B:B,MATCH($A5939,'iBoxx inputs'!$A:$A,0)),D5938))</f>
        <v>#N/A</v>
      </c>
      <c r="E5939" s="6" t="e">
        <f>IF($A5939&gt;DataEnd,NA(),IFERROR(INDEX('iBoxx inputs'!C:C,MATCH($A5939,'iBoxx inputs'!$A:$A,0)),E5938))</f>
        <v>#N/A</v>
      </c>
      <c r="F5939" s="6" t="e">
        <f>IF($A5939&gt;DataEnd,NA(),IFERROR(INDEX('Bank of England inputs'!D:D,MATCH($A5939,'Bank of England inputs'!$A:$A,0),0),F5938))</f>
        <v>#N/A</v>
      </c>
      <c r="G5939" s="19"/>
      <c r="H5939" s="5">
        <f t="shared" si="541"/>
        <v>44377</v>
      </c>
      <c r="I5939" s="6" t="e">
        <f t="shared" si="542"/>
        <v>#N/A</v>
      </c>
      <c r="J5939" s="6" t="e">
        <f t="shared" si="543"/>
        <v>#N/A</v>
      </c>
      <c r="K5939" s="19">
        <f t="shared" si="544"/>
        <v>2528</v>
      </c>
      <c r="L5939" s="6" t="e">
        <f t="shared" ca="1" si="545"/>
        <v>#N/A</v>
      </c>
    </row>
    <row r="5940" spans="1:12" x14ac:dyDescent="0.2">
      <c r="A5940" s="5">
        <f>IF(AND(dateA=1,A5939&lt;DataEnd),'iBoxx inputs'!A5944,IF(AND(dateA=2,A5939&lt;DataEnd),'Bank of England inputs'!A5944,IF(dateA=3,A5939+1,IF(dateA=4,WORKDAY(A5939,1,),WORKDAY(A5939,1,holidayQ)))))</f>
        <v>44378</v>
      </c>
      <c r="B5940" s="35" t="e">
        <f>MATCH(A5940,'iBoxx inputs'!A:A,0)</f>
        <v>#N/A</v>
      </c>
      <c r="C5940" s="35" t="e">
        <f>MATCH(A5940,'Bank of England inputs'!A:A,0)</f>
        <v>#N/A</v>
      </c>
      <c r="D5940" s="6" t="e">
        <f>IF($A5940&gt;DataEnd,NA(),IFERROR(INDEX('iBoxx inputs'!B:B,MATCH($A5940,'iBoxx inputs'!$A:$A,0)),D5939))</f>
        <v>#N/A</v>
      </c>
      <c r="E5940" s="6" t="e">
        <f>IF($A5940&gt;DataEnd,NA(),IFERROR(INDEX('iBoxx inputs'!C:C,MATCH($A5940,'iBoxx inputs'!$A:$A,0)),E5939))</f>
        <v>#N/A</v>
      </c>
      <c r="F5940" s="6" t="e">
        <f>IF($A5940&gt;DataEnd,NA(),IFERROR(INDEX('Bank of England inputs'!D:D,MATCH($A5940,'Bank of England inputs'!$A:$A,0),0),F5939))</f>
        <v>#N/A</v>
      </c>
      <c r="G5940" s="19"/>
      <c r="H5940" s="5">
        <f t="shared" si="541"/>
        <v>44378</v>
      </c>
      <c r="I5940" s="6" t="e">
        <f t="shared" si="542"/>
        <v>#N/A</v>
      </c>
      <c r="J5940" s="6" t="e">
        <f t="shared" si="543"/>
        <v>#N/A</v>
      </c>
      <c r="K5940" s="19">
        <f t="shared" si="544"/>
        <v>2528</v>
      </c>
      <c r="L5940" s="6" t="e">
        <f t="shared" ca="1" si="545"/>
        <v>#N/A</v>
      </c>
    </row>
    <row r="5941" spans="1:12" x14ac:dyDescent="0.2">
      <c r="A5941" s="5">
        <f>IF(AND(dateA=1,A5940&lt;DataEnd),'iBoxx inputs'!A5945,IF(AND(dateA=2,A5940&lt;DataEnd),'Bank of England inputs'!A5945,IF(dateA=3,A5940+1,IF(dateA=4,WORKDAY(A5940,1,),WORKDAY(A5940,1,holidayQ)))))</f>
        <v>44379</v>
      </c>
      <c r="B5941" s="35" t="e">
        <f>MATCH(A5941,'iBoxx inputs'!A:A,0)</f>
        <v>#N/A</v>
      </c>
      <c r="C5941" s="35" t="e">
        <f>MATCH(A5941,'Bank of England inputs'!A:A,0)</f>
        <v>#N/A</v>
      </c>
      <c r="D5941" s="6" t="e">
        <f>IF($A5941&gt;DataEnd,NA(),IFERROR(INDEX('iBoxx inputs'!B:B,MATCH($A5941,'iBoxx inputs'!$A:$A,0)),D5940))</f>
        <v>#N/A</v>
      </c>
      <c r="E5941" s="6" t="e">
        <f>IF($A5941&gt;DataEnd,NA(),IFERROR(INDEX('iBoxx inputs'!C:C,MATCH($A5941,'iBoxx inputs'!$A:$A,0)),E5940))</f>
        <v>#N/A</v>
      </c>
      <c r="F5941" s="6" t="e">
        <f>IF($A5941&gt;DataEnd,NA(),IFERROR(INDEX('Bank of England inputs'!D:D,MATCH($A5941,'Bank of England inputs'!$A:$A,0),0),F5940))</f>
        <v>#N/A</v>
      </c>
      <c r="G5941" s="19"/>
      <c r="H5941" s="5">
        <f t="shared" si="541"/>
        <v>44379</v>
      </c>
      <c r="I5941" s="6" t="e">
        <f t="shared" si="542"/>
        <v>#N/A</v>
      </c>
      <c r="J5941" s="6" t="e">
        <f t="shared" si="543"/>
        <v>#N/A</v>
      </c>
      <c r="K5941" s="19">
        <f t="shared" si="544"/>
        <v>2529</v>
      </c>
      <c r="L5941" s="6" t="e">
        <f t="shared" ca="1" si="545"/>
        <v>#N/A</v>
      </c>
    </row>
    <row r="5942" spans="1:12" x14ac:dyDescent="0.2">
      <c r="A5942" s="5">
        <f>IF(AND(dateA=1,A5941&lt;DataEnd),'iBoxx inputs'!A5946,IF(AND(dateA=2,A5941&lt;DataEnd),'Bank of England inputs'!A5946,IF(dateA=3,A5941+1,IF(dateA=4,WORKDAY(A5941,1,),WORKDAY(A5941,1,holidayQ)))))</f>
        <v>44382</v>
      </c>
      <c r="B5942" s="35" t="e">
        <f>MATCH(A5942,'iBoxx inputs'!A:A,0)</f>
        <v>#N/A</v>
      </c>
      <c r="C5942" s="35" t="e">
        <f>MATCH(A5942,'Bank of England inputs'!A:A,0)</f>
        <v>#N/A</v>
      </c>
      <c r="D5942" s="6" t="e">
        <f>IF($A5942&gt;DataEnd,NA(),IFERROR(INDEX('iBoxx inputs'!B:B,MATCH($A5942,'iBoxx inputs'!$A:$A,0)),D5941))</f>
        <v>#N/A</v>
      </c>
      <c r="E5942" s="6" t="e">
        <f>IF($A5942&gt;DataEnd,NA(),IFERROR(INDEX('iBoxx inputs'!C:C,MATCH($A5942,'iBoxx inputs'!$A:$A,0)),E5941))</f>
        <v>#N/A</v>
      </c>
      <c r="F5942" s="6" t="e">
        <f>IF($A5942&gt;DataEnd,NA(),IFERROR(INDEX('Bank of England inputs'!D:D,MATCH($A5942,'Bank of England inputs'!$A:$A,0),0),F5941))</f>
        <v>#N/A</v>
      </c>
      <c r="G5942" s="19"/>
      <c r="H5942" s="5">
        <f t="shared" si="541"/>
        <v>44382</v>
      </c>
      <c r="I5942" s="6" t="e">
        <f t="shared" si="542"/>
        <v>#N/A</v>
      </c>
      <c r="J5942" s="6" t="e">
        <f t="shared" si="543"/>
        <v>#N/A</v>
      </c>
      <c r="K5942" s="19">
        <f t="shared" si="544"/>
        <v>2528</v>
      </c>
      <c r="L5942" s="6" t="e">
        <f t="shared" ca="1" si="545"/>
        <v>#N/A</v>
      </c>
    </row>
    <row r="5943" spans="1:12" x14ac:dyDescent="0.2">
      <c r="A5943" s="5">
        <f>IF(AND(dateA=1,A5942&lt;DataEnd),'iBoxx inputs'!A5947,IF(AND(dateA=2,A5942&lt;DataEnd),'Bank of England inputs'!A5947,IF(dateA=3,A5942+1,IF(dateA=4,WORKDAY(A5942,1,),WORKDAY(A5942,1,holidayQ)))))</f>
        <v>44383</v>
      </c>
      <c r="B5943" s="35" t="e">
        <f>MATCH(A5943,'iBoxx inputs'!A:A,0)</f>
        <v>#N/A</v>
      </c>
      <c r="C5943" s="35" t="e">
        <f>MATCH(A5943,'Bank of England inputs'!A:A,0)</f>
        <v>#N/A</v>
      </c>
      <c r="D5943" s="6" t="e">
        <f>IF($A5943&gt;DataEnd,NA(),IFERROR(INDEX('iBoxx inputs'!B:B,MATCH($A5943,'iBoxx inputs'!$A:$A,0)),D5942))</f>
        <v>#N/A</v>
      </c>
      <c r="E5943" s="6" t="e">
        <f>IF($A5943&gt;DataEnd,NA(),IFERROR(INDEX('iBoxx inputs'!C:C,MATCH($A5943,'iBoxx inputs'!$A:$A,0)),E5942))</f>
        <v>#N/A</v>
      </c>
      <c r="F5943" s="6" t="e">
        <f>IF($A5943&gt;DataEnd,NA(),IFERROR(INDEX('Bank of England inputs'!D:D,MATCH($A5943,'Bank of England inputs'!$A:$A,0),0),F5942))</f>
        <v>#N/A</v>
      </c>
      <c r="G5943" s="19"/>
      <c r="H5943" s="5">
        <f t="shared" si="541"/>
        <v>44383</v>
      </c>
      <c r="I5943" s="6" t="e">
        <f t="shared" si="542"/>
        <v>#N/A</v>
      </c>
      <c r="J5943" s="6" t="e">
        <f t="shared" si="543"/>
        <v>#N/A</v>
      </c>
      <c r="K5943" s="19">
        <f t="shared" si="544"/>
        <v>2528</v>
      </c>
      <c r="L5943" s="6" t="e">
        <f t="shared" ca="1" si="545"/>
        <v>#N/A</v>
      </c>
    </row>
    <row r="5944" spans="1:12" x14ac:dyDescent="0.2">
      <c r="A5944" s="5">
        <f>IF(AND(dateA=1,A5943&lt;DataEnd),'iBoxx inputs'!A5948,IF(AND(dateA=2,A5943&lt;DataEnd),'Bank of England inputs'!A5948,IF(dateA=3,A5943+1,IF(dateA=4,WORKDAY(A5943,1,),WORKDAY(A5943,1,holidayQ)))))</f>
        <v>44384</v>
      </c>
      <c r="B5944" s="35" t="e">
        <f>MATCH(A5944,'iBoxx inputs'!A:A,0)</f>
        <v>#N/A</v>
      </c>
      <c r="C5944" s="35" t="e">
        <f>MATCH(A5944,'Bank of England inputs'!A:A,0)</f>
        <v>#N/A</v>
      </c>
      <c r="D5944" s="6" t="e">
        <f>IF($A5944&gt;DataEnd,NA(),IFERROR(INDEX('iBoxx inputs'!B:B,MATCH($A5944,'iBoxx inputs'!$A:$A,0)),D5943))</f>
        <v>#N/A</v>
      </c>
      <c r="E5944" s="6" t="e">
        <f>IF($A5944&gt;DataEnd,NA(),IFERROR(INDEX('iBoxx inputs'!C:C,MATCH($A5944,'iBoxx inputs'!$A:$A,0)),E5943))</f>
        <v>#N/A</v>
      </c>
      <c r="F5944" s="6" t="e">
        <f>IF($A5944&gt;DataEnd,NA(),IFERROR(INDEX('Bank of England inputs'!D:D,MATCH($A5944,'Bank of England inputs'!$A:$A,0),0),F5943))</f>
        <v>#N/A</v>
      </c>
      <c r="G5944" s="19"/>
      <c r="H5944" s="5">
        <f t="shared" si="541"/>
        <v>44384</v>
      </c>
      <c r="I5944" s="6" t="e">
        <f t="shared" si="542"/>
        <v>#N/A</v>
      </c>
      <c r="J5944" s="6" t="e">
        <f t="shared" si="543"/>
        <v>#N/A</v>
      </c>
      <c r="K5944" s="19">
        <f t="shared" si="544"/>
        <v>2528</v>
      </c>
      <c r="L5944" s="6" t="e">
        <f t="shared" ca="1" si="545"/>
        <v>#N/A</v>
      </c>
    </row>
    <row r="5945" spans="1:12" x14ac:dyDescent="0.2">
      <c r="A5945" s="5">
        <f>IF(AND(dateA=1,A5944&lt;DataEnd),'iBoxx inputs'!A5949,IF(AND(dateA=2,A5944&lt;DataEnd),'Bank of England inputs'!A5949,IF(dateA=3,A5944+1,IF(dateA=4,WORKDAY(A5944,1,),WORKDAY(A5944,1,holidayQ)))))</f>
        <v>44385</v>
      </c>
      <c r="B5945" s="35" t="e">
        <f>MATCH(A5945,'iBoxx inputs'!A:A,0)</f>
        <v>#N/A</v>
      </c>
      <c r="C5945" s="35" t="e">
        <f>MATCH(A5945,'Bank of England inputs'!A:A,0)</f>
        <v>#N/A</v>
      </c>
      <c r="D5945" s="6" t="e">
        <f>IF($A5945&gt;DataEnd,NA(),IFERROR(INDEX('iBoxx inputs'!B:B,MATCH($A5945,'iBoxx inputs'!$A:$A,0)),D5944))</f>
        <v>#N/A</v>
      </c>
      <c r="E5945" s="6" t="e">
        <f>IF($A5945&gt;DataEnd,NA(),IFERROR(INDEX('iBoxx inputs'!C:C,MATCH($A5945,'iBoxx inputs'!$A:$A,0)),E5944))</f>
        <v>#N/A</v>
      </c>
      <c r="F5945" s="6" t="e">
        <f>IF($A5945&gt;DataEnd,NA(),IFERROR(INDEX('Bank of England inputs'!D:D,MATCH($A5945,'Bank of England inputs'!$A:$A,0),0),F5944))</f>
        <v>#N/A</v>
      </c>
      <c r="G5945" s="19"/>
      <c r="H5945" s="5">
        <f t="shared" si="541"/>
        <v>44385</v>
      </c>
      <c r="I5945" s="6" t="e">
        <f t="shared" si="542"/>
        <v>#N/A</v>
      </c>
      <c r="J5945" s="6" t="e">
        <f t="shared" si="543"/>
        <v>#N/A</v>
      </c>
      <c r="K5945" s="19">
        <f t="shared" si="544"/>
        <v>2528</v>
      </c>
      <c r="L5945" s="6" t="e">
        <f t="shared" ca="1" si="545"/>
        <v>#N/A</v>
      </c>
    </row>
    <row r="5946" spans="1:12" x14ac:dyDescent="0.2">
      <c r="A5946" s="5">
        <f>IF(AND(dateA=1,A5945&lt;DataEnd),'iBoxx inputs'!A5950,IF(AND(dateA=2,A5945&lt;DataEnd),'Bank of England inputs'!A5950,IF(dateA=3,A5945+1,IF(dateA=4,WORKDAY(A5945,1,),WORKDAY(A5945,1,holidayQ)))))</f>
        <v>44386</v>
      </c>
      <c r="B5946" s="35" t="e">
        <f>MATCH(A5946,'iBoxx inputs'!A:A,0)</f>
        <v>#N/A</v>
      </c>
      <c r="C5946" s="35" t="e">
        <f>MATCH(A5946,'Bank of England inputs'!A:A,0)</f>
        <v>#N/A</v>
      </c>
      <c r="D5946" s="6" t="e">
        <f>IF($A5946&gt;DataEnd,NA(),IFERROR(INDEX('iBoxx inputs'!B:B,MATCH($A5946,'iBoxx inputs'!$A:$A,0)),D5945))</f>
        <v>#N/A</v>
      </c>
      <c r="E5946" s="6" t="e">
        <f>IF($A5946&gt;DataEnd,NA(),IFERROR(INDEX('iBoxx inputs'!C:C,MATCH($A5946,'iBoxx inputs'!$A:$A,0)),E5945))</f>
        <v>#N/A</v>
      </c>
      <c r="F5946" s="6" t="e">
        <f>IF($A5946&gt;DataEnd,NA(),IFERROR(INDEX('Bank of England inputs'!D:D,MATCH($A5946,'Bank of England inputs'!$A:$A,0),0),F5945))</f>
        <v>#N/A</v>
      </c>
      <c r="G5946" s="19"/>
      <c r="H5946" s="5">
        <f t="shared" si="541"/>
        <v>44386</v>
      </c>
      <c r="I5946" s="6" t="e">
        <f t="shared" si="542"/>
        <v>#N/A</v>
      </c>
      <c r="J5946" s="6" t="e">
        <f t="shared" si="543"/>
        <v>#N/A</v>
      </c>
      <c r="K5946" s="19">
        <f t="shared" si="544"/>
        <v>2529</v>
      </c>
      <c r="L5946" s="6" t="e">
        <f t="shared" ca="1" si="545"/>
        <v>#N/A</v>
      </c>
    </row>
    <row r="5947" spans="1:12" x14ac:dyDescent="0.2">
      <c r="A5947" s="5">
        <f>IF(AND(dateA=1,A5946&lt;DataEnd),'iBoxx inputs'!A5951,IF(AND(dateA=2,A5946&lt;DataEnd),'Bank of England inputs'!A5951,IF(dateA=3,A5946+1,IF(dateA=4,WORKDAY(A5946,1,),WORKDAY(A5946,1,holidayQ)))))</f>
        <v>44389</v>
      </c>
      <c r="B5947" s="35" t="e">
        <f>MATCH(A5947,'iBoxx inputs'!A:A,0)</f>
        <v>#N/A</v>
      </c>
      <c r="C5947" s="35" t="e">
        <f>MATCH(A5947,'Bank of England inputs'!A:A,0)</f>
        <v>#N/A</v>
      </c>
      <c r="D5947" s="6" t="e">
        <f>IF($A5947&gt;DataEnd,NA(),IFERROR(INDEX('iBoxx inputs'!B:B,MATCH($A5947,'iBoxx inputs'!$A:$A,0)),D5946))</f>
        <v>#N/A</v>
      </c>
      <c r="E5947" s="6" t="e">
        <f>IF($A5947&gt;DataEnd,NA(),IFERROR(INDEX('iBoxx inputs'!C:C,MATCH($A5947,'iBoxx inputs'!$A:$A,0)),E5946))</f>
        <v>#N/A</v>
      </c>
      <c r="F5947" s="6" t="e">
        <f>IF($A5947&gt;DataEnd,NA(),IFERROR(INDEX('Bank of England inputs'!D:D,MATCH($A5947,'Bank of England inputs'!$A:$A,0),0),F5946))</f>
        <v>#N/A</v>
      </c>
      <c r="G5947" s="19"/>
      <c r="H5947" s="5">
        <f t="shared" si="541"/>
        <v>44389</v>
      </c>
      <c r="I5947" s="6" t="e">
        <f t="shared" si="542"/>
        <v>#N/A</v>
      </c>
      <c r="J5947" s="6" t="e">
        <f t="shared" si="543"/>
        <v>#N/A</v>
      </c>
      <c r="K5947" s="19">
        <f t="shared" si="544"/>
        <v>2528</v>
      </c>
      <c r="L5947" s="6" t="e">
        <f t="shared" ca="1" si="545"/>
        <v>#N/A</v>
      </c>
    </row>
    <row r="5948" spans="1:12" x14ac:dyDescent="0.2">
      <c r="A5948" s="5">
        <f>IF(AND(dateA=1,A5947&lt;DataEnd),'iBoxx inputs'!A5952,IF(AND(dateA=2,A5947&lt;DataEnd),'Bank of England inputs'!A5952,IF(dateA=3,A5947+1,IF(dateA=4,WORKDAY(A5947,1,),WORKDAY(A5947,1,holidayQ)))))</f>
        <v>44390</v>
      </c>
      <c r="B5948" s="35" t="e">
        <f>MATCH(A5948,'iBoxx inputs'!A:A,0)</f>
        <v>#N/A</v>
      </c>
      <c r="C5948" s="35" t="e">
        <f>MATCH(A5948,'Bank of England inputs'!A:A,0)</f>
        <v>#N/A</v>
      </c>
      <c r="D5948" s="6" t="e">
        <f>IF($A5948&gt;DataEnd,NA(),IFERROR(INDEX('iBoxx inputs'!B:B,MATCH($A5948,'iBoxx inputs'!$A:$A,0)),D5947))</f>
        <v>#N/A</v>
      </c>
      <c r="E5948" s="6" t="e">
        <f>IF($A5948&gt;DataEnd,NA(),IFERROR(INDEX('iBoxx inputs'!C:C,MATCH($A5948,'iBoxx inputs'!$A:$A,0)),E5947))</f>
        <v>#N/A</v>
      </c>
      <c r="F5948" s="6" t="e">
        <f>IF($A5948&gt;DataEnd,NA(),IFERROR(INDEX('Bank of England inputs'!D:D,MATCH($A5948,'Bank of England inputs'!$A:$A,0),0),F5947))</f>
        <v>#N/A</v>
      </c>
      <c r="G5948" s="19"/>
      <c r="H5948" s="5">
        <f t="shared" si="541"/>
        <v>44390</v>
      </c>
      <c r="I5948" s="6" t="e">
        <f t="shared" si="542"/>
        <v>#N/A</v>
      </c>
      <c r="J5948" s="6" t="e">
        <f t="shared" si="543"/>
        <v>#N/A</v>
      </c>
      <c r="K5948" s="19">
        <f t="shared" si="544"/>
        <v>2528</v>
      </c>
      <c r="L5948" s="6" t="e">
        <f t="shared" ca="1" si="545"/>
        <v>#N/A</v>
      </c>
    </row>
    <row r="5949" spans="1:12" x14ac:dyDescent="0.2">
      <c r="A5949" s="5">
        <f>IF(AND(dateA=1,A5948&lt;DataEnd),'iBoxx inputs'!A5953,IF(AND(dateA=2,A5948&lt;DataEnd),'Bank of England inputs'!A5953,IF(dateA=3,A5948+1,IF(dateA=4,WORKDAY(A5948,1,),WORKDAY(A5948,1,holidayQ)))))</f>
        <v>44391</v>
      </c>
      <c r="B5949" s="35" t="e">
        <f>MATCH(A5949,'iBoxx inputs'!A:A,0)</f>
        <v>#N/A</v>
      </c>
      <c r="C5949" s="35" t="e">
        <f>MATCH(A5949,'Bank of England inputs'!A:A,0)</f>
        <v>#N/A</v>
      </c>
      <c r="D5949" s="6" t="e">
        <f>IF($A5949&gt;DataEnd,NA(),IFERROR(INDEX('iBoxx inputs'!B:B,MATCH($A5949,'iBoxx inputs'!$A:$A,0)),D5948))</f>
        <v>#N/A</v>
      </c>
      <c r="E5949" s="6" t="e">
        <f>IF($A5949&gt;DataEnd,NA(),IFERROR(INDEX('iBoxx inputs'!C:C,MATCH($A5949,'iBoxx inputs'!$A:$A,0)),E5948))</f>
        <v>#N/A</v>
      </c>
      <c r="F5949" s="6" t="e">
        <f>IF($A5949&gt;DataEnd,NA(),IFERROR(INDEX('Bank of England inputs'!D:D,MATCH($A5949,'Bank of England inputs'!$A:$A,0),0),F5948))</f>
        <v>#N/A</v>
      </c>
      <c r="G5949" s="19"/>
      <c r="H5949" s="5">
        <f t="shared" si="541"/>
        <v>44391</v>
      </c>
      <c r="I5949" s="6" t="e">
        <f t="shared" si="542"/>
        <v>#N/A</v>
      </c>
      <c r="J5949" s="6" t="e">
        <f t="shared" si="543"/>
        <v>#N/A</v>
      </c>
      <c r="K5949" s="19">
        <f t="shared" si="544"/>
        <v>2528</v>
      </c>
      <c r="L5949" s="6" t="e">
        <f t="shared" ca="1" si="545"/>
        <v>#N/A</v>
      </c>
    </row>
    <row r="5950" spans="1:12" x14ac:dyDescent="0.2">
      <c r="A5950" s="5">
        <f>IF(AND(dateA=1,A5949&lt;DataEnd),'iBoxx inputs'!A5954,IF(AND(dateA=2,A5949&lt;DataEnd),'Bank of England inputs'!A5954,IF(dateA=3,A5949+1,IF(dateA=4,WORKDAY(A5949,1,),WORKDAY(A5949,1,holidayQ)))))</f>
        <v>44392</v>
      </c>
      <c r="B5950" s="35" t="e">
        <f>MATCH(A5950,'iBoxx inputs'!A:A,0)</f>
        <v>#N/A</v>
      </c>
      <c r="C5950" s="35" t="e">
        <f>MATCH(A5950,'Bank of England inputs'!A:A,0)</f>
        <v>#N/A</v>
      </c>
      <c r="D5950" s="6" t="e">
        <f>IF($A5950&gt;DataEnd,NA(),IFERROR(INDEX('iBoxx inputs'!B:B,MATCH($A5950,'iBoxx inputs'!$A:$A,0)),D5949))</f>
        <v>#N/A</v>
      </c>
      <c r="E5950" s="6" t="e">
        <f>IF($A5950&gt;DataEnd,NA(),IFERROR(INDEX('iBoxx inputs'!C:C,MATCH($A5950,'iBoxx inputs'!$A:$A,0)),E5949))</f>
        <v>#N/A</v>
      </c>
      <c r="F5950" s="6" t="e">
        <f>IF($A5950&gt;DataEnd,NA(),IFERROR(INDEX('Bank of England inputs'!D:D,MATCH($A5950,'Bank of England inputs'!$A:$A,0),0),F5949))</f>
        <v>#N/A</v>
      </c>
      <c r="G5950" s="19"/>
      <c r="H5950" s="5">
        <f t="shared" si="541"/>
        <v>44392</v>
      </c>
      <c r="I5950" s="6" t="e">
        <f t="shared" si="542"/>
        <v>#N/A</v>
      </c>
      <c r="J5950" s="6" t="e">
        <f t="shared" si="543"/>
        <v>#N/A</v>
      </c>
      <c r="K5950" s="19">
        <f t="shared" si="544"/>
        <v>2528</v>
      </c>
      <c r="L5950" s="6" t="e">
        <f t="shared" ca="1" si="545"/>
        <v>#N/A</v>
      </c>
    </row>
    <row r="5951" spans="1:12" x14ac:dyDescent="0.2">
      <c r="A5951" s="5">
        <f>IF(AND(dateA=1,A5950&lt;DataEnd),'iBoxx inputs'!A5955,IF(AND(dateA=2,A5950&lt;DataEnd),'Bank of England inputs'!A5955,IF(dateA=3,A5950+1,IF(dateA=4,WORKDAY(A5950,1,),WORKDAY(A5950,1,holidayQ)))))</f>
        <v>44393</v>
      </c>
      <c r="B5951" s="35" t="e">
        <f>MATCH(A5951,'iBoxx inputs'!A:A,0)</f>
        <v>#N/A</v>
      </c>
      <c r="C5951" s="35" t="e">
        <f>MATCH(A5951,'Bank of England inputs'!A:A,0)</f>
        <v>#N/A</v>
      </c>
      <c r="D5951" s="6" t="e">
        <f>IF($A5951&gt;DataEnd,NA(),IFERROR(INDEX('iBoxx inputs'!B:B,MATCH($A5951,'iBoxx inputs'!$A:$A,0)),D5950))</f>
        <v>#N/A</v>
      </c>
      <c r="E5951" s="6" t="e">
        <f>IF($A5951&gt;DataEnd,NA(),IFERROR(INDEX('iBoxx inputs'!C:C,MATCH($A5951,'iBoxx inputs'!$A:$A,0)),E5950))</f>
        <v>#N/A</v>
      </c>
      <c r="F5951" s="6" t="e">
        <f>IF($A5951&gt;DataEnd,NA(),IFERROR(INDEX('Bank of England inputs'!D:D,MATCH($A5951,'Bank of England inputs'!$A:$A,0),0),F5950))</f>
        <v>#N/A</v>
      </c>
      <c r="G5951" s="19"/>
      <c r="H5951" s="5">
        <f t="shared" si="541"/>
        <v>44393</v>
      </c>
      <c r="I5951" s="6" t="e">
        <f t="shared" si="542"/>
        <v>#N/A</v>
      </c>
      <c r="J5951" s="6" t="e">
        <f t="shared" si="543"/>
        <v>#N/A</v>
      </c>
      <c r="K5951" s="19">
        <f t="shared" si="544"/>
        <v>2529</v>
      </c>
      <c r="L5951" s="6" t="e">
        <f t="shared" ca="1" si="545"/>
        <v>#N/A</v>
      </c>
    </row>
    <row r="5952" spans="1:12" x14ac:dyDescent="0.2">
      <c r="A5952" s="5">
        <f>IF(AND(dateA=1,A5951&lt;DataEnd),'iBoxx inputs'!A5956,IF(AND(dateA=2,A5951&lt;DataEnd),'Bank of England inputs'!A5956,IF(dateA=3,A5951+1,IF(dateA=4,WORKDAY(A5951,1,),WORKDAY(A5951,1,holidayQ)))))</f>
        <v>44396</v>
      </c>
      <c r="B5952" s="35" t="e">
        <f>MATCH(A5952,'iBoxx inputs'!A:A,0)</f>
        <v>#N/A</v>
      </c>
      <c r="C5952" s="35" t="e">
        <f>MATCH(A5952,'Bank of England inputs'!A:A,0)</f>
        <v>#N/A</v>
      </c>
      <c r="D5952" s="6" t="e">
        <f>IF($A5952&gt;DataEnd,NA(),IFERROR(INDEX('iBoxx inputs'!B:B,MATCH($A5952,'iBoxx inputs'!$A:$A,0)),D5951))</f>
        <v>#N/A</v>
      </c>
      <c r="E5952" s="6" t="e">
        <f>IF($A5952&gt;DataEnd,NA(),IFERROR(INDEX('iBoxx inputs'!C:C,MATCH($A5952,'iBoxx inputs'!$A:$A,0)),E5951))</f>
        <v>#N/A</v>
      </c>
      <c r="F5952" s="6" t="e">
        <f>IF($A5952&gt;DataEnd,NA(),IFERROR(INDEX('Bank of England inputs'!D:D,MATCH($A5952,'Bank of England inputs'!$A:$A,0),0),F5951))</f>
        <v>#N/A</v>
      </c>
      <c r="G5952" s="19"/>
      <c r="H5952" s="5">
        <f t="shared" si="541"/>
        <v>44396</v>
      </c>
      <c r="I5952" s="6" t="e">
        <f t="shared" si="542"/>
        <v>#N/A</v>
      </c>
      <c r="J5952" s="6" t="e">
        <f t="shared" si="543"/>
        <v>#N/A</v>
      </c>
      <c r="K5952" s="19">
        <f t="shared" si="544"/>
        <v>2528</v>
      </c>
      <c r="L5952" s="6" t="e">
        <f t="shared" ca="1" si="545"/>
        <v>#N/A</v>
      </c>
    </row>
    <row r="5953" spans="1:12" x14ac:dyDescent="0.2">
      <c r="A5953" s="5">
        <f>IF(AND(dateA=1,A5952&lt;DataEnd),'iBoxx inputs'!A5957,IF(AND(dateA=2,A5952&lt;DataEnd),'Bank of England inputs'!A5957,IF(dateA=3,A5952+1,IF(dateA=4,WORKDAY(A5952,1,),WORKDAY(A5952,1,holidayQ)))))</f>
        <v>44397</v>
      </c>
      <c r="B5953" s="35" t="e">
        <f>MATCH(A5953,'iBoxx inputs'!A:A,0)</f>
        <v>#N/A</v>
      </c>
      <c r="C5953" s="35" t="e">
        <f>MATCH(A5953,'Bank of England inputs'!A:A,0)</f>
        <v>#N/A</v>
      </c>
      <c r="D5953" s="6" t="e">
        <f>IF($A5953&gt;DataEnd,NA(),IFERROR(INDEX('iBoxx inputs'!B:B,MATCH($A5953,'iBoxx inputs'!$A:$A,0)),D5952))</f>
        <v>#N/A</v>
      </c>
      <c r="E5953" s="6" t="e">
        <f>IF($A5953&gt;DataEnd,NA(),IFERROR(INDEX('iBoxx inputs'!C:C,MATCH($A5953,'iBoxx inputs'!$A:$A,0)),E5952))</f>
        <v>#N/A</v>
      </c>
      <c r="F5953" s="6" t="e">
        <f>IF($A5953&gt;DataEnd,NA(),IFERROR(INDEX('Bank of England inputs'!D:D,MATCH($A5953,'Bank of England inputs'!$A:$A,0),0),F5952))</f>
        <v>#N/A</v>
      </c>
      <c r="G5953" s="19"/>
      <c r="H5953" s="5">
        <f t="shared" si="541"/>
        <v>44397</v>
      </c>
      <c r="I5953" s="6" t="e">
        <f t="shared" si="542"/>
        <v>#N/A</v>
      </c>
      <c r="J5953" s="6" t="e">
        <f t="shared" si="543"/>
        <v>#N/A</v>
      </c>
      <c r="K5953" s="19">
        <f t="shared" si="544"/>
        <v>2528</v>
      </c>
      <c r="L5953" s="6" t="e">
        <f t="shared" ca="1" si="545"/>
        <v>#N/A</v>
      </c>
    </row>
    <row r="5954" spans="1:12" x14ac:dyDescent="0.2">
      <c r="A5954" s="5">
        <f>IF(AND(dateA=1,A5953&lt;DataEnd),'iBoxx inputs'!A5958,IF(AND(dateA=2,A5953&lt;DataEnd),'Bank of England inputs'!A5958,IF(dateA=3,A5953+1,IF(dateA=4,WORKDAY(A5953,1,),WORKDAY(A5953,1,holidayQ)))))</f>
        <v>44398</v>
      </c>
      <c r="B5954" s="35" t="e">
        <f>MATCH(A5954,'iBoxx inputs'!A:A,0)</f>
        <v>#N/A</v>
      </c>
      <c r="C5954" s="35" t="e">
        <f>MATCH(A5954,'Bank of England inputs'!A:A,0)</f>
        <v>#N/A</v>
      </c>
      <c r="D5954" s="6" t="e">
        <f>IF($A5954&gt;DataEnd,NA(),IFERROR(INDEX('iBoxx inputs'!B:B,MATCH($A5954,'iBoxx inputs'!$A:$A,0)),D5953))</f>
        <v>#N/A</v>
      </c>
      <c r="E5954" s="6" t="e">
        <f>IF($A5954&gt;DataEnd,NA(),IFERROR(INDEX('iBoxx inputs'!C:C,MATCH($A5954,'iBoxx inputs'!$A:$A,0)),E5953))</f>
        <v>#N/A</v>
      </c>
      <c r="F5954" s="6" t="e">
        <f>IF($A5954&gt;DataEnd,NA(),IFERROR(INDEX('Bank of England inputs'!D:D,MATCH($A5954,'Bank of England inputs'!$A:$A,0),0),F5953))</f>
        <v>#N/A</v>
      </c>
      <c r="G5954" s="19"/>
      <c r="H5954" s="5">
        <f t="shared" ref="H5954:H6017" si="546">A5954</f>
        <v>44398</v>
      </c>
      <c r="I5954" s="6" t="e">
        <f t="shared" ref="I5954:I6017" si="547">(D5954+E5954)/2</f>
        <v>#N/A</v>
      </c>
      <c r="J5954" s="6" t="e">
        <f t="shared" ref="J5954:J6017" si="548">((1+I5954/100)/(1+F5954/100)-1)*100</f>
        <v>#N/A</v>
      </c>
      <c r="K5954" s="19">
        <f t="shared" si="544"/>
        <v>2528</v>
      </c>
      <c r="L5954" s="6" t="e">
        <f t="shared" ca="1" si="545"/>
        <v>#N/A</v>
      </c>
    </row>
    <row r="5955" spans="1:12" x14ac:dyDescent="0.2">
      <c r="A5955" s="5">
        <f>IF(AND(dateA=1,A5954&lt;DataEnd),'iBoxx inputs'!A5959,IF(AND(dateA=2,A5954&lt;DataEnd),'Bank of England inputs'!A5959,IF(dateA=3,A5954+1,IF(dateA=4,WORKDAY(A5954,1,),WORKDAY(A5954,1,holidayQ)))))</f>
        <v>44399</v>
      </c>
      <c r="B5955" s="35" t="e">
        <f>MATCH(A5955,'iBoxx inputs'!A:A,0)</f>
        <v>#N/A</v>
      </c>
      <c r="C5955" s="35" t="e">
        <f>MATCH(A5955,'Bank of England inputs'!A:A,0)</f>
        <v>#N/A</v>
      </c>
      <c r="D5955" s="6" t="e">
        <f>IF($A5955&gt;DataEnd,NA(),IFERROR(INDEX('iBoxx inputs'!B:B,MATCH($A5955,'iBoxx inputs'!$A:$A,0)),D5954))</f>
        <v>#N/A</v>
      </c>
      <c r="E5955" s="6" t="e">
        <f>IF($A5955&gt;DataEnd,NA(),IFERROR(INDEX('iBoxx inputs'!C:C,MATCH($A5955,'iBoxx inputs'!$A:$A,0)),E5954))</f>
        <v>#N/A</v>
      </c>
      <c r="F5955" s="6" t="e">
        <f>IF($A5955&gt;DataEnd,NA(),IFERROR(INDEX('Bank of England inputs'!D:D,MATCH($A5955,'Bank of England inputs'!$A:$A,0),0),F5954))</f>
        <v>#N/A</v>
      </c>
      <c r="G5955" s="19"/>
      <c r="H5955" s="5">
        <f t="shared" si="546"/>
        <v>44399</v>
      </c>
      <c r="I5955" s="6" t="e">
        <f t="shared" si="547"/>
        <v>#N/A</v>
      </c>
      <c r="J5955" s="6" t="e">
        <f t="shared" si="548"/>
        <v>#N/A</v>
      </c>
      <c r="K5955" s="19">
        <f t="shared" si="544"/>
        <v>2528</v>
      </c>
      <c r="L5955" s="6" t="e">
        <f t="shared" ca="1" si="545"/>
        <v>#N/A</v>
      </c>
    </row>
    <row r="5956" spans="1:12" x14ac:dyDescent="0.2">
      <c r="A5956" s="5">
        <f>IF(AND(dateA=1,A5955&lt;DataEnd),'iBoxx inputs'!A5960,IF(AND(dateA=2,A5955&lt;DataEnd),'Bank of England inputs'!A5960,IF(dateA=3,A5955+1,IF(dateA=4,WORKDAY(A5955,1,),WORKDAY(A5955,1,holidayQ)))))</f>
        <v>44400</v>
      </c>
      <c r="B5956" s="35" t="e">
        <f>MATCH(A5956,'iBoxx inputs'!A:A,0)</f>
        <v>#N/A</v>
      </c>
      <c r="C5956" s="35" t="e">
        <f>MATCH(A5956,'Bank of England inputs'!A:A,0)</f>
        <v>#N/A</v>
      </c>
      <c r="D5956" s="6" t="e">
        <f>IF($A5956&gt;DataEnd,NA(),IFERROR(INDEX('iBoxx inputs'!B:B,MATCH($A5956,'iBoxx inputs'!$A:$A,0)),D5955))</f>
        <v>#N/A</v>
      </c>
      <c r="E5956" s="6" t="e">
        <f>IF($A5956&gt;DataEnd,NA(),IFERROR(INDEX('iBoxx inputs'!C:C,MATCH($A5956,'iBoxx inputs'!$A:$A,0)),E5955))</f>
        <v>#N/A</v>
      </c>
      <c r="F5956" s="6" t="e">
        <f>IF($A5956&gt;DataEnd,NA(),IFERROR(INDEX('Bank of England inputs'!D:D,MATCH($A5956,'Bank of England inputs'!$A:$A,0),0),F5955))</f>
        <v>#N/A</v>
      </c>
      <c r="G5956" s="19"/>
      <c r="H5956" s="5">
        <f t="shared" si="546"/>
        <v>44400</v>
      </c>
      <c r="I5956" s="6" t="e">
        <f t="shared" si="547"/>
        <v>#N/A</v>
      </c>
      <c r="J5956" s="6" t="e">
        <f t="shared" si="548"/>
        <v>#N/A</v>
      </c>
      <c r="K5956" s="19">
        <f t="shared" si="544"/>
        <v>2529</v>
      </c>
      <c r="L5956" s="6" t="e">
        <f t="shared" ca="1" si="545"/>
        <v>#N/A</v>
      </c>
    </row>
    <row r="5957" spans="1:12" x14ac:dyDescent="0.2">
      <c r="A5957" s="5">
        <f>IF(AND(dateA=1,A5956&lt;DataEnd),'iBoxx inputs'!A5961,IF(AND(dateA=2,A5956&lt;DataEnd),'Bank of England inputs'!A5961,IF(dateA=3,A5956+1,IF(dateA=4,WORKDAY(A5956,1,),WORKDAY(A5956,1,holidayQ)))))</f>
        <v>44403</v>
      </c>
      <c r="B5957" s="35" t="e">
        <f>MATCH(A5957,'iBoxx inputs'!A:A,0)</f>
        <v>#N/A</v>
      </c>
      <c r="C5957" s="35" t="e">
        <f>MATCH(A5957,'Bank of England inputs'!A:A,0)</f>
        <v>#N/A</v>
      </c>
      <c r="D5957" s="6" t="e">
        <f>IF($A5957&gt;DataEnd,NA(),IFERROR(INDEX('iBoxx inputs'!B:B,MATCH($A5957,'iBoxx inputs'!$A:$A,0)),D5956))</f>
        <v>#N/A</v>
      </c>
      <c r="E5957" s="6" t="e">
        <f>IF($A5957&gt;DataEnd,NA(),IFERROR(INDEX('iBoxx inputs'!C:C,MATCH($A5957,'iBoxx inputs'!$A:$A,0)),E5956))</f>
        <v>#N/A</v>
      </c>
      <c r="F5957" s="6" t="e">
        <f>IF($A5957&gt;DataEnd,NA(),IFERROR(INDEX('Bank of England inputs'!D:D,MATCH($A5957,'Bank of England inputs'!$A:$A,0),0),F5956))</f>
        <v>#N/A</v>
      </c>
      <c r="G5957" s="19"/>
      <c r="H5957" s="5">
        <f t="shared" si="546"/>
        <v>44403</v>
      </c>
      <c r="I5957" s="6" t="e">
        <f t="shared" si="547"/>
        <v>#N/A</v>
      </c>
      <c r="J5957" s="6" t="e">
        <f t="shared" si="548"/>
        <v>#N/A</v>
      </c>
      <c r="K5957" s="19">
        <f t="shared" si="544"/>
        <v>2528</v>
      </c>
      <c r="L5957" s="6" t="e">
        <f t="shared" ca="1" si="545"/>
        <v>#N/A</v>
      </c>
    </row>
    <row r="5958" spans="1:12" x14ac:dyDescent="0.2">
      <c r="A5958" s="5">
        <f>IF(AND(dateA=1,A5957&lt;DataEnd),'iBoxx inputs'!A5962,IF(AND(dateA=2,A5957&lt;DataEnd),'Bank of England inputs'!A5962,IF(dateA=3,A5957+1,IF(dateA=4,WORKDAY(A5957,1,),WORKDAY(A5957,1,holidayQ)))))</f>
        <v>44404</v>
      </c>
      <c r="B5958" s="35" t="e">
        <f>MATCH(A5958,'iBoxx inputs'!A:A,0)</f>
        <v>#N/A</v>
      </c>
      <c r="C5958" s="35" t="e">
        <f>MATCH(A5958,'Bank of England inputs'!A:A,0)</f>
        <v>#N/A</v>
      </c>
      <c r="D5958" s="6" t="e">
        <f>IF($A5958&gt;DataEnd,NA(),IFERROR(INDEX('iBoxx inputs'!B:B,MATCH($A5958,'iBoxx inputs'!$A:$A,0)),D5957))</f>
        <v>#N/A</v>
      </c>
      <c r="E5958" s="6" t="e">
        <f>IF($A5958&gt;DataEnd,NA(),IFERROR(INDEX('iBoxx inputs'!C:C,MATCH($A5958,'iBoxx inputs'!$A:$A,0)),E5957))</f>
        <v>#N/A</v>
      </c>
      <c r="F5958" s="6" t="e">
        <f>IF($A5958&gt;DataEnd,NA(),IFERROR(INDEX('Bank of England inputs'!D:D,MATCH($A5958,'Bank of England inputs'!$A:$A,0),0),F5957))</f>
        <v>#N/A</v>
      </c>
      <c r="G5958" s="19"/>
      <c r="H5958" s="5">
        <f t="shared" si="546"/>
        <v>44404</v>
      </c>
      <c r="I5958" s="6" t="e">
        <f t="shared" si="547"/>
        <v>#N/A</v>
      </c>
      <c r="J5958" s="6" t="e">
        <f t="shared" si="548"/>
        <v>#N/A</v>
      </c>
      <c r="K5958" s="19">
        <f t="shared" si="544"/>
        <v>2528</v>
      </c>
      <c r="L5958" s="6" t="e">
        <f t="shared" ca="1" si="545"/>
        <v>#N/A</v>
      </c>
    </row>
    <row r="5959" spans="1:12" x14ac:dyDescent="0.2">
      <c r="A5959" s="5">
        <f>IF(AND(dateA=1,A5958&lt;DataEnd),'iBoxx inputs'!A5963,IF(AND(dateA=2,A5958&lt;DataEnd),'Bank of England inputs'!A5963,IF(dateA=3,A5958+1,IF(dateA=4,WORKDAY(A5958,1,),WORKDAY(A5958,1,holidayQ)))))</f>
        <v>44405</v>
      </c>
      <c r="B5959" s="35" t="e">
        <f>MATCH(A5959,'iBoxx inputs'!A:A,0)</f>
        <v>#N/A</v>
      </c>
      <c r="C5959" s="35" t="e">
        <f>MATCH(A5959,'Bank of England inputs'!A:A,0)</f>
        <v>#N/A</v>
      </c>
      <c r="D5959" s="6" t="e">
        <f>IF($A5959&gt;DataEnd,NA(),IFERROR(INDEX('iBoxx inputs'!B:B,MATCH($A5959,'iBoxx inputs'!$A:$A,0)),D5958))</f>
        <v>#N/A</v>
      </c>
      <c r="E5959" s="6" t="e">
        <f>IF($A5959&gt;DataEnd,NA(),IFERROR(INDEX('iBoxx inputs'!C:C,MATCH($A5959,'iBoxx inputs'!$A:$A,0)),E5958))</f>
        <v>#N/A</v>
      </c>
      <c r="F5959" s="6" t="e">
        <f>IF($A5959&gt;DataEnd,NA(),IFERROR(INDEX('Bank of England inputs'!D:D,MATCH($A5959,'Bank of England inputs'!$A:$A,0),0),F5958))</f>
        <v>#N/A</v>
      </c>
      <c r="G5959" s="19"/>
      <c r="H5959" s="5">
        <f t="shared" si="546"/>
        <v>44405</v>
      </c>
      <c r="I5959" s="6" t="e">
        <f t="shared" si="547"/>
        <v>#N/A</v>
      </c>
      <c r="J5959" s="6" t="e">
        <f t="shared" si="548"/>
        <v>#N/A</v>
      </c>
      <c r="K5959" s="19">
        <f t="shared" si="544"/>
        <v>2528</v>
      </c>
      <c r="L5959" s="6" t="e">
        <f t="shared" ca="1" si="545"/>
        <v>#N/A</v>
      </c>
    </row>
    <row r="5960" spans="1:12" x14ac:dyDescent="0.2">
      <c r="A5960" s="5">
        <f>IF(AND(dateA=1,A5959&lt;DataEnd),'iBoxx inputs'!A5964,IF(AND(dateA=2,A5959&lt;DataEnd),'Bank of England inputs'!A5964,IF(dateA=3,A5959+1,IF(dateA=4,WORKDAY(A5959,1,),WORKDAY(A5959,1,holidayQ)))))</f>
        <v>44406</v>
      </c>
      <c r="B5960" s="35" t="e">
        <f>MATCH(A5960,'iBoxx inputs'!A:A,0)</f>
        <v>#N/A</v>
      </c>
      <c r="C5960" s="35" t="e">
        <f>MATCH(A5960,'Bank of England inputs'!A:A,0)</f>
        <v>#N/A</v>
      </c>
      <c r="D5960" s="6" t="e">
        <f>IF($A5960&gt;DataEnd,NA(),IFERROR(INDEX('iBoxx inputs'!B:B,MATCH($A5960,'iBoxx inputs'!$A:$A,0)),D5959))</f>
        <v>#N/A</v>
      </c>
      <c r="E5960" s="6" t="e">
        <f>IF($A5960&gt;DataEnd,NA(),IFERROR(INDEX('iBoxx inputs'!C:C,MATCH($A5960,'iBoxx inputs'!$A:$A,0)),E5959))</f>
        <v>#N/A</v>
      </c>
      <c r="F5960" s="6" t="e">
        <f>IF($A5960&gt;DataEnd,NA(),IFERROR(INDEX('Bank of England inputs'!D:D,MATCH($A5960,'Bank of England inputs'!$A:$A,0),0),F5959))</f>
        <v>#N/A</v>
      </c>
      <c r="G5960" s="19"/>
      <c r="H5960" s="5">
        <f t="shared" si="546"/>
        <v>44406</v>
      </c>
      <c r="I5960" s="6" t="e">
        <f t="shared" si="547"/>
        <v>#N/A</v>
      </c>
      <c r="J5960" s="6" t="e">
        <f t="shared" si="548"/>
        <v>#N/A</v>
      </c>
      <c r="K5960" s="19">
        <f t="shared" si="544"/>
        <v>2528</v>
      </c>
      <c r="L5960" s="6" t="e">
        <f t="shared" ca="1" si="545"/>
        <v>#N/A</v>
      </c>
    </row>
    <row r="5961" spans="1:12" x14ac:dyDescent="0.2">
      <c r="A5961" s="5">
        <f>IF(AND(dateA=1,A5960&lt;DataEnd),'iBoxx inputs'!A5965,IF(AND(dateA=2,A5960&lt;DataEnd),'Bank of England inputs'!A5965,IF(dateA=3,A5960+1,IF(dateA=4,WORKDAY(A5960,1,),WORKDAY(A5960,1,holidayQ)))))</f>
        <v>44407</v>
      </c>
      <c r="B5961" s="35" t="e">
        <f>MATCH(A5961,'iBoxx inputs'!A:A,0)</f>
        <v>#N/A</v>
      </c>
      <c r="C5961" s="35" t="e">
        <f>MATCH(A5961,'Bank of England inputs'!A:A,0)</f>
        <v>#N/A</v>
      </c>
      <c r="D5961" s="6" t="e">
        <f>IF($A5961&gt;DataEnd,NA(),IFERROR(INDEX('iBoxx inputs'!B:B,MATCH($A5961,'iBoxx inputs'!$A:$A,0)),D5960))</f>
        <v>#N/A</v>
      </c>
      <c r="E5961" s="6" t="e">
        <f>IF($A5961&gt;DataEnd,NA(),IFERROR(INDEX('iBoxx inputs'!C:C,MATCH($A5961,'iBoxx inputs'!$A:$A,0)),E5960))</f>
        <v>#N/A</v>
      </c>
      <c r="F5961" s="6" t="e">
        <f>IF($A5961&gt;DataEnd,NA(),IFERROR(INDEX('Bank of England inputs'!D:D,MATCH($A5961,'Bank of England inputs'!$A:$A,0),0),F5960))</f>
        <v>#N/A</v>
      </c>
      <c r="G5961" s="19"/>
      <c r="H5961" s="5">
        <f t="shared" si="546"/>
        <v>44407</v>
      </c>
      <c r="I5961" s="6" t="e">
        <f t="shared" si="547"/>
        <v>#N/A</v>
      </c>
      <c r="J5961" s="6" t="e">
        <f t="shared" si="548"/>
        <v>#N/A</v>
      </c>
      <c r="K5961" s="19">
        <f t="shared" si="544"/>
        <v>2529</v>
      </c>
      <c r="L5961" s="6" t="e">
        <f t="shared" ca="1" si="545"/>
        <v>#N/A</v>
      </c>
    </row>
    <row r="5962" spans="1:12" x14ac:dyDescent="0.2">
      <c r="A5962" s="5">
        <f>IF(AND(dateA=1,A5961&lt;DataEnd),'iBoxx inputs'!A5966,IF(AND(dateA=2,A5961&lt;DataEnd),'Bank of England inputs'!A5966,IF(dateA=3,A5961+1,IF(dateA=4,WORKDAY(A5961,1,),WORKDAY(A5961,1,holidayQ)))))</f>
        <v>44410</v>
      </c>
      <c r="B5962" s="35" t="e">
        <f>MATCH(A5962,'iBoxx inputs'!A:A,0)</f>
        <v>#N/A</v>
      </c>
      <c r="C5962" s="35" t="e">
        <f>MATCH(A5962,'Bank of England inputs'!A:A,0)</f>
        <v>#N/A</v>
      </c>
      <c r="D5962" s="6" t="e">
        <f>IF($A5962&gt;DataEnd,NA(),IFERROR(INDEX('iBoxx inputs'!B:B,MATCH($A5962,'iBoxx inputs'!$A:$A,0)),D5961))</f>
        <v>#N/A</v>
      </c>
      <c r="E5962" s="6" t="e">
        <f>IF($A5962&gt;DataEnd,NA(),IFERROR(INDEX('iBoxx inputs'!C:C,MATCH($A5962,'iBoxx inputs'!$A:$A,0)),E5961))</f>
        <v>#N/A</v>
      </c>
      <c r="F5962" s="6" t="e">
        <f>IF($A5962&gt;DataEnd,NA(),IFERROR(INDEX('Bank of England inputs'!D:D,MATCH($A5962,'Bank of England inputs'!$A:$A,0),0),F5961))</f>
        <v>#N/A</v>
      </c>
      <c r="G5962" s="19"/>
      <c r="H5962" s="5">
        <f t="shared" si="546"/>
        <v>44410</v>
      </c>
      <c r="I5962" s="6" t="e">
        <f t="shared" si="547"/>
        <v>#N/A</v>
      </c>
      <c r="J5962" s="6" t="e">
        <f t="shared" si="548"/>
        <v>#N/A</v>
      </c>
      <c r="K5962" s="19">
        <f t="shared" si="544"/>
        <v>2528</v>
      </c>
      <c r="L5962" s="6" t="e">
        <f t="shared" ca="1" si="545"/>
        <v>#N/A</v>
      </c>
    </row>
    <row r="5963" spans="1:12" x14ac:dyDescent="0.2">
      <c r="A5963" s="5">
        <f>IF(AND(dateA=1,A5962&lt;DataEnd),'iBoxx inputs'!A5967,IF(AND(dateA=2,A5962&lt;DataEnd),'Bank of England inputs'!A5967,IF(dateA=3,A5962+1,IF(dateA=4,WORKDAY(A5962,1,),WORKDAY(A5962,1,holidayQ)))))</f>
        <v>44411</v>
      </c>
      <c r="B5963" s="35" t="e">
        <f>MATCH(A5963,'iBoxx inputs'!A:A,0)</f>
        <v>#N/A</v>
      </c>
      <c r="C5963" s="35" t="e">
        <f>MATCH(A5963,'Bank of England inputs'!A:A,0)</f>
        <v>#N/A</v>
      </c>
      <c r="D5963" s="6" t="e">
        <f>IF($A5963&gt;DataEnd,NA(),IFERROR(INDEX('iBoxx inputs'!B:B,MATCH($A5963,'iBoxx inputs'!$A:$A,0)),D5962))</f>
        <v>#N/A</v>
      </c>
      <c r="E5963" s="6" t="e">
        <f>IF($A5963&gt;DataEnd,NA(),IFERROR(INDEX('iBoxx inputs'!C:C,MATCH($A5963,'iBoxx inputs'!$A:$A,0)),E5962))</f>
        <v>#N/A</v>
      </c>
      <c r="F5963" s="6" t="e">
        <f>IF($A5963&gt;DataEnd,NA(),IFERROR(INDEX('Bank of England inputs'!D:D,MATCH($A5963,'Bank of England inputs'!$A:$A,0),0),F5962))</f>
        <v>#N/A</v>
      </c>
      <c r="G5963" s="19"/>
      <c r="H5963" s="5">
        <f t="shared" si="546"/>
        <v>44411</v>
      </c>
      <c r="I5963" s="6" t="e">
        <f t="shared" si="547"/>
        <v>#N/A</v>
      </c>
      <c r="J5963" s="6" t="e">
        <f t="shared" si="548"/>
        <v>#N/A</v>
      </c>
      <c r="K5963" s="19">
        <f t="shared" si="544"/>
        <v>2528</v>
      </c>
      <c r="L5963" s="6" t="e">
        <f t="shared" ca="1" si="545"/>
        <v>#N/A</v>
      </c>
    </row>
    <row r="5964" spans="1:12" x14ac:dyDescent="0.2">
      <c r="A5964" s="5">
        <f>IF(AND(dateA=1,A5963&lt;DataEnd),'iBoxx inputs'!A5968,IF(AND(dateA=2,A5963&lt;DataEnd),'Bank of England inputs'!A5968,IF(dateA=3,A5963+1,IF(dateA=4,WORKDAY(A5963,1,),WORKDAY(A5963,1,holidayQ)))))</f>
        <v>44412</v>
      </c>
      <c r="B5964" s="35" t="e">
        <f>MATCH(A5964,'iBoxx inputs'!A:A,0)</f>
        <v>#N/A</v>
      </c>
      <c r="C5964" s="35" t="e">
        <f>MATCH(A5964,'Bank of England inputs'!A:A,0)</f>
        <v>#N/A</v>
      </c>
      <c r="D5964" s="6" t="e">
        <f>IF($A5964&gt;DataEnd,NA(),IFERROR(INDEX('iBoxx inputs'!B:B,MATCH($A5964,'iBoxx inputs'!$A:$A,0)),D5963))</f>
        <v>#N/A</v>
      </c>
      <c r="E5964" s="6" t="e">
        <f>IF($A5964&gt;DataEnd,NA(),IFERROR(INDEX('iBoxx inputs'!C:C,MATCH($A5964,'iBoxx inputs'!$A:$A,0)),E5963))</f>
        <v>#N/A</v>
      </c>
      <c r="F5964" s="6" t="e">
        <f>IF($A5964&gt;DataEnd,NA(),IFERROR(INDEX('Bank of England inputs'!D:D,MATCH($A5964,'Bank of England inputs'!$A:$A,0),0),F5963))</f>
        <v>#N/A</v>
      </c>
      <c r="G5964" s="19"/>
      <c r="H5964" s="5">
        <f t="shared" si="546"/>
        <v>44412</v>
      </c>
      <c r="I5964" s="6" t="e">
        <f t="shared" si="547"/>
        <v>#N/A</v>
      </c>
      <c r="J5964" s="6" t="e">
        <f t="shared" si="548"/>
        <v>#N/A</v>
      </c>
      <c r="K5964" s="19">
        <f t="shared" si="544"/>
        <v>2528</v>
      </c>
      <c r="L5964" s="6" t="e">
        <f t="shared" ca="1" si="545"/>
        <v>#N/A</v>
      </c>
    </row>
    <row r="5965" spans="1:12" x14ac:dyDescent="0.2">
      <c r="A5965" s="5">
        <f>IF(AND(dateA=1,A5964&lt;DataEnd),'iBoxx inputs'!A5969,IF(AND(dateA=2,A5964&lt;DataEnd),'Bank of England inputs'!A5969,IF(dateA=3,A5964+1,IF(dateA=4,WORKDAY(A5964,1,),WORKDAY(A5964,1,holidayQ)))))</f>
        <v>44413</v>
      </c>
      <c r="B5965" s="35" t="e">
        <f>MATCH(A5965,'iBoxx inputs'!A:A,0)</f>
        <v>#N/A</v>
      </c>
      <c r="C5965" s="35" t="e">
        <f>MATCH(A5965,'Bank of England inputs'!A:A,0)</f>
        <v>#N/A</v>
      </c>
      <c r="D5965" s="6" t="e">
        <f>IF($A5965&gt;DataEnd,NA(),IFERROR(INDEX('iBoxx inputs'!B:B,MATCH($A5965,'iBoxx inputs'!$A:$A,0)),D5964))</f>
        <v>#N/A</v>
      </c>
      <c r="E5965" s="6" t="e">
        <f>IF($A5965&gt;DataEnd,NA(),IFERROR(INDEX('iBoxx inputs'!C:C,MATCH($A5965,'iBoxx inputs'!$A:$A,0)),E5964))</f>
        <v>#N/A</v>
      </c>
      <c r="F5965" s="6" t="e">
        <f>IF($A5965&gt;DataEnd,NA(),IFERROR(INDEX('Bank of England inputs'!D:D,MATCH($A5965,'Bank of England inputs'!$A:$A,0),0),F5964))</f>
        <v>#N/A</v>
      </c>
      <c r="G5965" s="19"/>
      <c r="H5965" s="5">
        <f t="shared" si="546"/>
        <v>44413</v>
      </c>
      <c r="I5965" s="6" t="e">
        <f t="shared" si="547"/>
        <v>#N/A</v>
      </c>
      <c r="J5965" s="6" t="e">
        <f t="shared" si="548"/>
        <v>#N/A</v>
      </c>
      <c r="K5965" s="19">
        <f t="shared" si="544"/>
        <v>2528</v>
      </c>
      <c r="L5965" s="6" t="e">
        <f t="shared" ca="1" si="545"/>
        <v>#N/A</v>
      </c>
    </row>
    <row r="5966" spans="1:12" x14ac:dyDescent="0.2">
      <c r="A5966" s="5">
        <f>IF(AND(dateA=1,A5965&lt;DataEnd),'iBoxx inputs'!A5970,IF(AND(dateA=2,A5965&lt;DataEnd),'Bank of England inputs'!A5970,IF(dateA=3,A5965+1,IF(dateA=4,WORKDAY(A5965,1,),WORKDAY(A5965,1,holidayQ)))))</f>
        <v>44414</v>
      </c>
      <c r="B5966" s="35" t="e">
        <f>MATCH(A5966,'iBoxx inputs'!A:A,0)</f>
        <v>#N/A</v>
      </c>
      <c r="C5966" s="35" t="e">
        <f>MATCH(A5966,'Bank of England inputs'!A:A,0)</f>
        <v>#N/A</v>
      </c>
      <c r="D5966" s="6" t="e">
        <f>IF($A5966&gt;DataEnd,NA(),IFERROR(INDEX('iBoxx inputs'!B:B,MATCH($A5966,'iBoxx inputs'!$A:$A,0)),D5965))</f>
        <v>#N/A</v>
      </c>
      <c r="E5966" s="6" t="e">
        <f>IF($A5966&gt;DataEnd,NA(),IFERROR(INDEX('iBoxx inputs'!C:C,MATCH($A5966,'iBoxx inputs'!$A:$A,0)),E5965))</f>
        <v>#N/A</v>
      </c>
      <c r="F5966" s="6" t="e">
        <f>IF($A5966&gt;DataEnd,NA(),IFERROR(INDEX('Bank of England inputs'!D:D,MATCH($A5966,'Bank of England inputs'!$A:$A,0),0),F5965))</f>
        <v>#N/A</v>
      </c>
      <c r="G5966" s="19"/>
      <c r="H5966" s="5">
        <f t="shared" si="546"/>
        <v>44414</v>
      </c>
      <c r="I5966" s="6" t="e">
        <f t="shared" si="547"/>
        <v>#N/A</v>
      </c>
      <c r="J5966" s="6" t="e">
        <f t="shared" si="548"/>
        <v>#N/A</v>
      </c>
      <c r="K5966" s="19">
        <f t="shared" si="544"/>
        <v>2529</v>
      </c>
      <c r="L5966" s="6" t="e">
        <f t="shared" ca="1" si="545"/>
        <v>#N/A</v>
      </c>
    </row>
    <row r="5967" spans="1:12" x14ac:dyDescent="0.2">
      <c r="A5967" s="5">
        <f>IF(AND(dateA=1,A5966&lt;DataEnd),'iBoxx inputs'!A5971,IF(AND(dateA=2,A5966&lt;DataEnd),'Bank of England inputs'!A5971,IF(dateA=3,A5966+1,IF(dateA=4,WORKDAY(A5966,1,),WORKDAY(A5966,1,holidayQ)))))</f>
        <v>44417</v>
      </c>
      <c r="B5967" s="35" t="e">
        <f>MATCH(A5967,'iBoxx inputs'!A:A,0)</f>
        <v>#N/A</v>
      </c>
      <c r="C5967" s="35" t="e">
        <f>MATCH(A5967,'Bank of England inputs'!A:A,0)</f>
        <v>#N/A</v>
      </c>
      <c r="D5967" s="6" t="e">
        <f>IF($A5967&gt;DataEnd,NA(),IFERROR(INDEX('iBoxx inputs'!B:B,MATCH($A5967,'iBoxx inputs'!$A:$A,0)),D5966))</f>
        <v>#N/A</v>
      </c>
      <c r="E5967" s="6" t="e">
        <f>IF($A5967&gt;DataEnd,NA(),IFERROR(INDEX('iBoxx inputs'!C:C,MATCH($A5967,'iBoxx inputs'!$A:$A,0)),E5966))</f>
        <v>#N/A</v>
      </c>
      <c r="F5967" s="6" t="e">
        <f>IF($A5967&gt;DataEnd,NA(),IFERROR(INDEX('Bank of England inputs'!D:D,MATCH($A5967,'Bank of England inputs'!$A:$A,0),0),F5966))</f>
        <v>#N/A</v>
      </c>
      <c r="G5967" s="19"/>
      <c r="H5967" s="5">
        <f t="shared" si="546"/>
        <v>44417</v>
      </c>
      <c r="I5967" s="6" t="e">
        <f t="shared" si="547"/>
        <v>#N/A</v>
      </c>
      <c r="J5967" s="6" t="e">
        <f t="shared" si="548"/>
        <v>#N/A</v>
      </c>
      <c r="K5967" s="19">
        <f t="shared" si="544"/>
        <v>2528</v>
      </c>
      <c r="L5967" s="6" t="e">
        <f t="shared" ca="1" si="545"/>
        <v>#N/A</v>
      </c>
    </row>
    <row r="5968" spans="1:12" x14ac:dyDescent="0.2">
      <c r="A5968" s="5">
        <f>IF(AND(dateA=1,A5967&lt;DataEnd),'iBoxx inputs'!A5972,IF(AND(dateA=2,A5967&lt;DataEnd),'Bank of England inputs'!A5972,IF(dateA=3,A5967+1,IF(dateA=4,WORKDAY(A5967,1,),WORKDAY(A5967,1,holidayQ)))))</f>
        <v>44418</v>
      </c>
      <c r="B5968" s="35" t="e">
        <f>MATCH(A5968,'iBoxx inputs'!A:A,0)</f>
        <v>#N/A</v>
      </c>
      <c r="C5968" s="35" t="e">
        <f>MATCH(A5968,'Bank of England inputs'!A:A,0)</f>
        <v>#N/A</v>
      </c>
      <c r="D5968" s="6" t="e">
        <f>IF($A5968&gt;DataEnd,NA(),IFERROR(INDEX('iBoxx inputs'!B:B,MATCH($A5968,'iBoxx inputs'!$A:$A,0)),D5967))</f>
        <v>#N/A</v>
      </c>
      <c r="E5968" s="6" t="e">
        <f>IF($A5968&gt;DataEnd,NA(),IFERROR(INDEX('iBoxx inputs'!C:C,MATCH($A5968,'iBoxx inputs'!$A:$A,0)),E5967))</f>
        <v>#N/A</v>
      </c>
      <c r="F5968" s="6" t="e">
        <f>IF($A5968&gt;DataEnd,NA(),IFERROR(INDEX('Bank of England inputs'!D:D,MATCH($A5968,'Bank of England inputs'!$A:$A,0),0),F5967))</f>
        <v>#N/A</v>
      </c>
      <c r="G5968" s="19"/>
      <c r="H5968" s="5">
        <f t="shared" si="546"/>
        <v>44418</v>
      </c>
      <c r="I5968" s="6" t="e">
        <f t="shared" si="547"/>
        <v>#N/A</v>
      </c>
      <c r="J5968" s="6" t="e">
        <f t="shared" si="548"/>
        <v>#N/A</v>
      </c>
      <c r="K5968" s="19">
        <f t="shared" si="544"/>
        <v>2528</v>
      </c>
      <c r="L5968" s="6" t="e">
        <f t="shared" ca="1" si="545"/>
        <v>#N/A</v>
      </c>
    </row>
    <row r="5969" spans="1:12" x14ac:dyDescent="0.2">
      <c r="A5969" s="5">
        <f>IF(AND(dateA=1,A5968&lt;DataEnd),'iBoxx inputs'!A5973,IF(AND(dateA=2,A5968&lt;DataEnd),'Bank of England inputs'!A5973,IF(dateA=3,A5968+1,IF(dateA=4,WORKDAY(A5968,1,),WORKDAY(A5968,1,holidayQ)))))</f>
        <v>44419</v>
      </c>
      <c r="B5969" s="35" t="e">
        <f>MATCH(A5969,'iBoxx inputs'!A:A,0)</f>
        <v>#N/A</v>
      </c>
      <c r="C5969" s="35" t="e">
        <f>MATCH(A5969,'Bank of England inputs'!A:A,0)</f>
        <v>#N/A</v>
      </c>
      <c r="D5969" s="6" t="e">
        <f>IF($A5969&gt;DataEnd,NA(),IFERROR(INDEX('iBoxx inputs'!B:B,MATCH($A5969,'iBoxx inputs'!$A:$A,0)),D5968))</f>
        <v>#N/A</v>
      </c>
      <c r="E5969" s="6" t="e">
        <f>IF($A5969&gt;DataEnd,NA(),IFERROR(INDEX('iBoxx inputs'!C:C,MATCH($A5969,'iBoxx inputs'!$A:$A,0)),E5968))</f>
        <v>#N/A</v>
      </c>
      <c r="F5969" s="6" t="e">
        <f>IF($A5969&gt;DataEnd,NA(),IFERROR(INDEX('Bank of England inputs'!D:D,MATCH($A5969,'Bank of England inputs'!$A:$A,0),0),F5968))</f>
        <v>#N/A</v>
      </c>
      <c r="G5969" s="19"/>
      <c r="H5969" s="5">
        <f t="shared" si="546"/>
        <v>44419</v>
      </c>
      <c r="I5969" s="6" t="e">
        <f t="shared" si="547"/>
        <v>#N/A</v>
      </c>
      <c r="J5969" s="6" t="e">
        <f t="shared" si="548"/>
        <v>#N/A</v>
      </c>
      <c r="K5969" s="19">
        <f t="shared" si="544"/>
        <v>2528</v>
      </c>
      <c r="L5969" s="6" t="e">
        <f t="shared" ca="1" si="545"/>
        <v>#N/A</v>
      </c>
    </row>
    <row r="5970" spans="1:12" x14ac:dyDescent="0.2">
      <c r="A5970" s="5">
        <f>IF(AND(dateA=1,A5969&lt;DataEnd),'iBoxx inputs'!A5974,IF(AND(dateA=2,A5969&lt;DataEnd),'Bank of England inputs'!A5974,IF(dateA=3,A5969+1,IF(dateA=4,WORKDAY(A5969,1,),WORKDAY(A5969,1,holidayQ)))))</f>
        <v>44420</v>
      </c>
      <c r="B5970" s="35" t="e">
        <f>MATCH(A5970,'iBoxx inputs'!A:A,0)</f>
        <v>#N/A</v>
      </c>
      <c r="C5970" s="35" t="e">
        <f>MATCH(A5970,'Bank of England inputs'!A:A,0)</f>
        <v>#N/A</v>
      </c>
      <c r="D5970" s="6" t="e">
        <f>IF($A5970&gt;DataEnd,NA(),IFERROR(INDEX('iBoxx inputs'!B:B,MATCH($A5970,'iBoxx inputs'!$A:$A,0)),D5969))</f>
        <v>#N/A</v>
      </c>
      <c r="E5970" s="6" t="e">
        <f>IF($A5970&gt;DataEnd,NA(),IFERROR(INDEX('iBoxx inputs'!C:C,MATCH($A5970,'iBoxx inputs'!$A:$A,0)),E5969))</f>
        <v>#N/A</v>
      </c>
      <c r="F5970" s="6" t="e">
        <f>IF($A5970&gt;DataEnd,NA(),IFERROR(INDEX('Bank of England inputs'!D:D,MATCH($A5970,'Bank of England inputs'!$A:$A,0),0),F5969))</f>
        <v>#N/A</v>
      </c>
      <c r="G5970" s="19"/>
      <c r="H5970" s="5">
        <f t="shared" si="546"/>
        <v>44420</v>
      </c>
      <c r="I5970" s="6" t="e">
        <f t="shared" si="547"/>
        <v>#N/A</v>
      </c>
      <c r="J5970" s="6" t="e">
        <f t="shared" si="548"/>
        <v>#N/A</v>
      </c>
      <c r="K5970" s="19">
        <f t="shared" si="544"/>
        <v>2528</v>
      </c>
      <c r="L5970" s="6" t="e">
        <f t="shared" ca="1" si="545"/>
        <v>#N/A</v>
      </c>
    </row>
    <row r="5971" spans="1:12" x14ac:dyDescent="0.2">
      <c r="A5971" s="5">
        <f>IF(AND(dateA=1,A5970&lt;DataEnd),'iBoxx inputs'!A5975,IF(AND(dateA=2,A5970&lt;DataEnd),'Bank of England inputs'!A5975,IF(dateA=3,A5970+1,IF(dateA=4,WORKDAY(A5970,1,),WORKDAY(A5970,1,holidayQ)))))</f>
        <v>44421</v>
      </c>
      <c r="B5971" s="35" t="e">
        <f>MATCH(A5971,'iBoxx inputs'!A:A,0)</f>
        <v>#N/A</v>
      </c>
      <c r="C5971" s="35" t="e">
        <f>MATCH(A5971,'Bank of England inputs'!A:A,0)</f>
        <v>#N/A</v>
      </c>
      <c r="D5971" s="6" t="e">
        <f>IF($A5971&gt;DataEnd,NA(),IFERROR(INDEX('iBoxx inputs'!B:B,MATCH($A5971,'iBoxx inputs'!$A:$A,0)),D5970))</f>
        <v>#N/A</v>
      </c>
      <c r="E5971" s="6" t="e">
        <f>IF($A5971&gt;DataEnd,NA(),IFERROR(INDEX('iBoxx inputs'!C:C,MATCH($A5971,'iBoxx inputs'!$A:$A,0)),E5970))</f>
        <v>#N/A</v>
      </c>
      <c r="F5971" s="6" t="e">
        <f>IF($A5971&gt;DataEnd,NA(),IFERROR(INDEX('Bank of England inputs'!D:D,MATCH($A5971,'Bank of England inputs'!$A:$A,0),0),F5970))</f>
        <v>#N/A</v>
      </c>
      <c r="G5971" s="19"/>
      <c r="H5971" s="5">
        <f t="shared" si="546"/>
        <v>44421</v>
      </c>
      <c r="I5971" s="6" t="e">
        <f t="shared" si="547"/>
        <v>#N/A</v>
      </c>
      <c r="J5971" s="6" t="e">
        <f t="shared" si="548"/>
        <v>#N/A</v>
      </c>
      <c r="K5971" s="19">
        <f t="shared" si="544"/>
        <v>2529</v>
      </c>
      <c r="L5971" s="6" t="e">
        <f t="shared" ca="1" si="545"/>
        <v>#N/A</v>
      </c>
    </row>
    <row r="5972" spans="1:12" x14ac:dyDescent="0.2">
      <c r="A5972" s="5">
        <f>IF(AND(dateA=1,A5971&lt;DataEnd),'iBoxx inputs'!A5976,IF(AND(dateA=2,A5971&lt;DataEnd),'Bank of England inputs'!A5976,IF(dateA=3,A5971+1,IF(dateA=4,WORKDAY(A5971,1,),WORKDAY(A5971,1,holidayQ)))))</f>
        <v>44424</v>
      </c>
      <c r="B5972" s="35" t="e">
        <f>MATCH(A5972,'iBoxx inputs'!A:A,0)</f>
        <v>#N/A</v>
      </c>
      <c r="C5972" s="35" t="e">
        <f>MATCH(A5972,'Bank of England inputs'!A:A,0)</f>
        <v>#N/A</v>
      </c>
      <c r="D5972" s="6" t="e">
        <f>IF($A5972&gt;DataEnd,NA(),IFERROR(INDEX('iBoxx inputs'!B:B,MATCH($A5972,'iBoxx inputs'!$A:$A,0)),D5971))</f>
        <v>#N/A</v>
      </c>
      <c r="E5972" s="6" t="e">
        <f>IF($A5972&gt;DataEnd,NA(),IFERROR(INDEX('iBoxx inputs'!C:C,MATCH($A5972,'iBoxx inputs'!$A:$A,0)),E5971))</f>
        <v>#N/A</v>
      </c>
      <c r="F5972" s="6" t="e">
        <f>IF($A5972&gt;DataEnd,NA(),IFERROR(INDEX('Bank of England inputs'!D:D,MATCH($A5972,'Bank of England inputs'!$A:$A,0),0),F5971))</f>
        <v>#N/A</v>
      </c>
      <c r="G5972" s="19"/>
      <c r="H5972" s="5">
        <f t="shared" si="546"/>
        <v>44424</v>
      </c>
      <c r="I5972" s="6" t="e">
        <f t="shared" si="547"/>
        <v>#N/A</v>
      </c>
      <c r="J5972" s="6" t="e">
        <f t="shared" si="548"/>
        <v>#N/A</v>
      </c>
      <c r="K5972" s="19">
        <f t="shared" si="544"/>
        <v>2528</v>
      </c>
      <c r="L5972" s="6" t="e">
        <f t="shared" ca="1" si="545"/>
        <v>#N/A</v>
      </c>
    </row>
    <row r="5973" spans="1:12" x14ac:dyDescent="0.2">
      <c r="A5973" s="5">
        <f>IF(AND(dateA=1,A5972&lt;DataEnd),'iBoxx inputs'!A5977,IF(AND(dateA=2,A5972&lt;DataEnd),'Bank of England inputs'!A5977,IF(dateA=3,A5972+1,IF(dateA=4,WORKDAY(A5972,1,),WORKDAY(A5972,1,holidayQ)))))</f>
        <v>44425</v>
      </c>
      <c r="B5973" s="35" t="e">
        <f>MATCH(A5973,'iBoxx inputs'!A:A,0)</f>
        <v>#N/A</v>
      </c>
      <c r="C5973" s="35" t="e">
        <f>MATCH(A5973,'Bank of England inputs'!A:A,0)</f>
        <v>#N/A</v>
      </c>
      <c r="D5973" s="6" t="e">
        <f>IF($A5973&gt;DataEnd,NA(),IFERROR(INDEX('iBoxx inputs'!B:B,MATCH($A5973,'iBoxx inputs'!$A:$A,0)),D5972))</f>
        <v>#N/A</v>
      </c>
      <c r="E5973" s="6" t="e">
        <f>IF($A5973&gt;DataEnd,NA(),IFERROR(INDEX('iBoxx inputs'!C:C,MATCH($A5973,'iBoxx inputs'!$A:$A,0)),E5972))</f>
        <v>#N/A</v>
      </c>
      <c r="F5973" s="6" t="e">
        <f>IF($A5973&gt;DataEnd,NA(),IFERROR(INDEX('Bank of England inputs'!D:D,MATCH($A5973,'Bank of England inputs'!$A:$A,0),0),F5972))</f>
        <v>#N/A</v>
      </c>
      <c r="G5973" s="19"/>
      <c r="H5973" s="5">
        <f t="shared" si="546"/>
        <v>44425</v>
      </c>
      <c r="I5973" s="6" t="e">
        <f t="shared" si="547"/>
        <v>#N/A</v>
      </c>
      <c r="J5973" s="6" t="e">
        <f t="shared" si="548"/>
        <v>#N/A</v>
      </c>
      <c r="K5973" s="19">
        <f t="shared" si="544"/>
        <v>2528</v>
      </c>
      <c r="L5973" s="6" t="e">
        <f t="shared" ca="1" si="545"/>
        <v>#N/A</v>
      </c>
    </row>
    <row r="5974" spans="1:12" x14ac:dyDescent="0.2">
      <c r="A5974" s="5">
        <f>IF(AND(dateA=1,A5973&lt;DataEnd),'iBoxx inputs'!A5978,IF(AND(dateA=2,A5973&lt;DataEnd),'Bank of England inputs'!A5978,IF(dateA=3,A5973+1,IF(dateA=4,WORKDAY(A5973,1,),WORKDAY(A5973,1,holidayQ)))))</f>
        <v>44426</v>
      </c>
      <c r="B5974" s="35" t="e">
        <f>MATCH(A5974,'iBoxx inputs'!A:A,0)</f>
        <v>#N/A</v>
      </c>
      <c r="C5974" s="35" t="e">
        <f>MATCH(A5974,'Bank of England inputs'!A:A,0)</f>
        <v>#N/A</v>
      </c>
      <c r="D5974" s="6" t="e">
        <f>IF($A5974&gt;DataEnd,NA(),IFERROR(INDEX('iBoxx inputs'!B:B,MATCH($A5974,'iBoxx inputs'!$A:$A,0)),D5973))</f>
        <v>#N/A</v>
      </c>
      <c r="E5974" s="6" t="e">
        <f>IF($A5974&gt;DataEnd,NA(),IFERROR(INDEX('iBoxx inputs'!C:C,MATCH($A5974,'iBoxx inputs'!$A:$A,0)),E5973))</f>
        <v>#N/A</v>
      </c>
      <c r="F5974" s="6" t="e">
        <f>IF($A5974&gt;DataEnd,NA(),IFERROR(INDEX('Bank of England inputs'!D:D,MATCH($A5974,'Bank of England inputs'!$A:$A,0),0),F5973))</f>
        <v>#N/A</v>
      </c>
      <c r="G5974" s="19"/>
      <c r="H5974" s="5">
        <f t="shared" si="546"/>
        <v>44426</v>
      </c>
      <c r="I5974" s="6" t="e">
        <f t="shared" si="547"/>
        <v>#N/A</v>
      </c>
      <c r="J5974" s="6" t="e">
        <f t="shared" si="548"/>
        <v>#N/A</v>
      </c>
      <c r="K5974" s="19">
        <f t="shared" ref="K5974:K6037" si="549">IF(trailing_period=0,1,ROW()-MATCH(EDATE(A5974,-trailing_period),A:A,1))</f>
        <v>2528</v>
      </c>
      <c r="L5974" s="6" t="e">
        <f t="shared" ref="L5974:L6037" ca="1" si="550">AVERAGE(OFFSET(J5974,-$K5974+1,0,$K5974,))</f>
        <v>#N/A</v>
      </c>
    </row>
    <row r="5975" spans="1:12" x14ac:dyDescent="0.2">
      <c r="A5975" s="5">
        <f>IF(AND(dateA=1,A5974&lt;DataEnd),'iBoxx inputs'!A5979,IF(AND(dateA=2,A5974&lt;DataEnd),'Bank of England inputs'!A5979,IF(dateA=3,A5974+1,IF(dateA=4,WORKDAY(A5974,1,),WORKDAY(A5974,1,holidayQ)))))</f>
        <v>44427</v>
      </c>
      <c r="B5975" s="35" t="e">
        <f>MATCH(A5975,'iBoxx inputs'!A:A,0)</f>
        <v>#N/A</v>
      </c>
      <c r="C5975" s="35" t="e">
        <f>MATCH(A5975,'Bank of England inputs'!A:A,0)</f>
        <v>#N/A</v>
      </c>
      <c r="D5975" s="6" t="e">
        <f>IF($A5975&gt;DataEnd,NA(),IFERROR(INDEX('iBoxx inputs'!B:B,MATCH($A5975,'iBoxx inputs'!$A:$A,0)),D5974))</f>
        <v>#N/A</v>
      </c>
      <c r="E5975" s="6" t="e">
        <f>IF($A5975&gt;DataEnd,NA(),IFERROR(INDEX('iBoxx inputs'!C:C,MATCH($A5975,'iBoxx inputs'!$A:$A,0)),E5974))</f>
        <v>#N/A</v>
      </c>
      <c r="F5975" s="6" t="e">
        <f>IF($A5975&gt;DataEnd,NA(),IFERROR(INDEX('Bank of England inputs'!D:D,MATCH($A5975,'Bank of England inputs'!$A:$A,0),0),F5974))</f>
        <v>#N/A</v>
      </c>
      <c r="G5975" s="19"/>
      <c r="H5975" s="5">
        <f t="shared" si="546"/>
        <v>44427</v>
      </c>
      <c r="I5975" s="6" t="e">
        <f t="shared" si="547"/>
        <v>#N/A</v>
      </c>
      <c r="J5975" s="6" t="e">
        <f t="shared" si="548"/>
        <v>#N/A</v>
      </c>
      <c r="K5975" s="19">
        <f t="shared" si="549"/>
        <v>2528</v>
      </c>
      <c r="L5975" s="6" t="e">
        <f t="shared" ca="1" si="550"/>
        <v>#N/A</v>
      </c>
    </row>
    <row r="5976" spans="1:12" x14ac:dyDescent="0.2">
      <c r="A5976" s="5">
        <f>IF(AND(dateA=1,A5975&lt;DataEnd),'iBoxx inputs'!A5980,IF(AND(dateA=2,A5975&lt;DataEnd),'Bank of England inputs'!A5980,IF(dateA=3,A5975+1,IF(dateA=4,WORKDAY(A5975,1,),WORKDAY(A5975,1,holidayQ)))))</f>
        <v>44428</v>
      </c>
      <c r="B5976" s="35" t="e">
        <f>MATCH(A5976,'iBoxx inputs'!A:A,0)</f>
        <v>#N/A</v>
      </c>
      <c r="C5976" s="35" t="e">
        <f>MATCH(A5976,'Bank of England inputs'!A:A,0)</f>
        <v>#N/A</v>
      </c>
      <c r="D5976" s="6" t="e">
        <f>IF($A5976&gt;DataEnd,NA(),IFERROR(INDEX('iBoxx inputs'!B:B,MATCH($A5976,'iBoxx inputs'!$A:$A,0)),D5975))</f>
        <v>#N/A</v>
      </c>
      <c r="E5976" s="6" t="e">
        <f>IF($A5976&gt;DataEnd,NA(),IFERROR(INDEX('iBoxx inputs'!C:C,MATCH($A5976,'iBoxx inputs'!$A:$A,0)),E5975))</f>
        <v>#N/A</v>
      </c>
      <c r="F5976" s="6" t="e">
        <f>IF($A5976&gt;DataEnd,NA(),IFERROR(INDEX('Bank of England inputs'!D:D,MATCH($A5976,'Bank of England inputs'!$A:$A,0),0),F5975))</f>
        <v>#N/A</v>
      </c>
      <c r="G5976" s="19"/>
      <c r="H5976" s="5">
        <f t="shared" si="546"/>
        <v>44428</v>
      </c>
      <c r="I5976" s="6" t="e">
        <f t="shared" si="547"/>
        <v>#N/A</v>
      </c>
      <c r="J5976" s="6" t="e">
        <f t="shared" si="548"/>
        <v>#N/A</v>
      </c>
      <c r="K5976" s="19">
        <f t="shared" si="549"/>
        <v>2529</v>
      </c>
      <c r="L5976" s="6" t="e">
        <f t="shared" ca="1" si="550"/>
        <v>#N/A</v>
      </c>
    </row>
    <row r="5977" spans="1:12" x14ac:dyDescent="0.2">
      <c r="A5977" s="5">
        <f>IF(AND(dateA=1,A5976&lt;DataEnd),'iBoxx inputs'!A5981,IF(AND(dateA=2,A5976&lt;DataEnd),'Bank of England inputs'!A5981,IF(dateA=3,A5976+1,IF(dateA=4,WORKDAY(A5976,1,),WORKDAY(A5976,1,holidayQ)))))</f>
        <v>44431</v>
      </c>
      <c r="B5977" s="35" t="e">
        <f>MATCH(A5977,'iBoxx inputs'!A:A,0)</f>
        <v>#N/A</v>
      </c>
      <c r="C5977" s="35" t="e">
        <f>MATCH(A5977,'Bank of England inputs'!A:A,0)</f>
        <v>#N/A</v>
      </c>
      <c r="D5977" s="6" t="e">
        <f>IF($A5977&gt;DataEnd,NA(),IFERROR(INDEX('iBoxx inputs'!B:B,MATCH($A5977,'iBoxx inputs'!$A:$A,0)),D5976))</f>
        <v>#N/A</v>
      </c>
      <c r="E5977" s="6" t="e">
        <f>IF($A5977&gt;DataEnd,NA(),IFERROR(INDEX('iBoxx inputs'!C:C,MATCH($A5977,'iBoxx inputs'!$A:$A,0)),E5976))</f>
        <v>#N/A</v>
      </c>
      <c r="F5977" s="6" t="e">
        <f>IF($A5977&gt;DataEnd,NA(),IFERROR(INDEX('Bank of England inputs'!D:D,MATCH($A5977,'Bank of England inputs'!$A:$A,0),0),F5976))</f>
        <v>#N/A</v>
      </c>
      <c r="G5977" s="19"/>
      <c r="H5977" s="5">
        <f t="shared" si="546"/>
        <v>44431</v>
      </c>
      <c r="I5977" s="6" t="e">
        <f t="shared" si="547"/>
        <v>#N/A</v>
      </c>
      <c r="J5977" s="6" t="e">
        <f t="shared" si="548"/>
        <v>#N/A</v>
      </c>
      <c r="K5977" s="19">
        <f t="shared" si="549"/>
        <v>2528</v>
      </c>
      <c r="L5977" s="6" t="e">
        <f t="shared" ca="1" si="550"/>
        <v>#N/A</v>
      </c>
    </row>
    <row r="5978" spans="1:12" x14ac:dyDescent="0.2">
      <c r="A5978" s="5">
        <f>IF(AND(dateA=1,A5977&lt;DataEnd),'iBoxx inputs'!A5982,IF(AND(dateA=2,A5977&lt;DataEnd),'Bank of England inputs'!A5982,IF(dateA=3,A5977+1,IF(dateA=4,WORKDAY(A5977,1,),WORKDAY(A5977,1,holidayQ)))))</f>
        <v>44432</v>
      </c>
      <c r="B5978" s="35" t="e">
        <f>MATCH(A5978,'iBoxx inputs'!A:A,0)</f>
        <v>#N/A</v>
      </c>
      <c r="C5978" s="35" t="e">
        <f>MATCH(A5978,'Bank of England inputs'!A:A,0)</f>
        <v>#N/A</v>
      </c>
      <c r="D5978" s="6" t="e">
        <f>IF($A5978&gt;DataEnd,NA(),IFERROR(INDEX('iBoxx inputs'!B:B,MATCH($A5978,'iBoxx inputs'!$A:$A,0)),D5977))</f>
        <v>#N/A</v>
      </c>
      <c r="E5978" s="6" t="e">
        <f>IF($A5978&gt;DataEnd,NA(),IFERROR(INDEX('iBoxx inputs'!C:C,MATCH($A5978,'iBoxx inputs'!$A:$A,0)),E5977))</f>
        <v>#N/A</v>
      </c>
      <c r="F5978" s="6" t="e">
        <f>IF($A5978&gt;DataEnd,NA(),IFERROR(INDEX('Bank of England inputs'!D:D,MATCH($A5978,'Bank of England inputs'!$A:$A,0),0),F5977))</f>
        <v>#N/A</v>
      </c>
      <c r="G5978" s="19"/>
      <c r="H5978" s="5">
        <f t="shared" si="546"/>
        <v>44432</v>
      </c>
      <c r="I5978" s="6" t="e">
        <f t="shared" si="547"/>
        <v>#N/A</v>
      </c>
      <c r="J5978" s="6" t="e">
        <f t="shared" si="548"/>
        <v>#N/A</v>
      </c>
      <c r="K5978" s="19">
        <f t="shared" si="549"/>
        <v>2528</v>
      </c>
      <c r="L5978" s="6" t="e">
        <f t="shared" ca="1" si="550"/>
        <v>#N/A</v>
      </c>
    </row>
    <row r="5979" spans="1:12" x14ac:dyDescent="0.2">
      <c r="A5979" s="5">
        <f>IF(AND(dateA=1,A5978&lt;DataEnd),'iBoxx inputs'!A5983,IF(AND(dateA=2,A5978&lt;DataEnd),'Bank of England inputs'!A5983,IF(dateA=3,A5978+1,IF(dateA=4,WORKDAY(A5978,1,),WORKDAY(A5978,1,holidayQ)))))</f>
        <v>44433</v>
      </c>
      <c r="B5979" s="35" t="e">
        <f>MATCH(A5979,'iBoxx inputs'!A:A,0)</f>
        <v>#N/A</v>
      </c>
      <c r="C5979" s="35" t="e">
        <f>MATCH(A5979,'Bank of England inputs'!A:A,0)</f>
        <v>#N/A</v>
      </c>
      <c r="D5979" s="6" t="e">
        <f>IF($A5979&gt;DataEnd,NA(),IFERROR(INDEX('iBoxx inputs'!B:B,MATCH($A5979,'iBoxx inputs'!$A:$A,0)),D5978))</f>
        <v>#N/A</v>
      </c>
      <c r="E5979" s="6" t="e">
        <f>IF($A5979&gt;DataEnd,NA(),IFERROR(INDEX('iBoxx inputs'!C:C,MATCH($A5979,'iBoxx inputs'!$A:$A,0)),E5978))</f>
        <v>#N/A</v>
      </c>
      <c r="F5979" s="6" t="e">
        <f>IF($A5979&gt;DataEnd,NA(),IFERROR(INDEX('Bank of England inputs'!D:D,MATCH($A5979,'Bank of England inputs'!$A:$A,0),0),F5978))</f>
        <v>#N/A</v>
      </c>
      <c r="G5979" s="19"/>
      <c r="H5979" s="5">
        <f t="shared" si="546"/>
        <v>44433</v>
      </c>
      <c r="I5979" s="6" t="e">
        <f t="shared" si="547"/>
        <v>#N/A</v>
      </c>
      <c r="J5979" s="6" t="e">
        <f t="shared" si="548"/>
        <v>#N/A</v>
      </c>
      <c r="K5979" s="19">
        <f t="shared" si="549"/>
        <v>2528</v>
      </c>
      <c r="L5979" s="6" t="e">
        <f t="shared" ca="1" si="550"/>
        <v>#N/A</v>
      </c>
    </row>
    <row r="5980" spans="1:12" x14ac:dyDescent="0.2">
      <c r="A5980" s="5">
        <f>IF(AND(dateA=1,A5979&lt;DataEnd),'iBoxx inputs'!A5984,IF(AND(dateA=2,A5979&lt;DataEnd),'Bank of England inputs'!A5984,IF(dateA=3,A5979+1,IF(dateA=4,WORKDAY(A5979,1,),WORKDAY(A5979,1,holidayQ)))))</f>
        <v>44434</v>
      </c>
      <c r="B5980" s="35" t="e">
        <f>MATCH(A5980,'iBoxx inputs'!A:A,0)</f>
        <v>#N/A</v>
      </c>
      <c r="C5980" s="35" t="e">
        <f>MATCH(A5980,'Bank of England inputs'!A:A,0)</f>
        <v>#N/A</v>
      </c>
      <c r="D5980" s="6" t="e">
        <f>IF($A5980&gt;DataEnd,NA(),IFERROR(INDEX('iBoxx inputs'!B:B,MATCH($A5980,'iBoxx inputs'!$A:$A,0)),D5979))</f>
        <v>#N/A</v>
      </c>
      <c r="E5980" s="6" t="e">
        <f>IF($A5980&gt;DataEnd,NA(),IFERROR(INDEX('iBoxx inputs'!C:C,MATCH($A5980,'iBoxx inputs'!$A:$A,0)),E5979))</f>
        <v>#N/A</v>
      </c>
      <c r="F5980" s="6" t="e">
        <f>IF($A5980&gt;DataEnd,NA(),IFERROR(INDEX('Bank of England inputs'!D:D,MATCH($A5980,'Bank of England inputs'!$A:$A,0),0),F5979))</f>
        <v>#N/A</v>
      </c>
      <c r="G5980" s="19"/>
      <c r="H5980" s="5">
        <f t="shared" si="546"/>
        <v>44434</v>
      </c>
      <c r="I5980" s="6" t="e">
        <f t="shared" si="547"/>
        <v>#N/A</v>
      </c>
      <c r="J5980" s="6" t="e">
        <f t="shared" si="548"/>
        <v>#N/A</v>
      </c>
      <c r="K5980" s="19">
        <f t="shared" si="549"/>
        <v>2528</v>
      </c>
      <c r="L5980" s="6" t="e">
        <f t="shared" ca="1" si="550"/>
        <v>#N/A</v>
      </c>
    </row>
    <row r="5981" spans="1:12" x14ac:dyDescent="0.2">
      <c r="A5981" s="5">
        <f>IF(AND(dateA=1,A5980&lt;DataEnd),'iBoxx inputs'!A5985,IF(AND(dateA=2,A5980&lt;DataEnd),'Bank of England inputs'!A5985,IF(dateA=3,A5980+1,IF(dateA=4,WORKDAY(A5980,1,),WORKDAY(A5980,1,holidayQ)))))</f>
        <v>44435</v>
      </c>
      <c r="B5981" s="35" t="e">
        <f>MATCH(A5981,'iBoxx inputs'!A:A,0)</f>
        <v>#N/A</v>
      </c>
      <c r="C5981" s="35" t="e">
        <f>MATCH(A5981,'Bank of England inputs'!A:A,0)</f>
        <v>#N/A</v>
      </c>
      <c r="D5981" s="6" t="e">
        <f>IF($A5981&gt;DataEnd,NA(),IFERROR(INDEX('iBoxx inputs'!B:B,MATCH($A5981,'iBoxx inputs'!$A:$A,0)),D5980))</f>
        <v>#N/A</v>
      </c>
      <c r="E5981" s="6" t="e">
        <f>IF($A5981&gt;DataEnd,NA(),IFERROR(INDEX('iBoxx inputs'!C:C,MATCH($A5981,'iBoxx inputs'!$A:$A,0)),E5980))</f>
        <v>#N/A</v>
      </c>
      <c r="F5981" s="6" t="e">
        <f>IF($A5981&gt;DataEnd,NA(),IFERROR(INDEX('Bank of England inputs'!D:D,MATCH($A5981,'Bank of England inputs'!$A:$A,0),0),F5980))</f>
        <v>#N/A</v>
      </c>
      <c r="G5981" s="19"/>
      <c r="H5981" s="5">
        <f t="shared" si="546"/>
        <v>44435</v>
      </c>
      <c r="I5981" s="6" t="e">
        <f t="shared" si="547"/>
        <v>#N/A</v>
      </c>
      <c r="J5981" s="6" t="e">
        <f t="shared" si="548"/>
        <v>#N/A</v>
      </c>
      <c r="K5981" s="19">
        <f t="shared" si="549"/>
        <v>2529</v>
      </c>
      <c r="L5981" s="6" t="e">
        <f t="shared" ca="1" si="550"/>
        <v>#N/A</v>
      </c>
    </row>
    <row r="5982" spans="1:12" x14ac:dyDescent="0.2">
      <c r="A5982" s="5">
        <f>IF(AND(dateA=1,A5981&lt;DataEnd),'iBoxx inputs'!A5986,IF(AND(dateA=2,A5981&lt;DataEnd),'Bank of England inputs'!A5986,IF(dateA=3,A5981+1,IF(dateA=4,WORKDAY(A5981,1,),WORKDAY(A5981,1,holidayQ)))))</f>
        <v>44439</v>
      </c>
      <c r="B5982" s="35" t="e">
        <f>MATCH(A5982,'iBoxx inputs'!A:A,0)</f>
        <v>#N/A</v>
      </c>
      <c r="C5982" s="35" t="e">
        <f>MATCH(A5982,'Bank of England inputs'!A:A,0)</f>
        <v>#N/A</v>
      </c>
      <c r="D5982" s="6" t="e">
        <f>IF($A5982&gt;DataEnd,NA(),IFERROR(INDEX('iBoxx inputs'!B:B,MATCH($A5982,'iBoxx inputs'!$A:$A,0)),D5981))</f>
        <v>#N/A</v>
      </c>
      <c r="E5982" s="6" t="e">
        <f>IF($A5982&gt;DataEnd,NA(),IFERROR(INDEX('iBoxx inputs'!C:C,MATCH($A5982,'iBoxx inputs'!$A:$A,0)),E5981))</f>
        <v>#N/A</v>
      </c>
      <c r="F5982" s="6" t="e">
        <f>IF($A5982&gt;DataEnd,NA(),IFERROR(INDEX('Bank of England inputs'!D:D,MATCH($A5982,'Bank of England inputs'!$A:$A,0),0),F5981))</f>
        <v>#N/A</v>
      </c>
      <c r="G5982" s="19"/>
      <c r="H5982" s="5">
        <f t="shared" si="546"/>
        <v>44439</v>
      </c>
      <c r="I5982" s="6" t="e">
        <f t="shared" si="547"/>
        <v>#N/A</v>
      </c>
      <c r="J5982" s="6" t="e">
        <f t="shared" si="548"/>
        <v>#N/A</v>
      </c>
      <c r="K5982" s="19">
        <f t="shared" si="549"/>
        <v>2528</v>
      </c>
      <c r="L5982" s="6" t="e">
        <f t="shared" ca="1" si="550"/>
        <v>#N/A</v>
      </c>
    </row>
    <row r="5983" spans="1:12" x14ac:dyDescent="0.2">
      <c r="A5983" s="5">
        <f>IF(AND(dateA=1,A5982&lt;DataEnd),'iBoxx inputs'!A5987,IF(AND(dateA=2,A5982&lt;DataEnd),'Bank of England inputs'!A5987,IF(dateA=3,A5982+1,IF(dateA=4,WORKDAY(A5982,1,),WORKDAY(A5982,1,holidayQ)))))</f>
        <v>44440</v>
      </c>
      <c r="B5983" s="35" t="e">
        <f>MATCH(A5983,'iBoxx inputs'!A:A,0)</f>
        <v>#N/A</v>
      </c>
      <c r="C5983" s="35" t="e">
        <f>MATCH(A5983,'Bank of England inputs'!A:A,0)</f>
        <v>#N/A</v>
      </c>
      <c r="D5983" s="6" t="e">
        <f>IF($A5983&gt;DataEnd,NA(),IFERROR(INDEX('iBoxx inputs'!B:B,MATCH($A5983,'iBoxx inputs'!$A:$A,0)),D5982))</f>
        <v>#N/A</v>
      </c>
      <c r="E5983" s="6" t="e">
        <f>IF($A5983&gt;DataEnd,NA(),IFERROR(INDEX('iBoxx inputs'!C:C,MATCH($A5983,'iBoxx inputs'!$A:$A,0)),E5982))</f>
        <v>#N/A</v>
      </c>
      <c r="F5983" s="6" t="e">
        <f>IF($A5983&gt;DataEnd,NA(),IFERROR(INDEX('Bank of England inputs'!D:D,MATCH($A5983,'Bank of England inputs'!$A:$A,0),0),F5982))</f>
        <v>#N/A</v>
      </c>
      <c r="G5983" s="19"/>
      <c r="H5983" s="5">
        <f t="shared" si="546"/>
        <v>44440</v>
      </c>
      <c r="I5983" s="6" t="e">
        <f t="shared" si="547"/>
        <v>#N/A</v>
      </c>
      <c r="J5983" s="6" t="e">
        <f t="shared" si="548"/>
        <v>#N/A</v>
      </c>
      <c r="K5983" s="19">
        <f t="shared" si="549"/>
        <v>2528</v>
      </c>
      <c r="L5983" s="6" t="e">
        <f t="shared" ca="1" si="550"/>
        <v>#N/A</v>
      </c>
    </row>
    <row r="5984" spans="1:12" x14ac:dyDescent="0.2">
      <c r="A5984" s="5">
        <f>IF(AND(dateA=1,A5983&lt;DataEnd),'iBoxx inputs'!A5988,IF(AND(dateA=2,A5983&lt;DataEnd),'Bank of England inputs'!A5988,IF(dateA=3,A5983+1,IF(dateA=4,WORKDAY(A5983,1,),WORKDAY(A5983,1,holidayQ)))))</f>
        <v>44441</v>
      </c>
      <c r="B5984" s="35" t="e">
        <f>MATCH(A5984,'iBoxx inputs'!A:A,0)</f>
        <v>#N/A</v>
      </c>
      <c r="C5984" s="35" t="e">
        <f>MATCH(A5984,'Bank of England inputs'!A:A,0)</f>
        <v>#N/A</v>
      </c>
      <c r="D5984" s="6" t="e">
        <f>IF($A5984&gt;DataEnd,NA(),IFERROR(INDEX('iBoxx inputs'!B:B,MATCH($A5984,'iBoxx inputs'!$A:$A,0)),D5983))</f>
        <v>#N/A</v>
      </c>
      <c r="E5984" s="6" t="e">
        <f>IF($A5984&gt;DataEnd,NA(),IFERROR(INDEX('iBoxx inputs'!C:C,MATCH($A5984,'iBoxx inputs'!$A:$A,0)),E5983))</f>
        <v>#N/A</v>
      </c>
      <c r="F5984" s="6" t="e">
        <f>IF($A5984&gt;DataEnd,NA(),IFERROR(INDEX('Bank of England inputs'!D:D,MATCH($A5984,'Bank of England inputs'!$A:$A,0),0),F5983))</f>
        <v>#N/A</v>
      </c>
      <c r="G5984" s="19"/>
      <c r="H5984" s="5">
        <f t="shared" si="546"/>
        <v>44441</v>
      </c>
      <c r="I5984" s="6" t="e">
        <f t="shared" si="547"/>
        <v>#N/A</v>
      </c>
      <c r="J5984" s="6" t="e">
        <f t="shared" si="548"/>
        <v>#N/A</v>
      </c>
      <c r="K5984" s="19">
        <f t="shared" si="549"/>
        <v>2528</v>
      </c>
      <c r="L5984" s="6" t="e">
        <f t="shared" ca="1" si="550"/>
        <v>#N/A</v>
      </c>
    </row>
    <row r="5985" spans="1:12" x14ac:dyDescent="0.2">
      <c r="A5985" s="5">
        <f>IF(AND(dateA=1,A5984&lt;DataEnd),'iBoxx inputs'!A5989,IF(AND(dateA=2,A5984&lt;DataEnd),'Bank of England inputs'!A5989,IF(dateA=3,A5984+1,IF(dateA=4,WORKDAY(A5984,1,),WORKDAY(A5984,1,holidayQ)))))</f>
        <v>44442</v>
      </c>
      <c r="B5985" s="35" t="e">
        <f>MATCH(A5985,'iBoxx inputs'!A:A,0)</f>
        <v>#N/A</v>
      </c>
      <c r="C5985" s="35" t="e">
        <f>MATCH(A5985,'Bank of England inputs'!A:A,0)</f>
        <v>#N/A</v>
      </c>
      <c r="D5985" s="6" t="e">
        <f>IF($A5985&gt;DataEnd,NA(),IFERROR(INDEX('iBoxx inputs'!B:B,MATCH($A5985,'iBoxx inputs'!$A:$A,0)),D5984))</f>
        <v>#N/A</v>
      </c>
      <c r="E5985" s="6" t="e">
        <f>IF($A5985&gt;DataEnd,NA(),IFERROR(INDEX('iBoxx inputs'!C:C,MATCH($A5985,'iBoxx inputs'!$A:$A,0)),E5984))</f>
        <v>#N/A</v>
      </c>
      <c r="F5985" s="6" t="e">
        <f>IF($A5985&gt;DataEnd,NA(),IFERROR(INDEX('Bank of England inputs'!D:D,MATCH($A5985,'Bank of England inputs'!$A:$A,0),0),F5984))</f>
        <v>#N/A</v>
      </c>
      <c r="G5985" s="19"/>
      <c r="H5985" s="5">
        <f t="shared" si="546"/>
        <v>44442</v>
      </c>
      <c r="I5985" s="6" t="e">
        <f t="shared" si="547"/>
        <v>#N/A</v>
      </c>
      <c r="J5985" s="6" t="e">
        <f t="shared" si="548"/>
        <v>#N/A</v>
      </c>
      <c r="K5985" s="19">
        <f t="shared" si="549"/>
        <v>2529</v>
      </c>
      <c r="L5985" s="6" t="e">
        <f t="shared" ca="1" si="550"/>
        <v>#N/A</v>
      </c>
    </row>
    <row r="5986" spans="1:12" x14ac:dyDescent="0.2">
      <c r="A5986" s="5">
        <f>IF(AND(dateA=1,A5985&lt;DataEnd),'iBoxx inputs'!A5990,IF(AND(dateA=2,A5985&lt;DataEnd),'Bank of England inputs'!A5990,IF(dateA=3,A5985+1,IF(dateA=4,WORKDAY(A5985,1,),WORKDAY(A5985,1,holidayQ)))))</f>
        <v>44445</v>
      </c>
      <c r="B5986" s="35" t="e">
        <f>MATCH(A5986,'iBoxx inputs'!A:A,0)</f>
        <v>#N/A</v>
      </c>
      <c r="C5986" s="35" t="e">
        <f>MATCH(A5986,'Bank of England inputs'!A:A,0)</f>
        <v>#N/A</v>
      </c>
      <c r="D5986" s="6" t="e">
        <f>IF($A5986&gt;DataEnd,NA(),IFERROR(INDEX('iBoxx inputs'!B:B,MATCH($A5986,'iBoxx inputs'!$A:$A,0)),D5985))</f>
        <v>#N/A</v>
      </c>
      <c r="E5986" s="6" t="e">
        <f>IF($A5986&gt;DataEnd,NA(),IFERROR(INDEX('iBoxx inputs'!C:C,MATCH($A5986,'iBoxx inputs'!$A:$A,0)),E5985))</f>
        <v>#N/A</v>
      </c>
      <c r="F5986" s="6" t="e">
        <f>IF($A5986&gt;DataEnd,NA(),IFERROR(INDEX('Bank of England inputs'!D:D,MATCH($A5986,'Bank of England inputs'!$A:$A,0),0),F5985))</f>
        <v>#N/A</v>
      </c>
      <c r="G5986" s="19"/>
      <c r="H5986" s="5">
        <f t="shared" si="546"/>
        <v>44445</v>
      </c>
      <c r="I5986" s="6" t="e">
        <f t="shared" si="547"/>
        <v>#N/A</v>
      </c>
      <c r="J5986" s="6" t="e">
        <f t="shared" si="548"/>
        <v>#N/A</v>
      </c>
      <c r="K5986" s="19">
        <f t="shared" si="549"/>
        <v>2528</v>
      </c>
      <c r="L5986" s="6" t="e">
        <f t="shared" ca="1" si="550"/>
        <v>#N/A</v>
      </c>
    </row>
    <row r="5987" spans="1:12" x14ac:dyDescent="0.2">
      <c r="A5987" s="5">
        <f>IF(AND(dateA=1,A5986&lt;DataEnd),'iBoxx inputs'!A5991,IF(AND(dateA=2,A5986&lt;DataEnd),'Bank of England inputs'!A5991,IF(dateA=3,A5986+1,IF(dateA=4,WORKDAY(A5986,1,),WORKDAY(A5986,1,holidayQ)))))</f>
        <v>44446</v>
      </c>
      <c r="B5987" s="35" t="e">
        <f>MATCH(A5987,'iBoxx inputs'!A:A,0)</f>
        <v>#N/A</v>
      </c>
      <c r="C5987" s="35" t="e">
        <f>MATCH(A5987,'Bank of England inputs'!A:A,0)</f>
        <v>#N/A</v>
      </c>
      <c r="D5987" s="6" t="e">
        <f>IF($A5987&gt;DataEnd,NA(),IFERROR(INDEX('iBoxx inputs'!B:B,MATCH($A5987,'iBoxx inputs'!$A:$A,0)),D5986))</f>
        <v>#N/A</v>
      </c>
      <c r="E5987" s="6" t="e">
        <f>IF($A5987&gt;DataEnd,NA(),IFERROR(INDEX('iBoxx inputs'!C:C,MATCH($A5987,'iBoxx inputs'!$A:$A,0)),E5986))</f>
        <v>#N/A</v>
      </c>
      <c r="F5987" s="6" t="e">
        <f>IF($A5987&gt;DataEnd,NA(),IFERROR(INDEX('Bank of England inputs'!D:D,MATCH($A5987,'Bank of England inputs'!$A:$A,0),0),F5986))</f>
        <v>#N/A</v>
      </c>
      <c r="G5987" s="19"/>
      <c r="H5987" s="5">
        <f t="shared" si="546"/>
        <v>44446</v>
      </c>
      <c r="I5987" s="6" t="e">
        <f t="shared" si="547"/>
        <v>#N/A</v>
      </c>
      <c r="J5987" s="6" t="e">
        <f t="shared" si="548"/>
        <v>#N/A</v>
      </c>
      <c r="K5987" s="19">
        <f t="shared" si="549"/>
        <v>2528</v>
      </c>
      <c r="L5987" s="6" t="e">
        <f t="shared" ca="1" si="550"/>
        <v>#N/A</v>
      </c>
    </row>
    <row r="5988" spans="1:12" x14ac:dyDescent="0.2">
      <c r="A5988" s="5">
        <f>IF(AND(dateA=1,A5987&lt;DataEnd),'iBoxx inputs'!A5992,IF(AND(dateA=2,A5987&lt;DataEnd),'Bank of England inputs'!A5992,IF(dateA=3,A5987+1,IF(dateA=4,WORKDAY(A5987,1,),WORKDAY(A5987,1,holidayQ)))))</f>
        <v>44447</v>
      </c>
      <c r="B5988" s="35" t="e">
        <f>MATCH(A5988,'iBoxx inputs'!A:A,0)</f>
        <v>#N/A</v>
      </c>
      <c r="C5988" s="35" t="e">
        <f>MATCH(A5988,'Bank of England inputs'!A:A,0)</f>
        <v>#N/A</v>
      </c>
      <c r="D5988" s="6" t="e">
        <f>IF($A5988&gt;DataEnd,NA(),IFERROR(INDEX('iBoxx inputs'!B:B,MATCH($A5988,'iBoxx inputs'!$A:$A,0)),D5987))</f>
        <v>#N/A</v>
      </c>
      <c r="E5988" s="6" t="e">
        <f>IF($A5988&gt;DataEnd,NA(),IFERROR(INDEX('iBoxx inputs'!C:C,MATCH($A5988,'iBoxx inputs'!$A:$A,0)),E5987))</f>
        <v>#N/A</v>
      </c>
      <c r="F5988" s="6" t="e">
        <f>IF($A5988&gt;DataEnd,NA(),IFERROR(INDEX('Bank of England inputs'!D:D,MATCH($A5988,'Bank of England inputs'!$A:$A,0),0),F5987))</f>
        <v>#N/A</v>
      </c>
      <c r="G5988" s="19"/>
      <c r="H5988" s="5">
        <f t="shared" si="546"/>
        <v>44447</v>
      </c>
      <c r="I5988" s="6" t="e">
        <f t="shared" si="547"/>
        <v>#N/A</v>
      </c>
      <c r="J5988" s="6" t="e">
        <f t="shared" si="548"/>
        <v>#N/A</v>
      </c>
      <c r="K5988" s="19">
        <f t="shared" si="549"/>
        <v>2528</v>
      </c>
      <c r="L5988" s="6" t="e">
        <f t="shared" ca="1" si="550"/>
        <v>#N/A</v>
      </c>
    </row>
    <row r="5989" spans="1:12" x14ac:dyDescent="0.2">
      <c r="A5989" s="5">
        <f>IF(AND(dateA=1,A5988&lt;DataEnd),'iBoxx inputs'!A5993,IF(AND(dateA=2,A5988&lt;DataEnd),'Bank of England inputs'!A5993,IF(dateA=3,A5988+1,IF(dateA=4,WORKDAY(A5988,1,),WORKDAY(A5988,1,holidayQ)))))</f>
        <v>44448</v>
      </c>
      <c r="B5989" s="35" t="e">
        <f>MATCH(A5989,'iBoxx inputs'!A:A,0)</f>
        <v>#N/A</v>
      </c>
      <c r="C5989" s="35" t="e">
        <f>MATCH(A5989,'Bank of England inputs'!A:A,0)</f>
        <v>#N/A</v>
      </c>
      <c r="D5989" s="6" t="e">
        <f>IF($A5989&gt;DataEnd,NA(),IFERROR(INDEX('iBoxx inputs'!B:B,MATCH($A5989,'iBoxx inputs'!$A:$A,0)),D5988))</f>
        <v>#N/A</v>
      </c>
      <c r="E5989" s="6" t="e">
        <f>IF($A5989&gt;DataEnd,NA(),IFERROR(INDEX('iBoxx inputs'!C:C,MATCH($A5989,'iBoxx inputs'!$A:$A,0)),E5988))</f>
        <v>#N/A</v>
      </c>
      <c r="F5989" s="6" t="e">
        <f>IF($A5989&gt;DataEnd,NA(),IFERROR(INDEX('Bank of England inputs'!D:D,MATCH($A5989,'Bank of England inputs'!$A:$A,0),0),F5988))</f>
        <v>#N/A</v>
      </c>
      <c r="G5989" s="19"/>
      <c r="H5989" s="5">
        <f t="shared" si="546"/>
        <v>44448</v>
      </c>
      <c r="I5989" s="6" t="e">
        <f t="shared" si="547"/>
        <v>#N/A</v>
      </c>
      <c r="J5989" s="6" t="e">
        <f t="shared" si="548"/>
        <v>#N/A</v>
      </c>
      <c r="K5989" s="19">
        <f t="shared" si="549"/>
        <v>2528</v>
      </c>
      <c r="L5989" s="6" t="e">
        <f t="shared" ca="1" si="550"/>
        <v>#N/A</v>
      </c>
    </row>
    <row r="5990" spans="1:12" x14ac:dyDescent="0.2">
      <c r="A5990" s="5">
        <f>IF(AND(dateA=1,A5989&lt;DataEnd),'iBoxx inputs'!A5994,IF(AND(dateA=2,A5989&lt;DataEnd),'Bank of England inputs'!A5994,IF(dateA=3,A5989+1,IF(dateA=4,WORKDAY(A5989,1,),WORKDAY(A5989,1,holidayQ)))))</f>
        <v>44449</v>
      </c>
      <c r="B5990" s="35" t="e">
        <f>MATCH(A5990,'iBoxx inputs'!A:A,0)</f>
        <v>#N/A</v>
      </c>
      <c r="C5990" s="35" t="e">
        <f>MATCH(A5990,'Bank of England inputs'!A:A,0)</f>
        <v>#N/A</v>
      </c>
      <c r="D5990" s="6" t="e">
        <f>IF($A5990&gt;DataEnd,NA(),IFERROR(INDEX('iBoxx inputs'!B:B,MATCH($A5990,'iBoxx inputs'!$A:$A,0)),D5989))</f>
        <v>#N/A</v>
      </c>
      <c r="E5990" s="6" t="e">
        <f>IF($A5990&gt;DataEnd,NA(),IFERROR(INDEX('iBoxx inputs'!C:C,MATCH($A5990,'iBoxx inputs'!$A:$A,0)),E5989))</f>
        <v>#N/A</v>
      </c>
      <c r="F5990" s="6" t="e">
        <f>IF($A5990&gt;DataEnd,NA(),IFERROR(INDEX('Bank of England inputs'!D:D,MATCH($A5990,'Bank of England inputs'!$A:$A,0),0),F5989))</f>
        <v>#N/A</v>
      </c>
      <c r="G5990" s="19"/>
      <c r="H5990" s="5">
        <f t="shared" si="546"/>
        <v>44449</v>
      </c>
      <c r="I5990" s="6" t="e">
        <f t="shared" si="547"/>
        <v>#N/A</v>
      </c>
      <c r="J5990" s="6" t="e">
        <f t="shared" si="548"/>
        <v>#N/A</v>
      </c>
      <c r="K5990" s="19">
        <f t="shared" si="549"/>
        <v>2529</v>
      </c>
      <c r="L5990" s="6" t="e">
        <f t="shared" ca="1" si="550"/>
        <v>#N/A</v>
      </c>
    </row>
    <row r="5991" spans="1:12" x14ac:dyDescent="0.2">
      <c r="A5991" s="5">
        <f>IF(AND(dateA=1,A5990&lt;DataEnd),'iBoxx inputs'!A5995,IF(AND(dateA=2,A5990&lt;DataEnd),'Bank of England inputs'!A5995,IF(dateA=3,A5990+1,IF(dateA=4,WORKDAY(A5990,1,),WORKDAY(A5990,1,holidayQ)))))</f>
        <v>44452</v>
      </c>
      <c r="B5991" s="35" t="e">
        <f>MATCH(A5991,'iBoxx inputs'!A:A,0)</f>
        <v>#N/A</v>
      </c>
      <c r="C5991" s="35" t="e">
        <f>MATCH(A5991,'Bank of England inputs'!A:A,0)</f>
        <v>#N/A</v>
      </c>
      <c r="D5991" s="6" t="e">
        <f>IF($A5991&gt;DataEnd,NA(),IFERROR(INDEX('iBoxx inputs'!B:B,MATCH($A5991,'iBoxx inputs'!$A:$A,0)),D5990))</f>
        <v>#N/A</v>
      </c>
      <c r="E5991" s="6" t="e">
        <f>IF($A5991&gt;DataEnd,NA(),IFERROR(INDEX('iBoxx inputs'!C:C,MATCH($A5991,'iBoxx inputs'!$A:$A,0)),E5990))</f>
        <v>#N/A</v>
      </c>
      <c r="F5991" s="6" t="e">
        <f>IF($A5991&gt;DataEnd,NA(),IFERROR(INDEX('Bank of England inputs'!D:D,MATCH($A5991,'Bank of England inputs'!$A:$A,0),0),F5990))</f>
        <v>#N/A</v>
      </c>
      <c r="G5991" s="19"/>
      <c r="H5991" s="5">
        <f t="shared" si="546"/>
        <v>44452</v>
      </c>
      <c r="I5991" s="6" t="e">
        <f t="shared" si="547"/>
        <v>#N/A</v>
      </c>
      <c r="J5991" s="6" t="e">
        <f t="shared" si="548"/>
        <v>#N/A</v>
      </c>
      <c r="K5991" s="19">
        <f t="shared" si="549"/>
        <v>2528</v>
      </c>
      <c r="L5991" s="6" t="e">
        <f t="shared" ca="1" si="550"/>
        <v>#N/A</v>
      </c>
    </row>
    <row r="5992" spans="1:12" x14ac:dyDescent="0.2">
      <c r="A5992" s="5">
        <f>IF(AND(dateA=1,A5991&lt;DataEnd),'iBoxx inputs'!A5996,IF(AND(dateA=2,A5991&lt;DataEnd),'Bank of England inputs'!A5996,IF(dateA=3,A5991+1,IF(dateA=4,WORKDAY(A5991,1,),WORKDAY(A5991,1,holidayQ)))))</f>
        <v>44453</v>
      </c>
      <c r="B5992" s="35" t="e">
        <f>MATCH(A5992,'iBoxx inputs'!A:A,0)</f>
        <v>#N/A</v>
      </c>
      <c r="C5992" s="35" t="e">
        <f>MATCH(A5992,'Bank of England inputs'!A:A,0)</f>
        <v>#N/A</v>
      </c>
      <c r="D5992" s="6" t="e">
        <f>IF($A5992&gt;DataEnd,NA(),IFERROR(INDEX('iBoxx inputs'!B:B,MATCH($A5992,'iBoxx inputs'!$A:$A,0)),D5991))</f>
        <v>#N/A</v>
      </c>
      <c r="E5992" s="6" t="e">
        <f>IF($A5992&gt;DataEnd,NA(),IFERROR(INDEX('iBoxx inputs'!C:C,MATCH($A5992,'iBoxx inputs'!$A:$A,0)),E5991))</f>
        <v>#N/A</v>
      </c>
      <c r="F5992" s="6" t="e">
        <f>IF($A5992&gt;DataEnd,NA(),IFERROR(INDEX('Bank of England inputs'!D:D,MATCH($A5992,'Bank of England inputs'!$A:$A,0),0),F5991))</f>
        <v>#N/A</v>
      </c>
      <c r="G5992" s="19"/>
      <c r="H5992" s="5">
        <f t="shared" si="546"/>
        <v>44453</v>
      </c>
      <c r="I5992" s="6" t="e">
        <f t="shared" si="547"/>
        <v>#N/A</v>
      </c>
      <c r="J5992" s="6" t="e">
        <f t="shared" si="548"/>
        <v>#N/A</v>
      </c>
      <c r="K5992" s="19">
        <f t="shared" si="549"/>
        <v>2528</v>
      </c>
      <c r="L5992" s="6" t="e">
        <f t="shared" ca="1" si="550"/>
        <v>#N/A</v>
      </c>
    </row>
    <row r="5993" spans="1:12" x14ac:dyDescent="0.2">
      <c r="A5993" s="5">
        <f>IF(AND(dateA=1,A5992&lt;DataEnd),'iBoxx inputs'!A5997,IF(AND(dateA=2,A5992&lt;DataEnd),'Bank of England inputs'!A5997,IF(dateA=3,A5992+1,IF(dateA=4,WORKDAY(A5992,1,),WORKDAY(A5992,1,holidayQ)))))</f>
        <v>44454</v>
      </c>
      <c r="B5993" s="35" t="e">
        <f>MATCH(A5993,'iBoxx inputs'!A:A,0)</f>
        <v>#N/A</v>
      </c>
      <c r="C5993" s="35" t="e">
        <f>MATCH(A5993,'Bank of England inputs'!A:A,0)</f>
        <v>#N/A</v>
      </c>
      <c r="D5993" s="6" t="e">
        <f>IF($A5993&gt;DataEnd,NA(),IFERROR(INDEX('iBoxx inputs'!B:B,MATCH($A5993,'iBoxx inputs'!$A:$A,0)),D5992))</f>
        <v>#N/A</v>
      </c>
      <c r="E5993" s="6" t="e">
        <f>IF($A5993&gt;DataEnd,NA(),IFERROR(INDEX('iBoxx inputs'!C:C,MATCH($A5993,'iBoxx inputs'!$A:$A,0)),E5992))</f>
        <v>#N/A</v>
      </c>
      <c r="F5993" s="6" t="e">
        <f>IF($A5993&gt;DataEnd,NA(),IFERROR(INDEX('Bank of England inputs'!D:D,MATCH($A5993,'Bank of England inputs'!$A:$A,0),0),F5992))</f>
        <v>#N/A</v>
      </c>
      <c r="G5993" s="19"/>
      <c r="H5993" s="5">
        <f t="shared" si="546"/>
        <v>44454</v>
      </c>
      <c r="I5993" s="6" t="e">
        <f t="shared" si="547"/>
        <v>#N/A</v>
      </c>
      <c r="J5993" s="6" t="e">
        <f t="shared" si="548"/>
        <v>#N/A</v>
      </c>
      <c r="K5993" s="19">
        <f t="shared" si="549"/>
        <v>2528</v>
      </c>
      <c r="L5993" s="6" t="e">
        <f t="shared" ca="1" si="550"/>
        <v>#N/A</v>
      </c>
    </row>
    <row r="5994" spans="1:12" x14ac:dyDescent="0.2">
      <c r="A5994" s="5">
        <f>IF(AND(dateA=1,A5993&lt;DataEnd),'iBoxx inputs'!A5998,IF(AND(dateA=2,A5993&lt;DataEnd),'Bank of England inputs'!A5998,IF(dateA=3,A5993+1,IF(dateA=4,WORKDAY(A5993,1,),WORKDAY(A5993,1,holidayQ)))))</f>
        <v>44455</v>
      </c>
      <c r="B5994" s="35" t="e">
        <f>MATCH(A5994,'iBoxx inputs'!A:A,0)</f>
        <v>#N/A</v>
      </c>
      <c r="C5994" s="35" t="e">
        <f>MATCH(A5994,'Bank of England inputs'!A:A,0)</f>
        <v>#N/A</v>
      </c>
      <c r="D5994" s="6" t="e">
        <f>IF($A5994&gt;DataEnd,NA(),IFERROR(INDEX('iBoxx inputs'!B:B,MATCH($A5994,'iBoxx inputs'!$A:$A,0)),D5993))</f>
        <v>#N/A</v>
      </c>
      <c r="E5994" s="6" t="e">
        <f>IF($A5994&gt;DataEnd,NA(),IFERROR(INDEX('iBoxx inputs'!C:C,MATCH($A5994,'iBoxx inputs'!$A:$A,0)),E5993))</f>
        <v>#N/A</v>
      </c>
      <c r="F5994" s="6" t="e">
        <f>IF($A5994&gt;DataEnd,NA(),IFERROR(INDEX('Bank of England inputs'!D:D,MATCH($A5994,'Bank of England inputs'!$A:$A,0),0),F5993))</f>
        <v>#N/A</v>
      </c>
      <c r="G5994" s="19"/>
      <c r="H5994" s="5">
        <f t="shared" si="546"/>
        <v>44455</v>
      </c>
      <c r="I5994" s="6" t="e">
        <f t="shared" si="547"/>
        <v>#N/A</v>
      </c>
      <c r="J5994" s="6" t="e">
        <f t="shared" si="548"/>
        <v>#N/A</v>
      </c>
      <c r="K5994" s="19">
        <f t="shared" si="549"/>
        <v>2528</v>
      </c>
      <c r="L5994" s="6" t="e">
        <f t="shared" ca="1" si="550"/>
        <v>#N/A</v>
      </c>
    </row>
    <row r="5995" spans="1:12" x14ac:dyDescent="0.2">
      <c r="A5995" s="5">
        <f>IF(AND(dateA=1,A5994&lt;DataEnd),'iBoxx inputs'!A5999,IF(AND(dateA=2,A5994&lt;DataEnd),'Bank of England inputs'!A5999,IF(dateA=3,A5994+1,IF(dateA=4,WORKDAY(A5994,1,),WORKDAY(A5994,1,holidayQ)))))</f>
        <v>44456</v>
      </c>
      <c r="B5995" s="35" t="e">
        <f>MATCH(A5995,'iBoxx inputs'!A:A,0)</f>
        <v>#N/A</v>
      </c>
      <c r="C5995" s="35" t="e">
        <f>MATCH(A5995,'Bank of England inputs'!A:A,0)</f>
        <v>#N/A</v>
      </c>
      <c r="D5995" s="6" t="e">
        <f>IF($A5995&gt;DataEnd,NA(),IFERROR(INDEX('iBoxx inputs'!B:B,MATCH($A5995,'iBoxx inputs'!$A:$A,0)),D5994))</f>
        <v>#N/A</v>
      </c>
      <c r="E5995" s="6" t="e">
        <f>IF($A5995&gt;DataEnd,NA(),IFERROR(INDEX('iBoxx inputs'!C:C,MATCH($A5995,'iBoxx inputs'!$A:$A,0)),E5994))</f>
        <v>#N/A</v>
      </c>
      <c r="F5995" s="6" t="e">
        <f>IF($A5995&gt;DataEnd,NA(),IFERROR(INDEX('Bank of England inputs'!D:D,MATCH($A5995,'Bank of England inputs'!$A:$A,0),0),F5994))</f>
        <v>#N/A</v>
      </c>
      <c r="G5995" s="19"/>
      <c r="H5995" s="5">
        <f t="shared" si="546"/>
        <v>44456</v>
      </c>
      <c r="I5995" s="6" t="e">
        <f t="shared" si="547"/>
        <v>#N/A</v>
      </c>
      <c r="J5995" s="6" t="e">
        <f t="shared" si="548"/>
        <v>#N/A</v>
      </c>
      <c r="K5995" s="19">
        <f t="shared" si="549"/>
        <v>2529</v>
      </c>
      <c r="L5995" s="6" t="e">
        <f t="shared" ca="1" si="550"/>
        <v>#N/A</v>
      </c>
    </row>
    <row r="5996" spans="1:12" x14ac:dyDescent="0.2">
      <c r="A5996" s="5">
        <f>IF(AND(dateA=1,A5995&lt;DataEnd),'iBoxx inputs'!A6000,IF(AND(dateA=2,A5995&lt;DataEnd),'Bank of England inputs'!A6000,IF(dateA=3,A5995+1,IF(dateA=4,WORKDAY(A5995,1,),WORKDAY(A5995,1,holidayQ)))))</f>
        <v>44459</v>
      </c>
      <c r="B5996" s="35" t="e">
        <f>MATCH(A5996,'iBoxx inputs'!A:A,0)</f>
        <v>#N/A</v>
      </c>
      <c r="C5996" s="35" t="e">
        <f>MATCH(A5996,'Bank of England inputs'!A:A,0)</f>
        <v>#N/A</v>
      </c>
      <c r="D5996" s="6" t="e">
        <f>IF($A5996&gt;DataEnd,NA(),IFERROR(INDEX('iBoxx inputs'!B:B,MATCH($A5996,'iBoxx inputs'!$A:$A,0)),D5995))</f>
        <v>#N/A</v>
      </c>
      <c r="E5996" s="6" t="e">
        <f>IF($A5996&gt;DataEnd,NA(),IFERROR(INDEX('iBoxx inputs'!C:C,MATCH($A5996,'iBoxx inputs'!$A:$A,0)),E5995))</f>
        <v>#N/A</v>
      </c>
      <c r="F5996" s="6" t="e">
        <f>IF($A5996&gt;DataEnd,NA(),IFERROR(INDEX('Bank of England inputs'!D:D,MATCH($A5996,'Bank of England inputs'!$A:$A,0),0),F5995))</f>
        <v>#N/A</v>
      </c>
      <c r="G5996" s="19"/>
      <c r="H5996" s="5">
        <f t="shared" si="546"/>
        <v>44459</v>
      </c>
      <c r="I5996" s="6" t="e">
        <f t="shared" si="547"/>
        <v>#N/A</v>
      </c>
      <c r="J5996" s="6" t="e">
        <f t="shared" si="548"/>
        <v>#N/A</v>
      </c>
      <c r="K5996" s="19">
        <f t="shared" si="549"/>
        <v>2528</v>
      </c>
      <c r="L5996" s="6" t="e">
        <f t="shared" ca="1" si="550"/>
        <v>#N/A</v>
      </c>
    </row>
    <row r="5997" spans="1:12" x14ac:dyDescent="0.2">
      <c r="A5997" s="5">
        <f>IF(AND(dateA=1,A5996&lt;DataEnd),'iBoxx inputs'!A6001,IF(AND(dateA=2,A5996&lt;DataEnd),'Bank of England inputs'!A6001,IF(dateA=3,A5996+1,IF(dateA=4,WORKDAY(A5996,1,),WORKDAY(A5996,1,holidayQ)))))</f>
        <v>44460</v>
      </c>
      <c r="B5997" s="35" t="e">
        <f>MATCH(A5997,'iBoxx inputs'!A:A,0)</f>
        <v>#N/A</v>
      </c>
      <c r="C5997" s="35" t="e">
        <f>MATCH(A5997,'Bank of England inputs'!A:A,0)</f>
        <v>#N/A</v>
      </c>
      <c r="D5997" s="6" t="e">
        <f>IF($A5997&gt;DataEnd,NA(),IFERROR(INDEX('iBoxx inputs'!B:B,MATCH($A5997,'iBoxx inputs'!$A:$A,0)),D5996))</f>
        <v>#N/A</v>
      </c>
      <c r="E5997" s="6" t="e">
        <f>IF($A5997&gt;DataEnd,NA(),IFERROR(INDEX('iBoxx inputs'!C:C,MATCH($A5997,'iBoxx inputs'!$A:$A,0)),E5996))</f>
        <v>#N/A</v>
      </c>
      <c r="F5997" s="6" t="e">
        <f>IF($A5997&gt;DataEnd,NA(),IFERROR(INDEX('Bank of England inputs'!D:D,MATCH($A5997,'Bank of England inputs'!$A:$A,0),0),F5996))</f>
        <v>#N/A</v>
      </c>
      <c r="G5997" s="19"/>
      <c r="H5997" s="5">
        <f t="shared" si="546"/>
        <v>44460</v>
      </c>
      <c r="I5997" s="6" t="e">
        <f t="shared" si="547"/>
        <v>#N/A</v>
      </c>
      <c r="J5997" s="6" t="e">
        <f t="shared" si="548"/>
        <v>#N/A</v>
      </c>
      <c r="K5997" s="19">
        <f t="shared" si="549"/>
        <v>2528</v>
      </c>
      <c r="L5997" s="6" t="e">
        <f t="shared" ca="1" si="550"/>
        <v>#N/A</v>
      </c>
    </row>
    <row r="5998" spans="1:12" x14ac:dyDescent="0.2">
      <c r="A5998" s="5">
        <f>IF(AND(dateA=1,A5997&lt;DataEnd),'iBoxx inputs'!A6002,IF(AND(dateA=2,A5997&lt;DataEnd),'Bank of England inputs'!A6002,IF(dateA=3,A5997+1,IF(dateA=4,WORKDAY(A5997,1,),WORKDAY(A5997,1,holidayQ)))))</f>
        <v>44461</v>
      </c>
      <c r="B5998" s="35" t="e">
        <f>MATCH(A5998,'iBoxx inputs'!A:A,0)</f>
        <v>#N/A</v>
      </c>
      <c r="C5998" s="35" t="e">
        <f>MATCH(A5998,'Bank of England inputs'!A:A,0)</f>
        <v>#N/A</v>
      </c>
      <c r="D5998" s="6" t="e">
        <f>IF($A5998&gt;DataEnd,NA(),IFERROR(INDEX('iBoxx inputs'!B:B,MATCH($A5998,'iBoxx inputs'!$A:$A,0)),D5997))</f>
        <v>#N/A</v>
      </c>
      <c r="E5998" s="6" t="e">
        <f>IF($A5998&gt;DataEnd,NA(),IFERROR(INDEX('iBoxx inputs'!C:C,MATCH($A5998,'iBoxx inputs'!$A:$A,0)),E5997))</f>
        <v>#N/A</v>
      </c>
      <c r="F5998" s="6" t="e">
        <f>IF($A5998&gt;DataEnd,NA(),IFERROR(INDEX('Bank of England inputs'!D:D,MATCH($A5998,'Bank of England inputs'!$A:$A,0),0),F5997))</f>
        <v>#N/A</v>
      </c>
      <c r="G5998" s="19"/>
      <c r="H5998" s="5">
        <f t="shared" si="546"/>
        <v>44461</v>
      </c>
      <c r="I5998" s="6" t="e">
        <f t="shared" si="547"/>
        <v>#N/A</v>
      </c>
      <c r="J5998" s="6" t="e">
        <f t="shared" si="548"/>
        <v>#N/A</v>
      </c>
      <c r="K5998" s="19">
        <f t="shared" si="549"/>
        <v>2528</v>
      </c>
      <c r="L5998" s="6" t="e">
        <f t="shared" ca="1" si="550"/>
        <v>#N/A</v>
      </c>
    </row>
    <row r="5999" spans="1:12" x14ac:dyDescent="0.2">
      <c r="A5999" s="5">
        <f>IF(AND(dateA=1,A5998&lt;DataEnd),'iBoxx inputs'!A6003,IF(AND(dateA=2,A5998&lt;DataEnd),'Bank of England inputs'!A6003,IF(dateA=3,A5998+1,IF(dateA=4,WORKDAY(A5998,1,),WORKDAY(A5998,1,holidayQ)))))</f>
        <v>44462</v>
      </c>
      <c r="B5999" s="35" t="e">
        <f>MATCH(A5999,'iBoxx inputs'!A:A,0)</f>
        <v>#N/A</v>
      </c>
      <c r="C5999" s="35" t="e">
        <f>MATCH(A5999,'Bank of England inputs'!A:A,0)</f>
        <v>#N/A</v>
      </c>
      <c r="D5999" s="6" t="e">
        <f>IF($A5999&gt;DataEnd,NA(),IFERROR(INDEX('iBoxx inputs'!B:B,MATCH($A5999,'iBoxx inputs'!$A:$A,0)),D5998))</f>
        <v>#N/A</v>
      </c>
      <c r="E5999" s="6" t="e">
        <f>IF($A5999&gt;DataEnd,NA(),IFERROR(INDEX('iBoxx inputs'!C:C,MATCH($A5999,'iBoxx inputs'!$A:$A,0)),E5998))</f>
        <v>#N/A</v>
      </c>
      <c r="F5999" s="6" t="e">
        <f>IF($A5999&gt;DataEnd,NA(),IFERROR(INDEX('Bank of England inputs'!D:D,MATCH($A5999,'Bank of England inputs'!$A:$A,0),0),F5998))</f>
        <v>#N/A</v>
      </c>
      <c r="G5999" s="19"/>
      <c r="H5999" s="5">
        <f t="shared" si="546"/>
        <v>44462</v>
      </c>
      <c r="I5999" s="6" t="e">
        <f t="shared" si="547"/>
        <v>#N/A</v>
      </c>
      <c r="J5999" s="6" t="e">
        <f t="shared" si="548"/>
        <v>#N/A</v>
      </c>
      <c r="K5999" s="19">
        <f t="shared" si="549"/>
        <v>2528</v>
      </c>
      <c r="L5999" s="6" t="e">
        <f t="shared" ca="1" si="550"/>
        <v>#N/A</v>
      </c>
    </row>
    <row r="6000" spans="1:12" x14ac:dyDescent="0.2">
      <c r="A6000" s="5">
        <f>IF(AND(dateA=1,A5999&lt;DataEnd),'iBoxx inputs'!A6004,IF(AND(dateA=2,A5999&lt;DataEnd),'Bank of England inputs'!A6004,IF(dateA=3,A5999+1,IF(dateA=4,WORKDAY(A5999,1,),WORKDAY(A5999,1,holidayQ)))))</f>
        <v>44463</v>
      </c>
      <c r="B6000" s="35" t="e">
        <f>MATCH(A6000,'iBoxx inputs'!A:A,0)</f>
        <v>#N/A</v>
      </c>
      <c r="C6000" s="35" t="e">
        <f>MATCH(A6000,'Bank of England inputs'!A:A,0)</f>
        <v>#N/A</v>
      </c>
      <c r="D6000" s="6" t="e">
        <f>IF($A6000&gt;DataEnd,NA(),IFERROR(INDEX('iBoxx inputs'!B:B,MATCH($A6000,'iBoxx inputs'!$A:$A,0)),D5999))</f>
        <v>#N/A</v>
      </c>
      <c r="E6000" s="6" t="e">
        <f>IF($A6000&gt;DataEnd,NA(),IFERROR(INDEX('iBoxx inputs'!C:C,MATCH($A6000,'iBoxx inputs'!$A:$A,0)),E5999))</f>
        <v>#N/A</v>
      </c>
      <c r="F6000" s="6" t="e">
        <f>IF($A6000&gt;DataEnd,NA(),IFERROR(INDEX('Bank of England inputs'!D:D,MATCH($A6000,'Bank of England inputs'!$A:$A,0),0),F5999))</f>
        <v>#N/A</v>
      </c>
      <c r="G6000" s="19"/>
      <c r="H6000" s="5">
        <f t="shared" si="546"/>
        <v>44463</v>
      </c>
      <c r="I6000" s="6" t="e">
        <f t="shared" si="547"/>
        <v>#N/A</v>
      </c>
      <c r="J6000" s="6" t="e">
        <f t="shared" si="548"/>
        <v>#N/A</v>
      </c>
      <c r="K6000" s="19">
        <f t="shared" si="549"/>
        <v>2529</v>
      </c>
      <c r="L6000" s="6" t="e">
        <f t="shared" ca="1" si="550"/>
        <v>#N/A</v>
      </c>
    </row>
    <row r="6001" spans="1:12" x14ac:dyDescent="0.2">
      <c r="A6001" s="5">
        <f>IF(AND(dateA=1,A6000&lt;DataEnd),'iBoxx inputs'!A6005,IF(AND(dateA=2,A6000&lt;DataEnd),'Bank of England inputs'!A6005,IF(dateA=3,A6000+1,IF(dateA=4,WORKDAY(A6000,1,),WORKDAY(A6000,1,holidayQ)))))</f>
        <v>44466</v>
      </c>
      <c r="B6001" s="35" t="e">
        <f>MATCH(A6001,'iBoxx inputs'!A:A,0)</f>
        <v>#N/A</v>
      </c>
      <c r="C6001" s="35" t="e">
        <f>MATCH(A6001,'Bank of England inputs'!A:A,0)</f>
        <v>#N/A</v>
      </c>
      <c r="D6001" s="6" t="e">
        <f>IF($A6001&gt;DataEnd,NA(),IFERROR(INDEX('iBoxx inputs'!B:B,MATCH($A6001,'iBoxx inputs'!$A:$A,0)),D6000))</f>
        <v>#N/A</v>
      </c>
      <c r="E6001" s="6" t="e">
        <f>IF($A6001&gt;DataEnd,NA(),IFERROR(INDEX('iBoxx inputs'!C:C,MATCH($A6001,'iBoxx inputs'!$A:$A,0)),E6000))</f>
        <v>#N/A</v>
      </c>
      <c r="F6001" s="6" t="e">
        <f>IF($A6001&gt;DataEnd,NA(),IFERROR(INDEX('Bank of England inputs'!D:D,MATCH($A6001,'Bank of England inputs'!$A:$A,0),0),F6000))</f>
        <v>#N/A</v>
      </c>
      <c r="G6001" s="19"/>
      <c r="H6001" s="5">
        <f t="shared" si="546"/>
        <v>44466</v>
      </c>
      <c r="I6001" s="6" t="e">
        <f t="shared" si="547"/>
        <v>#N/A</v>
      </c>
      <c r="J6001" s="6" t="e">
        <f t="shared" si="548"/>
        <v>#N/A</v>
      </c>
      <c r="K6001" s="19">
        <f t="shared" si="549"/>
        <v>2528</v>
      </c>
      <c r="L6001" s="6" t="e">
        <f t="shared" ca="1" si="550"/>
        <v>#N/A</v>
      </c>
    </row>
    <row r="6002" spans="1:12" x14ac:dyDescent="0.2">
      <c r="A6002" s="5">
        <f>IF(AND(dateA=1,A6001&lt;DataEnd),'iBoxx inputs'!A6006,IF(AND(dateA=2,A6001&lt;DataEnd),'Bank of England inputs'!A6006,IF(dateA=3,A6001+1,IF(dateA=4,WORKDAY(A6001,1,),WORKDAY(A6001,1,holidayQ)))))</f>
        <v>44467</v>
      </c>
      <c r="B6002" s="35" t="e">
        <f>MATCH(A6002,'iBoxx inputs'!A:A,0)</f>
        <v>#N/A</v>
      </c>
      <c r="C6002" s="35" t="e">
        <f>MATCH(A6002,'Bank of England inputs'!A:A,0)</f>
        <v>#N/A</v>
      </c>
      <c r="D6002" s="6" t="e">
        <f>IF($A6002&gt;DataEnd,NA(),IFERROR(INDEX('iBoxx inputs'!B:B,MATCH($A6002,'iBoxx inputs'!$A:$A,0)),D6001))</f>
        <v>#N/A</v>
      </c>
      <c r="E6002" s="6" t="e">
        <f>IF($A6002&gt;DataEnd,NA(),IFERROR(INDEX('iBoxx inputs'!C:C,MATCH($A6002,'iBoxx inputs'!$A:$A,0)),E6001))</f>
        <v>#N/A</v>
      </c>
      <c r="F6002" s="6" t="e">
        <f>IF($A6002&gt;DataEnd,NA(),IFERROR(INDEX('Bank of England inputs'!D:D,MATCH($A6002,'Bank of England inputs'!$A:$A,0),0),F6001))</f>
        <v>#N/A</v>
      </c>
      <c r="G6002" s="19"/>
      <c r="H6002" s="5">
        <f t="shared" si="546"/>
        <v>44467</v>
      </c>
      <c r="I6002" s="6" t="e">
        <f t="shared" si="547"/>
        <v>#N/A</v>
      </c>
      <c r="J6002" s="6" t="e">
        <f t="shared" si="548"/>
        <v>#N/A</v>
      </c>
      <c r="K6002" s="19">
        <f t="shared" si="549"/>
        <v>2528</v>
      </c>
      <c r="L6002" s="6" t="e">
        <f t="shared" ca="1" si="550"/>
        <v>#N/A</v>
      </c>
    </row>
    <row r="6003" spans="1:12" x14ac:dyDescent="0.2">
      <c r="A6003" s="5">
        <f>IF(AND(dateA=1,A6002&lt;DataEnd),'iBoxx inputs'!A6007,IF(AND(dateA=2,A6002&lt;DataEnd),'Bank of England inputs'!A6007,IF(dateA=3,A6002+1,IF(dateA=4,WORKDAY(A6002,1,),WORKDAY(A6002,1,holidayQ)))))</f>
        <v>44468</v>
      </c>
      <c r="B6003" s="35" t="e">
        <f>MATCH(A6003,'iBoxx inputs'!A:A,0)</f>
        <v>#N/A</v>
      </c>
      <c r="C6003" s="35" t="e">
        <f>MATCH(A6003,'Bank of England inputs'!A:A,0)</f>
        <v>#N/A</v>
      </c>
      <c r="D6003" s="6" t="e">
        <f>IF($A6003&gt;DataEnd,NA(),IFERROR(INDEX('iBoxx inputs'!B:B,MATCH($A6003,'iBoxx inputs'!$A:$A,0)),D6002))</f>
        <v>#N/A</v>
      </c>
      <c r="E6003" s="6" t="e">
        <f>IF($A6003&gt;DataEnd,NA(),IFERROR(INDEX('iBoxx inputs'!C:C,MATCH($A6003,'iBoxx inputs'!$A:$A,0)),E6002))</f>
        <v>#N/A</v>
      </c>
      <c r="F6003" s="6" t="e">
        <f>IF($A6003&gt;DataEnd,NA(),IFERROR(INDEX('Bank of England inputs'!D:D,MATCH($A6003,'Bank of England inputs'!$A:$A,0),0),F6002))</f>
        <v>#N/A</v>
      </c>
      <c r="G6003" s="19"/>
      <c r="H6003" s="5">
        <f t="shared" si="546"/>
        <v>44468</v>
      </c>
      <c r="I6003" s="6" t="e">
        <f t="shared" si="547"/>
        <v>#N/A</v>
      </c>
      <c r="J6003" s="6" t="e">
        <f t="shared" si="548"/>
        <v>#N/A</v>
      </c>
      <c r="K6003" s="19">
        <f t="shared" si="549"/>
        <v>2528</v>
      </c>
      <c r="L6003" s="6" t="e">
        <f t="shared" ca="1" si="550"/>
        <v>#N/A</v>
      </c>
    </row>
    <row r="6004" spans="1:12" x14ac:dyDescent="0.2">
      <c r="A6004" s="5">
        <f>IF(AND(dateA=1,A6003&lt;DataEnd),'iBoxx inputs'!A6008,IF(AND(dateA=2,A6003&lt;DataEnd),'Bank of England inputs'!A6008,IF(dateA=3,A6003+1,IF(dateA=4,WORKDAY(A6003,1,),WORKDAY(A6003,1,holidayQ)))))</f>
        <v>44469</v>
      </c>
      <c r="B6004" s="35" t="e">
        <f>MATCH(A6004,'iBoxx inputs'!A:A,0)</f>
        <v>#N/A</v>
      </c>
      <c r="C6004" s="35" t="e">
        <f>MATCH(A6004,'Bank of England inputs'!A:A,0)</f>
        <v>#N/A</v>
      </c>
      <c r="D6004" s="6" t="e">
        <f>IF($A6004&gt;DataEnd,NA(),IFERROR(INDEX('iBoxx inputs'!B:B,MATCH($A6004,'iBoxx inputs'!$A:$A,0)),D6003))</f>
        <v>#N/A</v>
      </c>
      <c r="E6004" s="6" t="e">
        <f>IF($A6004&gt;DataEnd,NA(),IFERROR(INDEX('iBoxx inputs'!C:C,MATCH($A6004,'iBoxx inputs'!$A:$A,0)),E6003))</f>
        <v>#N/A</v>
      </c>
      <c r="F6004" s="6" t="e">
        <f>IF($A6004&gt;DataEnd,NA(),IFERROR(INDEX('Bank of England inputs'!D:D,MATCH($A6004,'Bank of England inputs'!$A:$A,0),0),F6003))</f>
        <v>#N/A</v>
      </c>
      <c r="G6004" s="19"/>
      <c r="H6004" s="5">
        <f t="shared" si="546"/>
        <v>44469</v>
      </c>
      <c r="I6004" s="6" t="e">
        <f t="shared" si="547"/>
        <v>#N/A</v>
      </c>
      <c r="J6004" s="6" t="e">
        <f t="shared" si="548"/>
        <v>#N/A</v>
      </c>
      <c r="K6004" s="19">
        <f t="shared" si="549"/>
        <v>2528</v>
      </c>
      <c r="L6004" s="6" t="e">
        <f t="shared" ca="1" si="550"/>
        <v>#N/A</v>
      </c>
    </row>
    <row r="6005" spans="1:12" x14ac:dyDescent="0.2">
      <c r="A6005" s="5">
        <f>IF(AND(dateA=1,A6004&lt;DataEnd),'iBoxx inputs'!A6009,IF(AND(dateA=2,A6004&lt;DataEnd),'Bank of England inputs'!A6009,IF(dateA=3,A6004+1,IF(dateA=4,WORKDAY(A6004,1,),WORKDAY(A6004,1,holidayQ)))))</f>
        <v>44470</v>
      </c>
      <c r="B6005" s="35" t="e">
        <f>MATCH(A6005,'iBoxx inputs'!A:A,0)</f>
        <v>#N/A</v>
      </c>
      <c r="C6005" s="35" t="e">
        <f>MATCH(A6005,'Bank of England inputs'!A:A,0)</f>
        <v>#N/A</v>
      </c>
      <c r="D6005" s="6" t="e">
        <f>IF($A6005&gt;DataEnd,NA(),IFERROR(INDEX('iBoxx inputs'!B:B,MATCH($A6005,'iBoxx inputs'!$A:$A,0)),D6004))</f>
        <v>#N/A</v>
      </c>
      <c r="E6005" s="6" t="e">
        <f>IF($A6005&gt;DataEnd,NA(),IFERROR(INDEX('iBoxx inputs'!C:C,MATCH($A6005,'iBoxx inputs'!$A:$A,0)),E6004))</f>
        <v>#N/A</v>
      </c>
      <c r="F6005" s="6" t="e">
        <f>IF($A6005&gt;DataEnd,NA(),IFERROR(INDEX('Bank of England inputs'!D:D,MATCH($A6005,'Bank of England inputs'!$A:$A,0),0),F6004))</f>
        <v>#N/A</v>
      </c>
      <c r="G6005" s="19"/>
      <c r="H6005" s="5">
        <f t="shared" si="546"/>
        <v>44470</v>
      </c>
      <c r="I6005" s="6" t="e">
        <f t="shared" si="547"/>
        <v>#N/A</v>
      </c>
      <c r="J6005" s="6" t="e">
        <f t="shared" si="548"/>
        <v>#N/A</v>
      </c>
      <c r="K6005" s="19">
        <f t="shared" si="549"/>
        <v>2529</v>
      </c>
      <c r="L6005" s="6" t="e">
        <f t="shared" ca="1" si="550"/>
        <v>#N/A</v>
      </c>
    </row>
    <row r="6006" spans="1:12" x14ac:dyDescent="0.2">
      <c r="A6006" s="5">
        <f>IF(AND(dateA=1,A6005&lt;DataEnd),'iBoxx inputs'!A6010,IF(AND(dateA=2,A6005&lt;DataEnd),'Bank of England inputs'!A6010,IF(dateA=3,A6005+1,IF(dateA=4,WORKDAY(A6005,1,),WORKDAY(A6005,1,holidayQ)))))</f>
        <v>44473</v>
      </c>
      <c r="B6006" s="35" t="e">
        <f>MATCH(A6006,'iBoxx inputs'!A:A,0)</f>
        <v>#N/A</v>
      </c>
      <c r="C6006" s="35" t="e">
        <f>MATCH(A6006,'Bank of England inputs'!A:A,0)</f>
        <v>#N/A</v>
      </c>
      <c r="D6006" s="6" t="e">
        <f>IF($A6006&gt;DataEnd,NA(),IFERROR(INDEX('iBoxx inputs'!B:B,MATCH($A6006,'iBoxx inputs'!$A:$A,0)),D6005))</f>
        <v>#N/A</v>
      </c>
      <c r="E6006" s="6" t="e">
        <f>IF($A6006&gt;DataEnd,NA(),IFERROR(INDEX('iBoxx inputs'!C:C,MATCH($A6006,'iBoxx inputs'!$A:$A,0)),E6005))</f>
        <v>#N/A</v>
      </c>
      <c r="F6006" s="6" t="e">
        <f>IF($A6006&gt;DataEnd,NA(),IFERROR(INDEX('Bank of England inputs'!D:D,MATCH($A6006,'Bank of England inputs'!$A:$A,0),0),F6005))</f>
        <v>#N/A</v>
      </c>
      <c r="G6006" s="19"/>
      <c r="H6006" s="5">
        <f t="shared" si="546"/>
        <v>44473</v>
      </c>
      <c r="I6006" s="6" t="e">
        <f t="shared" si="547"/>
        <v>#N/A</v>
      </c>
      <c r="J6006" s="6" t="e">
        <f t="shared" si="548"/>
        <v>#N/A</v>
      </c>
      <c r="K6006" s="19">
        <f t="shared" si="549"/>
        <v>2528</v>
      </c>
      <c r="L6006" s="6" t="e">
        <f t="shared" ca="1" si="550"/>
        <v>#N/A</v>
      </c>
    </row>
    <row r="6007" spans="1:12" x14ac:dyDescent="0.2">
      <c r="A6007" s="5">
        <f>IF(AND(dateA=1,A6006&lt;DataEnd),'iBoxx inputs'!A6011,IF(AND(dateA=2,A6006&lt;DataEnd),'Bank of England inputs'!A6011,IF(dateA=3,A6006+1,IF(dateA=4,WORKDAY(A6006,1,),WORKDAY(A6006,1,holidayQ)))))</f>
        <v>44474</v>
      </c>
      <c r="B6007" s="35" t="e">
        <f>MATCH(A6007,'iBoxx inputs'!A:A,0)</f>
        <v>#N/A</v>
      </c>
      <c r="C6007" s="35" t="e">
        <f>MATCH(A6007,'Bank of England inputs'!A:A,0)</f>
        <v>#N/A</v>
      </c>
      <c r="D6007" s="6" t="e">
        <f>IF($A6007&gt;DataEnd,NA(),IFERROR(INDEX('iBoxx inputs'!B:B,MATCH($A6007,'iBoxx inputs'!$A:$A,0)),D6006))</f>
        <v>#N/A</v>
      </c>
      <c r="E6007" s="6" t="e">
        <f>IF($A6007&gt;DataEnd,NA(),IFERROR(INDEX('iBoxx inputs'!C:C,MATCH($A6007,'iBoxx inputs'!$A:$A,0)),E6006))</f>
        <v>#N/A</v>
      </c>
      <c r="F6007" s="6" t="e">
        <f>IF($A6007&gt;DataEnd,NA(),IFERROR(INDEX('Bank of England inputs'!D:D,MATCH($A6007,'Bank of England inputs'!$A:$A,0),0),F6006))</f>
        <v>#N/A</v>
      </c>
      <c r="G6007" s="19"/>
      <c r="H6007" s="5">
        <f t="shared" si="546"/>
        <v>44474</v>
      </c>
      <c r="I6007" s="6" t="e">
        <f t="shared" si="547"/>
        <v>#N/A</v>
      </c>
      <c r="J6007" s="6" t="e">
        <f t="shared" si="548"/>
        <v>#N/A</v>
      </c>
      <c r="K6007" s="19">
        <f t="shared" si="549"/>
        <v>2528</v>
      </c>
      <c r="L6007" s="6" t="e">
        <f t="shared" ca="1" si="550"/>
        <v>#N/A</v>
      </c>
    </row>
    <row r="6008" spans="1:12" x14ac:dyDescent="0.2">
      <c r="A6008" s="5">
        <f>IF(AND(dateA=1,A6007&lt;DataEnd),'iBoxx inputs'!A6012,IF(AND(dateA=2,A6007&lt;DataEnd),'Bank of England inputs'!A6012,IF(dateA=3,A6007+1,IF(dateA=4,WORKDAY(A6007,1,),WORKDAY(A6007,1,holidayQ)))))</f>
        <v>44475</v>
      </c>
      <c r="B6008" s="35" t="e">
        <f>MATCH(A6008,'iBoxx inputs'!A:A,0)</f>
        <v>#N/A</v>
      </c>
      <c r="C6008" s="35" t="e">
        <f>MATCH(A6008,'Bank of England inputs'!A:A,0)</f>
        <v>#N/A</v>
      </c>
      <c r="D6008" s="6" t="e">
        <f>IF($A6008&gt;DataEnd,NA(),IFERROR(INDEX('iBoxx inputs'!B:B,MATCH($A6008,'iBoxx inputs'!$A:$A,0)),D6007))</f>
        <v>#N/A</v>
      </c>
      <c r="E6008" s="6" t="e">
        <f>IF($A6008&gt;DataEnd,NA(),IFERROR(INDEX('iBoxx inputs'!C:C,MATCH($A6008,'iBoxx inputs'!$A:$A,0)),E6007))</f>
        <v>#N/A</v>
      </c>
      <c r="F6008" s="6" t="e">
        <f>IF($A6008&gt;DataEnd,NA(),IFERROR(INDEX('Bank of England inputs'!D:D,MATCH($A6008,'Bank of England inputs'!$A:$A,0),0),F6007))</f>
        <v>#N/A</v>
      </c>
      <c r="G6008" s="19"/>
      <c r="H6008" s="5">
        <f t="shared" si="546"/>
        <v>44475</v>
      </c>
      <c r="I6008" s="6" t="e">
        <f t="shared" si="547"/>
        <v>#N/A</v>
      </c>
      <c r="J6008" s="6" t="e">
        <f t="shared" si="548"/>
        <v>#N/A</v>
      </c>
      <c r="K6008" s="19">
        <f t="shared" si="549"/>
        <v>2528</v>
      </c>
      <c r="L6008" s="6" t="e">
        <f t="shared" ca="1" si="550"/>
        <v>#N/A</v>
      </c>
    </row>
    <row r="6009" spans="1:12" x14ac:dyDescent="0.2">
      <c r="A6009" s="5">
        <f>IF(AND(dateA=1,A6008&lt;DataEnd),'iBoxx inputs'!A6013,IF(AND(dateA=2,A6008&lt;DataEnd),'Bank of England inputs'!A6013,IF(dateA=3,A6008+1,IF(dateA=4,WORKDAY(A6008,1,),WORKDAY(A6008,1,holidayQ)))))</f>
        <v>44476</v>
      </c>
      <c r="B6009" s="35" t="e">
        <f>MATCH(A6009,'iBoxx inputs'!A:A,0)</f>
        <v>#N/A</v>
      </c>
      <c r="C6009" s="35" t="e">
        <f>MATCH(A6009,'Bank of England inputs'!A:A,0)</f>
        <v>#N/A</v>
      </c>
      <c r="D6009" s="6" t="e">
        <f>IF($A6009&gt;DataEnd,NA(),IFERROR(INDEX('iBoxx inputs'!B:B,MATCH($A6009,'iBoxx inputs'!$A:$A,0)),D6008))</f>
        <v>#N/A</v>
      </c>
      <c r="E6009" s="6" t="e">
        <f>IF($A6009&gt;DataEnd,NA(),IFERROR(INDEX('iBoxx inputs'!C:C,MATCH($A6009,'iBoxx inputs'!$A:$A,0)),E6008))</f>
        <v>#N/A</v>
      </c>
      <c r="F6009" s="6" t="e">
        <f>IF($A6009&gt;DataEnd,NA(),IFERROR(INDEX('Bank of England inputs'!D:D,MATCH($A6009,'Bank of England inputs'!$A:$A,0),0),F6008))</f>
        <v>#N/A</v>
      </c>
      <c r="G6009" s="19"/>
      <c r="H6009" s="5">
        <f t="shared" si="546"/>
        <v>44476</v>
      </c>
      <c r="I6009" s="6" t="e">
        <f t="shared" si="547"/>
        <v>#N/A</v>
      </c>
      <c r="J6009" s="6" t="e">
        <f t="shared" si="548"/>
        <v>#N/A</v>
      </c>
      <c r="K6009" s="19">
        <f t="shared" si="549"/>
        <v>2528</v>
      </c>
      <c r="L6009" s="6" t="e">
        <f t="shared" ca="1" si="550"/>
        <v>#N/A</v>
      </c>
    </row>
    <row r="6010" spans="1:12" x14ac:dyDescent="0.2">
      <c r="A6010" s="5">
        <f>IF(AND(dateA=1,A6009&lt;DataEnd),'iBoxx inputs'!A6014,IF(AND(dateA=2,A6009&lt;DataEnd),'Bank of England inputs'!A6014,IF(dateA=3,A6009+1,IF(dateA=4,WORKDAY(A6009,1,),WORKDAY(A6009,1,holidayQ)))))</f>
        <v>44477</v>
      </c>
      <c r="B6010" s="35" t="e">
        <f>MATCH(A6010,'iBoxx inputs'!A:A,0)</f>
        <v>#N/A</v>
      </c>
      <c r="C6010" s="35" t="e">
        <f>MATCH(A6010,'Bank of England inputs'!A:A,0)</f>
        <v>#N/A</v>
      </c>
      <c r="D6010" s="6" t="e">
        <f>IF($A6010&gt;DataEnd,NA(),IFERROR(INDEX('iBoxx inputs'!B:B,MATCH($A6010,'iBoxx inputs'!$A:$A,0)),D6009))</f>
        <v>#N/A</v>
      </c>
      <c r="E6010" s="6" t="e">
        <f>IF($A6010&gt;DataEnd,NA(),IFERROR(INDEX('iBoxx inputs'!C:C,MATCH($A6010,'iBoxx inputs'!$A:$A,0)),E6009))</f>
        <v>#N/A</v>
      </c>
      <c r="F6010" s="6" t="e">
        <f>IF($A6010&gt;DataEnd,NA(),IFERROR(INDEX('Bank of England inputs'!D:D,MATCH($A6010,'Bank of England inputs'!$A:$A,0),0),F6009))</f>
        <v>#N/A</v>
      </c>
      <c r="G6010" s="19"/>
      <c r="H6010" s="5">
        <f t="shared" si="546"/>
        <v>44477</v>
      </c>
      <c r="I6010" s="6" t="e">
        <f t="shared" si="547"/>
        <v>#N/A</v>
      </c>
      <c r="J6010" s="6" t="e">
        <f t="shared" si="548"/>
        <v>#N/A</v>
      </c>
      <c r="K6010" s="19">
        <f t="shared" si="549"/>
        <v>2529</v>
      </c>
      <c r="L6010" s="6" t="e">
        <f t="shared" ca="1" si="550"/>
        <v>#N/A</v>
      </c>
    </row>
    <row r="6011" spans="1:12" x14ac:dyDescent="0.2">
      <c r="A6011" s="5">
        <f>IF(AND(dateA=1,A6010&lt;DataEnd),'iBoxx inputs'!A6015,IF(AND(dateA=2,A6010&lt;DataEnd),'Bank of England inputs'!A6015,IF(dateA=3,A6010+1,IF(dateA=4,WORKDAY(A6010,1,),WORKDAY(A6010,1,holidayQ)))))</f>
        <v>44480</v>
      </c>
      <c r="B6011" s="35" t="e">
        <f>MATCH(A6011,'iBoxx inputs'!A:A,0)</f>
        <v>#N/A</v>
      </c>
      <c r="C6011" s="35" t="e">
        <f>MATCH(A6011,'Bank of England inputs'!A:A,0)</f>
        <v>#N/A</v>
      </c>
      <c r="D6011" s="6" t="e">
        <f>IF($A6011&gt;DataEnd,NA(),IFERROR(INDEX('iBoxx inputs'!B:B,MATCH($A6011,'iBoxx inputs'!$A:$A,0)),D6010))</f>
        <v>#N/A</v>
      </c>
      <c r="E6011" s="6" t="e">
        <f>IF($A6011&gt;DataEnd,NA(),IFERROR(INDEX('iBoxx inputs'!C:C,MATCH($A6011,'iBoxx inputs'!$A:$A,0)),E6010))</f>
        <v>#N/A</v>
      </c>
      <c r="F6011" s="6" t="e">
        <f>IF($A6011&gt;DataEnd,NA(),IFERROR(INDEX('Bank of England inputs'!D:D,MATCH($A6011,'Bank of England inputs'!$A:$A,0),0),F6010))</f>
        <v>#N/A</v>
      </c>
      <c r="G6011" s="19"/>
      <c r="H6011" s="5">
        <f t="shared" si="546"/>
        <v>44480</v>
      </c>
      <c r="I6011" s="6" t="e">
        <f t="shared" si="547"/>
        <v>#N/A</v>
      </c>
      <c r="J6011" s="6" t="e">
        <f t="shared" si="548"/>
        <v>#N/A</v>
      </c>
      <c r="K6011" s="19">
        <f t="shared" si="549"/>
        <v>2528</v>
      </c>
      <c r="L6011" s="6" t="e">
        <f t="shared" ca="1" si="550"/>
        <v>#N/A</v>
      </c>
    </row>
    <row r="6012" spans="1:12" x14ac:dyDescent="0.2">
      <c r="A6012" s="5">
        <f>IF(AND(dateA=1,A6011&lt;DataEnd),'iBoxx inputs'!A6016,IF(AND(dateA=2,A6011&lt;DataEnd),'Bank of England inputs'!A6016,IF(dateA=3,A6011+1,IF(dateA=4,WORKDAY(A6011,1,),WORKDAY(A6011,1,holidayQ)))))</f>
        <v>44481</v>
      </c>
      <c r="B6012" s="35" t="e">
        <f>MATCH(A6012,'iBoxx inputs'!A:A,0)</f>
        <v>#N/A</v>
      </c>
      <c r="C6012" s="35" t="e">
        <f>MATCH(A6012,'Bank of England inputs'!A:A,0)</f>
        <v>#N/A</v>
      </c>
      <c r="D6012" s="6" t="e">
        <f>IF($A6012&gt;DataEnd,NA(),IFERROR(INDEX('iBoxx inputs'!B:B,MATCH($A6012,'iBoxx inputs'!$A:$A,0)),D6011))</f>
        <v>#N/A</v>
      </c>
      <c r="E6012" s="6" t="e">
        <f>IF($A6012&gt;DataEnd,NA(),IFERROR(INDEX('iBoxx inputs'!C:C,MATCH($A6012,'iBoxx inputs'!$A:$A,0)),E6011))</f>
        <v>#N/A</v>
      </c>
      <c r="F6012" s="6" t="e">
        <f>IF($A6012&gt;DataEnd,NA(),IFERROR(INDEX('Bank of England inputs'!D:D,MATCH($A6012,'Bank of England inputs'!$A:$A,0),0),F6011))</f>
        <v>#N/A</v>
      </c>
      <c r="G6012" s="19"/>
      <c r="H6012" s="5">
        <f t="shared" si="546"/>
        <v>44481</v>
      </c>
      <c r="I6012" s="6" t="e">
        <f t="shared" si="547"/>
        <v>#N/A</v>
      </c>
      <c r="J6012" s="6" t="e">
        <f t="shared" si="548"/>
        <v>#N/A</v>
      </c>
      <c r="K6012" s="19">
        <f t="shared" si="549"/>
        <v>2528</v>
      </c>
      <c r="L6012" s="6" t="e">
        <f t="shared" ca="1" si="550"/>
        <v>#N/A</v>
      </c>
    </row>
    <row r="6013" spans="1:12" x14ac:dyDescent="0.2">
      <c r="A6013" s="5">
        <f>IF(AND(dateA=1,A6012&lt;DataEnd),'iBoxx inputs'!A6017,IF(AND(dateA=2,A6012&lt;DataEnd),'Bank of England inputs'!A6017,IF(dateA=3,A6012+1,IF(dateA=4,WORKDAY(A6012,1,),WORKDAY(A6012,1,holidayQ)))))</f>
        <v>44482</v>
      </c>
      <c r="B6013" s="35" t="e">
        <f>MATCH(A6013,'iBoxx inputs'!A:A,0)</f>
        <v>#N/A</v>
      </c>
      <c r="C6013" s="35" t="e">
        <f>MATCH(A6013,'Bank of England inputs'!A:A,0)</f>
        <v>#N/A</v>
      </c>
      <c r="D6013" s="6" t="e">
        <f>IF($A6013&gt;DataEnd,NA(),IFERROR(INDEX('iBoxx inputs'!B:B,MATCH($A6013,'iBoxx inputs'!$A:$A,0)),D6012))</f>
        <v>#N/A</v>
      </c>
      <c r="E6013" s="6" t="e">
        <f>IF($A6013&gt;DataEnd,NA(),IFERROR(INDEX('iBoxx inputs'!C:C,MATCH($A6013,'iBoxx inputs'!$A:$A,0)),E6012))</f>
        <v>#N/A</v>
      </c>
      <c r="F6013" s="6" t="e">
        <f>IF($A6013&gt;DataEnd,NA(),IFERROR(INDEX('Bank of England inputs'!D:D,MATCH($A6013,'Bank of England inputs'!$A:$A,0),0),F6012))</f>
        <v>#N/A</v>
      </c>
      <c r="G6013" s="19"/>
      <c r="H6013" s="5">
        <f t="shared" si="546"/>
        <v>44482</v>
      </c>
      <c r="I6013" s="6" t="e">
        <f t="shared" si="547"/>
        <v>#N/A</v>
      </c>
      <c r="J6013" s="6" t="e">
        <f t="shared" si="548"/>
        <v>#N/A</v>
      </c>
      <c r="K6013" s="19">
        <f t="shared" si="549"/>
        <v>2528</v>
      </c>
      <c r="L6013" s="6" t="e">
        <f t="shared" ca="1" si="550"/>
        <v>#N/A</v>
      </c>
    </row>
    <row r="6014" spans="1:12" x14ac:dyDescent="0.2">
      <c r="A6014" s="5">
        <f>IF(AND(dateA=1,A6013&lt;DataEnd),'iBoxx inputs'!A6018,IF(AND(dateA=2,A6013&lt;DataEnd),'Bank of England inputs'!A6018,IF(dateA=3,A6013+1,IF(dateA=4,WORKDAY(A6013,1,),WORKDAY(A6013,1,holidayQ)))))</f>
        <v>44483</v>
      </c>
      <c r="B6014" s="35" t="e">
        <f>MATCH(A6014,'iBoxx inputs'!A:A,0)</f>
        <v>#N/A</v>
      </c>
      <c r="C6014" s="35" t="e">
        <f>MATCH(A6014,'Bank of England inputs'!A:A,0)</f>
        <v>#N/A</v>
      </c>
      <c r="D6014" s="6" t="e">
        <f>IF($A6014&gt;DataEnd,NA(),IFERROR(INDEX('iBoxx inputs'!B:B,MATCH($A6014,'iBoxx inputs'!$A:$A,0)),D6013))</f>
        <v>#N/A</v>
      </c>
      <c r="E6014" s="6" t="e">
        <f>IF($A6014&gt;DataEnd,NA(),IFERROR(INDEX('iBoxx inputs'!C:C,MATCH($A6014,'iBoxx inputs'!$A:$A,0)),E6013))</f>
        <v>#N/A</v>
      </c>
      <c r="F6014" s="6" t="e">
        <f>IF($A6014&gt;DataEnd,NA(),IFERROR(INDEX('Bank of England inputs'!D:D,MATCH($A6014,'Bank of England inputs'!$A:$A,0),0),F6013))</f>
        <v>#N/A</v>
      </c>
      <c r="G6014" s="19"/>
      <c r="H6014" s="5">
        <f t="shared" si="546"/>
        <v>44483</v>
      </c>
      <c r="I6014" s="6" t="e">
        <f t="shared" si="547"/>
        <v>#N/A</v>
      </c>
      <c r="J6014" s="6" t="e">
        <f t="shared" si="548"/>
        <v>#N/A</v>
      </c>
      <c r="K6014" s="19">
        <f t="shared" si="549"/>
        <v>2528</v>
      </c>
      <c r="L6014" s="6" t="e">
        <f t="shared" ca="1" si="550"/>
        <v>#N/A</v>
      </c>
    </row>
    <row r="6015" spans="1:12" x14ac:dyDescent="0.2">
      <c r="A6015" s="5">
        <f>IF(AND(dateA=1,A6014&lt;DataEnd),'iBoxx inputs'!A6019,IF(AND(dateA=2,A6014&lt;DataEnd),'Bank of England inputs'!A6019,IF(dateA=3,A6014+1,IF(dateA=4,WORKDAY(A6014,1,),WORKDAY(A6014,1,holidayQ)))))</f>
        <v>44484</v>
      </c>
      <c r="B6015" s="35" t="e">
        <f>MATCH(A6015,'iBoxx inputs'!A:A,0)</f>
        <v>#N/A</v>
      </c>
      <c r="C6015" s="35" t="e">
        <f>MATCH(A6015,'Bank of England inputs'!A:A,0)</f>
        <v>#N/A</v>
      </c>
      <c r="D6015" s="6" t="e">
        <f>IF($A6015&gt;DataEnd,NA(),IFERROR(INDEX('iBoxx inputs'!B:B,MATCH($A6015,'iBoxx inputs'!$A:$A,0)),D6014))</f>
        <v>#N/A</v>
      </c>
      <c r="E6015" s="6" t="e">
        <f>IF($A6015&gt;DataEnd,NA(),IFERROR(INDEX('iBoxx inputs'!C:C,MATCH($A6015,'iBoxx inputs'!$A:$A,0)),E6014))</f>
        <v>#N/A</v>
      </c>
      <c r="F6015" s="6" t="e">
        <f>IF($A6015&gt;DataEnd,NA(),IFERROR(INDEX('Bank of England inputs'!D:D,MATCH($A6015,'Bank of England inputs'!$A:$A,0),0),F6014))</f>
        <v>#N/A</v>
      </c>
      <c r="G6015" s="19"/>
      <c r="H6015" s="5">
        <f t="shared" si="546"/>
        <v>44484</v>
      </c>
      <c r="I6015" s="6" t="e">
        <f t="shared" si="547"/>
        <v>#N/A</v>
      </c>
      <c r="J6015" s="6" t="e">
        <f t="shared" si="548"/>
        <v>#N/A</v>
      </c>
      <c r="K6015" s="19">
        <f t="shared" si="549"/>
        <v>2529</v>
      </c>
      <c r="L6015" s="6" t="e">
        <f t="shared" ca="1" si="550"/>
        <v>#N/A</v>
      </c>
    </row>
    <row r="6016" spans="1:12" x14ac:dyDescent="0.2">
      <c r="A6016" s="5">
        <f>IF(AND(dateA=1,A6015&lt;DataEnd),'iBoxx inputs'!A6020,IF(AND(dateA=2,A6015&lt;DataEnd),'Bank of England inputs'!A6020,IF(dateA=3,A6015+1,IF(dateA=4,WORKDAY(A6015,1,),WORKDAY(A6015,1,holidayQ)))))</f>
        <v>44487</v>
      </c>
      <c r="B6016" s="35" t="e">
        <f>MATCH(A6016,'iBoxx inputs'!A:A,0)</f>
        <v>#N/A</v>
      </c>
      <c r="C6016" s="35" t="e">
        <f>MATCH(A6016,'Bank of England inputs'!A:A,0)</f>
        <v>#N/A</v>
      </c>
      <c r="D6016" s="6" t="e">
        <f>IF($A6016&gt;DataEnd,NA(),IFERROR(INDEX('iBoxx inputs'!B:B,MATCH($A6016,'iBoxx inputs'!$A:$A,0)),D6015))</f>
        <v>#N/A</v>
      </c>
      <c r="E6016" s="6" t="e">
        <f>IF($A6016&gt;DataEnd,NA(),IFERROR(INDEX('iBoxx inputs'!C:C,MATCH($A6016,'iBoxx inputs'!$A:$A,0)),E6015))</f>
        <v>#N/A</v>
      </c>
      <c r="F6016" s="6" t="e">
        <f>IF($A6016&gt;DataEnd,NA(),IFERROR(INDEX('Bank of England inputs'!D:D,MATCH($A6016,'Bank of England inputs'!$A:$A,0),0),F6015))</f>
        <v>#N/A</v>
      </c>
      <c r="G6016" s="19"/>
      <c r="H6016" s="5">
        <f t="shared" si="546"/>
        <v>44487</v>
      </c>
      <c r="I6016" s="6" t="e">
        <f t="shared" si="547"/>
        <v>#N/A</v>
      </c>
      <c r="J6016" s="6" t="e">
        <f t="shared" si="548"/>
        <v>#N/A</v>
      </c>
      <c r="K6016" s="19">
        <f t="shared" si="549"/>
        <v>2528</v>
      </c>
      <c r="L6016" s="6" t="e">
        <f t="shared" ca="1" si="550"/>
        <v>#N/A</v>
      </c>
    </row>
    <row r="6017" spans="1:12" x14ac:dyDescent="0.2">
      <c r="A6017" s="5">
        <f>IF(AND(dateA=1,A6016&lt;DataEnd),'iBoxx inputs'!A6021,IF(AND(dateA=2,A6016&lt;DataEnd),'Bank of England inputs'!A6021,IF(dateA=3,A6016+1,IF(dateA=4,WORKDAY(A6016,1,),WORKDAY(A6016,1,holidayQ)))))</f>
        <v>44488</v>
      </c>
      <c r="B6017" s="35" t="e">
        <f>MATCH(A6017,'iBoxx inputs'!A:A,0)</f>
        <v>#N/A</v>
      </c>
      <c r="C6017" s="35" t="e">
        <f>MATCH(A6017,'Bank of England inputs'!A:A,0)</f>
        <v>#N/A</v>
      </c>
      <c r="D6017" s="6" t="e">
        <f>IF($A6017&gt;DataEnd,NA(),IFERROR(INDEX('iBoxx inputs'!B:B,MATCH($A6017,'iBoxx inputs'!$A:$A,0)),D6016))</f>
        <v>#N/A</v>
      </c>
      <c r="E6017" s="6" t="e">
        <f>IF($A6017&gt;DataEnd,NA(),IFERROR(INDEX('iBoxx inputs'!C:C,MATCH($A6017,'iBoxx inputs'!$A:$A,0)),E6016))</f>
        <v>#N/A</v>
      </c>
      <c r="F6017" s="6" t="e">
        <f>IF($A6017&gt;DataEnd,NA(),IFERROR(INDEX('Bank of England inputs'!D:D,MATCH($A6017,'Bank of England inputs'!$A:$A,0),0),F6016))</f>
        <v>#N/A</v>
      </c>
      <c r="G6017" s="19"/>
      <c r="H6017" s="5">
        <f t="shared" si="546"/>
        <v>44488</v>
      </c>
      <c r="I6017" s="6" t="e">
        <f t="shared" si="547"/>
        <v>#N/A</v>
      </c>
      <c r="J6017" s="6" t="e">
        <f t="shared" si="548"/>
        <v>#N/A</v>
      </c>
      <c r="K6017" s="19">
        <f t="shared" si="549"/>
        <v>2528</v>
      </c>
      <c r="L6017" s="6" t="e">
        <f t="shared" ca="1" si="550"/>
        <v>#N/A</v>
      </c>
    </row>
    <row r="6018" spans="1:12" x14ac:dyDescent="0.2">
      <c r="A6018" s="5">
        <f>IF(AND(dateA=1,A6017&lt;DataEnd),'iBoxx inputs'!A6022,IF(AND(dateA=2,A6017&lt;DataEnd),'Bank of England inputs'!A6022,IF(dateA=3,A6017+1,IF(dateA=4,WORKDAY(A6017,1,),WORKDAY(A6017,1,holidayQ)))))</f>
        <v>44489</v>
      </c>
      <c r="B6018" s="35" t="e">
        <f>MATCH(A6018,'iBoxx inputs'!A:A,0)</f>
        <v>#N/A</v>
      </c>
      <c r="C6018" s="35" t="e">
        <f>MATCH(A6018,'Bank of England inputs'!A:A,0)</f>
        <v>#N/A</v>
      </c>
      <c r="D6018" s="6" t="e">
        <f>IF($A6018&gt;DataEnd,NA(),IFERROR(INDEX('iBoxx inputs'!B:B,MATCH($A6018,'iBoxx inputs'!$A:$A,0)),D6017))</f>
        <v>#N/A</v>
      </c>
      <c r="E6018" s="6" t="e">
        <f>IF($A6018&gt;DataEnd,NA(),IFERROR(INDEX('iBoxx inputs'!C:C,MATCH($A6018,'iBoxx inputs'!$A:$A,0)),E6017))</f>
        <v>#N/A</v>
      </c>
      <c r="F6018" s="6" t="e">
        <f>IF($A6018&gt;DataEnd,NA(),IFERROR(INDEX('Bank of England inputs'!D:D,MATCH($A6018,'Bank of England inputs'!$A:$A,0),0),F6017))</f>
        <v>#N/A</v>
      </c>
      <c r="G6018" s="19"/>
      <c r="H6018" s="5">
        <f t="shared" ref="H6018:H6081" si="551">A6018</f>
        <v>44489</v>
      </c>
      <c r="I6018" s="6" t="e">
        <f t="shared" ref="I6018:I6081" si="552">(D6018+E6018)/2</f>
        <v>#N/A</v>
      </c>
      <c r="J6018" s="6" t="e">
        <f t="shared" ref="J6018:J6081" si="553">((1+I6018/100)/(1+F6018/100)-1)*100</f>
        <v>#N/A</v>
      </c>
      <c r="K6018" s="19">
        <f t="shared" si="549"/>
        <v>2528</v>
      </c>
      <c r="L6018" s="6" t="e">
        <f t="shared" ca="1" si="550"/>
        <v>#N/A</v>
      </c>
    </row>
    <row r="6019" spans="1:12" x14ac:dyDescent="0.2">
      <c r="A6019" s="5">
        <f>IF(AND(dateA=1,A6018&lt;DataEnd),'iBoxx inputs'!A6023,IF(AND(dateA=2,A6018&lt;DataEnd),'Bank of England inputs'!A6023,IF(dateA=3,A6018+1,IF(dateA=4,WORKDAY(A6018,1,),WORKDAY(A6018,1,holidayQ)))))</f>
        <v>44490</v>
      </c>
      <c r="B6019" s="35" t="e">
        <f>MATCH(A6019,'iBoxx inputs'!A:A,0)</f>
        <v>#N/A</v>
      </c>
      <c r="C6019" s="35" t="e">
        <f>MATCH(A6019,'Bank of England inputs'!A:A,0)</f>
        <v>#N/A</v>
      </c>
      <c r="D6019" s="6" t="e">
        <f>IF($A6019&gt;DataEnd,NA(),IFERROR(INDEX('iBoxx inputs'!B:B,MATCH($A6019,'iBoxx inputs'!$A:$A,0)),D6018))</f>
        <v>#N/A</v>
      </c>
      <c r="E6019" s="6" t="e">
        <f>IF($A6019&gt;DataEnd,NA(),IFERROR(INDEX('iBoxx inputs'!C:C,MATCH($A6019,'iBoxx inputs'!$A:$A,0)),E6018))</f>
        <v>#N/A</v>
      </c>
      <c r="F6019" s="6" t="e">
        <f>IF($A6019&gt;DataEnd,NA(),IFERROR(INDEX('Bank of England inputs'!D:D,MATCH($A6019,'Bank of England inputs'!$A:$A,0),0),F6018))</f>
        <v>#N/A</v>
      </c>
      <c r="G6019" s="19"/>
      <c r="H6019" s="5">
        <f t="shared" si="551"/>
        <v>44490</v>
      </c>
      <c r="I6019" s="6" t="e">
        <f t="shared" si="552"/>
        <v>#N/A</v>
      </c>
      <c r="J6019" s="6" t="e">
        <f t="shared" si="553"/>
        <v>#N/A</v>
      </c>
      <c r="K6019" s="19">
        <f t="shared" si="549"/>
        <v>2528</v>
      </c>
      <c r="L6019" s="6" t="e">
        <f t="shared" ca="1" si="550"/>
        <v>#N/A</v>
      </c>
    </row>
    <row r="6020" spans="1:12" x14ac:dyDescent="0.2">
      <c r="A6020" s="5">
        <f>IF(AND(dateA=1,A6019&lt;DataEnd),'iBoxx inputs'!A6024,IF(AND(dateA=2,A6019&lt;DataEnd),'Bank of England inputs'!A6024,IF(dateA=3,A6019+1,IF(dateA=4,WORKDAY(A6019,1,),WORKDAY(A6019,1,holidayQ)))))</f>
        <v>44491</v>
      </c>
      <c r="B6020" s="35" t="e">
        <f>MATCH(A6020,'iBoxx inputs'!A:A,0)</f>
        <v>#N/A</v>
      </c>
      <c r="C6020" s="35" t="e">
        <f>MATCH(A6020,'Bank of England inputs'!A:A,0)</f>
        <v>#N/A</v>
      </c>
      <c r="D6020" s="6" t="e">
        <f>IF($A6020&gt;DataEnd,NA(),IFERROR(INDEX('iBoxx inputs'!B:B,MATCH($A6020,'iBoxx inputs'!$A:$A,0)),D6019))</f>
        <v>#N/A</v>
      </c>
      <c r="E6020" s="6" t="e">
        <f>IF($A6020&gt;DataEnd,NA(),IFERROR(INDEX('iBoxx inputs'!C:C,MATCH($A6020,'iBoxx inputs'!$A:$A,0)),E6019))</f>
        <v>#N/A</v>
      </c>
      <c r="F6020" s="6" t="e">
        <f>IF($A6020&gt;DataEnd,NA(),IFERROR(INDEX('Bank of England inputs'!D:D,MATCH($A6020,'Bank of England inputs'!$A:$A,0),0),F6019))</f>
        <v>#N/A</v>
      </c>
      <c r="G6020" s="19"/>
      <c r="H6020" s="5">
        <f t="shared" si="551"/>
        <v>44491</v>
      </c>
      <c r="I6020" s="6" t="e">
        <f t="shared" si="552"/>
        <v>#N/A</v>
      </c>
      <c r="J6020" s="6" t="e">
        <f t="shared" si="553"/>
        <v>#N/A</v>
      </c>
      <c r="K6020" s="19">
        <f t="shared" si="549"/>
        <v>2529</v>
      </c>
      <c r="L6020" s="6" t="e">
        <f t="shared" ca="1" si="550"/>
        <v>#N/A</v>
      </c>
    </row>
    <row r="6021" spans="1:12" x14ac:dyDescent="0.2">
      <c r="A6021" s="5">
        <f>IF(AND(dateA=1,A6020&lt;DataEnd),'iBoxx inputs'!A6025,IF(AND(dateA=2,A6020&lt;DataEnd),'Bank of England inputs'!A6025,IF(dateA=3,A6020+1,IF(dateA=4,WORKDAY(A6020,1,),WORKDAY(A6020,1,holidayQ)))))</f>
        <v>44494</v>
      </c>
      <c r="B6021" s="35" t="e">
        <f>MATCH(A6021,'iBoxx inputs'!A:A,0)</f>
        <v>#N/A</v>
      </c>
      <c r="C6021" s="35" t="e">
        <f>MATCH(A6021,'Bank of England inputs'!A:A,0)</f>
        <v>#N/A</v>
      </c>
      <c r="D6021" s="6" t="e">
        <f>IF($A6021&gt;DataEnd,NA(),IFERROR(INDEX('iBoxx inputs'!B:B,MATCH($A6021,'iBoxx inputs'!$A:$A,0)),D6020))</f>
        <v>#N/A</v>
      </c>
      <c r="E6021" s="6" t="e">
        <f>IF($A6021&gt;DataEnd,NA(),IFERROR(INDEX('iBoxx inputs'!C:C,MATCH($A6021,'iBoxx inputs'!$A:$A,0)),E6020))</f>
        <v>#N/A</v>
      </c>
      <c r="F6021" s="6" t="e">
        <f>IF($A6021&gt;DataEnd,NA(),IFERROR(INDEX('Bank of England inputs'!D:D,MATCH($A6021,'Bank of England inputs'!$A:$A,0),0),F6020))</f>
        <v>#N/A</v>
      </c>
      <c r="G6021" s="19"/>
      <c r="H6021" s="5">
        <f t="shared" si="551"/>
        <v>44494</v>
      </c>
      <c r="I6021" s="6" t="e">
        <f t="shared" si="552"/>
        <v>#N/A</v>
      </c>
      <c r="J6021" s="6" t="e">
        <f t="shared" si="553"/>
        <v>#N/A</v>
      </c>
      <c r="K6021" s="19">
        <f t="shared" si="549"/>
        <v>2528</v>
      </c>
      <c r="L6021" s="6" t="e">
        <f t="shared" ca="1" si="550"/>
        <v>#N/A</v>
      </c>
    </row>
    <row r="6022" spans="1:12" x14ac:dyDescent="0.2">
      <c r="A6022" s="5">
        <f>IF(AND(dateA=1,A6021&lt;DataEnd),'iBoxx inputs'!A6026,IF(AND(dateA=2,A6021&lt;DataEnd),'Bank of England inputs'!A6026,IF(dateA=3,A6021+1,IF(dateA=4,WORKDAY(A6021,1,),WORKDAY(A6021,1,holidayQ)))))</f>
        <v>44495</v>
      </c>
      <c r="B6022" s="35" t="e">
        <f>MATCH(A6022,'iBoxx inputs'!A:A,0)</f>
        <v>#N/A</v>
      </c>
      <c r="C6022" s="35" t="e">
        <f>MATCH(A6022,'Bank of England inputs'!A:A,0)</f>
        <v>#N/A</v>
      </c>
      <c r="D6022" s="6" t="e">
        <f>IF($A6022&gt;DataEnd,NA(),IFERROR(INDEX('iBoxx inputs'!B:B,MATCH($A6022,'iBoxx inputs'!$A:$A,0)),D6021))</f>
        <v>#N/A</v>
      </c>
      <c r="E6022" s="6" t="e">
        <f>IF($A6022&gt;DataEnd,NA(),IFERROR(INDEX('iBoxx inputs'!C:C,MATCH($A6022,'iBoxx inputs'!$A:$A,0)),E6021))</f>
        <v>#N/A</v>
      </c>
      <c r="F6022" s="6" t="e">
        <f>IF($A6022&gt;DataEnd,NA(),IFERROR(INDEX('Bank of England inputs'!D:D,MATCH($A6022,'Bank of England inputs'!$A:$A,0),0),F6021))</f>
        <v>#N/A</v>
      </c>
      <c r="G6022" s="19"/>
      <c r="H6022" s="5">
        <f t="shared" si="551"/>
        <v>44495</v>
      </c>
      <c r="I6022" s="6" t="e">
        <f t="shared" si="552"/>
        <v>#N/A</v>
      </c>
      <c r="J6022" s="6" t="e">
        <f t="shared" si="553"/>
        <v>#N/A</v>
      </c>
      <c r="K6022" s="19">
        <f t="shared" si="549"/>
        <v>2528</v>
      </c>
      <c r="L6022" s="6" t="e">
        <f t="shared" ca="1" si="550"/>
        <v>#N/A</v>
      </c>
    </row>
    <row r="6023" spans="1:12" x14ac:dyDescent="0.2">
      <c r="A6023" s="5">
        <f>IF(AND(dateA=1,A6022&lt;DataEnd),'iBoxx inputs'!A6027,IF(AND(dateA=2,A6022&lt;DataEnd),'Bank of England inputs'!A6027,IF(dateA=3,A6022+1,IF(dateA=4,WORKDAY(A6022,1,),WORKDAY(A6022,1,holidayQ)))))</f>
        <v>44496</v>
      </c>
      <c r="B6023" s="35" t="e">
        <f>MATCH(A6023,'iBoxx inputs'!A:A,0)</f>
        <v>#N/A</v>
      </c>
      <c r="C6023" s="35" t="e">
        <f>MATCH(A6023,'Bank of England inputs'!A:A,0)</f>
        <v>#N/A</v>
      </c>
      <c r="D6023" s="6" t="e">
        <f>IF($A6023&gt;DataEnd,NA(),IFERROR(INDEX('iBoxx inputs'!B:B,MATCH($A6023,'iBoxx inputs'!$A:$A,0)),D6022))</f>
        <v>#N/A</v>
      </c>
      <c r="E6023" s="6" t="e">
        <f>IF($A6023&gt;DataEnd,NA(),IFERROR(INDEX('iBoxx inputs'!C:C,MATCH($A6023,'iBoxx inputs'!$A:$A,0)),E6022))</f>
        <v>#N/A</v>
      </c>
      <c r="F6023" s="6" t="e">
        <f>IF($A6023&gt;DataEnd,NA(),IFERROR(INDEX('Bank of England inputs'!D:D,MATCH($A6023,'Bank of England inputs'!$A:$A,0),0),F6022))</f>
        <v>#N/A</v>
      </c>
      <c r="G6023" s="19"/>
      <c r="H6023" s="5">
        <f t="shared" si="551"/>
        <v>44496</v>
      </c>
      <c r="I6023" s="6" t="e">
        <f t="shared" si="552"/>
        <v>#N/A</v>
      </c>
      <c r="J6023" s="6" t="e">
        <f t="shared" si="553"/>
        <v>#N/A</v>
      </c>
      <c r="K6023" s="19">
        <f t="shared" si="549"/>
        <v>2528</v>
      </c>
      <c r="L6023" s="6" t="e">
        <f t="shared" ca="1" si="550"/>
        <v>#N/A</v>
      </c>
    </row>
    <row r="6024" spans="1:12" x14ac:dyDescent="0.2">
      <c r="A6024" s="5">
        <f>IF(AND(dateA=1,A6023&lt;DataEnd),'iBoxx inputs'!A6028,IF(AND(dateA=2,A6023&lt;DataEnd),'Bank of England inputs'!A6028,IF(dateA=3,A6023+1,IF(dateA=4,WORKDAY(A6023,1,),WORKDAY(A6023,1,holidayQ)))))</f>
        <v>44497</v>
      </c>
      <c r="B6024" s="35" t="e">
        <f>MATCH(A6024,'iBoxx inputs'!A:A,0)</f>
        <v>#N/A</v>
      </c>
      <c r="C6024" s="35" t="e">
        <f>MATCH(A6024,'Bank of England inputs'!A:A,0)</f>
        <v>#N/A</v>
      </c>
      <c r="D6024" s="6" t="e">
        <f>IF($A6024&gt;DataEnd,NA(),IFERROR(INDEX('iBoxx inputs'!B:B,MATCH($A6024,'iBoxx inputs'!$A:$A,0)),D6023))</f>
        <v>#N/A</v>
      </c>
      <c r="E6024" s="6" t="e">
        <f>IF($A6024&gt;DataEnd,NA(),IFERROR(INDEX('iBoxx inputs'!C:C,MATCH($A6024,'iBoxx inputs'!$A:$A,0)),E6023))</f>
        <v>#N/A</v>
      </c>
      <c r="F6024" s="6" t="e">
        <f>IF($A6024&gt;DataEnd,NA(),IFERROR(INDEX('Bank of England inputs'!D:D,MATCH($A6024,'Bank of England inputs'!$A:$A,0),0),F6023))</f>
        <v>#N/A</v>
      </c>
      <c r="G6024" s="19"/>
      <c r="H6024" s="5">
        <f t="shared" si="551"/>
        <v>44497</v>
      </c>
      <c r="I6024" s="6" t="e">
        <f t="shared" si="552"/>
        <v>#N/A</v>
      </c>
      <c r="J6024" s="6" t="e">
        <f t="shared" si="553"/>
        <v>#N/A</v>
      </c>
      <c r="K6024" s="19">
        <f t="shared" si="549"/>
        <v>2528</v>
      </c>
      <c r="L6024" s="6" t="e">
        <f t="shared" ca="1" si="550"/>
        <v>#N/A</v>
      </c>
    </row>
    <row r="6025" spans="1:12" x14ac:dyDescent="0.2">
      <c r="A6025" s="5">
        <f>IF(AND(dateA=1,A6024&lt;DataEnd),'iBoxx inputs'!A6029,IF(AND(dateA=2,A6024&lt;DataEnd),'Bank of England inputs'!A6029,IF(dateA=3,A6024+1,IF(dateA=4,WORKDAY(A6024,1,),WORKDAY(A6024,1,holidayQ)))))</f>
        <v>44498</v>
      </c>
      <c r="B6025" s="35" t="e">
        <f>MATCH(A6025,'iBoxx inputs'!A:A,0)</f>
        <v>#N/A</v>
      </c>
      <c r="C6025" s="35" t="e">
        <f>MATCH(A6025,'Bank of England inputs'!A:A,0)</f>
        <v>#N/A</v>
      </c>
      <c r="D6025" s="6" t="e">
        <f>IF($A6025&gt;DataEnd,NA(),IFERROR(INDEX('iBoxx inputs'!B:B,MATCH($A6025,'iBoxx inputs'!$A:$A,0)),D6024))</f>
        <v>#N/A</v>
      </c>
      <c r="E6025" s="6" t="e">
        <f>IF($A6025&gt;DataEnd,NA(),IFERROR(INDEX('iBoxx inputs'!C:C,MATCH($A6025,'iBoxx inputs'!$A:$A,0)),E6024))</f>
        <v>#N/A</v>
      </c>
      <c r="F6025" s="6" t="e">
        <f>IF($A6025&gt;DataEnd,NA(),IFERROR(INDEX('Bank of England inputs'!D:D,MATCH($A6025,'Bank of England inputs'!$A:$A,0),0),F6024))</f>
        <v>#N/A</v>
      </c>
      <c r="G6025" s="19"/>
      <c r="H6025" s="5">
        <f t="shared" si="551"/>
        <v>44498</v>
      </c>
      <c r="I6025" s="6" t="e">
        <f t="shared" si="552"/>
        <v>#N/A</v>
      </c>
      <c r="J6025" s="6" t="e">
        <f t="shared" si="553"/>
        <v>#N/A</v>
      </c>
      <c r="K6025" s="19">
        <f t="shared" si="549"/>
        <v>2529</v>
      </c>
      <c r="L6025" s="6" t="e">
        <f t="shared" ca="1" si="550"/>
        <v>#N/A</v>
      </c>
    </row>
    <row r="6026" spans="1:12" x14ac:dyDescent="0.2">
      <c r="A6026" s="5">
        <f>IF(AND(dateA=1,A6025&lt;DataEnd),'iBoxx inputs'!A6030,IF(AND(dateA=2,A6025&lt;DataEnd),'Bank of England inputs'!A6030,IF(dateA=3,A6025+1,IF(dateA=4,WORKDAY(A6025,1,),WORKDAY(A6025,1,holidayQ)))))</f>
        <v>44501</v>
      </c>
      <c r="B6026" s="35" t="e">
        <f>MATCH(A6026,'iBoxx inputs'!A:A,0)</f>
        <v>#N/A</v>
      </c>
      <c r="C6026" s="35" t="e">
        <f>MATCH(A6026,'Bank of England inputs'!A:A,0)</f>
        <v>#N/A</v>
      </c>
      <c r="D6026" s="6" t="e">
        <f>IF($A6026&gt;DataEnd,NA(),IFERROR(INDEX('iBoxx inputs'!B:B,MATCH($A6026,'iBoxx inputs'!$A:$A,0)),D6025))</f>
        <v>#N/A</v>
      </c>
      <c r="E6026" s="6" t="e">
        <f>IF($A6026&gt;DataEnd,NA(),IFERROR(INDEX('iBoxx inputs'!C:C,MATCH($A6026,'iBoxx inputs'!$A:$A,0)),E6025))</f>
        <v>#N/A</v>
      </c>
      <c r="F6026" s="6" t="e">
        <f>IF($A6026&gt;DataEnd,NA(),IFERROR(INDEX('Bank of England inputs'!D:D,MATCH($A6026,'Bank of England inputs'!$A:$A,0),0),F6025))</f>
        <v>#N/A</v>
      </c>
      <c r="G6026" s="19"/>
      <c r="H6026" s="5">
        <f t="shared" si="551"/>
        <v>44501</v>
      </c>
      <c r="I6026" s="6" t="e">
        <f t="shared" si="552"/>
        <v>#N/A</v>
      </c>
      <c r="J6026" s="6" t="e">
        <f t="shared" si="553"/>
        <v>#N/A</v>
      </c>
      <c r="K6026" s="19">
        <f t="shared" si="549"/>
        <v>2528</v>
      </c>
      <c r="L6026" s="6" t="e">
        <f t="shared" ca="1" si="550"/>
        <v>#N/A</v>
      </c>
    </row>
    <row r="6027" spans="1:12" x14ac:dyDescent="0.2">
      <c r="A6027" s="5">
        <f>IF(AND(dateA=1,A6026&lt;DataEnd),'iBoxx inputs'!A6031,IF(AND(dateA=2,A6026&lt;DataEnd),'Bank of England inputs'!A6031,IF(dateA=3,A6026+1,IF(dateA=4,WORKDAY(A6026,1,),WORKDAY(A6026,1,holidayQ)))))</f>
        <v>44502</v>
      </c>
      <c r="B6027" s="35" t="e">
        <f>MATCH(A6027,'iBoxx inputs'!A:A,0)</f>
        <v>#N/A</v>
      </c>
      <c r="C6027" s="35" t="e">
        <f>MATCH(A6027,'Bank of England inputs'!A:A,0)</f>
        <v>#N/A</v>
      </c>
      <c r="D6027" s="6" t="e">
        <f>IF($A6027&gt;DataEnd,NA(),IFERROR(INDEX('iBoxx inputs'!B:B,MATCH($A6027,'iBoxx inputs'!$A:$A,0)),D6026))</f>
        <v>#N/A</v>
      </c>
      <c r="E6027" s="6" t="e">
        <f>IF($A6027&gt;DataEnd,NA(),IFERROR(INDEX('iBoxx inputs'!C:C,MATCH($A6027,'iBoxx inputs'!$A:$A,0)),E6026))</f>
        <v>#N/A</v>
      </c>
      <c r="F6027" s="6" t="e">
        <f>IF($A6027&gt;DataEnd,NA(),IFERROR(INDEX('Bank of England inputs'!D:D,MATCH($A6027,'Bank of England inputs'!$A:$A,0),0),F6026))</f>
        <v>#N/A</v>
      </c>
      <c r="G6027" s="19"/>
      <c r="H6027" s="5">
        <f t="shared" si="551"/>
        <v>44502</v>
      </c>
      <c r="I6027" s="6" t="e">
        <f t="shared" si="552"/>
        <v>#N/A</v>
      </c>
      <c r="J6027" s="6" t="e">
        <f t="shared" si="553"/>
        <v>#N/A</v>
      </c>
      <c r="K6027" s="19">
        <f t="shared" si="549"/>
        <v>2528</v>
      </c>
      <c r="L6027" s="6" t="e">
        <f t="shared" ca="1" si="550"/>
        <v>#N/A</v>
      </c>
    </row>
    <row r="6028" spans="1:12" x14ac:dyDescent="0.2">
      <c r="A6028" s="5">
        <f>IF(AND(dateA=1,A6027&lt;DataEnd),'iBoxx inputs'!A6032,IF(AND(dateA=2,A6027&lt;DataEnd),'Bank of England inputs'!A6032,IF(dateA=3,A6027+1,IF(dateA=4,WORKDAY(A6027,1,),WORKDAY(A6027,1,holidayQ)))))</f>
        <v>44503</v>
      </c>
      <c r="B6028" s="35" t="e">
        <f>MATCH(A6028,'iBoxx inputs'!A:A,0)</f>
        <v>#N/A</v>
      </c>
      <c r="C6028" s="35" t="e">
        <f>MATCH(A6028,'Bank of England inputs'!A:A,0)</f>
        <v>#N/A</v>
      </c>
      <c r="D6028" s="6" t="e">
        <f>IF($A6028&gt;DataEnd,NA(),IFERROR(INDEX('iBoxx inputs'!B:B,MATCH($A6028,'iBoxx inputs'!$A:$A,0)),D6027))</f>
        <v>#N/A</v>
      </c>
      <c r="E6028" s="6" t="e">
        <f>IF($A6028&gt;DataEnd,NA(),IFERROR(INDEX('iBoxx inputs'!C:C,MATCH($A6028,'iBoxx inputs'!$A:$A,0)),E6027))</f>
        <v>#N/A</v>
      </c>
      <c r="F6028" s="6" t="e">
        <f>IF($A6028&gt;DataEnd,NA(),IFERROR(INDEX('Bank of England inputs'!D:D,MATCH($A6028,'Bank of England inputs'!$A:$A,0),0),F6027))</f>
        <v>#N/A</v>
      </c>
      <c r="G6028" s="19"/>
      <c r="H6028" s="5">
        <f t="shared" si="551"/>
        <v>44503</v>
      </c>
      <c r="I6028" s="6" t="e">
        <f t="shared" si="552"/>
        <v>#N/A</v>
      </c>
      <c r="J6028" s="6" t="e">
        <f t="shared" si="553"/>
        <v>#N/A</v>
      </c>
      <c r="K6028" s="19">
        <f t="shared" si="549"/>
        <v>2528</v>
      </c>
      <c r="L6028" s="6" t="e">
        <f t="shared" ca="1" si="550"/>
        <v>#N/A</v>
      </c>
    </row>
    <row r="6029" spans="1:12" x14ac:dyDescent="0.2">
      <c r="A6029" s="5">
        <f>IF(AND(dateA=1,A6028&lt;DataEnd),'iBoxx inputs'!A6033,IF(AND(dateA=2,A6028&lt;DataEnd),'Bank of England inputs'!A6033,IF(dateA=3,A6028+1,IF(dateA=4,WORKDAY(A6028,1,),WORKDAY(A6028,1,holidayQ)))))</f>
        <v>44504</v>
      </c>
      <c r="B6029" s="35" t="e">
        <f>MATCH(A6029,'iBoxx inputs'!A:A,0)</f>
        <v>#N/A</v>
      </c>
      <c r="C6029" s="35" t="e">
        <f>MATCH(A6029,'Bank of England inputs'!A:A,0)</f>
        <v>#N/A</v>
      </c>
      <c r="D6029" s="6" t="e">
        <f>IF($A6029&gt;DataEnd,NA(),IFERROR(INDEX('iBoxx inputs'!B:B,MATCH($A6029,'iBoxx inputs'!$A:$A,0)),D6028))</f>
        <v>#N/A</v>
      </c>
      <c r="E6029" s="6" t="e">
        <f>IF($A6029&gt;DataEnd,NA(),IFERROR(INDEX('iBoxx inputs'!C:C,MATCH($A6029,'iBoxx inputs'!$A:$A,0)),E6028))</f>
        <v>#N/A</v>
      </c>
      <c r="F6029" s="6" t="e">
        <f>IF($A6029&gt;DataEnd,NA(),IFERROR(INDEX('Bank of England inputs'!D:D,MATCH($A6029,'Bank of England inputs'!$A:$A,0),0),F6028))</f>
        <v>#N/A</v>
      </c>
      <c r="G6029" s="19"/>
      <c r="H6029" s="5">
        <f t="shared" si="551"/>
        <v>44504</v>
      </c>
      <c r="I6029" s="6" t="e">
        <f t="shared" si="552"/>
        <v>#N/A</v>
      </c>
      <c r="J6029" s="6" t="e">
        <f t="shared" si="553"/>
        <v>#N/A</v>
      </c>
      <c r="K6029" s="19">
        <f t="shared" si="549"/>
        <v>2528</v>
      </c>
      <c r="L6029" s="6" t="e">
        <f t="shared" ca="1" si="550"/>
        <v>#N/A</v>
      </c>
    </row>
    <row r="6030" spans="1:12" x14ac:dyDescent="0.2">
      <c r="A6030" s="5">
        <f>IF(AND(dateA=1,A6029&lt;DataEnd),'iBoxx inputs'!A6034,IF(AND(dateA=2,A6029&lt;DataEnd),'Bank of England inputs'!A6034,IF(dateA=3,A6029+1,IF(dateA=4,WORKDAY(A6029,1,),WORKDAY(A6029,1,holidayQ)))))</f>
        <v>44505</v>
      </c>
      <c r="B6030" s="35" t="e">
        <f>MATCH(A6030,'iBoxx inputs'!A:A,0)</f>
        <v>#N/A</v>
      </c>
      <c r="C6030" s="35" t="e">
        <f>MATCH(A6030,'Bank of England inputs'!A:A,0)</f>
        <v>#N/A</v>
      </c>
      <c r="D6030" s="6" t="e">
        <f>IF($A6030&gt;DataEnd,NA(),IFERROR(INDEX('iBoxx inputs'!B:B,MATCH($A6030,'iBoxx inputs'!$A:$A,0)),D6029))</f>
        <v>#N/A</v>
      </c>
      <c r="E6030" s="6" t="e">
        <f>IF($A6030&gt;DataEnd,NA(),IFERROR(INDEX('iBoxx inputs'!C:C,MATCH($A6030,'iBoxx inputs'!$A:$A,0)),E6029))</f>
        <v>#N/A</v>
      </c>
      <c r="F6030" s="6" t="e">
        <f>IF($A6030&gt;DataEnd,NA(),IFERROR(INDEX('Bank of England inputs'!D:D,MATCH($A6030,'Bank of England inputs'!$A:$A,0),0),F6029))</f>
        <v>#N/A</v>
      </c>
      <c r="G6030" s="19"/>
      <c r="H6030" s="5">
        <f t="shared" si="551"/>
        <v>44505</v>
      </c>
      <c r="I6030" s="6" t="e">
        <f t="shared" si="552"/>
        <v>#N/A</v>
      </c>
      <c r="J6030" s="6" t="e">
        <f t="shared" si="553"/>
        <v>#N/A</v>
      </c>
      <c r="K6030" s="19">
        <f t="shared" si="549"/>
        <v>2529</v>
      </c>
      <c r="L6030" s="6" t="e">
        <f t="shared" ca="1" si="550"/>
        <v>#N/A</v>
      </c>
    </row>
    <row r="6031" spans="1:12" x14ac:dyDescent="0.2">
      <c r="A6031" s="5">
        <f>IF(AND(dateA=1,A6030&lt;DataEnd),'iBoxx inputs'!A6035,IF(AND(dateA=2,A6030&lt;DataEnd),'Bank of England inputs'!A6035,IF(dateA=3,A6030+1,IF(dateA=4,WORKDAY(A6030,1,),WORKDAY(A6030,1,holidayQ)))))</f>
        <v>44508</v>
      </c>
      <c r="B6031" s="35" t="e">
        <f>MATCH(A6031,'iBoxx inputs'!A:A,0)</f>
        <v>#N/A</v>
      </c>
      <c r="C6031" s="35" t="e">
        <f>MATCH(A6031,'Bank of England inputs'!A:A,0)</f>
        <v>#N/A</v>
      </c>
      <c r="D6031" s="6" t="e">
        <f>IF($A6031&gt;DataEnd,NA(),IFERROR(INDEX('iBoxx inputs'!B:B,MATCH($A6031,'iBoxx inputs'!$A:$A,0)),D6030))</f>
        <v>#N/A</v>
      </c>
      <c r="E6031" s="6" t="e">
        <f>IF($A6031&gt;DataEnd,NA(),IFERROR(INDEX('iBoxx inputs'!C:C,MATCH($A6031,'iBoxx inputs'!$A:$A,0)),E6030))</f>
        <v>#N/A</v>
      </c>
      <c r="F6031" s="6" t="e">
        <f>IF($A6031&gt;DataEnd,NA(),IFERROR(INDEX('Bank of England inputs'!D:D,MATCH($A6031,'Bank of England inputs'!$A:$A,0),0),F6030))</f>
        <v>#N/A</v>
      </c>
      <c r="G6031" s="19"/>
      <c r="H6031" s="5">
        <f t="shared" si="551"/>
        <v>44508</v>
      </c>
      <c r="I6031" s="6" t="e">
        <f t="shared" si="552"/>
        <v>#N/A</v>
      </c>
      <c r="J6031" s="6" t="e">
        <f t="shared" si="553"/>
        <v>#N/A</v>
      </c>
      <c r="K6031" s="19">
        <f t="shared" si="549"/>
        <v>2528</v>
      </c>
      <c r="L6031" s="6" t="e">
        <f t="shared" ca="1" si="550"/>
        <v>#N/A</v>
      </c>
    </row>
    <row r="6032" spans="1:12" x14ac:dyDescent="0.2">
      <c r="A6032" s="5">
        <f>IF(AND(dateA=1,A6031&lt;DataEnd),'iBoxx inputs'!A6036,IF(AND(dateA=2,A6031&lt;DataEnd),'Bank of England inputs'!A6036,IF(dateA=3,A6031+1,IF(dateA=4,WORKDAY(A6031,1,),WORKDAY(A6031,1,holidayQ)))))</f>
        <v>44509</v>
      </c>
      <c r="B6032" s="35" t="e">
        <f>MATCH(A6032,'iBoxx inputs'!A:A,0)</f>
        <v>#N/A</v>
      </c>
      <c r="C6032" s="35" t="e">
        <f>MATCH(A6032,'Bank of England inputs'!A:A,0)</f>
        <v>#N/A</v>
      </c>
      <c r="D6032" s="6" t="e">
        <f>IF($A6032&gt;DataEnd,NA(),IFERROR(INDEX('iBoxx inputs'!B:B,MATCH($A6032,'iBoxx inputs'!$A:$A,0)),D6031))</f>
        <v>#N/A</v>
      </c>
      <c r="E6032" s="6" t="e">
        <f>IF($A6032&gt;DataEnd,NA(),IFERROR(INDEX('iBoxx inputs'!C:C,MATCH($A6032,'iBoxx inputs'!$A:$A,0)),E6031))</f>
        <v>#N/A</v>
      </c>
      <c r="F6032" s="6" t="e">
        <f>IF($A6032&gt;DataEnd,NA(),IFERROR(INDEX('Bank of England inputs'!D:D,MATCH($A6032,'Bank of England inputs'!$A:$A,0),0),F6031))</f>
        <v>#N/A</v>
      </c>
      <c r="G6032" s="19"/>
      <c r="H6032" s="5">
        <f t="shared" si="551"/>
        <v>44509</v>
      </c>
      <c r="I6032" s="6" t="e">
        <f t="shared" si="552"/>
        <v>#N/A</v>
      </c>
      <c r="J6032" s="6" t="e">
        <f t="shared" si="553"/>
        <v>#N/A</v>
      </c>
      <c r="K6032" s="19">
        <f t="shared" si="549"/>
        <v>2528</v>
      </c>
      <c r="L6032" s="6" t="e">
        <f t="shared" ca="1" si="550"/>
        <v>#N/A</v>
      </c>
    </row>
    <row r="6033" spans="1:12" x14ac:dyDescent="0.2">
      <c r="A6033" s="5">
        <f>IF(AND(dateA=1,A6032&lt;DataEnd),'iBoxx inputs'!A6037,IF(AND(dateA=2,A6032&lt;DataEnd),'Bank of England inputs'!A6037,IF(dateA=3,A6032+1,IF(dateA=4,WORKDAY(A6032,1,),WORKDAY(A6032,1,holidayQ)))))</f>
        <v>44510</v>
      </c>
      <c r="B6033" s="35" t="e">
        <f>MATCH(A6033,'iBoxx inputs'!A:A,0)</f>
        <v>#N/A</v>
      </c>
      <c r="C6033" s="35" t="e">
        <f>MATCH(A6033,'Bank of England inputs'!A:A,0)</f>
        <v>#N/A</v>
      </c>
      <c r="D6033" s="6" t="e">
        <f>IF($A6033&gt;DataEnd,NA(),IFERROR(INDEX('iBoxx inputs'!B:B,MATCH($A6033,'iBoxx inputs'!$A:$A,0)),D6032))</f>
        <v>#N/A</v>
      </c>
      <c r="E6033" s="6" t="e">
        <f>IF($A6033&gt;DataEnd,NA(),IFERROR(INDEX('iBoxx inputs'!C:C,MATCH($A6033,'iBoxx inputs'!$A:$A,0)),E6032))</f>
        <v>#N/A</v>
      </c>
      <c r="F6033" s="6" t="e">
        <f>IF($A6033&gt;DataEnd,NA(),IFERROR(INDEX('Bank of England inputs'!D:D,MATCH($A6033,'Bank of England inputs'!$A:$A,0),0),F6032))</f>
        <v>#N/A</v>
      </c>
      <c r="G6033" s="19"/>
      <c r="H6033" s="5">
        <f t="shared" si="551"/>
        <v>44510</v>
      </c>
      <c r="I6033" s="6" t="e">
        <f t="shared" si="552"/>
        <v>#N/A</v>
      </c>
      <c r="J6033" s="6" t="e">
        <f t="shared" si="553"/>
        <v>#N/A</v>
      </c>
      <c r="K6033" s="19">
        <f t="shared" si="549"/>
        <v>2528</v>
      </c>
      <c r="L6033" s="6" t="e">
        <f t="shared" ca="1" si="550"/>
        <v>#N/A</v>
      </c>
    </row>
    <row r="6034" spans="1:12" x14ac:dyDescent="0.2">
      <c r="A6034" s="5">
        <f>IF(AND(dateA=1,A6033&lt;DataEnd),'iBoxx inputs'!A6038,IF(AND(dateA=2,A6033&lt;DataEnd),'Bank of England inputs'!A6038,IF(dateA=3,A6033+1,IF(dateA=4,WORKDAY(A6033,1,),WORKDAY(A6033,1,holidayQ)))))</f>
        <v>44511</v>
      </c>
      <c r="B6034" s="35" t="e">
        <f>MATCH(A6034,'iBoxx inputs'!A:A,0)</f>
        <v>#N/A</v>
      </c>
      <c r="C6034" s="35" t="e">
        <f>MATCH(A6034,'Bank of England inputs'!A:A,0)</f>
        <v>#N/A</v>
      </c>
      <c r="D6034" s="6" t="e">
        <f>IF($A6034&gt;DataEnd,NA(),IFERROR(INDEX('iBoxx inputs'!B:B,MATCH($A6034,'iBoxx inputs'!$A:$A,0)),D6033))</f>
        <v>#N/A</v>
      </c>
      <c r="E6034" s="6" t="e">
        <f>IF($A6034&gt;DataEnd,NA(),IFERROR(INDEX('iBoxx inputs'!C:C,MATCH($A6034,'iBoxx inputs'!$A:$A,0)),E6033))</f>
        <v>#N/A</v>
      </c>
      <c r="F6034" s="6" t="e">
        <f>IF($A6034&gt;DataEnd,NA(),IFERROR(INDEX('Bank of England inputs'!D:D,MATCH($A6034,'Bank of England inputs'!$A:$A,0),0),F6033))</f>
        <v>#N/A</v>
      </c>
      <c r="G6034" s="19"/>
      <c r="H6034" s="5">
        <f t="shared" si="551"/>
        <v>44511</v>
      </c>
      <c r="I6034" s="6" t="e">
        <f t="shared" si="552"/>
        <v>#N/A</v>
      </c>
      <c r="J6034" s="6" t="e">
        <f t="shared" si="553"/>
        <v>#N/A</v>
      </c>
      <c r="K6034" s="19">
        <f t="shared" si="549"/>
        <v>2528</v>
      </c>
      <c r="L6034" s="6" t="e">
        <f t="shared" ca="1" si="550"/>
        <v>#N/A</v>
      </c>
    </row>
    <row r="6035" spans="1:12" x14ac:dyDescent="0.2">
      <c r="A6035" s="5">
        <f>IF(AND(dateA=1,A6034&lt;DataEnd),'iBoxx inputs'!A6039,IF(AND(dateA=2,A6034&lt;DataEnd),'Bank of England inputs'!A6039,IF(dateA=3,A6034+1,IF(dateA=4,WORKDAY(A6034,1,),WORKDAY(A6034,1,holidayQ)))))</f>
        <v>44512</v>
      </c>
      <c r="B6035" s="35" t="e">
        <f>MATCH(A6035,'iBoxx inputs'!A:A,0)</f>
        <v>#N/A</v>
      </c>
      <c r="C6035" s="35" t="e">
        <f>MATCH(A6035,'Bank of England inputs'!A:A,0)</f>
        <v>#N/A</v>
      </c>
      <c r="D6035" s="6" t="e">
        <f>IF($A6035&gt;DataEnd,NA(),IFERROR(INDEX('iBoxx inputs'!B:B,MATCH($A6035,'iBoxx inputs'!$A:$A,0)),D6034))</f>
        <v>#N/A</v>
      </c>
      <c r="E6035" s="6" t="e">
        <f>IF($A6035&gt;DataEnd,NA(),IFERROR(INDEX('iBoxx inputs'!C:C,MATCH($A6035,'iBoxx inputs'!$A:$A,0)),E6034))</f>
        <v>#N/A</v>
      </c>
      <c r="F6035" s="6" t="e">
        <f>IF($A6035&gt;DataEnd,NA(),IFERROR(INDEX('Bank of England inputs'!D:D,MATCH($A6035,'Bank of England inputs'!$A:$A,0),0),F6034))</f>
        <v>#N/A</v>
      </c>
      <c r="G6035" s="19"/>
      <c r="H6035" s="5">
        <f t="shared" si="551"/>
        <v>44512</v>
      </c>
      <c r="I6035" s="6" t="e">
        <f t="shared" si="552"/>
        <v>#N/A</v>
      </c>
      <c r="J6035" s="6" t="e">
        <f t="shared" si="553"/>
        <v>#N/A</v>
      </c>
      <c r="K6035" s="19">
        <f t="shared" si="549"/>
        <v>2529</v>
      </c>
      <c r="L6035" s="6" t="e">
        <f t="shared" ca="1" si="550"/>
        <v>#N/A</v>
      </c>
    </row>
    <row r="6036" spans="1:12" x14ac:dyDescent="0.2">
      <c r="A6036" s="5">
        <f>IF(AND(dateA=1,A6035&lt;DataEnd),'iBoxx inputs'!A6040,IF(AND(dateA=2,A6035&lt;DataEnd),'Bank of England inputs'!A6040,IF(dateA=3,A6035+1,IF(dateA=4,WORKDAY(A6035,1,),WORKDAY(A6035,1,holidayQ)))))</f>
        <v>44515</v>
      </c>
      <c r="B6036" s="35" t="e">
        <f>MATCH(A6036,'iBoxx inputs'!A:A,0)</f>
        <v>#N/A</v>
      </c>
      <c r="C6036" s="35" t="e">
        <f>MATCH(A6036,'Bank of England inputs'!A:A,0)</f>
        <v>#N/A</v>
      </c>
      <c r="D6036" s="6" t="e">
        <f>IF($A6036&gt;DataEnd,NA(),IFERROR(INDEX('iBoxx inputs'!B:B,MATCH($A6036,'iBoxx inputs'!$A:$A,0)),D6035))</f>
        <v>#N/A</v>
      </c>
      <c r="E6036" s="6" t="e">
        <f>IF($A6036&gt;DataEnd,NA(),IFERROR(INDEX('iBoxx inputs'!C:C,MATCH($A6036,'iBoxx inputs'!$A:$A,0)),E6035))</f>
        <v>#N/A</v>
      </c>
      <c r="F6036" s="6" t="e">
        <f>IF($A6036&gt;DataEnd,NA(),IFERROR(INDEX('Bank of England inputs'!D:D,MATCH($A6036,'Bank of England inputs'!$A:$A,0),0),F6035))</f>
        <v>#N/A</v>
      </c>
      <c r="G6036" s="19"/>
      <c r="H6036" s="5">
        <f t="shared" si="551"/>
        <v>44515</v>
      </c>
      <c r="I6036" s="6" t="e">
        <f t="shared" si="552"/>
        <v>#N/A</v>
      </c>
      <c r="J6036" s="6" t="e">
        <f t="shared" si="553"/>
        <v>#N/A</v>
      </c>
      <c r="K6036" s="19">
        <f t="shared" si="549"/>
        <v>2528</v>
      </c>
      <c r="L6036" s="6" t="e">
        <f t="shared" ca="1" si="550"/>
        <v>#N/A</v>
      </c>
    </row>
    <row r="6037" spans="1:12" x14ac:dyDescent="0.2">
      <c r="A6037" s="5">
        <f>IF(AND(dateA=1,A6036&lt;DataEnd),'iBoxx inputs'!A6041,IF(AND(dateA=2,A6036&lt;DataEnd),'Bank of England inputs'!A6041,IF(dateA=3,A6036+1,IF(dateA=4,WORKDAY(A6036,1,),WORKDAY(A6036,1,holidayQ)))))</f>
        <v>44516</v>
      </c>
      <c r="B6037" s="35" t="e">
        <f>MATCH(A6037,'iBoxx inputs'!A:A,0)</f>
        <v>#N/A</v>
      </c>
      <c r="C6037" s="35" t="e">
        <f>MATCH(A6037,'Bank of England inputs'!A:A,0)</f>
        <v>#N/A</v>
      </c>
      <c r="D6037" s="6" t="e">
        <f>IF($A6037&gt;DataEnd,NA(),IFERROR(INDEX('iBoxx inputs'!B:B,MATCH($A6037,'iBoxx inputs'!$A:$A,0)),D6036))</f>
        <v>#N/A</v>
      </c>
      <c r="E6037" s="6" t="e">
        <f>IF($A6037&gt;DataEnd,NA(),IFERROR(INDEX('iBoxx inputs'!C:C,MATCH($A6037,'iBoxx inputs'!$A:$A,0)),E6036))</f>
        <v>#N/A</v>
      </c>
      <c r="F6037" s="6" t="e">
        <f>IF($A6037&gt;DataEnd,NA(),IFERROR(INDEX('Bank of England inputs'!D:D,MATCH($A6037,'Bank of England inputs'!$A:$A,0),0),F6036))</f>
        <v>#N/A</v>
      </c>
      <c r="G6037" s="19"/>
      <c r="H6037" s="5">
        <f t="shared" si="551"/>
        <v>44516</v>
      </c>
      <c r="I6037" s="6" t="e">
        <f t="shared" si="552"/>
        <v>#N/A</v>
      </c>
      <c r="J6037" s="6" t="e">
        <f t="shared" si="553"/>
        <v>#N/A</v>
      </c>
      <c r="K6037" s="19">
        <f t="shared" si="549"/>
        <v>2528</v>
      </c>
      <c r="L6037" s="6" t="e">
        <f t="shared" ca="1" si="550"/>
        <v>#N/A</v>
      </c>
    </row>
    <row r="6038" spans="1:12" x14ac:dyDescent="0.2">
      <c r="A6038" s="5">
        <f>IF(AND(dateA=1,A6037&lt;DataEnd),'iBoxx inputs'!A6042,IF(AND(dateA=2,A6037&lt;DataEnd),'Bank of England inputs'!A6042,IF(dateA=3,A6037+1,IF(dateA=4,WORKDAY(A6037,1,),WORKDAY(A6037,1,holidayQ)))))</f>
        <v>44517</v>
      </c>
      <c r="B6038" s="35" t="e">
        <f>MATCH(A6038,'iBoxx inputs'!A:A,0)</f>
        <v>#N/A</v>
      </c>
      <c r="C6038" s="35" t="e">
        <f>MATCH(A6038,'Bank of England inputs'!A:A,0)</f>
        <v>#N/A</v>
      </c>
      <c r="D6038" s="6" t="e">
        <f>IF($A6038&gt;DataEnd,NA(),IFERROR(INDEX('iBoxx inputs'!B:B,MATCH($A6038,'iBoxx inputs'!$A:$A,0)),D6037))</f>
        <v>#N/A</v>
      </c>
      <c r="E6038" s="6" t="e">
        <f>IF($A6038&gt;DataEnd,NA(),IFERROR(INDEX('iBoxx inputs'!C:C,MATCH($A6038,'iBoxx inputs'!$A:$A,0)),E6037))</f>
        <v>#N/A</v>
      </c>
      <c r="F6038" s="6" t="e">
        <f>IF($A6038&gt;DataEnd,NA(),IFERROR(INDEX('Bank of England inputs'!D:D,MATCH($A6038,'Bank of England inputs'!$A:$A,0),0),F6037))</f>
        <v>#N/A</v>
      </c>
      <c r="G6038" s="19"/>
      <c r="H6038" s="5">
        <f t="shared" si="551"/>
        <v>44517</v>
      </c>
      <c r="I6038" s="6" t="e">
        <f t="shared" si="552"/>
        <v>#N/A</v>
      </c>
      <c r="J6038" s="6" t="e">
        <f t="shared" si="553"/>
        <v>#N/A</v>
      </c>
      <c r="K6038" s="19">
        <f t="shared" ref="K6038:K6101" si="554">IF(trailing_period=0,1,ROW()-MATCH(EDATE(A6038,-trailing_period),A:A,1))</f>
        <v>2528</v>
      </c>
      <c r="L6038" s="6" t="e">
        <f t="shared" ref="L6038:L6101" ca="1" si="555">AVERAGE(OFFSET(J6038,-$K6038+1,0,$K6038,))</f>
        <v>#N/A</v>
      </c>
    </row>
    <row r="6039" spans="1:12" x14ac:dyDescent="0.2">
      <c r="A6039" s="5">
        <f>IF(AND(dateA=1,A6038&lt;DataEnd),'iBoxx inputs'!A6043,IF(AND(dateA=2,A6038&lt;DataEnd),'Bank of England inputs'!A6043,IF(dateA=3,A6038+1,IF(dateA=4,WORKDAY(A6038,1,),WORKDAY(A6038,1,holidayQ)))))</f>
        <v>44518</v>
      </c>
      <c r="B6039" s="35" t="e">
        <f>MATCH(A6039,'iBoxx inputs'!A:A,0)</f>
        <v>#N/A</v>
      </c>
      <c r="C6039" s="35" t="e">
        <f>MATCH(A6039,'Bank of England inputs'!A:A,0)</f>
        <v>#N/A</v>
      </c>
      <c r="D6039" s="6" t="e">
        <f>IF($A6039&gt;DataEnd,NA(),IFERROR(INDEX('iBoxx inputs'!B:B,MATCH($A6039,'iBoxx inputs'!$A:$A,0)),D6038))</f>
        <v>#N/A</v>
      </c>
      <c r="E6039" s="6" t="e">
        <f>IF($A6039&gt;DataEnd,NA(),IFERROR(INDEX('iBoxx inputs'!C:C,MATCH($A6039,'iBoxx inputs'!$A:$A,0)),E6038))</f>
        <v>#N/A</v>
      </c>
      <c r="F6039" s="6" t="e">
        <f>IF($A6039&gt;DataEnd,NA(),IFERROR(INDEX('Bank of England inputs'!D:D,MATCH($A6039,'Bank of England inputs'!$A:$A,0),0),F6038))</f>
        <v>#N/A</v>
      </c>
      <c r="G6039" s="19"/>
      <c r="H6039" s="5">
        <f t="shared" si="551"/>
        <v>44518</v>
      </c>
      <c r="I6039" s="6" t="e">
        <f t="shared" si="552"/>
        <v>#N/A</v>
      </c>
      <c r="J6039" s="6" t="e">
        <f t="shared" si="553"/>
        <v>#N/A</v>
      </c>
      <c r="K6039" s="19">
        <f t="shared" si="554"/>
        <v>2528</v>
      </c>
      <c r="L6039" s="6" t="e">
        <f t="shared" ca="1" si="555"/>
        <v>#N/A</v>
      </c>
    </row>
    <row r="6040" spans="1:12" x14ac:dyDescent="0.2">
      <c r="A6040" s="5">
        <f>IF(AND(dateA=1,A6039&lt;DataEnd),'iBoxx inputs'!A6044,IF(AND(dateA=2,A6039&lt;DataEnd),'Bank of England inputs'!A6044,IF(dateA=3,A6039+1,IF(dateA=4,WORKDAY(A6039,1,),WORKDAY(A6039,1,holidayQ)))))</f>
        <v>44519</v>
      </c>
      <c r="B6040" s="35" t="e">
        <f>MATCH(A6040,'iBoxx inputs'!A:A,0)</f>
        <v>#N/A</v>
      </c>
      <c r="C6040" s="35" t="e">
        <f>MATCH(A6040,'Bank of England inputs'!A:A,0)</f>
        <v>#N/A</v>
      </c>
      <c r="D6040" s="6" t="e">
        <f>IF($A6040&gt;DataEnd,NA(),IFERROR(INDEX('iBoxx inputs'!B:B,MATCH($A6040,'iBoxx inputs'!$A:$A,0)),D6039))</f>
        <v>#N/A</v>
      </c>
      <c r="E6040" s="6" t="e">
        <f>IF($A6040&gt;DataEnd,NA(),IFERROR(INDEX('iBoxx inputs'!C:C,MATCH($A6040,'iBoxx inputs'!$A:$A,0)),E6039))</f>
        <v>#N/A</v>
      </c>
      <c r="F6040" s="6" t="e">
        <f>IF($A6040&gt;DataEnd,NA(),IFERROR(INDEX('Bank of England inputs'!D:D,MATCH($A6040,'Bank of England inputs'!$A:$A,0),0),F6039))</f>
        <v>#N/A</v>
      </c>
      <c r="G6040" s="19"/>
      <c r="H6040" s="5">
        <f t="shared" si="551"/>
        <v>44519</v>
      </c>
      <c r="I6040" s="6" t="e">
        <f t="shared" si="552"/>
        <v>#N/A</v>
      </c>
      <c r="J6040" s="6" t="e">
        <f t="shared" si="553"/>
        <v>#N/A</v>
      </c>
      <c r="K6040" s="19">
        <f t="shared" si="554"/>
        <v>2529</v>
      </c>
      <c r="L6040" s="6" t="e">
        <f t="shared" ca="1" si="555"/>
        <v>#N/A</v>
      </c>
    </row>
    <row r="6041" spans="1:12" x14ac:dyDescent="0.2">
      <c r="A6041" s="5">
        <f>IF(AND(dateA=1,A6040&lt;DataEnd),'iBoxx inputs'!A6045,IF(AND(dateA=2,A6040&lt;DataEnd),'Bank of England inputs'!A6045,IF(dateA=3,A6040+1,IF(dateA=4,WORKDAY(A6040,1,),WORKDAY(A6040,1,holidayQ)))))</f>
        <v>44522</v>
      </c>
      <c r="B6041" s="35" t="e">
        <f>MATCH(A6041,'iBoxx inputs'!A:A,0)</f>
        <v>#N/A</v>
      </c>
      <c r="C6041" s="35" t="e">
        <f>MATCH(A6041,'Bank of England inputs'!A:A,0)</f>
        <v>#N/A</v>
      </c>
      <c r="D6041" s="6" t="e">
        <f>IF($A6041&gt;DataEnd,NA(),IFERROR(INDEX('iBoxx inputs'!B:B,MATCH($A6041,'iBoxx inputs'!$A:$A,0)),D6040))</f>
        <v>#N/A</v>
      </c>
      <c r="E6041" s="6" t="e">
        <f>IF($A6041&gt;DataEnd,NA(),IFERROR(INDEX('iBoxx inputs'!C:C,MATCH($A6041,'iBoxx inputs'!$A:$A,0)),E6040))</f>
        <v>#N/A</v>
      </c>
      <c r="F6041" s="6" t="e">
        <f>IF($A6041&gt;DataEnd,NA(),IFERROR(INDEX('Bank of England inputs'!D:D,MATCH($A6041,'Bank of England inputs'!$A:$A,0),0),F6040))</f>
        <v>#N/A</v>
      </c>
      <c r="G6041" s="19"/>
      <c r="H6041" s="5">
        <f t="shared" si="551"/>
        <v>44522</v>
      </c>
      <c r="I6041" s="6" t="e">
        <f t="shared" si="552"/>
        <v>#N/A</v>
      </c>
      <c r="J6041" s="6" t="e">
        <f t="shared" si="553"/>
        <v>#N/A</v>
      </c>
      <c r="K6041" s="19">
        <f t="shared" si="554"/>
        <v>2528</v>
      </c>
      <c r="L6041" s="6" t="e">
        <f t="shared" ca="1" si="555"/>
        <v>#N/A</v>
      </c>
    </row>
    <row r="6042" spans="1:12" x14ac:dyDescent="0.2">
      <c r="A6042" s="5">
        <f>IF(AND(dateA=1,A6041&lt;DataEnd),'iBoxx inputs'!A6046,IF(AND(dateA=2,A6041&lt;DataEnd),'Bank of England inputs'!A6046,IF(dateA=3,A6041+1,IF(dateA=4,WORKDAY(A6041,1,),WORKDAY(A6041,1,holidayQ)))))</f>
        <v>44523</v>
      </c>
      <c r="B6042" s="35" t="e">
        <f>MATCH(A6042,'iBoxx inputs'!A:A,0)</f>
        <v>#N/A</v>
      </c>
      <c r="C6042" s="35" t="e">
        <f>MATCH(A6042,'Bank of England inputs'!A:A,0)</f>
        <v>#N/A</v>
      </c>
      <c r="D6042" s="6" t="e">
        <f>IF($A6042&gt;DataEnd,NA(),IFERROR(INDEX('iBoxx inputs'!B:B,MATCH($A6042,'iBoxx inputs'!$A:$A,0)),D6041))</f>
        <v>#N/A</v>
      </c>
      <c r="E6042" s="6" t="e">
        <f>IF($A6042&gt;DataEnd,NA(),IFERROR(INDEX('iBoxx inputs'!C:C,MATCH($A6042,'iBoxx inputs'!$A:$A,0)),E6041))</f>
        <v>#N/A</v>
      </c>
      <c r="F6042" s="6" t="e">
        <f>IF($A6042&gt;DataEnd,NA(),IFERROR(INDEX('Bank of England inputs'!D:D,MATCH($A6042,'Bank of England inputs'!$A:$A,0),0),F6041))</f>
        <v>#N/A</v>
      </c>
      <c r="G6042" s="19"/>
      <c r="H6042" s="5">
        <f t="shared" si="551"/>
        <v>44523</v>
      </c>
      <c r="I6042" s="6" t="e">
        <f t="shared" si="552"/>
        <v>#N/A</v>
      </c>
      <c r="J6042" s="6" t="e">
        <f t="shared" si="553"/>
        <v>#N/A</v>
      </c>
      <c r="K6042" s="19">
        <f t="shared" si="554"/>
        <v>2528</v>
      </c>
      <c r="L6042" s="6" t="e">
        <f t="shared" ca="1" si="555"/>
        <v>#N/A</v>
      </c>
    </row>
    <row r="6043" spans="1:12" x14ac:dyDescent="0.2">
      <c r="A6043" s="5">
        <f>IF(AND(dateA=1,A6042&lt;DataEnd),'iBoxx inputs'!A6047,IF(AND(dateA=2,A6042&lt;DataEnd),'Bank of England inputs'!A6047,IF(dateA=3,A6042+1,IF(dateA=4,WORKDAY(A6042,1,),WORKDAY(A6042,1,holidayQ)))))</f>
        <v>44524</v>
      </c>
      <c r="B6043" s="35" t="e">
        <f>MATCH(A6043,'iBoxx inputs'!A:A,0)</f>
        <v>#N/A</v>
      </c>
      <c r="C6043" s="35" t="e">
        <f>MATCH(A6043,'Bank of England inputs'!A:A,0)</f>
        <v>#N/A</v>
      </c>
      <c r="D6043" s="6" t="e">
        <f>IF($A6043&gt;DataEnd,NA(),IFERROR(INDEX('iBoxx inputs'!B:B,MATCH($A6043,'iBoxx inputs'!$A:$A,0)),D6042))</f>
        <v>#N/A</v>
      </c>
      <c r="E6043" s="6" t="e">
        <f>IF($A6043&gt;DataEnd,NA(),IFERROR(INDEX('iBoxx inputs'!C:C,MATCH($A6043,'iBoxx inputs'!$A:$A,0)),E6042))</f>
        <v>#N/A</v>
      </c>
      <c r="F6043" s="6" t="e">
        <f>IF($A6043&gt;DataEnd,NA(),IFERROR(INDEX('Bank of England inputs'!D:D,MATCH($A6043,'Bank of England inputs'!$A:$A,0),0),F6042))</f>
        <v>#N/A</v>
      </c>
      <c r="G6043" s="19"/>
      <c r="H6043" s="5">
        <f t="shared" si="551"/>
        <v>44524</v>
      </c>
      <c r="I6043" s="6" t="e">
        <f t="shared" si="552"/>
        <v>#N/A</v>
      </c>
      <c r="J6043" s="6" t="e">
        <f t="shared" si="553"/>
        <v>#N/A</v>
      </c>
      <c r="K6043" s="19">
        <f t="shared" si="554"/>
        <v>2528</v>
      </c>
      <c r="L6043" s="6" t="e">
        <f t="shared" ca="1" si="555"/>
        <v>#N/A</v>
      </c>
    </row>
    <row r="6044" spans="1:12" x14ac:dyDescent="0.2">
      <c r="A6044" s="5">
        <f>IF(AND(dateA=1,A6043&lt;DataEnd),'iBoxx inputs'!A6048,IF(AND(dateA=2,A6043&lt;DataEnd),'Bank of England inputs'!A6048,IF(dateA=3,A6043+1,IF(dateA=4,WORKDAY(A6043,1,),WORKDAY(A6043,1,holidayQ)))))</f>
        <v>44525</v>
      </c>
      <c r="B6044" s="35" t="e">
        <f>MATCH(A6044,'iBoxx inputs'!A:A,0)</f>
        <v>#N/A</v>
      </c>
      <c r="C6044" s="35" t="e">
        <f>MATCH(A6044,'Bank of England inputs'!A:A,0)</f>
        <v>#N/A</v>
      </c>
      <c r="D6044" s="6" t="e">
        <f>IF($A6044&gt;DataEnd,NA(),IFERROR(INDEX('iBoxx inputs'!B:B,MATCH($A6044,'iBoxx inputs'!$A:$A,0)),D6043))</f>
        <v>#N/A</v>
      </c>
      <c r="E6044" s="6" t="e">
        <f>IF($A6044&gt;DataEnd,NA(),IFERROR(INDEX('iBoxx inputs'!C:C,MATCH($A6044,'iBoxx inputs'!$A:$A,0)),E6043))</f>
        <v>#N/A</v>
      </c>
      <c r="F6044" s="6" t="e">
        <f>IF($A6044&gt;DataEnd,NA(),IFERROR(INDEX('Bank of England inputs'!D:D,MATCH($A6044,'Bank of England inputs'!$A:$A,0),0),F6043))</f>
        <v>#N/A</v>
      </c>
      <c r="G6044" s="19"/>
      <c r="H6044" s="5">
        <f t="shared" si="551"/>
        <v>44525</v>
      </c>
      <c r="I6044" s="6" t="e">
        <f t="shared" si="552"/>
        <v>#N/A</v>
      </c>
      <c r="J6044" s="6" t="e">
        <f t="shared" si="553"/>
        <v>#N/A</v>
      </c>
      <c r="K6044" s="19">
        <f t="shared" si="554"/>
        <v>2528</v>
      </c>
      <c r="L6044" s="6" t="e">
        <f t="shared" ca="1" si="555"/>
        <v>#N/A</v>
      </c>
    </row>
    <row r="6045" spans="1:12" x14ac:dyDescent="0.2">
      <c r="A6045" s="5">
        <f>IF(AND(dateA=1,A6044&lt;DataEnd),'iBoxx inputs'!A6049,IF(AND(dateA=2,A6044&lt;DataEnd),'Bank of England inputs'!A6049,IF(dateA=3,A6044+1,IF(dateA=4,WORKDAY(A6044,1,),WORKDAY(A6044,1,holidayQ)))))</f>
        <v>44526</v>
      </c>
      <c r="B6045" s="35" t="e">
        <f>MATCH(A6045,'iBoxx inputs'!A:A,0)</f>
        <v>#N/A</v>
      </c>
      <c r="C6045" s="35" t="e">
        <f>MATCH(A6045,'Bank of England inputs'!A:A,0)</f>
        <v>#N/A</v>
      </c>
      <c r="D6045" s="6" t="e">
        <f>IF($A6045&gt;DataEnd,NA(),IFERROR(INDEX('iBoxx inputs'!B:B,MATCH($A6045,'iBoxx inputs'!$A:$A,0)),D6044))</f>
        <v>#N/A</v>
      </c>
      <c r="E6045" s="6" t="e">
        <f>IF($A6045&gt;DataEnd,NA(),IFERROR(INDEX('iBoxx inputs'!C:C,MATCH($A6045,'iBoxx inputs'!$A:$A,0)),E6044))</f>
        <v>#N/A</v>
      </c>
      <c r="F6045" s="6" t="e">
        <f>IF($A6045&gt;DataEnd,NA(),IFERROR(INDEX('Bank of England inputs'!D:D,MATCH($A6045,'Bank of England inputs'!$A:$A,0),0),F6044))</f>
        <v>#N/A</v>
      </c>
      <c r="G6045" s="19"/>
      <c r="H6045" s="5">
        <f t="shared" si="551"/>
        <v>44526</v>
      </c>
      <c r="I6045" s="6" t="e">
        <f t="shared" si="552"/>
        <v>#N/A</v>
      </c>
      <c r="J6045" s="6" t="e">
        <f t="shared" si="553"/>
        <v>#N/A</v>
      </c>
      <c r="K6045" s="19">
        <f t="shared" si="554"/>
        <v>2529</v>
      </c>
      <c r="L6045" s="6" t="e">
        <f t="shared" ca="1" si="555"/>
        <v>#N/A</v>
      </c>
    </row>
    <row r="6046" spans="1:12" x14ac:dyDescent="0.2">
      <c r="A6046" s="5">
        <f>IF(AND(dateA=1,A6045&lt;DataEnd),'iBoxx inputs'!A6050,IF(AND(dateA=2,A6045&lt;DataEnd),'Bank of England inputs'!A6050,IF(dateA=3,A6045+1,IF(dateA=4,WORKDAY(A6045,1,),WORKDAY(A6045,1,holidayQ)))))</f>
        <v>44529</v>
      </c>
      <c r="B6046" s="35" t="e">
        <f>MATCH(A6046,'iBoxx inputs'!A:A,0)</f>
        <v>#N/A</v>
      </c>
      <c r="C6046" s="35" t="e">
        <f>MATCH(A6046,'Bank of England inputs'!A:A,0)</f>
        <v>#N/A</v>
      </c>
      <c r="D6046" s="6" t="e">
        <f>IF($A6046&gt;DataEnd,NA(),IFERROR(INDEX('iBoxx inputs'!B:B,MATCH($A6046,'iBoxx inputs'!$A:$A,0)),D6045))</f>
        <v>#N/A</v>
      </c>
      <c r="E6046" s="6" t="e">
        <f>IF($A6046&gt;DataEnd,NA(),IFERROR(INDEX('iBoxx inputs'!C:C,MATCH($A6046,'iBoxx inputs'!$A:$A,0)),E6045))</f>
        <v>#N/A</v>
      </c>
      <c r="F6046" s="6" t="e">
        <f>IF($A6046&gt;DataEnd,NA(),IFERROR(INDEX('Bank of England inputs'!D:D,MATCH($A6046,'Bank of England inputs'!$A:$A,0),0),F6045))</f>
        <v>#N/A</v>
      </c>
      <c r="G6046" s="19"/>
      <c r="H6046" s="5">
        <f t="shared" si="551"/>
        <v>44529</v>
      </c>
      <c r="I6046" s="6" t="e">
        <f t="shared" si="552"/>
        <v>#N/A</v>
      </c>
      <c r="J6046" s="6" t="e">
        <f t="shared" si="553"/>
        <v>#N/A</v>
      </c>
      <c r="K6046" s="19">
        <f t="shared" si="554"/>
        <v>2528</v>
      </c>
      <c r="L6046" s="6" t="e">
        <f t="shared" ca="1" si="555"/>
        <v>#N/A</v>
      </c>
    </row>
    <row r="6047" spans="1:12" x14ac:dyDescent="0.2">
      <c r="A6047" s="5">
        <f>IF(AND(dateA=1,A6046&lt;DataEnd),'iBoxx inputs'!A6051,IF(AND(dateA=2,A6046&lt;DataEnd),'Bank of England inputs'!A6051,IF(dateA=3,A6046+1,IF(dateA=4,WORKDAY(A6046,1,),WORKDAY(A6046,1,holidayQ)))))</f>
        <v>44530</v>
      </c>
      <c r="B6047" s="35" t="e">
        <f>MATCH(A6047,'iBoxx inputs'!A:A,0)</f>
        <v>#N/A</v>
      </c>
      <c r="C6047" s="35" t="e">
        <f>MATCH(A6047,'Bank of England inputs'!A:A,0)</f>
        <v>#N/A</v>
      </c>
      <c r="D6047" s="6" t="e">
        <f>IF($A6047&gt;DataEnd,NA(),IFERROR(INDEX('iBoxx inputs'!B:B,MATCH($A6047,'iBoxx inputs'!$A:$A,0)),D6046))</f>
        <v>#N/A</v>
      </c>
      <c r="E6047" s="6" t="e">
        <f>IF($A6047&gt;DataEnd,NA(),IFERROR(INDEX('iBoxx inputs'!C:C,MATCH($A6047,'iBoxx inputs'!$A:$A,0)),E6046))</f>
        <v>#N/A</v>
      </c>
      <c r="F6047" s="6" t="e">
        <f>IF($A6047&gt;DataEnd,NA(),IFERROR(INDEX('Bank of England inputs'!D:D,MATCH($A6047,'Bank of England inputs'!$A:$A,0),0),F6046))</f>
        <v>#N/A</v>
      </c>
      <c r="G6047" s="19"/>
      <c r="H6047" s="5">
        <f t="shared" si="551"/>
        <v>44530</v>
      </c>
      <c r="I6047" s="6" t="e">
        <f t="shared" si="552"/>
        <v>#N/A</v>
      </c>
      <c r="J6047" s="6" t="e">
        <f t="shared" si="553"/>
        <v>#N/A</v>
      </c>
      <c r="K6047" s="19">
        <f t="shared" si="554"/>
        <v>2528</v>
      </c>
      <c r="L6047" s="6" t="e">
        <f t="shared" ca="1" si="555"/>
        <v>#N/A</v>
      </c>
    </row>
    <row r="6048" spans="1:12" x14ac:dyDescent="0.2">
      <c r="A6048" s="5">
        <f>IF(AND(dateA=1,A6047&lt;DataEnd),'iBoxx inputs'!A6052,IF(AND(dateA=2,A6047&lt;DataEnd),'Bank of England inputs'!A6052,IF(dateA=3,A6047+1,IF(dateA=4,WORKDAY(A6047,1,),WORKDAY(A6047,1,holidayQ)))))</f>
        <v>44531</v>
      </c>
      <c r="B6048" s="35" t="e">
        <f>MATCH(A6048,'iBoxx inputs'!A:A,0)</f>
        <v>#N/A</v>
      </c>
      <c r="C6048" s="35" t="e">
        <f>MATCH(A6048,'Bank of England inputs'!A:A,0)</f>
        <v>#N/A</v>
      </c>
      <c r="D6048" s="6" t="e">
        <f>IF($A6048&gt;DataEnd,NA(),IFERROR(INDEX('iBoxx inputs'!B:B,MATCH($A6048,'iBoxx inputs'!$A:$A,0)),D6047))</f>
        <v>#N/A</v>
      </c>
      <c r="E6048" s="6" t="e">
        <f>IF($A6048&gt;DataEnd,NA(),IFERROR(INDEX('iBoxx inputs'!C:C,MATCH($A6048,'iBoxx inputs'!$A:$A,0)),E6047))</f>
        <v>#N/A</v>
      </c>
      <c r="F6048" s="6" t="e">
        <f>IF($A6048&gt;DataEnd,NA(),IFERROR(INDEX('Bank of England inputs'!D:D,MATCH($A6048,'Bank of England inputs'!$A:$A,0),0),F6047))</f>
        <v>#N/A</v>
      </c>
      <c r="G6048" s="19"/>
      <c r="H6048" s="5">
        <f t="shared" si="551"/>
        <v>44531</v>
      </c>
      <c r="I6048" s="6" t="e">
        <f t="shared" si="552"/>
        <v>#N/A</v>
      </c>
      <c r="J6048" s="6" t="e">
        <f t="shared" si="553"/>
        <v>#N/A</v>
      </c>
      <c r="K6048" s="19">
        <f t="shared" si="554"/>
        <v>2528</v>
      </c>
      <c r="L6048" s="6" t="e">
        <f t="shared" ca="1" si="555"/>
        <v>#N/A</v>
      </c>
    </row>
    <row r="6049" spans="1:12" x14ac:dyDescent="0.2">
      <c r="A6049" s="5">
        <f>IF(AND(dateA=1,A6048&lt;DataEnd),'iBoxx inputs'!A6053,IF(AND(dateA=2,A6048&lt;DataEnd),'Bank of England inputs'!A6053,IF(dateA=3,A6048+1,IF(dateA=4,WORKDAY(A6048,1,),WORKDAY(A6048,1,holidayQ)))))</f>
        <v>44532</v>
      </c>
      <c r="B6049" s="35" t="e">
        <f>MATCH(A6049,'iBoxx inputs'!A:A,0)</f>
        <v>#N/A</v>
      </c>
      <c r="C6049" s="35" t="e">
        <f>MATCH(A6049,'Bank of England inputs'!A:A,0)</f>
        <v>#N/A</v>
      </c>
      <c r="D6049" s="6" t="e">
        <f>IF($A6049&gt;DataEnd,NA(),IFERROR(INDEX('iBoxx inputs'!B:B,MATCH($A6049,'iBoxx inputs'!$A:$A,0)),D6048))</f>
        <v>#N/A</v>
      </c>
      <c r="E6049" s="6" t="e">
        <f>IF($A6049&gt;DataEnd,NA(),IFERROR(INDEX('iBoxx inputs'!C:C,MATCH($A6049,'iBoxx inputs'!$A:$A,0)),E6048))</f>
        <v>#N/A</v>
      </c>
      <c r="F6049" s="6" t="e">
        <f>IF($A6049&gt;DataEnd,NA(),IFERROR(INDEX('Bank of England inputs'!D:D,MATCH($A6049,'Bank of England inputs'!$A:$A,0),0),F6048))</f>
        <v>#N/A</v>
      </c>
      <c r="G6049" s="19"/>
      <c r="H6049" s="5">
        <f t="shared" si="551"/>
        <v>44532</v>
      </c>
      <c r="I6049" s="6" t="e">
        <f t="shared" si="552"/>
        <v>#N/A</v>
      </c>
      <c r="J6049" s="6" t="e">
        <f t="shared" si="553"/>
        <v>#N/A</v>
      </c>
      <c r="K6049" s="19">
        <f t="shared" si="554"/>
        <v>2528</v>
      </c>
      <c r="L6049" s="6" t="e">
        <f t="shared" ca="1" si="555"/>
        <v>#N/A</v>
      </c>
    </row>
    <row r="6050" spans="1:12" x14ac:dyDescent="0.2">
      <c r="A6050" s="5">
        <f>IF(AND(dateA=1,A6049&lt;DataEnd),'iBoxx inputs'!A6054,IF(AND(dateA=2,A6049&lt;DataEnd),'Bank of England inputs'!A6054,IF(dateA=3,A6049+1,IF(dateA=4,WORKDAY(A6049,1,),WORKDAY(A6049,1,holidayQ)))))</f>
        <v>44533</v>
      </c>
      <c r="B6050" s="35" t="e">
        <f>MATCH(A6050,'iBoxx inputs'!A:A,0)</f>
        <v>#N/A</v>
      </c>
      <c r="C6050" s="35" t="e">
        <f>MATCH(A6050,'Bank of England inputs'!A:A,0)</f>
        <v>#N/A</v>
      </c>
      <c r="D6050" s="6" t="e">
        <f>IF($A6050&gt;DataEnd,NA(),IFERROR(INDEX('iBoxx inputs'!B:B,MATCH($A6050,'iBoxx inputs'!$A:$A,0)),D6049))</f>
        <v>#N/A</v>
      </c>
      <c r="E6050" s="6" t="e">
        <f>IF($A6050&gt;DataEnd,NA(),IFERROR(INDEX('iBoxx inputs'!C:C,MATCH($A6050,'iBoxx inputs'!$A:$A,0)),E6049))</f>
        <v>#N/A</v>
      </c>
      <c r="F6050" s="6" t="e">
        <f>IF($A6050&gt;DataEnd,NA(),IFERROR(INDEX('Bank of England inputs'!D:D,MATCH($A6050,'Bank of England inputs'!$A:$A,0),0),F6049))</f>
        <v>#N/A</v>
      </c>
      <c r="G6050" s="19"/>
      <c r="H6050" s="5">
        <f t="shared" si="551"/>
        <v>44533</v>
      </c>
      <c r="I6050" s="6" t="e">
        <f t="shared" si="552"/>
        <v>#N/A</v>
      </c>
      <c r="J6050" s="6" t="e">
        <f t="shared" si="553"/>
        <v>#N/A</v>
      </c>
      <c r="K6050" s="19">
        <f t="shared" si="554"/>
        <v>2529</v>
      </c>
      <c r="L6050" s="6" t="e">
        <f t="shared" ca="1" si="555"/>
        <v>#N/A</v>
      </c>
    </row>
    <row r="6051" spans="1:12" x14ac:dyDescent="0.2">
      <c r="A6051" s="5">
        <f>IF(AND(dateA=1,A6050&lt;DataEnd),'iBoxx inputs'!A6055,IF(AND(dateA=2,A6050&lt;DataEnd),'Bank of England inputs'!A6055,IF(dateA=3,A6050+1,IF(dateA=4,WORKDAY(A6050,1,),WORKDAY(A6050,1,holidayQ)))))</f>
        <v>44536</v>
      </c>
      <c r="B6051" s="35" t="e">
        <f>MATCH(A6051,'iBoxx inputs'!A:A,0)</f>
        <v>#N/A</v>
      </c>
      <c r="C6051" s="35" t="e">
        <f>MATCH(A6051,'Bank of England inputs'!A:A,0)</f>
        <v>#N/A</v>
      </c>
      <c r="D6051" s="6" t="e">
        <f>IF($A6051&gt;DataEnd,NA(),IFERROR(INDEX('iBoxx inputs'!B:B,MATCH($A6051,'iBoxx inputs'!$A:$A,0)),D6050))</f>
        <v>#N/A</v>
      </c>
      <c r="E6051" s="6" t="e">
        <f>IF($A6051&gt;DataEnd,NA(),IFERROR(INDEX('iBoxx inputs'!C:C,MATCH($A6051,'iBoxx inputs'!$A:$A,0)),E6050))</f>
        <v>#N/A</v>
      </c>
      <c r="F6051" s="6" t="e">
        <f>IF($A6051&gt;DataEnd,NA(),IFERROR(INDEX('Bank of England inputs'!D:D,MATCH($A6051,'Bank of England inputs'!$A:$A,0),0),F6050))</f>
        <v>#N/A</v>
      </c>
      <c r="G6051" s="19"/>
      <c r="H6051" s="5">
        <f t="shared" si="551"/>
        <v>44536</v>
      </c>
      <c r="I6051" s="6" t="e">
        <f t="shared" si="552"/>
        <v>#N/A</v>
      </c>
      <c r="J6051" s="6" t="e">
        <f t="shared" si="553"/>
        <v>#N/A</v>
      </c>
      <c r="K6051" s="19">
        <f t="shared" si="554"/>
        <v>2528</v>
      </c>
      <c r="L6051" s="6" t="e">
        <f t="shared" ca="1" si="555"/>
        <v>#N/A</v>
      </c>
    </row>
    <row r="6052" spans="1:12" x14ac:dyDescent="0.2">
      <c r="A6052" s="5">
        <f>IF(AND(dateA=1,A6051&lt;DataEnd),'iBoxx inputs'!A6056,IF(AND(dateA=2,A6051&lt;DataEnd),'Bank of England inputs'!A6056,IF(dateA=3,A6051+1,IF(dateA=4,WORKDAY(A6051,1,),WORKDAY(A6051,1,holidayQ)))))</f>
        <v>44537</v>
      </c>
      <c r="B6052" s="35" t="e">
        <f>MATCH(A6052,'iBoxx inputs'!A:A,0)</f>
        <v>#N/A</v>
      </c>
      <c r="C6052" s="35" t="e">
        <f>MATCH(A6052,'Bank of England inputs'!A:A,0)</f>
        <v>#N/A</v>
      </c>
      <c r="D6052" s="6" t="e">
        <f>IF($A6052&gt;DataEnd,NA(),IFERROR(INDEX('iBoxx inputs'!B:B,MATCH($A6052,'iBoxx inputs'!$A:$A,0)),D6051))</f>
        <v>#N/A</v>
      </c>
      <c r="E6052" s="6" t="e">
        <f>IF($A6052&gt;DataEnd,NA(),IFERROR(INDEX('iBoxx inputs'!C:C,MATCH($A6052,'iBoxx inputs'!$A:$A,0)),E6051))</f>
        <v>#N/A</v>
      </c>
      <c r="F6052" s="6" t="e">
        <f>IF($A6052&gt;DataEnd,NA(),IFERROR(INDEX('Bank of England inputs'!D:D,MATCH($A6052,'Bank of England inputs'!$A:$A,0),0),F6051))</f>
        <v>#N/A</v>
      </c>
      <c r="G6052" s="19"/>
      <c r="H6052" s="5">
        <f t="shared" si="551"/>
        <v>44537</v>
      </c>
      <c r="I6052" s="6" t="e">
        <f t="shared" si="552"/>
        <v>#N/A</v>
      </c>
      <c r="J6052" s="6" t="e">
        <f t="shared" si="553"/>
        <v>#N/A</v>
      </c>
      <c r="K6052" s="19">
        <f t="shared" si="554"/>
        <v>2528</v>
      </c>
      <c r="L6052" s="6" t="e">
        <f t="shared" ca="1" si="555"/>
        <v>#N/A</v>
      </c>
    </row>
    <row r="6053" spans="1:12" x14ac:dyDescent="0.2">
      <c r="A6053" s="5">
        <f>IF(AND(dateA=1,A6052&lt;DataEnd),'iBoxx inputs'!A6057,IF(AND(dateA=2,A6052&lt;DataEnd),'Bank of England inputs'!A6057,IF(dateA=3,A6052+1,IF(dateA=4,WORKDAY(A6052,1,),WORKDAY(A6052,1,holidayQ)))))</f>
        <v>44538</v>
      </c>
      <c r="B6053" s="35" t="e">
        <f>MATCH(A6053,'iBoxx inputs'!A:A,0)</f>
        <v>#N/A</v>
      </c>
      <c r="C6053" s="35" t="e">
        <f>MATCH(A6053,'Bank of England inputs'!A:A,0)</f>
        <v>#N/A</v>
      </c>
      <c r="D6053" s="6" t="e">
        <f>IF($A6053&gt;DataEnd,NA(),IFERROR(INDEX('iBoxx inputs'!B:B,MATCH($A6053,'iBoxx inputs'!$A:$A,0)),D6052))</f>
        <v>#N/A</v>
      </c>
      <c r="E6053" s="6" t="e">
        <f>IF($A6053&gt;DataEnd,NA(),IFERROR(INDEX('iBoxx inputs'!C:C,MATCH($A6053,'iBoxx inputs'!$A:$A,0)),E6052))</f>
        <v>#N/A</v>
      </c>
      <c r="F6053" s="6" t="e">
        <f>IF($A6053&gt;DataEnd,NA(),IFERROR(INDEX('Bank of England inputs'!D:D,MATCH($A6053,'Bank of England inputs'!$A:$A,0),0),F6052))</f>
        <v>#N/A</v>
      </c>
      <c r="G6053" s="19"/>
      <c r="H6053" s="5">
        <f t="shared" si="551"/>
        <v>44538</v>
      </c>
      <c r="I6053" s="6" t="e">
        <f t="shared" si="552"/>
        <v>#N/A</v>
      </c>
      <c r="J6053" s="6" t="e">
        <f t="shared" si="553"/>
        <v>#N/A</v>
      </c>
      <c r="K6053" s="19">
        <f t="shared" si="554"/>
        <v>2528</v>
      </c>
      <c r="L6053" s="6" t="e">
        <f t="shared" ca="1" si="555"/>
        <v>#N/A</v>
      </c>
    </row>
    <row r="6054" spans="1:12" x14ac:dyDescent="0.2">
      <c r="A6054" s="5">
        <f>IF(AND(dateA=1,A6053&lt;DataEnd),'iBoxx inputs'!A6058,IF(AND(dateA=2,A6053&lt;DataEnd),'Bank of England inputs'!A6058,IF(dateA=3,A6053+1,IF(dateA=4,WORKDAY(A6053,1,),WORKDAY(A6053,1,holidayQ)))))</f>
        <v>44539</v>
      </c>
      <c r="B6054" s="35" t="e">
        <f>MATCH(A6054,'iBoxx inputs'!A:A,0)</f>
        <v>#N/A</v>
      </c>
      <c r="C6054" s="35" t="e">
        <f>MATCH(A6054,'Bank of England inputs'!A:A,0)</f>
        <v>#N/A</v>
      </c>
      <c r="D6054" s="6" t="e">
        <f>IF($A6054&gt;DataEnd,NA(),IFERROR(INDEX('iBoxx inputs'!B:B,MATCH($A6054,'iBoxx inputs'!$A:$A,0)),D6053))</f>
        <v>#N/A</v>
      </c>
      <c r="E6054" s="6" t="e">
        <f>IF($A6054&gt;DataEnd,NA(),IFERROR(INDEX('iBoxx inputs'!C:C,MATCH($A6054,'iBoxx inputs'!$A:$A,0)),E6053))</f>
        <v>#N/A</v>
      </c>
      <c r="F6054" s="6" t="e">
        <f>IF($A6054&gt;DataEnd,NA(),IFERROR(INDEX('Bank of England inputs'!D:D,MATCH($A6054,'Bank of England inputs'!$A:$A,0),0),F6053))</f>
        <v>#N/A</v>
      </c>
      <c r="G6054" s="19"/>
      <c r="H6054" s="5">
        <f t="shared" si="551"/>
        <v>44539</v>
      </c>
      <c r="I6054" s="6" t="e">
        <f t="shared" si="552"/>
        <v>#N/A</v>
      </c>
      <c r="J6054" s="6" t="e">
        <f t="shared" si="553"/>
        <v>#N/A</v>
      </c>
      <c r="K6054" s="19">
        <f t="shared" si="554"/>
        <v>2528</v>
      </c>
      <c r="L6054" s="6" t="e">
        <f t="shared" ca="1" si="555"/>
        <v>#N/A</v>
      </c>
    </row>
    <row r="6055" spans="1:12" x14ac:dyDescent="0.2">
      <c r="A6055" s="5">
        <f>IF(AND(dateA=1,A6054&lt;DataEnd),'iBoxx inputs'!A6059,IF(AND(dateA=2,A6054&lt;DataEnd),'Bank of England inputs'!A6059,IF(dateA=3,A6054+1,IF(dateA=4,WORKDAY(A6054,1,),WORKDAY(A6054,1,holidayQ)))))</f>
        <v>44540</v>
      </c>
      <c r="B6055" s="35" t="e">
        <f>MATCH(A6055,'iBoxx inputs'!A:A,0)</f>
        <v>#N/A</v>
      </c>
      <c r="C6055" s="35" t="e">
        <f>MATCH(A6055,'Bank of England inputs'!A:A,0)</f>
        <v>#N/A</v>
      </c>
      <c r="D6055" s="6" t="e">
        <f>IF($A6055&gt;DataEnd,NA(),IFERROR(INDEX('iBoxx inputs'!B:B,MATCH($A6055,'iBoxx inputs'!$A:$A,0)),D6054))</f>
        <v>#N/A</v>
      </c>
      <c r="E6055" s="6" t="e">
        <f>IF($A6055&gt;DataEnd,NA(),IFERROR(INDEX('iBoxx inputs'!C:C,MATCH($A6055,'iBoxx inputs'!$A:$A,0)),E6054))</f>
        <v>#N/A</v>
      </c>
      <c r="F6055" s="6" t="e">
        <f>IF($A6055&gt;DataEnd,NA(),IFERROR(INDEX('Bank of England inputs'!D:D,MATCH($A6055,'Bank of England inputs'!$A:$A,0),0),F6054))</f>
        <v>#N/A</v>
      </c>
      <c r="G6055" s="19"/>
      <c r="H6055" s="5">
        <f t="shared" si="551"/>
        <v>44540</v>
      </c>
      <c r="I6055" s="6" t="e">
        <f t="shared" si="552"/>
        <v>#N/A</v>
      </c>
      <c r="J6055" s="6" t="e">
        <f t="shared" si="553"/>
        <v>#N/A</v>
      </c>
      <c r="K6055" s="19">
        <f t="shared" si="554"/>
        <v>2529</v>
      </c>
      <c r="L6055" s="6" t="e">
        <f t="shared" ca="1" si="555"/>
        <v>#N/A</v>
      </c>
    </row>
    <row r="6056" spans="1:12" x14ac:dyDescent="0.2">
      <c r="A6056" s="5">
        <f>IF(AND(dateA=1,A6055&lt;DataEnd),'iBoxx inputs'!A6060,IF(AND(dateA=2,A6055&lt;DataEnd),'Bank of England inputs'!A6060,IF(dateA=3,A6055+1,IF(dateA=4,WORKDAY(A6055,1,),WORKDAY(A6055,1,holidayQ)))))</f>
        <v>44543</v>
      </c>
      <c r="B6056" s="35" t="e">
        <f>MATCH(A6056,'iBoxx inputs'!A:A,0)</f>
        <v>#N/A</v>
      </c>
      <c r="C6056" s="35" t="e">
        <f>MATCH(A6056,'Bank of England inputs'!A:A,0)</f>
        <v>#N/A</v>
      </c>
      <c r="D6056" s="6" t="e">
        <f>IF($A6056&gt;DataEnd,NA(),IFERROR(INDEX('iBoxx inputs'!B:B,MATCH($A6056,'iBoxx inputs'!$A:$A,0)),D6055))</f>
        <v>#N/A</v>
      </c>
      <c r="E6056" s="6" t="e">
        <f>IF($A6056&gt;DataEnd,NA(),IFERROR(INDEX('iBoxx inputs'!C:C,MATCH($A6056,'iBoxx inputs'!$A:$A,0)),E6055))</f>
        <v>#N/A</v>
      </c>
      <c r="F6056" s="6" t="e">
        <f>IF($A6056&gt;DataEnd,NA(),IFERROR(INDEX('Bank of England inputs'!D:D,MATCH($A6056,'Bank of England inputs'!$A:$A,0),0),F6055))</f>
        <v>#N/A</v>
      </c>
      <c r="G6056" s="19"/>
      <c r="H6056" s="5">
        <f t="shared" si="551"/>
        <v>44543</v>
      </c>
      <c r="I6056" s="6" t="e">
        <f t="shared" si="552"/>
        <v>#N/A</v>
      </c>
      <c r="J6056" s="6" t="e">
        <f t="shared" si="553"/>
        <v>#N/A</v>
      </c>
      <c r="K6056" s="19">
        <f t="shared" si="554"/>
        <v>2528</v>
      </c>
      <c r="L6056" s="6" t="e">
        <f t="shared" ca="1" si="555"/>
        <v>#N/A</v>
      </c>
    </row>
    <row r="6057" spans="1:12" x14ac:dyDescent="0.2">
      <c r="A6057" s="5">
        <f>IF(AND(dateA=1,A6056&lt;DataEnd),'iBoxx inputs'!A6061,IF(AND(dateA=2,A6056&lt;DataEnd),'Bank of England inputs'!A6061,IF(dateA=3,A6056+1,IF(dateA=4,WORKDAY(A6056,1,),WORKDAY(A6056,1,holidayQ)))))</f>
        <v>44544</v>
      </c>
      <c r="B6057" s="35" t="e">
        <f>MATCH(A6057,'iBoxx inputs'!A:A,0)</f>
        <v>#N/A</v>
      </c>
      <c r="C6057" s="35" t="e">
        <f>MATCH(A6057,'Bank of England inputs'!A:A,0)</f>
        <v>#N/A</v>
      </c>
      <c r="D6057" s="6" t="e">
        <f>IF($A6057&gt;DataEnd,NA(),IFERROR(INDEX('iBoxx inputs'!B:B,MATCH($A6057,'iBoxx inputs'!$A:$A,0)),D6056))</f>
        <v>#N/A</v>
      </c>
      <c r="E6057" s="6" t="e">
        <f>IF($A6057&gt;DataEnd,NA(),IFERROR(INDEX('iBoxx inputs'!C:C,MATCH($A6057,'iBoxx inputs'!$A:$A,0)),E6056))</f>
        <v>#N/A</v>
      </c>
      <c r="F6057" s="6" t="e">
        <f>IF($A6057&gt;DataEnd,NA(),IFERROR(INDEX('Bank of England inputs'!D:D,MATCH($A6057,'Bank of England inputs'!$A:$A,0),0),F6056))</f>
        <v>#N/A</v>
      </c>
      <c r="G6057" s="19"/>
      <c r="H6057" s="5">
        <f t="shared" si="551"/>
        <v>44544</v>
      </c>
      <c r="I6057" s="6" t="e">
        <f t="shared" si="552"/>
        <v>#N/A</v>
      </c>
      <c r="J6057" s="6" t="e">
        <f t="shared" si="553"/>
        <v>#N/A</v>
      </c>
      <c r="K6057" s="19">
        <f t="shared" si="554"/>
        <v>2528</v>
      </c>
      <c r="L6057" s="6" t="e">
        <f t="shared" ca="1" si="555"/>
        <v>#N/A</v>
      </c>
    </row>
    <row r="6058" spans="1:12" x14ac:dyDescent="0.2">
      <c r="A6058" s="5">
        <f>IF(AND(dateA=1,A6057&lt;DataEnd),'iBoxx inputs'!A6062,IF(AND(dateA=2,A6057&lt;DataEnd),'Bank of England inputs'!A6062,IF(dateA=3,A6057+1,IF(dateA=4,WORKDAY(A6057,1,),WORKDAY(A6057,1,holidayQ)))))</f>
        <v>44545</v>
      </c>
      <c r="B6058" s="35" t="e">
        <f>MATCH(A6058,'iBoxx inputs'!A:A,0)</f>
        <v>#N/A</v>
      </c>
      <c r="C6058" s="35" t="e">
        <f>MATCH(A6058,'Bank of England inputs'!A:A,0)</f>
        <v>#N/A</v>
      </c>
      <c r="D6058" s="6" t="e">
        <f>IF($A6058&gt;DataEnd,NA(),IFERROR(INDEX('iBoxx inputs'!B:B,MATCH($A6058,'iBoxx inputs'!$A:$A,0)),D6057))</f>
        <v>#N/A</v>
      </c>
      <c r="E6058" s="6" t="e">
        <f>IF($A6058&gt;DataEnd,NA(),IFERROR(INDEX('iBoxx inputs'!C:C,MATCH($A6058,'iBoxx inputs'!$A:$A,0)),E6057))</f>
        <v>#N/A</v>
      </c>
      <c r="F6058" s="6" t="e">
        <f>IF($A6058&gt;DataEnd,NA(),IFERROR(INDEX('Bank of England inputs'!D:D,MATCH($A6058,'Bank of England inputs'!$A:$A,0),0),F6057))</f>
        <v>#N/A</v>
      </c>
      <c r="G6058" s="19"/>
      <c r="H6058" s="5">
        <f t="shared" si="551"/>
        <v>44545</v>
      </c>
      <c r="I6058" s="6" t="e">
        <f t="shared" si="552"/>
        <v>#N/A</v>
      </c>
      <c r="J6058" s="6" t="e">
        <f t="shared" si="553"/>
        <v>#N/A</v>
      </c>
      <c r="K6058" s="19">
        <f t="shared" si="554"/>
        <v>2528</v>
      </c>
      <c r="L6058" s="6" t="e">
        <f t="shared" ca="1" si="555"/>
        <v>#N/A</v>
      </c>
    </row>
    <row r="6059" spans="1:12" x14ac:dyDescent="0.2">
      <c r="A6059" s="5">
        <f>IF(AND(dateA=1,A6058&lt;DataEnd),'iBoxx inputs'!A6063,IF(AND(dateA=2,A6058&lt;DataEnd),'Bank of England inputs'!A6063,IF(dateA=3,A6058+1,IF(dateA=4,WORKDAY(A6058,1,),WORKDAY(A6058,1,holidayQ)))))</f>
        <v>44546</v>
      </c>
      <c r="B6059" s="35" t="e">
        <f>MATCH(A6059,'iBoxx inputs'!A:A,0)</f>
        <v>#N/A</v>
      </c>
      <c r="C6059" s="35" t="e">
        <f>MATCH(A6059,'Bank of England inputs'!A:A,0)</f>
        <v>#N/A</v>
      </c>
      <c r="D6059" s="6" t="e">
        <f>IF($A6059&gt;DataEnd,NA(),IFERROR(INDEX('iBoxx inputs'!B:B,MATCH($A6059,'iBoxx inputs'!$A:$A,0)),D6058))</f>
        <v>#N/A</v>
      </c>
      <c r="E6059" s="6" t="e">
        <f>IF($A6059&gt;DataEnd,NA(),IFERROR(INDEX('iBoxx inputs'!C:C,MATCH($A6059,'iBoxx inputs'!$A:$A,0)),E6058))</f>
        <v>#N/A</v>
      </c>
      <c r="F6059" s="6" t="e">
        <f>IF($A6059&gt;DataEnd,NA(),IFERROR(INDEX('Bank of England inputs'!D:D,MATCH($A6059,'Bank of England inputs'!$A:$A,0),0),F6058))</f>
        <v>#N/A</v>
      </c>
      <c r="G6059" s="19"/>
      <c r="H6059" s="5">
        <f t="shared" si="551"/>
        <v>44546</v>
      </c>
      <c r="I6059" s="6" t="e">
        <f t="shared" si="552"/>
        <v>#N/A</v>
      </c>
      <c r="J6059" s="6" t="e">
        <f t="shared" si="553"/>
        <v>#N/A</v>
      </c>
      <c r="K6059" s="19">
        <f t="shared" si="554"/>
        <v>2528</v>
      </c>
      <c r="L6059" s="6" t="e">
        <f t="shared" ca="1" si="555"/>
        <v>#N/A</v>
      </c>
    </row>
    <row r="6060" spans="1:12" x14ac:dyDescent="0.2">
      <c r="A6060" s="5">
        <f>IF(AND(dateA=1,A6059&lt;DataEnd),'iBoxx inputs'!A6064,IF(AND(dateA=2,A6059&lt;DataEnd),'Bank of England inputs'!A6064,IF(dateA=3,A6059+1,IF(dateA=4,WORKDAY(A6059,1,),WORKDAY(A6059,1,holidayQ)))))</f>
        <v>44547</v>
      </c>
      <c r="B6060" s="35" t="e">
        <f>MATCH(A6060,'iBoxx inputs'!A:A,0)</f>
        <v>#N/A</v>
      </c>
      <c r="C6060" s="35" t="e">
        <f>MATCH(A6060,'Bank of England inputs'!A:A,0)</f>
        <v>#N/A</v>
      </c>
      <c r="D6060" s="6" t="e">
        <f>IF($A6060&gt;DataEnd,NA(),IFERROR(INDEX('iBoxx inputs'!B:B,MATCH($A6060,'iBoxx inputs'!$A:$A,0)),D6059))</f>
        <v>#N/A</v>
      </c>
      <c r="E6060" s="6" t="e">
        <f>IF($A6060&gt;DataEnd,NA(),IFERROR(INDEX('iBoxx inputs'!C:C,MATCH($A6060,'iBoxx inputs'!$A:$A,0)),E6059))</f>
        <v>#N/A</v>
      </c>
      <c r="F6060" s="6" t="e">
        <f>IF($A6060&gt;DataEnd,NA(),IFERROR(INDEX('Bank of England inputs'!D:D,MATCH($A6060,'Bank of England inputs'!$A:$A,0),0),F6059))</f>
        <v>#N/A</v>
      </c>
      <c r="G6060" s="19"/>
      <c r="H6060" s="5">
        <f t="shared" si="551"/>
        <v>44547</v>
      </c>
      <c r="I6060" s="6" t="e">
        <f t="shared" si="552"/>
        <v>#N/A</v>
      </c>
      <c r="J6060" s="6" t="e">
        <f t="shared" si="553"/>
        <v>#N/A</v>
      </c>
      <c r="K6060" s="19">
        <f t="shared" si="554"/>
        <v>2529</v>
      </c>
      <c r="L6060" s="6" t="e">
        <f t="shared" ca="1" si="555"/>
        <v>#N/A</v>
      </c>
    </row>
    <row r="6061" spans="1:12" x14ac:dyDescent="0.2">
      <c r="A6061" s="5">
        <f>IF(AND(dateA=1,A6060&lt;DataEnd),'iBoxx inputs'!A6065,IF(AND(dateA=2,A6060&lt;DataEnd),'Bank of England inputs'!A6065,IF(dateA=3,A6060+1,IF(dateA=4,WORKDAY(A6060,1,),WORKDAY(A6060,1,holidayQ)))))</f>
        <v>44550</v>
      </c>
      <c r="B6061" s="35" t="e">
        <f>MATCH(A6061,'iBoxx inputs'!A:A,0)</f>
        <v>#N/A</v>
      </c>
      <c r="C6061" s="35" t="e">
        <f>MATCH(A6061,'Bank of England inputs'!A:A,0)</f>
        <v>#N/A</v>
      </c>
      <c r="D6061" s="6" t="e">
        <f>IF($A6061&gt;DataEnd,NA(),IFERROR(INDEX('iBoxx inputs'!B:B,MATCH($A6061,'iBoxx inputs'!$A:$A,0)),D6060))</f>
        <v>#N/A</v>
      </c>
      <c r="E6061" s="6" t="e">
        <f>IF($A6061&gt;DataEnd,NA(),IFERROR(INDEX('iBoxx inputs'!C:C,MATCH($A6061,'iBoxx inputs'!$A:$A,0)),E6060))</f>
        <v>#N/A</v>
      </c>
      <c r="F6061" s="6" t="e">
        <f>IF($A6061&gt;DataEnd,NA(),IFERROR(INDEX('Bank of England inputs'!D:D,MATCH($A6061,'Bank of England inputs'!$A:$A,0),0),F6060))</f>
        <v>#N/A</v>
      </c>
      <c r="G6061" s="19"/>
      <c r="H6061" s="5">
        <f t="shared" si="551"/>
        <v>44550</v>
      </c>
      <c r="I6061" s="6" t="e">
        <f t="shared" si="552"/>
        <v>#N/A</v>
      </c>
      <c r="J6061" s="6" t="e">
        <f t="shared" si="553"/>
        <v>#N/A</v>
      </c>
      <c r="K6061" s="19">
        <f t="shared" si="554"/>
        <v>2528</v>
      </c>
      <c r="L6061" s="6" t="e">
        <f t="shared" ca="1" si="555"/>
        <v>#N/A</v>
      </c>
    </row>
    <row r="6062" spans="1:12" x14ac:dyDescent="0.2">
      <c r="A6062" s="5">
        <f>IF(AND(dateA=1,A6061&lt;DataEnd),'iBoxx inputs'!A6066,IF(AND(dateA=2,A6061&lt;DataEnd),'Bank of England inputs'!A6066,IF(dateA=3,A6061+1,IF(dateA=4,WORKDAY(A6061,1,),WORKDAY(A6061,1,holidayQ)))))</f>
        <v>44551</v>
      </c>
      <c r="B6062" s="35" t="e">
        <f>MATCH(A6062,'iBoxx inputs'!A:A,0)</f>
        <v>#N/A</v>
      </c>
      <c r="C6062" s="35" t="e">
        <f>MATCH(A6062,'Bank of England inputs'!A:A,0)</f>
        <v>#N/A</v>
      </c>
      <c r="D6062" s="6" t="e">
        <f>IF($A6062&gt;DataEnd,NA(),IFERROR(INDEX('iBoxx inputs'!B:B,MATCH($A6062,'iBoxx inputs'!$A:$A,0)),D6061))</f>
        <v>#N/A</v>
      </c>
      <c r="E6062" s="6" t="e">
        <f>IF($A6062&gt;DataEnd,NA(),IFERROR(INDEX('iBoxx inputs'!C:C,MATCH($A6062,'iBoxx inputs'!$A:$A,0)),E6061))</f>
        <v>#N/A</v>
      </c>
      <c r="F6062" s="6" t="e">
        <f>IF($A6062&gt;DataEnd,NA(),IFERROR(INDEX('Bank of England inputs'!D:D,MATCH($A6062,'Bank of England inputs'!$A:$A,0),0),F6061))</f>
        <v>#N/A</v>
      </c>
      <c r="G6062" s="19"/>
      <c r="H6062" s="5">
        <f t="shared" si="551"/>
        <v>44551</v>
      </c>
      <c r="I6062" s="6" t="e">
        <f t="shared" si="552"/>
        <v>#N/A</v>
      </c>
      <c r="J6062" s="6" t="e">
        <f t="shared" si="553"/>
        <v>#N/A</v>
      </c>
      <c r="K6062" s="19">
        <f t="shared" si="554"/>
        <v>2528</v>
      </c>
      <c r="L6062" s="6" t="e">
        <f t="shared" ca="1" si="555"/>
        <v>#N/A</v>
      </c>
    </row>
    <row r="6063" spans="1:12" x14ac:dyDescent="0.2">
      <c r="A6063" s="5">
        <f>IF(AND(dateA=1,A6062&lt;DataEnd),'iBoxx inputs'!A6067,IF(AND(dateA=2,A6062&lt;DataEnd),'Bank of England inputs'!A6067,IF(dateA=3,A6062+1,IF(dateA=4,WORKDAY(A6062,1,),WORKDAY(A6062,1,holidayQ)))))</f>
        <v>44552</v>
      </c>
      <c r="B6063" s="35" t="e">
        <f>MATCH(A6063,'iBoxx inputs'!A:A,0)</f>
        <v>#N/A</v>
      </c>
      <c r="C6063" s="35" t="e">
        <f>MATCH(A6063,'Bank of England inputs'!A:A,0)</f>
        <v>#N/A</v>
      </c>
      <c r="D6063" s="6" t="e">
        <f>IF($A6063&gt;DataEnd,NA(),IFERROR(INDEX('iBoxx inputs'!B:B,MATCH($A6063,'iBoxx inputs'!$A:$A,0)),D6062))</f>
        <v>#N/A</v>
      </c>
      <c r="E6063" s="6" t="e">
        <f>IF($A6063&gt;DataEnd,NA(),IFERROR(INDEX('iBoxx inputs'!C:C,MATCH($A6063,'iBoxx inputs'!$A:$A,0)),E6062))</f>
        <v>#N/A</v>
      </c>
      <c r="F6063" s="6" t="e">
        <f>IF($A6063&gt;DataEnd,NA(),IFERROR(INDEX('Bank of England inputs'!D:D,MATCH($A6063,'Bank of England inputs'!$A:$A,0),0),F6062))</f>
        <v>#N/A</v>
      </c>
      <c r="G6063" s="19"/>
      <c r="H6063" s="5">
        <f t="shared" si="551"/>
        <v>44552</v>
      </c>
      <c r="I6063" s="6" t="e">
        <f t="shared" si="552"/>
        <v>#N/A</v>
      </c>
      <c r="J6063" s="6" t="e">
        <f t="shared" si="553"/>
        <v>#N/A</v>
      </c>
      <c r="K6063" s="19">
        <f t="shared" si="554"/>
        <v>2528</v>
      </c>
      <c r="L6063" s="6" t="e">
        <f t="shared" ca="1" si="555"/>
        <v>#N/A</v>
      </c>
    </row>
    <row r="6064" spans="1:12" x14ac:dyDescent="0.2">
      <c r="A6064" s="5">
        <f>IF(AND(dateA=1,A6063&lt;DataEnd),'iBoxx inputs'!A6068,IF(AND(dateA=2,A6063&lt;DataEnd),'Bank of England inputs'!A6068,IF(dateA=3,A6063+1,IF(dateA=4,WORKDAY(A6063,1,),WORKDAY(A6063,1,holidayQ)))))</f>
        <v>44553</v>
      </c>
      <c r="B6064" s="35" t="e">
        <f>MATCH(A6064,'iBoxx inputs'!A:A,0)</f>
        <v>#N/A</v>
      </c>
      <c r="C6064" s="35" t="e">
        <f>MATCH(A6064,'Bank of England inputs'!A:A,0)</f>
        <v>#N/A</v>
      </c>
      <c r="D6064" s="6" t="e">
        <f>IF($A6064&gt;DataEnd,NA(),IFERROR(INDEX('iBoxx inputs'!B:B,MATCH($A6064,'iBoxx inputs'!$A:$A,0)),D6063))</f>
        <v>#N/A</v>
      </c>
      <c r="E6064" s="6" t="e">
        <f>IF($A6064&gt;DataEnd,NA(),IFERROR(INDEX('iBoxx inputs'!C:C,MATCH($A6064,'iBoxx inputs'!$A:$A,0)),E6063))</f>
        <v>#N/A</v>
      </c>
      <c r="F6064" s="6" t="e">
        <f>IF($A6064&gt;DataEnd,NA(),IFERROR(INDEX('Bank of England inputs'!D:D,MATCH($A6064,'Bank of England inputs'!$A:$A,0),0),F6063))</f>
        <v>#N/A</v>
      </c>
      <c r="G6064" s="19"/>
      <c r="H6064" s="5">
        <f t="shared" si="551"/>
        <v>44553</v>
      </c>
      <c r="I6064" s="6" t="e">
        <f t="shared" si="552"/>
        <v>#N/A</v>
      </c>
      <c r="J6064" s="6" t="e">
        <f t="shared" si="553"/>
        <v>#N/A</v>
      </c>
      <c r="K6064" s="19">
        <f t="shared" si="554"/>
        <v>2528</v>
      </c>
      <c r="L6064" s="6" t="e">
        <f t="shared" ca="1" si="555"/>
        <v>#N/A</v>
      </c>
    </row>
    <row r="6065" spans="1:12" x14ac:dyDescent="0.2">
      <c r="A6065" s="5">
        <f>IF(AND(dateA=1,A6064&lt;DataEnd),'iBoxx inputs'!A6069,IF(AND(dateA=2,A6064&lt;DataEnd),'Bank of England inputs'!A6069,IF(dateA=3,A6064+1,IF(dateA=4,WORKDAY(A6064,1,),WORKDAY(A6064,1,holidayQ)))))</f>
        <v>44554</v>
      </c>
      <c r="B6065" s="35" t="e">
        <f>MATCH(A6065,'iBoxx inputs'!A:A,0)</f>
        <v>#N/A</v>
      </c>
      <c r="C6065" s="35" t="e">
        <f>MATCH(A6065,'Bank of England inputs'!A:A,0)</f>
        <v>#N/A</v>
      </c>
      <c r="D6065" s="6" t="e">
        <f>IF($A6065&gt;DataEnd,NA(),IFERROR(INDEX('iBoxx inputs'!B:B,MATCH($A6065,'iBoxx inputs'!$A:$A,0)),D6064))</f>
        <v>#N/A</v>
      </c>
      <c r="E6065" s="6" t="e">
        <f>IF($A6065&gt;DataEnd,NA(),IFERROR(INDEX('iBoxx inputs'!C:C,MATCH($A6065,'iBoxx inputs'!$A:$A,0)),E6064))</f>
        <v>#N/A</v>
      </c>
      <c r="F6065" s="6" t="e">
        <f>IF($A6065&gt;DataEnd,NA(),IFERROR(INDEX('Bank of England inputs'!D:D,MATCH($A6065,'Bank of England inputs'!$A:$A,0),0),F6064))</f>
        <v>#N/A</v>
      </c>
      <c r="G6065" s="19"/>
      <c r="H6065" s="5">
        <f t="shared" si="551"/>
        <v>44554</v>
      </c>
      <c r="I6065" s="6" t="e">
        <f t="shared" si="552"/>
        <v>#N/A</v>
      </c>
      <c r="J6065" s="6" t="e">
        <f t="shared" si="553"/>
        <v>#N/A</v>
      </c>
      <c r="K6065" s="19">
        <f t="shared" si="554"/>
        <v>2529</v>
      </c>
      <c r="L6065" s="6" t="e">
        <f t="shared" ca="1" si="555"/>
        <v>#N/A</v>
      </c>
    </row>
    <row r="6066" spans="1:12" x14ac:dyDescent="0.2">
      <c r="A6066" s="5">
        <f>IF(AND(dateA=1,A6065&lt;DataEnd),'iBoxx inputs'!A6070,IF(AND(dateA=2,A6065&lt;DataEnd),'Bank of England inputs'!A6070,IF(dateA=3,A6065+1,IF(dateA=4,WORKDAY(A6065,1,),WORKDAY(A6065,1,holidayQ)))))</f>
        <v>44559</v>
      </c>
      <c r="B6066" s="35" t="e">
        <f>MATCH(A6066,'iBoxx inputs'!A:A,0)</f>
        <v>#N/A</v>
      </c>
      <c r="C6066" s="35" t="e">
        <f>MATCH(A6066,'Bank of England inputs'!A:A,0)</f>
        <v>#N/A</v>
      </c>
      <c r="D6066" s="6" t="e">
        <f>IF($A6066&gt;DataEnd,NA(),IFERROR(INDEX('iBoxx inputs'!B:B,MATCH($A6066,'iBoxx inputs'!$A:$A,0)),D6065))</f>
        <v>#N/A</v>
      </c>
      <c r="E6066" s="6" t="e">
        <f>IF($A6066&gt;DataEnd,NA(),IFERROR(INDEX('iBoxx inputs'!C:C,MATCH($A6066,'iBoxx inputs'!$A:$A,0)),E6065))</f>
        <v>#N/A</v>
      </c>
      <c r="F6066" s="6" t="e">
        <f>IF($A6066&gt;DataEnd,NA(),IFERROR(INDEX('Bank of England inputs'!D:D,MATCH($A6066,'Bank of England inputs'!$A:$A,0),0),F6065))</f>
        <v>#N/A</v>
      </c>
      <c r="G6066" s="19"/>
      <c r="H6066" s="5">
        <f t="shared" si="551"/>
        <v>44559</v>
      </c>
      <c r="I6066" s="6" t="e">
        <f t="shared" si="552"/>
        <v>#N/A</v>
      </c>
      <c r="J6066" s="6" t="e">
        <f t="shared" si="553"/>
        <v>#N/A</v>
      </c>
      <c r="K6066" s="19">
        <f t="shared" si="554"/>
        <v>2528</v>
      </c>
      <c r="L6066" s="6" t="e">
        <f t="shared" ca="1" si="555"/>
        <v>#N/A</v>
      </c>
    </row>
    <row r="6067" spans="1:12" x14ac:dyDescent="0.2">
      <c r="A6067" s="5">
        <f>IF(AND(dateA=1,A6066&lt;DataEnd),'iBoxx inputs'!A6071,IF(AND(dateA=2,A6066&lt;DataEnd),'Bank of England inputs'!A6071,IF(dateA=3,A6066+1,IF(dateA=4,WORKDAY(A6066,1,),WORKDAY(A6066,1,holidayQ)))))</f>
        <v>44560</v>
      </c>
      <c r="B6067" s="35" t="e">
        <f>MATCH(A6067,'iBoxx inputs'!A:A,0)</f>
        <v>#N/A</v>
      </c>
      <c r="C6067" s="35" t="e">
        <f>MATCH(A6067,'Bank of England inputs'!A:A,0)</f>
        <v>#N/A</v>
      </c>
      <c r="D6067" s="6" t="e">
        <f>IF($A6067&gt;DataEnd,NA(),IFERROR(INDEX('iBoxx inputs'!B:B,MATCH($A6067,'iBoxx inputs'!$A:$A,0)),D6066))</f>
        <v>#N/A</v>
      </c>
      <c r="E6067" s="6" t="e">
        <f>IF($A6067&gt;DataEnd,NA(),IFERROR(INDEX('iBoxx inputs'!C:C,MATCH($A6067,'iBoxx inputs'!$A:$A,0)),E6066))</f>
        <v>#N/A</v>
      </c>
      <c r="F6067" s="6" t="e">
        <f>IF($A6067&gt;DataEnd,NA(),IFERROR(INDEX('Bank of England inputs'!D:D,MATCH($A6067,'Bank of England inputs'!$A:$A,0),0),F6066))</f>
        <v>#N/A</v>
      </c>
      <c r="G6067" s="19"/>
      <c r="H6067" s="5">
        <f t="shared" si="551"/>
        <v>44560</v>
      </c>
      <c r="I6067" s="6" t="e">
        <f t="shared" si="552"/>
        <v>#N/A</v>
      </c>
      <c r="J6067" s="6" t="e">
        <f t="shared" si="553"/>
        <v>#N/A</v>
      </c>
      <c r="K6067" s="19">
        <f t="shared" si="554"/>
        <v>2528</v>
      </c>
      <c r="L6067" s="6" t="e">
        <f t="shared" ca="1" si="555"/>
        <v>#N/A</v>
      </c>
    </row>
    <row r="6068" spans="1:12" x14ac:dyDescent="0.2">
      <c r="A6068" s="5">
        <f>IF(AND(dateA=1,A6067&lt;DataEnd),'iBoxx inputs'!A6072,IF(AND(dateA=2,A6067&lt;DataEnd),'Bank of England inputs'!A6072,IF(dateA=3,A6067+1,IF(dateA=4,WORKDAY(A6067,1,),WORKDAY(A6067,1,holidayQ)))))</f>
        <v>44561</v>
      </c>
      <c r="B6068" s="35" t="e">
        <f>MATCH(A6068,'iBoxx inputs'!A:A,0)</f>
        <v>#N/A</v>
      </c>
      <c r="C6068" s="35" t="e">
        <f>MATCH(A6068,'Bank of England inputs'!A:A,0)</f>
        <v>#N/A</v>
      </c>
      <c r="D6068" s="6" t="e">
        <f>IF($A6068&gt;DataEnd,NA(),IFERROR(INDEX('iBoxx inputs'!B:B,MATCH($A6068,'iBoxx inputs'!$A:$A,0)),D6067))</f>
        <v>#N/A</v>
      </c>
      <c r="E6068" s="6" t="e">
        <f>IF($A6068&gt;DataEnd,NA(),IFERROR(INDEX('iBoxx inputs'!C:C,MATCH($A6068,'iBoxx inputs'!$A:$A,0)),E6067))</f>
        <v>#N/A</v>
      </c>
      <c r="F6068" s="6" t="e">
        <f>IF($A6068&gt;DataEnd,NA(),IFERROR(INDEX('Bank of England inputs'!D:D,MATCH($A6068,'Bank of England inputs'!$A:$A,0),0),F6067))</f>
        <v>#N/A</v>
      </c>
      <c r="G6068" s="19"/>
      <c r="H6068" s="5">
        <f t="shared" si="551"/>
        <v>44561</v>
      </c>
      <c r="I6068" s="6" t="e">
        <f t="shared" si="552"/>
        <v>#N/A</v>
      </c>
      <c r="J6068" s="6" t="e">
        <f t="shared" si="553"/>
        <v>#N/A</v>
      </c>
      <c r="K6068" s="19">
        <f t="shared" si="554"/>
        <v>2529</v>
      </c>
      <c r="L6068" s="6" t="e">
        <f t="shared" ca="1" si="555"/>
        <v>#N/A</v>
      </c>
    </row>
    <row r="6069" spans="1:12" x14ac:dyDescent="0.2">
      <c r="A6069" s="5">
        <f>IF(AND(dateA=1,A6068&lt;DataEnd),'iBoxx inputs'!A6073,IF(AND(dateA=2,A6068&lt;DataEnd),'Bank of England inputs'!A6073,IF(dateA=3,A6068+1,IF(dateA=4,WORKDAY(A6068,1,),WORKDAY(A6068,1,holidayQ)))))</f>
        <v>44565</v>
      </c>
      <c r="B6069" s="35" t="e">
        <f>MATCH(A6069,'iBoxx inputs'!A:A,0)</f>
        <v>#N/A</v>
      </c>
      <c r="C6069" s="35" t="e">
        <f>MATCH(A6069,'Bank of England inputs'!A:A,0)</f>
        <v>#N/A</v>
      </c>
      <c r="D6069" s="6" t="e">
        <f>IF($A6069&gt;DataEnd,NA(),IFERROR(INDEX('iBoxx inputs'!B:B,MATCH($A6069,'iBoxx inputs'!$A:$A,0)),D6068))</f>
        <v>#N/A</v>
      </c>
      <c r="E6069" s="6" t="e">
        <f>IF($A6069&gt;DataEnd,NA(),IFERROR(INDEX('iBoxx inputs'!C:C,MATCH($A6069,'iBoxx inputs'!$A:$A,0)),E6068))</f>
        <v>#N/A</v>
      </c>
      <c r="F6069" s="6" t="e">
        <f>IF($A6069&gt;DataEnd,NA(),IFERROR(INDEX('Bank of England inputs'!D:D,MATCH($A6069,'Bank of England inputs'!$A:$A,0),0),F6068))</f>
        <v>#N/A</v>
      </c>
      <c r="G6069" s="19"/>
      <c r="H6069" s="5">
        <f t="shared" si="551"/>
        <v>44565</v>
      </c>
      <c r="I6069" s="6" t="e">
        <f t="shared" si="552"/>
        <v>#N/A</v>
      </c>
      <c r="J6069" s="6" t="e">
        <f t="shared" si="553"/>
        <v>#N/A</v>
      </c>
      <c r="K6069" s="19">
        <f t="shared" si="554"/>
        <v>2528</v>
      </c>
      <c r="L6069" s="6" t="e">
        <f t="shared" ca="1" si="555"/>
        <v>#N/A</v>
      </c>
    </row>
    <row r="6070" spans="1:12" x14ac:dyDescent="0.2">
      <c r="A6070" s="5">
        <f>IF(AND(dateA=1,A6069&lt;DataEnd),'iBoxx inputs'!A6074,IF(AND(dateA=2,A6069&lt;DataEnd),'Bank of England inputs'!A6074,IF(dateA=3,A6069+1,IF(dateA=4,WORKDAY(A6069,1,),WORKDAY(A6069,1,holidayQ)))))</f>
        <v>44566</v>
      </c>
      <c r="B6070" s="35" t="e">
        <f>MATCH(A6070,'iBoxx inputs'!A:A,0)</f>
        <v>#N/A</v>
      </c>
      <c r="C6070" s="35" t="e">
        <f>MATCH(A6070,'Bank of England inputs'!A:A,0)</f>
        <v>#N/A</v>
      </c>
      <c r="D6070" s="6" t="e">
        <f>IF($A6070&gt;DataEnd,NA(),IFERROR(INDEX('iBoxx inputs'!B:B,MATCH($A6070,'iBoxx inputs'!$A:$A,0)),D6069))</f>
        <v>#N/A</v>
      </c>
      <c r="E6070" s="6" t="e">
        <f>IF($A6070&gt;DataEnd,NA(),IFERROR(INDEX('iBoxx inputs'!C:C,MATCH($A6070,'iBoxx inputs'!$A:$A,0)),E6069))</f>
        <v>#N/A</v>
      </c>
      <c r="F6070" s="6" t="e">
        <f>IF($A6070&gt;DataEnd,NA(),IFERROR(INDEX('Bank of England inputs'!D:D,MATCH($A6070,'Bank of England inputs'!$A:$A,0),0),F6069))</f>
        <v>#N/A</v>
      </c>
      <c r="G6070" s="19"/>
      <c r="H6070" s="5">
        <f t="shared" si="551"/>
        <v>44566</v>
      </c>
      <c r="I6070" s="6" t="e">
        <f t="shared" si="552"/>
        <v>#N/A</v>
      </c>
      <c r="J6070" s="6" t="e">
        <f t="shared" si="553"/>
        <v>#N/A</v>
      </c>
      <c r="K6070" s="19">
        <f t="shared" si="554"/>
        <v>2528</v>
      </c>
      <c r="L6070" s="6" t="e">
        <f t="shared" ca="1" si="555"/>
        <v>#N/A</v>
      </c>
    </row>
    <row r="6071" spans="1:12" x14ac:dyDescent="0.2">
      <c r="A6071" s="5">
        <f>IF(AND(dateA=1,A6070&lt;DataEnd),'iBoxx inputs'!A6075,IF(AND(dateA=2,A6070&lt;DataEnd),'Bank of England inputs'!A6075,IF(dateA=3,A6070+1,IF(dateA=4,WORKDAY(A6070,1,),WORKDAY(A6070,1,holidayQ)))))</f>
        <v>44567</v>
      </c>
      <c r="B6071" s="35" t="e">
        <f>MATCH(A6071,'iBoxx inputs'!A:A,0)</f>
        <v>#N/A</v>
      </c>
      <c r="C6071" s="35" t="e">
        <f>MATCH(A6071,'Bank of England inputs'!A:A,0)</f>
        <v>#N/A</v>
      </c>
      <c r="D6071" s="6" t="e">
        <f>IF($A6071&gt;DataEnd,NA(),IFERROR(INDEX('iBoxx inputs'!B:B,MATCH($A6071,'iBoxx inputs'!$A:$A,0)),D6070))</f>
        <v>#N/A</v>
      </c>
      <c r="E6071" s="6" t="e">
        <f>IF($A6071&gt;DataEnd,NA(),IFERROR(INDEX('iBoxx inputs'!C:C,MATCH($A6071,'iBoxx inputs'!$A:$A,0)),E6070))</f>
        <v>#N/A</v>
      </c>
      <c r="F6071" s="6" t="e">
        <f>IF($A6071&gt;DataEnd,NA(),IFERROR(INDEX('Bank of England inputs'!D:D,MATCH($A6071,'Bank of England inputs'!$A:$A,0),0),F6070))</f>
        <v>#N/A</v>
      </c>
      <c r="G6071" s="19"/>
      <c r="H6071" s="5">
        <f t="shared" si="551"/>
        <v>44567</v>
      </c>
      <c r="I6071" s="6" t="e">
        <f t="shared" si="552"/>
        <v>#N/A</v>
      </c>
      <c r="J6071" s="6" t="e">
        <f t="shared" si="553"/>
        <v>#N/A</v>
      </c>
      <c r="K6071" s="19">
        <f t="shared" si="554"/>
        <v>2528</v>
      </c>
      <c r="L6071" s="6" t="e">
        <f t="shared" ca="1" si="555"/>
        <v>#N/A</v>
      </c>
    </row>
    <row r="6072" spans="1:12" x14ac:dyDescent="0.2">
      <c r="A6072" s="5">
        <f>IF(AND(dateA=1,A6071&lt;DataEnd),'iBoxx inputs'!A6076,IF(AND(dateA=2,A6071&lt;DataEnd),'Bank of England inputs'!A6076,IF(dateA=3,A6071+1,IF(dateA=4,WORKDAY(A6071,1,),WORKDAY(A6071,1,holidayQ)))))</f>
        <v>44568</v>
      </c>
      <c r="B6072" s="35" t="e">
        <f>MATCH(A6072,'iBoxx inputs'!A:A,0)</f>
        <v>#N/A</v>
      </c>
      <c r="C6072" s="35" t="e">
        <f>MATCH(A6072,'Bank of England inputs'!A:A,0)</f>
        <v>#N/A</v>
      </c>
      <c r="D6072" s="6" t="e">
        <f>IF($A6072&gt;DataEnd,NA(),IFERROR(INDEX('iBoxx inputs'!B:B,MATCH($A6072,'iBoxx inputs'!$A:$A,0)),D6071))</f>
        <v>#N/A</v>
      </c>
      <c r="E6072" s="6" t="e">
        <f>IF($A6072&gt;DataEnd,NA(),IFERROR(INDEX('iBoxx inputs'!C:C,MATCH($A6072,'iBoxx inputs'!$A:$A,0)),E6071))</f>
        <v>#N/A</v>
      </c>
      <c r="F6072" s="6" t="e">
        <f>IF($A6072&gt;DataEnd,NA(),IFERROR(INDEX('Bank of England inputs'!D:D,MATCH($A6072,'Bank of England inputs'!$A:$A,0),0),F6071))</f>
        <v>#N/A</v>
      </c>
      <c r="G6072" s="19"/>
      <c r="H6072" s="5">
        <f t="shared" si="551"/>
        <v>44568</v>
      </c>
      <c r="I6072" s="6" t="e">
        <f t="shared" si="552"/>
        <v>#N/A</v>
      </c>
      <c r="J6072" s="6" t="e">
        <f t="shared" si="553"/>
        <v>#N/A</v>
      </c>
      <c r="K6072" s="19">
        <f t="shared" si="554"/>
        <v>2529</v>
      </c>
      <c r="L6072" s="6" t="e">
        <f t="shared" ca="1" si="555"/>
        <v>#N/A</v>
      </c>
    </row>
    <row r="6073" spans="1:12" x14ac:dyDescent="0.2">
      <c r="A6073" s="5">
        <f>IF(AND(dateA=1,A6072&lt;DataEnd),'iBoxx inputs'!A6077,IF(AND(dateA=2,A6072&lt;DataEnd),'Bank of England inputs'!A6077,IF(dateA=3,A6072+1,IF(dateA=4,WORKDAY(A6072,1,),WORKDAY(A6072,1,holidayQ)))))</f>
        <v>44571</v>
      </c>
      <c r="B6073" s="35" t="e">
        <f>MATCH(A6073,'iBoxx inputs'!A:A,0)</f>
        <v>#N/A</v>
      </c>
      <c r="C6073" s="35" t="e">
        <f>MATCH(A6073,'Bank of England inputs'!A:A,0)</f>
        <v>#N/A</v>
      </c>
      <c r="D6073" s="6" t="e">
        <f>IF($A6073&gt;DataEnd,NA(),IFERROR(INDEX('iBoxx inputs'!B:B,MATCH($A6073,'iBoxx inputs'!$A:$A,0)),D6072))</f>
        <v>#N/A</v>
      </c>
      <c r="E6073" s="6" t="e">
        <f>IF($A6073&gt;DataEnd,NA(),IFERROR(INDEX('iBoxx inputs'!C:C,MATCH($A6073,'iBoxx inputs'!$A:$A,0)),E6072))</f>
        <v>#N/A</v>
      </c>
      <c r="F6073" s="6" t="e">
        <f>IF($A6073&gt;DataEnd,NA(),IFERROR(INDEX('Bank of England inputs'!D:D,MATCH($A6073,'Bank of England inputs'!$A:$A,0),0),F6072))</f>
        <v>#N/A</v>
      </c>
      <c r="G6073" s="19"/>
      <c r="H6073" s="5">
        <f t="shared" si="551"/>
        <v>44571</v>
      </c>
      <c r="I6073" s="6" t="e">
        <f t="shared" si="552"/>
        <v>#N/A</v>
      </c>
      <c r="J6073" s="6" t="e">
        <f t="shared" si="553"/>
        <v>#N/A</v>
      </c>
      <c r="K6073" s="19">
        <f t="shared" si="554"/>
        <v>2528</v>
      </c>
      <c r="L6073" s="6" t="e">
        <f t="shared" ca="1" si="555"/>
        <v>#N/A</v>
      </c>
    </row>
    <row r="6074" spans="1:12" x14ac:dyDescent="0.2">
      <c r="A6074" s="5">
        <f>IF(AND(dateA=1,A6073&lt;DataEnd),'iBoxx inputs'!A6078,IF(AND(dateA=2,A6073&lt;DataEnd),'Bank of England inputs'!A6078,IF(dateA=3,A6073+1,IF(dateA=4,WORKDAY(A6073,1,),WORKDAY(A6073,1,holidayQ)))))</f>
        <v>44572</v>
      </c>
      <c r="B6074" s="35" t="e">
        <f>MATCH(A6074,'iBoxx inputs'!A:A,0)</f>
        <v>#N/A</v>
      </c>
      <c r="C6074" s="35" t="e">
        <f>MATCH(A6074,'Bank of England inputs'!A:A,0)</f>
        <v>#N/A</v>
      </c>
      <c r="D6074" s="6" t="e">
        <f>IF($A6074&gt;DataEnd,NA(),IFERROR(INDEX('iBoxx inputs'!B:B,MATCH($A6074,'iBoxx inputs'!$A:$A,0)),D6073))</f>
        <v>#N/A</v>
      </c>
      <c r="E6074" s="6" t="e">
        <f>IF($A6074&gt;DataEnd,NA(),IFERROR(INDEX('iBoxx inputs'!C:C,MATCH($A6074,'iBoxx inputs'!$A:$A,0)),E6073))</f>
        <v>#N/A</v>
      </c>
      <c r="F6074" s="6" t="e">
        <f>IF($A6074&gt;DataEnd,NA(),IFERROR(INDEX('Bank of England inputs'!D:D,MATCH($A6074,'Bank of England inputs'!$A:$A,0),0),F6073))</f>
        <v>#N/A</v>
      </c>
      <c r="G6074" s="19"/>
      <c r="H6074" s="5">
        <f t="shared" si="551"/>
        <v>44572</v>
      </c>
      <c r="I6074" s="6" t="e">
        <f t="shared" si="552"/>
        <v>#N/A</v>
      </c>
      <c r="J6074" s="6" t="e">
        <f t="shared" si="553"/>
        <v>#N/A</v>
      </c>
      <c r="K6074" s="19">
        <f t="shared" si="554"/>
        <v>2528</v>
      </c>
      <c r="L6074" s="6" t="e">
        <f t="shared" ca="1" si="555"/>
        <v>#N/A</v>
      </c>
    </row>
    <row r="6075" spans="1:12" x14ac:dyDescent="0.2">
      <c r="A6075" s="5">
        <f>IF(AND(dateA=1,A6074&lt;DataEnd),'iBoxx inputs'!A6079,IF(AND(dateA=2,A6074&lt;DataEnd),'Bank of England inputs'!A6079,IF(dateA=3,A6074+1,IF(dateA=4,WORKDAY(A6074,1,),WORKDAY(A6074,1,holidayQ)))))</f>
        <v>44573</v>
      </c>
      <c r="B6075" s="35" t="e">
        <f>MATCH(A6075,'iBoxx inputs'!A:A,0)</f>
        <v>#N/A</v>
      </c>
      <c r="C6075" s="35" t="e">
        <f>MATCH(A6075,'Bank of England inputs'!A:A,0)</f>
        <v>#N/A</v>
      </c>
      <c r="D6075" s="6" t="e">
        <f>IF($A6075&gt;DataEnd,NA(),IFERROR(INDEX('iBoxx inputs'!B:B,MATCH($A6075,'iBoxx inputs'!$A:$A,0)),D6074))</f>
        <v>#N/A</v>
      </c>
      <c r="E6075" s="6" t="e">
        <f>IF($A6075&gt;DataEnd,NA(),IFERROR(INDEX('iBoxx inputs'!C:C,MATCH($A6075,'iBoxx inputs'!$A:$A,0)),E6074))</f>
        <v>#N/A</v>
      </c>
      <c r="F6075" s="6" t="e">
        <f>IF($A6075&gt;DataEnd,NA(),IFERROR(INDEX('Bank of England inputs'!D:D,MATCH($A6075,'Bank of England inputs'!$A:$A,0),0),F6074))</f>
        <v>#N/A</v>
      </c>
      <c r="G6075" s="19"/>
      <c r="H6075" s="5">
        <f t="shared" si="551"/>
        <v>44573</v>
      </c>
      <c r="I6075" s="6" t="e">
        <f t="shared" si="552"/>
        <v>#N/A</v>
      </c>
      <c r="J6075" s="6" t="e">
        <f t="shared" si="553"/>
        <v>#N/A</v>
      </c>
      <c r="K6075" s="19">
        <f t="shared" si="554"/>
        <v>2528</v>
      </c>
      <c r="L6075" s="6" t="e">
        <f t="shared" ca="1" si="555"/>
        <v>#N/A</v>
      </c>
    </row>
    <row r="6076" spans="1:12" x14ac:dyDescent="0.2">
      <c r="A6076" s="5">
        <f>IF(AND(dateA=1,A6075&lt;DataEnd),'iBoxx inputs'!A6080,IF(AND(dateA=2,A6075&lt;DataEnd),'Bank of England inputs'!A6080,IF(dateA=3,A6075+1,IF(dateA=4,WORKDAY(A6075,1,),WORKDAY(A6075,1,holidayQ)))))</f>
        <v>44574</v>
      </c>
      <c r="B6076" s="35" t="e">
        <f>MATCH(A6076,'iBoxx inputs'!A:A,0)</f>
        <v>#N/A</v>
      </c>
      <c r="C6076" s="35" t="e">
        <f>MATCH(A6076,'Bank of England inputs'!A:A,0)</f>
        <v>#N/A</v>
      </c>
      <c r="D6076" s="6" t="e">
        <f>IF($A6076&gt;DataEnd,NA(),IFERROR(INDEX('iBoxx inputs'!B:B,MATCH($A6076,'iBoxx inputs'!$A:$A,0)),D6075))</f>
        <v>#N/A</v>
      </c>
      <c r="E6076" s="6" t="e">
        <f>IF($A6076&gt;DataEnd,NA(),IFERROR(INDEX('iBoxx inputs'!C:C,MATCH($A6076,'iBoxx inputs'!$A:$A,0)),E6075))</f>
        <v>#N/A</v>
      </c>
      <c r="F6076" s="6" t="e">
        <f>IF($A6076&gt;DataEnd,NA(),IFERROR(INDEX('Bank of England inputs'!D:D,MATCH($A6076,'Bank of England inputs'!$A:$A,0),0),F6075))</f>
        <v>#N/A</v>
      </c>
      <c r="G6076" s="19"/>
      <c r="H6076" s="5">
        <f t="shared" si="551"/>
        <v>44574</v>
      </c>
      <c r="I6076" s="6" t="e">
        <f t="shared" si="552"/>
        <v>#N/A</v>
      </c>
      <c r="J6076" s="6" t="e">
        <f t="shared" si="553"/>
        <v>#N/A</v>
      </c>
      <c r="K6076" s="19">
        <f t="shared" si="554"/>
        <v>2528</v>
      </c>
      <c r="L6076" s="6" t="e">
        <f t="shared" ca="1" si="555"/>
        <v>#N/A</v>
      </c>
    </row>
    <row r="6077" spans="1:12" x14ac:dyDescent="0.2">
      <c r="A6077" s="5">
        <f>IF(AND(dateA=1,A6076&lt;DataEnd),'iBoxx inputs'!A6081,IF(AND(dateA=2,A6076&lt;DataEnd),'Bank of England inputs'!A6081,IF(dateA=3,A6076+1,IF(dateA=4,WORKDAY(A6076,1,),WORKDAY(A6076,1,holidayQ)))))</f>
        <v>44575</v>
      </c>
      <c r="B6077" s="35" t="e">
        <f>MATCH(A6077,'iBoxx inputs'!A:A,0)</f>
        <v>#N/A</v>
      </c>
      <c r="C6077" s="35" t="e">
        <f>MATCH(A6077,'Bank of England inputs'!A:A,0)</f>
        <v>#N/A</v>
      </c>
      <c r="D6077" s="6" t="e">
        <f>IF($A6077&gt;DataEnd,NA(),IFERROR(INDEX('iBoxx inputs'!B:B,MATCH($A6077,'iBoxx inputs'!$A:$A,0)),D6076))</f>
        <v>#N/A</v>
      </c>
      <c r="E6077" s="6" t="e">
        <f>IF($A6077&gt;DataEnd,NA(),IFERROR(INDEX('iBoxx inputs'!C:C,MATCH($A6077,'iBoxx inputs'!$A:$A,0)),E6076))</f>
        <v>#N/A</v>
      </c>
      <c r="F6077" s="6" t="e">
        <f>IF($A6077&gt;DataEnd,NA(),IFERROR(INDEX('Bank of England inputs'!D:D,MATCH($A6077,'Bank of England inputs'!$A:$A,0),0),F6076))</f>
        <v>#N/A</v>
      </c>
      <c r="G6077" s="19"/>
      <c r="H6077" s="5">
        <f t="shared" si="551"/>
        <v>44575</v>
      </c>
      <c r="I6077" s="6" t="e">
        <f t="shared" si="552"/>
        <v>#N/A</v>
      </c>
      <c r="J6077" s="6" t="e">
        <f t="shared" si="553"/>
        <v>#N/A</v>
      </c>
      <c r="K6077" s="19">
        <f t="shared" si="554"/>
        <v>2529</v>
      </c>
      <c r="L6077" s="6" t="e">
        <f t="shared" ca="1" si="555"/>
        <v>#N/A</v>
      </c>
    </row>
    <row r="6078" spans="1:12" x14ac:dyDescent="0.2">
      <c r="A6078" s="5">
        <f>IF(AND(dateA=1,A6077&lt;DataEnd),'iBoxx inputs'!A6082,IF(AND(dateA=2,A6077&lt;DataEnd),'Bank of England inputs'!A6082,IF(dateA=3,A6077+1,IF(dateA=4,WORKDAY(A6077,1,),WORKDAY(A6077,1,holidayQ)))))</f>
        <v>44578</v>
      </c>
      <c r="B6078" s="35" t="e">
        <f>MATCH(A6078,'iBoxx inputs'!A:A,0)</f>
        <v>#N/A</v>
      </c>
      <c r="C6078" s="35" t="e">
        <f>MATCH(A6078,'Bank of England inputs'!A:A,0)</f>
        <v>#N/A</v>
      </c>
      <c r="D6078" s="6" t="e">
        <f>IF($A6078&gt;DataEnd,NA(),IFERROR(INDEX('iBoxx inputs'!B:B,MATCH($A6078,'iBoxx inputs'!$A:$A,0)),D6077))</f>
        <v>#N/A</v>
      </c>
      <c r="E6078" s="6" t="e">
        <f>IF($A6078&gt;DataEnd,NA(),IFERROR(INDEX('iBoxx inputs'!C:C,MATCH($A6078,'iBoxx inputs'!$A:$A,0)),E6077))</f>
        <v>#N/A</v>
      </c>
      <c r="F6078" s="6" t="e">
        <f>IF($A6078&gt;DataEnd,NA(),IFERROR(INDEX('Bank of England inputs'!D:D,MATCH($A6078,'Bank of England inputs'!$A:$A,0),0),F6077))</f>
        <v>#N/A</v>
      </c>
      <c r="G6078" s="19"/>
      <c r="H6078" s="5">
        <f t="shared" si="551"/>
        <v>44578</v>
      </c>
      <c r="I6078" s="6" t="e">
        <f t="shared" si="552"/>
        <v>#N/A</v>
      </c>
      <c r="J6078" s="6" t="e">
        <f t="shared" si="553"/>
        <v>#N/A</v>
      </c>
      <c r="K6078" s="19">
        <f t="shared" si="554"/>
        <v>2528</v>
      </c>
      <c r="L6078" s="6" t="e">
        <f t="shared" ca="1" si="555"/>
        <v>#N/A</v>
      </c>
    </row>
    <row r="6079" spans="1:12" x14ac:dyDescent="0.2">
      <c r="A6079" s="5">
        <f>IF(AND(dateA=1,A6078&lt;DataEnd),'iBoxx inputs'!A6083,IF(AND(dateA=2,A6078&lt;DataEnd),'Bank of England inputs'!A6083,IF(dateA=3,A6078+1,IF(dateA=4,WORKDAY(A6078,1,),WORKDAY(A6078,1,holidayQ)))))</f>
        <v>44579</v>
      </c>
      <c r="B6079" s="35" t="e">
        <f>MATCH(A6079,'iBoxx inputs'!A:A,0)</f>
        <v>#N/A</v>
      </c>
      <c r="C6079" s="35" t="e">
        <f>MATCH(A6079,'Bank of England inputs'!A:A,0)</f>
        <v>#N/A</v>
      </c>
      <c r="D6079" s="6" t="e">
        <f>IF($A6079&gt;DataEnd,NA(),IFERROR(INDEX('iBoxx inputs'!B:B,MATCH($A6079,'iBoxx inputs'!$A:$A,0)),D6078))</f>
        <v>#N/A</v>
      </c>
      <c r="E6079" s="6" t="e">
        <f>IF($A6079&gt;DataEnd,NA(),IFERROR(INDEX('iBoxx inputs'!C:C,MATCH($A6079,'iBoxx inputs'!$A:$A,0)),E6078))</f>
        <v>#N/A</v>
      </c>
      <c r="F6079" s="6" t="e">
        <f>IF($A6079&gt;DataEnd,NA(),IFERROR(INDEX('Bank of England inputs'!D:D,MATCH($A6079,'Bank of England inputs'!$A:$A,0),0),F6078))</f>
        <v>#N/A</v>
      </c>
      <c r="G6079" s="19"/>
      <c r="H6079" s="5">
        <f t="shared" si="551"/>
        <v>44579</v>
      </c>
      <c r="I6079" s="6" t="e">
        <f t="shared" si="552"/>
        <v>#N/A</v>
      </c>
      <c r="J6079" s="6" t="e">
        <f t="shared" si="553"/>
        <v>#N/A</v>
      </c>
      <c r="K6079" s="19">
        <f t="shared" si="554"/>
        <v>2528</v>
      </c>
      <c r="L6079" s="6" t="e">
        <f t="shared" ca="1" si="555"/>
        <v>#N/A</v>
      </c>
    </row>
    <row r="6080" spans="1:12" x14ac:dyDescent="0.2">
      <c r="A6080" s="5">
        <f>IF(AND(dateA=1,A6079&lt;DataEnd),'iBoxx inputs'!A6084,IF(AND(dateA=2,A6079&lt;DataEnd),'Bank of England inputs'!A6084,IF(dateA=3,A6079+1,IF(dateA=4,WORKDAY(A6079,1,),WORKDAY(A6079,1,holidayQ)))))</f>
        <v>44580</v>
      </c>
      <c r="B6080" s="35" t="e">
        <f>MATCH(A6080,'iBoxx inputs'!A:A,0)</f>
        <v>#N/A</v>
      </c>
      <c r="C6080" s="35" t="e">
        <f>MATCH(A6080,'Bank of England inputs'!A:A,0)</f>
        <v>#N/A</v>
      </c>
      <c r="D6080" s="6" t="e">
        <f>IF($A6080&gt;DataEnd,NA(),IFERROR(INDEX('iBoxx inputs'!B:B,MATCH($A6080,'iBoxx inputs'!$A:$A,0)),D6079))</f>
        <v>#N/A</v>
      </c>
      <c r="E6080" s="6" t="e">
        <f>IF($A6080&gt;DataEnd,NA(),IFERROR(INDEX('iBoxx inputs'!C:C,MATCH($A6080,'iBoxx inputs'!$A:$A,0)),E6079))</f>
        <v>#N/A</v>
      </c>
      <c r="F6080" s="6" t="e">
        <f>IF($A6080&gt;DataEnd,NA(),IFERROR(INDEX('Bank of England inputs'!D:D,MATCH($A6080,'Bank of England inputs'!$A:$A,0),0),F6079))</f>
        <v>#N/A</v>
      </c>
      <c r="G6080" s="19"/>
      <c r="H6080" s="5">
        <f t="shared" si="551"/>
        <v>44580</v>
      </c>
      <c r="I6080" s="6" t="e">
        <f t="shared" si="552"/>
        <v>#N/A</v>
      </c>
      <c r="J6080" s="6" t="e">
        <f t="shared" si="553"/>
        <v>#N/A</v>
      </c>
      <c r="K6080" s="19">
        <f t="shared" si="554"/>
        <v>2528</v>
      </c>
      <c r="L6080" s="6" t="e">
        <f t="shared" ca="1" si="555"/>
        <v>#N/A</v>
      </c>
    </row>
    <row r="6081" spans="1:12" x14ac:dyDescent="0.2">
      <c r="A6081" s="5">
        <f>IF(AND(dateA=1,A6080&lt;DataEnd),'iBoxx inputs'!A6085,IF(AND(dateA=2,A6080&lt;DataEnd),'Bank of England inputs'!A6085,IF(dateA=3,A6080+1,IF(dateA=4,WORKDAY(A6080,1,),WORKDAY(A6080,1,holidayQ)))))</f>
        <v>44581</v>
      </c>
      <c r="B6081" s="35" t="e">
        <f>MATCH(A6081,'iBoxx inputs'!A:A,0)</f>
        <v>#N/A</v>
      </c>
      <c r="C6081" s="35" t="e">
        <f>MATCH(A6081,'Bank of England inputs'!A:A,0)</f>
        <v>#N/A</v>
      </c>
      <c r="D6081" s="6" t="e">
        <f>IF($A6081&gt;DataEnd,NA(),IFERROR(INDEX('iBoxx inputs'!B:B,MATCH($A6081,'iBoxx inputs'!$A:$A,0)),D6080))</f>
        <v>#N/A</v>
      </c>
      <c r="E6081" s="6" t="e">
        <f>IF($A6081&gt;DataEnd,NA(),IFERROR(INDEX('iBoxx inputs'!C:C,MATCH($A6081,'iBoxx inputs'!$A:$A,0)),E6080))</f>
        <v>#N/A</v>
      </c>
      <c r="F6081" s="6" t="e">
        <f>IF($A6081&gt;DataEnd,NA(),IFERROR(INDEX('Bank of England inputs'!D:D,MATCH($A6081,'Bank of England inputs'!$A:$A,0),0),F6080))</f>
        <v>#N/A</v>
      </c>
      <c r="G6081" s="19"/>
      <c r="H6081" s="5">
        <f t="shared" si="551"/>
        <v>44581</v>
      </c>
      <c r="I6081" s="6" t="e">
        <f t="shared" si="552"/>
        <v>#N/A</v>
      </c>
      <c r="J6081" s="6" t="e">
        <f t="shared" si="553"/>
        <v>#N/A</v>
      </c>
      <c r="K6081" s="19">
        <f t="shared" si="554"/>
        <v>2528</v>
      </c>
      <c r="L6081" s="6" t="e">
        <f t="shared" ca="1" si="555"/>
        <v>#N/A</v>
      </c>
    </row>
    <row r="6082" spans="1:12" x14ac:dyDescent="0.2">
      <c r="A6082" s="5">
        <f>IF(AND(dateA=1,A6081&lt;DataEnd),'iBoxx inputs'!A6086,IF(AND(dateA=2,A6081&lt;DataEnd),'Bank of England inputs'!A6086,IF(dateA=3,A6081+1,IF(dateA=4,WORKDAY(A6081,1,),WORKDAY(A6081,1,holidayQ)))))</f>
        <v>44582</v>
      </c>
      <c r="B6082" s="35" t="e">
        <f>MATCH(A6082,'iBoxx inputs'!A:A,0)</f>
        <v>#N/A</v>
      </c>
      <c r="C6082" s="35" t="e">
        <f>MATCH(A6082,'Bank of England inputs'!A:A,0)</f>
        <v>#N/A</v>
      </c>
      <c r="D6082" s="6" t="e">
        <f>IF($A6082&gt;DataEnd,NA(),IFERROR(INDEX('iBoxx inputs'!B:B,MATCH($A6082,'iBoxx inputs'!$A:$A,0)),D6081))</f>
        <v>#N/A</v>
      </c>
      <c r="E6082" s="6" t="e">
        <f>IF($A6082&gt;DataEnd,NA(),IFERROR(INDEX('iBoxx inputs'!C:C,MATCH($A6082,'iBoxx inputs'!$A:$A,0)),E6081))</f>
        <v>#N/A</v>
      </c>
      <c r="F6082" s="6" t="e">
        <f>IF($A6082&gt;DataEnd,NA(),IFERROR(INDEX('Bank of England inputs'!D:D,MATCH($A6082,'Bank of England inputs'!$A:$A,0),0),F6081))</f>
        <v>#N/A</v>
      </c>
      <c r="G6082" s="19"/>
      <c r="H6082" s="5">
        <f t="shared" ref="H6082:H6145" si="556">A6082</f>
        <v>44582</v>
      </c>
      <c r="I6082" s="6" t="e">
        <f t="shared" ref="I6082:I6145" si="557">(D6082+E6082)/2</f>
        <v>#N/A</v>
      </c>
      <c r="J6082" s="6" t="e">
        <f t="shared" ref="J6082:J6145" si="558">((1+I6082/100)/(1+F6082/100)-1)*100</f>
        <v>#N/A</v>
      </c>
      <c r="K6082" s="19">
        <f t="shared" si="554"/>
        <v>2529</v>
      </c>
      <c r="L6082" s="6" t="e">
        <f t="shared" ca="1" si="555"/>
        <v>#N/A</v>
      </c>
    </row>
    <row r="6083" spans="1:12" x14ac:dyDescent="0.2">
      <c r="A6083" s="5">
        <f>IF(AND(dateA=1,A6082&lt;DataEnd),'iBoxx inputs'!A6087,IF(AND(dateA=2,A6082&lt;DataEnd),'Bank of England inputs'!A6087,IF(dateA=3,A6082+1,IF(dateA=4,WORKDAY(A6082,1,),WORKDAY(A6082,1,holidayQ)))))</f>
        <v>44585</v>
      </c>
      <c r="B6083" s="35" t="e">
        <f>MATCH(A6083,'iBoxx inputs'!A:A,0)</f>
        <v>#N/A</v>
      </c>
      <c r="C6083" s="35" t="e">
        <f>MATCH(A6083,'Bank of England inputs'!A:A,0)</f>
        <v>#N/A</v>
      </c>
      <c r="D6083" s="6" t="e">
        <f>IF($A6083&gt;DataEnd,NA(),IFERROR(INDEX('iBoxx inputs'!B:B,MATCH($A6083,'iBoxx inputs'!$A:$A,0)),D6082))</f>
        <v>#N/A</v>
      </c>
      <c r="E6083" s="6" t="e">
        <f>IF($A6083&gt;DataEnd,NA(),IFERROR(INDEX('iBoxx inputs'!C:C,MATCH($A6083,'iBoxx inputs'!$A:$A,0)),E6082))</f>
        <v>#N/A</v>
      </c>
      <c r="F6083" s="6" t="e">
        <f>IF($A6083&gt;DataEnd,NA(),IFERROR(INDEX('Bank of England inputs'!D:D,MATCH($A6083,'Bank of England inputs'!$A:$A,0),0),F6082))</f>
        <v>#N/A</v>
      </c>
      <c r="G6083" s="19"/>
      <c r="H6083" s="5">
        <f t="shared" si="556"/>
        <v>44585</v>
      </c>
      <c r="I6083" s="6" t="e">
        <f t="shared" si="557"/>
        <v>#N/A</v>
      </c>
      <c r="J6083" s="6" t="e">
        <f t="shared" si="558"/>
        <v>#N/A</v>
      </c>
      <c r="K6083" s="19">
        <f t="shared" si="554"/>
        <v>2528</v>
      </c>
      <c r="L6083" s="6" t="e">
        <f t="shared" ca="1" si="555"/>
        <v>#N/A</v>
      </c>
    </row>
    <row r="6084" spans="1:12" x14ac:dyDescent="0.2">
      <c r="A6084" s="5">
        <f>IF(AND(dateA=1,A6083&lt;DataEnd),'iBoxx inputs'!A6088,IF(AND(dateA=2,A6083&lt;DataEnd),'Bank of England inputs'!A6088,IF(dateA=3,A6083+1,IF(dateA=4,WORKDAY(A6083,1,),WORKDAY(A6083,1,holidayQ)))))</f>
        <v>44586</v>
      </c>
      <c r="B6084" s="35" t="e">
        <f>MATCH(A6084,'iBoxx inputs'!A:A,0)</f>
        <v>#N/A</v>
      </c>
      <c r="C6084" s="35" t="e">
        <f>MATCH(A6084,'Bank of England inputs'!A:A,0)</f>
        <v>#N/A</v>
      </c>
      <c r="D6084" s="6" t="e">
        <f>IF($A6084&gt;DataEnd,NA(),IFERROR(INDEX('iBoxx inputs'!B:B,MATCH($A6084,'iBoxx inputs'!$A:$A,0)),D6083))</f>
        <v>#N/A</v>
      </c>
      <c r="E6084" s="6" t="e">
        <f>IF($A6084&gt;DataEnd,NA(),IFERROR(INDEX('iBoxx inputs'!C:C,MATCH($A6084,'iBoxx inputs'!$A:$A,0)),E6083))</f>
        <v>#N/A</v>
      </c>
      <c r="F6084" s="6" t="e">
        <f>IF($A6084&gt;DataEnd,NA(),IFERROR(INDEX('Bank of England inputs'!D:D,MATCH($A6084,'Bank of England inputs'!$A:$A,0),0),F6083))</f>
        <v>#N/A</v>
      </c>
      <c r="G6084" s="19"/>
      <c r="H6084" s="5">
        <f t="shared" si="556"/>
        <v>44586</v>
      </c>
      <c r="I6084" s="6" t="e">
        <f t="shared" si="557"/>
        <v>#N/A</v>
      </c>
      <c r="J6084" s="6" t="e">
        <f t="shared" si="558"/>
        <v>#N/A</v>
      </c>
      <c r="K6084" s="19">
        <f t="shared" si="554"/>
        <v>2528</v>
      </c>
      <c r="L6084" s="6" t="e">
        <f t="shared" ca="1" si="555"/>
        <v>#N/A</v>
      </c>
    </row>
    <row r="6085" spans="1:12" x14ac:dyDescent="0.2">
      <c r="A6085" s="5">
        <f>IF(AND(dateA=1,A6084&lt;DataEnd),'iBoxx inputs'!A6089,IF(AND(dateA=2,A6084&lt;DataEnd),'Bank of England inputs'!A6089,IF(dateA=3,A6084+1,IF(dateA=4,WORKDAY(A6084,1,),WORKDAY(A6084,1,holidayQ)))))</f>
        <v>44587</v>
      </c>
      <c r="B6085" s="35" t="e">
        <f>MATCH(A6085,'iBoxx inputs'!A:A,0)</f>
        <v>#N/A</v>
      </c>
      <c r="C6085" s="35" t="e">
        <f>MATCH(A6085,'Bank of England inputs'!A:A,0)</f>
        <v>#N/A</v>
      </c>
      <c r="D6085" s="6" t="e">
        <f>IF($A6085&gt;DataEnd,NA(),IFERROR(INDEX('iBoxx inputs'!B:B,MATCH($A6085,'iBoxx inputs'!$A:$A,0)),D6084))</f>
        <v>#N/A</v>
      </c>
      <c r="E6085" s="6" t="e">
        <f>IF($A6085&gt;DataEnd,NA(),IFERROR(INDEX('iBoxx inputs'!C:C,MATCH($A6085,'iBoxx inputs'!$A:$A,0)),E6084))</f>
        <v>#N/A</v>
      </c>
      <c r="F6085" s="6" t="e">
        <f>IF($A6085&gt;DataEnd,NA(),IFERROR(INDEX('Bank of England inputs'!D:D,MATCH($A6085,'Bank of England inputs'!$A:$A,0),0),F6084))</f>
        <v>#N/A</v>
      </c>
      <c r="G6085" s="19"/>
      <c r="H6085" s="5">
        <f t="shared" si="556"/>
        <v>44587</v>
      </c>
      <c r="I6085" s="6" t="e">
        <f t="shared" si="557"/>
        <v>#N/A</v>
      </c>
      <c r="J6085" s="6" t="e">
        <f t="shared" si="558"/>
        <v>#N/A</v>
      </c>
      <c r="K6085" s="19">
        <f t="shared" si="554"/>
        <v>2528</v>
      </c>
      <c r="L6085" s="6" t="e">
        <f t="shared" ca="1" si="555"/>
        <v>#N/A</v>
      </c>
    </row>
    <row r="6086" spans="1:12" x14ac:dyDescent="0.2">
      <c r="A6086" s="5">
        <f>IF(AND(dateA=1,A6085&lt;DataEnd),'iBoxx inputs'!A6090,IF(AND(dateA=2,A6085&lt;DataEnd),'Bank of England inputs'!A6090,IF(dateA=3,A6085+1,IF(dateA=4,WORKDAY(A6085,1,),WORKDAY(A6085,1,holidayQ)))))</f>
        <v>44588</v>
      </c>
      <c r="B6086" s="35" t="e">
        <f>MATCH(A6086,'iBoxx inputs'!A:A,0)</f>
        <v>#N/A</v>
      </c>
      <c r="C6086" s="35" t="e">
        <f>MATCH(A6086,'Bank of England inputs'!A:A,0)</f>
        <v>#N/A</v>
      </c>
      <c r="D6086" s="6" t="e">
        <f>IF($A6086&gt;DataEnd,NA(),IFERROR(INDEX('iBoxx inputs'!B:B,MATCH($A6086,'iBoxx inputs'!$A:$A,0)),D6085))</f>
        <v>#N/A</v>
      </c>
      <c r="E6086" s="6" t="e">
        <f>IF($A6086&gt;DataEnd,NA(),IFERROR(INDEX('iBoxx inputs'!C:C,MATCH($A6086,'iBoxx inputs'!$A:$A,0)),E6085))</f>
        <v>#N/A</v>
      </c>
      <c r="F6086" s="6" t="e">
        <f>IF($A6086&gt;DataEnd,NA(),IFERROR(INDEX('Bank of England inputs'!D:D,MATCH($A6086,'Bank of England inputs'!$A:$A,0),0),F6085))</f>
        <v>#N/A</v>
      </c>
      <c r="G6086" s="19"/>
      <c r="H6086" s="5">
        <f t="shared" si="556"/>
        <v>44588</v>
      </c>
      <c r="I6086" s="6" t="e">
        <f t="shared" si="557"/>
        <v>#N/A</v>
      </c>
      <c r="J6086" s="6" t="e">
        <f t="shared" si="558"/>
        <v>#N/A</v>
      </c>
      <c r="K6086" s="19">
        <f t="shared" si="554"/>
        <v>2528</v>
      </c>
      <c r="L6086" s="6" t="e">
        <f t="shared" ca="1" si="555"/>
        <v>#N/A</v>
      </c>
    </row>
    <row r="6087" spans="1:12" x14ac:dyDescent="0.2">
      <c r="A6087" s="5">
        <f>IF(AND(dateA=1,A6086&lt;DataEnd),'iBoxx inputs'!A6091,IF(AND(dateA=2,A6086&lt;DataEnd),'Bank of England inputs'!A6091,IF(dateA=3,A6086+1,IF(dateA=4,WORKDAY(A6086,1,),WORKDAY(A6086,1,holidayQ)))))</f>
        <v>44589</v>
      </c>
      <c r="B6087" s="35" t="e">
        <f>MATCH(A6087,'iBoxx inputs'!A:A,0)</f>
        <v>#N/A</v>
      </c>
      <c r="C6087" s="35" t="e">
        <f>MATCH(A6087,'Bank of England inputs'!A:A,0)</f>
        <v>#N/A</v>
      </c>
      <c r="D6087" s="6" t="e">
        <f>IF($A6087&gt;DataEnd,NA(),IFERROR(INDEX('iBoxx inputs'!B:B,MATCH($A6087,'iBoxx inputs'!$A:$A,0)),D6086))</f>
        <v>#N/A</v>
      </c>
      <c r="E6087" s="6" t="e">
        <f>IF($A6087&gt;DataEnd,NA(),IFERROR(INDEX('iBoxx inputs'!C:C,MATCH($A6087,'iBoxx inputs'!$A:$A,0)),E6086))</f>
        <v>#N/A</v>
      </c>
      <c r="F6087" s="6" t="e">
        <f>IF($A6087&gt;DataEnd,NA(),IFERROR(INDEX('Bank of England inputs'!D:D,MATCH($A6087,'Bank of England inputs'!$A:$A,0),0),F6086))</f>
        <v>#N/A</v>
      </c>
      <c r="G6087" s="19"/>
      <c r="H6087" s="5">
        <f t="shared" si="556"/>
        <v>44589</v>
      </c>
      <c r="I6087" s="6" t="e">
        <f t="shared" si="557"/>
        <v>#N/A</v>
      </c>
      <c r="J6087" s="6" t="e">
        <f t="shared" si="558"/>
        <v>#N/A</v>
      </c>
      <c r="K6087" s="19">
        <f t="shared" si="554"/>
        <v>2529</v>
      </c>
      <c r="L6087" s="6" t="e">
        <f t="shared" ca="1" si="555"/>
        <v>#N/A</v>
      </c>
    </row>
    <row r="6088" spans="1:12" x14ac:dyDescent="0.2">
      <c r="A6088" s="5">
        <f>IF(AND(dateA=1,A6087&lt;DataEnd),'iBoxx inputs'!A6092,IF(AND(dateA=2,A6087&lt;DataEnd),'Bank of England inputs'!A6092,IF(dateA=3,A6087+1,IF(dateA=4,WORKDAY(A6087,1,),WORKDAY(A6087,1,holidayQ)))))</f>
        <v>44592</v>
      </c>
      <c r="B6088" s="35" t="e">
        <f>MATCH(A6088,'iBoxx inputs'!A:A,0)</f>
        <v>#N/A</v>
      </c>
      <c r="C6088" s="35" t="e">
        <f>MATCH(A6088,'Bank of England inputs'!A:A,0)</f>
        <v>#N/A</v>
      </c>
      <c r="D6088" s="6" t="e">
        <f>IF($A6088&gt;DataEnd,NA(),IFERROR(INDEX('iBoxx inputs'!B:B,MATCH($A6088,'iBoxx inputs'!$A:$A,0)),D6087))</f>
        <v>#N/A</v>
      </c>
      <c r="E6088" s="6" t="e">
        <f>IF($A6088&gt;DataEnd,NA(),IFERROR(INDEX('iBoxx inputs'!C:C,MATCH($A6088,'iBoxx inputs'!$A:$A,0)),E6087))</f>
        <v>#N/A</v>
      </c>
      <c r="F6088" s="6" t="e">
        <f>IF($A6088&gt;DataEnd,NA(),IFERROR(INDEX('Bank of England inputs'!D:D,MATCH($A6088,'Bank of England inputs'!$A:$A,0),0),F6087))</f>
        <v>#N/A</v>
      </c>
      <c r="G6088" s="19"/>
      <c r="H6088" s="5">
        <f t="shared" si="556"/>
        <v>44592</v>
      </c>
      <c r="I6088" s="6" t="e">
        <f t="shared" si="557"/>
        <v>#N/A</v>
      </c>
      <c r="J6088" s="6" t="e">
        <f t="shared" si="558"/>
        <v>#N/A</v>
      </c>
      <c r="K6088" s="19">
        <f t="shared" si="554"/>
        <v>2528</v>
      </c>
      <c r="L6088" s="6" t="e">
        <f t="shared" ca="1" si="555"/>
        <v>#N/A</v>
      </c>
    </row>
    <row r="6089" spans="1:12" x14ac:dyDescent="0.2">
      <c r="A6089" s="5">
        <f>IF(AND(dateA=1,A6088&lt;DataEnd),'iBoxx inputs'!A6093,IF(AND(dateA=2,A6088&lt;DataEnd),'Bank of England inputs'!A6093,IF(dateA=3,A6088+1,IF(dateA=4,WORKDAY(A6088,1,),WORKDAY(A6088,1,holidayQ)))))</f>
        <v>44593</v>
      </c>
      <c r="B6089" s="35" t="e">
        <f>MATCH(A6089,'iBoxx inputs'!A:A,0)</f>
        <v>#N/A</v>
      </c>
      <c r="C6089" s="35" t="e">
        <f>MATCH(A6089,'Bank of England inputs'!A:A,0)</f>
        <v>#N/A</v>
      </c>
      <c r="D6089" s="6" t="e">
        <f>IF($A6089&gt;DataEnd,NA(),IFERROR(INDEX('iBoxx inputs'!B:B,MATCH($A6089,'iBoxx inputs'!$A:$A,0)),D6088))</f>
        <v>#N/A</v>
      </c>
      <c r="E6089" s="6" t="e">
        <f>IF($A6089&gt;DataEnd,NA(),IFERROR(INDEX('iBoxx inputs'!C:C,MATCH($A6089,'iBoxx inputs'!$A:$A,0)),E6088))</f>
        <v>#N/A</v>
      </c>
      <c r="F6089" s="6" t="e">
        <f>IF($A6089&gt;DataEnd,NA(),IFERROR(INDEX('Bank of England inputs'!D:D,MATCH($A6089,'Bank of England inputs'!$A:$A,0),0),F6088))</f>
        <v>#N/A</v>
      </c>
      <c r="G6089" s="19"/>
      <c r="H6089" s="5">
        <f t="shared" si="556"/>
        <v>44593</v>
      </c>
      <c r="I6089" s="6" t="e">
        <f t="shared" si="557"/>
        <v>#N/A</v>
      </c>
      <c r="J6089" s="6" t="e">
        <f t="shared" si="558"/>
        <v>#N/A</v>
      </c>
      <c r="K6089" s="19">
        <f t="shared" si="554"/>
        <v>2528</v>
      </c>
      <c r="L6089" s="6" t="e">
        <f t="shared" ca="1" si="555"/>
        <v>#N/A</v>
      </c>
    </row>
    <row r="6090" spans="1:12" x14ac:dyDescent="0.2">
      <c r="A6090" s="5">
        <f>IF(AND(dateA=1,A6089&lt;DataEnd),'iBoxx inputs'!A6094,IF(AND(dateA=2,A6089&lt;DataEnd),'Bank of England inputs'!A6094,IF(dateA=3,A6089+1,IF(dateA=4,WORKDAY(A6089,1,),WORKDAY(A6089,1,holidayQ)))))</f>
        <v>44594</v>
      </c>
      <c r="B6090" s="35" t="e">
        <f>MATCH(A6090,'iBoxx inputs'!A:A,0)</f>
        <v>#N/A</v>
      </c>
      <c r="C6090" s="35" t="e">
        <f>MATCH(A6090,'Bank of England inputs'!A:A,0)</f>
        <v>#N/A</v>
      </c>
      <c r="D6090" s="6" t="e">
        <f>IF($A6090&gt;DataEnd,NA(),IFERROR(INDEX('iBoxx inputs'!B:B,MATCH($A6090,'iBoxx inputs'!$A:$A,0)),D6089))</f>
        <v>#N/A</v>
      </c>
      <c r="E6090" s="6" t="e">
        <f>IF($A6090&gt;DataEnd,NA(),IFERROR(INDEX('iBoxx inputs'!C:C,MATCH($A6090,'iBoxx inputs'!$A:$A,0)),E6089))</f>
        <v>#N/A</v>
      </c>
      <c r="F6090" s="6" t="e">
        <f>IF($A6090&gt;DataEnd,NA(),IFERROR(INDEX('Bank of England inputs'!D:D,MATCH($A6090,'Bank of England inputs'!$A:$A,0),0),F6089))</f>
        <v>#N/A</v>
      </c>
      <c r="G6090" s="19"/>
      <c r="H6090" s="5">
        <f t="shared" si="556"/>
        <v>44594</v>
      </c>
      <c r="I6090" s="6" t="e">
        <f t="shared" si="557"/>
        <v>#N/A</v>
      </c>
      <c r="J6090" s="6" t="e">
        <f t="shared" si="558"/>
        <v>#N/A</v>
      </c>
      <c r="K6090" s="19">
        <f t="shared" si="554"/>
        <v>2528</v>
      </c>
      <c r="L6090" s="6" t="e">
        <f t="shared" ca="1" si="555"/>
        <v>#N/A</v>
      </c>
    </row>
    <row r="6091" spans="1:12" x14ac:dyDescent="0.2">
      <c r="A6091" s="5">
        <f>IF(AND(dateA=1,A6090&lt;DataEnd),'iBoxx inputs'!A6095,IF(AND(dateA=2,A6090&lt;DataEnd),'Bank of England inputs'!A6095,IF(dateA=3,A6090+1,IF(dateA=4,WORKDAY(A6090,1,),WORKDAY(A6090,1,holidayQ)))))</f>
        <v>44595</v>
      </c>
      <c r="B6091" s="35" t="e">
        <f>MATCH(A6091,'iBoxx inputs'!A:A,0)</f>
        <v>#N/A</v>
      </c>
      <c r="C6091" s="35" t="e">
        <f>MATCH(A6091,'Bank of England inputs'!A:A,0)</f>
        <v>#N/A</v>
      </c>
      <c r="D6091" s="6" t="e">
        <f>IF($A6091&gt;DataEnd,NA(),IFERROR(INDEX('iBoxx inputs'!B:B,MATCH($A6091,'iBoxx inputs'!$A:$A,0)),D6090))</f>
        <v>#N/A</v>
      </c>
      <c r="E6091" s="6" t="e">
        <f>IF($A6091&gt;DataEnd,NA(),IFERROR(INDEX('iBoxx inputs'!C:C,MATCH($A6091,'iBoxx inputs'!$A:$A,0)),E6090))</f>
        <v>#N/A</v>
      </c>
      <c r="F6091" s="6" t="e">
        <f>IF($A6091&gt;DataEnd,NA(),IFERROR(INDEX('Bank of England inputs'!D:D,MATCH($A6091,'Bank of England inputs'!$A:$A,0),0),F6090))</f>
        <v>#N/A</v>
      </c>
      <c r="G6091" s="19"/>
      <c r="H6091" s="5">
        <f t="shared" si="556"/>
        <v>44595</v>
      </c>
      <c r="I6091" s="6" t="e">
        <f t="shared" si="557"/>
        <v>#N/A</v>
      </c>
      <c r="J6091" s="6" t="e">
        <f t="shared" si="558"/>
        <v>#N/A</v>
      </c>
      <c r="K6091" s="19">
        <f t="shared" si="554"/>
        <v>2528</v>
      </c>
      <c r="L6091" s="6" t="e">
        <f t="shared" ca="1" si="555"/>
        <v>#N/A</v>
      </c>
    </row>
    <row r="6092" spans="1:12" x14ac:dyDescent="0.2">
      <c r="A6092" s="5">
        <f>IF(AND(dateA=1,A6091&lt;DataEnd),'iBoxx inputs'!A6096,IF(AND(dateA=2,A6091&lt;DataEnd),'Bank of England inputs'!A6096,IF(dateA=3,A6091+1,IF(dateA=4,WORKDAY(A6091,1,),WORKDAY(A6091,1,holidayQ)))))</f>
        <v>44596</v>
      </c>
      <c r="B6092" s="35" t="e">
        <f>MATCH(A6092,'iBoxx inputs'!A:A,0)</f>
        <v>#N/A</v>
      </c>
      <c r="C6092" s="35" t="e">
        <f>MATCH(A6092,'Bank of England inputs'!A:A,0)</f>
        <v>#N/A</v>
      </c>
      <c r="D6092" s="6" t="e">
        <f>IF($A6092&gt;DataEnd,NA(),IFERROR(INDEX('iBoxx inputs'!B:B,MATCH($A6092,'iBoxx inputs'!$A:$A,0)),D6091))</f>
        <v>#N/A</v>
      </c>
      <c r="E6092" s="6" t="e">
        <f>IF($A6092&gt;DataEnd,NA(),IFERROR(INDEX('iBoxx inputs'!C:C,MATCH($A6092,'iBoxx inputs'!$A:$A,0)),E6091))</f>
        <v>#N/A</v>
      </c>
      <c r="F6092" s="6" t="e">
        <f>IF($A6092&gt;DataEnd,NA(),IFERROR(INDEX('Bank of England inputs'!D:D,MATCH($A6092,'Bank of England inputs'!$A:$A,0),0),F6091))</f>
        <v>#N/A</v>
      </c>
      <c r="G6092" s="19"/>
      <c r="H6092" s="5">
        <f t="shared" si="556"/>
        <v>44596</v>
      </c>
      <c r="I6092" s="6" t="e">
        <f t="shared" si="557"/>
        <v>#N/A</v>
      </c>
      <c r="J6092" s="6" t="e">
        <f t="shared" si="558"/>
        <v>#N/A</v>
      </c>
      <c r="K6092" s="19">
        <f t="shared" si="554"/>
        <v>2529</v>
      </c>
      <c r="L6092" s="6" t="e">
        <f t="shared" ca="1" si="555"/>
        <v>#N/A</v>
      </c>
    </row>
    <row r="6093" spans="1:12" x14ac:dyDescent="0.2">
      <c r="A6093" s="5">
        <f>IF(AND(dateA=1,A6092&lt;DataEnd),'iBoxx inputs'!A6097,IF(AND(dateA=2,A6092&lt;DataEnd),'Bank of England inputs'!A6097,IF(dateA=3,A6092+1,IF(dateA=4,WORKDAY(A6092,1,),WORKDAY(A6092,1,holidayQ)))))</f>
        <v>44599</v>
      </c>
      <c r="B6093" s="35" t="e">
        <f>MATCH(A6093,'iBoxx inputs'!A:A,0)</f>
        <v>#N/A</v>
      </c>
      <c r="C6093" s="35" t="e">
        <f>MATCH(A6093,'Bank of England inputs'!A:A,0)</f>
        <v>#N/A</v>
      </c>
      <c r="D6093" s="6" t="e">
        <f>IF($A6093&gt;DataEnd,NA(),IFERROR(INDEX('iBoxx inputs'!B:B,MATCH($A6093,'iBoxx inputs'!$A:$A,0)),D6092))</f>
        <v>#N/A</v>
      </c>
      <c r="E6093" s="6" t="e">
        <f>IF($A6093&gt;DataEnd,NA(),IFERROR(INDEX('iBoxx inputs'!C:C,MATCH($A6093,'iBoxx inputs'!$A:$A,0)),E6092))</f>
        <v>#N/A</v>
      </c>
      <c r="F6093" s="6" t="e">
        <f>IF($A6093&gt;DataEnd,NA(),IFERROR(INDEX('Bank of England inputs'!D:D,MATCH($A6093,'Bank of England inputs'!$A:$A,0),0),F6092))</f>
        <v>#N/A</v>
      </c>
      <c r="G6093" s="19"/>
      <c r="H6093" s="5">
        <f t="shared" si="556"/>
        <v>44599</v>
      </c>
      <c r="I6093" s="6" t="e">
        <f t="shared" si="557"/>
        <v>#N/A</v>
      </c>
      <c r="J6093" s="6" t="e">
        <f t="shared" si="558"/>
        <v>#N/A</v>
      </c>
      <c r="K6093" s="19">
        <f t="shared" si="554"/>
        <v>2528</v>
      </c>
      <c r="L6093" s="6" t="e">
        <f t="shared" ca="1" si="555"/>
        <v>#N/A</v>
      </c>
    </row>
    <row r="6094" spans="1:12" x14ac:dyDescent="0.2">
      <c r="A6094" s="5">
        <f>IF(AND(dateA=1,A6093&lt;DataEnd),'iBoxx inputs'!A6098,IF(AND(dateA=2,A6093&lt;DataEnd),'Bank of England inputs'!A6098,IF(dateA=3,A6093+1,IF(dateA=4,WORKDAY(A6093,1,),WORKDAY(A6093,1,holidayQ)))))</f>
        <v>44600</v>
      </c>
      <c r="B6094" s="35" t="e">
        <f>MATCH(A6094,'iBoxx inputs'!A:A,0)</f>
        <v>#N/A</v>
      </c>
      <c r="C6094" s="35" t="e">
        <f>MATCH(A6094,'Bank of England inputs'!A:A,0)</f>
        <v>#N/A</v>
      </c>
      <c r="D6094" s="6" t="e">
        <f>IF($A6094&gt;DataEnd,NA(),IFERROR(INDEX('iBoxx inputs'!B:B,MATCH($A6094,'iBoxx inputs'!$A:$A,0)),D6093))</f>
        <v>#N/A</v>
      </c>
      <c r="E6094" s="6" t="e">
        <f>IF($A6094&gt;DataEnd,NA(),IFERROR(INDEX('iBoxx inputs'!C:C,MATCH($A6094,'iBoxx inputs'!$A:$A,0)),E6093))</f>
        <v>#N/A</v>
      </c>
      <c r="F6094" s="6" t="e">
        <f>IF($A6094&gt;DataEnd,NA(),IFERROR(INDEX('Bank of England inputs'!D:D,MATCH($A6094,'Bank of England inputs'!$A:$A,0),0),F6093))</f>
        <v>#N/A</v>
      </c>
      <c r="G6094" s="19"/>
      <c r="H6094" s="5">
        <f t="shared" si="556"/>
        <v>44600</v>
      </c>
      <c r="I6094" s="6" t="e">
        <f t="shared" si="557"/>
        <v>#N/A</v>
      </c>
      <c r="J6094" s="6" t="e">
        <f t="shared" si="558"/>
        <v>#N/A</v>
      </c>
      <c r="K6094" s="19">
        <f t="shared" si="554"/>
        <v>2528</v>
      </c>
      <c r="L6094" s="6" t="e">
        <f t="shared" ca="1" si="555"/>
        <v>#N/A</v>
      </c>
    </row>
    <row r="6095" spans="1:12" x14ac:dyDescent="0.2">
      <c r="A6095" s="5">
        <f>IF(AND(dateA=1,A6094&lt;DataEnd),'iBoxx inputs'!A6099,IF(AND(dateA=2,A6094&lt;DataEnd),'Bank of England inputs'!A6099,IF(dateA=3,A6094+1,IF(dateA=4,WORKDAY(A6094,1,),WORKDAY(A6094,1,holidayQ)))))</f>
        <v>44601</v>
      </c>
      <c r="B6095" s="35" t="e">
        <f>MATCH(A6095,'iBoxx inputs'!A:A,0)</f>
        <v>#N/A</v>
      </c>
      <c r="C6095" s="35" t="e">
        <f>MATCH(A6095,'Bank of England inputs'!A:A,0)</f>
        <v>#N/A</v>
      </c>
      <c r="D6095" s="6" t="e">
        <f>IF($A6095&gt;DataEnd,NA(),IFERROR(INDEX('iBoxx inputs'!B:B,MATCH($A6095,'iBoxx inputs'!$A:$A,0)),D6094))</f>
        <v>#N/A</v>
      </c>
      <c r="E6095" s="6" t="e">
        <f>IF($A6095&gt;DataEnd,NA(),IFERROR(INDEX('iBoxx inputs'!C:C,MATCH($A6095,'iBoxx inputs'!$A:$A,0)),E6094))</f>
        <v>#N/A</v>
      </c>
      <c r="F6095" s="6" t="e">
        <f>IF($A6095&gt;DataEnd,NA(),IFERROR(INDEX('Bank of England inputs'!D:D,MATCH($A6095,'Bank of England inputs'!$A:$A,0),0),F6094))</f>
        <v>#N/A</v>
      </c>
      <c r="G6095" s="19"/>
      <c r="H6095" s="5">
        <f t="shared" si="556"/>
        <v>44601</v>
      </c>
      <c r="I6095" s="6" t="e">
        <f t="shared" si="557"/>
        <v>#N/A</v>
      </c>
      <c r="J6095" s="6" t="e">
        <f t="shared" si="558"/>
        <v>#N/A</v>
      </c>
      <c r="K6095" s="19">
        <f t="shared" si="554"/>
        <v>2528</v>
      </c>
      <c r="L6095" s="6" t="e">
        <f t="shared" ca="1" si="555"/>
        <v>#N/A</v>
      </c>
    </row>
    <row r="6096" spans="1:12" x14ac:dyDescent="0.2">
      <c r="A6096" s="5">
        <f>IF(AND(dateA=1,A6095&lt;DataEnd),'iBoxx inputs'!A6100,IF(AND(dateA=2,A6095&lt;DataEnd),'Bank of England inputs'!A6100,IF(dateA=3,A6095+1,IF(dateA=4,WORKDAY(A6095,1,),WORKDAY(A6095,1,holidayQ)))))</f>
        <v>44602</v>
      </c>
      <c r="B6096" s="35" t="e">
        <f>MATCH(A6096,'iBoxx inputs'!A:A,0)</f>
        <v>#N/A</v>
      </c>
      <c r="C6096" s="35" t="e">
        <f>MATCH(A6096,'Bank of England inputs'!A:A,0)</f>
        <v>#N/A</v>
      </c>
      <c r="D6096" s="6" t="e">
        <f>IF($A6096&gt;DataEnd,NA(),IFERROR(INDEX('iBoxx inputs'!B:B,MATCH($A6096,'iBoxx inputs'!$A:$A,0)),D6095))</f>
        <v>#N/A</v>
      </c>
      <c r="E6096" s="6" t="e">
        <f>IF($A6096&gt;DataEnd,NA(),IFERROR(INDEX('iBoxx inputs'!C:C,MATCH($A6096,'iBoxx inputs'!$A:$A,0)),E6095))</f>
        <v>#N/A</v>
      </c>
      <c r="F6096" s="6" t="e">
        <f>IF($A6096&gt;DataEnd,NA(),IFERROR(INDEX('Bank of England inputs'!D:D,MATCH($A6096,'Bank of England inputs'!$A:$A,0),0),F6095))</f>
        <v>#N/A</v>
      </c>
      <c r="G6096" s="19"/>
      <c r="H6096" s="5">
        <f t="shared" si="556"/>
        <v>44602</v>
      </c>
      <c r="I6096" s="6" t="e">
        <f t="shared" si="557"/>
        <v>#N/A</v>
      </c>
      <c r="J6096" s="6" t="e">
        <f t="shared" si="558"/>
        <v>#N/A</v>
      </c>
      <c r="K6096" s="19">
        <f t="shared" si="554"/>
        <v>2528</v>
      </c>
      <c r="L6096" s="6" t="e">
        <f t="shared" ca="1" si="555"/>
        <v>#N/A</v>
      </c>
    </row>
    <row r="6097" spans="1:12" x14ac:dyDescent="0.2">
      <c r="A6097" s="5">
        <f>IF(AND(dateA=1,A6096&lt;DataEnd),'iBoxx inputs'!A6101,IF(AND(dateA=2,A6096&lt;DataEnd),'Bank of England inputs'!A6101,IF(dateA=3,A6096+1,IF(dateA=4,WORKDAY(A6096,1,),WORKDAY(A6096,1,holidayQ)))))</f>
        <v>44603</v>
      </c>
      <c r="B6097" s="35" t="e">
        <f>MATCH(A6097,'iBoxx inputs'!A:A,0)</f>
        <v>#N/A</v>
      </c>
      <c r="C6097" s="35" t="e">
        <f>MATCH(A6097,'Bank of England inputs'!A:A,0)</f>
        <v>#N/A</v>
      </c>
      <c r="D6097" s="6" t="e">
        <f>IF($A6097&gt;DataEnd,NA(),IFERROR(INDEX('iBoxx inputs'!B:B,MATCH($A6097,'iBoxx inputs'!$A:$A,0)),D6096))</f>
        <v>#N/A</v>
      </c>
      <c r="E6097" s="6" t="e">
        <f>IF($A6097&gt;DataEnd,NA(),IFERROR(INDEX('iBoxx inputs'!C:C,MATCH($A6097,'iBoxx inputs'!$A:$A,0)),E6096))</f>
        <v>#N/A</v>
      </c>
      <c r="F6097" s="6" t="e">
        <f>IF($A6097&gt;DataEnd,NA(),IFERROR(INDEX('Bank of England inputs'!D:D,MATCH($A6097,'Bank of England inputs'!$A:$A,0),0),F6096))</f>
        <v>#N/A</v>
      </c>
      <c r="G6097" s="19"/>
      <c r="H6097" s="5">
        <f t="shared" si="556"/>
        <v>44603</v>
      </c>
      <c r="I6097" s="6" t="e">
        <f t="shared" si="557"/>
        <v>#N/A</v>
      </c>
      <c r="J6097" s="6" t="e">
        <f t="shared" si="558"/>
        <v>#N/A</v>
      </c>
      <c r="K6097" s="19">
        <f t="shared" si="554"/>
        <v>2529</v>
      </c>
      <c r="L6097" s="6" t="e">
        <f t="shared" ca="1" si="555"/>
        <v>#N/A</v>
      </c>
    </row>
    <row r="6098" spans="1:12" x14ac:dyDescent="0.2">
      <c r="A6098" s="5">
        <f>IF(AND(dateA=1,A6097&lt;DataEnd),'iBoxx inputs'!A6102,IF(AND(dateA=2,A6097&lt;DataEnd),'Bank of England inputs'!A6102,IF(dateA=3,A6097+1,IF(dateA=4,WORKDAY(A6097,1,),WORKDAY(A6097,1,holidayQ)))))</f>
        <v>44606</v>
      </c>
      <c r="B6098" s="35" t="e">
        <f>MATCH(A6098,'iBoxx inputs'!A:A,0)</f>
        <v>#N/A</v>
      </c>
      <c r="C6098" s="35" t="e">
        <f>MATCH(A6098,'Bank of England inputs'!A:A,0)</f>
        <v>#N/A</v>
      </c>
      <c r="D6098" s="6" t="e">
        <f>IF($A6098&gt;DataEnd,NA(),IFERROR(INDEX('iBoxx inputs'!B:B,MATCH($A6098,'iBoxx inputs'!$A:$A,0)),D6097))</f>
        <v>#N/A</v>
      </c>
      <c r="E6098" s="6" t="e">
        <f>IF($A6098&gt;DataEnd,NA(),IFERROR(INDEX('iBoxx inputs'!C:C,MATCH($A6098,'iBoxx inputs'!$A:$A,0)),E6097))</f>
        <v>#N/A</v>
      </c>
      <c r="F6098" s="6" t="e">
        <f>IF($A6098&gt;DataEnd,NA(),IFERROR(INDEX('Bank of England inputs'!D:D,MATCH($A6098,'Bank of England inputs'!$A:$A,0),0),F6097))</f>
        <v>#N/A</v>
      </c>
      <c r="G6098" s="19"/>
      <c r="H6098" s="5">
        <f t="shared" si="556"/>
        <v>44606</v>
      </c>
      <c r="I6098" s="6" t="e">
        <f t="shared" si="557"/>
        <v>#N/A</v>
      </c>
      <c r="J6098" s="6" t="e">
        <f t="shared" si="558"/>
        <v>#N/A</v>
      </c>
      <c r="K6098" s="19">
        <f t="shared" si="554"/>
        <v>2528</v>
      </c>
      <c r="L6098" s="6" t="e">
        <f t="shared" ca="1" si="555"/>
        <v>#N/A</v>
      </c>
    </row>
    <row r="6099" spans="1:12" x14ac:dyDescent="0.2">
      <c r="A6099" s="5">
        <f>IF(AND(dateA=1,A6098&lt;DataEnd),'iBoxx inputs'!A6103,IF(AND(dateA=2,A6098&lt;DataEnd),'Bank of England inputs'!A6103,IF(dateA=3,A6098+1,IF(dateA=4,WORKDAY(A6098,1,),WORKDAY(A6098,1,holidayQ)))))</f>
        <v>44607</v>
      </c>
      <c r="B6099" s="35" t="e">
        <f>MATCH(A6099,'iBoxx inputs'!A:A,0)</f>
        <v>#N/A</v>
      </c>
      <c r="C6099" s="35" t="e">
        <f>MATCH(A6099,'Bank of England inputs'!A:A,0)</f>
        <v>#N/A</v>
      </c>
      <c r="D6099" s="6" t="e">
        <f>IF($A6099&gt;DataEnd,NA(),IFERROR(INDEX('iBoxx inputs'!B:B,MATCH($A6099,'iBoxx inputs'!$A:$A,0)),D6098))</f>
        <v>#N/A</v>
      </c>
      <c r="E6099" s="6" t="e">
        <f>IF($A6099&gt;DataEnd,NA(),IFERROR(INDEX('iBoxx inputs'!C:C,MATCH($A6099,'iBoxx inputs'!$A:$A,0)),E6098))</f>
        <v>#N/A</v>
      </c>
      <c r="F6099" s="6" t="e">
        <f>IF($A6099&gt;DataEnd,NA(),IFERROR(INDEX('Bank of England inputs'!D:D,MATCH($A6099,'Bank of England inputs'!$A:$A,0),0),F6098))</f>
        <v>#N/A</v>
      </c>
      <c r="G6099" s="19"/>
      <c r="H6099" s="5">
        <f t="shared" si="556"/>
        <v>44607</v>
      </c>
      <c r="I6099" s="6" t="e">
        <f t="shared" si="557"/>
        <v>#N/A</v>
      </c>
      <c r="J6099" s="6" t="e">
        <f t="shared" si="558"/>
        <v>#N/A</v>
      </c>
      <c r="K6099" s="19">
        <f t="shared" si="554"/>
        <v>2528</v>
      </c>
      <c r="L6099" s="6" t="e">
        <f t="shared" ca="1" si="555"/>
        <v>#N/A</v>
      </c>
    </row>
    <row r="6100" spans="1:12" x14ac:dyDescent="0.2">
      <c r="A6100" s="5">
        <f>IF(AND(dateA=1,A6099&lt;DataEnd),'iBoxx inputs'!A6104,IF(AND(dateA=2,A6099&lt;DataEnd),'Bank of England inputs'!A6104,IF(dateA=3,A6099+1,IF(dateA=4,WORKDAY(A6099,1,),WORKDAY(A6099,1,holidayQ)))))</f>
        <v>44608</v>
      </c>
      <c r="B6100" s="35" t="e">
        <f>MATCH(A6100,'iBoxx inputs'!A:A,0)</f>
        <v>#N/A</v>
      </c>
      <c r="C6100" s="35" t="e">
        <f>MATCH(A6100,'Bank of England inputs'!A:A,0)</f>
        <v>#N/A</v>
      </c>
      <c r="D6100" s="6" t="e">
        <f>IF($A6100&gt;DataEnd,NA(),IFERROR(INDEX('iBoxx inputs'!B:B,MATCH($A6100,'iBoxx inputs'!$A:$A,0)),D6099))</f>
        <v>#N/A</v>
      </c>
      <c r="E6100" s="6" t="e">
        <f>IF($A6100&gt;DataEnd,NA(),IFERROR(INDEX('iBoxx inputs'!C:C,MATCH($A6100,'iBoxx inputs'!$A:$A,0)),E6099))</f>
        <v>#N/A</v>
      </c>
      <c r="F6100" s="6" t="e">
        <f>IF($A6100&gt;DataEnd,NA(),IFERROR(INDEX('Bank of England inputs'!D:D,MATCH($A6100,'Bank of England inputs'!$A:$A,0),0),F6099))</f>
        <v>#N/A</v>
      </c>
      <c r="G6100" s="19"/>
      <c r="H6100" s="5">
        <f t="shared" si="556"/>
        <v>44608</v>
      </c>
      <c r="I6100" s="6" t="e">
        <f t="shared" si="557"/>
        <v>#N/A</v>
      </c>
      <c r="J6100" s="6" t="e">
        <f t="shared" si="558"/>
        <v>#N/A</v>
      </c>
      <c r="K6100" s="19">
        <f t="shared" si="554"/>
        <v>2528</v>
      </c>
      <c r="L6100" s="6" t="e">
        <f t="shared" ca="1" si="555"/>
        <v>#N/A</v>
      </c>
    </row>
    <row r="6101" spans="1:12" x14ac:dyDescent="0.2">
      <c r="A6101" s="5">
        <f>IF(AND(dateA=1,A6100&lt;DataEnd),'iBoxx inputs'!A6105,IF(AND(dateA=2,A6100&lt;DataEnd),'Bank of England inputs'!A6105,IF(dateA=3,A6100+1,IF(dateA=4,WORKDAY(A6100,1,),WORKDAY(A6100,1,holidayQ)))))</f>
        <v>44609</v>
      </c>
      <c r="B6101" s="35" t="e">
        <f>MATCH(A6101,'iBoxx inputs'!A:A,0)</f>
        <v>#N/A</v>
      </c>
      <c r="C6101" s="35" t="e">
        <f>MATCH(A6101,'Bank of England inputs'!A:A,0)</f>
        <v>#N/A</v>
      </c>
      <c r="D6101" s="6" t="e">
        <f>IF($A6101&gt;DataEnd,NA(),IFERROR(INDEX('iBoxx inputs'!B:B,MATCH($A6101,'iBoxx inputs'!$A:$A,0)),D6100))</f>
        <v>#N/A</v>
      </c>
      <c r="E6101" s="6" t="e">
        <f>IF($A6101&gt;DataEnd,NA(),IFERROR(INDEX('iBoxx inputs'!C:C,MATCH($A6101,'iBoxx inputs'!$A:$A,0)),E6100))</f>
        <v>#N/A</v>
      </c>
      <c r="F6101" s="6" t="e">
        <f>IF($A6101&gt;DataEnd,NA(),IFERROR(INDEX('Bank of England inputs'!D:D,MATCH($A6101,'Bank of England inputs'!$A:$A,0),0),F6100))</f>
        <v>#N/A</v>
      </c>
      <c r="G6101" s="19"/>
      <c r="H6101" s="5">
        <f t="shared" si="556"/>
        <v>44609</v>
      </c>
      <c r="I6101" s="6" t="e">
        <f t="shared" si="557"/>
        <v>#N/A</v>
      </c>
      <c r="J6101" s="6" t="e">
        <f t="shared" si="558"/>
        <v>#N/A</v>
      </c>
      <c r="K6101" s="19">
        <f t="shared" si="554"/>
        <v>2528</v>
      </c>
      <c r="L6101" s="6" t="e">
        <f t="shared" ca="1" si="555"/>
        <v>#N/A</v>
      </c>
    </row>
    <row r="6102" spans="1:12" x14ac:dyDescent="0.2">
      <c r="A6102" s="5">
        <f>IF(AND(dateA=1,A6101&lt;DataEnd),'iBoxx inputs'!A6106,IF(AND(dateA=2,A6101&lt;DataEnd),'Bank of England inputs'!A6106,IF(dateA=3,A6101+1,IF(dateA=4,WORKDAY(A6101,1,),WORKDAY(A6101,1,holidayQ)))))</f>
        <v>44610</v>
      </c>
      <c r="B6102" s="35" t="e">
        <f>MATCH(A6102,'iBoxx inputs'!A:A,0)</f>
        <v>#N/A</v>
      </c>
      <c r="C6102" s="35" t="e">
        <f>MATCH(A6102,'Bank of England inputs'!A:A,0)</f>
        <v>#N/A</v>
      </c>
      <c r="D6102" s="6" t="e">
        <f>IF($A6102&gt;DataEnd,NA(),IFERROR(INDEX('iBoxx inputs'!B:B,MATCH($A6102,'iBoxx inputs'!$A:$A,0)),D6101))</f>
        <v>#N/A</v>
      </c>
      <c r="E6102" s="6" t="e">
        <f>IF($A6102&gt;DataEnd,NA(),IFERROR(INDEX('iBoxx inputs'!C:C,MATCH($A6102,'iBoxx inputs'!$A:$A,0)),E6101))</f>
        <v>#N/A</v>
      </c>
      <c r="F6102" s="6" t="e">
        <f>IF($A6102&gt;DataEnd,NA(),IFERROR(INDEX('Bank of England inputs'!D:D,MATCH($A6102,'Bank of England inputs'!$A:$A,0),0),F6101))</f>
        <v>#N/A</v>
      </c>
      <c r="G6102" s="19"/>
      <c r="H6102" s="5">
        <f t="shared" si="556"/>
        <v>44610</v>
      </c>
      <c r="I6102" s="6" t="e">
        <f t="shared" si="557"/>
        <v>#N/A</v>
      </c>
      <c r="J6102" s="6" t="e">
        <f t="shared" si="558"/>
        <v>#N/A</v>
      </c>
      <c r="K6102" s="19">
        <f t="shared" ref="K6102:K6165" si="559">IF(trailing_period=0,1,ROW()-MATCH(EDATE(A6102,-trailing_period),A:A,1))</f>
        <v>2529</v>
      </c>
      <c r="L6102" s="6" t="e">
        <f t="shared" ref="L6102:L6165" ca="1" si="560">AVERAGE(OFFSET(J6102,-$K6102+1,0,$K6102,))</f>
        <v>#N/A</v>
      </c>
    </row>
    <row r="6103" spans="1:12" x14ac:dyDescent="0.2">
      <c r="A6103" s="5">
        <f>IF(AND(dateA=1,A6102&lt;DataEnd),'iBoxx inputs'!A6107,IF(AND(dateA=2,A6102&lt;DataEnd),'Bank of England inputs'!A6107,IF(dateA=3,A6102+1,IF(dateA=4,WORKDAY(A6102,1,),WORKDAY(A6102,1,holidayQ)))))</f>
        <v>44613</v>
      </c>
      <c r="B6103" s="35" t="e">
        <f>MATCH(A6103,'iBoxx inputs'!A:A,0)</f>
        <v>#N/A</v>
      </c>
      <c r="C6103" s="35" t="e">
        <f>MATCH(A6103,'Bank of England inputs'!A:A,0)</f>
        <v>#N/A</v>
      </c>
      <c r="D6103" s="6" t="e">
        <f>IF($A6103&gt;DataEnd,NA(),IFERROR(INDEX('iBoxx inputs'!B:B,MATCH($A6103,'iBoxx inputs'!$A:$A,0)),D6102))</f>
        <v>#N/A</v>
      </c>
      <c r="E6103" s="6" t="e">
        <f>IF($A6103&gt;DataEnd,NA(),IFERROR(INDEX('iBoxx inputs'!C:C,MATCH($A6103,'iBoxx inputs'!$A:$A,0)),E6102))</f>
        <v>#N/A</v>
      </c>
      <c r="F6103" s="6" t="e">
        <f>IF($A6103&gt;DataEnd,NA(),IFERROR(INDEX('Bank of England inputs'!D:D,MATCH($A6103,'Bank of England inputs'!$A:$A,0),0),F6102))</f>
        <v>#N/A</v>
      </c>
      <c r="G6103" s="19"/>
      <c r="H6103" s="5">
        <f t="shared" si="556"/>
        <v>44613</v>
      </c>
      <c r="I6103" s="6" t="e">
        <f t="shared" si="557"/>
        <v>#N/A</v>
      </c>
      <c r="J6103" s="6" t="e">
        <f t="shared" si="558"/>
        <v>#N/A</v>
      </c>
      <c r="K6103" s="19">
        <f t="shared" si="559"/>
        <v>2528</v>
      </c>
      <c r="L6103" s="6" t="e">
        <f t="shared" ca="1" si="560"/>
        <v>#N/A</v>
      </c>
    </row>
    <row r="6104" spans="1:12" x14ac:dyDescent="0.2">
      <c r="A6104" s="5">
        <f>IF(AND(dateA=1,A6103&lt;DataEnd),'iBoxx inputs'!A6108,IF(AND(dateA=2,A6103&lt;DataEnd),'Bank of England inputs'!A6108,IF(dateA=3,A6103+1,IF(dateA=4,WORKDAY(A6103,1,),WORKDAY(A6103,1,holidayQ)))))</f>
        <v>44614</v>
      </c>
      <c r="B6104" s="35" t="e">
        <f>MATCH(A6104,'iBoxx inputs'!A:A,0)</f>
        <v>#N/A</v>
      </c>
      <c r="C6104" s="35" t="e">
        <f>MATCH(A6104,'Bank of England inputs'!A:A,0)</f>
        <v>#N/A</v>
      </c>
      <c r="D6104" s="6" t="e">
        <f>IF($A6104&gt;DataEnd,NA(),IFERROR(INDEX('iBoxx inputs'!B:B,MATCH($A6104,'iBoxx inputs'!$A:$A,0)),D6103))</f>
        <v>#N/A</v>
      </c>
      <c r="E6104" s="6" t="e">
        <f>IF($A6104&gt;DataEnd,NA(),IFERROR(INDEX('iBoxx inputs'!C:C,MATCH($A6104,'iBoxx inputs'!$A:$A,0)),E6103))</f>
        <v>#N/A</v>
      </c>
      <c r="F6104" s="6" t="e">
        <f>IF($A6104&gt;DataEnd,NA(),IFERROR(INDEX('Bank of England inputs'!D:D,MATCH($A6104,'Bank of England inputs'!$A:$A,0),0),F6103))</f>
        <v>#N/A</v>
      </c>
      <c r="G6104" s="19"/>
      <c r="H6104" s="5">
        <f t="shared" si="556"/>
        <v>44614</v>
      </c>
      <c r="I6104" s="6" t="e">
        <f t="shared" si="557"/>
        <v>#N/A</v>
      </c>
      <c r="J6104" s="6" t="e">
        <f t="shared" si="558"/>
        <v>#N/A</v>
      </c>
      <c r="K6104" s="19">
        <f t="shared" si="559"/>
        <v>2528</v>
      </c>
      <c r="L6104" s="6" t="e">
        <f t="shared" ca="1" si="560"/>
        <v>#N/A</v>
      </c>
    </row>
    <row r="6105" spans="1:12" x14ac:dyDescent="0.2">
      <c r="A6105" s="5">
        <f>IF(AND(dateA=1,A6104&lt;DataEnd),'iBoxx inputs'!A6109,IF(AND(dateA=2,A6104&lt;DataEnd),'Bank of England inputs'!A6109,IF(dateA=3,A6104+1,IF(dateA=4,WORKDAY(A6104,1,),WORKDAY(A6104,1,holidayQ)))))</f>
        <v>44615</v>
      </c>
      <c r="B6105" s="35" t="e">
        <f>MATCH(A6105,'iBoxx inputs'!A:A,0)</f>
        <v>#N/A</v>
      </c>
      <c r="C6105" s="35" t="e">
        <f>MATCH(A6105,'Bank of England inputs'!A:A,0)</f>
        <v>#N/A</v>
      </c>
      <c r="D6105" s="6" t="e">
        <f>IF($A6105&gt;DataEnd,NA(),IFERROR(INDEX('iBoxx inputs'!B:B,MATCH($A6105,'iBoxx inputs'!$A:$A,0)),D6104))</f>
        <v>#N/A</v>
      </c>
      <c r="E6105" s="6" t="e">
        <f>IF($A6105&gt;DataEnd,NA(),IFERROR(INDEX('iBoxx inputs'!C:C,MATCH($A6105,'iBoxx inputs'!$A:$A,0)),E6104))</f>
        <v>#N/A</v>
      </c>
      <c r="F6105" s="6" t="e">
        <f>IF($A6105&gt;DataEnd,NA(),IFERROR(INDEX('Bank of England inputs'!D:D,MATCH($A6105,'Bank of England inputs'!$A:$A,0),0),F6104))</f>
        <v>#N/A</v>
      </c>
      <c r="G6105" s="19"/>
      <c r="H6105" s="5">
        <f t="shared" si="556"/>
        <v>44615</v>
      </c>
      <c r="I6105" s="6" t="e">
        <f t="shared" si="557"/>
        <v>#N/A</v>
      </c>
      <c r="J6105" s="6" t="e">
        <f t="shared" si="558"/>
        <v>#N/A</v>
      </c>
      <c r="K6105" s="19">
        <f t="shared" si="559"/>
        <v>2528</v>
      </c>
      <c r="L6105" s="6" t="e">
        <f t="shared" ca="1" si="560"/>
        <v>#N/A</v>
      </c>
    </row>
    <row r="6106" spans="1:12" x14ac:dyDescent="0.2">
      <c r="A6106" s="5">
        <f>IF(AND(dateA=1,A6105&lt;DataEnd),'iBoxx inputs'!A6110,IF(AND(dateA=2,A6105&lt;DataEnd),'Bank of England inputs'!A6110,IF(dateA=3,A6105+1,IF(dateA=4,WORKDAY(A6105,1,),WORKDAY(A6105,1,holidayQ)))))</f>
        <v>44616</v>
      </c>
      <c r="B6106" s="35" t="e">
        <f>MATCH(A6106,'iBoxx inputs'!A:A,0)</f>
        <v>#N/A</v>
      </c>
      <c r="C6106" s="35" t="e">
        <f>MATCH(A6106,'Bank of England inputs'!A:A,0)</f>
        <v>#N/A</v>
      </c>
      <c r="D6106" s="6" t="e">
        <f>IF($A6106&gt;DataEnd,NA(),IFERROR(INDEX('iBoxx inputs'!B:B,MATCH($A6106,'iBoxx inputs'!$A:$A,0)),D6105))</f>
        <v>#N/A</v>
      </c>
      <c r="E6106" s="6" t="e">
        <f>IF($A6106&gt;DataEnd,NA(),IFERROR(INDEX('iBoxx inputs'!C:C,MATCH($A6106,'iBoxx inputs'!$A:$A,0)),E6105))</f>
        <v>#N/A</v>
      </c>
      <c r="F6106" s="6" t="e">
        <f>IF($A6106&gt;DataEnd,NA(),IFERROR(INDEX('Bank of England inputs'!D:D,MATCH($A6106,'Bank of England inputs'!$A:$A,0),0),F6105))</f>
        <v>#N/A</v>
      </c>
      <c r="G6106" s="19"/>
      <c r="H6106" s="5">
        <f t="shared" si="556"/>
        <v>44616</v>
      </c>
      <c r="I6106" s="6" t="e">
        <f t="shared" si="557"/>
        <v>#N/A</v>
      </c>
      <c r="J6106" s="6" t="e">
        <f t="shared" si="558"/>
        <v>#N/A</v>
      </c>
      <c r="K6106" s="19">
        <f t="shared" si="559"/>
        <v>2528</v>
      </c>
      <c r="L6106" s="6" t="e">
        <f t="shared" ca="1" si="560"/>
        <v>#N/A</v>
      </c>
    </row>
    <row r="6107" spans="1:12" x14ac:dyDescent="0.2">
      <c r="A6107" s="5">
        <f>IF(AND(dateA=1,A6106&lt;DataEnd),'iBoxx inputs'!A6111,IF(AND(dateA=2,A6106&lt;DataEnd),'Bank of England inputs'!A6111,IF(dateA=3,A6106+1,IF(dateA=4,WORKDAY(A6106,1,),WORKDAY(A6106,1,holidayQ)))))</f>
        <v>44617</v>
      </c>
      <c r="B6107" s="35" t="e">
        <f>MATCH(A6107,'iBoxx inputs'!A:A,0)</f>
        <v>#N/A</v>
      </c>
      <c r="C6107" s="35" t="e">
        <f>MATCH(A6107,'Bank of England inputs'!A:A,0)</f>
        <v>#N/A</v>
      </c>
      <c r="D6107" s="6" t="e">
        <f>IF($A6107&gt;DataEnd,NA(),IFERROR(INDEX('iBoxx inputs'!B:B,MATCH($A6107,'iBoxx inputs'!$A:$A,0)),D6106))</f>
        <v>#N/A</v>
      </c>
      <c r="E6107" s="6" t="e">
        <f>IF($A6107&gt;DataEnd,NA(),IFERROR(INDEX('iBoxx inputs'!C:C,MATCH($A6107,'iBoxx inputs'!$A:$A,0)),E6106))</f>
        <v>#N/A</v>
      </c>
      <c r="F6107" s="6" t="e">
        <f>IF($A6107&gt;DataEnd,NA(),IFERROR(INDEX('Bank of England inputs'!D:D,MATCH($A6107,'Bank of England inputs'!$A:$A,0),0),F6106))</f>
        <v>#N/A</v>
      </c>
      <c r="G6107" s="19"/>
      <c r="H6107" s="5">
        <f t="shared" si="556"/>
        <v>44617</v>
      </c>
      <c r="I6107" s="6" t="e">
        <f t="shared" si="557"/>
        <v>#N/A</v>
      </c>
      <c r="J6107" s="6" t="e">
        <f t="shared" si="558"/>
        <v>#N/A</v>
      </c>
      <c r="K6107" s="19">
        <f t="shared" si="559"/>
        <v>2529</v>
      </c>
      <c r="L6107" s="6" t="e">
        <f t="shared" ca="1" si="560"/>
        <v>#N/A</v>
      </c>
    </row>
    <row r="6108" spans="1:12" x14ac:dyDescent="0.2">
      <c r="A6108" s="5">
        <f>IF(AND(dateA=1,A6107&lt;DataEnd),'iBoxx inputs'!A6112,IF(AND(dateA=2,A6107&lt;DataEnd),'Bank of England inputs'!A6112,IF(dateA=3,A6107+1,IF(dateA=4,WORKDAY(A6107,1,),WORKDAY(A6107,1,holidayQ)))))</f>
        <v>44620</v>
      </c>
      <c r="B6108" s="35" t="e">
        <f>MATCH(A6108,'iBoxx inputs'!A:A,0)</f>
        <v>#N/A</v>
      </c>
      <c r="C6108" s="35" t="e">
        <f>MATCH(A6108,'Bank of England inputs'!A:A,0)</f>
        <v>#N/A</v>
      </c>
      <c r="D6108" s="6" t="e">
        <f>IF($A6108&gt;DataEnd,NA(),IFERROR(INDEX('iBoxx inputs'!B:B,MATCH($A6108,'iBoxx inputs'!$A:$A,0)),D6107))</f>
        <v>#N/A</v>
      </c>
      <c r="E6108" s="6" t="e">
        <f>IF($A6108&gt;DataEnd,NA(),IFERROR(INDEX('iBoxx inputs'!C:C,MATCH($A6108,'iBoxx inputs'!$A:$A,0)),E6107))</f>
        <v>#N/A</v>
      </c>
      <c r="F6108" s="6" t="e">
        <f>IF($A6108&gt;DataEnd,NA(),IFERROR(INDEX('Bank of England inputs'!D:D,MATCH($A6108,'Bank of England inputs'!$A:$A,0),0),F6107))</f>
        <v>#N/A</v>
      </c>
      <c r="G6108" s="19"/>
      <c r="H6108" s="5">
        <f t="shared" si="556"/>
        <v>44620</v>
      </c>
      <c r="I6108" s="6" t="e">
        <f t="shared" si="557"/>
        <v>#N/A</v>
      </c>
      <c r="J6108" s="6" t="e">
        <f t="shared" si="558"/>
        <v>#N/A</v>
      </c>
      <c r="K6108" s="19">
        <f t="shared" si="559"/>
        <v>2528</v>
      </c>
      <c r="L6108" s="6" t="e">
        <f t="shared" ca="1" si="560"/>
        <v>#N/A</v>
      </c>
    </row>
    <row r="6109" spans="1:12" x14ac:dyDescent="0.2">
      <c r="A6109" s="5">
        <f>IF(AND(dateA=1,A6108&lt;DataEnd),'iBoxx inputs'!A6113,IF(AND(dateA=2,A6108&lt;DataEnd),'Bank of England inputs'!A6113,IF(dateA=3,A6108+1,IF(dateA=4,WORKDAY(A6108,1,),WORKDAY(A6108,1,holidayQ)))))</f>
        <v>44621</v>
      </c>
      <c r="B6109" s="35" t="e">
        <f>MATCH(A6109,'iBoxx inputs'!A:A,0)</f>
        <v>#N/A</v>
      </c>
      <c r="C6109" s="35" t="e">
        <f>MATCH(A6109,'Bank of England inputs'!A:A,0)</f>
        <v>#N/A</v>
      </c>
      <c r="D6109" s="6" t="e">
        <f>IF($A6109&gt;DataEnd,NA(),IFERROR(INDEX('iBoxx inputs'!B:B,MATCH($A6109,'iBoxx inputs'!$A:$A,0)),D6108))</f>
        <v>#N/A</v>
      </c>
      <c r="E6109" s="6" t="e">
        <f>IF($A6109&gt;DataEnd,NA(),IFERROR(INDEX('iBoxx inputs'!C:C,MATCH($A6109,'iBoxx inputs'!$A:$A,0)),E6108))</f>
        <v>#N/A</v>
      </c>
      <c r="F6109" s="6" t="e">
        <f>IF($A6109&gt;DataEnd,NA(),IFERROR(INDEX('Bank of England inputs'!D:D,MATCH($A6109,'Bank of England inputs'!$A:$A,0),0),F6108))</f>
        <v>#N/A</v>
      </c>
      <c r="G6109" s="19"/>
      <c r="H6109" s="5">
        <f t="shared" si="556"/>
        <v>44621</v>
      </c>
      <c r="I6109" s="6" t="e">
        <f t="shared" si="557"/>
        <v>#N/A</v>
      </c>
      <c r="J6109" s="6" t="e">
        <f t="shared" si="558"/>
        <v>#N/A</v>
      </c>
      <c r="K6109" s="19">
        <f t="shared" si="559"/>
        <v>2527</v>
      </c>
      <c r="L6109" s="6" t="e">
        <f t="shared" ca="1" si="560"/>
        <v>#N/A</v>
      </c>
    </row>
    <row r="6110" spans="1:12" x14ac:dyDescent="0.2">
      <c r="A6110" s="5">
        <f>IF(AND(dateA=1,A6109&lt;DataEnd),'iBoxx inputs'!A6114,IF(AND(dateA=2,A6109&lt;DataEnd),'Bank of England inputs'!A6114,IF(dateA=3,A6109+1,IF(dateA=4,WORKDAY(A6109,1,),WORKDAY(A6109,1,holidayQ)))))</f>
        <v>44622</v>
      </c>
      <c r="B6110" s="35" t="e">
        <f>MATCH(A6110,'iBoxx inputs'!A:A,0)</f>
        <v>#N/A</v>
      </c>
      <c r="C6110" s="35" t="e">
        <f>MATCH(A6110,'Bank of England inputs'!A:A,0)</f>
        <v>#N/A</v>
      </c>
      <c r="D6110" s="6" t="e">
        <f>IF($A6110&gt;DataEnd,NA(),IFERROR(INDEX('iBoxx inputs'!B:B,MATCH($A6110,'iBoxx inputs'!$A:$A,0)),D6109))</f>
        <v>#N/A</v>
      </c>
      <c r="E6110" s="6" t="e">
        <f>IF($A6110&gt;DataEnd,NA(),IFERROR(INDEX('iBoxx inputs'!C:C,MATCH($A6110,'iBoxx inputs'!$A:$A,0)),E6109))</f>
        <v>#N/A</v>
      </c>
      <c r="F6110" s="6" t="e">
        <f>IF($A6110&gt;DataEnd,NA(),IFERROR(INDEX('Bank of England inputs'!D:D,MATCH($A6110,'Bank of England inputs'!$A:$A,0),0),F6109))</f>
        <v>#N/A</v>
      </c>
      <c r="G6110" s="19"/>
      <c r="H6110" s="5">
        <f t="shared" si="556"/>
        <v>44622</v>
      </c>
      <c r="I6110" s="6" t="e">
        <f t="shared" si="557"/>
        <v>#N/A</v>
      </c>
      <c r="J6110" s="6" t="e">
        <f t="shared" si="558"/>
        <v>#N/A</v>
      </c>
      <c r="K6110" s="19">
        <f t="shared" si="559"/>
        <v>2527</v>
      </c>
      <c r="L6110" s="6" t="e">
        <f t="shared" ca="1" si="560"/>
        <v>#N/A</v>
      </c>
    </row>
    <row r="6111" spans="1:12" x14ac:dyDescent="0.2">
      <c r="A6111" s="5">
        <f>IF(AND(dateA=1,A6110&lt;DataEnd),'iBoxx inputs'!A6115,IF(AND(dateA=2,A6110&lt;DataEnd),'Bank of England inputs'!A6115,IF(dateA=3,A6110+1,IF(dateA=4,WORKDAY(A6110,1,),WORKDAY(A6110,1,holidayQ)))))</f>
        <v>44623</v>
      </c>
      <c r="B6111" s="35" t="e">
        <f>MATCH(A6111,'iBoxx inputs'!A:A,0)</f>
        <v>#N/A</v>
      </c>
      <c r="C6111" s="35" t="e">
        <f>MATCH(A6111,'Bank of England inputs'!A:A,0)</f>
        <v>#N/A</v>
      </c>
      <c r="D6111" s="6" t="e">
        <f>IF($A6111&gt;DataEnd,NA(),IFERROR(INDEX('iBoxx inputs'!B:B,MATCH($A6111,'iBoxx inputs'!$A:$A,0)),D6110))</f>
        <v>#N/A</v>
      </c>
      <c r="E6111" s="6" t="e">
        <f>IF($A6111&gt;DataEnd,NA(),IFERROR(INDEX('iBoxx inputs'!C:C,MATCH($A6111,'iBoxx inputs'!$A:$A,0)),E6110))</f>
        <v>#N/A</v>
      </c>
      <c r="F6111" s="6" t="e">
        <f>IF($A6111&gt;DataEnd,NA(),IFERROR(INDEX('Bank of England inputs'!D:D,MATCH($A6111,'Bank of England inputs'!$A:$A,0),0),F6110))</f>
        <v>#N/A</v>
      </c>
      <c r="G6111" s="19"/>
      <c r="H6111" s="5">
        <f t="shared" si="556"/>
        <v>44623</v>
      </c>
      <c r="I6111" s="6" t="e">
        <f t="shared" si="557"/>
        <v>#N/A</v>
      </c>
      <c r="J6111" s="6" t="e">
        <f t="shared" si="558"/>
        <v>#N/A</v>
      </c>
      <c r="K6111" s="19">
        <f t="shared" si="559"/>
        <v>2528</v>
      </c>
      <c r="L6111" s="6" t="e">
        <f t="shared" ca="1" si="560"/>
        <v>#N/A</v>
      </c>
    </row>
    <row r="6112" spans="1:12" x14ac:dyDescent="0.2">
      <c r="A6112" s="5">
        <f>IF(AND(dateA=1,A6111&lt;DataEnd),'iBoxx inputs'!A6116,IF(AND(dateA=2,A6111&lt;DataEnd),'Bank of England inputs'!A6116,IF(dateA=3,A6111+1,IF(dateA=4,WORKDAY(A6111,1,),WORKDAY(A6111,1,holidayQ)))))</f>
        <v>44624</v>
      </c>
      <c r="B6112" s="35" t="e">
        <f>MATCH(A6112,'iBoxx inputs'!A:A,0)</f>
        <v>#N/A</v>
      </c>
      <c r="C6112" s="35" t="e">
        <f>MATCH(A6112,'Bank of England inputs'!A:A,0)</f>
        <v>#N/A</v>
      </c>
      <c r="D6112" s="6" t="e">
        <f>IF($A6112&gt;DataEnd,NA(),IFERROR(INDEX('iBoxx inputs'!B:B,MATCH($A6112,'iBoxx inputs'!$A:$A,0)),D6111))</f>
        <v>#N/A</v>
      </c>
      <c r="E6112" s="6" t="e">
        <f>IF($A6112&gt;DataEnd,NA(),IFERROR(INDEX('iBoxx inputs'!C:C,MATCH($A6112,'iBoxx inputs'!$A:$A,0)),E6111))</f>
        <v>#N/A</v>
      </c>
      <c r="F6112" s="6" t="e">
        <f>IF($A6112&gt;DataEnd,NA(),IFERROR(INDEX('Bank of England inputs'!D:D,MATCH($A6112,'Bank of England inputs'!$A:$A,0),0),F6111))</f>
        <v>#N/A</v>
      </c>
      <c r="G6112" s="19"/>
      <c r="H6112" s="5">
        <f t="shared" si="556"/>
        <v>44624</v>
      </c>
      <c r="I6112" s="6" t="e">
        <f t="shared" si="557"/>
        <v>#N/A</v>
      </c>
      <c r="J6112" s="6" t="e">
        <f t="shared" si="558"/>
        <v>#N/A</v>
      </c>
      <c r="K6112" s="19">
        <f t="shared" si="559"/>
        <v>2529</v>
      </c>
      <c r="L6112" s="6" t="e">
        <f t="shared" ca="1" si="560"/>
        <v>#N/A</v>
      </c>
    </row>
    <row r="6113" spans="1:12" x14ac:dyDescent="0.2">
      <c r="A6113" s="5">
        <f>IF(AND(dateA=1,A6112&lt;DataEnd),'iBoxx inputs'!A6117,IF(AND(dateA=2,A6112&lt;DataEnd),'Bank of England inputs'!A6117,IF(dateA=3,A6112+1,IF(dateA=4,WORKDAY(A6112,1,),WORKDAY(A6112,1,holidayQ)))))</f>
        <v>44627</v>
      </c>
      <c r="B6113" s="35" t="e">
        <f>MATCH(A6113,'iBoxx inputs'!A:A,0)</f>
        <v>#N/A</v>
      </c>
      <c r="C6113" s="35" t="e">
        <f>MATCH(A6113,'Bank of England inputs'!A:A,0)</f>
        <v>#N/A</v>
      </c>
      <c r="D6113" s="6" t="e">
        <f>IF($A6113&gt;DataEnd,NA(),IFERROR(INDEX('iBoxx inputs'!B:B,MATCH($A6113,'iBoxx inputs'!$A:$A,0)),D6112))</f>
        <v>#N/A</v>
      </c>
      <c r="E6113" s="6" t="e">
        <f>IF($A6113&gt;DataEnd,NA(),IFERROR(INDEX('iBoxx inputs'!C:C,MATCH($A6113,'iBoxx inputs'!$A:$A,0)),E6112))</f>
        <v>#N/A</v>
      </c>
      <c r="F6113" s="6" t="e">
        <f>IF($A6113&gt;DataEnd,NA(),IFERROR(INDEX('Bank of England inputs'!D:D,MATCH($A6113,'Bank of England inputs'!$A:$A,0),0),F6112))</f>
        <v>#N/A</v>
      </c>
      <c r="G6113" s="19"/>
      <c r="H6113" s="5">
        <f t="shared" si="556"/>
        <v>44627</v>
      </c>
      <c r="I6113" s="6" t="e">
        <f t="shared" si="557"/>
        <v>#N/A</v>
      </c>
      <c r="J6113" s="6" t="e">
        <f t="shared" si="558"/>
        <v>#N/A</v>
      </c>
      <c r="K6113" s="19">
        <f t="shared" si="559"/>
        <v>2527</v>
      </c>
      <c r="L6113" s="6" t="e">
        <f t="shared" ca="1" si="560"/>
        <v>#N/A</v>
      </c>
    </row>
    <row r="6114" spans="1:12" x14ac:dyDescent="0.2">
      <c r="A6114" s="5">
        <f>IF(AND(dateA=1,A6113&lt;DataEnd),'iBoxx inputs'!A6118,IF(AND(dateA=2,A6113&lt;DataEnd),'Bank of England inputs'!A6118,IF(dateA=3,A6113+1,IF(dateA=4,WORKDAY(A6113,1,),WORKDAY(A6113,1,holidayQ)))))</f>
        <v>44628</v>
      </c>
      <c r="B6114" s="35" t="e">
        <f>MATCH(A6114,'iBoxx inputs'!A:A,0)</f>
        <v>#N/A</v>
      </c>
      <c r="C6114" s="35" t="e">
        <f>MATCH(A6114,'Bank of England inputs'!A:A,0)</f>
        <v>#N/A</v>
      </c>
      <c r="D6114" s="6" t="e">
        <f>IF($A6114&gt;DataEnd,NA(),IFERROR(INDEX('iBoxx inputs'!B:B,MATCH($A6114,'iBoxx inputs'!$A:$A,0)),D6113))</f>
        <v>#N/A</v>
      </c>
      <c r="E6114" s="6" t="e">
        <f>IF($A6114&gt;DataEnd,NA(),IFERROR(INDEX('iBoxx inputs'!C:C,MATCH($A6114,'iBoxx inputs'!$A:$A,0)),E6113))</f>
        <v>#N/A</v>
      </c>
      <c r="F6114" s="6" t="e">
        <f>IF($A6114&gt;DataEnd,NA(),IFERROR(INDEX('Bank of England inputs'!D:D,MATCH($A6114,'Bank of England inputs'!$A:$A,0),0),F6113))</f>
        <v>#N/A</v>
      </c>
      <c r="G6114" s="19"/>
      <c r="H6114" s="5">
        <f t="shared" si="556"/>
        <v>44628</v>
      </c>
      <c r="I6114" s="6" t="e">
        <f t="shared" si="557"/>
        <v>#N/A</v>
      </c>
      <c r="J6114" s="6" t="e">
        <f t="shared" si="558"/>
        <v>#N/A</v>
      </c>
      <c r="K6114" s="19">
        <f t="shared" si="559"/>
        <v>2527</v>
      </c>
      <c r="L6114" s="6" t="e">
        <f t="shared" ca="1" si="560"/>
        <v>#N/A</v>
      </c>
    </row>
    <row r="6115" spans="1:12" x14ac:dyDescent="0.2">
      <c r="A6115" s="5">
        <f>IF(AND(dateA=1,A6114&lt;DataEnd),'iBoxx inputs'!A6119,IF(AND(dateA=2,A6114&lt;DataEnd),'Bank of England inputs'!A6119,IF(dateA=3,A6114+1,IF(dateA=4,WORKDAY(A6114,1,),WORKDAY(A6114,1,holidayQ)))))</f>
        <v>44629</v>
      </c>
      <c r="B6115" s="35" t="e">
        <f>MATCH(A6115,'iBoxx inputs'!A:A,0)</f>
        <v>#N/A</v>
      </c>
      <c r="C6115" s="35" t="e">
        <f>MATCH(A6115,'Bank of England inputs'!A:A,0)</f>
        <v>#N/A</v>
      </c>
      <c r="D6115" s="6" t="e">
        <f>IF($A6115&gt;DataEnd,NA(),IFERROR(INDEX('iBoxx inputs'!B:B,MATCH($A6115,'iBoxx inputs'!$A:$A,0)),D6114))</f>
        <v>#N/A</v>
      </c>
      <c r="E6115" s="6" t="e">
        <f>IF($A6115&gt;DataEnd,NA(),IFERROR(INDEX('iBoxx inputs'!C:C,MATCH($A6115,'iBoxx inputs'!$A:$A,0)),E6114))</f>
        <v>#N/A</v>
      </c>
      <c r="F6115" s="6" t="e">
        <f>IF($A6115&gt;DataEnd,NA(),IFERROR(INDEX('Bank of England inputs'!D:D,MATCH($A6115,'Bank of England inputs'!$A:$A,0),0),F6114))</f>
        <v>#N/A</v>
      </c>
      <c r="G6115" s="19"/>
      <c r="H6115" s="5">
        <f t="shared" si="556"/>
        <v>44629</v>
      </c>
      <c r="I6115" s="6" t="e">
        <f t="shared" si="557"/>
        <v>#N/A</v>
      </c>
      <c r="J6115" s="6" t="e">
        <f t="shared" si="558"/>
        <v>#N/A</v>
      </c>
      <c r="K6115" s="19">
        <f t="shared" si="559"/>
        <v>2527</v>
      </c>
      <c r="L6115" s="6" t="e">
        <f t="shared" ca="1" si="560"/>
        <v>#N/A</v>
      </c>
    </row>
    <row r="6116" spans="1:12" x14ac:dyDescent="0.2">
      <c r="A6116" s="5">
        <f>IF(AND(dateA=1,A6115&lt;DataEnd),'iBoxx inputs'!A6120,IF(AND(dateA=2,A6115&lt;DataEnd),'Bank of England inputs'!A6120,IF(dateA=3,A6115+1,IF(dateA=4,WORKDAY(A6115,1,),WORKDAY(A6115,1,holidayQ)))))</f>
        <v>44630</v>
      </c>
      <c r="B6116" s="35" t="e">
        <f>MATCH(A6116,'iBoxx inputs'!A:A,0)</f>
        <v>#N/A</v>
      </c>
      <c r="C6116" s="35" t="e">
        <f>MATCH(A6116,'Bank of England inputs'!A:A,0)</f>
        <v>#N/A</v>
      </c>
      <c r="D6116" s="6" t="e">
        <f>IF($A6116&gt;DataEnd,NA(),IFERROR(INDEX('iBoxx inputs'!B:B,MATCH($A6116,'iBoxx inputs'!$A:$A,0)),D6115))</f>
        <v>#N/A</v>
      </c>
      <c r="E6116" s="6" t="e">
        <f>IF($A6116&gt;DataEnd,NA(),IFERROR(INDEX('iBoxx inputs'!C:C,MATCH($A6116,'iBoxx inputs'!$A:$A,0)),E6115))</f>
        <v>#N/A</v>
      </c>
      <c r="F6116" s="6" t="e">
        <f>IF($A6116&gt;DataEnd,NA(),IFERROR(INDEX('Bank of England inputs'!D:D,MATCH($A6116,'Bank of England inputs'!$A:$A,0),0),F6115))</f>
        <v>#N/A</v>
      </c>
      <c r="G6116" s="19"/>
      <c r="H6116" s="5">
        <f t="shared" si="556"/>
        <v>44630</v>
      </c>
      <c r="I6116" s="6" t="e">
        <f t="shared" si="557"/>
        <v>#N/A</v>
      </c>
      <c r="J6116" s="6" t="e">
        <f t="shared" si="558"/>
        <v>#N/A</v>
      </c>
      <c r="K6116" s="19">
        <f t="shared" si="559"/>
        <v>2528</v>
      </c>
      <c r="L6116" s="6" t="e">
        <f t="shared" ca="1" si="560"/>
        <v>#N/A</v>
      </c>
    </row>
    <row r="6117" spans="1:12" x14ac:dyDescent="0.2">
      <c r="A6117" s="5">
        <f>IF(AND(dateA=1,A6116&lt;DataEnd),'iBoxx inputs'!A6121,IF(AND(dateA=2,A6116&lt;DataEnd),'Bank of England inputs'!A6121,IF(dateA=3,A6116+1,IF(dateA=4,WORKDAY(A6116,1,),WORKDAY(A6116,1,holidayQ)))))</f>
        <v>44631</v>
      </c>
      <c r="B6117" s="35" t="e">
        <f>MATCH(A6117,'iBoxx inputs'!A:A,0)</f>
        <v>#N/A</v>
      </c>
      <c r="C6117" s="35" t="e">
        <f>MATCH(A6117,'Bank of England inputs'!A:A,0)</f>
        <v>#N/A</v>
      </c>
      <c r="D6117" s="6" t="e">
        <f>IF($A6117&gt;DataEnd,NA(),IFERROR(INDEX('iBoxx inputs'!B:B,MATCH($A6117,'iBoxx inputs'!$A:$A,0)),D6116))</f>
        <v>#N/A</v>
      </c>
      <c r="E6117" s="6" t="e">
        <f>IF($A6117&gt;DataEnd,NA(),IFERROR(INDEX('iBoxx inputs'!C:C,MATCH($A6117,'iBoxx inputs'!$A:$A,0)),E6116))</f>
        <v>#N/A</v>
      </c>
      <c r="F6117" s="6" t="e">
        <f>IF($A6117&gt;DataEnd,NA(),IFERROR(INDEX('Bank of England inputs'!D:D,MATCH($A6117,'Bank of England inputs'!$A:$A,0),0),F6116))</f>
        <v>#N/A</v>
      </c>
      <c r="G6117" s="19"/>
      <c r="H6117" s="5">
        <f t="shared" si="556"/>
        <v>44631</v>
      </c>
      <c r="I6117" s="6" t="e">
        <f t="shared" si="557"/>
        <v>#N/A</v>
      </c>
      <c r="J6117" s="6" t="e">
        <f t="shared" si="558"/>
        <v>#N/A</v>
      </c>
      <c r="K6117" s="19">
        <f t="shared" si="559"/>
        <v>2529</v>
      </c>
      <c r="L6117" s="6" t="e">
        <f t="shared" ca="1" si="560"/>
        <v>#N/A</v>
      </c>
    </row>
    <row r="6118" spans="1:12" x14ac:dyDescent="0.2">
      <c r="A6118" s="5">
        <f>IF(AND(dateA=1,A6117&lt;DataEnd),'iBoxx inputs'!A6122,IF(AND(dateA=2,A6117&lt;DataEnd),'Bank of England inputs'!A6122,IF(dateA=3,A6117+1,IF(dateA=4,WORKDAY(A6117,1,),WORKDAY(A6117,1,holidayQ)))))</f>
        <v>44634</v>
      </c>
      <c r="B6118" s="35" t="e">
        <f>MATCH(A6118,'iBoxx inputs'!A:A,0)</f>
        <v>#N/A</v>
      </c>
      <c r="C6118" s="35" t="e">
        <f>MATCH(A6118,'Bank of England inputs'!A:A,0)</f>
        <v>#N/A</v>
      </c>
      <c r="D6118" s="6" t="e">
        <f>IF($A6118&gt;DataEnd,NA(),IFERROR(INDEX('iBoxx inputs'!B:B,MATCH($A6118,'iBoxx inputs'!$A:$A,0)),D6117))</f>
        <v>#N/A</v>
      </c>
      <c r="E6118" s="6" t="e">
        <f>IF($A6118&gt;DataEnd,NA(),IFERROR(INDEX('iBoxx inputs'!C:C,MATCH($A6118,'iBoxx inputs'!$A:$A,0)),E6117))</f>
        <v>#N/A</v>
      </c>
      <c r="F6118" s="6" t="e">
        <f>IF($A6118&gt;DataEnd,NA(),IFERROR(INDEX('Bank of England inputs'!D:D,MATCH($A6118,'Bank of England inputs'!$A:$A,0),0),F6117))</f>
        <v>#N/A</v>
      </c>
      <c r="G6118" s="19"/>
      <c r="H6118" s="5">
        <f t="shared" si="556"/>
        <v>44634</v>
      </c>
      <c r="I6118" s="6" t="e">
        <f t="shared" si="557"/>
        <v>#N/A</v>
      </c>
      <c r="J6118" s="6" t="e">
        <f t="shared" si="558"/>
        <v>#N/A</v>
      </c>
      <c r="K6118" s="19">
        <f t="shared" si="559"/>
        <v>2527</v>
      </c>
      <c r="L6118" s="6" t="e">
        <f t="shared" ca="1" si="560"/>
        <v>#N/A</v>
      </c>
    </row>
    <row r="6119" spans="1:12" x14ac:dyDescent="0.2">
      <c r="A6119" s="5">
        <f>IF(AND(dateA=1,A6118&lt;DataEnd),'iBoxx inputs'!A6123,IF(AND(dateA=2,A6118&lt;DataEnd),'Bank of England inputs'!A6123,IF(dateA=3,A6118+1,IF(dateA=4,WORKDAY(A6118,1,),WORKDAY(A6118,1,holidayQ)))))</f>
        <v>44635</v>
      </c>
      <c r="B6119" s="35" t="e">
        <f>MATCH(A6119,'iBoxx inputs'!A:A,0)</f>
        <v>#N/A</v>
      </c>
      <c r="C6119" s="35" t="e">
        <f>MATCH(A6119,'Bank of England inputs'!A:A,0)</f>
        <v>#N/A</v>
      </c>
      <c r="D6119" s="6" t="e">
        <f>IF($A6119&gt;DataEnd,NA(),IFERROR(INDEX('iBoxx inputs'!B:B,MATCH($A6119,'iBoxx inputs'!$A:$A,0)),D6118))</f>
        <v>#N/A</v>
      </c>
      <c r="E6119" s="6" t="e">
        <f>IF($A6119&gt;DataEnd,NA(),IFERROR(INDEX('iBoxx inputs'!C:C,MATCH($A6119,'iBoxx inputs'!$A:$A,0)),E6118))</f>
        <v>#N/A</v>
      </c>
      <c r="F6119" s="6" t="e">
        <f>IF($A6119&gt;DataEnd,NA(),IFERROR(INDEX('Bank of England inputs'!D:D,MATCH($A6119,'Bank of England inputs'!$A:$A,0),0),F6118))</f>
        <v>#N/A</v>
      </c>
      <c r="G6119" s="19"/>
      <c r="H6119" s="5">
        <f t="shared" si="556"/>
        <v>44635</v>
      </c>
      <c r="I6119" s="6" t="e">
        <f t="shared" si="557"/>
        <v>#N/A</v>
      </c>
      <c r="J6119" s="6" t="e">
        <f t="shared" si="558"/>
        <v>#N/A</v>
      </c>
      <c r="K6119" s="19">
        <f t="shared" si="559"/>
        <v>2527</v>
      </c>
      <c r="L6119" s="6" t="e">
        <f t="shared" ca="1" si="560"/>
        <v>#N/A</v>
      </c>
    </row>
    <row r="6120" spans="1:12" x14ac:dyDescent="0.2">
      <c r="A6120" s="5">
        <f>IF(AND(dateA=1,A6119&lt;DataEnd),'iBoxx inputs'!A6124,IF(AND(dateA=2,A6119&lt;DataEnd),'Bank of England inputs'!A6124,IF(dateA=3,A6119+1,IF(dateA=4,WORKDAY(A6119,1,),WORKDAY(A6119,1,holidayQ)))))</f>
        <v>44636</v>
      </c>
      <c r="B6120" s="35" t="e">
        <f>MATCH(A6120,'iBoxx inputs'!A:A,0)</f>
        <v>#N/A</v>
      </c>
      <c r="C6120" s="35" t="e">
        <f>MATCH(A6120,'Bank of England inputs'!A:A,0)</f>
        <v>#N/A</v>
      </c>
      <c r="D6120" s="6" t="e">
        <f>IF($A6120&gt;DataEnd,NA(),IFERROR(INDEX('iBoxx inputs'!B:B,MATCH($A6120,'iBoxx inputs'!$A:$A,0)),D6119))</f>
        <v>#N/A</v>
      </c>
      <c r="E6120" s="6" t="e">
        <f>IF($A6120&gt;DataEnd,NA(),IFERROR(INDEX('iBoxx inputs'!C:C,MATCH($A6120,'iBoxx inputs'!$A:$A,0)),E6119))</f>
        <v>#N/A</v>
      </c>
      <c r="F6120" s="6" t="e">
        <f>IF($A6120&gt;DataEnd,NA(),IFERROR(INDEX('Bank of England inputs'!D:D,MATCH($A6120,'Bank of England inputs'!$A:$A,0),0),F6119))</f>
        <v>#N/A</v>
      </c>
      <c r="G6120" s="19"/>
      <c r="H6120" s="5">
        <f t="shared" si="556"/>
        <v>44636</v>
      </c>
      <c r="I6120" s="6" t="e">
        <f t="shared" si="557"/>
        <v>#N/A</v>
      </c>
      <c r="J6120" s="6" t="e">
        <f t="shared" si="558"/>
        <v>#N/A</v>
      </c>
      <c r="K6120" s="19">
        <f t="shared" si="559"/>
        <v>2527</v>
      </c>
      <c r="L6120" s="6" t="e">
        <f t="shared" ca="1" si="560"/>
        <v>#N/A</v>
      </c>
    </row>
    <row r="6121" spans="1:12" x14ac:dyDescent="0.2">
      <c r="A6121" s="5">
        <f>IF(AND(dateA=1,A6120&lt;DataEnd),'iBoxx inputs'!A6125,IF(AND(dateA=2,A6120&lt;DataEnd),'Bank of England inputs'!A6125,IF(dateA=3,A6120+1,IF(dateA=4,WORKDAY(A6120,1,),WORKDAY(A6120,1,holidayQ)))))</f>
        <v>44637</v>
      </c>
      <c r="B6121" s="35" t="e">
        <f>MATCH(A6121,'iBoxx inputs'!A:A,0)</f>
        <v>#N/A</v>
      </c>
      <c r="C6121" s="35" t="e">
        <f>MATCH(A6121,'Bank of England inputs'!A:A,0)</f>
        <v>#N/A</v>
      </c>
      <c r="D6121" s="6" t="e">
        <f>IF($A6121&gt;DataEnd,NA(),IFERROR(INDEX('iBoxx inputs'!B:B,MATCH($A6121,'iBoxx inputs'!$A:$A,0)),D6120))</f>
        <v>#N/A</v>
      </c>
      <c r="E6121" s="6" t="e">
        <f>IF($A6121&gt;DataEnd,NA(),IFERROR(INDEX('iBoxx inputs'!C:C,MATCH($A6121,'iBoxx inputs'!$A:$A,0)),E6120))</f>
        <v>#N/A</v>
      </c>
      <c r="F6121" s="6" t="e">
        <f>IF($A6121&gt;DataEnd,NA(),IFERROR(INDEX('Bank of England inputs'!D:D,MATCH($A6121,'Bank of England inputs'!$A:$A,0),0),F6120))</f>
        <v>#N/A</v>
      </c>
      <c r="G6121" s="19"/>
      <c r="H6121" s="5">
        <f t="shared" si="556"/>
        <v>44637</v>
      </c>
      <c r="I6121" s="6" t="e">
        <f t="shared" si="557"/>
        <v>#N/A</v>
      </c>
      <c r="J6121" s="6" t="e">
        <f t="shared" si="558"/>
        <v>#N/A</v>
      </c>
      <c r="K6121" s="19">
        <f t="shared" si="559"/>
        <v>2528</v>
      </c>
      <c r="L6121" s="6" t="e">
        <f t="shared" ca="1" si="560"/>
        <v>#N/A</v>
      </c>
    </row>
    <row r="6122" spans="1:12" x14ac:dyDescent="0.2">
      <c r="A6122" s="5">
        <f>IF(AND(dateA=1,A6121&lt;DataEnd),'iBoxx inputs'!A6126,IF(AND(dateA=2,A6121&lt;DataEnd),'Bank of England inputs'!A6126,IF(dateA=3,A6121+1,IF(dateA=4,WORKDAY(A6121,1,),WORKDAY(A6121,1,holidayQ)))))</f>
        <v>44638</v>
      </c>
      <c r="B6122" s="35" t="e">
        <f>MATCH(A6122,'iBoxx inputs'!A:A,0)</f>
        <v>#N/A</v>
      </c>
      <c r="C6122" s="35" t="e">
        <f>MATCH(A6122,'Bank of England inputs'!A:A,0)</f>
        <v>#N/A</v>
      </c>
      <c r="D6122" s="6" t="e">
        <f>IF($A6122&gt;DataEnd,NA(),IFERROR(INDEX('iBoxx inputs'!B:B,MATCH($A6122,'iBoxx inputs'!$A:$A,0)),D6121))</f>
        <v>#N/A</v>
      </c>
      <c r="E6122" s="6" t="e">
        <f>IF($A6122&gt;DataEnd,NA(),IFERROR(INDEX('iBoxx inputs'!C:C,MATCH($A6122,'iBoxx inputs'!$A:$A,0)),E6121))</f>
        <v>#N/A</v>
      </c>
      <c r="F6122" s="6" t="e">
        <f>IF($A6122&gt;DataEnd,NA(),IFERROR(INDEX('Bank of England inputs'!D:D,MATCH($A6122,'Bank of England inputs'!$A:$A,0),0),F6121))</f>
        <v>#N/A</v>
      </c>
      <c r="G6122" s="19"/>
      <c r="H6122" s="5">
        <f t="shared" si="556"/>
        <v>44638</v>
      </c>
      <c r="I6122" s="6" t="e">
        <f t="shared" si="557"/>
        <v>#N/A</v>
      </c>
      <c r="J6122" s="6" t="e">
        <f t="shared" si="558"/>
        <v>#N/A</v>
      </c>
      <c r="K6122" s="19">
        <f t="shared" si="559"/>
        <v>2529</v>
      </c>
      <c r="L6122" s="6" t="e">
        <f t="shared" ca="1" si="560"/>
        <v>#N/A</v>
      </c>
    </row>
    <row r="6123" spans="1:12" x14ac:dyDescent="0.2">
      <c r="A6123" s="5">
        <f>IF(AND(dateA=1,A6122&lt;DataEnd),'iBoxx inputs'!A6127,IF(AND(dateA=2,A6122&lt;DataEnd),'Bank of England inputs'!A6127,IF(dateA=3,A6122+1,IF(dateA=4,WORKDAY(A6122,1,),WORKDAY(A6122,1,holidayQ)))))</f>
        <v>44641</v>
      </c>
      <c r="B6123" s="35" t="e">
        <f>MATCH(A6123,'iBoxx inputs'!A:A,0)</f>
        <v>#N/A</v>
      </c>
      <c r="C6123" s="35" t="e">
        <f>MATCH(A6123,'Bank of England inputs'!A:A,0)</f>
        <v>#N/A</v>
      </c>
      <c r="D6123" s="6" t="e">
        <f>IF($A6123&gt;DataEnd,NA(),IFERROR(INDEX('iBoxx inputs'!B:B,MATCH($A6123,'iBoxx inputs'!$A:$A,0)),D6122))</f>
        <v>#N/A</v>
      </c>
      <c r="E6123" s="6" t="e">
        <f>IF($A6123&gt;DataEnd,NA(),IFERROR(INDEX('iBoxx inputs'!C:C,MATCH($A6123,'iBoxx inputs'!$A:$A,0)),E6122))</f>
        <v>#N/A</v>
      </c>
      <c r="F6123" s="6" t="e">
        <f>IF($A6123&gt;DataEnd,NA(),IFERROR(INDEX('Bank of England inputs'!D:D,MATCH($A6123,'Bank of England inputs'!$A:$A,0),0),F6122))</f>
        <v>#N/A</v>
      </c>
      <c r="G6123" s="19"/>
      <c r="H6123" s="5">
        <f t="shared" si="556"/>
        <v>44641</v>
      </c>
      <c r="I6123" s="6" t="e">
        <f t="shared" si="557"/>
        <v>#N/A</v>
      </c>
      <c r="J6123" s="6" t="e">
        <f t="shared" si="558"/>
        <v>#N/A</v>
      </c>
      <c r="K6123" s="19">
        <f t="shared" si="559"/>
        <v>2527</v>
      </c>
      <c r="L6123" s="6" t="e">
        <f t="shared" ca="1" si="560"/>
        <v>#N/A</v>
      </c>
    </row>
    <row r="6124" spans="1:12" x14ac:dyDescent="0.2">
      <c r="A6124" s="5">
        <f>IF(AND(dateA=1,A6123&lt;DataEnd),'iBoxx inputs'!A6128,IF(AND(dateA=2,A6123&lt;DataEnd),'Bank of England inputs'!A6128,IF(dateA=3,A6123+1,IF(dateA=4,WORKDAY(A6123,1,),WORKDAY(A6123,1,holidayQ)))))</f>
        <v>44642</v>
      </c>
      <c r="B6124" s="35" t="e">
        <f>MATCH(A6124,'iBoxx inputs'!A:A,0)</f>
        <v>#N/A</v>
      </c>
      <c r="C6124" s="35" t="e">
        <f>MATCH(A6124,'Bank of England inputs'!A:A,0)</f>
        <v>#N/A</v>
      </c>
      <c r="D6124" s="6" t="e">
        <f>IF($A6124&gt;DataEnd,NA(),IFERROR(INDEX('iBoxx inputs'!B:B,MATCH($A6124,'iBoxx inputs'!$A:$A,0)),D6123))</f>
        <v>#N/A</v>
      </c>
      <c r="E6124" s="6" t="e">
        <f>IF($A6124&gt;DataEnd,NA(),IFERROR(INDEX('iBoxx inputs'!C:C,MATCH($A6124,'iBoxx inputs'!$A:$A,0)),E6123))</f>
        <v>#N/A</v>
      </c>
      <c r="F6124" s="6" t="e">
        <f>IF($A6124&gt;DataEnd,NA(),IFERROR(INDEX('Bank of England inputs'!D:D,MATCH($A6124,'Bank of England inputs'!$A:$A,0),0),F6123))</f>
        <v>#N/A</v>
      </c>
      <c r="G6124" s="19"/>
      <c r="H6124" s="5">
        <f t="shared" si="556"/>
        <v>44642</v>
      </c>
      <c r="I6124" s="6" t="e">
        <f t="shared" si="557"/>
        <v>#N/A</v>
      </c>
      <c r="J6124" s="6" t="e">
        <f t="shared" si="558"/>
        <v>#N/A</v>
      </c>
      <c r="K6124" s="19">
        <f t="shared" si="559"/>
        <v>2527</v>
      </c>
      <c r="L6124" s="6" t="e">
        <f t="shared" ca="1" si="560"/>
        <v>#N/A</v>
      </c>
    </row>
    <row r="6125" spans="1:12" x14ac:dyDescent="0.2">
      <c r="A6125" s="5">
        <f>IF(AND(dateA=1,A6124&lt;DataEnd),'iBoxx inputs'!A6129,IF(AND(dateA=2,A6124&lt;DataEnd),'Bank of England inputs'!A6129,IF(dateA=3,A6124+1,IF(dateA=4,WORKDAY(A6124,1,),WORKDAY(A6124,1,holidayQ)))))</f>
        <v>44643</v>
      </c>
      <c r="B6125" s="35" t="e">
        <f>MATCH(A6125,'iBoxx inputs'!A:A,0)</f>
        <v>#N/A</v>
      </c>
      <c r="C6125" s="35" t="e">
        <f>MATCH(A6125,'Bank of England inputs'!A:A,0)</f>
        <v>#N/A</v>
      </c>
      <c r="D6125" s="6" t="e">
        <f>IF($A6125&gt;DataEnd,NA(),IFERROR(INDEX('iBoxx inputs'!B:B,MATCH($A6125,'iBoxx inputs'!$A:$A,0)),D6124))</f>
        <v>#N/A</v>
      </c>
      <c r="E6125" s="6" t="e">
        <f>IF($A6125&gt;DataEnd,NA(),IFERROR(INDEX('iBoxx inputs'!C:C,MATCH($A6125,'iBoxx inputs'!$A:$A,0)),E6124))</f>
        <v>#N/A</v>
      </c>
      <c r="F6125" s="6" t="e">
        <f>IF($A6125&gt;DataEnd,NA(),IFERROR(INDEX('Bank of England inputs'!D:D,MATCH($A6125,'Bank of England inputs'!$A:$A,0),0),F6124))</f>
        <v>#N/A</v>
      </c>
      <c r="G6125" s="19"/>
      <c r="H6125" s="5">
        <f t="shared" si="556"/>
        <v>44643</v>
      </c>
      <c r="I6125" s="6" t="e">
        <f t="shared" si="557"/>
        <v>#N/A</v>
      </c>
      <c r="J6125" s="6" t="e">
        <f t="shared" si="558"/>
        <v>#N/A</v>
      </c>
      <c r="K6125" s="19">
        <f t="shared" si="559"/>
        <v>2527</v>
      </c>
      <c r="L6125" s="6" t="e">
        <f t="shared" ca="1" si="560"/>
        <v>#N/A</v>
      </c>
    </row>
    <row r="6126" spans="1:12" x14ac:dyDescent="0.2">
      <c r="A6126" s="5">
        <f>IF(AND(dateA=1,A6125&lt;DataEnd),'iBoxx inputs'!A6130,IF(AND(dateA=2,A6125&lt;DataEnd),'Bank of England inputs'!A6130,IF(dateA=3,A6125+1,IF(dateA=4,WORKDAY(A6125,1,),WORKDAY(A6125,1,holidayQ)))))</f>
        <v>44644</v>
      </c>
      <c r="B6126" s="35" t="e">
        <f>MATCH(A6126,'iBoxx inputs'!A:A,0)</f>
        <v>#N/A</v>
      </c>
      <c r="C6126" s="35" t="e">
        <f>MATCH(A6126,'Bank of England inputs'!A:A,0)</f>
        <v>#N/A</v>
      </c>
      <c r="D6126" s="6" t="e">
        <f>IF($A6126&gt;DataEnd,NA(),IFERROR(INDEX('iBoxx inputs'!B:B,MATCH($A6126,'iBoxx inputs'!$A:$A,0)),D6125))</f>
        <v>#N/A</v>
      </c>
      <c r="E6126" s="6" t="e">
        <f>IF($A6126&gt;DataEnd,NA(),IFERROR(INDEX('iBoxx inputs'!C:C,MATCH($A6126,'iBoxx inputs'!$A:$A,0)),E6125))</f>
        <v>#N/A</v>
      </c>
      <c r="F6126" s="6" t="e">
        <f>IF($A6126&gt;DataEnd,NA(),IFERROR(INDEX('Bank of England inputs'!D:D,MATCH($A6126,'Bank of England inputs'!$A:$A,0),0),F6125))</f>
        <v>#N/A</v>
      </c>
      <c r="G6126" s="19"/>
      <c r="H6126" s="5">
        <f t="shared" si="556"/>
        <v>44644</v>
      </c>
      <c r="I6126" s="6" t="e">
        <f t="shared" si="557"/>
        <v>#N/A</v>
      </c>
      <c r="J6126" s="6" t="e">
        <f t="shared" si="558"/>
        <v>#N/A</v>
      </c>
      <c r="K6126" s="19">
        <f t="shared" si="559"/>
        <v>2528</v>
      </c>
      <c r="L6126" s="6" t="e">
        <f t="shared" ca="1" si="560"/>
        <v>#N/A</v>
      </c>
    </row>
    <row r="6127" spans="1:12" x14ac:dyDescent="0.2">
      <c r="A6127" s="5">
        <f>IF(AND(dateA=1,A6126&lt;DataEnd),'iBoxx inputs'!A6131,IF(AND(dateA=2,A6126&lt;DataEnd),'Bank of England inputs'!A6131,IF(dateA=3,A6126+1,IF(dateA=4,WORKDAY(A6126,1,),WORKDAY(A6126,1,holidayQ)))))</f>
        <v>44645</v>
      </c>
      <c r="B6127" s="35" t="e">
        <f>MATCH(A6127,'iBoxx inputs'!A:A,0)</f>
        <v>#N/A</v>
      </c>
      <c r="C6127" s="35" t="e">
        <f>MATCH(A6127,'Bank of England inputs'!A:A,0)</f>
        <v>#N/A</v>
      </c>
      <c r="D6127" s="6" t="e">
        <f>IF($A6127&gt;DataEnd,NA(),IFERROR(INDEX('iBoxx inputs'!B:B,MATCH($A6127,'iBoxx inputs'!$A:$A,0)),D6126))</f>
        <v>#N/A</v>
      </c>
      <c r="E6127" s="6" t="e">
        <f>IF($A6127&gt;DataEnd,NA(),IFERROR(INDEX('iBoxx inputs'!C:C,MATCH($A6127,'iBoxx inputs'!$A:$A,0)),E6126))</f>
        <v>#N/A</v>
      </c>
      <c r="F6127" s="6" t="e">
        <f>IF($A6127&gt;DataEnd,NA(),IFERROR(INDEX('Bank of England inputs'!D:D,MATCH($A6127,'Bank of England inputs'!$A:$A,0),0),F6126))</f>
        <v>#N/A</v>
      </c>
      <c r="G6127" s="19"/>
      <c r="H6127" s="5">
        <f t="shared" si="556"/>
        <v>44645</v>
      </c>
      <c r="I6127" s="6" t="e">
        <f t="shared" si="557"/>
        <v>#N/A</v>
      </c>
      <c r="J6127" s="6" t="e">
        <f t="shared" si="558"/>
        <v>#N/A</v>
      </c>
      <c r="K6127" s="19">
        <f t="shared" si="559"/>
        <v>2529</v>
      </c>
      <c r="L6127" s="6" t="e">
        <f t="shared" ca="1" si="560"/>
        <v>#N/A</v>
      </c>
    </row>
    <row r="6128" spans="1:12" x14ac:dyDescent="0.2">
      <c r="A6128" s="5">
        <f>IF(AND(dateA=1,A6127&lt;DataEnd),'iBoxx inputs'!A6132,IF(AND(dateA=2,A6127&lt;DataEnd),'Bank of England inputs'!A6132,IF(dateA=3,A6127+1,IF(dateA=4,WORKDAY(A6127,1,),WORKDAY(A6127,1,holidayQ)))))</f>
        <v>44648</v>
      </c>
      <c r="B6128" s="35" t="e">
        <f>MATCH(A6128,'iBoxx inputs'!A:A,0)</f>
        <v>#N/A</v>
      </c>
      <c r="C6128" s="35" t="e">
        <f>MATCH(A6128,'Bank of England inputs'!A:A,0)</f>
        <v>#N/A</v>
      </c>
      <c r="D6128" s="6" t="e">
        <f>IF($A6128&gt;DataEnd,NA(),IFERROR(INDEX('iBoxx inputs'!B:B,MATCH($A6128,'iBoxx inputs'!$A:$A,0)),D6127))</f>
        <v>#N/A</v>
      </c>
      <c r="E6128" s="6" t="e">
        <f>IF($A6128&gt;DataEnd,NA(),IFERROR(INDEX('iBoxx inputs'!C:C,MATCH($A6128,'iBoxx inputs'!$A:$A,0)),E6127))</f>
        <v>#N/A</v>
      </c>
      <c r="F6128" s="6" t="e">
        <f>IF($A6128&gt;DataEnd,NA(),IFERROR(INDEX('Bank of England inputs'!D:D,MATCH($A6128,'Bank of England inputs'!$A:$A,0),0),F6127))</f>
        <v>#N/A</v>
      </c>
      <c r="G6128" s="19"/>
      <c r="H6128" s="5">
        <f t="shared" si="556"/>
        <v>44648</v>
      </c>
      <c r="I6128" s="6" t="e">
        <f t="shared" si="557"/>
        <v>#N/A</v>
      </c>
      <c r="J6128" s="6" t="e">
        <f t="shared" si="558"/>
        <v>#N/A</v>
      </c>
      <c r="K6128" s="19">
        <f t="shared" si="559"/>
        <v>2527</v>
      </c>
      <c r="L6128" s="6" t="e">
        <f t="shared" ca="1" si="560"/>
        <v>#N/A</v>
      </c>
    </row>
    <row r="6129" spans="1:12" x14ac:dyDescent="0.2">
      <c r="A6129" s="5">
        <f>IF(AND(dateA=1,A6128&lt;DataEnd),'iBoxx inputs'!A6133,IF(AND(dateA=2,A6128&lt;DataEnd),'Bank of England inputs'!A6133,IF(dateA=3,A6128+1,IF(dateA=4,WORKDAY(A6128,1,),WORKDAY(A6128,1,holidayQ)))))</f>
        <v>44649</v>
      </c>
      <c r="B6129" s="35" t="e">
        <f>MATCH(A6129,'iBoxx inputs'!A:A,0)</f>
        <v>#N/A</v>
      </c>
      <c r="C6129" s="35" t="e">
        <f>MATCH(A6129,'Bank of England inputs'!A:A,0)</f>
        <v>#N/A</v>
      </c>
      <c r="D6129" s="6" t="e">
        <f>IF($A6129&gt;DataEnd,NA(),IFERROR(INDEX('iBoxx inputs'!B:B,MATCH($A6129,'iBoxx inputs'!$A:$A,0)),D6128))</f>
        <v>#N/A</v>
      </c>
      <c r="E6129" s="6" t="e">
        <f>IF($A6129&gt;DataEnd,NA(),IFERROR(INDEX('iBoxx inputs'!C:C,MATCH($A6129,'iBoxx inputs'!$A:$A,0)),E6128))</f>
        <v>#N/A</v>
      </c>
      <c r="F6129" s="6" t="e">
        <f>IF($A6129&gt;DataEnd,NA(),IFERROR(INDEX('Bank of England inputs'!D:D,MATCH($A6129,'Bank of England inputs'!$A:$A,0),0),F6128))</f>
        <v>#N/A</v>
      </c>
      <c r="G6129" s="19"/>
      <c r="H6129" s="5">
        <f t="shared" si="556"/>
        <v>44649</v>
      </c>
      <c r="I6129" s="6" t="e">
        <f t="shared" si="557"/>
        <v>#N/A</v>
      </c>
      <c r="J6129" s="6" t="e">
        <f t="shared" si="558"/>
        <v>#N/A</v>
      </c>
      <c r="K6129" s="19">
        <f t="shared" si="559"/>
        <v>2527</v>
      </c>
      <c r="L6129" s="6" t="e">
        <f t="shared" ca="1" si="560"/>
        <v>#N/A</v>
      </c>
    </row>
    <row r="6130" spans="1:12" x14ac:dyDescent="0.2">
      <c r="A6130" s="5">
        <f>IF(AND(dateA=1,A6129&lt;DataEnd),'iBoxx inputs'!A6134,IF(AND(dateA=2,A6129&lt;DataEnd),'Bank of England inputs'!A6134,IF(dateA=3,A6129+1,IF(dateA=4,WORKDAY(A6129,1,),WORKDAY(A6129,1,holidayQ)))))</f>
        <v>44650</v>
      </c>
      <c r="B6130" s="35" t="e">
        <f>MATCH(A6130,'iBoxx inputs'!A:A,0)</f>
        <v>#N/A</v>
      </c>
      <c r="C6130" s="35" t="e">
        <f>MATCH(A6130,'Bank of England inputs'!A:A,0)</f>
        <v>#N/A</v>
      </c>
      <c r="D6130" s="6" t="e">
        <f>IF($A6130&gt;DataEnd,NA(),IFERROR(INDEX('iBoxx inputs'!B:B,MATCH($A6130,'iBoxx inputs'!$A:$A,0)),D6129))</f>
        <v>#N/A</v>
      </c>
      <c r="E6130" s="6" t="e">
        <f>IF($A6130&gt;DataEnd,NA(),IFERROR(INDEX('iBoxx inputs'!C:C,MATCH($A6130,'iBoxx inputs'!$A:$A,0)),E6129))</f>
        <v>#N/A</v>
      </c>
      <c r="F6130" s="6" t="e">
        <f>IF($A6130&gt;DataEnd,NA(),IFERROR(INDEX('Bank of England inputs'!D:D,MATCH($A6130,'Bank of England inputs'!$A:$A,0),0),F6129))</f>
        <v>#N/A</v>
      </c>
      <c r="G6130" s="19"/>
      <c r="H6130" s="5">
        <f t="shared" si="556"/>
        <v>44650</v>
      </c>
      <c r="I6130" s="6" t="e">
        <f t="shared" si="557"/>
        <v>#N/A</v>
      </c>
      <c r="J6130" s="6" t="e">
        <f t="shared" si="558"/>
        <v>#N/A</v>
      </c>
      <c r="K6130" s="19">
        <f t="shared" si="559"/>
        <v>2527</v>
      </c>
      <c r="L6130" s="6" t="e">
        <f t="shared" ca="1" si="560"/>
        <v>#N/A</v>
      </c>
    </row>
    <row r="6131" spans="1:12" x14ac:dyDescent="0.2">
      <c r="A6131" s="5">
        <f>IF(AND(dateA=1,A6130&lt;DataEnd),'iBoxx inputs'!A6135,IF(AND(dateA=2,A6130&lt;DataEnd),'Bank of England inputs'!A6135,IF(dateA=3,A6130+1,IF(dateA=4,WORKDAY(A6130,1,),WORKDAY(A6130,1,holidayQ)))))</f>
        <v>44651</v>
      </c>
      <c r="B6131" s="35" t="e">
        <f>MATCH(A6131,'iBoxx inputs'!A:A,0)</f>
        <v>#N/A</v>
      </c>
      <c r="C6131" s="35" t="e">
        <f>MATCH(A6131,'Bank of England inputs'!A:A,0)</f>
        <v>#N/A</v>
      </c>
      <c r="D6131" s="6" t="e">
        <f>IF($A6131&gt;DataEnd,NA(),IFERROR(INDEX('iBoxx inputs'!B:B,MATCH($A6131,'iBoxx inputs'!$A:$A,0)),D6130))</f>
        <v>#N/A</v>
      </c>
      <c r="E6131" s="6" t="e">
        <f>IF($A6131&gt;DataEnd,NA(),IFERROR(INDEX('iBoxx inputs'!C:C,MATCH($A6131,'iBoxx inputs'!$A:$A,0)),E6130))</f>
        <v>#N/A</v>
      </c>
      <c r="F6131" s="6" t="e">
        <f>IF($A6131&gt;DataEnd,NA(),IFERROR(INDEX('Bank of England inputs'!D:D,MATCH($A6131,'Bank of England inputs'!$A:$A,0),0),F6130))</f>
        <v>#N/A</v>
      </c>
      <c r="G6131" s="19"/>
      <c r="H6131" s="5">
        <f t="shared" si="556"/>
        <v>44651</v>
      </c>
      <c r="I6131" s="6" t="e">
        <f t="shared" si="557"/>
        <v>#N/A</v>
      </c>
      <c r="J6131" s="6" t="e">
        <f t="shared" si="558"/>
        <v>#N/A</v>
      </c>
      <c r="K6131" s="19">
        <f t="shared" si="559"/>
        <v>2528</v>
      </c>
      <c r="L6131" s="6" t="e">
        <f t="shared" ca="1" si="560"/>
        <v>#N/A</v>
      </c>
    </row>
    <row r="6132" spans="1:12" x14ac:dyDescent="0.2">
      <c r="A6132" s="5">
        <f>IF(AND(dateA=1,A6131&lt;DataEnd),'iBoxx inputs'!A6136,IF(AND(dateA=2,A6131&lt;DataEnd),'Bank of England inputs'!A6136,IF(dateA=3,A6131+1,IF(dateA=4,WORKDAY(A6131,1,),WORKDAY(A6131,1,holidayQ)))))</f>
        <v>44652</v>
      </c>
      <c r="B6132" s="35" t="e">
        <f>MATCH(A6132,'iBoxx inputs'!A:A,0)</f>
        <v>#N/A</v>
      </c>
      <c r="C6132" s="35" t="e">
        <f>MATCH(A6132,'Bank of England inputs'!A:A,0)</f>
        <v>#N/A</v>
      </c>
      <c r="D6132" s="6" t="e">
        <f>IF($A6132&gt;DataEnd,NA(),IFERROR(INDEX('iBoxx inputs'!B:B,MATCH($A6132,'iBoxx inputs'!$A:$A,0)),D6131))</f>
        <v>#N/A</v>
      </c>
      <c r="E6132" s="6" t="e">
        <f>IF($A6132&gt;DataEnd,NA(),IFERROR(INDEX('iBoxx inputs'!C:C,MATCH($A6132,'iBoxx inputs'!$A:$A,0)),E6131))</f>
        <v>#N/A</v>
      </c>
      <c r="F6132" s="6" t="e">
        <f>IF($A6132&gt;DataEnd,NA(),IFERROR(INDEX('Bank of England inputs'!D:D,MATCH($A6132,'Bank of England inputs'!$A:$A,0),0),F6131))</f>
        <v>#N/A</v>
      </c>
      <c r="G6132" s="19"/>
      <c r="H6132" s="5">
        <f t="shared" si="556"/>
        <v>44652</v>
      </c>
      <c r="I6132" s="6" t="e">
        <f t="shared" si="557"/>
        <v>#N/A</v>
      </c>
      <c r="J6132" s="6" t="e">
        <f t="shared" si="558"/>
        <v>#N/A</v>
      </c>
      <c r="K6132" s="19">
        <f t="shared" si="559"/>
        <v>2529</v>
      </c>
      <c r="L6132" s="6" t="e">
        <f t="shared" ca="1" si="560"/>
        <v>#N/A</v>
      </c>
    </row>
    <row r="6133" spans="1:12" x14ac:dyDescent="0.2">
      <c r="A6133" s="5">
        <f>IF(AND(dateA=1,A6132&lt;DataEnd),'iBoxx inputs'!A6137,IF(AND(dateA=2,A6132&lt;DataEnd),'Bank of England inputs'!A6137,IF(dateA=3,A6132+1,IF(dateA=4,WORKDAY(A6132,1,),WORKDAY(A6132,1,holidayQ)))))</f>
        <v>44655</v>
      </c>
      <c r="B6133" s="35" t="e">
        <f>MATCH(A6133,'iBoxx inputs'!A:A,0)</f>
        <v>#N/A</v>
      </c>
      <c r="C6133" s="35" t="e">
        <f>MATCH(A6133,'Bank of England inputs'!A:A,0)</f>
        <v>#N/A</v>
      </c>
      <c r="D6133" s="6" t="e">
        <f>IF($A6133&gt;DataEnd,NA(),IFERROR(INDEX('iBoxx inputs'!B:B,MATCH($A6133,'iBoxx inputs'!$A:$A,0)),D6132))</f>
        <v>#N/A</v>
      </c>
      <c r="E6133" s="6" t="e">
        <f>IF($A6133&gt;DataEnd,NA(),IFERROR(INDEX('iBoxx inputs'!C:C,MATCH($A6133,'iBoxx inputs'!$A:$A,0)),E6132))</f>
        <v>#N/A</v>
      </c>
      <c r="F6133" s="6" t="e">
        <f>IF($A6133&gt;DataEnd,NA(),IFERROR(INDEX('Bank of England inputs'!D:D,MATCH($A6133,'Bank of England inputs'!$A:$A,0),0),F6132))</f>
        <v>#N/A</v>
      </c>
      <c r="G6133" s="19"/>
      <c r="H6133" s="5">
        <f t="shared" si="556"/>
        <v>44655</v>
      </c>
      <c r="I6133" s="6" t="e">
        <f t="shared" si="557"/>
        <v>#N/A</v>
      </c>
      <c r="J6133" s="6" t="e">
        <f t="shared" si="558"/>
        <v>#N/A</v>
      </c>
      <c r="K6133" s="19">
        <f t="shared" si="559"/>
        <v>2527</v>
      </c>
      <c r="L6133" s="6" t="e">
        <f t="shared" ca="1" si="560"/>
        <v>#N/A</v>
      </c>
    </row>
    <row r="6134" spans="1:12" x14ac:dyDescent="0.2">
      <c r="A6134" s="5">
        <f>IF(AND(dateA=1,A6133&lt;DataEnd),'iBoxx inputs'!A6138,IF(AND(dateA=2,A6133&lt;DataEnd),'Bank of England inputs'!A6138,IF(dateA=3,A6133+1,IF(dateA=4,WORKDAY(A6133,1,),WORKDAY(A6133,1,holidayQ)))))</f>
        <v>44656</v>
      </c>
      <c r="B6134" s="35" t="e">
        <f>MATCH(A6134,'iBoxx inputs'!A:A,0)</f>
        <v>#N/A</v>
      </c>
      <c r="C6134" s="35" t="e">
        <f>MATCH(A6134,'Bank of England inputs'!A:A,0)</f>
        <v>#N/A</v>
      </c>
      <c r="D6134" s="6" t="e">
        <f>IF($A6134&gt;DataEnd,NA(),IFERROR(INDEX('iBoxx inputs'!B:B,MATCH($A6134,'iBoxx inputs'!$A:$A,0)),D6133))</f>
        <v>#N/A</v>
      </c>
      <c r="E6134" s="6" t="e">
        <f>IF($A6134&gt;DataEnd,NA(),IFERROR(INDEX('iBoxx inputs'!C:C,MATCH($A6134,'iBoxx inputs'!$A:$A,0)),E6133))</f>
        <v>#N/A</v>
      </c>
      <c r="F6134" s="6" t="e">
        <f>IF($A6134&gt;DataEnd,NA(),IFERROR(INDEX('Bank of England inputs'!D:D,MATCH($A6134,'Bank of England inputs'!$A:$A,0),0),F6133))</f>
        <v>#N/A</v>
      </c>
      <c r="G6134" s="19"/>
      <c r="H6134" s="5">
        <f t="shared" si="556"/>
        <v>44656</v>
      </c>
      <c r="I6134" s="6" t="e">
        <f t="shared" si="557"/>
        <v>#N/A</v>
      </c>
      <c r="J6134" s="6" t="e">
        <f t="shared" si="558"/>
        <v>#N/A</v>
      </c>
      <c r="K6134" s="19">
        <f t="shared" si="559"/>
        <v>2527</v>
      </c>
      <c r="L6134" s="6" t="e">
        <f t="shared" ca="1" si="560"/>
        <v>#N/A</v>
      </c>
    </row>
    <row r="6135" spans="1:12" x14ac:dyDescent="0.2">
      <c r="A6135" s="5">
        <f>IF(AND(dateA=1,A6134&lt;DataEnd),'iBoxx inputs'!A6139,IF(AND(dateA=2,A6134&lt;DataEnd),'Bank of England inputs'!A6139,IF(dateA=3,A6134+1,IF(dateA=4,WORKDAY(A6134,1,),WORKDAY(A6134,1,holidayQ)))))</f>
        <v>44657</v>
      </c>
      <c r="B6135" s="35" t="e">
        <f>MATCH(A6135,'iBoxx inputs'!A:A,0)</f>
        <v>#N/A</v>
      </c>
      <c r="C6135" s="35" t="e">
        <f>MATCH(A6135,'Bank of England inputs'!A:A,0)</f>
        <v>#N/A</v>
      </c>
      <c r="D6135" s="6" t="e">
        <f>IF($A6135&gt;DataEnd,NA(),IFERROR(INDEX('iBoxx inputs'!B:B,MATCH($A6135,'iBoxx inputs'!$A:$A,0)),D6134))</f>
        <v>#N/A</v>
      </c>
      <c r="E6135" s="6" t="e">
        <f>IF($A6135&gt;DataEnd,NA(),IFERROR(INDEX('iBoxx inputs'!C:C,MATCH($A6135,'iBoxx inputs'!$A:$A,0)),E6134))</f>
        <v>#N/A</v>
      </c>
      <c r="F6135" s="6" t="e">
        <f>IF($A6135&gt;DataEnd,NA(),IFERROR(INDEX('Bank of England inputs'!D:D,MATCH($A6135,'Bank of England inputs'!$A:$A,0),0),F6134))</f>
        <v>#N/A</v>
      </c>
      <c r="G6135" s="19"/>
      <c r="H6135" s="5">
        <f t="shared" si="556"/>
        <v>44657</v>
      </c>
      <c r="I6135" s="6" t="e">
        <f t="shared" si="557"/>
        <v>#N/A</v>
      </c>
      <c r="J6135" s="6" t="e">
        <f t="shared" si="558"/>
        <v>#N/A</v>
      </c>
      <c r="K6135" s="19">
        <f t="shared" si="559"/>
        <v>2528</v>
      </c>
      <c r="L6135" s="6" t="e">
        <f t="shared" ca="1" si="560"/>
        <v>#N/A</v>
      </c>
    </row>
    <row r="6136" spans="1:12" x14ac:dyDescent="0.2">
      <c r="A6136" s="5">
        <f>IF(AND(dateA=1,A6135&lt;DataEnd),'iBoxx inputs'!A6140,IF(AND(dateA=2,A6135&lt;DataEnd),'Bank of England inputs'!A6140,IF(dateA=3,A6135+1,IF(dateA=4,WORKDAY(A6135,1,),WORKDAY(A6135,1,holidayQ)))))</f>
        <v>44658</v>
      </c>
      <c r="B6136" s="35" t="e">
        <f>MATCH(A6136,'iBoxx inputs'!A:A,0)</f>
        <v>#N/A</v>
      </c>
      <c r="C6136" s="35" t="e">
        <f>MATCH(A6136,'Bank of England inputs'!A:A,0)</f>
        <v>#N/A</v>
      </c>
      <c r="D6136" s="6" t="e">
        <f>IF($A6136&gt;DataEnd,NA(),IFERROR(INDEX('iBoxx inputs'!B:B,MATCH($A6136,'iBoxx inputs'!$A:$A,0)),D6135))</f>
        <v>#N/A</v>
      </c>
      <c r="E6136" s="6" t="e">
        <f>IF($A6136&gt;DataEnd,NA(),IFERROR(INDEX('iBoxx inputs'!C:C,MATCH($A6136,'iBoxx inputs'!$A:$A,0)),E6135))</f>
        <v>#N/A</v>
      </c>
      <c r="F6136" s="6" t="e">
        <f>IF($A6136&gt;DataEnd,NA(),IFERROR(INDEX('Bank of England inputs'!D:D,MATCH($A6136,'Bank of England inputs'!$A:$A,0),0),F6135))</f>
        <v>#N/A</v>
      </c>
      <c r="G6136" s="19"/>
      <c r="H6136" s="5">
        <f t="shared" si="556"/>
        <v>44658</v>
      </c>
      <c r="I6136" s="6" t="e">
        <f t="shared" si="557"/>
        <v>#N/A</v>
      </c>
      <c r="J6136" s="6" t="e">
        <f t="shared" si="558"/>
        <v>#N/A</v>
      </c>
      <c r="K6136" s="19">
        <f t="shared" si="559"/>
        <v>2529</v>
      </c>
      <c r="L6136" s="6" t="e">
        <f t="shared" ca="1" si="560"/>
        <v>#N/A</v>
      </c>
    </row>
    <row r="6137" spans="1:12" x14ac:dyDescent="0.2">
      <c r="A6137" s="5">
        <f>IF(AND(dateA=1,A6136&lt;DataEnd),'iBoxx inputs'!A6141,IF(AND(dateA=2,A6136&lt;DataEnd),'Bank of England inputs'!A6141,IF(dateA=3,A6136+1,IF(dateA=4,WORKDAY(A6136,1,),WORKDAY(A6136,1,holidayQ)))))</f>
        <v>44659</v>
      </c>
      <c r="B6137" s="35" t="e">
        <f>MATCH(A6137,'iBoxx inputs'!A:A,0)</f>
        <v>#N/A</v>
      </c>
      <c r="C6137" s="35" t="e">
        <f>MATCH(A6137,'Bank of England inputs'!A:A,0)</f>
        <v>#N/A</v>
      </c>
      <c r="D6137" s="6" t="e">
        <f>IF($A6137&gt;DataEnd,NA(),IFERROR(INDEX('iBoxx inputs'!B:B,MATCH($A6137,'iBoxx inputs'!$A:$A,0)),D6136))</f>
        <v>#N/A</v>
      </c>
      <c r="E6137" s="6" t="e">
        <f>IF($A6137&gt;DataEnd,NA(),IFERROR(INDEX('iBoxx inputs'!C:C,MATCH($A6137,'iBoxx inputs'!$A:$A,0)),E6136))</f>
        <v>#N/A</v>
      </c>
      <c r="F6137" s="6" t="e">
        <f>IF($A6137&gt;DataEnd,NA(),IFERROR(INDEX('Bank of England inputs'!D:D,MATCH($A6137,'Bank of England inputs'!$A:$A,0),0),F6136))</f>
        <v>#N/A</v>
      </c>
      <c r="G6137" s="19"/>
      <c r="H6137" s="5">
        <f t="shared" si="556"/>
        <v>44659</v>
      </c>
      <c r="I6137" s="6" t="e">
        <f t="shared" si="557"/>
        <v>#N/A</v>
      </c>
      <c r="J6137" s="6" t="e">
        <f t="shared" si="558"/>
        <v>#N/A</v>
      </c>
      <c r="K6137" s="19">
        <f t="shared" si="559"/>
        <v>2530</v>
      </c>
      <c r="L6137" s="6" t="e">
        <f t="shared" ca="1" si="560"/>
        <v>#N/A</v>
      </c>
    </row>
    <row r="6138" spans="1:12" x14ac:dyDescent="0.2">
      <c r="A6138" s="5">
        <f>IF(AND(dateA=1,A6137&lt;DataEnd),'iBoxx inputs'!A6142,IF(AND(dateA=2,A6137&lt;DataEnd),'Bank of England inputs'!A6142,IF(dateA=3,A6137+1,IF(dateA=4,WORKDAY(A6137,1,),WORKDAY(A6137,1,holidayQ)))))</f>
        <v>44662</v>
      </c>
      <c r="B6138" s="35" t="e">
        <f>MATCH(A6138,'iBoxx inputs'!A:A,0)</f>
        <v>#N/A</v>
      </c>
      <c r="C6138" s="35" t="e">
        <f>MATCH(A6138,'Bank of England inputs'!A:A,0)</f>
        <v>#N/A</v>
      </c>
      <c r="D6138" s="6" t="e">
        <f>IF($A6138&gt;DataEnd,NA(),IFERROR(INDEX('iBoxx inputs'!B:B,MATCH($A6138,'iBoxx inputs'!$A:$A,0)),D6137))</f>
        <v>#N/A</v>
      </c>
      <c r="E6138" s="6" t="e">
        <f>IF($A6138&gt;DataEnd,NA(),IFERROR(INDEX('iBoxx inputs'!C:C,MATCH($A6138,'iBoxx inputs'!$A:$A,0)),E6137))</f>
        <v>#N/A</v>
      </c>
      <c r="F6138" s="6" t="e">
        <f>IF($A6138&gt;DataEnd,NA(),IFERROR(INDEX('Bank of England inputs'!D:D,MATCH($A6138,'Bank of England inputs'!$A:$A,0),0),F6137))</f>
        <v>#N/A</v>
      </c>
      <c r="G6138" s="19"/>
      <c r="H6138" s="5">
        <f t="shared" si="556"/>
        <v>44662</v>
      </c>
      <c r="I6138" s="6" t="e">
        <f t="shared" si="557"/>
        <v>#N/A</v>
      </c>
      <c r="J6138" s="6" t="e">
        <f t="shared" si="558"/>
        <v>#N/A</v>
      </c>
      <c r="K6138" s="19">
        <f t="shared" si="559"/>
        <v>2529</v>
      </c>
      <c r="L6138" s="6" t="e">
        <f t="shared" ca="1" si="560"/>
        <v>#N/A</v>
      </c>
    </row>
    <row r="6139" spans="1:12" x14ac:dyDescent="0.2">
      <c r="A6139" s="5">
        <f>IF(AND(dateA=1,A6138&lt;DataEnd),'iBoxx inputs'!A6143,IF(AND(dateA=2,A6138&lt;DataEnd),'Bank of England inputs'!A6143,IF(dateA=3,A6138+1,IF(dateA=4,WORKDAY(A6138,1,),WORKDAY(A6138,1,holidayQ)))))</f>
        <v>44663</v>
      </c>
      <c r="B6139" s="35" t="e">
        <f>MATCH(A6139,'iBoxx inputs'!A:A,0)</f>
        <v>#N/A</v>
      </c>
      <c r="C6139" s="35" t="e">
        <f>MATCH(A6139,'Bank of England inputs'!A:A,0)</f>
        <v>#N/A</v>
      </c>
      <c r="D6139" s="6" t="e">
        <f>IF($A6139&gt;DataEnd,NA(),IFERROR(INDEX('iBoxx inputs'!B:B,MATCH($A6139,'iBoxx inputs'!$A:$A,0)),D6138))</f>
        <v>#N/A</v>
      </c>
      <c r="E6139" s="6" t="e">
        <f>IF($A6139&gt;DataEnd,NA(),IFERROR(INDEX('iBoxx inputs'!C:C,MATCH($A6139,'iBoxx inputs'!$A:$A,0)),E6138))</f>
        <v>#N/A</v>
      </c>
      <c r="F6139" s="6" t="e">
        <f>IF($A6139&gt;DataEnd,NA(),IFERROR(INDEX('Bank of England inputs'!D:D,MATCH($A6139,'Bank of England inputs'!$A:$A,0),0),F6138))</f>
        <v>#N/A</v>
      </c>
      <c r="G6139" s="19"/>
      <c r="H6139" s="5">
        <f t="shared" si="556"/>
        <v>44663</v>
      </c>
      <c r="I6139" s="6" t="e">
        <f t="shared" si="557"/>
        <v>#N/A</v>
      </c>
      <c r="J6139" s="6" t="e">
        <f t="shared" si="558"/>
        <v>#N/A</v>
      </c>
      <c r="K6139" s="19">
        <f t="shared" si="559"/>
        <v>2529</v>
      </c>
      <c r="L6139" s="6" t="e">
        <f t="shared" ca="1" si="560"/>
        <v>#N/A</v>
      </c>
    </row>
    <row r="6140" spans="1:12" x14ac:dyDescent="0.2">
      <c r="A6140" s="5">
        <f>IF(AND(dateA=1,A6139&lt;DataEnd),'iBoxx inputs'!A6144,IF(AND(dateA=2,A6139&lt;DataEnd),'Bank of England inputs'!A6144,IF(dateA=3,A6139+1,IF(dateA=4,WORKDAY(A6139,1,),WORKDAY(A6139,1,holidayQ)))))</f>
        <v>44664</v>
      </c>
      <c r="B6140" s="35" t="e">
        <f>MATCH(A6140,'iBoxx inputs'!A:A,0)</f>
        <v>#N/A</v>
      </c>
      <c r="C6140" s="35" t="e">
        <f>MATCH(A6140,'Bank of England inputs'!A:A,0)</f>
        <v>#N/A</v>
      </c>
      <c r="D6140" s="6" t="e">
        <f>IF($A6140&gt;DataEnd,NA(),IFERROR(INDEX('iBoxx inputs'!B:B,MATCH($A6140,'iBoxx inputs'!$A:$A,0)),D6139))</f>
        <v>#N/A</v>
      </c>
      <c r="E6140" s="6" t="e">
        <f>IF($A6140&gt;DataEnd,NA(),IFERROR(INDEX('iBoxx inputs'!C:C,MATCH($A6140,'iBoxx inputs'!$A:$A,0)),E6139))</f>
        <v>#N/A</v>
      </c>
      <c r="F6140" s="6" t="e">
        <f>IF($A6140&gt;DataEnd,NA(),IFERROR(INDEX('Bank of England inputs'!D:D,MATCH($A6140,'Bank of England inputs'!$A:$A,0),0),F6139))</f>
        <v>#N/A</v>
      </c>
      <c r="G6140" s="19"/>
      <c r="H6140" s="5">
        <f t="shared" si="556"/>
        <v>44664</v>
      </c>
      <c r="I6140" s="6" t="e">
        <f t="shared" si="557"/>
        <v>#N/A</v>
      </c>
      <c r="J6140" s="6" t="e">
        <f t="shared" si="558"/>
        <v>#N/A</v>
      </c>
      <c r="K6140" s="19">
        <f t="shared" si="559"/>
        <v>2529</v>
      </c>
      <c r="L6140" s="6" t="e">
        <f t="shared" ca="1" si="560"/>
        <v>#N/A</v>
      </c>
    </row>
    <row r="6141" spans="1:12" x14ac:dyDescent="0.2">
      <c r="A6141" s="5">
        <f>IF(AND(dateA=1,A6140&lt;DataEnd),'iBoxx inputs'!A6145,IF(AND(dateA=2,A6140&lt;DataEnd),'Bank of England inputs'!A6145,IF(dateA=3,A6140+1,IF(dateA=4,WORKDAY(A6140,1,),WORKDAY(A6140,1,holidayQ)))))</f>
        <v>44665</v>
      </c>
      <c r="B6141" s="35" t="e">
        <f>MATCH(A6141,'iBoxx inputs'!A:A,0)</f>
        <v>#N/A</v>
      </c>
      <c r="C6141" s="35" t="e">
        <f>MATCH(A6141,'Bank of England inputs'!A:A,0)</f>
        <v>#N/A</v>
      </c>
      <c r="D6141" s="6" t="e">
        <f>IF($A6141&gt;DataEnd,NA(),IFERROR(INDEX('iBoxx inputs'!B:B,MATCH($A6141,'iBoxx inputs'!$A:$A,0)),D6140))</f>
        <v>#N/A</v>
      </c>
      <c r="E6141" s="6" t="e">
        <f>IF($A6141&gt;DataEnd,NA(),IFERROR(INDEX('iBoxx inputs'!C:C,MATCH($A6141,'iBoxx inputs'!$A:$A,0)),E6140))</f>
        <v>#N/A</v>
      </c>
      <c r="F6141" s="6" t="e">
        <f>IF($A6141&gt;DataEnd,NA(),IFERROR(INDEX('Bank of England inputs'!D:D,MATCH($A6141,'Bank of England inputs'!$A:$A,0),0),F6140))</f>
        <v>#N/A</v>
      </c>
      <c r="G6141" s="19"/>
      <c r="H6141" s="5">
        <f t="shared" si="556"/>
        <v>44665</v>
      </c>
      <c r="I6141" s="6" t="e">
        <f t="shared" si="557"/>
        <v>#N/A</v>
      </c>
      <c r="J6141" s="6" t="e">
        <f t="shared" si="558"/>
        <v>#N/A</v>
      </c>
      <c r="K6141" s="19">
        <f t="shared" si="559"/>
        <v>2530</v>
      </c>
      <c r="L6141" s="6" t="e">
        <f t="shared" ca="1" si="560"/>
        <v>#N/A</v>
      </c>
    </row>
    <row r="6142" spans="1:12" x14ac:dyDescent="0.2">
      <c r="A6142" s="5">
        <f>IF(AND(dateA=1,A6141&lt;DataEnd),'iBoxx inputs'!A6146,IF(AND(dateA=2,A6141&lt;DataEnd),'Bank of England inputs'!A6146,IF(dateA=3,A6141+1,IF(dateA=4,WORKDAY(A6141,1,),WORKDAY(A6141,1,holidayQ)))))</f>
        <v>44670</v>
      </c>
      <c r="B6142" s="35" t="e">
        <f>MATCH(A6142,'iBoxx inputs'!A:A,0)</f>
        <v>#N/A</v>
      </c>
      <c r="C6142" s="35" t="e">
        <f>MATCH(A6142,'Bank of England inputs'!A:A,0)</f>
        <v>#N/A</v>
      </c>
      <c r="D6142" s="6" t="e">
        <f>IF($A6142&gt;DataEnd,NA(),IFERROR(INDEX('iBoxx inputs'!B:B,MATCH($A6142,'iBoxx inputs'!$A:$A,0)),D6141))</f>
        <v>#N/A</v>
      </c>
      <c r="E6142" s="6" t="e">
        <f>IF($A6142&gt;DataEnd,NA(),IFERROR(INDEX('iBoxx inputs'!C:C,MATCH($A6142,'iBoxx inputs'!$A:$A,0)),E6141))</f>
        <v>#N/A</v>
      </c>
      <c r="F6142" s="6" t="e">
        <f>IF($A6142&gt;DataEnd,NA(),IFERROR(INDEX('Bank of England inputs'!D:D,MATCH($A6142,'Bank of England inputs'!$A:$A,0),0),F6141))</f>
        <v>#N/A</v>
      </c>
      <c r="G6142" s="19"/>
      <c r="H6142" s="5">
        <f t="shared" si="556"/>
        <v>44670</v>
      </c>
      <c r="I6142" s="6" t="e">
        <f t="shared" si="557"/>
        <v>#N/A</v>
      </c>
      <c r="J6142" s="6" t="e">
        <f t="shared" si="558"/>
        <v>#N/A</v>
      </c>
      <c r="K6142" s="19">
        <f t="shared" si="559"/>
        <v>2527</v>
      </c>
      <c r="L6142" s="6" t="e">
        <f t="shared" ca="1" si="560"/>
        <v>#N/A</v>
      </c>
    </row>
    <row r="6143" spans="1:12" x14ac:dyDescent="0.2">
      <c r="A6143" s="5">
        <f>IF(AND(dateA=1,A6142&lt;DataEnd),'iBoxx inputs'!A6147,IF(AND(dateA=2,A6142&lt;DataEnd),'Bank of England inputs'!A6147,IF(dateA=3,A6142+1,IF(dateA=4,WORKDAY(A6142,1,),WORKDAY(A6142,1,holidayQ)))))</f>
        <v>44671</v>
      </c>
      <c r="B6143" s="35" t="e">
        <f>MATCH(A6143,'iBoxx inputs'!A:A,0)</f>
        <v>#N/A</v>
      </c>
      <c r="C6143" s="35" t="e">
        <f>MATCH(A6143,'Bank of England inputs'!A:A,0)</f>
        <v>#N/A</v>
      </c>
      <c r="D6143" s="6" t="e">
        <f>IF($A6143&gt;DataEnd,NA(),IFERROR(INDEX('iBoxx inputs'!B:B,MATCH($A6143,'iBoxx inputs'!$A:$A,0)),D6142))</f>
        <v>#N/A</v>
      </c>
      <c r="E6143" s="6" t="e">
        <f>IF($A6143&gt;DataEnd,NA(),IFERROR(INDEX('iBoxx inputs'!C:C,MATCH($A6143,'iBoxx inputs'!$A:$A,0)),E6142))</f>
        <v>#N/A</v>
      </c>
      <c r="F6143" s="6" t="e">
        <f>IF($A6143&gt;DataEnd,NA(),IFERROR(INDEX('Bank of England inputs'!D:D,MATCH($A6143,'Bank of England inputs'!$A:$A,0),0),F6142))</f>
        <v>#N/A</v>
      </c>
      <c r="G6143" s="19"/>
      <c r="H6143" s="5">
        <f t="shared" si="556"/>
        <v>44671</v>
      </c>
      <c r="I6143" s="6" t="e">
        <f t="shared" si="557"/>
        <v>#N/A</v>
      </c>
      <c r="J6143" s="6" t="e">
        <f t="shared" si="558"/>
        <v>#N/A</v>
      </c>
      <c r="K6143" s="19">
        <f t="shared" si="559"/>
        <v>2527</v>
      </c>
      <c r="L6143" s="6" t="e">
        <f t="shared" ca="1" si="560"/>
        <v>#N/A</v>
      </c>
    </row>
    <row r="6144" spans="1:12" x14ac:dyDescent="0.2">
      <c r="A6144" s="5">
        <f>IF(AND(dateA=1,A6143&lt;DataEnd),'iBoxx inputs'!A6148,IF(AND(dateA=2,A6143&lt;DataEnd),'Bank of England inputs'!A6148,IF(dateA=3,A6143+1,IF(dateA=4,WORKDAY(A6143,1,),WORKDAY(A6143,1,holidayQ)))))</f>
        <v>44672</v>
      </c>
      <c r="B6144" s="35" t="e">
        <f>MATCH(A6144,'iBoxx inputs'!A:A,0)</f>
        <v>#N/A</v>
      </c>
      <c r="C6144" s="35" t="e">
        <f>MATCH(A6144,'Bank of England inputs'!A:A,0)</f>
        <v>#N/A</v>
      </c>
      <c r="D6144" s="6" t="e">
        <f>IF($A6144&gt;DataEnd,NA(),IFERROR(INDEX('iBoxx inputs'!B:B,MATCH($A6144,'iBoxx inputs'!$A:$A,0)),D6143))</f>
        <v>#N/A</v>
      </c>
      <c r="E6144" s="6" t="e">
        <f>IF($A6144&gt;DataEnd,NA(),IFERROR(INDEX('iBoxx inputs'!C:C,MATCH($A6144,'iBoxx inputs'!$A:$A,0)),E6143))</f>
        <v>#N/A</v>
      </c>
      <c r="F6144" s="6" t="e">
        <f>IF($A6144&gt;DataEnd,NA(),IFERROR(INDEX('Bank of England inputs'!D:D,MATCH($A6144,'Bank of England inputs'!$A:$A,0),0),F6143))</f>
        <v>#N/A</v>
      </c>
      <c r="G6144" s="19"/>
      <c r="H6144" s="5">
        <f t="shared" si="556"/>
        <v>44672</v>
      </c>
      <c r="I6144" s="6" t="e">
        <f t="shared" si="557"/>
        <v>#N/A</v>
      </c>
      <c r="J6144" s="6" t="e">
        <f t="shared" si="558"/>
        <v>#N/A</v>
      </c>
      <c r="K6144" s="19">
        <f t="shared" si="559"/>
        <v>2528</v>
      </c>
      <c r="L6144" s="6" t="e">
        <f t="shared" ca="1" si="560"/>
        <v>#N/A</v>
      </c>
    </row>
    <row r="6145" spans="1:12" x14ac:dyDescent="0.2">
      <c r="A6145" s="5">
        <f>IF(AND(dateA=1,A6144&lt;DataEnd),'iBoxx inputs'!A6149,IF(AND(dateA=2,A6144&lt;DataEnd),'Bank of England inputs'!A6149,IF(dateA=3,A6144+1,IF(dateA=4,WORKDAY(A6144,1,),WORKDAY(A6144,1,holidayQ)))))</f>
        <v>44673</v>
      </c>
      <c r="B6145" s="35" t="e">
        <f>MATCH(A6145,'iBoxx inputs'!A:A,0)</f>
        <v>#N/A</v>
      </c>
      <c r="C6145" s="35" t="e">
        <f>MATCH(A6145,'Bank of England inputs'!A:A,0)</f>
        <v>#N/A</v>
      </c>
      <c r="D6145" s="6" t="e">
        <f>IF($A6145&gt;DataEnd,NA(),IFERROR(INDEX('iBoxx inputs'!B:B,MATCH($A6145,'iBoxx inputs'!$A:$A,0)),D6144))</f>
        <v>#N/A</v>
      </c>
      <c r="E6145" s="6" t="e">
        <f>IF($A6145&gt;DataEnd,NA(),IFERROR(INDEX('iBoxx inputs'!C:C,MATCH($A6145,'iBoxx inputs'!$A:$A,0)),E6144))</f>
        <v>#N/A</v>
      </c>
      <c r="F6145" s="6" t="e">
        <f>IF($A6145&gt;DataEnd,NA(),IFERROR(INDEX('Bank of England inputs'!D:D,MATCH($A6145,'Bank of England inputs'!$A:$A,0),0),F6144))</f>
        <v>#N/A</v>
      </c>
      <c r="G6145" s="19"/>
      <c r="H6145" s="5">
        <f t="shared" si="556"/>
        <v>44673</v>
      </c>
      <c r="I6145" s="6" t="e">
        <f t="shared" si="557"/>
        <v>#N/A</v>
      </c>
      <c r="J6145" s="6" t="e">
        <f t="shared" si="558"/>
        <v>#N/A</v>
      </c>
      <c r="K6145" s="19">
        <f t="shared" si="559"/>
        <v>2529</v>
      </c>
      <c r="L6145" s="6" t="e">
        <f t="shared" ca="1" si="560"/>
        <v>#N/A</v>
      </c>
    </row>
    <row r="6146" spans="1:12" x14ac:dyDescent="0.2">
      <c r="A6146" s="5">
        <f>IF(AND(dateA=1,A6145&lt;DataEnd),'iBoxx inputs'!A6150,IF(AND(dateA=2,A6145&lt;DataEnd),'Bank of England inputs'!A6150,IF(dateA=3,A6145+1,IF(dateA=4,WORKDAY(A6145,1,),WORKDAY(A6145,1,holidayQ)))))</f>
        <v>44676</v>
      </c>
      <c r="B6146" s="35" t="e">
        <f>MATCH(A6146,'iBoxx inputs'!A:A,0)</f>
        <v>#N/A</v>
      </c>
      <c r="C6146" s="35" t="e">
        <f>MATCH(A6146,'Bank of England inputs'!A:A,0)</f>
        <v>#N/A</v>
      </c>
      <c r="D6146" s="6" t="e">
        <f>IF($A6146&gt;DataEnd,NA(),IFERROR(INDEX('iBoxx inputs'!B:B,MATCH($A6146,'iBoxx inputs'!$A:$A,0)),D6145))</f>
        <v>#N/A</v>
      </c>
      <c r="E6146" s="6" t="e">
        <f>IF($A6146&gt;DataEnd,NA(),IFERROR(INDEX('iBoxx inputs'!C:C,MATCH($A6146,'iBoxx inputs'!$A:$A,0)),E6145))</f>
        <v>#N/A</v>
      </c>
      <c r="F6146" s="6" t="e">
        <f>IF($A6146&gt;DataEnd,NA(),IFERROR(INDEX('Bank of England inputs'!D:D,MATCH($A6146,'Bank of England inputs'!$A:$A,0),0),F6145))</f>
        <v>#N/A</v>
      </c>
      <c r="G6146" s="19"/>
      <c r="H6146" s="5">
        <f t="shared" ref="H6146:H6209" si="561">A6146</f>
        <v>44676</v>
      </c>
      <c r="I6146" s="6" t="e">
        <f t="shared" ref="I6146:I6209" si="562">(D6146+E6146)/2</f>
        <v>#N/A</v>
      </c>
      <c r="J6146" s="6" t="e">
        <f t="shared" ref="J6146:J6209" si="563">((1+I6146/100)/(1+F6146/100)-1)*100</f>
        <v>#N/A</v>
      </c>
      <c r="K6146" s="19">
        <f t="shared" si="559"/>
        <v>2527</v>
      </c>
      <c r="L6146" s="6" t="e">
        <f t="shared" ca="1" si="560"/>
        <v>#N/A</v>
      </c>
    </row>
    <row r="6147" spans="1:12" x14ac:dyDescent="0.2">
      <c r="A6147" s="5">
        <f>IF(AND(dateA=1,A6146&lt;DataEnd),'iBoxx inputs'!A6151,IF(AND(dateA=2,A6146&lt;DataEnd),'Bank of England inputs'!A6151,IF(dateA=3,A6146+1,IF(dateA=4,WORKDAY(A6146,1,),WORKDAY(A6146,1,holidayQ)))))</f>
        <v>44677</v>
      </c>
      <c r="B6147" s="35" t="e">
        <f>MATCH(A6147,'iBoxx inputs'!A:A,0)</f>
        <v>#N/A</v>
      </c>
      <c r="C6147" s="35" t="e">
        <f>MATCH(A6147,'Bank of England inputs'!A:A,0)</f>
        <v>#N/A</v>
      </c>
      <c r="D6147" s="6" t="e">
        <f>IF($A6147&gt;DataEnd,NA(),IFERROR(INDEX('iBoxx inputs'!B:B,MATCH($A6147,'iBoxx inputs'!$A:$A,0)),D6146))</f>
        <v>#N/A</v>
      </c>
      <c r="E6147" s="6" t="e">
        <f>IF($A6147&gt;DataEnd,NA(),IFERROR(INDEX('iBoxx inputs'!C:C,MATCH($A6147,'iBoxx inputs'!$A:$A,0)),E6146))</f>
        <v>#N/A</v>
      </c>
      <c r="F6147" s="6" t="e">
        <f>IF($A6147&gt;DataEnd,NA(),IFERROR(INDEX('Bank of England inputs'!D:D,MATCH($A6147,'Bank of England inputs'!$A:$A,0),0),F6146))</f>
        <v>#N/A</v>
      </c>
      <c r="G6147" s="19"/>
      <c r="H6147" s="5">
        <f t="shared" si="561"/>
        <v>44677</v>
      </c>
      <c r="I6147" s="6" t="e">
        <f t="shared" si="562"/>
        <v>#N/A</v>
      </c>
      <c r="J6147" s="6" t="e">
        <f t="shared" si="563"/>
        <v>#N/A</v>
      </c>
      <c r="K6147" s="19">
        <f t="shared" si="559"/>
        <v>2527</v>
      </c>
      <c r="L6147" s="6" t="e">
        <f t="shared" ca="1" si="560"/>
        <v>#N/A</v>
      </c>
    </row>
    <row r="6148" spans="1:12" x14ac:dyDescent="0.2">
      <c r="A6148" s="5">
        <f>IF(AND(dateA=1,A6147&lt;DataEnd),'iBoxx inputs'!A6152,IF(AND(dateA=2,A6147&lt;DataEnd),'Bank of England inputs'!A6152,IF(dateA=3,A6147+1,IF(dateA=4,WORKDAY(A6147,1,),WORKDAY(A6147,1,holidayQ)))))</f>
        <v>44678</v>
      </c>
      <c r="B6148" s="35" t="e">
        <f>MATCH(A6148,'iBoxx inputs'!A:A,0)</f>
        <v>#N/A</v>
      </c>
      <c r="C6148" s="35" t="e">
        <f>MATCH(A6148,'Bank of England inputs'!A:A,0)</f>
        <v>#N/A</v>
      </c>
      <c r="D6148" s="6" t="e">
        <f>IF($A6148&gt;DataEnd,NA(),IFERROR(INDEX('iBoxx inputs'!B:B,MATCH($A6148,'iBoxx inputs'!$A:$A,0)),D6147))</f>
        <v>#N/A</v>
      </c>
      <c r="E6148" s="6" t="e">
        <f>IF($A6148&gt;DataEnd,NA(),IFERROR(INDEX('iBoxx inputs'!C:C,MATCH($A6148,'iBoxx inputs'!$A:$A,0)),E6147))</f>
        <v>#N/A</v>
      </c>
      <c r="F6148" s="6" t="e">
        <f>IF($A6148&gt;DataEnd,NA(),IFERROR(INDEX('Bank of England inputs'!D:D,MATCH($A6148,'Bank of England inputs'!$A:$A,0),0),F6147))</f>
        <v>#N/A</v>
      </c>
      <c r="G6148" s="19"/>
      <c r="H6148" s="5">
        <f t="shared" si="561"/>
        <v>44678</v>
      </c>
      <c r="I6148" s="6" t="e">
        <f t="shared" si="562"/>
        <v>#N/A</v>
      </c>
      <c r="J6148" s="6" t="e">
        <f t="shared" si="563"/>
        <v>#N/A</v>
      </c>
      <c r="K6148" s="19">
        <f t="shared" si="559"/>
        <v>2527</v>
      </c>
      <c r="L6148" s="6" t="e">
        <f t="shared" ca="1" si="560"/>
        <v>#N/A</v>
      </c>
    </row>
    <row r="6149" spans="1:12" x14ac:dyDescent="0.2">
      <c r="A6149" s="5">
        <f>IF(AND(dateA=1,A6148&lt;DataEnd),'iBoxx inputs'!A6153,IF(AND(dateA=2,A6148&lt;DataEnd),'Bank of England inputs'!A6153,IF(dateA=3,A6148+1,IF(dateA=4,WORKDAY(A6148,1,),WORKDAY(A6148,1,holidayQ)))))</f>
        <v>44679</v>
      </c>
      <c r="B6149" s="35" t="e">
        <f>MATCH(A6149,'iBoxx inputs'!A:A,0)</f>
        <v>#N/A</v>
      </c>
      <c r="C6149" s="35" t="e">
        <f>MATCH(A6149,'Bank of England inputs'!A:A,0)</f>
        <v>#N/A</v>
      </c>
      <c r="D6149" s="6" t="e">
        <f>IF($A6149&gt;DataEnd,NA(),IFERROR(INDEX('iBoxx inputs'!B:B,MATCH($A6149,'iBoxx inputs'!$A:$A,0)),D6148))</f>
        <v>#N/A</v>
      </c>
      <c r="E6149" s="6" t="e">
        <f>IF($A6149&gt;DataEnd,NA(),IFERROR(INDEX('iBoxx inputs'!C:C,MATCH($A6149,'iBoxx inputs'!$A:$A,0)),E6148))</f>
        <v>#N/A</v>
      </c>
      <c r="F6149" s="6" t="e">
        <f>IF($A6149&gt;DataEnd,NA(),IFERROR(INDEX('Bank of England inputs'!D:D,MATCH($A6149,'Bank of England inputs'!$A:$A,0),0),F6148))</f>
        <v>#N/A</v>
      </c>
      <c r="G6149" s="19"/>
      <c r="H6149" s="5">
        <f t="shared" si="561"/>
        <v>44679</v>
      </c>
      <c r="I6149" s="6" t="e">
        <f t="shared" si="562"/>
        <v>#N/A</v>
      </c>
      <c r="J6149" s="6" t="e">
        <f t="shared" si="563"/>
        <v>#N/A</v>
      </c>
      <c r="K6149" s="19">
        <f t="shared" si="559"/>
        <v>2528</v>
      </c>
      <c r="L6149" s="6" t="e">
        <f t="shared" ca="1" si="560"/>
        <v>#N/A</v>
      </c>
    </row>
    <row r="6150" spans="1:12" x14ac:dyDescent="0.2">
      <c r="A6150" s="5">
        <f>IF(AND(dateA=1,A6149&lt;DataEnd),'iBoxx inputs'!A6154,IF(AND(dateA=2,A6149&lt;DataEnd),'Bank of England inputs'!A6154,IF(dateA=3,A6149+1,IF(dateA=4,WORKDAY(A6149,1,),WORKDAY(A6149,1,holidayQ)))))</f>
        <v>44680</v>
      </c>
      <c r="B6150" s="35" t="e">
        <f>MATCH(A6150,'iBoxx inputs'!A:A,0)</f>
        <v>#N/A</v>
      </c>
      <c r="C6150" s="35" t="e">
        <f>MATCH(A6150,'Bank of England inputs'!A:A,0)</f>
        <v>#N/A</v>
      </c>
      <c r="D6150" s="6" t="e">
        <f>IF($A6150&gt;DataEnd,NA(),IFERROR(INDEX('iBoxx inputs'!B:B,MATCH($A6150,'iBoxx inputs'!$A:$A,0)),D6149))</f>
        <v>#N/A</v>
      </c>
      <c r="E6150" s="6" t="e">
        <f>IF($A6150&gt;DataEnd,NA(),IFERROR(INDEX('iBoxx inputs'!C:C,MATCH($A6150,'iBoxx inputs'!$A:$A,0)),E6149))</f>
        <v>#N/A</v>
      </c>
      <c r="F6150" s="6" t="e">
        <f>IF($A6150&gt;DataEnd,NA(),IFERROR(INDEX('Bank of England inputs'!D:D,MATCH($A6150,'Bank of England inputs'!$A:$A,0),0),F6149))</f>
        <v>#N/A</v>
      </c>
      <c r="G6150" s="19"/>
      <c r="H6150" s="5">
        <f t="shared" si="561"/>
        <v>44680</v>
      </c>
      <c r="I6150" s="6" t="e">
        <f t="shared" si="562"/>
        <v>#N/A</v>
      </c>
      <c r="J6150" s="6" t="e">
        <f t="shared" si="563"/>
        <v>#N/A</v>
      </c>
      <c r="K6150" s="19">
        <f t="shared" si="559"/>
        <v>2529</v>
      </c>
      <c r="L6150" s="6" t="e">
        <f t="shared" ca="1" si="560"/>
        <v>#N/A</v>
      </c>
    </row>
    <row r="6151" spans="1:12" x14ac:dyDescent="0.2">
      <c r="A6151" s="5">
        <f>IF(AND(dateA=1,A6150&lt;DataEnd),'iBoxx inputs'!A6155,IF(AND(dateA=2,A6150&lt;DataEnd),'Bank of England inputs'!A6155,IF(dateA=3,A6150+1,IF(dateA=4,WORKDAY(A6150,1,),WORKDAY(A6150,1,holidayQ)))))</f>
        <v>44684</v>
      </c>
      <c r="B6151" s="35" t="e">
        <f>MATCH(A6151,'iBoxx inputs'!A:A,0)</f>
        <v>#N/A</v>
      </c>
      <c r="C6151" s="35" t="e">
        <f>MATCH(A6151,'Bank of England inputs'!A:A,0)</f>
        <v>#N/A</v>
      </c>
      <c r="D6151" s="6" t="e">
        <f>IF($A6151&gt;DataEnd,NA(),IFERROR(INDEX('iBoxx inputs'!B:B,MATCH($A6151,'iBoxx inputs'!$A:$A,0)),D6150))</f>
        <v>#N/A</v>
      </c>
      <c r="E6151" s="6" t="e">
        <f>IF($A6151&gt;DataEnd,NA(),IFERROR(INDEX('iBoxx inputs'!C:C,MATCH($A6151,'iBoxx inputs'!$A:$A,0)),E6150))</f>
        <v>#N/A</v>
      </c>
      <c r="F6151" s="6" t="e">
        <f>IF($A6151&gt;DataEnd,NA(),IFERROR(INDEX('Bank of England inputs'!D:D,MATCH($A6151,'Bank of England inputs'!$A:$A,0),0),F6150))</f>
        <v>#N/A</v>
      </c>
      <c r="G6151" s="19"/>
      <c r="H6151" s="5">
        <f t="shared" si="561"/>
        <v>44684</v>
      </c>
      <c r="I6151" s="6" t="e">
        <f t="shared" si="562"/>
        <v>#N/A</v>
      </c>
      <c r="J6151" s="6" t="e">
        <f t="shared" si="563"/>
        <v>#N/A</v>
      </c>
      <c r="K6151" s="19">
        <f t="shared" si="559"/>
        <v>2526</v>
      </c>
      <c r="L6151" s="6" t="e">
        <f t="shared" ca="1" si="560"/>
        <v>#N/A</v>
      </c>
    </row>
    <row r="6152" spans="1:12" x14ac:dyDescent="0.2">
      <c r="A6152" s="5">
        <f>IF(AND(dateA=1,A6151&lt;DataEnd),'iBoxx inputs'!A6156,IF(AND(dateA=2,A6151&lt;DataEnd),'Bank of England inputs'!A6156,IF(dateA=3,A6151+1,IF(dateA=4,WORKDAY(A6151,1,),WORKDAY(A6151,1,holidayQ)))))</f>
        <v>44685</v>
      </c>
      <c r="B6152" s="35" t="e">
        <f>MATCH(A6152,'iBoxx inputs'!A:A,0)</f>
        <v>#N/A</v>
      </c>
      <c r="C6152" s="35" t="e">
        <f>MATCH(A6152,'Bank of England inputs'!A:A,0)</f>
        <v>#N/A</v>
      </c>
      <c r="D6152" s="6" t="e">
        <f>IF($A6152&gt;DataEnd,NA(),IFERROR(INDEX('iBoxx inputs'!B:B,MATCH($A6152,'iBoxx inputs'!$A:$A,0)),D6151))</f>
        <v>#N/A</v>
      </c>
      <c r="E6152" s="6" t="e">
        <f>IF($A6152&gt;DataEnd,NA(),IFERROR(INDEX('iBoxx inputs'!C:C,MATCH($A6152,'iBoxx inputs'!$A:$A,0)),E6151))</f>
        <v>#N/A</v>
      </c>
      <c r="F6152" s="6" t="e">
        <f>IF($A6152&gt;DataEnd,NA(),IFERROR(INDEX('Bank of England inputs'!D:D,MATCH($A6152,'Bank of England inputs'!$A:$A,0),0),F6151))</f>
        <v>#N/A</v>
      </c>
      <c r="G6152" s="19"/>
      <c r="H6152" s="5">
        <f t="shared" si="561"/>
        <v>44685</v>
      </c>
      <c r="I6152" s="6" t="e">
        <f t="shared" si="562"/>
        <v>#N/A</v>
      </c>
      <c r="J6152" s="6" t="e">
        <f t="shared" si="563"/>
        <v>#N/A</v>
      </c>
      <c r="K6152" s="19">
        <f t="shared" si="559"/>
        <v>2526</v>
      </c>
      <c r="L6152" s="6" t="e">
        <f t="shared" ca="1" si="560"/>
        <v>#N/A</v>
      </c>
    </row>
    <row r="6153" spans="1:12" x14ac:dyDescent="0.2">
      <c r="A6153" s="5">
        <f>IF(AND(dateA=1,A6152&lt;DataEnd),'iBoxx inputs'!A6157,IF(AND(dateA=2,A6152&lt;DataEnd),'Bank of England inputs'!A6157,IF(dateA=3,A6152+1,IF(dateA=4,WORKDAY(A6152,1,),WORKDAY(A6152,1,holidayQ)))))</f>
        <v>44686</v>
      </c>
      <c r="B6153" s="35" t="e">
        <f>MATCH(A6153,'iBoxx inputs'!A:A,0)</f>
        <v>#N/A</v>
      </c>
      <c r="C6153" s="35" t="e">
        <f>MATCH(A6153,'Bank of England inputs'!A:A,0)</f>
        <v>#N/A</v>
      </c>
      <c r="D6153" s="6" t="e">
        <f>IF($A6153&gt;DataEnd,NA(),IFERROR(INDEX('iBoxx inputs'!B:B,MATCH($A6153,'iBoxx inputs'!$A:$A,0)),D6152))</f>
        <v>#N/A</v>
      </c>
      <c r="E6153" s="6" t="e">
        <f>IF($A6153&gt;DataEnd,NA(),IFERROR(INDEX('iBoxx inputs'!C:C,MATCH($A6153,'iBoxx inputs'!$A:$A,0)),E6152))</f>
        <v>#N/A</v>
      </c>
      <c r="F6153" s="6" t="e">
        <f>IF($A6153&gt;DataEnd,NA(),IFERROR(INDEX('Bank of England inputs'!D:D,MATCH($A6153,'Bank of England inputs'!$A:$A,0),0),F6152))</f>
        <v>#N/A</v>
      </c>
      <c r="G6153" s="19"/>
      <c r="H6153" s="5">
        <f t="shared" si="561"/>
        <v>44686</v>
      </c>
      <c r="I6153" s="6" t="e">
        <f t="shared" si="562"/>
        <v>#N/A</v>
      </c>
      <c r="J6153" s="6" t="e">
        <f t="shared" si="563"/>
        <v>#N/A</v>
      </c>
      <c r="K6153" s="19">
        <f t="shared" si="559"/>
        <v>2527</v>
      </c>
      <c r="L6153" s="6" t="e">
        <f t="shared" ca="1" si="560"/>
        <v>#N/A</v>
      </c>
    </row>
    <row r="6154" spans="1:12" x14ac:dyDescent="0.2">
      <c r="A6154" s="5">
        <f>IF(AND(dateA=1,A6153&lt;DataEnd),'iBoxx inputs'!A6158,IF(AND(dateA=2,A6153&lt;DataEnd),'Bank of England inputs'!A6158,IF(dateA=3,A6153+1,IF(dateA=4,WORKDAY(A6153,1,),WORKDAY(A6153,1,holidayQ)))))</f>
        <v>44687</v>
      </c>
      <c r="B6154" s="35" t="e">
        <f>MATCH(A6154,'iBoxx inputs'!A:A,0)</f>
        <v>#N/A</v>
      </c>
      <c r="C6154" s="35" t="e">
        <f>MATCH(A6154,'Bank of England inputs'!A:A,0)</f>
        <v>#N/A</v>
      </c>
      <c r="D6154" s="6" t="e">
        <f>IF($A6154&gt;DataEnd,NA(),IFERROR(INDEX('iBoxx inputs'!B:B,MATCH($A6154,'iBoxx inputs'!$A:$A,0)),D6153))</f>
        <v>#N/A</v>
      </c>
      <c r="E6154" s="6" t="e">
        <f>IF($A6154&gt;DataEnd,NA(),IFERROR(INDEX('iBoxx inputs'!C:C,MATCH($A6154,'iBoxx inputs'!$A:$A,0)),E6153))</f>
        <v>#N/A</v>
      </c>
      <c r="F6154" s="6" t="e">
        <f>IF($A6154&gt;DataEnd,NA(),IFERROR(INDEX('Bank of England inputs'!D:D,MATCH($A6154,'Bank of England inputs'!$A:$A,0),0),F6153))</f>
        <v>#N/A</v>
      </c>
      <c r="G6154" s="19"/>
      <c r="H6154" s="5">
        <f t="shared" si="561"/>
        <v>44687</v>
      </c>
      <c r="I6154" s="6" t="e">
        <f t="shared" si="562"/>
        <v>#N/A</v>
      </c>
      <c r="J6154" s="6" t="e">
        <f t="shared" si="563"/>
        <v>#N/A</v>
      </c>
      <c r="K6154" s="19">
        <f t="shared" si="559"/>
        <v>2528</v>
      </c>
      <c r="L6154" s="6" t="e">
        <f t="shared" ca="1" si="560"/>
        <v>#N/A</v>
      </c>
    </row>
    <row r="6155" spans="1:12" x14ac:dyDescent="0.2">
      <c r="A6155" s="5">
        <f>IF(AND(dateA=1,A6154&lt;DataEnd),'iBoxx inputs'!A6159,IF(AND(dateA=2,A6154&lt;DataEnd),'Bank of England inputs'!A6159,IF(dateA=3,A6154+1,IF(dateA=4,WORKDAY(A6154,1,),WORKDAY(A6154,1,holidayQ)))))</f>
        <v>44690</v>
      </c>
      <c r="B6155" s="35" t="e">
        <f>MATCH(A6155,'iBoxx inputs'!A:A,0)</f>
        <v>#N/A</v>
      </c>
      <c r="C6155" s="35" t="e">
        <f>MATCH(A6155,'Bank of England inputs'!A:A,0)</f>
        <v>#N/A</v>
      </c>
      <c r="D6155" s="6" t="e">
        <f>IF($A6155&gt;DataEnd,NA(),IFERROR(INDEX('iBoxx inputs'!B:B,MATCH($A6155,'iBoxx inputs'!$A:$A,0)),D6154))</f>
        <v>#N/A</v>
      </c>
      <c r="E6155" s="6" t="e">
        <f>IF($A6155&gt;DataEnd,NA(),IFERROR(INDEX('iBoxx inputs'!C:C,MATCH($A6155,'iBoxx inputs'!$A:$A,0)),E6154))</f>
        <v>#N/A</v>
      </c>
      <c r="F6155" s="6" t="e">
        <f>IF($A6155&gt;DataEnd,NA(),IFERROR(INDEX('Bank of England inputs'!D:D,MATCH($A6155,'Bank of England inputs'!$A:$A,0),0),F6154))</f>
        <v>#N/A</v>
      </c>
      <c r="G6155" s="19"/>
      <c r="H6155" s="5">
        <f t="shared" si="561"/>
        <v>44690</v>
      </c>
      <c r="I6155" s="6" t="e">
        <f t="shared" si="562"/>
        <v>#N/A</v>
      </c>
      <c r="J6155" s="6" t="e">
        <f t="shared" si="563"/>
        <v>#N/A</v>
      </c>
      <c r="K6155" s="19">
        <f t="shared" si="559"/>
        <v>2527</v>
      </c>
      <c r="L6155" s="6" t="e">
        <f t="shared" ca="1" si="560"/>
        <v>#N/A</v>
      </c>
    </row>
    <row r="6156" spans="1:12" x14ac:dyDescent="0.2">
      <c r="A6156" s="5">
        <f>IF(AND(dateA=1,A6155&lt;DataEnd),'iBoxx inputs'!A6160,IF(AND(dateA=2,A6155&lt;DataEnd),'Bank of England inputs'!A6160,IF(dateA=3,A6155+1,IF(dateA=4,WORKDAY(A6155,1,),WORKDAY(A6155,1,holidayQ)))))</f>
        <v>44691</v>
      </c>
      <c r="B6156" s="35" t="e">
        <f>MATCH(A6156,'iBoxx inputs'!A:A,0)</f>
        <v>#N/A</v>
      </c>
      <c r="C6156" s="35" t="e">
        <f>MATCH(A6156,'Bank of England inputs'!A:A,0)</f>
        <v>#N/A</v>
      </c>
      <c r="D6156" s="6" t="e">
        <f>IF($A6156&gt;DataEnd,NA(),IFERROR(INDEX('iBoxx inputs'!B:B,MATCH($A6156,'iBoxx inputs'!$A:$A,0)),D6155))</f>
        <v>#N/A</v>
      </c>
      <c r="E6156" s="6" t="e">
        <f>IF($A6156&gt;DataEnd,NA(),IFERROR(INDEX('iBoxx inputs'!C:C,MATCH($A6156,'iBoxx inputs'!$A:$A,0)),E6155))</f>
        <v>#N/A</v>
      </c>
      <c r="F6156" s="6" t="e">
        <f>IF($A6156&gt;DataEnd,NA(),IFERROR(INDEX('Bank of England inputs'!D:D,MATCH($A6156,'Bank of England inputs'!$A:$A,0),0),F6155))</f>
        <v>#N/A</v>
      </c>
      <c r="G6156" s="19"/>
      <c r="H6156" s="5">
        <f t="shared" si="561"/>
        <v>44691</v>
      </c>
      <c r="I6156" s="6" t="e">
        <f t="shared" si="562"/>
        <v>#N/A</v>
      </c>
      <c r="J6156" s="6" t="e">
        <f t="shared" si="563"/>
        <v>#N/A</v>
      </c>
      <c r="K6156" s="19">
        <f t="shared" si="559"/>
        <v>2527</v>
      </c>
      <c r="L6156" s="6" t="e">
        <f t="shared" ca="1" si="560"/>
        <v>#N/A</v>
      </c>
    </row>
    <row r="6157" spans="1:12" x14ac:dyDescent="0.2">
      <c r="A6157" s="5">
        <f>IF(AND(dateA=1,A6156&lt;DataEnd),'iBoxx inputs'!A6161,IF(AND(dateA=2,A6156&lt;DataEnd),'Bank of England inputs'!A6161,IF(dateA=3,A6156+1,IF(dateA=4,WORKDAY(A6156,1,),WORKDAY(A6156,1,holidayQ)))))</f>
        <v>44692</v>
      </c>
      <c r="B6157" s="35" t="e">
        <f>MATCH(A6157,'iBoxx inputs'!A:A,0)</f>
        <v>#N/A</v>
      </c>
      <c r="C6157" s="35" t="e">
        <f>MATCH(A6157,'Bank of England inputs'!A:A,0)</f>
        <v>#N/A</v>
      </c>
      <c r="D6157" s="6" t="e">
        <f>IF($A6157&gt;DataEnd,NA(),IFERROR(INDEX('iBoxx inputs'!B:B,MATCH($A6157,'iBoxx inputs'!$A:$A,0)),D6156))</f>
        <v>#N/A</v>
      </c>
      <c r="E6157" s="6" t="e">
        <f>IF($A6157&gt;DataEnd,NA(),IFERROR(INDEX('iBoxx inputs'!C:C,MATCH($A6157,'iBoxx inputs'!$A:$A,0)),E6156))</f>
        <v>#N/A</v>
      </c>
      <c r="F6157" s="6" t="e">
        <f>IF($A6157&gt;DataEnd,NA(),IFERROR(INDEX('Bank of England inputs'!D:D,MATCH($A6157,'Bank of England inputs'!$A:$A,0),0),F6156))</f>
        <v>#N/A</v>
      </c>
      <c r="G6157" s="19"/>
      <c r="H6157" s="5">
        <f t="shared" si="561"/>
        <v>44692</v>
      </c>
      <c r="I6157" s="6" t="e">
        <f t="shared" si="562"/>
        <v>#N/A</v>
      </c>
      <c r="J6157" s="6" t="e">
        <f t="shared" si="563"/>
        <v>#N/A</v>
      </c>
      <c r="K6157" s="19">
        <f t="shared" si="559"/>
        <v>2527</v>
      </c>
      <c r="L6157" s="6" t="e">
        <f t="shared" ca="1" si="560"/>
        <v>#N/A</v>
      </c>
    </row>
    <row r="6158" spans="1:12" x14ac:dyDescent="0.2">
      <c r="A6158" s="5">
        <f>IF(AND(dateA=1,A6157&lt;DataEnd),'iBoxx inputs'!A6162,IF(AND(dateA=2,A6157&lt;DataEnd),'Bank of England inputs'!A6162,IF(dateA=3,A6157+1,IF(dateA=4,WORKDAY(A6157,1,),WORKDAY(A6157,1,holidayQ)))))</f>
        <v>44693</v>
      </c>
      <c r="B6158" s="35" t="e">
        <f>MATCH(A6158,'iBoxx inputs'!A:A,0)</f>
        <v>#N/A</v>
      </c>
      <c r="C6158" s="35" t="e">
        <f>MATCH(A6158,'Bank of England inputs'!A:A,0)</f>
        <v>#N/A</v>
      </c>
      <c r="D6158" s="6" t="e">
        <f>IF($A6158&gt;DataEnd,NA(),IFERROR(INDEX('iBoxx inputs'!B:B,MATCH($A6158,'iBoxx inputs'!$A:$A,0)),D6157))</f>
        <v>#N/A</v>
      </c>
      <c r="E6158" s="6" t="e">
        <f>IF($A6158&gt;DataEnd,NA(),IFERROR(INDEX('iBoxx inputs'!C:C,MATCH($A6158,'iBoxx inputs'!$A:$A,0)),E6157))</f>
        <v>#N/A</v>
      </c>
      <c r="F6158" s="6" t="e">
        <f>IF($A6158&gt;DataEnd,NA(),IFERROR(INDEX('Bank of England inputs'!D:D,MATCH($A6158,'Bank of England inputs'!$A:$A,0),0),F6157))</f>
        <v>#N/A</v>
      </c>
      <c r="G6158" s="19"/>
      <c r="H6158" s="5">
        <f t="shared" si="561"/>
        <v>44693</v>
      </c>
      <c r="I6158" s="6" t="e">
        <f t="shared" si="562"/>
        <v>#N/A</v>
      </c>
      <c r="J6158" s="6" t="e">
        <f t="shared" si="563"/>
        <v>#N/A</v>
      </c>
      <c r="K6158" s="19">
        <f t="shared" si="559"/>
        <v>2528</v>
      </c>
      <c r="L6158" s="6" t="e">
        <f t="shared" ca="1" si="560"/>
        <v>#N/A</v>
      </c>
    </row>
    <row r="6159" spans="1:12" x14ac:dyDescent="0.2">
      <c r="A6159" s="5">
        <f>IF(AND(dateA=1,A6158&lt;DataEnd),'iBoxx inputs'!A6163,IF(AND(dateA=2,A6158&lt;DataEnd),'Bank of England inputs'!A6163,IF(dateA=3,A6158+1,IF(dateA=4,WORKDAY(A6158,1,),WORKDAY(A6158,1,holidayQ)))))</f>
        <v>44694</v>
      </c>
      <c r="B6159" s="35" t="e">
        <f>MATCH(A6159,'iBoxx inputs'!A:A,0)</f>
        <v>#N/A</v>
      </c>
      <c r="C6159" s="35" t="e">
        <f>MATCH(A6159,'Bank of England inputs'!A:A,0)</f>
        <v>#N/A</v>
      </c>
      <c r="D6159" s="6" t="e">
        <f>IF($A6159&gt;DataEnd,NA(),IFERROR(INDEX('iBoxx inputs'!B:B,MATCH($A6159,'iBoxx inputs'!$A:$A,0)),D6158))</f>
        <v>#N/A</v>
      </c>
      <c r="E6159" s="6" t="e">
        <f>IF($A6159&gt;DataEnd,NA(),IFERROR(INDEX('iBoxx inputs'!C:C,MATCH($A6159,'iBoxx inputs'!$A:$A,0)),E6158))</f>
        <v>#N/A</v>
      </c>
      <c r="F6159" s="6" t="e">
        <f>IF($A6159&gt;DataEnd,NA(),IFERROR(INDEX('Bank of England inputs'!D:D,MATCH($A6159,'Bank of England inputs'!$A:$A,0),0),F6158))</f>
        <v>#N/A</v>
      </c>
      <c r="G6159" s="19"/>
      <c r="H6159" s="5">
        <f t="shared" si="561"/>
        <v>44694</v>
      </c>
      <c r="I6159" s="6" t="e">
        <f t="shared" si="562"/>
        <v>#N/A</v>
      </c>
      <c r="J6159" s="6" t="e">
        <f t="shared" si="563"/>
        <v>#N/A</v>
      </c>
      <c r="K6159" s="19">
        <f t="shared" si="559"/>
        <v>2529</v>
      </c>
      <c r="L6159" s="6" t="e">
        <f t="shared" ca="1" si="560"/>
        <v>#N/A</v>
      </c>
    </row>
    <row r="6160" spans="1:12" x14ac:dyDescent="0.2">
      <c r="A6160" s="5">
        <f>IF(AND(dateA=1,A6159&lt;DataEnd),'iBoxx inputs'!A6164,IF(AND(dateA=2,A6159&lt;DataEnd),'Bank of England inputs'!A6164,IF(dateA=3,A6159+1,IF(dateA=4,WORKDAY(A6159,1,),WORKDAY(A6159,1,holidayQ)))))</f>
        <v>44697</v>
      </c>
      <c r="B6160" s="35" t="e">
        <f>MATCH(A6160,'iBoxx inputs'!A:A,0)</f>
        <v>#N/A</v>
      </c>
      <c r="C6160" s="35" t="e">
        <f>MATCH(A6160,'Bank of England inputs'!A:A,0)</f>
        <v>#N/A</v>
      </c>
      <c r="D6160" s="6" t="e">
        <f>IF($A6160&gt;DataEnd,NA(),IFERROR(INDEX('iBoxx inputs'!B:B,MATCH($A6160,'iBoxx inputs'!$A:$A,0)),D6159))</f>
        <v>#N/A</v>
      </c>
      <c r="E6160" s="6" t="e">
        <f>IF($A6160&gt;DataEnd,NA(),IFERROR(INDEX('iBoxx inputs'!C:C,MATCH($A6160,'iBoxx inputs'!$A:$A,0)),E6159))</f>
        <v>#N/A</v>
      </c>
      <c r="F6160" s="6" t="e">
        <f>IF($A6160&gt;DataEnd,NA(),IFERROR(INDEX('Bank of England inputs'!D:D,MATCH($A6160,'Bank of England inputs'!$A:$A,0),0),F6159))</f>
        <v>#N/A</v>
      </c>
      <c r="G6160" s="19"/>
      <c r="H6160" s="5">
        <f t="shared" si="561"/>
        <v>44697</v>
      </c>
      <c r="I6160" s="6" t="e">
        <f t="shared" si="562"/>
        <v>#N/A</v>
      </c>
      <c r="J6160" s="6" t="e">
        <f t="shared" si="563"/>
        <v>#N/A</v>
      </c>
      <c r="K6160" s="19">
        <f t="shared" si="559"/>
        <v>2527</v>
      </c>
      <c r="L6160" s="6" t="e">
        <f t="shared" ca="1" si="560"/>
        <v>#N/A</v>
      </c>
    </row>
    <row r="6161" spans="1:12" x14ac:dyDescent="0.2">
      <c r="A6161" s="5">
        <f>IF(AND(dateA=1,A6160&lt;DataEnd),'iBoxx inputs'!A6165,IF(AND(dateA=2,A6160&lt;DataEnd),'Bank of England inputs'!A6165,IF(dateA=3,A6160+1,IF(dateA=4,WORKDAY(A6160,1,),WORKDAY(A6160,1,holidayQ)))))</f>
        <v>44698</v>
      </c>
      <c r="B6161" s="35" t="e">
        <f>MATCH(A6161,'iBoxx inputs'!A:A,0)</f>
        <v>#N/A</v>
      </c>
      <c r="C6161" s="35" t="e">
        <f>MATCH(A6161,'Bank of England inputs'!A:A,0)</f>
        <v>#N/A</v>
      </c>
      <c r="D6161" s="6" t="e">
        <f>IF($A6161&gt;DataEnd,NA(),IFERROR(INDEX('iBoxx inputs'!B:B,MATCH($A6161,'iBoxx inputs'!$A:$A,0)),D6160))</f>
        <v>#N/A</v>
      </c>
      <c r="E6161" s="6" t="e">
        <f>IF($A6161&gt;DataEnd,NA(),IFERROR(INDEX('iBoxx inputs'!C:C,MATCH($A6161,'iBoxx inputs'!$A:$A,0)),E6160))</f>
        <v>#N/A</v>
      </c>
      <c r="F6161" s="6" t="e">
        <f>IF($A6161&gt;DataEnd,NA(),IFERROR(INDEX('Bank of England inputs'!D:D,MATCH($A6161,'Bank of England inputs'!$A:$A,0),0),F6160))</f>
        <v>#N/A</v>
      </c>
      <c r="G6161" s="19"/>
      <c r="H6161" s="5">
        <f t="shared" si="561"/>
        <v>44698</v>
      </c>
      <c r="I6161" s="6" t="e">
        <f t="shared" si="562"/>
        <v>#N/A</v>
      </c>
      <c r="J6161" s="6" t="e">
        <f t="shared" si="563"/>
        <v>#N/A</v>
      </c>
      <c r="K6161" s="19">
        <f t="shared" si="559"/>
        <v>2527</v>
      </c>
      <c r="L6161" s="6" t="e">
        <f t="shared" ca="1" si="560"/>
        <v>#N/A</v>
      </c>
    </row>
    <row r="6162" spans="1:12" x14ac:dyDescent="0.2">
      <c r="A6162" s="5">
        <f>IF(AND(dateA=1,A6161&lt;DataEnd),'iBoxx inputs'!A6166,IF(AND(dateA=2,A6161&lt;DataEnd),'Bank of England inputs'!A6166,IF(dateA=3,A6161+1,IF(dateA=4,WORKDAY(A6161,1,),WORKDAY(A6161,1,holidayQ)))))</f>
        <v>44699</v>
      </c>
      <c r="B6162" s="35" t="e">
        <f>MATCH(A6162,'iBoxx inputs'!A:A,0)</f>
        <v>#N/A</v>
      </c>
      <c r="C6162" s="35" t="e">
        <f>MATCH(A6162,'Bank of England inputs'!A:A,0)</f>
        <v>#N/A</v>
      </c>
      <c r="D6162" s="6" t="e">
        <f>IF($A6162&gt;DataEnd,NA(),IFERROR(INDEX('iBoxx inputs'!B:B,MATCH($A6162,'iBoxx inputs'!$A:$A,0)),D6161))</f>
        <v>#N/A</v>
      </c>
      <c r="E6162" s="6" t="e">
        <f>IF($A6162&gt;DataEnd,NA(),IFERROR(INDEX('iBoxx inputs'!C:C,MATCH($A6162,'iBoxx inputs'!$A:$A,0)),E6161))</f>
        <v>#N/A</v>
      </c>
      <c r="F6162" s="6" t="e">
        <f>IF($A6162&gt;DataEnd,NA(),IFERROR(INDEX('Bank of England inputs'!D:D,MATCH($A6162,'Bank of England inputs'!$A:$A,0),0),F6161))</f>
        <v>#N/A</v>
      </c>
      <c r="G6162" s="19"/>
      <c r="H6162" s="5">
        <f t="shared" si="561"/>
        <v>44699</v>
      </c>
      <c r="I6162" s="6" t="e">
        <f t="shared" si="562"/>
        <v>#N/A</v>
      </c>
      <c r="J6162" s="6" t="e">
        <f t="shared" si="563"/>
        <v>#N/A</v>
      </c>
      <c r="K6162" s="19">
        <f t="shared" si="559"/>
        <v>2527</v>
      </c>
      <c r="L6162" s="6" t="e">
        <f t="shared" ca="1" si="560"/>
        <v>#N/A</v>
      </c>
    </row>
    <row r="6163" spans="1:12" x14ac:dyDescent="0.2">
      <c r="A6163" s="5">
        <f>IF(AND(dateA=1,A6162&lt;DataEnd),'iBoxx inputs'!A6167,IF(AND(dateA=2,A6162&lt;DataEnd),'Bank of England inputs'!A6167,IF(dateA=3,A6162+1,IF(dateA=4,WORKDAY(A6162,1,),WORKDAY(A6162,1,holidayQ)))))</f>
        <v>44700</v>
      </c>
      <c r="B6163" s="35" t="e">
        <f>MATCH(A6163,'iBoxx inputs'!A:A,0)</f>
        <v>#N/A</v>
      </c>
      <c r="C6163" s="35" t="e">
        <f>MATCH(A6163,'Bank of England inputs'!A:A,0)</f>
        <v>#N/A</v>
      </c>
      <c r="D6163" s="6" t="e">
        <f>IF($A6163&gt;DataEnd,NA(),IFERROR(INDEX('iBoxx inputs'!B:B,MATCH($A6163,'iBoxx inputs'!$A:$A,0)),D6162))</f>
        <v>#N/A</v>
      </c>
      <c r="E6163" s="6" t="e">
        <f>IF($A6163&gt;DataEnd,NA(),IFERROR(INDEX('iBoxx inputs'!C:C,MATCH($A6163,'iBoxx inputs'!$A:$A,0)),E6162))</f>
        <v>#N/A</v>
      </c>
      <c r="F6163" s="6" t="e">
        <f>IF($A6163&gt;DataEnd,NA(),IFERROR(INDEX('Bank of England inputs'!D:D,MATCH($A6163,'Bank of England inputs'!$A:$A,0),0),F6162))</f>
        <v>#N/A</v>
      </c>
      <c r="G6163" s="19"/>
      <c r="H6163" s="5">
        <f t="shared" si="561"/>
        <v>44700</v>
      </c>
      <c r="I6163" s="6" t="e">
        <f t="shared" si="562"/>
        <v>#N/A</v>
      </c>
      <c r="J6163" s="6" t="e">
        <f t="shared" si="563"/>
        <v>#N/A</v>
      </c>
      <c r="K6163" s="19">
        <f t="shared" si="559"/>
        <v>2528</v>
      </c>
      <c r="L6163" s="6" t="e">
        <f t="shared" ca="1" si="560"/>
        <v>#N/A</v>
      </c>
    </row>
    <row r="6164" spans="1:12" x14ac:dyDescent="0.2">
      <c r="A6164" s="5">
        <f>IF(AND(dateA=1,A6163&lt;DataEnd),'iBoxx inputs'!A6168,IF(AND(dateA=2,A6163&lt;DataEnd),'Bank of England inputs'!A6168,IF(dateA=3,A6163+1,IF(dateA=4,WORKDAY(A6163,1,),WORKDAY(A6163,1,holidayQ)))))</f>
        <v>44701</v>
      </c>
      <c r="B6164" s="35" t="e">
        <f>MATCH(A6164,'iBoxx inputs'!A:A,0)</f>
        <v>#N/A</v>
      </c>
      <c r="C6164" s="35" t="e">
        <f>MATCH(A6164,'Bank of England inputs'!A:A,0)</f>
        <v>#N/A</v>
      </c>
      <c r="D6164" s="6" t="e">
        <f>IF($A6164&gt;DataEnd,NA(),IFERROR(INDEX('iBoxx inputs'!B:B,MATCH($A6164,'iBoxx inputs'!$A:$A,0)),D6163))</f>
        <v>#N/A</v>
      </c>
      <c r="E6164" s="6" t="e">
        <f>IF($A6164&gt;DataEnd,NA(),IFERROR(INDEX('iBoxx inputs'!C:C,MATCH($A6164,'iBoxx inputs'!$A:$A,0)),E6163))</f>
        <v>#N/A</v>
      </c>
      <c r="F6164" s="6" t="e">
        <f>IF($A6164&gt;DataEnd,NA(),IFERROR(INDEX('Bank of England inputs'!D:D,MATCH($A6164,'Bank of England inputs'!$A:$A,0),0),F6163))</f>
        <v>#N/A</v>
      </c>
      <c r="G6164" s="19"/>
      <c r="H6164" s="5">
        <f t="shared" si="561"/>
        <v>44701</v>
      </c>
      <c r="I6164" s="6" t="e">
        <f t="shared" si="562"/>
        <v>#N/A</v>
      </c>
      <c r="J6164" s="6" t="e">
        <f t="shared" si="563"/>
        <v>#N/A</v>
      </c>
      <c r="K6164" s="19">
        <f t="shared" si="559"/>
        <v>2529</v>
      </c>
      <c r="L6164" s="6" t="e">
        <f t="shared" ca="1" si="560"/>
        <v>#N/A</v>
      </c>
    </row>
    <row r="6165" spans="1:12" x14ac:dyDescent="0.2">
      <c r="A6165" s="5">
        <f>IF(AND(dateA=1,A6164&lt;DataEnd),'iBoxx inputs'!A6169,IF(AND(dateA=2,A6164&lt;DataEnd),'Bank of England inputs'!A6169,IF(dateA=3,A6164+1,IF(dateA=4,WORKDAY(A6164,1,),WORKDAY(A6164,1,holidayQ)))))</f>
        <v>44704</v>
      </c>
      <c r="B6165" s="35" t="e">
        <f>MATCH(A6165,'iBoxx inputs'!A:A,0)</f>
        <v>#N/A</v>
      </c>
      <c r="C6165" s="35" t="e">
        <f>MATCH(A6165,'Bank of England inputs'!A:A,0)</f>
        <v>#N/A</v>
      </c>
      <c r="D6165" s="6" t="e">
        <f>IF($A6165&gt;DataEnd,NA(),IFERROR(INDEX('iBoxx inputs'!B:B,MATCH($A6165,'iBoxx inputs'!$A:$A,0)),D6164))</f>
        <v>#N/A</v>
      </c>
      <c r="E6165" s="6" t="e">
        <f>IF($A6165&gt;DataEnd,NA(),IFERROR(INDEX('iBoxx inputs'!C:C,MATCH($A6165,'iBoxx inputs'!$A:$A,0)),E6164))</f>
        <v>#N/A</v>
      </c>
      <c r="F6165" s="6" t="e">
        <f>IF($A6165&gt;DataEnd,NA(),IFERROR(INDEX('Bank of England inputs'!D:D,MATCH($A6165,'Bank of England inputs'!$A:$A,0),0),F6164))</f>
        <v>#N/A</v>
      </c>
      <c r="G6165" s="19"/>
      <c r="H6165" s="5">
        <f t="shared" si="561"/>
        <v>44704</v>
      </c>
      <c r="I6165" s="6" t="e">
        <f t="shared" si="562"/>
        <v>#N/A</v>
      </c>
      <c r="J6165" s="6" t="e">
        <f t="shared" si="563"/>
        <v>#N/A</v>
      </c>
      <c r="K6165" s="19">
        <f t="shared" si="559"/>
        <v>2527</v>
      </c>
      <c r="L6165" s="6" t="e">
        <f t="shared" ca="1" si="560"/>
        <v>#N/A</v>
      </c>
    </row>
    <row r="6166" spans="1:12" x14ac:dyDescent="0.2">
      <c r="A6166" s="5">
        <f>IF(AND(dateA=1,A6165&lt;DataEnd),'iBoxx inputs'!A6170,IF(AND(dateA=2,A6165&lt;DataEnd),'Bank of England inputs'!A6170,IF(dateA=3,A6165+1,IF(dateA=4,WORKDAY(A6165,1,),WORKDAY(A6165,1,holidayQ)))))</f>
        <v>44705</v>
      </c>
      <c r="B6166" s="35" t="e">
        <f>MATCH(A6166,'iBoxx inputs'!A:A,0)</f>
        <v>#N/A</v>
      </c>
      <c r="C6166" s="35" t="e">
        <f>MATCH(A6166,'Bank of England inputs'!A:A,0)</f>
        <v>#N/A</v>
      </c>
      <c r="D6166" s="6" t="e">
        <f>IF($A6166&gt;DataEnd,NA(),IFERROR(INDEX('iBoxx inputs'!B:B,MATCH($A6166,'iBoxx inputs'!$A:$A,0)),D6165))</f>
        <v>#N/A</v>
      </c>
      <c r="E6166" s="6" t="e">
        <f>IF($A6166&gt;DataEnd,NA(),IFERROR(INDEX('iBoxx inputs'!C:C,MATCH($A6166,'iBoxx inputs'!$A:$A,0)),E6165))</f>
        <v>#N/A</v>
      </c>
      <c r="F6166" s="6" t="e">
        <f>IF($A6166&gt;DataEnd,NA(),IFERROR(INDEX('Bank of England inputs'!D:D,MATCH($A6166,'Bank of England inputs'!$A:$A,0),0),F6165))</f>
        <v>#N/A</v>
      </c>
      <c r="G6166" s="19"/>
      <c r="H6166" s="5">
        <f t="shared" si="561"/>
        <v>44705</v>
      </c>
      <c r="I6166" s="6" t="e">
        <f t="shared" si="562"/>
        <v>#N/A</v>
      </c>
      <c r="J6166" s="6" t="e">
        <f t="shared" si="563"/>
        <v>#N/A</v>
      </c>
      <c r="K6166" s="19">
        <f t="shared" ref="K6166:K6229" si="564">IF(trailing_period=0,1,ROW()-MATCH(EDATE(A6166,-trailing_period),A:A,1))</f>
        <v>2527</v>
      </c>
      <c r="L6166" s="6" t="e">
        <f t="shared" ref="L6166:L6229" ca="1" si="565">AVERAGE(OFFSET(J6166,-$K6166+1,0,$K6166,))</f>
        <v>#N/A</v>
      </c>
    </row>
    <row r="6167" spans="1:12" x14ac:dyDescent="0.2">
      <c r="A6167" s="5">
        <f>IF(AND(dateA=1,A6166&lt;DataEnd),'iBoxx inputs'!A6171,IF(AND(dateA=2,A6166&lt;DataEnd),'Bank of England inputs'!A6171,IF(dateA=3,A6166+1,IF(dateA=4,WORKDAY(A6166,1,),WORKDAY(A6166,1,holidayQ)))))</f>
        <v>44706</v>
      </c>
      <c r="B6167" s="35" t="e">
        <f>MATCH(A6167,'iBoxx inputs'!A:A,0)</f>
        <v>#N/A</v>
      </c>
      <c r="C6167" s="35" t="e">
        <f>MATCH(A6167,'Bank of England inputs'!A:A,0)</f>
        <v>#N/A</v>
      </c>
      <c r="D6167" s="6" t="e">
        <f>IF($A6167&gt;DataEnd,NA(),IFERROR(INDEX('iBoxx inputs'!B:B,MATCH($A6167,'iBoxx inputs'!$A:$A,0)),D6166))</f>
        <v>#N/A</v>
      </c>
      <c r="E6167" s="6" t="e">
        <f>IF($A6167&gt;DataEnd,NA(),IFERROR(INDEX('iBoxx inputs'!C:C,MATCH($A6167,'iBoxx inputs'!$A:$A,0)),E6166))</f>
        <v>#N/A</v>
      </c>
      <c r="F6167" s="6" t="e">
        <f>IF($A6167&gt;DataEnd,NA(),IFERROR(INDEX('Bank of England inputs'!D:D,MATCH($A6167,'Bank of England inputs'!$A:$A,0),0),F6166))</f>
        <v>#N/A</v>
      </c>
      <c r="G6167" s="19"/>
      <c r="H6167" s="5">
        <f t="shared" si="561"/>
        <v>44706</v>
      </c>
      <c r="I6167" s="6" t="e">
        <f t="shared" si="562"/>
        <v>#N/A</v>
      </c>
      <c r="J6167" s="6" t="e">
        <f t="shared" si="563"/>
        <v>#N/A</v>
      </c>
      <c r="K6167" s="19">
        <f t="shared" si="564"/>
        <v>2527</v>
      </c>
      <c r="L6167" s="6" t="e">
        <f t="shared" ca="1" si="565"/>
        <v>#N/A</v>
      </c>
    </row>
    <row r="6168" spans="1:12" x14ac:dyDescent="0.2">
      <c r="A6168" s="5">
        <f>IF(AND(dateA=1,A6167&lt;DataEnd),'iBoxx inputs'!A6172,IF(AND(dateA=2,A6167&lt;DataEnd),'Bank of England inputs'!A6172,IF(dateA=3,A6167+1,IF(dateA=4,WORKDAY(A6167,1,),WORKDAY(A6167,1,holidayQ)))))</f>
        <v>44707</v>
      </c>
      <c r="B6168" s="35" t="e">
        <f>MATCH(A6168,'iBoxx inputs'!A:A,0)</f>
        <v>#N/A</v>
      </c>
      <c r="C6168" s="35" t="e">
        <f>MATCH(A6168,'Bank of England inputs'!A:A,0)</f>
        <v>#N/A</v>
      </c>
      <c r="D6168" s="6" t="e">
        <f>IF($A6168&gt;DataEnd,NA(),IFERROR(INDEX('iBoxx inputs'!B:B,MATCH($A6168,'iBoxx inputs'!$A:$A,0)),D6167))</f>
        <v>#N/A</v>
      </c>
      <c r="E6168" s="6" t="e">
        <f>IF($A6168&gt;DataEnd,NA(),IFERROR(INDEX('iBoxx inputs'!C:C,MATCH($A6168,'iBoxx inputs'!$A:$A,0)),E6167))</f>
        <v>#N/A</v>
      </c>
      <c r="F6168" s="6" t="e">
        <f>IF($A6168&gt;DataEnd,NA(),IFERROR(INDEX('Bank of England inputs'!D:D,MATCH($A6168,'Bank of England inputs'!$A:$A,0),0),F6167))</f>
        <v>#N/A</v>
      </c>
      <c r="G6168" s="19"/>
      <c r="H6168" s="5">
        <f t="shared" si="561"/>
        <v>44707</v>
      </c>
      <c r="I6168" s="6" t="e">
        <f t="shared" si="562"/>
        <v>#N/A</v>
      </c>
      <c r="J6168" s="6" t="e">
        <f t="shared" si="563"/>
        <v>#N/A</v>
      </c>
      <c r="K6168" s="19">
        <f t="shared" si="564"/>
        <v>2528</v>
      </c>
      <c r="L6168" s="6" t="e">
        <f t="shared" ca="1" si="565"/>
        <v>#N/A</v>
      </c>
    </row>
    <row r="6169" spans="1:12" x14ac:dyDescent="0.2">
      <c r="A6169" s="5">
        <f>IF(AND(dateA=1,A6168&lt;DataEnd),'iBoxx inputs'!A6173,IF(AND(dateA=2,A6168&lt;DataEnd),'Bank of England inputs'!A6173,IF(dateA=3,A6168+1,IF(dateA=4,WORKDAY(A6168,1,),WORKDAY(A6168,1,holidayQ)))))</f>
        <v>44708</v>
      </c>
      <c r="B6169" s="35" t="e">
        <f>MATCH(A6169,'iBoxx inputs'!A:A,0)</f>
        <v>#N/A</v>
      </c>
      <c r="C6169" s="35" t="e">
        <f>MATCH(A6169,'Bank of England inputs'!A:A,0)</f>
        <v>#N/A</v>
      </c>
      <c r="D6169" s="6" t="e">
        <f>IF($A6169&gt;DataEnd,NA(),IFERROR(INDEX('iBoxx inputs'!B:B,MATCH($A6169,'iBoxx inputs'!$A:$A,0)),D6168))</f>
        <v>#N/A</v>
      </c>
      <c r="E6169" s="6" t="e">
        <f>IF($A6169&gt;DataEnd,NA(),IFERROR(INDEX('iBoxx inputs'!C:C,MATCH($A6169,'iBoxx inputs'!$A:$A,0)),E6168))</f>
        <v>#N/A</v>
      </c>
      <c r="F6169" s="6" t="e">
        <f>IF($A6169&gt;DataEnd,NA(),IFERROR(INDEX('Bank of England inputs'!D:D,MATCH($A6169,'Bank of England inputs'!$A:$A,0),0),F6168))</f>
        <v>#N/A</v>
      </c>
      <c r="G6169" s="19"/>
      <c r="H6169" s="5">
        <f t="shared" si="561"/>
        <v>44708</v>
      </c>
      <c r="I6169" s="6" t="e">
        <f t="shared" si="562"/>
        <v>#N/A</v>
      </c>
      <c r="J6169" s="6" t="e">
        <f t="shared" si="563"/>
        <v>#N/A</v>
      </c>
      <c r="K6169" s="19">
        <f t="shared" si="564"/>
        <v>2529</v>
      </c>
      <c r="L6169" s="6" t="e">
        <f t="shared" ca="1" si="565"/>
        <v>#N/A</v>
      </c>
    </row>
    <row r="6170" spans="1:12" x14ac:dyDescent="0.2">
      <c r="A6170" s="5">
        <f>IF(AND(dateA=1,A6169&lt;DataEnd),'iBoxx inputs'!A6174,IF(AND(dateA=2,A6169&lt;DataEnd),'Bank of England inputs'!A6174,IF(dateA=3,A6169+1,IF(dateA=4,WORKDAY(A6169,1,),WORKDAY(A6169,1,holidayQ)))))</f>
        <v>44712</v>
      </c>
      <c r="B6170" s="35" t="e">
        <f>MATCH(A6170,'iBoxx inputs'!A:A,0)</f>
        <v>#N/A</v>
      </c>
      <c r="C6170" s="35" t="e">
        <f>MATCH(A6170,'Bank of England inputs'!A:A,0)</f>
        <v>#N/A</v>
      </c>
      <c r="D6170" s="6" t="e">
        <f>IF($A6170&gt;DataEnd,NA(),IFERROR(INDEX('iBoxx inputs'!B:B,MATCH($A6170,'iBoxx inputs'!$A:$A,0)),D6169))</f>
        <v>#N/A</v>
      </c>
      <c r="E6170" s="6" t="e">
        <f>IF($A6170&gt;DataEnd,NA(),IFERROR(INDEX('iBoxx inputs'!C:C,MATCH($A6170,'iBoxx inputs'!$A:$A,0)),E6169))</f>
        <v>#N/A</v>
      </c>
      <c r="F6170" s="6" t="e">
        <f>IF($A6170&gt;DataEnd,NA(),IFERROR(INDEX('Bank of England inputs'!D:D,MATCH($A6170,'Bank of England inputs'!$A:$A,0),0),F6169))</f>
        <v>#N/A</v>
      </c>
      <c r="G6170" s="19"/>
      <c r="H6170" s="5">
        <f t="shared" si="561"/>
        <v>44712</v>
      </c>
      <c r="I6170" s="6" t="e">
        <f t="shared" si="562"/>
        <v>#N/A</v>
      </c>
      <c r="J6170" s="6" t="e">
        <f t="shared" si="563"/>
        <v>#N/A</v>
      </c>
      <c r="K6170" s="19">
        <f t="shared" si="564"/>
        <v>2526</v>
      </c>
      <c r="L6170" s="6" t="e">
        <f t="shared" ca="1" si="565"/>
        <v>#N/A</v>
      </c>
    </row>
    <row r="6171" spans="1:12" x14ac:dyDescent="0.2">
      <c r="A6171" s="5">
        <f>IF(AND(dateA=1,A6170&lt;DataEnd),'iBoxx inputs'!A6175,IF(AND(dateA=2,A6170&lt;DataEnd),'Bank of England inputs'!A6175,IF(dateA=3,A6170+1,IF(dateA=4,WORKDAY(A6170,1,),WORKDAY(A6170,1,holidayQ)))))</f>
        <v>44713</v>
      </c>
      <c r="B6171" s="35" t="e">
        <f>MATCH(A6171,'iBoxx inputs'!A:A,0)</f>
        <v>#N/A</v>
      </c>
      <c r="C6171" s="35" t="e">
        <f>MATCH(A6171,'Bank of England inputs'!A:A,0)</f>
        <v>#N/A</v>
      </c>
      <c r="D6171" s="6" t="e">
        <f>IF($A6171&gt;DataEnd,NA(),IFERROR(INDEX('iBoxx inputs'!B:B,MATCH($A6171,'iBoxx inputs'!$A:$A,0)),D6170))</f>
        <v>#N/A</v>
      </c>
      <c r="E6171" s="6" t="e">
        <f>IF($A6171&gt;DataEnd,NA(),IFERROR(INDEX('iBoxx inputs'!C:C,MATCH($A6171,'iBoxx inputs'!$A:$A,0)),E6170))</f>
        <v>#N/A</v>
      </c>
      <c r="F6171" s="6" t="e">
        <f>IF($A6171&gt;DataEnd,NA(),IFERROR(INDEX('Bank of England inputs'!D:D,MATCH($A6171,'Bank of England inputs'!$A:$A,0),0),F6170))</f>
        <v>#N/A</v>
      </c>
      <c r="G6171" s="19"/>
      <c r="H6171" s="5">
        <f t="shared" si="561"/>
        <v>44713</v>
      </c>
      <c r="I6171" s="6" t="e">
        <f t="shared" si="562"/>
        <v>#N/A</v>
      </c>
      <c r="J6171" s="6" t="e">
        <f t="shared" si="563"/>
        <v>#N/A</v>
      </c>
      <c r="K6171" s="19">
        <f t="shared" si="564"/>
        <v>2526</v>
      </c>
      <c r="L6171" s="6" t="e">
        <f t="shared" ca="1" si="565"/>
        <v>#N/A</v>
      </c>
    </row>
    <row r="6172" spans="1:12" x14ac:dyDescent="0.2">
      <c r="A6172" s="5">
        <f>IF(AND(dateA=1,A6171&lt;DataEnd),'iBoxx inputs'!A6176,IF(AND(dateA=2,A6171&lt;DataEnd),'Bank of England inputs'!A6176,IF(dateA=3,A6171+1,IF(dateA=4,WORKDAY(A6171,1,),WORKDAY(A6171,1,holidayQ)))))</f>
        <v>44714</v>
      </c>
      <c r="B6172" s="35" t="e">
        <f>MATCH(A6172,'iBoxx inputs'!A:A,0)</f>
        <v>#N/A</v>
      </c>
      <c r="C6172" s="35" t="e">
        <f>MATCH(A6172,'Bank of England inputs'!A:A,0)</f>
        <v>#N/A</v>
      </c>
      <c r="D6172" s="6" t="e">
        <f>IF($A6172&gt;DataEnd,NA(),IFERROR(INDEX('iBoxx inputs'!B:B,MATCH($A6172,'iBoxx inputs'!$A:$A,0)),D6171))</f>
        <v>#N/A</v>
      </c>
      <c r="E6172" s="6" t="e">
        <f>IF($A6172&gt;DataEnd,NA(),IFERROR(INDEX('iBoxx inputs'!C:C,MATCH($A6172,'iBoxx inputs'!$A:$A,0)),E6171))</f>
        <v>#N/A</v>
      </c>
      <c r="F6172" s="6" t="e">
        <f>IF($A6172&gt;DataEnd,NA(),IFERROR(INDEX('Bank of England inputs'!D:D,MATCH($A6172,'Bank of England inputs'!$A:$A,0),0),F6171))</f>
        <v>#N/A</v>
      </c>
      <c r="G6172" s="19"/>
      <c r="H6172" s="5">
        <f t="shared" si="561"/>
        <v>44714</v>
      </c>
      <c r="I6172" s="6" t="e">
        <f t="shared" si="562"/>
        <v>#N/A</v>
      </c>
      <c r="J6172" s="6" t="e">
        <f t="shared" si="563"/>
        <v>#N/A</v>
      </c>
      <c r="K6172" s="19">
        <f t="shared" si="564"/>
        <v>2527</v>
      </c>
      <c r="L6172" s="6" t="e">
        <f t="shared" ca="1" si="565"/>
        <v>#N/A</v>
      </c>
    </row>
    <row r="6173" spans="1:12" x14ac:dyDescent="0.2">
      <c r="A6173" s="5">
        <f>IF(AND(dateA=1,A6172&lt;DataEnd),'iBoxx inputs'!A6177,IF(AND(dateA=2,A6172&lt;DataEnd),'Bank of England inputs'!A6177,IF(dateA=3,A6172+1,IF(dateA=4,WORKDAY(A6172,1,),WORKDAY(A6172,1,holidayQ)))))</f>
        <v>44715</v>
      </c>
      <c r="B6173" s="35" t="e">
        <f>MATCH(A6173,'iBoxx inputs'!A:A,0)</f>
        <v>#N/A</v>
      </c>
      <c r="C6173" s="35" t="e">
        <f>MATCH(A6173,'Bank of England inputs'!A:A,0)</f>
        <v>#N/A</v>
      </c>
      <c r="D6173" s="6" t="e">
        <f>IF($A6173&gt;DataEnd,NA(),IFERROR(INDEX('iBoxx inputs'!B:B,MATCH($A6173,'iBoxx inputs'!$A:$A,0)),D6172))</f>
        <v>#N/A</v>
      </c>
      <c r="E6173" s="6" t="e">
        <f>IF($A6173&gt;DataEnd,NA(),IFERROR(INDEX('iBoxx inputs'!C:C,MATCH($A6173,'iBoxx inputs'!$A:$A,0)),E6172))</f>
        <v>#N/A</v>
      </c>
      <c r="F6173" s="6" t="e">
        <f>IF($A6173&gt;DataEnd,NA(),IFERROR(INDEX('Bank of England inputs'!D:D,MATCH($A6173,'Bank of England inputs'!$A:$A,0),0),F6172))</f>
        <v>#N/A</v>
      </c>
      <c r="G6173" s="19"/>
      <c r="H6173" s="5">
        <f t="shared" si="561"/>
        <v>44715</v>
      </c>
      <c r="I6173" s="6" t="e">
        <f t="shared" si="562"/>
        <v>#N/A</v>
      </c>
      <c r="J6173" s="6" t="e">
        <f t="shared" si="563"/>
        <v>#N/A</v>
      </c>
      <c r="K6173" s="19">
        <f t="shared" si="564"/>
        <v>2528</v>
      </c>
      <c r="L6173" s="6" t="e">
        <f t="shared" ca="1" si="565"/>
        <v>#N/A</v>
      </c>
    </row>
    <row r="6174" spans="1:12" x14ac:dyDescent="0.2">
      <c r="A6174" s="5">
        <f>IF(AND(dateA=1,A6173&lt;DataEnd),'iBoxx inputs'!A6178,IF(AND(dateA=2,A6173&lt;DataEnd),'Bank of England inputs'!A6178,IF(dateA=3,A6173+1,IF(dateA=4,WORKDAY(A6173,1,),WORKDAY(A6173,1,holidayQ)))))</f>
        <v>44718</v>
      </c>
      <c r="B6174" s="35" t="e">
        <f>MATCH(A6174,'iBoxx inputs'!A:A,0)</f>
        <v>#N/A</v>
      </c>
      <c r="C6174" s="35" t="e">
        <f>MATCH(A6174,'Bank of England inputs'!A:A,0)</f>
        <v>#N/A</v>
      </c>
      <c r="D6174" s="6" t="e">
        <f>IF($A6174&gt;DataEnd,NA(),IFERROR(INDEX('iBoxx inputs'!B:B,MATCH($A6174,'iBoxx inputs'!$A:$A,0)),D6173))</f>
        <v>#N/A</v>
      </c>
      <c r="E6174" s="6" t="e">
        <f>IF($A6174&gt;DataEnd,NA(),IFERROR(INDEX('iBoxx inputs'!C:C,MATCH($A6174,'iBoxx inputs'!$A:$A,0)),E6173))</f>
        <v>#N/A</v>
      </c>
      <c r="F6174" s="6" t="e">
        <f>IF($A6174&gt;DataEnd,NA(),IFERROR(INDEX('Bank of England inputs'!D:D,MATCH($A6174,'Bank of England inputs'!$A:$A,0),0),F6173))</f>
        <v>#N/A</v>
      </c>
      <c r="G6174" s="19"/>
      <c r="H6174" s="5">
        <f t="shared" si="561"/>
        <v>44718</v>
      </c>
      <c r="I6174" s="6" t="e">
        <f t="shared" si="562"/>
        <v>#N/A</v>
      </c>
      <c r="J6174" s="6" t="e">
        <f t="shared" si="563"/>
        <v>#N/A</v>
      </c>
      <c r="K6174" s="19">
        <f t="shared" si="564"/>
        <v>2528</v>
      </c>
      <c r="L6174" s="6" t="e">
        <f t="shared" ca="1" si="565"/>
        <v>#N/A</v>
      </c>
    </row>
    <row r="6175" spans="1:12" x14ac:dyDescent="0.2">
      <c r="A6175" s="5">
        <f>IF(AND(dateA=1,A6174&lt;DataEnd),'iBoxx inputs'!A6179,IF(AND(dateA=2,A6174&lt;DataEnd),'Bank of England inputs'!A6179,IF(dateA=3,A6174+1,IF(dateA=4,WORKDAY(A6174,1,),WORKDAY(A6174,1,holidayQ)))))</f>
        <v>44719</v>
      </c>
      <c r="B6175" s="35" t="e">
        <f>MATCH(A6175,'iBoxx inputs'!A:A,0)</f>
        <v>#N/A</v>
      </c>
      <c r="C6175" s="35" t="e">
        <f>MATCH(A6175,'Bank of England inputs'!A:A,0)</f>
        <v>#N/A</v>
      </c>
      <c r="D6175" s="6" t="e">
        <f>IF($A6175&gt;DataEnd,NA(),IFERROR(INDEX('iBoxx inputs'!B:B,MATCH($A6175,'iBoxx inputs'!$A:$A,0)),D6174))</f>
        <v>#N/A</v>
      </c>
      <c r="E6175" s="6" t="e">
        <f>IF($A6175&gt;DataEnd,NA(),IFERROR(INDEX('iBoxx inputs'!C:C,MATCH($A6175,'iBoxx inputs'!$A:$A,0)),E6174))</f>
        <v>#N/A</v>
      </c>
      <c r="F6175" s="6" t="e">
        <f>IF($A6175&gt;DataEnd,NA(),IFERROR(INDEX('Bank of England inputs'!D:D,MATCH($A6175,'Bank of England inputs'!$A:$A,0),0),F6174))</f>
        <v>#N/A</v>
      </c>
      <c r="G6175" s="19"/>
      <c r="H6175" s="5">
        <f t="shared" si="561"/>
        <v>44719</v>
      </c>
      <c r="I6175" s="6" t="e">
        <f t="shared" si="562"/>
        <v>#N/A</v>
      </c>
      <c r="J6175" s="6" t="e">
        <f t="shared" si="563"/>
        <v>#N/A</v>
      </c>
      <c r="K6175" s="19">
        <f t="shared" si="564"/>
        <v>2528</v>
      </c>
      <c r="L6175" s="6" t="e">
        <f t="shared" ca="1" si="565"/>
        <v>#N/A</v>
      </c>
    </row>
    <row r="6176" spans="1:12" x14ac:dyDescent="0.2">
      <c r="A6176" s="5">
        <f>IF(AND(dateA=1,A6175&lt;DataEnd),'iBoxx inputs'!A6180,IF(AND(dateA=2,A6175&lt;DataEnd),'Bank of England inputs'!A6180,IF(dateA=3,A6175+1,IF(dateA=4,WORKDAY(A6175,1,),WORKDAY(A6175,1,holidayQ)))))</f>
        <v>44720</v>
      </c>
      <c r="B6176" s="35" t="e">
        <f>MATCH(A6176,'iBoxx inputs'!A:A,0)</f>
        <v>#N/A</v>
      </c>
      <c r="C6176" s="35" t="e">
        <f>MATCH(A6176,'Bank of England inputs'!A:A,0)</f>
        <v>#N/A</v>
      </c>
      <c r="D6176" s="6" t="e">
        <f>IF($A6176&gt;DataEnd,NA(),IFERROR(INDEX('iBoxx inputs'!B:B,MATCH($A6176,'iBoxx inputs'!$A:$A,0)),D6175))</f>
        <v>#N/A</v>
      </c>
      <c r="E6176" s="6" t="e">
        <f>IF($A6176&gt;DataEnd,NA(),IFERROR(INDEX('iBoxx inputs'!C:C,MATCH($A6176,'iBoxx inputs'!$A:$A,0)),E6175))</f>
        <v>#N/A</v>
      </c>
      <c r="F6176" s="6" t="e">
        <f>IF($A6176&gt;DataEnd,NA(),IFERROR(INDEX('Bank of England inputs'!D:D,MATCH($A6176,'Bank of England inputs'!$A:$A,0),0),F6175))</f>
        <v>#N/A</v>
      </c>
      <c r="G6176" s="19"/>
      <c r="H6176" s="5">
        <f t="shared" si="561"/>
        <v>44720</v>
      </c>
      <c r="I6176" s="6" t="e">
        <f t="shared" si="562"/>
        <v>#N/A</v>
      </c>
      <c r="J6176" s="6" t="e">
        <f t="shared" si="563"/>
        <v>#N/A</v>
      </c>
      <c r="K6176" s="19">
        <f t="shared" si="564"/>
        <v>2528</v>
      </c>
      <c r="L6176" s="6" t="e">
        <f t="shared" ca="1" si="565"/>
        <v>#N/A</v>
      </c>
    </row>
    <row r="6177" spans="1:12" x14ac:dyDescent="0.2">
      <c r="A6177" s="5">
        <f>IF(AND(dateA=1,A6176&lt;DataEnd),'iBoxx inputs'!A6181,IF(AND(dateA=2,A6176&lt;DataEnd),'Bank of England inputs'!A6181,IF(dateA=3,A6176+1,IF(dateA=4,WORKDAY(A6176,1,),WORKDAY(A6176,1,holidayQ)))))</f>
        <v>44721</v>
      </c>
      <c r="B6177" s="35" t="e">
        <f>MATCH(A6177,'iBoxx inputs'!A:A,0)</f>
        <v>#N/A</v>
      </c>
      <c r="C6177" s="35" t="e">
        <f>MATCH(A6177,'Bank of England inputs'!A:A,0)</f>
        <v>#N/A</v>
      </c>
      <c r="D6177" s="6" t="e">
        <f>IF($A6177&gt;DataEnd,NA(),IFERROR(INDEX('iBoxx inputs'!B:B,MATCH($A6177,'iBoxx inputs'!$A:$A,0)),D6176))</f>
        <v>#N/A</v>
      </c>
      <c r="E6177" s="6" t="e">
        <f>IF($A6177&gt;DataEnd,NA(),IFERROR(INDEX('iBoxx inputs'!C:C,MATCH($A6177,'iBoxx inputs'!$A:$A,0)),E6176))</f>
        <v>#N/A</v>
      </c>
      <c r="F6177" s="6" t="e">
        <f>IF($A6177&gt;DataEnd,NA(),IFERROR(INDEX('Bank of England inputs'!D:D,MATCH($A6177,'Bank of England inputs'!$A:$A,0),0),F6176))</f>
        <v>#N/A</v>
      </c>
      <c r="G6177" s="19"/>
      <c r="H6177" s="5">
        <f t="shared" si="561"/>
        <v>44721</v>
      </c>
      <c r="I6177" s="6" t="e">
        <f t="shared" si="562"/>
        <v>#N/A</v>
      </c>
      <c r="J6177" s="6" t="e">
        <f t="shared" si="563"/>
        <v>#N/A</v>
      </c>
      <c r="K6177" s="19">
        <f t="shared" si="564"/>
        <v>2529</v>
      </c>
      <c r="L6177" s="6" t="e">
        <f t="shared" ca="1" si="565"/>
        <v>#N/A</v>
      </c>
    </row>
    <row r="6178" spans="1:12" x14ac:dyDescent="0.2">
      <c r="A6178" s="5">
        <f>IF(AND(dateA=1,A6177&lt;DataEnd),'iBoxx inputs'!A6182,IF(AND(dateA=2,A6177&lt;DataEnd),'Bank of England inputs'!A6182,IF(dateA=3,A6177+1,IF(dateA=4,WORKDAY(A6177,1,),WORKDAY(A6177,1,holidayQ)))))</f>
        <v>44722</v>
      </c>
      <c r="B6178" s="35" t="e">
        <f>MATCH(A6178,'iBoxx inputs'!A:A,0)</f>
        <v>#N/A</v>
      </c>
      <c r="C6178" s="35" t="e">
        <f>MATCH(A6178,'Bank of England inputs'!A:A,0)</f>
        <v>#N/A</v>
      </c>
      <c r="D6178" s="6" t="e">
        <f>IF($A6178&gt;DataEnd,NA(),IFERROR(INDEX('iBoxx inputs'!B:B,MATCH($A6178,'iBoxx inputs'!$A:$A,0)),D6177))</f>
        <v>#N/A</v>
      </c>
      <c r="E6178" s="6" t="e">
        <f>IF($A6178&gt;DataEnd,NA(),IFERROR(INDEX('iBoxx inputs'!C:C,MATCH($A6178,'iBoxx inputs'!$A:$A,0)),E6177))</f>
        <v>#N/A</v>
      </c>
      <c r="F6178" s="6" t="e">
        <f>IF($A6178&gt;DataEnd,NA(),IFERROR(INDEX('Bank of England inputs'!D:D,MATCH($A6178,'Bank of England inputs'!$A:$A,0),0),F6177))</f>
        <v>#N/A</v>
      </c>
      <c r="G6178" s="19"/>
      <c r="H6178" s="5">
        <f t="shared" si="561"/>
        <v>44722</v>
      </c>
      <c r="I6178" s="6" t="e">
        <f t="shared" si="562"/>
        <v>#N/A</v>
      </c>
      <c r="J6178" s="6" t="e">
        <f t="shared" si="563"/>
        <v>#N/A</v>
      </c>
      <c r="K6178" s="19">
        <f t="shared" si="564"/>
        <v>2530</v>
      </c>
      <c r="L6178" s="6" t="e">
        <f t="shared" ca="1" si="565"/>
        <v>#N/A</v>
      </c>
    </row>
    <row r="6179" spans="1:12" x14ac:dyDescent="0.2">
      <c r="A6179" s="5">
        <f>IF(AND(dateA=1,A6178&lt;DataEnd),'iBoxx inputs'!A6183,IF(AND(dateA=2,A6178&lt;DataEnd),'Bank of England inputs'!A6183,IF(dateA=3,A6178+1,IF(dateA=4,WORKDAY(A6178,1,),WORKDAY(A6178,1,holidayQ)))))</f>
        <v>44725</v>
      </c>
      <c r="B6179" s="35" t="e">
        <f>MATCH(A6179,'iBoxx inputs'!A:A,0)</f>
        <v>#N/A</v>
      </c>
      <c r="C6179" s="35" t="e">
        <f>MATCH(A6179,'Bank of England inputs'!A:A,0)</f>
        <v>#N/A</v>
      </c>
      <c r="D6179" s="6" t="e">
        <f>IF($A6179&gt;DataEnd,NA(),IFERROR(INDEX('iBoxx inputs'!B:B,MATCH($A6179,'iBoxx inputs'!$A:$A,0)),D6178))</f>
        <v>#N/A</v>
      </c>
      <c r="E6179" s="6" t="e">
        <f>IF($A6179&gt;DataEnd,NA(),IFERROR(INDEX('iBoxx inputs'!C:C,MATCH($A6179,'iBoxx inputs'!$A:$A,0)),E6178))</f>
        <v>#N/A</v>
      </c>
      <c r="F6179" s="6" t="e">
        <f>IF($A6179&gt;DataEnd,NA(),IFERROR(INDEX('Bank of England inputs'!D:D,MATCH($A6179,'Bank of England inputs'!$A:$A,0),0),F6178))</f>
        <v>#N/A</v>
      </c>
      <c r="G6179" s="19"/>
      <c r="H6179" s="5">
        <f t="shared" si="561"/>
        <v>44725</v>
      </c>
      <c r="I6179" s="6" t="e">
        <f t="shared" si="562"/>
        <v>#N/A</v>
      </c>
      <c r="J6179" s="6" t="e">
        <f t="shared" si="563"/>
        <v>#N/A</v>
      </c>
      <c r="K6179" s="19">
        <f t="shared" si="564"/>
        <v>2528</v>
      </c>
      <c r="L6179" s="6" t="e">
        <f t="shared" ca="1" si="565"/>
        <v>#N/A</v>
      </c>
    </row>
    <row r="6180" spans="1:12" x14ac:dyDescent="0.2">
      <c r="A6180" s="5">
        <f>IF(AND(dateA=1,A6179&lt;DataEnd),'iBoxx inputs'!A6184,IF(AND(dateA=2,A6179&lt;DataEnd),'Bank of England inputs'!A6184,IF(dateA=3,A6179+1,IF(dateA=4,WORKDAY(A6179,1,),WORKDAY(A6179,1,holidayQ)))))</f>
        <v>44726</v>
      </c>
      <c r="B6180" s="35" t="e">
        <f>MATCH(A6180,'iBoxx inputs'!A:A,0)</f>
        <v>#N/A</v>
      </c>
      <c r="C6180" s="35" t="e">
        <f>MATCH(A6180,'Bank of England inputs'!A:A,0)</f>
        <v>#N/A</v>
      </c>
      <c r="D6180" s="6" t="e">
        <f>IF($A6180&gt;DataEnd,NA(),IFERROR(INDEX('iBoxx inputs'!B:B,MATCH($A6180,'iBoxx inputs'!$A:$A,0)),D6179))</f>
        <v>#N/A</v>
      </c>
      <c r="E6180" s="6" t="e">
        <f>IF($A6180&gt;DataEnd,NA(),IFERROR(INDEX('iBoxx inputs'!C:C,MATCH($A6180,'iBoxx inputs'!$A:$A,0)),E6179))</f>
        <v>#N/A</v>
      </c>
      <c r="F6180" s="6" t="e">
        <f>IF($A6180&gt;DataEnd,NA(),IFERROR(INDEX('Bank of England inputs'!D:D,MATCH($A6180,'Bank of England inputs'!$A:$A,0),0),F6179))</f>
        <v>#N/A</v>
      </c>
      <c r="G6180" s="19"/>
      <c r="H6180" s="5">
        <f t="shared" si="561"/>
        <v>44726</v>
      </c>
      <c r="I6180" s="6" t="e">
        <f t="shared" si="562"/>
        <v>#N/A</v>
      </c>
      <c r="J6180" s="6" t="e">
        <f t="shared" si="563"/>
        <v>#N/A</v>
      </c>
      <c r="K6180" s="19">
        <f t="shared" si="564"/>
        <v>2528</v>
      </c>
      <c r="L6180" s="6" t="e">
        <f t="shared" ca="1" si="565"/>
        <v>#N/A</v>
      </c>
    </row>
    <row r="6181" spans="1:12" x14ac:dyDescent="0.2">
      <c r="A6181" s="5">
        <f>IF(AND(dateA=1,A6180&lt;DataEnd),'iBoxx inputs'!A6185,IF(AND(dateA=2,A6180&lt;DataEnd),'Bank of England inputs'!A6185,IF(dateA=3,A6180+1,IF(dateA=4,WORKDAY(A6180,1,),WORKDAY(A6180,1,holidayQ)))))</f>
        <v>44727</v>
      </c>
      <c r="B6181" s="35" t="e">
        <f>MATCH(A6181,'iBoxx inputs'!A:A,0)</f>
        <v>#N/A</v>
      </c>
      <c r="C6181" s="35" t="e">
        <f>MATCH(A6181,'Bank of England inputs'!A:A,0)</f>
        <v>#N/A</v>
      </c>
      <c r="D6181" s="6" t="e">
        <f>IF($A6181&gt;DataEnd,NA(),IFERROR(INDEX('iBoxx inputs'!B:B,MATCH($A6181,'iBoxx inputs'!$A:$A,0)),D6180))</f>
        <v>#N/A</v>
      </c>
      <c r="E6181" s="6" t="e">
        <f>IF($A6181&gt;DataEnd,NA(),IFERROR(INDEX('iBoxx inputs'!C:C,MATCH($A6181,'iBoxx inputs'!$A:$A,0)),E6180))</f>
        <v>#N/A</v>
      </c>
      <c r="F6181" s="6" t="e">
        <f>IF($A6181&gt;DataEnd,NA(),IFERROR(INDEX('Bank of England inputs'!D:D,MATCH($A6181,'Bank of England inputs'!$A:$A,0),0),F6180))</f>
        <v>#N/A</v>
      </c>
      <c r="G6181" s="19"/>
      <c r="H6181" s="5">
        <f t="shared" si="561"/>
        <v>44727</v>
      </c>
      <c r="I6181" s="6" t="e">
        <f t="shared" si="562"/>
        <v>#N/A</v>
      </c>
      <c r="J6181" s="6" t="e">
        <f t="shared" si="563"/>
        <v>#N/A</v>
      </c>
      <c r="K6181" s="19">
        <f t="shared" si="564"/>
        <v>2528</v>
      </c>
      <c r="L6181" s="6" t="e">
        <f t="shared" ca="1" si="565"/>
        <v>#N/A</v>
      </c>
    </row>
    <row r="6182" spans="1:12" x14ac:dyDescent="0.2">
      <c r="A6182" s="5">
        <f>IF(AND(dateA=1,A6181&lt;DataEnd),'iBoxx inputs'!A6186,IF(AND(dateA=2,A6181&lt;DataEnd),'Bank of England inputs'!A6186,IF(dateA=3,A6181+1,IF(dateA=4,WORKDAY(A6181,1,),WORKDAY(A6181,1,holidayQ)))))</f>
        <v>44728</v>
      </c>
      <c r="B6182" s="35" t="e">
        <f>MATCH(A6182,'iBoxx inputs'!A:A,0)</f>
        <v>#N/A</v>
      </c>
      <c r="C6182" s="35" t="e">
        <f>MATCH(A6182,'Bank of England inputs'!A:A,0)</f>
        <v>#N/A</v>
      </c>
      <c r="D6182" s="6" t="e">
        <f>IF($A6182&gt;DataEnd,NA(),IFERROR(INDEX('iBoxx inputs'!B:B,MATCH($A6182,'iBoxx inputs'!$A:$A,0)),D6181))</f>
        <v>#N/A</v>
      </c>
      <c r="E6182" s="6" t="e">
        <f>IF($A6182&gt;DataEnd,NA(),IFERROR(INDEX('iBoxx inputs'!C:C,MATCH($A6182,'iBoxx inputs'!$A:$A,0)),E6181))</f>
        <v>#N/A</v>
      </c>
      <c r="F6182" s="6" t="e">
        <f>IF($A6182&gt;DataEnd,NA(),IFERROR(INDEX('Bank of England inputs'!D:D,MATCH($A6182,'Bank of England inputs'!$A:$A,0),0),F6181))</f>
        <v>#N/A</v>
      </c>
      <c r="G6182" s="19"/>
      <c r="H6182" s="5">
        <f t="shared" si="561"/>
        <v>44728</v>
      </c>
      <c r="I6182" s="6" t="e">
        <f t="shared" si="562"/>
        <v>#N/A</v>
      </c>
      <c r="J6182" s="6" t="e">
        <f t="shared" si="563"/>
        <v>#N/A</v>
      </c>
      <c r="K6182" s="19">
        <f t="shared" si="564"/>
        <v>2529</v>
      </c>
      <c r="L6182" s="6" t="e">
        <f t="shared" ca="1" si="565"/>
        <v>#N/A</v>
      </c>
    </row>
    <row r="6183" spans="1:12" x14ac:dyDescent="0.2">
      <c r="A6183" s="5">
        <f>IF(AND(dateA=1,A6182&lt;DataEnd),'iBoxx inputs'!A6187,IF(AND(dateA=2,A6182&lt;DataEnd),'Bank of England inputs'!A6187,IF(dateA=3,A6182+1,IF(dateA=4,WORKDAY(A6182,1,),WORKDAY(A6182,1,holidayQ)))))</f>
        <v>44729</v>
      </c>
      <c r="B6183" s="35" t="e">
        <f>MATCH(A6183,'iBoxx inputs'!A:A,0)</f>
        <v>#N/A</v>
      </c>
      <c r="C6183" s="35" t="e">
        <f>MATCH(A6183,'Bank of England inputs'!A:A,0)</f>
        <v>#N/A</v>
      </c>
      <c r="D6183" s="6" t="e">
        <f>IF($A6183&gt;DataEnd,NA(),IFERROR(INDEX('iBoxx inputs'!B:B,MATCH($A6183,'iBoxx inputs'!$A:$A,0)),D6182))</f>
        <v>#N/A</v>
      </c>
      <c r="E6183" s="6" t="e">
        <f>IF($A6183&gt;DataEnd,NA(),IFERROR(INDEX('iBoxx inputs'!C:C,MATCH($A6183,'iBoxx inputs'!$A:$A,0)),E6182))</f>
        <v>#N/A</v>
      </c>
      <c r="F6183" s="6" t="e">
        <f>IF($A6183&gt;DataEnd,NA(),IFERROR(INDEX('Bank of England inputs'!D:D,MATCH($A6183,'Bank of England inputs'!$A:$A,0),0),F6182))</f>
        <v>#N/A</v>
      </c>
      <c r="G6183" s="19"/>
      <c r="H6183" s="5">
        <f t="shared" si="561"/>
        <v>44729</v>
      </c>
      <c r="I6183" s="6" t="e">
        <f t="shared" si="562"/>
        <v>#N/A</v>
      </c>
      <c r="J6183" s="6" t="e">
        <f t="shared" si="563"/>
        <v>#N/A</v>
      </c>
      <c r="K6183" s="19">
        <f t="shared" si="564"/>
        <v>2530</v>
      </c>
      <c r="L6183" s="6" t="e">
        <f t="shared" ca="1" si="565"/>
        <v>#N/A</v>
      </c>
    </row>
    <row r="6184" spans="1:12" x14ac:dyDescent="0.2">
      <c r="A6184" s="5">
        <f>IF(AND(dateA=1,A6183&lt;DataEnd),'iBoxx inputs'!A6188,IF(AND(dateA=2,A6183&lt;DataEnd),'Bank of England inputs'!A6188,IF(dateA=3,A6183+1,IF(dateA=4,WORKDAY(A6183,1,),WORKDAY(A6183,1,holidayQ)))))</f>
        <v>44732</v>
      </c>
      <c r="B6184" s="35" t="e">
        <f>MATCH(A6184,'iBoxx inputs'!A:A,0)</f>
        <v>#N/A</v>
      </c>
      <c r="C6184" s="35" t="e">
        <f>MATCH(A6184,'Bank of England inputs'!A:A,0)</f>
        <v>#N/A</v>
      </c>
      <c r="D6184" s="6" t="e">
        <f>IF($A6184&gt;DataEnd,NA(),IFERROR(INDEX('iBoxx inputs'!B:B,MATCH($A6184,'iBoxx inputs'!$A:$A,0)),D6183))</f>
        <v>#N/A</v>
      </c>
      <c r="E6184" s="6" t="e">
        <f>IF($A6184&gt;DataEnd,NA(),IFERROR(INDEX('iBoxx inputs'!C:C,MATCH($A6184,'iBoxx inputs'!$A:$A,0)),E6183))</f>
        <v>#N/A</v>
      </c>
      <c r="F6184" s="6" t="e">
        <f>IF($A6184&gt;DataEnd,NA(),IFERROR(INDEX('Bank of England inputs'!D:D,MATCH($A6184,'Bank of England inputs'!$A:$A,0),0),F6183))</f>
        <v>#N/A</v>
      </c>
      <c r="G6184" s="19"/>
      <c r="H6184" s="5">
        <f t="shared" si="561"/>
        <v>44732</v>
      </c>
      <c r="I6184" s="6" t="e">
        <f t="shared" si="562"/>
        <v>#N/A</v>
      </c>
      <c r="J6184" s="6" t="e">
        <f t="shared" si="563"/>
        <v>#N/A</v>
      </c>
      <c r="K6184" s="19">
        <f t="shared" si="564"/>
        <v>2528</v>
      </c>
      <c r="L6184" s="6" t="e">
        <f t="shared" ca="1" si="565"/>
        <v>#N/A</v>
      </c>
    </row>
    <row r="6185" spans="1:12" x14ac:dyDescent="0.2">
      <c r="A6185" s="5">
        <f>IF(AND(dateA=1,A6184&lt;DataEnd),'iBoxx inputs'!A6189,IF(AND(dateA=2,A6184&lt;DataEnd),'Bank of England inputs'!A6189,IF(dateA=3,A6184+1,IF(dateA=4,WORKDAY(A6184,1,),WORKDAY(A6184,1,holidayQ)))))</f>
        <v>44733</v>
      </c>
      <c r="B6185" s="35" t="e">
        <f>MATCH(A6185,'iBoxx inputs'!A:A,0)</f>
        <v>#N/A</v>
      </c>
      <c r="C6185" s="35" t="e">
        <f>MATCH(A6185,'Bank of England inputs'!A:A,0)</f>
        <v>#N/A</v>
      </c>
      <c r="D6185" s="6" t="e">
        <f>IF($A6185&gt;DataEnd,NA(),IFERROR(INDEX('iBoxx inputs'!B:B,MATCH($A6185,'iBoxx inputs'!$A:$A,0)),D6184))</f>
        <v>#N/A</v>
      </c>
      <c r="E6185" s="6" t="e">
        <f>IF($A6185&gt;DataEnd,NA(),IFERROR(INDEX('iBoxx inputs'!C:C,MATCH($A6185,'iBoxx inputs'!$A:$A,0)),E6184))</f>
        <v>#N/A</v>
      </c>
      <c r="F6185" s="6" t="e">
        <f>IF($A6185&gt;DataEnd,NA(),IFERROR(INDEX('Bank of England inputs'!D:D,MATCH($A6185,'Bank of England inputs'!$A:$A,0),0),F6184))</f>
        <v>#N/A</v>
      </c>
      <c r="G6185" s="19"/>
      <c r="H6185" s="5">
        <f t="shared" si="561"/>
        <v>44733</v>
      </c>
      <c r="I6185" s="6" t="e">
        <f t="shared" si="562"/>
        <v>#N/A</v>
      </c>
      <c r="J6185" s="6" t="e">
        <f t="shared" si="563"/>
        <v>#N/A</v>
      </c>
      <c r="K6185" s="19">
        <f t="shared" si="564"/>
        <v>2528</v>
      </c>
      <c r="L6185" s="6" t="e">
        <f t="shared" ca="1" si="565"/>
        <v>#N/A</v>
      </c>
    </row>
    <row r="6186" spans="1:12" x14ac:dyDescent="0.2">
      <c r="A6186" s="5">
        <f>IF(AND(dateA=1,A6185&lt;DataEnd),'iBoxx inputs'!A6190,IF(AND(dateA=2,A6185&lt;DataEnd),'Bank of England inputs'!A6190,IF(dateA=3,A6185+1,IF(dateA=4,WORKDAY(A6185,1,),WORKDAY(A6185,1,holidayQ)))))</f>
        <v>44734</v>
      </c>
      <c r="B6186" s="35" t="e">
        <f>MATCH(A6186,'iBoxx inputs'!A:A,0)</f>
        <v>#N/A</v>
      </c>
      <c r="C6186" s="35" t="e">
        <f>MATCH(A6186,'Bank of England inputs'!A:A,0)</f>
        <v>#N/A</v>
      </c>
      <c r="D6186" s="6" t="e">
        <f>IF($A6186&gt;DataEnd,NA(),IFERROR(INDEX('iBoxx inputs'!B:B,MATCH($A6186,'iBoxx inputs'!$A:$A,0)),D6185))</f>
        <v>#N/A</v>
      </c>
      <c r="E6186" s="6" t="e">
        <f>IF($A6186&gt;DataEnd,NA(),IFERROR(INDEX('iBoxx inputs'!C:C,MATCH($A6186,'iBoxx inputs'!$A:$A,0)),E6185))</f>
        <v>#N/A</v>
      </c>
      <c r="F6186" s="6" t="e">
        <f>IF($A6186&gt;DataEnd,NA(),IFERROR(INDEX('Bank of England inputs'!D:D,MATCH($A6186,'Bank of England inputs'!$A:$A,0),0),F6185))</f>
        <v>#N/A</v>
      </c>
      <c r="G6186" s="19"/>
      <c r="H6186" s="5">
        <f t="shared" si="561"/>
        <v>44734</v>
      </c>
      <c r="I6186" s="6" t="e">
        <f t="shared" si="562"/>
        <v>#N/A</v>
      </c>
      <c r="J6186" s="6" t="e">
        <f t="shared" si="563"/>
        <v>#N/A</v>
      </c>
      <c r="K6186" s="19">
        <f t="shared" si="564"/>
        <v>2528</v>
      </c>
      <c r="L6186" s="6" t="e">
        <f t="shared" ca="1" si="565"/>
        <v>#N/A</v>
      </c>
    </row>
    <row r="6187" spans="1:12" x14ac:dyDescent="0.2">
      <c r="A6187" s="5">
        <f>IF(AND(dateA=1,A6186&lt;DataEnd),'iBoxx inputs'!A6191,IF(AND(dateA=2,A6186&lt;DataEnd),'Bank of England inputs'!A6191,IF(dateA=3,A6186+1,IF(dateA=4,WORKDAY(A6186,1,),WORKDAY(A6186,1,holidayQ)))))</f>
        <v>44735</v>
      </c>
      <c r="B6187" s="35" t="e">
        <f>MATCH(A6187,'iBoxx inputs'!A:A,0)</f>
        <v>#N/A</v>
      </c>
      <c r="C6187" s="35" t="e">
        <f>MATCH(A6187,'Bank of England inputs'!A:A,0)</f>
        <v>#N/A</v>
      </c>
      <c r="D6187" s="6" t="e">
        <f>IF($A6187&gt;DataEnd,NA(),IFERROR(INDEX('iBoxx inputs'!B:B,MATCH($A6187,'iBoxx inputs'!$A:$A,0)),D6186))</f>
        <v>#N/A</v>
      </c>
      <c r="E6187" s="6" t="e">
        <f>IF($A6187&gt;DataEnd,NA(),IFERROR(INDEX('iBoxx inputs'!C:C,MATCH($A6187,'iBoxx inputs'!$A:$A,0)),E6186))</f>
        <v>#N/A</v>
      </c>
      <c r="F6187" s="6" t="e">
        <f>IF($A6187&gt;DataEnd,NA(),IFERROR(INDEX('Bank of England inputs'!D:D,MATCH($A6187,'Bank of England inputs'!$A:$A,0),0),F6186))</f>
        <v>#N/A</v>
      </c>
      <c r="G6187" s="19"/>
      <c r="H6187" s="5">
        <f t="shared" si="561"/>
        <v>44735</v>
      </c>
      <c r="I6187" s="6" t="e">
        <f t="shared" si="562"/>
        <v>#N/A</v>
      </c>
      <c r="J6187" s="6" t="e">
        <f t="shared" si="563"/>
        <v>#N/A</v>
      </c>
      <c r="K6187" s="19">
        <f t="shared" si="564"/>
        <v>2529</v>
      </c>
      <c r="L6187" s="6" t="e">
        <f t="shared" ca="1" si="565"/>
        <v>#N/A</v>
      </c>
    </row>
    <row r="6188" spans="1:12" x14ac:dyDescent="0.2">
      <c r="A6188" s="5">
        <f>IF(AND(dateA=1,A6187&lt;DataEnd),'iBoxx inputs'!A6192,IF(AND(dateA=2,A6187&lt;DataEnd),'Bank of England inputs'!A6192,IF(dateA=3,A6187+1,IF(dateA=4,WORKDAY(A6187,1,),WORKDAY(A6187,1,holidayQ)))))</f>
        <v>44736</v>
      </c>
      <c r="B6188" s="35" t="e">
        <f>MATCH(A6188,'iBoxx inputs'!A:A,0)</f>
        <v>#N/A</v>
      </c>
      <c r="C6188" s="35" t="e">
        <f>MATCH(A6188,'Bank of England inputs'!A:A,0)</f>
        <v>#N/A</v>
      </c>
      <c r="D6188" s="6" t="e">
        <f>IF($A6188&gt;DataEnd,NA(),IFERROR(INDEX('iBoxx inputs'!B:B,MATCH($A6188,'iBoxx inputs'!$A:$A,0)),D6187))</f>
        <v>#N/A</v>
      </c>
      <c r="E6188" s="6" t="e">
        <f>IF($A6188&gt;DataEnd,NA(),IFERROR(INDEX('iBoxx inputs'!C:C,MATCH($A6188,'iBoxx inputs'!$A:$A,0)),E6187))</f>
        <v>#N/A</v>
      </c>
      <c r="F6188" s="6" t="e">
        <f>IF($A6188&gt;DataEnd,NA(),IFERROR(INDEX('Bank of England inputs'!D:D,MATCH($A6188,'Bank of England inputs'!$A:$A,0),0),F6187))</f>
        <v>#N/A</v>
      </c>
      <c r="G6188" s="19"/>
      <c r="H6188" s="5">
        <f t="shared" si="561"/>
        <v>44736</v>
      </c>
      <c r="I6188" s="6" t="e">
        <f t="shared" si="562"/>
        <v>#N/A</v>
      </c>
      <c r="J6188" s="6" t="e">
        <f t="shared" si="563"/>
        <v>#N/A</v>
      </c>
      <c r="K6188" s="19">
        <f t="shared" si="564"/>
        <v>2530</v>
      </c>
      <c r="L6188" s="6" t="e">
        <f t="shared" ca="1" si="565"/>
        <v>#N/A</v>
      </c>
    </row>
    <row r="6189" spans="1:12" x14ac:dyDescent="0.2">
      <c r="A6189" s="5">
        <f>IF(AND(dateA=1,A6188&lt;DataEnd),'iBoxx inputs'!A6193,IF(AND(dateA=2,A6188&lt;DataEnd),'Bank of England inputs'!A6193,IF(dateA=3,A6188+1,IF(dateA=4,WORKDAY(A6188,1,),WORKDAY(A6188,1,holidayQ)))))</f>
        <v>44739</v>
      </c>
      <c r="B6189" s="35" t="e">
        <f>MATCH(A6189,'iBoxx inputs'!A:A,0)</f>
        <v>#N/A</v>
      </c>
      <c r="C6189" s="35" t="e">
        <f>MATCH(A6189,'Bank of England inputs'!A:A,0)</f>
        <v>#N/A</v>
      </c>
      <c r="D6189" s="6" t="e">
        <f>IF($A6189&gt;DataEnd,NA(),IFERROR(INDEX('iBoxx inputs'!B:B,MATCH($A6189,'iBoxx inputs'!$A:$A,0)),D6188))</f>
        <v>#N/A</v>
      </c>
      <c r="E6189" s="6" t="e">
        <f>IF($A6189&gt;DataEnd,NA(),IFERROR(INDEX('iBoxx inputs'!C:C,MATCH($A6189,'iBoxx inputs'!$A:$A,0)),E6188))</f>
        <v>#N/A</v>
      </c>
      <c r="F6189" s="6" t="e">
        <f>IF($A6189&gt;DataEnd,NA(),IFERROR(INDEX('Bank of England inputs'!D:D,MATCH($A6189,'Bank of England inputs'!$A:$A,0),0),F6188))</f>
        <v>#N/A</v>
      </c>
      <c r="G6189" s="19"/>
      <c r="H6189" s="5">
        <f t="shared" si="561"/>
        <v>44739</v>
      </c>
      <c r="I6189" s="6" t="e">
        <f t="shared" si="562"/>
        <v>#N/A</v>
      </c>
      <c r="J6189" s="6" t="e">
        <f t="shared" si="563"/>
        <v>#N/A</v>
      </c>
      <c r="K6189" s="19">
        <f t="shared" si="564"/>
        <v>2528</v>
      </c>
      <c r="L6189" s="6" t="e">
        <f t="shared" ca="1" si="565"/>
        <v>#N/A</v>
      </c>
    </row>
    <row r="6190" spans="1:12" x14ac:dyDescent="0.2">
      <c r="A6190" s="5">
        <f>IF(AND(dateA=1,A6189&lt;DataEnd),'iBoxx inputs'!A6194,IF(AND(dateA=2,A6189&lt;DataEnd),'Bank of England inputs'!A6194,IF(dateA=3,A6189+1,IF(dateA=4,WORKDAY(A6189,1,),WORKDAY(A6189,1,holidayQ)))))</f>
        <v>44740</v>
      </c>
      <c r="B6190" s="35" t="e">
        <f>MATCH(A6190,'iBoxx inputs'!A:A,0)</f>
        <v>#N/A</v>
      </c>
      <c r="C6190" s="35" t="e">
        <f>MATCH(A6190,'Bank of England inputs'!A:A,0)</f>
        <v>#N/A</v>
      </c>
      <c r="D6190" s="6" t="e">
        <f>IF($A6190&gt;DataEnd,NA(),IFERROR(INDEX('iBoxx inputs'!B:B,MATCH($A6190,'iBoxx inputs'!$A:$A,0)),D6189))</f>
        <v>#N/A</v>
      </c>
      <c r="E6190" s="6" t="e">
        <f>IF($A6190&gt;DataEnd,NA(),IFERROR(INDEX('iBoxx inputs'!C:C,MATCH($A6190,'iBoxx inputs'!$A:$A,0)),E6189))</f>
        <v>#N/A</v>
      </c>
      <c r="F6190" s="6" t="e">
        <f>IF($A6190&gt;DataEnd,NA(),IFERROR(INDEX('Bank of England inputs'!D:D,MATCH($A6190,'Bank of England inputs'!$A:$A,0),0),F6189))</f>
        <v>#N/A</v>
      </c>
      <c r="G6190" s="19"/>
      <c r="H6190" s="5">
        <f t="shared" si="561"/>
        <v>44740</v>
      </c>
      <c r="I6190" s="6" t="e">
        <f t="shared" si="562"/>
        <v>#N/A</v>
      </c>
      <c r="J6190" s="6" t="e">
        <f t="shared" si="563"/>
        <v>#N/A</v>
      </c>
      <c r="K6190" s="19">
        <f t="shared" si="564"/>
        <v>2528</v>
      </c>
      <c r="L6190" s="6" t="e">
        <f t="shared" ca="1" si="565"/>
        <v>#N/A</v>
      </c>
    </row>
    <row r="6191" spans="1:12" x14ac:dyDescent="0.2">
      <c r="A6191" s="5">
        <f>IF(AND(dateA=1,A6190&lt;DataEnd),'iBoxx inputs'!A6195,IF(AND(dateA=2,A6190&lt;DataEnd),'Bank of England inputs'!A6195,IF(dateA=3,A6190+1,IF(dateA=4,WORKDAY(A6190,1,),WORKDAY(A6190,1,holidayQ)))))</f>
        <v>44741</v>
      </c>
      <c r="B6191" s="35" t="e">
        <f>MATCH(A6191,'iBoxx inputs'!A:A,0)</f>
        <v>#N/A</v>
      </c>
      <c r="C6191" s="35" t="e">
        <f>MATCH(A6191,'Bank of England inputs'!A:A,0)</f>
        <v>#N/A</v>
      </c>
      <c r="D6191" s="6" t="e">
        <f>IF($A6191&gt;DataEnd,NA(),IFERROR(INDEX('iBoxx inputs'!B:B,MATCH($A6191,'iBoxx inputs'!$A:$A,0)),D6190))</f>
        <v>#N/A</v>
      </c>
      <c r="E6191" s="6" t="e">
        <f>IF($A6191&gt;DataEnd,NA(),IFERROR(INDEX('iBoxx inputs'!C:C,MATCH($A6191,'iBoxx inputs'!$A:$A,0)),E6190))</f>
        <v>#N/A</v>
      </c>
      <c r="F6191" s="6" t="e">
        <f>IF($A6191&gt;DataEnd,NA(),IFERROR(INDEX('Bank of England inputs'!D:D,MATCH($A6191,'Bank of England inputs'!$A:$A,0),0),F6190))</f>
        <v>#N/A</v>
      </c>
      <c r="G6191" s="19"/>
      <c r="H6191" s="5">
        <f t="shared" si="561"/>
        <v>44741</v>
      </c>
      <c r="I6191" s="6" t="e">
        <f t="shared" si="562"/>
        <v>#N/A</v>
      </c>
      <c r="J6191" s="6" t="e">
        <f t="shared" si="563"/>
        <v>#N/A</v>
      </c>
      <c r="K6191" s="19">
        <f t="shared" si="564"/>
        <v>2528</v>
      </c>
      <c r="L6191" s="6" t="e">
        <f t="shared" ca="1" si="565"/>
        <v>#N/A</v>
      </c>
    </row>
    <row r="6192" spans="1:12" x14ac:dyDescent="0.2">
      <c r="A6192" s="5">
        <f>IF(AND(dateA=1,A6191&lt;DataEnd),'iBoxx inputs'!A6196,IF(AND(dateA=2,A6191&lt;DataEnd),'Bank of England inputs'!A6196,IF(dateA=3,A6191+1,IF(dateA=4,WORKDAY(A6191,1,),WORKDAY(A6191,1,holidayQ)))))</f>
        <v>44742</v>
      </c>
      <c r="B6192" s="35" t="e">
        <f>MATCH(A6192,'iBoxx inputs'!A:A,0)</f>
        <v>#N/A</v>
      </c>
      <c r="C6192" s="35" t="e">
        <f>MATCH(A6192,'Bank of England inputs'!A:A,0)</f>
        <v>#N/A</v>
      </c>
      <c r="D6192" s="6" t="e">
        <f>IF($A6192&gt;DataEnd,NA(),IFERROR(INDEX('iBoxx inputs'!B:B,MATCH($A6192,'iBoxx inputs'!$A:$A,0)),D6191))</f>
        <v>#N/A</v>
      </c>
      <c r="E6192" s="6" t="e">
        <f>IF($A6192&gt;DataEnd,NA(),IFERROR(INDEX('iBoxx inputs'!C:C,MATCH($A6192,'iBoxx inputs'!$A:$A,0)),E6191))</f>
        <v>#N/A</v>
      </c>
      <c r="F6192" s="6" t="e">
        <f>IF($A6192&gt;DataEnd,NA(),IFERROR(INDEX('Bank of England inputs'!D:D,MATCH($A6192,'Bank of England inputs'!$A:$A,0),0),F6191))</f>
        <v>#N/A</v>
      </c>
      <c r="G6192" s="19"/>
      <c r="H6192" s="5">
        <f t="shared" si="561"/>
        <v>44742</v>
      </c>
      <c r="I6192" s="6" t="e">
        <f t="shared" si="562"/>
        <v>#N/A</v>
      </c>
      <c r="J6192" s="6" t="e">
        <f t="shared" si="563"/>
        <v>#N/A</v>
      </c>
      <c r="K6192" s="19">
        <f t="shared" si="564"/>
        <v>2529</v>
      </c>
      <c r="L6192" s="6" t="e">
        <f t="shared" ca="1" si="565"/>
        <v>#N/A</v>
      </c>
    </row>
    <row r="6193" spans="1:12" x14ac:dyDescent="0.2">
      <c r="A6193" s="5">
        <f>IF(AND(dateA=1,A6192&lt;DataEnd),'iBoxx inputs'!A6197,IF(AND(dateA=2,A6192&lt;DataEnd),'Bank of England inputs'!A6197,IF(dateA=3,A6192+1,IF(dateA=4,WORKDAY(A6192,1,),WORKDAY(A6192,1,holidayQ)))))</f>
        <v>44743</v>
      </c>
      <c r="B6193" s="35" t="e">
        <f>MATCH(A6193,'iBoxx inputs'!A:A,0)</f>
        <v>#N/A</v>
      </c>
      <c r="C6193" s="35" t="e">
        <f>MATCH(A6193,'Bank of England inputs'!A:A,0)</f>
        <v>#N/A</v>
      </c>
      <c r="D6193" s="6" t="e">
        <f>IF($A6193&gt;DataEnd,NA(),IFERROR(INDEX('iBoxx inputs'!B:B,MATCH($A6193,'iBoxx inputs'!$A:$A,0)),D6192))</f>
        <v>#N/A</v>
      </c>
      <c r="E6193" s="6" t="e">
        <f>IF($A6193&gt;DataEnd,NA(),IFERROR(INDEX('iBoxx inputs'!C:C,MATCH($A6193,'iBoxx inputs'!$A:$A,0)),E6192))</f>
        <v>#N/A</v>
      </c>
      <c r="F6193" s="6" t="e">
        <f>IF($A6193&gt;DataEnd,NA(),IFERROR(INDEX('Bank of England inputs'!D:D,MATCH($A6193,'Bank of England inputs'!$A:$A,0),0),F6192))</f>
        <v>#N/A</v>
      </c>
      <c r="G6193" s="19"/>
      <c r="H6193" s="5">
        <f t="shared" si="561"/>
        <v>44743</v>
      </c>
      <c r="I6193" s="6" t="e">
        <f t="shared" si="562"/>
        <v>#N/A</v>
      </c>
      <c r="J6193" s="6" t="e">
        <f t="shared" si="563"/>
        <v>#N/A</v>
      </c>
      <c r="K6193" s="19">
        <f t="shared" si="564"/>
        <v>2530</v>
      </c>
      <c r="L6193" s="6" t="e">
        <f t="shared" ca="1" si="565"/>
        <v>#N/A</v>
      </c>
    </row>
    <row r="6194" spans="1:12" x14ac:dyDescent="0.2">
      <c r="A6194" s="5">
        <f>IF(AND(dateA=1,A6193&lt;DataEnd),'iBoxx inputs'!A6198,IF(AND(dateA=2,A6193&lt;DataEnd),'Bank of England inputs'!A6198,IF(dateA=3,A6193+1,IF(dateA=4,WORKDAY(A6193,1,),WORKDAY(A6193,1,holidayQ)))))</f>
        <v>44746</v>
      </c>
      <c r="B6194" s="35" t="e">
        <f>MATCH(A6194,'iBoxx inputs'!A:A,0)</f>
        <v>#N/A</v>
      </c>
      <c r="C6194" s="35" t="e">
        <f>MATCH(A6194,'Bank of England inputs'!A:A,0)</f>
        <v>#N/A</v>
      </c>
      <c r="D6194" s="6" t="e">
        <f>IF($A6194&gt;DataEnd,NA(),IFERROR(INDEX('iBoxx inputs'!B:B,MATCH($A6194,'iBoxx inputs'!$A:$A,0)),D6193))</f>
        <v>#N/A</v>
      </c>
      <c r="E6194" s="6" t="e">
        <f>IF($A6194&gt;DataEnd,NA(),IFERROR(INDEX('iBoxx inputs'!C:C,MATCH($A6194,'iBoxx inputs'!$A:$A,0)),E6193))</f>
        <v>#N/A</v>
      </c>
      <c r="F6194" s="6" t="e">
        <f>IF($A6194&gt;DataEnd,NA(),IFERROR(INDEX('Bank of England inputs'!D:D,MATCH($A6194,'Bank of England inputs'!$A:$A,0),0),F6193))</f>
        <v>#N/A</v>
      </c>
      <c r="G6194" s="19"/>
      <c r="H6194" s="5">
        <f t="shared" si="561"/>
        <v>44746</v>
      </c>
      <c r="I6194" s="6" t="e">
        <f t="shared" si="562"/>
        <v>#N/A</v>
      </c>
      <c r="J6194" s="6" t="e">
        <f t="shared" si="563"/>
        <v>#N/A</v>
      </c>
      <c r="K6194" s="19">
        <f t="shared" si="564"/>
        <v>2528</v>
      </c>
      <c r="L6194" s="6" t="e">
        <f t="shared" ca="1" si="565"/>
        <v>#N/A</v>
      </c>
    </row>
    <row r="6195" spans="1:12" x14ac:dyDescent="0.2">
      <c r="A6195" s="5">
        <f>IF(AND(dateA=1,A6194&lt;DataEnd),'iBoxx inputs'!A6199,IF(AND(dateA=2,A6194&lt;DataEnd),'Bank of England inputs'!A6199,IF(dateA=3,A6194+1,IF(dateA=4,WORKDAY(A6194,1,),WORKDAY(A6194,1,holidayQ)))))</f>
        <v>44747</v>
      </c>
      <c r="B6195" s="35" t="e">
        <f>MATCH(A6195,'iBoxx inputs'!A:A,0)</f>
        <v>#N/A</v>
      </c>
      <c r="C6195" s="35" t="e">
        <f>MATCH(A6195,'Bank of England inputs'!A:A,0)</f>
        <v>#N/A</v>
      </c>
      <c r="D6195" s="6" t="e">
        <f>IF($A6195&gt;DataEnd,NA(),IFERROR(INDEX('iBoxx inputs'!B:B,MATCH($A6195,'iBoxx inputs'!$A:$A,0)),D6194))</f>
        <v>#N/A</v>
      </c>
      <c r="E6195" s="6" t="e">
        <f>IF($A6195&gt;DataEnd,NA(),IFERROR(INDEX('iBoxx inputs'!C:C,MATCH($A6195,'iBoxx inputs'!$A:$A,0)),E6194))</f>
        <v>#N/A</v>
      </c>
      <c r="F6195" s="6" t="e">
        <f>IF($A6195&gt;DataEnd,NA(),IFERROR(INDEX('Bank of England inputs'!D:D,MATCH($A6195,'Bank of England inputs'!$A:$A,0),0),F6194))</f>
        <v>#N/A</v>
      </c>
      <c r="G6195" s="19"/>
      <c r="H6195" s="5">
        <f t="shared" si="561"/>
        <v>44747</v>
      </c>
      <c r="I6195" s="6" t="e">
        <f t="shared" si="562"/>
        <v>#N/A</v>
      </c>
      <c r="J6195" s="6" t="e">
        <f t="shared" si="563"/>
        <v>#N/A</v>
      </c>
      <c r="K6195" s="19">
        <f t="shared" si="564"/>
        <v>2528</v>
      </c>
      <c r="L6195" s="6" t="e">
        <f t="shared" ca="1" si="565"/>
        <v>#N/A</v>
      </c>
    </row>
    <row r="6196" spans="1:12" x14ac:dyDescent="0.2">
      <c r="A6196" s="5">
        <f>IF(AND(dateA=1,A6195&lt;DataEnd),'iBoxx inputs'!A6200,IF(AND(dateA=2,A6195&lt;DataEnd),'Bank of England inputs'!A6200,IF(dateA=3,A6195+1,IF(dateA=4,WORKDAY(A6195,1,),WORKDAY(A6195,1,holidayQ)))))</f>
        <v>44748</v>
      </c>
      <c r="B6196" s="35" t="e">
        <f>MATCH(A6196,'iBoxx inputs'!A:A,0)</f>
        <v>#N/A</v>
      </c>
      <c r="C6196" s="35" t="e">
        <f>MATCH(A6196,'Bank of England inputs'!A:A,0)</f>
        <v>#N/A</v>
      </c>
      <c r="D6196" s="6" t="e">
        <f>IF($A6196&gt;DataEnd,NA(),IFERROR(INDEX('iBoxx inputs'!B:B,MATCH($A6196,'iBoxx inputs'!$A:$A,0)),D6195))</f>
        <v>#N/A</v>
      </c>
      <c r="E6196" s="6" t="e">
        <f>IF($A6196&gt;DataEnd,NA(),IFERROR(INDEX('iBoxx inputs'!C:C,MATCH($A6196,'iBoxx inputs'!$A:$A,0)),E6195))</f>
        <v>#N/A</v>
      </c>
      <c r="F6196" s="6" t="e">
        <f>IF($A6196&gt;DataEnd,NA(),IFERROR(INDEX('Bank of England inputs'!D:D,MATCH($A6196,'Bank of England inputs'!$A:$A,0),0),F6195))</f>
        <v>#N/A</v>
      </c>
      <c r="G6196" s="19"/>
      <c r="H6196" s="5">
        <f t="shared" si="561"/>
        <v>44748</v>
      </c>
      <c r="I6196" s="6" t="e">
        <f t="shared" si="562"/>
        <v>#N/A</v>
      </c>
      <c r="J6196" s="6" t="e">
        <f t="shared" si="563"/>
        <v>#N/A</v>
      </c>
      <c r="K6196" s="19">
        <f t="shared" si="564"/>
        <v>2528</v>
      </c>
      <c r="L6196" s="6" t="e">
        <f t="shared" ca="1" si="565"/>
        <v>#N/A</v>
      </c>
    </row>
    <row r="6197" spans="1:12" x14ac:dyDescent="0.2">
      <c r="A6197" s="5">
        <f>IF(AND(dateA=1,A6196&lt;DataEnd),'iBoxx inputs'!A6201,IF(AND(dateA=2,A6196&lt;DataEnd),'Bank of England inputs'!A6201,IF(dateA=3,A6196+1,IF(dateA=4,WORKDAY(A6196,1,),WORKDAY(A6196,1,holidayQ)))))</f>
        <v>44749</v>
      </c>
      <c r="B6197" s="35" t="e">
        <f>MATCH(A6197,'iBoxx inputs'!A:A,0)</f>
        <v>#N/A</v>
      </c>
      <c r="C6197" s="35" t="e">
        <f>MATCH(A6197,'Bank of England inputs'!A:A,0)</f>
        <v>#N/A</v>
      </c>
      <c r="D6197" s="6" t="e">
        <f>IF($A6197&gt;DataEnd,NA(),IFERROR(INDEX('iBoxx inputs'!B:B,MATCH($A6197,'iBoxx inputs'!$A:$A,0)),D6196))</f>
        <v>#N/A</v>
      </c>
      <c r="E6197" s="6" t="e">
        <f>IF($A6197&gt;DataEnd,NA(),IFERROR(INDEX('iBoxx inputs'!C:C,MATCH($A6197,'iBoxx inputs'!$A:$A,0)),E6196))</f>
        <v>#N/A</v>
      </c>
      <c r="F6197" s="6" t="e">
        <f>IF($A6197&gt;DataEnd,NA(),IFERROR(INDEX('Bank of England inputs'!D:D,MATCH($A6197,'Bank of England inputs'!$A:$A,0),0),F6196))</f>
        <v>#N/A</v>
      </c>
      <c r="G6197" s="19"/>
      <c r="H6197" s="5">
        <f t="shared" si="561"/>
        <v>44749</v>
      </c>
      <c r="I6197" s="6" t="e">
        <f t="shared" si="562"/>
        <v>#N/A</v>
      </c>
      <c r="J6197" s="6" t="e">
        <f t="shared" si="563"/>
        <v>#N/A</v>
      </c>
      <c r="K6197" s="19">
        <f t="shared" si="564"/>
        <v>2529</v>
      </c>
      <c r="L6197" s="6" t="e">
        <f t="shared" ca="1" si="565"/>
        <v>#N/A</v>
      </c>
    </row>
    <row r="6198" spans="1:12" x14ac:dyDescent="0.2">
      <c r="A6198" s="5">
        <f>IF(AND(dateA=1,A6197&lt;DataEnd),'iBoxx inputs'!A6202,IF(AND(dateA=2,A6197&lt;DataEnd),'Bank of England inputs'!A6202,IF(dateA=3,A6197+1,IF(dateA=4,WORKDAY(A6197,1,),WORKDAY(A6197,1,holidayQ)))))</f>
        <v>44750</v>
      </c>
      <c r="B6198" s="35" t="e">
        <f>MATCH(A6198,'iBoxx inputs'!A:A,0)</f>
        <v>#N/A</v>
      </c>
      <c r="C6198" s="35" t="e">
        <f>MATCH(A6198,'Bank of England inputs'!A:A,0)</f>
        <v>#N/A</v>
      </c>
      <c r="D6198" s="6" t="e">
        <f>IF($A6198&gt;DataEnd,NA(),IFERROR(INDEX('iBoxx inputs'!B:B,MATCH($A6198,'iBoxx inputs'!$A:$A,0)),D6197))</f>
        <v>#N/A</v>
      </c>
      <c r="E6198" s="6" t="e">
        <f>IF($A6198&gt;DataEnd,NA(),IFERROR(INDEX('iBoxx inputs'!C:C,MATCH($A6198,'iBoxx inputs'!$A:$A,0)),E6197))</f>
        <v>#N/A</v>
      </c>
      <c r="F6198" s="6" t="e">
        <f>IF($A6198&gt;DataEnd,NA(),IFERROR(INDEX('Bank of England inputs'!D:D,MATCH($A6198,'Bank of England inputs'!$A:$A,0),0),F6197))</f>
        <v>#N/A</v>
      </c>
      <c r="G6198" s="19"/>
      <c r="H6198" s="5">
        <f t="shared" si="561"/>
        <v>44750</v>
      </c>
      <c r="I6198" s="6" t="e">
        <f t="shared" si="562"/>
        <v>#N/A</v>
      </c>
      <c r="J6198" s="6" t="e">
        <f t="shared" si="563"/>
        <v>#N/A</v>
      </c>
      <c r="K6198" s="19">
        <f t="shared" si="564"/>
        <v>2530</v>
      </c>
      <c r="L6198" s="6" t="e">
        <f t="shared" ca="1" si="565"/>
        <v>#N/A</v>
      </c>
    </row>
    <row r="6199" spans="1:12" x14ac:dyDescent="0.2">
      <c r="A6199" s="5">
        <f>IF(AND(dateA=1,A6198&lt;DataEnd),'iBoxx inputs'!A6203,IF(AND(dateA=2,A6198&lt;DataEnd),'Bank of England inputs'!A6203,IF(dateA=3,A6198+1,IF(dateA=4,WORKDAY(A6198,1,),WORKDAY(A6198,1,holidayQ)))))</f>
        <v>44753</v>
      </c>
      <c r="B6199" s="35" t="e">
        <f>MATCH(A6199,'iBoxx inputs'!A:A,0)</f>
        <v>#N/A</v>
      </c>
      <c r="C6199" s="35" t="e">
        <f>MATCH(A6199,'Bank of England inputs'!A:A,0)</f>
        <v>#N/A</v>
      </c>
      <c r="D6199" s="6" t="e">
        <f>IF($A6199&gt;DataEnd,NA(),IFERROR(INDEX('iBoxx inputs'!B:B,MATCH($A6199,'iBoxx inputs'!$A:$A,0)),D6198))</f>
        <v>#N/A</v>
      </c>
      <c r="E6199" s="6" t="e">
        <f>IF($A6199&gt;DataEnd,NA(),IFERROR(INDEX('iBoxx inputs'!C:C,MATCH($A6199,'iBoxx inputs'!$A:$A,0)),E6198))</f>
        <v>#N/A</v>
      </c>
      <c r="F6199" s="6" t="e">
        <f>IF($A6199&gt;DataEnd,NA(),IFERROR(INDEX('Bank of England inputs'!D:D,MATCH($A6199,'Bank of England inputs'!$A:$A,0),0),F6198))</f>
        <v>#N/A</v>
      </c>
      <c r="G6199" s="19"/>
      <c r="H6199" s="5">
        <f t="shared" si="561"/>
        <v>44753</v>
      </c>
      <c r="I6199" s="6" t="e">
        <f t="shared" si="562"/>
        <v>#N/A</v>
      </c>
      <c r="J6199" s="6" t="e">
        <f t="shared" si="563"/>
        <v>#N/A</v>
      </c>
      <c r="K6199" s="19">
        <f t="shared" si="564"/>
        <v>2528</v>
      </c>
      <c r="L6199" s="6" t="e">
        <f t="shared" ca="1" si="565"/>
        <v>#N/A</v>
      </c>
    </row>
    <row r="6200" spans="1:12" x14ac:dyDescent="0.2">
      <c r="A6200" s="5">
        <f>IF(AND(dateA=1,A6199&lt;DataEnd),'iBoxx inputs'!A6204,IF(AND(dateA=2,A6199&lt;DataEnd),'Bank of England inputs'!A6204,IF(dateA=3,A6199+1,IF(dateA=4,WORKDAY(A6199,1,),WORKDAY(A6199,1,holidayQ)))))</f>
        <v>44754</v>
      </c>
      <c r="B6200" s="35" t="e">
        <f>MATCH(A6200,'iBoxx inputs'!A:A,0)</f>
        <v>#N/A</v>
      </c>
      <c r="C6200" s="35" t="e">
        <f>MATCH(A6200,'Bank of England inputs'!A:A,0)</f>
        <v>#N/A</v>
      </c>
      <c r="D6200" s="6" t="e">
        <f>IF($A6200&gt;DataEnd,NA(),IFERROR(INDEX('iBoxx inputs'!B:B,MATCH($A6200,'iBoxx inputs'!$A:$A,0)),D6199))</f>
        <v>#N/A</v>
      </c>
      <c r="E6200" s="6" t="e">
        <f>IF($A6200&gt;DataEnd,NA(),IFERROR(INDEX('iBoxx inputs'!C:C,MATCH($A6200,'iBoxx inputs'!$A:$A,0)),E6199))</f>
        <v>#N/A</v>
      </c>
      <c r="F6200" s="6" t="e">
        <f>IF($A6200&gt;DataEnd,NA(),IFERROR(INDEX('Bank of England inputs'!D:D,MATCH($A6200,'Bank of England inputs'!$A:$A,0),0),F6199))</f>
        <v>#N/A</v>
      </c>
      <c r="G6200" s="19"/>
      <c r="H6200" s="5">
        <f t="shared" si="561"/>
        <v>44754</v>
      </c>
      <c r="I6200" s="6" t="e">
        <f t="shared" si="562"/>
        <v>#N/A</v>
      </c>
      <c r="J6200" s="6" t="e">
        <f t="shared" si="563"/>
        <v>#N/A</v>
      </c>
      <c r="K6200" s="19">
        <f t="shared" si="564"/>
        <v>2528</v>
      </c>
      <c r="L6200" s="6" t="e">
        <f t="shared" ca="1" si="565"/>
        <v>#N/A</v>
      </c>
    </row>
    <row r="6201" spans="1:12" x14ac:dyDescent="0.2">
      <c r="A6201" s="5">
        <f>IF(AND(dateA=1,A6200&lt;DataEnd),'iBoxx inputs'!A6205,IF(AND(dateA=2,A6200&lt;DataEnd),'Bank of England inputs'!A6205,IF(dateA=3,A6200+1,IF(dateA=4,WORKDAY(A6200,1,),WORKDAY(A6200,1,holidayQ)))))</f>
        <v>44755</v>
      </c>
      <c r="B6201" s="35" t="e">
        <f>MATCH(A6201,'iBoxx inputs'!A:A,0)</f>
        <v>#N/A</v>
      </c>
      <c r="C6201" s="35" t="e">
        <f>MATCH(A6201,'Bank of England inputs'!A:A,0)</f>
        <v>#N/A</v>
      </c>
      <c r="D6201" s="6" t="e">
        <f>IF($A6201&gt;DataEnd,NA(),IFERROR(INDEX('iBoxx inputs'!B:B,MATCH($A6201,'iBoxx inputs'!$A:$A,0)),D6200))</f>
        <v>#N/A</v>
      </c>
      <c r="E6201" s="6" t="e">
        <f>IF($A6201&gt;DataEnd,NA(),IFERROR(INDEX('iBoxx inputs'!C:C,MATCH($A6201,'iBoxx inputs'!$A:$A,0)),E6200))</f>
        <v>#N/A</v>
      </c>
      <c r="F6201" s="6" t="e">
        <f>IF($A6201&gt;DataEnd,NA(),IFERROR(INDEX('Bank of England inputs'!D:D,MATCH($A6201,'Bank of England inputs'!$A:$A,0),0),F6200))</f>
        <v>#N/A</v>
      </c>
      <c r="G6201" s="19"/>
      <c r="H6201" s="5">
        <f t="shared" si="561"/>
        <v>44755</v>
      </c>
      <c r="I6201" s="6" t="e">
        <f t="shared" si="562"/>
        <v>#N/A</v>
      </c>
      <c r="J6201" s="6" t="e">
        <f t="shared" si="563"/>
        <v>#N/A</v>
      </c>
      <c r="K6201" s="19">
        <f t="shared" si="564"/>
        <v>2528</v>
      </c>
      <c r="L6201" s="6" t="e">
        <f t="shared" ca="1" si="565"/>
        <v>#N/A</v>
      </c>
    </row>
    <row r="6202" spans="1:12" x14ac:dyDescent="0.2">
      <c r="A6202" s="5">
        <f>IF(AND(dateA=1,A6201&lt;DataEnd),'iBoxx inputs'!A6206,IF(AND(dateA=2,A6201&lt;DataEnd),'Bank of England inputs'!A6206,IF(dateA=3,A6201+1,IF(dateA=4,WORKDAY(A6201,1,),WORKDAY(A6201,1,holidayQ)))))</f>
        <v>44756</v>
      </c>
      <c r="B6202" s="35" t="e">
        <f>MATCH(A6202,'iBoxx inputs'!A:A,0)</f>
        <v>#N/A</v>
      </c>
      <c r="C6202" s="35" t="e">
        <f>MATCH(A6202,'Bank of England inputs'!A:A,0)</f>
        <v>#N/A</v>
      </c>
      <c r="D6202" s="6" t="e">
        <f>IF($A6202&gt;DataEnd,NA(),IFERROR(INDEX('iBoxx inputs'!B:B,MATCH($A6202,'iBoxx inputs'!$A:$A,0)),D6201))</f>
        <v>#N/A</v>
      </c>
      <c r="E6202" s="6" t="e">
        <f>IF($A6202&gt;DataEnd,NA(),IFERROR(INDEX('iBoxx inputs'!C:C,MATCH($A6202,'iBoxx inputs'!$A:$A,0)),E6201))</f>
        <v>#N/A</v>
      </c>
      <c r="F6202" s="6" t="e">
        <f>IF($A6202&gt;DataEnd,NA(),IFERROR(INDEX('Bank of England inputs'!D:D,MATCH($A6202,'Bank of England inputs'!$A:$A,0),0),F6201))</f>
        <v>#N/A</v>
      </c>
      <c r="G6202" s="19"/>
      <c r="H6202" s="5">
        <f t="shared" si="561"/>
        <v>44756</v>
      </c>
      <c r="I6202" s="6" t="e">
        <f t="shared" si="562"/>
        <v>#N/A</v>
      </c>
      <c r="J6202" s="6" t="e">
        <f t="shared" si="563"/>
        <v>#N/A</v>
      </c>
      <c r="K6202" s="19">
        <f t="shared" si="564"/>
        <v>2529</v>
      </c>
      <c r="L6202" s="6" t="e">
        <f t="shared" ca="1" si="565"/>
        <v>#N/A</v>
      </c>
    </row>
    <row r="6203" spans="1:12" x14ac:dyDescent="0.2">
      <c r="A6203" s="5">
        <f>IF(AND(dateA=1,A6202&lt;DataEnd),'iBoxx inputs'!A6207,IF(AND(dateA=2,A6202&lt;DataEnd),'Bank of England inputs'!A6207,IF(dateA=3,A6202+1,IF(dateA=4,WORKDAY(A6202,1,),WORKDAY(A6202,1,holidayQ)))))</f>
        <v>44757</v>
      </c>
      <c r="B6203" s="35" t="e">
        <f>MATCH(A6203,'iBoxx inputs'!A:A,0)</f>
        <v>#N/A</v>
      </c>
      <c r="C6203" s="35" t="e">
        <f>MATCH(A6203,'Bank of England inputs'!A:A,0)</f>
        <v>#N/A</v>
      </c>
      <c r="D6203" s="6" t="e">
        <f>IF($A6203&gt;DataEnd,NA(),IFERROR(INDEX('iBoxx inputs'!B:B,MATCH($A6203,'iBoxx inputs'!$A:$A,0)),D6202))</f>
        <v>#N/A</v>
      </c>
      <c r="E6203" s="6" t="e">
        <f>IF($A6203&gt;DataEnd,NA(),IFERROR(INDEX('iBoxx inputs'!C:C,MATCH($A6203,'iBoxx inputs'!$A:$A,0)),E6202))</f>
        <v>#N/A</v>
      </c>
      <c r="F6203" s="6" t="e">
        <f>IF($A6203&gt;DataEnd,NA(),IFERROR(INDEX('Bank of England inputs'!D:D,MATCH($A6203,'Bank of England inputs'!$A:$A,0),0),F6202))</f>
        <v>#N/A</v>
      </c>
      <c r="G6203" s="19"/>
      <c r="H6203" s="5">
        <f t="shared" si="561"/>
        <v>44757</v>
      </c>
      <c r="I6203" s="6" t="e">
        <f t="shared" si="562"/>
        <v>#N/A</v>
      </c>
      <c r="J6203" s="6" t="e">
        <f t="shared" si="563"/>
        <v>#N/A</v>
      </c>
      <c r="K6203" s="19">
        <f t="shared" si="564"/>
        <v>2530</v>
      </c>
      <c r="L6203" s="6" t="e">
        <f t="shared" ca="1" si="565"/>
        <v>#N/A</v>
      </c>
    </row>
    <row r="6204" spans="1:12" x14ac:dyDescent="0.2">
      <c r="A6204" s="5">
        <f>IF(AND(dateA=1,A6203&lt;DataEnd),'iBoxx inputs'!A6208,IF(AND(dateA=2,A6203&lt;DataEnd),'Bank of England inputs'!A6208,IF(dateA=3,A6203+1,IF(dateA=4,WORKDAY(A6203,1,),WORKDAY(A6203,1,holidayQ)))))</f>
        <v>44760</v>
      </c>
      <c r="B6204" s="35" t="e">
        <f>MATCH(A6204,'iBoxx inputs'!A:A,0)</f>
        <v>#N/A</v>
      </c>
      <c r="C6204" s="35" t="e">
        <f>MATCH(A6204,'Bank of England inputs'!A:A,0)</f>
        <v>#N/A</v>
      </c>
      <c r="D6204" s="6" t="e">
        <f>IF($A6204&gt;DataEnd,NA(),IFERROR(INDEX('iBoxx inputs'!B:B,MATCH($A6204,'iBoxx inputs'!$A:$A,0)),D6203))</f>
        <v>#N/A</v>
      </c>
      <c r="E6204" s="6" t="e">
        <f>IF($A6204&gt;DataEnd,NA(),IFERROR(INDEX('iBoxx inputs'!C:C,MATCH($A6204,'iBoxx inputs'!$A:$A,0)),E6203))</f>
        <v>#N/A</v>
      </c>
      <c r="F6204" s="6" t="e">
        <f>IF($A6204&gt;DataEnd,NA(),IFERROR(INDEX('Bank of England inputs'!D:D,MATCH($A6204,'Bank of England inputs'!$A:$A,0),0),F6203))</f>
        <v>#N/A</v>
      </c>
      <c r="G6204" s="19"/>
      <c r="H6204" s="5">
        <f t="shared" si="561"/>
        <v>44760</v>
      </c>
      <c r="I6204" s="6" t="e">
        <f t="shared" si="562"/>
        <v>#N/A</v>
      </c>
      <c r="J6204" s="6" t="e">
        <f t="shared" si="563"/>
        <v>#N/A</v>
      </c>
      <c r="K6204" s="19">
        <f t="shared" si="564"/>
        <v>2528</v>
      </c>
      <c r="L6204" s="6" t="e">
        <f t="shared" ca="1" si="565"/>
        <v>#N/A</v>
      </c>
    </row>
    <row r="6205" spans="1:12" x14ac:dyDescent="0.2">
      <c r="A6205" s="5">
        <f>IF(AND(dateA=1,A6204&lt;DataEnd),'iBoxx inputs'!A6209,IF(AND(dateA=2,A6204&lt;DataEnd),'Bank of England inputs'!A6209,IF(dateA=3,A6204+1,IF(dateA=4,WORKDAY(A6204,1,),WORKDAY(A6204,1,holidayQ)))))</f>
        <v>44761</v>
      </c>
      <c r="B6205" s="35" t="e">
        <f>MATCH(A6205,'iBoxx inputs'!A:A,0)</f>
        <v>#N/A</v>
      </c>
      <c r="C6205" s="35" t="e">
        <f>MATCH(A6205,'Bank of England inputs'!A:A,0)</f>
        <v>#N/A</v>
      </c>
      <c r="D6205" s="6" t="e">
        <f>IF($A6205&gt;DataEnd,NA(),IFERROR(INDEX('iBoxx inputs'!B:B,MATCH($A6205,'iBoxx inputs'!$A:$A,0)),D6204))</f>
        <v>#N/A</v>
      </c>
      <c r="E6205" s="6" t="e">
        <f>IF($A6205&gt;DataEnd,NA(),IFERROR(INDEX('iBoxx inputs'!C:C,MATCH($A6205,'iBoxx inputs'!$A:$A,0)),E6204))</f>
        <v>#N/A</v>
      </c>
      <c r="F6205" s="6" t="e">
        <f>IF($A6205&gt;DataEnd,NA(),IFERROR(INDEX('Bank of England inputs'!D:D,MATCH($A6205,'Bank of England inputs'!$A:$A,0),0),F6204))</f>
        <v>#N/A</v>
      </c>
      <c r="G6205" s="19"/>
      <c r="H6205" s="5">
        <f t="shared" si="561"/>
        <v>44761</v>
      </c>
      <c r="I6205" s="6" t="e">
        <f t="shared" si="562"/>
        <v>#N/A</v>
      </c>
      <c r="J6205" s="6" t="e">
        <f t="shared" si="563"/>
        <v>#N/A</v>
      </c>
      <c r="K6205" s="19">
        <f t="shared" si="564"/>
        <v>2528</v>
      </c>
      <c r="L6205" s="6" t="e">
        <f t="shared" ca="1" si="565"/>
        <v>#N/A</v>
      </c>
    </row>
    <row r="6206" spans="1:12" x14ac:dyDescent="0.2">
      <c r="A6206" s="5">
        <f>IF(AND(dateA=1,A6205&lt;DataEnd),'iBoxx inputs'!A6210,IF(AND(dateA=2,A6205&lt;DataEnd),'Bank of England inputs'!A6210,IF(dateA=3,A6205+1,IF(dateA=4,WORKDAY(A6205,1,),WORKDAY(A6205,1,holidayQ)))))</f>
        <v>44762</v>
      </c>
      <c r="B6206" s="35" t="e">
        <f>MATCH(A6206,'iBoxx inputs'!A:A,0)</f>
        <v>#N/A</v>
      </c>
      <c r="C6206" s="35" t="e">
        <f>MATCH(A6206,'Bank of England inputs'!A:A,0)</f>
        <v>#N/A</v>
      </c>
      <c r="D6206" s="6" t="e">
        <f>IF($A6206&gt;DataEnd,NA(),IFERROR(INDEX('iBoxx inputs'!B:B,MATCH($A6206,'iBoxx inputs'!$A:$A,0)),D6205))</f>
        <v>#N/A</v>
      </c>
      <c r="E6206" s="6" t="e">
        <f>IF($A6206&gt;DataEnd,NA(),IFERROR(INDEX('iBoxx inputs'!C:C,MATCH($A6206,'iBoxx inputs'!$A:$A,0)),E6205))</f>
        <v>#N/A</v>
      </c>
      <c r="F6206" s="6" t="e">
        <f>IF($A6206&gt;DataEnd,NA(),IFERROR(INDEX('Bank of England inputs'!D:D,MATCH($A6206,'Bank of England inputs'!$A:$A,0),0),F6205))</f>
        <v>#N/A</v>
      </c>
      <c r="G6206" s="19"/>
      <c r="H6206" s="5">
        <f t="shared" si="561"/>
        <v>44762</v>
      </c>
      <c r="I6206" s="6" t="e">
        <f t="shared" si="562"/>
        <v>#N/A</v>
      </c>
      <c r="J6206" s="6" t="e">
        <f t="shared" si="563"/>
        <v>#N/A</v>
      </c>
      <c r="K6206" s="19">
        <f t="shared" si="564"/>
        <v>2528</v>
      </c>
      <c r="L6206" s="6" t="e">
        <f t="shared" ca="1" si="565"/>
        <v>#N/A</v>
      </c>
    </row>
    <row r="6207" spans="1:12" x14ac:dyDescent="0.2">
      <c r="A6207" s="5">
        <f>IF(AND(dateA=1,A6206&lt;DataEnd),'iBoxx inputs'!A6211,IF(AND(dateA=2,A6206&lt;DataEnd),'Bank of England inputs'!A6211,IF(dateA=3,A6206+1,IF(dateA=4,WORKDAY(A6206,1,),WORKDAY(A6206,1,holidayQ)))))</f>
        <v>44763</v>
      </c>
      <c r="B6207" s="35" t="e">
        <f>MATCH(A6207,'iBoxx inputs'!A:A,0)</f>
        <v>#N/A</v>
      </c>
      <c r="C6207" s="35" t="e">
        <f>MATCH(A6207,'Bank of England inputs'!A:A,0)</f>
        <v>#N/A</v>
      </c>
      <c r="D6207" s="6" t="e">
        <f>IF($A6207&gt;DataEnd,NA(),IFERROR(INDEX('iBoxx inputs'!B:B,MATCH($A6207,'iBoxx inputs'!$A:$A,0)),D6206))</f>
        <v>#N/A</v>
      </c>
      <c r="E6207" s="6" t="e">
        <f>IF($A6207&gt;DataEnd,NA(),IFERROR(INDEX('iBoxx inputs'!C:C,MATCH($A6207,'iBoxx inputs'!$A:$A,0)),E6206))</f>
        <v>#N/A</v>
      </c>
      <c r="F6207" s="6" t="e">
        <f>IF($A6207&gt;DataEnd,NA(),IFERROR(INDEX('Bank of England inputs'!D:D,MATCH($A6207,'Bank of England inputs'!$A:$A,0),0),F6206))</f>
        <v>#N/A</v>
      </c>
      <c r="G6207" s="19"/>
      <c r="H6207" s="5">
        <f t="shared" si="561"/>
        <v>44763</v>
      </c>
      <c r="I6207" s="6" t="e">
        <f t="shared" si="562"/>
        <v>#N/A</v>
      </c>
      <c r="J6207" s="6" t="e">
        <f t="shared" si="563"/>
        <v>#N/A</v>
      </c>
      <c r="K6207" s="19">
        <f t="shared" si="564"/>
        <v>2529</v>
      </c>
      <c r="L6207" s="6" t="e">
        <f t="shared" ca="1" si="565"/>
        <v>#N/A</v>
      </c>
    </row>
    <row r="6208" spans="1:12" x14ac:dyDescent="0.2">
      <c r="A6208" s="5">
        <f>IF(AND(dateA=1,A6207&lt;DataEnd),'iBoxx inputs'!A6212,IF(AND(dateA=2,A6207&lt;DataEnd),'Bank of England inputs'!A6212,IF(dateA=3,A6207+1,IF(dateA=4,WORKDAY(A6207,1,),WORKDAY(A6207,1,holidayQ)))))</f>
        <v>44764</v>
      </c>
      <c r="B6208" s="35" t="e">
        <f>MATCH(A6208,'iBoxx inputs'!A:A,0)</f>
        <v>#N/A</v>
      </c>
      <c r="C6208" s="35" t="e">
        <f>MATCH(A6208,'Bank of England inputs'!A:A,0)</f>
        <v>#N/A</v>
      </c>
      <c r="D6208" s="6" t="e">
        <f>IF($A6208&gt;DataEnd,NA(),IFERROR(INDEX('iBoxx inputs'!B:B,MATCH($A6208,'iBoxx inputs'!$A:$A,0)),D6207))</f>
        <v>#N/A</v>
      </c>
      <c r="E6208" s="6" t="e">
        <f>IF($A6208&gt;DataEnd,NA(),IFERROR(INDEX('iBoxx inputs'!C:C,MATCH($A6208,'iBoxx inputs'!$A:$A,0)),E6207))</f>
        <v>#N/A</v>
      </c>
      <c r="F6208" s="6" t="e">
        <f>IF($A6208&gt;DataEnd,NA(),IFERROR(INDEX('Bank of England inputs'!D:D,MATCH($A6208,'Bank of England inputs'!$A:$A,0),0),F6207))</f>
        <v>#N/A</v>
      </c>
      <c r="G6208" s="19"/>
      <c r="H6208" s="5">
        <f t="shared" si="561"/>
        <v>44764</v>
      </c>
      <c r="I6208" s="6" t="e">
        <f t="shared" si="562"/>
        <v>#N/A</v>
      </c>
      <c r="J6208" s="6" t="e">
        <f t="shared" si="563"/>
        <v>#N/A</v>
      </c>
      <c r="K6208" s="19">
        <f t="shared" si="564"/>
        <v>2530</v>
      </c>
      <c r="L6208" s="6" t="e">
        <f t="shared" ca="1" si="565"/>
        <v>#N/A</v>
      </c>
    </row>
    <row r="6209" spans="1:12" x14ac:dyDescent="0.2">
      <c r="A6209" s="5">
        <f>IF(AND(dateA=1,A6208&lt;DataEnd),'iBoxx inputs'!A6213,IF(AND(dateA=2,A6208&lt;DataEnd),'Bank of England inputs'!A6213,IF(dateA=3,A6208+1,IF(dateA=4,WORKDAY(A6208,1,),WORKDAY(A6208,1,holidayQ)))))</f>
        <v>44767</v>
      </c>
      <c r="B6209" s="35" t="e">
        <f>MATCH(A6209,'iBoxx inputs'!A:A,0)</f>
        <v>#N/A</v>
      </c>
      <c r="C6209" s="35" t="e">
        <f>MATCH(A6209,'Bank of England inputs'!A:A,0)</f>
        <v>#N/A</v>
      </c>
      <c r="D6209" s="6" t="e">
        <f>IF($A6209&gt;DataEnd,NA(),IFERROR(INDEX('iBoxx inputs'!B:B,MATCH($A6209,'iBoxx inputs'!$A:$A,0)),D6208))</f>
        <v>#N/A</v>
      </c>
      <c r="E6209" s="6" t="e">
        <f>IF($A6209&gt;DataEnd,NA(),IFERROR(INDEX('iBoxx inputs'!C:C,MATCH($A6209,'iBoxx inputs'!$A:$A,0)),E6208))</f>
        <v>#N/A</v>
      </c>
      <c r="F6209" s="6" t="e">
        <f>IF($A6209&gt;DataEnd,NA(),IFERROR(INDEX('Bank of England inputs'!D:D,MATCH($A6209,'Bank of England inputs'!$A:$A,0),0),F6208))</f>
        <v>#N/A</v>
      </c>
      <c r="G6209" s="19"/>
      <c r="H6209" s="5">
        <f t="shared" si="561"/>
        <v>44767</v>
      </c>
      <c r="I6209" s="6" t="e">
        <f t="shared" si="562"/>
        <v>#N/A</v>
      </c>
      <c r="J6209" s="6" t="e">
        <f t="shared" si="563"/>
        <v>#N/A</v>
      </c>
      <c r="K6209" s="19">
        <f t="shared" si="564"/>
        <v>2528</v>
      </c>
      <c r="L6209" s="6" t="e">
        <f t="shared" ca="1" si="565"/>
        <v>#N/A</v>
      </c>
    </row>
    <row r="6210" spans="1:12" x14ac:dyDescent="0.2">
      <c r="A6210" s="5">
        <f>IF(AND(dateA=1,A6209&lt;DataEnd),'iBoxx inputs'!A6214,IF(AND(dateA=2,A6209&lt;DataEnd),'Bank of England inputs'!A6214,IF(dateA=3,A6209+1,IF(dateA=4,WORKDAY(A6209,1,),WORKDAY(A6209,1,holidayQ)))))</f>
        <v>44768</v>
      </c>
      <c r="B6210" s="35" t="e">
        <f>MATCH(A6210,'iBoxx inputs'!A:A,0)</f>
        <v>#N/A</v>
      </c>
      <c r="C6210" s="35" t="e">
        <f>MATCH(A6210,'Bank of England inputs'!A:A,0)</f>
        <v>#N/A</v>
      </c>
      <c r="D6210" s="6" t="e">
        <f>IF($A6210&gt;DataEnd,NA(),IFERROR(INDEX('iBoxx inputs'!B:B,MATCH($A6210,'iBoxx inputs'!$A:$A,0)),D6209))</f>
        <v>#N/A</v>
      </c>
      <c r="E6210" s="6" t="e">
        <f>IF($A6210&gt;DataEnd,NA(),IFERROR(INDEX('iBoxx inputs'!C:C,MATCH($A6210,'iBoxx inputs'!$A:$A,0)),E6209))</f>
        <v>#N/A</v>
      </c>
      <c r="F6210" s="6" t="e">
        <f>IF($A6210&gt;DataEnd,NA(),IFERROR(INDEX('Bank of England inputs'!D:D,MATCH($A6210,'Bank of England inputs'!$A:$A,0),0),F6209))</f>
        <v>#N/A</v>
      </c>
      <c r="G6210" s="19"/>
      <c r="H6210" s="5">
        <f t="shared" ref="H6210:H6273" si="566">A6210</f>
        <v>44768</v>
      </c>
      <c r="I6210" s="6" t="e">
        <f t="shared" ref="I6210:I6273" si="567">(D6210+E6210)/2</f>
        <v>#N/A</v>
      </c>
      <c r="J6210" s="6" t="e">
        <f t="shared" ref="J6210:J6273" si="568">((1+I6210/100)/(1+F6210/100)-1)*100</f>
        <v>#N/A</v>
      </c>
      <c r="K6210" s="19">
        <f t="shared" si="564"/>
        <v>2528</v>
      </c>
      <c r="L6210" s="6" t="e">
        <f t="shared" ca="1" si="565"/>
        <v>#N/A</v>
      </c>
    </row>
    <row r="6211" spans="1:12" x14ac:dyDescent="0.2">
      <c r="A6211" s="5">
        <f>IF(AND(dateA=1,A6210&lt;DataEnd),'iBoxx inputs'!A6215,IF(AND(dateA=2,A6210&lt;DataEnd),'Bank of England inputs'!A6215,IF(dateA=3,A6210+1,IF(dateA=4,WORKDAY(A6210,1,),WORKDAY(A6210,1,holidayQ)))))</f>
        <v>44769</v>
      </c>
      <c r="B6211" s="35" t="e">
        <f>MATCH(A6211,'iBoxx inputs'!A:A,0)</f>
        <v>#N/A</v>
      </c>
      <c r="C6211" s="35" t="e">
        <f>MATCH(A6211,'Bank of England inputs'!A:A,0)</f>
        <v>#N/A</v>
      </c>
      <c r="D6211" s="6" t="e">
        <f>IF($A6211&gt;DataEnd,NA(),IFERROR(INDEX('iBoxx inputs'!B:B,MATCH($A6211,'iBoxx inputs'!$A:$A,0)),D6210))</f>
        <v>#N/A</v>
      </c>
      <c r="E6211" s="6" t="e">
        <f>IF($A6211&gt;DataEnd,NA(),IFERROR(INDEX('iBoxx inputs'!C:C,MATCH($A6211,'iBoxx inputs'!$A:$A,0)),E6210))</f>
        <v>#N/A</v>
      </c>
      <c r="F6211" s="6" t="e">
        <f>IF($A6211&gt;DataEnd,NA(),IFERROR(INDEX('Bank of England inputs'!D:D,MATCH($A6211,'Bank of England inputs'!$A:$A,0),0),F6210))</f>
        <v>#N/A</v>
      </c>
      <c r="G6211" s="19"/>
      <c r="H6211" s="5">
        <f t="shared" si="566"/>
        <v>44769</v>
      </c>
      <c r="I6211" s="6" t="e">
        <f t="shared" si="567"/>
        <v>#N/A</v>
      </c>
      <c r="J6211" s="6" t="e">
        <f t="shared" si="568"/>
        <v>#N/A</v>
      </c>
      <c r="K6211" s="19">
        <f t="shared" si="564"/>
        <v>2528</v>
      </c>
      <c r="L6211" s="6" t="e">
        <f t="shared" ca="1" si="565"/>
        <v>#N/A</v>
      </c>
    </row>
    <row r="6212" spans="1:12" x14ac:dyDescent="0.2">
      <c r="A6212" s="5">
        <f>IF(AND(dateA=1,A6211&lt;DataEnd),'iBoxx inputs'!A6216,IF(AND(dateA=2,A6211&lt;DataEnd),'Bank of England inputs'!A6216,IF(dateA=3,A6211+1,IF(dateA=4,WORKDAY(A6211,1,),WORKDAY(A6211,1,holidayQ)))))</f>
        <v>44770</v>
      </c>
      <c r="B6212" s="35" t="e">
        <f>MATCH(A6212,'iBoxx inputs'!A:A,0)</f>
        <v>#N/A</v>
      </c>
      <c r="C6212" s="35" t="e">
        <f>MATCH(A6212,'Bank of England inputs'!A:A,0)</f>
        <v>#N/A</v>
      </c>
      <c r="D6212" s="6" t="e">
        <f>IF($A6212&gt;DataEnd,NA(),IFERROR(INDEX('iBoxx inputs'!B:B,MATCH($A6212,'iBoxx inputs'!$A:$A,0)),D6211))</f>
        <v>#N/A</v>
      </c>
      <c r="E6212" s="6" t="e">
        <f>IF($A6212&gt;DataEnd,NA(),IFERROR(INDEX('iBoxx inputs'!C:C,MATCH($A6212,'iBoxx inputs'!$A:$A,0)),E6211))</f>
        <v>#N/A</v>
      </c>
      <c r="F6212" s="6" t="e">
        <f>IF($A6212&gt;DataEnd,NA(),IFERROR(INDEX('Bank of England inputs'!D:D,MATCH($A6212,'Bank of England inputs'!$A:$A,0),0),F6211))</f>
        <v>#N/A</v>
      </c>
      <c r="G6212" s="19"/>
      <c r="H6212" s="5">
        <f t="shared" si="566"/>
        <v>44770</v>
      </c>
      <c r="I6212" s="6" t="e">
        <f t="shared" si="567"/>
        <v>#N/A</v>
      </c>
      <c r="J6212" s="6" t="e">
        <f t="shared" si="568"/>
        <v>#N/A</v>
      </c>
      <c r="K6212" s="19">
        <f t="shared" si="564"/>
        <v>2529</v>
      </c>
      <c r="L6212" s="6" t="e">
        <f t="shared" ca="1" si="565"/>
        <v>#N/A</v>
      </c>
    </row>
    <row r="6213" spans="1:12" x14ac:dyDescent="0.2">
      <c r="A6213" s="5">
        <f>IF(AND(dateA=1,A6212&lt;DataEnd),'iBoxx inputs'!A6217,IF(AND(dateA=2,A6212&lt;DataEnd),'Bank of England inputs'!A6217,IF(dateA=3,A6212+1,IF(dateA=4,WORKDAY(A6212,1,),WORKDAY(A6212,1,holidayQ)))))</f>
        <v>44771</v>
      </c>
      <c r="B6213" s="35" t="e">
        <f>MATCH(A6213,'iBoxx inputs'!A:A,0)</f>
        <v>#N/A</v>
      </c>
      <c r="C6213" s="35" t="e">
        <f>MATCH(A6213,'Bank of England inputs'!A:A,0)</f>
        <v>#N/A</v>
      </c>
      <c r="D6213" s="6" t="e">
        <f>IF($A6213&gt;DataEnd,NA(),IFERROR(INDEX('iBoxx inputs'!B:B,MATCH($A6213,'iBoxx inputs'!$A:$A,0)),D6212))</f>
        <v>#N/A</v>
      </c>
      <c r="E6213" s="6" t="e">
        <f>IF($A6213&gt;DataEnd,NA(),IFERROR(INDEX('iBoxx inputs'!C:C,MATCH($A6213,'iBoxx inputs'!$A:$A,0)),E6212))</f>
        <v>#N/A</v>
      </c>
      <c r="F6213" s="6" t="e">
        <f>IF($A6213&gt;DataEnd,NA(),IFERROR(INDEX('Bank of England inputs'!D:D,MATCH($A6213,'Bank of England inputs'!$A:$A,0),0),F6212))</f>
        <v>#N/A</v>
      </c>
      <c r="G6213" s="19"/>
      <c r="H6213" s="5">
        <f t="shared" si="566"/>
        <v>44771</v>
      </c>
      <c r="I6213" s="6" t="e">
        <f t="shared" si="567"/>
        <v>#N/A</v>
      </c>
      <c r="J6213" s="6" t="e">
        <f t="shared" si="568"/>
        <v>#N/A</v>
      </c>
      <c r="K6213" s="19">
        <f t="shared" si="564"/>
        <v>2530</v>
      </c>
      <c r="L6213" s="6" t="e">
        <f t="shared" ca="1" si="565"/>
        <v>#N/A</v>
      </c>
    </row>
    <row r="6214" spans="1:12" x14ac:dyDescent="0.2">
      <c r="A6214" s="5">
        <f>IF(AND(dateA=1,A6213&lt;DataEnd),'iBoxx inputs'!A6218,IF(AND(dateA=2,A6213&lt;DataEnd),'Bank of England inputs'!A6218,IF(dateA=3,A6213+1,IF(dateA=4,WORKDAY(A6213,1,),WORKDAY(A6213,1,holidayQ)))))</f>
        <v>44774</v>
      </c>
      <c r="B6214" s="35" t="e">
        <f>MATCH(A6214,'iBoxx inputs'!A:A,0)</f>
        <v>#N/A</v>
      </c>
      <c r="C6214" s="35" t="e">
        <f>MATCH(A6214,'Bank of England inputs'!A:A,0)</f>
        <v>#N/A</v>
      </c>
      <c r="D6214" s="6" t="e">
        <f>IF($A6214&gt;DataEnd,NA(),IFERROR(INDEX('iBoxx inputs'!B:B,MATCH($A6214,'iBoxx inputs'!$A:$A,0)),D6213))</f>
        <v>#N/A</v>
      </c>
      <c r="E6214" s="6" t="e">
        <f>IF($A6214&gt;DataEnd,NA(),IFERROR(INDEX('iBoxx inputs'!C:C,MATCH($A6214,'iBoxx inputs'!$A:$A,0)),E6213))</f>
        <v>#N/A</v>
      </c>
      <c r="F6214" s="6" t="e">
        <f>IF($A6214&gt;DataEnd,NA(),IFERROR(INDEX('Bank of England inputs'!D:D,MATCH($A6214,'Bank of England inputs'!$A:$A,0),0),F6213))</f>
        <v>#N/A</v>
      </c>
      <c r="G6214" s="19"/>
      <c r="H6214" s="5">
        <f t="shared" si="566"/>
        <v>44774</v>
      </c>
      <c r="I6214" s="6" t="e">
        <f t="shared" si="567"/>
        <v>#N/A</v>
      </c>
      <c r="J6214" s="6" t="e">
        <f t="shared" si="568"/>
        <v>#N/A</v>
      </c>
      <c r="K6214" s="19">
        <f t="shared" si="564"/>
        <v>2528</v>
      </c>
      <c r="L6214" s="6" t="e">
        <f t="shared" ca="1" si="565"/>
        <v>#N/A</v>
      </c>
    </row>
    <row r="6215" spans="1:12" x14ac:dyDescent="0.2">
      <c r="A6215" s="5">
        <f>IF(AND(dateA=1,A6214&lt;DataEnd),'iBoxx inputs'!A6219,IF(AND(dateA=2,A6214&lt;DataEnd),'Bank of England inputs'!A6219,IF(dateA=3,A6214+1,IF(dateA=4,WORKDAY(A6214,1,),WORKDAY(A6214,1,holidayQ)))))</f>
        <v>44775</v>
      </c>
      <c r="B6215" s="35" t="e">
        <f>MATCH(A6215,'iBoxx inputs'!A:A,0)</f>
        <v>#N/A</v>
      </c>
      <c r="C6215" s="35" t="e">
        <f>MATCH(A6215,'Bank of England inputs'!A:A,0)</f>
        <v>#N/A</v>
      </c>
      <c r="D6215" s="6" t="e">
        <f>IF($A6215&gt;DataEnd,NA(),IFERROR(INDEX('iBoxx inputs'!B:B,MATCH($A6215,'iBoxx inputs'!$A:$A,0)),D6214))</f>
        <v>#N/A</v>
      </c>
      <c r="E6215" s="6" t="e">
        <f>IF($A6215&gt;DataEnd,NA(),IFERROR(INDEX('iBoxx inputs'!C:C,MATCH($A6215,'iBoxx inputs'!$A:$A,0)),E6214))</f>
        <v>#N/A</v>
      </c>
      <c r="F6215" s="6" t="e">
        <f>IF($A6215&gt;DataEnd,NA(),IFERROR(INDEX('Bank of England inputs'!D:D,MATCH($A6215,'Bank of England inputs'!$A:$A,0),0),F6214))</f>
        <v>#N/A</v>
      </c>
      <c r="G6215" s="19"/>
      <c r="H6215" s="5">
        <f t="shared" si="566"/>
        <v>44775</v>
      </c>
      <c r="I6215" s="6" t="e">
        <f t="shared" si="567"/>
        <v>#N/A</v>
      </c>
      <c r="J6215" s="6" t="e">
        <f t="shared" si="568"/>
        <v>#N/A</v>
      </c>
      <c r="K6215" s="19">
        <f t="shared" si="564"/>
        <v>2528</v>
      </c>
      <c r="L6215" s="6" t="e">
        <f t="shared" ca="1" si="565"/>
        <v>#N/A</v>
      </c>
    </row>
    <row r="6216" spans="1:12" x14ac:dyDescent="0.2">
      <c r="A6216" s="5">
        <f>IF(AND(dateA=1,A6215&lt;DataEnd),'iBoxx inputs'!A6220,IF(AND(dateA=2,A6215&lt;DataEnd),'Bank of England inputs'!A6220,IF(dateA=3,A6215+1,IF(dateA=4,WORKDAY(A6215,1,),WORKDAY(A6215,1,holidayQ)))))</f>
        <v>44776</v>
      </c>
      <c r="B6216" s="35" t="e">
        <f>MATCH(A6216,'iBoxx inputs'!A:A,0)</f>
        <v>#N/A</v>
      </c>
      <c r="C6216" s="35" t="e">
        <f>MATCH(A6216,'Bank of England inputs'!A:A,0)</f>
        <v>#N/A</v>
      </c>
      <c r="D6216" s="6" t="e">
        <f>IF($A6216&gt;DataEnd,NA(),IFERROR(INDEX('iBoxx inputs'!B:B,MATCH($A6216,'iBoxx inputs'!$A:$A,0)),D6215))</f>
        <v>#N/A</v>
      </c>
      <c r="E6216" s="6" t="e">
        <f>IF($A6216&gt;DataEnd,NA(),IFERROR(INDEX('iBoxx inputs'!C:C,MATCH($A6216,'iBoxx inputs'!$A:$A,0)),E6215))</f>
        <v>#N/A</v>
      </c>
      <c r="F6216" s="6" t="e">
        <f>IF($A6216&gt;DataEnd,NA(),IFERROR(INDEX('Bank of England inputs'!D:D,MATCH($A6216,'Bank of England inputs'!$A:$A,0),0),F6215))</f>
        <v>#N/A</v>
      </c>
      <c r="G6216" s="19"/>
      <c r="H6216" s="5">
        <f t="shared" si="566"/>
        <v>44776</v>
      </c>
      <c r="I6216" s="6" t="e">
        <f t="shared" si="567"/>
        <v>#N/A</v>
      </c>
      <c r="J6216" s="6" t="e">
        <f t="shared" si="568"/>
        <v>#N/A</v>
      </c>
      <c r="K6216" s="19">
        <f t="shared" si="564"/>
        <v>2528</v>
      </c>
      <c r="L6216" s="6" t="e">
        <f t="shared" ca="1" si="565"/>
        <v>#N/A</v>
      </c>
    </row>
    <row r="6217" spans="1:12" x14ac:dyDescent="0.2">
      <c r="A6217" s="5">
        <f>IF(AND(dateA=1,A6216&lt;DataEnd),'iBoxx inputs'!A6221,IF(AND(dateA=2,A6216&lt;DataEnd),'Bank of England inputs'!A6221,IF(dateA=3,A6216+1,IF(dateA=4,WORKDAY(A6216,1,),WORKDAY(A6216,1,holidayQ)))))</f>
        <v>44777</v>
      </c>
      <c r="B6217" s="35" t="e">
        <f>MATCH(A6217,'iBoxx inputs'!A:A,0)</f>
        <v>#N/A</v>
      </c>
      <c r="C6217" s="35" t="e">
        <f>MATCH(A6217,'Bank of England inputs'!A:A,0)</f>
        <v>#N/A</v>
      </c>
      <c r="D6217" s="6" t="e">
        <f>IF($A6217&gt;DataEnd,NA(),IFERROR(INDEX('iBoxx inputs'!B:B,MATCH($A6217,'iBoxx inputs'!$A:$A,0)),D6216))</f>
        <v>#N/A</v>
      </c>
      <c r="E6217" s="6" t="e">
        <f>IF($A6217&gt;DataEnd,NA(),IFERROR(INDEX('iBoxx inputs'!C:C,MATCH($A6217,'iBoxx inputs'!$A:$A,0)),E6216))</f>
        <v>#N/A</v>
      </c>
      <c r="F6217" s="6" t="e">
        <f>IF($A6217&gt;DataEnd,NA(),IFERROR(INDEX('Bank of England inputs'!D:D,MATCH($A6217,'Bank of England inputs'!$A:$A,0),0),F6216))</f>
        <v>#N/A</v>
      </c>
      <c r="G6217" s="19"/>
      <c r="H6217" s="5">
        <f t="shared" si="566"/>
        <v>44777</v>
      </c>
      <c r="I6217" s="6" t="e">
        <f t="shared" si="567"/>
        <v>#N/A</v>
      </c>
      <c r="J6217" s="6" t="e">
        <f t="shared" si="568"/>
        <v>#N/A</v>
      </c>
      <c r="K6217" s="19">
        <f t="shared" si="564"/>
        <v>2529</v>
      </c>
      <c r="L6217" s="6" t="e">
        <f t="shared" ca="1" si="565"/>
        <v>#N/A</v>
      </c>
    </row>
    <row r="6218" spans="1:12" x14ac:dyDescent="0.2">
      <c r="A6218" s="5">
        <f>IF(AND(dateA=1,A6217&lt;DataEnd),'iBoxx inputs'!A6222,IF(AND(dateA=2,A6217&lt;DataEnd),'Bank of England inputs'!A6222,IF(dateA=3,A6217+1,IF(dateA=4,WORKDAY(A6217,1,),WORKDAY(A6217,1,holidayQ)))))</f>
        <v>44778</v>
      </c>
      <c r="B6218" s="35" t="e">
        <f>MATCH(A6218,'iBoxx inputs'!A:A,0)</f>
        <v>#N/A</v>
      </c>
      <c r="C6218" s="35" t="e">
        <f>MATCH(A6218,'Bank of England inputs'!A:A,0)</f>
        <v>#N/A</v>
      </c>
      <c r="D6218" s="6" t="e">
        <f>IF($A6218&gt;DataEnd,NA(),IFERROR(INDEX('iBoxx inputs'!B:B,MATCH($A6218,'iBoxx inputs'!$A:$A,0)),D6217))</f>
        <v>#N/A</v>
      </c>
      <c r="E6218" s="6" t="e">
        <f>IF($A6218&gt;DataEnd,NA(),IFERROR(INDEX('iBoxx inputs'!C:C,MATCH($A6218,'iBoxx inputs'!$A:$A,0)),E6217))</f>
        <v>#N/A</v>
      </c>
      <c r="F6218" s="6" t="e">
        <f>IF($A6218&gt;DataEnd,NA(),IFERROR(INDEX('Bank of England inputs'!D:D,MATCH($A6218,'Bank of England inputs'!$A:$A,0),0),F6217))</f>
        <v>#N/A</v>
      </c>
      <c r="G6218" s="19"/>
      <c r="H6218" s="5">
        <f t="shared" si="566"/>
        <v>44778</v>
      </c>
      <c r="I6218" s="6" t="e">
        <f t="shared" si="567"/>
        <v>#N/A</v>
      </c>
      <c r="J6218" s="6" t="e">
        <f t="shared" si="568"/>
        <v>#N/A</v>
      </c>
      <c r="K6218" s="19">
        <f t="shared" si="564"/>
        <v>2530</v>
      </c>
      <c r="L6218" s="6" t="e">
        <f t="shared" ca="1" si="565"/>
        <v>#N/A</v>
      </c>
    </row>
    <row r="6219" spans="1:12" x14ac:dyDescent="0.2">
      <c r="A6219" s="5">
        <f>IF(AND(dateA=1,A6218&lt;DataEnd),'iBoxx inputs'!A6223,IF(AND(dateA=2,A6218&lt;DataEnd),'Bank of England inputs'!A6223,IF(dateA=3,A6218+1,IF(dateA=4,WORKDAY(A6218,1,),WORKDAY(A6218,1,holidayQ)))))</f>
        <v>44781</v>
      </c>
      <c r="B6219" s="35" t="e">
        <f>MATCH(A6219,'iBoxx inputs'!A:A,0)</f>
        <v>#N/A</v>
      </c>
      <c r="C6219" s="35" t="e">
        <f>MATCH(A6219,'Bank of England inputs'!A:A,0)</f>
        <v>#N/A</v>
      </c>
      <c r="D6219" s="6" t="e">
        <f>IF($A6219&gt;DataEnd,NA(),IFERROR(INDEX('iBoxx inputs'!B:B,MATCH($A6219,'iBoxx inputs'!$A:$A,0)),D6218))</f>
        <v>#N/A</v>
      </c>
      <c r="E6219" s="6" t="e">
        <f>IF($A6219&gt;DataEnd,NA(),IFERROR(INDEX('iBoxx inputs'!C:C,MATCH($A6219,'iBoxx inputs'!$A:$A,0)),E6218))</f>
        <v>#N/A</v>
      </c>
      <c r="F6219" s="6" t="e">
        <f>IF($A6219&gt;DataEnd,NA(),IFERROR(INDEX('Bank of England inputs'!D:D,MATCH($A6219,'Bank of England inputs'!$A:$A,0),0),F6218))</f>
        <v>#N/A</v>
      </c>
      <c r="G6219" s="19"/>
      <c r="H6219" s="5">
        <f t="shared" si="566"/>
        <v>44781</v>
      </c>
      <c r="I6219" s="6" t="e">
        <f t="shared" si="567"/>
        <v>#N/A</v>
      </c>
      <c r="J6219" s="6" t="e">
        <f t="shared" si="568"/>
        <v>#N/A</v>
      </c>
      <c r="K6219" s="19">
        <f t="shared" si="564"/>
        <v>2528</v>
      </c>
      <c r="L6219" s="6" t="e">
        <f t="shared" ca="1" si="565"/>
        <v>#N/A</v>
      </c>
    </row>
    <row r="6220" spans="1:12" x14ac:dyDescent="0.2">
      <c r="A6220" s="5">
        <f>IF(AND(dateA=1,A6219&lt;DataEnd),'iBoxx inputs'!A6224,IF(AND(dateA=2,A6219&lt;DataEnd),'Bank of England inputs'!A6224,IF(dateA=3,A6219+1,IF(dateA=4,WORKDAY(A6219,1,),WORKDAY(A6219,1,holidayQ)))))</f>
        <v>44782</v>
      </c>
      <c r="B6220" s="35" t="e">
        <f>MATCH(A6220,'iBoxx inputs'!A:A,0)</f>
        <v>#N/A</v>
      </c>
      <c r="C6220" s="35" t="e">
        <f>MATCH(A6220,'Bank of England inputs'!A:A,0)</f>
        <v>#N/A</v>
      </c>
      <c r="D6220" s="6" t="e">
        <f>IF($A6220&gt;DataEnd,NA(),IFERROR(INDEX('iBoxx inputs'!B:B,MATCH($A6220,'iBoxx inputs'!$A:$A,0)),D6219))</f>
        <v>#N/A</v>
      </c>
      <c r="E6220" s="6" t="e">
        <f>IF($A6220&gt;DataEnd,NA(),IFERROR(INDEX('iBoxx inputs'!C:C,MATCH($A6220,'iBoxx inputs'!$A:$A,0)),E6219))</f>
        <v>#N/A</v>
      </c>
      <c r="F6220" s="6" t="e">
        <f>IF($A6220&gt;DataEnd,NA(),IFERROR(INDEX('Bank of England inputs'!D:D,MATCH($A6220,'Bank of England inputs'!$A:$A,0),0),F6219))</f>
        <v>#N/A</v>
      </c>
      <c r="G6220" s="19"/>
      <c r="H6220" s="5">
        <f t="shared" si="566"/>
        <v>44782</v>
      </c>
      <c r="I6220" s="6" t="e">
        <f t="shared" si="567"/>
        <v>#N/A</v>
      </c>
      <c r="J6220" s="6" t="e">
        <f t="shared" si="568"/>
        <v>#N/A</v>
      </c>
      <c r="K6220" s="19">
        <f t="shared" si="564"/>
        <v>2528</v>
      </c>
      <c r="L6220" s="6" t="e">
        <f t="shared" ca="1" si="565"/>
        <v>#N/A</v>
      </c>
    </row>
    <row r="6221" spans="1:12" x14ac:dyDescent="0.2">
      <c r="A6221" s="5">
        <f>IF(AND(dateA=1,A6220&lt;DataEnd),'iBoxx inputs'!A6225,IF(AND(dateA=2,A6220&lt;DataEnd),'Bank of England inputs'!A6225,IF(dateA=3,A6220+1,IF(dateA=4,WORKDAY(A6220,1,),WORKDAY(A6220,1,holidayQ)))))</f>
        <v>44783</v>
      </c>
      <c r="B6221" s="35" t="e">
        <f>MATCH(A6221,'iBoxx inputs'!A:A,0)</f>
        <v>#N/A</v>
      </c>
      <c r="C6221" s="35" t="e">
        <f>MATCH(A6221,'Bank of England inputs'!A:A,0)</f>
        <v>#N/A</v>
      </c>
      <c r="D6221" s="6" t="e">
        <f>IF($A6221&gt;DataEnd,NA(),IFERROR(INDEX('iBoxx inputs'!B:B,MATCH($A6221,'iBoxx inputs'!$A:$A,0)),D6220))</f>
        <v>#N/A</v>
      </c>
      <c r="E6221" s="6" t="e">
        <f>IF($A6221&gt;DataEnd,NA(),IFERROR(INDEX('iBoxx inputs'!C:C,MATCH($A6221,'iBoxx inputs'!$A:$A,0)),E6220))</f>
        <v>#N/A</v>
      </c>
      <c r="F6221" s="6" t="e">
        <f>IF($A6221&gt;DataEnd,NA(),IFERROR(INDEX('Bank of England inputs'!D:D,MATCH($A6221,'Bank of England inputs'!$A:$A,0),0),F6220))</f>
        <v>#N/A</v>
      </c>
      <c r="G6221" s="19"/>
      <c r="H6221" s="5">
        <f t="shared" si="566"/>
        <v>44783</v>
      </c>
      <c r="I6221" s="6" t="e">
        <f t="shared" si="567"/>
        <v>#N/A</v>
      </c>
      <c r="J6221" s="6" t="e">
        <f t="shared" si="568"/>
        <v>#N/A</v>
      </c>
      <c r="K6221" s="19">
        <f t="shared" si="564"/>
        <v>2528</v>
      </c>
      <c r="L6221" s="6" t="e">
        <f t="shared" ca="1" si="565"/>
        <v>#N/A</v>
      </c>
    </row>
    <row r="6222" spans="1:12" x14ac:dyDescent="0.2">
      <c r="A6222" s="5">
        <f>IF(AND(dateA=1,A6221&lt;DataEnd),'iBoxx inputs'!A6226,IF(AND(dateA=2,A6221&lt;DataEnd),'Bank of England inputs'!A6226,IF(dateA=3,A6221+1,IF(dateA=4,WORKDAY(A6221,1,),WORKDAY(A6221,1,holidayQ)))))</f>
        <v>44784</v>
      </c>
      <c r="B6222" s="35" t="e">
        <f>MATCH(A6222,'iBoxx inputs'!A:A,0)</f>
        <v>#N/A</v>
      </c>
      <c r="C6222" s="35" t="e">
        <f>MATCH(A6222,'Bank of England inputs'!A:A,0)</f>
        <v>#N/A</v>
      </c>
      <c r="D6222" s="6" t="e">
        <f>IF($A6222&gt;DataEnd,NA(),IFERROR(INDEX('iBoxx inputs'!B:B,MATCH($A6222,'iBoxx inputs'!$A:$A,0)),D6221))</f>
        <v>#N/A</v>
      </c>
      <c r="E6222" s="6" t="e">
        <f>IF($A6222&gt;DataEnd,NA(),IFERROR(INDEX('iBoxx inputs'!C:C,MATCH($A6222,'iBoxx inputs'!$A:$A,0)),E6221))</f>
        <v>#N/A</v>
      </c>
      <c r="F6222" s="6" t="e">
        <f>IF($A6222&gt;DataEnd,NA(),IFERROR(INDEX('Bank of England inputs'!D:D,MATCH($A6222,'Bank of England inputs'!$A:$A,0),0),F6221))</f>
        <v>#N/A</v>
      </c>
      <c r="G6222" s="19"/>
      <c r="H6222" s="5">
        <f t="shared" si="566"/>
        <v>44784</v>
      </c>
      <c r="I6222" s="6" t="e">
        <f t="shared" si="567"/>
        <v>#N/A</v>
      </c>
      <c r="J6222" s="6" t="e">
        <f t="shared" si="568"/>
        <v>#N/A</v>
      </c>
      <c r="K6222" s="19">
        <f t="shared" si="564"/>
        <v>2529</v>
      </c>
      <c r="L6222" s="6" t="e">
        <f t="shared" ca="1" si="565"/>
        <v>#N/A</v>
      </c>
    </row>
    <row r="6223" spans="1:12" x14ac:dyDescent="0.2">
      <c r="A6223" s="5">
        <f>IF(AND(dateA=1,A6222&lt;DataEnd),'iBoxx inputs'!A6227,IF(AND(dateA=2,A6222&lt;DataEnd),'Bank of England inputs'!A6227,IF(dateA=3,A6222+1,IF(dateA=4,WORKDAY(A6222,1,),WORKDAY(A6222,1,holidayQ)))))</f>
        <v>44785</v>
      </c>
      <c r="B6223" s="35" t="e">
        <f>MATCH(A6223,'iBoxx inputs'!A:A,0)</f>
        <v>#N/A</v>
      </c>
      <c r="C6223" s="35" t="e">
        <f>MATCH(A6223,'Bank of England inputs'!A:A,0)</f>
        <v>#N/A</v>
      </c>
      <c r="D6223" s="6" t="e">
        <f>IF($A6223&gt;DataEnd,NA(),IFERROR(INDEX('iBoxx inputs'!B:B,MATCH($A6223,'iBoxx inputs'!$A:$A,0)),D6222))</f>
        <v>#N/A</v>
      </c>
      <c r="E6223" s="6" t="e">
        <f>IF($A6223&gt;DataEnd,NA(),IFERROR(INDEX('iBoxx inputs'!C:C,MATCH($A6223,'iBoxx inputs'!$A:$A,0)),E6222))</f>
        <v>#N/A</v>
      </c>
      <c r="F6223" s="6" t="e">
        <f>IF($A6223&gt;DataEnd,NA(),IFERROR(INDEX('Bank of England inputs'!D:D,MATCH($A6223,'Bank of England inputs'!$A:$A,0),0),F6222))</f>
        <v>#N/A</v>
      </c>
      <c r="G6223" s="19"/>
      <c r="H6223" s="5">
        <f t="shared" si="566"/>
        <v>44785</v>
      </c>
      <c r="I6223" s="6" t="e">
        <f t="shared" si="567"/>
        <v>#N/A</v>
      </c>
      <c r="J6223" s="6" t="e">
        <f t="shared" si="568"/>
        <v>#N/A</v>
      </c>
      <c r="K6223" s="19">
        <f t="shared" si="564"/>
        <v>2530</v>
      </c>
      <c r="L6223" s="6" t="e">
        <f t="shared" ca="1" si="565"/>
        <v>#N/A</v>
      </c>
    </row>
    <row r="6224" spans="1:12" x14ac:dyDescent="0.2">
      <c r="A6224" s="5">
        <f>IF(AND(dateA=1,A6223&lt;DataEnd),'iBoxx inputs'!A6228,IF(AND(dateA=2,A6223&lt;DataEnd),'Bank of England inputs'!A6228,IF(dateA=3,A6223+1,IF(dateA=4,WORKDAY(A6223,1,),WORKDAY(A6223,1,holidayQ)))))</f>
        <v>44788</v>
      </c>
      <c r="B6224" s="35" t="e">
        <f>MATCH(A6224,'iBoxx inputs'!A:A,0)</f>
        <v>#N/A</v>
      </c>
      <c r="C6224" s="35" t="e">
        <f>MATCH(A6224,'Bank of England inputs'!A:A,0)</f>
        <v>#N/A</v>
      </c>
      <c r="D6224" s="6" t="e">
        <f>IF($A6224&gt;DataEnd,NA(),IFERROR(INDEX('iBoxx inputs'!B:B,MATCH($A6224,'iBoxx inputs'!$A:$A,0)),D6223))</f>
        <v>#N/A</v>
      </c>
      <c r="E6224" s="6" t="e">
        <f>IF($A6224&gt;DataEnd,NA(),IFERROR(INDEX('iBoxx inputs'!C:C,MATCH($A6224,'iBoxx inputs'!$A:$A,0)),E6223))</f>
        <v>#N/A</v>
      </c>
      <c r="F6224" s="6" t="e">
        <f>IF($A6224&gt;DataEnd,NA(),IFERROR(INDEX('Bank of England inputs'!D:D,MATCH($A6224,'Bank of England inputs'!$A:$A,0),0),F6223))</f>
        <v>#N/A</v>
      </c>
      <c r="G6224" s="19"/>
      <c r="H6224" s="5">
        <f t="shared" si="566"/>
        <v>44788</v>
      </c>
      <c r="I6224" s="6" t="e">
        <f t="shared" si="567"/>
        <v>#N/A</v>
      </c>
      <c r="J6224" s="6" t="e">
        <f t="shared" si="568"/>
        <v>#N/A</v>
      </c>
      <c r="K6224" s="19">
        <f t="shared" si="564"/>
        <v>2528</v>
      </c>
      <c r="L6224" s="6" t="e">
        <f t="shared" ca="1" si="565"/>
        <v>#N/A</v>
      </c>
    </row>
    <row r="6225" spans="1:12" x14ac:dyDescent="0.2">
      <c r="A6225" s="5">
        <f>IF(AND(dateA=1,A6224&lt;DataEnd),'iBoxx inputs'!A6229,IF(AND(dateA=2,A6224&lt;DataEnd),'Bank of England inputs'!A6229,IF(dateA=3,A6224+1,IF(dateA=4,WORKDAY(A6224,1,),WORKDAY(A6224,1,holidayQ)))))</f>
        <v>44789</v>
      </c>
      <c r="B6225" s="35" t="e">
        <f>MATCH(A6225,'iBoxx inputs'!A:A,0)</f>
        <v>#N/A</v>
      </c>
      <c r="C6225" s="35" t="e">
        <f>MATCH(A6225,'Bank of England inputs'!A:A,0)</f>
        <v>#N/A</v>
      </c>
      <c r="D6225" s="6" t="e">
        <f>IF($A6225&gt;DataEnd,NA(),IFERROR(INDEX('iBoxx inputs'!B:B,MATCH($A6225,'iBoxx inputs'!$A:$A,0)),D6224))</f>
        <v>#N/A</v>
      </c>
      <c r="E6225" s="6" t="e">
        <f>IF($A6225&gt;DataEnd,NA(),IFERROR(INDEX('iBoxx inputs'!C:C,MATCH($A6225,'iBoxx inputs'!$A:$A,0)),E6224))</f>
        <v>#N/A</v>
      </c>
      <c r="F6225" s="6" t="e">
        <f>IF($A6225&gt;DataEnd,NA(),IFERROR(INDEX('Bank of England inputs'!D:D,MATCH($A6225,'Bank of England inputs'!$A:$A,0),0),F6224))</f>
        <v>#N/A</v>
      </c>
      <c r="G6225" s="19"/>
      <c r="H6225" s="5">
        <f t="shared" si="566"/>
        <v>44789</v>
      </c>
      <c r="I6225" s="6" t="e">
        <f t="shared" si="567"/>
        <v>#N/A</v>
      </c>
      <c r="J6225" s="6" t="e">
        <f t="shared" si="568"/>
        <v>#N/A</v>
      </c>
      <c r="K6225" s="19">
        <f t="shared" si="564"/>
        <v>2528</v>
      </c>
      <c r="L6225" s="6" t="e">
        <f t="shared" ca="1" si="565"/>
        <v>#N/A</v>
      </c>
    </row>
    <row r="6226" spans="1:12" x14ac:dyDescent="0.2">
      <c r="A6226" s="5">
        <f>IF(AND(dateA=1,A6225&lt;DataEnd),'iBoxx inputs'!A6230,IF(AND(dateA=2,A6225&lt;DataEnd),'Bank of England inputs'!A6230,IF(dateA=3,A6225+1,IF(dateA=4,WORKDAY(A6225,1,),WORKDAY(A6225,1,holidayQ)))))</f>
        <v>44790</v>
      </c>
      <c r="B6226" s="35" t="e">
        <f>MATCH(A6226,'iBoxx inputs'!A:A,0)</f>
        <v>#N/A</v>
      </c>
      <c r="C6226" s="35" t="e">
        <f>MATCH(A6226,'Bank of England inputs'!A:A,0)</f>
        <v>#N/A</v>
      </c>
      <c r="D6226" s="6" t="e">
        <f>IF($A6226&gt;DataEnd,NA(),IFERROR(INDEX('iBoxx inputs'!B:B,MATCH($A6226,'iBoxx inputs'!$A:$A,0)),D6225))</f>
        <v>#N/A</v>
      </c>
      <c r="E6226" s="6" t="e">
        <f>IF($A6226&gt;DataEnd,NA(),IFERROR(INDEX('iBoxx inputs'!C:C,MATCH($A6226,'iBoxx inputs'!$A:$A,0)),E6225))</f>
        <v>#N/A</v>
      </c>
      <c r="F6226" s="6" t="e">
        <f>IF($A6226&gt;DataEnd,NA(),IFERROR(INDEX('Bank of England inputs'!D:D,MATCH($A6226,'Bank of England inputs'!$A:$A,0),0),F6225))</f>
        <v>#N/A</v>
      </c>
      <c r="G6226" s="19"/>
      <c r="H6226" s="5">
        <f t="shared" si="566"/>
        <v>44790</v>
      </c>
      <c r="I6226" s="6" t="e">
        <f t="shared" si="567"/>
        <v>#N/A</v>
      </c>
      <c r="J6226" s="6" t="e">
        <f t="shared" si="568"/>
        <v>#N/A</v>
      </c>
      <c r="K6226" s="19">
        <f t="shared" si="564"/>
        <v>2528</v>
      </c>
      <c r="L6226" s="6" t="e">
        <f t="shared" ca="1" si="565"/>
        <v>#N/A</v>
      </c>
    </row>
    <row r="6227" spans="1:12" x14ac:dyDescent="0.2">
      <c r="A6227" s="5">
        <f>IF(AND(dateA=1,A6226&lt;DataEnd),'iBoxx inputs'!A6231,IF(AND(dateA=2,A6226&lt;DataEnd),'Bank of England inputs'!A6231,IF(dateA=3,A6226+1,IF(dateA=4,WORKDAY(A6226,1,),WORKDAY(A6226,1,holidayQ)))))</f>
        <v>44791</v>
      </c>
      <c r="B6227" s="35" t="e">
        <f>MATCH(A6227,'iBoxx inputs'!A:A,0)</f>
        <v>#N/A</v>
      </c>
      <c r="C6227" s="35" t="e">
        <f>MATCH(A6227,'Bank of England inputs'!A:A,0)</f>
        <v>#N/A</v>
      </c>
      <c r="D6227" s="6" t="e">
        <f>IF($A6227&gt;DataEnd,NA(),IFERROR(INDEX('iBoxx inputs'!B:B,MATCH($A6227,'iBoxx inputs'!$A:$A,0)),D6226))</f>
        <v>#N/A</v>
      </c>
      <c r="E6227" s="6" t="e">
        <f>IF($A6227&gt;DataEnd,NA(),IFERROR(INDEX('iBoxx inputs'!C:C,MATCH($A6227,'iBoxx inputs'!$A:$A,0)),E6226))</f>
        <v>#N/A</v>
      </c>
      <c r="F6227" s="6" t="e">
        <f>IF($A6227&gt;DataEnd,NA(),IFERROR(INDEX('Bank of England inputs'!D:D,MATCH($A6227,'Bank of England inputs'!$A:$A,0),0),F6226))</f>
        <v>#N/A</v>
      </c>
      <c r="G6227" s="19"/>
      <c r="H6227" s="5">
        <f t="shared" si="566"/>
        <v>44791</v>
      </c>
      <c r="I6227" s="6" t="e">
        <f t="shared" si="567"/>
        <v>#N/A</v>
      </c>
      <c r="J6227" s="6" t="e">
        <f t="shared" si="568"/>
        <v>#N/A</v>
      </c>
      <c r="K6227" s="19">
        <f t="shared" si="564"/>
        <v>2529</v>
      </c>
      <c r="L6227" s="6" t="e">
        <f t="shared" ca="1" si="565"/>
        <v>#N/A</v>
      </c>
    </row>
    <row r="6228" spans="1:12" x14ac:dyDescent="0.2">
      <c r="A6228" s="5">
        <f>IF(AND(dateA=1,A6227&lt;DataEnd),'iBoxx inputs'!A6232,IF(AND(dateA=2,A6227&lt;DataEnd),'Bank of England inputs'!A6232,IF(dateA=3,A6227+1,IF(dateA=4,WORKDAY(A6227,1,),WORKDAY(A6227,1,holidayQ)))))</f>
        <v>44792</v>
      </c>
      <c r="B6228" s="35" t="e">
        <f>MATCH(A6228,'iBoxx inputs'!A:A,0)</f>
        <v>#N/A</v>
      </c>
      <c r="C6228" s="35" t="e">
        <f>MATCH(A6228,'Bank of England inputs'!A:A,0)</f>
        <v>#N/A</v>
      </c>
      <c r="D6228" s="6" t="e">
        <f>IF($A6228&gt;DataEnd,NA(),IFERROR(INDEX('iBoxx inputs'!B:B,MATCH($A6228,'iBoxx inputs'!$A:$A,0)),D6227))</f>
        <v>#N/A</v>
      </c>
      <c r="E6228" s="6" t="e">
        <f>IF($A6228&gt;DataEnd,NA(),IFERROR(INDEX('iBoxx inputs'!C:C,MATCH($A6228,'iBoxx inputs'!$A:$A,0)),E6227))</f>
        <v>#N/A</v>
      </c>
      <c r="F6228" s="6" t="e">
        <f>IF($A6228&gt;DataEnd,NA(),IFERROR(INDEX('Bank of England inputs'!D:D,MATCH($A6228,'Bank of England inputs'!$A:$A,0),0),F6227))</f>
        <v>#N/A</v>
      </c>
      <c r="G6228" s="19"/>
      <c r="H6228" s="5">
        <f t="shared" si="566"/>
        <v>44792</v>
      </c>
      <c r="I6228" s="6" t="e">
        <f t="shared" si="567"/>
        <v>#N/A</v>
      </c>
      <c r="J6228" s="6" t="e">
        <f t="shared" si="568"/>
        <v>#N/A</v>
      </c>
      <c r="K6228" s="19">
        <f t="shared" si="564"/>
        <v>2530</v>
      </c>
      <c r="L6228" s="6" t="e">
        <f t="shared" ca="1" si="565"/>
        <v>#N/A</v>
      </c>
    </row>
    <row r="6229" spans="1:12" x14ac:dyDescent="0.2">
      <c r="A6229" s="5">
        <f>IF(AND(dateA=1,A6228&lt;DataEnd),'iBoxx inputs'!A6233,IF(AND(dateA=2,A6228&lt;DataEnd),'Bank of England inputs'!A6233,IF(dateA=3,A6228+1,IF(dateA=4,WORKDAY(A6228,1,),WORKDAY(A6228,1,holidayQ)))))</f>
        <v>44795</v>
      </c>
      <c r="B6229" s="35" t="e">
        <f>MATCH(A6229,'iBoxx inputs'!A:A,0)</f>
        <v>#N/A</v>
      </c>
      <c r="C6229" s="35" t="e">
        <f>MATCH(A6229,'Bank of England inputs'!A:A,0)</f>
        <v>#N/A</v>
      </c>
      <c r="D6229" s="6" t="e">
        <f>IF($A6229&gt;DataEnd,NA(),IFERROR(INDEX('iBoxx inputs'!B:B,MATCH($A6229,'iBoxx inputs'!$A:$A,0)),D6228))</f>
        <v>#N/A</v>
      </c>
      <c r="E6229" s="6" t="e">
        <f>IF($A6229&gt;DataEnd,NA(),IFERROR(INDEX('iBoxx inputs'!C:C,MATCH($A6229,'iBoxx inputs'!$A:$A,0)),E6228))</f>
        <v>#N/A</v>
      </c>
      <c r="F6229" s="6" t="e">
        <f>IF($A6229&gt;DataEnd,NA(),IFERROR(INDEX('Bank of England inputs'!D:D,MATCH($A6229,'Bank of England inputs'!$A:$A,0),0),F6228))</f>
        <v>#N/A</v>
      </c>
      <c r="G6229" s="19"/>
      <c r="H6229" s="5">
        <f t="shared" si="566"/>
        <v>44795</v>
      </c>
      <c r="I6229" s="6" t="e">
        <f t="shared" si="567"/>
        <v>#N/A</v>
      </c>
      <c r="J6229" s="6" t="e">
        <f t="shared" si="568"/>
        <v>#N/A</v>
      </c>
      <c r="K6229" s="19">
        <f t="shared" si="564"/>
        <v>2528</v>
      </c>
      <c r="L6229" s="6" t="e">
        <f t="shared" ca="1" si="565"/>
        <v>#N/A</v>
      </c>
    </row>
    <row r="6230" spans="1:12" x14ac:dyDescent="0.2">
      <c r="A6230" s="5">
        <f>IF(AND(dateA=1,A6229&lt;DataEnd),'iBoxx inputs'!A6234,IF(AND(dateA=2,A6229&lt;DataEnd),'Bank of England inputs'!A6234,IF(dateA=3,A6229+1,IF(dateA=4,WORKDAY(A6229,1,),WORKDAY(A6229,1,holidayQ)))))</f>
        <v>44796</v>
      </c>
      <c r="B6230" s="35" t="e">
        <f>MATCH(A6230,'iBoxx inputs'!A:A,0)</f>
        <v>#N/A</v>
      </c>
      <c r="C6230" s="35" t="e">
        <f>MATCH(A6230,'Bank of England inputs'!A:A,0)</f>
        <v>#N/A</v>
      </c>
      <c r="D6230" s="6" t="e">
        <f>IF($A6230&gt;DataEnd,NA(),IFERROR(INDEX('iBoxx inputs'!B:B,MATCH($A6230,'iBoxx inputs'!$A:$A,0)),D6229))</f>
        <v>#N/A</v>
      </c>
      <c r="E6230" s="6" t="e">
        <f>IF($A6230&gt;DataEnd,NA(),IFERROR(INDEX('iBoxx inputs'!C:C,MATCH($A6230,'iBoxx inputs'!$A:$A,0)),E6229))</f>
        <v>#N/A</v>
      </c>
      <c r="F6230" s="6" t="e">
        <f>IF($A6230&gt;DataEnd,NA(),IFERROR(INDEX('Bank of England inputs'!D:D,MATCH($A6230,'Bank of England inputs'!$A:$A,0),0),F6229))</f>
        <v>#N/A</v>
      </c>
      <c r="G6230" s="19"/>
      <c r="H6230" s="5">
        <f t="shared" si="566"/>
        <v>44796</v>
      </c>
      <c r="I6230" s="6" t="e">
        <f t="shared" si="567"/>
        <v>#N/A</v>
      </c>
      <c r="J6230" s="6" t="e">
        <f t="shared" si="568"/>
        <v>#N/A</v>
      </c>
      <c r="K6230" s="19">
        <f t="shared" ref="K6230:K6293" si="569">IF(trailing_period=0,1,ROW()-MATCH(EDATE(A6230,-trailing_period),A:A,1))</f>
        <v>2528</v>
      </c>
      <c r="L6230" s="6" t="e">
        <f t="shared" ref="L6230:L6293" ca="1" si="570">AVERAGE(OFFSET(J6230,-$K6230+1,0,$K6230,))</f>
        <v>#N/A</v>
      </c>
    </row>
    <row r="6231" spans="1:12" x14ac:dyDescent="0.2">
      <c r="A6231" s="5">
        <f>IF(AND(dateA=1,A6230&lt;DataEnd),'iBoxx inputs'!A6235,IF(AND(dateA=2,A6230&lt;DataEnd),'Bank of England inputs'!A6235,IF(dateA=3,A6230+1,IF(dateA=4,WORKDAY(A6230,1,),WORKDAY(A6230,1,holidayQ)))))</f>
        <v>44797</v>
      </c>
      <c r="B6231" s="35" t="e">
        <f>MATCH(A6231,'iBoxx inputs'!A:A,0)</f>
        <v>#N/A</v>
      </c>
      <c r="C6231" s="35" t="e">
        <f>MATCH(A6231,'Bank of England inputs'!A:A,0)</f>
        <v>#N/A</v>
      </c>
      <c r="D6231" s="6" t="e">
        <f>IF($A6231&gt;DataEnd,NA(),IFERROR(INDEX('iBoxx inputs'!B:B,MATCH($A6231,'iBoxx inputs'!$A:$A,0)),D6230))</f>
        <v>#N/A</v>
      </c>
      <c r="E6231" s="6" t="e">
        <f>IF($A6231&gt;DataEnd,NA(),IFERROR(INDEX('iBoxx inputs'!C:C,MATCH($A6231,'iBoxx inputs'!$A:$A,0)),E6230))</f>
        <v>#N/A</v>
      </c>
      <c r="F6231" s="6" t="e">
        <f>IF($A6231&gt;DataEnd,NA(),IFERROR(INDEX('Bank of England inputs'!D:D,MATCH($A6231,'Bank of England inputs'!$A:$A,0),0),F6230))</f>
        <v>#N/A</v>
      </c>
      <c r="G6231" s="19"/>
      <c r="H6231" s="5">
        <f t="shared" si="566"/>
        <v>44797</v>
      </c>
      <c r="I6231" s="6" t="e">
        <f t="shared" si="567"/>
        <v>#N/A</v>
      </c>
      <c r="J6231" s="6" t="e">
        <f t="shared" si="568"/>
        <v>#N/A</v>
      </c>
      <c r="K6231" s="19">
        <f t="shared" si="569"/>
        <v>2528</v>
      </c>
      <c r="L6231" s="6" t="e">
        <f t="shared" ca="1" si="570"/>
        <v>#N/A</v>
      </c>
    </row>
    <row r="6232" spans="1:12" x14ac:dyDescent="0.2">
      <c r="A6232" s="5">
        <f>IF(AND(dateA=1,A6231&lt;DataEnd),'iBoxx inputs'!A6236,IF(AND(dateA=2,A6231&lt;DataEnd),'Bank of England inputs'!A6236,IF(dateA=3,A6231+1,IF(dateA=4,WORKDAY(A6231,1,),WORKDAY(A6231,1,holidayQ)))))</f>
        <v>44798</v>
      </c>
      <c r="B6232" s="35" t="e">
        <f>MATCH(A6232,'iBoxx inputs'!A:A,0)</f>
        <v>#N/A</v>
      </c>
      <c r="C6232" s="35" t="e">
        <f>MATCH(A6232,'Bank of England inputs'!A:A,0)</f>
        <v>#N/A</v>
      </c>
      <c r="D6232" s="6" t="e">
        <f>IF($A6232&gt;DataEnd,NA(),IFERROR(INDEX('iBoxx inputs'!B:B,MATCH($A6232,'iBoxx inputs'!$A:$A,0)),D6231))</f>
        <v>#N/A</v>
      </c>
      <c r="E6232" s="6" t="e">
        <f>IF($A6232&gt;DataEnd,NA(),IFERROR(INDEX('iBoxx inputs'!C:C,MATCH($A6232,'iBoxx inputs'!$A:$A,0)),E6231))</f>
        <v>#N/A</v>
      </c>
      <c r="F6232" s="6" t="e">
        <f>IF($A6232&gt;DataEnd,NA(),IFERROR(INDEX('Bank of England inputs'!D:D,MATCH($A6232,'Bank of England inputs'!$A:$A,0),0),F6231))</f>
        <v>#N/A</v>
      </c>
      <c r="G6232" s="19"/>
      <c r="H6232" s="5">
        <f t="shared" si="566"/>
        <v>44798</v>
      </c>
      <c r="I6232" s="6" t="e">
        <f t="shared" si="567"/>
        <v>#N/A</v>
      </c>
      <c r="J6232" s="6" t="e">
        <f t="shared" si="568"/>
        <v>#N/A</v>
      </c>
      <c r="K6232" s="19">
        <f t="shared" si="569"/>
        <v>2529</v>
      </c>
      <c r="L6232" s="6" t="e">
        <f t="shared" ca="1" si="570"/>
        <v>#N/A</v>
      </c>
    </row>
    <row r="6233" spans="1:12" x14ac:dyDescent="0.2">
      <c r="A6233" s="5">
        <f>IF(AND(dateA=1,A6232&lt;DataEnd),'iBoxx inputs'!A6237,IF(AND(dateA=2,A6232&lt;DataEnd),'Bank of England inputs'!A6237,IF(dateA=3,A6232+1,IF(dateA=4,WORKDAY(A6232,1,),WORKDAY(A6232,1,holidayQ)))))</f>
        <v>44799</v>
      </c>
      <c r="B6233" s="35" t="e">
        <f>MATCH(A6233,'iBoxx inputs'!A:A,0)</f>
        <v>#N/A</v>
      </c>
      <c r="C6233" s="35" t="e">
        <f>MATCH(A6233,'Bank of England inputs'!A:A,0)</f>
        <v>#N/A</v>
      </c>
      <c r="D6233" s="6" t="e">
        <f>IF($A6233&gt;DataEnd,NA(),IFERROR(INDEX('iBoxx inputs'!B:B,MATCH($A6233,'iBoxx inputs'!$A:$A,0)),D6232))</f>
        <v>#N/A</v>
      </c>
      <c r="E6233" s="6" t="e">
        <f>IF($A6233&gt;DataEnd,NA(),IFERROR(INDEX('iBoxx inputs'!C:C,MATCH($A6233,'iBoxx inputs'!$A:$A,0)),E6232))</f>
        <v>#N/A</v>
      </c>
      <c r="F6233" s="6" t="e">
        <f>IF($A6233&gt;DataEnd,NA(),IFERROR(INDEX('Bank of England inputs'!D:D,MATCH($A6233,'Bank of England inputs'!$A:$A,0),0),F6232))</f>
        <v>#N/A</v>
      </c>
      <c r="G6233" s="19"/>
      <c r="H6233" s="5">
        <f t="shared" si="566"/>
        <v>44799</v>
      </c>
      <c r="I6233" s="6" t="e">
        <f t="shared" si="567"/>
        <v>#N/A</v>
      </c>
      <c r="J6233" s="6" t="e">
        <f t="shared" si="568"/>
        <v>#N/A</v>
      </c>
      <c r="K6233" s="19">
        <f t="shared" si="569"/>
        <v>2530</v>
      </c>
      <c r="L6233" s="6" t="e">
        <f t="shared" ca="1" si="570"/>
        <v>#N/A</v>
      </c>
    </row>
    <row r="6234" spans="1:12" x14ac:dyDescent="0.2">
      <c r="A6234" s="5">
        <f>IF(AND(dateA=1,A6233&lt;DataEnd),'iBoxx inputs'!A6238,IF(AND(dateA=2,A6233&lt;DataEnd),'Bank of England inputs'!A6238,IF(dateA=3,A6233+1,IF(dateA=4,WORKDAY(A6233,1,),WORKDAY(A6233,1,holidayQ)))))</f>
        <v>44803</v>
      </c>
      <c r="B6234" s="35" t="e">
        <f>MATCH(A6234,'iBoxx inputs'!A:A,0)</f>
        <v>#N/A</v>
      </c>
      <c r="C6234" s="35" t="e">
        <f>MATCH(A6234,'Bank of England inputs'!A:A,0)</f>
        <v>#N/A</v>
      </c>
      <c r="D6234" s="6" t="e">
        <f>IF($A6234&gt;DataEnd,NA(),IFERROR(INDEX('iBoxx inputs'!B:B,MATCH($A6234,'iBoxx inputs'!$A:$A,0)),D6233))</f>
        <v>#N/A</v>
      </c>
      <c r="E6234" s="6" t="e">
        <f>IF($A6234&gt;DataEnd,NA(),IFERROR(INDEX('iBoxx inputs'!C:C,MATCH($A6234,'iBoxx inputs'!$A:$A,0)),E6233))</f>
        <v>#N/A</v>
      </c>
      <c r="F6234" s="6" t="e">
        <f>IF($A6234&gt;DataEnd,NA(),IFERROR(INDEX('Bank of England inputs'!D:D,MATCH($A6234,'Bank of England inputs'!$A:$A,0),0),F6233))</f>
        <v>#N/A</v>
      </c>
      <c r="G6234" s="19"/>
      <c r="H6234" s="5">
        <f t="shared" si="566"/>
        <v>44803</v>
      </c>
      <c r="I6234" s="6" t="e">
        <f t="shared" si="567"/>
        <v>#N/A</v>
      </c>
      <c r="J6234" s="6" t="e">
        <f t="shared" si="568"/>
        <v>#N/A</v>
      </c>
      <c r="K6234" s="19">
        <f t="shared" si="569"/>
        <v>2528</v>
      </c>
      <c r="L6234" s="6" t="e">
        <f t="shared" ca="1" si="570"/>
        <v>#N/A</v>
      </c>
    </row>
    <row r="6235" spans="1:12" x14ac:dyDescent="0.2">
      <c r="A6235" s="5">
        <f>IF(AND(dateA=1,A6234&lt;DataEnd),'iBoxx inputs'!A6239,IF(AND(dateA=2,A6234&lt;DataEnd),'Bank of England inputs'!A6239,IF(dateA=3,A6234+1,IF(dateA=4,WORKDAY(A6234,1,),WORKDAY(A6234,1,holidayQ)))))</f>
        <v>44804</v>
      </c>
      <c r="B6235" s="35" t="e">
        <f>MATCH(A6235,'iBoxx inputs'!A:A,0)</f>
        <v>#N/A</v>
      </c>
      <c r="C6235" s="35" t="e">
        <f>MATCH(A6235,'Bank of England inputs'!A:A,0)</f>
        <v>#N/A</v>
      </c>
      <c r="D6235" s="6" t="e">
        <f>IF($A6235&gt;DataEnd,NA(),IFERROR(INDEX('iBoxx inputs'!B:B,MATCH($A6235,'iBoxx inputs'!$A:$A,0)),D6234))</f>
        <v>#N/A</v>
      </c>
      <c r="E6235" s="6" t="e">
        <f>IF($A6235&gt;DataEnd,NA(),IFERROR(INDEX('iBoxx inputs'!C:C,MATCH($A6235,'iBoxx inputs'!$A:$A,0)),E6234))</f>
        <v>#N/A</v>
      </c>
      <c r="F6235" s="6" t="e">
        <f>IF($A6235&gt;DataEnd,NA(),IFERROR(INDEX('Bank of England inputs'!D:D,MATCH($A6235,'Bank of England inputs'!$A:$A,0),0),F6234))</f>
        <v>#N/A</v>
      </c>
      <c r="G6235" s="19"/>
      <c r="H6235" s="5">
        <f t="shared" si="566"/>
        <v>44804</v>
      </c>
      <c r="I6235" s="6" t="e">
        <f t="shared" si="567"/>
        <v>#N/A</v>
      </c>
      <c r="J6235" s="6" t="e">
        <f t="shared" si="568"/>
        <v>#N/A</v>
      </c>
      <c r="K6235" s="19">
        <f t="shared" si="569"/>
        <v>2528</v>
      </c>
      <c r="L6235" s="6" t="e">
        <f t="shared" ca="1" si="570"/>
        <v>#N/A</v>
      </c>
    </row>
    <row r="6236" spans="1:12" x14ac:dyDescent="0.2">
      <c r="A6236" s="5">
        <f>IF(AND(dateA=1,A6235&lt;DataEnd),'iBoxx inputs'!A6240,IF(AND(dateA=2,A6235&lt;DataEnd),'Bank of England inputs'!A6240,IF(dateA=3,A6235+1,IF(dateA=4,WORKDAY(A6235,1,),WORKDAY(A6235,1,holidayQ)))))</f>
        <v>44805</v>
      </c>
      <c r="B6236" s="35" t="e">
        <f>MATCH(A6236,'iBoxx inputs'!A:A,0)</f>
        <v>#N/A</v>
      </c>
      <c r="C6236" s="35" t="e">
        <f>MATCH(A6236,'Bank of England inputs'!A:A,0)</f>
        <v>#N/A</v>
      </c>
      <c r="D6236" s="6" t="e">
        <f>IF($A6236&gt;DataEnd,NA(),IFERROR(INDEX('iBoxx inputs'!B:B,MATCH($A6236,'iBoxx inputs'!$A:$A,0)),D6235))</f>
        <v>#N/A</v>
      </c>
      <c r="E6236" s="6" t="e">
        <f>IF($A6236&gt;DataEnd,NA(),IFERROR(INDEX('iBoxx inputs'!C:C,MATCH($A6236,'iBoxx inputs'!$A:$A,0)),E6235))</f>
        <v>#N/A</v>
      </c>
      <c r="F6236" s="6" t="e">
        <f>IF($A6236&gt;DataEnd,NA(),IFERROR(INDEX('Bank of England inputs'!D:D,MATCH($A6236,'Bank of England inputs'!$A:$A,0),0),F6235))</f>
        <v>#N/A</v>
      </c>
      <c r="G6236" s="19"/>
      <c r="H6236" s="5">
        <f t="shared" si="566"/>
        <v>44805</v>
      </c>
      <c r="I6236" s="6" t="e">
        <f t="shared" si="567"/>
        <v>#N/A</v>
      </c>
      <c r="J6236" s="6" t="e">
        <f t="shared" si="568"/>
        <v>#N/A</v>
      </c>
      <c r="K6236" s="19">
        <f t="shared" si="569"/>
        <v>2529</v>
      </c>
      <c r="L6236" s="6" t="e">
        <f t="shared" ca="1" si="570"/>
        <v>#N/A</v>
      </c>
    </row>
    <row r="6237" spans="1:12" x14ac:dyDescent="0.2">
      <c r="A6237" s="5">
        <f>IF(AND(dateA=1,A6236&lt;DataEnd),'iBoxx inputs'!A6241,IF(AND(dateA=2,A6236&lt;DataEnd),'Bank of England inputs'!A6241,IF(dateA=3,A6236+1,IF(dateA=4,WORKDAY(A6236,1,),WORKDAY(A6236,1,holidayQ)))))</f>
        <v>44806</v>
      </c>
      <c r="B6237" s="35" t="e">
        <f>MATCH(A6237,'iBoxx inputs'!A:A,0)</f>
        <v>#N/A</v>
      </c>
      <c r="C6237" s="35" t="e">
        <f>MATCH(A6237,'Bank of England inputs'!A:A,0)</f>
        <v>#N/A</v>
      </c>
      <c r="D6237" s="6" t="e">
        <f>IF($A6237&gt;DataEnd,NA(),IFERROR(INDEX('iBoxx inputs'!B:B,MATCH($A6237,'iBoxx inputs'!$A:$A,0)),D6236))</f>
        <v>#N/A</v>
      </c>
      <c r="E6237" s="6" t="e">
        <f>IF($A6237&gt;DataEnd,NA(),IFERROR(INDEX('iBoxx inputs'!C:C,MATCH($A6237,'iBoxx inputs'!$A:$A,0)),E6236))</f>
        <v>#N/A</v>
      </c>
      <c r="F6237" s="6" t="e">
        <f>IF($A6237&gt;DataEnd,NA(),IFERROR(INDEX('Bank of England inputs'!D:D,MATCH($A6237,'Bank of England inputs'!$A:$A,0),0),F6236))</f>
        <v>#N/A</v>
      </c>
      <c r="G6237" s="19"/>
      <c r="H6237" s="5">
        <f t="shared" si="566"/>
        <v>44806</v>
      </c>
      <c r="I6237" s="6" t="e">
        <f t="shared" si="567"/>
        <v>#N/A</v>
      </c>
      <c r="J6237" s="6" t="e">
        <f t="shared" si="568"/>
        <v>#N/A</v>
      </c>
      <c r="K6237" s="19">
        <f t="shared" si="569"/>
        <v>2530</v>
      </c>
      <c r="L6237" s="6" t="e">
        <f t="shared" ca="1" si="570"/>
        <v>#N/A</v>
      </c>
    </row>
    <row r="6238" spans="1:12" x14ac:dyDescent="0.2">
      <c r="A6238" s="5">
        <f>IF(AND(dateA=1,A6237&lt;DataEnd),'iBoxx inputs'!A6242,IF(AND(dateA=2,A6237&lt;DataEnd),'Bank of England inputs'!A6242,IF(dateA=3,A6237+1,IF(dateA=4,WORKDAY(A6237,1,),WORKDAY(A6237,1,holidayQ)))))</f>
        <v>44809</v>
      </c>
      <c r="B6238" s="35" t="e">
        <f>MATCH(A6238,'iBoxx inputs'!A:A,0)</f>
        <v>#N/A</v>
      </c>
      <c r="C6238" s="35" t="e">
        <f>MATCH(A6238,'Bank of England inputs'!A:A,0)</f>
        <v>#N/A</v>
      </c>
      <c r="D6238" s="6" t="e">
        <f>IF($A6238&gt;DataEnd,NA(),IFERROR(INDEX('iBoxx inputs'!B:B,MATCH($A6238,'iBoxx inputs'!$A:$A,0)),D6237))</f>
        <v>#N/A</v>
      </c>
      <c r="E6238" s="6" t="e">
        <f>IF($A6238&gt;DataEnd,NA(),IFERROR(INDEX('iBoxx inputs'!C:C,MATCH($A6238,'iBoxx inputs'!$A:$A,0)),E6237))</f>
        <v>#N/A</v>
      </c>
      <c r="F6238" s="6" t="e">
        <f>IF($A6238&gt;DataEnd,NA(),IFERROR(INDEX('Bank of England inputs'!D:D,MATCH($A6238,'Bank of England inputs'!$A:$A,0),0),F6237))</f>
        <v>#N/A</v>
      </c>
      <c r="G6238" s="19"/>
      <c r="H6238" s="5">
        <f t="shared" si="566"/>
        <v>44809</v>
      </c>
      <c r="I6238" s="6" t="e">
        <f t="shared" si="567"/>
        <v>#N/A</v>
      </c>
      <c r="J6238" s="6" t="e">
        <f t="shared" si="568"/>
        <v>#N/A</v>
      </c>
      <c r="K6238" s="19">
        <f t="shared" si="569"/>
        <v>2528</v>
      </c>
      <c r="L6238" s="6" t="e">
        <f t="shared" ca="1" si="570"/>
        <v>#N/A</v>
      </c>
    </row>
    <row r="6239" spans="1:12" x14ac:dyDescent="0.2">
      <c r="A6239" s="5">
        <f>IF(AND(dateA=1,A6238&lt;DataEnd),'iBoxx inputs'!A6243,IF(AND(dateA=2,A6238&lt;DataEnd),'Bank of England inputs'!A6243,IF(dateA=3,A6238+1,IF(dateA=4,WORKDAY(A6238,1,),WORKDAY(A6238,1,holidayQ)))))</f>
        <v>44810</v>
      </c>
      <c r="B6239" s="35" t="e">
        <f>MATCH(A6239,'iBoxx inputs'!A:A,0)</f>
        <v>#N/A</v>
      </c>
      <c r="C6239" s="35" t="e">
        <f>MATCH(A6239,'Bank of England inputs'!A:A,0)</f>
        <v>#N/A</v>
      </c>
      <c r="D6239" s="6" t="e">
        <f>IF($A6239&gt;DataEnd,NA(),IFERROR(INDEX('iBoxx inputs'!B:B,MATCH($A6239,'iBoxx inputs'!$A:$A,0)),D6238))</f>
        <v>#N/A</v>
      </c>
      <c r="E6239" s="6" t="e">
        <f>IF($A6239&gt;DataEnd,NA(),IFERROR(INDEX('iBoxx inputs'!C:C,MATCH($A6239,'iBoxx inputs'!$A:$A,0)),E6238))</f>
        <v>#N/A</v>
      </c>
      <c r="F6239" s="6" t="e">
        <f>IF($A6239&gt;DataEnd,NA(),IFERROR(INDEX('Bank of England inputs'!D:D,MATCH($A6239,'Bank of England inputs'!$A:$A,0),0),F6238))</f>
        <v>#N/A</v>
      </c>
      <c r="G6239" s="19"/>
      <c r="H6239" s="5">
        <f t="shared" si="566"/>
        <v>44810</v>
      </c>
      <c r="I6239" s="6" t="e">
        <f t="shared" si="567"/>
        <v>#N/A</v>
      </c>
      <c r="J6239" s="6" t="e">
        <f t="shared" si="568"/>
        <v>#N/A</v>
      </c>
      <c r="K6239" s="19">
        <f t="shared" si="569"/>
        <v>2528</v>
      </c>
      <c r="L6239" s="6" t="e">
        <f t="shared" ca="1" si="570"/>
        <v>#N/A</v>
      </c>
    </row>
    <row r="6240" spans="1:12" x14ac:dyDescent="0.2">
      <c r="A6240" s="5">
        <f>IF(AND(dateA=1,A6239&lt;DataEnd),'iBoxx inputs'!A6244,IF(AND(dateA=2,A6239&lt;DataEnd),'Bank of England inputs'!A6244,IF(dateA=3,A6239+1,IF(dateA=4,WORKDAY(A6239,1,),WORKDAY(A6239,1,holidayQ)))))</f>
        <v>44811</v>
      </c>
      <c r="B6240" s="35" t="e">
        <f>MATCH(A6240,'iBoxx inputs'!A:A,0)</f>
        <v>#N/A</v>
      </c>
      <c r="C6240" s="35" t="e">
        <f>MATCH(A6240,'Bank of England inputs'!A:A,0)</f>
        <v>#N/A</v>
      </c>
      <c r="D6240" s="6" t="e">
        <f>IF($A6240&gt;DataEnd,NA(),IFERROR(INDEX('iBoxx inputs'!B:B,MATCH($A6240,'iBoxx inputs'!$A:$A,0)),D6239))</f>
        <v>#N/A</v>
      </c>
      <c r="E6240" s="6" t="e">
        <f>IF($A6240&gt;DataEnd,NA(),IFERROR(INDEX('iBoxx inputs'!C:C,MATCH($A6240,'iBoxx inputs'!$A:$A,0)),E6239))</f>
        <v>#N/A</v>
      </c>
      <c r="F6240" s="6" t="e">
        <f>IF($A6240&gt;DataEnd,NA(),IFERROR(INDEX('Bank of England inputs'!D:D,MATCH($A6240,'Bank of England inputs'!$A:$A,0),0),F6239))</f>
        <v>#N/A</v>
      </c>
      <c r="G6240" s="19"/>
      <c r="H6240" s="5">
        <f t="shared" si="566"/>
        <v>44811</v>
      </c>
      <c r="I6240" s="6" t="e">
        <f t="shared" si="567"/>
        <v>#N/A</v>
      </c>
      <c r="J6240" s="6" t="e">
        <f t="shared" si="568"/>
        <v>#N/A</v>
      </c>
      <c r="K6240" s="19">
        <f t="shared" si="569"/>
        <v>2528</v>
      </c>
      <c r="L6240" s="6" t="e">
        <f t="shared" ca="1" si="570"/>
        <v>#N/A</v>
      </c>
    </row>
    <row r="6241" spans="1:12" x14ac:dyDescent="0.2">
      <c r="A6241" s="5">
        <f>IF(AND(dateA=1,A6240&lt;DataEnd),'iBoxx inputs'!A6245,IF(AND(dateA=2,A6240&lt;DataEnd),'Bank of England inputs'!A6245,IF(dateA=3,A6240+1,IF(dateA=4,WORKDAY(A6240,1,),WORKDAY(A6240,1,holidayQ)))))</f>
        <v>44812</v>
      </c>
      <c r="B6241" s="35" t="e">
        <f>MATCH(A6241,'iBoxx inputs'!A:A,0)</f>
        <v>#N/A</v>
      </c>
      <c r="C6241" s="35" t="e">
        <f>MATCH(A6241,'Bank of England inputs'!A:A,0)</f>
        <v>#N/A</v>
      </c>
      <c r="D6241" s="6" t="e">
        <f>IF($A6241&gt;DataEnd,NA(),IFERROR(INDEX('iBoxx inputs'!B:B,MATCH($A6241,'iBoxx inputs'!$A:$A,0)),D6240))</f>
        <v>#N/A</v>
      </c>
      <c r="E6241" s="6" t="e">
        <f>IF($A6241&gt;DataEnd,NA(),IFERROR(INDEX('iBoxx inputs'!C:C,MATCH($A6241,'iBoxx inputs'!$A:$A,0)),E6240))</f>
        <v>#N/A</v>
      </c>
      <c r="F6241" s="6" t="e">
        <f>IF($A6241&gt;DataEnd,NA(),IFERROR(INDEX('Bank of England inputs'!D:D,MATCH($A6241,'Bank of England inputs'!$A:$A,0),0),F6240))</f>
        <v>#N/A</v>
      </c>
      <c r="G6241" s="19"/>
      <c r="H6241" s="5">
        <f t="shared" si="566"/>
        <v>44812</v>
      </c>
      <c r="I6241" s="6" t="e">
        <f t="shared" si="567"/>
        <v>#N/A</v>
      </c>
      <c r="J6241" s="6" t="e">
        <f t="shared" si="568"/>
        <v>#N/A</v>
      </c>
      <c r="K6241" s="19">
        <f t="shared" si="569"/>
        <v>2529</v>
      </c>
      <c r="L6241" s="6" t="e">
        <f t="shared" ca="1" si="570"/>
        <v>#N/A</v>
      </c>
    </row>
    <row r="6242" spans="1:12" x14ac:dyDescent="0.2">
      <c r="A6242" s="5">
        <f>IF(AND(dateA=1,A6241&lt;DataEnd),'iBoxx inputs'!A6246,IF(AND(dateA=2,A6241&lt;DataEnd),'Bank of England inputs'!A6246,IF(dateA=3,A6241+1,IF(dateA=4,WORKDAY(A6241,1,),WORKDAY(A6241,1,holidayQ)))))</f>
        <v>44813</v>
      </c>
      <c r="B6242" s="35" t="e">
        <f>MATCH(A6242,'iBoxx inputs'!A:A,0)</f>
        <v>#N/A</v>
      </c>
      <c r="C6242" s="35" t="e">
        <f>MATCH(A6242,'Bank of England inputs'!A:A,0)</f>
        <v>#N/A</v>
      </c>
      <c r="D6242" s="6" t="e">
        <f>IF($A6242&gt;DataEnd,NA(),IFERROR(INDEX('iBoxx inputs'!B:B,MATCH($A6242,'iBoxx inputs'!$A:$A,0)),D6241))</f>
        <v>#N/A</v>
      </c>
      <c r="E6242" s="6" t="e">
        <f>IF($A6242&gt;DataEnd,NA(),IFERROR(INDEX('iBoxx inputs'!C:C,MATCH($A6242,'iBoxx inputs'!$A:$A,0)),E6241))</f>
        <v>#N/A</v>
      </c>
      <c r="F6242" s="6" t="e">
        <f>IF($A6242&gt;DataEnd,NA(),IFERROR(INDEX('Bank of England inputs'!D:D,MATCH($A6242,'Bank of England inputs'!$A:$A,0),0),F6241))</f>
        <v>#N/A</v>
      </c>
      <c r="G6242" s="19"/>
      <c r="H6242" s="5">
        <f t="shared" si="566"/>
        <v>44813</v>
      </c>
      <c r="I6242" s="6" t="e">
        <f t="shared" si="567"/>
        <v>#N/A</v>
      </c>
      <c r="J6242" s="6" t="e">
        <f t="shared" si="568"/>
        <v>#N/A</v>
      </c>
      <c r="K6242" s="19">
        <f t="shared" si="569"/>
        <v>2530</v>
      </c>
      <c r="L6242" s="6" t="e">
        <f t="shared" ca="1" si="570"/>
        <v>#N/A</v>
      </c>
    </row>
    <row r="6243" spans="1:12" x14ac:dyDescent="0.2">
      <c r="A6243" s="5">
        <f>IF(AND(dateA=1,A6242&lt;DataEnd),'iBoxx inputs'!A6247,IF(AND(dateA=2,A6242&lt;DataEnd),'Bank of England inputs'!A6247,IF(dateA=3,A6242+1,IF(dateA=4,WORKDAY(A6242,1,),WORKDAY(A6242,1,holidayQ)))))</f>
        <v>44816</v>
      </c>
      <c r="B6243" s="35" t="e">
        <f>MATCH(A6243,'iBoxx inputs'!A:A,0)</f>
        <v>#N/A</v>
      </c>
      <c r="C6243" s="35" t="e">
        <f>MATCH(A6243,'Bank of England inputs'!A:A,0)</f>
        <v>#N/A</v>
      </c>
      <c r="D6243" s="6" t="e">
        <f>IF($A6243&gt;DataEnd,NA(),IFERROR(INDEX('iBoxx inputs'!B:B,MATCH($A6243,'iBoxx inputs'!$A:$A,0)),D6242))</f>
        <v>#N/A</v>
      </c>
      <c r="E6243" s="6" t="e">
        <f>IF($A6243&gt;DataEnd,NA(),IFERROR(INDEX('iBoxx inputs'!C:C,MATCH($A6243,'iBoxx inputs'!$A:$A,0)),E6242))</f>
        <v>#N/A</v>
      </c>
      <c r="F6243" s="6" t="e">
        <f>IF($A6243&gt;DataEnd,NA(),IFERROR(INDEX('Bank of England inputs'!D:D,MATCH($A6243,'Bank of England inputs'!$A:$A,0),0),F6242))</f>
        <v>#N/A</v>
      </c>
      <c r="G6243" s="19"/>
      <c r="H6243" s="5">
        <f t="shared" si="566"/>
        <v>44816</v>
      </c>
      <c r="I6243" s="6" t="e">
        <f t="shared" si="567"/>
        <v>#N/A</v>
      </c>
      <c r="J6243" s="6" t="e">
        <f t="shared" si="568"/>
        <v>#N/A</v>
      </c>
      <c r="K6243" s="19">
        <f t="shared" si="569"/>
        <v>2528</v>
      </c>
      <c r="L6243" s="6" t="e">
        <f t="shared" ca="1" si="570"/>
        <v>#N/A</v>
      </c>
    </row>
    <row r="6244" spans="1:12" x14ac:dyDescent="0.2">
      <c r="A6244" s="5">
        <f>IF(AND(dateA=1,A6243&lt;DataEnd),'iBoxx inputs'!A6248,IF(AND(dateA=2,A6243&lt;DataEnd),'Bank of England inputs'!A6248,IF(dateA=3,A6243+1,IF(dateA=4,WORKDAY(A6243,1,),WORKDAY(A6243,1,holidayQ)))))</f>
        <v>44817</v>
      </c>
      <c r="B6244" s="35" t="e">
        <f>MATCH(A6244,'iBoxx inputs'!A:A,0)</f>
        <v>#N/A</v>
      </c>
      <c r="C6244" s="35" t="e">
        <f>MATCH(A6244,'Bank of England inputs'!A:A,0)</f>
        <v>#N/A</v>
      </c>
      <c r="D6244" s="6" t="e">
        <f>IF($A6244&gt;DataEnd,NA(),IFERROR(INDEX('iBoxx inputs'!B:B,MATCH($A6244,'iBoxx inputs'!$A:$A,0)),D6243))</f>
        <v>#N/A</v>
      </c>
      <c r="E6244" s="6" t="e">
        <f>IF($A6244&gt;DataEnd,NA(),IFERROR(INDEX('iBoxx inputs'!C:C,MATCH($A6244,'iBoxx inputs'!$A:$A,0)),E6243))</f>
        <v>#N/A</v>
      </c>
      <c r="F6244" s="6" t="e">
        <f>IF($A6244&gt;DataEnd,NA(),IFERROR(INDEX('Bank of England inputs'!D:D,MATCH($A6244,'Bank of England inputs'!$A:$A,0),0),F6243))</f>
        <v>#N/A</v>
      </c>
      <c r="G6244" s="19"/>
      <c r="H6244" s="5">
        <f t="shared" si="566"/>
        <v>44817</v>
      </c>
      <c r="I6244" s="6" t="e">
        <f t="shared" si="567"/>
        <v>#N/A</v>
      </c>
      <c r="J6244" s="6" t="e">
        <f t="shared" si="568"/>
        <v>#N/A</v>
      </c>
      <c r="K6244" s="19">
        <f t="shared" si="569"/>
        <v>2528</v>
      </c>
      <c r="L6244" s="6" t="e">
        <f t="shared" ca="1" si="570"/>
        <v>#N/A</v>
      </c>
    </row>
    <row r="6245" spans="1:12" x14ac:dyDescent="0.2">
      <c r="A6245" s="5">
        <f>IF(AND(dateA=1,A6244&lt;DataEnd),'iBoxx inputs'!A6249,IF(AND(dateA=2,A6244&lt;DataEnd),'Bank of England inputs'!A6249,IF(dateA=3,A6244+1,IF(dateA=4,WORKDAY(A6244,1,),WORKDAY(A6244,1,holidayQ)))))</f>
        <v>44818</v>
      </c>
      <c r="B6245" s="35" t="e">
        <f>MATCH(A6245,'iBoxx inputs'!A:A,0)</f>
        <v>#N/A</v>
      </c>
      <c r="C6245" s="35" t="e">
        <f>MATCH(A6245,'Bank of England inputs'!A:A,0)</f>
        <v>#N/A</v>
      </c>
      <c r="D6245" s="6" t="e">
        <f>IF($A6245&gt;DataEnd,NA(),IFERROR(INDEX('iBoxx inputs'!B:B,MATCH($A6245,'iBoxx inputs'!$A:$A,0)),D6244))</f>
        <v>#N/A</v>
      </c>
      <c r="E6245" s="6" t="e">
        <f>IF($A6245&gt;DataEnd,NA(),IFERROR(INDEX('iBoxx inputs'!C:C,MATCH($A6245,'iBoxx inputs'!$A:$A,0)),E6244))</f>
        <v>#N/A</v>
      </c>
      <c r="F6245" s="6" t="e">
        <f>IF($A6245&gt;DataEnd,NA(),IFERROR(INDEX('Bank of England inputs'!D:D,MATCH($A6245,'Bank of England inputs'!$A:$A,0),0),F6244))</f>
        <v>#N/A</v>
      </c>
      <c r="G6245" s="19"/>
      <c r="H6245" s="5">
        <f t="shared" si="566"/>
        <v>44818</v>
      </c>
      <c r="I6245" s="6" t="e">
        <f t="shared" si="567"/>
        <v>#N/A</v>
      </c>
      <c r="J6245" s="6" t="e">
        <f t="shared" si="568"/>
        <v>#N/A</v>
      </c>
      <c r="K6245" s="19">
        <f t="shared" si="569"/>
        <v>2528</v>
      </c>
      <c r="L6245" s="6" t="e">
        <f t="shared" ca="1" si="570"/>
        <v>#N/A</v>
      </c>
    </row>
    <row r="6246" spans="1:12" x14ac:dyDescent="0.2">
      <c r="A6246" s="5">
        <f>IF(AND(dateA=1,A6245&lt;DataEnd),'iBoxx inputs'!A6250,IF(AND(dateA=2,A6245&lt;DataEnd),'Bank of England inputs'!A6250,IF(dateA=3,A6245+1,IF(dateA=4,WORKDAY(A6245,1,),WORKDAY(A6245,1,holidayQ)))))</f>
        <v>44819</v>
      </c>
      <c r="B6246" s="35" t="e">
        <f>MATCH(A6246,'iBoxx inputs'!A:A,0)</f>
        <v>#N/A</v>
      </c>
      <c r="C6246" s="35" t="e">
        <f>MATCH(A6246,'Bank of England inputs'!A:A,0)</f>
        <v>#N/A</v>
      </c>
      <c r="D6246" s="6" t="e">
        <f>IF($A6246&gt;DataEnd,NA(),IFERROR(INDEX('iBoxx inputs'!B:B,MATCH($A6246,'iBoxx inputs'!$A:$A,0)),D6245))</f>
        <v>#N/A</v>
      </c>
      <c r="E6246" s="6" t="e">
        <f>IF($A6246&gt;DataEnd,NA(),IFERROR(INDEX('iBoxx inputs'!C:C,MATCH($A6246,'iBoxx inputs'!$A:$A,0)),E6245))</f>
        <v>#N/A</v>
      </c>
      <c r="F6246" s="6" t="e">
        <f>IF($A6246&gt;DataEnd,NA(),IFERROR(INDEX('Bank of England inputs'!D:D,MATCH($A6246,'Bank of England inputs'!$A:$A,0),0),F6245))</f>
        <v>#N/A</v>
      </c>
      <c r="G6246" s="19"/>
      <c r="H6246" s="5">
        <f t="shared" si="566"/>
        <v>44819</v>
      </c>
      <c r="I6246" s="6" t="e">
        <f t="shared" si="567"/>
        <v>#N/A</v>
      </c>
      <c r="J6246" s="6" t="e">
        <f t="shared" si="568"/>
        <v>#N/A</v>
      </c>
      <c r="K6246" s="19">
        <f t="shared" si="569"/>
        <v>2529</v>
      </c>
      <c r="L6246" s="6" t="e">
        <f t="shared" ca="1" si="570"/>
        <v>#N/A</v>
      </c>
    </row>
    <row r="6247" spans="1:12" x14ac:dyDescent="0.2">
      <c r="A6247" s="5">
        <f>IF(AND(dateA=1,A6246&lt;DataEnd),'iBoxx inputs'!A6251,IF(AND(dateA=2,A6246&lt;DataEnd),'Bank of England inputs'!A6251,IF(dateA=3,A6246+1,IF(dateA=4,WORKDAY(A6246,1,),WORKDAY(A6246,1,holidayQ)))))</f>
        <v>44820</v>
      </c>
      <c r="B6247" s="35" t="e">
        <f>MATCH(A6247,'iBoxx inputs'!A:A,0)</f>
        <v>#N/A</v>
      </c>
      <c r="C6247" s="35" t="e">
        <f>MATCH(A6247,'Bank of England inputs'!A:A,0)</f>
        <v>#N/A</v>
      </c>
      <c r="D6247" s="6" t="e">
        <f>IF($A6247&gt;DataEnd,NA(),IFERROR(INDEX('iBoxx inputs'!B:B,MATCH($A6247,'iBoxx inputs'!$A:$A,0)),D6246))</f>
        <v>#N/A</v>
      </c>
      <c r="E6247" s="6" t="e">
        <f>IF($A6247&gt;DataEnd,NA(),IFERROR(INDEX('iBoxx inputs'!C:C,MATCH($A6247,'iBoxx inputs'!$A:$A,0)),E6246))</f>
        <v>#N/A</v>
      </c>
      <c r="F6247" s="6" t="e">
        <f>IF($A6247&gt;DataEnd,NA(),IFERROR(INDEX('Bank of England inputs'!D:D,MATCH($A6247,'Bank of England inputs'!$A:$A,0),0),F6246))</f>
        <v>#N/A</v>
      </c>
      <c r="G6247" s="19"/>
      <c r="H6247" s="5">
        <f t="shared" si="566"/>
        <v>44820</v>
      </c>
      <c r="I6247" s="6" t="e">
        <f t="shared" si="567"/>
        <v>#N/A</v>
      </c>
      <c r="J6247" s="6" t="e">
        <f t="shared" si="568"/>
        <v>#N/A</v>
      </c>
      <c r="K6247" s="19">
        <f t="shared" si="569"/>
        <v>2530</v>
      </c>
      <c r="L6247" s="6" t="e">
        <f t="shared" ca="1" si="570"/>
        <v>#N/A</v>
      </c>
    </row>
    <row r="6248" spans="1:12" x14ac:dyDescent="0.2">
      <c r="A6248" s="5">
        <f>IF(AND(dateA=1,A6247&lt;DataEnd),'iBoxx inputs'!A6252,IF(AND(dateA=2,A6247&lt;DataEnd),'Bank of England inputs'!A6252,IF(dateA=3,A6247+1,IF(dateA=4,WORKDAY(A6247,1,),WORKDAY(A6247,1,holidayQ)))))</f>
        <v>44823</v>
      </c>
      <c r="B6248" s="35" t="e">
        <f>MATCH(A6248,'iBoxx inputs'!A:A,0)</f>
        <v>#N/A</v>
      </c>
      <c r="C6248" s="35" t="e">
        <f>MATCH(A6248,'Bank of England inputs'!A:A,0)</f>
        <v>#N/A</v>
      </c>
      <c r="D6248" s="6" t="e">
        <f>IF($A6248&gt;DataEnd,NA(),IFERROR(INDEX('iBoxx inputs'!B:B,MATCH($A6248,'iBoxx inputs'!$A:$A,0)),D6247))</f>
        <v>#N/A</v>
      </c>
      <c r="E6248" s="6" t="e">
        <f>IF($A6248&gt;DataEnd,NA(),IFERROR(INDEX('iBoxx inputs'!C:C,MATCH($A6248,'iBoxx inputs'!$A:$A,0)),E6247))</f>
        <v>#N/A</v>
      </c>
      <c r="F6248" s="6" t="e">
        <f>IF($A6248&gt;DataEnd,NA(),IFERROR(INDEX('Bank of England inputs'!D:D,MATCH($A6248,'Bank of England inputs'!$A:$A,0),0),F6247))</f>
        <v>#N/A</v>
      </c>
      <c r="G6248" s="19"/>
      <c r="H6248" s="5">
        <f t="shared" si="566"/>
        <v>44823</v>
      </c>
      <c r="I6248" s="6" t="e">
        <f t="shared" si="567"/>
        <v>#N/A</v>
      </c>
      <c r="J6248" s="6" t="e">
        <f t="shared" si="568"/>
        <v>#N/A</v>
      </c>
      <c r="K6248" s="19">
        <f t="shared" si="569"/>
        <v>2528</v>
      </c>
      <c r="L6248" s="6" t="e">
        <f t="shared" ca="1" si="570"/>
        <v>#N/A</v>
      </c>
    </row>
    <row r="6249" spans="1:12" x14ac:dyDescent="0.2">
      <c r="A6249" s="5">
        <f>IF(AND(dateA=1,A6248&lt;DataEnd),'iBoxx inputs'!A6253,IF(AND(dateA=2,A6248&lt;DataEnd),'Bank of England inputs'!A6253,IF(dateA=3,A6248+1,IF(dateA=4,WORKDAY(A6248,1,),WORKDAY(A6248,1,holidayQ)))))</f>
        <v>44824</v>
      </c>
      <c r="B6249" s="35" t="e">
        <f>MATCH(A6249,'iBoxx inputs'!A:A,0)</f>
        <v>#N/A</v>
      </c>
      <c r="C6249" s="35" t="e">
        <f>MATCH(A6249,'Bank of England inputs'!A:A,0)</f>
        <v>#N/A</v>
      </c>
      <c r="D6249" s="6" t="e">
        <f>IF($A6249&gt;DataEnd,NA(),IFERROR(INDEX('iBoxx inputs'!B:B,MATCH($A6249,'iBoxx inputs'!$A:$A,0)),D6248))</f>
        <v>#N/A</v>
      </c>
      <c r="E6249" s="6" t="e">
        <f>IF($A6249&gt;DataEnd,NA(),IFERROR(INDEX('iBoxx inputs'!C:C,MATCH($A6249,'iBoxx inputs'!$A:$A,0)),E6248))</f>
        <v>#N/A</v>
      </c>
      <c r="F6249" s="6" t="e">
        <f>IF($A6249&gt;DataEnd,NA(),IFERROR(INDEX('Bank of England inputs'!D:D,MATCH($A6249,'Bank of England inputs'!$A:$A,0),0),F6248))</f>
        <v>#N/A</v>
      </c>
      <c r="G6249" s="19"/>
      <c r="H6249" s="5">
        <f t="shared" si="566"/>
        <v>44824</v>
      </c>
      <c r="I6249" s="6" t="e">
        <f t="shared" si="567"/>
        <v>#N/A</v>
      </c>
      <c r="J6249" s="6" t="e">
        <f t="shared" si="568"/>
        <v>#N/A</v>
      </c>
      <c r="K6249" s="19">
        <f t="shared" si="569"/>
        <v>2528</v>
      </c>
      <c r="L6249" s="6" t="e">
        <f t="shared" ca="1" si="570"/>
        <v>#N/A</v>
      </c>
    </row>
    <row r="6250" spans="1:12" x14ac:dyDescent="0.2">
      <c r="A6250" s="5">
        <f>IF(AND(dateA=1,A6249&lt;DataEnd),'iBoxx inputs'!A6254,IF(AND(dateA=2,A6249&lt;DataEnd),'Bank of England inputs'!A6254,IF(dateA=3,A6249+1,IF(dateA=4,WORKDAY(A6249,1,),WORKDAY(A6249,1,holidayQ)))))</f>
        <v>44825</v>
      </c>
      <c r="B6250" s="35" t="e">
        <f>MATCH(A6250,'iBoxx inputs'!A:A,0)</f>
        <v>#N/A</v>
      </c>
      <c r="C6250" s="35" t="e">
        <f>MATCH(A6250,'Bank of England inputs'!A:A,0)</f>
        <v>#N/A</v>
      </c>
      <c r="D6250" s="6" t="e">
        <f>IF($A6250&gt;DataEnd,NA(),IFERROR(INDEX('iBoxx inputs'!B:B,MATCH($A6250,'iBoxx inputs'!$A:$A,0)),D6249))</f>
        <v>#N/A</v>
      </c>
      <c r="E6250" s="6" t="e">
        <f>IF($A6250&gt;DataEnd,NA(),IFERROR(INDEX('iBoxx inputs'!C:C,MATCH($A6250,'iBoxx inputs'!$A:$A,0)),E6249))</f>
        <v>#N/A</v>
      </c>
      <c r="F6250" s="6" t="e">
        <f>IF($A6250&gt;DataEnd,NA(),IFERROR(INDEX('Bank of England inputs'!D:D,MATCH($A6250,'Bank of England inputs'!$A:$A,0),0),F6249))</f>
        <v>#N/A</v>
      </c>
      <c r="G6250" s="19"/>
      <c r="H6250" s="5">
        <f t="shared" si="566"/>
        <v>44825</v>
      </c>
      <c r="I6250" s="6" t="e">
        <f t="shared" si="567"/>
        <v>#N/A</v>
      </c>
      <c r="J6250" s="6" t="e">
        <f t="shared" si="568"/>
        <v>#N/A</v>
      </c>
      <c r="K6250" s="19">
        <f t="shared" si="569"/>
        <v>2528</v>
      </c>
      <c r="L6250" s="6" t="e">
        <f t="shared" ca="1" si="570"/>
        <v>#N/A</v>
      </c>
    </row>
    <row r="6251" spans="1:12" x14ac:dyDescent="0.2">
      <c r="A6251" s="5">
        <f>IF(AND(dateA=1,A6250&lt;DataEnd),'iBoxx inputs'!A6255,IF(AND(dateA=2,A6250&lt;DataEnd),'Bank of England inputs'!A6255,IF(dateA=3,A6250+1,IF(dateA=4,WORKDAY(A6250,1,),WORKDAY(A6250,1,holidayQ)))))</f>
        <v>44826</v>
      </c>
      <c r="B6251" s="35" t="e">
        <f>MATCH(A6251,'iBoxx inputs'!A:A,0)</f>
        <v>#N/A</v>
      </c>
      <c r="C6251" s="35" t="e">
        <f>MATCH(A6251,'Bank of England inputs'!A:A,0)</f>
        <v>#N/A</v>
      </c>
      <c r="D6251" s="6" t="e">
        <f>IF($A6251&gt;DataEnd,NA(),IFERROR(INDEX('iBoxx inputs'!B:B,MATCH($A6251,'iBoxx inputs'!$A:$A,0)),D6250))</f>
        <v>#N/A</v>
      </c>
      <c r="E6251" s="6" t="e">
        <f>IF($A6251&gt;DataEnd,NA(),IFERROR(INDEX('iBoxx inputs'!C:C,MATCH($A6251,'iBoxx inputs'!$A:$A,0)),E6250))</f>
        <v>#N/A</v>
      </c>
      <c r="F6251" s="6" t="e">
        <f>IF($A6251&gt;DataEnd,NA(),IFERROR(INDEX('Bank of England inputs'!D:D,MATCH($A6251,'Bank of England inputs'!$A:$A,0),0),F6250))</f>
        <v>#N/A</v>
      </c>
      <c r="G6251" s="19"/>
      <c r="H6251" s="5">
        <f t="shared" si="566"/>
        <v>44826</v>
      </c>
      <c r="I6251" s="6" t="e">
        <f t="shared" si="567"/>
        <v>#N/A</v>
      </c>
      <c r="J6251" s="6" t="e">
        <f t="shared" si="568"/>
        <v>#N/A</v>
      </c>
      <c r="K6251" s="19">
        <f t="shared" si="569"/>
        <v>2529</v>
      </c>
      <c r="L6251" s="6" t="e">
        <f t="shared" ca="1" si="570"/>
        <v>#N/A</v>
      </c>
    </row>
    <row r="6252" spans="1:12" x14ac:dyDescent="0.2">
      <c r="A6252" s="5">
        <f>IF(AND(dateA=1,A6251&lt;DataEnd),'iBoxx inputs'!A6256,IF(AND(dateA=2,A6251&lt;DataEnd),'Bank of England inputs'!A6256,IF(dateA=3,A6251+1,IF(dateA=4,WORKDAY(A6251,1,),WORKDAY(A6251,1,holidayQ)))))</f>
        <v>44827</v>
      </c>
      <c r="B6252" s="35" t="e">
        <f>MATCH(A6252,'iBoxx inputs'!A:A,0)</f>
        <v>#N/A</v>
      </c>
      <c r="C6252" s="35" t="e">
        <f>MATCH(A6252,'Bank of England inputs'!A:A,0)</f>
        <v>#N/A</v>
      </c>
      <c r="D6252" s="6" t="e">
        <f>IF($A6252&gt;DataEnd,NA(),IFERROR(INDEX('iBoxx inputs'!B:B,MATCH($A6252,'iBoxx inputs'!$A:$A,0)),D6251))</f>
        <v>#N/A</v>
      </c>
      <c r="E6252" s="6" t="e">
        <f>IF($A6252&gt;DataEnd,NA(),IFERROR(INDEX('iBoxx inputs'!C:C,MATCH($A6252,'iBoxx inputs'!$A:$A,0)),E6251))</f>
        <v>#N/A</v>
      </c>
      <c r="F6252" s="6" t="e">
        <f>IF($A6252&gt;DataEnd,NA(),IFERROR(INDEX('Bank of England inputs'!D:D,MATCH($A6252,'Bank of England inputs'!$A:$A,0),0),F6251))</f>
        <v>#N/A</v>
      </c>
      <c r="G6252" s="19"/>
      <c r="H6252" s="5">
        <f t="shared" si="566"/>
        <v>44827</v>
      </c>
      <c r="I6252" s="6" t="e">
        <f t="shared" si="567"/>
        <v>#N/A</v>
      </c>
      <c r="J6252" s="6" t="e">
        <f t="shared" si="568"/>
        <v>#N/A</v>
      </c>
      <c r="K6252" s="19">
        <f t="shared" si="569"/>
        <v>2530</v>
      </c>
      <c r="L6252" s="6" t="e">
        <f t="shared" ca="1" si="570"/>
        <v>#N/A</v>
      </c>
    </row>
    <row r="6253" spans="1:12" x14ac:dyDescent="0.2">
      <c r="A6253" s="5">
        <f>IF(AND(dateA=1,A6252&lt;DataEnd),'iBoxx inputs'!A6257,IF(AND(dateA=2,A6252&lt;DataEnd),'Bank of England inputs'!A6257,IF(dateA=3,A6252+1,IF(dateA=4,WORKDAY(A6252,1,),WORKDAY(A6252,1,holidayQ)))))</f>
        <v>44830</v>
      </c>
      <c r="B6253" s="35" t="e">
        <f>MATCH(A6253,'iBoxx inputs'!A:A,0)</f>
        <v>#N/A</v>
      </c>
      <c r="C6253" s="35" t="e">
        <f>MATCH(A6253,'Bank of England inputs'!A:A,0)</f>
        <v>#N/A</v>
      </c>
      <c r="D6253" s="6" t="e">
        <f>IF($A6253&gt;DataEnd,NA(),IFERROR(INDEX('iBoxx inputs'!B:B,MATCH($A6253,'iBoxx inputs'!$A:$A,0)),D6252))</f>
        <v>#N/A</v>
      </c>
      <c r="E6253" s="6" t="e">
        <f>IF($A6253&gt;DataEnd,NA(),IFERROR(INDEX('iBoxx inputs'!C:C,MATCH($A6253,'iBoxx inputs'!$A:$A,0)),E6252))</f>
        <v>#N/A</v>
      </c>
      <c r="F6253" s="6" t="e">
        <f>IF($A6253&gt;DataEnd,NA(),IFERROR(INDEX('Bank of England inputs'!D:D,MATCH($A6253,'Bank of England inputs'!$A:$A,0),0),F6252))</f>
        <v>#N/A</v>
      </c>
      <c r="G6253" s="19"/>
      <c r="H6253" s="5">
        <f t="shared" si="566"/>
        <v>44830</v>
      </c>
      <c r="I6253" s="6" t="e">
        <f t="shared" si="567"/>
        <v>#N/A</v>
      </c>
      <c r="J6253" s="6" t="e">
        <f t="shared" si="568"/>
        <v>#N/A</v>
      </c>
      <c r="K6253" s="19">
        <f t="shared" si="569"/>
        <v>2528</v>
      </c>
      <c r="L6253" s="6" t="e">
        <f t="shared" ca="1" si="570"/>
        <v>#N/A</v>
      </c>
    </row>
    <row r="6254" spans="1:12" x14ac:dyDescent="0.2">
      <c r="A6254" s="5">
        <f>IF(AND(dateA=1,A6253&lt;DataEnd),'iBoxx inputs'!A6258,IF(AND(dateA=2,A6253&lt;DataEnd),'Bank of England inputs'!A6258,IF(dateA=3,A6253+1,IF(dateA=4,WORKDAY(A6253,1,),WORKDAY(A6253,1,holidayQ)))))</f>
        <v>44831</v>
      </c>
      <c r="B6254" s="35" t="e">
        <f>MATCH(A6254,'iBoxx inputs'!A:A,0)</f>
        <v>#N/A</v>
      </c>
      <c r="C6254" s="35" t="e">
        <f>MATCH(A6254,'Bank of England inputs'!A:A,0)</f>
        <v>#N/A</v>
      </c>
      <c r="D6254" s="6" t="e">
        <f>IF($A6254&gt;DataEnd,NA(),IFERROR(INDEX('iBoxx inputs'!B:B,MATCH($A6254,'iBoxx inputs'!$A:$A,0)),D6253))</f>
        <v>#N/A</v>
      </c>
      <c r="E6254" s="6" t="e">
        <f>IF($A6254&gt;DataEnd,NA(),IFERROR(INDEX('iBoxx inputs'!C:C,MATCH($A6254,'iBoxx inputs'!$A:$A,0)),E6253))</f>
        <v>#N/A</v>
      </c>
      <c r="F6254" s="6" t="e">
        <f>IF($A6254&gt;DataEnd,NA(),IFERROR(INDEX('Bank of England inputs'!D:D,MATCH($A6254,'Bank of England inputs'!$A:$A,0),0),F6253))</f>
        <v>#N/A</v>
      </c>
      <c r="G6254" s="19"/>
      <c r="H6254" s="5">
        <f t="shared" si="566"/>
        <v>44831</v>
      </c>
      <c r="I6254" s="6" t="e">
        <f t="shared" si="567"/>
        <v>#N/A</v>
      </c>
      <c r="J6254" s="6" t="e">
        <f t="shared" si="568"/>
        <v>#N/A</v>
      </c>
      <c r="K6254" s="19">
        <f t="shared" si="569"/>
        <v>2528</v>
      </c>
      <c r="L6254" s="6" t="e">
        <f t="shared" ca="1" si="570"/>
        <v>#N/A</v>
      </c>
    </row>
    <row r="6255" spans="1:12" x14ac:dyDescent="0.2">
      <c r="A6255" s="5">
        <f>IF(AND(dateA=1,A6254&lt;DataEnd),'iBoxx inputs'!A6259,IF(AND(dateA=2,A6254&lt;DataEnd),'Bank of England inputs'!A6259,IF(dateA=3,A6254+1,IF(dateA=4,WORKDAY(A6254,1,),WORKDAY(A6254,1,holidayQ)))))</f>
        <v>44832</v>
      </c>
      <c r="B6255" s="35" t="e">
        <f>MATCH(A6255,'iBoxx inputs'!A:A,0)</f>
        <v>#N/A</v>
      </c>
      <c r="C6255" s="35" t="e">
        <f>MATCH(A6255,'Bank of England inputs'!A:A,0)</f>
        <v>#N/A</v>
      </c>
      <c r="D6255" s="6" t="e">
        <f>IF($A6255&gt;DataEnd,NA(),IFERROR(INDEX('iBoxx inputs'!B:B,MATCH($A6255,'iBoxx inputs'!$A:$A,0)),D6254))</f>
        <v>#N/A</v>
      </c>
      <c r="E6255" s="6" t="e">
        <f>IF($A6255&gt;DataEnd,NA(),IFERROR(INDEX('iBoxx inputs'!C:C,MATCH($A6255,'iBoxx inputs'!$A:$A,0)),E6254))</f>
        <v>#N/A</v>
      </c>
      <c r="F6255" s="6" t="e">
        <f>IF($A6255&gt;DataEnd,NA(),IFERROR(INDEX('Bank of England inputs'!D:D,MATCH($A6255,'Bank of England inputs'!$A:$A,0),0),F6254))</f>
        <v>#N/A</v>
      </c>
      <c r="G6255" s="19"/>
      <c r="H6255" s="5">
        <f t="shared" si="566"/>
        <v>44832</v>
      </c>
      <c r="I6255" s="6" t="e">
        <f t="shared" si="567"/>
        <v>#N/A</v>
      </c>
      <c r="J6255" s="6" t="e">
        <f t="shared" si="568"/>
        <v>#N/A</v>
      </c>
      <c r="K6255" s="19">
        <f t="shared" si="569"/>
        <v>2528</v>
      </c>
      <c r="L6255" s="6" t="e">
        <f t="shared" ca="1" si="570"/>
        <v>#N/A</v>
      </c>
    </row>
    <row r="6256" spans="1:12" x14ac:dyDescent="0.2">
      <c r="A6256" s="5">
        <f>IF(AND(dateA=1,A6255&lt;DataEnd),'iBoxx inputs'!A6260,IF(AND(dateA=2,A6255&lt;DataEnd),'Bank of England inputs'!A6260,IF(dateA=3,A6255+1,IF(dateA=4,WORKDAY(A6255,1,),WORKDAY(A6255,1,holidayQ)))))</f>
        <v>44833</v>
      </c>
      <c r="B6256" s="35" t="e">
        <f>MATCH(A6256,'iBoxx inputs'!A:A,0)</f>
        <v>#N/A</v>
      </c>
      <c r="C6256" s="35" t="e">
        <f>MATCH(A6256,'Bank of England inputs'!A:A,0)</f>
        <v>#N/A</v>
      </c>
      <c r="D6256" s="6" t="e">
        <f>IF($A6256&gt;DataEnd,NA(),IFERROR(INDEX('iBoxx inputs'!B:B,MATCH($A6256,'iBoxx inputs'!$A:$A,0)),D6255))</f>
        <v>#N/A</v>
      </c>
      <c r="E6256" s="6" t="e">
        <f>IF($A6256&gt;DataEnd,NA(),IFERROR(INDEX('iBoxx inputs'!C:C,MATCH($A6256,'iBoxx inputs'!$A:$A,0)),E6255))</f>
        <v>#N/A</v>
      </c>
      <c r="F6256" s="6" t="e">
        <f>IF($A6256&gt;DataEnd,NA(),IFERROR(INDEX('Bank of England inputs'!D:D,MATCH($A6256,'Bank of England inputs'!$A:$A,0),0),F6255))</f>
        <v>#N/A</v>
      </c>
      <c r="G6256" s="19"/>
      <c r="H6256" s="5">
        <f t="shared" si="566"/>
        <v>44833</v>
      </c>
      <c r="I6256" s="6" t="e">
        <f t="shared" si="567"/>
        <v>#N/A</v>
      </c>
      <c r="J6256" s="6" t="e">
        <f t="shared" si="568"/>
        <v>#N/A</v>
      </c>
      <c r="K6256" s="19">
        <f t="shared" si="569"/>
        <v>2529</v>
      </c>
      <c r="L6256" s="6" t="e">
        <f t="shared" ca="1" si="570"/>
        <v>#N/A</v>
      </c>
    </row>
    <row r="6257" spans="1:12" x14ac:dyDescent="0.2">
      <c r="A6257" s="5">
        <f>IF(AND(dateA=1,A6256&lt;DataEnd),'iBoxx inputs'!A6261,IF(AND(dateA=2,A6256&lt;DataEnd),'Bank of England inputs'!A6261,IF(dateA=3,A6256+1,IF(dateA=4,WORKDAY(A6256,1,),WORKDAY(A6256,1,holidayQ)))))</f>
        <v>44834</v>
      </c>
      <c r="B6257" s="35" t="e">
        <f>MATCH(A6257,'iBoxx inputs'!A:A,0)</f>
        <v>#N/A</v>
      </c>
      <c r="C6257" s="35" t="e">
        <f>MATCH(A6257,'Bank of England inputs'!A:A,0)</f>
        <v>#N/A</v>
      </c>
      <c r="D6257" s="6" t="e">
        <f>IF($A6257&gt;DataEnd,NA(),IFERROR(INDEX('iBoxx inputs'!B:B,MATCH($A6257,'iBoxx inputs'!$A:$A,0)),D6256))</f>
        <v>#N/A</v>
      </c>
      <c r="E6257" s="6" t="e">
        <f>IF($A6257&gt;DataEnd,NA(),IFERROR(INDEX('iBoxx inputs'!C:C,MATCH($A6257,'iBoxx inputs'!$A:$A,0)),E6256))</f>
        <v>#N/A</v>
      </c>
      <c r="F6257" s="6" t="e">
        <f>IF($A6257&gt;DataEnd,NA(),IFERROR(INDEX('Bank of England inputs'!D:D,MATCH($A6257,'Bank of England inputs'!$A:$A,0),0),F6256))</f>
        <v>#N/A</v>
      </c>
      <c r="G6257" s="19"/>
      <c r="H6257" s="5">
        <f t="shared" si="566"/>
        <v>44834</v>
      </c>
      <c r="I6257" s="6" t="e">
        <f t="shared" si="567"/>
        <v>#N/A</v>
      </c>
      <c r="J6257" s="6" t="e">
        <f t="shared" si="568"/>
        <v>#N/A</v>
      </c>
      <c r="K6257" s="19">
        <f t="shared" si="569"/>
        <v>2530</v>
      </c>
      <c r="L6257" s="6" t="e">
        <f t="shared" ca="1" si="570"/>
        <v>#N/A</v>
      </c>
    </row>
    <row r="6258" spans="1:12" x14ac:dyDescent="0.2">
      <c r="A6258" s="5">
        <f>IF(AND(dateA=1,A6257&lt;DataEnd),'iBoxx inputs'!A6262,IF(AND(dateA=2,A6257&lt;DataEnd),'Bank of England inputs'!A6262,IF(dateA=3,A6257+1,IF(dateA=4,WORKDAY(A6257,1,),WORKDAY(A6257,1,holidayQ)))))</f>
        <v>44837</v>
      </c>
      <c r="B6258" s="35" t="e">
        <f>MATCH(A6258,'iBoxx inputs'!A:A,0)</f>
        <v>#N/A</v>
      </c>
      <c r="C6258" s="35" t="e">
        <f>MATCH(A6258,'Bank of England inputs'!A:A,0)</f>
        <v>#N/A</v>
      </c>
      <c r="D6258" s="6" t="e">
        <f>IF($A6258&gt;DataEnd,NA(),IFERROR(INDEX('iBoxx inputs'!B:B,MATCH($A6258,'iBoxx inputs'!$A:$A,0)),D6257))</f>
        <v>#N/A</v>
      </c>
      <c r="E6258" s="6" t="e">
        <f>IF($A6258&gt;DataEnd,NA(),IFERROR(INDEX('iBoxx inputs'!C:C,MATCH($A6258,'iBoxx inputs'!$A:$A,0)),E6257))</f>
        <v>#N/A</v>
      </c>
      <c r="F6258" s="6" t="e">
        <f>IF($A6258&gt;DataEnd,NA(),IFERROR(INDEX('Bank of England inputs'!D:D,MATCH($A6258,'Bank of England inputs'!$A:$A,0),0),F6257))</f>
        <v>#N/A</v>
      </c>
      <c r="G6258" s="19"/>
      <c r="H6258" s="5">
        <f t="shared" si="566"/>
        <v>44837</v>
      </c>
      <c r="I6258" s="6" t="e">
        <f t="shared" si="567"/>
        <v>#N/A</v>
      </c>
      <c r="J6258" s="6" t="e">
        <f t="shared" si="568"/>
        <v>#N/A</v>
      </c>
      <c r="K6258" s="19">
        <f t="shared" si="569"/>
        <v>2528</v>
      </c>
      <c r="L6258" s="6" t="e">
        <f t="shared" ca="1" si="570"/>
        <v>#N/A</v>
      </c>
    </row>
    <row r="6259" spans="1:12" x14ac:dyDescent="0.2">
      <c r="A6259" s="5">
        <f>IF(AND(dateA=1,A6258&lt;DataEnd),'iBoxx inputs'!A6263,IF(AND(dateA=2,A6258&lt;DataEnd),'Bank of England inputs'!A6263,IF(dateA=3,A6258+1,IF(dateA=4,WORKDAY(A6258,1,),WORKDAY(A6258,1,holidayQ)))))</f>
        <v>44838</v>
      </c>
      <c r="B6259" s="35" t="e">
        <f>MATCH(A6259,'iBoxx inputs'!A:A,0)</f>
        <v>#N/A</v>
      </c>
      <c r="C6259" s="35" t="e">
        <f>MATCH(A6259,'Bank of England inputs'!A:A,0)</f>
        <v>#N/A</v>
      </c>
      <c r="D6259" s="6" t="e">
        <f>IF($A6259&gt;DataEnd,NA(),IFERROR(INDEX('iBoxx inputs'!B:B,MATCH($A6259,'iBoxx inputs'!$A:$A,0)),D6258))</f>
        <v>#N/A</v>
      </c>
      <c r="E6259" s="6" t="e">
        <f>IF($A6259&gt;DataEnd,NA(),IFERROR(INDEX('iBoxx inputs'!C:C,MATCH($A6259,'iBoxx inputs'!$A:$A,0)),E6258))</f>
        <v>#N/A</v>
      </c>
      <c r="F6259" s="6" t="e">
        <f>IF($A6259&gt;DataEnd,NA(),IFERROR(INDEX('Bank of England inputs'!D:D,MATCH($A6259,'Bank of England inputs'!$A:$A,0),0),F6258))</f>
        <v>#N/A</v>
      </c>
      <c r="G6259" s="19"/>
      <c r="H6259" s="5">
        <f t="shared" si="566"/>
        <v>44838</v>
      </c>
      <c r="I6259" s="6" t="e">
        <f t="shared" si="567"/>
        <v>#N/A</v>
      </c>
      <c r="J6259" s="6" t="e">
        <f t="shared" si="568"/>
        <v>#N/A</v>
      </c>
      <c r="K6259" s="19">
        <f t="shared" si="569"/>
        <v>2528</v>
      </c>
      <c r="L6259" s="6" t="e">
        <f t="shared" ca="1" si="570"/>
        <v>#N/A</v>
      </c>
    </row>
    <row r="6260" spans="1:12" x14ac:dyDescent="0.2">
      <c r="A6260" s="5">
        <f>IF(AND(dateA=1,A6259&lt;DataEnd),'iBoxx inputs'!A6264,IF(AND(dateA=2,A6259&lt;DataEnd),'Bank of England inputs'!A6264,IF(dateA=3,A6259+1,IF(dateA=4,WORKDAY(A6259,1,),WORKDAY(A6259,1,holidayQ)))))</f>
        <v>44839</v>
      </c>
      <c r="B6260" s="35" t="e">
        <f>MATCH(A6260,'iBoxx inputs'!A:A,0)</f>
        <v>#N/A</v>
      </c>
      <c r="C6260" s="35" t="e">
        <f>MATCH(A6260,'Bank of England inputs'!A:A,0)</f>
        <v>#N/A</v>
      </c>
      <c r="D6260" s="6" t="e">
        <f>IF($A6260&gt;DataEnd,NA(),IFERROR(INDEX('iBoxx inputs'!B:B,MATCH($A6260,'iBoxx inputs'!$A:$A,0)),D6259))</f>
        <v>#N/A</v>
      </c>
      <c r="E6260" s="6" t="e">
        <f>IF($A6260&gt;DataEnd,NA(),IFERROR(INDEX('iBoxx inputs'!C:C,MATCH($A6260,'iBoxx inputs'!$A:$A,0)),E6259))</f>
        <v>#N/A</v>
      </c>
      <c r="F6260" s="6" t="e">
        <f>IF($A6260&gt;DataEnd,NA(),IFERROR(INDEX('Bank of England inputs'!D:D,MATCH($A6260,'Bank of England inputs'!$A:$A,0),0),F6259))</f>
        <v>#N/A</v>
      </c>
      <c r="G6260" s="19"/>
      <c r="H6260" s="5">
        <f t="shared" si="566"/>
        <v>44839</v>
      </c>
      <c r="I6260" s="6" t="e">
        <f t="shared" si="567"/>
        <v>#N/A</v>
      </c>
      <c r="J6260" s="6" t="e">
        <f t="shared" si="568"/>
        <v>#N/A</v>
      </c>
      <c r="K6260" s="19">
        <f t="shared" si="569"/>
        <v>2528</v>
      </c>
      <c r="L6260" s="6" t="e">
        <f t="shared" ca="1" si="570"/>
        <v>#N/A</v>
      </c>
    </row>
    <row r="6261" spans="1:12" x14ac:dyDescent="0.2">
      <c r="A6261" s="5">
        <f>IF(AND(dateA=1,A6260&lt;DataEnd),'iBoxx inputs'!A6265,IF(AND(dateA=2,A6260&lt;DataEnd),'Bank of England inputs'!A6265,IF(dateA=3,A6260+1,IF(dateA=4,WORKDAY(A6260,1,),WORKDAY(A6260,1,holidayQ)))))</f>
        <v>44840</v>
      </c>
      <c r="B6261" s="35" t="e">
        <f>MATCH(A6261,'iBoxx inputs'!A:A,0)</f>
        <v>#N/A</v>
      </c>
      <c r="C6261" s="35" t="e">
        <f>MATCH(A6261,'Bank of England inputs'!A:A,0)</f>
        <v>#N/A</v>
      </c>
      <c r="D6261" s="6" t="e">
        <f>IF($A6261&gt;DataEnd,NA(),IFERROR(INDEX('iBoxx inputs'!B:B,MATCH($A6261,'iBoxx inputs'!$A:$A,0)),D6260))</f>
        <v>#N/A</v>
      </c>
      <c r="E6261" s="6" t="e">
        <f>IF($A6261&gt;DataEnd,NA(),IFERROR(INDEX('iBoxx inputs'!C:C,MATCH($A6261,'iBoxx inputs'!$A:$A,0)),E6260))</f>
        <v>#N/A</v>
      </c>
      <c r="F6261" s="6" t="e">
        <f>IF($A6261&gt;DataEnd,NA(),IFERROR(INDEX('Bank of England inputs'!D:D,MATCH($A6261,'Bank of England inputs'!$A:$A,0),0),F6260))</f>
        <v>#N/A</v>
      </c>
      <c r="G6261" s="19"/>
      <c r="H6261" s="5">
        <f t="shared" si="566"/>
        <v>44840</v>
      </c>
      <c r="I6261" s="6" t="e">
        <f t="shared" si="567"/>
        <v>#N/A</v>
      </c>
      <c r="J6261" s="6" t="e">
        <f t="shared" si="568"/>
        <v>#N/A</v>
      </c>
      <c r="K6261" s="19">
        <f t="shared" si="569"/>
        <v>2529</v>
      </c>
      <c r="L6261" s="6" t="e">
        <f t="shared" ca="1" si="570"/>
        <v>#N/A</v>
      </c>
    </row>
    <row r="6262" spans="1:12" x14ac:dyDescent="0.2">
      <c r="A6262" s="5">
        <f>IF(AND(dateA=1,A6261&lt;DataEnd),'iBoxx inputs'!A6266,IF(AND(dateA=2,A6261&lt;DataEnd),'Bank of England inputs'!A6266,IF(dateA=3,A6261+1,IF(dateA=4,WORKDAY(A6261,1,),WORKDAY(A6261,1,holidayQ)))))</f>
        <v>44841</v>
      </c>
      <c r="B6262" s="35" t="e">
        <f>MATCH(A6262,'iBoxx inputs'!A:A,0)</f>
        <v>#N/A</v>
      </c>
      <c r="C6262" s="35" t="e">
        <f>MATCH(A6262,'Bank of England inputs'!A:A,0)</f>
        <v>#N/A</v>
      </c>
      <c r="D6262" s="6" t="e">
        <f>IF($A6262&gt;DataEnd,NA(),IFERROR(INDEX('iBoxx inputs'!B:B,MATCH($A6262,'iBoxx inputs'!$A:$A,0)),D6261))</f>
        <v>#N/A</v>
      </c>
      <c r="E6262" s="6" t="e">
        <f>IF($A6262&gt;DataEnd,NA(),IFERROR(INDEX('iBoxx inputs'!C:C,MATCH($A6262,'iBoxx inputs'!$A:$A,0)),E6261))</f>
        <v>#N/A</v>
      </c>
      <c r="F6262" s="6" t="e">
        <f>IF($A6262&gt;DataEnd,NA(),IFERROR(INDEX('Bank of England inputs'!D:D,MATCH($A6262,'Bank of England inputs'!$A:$A,0),0),F6261))</f>
        <v>#N/A</v>
      </c>
      <c r="G6262" s="19"/>
      <c r="H6262" s="5">
        <f t="shared" si="566"/>
        <v>44841</v>
      </c>
      <c r="I6262" s="6" t="e">
        <f t="shared" si="567"/>
        <v>#N/A</v>
      </c>
      <c r="J6262" s="6" t="e">
        <f t="shared" si="568"/>
        <v>#N/A</v>
      </c>
      <c r="K6262" s="19">
        <f t="shared" si="569"/>
        <v>2530</v>
      </c>
      <c r="L6262" s="6" t="e">
        <f t="shared" ca="1" si="570"/>
        <v>#N/A</v>
      </c>
    </row>
    <row r="6263" spans="1:12" x14ac:dyDescent="0.2">
      <c r="A6263" s="5">
        <f>IF(AND(dateA=1,A6262&lt;DataEnd),'iBoxx inputs'!A6267,IF(AND(dateA=2,A6262&lt;DataEnd),'Bank of England inputs'!A6267,IF(dateA=3,A6262+1,IF(dateA=4,WORKDAY(A6262,1,),WORKDAY(A6262,1,holidayQ)))))</f>
        <v>44844</v>
      </c>
      <c r="B6263" s="35" t="e">
        <f>MATCH(A6263,'iBoxx inputs'!A:A,0)</f>
        <v>#N/A</v>
      </c>
      <c r="C6263" s="35" t="e">
        <f>MATCH(A6263,'Bank of England inputs'!A:A,0)</f>
        <v>#N/A</v>
      </c>
      <c r="D6263" s="6" t="e">
        <f>IF($A6263&gt;DataEnd,NA(),IFERROR(INDEX('iBoxx inputs'!B:B,MATCH($A6263,'iBoxx inputs'!$A:$A,0)),D6262))</f>
        <v>#N/A</v>
      </c>
      <c r="E6263" s="6" t="e">
        <f>IF($A6263&gt;DataEnd,NA(),IFERROR(INDEX('iBoxx inputs'!C:C,MATCH($A6263,'iBoxx inputs'!$A:$A,0)),E6262))</f>
        <v>#N/A</v>
      </c>
      <c r="F6263" s="6" t="e">
        <f>IF($A6263&gt;DataEnd,NA(),IFERROR(INDEX('Bank of England inputs'!D:D,MATCH($A6263,'Bank of England inputs'!$A:$A,0),0),F6262))</f>
        <v>#N/A</v>
      </c>
      <c r="G6263" s="19"/>
      <c r="H6263" s="5">
        <f t="shared" si="566"/>
        <v>44844</v>
      </c>
      <c r="I6263" s="6" t="e">
        <f t="shared" si="567"/>
        <v>#N/A</v>
      </c>
      <c r="J6263" s="6" t="e">
        <f t="shared" si="568"/>
        <v>#N/A</v>
      </c>
      <c r="K6263" s="19">
        <f t="shared" si="569"/>
        <v>2528</v>
      </c>
      <c r="L6263" s="6" t="e">
        <f t="shared" ca="1" si="570"/>
        <v>#N/A</v>
      </c>
    </row>
    <row r="6264" spans="1:12" x14ac:dyDescent="0.2">
      <c r="A6264" s="5">
        <f>IF(AND(dateA=1,A6263&lt;DataEnd),'iBoxx inputs'!A6268,IF(AND(dateA=2,A6263&lt;DataEnd),'Bank of England inputs'!A6268,IF(dateA=3,A6263+1,IF(dateA=4,WORKDAY(A6263,1,),WORKDAY(A6263,1,holidayQ)))))</f>
        <v>44845</v>
      </c>
      <c r="B6264" s="35" t="e">
        <f>MATCH(A6264,'iBoxx inputs'!A:A,0)</f>
        <v>#N/A</v>
      </c>
      <c r="C6264" s="35" t="e">
        <f>MATCH(A6264,'Bank of England inputs'!A:A,0)</f>
        <v>#N/A</v>
      </c>
      <c r="D6264" s="6" t="e">
        <f>IF($A6264&gt;DataEnd,NA(),IFERROR(INDEX('iBoxx inputs'!B:B,MATCH($A6264,'iBoxx inputs'!$A:$A,0)),D6263))</f>
        <v>#N/A</v>
      </c>
      <c r="E6264" s="6" t="e">
        <f>IF($A6264&gt;DataEnd,NA(),IFERROR(INDEX('iBoxx inputs'!C:C,MATCH($A6264,'iBoxx inputs'!$A:$A,0)),E6263))</f>
        <v>#N/A</v>
      </c>
      <c r="F6264" s="6" t="e">
        <f>IF($A6264&gt;DataEnd,NA(),IFERROR(INDEX('Bank of England inputs'!D:D,MATCH($A6264,'Bank of England inputs'!$A:$A,0),0),F6263))</f>
        <v>#N/A</v>
      </c>
      <c r="G6264" s="19"/>
      <c r="H6264" s="5">
        <f t="shared" si="566"/>
        <v>44845</v>
      </c>
      <c r="I6264" s="6" t="e">
        <f t="shared" si="567"/>
        <v>#N/A</v>
      </c>
      <c r="J6264" s="6" t="e">
        <f t="shared" si="568"/>
        <v>#N/A</v>
      </c>
      <c r="K6264" s="19">
        <f t="shared" si="569"/>
        <v>2528</v>
      </c>
      <c r="L6264" s="6" t="e">
        <f t="shared" ca="1" si="570"/>
        <v>#N/A</v>
      </c>
    </row>
    <row r="6265" spans="1:12" x14ac:dyDescent="0.2">
      <c r="A6265" s="5">
        <f>IF(AND(dateA=1,A6264&lt;DataEnd),'iBoxx inputs'!A6269,IF(AND(dateA=2,A6264&lt;DataEnd),'Bank of England inputs'!A6269,IF(dateA=3,A6264+1,IF(dateA=4,WORKDAY(A6264,1,),WORKDAY(A6264,1,holidayQ)))))</f>
        <v>44846</v>
      </c>
      <c r="B6265" s="35" t="e">
        <f>MATCH(A6265,'iBoxx inputs'!A:A,0)</f>
        <v>#N/A</v>
      </c>
      <c r="C6265" s="35" t="e">
        <f>MATCH(A6265,'Bank of England inputs'!A:A,0)</f>
        <v>#N/A</v>
      </c>
      <c r="D6265" s="6" t="e">
        <f>IF($A6265&gt;DataEnd,NA(),IFERROR(INDEX('iBoxx inputs'!B:B,MATCH($A6265,'iBoxx inputs'!$A:$A,0)),D6264))</f>
        <v>#N/A</v>
      </c>
      <c r="E6265" s="6" t="e">
        <f>IF($A6265&gt;DataEnd,NA(),IFERROR(INDEX('iBoxx inputs'!C:C,MATCH($A6265,'iBoxx inputs'!$A:$A,0)),E6264))</f>
        <v>#N/A</v>
      </c>
      <c r="F6265" s="6" t="e">
        <f>IF($A6265&gt;DataEnd,NA(),IFERROR(INDEX('Bank of England inputs'!D:D,MATCH($A6265,'Bank of England inputs'!$A:$A,0),0),F6264))</f>
        <v>#N/A</v>
      </c>
      <c r="G6265" s="19"/>
      <c r="H6265" s="5">
        <f t="shared" si="566"/>
        <v>44846</v>
      </c>
      <c r="I6265" s="6" t="e">
        <f t="shared" si="567"/>
        <v>#N/A</v>
      </c>
      <c r="J6265" s="6" t="e">
        <f t="shared" si="568"/>
        <v>#N/A</v>
      </c>
      <c r="K6265" s="19">
        <f t="shared" si="569"/>
        <v>2528</v>
      </c>
      <c r="L6265" s="6" t="e">
        <f t="shared" ca="1" si="570"/>
        <v>#N/A</v>
      </c>
    </row>
    <row r="6266" spans="1:12" x14ac:dyDescent="0.2">
      <c r="A6266" s="5">
        <f>IF(AND(dateA=1,A6265&lt;DataEnd),'iBoxx inputs'!A6270,IF(AND(dateA=2,A6265&lt;DataEnd),'Bank of England inputs'!A6270,IF(dateA=3,A6265+1,IF(dateA=4,WORKDAY(A6265,1,),WORKDAY(A6265,1,holidayQ)))))</f>
        <v>44847</v>
      </c>
      <c r="B6266" s="35" t="e">
        <f>MATCH(A6266,'iBoxx inputs'!A:A,0)</f>
        <v>#N/A</v>
      </c>
      <c r="C6266" s="35" t="e">
        <f>MATCH(A6266,'Bank of England inputs'!A:A,0)</f>
        <v>#N/A</v>
      </c>
      <c r="D6266" s="6" t="e">
        <f>IF($A6266&gt;DataEnd,NA(),IFERROR(INDEX('iBoxx inputs'!B:B,MATCH($A6266,'iBoxx inputs'!$A:$A,0)),D6265))</f>
        <v>#N/A</v>
      </c>
      <c r="E6266" s="6" t="e">
        <f>IF($A6266&gt;DataEnd,NA(),IFERROR(INDEX('iBoxx inputs'!C:C,MATCH($A6266,'iBoxx inputs'!$A:$A,0)),E6265))</f>
        <v>#N/A</v>
      </c>
      <c r="F6266" s="6" t="e">
        <f>IF($A6266&gt;DataEnd,NA(),IFERROR(INDEX('Bank of England inputs'!D:D,MATCH($A6266,'Bank of England inputs'!$A:$A,0),0),F6265))</f>
        <v>#N/A</v>
      </c>
      <c r="G6266" s="19"/>
      <c r="H6266" s="5">
        <f t="shared" si="566"/>
        <v>44847</v>
      </c>
      <c r="I6266" s="6" t="e">
        <f t="shared" si="567"/>
        <v>#N/A</v>
      </c>
      <c r="J6266" s="6" t="e">
        <f t="shared" si="568"/>
        <v>#N/A</v>
      </c>
      <c r="K6266" s="19">
        <f t="shared" si="569"/>
        <v>2529</v>
      </c>
      <c r="L6266" s="6" t="e">
        <f t="shared" ca="1" si="570"/>
        <v>#N/A</v>
      </c>
    </row>
    <row r="6267" spans="1:12" x14ac:dyDescent="0.2">
      <c r="A6267" s="5">
        <f>IF(AND(dateA=1,A6266&lt;DataEnd),'iBoxx inputs'!A6271,IF(AND(dateA=2,A6266&lt;DataEnd),'Bank of England inputs'!A6271,IF(dateA=3,A6266+1,IF(dateA=4,WORKDAY(A6266,1,),WORKDAY(A6266,1,holidayQ)))))</f>
        <v>44848</v>
      </c>
      <c r="B6267" s="35" t="e">
        <f>MATCH(A6267,'iBoxx inputs'!A:A,0)</f>
        <v>#N/A</v>
      </c>
      <c r="C6267" s="35" t="e">
        <f>MATCH(A6267,'Bank of England inputs'!A:A,0)</f>
        <v>#N/A</v>
      </c>
      <c r="D6267" s="6" t="e">
        <f>IF($A6267&gt;DataEnd,NA(),IFERROR(INDEX('iBoxx inputs'!B:B,MATCH($A6267,'iBoxx inputs'!$A:$A,0)),D6266))</f>
        <v>#N/A</v>
      </c>
      <c r="E6267" s="6" t="e">
        <f>IF($A6267&gt;DataEnd,NA(),IFERROR(INDEX('iBoxx inputs'!C:C,MATCH($A6267,'iBoxx inputs'!$A:$A,0)),E6266))</f>
        <v>#N/A</v>
      </c>
      <c r="F6267" s="6" t="e">
        <f>IF($A6267&gt;DataEnd,NA(),IFERROR(INDEX('Bank of England inputs'!D:D,MATCH($A6267,'Bank of England inputs'!$A:$A,0),0),F6266))</f>
        <v>#N/A</v>
      </c>
      <c r="G6267" s="19"/>
      <c r="H6267" s="5">
        <f t="shared" si="566"/>
        <v>44848</v>
      </c>
      <c r="I6267" s="6" t="e">
        <f t="shared" si="567"/>
        <v>#N/A</v>
      </c>
      <c r="J6267" s="6" t="e">
        <f t="shared" si="568"/>
        <v>#N/A</v>
      </c>
      <c r="K6267" s="19">
        <f t="shared" si="569"/>
        <v>2530</v>
      </c>
      <c r="L6267" s="6" t="e">
        <f t="shared" ca="1" si="570"/>
        <v>#N/A</v>
      </c>
    </row>
    <row r="6268" spans="1:12" x14ac:dyDescent="0.2">
      <c r="A6268" s="5">
        <f>IF(AND(dateA=1,A6267&lt;DataEnd),'iBoxx inputs'!A6272,IF(AND(dateA=2,A6267&lt;DataEnd),'Bank of England inputs'!A6272,IF(dateA=3,A6267+1,IF(dateA=4,WORKDAY(A6267,1,),WORKDAY(A6267,1,holidayQ)))))</f>
        <v>44851</v>
      </c>
      <c r="B6268" s="35" t="e">
        <f>MATCH(A6268,'iBoxx inputs'!A:A,0)</f>
        <v>#N/A</v>
      </c>
      <c r="C6268" s="35" t="e">
        <f>MATCH(A6268,'Bank of England inputs'!A:A,0)</f>
        <v>#N/A</v>
      </c>
      <c r="D6268" s="6" t="e">
        <f>IF($A6268&gt;DataEnd,NA(),IFERROR(INDEX('iBoxx inputs'!B:B,MATCH($A6268,'iBoxx inputs'!$A:$A,0)),D6267))</f>
        <v>#N/A</v>
      </c>
      <c r="E6268" s="6" t="e">
        <f>IF($A6268&gt;DataEnd,NA(),IFERROR(INDEX('iBoxx inputs'!C:C,MATCH($A6268,'iBoxx inputs'!$A:$A,0)),E6267))</f>
        <v>#N/A</v>
      </c>
      <c r="F6268" s="6" t="e">
        <f>IF($A6268&gt;DataEnd,NA(),IFERROR(INDEX('Bank of England inputs'!D:D,MATCH($A6268,'Bank of England inputs'!$A:$A,0),0),F6267))</f>
        <v>#N/A</v>
      </c>
      <c r="G6268" s="19"/>
      <c r="H6268" s="5">
        <f t="shared" si="566"/>
        <v>44851</v>
      </c>
      <c r="I6268" s="6" t="e">
        <f t="shared" si="567"/>
        <v>#N/A</v>
      </c>
      <c r="J6268" s="6" t="e">
        <f t="shared" si="568"/>
        <v>#N/A</v>
      </c>
      <c r="K6268" s="19">
        <f t="shared" si="569"/>
        <v>2528</v>
      </c>
      <c r="L6268" s="6" t="e">
        <f t="shared" ca="1" si="570"/>
        <v>#N/A</v>
      </c>
    </row>
    <row r="6269" spans="1:12" x14ac:dyDescent="0.2">
      <c r="A6269" s="5">
        <f>IF(AND(dateA=1,A6268&lt;DataEnd),'iBoxx inputs'!A6273,IF(AND(dateA=2,A6268&lt;DataEnd),'Bank of England inputs'!A6273,IF(dateA=3,A6268+1,IF(dateA=4,WORKDAY(A6268,1,),WORKDAY(A6268,1,holidayQ)))))</f>
        <v>44852</v>
      </c>
      <c r="B6269" s="35" t="e">
        <f>MATCH(A6269,'iBoxx inputs'!A:A,0)</f>
        <v>#N/A</v>
      </c>
      <c r="C6269" s="35" t="e">
        <f>MATCH(A6269,'Bank of England inputs'!A:A,0)</f>
        <v>#N/A</v>
      </c>
      <c r="D6269" s="6" t="e">
        <f>IF($A6269&gt;DataEnd,NA(),IFERROR(INDEX('iBoxx inputs'!B:B,MATCH($A6269,'iBoxx inputs'!$A:$A,0)),D6268))</f>
        <v>#N/A</v>
      </c>
      <c r="E6269" s="6" t="e">
        <f>IF($A6269&gt;DataEnd,NA(),IFERROR(INDEX('iBoxx inputs'!C:C,MATCH($A6269,'iBoxx inputs'!$A:$A,0)),E6268))</f>
        <v>#N/A</v>
      </c>
      <c r="F6269" s="6" t="e">
        <f>IF($A6269&gt;DataEnd,NA(),IFERROR(INDEX('Bank of England inputs'!D:D,MATCH($A6269,'Bank of England inputs'!$A:$A,0),0),F6268))</f>
        <v>#N/A</v>
      </c>
      <c r="G6269" s="19"/>
      <c r="H6269" s="5">
        <f t="shared" si="566"/>
        <v>44852</v>
      </c>
      <c r="I6269" s="6" t="e">
        <f t="shared" si="567"/>
        <v>#N/A</v>
      </c>
      <c r="J6269" s="6" t="e">
        <f t="shared" si="568"/>
        <v>#N/A</v>
      </c>
      <c r="K6269" s="19">
        <f t="shared" si="569"/>
        <v>2528</v>
      </c>
      <c r="L6269" s="6" t="e">
        <f t="shared" ca="1" si="570"/>
        <v>#N/A</v>
      </c>
    </row>
    <row r="6270" spans="1:12" x14ac:dyDescent="0.2">
      <c r="A6270" s="5">
        <f>IF(AND(dateA=1,A6269&lt;DataEnd),'iBoxx inputs'!A6274,IF(AND(dateA=2,A6269&lt;DataEnd),'Bank of England inputs'!A6274,IF(dateA=3,A6269+1,IF(dateA=4,WORKDAY(A6269,1,),WORKDAY(A6269,1,holidayQ)))))</f>
        <v>44853</v>
      </c>
      <c r="B6270" s="35" t="e">
        <f>MATCH(A6270,'iBoxx inputs'!A:A,0)</f>
        <v>#N/A</v>
      </c>
      <c r="C6270" s="35" t="e">
        <f>MATCH(A6270,'Bank of England inputs'!A:A,0)</f>
        <v>#N/A</v>
      </c>
      <c r="D6270" s="6" t="e">
        <f>IF($A6270&gt;DataEnd,NA(),IFERROR(INDEX('iBoxx inputs'!B:B,MATCH($A6270,'iBoxx inputs'!$A:$A,0)),D6269))</f>
        <v>#N/A</v>
      </c>
      <c r="E6270" s="6" t="e">
        <f>IF($A6270&gt;DataEnd,NA(),IFERROR(INDEX('iBoxx inputs'!C:C,MATCH($A6270,'iBoxx inputs'!$A:$A,0)),E6269))</f>
        <v>#N/A</v>
      </c>
      <c r="F6270" s="6" t="e">
        <f>IF($A6270&gt;DataEnd,NA(),IFERROR(INDEX('Bank of England inputs'!D:D,MATCH($A6270,'Bank of England inputs'!$A:$A,0),0),F6269))</f>
        <v>#N/A</v>
      </c>
      <c r="G6270" s="19"/>
      <c r="H6270" s="5">
        <f t="shared" si="566"/>
        <v>44853</v>
      </c>
      <c r="I6270" s="6" t="e">
        <f t="shared" si="567"/>
        <v>#N/A</v>
      </c>
      <c r="J6270" s="6" t="e">
        <f t="shared" si="568"/>
        <v>#N/A</v>
      </c>
      <c r="K6270" s="19">
        <f t="shared" si="569"/>
        <v>2528</v>
      </c>
      <c r="L6270" s="6" t="e">
        <f t="shared" ca="1" si="570"/>
        <v>#N/A</v>
      </c>
    </row>
    <row r="6271" spans="1:12" x14ac:dyDescent="0.2">
      <c r="A6271" s="5">
        <f>IF(AND(dateA=1,A6270&lt;DataEnd),'iBoxx inputs'!A6275,IF(AND(dateA=2,A6270&lt;DataEnd),'Bank of England inputs'!A6275,IF(dateA=3,A6270+1,IF(dateA=4,WORKDAY(A6270,1,),WORKDAY(A6270,1,holidayQ)))))</f>
        <v>44854</v>
      </c>
      <c r="B6271" s="35" t="e">
        <f>MATCH(A6271,'iBoxx inputs'!A:A,0)</f>
        <v>#N/A</v>
      </c>
      <c r="C6271" s="35" t="e">
        <f>MATCH(A6271,'Bank of England inputs'!A:A,0)</f>
        <v>#N/A</v>
      </c>
      <c r="D6271" s="6" t="e">
        <f>IF($A6271&gt;DataEnd,NA(),IFERROR(INDEX('iBoxx inputs'!B:B,MATCH($A6271,'iBoxx inputs'!$A:$A,0)),D6270))</f>
        <v>#N/A</v>
      </c>
      <c r="E6271" s="6" t="e">
        <f>IF($A6271&gt;DataEnd,NA(),IFERROR(INDEX('iBoxx inputs'!C:C,MATCH($A6271,'iBoxx inputs'!$A:$A,0)),E6270))</f>
        <v>#N/A</v>
      </c>
      <c r="F6271" s="6" t="e">
        <f>IF($A6271&gt;DataEnd,NA(),IFERROR(INDEX('Bank of England inputs'!D:D,MATCH($A6271,'Bank of England inputs'!$A:$A,0),0),F6270))</f>
        <v>#N/A</v>
      </c>
      <c r="G6271" s="19"/>
      <c r="H6271" s="5">
        <f t="shared" si="566"/>
        <v>44854</v>
      </c>
      <c r="I6271" s="6" t="e">
        <f t="shared" si="567"/>
        <v>#N/A</v>
      </c>
      <c r="J6271" s="6" t="e">
        <f t="shared" si="568"/>
        <v>#N/A</v>
      </c>
      <c r="K6271" s="19">
        <f t="shared" si="569"/>
        <v>2529</v>
      </c>
      <c r="L6271" s="6" t="e">
        <f t="shared" ca="1" si="570"/>
        <v>#N/A</v>
      </c>
    </row>
    <row r="6272" spans="1:12" x14ac:dyDescent="0.2">
      <c r="A6272" s="5">
        <f>IF(AND(dateA=1,A6271&lt;DataEnd),'iBoxx inputs'!A6276,IF(AND(dateA=2,A6271&lt;DataEnd),'Bank of England inputs'!A6276,IF(dateA=3,A6271+1,IF(dateA=4,WORKDAY(A6271,1,),WORKDAY(A6271,1,holidayQ)))))</f>
        <v>44855</v>
      </c>
      <c r="B6272" s="35" t="e">
        <f>MATCH(A6272,'iBoxx inputs'!A:A,0)</f>
        <v>#N/A</v>
      </c>
      <c r="C6272" s="35" t="e">
        <f>MATCH(A6272,'Bank of England inputs'!A:A,0)</f>
        <v>#N/A</v>
      </c>
      <c r="D6272" s="6" t="e">
        <f>IF($A6272&gt;DataEnd,NA(),IFERROR(INDEX('iBoxx inputs'!B:B,MATCH($A6272,'iBoxx inputs'!$A:$A,0)),D6271))</f>
        <v>#N/A</v>
      </c>
      <c r="E6272" s="6" t="e">
        <f>IF($A6272&gt;DataEnd,NA(),IFERROR(INDEX('iBoxx inputs'!C:C,MATCH($A6272,'iBoxx inputs'!$A:$A,0)),E6271))</f>
        <v>#N/A</v>
      </c>
      <c r="F6272" s="6" t="e">
        <f>IF($A6272&gt;DataEnd,NA(),IFERROR(INDEX('Bank of England inputs'!D:D,MATCH($A6272,'Bank of England inputs'!$A:$A,0),0),F6271))</f>
        <v>#N/A</v>
      </c>
      <c r="G6272" s="19"/>
      <c r="H6272" s="5">
        <f t="shared" si="566"/>
        <v>44855</v>
      </c>
      <c r="I6272" s="6" t="e">
        <f t="shared" si="567"/>
        <v>#N/A</v>
      </c>
      <c r="J6272" s="6" t="e">
        <f t="shared" si="568"/>
        <v>#N/A</v>
      </c>
      <c r="K6272" s="19">
        <f t="shared" si="569"/>
        <v>2530</v>
      </c>
      <c r="L6272" s="6" t="e">
        <f t="shared" ca="1" si="570"/>
        <v>#N/A</v>
      </c>
    </row>
    <row r="6273" spans="1:12" x14ac:dyDescent="0.2">
      <c r="A6273" s="5">
        <f>IF(AND(dateA=1,A6272&lt;DataEnd),'iBoxx inputs'!A6277,IF(AND(dateA=2,A6272&lt;DataEnd),'Bank of England inputs'!A6277,IF(dateA=3,A6272+1,IF(dateA=4,WORKDAY(A6272,1,),WORKDAY(A6272,1,holidayQ)))))</f>
        <v>44858</v>
      </c>
      <c r="B6273" s="35" t="e">
        <f>MATCH(A6273,'iBoxx inputs'!A:A,0)</f>
        <v>#N/A</v>
      </c>
      <c r="C6273" s="35" t="e">
        <f>MATCH(A6273,'Bank of England inputs'!A:A,0)</f>
        <v>#N/A</v>
      </c>
      <c r="D6273" s="6" t="e">
        <f>IF($A6273&gt;DataEnd,NA(),IFERROR(INDEX('iBoxx inputs'!B:B,MATCH($A6273,'iBoxx inputs'!$A:$A,0)),D6272))</f>
        <v>#N/A</v>
      </c>
      <c r="E6273" s="6" t="e">
        <f>IF($A6273&gt;DataEnd,NA(),IFERROR(INDEX('iBoxx inputs'!C:C,MATCH($A6273,'iBoxx inputs'!$A:$A,0)),E6272))</f>
        <v>#N/A</v>
      </c>
      <c r="F6273" s="6" t="e">
        <f>IF($A6273&gt;DataEnd,NA(),IFERROR(INDEX('Bank of England inputs'!D:D,MATCH($A6273,'Bank of England inputs'!$A:$A,0),0),F6272))</f>
        <v>#N/A</v>
      </c>
      <c r="G6273" s="19"/>
      <c r="H6273" s="5">
        <f t="shared" si="566"/>
        <v>44858</v>
      </c>
      <c r="I6273" s="6" t="e">
        <f t="shared" si="567"/>
        <v>#N/A</v>
      </c>
      <c r="J6273" s="6" t="e">
        <f t="shared" si="568"/>
        <v>#N/A</v>
      </c>
      <c r="K6273" s="19">
        <f t="shared" si="569"/>
        <v>2528</v>
      </c>
      <c r="L6273" s="6" t="e">
        <f t="shared" ca="1" si="570"/>
        <v>#N/A</v>
      </c>
    </row>
    <row r="6274" spans="1:12" x14ac:dyDescent="0.2">
      <c r="A6274" s="5">
        <f>IF(AND(dateA=1,A6273&lt;DataEnd),'iBoxx inputs'!A6278,IF(AND(dateA=2,A6273&lt;DataEnd),'Bank of England inputs'!A6278,IF(dateA=3,A6273+1,IF(dateA=4,WORKDAY(A6273,1,),WORKDAY(A6273,1,holidayQ)))))</f>
        <v>44859</v>
      </c>
      <c r="B6274" s="35" t="e">
        <f>MATCH(A6274,'iBoxx inputs'!A:A,0)</f>
        <v>#N/A</v>
      </c>
      <c r="C6274" s="35" t="e">
        <f>MATCH(A6274,'Bank of England inputs'!A:A,0)</f>
        <v>#N/A</v>
      </c>
      <c r="D6274" s="6" t="e">
        <f>IF($A6274&gt;DataEnd,NA(),IFERROR(INDEX('iBoxx inputs'!B:B,MATCH($A6274,'iBoxx inputs'!$A:$A,0)),D6273))</f>
        <v>#N/A</v>
      </c>
      <c r="E6274" s="6" t="e">
        <f>IF($A6274&gt;DataEnd,NA(),IFERROR(INDEX('iBoxx inputs'!C:C,MATCH($A6274,'iBoxx inputs'!$A:$A,0)),E6273))</f>
        <v>#N/A</v>
      </c>
      <c r="F6274" s="6" t="e">
        <f>IF($A6274&gt;DataEnd,NA(),IFERROR(INDEX('Bank of England inputs'!D:D,MATCH($A6274,'Bank of England inputs'!$A:$A,0),0),F6273))</f>
        <v>#N/A</v>
      </c>
      <c r="G6274" s="19"/>
      <c r="H6274" s="5">
        <f t="shared" ref="H6274:H6337" si="571">A6274</f>
        <v>44859</v>
      </c>
      <c r="I6274" s="6" t="e">
        <f t="shared" ref="I6274:I6337" si="572">(D6274+E6274)/2</f>
        <v>#N/A</v>
      </c>
      <c r="J6274" s="6" t="e">
        <f t="shared" ref="J6274:J6337" si="573">((1+I6274/100)/(1+F6274/100)-1)*100</f>
        <v>#N/A</v>
      </c>
      <c r="K6274" s="19">
        <f t="shared" si="569"/>
        <v>2528</v>
      </c>
      <c r="L6274" s="6" t="e">
        <f t="shared" ca="1" si="570"/>
        <v>#N/A</v>
      </c>
    </row>
    <row r="6275" spans="1:12" x14ac:dyDescent="0.2">
      <c r="A6275" s="5">
        <f>IF(AND(dateA=1,A6274&lt;DataEnd),'iBoxx inputs'!A6279,IF(AND(dateA=2,A6274&lt;DataEnd),'Bank of England inputs'!A6279,IF(dateA=3,A6274+1,IF(dateA=4,WORKDAY(A6274,1,),WORKDAY(A6274,1,holidayQ)))))</f>
        <v>44860</v>
      </c>
      <c r="B6275" s="35" t="e">
        <f>MATCH(A6275,'iBoxx inputs'!A:A,0)</f>
        <v>#N/A</v>
      </c>
      <c r="C6275" s="35" t="e">
        <f>MATCH(A6275,'Bank of England inputs'!A:A,0)</f>
        <v>#N/A</v>
      </c>
      <c r="D6275" s="6" t="e">
        <f>IF($A6275&gt;DataEnd,NA(),IFERROR(INDEX('iBoxx inputs'!B:B,MATCH($A6275,'iBoxx inputs'!$A:$A,0)),D6274))</f>
        <v>#N/A</v>
      </c>
      <c r="E6275" s="6" t="e">
        <f>IF($A6275&gt;DataEnd,NA(),IFERROR(INDEX('iBoxx inputs'!C:C,MATCH($A6275,'iBoxx inputs'!$A:$A,0)),E6274))</f>
        <v>#N/A</v>
      </c>
      <c r="F6275" s="6" t="e">
        <f>IF($A6275&gt;DataEnd,NA(),IFERROR(INDEX('Bank of England inputs'!D:D,MATCH($A6275,'Bank of England inputs'!$A:$A,0),0),F6274))</f>
        <v>#N/A</v>
      </c>
      <c r="G6275" s="19"/>
      <c r="H6275" s="5">
        <f t="shared" si="571"/>
        <v>44860</v>
      </c>
      <c r="I6275" s="6" t="e">
        <f t="shared" si="572"/>
        <v>#N/A</v>
      </c>
      <c r="J6275" s="6" t="e">
        <f t="shared" si="573"/>
        <v>#N/A</v>
      </c>
      <c r="K6275" s="19">
        <f t="shared" si="569"/>
        <v>2528</v>
      </c>
      <c r="L6275" s="6" t="e">
        <f t="shared" ca="1" si="570"/>
        <v>#N/A</v>
      </c>
    </row>
    <row r="6276" spans="1:12" x14ac:dyDescent="0.2">
      <c r="A6276" s="5">
        <f>IF(AND(dateA=1,A6275&lt;DataEnd),'iBoxx inputs'!A6280,IF(AND(dateA=2,A6275&lt;DataEnd),'Bank of England inputs'!A6280,IF(dateA=3,A6275+1,IF(dateA=4,WORKDAY(A6275,1,),WORKDAY(A6275,1,holidayQ)))))</f>
        <v>44861</v>
      </c>
      <c r="B6276" s="35" t="e">
        <f>MATCH(A6276,'iBoxx inputs'!A:A,0)</f>
        <v>#N/A</v>
      </c>
      <c r="C6276" s="35" t="e">
        <f>MATCH(A6276,'Bank of England inputs'!A:A,0)</f>
        <v>#N/A</v>
      </c>
      <c r="D6276" s="6" t="e">
        <f>IF($A6276&gt;DataEnd,NA(),IFERROR(INDEX('iBoxx inputs'!B:B,MATCH($A6276,'iBoxx inputs'!$A:$A,0)),D6275))</f>
        <v>#N/A</v>
      </c>
      <c r="E6276" s="6" t="e">
        <f>IF($A6276&gt;DataEnd,NA(),IFERROR(INDEX('iBoxx inputs'!C:C,MATCH($A6276,'iBoxx inputs'!$A:$A,0)),E6275))</f>
        <v>#N/A</v>
      </c>
      <c r="F6276" s="6" t="e">
        <f>IF($A6276&gt;DataEnd,NA(),IFERROR(INDEX('Bank of England inputs'!D:D,MATCH($A6276,'Bank of England inputs'!$A:$A,0),0),F6275))</f>
        <v>#N/A</v>
      </c>
      <c r="G6276" s="19"/>
      <c r="H6276" s="5">
        <f t="shared" si="571"/>
        <v>44861</v>
      </c>
      <c r="I6276" s="6" t="e">
        <f t="shared" si="572"/>
        <v>#N/A</v>
      </c>
      <c r="J6276" s="6" t="e">
        <f t="shared" si="573"/>
        <v>#N/A</v>
      </c>
      <c r="K6276" s="19">
        <f t="shared" si="569"/>
        <v>2529</v>
      </c>
      <c r="L6276" s="6" t="e">
        <f t="shared" ca="1" si="570"/>
        <v>#N/A</v>
      </c>
    </row>
    <row r="6277" spans="1:12" x14ac:dyDescent="0.2">
      <c r="A6277" s="5">
        <f>IF(AND(dateA=1,A6276&lt;DataEnd),'iBoxx inputs'!A6281,IF(AND(dateA=2,A6276&lt;DataEnd),'Bank of England inputs'!A6281,IF(dateA=3,A6276+1,IF(dateA=4,WORKDAY(A6276,1,),WORKDAY(A6276,1,holidayQ)))))</f>
        <v>44862</v>
      </c>
      <c r="B6277" s="35" t="e">
        <f>MATCH(A6277,'iBoxx inputs'!A:A,0)</f>
        <v>#N/A</v>
      </c>
      <c r="C6277" s="35" t="e">
        <f>MATCH(A6277,'Bank of England inputs'!A:A,0)</f>
        <v>#N/A</v>
      </c>
      <c r="D6277" s="6" t="e">
        <f>IF($A6277&gt;DataEnd,NA(),IFERROR(INDEX('iBoxx inputs'!B:B,MATCH($A6277,'iBoxx inputs'!$A:$A,0)),D6276))</f>
        <v>#N/A</v>
      </c>
      <c r="E6277" s="6" t="e">
        <f>IF($A6277&gt;DataEnd,NA(),IFERROR(INDEX('iBoxx inputs'!C:C,MATCH($A6277,'iBoxx inputs'!$A:$A,0)),E6276))</f>
        <v>#N/A</v>
      </c>
      <c r="F6277" s="6" t="e">
        <f>IF($A6277&gt;DataEnd,NA(),IFERROR(INDEX('Bank of England inputs'!D:D,MATCH($A6277,'Bank of England inputs'!$A:$A,0),0),F6276))</f>
        <v>#N/A</v>
      </c>
      <c r="G6277" s="19"/>
      <c r="H6277" s="5">
        <f t="shared" si="571"/>
        <v>44862</v>
      </c>
      <c r="I6277" s="6" t="e">
        <f t="shared" si="572"/>
        <v>#N/A</v>
      </c>
      <c r="J6277" s="6" t="e">
        <f t="shared" si="573"/>
        <v>#N/A</v>
      </c>
      <c r="K6277" s="19">
        <f t="shared" si="569"/>
        <v>2530</v>
      </c>
      <c r="L6277" s="6" t="e">
        <f t="shared" ca="1" si="570"/>
        <v>#N/A</v>
      </c>
    </row>
    <row r="6278" spans="1:12" x14ac:dyDescent="0.2">
      <c r="A6278" s="5">
        <f>IF(AND(dateA=1,A6277&lt;DataEnd),'iBoxx inputs'!A6282,IF(AND(dateA=2,A6277&lt;DataEnd),'Bank of England inputs'!A6282,IF(dateA=3,A6277+1,IF(dateA=4,WORKDAY(A6277,1,),WORKDAY(A6277,1,holidayQ)))))</f>
        <v>44865</v>
      </c>
      <c r="B6278" s="35" t="e">
        <f>MATCH(A6278,'iBoxx inputs'!A:A,0)</f>
        <v>#N/A</v>
      </c>
      <c r="C6278" s="35" t="e">
        <f>MATCH(A6278,'Bank of England inputs'!A:A,0)</f>
        <v>#N/A</v>
      </c>
      <c r="D6278" s="6" t="e">
        <f>IF($A6278&gt;DataEnd,NA(),IFERROR(INDEX('iBoxx inputs'!B:B,MATCH($A6278,'iBoxx inputs'!$A:$A,0)),D6277))</f>
        <v>#N/A</v>
      </c>
      <c r="E6278" s="6" t="e">
        <f>IF($A6278&gt;DataEnd,NA(),IFERROR(INDEX('iBoxx inputs'!C:C,MATCH($A6278,'iBoxx inputs'!$A:$A,0)),E6277))</f>
        <v>#N/A</v>
      </c>
      <c r="F6278" s="6" t="e">
        <f>IF($A6278&gt;DataEnd,NA(),IFERROR(INDEX('Bank of England inputs'!D:D,MATCH($A6278,'Bank of England inputs'!$A:$A,0),0),F6277))</f>
        <v>#N/A</v>
      </c>
      <c r="G6278" s="19"/>
      <c r="H6278" s="5">
        <f t="shared" si="571"/>
        <v>44865</v>
      </c>
      <c r="I6278" s="6" t="e">
        <f t="shared" si="572"/>
        <v>#N/A</v>
      </c>
      <c r="J6278" s="6" t="e">
        <f t="shared" si="573"/>
        <v>#N/A</v>
      </c>
      <c r="K6278" s="19">
        <f t="shared" si="569"/>
        <v>2528</v>
      </c>
      <c r="L6278" s="6" t="e">
        <f t="shared" ca="1" si="570"/>
        <v>#N/A</v>
      </c>
    </row>
    <row r="6279" spans="1:12" x14ac:dyDescent="0.2">
      <c r="A6279" s="5">
        <f>IF(AND(dateA=1,A6278&lt;DataEnd),'iBoxx inputs'!A6283,IF(AND(dateA=2,A6278&lt;DataEnd),'Bank of England inputs'!A6283,IF(dateA=3,A6278+1,IF(dateA=4,WORKDAY(A6278,1,),WORKDAY(A6278,1,holidayQ)))))</f>
        <v>44866</v>
      </c>
      <c r="B6279" s="35" t="e">
        <f>MATCH(A6279,'iBoxx inputs'!A:A,0)</f>
        <v>#N/A</v>
      </c>
      <c r="C6279" s="35" t="e">
        <f>MATCH(A6279,'Bank of England inputs'!A:A,0)</f>
        <v>#N/A</v>
      </c>
      <c r="D6279" s="6" t="e">
        <f>IF($A6279&gt;DataEnd,NA(),IFERROR(INDEX('iBoxx inputs'!B:B,MATCH($A6279,'iBoxx inputs'!$A:$A,0)),D6278))</f>
        <v>#N/A</v>
      </c>
      <c r="E6279" s="6" t="e">
        <f>IF($A6279&gt;DataEnd,NA(),IFERROR(INDEX('iBoxx inputs'!C:C,MATCH($A6279,'iBoxx inputs'!$A:$A,0)),E6278))</f>
        <v>#N/A</v>
      </c>
      <c r="F6279" s="6" t="e">
        <f>IF($A6279&gt;DataEnd,NA(),IFERROR(INDEX('Bank of England inputs'!D:D,MATCH($A6279,'Bank of England inputs'!$A:$A,0),0),F6278))</f>
        <v>#N/A</v>
      </c>
      <c r="G6279" s="19"/>
      <c r="H6279" s="5">
        <f t="shared" si="571"/>
        <v>44866</v>
      </c>
      <c r="I6279" s="6" t="e">
        <f t="shared" si="572"/>
        <v>#N/A</v>
      </c>
      <c r="J6279" s="6" t="e">
        <f t="shared" si="573"/>
        <v>#N/A</v>
      </c>
      <c r="K6279" s="19">
        <f t="shared" si="569"/>
        <v>2528</v>
      </c>
      <c r="L6279" s="6" t="e">
        <f t="shared" ca="1" si="570"/>
        <v>#N/A</v>
      </c>
    </row>
    <row r="6280" spans="1:12" x14ac:dyDescent="0.2">
      <c r="A6280" s="5">
        <f>IF(AND(dateA=1,A6279&lt;DataEnd),'iBoxx inputs'!A6284,IF(AND(dateA=2,A6279&lt;DataEnd),'Bank of England inputs'!A6284,IF(dateA=3,A6279+1,IF(dateA=4,WORKDAY(A6279,1,),WORKDAY(A6279,1,holidayQ)))))</f>
        <v>44867</v>
      </c>
      <c r="B6280" s="35" t="e">
        <f>MATCH(A6280,'iBoxx inputs'!A:A,0)</f>
        <v>#N/A</v>
      </c>
      <c r="C6280" s="35" t="e">
        <f>MATCH(A6280,'Bank of England inputs'!A:A,0)</f>
        <v>#N/A</v>
      </c>
      <c r="D6280" s="6" t="e">
        <f>IF($A6280&gt;DataEnd,NA(),IFERROR(INDEX('iBoxx inputs'!B:B,MATCH($A6280,'iBoxx inputs'!$A:$A,0)),D6279))</f>
        <v>#N/A</v>
      </c>
      <c r="E6280" s="6" t="e">
        <f>IF($A6280&gt;DataEnd,NA(),IFERROR(INDEX('iBoxx inputs'!C:C,MATCH($A6280,'iBoxx inputs'!$A:$A,0)),E6279))</f>
        <v>#N/A</v>
      </c>
      <c r="F6280" s="6" t="e">
        <f>IF($A6280&gt;DataEnd,NA(),IFERROR(INDEX('Bank of England inputs'!D:D,MATCH($A6280,'Bank of England inputs'!$A:$A,0),0),F6279))</f>
        <v>#N/A</v>
      </c>
      <c r="G6280" s="19"/>
      <c r="H6280" s="5">
        <f t="shared" si="571"/>
        <v>44867</v>
      </c>
      <c r="I6280" s="6" t="e">
        <f t="shared" si="572"/>
        <v>#N/A</v>
      </c>
      <c r="J6280" s="6" t="e">
        <f t="shared" si="573"/>
        <v>#N/A</v>
      </c>
      <c r="K6280" s="19">
        <f t="shared" si="569"/>
        <v>2528</v>
      </c>
      <c r="L6280" s="6" t="e">
        <f t="shared" ca="1" si="570"/>
        <v>#N/A</v>
      </c>
    </row>
    <row r="6281" spans="1:12" x14ac:dyDescent="0.2">
      <c r="A6281" s="5">
        <f>IF(AND(dateA=1,A6280&lt;DataEnd),'iBoxx inputs'!A6285,IF(AND(dateA=2,A6280&lt;DataEnd),'Bank of England inputs'!A6285,IF(dateA=3,A6280+1,IF(dateA=4,WORKDAY(A6280,1,),WORKDAY(A6280,1,holidayQ)))))</f>
        <v>44868</v>
      </c>
      <c r="B6281" s="35" t="e">
        <f>MATCH(A6281,'iBoxx inputs'!A:A,0)</f>
        <v>#N/A</v>
      </c>
      <c r="C6281" s="35" t="e">
        <f>MATCH(A6281,'Bank of England inputs'!A:A,0)</f>
        <v>#N/A</v>
      </c>
      <c r="D6281" s="6" t="e">
        <f>IF($A6281&gt;DataEnd,NA(),IFERROR(INDEX('iBoxx inputs'!B:B,MATCH($A6281,'iBoxx inputs'!$A:$A,0)),D6280))</f>
        <v>#N/A</v>
      </c>
      <c r="E6281" s="6" t="e">
        <f>IF($A6281&gt;DataEnd,NA(),IFERROR(INDEX('iBoxx inputs'!C:C,MATCH($A6281,'iBoxx inputs'!$A:$A,0)),E6280))</f>
        <v>#N/A</v>
      </c>
      <c r="F6281" s="6" t="e">
        <f>IF($A6281&gt;DataEnd,NA(),IFERROR(INDEX('Bank of England inputs'!D:D,MATCH($A6281,'Bank of England inputs'!$A:$A,0),0),F6280))</f>
        <v>#N/A</v>
      </c>
      <c r="G6281" s="19"/>
      <c r="H6281" s="5">
        <f t="shared" si="571"/>
        <v>44868</v>
      </c>
      <c r="I6281" s="6" t="e">
        <f t="shared" si="572"/>
        <v>#N/A</v>
      </c>
      <c r="J6281" s="6" t="e">
        <f t="shared" si="573"/>
        <v>#N/A</v>
      </c>
      <c r="K6281" s="19">
        <f t="shared" si="569"/>
        <v>2529</v>
      </c>
      <c r="L6281" s="6" t="e">
        <f t="shared" ca="1" si="570"/>
        <v>#N/A</v>
      </c>
    </row>
    <row r="6282" spans="1:12" x14ac:dyDescent="0.2">
      <c r="A6282" s="5">
        <f>IF(AND(dateA=1,A6281&lt;DataEnd),'iBoxx inputs'!A6286,IF(AND(dateA=2,A6281&lt;DataEnd),'Bank of England inputs'!A6286,IF(dateA=3,A6281+1,IF(dateA=4,WORKDAY(A6281,1,),WORKDAY(A6281,1,holidayQ)))))</f>
        <v>44869</v>
      </c>
      <c r="B6282" s="35" t="e">
        <f>MATCH(A6282,'iBoxx inputs'!A:A,0)</f>
        <v>#N/A</v>
      </c>
      <c r="C6282" s="35" t="e">
        <f>MATCH(A6282,'Bank of England inputs'!A:A,0)</f>
        <v>#N/A</v>
      </c>
      <c r="D6282" s="6" t="e">
        <f>IF($A6282&gt;DataEnd,NA(),IFERROR(INDEX('iBoxx inputs'!B:B,MATCH($A6282,'iBoxx inputs'!$A:$A,0)),D6281))</f>
        <v>#N/A</v>
      </c>
      <c r="E6282" s="6" t="e">
        <f>IF($A6282&gt;DataEnd,NA(),IFERROR(INDEX('iBoxx inputs'!C:C,MATCH($A6282,'iBoxx inputs'!$A:$A,0)),E6281))</f>
        <v>#N/A</v>
      </c>
      <c r="F6282" s="6" t="e">
        <f>IF($A6282&gt;DataEnd,NA(),IFERROR(INDEX('Bank of England inputs'!D:D,MATCH($A6282,'Bank of England inputs'!$A:$A,0),0),F6281))</f>
        <v>#N/A</v>
      </c>
      <c r="G6282" s="19"/>
      <c r="H6282" s="5">
        <f t="shared" si="571"/>
        <v>44869</v>
      </c>
      <c r="I6282" s="6" t="e">
        <f t="shared" si="572"/>
        <v>#N/A</v>
      </c>
      <c r="J6282" s="6" t="e">
        <f t="shared" si="573"/>
        <v>#N/A</v>
      </c>
      <c r="K6282" s="19">
        <f t="shared" si="569"/>
        <v>2530</v>
      </c>
      <c r="L6282" s="6" t="e">
        <f t="shared" ca="1" si="570"/>
        <v>#N/A</v>
      </c>
    </row>
    <row r="6283" spans="1:12" x14ac:dyDescent="0.2">
      <c r="A6283" s="5">
        <f>IF(AND(dateA=1,A6282&lt;DataEnd),'iBoxx inputs'!A6287,IF(AND(dateA=2,A6282&lt;DataEnd),'Bank of England inputs'!A6287,IF(dateA=3,A6282+1,IF(dateA=4,WORKDAY(A6282,1,),WORKDAY(A6282,1,holidayQ)))))</f>
        <v>44872</v>
      </c>
      <c r="B6283" s="35" t="e">
        <f>MATCH(A6283,'iBoxx inputs'!A:A,0)</f>
        <v>#N/A</v>
      </c>
      <c r="C6283" s="35" t="e">
        <f>MATCH(A6283,'Bank of England inputs'!A:A,0)</f>
        <v>#N/A</v>
      </c>
      <c r="D6283" s="6" t="e">
        <f>IF($A6283&gt;DataEnd,NA(),IFERROR(INDEX('iBoxx inputs'!B:B,MATCH($A6283,'iBoxx inputs'!$A:$A,0)),D6282))</f>
        <v>#N/A</v>
      </c>
      <c r="E6283" s="6" t="e">
        <f>IF($A6283&gt;DataEnd,NA(),IFERROR(INDEX('iBoxx inputs'!C:C,MATCH($A6283,'iBoxx inputs'!$A:$A,0)),E6282))</f>
        <v>#N/A</v>
      </c>
      <c r="F6283" s="6" t="e">
        <f>IF($A6283&gt;DataEnd,NA(),IFERROR(INDEX('Bank of England inputs'!D:D,MATCH($A6283,'Bank of England inputs'!$A:$A,0),0),F6282))</f>
        <v>#N/A</v>
      </c>
      <c r="G6283" s="19"/>
      <c r="H6283" s="5">
        <f t="shared" si="571"/>
        <v>44872</v>
      </c>
      <c r="I6283" s="6" t="e">
        <f t="shared" si="572"/>
        <v>#N/A</v>
      </c>
      <c r="J6283" s="6" t="e">
        <f t="shared" si="573"/>
        <v>#N/A</v>
      </c>
      <c r="K6283" s="19">
        <f t="shared" si="569"/>
        <v>2528</v>
      </c>
      <c r="L6283" s="6" t="e">
        <f t="shared" ca="1" si="570"/>
        <v>#N/A</v>
      </c>
    </row>
    <row r="6284" spans="1:12" x14ac:dyDescent="0.2">
      <c r="A6284" s="5">
        <f>IF(AND(dateA=1,A6283&lt;DataEnd),'iBoxx inputs'!A6288,IF(AND(dateA=2,A6283&lt;DataEnd),'Bank of England inputs'!A6288,IF(dateA=3,A6283+1,IF(dateA=4,WORKDAY(A6283,1,),WORKDAY(A6283,1,holidayQ)))))</f>
        <v>44873</v>
      </c>
      <c r="B6284" s="35" t="e">
        <f>MATCH(A6284,'iBoxx inputs'!A:A,0)</f>
        <v>#N/A</v>
      </c>
      <c r="C6284" s="35" t="e">
        <f>MATCH(A6284,'Bank of England inputs'!A:A,0)</f>
        <v>#N/A</v>
      </c>
      <c r="D6284" s="6" t="e">
        <f>IF($A6284&gt;DataEnd,NA(),IFERROR(INDEX('iBoxx inputs'!B:B,MATCH($A6284,'iBoxx inputs'!$A:$A,0)),D6283))</f>
        <v>#N/A</v>
      </c>
      <c r="E6284" s="6" t="e">
        <f>IF($A6284&gt;DataEnd,NA(),IFERROR(INDEX('iBoxx inputs'!C:C,MATCH($A6284,'iBoxx inputs'!$A:$A,0)),E6283))</f>
        <v>#N/A</v>
      </c>
      <c r="F6284" s="6" t="e">
        <f>IF($A6284&gt;DataEnd,NA(),IFERROR(INDEX('Bank of England inputs'!D:D,MATCH($A6284,'Bank of England inputs'!$A:$A,0),0),F6283))</f>
        <v>#N/A</v>
      </c>
      <c r="G6284" s="19"/>
      <c r="H6284" s="5">
        <f t="shared" si="571"/>
        <v>44873</v>
      </c>
      <c r="I6284" s="6" t="e">
        <f t="shared" si="572"/>
        <v>#N/A</v>
      </c>
      <c r="J6284" s="6" t="e">
        <f t="shared" si="573"/>
        <v>#N/A</v>
      </c>
      <c r="K6284" s="19">
        <f t="shared" si="569"/>
        <v>2528</v>
      </c>
      <c r="L6284" s="6" t="e">
        <f t="shared" ca="1" si="570"/>
        <v>#N/A</v>
      </c>
    </row>
    <row r="6285" spans="1:12" x14ac:dyDescent="0.2">
      <c r="A6285" s="5">
        <f>IF(AND(dateA=1,A6284&lt;DataEnd),'iBoxx inputs'!A6289,IF(AND(dateA=2,A6284&lt;DataEnd),'Bank of England inputs'!A6289,IF(dateA=3,A6284+1,IF(dateA=4,WORKDAY(A6284,1,),WORKDAY(A6284,1,holidayQ)))))</f>
        <v>44874</v>
      </c>
      <c r="B6285" s="35" t="e">
        <f>MATCH(A6285,'iBoxx inputs'!A:A,0)</f>
        <v>#N/A</v>
      </c>
      <c r="C6285" s="35" t="e">
        <f>MATCH(A6285,'Bank of England inputs'!A:A,0)</f>
        <v>#N/A</v>
      </c>
      <c r="D6285" s="6" t="e">
        <f>IF($A6285&gt;DataEnd,NA(),IFERROR(INDEX('iBoxx inputs'!B:B,MATCH($A6285,'iBoxx inputs'!$A:$A,0)),D6284))</f>
        <v>#N/A</v>
      </c>
      <c r="E6285" s="6" t="e">
        <f>IF($A6285&gt;DataEnd,NA(),IFERROR(INDEX('iBoxx inputs'!C:C,MATCH($A6285,'iBoxx inputs'!$A:$A,0)),E6284))</f>
        <v>#N/A</v>
      </c>
      <c r="F6285" s="6" t="e">
        <f>IF($A6285&gt;DataEnd,NA(),IFERROR(INDEX('Bank of England inputs'!D:D,MATCH($A6285,'Bank of England inputs'!$A:$A,0),0),F6284))</f>
        <v>#N/A</v>
      </c>
      <c r="G6285" s="19"/>
      <c r="H6285" s="5">
        <f t="shared" si="571"/>
        <v>44874</v>
      </c>
      <c r="I6285" s="6" t="e">
        <f t="shared" si="572"/>
        <v>#N/A</v>
      </c>
      <c r="J6285" s="6" t="e">
        <f t="shared" si="573"/>
        <v>#N/A</v>
      </c>
      <c r="K6285" s="19">
        <f t="shared" si="569"/>
        <v>2528</v>
      </c>
      <c r="L6285" s="6" t="e">
        <f t="shared" ca="1" si="570"/>
        <v>#N/A</v>
      </c>
    </row>
    <row r="6286" spans="1:12" x14ac:dyDescent="0.2">
      <c r="A6286" s="5">
        <f>IF(AND(dateA=1,A6285&lt;DataEnd),'iBoxx inputs'!A6290,IF(AND(dateA=2,A6285&lt;DataEnd),'Bank of England inputs'!A6290,IF(dateA=3,A6285+1,IF(dateA=4,WORKDAY(A6285,1,),WORKDAY(A6285,1,holidayQ)))))</f>
        <v>44875</v>
      </c>
      <c r="B6286" s="35" t="e">
        <f>MATCH(A6286,'iBoxx inputs'!A:A,0)</f>
        <v>#N/A</v>
      </c>
      <c r="C6286" s="35" t="e">
        <f>MATCH(A6286,'Bank of England inputs'!A:A,0)</f>
        <v>#N/A</v>
      </c>
      <c r="D6286" s="6" t="e">
        <f>IF($A6286&gt;DataEnd,NA(),IFERROR(INDEX('iBoxx inputs'!B:B,MATCH($A6286,'iBoxx inputs'!$A:$A,0)),D6285))</f>
        <v>#N/A</v>
      </c>
      <c r="E6286" s="6" t="e">
        <f>IF($A6286&gt;DataEnd,NA(),IFERROR(INDEX('iBoxx inputs'!C:C,MATCH($A6286,'iBoxx inputs'!$A:$A,0)),E6285))</f>
        <v>#N/A</v>
      </c>
      <c r="F6286" s="6" t="e">
        <f>IF($A6286&gt;DataEnd,NA(),IFERROR(INDEX('Bank of England inputs'!D:D,MATCH($A6286,'Bank of England inputs'!$A:$A,0),0),F6285))</f>
        <v>#N/A</v>
      </c>
      <c r="G6286" s="19"/>
      <c r="H6286" s="5">
        <f t="shared" si="571"/>
        <v>44875</v>
      </c>
      <c r="I6286" s="6" t="e">
        <f t="shared" si="572"/>
        <v>#N/A</v>
      </c>
      <c r="J6286" s="6" t="e">
        <f t="shared" si="573"/>
        <v>#N/A</v>
      </c>
      <c r="K6286" s="19">
        <f t="shared" si="569"/>
        <v>2529</v>
      </c>
      <c r="L6286" s="6" t="e">
        <f t="shared" ca="1" si="570"/>
        <v>#N/A</v>
      </c>
    </row>
    <row r="6287" spans="1:12" x14ac:dyDescent="0.2">
      <c r="A6287" s="5">
        <f>IF(AND(dateA=1,A6286&lt;DataEnd),'iBoxx inputs'!A6291,IF(AND(dateA=2,A6286&lt;DataEnd),'Bank of England inputs'!A6291,IF(dateA=3,A6286+1,IF(dateA=4,WORKDAY(A6286,1,),WORKDAY(A6286,1,holidayQ)))))</f>
        <v>44876</v>
      </c>
      <c r="B6287" s="35" t="e">
        <f>MATCH(A6287,'iBoxx inputs'!A:A,0)</f>
        <v>#N/A</v>
      </c>
      <c r="C6287" s="35" t="e">
        <f>MATCH(A6287,'Bank of England inputs'!A:A,0)</f>
        <v>#N/A</v>
      </c>
      <c r="D6287" s="6" t="e">
        <f>IF($A6287&gt;DataEnd,NA(),IFERROR(INDEX('iBoxx inputs'!B:B,MATCH($A6287,'iBoxx inputs'!$A:$A,0)),D6286))</f>
        <v>#N/A</v>
      </c>
      <c r="E6287" s="6" t="e">
        <f>IF($A6287&gt;DataEnd,NA(),IFERROR(INDEX('iBoxx inputs'!C:C,MATCH($A6287,'iBoxx inputs'!$A:$A,0)),E6286))</f>
        <v>#N/A</v>
      </c>
      <c r="F6287" s="6" t="e">
        <f>IF($A6287&gt;DataEnd,NA(),IFERROR(INDEX('Bank of England inputs'!D:D,MATCH($A6287,'Bank of England inputs'!$A:$A,0),0),F6286))</f>
        <v>#N/A</v>
      </c>
      <c r="G6287" s="19"/>
      <c r="H6287" s="5">
        <f t="shared" si="571"/>
        <v>44876</v>
      </c>
      <c r="I6287" s="6" t="e">
        <f t="shared" si="572"/>
        <v>#N/A</v>
      </c>
      <c r="J6287" s="6" t="e">
        <f t="shared" si="573"/>
        <v>#N/A</v>
      </c>
      <c r="K6287" s="19">
        <f t="shared" si="569"/>
        <v>2530</v>
      </c>
      <c r="L6287" s="6" t="e">
        <f t="shared" ca="1" si="570"/>
        <v>#N/A</v>
      </c>
    </row>
    <row r="6288" spans="1:12" x14ac:dyDescent="0.2">
      <c r="A6288" s="5">
        <f>IF(AND(dateA=1,A6287&lt;DataEnd),'iBoxx inputs'!A6292,IF(AND(dateA=2,A6287&lt;DataEnd),'Bank of England inputs'!A6292,IF(dateA=3,A6287+1,IF(dateA=4,WORKDAY(A6287,1,),WORKDAY(A6287,1,holidayQ)))))</f>
        <v>44879</v>
      </c>
      <c r="B6288" s="35" t="e">
        <f>MATCH(A6288,'iBoxx inputs'!A:A,0)</f>
        <v>#N/A</v>
      </c>
      <c r="C6288" s="35" t="e">
        <f>MATCH(A6288,'Bank of England inputs'!A:A,0)</f>
        <v>#N/A</v>
      </c>
      <c r="D6288" s="6" t="e">
        <f>IF($A6288&gt;DataEnd,NA(),IFERROR(INDEX('iBoxx inputs'!B:B,MATCH($A6288,'iBoxx inputs'!$A:$A,0)),D6287))</f>
        <v>#N/A</v>
      </c>
      <c r="E6288" s="6" t="e">
        <f>IF($A6288&gt;DataEnd,NA(),IFERROR(INDEX('iBoxx inputs'!C:C,MATCH($A6288,'iBoxx inputs'!$A:$A,0)),E6287))</f>
        <v>#N/A</v>
      </c>
      <c r="F6288" s="6" t="e">
        <f>IF($A6288&gt;DataEnd,NA(),IFERROR(INDEX('Bank of England inputs'!D:D,MATCH($A6288,'Bank of England inputs'!$A:$A,0),0),F6287))</f>
        <v>#N/A</v>
      </c>
      <c r="G6288" s="19"/>
      <c r="H6288" s="5">
        <f t="shared" si="571"/>
        <v>44879</v>
      </c>
      <c r="I6288" s="6" t="e">
        <f t="shared" si="572"/>
        <v>#N/A</v>
      </c>
      <c r="J6288" s="6" t="e">
        <f t="shared" si="573"/>
        <v>#N/A</v>
      </c>
      <c r="K6288" s="19">
        <f t="shared" si="569"/>
        <v>2528</v>
      </c>
      <c r="L6288" s="6" t="e">
        <f t="shared" ca="1" si="570"/>
        <v>#N/A</v>
      </c>
    </row>
    <row r="6289" spans="1:12" x14ac:dyDescent="0.2">
      <c r="A6289" s="5">
        <f>IF(AND(dateA=1,A6288&lt;DataEnd),'iBoxx inputs'!A6293,IF(AND(dateA=2,A6288&lt;DataEnd),'Bank of England inputs'!A6293,IF(dateA=3,A6288+1,IF(dateA=4,WORKDAY(A6288,1,),WORKDAY(A6288,1,holidayQ)))))</f>
        <v>44880</v>
      </c>
      <c r="B6289" s="35" t="e">
        <f>MATCH(A6289,'iBoxx inputs'!A:A,0)</f>
        <v>#N/A</v>
      </c>
      <c r="C6289" s="35" t="e">
        <f>MATCH(A6289,'Bank of England inputs'!A:A,0)</f>
        <v>#N/A</v>
      </c>
      <c r="D6289" s="6" t="e">
        <f>IF($A6289&gt;DataEnd,NA(),IFERROR(INDEX('iBoxx inputs'!B:B,MATCH($A6289,'iBoxx inputs'!$A:$A,0)),D6288))</f>
        <v>#N/A</v>
      </c>
      <c r="E6289" s="6" t="e">
        <f>IF($A6289&gt;DataEnd,NA(),IFERROR(INDEX('iBoxx inputs'!C:C,MATCH($A6289,'iBoxx inputs'!$A:$A,0)),E6288))</f>
        <v>#N/A</v>
      </c>
      <c r="F6289" s="6" t="e">
        <f>IF($A6289&gt;DataEnd,NA(),IFERROR(INDEX('Bank of England inputs'!D:D,MATCH($A6289,'Bank of England inputs'!$A:$A,0),0),F6288))</f>
        <v>#N/A</v>
      </c>
      <c r="G6289" s="19"/>
      <c r="H6289" s="5">
        <f t="shared" si="571"/>
        <v>44880</v>
      </c>
      <c r="I6289" s="6" t="e">
        <f t="shared" si="572"/>
        <v>#N/A</v>
      </c>
      <c r="J6289" s="6" t="e">
        <f t="shared" si="573"/>
        <v>#N/A</v>
      </c>
      <c r="K6289" s="19">
        <f t="shared" si="569"/>
        <v>2528</v>
      </c>
      <c r="L6289" s="6" t="e">
        <f t="shared" ca="1" si="570"/>
        <v>#N/A</v>
      </c>
    </row>
    <row r="6290" spans="1:12" x14ac:dyDescent="0.2">
      <c r="A6290" s="5">
        <f>IF(AND(dateA=1,A6289&lt;DataEnd),'iBoxx inputs'!A6294,IF(AND(dateA=2,A6289&lt;DataEnd),'Bank of England inputs'!A6294,IF(dateA=3,A6289+1,IF(dateA=4,WORKDAY(A6289,1,),WORKDAY(A6289,1,holidayQ)))))</f>
        <v>44881</v>
      </c>
      <c r="B6290" s="35" t="e">
        <f>MATCH(A6290,'iBoxx inputs'!A:A,0)</f>
        <v>#N/A</v>
      </c>
      <c r="C6290" s="35" t="e">
        <f>MATCH(A6290,'Bank of England inputs'!A:A,0)</f>
        <v>#N/A</v>
      </c>
      <c r="D6290" s="6" t="e">
        <f>IF($A6290&gt;DataEnd,NA(),IFERROR(INDEX('iBoxx inputs'!B:B,MATCH($A6290,'iBoxx inputs'!$A:$A,0)),D6289))</f>
        <v>#N/A</v>
      </c>
      <c r="E6290" s="6" t="e">
        <f>IF($A6290&gt;DataEnd,NA(),IFERROR(INDEX('iBoxx inputs'!C:C,MATCH($A6290,'iBoxx inputs'!$A:$A,0)),E6289))</f>
        <v>#N/A</v>
      </c>
      <c r="F6290" s="6" t="e">
        <f>IF($A6290&gt;DataEnd,NA(),IFERROR(INDEX('Bank of England inputs'!D:D,MATCH($A6290,'Bank of England inputs'!$A:$A,0),0),F6289))</f>
        <v>#N/A</v>
      </c>
      <c r="G6290" s="19"/>
      <c r="H6290" s="5">
        <f t="shared" si="571"/>
        <v>44881</v>
      </c>
      <c r="I6290" s="6" t="e">
        <f t="shared" si="572"/>
        <v>#N/A</v>
      </c>
      <c r="J6290" s="6" t="e">
        <f t="shared" si="573"/>
        <v>#N/A</v>
      </c>
      <c r="K6290" s="19">
        <f t="shared" si="569"/>
        <v>2528</v>
      </c>
      <c r="L6290" s="6" t="e">
        <f t="shared" ca="1" si="570"/>
        <v>#N/A</v>
      </c>
    </row>
    <row r="6291" spans="1:12" x14ac:dyDescent="0.2">
      <c r="A6291" s="5">
        <f>IF(AND(dateA=1,A6290&lt;DataEnd),'iBoxx inputs'!A6295,IF(AND(dateA=2,A6290&lt;DataEnd),'Bank of England inputs'!A6295,IF(dateA=3,A6290+1,IF(dateA=4,WORKDAY(A6290,1,),WORKDAY(A6290,1,holidayQ)))))</f>
        <v>44882</v>
      </c>
      <c r="B6291" s="35" t="e">
        <f>MATCH(A6291,'iBoxx inputs'!A:A,0)</f>
        <v>#N/A</v>
      </c>
      <c r="C6291" s="35" t="e">
        <f>MATCH(A6291,'Bank of England inputs'!A:A,0)</f>
        <v>#N/A</v>
      </c>
      <c r="D6291" s="6" t="e">
        <f>IF($A6291&gt;DataEnd,NA(),IFERROR(INDEX('iBoxx inputs'!B:B,MATCH($A6291,'iBoxx inputs'!$A:$A,0)),D6290))</f>
        <v>#N/A</v>
      </c>
      <c r="E6291" s="6" t="e">
        <f>IF($A6291&gt;DataEnd,NA(),IFERROR(INDEX('iBoxx inputs'!C:C,MATCH($A6291,'iBoxx inputs'!$A:$A,0)),E6290))</f>
        <v>#N/A</v>
      </c>
      <c r="F6291" s="6" t="e">
        <f>IF($A6291&gt;DataEnd,NA(),IFERROR(INDEX('Bank of England inputs'!D:D,MATCH($A6291,'Bank of England inputs'!$A:$A,0),0),F6290))</f>
        <v>#N/A</v>
      </c>
      <c r="G6291" s="19"/>
      <c r="H6291" s="5">
        <f t="shared" si="571"/>
        <v>44882</v>
      </c>
      <c r="I6291" s="6" t="e">
        <f t="shared" si="572"/>
        <v>#N/A</v>
      </c>
      <c r="J6291" s="6" t="e">
        <f t="shared" si="573"/>
        <v>#N/A</v>
      </c>
      <c r="K6291" s="19">
        <f t="shared" si="569"/>
        <v>2529</v>
      </c>
      <c r="L6291" s="6" t="e">
        <f t="shared" ca="1" si="570"/>
        <v>#N/A</v>
      </c>
    </row>
    <row r="6292" spans="1:12" x14ac:dyDescent="0.2">
      <c r="A6292" s="5">
        <f>IF(AND(dateA=1,A6291&lt;DataEnd),'iBoxx inputs'!A6296,IF(AND(dateA=2,A6291&lt;DataEnd),'Bank of England inputs'!A6296,IF(dateA=3,A6291+1,IF(dateA=4,WORKDAY(A6291,1,),WORKDAY(A6291,1,holidayQ)))))</f>
        <v>44883</v>
      </c>
      <c r="B6292" s="35" t="e">
        <f>MATCH(A6292,'iBoxx inputs'!A:A,0)</f>
        <v>#N/A</v>
      </c>
      <c r="C6292" s="35" t="e">
        <f>MATCH(A6292,'Bank of England inputs'!A:A,0)</f>
        <v>#N/A</v>
      </c>
      <c r="D6292" s="6" t="e">
        <f>IF($A6292&gt;DataEnd,NA(),IFERROR(INDEX('iBoxx inputs'!B:B,MATCH($A6292,'iBoxx inputs'!$A:$A,0)),D6291))</f>
        <v>#N/A</v>
      </c>
      <c r="E6292" s="6" t="e">
        <f>IF($A6292&gt;DataEnd,NA(),IFERROR(INDEX('iBoxx inputs'!C:C,MATCH($A6292,'iBoxx inputs'!$A:$A,0)),E6291))</f>
        <v>#N/A</v>
      </c>
      <c r="F6292" s="6" t="e">
        <f>IF($A6292&gt;DataEnd,NA(),IFERROR(INDEX('Bank of England inputs'!D:D,MATCH($A6292,'Bank of England inputs'!$A:$A,0),0),F6291))</f>
        <v>#N/A</v>
      </c>
      <c r="G6292" s="19"/>
      <c r="H6292" s="5">
        <f t="shared" si="571"/>
        <v>44883</v>
      </c>
      <c r="I6292" s="6" t="e">
        <f t="shared" si="572"/>
        <v>#N/A</v>
      </c>
      <c r="J6292" s="6" t="e">
        <f t="shared" si="573"/>
        <v>#N/A</v>
      </c>
      <c r="K6292" s="19">
        <f t="shared" si="569"/>
        <v>2530</v>
      </c>
      <c r="L6292" s="6" t="e">
        <f t="shared" ca="1" si="570"/>
        <v>#N/A</v>
      </c>
    </row>
    <row r="6293" spans="1:12" x14ac:dyDescent="0.2">
      <c r="A6293" s="5">
        <f>IF(AND(dateA=1,A6292&lt;DataEnd),'iBoxx inputs'!A6297,IF(AND(dateA=2,A6292&lt;DataEnd),'Bank of England inputs'!A6297,IF(dateA=3,A6292+1,IF(dateA=4,WORKDAY(A6292,1,),WORKDAY(A6292,1,holidayQ)))))</f>
        <v>44886</v>
      </c>
      <c r="B6293" s="35" t="e">
        <f>MATCH(A6293,'iBoxx inputs'!A:A,0)</f>
        <v>#N/A</v>
      </c>
      <c r="C6293" s="35" t="e">
        <f>MATCH(A6293,'Bank of England inputs'!A:A,0)</f>
        <v>#N/A</v>
      </c>
      <c r="D6293" s="6" t="e">
        <f>IF($A6293&gt;DataEnd,NA(),IFERROR(INDEX('iBoxx inputs'!B:B,MATCH($A6293,'iBoxx inputs'!$A:$A,0)),D6292))</f>
        <v>#N/A</v>
      </c>
      <c r="E6293" s="6" t="e">
        <f>IF($A6293&gt;DataEnd,NA(),IFERROR(INDEX('iBoxx inputs'!C:C,MATCH($A6293,'iBoxx inputs'!$A:$A,0)),E6292))</f>
        <v>#N/A</v>
      </c>
      <c r="F6293" s="6" t="e">
        <f>IF($A6293&gt;DataEnd,NA(),IFERROR(INDEX('Bank of England inputs'!D:D,MATCH($A6293,'Bank of England inputs'!$A:$A,0),0),F6292))</f>
        <v>#N/A</v>
      </c>
      <c r="G6293" s="19"/>
      <c r="H6293" s="5">
        <f t="shared" si="571"/>
        <v>44886</v>
      </c>
      <c r="I6293" s="6" t="e">
        <f t="shared" si="572"/>
        <v>#N/A</v>
      </c>
      <c r="J6293" s="6" t="e">
        <f t="shared" si="573"/>
        <v>#N/A</v>
      </c>
      <c r="K6293" s="19">
        <f t="shared" si="569"/>
        <v>2528</v>
      </c>
      <c r="L6293" s="6" t="e">
        <f t="shared" ca="1" si="570"/>
        <v>#N/A</v>
      </c>
    </row>
    <row r="6294" spans="1:12" x14ac:dyDescent="0.2">
      <c r="A6294" s="5">
        <f>IF(AND(dateA=1,A6293&lt;DataEnd),'iBoxx inputs'!A6298,IF(AND(dateA=2,A6293&lt;DataEnd),'Bank of England inputs'!A6298,IF(dateA=3,A6293+1,IF(dateA=4,WORKDAY(A6293,1,),WORKDAY(A6293,1,holidayQ)))))</f>
        <v>44887</v>
      </c>
      <c r="B6294" s="35" t="e">
        <f>MATCH(A6294,'iBoxx inputs'!A:A,0)</f>
        <v>#N/A</v>
      </c>
      <c r="C6294" s="35" t="e">
        <f>MATCH(A6294,'Bank of England inputs'!A:A,0)</f>
        <v>#N/A</v>
      </c>
      <c r="D6294" s="6" t="e">
        <f>IF($A6294&gt;DataEnd,NA(),IFERROR(INDEX('iBoxx inputs'!B:B,MATCH($A6294,'iBoxx inputs'!$A:$A,0)),D6293))</f>
        <v>#N/A</v>
      </c>
      <c r="E6294" s="6" t="e">
        <f>IF($A6294&gt;DataEnd,NA(),IFERROR(INDEX('iBoxx inputs'!C:C,MATCH($A6294,'iBoxx inputs'!$A:$A,0)),E6293))</f>
        <v>#N/A</v>
      </c>
      <c r="F6294" s="6" t="e">
        <f>IF($A6294&gt;DataEnd,NA(),IFERROR(INDEX('Bank of England inputs'!D:D,MATCH($A6294,'Bank of England inputs'!$A:$A,0),0),F6293))</f>
        <v>#N/A</v>
      </c>
      <c r="G6294" s="19"/>
      <c r="H6294" s="5">
        <f t="shared" si="571"/>
        <v>44887</v>
      </c>
      <c r="I6294" s="6" t="e">
        <f t="shared" si="572"/>
        <v>#N/A</v>
      </c>
      <c r="J6294" s="6" t="e">
        <f t="shared" si="573"/>
        <v>#N/A</v>
      </c>
      <c r="K6294" s="19">
        <f t="shared" ref="K6294:K6357" si="574">IF(trailing_period=0,1,ROW()-MATCH(EDATE(A6294,-trailing_period),A:A,1))</f>
        <v>2528</v>
      </c>
      <c r="L6294" s="6" t="e">
        <f t="shared" ref="L6294:L6357" ca="1" si="575">AVERAGE(OFFSET(J6294,-$K6294+1,0,$K6294,))</f>
        <v>#N/A</v>
      </c>
    </row>
    <row r="6295" spans="1:12" x14ac:dyDescent="0.2">
      <c r="A6295" s="5">
        <f>IF(AND(dateA=1,A6294&lt;DataEnd),'iBoxx inputs'!A6299,IF(AND(dateA=2,A6294&lt;DataEnd),'Bank of England inputs'!A6299,IF(dateA=3,A6294+1,IF(dateA=4,WORKDAY(A6294,1,),WORKDAY(A6294,1,holidayQ)))))</f>
        <v>44888</v>
      </c>
      <c r="B6295" s="35" t="e">
        <f>MATCH(A6295,'iBoxx inputs'!A:A,0)</f>
        <v>#N/A</v>
      </c>
      <c r="C6295" s="35" t="e">
        <f>MATCH(A6295,'Bank of England inputs'!A:A,0)</f>
        <v>#N/A</v>
      </c>
      <c r="D6295" s="6" t="e">
        <f>IF($A6295&gt;DataEnd,NA(),IFERROR(INDEX('iBoxx inputs'!B:B,MATCH($A6295,'iBoxx inputs'!$A:$A,0)),D6294))</f>
        <v>#N/A</v>
      </c>
      <c r="E6295" s="6" t="e">
        <f>IF($A6295&gt;DataEnd,NA(),IFERROR(INDEX('iBoxx inputs'!C:C,MATCH($A6295,'iBoxx inputs'!$A:$A,0)),E6294))</f>
        <v>#N/A</v>
      </c>
      <c r="F6295" s="6" t="e">
        <f>IF($A6295&gt;DataEnd,NA(),IFERROR(INDEX('Bank of England inputs'!D:D,MATCH($A6295,'Bank of England inputs'!$A:$A,0),0),F6294))</f>
        <v>#N/A</v>
      </c>
      <c r="G6295" s="19"/>
      <c r="H6295" s="5">
        <f t="shared" si="571"/>
        <v>44888</v>
      </c>
      <c r="I6295" s="6" t="e">
        <f t="shared" si="572"/>
        <v>#N/A</v>
      </c>
      <c r="J6295" s="6" t="e">
        <f t="shared" si="573"/>
        <v>#N/A</v>
      </c>
      <c r="K6295" s="19">
        <f t="shared" si="574"/>
        <v>2528</v>
      </c>
      <c r="L6295" s="6" t="e">
        <f t="shared" ca="1" si="575"/>
        <v>#N/A</v>
      </c>
    </row>
    <row r="6296" spans="1:12" x14ac:dyDescent="0.2">
      <c r="A6296" s="5">
        <f>IF(AND(dateA=1,A6295&lt;DataEnd),'iBoxx inputs'!A6300,IF(AND(dateA=2,A6295&lt;DataEnd),'Bank of England inputs'!A6300,IF(dateA=3,A6295+1,IF(dateA=4,WORKDAY(A6295,1,),WORKDAY(A6295,1,holidayQ)))))</f>
        <v>44889</v>
      </c>
      <c r="B6296" s="35" t="e">
        <f>MATCH(A6296,'iBoxx inputs'!A:A,0)</f>
        <v>#N/A</v>
      </c>
      <c r="C6296" s="35" t="e">
        <f>MATCH(A6296,'Bank of England inputs'!A:A,0)</f>
        <v>#N/A</v>
      </c>
      <c r="D6296" s="6" t="e">
        <f>IF($A6296&gt;DataEnd,NA(),IFERROR(INDEX('iBoxx inputs'!B:B,MATCH($A6296,'iBoxx inputs'!$A:$A,0)),D6295))</f>
        <v>#N/A</v>
      </c>
      <c r="E6296" s="6" t="e">
        <f>IF($A6296&gt;DataEnd,NA(),IFERROR(INDEX('iBoxx inputs'!C:C,MATCH($A6296,'iBoxx inputs'!$A:$A,0)),E6295))</f>
        <v>#N/A</v>
      </c>
      <c r="F6296" s="6" t="e">
        <f>IF($A6296&gt;DataEnd,NA(),IFERROR(INDEX('Bank of England inputs'!D:D,MATCH($A6296,'Bank of England inputs'!$A:$A,0),0),F6295))</f>
        <v>#N/A</v>
      </c>
      <c r="G6296" s="19"/>
      <c r="H6296" s="5">
        <f t="shared" si="571"/>
        <v>44889</v>
      </c>
      <c r="I6296" s="6" t="e">
        <f t="shared" si="572"/>
        <v>#N/A</v>
      </c>
      <c r="J6296" s="6" t="e">
        <f t="shared" si="573"/>
        <v>#N/A</v>
      </c>
      <c r="K6296" s="19">
        <f t="shared" si="574"/>
        <v>2529</v>
      </c>
      <c r="L6296" s="6" t="e">
        <f t="shared" ca="1" si="575"/>
        <v>#N/A</v>
      </c>
    </row>
    <row r="6297" spans="1:12" x14ac:dyDescent="0.2">
      <c r="A6297" s="5">
        <f>IF(AND(dateA=1,A6296&lt;DataEnd),'iBoxx inputs'!A6301,IF(AND(dateA=2,A6296&lt;DataEnd),'Bank of England inputs'!A6301,IF(dateA=3,A6296+1,IF(dateA=4,WORKDAY(A6296,1,),WORKDAY(A6296,1,holidayQ)))))</f>
        <v>44890</v>
      </c>
      <c r="B6297" s="35" t="e">
        <f>MATCH(A6297,'iBoxx inputs'!A:A,0)</f>
        <v>#N/A</v>
      </c>
      <c r="C6297" s="35" t="e">
        <f>MATCH(A6297,'Bank of England inputs'!A:A,0)</f>
        <v>#N/A</v>
      </c>
      <c r="D6297" s="6" t="e">
        <f>IF($A6297&gt;DataEnd,NA(),IFERROR(INDEX('iBoxx inputs'!B:B,MATCH($A6297,'iBoxx inputs'!$A:$A,0)),D6296))</f>
        <v>#N/A</v>
      </c>
      <c r="E6297" s="6" t="e">
        <f>IF($A6297&gt;DataEnd,NA(),IFERROR(INDEX('iBoxx inputs'!C:C,MATCH($A6297,'iBoxx inputs'!$A:$A,0)),E6296))</f>
        <v>#N/A</v>
      </c>
      <c r="F6297" s="6" t="e">
        <f>IF($A6297&gt;DataEnd,NA(),IFERROR(INDEX('Bank of England inputs'!D:D,MATCH($A6297,'Bank of England inputs'!$A:$A,0),0),F6296))</f>
        <v>#N/A</v>
      </c>
      <c r="G6297" s="19"/>
      <c r="H6297" s="5">
        <f t="shared" si="571"/>
        <v>44890</v>
      </c>
      <c r="I6297" s="6" t="e">
        <f t="shared" si="572"/>
        <v>#N/A</v>
      </c>
      <c r="J6297" s="6" t="e">
        <f t="shared" si="573"/>
        <v>#N/A</v>
      </c>
      <c r="K6297" s="19">
        <f t="shared" si="574"/>
        <v>2530</v>
      </c>
      <c r="L6297" s="6" t="e">
        <f t="shared" ca="1" si="575"/>
        <v>#N/A</v>
      </c>
    </row>
    <row r="6298" spans="1:12" x14ac:dyDescent="0.2">
      <c r="A6298" s="5">
        <f>IF(AND(dateA=1,A6297&lt;DataEnd),'iBoxx inputs'!A6302,IF(AND(dateA=2,A6297&lt;DataEnd),'Bank of England inputs'!A6302,IF(dateA=3,A6297+1,IF(dateA=4,WORKDAY(A6297,1,),WORKDAY(A6297,1,holidayQ)))))</f>
        <v>44893</v>
      </c>
      <c r="B6298" s="35" t="e">
        <f>MATCH(A6298,'iBoxx inputs'!A:A,0)</f>
        <v>#N/A</v>
      </c>
      <c r="C6298" s="35" t="e">
        <f>MATCH(A6298,'Bank of England inputs'!A:A,0)</f>
        <v>#N/A</v>
      </c>
      <c r="D6298" s="6" t="e">
        <f>IF($A6298&gt;DataEnd,NA(),IFERROR(INDEX('iBoxx inputs'!B:B,MATCH($A6298,'iBoxx inputs'!$A:$A,0)),D6297))</f>
        <v>#N/A</v>
      </c>
      <c r="E6298" s="6" t="e">
        <f>IF($A6298&gt;DataEnd,NA(),IFERROR(INDEX('iBoxx inputs'!C:C,MATCH($A6298,'iBoxx inputs'!$A:$A,0)),E6297))</f>
        <v>#N/A</v>
      </c>
      <c r="F6298" s="6" t="e">
        <f>IF($A6298&gt;DataEnd,NA(),IFERROR(INDEX('Bank of England inputs'!D:D,MATCH($A6298,'Bank of England inputs'!$A:$A,0),0),F6297))</f>
        <v>#N/A</v>
      </c>
      <c r="G6298" s="19"/>
      <c r="H6298" s="5">
        <f t="shared" si="571"/>
        <v>44893</v>
      </c>
      <c r="I6298" s="6" t="e">
        <f t="shared" si="572"/>
        <v>#N/A</v>
      </c>
      <c r="J6298" s="6" t="e">
        <f t="shared" si="573"/>
        <v>#N/A</v>
      </c>
      <c r="K6298" s="19">
        <f t="shared" si="574"/>
        <v>2528</v>
      </c>
      <c r="L6298" s="6" t="e">
        <f t="shared" ca="1" si="575"/>
        <v>#N/A</v>
      </c>
    </row>
    <row r="6299" spans="1:12" x14ac:dyDescent="0.2">
      <c r="A6299" s="5">
        <f>IF(AND(dateA=1,A6298&lt;DataEnd),'iBoxx inputs'!A6303,IF(AND(dateA=2,A6298&lt;DataEnd),'Bank of England inputs'!A6303,IF(dateA=3,A6298+1,IF(dateA=4,WORKDAY(A6298,1,),WORKDAY(A6298,1,holidayQ)))))</f>
        <v>44894</v>
      </c>
      <c r="B6299" s="35" t="e">
        <f>MATCH(A6299,'iBoxx inputs'!A:A,0)</f>
        <v>#N/A</v>
      </c>
      <c r="C6299" s="35" t="e">
        <f>MATCH(A6299,'Bank of England inputs'!A:A,0)</f>
        <v>#N/A</v>
      </c>
      <c r="D6299" s="6" t="e">
        <f>IF($A6299&gt;DataEnd,NA(),IFERROR(INDEX('iBoxx inputs'!B:B,MATCH($A6299,'iBoxx inputs'!$A:$A,0)),D6298))</f>
        <v>#N/A</v>
      </c>
      <c r="E6299" s="6" t="e">
        <f>IF($A6299&gt;DataEnd,NA(),IFERROR(INDEX('iBoxx inputs'!C:C,MATCH($A6299,'iBoxx inputs'!$A:$A,0)),E6298))</f>
        <v>#N/A</v>
      </c>
      <c r="F6299" s="6" t="e">
        <f>IF($A6299&gt;DataEnd,NA(),IFERROR(INDEX('Bank of England inputs'!D:D,MATCH($A6299,'Bank of England inputs'!$A:$A,0),0),F6298))</f>
        <v>#N/A</v>
      </c>
      <c r="G6299" s="19"/>
      <c r="H6299" s="5">
        <f t="shared" si="571"/>
        <v>44894</v>
      </c>
      <c r="I6299" s="6" t="e">
        <f t="shared" si="572"/>
        <v>#N/A</v>
      </c>
      <c r="J6299" s="6" t="e">
        <f t="shared" si="573"/>
        <v>#N/A</v>
      </c>
      <c r="K6299" s="19">
        <f t="shared" si="574"/>
        <v>2528</v>
      </c>
      <c r="L6299" s="6" t="e">
        <f t="shared" ca="1" si="575"/>
        <v>#N/A</v>
      </c>
    </row>
    <row r="6300" spans="1:12" x14ac:dyDescent="0.2">
      <c r="A6300" s="5">
        <f>IF(AND(dateA=1,A6299&lt;DataEnd),'iBoxx inputs'!A6304,IF(AND(dateA=2,A6299&lt;DataEnd),'Bank of England inputs'!A6304,IF(dateA=3,A6299+1,IF(dateA=4,WORKDAY(A6299,1,),WORKDAY(A6299,1,holidayQ)))))</f>
        <v>44895</v>
      </c>
      <c r="B6300" s="35" t="e">
        <f>MATCH(A6300,'iBoxx inputs'!A:A,0)</f>
        <v>#N/A</v>
      </c>
      <c r="C6300" s="35" t="e">
        <f>MATCH(A6300,'Bank of England inputs'!A:A,0)</f>
        <v>#N/A</v>
      </c>
      <c r="D6300" s="6" t="e">
        <f>IF($A6300&gt;DataEnd,NA(),IFERROR(INDEX('iBoxx inputs'!B:B,MATCH($A6300,'iBoxx inputs'!$A:$A,0)),D6299))</f>
        <v>#N/A</v>
      </c>
      <c r="E6300" s="6" t="e">
        <f>IF($A6300&gt;DataEnd,NA(),IFERROR(INDEX('iBoxx inputs'!C:C,MATCH($A6300,'iBoxx inputs'!$A:$A,0)),E6299))</f>
        <v>#N/A</v>
      </c>
      <c r="F6300" s="6" t="e">
        <f>IF($A6300&gt;DataEnd,NA(),IFERROR(INDEX('Bank of England inputs'!D:D,MATCH($A6300,'Bank of England inputs'!$A:$A,0),0),F6299))</f>
        <v>#N/A</v>
      </c>
      <c r="G6300" s="19"/>
      <c r="H6300" s="5">
        <f t="shared" si="571"/>
        <v>44895</v>
      </c>
      <c r="I6300" s="6" t="e">
        <f t="shared" si="572"/>
        <v>#N/A</v>
      </c>
      <c r="J6300" s="6" t="e">
        <f t="shared" si="573"/>
        <v>#N/A</v>
      </c>
      <c r="K6300" s="19">
        <f t="shared" si="574"/>
        <v>2528</v>
      </c>
      <c r="L6300" s="6" t="e">
        <f t="shared" ca="1" si="575"/>
        <v>#N/A</v>
      </c>
    </row>
    <row r="6301" spans="1:12" x14ac:dyDescent="0.2">
      <c r="A6301" s="5">
        <f>IF(AND(dateA=1,A6300&lt;DataEnd),'iBoxx inputs'!A6305,IF(AND(dateA=2,A6300&lt;DataEnd),'Bank of England inputs'!A6305,IF(dateA=3,A6300+1,IF(dateA=4,WORKDAY(A6300,1,),WORKDAY(A6300,1,holidayQ)))))</f>
        <v>44896</v>
      </c>
      <c r="B6301" s="35" t="e">
        <f>MATCH(A6301,'iBoxx inputs'!A:A,0)</f>
        <v>#N/A</v>
      </c>
      <c r="C6301" s="35" t="e">
        <f>MATCH(A6301,'Bank of England inputs'!A:A,0)</f>
        <v>#N/A</v>
      </c>
      <c r="D6301" s="6" t="e">
        <f>IF($A6301&gt;DataEnd,NA(),IFERROR(INDEX('iBoxx inputs'!B:B,MATCH($A6301,'iBoxx inputs'!$A:$A,0)),D6300))</f>
        <v>#N/A</v>
      </c>
      <c r="E6301" s="6" t="e">
        <f>IF($A6301&gt;DataEnd,NA(),IFERROR(INDEX('iBoxx inputs'!C:C,MATCH($A6301,'iBoxx inputs'!$A:$A,0)),E6300))</f>
        <v>#N/A</v>
      </c>
      <c r="F6301" s="6" t="e">
        <f>IF($A6301&gt;DataEnd,NA(),IFERROR(INDEX('Bank of England inputs'!D:D,MATCH($A6301,'Bank of England inputs'!$A:$A,0),0),F6300))</f>
        <v>#N/A</v>
      </c>
      <c r="G6301" s="19"/>
      <c r="H6301" s="5">
        <f t="shared" si="571"/>
        <v>44896</v>
      </c>
      <c r="I6301" s="6" t="e">
        <f t="shared" si="572"/>
        <v>#N/A</v>
      </c>
      <c r="J6301" s="6" t="e">
        <f t="shared" si="573"/>
        <v>#N/A</v>
      </c>
      <c r="K6301" s="19">
        <f t="shared" si="574"/>
        <v>2529</v>
      </c>
      <c r="L6301" s="6" t="e">
        <f t="shared" ca="1" si="575"/>
        <v>#N/A</v>
      </c>
    </row>
    <row r="6302" spans="1:12" x14ac:dyDescent="0.2">
      <c r="A6302" s="5">
        <f>IF(AND(dateA=1,A6301&lt;DataEnd),'iBoxx inputs'!A6306,IF(AND(dateA=2,A6301&lt;DataEnd),'Bank of England inputs'!A6306,IF(dateA=3,A6301+1,IF(dateA=4,WORKDAY(A6301,1,),WORKDAY(A6301,1,holidayQ)))))</f>
        <v>44897</v>
      </c>
      <c r="B6302" s="35" t="e">
        <f>MATCH(A6302,'iBoxx inputs'!A:A,0)</f>
        <v>#N/A</v>
      </c>
      <c r="C6302" s="35" t="e">
        <f>MATCH(A6302,'Bank of England inputs'!A:A,0)</f>
        <v>#N/A</v>
      </c>
      <c r="D6302" s="6" t="e">
        <f>IF($A6302&gt;DataEnd,NA(),IFERROR(INDEX('iBoxx inputs'!B:B,MATCH($A6302,'iBoxx inputs'!$A:$A,0)),D6301))</f>
        <v>#N/A</v>
      </c>
      <c r="E6302" s="6" t="e">
        <f>IF($A6302&gt;DataEnd,NA(),IFERROR(INDEX('iBoxx inputs'!C:C,MATCH($A6302,'iBoxx inputs'!$A:$A,0)),E6301))</f>
        <v>#N/A</v>
      </c>
      <c r="F6302" s="6" t="e">
        <f>IF($A6302&gt;DataEnd,NA(),IFERROR(INDEX('Bank of England inputs'!D:D,MATCH($A6302,'Bank of England inputs'!$A:$A,0),0),F6301))</f>
        <v>#N/A</v>
      </c>
      <c r="G6302" s="19"/>
      <c r="H6302" s="5">
        <f t="shared" si="571"/>
        <v>44897</v>
      </c>
      <c r="I6302" s="6" t="e">
        <f t="shared" si="572"/>
        <v>#N/A</v>
      </c>
      <c r="J6302" s="6" t="e">
        <f t="shared" si="573"/>
        <v>#N/A</v>
      </c>
      <c r="K6302" s="19">
        <f t="shared" si="574"/>
        <v>2530</v>
      </c>
      <c r="L6302" s="6" t="e">
        <f t="shared" ca="1" si="575"/>
        <v>#N/A</v>
      </c>
    </row>
    <row r="6303" spans="1:12" x14ac:dyDescent="0.2">
      <c r="A6303" s="5">
        <f>IF(AND(dateA=1,A6302&lt;DataEnd),'iBoxx inputs'!A6307,IF(AND(dateA=2,A6302&lt;DataEnd),'Bank of England inputs'!A6307,IF(dateA=3,A6302+1,IF(dateA=4,WORKDAY(A6302,1,),WORKDAY(A6302,1,holidayQ)))))</f>
        <v>44900</v>
      </c>
      <c r="B6303" s="35" t="e">
        <f>MATCH(A6303,'iBoxx inputs'!A:A,0)</f>
        <v>#N/A</v>
      </c>
      <c r="C6303" s="35" t="e">
        <f>MATCH(A6303,'Bank of England inputs'!A:A,0)</f>
        <v>#N/A</v>
      </c>
      <c r="D6303" s="6" t="e">
        <f>IF($A6303&gt;DataEnd,NA(),IFERROR(INDEX('iBoxx inputs'!B:B,MATCH($A6303,'iBoxx inputs'!$A:$A,0)),D6302))</f>
        <v>#N/A</v>
      </c>
      <c r="E6303" s="6" t="e">
        <f>IF($A6303&gt;DataEnd,NA(),IFERROR(INDEX('iBoxx inputs'!C:C,MATCH($A6303,'iBoxx inputs'!$A:$A,0)),E6302))</f>
        <v>#N/A</v>
      </c>
      <c r="F6303" s="6" t="e">
        <f>IF($A6303&gt;DataEnd,NA(),IFERROR(INDEX('Bank of England inputs'!D:D,MATCH($A6303,'Bank of England inputs'!$A:$A,0),0),F6302))</f>
        <v>#N/A</v>
      </c>
      <c r="G6303" s="19"/>
      <c r="H6303" s="5">
        <f t="shared" si="571"/>
        <v>44900</v>
      </c>
      <c r="I6303" s="6" t="e">
        <f t="shared" si="572"/>
        <v>#N/A</v>
      </c>
      <c r="J6303" s="6" t="e">
        <f t="shared" si="573"/>
        <v>#N/A</v>
      </c>
      <c r="K6303" s="19">
        <f t="shared" si="574"/>
        <v>2528</v>
      </c>
      <c r="L6303" s="6" t="e">
        <f t="shared" ca="1" si="575"/>
        <v>#N/A</v>
      </c>
    </row>
    <row r="6304" spans="1:12" x14ac:dyDescent="0.2">
      <c r="A6304" s="5">
        <f>IF(AND(dateA=1,A6303&lt;DataEnd),'iBoxx inputs'!A6308,IF(AND(dateA=2,A6303&lt;DataEnd),'Bank of England inputs'!A6308,IF(dateA=3,A6303+1,IF(dateA=4,WORKDAY(A6303,1,),WORKDAY(A6303,1,holidayQ)))))</f>
        <v>44901</v>
      </c>
      <c r="B6304" s="35" t="e">
        <f>MATCH(A6304,'iBoxx inputs'!A:A,0)</f>
        <v>#N/A</v>
      </c>
      <c r="C6304" s="35" t="e">
        <f>MATCH(A6304,'Bank of England inputs'!A:A,0)</f>
        <v>#N/A</v>
      </c>
      <c r="D6304" s="6" t="e">
        <f>IF($A6304&gt;DataEnd,NA(),IFERROR(INDEX('iBoxx inputs'!B:B,MATCH($A6304,'iBoxx inputs'!$A:$A,0)),D6303))</f>
        <v>#N/A</v>
      </c>
      <c r="E6304" s="6" t="e">
        <f>IF($A6304&gt;DataEnd,NA(),IFERROR(INDEX('iBoxx inputs'!C:C,MATCH($A6304,'iBoxx inputs'!$A:$A,0)),E6303))</f>
        <v>#N/A</v>
      </c>
      <c r="F6304" s="6" t="e">
        <f>IF($A6304&gt;DataEnd,NA(),IFERROR(INDEX('Bank of England inputs'!D:D,MATCH($A6304,'Bank of England inputs'!$A:$A,0),0),F6303))</f>
        <v>#N/A</v>
      </c>
      <c r="G6304" s="19"/>
      <c r="H6304" s="5">
        <f t="shared" si="571"/>
        <v>44901</v>
      </c>
      <c r="I6304" s="6" t="e">
        <f t="shared" si="572"/>
        <v>#N/A</v>
      </c>
      <c r="J6304" s="6" t="e">
        <f t="shared" si="573"/>
        <v>#N/A</v>
      </c>
      <c r="K6304" s="19">
        <f t="shared" si="574"/>
        <v>2528</v>
      </c>
      <c r="L6304" s="6" t="e">
        <f t="shared" ca="1" si="575"/>
        <v>#N/A</v>
      </c>
    </row>
    <row r="6305" spans="1:12" x14ac:dyDescent="0.2">
      <c r="A6305" s="5">
        <f>IF(AND(dateA=1,A6304&lt;DataEnd),'iBoxx inputs'!A6309,IF(AND(dateA=2,A6304&lt;DataEnd),'Bank of England inputs'!A6309,IF(dateA=3,A6304+1,IF(dateA=4,WORKDAY(A6304,1,),WORKDAY(A6304,1,holidayQ)))))</f>
        <v>44902</v>
      </c>
      <c r="B6305" s="35" t="e">
        <f>MATCH(A6305,'iBoxx inputs'!A:A,0)</f>
        <v>#N/A</v>
      </c>
      <c r="C6305" s="35" t="e">
        <f>MATCH(A6305,'Bank of England inputs'!A:A,0)</f>
        <v>#N/A</v>
      </c>
      <c r="D6305" s="6" t="e">
        <f>IF($A6305&gt;DataEnd,NA(),IFERROR(INDEX('iBoxx inputs'!B:B,MATCH($A6305,'iBoxx inputs'!$A:$A,0)),D6304))</f>
        <v>#N/A</v>
      </c>
      <c r="E6305" s="6" t="e">
        <f>IF($A6305&gt;DataEnd,NA(),IFERROR(INDEX('iBoxx inputs'!C:C,MATCH($A6305,'iBoxx inputs'!$A:$A,0)),E6304))</f>
        <v>#N/A</v>
      </c>
      <c r="F6305" s="6" t="e">
        <f>IF($A6305&gt;DataEnd,NA(),IFERROR(INDEX('Bank of England inputs'!D:D,MATCH($A6305,'Bank of England inputs'!$A:$A,0),0),F6304))</f>
        <v>#N/A</v>
      </c>
      <c r="G6305" s="19"/>
      <c r="H6305" s="5">
        <f t="shared" si="571"/>
        <v>44902</v>
      </c>
      <c r="I6305" s="6" t="e">
        <f t="shared" si="572"/>
        <v>#N/A</v>
      </c>
      <c r="J6305" s="6" t="e">
        <f t="shared" si="573"/>
        <v>#N/A</v>
      </c>
      <c r="K6305" s="19">
        <f t="shared" si="574"/>
        <v>2528</v>
      </c>
      <c r="L6305" s="6" t="e">
        <f t="shared" ca="1" si="575"/>
        <v>#N/A</v>
      </c>
    </row>
    <row r="6306" spans="1:12" x14ac:dyDescent="0.2">
      <c r="A6306" s="5">
        <f>IF(AND(dateA=1,A6305&lt;DataEnd),'iBoxx inputs'!A6310,IF(AND(dateA=2,A6305&lt;DataEnd),'Bank of England inputs'!A6310,IF(dateA=3,A6305+1,IF(dateA=4,WORKDAY(A6305,1,),WORKDAY(A6305,1,holidayQ)))))</f>
        <v>44903</v>
      </c>
      <c r="B6306" s="35" t="e">
        <f>MATCH(A6306,'iBoxx inputs'!A:A,0)</f>
        <v>#N/A</v>
      </c>
      <c r="C6306" s="35" t="e">
        <f>MATCH(A6306,'Bank of England inputs'!A:A,0)</f>
        <v>#N/A</v>
      </c>
      <c r="D6306" s="6" t="e">
        <f>IF($A6306&gt;DataEnd,NA(),IFERROR(INDEX('iBoxx inputs'!B:B,MATCH($A6306,'iBoxx inputs'!$A:$A,0)),D6305))</f>
        <v>#N/A</v>
      </c>
      <c r="E6306" s="6" t="e">
        <f>IF($A6306&gt;DataEnd,NA(),IFERROR(INDEX('iBoxx inputs'!C:C,MATCH($A6306,'iBoxx inputs'!$A:$A,0)),E6305))</f>
        <v>#N/A</v>
      </c>
      <c r="F6306" s="6" t="e">
        <f>IF($A6306&gt;DataEnd,NA(),IFERROR(INDEX('Bank of England inputs'!D:D,MATCH($A6306,'Bank of England inputs'!$A:$A,0),0),F6305))</f>
        <v>#N/A</v>
      </c>
      <c r="G6306" s="19"/>
      <c r="H6306" s="5">
        <f t="shared" si="571"/>
        <v>44903</v>
      </c>
      <c r="I6306" s="6" t="e">
        <f t="shared" si="572"/>
        <v>#N/A</v>
      </c>
      <c r="J6306" s="6" t="e">
        <f t="shared" si="573"/>
        <v>#N/A</v>
      </c>
      <c r="K6306" s="19">
        <f t="shared" si="574"/>
        <v>2529</v>
      </c>
      <c r="L6306" s="6" t="e">
        <f t="shared" ca="1" si="575"/>
        <v>#N/A</v>
      </c>
    </row>
    <row r="6307" spans="1:12" x14ac:dyDescent="0.2">
      <c r="A6307" s="5">
        <f>IF(AND(dateA=1,A6306&lt;DataEnd),'iBoxx inputs'!A6311,IF(AND(dateA=2,A6306&lt;DataEnd),'Bank of England inputs'!A6311,IF(dateA=3,A6306+1,IF(dateA=4,WORKDAY(A6306,1,),WORKDAY(A6306,1,holidayQ)))))</f>
        <v>44904</v>
      </c>
      <c r="B6307" s="35" t="e">
        <f>MATCH(A6307,'iBoxx inputs'!A:A,0)</f>
        <v>#N/A</v>
      </c>
      <c r="C6307" s="35" t="e">
        <f>MATCH(A6307,'Bank of England inputs'!A:A,0)</f>
        <v>#N/A</v>
      </c>
      <c r="D6307" s="6" t="e">
        <f>IF($A6307&gt;DataEnd,NA(),IFERROR(INDEX('iBoxx inputs'!B:B,MATCH($A6307,'iBoxx inputs'!$A:$A,0)),D6306))</f>
        <v>#N/A</v>
      </c>
      <c r="E6307" s="6" t="e">
        <f>IF($A6307&gt;DataEnd,NA(),IFERROR(INDEX('iBoxx inputs'!C:C,MATCH($A6307,'iBoxx inputs'!$A:$A,0)),E6306))</f>
        <v>#N/A</v>
      </c>
      <c r="F6307" s="6" t="e">
        <f>IF($A6307&gt;DataEnd,NA(),IFERROR(INDEX('Bank of England inputs'!D:D,MATCH($A6307,'Bank of England inputs'!$A:$A,0),0),F6306))</f>
        <v>#N/A</v>
      </c>
      <c r="G6307" s="19"/>
      <c r="H6307" s="5">
        <f t="shared" si="571"/>
        <v>44904</v>
      </c>
      <c r="I6307" s="6" t="e">
        <f t="shared" si="572"/>
        <v>#N/A</v>
      </c>
      <c r="J6307" s="6" t="e">
        <f t="shared" si="573"/>
        <v>#N/A</v>
      </c>
      <c r="K6307" s="19">
        <f t="shared" si="574"/>
        <v>2530</v>
      </c>
      <c r="L6307" s="6" t="e">
        <f t="shared" ca="1" si="575"/>
        <v>#N/A</v>
      </c>
    </row>
    <row r="6308" spans="1:12" x14ac:dyDescent="0.2">
      <c r="A6308" s="5">
        <f>IF(AND(dateA=1,A6307&lt;DataEnd),'iBoxx inputs'!A6312,IF(AND(dateA=2,A6307&lt;DataEnd),'Bank of England inputs'!A6312,IF(dateA=3,A6307+1,IF(dateA=4,WORKDAY(A6307,1,),WORKDAY(A6307,1,holidayQ)))))</f>
        <v>44907</v>
      </c>
      <c r="B6308" s="35" t="e">
        <f>MATCH(A6308,'iBoxx inputs'!A:A,0)</f>
        <v>#N/A</v>
      </c>
      <c r="C6308" s="35" t="e">
        <f>MATCH(A6308,'Bank of England inputs'!A:A,0)</f>
        <v>#N/A</v>
      </c>
      <c r="D6308" s="6" t="e">
        <f>IF($A6308&gt;DataEnd,NA(),IFERROR(INDEX('iBoxx inputs'!B:B,MATCH($A6308,'iBoxx inputs'!$A:$A,0)),D6307))</f>
        <v>#N/A</v>
      </c>
      <c r="E6308" s="6" t="e">
        <f>IF($A6308&gt;DataEnd,NA(),IFERROR(INDEX('iBoxx inputs'!C:C,MATCH($A6308,'iBoxx inputs'!$A:$A,0)),E6307))</f>
        <v>#N/A</v>
      </c>
      <c r="F6308" s="6" t="e">
        <f>IF($A6308&gt;DataEnd,NA(),IFERROR(INDEX('Bank of England inputs'!D:D,MATCH($A6308,'Bank of England inputs'!$A:$A,0),0),F6307))</f>
        <v>#N/A</v>
      </c>
      <c r="G6308" s="19"/>
      <c r="H6308" s="5">
        <f t="shared" si="571"/>
        <v>44907</v>
      </c>
      <c r="I6308" s="6" t="e">
        <f t="shared" si="572"/>
        <v>#N/A</v>
      </c>
      <c r="J6308" s="6" t="e">
        <f t="shared" si="573"/>
        <v>#N/A</v>
      </c>
      <c r="K6308" s="19">
        <f t="shared" si="574"/>
        <v>2528</v>
      </c>
      <c r="L6308" s="6" t="e">
        <f t="shared" ca="1" si="575"/>
        <v>#N/A</v>
      </c>
    </row>
    <row r="6309" spans="1:12" x14ac:dyDescent="0.2">
      <c r="A6309" s="5">
        <f>IF(AND(dateA=1,A6308&lt;DataEnd),'iBoxx inputs'!A6313,IF(AND(dateA=2,A6308&lt;DataEnd),'Bank of England inputs'!A6313,IF(dateA=3,A6308+1,IF(dateA=4,WORKDAY(A6308,1,),WORKDAY(A6308,1,holidayQ)))))</f>
        <v>44908</v>
      </c>
      <c r="B6309" s="35" t="e">
        <f>MATCH(A6309,'iBoxx inputs'!A:A,0)</f>
        <v>#N/A</v>
      </c>
      <c r="C6309" s="35" t="e">
        <f>MATCH(A6309,'Bank of England inputs'!A:A,0)</f>
        <v>#N/A</v>
      </c>
      <c r="D6309" s="6" t="e">
        <f>IF($A6309&gt;DataEnd,NA(),IFERROR(INDEX('iBoxx inputs'!B:B,MATCH($A6309,'iBoxx inputs'!$A:$A,0)),D6308))</f>
        <v>#N/A</v>
      </c>
      <c r="E6309" s="6" t="e">
        <f>IF($A6309&gt;DataEnd,NA(),IFERROR(INDEX('iBoxx inputs'!C:C,MATCH($A6309,'iBoxx inputs'!$A:$A,0)),E6308))</f>
        <v>#N/A</v>
      </c>
      <c r="F6309" s="6" t="e">
        <f>IF($A6309&gt;DataEnd,NA(),IFERROR(INDEX('Bank of England inputs'!D:D,MATCH($A6309,'Bank of England inputs'!$A:$A,0),0),F6308))</f>
        <v>#N/A</v>
      </c>
      <c r="G6309" s="19"/>
      <c r="H6309" s="5">
        <f t="shared" si="571"/>
        <v>44908</v>
      </c>
      <c r="I6309" s="6" t="e">
        <f t="shared" si="572"/>
        <v>#N/A</v>
      </c>
      <c r="J6309" s="6" t="e">
        <f t="shared" si="573"/>
        <v>#N/A</v>
      </c>
      <c r="K6309" s="19">
        <f t="shared" si="574"/>
        <v>2528</v>
      </c>
      <c r="L6309" s="6" t="e">
        <f t="shared" ca="1" si="575"/>
        <v>#N/A</v>
      </c>
    </row>
    <row r="6310" spans="1:12" x14ac:dyDescent="0.2">
      <c r="A6310" s="5">
        <f>IF(AND(dateA=1,A6309&lt;DataEnd),'iBoxx inputs'!A6314,IF(AND(dateA=2,A6309&lt;DataEnd),'Bank of England inputs'!A6314,IF(dateA=3,A6309+1,IF(dateA=4,WORKDAY(A6309,1,),WORKDAY(A6309,1,holidayQ)))))</f>
        <v>44909</v>
      </c>
      <c r="B6310" s="35" t="e">
        <f>MATCH(A6310,'iBoxx inputs'!A:A,0)</f>
        <v>#N/A</v>
      </c>
      <c r="C6310" s="35" t="e">
        <f>MATCH(A6310,'Bank of England inputs'!A:A,0)</f>
        <v>#N/A</v>
      </c>
      <c r="D6310" s="6" t="e">
        <f>IF($A6310&gt;DataEnd,NA(),IFERROR(INDEX('iBoxx inputs'!B:B,MATCH($A6310,'iBoxx inputs'!$A:$A,0)),D6309))</f>
        <v>#N/A</v>
      </c>
      <c r="E6310" s="6" t="e">
        <f>IF($A6310&gt;DataEnd,NA(),IFERROR(INDEX('iBoxx inputs'!C:C,MATCH($A6310,'iBoxx inputs'!$A:$A,0)),E6309))</f>
        <v>#N/A</v>
      </c>
      <c r="F6310" s="6" t="e">
        <f>IF($A6310&gt;DataEnd,NA(),IFERROR(INDEX('Bank of England inputs'!D:D,MATCH($A6310,'Bank of England inputs'!$A:$A,0),0),F6309))</f>
        <v>#N/A</v>
      </c>
      <c r="G6310" s="19"/>
      <c r="H6310" s="5">
        <f t="shared" si="571"/>
        <v>44909</v>
      </c>
      <c r="I6310" s="6" t="e">
        <f t="shared" si="572"/>
        <v>#N/A</v>
      </c>
      <c r="J6310" s="6" t="e">
        <f t="shared" si="573"/>
        <v>#N/A</v>
      </c>
      <c r="K6310" s="19">
        <f t="shared" si="574"/>
        <v>2528</v>
      </c>
      <c r="L6310" s="6" t="e">
        <f t="shared" ca="1" si="575"/>
        <v>#N/A</v>
      </c>
    </row>
    <row r="6311" spans="1:12" x14ac:dyDescent="0.2">
      <c r="A6311" s="5">
        <f>IF(AND(dateA=1,A6310&lt;DataEnd),'iBoxx inputs'!A6315,IF(AND(dateA=2,A6310&lt;DataEnd),'Bank of England inputs'!A6315,IF(dateA=3,A6310+1,IF(dateA=4,WORKDAY(A6310,1,),WORKDAY(A6310,1,holidayQ)))))</f>
        <v>44910</v>
      </c>
      <c r="B6311" s="35" t="e">
        <f>MATCH(A6311,'iBoxx inputs'!A:A,0)</f>
        <v>#N/A</v>
      </c>
      <c r="C6311" s="35" t="e">
        <f>MATCH(A6311,'Bank of England inputs'!A:A,0)</f>
        <v>#N/A</v>
      </c>
      <c r="D6311" s="6" t="e">
        <f>IF($A6311&gt;DataEnd,NA(),IFERROR(INDEX('iBoxx inputs'!B:B,MATCH($A6311,'iBoxx inputs'!$A:$A,0)),D6310))</f>
        <v>#N/A</v>
      </c>
      <c r="E6311" s="6" t="e">
        <f>IF($A6311&gt;DataEnd,NA(),IFERROR(INDEX('iBoxx inputs'!C:C,MATCH($A6311,'iBoxx inputs'!$A:$A,0)),E6310))</f>
        <v>#N/A</v>
      </c>
      <c r="F6311" s="6" t="e">
        <f>IF($A6311&gt;DataEnd,NA(),IFERROR(INDEX('Bank of England inputs'!D:D,MATCH($A6311,'Bank of England inputs'!$A:$A,0),0),F6310))</f>
        <v>#N/A</v>
      </c>
      <c r="G6311" s="19"/>
      <c r="H6311" s="5">
        <f t="shared" si="571"/>
        <v>44910</v>
      </c>
      <c r="I6311" s="6" t="e">
        <f t="shared" si="572"/>
        <v>#N/A</v>
      </c>
      <c r="J6311" s="6" t="e">
        <f t="shared" si="573"/>
        <v>#N/A</v>
      </c>
      <c r="K6311" s="19">
        <f t="shared" si="574"/>
        <v>2529</v>
      </c>
      <c r="L6311" s="6" t="e">
        <f t="shared" ca="1" si="575"/>
        <v>#N/A</v>
      </c>
    </row>
    <row r="6312" spans="1:12" x14ac:dyDescent="0.2">
      <c r="A6312" s="5">
        <f>IF(AND(dateA=1,A6311&lt;DataEnd),'iBoxx inputs'!A6316,IF(AND(dateA=2,A6311&lt;DataEnd),'Bank of England inputs'!A6316,IF(dateA=3,A6311+1,IF(dateA=4,WORKDAY(A6311,1,),WORKDAY(A6311,1,holidayQ)))))</f>
        <v>44911</v>
      </c>
      <c r="B6312" s="35" t="e">
        <f>MATCH(A6312,'iBoxx inputs'!A:A,0)</f>
        <v>#N/A</v>
      </c>
      <c r="C6312" s="35" t="e">
        <f>MATCH(A6312,'Bank of England inputs'!A:A,0)</f>
        <v>#N/A</v>
      </c>
      <c r="D6312" s="6" t="e">
        <f>IF($A6312&gt;DataEnd,NA(),IFERROR(INDEX('iBoxx inputs'!B:B,MATCH($A6312,'iBoxx inputs'!$A:$A,0)),D6311))</f>
        <v>#N/A</v>
      </c>
      <c r="E6312" s="6" t="e">
        <f>IF($A6312&gt;DataEnd,NA(),IFERROR(INDEX('iBoxx inputs'!C:C,MATCH($A6312,'iBoxx inputs'!$A:$A,0)),E6311))</f>
        <v>#N/A</v>
      </c>
      <c r="F6312" s="6" t="e">
        <f>IF($A6312&gt;DataEnd,NA(),IFERROR(INDEX('Bank of England inputs'!D:D,MATCH($A6312,'Bank of England inputs'!$A:$A,0),0),F6311))</f>
        <v>#N/A</v>
      </c>
      <c r="G6312" s="19"/>
      <c r="H6312" s="5">
        <f t="shared" si="571"/>
        <v>44911</v>
      </c>
      <c r="I6312" s="6" t="e">
        <f t="shared" si="572"/>
        <v>#N/A</v>
      </c>
      <c r="J6312" s="6" t="e">
        <f t="shared" si="573"/>
        <v>#N/A</v>
      </c>
      <c r="K6312" s="19">
        <f t="shared" si="574"/>
        <v>2530</v>
      </c>
      <c r="L6312" s="6" t="e">
        <f t="shared" ca="1" si="575"/>
        <v>#N/A</v>
      </c>
    </row>
    <row r="6313" spans="1:12" x14ac:dyDescent="0.2">
      <c r="A6313" s="5">
        <f>IF(AND(dateA=1,A6312&lt;DataEnd),'iBoxx inputs'!A6317,IF(AND(dateA=2,A6312&lt;DataEnd),'Bank of England inputs'!A6317,IF(dateA=3,A6312+1,IF(dateA=4,WORKDAY(A6312,1,),WORKDAY(A6312,1,holidayQ)))))</f>
        <v>44914</v>
      </c>
      <c r="B6313" s="35" t="e">
        <f>MATCH(A6313,'iBoxx inputs'!A:A,0)</f>
        <v>#N/A</v>
      </c>
      <c r="C6313" s="35" t="e">
        <f>MATCH(A6313,'Bank of England inputs'!A:A,0)</f>
        <v>#N/A</v>
      </c>
      <c r="D6313" s="6" t="e">
        <f>IF($A6313&gt;DataEnd,NA(),IFERROR(INDEX('iBoxx inputs'!B:B,MATCH($A6313,'iBoxx inputs'!$A:$A,0)),D6312))</f>
        <v>#N/A</v>
      </c>
      <c r="E6313" s="6" t="e">
        <f>IF($A6313&gt;DataEnd,NA(),IFERROR(INDEX('iBoxx inputs'!C:C,MATCH($A6313,'iBoxx inputs'!$A:$A,0)),E6312))</f>
        <v>#N/A</v>
      </c>
      <c r="F6313" s="6" t="e">
        <f>IF($A6313&gt;DataEnd,NA(),IFERROR(INDEX('Bank of England inputs'!D:D,MATCH($A6313,'Bank of England inputs'!$A:$A,0),0),F6312))</f>
        <v>#N/A</v>
      </c>
      <c r="G6313" s="19"/>
      <c r="H6313" s="5">
        <f t="shared" si="571"/>
        <v>44914</v>
      </c>
      <c r="I6313" s="6" t="e">
        <f t="shared" si="572"/>
        <v>#N/A</v>
      </c>
      <c r="J6313" s="6" t="e">
        <f t="shared" si="573"/>
        <v>#N/A</v>
      </c>
      <c r="K6313" s="19">
        <f t="shared" si="574"/>
        <v>2528</v>
      </c>
      <c r="L6313" s="6" t="e">
        <f t="shared" ca="1" si="575"/>
        <v>#N/A</v>
      </c>
    </row>
    <row r="6314" spans="1:12" x14ac:dyDescent="0.2">
      <c r="A6314" s="5">
        <f>IF(AND(dateA=1,A6313&lt;DataEnd),'iBoxx inputs'!A6318,IF(AND(dateA=2,A6313&lt;DataEnd),'Bank of England inputs'!A6318,IF(dateA=3,A6313+1,IF(dateA=4,WORKDAY(A6313,1,),WORKDAY(A6313,1,holidayQ)))))</f>
        <v>44915</v>
      </c>
      <c r="B6314" s="35" t="e">
        <f>MATCH(A6314,'iBoxx inputs'!A:A,0)</f>
        <v>#N/A</v>
      </c>
      <c r="C6314" s="35" t="e">
        <f>MATCH(A6314,'Bank of England inputs'!A:A,0)</f>
        <v>#N/A</v>
      </c>
      <c r="D6314" s="6" t="e">
        <f>IF($A6314&gt;DataEnd,NA(),IFERROR(INDEX('iBoxx inputs'!B:B,MATCH($A6314,'iBoxx inputs'!$A:$A,0)),D6313))</f>
        <v>#N/A</v>
      </c>
      <c r="E6314" s="6" t="e">
        <f>IF($A6314&gt;DataEnd,NA(),IFERROR(INDEX('iBoxx inputs'!C:C,MATCH($A6314,'iBoxx inputs'!$A:$A,0)),E6313))</f>
        <v>#N/A</v>
      </c>
      <c r="F6314" s="6" t="e">
        <f>IF($A6314&gt;DataEnd,NA(),IFERROR(INDEX('Bank of England inputs'!D:D,MATCH($A6314,'Bank of England inputs'!$A:$A,0),0),F6313))</f>
        <v>#N/A</v>
      </c>
      <c r="G6314" s="19"/>
      <c r="H6314" s="5">
        <f t="shared" si="571"/>
        <v>44915</v>
      </c>
      <c r="I6314" s="6" t="e">
        <f t="shared" si="572"/>
        <v>#N/A</v>
      </c>
      <c r="J6314" s="6" t="e">
        <f t="shared" si="573"/>
        <v>#N/A</v>
      </c>
      <c r="K6314" s="19">
        <f t="shared" si="574"/>
        <v>2528</v>
      </c>
      <c r="L6314" s="6" t="e">
        <f t="shared" ca="1" si="575"/>
        <v>#N/A</v>
      </c>
    </row>
    <row r="6315" spans="1:12" x14ac:dyDescent="0.2">
      <c r="A6315" s="5">
        <f>IF(AND(dateA=1,A6314&lt;DataEnd),'iBoxx inputs'!A6319,IF(AND(dateA=2,A6314&lt;DataEnd),'Bank of England inputs'!A6319,IF(dateA=3,A6314+1,IF(dateA=4,WORKDAY(A6314,1,),WORKDAY(A6314,1,holidayQ)))))</f>
        <v>44916</v>
      </c>
      <c r="B6315" s="35" t="e">
        <f>MATCH(A6315,'iBoxx inputs'!A:A,0)</f>
        <v>#N/A</v>
      </c>
      <c r="C6315" s="35" t="e">
        <f>MATCH(A6315,'Bank of England inputs'!A:A,0)</f>
        <v>#N/A</v>
      </c>
      <c r="D6315" s="6" t="e">
        <f>IF($A6315&gt;DataEnd,NA(),IFERROR(INDEX('iBoxx inputs'!B:B,MATCH($A6315,'iBoxx inputs'!$A:$A,0)),D6314))</f>
        <v>#N/A</v>
      </c>
      <c r="E6315" s="6" t="e">
        <f>IF($A6315&gt;DataEnd,NA(),IFERROR(INDEX('iBoxx inputs'!C:C,MATCH($A6315,'iBoxx inputs'!$A:$A,0)),E6314))</f>
        <v>#N/A</v>
      </c>
      <c r="F6315" s="6" t="e">
        <f>IF($A6315&gt;DataEnd,NA(),IFERROR(INDEX('Bank of England inputs'!D:D,MATCH($A6315,'Bank of England inputs'!$A:$A,0),0),F6314))</f>
        <v>#N/A</v>
      </c>
      <c r="G6315" s="19"/>
      <c r="H6315" s="5">
        <f t="shared" si="571"/>
        <v>44916</v>
      </c>
      <c r="I6315" s="6" t="e">
        <f t="shared" si="572"/>
        <v>#N/A</v>
      </c>
      <c r="J6315" s="6" t="e">
        <f t="shared" si="573"/>
        <v>#N/A</v>
      </c>
      <c r="K6315" s="19">
        <f t="shared" si="574"/>
        <v>2528</v>
      </c>
      <c r="L6315" s="6" t="e">
        <f t="shared" ca="1" si="575"/>
        <v>#N/A</v>
      </c>
    </row>
    <row r="6316" spans="1:12" x14ac:dyDescent="0.2">
      <c r="A6316" s="5">
        <f>IF(AND(dateA=1,A6315&lt;DataEnd),'iBoxx inputs'!A6320,IF(AND(dateA=2,A6315&lt;DataEnd),'Bank of England inputs'!A6320,IF(dateA=3,A6315+1,IF(dateA=4,WORKDAY(A6315,1,),WORKDAY(A6315,1,holidayQ)))))</f>
        <v>44917</v>
      </c>
      <c r="B6316" s="35" t="e">
        <f>MATCH(A6316,'iBoxx inputs'!A:A,0)</f>
        <v>#N/A</v>
      </c>
      <c r="C6316" s="35" t="e">
        <f>MATCH(A6316,'Bank of England inputs'!A:A,0)</f>
        <v>#N/A</v>
      </c>
      <c r="D6316" s="6" t="e">
        <f>IF($A6316&gt;DataEnd,NA(),IFERROR(INDEX('iBoxx inputs'!B:B,MATCH($A6316,'iBoxx inputs'!$A:$A,0)),D6315))</f>
        <v>#N/A</v>
      </c>
      <c r="E6316" s="6" t="e">
        <f>IF($A6316&gt;DataEnd,NA(),IFERROR(INDEX('iBoxx inputs'!C:C,MATCH($A6316,'iBoxx inputs'!$A:$A,0)),E6315))</f>
        <v>#N/A</v>
      </c>
      <c r="F6316" s="6" t="e">
        <f>IF($A6316&gt;DataEnd,NA(),IFERROR(INDEX('Bank of England inputs'!D:D,MATCH($A6316,'Bank of England inputs'!$A:$A,0),0),F6315))</f>
        <v>#N/A</v>
      </c>
      <c r="G6316" s="19"/>
      <c r="H6316" s="5">
        <f t="shared" si="571"/>
        <v>44917</v>
      </c>
      <c r="I6316" s="6" t="e">
        <f t="shared" si="572"/>
        <v>#N/A</v>
      </c>
      <c r="J6316" s="6" t="e">
        <f t="shared" si="573"/>
        <v>#N/A</v>
      </c>
      <c r="K6316" s="19">
        <f t="shared" si="574"/>
        <v>2529</v>
      </c>
      <c r="L6316" s="6" t="e">
        <f t="shared" ca="1" si="575"/>
        <v>#N/A</v>
      </c>
    </row>
    <row r="6317" spans="1:12" x14ac:dyDescent="0.2">
      <c r="A6317" s="5">
        <f>IF(AND(dateA=1,A6316&lt;DataEnd),'iBoxx inputs'!A6321,IF(AND(dateA=2,A6316&lt;DataEnd),'Bank of England inputs'!A6321,IF(dateA=3,A6316+1,IF(dateA=4,WORKDAY(A6316,1,),WORKDAY(A6316,1,holidayQ)))))</f>
        <v>44918</v>
      </c>
      <c r="B6317" s="35" t="e">
        <f>MATCH(A6317,'iBoxx inputs'!A:A,0)</f>
        <v>#N/A</v>
      </c>
      <c r="C6317" s="35" t="e">
        <f>MATCH(A6317,'Bank of England inputs'!A:A,0)</f>
        <v>#N/A</v>
      </c>
      <c r="D6317" s="6" t="e">
        <f>IF($A6317&gt;DataEnd,NA(),IFERROR(INDEX('iBoxx inputs'!B:B,MATCH($A6317,'iBoxx inputs'!$A:$A,0)),D6316))</f>
        <v>#N/A</v>
      </c>
      <c r="E6317" s="6" t="e">
        <f>IF($A6317&gt;DataEnd,NA(),IFERROR(INDEX('iBoxx inputs'!C:C,MATCH($A6317,'iBoxx inputs'!$A:$A,0)),E6316))</f>
        <v>#N/A</v>
      </c>
      <c r="F6317" s="6" t="e">
        <f>IF($A6317&gt;DataEnd,NA(),IFERROR(INDEX('Bank of England inputs'!D:D,MATCH($A6317,'Bank of England inputs'!$A:$A,0),0),F6316))</f>
        <v>#N/A</v>
      </c>
      <c r="G6317" s="19"/>
      <c r="H6317" s="5">
        <f t="shared" si="571"/>
        <v>44918</v>
      </c>
      <c r="I6317" s="6" t="e">
        <f t="shared" si="572"/>
        <v>#N/A</v>
      </c>
      <c r="J6317" s="6" t="e">
        <f t="shared" si="573"/>
        <v>#N/A</v>
      </c>
      <c r="K6317" s="19">
        <f t="shared" si="574"/>
        <v>2530</v>
      </c>
      <c r="L6317" s="6" t="e">
        <f t="shared" ca="1" si="575"/>
        <v>#N/A</v>
      </c>
    </row>
    <row r="6318" spans="1:12" x14ac:dyDescent="0.2">
      <c r="A6318" s="5">
        <f>IF(AND(dateA=1,A6317&lt;DataEnd),'iBoxx inputs'!A6322,IF(AND(dateA=2,A6317&lt;DataEnd),'Bank of England inputs'!A6322,IF(dateA=3,A6317+1,IF(dateA=4,WORKDAY(A6317,1,),WORKDAY(A6317,1,holidayQ)))))</f>
        <v>44923</v>
      </c>
      <c r="B6318" s="35" t="e">
        <f>MATCH(A6318,'iBoxx inputs'!A:A,0)</f>
        <v>#N/A</v>
      </c>
      <c r="C6318" s="35" t="e">
        <f>MATCH(A6318,'Bank of England inputs'!A:A,0)</f>
        <v>#N/A</v>
      </c>
      <c r="D6318" s="6" t="e">
        <f>IF($A6318&gt;DataEnd,NA(),IFERROR(INDEX('iBoxx inputs'!B:B,MATCH($A6318,'iBoxx inputs'!$A:$A,0)),D6317))</f>
        <v>#N/A</v>
      </c>
      <c r="E6318" s="6" t="e">
        <f>IF($A6318&gt;DataEnd,NA(),IFERROR(INDEX('iBoxx inputs'!C:C,MATCH($A6318,'iBoxx inputs'!$A:$A,0)),E6317))</f>
        <v>#N/A</v>
      </c>
      <c r="F6318" s="6" t="e">
        <f>IF($A6318&gt;DataEnd,NA(),IFERROR(INDEX('Bank of England inputs'!D:D,MATCH($A6318,'Bank of England inputs'!$A:$A,0),0),F6317))</f>
        <v>#N/A</v>
      </c>
      <c r="G6318" s="19"/>
      <c r="H6318" s="5">
        <f t="shared" si="571"/>
        <v>44923</v>
      </c>
      <c r="I6318" s="6" t="e">
        <f t="shared" si="572"/>
        <v>#N/A</v>
      </c>
      <c r="J6318" s="6" t="e">
        <f t="shared" si="573"/>
        <v>#N/A</v>
      </c>
      <c r="K6318" s="19">
        <f t="shared" si="574"/>
        <v>2528</v>
      </c>
      <c r="L6318" s="6" t="e">
        <f t="shared" ca="1" si="575"/>
        <v>#N/A</v>
      </c>
    </row>
    <row r="6319" spans="1:12" x14ac:dyDescent="0.2">
      <c r="A6319" s="5">
        <f>IF(AND(dateA=1,A6318&lt;DataEnd),'iBoxx inputs'!A6323,IF(AND(dateA=2,A6318&lt;DataEnd),'Bank of England inputs'!A6323,IF(dateA=3,A6318+1,IF(dateA=4,WORKDAY(A6318,1,),WORKDAY(A6318,1,holidayQ)))))</f>
        <v>44924</v>
      </c>
      <c r="B6319" s="35" t="e">
        <f>MATCH(A6319,'iBoxx inputs'!A:A,0)</f>
        <v>#N/A</v>
      </c>
      <c r="C6319" s="35" t="e">
        <f>MATCH(A6319,'Bank of England inputs'!A:A,0)</f>
        <v>#N/A</v>
      </c>
      <c r="D6319" s="6" t="e">
        <f>IF($A6319&gt;DataEnd,NA(),IFERROR(INDEX('iBoxx inputs'!B:B,MATCH($A6319,'iBoxx inputs'!$A:$A,0)),D6318))</f>
        <v>#N/A</v>
      </c>
      <c r="E6319" s="6" t="e">
        <f>IF($A6319&gt;DataEnd,NA(),IFERROR(INDEX('iBoxx inputs'!C:C,MATCH($A6319,'iBoxx inputs'!$A:$A,0)),E6318))</f>
        <v>#N/A</v>
      </c>
      <c r="F6319" s="6" t="e">
        <f>IF($A6319&gt;DataEnd,NA(),IFERROR(INDEX('Bank of England inputs'!D:D,MATCH($A6319,'Bank of England inputs'!$A:$A,0),0),F6318))</f>
        <v>#N/A</v>
      </c>
      <c r="G6319" s="19"/>
      <c r="H6319" s="5">
        <f t="shared" si="571"/>
        <v>44924</v>
      </c>
      <c r="I6319" s="6" t="e">
        <f t="shared" si="572"/>
        <v>#N/A</v>
      </c>
      <c r="J6319" s="6" t="e">
        <f t="shared" si="573"/>
        <v>#N/A</v>
      </c>
      <c r="K6319" s="19">
        <f t="shared" si="574"/>
        <v>2529</v>
      </c>
      <c r="L6319" s="6" t="e">
        <f t="shared" ca="1" si="575"/>
        <v>#N/A</v>
      </c>
    </row>
    <row r="6320" spans="1:12" x14ac:dyDescent="0.2">
      <c r="A6320" s="5">
        <f>IF(AND(dateA=1,A6319&lt;DataEnd),'iBoxx inputs'!A6324,IF(AND(dateA=2,A6319&lt;DataEnd),'Bank of England inputs'!A6324,IF(dateA=3,A6319+1,IF(dateA=4,WORKDAY(A6319,1,),WORKDAY(A6319,1,holidayQ)))))</f>
        <v>44925</v>
      </c>
      <c r="B6320" s="35" t="e">
        <f>MATCH(A6320,'iBoxx inputs'!A:A,0)</f>
        <v>#N/A</v>
      </c>
      <c r="C6320" s="35" t="e">
        <f>MATCH(A6320,'Bank of England inputs'!A:A,0)</f>
        <v>#N/A</v>
      </c>
      <c r="D6320" s="6" t="e">
        <f>IF($A6320&gt;DataEnd,NA(),IFERROR(INDEX('iBoxx inputs'!B:B,MATCH($A6320,'iBoxx inputs'!$A:$A,0)),D6319))</f>
        <v>#N/A</v>
      </c>
      <c r="E6320" s="6" t="e">
        <f>IF($A6320&gt;DataEnd,NA(),IFERROR(INDEX('iBoxx inputs'!C:C,MATCH($A6320,'iBoxx inputs'!$A:$A,0)),E6319))</f>
        <v>#N/A</v>
      </c>
      <c r="F6320" s="6" t="e">
        <f>IF($A6320&gt;DataEnd,NA(),IFERROR(INDEX('Bank of England inputs'!D:D,MATCH($A6320,'Bank of England inputs'!$A:$A,0),0),F6319))</f>
        <v>#N/A</v>
      </c>
      <c r="G6320" s="19"/>
      <c r="H6320" s="5">
        <f t="shared" si="571"/>
        <v>44925</v>
      </c>
      <c r="I6320" s="6" t="e">
        <f t="shared" si="572"/>
        <v>#N/A</v>
      </c>
      <c r="J6320" s="6" t="e">
        <f t="shared" si="573"/>
        <v>#N/A</v>
      </c>
      <c r="K6320" s="19">
        <f t="shared" si="574"/>
        <v>2530</v>
      </c>
      <c r="L6320" s="6" t="e">
        <f t="shared" ca="1" si="575"/>
        <v>#N/A</v>
      </c>
    </row>
    <row r="6321" spans="1:12" x14ac:dyDescent="0.2">
      <c r="A6321" s="5">
        <f>IF(AND(dateA=1,A6320&lt;DataEnd),'iBoxx inputs'!A6325,IF(AND(dateA=2,A6320&lt;DataEnd),'Bank of England inputs'!A6325,IF(dateA=3,A6320+1,IF(dateA=4,WORKDAY(A6320,1,),WORKDAY(A6320,1,holidayQ)))))</f>
        <v>44929</v>
      </c>
      <c r="B6321" s="35" t="e">
        <f>MATCH(A6321,'iBoxx inputs'!A:A,0)</f>
        <v>#N/A</v>
      </c>
      <c r="C6321" s="35" t="e">
        <f>MATCH(A6321,'Bank of England inputs'!A:A,0)</f>
        <v>#N/A</v>
      </c>
      <c r="D6321" s="6" t="e">
        <f>IF($A6321&gt;DataEnd,NA(),IFERROR(INDEX('iBoxx inputs'!B:B,MATCH($A6321,'iBoxx inputs'!$A:$A,0)),D6320))</f>
        <v>#N/A</v>
      </c>
      <c r="E6321" s="6" t="e">
        <f>IF($A6321&gt;DataEnd,NA(),IFERROR(INDEX('iBoxx inputs'!C:C,MATCH($A6321,'iBoxx inputs'!$A:$A,0)),E6320))</f>
        <v>#N/A</v>
      </c>
      <c r="F6321" s="6" t="e">
        <f>IF($A6321&gt;DataEnd,NA(),IFERROR(INDEX('Bank of England inputs'!D:D,MATCH($A6321,'Bank of England inputs'!$A:$A,0),0),F6320))</f>
        <v>#N/A</v>
      </c>
      <c r="G6321" s="19"/>
      <c r="H6321" s="5">
        <f t="shared" si="571"/>
        <v>44929</v>
      </c>
      <c r="I6321" s="6" t="e">
        <f t="shared" si="572"/>
        <v>#N/A</v>
      </c>
      <c r="J6321" s="6" t="e">
        <f t="shared" si="573"/>
        <v>#N/A</v>
      </c>
      <c r="K6321" s="19">
        <f t="shared" si="574"/>
        <v>2528</v>
      </c>
      <c r="L6321" s="6" t="e">
        <f t="shared" ca="1" si="575"/>
        <v>#N/A</v>
      </c>
    </row>
    <row r="6322" spans="1:12" x14ac:dyDescent="0.2">
      <c r="A6322" s="5">
        <f>IF(AND(dateA=1,A6321&lt;DataEnd),'iBoxx inputs'!A6326,IF(AND(dateA=2,A6321&lt;DataEnd),'Bank of England inputs'!A6326,IF(dateA=3,A6321+1,IF(dateA=4,WORKDAY(A6321,1,),WORKDAY(A6321,1,holidayQ)))))</f>
        <v>44930</v>
      </c>
      <c r="B6322" s="35" t="e">
        <f>MATCH(A6322,'iBoxx inputs'!A:A,0)</f>
        <v>#N/A</v>
      </c>
      <c r="C6322" s="35" t="e">
        <f>MATCH(A6322,'Bank of England inputs'!A:A,0)</f>
        <v>#N/A</v>
      </c>
      <c r="D6322" s="6" t="e">
        <f>IF($A6322&gt;DataEnd,NA(),IFERROR(INDEX('iBoxx inputs'!B:B,MATCH($A6322,'iBoxx inputs'!$A:$A,0)),D6321))</f>
        <v>#N/A</v>
      </c>
      <c r="E6322" s="6" t="e">
        <f>IF($A6322&gt;DataEnd,NA(),IFERROR(INDEX('iBoxx inputs'!C:C,MATCH($A6322,'iBoxx inputs'!$A:$A,0)),E6321))</f>
        <v>#N/A</v>
      </c>
      <c r="F6322" s="6" t="e">
        <f>IF($A6322&gt;DataEnd,NA(),IFERROR(INDEX('Bank of England inputs'!D:D,MATCH($A6322,'Bank of England inputs'!$A:$A,0),0),F6321))</f>
        <v>#N/A</v>
      </c>
      <c r="G6322" s="19"/>
      <c r="H6322" s="5">
        <f t="shared" si="571"/>
        <v>44930</v>
      </c>
      <c r="I6322" s="6" t="e">
        <f t="shared" si="572"/>
        <v>#N/A</v>
      </c>
      <c r="J6322" s="6" t="e">
        <f t="shared" si="573"/>
        <v>#N/A</v>
      </c>
      <c r="K6322" s="19">
        <f t="shared" si="574"/>
        <v>2528</v>
      </c>
      <c r="L6322" s="6" t="e">
        <f t="shared" ca="1" si="575"/>
        <v>#N/A</v>
      </c>
    </row>
    <row r="6323" spans="1:12" x14ac:dyDescent="0.2">
      <c r="A6323" s="5">
        <f>IF(AND(dateA=1,A6322&lt;DataEnd),'iBoxx inputs'!A6327,IF(AND(dateA=2,A6322&lt;DataEnd),'Bank of England inputs'!A6327,IF(dateA=3,A6322+1,IF(dateA=4,WORKDAY(A6322,1,),WORKDAY(A6322,1,holidayQ)))))</f>
        <v>44931</v>
      </c>
      <c r="B6323" s="35" t="e">
        <f>MATCH(A6323,'iBoxx inputs'!A:A,0)</f>
        <v>#N/A</v>
      </c>
      <c r="C6323" s="35" t="e">
        <f>MATCH(A6323,'Bank of England inputs'!A:A,0)</f>
        <v>#N/A</v>
      </c>
      <c r="D6323" s="6" t="e">
        <f>IF($A6323&gt;DataEnd,NA(),IFERROR(INDEX('iBoxx inputs'!B:B,MATCH($A6323,'iBoxx inputs'!$A:$A,0)),D6322))</f>
        <v>#N/A</v>
      </c>
      <c r="E6323" s="6" t="e">
        <f>IF($A6323&gt;DataEnd,NA(),IFERROR(INDEX('iBoxx inputs'!C:C,MATCH($A6323,'iBoxx inputs'!$A:$A,0)),E6322))</f>
        <v>#N/A</v>
      </c>
      <c r="F6323" s="6" t="e">
        <f>IF($A6323&gt;DataEnd,NA(),IFERROR(INDEX('Bank of England inputs'!D:D,MATCH($A6323,'Bank of England inputs'!$A:$A,0),0),F6322))</f>
        <v>#N/A</v>
      </c>
      <c r="G6323" s="19"/>
      <c r="H6323" s="5">
        <f t="shared" si="571"/>
        <v>44931</v>
      </c>
      <c r="I6323" s="6" t="e">
        <f t="shared" si="572"/>
        <v>#N/A</v>
      </c>
      <c r="J6323" s="6" t="e">
        <f t="shared" si="573"/>
        <v>#N/A</v>
      </c>
      <c r="K6323" s="19">
        <f t="shared" si="574"/>
        <v>2529</v>
      </c>
      <c r="L6323" s="6" t="e">
        <f t="shared" ca="1" si="575"/>
        <v>#N/A</v>
      </c>
    </row>
    <row r="6324" spans="1:12" x14ac:dyDescent="0.2">
      <c r="A6324" s="5">
        <f>IF(AND(dateA=1,A6323&lt;DataEnd),'iBoxx inputs'!A6328,IF(AND(dateA=2,A6323&lt;DataEnd),'Bank of England inputs'!A6328,IF(dateA=3,A6323+1,IF(dateA=4,WORKDAY(A6323,1,),WORKDAY(A6323,1,holidayQ)))))</f>
        <v>44932</v>
      </c>
      <c r="B6324" s="35" t="e">
        <f>MATCH(A6324,'iBoxx inputs'!A:A,0)</f>
        <v>#N/A</v>
      </c>
      <c r="C6324" s="35" t="e">
        <f>MATCH(A6324,'Bank of England inputs'!A:A,0)</f>
        <v>#N/A</v>
      </c>
      <c r="D6324" s="6" t="e">
        <f>IF($A6324&gt;DataEnd,NA(),IFERROR(INDEX('iBoxx inputs'!B:B,MATCH($A6324,'iBoxx inputs'!$A:$A,0)),D6323))</f>
        <v>#N/A</v>
      </c>
      <c r="E6324" s="6" t="e">
        <f>IF($A6324&gt;DataEnd,NA(),IFERROR(INDEX('iBoxx inputs'!C:C,MATCH($A6324,'iBoxx inputs'!$A:$A,0)),E6323))</f>
        <v>#N/A</v>
      </c>
      <c r="F6324" s="6" t="e">
        <f>IF($A6324&gt;DataEnd,NA(),IFERROR(INDEX('Bank of England inputs'!D:D,MATCH($A6324,'Bank of England inputs'!$A:$A,0),0),F6323))</f>
        <v>#N/A</v>
      </c>
      <c r="G6324" s="19"/>
      <c r="H6324" s="5">
        <f t="shared" si="571"/>
        <v>44932</v>
      </c>
      <c r="I6324" s="6" t="e">
        <f t="shared" si="572"/>
        <v>#N/A</v>
      </c>
      <c r="J6324" s="6" t="e">
        <f t="shared" si="573"/>
        <v>#N/A</v>
      </c>
      <c r="K6324" s="19">
        <f t="shared" si="574"/>
        <v>2530</v>
      </c>
      <c r="L6324" s="6" t="e">
        <f t="shared" ca="1" si="575"/>
        <v>#N/A</v>
      </c>
    </row>
    <row r="6325" spans="1:12" x14ac:dyDescent="0.2">
      <c r="A6325" s="5">
        <f>IF(AND(dateA=1,A6324&lt;DataEnd),'iBoxx inputs'!A6329,IF(AND(dateA=2,A6324&lt;DataEnd),'Bank of England inputs'!A6329,IF(dateA=3,A6324+1,IF(dateA=4,WORKDAY(A6324,1,),WORKDAY(A6324,1,holidayQ)))))</f>
        <v>44935</v>
      </c>
      <c r="B6325" s="35" t="e">
        <f>MATCH(A6325,'iBoxx inputs'!A:A,0)</f>
        <v>#N/A</v>
      </c>
      <c r="C6325" s="35" t="e">
        <f>MATCH(A6325,'Bank of England inputs'!A:A,0)</f>
        <v>#N/A</v>
      </c>
      <c r="D6325" s="6" t="e">
        <f>IF($A6325&gt;DataEnd,NA(),IFERROR(INDEX('iBoxx inputs'!B:B,MATCH($A6325,'iBoxx inputs'!$A:$A,0)),D6324))</f>
        <v>#N/A</v>
      </c>
      <c r="E6325" s="6" t="e">
        <f>IF($A6325&gt;DataEnd,NA(),IFERROR(INDEX('iBoxx inputs'!C:C,MATCH($A6325,'iBoxx inputs'!$A:$A,0)),E6324))</f>
        <v>#N/A</v>
      </c>
      <c r="F6325" s="6" t="e">
        <f>IF($A6325&gt;DataEnd,NA(),IFERROR(INDEX('Bank of England inputs'!D:D,MATCH($A6325,'Bank of England inputs'!$A:$A,0),0),F6324))</f>
        <v>#N/A</v>
      </c>
      <c r="G6325" s="19"/>
      <c r="H6325" s="5">
        <f t="shared" si="571"/>
        <v>44935</v>
      </c>
      <c r="I6325" s="6" t="e">
        <f t="shared" si="572"/>
        <v>#N/A</v>
      </c>
      <c r="J6325" s="6" t="e">
        <f t="shared" si="573"/>
        <v>#N/A</v>
      </c>
      <c r="K6325" s="19">
        <f t="shared" si="574"/>
        <v>2528</v>
      </c>
      <c r="L6325" s="6" t="e">
        <f t="shared" ca="1" si="575"/>
        <v>#N/A</v>
      </c>
    </row>
    <row r="6326" spans="1:12" x14ac:dyDescent="0.2">
      <c r="A6326" s="5">
        <f>IF(AND(dateA=1,A6325&lt;DataEnd),'iBoxx inputs'!A6330,IF(AND(dateA=2,A6325&lt;DataEnd),'Bank of England inputs'!A6330,IF(dateA=3,A6325+1,IF(dateA=4,WORKDAY(A6325,1,),WORKDAY(A6325,1,holidayQ)))))</f>
        <v>44936</v>
      </c>
      <c r="B6326" s="35" t="e">
        <f>MATCH(A6326,'iBoxx inputs'!A:A,0)</f>
        <v>#N/A</v>
      </c>
      <c r="C6326" s="35" t="e">
        <f>MATCH(A6326,'Bank of England inputs'!A:A,0)</f>
        <v>#N/A</v>
      </c>
      <c r="D6326" s="6" t="e">
        <f>IF($A6326&gt;DataEnd,NA(),IFERROR(INDEX('iBoxx inputs'!B:B,MATCH($A6326,'iBoxx inputs'!$A:$A,0)),D6325))</f>
        <v>#N/A</v>
      </c>
      <c r="E6326" s="6" t="e">
        <f>IF($A6326&gt;DataEnd,NA(),IFERROR(INDEX('iBoxx inputs'!C:C,MATCH($A6326,'iBoxx inputs'!$A:$A,0)),E6325))</f>
        <v>#N/A</v>
      </c>
      <c r="F6326" s="6" t="e">
        <f>IF($A6326&gt;DataEnd,NA(),IFERROR(INDEX('Bank of England inputs'!D:D,MATCH($A6326,'Bank of England inputs'!$A:$A,0),0),F6325))</f>
        <v>#N/A</v>
      </c>
      <c r="G6326" s="19"/>
      <c r="H6326" s="5">
        <f t="shared" si="571"/>
        <v>44936</v>
      </c>
      <c r="I6326" s="6" t="e">
        <f t="shared" si="572"/>
        <v>#N/A</v>
      </c>
      <c r="J6326" s="6" t="e">
        <f t="shared" si="573"/>
        <v>#N/A</v>
      </c>
      <c r="K6326" s="19">
        <f t="shared" si="574"/>
        <v>2528</v>
      </c>
      <c r="L6326" s="6" t="e">
        <f t="shared" ca="1" si="575"/>
        <v>#N/A</v>
      </c>
    </row>
    <row r="6327" spans="1:12" x14ac:dyDescent="0.2">
      <c r="A6327" s="5">
        <f>IF(AND(dateA=1,A6326&lt;DataEnd),'iBoxx inputs'!A6331,IF(AND(dateA=2,A6326&lt;DataEnd),'Bank of England inputs'!A6331,IF(dateA=3,A6326+1,IF(dateA=4,WORKDAY(A6326,1,),WORKDAY(A6326,1,holidayQ)))))</f>
        <v>44937</v>
      </c>
      <c r="B6327" s="35" t="e">
        <f>MATCH(A6327,'iBoxx inputs'!A:A,0)</f>
        <v>#N/A</v>
      </c>
      <c r="C6327" s="35" t="e">
        <f>MATCH(A6327,'Bank of England inputs'!A:A,0)</f>
        <v>#N/A</v>
      </c>
      <c r="D6327" s="6" t="e">
        <f>IF($A6327&gt;DataEnd,NA(),IFERROR(INDEX('iBoxx inputs'!B:B,MATCH($A6327,'iBoxx inputs'!$A:$A,0)),D6326))</f>
        <v>#N/A</v>
      </c>
      <c r="E6327" s="6" t="e">
        <f>IF($A6327&gt;DataEnd,NA(),IFERROR(INDEX('iBoxx inputs'!C:C,MATCH($A6327,'iBoxx inputs'!$A:$A,0)),E6326))</f>
        <v>#N/A</v>
      </c>
      <c r="F6327" s="6" t="e">
        <f>IF($A6327&gt;DataEnd,NA(),IFERROR(INDEX('Bank of England inputs'!D:D,MATCH($A6327,'Bank of England inputs'!$A:$A,0),0),F6326))</f>
        <v>#N/A</v>
      </c>
      <c r="G6327" s="19"/>
      <c r="H6327" s="5">
        <f t="shared" si="571"/>
        <v>44937</v>
      </c>
      <c r="I6327" s="6" t="e">
        <f t="shared" si="572"/>
        <v>#N/A</v>
      </c>
      <c r="J6327" s="6" t="e">
        <f t="shared" si="573"/>
        <v>#N/A</v>
      </c>
      <c r="K6327" s="19">
        <f t="shared" si="574"/>
        <v>2528</v>
      </c>
      <c r="L6327" s="6" t="e">
        <f t="shared" ca="1" si="575"/>
        <v>#N/A</v>
      </c>
    </row>
    <row r="6328" spans="1:12" x14ac:dyDescent="0.2">
      <c r="A6328" s="5">
        <f>IF(AND(dateA=1,A6327&lt;DataEnd),'iBoxx inputs'!A6332,IF(AND(dateA=2,A6327&lt;DataEnd),'Bank of England inputs'!A6332,IF(dateA=3,A6327+1,IF(dateA=4,WORKDAY(A6327,1,),WORKDAY(A6327,1,holidayQ)))))</f>
        <v>44938</v>
      </c>
      <c r="B6328" s="35" t="e">
        <f>MATCH(A6328,'iBoxx inputs'!A:A,0)</f>
        <v>#N/A</v>
      </c>
      <c r="C6328" s="35" t="e">
        <f>MATCH(A6328,'Bank of England inputs'!A:A,0)</f>
        <v>#N/A</v>
      </c>
      <c r="D6328" s="6" t="e">
        <f>IF($A6328&gt;DataEnd,NA(),IFERROR(INDEX('iBoxx inputs'!B:B,MATCH($A6328,'iBoxx inputs'!$A:$A,0)),D6327))</f>
        <v>#N/A</v>
      </c>
      <c r="E6328" s="6" t="e">
        <f>IF($A6328&gt;DataEnd,NA(),IFERROR(INDEX('iBoxx inputs'!C:C,MATCH($A6328,'iBoxx inputs'!$A:$A,0)),E6327))</f>
        <v>#N/A</v>
      </c>
      <c r="F6328" s="6" t="e">
        <f>IF($A6328&gt;DataEnd,NA(),IFERROR(INDEX('Bank of England inputs'!D:D,MATCH($A6328,'Bank of England inputs'!$A:$A,0),0),F6327))</f>
        <v>#N/A</v>
      </c>
      <c r="G6328" s="19"/>
      <c r="H6328" s="5">
        <f t="shared" si="571"/>
        <v>44938</v>
      </c>
      <c r="I6328" s="6" t="e">
        <f t="shared" si="572"/>
        <v>#N/A</v>
      </c>
      <c r="J6328" s="6" t="e">
        <f t="shared" si="573"/>
        <v>#N/A</v>
      </c>
      <c r="K6328" s="19">
        <f t="shared" si="574"/>
        <v>2529</v>
      </c>
      <c r="L6328" s="6" t="e">
        <f t="shared" ca="1" si="575"/>
        <v>#N/A</v>
      </c>
    </row>
    <row r="6329" spans="1:12" x14ac:dyDescent="0.2">
      <c r="A6329" s="5">
        <f>IF(AND(dateA=1,A6328&lt;DataEnd),'iBoxx inputs'!A6333,IF(AND(dateA=2,A6328&lt;DataEnd),'Bank of England inputs'!A6333,IF(dateA=3,A6328+1,IF(dateA=4,WORKDAY(A6328,1,),WORKDAY(A6328,1,holidayQ)))))</f>
        <v>44939</v>
      </c>
      <c r="B6329" s="35" t="e">
        <f>MATCH(A6329,'iBoxx inputs'!A:A,0)</f>
        <v>#N/A</v>
      </c>
      <c r="C6329" s="35" t="e">
        <f>MATCH(A6329,'Bank of England inputs'!A:A,0)</f>
        <v>#N/A</v>
      </c>
      <c r="D6329" s="6" t="e">
        <f>IF($A6329&gt;DataEnd,NA(),IFERROR(INDEX('iBoxx inputs'!B:B,MATCH($A6329,'iBoxx inputs'!$A:$A,0)),D6328))</f>
        <v>#N/A</v>
      </c>
      <c r="E6329" s="6" t="e">
        <f>IF($A6329&gt;DataEnd,NA(),IFERROR(INDEX('iBoxx inputs'!C:C,MATCH($A6329,'iBoxx inputs'!$A:$A,0)),E6328))</f>
        <v>#N/A</v>
      </c>
      <c r="F6329" s="6" t="e">
        <f>IF($A6329&gt;DataEnd,NA(),IFERROR(INDEX('Bank of England inputs'!D:D,MATCH($A6329,'Bank of England inputs'!$A:$A,0),0),F6328))</f>
        <v>#N/A</v>
      </c>
      <c r="G6329" s="19"/>
      <c r="H6329" s="5">
        <f t="shared" si="571"/>
        <v>44939</v>
      </c>
      <c r="I6329" s="6" t="e">
        <f t="shared" si="572"/>
        <v>#N/A</v>
      </c>
      <c r="J6329" s="6" t="e">
        <f t="shared" si="573"/>
        <v>#N/A</v>
      </c>
      <c r="K6329" s="19">
        <f t="shared" si="574"/>
        <v>2530</v>
      </c>
      <c r="L6329" s="6" t="e">
        <f t="shared" ca="1" si="575"/>
        <v>#N/A</v>
      </c>
    </row>
    <row r="6330" spans="1:12" x14ac:dyDescent="0.2">
      <c r="A6330" s="5">
        <f>IF(AND(dateA=1,A6329&lt;DataEnd),'iBoxx inputs'!A6334,IF(AND(dateA=2,A6329&lt;DataEnd),'Bank of England inputs'!A6334,IF(dateA=3,A6329+1,IF(dateA=4,WORKDAY(A6329,1,),WORKDAY(A6329,1,holidayQ)))))</f>
        <v>44942</v>
      </c>
      <c r="B6330" s="35" t="e">
        <f>MATCH(A6330,'iBoxx inputs'!A:A,0)</f>
        <v>#N/A</v>
      </c>
      <c r="C6330" s="35" t="e">
        <f>MATCH(A6330,'Bank of England inputs'!A:A,0)</f>
        <v>#N/A</v>
      </c>
      <c r="D6330" s="6" t="e">
        <f>IF($A6330&gt;DataEnd,NA(),IFERROR(INDEX('iBoxx inputs'!B:B,MATCH($A6330,'iBoxx inputs'!$A:$A,0)),D6329))</f>
        <v>#N/A</v>
      </c>
      <c r="E6330" s="6" t="e">
        <f>IF($A6330&gt;DataEnd,NA(),IFERROR(INDEX('iBoxx inputs'!C:C,MATCH($A6330,'iBoxx inputs'!$A:$A,0)),E6329))</f>
        <v>#N/A</v>
      </c>
      <c r="F6330" s="6" t="e">
        <f>IF($A6330&gt;DataEnd,NA(),IFERROR(INDEX('Bank of England inputs'!D:D,MATCH($A6330,'Bank of England inputs'!$A:$A,0),0),F6329))</f>
        <v>#N/A</v>
      </c>
      <c r="G6330" s="19"/>
      <c r="H6330" s="5">
        <f t="shared" si="571"/>
        <v>44942</v>
      </c>
      <c r="I6330" s="6" t="e">
        <f t="shared" si="572"/>
        <v>#N/A</v>
      </c>
      <c r="J6330" s="6" t="e">
        <f t="shared" si="573"/>
        <v>#N/A</v>
      </c>
      <c r="K6330" s="19">
        <f t="shared" si="574"/>
        <v>2528</v>
      </c>
      <c r="L6330" s="6" t="e">
        <f t="shared" ca="1" si="575"/>
        <v>#N/A</v>
      </c>
    </row>
    <row r="6331" spans="1:12" x14ac:dyDescent="0.2">
      <c r="A6331" s="5">
        <f>IF(AND(dateA=1,A6330&lt;DataEnd),'iBoxx inputs'!A6335,IF(AND(dateA=2,A6330&lt;DataEnd),'Bank of England inputs'!A6335,IF(dateA=3,A6330+1,IF(dateA=4,WORKDAY(A6330,1,),WORKDAY(A6330,1,holidayQ)))))</f>
        <v>44943</v>
      </c>
      <c r="B6331" s="35" t="e">
        <f>MATCH(A6331,'iBoxx inputs'!A:A,0)</f>
        <v>#N/A</v>
      </c>
      <c r="C6331" s="35" t="e">
        <f>MATCH(A6331,'Bank of England inputs'!A:A,0)</f>
        <v>#N/A</v>
      </c>
      <c r="D6331" s="6" t="e">
        <f>IF($A6331&gt;DataEnd,NA(),IFERROR(INDEX('iBoxx inputs'!B:B,MATCH($A6331,'iBoxx inputs'!$A:$A,0)),D6330))</f>
        <v>#N/A</v>
      </c>
      <c r="E6331" s="6" t="e">
        <f>IF($A6331&gt;DataEnd,NA(),IFERROR(INDEX('iBoxx inputs'!C:C,MATCH($A6331,'iBoxx inputs'!$A:$A,0)),E6330))</f>
        <v>#N/A</v>
      </c>
      <c r="F6331" s="6" t="e">
        <f>IF($A6331&gt;DataEnd,NA(),IFERROR(INDEX('Bank of England inputs'!D:D,MATCH($A6331,'Bank of England inputs'!$A:$A,0),0),F6330))</f>
        <v>#N/A</v>
      </c>
      <c r="G6331" s="19"/>
      <c r="H6331" s="5">
        <f t="shared" si="571"/>
        <v>44943</v>
      </c>
      <c r="I6331" s="6" t="e">
        <f t="shared" si="572"/>
        <v>#N/A</v>
      </c>
      <c r="J6331" s="6" t="e">
        <f t="shared" si="573"/>
        <v>#N/A</v>
      </c>
      <c r="K6331" s="19">
        <f t="shared" si="574"/>
        <v>2528</v>
      </c>
      <c r="L6331" s="6" t="e">
        <f t="shared" ca="1" si="575"/>
        <v>#N/A</v>
      </c>
    </row>
    <row r="6332" spans="1:12" x14ac:dyDescent="0.2">
      <c r="A6332" s="5">
        <f>IF(AND(dateA=1,A6331&lt;DataEnd),'iBoxx inputs'!A6336,IF(AND(dateA=2,A6331&lt;DataEnd),'Bank of England inputs'!A6336,IF(dateA=3,A6331+1,IF(dateA=4,WORKDAY(A6331,1,),WORKDAY(A6331,1,holidayQ)))))</f>
        <v>44944</v>
      </c>
      <c r="B6332" s="35" t="e">
        <f>MATCH(A6332,'iBoxx inputs'!A:A,0)</f>
        <v>#N/A</v>
      </c>
      <c r="C6332" s="35" t="e">
        <f>MATCH(A6332,'Bank of England inputs'!A:A,0)</f>
        <v>#N/A</v>
      </c>
      <c r="D6332" s="6" t="e">
        <f>IF($A6332&gt;DataEnd,NA(),IFERROR(INDEX('iBoxx inputs'!B:B,MATCH($A6332,'iBoxx inputs'!$A:$A,0)),D6331))</f>
        <v>#N/A</v>
      </c>
      <c r="E6332" s="6" t="e">
        <f>IF($A6332&gt;DataEnd,NA(),IFERROR(INDEX('iBoxx inputs'!C:C,MATCH($A6332,'iBoxx inputs'!$A:$A,0)),E6331))</f>
        <v>#N/A</v>
      </c>
      <c r="F6332" s="6" t="e">
        <f>IF($A6332&gt;DataEnd,NA(),IFERROR(INDEX('Bank of England inputs'!D:D,MATCH($A6332,'Bank of England inputs'!$A:$A,0),0),F6331))</f>
        <v>#N/A</v>
      </c>
      <c r="G6332" s="19"/>
      <c r="H6332" s="5">
        <f t="shared" si="571"/>
        <v>44944</v>
      </c>
      <c r="I6332" s="6" t="e">
        <f t="shared" si="572"/>
        <v>#N/A</v>
      </c>
      <c r="J6332" s="6" t="e">
        <f t="shared" si="573"/>
        <v>#N/A</v>
      </c>
      <c r="K6332" s="19">
        <f t="shared" si="574"/>
        <v>2528</v>
      </c>
      <c r="L6332" s="6" t="e">
        <f t="shared" ca="1" si="575"/>
        <v>#N/A</v>
      </c>
    </row>
    <row r="6333" spans="1:12" x14ac:dyDescent="0.2">
      <c r="A6333" s="5">
        <f>IF(AND(dateA=1,A6332&lt;DataEnd),'iBoxx inputs'!A6337,IF(AND(dateA=2,A6332&lt;DataEnd),'Bank of England inputs'!A6337,IF(dateA=3,A6332+1,IF(dateA=4,WORKDAY(A6332,1,),WORKDAY(A6332,1,holidayQ)))))</f>
        <v>44945</v>
      </c>
      <c r="B6333" s="35" t="e">
        <f>MATCH(A6333,'iBoxx inputs'!A:A,0)</f>
        <v>#N/A</v>
      </c>
      <c r="C6333" s="35" t="e">
        <f>MATCH(A6333,'Bank of England inputs'!A:A,0)</f>
        <v>#N/A</v>
      </c>
      <c r="D6333" s="6" t="e">
        <f>IF($A6333&gt;DataEnd,NA(),IFERROR(INDEX('iBoxx inputs'!B:B,MATCH($A6333,'iBoxx inputs'!$A:$A,0)),D6332))</f>
        <v>#N/A</v>
      </c>
      <c r="E6333" s="6" t="e">
        <f>IF($A6333&gt;DataEnd,NA(),IFERROR(INDEX('iBoxx inputs'!C:C,MATCH($A6333,'iBoxx inputs'!$A:$A,0)),E6332))</f>
        <v>#N/A</v>
      </c>
      <c r="F6333" s="6" t="e">
        <f>IF($A6333&gt;DataEnd,NA(),IFERROR(INDEX('Bank of England inputs'!D:D,MATCH($A6333,'Bank of England inputs'!$A:$A,0),0),F6332))</f>
        <v>#N/A</v>
      </c>
      <c r="G6333" s="19"/>
      <c r="H6333" s="5">
        <f t="shared" si="571"/>
        <v>44945</v>
      </c>
      <c r="I6333" s="6" t="e">
        <f t="shared" si="572"/>
        <v>#N/A</v>
      </c>
      <c r="J6333" s="6" t="e">
        <f t="shared" si="573"/>
        <v>#N/A</v>
      </c>
      <c r="K6333" s="19">
        <f t="shared" si="574"/>
        <v>2529</v>
      </c>
      <c r="L6333" s="6" t="e">
        <f t="shared" ca="1" si="575"/>
        <v>#N/A</v>
      </c>
    </row>
    <row r="6334" spans="1:12" x14ac:dyDescent="0.2">
      <c r="A6334" s="5">
        <f>IF(AND(dateA=1,A6333&lt;DataEnd),'iBoxx inputs'!A6338,IF(AND(dateA=2,A6333&lt;DataEnd),'Bank of England inputs'!A6338,IF(dateA=3,A6333+1,IF(dateA=4,WORKDAY(A6333,1,),WORKDAY(A6333,1,holidayQ)))))</f>
        <v>44946</v>
      </c>
      <c r="B6334" s="35" t="e">
        <f>MATCH(A6334,'iBoxx inputs'!A:A,0)</f>
        <v>#N/A</v>
      </c>
      <c r="C6334" s="35" t="e">
        <f>MATCH(A6334,'Bank of England inputs'!A:A,0)</f>
        <v>#N/A</v>
      </c>
      <c r="D6334" s="6" t="e">
        <f>IF($A6334&gt;DataEnd,NA(),IFERROR(INDEX('iBoxx inputs'!B:B,MATCH($A6334,'iBoxx inputs'!$A:$A,0)),D6333))</f>
        <v>#N/A</v>
      </c>
      <c r="E6334" s="6" t="e">
        <f>IF($A6334&gt;DataEnd,NA(),IFERROR(INDEX('iBoxx inputs'!C:C,MATCH($A6334,'iBoxx inputs'!$A:$A,0)),E6333))</f>
        <v>#N/A</v>
      </c>
      <c r="F6334" s="6" t="e">
        <f>IF($A6334&gt;DataEnd,NA(),IFERROR(INDEX('Bank of England inputs'!D:D,MATCH($A6334,'Bank of England inputs'!$A:$A,0),0),F6333))</f>
        <v>#N/A</v>
      </c>
      <c r="G6334" s="19"/>
      <c r="H6334" s="5">
        <f t="shared" si="571"/>
        <v>44946</v>
      </c>
      <c r="I6334" s="6" t="e">
        <f t="shared" si="572"/>
        <v>#N/A</v>
      </c>
      <c r="J6334" s="6" t="e">
        <f t="shared" si="573"/>
        <v>#N/A</v>
      </c>
      <c r="K6334" s="19">
        <f t="shared" si="574"/>
        <v>2530</v>
      </c>
      <c r="L6334" s="6" t="e">
        <f t="shared" ca="1" si="575"/>
        <v>#N/A</v>
      </c>
    </row>
    <row r="6335" spans="1:12" x14ac:dyDescent="0.2">
      <c r="A6335" s="5">
        <f>IF(AND(dateA=1,A6334&lt;DataEnd),'iBoxx inputs'!A6339,IF(AND(dateA=2,A6334&lt;DataEnd),'Bank of England inputs'!A6339,IF(dateA=3,A6334+1,IF(dateA=4,WORKDAY(A6334,1,),WORKDAY(A6334,1,holidayQ)))))</f>
        <v>44949</v>
      </c>
      <c r="B6335" s="35" t="e">
        <f>MATCH(A6335,'iBoxx inputs'!A:A,0)</f>
        <v>#N/A</v>
      </c>
      <c r="C6335" s="35" t="e">
        <f>MATCH(A6335,'Bank of England inputs'!A:A,0)</f>
        <v>#N/A</v>
      </c>
      <c r="D6335" s="6" t="e">
        <f>IF($A6335&gt;DataEnd,NA(),IFERROR(INDEX('iBoxx inputs'!B:B,MATCH($A6335,'iBoxx inputs'!$A:$A,0)),D6334))</f>
        <v>#N/A</v>
      </c>
      <c r="E6335" s="6" t="e">
        <f>IF($A6335&gt;DataEnd,NA(),IFERROR(INDEX('iBoxx inputs'!C:C,MATCH($A6335,'iBoxx inputs'!$A:$A,0)),E6334))</f>
        <v>#N/A</v>
      </c>
      <c r="F6335" s="6" t="e">
        <f>IF($A6335&gt;DataEnd,NA(),IFERROR(INDEX('Bank of England inputs'!D:D,MATCH($A6335,'Bank of England inputs'!$A:$A,0),0),F6334))</f>
        <v>#N/A</v>
      </c>
      <c r="G6335" s="19"/>
      <c r="H6335" s="5">
        <f t="shared" si="571"/>
        <v>44949</v>
      </c>
      <c r="I6335" s="6" t="e">
        <f t="shared" si="572"/>
        <v>#N/A</v>
      </c>
      <c r="J6335" s="6" t="e">
        <f t="shared" si="573"/>
        <v>#N/A</v>
      </c>
      <c r="K6335" s="19">
        <f t="shared" si="574"/>
        <v>2528</v>
      </c>
      <c r="L6335" s="6" t="e">
        <f t="shared" ca="1" si="575"/>
        <v>#N/A</v>
      </c>
    </row>
    <row r="6336" spans="1:12" x14ac:dyDescent="0.2">
      <c r="A6336" s="5">
        <f>IF(AND(dateA=1,A6335&lt;DataEnd),'iBoxx inputs'!A6340,IF(AND(dateA=2,A6335&lt;DataEnd),'Bank of England inputs'!A6340,IF(dateA=3,A6335+1,IF(dateA=4,WORKDAY(A6335,1,),WORKDAY(A6335,1,holidayQ)))))</f>
        <v>44950</v>
      </c>
      <c r="B6336" s="35" t="e">
        <f>MATCH(A6336,'iBoxx inputs'!A:A,0)</f>
        <v>#N/A</v>
      </c>
      <c r="C6336" s="35" t="e">
        <f>MATCH(A6336,'Bank of England inputs'!A:A,0)</f>
        <v>#N/A</v>
      </c>
      <c r="D6336" s="6" t="e">
        <f>IF($A6336&gt;DataEnd,NA(),IFERROR(INDEX('iBoxx inputs'!B:B,MATCH($A6336,'iBoxx inputs'!$A:$A,0)),D6335))</f>
        <v>#N/A</v>
      </c>
      <c r="E6336" s="6" t="e">
        <f>IF($A6336&gt;DataEnd,NA(),IFERROR(INDEX('iBoxx inputs'!C:C,MATCH($A6336,'iBoxx inputs'!$A:$A,0)),E6335))</f>
        <v>#N/A</v>
      </c>
      <c r="F6336" s="6" t="e">
        <f>IF($A6336&gt;DataEnd,NA(),IFERROR(INDEX('Bank of England inputs'!D:D,MATCH($A6336,'Bank of England inputs'!$A:$A,0),0),F6335))</f>
        <v>#N/A</v>
      </c>
      <c r="G6336" s="19"/>
      <c r="H6336" s="5">
        <f t="shared" si="571"/>
        <v>44950</v>
      </c>
      <c r="I6336" s="6" t="e">
        <f t="shared" si="572"/>
        <v>#N/A</v>
      </c>
      <c r="J6336" s="6" t="e">
        <f t="shared" si="573"/>
        <v>#N/A</v>
      </c>
      <c r="K6336" s="19">
        <f t="shared" si="574"/>
        <v>2528</v>
      </c>
      <c r="L6336" s="6" t="e">
        <f t="shared" ca="1" si="575"/>
        <v>#N/A</v>
      </c>
    </row>
    <row r="6337" spans="1:12" x14ac:dyDescent="0.2">
      <c r="A6337" s="5">
        <f>IF(AND(dateA=1,A6336&lt;DataEnd),'iBoxx inputs'!A6341,IF(AND(dateA=2,A6336&lt;DataEnd),'Bank of England inputs'!A6341,IF(dateA=3,A6336+1,IF(dateA=4,WORKDAY(A6336,1,),WORKDAY(A6336,1,holidayQ)))))</f>
        <v>44951</v>
      </c>
      <c r="B6337" s="35" t="e">
        <f>MATCH(A6337,'iBoxx inputs'!A:A,0)</f>
        <v>#N/A</v>
      </c>
      <c r="C6337" s="35" t="e">
        <f>MATCH(A6337,'Bank of England inputs'!A:A,0)</f>
        <v>#N/A</v>
      </c>
      <c r="D6337" s="6" t="e">
        <f>IF($A6337&gt;DataEnd,NA(),IFERROR(INDEX('iBoxx inputs'!B:B,MATCH($A6337,'iBoxx inputs'!$A:$A,0)),D6336))</f>
        <v>#N/A</v>
      </c>
      <c r="E6337" s="6" t="e">
        <f>IF($A6337&gt;DataEnd,NA(),IFERROR(INDEX('iBoxx inputs'!C:C,MATCH($A6337,'iBoxx inputs'!$A:$A,0)),E6336))</f>
        <v>#N/A</v>
      </c>
      <c r="F6337" s="6" t="e">
        <f>IF($A6337&gt;DataEnd,NA(),IFERROR(INDEX('Bank of England inputs'!D:D,MATCH($A6337,'Bank of England inputs'!$A:$A,0),0),F6336))</f>
        <v>#N/A</v>
      </c>
      <c r="G6337" s="19"/>
      <c r="H6337" s="5">
        <f t="shared" si="571"/>
        <v>44951</v>
      </c>
      <c r="I6337" s="6" t="e">
        <f t="shared" si="572"/>
        <v>#N/A</v>
      </c>
      <c r="J6337" s="6" t="e">
        <f t="shared" si="573"/>
        <v>#N/A</v>
      </c>
      <c r="K6337" s="19">
        <f t="shared" si="574"/>
        <v>2528</v>
      </c>
      <c r="L6337" s="6" t="e">
        <f t="shared" ca="1" si="575"/>
        <v>#N/A</v>
      </c>
    </row>
    <row r="6338" spans="1:12" x14ac:dyDescent="0.2">
      <c r="A6338" s="5">
        <f>IF(AND(dateA=1,A6337&lt;DataEnd),'iBoxx inputs'!A6342,IF(AND(dateA=2,A6337&lt;DataEnd),'Bank of England inputs'!A6342,IF(dateA=3,A6337+1,IF(dateA=4,WORKDAY(A6337,1,),WORKDAY(A6337,1,holidayQ)))))</f>
        <v>44952</v>
      </c>
      <c r="B6338" s="35" t="e">
        <f>MATCH(A6338,'iBoxx inputs'!A:A,0)</f>
        <v>#N/A</v>
      </c>
      <c r="C6338" s="35" t="e">
        <f>MATCH(A6338,'Bank of England inputs'!A:A,0)</f>
        <v>#N/A</v>
      </c>
      <c r="D6338" s="6" t="e">
        <f>IF($A6338&gt;DataEnd,NA(),IFERROR(INDEX('iBoxx inputs'!B:B,MATCH($A6338,'iBoxx inputs'!$A:$A,0)),D6337))</f>
        <v>#N/A</v>
      </c>
      <c r="E6338" s="6" t="e">
        <f>IF($A6338&gt;DataEnd,NA(),IFERROR(INDEX('iBoxx inputs'!C:C,MATCH($A6338,'iBoxx inputs'!$A:$A,0)),E6337))</f>
        <v>#N/A</v>
      </c>
      <c r="F6338" s="6" t="e">
        <f>IF($A6338&gt;DataEnd,NA(),IFERROR(INDEX('Bank of England inputs'!D:D,MATCH($A6338,'Bank of England inputs'!$A:$A,0),0),F6337))</f>
        <v>#N/A</v>
      </c>
      <c r="G6338" s="19"/>
      <c r="H6338" s="5">
        <f t="shared" ref="H6338:H6401" si="576">A6338</f>
        <v>44952</v>
      </c>
      <c r="I6338" s="6" t="e">
        <f t="shared" ref="I6338:I6401" si="577">(D6338+E6338)/2</f>
        <v>#N/A</v>
      </c>
      <c r="J6338" s="6" t="e">
        <f t="shared" ref="J6338:J6401" si="578">((1+I6338/100)/(1+F6338/100)-1)*100</f>
        <v>#N/A</v>
      </c>
      <c r="K6338" s="19">
        <f t="shared" si="574"/>
        <v>2529</v>
      </c>
      <c r="L6338" s="6" t="e">
        <f t="shared" ca="1" si="575"/>
        <v>#N/A</v>
      </c>
    </row>
    <row r="6339" spans="1:12" x14ac:dyDescent="0.2">
      <c r="A6339" s="5">
        <f>IF(AND(dateA=1,A6338&lt;DataEnd),'iBoxx inputs'!A6343,IF(AND(dateA=2,A6338&lt;DataEnd),'Bank of England inputs'!A6343,IF(dateA=3,A6338+1,IF(dateA=4,WORKDAY(A6338,1,),WORKDAY(A6338,1,holidayQ)))))</f>
        <v>44953</v>
      </c>
      <c r="B6339" s="35" t="e">
        <f>MATCH(A6339,'iBoxx inputs'!A:A,0)</f>
        <v>#N/A</v>
      </c>
      <c r="C6339" s="35" t="e">
        <f>MATCH(A6339,'Bank of England inputs'!A:A,0)</f>
        <v>#N/A</v>
      </c>
      <c r="D6339" s="6" t="e">
        <f>IF($A6339&gt;DataEnd,NA(),IFERROR(INDEX('iBoxx inputs'!B:B,MATCH($A6339,'iBoxx inputs'!$A:$A,0)),D6338))</f>
        <v>#N/A</v>
      </c>
      <c r="E6339" s="6" t="e">
        <f>IF($A6339&gt;DataEnd,NA(),IFERROR(INDEX('iBoxx inputs'!C:C,MATCH($A6339,'iBoxx inputs'!$A:$A,0)),E6338))</f>
        <v>#N/A</v>
      </c>
      <c r="F6339" s="6" t="e">
        <f>IF($A6339&gt;DataEnd,NA(),IFERROR(INDEX('Bank of England inputs'!D:D,MATCH($A6339,'Bank of England inputs'!$A:$A,0),0),F6338))</f>
        <v>#N/A</v>
      </c>
      <c r="G6339" s="19"/>
      <c r="H6339" s="5">
        <f t="shared" si="576"/>
        <v>44953</v>
      </c>
      <c r="I6339" s="6" t="e">
        <f t="shared" si="577"/>
        <v>#N/A</v>
      </c>
      <c r="J6339" s="6" t="e">
        <f t="shared" si="578"/>
        <v>#N/A</v>
      </c>
      <c r="K6339" s="19">
        <f t="shared" si="574"/>
        <v>2530</v>
      </c>
      <c r="L6339" s="6" t="e">
        <f t="shared" ca="1" si="575"/>
        <v>#N/A</v>
      </c>
    </row>
    <row r="6340" spans="1:12" x14ac:dyDescent="0.2">
      <c r="A6340" s="5">
        <f>IF(AND(dateA=1,A6339&lt;DataEnd),'iBoxx inputs'!A6344,IF(AND(dateA=2,A6339&lt;DataEnd),'Bank of England inputs'!A6344,IF(dateA=3,A6339+1,IF(dateA=4,WORKDAY(A6339,1,),WORKDAY(A6339,1,holidayQ)))))</f>
        <v>44956</v>
      </c>
      <c r="B6340" s="35" t="e">
        <f>MATCH(A6340,'iBoxx inputs'!A:A,0)</f>
        <v>#N/A</v>
      </c>
      <c r="C6340" s="35" t="e">
        <f>MATCH(A6340,'Bank of England inputs'!A:A,0)</f>
        <v>#N/A</v>
      </c>
      <c r="D6340" s="6" t="e">
        <f>IF($A6340&gt;DataEnd,NA(),IFERROR(INDEX('iBoxx inputs'!B:B,MATCH($A6340,'iBoxx inputs'!$A:$A,0)),D6339))</f>
        <v>#N/A</v>
      </c>
      <c r="E6340" s="6" t="e">
        <f>IF($A6340&gt;DataEnd,NA(),IFERROR(INDEX('iBoxx inputs'!C:C,MATCH($A6340,'iBoxx inputs'!$A:$A,0)),E6339))</f>
        <v>#N/A</v>
      </c>
      <c r="F6340" s="6" t="e">
        <f>IF($A6340&gt;DataEnd,NA(),IFERROR(INDEX('Bank of England inputs'!D:D,MATCH($A6340,'Bank of England inputs'!$A:$A,0),0),F6339))</f>
        <v>#N/A</v>
      </c>
      <c r="G6340" s="19"/>
      <c r="H6340" s="5">
        <f t="shared" si="576"/>
        <v>44956</v>
      </c>
      <c r="I6340" s="6" t="e">
        <f t="shared" si="577"/>
        <v>#N/A</v>
      </c>
      <c r="J6340" s="6" t="e">
        <f t="shared" si="578"/>
        <v>#N/A</v>
      </c>
      <c r="K6340" s="19">
        <f t="shared" si="574"/>
        <v>2528</v>
      </c>
      <c r="L6340" s="6" t="e">
        <f t="shared" ca="1" si="575"/>
        <v>#N/A</v>
      </c>
    </row>
    <row r="6341" spans="1:12" x14ac:dyDescent="0.2">
      <c r="A6341" s="5">
        <f>IF(AND(dateA=1,A6340&lt;DataEnd),'iBoxx inputs'!A6345,IF(AND(dateA=2,A6340&lt;DataEnd),'Bank of England inputs'!A6345,IF(dateA=3,A6340+1,IF(dateA=4,WORKDAY(A6340,1,),WORKDAY(A6340,1,holidayQ)))))</f>
        <v>44957</v>
      </c>
      <c r="B6341" s="35" t="e">
        <f>MATCH(A6341,'iBoxx inputs'!A:A,0)</f>
        <v>#N/A</v>
      </c>
      <c r="C6341" s="35" t="e">
        <f>MATCH(A6341,'Bank of England inputs'!A:A,0)</f>
        <v>#N/A</v>
      </c>
      <c r="D6341" s="6" t="e">
        <f>IF($A6341&gt;DataEnd,NA(),IFERROR(INDEX('iBoxx inputs'!B:B,MATCH($A6341,'iBoxx inputs'!$A:$A,0)),D6340))</f>
        <v>#N/A</v>
      </c>
      <c r="E6341" s="6" t="e">
        <f>IF($A6341&gt;DataEnd,NA(),IFERROR(INDEX('iBoxx inputs'!C:C,MATCH($A6341,'iBoxx inputs'!$A:$A,0)),E6340))</f>
        <v>#N/A</v>
      </c>
      <c r="F6341" s="6" t="e">
        <f>IF($A6341&gt;DataEnd,NA(),IFERROR(INDEX('Bank of England inputs'!D:D,MATCH($A6341,'Bank of England inputs'!$A:$A,0),0),F6340))</f>
        <v>#N/A</v>
      </c>
      <c r="G6341" s="19"/>
      <c r="H6341" s="5">
        <f t="shared" si="576"/>
        <v>44957</v>
      </c>
      <c r="I6341" s="6" t="e">
        <f t="shared" si="577"/>
        <v>#N/A</v>
      </c>
      <c r="J6341" s="6" t="e">
        <f t="shared" si="578"/>
        <v>#N/A</v>
      </c>
      <c r="K6341" s="19">
        <f t="shared" si="574"/>
        <v>2528</v>
      </c>
      <c r="L6341" s="6" t="e">
        <f t="shared" ca="1" si="575"/>
        <v>#N/A</v>
      </c>
    </row>
    <row r="6342" spans="1:12" x14ac:dyDescent="0.2">
      <c r="A6342" s="5">
        <f>IF(AND(dateA=1,A6341&lt;DataEnd),'iBoxx inputs'!A6346,IF(AND(dateA=2,A6341&lt;DataEnd),'Bank of England inputs'!A6346,IF(dateA=3,A6341+1,IF(dateA=4,WORKDAY(A6341,1,),WORKDAY(A6341,1,holidayQ)))))</f>
        <v>44958</v>
      </c>
      <c r="B6342" s="35" t="e">
        <f>MATCH(A6342,'iBoxx inputs'!A:A,0)</f>
        <v>#N/A</v>
      </c>
      <c r="C6342" s="35" t="e">
        <f>MATCH(A6342,'Bank of England inputs'!A:A,0)</f>
        <v>#N/A</v>
      </c>
      <c r="D6342" s="6" t="e">
        <f>IF($A6342&gt;DataEnd,NA(),IFERROR(INDEX('iBoxx inputs'!B:B,MATCH($A6342,'iBoxx inputs'!$A:$A,0)),D6341))</f>
        <v>#N/A</v>
      </c>
      <c r="E6342" s="6" t="e">
        <f>IF($A6342&gt;DataEnd,NA(),IFERROR(INDEX('iBoxx inputs'!C:C,MATCH($A6342,'iBoxx inputs'!$A:$A,0)),E6341))</f>
        <v>#N/A</v>
      </c>
      <c r="F6342" s="6" t="e">
        <f>IF($A6342&gt;DataEnd,NA(),IFERROR(INDEX('Bank of England inputs'!D:D,MATCH($A6342,'Bank of England inputs'!$A:$A,0),0),F6341))</f>
        <v>#N/A</v>
      </c>
      <c r="G6342" s="19"/>
      <c r="H6342" s="5">
        <f t="shared" si="576"/>
        <v>44958</v>
      </c>
      <c r="I6342" s="6" t="e">
        <f t="shared" si="577"/>
        <v>#N/A</v>
      </c>
      <c r="J6342" s="6" t="e">
        <f t="shared" si="578"/>
        <v>#N/A</v>
      </c>
      <c r="K6342" s="19">
        <f t="shared" si="574"/>
        <v>2528</v>
      </c>
      <c r="L6342" s="6" t="e">
        <f t="shared" ca="1" si="575"/>
        <v>#N/A</v>
      </c>
    </row>
    <row r="6343" spans="1:12" x14ac:dyDescent="0.2">
      <c r="A6343" s="5">
        <f>IF(AND(dateA=1,A6342&lt;DataEnd),'iBoxx inputs'!A6347,IF(AND(dateA=2,A6342&lt;DataEnd),'Bank of England inputs'!A6347,IF(dateA=3,A6342+1,IF(dateA=4,WORKDAY(A6342,1,),WORKDAY(A6342,1,holidayQ)))))</f>
        <v>44959</v>
      </c>
      <c r="B6343" s="35" t="e">
        <f>MATCH(A6343,'iBoxx inputs'!A:A,0)</f>
        <v>#N/A</v>
      </c>
      <c r="C6343" s="35" t="e">
        <f>MATCH(A6343,'Bank of England inputs'!A:A,0)</f>
        <v>#N/A</v>
      </c>
      <c r="D6343" s="6" t="e">
        <f>IF($A6343&gt;DataEnd,NA(),IFERROR(INDEX('iBoxx inputs'!B:B,MATCH($A6343,'iBoxx inputs'!$A:$A,0)),D6342))</f>
        <v>#N/A</v>
      </c>
      <c r="E6343" s="6" t="e">
        <f>IF($A6343&gt;DataEnd,NA(),IFERROR(INDEX('iBoxx inputs'!C:C,MATCH($A6343,'iBoxx inputs'!$A:$A,0)),E6342))</f>
        <v>#N/A</v>
      </c>
      <c r="F6343" s="6" t="e">
        <f>IF($A6343&gt;DataEnd,NA(),IFERROR(INDEX('Bank of England inputs'!D:D,MATCH($A6343,'Bank of England inputs'!$A:$A,0),0),F6342))</f>
        <v>#N/A</v>
      </c>
      <c r="G6343" s="19"/>
      <c r="H6343" s="5">
        <f t="shared" si="576"/>
        <v>44959</v>
      </c>
      <c r="I6343" s="6" t="e">
        <f t="shared" si="577"/>
        <v>#N/A</v>
      </c>
      <c r="J6343" s="6" t="e">
        <f t="shared" si="578"/>
        <v>#N/A</v>
      </c>
      <c r="K6343" s="19">
        <f t="shared" si="574"/>
        <v>2529</v>
      </c>
      <c r="L6343" s="6" t="e">
        <f t="shared" ca="1" si="575"/>
        <v>#N/A</v>
      </c>
    </row>
    <row r="6344" spans="1:12" x14ac:dyDescent="0.2">
      <c r="A6344" s="5">
        <f>IF(AND(dateA=1,A6343&lt;DataEnd),'iBoxx inputs'!A6348,IF(AND(dateA=2,A6343&lt;DataEnd),'Bank of England inputs'!A6348,IF(dateA=3,A6343+1,IF(dateA=4,WORKDAY(A6343,1,),WORKDAY(A6343,1,holidayQ)))))</f>
        <v>44960</v>
      </c>
      <c r="B6344" s="35" t="e">
        <f>MATCH(A6344,'iBoxx inputs'!A:A,0)</f>
        <v>#N/A</v>
      </c>
      <c r="C6344" s="35" t="e">
        <f>MATCH(A6344,'Bank of England inputs'!A:A,0)</f>
        <v>#N/A</v>
      </c>
      <c r="D6344" s="6" t="e">
        <f>IF($A6344&gt;DataEnd,NA(),IFERROR(INDEX('iBoxx inputs'!B:B,MATCH($A6344,'iBoxx inputs'!$A:$A,0)),D6343))</f>
        <v>#N/A</v>
      </c>
      <c r="E6344" s="6" t="e">
        <f>IF($A6344&gt;DataEnd,NA(),IFERROR(INDEX('iBoxx inputs'!C:C,MATCH($A6344,'iBoxx inputs'!$A:$A,0)),E6343))</f>
        <v>#N/A</v>
      </c>
      <c r="F6344" s="6" t="e">
        <f>IF($A6344&gt;DataEnd,NA(),IFERROR(INDEX('Bank of England inputs'!D:D,MATCH($A6344,'Bank of England inputs'!$A:$A,0),0),F6343))</f>
        <v>#N/A</v>
      </c>
      <c r="G6344" s="19"/>
      <c r="H6344" s="5">
        <f t="shared" si="576"/>
        <v>44960</v>
      </c>
      <c r="I6344" s="6" t="e">
        <f t="shared" si="577"/>
        <v>#N/A</v>
      </c>
      <c r="J6344" s="6" t="e">
        <f t="shared" si="578"/>
        <v>#N/A</v>
      </c>
      <c r="K6344" s="19">
        <f t="shared" si="574"/>
        <v>2530</v>
      </c>
      <c r="L6344" s="6" t="e">
        <f t="shared" ca="1" si="575"/>
        <v>#N/A</v>
      </c>
    </row>
    <row r="6345" spans="1:12" x14ac:dyDescent="0.2">
      <c r="A6345" s="5">
        <f>IF(AND(dateA=1,A6344&lt;DataEnd),'iBoxx inputs'!A6349,IF(AND(dateA=2,A6344&lt;DataEnd),'Bank of England inputs'!A6349,IF(dateA=3,A6344+1,IF(dateA=4,WORKDAY(A6344,1,),WORKDAY(A6344,1,holidayQ)))))</f>
        <v>44963</v>
      </c>
      <c r="B6345" s="35" t="e">
        <f>MATCH(A6345,'iBoxx inputs'!A:A,0)</f>
        <v>#N/A</v>
      </c>
      <c r="C6345" s="35" t="e">
        <f>MATCH(A6345,'Bank of England inputs'!A:A,0)</f>
        <v>#N/A</v>
      </c>
      <c r="D6345" s="6" t="e">
        <f>IF($A6345&gt;DataEnd,NA(),IFERROR(INDEX('iBoxx inputs'!B:B,MATCH($A6345,'iBoxx inputs'!$A:$A,0)),D6344))</f>
        <v>#N/A</v>
      </c>
      <c r="E6345" s="6" t="e">
        <f>IF($A6345&gt;DataEnd,NA(),IFERROR(INDEX('iBoxx inputs'!C:C,MATCH($A6345,'iBoxx inputs'!$A:$A,0)),E6344))</f>
        <v>#N/A</v>
      </c>
      <c r="F6345" s="6" t="e">
        <f>IF($A6345&gt;DataEnd,NA(),IFERROR(INDEX('Bank of England inputs'!D:D,MATCH($A6345,'Bank of England inputs'!$A:$A,0),0),F6344))</f>
        <v>#N/A</v>
      </c>
      <c r="G6345" s="19"/>
      <c r="H6345" s="5">
        <f t="shared" si="576"/>
        <v>44963</v>
      </c>
      <c r="I6345" s="6" t="e">
        <f t="shared" si="577"/>
        <v>#N/A</v>
      </c>
      <c r="J6345" s="6" t="e">
        <f t="shared" si="578"/>
        <v>#N/A</v>
      </c>
      <c r="K6345" s="19">
        <f t="shared" si="574"/>
        <v>2528</v>
      </c>
      <c r="L6345" s="6" t="e">
        <f t="shared" ca="1" si="575"/>
        <v>#N/A</v>
      </c>
    </row>
    <row r="6346" spans="1:12" x14ac:dyDescent="0.2">
      <c r="A6346" s="5">
        <f>IF(AND(dateA=1,A6345&lt;DataEnd),'iBoxx inputs'!A6350,IF(AND(dateA=2,A6345&lt;DataEnd),'Bank of England inputs'!A6350,IF(dateA=3,A6345+1,IF(dateA=4,WORKDAY(A6345,1,),WORKDAY(A6345,1,holidayQ)))))</f>
        <v>44964</v>
      </c>
      <c r="B6346" s="35" t="e">
        <f>MATCH(A6346,'iBoxx inputs'!A:A,0)</f>
        <v>#N/A</v>
      </c>
      <c r="C6346" s="35" t="e">
        <f>MATCH(A6346,'Bank of England inputs'!A:A,0)</f>
        <v>#N/A</v>
      </c>
      <c r="D6346" s="6" t="e">
        <f>IF($A6346&gt;DataEnd,NA(),IFERROR(INDEX('iBoxx inputs'!B:B,MATCH($A6346,'iBoxx inputs'!$A:$A,0)),D6345))</f>
        <v>#N/A</v>
      </c>
      <c r="E6346" s="6" t="e">
        <f>IF($A6346&gt;DataEnd,NA(),IFERROR(INDEX('iBoxx inputs'!C:C,MATCH($A6346,'iBoxx inputs'!$A:$A,0)),E6345))</f>
        <v>#N/A</v>
      </c>
      <c r="F6346" s="6" t="e">
        <f>IF($A6346&gt;DataEnd,NA(),IFERROR(INDEX('Bank of England inputs'!D:D,MATCH($A6346,'Bank of England inputs'!$A:$A,0),0),F6345))</f>
        <v>#N/A</v>
      </c>
      <c r="G6346" s="19"/>
      <c r="H6346" s="5">
        <f t="shared" si="576"/>
        <v>44964</v>
      </c>
      <c r="I6346" s="6" t="e">
        <f t="shared" si="577"/>
        <v>#N/A</v>
      </c>
      <c r="J6346" s="6" t="e">
        <f t="shared" si="578"/>
        <v>#N/A</v>
      </c>
      <c r="K6346" s="19">
        <f t="shared" si="574"/>
        <v>2528</v>
      </c>
      <c r="L6346" s="6" t="e">
        <f t="shared" ca="1" si="575"/>
        <v>#N/A</v>
      </c>
    </row>
    <row r="6347" spans="1:12" x14ac:dyDescent="0.2">
      <c r="A6347" s="5">
        <f>IF(AND(dateA=1,A6346&lt;DataEnd),'iBoxx inputs'!A6351,IF(AND(dateA=2,A6346&lt;DataEnd),'Bank of England inputs'!A6351,IF(dateA=3,A6346+1,IF(dateA=4,WORKDAY(A6346,1,),WORKDAY(A6346,1,holidayQ)))))</f>
        <v>44965</v>
      </c>
      <c r="B6347" s="35" t="e">
        <f>MATCH(A6347,'iBoxx inputs'!A:A,0)</f>
        <v>#N/A</v>
      </c>
      <c r="C6347" s="35" t="e">
        <f>MATCH(A6347,'Bank of England inputs'!A:A,0)</f>
        <v>#N/A</v>
      </c>
      <c r="D6347" s="6" t="e">
        <f>IF($A6347&gt;DataEnd,NA(),IFERROR(INDEX('iBoxx inputs'!B:B,MATCH($A6347,'iBoxx inputs'!$A:$A,0)),D6346))</f>
        <v>#N/A</v>
      </c>
      <c r="E6347" s="6" t="e">
        <f>IF($A6347&gt;DataEnd,NA(),IFERROR(INDEX('iBoxx inputs'!C:C,MATCH($A6347,'iBoxx inputs'!$A:$A,0)),E6346))</f>
        <v>#N/A</v>
      </c>
      <c r="F6347" s="6" t="e">
        <f>IF($A6347&gt;DataEnd,NA(),IFERROR(INDEX('Bank of England inputs'!D:D,MATCH($A6347,'Bank of England inputs'!$A:$A,0),0),F6346))</f>
        <v>#N/A</v>
      </c>
      <c r="G6347" s="19"/>
      <c r="H6347" s="5">
        <f t="shared" si="576"/>
        <v>44965</v>
      </c>
      <c r="I6347" s="6" t="e">
        <f t="shared" si="577"/>
        <v>#N/A</v>
      </c>
      <c r="J6347" s="6" t="e">
        <f t="shared" si="578"/>
        <v>#N/A</v>
      </c>
      <c r="K6347" s="19">
        <f t="shared" si="574"/>
        <v>2528</v>
      </c>
      <c r="L6347" s="6" t="e">
        <f t="shared" ca="1" si="575"/>
        <v>#N/A</v>
      </c>
    </row>
    <row r="6348" spans="1:12" x14ac:dyDescent="0.2">
      <c r="A6348" s="5">
        <f>IF(AND(dateA=1,A6347&lt;DataEnd),'iBoxx inputs'!A6352,IF(AND(dateA=2,A6347&lt;DataEnd),'Bank of England inputs'!A6352,IF(dateA=3,A6347+1,IF(dateA=4,WORKDAY(A6347,1,),WORKDAY(A6347,1,holidayQ)))))</f>
        <v>44966</v>
      </c>
      <c r="B6348" s="35" t="e">
        <f>MATCH(A6348,'iBoxx inputs'!A:A,0)</f>
        <v>#N/A</v>
      </c>
      <c r="C6348" s="35" t="e">
        <f>MATCH(A6348,'Bank of England inputs'!A:A,0)</f>
        <v>#N/A</v>
      </c>
      <c r="D6348" s="6" t="e">
        <f>IF($A6348&gt;DataEnd,NA(),IFERROR(INDEX('iBoxx inputs'!B:B,MATCH($A6348,'iBoxx inputs'!$A:$A,0)),D6347))</f>
        <v>#N/A</v>
      </c>
      <c r="E6348" s="6" t="e">
        <f>IF($A6348&gt;DataEnd,NA(),IFERROR(INDEX('iBoxx inputs'!C:C,MATCH($A6348,'iBoxx inputs'!$A:$A,0)),E6347))</f>
        <v>#N/A</v>
      </c>
      <c r="F6348" s="6" t="e">
        <f>IF($A6348&gt;DataEnd,NA(),IFERROR(INDEX('Bank of England inputs'!D:D,MATCH($A6348,'Bank of England inputs'!$A:$A,0),0),F6347))</f>
        <v>#N/A</v>
      </c>
      <c r="G6348" s="19"/>
      <c r="H6348" s="5">
        <f t="shared" si="576"/>
        <v>44966</v>
      </c>
      <c r="I6348" s="6" t="e">
        <f t="shared" si="577"/>
        <v>#N/A</v>
      </c>
      <c r="J6348" s="6" t="e">
        <f t="shared" si="578"/>
        <v>#N/A</v>
      </c>
      <c r="K6348" s="19">
        <f t="shared" si="574"/>
        <v>2529</v>
      </c>
      <c r="L6348" s="6" t="e">
        <f t="shared" ca="1" si="575"/>
        <v>#N/A</v>
      </c>
    </row>
    <row r="6349" spans="1:12" x14ac:dyDescent="0.2">
      <c r="A6349" s="5">
        <f>IF(AND(dateA=1,A6348&lt;DataEnd),'iBoxx inputs'!A6353,IF(AND(dateA=2,A6348&lt;DataEnd),'Bank of England inputs'!A6353,IF(dateA=3,A6348+1,IF(dateA=4,WORKDAY(A6348,1,),WORKDAY(A6348,1,holidayQ)))))</f>
        <v>44967</v>
      </c>
      <c r="B6349" s="35" t="e">
        <f>MATCH(A6349,'iBoxx inputs'!A:A,0)</f>
        <v>#N/A</v>
      </c>
      <c r="C6349" s="35" t="e">
        <f>MATCH(A6349,'Bank of England inputs'!A:A,0)</f>
        <v>#N/A</v>
      </c>
      <c r="D6349" s="6" t="e">
        <f>IF($A6349&gt;DataEnd,NA(),IFERROR(INDEX('iBoxx inputs'!B:B,MATCH($A6349,'iBoxx inputs'!$A:$A,0)),D6348))</f>
        <v>#N/A</v>
      </c>
      <c r="E6349" s="6" t="e">
        <f>IF($A6349&gt;DataEnd,NA(),IFERROR(INDEX('iBoxx inputs'!C:C,MATCH($A6349,'iBoxx inputs'!$A:$A,0)),E6348))</f>
        <v>#N/A</v>
      </c>
      <c r="F6349" s="6" t="e">
        <f>IF($A6349&gt;DataEnd,NA(),IFERROR(INDEX('Bank of England inputs'!D:D,MATCH($A6349,'Bank of England inputs'!$A:$A,0),0),F6348))</f>
        <v>#N/A</v>
      </c>
      <c r="G6349" s="19"/>
      <c r="H6349" s="5">
        <f t="shared" si="576"/>
        <v>44967</v>
      </c>
      <c r="I6349" s="6" t="e">
        <f t="shared" si="577"/>
        <v>#N/A</v>
      </c>
      <c r="J6349" s="6" t="e">
        <f t="shared" si="578"/>
        <v>#N/A</v>
      </c>
      <c r="K6349" s="19">
        <f t="shared" si="574"/>
        <v>2530</v>
      </c>
      <c r="L6349" s="6" t="e">
        <f t="shared" ca="1" si="575"/>
        <v>#N/A</v>
      </c>
    </row>
    <row r="6350" spans="1:12" x14ac:dyDescent="0.2">
      <c r="A6350" s="5">
        <f>IF(AND(dateA=1,A6349&lt;DataEnd),'iBoxx inputs'!A6354,IF(AND(dateA=2,A6349&lt;DataEnd),'Bank of England inputs'!A6354,IF(dateA=3,A6349+1,IF(dateA=4,WORKDAY(A6349,1,),WORKDAY(A6349,1,holidayQ)))))</f>
        <v>44970</v>
      </c>
      <c r="B6350" s="35" t="e">
        <f>MATCH(A6350,'iBoxx inputs'!A:A,0)</f>
        <v>#N/A</v>
      </c>
      <c r="C6350" s="35" t="e">
        <f>MATCH(A6350,'Bank of England inputs'!A:A,0)</f>
        <v>#N/A</v>
      </c>
      <c r="D6350" s="6" t="e">
        <f>IF($A6350&gt;DataEnd,NA(),IFERROR(INDEX('iBoxx inputs'!B:B,MATCH($A6350,'iBoxx inputs'!$A:$A,0)),D6349))</f>
        <v>#N/A</v>
      </c>
      <c r="E6350" s="6" t="e">
        <f>IF($A6350&gt;DataEnd,NA(),IFERROR(INDEX('iBoxx inputs'!C:C,MATCH($A6350,'iBoxx inputs'!$A:$A,0)),E6349))</f>
        <v>#N/A</v>
      </c>
      <c r="F6350" s="6" t="e">
        <f>IF($A6350&gt;DataEnd,NA(),IFERROR(INDEX('Bank of England inputs'!D:D,MATCH($A6350,'Bank of England inputs'!$A:$A,0),0),F6349))</f>
        <v>#N/A</v>
      </c>
      <c r="G6350" s="19"/>
      <c r="H6350" s="5">
        <f t="shared" si="576"/>
        <v>44970</v>
      </c>
      <c r="I6350" s="6" t="e">
        <f t="shared" si="577"/>
        <v>#N/A</v>
      </c>
      <c r="J6350" s="6" t="e">
        <f t="shared" si="578"/>
        <v>#N/A</v>
      </c>
      <c r="K6350" s="19">
        <f t="shared" si="574"/>
        <v>2528</v>
      </c>
      <c r="L6350" s="6" t="e">
        <f t="shared" ca="1" si="575"/>
        <v>#N/A</v>
      </c>
    </row>
    <row r="6351" spans="1:12" x14ac:dyDescent="0.2">
      <c r="A6351" s="5">
        <f>IF(AND(dateA=1,A6350&lt;DataEnd),'iBoxx inputs'!A6355,IF(AND(dateA=2,A6350&lt;DataEnd),'Bank of England inputs'!A6355,IF(dateA=3,A6350+1,IF(dateA=4,WORKDAY(A6350,1,),WORKDAY(A6350,1,holidayQ)))))</f>
        <v>44971</v>
      </c>
      <c r="B6351" s="35" t="e">
        <f>MATCH(A6351,'iBoxx inputs'!A:A,0)</f>
        <v>#N/A</v>
      </c>
      <c r="C6351" s="35" t="e">
        <f>MATCH(A6351,'Bank of England inputs'!A:A,0)</f>
        <v>#N/A</v>
      </c>
      <c r="D6351" s="6" t="e">
        <f>IF($A6351&gt;DataEnd,NA(),IFERROR(INDEX('iBoxx inputs'!B:B,MATCH($A6351,'iBoxx inputs'!$A:$A,0)),D6350))</f>
        <v>#N/A</v>
      </c>
      <c r="E6351" s="6" t="e">
        <f>IF($A6351&gt;DataEnd,NA(),IFERROR(INDEX('iBoxx inputs'!C:C,MATCH($A6351,'iBoxx inputs'!$A:$A,0)),E6350))</f>
        <v>#N/A</v>
      </c>
      <c r="F6351" s="6" t="e">
        <f>IF($A6351&gt;DataEnd,NA(),IFERROR(INDEX('Bank of England inputs'!D:D,MATCH($A6351,'Bank of England inputs'!$A:$A,0),0),F6350))</f>
        <v>#N/A</v>
      </c>
      <c r="G6351" s="19"/>
      <c r="H6351" s="5">
        <f t="shared" si="576"/>
        <v>44971</v>
      </c>
      <c r="I6351" s="6" t="e">
        <f t="shared" si="577"/>
        <v>#N/A</v>
      </c>
      <c r="J6351" s="6" t="e">
        <f t="shared" si="578"/>
        <v>#N/A</v>
      </c>
      <c r="K6351" s="19">
        <f t="shared" si="574"/>
        <v>2528</v>
      </c>
      <c r="L6351" s="6" t="e">
        <f t="shared" ca="1" si="575"/>
        <v>#N/A</v>
      </c>
    </row>
    <row r="6352" spans="1:12" x14ac:dyDescent="0.2">
      <c r="A6352" s="5">
        <f>IF(AND(dateA=1,A6351&lt;DataEnd),'iBoxx inputs'!A6356,IF(AND(dateA=2,A6351&lt;DataEnd),'Bank of England inputs'!A6356,IF(dateA=3,A6351+1,IF(dateA=4,WORKDAY(A6351,1,),WORKDAY(A6351,1,holidayQ)))))</f>
        <v>44972</v>
      </c>
      <c r="B6352" s="35" t="e">
        <f>MATCH(A6352,'iBoxx inputs'!A:A,0)</f>
        <v>#N/A</v>
      </c>
      <c r="C6352" s="35" t="e">
        <f>MATCH(A6352,'Bank of England inputs'!A:A,0)</f>
        <v>#N/A</v>
      </c>
      <c r="D6352" s="6" t="e">
        <f>IF($A6352&gt;DataEnd,NA(),IFERROR(INDEX('iBoxx inputs'!B:B,MATCH($A6352,'iBoxx inputs'!$A:$A,0)),D6351))</f>
        <v>#N/A</v>
      </c>
      <c r="E6352" s="6" t="e">
        <f>IF($A6352&gt;DataEnd,NA(),IFERROR(INDEX('iBoxx inputs'!C:C,MATCH($A6352,'iBoxx inputs'!$A:$A,0)),E6351))</f>
        <v>#N/A</v>
      </c>
      <c r="F6352" s="6" t="e">
        <f>IF($A6352&gt;DataEnd,NA(),IFERROR(INDEX('Bank of England inputs'!D:D,MATCH($A6352,'Bank of England inputs'!$A:$A,0),0),F6351))</f>
        <v>#N/A</v>
      </c>
      <c r="G6352" s="19"/>
      <c r="H6352" s="5">
        <f t="shared" si="576"/>
        <v>44972</v>
      </c>
      <c r="I6352" s="6" t="e">
        <f t="shared" si="577"/>
        <v>#N/A</v>
      </c>
      <c r="J6352" s="6" t="e">
        <f t="shared" si="578"/>
        <v>#N/A</v>
      </c>
      <c r="K6352" s="19">
        <f t="shared" si="574"/>
        <v>2528</v>
      </c>
      <c r="L6352" s="6" t="e">
        <f t="shared" ca="1" si="575"/>
        <v>#N/A</v>
      </c>
    </row>
    <row r="6353" spans="1:12" x14ac:dyDescent="0.2">
      <c r="A6353" s="5">
        <f>IF(AND(dateA=1,A6352&lt;DataEnd),'iBoxx inputs'!A6357,IF(AND(dateA=2,A6352&lt;DataEnd),'Bank of England inputs'!A6357,IF(dateA=3,A6352+1,IF(dateA=4,WORKDAY(A6352,1,),WORKDAY(A6352,1,holidayQ)))))</f>
        <v>44973</v>
      </c>
      <c r="B6353" s="35" t="e">
        <f>MATCH(A6353,'iBoxx inputs'!A:A,0)</f>
        <v>#N/A</v>
      </c>
      <c r="C6353" s="35" t="e">
        <f>MATCH(A6353,'Bank of England inputs'!A:A,0)</f>
        <v>#N/A</v>
      </c>
      <c r="D6353" s="6" t="e">
        <f>IF($A6353&gt;DataEnd,NA(),IFERROR(INDEX('iBoxx inputs'!B:B,MATCH($A6353,'iBoxx inputs'!$A:$A,0)),D6352))</f>
        <v>#N/A</v>
      </c>
      <c r="E6353" s="6" t="e">
        <f>IF($A6353&gt;DataEnd,NA(),IFERROR(INDEX('iBoxx inputs'!C:C,MATCH($A6353,'iBoxx inputs'!$A:$A,0)),E6352))</f>
        <v>#N/A</v>
      </c>
      <c r="F6353" s="6" t="e">
        <f>IF($A6353&gt;DataEnd,NA(),IFERROR(INDEX('Bank of England inputs'!D:D,MATCH($A6353,'Bank of England inputs'!$A:$A,0),0),F6352))</f>
        <v>#N/A</v>
      </c>
      <c r="G6353" s="19"/>
      <c r="H6353" s="5">
        <f t="shared" si="576"/>
        <v>44973</v>
      </c>
      <c r="I6353" s="6" t="e">
        <f t="shared" si="577"/>
        <v>#N/A</v>
      </c>
      <c r="J6353" s="6" t="e">
        <f t="shared" si="578"/>
        <v>#N/A</v>
      </c>
      <c r="K6353" s="19">
        <f t="shared" si="574"/>
        <v>2529</v>
      </c>
      <c r="L6353" s="6" t="e">
        <f t="shared" ca="1" si="575"/>
        <v>#N/A</v>
      </c>
    </row>
    <row r="6354" spans="1:12" x14ac:dyDescent="0.2">
      <c r="A6354" s="5">
        <f>IF(AND(dateA=1,A6353&lt;DataEnd),'iBoxx inputs'!A6358,IF(AND(dateA=2,A6353&lt;DataEnd),'Bank of England inputs'!A6358,IF(dateA=3,A6353+1,IF(dateA=4,WORKDAY(A6353,1,),WORKDAY(A6353,1,holidayQ)))))</f>
        <v>44974</v>
      </c>
      <c r="B6354" s="35" t="e">
        <f>MATCH(A6354,'iBoxx inputs'!A:A,0)</f>
        <v>#N/A</v>
      </c>
      <c r="C6354" s="35" t="e">
        <f>MATCH(A6354,'Bank of England inputs'!A:A,0)</f>
        <v>#N/A</v>
      </c>
      <c r="D6354" s="6" t="e">
        <f>IF($A6354&gt;DataEnd,NA(),IFERROR(INDEX('iBoxx inputs'!B:B,MATCH($A6354,'iBoxx inputs'!$A:$A,0)),D6353))</f>
        <v>#N/A</v>
      </c>
      <c r="E6354" s="6" t="e">
        <f>IF($A6354&gt;DataEnd,NA(),IFERROR(INDEX('iBoxx inputs'!C:C,MATCH($A6354,'iBoxx inputs'!$A:$A,0)),E6353))</f>
        <v>#N/A</v>
      </c>
      <c r="F6354" s="6" t="e">
        <f>IF($A6354&gt;DataEnd,NA(),IFERROR(INDEX('Bank of England inputs'!D:D,MATCH($A6354,'Bank of England inputs'!$A:$A,0),0),F6353))</f>
        <v>#N/A</v>
      </c>
      <c r="G6354" s="19"/>
      <c r="H6354" s="5">
        <f t="shared" si="576"/>
        <v>44974</v>
      </c>
      <c r="I6354" s="6" t="e">
        <f t="shared" si="577"/>
        <v>#N/A</v>
      </c>
      <c r="J6354" s="6" t="e">
        <f t="shared" si="578"/>
        <v>#N/A</v>
      </c>
      <c r="K6354" s="19">
        <f t="shared" si="574"/>
        <v>2530</v>
      </c>
      <c r="L6354" s="6" t="e">
        <f t="shared" ca="1" si="575"/>
        <v>#N/A</v>
      </c>
    </row>
    <row r="6355" spans="1:12" x14ac:dyDescent="0.2">
      <c r="A6355" s="5">
        <f>IF(AND(dateA=1,A6354&lt;DataEnd),'iBoxx inputs'!A6359,IF(AND(dateA=2,A6354&lt;DataEnd),'Bank of England inputs'!A6359,IF(dateA=3,A6354+1,IF(dateA=4,WORKDAY(A6354,1,),WORKDAY(A6354,1,holidayQ)))))</f>
        <v>44977</v>
      </c>
      <c r="B6355" s="35" t="e">
        <f>MATCH(A6355,'iBoxx inputs'!A:A,0)</f>
        <v>#N/A</v>
      </c>
      <c r="C6355" s="35" t="e">
        <f>MATCH(A6355,'Bank of England inputs'!A:A,0)</f>
        <v>#N/A</v>
      </c>
      <c r="D6355" s="6" t="e">
        <f>IF($A6355&gt;DataEnd,NA(),IFERROR(INDEX('iBoxx inputs'!B:B,MATCH($A6355,'iBoxx inputs'!$A:$A,0)),D6354))</f>
        <v>#N/A</v>
      </c>
      <c r="E6355" s="6" t="e">
        <f>IF($A6355&gt;DataEnd,NA(),IFERROR(INDEX('iBoxx inputs'!C:C,MATCH($A6355,'iBoxx inputs'!$A:$A,0)),E6354))</f>
        <v>#N/A</v>
      </c>
      <c r="F6355" s="6" t="e">
        <f>IF($A6355&gt;DataEnd,NA(),IFERROR(INDEX('Bank of England inputs'!D:D,MATCH($A6355,'Bank of England inputs'!$A:$A,0),0),F6354))</f>
        <v>#N/A</v>
      </c>
      <c r="G6355" s="19"/>
      <c r="H6355" s="5">
        <f t="shared" si="576"/>
        <v>44977</v>
      </c>
      <c r="I6355" s="6" t="e">
        <f t="shared" si="577"/>
        <v>#N/A</v>
      </c>
      <c r="J6355" s="6" t="e">
        <f t="shared" si="578"/>
        <v>#N/A</v>
      </c>
      <c r="K6355" s="19">
        <f t="shared" si="574"/>
        <v>2528</v>
      </c>
      <c r="L6355" s="6" t="e">
        <f t="shared" ca="1" si="575"/>
        <v>#N/A</v>
      </c>
    </row>
    <row r="6356" spans="1:12" x14ac:dyDescent="0.2">
      <c r="A6356" s="5">
        <f>IF(AND(dateA=1,A6355&lt;DataEnd),'iBoxx inputs'!A6360,IF(AND(dateA=2,A6355&lt;DataEnd),'Bank of England inputs'!A6360,IF(dateA=3,A6355+1,IF(dateA=4,WORKDAY(A6355,1,),WORKDAY(A6355,1,holidayQ)))))</f>
        <v>44978</v>
      </c>
      <c r="B6356" s="35" t="e">
        <f>MATCH(A6356,'iBoxx inputs'!A:A,0)</f>
        <v>#N/A</v>
      </c>
      <c r="C6356" s="35" t="e">
        <f>MATCH(A6356,'Bank of England inputs'!A:A,0)</f>
        <v>#N/A</v>
      </c>
      <c r="D6356" s="6" t="e">
        <f>IF($A6356&gt;DataEnd,NA(),IFERROR(INDEX('iBoxx inputs'!B:B,MATCH($A6356,'iBoxx inputs'!$A:$A,0)),D6355))</f>
        <v>#N/A</v>
      </c>
      <c r="E6356" s="6" t="e">
        <f>IF($A6356&gt;DataEnd,NA(),IFERROR(INDEX('iBoxx inputs'!C:C,MATCH($A6356,'iBoxx inputs'!$A:$A,0)),E6355))</f>
        <v>#N/A</v>
      </c>
      <c r="F6356" s="6" t="e">
        <f>IF($A6356&gt;DataEnd,NA(),IFERROR(INDEX('Bank of England inputs'!D:D,MATCH($A6356,'Bank of England inputs'!$A:$A,0),0),F6355))</f>
        <v>#N/A</v>
      </c>
      <c r="G6356" s="19"/>
      <c r="H6356" s="5">
        <f t="shared" si="576"/>
        <v>44978</v>
      </c>
      <c r="I6356" s="6" t="e">
        <f t="shared" si="577"/>
        <v>#N/A</v>
      </c>
      <c r="J6356" s="6" t="e">
        <f t="shared" si="578"/>
        <v>#N/A</v>
      </c>
      <c r="K6356" s="19">
        <f t="shared" si="574"/>
        <v>2528</v>
      </c>
      <c r="L6356" s="6" t="e">
        <f t="shared" ca="1" si="575"/>
        <v>#N/A</v>
      </c>
    </row>
    <row r="6357" spans="1:12" x14ac:dyDescent="0.2">
      <c r="A6357" s="5">
        <f>IF(AND(dateA=1,A6356&lt;DataEnd),'iBoxx inputs'!A6361,IF(AND(dateA=2,A6356&lt;DataEnd),'Bank of England inputs'!A6361,IF(dateA=3,A6356+1,IF(dateA=4,WORKDAY(A6356,1,),WORKDAY(A6356,1,holidayQ)))))</f>
        <v>44979</v>
      </c>
      <c r="B6357" s="35" t="e">
        <f>MATCH(A6357,'iBoxx inputs'!A:A,0)</f>
        <v>#N/A</v>
      </c>
      <c r="C6357" s="35" t="e">
        <f>MATCH(A6357,'Bank of England inputs'!A:A,0)</f>
        <v>#N/A</v>
      </c>
      <c r="D6357" s="6" t="e">
        <f>IF($A6357&gt;DataEnd,NA(),IFERROR(INDEX('iBoxx inputs'!B:B,MATCH($A6357,'iBoxx inputs'!$A:$A,0)),D6356))</f>
        <v>#N/A</v>
      </c>
      <c r="E6357" s="6" t="e">
        <f>IF($A6357&gt;DataEnd,NA(),IFERROR(INDEX('iBoxx inputs'!C:C,MATCH($A6357,'iBoxx inputs'!$A:$A,0)),E6356))</f>
        <v>#N/A</v>
      </c>
      <c r="F6357" s="6" t="e">
        <f>IF($A6357&gt;DataEnd,NA(),IFERROR(INDEX('Bank of England inputs'!D:D,MATCH($A6357,'Bank of England inputs'!$A:$A,0),0),F6356))</f>
        <v>#N/A</v>
      </c>
      <c r="G6357" s="19"/>
      <c r="H6357" s="5">
        <f t="shared" si="576"/>
        <v>44979</v>
      </c>
      <c r="I6357" s="6" t="e">
        <f t="shared" si="577"/>
        <v>#N/A</v>
      </c>
      <c r="J6357" s="6" t="e">
        <f t="shared" si="578"/>
        <v>#N/A</v>
      </c>
      <c r="K6357" s="19">
        <f t="shared" si="574"/>
        <v>2528</v>
      </c>
      <c r="L6357" s="6" t="e">
        <f t="shared" ca="1" si="575"/>
        <v>#N/A</v>
      </c>
    </row>
    <row r="6358" spans="1:12" x14ac:dyDescent="0.2">
      <c r="A6358" s="5">
        <f>IF(AND(dateA=1,A6357&lt;DataEnd),'iBoxx inputs'!A6362,IF(AND(dateA=2,A6357&lt;DataEnd),'Bank of England inputs'!A6362,IF(dateA=3,A6357+1,IF(dateA=4,WORKDAY(A6357,1,),WORKDAY(A6357,1,holidayQ)))))</f>
        <v>44980</v>
      </c>
      <c r="B6358" s="35" t="e">
        <f>MATCH(A6358,'iBoxx inputs'!A:A,0)</f>
        <v>#N/A</v>
      </c>
      <c r="C6358" s="35" t="e">
        <f>MATCH(A6358,'Bank of England inputs'!A:A,0)</f>
        <v>#N/A</v>
      </c>
      <c r="D6358" s="6" t="e">
        <f>IF($A6358&gt;DataEnd,NA(),IFERROR(INDEX('iBoxx inputs'!B:B,MATCH($A6358,'iBoxx inputs'!$A:$A,0)),D6357))</f>
        <v>#N/A</v>
      </c>
      <c r="E6358" s="6" t="e">
        <f>IF($A6358&gt;DataEnd,NA(),IFERROR(INDEX('iBoxx inputs'!C:C,MATCH($A6358,'iBoxx inputs'!$A:$A,0)),E6357))</f>
        <v>#N/A</v>
      </c>
      <c r="F6358" s="6" t="e">
        <f>IF($A6358&gt;DataEnd,NA(),IFERROR(INDEX('Bank of England inputs'!D:D,MATCH($A6358,'Bank of England inputs'!$A:$A,0),0),F6357))</f>
        <v>#N/A</v>
      </c>
      <c r="G6358" s="19"/>
      <c r="H6358" s="5">
        <f t="shared" si="576"/>
        <v>44980</v>
      </c>
      <c r="I6358" s="6" t="e">
        <f t="shared" si="577"/>
        <v>#N/A</v>
      </c>
      <c r="J6358" s="6" t="e">
        <f t="shared" si="578"/>
        <v>#N/A</v>
      </c>
      <c r="K6358" s="19">
        <f t="shared" ref="K6358:K6421" si="579">IF(trailing_period=0,1,ROW()-MATCH(EDATE(A6358,-trailing_period),A:A,1))</f>
        <v>2529</v>
      </c>
      <c r="L6358" s="6" t="e">
        <f t="shared" ref="L6358:L6421" ca="1" si="580">AVERAGE(OFFSET(J6358,-$K6358+1,0,$K6358,))</f>
        <v>#N/A</v>
      </c>
    </row>
    <row r="6359" spans="1:12" x14ac:dyDescent="0.2">
      <c r="A6359" s="5">
        <f>IF(AND(dateA=1,A6358&lt;DataEnd),'iBoxx inputs'!A6363,IF(AND(dateA=2,A6358&lt;DataEnd),'Bank of England inputs'!A6363,IF(dateA=3,A6358+1,IF(dateA=4,WORKDAY(A6358,1,),WORKDAY(A6358,1,holidayQ)))))</f>
        <v>44981</v>
      </c>
      <c r="B6359" s="35" t="e">
        <f>MATCH(A6359,'iBoxx inputs'!A:A,0)</f>
        <v>#N/A</v>
      </c>
      <c r="C6359" s="35" t="e">
        <f>MATCH(A6359,'Bank of England inputs'!A:A,0)</f>
        <v>#N/A</v>
      </c>
      <c r="D6359" s="6" t="e">
        <f>IF($A6359&gt;DataEnd,NA(),IFERROR(INDEX('iBoxx inputs'!B:B,MATCH($A6359,'iBoxx inputs'!$A:$A,0)),D6358))</f>
        <v>#N/A</v>
      </c>
      <c r="E6359" s="6" t="e">
        <f>IF($A6359&gt;DataEnd,NA(),IFERROR(INDEX('iBoxx inputs'!C:C,MATCH($A6359,'iBoxx inputs'!$A:$A,0)),E6358))</f>
        <v>#N/A</v>
      </c>
      <c r="F6359" s="6" t="e">
        <f>IF($A6359&gt;DataEnd,NA(),IFERROR(INDEX('Bank of England inputs'!D:D,MATCH($A6359,'Bank of England inputs'!$A:$A,0),0),F6358))</f>
        <v>#N/A</v>
      </c>
      <c r="G6359" s="19"/>
      <c r="H6359" s="5">
        <f t="shared" si="576"/>
        <v>44981</v>
      </c>
      <c r="I6359" s="6" t="e">
        <f t="shared" si="577"/>
        <v>#N/A</v>
      </c>
      <c r="J6359" s="6" t="e">
        <f t="shared" si="578"/>
        <v>#N/A</v>
      </c>
      <c r="K6359" s="19">
        <f t="shared" si="579"/>
        <v>2530</v>
      </c>
      <c r="L6359" s="6" t="e">
        <f t="shared" ca="1" si="580"/>
        <v>#N/A</v>
      </c>
    </row>
    <row r="6360" spans="1:12" x14ac:dyDescent="0.2">
      <c r="A6360" s="5">
        <f>IF(AND(dateA=1,A6359&lt;DataEnd),'iBoxx inputs'!A6364,IF(AND(dateA=2,A6359&lt;DataEnd),'Bank of England inputs'!A6364,IF(dateA=3,A6359+1,IF(dateA=4,WORKDAY(A6359,1,),WORKDAY(A6359,1,holidayQ)))))</f>
        <v>44984</v>
      </c>
      <c r="B6360" s="35" t="e">
        <f>MATCH(A6360,'iBoxx inputs'!A:A,0)</f>
        <v>#N/A</v>
      </c>
      <c r="C6360" s="35" t="e">
        <f>MATCH(A6360,'Bank of England inputs'!A:A,0)</f>
        <v>#N/A</v>
      </c>
      <c r="D6360" s="6" t="e">
        <f>IF($A6360&gt;DataEnd,NA(),IFERROR(INDEX('iBoxx inputs'!B:B,MATCH($A6360,'iBoxx inputs'!$A:$A,0)),D6359))</f>
        <v>#N/A</v>
      </c>
      <c r="E6360" s="6" t="e">
        <f>IF($A6360&gt;DataEnd,NA(),IFERROR(INDEX('iBoxx inputs'!C:C,MATCH($A6360,'iBoxx inputs'!$A:$A,0)),E6359))</f>
        <v>#N/A</v>
      </c>
      <c r="F6360" s="6" t="e">
        <f>IF($A6360&gt;DataEnd,NA(),IFERROR(INDEX('Bank of England inputs'!D:D,MATCH($A6360,'Bank of England inputs'!$A:$A,0),0),F6359))</f>
        <v>#N/A</v>
      </c>
      <c r="G6360" s="19"/>
      <c r="H6360" s="5">
        <f t="shared" si="576"/>
        <v>44984</v>
      </c>
      <c r="I6360" s="6" t="e">
        <f t="shared" si="577"/>
        <v>#N/A</v>
      </c>
      <c r="J6360" s="6" t="e">
        <f t="shared" si="578"/>
        <v>#N/A</v>
      </c>
      <c r="K6360" s="19">
        <f t="shared" si="579"/>
        <v>2528</v>
      </c>
      <c r="L6360" s="6" t="e">
        <f t="shared" ca="1" si="580"/>
        <v>#N/A</v>
      </c>
    </row>
    <row r="6361" spans="1:12" x14ac:dyDescent="0.2">
      <c r="A6361" s="5">
        <f>IF(AND(dateA=1,A6360&lt;DataEnd),'iBoxx inputs'!A6365,IF(AND(dateA=2,A6360&lt;DataEnd),'Bank of England inputs'!A6365,IF(dateA=3,A6360+1,IF(dateA=4,WORKDAY(A6360,1,),WORKDAY(A6360,1,holidayQ)))))</f>
        <v>44985</v>
      </c>
      <c r="B6361" s="35" t="e">
        <f>MATCH(A6361,'iBoxx inputs'!A:A,0)</f>
        <v>#N/A</v>
      </c>
      <c r="C6361" s="35" t="e">
        <f>MATCH(A6361,'Bank of England inputs'!A:A,0)</f>
        <v>#N/A</v>
      </c>
      <c r="D6361" s="6" t="e">
        <f>IF($A6361&gt;DataEnd,NA(),IFERROR(INDEX('iBoxx inputs'!B:B,MATCH($A6361,'iBoxx inputs'!$A:$A,0)),D6360))</f>
        <v>#N/A</v>
      </c>
      <c r="E6361" s="6" t="e">
        <f>IF($A6361&gt;DataEnd,NA(),IFERROR(INDEX('iBoxx inputs'!C:C,MATCH($A6361,'iBoxx inputs'!$A:$A,0)),E6360))</f>
        <v>#N/A</v>
      </c>
      <c r="F6361" s="6" t="e">
        <f>IF($A6361&gt;DataEnd,NA(),IFERROR(INDEX('Bank of England inputs'!D:D,MATCH($A6361,'Bank of England inputs'!$A:$A,0),0),F6360))</f>
        <v>#N/A</v>
      </c>
      <c r="G6361" s="19"/>
      <c r="H6361" s="5">
        <f t="shared" si="576"/>
        <v>44985</v>
      </c>
      <c r="I6361" s="6" t="e">
        <f t="shared" si="577"/>
        <v>#N/A</v>
      </c>
      <c r="J6361" s="6" t="e">
        <f t="shared" si="578"/>
        <v>#N/A</v>
      </c>
      <c r="K6361" s="19">
        <f t="shared" si="579"/>
        <v>2528</v>
      </c>
      <c r="L6361" s="6" t="e">
        <f t="shared" ca="1" si="580"/>
        <v>#N/A</v>
      </c>
    </row>
    <row r="6362" spans="1:12" x14ac:dyDescent="0.2">
      <c r="A6362" s="5">
        <f>IF(AND(dateA=1,A6361&lt;DataEnd),'iBoxx inputs'!A6366,IF(AND(dateA=2,A6361&lt;DataEnd),'Bank of England inputs'!A6366,IF(dateA=3,A6361+1,IF(dateA=4,WORKDAY(A6361,1,),WORKDAY(A6361,1,holidayQ)))))</f>
        <v>44986</v>
      </c>
      <c r="B6362" s="35" t="e">
        <f>MATCH(A6362,'iBoxx inputs'!A:A,0)</f>
        <v>#N/A</v>
      </c>
      <c r="C6362" s="35" t="e">
        <f>MATCH(A6362,'Bank of England inputs'!A:A,0)</f>
        <v>#N/A</v>
      </c>
      <c r="D6362" s="6" t="e">
        <f>IF($A6362&gt;DataEnd,NA(),IFERROR(INDEX('iBoxx inputs'!B:B,MATCH($A6362,'iBoxx inputs'!$A:$A,0)),D6361))</f>
        <v>#N/A</v>
      </c>
      <c r="E6362" s="6" t="e">
        <f>IF($A6362&gt;DataEnd,NA(),IFERROR(INDEX('iBoxx inputs'!C:C,MATCH($A6362,'iBoxx inputs'!$A:$A,0)),E6361))</f>
        <v>#N/A</v>
      </c>
      <c r="F6362" s="6" t="e">
        <f>IF($A6362&gt;DataEnd,NA(),IFERROR(INDEX('Bank of England inputs'!D:D,MATCH($A6362,'Bank of England inputs'!$A:$A,0),0),F6361))</f>
        <v>#N/A</v>
      </c>
      <c r="G6362" s="19"/>
      <c r="H6362" s="5">
        <f t="shared" si="576"/>
        <v>44986</v>
      </c>
      <c r="I6362" s="6" t="e">
        <f t="shared" si="577"/>
        <v>#N/A</v>
      </c>
      <c r="J6362" s="6" t="e">
        <f t="shared" si="578"/>
        <v>#N/A</v>
      </c>
      <c r="K6362" s="19">
        <f t="shared" si="579"/>
        <v>2528</v>
      </c>
      <c r="L6362" s="6" t="e">
        <f t="shared" ca="1" si="580"/>
        <v>#N/A</v>
      </c>
    </row>
    <row r="6363" spans="1:12" x14ac:dyDescent="0.2">
      <c r="A6363" s="5">
        <f>IF(AND(dateA=1,A6362&lt;DataEnd),'iBoxx inputs'!A6367,IF(AND(dateA=2,A6362&lt;DataEnd),'Bank of England inputs'!A6367,IF(dateA=3,A6362+1,IF(dateA=4,WORKDAY(A6362,1,),WORKDAY(A6362,1,holidayQ)))))</f>
        <v>44987</v>
      </c>
      <c r="B6363" s="35" t="e">
        <f>MATCH(A6363,'iBoxx inputs'!A:A,0)</f>
        <v>#N/A</v>
      </c>
      <c r="C6363" s="35" t="e">
        <f>MATCH(A6363,'Bank of England inputs'!A:A,0)</f>
        <v>#N/A</v>
      </c>
      <c r="D6363" s="6" t="e">
        <f>IF($A6363&gt;DataEnd,NA(),IFERROR(INDEX('iBoxx inputs'!B:B,MATCH($A6363,'iBoxx inputs'!$A:$A,0)),D6362))</f>
        <v>#N/A</v>
      </c>
      <c r="E6363" s="6" t="e">
        <f>IF($A6363&gt;DataEnd,NA(),IFERROR(INDEX('iBoxx inputs'!C:C,MATCH($A6363,'iBoxx inputs'!$A:$A,0)),E6362))</f>
        <v>#N/A</v>
      </c>
      <c r="F6363" s="6" t="e">
        <f>IF($A6363&gt;DataEnd,NA(),IFERROR(INDEX('Bank of England inputs'!D:D,MATCH($A6363,'Bank of England inputs'!$A:$A,0),0),F6362))</f>
        <v>#N/A</v>
      </c>
      <c r="G6363" s="19"/>
      <c r="H6363" s="5">
        <f t="shared" si="576"/>
        <v>44987</v>
      </c>
      <c r="I6363" s="6" t="e">
        <f t="shared" si="577"/>
        <v>#N/A</v>
      </c>
      <c r="J6363" s="6" t="e">
        <f t="shared" si="578"/>
        <v>#N/A</v>
      </c>
      <c r="K6363" s="19">
        <f t="shared" si="579"/>
        <v>2529</v>
      </c>
      <c r="L6363" s="6" t="e">
        <f t="shared" ca="1" si="580"/>
        <v>#N/A</v>
      </c>
    </row>
    <row r="6364" spans="1:12" x14ac:dyDescent="0.2">
      <c r="A6364" s="5">
        <f>IF(AND(dateA=1,A6363&lt;DataEnd),'iBoxx inputs'!A6368,IF(AND(dateA=2,A6363&lt;DataEnd),'Bank of England inputs'!A6368,IF(dateA=3,A6363+1,IF(dateA=4,WORKDAY(A6363,1,),WORKDAY(A6363,1,holidayQ)))))</f>
        <v>44988</v>
      </c>
      <c r="B6364" s="35" t="e">
        <f>MATCH(A6364,'iBoxx inputs'!A:A,0)</f>
        <v>#N/A</v>
      </c>
      <c r="C6364" s="35" t="e">
        <f>MATCH(A6364,'Bank of England inputs'!A:A,0)</f>
        <v>#N/A</v>
      </c>
      <c r="D6364" s="6" t="e">
        <f>IF($A6364&gt;DataEnd,NA(),IFERROR(INDEX('iBoxx inputs'!B:B,MATCH($A6364,'iBoxx inputs'!$A:$A,0)),D6363))</f>
        <v>#N/A</v>
      </c>
      <c r="E6364" s="6" t="e">
        <f>IF($A6364&gt;DataEnd,NA(),IFERROR(INDEX('iBoxx inputs'!C:C,MATCH($A6364,'iBoxx inputs'!$A:$A,0)),E6363))</f>
        <v>#N/A</v>
      </c>
      <c r="F6364" s="6" t="e">
        <f>IF($A6364&gt;DataEnd,NA(),IFERROR(INDEX('Bank of England inputs'!D:D,MATCH($A6364,'Bank of England inputs'!$A:$A,0),0),F6363))</f>
        <v>#N/A</v>
      </c>
      <c r="G6364" s="19"/>
      <c r="H6364" s="5">
        <f t="shared" si="576"/>
        <v>44988</v>
      </c>
      <c r="I6364" s="6" t="e">
        <f t="shared" si="577"/>
        <v>#N/A</v>
      </c>
      <c r="J6364" s="6" t="e">
        <f t="shared" si="578"/>
        <v>#N/A</v>
      </c>
      <c r="K6364" s="19">
        <f t="shared" si="579"/>
        <v>2530</v>
      </c>
      <c r="L6364" s="6" t="e">
        <f t="shared" ca="1" si="580"/>
        <v>#N/A</v>
      </c>
    </row>
    <row r="6365" spans="1:12" x14ac:dyDescent="0.2">
      <c r="A6365" s="5">
        <f>IF(AND(dateA=1,A6364&lt;DataEnd),'iBoxx inputs'!A6369,IF(AND(dateA=2,A6364&lt;DataEnd),'Bank of England inputs'!A6369,IF(dateA=3,A6364+1,IF(dateA=4,WORKDAY(A6364,1,),WORKDAY(A6364,1,holidayQ)))))</f>
        <v>44991</v>
      </c>
      <c r="B6365" s="35" t="e">
        <f>MATCH(A6365,'iBoxx inputs'!A:A,0)</f>
        <v>#N/A</v>
      </c>
      <c r="C6365" s="35" t="e">
        <f>MATCH(A6365,'Bank of England inputs'!A:A,0)</f>
        <v>#N/A</v>
      </c>
      <c r="D6365" s="6" t="e">
        <f>IF($A6365&gt;DataEnd,NA(),IFERROR(INDEX('iBoxx inputs'!B:B,MATCH($A6365,'iBoxx inputs'!$A:$A,0)),D6364))</f>
        <v>#N/A</v>
      </c>
      <c r="E6365" s="6" t="e">
        <f>IF($A6365&gt;DataEnd,NA(),IFERROR(INDEX('iBoxx inputs'!C:C,MATCH($A6365,'iBoxx inputs'!$A:$A,0)),E6364))</f>
        <v>#N/A</v>
      </c>
      <c r="F6365" s="6" t="e">
        <f>IF($A6365&gt;DataEnd,NA(),IFERROR(INDEX('Bank of England inputs'!D:D,MATCH($A6365,'Bank of England inputs'!$A:$A,0),0),F6364))</f>
        <v>#N/A</v>
      </c>
      <c r="G6365" s="19"/>
      <c r="H6365" s="5">
        <f t="shared" si="576"/>
        <v>44991</v>
      </c>
      <c r="I6365" s="6" t="e">
        <f t="shared" si="577"/>
        <v>#N/A</v>
      </c>
      <c r="J6365" s="6" t="e">
        <f t="shared" si="578"/>
        <v>#N/A</v>
      </c>
      <c r="K6365" s="19">
        <f t="shared" si="579"/>
        <v>2528</v>
      </c>
      <c r="L6365" s="6" t="e">
        <f t="shared" ca="1" si="580"/>
        <v>#N/A</v>
      </c>
    </row>
    <row r="6366" spans="1:12" x14ac:dyDescent="0.2">
      <c r="A6366" s="5">
        <f>IF(AND(dateA=1,A6365&lt;DataEnd),'iBoxx inputs'!A6370,IF(AND(dateA=2,A6365&lt;DataEnd),'Bank of England inputs'!A6370,IF(dateA=3,A6365+1,IF(dateA=4,WORKDAY(A6365,1,),WORKDAY(A6365,1,holidayQ)))))</f>
        <v>44992</v>
      </c>
      <c r="B6366" s="35" t="e">
        <f>MATCH(A6366,'iBoxx inputs'!A:A,0)</f>
        <v>#N/A</v>
      </c>
      <c r="C6366" s="35" t="e">
        <f>MATCH(A6366,'Bank of England inputs'!A:A,0)</f>
        <v>#N/A</v>
      </c>
      <c r="D6366" s="6" t="e">
        <f>IF($A6366&gt;DataEnd,NA(),IFERROR(INDEX('iBoxx inputs'!B:B,MATCH($A6366,'iBoxx inputs'!$A:$A,0)),D6365))</f>
        <v>#N/A</v>
      </c>
      <c r="E6366" s="6" t="e">
        <f>IF($A6366&gt;DataEnd,NA(),IFERROR(INDEX('iBoxx inputs'!C:C,MATCH($A6366,'iBoxx inputs'!$A:$A,0)),E6365))</f>
        <v>#N/A</v>
      </c>
      <c r="F6366" s="6" t="e">
        <f>IF($A6366&gt;DataEnd,NA(),IFERROR(INDEX('Bank of England inputs'!D:D,MATCH($A6366,'Bank of England inputs'!$A:$A,0),0),F6365))</f>
        <v>#N/A</v>
      </c>
      <c r="G6366" s="19"/>
      <c r="H6366" s="5">
        <f t="shared" si="576"/>
        <v>44992</v>
      </c>
      <c r="I6366" s="6" t="e">
        <f t="shared" si="577"/>
        <v>#N/A</v>
      </c>
      <c r="J6366" s="6" t="e">
        <f t="shared" si="578"/>
        <v>#N/A</v>
      </c>
      <c r="K6366" s="19">
        <f t="shared" si="579"/>
        <v>2528</v>
      </c>
      <c r="L6366" s="6" t="e">
        <f t="shared" ca="1" si="580"/>
        <v>#N/A</v>
      </c>
    </row>
    <row r="6367" spans="1:12" x14ac:dyDescent="0.2">
      <c r="A6367" s="5">
        <f>IF(AND(dateA=1,A6366&lt;DataEnd),'iBoxx inputs'!A6371,IF(AND(dateA=2,A6366&lt;DataEnd),'Bank of England inputs'!A6371,IF(dateA=3,A6366+1,IF(dateA=4,WORKDAY(A6366,1,),WORKDAY(A6366,1,holidayQ)))))</f>
        <v>44993</v>
      </c>
      <c r="B6367" s="35" t="e">
        <f>MATCH(A6367,'iBoxx inputs'!A:A,0)</f>
        <v>#N/A</v>
      </c>
      <c r="C6367" s="35" t="e">
        <f>MATCH(A6367,'Bank of England inputs'!A:A,0)</f>
        <v>#N/A</v>
      </c>
      <c r="D6367" s="6" t="e">
        <f>IF($A6367&gt;DataEnd,NA(),IFERROR(INDEX('iBoxx inputs'!B:B,MATCH($A6367,'iBoxx inputs'!$A:$A,0)),D6366))</f>
        <v>#N/A</v>
      </c>
      <c r="E6367" s="6" t="e">
        <f>IF($A6367&gt;DataEnd,NA(),IFERROR(INDEX('iBoxx inputs'!C:C,MATCH($A6367,'iBoxx inputs'!$A:$A,0)),E6366))</f>
        <v>#N/A</v>
      </c>
      <c r="F6367" s="6" t="e">
        <f>IF($A6367&gt;DataEnd,NA(),IFERROR(INDEX('Bank of England inputs'!D:D,MATCH($A6367,'Bank of England inputs'!$A:$A,0),0),F6366))</f>
        <v>#N/A</v>
      </c>
      <c r="G6367" s="19"/>
      <c r="H6367" s="5">
        <f t="shared" si="576"/>
        <v>44993</v>
      </c>
      <c r="I6367" s="6" t="e">
        <f t="shared" si="577"/>
        <v>#N/A</v>
      </c>
      <c r="J6367" s="6" t="e">
        <f t="shared" si="578"/>
        <v>#N/A</v>
      </c>
      <c r="K6367" s="19">
        <f t="shared" si="579"/>
        <v>2528</v>
      </c>
      <c r="L6367" s="6" t="e">
        <f t="shared" ca="1" si="580"/>
        <v>#N/A</v>
      </c>
    </row>
    <row r="6368" spans="1:12" x14ac:dyDescent="0.2">
      <c r="A6368" s="5">
        <f>IF(AND(dateA=1,A6367&lt;DataEnd),'iBoxx inputs'!A6372,IF(AND(dateA=2,A6367&lt;DataEnd),'Bank of England inputs'!A6372,IF(dateA=3,A6367+1,IF(dateA=4,WORKDAY(A6367,1,),WORKDAY(A6367,1,holidayQ)))))</f>
        <v>44994</v>
      </c>
      <c r="B6368" s="35" t="e">
        <f>MATCH(A6368,'iBoxx inputs'!A:A,0)</f>
        <v>#N/A</v>
      </c>
      <c r="C6368" s="35" t="e">
        <f>MATCH(A6368,'Bank of England inputs'!A:A,0)</f>
        <v>#N/A</v>
      </c>
      <c r="D6368" s="6" t="e">
        <f>IF($A6368&gt;DataEnd,NA(),IFERROR(INDEX('iBoxx inputs'!B:B,MATCH($A6368,'iBoxx inputs'!$A:$A,0)),D6367))</f>
        <v>#N/A</v>
      </c>
      <c r="E6368" s="6" t="e">
        <f>IF($A6368&gt;DataEnd,NA(),IFERROR(INDEX('iBoxx inputs'!C:C,MATCH($A6368,'iBoxx inputs'!$A:$A,0)),E6367))</f>
        <v>#N/A</v>
      </c>
      <c r="F6368" s="6" t="e">
        <f>IF($A6368&gt;DataEnd,NA(),IFERROR(INDEX('Bank of England inputs'!D:D,MATCH($A6368,'Bank of England inputs'!$A:$A,0),0),F6367))</f>
        <v>#N/A</v>
      </c>
      <c r="G6368" s="19"/>
      <c r="H6368" s="5">
        <f t="shared" si="576"/>
        <v>44994</v>
      </c>
      <c r="I6368" s="6" t="e">
        <f t="shared" si="577"/>
        <v>#N/A</v>
      </c>
      <c r="J6368" s="6" t="e">
        <f t="shared" si="578"/>
        <v>#N/A</v>
      </c>
      <c r="K6368" s="19">
        <f t="shared" si="579"/>
        <v>2529</v>
      </c>
      <c r="L6368" s="6" t="e">
        <f t="shared" ca="1" si="580"/>
        <v>#N/A</v>
      </c>
    </row>
    <row r="6369" spans="1:12" x14ac:dyDescent="0.2">
      <c r="A6369" s="5">
        <f>IF(AND(dateA=1,A6368&lt;DataEnd),'iBoxx inputs'!A6373,IF(AND(dateA=2,A6368&lt;DataEnd),'Bank of England inputs'!A6373,IF(dateA=3,A6368+1,IF(dateA=4,WORKDAY(A6368,1,),WORKDAY(A6368,1,holidayQ)))))</f>
        <v>44995</v>
      </c>
      <c r="B6369" s="35" t="e">
        <f>MATCH(A6369,'iBoxx inputs'!A:A,0)</f>
        <v>#N/A</v>
      </c>
      <c r="C6369" s="35" t="e">
        <f>MATCH(A6369,'Bank of England inputs'!A:A,0)</f>
        <v>#N/A</v>
      </c>
      <c r="D6369" s="6" t="e">
        <f>IF($A6369&gt;DataEnd,NA(),IFERROR(INDEX('iBoxx inputs'!B:B,MATCH($A6369,'iBoxx inputs'!$A:$A,0)),D6368))</f>
        <v>#N/A</v>
      </c>
      <c r="E6369" s="6" t="e">
        <f>IF($A6369&gt;DataEnd,NA(),IFERROR(INDEX('iBoxx inputs'!C:C,MATCH($A6369,'iBoxx inputs'!$A:$A,0)),E6368))</f>
        <v>#N/A</v>
      </c>
      <c r="F6369" s="6" t="e">
        <f>IF($A6369&gt;DataEnd,NA(),IFERROR(INDEX('Bank of England inputs'!D:D,MATCH($A6369,'Bank of England inputs'!$A:$A,0),0),F6368))</f>
        <v>#N/A</v>
      </c>
      <c r="G6369" s="19"/>
      <c r="H6369" s="5">
        <f t="shared" si="576"/>
        <v>44995</v>
      </c>
      <c r="I6369" s="6" t="e">
        <f t="shared" si="577"/>
        <v>#N/A</v>
      </c>
      <c r="J6369" s="6" t="e">
        <f t="shared" si="578"/>
        <v>#N/A</v>
      </c>
      <c r="K6369" s="19">
        <f t="shared" si="579"/>
        <v>2530</v>
      </c>
      <c r="L6369" s="6" t="e">
        <f t="shared" ca="1" si="580"/>
        <v>#N/A</v>
      </c>
    </row>
    <row r="6370" spans="1:12" x14ac:dyDescent="0.2">
      <c r="A6370" s="5">
        <f>IF(AND(dateA=1,A6369&lt;DataEnd),'iBoxx inputs'!A6374,IF(AND(dateA=2,A6369&lt;DataEnd),'Bank of England inputs'!A6374,IF(dateA=3,A6369+1,IF(dateA=4,WORKDAY(A6369,1,),WORKDAY(A6369,1,holidayQ)))))</f>
        <v>44998</v>
      </c>
      <c r="B6370" s="35" t="e">
        <f>MATCH(A6370,'iBoxx inputs'!A:A,0)</f>
        <v>#N/A</v>
      </c>
      <c r="C6370" s="35" t="e">
        <f>MATCH(A6370,'Bank of England inputs'!A:A,0)</f>
        <v>#N/A</v>
      </c>
      <c r="D6370" s="6" t="e">
        <f>IF($A6370&gt;DataEnd,NA(),IFERROR(INDEX('iBoxx inputs'!B:B,MATCH($A6370,'iBoxx inputs'!$A:$A,0)),D6369))</f>
        <v>#N/A</v>
      </c>
      <c r="E6370" s="6" t="e">
        <f>IF($A6370&gt;DataEnd,NA(),IFERROR(INDEX('iBoxx inputs'!C:C,MATCH($A6370,'iBoxx inputs'!$A:$A,0)),E6369))</f>
        <v>#N/A</v>
      </c>
      <c r="F6370" s="6" t="e">
        <f>IF($A6370&gt;DataEnd,NA(),IFERROR(INDEX('Bank of England inputs'!D:D,MATCH($A6370,'Bank of England inputs'!$A:$A,0),0),F6369))</f>
        <v>#N/A</v>
      </c>
      <c r="G6370" s="19"/>
      <c r="H6370" s="5">
        <f t="shared" si="576"/>
        <v>44998</v>
      </c>
      <c r="I6370" s="6" t="e">
        <f t="shared" si="577"/>
        <v>#N/A</v>
      </c>
      <c r="J6370" s="6" t="e">
        <f t="shared" si="578"/>
        <v>#N/A</v>
      </c>
      <c r="K6370" s="19">
        <f t="shared" si="579"/>
        <v>2528</v>
      </c>
      <c r="L6370" s="6" t="e">
        <f t="shared" ca="1" si="580"/>
        <v>#N/A</v>
      </c>
    </row>
    <row r="6371" spans="1:12" x14ac:dyDescent="0.2">
      <c r="A6371" s="5">
        <f>IF(AND(dateA=1,A6370&lt;DataEnd),'iBoxx inputs'!A6375,IF(AND(dateA=2,A6370&lt;DataEnd),'Bank of England inputs'!A6375,IF(dateA=3,A6370+1,IF(dateA=4,WORKDAY(A6370,1,),WORKDAY(A6370,1,holidayQ)))))</f>
        <v>44999</v>
      </c>
      <c r="B6371" s="35" t="e">
        <f>MATCH(A6371,'iBoxx inputs'!A:A,0)</f>
        <v>#N/A</v>
      </c>
      <c r="C6371" s="35" t="e">
        <f>MATCH(A6371,'Bank of England inputs'!A:A,0)</f>
        <v>#N/A</v>
      </c>
      <c r="D6371" s="6" t="e">
        <f>IF($A6371&gt;DataEnd,NA(),IFERROR(INDEX('iBoxx inputs'!B:B,MATCH($A6371,'iBoxx inputs'!$A:$A,0)),D6370))</f>
        <v>#N/A</v>
      </c>
      <c r="E6371" s="6" t="e">
        <f>IF($A6371&gt;DataEnd,NA(),IFERROR(INDEX('iBoxx inputs'!C:C,MATCH($A6371,'iBoxx inputs'!$A:$A,0)),E6370))</f>
        <v>#N/A</v>
      </c>
      <c r="F6371" s="6" t="e">
        <f>IF($A6371&gt;DataEnd,NA(),IFERROR(INDEX('Bank of England inputs'!D:D,MATCH($A6371,'Bank of England inputs'!$A:$A,0),0),F6370))</f>
        <v>#N/A</v>
      </c>
      <c r="G6371" s="19"/>
      <c r="H6371" s="5">
        <f t="shared" si="576"/>
        <v>44999</v>
      </c>
      <c r="I6371" s="6" t="e">
        <f t="shared" si="577"/>
        <v>#N/A</v>
      </c>
      <c r="J6371" s="6" t="e">
        <f t="shared" si="578"/>
        <v>#N/A</v>
      </c>
      <c r="K6371" s="19">
        <f t="shared" si="579"/>
        <v>2528</v>
      </c>
      <c r="L6371" s="6" t="e">
        <f t="shared" ca="1" si="580"/>
        <v>#N/A</v>
      </c>
    </row>
    <row r="6372" spans="1:12" x14ac:dyDescent="0.2">
      <c r="A6372" s="5">
        <f>IF(AND(dateA=1,A6371&lt;DataEnd),'iBoxx inputs'!A6376,IF(AND(dateA=2,A6371&lt;DataEnd),'Bank of England inputs'!A6376,IF(dateA=3,A6371+1,IF(dateA=4,WORKDAY(A6371,1,),WORKDAY(A6371,1,holidayQ)))))</f>
        <v>45000</v>
      </c>
      <c r="B6372" s="35" t="e">
        <f>MATCH(A6372,'iBoxx inputs'!A:A,0)</f>
        <v>#N/A</v>
      </c>
      <c r="C6372" s="35" t="e">
        <f>MATCH(A6372,'Bank of England inputs'!A:A,0)</f>
        <v>#N/A</v>
      </c>
      <c r="D6372" s="6" t="e">
        <f>IF($A6372&gt;DataEnd,NA(),IFERROR(INDEX('iBoxx inputs'!B:B,MATCH($A6372,'iBoxx inputs'!$A:$A,0)),D6371))</f>
        <v>#N/A</v>
      </c>
      <c r="E6372" s="6" t="e">
        <f>IF($A6372&gt;DataEnd,NA(),IFERROR(INDEX('iBoxx inputs'!C:C,MATCH($A6372,'iBoxx inputs'!$A:$A,0)),E6371))</f>
        <v>#N/A</v>
      </c>
      <c r="F6372" s="6" t="e">
        <f>IF($A6372&gt;DataEnd,NA(),IFERROR(INDEX('Bank of England inputs'!D:D,MATCH($A6372,'Bank of England inputs'!$A:$A,0),0),F6371))</f>
        <v>#N/A</v>
      </c>
      <c r="G6372" s="19"/>
      <c r="H6372" s="5">
        <f t="shared" si="576"/>
        <v>45000</v>
      </c>
      <c r="I6372" s="6" t="e">
        <f t="shared" si="577"/>
        <v>#N/A</v>
      </c>
      <c r="J6372" s="6" t="e">
        <f t="shared" si="578"/>
        <v>#N/A</v>
      </c>
      <c r="K6372" s="19">
        <f t="shared" si="579"/>
        <v>2528</v>
      </c>
      <c r="L6372" s="6" t="e">
        <f t="shared" ca="1" si="580"/>
        <v>#N/A</v>
      </c>
    </row>
    <row r="6373" spans="1:12" x14ac:dyDescent="0.2">
      <c r="A6373" s="5">
        <f>IF(AND(dateA=1,A6372&lt;DataEnd),'iBoxx inputs'!A6377,IF(AND(dateA=2,A6372&lt;DataEnd),'Bank of England inputs'!A6377,IF(dateA=3,A6372+1,IF(dateA=4,WORKDAY(A6372,1,),WORKDAY(A6372,1,holidayQ)))))</f>
        <v>45001</v>
      </c>
      <c r="B6373" s="35" t="e">
        <f>MATCH(A6373,'iBoxx inputs'!A:A,0)</f>
        <v>#N/A</v>
      </c>
      <c r="C6373" s="35" t="e">
        <f>MATCH(A6373,'Bank of England inputs'!A:A,0)</f>
        <v>#N/A</v>
      </c>
      <c r="D6373" s="6" t="e">
        <f>IF($A6373&gt;DataEnd,NA(),IFERROR(INDEX('iBoxx inputs'!B:B,MATCH($A6373,'iBoxx inputs'!$A:$A,0)),D6372))</f>
        <v>#N/A</v>
      </c>
      <c r="E6373" s="6" t="e">
        <f>IF($A6373&gt;DataEnd,NA(),IFERROR(INDEX('iBoxx inputs'!C:C,MATCH($A6373,'iBoxx inputs'!$A:$A,0)),E6372))</f>
        <v>#N/A</v>
      </c>
      <c r="F6373" s="6" t="e">
        <f>IF($A6373&gt;DataEnd,NA(),IFERROR(INDEX('Bank of England inputs'!D:D,MATCH($A6373,'Bank of England inputs'!$A:$A,0),0),F6372))</f>
        <v>#N/A</v>
      </c>
      <c r="G6373" s="19"/>
      <c r="H6373" s="5">
        <f t="shared" si="576"/>
        <v>45001</v>
      </c>
      <c r="I6373" s="6" t="e">
        <f t="shared" si="577"/>
        <v>#N/A</v>
      </c>
      <c r="J6373" s="6" t="e">
        <f t="shared" si="578"/>
        <v>#N/A</v>
      </c>
      <c r="K6373" s="19">
        <f t="shared" si="579"/>
        <v>2529</v>
      </c>
      <c r="L6373" s="6" t="e">
        <f t="shared" ca="1" si="580"/>
        <v>#N/A</v>
      </c>
    </row>
    <row r="6374" spans="1:12" x14ac:dyDescent="0.2">
      <c r="A6374" s="5">
        <f>IF(AND(dateA=1,A6373&lt;DataEnd),'iBoxx inputs'!A6378,IF(AND(dateA=2,A6373&lt;DataEnd),'Bank of England inputs'!A6378,IF(dateA=3,A6373+1,IF(dateA=4,WORKDAY(A6373,1,),WORKDAY(A6373,1,holidayQ)))))</f>
        <v>45002</v>
      </c>
      <c r="B6374" s="35" t="e">
        <f>MATCH(A6374,'iBoxx inputs'!A:A,0)</f>
        <v>#N/A</v>
      </c>
      <c r="C6374" s="35" t="e">
        <f>MATCH(A6374,'Bank of England inputs'!A:A,0)</f>
        <v>#N/A</v>
      </c>
      <c r="D6374" s="6" t="e">
        <f>IF($A6374&gt;DataEnd,NA(),IFERROR(INDEX('iBoxx inputs'!B:B,MATCH($A6374,'iBoxx inputs'!$A:$A,0)),D6373))</f>
        <v>#N/A</v>
      </c>
      <c r="E6374" s="6" t="e">
        <f>IF($A6374&gt;DataEnd,NA(),IFERROR(INDEX('iBoxx inputs'!C:C,MATCH($A6374,'iBoxx inputs'!$A:$A,0)),E6373))</f>
        <v>#N/A</v>
      </c>
      <c r="F6374" s="6" t="e">
        <f>IF($A6374&gt;DataEnd,NA(),IFERROR(INDEX('Bank of England inputs'!D:D,MATCH($A6374,'Bank of England inputs'!$A:$A,0),0),F6373))</f>
        <v>#N/A</v>
      </c>
      <c r="G6374" s="19"/>
      <c r="H6374" s="5">
        <f t="shared" si="576"/>
        <v>45002</v>
      </c>
      <c r="I6374" s="6" t="e">
        <f t="shared" si="577"/>
        <v>#N/A</v>
      </c>
      <c r="J6374" s="6" t="e">
        <f t="shared" si="578"/>
        <v>#N/A</v>
      </c>
      <c r="K6374" s="19">
        <f t="shared" si="579"/>
        <v>2530</v>
      </c>
      <c r="L6374" s="6" t="e">
        <f t="shared" ca="1" si="580"/>
        <v>#N/A</v>
      </c>
    </row>
    <row r="6375" spans="1:12" x14ac:dyDescent="0.2">
      <c r="A6375" s="5">
        <f>IF(AND(dateA=1,A6374&lt;DataEnd),'iBoxx inputs'!A6379,IF(AND(dateA=2,A6374&lt;DataEnd),'Bank of England inputs'!A6379,IF(dateA=3,A6374+1,IF(dateA=4,WORKDAY(A6374,1,),WORKDAY(A6374,1,holidayQ)))))</f>
        <v>45005</v>
      </c>
      <c r="B6375" s="35" t="e">
        <f>MATCH(A6375,'iBoxx inputs'!A:A,0)</f>
        <v>#N/A</v>
      </c>
      <c r="C6375" s="35" t="e">
        <f>MATCH(A6375,'Bank of England inputs'!A:A,0)</f>
        <v>#N/A</v>
      </c>
      <c r="D6375" s="6" t="e">
        <f>IF($A6375&gt;DataEnd,NA(),IFERROR(INDEX('iBoxx inputs'!B:B,MATCH($A6375,'iBoxx inputs'!$A:$A,0)),D6374))</f>
        <v>#N/A</v>
      </c>
      <c r="E6375" s="6" t="e">
        <f>IF($A6375&gt;DataEnd,NA(),IFERROR(INDEX('iBoxx inputs'!C:C,MATCH($A6375,'iBoxx inputs'!$A:$A,0)),E6374))</f>
        <v>#N/A</v>
      </c>
      <c r="F6375" s="6" t="e">
        <f>IF($A6375&gt;DataEnd,NA(),IFERROR(INDEX('Bank of England inputs'!D:D,MATCH($A6375,'Bank of England inputs'!$A:$A,0),0),F6374))</f>
        <v>#N/A</v>
      </c>
      <c r="G6375" s="19"/>
      <c r="H6375" s="5">
        <f t="shared" si="576"/>
        <v>45005</v>
      </c>
      <c r="I6375" s="6" t="e">
        <f t="shared" si="577"/>
        <v>#N/A</v>
      </c>
      <c r="J6375" s="6" t="e">
        <f t="shared" si="578"/>
        <v>#N/A</v>
      </c>
      <c r="K6375" s="19">
        <f t="shared" si="579"/>
        <v>2528</v>
      </c>
      <c r="L6375" s="6" t="e">
        <f t="shared" ca="1" si="580"/>
        <v>#N/A</v>
      </c>
    </row>
    <row r="6376" spans="1:12" x14ac:dyDescent="0.2">
      <c r="A6376" s="5">
        <f>IF(AND(dateA=1,A6375&lt;DataEnd),'iBoxx inputs'!A6380,IF(AND(dateA=2,A6375&lt;DataEnd),'Bank of England inputs'!A6380,IF(dateA=3,A6375+1,IF(dateA=4,WORKDAY(A6375,1,),WORKDAY(A6375,1,holidayQ)))))</f>
        <v>45006</v>
      </c>
      <c r="B6376" s="35" t="e">
        <f>MATCH(A6376,'iBoxx inputs'!A:A,0)</f>
        <v>#N/A</v>
      </c>
      <c r="C6376" s="35" t="e">
        <f>MATCH(A6376,'Bank of England inputs'!A:A,0)</f>
        <v>#N/A</v>
      </c>
      <c r="D6376" s="6" t="e">
        <f>IF($A6376&gt;DataEnd,NA(),IFERROR(INDEX('iBoxx inputs'!B:B,MATCH($A6376,'iBoxx inputs'!$A:$A,0)),D6375))</f>
        <v>#N/A</v>
      </c>
      <c r="E6376" s="6" t="e">
        <f>IF($A6376&gt;DataEnd,NA(),IFERROR(INDEX('iBoxx inputs'!C:C,MATCH($A6376,'iBoxx inputs'!$A:$A,0)),E6375))</f>
        <v>#N/A</v>
      </c>
      <c r="F6376" s="6" t="e">
        <f>IF($A6376&gt;DataEnd,NA(),IFERROR(INDEX('Bank of England inputs'!D:D,MATCH($A6376,'Bank of England inputs'!$A:$A,0),0),F6375))</f>
        <v>#N/A</v>
      </c>
      <c r="G6376" s="19"/>
      <c r="H6376" s="5">
        <f t="shared" si="576"/>
        <v>45006</v>
      </c>
      <c r="I6376" s="6" t="e">
        <f t="shared" si="577"/>
        <v>#N/A</v>
      </c>
      <c r="J6376" s="6" t="e">
        <f t="shared" si="578"/>
        <v>#N/A</v>
      </c>
      <c r="K6376" s="19">
        <f t="shared" si="579"/>
        <v>2528</v>
      </c>
      <c r="L6376" s="6" t="e">
        <f t="shared" ca="1" si="580"/>
        <v>#N/A</v>
      </c>
    </row>
    <row r="6377" spans="1:12" x14ac:dyDescent="0.2">
      <c r="A6377" s="5">
        <f>IF(AND(dateA=1,A6376&lt;DataEnd),'iBoxx inputs'!A6381,IF(AND(dateA=2,A6376&lt;DataEnd),'Bank of England inputs'!A6381,IF(dateA=3,A6376+1,IF(dateA=4,WORKDAY(A6376,1,),WORKDAY(A6376,1,holidayQ)))))</f>
        <v>45007</v>
      </c>
      <c r="B6377" s="35" t="e">
        <f>MATCH(A6377,'iBoxx inputs'!A:A,0)</f>
        <v>#N/A</v>
      </c>
      <c r="C6377" s="35" t="e">
        <f>MATCH(A6377,'Bank of England inputs'!A:A,0)</f>
        <v>#N/A</v>
      </c>
      <c r="D6377" s="6" t="e">
        <f>IF($A6377&gt;DataEnd,NA(),IFERROR(INDEX('iBoxx inputs'!B:B,MATCH($A6377,'iBoxx inputs'!$A:$A,0)),D6376))</f>
        <v>#N/A</v>
      </c>
      <c r="E6377" s="6" t="e">
        <f>IF($A6377&gt;DataEnd,NA(),IFERROR(INDEX('iBoxx inputs'!C:C,MATCH($A6377,'iBoxx inputs'!$A:$A,0)),E6376))</f>
        <v>#N/A</v>
      </c>
      <c r="F6377" s="6" t="e">
        <f>IF($A6377&gt;DataEnd,NA(),IFERROR(INDEX('Bank of England inputs'!D:D,MATCH($A6377,'Bank of England inputs'!$A:$A,0),0),F6376))</f>
        <v>#N/A</v>
      </c>
      <c r="G6377" s="19"/>
      <c r="H6377" s="5">
        <f t="shared" si="576"/>
        <v>45007</v>
      </c>
      <c r="I6377" s="6" t="e">
        <f t="shared" si="577"/>
        <v>#N/A</v>
      </c>
      <c r="J6377" s="6" t="e">
        <f t="shared" si="578"/>
        <v>#N/A</v>
      </c>
      <c r="K6377" s="19">
        <f t="shared" si="579"/>
        <v>2528</v>
      </c>
      <c r="L6377" s="6" t="e">
        <f t="shared" ca="1" si="580"/>
        <v>#N/A</v>
      </c>
    </row>
    <row r="6378" spans="1:12" x14ac:dyDescent="0.2">
      <c r="A6378" s="5">
        <f>IF(AND(dateA=1,A6377&lt;DataEnd),'iBoxx inputs'!A6382,IF(AND(dateA=2,A6377&lt;DataEnd),'Bank of England inputs'!A6382,IF(dateA=3,A6377+1,IF(dateA=4,WORKDAY(A6377,1,),WORKDAY(A6377,1,holidayQ)))))</f>
        <v>45008</v>
      </c>
      <c r="B6378" s="35" t="e">
        <f>MATCH(A6378,'iBoxx inputs'!A:A,0)</f>
        <v>#N/A</v>
      </c>
      <c r="C6378" s="35" t="e">
        <f>MATCH(A6378,'Bank of England inputs'!A:A,0)</f>
        <v>#N/A</v>
      </c>
      <c r="D6378" s="6" t="e">
        <f>IF($A6378&gt;DataEnd,NA(),IFERROR(INDEX('iBoxx inputs'!B:B,MATCH($A6378,'iBoxx inputs'!$A:$A,0)),D6377))</f>
        <v>#N/A</v>
      </c>
      <c r="E6378" s="6" t="e">
        <f>IF($A6378&gt;DataEnd,NA(),IFERROR(INDEX('iBoxx inputs'!C:C,MATCH($A6378,'iBoxx inputs'!$A:$A,0)),E6377))</f>
        <v>#N/A</v>
      </c>
      <c r="F6378" s="6" t="e">
        <f>IF($A6378&gt;DataEnd,NA(),IFERROR(INDEX('Bank of England inputs'!D:D,MATCH($A6378,'Bank of England inputs'!$A:$A,0),0),F6377))</f>
        <v>#N/A</v>
      </c>
      <c r="G6378" s="19"/>
      <c r="H6378" s="5">
        <f t="shared" si="576"/>
        <v>45008</v>
      </c>
      <c r="I6378" s="6" t="e">
        <f t="shared" si="577"/>
        <v>#N/A</v>
      </c>
      <c r="J6378" s="6" t="e">
        <f t="shared" si="578"/>
        <v>#N/A</v>
      </c>
      <c r="K6378" s="19">
        <f t="shared" si="579"/>
        <v>2529</v>
      </c>
      <c r="L6378" s="6" t="e">
        <f t="shared" ca="1" si="580"/>
        <v>#N/A</v>
      </c>
    </row>
    <row r="6379" spans="1:12" x14ac:dyDescent="0.2">
      <c r="A6379" s="5">
        <f>IF(AND(dateA=1,A6378&lt;DataEnd),'iBoxx inputs'!A6383,IF(AND(dateA=2,A6378&lt;DataEnd),'Bank of England inputs'!A6383,IF(dateA=3,A6378+1,IF(dateA=4,WORKDAY(A6378,1,),WORKDAY(A6378,1,holidayQ)))))</f>
        <v>45009</v>
      </c>
      <c r="B6379" s="35" t="e">
        <f>MATCH(A6379,'iBoxx inputs'!A:A,0)</f>
        <v>#N/A</v>
      </c>
      <c r="C6379" s="35" t="e">
        <f>MATCH(A6379,'Bank of England inputs'!A:A,0)</f>
        <v>#N/A</v>
      </c>
      <c r="D6379" s="6" t="e">
        <f>IF($A6379&gt;DataEnd,NA(),IFERROR(INDEX('iBoxx inputs'!B:B,MATCH($A6379,'iBoxx inputs'!$A:$A,0)),D6378))</f>
        <v>#N/A</v>
      </c>
      <c r="E6379" s="6" t="e">
        <f>IF($A6379&gt;DataEnd,NA(),IFERROR(INDEX('iBoxx inputs'!C:C,MATCH($A6379,'iBoxx inputs'!$A:$A,0)),E6378))</f>
        <v>#N/A</v>
      </c>
      <c r="F6379" s="6" t="e">
        <f>IF($A6379&gt;DataEnd,NA(),IFERROR(INDEX('Bank of England inputs'!D:D,MATCH($A6379,'Bank of England inputs'!$A:$A,0),0),F6378))</f>
        <v>#N/A</v>
      </c>
      <c r="G6379" s="19"/>
      <c r="H6379" s="5">
        <f t="shared" si="576"/>
        <v>45009</v>
      </c>
      <c r="I6379" s="6" t="e">
        <f t="shared" si="577"/>
        <v>#N/A</v>
      </c>
      <c r="J6379" s="6" t="e">
        <f t="shared" si="578"/>
        <v>#N/A</v>
      </c>
      <c r="K6379" s="19">
        <f t="shared" si="579"/>
        <v>2530</v>
      </c>
      <c r="L6379" s="6" t="e">
        <f t="shared" ca="1" si="580"/>
        <v>#N/A</v>
      </c>
    </row>
    <row r="6380" spans="1:12" x14ac:dyDescent="0.2">
      <c r="A6380" s="5">
        <f>IF(AND(dateA=1,A6379&lt;DataEnd),'iBoxx inputs'!A6384,IF(AND(dateA=2,A6379&lt;DataEnd),'Bank of England inputs'!A6384,IF(dateA=3,A6379+1,IF(dateA=4,WORKDAY(A6379,1,),WORKDAY(A6379,1,holidayQ)))))</f>
        <v>45012</v>
      </c>
      <c r="B6380" s="35" t="e">
        <f>MATCH(A6380,'iBoxx inputs'!A:A,0)</f>
        <v>#N/A</v>
      </c>
      <c r="C6380" s="35" t="e">
        <f>MATCH(A6380,'Bank of England inputs'!A:A,0)</f>
        <v>#N/A</v>
      </c>
      <c r="D6380" s="6" t="e">
        <f>IF($A6380&gt;DataEnd,NA(),IFERROR(INDEX('iBoxx inputs'!B:B,MATCH($A6380,'iBoxx inputs'!$A:$A,0)),D6379))</f>
        <v>#N/A</v>
      </c>
      <c r="E6380" s="6" t="e">
        <f>IF($A6380&gt;DataEnd,NA(),IFERROR(INDEX('iBoxx inputs'!C:C,MATCH($A6380,'iBoxx inputs'!$A:$A,0)),E6379))</f>
        <v>#N/A</v>
      </c>
      <c r="F6380" s="6" t="e">
        <f>IF($A6380&gt;DataEnd,NA(),IFERROR(INDEX('Bank of England inputs'!D:D,MATCH($A6380,'Bank of England inputs'!$A:$A,0),0),F6379))</f>
        <v>#N/A</v>
      </c>
      <c r="G6380" s="19"/>
      <c r="H6380" s="5">
        <f t="shared" si="576"/>
        <v>45012</v>
      </c>
      <c r="I6380" s="6" t="e">
        <f t="shared" si="577"/>
        <v>#N/A</v>
      </c>
      <c r="J6380" s="6" t="e">
        <f t="shared" si="578"/>
        <v>#N/A</v>
      </c>
      <c r="K6380" s="19">
        <f t="shared" si="579"/>
        <v>2528</v>
      </c>
      <c r="L6380" s="6" t="e">
        <f t="shared" ca="1" si="580"/>
        <v>#N/A</v>
      </c>
    </row>
    <row r="6381" spans="1:12" x14ac:dyDescent="0.2">
      <c r="A6381" s="5">
        <f>IF(AND(dateA=1,A6380&lt;DataEnd),'iBoxx inputs'!A6385,IF(AND(dateA=2,A6380&lt;DataEnd),'Bank of England inputs'!A6385,IF(dateA=3,A6380+1,IF(dateA=4,WORKDAY(A6380,1,),WORKDAY(A6380,1,holidayQ)))))</f>
        <v>45013</v>
      </c>
      <c r="B6381" s="35" t="e">
        <f>MATCH(A6381,'iBoxx inputs'!A:A,0)</f>
        <v>#N/A</v>
      </c>
      <c r="C6381" s="35" t="e">
        <f>MATCH(A6381,'Bank of England inputs'!A:A,0)</f>
        <v>#N/A</v>
      </c>
      <c r="D6381" s="6" t="e">
        <f>IF($A6381&gt;DataEnd,NA(),IFERROR(INDEX('iBoxx inputs'!B:B,MATCH($A6381,'iBoxx inputs'!$A:$A,0)),D6380))</f>
        <v>#N/A</v>
      </c>
      <c r="E6381" s="6" t="e">
        <f>IF($A6381&gt;DataEnd,NA(),IFERROR(INDEX('iBoxx inputs'!C:C,MATCH($A6381,'iBoxx inputs'!$A:$A,0)),E6380))</f>
        <v>#N/A</v>
      </c>
      <c r="F6381" s="6" t="e">
        <f>IF($A6381&gt;DataEnd,NA(),IFERROR(INDEX('Bank of England inputs'!D:D,MATCH($A6381,'Bank of England inputs'!$A:$A,0),0),F6380))</f>
        <v>#N/A</v>
      </c>
      <c r="G6381" s="19"/>
      <c r="H6381" s="5">
        <f t="shared" si="576"/>
        <v>45013</v>
      </c>
      <c r="I6381" s="6" t="e">
        <f t="shared" si="577"/>
        <v>#N/A</v>
      </c>
      <c r="J6381" s="6" t="e">
        <f t="shared" si="578"/>
        <v>#N/A</v>
      </c>
      <c r="K6381" s="19">
        <f t="shared" si="579"/>
        <v>2528</v>
      </c>
      <c r="L6381" s="6" t="e">
        <f t="shared" ca="1" si="580"/>
        <v>#N/A</v>
      </c>
    </row>
    <row r="6382" spans="1:12" x14ac:dyDescent="0.2">
      <c r="A6382" s="5">
        <f>IF(AND(dateA=1,A6381&lt;DataEnd),'iBoxx inputs'!A6386,IF(AND(dateA=2,A6381&lt;DataEnd),'Bank of England inputs'!A6386,IF(dateA=3,A6381+1,IF(dateA=4,WORKDAY(A6381,1,),WORKDAY(A6381,1,holidayQ)))))</f>
        <v>45014</v>
      </c>
      <c r="B6382" s="35" t="e">
        <f>MATCH(A6382,'iBoxx inputs'!A:A,0)</f>
        <v>#N/A</v>
      </c>
      <c r="C6382" s="35" t="e">
        <f>MATCH(A6382,'Bank of England inputs'!A:A,0)</f>
        <v>#N/A</v>
      </c>
      <c r="D6382" s="6" t="e">
        <f>IF($A6382&gt;DataEnd,NA(),IFERROR(INDEX('iBoxx inputs'!B:B,MATCH($A6382,'iBoxx inputs'!$A:$A,0)),D6381))</f>
        <v>#N/A</v>
      </c>
      <c r="E6382" s="6" t="e">
        <f>IF($A6382&gt;DataEnd,NA(),IFERROR(INDEX('iBoxx inputs'!C:C,MATCH($A6382,'iBoxx inputs'!$A:$A,0)),E6381))</f>
        <v>#N/A</v>
      </c>
      <c r="F6382" s="6" t="e">
        <f>IF($A6382&gt;DataEnd,NA(),IFERROR(INDEX('Bank of England inputs'!D:D,MATCH($A6382,'Bank of England inputs'!$A:$A,0),0),F6381))</f>
        <v>#N/A</v>
      </c>
      <c r="G6382" s="19"/>
      <c r="H6382" s="5">
        <f t="shared" si="576"/>
        <v>45014</v>
      </c>
      <c r="I6382" s="6" t="e">
        <f t="shared" si="577"/>
        <v>#N/A</v>
      </c>
      <c r="J6382" s="6" t="e">
        <f t="shared" si="578"/>
        <v>#N/A</v>
      </c>
      <c r="K6382" s="19">
        <f t="shared" si="579"/>
        <v>2529</v>
      </c>
      <c r="L6382" s="6" t="e">
        <f t="shared" ca="1" si="580"/>
        <v>#N/A</v>
      </c>
    </row>
    <row r="6383" spans="1:12" x14ac:dyDescent="0.2">
      <c r="A6383" s="5">
        <f>IF(AND(dateA=1,A6382&lt;DataEnd),'iBoxx inputs'!A6387,IF(AND(dateA=2,A6382&lt;DataEnd),'Bank of England inputs'!A6387,IF(dateA=3,A6382+1,IF(dateA=4,WORKDAY(A6382,1,),WORKDAY(A6382,1,holidayQ)))))</f>
        <v>45015</v>
      </c>
      <c r="B6383" s="35" t="e">
        <f>MATCH(A6383,'iBoxx inputs'!A:A,0)</f>
        <v>#N/A</v>
      </c>
      <c r="C6383" s="35" t="e">
        <f>MATCH(A6383,'Bank of England inputs'!A:A,0)</f>
        <v>#N/A</v>
      </c>
      <c r="D6383" s="6" t="e">
        <f>IF($A6383&gt;DataEnd,NA(),IFERROR(INDEX('iBoxx inputs'!B:B,MATCH($A6383,'iBoxx inputs'!$A:$A,0)),D6382))</f>
        <v>#N/A</v>
      </c>
      <c r="E6383" s="6" t="e">
        <f>IF($A6383&gt;DataEnd,NA(),IFERROR(INDEX('iBoxx inputs'!C:C,MATCH($A6383,'iBoxx inputs'!$A:$A,0)),E6382))</f>
        <v>#N/A</v>
      </c>
      <c r="F6383" s="6" t="e">
        <f>IF($A6383&gt;DataEnd,NA(),IFERROR(INDEX('Bank of England inputs'!D:D,MATCH($A6383,'Bank of England inputs'!$A:$A,0),0),F6382))</f>
        <v>#N/A</v>
      </c>
      <c r="G6383" s="19"/>
      <c r="H6383" s="5">
        <f t="shared" si="576"/>
        <v>45015</v>
      </c>
      <c r="I6383" s="6" t="e">
        <f t="shared" si="577"/>
        <v>#N/A</v>
      </c>
      <c r="J6383" s="6" t="e">
        <f t="shared" si="578"/>
        <v>#N/A</v>
      </c>
      <c r="K6383" s="19">
        <f t="shared" si="579"/>
        <v>2530</v>
      </c>
      <c r="L6383" s="6" t="e">
        <f t="shared" ca="1" si="580"/>
        <v>#N/A</v>
      </c>
    </row>
    <row r="6384" spans="1:12" x14ac:dyDescent="0.2">
      <c r="A6384" s="5">
        <f>IF(AND(dateA=1,A6383&lt;DataEnd),'iBoxx inputs'!A6388,IF(AND(dateA=2,A6383&lt;DataEnd),'Bank of England inputs'!A6388,IF(dateA=3,A6383+1,IF(dateA=4,WORKDAY(A6383,1,),WORKDAY(A6383,1,holidayQ)))))</f>
        <v>45016</v>
      </c>
      <c r="B6384" s="35" t="e">
        <f>MATCH(A6384,'iBoxx inputs'!A:A,0)</f>
        <v>#N/A</v>
      </c>
      <c r="C6384" s="35" t="e">
        <f>MATCH(A6384,'Bank of England inputs'!A:A,0)</f>
        <v>#N/A</v>
      </c>
      <c r="D6384" s="6" t="e">
        <f>IF($A6384&gt;DataEnd,NA(),IFERROR(INDEX('iBoxx inputs'!B:B,MATCH($A6384,'iBoxx inputs'!$A:$A,0)),D6383))</f>
        <v>#N/A</v>
      </c>
      <c r="E6384" s="6" t="e">
        <f>IF($A6384&gt;DataEnd,NA(),IFERROR(INDEX('iBoxx inputs'!C:C,MATCH($A6384,'iBoxx inputs'!$A:$A,0)),E6383))</f>
        <v>#N/A</v>
      </c>
      <c r="F6384" s="6" t="e">
        <f>IF($A6384&gt;DataEnd,NA(),IFERROR(INDEX('Bank of England inputs'!D:D,MATCH($A6384,'Bank of England inputs'!$A:$A,0),0),F6383))</f>
        <v>#N/A</v>
      </c>
      <c r="G6384" s="19"/>
      <c r="H6384" s="5">
        <f t="shared" si="576"/>
        <v>45016</v>
      </c>
      <c r="I6384" s="6" t="e">
        <f t="shared" si="577"/>
        <v>#N/A</v>
      </c>
      <c r="J6384" s="6" t="e">
        <f t="shared" si="578"/>
        <v>#N/A</v>
      </c>
      <c r="K6384" s="19">
        <f t="shared" si="579"/>
        <v>2531</v>
      </c>
      <c r="L6384" s="6" t="e">
        <f t="shared" ca="1" si="580"/>
        <v>#N/A</v>
      </c>
    </row>
    <row r="6385" spans="1:12" x14ac:dyDescent="0.2">
      <c r="A6385" s="5">
        <f>IF(AND(dateA=1,A6384&lt;DataEnd),'iBoxx inputs'!A6389,IF(AND(dateA=2,A6384&lt;DataEnd),'Bank of England inputs'!A6389,IF(dateA=3,A6384+1,IF(dateA=4,WORKDAY(A6384,1,),WORKDAY(A6384,1,holidayQ)))))</f>
        <v>45019</v>
      </c>
      <c r="B6385" s="35" t="e">
        <f>MATCH(A6385,'iBoxx inputs'!A:A,0)</f>
        <v>#N/A</v>
      </c>
      <c r="C6385" s="35" t="e">
        <f>MATCH(A6385,'Bank of England inputs'!A:A,0)</f>
        <v>#N/A</v>
      </c>
      <c r="D6385" s="6" t="e">
        <f>IF($A6385&gt;DataEnd,NA(),IFERROR(INDEX('iBoxx inputs'!B:B,MATCH($A6385,'iBoxx inputs'!$A:$A,0)),D6384))</f>
        <v>#N/A</v>
      </c>
      <c r="E6385" s="6" t="e">
        <f>IF($A6385&gt;DataEnd,NA(),IFERROR(INDEX('iBoxx inputs'!C:C,MATCH($A6385,'iBoxx inputs'!$A:$A,0)),E6384))</f>
        <v>#N/A</v>
      </c>
      <c r="F6385" s="6" t="e">
        <f>IF($A6385&gt;DataEnd,NA(),IFERROR(INDEX('Bank of England inputs'!D:D,MATCH($A6385,'Bank of England inputs'!$A:$A,0),0),F6384))</f>
        <v>#N/A</v>
      </c>
      <c r="G6385" s="19"/>
      <c r="H6385" s="5">
        <f t="shared" si="576"/>
        <v>45019</v>
      </c>
      <c r="I6385" s="6" t="e">
        <f t="shared" si="577"/>
        <v>#N/A</v>
      </c>
      <c r="J6385" s="6" t="e">
        <f t="shared" si="578"/>
        <v>#N/A</v>
      </c>
      <c r="K6385" s="19">
        <f t="shared" si="579"/>
        <v>2530</v>
      </c>
      <c r="L6385" s="6" t="e">
        <f t="shared" ca="1" si="580"/>
        <v>#N/A</v>
      </c>
    </row>
    <row r="6386" spans="1:12" x14ac:dyDescent="0.2">
      <c r="A6386" s="5">
        <f>IF(AND(dateA=1,A6385&lt;DataEnd),'iBoxx inputs'!A6390,IF(AND(dateA=2,A6385&lt;DataEnd),'Bank of England inputs'!A6390,IF(dateA=3,A6385+1,IF(dateA=4,WORKDAY(A6385,1,),WORKDAY(A6385,1,holidayQ)))))</f>
        <v>45020</v>
      </c>
      <c r="B6386" s="35" t="e">
        <f>MATCH(A6386,'iBoxx inputs'!A:A,0)</f>
        <v>#N/A</v>
      </c>
      <c r="C6386" s="35" t="e">
        <f>MATCH(A6386,'Bank of England inputs'!A:A,0)</f>
        <v>#N/A</v>
      </c>
      <c r="D6386" s="6" t="e">
        <f>IF($A6386&gt;DataEnd,NA(),IFERROR(INDEX('iBoxx inputs'!B:B,MATCH($A6386,'iBoxx inputs'!$A:$A,0)),D6385))</f>
        <v>#N/A</v>
      </c>
      <c r="E6386" s="6" t="e">
        <f>IF($A6386&gt;DataEnd,NA(),IFERROR(INDEX('iBoxx inputs'!C:C,MATCH($A6386,'iBoxx inputs'!$A:$A,0)),E6385))</f>
        <v>#N/A</v>
      </c>
      <c r="F6386" s="6" t="e">
        <f>IF($A6386&gt;DataEnd,NA(),IFERROR(INDEX('Bank of England inputs'!D:D,MATCH($A6386,'Bank of England inputs'!$A:$A,0),0),F6385))</f>
        <v>#N/A</v>
      </c>
      <c r="G6386" s="19"/>
      <c r="H6386" s="5">
        <f t="shared" si="576"/>
        <v>45020</v>
      </c>
      <c r="I6386" s="6" t="e">
        <f t="shared" si="577"/>
        <v>#N/A</v>
      </c>
      <c r="J6386" s="6" t="e">
        <f t="shared" si="578"/>
        <v>#N/A</v>
      </c>
      <c r="K6386" s="19">
        <f t="shared" si="579"/>
        <v>2530</v>
      </c>
      <c r="L6386" s="6" t="e">
        <f t="shared" ca="1" si="580"/>
        <v>#N/A</v>
      </c>
    </row>
    <row r="6387" spans="1:12" x14ac:dyDescent="0.2">
      <c r="A6387" s="5">
        <f>IF(AND(dateA=1,A6386&lt;DataEnd),'iBoxx inputs'!A6391,IF(AND(dateA=2,A6386&lt;DataEnd),'Bank of England inputs'!A6391,IF(dateA=3,A6386+1,IF(dateA=4,WORKDAY(A6386,1,),WORKDAY(A6386,1,holidayQ)))))</f>
        <v>45021</v>
      </c>
      <c r="B6387" s="35" t="e">
        <f>MATCH(A6387,'iBoxx inputs'!A:A,0)</f>
        <v>#N/A</v>
      </c>
      <c r="C6387" s="35" t="e">
        <f>MATCH(A6387,'Bank of England inputs'!A:A,0)</f>
        <v>#N/A</v>
      </c>
      <c r="D6387" s="6" t="e">
        <f>IF($A6387&gt;DataEnd,NA(),IFERROR(INDEX('iBoxx inputs'!B:B,MATCH($A6387,'iBoxx inputs'!$A:$A,0)),D6386))</f>
        <v>#N/A</v>
      </c>
      <c r="E6387" s="6" t="e">
        <f>IF($A6387&gt;DataEnd,NA(),IFERROR(INDEX('iBoxx inputs'!C:C,MATCH($A6387,'iBoxx inputs'!$A:$A,0)),E6386))</f>
        <v>#N/A</v>
      </c>
      <c r="F6387" s="6" t="e">
        <f>IF($A6387&gt;DataEnd,NA(),IFERROR(INDEX('Bank of England inputs'!D:D,MATCH($A6387,'Bank of England inputs'!$A:$A,0),0),F6386))</f>
        <v>#N/A</v>
      </c>
      <c r="G6387" s="19"/>
      <c r="H6387" s="5">
        <f t="shared" si="576"/>
        <v>45021</v>
      </c>
      <c r="I6387" s="6" t="e">
        <f t="shared" si="577"/>
        <v>#N/A</v>
      </c>
      <c r="J6387" s="6" t="e">
        <f t="shared" si="578"/>
        <v>#N/A</v>
      </c>
      <c r="K6387" s="19">
        <f t="shared" si="579"/>
        <v>2530</v>
      </c>
      <c r="L6387" s="6" t="e">
        <f t="shared" ca="1" si="580"/>
        <v>#N/A</v>
      </c>
    </row>
    <row r="6388" spans="1:12" x14ac:dyDescent="0.2">
      <c r="A6388" s="5">
        <f>IF(AND(dateA=1,A6387&lt;DataEnd),'iBoxx inputs'!A6392,IF(AND(dateA=2,A6387&lt;DataEnd),'Bank of England inputs'!A6392,IF(dateA=3,A6387+1,IF(dateA=4,WORKDAY(A6387,1,),WORKDAY(A6387,1,holidayQ)))))</f>
        <v>45022</v>
      </c>
      <c r="B6388" s="35" t="e">
        <f>MATCH(A6388,'iBoxx inputs'!A:A,0)</f>
        <v>#N/A</v>
      </c>
      <c r="C6388" s="35" t="e">
        <f>MATCH(A6388,'Bank of England inputs'!A:A,0)</f>
        <v>#N/A</v>
      </c>
      <c r="D6388" s="6" t="e">
        <f>IF($A6388&gt;DataEnd,NA(),IFERROR(INDEX('iBoxx inputs'!B:B,MATCH($A6388,'iBoxx inputs'!$A:$A,0)),D6387))</f>
        <v>#N/A</v>
      </c>
      <c r="E6388" s="6" t="e">
        <f>IF($A6388&gt;DataEnd,NA(),IFERROR(INDEX('iBoxx inputs'!C:C,MATCH($A6388,'iBoxx inputs'!$A:$A,0)),E6387))</f>
        <v>#N/A</v>
      </c>
      <c r="F6388" s="6" t="e">
        <f>IF($A6388&gt;DataEnd,NA(),IFERROR(INDEX('Bank of England inputs'!D:D,MATCH($A6388,'Bank of England inputs'!$A:$A,0),0),F6387))</f>
        <v>#N/A</v>
      </c>
      <c r="G6388" s="19"/>
      <c r="H6388" s="5">
        <f t="shared" si="576"/>
        <v>45022</v>
      </c>
      <c r="I6388" s="6" t="e">
        <f t="shared" si="577"/>
        <v>#N/A</v>
      </c>
      <c r="J6388" s="6" t="e">
        <f t="shared" si="578"/>
        <v>#N/A</v>
      </c>
      <c r="K6388" s="19">
        <f t="shared" si="579"/>
        <v>2531</v>
      </c>
      <c r="L6388" s="6" t="e">
        <f t="shared" ca="1" si="580"/>
        <v>#N/A</v>
      </c>
    </row>
    <row r="6389" spans="1:12" x14ac:dyDescent="0.2">
      <c r="A6389" s="5">
        <f>IF(AND(dateA=1,A6388&lt;DataEnd),'iBoxx inputs'!A6393,IF(AND(dateA=2,A6388&lt;DataEnd),'Bank of England inputs'!A6393,IF(dateA=3,A6388+1,IF(dateA=4,WORKDAY(A6388,1,),WORKDAY(A6388,1,holidayQ)))))</f>
        <v>45027</v>
      </c>
      <c r="B6389" s="35" t="e">
        <f>MATCH(A6389,'iBoxx inputs'!A:A,0)</f>
        <v>#N/A</v>
      </c>
      <c r="C6389" s="35" t="e">
        <f>MATCH(A6389,'Bank of England inputs'!A:A,0)</f>
        <v>#N/A</v>
      </c>
      <c r="D6389" s="6" t="e">
        <f>IF($A6389&gt;DataEnd,NA(),IFERROR(INDEX('iBoxx inputs'!B:B,MATCH($A6389,'iBoxx inputs'!$A:$A,0)),D6388))</f>
        <v>#N/A</v>
      </c>
      <c r="E6389" s="6" t="e">
        <f>IF($A6389&gt;DataEnd,NA(),IFERROR(INDEX('iBoxx inputs'!C:C,MATCH($A6389,'iBoxx inputs'!$A:$A,0)),E6388))</f>
        <v>#N/A</v>
      </c>
      <c r="F6389" s="6" t="e">
        <f>IF($A6389&gt;DataEnd,NA(),IFERROR(INDEX('Bank of England inputs'!D:D,MATCH($A6389,'Bank of England inputs'!$A:$A,0),0),F6388))</f>
        <v>#N/A</v>
      </c>
      <c r="G6389" s="19"/>
      <c r="H6389" s="5">
        <f t="shared" si="576"/>
        <v>45027</v>
      </c>
      <c r="I6389" s="6" t="e">
        <f t="shared" si="577"/>
        <v>#N/A</v>
      </c>
      <c r="J6389" s="6" t="e">
        <f t="shared" si="578"/>
        <v>#N/A</v>
      </c>
      <c r="K6389" s="19">
        <f t="shared" si="579"/>
        <v>2528</v>
      </c>
      <c r="L6389" s="6" t="e">
        <f t="shared" ca="1" si="580"/>
        <v>#N/A</v>
      </c>
    </row>
    <row r="6390" spans="1:12" x14ac:dyDescent="0.2">
      <c r="A6390" s="5">
        <f>IF(AND(dateA=1,A6389&lt;DataEnd),'iBoxx inputs'!A6394,IF(AND(dateA=2,A6389&lt;DataEnd),'Bank of England inputs'!A6394,IF(dateA=3,A6389+1,IF(dateA=4,WORKDAY(A6389,1,),WORKDAY(A6389,1,holidayQ)))))</f>
        <v>45028</v>
      </c>
      <c r="B6390" s="35" t="e">
        <f>MATCH(A6390,'iBoxx inputs'!A:A,0)</f>
        <v>#N/A</v>
      </c>
      <c r="C6390" s="35" t="e">
        <f>MATCH(A6390,'Bank of England inputs'!A:A,0)</f>
        <v>#N/A</v>
      </c>
      <c r="D6390" s="6" t="e">
        <f>IF($A6390&gt;DataEnd,NA(),IFERROR(INDEX('iBoxx inputs'!B:B,MATCH($A6390,'iBoxx inputs'!$A:$A,0)),D6389))</f>
        <v>#N/A</v>
      </c>
      <c r="E6390" s="6" t="e">
        <f>IF($A6390&gt;DataEnd,NA(),IFERROR(INDEX('iBoxx inputs'!C:C,MATCH($A6390,'iBoxx inputs'!$A:$A,0)),E6389))</f>
        <v>#N/A</v>
      </c>
      <c r="F6390" s="6" t="e">
        <f>IF($A6390&gt;DataEnd,NA(),IFERROR(INDEX('Bank of England inputs'!D:D,MATCH($A6390,'Bank of England inputs'!$A:$A,0),0),F6389))</f>
        <v>#N/A</v>
      </c>
      <c r="G6390" s="19"/>
      <c r="H6390" s="5">
        <f t="shared" si="576"/>
        <v>45028</v>
      </c>
      <c r="I6390" s="6" t="e">
        <f t="shared" si="577"/>
        <v>#N/A</v>
      </c>
      <c r="J6390" s="6" t="e">
        <f t="shared" si="578"/>
        <v>#N/A</v>
      </c>
      <c r="K6390" s="19">
        <f t="shared" si="579"/>
        <v>2528</v>
      </c>
      <c r="L6390" s="6" t="e">
        <f t="shared" ca="1" si="580"/>
        <v>#N/A</v>
      </c>
    </row>
    <row r="6391" spans="1:12" x14ac:dyDescent="0.2">
      <c r="A6391" s="5">
        <f>IF(AND(dateA=1,A6390&lt;DataEnd),'iBoxx inputs'!A6395,IF(AND(dateA=2,A6390&lt;DataEnd),'Bank of England inputs'!A6395,IF(dateA=3,A6390+1,IF(dateA=4,WORKDAY(A6390,1,),WORKDAY(A6390,1,holidayQ)))))</f>
        <v>45029</v>
      </c>
      <c r="B6391" s="35" t="e">
        <f>MATCH(A6391,'iBoxx inputs'!A:A,0)</f>
        <v>#N/A</v>
      </c>
      <c r="C6391" s="35" t="e">
        <f>MATCH(A6391,'Bank of England inputs'!A:A,0)</f>
        <v>#N/A</v>
      </c>
      <c r="D6391" s="6" t="e">
        <f>IF($A6391&gt;DataEnd,NA(),IFERROR(INDEX('iBoxx inputs'!B:B,MATCH($A6391,'iBoxx inputs'!$A:$A,0)),D6390))</f>
        <v>#N/A</v>
      </c>
      <c r="E6391" s="6" t="e">
        <f>IF($A6391&gt;DataEnd,NA(),IFERROR(INDEX('iBoxx inputs'!C:C,MATCH($A6391,'iBoxx inputs'!$A:$A,0)),E6390))</f>
        <v>#N/A</v>
      </c>
      <c r="F6391" s="6" t="e">
        <f>IF($A6391&gt;DataEnd,NA(),IFERROR(INDEX('Bank of England inputs'!D:D,MATCH($A6391,'Bank of England inputs'!$A:$A,0),0),F6390))</f>
        <v>#N/A</v>
      </c>
      <c r="G6391" s="19"/>
      <c r="H6391" s="5">
        <f t="shared" si="576"/>
        <v>45029</v>
      </c>
      <c r="I6391" s="6" t="e">
        <f t="shared" si="577"/>
        <v>#N/A</v>
      </c>
      <c r="J6391" s="6" t="e">
        <f t="shared" si="578"/>
        <v>#N/A</v>
      </c>
      <c r="K6391" s="19">
        <f t="shared" si="579"/>
        <v>2529</v>
      </c>
      <c r="L6391" s="6" t="e">
        <f t="shared" ca="1" si="580"/>
        <v>#N/A</v>
      </c>
    </row>
    <row r="6392" spans="1:12" x14ac:dyDescent="0.2">
      <c r="A6392" s="5">
        <f>IF(AND(dateA=1,A6391&lt;DataEnd),'iBoxx inputs'!A6396,IF(AND(dateA=2,A6391&lt;DataEnd),'Bank of England inputs'!A6396,IF(dateA=3,A6391+1,IF(dateA=4,WORKDAY(A6391,1,),WORKDAY(A6391,1,holidayQ)))))</f>
        <v>45030</v>
      </c>
      <c r="B6392" s="35" t="e">
        <f>MATCH(A6392,'iBoxx inputs'!A:A,0)</f>
        <v>#N/A</v>
      </c>
      <c r="C6392" s="35" t="e">
        <f>MATCH(A6392,'Bank of England inputs'!A:A,0)</f>
        <v>#N/A</v>
      </c>
      <c r="D6392" s="6" t="e">
        <f>IF($A6392&gt;DataEnd,NA(),IFERROR(INDEX('iBoxx inputs'!B:B,MATCH($A6392,'iBoxx inputs'!$A:$A,0)),D6391))</f>
        <v>#N/A</v>
      </c>
      <c r="E6392" s="6" t="e">
        <f>IF($A6392&gt;DataEnd,NA(),IFERROR(INDEX('iBoxx inputs'!C:C,MATCH($A6392,'iBoxx inputs'!$A:$A,0)),E6391))</f>
        <v>#N/A</v>
      </c>
      <c r="F6392" s="6" t="e">
        <f>IF($A6392&gt;DataEnd,NA(),IFERROR(INDEX('Bank of England inputs'!D:D,MATCH($A6392,'Bank of England inputs'!$A:$A,0),0),F6391))</f>
        <v>#N/A</v>
      </c>
      <c r="G6392" s="19"/>
      <c r="H6392" s="5">
        <f t="shared" si="576"/>
        <v>45030</v>
      </c>
      <c r="I6392" s="6" t="e">
        <f t="shared" si="577"/>
        <v>#N/A</v>
      </c>
      <c r="J6392" s="6" t="e">
        <f t="shared" si="578"/>
        <v>#N/A</v>
      </c>
      <c r="K6392" s="19">
        <f t="shared" si="579"/>
        <v>2530</v>
      </c>
      <c r="L6392" s="6" t="e">
        <f t="shared" ca="1" si="580"/>
        <v>#N/A</v>
      </c>
    </row>
    <row r="6393" spans="1:12" x14ac:dyDescent="0.2">
      <c r="A6393" s="5">
        <f>IF(AND(dateA=1,A6392&lt;DataEnd),'iBoxx inputs'!A6397,IF(AND(dateA=2,A6392&lt;DataEnd),'Bank of England inputs'!A6397,IF(dateA=3,A6392+1,IF(dateA=4,WORKDAY(A6392,1,),WORKDAY(A6392,1,holidayQ)))))</f>
        <v>45033</v>
      </c>
      <c r="B6393" s="35" t="e">
        <f>MATCH(A6393,'iBoxx inputs'!A:A,0)</f>
        <v>#N/A</v>
      </c>
      <c r="C6393" s="35" t="e">
        <f>MATCH(A6393,'Bank of England inputs'!A:A,0)</f>
        <v>#N/A</v>
      </c>
      <c r="D6393" s="6" t="e">
        <f>IF($A6393&gt;DataEnd,NA(),IFERROR(INDEX('iBoxx inputs'!B:B,MATCH($A6393,'iBoxx inputs'!$A:$A,0)),D6392))</f>
        <v>#N/A</v>
      </c>
      <c r="E6393" s="6" t="e">
        <f>IF($A6393&gt;DataEnd,NA(),IFERROR(INDEX('iBoxx inputs'!C:C,MATCH($A6393,'iBoxx inputs'!$A:$A,0)),E6392))</f>
        <v>#N/A</v>
      </c>
      <c r="F6393" s="6" t="e">
        <f>IF($A6393&gt;DataEnd,NA(),IFERROR(INDEX('Bank of England inputs'!D:D,MATCH($A6393,'Bank of England inputs'!$A:$A,0),0),F6392))</f>
        <v>#N/A</v>
      </c>
      <c r="G6393" s="19"/>
      <c r="H6393" s="5">
        <f t="shared" si="576"/>
        <v>45033</v>
      </c>
      <c r="I6393" s="6" t="e">
        <f t="shared" si="577"/>
        <v>#N/A</v>
      </c>
      <c r="J6393" s="6" t="e">
        <f t="shared" si="578"/>
        <v>#N/A</v>
      </c>
      <c r="K6393" s="19">
        <f t="shared" si="579"/>
        <v>2528</v>
      </c>
      <c r="L6393" s="6" t="e">
        <f t="shared" ca="1" si="580"/>
        <v>#N/A</v>
      </c>
    </row>
    <row r="6394" spans="1:12" x14ac:dyDescent="0.2">
      <c r="A6394" s="5">
        <f>IF(AND(dateA=1,A6393&lt;DataEnd),'iBoxx inputs'!A6398,IF(AND(dateA=2,A6393&lt;DataEnd),'Bank of England inputs'!A6398,IF(dateA=3,A6393+1,IF(dateA=4,WORKDAY(A6393,1,),WORKDAY(A6393,1,holidayQ)))))</f>
        <v>45034</v>
      </c>
      <c r="B6394" s="35" t="e">
        <f>MATCH(A6394,'iBoxx inputs'!A:A,0)</f>
        <v>#N/A</v>
      </c>
      <c r="C6394" s="35" t="e">
        <f>MATCH(A6394,'Bank of England inputs'!A:A,0)</f>
        <v>#N/A</v>
      </c>
      <c r="D6394" s="6" t="e">
        <f>IF($A6394&gt;DataEnd,NA(),IFERROR(INDEX('iBoxx inputs'!B:B,MATCH($A6394,'iBoxx inputs'!$A:$A,0)),D6393))</f>
        <v>#N/A</v>
      </c>
      <c r="E6394" s="6" t="e">
        <f>IF($A6394&gt;DataEnd,NA(),IFERROR(INDEX('iBoxx inputs'!C:C,MATCH($A6394,'iBoxx inputs'!$A:$A,0)),E6393))</f>
        <v>#N/A</v>
      </c>
      <c r="F6394" s="6" t="e">
        <f>IF($A6394&gt;DataEnd,NA(),IFERROR(INDEX('Bank of England inputs'!D:D,MATCH($A6394,'Bank of England inputs'!$A:$A,0),0),F6393))</f>
        <v>#N/A</v>
      </c>
      <c r="G6394" s="19"/>
      <c r="H6394" s="5">
        <f t="shared" si="576"/>
        <v>45034</v>
      </c>
      <c r="I6394" s="6" t="e">
        <f t="shared" si="577"/>
        <v>#N/A</v>
      </c>
      <c r="J6394" s="6" t="e">
        <f t="shared" si="578"/>
        <v>#N/A</v>
      </c>
      <c r="K6394" s="19">
        <f t="shared" si="579"/>
        <v>2528</v>
      </c>
      <c r="L6394" s="6" t="e">
        <f t="shared" ca="1" si="580"/>
        <v>#N/A</v>
      </c>
    </row>
    <row r="6395" spans="1:12" x14ac:dyDescent="0.2">
      <c r="A6395" s="5">
        <f>IF(AND(dateA=1,A6394&lt;DataEnd),'iBoxx inputs'!A6399,IF(AND(dateA=2,A6394&lt;DataEnd),'Bank of England inputs'!A6399,IF(dateA=3,A6394+1,IF(dateA=4,WORKDAY(A6394,1,),WORKDAY(A6394,1,holidayQ)))))</f>
        <v>45035</v>
      </c>
      <c r="B6395" s="35" t="e">
        <f>MATCH(A6395,'iBoxx inputs'!A:A,0)</f>
        <v>#N/A</v>
      </c>
      <c r="C6395" s="35" t="e">
        <f>MATCH(A6395,'Bank of England inputs'!A:A,0)</f>
        <v>#N/A</v>
      </c>
      <c r="D6395" s="6" t="e">
        <f>IF($A6395&gt;DataEnd,NA(),IFERROR(INDEX('iBoxx inputs'!B:B,MATCH($A6395,'iBoxx inputs'!$A:$A,0)),D6394))</f>
        <v>#N/A</v>
      </c>
      <c r="E6395" s="6" t="e">
        <f>IF($A6395&gt;DataEnd,NA(),IFERROR(INDEX('iBoxx inputs'!C:C,MATCH($A6395,'iBoxx inputs'!$A:$A,0)),E6394))</f>
        <v>#N/A</v>
      </c>
      <c r="F6395" s="6" t="e">
        <f>IF($A6395&gt;DataEnd,NA(),IFERROR(INDEX('Bank of England inputs'!D:D,MATCH($A6395,'Bank of England inputs'!$A:$A,0),0),F6394))</f>
        <v>#N/A</v>
      </c>
      <c r="G6395" s="19"/>
      <c r="H6395" s="5">
        <f t="shared" si="576"/>
        <v>45035</v>
      </c>
      <c r="I6395" s="6" t="e">
        <f t="shared" si="577"/>
        <v>#N/A</v>
      </c>
      <c r="J6395" s="6" t="e">
        <f t="shared" si="578"/>
        <v>#N/A</v>
      </c>
      <c r="K6395" s="19">
        <f t="shared" si="579"/>
        <v>2528</v>
      </c>
      <c r="L6395" s="6" t="e">
        <f t="shared" ca="1" si="580"/>
        <v>#N/A</v>
      </c>
    </row>
    <row r="6396" spans="1:12" x14ac:dyDescent="0.2">
      <c r="A6396" s="5">
        <f>IF(AND(dateA=1,A6395&lt;DataEnd),'iBoxx inputs'!A6400,IF(AND(dateA=2,A6395&lt;DataEnd),'Bank of England inputs'!A6400,IF(dateA=3,A6395+1,IF(dateA=4,WORKDAY(A6395,1,),WORKDAY(A6395,1,holidayQ)))))</f>
        <v>45036</v>
      </c>
      <c r="B6396" s="35" t="e">
        <f>MATCH(A6396,'iBoxx inputs'!A:A,0)</f>
        <v>#N/A</v>
      </c>
      <c r="C6396" s="35" t="e">
        <f>MATCH(A6396,'Bank of England inputs'!A:A,0)</f>
        <v>#N/A</v>
      </c>
      <c r="D6396" s="6" t="e">
        <f>IF($A6396&gt;DataEnd,NA(),IFERROR(INDEX('iBoxx inputs'!B:B,MATCH($A6396,'iBoxx inputs'!$A:$A,0)),D6395))</f>
        <v>#N/A</v>
      </c>
      <c r="E6396" s="6" t="e">
        <f>IF($A6396&gt;DataEnd,NA(),IFERROR(INDEX('iBoxx inputs'!C:C,MATCH($A6396,'iBoxx inputs'!$A:$A,0)),E6395))</f>
        <v>#N/A</v>
      </c>
      <c r="F6396" s="6" t="e">
        <f>IF($A6396&gt;DataEnd,NA(),IFERROR(INDEX('Bank of England inputs'!D:D,MATCH($A6396,'Bank of England inputs'!$A:$A,0),0),F6395))</f>
        <v>#N/A</v>
      </c>
      <c r="G6396" s="19"/>
      <c r="H6396" s="5">
        <f t="shared" si="576"/>
        <v>45036</v>
      </c>
      <c r="I6396" s="6" t="e">
        <f t="shared" si="577"/>
        <v>#N/A</v>
      </c>
      <c r="J6396" s="6" t="e">
        <f t="shared" si="578"/>
        <v>#N/A</v>
      </c>
      <c r="K6396" s="19">
        <f t="shared" si="579"/>
        <v>2529</v>
      </c>
      <c r="L6396" s="6" t="e">
        <f t="shared" ca="1" si="580"/>
        <v>#N/A</v>
      </c>
    </row>
    <row r="6397" spans="1:12" x14ac:dyDescent="0.2">
      <c r="A6397" s="5">
        <f>IF(AND(dateA=1,A6396&lt;DataEnd),'iBoxx inputs'!A6401,IF(AND(dateA=2,A6396&lt;DataEnd),'Bank of England inputs'!A6401,IF(dateA=3,A6396+1,IF(dateA=4,WORKDAY(A6396,1,),WORKDAY(A6396,1,holidayQ)))))</f>
        <v>45037</v>
      </c>
      <c r="B6397" s="35" t="e">
        <f>MATCH(A6397,'iBoxx inputs'!A:A,0)</f>
        <v>#N/A</v>
      </c>
      <c r="C6397" s="35" t="e">
        <f>MATCH(A6397,'Bank of England inputs'!A:A,0)</f>
        <v>#N/A</v>
      </c>
      <c r="D6397" s="6" t="e">
        <f>IF($A6397&gt;DataEnd,NA(),IFERROR(INDEX('iBoxx inputs'!B:B,MATCH($A6397,'iBoxx inputs'!$A:$A,0)),D6396))</f>
        <v>#N/A</v>
      </c>
      <c r="E6397" s="6" t="e">
        <f>IF($A6397&gt;DataEnd,NA(),IFERROR(INDEX('iBoxx inputs'!C:C,MATCH($A6397,'iBoxx inputs'!$A:$A,0)),E6396))</f>
        <v>#N/A</v>
      </c>
      <c r="F6397" s="6" t="e">
        <f>IF($A6397&gt;DataEnd,NA(),IFERROR(INDEX('Bank of England inputs'!D:D,MATCH($A6397,'Bank of England inputs'!$A:$A,0),0),F6396))</f>
        <v>#N/A</v>
      </c>
      <c r="G6397" s="19"/>
      <c r="H6397" s="5">
        <f t="shared" si="576"/>
        <v>45037</v>
      </c>
      <c r="I6397" s="6" t="e">
        <f t="shared" si="577"/>
        <v>#N/A</v>
      </c>
      <c r="J6397" s="6" t="e">
        <f t="shared" si="578"/>
        <v>#N/A</v>
      </c>
      <c r="K6397" s="19">
        <f t="shared" si="579"/>
        <v>2530</v>
      </c>
      <c r="L6397" s="6" t="e">
        <f t="shared" ca="1" si="580"/>
        <v>#N/A</v>
      </c>
    </row>
    <row r="6398" spans="1:12" x14ac:dyDescent="0.2">
      <c r="A6398" s="5">
        <f>IF(AND(dateA=1,A6397&lt;DataEnd),'iBoxx inputs'!A6402,IF(AND(dateA=2,A6397&lt;DataEnd),'Bank of England inputs'!A6402,IF(dateA=3,A6397+1,IF(dateA=4,WORKDAY(A6397,1,),WORKDAY(A6397,1,holidayQ)))))</f>
        <v>45040</v>
      </c>
      <c r="B6398" s="35" t="e">
        <f>MATCH(A6398,'iBoxx inputs'!A:A,0)</f>
        <v>#N/A</v>
      </c>
      <c r="C6398" s="35" t="e">
        <f>MATCH(A6398,'Bank of England inputs'!A:A,0)</f>
        <v>#N/A</v>
      </c>
      <c r="D6398" s="6" t="e">
        <f>IF($A6398&gt;DataEnd,NA(),IFERROR(INDEX('iBoxx inputs'!B:B,MATCH($A6398,'iBoxx inputs'!$A:$A,0)),D6397))</f>
        <v>#N/A</v>
      </c>
      <c r="E6398" s="6" t="e">
        <f>IF($A6398&gt;DataEnd,NA(),IFERROR(INDEX('iBoxx inputs'!C:C,MATCH($A6398,'iBoxx inputs'!$A:$A,0)),E6397))</f>
        <v>#N/A</v>
      </c>
      <c r="F6398" s="6" t="e">
        <f>IF($A6398&gt;DataEnd,NA(),IFERROR(INDEX('Bank of England inputs'!D:D,MATCH($A6398,'Bank of England inputs'!$A:$A,0),0),F6397))</f>
        <v>#N/A</v>
      </c>
      <c r="G6398" s="19"/>
      <c r="H6398" s="5">
        <f t="shared" si="576"/>
        <v>45040</v>
      </c>
      <c r="I6398" s="6" t="e">
        <f t="shared" si="577"/>
        <v>#N/A</v>
      </c>
      <c r="J6398" s="6" t="e">
        <f t="shared" si="578"/>
        <v>#N/A</v>
      </c>
      <c r="K6398" s="19">
        <f t="shared" si="579"/>
        <v>2528</v>
      </c>
      <c r="L6398" s="6" t="e">
        <f t="shared" ca="1" si="580"/>
        <v>#N/A</v>
      </c>
    </row>
    <row r="6399" spans="1:12" x14ac:dyDescent="0.2">
      <c r="A6399" s="5">
        <f>IF(AND(dateA=1,A6398&lt;DataEnd),'iBoxx inputs'!A6403,IF(AND(dateA=2,A6398&lt;DataEnd),'Bank of England inputs'!A6403,IF(dateA=3,A6398+1,IF(dateA=4,WORKDAY(A6398,1,),WORKDAY(A6398,1,holidayQ)))))</f>
        <v>45041</v>
      </c>
      <c r="B6399" s="35" t="e">
        <f>MATCH(A6399,'iBoxx inputs'!A:A,0)</f>
        <v>#N/A</v>
      </c>
      <c r="C6399" s="35" t="e">
        <f>MATCH(A6399,'Bank of England inputs'!A:A,0)</f>
        <v>#N/A</v>
      </c>
      <c r="D6399" s="6" t="e">
        <f>IF($A6399&gt;DataEnd,NA(),IFERROR(INDEX('iBoxx inputs'!B:B,MATCH($A6399,'iBoxx inputs'!$A:$A,0)),D6398))</f>
        <v>#N/A</v>
      </c>
      <c r="E6399" s="6" t="e">
        <f>IF($A6399&gt;DataEnd,NA(),IFERROR(INDEX('iBoxx inputs'!C:C,MATCH($A6399,'iBoxx inputs'!$A:$A,0)),E6398))</f>
        <v>#N/A</v>
      </c>
      <c r="F6399" s="6" t="e">
        <f>IF($A6399&gt;DataEnd,NA(),IFERROR(INDEX('Bank of England inputs'!D:D,MATCH($A6399,'Bank of England inputs'!$A:$A,0),0),F6398))</f>
        <v>#N/A</v>
      </c>
      <c r="G6399" s="19"/>
      <c r="H6399" s="5">
        <f t="shared" si="576"/>
        <v>45041</v>
      </c>
      <c r="I6399" s="6" t="e">
        <f t="shared" si="577"/>
        <v>#N/A</v>
      </c>
      <c r="J6399" s="6" t="e">
        <f t="shared" si="578"/>
        <v>#N/A</v>
      </c>
      <c r="K6399" s="19">
        <f t="shared" si="579"/>
        <v>2528</v>
      </c>
      <c r="L6399" s="6" t="e">
        <f t="shared" ca="1" si="580"/>
        <v>#N/A</v>
      </c>
    </row>
    <row r="6400" spans="1:12" x14ac:dyDescent="0.2">
      <c r="A6400" s="5">
        <f>IF(AND(dateA=1,A6399&lt;DataEnd),'iBoxx inputs'!A6404,IF(AND(dateA=2,A6399&lt;DataEnd),'Bank of England inputs'!A6404,IF(dateA=3,A6399+1,IF(dateA=4,WORKDAY(A6399,1,),WORKDAY(A6399,1,holidayQ)))))</f>
        <v>45042</v>
      </c>
      <c r="B6400" s="35" t="e">
        <f>MATCH(A6400,'iBoxx inputs'!A:A,0)</f>
        <v>#N/A</v>
      </c>
      <c r="C6400" s="35" t="e">
        <f>MATCH(A6400,'Bank of England inputs'!A:A,0)</f>
        <v>#N/A</v>
      </c>
      <c r="D6400" s="6" t="e">
        <f>IF($A6400&gt;DataEnd,NA(),IFERROR(INDEX('iBoxx inputs'!B:B,MATCH($A6400,'iBoxx inputs'!$A:$A,0)),D6399))</f>
        <v>#N/A</v>
      </c>
      <c r="E6400" s="6" t="e">
        <f>IF($A6400&gt;DataEnd,NA(),IFERROR(INDEX('iBoxx inputs'!C:C,MATCH($A6400,'iBoxx inputs'!$A:$A,0)),E6399))</f>
        <v>#N/A</v>
      </c>
      <c r="F6400" s="6" t="e">
        <f>IF($A6400&gt;DataEnd,NA(),IFERROR(INDEX('Bank of England inputs'!D:D,MATCH($A6400,'Bank of England inputs'!$A:$A,0),0),F6399))</f>
        <v>#N/A</v>
      </c>
      <c r="G6400" s="19"/>
      <c r="H6400" s="5">
        <f t="shared" si="576"/>
        <v>45042</v>
      </c>
      <c r="I6400" s="6" t="e">
        <f t="shared" si="577"/>
        <v>#N/A</v>
      </c>
      <c r="J6400" s="6" t="e">
        <f t="shared" si="578"/>
        <v>#N/A</v>
      </c>
      <c r="K6400" s="19">
        <f t="shared" si="579"/>
        <v>2528</v>
      </c>
      <c r="L6400" s="6" t="e">
        <f t="shared" ca="1" si="580"/>
        <v>#N/A</v>
      </c>
    </row>
    <row r="6401" spans="1:12" x14ac:dyDescent="0.2">
      <c r="A6401" s="5">
        <f>IF(AND(dateA=1,A6400&lt;DataEnd),'iBoxx inputs'!A6405,IF(AND(dateA=2,A6400&lt;DataEnd),'Bank of England inputs'!A6405,IF(dateA=3,A6400+1,IF(dateA=4,WORKDAY(A6400,1,),WORKDAY(A6400,1,holidayQ)))))</f>
        <v>45043</v>
      </c>
      <c r="B6401" s="35" t="e">
        <f>MATCH(A6401,'iBoxx inputs'!A:A,0)</f>
        <v>#N/A</v>
      </c>
      <c r="C6401" s="35" t="e">
        <f>MATCH(A6401,'Bank of England inputs'!A:A,0)</f>
        <v>#N/A</v>
      </c>
      <c r="D6401" s="6" t="e">
        <f>IF($A6401&gt;DataEnd,NA(),IFERROR(INDEX('iBoxx inputs'!B:B,MATCH($A6401,'iBoxx inputs'!$A:$A,0)),D6400))</f>
        <v>#N/A</v>
      </c>
      <c r="E6401" s="6" t="e">
        <f>IF($A6401&gt;DataEnd,NA(),IFERROR(INDEX('iBoxx inputs'!C:C,MATCH($A6401,'iBoxx inputs'!$A:$A,0)),E6400))</f>
        <v>#N/A</v>
      </c>
      <c r="F6401" s="6" t="e">
        <f>IF($A6401&gt;DataEnd,NA(),IFERROR(INDEX('Bank of England inputs'!D:D,MATCH($A6401,'Bank of England inputs'!$A:$A,0),0),F6400))</f>
        <v>#N/A</v>
      </c>
      <c r="G6401" s="19"/>
      <c r="H6401" s="5">
        <f t="shared" si="576"/>
        <v>45043</v>
      </c>
      <c r="I6401" s="6" t="e">
        <f t="shared" si="577"/>
        <v>#N/A</v>
      </c>
      <c r="J6401" s="6" t="e">
        <f t="shared" si="578"/>
        <v>#N/A</v>
      </c>
      <c r="K6401" s="19">
        <f t="shared" si="579"/>
        <v>2529</v>
      </c>
      <c r="L6401" s="6" t="e">
        <f t="shared" ca="1" si="580"/>
        <v>#N/A</v>
      </c>
    </row>
    <row r="6402" spans="1:12" x14ac:dyDescent="0.2">
      <c r="A6402" s="5">
        <f>IF(AND(dateA=1,A6401&lt;DataEnd),'iBoxx inputs'!A6406,IF(AND(dateA=2,A6401&lt;DataEnd),'Bank of England inputs'!A6406,IF(dateA=3,A6401+1,IF(dateA=4,WORKDAY(A6401,1,),WORKDAY(A6401,1,holidayQ)))))</f>
        <v>45044</v>
      </c>
      <c r="B6402" s="35" t="e">
        <f>MATCH(A6402,'iBoxx inputs'!A:A,0)</f>
        <v>#N/A</v>
      </c>
      <c r="C6402" s="35" t="e">
        <f>MATCH(A6402,'Bank of England inputs'!A:A,0)</f>
        <v>#N/A</v>
      </c>
      <c r="D6402" s="6" t="e">
        <f>IF($A6402&gt;DataEnd,NA(),IFERROR(INDEX('iBoxx inputs'!B:B,MATCH($A6402,'iBoxx inputs'!$A:$A,0)),D6401))</f>
        <v>#N/A</v>
      </c>
      <c r="E6402" s="6" t="e">
        <f>IF($A6402&gt;DataEnd,NA(),IFERROR(INDEX('iBoxx inputs'!C:C,MATCH($A6402,'iBoxx inputs'!$A:$A,0)),E6401))</f>
        <v>#N/A</v>
      </c>
      <c r="F6402" s="6" t="e">
        <f>IF($A6402&gt;DataEnd,NA(),IFERROR(INDEX('Bank of England inputs'!D:D,MATCH($A6402,'Bank of England inputs'!$A:$A,0),0),F6401))</f>
        <v>#N/A</v>
      </c>
      <c r="G6402" s="19"/>
      <c r="H6402" s="5">
        <f t="shared" ref="H6402:H6465" si="581">A6402</f>
        <v>45044</v>
      </c>
      <c r="I6402" s="6" t="e">
        <f t="shared" ref="I6402:I6465" si="582">(D6402+E6402)/2</f>
        <v>#N/A</v>
      </c>
      <c r="J6402" s="6" t="e">
        <f t="shared" ref="J6402:J6465" si="583">((1+I6402/100)/(1+F6402/100)-1)*100</f>
        <v>#N/A</v>
      </c>
      <c r="K6402" s="19">
        <f t="shared" si="579"/>
        <v>2530</v>
      </c>
      <c r="L6402" s="6" t="e">
        <f t="shared" ca="1" si="580"/>
        <v>#N/A</v>
      </c>
    </row>
    <row r="6403" spans="1:12" x14ac:dyDescent="0.2">
      <c r="A6403" s="5">
        <f>IF(AND(dateA=1,A6402&lt;DataEnd),'iBoxx inputs'!A6407,IF(AND(dateA=2,A6402&lt;DataEnd),'Bank of England inputs'!A6407,IF(dateA=3,A6402+1,IF(dateA=4,WORKDAY(A6402,1,),WORKDAY(A6402,1,holidayQ)))))</f>
        <v>45048</v>
      </c>
      <c r="B6403" s="35" t="e">
        <f>MATCH(A6403,'iBoxx inputs'!A:A,0)</f>
        <v>#N/A</v>
      </c>
      <c r="C6403" s="35" t="e">
        <f>MATCH(A6403,'Bank of England inputs'!A:A,0)</f>
        <v>#N/A</v>
      </c>
      <c r="D6403" s="6" t="e">
        <f>IF($A6403&gt;DataEnd,NA(),IFERROR(INDEX('iBoxx inputs'!B:B,MATCH($A6403,'iBoxx inputs'!$A:$A,0)),D6402))</f>
        <v>#N/A</v>
      </c>
      <c r="E6403" s="6" t="e">
        <f>IF($A6403&gt;DataEnd,NA(),IFERROR(INDEX('iBoxx inputs'!C:C,MATCH($A6403,'iBoxx inputs'!$A:$A,0)),E6402))</f>
        <v>#N/A</v>
      </c>
      <c r="F6403" s="6" t="e">
        <f>IF($A6403&gt;DataEnd,NA(),IFERROR(INDEX('Bank of England inputs'!D:D,MATCH($A6403,'Bank of England inputs'!$A:$A,0),0),F6402))</f>
        <v>#N/A</v>
      </c>
      <c r="G6403" s="19"/>
      <c r="H6403" s="5">
        <f t="shared" si="581"/>
        <v>45048</v>
      </c>
      <c r="I6403" s="6" t="e">
        <f t="shared" si="582"/>
        <v>#N/A</v>
      </c>
      <c r="J6403" s="6" t="e">
        <f t="shared" si="583"/>
        <v>#N/A</v>
      </c>
      <c r="K6403" s="19">
        <f t="shared" si="579"/>
        <v>2527</v>
      </c>
      <c r="L6403" s="6" t="e">
        <f t="shared" ca="1" si="580"/>
        <v>#N/A</v>
      </c>
    </row>
    <row r="6404" spans="1:12" x14ac:dyDescent="0.2">
      <c r="A6404" s="5">
        <f>IF(AND(dateA=1,A6403&lt;DataEnd),'iBoxx inputs'!A6408,IF(AND(dateA=2,A6403&lt;DataEnd),'Bank of England inputs'!A6408,IF(dateA=3,A6403+1,IF(dateA=4,WORKDAY(A6403,1,),WORKDAY(A6403,1,holidayQ)))))</f>
        <v>45049</v>
      </c>
      <c r="B6404" s="35" t="e">
        <f>MATCH(A6404,'iBoxx inputs'!A:A,0)</f>
        <v>#N/A</v>
      </c>
      <c r="C6404" s="35" t="e">
        <f>MATCH(A6404,'Bank of England inputs'!A:A,0)</f>
        <v>#N/A</v>
      </c>
      <c r="D6404" s="6" t="e">
        <f>IF($A6404&gt;DataEnd,NA(),IFERROR(INDEX('iBoxx inputs'!B:B,MATCH($A6404,'iBoxx inputs'!$A:$A,0)),D6403))</f>
        <v>#N/A</v>
      </c>
      <c r="E6404" s="6" t="e">
        <f>IF($A6404&gt;DataEnd,NA(),IFERROR(INDEX('iBoxx inputs'!C:C,MATCH($A6404,'iBoxx inputs'!$A:$A,0)),E6403))</f>
        <v>#N/A</v>
      </c>
      <c r="F6404" s="6" t="e">
        <f>IF($A6404&gt;DataEnd,NA(),IFERROR(INDEX('Bank of England inputs'!D:D,MATCH($A6404,'Bank of England inputs'!$A:$A,0),0),F6403))</f>
        <v>#N/A</v>
      </c>
      <c r="G6404" s="19"/>
      <c r="H6404" s="5">
        <f t="shared" si="581"/>
        <v>45049</v>
      </c>
      <c r="I6404" s="6" t="e">
        <f t="shared" si="582"/>
        <v>#N/A</v>
      </c>
      <c r="J6404" s="6" t="e">
        <f t="shared" si="583"/>
        <v>#N/A</v>
      </c>
      <c r="K6404" s="19">
        <f t="shared" si="579"/>
        <v>2527</v>
      </c>
      <c r="L6404" s="6" t="e">
        <f t="shared" ca="1" si="580"/>
        <v>#N/A</v>
      </c>
    </row>
    <row r="6405" spans="1:12" x14ac:dyDescent="0.2">
      <c r="A6405" s="5">
        <f>IF(AND(dateA=1,A6404&lt;DataEnd),'iBoxx inputs'!A6409,IF(AND(dateA=2,A6404&lt;DataEnd),'Bank of England inputs'!A6409,IF(dateA=3,A6404+1,IF(dateA=4,WORKDAY(A6404,1,),WORKDAY(A6404,1,holidayQ)))))</f>
        <v>45050</v>
      </c>
      <c r="B6405" s="35" t="e">
        <f>MATCH(A6405,'iBoxx inputs'!A:A,0)</f>
        <v>#N/A</v>
      </c>
      <c r="C6405" s="35" t="e">
        <f>MATCH(A6405,'Bank of England inputs'!A:A,0)</f>
        <v>#N/A</v>
      </c>
      <c r="D6405" s="6" t="e">
        <f>IF($A6405&gt;DataEnd,NA(),IFERROR(INDEX('iBoxx inputs'!B:B,MATCH($A6405,'iBoxx inputs'!$A:$A,0)),D6404))</f>
        <v>#N/A</v>
      </c>
      <c r="E6405" s="6" t="e">
        <f>IF($A6405&gt;DataEnd,NA(),IFERROR(INDEX('iBoxx inputs'!C:C,MATCH($A6405,'iBoxx inputs'!$A:$A,0)),E6404))</f>
        <v>#N/A</v>
      </c>
      <c r="F6405" s="6" t="e">
        <f>IF($A6405&gt;DataEnd,NA(),IFERROR(INDEX('Bank of England inputs'!D:D,MATCH($A6405,'Bank of England inputs'!$A:$A,0),0),F6404))</f>
        <v>#N/A</v>
      </c>
      <c r="G6405" s="19"/>
      <c r="H6405" s="5">
        <f t="shared" si="581"/>
        <v>45050</v>
      </c>
      <c r="I6405" s="6" t="e">
        <f t="shared" si="582"/>
        <v>#N/A</v>
      </c>
      <c r="J6405" s="6" t="e">
        <f t="shared" si="583"/>
        <v>#N/A</v>
      </c>
      <c r="K6405" s="19">
        <f t="shared" si="579"/>
        <v>2528</v>
      </c>
      <c r="L6405" s="6" t="e">
        <f t="shared" ca="1" si="580"/>
        <v>#N/A</v>
      </c>
    </row>
    <row r="6406" spans="1:12" x14ac:dyDescent="0.2">
      <c r="A6406" s="5">
        <f>IF(AND(dateA=1,A6405&lt;DataEnd),'iBoxx inputs'!A6410,IF(AND(dateA=2,A6405&lt;DataEnd),'Bank of England inputs'!A6410,IF(dateA=3,A6405+1,IF(dateA=4,WORKDAY(A6405,1,),WORKDAY(A6405,1,holidayQ)))))</f>
        <v>45051</v>
      </c>
      <c r="B6406" s="35" t="e">
        <f>MATCH(A6406,'iBoxx inputs'!A:A,0)</f>
        <v>#N/A</v>
      </c>
      <c r="C6406" s="35" t="e">
        <f>MATCH(A6406,'Bank of England inputs'!A:A,0)</f>
        <v>#N/A</v>
      </c>
      <c r="D6406" s="6" t="e">
        <f>IF($A6406&gt;DataEnd,NA(),IFERROR(INDEX('iBoxx inputs'!B:B,MATCH($A6406,'iBoxx inputs'!$A:$A,0)),D6405))</f>
        <v>#N/A</v>
      </c>
      <c r="E6406" s="6" t="e">
        <f>IF($A6406&gt;DataEnd,NA(),IFERROR(INDEX('iBoxx inputs'!C:C,MATCH($A6406,'iBoxx inputs'!$A:$A,0)),E6405))</f>
        <v>#N/A</v>
      </c>
      <c r="F6406" s="6" t="e">
        <f>IF($A6406&gt;DataEnd,NA(),IFERROR(INDEX('Bank of England inputs'!D:D,MATCH($A6406,'Bank of England inputs'!$A:$A,0),0),F6405))</f>
        <v>#N/A</v>
      </c>
      <c r="G6406" s="19"/>
      <c r="H6406" s="5">
        <f t="shared" si="581"/>
        <v>45051</v>
      </c>
      <c r="I6406" s="6" t="e">
        <f t="shared" si="582"/>
        <v>#N/A</v>
      </c>
      <c r="J6406" s="6" t="e">
        <f t="shared" si="583"/>
        <v>#N/A</v>
      </c>
      <c r="K6406" s="19">
        <f t="shared" si="579"/>
        <v>2529</v>
      </c>
      <c r="L6406" s="6" t="e">
        <f t="shared" ca="1" si="580"/>
        <v>#N/A</v>
      </c>
    </row>
    <row r="6407" spans="1:12" x14ac:dyDescent="0.2">
      <c r="A6407" s="5">
        <f>IF(AND(dateA=1,A6406&lt;DataEnd),'iBoxx inputs'!A6411,IF(AND(dateA=2,A6406&lt;DataEnd),'Bank of England inputs'!A6411,IF(dateA=3,A6406+1,IF(dateA=4,WORKDAY(A6406,1,),WORKDAY(A6406,1,holidayQ)))))</f>
        <v>45054</v>
      </c>
      <c r="B6407" s="35" t="e">
        <f>MATCH(A6407,'iBoxx inputs'!A:A,0)</f>
        <v>#N/A</v>
      </c>
      <c r="C6407" s="35" t="e">
        <f>MATCH(A6407,'Bank of England inputs'!A:A,0)</f>
        <v>#N/A</v>
      </c>
      <c r="D6407" s="6" t="e">
        <f>IF($A6407&gt;DataEnd,NA(),IFERROR(INDEX('iBoxx inputs'!B:B,MATCH($A6407,'iBoxx inputs'!$A:$A,0)),D6406))</f>
        <v>#N/A</v>
      </c>
      <c r="E6407" s="6" t="e">
        <f>IF($A6407&gt;DataEnd,NA(),IFERROR(INDEX('iBoxx inputs'!C:C,MATCH($A6407,'iBoxx inputs'!$A:$A,0)),E6406))</f>
        <v>#N/A</v>
      </c>
      <c r="F6407" s="6" t="e">
        <f>IF($A6407&gt;DataEnd,NA(),IFERROR(INDEX('Bank of England inputs'!D:D,MATCH($A6407,'Bank of England inputs'!$A:$A,0),0),F6406))</f>
        <v>#N/A</v>
      </c>
      <c r="G6407" s="19"/>
      <c r="H6407" s="5">
        <f t="shared" si="581"/>
        <v>45054</v>
      </c>
      <c r="I6407" s="6" t="e">
        <f t="shared" si="582"/>
        <v>#N/A</v>
      </c>
      <c r="J6407" s="6" t="e">
        <f t="shared" si="583"/>
        <v>#N/A</v>
      </c>
      <c r="K6407" s="19">
        <f t="shared" si="579"/>
        <v>2528</v>
      </c>
      <c r="L6407" s="6" t="e">
        <f t="shared" ca="1" si="580"/>
        <v>#N/A</v>
      </c>
    </row>
    <row r="6408" spans="1:12" x14ac:dyDescent="0.2">
      <c r="A6408" s="5">
        <f>IF(AND(dateA=1,A6407&lt;DataEnd),'iBoxx inputs'!A6412,IF(AND(dateA=2,A6407&lt;DataEnd),'Bank of England inputs'!A6412,IF(dateA=3,A6407+1,IF(dateA=4,WORKDAY(A6407,1,),WORKDAY(A6407,1,holidayQ)))))</f>
        <v>45055</v>
      </c>
      <c r="B6408" s="35" t="e">
        <f>MATCH(A6408,'iBoxx inputs'!A:A,0)</f>
        <v>#N/A</v>
      </c>
      <c r="C6408" s="35" t="e">
        <f>MATCH(A6408,'Bank of England inputs'!A:A,0)</f>
        <v>#N/A</v>
      </c>
      <c r="D6408" s="6" t="e">
        <f>IF($A6408&gt;DataEnd,NA(),IFERROR(INDEX('iBoxx inputs'!B:B,MATCH($A6408,'iBoxx inputs'!$A:$A,0)),D6407))</f>
        <v>#N/A</v>
      </c>
      <c r="E6408" s="6" t="e">
        <f>IF($A6408&gt;DataEnd,NA(),IFERROR(INDEX('iBoxx inputs'!C:C,MATCH($A6408,'iBoxx inputs'!$A:$A,0)),E6407))</f>
        <v>#N/A</v>
      </c>
      <c r="F6408" s="6" t="e">
        <f>IF($A6408&gt;DataEnd,NA(),IFERROR(INDEX('Bank of England inputs'!D:D,MATCH($A6408,'Bank of England inputs'!$A:$A,0),0),F6407))</f>
        <v>#N/A</v>
      </c>
      <c r="G6408" s="19"/>
      <c r="H6408" s="5">
        <f t="shared" si="581"/>
        <v>45055</v>
      </c>
      <c r="I6408" s="6" t="e">
        <f t="shared" si="582"/>
        <v>#N/A</v>
      </c>
      <c r="J6408" s="6" t="e">
        <f t="shared" si="583"/>
        <v>#N/A</v>
      </c>
      <c r="K6408" s="19">
        <f t="shared" si="579"/>
        <v>2528</v>
      </c>
      <c r="L6408" s="6" t="e">
        <f t="shared" ca="1" si="580"/>
        <v>#N/A</v>
      </c>
    </row>
    <row r="6409" spans="1:12" x14ac:dyDescent="0.2">
      <c r="A6409" s="5">
        <f>IF(AND(dateA=1,A6408&lt;DataEnd),'iBoxx inputs'!A6413,IF(AND(dateA=2,A6408&lt;DataEnd),'Bank of England inputs'!A6413,IF(dateA=3,A6408+1,IF(dateA=4,WORKDAY(A6408,1,),WORKDAY(A6408,1,holidayQ)))))</f>
        <v>45056</v>
      </c>
      <c r="B6409" s="35" t="e">
        <f>MATCH(A6409,'iBoxx inputs'!A:A,0)</f>
        <v>#N/A</v>
      </c>
      <c r="C6409" s="35" t="e">
        <f>MATCH(A6409,'Bank of England inputs'!A:A,0)</f>
        <v>#N/A</v>
      </c>
      <c r="D6409" s="6" t="e">
        <f>IF($A6409&gt;DataEnd,NA(),IFERROR(INDEX('iBoxx inputs'!B:B,MATCH($A6409,'iBoxx inputs'!$A:$A,0)),D6408))</f>
        <v>#N/A</v>
      </c>
      <c r="E6409" s="6" t="e">
        <f>IF($A6409&gt;DataEnd,NA(),IFERROR(INDEX('iBoxx inputs'!C:C,MATCH($A6409,'iBoxx inputs'!$A:$A,0)),E6408))</f>
        <v>#N/A</v>
      </c>
      <c r="F6409" s="6" t="e">
        <f>IF($A6409&gt;DataEnd,NA(),IFERROR(INDEX('Bank of England inputs'!D:D,MATCH($A6409,'Bank of England inputs'!$A:$A,0),0),F6408))</f>
        <v>#N/A</v>
      </c>
      <c r="G6409" s="19"/>
      <c r="H6409" s="5">
        <f t="shared" si="581"/>
        <v>45056</v>
      </c>
      <c r="I6409" s="6" t="e">
        <f t="shared" si="582"/>
        <v>#N/A</v>
      </c>
      <c r="J6409" s="6" t="e">
        <f t="shared" si="583"/>
        <v>#N/A</v>
      </c>
      <c r="K6409" s="19">
        <f t="shared" si="579"/>
        <v>2528</v>
      </c>
      <c r="L6409" s="6" t="e">
        <f t="shared" ca="1" si="580"/>
        <v>#N/A</v>
      </c>
    </row>
    <row r="6410" spans="1:12" x14ac:dyDescent="0.2">
      <c r="A6410" s="5">
        <f>IF(AND(dateA=1,A6409&lt;DataEnd),'iBoxx inputs'!A6414,IF(AND(dateA=2,A6409&lt;DataEnd),'Bank of England inputs'!A6414,IF(dateA=3,A6409+1,IF(dateA=4,WORKDAY(A6409,1,),WORKDAY(A6409,1,holidayQ)))))</f>
        <v>45057</v>
      </c>
      <c r="B6410" s="35" t="e">
        <f>MATCH(A6410,'iBoxx inputs'!A:A,0)</f>
        <v>#N/A</v>
      </c>
      <c r="C6410" s="35" t="e">
        <f>MATCH(A6410,'Bank of England inputs'!A:A,0)</f>
        <v>#N/A</v>
      </c>
      <c r="D6410" s="6" t="e">
        <f>IF($A6410&gt;DataEnd,NA(),IFERROR(INDEX('iBoxx inputs'!B:B,MATCH($A6410,'iBoxx inputs'!$A:$A,0)),D6409))</f>
        <v>#N/A</v>
      </c>
      <c r="E6410" s="6" t="e">
        <f>IF($A6410&gt;DataEnd,NA(),IFERROR(INDEX('iBoxx inputs'!C:C,MATCH($A6410,'iBoxx inputs'!$A:$A,0)),E6409))</f>
        <v>#N/A</v>
      </c>
      <c r="F6410" s="6" t="e">
        <f>IF($A6410&gt;DataEnd,NA(),IFERROR(INDEX('Bank of England inputs'!D:D,MATCH($A6410,'Bank of England inputs'!$A:$A,0),0),F6409))</f>
        <v>#N/A</v>
      </c>
      <c r="G6410" s="19"/>
      <c r="H6410" s="5">
        <f t="shared" si="581"/>
        <v>45057</v>
      </c>
      <c r="I6410" s="6" t="e">
        <f t="shared" si="582"/>
        <v>#N/A</v>
      </c>
      <c r="J6410" s="6" t="e">
        <f t="shared" si="583"/>
        <v>#N/A</v>
      </c>
      <c r="K6410" s="19">
        <f t="shared" si="579"/>
        <v>2529</v>
      </c>
      <c r="L6410" s="6" t="e">
        <f t="shared" ca="1" si="580"/>
        <v>#N/A</v>
      </c>
    </row>
    <row r="6411" spans="1:12" x14ac:dyDescent="0.2">
      <c r="A6411" s="5">
        <f>IF(AND(dateA=1,A6410&lt;DataEnd),'iBoxx inputs'!A6415,IF(AND(dateA=2,A6410&lt;DataEnd),'Bank of England inputs'!A6415,IF(dateA=3,A6410+1,IF(dateA=4,WORKDAY(A6410,1,),WORKDAY(A6410,1,holidayQ)))))</f>
        <v>45058</v>
      </c>
      <c r="B6411" s="35" t="e">
        <f>MATCH(A6411,'iBoxx inputs'!A:A,0)</f>
        <v>#N/A</v>
      </c>
      <c r="C6411" s="35" t="e">
        <f>MATCH(A6411,'Bank of England inputs'!A:A,0)</f>
        <v>#N/A</v>
      </c>
      <c r="D6411" s="6" t="e">
        <f>IF($A6411&gt;DataEnd,NA(),IFERROR(INDEX('iBoxx inputs'!B:B,MATCH($A6411,'iBoxx inputs'!$A:$A,0)),D6410))</f>
        <v>#N/A</v>
      </c>
      <c r="E6411" s="6" t="e">
        <f>IF($A6411&gt;DataEnd,NA(),IFERROR(INDEX('iBoxx inputs'!C:C,MATCH($A6411,'iBoxx inputs'!$A:$A,0)),E6410))</f>
        <v>#N/A</v>
      </c>
      <c r="F6411" s="6" t="e">
        <f>IF($A6411&gt;DataEnd,NA(),IFERROR(INDEX('Bank of England inputs'!D:D,MATCH($A6411,'Bank of England inputs'!$A:$A,0),0),F6410))</f>
        <v>#N/A</v>
      </c>
      <c r="G6411" s="19"/>
      <c r="H6411" s="5">
        <f t="shared" si="581"/>
        <v>45058</v>
      </c>
      <c r="I6411" s="6" t="e">
        <f t="shared" si="582"/>
        <v>#N/A</v>
      </c>
      <c r="J6411" s="6" t="e">
        <f t="shared" si="583"/>
        <v>#N/A</v>
      </c>
      <c r="K6411" s="19">
        <f t="shared" si="579"/>
        <v>2530</v>
      </c>
      <c r="L6411" s="6" t="e">
        <f t="shared" ca="1" si="580"/>
        <v>#N/A</v>
      </c>
    </row>
    <row r="6412" spans="1:12" x14ac:dyDescent="0.2">
      <c r="A6412" s="5">
        <f>IF(AND(dateA=1,A6411&lt;DataEnd),'iBoxx inputs'!A6416,IF(AND(dateA=2,A6411&lt;DataEnd),'Bank of England inputs'!A6416,IF(dateA=3,A6411+1,IF(dateA=4,WORKDAY(A6411,1,),WORKDAY(A6411,1,holidayQ)))))</f>
        <v>45061</v>
      </c>
      <c r="B6412" s="35" t="e">
        <f>MATCH(A6412,'iBoxx inputs'!A:A,0)</f>
        <v>#N/A</v>
      </c>
      <c r="C6412" s="35" t="e">
        <f>MATCH(A6412,'Bank of England inputs'!A:A,0)</f>
        <v>#N/A</v>
      </c>
      <c r="D6412" s="6" t="e">
        <f>IF($A6412&gt;DataEnd,NA(),IFERROR(INDEX('iBoxx inputs'!B:B,MATCH($A6412,'iBoxx inputs'!$A:$A,0)),D6411))</f>
        <v>#N/A</v>
      </c>
      <c r="E6412" s="6" t="e">
        <f>IF($A6412&gt;DataEnd,NA(),IFERROR(INDEX('iBoxx inputs'!C:C,MATCH($A6412,'iBoxx inputs'!$A:$A,0)),E6411))</f>
        <v>#N/A</v>
      </c>
      <c r="F6412" s="6" t="e">
        <f>IF($A6412&gt;DataEnd,NA(),IFERROR(INDEX('Bank of England inputs'!D:D,MATCH($A6412,'Bank of England inputs'!$A:$A,0),0),F6411))</f>
        <v>#N/A</v>
      </c>
      <c r="G6412" s="19"/>
      <c r="H6412" s="5">
        <f t="shared" si="581"/>
        <v>45061</v>
      </c>
      <c r="I6412" s="6" t="e">
        <f t="shared" si="582"/>
        <v>#N/A</v>
      </c>
      <c r="J6412" s="6" t="e">
        <f t="shared" si="583"/>
        <v>#N/A</v>
      </c>
      <c r="K6412" s="19">
        <f t="shared" si="579"/>
        <v>2528</v>
      </c>
      <c r="L6412" s="6" t="e">
        <f t="shared" ca="1" si="580"/>
        <v>#N/A</v>
      </c>
    </row>
    <row r="6413" spans="1:12" x14ac:dyDescent="0.2">
      <c r="A6413" s="5">
        <f>IF(AND(dateA=1,A6412&lt;DataEnd),'iBoxx inputs'!A6417,IF(AND(dateA=2,A6412&lt;DataEnd),'Bank of England inputs'!A6417,IF(dateA=3,A6412+1,IF(dateA=4,WORKDAY(A6412,1,),WORKDAY(A6412,1,holidayQ)))))</f>
        <v>45062</v>
      </c>
      <c r="B6413" s="35" t="e">
        <f>MATCH(A6413,'iBoxx inputs'!A:A,0)</f>
        <v>#N/A</v>
      </c>
      <c r="C6413" s="35" t="e">
        <f>MATCH(A6413,'Bank of England inputs'!A:A,0)</f>
        <v>#N/A</v>
      </c>
      <c r="D6413" s="6" t="e">
        <f>IF($A6413&gt;DataEnd,NA(),IFERROR(INDEX('iBoxx inputs'!B:B,MATCH($A6413,'iBoxx inputs'!$A:$A,0)),D6412))</f>
        <v>#N/A</v>
      </c>
      <c r="E6413" s="6" t="e">
        <f>IF($A6413&gt;DataEnd,NA(),IFERROR(INDEX('iBoxx inputs'!C:C,MATCH($A6413,'iBoxx inputs'!$A:$A,0)),E6412))</f>
        <v>#N/A</v>
      </c>
      <c r="F6413" s="6" t="e">
        <f>IF($A6413&gt;DataEnd,NA(),IFERROR(INDEX('Bank of England inputs'!D:D,MATCH($A6413,'Bank of England inputs'!$A:$A,0),0),F6412))</f>
        <v>#N/A</v>
      </c>
      <c r="G6413" s="19"/>
      <c r="H6413" s="5">
        <f t="shared" si="581"/>
        <v>45062</v>
      </c>
      <c r="I6413" s="6" t="e">
        <f t="shared" si="582"/>
        <v>#N/A</v>
      </c>
      <c r="J6413" s="6" t="e">
        <f t="shared" si="583"/>
        <v>#N/A</v>
      </c>
      <c r="K6413" s="19">
        <f t="shared" si="579"/>
        <v>2528</v>
      </c>
      <c r="L6413" s="6" t="e">
        <f t="shared" ca="1" si="580"/>
        <v>#N/A</v>
      </c>
    </row>
    <row r="6414" spans="1:12" x14ac:dyDescent="0.2">
      <c r="A6414" s="5">
        <f>IF(AND(dateA=1,A6413&lt;DataEnd),'iBoxx inputs'!A6418,IF(AND(dateA=2,A6413&lt;DataEnd),'Bank of England inputs'!A6418,IF(dateA=3,A6413+1,IF(dateA=4,WORKDAY(A6413,1,),WORKDAY(A6413,1,holidayQ)))))</f>
        <v>45063</v>
      </c>
      <c r="B6414" s="35" t="e">
        <f>MATCH(A6414,'iBoxx inputs'!A:A,0)</f>
        <v>#N/A</v>
      </c>
      <c r="C6414" s="35" t="e">
        <f>MATCH(A6414,'Bank of England inputs'!A:A,0)</f>
        <v>#N/A</v>
      </c>
      <c r="D6414" s="6" t="e">
        <f>IF($A6414&gt;DataEnd,NA(),IFERROR(INDEX('iBoxx inputs'!B:B,MATCH($A6414,'iBoxx inputs'!$A:$A,0)),D6413))</f>
        <v>#N/A</v>
      </c>
      <c r="E6414" s="6" t="e">
        <f>IF($A6414&gt;DataEnd,NA(),IFERROR(INDEX('iBoxx inputs'!C:C,MATCH($A6414,'iBoxx inputs'!$A:$A,0)),E6413))</f>
        <v>#N/A</v>
      </c>
      <c r="F6414" s="6" t="e">
        <f>IF($A6414&gt;DataEnd,NA(),IFERROR(INDEX('Bank of England inputs'!D:D,MATCH($A6414,'Bank of England inputs'!$A:$A,0),0),F6413))</f>
        <v>#N/A</v>
      </c>
      <c r="G6414" s="19"/>
      <c r="H6414" s="5">
        <f t="shared" si="581"/>
        <v>45063</v>
      </c>
      <c r="I6414" s="6" t="e">
        <f t="shared" si="582"/>
        <v>#N/A</v>
      </c>
      <c r="J6414" s="6" t="e">
        <f t="shared" si="583"/>
        <v>#N/A</v>
      </c>
      <c r="K6414" s="19">
        <f t="shared" si="579"/>
        <v>2528</v>
      </c>
      <c r="L6414" s="6" t="e">
        <f t="shared" ca="1" si="580"/>
        <v>#N/A</v>
      </c>
    </row>
    <row r="6415" spans="1:12" x14ac:dyDescent="0.2">
      <c r="A6415" s="5">
        <f>IF(AND(dateA=1,A6414&lt;DataEnd),'iBoxx inputs'!A6419,IF(AND(dateA=2,A6414&lt;DataEnd),'Bank of England inputs'!A6419,IF(dateA=3,A6414+1,IF(dateA=4,WORKDAY(A6414,1,),WORKDAY(A6414,1,holidayQ)))))</f>
        <v>45064</v>
      </c>
      <c r="B6415" s="35" t="e">
        <f>MATCH(A6415,'iBoxx inputs'!A:A,0)</f>
        <v>#N/A</v>
      </c>
      <c r="C6415" s="35" t="e">
        <f>MATCH(A6415,'Bank of England inputs'!A:A,0)</f>
        <v>#N/A</v>
      </c>
      <c r="D6415" s="6" t="e">
        <f>IF($A6415&gt;DataEnd,NA(),IFERROR(INDEX('iBoxx inputs'!B:B,MATCH($A6415,'iBoxx inputs'!$A:$A,0)),D6414))</f>
        <v>#N/A</v>
      </c>
      <c r="E6415" s="6" t="e">
        <f>IF($A6415&gt;DataEnd,NA(),IFERROR(INDEX('iBoxx inputs'!C:C,MATCH($A6415,'iBoxx inputs'!$A:$A,0)),E6414))</f>
        <v>#N/A</v>
      </c>
      <c r="F6415" s="6" t="e">
        <f>IF($A6415&gt;DataEnd,NA(),IFERROR(INDEX('Bank of England inputs'!D:D,MATCH($A6415,'Bank of England inputs'!$A:$A,0),0),F6414))</f>
        <v>#N/A</v>
      </c>
      <c r="G6415" s="19"/>
      <c r="H6415" s="5">
        <f t="shared" si="581"/>
        <v>45064</v>
      </c>
      <c r="I6415" s="6" t="e">
        <f t="shared" si="582"/>
        <v>#N/A</v>
      </c>
      <c r="J6415" s="6" t="e">
        <f t="shared" si="583"/>
        <v>#N/A</v>
      </c>
      <c r="K6415" s="19">
        <f t="shared" si="579"/>
        <v>2529</v>
      </c>
      <c r="L6415" s="6" t="e">
        <f t="shared" ca="1" si="580"/>
        <v>#N/A</v>
      </c>
    </row>
    <row r="6416" spans="1:12" x14ac:dyDescent="0.2">
      <c r="A6416" s="5">
        <f>IF(AND(dateA=1,A6415&lt;DataEnd),'iBoxx inputs'!A6420,IF(AND(dateA=2,A6415&lt;DataEnd),'Bank of England inputs'!A6420,IF(dateA=3,A6415+1,IF(dateA=4,WORKDAY(A6415,1,),WORKDAY(A6415,1,holidayQ)))))</f>
        <v>45065</v>
      </c>
      <c r="B6416" s="35" t="e">
        <f>MATCH(A6416,'iBoxx inputs'!A:A,0)</f>
        <v>#N/A</v>
      </c>
      <c r="C6416" s="35" t="e">
        <f>MATCH(A6416,'Bank of England inputs'!A:A,0)</f>
        <v>#N/A</v>
      </c>
      <c r="D6416" s="6" t="e">
        <f>IF($A6416&gt;DataEnd,NA(),IFERROR(INDEX('iBoxx inputs'!B:B,MATCH($A6416,'iBoxx inputs'!$A:$A,0)),D6415))</f>
        <v>#N/A</v>
      </c>
      <c r="E6416" s="6" t="e">
        <f>IF($A6416&gt;DataEnd,NA(),IFERROR(INDEX('iBoxx inputs'!C:C,MATCH($A6416,'iBoxx inputs'!$A:$A,0)),E6415))</f>
        <v>#N/A</v>
      </c>
      <c r="F6416" s="6" t="e">
        <f>IF($A6416&gt;DataEnd,NA(),IFERROR(INDEX('Bank of England inputs'!D:D,MATCH($A6416,'Bank of England inputs'!$A:$A,0),0),F6415))</f>
        <v>#N/A</v>
      </c>
      <c r="G6416" s="19"/>
      <c r="H6416" s="5">
        <f t="shared" si="581"/>
        <v>45065</v>
      </c>
      <c r="I6416" s="6" t="e">
        <f t="shared" si="582"/>
        <v>#N/A</v>
      </c>
      <c r="J6416" s="6" t="e">
        <f t="shared" si="583"/>
        <v>#N/A</v>
      </c>
      <c r="K6416" s="19">
        <f t="shared" si="579"/>
        <v>2530</v>
      </c>
      <c r="L6416" s="6" t="e">
        <f t="shared" ca="1" si="580"/>
        <v>#N/A</v>
      </c>
    </row>
    <row r="6417" spans="1:12" x14ac:dyDescent="0.2">
      <c r="A6417" s="5">
        <f>IF(AND(dateA=1,A6416&lt;DataEnd),'iBoxx inputs'!A6421,IF(AND(dateA=2,A6416&lt;DataEnd),'Bank of England inputs'!A6421,IF(dateA=3,A6416+1,IF(dateA=4,WORKDAY(A6416,1,),WORKDAY(A6416,1,holidayQ)))))</f>
        <v>45068</v>
      </c>
      <c r="B6417" s="35" t="e">
        <f>MATCH(A6417,'iBoxx inputs'!A:A,0)</f>
        <v>#N/A</v>
      </c>
      <c r="C6417" s="35" t="e">
        <f>MATCH(A6417,'Bank of England inputs'!A:A,0)</f>
        <v>#N/A</v>
      </c>
      <c r="D6417" s="6" t="e">
        <f>IF($A6417&gt;DataEnd,NA(),IFERROR(INDEX('iBoxx inputs'!B:B,MATCH($A6417,'iBoxx inputs'!$A:$A,0)),D6416))</f>
        <v>#N/A</v>
      </c>
      <c r="E6417" s="6" t="e">
        <f>IF($A6417&gt;DataEnd,NA(),IFERROR(INDEX('iBoxx inputs'!C:C,MATCH($A6417,'iBoxx inputs'!$A:$A,0)),E6416))</f>
        <v>#N/A</v>
      </c>
      <c r="F6417" s="6" t="e">
        <f>IF($A6417&gt;DataEnd,NA(),IFERROR(INDEX('Bank of England inputs'!D:D,MATCH($A6417,'Bank of England inputs'!$A:$A,0),0),F6416))</f>
        <v>#N/A</v>
      </c>
      <c r="G6417" s="19"/>
      <c r="H6417" s="5">
        <f t="shared" si="581"/>
        <v>45068</v>
      </c>
      <c r="I6417" s="6" t="e">
        <f t="shared" si="582"/>
        <v>#N/A</v>
      </c>
      <c r="J6417" s="6" t="e">
        <f t="shared" si="583"/>
        <v>#N/A</v>
      </c>
      <c r="K6417" s="19">
        <f t="shared" si="579"/>
        <v>2528</v>
      </c>
      <c r="L6417" s="6" t="e">
        <f t="shared" ca="1" si="580"/>
        <v>#N/A</v>
      </c>
    </row>
    <row r="6418" spans="1:12" x14ac:dyDescent="0.2">
      <c r="A6418" s="5">
        <f>IF(AND(dateA=1,A6417&lt;DataEnd),'iBoxx inputs'!A6422,IF(AND(dateA=2,A6417&lt;DataEnd),'Bank of England inputs'!A6422,IF(dateA=3,A6417+1,IF(dateA=4,WORKDAY(A6417,1,),WORKDAY(A6417,1,holidayQ)))))</f>
        <v>45069</v>
      </c>
      <c r="B6418" s="35" t="e">
        <f>MATCH(A6418,'iBoxx inputs'!A:A,0)</f>
        <v>#N/A</v>
      </c>
      <c r="C6418" s="35" t="e">
        <f>MATCH(A6418,'Bank of England inputs'!A:A,0)</f>
        <v>#N/A</v>
      </c>
      <c r="D6418" s="6" t="e">
        <f>IF($A6418&gt;DataEnd,NA(),IFERROR(INDEX('iBoxx inputs'!B:B,MATCH($A6418,'iBoxx inputs'!$A:$A,0)),D6417))</f>
        <v>#N/A</v>
      </c>
      <c r="E6418" s="6" t="e">
        <f>IF($A6418&gt;DataEnd,NA(),IFERROR(INDEX('iBoxx inputs'!C:C,MATCH($A6418,'iBoxx inputs'!$A:$A,0)),E6417))</f>
        <v>#N/A</v>
      </c>
      <c r="F6418" s="6" t="e">
        <f>IF($A6418&gt;DataEnd,NA(),IFERROR(INDEX('Bank of England inputs'!D:D,MATCH($A6418,'Bank of England inputs'!$A:$A,0),0),F6417))</f>
        <v>#N/A</v>
      </c>
      <c r="G6418" s="19"/>
      <c r="H6418" s="5">
        <f t="shared" si="581"/>
        <v>45069</v>
      </c>
      <c r="I6418" s="6" t="e">
        <f t="shared" si="582"/>
        <v>#N/A</v>
      </c>
      <c r="J6418" s="6" t="e">
        <f t="shared" si="583"/>
        <v>#N/A</v>
      </c>
      <c r="K6418" s="19">
        <f t="shared" si="579"/>
        <v>2528</v>
      </c>
      <c r="L6418" s="6" t="e">
        <f t="shared" ca="1" si="580"/>
        <v>#N/A</v>
      </c>
    </row>
    <row r="6419" spans="1:12" x14ac:dyDescent="0.2">
      <c r="A6419" s="5">
        <f>IF(AND(dateA=1,A6418&lt;DataEnd),'iBoxx inputs'!A6423,IF(AND(dateA=2,A6418&lt;DataEnd),'Bank of England inputs'!A6423,IF(dateA=3,A6418+1,IF(dateA=4,WORKDAY(A6418,1,),WORKDAY(A6418,1,holidayQ)))))</f>
        <v>45070</v>
      </c>
      <c r="B6419" s="35" t="e">
        <f>MATCH(A6419,'iBoxx inputs'!A:A,0)</f>
        <v>#N/A</v>
      </c>
      <c r="C6419" s="35" t="e">
        <f>MATCH(A6419,'Bank of England inputs'!A:A,0)</f>
        <v>#N/A</v>
      </c>
      <c r="D6419" s="6" t="e">
        <f>IF($A6419&gt;DataEnd,NA(),IFERROR(INDEX('iBoxx inputs'!B:B,MATCH($A6419,'iBoxx inputs'!$A:$A,0)),D6418))</f>
        <v>#N/A</v>
      </c>
      <c r="E6419" s="6" t="e">
        <f>IF($A6419&gt;DataEnd,NA(),IFERROR(INDEX('iBoxx inputs'!C:C,MATCH($A6419,'iBoxx inputs'!$A:$A,0)),E6418))</f>
        <v>#N/A</v>
      </c>
      <c r="F6419" s="6" t="e">
        <f>IF($A6419&gt;DataEnd,NA(),IFERROR(INDEX('Bank of England inputs'!D:D,MATCH($A6419,'Bank of England inputs'!$A:$A,0),0),F6418))</f>
        <v>#N/A</v>
      </c>
      <c r="G6419" s="19"/>
      <c r="H6419" s="5">
        <f t="shared" si="581"/>
        <v>45070</v>
      </c>
      <c r="I6419" s="6" t="e">
        <f t="shared" si="582"/>
        <v>#N/A</v>
      </c>
      <c r="J6419" s="6" t="e">
        <f t="shared" si="583"/>
        <v>#N/A</v>
      </c>
      <c r="K6419" s="19">
        <f t="shared" si="579"/>
        <v>2528</v>
      </c>
      <c r="L6419" s="6" t="e">
        <f t="shared" ca="1" si="580"/>
        <v>#N/A</v>
      </c>
    </row>
    <row r="6420" spans="1:12" x14ac:dyDescent="0.2">
      <c r="A6420" s="5">
        <f>IF(AND(dateA=1,A6419&lt;DataEnd),'iBoxx inputs'!A6424,IF(AND(dateA=2,A6419&lt;DataEnd),'Bank of England inputs'!A6424,IF(dateA=3,A6419+1,IF(dateA=4,WORKDAY(A6419,1,),WORKDAY(A6419,1,holidayQ)))))</f>
        <v>45071</v>
      </c>
      <c r="B6420" s="35" t="e">
        <f>MATCH(A6420,'iBoxx inputs'!A:A,0)</f>
        <v>#N/A</v>
      </c>
      <c r="C6420" s="35" t="e">
        <f>MATCH(A6420,'Bank of England inputs'!A:A,0)</f>
        <v>#N/A</v>
      </c>
      <c r="D6420" s="6" t="e">
        <f>IF($A6420&gt;DataEnd,NA(),IFERROR(INDEX('iBoxx inputs'!B:B,MATCH($A6420,'iBoxx inputs'!$A:$A,0)),D6419))</f>
        <v>#N/A</v>
      </c>
      <c r="E6420" s="6" t="e">
        <f>IF($A6420&gt;DataEnd,NA(),IFERROR(INDEX('iBoxx inputs'!C:C,MATCH($A6420,'iBoxx inputs'!$A:$A,0)),E6419))</f>
        <v>#N/A</v>
      </c>
      <c r="F6420" s="6" t="e">
        <f>IF($A6420&gt;DataEnd,NA(),IFERROR(INDEX('Bank of England inputs'!D:D,MATCH($A6420,'Bank of England inputs'!$A:$A,0),0),F6419))</f>
        <v>#N/A</v>
      </c>
      <c r="G6420" s="19"/>
      <c r="H6420" s="5">
        <f t="shared" si="581"/>
        <v>45071</v>
      </c>
      <c r="I6420" s="6" t="e">
        <f t="shared" si="582"/>
        <v>#N/A</v>
      </c>
      <c r="J6420" s="6" t="e">
        <f t="shared" si="583"/>
        <v>#N/A</v>
      </c>
      <c r="K6420" s="19">
        <f t="shared" si="579"/>
        <v>2529</v>
      </c>
      <c r="L6420" s="6" t="e">
        <f t="shared" ca="1" si="580"/>
        <v>#N/A</v>
      </c>
    </row>
    <row r="6421" spans="1:12" x14ac:dyDescent="0.2">
      <c r="A6421" s="5">
        <f>IF(AND(dateA=1,A6420&lt;DataEnd),'iBoxx inputs'!A6425,IF(AND(dateA=2,A6420&lt;DataEnd),'Bank of England inputs'!A6425,IF(dateA=3,A6420+1,IF(dateA=4,WORKDAY(A6420,1,),WORKDAY(A6420,1,holidayQ)))))</f>
        <v>45072</v>
      </c>
      <c r="B6421" s="35" t="e">
        <f>MATCH(A6421,'iBoxx inputs'!A:A,0)</f>
        <v>#N/A</v>
      </c>
      <c r="C6421" s="35" t="e">
        <f>MATCH(A6421,'Bank of England inputs'!A:A,0)</f>
        <v>#N/A</v>
      </c>
      <c r="D6421" s="6" t="e">
        <f>IF($A6421&gt;DataEnd,NA(),IFERROR(INDEX('iBoxx inputs'!B:B,MATCH($A6421,'iBoxx inputs'!$A:$A,0)),D6420))</f>
        <v>#N/A</v>
      </c>
      <c r="E6421" s="6" t="e">
        <f>IF($A6421&gt;DataEnd,NA(),IFERROR(INDEX('iBoxx inputs'!C:C,MATCH($A6421,'iBoxx inputs'!$A:$A,0)),E6420))</f>
        <v>#N/A</v>
      </c>
      <c r="F6421" s="6" t="e">
        <f>IF($A6421&gt;DataEnd,NA(),IFERROR(INDEX('Bank of England inputs'!D:D,MATCH($A6421,'Bank of England inputs'!$A:$A,0),0),F6420))</f>
        <v>#N/A</v>
      </c>
      <c r="G6421" s="19"/>
      <c r="H6421" s="5">
        <f t="shared" si="581"/>
        <v>45072</v>
      </c>
      <c r="I6421" s="6" t="e">
        <f t="shared" si="582"/>
        <v>#N/A</v>
      </c>
      <c r="J6421" s="6" t="e">
        <f t="shared" si="583"/>
        <v>#N/A</v>
      </c>
      <c r="K6421" s="19">
        <f t="shared" si="579"/>
        <v>2530</v>
      </c>
      <c r="L6421" s="6" t="e">
        <f t="shared" ca="1" si="580"/>
        <v>#N/A</v>
      </c>
    </row>
    <row r="6422" spans="1:12" x14ac:dyDescent="0.2">
      <c r="A6422" s="5">
        <f>IF(AND(dateA=1,A6421&lt;DataEnd),'iBoxx inputs'!A6426,IF(AND(dateA=2,A6421&lt;DataEnd),'Bank of England inputs'!A6426,IF(dateA=3,A6421+1,IF(dateA=4,WORKDAY(A6421,1,),WORKDAY(A6421,1,holidayQ)))))</f>
        <v>45076</v>
      </c>
      <c r="B6422" s="35" t="e">
        <f>MATCH(A6422,'iBoxx inputs'!A:A,0)</f>
        <v>#N/A</v>
      </c>
      <c r="C6422" s="35" t="e">
        <f>MATCH(A6422,'Bank of England inputs'!A:A,0)</f>
        <v>#N/A</v>
      </c>
      <c r="D6422" s="6" t="e">
        <f>IF($A6422&gt;DataEnd,NA(),IFERROR(INDEX('iBoxx inputs'!B:B,MATCH($A6422,'iBoxx inputs'!$A:$A,0)),D6421))</f>
        <v>#N/A</v>
      </c>
      <c r="E6422" s="6" t="e">
        <f>IF($A6422&gt;DataEnd,NA(),IFERROR(INDEX('iBoxx inputs'!C:C,MATCH($A6422,'iBoxx inputs'!$A:$A,0)),E6421))</f>
        <v>#N/A</v>
      </c>
      <c r="F6422" s="6" t="e">
        <f>IF($A6422&gt;DataEnd,NA(),IFERROR(INDEX('Bank of England inputs'!D:D,MATCH($A6422,'Bank of England inputs'!$A:$A,0),0),F6421))</f>
        <v>#N/A</v>
      </c>
      <c r="G6422" s="19"/>
      <c r="H6422" s="5">
        <f t="shared" si="581"/>
        <v>45076</v>
      </c>
      <c r="I6422" s="6" t="e">
        <f t="shared" si="582"/>
        <v>#N/A</v>
      </c>
      <c r="J6422" s="6" t="e">
        <f t="shared" si="583"/>
        <v>#N/A</v>
      </c>
      <c r="K6422" s="19">
        <f t="shared" ref="K6422:K6485" si="584">IF(trailing_period=0,1,ROW()-MATCH(EDATE(A6422,-trailing_period),A:A,1))</f>
        <v>2528</v>
      </c>
      <c r="L6422" s="6" t="e">
        <f t="shared" ref="L6422:L6485" ca="1" si="585">AVERAGE(OFFSET(J6422,-$K6422+1,0,$K6422,))</f>
        <v>#N/A</v>
      </c>
    </row>
    <row r="6423" spans="1:12" x14ac:dyDescent="0.2">
      <c r="A6423" s="5">
        <f>IF(AND(dateA=1,A6422&lt;DataEnd),'iBoxx inputs'!A6427,IF(AND(dateA=2,A6422&lt;DataEnd),'Bank of England inputs'!A6427,IF(dateA=3,A6422+1,IF(dateA=4,WORKDAY(A6422,1,),WORKDAY(A6422,1,holidayQ)))))</f>
        <v>45077</v>
      </c>
      <c r="B6423" s="35" t="e">
        <f>MATCH(A6423,'iBoxx inputs'!A:A,0)</f>
        <v>#N/A</v>
      </c>
      <c r="C6423" s="35" t="e">
        <f>MATCH(A6423,'Bank of England inputs'!A:A,0)</f>
        <v>#N/A</v>
      </c>
      <c r="D6423" s="6" t="e">
        <f>IF($A6423&gt;DataEnd,NA(),IFERROR(INDEX('iBoxx inputs'!B:B,MATCH($A6423,'iBoxx inputs'!$A:$A,0)),D6422))</f>
        <v>#N/A</v>
      </c>
      <c r="E6423" s="6" t="e">
        <f>IF($A6423&gt;DataEnd,NA(),IFERROR(INDEX('iBoxx inputs'!C:C,MATCH($A6423,'iBoxx inputs'!$A:$A,0)),E6422))</f>
        <v>#N/A</v>
      </c>
      <c r="F6423" s="6" t="e">
        <f>IF($A6423&gt;DataEnd,NA(),IFERROR(INDEX('Bank of England inputs'!D:D,MATCH($A6423,'Bank of England inputs'!$A:$A,0),0),F6422))</f>
        <v>#N/A</v>
      </c>
      <c r="G6423" s="19"/>
      <c r="H6423" s="5">
        <f t="shared" si="581"/>
        <v>45077</v>
      </c>
      <c r="I6423" s="6" t="e">
        <f t="shared" si="582"/>
        <v>#N/A</v>
      </c>
      <c r="J6423" s="6" t="e">
        <f t="shared" si="583"/>
        <v>#N/A</v>
      </c>
      <c r="K6423" s="19">
        <f t="shared" si="584"/>
        <v>2528</v>
      </c>
      <c r="L6423" s="6" t="e">
        <f t="shared" ca="1" si="585"/>
        <v>#N/A</v>
      </c>
    </row>
    <row r="6424" spans="1:12" x14ac:dyDescent="0.2">
      <c r="A6424" s="5">
        <f>IF(AND(dateA=1,A6423&lt;DataEnd),'iBoxx inputs'!A6428,IF(AND(dateA=2,A6423&lt;DataEnd),'Bank of England inputs'!A6428,IF(dateA=3,A6423+1,IF(dateA=4,WORKDAY(A6423,1,),WORKDAY(A6423,1,holidayQ)))))</f>
        <v>45078</v>
      </c>
      <c r="B6424" s="35" t="e">
        <f>MATCH(A6424,'iBoxx inputs'!A:A,0)</f>
        <v>#N/A</v>
      </c>
      <c r="C6424" s="35" t="e">
        <f>MATCH(A6424,'Bank of England inputs'!A:A,0)</f>
        <v>#N/A</v>
      </c>
      <c r="D6424" s="6" t="e">
        <f>IF($A6424&gt;DataEnd,NA(),IFERROR(INDEX('iBoxx inputs'!B:B,MATCH($A6424,'iBoxx inputs'!$A:$A,0)),D6423))</f>
        <v>#N/A</v>
      </c>
      <c r="E6424" s="6" t="e">
        <f>IF($A6424&gt;DataEnd,NA(),IFERROR(INDEX('iBoxx inputs'!C:C,MATCH($A6424,'iBoxx inputs'!$A:$A,0)),E6423))</f>
        <v>#N/A</v>
      </c>
      <c r="F6424" s="6" t="e">
        <f>IF($A6424&gt;DataEnd,NA(),IFERROR(INDEX('Bank of England inputs'!D:D,MATCH($A6424,'Bank of England inputs'!$A:$A,0),0),F6423))</f>
        <v>#N/A</v>
      </c>
      <c r="G6424" s="19"/>
      <c r="H6424" s="5">
        <f t="shared" si="581"/>
        <v>45078</v>
      </c>
      <c r="I6424" s="6" t="e">
        <f t="shared" si="582"/>
        <v>#N/A</v>
      </c>
      <c r="J6424" s="6" t="e">
        <f t="shared" si="583"/>
        <v>#N/A</v>
      </c>
      <c r="K6424" s="19">
        <f t="shared" si="584"/>
        <v>2529</v>
      </c>
      <c r="L6424" s="6" t="e">
        <f t="shared" ca="1" si="585"/>
        <v>#N/A</v>
      </c>
    </row>
    <row r="6425" spans="1:12" x14ac:dyDescent="0.2">
      <c r="A6425" s="5">
        <f>IF(AND(dateA=1,A6424&lt;DataEnd),'iBoxx inputs'!A6429,IF(AND(dateA=2,A6424&lt;DataEnd),'Bank of England inputs'!A6429,IF(dateA=3,A6424+1,IF(dateA=4,WORKDAY(A6424,1,),WORKDAY(A6424,1,holidayQ)))))</f>
        <v>45079</v>
      </c>
      <c r="B6425" s="35" t="e">
        <f>MATCH(A6425,'iBoxx inputs'!A:A,0)</f>
        <v>#N/A</v>
      </c>
      <c r="C6425" s="35" t="e">
        <f>MATCH(A6425,'Bank of England inputs'!A:A,0)</f>
        <v>#N/A</v>
      </c>
      <c r="D6425" s="6" t="e">
        <f>IF($A6425&gt;DataEnd,NA(),IFERROR(INDEX('iBoxx inputs'!B:B,MATCH($A6425,'iBoxx inputs'!$A:$A,0)),D6424))</f>
        <v>#N/A</v>
      </c>
      <c r="E6425" s="6" t="e">
        <f>IF($A6425&gt;DataEnd,NA(),IFERROR(INDEX('iBoxx inputs'!C:C,MATCH($A6425,'iBoxx inputs'!$A:$A,0)),E6424))</f>
        <v>#N/A</v>
      </c>
      <c r="F6425" s="6" t="e">
        <f>IF($A6425&gt;DataEnd,NA(),IFERROR(INDEX('Bank of England inputs'!D:D,MATCH($A6425,'Bank of England inputs'!$A:$A,0),0),F6424))</f>
        <v>#N/A</v>
      </c>
      <c r="G6425" s="19"/>
      <c r="H6425" s="5">
        <f t="shared" si="581"/>
        <v>45079</v>
      </c>
      <c r="I6425" s="6" t="e">
        <f t="shared" si="582"/>
        <v>#N/A</v>
      </c>
      <c r="J6425" s="6" t="e">
        <f t="shared" si="583"/>
        <v>#N/A</v>
      </c>
      <c r="K6425" s="19">
        <f t="shared" si="584"/>
        <v>2530</v>
      </c>
      <c r="L6425" s="6" t="e">
        <f t="shared" ca="1" si="585"/>
        <v>#N/A</v>
      </c>
    </row>
    <row r="6426" spans="1:12" x14ac:dyDescent="0.2">
      <c r="A6426" s="5">
        <f>IF(AND(dateA=1,A6425&lt;DataEnd),'iBoxx inputs'!A6430,IF(AND(dateA=2,A6425&lt;DataEnd),'Bank of England inputs'!A6430,IF(dateA=3,A6425+1,IF(dateA=4,WORKDAY(A6425,1,),WORKDAY(A6425,1,holidayQ)))))</f>
        <v>45082</v>
      </c>
      <c r="B6426" s="35" t="e">
        <f>MATCH(A6426,'iBoxx inputs'!A:A,0)</f>
        <v>#N/A</v>
      </c>
      <c r="C6426" s="35" t="e">
        <f>MATCH(A6426,'Bank of England inputs'!A:A,0)</f>
        <v>#N/A</v>
      </c>
      <c r="D6426" s="6" t="e">
        <f>IF($A6426&gt;DataEnd,NA(),IFERROR(INDEX('iBoxx inputs'!B:B,MATCH($A6426,'iBoxx inputs'!$A:$A,0)),D6425))</f>
        <v>#N/A</v>
      </c>
      <c r="E6426" s="6" t="e">
        <f>IF($A6426&gt;DataEnd,NA(),IFERROR(INDEX('iBoxx inputs'!C:C,MATCH($A6426,'iBoxx inputs'!$A:$A,0)),E6425))</f>
        <v>#N/A</v>
      </c>
      <c r="F6426" s="6" t="e">
        <f>IF($A6426&gt;DataEnd,NA(),IFERROR(INDEX('Bank of England inputs'!D:D,MATCH($A6426,'Bank of England inputs'!$A:$A,0),0),F6425))</f>
        <v>#N/A</v>
      </c>
      <c r="G6426" s="19"/>
      <c r="H6426" s="5">
        <f t="shared" si="581"/>
        <v>45082</v>
      </c>
      <c r="I6426" s="6" t="e">
        <f t="shared" si="582"/>
        <v>#N/A</v>
      </c>
      <c r="J6426" s="6" t="e">
        <f t="shared" si="583"/>
        <v>#N/A</v>
      </c>
      <c r="K6426" s="19">
        <f t="shared" si="584"/>
        <v>2528</v>
      </c>
      <c r="L6426" s="6" t="e">
        <f t="shared" ca="1" si="585"/>
        <v>#N/A</v>
      </c>
    </row>
    <row r="6427" spans="1:12" x14ac:dyDescent="0.2">
      <c r="A6427" s="5">
        <f>IF(AND(dateA=1,A6426&lt;DataEnd),'iBoxx inputs'!A6431,IF(AND(dateA=2,A6426&lt;DataEnd),'Bank of England inputs'!A6431,IF(dateA=3,A6426+1,IF(dateA=4,WORKDAY(A6426,1,),WORKDAY(A6426,1,holidayQ)))))</f>
        <v>45083</v>
      </c>
      <c r="B6427" s="35" t="e">
        <f>MATCH(A6427,'iBoxx inputs'!A:A,0)</f>
        <v>#N/A</v>
      </c>
      <c r="C6427" s="35" t="e">
        <f>MATCH(A6427,'Bank of England inputs'!A:A,0)</f>
        <v>#N/A</v>
      </c>
      <c r="D6427" s="6" t="e">
        <f>IF($A6427&gt;DataEnd,NA(),IFERROR(INDEX('iBoxx inputs'!B:B,MATCH($A6427,'iBoxx inputs'!$A:$A,0)),D6426))</f>
        <v>#N/A</v>
      </c>
      <c r="E6427" s="6" t="e">
        <f>IF($A6427&gt;DataEnd,NA(),IFERROR(INDEX('iBoxx inputs'!C:C,MATCH($A6427,'iBoxx inputs'!$A:$A,0)),E6426))</f>
        <v>#N/A</v>
      </c>
      <c r="F6427" s="6" t="e">
        <f>IF($A6427&gt;DataEnd,NA(),IFERROR(INDEX('Bank of England inputs'!D:D,MATCH($A6427,'Bank of England inputs'!$A:$A,0),0),F6426))</f>
        <v>#N/A</v>
      </c>
      <c r="G6427" s="19"/>
      <c r="H6427" s="5">
        <f t="shared" si="581"/>
        <v>45083</v>
      </c>
      <c r="I6427" s="6" t="e">
        <f t="shared" si="582"/>
        <v>#N/A</v>
      </c>
      <c r="J6427" s="6" t="e">
        <f t="shared" si="583"/>
        <v>#N/A</v>
      </c>
      <c r="K6427" s="19">
        <f t="shared" si="584"/>
        <v>2528</v>
      </c>
      <c r="L6427" s="6" t="e">
        <f t="shared" ca="1" si="585"/>
        <v>#N/A</v>
      </c>
    </row>
    <row r="6428" spans="1:12" x14ac:dyDescent="0.2">
      <c r="A6428" s="5">
        <f>IF(AND(dateA=1,A6427&lt;DataEnd),'iBoxx inputs'!A6432,IF(AND(dateA=2,A6427&lt;DataEnd),'Bank of England inputs'!A6432,IF(dateA=3,A6427+1,IF(dateA=4,WORKDAY(A6427,1,),WORKDAY(A6427,1,holidayQ)))))</f>
        <v>45084</v>
      </c>
      <c r="B6428" s="35" t="e">
        <f>MATCH(A6428,'iBoxx inputs'!A:A,0)</f>
        <v>#N/A</v>
      </c>
      <c r="C6428" s="35" t="e">
        <f>MATCH(A6428,'Bank of England inputs'!A:A,0)</f>
        <v>#N/A</v>
      </c>
      <c r="D6428" s="6" t="e">
        <f>IF($A6428&gt;DataEnd,NA(),IFERROR(INDEX('iBoxx inputs'!B:B,MATCH($A6428,'iBoxx inputs'!$A:$A,0)),D6427))</f>
        <v>#N/A</v>
      </c>
      <c r="E6428" s="6" t="e">
        <f>IF($A6428&gt;DataEnd,NA(),IFERROR(INDEX('iBoxx inputs'!C:C,MATCH($A6428,'iBoxx inputs'!$A:$A,0)),E6427))</f>
        <v>#N/A</v>
      </c>
      <c r="F6428" s="6" t="e">
        <f>IF($A6428&gt;DataEnd,NA(),IFERROR(INDEX('Bank of England inputs'!D:D,MATCH($A6428,'Bank of England inputs'!$A:$A,0),0),F6427))</f>
        <v>#N/A</v>
      </c>
      <c r="G6428" s="19"/>
      <c r="H6428" s="5">
        <f t="shared" si="581"/>
        <v>45084</v>
      </c>
      <c r="I6428" s="6" t="e">
        <f t="shared" si="582"/>
        <v>#N/A</v>
      </c>
      <c r="J6428" s="6" t="e">
        <f t="shared" si="583"/>
        <v>#N/A</v>
      </c>
      <c r="K6428" s="19">
        <f t="shared" si="584"/>
        <v>2528</v>
      </c>
      <c r="L6428" s="6" t="e">
        <f t="shared" ca="1" si="585"/>
        <v>#N/A</v>
      </c>
    </row>
    <row r="6429" spans="1:12" x14ac:dyDescent="0.2">
      <c r="A6429" s="5">
        <f>IF(AND(dateA=1,A6428&lt;DataEnd),'iBoxx inputs'!A6433,IF(AND(dateA=2,A6428&lt;DataEnd),'Bank of England inputs'!A6433,IF(dateA=3,A6428+1,IF(dateA=4,WORKDAY(A6428,1,),WORKDAY(A6428,1,holidayQ)))))</f>
        <v>45085</v>
      </c>
      <c r="B6429" s="35" t="e">
        <f>MATCH(A6429,'iBoxx inputs'!A:A,0)</f>
        <v>#N/A</v>
      </c>
      <c r="C6429" s="35" t="e">
        <f>MATCH(A6429,'Bank of England inputs'!A:A,0)</f>
        <v>#N/A</v>
      </c>
      <c r="D6429" s="6" t="e">
        <f>IF($A6429&gt;DataEnd,NA(),IFERROR(INDEX('iBoxx inputs'!B:B,MATCH($A6429,'iBoxx inputs'!$A:$A,0)),D6428))</f>
        <v>#N/A</v>
      </c>
      <c r="E6429" s="6" t="e">
        <f>IF($A6429&gt;DataEnd,NA(),IFERROR(INDEX('iBoxx inputs'!C:C,MATCH($A6429,'iBoxx inputs'!$A:$A,0)),E6428))</f>
        <v>#N/A</v>
      </c>
      <c r="F6429" s="6" t="e">
        <f>IF($A6429&gt;DataEnd,NA(),IFERROR(INDEX('Bank of England inputs'!D:D,MATCH($A6429,'Bank of England inputs'!$A:$A,0),0),F6428))</f>
        <v>#N/A</v>
      </c>
      <c r="G6429" s="19"/>
      <c r="H6429" s="5">
        <f t="shared" si="581"/>
        <v>45085</v>
      </c>
      <c r="I6429" s="6" t="e">
        <f t="shared" si="582"/>
        <v>#N/A</v>
      </c>
      <c r="J6429" s="6" t="e">
        <f t="shared" si="583"/>
        <v>#N/A</v>
      </c>
      <c r="K6429" s="19">
        <f t="shared" si="584"/>
        <v>2529</v>
      </c>
      <c r="L6429" s="6" t="e">
        <f t="shared" ca="1" si="585"/>
        <v>#N/A</v>
      </c>
    </row>
    <row r="6430" spans="1:12" x14ac:dyDescent="0.2">
      <c r="A6430" s="5">
        <f>IF(AND(dateA=1,A6429&lt;DataEnd),'iBoxx inputs'!A6434,IF(AND(dateA=2,A6429&lt;DataEnd),'Bank of England inputs'!A6434,IF(dateA=3,A6429+1,IF(dateA=4,WORKDAY(A6429,1,),WORKDAY(A6429,1,holidayQ)))))</f>
        <v>45086</v>
      </c>
      <c r="B6430" s="35" t="e">
        <f>MATCH(A6430,'iBoxx inputs'!A:A,0)</f>
        <v>#N/A</v>
      </c>
      <c r="C6430" s="35" t="e">
        <f>MATCH(A6430,'Bank of England inputs'!A:A,0)</f>
        <v>#N/A</v>
      </c>
      <c r="D6430" s="6" t="e">
        <f>IF($A6430&gt;DataEnd,NA(),IFERROR(INDEX('iBoxx inputs'!B:B,MATCH($A6430,'iBoxx inputs'!$A:$A,0)),D6429))</f>
        <v>#N/A</v>
      </c>
      <c r="E6430" s="6" t="e">
        <f>IF($A6430&gt;DataEnd,NA(),IFERROR(INDEX('iBoxx inputs'!C:C,MATCH($A6430,'iBoxx inputs'!$A:$A,0)),E6429))</f>
        <v>#N/A</v>
      </c>
      <c r="F6430" s="6" t="e">
        <f>IF($A6430&gt;DataEnd,NA(),IFERROR(INDEX('Bank of England inputs'!D:D,MATCH($A6430,'Bank of England inputs'!$A:$A,0),0),F6429))</f>
        <v>#N/A</v>
      </c>
      <c r="G6430" s="19"/>
      <c r="H6430" s="5">
        <f t="shared" si="581"/>
        <v>45086</v>
      </c>
      <c r="I6430" s="6" t="e">
        <f t="shared" si="582"/>
        <v>#N/A</v>
      </c>
      <c r="J6430" s="6" t="e">
        <f t="shared" si="583"/>
        <v>#N/A</v>
      </c>
      <c r="K6430" s="19">
        <f t="shared" si="584"/>
        <v>2530</v>
      </c>
      <c r="L6430" s="6" t="e">
        <f t="shared" ca="1" si="585"/>
        <v>#N/A</v>
      </c>
    </row>
    <row r="6431" spans="1:12" x14ac:dyDescent="0.2">
      <c r="A6431" s="5">
        <f>IF(AND(dateA=1,A6430&lt;DataEnd),'iBoxx inputs'!A6435,IF(AND(dateA=2,A6430&lt;DataEnd),'Bank of England inputs'!A6435,IF(dateA=3,A6430+1,IF(dateA=4,WORKDAY(A6430,1,),WORKDAY(A6430,1,holidayQ)))))</f>
        <v>45089</v>
      </c>
      <c r="B6431" s="35" t="e">
        <f>MATCH(A6431,'iBoxx inputs'!A:A,0)</f>
        <v>#N/A</v>
      </c>
      <c r="C6431" s="35" t="e">
        <f>MATCH(A6431,'Bank of England inputs'!A:A,0)</f>
        <v>#N/A</v>
      </c>
      <c r="D6431" s="6" t="e">
        <f>IF($A6431&gt;DataEnd,NA(),IFERROR(INDEX('iBoxx inputs'!B:B,MATCH($A6431,'iBoxx inputs'!$A:$A,0)),D6430))</f>
        <v>#N/A</v>
      </c>
      <c r="E6431" s="6" t="e">
        <f>IF($A6431&gt;DataEnd,NA(),IFERROR(INDEX('iBoxx inputs'!C:C,MATCH($A6431,'iBoxx inputs'!$A:$A,0)),E6430))</f>
        <v>#N/A</v>
      </c>
      <c r="F6431" s="6" t="e">
        <f>IF($A6431&gt;DataEnd,NA(),IFERROR(INDEX('Bank of England inputs'!D:D,MATCH($A6431,'Bank of England inputs'!$A:$A,0),0),F6430))</f>
        <v>#N/A</v>
      </c>
      <c r="G6431" s="19"/>
      <c r="H6431" s="5">
        <f t="shared" si="581"/>
        <v>45089</v>
      </c>
      <c r="I6431" s="6" t="e">
        <f t="shared" si="582"/>
        <v>#N/A</v>
      </c>
      <c r="J6431" s="6" t="e">
        <f t="shared" si="583"/>
        <v>#N/A</v>
      </c>
      <c r="K6431" s="19">
        <f t="shared" si="584"/>
        <v>2528</v>
      </c>
      <c r="L6431" s="6" t="e">
        <f t="shared" ca="1" si="585"/>
        <v>#N/A</v>
      </c>
    </row>
    <row r="6432" spans="1:12" x14ac:dyDescent="0.2">
      <c r="A6432" s="5">
        <f>IF(AND(dateA=1,A6431&lt;DataEnd),'iBoxx inputs'!A6436,IF(AND(dateA=2,A6431&lt;DataEnd),'Bank of England inputs'!A6436,IF(dateA=3,A6431+1,IF(dateA=4,WORKDAY(A6431,1,),WORKDAY(A6431,1,holidayQ)))))</f>
        <v>45090</v>
      </c>
      <c r="B6432" s="35" t="e">
        <f>MATCH(A6432,'iBoxx inputs'!A:A,0)</f>
        <v>#N/A</v>
      </c>
      <c r="C6432" s="35" t="e">
        <f>MATCH(A6432,'Bank of England inputs'!A:A,0)</f>
        <v>#N/A</v>
      </c>
      <c r="D6432" s="6" t="e">
        <f>IF($A6432&gt;DataEnd,NA(),IFERROR(INDEX('iBoxx inputs'!B:B,MATCH($A6432,'iBoxx inputs'!$A:$A,0)),D6431))</f>
        <v>#N/A</v>
      </c>
      <c r="E6432" s="6" t="e">
        <f>IF($A6432&gt;DataEnd,NA(),IFERROR(INDEX('iBoxx inputs'!C:C,MATCH($A6432,'iBoxx inputs'!$A:$A,0)),E6431))</f>
        <v>#N/A</v>
      </c>
      <c r="F6432" s="6" t="e">
        <f>IF($A6432&gt;DataEnd,NA(),IFERROR(INDEX('Bank of England inputs'!D:D,MATCH($A6432,'Bank of England inputs'!$A:$A,0),0),F6431))</f>
        <v>#N/A</v>
      </c>
      <c r="G6432" s="19"/>
      <c r="H6432" s="5">
        <f t="shared" si="581"/>
        <v>45090</v>
      </c>
      <c r="I6432" s="6" t="e">
        <f t="shared" si="582"/>
        <v>#N/A</v>
      </c>
      <c r="J6432" s="6" t="e">
        <f t="shared" si="583"/>
        <v>#N/A</v>
      </c>
      <c r="K6432" s="19">
        <f t="shared" si="584"/>
        <v>2528</v>
      </c>
      <c r="L6432" s="6" t="e">
        <f t="shared" ca="1" si="585"/>
        <v>#N/A</v>
      </c>
    </row>
    <row r="6433" spans="1:12" x14ac:dyDescent="0.2">
      <c r="A6433" s="5">
        <f>IF(AND(dateA=1,A6432&lt;DataEnd),'iBoxx inputs'!A6437,IF(AND(dateA=2,A6432&lt;DataEnd),'Bank of England inputs'!A6437,IF(dateA=3,A6432+1,IF(dateA=4,WORKDAY(A6432,1,),WORKDAY(A6432,1,holidayQ)))))</f>
        <v>45091</v>
      </c>
      <c r="B6433" s="35" t="e">
        <f>MATCH(A6433,'iBoxx inputs'!A:A,0)</f>
        <v>#N/A</v>
      </c>
      <c r="C6433" s="35" t="e">
        <f>MATCH(A6433,'Bank of England inputs'!A:A,0)</f>
        <v>#N/A</v>
      </c>
      <c r="D6433" s="6" t="e">
        <f>IF($A6433&gt;DataEnd,NA(),IFERROR(INDEX('iBoxx inputs'!B:B,MATCH($A6433,'iBoxx inputs'!$A:$A,0)),D6432))</f>
        <v>#N/A</v>
      </c>
      <c r="E6433" s="6" t="e">
        <f>IF($A6433&gt;DataEnd,NA(),IFERROR(INDEX('iBoxx inputs'!C:C,MATCH($A6433,'iBoxx inputs'!$A:$A,0)),E6432))</f>
        <v>#N/A</v>
      </c>
      <c r="F6433" s="6" t="e">
        <f>IF($A6433&gt;DataEnd,NA(),IFERROR(INDEX('Bank of England inputs'!D:D,MATCH($A6433,'Bank of England inputs'!$A:$A,0),0),F6432))</f>
        <v>#N/A</v>
      </c>
      <c r="G6433" s="19"/>
      <c r="H6433" s="5">
        <f t="shared" si="581"/>
        <v>45091</v>
      </c>
      <c r="I6433" s="6" t="e">
        <f t="shared" si="582"/>
        <v>#N/A</v>
      </c>
      <c r="J6433" s="6" t="e">
        <f t="shared" si="583"/>
        <v>#N/A</v>
      </c>
      <c r="K6433" s="19">
        <f t="shared" si="584"/>
        <v>2528</v>
      </c>
      <c r="L6433" s="6" t="e">
        <f t="shared" ca="1" si="585"/>
        <v>#N/A</v>
      </c>
    </row>
    <row r="6434" spans="1:12" x14ac:dyDescent="0.2">
      <c r="A6434" s="5">
        <f>IF(AND(dateA=1,A6433&lt;DataEnd),'iBoxx inputs'!A6438,IF(AND(dateA=2,A6433&lt;DataEnd),'Bank of England inputs'!A6438,IF(dateA=3,A6433+1,IF(dateA=4,WORKDAY(A6433,1,),WORKDAY(A6433,1,holidayQ)))))</f>
        <v>45092</v>
      </c>
      <c r="B6434" s="35" t="e">
        <f>MATCH(A6434,'iBoxx inputs'!A:A,0)</f>
        <v>#N/A</v>
      </c>
      <c r="C6434" s="35" t="e">
        <f>MATCH(A6434,'Bank of England inputs'!A:A,0)</f>
        <v>#N/A</v>
      </c>
      <c r="D6434" s="6" t="e">
        <f>IF($A6434&gt;DataEnd,NA(),IFERROR(INDEX('iBoxx inputs'!B:B,MATCH($A6434,'iBoxx inputs'!$A:$A,0)),D6433))</f>
        <v>#N/A</v>
      </c>
      <c r="E6434" s="6" t="e">
        <f>IF($A6434&gt;DataEnd,NA(),IFERROR(INDEX('iBoxx inputs'!C:C,MATCH($A6434,'iBoxx inputs'!$A:$A,0)),E6433))</f>
        <v>#N/A</v>
      </c>
      <c r="F6434" s="6" t="e">
        <f>IF($A6434&gt;DataEnd,NA(),IFERROR(INDEX('Bank of England inputs'!D:D,MATCH($A6434,'Bank of England inputs'!$A:$A,0),0),F6433))</f>
        <v>#N/A</v>
      </c>
      <c r="G6434" s="19"/>
      <c r="H6434" s="5">
        <f t="shared" si="581"/>
        <v>45092</v>
      </c>
      <c r="I6434" s="6" t="e">
        <f t="shared" si="582"/>
        <v>#N/A</v>
      </c>
      <c r="J6434" s="6" t="e">
        <f t="shared" si="583"/>
        <v>#N/A</v>
      </c>
      <c r="K6434" s="19">
        <f t="shared" si="584"/>
        <v>2529</v>
      </c>
      <c r="L6434" s="6" t="e">
        <f t="shared" ca="1" si="585"/>
        <v>#N/A</v>
      </c>
    </row>
    <row r="6435" spans="1:12" x14ac:dyDescent="0.2">
      <c r="A6435" s="5">
        <f>IF(AND(dateA=1,A6434&lt;DataEnd),'iBoxx inputs'!A6439,IF(AND(dateA=2,A6434&lt;DataEnd),'Bank of England inputs'!A6439,IF(dateA=3,A6434+1,IF(dateA=4,WORKDAY(A6434,1,),WORKDAY(A6434,1,holidayQ)))))</f>
        <v>45093</v>
      </c>
      <c r="B6435" s="35" t="e">
        <f>MATCH(A6435,'iBoxx inputs'!A:A,0)</f>
        <v>#N/A</v>
      </c>
      <c r="C6435" s="35" t="e">
        <f>MATCH(A6435,'Bank of England inputs'!A:A,0)</f>
        <v>#N/A</v>
      </c>
      <c r="D6435" s="6" t="e">
        <f>IF($A6435&gt;DataEnd,NA(),IFERROR(INDEX('iBoxx inputs'!B:B,MATCH($A6435,'iBoxx inputs'!$A:$A,0)),D6434))</f>
        <v>#N/A</v>
      </c>
      <c r="E6435" s="6" t="e">
        <f>IF($A6435&gt;DataEnd,NA(),IFERROR(INDEX('iBoxx inputs'!C:C,MATCH($A6435,'iBoxx inputs'!$A:$A,0)),E6434))</f>
        <v>#N/A</v>
      </c>
      <c r="F6435" s="6" t="e">
        <f>IF($A6435&gt;DataEnd,NA(),IFERROR(INDEX('Bank of England inputs'!D:D,MATCH($A6435,'Bank of England inputs'!$A:$A,0),0),F6434))</f>
        <v>#N/A</v>
      </c>
      <c r="G6435" s="19"/>
      <c r="H6435" s="5">
        <f t="shared" si="581"/>
        <v>45093</v>
      </c>
      <c r="I6435" s="6" t="e">
        <f t="shared" si="582"/>
        <v>#N/A</v>
      </c>
      <c r="J6435" s="6" t="e">
        <f t="shared" si="583"/>
        <v>#N/A</v>
      </c>
      <c r="K6435" s="19">
        <f t="shared" si="584"/>
        <v>2530</v>
      </c>
      <c r="L6435" s="6" t="e">
        <f t="shared" ca="1" si="585"/>
        <v>#N/A</v>
      </c>
    </row>
    <row r="6436" spans="1:12" x14ac:dyDescent="0.2">
      <c r="A6436" s="5">
        <f>IF(AND(dateA=1,A6435&lt;DataEnd),'iBoxx inputs'!A6440,IF(AND(dateA=2,A6435&lt;DataEnd),'Bank of England inputs'!A6440,IF(dateA=3,A6435+1,IF(dateA=4,WORKDAY(A6435,1,),WORKDAY(A6435,1,holidayQ)))))</f>
        <v>45096</v>
      </c>
      <c r="B6436" s="35" t="e">
        <f>MATCH(A6436,'iBoxx inputs'!A:A,0)</f>
        <v>#N/A</v>
      </c>
      <c r="C6436" s="35" t="e">
        <f>MATCH(A6436,'Bank of England inputs'!A:A,0)</f>
        <v>#N/A</v>
      </c>
      <c r="D6436" s="6" t="e">
        <f>IF($A6436&gt;DataEnd,NA(),IFERROR(INDEX('iBoxx inputs'!B:B,MATCH($A6436,'iBoxx inputs'!$A:$A,0)),D6435))</f>
        <v>#N/A</v>
      </c>
      <c r="E6436" s="6" t="e">
        <f>IF($A6436&gt;DataEnd,NA(),IFERROR(INDEX('iBoxx inputs'!C:C,MATCH($A6436,'iBoxx inputs'!$A:$A,0)),E6435))</f>
        <v>#N/A</v>
      </c>
      <c r="F6436" s="6" t="e">
        <f>IF($A6436&gt;DataEnd,NA(),IFERROR(INDEX('Bank of England inputs'!D:D,MATCH($A6436,'Bank of England inputs'!$A:$A,0),0),F6435))</f>
        <v>#N/A</v>
      </c>
      <c r="G6436" s="19"/>
      <c r="H6436" s="5">
        <f t="shared" si="581"/>
        <v>45096</v>
      </c>
      <c r="I6436" s="6" t="e">
        <f t="shared" si="582"/>
        <v>#N/A</v>
      </c>
      <c r="J6436" s="6" t="e">
        <f t="shared" si="583"/>
        <v>#N/A</v>
      </c>
      <c r="K6436" s="19">
        <f t="shared" si="584"/>
        <v>2528</v>
      </c>
      <c r="L6436" s="6" t="e">
        <f t="shared" ca="1" si="585"/>
        <v>#N/A</v>
      </c>
    </row>
    <row r="6437" spans="1:12" x14ac:dyDescent="0.2">
      <c r="A6437" s="5">
        <f>IF(AND(dateA=1,A6436&lt;DataEnd),'iBoxx inputs'!A6441,IF(AND(dateA=2,A6436&lt;DataEnd),'Bank of England inputs'!A6441,IF(dateA=3,A6436+1,IF(dateA=4,WORKDAY(A6436,1,),WORKDAY(A6436,1,holidayQ)))))</f>
        <v>45097</v>
      </c>
      <c r="B6437" s="35" t="e">
        <f>MATCH(A6437,'iBoxx inputs'!A:A,0)</f>
        <v>#N/A</v>
      </c>
      <c r="C6437" s="35" t="e">
        <f>MATCH(A6437,'Bank of England inputs'!A:A,0)</f>
        <v>#N/A</v>
      </c>
      <c r="D6437" s="6" t="e">
        <f>IF($A6437&gt;DataEnd,NA(),IFERROR(INDEX('iBoxx inputs'!B:B,MATCH($A6437,'iBoxx inputs'!$A:$A,0)),D6436))</f>
        <v>#N/A</v>
      </c>
      <c r="E6437" s="6" t="e">
        <f>IF($A6437&gt;DataEnd,NA(),IFERROR(INDEX('iBoxx inputs'!C:C,MATCH($A6437,'iBoxx inputs'!$A:$A,0)),E6436))</f>
        <v>#N/A</v>
      </c>
      <c r="F6437" s="6" t="e">
        <f>IF($A6437&gt;DataEnd,NA(),IFERROR(INDEX('Bank of England inputs'!D:D,MATCH($A6437,'Bank of England inputs'!$A:$A,0),0),F6436))</f>
        <v>#N/A</v>
      </c>
      <c r="G6437" s="19"/>
      <c r="H6437" s="5">
        <f t="shared" si="581"/>
        <v>45097</v>
      </c>
      <c r="I6437" s="6" t="e">
        <f t="shared" si="582"/>
        <v>#N/A</v>
      </c>
      <c r="J6437" s="6" t="e">
        <f t="shared" si="583"/>
        <v>#N/A</v>
      </c>
      <c r="K6437" s="19">
        <f t="shared" si="584"/>
        <v>2528</v>
      </c>
      <c r="L6437" s="6" t="e">
        <f t="shared" ca="1" si="585"/>
        <v>#N/A</v>
      </c>
    </row>
    <row r="6438" spans="1:12" x14ac:dyDescent="0.2">
      <c r="A6438" s="5">
        <f>IF(AND(dateA=1,A6437&lt;DataEnd),'iBoxx inputs'!A6442,IF(AND(dateA=2,A6437&lt;DataEnd),'Bank of England inputs'!A6442,IF(dateA=3,A6437+1,IF(dateA=4,WORKDAY(A6437,1,),WORKDAY(A6437,1,holidayQ)))))</f>
        <v>45098</v>
      </c>
      <c r="B6438" s="35" t="e">
        <f>MATCH(A6438,'iBoxx inputs'!A:A,0)</f>
        <v>#N/A</v>
      </c>
      <c r="C6438" s="35" t="e">
        <f>MATCH(A6438,'Bank of England inputs'!A:A,0)</f>
        <v>#N/A</v>
      </c>
      <c r="D6438" s="6" t="e">
        <f>IF($A6438&gt;DataEnd,NA(),IFERROR(INDEX('iBoxx inputs'!B:B,MATCH($A6438,'iBoxx inputs'!$A:$A,0)),D6437))</f>
        <v>#N/A</v>
      </c>
      <c r="E6438" s="6" t="e">
        <f>IF($A6438&gt;DataEnd,NA(),IFERROR(INDEX('iBoxx inputs'!C:C,MATCH($A6438,'iBoxx inputs'!$A:$A,0)),E6437))</f>
        <v>#N/A</v>
      </c>
      <c r="F6438" s="6" t="e">
        <f>IF($A6438&gt;DataEnd,NA(),IFERROR(INDEX('Bank of England inputs'!D:D,MATCH($A6438,'Bank of England inputs'!$A:$A,0),0),F6437))</f>
        <v>#N/A</v>
      </c>
      <c r="G6438" s="19"/>
      <c r="H6438" s="5">
        <f t="shared" si="581"/>
        <v>45098</v>
      </c>
      <c r="I6438" s="6" t="e">
        <f t="shared" si="582"/>
        <v>#N/A</v>
      </c>
      <c r="J6438" s="6" t="e">
        <f t="shared" si="583"/>
        <v>#N/A</v>
      </c>
      <c r="K6438" s="19">
        <f t="shared" si="584"/>
        <v>2528</v>
      </c>
      <c r="L6438" s="6" t="e">
        <f t="shared" ca="1" si="585"/>
        <v>#N/A</v>
      </c>
    </row>
    <row r="6439" spans="1:12" x14ac:dyDescent="0.2">
      <c r="A6439" s="5">
        <f>IF(AND(dateA=1,A6438&lt;DataEnd),'iBoxx inputs'!A6443,IF(AND(dateA=2,A6438&lt;DataEnd),'Bank of England inputs'!A6443,IF(dateA=3,A6438+1,IF(dateA=4,WORKDAY(A6438,1,),WORKDAY(A6438,1,holidayQ)))))</f>
        <v>45099</v>
      </c>
      <c r="B6439" s="35" t="e">
        <f>MATCH(A6439,'iBoxx inputs'!A:A,0)</f>
        <v>#N/A</v>
      </c>
      <c r="C6439" s="35" t="e">
        <f>MATCH(A6439,'Bank of England inputs'!A:A,0)</f>
        <v>#N/A</v>
      </c>
      <c r="D6439" s="6" t="e">
        <f>IF($A6439&gt;DataEnd,NA(),IFERROR(INDEX('iBoxx inputs'!B:B,MATCH($A6439,'iBoxx inputs'!$A:$A,0)),D6438))</f>
        <v>#N/A</v>
      </c>
      <c r="E6439" s="6" t="e">
        <f>IF($A6439&gt;DataEnd,NA(),IFERROR(INDEX('iBoxx inputs'!C:C,MATCH($A6439,'iBoxx inputs'!$A:$A,0)),E6438))</f>
        <v>#N/A</v>
      </c>
      <c r="F6439" s="6" t="e">
        <f>IF($A6439&gt;DataEnd,NA(),IFERROR(INDEX('Bank of England inputs'!D:D,MATCH($A6439,'Bank of England inputs'!$A:$A,0),0),F6438))</f>
        <v>#N/A</v>
      </c>
      <c r="G6439" s="19"/>
      <c r="H6439" s="5">
        <f t="shared" si="581"/>
        <v>45099</v>
      </c>
      <c r="I6439" s="6" t="e">
        <f t="shared" si="582"/>
        <v>#N/A</v>
      </c>
      <c r="J6439" s="6" t="e">
        <f t="shared" si="583"/>
        <v>#N/A</v>
      </c>
      <c r="K6439" s="19">
        <f t="shared" si="584"/>
        <v>2529</v>
      </c>
      <c r="L6439" s="6" t="e">
        <f t="shared" ca="1" si="585"/>
        <v>#N/A</v>
      </c>
    </row>
    <row r="6440" spans="1:12" x14ac:dyDescent="0.2">
      <c r="A6440" s="5">
        <f>IF(AND(dateA=1,A6439&lt;DataEnd),'iBoxx inputs'!A6444,IF(AND(dateA=2,A6439&lt;DataEnd),'Bank of England inputs'!A6444,IF(dateA=3,A6439+1,IF(dateA=4,WORKDAY(A6439,1,),WORKDAY(A6439,1,holidayQ)))))</f>
        <v>45100</v>
      </c>
      <c r="B6440" s="35" t="e">
        <f>MATCH(A6440,'iBoxx inputs'!A:A,0)</f>
        <v>#N/A</v>
      </c>
      <c r="C6440" s="35" t="e">
        <f>MATCH(A6440,'Bank of England inputs'!A:A,0)</f>
        <v>#N/A</v>
      </c>
      <c r="D6440" s="6" t="e">
        <f>IF($A6440&gt;DataEnd,NA(),IFERROR(INDEX('iBoxx inputs'!B:B,MATCH($A6440,'iBoxx inputs'!$A:$A,0)),D6439))</f>
        <v>#N/A</v>
      </c>
      <c r="E6440" s="6" t="e">
        <f>IF($A6440&gt;DataEnd,NA(),IFERROR(INDEX('iBoxx inputs'!C:C,MATCH($A6440,'iBoxx inputs'!$A:$A,0)),E6439))</f>
        <v>#N/A</v>
      </c>
      <c r="F6440" s="6" t="e">
        <f>IF($A6440&gt;DataEnd,NA(),IFERROR(INDEX('Bank of England inputs'!D:D,MATCH($A6440,'Bank of England inputs'!$A:$A,0),0),F6439))</f>
        <v>#N/A</v>
      </c>
      <c r="G6440" s="19"/>
      <c r="H6440" s="5">
        <f t="shared" si="581"/>
        <v>45100</v>
      </c>
      <c r="I6440" s="6" t="e">
        <f t="shared" si="582"/>
        <v>#N/A</v>
      </c>
      <c r="J6440" s="6" t="e">
        <f t="shared" si="583"/>
        <v>#N/A</v>
      </c>
      <c r="K6440" s="19">
        <f t="shared" si="584"/>
        <v>2530</v>
      </c>
      <c r="L6440" s="6" t="e">
        <f t="shared" ca="1" si="585"/>
        <v>#N/A</v>
      </c>
    </row>
    <row r="6441" spans="1:12" x14ac:dyDescent="0.2">
      <c r="A6441" s="5">
        <f>IF(AND(dateA=1,A6440&lt;DataEnd),'iBoxx inputs'!A6445,IF(AND(dateA=2,A6440&lt;DataEnd),'Bank of England inputs'!A6445,IF(dateA=3,A6440+1,IF(dateA=4,WORKDAY(A6440,1,),WORKDAY(A6440,1,holidayQ)))))</f>
        <v>45103</v>
      </c>
      <c r="B6441" s="35" t="e">
        <f>MATCH(A6441,'iBoxx inputs'!A:A,0)</f>
        <v>#N/A</v>
      </c>
      <c r="C6441" s="35" t="e">
        <f>MATCH(A6441,'Bank of England inputs'!A:A,0)</f>
        <v>#N/A</v>
      </c>
      <c r="D6441" s="6" t="e">
        <f>IF($A6441&gt;DataEnd,NA(),IFERROR(INDEX('iBoxx inputs'!B:B,MATCH($A6441,'iBoxx inputs'!$A:$A,0)),D6440))</f>
        <v>#N/A</v>
      </c>
      <c r="E6441" s="6" t="e">
        <f>IF($A6441&gt;DataEnd,NA(),IFERROR(INDEX('iBoxx inputs'!C:C,MATCH($A6441,'iBoxx inputs'!$A:$A,0)),E6440))</f>
        <v>#N/A</v>
      </c>
      <c r="F6441" s="6" t="e">
        <f>IF($A6441&gt;DataEnd,NA(),IFERROR(INDEX('Bank of England inputs'!D:D,MATCH($A6441,'Bank of England inputs'!$A:$A,0),0),F6440))</f>
        <v>#N/A</v>
      </c>
      <c r="G6441" s="19"/>
      <c r="H6441" s="5">
        <f t="shared" si="581"/>
        <v>45103</v>
      </c>
      <c r="I6441" s="6" t="e">
        <f t="shared" si="582"/>
        <v>#N/A</v>
      </c>
      <c r="J6441" s="6" t="e">
        <f t="shared" si="583"/>
        <v>#N/A</v>
      </c>
      <c r="K6441" s="19">
        <f t="shared" si="584"/>
        <v>2528</v>
      </c>
      <c r="L6441" s="6" t="e">
        <f t="shared" ca="1" si="585"/>
        <v>#N/A</v>
      </c>
    </row>
    <row r="6442" spans="1:12" x14ac:dyDescent="0.2">
      <c r="A6442" s="5">
        <f>IF(AND(dateA=1,A6441&lt;DataEnd),'iBoxx inputs'!A6446,IF(AND(dateA=2,A6441&lt;DataEnd),'Bank of England inputs'!A6446,IF(dateA=3,A6441+1,IF(dateA=4,WORKDAY(A6441,1,),WORKDAY(A6441,1,holidayQ)))))</f>
        <v>45104</v>
      </c>
      <c r="B6442" s="35" t="e">
        <f>MATCH(A6442,'iBoxx inputs'!A:A,0)</f>
        <v>#N/A</v>
      </c>
      <c r="C6442" s="35" t="e">
        <f>MATCH(A6442,'Bank of England inputs'!A:A,0)</f>
        <v>#N/A</v>
      </c>
      <c r="D6442" s="6" t="e">
        <f>IF($A6442&gt;DataEnd,NA(),IFERROR(INDEX('iBoxx inputs'!B:B,MATCH($A6442,'iBoxx inputs'!$A:$A,0)),D6441))</f>
        <v>#N/A</v>
      </c>
      <c r="E6442" s="6" t="e">
        <f>IF($A6442&gt;DataEnd,NA(),IFERROR(INDEX('iBoxx inputs'!C:C,MATCH($A6442,'iBoxx inputs'!$A:$A,0)),E6441))</f>
        <v>#N/A</v>
      </c>
      <c r="F6442" s="6" t="e">
        <f>IF($A6442&gt;DataEnd,NA(),IFERROR(INDEX('Bank of England inputs'!D:D,MATCH($A6442,'Bank of England inputs'!$A:$A,0),0),F6441))</f>
        <v>#N/A</v>
      </c>
      <c r="G6442" s="19"/>
      <c r="H6442" s="5">
        <f t="shared" si="581"/>
        <v>45104</v>
      </c>
      <c r="I6442" s="6" t="e">
        <f t="shared" si="582"/>
        <v>#N/A</v>
      </c>
      <c r="J6442" s="6" t="e">
        <f t="shared" si="583"/>
        <v>#N/A</v>
      </c>
      <c r="K6442" s="19">
        <f t="shared" si="584"/>
        <v>2528</v>
      </c>
      <c r="L6442" s="6" t="e">
        <f t="shared" ca="1" si="585"/>
        <v>#N/A</v>
      </c>
    </row>
    <row r="6443" spans="1:12" x14ac:dyDescent="0.2">
      <c r="A6443" s="5">
        <f>IF(AND(dateA=1,A6442&lt;DataEnd),'iBoxx inputs'!A6447,IF(AND(dateA=2,A6442&lt;DataEnd),'Bank of England inputs'!A6447,IF(dateA=3,A6442+1,IF(dateA=4,WORKDAY(A6442,1,),WORKDAY(A6442,1,holidayQ)))))</f>
        <v>45105</v>
      </c>
      <c r="B6443" s="35" t="e">
        <f>MATCH(A6443,'iBoxx inputs'!A:A,0)</f>
        <v>#N/A</v>
      </c>
      <c r="C6443" s="35" t="e">
        <f>MATCH(A6443,'Bank of England inputs'!A:A,0)</f>
        <v>#N/A</v>
      </c>
      <c r="D6443" s="6" t="e">
        <f>IF($A6443&gt;DataEnd,NA(),IFERROR(INDEX('iBoxx inputs'!B:B,MATCH($A6443,'iBoxx inputs'!$A:$A,0)),D6442))</f>
        <v>#N/A</v>
      </c>
      <c r="E6443" s="6" t="e">
        <f>IF($A6443&gt;DataEnd,NA(),IFERROR(INDEX('iBoxx inputs'!C:C,MATCH($A6443,'iBoxx inputs'!$A:$A,0)),E6442))</f>
        <v>#N/A</v>
      </c>
      <c r="F6443" s="6" t="e">
        <f>IF($A6443&gt;DataEnd,NA(),IFERROR(INDEX('Bank of England inputs'!D:D,MATCH($A6443,'Bank of England inputs'!$A:$A,0),0),F6442))</f>
        <v>#N/A</v>
      </c>
      <c r="G6443" s="19"/>
      <c r="H6443" s="5">
        <f t="shared" si="581"/>
        <v>45105</v>
      </c>
      <c r="I6443" s="6" t="e">
        <f t="shared" si="582"/>
        <v>#N/A</v>
      </c>
      <c r="J6443" s="6" t="e">
        <f t="shared" si="583"/>
        <v>#N/A</v>
      </c>
      <c r="K6443" s="19">
        <f t="shared" si="584"/>
        <v>2528</v>
      </c>
      <c r="L6443" s="6" t="e">
        <f t="shared" ca="1" si="585"/>
        <v>#N/A</v>
      </c>
    </row>
    <row r="6444" spans="1:12" x14ac:dyDescent="0.2">
      <c r="A6444" s="5">
        <f>IF(AND(dateA=1,A6443&lt;DataEnd),'iBoxx inputs'!A6448,IF(AND(dateA=2,A6443&lt;DataEnd),'Bank of England inputs'!A6448,IF(dateA=3,A6443+1,IF(dateA=4,WORKDAY(A6443,1,),WORKDAY(A6443,1,holidayQ)))))</f>
        <v>45106</v>
      </c>
      <c r="B6444" s="35" t="e">
        <f>MATCH(A6444,'iBoxx inputs'!A:A,0)</f>
        <v>#N/A</v>
      </c>
      <c r="C6444" s="35" t="e">
        <f>MATCH(A6444,'Bank of England inputs'!A:A,0)</f>
        <v>#N/A</v>
      </c>
      <c r="D6444" s="6" t="e">
        <f>IF($A6444&gt;DataEnd,NA(),IFERROR(INDEX('iBoxx inputs'!B:B,MATCH($A6444,'iBoxx inputs'!$A:$A,0)),D6443))</f>
        <v>#N/A</v>
      </c>
      <c r="E6444" s="6" t="e">
        <f>IF($A6444&gt;DataEnd,NA(),IFERROR(INDEX('iBoxx inputs'!C:C,MATCH($A6444,'iBoxx inputs'!$A:$A,0)),E6443))</f>
        <v>#N/A</v>
      </c>
      <c r="F6444" s="6" t="e">
        <f>IF($A6444&gt;DataEnd,NA(),IFERROR(INDEX('Bank of England inputs'!D:D,MATCH($A6444,'Bank of England inputs'!$A:$A,0),0),F6443))</f>
        <v>#N/A</v>
      </c>
      <c r="G6444" s="19"/>
      <c r="H6444" s="5">
        <f t="shared" si="581"/>
        <v>45106</v>
      </c>
      <c r="I6444" s="6" t="e">
        <f t="shared" si="582"/>
        <v>#N/A</v>
      </c>
      <c r="J6444" s="6" t="e">
        <f t="shared" si="583"/>
        <v>#N/A</v>
      </c>
      <c r="K6444" s="19">
        <f t="shared" si="584"/>
        <v>2529</v>
      </c>
      <c r="L6444" s="6" t="e">
        <f t="shared" ca="1" si="585"/>
        <v>#N/A</v>
      </c>
    </row>
    <row r="6445" spans="1:12" x14ac:dyDescent="0.2">
      <c r="A6445" s="5">
        <f>IF(AND(dateA=1,A6444&lt;DataEnd),'iBoxx inputs'!A6449,IF(AND(dateA=2,A6444&lt;DataEnd),'Bank of England inputs'!A6449,IF(dateA=3,A6444+1,IF(dateA=4,WORKDAY(A6444,1,),WORKDAY(A6444,1,holidayQ)))))</f>
        <v>45107</v>
      </c>
      <c r="B6445" s="35" t="e">
        <f>MATCH(A6445,'iBoxx inputs'!A:A,0)</f>
        <v>#N/A</v>
      </c>
      <c r="C6445" s="35" t="e">
        <f>MATCH(A6445,'Bank of England inputs'!A:A,0)</f>
        <v>#N/A</v>
      </c>
      <c r="D6445" s="6" t="e">
        <f>IF($A6445&gt;DataEnd,NA(),IFERROR(INDEX('iBoxx inputs'!B:B,MATCH($A6445,'iBoxx inputs'!$A:$A,0)),D6444))</f>
        <v>#N/A</v>
      </c>
      <c r="E6445" s="6" t="e">
        <f>IF($A6445&gt;DataEnd,NA(),IFERROR(INDEX('iBoxx inputs'!C:C,MATCH($A6445,'iBoxx inputs'!$A:$A,0)),E6444))</f>
        <v>#N/A</v>
      </c>
      <c r="F6445" s="6" t="e">
        <f>IF($A6445&gt;DataEnd,NA(),IFERROR(INDEX('Bank of England inputs'!D:D,MATCH($A6445,'Bank of England inputs'!$A:$A,0),0),F6444))</f>
        <v>#N/A</v>
      </c>
      <c r="G6445" s="19"/>
      <c r="H6445" s="5">
        <f t="shared" si="581"/>
        <v>45107</v>
      </c>
      <c r="I6445" s="6" t="e">
        <f t="shared" si="582"/>
        <v>#N/A</v>
      </c>
      <c r="J6445" s="6" t="e">
        <f t="shared" si="583"/>
        <v>#N/A</v>
      </c>
      <c r="K6445" s="19">
        <f t="shared" si="584"/>
        <v>2530</v>
      </c>
      <c r="L6445" s="6" t="e">
        <f t="shared" ca="1" si="585"/>
        <v>#N/A</v>
      </c>
    </row>
    <row r="6446" spans="1:12" x14ac:dyDescent="0.2">
      <c r="A6446" s="5">
        <f>IF(AND(dateA=1,A6445&lt;DataEnd),'iBoxx inputs'!A6450,IF(AND(dateA=2,A6445&lt;DataEnd),'Bank of England inputs'!A6450,IF(dateA=3,A6445+1,IF(dateA=4,WORKDAY(A6445,1,),WORKDAY(A6445,1,holidayQ)))))</f>
        <v>45110</v>
      </c>
      <c r="B6446" s="35" t="e">
        <f>MATCH(A6446,'iBoxx inputs'!A:A,0)</f>
        <v>#N/A</v>
      </c>
      <c r="C6446" s="35" t="e">
        <f>MATCH(A6446,'Bank of England inputs'!A:A,0)</f>
        <v>#N/A</v>
      </c>
      <c r="D6446" s="6" t="e">
        <f>IF($A6446&gt;DataEnd,NA(),IFERROR(INDEX('iBoxx inputs'!B:B,MATCH($A6446,'iBoxx inputs'!$A:$A,0)),D6445))</f>
        <v>#N/A</v>
      </c>
      <c r="E6446" s="6" t="e">
        <f>IF($A6446&gt;DataEnd,NA(),IFERROR(INDEX('iBoxx inputs'!C:C,MATCH($A6446,'iBoxx inputs'!$A:$A,0)),E6445))</f>
        <v>#N/A</v>
      </c>
      <c r="F6446" s="6" t="e">
        <f>IF($A6446&gt;DataEnd,NA(),IFERROR(INDEX('Bank of England inputs'!D:D,MATCH($A6446,'Bank of England inputs'!$A:$A,0),0),F6445))</f>
        <v>#N/A</v>
      </c>
      <c r="G6446" s="19"/>
      <c r="H6446" s="5">
        <f t="shared" si="581"/>
        <v>45110</v>
      </c>
      <c r="I6446" s="6" t="e">
        <f t="shared" si="582"/>
        <v>#N/A</v>
      </c>
      <c r="J6446" s="6" t="e">
        <f t="shared" si="583"/>
        <v>#N/A</v>
      </c>
      <c r="K6446" s="19">
        <f t="shared" si="584"/>
        <v>2528</v>
      </c>
      <c r="L6446" s="6" t="e">
        <f t="shared" ca="1" si="585"/>
        <v>#N/A</v>
      </c>
    </row>
    <row r="6447" spans="1:12" x14ac:dyDescent="0.2">
      <c r="A6447" s="5">
        <f>IF(AND(dateA=1,A6446&lt;DataEnd),'iBoxx inputs'!A6451,IF(AND(dateA=2,A6446&lt;DataEnd),'Bank of England inputs'!A6451,IF(dateA=3,A6446+1,IF(dateA=4,WORKDAY(A6446,1,),WORKDAY(A6446,1,holidayQ)))))</f>
        <v>45111</v>
      </c>
      <c r="B6447" s="35" t="e">
        <f>MATCH(A6447,'iBoxx inputs'!A:A,0)</f>
        <v>#N/A</v>
      </c>
      <c r="C6447" s="35" t="e">
        <f>MATCH(A6447,'Bank of England inputs'!A:A,0)</f>
        <v>#N/A</v>
      </c>
      <c r="D6447" s="6" t="e">
        <f>IF($A6447&gt;DataEnd,NA(),IFERROR(INDEX('iBoxx inputs'!B:B,MATCH($A6447,'iBoxx inputs'!$A:$A,0)),D6446))</f>
        <v>#N/A</v>
      </c>
      <c r="E6447" s="6" t="e">
        <f>IF($A6447&gt;DataEnd,NA(),IFERROR(INDEX('iBoxx inputs'!C:C,MATCH($A6447,'iBoxx inputs'!$A:$A,0)),E6446))</f>
        <v>#N/A</v>
      </c>
      <c r="F6447" s="6" t="e">
        <f>IF($A6447&gt;DataEnd,NA(),IFERROR(INDEX('Bank of England inputs'!D:D,MATCH($A6447,'Bank of England inputs'!$A:$A,0),0),F6446))</f>
        <v>#N/A</v>
      </c>
      <c r="G6447" s="19"/>
      <c r="H6447" s="5">
        <f t="shared" si="581"/>
        <v>45111</v>
      </c>
      <c r="I6447" s="6" t="e">
        <f t="shared" si="582"/>
        <v>#N/A</v>
      </c>
      <c r="J6447" s="6" t="e">
        <f t="shared" si="583"/>
        <v>#N/A</v>
      </c>
      <c r="K6447" s="19">
        <f t="shared" si="584"/>
        <v>2528</v>
      </c>
      <c r="L6447" s="6" t="e">
        <f t="shared" ca="1" si="585"/>
        <v>#N/A</v>
      </c>
    </row>
    <row r="6448" spans="1:12" x14ac:dyDescent="0.2">
      <c r="A6448" s="5">
        <f>IF(AND(dateA=1,A6447&lt;DataEnd),'iBoxx inputs'!A6452,IF(AND(dateA=2,A6447&lt;DataEnd),'Bank of England inputs'!A6452,IF(dateA=3,A6447+1,IF(dateA=4,WORKDAY(A6447,1,),WORKDAY(A6447,1,holidayQ)))))</f>
        <v>45112</v>
      </c>
      <c r="B6448" s="35" t="e">
        <f>MATCH(A6448,'iBoxx inputs'!A:A,0)</f>
        <v>#N/A</v>
      </c>
      <c r="C6448" s="35" t="e">
        <f>MATCH(A6448,'Bank of England inputs'!A:A,0)</f>
        <v>#N/A</v>
      </c>
      <c r="D6448" s="6" t="e">
        <f>IF($A6448&gt;DataEnd,NA(),IFERROR(INDEX('iBoxx inputs'!B:B,MATCH($A6448,'iBoxx inputs'!$A:$A,0)),D6447))</f>
        <v>#N/A</v>
      </c>
      <c r="E6448" s="6" t="e">
        <f>IF($A6448&gt;DataEnd,NA(),IFERROR(INDEX('iBoxx inputs'!C:C,MATCH($A6448,'iBoxx inputs'!$A:$A,0)),E6447))</f>
        <v>#N/A</v>
      </c>
      <c r="F6448" s="6" t="e">
        <f>IF($A6448&gt;DataEnd,NA(),IFERROR(INDEX('Bank of England inputs'!D:D,MATCH($A6448,'Bank of England inputs'!$A:$A,0),0),F6447))</f>
        <v>#N/A</v>
      </c>
      <c r="G6448" s="19"/>
      <c r="H6448" s="5">
        <f t="shared" si="581"/>
        <v>45112</v>
      </c>
      <c r="I6448" s="6" t="e">
        <f t="shared" si="582"/>
        <v>#N/A</v>
      </c>
      <c r="J6448" s="6" t="e">
        <f t="shared" si="583"/>
        <v>#N/A</v>
      </c>
      <c r="K6448" s="19">
        <f t="shared" si="584"/>
        <v>2528</v>
      </c>
      <c r="L6448" s="6" t="e">
        <f t="shared" ca="1" si="585"/>
        <v>#N/A</v>
      </c>
    </row>
    <row r="6449" spans="1:12" x14ac:dyDescent="0.2">
      <c r="A6449" s="5">
        <f>IF(AND(dateA=1,A6448&lt;DataEnd),'iBoxx inputs'!A6453,IF(AND(dateA=2,A6448&lt;DataEnd),'Bank of England inputs'!A6453,IF(dateA=3,A6448+1,IF(dateA=4,WORKDAY(A6448,1,),WORKDAY(A6448,1,holidayQ)))))</f>
        <v>45113</v>
      </c>
      <c r="B6449" s="35" t="e">
        <f>MATCH(A6449,'iBoxx inputs'!A:A,0)</f>
        <v>#N/A</v>
      </c>
      <c r="C6449" s="35" t="e">
        <f>MATCH(A6449,'Bank of England inputs'!A:A,0)</f>
        <v>#N/A</v>
      </c>
      <c r="D6449" s="6" t="e">
        <f>IF($A6449&gt;DataEnd,NA(),IFERROR(INDEX('iBoxx inputs'!B:B,MATCH($A6449,'iBoxx inputs'!$A:$A,0)),D6448))</f>
        <v>#N/A</v>
      </c>
      <c r="E6449" s="6" t="e">
        <f>IF($A6449&gt;DataEnd,NA(),IFERROR(INDEX('iBoxx inputs'!C:C,MATCH($A6449,'iBoxx inputs'!$A:$A,0)),E6448))</f>
        <v>#N/A</v>
      </c>
      <c r="F6449" s="6" t="e">
        <f>IF($A6449&gt;DataEnd,NA(),IFERROR(INDEX('Bank of England inputs'!D:D,MATCH($A6449,'Bank of England inputs'!$A:$A,0),0),F6448))</f>
        <v>#N/A</v>
      </c>
      <c r="G6449" s="19"/>
      <c r="H6449" s="5">
        <f t="shared" si="581"/>
        <v>45113</v>
      </c>
      <c r="I6449" s="6" t="e">
        <f t="shared" si="582"/>
        <v>#N/A</v>
      </c>
      <c r="J6449" s="6" t="e">
        <f t="shared" si="583"/>
        <v>#N/A</v>
      </c>
      <c r="K6449" s="19">
        <f t="shared" si="584"/>
        <v>2529</v>
      </c>
      <c r="L6449" s="6" t="e">
        <f t="shared" ca="1" si="585"/>
        <v>#N/A</v>
      </c>
    </row>
    <row r="6450" spans="1:12" x14ac:dyDescent="0.2">
      <c r="A6450" s="5">
        <f>IF(AND(dateA=1,A6449&lt;DataEnd),'iBoxx inputs'!A6454,IF(AND(dateA=2,A6449&lt;DataEnd),'Bank of England inputs'!A6454,IF(dateA=3,A6449+1,IF(dateA=4,WORKDAY(A6449,1,),WORKDAY(A6449,1,holidayQ)))))</f>
        <v>45114</v>
      </c>
      <c r="B6450" s="35" t="e">
        <f>MATCH(A6450,'iBoxx inputs'!A:A,0)</f>
        <v>#N/A</v>
      </c>
      <c r="C6450" s="35" t="e">
        <f>MATCH(A6450,'Bank of England inputs'!A:A,0)</f>
        <v>#N/A</v>
      </c>
      <c r="D6450" s="6" t="e">
        <f>IF($A6450&gt;DataEnd,NA(),IFERROR(INDEX('iBoxx inputs'!B:B,MATCH($A6450,'iBoxx inputs'!$A:$A,0)),D6449))</f>
        <v>#N/A</v>
      </c>
      <c r="E6450" s="6" t="e">
        <f>IF($A6450&gt;DataEnd,NA(),IFERROR(INDEX('iBoxx inputs'!C:C,MATCH($A6450,'iBoxx inputs'!$A:$A,0)),E6449))</f>
        <v>#N/A</v>
      </c>
      <c r="F6450" s="6" t="e">
        <f>IF($A6450&gt;DataEnd,NA(),IFERROR(INDEX('Bank of England inputs'!D:D,MATCH($A6450,'Bank of England inputs'!$A:$A,0),0),F6449))</f>
        <v>#N/A</v>
      </c>
      <c r="G6450" s="19"/>
      <c r="H6450" s="5">
        <f t="shared" si="581"/>
        <v>45114</v>
      </c>
      <c r="I6450" s="6" t="e">
        <f t="shared" si="582"/>
        <v>#N/A</v>
      </c>
      <c r="J6450" s="6" t="e">
        <f t="shared" si="583"/>
        <v>#N/A</v>
      </c>
      <c r="K6450" s="19">
        <f t="shared" si="584"/>
        <v>2530</v>
      </c>
      <c r="L6450" s="6" t="e">
        <f t="shared" ca="1" si="585"/>
        <v>#N/A</v>
      </c>
    </row>
    <row r="6451" spans="1:12" x14ac:dyDescent="0.2">
      <c r="A6451" s="5">
        <f>IF(AND(dateA=1,A6450&lt;DataEnd),'iBoxx inputs'!A6455,IF(AND(dateA=2,A6450&lt;DataEnd),'Bank of England inputs'!A6455,IF(dateA=3,A6450+1,IF(dateA=4,WORKDAY(A6450,1,),WORKDAY(A6450,1,holidayQ)))))</f>
        <v>45117</v>
      </c>
      <c r="B6451" s="35" t="e">
        <f>MATCH(A6451,'iBoxx inputs'!A:A,0)</f>
        <v>#N/A</v>
      </c>
      <c r="C6451" s="35" t="e">
        <f>MATCH(A6451,'Bank of England inputs'!A:A,0)</f>
        <v>#N/A</v>
      </c>
      <c r="D6451" s="6" t="e">
        <f>IF($A6451&gt;DataEnd,NA(),IFERROR(INDEX('iBoxx inputs'!B:B,MATCH($A6451,'iBoxx inputs'!$A:$A,0)),D6450))</f>
        <v>#N/A</v>
      </c>
      <c r="E6451" s="6" t="e">
        <f>IF($A6451&gt;DataEnd,NA(),IFERROR(INDEX('iBoxx inputs'!C:C,MATCH($A6451,'iBoxx inputs'!$A:$A,0)),E6450))</f>
        <v>#N/A</v>
      </c>
      <c r="F6451" s="6" t="e">
        <f>IF($A6451&gt;DataEnd,NA(),IFERROR(INDEX('Bank of England inputs'!D:D,MATCH($A6451,'Bank of England inputs'!$A:$A,0),0),F6450))</f>
        <v>#N/A</v>
      </c>
      <c r="G6451" s="19"/>
      <c r="H6451" s="5">
        <f t="shared" si="581"/>
        <v>45117</v>
      </c>
      <c r="I6451" s="6" t="e">
        <f t="shared" si="582"/>
        <v>#N/A</v>
      </c>
      <c r="J6451" s="6" t="e">
        <f t="shared" si="583"/>
        <v>#N/A</v>
      </c>
      <c r="K6451" s="19">
        <f t="shared" si="584"/>
        <v>2528</v>
      </c>
      <c r="L6451" s="6" t="e">
        <f t="shared" ca="1" si="585"/>
        <v>#N/A</v>
      </c>
    </row>
    <row r="6452" spans="1:12" x14ac:dyDescent="0.2">
      <c r="A6452" s="5">
        <f>IF(AND(dateA=1,A6451&lt;DataEnd),'iBoxx inputs'!A6456,IF(AND(dateA=2,A6451&lt;DataEnd),'Bank of England inputs'!A6456,IF(dateA=3,A6451+1,IF(dateA=4,WORKDAY(A6451,1,),WORKDAY(A6451,1,holidayQ)))))</f>
        <v>45118</v>
      </c>
      <c r="B6452" s="35" t="e">
        <f>MATCH(A6452,'iBoxx inputs'!A:A,0)</f>
        <v>#N/A</v>
      </c>
      <c r="C6452" s="35" t="e">
        <f>MATCH(A6452,'Bank of England inputs'!A:A,0)</f>
        <v>#N/A</v>
      </c>
      <c r="D6452" s="6" t="e">
        <f>IF($A6452&gt;DataEnd,NA(),IFERROR(INDEX('iBoxx inputs'!B:B,MATCH($A6452,'iBoxx inputs'!$A:$A,0)),D6451))</f>
        <v>#N/A</v>
      </c>
      <c r="E6452" s="6" t="e">
        <f>IF($A6452&gt;DataEnd,NA(),IFERROR(INDEX('iBoxx inputs'!C:C,MATCH($A6452,'iBoxx inputs'!$A:$A,0)),E6451))</f>
        <v>#N/A</v>
      </c>
      <c r="F6452" s="6" t="e">
        <f>IF($A6452&gt;DataEnd,NA(),IFERROR(INDEX('Bank of England inputs'!D:D,MATCH($A6452,'Bank of England inputs'!$A:$A,0),0),F6451))</f>
        <v>#N/A</v>
      </c>
      <c r="G6452" s="19"/>
      <c r="H6452" s="5">
        <f t="shared" si="581"/>
        <v>45118</v>
      </c>
      <c r="I6452" s="6" t="e">
        <f t="shared" si="582"/>
        <v>#N/A</v>
      </c>
      <c r="J6452" s="6" t="e">
        <f t="shared" si="583"/>
        <v>#N/A</v>
      </c>
      <c r="K6452" s="19">
        <f t="shared" si="584"/>
        <v>2528</v>
      </c>
      <c r="L6452" s="6" t="e">
        <f t="shared" ca="1" si="585"/>
        <v>#N/A</v>
      </c>
    </row>
    <row r="6453" spans="1:12" x14ac:dyDescent="0.2">
      <c r="A6453" s="5">
        <f>IF(AND(dateA=1,A6452&lt;DataEnd),'iBoxx inputs'!A6457,IF(AND(dateA=2,A6452&lt;DataEnd),'Bank of England inputs'!A6457,IF(dateA=3,A6452+1,IF(dateA=4,WORKDAY(A6452,1,),WORKDAY(A6452,1,holidayQ)))))</f>
        <v>45119</v>
      </c>
      <c r="B6453" s="35" t="e">
        <f>MATCH(A6453,'iBoxx inputs'!A:A,0)</f>
        <v>#N/A</v>
      </c>
      <c r="C6453" s="35" t="e">
        <f>MATCH(A6453,'Bank of England inputs'!A:A,0)</f>
        <v>#N/A</v>
      </c>
      <c r="D6453" s="6" t="e">
        <f>IF($A6453&gt;DataEnd,NA(),IFERROR(INDEX('iBoxx inputs'!B:B,MATCH($A6453,'iBoxx inputs'!$A:$A,0)),D6452))</f>
        <v>#N/A</v>
      </c>
      <c r="E6453" s="6" t="e">
        <f>IF($A6453&gt;DataEnd,NA(),IFERROR(INDEX('iBoxx inputs'!C:C,MATCH($A6453,'iBoxx inputs'!$A:$A,0)),E6452))</f>
        <v>#N/A</v>
      </c>
      <c r="F6453" s="6" t="e">
        <f>IF($A6453&gt;DataEnd,NA(),IFERROR(INDEX('Bank of England inputs'!D:D,MATCH($A6453,'Bank of England inputs'!$A:$A,0),0),F6452))</f>
        <v>#N/A</v>
      </c>
      <c r="G6453" s="19"/>
      <c r="H6453" s="5">
        <f t="shared" si="581"/>
        <v>45119</v>
      </c>
      <c r="I6453" s="6" t="e">
        <f t="shared" si="582"/>
        <v>#N/A</v>
      </c>
      <c r="J6453" s="6" t="e">
        <f t="shared" si="583"/>
        <v>#N/A</v>
      </c>
      <c r="K6453" s="19">
        <f t="shared" si="584"/>
        <v>2528</v>
      </c>
      <c r="L6453" s="6" t="e">
        <f t="shared" ca="1" si="585"/>
        <v>#N/A</v>
      </c>
    </row>
    <row r="6454" spans="1:12" x14ac:dyDescent="0.2">
      <c r="A6454" s="5">
        <f>IF(AND(dateA=1,A6453&lt;DataEnd),'iBoxx inputs'!A6458,IF(AND(dateA=2,A6453&lt;DataEnd),'Bank of England inputs'!A6458,IF(dateA=3,A6453+1,IF(dateA=4,WORKDAY(A6453,1,),WORKDAY(A6453,1,holidayQ)))))</f>
        <v>45120</v>
      </c>
      <c r="B6454" s="35" t="e">
        <f>MATCH(A6454,'iBoxx inputs'!A:A,0)</f>
        <v>#N/A</v>
      </c>
      <c r="C6454" s="35" t="e">
        <f>MATCH(A6454,'Bank of England inputs'!A:A,0)</f>
        <v>#N/A</v>
      </c>
      <c r="D6454" s="6" t="e">
        <f>IF($A6454&gt;DataEnd,NA(),IFERROR(INDEX('iBoxx inputs'!B:B,MATCH($A6454,'iBoxx inputs'!$A:$A,0)),D6453))</f>
        <v>#N/A</v>
      </c>
      <c r="E6454" s="6" t="e">
        <f>IF($A6454&gt;DataEnd,NA(),IFERROR(INDEX('iBoxx inputs'!C:C,MATCH($A6454,'iBoxx inputs'!$A:$A,0)),E6453))</f>
        <v>#N/A</v>
      </c>
      <c r="F6454" s="6" t="e">
        <f>IF($A6454&gt;DataEnd,NA(),IFERROR(INDEX('Bank of England inputs'!D:D,MATCH($A6454,'Bank of England inputs'!$A:$A,0),0),F6453))</f>
        <v>#N/A</v>
      </c>
      <c r="G6454" s="19"/>
      <c r="H6454" s="5">
        <f t="shared" si="581"/>
        <v>45120</v>
      </c>
      <c r="I6454" s="6" t="e">
        <f t="shared" si="582"/>
        <v>#N/A</v>
      </c>
      <c r="J6454" s="6" t="e">
        <f t="shared" si="583"/>
        <v>#N/A</v>
      </c>
      <c r="K6454" s="19">
        <f t="shared" si="584"/>
        <v>2529</v>
      </c>
      <c r="L6454" s="6" t="e">
        <f t="shared" ca="1" si="585"/>
        <v>#N/A</v>
      </c>
    </row>
    <row r="6455" spans="1:12" x14ac:dyDescent="0.2">
      <c r="A6455" s="5">
        <f>IF(AND(dateA=1,A6454&lt;DataEnd),'iBoxx inputs'!A6459,IF(AND(dateA=2,A6454&lt;DataEnd),'Bank of England inputs'!A6459,IF(dateA=3,A6454+1,IF(dateA=4,WORKDAY(A6454,1,),WORKDAY(A6454,1,holidayQ)))))</f>
        <v>45121</v>
      </c>
      <c r="B6455" s="35" t="e">
        <f>MATCH(A6455,'iBoxx inputs'!A:A,0)</f>
        <v>#N/A</v>
      </c>
      <c r="C6455" s="35" t="e">
        <f>MATCH(A6455,'Bank of England inputs'!A:A,0)</f>
        <v>#N/A</v>
      </c>
      <c r="D6455" s="6" t="e">
        <f>IF($A6455&gt;DataEnd,NA(),IFERROR(INDEX('iBoxx inputs'!B:B,MATCH($A6455,'iBoxx inputs'!$A:$A,0)),D6454))</f>
        <v>#N/A</v>
      </c>
      <c r="E6455" s="6" t="e">
        <f>IF($A6455&gt;DataEnd,NA(),IFERROR(INDEX('iBoxx inputs'!C:C,MATCH($A6455,'iBoxx inputs'!$A:$A,0)),E6454))</f>
        <v>#N/A</v>
      </c>
      <c r="F6455" s="6" t="e">
        <f>IF($A6455&gt;DataEnd,NA(),IFERROR(INDEX('Bank of England inputs'!D:D,MATCH($A6455,'Bank of England inputs'!$A:$A,0),0),F6454))</f>
        <v>#N/A</v>
      </c>
      <c r="G6455" s="19"/>
      <c r="H6455" s="5">
        <f t="shared" si="581"/>
        <v>45121</v>
      </c>
      <c r="I6455" s="6" t="e">
        <f t="shared" si="582"/>
        <v>#N/A</v>
      </c>
      <c r="J6455" s="6" t="e">
        <f t="shared" si="583"/>
        <v>#N/A</v>
      </c>
      <c r="K6455" s="19">
        <f t="shared" si="584"/>
        <v>2530</v>
      </c>
      <c r="L6455" s="6" t="e">
        <f t="shared" ca="1" si="585"/>
        <v>#N/A</v>
      </c>
    </row>
    <row r="6456" spans="1:12" x14ac:dyDescent="0.2">
      <c r="A6456" s="5">
        <f>IF(AND(dateA=1,A6455&lt;DataEnd),'iBoxx inputs'!A6460,IF(AND(dateA=2,A6455&lt;DataEnd),'Bank of England inputs'!A6460,IF(dateA=3,A6455+1,IF(dateA=4,WORKDAY(A6455,1,),WORKDAY(A6455,1,holidayQ)))))</f>
        <v>45124</v>
      </c>
      <c r="B6456" s="35" t="e">
        <f>MATCH(A6456,'iBoxx inputs'!A:A,0)</f>
        <v>#N/A</v>
      </c>
      <c r="C6456" s="35" t="e">
        <f>MATCH(A6456,'Bank of England inputs'!A:A,0)</f>
        <v>#N/A</v>
      </c>
      <c r="D6456" s="6" t="e">
        <f>IF($A6456&gt;DataEnd,NA(),IFERROR(INDEX('iBoxx inputs'!B:B,MATCH($A6456,'iBoxx inputs'!$A:$A,0)),D6455))</f>
        <v>#N/A</v>
      </c>
      <c r="E6456" s="6" t="e">
        <f>IF($A6456&gt;DataEnd,NA(),IFERROR(INDEX('iBoxx inputs'!C:C,MATCH($A6456,'iBoxx inputs'!$A:$A,0)),E6455))</f>
        <v>#N/A</v>
      </c>
      <c r="F6456" s="6" t="e">
        <f>IF($A6456&gt;DataEnd,NA(),IFERROR(INDEX('Bank of England inputs'!D:D,MATCH($A6456,'Bank of England inputs'!$A:$A,0),0),F6455))</f>
        <v>#N/A</v>
      </c>
      <c r="G6456" s="19"/>
      <c r="H6456" s="5">
        <f t="shared" si="581"/>
        <v>45124</v>
      </c>
      <c r="I6456" s="6" t="e">
        <f t="shared" si="582"/>
        <v>#N/A</v>
      </c>
      <c r="J6456" s="6" t="e">
        <f t="shared" si="583"/>
        <v>#N/A</v>
      </c>
      <c r="K6456" s="19">
        <f t="shared" si="584"/>
        <v>2528</v>
      </c>
      <c r="L6456" s="6" t="e">
        <f t="shared" ca="1" si="585"/>
        <v>#N/A</v>
      </c>
    </row>
    <row r="6457" spans="1:12" x14ac:dyDescent="0.2">
      <c r="A6457" s="5">
        <f>IF(AND(dateA=1,A6456&lt;DataEnd),'iBoxx inputs'!A6461,IF(AND(dateA=2,A6456&lt;DataEnd),'Bank of England inputs'!A6461,IF(dateA=3,A6456+1,IF(dateA=4,WORKDAY(A6456,1,),WORKDAY(A6456,1,holidayQ)))))</f>
        <v>45125</v>
      </c>
      <c r="B6457" s="35" t="e">
        <f>MATCH(A6457,'iBoxx inputs'!A:A,0)</f>
        <v>#N/A</v>
      </c>
      <c r="C6457" s="35" t="e">
        <f>MATCH(A6457,'Bank of England inputs'!A:A,0)</f>
        <v>#N/A</v>
      </c>
      <c r="D6457" s="6" t="e">
        <f>IF($A6457&gt;DataEnd,NA(),IFERROR(INDEX('iBoxx inputs'!B:B,MATCH($A6457,'iBoxx inputs'!$A:$A,0)),D6456))</f>
        <v>#N/A</v>
      </c>
      <c r="E6457" s="6" t="e">
        <f>IF($A6457&gt;DataEnd,NA(),IFERROR(INDEX('iBoxx inputs'!C:C,MATCH($A6457,'iBoxx inputs'!$A:$A,0)),E6456))</f>
        <v>#N/A</v>
      </c>
      <c r="F6457" s="6" t="e">
        <f>IF($A6457&gt;DataEnd,NA(),IFERROR(INDEX('Bank of England inputs'!D:D,MATCH($A6457,'Bank of England inputs'!$A:$A,0),0),F6456))</f>
        <v>#N/A</v>
      </c>
      <c r="G6457" s="19"/>
      <c r="H6457" s="5">
        <f t="shared" si="581"/>
        <v>45125</v>
      </c>
      <c r="I6457" s="6" t="e">
        <f t="shared" si="582"/>
        <v>#N/A</v>
      </c>
      <c r="J6457" s="6" t="e">
        <f t="shared" si="583"/>
        <v>#N/A</v>
      </c>
      <c r="K6457" s="19">
        <f t="shared" si="584"/>
        <v>2528</v>
      </c>
      <c r="L6457" s="6" t="e">
        <f t="shared" ca="1" si="585"/>
        <v>#N/A</v>
      </c>
    </row>
    <row r="6458" spans="1:12" x14ac:dyDescent="0.2">
      <c r="A6458" s="5">
        <f>IF(AND(dateA=1,A6457&lt;DataEnd),'iBoxx inputs'!A6462,IF(AND(dateA=2,A6457&lt;DataEnd),'Bank of England inputs'!A6462,IF(dateA=3,A6457+1,IF(dateA=4,WORKDAY(A6457,1,),WORKDAY(A6457,1,holidayQ)))))</f>
        <v>45126</v>
      </c>
      <c r="B6458" s="35" t="e">
        <f>MATCH(A6458,'iBoxx inputs'!A:A,0)</f>
        <v>#N/A</v>
      </c>
      <c r="C6458" s="35" t="e">
        <f>MATCH(A6458,'Bank of England inputs'!A:A,0)</f>
        <v>#N/A</v>
      </c>
      <c r="D6458" s="6" t="e">
        <f>IF($A6458&gt;DataEnd,NA(),IFERROR(INDEX('iBoxx inputs'!B:B,MATCH($A6458,'iBoxx inputs'!$A:$A,0)),D6457))</f>
        <v>#N/A</v>
      </c>
      <c r="E6458" s="6" t="e">
        <f>IF($A6458&gt;DataEnd,NA(),IFERROR(INDEX('iBoxx inputs'!C:C,MATCH($A6458,'iBoxx inputs'!$A:$A,0)),E6457))</f>
        <v>#N/A</v>
      </c>
      <c r="F6458" s="6" t="e">
        <f>IF($A6458&gt;DataEnd,NA(),IFERROR(INDEX('Bank of England inputs'!D:D,MATCH($A6458,'Bank of England inputs'!$A:$A,0),0),F6457))</f>
        <v>#N/A</v>
      </c>
      <c r="G6458" s="19"/>
      <c r="H6458" s="5">
        <f t="shared" si="581"/>
        <v>45126</v>
      </c>
      <c r="I6458" s="6" t="e">
        <f t="shared" si="582"/>
        <v>#N/A</v>
      </c>
      <c r="J6458" s="6" t="e">
        <f t="shared" si="583"/>
        <v>#N/A</v>
      </c>
      <c r="K6458" s="19">
        <f t="shared" si="584"/>
        <v>2528</v>
      </c>
      <c r="L6458" s="6" t="e">
        <f t="shared" ca="1" si="585"/>
        <v>#N/A</v>
      </c>
    </row>
    <row r="6459" spans="1:12" x14ac:dyDescent="0.2">
      <c r="A6459" s="5">
        <f>IF(AND(dateA=1,A6458&lt;DataEnd),'iBoxx inputs'!A6463,IF(AND(dateA=2,A6458&lt;DataEnd),'Bank of England inputs'!A6463,IF(dateA=3,A6458+1,IF(dateA=4,WORKDAY(A6458,1,),WORKDAY(A6458,1,holidayQ)))))</f>
        <v>45127</v>
      </c>
      <c r="B6459" s="35" t="e">
        <f>MATCH(A6459,'iBoxx inputs'!A:A,0)</f>
        <v>#N/A</v>
      </c>
      <c r="C6459" s="35" t="e">
        <f>MATCH(A6459,'Bank of England inputs'!A:A,0)</f>
        <v>#N/A</v>
      </c>
      <c r="D6459" s="6" t="e">
        <f>IF($A6459&gt;DataEnd,NA(),IFERROR(INDEX('iBoxx inputs'!B:B,MATCH($A6459,'iBoxx inputs'!$A:$A,0)),D6458))</f>
        <v>#N/A</v>
      </c>
      <c r="E6459" s="6" t="e">
        <f>IF($A6459&gt;DataEnd,NA(),IFERROR(INDEX('iBoxx inputs'!C:C,MATCH($A6459,'iBoxx inputs'!$A:$A,0)),E6458))</f>
        <v>#N/A</v>
      </c>
      <c r="F6459" s="6" t="e">
        <f>IF($A6459&gt;DataEnd,NA(),IFERROR(INDEX('Bank of England inputs'!D:D,MATCH($A6459,'Bank of England inputs'!$A:$A,0),0),F6458))</f>
        <v>#N/A</v>
      </c>
      <c r="G6459" s="19"/>
      <c r="H6459" s="5">
        <f t="shared" si="581"/>
        <v>45127</v>
      </c>
      <c r="I6459" s="6" t="e">
        <f t="shared" si="582"/>
        <v>#N/A</v>
      </c>
      <c r="J6459" s="6" t="e">
        <f t="shared" si="583"/>
        <v>#N/A</v>
      </c>
      <c r="K6459" s="19">
        <f t="shared" si="584"/>
        <v>2529</v>
      </c>
      <c r="L6459" s="6" t="e">
        <f t="shared" ca="1" si="585"/>
        <v>#N/A</v>
      </c>
    </row>
    <row r="6460" spans="1:12" x14ac:dyDescent="0.2">
      <c r="A6460" s="5">
        <f>IF(AND(dateA=1,A6459&lt;DataEnd),'iBoxx inputs'!A6464,IF(AND(dateA=2,A6459&lt;DataEnd),'Bank of England inputs'!A6464,IF(dateA=3,A6459+1,IF(dateA=4,WORKDAY(A6459,1,),WORKDAY(A6459,1,holidayQ)))))</f>
        <v>45128</v>
      </c>
      <c r="B6460" s="35" t="e">
        <f>MATCH(A6460,'iBoxx inputs'!A:A,0)</f>
        <v>#N/A</v>
      </c>
      <c r="C6460" s="35" t="e">
        <f>MATCH(A6460,'Bank of England inputs'!A:A,0)</f>
        <v>#N/A</v>
      </c>
      <c r="D6460" s="6" t="e">
        <f>IF($A6460&gt;DataEnd,NA(),IFERROR(INDEX('iBoxx inputs'!B:B,MATCH($A6460,'iBoxx inputs'!$A:$A,0)),D6459))</f>
        <v>#N/A</v>
      </c>
      <c r="E6460" s="6" t="e">
        <f>IF($A6460&gt;DataEnd,NA(),IFERROR(INDEX('iBoxx inputs'!C:C,MATCH($A6460,'iBoxx inputs'!$A:$A,0)),E6459))</f>
        <v>#N/A</v>
      </c>
      <c r="F6460" s="6" t="e">
        <f>IF($A6460&gt;DataEnd,NA(),IFERROR(INDEX('Bank of England inputs'!D:D,MATCH($A6460,'Bank of England inputs'!$A:$A,0),0),F6459))</f>
        <v>#N/A</v>
      </c>
      <c r="G6460" s="19"/>
      <c r="H6460" s="5">
        <f t="shared" si="581"/>
        <v>45128</v>
      </c>
      <c r="I6460" s="6" t="e">
        <f t="shared" si="582"/>
        <v>#N/A</v>
      </c>
      <c r="J6460" s="6" t="e">
        <f t="shared" si="583"/>
        <v>#N/A</v>
      </c>
      <c r="K6460" s="19">
        <f t="shared" si="584"/>
        <v>2530</v>
      </c>
      <c r="L6460" s="6" t="e">
        <f t="shared" ca="1" si="585"/>
        <v>#N/A</v>
      </c>
    </row>
    <row r="6461" spans="1:12" x14ac:dyDescent="0.2">
      <c r="A6461" s="5">
        <f>IF(AND(dateA=1,A6460&lt;DataEnd),'iBoxx inputs'!A6465,IF(AND(dateA=2,A6460&lt;DataEnd),'Bank of England inputs'!A6465,IF(dateA=3,A6460+1,IF(dateA=4,WORKDAY(A6460,1,),WORKDAY(A6460,1,holidayQ)))))</f>
        <v>45131</v>
      </c>
      <c r="B6461" s="35" t="e">
        <f>MATCH(A6461,'iBoxx inputs'!A:A,0)</f>
        <v>#N/A</v>
      </c>
      <c r="C6461" s="35" t="e">
        <f>MATCH(A6461,'Bank of England inputs'!A:A,0)</f>
        <v>#N/A</v>
      </c>
      <c r="D6461" s="6" t="e">
        <f>IF($A6461&gt;DataEnd,NA(),IFERROR(INDEX('iBoxx inputs'!B:B,MATCH($A6461,'iBoxx inputs'!$A:$A,0)),D6460))</f>
        <v>#N/A</v>
      </c>
      <c r="E6461" s="6" t="e">
        <f>IF($A6461&gt;DataEnd,NA(),IFERROR(INDEX('iBoxx inputs'!C:C,MATCH($A6461,'iBoxx inputs'!$A:$A,0)),E6460))</f>
        <v>#N/A</v>
      </c>
      <c r="F6461" s="6" t="e">
        <f>IF($A6461&gt;DataEnd,NA(),IFERROR(INDEX('Bank of England inputs'!D:D,MATCH($A6461,'Bank of England inputs'!$A:$A,0),0),F6460))</f>
        <v>#N/A</v>
      </c>
      <c r="G6461" s="19"/>
      <c r="H6461" s="5">
        <f t="shared" si="581"/>
        <v>45131</v>
      </c>
      <c r="I6461" s="6" t="e">
        <f t="shared" si="582"/>
        <v>#N/A</v>
      </c>
      <c r="J6461" s="6" t="e">
        <f t="shared" si="583"/>
        <v>#N/A</v>
      </c>
      <c r="K6461" s="19">
        <f t="shared" si="584"/>
        <v>2528</v>
      </c>
      <c r="L6461" s="6" t="e">
        <f t="shared" ca="1" si="585"/>
        <v>#N/A</v>
      </c>
    </row>
    <row r="6462" spans="1:12" x14ac:dyDescent="0.2">
      <c r="A6462" s="5">
        <f>IF(AND(dateA=1,A6461&lt;DataEnd),'iBoxx inputs'!A6466,IF(AND(dateA=2,A6461&lt;DataEnd),'Bank of England inputs'!A6466,IF(dateA=3,A6461+1,IF(dateA=4,WORKDAY(A6461,1,),WORKDAY(A6461,1,holidayQ)))))</f>
        <v>45132</v>
      </c>
      <c r="B6462" s="35" t="e">
        <f>MATCH(A6462,'iBoxx inputs'!A:A,0)</f>
        <v>#N/A</v>
      </c>
      <c r="C6462" s="35" t="e">
        <f>MATCH(A6462,'Bank of England inputs'!A:A,0)</f>
        <v>#N/A</v>
      </c>
      <c r="D6462" s="6" t="e">
        <f>IF($A6462&gt;DataEnd,NA(),IFERROR(INDEX('iBoxx inputs'!B:B,MATCH($A6462,'iBoxx inputs'!$A:$A,0)),D6461))</f>
        <v>#N/A</v>
      </c>
      <c r="E6462" s="6" t="e">
        <f>IF($A6462&gt;DataEnd,NA(),IFERROR(INDEX('iBoxx inputs'!C:C,MATCH($A6462,'iBoxx inputs'!$A:$A,0)),E6461))</f>
        <v>#N/A</v>
      </c>
      <c r="F6462" s="6" t="e">
        <f>IF($A6462&gt;DataEnd,NA(),IFERROR(INDEX('Bank of England inputs'!D:D,MATCH($A6462,'Bank of England inputs'!$A:$A,0),0),F6461))</f>
        <v>#N/A</v>
      </c>
      <c r="G6462" s="19"/>
      <c r="H6462" s="5">
        <f t="shared" si="581"/>
        <v>45132</v>
      </c>
      <c r="I6462" s="6" t="e">
        <f t="shared" si="582"/>
        <v>#N/A</v>
      </c>
      <c r="J6462" s="6" t="e">
        <f t="shared" si="583"/>
        <v>#N/A</v>
      </c>
      <c r="K6462" s="19">
        <f t="shared" si="584"/>
        <v>2528</v>
      </c>
      <c r="L6462" s="6" t="e">
        <f t="shared" ca="1" si="585"/>
        <v>#N/A</v>
      </c>
    </row>
    <row r="6463" spans="1:12" x14ac:dyDescent="0.2">
      <c r="A6463" s="5">
        <f>IF(AND(dateA=1,A6462&lt;DataEnd),'iBoxx inputs'!A6467,IF(AND(dateA=2,A6462&lt;DataEnd),'Bank of England inputs'!A6467,IF(dateA=3,A6462+1,IF(dateA=4,WORKDAY(A6462,1,),WORKDAY(A6462,1,holidayQ)))))</f>
        <v>45133</v>
      </c>
      <c r="B6463" s="35" t="e">
        <f>MATCH(A6463,'iBoxx inputs'!A:A,0)</f>
        <v>#N/A</v>
      </c>
      <c r="C6463" s="35" t="e">
        <f>MATCH(A6463,'Bank of England inputs'!A:A,0)</f>
        <v>#N/A</v>
      </c>
      <c r="D6463" s="6" t="e">
        <f>IF($A6463&gt;DataEnd,NA(),IFERROR(INDEX('iBoxx inputs'!B:B,MATCH($A6463,'iBoxx inputs'!$A:$A,0)),D6462))</f>
        <v>#N/A</v>
      </c>
      <c r="E6463" s="6" t="e">
        <f>IF($A6463&gt;DataEnd,NA(),IFERROR(INDEX('iBoxx inputs'!C:C,MATCH($A6463,'iBoxx inputs'!$A:$A,0)),E6462))</f>
        <v>#N/A</v>
      </c>
      <c r="F6463" s="6" t="e">
        <f>IF($A6463&gt;DataEnd,NA(),IFERROR(INDEX('Bank of England inputs'!D:D,MATCH($A6463,'Bank of England inputs'!$A:$A,0),0),F6462))</f>
        <v>#N/A</v>
      </c>
      <c r="G6463" s="19"/>
      <c r="H6463" s="5">
        <f t="shared" si="581"/>
        <v>45133</v>
      </c>
      <c r="I6463" s="6" t="e">
        <f t="shared" si="582"/>
        <v>#N/A</v>
      </c>
      <c r="J6463" s="6" t="e">
        <f t="shared" si="583"/>
        <v>#N/A</v>
      </c>
      <c r="K6463" s="19">
        <f t="shared" si="584"/>
        <v>2528</v>
      </c>
      <c r="L6463" s="6" t="e">
        <f t="shared" ca="1" si="585"/>
        <v>#N/A</v>
      </c>
    </row>
    <row r="6464" spans="1:12" x14ac:dyDescent="0.2">
      <c r="A6464" s="5">
        <f>IF(AND(dateA=1,A6463&lt;DataEnd),'iBoxx inputs'!A6468,IF(AND(dateA=2,A6463&lt;DataEnd),'Bank of England inputs'!A6468,IF(dateA=3,A6463+1,IF(dateA=4,WORKDAY(A6463,1,),WORKDAY(A6463,1,holidayQ)))))</f>
        <v>45134</v>
      </c>
      <c r="B6464" s="35" t="e">
        <f>MATCH(A6464,'iBoxx inputs'!A:A,0)</f>
        <v>#N/A</v>
      </c>
      <c r="C6464" s="35" t="e">
        <f>MATCH(A6464,'Bank of England inputs'!A:A,0)</f>
        <v>#N/A</v>
      </c>
      <c r="D6464" s="6" t="e">
        <f>IF($A6464&gt;DataEnd,NA(),IFERROR(INDEX('iBoxx inputs'!B:B,MATCH($A6464,'iBoxx inputs'!$A:$A,0)),D6463))</f>
        <v>#N/A</v>
      </c>
      <c r="E6464" s="6" t="e">
        <f>IF($A6464&gt;DataEnd,NA(),IFERROR(INDEX('iBoxx inputs'!C:C,MATCH($A6464,'iBoxx inputs'!$A:$A,0)),E6463))</f>
        <v>#N/A</v>
      </c>
      <c r="F6464" s="6" t="e">
        <f>IF($A6464&gt;DataEnd,NA(),IFERROR(INDEX('Bank of England inputs'!D:D,MATCH($A6464,'Bank of England inputs'!$A:$A,0),0),F6463))</f>
        <v>#N/A</v>
      </c>
      <c r="G6464" s="19"/>
      <c r="H6464" s="5">
        <f t="shared" si="581"/>
        <v>45134</v>
      </c>
      <c r="I6464" s="6" t="e">
        <f t="shared" si="582"/>
        <v>#N/A</v>
      </c>
      <c r="J6464" s="6" t="e">
        <f t="shared" si="583"/>
        <v>#N/A</v>
      </c>
      <c r="K6464" s="19">
        <f t="shared" si="584"/>
        <v>2529</v>
      </c>
      <c r="L6464" s="6" t="e">
        <f t="shared" ca="1" si="585"/>
        <v>#N/A</v>
      </c>
    </row>
    <row r="6465" spans="1:12" x14ac:dyDescent="0.2">
      <c r="A6465" s="5">
        <f>IF(AND(dateA=1,A6464&lt;DataEnd),'iBoxx inputs'!A6469,IF(AND(dateA=2,A6464&lt;DataEnd),'Bank of England inputs'!A6469,IF(dateA=3,A6464+1,IF(dateA=4,WORKDAY(A6464,1,),WORKDAY(A6464,1,holidayQ)))))</f>
        <v>45135</v>
      </c>
      <c r="B6465" s="35" t="e">
        <f>MATCH(A6465,'iBoxx inputs'!A:A,0)</f>
        <v>#N/A</v>
      </c>
      <c r="C6465" s="35" t="e">
        <f>MATCH(A6465,'Bank of England inputs'!A:A,0)</f>
        <v>#N/A</v>
      </c>
      <c r="D6465" s="6" t="e">
        <f>IF($A6465&gt;DataEnd,NA(),IFERROR(INDEX('iBoxx inputs'!B:B,MATCH($A6465,'iBoxx inputs'!$A:$A,0)),D6464))</f>
        <v>#N/A</v>
      </c>
      <c r="E6465" s="6" t="e">
        <f>IF($A6465&gt;DataEnd,NA(),IFERROR(INDEX('iBoxx inputs'!C:C,MATCH($A6465,'iBoxx inputs'!$A:$A,0)),E6464))</f>
        <v>#N/A</v>
      </c>
      <c r="F6465" s="6" t="e">
        <f>IF($A6465&gt;DataEnd,NA(),IFERROR(INDEX('Bank of England inputs'!D:D,MATCH($A6465,'Bank of England inputs'!$A:$A,0),0),F6464))</f>
        <v>#N/A</v>
      </c>
      <c r="G6465" s="19"/>
      <c r="H6465" s="5">
        <f t="shared" si="581"/>
        <v>45135</v>
      </c>
      <c r="I6465" s="6" t="e">
        <f t="shared" si="582"/>
        <v>#N/A</v>
      </c>
      <c r="J6465" s="6" t="e">
        <f t="shared" si="583"/>
        <v>#N/A</v>
      </c>
      <c r="K6465" s="19">
        <f t="shared" si="584"/>
        <v>2530</v>
      </c>
      <c r="L6465" s="6" t="e">
        <f t="shared" ca="1" si="585"/>
        <v>#N/A</v>
      </c>
    </row>
    <row r="6466" spans="1:12" x14ac:dyDescent="0.2">
      <c r="A6466" s="5">
        <f>IF(AND(dateA=1,A6465&lt;DataEnd),'iBoxx inputs'!A6470,IF(AND(dateA=2,A6465&lt;DataEnd),'Bank of England inputs'!A6470,IF(dateA=3,A6465+1,IF(dateA=4,WORKDAY(A6465,1,),WORKDAY(A6465,1,holidayQ)))))</f>
        <v>45138</v>
      </c>
      <c r="B6466" s="35" t="e">
        <f>MATCH(A6466,'iBoxx inputs'!A:A,0)</f>
        <v>#N/A</v>
      </c>
      <c r="C6466" s="35" t="e">
        <f>MATCH(A6466,'Bank of England inputs'!A:A,0)</f>
        <v>#N/A</v>
      </c>
      <c r="D6466" s="6" t="e">
        <f>IF($A6466&gt;DataEnd,NA(),IFERROR(INDEX('iBoxx inputs'!B:B,MATCH($A6466,'iBoxx inputs'!$A:$A,0)),D6465))</f>
        <v>#N/A</v>
      </c>
      <c r="E6466" s="6" t="e">
        <f>IF($A6466&gt;DataEnd,NA(),IFERROR(INDEX('iBoxx inputs'!C:C,MATCH($A6466,'iBoxx inputs'!$A:$A,0)),E6465))</f>
        <v>#N/A</v>
      </c>
      <c r="F6466" s="6" t="e">
        <f>IF($A6466&gt;DataEnd,NA(),IFERROR(INDEX('Bank of England inputs'!D:D,MATCH($A6466,'Bank of England inputs'!$A:$A,0),0),F6465))</f>
        <v>#N/A</v>
      </c>
      <c r="G6466" s="19"/>
      <c r="H6466" s="5">
        <f t="shared" ref="H6466:H6529" si="586">A6466</f>
        <v>45138</v>
      </c>
      <c r="I6466" s="6" t="e">
        <f t="shared" ref="I6466:I6529" si="587">(D6466+E6466)/2</f>
        <v>#N/A</v>
      </c>
      <c r="J6466" s="6" t="e">
        <f t="shared" ref="J6466:J6529" si="588">((1+I6466/100)/(1+F6466/100)-1)*100</f>
        <v>#N/A</v>
      </c>
      <c r="K6466" s="19">
        <f t="shared" si="584"/>
        <v>2528</v>
      </c>
      <c r="L6466" s="6" t="e">
        <f t="shared" ca="1" si="585"/>
        <v>#N/A</v>
      </c>
    </row>
    <row r="6467" spans="1:12" x14ac:dyDescent="0.2">
      <c r="A6467" s="5">
        <f>IF(AND(dateA=1,A6466&lt;DataEnd),'iBoxx inputs'!A6471,IF(AND(dateA=2,A6466&lt;DataEnd),'Bank of England inputs'!A6471,IF(dateA=3,A6466+1,IF(dateA=4,WORKDAY(A6466,1,),WORKDAY(A6466,1,holidayQ)))))</f>
        <v>45139</v>
      </c>
      <c r="B6467" s="35" t="e">
        <f>MATCH(A6467,'iBoxx inputs'!A:A,0)</f>
        <v>#N/A</v>
      </c>
      <c r="C6467" s="35" t="e">
        <f>MATCH(A6467,'Bank of England inputs'!A:A,0)</f>
        <v>#N/A</v>
      </c>
      <c r="D6467" s="6" t="e">
        <f>IF($A6467&gt;DataEnd,NA(),IFERROR(INDEX('iBoxx inputs'!B:B,MATCH($A6467,'iBoxx inputs'!$A:$A,0)),D6466))</f>
        <v>#N/A</v>
      </c>
      <c r="E6467" s="6" t="e">
        <f>IF($A6467&gt;DataEnd,NA(),IFERROR(INDEX('iBoxx inputs'!C:C,MATCH($A6467,'iBoxx inputs'!$A:$A,0)),E6466))</f>
        <v>#N/A</v>
      </c>
      <c r="F6467" s="6" t="e">
        <f>IF($A6467&gt;DataEnd,NA(),IFERROR(INDEX('Bank of England inputs'!D:D,MATCH($A6467,'Bank of England inputs'!$A:$A,0),0),F6466))</f>
        <v>#N/A</v>
      </c>
      <c r="G6467" s="19"/>
      <c r="H6467" s="5">
        <f t="shared" si="586"/>
        <v>45139</v>
      </c>
      <c r="I6467" s="6" t="e">
        <f t="shared" si="587"/>
        <v>#N/A</v>
      </c>
      <c r="J6467" s="6" t="e">
        <f t="shared" si="588"/>
        <v>#N/A</v>
      </c>
      <c r="K6467" s="19">
        <f t="shared" si="584"/>
        <v>2528</v>
      </c>
      <c r="L6467" s="6" t="e">
        <f t="shared" ca="1" si="585"/>
        <v>#N/A</v>
      </c>
    </row>
    <row r="6468" spans="1:12" x14ac:dyDescent="0.2">
      <c r="A6468" s="5">
        <f>IF(AND(dateA=1,A6467&lt;DataEnd),'iBoxx inputs'!A6472,IF(AND(dateA=2,A6467&lt;DataEnd),'Bank of England inputs'!A6472,IF(dateA=3,A6467+1,IF(dateA=4,WORKDAY(A6467,1,),WORKDAY(A6467,1,holidayQ)))))</f>
        <v>45140</v>
      </c>
      <c r="B6468" s="35" t="e">
        <f>MATCH(A6468,'iBoxx inputs'!A:A,0)</f>
        <v>#N/A</v>
      </c>
      <c r="C6468" s="35" t="e">
        <f>MATCH(A6468,'Bank of England inputs'!A:A,0)</f>
        <v>#N/A</v>
      </c>
      <c r="D6468" s="6" t="e">
        <f>IF($A6468&gt;DataEnd,NA(),IFERROR(INDEX('iBoxx inputs'!B:B,MATCH($A6468,'iBoxx inputs'!$A:$A,0)),D6467))</f>
        <v>#N/A</v>
      </c>
      <c r="E6468" s="6" t="e">
        <f>IF($A6468&gt;DataEnd,NA(),IFERROR(INDEX('iBoxx inputs'!C:C,MATCH($A6468,'iBoxx inputs'!$A:$A,0)),E6467))</f>
        <v>#N/A</v>
      </c>
      <c r="F6468" s="6" t="e">
        <f>IF($A6468&gt;DataEnd,NA(),IFERROR(INDEX('Bank of England inputs'!D:D,MATCH($A6468,'Bank of England inputs'!$A:$A,0),0),F6467))</f>
        <v>#N/A</v>
      </c>
      <c r="G6468" s="19"/>
      <c r="H6468" s="5">
        <f t="shared" si="586"/>
        <v>45140</v>
      </c>
      <c r="I6468" s="6" t="e">
        <f t="shared" si="587"/>
        <v>#N/A</v>
      </c>
      <c r="J6468" s="6" t="e">
        <f t="shared" si="588"/>
        <v>#N/A</v>
      </c>
      <c r="K6468" s="19">
        <f t="shared" si="584"/>
        <v>2528</v>
      </c>
      <c r="L6468" s="6" t="e">
        <f t="shared" ca="1" si="585"/>
        <v>#N/A</v>
      </c>
    </row>
    <row r="6469" spans="1:12" x14ac:dyDescent="0.2">
      <c r="A6469" s="5">
        <f>IF(AND(dateA=1,A6468&lt;DataEnd),'iBoxx inputs'!A6473,IF(AND(dateA=2,A6468&lt;DataEnd),'Bank of England inputs'!A6473,IF(dateA=3,A6468+1,IF(dateA=4,WORKDAY(A6468,1,),WORKDAY(A6468,1,holidayQ)))))</f>
        <v>45141</v>
      </c>
      <c r="B6469" s="35" t="e">
        <f>MATCH(A6469,'iBoxx inputs'!A:A,0)</f>
        <v>#N/A</v>
      </c>
      <c r="C6469" s="35" t="e">
        <f>MATCH(A6469,'Bank of England inputs'!A:A,0)</f>
        <v>#N/A</v>
      </c>
      <c r="D6469" s="6" t="e">
        <f>IF($A6469&gt;DataEnd,NA(),IFERROR(INDEX('iBoxx inputs'!B:B,MATCH($A6469,'iBoxx inputs'!$A:$A,0)),D6468))</f>
        <v>#N/A</v>
      </c>
      <c r="E6469" s="6" t="e">
        <f>IF($A6469&gt;DataEnd,NA(),IFERROR(INDEX('iBoxx inputs'!C:C,MATCH($A6469,'iBoxx inputs'!$A:$A,0)),E6468))</f>
        <v>#N/A</v>
      </c>
      <c r="F6469" s="6" t="e">
        <f>IF($A6469&gt;DataEnd,NA(),IFERROR(INDEX('Bank of England inputs'!D:D,MATCH($A6469,'Bank of England inputs'!$A:$A,0),0),F6468))</f>
        <v>#N/A</v>
      </c>
      <c r="G6469" s="19"/>
      <c r="H6469" s="5">
        <f t="shared" si="586"/>
        <v>45141</v>
      </c>
      <c r="I6469" s="6" t="e">
        <f t="shared" si="587"/>
        <v>#N/A</v>
      </c>
      <c r="J6469" s="6" t="e">
        <f t="shared" si="588"/>
        <v>#N/A</v>
      </c>
      <c r="K6469" s="19">
        <f t="shared" si="584"/>
        <v>2529</v>
      </c>
      <c r="L6469" s="6" t="e">
        <f t="shared" ca="1" si="585"/>
        <v>#N/A</v>
      </c>
    </row>
    <row r="6470" spans="1:12" x14ac:dyDescent="0.2">
      <c r="A6470" s="5">
        <f>IF(AND(dateA=1,A6469&lt;DataEnd),'iBoxx inputs'!A6474,IF(AND(dateA=2,A6469&lt;DataEnd),'Bank of England inputs'!A6474,IF(dateA=3,A6469+1,IF(dateA=4,WORKDAY(A6469,1,),WORKDAY(A6469,1,holidayQ)))))</f>
        <v>45142</v>
      </c>
      <c r="B6470" s="35" t="e">
        <f>MATCH(A6470,'iBoxx inputs'!A:A,0)</f>
        <v>#N/A</v>
      </c>
      <c r="C6470" s="35" t="e">
        <f>MATCH(A6470,'Bank of England inputs'!A:A,0)</f>
        <v>#N/A</v>
      </c>
      <c r="D6470" s="6" t="e">
        <f>IF($A6470&gt;DataEnd,NA(),IFERROR(INDEX('iBoxx inputs'!B:B,MATCH($A6470,'iBoxx inputs'!$A:$A,0)),D6469))</f>
        <v>#N/A</v>
      </c>
      <c r="E6470" s="6" t="e">
        <f>IF($A6470&gt;DataEnd,NA(),IFERROR(INDEX('iBoxx inputs'!C:C,MATCH($A6470,'iBoxx inputs'!$A:$A,0)),E6469))</f>
        <v>#N/A</v>
      </c>
      <c r="F6470" s="6" t="e">
        <f>IF($A6470&gt;DataEnd,NA(),IFERROR(INDEX('Bank of England inputs'!D:D,MATCH($A6470,'Bank of England inputs'!$A:$A,0),0),F6469))</f>
        <v>#N/A</v>
      </c>
      <c r="G6470" s="19"/>
      <c r="H6470" s="5">
        <f t="shared" si="586"/>
        <v>45142</v>
      </c>
      <c r="I6470" s="6" t="e">
        <f t="shared" si="587"/>
        <v>#N/A</v>
      </c>
      <c r="J6470" s="6" t="e">
        <f t="shared" si="588"/>
        <v>#N/A</v>
      </c>
      <c r="K6470" s="19">
        <f t="shared" si="584"/>
        <v>2530</v>
      </c>
      <c r="L6470" s="6" t="e">
        <f t="shared" ca="1" si="585"/>
        <v>#N/A</v>
      </c>
    </row>
    <row r="6471" spans="1:12" x14ac:dyDescent="0.2">
      <c r="A6471" s="5">
        <f>IF(AND(dateA=1,A6470&lt;DataEnd),'iBoxx inputs'!A6475,IF(AND(dateA=2,A6470&lt;DataEnd),'Bank of England inputs'!A6475,IF(dateA=3,A6470+1,IF(dateA=4,WORKDAY(A6470,1,),WORKDAY(A6470,1,holidayQ)))))</f>
        <v>45145</v>
      </c>
      <c r="B6471" s="35" t="e">
        <f>MATCH(A6471,'iBoxx inputs'!A:A,0)</f>
        <v>#N/A</v>
      </c>
      <c r="C6471" s="35" t="e">
        <f>MATCH(A6471,'Bank of England inputs'!A:A,0)</f>
        <v>#N/A</v>
      </c>
      <c r="D6471" s="6" t="e">
        <f>IF($A6471&gt;DataEnd,NA(),IFERROR(INDEX('iBoxx inputs'!B:B,MATCH($A6471,'iBoxx inputs'!$A:$A,0)),D6470))</f>
        <v>#N/A</v>
      </c>
      <c r="E6471" s="6" t="e">
        <f>IF($A6471&gt;DataEnd,NA(),IFERROR(INDEX('iBoxx inputs'!C:C,MATCH($A6471,'iBoxx inputs'!$A:$A,0)),E6470))</f>
        <v>#N/A</v>
      </c>
      <c r="F6471" s="6" t="e">
        <f>IF($A6471&gt;DataEnd,NA(),IFERROR(INDEX('Bank of England inputs'!D:D,MATCH($A6471,'Bank of England inputs'!$A:$A,0),0),F6470))</f>
        <v>#N/A</v>
      </c>
      <c r="G6471" s="19"/>
      <c r="H6471" s="5">
        <f t="shared" si="586"/>
        <v>45145</v>
      </c>
      <c r="I6471" s="6" t="e">
        <f t="shared" si="587"/>
        <v>#N/A</v>
      </c>
      <c r="J6471" s="6" t="e">
        <f t="shared" si="588"/>
        <v>#N/A</v>
      </c>
      <c r="K6471" s="19">
        <f t="shared" si="584"/>
        <v>2528</v>
      </c>
      <c r="L6471" s="6" t="e">
        <f t="shared" ca="1" si="585"/>
        <v>#N/A</v>
      </c>
    </row>
    <row r="6472" spans="1:12" x14ac:dyDescent="0.2">
      <c r="A6472" s="5">
        <f>IF(AND(dateA=1,A6471&lt;DataEnd),'iBoxx inputs'!A6476,IF(AND(dateA=2,A6471&lt;DataEnd),'Bank of England inputs'!A6476,IF(dateA=3,A6471+1,IF(dateA=4,WORKDAY(A6471,1,),WORKDAY(A6471,1,holidayQ)))))</f>
        <v>45146</v>
      </c>
      <c r="B6472" s="35" t="e">
        <f>MATCH(A6472,'iBoxx inputs'!A:A,0)</f>
        <v>#N/A</v>
      </c>
      <c r="C6472" s="35" t="e">
        <f>MATCH(A6472,'Bank of England inputs'!A:A,0)</f>
        <v>#N/A</v>
      </c>
      <c r="D6472" s="6" t="e">
        <f>IF($A6472&gt;DataEnd,NA(),IFERROR(INDEX('iBoxx inputs'!B:B,MATCH($A6472,'iBoxx inputs'!$A:$A,0)),D6471))</f>
        <v>#N/A</v>
      </c>
      <c r="E6472" s="6" t="e">
        <f>IF($A6472&gt;DataEnd,NA(),IFERROR(INDEX('iBoxx inputs'!C:C,MATCH($A6472,'iBoxx inputs'!$A:$A,0)),E6471))</f>
        <v>#N/A</v>
      </c>
      <c r="F6472" s="6" t="e">
        <f>IF($A6472&gt;DataEnd,NA(),IFERROR(INDEX('Bank of England inputs'!D:D,MATCH($A6472,'Bank of England inputs'!$A:$A,0),0),F6471))</f>
        <v>#N/A</v>
      </c>
      <c r="G6472" s="19"/>
      <c r="H6472" s="5">
        <f t="shared" si="586"/>
        <v>45146</v>
      </c>
      <c r="I6472" s="6" t="e">
        <f t="shared" si="587"/>
        <v>#N/A</v>
      </c>
      <c r="J6472" s="6" t="e">
        <f t="shared" si="588"/>
        <v>#N/A</v>
      </c>
      <c r="K6472" s="19">
        <f t="shared" si="584"/>
        <v>2528</v>
      </c>
      <c r="L6472" s="6" t="e">
        <f t="shared" ca="1" si="585"/>
        <v>#N/A</v>
      </c>
    </row>
    <row r="6473" spans="1:12" x14ac:dyDescent="0.2">
      <c r="A6473" s="5">
        <f>IF(AND(dateA=1,A6472&lt;DataEnd),'iBoxx inputs'!A6477,IF(AND(dateA=2,A6472&lt;DataEnd),'Bank of England inputs'!A6477,IF(dateA=3,A6472+1,IF(dateA=4,WORKDAY(A6472,1,),WORKDAY(A6472,1,holidayQ)))))</f>
        <v>45147</v>
      </c>
      <c r="B6473" s="35" t="e">
        <f>MATCH(A6473,'iBoxx inputs'!A:A,0)</f>
        <v>#N/A</v>
      </c>
      <c r="C6473" s="35" t="e">
        <f>MATCH(A6473,'Bank of England inputs'!A:A,0)</f>
        <v>#N/A</v>
      </c>
      <c r="D6473" s="6" t="e">
        <f>IF($A6473&gt;DataEnd,NA(),IFERROR(INDEX('iBoxx inputs'!B:B,MATCH($A6473,'iBoxx inputs'!$A:$A,0)),D6472))</f>
        <v>#N/A</v>
      </c>
      <c r="E6473" s="6" t="e">
        <f>IF($A6473&gt;DataEnd,NA(),IFERROR(INDEX('iBoxx inputs'!C:C,MATCH($A6473,'iBoxx inputs'!$A:$A,0)),E6472))</f>
        <v>#N/A</v>
      </c>
      <c r="F6473" s="6" t="e">
        <f>IF($A6473&gt;DataEnd,NA(),IFERROR(INDEX('Bank of England inputs'!D:D,MATCH($A6473,'Bank of England inputs'!$A:$A,0),0),F6472))</f>
        <v>#N/A</v>
      </c>
      <c r="G6473" s="19"/>
      <c r="H6473" s="5">
        <f t="shared" si="586"/>
        <v>45147</v>
      </c>
      <c r="I6473" s="6" t="e">
        <f t="shared" si="587"/>
        <v>#N/A</v>
      </c>
      <c r="J6473" s="6" t="e">
        <f t="shared" si="588"/>
        <v>#N/A</v>
      </c>
      <c r="K6473" s="19">
        <f t="shared" si="584"/>
        <v>2528</v>
      </c>
      <c r="L6473" s="6" t="e">
        <f t="shared" ca="1" si="585"/>
        <v>#N/A</v>
      </c>
    </row>
    <row r="6474" spans="1:12" x14ac:dyDescent="0.2">
      <c r="A6474" s="5">
        <f>IF(AND(dateA=1,A6473&lt;DataEnd),'iBoxx inputs'!A6478,IF(AND(dateA=2,A6473&lt;DataEnd),'Bank of England inputs'!A6478,IF(dateA=3,A6473+1,IF(dateA=4,WORKDAY(A6473,1,),WORKDAY(A6473,1,holidayQ)))))</f>
        <v>45148</v>
      </c>
      <c r="B6474" s="35" t="e">
        <f>MATCH(A6474,'iBoxx inputs'!A:A,0)</f>
        <v>#N/A</v>
      </c>
      <c r="C6474" s="35" t="e">
        <f>MATCH(A6474,'Bank of England inputs'!A:A,0)</f>
        <v>#N/A</v>
      </c>
      <c r="D6474" s="6" t="e">
        <f>IF($A6474&gt;DataEnd,NA(),IFERROR(INDEX('iBoxx inputs'!B:B,MATCH($A6474,'iBoxx inputs'!$A:$A,0)),D6473))</f>
        <v>#N/A</v>
      </c>
      <c r="E6474" s="6" t="e">
        <f>IF($A6474&gt;DataEnd,NA(),IFERROR(INDEX('iBoxx inputs'!C:C,MATCH($A6474,'iBoxx inputs'!$A:$A,0)),E6473))</f>
        <v>#N/A</v>
      </c>
      <c r="F6474" s="6" t="e">
        <f>IF($A6474&gt;DataEnd,NA(),IFERROR(INDEX('Bank of England inputs'!D:D,MATCH($A6474,'Bank of England inputs'!$A:$A,0),0),F6473))</f>
        <v>#N/A</v>
      </c>
      <c r="G6474" s="19"/>
      <c r="H6474" s="5">
        <f t="shared" si="586"/>
        <v>45148</v>
      </c>
      <c r="I6474" s="6" t="e">
        <f t="shared" si="587"/>
        <v>#N/A</v>
      </c>
      <c r="J6474" s="6" t="e">
        <f t="shared" si="588"/>
        <v>#N/A</v>
      </c>
      <c r="K6474" s="19">
        <f t="shared" si="584"/>
        <v>2529</v>
      </c>
      <c r="L6474" s="6" t="e">
        <f t="shared" ca="1" si="585"/>
        <v>#N/A</v>
      </c>
    </row>
    <row r="6475" spans="1:12" x14ac:dyDescent="0.2">
      <c r="A6475" s="5">
        <f>IF(AND(dateA=1,A6474&lt;DataEnd),'iBoxx inputs'!A6479,IF(AND(dateA=2,A6474&lt;DataEnd),'Bank of England inputs'!A6479,IF(dateA=3,A6474+1,IF(dateA=4,WORKDAY(A6474,1,),WORKDAY(A6474,1,holidayQ)))))</f>
        <v>45149</v>
      </c>
      <c r="B6475" s="35" t="e">
        <f>MATCH(A6475,'iBoxx inputs'!A:A,0)</f>
        <v>#N/A</v>
      </c>
      <c r="C6475" s="35" t="e">
        <f>MATCH(A6475,'Bank of England inputs'!A:A,0)</f>
        <v>#N/A</v>
      </c>
      <c r="D6475" s="6" t="e">
        <f>IF($A6475&gt;DataEnd,NA(),IFERROR(INDEX('iBoxx inputs'!B:B,MATCH($A6475,'iBoxx inputs'!$A:$A,0)),D6474))</f>
        <v>#N/A</v>
      </c>
      <c r="E6475" s="6" t="e">
        <f>IF($A6475&gt;DataEnd,NA(),IFERROR(INDEX('iBoxx inputs'!C:C,MATCH($A6475,'iBoxx inputs'!$A:$A,0)),E6474))</f>
        <v>#N/A</v>
      </c>
      <c r="F6475" s="6" t="e">
        <f>IF($A6475&gt;DataEnd,NA(),IFERROR(INDEX('Bank of England inputs'!D:D,MATCH($A6475,'Bank of England inputs'!$A:$A,0),0),F6474))</f>
        <v>#N/A</v>
      </c>
      <c r="G6475" s="19"/>
      <c r="H6475" s="5">
        <f t="shared" si="586"/>
        <v>45149</v>
      </c>
      <c r="I6475" s="6" t="e">
        <f t="shared" si="587"/>
        <v>#N/A</v>
      </c>
      <c r="J6475" s="6" t="e">
        <f t="shared" si="588"/>
        <v>#N/A</v>
      </c>
      <c r="K6475" s="19">
        <f t="shared" si="584"/>
        <v>2530</v>
      </c>
      <c r="L6475" s="6" t="e">
        <f t="shared" ca="1" si="585"/>
        <v>#N/A</v>
      </c>
    </row>
    <row r="6476" spans="1:12" x14ac:dyDescent="0.2">
      <c r="A6476" s="5">
        <f>IF(AND(dateA=1,A6475&lt;DataEnd),'iBoxx inputs'!A6480,IF(AND(dateA=2,A6475&lt;DataEnd),'Bank of England inputs'!A6480,IF(dateA=3,A6475+1,IF(dateA=4,WORKDAY(A6475,1,),WORKDAY(A6475,1,holidayQ)))))</f>
        <v>45152</v>
      </c>
      <c r="B6476" s="35" t="e">
        <f>MATCH(A6476,'iBoxx inputs'!A:A,0)</f>
        <v>#N/A</v>
      </c>
      <c r="C6476" s="35" t="e">
        <f>MATCH(A6476,'Bank of England inputs'!A:A,0)</f>
        <v>#N/A</v>
      </c>
      <c r="D6476" s="6" t="e">
        <f>IF($A6476&gt;DataEnd,NA(),IFERROR(INDEX('iBoxx inputs'!B:B,MATCH($A6476,'iBoxx inputs'!$A:$A,0)),D6475))</f>
        <v>#N/A</v>
      </c>
      <c r="E6476" s="6" t="e">
        <f>IF($A6476&gt;DataEnd,NA(),IFERROR(INDEX('iBoxx inputs'!C:C,MATCH($A6476,'iBoxx inputs'!$A:$A,0)),E6475))</f>
        <v>#N/A</v>
      </c>
      <c r="F6476" s="6" t="e">
        <f>IF($A6476&gt;DataEnd,NA(),IFERROR(INDEX('Bank of England inputs'!D:D,MATCH($A6476,'Bank of England inputs'!$A:$A,0),0),F6475))</f>
        <v>#N/A</v>
      </c>
      <c r="G6476" s="19"/>
      <c r="H6476" s="5">
        <f t="shared" si="586"/>
        <v>45152</v>
      </c>
      <c r="I6476" s="6" t="e">
        <f t="shared" si="587"/>
        <v>#N/A</v>
      </c>
      <c r="J6476" s="6" t="e">
        <f t="shared" si="588"/>
        <v>#N/A</v>
      </c>
      <c r="K6476" s="19">
        <f t="shared" si="584"/>
        <v>2528</v>
      </c>
      <c r="L6476" s="6" t="e">
        <f t="shared" ca="1" si="585"/>
        <v>#N/A</v>
      </c>
    </row>
    <row r="6477" spans="1:12" x14ac:dyDescent="0.2">
      <c r="A6477" s="5">
        <f>IF(AND(dateA=1,A6476&lt;DataEnd),'iBoxx inputs'!A6481,IF(AND(dateA=2,A6476&lt;DataEnd),'Bank of England inputs'!A6481,IF(dateA=3,A6476+1,IF(dateA=4,WORKDAY(A6476,1,),WORKDAY(A6476,1,holidayQ)))))</f>
        <v>45153</v>
      </c>
      <c r="B6477" s="35" t="e">
        <f>MATCH(A6477,'iBoxx inputs'!A:A,0)</f>
        <v>#N/A</v>
      </c>
      <c r="C6477" s="35" t="e">
        <f>MATCH(A6477,'Bank of England inputs'!A:A,0)</f>
        <v>#N/A</v>
      </c>
      <c r="D6477" s="6" t="e">
        <f>IF($A6477&gt;DataEnd,NA(),IFERROR(INDEX('iBoxx inputs'!B:B,MATCH($A6477,'iBoxx inputs'!$A:$A,0)),D6476))</f>
        <v>#N/A</v>
      </c>
      <c r="E6477" s="6" t="e">
        <f>IF($A6477&gt;DataEnd,NA(),IFERROR(INDEX('iBoxx inputs'!C:C,MATCH($A6477,'iBoxx inputs'!$A:$A,0)),E6476))</f>
        <v>#N/A</v>
      </c>
      <c r="F6477" s="6" t="e">
        <f>IF($A6477&gt;DataEnd,NA(),IFERROR(INDEX('Bank of England inputs'!D:D,MATCH($A6477,'Bank of England inputs'!$A:$A,0),0),F6476))</f>
        <v>#N/A</v>
      </c>
      <c r="G6477" s="19"/>
      <c r="H6477" s="5">
        <f t="shared" si="586"/>
        <v>45153</v>
      </c>
      <c r="I6477" s="6" t="e">
        <f t="shared" si="587"/>
        <v>#N/A</v>
      </c>
      <c r="J6477" s="6" t="e">
        <f t="shared" si="588"/>
        <v>#N/A</v>
      </c>
      <c r="K6477" s="19">
        <f t="shared" si="584"/>
        <v>2528</v>
      </c>
      <c r="L6477" s="6" t="e">
        <f t="shared" ca="1" si="585"/>
        <v>#N/A</v>
      </c>
    </row>
    <row r="6478" spans="1:12" x14ac:dyDescent="0.2">
      <c r="A6478" s="5">
        <f>IF(AND(dateA=1,A6477&lt;DataEnd),'iBoxx inputs'!A6482,IF(AND(dateA=2,A6477&lt;DataEnd),'Bank of England inputs'!A6482,IF(dateA=3,A6477+1,IF(dateA=4,WORKDAY(A6477,1,),WORKDAY(A6477,1,holidayQ)))))</f>
        <v>45154</v>
      </c>
      <c r="B6478" s="35" t="e">
        <f>MATCH(A6478,'iBoxx inputs'!A:A,0)</f>
        <v>#N/A</v>
      </c>
      <c r="C6478" s="35" t="e">
        <f>MATCH(A6478,'Bank of England inputs'!A:A,0)</f>
        <v>#N/A</v>
      </c>
      <c r="D6478" s="6" t="e">
        <f>IF($A6478&gt;DataEnd,NA(),IFERROR(INDEX('iBoxx inputs'!B:B,MATCH($A6478,'iBoxx inputs'!$A:$A,0)),D6477))</f>
        <v>#N/A</v>
      </c>
      <c r="E6478" s="6" t="e">
        <f>IF($A6478&gt;DataEnd,NA(),IFERROR(INDEX('iBoxx inputs'!C:C,MATCH($A6478,'iBoxx inputs'!$A:$A,0)),E6477))</f>
        <v>#N/A</v>
      </c>
      <c r="F6478" s="6" t="e">
        <f>IF($A6478&gt;DataEnd,NA(),IFERROR(INDEX('Bank of England inputs'!D:D,MATCH($A6478,'Bank of England inputs'!$A:$A,0),0),F6477))</f>
        <v>#N/A</v>
      </c>
      <c r="G6478" s="19"/>
      <c r="H6478" s="5">
        <f t="shared" si="586"/>
        <v>45154</v>
      </c>
      <c r="I6478" s="6" t="e">
        <f t="shared" si="587"/>
        <v>#N/A</v>
      </c>
      <c r="J6478" s="6" t="e">
        <f t="shared" si="588"/>
        <v>#N/A</v>
      </c>
      <c r="K6478" s="19">
        <f t="shared" si="584"/>
        <v>2528</v>
      </c>
      <c r="L6478" s="6" t="e">
        <f t="shared" ca="1" si="585"/>
        <v>#N/A</v>
      </c>
    </row>
    <row r="6479" spans="1:12" x14ac:dyDescent="0.2">
      <c r="A6479" s="5">
        <f>IF(AND(dateA=1,A6478&lt;DataEnd),'iBoxx inputs'!A6483,IF(AND(dateA=2,A6478&lt;DataEnd),'Bank of England inputs'!A6483,IF(dateA=3,A6478+1,IF(dateA=4,WORKDAY(A6478,1,),WORKDAY(A6478,1,holidayQ)))))</f>
        <v>45155</v>
      </c>
      <c r="B6479" s="35" t="e">
        <f>MATCH(A6479,'iBoxx inputs'!A:A,0)</f>
        <v>#N/A</v>
      </c>
      <c r="C6479" s="35" t="e">
        <f>MATCH(A6479,'Bank of England inputs'!A:A,0)</f>
        <v>#N/A</v>
      </c>
      <c r="D6479" s="6" t="e">
        <f>IF($A6479&gt;DataEnd,NA(),IFERROR(INDEX('iBoxx inputs'!B:B,MATCH($A6479,'iBoxx inputs'!$A:$A,0)),D6478))</f>
        <v>#N/A</v>
      </c>
      <c r="E6479" s="6" t="e">
        <f>IF($A6479&gt;DataEnd,NA(),IFERROR(INDEX('iBoxx inputs'!C:C,MATCH($A6479,'iBoxx inputs'!$A:$A,0)),E6478))</f>
        <v>#N/A</v>
      </c>
      <c r="F6479" s="6" t="e">
        <f>IF($A6479&gt;DataEnd,NA(),IFERROR(INDEX('Bank of England inputs'!D:D,MATCH($A6479,'Bank of England inputs'!$A:$A,0),0),F6478))</f>
        <v>#N/A</v>
      </c>
      <c r="G6479" s="19"/>
      <c r="H6479" s="5">
        <f t="shared" si="586"/>
        <v>45155</v>
      </c>
      <c r="I6479" s="6" t="e">
        <f t="shared" si="587"/>
        <v>#N/A</v>
      </c>
      <c r="J6479" s="6" t="e">
        <f t="shared" si="588"/>
        <v>#N/A</v>
      </c>
      <c r="K6479" s="19">
        <f t="shared" si="584"/>
        <v>2529</v>
      </c>
      <c r="L6479" s="6" t="e">
        <f t="shared" ca="1" si="585"/>
        <v>#N/A</v>
      </c>
    </row>
    <row r="6480" spans="1:12" x14ac:dyDescent="0.2">
      <c r="A6480" s="5">
        <f>IF(AND(dateA=1,A6479&lt;DataEnd),'iBoxx inputs'!A6484,IF(AND(dateA=2,A6479&lt;DataEnd),'Bank of England inputs'!A6484,IF(dateA=3,A6479+1,IF(dateA=4,WORKDAY(A6479,1,),WORKDAY(A6479,1,holidayQ)))))</f>
        <v>45156</v>
      </c>
      <c r="B6480" s="35" t="e">
        <f>MATCH(A6480,'iBoxx inputs'!A:A,0)</f>
        <v>#N/A</v>
      </c>
      <c r="C6480" s="35" t="e">
        <f>MATCH(A6480,'Bank of England inputs'!A:A,0)</f>
        <v>#N/A</v>
      </c>
      <c r="D6480" s="6" t="e">
        <f>IF($A6480&gt;DataEnd,NA(),IFERROR(INDEX('iBoxx inputs'!B:B,MATCH($A6480,'iBoxx inputs'!$A:$A,0)),D6479))</f>
        <v>#N/A</v>
      </c>
      <c r="E6480" s="6" t="e">
        <f>IF($A6480&gt;DataEnd,NA(),IFERROR(INDEX('iBoxx inputs'!C:C,MATCH($A6480,'iBoxx inputs'!$A:$A,0)),E6479))</f>
        <v>#N/A</v>
      </c>
      <c r="F6480" s="6" t="e">
        <f>IF($A6480&gt;DataEnd,NA(),IFERROR(INDEX('Bank of England inputs'!D:D,MATCH($A6480,'Bank of England inputs'!$A:$A,0),0),F6479))</f>
        <v>#N/A</v>
      </c>
      <c r="G6480" s="19"/>
      <c r="H6480" s="5">
        <f t="shared" si="586"/>
        <v>45156</v>
      </c>
      <c r="I6480" s="6" t="e">
        <f t="shared" si="587"/>
        <v>#N/A</v>
      </c>
      <c r="J6480" s="6" t="e">
        <f t="shared" si="588"/>
        <v>#N/A</v>
      </c>
      <c r="K6480" s="19">
        <f t="shared" si="584"/>
        <v>2530</v>
      </c>
      <c r="L6480" s="6" t="e">
        <f t="shared" ca="1" si="585"/>
        <v>#N/A</v>
      </c>
    </row>
    <row r="6481" spans="1:12" x14ac:dyDescent="0.2">
      <c r="A6481" s="5">
        <f>IF(AND(dateA=1,A6480&lt;DataEnd),'iBoxx inputs'!A6485,IF(AND(dateA=2,A6480&lt;DataEnd),'Bank of England inputs'!A6485,IF(dateA=3,A6480+1,IF(dateA=4,WORKDAY(A6480,1,),WORKDAY(A6480,1,holidayQ)))))</f>
        <v>45159</v>
      </c>
      <c r="B6481" s="35" t="e">
        <f>MATCH(A6481,'iBoxx inputs'!A:A,0)</f>
        <v>#N/A</v>
      </c>
      <c r="C6481" s="35" t="e">
        <f>MATCH(A6481,'Bank of England inputs'!A:A,0)</f>
        <v>#N/A</v>
      </c>
      <c r="D6481" s="6" t="e">
        <f>IF($A6481&gt;DataEnd,NA(),IFERROR(INDEX('iBoxx inputs'!B:B,MATCH($A6481,'iBoxx inputs'!$A:$A,0)),D6480))</f>
        <v>#N/A</v>
      </c>
      <c r="E6481" s="6" t="e">
        <f>IF($A6481&gt;DataEnd,NA(),IFERROR(INDEX('iBoxx inputs'!C:C,MATCH($A6481,'iBoxx inputs'!$A:$A,0)),E6480))</f>
        <v>#N/A</v>
      </c>
      <c r="F6481" s="6" t="e">
        <f>IF($A6481&gt;DataEnd,NA(),IFERROR(INDEX('Bank of England inputs'!D:D,MATCH($A6481,'Bank of England inputs'!$A:$A,0),0),F6480))</f>
        <v>#N/A</v>
      </c>
      <c r="G6481" s="19"/>
      <c r="H6481" s="5">
        <f t="shared" si="586"/>
        <v>45159</v>
      </c>
      <c r="I6481" s="6" t="e">
        <f t="shared" si="587"/>
        <v>#N/A</v>
      </c>
      <c r="J6481" s="6" t="e">
        <f t="shared" si="588"/>
        <v>#N/A</v>
      </c>
      <c r="K6481" s="19">
        <f t="shared" si="584"/>
        <v>2528</v>
      </c>
      <c r="L6481" s="6" t="e">
        <f t="shared" ca="1" si="585"/>
        <v>#N/A</v>
      </c>
    </row>
    <row r="6482" spans="1:12" x14ac:dyDescent="0.2">
      <c r="A6482" s="5">
        <f>IF(AND(dateA=1,A6481&lt;DataEnd),'iBoxx inputs'!A6486,IF(AND(dateA=2,A6481&lt;DataEnd),'Bank of England inputs'!A6486,IF(dateA=3,A6481+1,IF(dateA=4,WORKDAY(A6481,1,),WORKDAY(A6481,1,holidayQ)))))</f>
        <v>45160</v>
      </c>
      <c r="B6482" s="35" t="e">
        <f>MATCH(A6482,'iBoxx inputs'!A:A,0)</f>
        <v>#N/A</v>
      </c>
      <c r="C6482" s="35" t="e">
        <f>MATCH(A6482,'Bank of England inputs'!A:A,0)</f>
        <v>#N/A</v>
      </c>
      <c r="D6482" s="6" t="e">
        <f>IF($A6482&gt;DataEnd,NA(),IFERROR(INDEX('iBoxx inputs'!B:B,MATCH($A6482,'iBoxx inputs'!$A:$A,0)),D6481))</f>
        <v>#N/A</v>
      </c>
      <c r="E6482" s="6" t="e">
        <f>IF($A6482&gt;DataEnd,NA(),IFERROR(INDEX('iBoxx inputs'!C:C,MATCH($A6482,'iBoxx inputs'!$A:$A,0)),E6481))</f>
        <v>#N/A</v>
      </c>
      <c r="F6482" s="6" t="e">
        <f>IF($A6482&gt;DataEnd,NA(),IFERROR(INDEX('Bank of England inputs'!D:D,MATCH($A6482,'Bank of England inputs'!$A:$A,0),0),F6481))</f>
        <v>#N/A</v>
      </c>
      <c r="G6482" s="19"/>
      <c r="H6482" s="5">
        <f t="shared" si="586"/>
        <v>45160</v>
      </c>
      <c r="I6482" s="6" t="e">
        <f t="shared" si="587"/>
        <v>#N/A</v>
      </c>
      <c r="J6482" s="6" t="e">
        <f t="shared" si="588"/>
        <v>#N/A</v>
      </c>
      <c r="K6482" s="19">
        <f t="shared" si="584"/>
        <v>2528</v>
      </c>
      <c r="L6482" s="6" t="e">
        <f t="shared" ca="1" si="585"/>
        <v>#N/A</v>
      </c>
    </row>
    <row r="6483" spans="1:12" x14ac:dyDescent="0.2">
      <c r="A6483" s="5">
        <f>IF(AND(dateA=1,A6482&lt;DataEnd),'iBoxx inputs'!A6487,IF(AND(dateA=2,A6482&lt;DataEnd),'Bank of England inputs'!A6487,IF(dateA=3,A6482+1,IF(dateA=4,WORKDAY(A6482,1,),WORKDAY(A6482,1,holidayQ)))))</f>
        <v>45161</v>
      </c>
      <c r="B6483" s="35" t="e">
        <f>MATCH(A6483,'iBoxx inputs'!A:A,0)</f>
        <v>#N/A</v>
      </c>
      <c r="C6483" s="35" t="e">
        <f>MATCH(A6483,'Bank of England inputs'!A:A,0)</f>
        <v>#N/A</v>
      </c>
      <c r="D6483" s="6" t="e">
        <f>IF($A6483&gt;DataEnd,NA(),IFERROR(INDEX('iBoxx inputs'!B:B,MATCH($A6483,'iBoxx inputs'!$A:$A,0)),D6482))</f>
        <v>#N/A</v>
      </c>
      <c r="E6483" s="6" t="e">
        <f>IF($A6483&gt;DataEnd,NA(),IFERROR(INDEX('iBoxx inputs'!C:C,MATCH($A6483,'iBoxx inputs'!$A:$A,0)),E6482))</f>
        <v>#N/A</v>
      </c>
      <c r="F6483" s="6" t="e">
        <f>IF($A6483&gt;DataEnd,NA(),IFERROR(INDEX('Bank of England inputs'!D:D,MATCH($A6483,'Bank of England inputs'!$A:$A,0),0),F6482))</f>
        <v>#N/A</v>
      </c>
      <c r="G6483" s="19"/>
      <c r="H6483" s="5">
        <f t="shared" si="586"/>
        <v>45161</v>
      </c>
      <c r="I6483" s="6" t="e">
        <f t="shared" si="587"/>
        <v>#N/A</v>
      </c>
      <c r="J6483" s="6" t="e">
        <f t="shared" si="588"/>
        <v>#N/A</v>
      </c>
      <c r="K6483" s="19">
        <f t="shared" si="584"/>
        <v>2528</v>
      </c>
      <c r="L6483" s="6" t="e">
        <f t="shared" ca="1" si="585"/>
        <v>#N/A</v>
      </c>
    </row>
    <row r="6484" spans="1:12" x14ac:dyDescent="0.2">
      <c r="A6484" s="5">
        <f>IF(AND(dateA=1,A6483&lt;DataEnd),'iBoxx inputs'!A6488,IF(AND(dateA=2,A6483&lt;DataEnd),'Bank of England inputs'!A6488,IF(dateA=3,A6483+1,IF(dateA=4,WORKDAY(A6483,1,),WORKDAY(A6483,1,holidayQ)))))</f>
        <v>45162</v>
      </c>
      <c r="B6484" s="35" t="e">
        <f>MATCH(A6484,'iBoxx inputs'!A:A,0)</f>
        <v>#N/A</v>
      </c>
      <c r="C6484" s="35" t="e">
        <f>MATCH(A6484,'Bank of England inputs'!A:A,0)</f>
        <v>#N/A</v>
      </c>
      <c r="D6484" s="6" t="e">
        <f>IF($A6484&gt;DataEnd,NA(),IFERROR(INDEX('iBoxx inputs'!B:B,MATCH($A6484,'iBoxx inputs'!$A:$A,0)),D6483))</f>
        <v>#N/A</v>
      </c>
      <c r="E6484" s="6" t="e">
        <f>IF($A6484&gt;DataEnd,NA(),IFERROR(INDEX('iBoxx inputs'!C:C,MATCH($A6484,'iBoxx inputs'!$A:$A,0)),E6483))</f>
        <v>#N/A</v>
      </c>
      <c r="F6484" s="6" t="e">
        <f>IF($A6484&gt;DataEnd,NA(),IFERROR(INDEX('Bank of England inputs'!D:D,MATCH($A6484,'Bank of England inputs'!$A:$A,0),0),F6483))</f>
        <v>#N/A</v>
      </c>
      <c r="G6484" s="19"/>
      <c r="H6484" s="5">
        <f t="shared" si="586"/>
        <v>45162</v>
      </c>
      <c r="I6484" s="6" t="e">
        <f t="shared" si="587"/>
        <v>#N/A</v>
      </c>
      <c r="J6484" s="6" t="e">
        <f t="shared" si="588"/>
        <v>#N/A</v>
      </c>
      <c r="K6484" s="19">
        <f t="shared" si="584"/>
        <v>2529</v>
      </c>
      <c r="L6484" s="6" t="e">
        <f t="shared" ca="1" si="585"/>
        <v>#N/A</v>
      </c>
    </row>
    <row r="6485" spans="1:12" x14ac:dyDescent="0.2">
      <c r="A6485" s="5">
        <f>IF(AND(dateA=1,A6484&lt;DataEnd),'iBoxx inputs'!A6489,IF(AND(dateA=2,A6484&lt;DataEnd),'Bank of England inputs'!A6489,IF(dateA=3,A6484+1,IF(dateA=4,WORKDAY(A6484,1,),WORKDAY(A6484,1,holidayQ)))))</f>
        <v>45163</v>
      </c>
      <c r="B6485" s="35" t="e">
        <f>MATCH(A6485,'iBoxx inputs'!A:A,0)</f>
        <v>#N/A</v>
      </c>
      <c r="C6485" s="35" t="e">
        <f>MATCH(A6485,'Bank of England inputs'!A:A,0)</f>
        <v>#N/A</v>
      </c>
      <c r="D6485" s="6" t="e">
        <f>IF($A6485&gt;DataEnd,NA(),IFERROR(INDEX('iBoxx inputs'!B:B,MATCH($A6485,'iBoxx inputs'!$A:$A,0)),D6484))</f>
        <v>#N/A</v>
      </c>
      <c r="E6485" s="6" t="e">
        <f>IF($A6485&gt;DataEnd,NA(),IFERROR(INDEX('iBoxx inputs'!C:C,MATCH($A6485,'iBoxx inputs'!$A:$A,0)),E6484))</f>
        <v>#N/A</v>
      </c>
      <c r="F6485" s="6" t="e">
        <f>IF($A6485&gt;DataEnd,NA(),IFERROR(INDEX('Bank of England inputs'!D:D,MATCH($A6485,'Bank of England inputs'!$A:$A,0),0),F6484))</f>
        <v>#N/A</v>
      </c>
      <c r="G6485" s="19"/>
      <c r="H6485" s="5">
        <f t="shared" si="586"/>
        <v>45163</v>
      </c>
      <c r="I6485" s="6" t="e">
        <f t="shared" si="587"/>
        <v>#N/A</v>
      </c>
      <c r="J6485" s="6" t="e">
        <f t="shared" si="588"/>
        <v>#N/A</v>
      </c>
      <c r="K6485" s="19">
        <f t="shared" si="584"/>
        <v>2530</v>
      </c>
      <c r="L6485" s="6" t="e">
        <f t="shared" ca="1" si="585"/>
        <v>#N/A</v>
      </c>
    </row>
    <row r="6486" spans="1:12" x14ac:dyDescent="0.2">
      <c r="A6486" s="5">
        <f>IF(AND(dateA=1,A6485&lt;DataEnd),'iBoxx inputs'!A6490,IF(AND(dateA=2,A6485&lt;DataEnd),'Bank of England inputs'!A6490,IF(dateA=3,A6485+1,IF(dateA=4,WORKDAY(A6485,1,),WORKDAY(A6485,1,holidayQ)))))</f>
        <v>45167</v>
      </c>
      <c r="B6486" s="35" t="e">
        <f>MATCH(A6486,'iBoxx inputs'!A:A,0)</f>
        <v>#N/A</v>
      </c>
      <c r="C6486" s="35" t="e">
        <f>MATCH(A6486,'Bank of England inputs'!A:A,0)</f>
        <v>#N/A</v>
      </c>
      <c r="D6486" s="6" t="e">
        <f>IF($A6486&gt;DataEnd,NA(),IFERROR(INDEX('iBoxx inputs'!B:B,MATCH($A6486,'iBoxx inputs'!$A:$A,0)),D6485))</f>
        <v>#N/A</v>
      </c>
      <c r="E6486" s="6" t="e">
        <f>IF($A6486&gt;DataEnd,NA(),IFERROR(INDEX('iBoxx inputs'!C:C,MATCH($A6486,'iBoxx inputs'!$A:$A,0)),E6485))</f>
        <v>#N/A</v>
      </c>
      <c r="F6486" s="6" t="e">
        <f>IF($A6486&gt;DataEnd,NA(),IFERROR(INDEX('Bank of England inputs'!D:D,MATCH($A6486,'Bank of England inputs'!$A:$A,0),0),F6485))</f>
        <v>#N/A</v>
      </c>
      <c r="G6486" s="19"/>
      <c r="H6486" s="5">
        <f t="shared" si="586"/>
        <v>45167</v>
      </c>
      <c r="I6486" s="6" t="e">
        <f t="shared" si="587"/>
        <v>#N/A</v>
      </c>
      <c r="J6486" s="6" t="e">
        <f t="shared" si="588"/>
        <v>#N/A</v>
      </c>
      <c r="K6486" s="19">
        <f t="shared" ref="K6486:K6549" si="589">IF(trailing_period=0,1,ROW()-MATCH(EDATE(A6486,-trailing_period),A:A,1))</f>
        <v>2528</v>
      </c>
      <c r="L6486" s="6" t="e">
        <f t="shared" ref="L6486:L6549" ca="1" si="590">AVERAGE(OFFSET(J6486,-$K6486+1,0,$K6486,))</f>
        <v>#N/A</v>
      </c>
    </row>
    <row r="6487" spans="1:12" x14ac:dyDescent="0.2">
      <c r="A6487" s="5">
        <f>IF(AND(dateA=1,A6486&lt;DataEnd),'iBoxx inputs'!A6491,IF(AND(dateA=2,A6486&lt;DataEnd),'Bank of England inputs'!A6491,IF(dateA=3,A6486+1,IF(dateA=4,WORKDAY(A6486,1,),WORKDAY(A6486,1,holidayQ)))))</f>
        <v>45168</v>
      </c>
      <c r="B6487" s="35" t="e">
        <f>MATCH(A6487,'iBoxx inputs'!A:A,0)</f>
        <v>#N/A</v>
      </c>
      <c r="C6487" s="35" t="e">
        <f>MATCH(A6487,'Bank of England inputs'!A:A,0)</f>
        <v>#N/A</v>
      </c>
      <c r="D6487" s="6" t="e">
        <f>IF($A6487&gt;DataEnd,NA(),IFERROR(INDEX('iBoxx inputs'!B:B,MATCH($A6487,'iBoxx inputs'!$A:$A,0)),D6486))</f>
        <v>#N/A</v>
      </c>
      <c r="E6487" s="6" t="e">
        <f>IF($A6487&gt;DataEnd,NA(),IFERROR(INDEX('iBoxx inputs'!C:C,MATCH($A6487,'iBoxx inputs'!$A:$A,0)),E6486))</f>
        <v>#N/A</v>
      </c>
      <c r="F6487" s="6" t="e">
        <f>IF($A6487&gt;DataEnd,NA(),IFERROR(INDEX('Bank of England inputs'!D:D,MATCH($A6487,'Bank of England inputs'!$A:$A,0),0),F6486))</f>
        <v>#N/A</v>
      </c>
      <c r="G6487" s="19"/>
      <c r="H6487" s="5">
        <f t="shared" si="586"/>
        <v>45168</v>
      </c>
      <c r="I6487" s="6" t="e">
        <f t="shared" si="587"/>
        <v>#N/A</v>
      </c>
      <c r="J6487" s="6" t="e">
        <f t="shared" si="588"/>
        <v>#N/A</v>
      </c>
      <c r="K6487" s="19">
        <f t="shared" si="589"/>
        <v>2528</v>
      </c>
      <c r="L6487" s="6" t="e">
        <f t="shared" ca="1" si="590"/>
        <v>#N/A</v>
      </c>
    </row>
    <row r="6488" spans="1:12" x14ac:dyDescent="0.2">
      <c r="A6488" s="5">
        <f>IF(AND(dateA=1,A6487&lt;DataEnd),'iBoxx inputs'!A6492,IF(AND(dateA=2,A6487&lt;DataEnd),'Bank of England inputs'!A6492,IF(dateA=3,A6487+1,IF(dateA=4,WORKDAY(A6487,1,),WORKDAY(A6487,1,holidayQ)))))</f>
        <v>45169</v>
      </c>
      <c r="B6488" s="35" t="e">
        <f>MATCH(A6488,'iBoxx inputs'!A:A,0)</f>
        <v>#N/A</v>
      </c>
      <c r="C6488" s="35" t="e">
        <f>MATCH(A6488,'Bank of England inputs'!A:A,0)</f>
        <v>#N/A</v>
      </c>
      <c r="D6488" s="6" t="e">
        <f>IF($A6488&gt;DataEnd,NA(),IFERROR(INDEX('iBoxx inputs'!B:B,MATCH($A6488,'iBoxx inputs'!$A:$A,0)),D6487))</f>
        <v>#N/A</v>
      </c>
      <c r="E6488" s="6" t="e">
        <f>IF($A6488&gt;DataEnd,NA(),IFERROR(INDEX('iBoxx inputs'!C:C,MATCH($A6488,'iBoxx inputs'!$A:$A,0)),E6487))</f>
        <v>#N/A</v>
      </c>
      <c r="F6488" s="6" t="e">
        <f>IF($A6488&gt;DataEnd,NA(),IFERROR(INDEX('Bank of England inputs'!D:D,MATCH($A6488,'Bank of England inputs'!$A:$A,0),0),F6487))</f>
        <v>#N/A</v>
      </c>
      <c r="G6488" s="19"/>
      <c r="H6488" s="5">
        <f t="shared" si="586"/>
        <v>45169</v>
      </c>
      <c r="I6488" s="6" t="e">
        <f t="shared" si="587"/>
        <v>#N/A</v>
      </c>
      <c r="J6488" s="6" t="e">
        <f t="shared" si="588"/>
        <v>#N/A</v>
      </c>
      <c r="K6488" s="19">
        <f t="shared" si="589"/>
        <v>2529</v>
      </c>
      <c r="L6488" s="6" t="e">
        <f t="shared" ca="1" si="590"/>
        <v>#N/A</v>
      </c>
    </row>
    <row r="6489" spans="1:12" x14ac:dyDescent="0.2">
      <c r="A6489" s="5">
        <f>IF(AND(dateA=1,A6488&lt;DataEnd),'iBoxx inputs'!A6493,IF(AND(dateA=2,A6488&lt;DataEnd),'Bank of England inputs'!A6493,IF(dateA=3,A6488+1,IF(dateA=4,WORKDAY(A6488,1,),WORKDAY(A6488,1,holidayQ)))))</f>
        <v>45170</v>
      </c>
      <c r="B6489" s="35" t="e">
        <f>MATCH(A6489,'iBoxx inputs'!A:A,0)</f>
        <v>#N/A</v>
      </c>
      <c r="C6489" s="35" t="e">
        <f>MATCH(A6489,'Bank of England inputs'!A:A,0)</f>
        <v>#N/A</v>
      </c>
      <c r="D6489" s="6" t="e">
        <f>IF($A6489&gt;DataEnd,NA(),IFERROR(INDEX('iBoxx inputs'!B:B,MATCH($A6489,'iBoxx inputs'!$A:$A,0)),D6488))</f>
        <v>#N/A</v>
      </c>
      <c r="E6489" s="6" t="e">
        <f>IF($A6489&gt;DataEnd,NA(),IFERROR(INDEX('iBoxx inputs'!C:C,MATCH($A6489,'iBoxx inputs'!$A:$A,0)),E6488))</f>
        <v>#N/A</v>
      </c>
      <c r="F6489" s="6" t="e">
        <f>IF($A6489&gt;DataEnd,NA(),IFERROR(INDEX('Bank of England inputs'!D:D,MATCH($A6489,'Bank of England inputs'!$A:$A,0),0),F6488))</f>
        <v>#N/A</v>
      </c>
      <c r="G6489" s="19"/>
      <c r="H6489" s="5">
        <f t="shared" si="586"/>
        <v>45170</v>
      </c>
      <c r="I6489" s="6" t="e">
        <f t="shared" si="587"/>
        <v>#N/A</v>
      </c>
      <c r="J6489" s="6" t="e">
        <f t="shared" si="588"/>
        <v>#N/A</v>
      </c>
      <c r="K6489" s="19">
        <f t="shared" si="589"/>
        <v>2530</v>
      </c>
      <c r="L6489" s="6" t="e">
        <f t="shared" ca="1" si="590"/>
        <v>#N/A</v>
      </c>
    </row>
    <row r="6490" spans="1:12" x14ac:dyDescent="0.2">
      <c r="A6490" s="5">
        <f>IF(AND(dateA=1,A6489&lt;DataEnd),'iBoxx inputs'!A6494,IF(AND(dateA=2,A6489&lt;DataEnd),'Bank of England inputs'!A6494,IF(dateA=3,A6489+1,IF(dateA=4,WORKDAY(A6489,1,),WORKDAY(A6489,1,holidayQ)))))</f>
        <v>45173</v>
      </c>
      <c r="B6490" s="35" t="e">
        <f>MATCH(A6490,'iBoxx inputs'!A:A,0)</f>
        <v>#N/A</v>
      </c>
      <c r="C6490" s="35" t="e">
        <f>MATCH(A6490,'Bank of England inputs'!A:A,0)</f>
        <v>#N/A</v>
      </c>
      <c r="D6490" s="6" t="e">
        <f>IF($A6490&gt;DataEnd,NA(),IFERROR(INDEX('iBoxx inputs'!B:B,MATCH($A6490,'iBoxx inputs'!$A:$A,0)),D6489))</f>
        <v>#N/A</v>
      </c>
      <c r="E6490" s="6" t="e">
        <f>IF($A6490&gt;DataEnd,NA(),IFERROR(INDEX('iBoxx inputs'!C:C,MATCH($A6490,'iBoxx inputs'!$A:$A,0)),E6489))</f>
        <v>#N/A</v>
      </c>
      <c r="F6490" s="6" t="e">
        <f>IF($A6490&gt;DataEnd,NA(),IFERROR(INDEX('Bank of England inputs'!D:D,MATCH($A6490,'Bank of England inputs'!$A:$A,0),0),F6489))</f>
        <v>#N/A</v>
      </c>
      <c r="G6490" s="19"/>
      <c r="H6490" s="5">
        <f t="shared" si="586"/>
        <v>45173</v>
      </c>
      <c r="I6490" s="6" t="e">
        <f t="shared" si="587"/>
        <v>#N/A</v>
      </c>
      <c r="J6490" s="6" t="e">
        <f t="shared" si="588"/>
        <v>#N/A</v>
      </c>
      <c r="K6490" s="19">
        <f t="shared" si="589"/>
        <v>2528</v>
      </c>
      <c r="L6490" s="6" t="e">
        <f t="shared" ca="1" si="590"/>
        <v>#N/A</v>
      </c>
    </row>
    <row r="6491" spans="1:12" x14ac:dyDescent="0.2">
      <c r="A6491" s="5">
        <f>IF(AND(dateA=1,A6490&lt;DataEnd),'iBoxx inputs'!A6495,IF(AND(dateA=2,A6490&lt;DataEnd),'Bank of England inputs'!A6495,IF(dateA=3,A6490+1,IF(dateA=4,WORKDAY(A6490,1,),WORKDAY(A6490,1,holidayQ)))))</f>
        <v>45174</v>
      </c>
      <c r="B6491" s="35" t="e">
        <f>MATCH(A6491,'iBoxx inputs'!A:A,0)</f>
        <v>#N/A</v>
      </c>
      <c r="C6491" s="35" t="e">
        <f>MATCH(A6491,'Bank of England inputs'!A:A,0)</f>
        <v>#N/A</v>
      </c>
      <c r="D6491" s="6" t="e">
        <f>IF($A6491&gt;DataEnd,NA(),IFERROR(INDEX('iBoxx inputs'!B:B,MATCH($A6491,'iBoxx inputs'!$A:$A,0)),D6490))</f>
        <v>#N/A</v>
      </c>
      <c r="E6491" s="6" t="e">
        <f>IF($A6491&gt;DataEnd,NA(),IFERROR(INDEX('iBoxx inputs'!C:C,MATCH($A6491,'iBoxx inputs'!$A:$A,0)),E6490))</f>
        <v>#N/A</v>
      </c>
      <c r="F6491" s="6" t="e">
        <f>IF($A6491&gt;DataEnd,NA(),IFERROR(INDEX('Bank of England inputs'!D:D,MATCH($A6491,'Bank of England inputs'!$A:$A,0),0),F6490))</f>
        <v>#N/A</v>
      </c>
      <c r="G6491" s="19"/>
      <c r="H6491" s="5">
        <f t="shared" si="586"/>
        <v>45174</v>
      </c>
      <c r="I6491" s="6" t="e">
        <f t="shared" si="587"/>
        <v>#N/A</v>
      </c>
      <c r="J6491" s="6" t="e">
        <f t="shared" si="588"/>
        <v>#N/A</v>
      </c>
      <c r="K6491" s="19">
        <f t="shared" si="589"/>
        <v>2528</v>
      </c>
      <c r="L6491" s="6" t="e">
        <f t="shared" ca="1" si="590"/>
        <v>#N/A</v>
      </c>
    </row>
    <row r="6492" spans="1:12" x14ac:dyDescent="0.2">
      <c r="A6492" s="5">
        <f>IF(AND(dateA=1,A6491&lt;DataEnd),'iBoxx inputs'!A6496,IF(AND(dateA=2,A6491&lt;DataEnd),'Bank of England inputs'!A6496,IF(dateA=3,A6491+1,IF(dateA=4,WORKDAY(A6491,1,),WORKDAY(A6491,1,holidayQ)))))</f>
        <v>45175</v>
      </c>
      <c r="B6492" s="35" t="e">
        <f>MATCH(A6492,'iBoxx inputs'!A:A,0)</f>
        <v>#N/A</v>
      </c>
      <c r="C6492" s="35" t="e">
        <f>MATCH(A6492,'Bank of England inputs'!A:A,0)</f>
        <v>#N/A</v>
      </c>
      <c r="D6492" s="6" t="e">
        <f>IF($A6492&gt;DataEnd,NA(),IFERROR(INDEX('iBoxx inputs'!B:B,MATCH($A6492,'iBoxx inputs'!$A:$A,0)),D6491))</f>
        <v>#N/A</v>
      </c>
      <c r="E6492" s="6" t="e">
        <f>IF($A6492&gt;DataEnd,NA(),IFERROR(INDEX('iBoxx inputs'!C:C,MATCH($A6492,'iBoxx inputs'!$A:$A,0)),E6491))</f>
        <v>#N/A</v>
      </c>
      <c r="F6492" s="6" t="e">
        <f>IF($A6492&gt;DataEnd,NA(),IFERROR(INDEX('Bank of England inputs'!D:D,MATCH($A6492,'Bank of England inputs'!$A:$A,0),0),F6491))</f>
        <v>#N/A</v>
      </c>
      <c r="G6492" s="19"/>
      <c r="H6492" s="5">
        <f t="shared" si="586"/>
        <v>45175</v>
      </c>
      <c r="I6492" s="6" t="e">
        <f t="shared" si="587"/>
        <v>#N/A</v>
      </c>
      <c r="J6492" s="6" t="e">
        <f t="shared" si="588"/>
        <v>#N/A</v>
      </c>
      <c r="K6492" s="19">
        <f t="shared" si="589"/>
        <v>2528</v>
      </c>
      <c r="L6492" s="6" t="e">
        <f t="shared" ca="1" si="590"/>
        <v>#N/A</v>
      </c>
    </row>
    <row r="6493" spans="1:12" x14ac:dyDescent="0.2">
      <c r="A6493" s="5">
        <f>IF(AND(dateA=1,A6492&lt;DataEnd),'iBoxx inputs'!A6497,IF(AND(dateA=2,A6492&lt;DataEnd),'Bank of England inputs'!A6497,IF(dateA=3,A6492+1,IF(dateA=4,WORKDAY(A6492,1,),WORKDAY(A6492,1,holidayQ)))))</f>
        <v>45176</v>
      </c>
      <c r="B6493" s="35" t="e">
        <f>MATCH(A6493,'iBoxx inputs'!A:A,0)</f>
        <v>#N/A</v>
      </c>
      <c r="C6493" s="35" t="e">
        <f>MATCH(A6493,'Bank of England inputs'!A:A,0)</f>
        <v>#N/A</v>
      </c>
      <c r="D6493" s="6" t="e">
        <f>IF($A6493&gt;DataEnd,NA(),IFERROR(INDEX('iBoxx inputs'!B:B,MATCH($A6493,'iBoxx inputs'!$A:$A,0)),D6492))</f>
        <v>#N/A</v>
      </c>
      <c r="E6493" s="6" t="e">
        <f>IF($A6493&gt;DataEnd,NA(),IFERROR(INDEX('iBoxx inputs'!C:C,MATCH($A6493,'iBoxx inputs'!$A:$A,0)),E6492))</f>
        <v>#N/A</v>
      </c>
      <c r="F6493" s="6" t="e">
        <f>IF($A6493&gt;DataEnd,NA(),IFERROR(INDEX('Bank of England inputs'!D:D,MATCH($A6493,'Bank of England inputs'!$A:$A,0),0),F6492))</f>
        <v>#N/A</v>
      </c>
      <c r="G6493" s="19"/>
      <c r="H6493" s="5">
        <f t="shared" si="586"/>
        <v>45176</v>
      </c>
      <c r="I6493" s="6" t="e">
        <f t="shared" si="587"/>
        <v>#N/A</v>
      </c>
      <c r="J6493" s="6" t="e">
        <f t="shared" si="588"/>
        <v>#N/A</v>
      </c>
      <c r="K6493" s="19">
        <f t="shared" si="589"/>
        <v>2529</v>
      </c>
      <c r="L6493" s="6" t="e">
        <f t="shared" ca="1" si="590"/>
        <v>#N/A</v>
      </c>
    </row>
    <row r="6494" spans="1:12" x14ac:dyDescent="0.2">
      <c r="A6494" s="5">
        <f>IF(AND(dateA=1,A6493&lt;DataEnd),'iBoxx inputs'!A6498,IF(AND(dateA=2,A6493&lt;DataEnd),'Bank of England inputs'!A6498,IF(dateA=3,A6493+1,IF(dateA=4,WORKDAY(A6493,1,),WORKDAY(A6493,1,holidayQ)))))</f>
        <v>45177</v>
      </c>
      <c r="B6494" s="35" t="e">
        <f>MATCH(A6494,'iBoxx inputs'!A:A,0)</f>
        <v>#N/A</v>
      </c>
      <c r="C6494" s="35" t="e">
        <f>MATCH(A6494,'Bank of England inputs'!A:A,0)</f>
        <v>#N/A</v>
      </c>
      <c r="D6494" s="6" t="e">
        <f>IF($A6494&gt;DataEnd,NA(),IFERROR(INDEX('iBoxx inputs'!B:B,MATCH($A6494,'iBoxx inputs'!$A:$A,0)),D6493))</f>
        <v>#N/A</v>
      </c>
      <c r="E6494" s="6" t="e">
        <f>IF($A6494&gt;DataEnd,NA(),IFERROR(INDEX('iBoxx inputs'!C:C,MATCH($A6494,'iBoxx inputs'!$A:$A,0)),E6493))</f>
        <v>#N/A</v>
      </c>
      <c r="F6494" s="6" t="e">
        <f>IF($A6494&gt;DataEnd,NA(),IFERROR(INDEX('Bank of England inputs'!D:D,MATCH($A6494,'Bank of England inputs'!$A:$A,0),0),F6493))</f>
        <v>#N/A</v>
      </c>
      <c r="G6494" s="19"/>
      <c r="H6494" s="5">
        <f t="shared" si="586"/>
        <v>45177</v>
      </c>
      <c r="I6494" s="6" t="e">
        <f t="shared" si="587"/>
        <v>#N/A</v>
      </c>
      <c r="J6494" s="6" t="e">
        <f t="shared" si="588"/>
        <v>#N/A</v>
      </c>
      <c r="K6494" s="19">
        <f t="shared" si="589"/>
        <v>2530</v>
      </c>
      <c r="L6494" s="6" t="e">
        <f t="shared" ca="1" si="590"/>
        <v>#N/A</v>
      </c>
    </row>
    <row r="6495" spans="1:12" x14ac:dyDescent="0.2">
      <c r="A6495" s="5">
        <f>IF(AND(dateA=1,A6494&lt;DataEnd),'iBoxx inputs'!A6499,IF(AND(dateA=2,A6494&lt;DataEnd),'Bank of England inputs'!A6499,IF(dateA=3,A6494+1,IF(dateA=4,WORKDAY(A6494,1,),WORKDAY(A6494,1,holidayQ)))))</f>
        <v>45180</v>
      </c>
      <c r="B6495" s="35" t="e">
        <f>MATCH(A6495,'iBoxx inputs'!A:A,0)</f>
        <v>#N/A</v>
      </c>
      <c r="C6495" s="35" t="e">
        <f>MATCH(A6495,'Bank of England inputs'!A:A,0)</f>
        <v>#N/A</v>
      </c>
      <c r="D6495" s="6" t="e">
        <f>IF($A6495&gt;DataEnd,NA(),IFERROR(INDEX('iBoxx inputs'!B:B,MATCH($A6495,'iBoxx inputs'!$A:$A,0)),D6494))</f>
        <v>#N/A</v>
      </c>
      <c r="E6495" s="6" t="e">
        <f>IF($A6495&gt;DataEnd,NA(),IFERROR(INDEX('iBoxx inputs'!C:C,MATCH($A6495,'iBoxx inputs'!$A:$A,0)),E6494))</f>
        <v>#N/A</v>
      </c>
      <c r="F6495" s="6" t="e">
        <f>IF($A6495&gt;DataEnd,NA(),IFERROR(INDEX('Bank of England inputs'!D:D,MATCH($A6495,'Bank of England inputs'!$A:$A,0),0),F6494))</f>
        <v>#N/A</v>
      </c>
      <c r="G6495" s="19"/>
      <c r="H6495" s="5">
        <f t="shared" si="586"/>
        <v>45180</v>
      </c>
      <c r="I6495" s="6" t="e">
        <f t="shared" si="587"/>
        <v>#N/A</v>
      </c>
      <c r="J6495" s="6" t="e">
        <f t="shared" si="588"/>
        <v>#N/A</v>
      </c>
      <c r="K6495" s="19">
        <f t="shared" si="589"/>
        <v>2528</v>
      </c>
      <c r="L6495" s="6" t="e">
        <f t="shared" ca="1" si="590"/>
        <v>#N/A</v>
      </c>
    </row>
    <row r="6496" spans="1:12" x14ac:dyDescent="0.2">
      <c r="A6496" s="5">
        <f>IF(AND(dateA=1,A6495&lt;DataEnd),'iBoxx inputs'!A6500,IF(AND(dateA=2,A6495&lt;DataEnd),'Bank of England inputs'!A6500,IF(dateA=3,A6495+1,IF(dateA=4,WORKDAY(A6495,1,),WORKDAY(A6495,1,holidayQ)))))</f>
        <v>45181</v>
      </c>
      <c r="B6496" s="35" t="e">
        <f>MATCH(A6496,'iBoxx inputs'!A:A,0)</f>
        <v>#N/A</v>
      </c>
      <c r="C6496" s="35" t="e">
        <f>MATCH(A6496,'Bank of England inputs'!A:A,0)</f>
        <v>#N/A</v>
      </c>
      <c r="D6496" s="6" t="e">
        <f>IF($A6496&gt;DataEnd,NA(),IFERROR(INDEX('iBoxx inputs'!B:B,MATCH($A6496,'iBoxx inputs'!$A:$A,0)),D6495))</f>
        <v>#N/A</v>
      </c>
      <c r="E6496" s="6" t="e">
        <f>IF($A6496&gt;DataEnd,NA(),IFERROR(INDEX('iBoxx inputs'!C:C,MATCH($A6496,'iBoxx inputs'!$A:$A,0)),E6495))</f>
        <v>#N/A</v>
      </c>
      <c r="F6496" s="6" t="e">
        <f>IF($A6496&gt;DataEnd,NA(),IFERROR(INDEX('Bank of England inputs'!D:D,MATCH($A6496,'Bank of England inputs'!$A:$A,0),0),F6495))</f>
        <v>#N/A</v>
      </c>
      <c r="G6496" s="19"/>
      <c r="H6496" s="5">
        <f t="shared" si="586"/>
        <v>45181</v>
      </c>
      <c r="I6496" s="6" t="e">
        <f t="shared" si="587"/>
        <v>#N/A</v>
      </c>
      <c r="J6496" s="6" t="e">
        <f t="shared" si="588"/>
        <v>#N/A</v>
      </c>
      <c r="K6496" s="19">
        <f t="shared" si="589"/>
        <v>2528</v>
      </c>
      <c r="L6496" s="6" t="e">
        <f t="shared" ca="1" si="590"/>
        <v>#N/A</v>
      </c>
    </row>
    <row r="6497" spans="1:12" x14ac:dyDescent="0.2">
      <c r="A6497" s="5">
        <f>IF(AND(dateA=1,A6496&lt;DataEnd),'iBoxx inputs'!A6501,IF(AND(dateA=2,A6496&lt;DataEnd),'Bank of England inputs'!A6501,IF(dateA=3,A6496+1,IF(dateA=4,WORKDAY(A6496,1,),WORKDAY(A6496,1,holidayQ)))))</f>
        <v>45182</v>
      </c>
      <c r="B6497" s="35" t="e">
        <f>MATCH(A6497,'iBoxx inputs'!A:A,0)</f>
        <v>#N/A</v>
      </c>
      <c r="C6497" s="35" t="e">
        <f>MATCH(A6497,'Bank of England inputs'!A:A,0)</f>
        <v>#N/A</v>
      </c>
      <c r="D6497" s="6" t="e">
        <f>IF($A6497&gt;DataEnd,NA(),IFERROR(INDEX('iBoxx inputs'!B:B,MATCH($A6497,'iBoxx inputs'!$A:$A,0)),D6496))</f>
        <v>#N/A</v>
      </c>
      <c r="E6497" s="6" t="e">
        <f>IF($A6497&gt;DataEnd,NA(),IFERROR(INDEX('iBoxx inputs'!C:C,MATCH($A6497,'iBoxx inputs'!$A:$A,0)),E6496))</f>
        <v>#N/A</v>
      </c>
      <c r="F6497" s="6" t="e">
        <f>IF($A6497&gt;DataEnd,NA(),IFERROR(INDEX('Bank of England inputs'!D:D,MATCH($A6497,'Bank of England inputs'!$A:$A,0),0),F6496))</f>
        <v>#N/A</v>
      </c>
      <c r="G6497" s="19"/>
      <c r="H6497" s="5">
        <f t="shared" si="586"/>
        <v>45182</v>
      </c>
      <c r="I6497" s="6" t="e">
        <f t="shared" si="587"/>
        <v>#N/A</v>
      </c>
      <c r="J6497" s="6" t="e">
        <f t="shared" si="588"/>
        <v>#N/A</v>
      </c>
      <c r="K6497" s="19">
        <f t="shared" si="589"/>
        <v>2528</v>
      </c>
      <c r="L6497" s="6" t="e">
        <f t="shared" ca="1" si="590"/>
        <v>#N/A</v>
      </c>
    </row>
    <row r="6498" spans="1:12" x14ac:dyDescent="0.2">
      <c r="A6498" s="5">
        <f>IF(AND(dateA=1,A6497&lt;DataEnd),'iBoxx inputs'!A6502,IF(AND(dateA=2,A6497&lt;DataEnd),'Bank of England inputs'!A6502,IF(dateA=3,A6497+1,IF(dateA=4,WORKDAY(A6497,1,),WORKDAY(A6497,1,holidayQ)))))</f>
        <v>45183</v>
      </c>
      <c r="B6498" s="35" t="e">
        <f>MATCH(A6498,'iBoxx inputs'!A:A,0)</f>
        <v>#N/A</v>
      </c>
      <c r="C6498" s="35" t="e">
        <f>MATCH(A6498,'Bank of England inputs'!A:A,0)</f>
        <v>#N/A</v>
      </c>
      <c r="D6498" s="6" t="e">
        <f>IF($A6498&gt;DataEnd,NA(),IFERROR(INDEX('iBoxx inputs'!B:B,MATCH($A6498,'iBoxx inputs'!$A:$A,0)),D6497))</f>
        <v>#N/A</v>
      </c>
      <c r="E6498" s="6" t="e">
        <f>IF($A6498&gt;DataEnd,NA(),IFERROR(INDEX('iBoxx inputs'!C:C,MATCH($A6498,'iBoxx inputs'!$A:$A,0)),E6497))</f>
        <v>#N/A</v>
      </c>
      <c r="F6498" s="6" t="e">
        <f>IF($A6498&gt;DataEnd,NA(),IFERROR(INDEX('Bank of England inputs'!D:D,MATCH($A6498,'Bank of England inputs'!$A:$A,0),0),F6497))</f>
        <v>#N/A</v>
      </c>
      <c r="G6498" s="19"/>
      <c r="H6498" s="5">
        <f t="shared" si="586"/>
        <v>45183</v>
      </c>
      <c r="I6498" s="6" t="e">
        <f t="shared" si="587"/>
        <v>#N/A</v>
      </c>
      <c r="J6498" s="6" t="e">
        <f t="shared" si="588"/>
        <v>#N/A</v>
      </c>
      <c r="K6498" s="19">
        <f t="shared" si="589"/>
        <v>2529</v>
      </c>
      <c r="L6498" s="6" t="e">
        <f t="shared" ca="1" si="590"/>
        <v>#N/A</v>
      </c>
    </row>
    <row r="6499" spans="1:12" x14ac:dyDescent="0.2">
      <c r="A6499" s="5">
        <f>IF(AND(dateA=1,A6498&lt;DataEnd),'iBoxx inputs'!A6503,IF(AND(dateA=2,A6498&lt;DataEnd),'Bank of England inputs'!A6503,IF(dateA=3,A6498+1,IF(dateA=4,WORKDAY(A6498,1,),WORKDAY(A6498,1,holidayQ)))))</f>
        <v>45184</v>
      </c>
      <c r="B6499" s="35" t="e">
        <f>MATCH(A6499,'iBoxx inputs'!A:A,0)</f>
        <v>#N/A</v>
      </c>
      <c r="C6499" s="35" t="e">
        <f>MATCH(A6499,'Bank of England inputs'!A:A,0)</f>
        <v>#N/A</v>
      </c>
      <c r="D6499" s="6" t="e">
        <f>IF($A6499&gt;DataEnd,NA(),IFERROR(INDEX('iBoxx inputs'!B:B,MATCH($A6499,'iBoxx inputs'!$A:$A,0)),D6498))</f>
        <v>#N/A</v>
      </c>
      <c r="E6499" s="6" t="e">
        <f>IF($A6499&gt;DataEnd,NA(),IFERROR(INDEX('iBoxx inputs'!C:C,MATCH($A6499,'iBoxx inputs'!$A:$A,0)),E6498))</f>
        <v>#N/A</v>
      </c>
      <c r="F6499" s="6" t="e">
        <f>IF($A6499&gt;DataEnd,NA(),IFERROR(INDEX('Bank of England inputs'!D:D,MATCH($A6499,'Bank of England inputs'!$A:$A,0),0),F6498))</f>
        <v>#N/A</v>
      </c>
      <c r="G6499" s="19"/>
      <c r="H6499" s="5">
        <f t="shared" si="586"/>
        <v>45184</v>
      </c>
      <c r="I6499" s="6" t="e">
        <f t="shared" si="587"/>
        <v>#N/A</v>
      </c>
      <c r="J6499" s="6" t="e">
        <f t="shared" si="588"/>
        <v>#N/A</v>
      </c>
      <c r="K6499" s="19">
        <f t="shared" si="589"/>
        <v>2530</v>
      </c>
      <c r="L6499" s="6" t="e">
        <f t="shared" ca="1" si="590"/>
        <v>#N/A</v>
      </c>
    </row>
    <row r="6500" spans="1:12" x14ac:dyDescent="0.2">
      <c r="A6500" s="5">
        <f>IF(AND(dateA=1,A6499&lt;DataEnd),'iBoxx inputs'!A6504,IF(AND(dateA=2,A6499&lt;DataEnd),'Bank of England inputs'!A6504,IF(dateA=3,A6499+1,IF(dateA=4,WORKDAY(A6499,1,),WORKDAY(A6499,1,holidayQ)))))</f>
        <v>45187</v>
      </c>
      <c r="B6500" s="35" t="e">
        <f>MATCH(A6500,'iBoxx inputs'!A:A,0)</f>
        <v>#N/A</v>
      </c>
      <c r="C6500" s="35" t="e">
        <f>MATCH(A6500,'Bank of England inputs'!A:A,0)</f>
        <v>#N/A</v>
      </c>
      <c r="D6500" s="6" t="e">
        <f>IF($A6500&gt;DataEnd,NA(),IFERROR(INDEX('iBoxx inputs'!B:B,MATCH($A6500,'iBoxx inputs'!$A:$A,0)),D6499))</f>
        <v>#N/A</v>
      </c>
      <c r="E6500" s="6" t="e">
        <f>IF($A6500&gt;DataEnd,NA(),IFERROR(INDEX('iBoxx inputs'!C:C,MATCH($A6500,'iBoxx inputs'!$A:$A,0)),E6499))</f>
        <v>#N/A</v>
      </c>
      <c r="F6500" s="6" t="e">
        <f>IF($A6500&gt;DataEnd,NA(),IFERROR(INDEX('Bank of England inputs'!D:D,MATCH($A6500,'Bank of England inputs'!$A:$A,0),0),F6499))</f>
        <v>#N/A</v>
      </c>
      <c r="G6500" s="19"/>
      <c r="H6500" s="5">
        <f t="shared" si="586"/>
        <v>45187</v>
      </c>
      <c r="I6500" s="6" t="e">
        <f t="shared" si="587"/>
        <v>#N/A</v>
      </c>
      <c r="J6500" s="6" t="e">
        <f t="shared" si="588"/>
        <v>#N/A</v>
      </c>
      <c r="K6500" s="19">
        <f t="shared" si="589"/>
        <v>2528</v>
      </c>
      <c r="L6500" s="6" t="e">
        <f t="shared" ca="1" si="590"/>
        <v>#N/A</v>
      </c>
    </row>
    <row r="6501" spans="1:12" x14ac:dyDescent="0.2">
      <c r="A6501" s="5">
        <f>IF(AND(dateA=1,A6500&lt;DataEnd),'iBoxx inputs'!A6505,IF(AND(dateA=2,A6500&lt;DataEnd),'Bank of England inputs'!A6505,IF(dateA=3,A6500+1,IF(dateA=4,WORKDAY(A6500,1,),WORKDAY(A6500,1,holidayQ)))))</f>
        <v>45188</v>
      </c>
      <c r="B6501" s="35" t="e">
        <f>MATCH(A6501,'iBoxx inputs'!A:A,0)</f>
        <v>#N/A</v>
      </c>
      <c r="C6501" s="35" t="e">
        <f>MATCH(A6501,'Bank of England inputs'!A:A,0)</f>
        <v>#N/A</v>
      </c>
      <c r="D6501" s="6" t="e">
        <f>IF($A6501&gt;DataEnd,NA(),IFERROR(INDEX('iBoxx inputs'!B:B,MATCH($A6501,'iBoxx inputs'!$A:$A,0)),D6500))</f>
        <v>#N/A</v>
      </c>
      <c r="E6501" s="6" t="e">
        <f>IF($A6501&gt;DataEnd,NA(),IFERROR(INDEX('iBoxx inputs'!C:C,MATCH($A6501,'iBoxx inputs'!$A:$A,0)),E6500))</f>
        <v>#N/A</v>
      </c>
      <c r="F6501" s="6" t="e">
        <f>IF($A6501&gt;DataEnd,NA(),IFERROR(INDEX('Bank of England inputs'!D:D,MATCH($A6501,'Bank of England inputs'!$A:$A,0),0),F6500))</f>
        <v>#N/A</v>
      </c>
      <c r="G6501" s="19"/>
      <c r="H6501" s="5">
        <f t="shared" si="586"/>
        <v>45188</v>
      </c>
      <c r="I6501" s="6" t="e">
        <f t="shared" si="587"/>
        <v>#N/A</v>
      </c>
      <c r="J6501" s="6" t="e">
        <f t="shared" si="588"/>
        <v>#N/A</v>
      </c>
      <c r="K6501" s="19">
        <f t="shared" si="589"/>
        <v>2528</v>
      </c>
      <c r="L6501" s="6" t="e">
        <f t="shared" ca="1" si="590"/>
        <v>#N/A</v>
      </c>
    </row>
    <row r="6502" spans="1:12" x14ac:dyDescent="0.2">
      <c r="A6502" s="5">
        <f>IF(AND(dateA=1,A6501&lt;DataEnd),'iBoxx inputs'!A6506,IF(AND(dateA=2,A6501&lt;DataEnd),'Bank of England inputs'!A6506,IF(dateA=3,A6501+1,IF(dateA=4,WORKDAY(A6501,1,),WORKDAY(A6501,1,holidayQ)))))</f>
        <v>45189</v>
      </c>
      <c r="B6502" s="35" t="e">
        <f>MATCH(A6502,'iBoxx inputs'!A:A,0)</f>
        <v>#N/A</v>
      </c>
      <c r="C6502" s="35" t="e">
        <f>MATCH(A6502,'Bank of England inputs'!A:A,0)</f>
        <v>#N/A</v>
      </c>
      <c r="D6502" s="6" t="e">
        <f>IF($A6502&gt;DataEnd,NA(),IFERROR(INDEX('iBoxx inputs'!B:B,MATCH($A6502,'iBoxx inputs'!$A:$A,0)),D6501))</f>
        <v>#N/A</v>
      </c>
      <c r="E6502" s="6" t="e">
        <f>IF($A6502&gt;DataEnd,NA(),IFERROR(INDEX('iBoxx inputs'!C:C,MATCH($A6502,'iBoxx inputs'!$A:$A,0)),E6501))</f>
        <v>#N/A</v>
      </c>
      <c r="F6502" s="6" t="e">
        <f>IF($A6502&gt;DataEnd,NA(),IFERROR(INDEX('Bank of England inputs'!D:D,MATCH($A6502,'Bank of England inputs'!$A:$A,0),0),F6501))</f>
        <v>#N/A</v>
      </c>
      <c r="G6502" s="19"/>
      <c r="H6502" s="5">
        <f t="shared" si="586"/>
        <v>45189</v>
      </c>
      <c r="I6502" s="6" t="e">
        <f t="shared" si="587"/>
        <v>#N/A</v>
      </c>
      <c r="J6502" s="6" t="e">
        <f t="shared" si="588"/>
        <v>#N/A</v>
      </c>
      <c r="K6502" s="19">
        <f t="shared" si="589"/>
        <v>2528</v>
      </c>
      <c r="L6502" s="6" t="e">
        <f t="shared" ca="1" si="590"/>
        <v>#N/A</v>
      </c>
    </row>
    <row r="6503" spans="1:12" x14ac:dyDescent="0.2">
      <c r="A6503" s="5">
        <f>IF(AND(dateA=1,A6502&lt;DataEnd),'iBoxx inputs'!A6507,IF(AND(dateA=2,A6502&lt;DataEnd),'Bank of England inputs'!A6507,IF(dateA=3,A6502+1,IF(dateA=4,WORKDAY(A6502,1,),WORKDAY(A6502,1,holidayQ)))))</f>
        <v>45190</v>
      </c>
      <c r="B6503" s="35" t="e">
        <f>MATCH(A6503,'iBoxx inputs'!A:A,0)</f>
        <v>#N/A</v>
      </c>
      <c r="C6503" s="35" t="e">
        <f>MATCH(A6503,'Bank of England inputs'!A:A,0)</f>
        <v>#N/A</v>
      </c>
      <c r="D6503" s="6" t="e">
        <f>IF($A6503&gt;DataEnd,NA(),IFERROR(INDEX('iBoxx inputs'!B:B,MATCH($A6503,'iBoxx inputs'!$A:$A,0)),D6502))</f>
        <v>#N/A</v>
      </c>
      <c r="E6503" s="6" t="e">
        <f>IF($A6503&gt;DataEnd,NA(),IFERROR(INDEX('iBoxx inputs'!C:C,MATCH($A6503,'iBoxx inputs'!$A:$A,0)),E6502))</f>
        <v>#N/A</v>
      </c>
      <c r="F6503" s="6" t="e">
        <f>IF($A6503&gt;DataEnd,NA(),IFERROR(INDEX('Bank of England inputs'!D:D,MATCH($A6503,'Bank of England inputs'!$A:$A,0),0),F6502))</f>
        <v>#N/A</v>
      </c>
      <c r="G6503" s="19"/>
      <c r="H6503" s="5">
        <f t="shared" si="586"/>
        <v>45190</v>
      </c>
      <c r="I6503" s="6" t="e">
        <f t="shared" si="587"/>
        <v>#N/A</v>
      </c>
      <c r="J6503" s="6" t="e">
        <f t="shared" si="588"/>
        <v>#N/A</v>
      </c>
      <c r="K6503" s="19">
        <f t="shared" si="589"/>
        <v>2529</v>
      </c>
      <c r="L6503" s="6" t="e">
        <f t="shared" ca="1" si="590"/>
        <v>#N/A</v>
      </c>
    </row>
    <row r="6504" spans="1:12" x14ac:dyDescent="0.2">
      <c r="A6504" s="5">
        <f>IF(AND(dateA=1,A6503&lt;DataEnd),'iBoxx inputs'!A6508,IF(AND(dateA=2,A6503&lt;DataEnd),'Bank of England inputs'!A6508,IF(dateA=3,A6503+1,IF(dateA=4,WORKDAY(A6503,1,),WORKDAY(A6503,1,holidayQ)))))</f>
        <v>45191</v>
      </c>
      <c r="B6504" s="35" t="e">
        <f>MATCH(A6504,'iBoxx inputs'!A:A,0)</f>
        <v>#N/A</v>
      </c>
      <c r="C6504" s="35" t="e">
        <f>MATCH(A6504,'Bank of England inputs'!A:A,0)</f>
        <v>#N/A</v>
      </c>
      <c r="D6504" s="6" t="e">
        <f>IF($A6504&gt;DataEnd,NA(),IFERROR(INDEX('iBoxx inputs'!B:B,MATCH($A6504,'iBoxx inputs'!$A:$A,0)),D6503))</f>
        <v>#N/A</v>
      </c>
      <c r="E6504" s="6" t="e">
        <f>IF($A6504&gt;DataEnd,NA(),IFERROR(INDEX('iBoxx inputs'!C:C,MATCH($A6504,'iBoxx inputs'!$A:$A,0)),E6503))</f>
        <v>#N/A</v>
      </c>
      <c r="F6504" s="6" t="e">
        <f>IF($A6504&gt;DataEnd,NA(),IFERROR(INDEX('Bank of England inputs'!D:D,MATCH($A6504,'Bank of England inputs'!$A:$A,0),0),F6503))</f>
        <v>#N/A</v>
      </c>
      <c r="G6504" s="19"/>
      <c r="H6504" s="5">
        <f t="shared" si="586"/>
        <v>45191</v>
      </c>
      <c r="I6504" s="6" t="e">
        <f t="shared" si="587"/>
        <v>#N/A</v>
      </c>
      <c r="J6504" s="6" t="e">
        <f t="shared" si="588"/>
        <v>#N/A</v>
      </c>
      <c r="K6504" s="19">
        <f t="shared" si="589"/>
        <v>2530</v>
      </c>
      <c r="L6504" s="6" t="e">
        <f t="shared" ca="1" si="590"/>
        <v>#N/A</v>
      </c>
    </row>
    <row r="6505" spans="1:12" x14ac:dyDescent="0.2">
      <c r="A6505" s="5">
        <f>IF(AND(dateA=1,A6504&lt;DataEnd),'iBoxx inputs'!A6509,IF(AND(dateA=2,A6504&lt;DataEnd),'Bank of England inputs'!A6509,IF(dateA=3,A6504+1,IF(dateA=4,WORKDAY(A6504,1,),WORKDAY(A6504,1,holidayQ)))))</f>
        <v>45194</v>
      </c>
      <c r="B6505" s="35" t="e">
        <f>MATCH(A6505,'iBoxx inputs'!A:A,0)</f>
        <v>#N/A</v>
      </c>
      <c r="C6505" s="35" t="e">
        <f>MATCH(A6505,'Bank of England inputs'!A:A,0)</f>
        <v>#N/A</v>
      </c>
      <c r="D6505" s="6" t="e">
        <f>IF($A6505&gt;DataEnd,NA(),IFERROR(INDEX('iBoxx inputs'!B:B,MATCH($A6505,'iBoxx inputs'!$A:$A,0)),D6504))</f>
        <v>#N/A</v>
      </c>
      <c r="E6505" s="6" t="e">
        <f>IF($A6505&gt;DataEnd,NA(),IFERROR(INDEX('iBoxx inputs'!C:C,MATCH($A6505,'iBoxx inputs'!$A:$A,0)),E6504))</f>
        <v>#N/A</v>
      </c>
      <c r="F6505" s="6" t="e">
        <f>IF($A6505&gt;DataEnd,NA(),IFERROR(INDEX('Bank of England inputs'!D:D,MATCH($A6505,'Bank of England inputs'!$A:$A,0),0),F6504))</f>
        <v>#N/A</v>
      </c>
      <c r="G6505" s="19"/>
      <c r="H6505" s="5">
        <f t="shared" si="586"/>
        <v>45194</v>
      </c>
      <c r="I6505" s="6" t="e">
        <f t="shared" si="587"/>
        <v>#N/A</v>
      </c>
      <c r="J6505" s="6" t="e">
        <f t="shared" si="588"/>
        <v>#N/A</v>
      </c>
      <c r="K6505" s="19">
        <f t="shared" si="589"/>
        <v>2528</v>
      </c>
      <c r="L6505" s="6" t="e">
        <f t="shared" ca="1" si="590"/>
        <v>#N/A</v>
      </c>
    </row>
    <row r="6506" spans="1:12" x14ac:dyDescent="0.2">
      <c r="A6506" s="5">
        <f>IF(AND(dateA=1,A6505&lt;DataEnd),'iBoxx inputs'!A6510,IF(AND(dateA=2,A6505&lt;DataEnd),'Bank of England inputs'!A6510,IF(dateA=3,A6505+1,IF(dateA=4,WORKDAY(A6505,1,),WORKDAY(A6505,1,holidayQ)))))</f>
        <v>45195</v>
      </c>
      <c r="B6506" s="35" t="e">
        <f>MATCH(A6506,'iBoxx inputs'!A:A,0)</f>
        <v>#N/A</v>
      </c>
      <c r="C6506" s="35" t="e">
        <f>MATCH(A6506,'Bank of England inputs'!A:A,0)</f>
        <v>#N/A</v>
      </c>
      <c r="D6506" s="6" t="e">
        <f>IF($A6506&gt;DataEnd,NA(),IFERROR(INDEX('iBoxx inputs'!B:B,MATCH($A6506,'iBoxx inputs'!$A:$A,0)),D6505))</f>
        <v>#N/A</v>
      </c>
      <c r="E6506" s="6" t="e">
        <f>IF($A6506&gt;DataEnd,NA(),IFERROR(INDEX('iBoxx inputs'!C:C,MATCH($A6506,'iBoxx inputs'!$A:$A,0)),E6505))</f>
        <v>#N/A</v>
      </c>
      <c r="F6506" s="6" t="e">
        <f>IF($A6506&gt;DataEnd,NA(),IFERROR(INDEX('Bank of England inputs'!D:D,MATCH($A6506,'Bank of England inputs'!$A:$A,0),0),F6505))</f>
        <v>#N/A</v>
      </c>
      <c r="G6506" s="19"/>
      <c r="H6506" s="5">
        <f t="shared" si="586"/>
        <v>45195</v>
      </c>
      <c r="I6506" s="6" t="e">
        <f t="shared" si="587"/>
        <v>#N/A</v>
      </c>
      <c r="J6506" s="6" t="e">
        <f t="shared" si="588"/>
        <v>#N/A</v>
      </c>
      <c r="K6506" s="19">
        <f t="shared" si="589"/>
        <v>2528</v>
      </c>
      <c r="L6506" s="6" t="e">
        <f t="shared" ca="1" si="590"/>
        <v>#N/A</v>
      </c>
    </row>
    <row r="6507" spans="1:12" x14ac:dyDescent="0.2">
      <c r="A6507" s="5">
        <f>IF(AND(dateA=1,A6506&lt;DataEnd),'iBoxx inputs'!A6511,IF(AND(dateA=2,A6506&lt;DataEnd),'Bank of England inputs'!A6511,IF(dateA=3,A6506+1,IF(dateA=4,WORKDAY(A6506,1,),WORKDAY(A6506,1,holidayQ)))))</f>
        <v>45196</v>
      </c>
      <c r="B6507" s="35" t="e">
        <f>MATCH(A6507,'iBoxx inputs'!A:A,0)</f>
        <v>#N/A</v>
      </c>
      <c r="C6507" s="35" t="e">
        <f>MATCH(A6507,'Bank of England inputs'!A:A,0)</f>
        <v>#N/A</v>
      </c>
      <c r="D6507" s="6" t="e">
        <f>IF($A6507&gt;DataEnd,NA(),IFERROR(INDEX('iBoxx inputs'!B:B,MATCH($A6507,'iBoxx inputs'!$A:$A,0)),D6506))</f>
        <v>#N/A</v>
      </c>
      <c r="E6507" s="6" t="e">
        <f>IF($A6507&gt;DataEnd,NA(),IFERROR(INDEX('iBoxx inputs'!C:C,MATCH($A6507,'iBoxx inputs'!$A:$A,0)),E6506))</f>
        <v>#N/A</v>
      </c>
      <c r="F6507" s="6" t="e">
        <f>IF($A6507&gt;DataEnd,NA(),IFERROR(INDEX('Bank of England inputs'!D:D,MATCH($A6507,'Bank of England inputs'!$A:$A,0),0),F6506))</f>
        <v>#N/A</v>
      </c>
      <c r="G6507" s="19"/>
      <c r="H6507" s="5">
        <f t="shared" si="586"/>
        <v>45196</v>
      </c>
      <c r="I6507" s="6" t="e">
        <f t="shared" si="587"/>
        <v>#N/A</v>
      </c>
      <c r="J6507" s="6" t="e">
        <f t="shared" si="588"/>
        <v>#N/A</v>
      </c>
      <c r="K6507" s="19">
        <f t="shared" si="589"/>
        <v>2528</v>
      </c>
      <c r="L6507" s="6" t="e">
        <f t="shared" ca="1" si="590"/>
        <v>#N/A</v>
      </c>
    </row>
    <row r="6508" spans="1:12" x14ac:dyDescent="0.2">
      <c r="A6508" s="5">
        <f>IF(AND(dateA=1,A6507&lt;DataEnd),'iBoxx inputs'!A6512,IF(AND(dateA=2,A6507&lt;DataEnd),'Bank of England inputs'!A6512,IF(dateA=3,A6507+1,IF(dateA=4,WORKDAY(A6507,1,),WORKDAY(A6507,1,holidayQ)))))</f>
        <v>45197</v>
      </c>
      <c r="B6508" s="35" t="e">
        <f>MATCH(A6508,'iBoxx inputs'!A:A,0)</f>
        <v>#N/A</v>
      </c>
      <c r="C6508" s="35" t="e">
        <f>MATCH(A6508,'Bank of England inputs'!A:A,0)</f>
        <v>#N/A</v>
      </c>
      <c r="D6508" s="6" t="e">
        <f>IF($A6508&gt;DataEnd,NA(),IFERROR(INDEX('iBoxx inputs'!B:B,MATCH($A6508,'iBoxx inputs'!$A:$A,0)),D6507))</f>
        <v>#N/A</v>
      </c>
      <c r="E6508" s="6" t="e">
        <f>IF($A6508&gt;DataEnd,NA(),IFERROR(INDEX('iBoxx inputs'!C:C,MATCH($A6508,'iBoxx inputs'!$A:$A,0)),E6507))</f>
        <v>#N/A</v>
      </c>
      <c r="F6508" s="6" t="e">
        <f>IF($A6508&gt;DataEnd,NA(),IFERROR(INDEX('Bank of England inputs'!D:D,MATCH($A6508,'Bank of England inputs'!$A:$A,0),0),F6507))</f>
        <v>#N/A</v>
      </c>
      <c r="G6508" s="19"/>
      <c r="H6508" s="5">
        <f t="shared" si="586"/>
        <v>45197</v>
      </c>
      <c r="I6508" s="6" t="e">
        <f t="shared" si="587"/>
        <v>#N/A</v>
      </c>
      <c r="J6508" s="6" t="e">
        <f t="shared" si="588"/>
        <v>#N/A</v>
      </c>
      <c r="K6508" s="19">
        <f t="shared" si="589"/>
        <v>2529</v>
      </c>
      <c r="L6508" s="6" t="e">
        <f t="shared" ca="1" si="590"/>
        <v>#N/A</v>
      </c>
    </row>
    <row r="6509" spans="1:12" x14ac:dyDescent="0.2">
      <c r="A6509" s="5">
        <f>IF(AND(dateA=1,A6508&lt;DataEnd),'iBoxx inputs'!A6513,IF(AND(dateA=2,A6508&lt;DataEnd),'Bank of England inputs'!A6513,IF(dateA=3,A6508+1,IF(dateA=4,WORKDAY(A6508,1,),WORKDAY(A6508,1,holidayQ)))))</f>
        <v>45198</v>
      </c>
      <c r="B6509" s="35" t="e">
        <f>MATCH(A6509,'iBoxx inputs'!A:A,0)</f>
        <v>#N/A</v>
      </c>
      <c r="C6509" s="35" t="e">
        <f>MATCH(A6509,'Bank of England inputs'!A:A,0)</f>
        <v>#N/A</v>
      </c>
      <c r="D6509" s="6" t="e">
        <f>IF($A6509&gt;DataEnd,NA(),IFERROR(INDEX('iBoxx inputs'!B:B,MATCH($A6509,'iBoxx inputs'!$A:$A,0)),D6508))</f>
        <v>#N/A</v>
      </c>
      <c r="E6509" s="6" t="e">
        <f>IF($A6509&gt;DataEnd,NA(),IFERROR(INDEX('iBoxx inputs'!C:C,MATCH($A6509,'iBoxx inputs'!$A:$A,0)),E6508))</f>
        <v>#N/A</v>
      </c>
      <c r="F6509" s="6" t="e">
        <f>IF($A6509&gt;DataEnd,NA(),IFERROR(INDEX('Bank of England inputs'!D:D,MATCH($A6509,'Bank of England inputs'!$A:$A,0),0),F6508))</f>
        <v>#N/A</v>
      </c>
      <c r="G6509" s="19"/>
      <c r="H6509" s="5">
        <f t="shared" si="586"/>
        <v>45198</v>
      </c>
      <c r="I6509" s="6" t="e">
        <f t="shared" si="587"/>
        <v>#N/A</v>
      </c>
      <c r="J6509" s="6" t="e">
        <f t="shared" si="588"/>
        <v>#N/A</v>
      </c>
      <c r="K6509" s="19">
        <f t="shared" si="589"/>
        <v>2530</v>
      </c>
      <c r="L6509" s="6" t="e">
        <f t="shared" ca="1" si="590"/>
        <v>#N/A</v>
      </c>
    </row>
    <row r="6510" spans="1:12" x14ac:dyDescent="0.2">
      <c r="A6510" s="5">
        <f>IF(AND(dateA=1,A6509&lt;DataEnd),'iBoxx inputs'!A6514,IF(AND(dateA=2,A6509&lt;DataEnd),'Bank of England inputs'!A6514,IF(dateA=3,A6509+1,IF(dateA=4,WORKDAY(A6509,1,),WORKDAY(A6509,1,holidayQ)))))</f>
        <v>45201</v>
      </c>
      <c r="B6510" s="35" t="e">
        <f>MATCH(A6510,'iBoxx inputs'!A:A,0)</f>
        <v>#N/A</v>
      </c>
      <c r="C6510" s="35" t="e">
        <f>MATCH(A6510,'Bank of England inputs'!A:A,0)</f>
        <v>#N/A</v>
      </c>
      <c r="D6510" s="6" t="e">
        <f>IF($A6510&gt;DataEnd,NA(),IFERROR(INDEX('iBoxx inputs'!B:B,MATCH($A6510,'iBoxx inputs'!$A:$A,0)),D6509))</f>
        <v>#N/A</v>
      </c>
      <c r="E6510" s="6" t="e">
        <f>IF($A6510&gt;DataEnd,NA(),IFERROR(INDEX('iBoxx inputs'!C:C,MATCH($A6510,'iBoxx inputs'!$A:$A,0)),E6509))</f>
        <v>#N/A</v>
      </c>
      <c r="F6510" s="6" t="e">
        <f>IF($A6510&gt;DataEnd,NA(),IFERROR(INDEX('Bank of England inputs'!D:D,MATCH($A6510,'Bank of England inputs'!$A:$A,0),0),F6509))</f>
        <v>#N/A</v>
      </c>
      <c r="G6510" s="19"/>
      <c r="H6510" s="5">
        <f t="shared" si="586"/>
        <v>45201</v>
      </c>
      <c r="I6510" s="6" t="e">
        <f t="shared" si="587"/>
        <v>#N/A</v>
      </c>
      <c r="J6510" s="6" t="e">
        <f t="shared" si="588"/>
        <v>#N/A</v>
      </c>
      <c r="K6510" s="19">
        <f t="shared" si="589"/>
        <v>2528</v>
      </c>
      <c r="L6510" s="6" t="e">
        <f t="shared" ca="1" si="590"/>
        <v>#N/A</v>
      </c>
    </row>
    <row r="6511" spans="1:12" x14ac:dyDescent="0.2">
      <c r="A6511" s="5">
        <f>IF(AND(dateA=1,A6510&lt;DataEnd),'iBoxx inputs'!A6515,IF(AND(dateA=2,A6510&lt;DataEnd),'Bank of England inputs'!A6515,IF(dateA=3,A6510+1,IF(dateA=4,WORKDAY(A6510,1,),WORKDAY(A6510,1,holidayQ)))))</f>
        <v>45202</v>
      </c>
      <c r="B6511" s="35" t="e">
        <f>MATCH(A6511,'iBoxx inputs'!A:A,0)</f>
        <v>#N/A</v>
      </c>
      <c r="C6511" s="35" t="e">
        <f>MATCH(A6511,'Bank of England inputs'!A:A,0)</f>
        <v>#N/A</v>
      </c>
      <c r="D6511" s="6" t="e">
        <f>IF($A6511&gt;DataEnd,NA(),IFERROR(INDEX('iBoxx inputs'!B:B,MATCH($A6511,'iBoxx inputs'!$A:$A,0)),D6510))</f>
        <v>#N/A</v>
      </c>
      <c r="E6511" s="6" t="e">
        <f>IF($A6511&gt;DataEnd,NA(),IFERROR(INDEX('iBoxx inputs'!C:C,MATCH($A6511,'iBoxx inputs'!$A:$A,0)),E6510))</f>
        <v>#N/A</v>
      </c>
      <c r="F6511" s="6" t="e">
        <f>IF($A6511&gt;DataEnd,NA(),IFERROR(INDEX('Bank of England inputs'!D:D,MATCH($A6511,'Bank of England inputs'!$A:$A,0),0),F6510))</f>
        <v>#N/A</v>
      </c>
      <c r="G6511" s="19"/>
      <c r="H6511" s="5">
        <f t="shared" si="586"/>
        <v>45202</v>
      </c>
      <c r="I6511" s="6" t="e">
        <f t="shared" si="587"/>
        <v>#N/A</v>
      </c>
      <c r="J6511" s="6" t="e">
        <f t="shared" si="588"/>
        <v>#N/A</v>
      </c>
      <c r="K6511" s="19">
        <f t="shared" si="589"/>
        <v>2528</v>
      </c>
      <c r="L6511" s="6" t="e">
        <f t="shared" ca="1" si="590"/>
        <v>#N/A</v>
      </c>
    </row>
    <row r="6512" spans="1:12" x14ac:dyDescent="0.2">
      <c r="A6512" s="5">
        <f>IF(AND(dateA=1,A6511&lt;DataEnd),'iBoxx inputs'!A6516,IF(AND(dateA=2,A6511&lt;DataEnd),'Bank of England inputs'!A6516,IF(dateA=3,A6511+1,IF(dateA=4,WORKDAY(A6511,1,),WORKDAY(A6511,1,holidayQ)))))</f>
        <v>45203</v>
      </c>
      <c r="B6512" s="35" t="e">
        <f>MATCH(A6512,'iBoxx inputs'!A:A,0)</f>
        <v>#N/A</v>
      </c>
      <c r="C6512" s="35" t="e">
        <f>MATCH(A6512,'Bank of England inputs'!A:A,0)</f>
        <v>#N/A</v>
      </c>
      <c r="D6512" s="6" t="e">
        <f>IF($A6512&gt;DataEnd,NA(),IFERROR(INDEX('iBoxx inputs'!B:B,MATCH($A6512,'iBoxx inputs'!$A:$A,0)),D6511))</f>
        <v>#N/A</v>
      </c>
      <c r="E6512" s="6" t="e">
        <f>IF($A6512&gt;DataEnd,NA(),IFERROR(INDEX('iBoxx inputs'!C:C,MATCH($A6512,'iBoxx inputs'!$A:$A,0)),E6511))</f>
        <v>#N/A</v>
      </c>
      <c r="F6512" s="6" t="e">
        <f>IF($A6512&gt;DataEnd,NA(),IFERROR(INDEX('Bank of England inputs'!D:D,MATCH($A6512,'Bank of England inputs'!$A:$A,0),0),F6511))</f>
        <v>#N/A</v>
      </c>
      <c r="G6512" s="19"/>
      <c r="H6512" s="5">
        <f t="shared" si="586"/>
        <v>45203</v>
      </c>
      <c r="I6512" s="6" t="e">
        <f t="shared" si="587"/>
        <v>#N/A</v>
      </c>
      <c r="J6512" s="6" t="e">
        <f t="shared" si="588"/>
        <v>#N/A</v>
      </c>
      <c r="K6512" s="19">
        <f t="shared" si="589"/>
        <v>2528</v>
      </c>
      <c r="L6512" s="6" t="e">
        <f t="shared" ca="1" si="590"/>
        <v>#N/A</v>
      </c>
    </row>
    <row r="6513" spans="1:12" x14ac:dyDescent="0.2">
      <c r="A6513" s="5">
        <f>IF(AND(dateA=1,A6512&lt;DataEnd),'iBoxx inputs'!A6517,IF(AND(dateA=2,A6512&lt;DataEnd),'Bank of England inputs'!A6517,IF(dateA=3,A6512+1,IF(dateA=4,WORKDAY(A6512,1,),WORKDAY(A6512,1,holidayQ)))))</f>
        <v>45204</v>
      </c>
      <c r="B6513" s="35" t="e">
        <f>MATCH(A6513,'iBoxx inputs'!A:A,0)</f>
        <v>#N/A</v>
      </c>
      <c r="C6513" s="35" t="e">
        <f>MATCH(A6513,'Bank of England inputs'!A:A,0)</f>
        <v>#N/A</v>
      </c>
      <c r="D6513" s="6" t="e">
        <f>IF($A6513&gt;DataEnd,NA(),IFERROR(INDEX('iBoxx inputs'!B:B,MATCH($A6513,'iBoxx inputs'!$A:$A,0)),D6512))</f>
        <v>#N/A</v>
      </c>
      <c r="E6513" s="6" t="e">
        <f>IF($A6513&gt;DataEnd,NA(),IFERROR(INDEX('iBoxx inputs'!C:C,MATCH($A6513,'iBoxx inputs'!$A:$A,0)),E6512))</f>
        <v>#N/A</v>
      </c>
      <c r="F6513" s="6" t="e">
        <f>IF($A6513&gt;DataEnd,NA(),IFERROR(INDEX('Bank of England inputs'!D:D,MATCH($A6513,'Bank of England inputs'!$A:$A,0),0),F6512))</f>
        <v>#N/A</v>
      </c>
      <c r="G6513" s="19"/>
      <c r="H6513" s="5">
        <f t="shared" si="586"/>
        <v>45204</v>
      </c>
      <c r="I6513" s="6" t="e">
        <f t="shared" si="587"/>
        <v>#N/A</v>
      </c>
      <c r="J6513" s="6" t="e">
        <f t="shared" si="588"/>
        <v>#N/A</v>
      </c>
      <c r="K6513" s="19">
        <f t="shared" si="589"/>
        <v>2529</v>
      </c>
      <c r="L6513" s="6" t="e">
        <f t="shared" ca="1" si="590"/>
        <v>#N/A</v>
      </c>
    </row>
    <row r="6514" spans="1:12" x14ac:dyDescent="0.2">
      <c r="A6514" s="5">
        <f>IF(AND(dateA=1,A6513&lt;DataEnd),'iBoxx inputs'!A6518,IF(AND(dateA=2,A6513&lt;DataEnd),'Bank of England inputs'!A6518,IF(dateA=3,A6513+1,IF(dateA=4,WORKDAY(A6513,1,),WORKDAY(A6513,1,holidayQ)))))</f>
        <v>45205</v>
      </c>
      <c r="B6514" s="35" t="e">
        <f>MATCH(A6514,'iBoxx inputs'!A:A,0)</f>
        <v>#N/A</v>
      </c>
      <c r="C6514" s="35" t="e">
        <f>MATCH(A6514,'Bank of England inputs'!A:A,0)</f>
        <v>#N/A</v>
      </c>
      <c r="D6514" s="6" t="e">
        <f>IF($A6514&gt;DataEnd,NA(),IFERROR(INDEX('iBoxx inputs'!B:B,MATCH($A6514,'iBoxx inputs'!$A:$A,0)),D6513))</f>
        <v>#N/A</v>
      </c>
      <c r="E6514" s="6" t="e">
        <f>IF($A6514&gt;DataEnd,NA(),IFERROR(INDEX('iBoxx inputs'!C:C,MATCH($A6514,'iBoxx inputs'!$A:$A,0)),E6513))</f>
        <v>#N/A</v>
      </c>
      <c r="F6514" s="6" t="e">
        <f>IF($A6514&gt;DataEnd,NA(),IFERROR(INDEX('Bank of England inputs'!D:D,MATCH($A6514,'Bank of England inputs'!$A:$A,0),0),F6513))</f>
        <v>#N/A</v>
      </c>
      <c r="G6514" s="19"/>
      <c r="H6514" s="5">
        <f t="shared" si="586"/>
        <v>45205</v>
      </c>
      <c r="I6514" s="6" t="e">
        <f t="shared" si="587"/>
        <v>#N/A</v>
      </c>
      <c r="J6514" s="6" t="e">
        <f t="shared" si="588"/>
        <v>#N/A</v>
      </c>
      <c r="K6514" s="19">
        <f t="shared" si="589"/>
        <v>2530</v>
      </c>
      <c r="L6514" s="6" t="e">
        <f t="shared" ca="1" si="590"/>
        <v>#N/A</v>
      </c>
    </row>
    <row r="6515" spans="1:12" x14ac:dyDescent="0.2">
      <c r="A6515" s="5">
        <f>IF(AND(dateA=1,A6514&lt;DataEnd),'iBoxx inputs'!A6519,IF(AND(dateA=2,A6514&lt;DataEnd),'Bank of England inputs'!A6519,IF(dateA=3,A6514+1,IF(dateA=4,WORKDAY(A6514,1,),WORKDAY(A6514,1,holidayQ)))))</f>
        <v>45208</v>
      </c>
      <c r="B6515" s="35" t="e">
        <f>MATCH(A6515,'iBoxx inputs'!A:A,0)</f>
        <v>#N/A</v>
      </c>
      <c r="C6515" s="35" t="e">
        <f>MATCH(A6515,'Bank of England inputs'!A:A,0)</f>
        <v>#N/A</v>
      </c>
      <c r="D6515" s="6" t="e">
        <f>IF($A6515&gt;DataEnd,NA(),IFERROR(INDEX('iBoxx inputs'!B:B,MATCH($A6515,'iBoxx inputs'!$A:$A,0)),D6514))</f>
        <v>#N/A</v>
      </c>
      <c r="E6515" s="6" t="e">
        <f>IF($A6515&gt;DataEnd,NA(),IFERROR(INDEX('iBoxx inputs'!C:C,MATCH($A6515,'iBoxx inputs'!$A:$A,0)),E6514))</f>
        <v>#N/A</v>
      </c>
      <c r="F6515" s="6" t="e">
        <f>IF($A6515&gt;DataEnd,NA(),IFERROR(INDEX('Bank of England inputs'!D:D,MATCH($A6515,'Bank of England inputs'!$A:$A,0),0),F6514))</f>
        <v>#N/A</v>
      </c>
      <c r="G6515" s="19"/>
      <c r="H6515" s="5">
        <f t="shared" si="586"/>
        <v>45208</v>
      </c>
      <c r="I6515" s="6" t="e">
        <f t="shared" si="587"/>
        <v>#N/A</v>
      </c>
      <c r="J6515" s="6" t="e">
        <f t="shared" si="588"/>
        <v>#N/A</v>
      </c>
      <c r="K6515" s="19">
        <f t="shared" si="589"/>
        <v>2528</v>
      </c>
      <c r="L6515" s="6" t="e">
        <f t="shared" ca="1" si="590"/>
        <v>#N/A</v>
      </c>
    </row>
    <row r="6516" spans="1:12" x14ac:dyDescent="0.2">
      <c r="A6516" s="5">
        <f>IF(AND(dateA=1,A6515&lt;DataEnd),'iBoxx inputs'!A6520,IF(AND(dateA=2,A6515&lt;DataEnd),'Bank of England inputs'!A6520,IF(dateA=3,A6515+1,IF(dateA=4,WORKDAY(A6515,1,),WORKDAY(A6515,1,holidayQ)))))</f>
        <v>45209</v>
      </c>
      <c r="B6516" s="35" t="e">
        <f>MATCH(A6516,'iBoxx inputs'!A:A,0)</f>
        <v>#N/A</v>
      </c>
      <c r="C6516" s="35" t="e">
        <f>MATCH(A6516,'Bank of England inputs'!A:A,0)</f>
        <v>#N/A</v>
      </c>
      <c r="D6516" s="6" t="e">
        <f>IF($A6516&gt;DataEnd,NA(),IFERROR(INDEX('iBoxx inputs'!B:B,MATCH($A6516,'iBoxx inputs'!$A:$A,0)),D6515))</f>
        <v>#N/A</v>
      </c>
      <c r="E6516" s="6" t="e">
        <f>IF($A6516&gt;DataEnd,NA(),IFERROR(INDEX('iBoxx inputs'!C:C,MATCH($A6516,'iBoxx inputs'!$A:$A,0)),E6515))</f>
        <v>#N/A</v>
      </c>
      <c r="F6516" s="6" t="e">
        <f>IF($A6516&gt;DataEnd,NA(),IFERROR(INDEX('Bank of England inputs'!D:D,MATCH($A6516,'Bank of England inputs'!$A:$A,0),0),F6515))</f>
        <v>#N/A</v>
      </c>
      <c r="G6516" s="19"/>
      <c r="H6516" s="5">
        <f t="shared" si="586"/>
        <v>45209</v>
      </c>
      <c r="I6516" s="6" t="e">
        <f t="shared" si="587"/>
        <v>#N/A</v>
      </c>
      <c r="J6516" s="6" t="e">
        <f t="shared" si="588"/>
        <v>#N/A</v>
      </c>
      <c r="K6516" s="19">
        <f t="shared" si="589"/>
        <v>2528</v>
      </c>
      <c r="L6516" s="6" t="e">
        <f t="shared" ca="1" si="590"/>
        <v>#N/A</v>
      </c>
    </row>
    <row r="6517" spans="1:12" x14ac:dyDescent="0.2">
      <c r="A6517" s="5">
        <f>IF(AND(dateA=1,A6516&lt;DataEnd),'iBoxx inputs'!A6521,IF(AND(dateA=2,A6516&lt;DataEnd),'Bank of England inputs'!A6521,IF(dateA=3,A6516+1,IF(dateA=4,WORKDAY(A6516,1,),WORKDAY(A6516,1,holidayQ)))))</f>
        <v>45210</v>
      </c>
      <c r="B6517" s="35" t="e">
        <f>MATCH(A6517,'iBoxx inputs'!A:A,0)</f>
        <v>#N/A</v>
      </c>
      <c r="C6517" s="35" t="e">
        <f>MATCH(A6517,'Bank of England inputs'!A:A,0)</f>
        <v>#N/A</v>
      </c>
      <c r="D6517" s="6" t="e">
        <f>IF($A6517&gt;DataEnd,NA(),IFERROR(INDEX('iBoxx inputs'!B:B,MATCH($A6517,'iBoxx inputs'!$A:$A,0)),D6516))</f>
        <v>#N/A</v>
      </c>
      <c r="E6517" s="6" t="e">
        <f>IF($A6517&gt;DataEnd,NA(),IFERROR(INDEX('iBoxx inputs'!C:C,MATCH($A6517,'iBoxx inputs'!$A:$A,0)),E6516))</f>
        <v>#N/A</v>
      </c>
      <c r="F6517" s="6" t="e">
        <f>IF($A6517&gt;DataEnd,NA(),IFERROR(INDEX('Bank of England inputs'!D:D,MATCH($A6517,'Bank of England inputs'!$A:$A,0),0),F6516))</f>
        <v>#N/A</v>
      </c>
      <c r="G6517" s="19"/>
      <c r="H6517" s="5">
        <f t="shared" si="586"/>
        <v>45210</v>
      </c>
      <c r="I6517" s="6" t="e">
        <f t="shared" si="587"/>
        <v>#N/A</v>
      </c>
      <c r="J6517" s="6" t="e">
        <f t="shared" si="588"/>
        <v>#N/A</v>
      </c>
      <c r="K6517" s="19">
        <f t="shared" si="589"/>
        <v>2528</v>
      </c>
      <c r="L6517" s="6" t="e">
        <f t="shared" ca="1" si="590"/>
        <v>#N/A</v>
      </c>
    </row>
    <row r="6518" spans="1:12" x14ac:dyDescent="0.2">
      <c r="A6518" s="5">
        <f>IF(AND(dateA=1,A6517&lt;DataEnd),'iBoxx inputs'!A6522,IF(AND(dateA=2,A6517&lt;DataEnd),'Bank of England inputs'!A6522,IF(dateA=3,A6517+1,IF(dateA=4,WORKDAY(A6517,1,),WORKDAY(A6517,1,holidayQ)))))</f>
        <v>45211</v>
      </c>
      <c r="B6518" s="35" t="e">
        <f>MATCH(A6518,'iBoxx inputs'!A:A,0)</f>
        <v>#N/A</v>
      </c>
      <c r="C6518" s="35" t="e">
        <f>MATCH(A6518,'Bank of England inputs'!A:A,0)</f>
        <v>#N/A</v>
      </c>
      <c r="D6518" s="6" t="e">
        <f>IF($A6518&gt;DataEnd,NA(),IFERROR(INDEX('iBoxx inputs'!B:B,MATCH($A6518,'iBoxx inputs'!$A:$A,0)),D6517))</f>
        <v>#N/A</v>
      </c>
      <c r="E6518" s="6" t="e">
        <f>IF($A6518&gt;DataEnd,NA(),IFERROR(INDEX('iBoxx inputs'!C:C,MATCH($A6518,'iBoxx inputs'!$A:$A,0)),E6517))</f>
        <v>#N/A</v>
      </c>
      <c r="F6518" s="6" t="e">
        <f>IF($A6518&gt;DataEnd,NA(),IFERROR(INDEX('Bank of England inputs'!D:D,MATCH($A6518,'Bank of England inputs'!$A:$A,0),0),F6517))</f>
        <v>#N/A</v>
      </c>
      <c r="G6518" s="19"/>
      <c r="H6518" s="5">
        <f t="shared" si="586"/>
        <v>45211</v>
      </c>
      <c r="I6518" s="6" t="e">
        <f t="shared" si="587"/>
        <v>#N/A</v>
      </c>
      <c r="J6518" s="6" t="e">
        <f t="shared" si="588"/>
        <v>#N/A</v>
      </c>
      <c r="K6518" s="19">
        <f t="shared" si="589"/>
        <v>2529</v>
      </c>
      <c r="L6518" s="6" t="e">
        <f t="shared" ca="1" si="590"/>
        <v>#N/A</v>
      </c>
    </row>
    <row r="6519" spans="1:12" x14ac:dyDescent="0.2">
      <c r="A6519" s="5">
        <f>IF(AND(dateA=1,A6518&lt;DataEnd),'iBoxx inputs'!A6523,IF(AND(dateA=2,A6518&lt;DataEnd),'Bank of England inputs'!A6523,IF(dateA=3,A6518+1,IF(dateA=4,WORKDAY(A6518,1,),WORKDAY(A6518,1,holidayQ)))))</f>
        <v>45212</v>
      </c>
      <c r="B6519" s="35" t="e">
        <f>MATCH(A6519,'iBoxx inputs'!A:A,0)</f>
        <v>#N/A</v>
      </c>
      <c r="C6519" s="35" t="e">
        <f>MATCH(A6519,'Bank of England inputs'!A:A,0)</f>
        <v>#N/A</v>
      </c>
      <c r="D6519" s="6" t="e">
        <f>IF($A6519&gt;DataEnd,NA(),IFERROR(INDEX('iBoxx inputs'!B:B,MATCH($A6519,'iBoxx inputs'!$A:$A,0)),D6518))</f>
        <v>#N/A</v>
      </c>
      <c r="E6519" s="6" t="e">
        <f>IF($A6519&gt;DataEnd,NA(),IFERROR(INDEX('iBoxx inputs'!C:C,MATCH($A6519,'iBoxx inputs'!$A:$A,0)),E6518))</f>
        <v>#N/A</v>
      </c>
      <c r="F6519" s="6" t="e">
        <f>IF($A6519&gt;DataEnd,NA(),IFERROR(INDEX('Bank of England inputs'!D:D,MATCH($A6519,'Bank of England inputs'!$A:$A,0),0),F6518))</f>
        <v>#N/A</v>
      </c>
      <c r="G6519" s="19"/>
      <c r="H6519" s="5">
        <f t="shared" si="586"/>
        <v>45212</v>
      </c>
      <c r="I6519" s="6" t="e">
        <f t="shared" si="587"/>
        <v>#N/A</v>
      </c>
      <c r="J6519" s="6" t="e">
        <f t="shared" si="588"/>
        <v>#N/A</v>
      </c>
      <c r="K6519" s="19">
        <f t="shared" si="589"/>
        <v>2530</v>
      </c>
      <c r="L6519" s="6" t="e">
        <f t="shared" ca="1" si="590"/>
        <v>#N/A</v>
      </c>
    </row>
    <row r="6520" spans="1:12" x14ac:dyDescent="0.2">
      <c r="A6520" s="5">
        <f>IF(AND(dateA=1,A6519&lt;DataEnd),'iBoxx inputs'!A6524,IF(AND(dateA=2,A6519&lt;DataEnd),'Bank of England inputs'!A6524,IF(dateA=3,A6519+1,IF(dateA=4,WORKDAY(A6519,1,),WORKDAY(A6519,1,holidayQ)))))</f>
        <v>45215</v>
      </c>
      <c r="B6520" s="35" t="e">
        <f>MATCH(A6520,'iBoxx inputs'!A:A,0)</f>
        <v>#N/A</v>
      </c>
      <c r="C6520" s="35" t="e">
        <f>MATCH(A6520,'Bank of England inputs'!A:A,0)</f>
        <v>#N/A</v>
      </c>
      <c r="D6520" s="6" t="e">
        <f>IF($A6520&gt;DataEnd,NA(),IFERROR(INDEX('iBoxx inputs'!B:B,MATCH($A6520,'iBoxx inputs'!$A:$A,0)),D6519))</f>
        <v>#N/A</v>
      </c>
      <c r="E6520" s="6" t="e">
        <f>IF($A6520&gt;DataEnd,NA(),IFERROR(INDEX('iBoxx inputs'!C:C,MATCH($A6520,'iBoxx inputs'!$A:$A,0)),E6519))</f>
        <v>#N/A</v>
      </c>
      <c r="F6520" s="6" t="e">
        <f>IF($A6520&gt;DataEnd,NA(),IFERROR(INDEX('Bank of England inputs'!D:D,MATCH($A6520,'Bank of England inputs'!$A:$A,0),0),F6519))</f>
        <v>#N/A</v>
      </c>
      <c r="G6520" s="19"/>
      <c r="H6520" s="5">
        <f t="shared" si="586"/>
        <v>45215</v>
      </c>
      <c r="I6520" s="6" t="e">
        <f t="shared" si="587"/>
        <v>#N/A</v>
      </c>
      <c r="J6520" s="6" t="e">
        <f t="shared" si="588"/>
        <v>#N/A</v>
      </c>
      <c r="K6520" s="19">
        <f t="shared" si="589"/>
        <v>2528</v>
      </c>
      <c r="L6520" s="6" t="e">
        <f t="shared" ca="1" si="590"/>
        <v>#N/A</v>
      </c>
    </row>
    <row r="6521" spans="1:12" x14ac:dyDescent="0.2">
      <c r="A6521" s="5">
        <f>IF(AND(dateA=1,A6520&lt;DataEnd),'iBoxx inputs'!A6525,IF(AND(dateA=2,A6520&lt;DataEnd),'Bank of England inputs'!A6525,IF(dateA=3,A6520+1,IF(dateA=4,WORKDAY(A6520,1,),WORKDAY(A6520,1,holidayQ)))))</f>
        <v>45216</v>
      </c>
      <c r="B6521" s="35" t="e">
        <f>MATCH(A6521,'iBoxx inputs'!A:A,0)</f>
        <v>#N/A</v>
      </c>
      <c r="C6521" s="35" t="e">
        <f>MATCH(A6521,'Bank of England inputs'!A:A,0)</f>
        <v>#N/A</v>
      </c>
      <c r="D6521" s="6" t="e">
        <f>IF($A6521&gt;DataEnd,NA(),IFERROR(INDEX('iBoxx inputs'!B:B,MATCH($A6521,'iBoxx inputs'!$A:$A,0)),D6520))</f>
        <v>#N/A</v>
      </c>
      <c r="E6521" s="6" t="e">
        <f>IF($A6521&gt;DataEnd,NA(),IFERROR(INDEX('iBoxx inputs'!C:C,MATCH($A6521,'iBoxx inputs'!$A:$A,0)),E6520))</f>
        <v>#N/A</v>
      </c>
      <c r="F6521" s="6" t="e">
        <f>IF($A6521&gt;DataEnd,NA(),IFERROR(INDEX('Bank of England inputs'!D:D,MATCH($A6521,'Bank of England inputs'!$A:$A,0),0),F6520))</f>
        <v>#N/A</v>
      </c>
      <c r="G6521" s="19"/>
      <c r="H6521" s="5">
        <f t="shared" si="586"/>
        <v>45216</v>
      </c>
      <c r="I6521" s="6" t="e">
        <f t="shared" si="587"/>
        <v>#N/A</v>
      </c>
      <c r="J6521" s="6" t="e">
        <f t="shared" si="588"/>
        <v>#N/A</v>
      </c>
      <c r="K6521" s="19">
        <f t="shared" si="589"/>
        <v>2528</v>
      </c>
      <c r="L6521" s="6" t="e">
        <f t="shared" ca="1" si="590"/>
        <v>#N/A</v>
      </c>
    </row>
    <row r="6522" spans="1:12" x14ac:dyDescent="0.2">
      <c r="A6522" s="5">
        <f>IF(AND(dateA=1,A6521&lt;DataEnd),'iBoxx inputs'!A6526,IF(AND(dateA=2,A6521&lt;DataEnd),'Bank of England inputs'!A6526,IF(dateA=3,A6521+1,IF(dateA=4,WORKDAY(A6521,1,),WORKDAY(A6521,1,holidayQ)))))</f>
        <v>45217</v>
      </c>
      <c r="B6522" s="35" t="e">
        <f>MATCH(A6522,'iBoxx inputs'!A:A,0)</f>
        <v>#N/A</v>
      </c>
      <c r="C6522" s="35" t="e">
        <f>MATCH(A6522,'Bank of England inputs'!A:A,0)</f>
        <v>#N/A</v>
      </c>
      <c r="D6522" s="6" t="e">
        <f>IF($A6522&gt;DataEnd,NA(),IFERROR(INDEX('iBoxx inputs'!B:B,MATCH($A6522,'iBoxx inputs'!$A:$A,0)),D6521))</f>
        <v>#N/A</v>
      </c>
      <c r="E6522" s="6" t="e">
        <f>IF($A6522&gt;DataEnd,NA(),IFERROR(INDEX('iBoxx inputs'!C:C,MATCH($A6522,'iBoxx inputs'!$A:$A,0)),E6521))</f>
        <v>#N/A</v>
      </c>
      <c r="F6522" s="6" t="e">
        <f>IF($A6522&gt;DataEnd,NA(),IFERROR(INDEX('Bank of England inputs'!D:D,MATCH($A6522,'Bank of England inputs'!$A:$A,0),0),F6521))</f>
        <v>#N/A</v>
      </c>
      <c r="G6522" s="19"/>
      <c r="H6522" s="5">
        <f t="shared" si="586"/>
        <v>45217</v>
      </c>
      <c r="I6522" s="6" t="e">
        <f t="shared" si="587"/>
        <v>#N/A</v>
      </c>
      <c r="J6522" s="6" t="e">
        <f t="shared" si="588"/>
        <v>#N/A</v>
      </c>
      <c r="K6522" s="19">
        <f t="shared" si="589"/>
        <v>2528</v>
      </c>
      <c r="L6522" s="6" t="e">
        <f t="shared" ca="1" si="590"/>
        <v>#N/A</v>
      </c>
    </row>
    <row r="6523" spans="1:12" x14ac:dyDescent="0.2">
      <c r="A6523" s="5">
        <f>IF(AND(dateA=1,A6522&lt;DataEnd),'iBoxx inputs'!A6527,IF(AND(dateA=2,A6522&lt;DataEnd),'Bank of England inputs'!A6527,IF(dateA=3,A6522+1,IF(dateA=4,WORKDAY(A6522,1,),WORKDAY(A6522,1,holidayQ)))))</f>
        <v>45218</v>
      </c>
      <c r="B6523" s="35" t="e">
        <f>MATCH(A6523,'iBoxx inputs'!A:A,0)</f>
        <v>#N/A</v>
      </c>
      <c r="C6523" s="35" t="e">
        <f>MATCH(A6523,'Bank of England inputs'!A:A,0)</f>
        <v>#N/A</v>
      </c>
      <c r="D6523" s="6" t="e">
        <f>IF($A6523&gt;DataEnd,NA(),IFERROR(INDEX('iBoxx inputs'!B:B,MATCH($A6523,'iBoxx inputs'!$A:$A,0)),D6522))</f>
        <v>#N/A</v>
      </c>
      <c r="E6523" s="6" t="e">
        <f>IF($A6523&gt;DataEnd,NA(),IFERROR(INDEX('iBoxx inputs'!C:C,MATCH($A6523,'iBoxx inputs'!$A:$A,0)),E6522))</f>
        <v>#N/A</v>
      </c>
      <c r="F6523" s="6" t="e">
        <f>IF($A6523&gt;DataEnd,NA(),IFERROR(INDEX('Bank of England inputs'!D:D,MATCH($A6523,'Bank of England inputs'!$A:$A,0),0),F6522))</f>
        <v>#N/A</v>
      </c>
      <c r="G6523" s="19"/>
      <c r="H6523" s="5">
        <f t="shared" si="586"/>
        <v>45218</v>
      </c>
      <c r="I6523" s="6" t="e">
        <f t="shared" si="587"/>
        <v>#N/A</v>
      </c>
      <c r="J6523" s="6" t="e">
        <f t="shared" si="588"/>
        <v>#N/A</v>
      </c>
      <c r="K6523" s="19">
        <f t="shared" si="589"/>
        <v>2529</v>
      </c>
      <c r="L6523" s="6" t="e">
        <f t="shared" ca="1" si="590"/>
        <v>#N/A</v>
      </c>
    </row>
    <row r="6524" spans="1:12" x14ac:dyDescent="0.2">
      <c r="A6524" s="5">
        <f>IF(AND(dateA=1,A6523&lt;DataEnd),'iBoxx inputs'!A6528,IF(AND(dateA=2,A6523&lt;DataEnd),'Bank of England inputs'!A6528,IF(dateA=3,A6523+1,IF(dateA=4,WORKDAY(A6523,1,),WORKDAY(A6523,1,holidayQ)))))</f>
        <v>45219</v>
      </c>
      <c r="B6524" s="35" t="e">
        <f>MATCH(A6524,'iBoxx inputs'!A:A,0)</f>
        <v>#N/A</v>
      </c>
      <c r="C6524" s="35" t="e">
        <f>MATCH(A6524,'Bank of England inputs'!A:A,0)</f>
        <v>#N/A</v>
      </c>
      <c r="D6524" s="6" t="e">
        <f>IF($A6524&gt;DataEnd,NA(),IFERROR(INDEX('iBoxx inputs'!B:B,MATCH($A6524,'iBoxx inputs'!$A:$A,0)),D6523))</f>
        <v>#N/A</v>
      </c>
      <c r="E6524" s="6" t="e">
        <f>IF($A6524&gt;DataEnd,NA(),IFERROR(INDEX('iBoxx inputs'!C:C,MATCH($A6524,'iBoxx inputs'!$A:$A,0)),E6523))</f>
        <v>#N/A</v>
      </c>
      <c r="F6524" s="6" t="e">
        <f>IF($A6524&gt;DataEnd,NA(),IFERROR(INDEX('Bank of England inputs'!D:D,MATCH($A6524,'Bank of England inputs'!$A:$A,0),0),F6523))</f>
        <v>#N/A</v>
      </c>
      <c r="G6524" s="19"/>
      <c r="H6524" s="5">
        <f t="shared" si="586"/>
        <v>45219</v>
      </c>
      <c r="I6524" s="6" t="e">
        <f t="shared" si="587"/>
        <v>#N/A</v>
      </c>
      <c r="J6524" s="6" t="e">
        <f t="shared" si="588"/>
        <v>#N/A</v>
      </c>
      <c r="K6524" s="19">
        <f t="shared" si="589"/>
        <v>2530</v>
      </c>
      <c r="L6524" s="6" t="e">
        <f t="shared" ca="1" si="590"/>
        <v>#N/A</v>
      </c>
    </row>
    <row r="6525" spans="1:12" x14ac:dyDescent="0.2">
      <c r="A6525" s="5">
        <f>IF(AND(dateA=1,A6524&lt;DataEnd),'iBoxx inputs'!A6529,IF(AND(dateA=2,A6524&lt;DataEnd),'Bank of England inputs'!A6529,IF(dateA=3,A6524+1,IF(dateA=4,WORKDAY(A6524,1,),WORKDAY(A6524,1,holidayQ)))))</f>
        <v>45222</v>
      </c>
      <c r="B6525" s="35" t="e">
        <f>MATCH(A6525,'iBoxx inputs'!A:A,0)</f>
        <v>#N/A</v>
      </c>
      <c r="C6525" s="35" t="e">
        <f>MATCH(A6525,'Bank of England inputs'!A:A,0)</f>
        <v>#N/A</v>
      </c>
      <c r="D6525" s="6" t="e">
        <f>IF($A6525&gt;DataEnd,NA(),IFERROR(INDEX('iBoxx inputs'!B:B,MATCH($A6525,'iBoxx inputs'!$A:$A,0)),D6524))</f>
        <v>#N/A</v>
      </c>
      <c r="E6525" s="6" t="e">
        <f>IF($A6525&gt;DataEnd,NA(),IFERROR(INDEX('iBoxx inputs'!C:C,MATCH($A6525,'iBoxx inputs'!$A:$A,0)),E6524))</f>
        <v>#N/A</v>
      </c>
      <c r="F6525" s="6" t="e">
        <f>IF($A6525&gt;DataEnd,NA(),IFERROR(INDEX('Bank of England inputs'!D:D,MATCH($A6525,'Bank of England inputs'!$A:$A,0),0),F6524))</f>
        <v>#N/A</v>
      </c>
      <c r="G6525" s="19"/>
      <c r="H6525" s="5">
        <f t="shared" si="586"/>
        <v>45222</v>
      </c>
      <c r="I6525" s="6" t="e">
        <f t="shared" si="587"/>
        <v>#N/A</v>
      </c>
      <c r="J6525" s="6" t="e">
        <f t="shared" si="588"/>
        <v>#N/A</v>
      </c>
      <c r="K6525" s="19">
        <f t="shared" si="589"/>
        <v>2528</v>
      </c>
      <c r="L6525" s="6" t="e">
        <f t="shared" ca="1" si="590"/>
        <v>#N/A</v>
      </c>
    </row>
    <row r="6526" spans="1:12" x14ac:dyDescent="0.2">
      <c r="A6526" s="5">
        <f>IF(AND(dateA=1,A6525&lt;DataEnd),'iBoxx inputs'!A6530,IF(AND(dateA=2,A6525&lt;DataEnd),'Bank of England inputs'!A6530,IF(dateA=3,A6525+1,IF(dateA=4,WORKDAY(A6525,1,),WORKDAY(A6525,1,holidayQ)))))</f>
        <v>45223</v>
      </c>
      <c r="B6526" s="35" t="e">
        <f>MATCH(A6526,'iBoxx inputs'!A:A,0)</f>
        <v>#N/A</v>
      </c>
      <c r="C6526" s="35" t="e">
        <f>MATCH(A6526,'Bank of England inputs'!A:A,0)</f>
        <v>#N/A</v>
      </c>
      <c r="D6526" s="6" t="e">
        <f>IF($A6526&gt;DataEnd,NA(),IFERROR(INDEX('iBoxx inputs'!B:B,MATCH($A6526,'iBoxx inputs'!$A:$A,0)),D6525))</f>
        <v>#N/A</v>
      </c>
      <c r="E6526" s="6" t="e">
        <f>IF($A6526&gt;DataEnd,NA(),IFERROR(INDEX('iBoxx inputs'!C:C,MATCH($A6526,'iBoxx inputs'!$A:$A,0)),E6525))</f>
        <v>#N/A</v>
      </c>
      <c r="F6526" s="6" t="e">
        <f>IF($A6526&gt;DataEnd,NA(),IFERROR(INDEX('Bank of England inputs'!D:D,MATCH($A6526,'Bank of England inputs'!$A:$A,0),0),F6525))</f>
        <v>#N/A</v>
      </c>
      <c r="G6526" s="19"/>
      <c r="H6526" s="5">
        <f t="shared" si="586"/>
        <v>45223</v>
      </c>
      <c r="I6526" s="6" t="e">
        <f t="shared" si="587"/>
        <v>#N/A</v>
      </c>
      <c r="J6526" s="6" t="e">
        <f t="shared" si="588"/>
        <v>#N/A</v>
      </c>
      <c r="K6526" s="19">
        <f t="shared" si="589"/>
        <v>2528</v>
      </c>
      <c r="L6526" s="6" t="e">
        <f t="shared" ca="1" si="590"/>
        <v>#N/A</v>
      </c>
    </row>
    <row r="6527" spans="1:12" x14ac:dyDescent="0.2">
      <c r="A6527" s="5">
        <f>IF(AND(dateA=1,A6526&lt;DataEnd),'iBoxx inputs'!A6531,IF(AND(dateA=2,A6526&lt;DataEnd),'Bank of England inputs'!A6531,IF(dateA=3,A6526+1,IF(dateA=4,WORKDAY(A6526,1,),WORKDAY(A6526,1,holidayQ)))))</f>
        <v>45224</v>
      </c>
      <c r="B6527" s="35" t="e">
        <f>MATCH(A6527,'iBoxx inputs'!A:A,0)</f>
        <v>#N/A</v>
      </c>
      <c r="C6527" s="35" t="e">
        <f>MATCH(A6527,'Bank of England inputs'!A:A,0)</f>
        <v>#N/A</v>
      </c>
      <c r="D6527" s="6" t="e">
        <f>IF($A6527&gt;DataEnd,NA(),IFERROR(INDEX('iBoxx inputs'!B:B,MATCH($A6527,'iBoxx inputs'!$A:$A,0)),D6526))</f>
        <v>#N/A</v>
      </c>
      <c r="E6527" s="6" t="e">
        <f>IF($A6527&gt;DataEnd,NA(),IFERROR(INDEX('iBoxx inputs'!C:C,MATCH($A6527,'iBoxx inputs'!$A:$A,0)),E6526))</f>
        <v>#N/A</v>
      </c>
      <c r="F6527" s="6" t="e">
        <f>IF($A6527&gt;DataEnd,NA(),IFERROR(INDEX('Bank of England inputs'!D:D,MATCH($A6527,'Bank of England inputs'!$A:$A,0),0),F6526))</f>
        <v>#N/A</v>
      </c>
      <c r="G6527" s="19"/>
      <c r="H6527" s="5">
        <f t="shared" si="586"/>
        <v>45224</v>
      </c>
      <c r="I6527" s="6" t="e">
        <f t="shared" si="587"/>
        <v>#N/A</v>
      </c>
      <c r="J6527" s="6" t="e">
        <f t="shared" si="588"/>
        <v>#N/A</v>
      </c>
      <c r="K6527" s="19">
        <f t="shared" si="589"/>
        <v>2528</v>
      </c>
      <c r="L6527" s="6" t="e">
        <f t="shared" ca="1" si="590"/>
        <v>#N/A</v>
      </c>
    </row>
    <row r="6528" spans="1:12" x14ac:dyDescent="0.2">
      <c r="A6528" s="5">
        <f>IF(AND(dateA=1,A6527&lt;DataEnd),'iBoxx inputs'!A6532,IF(AND(dateA=2,A6527&lt;DataEnd),'Bank of England inputs'!A6532,IF(dateA=3,A6527+1,IF(dateA=4,WORKDAY(A6527,1,),WORKDAY(A6527,1,holidayQ)))))</f>
        <v>45225</v>
      </c>
      <c r="B6528" s="35" t="e">
        <f>MATCH(A6528,'iBoxx inputs'!A:A,0)</f>
        <v>#N/A</v>
      </c>
      <c r="C6528" s="35" t="e">
        <f>MATCH(A6528,'Bank of England inputs'!A:A,0)</f>
        <v>#N/A</v>
      </c>
      <c r="D6528" s="6" t="e">
        <f>IF($A6528&gt;DataEnd,NA(),IFERROR(INDEX('iBoxx inputs'!B:B,MATCH($A6528,'iBoxx inputs'!$A:$A,0)),D6527))</f>
        <v>#N/A</v>
      </c>
      <c r="E6528" s="6" t="e">
        <f>IF($A6528&gt;DataEnd,NA(),IFERROR(INDEX('iBoxx inputs'!C:C,MATCH($A6528,'iBoxx inputs'!$A:$A,0)),E6527))</f>
        <v>#N/A</v>
      </c>
      <c r="F6528" s="6" t="e">
        <f>IF($A6528&gt;DataEnd,NA(),IFERROR(INDEX('Bank of England inputs'!D:D,MATCH($A6528,'Bank of England inputs'!$A:$A,0),0),F6527))</f>
        <v>#N/A</v>
      </c>
      <c r="G6528" s="19"/>
      <c r="H6528" s="5">
        <f t="shared" si="586"/>
        <v>45225</v>
      </c>
      <c r="I6528" s="6" t="e">
        <f t="shared" si="587"/>
        <v>#N/A</v>
      </c>
      <c r="J6528" s="6" t="e">
        <f t="shared" si="588"/>
        <v>#N/A</v>
      </c>
      <c r="K6528" s="19">
        <f t="shared" si="589"/>
        <v>2529</v>
      </c>
      <c r="L6528" s="6" t="e">
        <f t="shared" ca="1" si="590"/>
        <v>#N/A</v>
      </c>
    </row>
    <row r="6529" spans="1:12" x14ac:dyDescent="0.2">
      <c r="A6529" s="5">
        <f>IF(AND(dateA=1,A6528&lt;DataEnd),'iBoxx inputs'!A6533,IF(AND(dateA=2,A6528&lt;DataEnd),'Bank of England inputs'!A6533,IF(dateA=3,A6528+1,IF(dateA=4,WORKDAY(A6528,1,),WORKDAY(A6528,1,holidayQ)))))</f>
        <v>45226</v>
      </c>
      <c r="B6529" s="35" t="e">
        <f>MATCH(A6529,'iBoxx inputs'!A:A,0)</f>
        <v>#N/A</v>
      </c>
      <c r="C6529" s="35" t="e">
        <f>MATCH(A6529,'Bank of England inputs'!A:A,0)</f>
        <v>#N/A</v>
      </c>
      <c r="D6529" s="6" t="e">
        <f>IF($A6529&gt;DataEnd,NA(),IFERROR(INDEX('iBoxx inputs'!B:B,MATCH($A6529,'iBoxx inputs'!$A:$A,0)),D6528))</f>
        <v>#N/A</v>
      </c>
      <c r="E6529" s="6" t="e">
        <f>IF($A6529&gt;DataEnd,NA(),IFERROR(INDEX('iBoxx inputs'!C:C,MATCH($A6529,'iBoxx inputs'!$A:$A,0)),E6528))</f>
        <v>#N/A</v>
      </c>
      <c r="F6529" s="6" t="e">
        <f>IF($A6529&gt;DataEnd,NA(),IFERROR(INDEX('Bank of England inputs'!D:D,MATCH($A6529,'Bank of England inputs'!$A:$A,0),0),F6528))</f>
        <v>#N/A</v>
      </c>
      <c r="G6529" s="19"/>
      <c r="H6529" s="5">
        <f t="shared" si="586"/>
        <v>45226</v>
      </c>
      <c r="I6529" s="6" t="e">
        <f t="shared" si="587"/>
        <v>#N/A</v>
      </c>
      <c r="J6529" s="6" t="e">
        <f t="shared" si="588"/>
        <v>#N/A</v>
      </c>
      <c r="K6529" s="19">
        <f t="shared" si="589"/>
        <v>2530</v>
      </c>
      <c r="L6529" s="6" t="e">
        <f t="shared" ca="1" si="590"/>
        <v>#N/A</v>
      </c>
    </row>
    <row r="6530" spans="1:12" x14ac:dyDescent="0.2">
      <c r="A6530" s="5">
        <f>IF(AND(dateA=1,A6529&lt;DataEnd),'iBoxx inputs'!A6534,IF(AND(dateA=2,A6529&lt;DataEnd),'Bank of England inputs'!A6534,IF(dateA=3,A6529+1,IF(dateA=4,WORKDAY(A6529,1,),WORKDAY(A6529,1,holidayQ)))))</f>
        <v>45229</v>
      </c>
      <c r="B6530" s="35" t="e">
        <f>MATCH(A6530,'iBoxx inputs'!A:A,0)</f>
        <v>#N/A</v>
      </c>
      <c r="C6530" s="35" t="e">
        <f>MATCH(A6530,'Bank of England inputs'!A:A,0)</f>
        <v>#N/A</v>
      </c>
      <c r="D6530" s="6" t="e">
        <f>IF($A6530&gt;DataEnd,NA(),IFERROR(INDEX('iBoxx inputs'!B:B,MATCH($A6530,'iBoxx inputs'!$A:$A,0)),D6529))</f>
        <v>#N/A</v>
      </c>
      <c r="E6530" s="6" t="e">
        <f>IF($A6530&gt;DataEnd,NA(),IFERROR(INDEX('iBoxx inputs'!C:C,MATCH($A6530,'iBoxx inputs'!$A:$A,0)),E6529))</f>
        <v>#N/A</v>
      </c>
      <c r="F6530" s="6" t="e">
        <f>IF($A6530&gt;DataEnd,NA(),IFERROR(INDEX('Bank of England inputs'!D:D,MATCH($A6530,'Bank of England inputs'!$A:$A,0),0),F6529))</f>
        <v>#N/A</v>
      </c>
      <c r="G6530" s="19"/>
      <c r="H6530" s="5">
        <f t="shared" ref="H6530:H6593" si="591">A6530</f>
        <v>45229</v>
      </c>
      <c r="I6530" s="6" t="e">
        <f t="shared" ref="I6530:I6593" si="592">(D6530+E6530)/2</f>
        <v>#N/A</v>
      </c>
      <c r="J6530" s="6" t="e">
        <f t="shared" ref="J6530:J6593" si="593">((1+I6530/100)/(1+F6530/100)-1)*100</f>
        <v>#N/A</v>
      </c>
      <c r="K6530" s="19">
        <f t="shared" si="589"/>
        <v>2528</v>
      </c>
      <c r="L6530" s="6" t="e">
        <f t="shared" ca="1" si="590"/>
        <v>#N/A</v>
      </c>
    </row>
    <row r="6531" spans="1:12" x14ac:dyDescent="0.2">
      <c r="A6531" s="5">
        <f>IF(AND(dateA=1,A6530&lt;DataEnd),'iBoxx inputs'!A6535,IF(AND(dateA=2,A6530&lt;DataEnd),'Bank of England inputs'!A6535,IF(dateA=3,A6530+1,IF(dateA=4,WORKDAY(A6530,1,),WORKDAY(A6530,1,holidayQ)))))</f>
        <v>45230</v>
      </c>
      <c r="B6531" s="35" t="e">
        <f>MATCH(A6531,'iBoxx inputs'!A:A,0)</f>
        <v>#N/A</v>
      </c>
      <c r="C6531" s="35" t="e">
        <f>MATCH(A6531,'Bank of England inputs'!A:A,0)</f>
        <v>#N/A</v>
      </c>
      <c r="D6531" s="6" t="e">
        <f>IF($A6531&gt;DataEnd,NA(),IFERROR(INDEX('iBoxx inputs'!B:B,MATCH($A6531,'iBoxx inputs'!$A:$A,0)),D6530))</f>
        <v>#N/A</v>
      </c>
      <c r="E6531" s="6" t="e">
        <f>IF($A6531&gt;DataEnd,NA(),IFERROR(INDEX('iBoxx inputs'!C:C,MATCH($A6531,'iBoxx inputs'!$A:$A,0)),E6530))</f>
        <v>#N/A</v>
      </c>
      <c r="F6531" s="6" t="e">
        <f>IF($A6531&gt;DataEnd,NA(),IFERROR(INDEX('Bank of England inputs'!D:D,MATCH($A6531,'Bank of England inputs'!$A:$A,0),0),F6530))</f>
        <v>#N/A</v>
      </c>
      <c r="G6531" s="19"/>
      <c r="H6531" s="5">
        <f t="shared" si="591"/>
        <v>45230</v>
      </c>
      <c r="I6531" s="6" t="e">
        <f t="shared" si="592"/>
        <v>#N/A</v>
      </c>
      <c r="J6531" s="6" t="e">
        <f t="shared" si="593"/>
        <v>#N/A</v>
      </c>
      <c r="K6531" s="19">
        <f t="shared" si="589"/>
        <v>2528</v>
      </c>
      <c r="L6531" s="6" t="e">
        <f t="shared" ca="1" si="590"/>
        <v>#N/A</v>
      </c>
    </row>
    <row r="6532" spans="1:12" x14ac:dyDescent="0.2">
      <c r="A6532" s="5">
        <f>IF(AND(dateA=1,A6531&lt;DataEnd),'iBoxx inputs'!A6536,IF(AND(dateA=2,A6531&lt;DataEnd),'Bank of England inputs'!A6536,IF(dateA=3,A6531+1,IF(dateA=4,WORKDAY(A6531,1,),WORKDAY(A6531,1,holidayQ)))))</f>
        <v>45231</v>
      </c>
      <c r="B6532" s="35" t="e">
        <f>MATCH(A6532,'iBoxx inputs'!A:A,0)</f>
        <v>#N/A</v>
      </c>
      <c r="C6532" s="35" t="e">
        <f>MATCH(A6532,'Bank of England inputs'!A:A,0)</f>
        <v>#N/A</v>
      </c>
      <c r="D6532" s="6" t="e">
        <f>IF($A6532&gt;DataEnd,NA(),IFERROR(INDEX('iBoxx inputs'!B:B,MATCH($A6532,'iBoxx inputs'!$A:$A,0)),D6531))</f>
        <v>#N/A</v>
      </c>
      <c r="E6532" s="6" t="e">
        <f>IF($A6532&gt;DataEnd,NA(),IFERROR(INDEX('iBoxx inputs'!C:C,MATCH($A6532,'iBoxx inputs'!$A:$A,0)),E6531))</f>
        <v>#N/A</v>
      </c>
      <c r="F6532" s="6" t="e">
        <f>IF($A6532&gt;DataEnd,NA(),IFERROR(INDEX('Bank of England inputs'!D:D,MATCH($A6532,'Bank of England inputs'!$A:$A,0),0),F6531))</f>
        <v>#N/A</v>
      </c>
      <c r="G6532" s="19"/>
      <c r="H6532" s="5">
        <f t="shared" si="591"/>
        <v>45231</v>
      </c>
      <c r="I6532" s="6" t="e">
        <f t="shared" si="592"/>
        <v>#N/A</v>
      </c>
      <c r="J6532" s="6" t="e">
        <f t="shared" si="593"/>
        <v>#N/A</v>
      </c>
      <c r="K6532" s="19">
        <f t="shared" si="589"/>
        <v>2528</v>
      </c>
      <c r="L6532" s="6" t="e">
        <f t="shared" ca="1" si="590"/>
        <v>#N/A</v>
      </c>
    </row>
    <row r="6533" spans="1:12" x14ac:dyDescent="0.2">
      <c r="A6533" s="5">
        <f>IF(AND(dateA=1,A6532&lt;DataEnd),'iBoxx inputs'!A6537,IF(AND(dateA=2,A6532&lt;DataEnd),'Bank of England inputs'!A6537,IF(dateA=3,A6532+1,IF(dateA=4,WORKDAY(A6532,1,),WORKDAY(A6532,1,holidayQ)))))</f>
        <v>45232</v>
      </c>
      <c r="B6533" s="35" t="e">
        <f>MATCH(A6533,'iBoxx inputs'!A:A,0)</f>
        <v>#N/A</v>
      </c>
      <c r="C6533" s="35" t="e">
        <f>MATCH(A6533,'Bank of England inputs'!A:A,0)</f>
        <v>#N/A</v>
      </c>
      <c r="D6533" s="6" t="e">
        <f>IF($A6533&gt;DataEnd,NA(),IFERROR(INDEX('iBoxx inputs'!B:B,MATCH($A6533,'iBoxx inputs'!$A:$A,0)),D6532))</f>
        <v>#N/A</v>
      </c>
      <c r="E6533" s="6" t="e">
        <f>IF($A6533&gt;DataEnd,NA(),IFERROR(INDEX('iBoxx inputs'!C:C,MATCH($A6533,'iBoxx inputs'!$A:$A,0)),E6532))</f>
        <v>#N/A</v>
      </c>
      <c r="F6533" s="6" t="e">
        <f>IF($A6533&gt;DataEnd,NA(),IFERROR(INDEX('Bank of England inputs'!D:D,MATCH($A6533,'Bank of England inputs'!$A:$A,0),0),F6532))</f>
        <v>#N/A</v>
      </c>
      <c r="G6533" s="19"/>
      <c r="H6533" s="5">
        <f t="shared" si="591"/>
        <v>45232</v>
      </c>
      <c r="I6533" s="6" t="e">
        <f t="shared" si="592"/>
        <v>#N/A</v>
      </c>
      <c r="J6533" s="6" t="e">
        <f t="shared" si="593"/>
        <v>#N/A</v>
      </c>
      <c r="K6533" s="19">
        <f t="shared" si="589"/>
        <v>2529</v>
      </c>
      <c r="L6533" s="6" t="e">
        <f t="shared" ca="1" si="590"/>
        <v>#N/A</v>
      </c>
    </row>
    <row r="6534" spans="1:12" x14ac:dyDescent="0.2">
      <c r="A6534" s="5">
        <f>IF(AND(dateA=1,A6533&lt;DataEnd),'iBoxx inputs'!A6538,IF(AND(dateA=2,A6533&lt;DataEnd),'Bank of England inputs'!A6538,IF(dateA=3,A6533+1,IF(dateA=4,WORKDAY(A6533,1,),WORKDAY(A6533,1,holidayQ)))))</f>
        <v>45233</v>
      </c>
      <c r="B6534" s="35" t="e">
        <f>MATCH(A6534,'iBoxx inputs'!A:A,0)</f>
        <v>#N/A</v>
      </c>
      <c r="C6534" s="35" t="e">
        <f>MATCH(A6534,'Bank of England inputs'!A:A,0)</f>
        <v>#N/A</v>
      </c>
      <c r="D6534" s="6" t="e">
        <f>IF($A6534&gt;DataEnd,NA(),IFERROR(INDEX('iBoxx inputs'!B:B,MATCH($A6534,'iBoxx inputs'!$A:$A,0)),D6533))</f>
        <v>#N/A</v>
      </c>
      <c r="E6534" s="6" t="e">
        <f>IF($A6534&gt;DataEnd,NA(),IFERROR(INDEX('iBoxx inputs'!C:C,MATCH($A6534,'iBoxx inputs'!$A:$A,0)),E6533))</f>
        <v>#N/A</v>
      </c>
      <c r="F6534" s="6" t="e">
        <f>IF($A6534&gt;DataEnd,NA(),IFERROR(INDEX('Bank of England inputs'!D:D,MATCH($A6534,'Bank of England inputs'!$A:$A,0),0),F6533))</f>
        <v>#N/A</v>
      </c>
      <c r="G6534" s="19"/>
      <c r="H6534" s="5">
        <f t="shared" si="591"/>
        <v>45233</v>
      </c>
      <c r="I6534" s="6" t="e">
        <f t="shared" si="592"/>
        <v>#N/A</v>
      </c>
      <c r="J6534" s="6" t="e">
        <f t="shared" si="593"/>
        <v>#N/A</v>
      </c>
      <c r="K6534" s="19">
        <f t="shared" si="589"/>
        <v>2530</v>
      </c>
      <c r="L6534" s="6" t="e">
        <f t="shared" ca="1" si="590"/>
        <v>#N/A</v>
      </c>
    </row>
    <row r="6535" spans="1:12" x14ac:dyDescent="0.2">
      <c r="A6535" s="5">
        <f>IF(AND(dateA=1,A6534&lt;DataEnd),'iBoxx inputs'!A6539,IF(AND(dateA=2,A6534&lt;DataEnd),'Bank of England inputs'!A6539,IF(dateA=3,A6534+1,IF(dateA=4,WORKDAY(A6534,1,),WORKDAY(A6534,1,holidayQ)))))</f>
        <v>45236</v>
      </c>
      <c r="B6535" s="35" t="e">
        <f>MATCH(A6535,'iBoxx inputs'!A:A,0)</f>
        <v>#N/A</v>
      </c>
      <c r="C6535" s="35" t="e">
        <f>MATCH(A6535,'Bank of England inputs'!A:A,0)</f>
        <v>#N/A</v>
      </c>
      <c r="D6535" s="6" t="e">
        <f>IF($A6535&gt;DataEnd,NA(),IFERROR(INDEX('iBoxx inputs'!B:B,MATCH($A6535,'iBoxx inputs'!$A:$A,0)),D6534))</f>
        <v>#N/A</v>
      </c>
      <c r="E6535" s="6" t="e">
        <f>IF($A6535&gt;DataEnd,NA(),IFERROR(INDEX('iBoxx inputs'!C:C,MATCH($A6535,'iBoxx inputs'!$A:$A,0)),E6534))</f>
        <v>#N/A</v>
      </c>
      <c r="F6535" s="6" t="e">
        <f>IF($A6535&gt;DataEnd,NA(),IFERROR(INDEX('Bank of England inputs'!D:D,MATCH($A6535,'Bank of England inputs'!$A:$A,0),0),F6534))</f>
        <v>#N/A</v>
      </c>
      <c r="G6535" s="19"/>
      <c r="H6535" s="5">
        <f t="shared" si="591"/>
        <v>45236</v>
      </c>
      <c r="I6535" s="6" t="e">
        <f t="shared" si="592"/>
        <v>#N/A</v>
      </c>
      <c r="J6535" s="6" t="e">
        <f t="shared" si="593"/>
        <v>#N/A</v>
      </c>
      <c r="K6535" s="19">
        <f t="shared" si="589"/>
        <v>2528</v>
      </c>
      <c r="L6535" s="6" t="e">
        <f t="shared" ca="1" si="590"/>
        <v>#N/A</v>
      </c>
    </row>
    <row r="6536" spans="1:12" x14ac:dyDescent="0.2">
      <c r="A6536" s="5">
        <f>IF(AND(dateA=1,A6535&lt;DataEnd),'iBoxx inputs'!A6540,IF(AND(dateA=2,A6535&lt;DataEnd),'Bank of England inputs'!A6540,IF(dateA=3,A6535+1,IF(dateA=4,WORKDAY(A6535,1,),WORKDAY(A6535,1,holidayQ)))))</f>
        <v>45237</v>
      </c>
      <c r="B6536" s="35" t="e">
        <f>MATCH(A6536,'iBoxx inputs'!A:A,0)</f>
        <v>#N/A</v>
      </c>
      <c r="C6536" s="35" t="e">
        <f>MATCH(A6536,'Bank of England inputs'!A:A,0)</f>
        <v>#N/A</v>
      </c>
      <c r="D6536" s="6" t="e">
        <f>IF($A6536&gt;DataEnd,NA(),IFERROR(INDEX('iBoxx inputs'!B:B,MATCH($A6536,'iBoxx inputs'!$A:$A,0)),D6535))</f>
        <v>#N/A</v>
      </c>
      <c r="E6536" s="6" t="e">
        <f>IF($A6536&gt;DataEnd,NA(),IFERROR(INDEX('iBoxx inputs'!C:C,MATCH($A6536,'iBoxx inputs'!$A:$A,0)),E6535))</f>
        <v>#N/A</v>
      </c>
      <c r="F6536" s="6" t="e">
        <f>IF($A6536&gt;DataEnd,NA(),IFERROR(INDEX('Bank of England inputs'!D:D,MATCH($A6536,'Bank of England inputs'!$A:$A,0),0),F6535))</f>
        <v>#N/A</v>
      </c>
      <c r="G6536" s="19"/>
      <c r="H6536" s="5">
        <f t="shared" si="591"/>
        <v>45237</v>
      </c>
      <c r="I6536" s="6" t="e">
        <f t="shared" si="592"/>
        <v>#N/A</v>
      </c>
      <c r="J6536" s="6" t="e">
        <f t="shared" si="593"/>
        <v>#N/A</v>
      </c>
      <c r="K6536" s="19">
        <f t="shared" si="589"/>
        <v>2528</v>
      </c>
      <c r="L6536" s="6" t="e">
        <f t="shared" ca="1" si="590"/>
        <v>#N/A</v>
      </c>
    </row>
    <row r="6537" spans="1:12" x14ac:dyDescent="0.2">
      <c r="A6537" s="5">
        <f>IF(AND(dateA=1,A6536&lt;DataEnd),'iBoxx inputs'!A6541,IF(AND(dateA=2,A6536&lt;DataEnd),'Bank of England inputs'!A6541,IF(dateA=3,A6536+1,IF(dateA=4,WORKDAY(A6536,1,),WORKDAY(A6536,1,holidayQ)))))</f>
        <v>45238</v>
      </c>
      <c r="B6537" s="35" t="e">
        <f>MATCH(A6537,'iBoxx inputs'!A:A,0)</f>
        <v>#N/A</v>
      </c>
      <c r="C6537" s="35" t="e">
        <f>MATCH(A6537,'Bank of England inputs'!A:A,0)</f>
        <v>#N/A</v>
      </c>
      <c r="D6537" s="6" t="e">
        <f>IF($A6537&gt;DataEnd,NA(),IFERROR(INDEX('iBoxx inputs'!B:B,MATCH($A6537,'iBoxx inputs'!$A:$A,0)),D6536))</f>
        <v>#N/A</v>
      </c>
      <c r="E6537" s="6" t="e">
        <f>IF($A6537&gt;DataEnd,NA(),IFERROR(INDEX('iBoxx inputs'!C:C,MATCH($A6537,'iBoxx inputs'!$A:$A,0)),E6536))</f>
        <v>#N/A</v>
      </c>
      <c r="F6537" s="6" t="e">
        <f>IF($A6537&gt;DataEnd,NA(),IFERROR(INDEX('Bank of England inputs'!D:D,MATCH($A6537,'Bank of England inputs'!$A:$A,0),0),F6536))</f>
        <v>#N/A</v>
      </c>
      <c r="G6537" s="19"/>
      <c r="H6537" s="5">
        <f t="shared" si="591"/>
        <v>45238</v>
      </c>
      <c r="I6537" s="6" t="e">
        <f t="shared" si="592"/>
        <v>#N/A</v>
      </c>
      <c r="J6537" s="6" t="e">
        <f t="shared" si="593"/>
        <v>#N/A</v>
      </c>
      <c r="K6537" s="19">
        <f t="shared" si="589"/>
        <v>2528</v>
      </c>
      <c r="L6537" s="6" t="e">
        <f t="shared" ca="1" si="590"/>
        <v>#N/A</v>
      </c>
    </row>
    <row r="6538" spans="1:12" x14ac:dyDescent="0.2">
      <c r="A6538" s="5">
        <f>IF(AND(dateA=1,A6537&lt;DataEnd),'iBoxx inputs'!A6542,IF(AND(dateA=2,A6537&lt;DataEnd),'Bank of England inputs'!A6542,IF(dateA=3,A6537+1,IF(dateA=4,WORKDAY(A6537,1,),WORKDAY(A6537,1,holidayQ)))))</f>
        <v>45239</v>
      </c>
      <c r="B6538" s="35" t="e">
        <f>MATCH(A6538,'iBoxx inputs'!A:A,0)</f>
        <v>#N/A</v>
      </c>
      <c r="C6538" s="35" t="e">
        <f>MATCH(A6538,'Bank of England inputs'!A:A,0)</f>
        <v>#N/A</v>
      </c>
      <c r="D6538" s="6" t="e">
        <f>IF($A6538&gt;DataEnd,NA(),IFERROR(INDEX('iBoxx inputs'!B:B,MATCH($A6538,'iBoxx inputs'!$A:$A,0)),D6537))</f>
        <v>#N/A</v>
      </c>
      <c r="E6538" s="6" t="e">
        <f>IF($A6538&gt;DataEnd,NA(),IFERROR(INDEX('iBoxx inputs'!C:C,MATCH($A6538,'iBoxx inputs'!$A:$A,0)),E6537))</f>
        <v>#N/A</v>
      </c>
      <c r="F6538" s="6" t="e">
        <f>IF($A6538&gt;DataEnd,NA(),IFERROR(INDEX('Bank of England inputs'!D:D,MATCH($A6538,'Bank of England inputs'!$A:$A,0),0),F6537))</f>
        <v>#N/A</v>
      </c>
      <c r="G6538" s="19"/>
      <c r="H6538" s="5">
        <f t="shared" si="591"/>
        <v>45239</v>
      </c>
      <c r="I6538" s="6" t="e">
        <f t="shared" si="592"/>
        <v>#N/A</v>
      </c>
      <c r="J6538" s="6" t="e">
        <f t="shared" si="593"/>
        <v>#N/A</v>
      </c>
      <c r="K6538" s="19">
        <f t="shared" si="589"/>
        <v>2529</v>
      </c>
      <c r="L6538" s="6" t="e">
        <f t="shared" ca="1" si="590"/>
        <v>#N/A</v>
      </c>
    </row>
    <row r="6539" spans="1:12" x14ac:dyDescent="0.2">
      <c r="A6539" s="5">
        <f>IF(AND(dateA=1,A6538&lt;DataEnd),'iBoxx inputs'!A6543,IF(AND(dateA=2,A6538&lt;DataEnd),'Bank of England inputs'!A6543,IF(dateA=3,A6538+1,IF(dateA=4,WORKDAY(A6538,1,),WORKDAY(A6538,1,holidayQ)))))</f>
        <v>45240</v>
      </c>
      <c r="B6539" s="35" t="e">
        <f>MATCH(A6539,'iBoxx inputs'!A:A,0)</f>
        <v>#N/A</v>
      </c>
      <c r="C6539" s="35" t="e">
        <f>MATCH(A6539,'Bank of England inputs'!A:A,0)</f>
        <v>#N/A</v>
      </c>
      <c r="D6539" s="6" t="e">
        <f>IF($A6539&gt;DataEnd,NA(),IFERROR(INDEX('iBoxx inputs'!B:B,MATCH($A6539,'iBoxx inputs'!$A:$A,0)),D6538))</f>
        <v>#N/A</v>
      </c>
      <c r="E6539" s="6" t="e">
        <f>IF($A6539&gt;DataEnd,NA(),IFERROR(INDEX('iBoxx inputs'!C:C,MATCH($A6539,'iBoxx inputs'!$A:$A,0)),E6538))</f>
        <v>#N/A</v>
      </c>
      <c r="F6539" s="6" t="e">
        <f>IF($A6539&gt;DataEnd,NA(),IFERROR(INDEX('Bank of England inputs'!D:D,MATCH($A6539,'Bank of England inputs'!$A:$A,0),0),F6538))</f>
        <v>#N/A</v>
      </c>
      <c r="G6539" s="19"/>
      <c r="H6539" s="5">
        <f t="shared" si="591"/>
        <v>45240</v>
      </c>
      <c r="I6539" s="6" t="e">
        <f t="shared" si="592"/>
        <v>#N/A</v>
      </c>
      <c r="J6539" s="6" t="e">
        <f t="shared" si="593"/>
        <v>#N/A</v>
      </c>
      <c r="K6539" s="19">
        <f t="shared" si="589"/>
        <v>2530</v>
      </c>
      <c r="L6539" s="6" t="e">
        <f t="shared" ca="1" si="590"/>
        <v>#N/A</v>
      </c>
    </row>
    <row r="6540" spans="1:12" x14ac:dyDescent="0.2">
      <c r="A6540" s="5">
        <f>IF(AND(dateA=1,A6539&lt;DataEnd),'iBoxx inputs'!A6544,IF(AND(dateA=2,A6539&lt;DataEnd),'Bank of England inputs'!A6544,IF(dateA=3,A6539+1,IF(dateA=4,WORKDAY(A6539,1,),WORKDAY(A6539,1,holidayQ)))))</f>
        <v>45243</v>
      </c>
      <c r="B6540" s="35" t="e">
        <f>MATCH(A6540,'iBoxx inputs'!A:A,0)</f>
        <v>#N/A</v>
      </c>
      <c r="C6540" s="35" t="e">
        <f>MATCH(A6540,'Bank of England inputs'!A:A,0)</f>
        <v>#N/A</v>
      </c>
      <c r="D6540" s="6" t="e">
        <f>IF($A6540&gt;DataEnd,NA(),IFERROR(INDEX('iBoxx inputs'!B:B,MATCH($A6540,'iBoxx inputs'!$A:$A,0)),D6539))</f>
        <v>#N/A</v>
      </c>
      <c r="E6540" s="6" t="e">
        <f>IF($A6540&gt;DataEnd,NA(),IFERROR(INDEX('iBoxx inputs'!C:C,MATCH($A6540,'iBoxx inputs'!$A:$A,0)),E6539))</f>
        <v>#N/A</v>
      </c>
      <c r="F6540" s="6" t="e">
        <f>IF($A6540&gt;DataEnd,NA(),IFERROR(INDEX('Bank of England inputs'!D:D,MATCH($A6540,'Bank of England inputs'!$A:$A,0),0),F6539))</f>
        <v>#N/A</v>
      </c>
      <c r="G6540" s="19"/>
      <c r="H6540" s="5">
        <f t="shared" si="591"/>
        <v>45243</v>
      </c>
      <c r="I6540" s="6" t="e">
        <f t="shared" si="592"/>
        <v>#N/A</v>
      </c>
      <c r="J6540" s="6" t="e">
        <f t="shared" si="593"/>
        <v>#N/A</v>
      </c>
      <c r="K6540" s="19">
        <f t="shared" si="589"/>
        <v>2528</v>
      </c>
      <c r="L6540" s="6" t="e">
        <f t="shared" ca="1" si="590"/>
        <v>#N/A</v>
      </c>
    </row>
    <row r="6541" spans="1:12" x14ac:dyDescent="0.2">
      <c r="A6541" s="5">
        <f>IF(AND(dateA=1,A6540&lt;DataEnd),'iBoxx inputs'!A6545,IF(AND(dateA=2,A6540&lt;DataEnd),'Bank of England inputs'!A6545,IF(dateA=3,A6540+1,IF(dateA=4,WORKDAY(A6540,1,),WORKDAY(A6540,1,holidayQ)))))</f>
        <v>45244</v>
      </c>
      <c r="B6541" s="35" t="e">
        <f>MATCH(A6541,'iBoxx inputs'!A:A,0)</f>
        <v>#N/A</v>
      </c>
      <c r="C6541" s="35" t="e">
        <f>MATCH(A6541,'Bank of England inputs'!A:A,0)</f>
        <v>#N/A</v>
      </c>
      <c r="D6541" s="6" t="e">
        <f>IF($A6541&gt;DataEnd,NA(),IFERROR(INDEX('iBoxx inputs'!B:B,MATCH($A6541,'iBoxx inputs'!$A:$A,0)),D6540))</f>
        <v>#N/A</v>
      </c>
      <c r="E6541" s="6" t="e">
        <f>IF($A6541&gt;DataEnd,NA(),IFERROR(INDEX('iBoxx inputs'!C:C,MATCH($A6541,'iBoxx inputs'!$A:$A,0)),E6540))</f>
        <v>#N/A</v>
      </c>
      <c r="F6541" s="6" t="e">
        <f>IF($A6541&gt;DataEnd,NA(),IFERROR(INDEX('Bank of England inputs'!D:D,MATCH($A6541,'Bank of England inputs'!$A:$A,0),0),F6540))</f>
        <v>#N/A</v>
      </c>
      <c r="G6541" s="19"/>
      <c r="H6541" s="5">
        <f t="shared" si="591"/>
        <v>45244</v>
      </c>
      <c r="I6541" s="6" t="e">
        <f t="shared" si="592"/>
        <v>#N/A</v>
      </c>
      <c r="J6541" s="6" t="e">
        <f t="shared" si="593"/>
        <v>#N/A</v>
      </c>
      <c r="K6541" s="19">
        <f t="shared" si="589"/>
        <v>2528</v>
      </c>
      <c r="L6541" s="6" t="e">
        <f t="shared" ca="1" si="590"/>
        <v>#N/A</v>
      </c>
    </row>
    <row r="6542" spans="1:12" x14ac:dyDescent="0.2">
      <c r="A6542" s="5">
        <f>IF(AND(dateA=1,A6541&lt;DataEnd),'iBoxx inputs'!A6546,IF(AND(dateA=2,A6541&lt;DataEnd),'Bank of England inputs'!A6546,IF(dateA=3,A6541+1,IF(dateA=4,WORKDAY(A6541,1,),WORKDAY(A6541,1,holidayQ)))))</f>
        <v>45245</v>
      </c>
      <c r="B6542" s="35" t="e">
        <f>MATCH(A6542,'iBoxx inputs'!A:A,0)</f>
        <v>#N/A</v>
      </c>
      <c r="C6542" s="35" t="e">
        <f>MATCH(A6542,'Bank of England inputs'!A:A,0)</f>
        <v>#N/A</v>
      </c>
      <c r="D6542" s="6" t="e">
        <f>IF($A6542&gt;DataEnd,NA(),IFERROR(INDEX('iBoxx inputs'!B:B,MATCH($A6542,'iBoxx inputs'!$A:$A,0)),D6541))</f>
        <v>#N/A</v>
      </c>
      <c r="E6542" s="6" t="e">
        <f>IF($A6542&gt;DataEnd,NA(),IFERROR(INDEX('iBoxx inputs'!C:C,MATCH($A6542,'iBoxx inputs'!$A:$A,0)),E6541))</f>
        <v>#N/A</v>
      </c>
      <c r="F6542" s="6" t="e">
        <f>IF($A6542&gt;DataEnd,NA(),IFERROR(INDEX('Bank of England inputs'!D:D,MATCH($A6542,'Bank of England inputs'!$A:$A,0),0),F6541))</f>
        <v>#N/A</v>
      </c>
      <c r="G6542" s="19"/>
      <c r="H6542" s="5">
        <f t="shared" si="591"/>
        <v>45245</v>
      </c>
      <c r="I6542" s="6" t="e">
        <f t="shared" si="592"/>
        <v>#N/A</v>
      </c>
      <c r="J6542" s="6" t="e">
        <f t="shared" si="593"/>
        <v>#N/A</v>
      </c>
      <c r="K6542" s="19">
        <f t="shared" si="589"/>
        <v>2528</v>
      </c>
      <c r="L6542" s="6" t="e">
        <f t="shared" ca="1" si="590"/>
        <v>#N/A</v>
      </c>
    </row>
    <row r="6543" spans="1:12" x14ac:dyDescent="0.2">
      <c r="A6543" s="5">
        <f>IF(AND(dateA=1,A6542&lt;DataEnd),'iBoxx inputs'!A6547,IF(AND(dateA=2,A6542&lt;DataEnd),'Bank of England inputs'!A6547,IF(dateA=3,A6542+1,IF(dateA=4,WORKDAY(A6542,1,),WORKDAY(A6542,1,holidayQ)))))</f>
        <v>45246</v>
      </c>
      <c r="B6543" s="35" t="e">
        <f>MATCH(A6543,'iBoxx inputs'!A:A,0)</f>
        <v>#N/A</v>
      </c>
      <c r="C6543" s="35" t="e">
        <f>MATCH(A6543,'Bank of England inputs'!A:A,0)</f>
        <v>#N/A</v>
      </c>
      <c r="D6543" s="6" t="e">
        <f>IF($A6543&gt;DataEnd,NA(),IFERROR(INDEX('iBoxx inputs'!B:B,MATCH($A6543,'iBoxx inputs'!$A:$A,0)),D6542))</f>
        <v>#N/A</v>
      </c>
      <c r="E6543" s="6" t="e">
        <f>IF($A6543&gt;DataEnd,NA(),IFERROR(INDEX('iBoxx inputs'!C:C,MATCH($A6543,'iBoxx inputs'!$A:$A,0)),E6542))</f>
        <v>#N/A</v>
      </c>
      <c r="F6543" s="6" t="e">
        <f>IF($A6543&gt;DataEnd,NA(),IFERROR(INDEX('Bank of England inputs'!D:D,MATCH($A6543,'Bank of England inputs'!$A:$A,0),0),F6542))</f>
        <v>#N/A</v>
      </c>
      <c r="G6543" s="19"/>
      <c r="H6543" s="5">
        <f t="shared" si="591"/>
        <v>45246</v>
      </c>
      <c r="I6543" s="6" t="e">
        <f t="shared" si="592"/>
        <v>#N/A</v>
      </c>
      <c r="J6543" s="6" t="e">
        <f t="shared" si="593"/>
        <v>#N/A</v>
      </c>
      <c r="K6543" s="19">
        <f t="shared" si="589"/>
        <v>2529</v>
      </c>
      <c r="L6543" s="6" t="e">
        <f t="shared" ca="1" si="590"/>
        <v>#N/A</v>
      </c>
    </row>
    <row r="6544" spans="1:12" x14ac:dyDescent="0.2">
      <c r="A6544" s="5">
        <f>IF(AND(dateA=1,A6543&lt;DataEnd),'iBoxx inputs'!A6548,IF(AND(dateA=2,A6543&lt;DataEnd),'Bank of England inputs'!A6548,IF(dateA=3,A6543+1,IF(dateA=4,WORKDAY(A6543,1,),WORKDAY(A6543,1,holidayQ)))))</f>
        <v>45247</v>
      </c>
      <c r="B6544" s="35" t="e">
        <f>MATCH(A6544,'iBoxx inputs'!A:A,0)</f>
        <v>#N/A</v>
      </c>
      <c r="C6544" s="35" t="e">
        <f>MATCH(A6544,'Bank of England inputs'!A:A,0)</f>
        <v>#N/A</v>
      </c>
      <c r="D6544" s="6" t="e">
        <f>IF($A6544&gt;DataEnd,NA(),IFERROR(INDEX('iBoxx inputs'!B:B,MATCH($A6544,'iBoxx inputs'!$A:$A,0)),D6543))</f>
        <v>#N/A</v>
      </c>
      <c r="E6544" s="6" t="e">
        <f>IF($A6544&gt;DataEnd,NA(),IFERROR(INDEX('iBoxx inputs'!C:C,MATCH($A6544,'iBoxx inputs'!$A:$A,0)),E6543))</f>
        <v>#N/A</v>
      </c>
      <c r="F6544" s="6" t="e">
        <f>IF($A6544&gt;DataEnd,NA(),IFERROR(INDEX('Bank of England inputs'!D:D,MATCH($A6544,'Bank of England inputs'!$A:$A,0),0),F6543))</f>
        <v>#N/A</v>
      </c>
      <c r="G6544" s="19"/>
      <c r="H6544" s="5">
        <f t="shared" si="591"/>
        <v>45247</v>
      </c>
      <c r="I6544" s="6" t="e">
        <f t="shared" si="592"/>
        <v>#N/A</v>
      </c>
      <c r="J6544" s="6" t="e">
        <f t="shared" si="593"/>
        <v>#N/A</v>
      </c>
      <c r="K6544" s="19">
        <f t="shared" si="589"/>
        <v>2530</v>
      </c>
      <c r="L6544" s="6" t="e">
        <f t="shared" ca="1" si="590"/>
        <v>#N/A</v>
      </c>
    </row>
    <row r="6545" spans="1:12" x14ac:dyDescent="0.2">
      <c r="A6545" s="5">
        <f>IF(AND(dateA=1,A6544&lt;DataEnd),'iBoxx inputs'!A6549,IF(AND(dateA=2,A6544&lt;DataEnd),'Bank of England inputs'!A6549,IF(dateA=3,A6544+1,IF(dateA=4,WORKDAY(A6544,1,),WORKDAY(A6544,1,holidayQ)))))</f>
        <v>45250</v>
      </c>
      <c r="B6545" s="35" t="e">
        <f>MATCH(A6545,'iBoxx inputs'!A:A,0)</f>
        <v>#N/A</v>
      </c>
      <c r="C6545" s="35" t="e">
        <f>MATCH(A6545,'Bank of England inputs'!A:A,0)</f>
        <v>#N/A</v>
      </c>
      <c r="D6545" s="6" t="e">
        <f>IF($A6545&gt;DataEnd,NA(),IFERROR(INDEX('iBoxx inputs'!B:B,MATCH($A6545,'iBoxx inputs'!$A:$A,0)),D6544))</f>
        <v>#N/A</v>
      </c>
      <c r="E6545" s="6" t="e">
        <f>IF($A6545&gt;DataEnd,NA(),IFERROR(INDEX('iBoxx inputs'!C:C,MATCH($A6545,'iBoxx inputs'!$A:$A,0)),E6544))</f>
        <v>#N/A</v>
      </c>
      <c r="F6545" s="6" t="e">
        <f>IF($A6545&gt;DataEnd,NA(),IFERROR(INDEX('Bank of England inputs'!D:D,MATCH($A6545,'Bank of England inputs'!$A:$A,0),0),F6544))</f>
        <v>#N/A</v>
      </c>
      <c r="G6545" s="19"/>
      <c r="H6545" s="5">
        <f t="shared" si="591"/>
        <v>45250</v>
      </c>
      <c r="I6545" s="6" t="e">
        <f t="shared" si="592"/>
        <v>#N/A</v>
      </c>
      <c r="J6545" s="6" t="e">
        <f t="shared" si="593"/>
        <v>#N/A</v>
      </c>
      <c r="K6545" s="19">
        <f t="shared" si="589"/>
        <v>2528</v>
      </c>
      <c r="L6545" s="6" t="e">
        <f t="shared" ca="1" si="590"/>
        <v>#N/A</v>
      </c>
    </row>
    <row r="6546" spans="1:12" x14ac:dyDescent="0.2">
      <c r="A6546" s="5">
        <f>IF(AND(dateA=1,A6545&lt;DataEnd),'iBoxx inputs'!A6550,IF(AND(dateA=2,A6545&lt;DataEnd),'Bank of England inputs'!A6550,IF(dateA=3,A6545+1,IF(dateA=4,WORKDAY(A6545,1,),WORKDAY(A6545,1,holidayQ)))))</f>
        <v>45251</v>
      </c>
      <c r="B6546" s="35" t="e">
        <f>MATCH(A6546,'iBoxx inputs'!A:A,0)</f>
        <v>#N/A</v>
      </c>
      <c r="C6546" s="35" t="e">
        <f>MATCH(A6546,'Bank of England inputs'!A:A,0)</f>
        <v>#N/A</v>
      </c>
      <c r="D6546" s="6" t="e">
        <f>IF($A6546&gt;DataEnd,NA(),IFERROR(INDEX('iBoxx inputs'!B:B,MATCH($A6546,'iBoxx inputs'!$A:$A,0)),D6545))</f>
        <v>#N/A</v>
      </c>
      <c r="E6546" s="6" t="e">
        <f>IF($A6546&gt;DataEnd,NA(),IFERROR(INDEX('iBoxx inputs'!C:C,MATCH($A6546,'iBoxx inputs'!$A:$A,0)),E6545))</f>
        <v>#N/A</v>
      </c>
      <c r="F6546" s="6" t="e">
        <f>IF($A6546&gt;DataEnd,NA(),IFERROR(INDEX('Bank of England inputs'!D:D,MATCH($A6546,'Bank of England inputs'!$A:$A,0),0),F6545))</f>
        <v>#N/A</v>
      </c>
      <c r="G6546" s="19"/>
      <c r="H6546" s="5">
        <f t="shared" si="591"/>
        <v>45251</v>
      </c>
      <c r="I6546" s="6" t="e">
        <f t="shared" si="592"/>
        <v>#N/A</v>
      </c>
      <c r="J6546" s="6" t="e">
        <f t="shared" si="593"/>
        <v>#N/A</v>
      </c>
      <c r="K6546" s="19">
        <f t="shared" si="589"/>
        <v>2528</v>
      </c>
      <c r="L6546" s="6" t="e">
        <f t="shared" ca="1" si="590"/>
        <v>#N/A</v>
      </c>
    </row>
    <row r="6547" spans="1:12" x14ac:dyDescent="0.2">
      <c r="A6547" s="5">
        <f>IF(AND(dateA=1,A6546&lt;DataEnd),'iBoxx inputs'!A6551,IF(AND(dateA=2,A6546&lt;DataEnd),'Bank of England inputs'!A6551,IF(dateA=3,A6546+1,IF(dateA=4,WORKDAY(A6546,1,),WORKDAY(A6546,1,holidayQ)))))</f>
        <v>45252</v>
      </c>
      <c r="B6547" s="35" t="e">
        <f>MATCH(A6547,'iBoxx inputs'!A:A,0)</f>
        <v>#N/A</v>
      </c>
      <c r="C6547" s="35" t="e">
        <f>MATCH(A6547,'Bank of England inputs'!A:A,0)</f>
        <v>#N/A</v>
      </c>
      <c r="D6547" s="6" t="e">
        <f>IF($A6547&gt;DataEnd,NA(),IFERROR(INDEX('iBoxx inputs'!B:B,MATCH($A6547,'iBoxx inputs'!$A:$A,0)),D6546))</f>
        <v>#N/A</v>
      </c>
      <c r="E6547" s="6" t="e">
        <f>IF($A6547&gt;DataEnd,NA(),IFERROR(INDEX('iBoxx inputs'!C:C,MATCH($A6547,'iBoxx inputs'!$A:$A,0)),E6546))</f>
        <v>#N/A</v>
      </c>
      <c r="F6547" s="6" t="e">
        <f>IF($A6547&gt;DataEnd,NA(),IFERROR(INDEX('Bank of England inputs'!D:D,MATCH($A6547,'Bank of England inputs'!$A:$A,0),0),F6546))</f>
        <v>#N/A</v>
      </c>
      <c r="G6547" s="19"/>
      <c r="H6547" s="5">
        <f t="shared" si="591"/>
        <v>45252</v>
      </c>
      <c r="I6547" s="6" t="e">
        <f t="shared" si="592"/>
        <v>#N/A</v>
      </c>
      <c r="J6547" s="6" t="e">
        <f t="shared" si="593"/>
        <v>#N/A</v>
      </c>
      <c r="K6547" s="19">
        <f t="shared" si="589"/>
        <v>2528</v>
      </c>
      <c r="L6547" s="6" t="e">
        <f t="shared" ca="1" si="590"/>
        <v>#N/A</v>
      </c>
    </row>
    <row r="6548" spans="1:12" x14ac:dyDescent="0.2">
      <c r="A6548" s="5">
        <f>IF(AND(dateA=1,A6547&lt;DataEnd),'iBoxx inputs'!A6552,IF(AND(dateA=2,A6547&lt;DataEnd),'Bank of England inputs'!A6552,IF(dateA=3,A6547+1,IF(dateA=4,WORKDAY(A6547,1,),WORKDAY(A6547,1,holidayQ)))))</f>
        <v>45253</v>
      </c>
      <c r="B6548" s="35" t="e">
        <f>MATCH(A6548,'iBoxx inputs'!A:A,0)</f>
        <v>#N/A</v>
      </c>
      <c r="C6548" s="35" t="e">
        <f>MATCH(A6548,'Bank of England inputs'!A:A,0)</f>
        <v>#N/A</v>
      </c>
      <c r="D6548" s="6" t="e">
        <f>IF($A6548&gt;DataEnd,NA(),IFERROR(INDEX('iBoxx inputs'!B:B,MATCH($A6548,'iBoxx inputs'!$A:$A,0)),D6547))</f>
        <v>#N/A</v>
      </c>
      <c r="E6548" s="6" t="e">
        <f>IF($A6548&gt;DataEnd,NA(),IFERROR(INDEX('iBoxx inputs'!C:C,MATCH($A6548,'iBoxx inputs'!$A:$A,0)),E6547))</f>
        <v>#N/A</v>
      </c>
      <c r="F6548" s="6" t="e">
        <f>IF($A6548&gt;DataEnd,NA(),IFERROR(INDEX('Bank of England inputs'!D:D,MATCH($A6548,'Bank of England inputs'!$A:$A,0),0),F6547))</f>
        <v>#N/A</v>
      </c>
      <c r="G6548" s="19"/>
      <c r="H6548" s="5">
        <f t="shared" si="591"/>
        <v>45253</v>
      </c>
      <c r="I6548" s="6" t="e">
        <f t="shared" si="592"/>
        <v>#N/A</v>
      </c>
      <c r="J6548" s="6" t="e">
        <f t="shared" si="593"/>
        <v>#N/A</v>
      </c>
      <c r="K6548" s="19">
        <f t="shared" si="589"/>
        <v>2529</v>
      </c>
      <c r="L6548" s="6" t="e">
        <f t="shared" ca="1" si="590"/>
        <v>#N/A</v>
      </c>
    </row>
    <row r="6549" spans="1:12" x14ac:dyDescent="0.2">
      <c r="A6549" s="5">
        <f>IF(AND(dateA=1,A6548&lt;DataEnd),'iBoxx inputs'!A6553,IF(AND(dateA=2,A6548&lt;DataEnd),'Bank of England inputs'!A6553,IF(dateA=3,A6548+1,IF(dateA=4,WORKDAY(A6548,1,),WORKDAY(A6548,1,holidayQ)))))</f>
        <v>45254</v>
      </c>
      <c r="B6549" s="35" t="e">
        <f>MATCH(A6549,'iBoxx inputs'!A:A,0)</f>
        <v>#N/A</v>
      </c>
      <c r="C6549" s="35" t="e">
        <f>MATCH(A6549,'Bank of England inputs'!A:A,0)</f>
        <v>#N/A</v>
      </c>
      <c r="D6549" s="6" t="e">
        <f>IF($A6549&gt;DataEnd,NA(),IFERROR(INDEX('iBoxx inputs'!B:B,MATCH($A6549,'iBoxx inputs'!$A:$A,0)),D6548))</f>
        <v>#N/A</v>
      </c>
      <c r="E6549" s="6" t="e">
        <f>IF($A6549&gt;DataEnd,NA(),IFERROR(INDEX('iBoxx inputs'!C:C,MATCH($A6549,'iBoxx inputs'!$A:$A,0)),E6548))</f>
        <v>#N/A</v>
      </c>
      <c r="F6549" s="6" t="e">
        <f>IF($A6549&gt;DataEnd,NA(),IFERROR(INDEX('Bank of England inputs'!D:D,MATCH($A6549,'Bank of England inputs'!$A:$A,0),0),F6548))</f>
        <v>#N/A</v>
      </c>
      <c r="G6549" s="19"/>
      <c r="H6549" s="5">
        <f t="shared" si="591"/>
        <v>45254</v>
      </c>
      <c r="I6549" s="6" t="e">
        <f t="shared" si="592"/>
        <v>#N/A</v>
      </c>
      <c r="J6549" s="6" t="e">
        <f t="shared" si="593"/>
        <v>#N/A</v>
      </c>
      <c r="K6549" s="19">
        <f t="shared" si="589"/>
        <v>2530</v>
      </c>
      <c r="L6549" s="6" t="e">
        <f t="shared" ca="1" si="590"/>
        <v>#N/A</v>
      </c>
    </row>
    <row r="6550" spans="1:12" x14ac:dyDescent="0.2">
      <c r="A6550" s="5">
        <f>IF(AND(dateA=1,A6549&lt;DataEnd),'iBoxx inputs'!A6554,IF(AND(dateA=2,A6549&lt;DataEnd),'Bank of England inputs'!A6554,IF(dateA=3,A6549+1,IF(dateA=4,WORKDAY(A6549,1,),WORKDAY(A6549,1,holidayQ)))))</f>
        <v>45257</v>
      </c>
      <c r="B6550" s="35" t="e">
        <f>MATCH(A6550,'iBoxx inputs'!A:A,0)</f>
        <v>#N/A</v>
      </c>
      <c r="C6550" s="35" t="e">
        <f>MATCH(A6550,'Bank of England inputs'!A:A,0)</f>
        <v>#N/A</v>
      </c>
      <c r="D6550" s="6" t="e">
        <f>IF($A6550&gt;DataEnd,NA(),IFERROR(INDEX('iBoxx inputs'!B:B,MATCH($A6550,'iBoxx inputs'!$A:$A,0)),D6549))</f>
        <v>#N/A</v>
      </c>
      <c r="E6550" s="6" t="e">
        <f>IF($A6550&gt;DataEnd,NA(),IFERROR(INDEX('iBoxx inputs'!C:C,MATCH($A6550,'iBoxx inputs'!$A:$A,0)),E6549))</f>
        <v>#N/A</v>
      </c>
      <c r="F6550" s="6" t="e">
        <f>IF($A6550&gt;DataEnd,NA(),IFERROR(INDEX('Bank of England inputs'!D:D,MATCH($A6550,'Bank of England inputs'!$A:$A,0),0),F6549))</f>
        <v>#N/A</v>
      </c>
      <c r="G6550" s="19"/>
      <c r="H6550" s="5">
        <f t="shared" si="591"/>
        <v>45257</v>
      </c>
      <c r="I6550" s="6" t="e">
        <f t="shared" si="592"/>
        <v>#N/A</v>
      </c>
      <c r="J6550" s="6" t="e">
        <f t="shared" si="593"/>
        <v>#N/A</v>
      </c>
      <c r="K6550" s="19">
        <f t="shared" ref="K6550:K6613" si="594">IF(trailing_period=0,1,ROW()-MATCH(EDATE(A6550,-trailing_period),A:A,1))</f>
        <v>2528</v>
      </c>
      <c r="L6550" s="6" t="e">
        <f t="shared" ref="L6550:L6613" ca="1" si="595">AVERAGE(OFFSET(J6550,-$K6550+1,0,$K6550,))</f>
        <v>#N/A</v>
      </c>
    </row>
    <row r="6551" spans="1:12" x14ac:dyDescent="0.2">
      <c r="A6551" s="5">
        <f>IF(AND(dateA=1,A6550&lt;DataEnd),'iBoxx inputs'!A6555,IF(AND(dateA=2,A6550&lt;DataEnd),'Bank of England inputs'!A6555,IF(dateA=3,A6550+1,IF(dateA=4,WORKDAY(A6550,1,),WORKDAY(A6550,1,holidayQ)))))</f>
        <v>45258</v>
      </c>
      <c r="B6551" s="35" t="e">
        <f>MATCH(A6551,'iBoxx inputs'!A:A,0)</f>
        <v>#N/A</v>
      </c>
      <c r="C6551" s="35" t="e">
        <f>MATCH(A6551,'Bank of England inputs'!A:A,0)</f>
        <v>#N/A</v>
      </c>
      <c r="D6551" s="6" t="e">
        <f>IF($A6551&gt;DataEnd,NA(),IFERROR(INDEX('iBoxx inputs'!B:B,MATCH($A6551,'iBoxx inputs'!$A:$A,0)),D6550))</f>
        <v>#N/A</v>
      </c>
      <c r="E6551" s="6" t="e">
        <f>IF($A6551&gt;DataEnd,NA(),IFERROR(INDEX('iBoxx inputs'!C:C,MATCH($A6551,'iBoxx inputs'!$A:$A,0)),E6550))</f>
        <v>#N/A</v>
      </c>
      <c r="F6551" s="6" t="e">
        <f>IF($A6551&gt;DataEnd,NA(),IFERROR(INDEX('Bank of England inputs'!D:D,MATCH($A6551,'Bank of England inputs'!$A:$A,0),0),F6550))</f>
        <v>#N/A</v>
      </c>
      <c r="G6551" s="19"/>
      <c r="H6551" s="5">
        <f t="shared" si="591"/>
        <v>45258</v>
      </c>
      <c r="I6551" s="6" t="e">
        <f t="shared" si="592"/>
        <v>#N/A</v>
      </c>
      <c r="J6551" s="6" t="e">
        <f t="shared" si="593"/>
        <v>#N/A</v>
      </c>
      <c r="K6551" s="19">
        <f t="shared" si="594"/>
        <v>2528</v>
      </c>
      <c r="L6551" s="6" t="e">
        <f t="shared" ca="1" si="595"/>
        <v>#N/A</v>
      </c>
    </row>
    <row r="6552" spans="1:12" x14ac:dyDescent="0.2">
      <c r="A6552" s="5">
        <f>IF(AND(dateA=1,A6551&lt;DataEnd),'iBoxx inputs'!A6556,IF(AND(dateA=2,A6551&lt;DataEnd),'Bank of England inputs'!A6556,IF(dateA=3,A6551+1,IF(dateA=4,WORKDAY(A6551,1,),WORKDAY(A6551,1,holidayQ)))))</f>
        <v>45259</v>
      </c>
      <c r="B6552" s="35" t="e">
        <f>MATCH(A6552,'iBoxx inputs'!A:A,0)</f>
        <v>#N/A</v>
      </c>
      <c r="C6552" s="35" t="e">
        <f>MATCH(A6552,'Bank of England inputs'!A:A,0)</f>
        <v>#N/A</v>
      </c>
      <c r="D6552" s="6" t="e">
        <f>IF($A6552&gt;DataEnd,NA(),IFERROR(INDEX('iBoxx inputs'!B:B,MATCH($A6552,'iBoxx inputs'!$A:$A,0)),D6551))</f>
        <v>#N/A</v>
      </c>
      <c r="E6552" s="6" t="e">
        <f>IF($A6552&gt;DataEnd,NA(),IFERROR(INDEX('iBoxx inputs'!C:C,MATCH($A6552,'iBoxx inputs'!$A:$A,0)),E6551))</f>
        <v>#N/A</v>
      </c>
      <c r="F6552" s="6" t="e">
        <f>IF($A6552&gt;DataEnd,NA(),IFERROR(INDEX('Bank of England inputs'!D:D,MATCH($A6552,'Bank of England inputs'!$A:$A,0),0),F6551))</f>
        <v>#N/A</v>
      </c>
      <c r="G6552" s="19"/>
      <c r="H6552" s="5">
        <f t="shared" si="591"/>
        <v>45259</v>
      </c>
      <c r="I6552" s="6" t="e">
        <f t="shared" si="592"/>
        <v>#N/A</v>
      </c>
      <c r="J6552" s="6" t="e">
        <f t="shared" si="593"/>
        <v>#N/A</v>
      </c>
      <c r="K6552" s="19">
        <f t="shared" si="594"/>
        <v>2528</v>
      </c>
      <c r="L6552" s="6" t="e">
        <f t="shared" ca="1" si="595"/>
        <v>#N/A</v>
      </c>
    </row>
    <row r="6553" spans="1:12" x14ac:dyDescent="0.2">
      <c r="A6553" s="5">
        <f>IF(AND(dateA=1,A6552&lt;DataEnd),'iBoxx inputs'!A6557,IF(AND(dateA=2,A6552&lt;DataEnd),'Bank of England inputs'!A6557,IF(dateA=3,A6552+1,IF(dateA=4,WORKDAY(A6552,1,),WORKDAY(A6552,1,holidayQ)))))</f>
        <v>45260</v>
      </c>
      <c r="B6553" s="35" t="e">
        <f>MATCH(A6553,'iBoxx inputs'!A:A,0)</f>
        <v>#N/A</v>
      </c>
      <c r="C6553" s="35" t="e">
        <f>MATCH(A6553,'Bank of England inputs'!A:A,0)</f>
        <v>#N/A</v>
      </c>
      <c r="D6553" s="6" t="e">
        <f>IF($A6553&gt;DataEnd,NA(),IFERROR(INDEX('iBoxx inputs'!B:B,MATCH($A6553,'iBoxx inputs'!$A:$A,0)),D6552))</f>
        <v>#N/A</v>
      </c>
      <c r="E6553" s="6" t="e">
        <f>IF($A6553&gt;DataEnd,NA(),IFERROR(INDEX('iBoxx inputs'!C:C,MATCH($A6553,'iBoxx inputs'!$A:$A,0)),E6552))</f>
        <v>#N/A</v>
      </c>
      <c r="F6553" s="6" t="e">
        <f>IF($A6553&gt;DataEnd,NA(),IFERROR(INDEX('Bank of England inputs'!D:D,MATCH($A6553,'Bank of England inputs'!$A:$A,0),0),F6552))</f>
        <v>#N/A</v>
      </c>
      <c r="G6553" s="19"/>
      <c r="H6553" s="5">
        <f t="shared" si="591"/>
        <v>45260</v>
      </c>
      <c r="I6553" s="6" t="e">
        <f t="shared" si="592"/>
        <v>#N/A</v>
      </c>
      <c r="J6553" s="6" t="e">
        <f t="shared" si="593"/>
        <v>#N/A</v>
      </c>
      <c r="K6553" s="19">
        <f t="shared" si="594"/>
        <v>2529</v>
      </c>
      <c r="L6553" s="6" t="e">
        <f t="shared" ca="1" si="595"/>
        <v>#N/A</v>
      </c>
    </row>
    <row r="6554" spans="1:12" x14ac:dyDescent="0.2">
      <c r="A6554" s="5">
        <f>IF(AND(dateA=1,A6553&lt;DataEnd),'iBoxx inputs'!A6558,IF(AND(dateA=2,A6553&lt;DataEnd),'Bank of England inputs'!A6558,IF(dateA=3,A6553+1,IF(dateA=4,WORKDAY(A6553,1,),WORKDAY(A6553,1,holidayQ)))))</f>
        <v>45261</v>
      </c>
      <c r="B6554" s="35" t="e">
        <f>MATCH(A6554,'iBoxx inputs'!A:A,0)</f>
        <v>#N/A</v>
      </c>
      <c r="C6554" s="35" t="e">
        <f>MATCH(A6554,'Bank of England inputs'!A:A,0)</f>
        <v>#N/A</v>
      </c>
      <c r="D6554" s="6" t="e">
        <f>IF($A6554&gt;DataEnd,NA(),IFERROR(INDEX('iBoxx inputs'!B:B,MATCH($A6554,'iBoxx inputs'!$A:$A,0)),D6553))</f>
        <v>#N/A</v>
      </c>
      <c r="E6554" s="6" t="e">
        <f>IF($A6554&gt;DataEnd,NA(),IFERROR(INDEX('iBoxx inputs'!C:C,MATCH($A6554,'iBoxx inputs'!$A:$A,0)),E6553))</f>
        <v>#N/A</v>
      </c>
      <c r="F6554" s="6" t="e">
        <f>IF($A6554&gt;DataEnd,NA(),IFERROR(INDEX('Bank of England inputs'!D:D,MATCH($A6554,'Bank of England inputs'!$A:$A,0),0),F6553))</f>
        <v>#N/A</v>
      </c>
      <c r="G6554" s="19"/>
      <c r="H6554" s="5">
        <f t="shared" si="591"/>
        <v>45261</v>
      </c>
      <c r="I6554" s="6" t="e">
        <f t="shared" si="592"/>
        <v>#N/A</v>
      </c>
      <c r="J6554" s="6" t="e">
        <f t="shared" si="593"/>
        <v>#N/A</v>
      </c>
      <c r="K6554" s="19">
        <f t="shared" si="594"/>
        <v>2530</v>
      </c>
      <c r="L6554" s="6" t="e">
        <f t="shared" ca="1" si="595"/>
        <v>#N/A</v>
      </c>
    </row>
    <row r="6555" spans="1:12" x14ac:dyDescent="0.2">
      <c r="A6555" s="5">
        <f>IF(AND(dateA=1,A6554&lt;DataEnd),'iBoxx inputs'!A6559,IF(AND(dateA=2,A6554&lt;DataEnd),'Bank of England inputs'!A6559,IF(dateA=3,A6554+1,IF(dateA=4,WORKDAY(A6554,1,),WORKDAY(A6554,1,holidayQ)))))</f>
        <v>45264</v>
      </c>
      <c r="B6555" s="35" t="e">
        <f>MATCH(A6555,'iBoxx inputs'!A:A,0)</f>
        <v>#N/A</v>
      </c>
      <c r="C6555" s="35" t="e">
        <f>MATCH(A6555,'Bank of England inputs'!A:A,0)</f>
        <v>#N/A</v>
      </c>
      <c r="D6555" s="6" t="e">
        <f>IF($A6555&gt;DataEnd,NA(),IFERROR(INDEX('iBoxx inputs'!B:B,MATCH($A6555,'iBoxx inputs'!$A:$A,0)),D6554))</f>
        <v>#N/A</v>
      </c>
      <c r="E6555" s="6" t="e">
        <f>IF($A6555&gt;DataEnd,NA(),IFERROR(INDEX('iBoxx inputs'!C:C,MATCH($A6555,'iBoxx inputs'!$A:$A,0)),E6554))</f>
        <v>#N/A</v>
      </c>
      <c r="F6555" s="6" t="e">
        <f>IF($A6555&gt;DataEnd,NA(),IFERROR(INDEX('Bank of England inputs'!D:D,MATCH($A6555,'Bank of England inputs'!$A:$A,0),0),F6554))</f>
        <v>#N/A</v>
      </c>
      <c r="G6555" s="19"/>
      <c r="H6555" s="5">
        <f t="shared" si="591"/>
        <v>45264</v>
      </c>
      <c r="I6555" s="6" t="e">
        <f t="shared" si="592"/>
        <v>#N/A</v>
      </c>
      <c r="J6555" s="6" t="e">
        <f t="shared" si="593"/>
        <v>#N/A</v>
      </c>
      <c r="K6555" s="19">
        <f t="shared" si="594"/>
        <v>2528</v>
      </c>
      <c r="L6555" s="6" t="e">
        <f t="shared" ca="1" si="595"/>
        <v>#N/A</v>
      </c>
    </row>
    <row r="6556" spans="1:12" x14ac:dyDescent="0.2">
      <c r="A6556" s="5">
        <f>IF(AND(dateA=1,A6555&lt;DataEnd),'iBoxx inputs'!A6560,IF(AND(dateA=2,A6555&lt;DataEnd),'Bank of England inputs'!A6560,IF(dateA=3,A6555+1,IF(dateA=4,WORKDAY(A6555,1,),WORKDAY(A6555,1,holidayQ)))))</f>
        <v>45265</v>
      </c>
      <c r="B6556" s="35" t="e">
        <f>MATCH(A6556,'iBoxx inputs'!A:A,0)</f>
        <v>#N/A</v>
      </c>
      <c r="C6556" s="35" t="e">
        <f>MATCH(A6556,'Bank of England inputs'!A:A,0)</f>
        <v>#N/A</v>
      </c>
      <c r="D6556" s="6" t="e">
        <f>IF($A6556&gt;DataEnd,NA(),IFERROR(INDEX('iBoxx inputs'!B:B,MATCH($A6556,'iBoxx inputs'!$A:$A,0)),D6555))</f>
        <v>#N/A</v>
      </c>
      <c r="E6556" s="6" t="e">
        <f>IF($A6556&gt;DataEnd,NA(),IFERROR(INDEX('iBoxx inputs'!C:C,MATCH($A6556,'iBoxx inputs'!$A:$A,0)),E6555))</f>
        <v>#N/A</v>
      </c>
      <c r="F6556" s="6" t="e">
        <f>IF($A6556&gt;DataEnd,NA(),IFERROR(INDEX('Bank of England inputs'!D:D,MATCH($A6556,'Bank of England inputs'!$A:$A,0),0),F6555))</f>
        <v>#N/A</v>
      </c>
      <c r="G6556" s="19"/>
      <c r="H6556" s="5">
        <f t="shared" si="591"/>
        <v>45265</v>
      </c>
      <c r="I6556" s="6" t="e">
        <f t="shared" si="592"/>
        <v>#N/A</v>
      </c>
      <c r="J6556" s="6" t="e">
        <f t="shared" si="593"/>
        <v>#N/A</v>
      </c>
      <c r="K6556" s="19">
        <f t="shared" si="594"/>
        <v>2528</v>
      </c>
      <c r="L6556" s="6" t="e">
        <f t="shared" ca="1" si="595"/>
        <v>#N/A</v>
      </c>
    </row>
    <row r="6557" spans="1:12" x14ac:dyDescent="0.2">
      <c r="A6557" s="5">
        <f>IF(AND(dateA=1,A6556&lt;DataEnd),'iBoxx inputs'!A6561,IF(AND(dateA=2,A6556&lt;DataEnd),'Bank of England inputs'!A6561,IF(dateA=3,A6556+1,IF(dateA=4,WORKDAY(A6556,1,),WORKDAY(A6556,1,holidayQ)))))</f>
        <v>45266</v>
      </c>
      <c r="B6557" s="35" t="e">
        <f>MATCH(A6557,'iBoxx inputs'!A:A,0)</f>
        <v>#N/A</v>
      </c>
      <c r="C6557" s="35" t="e">
        <f>MATCH(A6557,'Bank of England inputs'!A:A,0)</f>
        <v>#N/A</v>
      </c>
      <c r="D6557" s="6" t="e">
        <f>IF($A6557&gt;DataEnd,NA(),IFERROR(INDEX('iBoxx inputs'!B:B,MATCH($A6557,'iBoxx inputs'!$A:$A,0)),D6556))</f>
        <v>#N/A</v>
      </c>
      <c r="E6557" s="6" t="e">
        <f>IF($A6557&gt;DataEnd,NA(),IFERROR(INDEX('iBoxx inputs'!C:C,MATCH($A6557,'iBoxx inputs'!$A:$A,0)),E6556))</f>
        <v>#N/A</v>
      </c>
      <c r="F6557" s="6" t="e">
        <f>IF($A6557&gt;DataEnd,NA(),IFERROR(INDEX('Bank of England inputs'!D:D,MATCH($A6557,'Bank of England inputs'!$A:$A,0),0),F6556))</f>
        <v>#N/A</v>
      </c>
      <c r="G6557" s="19"/>
      <c r="H6557" s="5">
        <f t="shared" si="591"/>
        <v>45266</v>
      </c>
      <c r="I6557" s="6" t="e">
        <f t="shared" si="592"/>
        <v>#N/A</v>
      </c>
      <c r="J6557" s="6" t="e">
        <f t="shared" si="593"/>
        <v>#N/A</v>
      </c>
      <c r="K6557" s="19">
        <f t="shared" si="594"/>
        <v>2528</v>
      </c>
      <c r="L6557" s="6" t="e">
        <f t="shared" ca="1" si="595"/>
        <v>#N/A</v>
      </c>
    </row>
    <row r="6558" spans="1:12" x14ac:dyDescent="0.2">
      <c r="A6558" s="5">
        <f>IF(AND(dateA=1,A6557&lt;DataEnd),'iBoxx inputs'!A6562,IF(AND(dateA=2,A6557&lt;DataEnd),'Bank of England inputs'!A6562,IF(dateA=3,A6557+1,IF(dateA=4,WORKDAY(A6557,1,),WORKDAY(A6557,1,holidayQ)))))</f>
        <v>45267</v>
      </c>
      <c r="B6558" s="35" t="e">
        <f>MATCH(A6558,'iBoxx inputs'!A:A,0)</f>
        <v>#N/A</v>
      </c>
      <c r="C6558" s="35" t="e">
        <f>MATCH(A6558,'Bank of England inputs'!A:A,0)</f>
        <v>#N/A</v>
      </c>
      <c r="D6558" s="6" t="e">
        <f>IF($A6558&gt;DataEnd,NA(),IFERROR(INDEX('iBoxx inputs'!B:B,MATCH($A6558,'iBoxx inputs'!$A:$A,0)),D6557))</f>
        <v>#N/A</v>
      </c>
      <c r="E6558" s="6" t="e">
        <f>IF($A6558&gt;DataEnd,NA(),IFERROR(INDEX('iBoxx inputs'!C:C,MATCH($A6558,'iBoxx inputs'!$A:$A,0)),E6557))</f>
        <v>#N/A</v>
      </c>
      <c r="F6558" s="6" t="e">
        <f>IF($A6558&gt;DataEnd,NA(),IFERROR(INDEX('Bank of England inputs'!D:D,MATCH($A6558,'Bank of England inputs'!$A:$A,0),0),F6557))</f>
        <v>#N/A</v>
      </c>
      <c r="G6558" s="19"/>
      <c r="H6558" s="5">
        <f t="shared" si="591"/>
        <v>45267</v>
      </c>
      <c r="I6558" s="6" t="e">
        <f t="shared" si="592"/>
        <v>#N/A</v>
      </c>
      <c r="J6558" s="6" t="e">
        <f t="shared" si="593"/>
        <v>#N/A</v>
      </c>
      <c r="K6558" s="19">
        <f t="shared" si="594"/>
        <v>2529</v>
      </c>
      <c r="L6558" s="6" t="e">
        <f t="shared" ca="1" si="595"/>
        <v>#N/A</v>
      </c>
    </row>
    <row r="6559" spans="1:12" x14ac:dyDescent="0.2">
      <c r="A6559" s="5">
        <f>IF(AND(dateA=1,A6558&lt;DataEnd),'iBoxx inputs'!A6563,IF(AND(dateA=2,A6558&lt;DataEnd),'Bank of England inputs'!A6563,IF(dateA=3,A6558+1,IF(dateA=4,WORKDAY(A6558,1,),WORKDAY(A6558,1,holidayQ)))))</f>
        <v>45268</v>
      </c>
      <c r="B6559" s="35" t="e">
        <f>MATCH(A6559,'iBoxx inputs'!A:A,0)</f>
        <v>#N/A</v>
      </c>
      <c r="C6559" s="35" t="e">
        <f>MATCH(A6559,'Bank of England inputs'!A:A,0)</f>
        <v>#N/A</v>
      </c>
      <c r="D6559" s="6" t="e">
        <f>IF($A6559&gt;DataEnd,NA(),IFERROR(INDEX('iBoxx inputs'!B:B,MATCH($A6559,'iBoxx inputs'!$A:$A,0)),D6558))</f>
        <v>#N/A</v>
      </c>
      <c r="E6559" s="6" t="e">
        <f>IF($A6559&gt;DataEnd,NA(),IFERROR(INDEX('iBoxx inputs'!C:C,MATCH($A6559,'iBoxx inputs'!$A:$A,0)),E6558))</f>
        <v>#N/A</v>
      </c>
      <c r="F6559" s="6" t="e">
        <f>IF($A6559&gt;DataEnd,NA(),IFERROR(INDEX('Bank of England inputs'!D:D,MATCH($A6559,'Bank of England inputs'!$A:$A,0),0),F6558))</f>
        <v>#N/A</v>
      </c>
      <c r="G6559" s="19"/>
      <c r="H6559" s="5">
        <f t="shared" si="591"/>
        <v>45268</v>
      </c>
      <c r="I6559" s="6" t="e">
        <f t="shared" si="592"/>
        <v>#N/A</v>
      </c>
      <c r="J6559" s="6" t="e">
        <f t="shared" si="593"/>
        <v>#N/A</v>
      </c>
      <c r="K6559" s="19">
        <f t="shared" si="594"/>
        <v>2530</v>
      </c>
      <c r="L6559" s="6" t="e">
        <f t="shared" ca="1" si="595"/>
        <v>#N/A</v>
      </c>
    </row>
    <row r="6560" spans="1:12" x14ac:dyDescent="0.2">
      <c r="A6560" s="5">
        <f>IF(AND(dateA=1,A6559&lt;DataEnd),'iBoxx inputs'!A6564,IF(AND(dateA=2,A6559&lt;DataEnd),'Bank of England inputs'!A6564,IF(dateA=3,A6559+1,IF(dateA=4,WORKDAY(A6559,1,),WORKDAY(A6559,1,holidayQ)))))</f>
        <v>45271</v>
      </c>
      <c r="B6560" s="35" t="e">
        <f>MATCH(A6560,'iBoxx inputs'!A:A,0)</f>
        <v>#N/A</v>
      </c>
      <c r="C6560" s="35" t="e">
        <f>MATCH(A6560,'Bank of England inputs'!A:A,0)</f>
        <v>#N/A</v>
      </c>
      <c r="D6560" s="6" t="e">
        <f>IF($A6560&gt;DataEnd,NA(),IFERROR(INDEX('iBoxx inputs'!B:B,MATCH($A6560,'iBoxx inputs'!$A:$A,0)),D6559))</f>
        <v>#N/A</v>
      </c>
      <c r="E6560" s="6" t="e">
        <f>IF($A6560&gt;DataEnd,NA(),IFERROR(INDEX('iBoxx inputs'!C:C,MATCH($A6560,'iBoxx inputs'!$A:$A,0)),E6559))</f>
        <v>#N/A</v>
      </c>
      <c r="F6560" s="6" t="e">
        <f>IF($A6560&gt;DataEnd,NA(),IFERROR(INDEX('Bank of England inputs'!D:D,MATCH($A6560,'Bank of England inputs'!$A:$A,0),0),F6559))</f>
        <v>#N/A</v>
      </c>
      <c r="G6560" s="19"/>
      <c r="H6560" s="5">
        <f t="shared" si="591"/>
        <v>45271</v>
      </c>
      <c r="I6560" s="6" t="e">
        <f t="shared" si="592"/>
        <v>#N/A</v>
      </c>
      <c r="J6560" s="6" t="e">
        <f t="shared" si="593"/>
        <v>#N/A</v>
      </c>
      <c r="K6560" s="19">
        <f t="shared" si="594"/>
        <v>2528</v>
      </c>
      <c r="L6560" s="6" t="e">
        <f t="shared" ca="1" si="595"/>
        <v>#N/A</v>
      </c>
    </row>
    <row r="6561" spans="1:12" x14ac:dyDescent="0.2">
      <c r="A6561" s="5">
        <f>IF(AND(dateA=1,A6560&lt;DataEnd),'iBoxx inputs'!A6565,IF(AND(dateA=2,A6560&lt;DataEnd),'Bank of England inputs'!A6565,IF(dateA=3,A6560+1,IF(dateA=4,WORKDAY(A6560,1,),WORKDAY(A6560,1,holidayQ)))))</f>
        <v>45272</v>
      </c>
      <c r="B6561" s="35" t="e">
        <f>MATCH(A6561,'iBoxx inputs'!A:A,0)</f>
        <v>#N/A</v>
      </c>
      <c r="C6561" s="35" t="e">
        <f>MATCH(A6561,'Bank of England inputs'!A:A,0)</f>
        <v>#N/A</v>
      </c>
      <c r="D6561" s="6" t="e">
        <f>IF($A6561&gt;DataEnd,NA(),IFERROR(INDEX('iBoxx inputs'!B:B,MATCH($A6561,'iBoxx inputs'!$A:$A,0)),D6560))</f>
        <v>#N/A</v>
      </c>
      <c r="E6561" s="6" t="e">
        <f>IF($A6561&gt;DataEnd,NA(),IFERROR(INDEX('iBoxx inputs'!C:C,MATCH($A6561,'iBoxx inputs'!$A:$A,0)),E6560))</f>
        <v>#N/A</v>
      </c>
      <c r="F6561" s="6" t="e">
        <f>IF($A6561&gt;DataEnd,NA(),IFERROR(INDEX('Bank of England inputs'!D:D,MATCH($A6561,'Bank of England inputs'!$A:$A,0),0),F6560))</f>
        <v>#N/A</v>
      </c>
      <c r="G6561" s="19"/>
      <c r="H6561" s="5">
        <f t="shared" si="591"/>
        <v>45272</v>
      </c>
      <c r="I6561" s="6" t="e">
        <f t="shared" si="592"/>
        <v>#N/A</v>
      </c>
      <c r="J6561" s="6" t="e">
        <f t="shared" si="593"/>
        <v>#N/A</v>
      </c>
      <c r="K6561" s="19">
        <f t="shared" si="594"/>
        <v>2528</v>
      </c>
      <c r="L6561" s="6" t="e">
        <f t="shared" ca="1" si="595"/>
        <v>#N/A</v>
      </c>
    </row>
    <row r="6562" spans="1:12" x14ac:dyDescent="0.2">
      <c r="A6562" s="5">
        <f>IF(AND(dateA=1,A6561&lt;DataEnd),'iBoxx inputs'!A6566,IF(AND(dateA=2,A6561&lt;DataEnd),'Bank of England inputs'!A6566,IF(dateA=3,A6561+1,IF(dateA=4,WORKDAY(A6561,1,),WORKDAY(A6561,1,holidayQ)))))</f>
        <v>45273</v>
      </c>
      <c r="B6562" s="35" t="e">
        <f>MATCH(A6562,'iBoxx inputs'!A:A,0)</f>
        <v>#N/A</v>
      </c>
      <c r="C6562" s="35" t="e">
        <f>MATCH(A6562,'Bank of England inputs'!A:A,0)</f>
        <v>#N/A</v>
      </c>
      <c r="D6562" s="6" t="e">
        <f>IF($A6562&gt;DataEnd,NA(),IFERROR(INDEX('iBoxx inputs'!B:B,MATCH($A6562,'iBoxx inputs'!$A:$A,0)),D6561))</f>
        <v>#N/A</v>
      </c>
      <c r="E6562" s="6" t="e">
        <f>IF($A6562&gt;DataEnd,NA(),IFERROR(INDEX('iBoxx inputs'!C:C,MATCH($A6562,'iBoxx inputs'!$A:$A,0)),E6561))</f>
        <v>#N/A</v>
      </c>
      <c r="F6562" s="6" t="e">
        <f>IF($A6562&gt;DataEnd,NA(),IFERROR(INDEX('Bank of England inputs'!D:D,MATCH($A6562,'Bank of England inputs'!$A:$A,0),0),F6561))</f>
        <v>#N/A</v>
      </c>
      <c r="G6562" s="19"/>
      <c r="H6562" s="5">
        <f t="shared" si="591"/>
        <v>45273</v>
      </c>
      <c r="I6562" s="6" t="e">
        <f t="shared" si="592"/>
        <v>#N/A</v>
      </c>
      <c r="J6562" s="6" t="e">
        <f t="shared" si="593"/>
        <v>#N/A</v>
      </c>
      <c r="K6562" s="19">
        <f t="shared" si="594"/>
        <v>2528</v>
      </c>
      <c r="L6562" s="6" t="e">
        <f t="shared" ca="1" si="595"/>
        <v>#N/A</v>
      </c>
    </row>
    <row r="6563" spans="1:12" x14ac:dyDescent="0.2">
      <c r="A6563" s="5">
        <f>IF(AND(dateA=1,A6562&lt;DataEnd),'iBoxx inputs'!A6567,IF(AND(dateA=2,A6562&lt;DataEnd),'Bank of England inputs'!A6567,IF(dateA=3,A6562+1,IF(dateA=4,WORKDAY(A6562,1,),WORKDAY(A6562,1,holidayQ)))))</f>
        <v>45274</v>
      </c>
      <c r="B6563" s="35" t="e">
        <f>MATCH(A6563,'iBoxx inputs'!A:A,0)</f>
        <v>#N/A</v>
      </c>
      <c r="C6563" s="35" t="e">
        <f>MATCH(A6563,'Bank of England inputs'!A:A,0)</f>
        <v>#N/A</v>
      </c>
      <c r="D6563" s="6" t="e">
        <f>IF($A6563&gt;DataEnd,NA(),IFERROR(INDEX('iBoxx inputs'!B:B,MATCH($A6563,'iBoxx inputs'!$A:$A,0)),D6562))</f>
        <v>#N/A</v>
      </c>
      <c r="E6563" s="6" t="e">
        <f>IF($A6563&gt;DataEnd,NA(),IFERROR(INDEX('iBoxx inputs'!C:C,MATCH($A6563,'iBoxx inputs'!$A:$A,0)),E6562))</f>
        <v>#N/A</v>
      </c>
      <c r="F6563" s="6" t="e">
        <f>IF($A6563&gt;DataEnd,NA(),IFERROR(INDEX('Bank of England inputs'!D:D,MATCH($A6563,'Bank of England inputs'!$A:$A,0),0),F6562))</f>
        <v>#N/A</v>
      </c>
      <c r="G6563" s="19"/>
      <c r="H6563" s="5">
        <f t="shared" si="591"/>
        <v>45274</v>
      </c>
      <c r="I6563" s="6" t="e">
        <f t="shared" si="592"/>
        <v>#N/A</v>
      </c>
      <c r="J6563" s="6" t="e">
        <f t="shared" si="593"/>
        <v>#N/A</v>
      </c>
      <c r="K6563" s="19">
        <f t="shared" si="594"/>
        <v>2529</v>
      </c>
      <c r="L6563" s="6" t="e">
        <f t="shared" ca="1" si="595"/>
        <v>#N/A</v>
      </c>
    </row>
    <row r="6564" spans="1:12" x14ac:dyDescent="0.2">
      <c r="A6564" s="5">
        <f>IF(AND(dateA=1,A6563&lt;DataEnd),'iBoxx inputs'!A6568,IF(AND(dateA=2,A6563&lt;DataEnd),'Bank of England inputs'!A6568,IF(dateA=3,A6563+1,IF(dateA=4,WORKDAY(A6563,1,),WORKDAY(A6563,1,holidayQ)))))</f>
        <v>45275</v>
      </c>
      <c r="B6564" s="35" t="e">
        <f>MATCH(A6564,'iBoxx inputs'!A:A,0)</f>
        <v>#N/A</v>
      </c>
      <c r="C6564" s="35" t="e">
        <f>MATCH(A6564,'Bank of England inputs'!A:A,0)</f>
        <v>#N/A</v>
      </c>
      <c r="D6564" s="6" t="e">
        <f>IF($A6564&gt;DataEnd,NA(),IFERROR(INDEX('iBoxx inputs'!B:B,MATCH($A6564,'iBoxx inputs'!$A:$A,0)),D6563))</f>
        <v>#N/A</v>
      </c>
      <c r="E6564" s="6" t="e">
        <f>IF($A6564&gt;DataEnd,NA(),IFERROR(INDEX('iBoxx inputs'!C:C,MATCH($A6564,'iBoxx inputs'!$A:$A,0)),E6563))</f>
        <v>#N/A</v>
      </c>
      <c r="F6564" s="6" t="e">
        <f>IF($A6564&gt;DataEnd,NA(),IFERROR(INDEX('Bank of England inputs'!D:D,MATCH($A6564,'Bank of England inputs'!$A:$A,0),0),F6563))</f>
        <v>#N/A</v>
      </c>
      <c r="G6564" s="19"/>
      <c r="H6564" s="5">
        <f t="shared" si="591"/>
        <v>45275</v>
      </c>
      <c r="I6564" s="6" t="e">
        <f t="shared" si="592"/>
        <v>#N/A</v>
      </c>
      <c r="J6564" s="6" t="e">
        <f t="shared" si="593"/>
        <v>#N/A</v>
      </c>
      <c r="K6564" s="19">
        <f t="shared" si="594"/>
        <v>2530</v>
      </c>
      <c r="L6564" s="6" t="e">
        <f t="shared" ca="1" si="595"/>
        <v>#N/A</v>
      </c>
    </row>
    <row r="6565" spans="1:12" x14ac:dyDescent="0.2">
      <c r="A6565" s="5">
        <f>IF(AND(dateA=1,A6564&lt;DataEnd),'iBoxx inputs'!A6569,IF(AND(dateA=2,A6564&lt;DataEnd),'Bank of England inputs'!A6569,IF(dateA=3,A6564+1,IF(dateA=4,WORKDAY(A6564,1,),WORKDAY(A6564,1,holidayQ)))))</f>
        <v>45278</v>
      </c>
      <c r="B6565" s="35" t="e">
        <f>MATCH(A6565,'iBoxx inputs'!A:A,0)</f>
        <v>#N/A</v>
      </c>
      <c r="C6565" s="35" t="e">
        <f>MATCH(A6565,'Bank of England inputs'!A:A,0)</f>
        <v>#N/A</v>
      </c>
      <c r="D6565" s="6" t="e">
        <f>IF($A6565&gt;DataEnd,NA(),IFERROR(INDEX('iBoxx inputs'!B:B,MATCH($A6565,'iBoxx inputs'!$A:$A,0)),D6564))</f>
        <v>#N/A</v>
      </c>
      <c r="E6565" s="6" t="e">
        <f>IF($A6565&gt;DataEnd,NA(),IFERROR(INDEX('iBoxx inputs'!C:C,MATCH($A6565,'iBoxx inputs'!$A:$A,0)),E6564))</f>
        <v>#N/A</v>
      </c>
      <c r="F6565" s="6" t="e">
        <f>IF($A6565&gt;DataEnd,NA(),IFERROR(INDEX('Bank of England inputs'!D:D,MATCH($A6565,'Bank of England inputs'!$A:$A,0),0),F6564))</f>
        <v>#N/A</v>
      </c>
      <c r="G6565" s="19"/>
      <c r="H6565" s="5">
        <f t="shared" si="591"/>
        <v>45278</v>
      </c>
      <c r="I6565" s="6" t="e">
        <f t="shared" si="592"/>
        <v>#N/A</v>
      </c>
      <c r="J6565" s="6" t="e">
        <f t="shared" si="593"/>
        <v>#N/A</v>
      </c>
      <c r="K6565" s="19">
        <f t="shared" si="594"/>
        <v>2528</v>
      </c>
      <c r="L6565" s="6" t="e">
        <f t="shared" ca="1" si="595"/>
        <v>#N/A</v>
      </c>
    </row>
    <row r="6566" spans="1:12" x14ac:dyDescent="0.2">
      <c r="A6566" s="5">
        <f>IF(AND(dateA=1,A6565&lt;DataEnd),'iBoxx inputs'!A6570,IF(AND(dateA=2,A6565&lt;DataEnd),'Bank of England inputs'!A6570,IF(dateA=3,A6565+1,IF(dateA=4,WORKDAY(A6565,1,),WORKDAY(A6565,1,holidayQ)))))</f>
        <v>45279</v>
      </c>
      <c r="B6566" s="35" t="e">
        <f>MATCH(A6566,'iBoxx inputs'!A:A,0)</f>
        <v>#N/A</v>
      </c>
      <c r="C6566" s="35" t="e">
        <f>MATCH(A6566,'Bank of England inputs'!A:A,0)</f>
        <v>#N/A</v>
      </c>
      <c r="D6566" s="6" t="e">
        <f>IF($A6566&gt;DataEnd,NA(),IFERROR(INDEX('iBoxx inputs'!B:B,MATCH($A6566,'iBoxx inputs'!$A:$A,0)),D6565))</f>
        <v>#N/A</v>
      </c>
      <c r="E6566" s="6" t="e">
        <f>IF($A6566&gt;DataEnd,NA(),IFERROR(INDEX('iBoxx inputs'!C:C,MATCH($A6566,'iBoxx inputs'!$A:$A,0)),E6565))</f>
        <v>#N/A</v>
      </c>
      <c r="F6566" s="6" t="e">
        <f>IF($A6566&gt;DataEnd,NA(),IFERROR(INDEX('Bank of England inputs'!D:D,MATCH($A6566,'Bank of England inputs'!$A:$A,0),0),F6565))</f>
        <v>#N/A</v>
      </c>
      <c r="G6566" s="19"/>
      <c r="H6566" s="5">
        <f t="shared" si="591"/>
        <v>45279</v>
      </c>
      <c r="I6566" s="6" t="e">
        <f t="shared" si="592"/>
        <v>#N/A</v>
      </c>
      <c r="J6566" s="6" t="e">
        <f t="shared" si="593"/>
        <v>#N/A</v>
      </c>
      <c r="K6566" s="19">
        <f t="shared" si="594"/>
        <v>2528</v>
      </c>
      <c r="L6566" s="6" t="e">
        <f t="shared" ca="1" si="595"/>
        <v>#N/A</v>
      </c>
    </row>
    <row r="6567" spans="1:12" x14ac:dyDescent="0.2">
      <c r="A6567" s="5">
        <f>IF(AND(dateA=1,A6566&lt;DataEnd),'iBoxx inputs'!A6571,IF(AND(dateA=2,A6566&lt;DataEnd),'Bank of England inputs'!A6571,IF(dateA=3,A6566+1,IF(dateA=4,WORKDAY(A6566,1,),WORKDAY(A6566,1,holidayQ)))))</f>
        <v>45280</v>
      </c>
      <c r="B6567" s="35" t="e">
        <f>MATCH(A6567,'iBoxx inputs'!A:A,0)</f>
        <v>#N/A</v>
      </c>
      <c r="C6567" s="35" t="e">
        <f>MATCH(A6567,'Bank of England inputs'!A:A,0)</f>
        <v>#N/A</v>
      </c>
      <c r="D6567" s="6" t="e">
        <f>IF($A6567&gt;DataEnd,NA(),IFERROR(INDEX('iBoxx inputs'!B:B,MATCH($A6567,'iBoxx inputs'!$A:$A,0)),D6566))</f>
        <v>#N/A</v>
      </c>
      <c r="E6567" s="6" t="e">
        <f>IF($A6567&gt;DataEnd,NA(),IFERROR(INDEX('iBoxx inputs'!C:C,MATCH($A6567,'iBoxx inputs'!$A:$A,0)),E6566))</f>
        <v>#N/A</v>
      </c>
      <c r="F6567" s="6" t="e">
        <f>IF($A6567&gt;DataEnd,NA(),IFERROR(INDEX('Bank of England inputs'!D:D,MATCH($A6567,'Bank of England inputs'!$A:$A,0),0),F6566))</f>
        <v>#N/A</v>
      </c>
      <c r="G6567" s="19"/>
      <c r="H6567" s="5">
        <f t="shared" si="591"/>
        <v>45280</v>
      </c>
      <c r="I6567" s="6" t="e">
        <f t="shared" si="592"/>
        <v>#N/A</v>
      </c>
      <c r="J6567" s="6" t="e">
        <f t="shared" si="593"/>
        <v>#N/A</v>
      </c>
      <c r="K6567" s="19">
        <f t="shared" si="594"/>
        <v>2528</v>
      </c>
      <c r="L6567" s="6" t="e">
        <f t="shared" ca="1" si="595"/>
        <v>#N/A</v>
      </c>
    </row>
    <row r="6568" spans="1:12" x14ac:dyDescent="0.2">
      <c r="A6568" s="5">
        <f>IF(AND(dateA=1,A6567&lt;DataEnd),'iBoxx inputs'!A6572,IF(AND(dateA=2,A6567&lt;DataEnd),'Bank of England inputs'!A6572,IF(dateA=3,A6567+1,IF(dateA=4,WORKDAY(A6567,1,),WORKDAY(A6567,1,holidayQ)))))</f>
        <v>45281</v>
      </c>
      <c r="B6568" s="35" t="e">
        <f>MATCH(A6568,'iBoxx inputs'!A:A,0)</f>
        <v>#N/A</v>
      </c>
      <c r="C6568" s="35" t="e">
        <f>MATCH(A6568,'Bank of England inputs'!A:A,0)</f>
        <v>#N/A</v>
      </c>
      <c r="D6568" s="6" t="e">
        <f>IF($A6568&gt;DataEnd,NA(),IFERROR(INDEX('iBoxx inputs'!B:B,MATCH($A6568,'iBoxx inputs'!$A:$A,0)),D6567))</f>
        <v>#N/A</v>
      </c>
      <c r="E6568" s="6" t="e">
        <f>IF($A6568&gt;DataEnd,NA(),IFERROR(INDEX('iBoxx inputs'!C:C,MATCH($A6568,'iBoxx inputs'!$A:$A,0)),E6567))</f>
        <v>#N/A</v>
      </c>
      <c r="F6568" s="6" t="e">
        <f>IF($A6568&gt;DataEnd,NA(),IFERROR(INDEX('Bank of England inputs'!D:D,MATCH($A6568,'Bank of England inputs'!$A:$A,0),0),F6567))</f>
        <v>#N/A</v>
      </c>
      <c r="G6568" s="19"/>
      <c r="H6568" s="5">
        <f t="shared" si="591"/>
        <v>45281</v>
      </c>
      <c r="I6568" s="6" t="e">
        <f t="shared" si="592"/>
        <v>#N/A</v>
      </c>
      <c r="J6568" s="6" t="e">
        <f t="shared" si="593"/>
        <v>#N/A</v>
      </c>
      <c r="K6568" s="19">
        <f t="shared" si="594"/>
        <v>2529</v>
      </c>
      <c r="L6568" s="6" t="e">
        <f t="shared" ca="1" si="595"/>
        <v>#N/A</v>
      </c>
    </row>
    <row r="6569" spans="1:12" x14ac:dyDescent="0.2">
      <c r="A6569" s="5">
        <f>IF(AND(dateA=1,A6568&lt;DataEnd),'iBoxx inputs'!A6573,IF(AND(dateA=2,A6568&lt;DataEnd),'Bank of England inputs'!A6573,IF(dateA=3,A6568+1,IF(dateA=4,WORKDAY(A6568,1,),WORKDAY(A6568,1,holidayQ)))))</f>
        <v>45282</v>
      </c>
      <c r="B6569" s="35" t="e">
        <f>MATCH(A6569,'iBoxx inputs'!A:A,0)</f>
        <v>#N/A</v>
      </c>
      <c r="C6569" s="35" t="e">
        <f>MATCH(A6569,'Bank of England inputs'!A:A,0)</f>
        <v>#N/A</v>
      </c>
      <c r="D6569" s="6" t="e">
        <f>IF($A6569&gt;DataEnd,NA(),IFERROR(INDEX('iBoxx inputs'!B:B,MATCH($A6569,'iBoxx inputs'!$A:$A,0)),D6568))</f>
        <v>#N/A</v>
      </c>
      <c r="E6569" s="6" t="e">
        <f>IF($A6569&gt;DataEnd,NA(),IFERROR(INDEX('iBoxx inputs'!C:C,MATCH($A6569,'iBoxx inputs'!$A:$A,0)),E6568))</f>
        <v>#N/A</v>
      </c>
      <c r="F6569" s="6" t="e">
        <f>IF($A6569&gt;DataEnd,NA(),IFERROR(INDEX('Bank of England inputs'!D:D,MATCH($A6569,'Bank of England inputs'!$A:$A,0),0),F6568))</f>
        <v>#N/A</v>
      </c>
      <c r="G6569" s="19"/>
      <c r="H6569" s="5">
        <f t="shared" si="591"/>
        <v>45282</v>
      </c>
      <c r="I6569" s="6" t="e">
        <f t="shared" si="592"/>
        <v>#N/A</v>
      </c>
      <c r="J6569" s="6" t="e">
        <f t="shared" si="593"/>
        <v>#N/A</v>
      </c>
      <c r="K6569" s="19">
        <f t="shared" si="594"/>
        <v>2530</v>
      </c>
      <c r="L6569" s="6" t="e">
        <f t="shared" ca="1" si="595"/>
        <v>#N/A</v>
      </c>
    </row>
    <row r="6570" spans="1:12" x14ac:dyDescent="0.2">
      <c r="A6570" s="5">
        <f>IF(AND(dateA=1,A6569&lt;DataEnd),'iBoxx inputs'!A6574,IF(AND(dateA=2,A6569&lt;DataEnd),'Bank of England inputs'!A6574,IF(dateA=3,A6569+1,IF(dateA=4,WORKDAY(A6569,1,),WORKDAY(A6569,1,holidayQ)))))</f>
        <v>45287</v>
      </c>
      <c r="B6570" s="35" t="e">
        <f>MATCH(A6570,'iBoxx inputs'!A:A,0)</f>
        <v>#N/A</v>
      </c>
      <c r="C6570" s="35" t="e">
        <f>MATCH(A6570,'Bank of England inputs'!A:A,0)</f>
        <v>#N/A</v>
      </c>
      <c r="D6570" s="6" t="e">
        <f>IF($A6570&gt;DataEnd,NA(),IFERROR(INDEX('iBoxx inputs'!B:B,MATCH($A6570,'iBoxx inputs'!$A:$A,0)),D6569))</f>
        <v>#N/A</v>
      </c>
      <c r="E6570" s="6" t="e">
        <f>IF($A6570&gt;DataEnd,NA(),IFERROR(INDEX('iBoxx inputs'!C:C,MATCH($A6570,'iBoxx inputs'!$A:$A,0)),E6569))</f>
        <v>#N/A</v>
      </c>
      <c r="F6570" s="6" t="e">
        <f>IF($A6570&gt;DataEnd,NA(),IFERROR(INDEX('Bank of England inputs'!D:D,MATCH($A6570,'Bank of England inputs'!$A:$A,0),0),F6569))</f>
        <v>#N/A</v>
      </c>
      <c r="G6570" s="19"/>
      <c r="H6570" s="5">
        <f t="shared" si="591"/>
        <v>45287</v>
      </c>
      <c r="I6570" s="6" t="e">
        <f t="shared" si="592"/>
        <v>#N/A</v>
      </c>
      <c r="J6570" s="6" t="e">
        <f t="shared" si="593"/>
        <v>#N/A</v>
      </c>
      <c r="K6570" s="19">
        <f t="shared" si="594"/>
        <v>2528</v>
      </c>
      <c r="L6570" s="6" t="e">
        <f t="shared" ca="1" si="595"/>
        <v>#N/A</v>
      </c>
    </row>
    <row r="6571" spans="1:12" x14ac:dyDescent="0.2">
      <c r="A6571" s="5">
        <f>IF(AND(dateA=1,A6570&lt;DataEnd),'iBoxx inputs'!A6575,IF(AND(dateA=2,A6570&lt;DataEnd),'Bank of England inputs'!A6575,IF(dateA=3,A6570+1,IF(dateA=4,WORKDAY(A6570,1,),WORKDAY(A6570,1,holidayQ)))))</f>
        <v>45288</v>
      </c>
      <c r="B6571" s="35" t="e">
        <f>MATCH(A6571,'iBoxx inputs'!A:A,0)</f>
        <v>#N/A</v>
      </c>
      <c r="C6571" s="35" t="e">
        <f>MATCH(A6571,'Bank of England inputs'!A:A,0)</f>
        <v>#N/A</v>
      </c>
      <c r="D6571" s="6" t="e">
        <f>IF($A6571&gt;DataEnd,NA(),IFERROR(INDEX('iBoxx inputs'!B:B,MATCH($A6571,'iBoxx inputs'!$A:$A,0)),D6570))</f>
        <v>#N/A</v>
      </c>
      <c r="E6571" s="6" t="e">
        <f>IF($A6571&gt;DataEnd,NA(),IFERROR(INDEX('iBoxx inputs'!C:C,MATCH($A6571,'iBoxx inputs'!$A:$A,0)),E6570))</f>
        <v>#N/A</v>
      </c>
      <c r="F6571" s="6" t="e">
        <f>IF($A6571&gt;DataEnd,NA(),IFERROR(INDEX('Bank of England inputs'!D:D,MATCH($A6571,'Bank of England inputs'!$A:$A,0),0),F6570))</f>
        <v>#N/A</v>
      </c>
      <c r="G6571" s="19"/>
      <c r="H6571" s="5">
        <f t="shared" si="591"/>
        <v>45288</v>
      </c>
      <c r="I6571" s="6" t="e">
        <f t="shared" si="592"/>
        <v>#N/A</v>
      </c>
      <c r="J6571" s="6" t="e">
        <f t="shared" si="593"/>
        <v>#N/A</v>
      </c>
      <c r="K6571" s="19">
        <f t="shared" si="594"/>
        <v>2529</v>
      </c>
      <c r="L6571" s="6" t="e">
        <f t="shared" ca="1" si="595"/>
        <v>#N/A</v>
      </c>
    </row>
    <row r="6572" spans="1:12" x14ac:dyDescent="0.2">
      <c r="A6572" s="5">
        <f>IF(AND(dateA=1,A6571&lt;DataEnd),'iBoxx inputs'!A6576,IF(AND(dateA=2,A6571&lt;DataEnd),'Bank of England inputs'!A6576,IF(dateA=3,A6571+1,IF(dateA=4,WORKDAY(A6571,1,),WORKDAY(A6571,1,holidayQ)))))</f>
        <v>45289</v>
      </c>
      <c r="B6572" s="35" t="e">
        <f>MATCH(A6572,'iBoxx inputs'!A:A,0)</f>
        <v>#N/A</v>
      </c>
      <c r="C6572" s="35" t="e">
        <f>MATCH(A6572,'Bank of England inputs'!A:A,0)</f>
        <v>#N/A</v>
      </c>
      <c r="D6572" s="6" t="e">
        <f>IF($A6572&gt;DataEnd,NA(),IFERROR(INDEX('iBoxx inputs'!B:B,MATCH($A6572,'iBoxx inputs'!$A:$A,0)),D6571))</f>
        <v>#N/A</v>
      </c>
      <c r="E6572" s="6" t="e">
        <f>IF($A6572&gt;DataEnd,NA(),IFERROR(INDEX('iBoxx inputs'!C:C,MATCH($A6572,'iBoxx inputs'!$A:$A,0)),E6571))</f>
        <v>#N/A</v>
      </c>
      <c r="F6572" s="6" t="e">
        <f>IF($A6572&gt;DataEnd,NA(),IFERROR(INDEX('Bank of England inputs'!D:D,MATCH($A6572,'Bank of England inputs'!$A:$A,0),0),F6571))</f>
        <v>#N/A</v>
      </c>
      <c r="G6572" s="19"/>
      <c r="H6572" s="5">
        <f t="shared" si="591"/>
        <v>45289</v>
      </c>
      <c r="I6572" s="6" t="e">
        <f t="shared" si="592"/>
        <v>#N/A</v>
      </c>
      <c r="J6572" s="6" t="e">
        <f t="shared" si="593"/>
        <v>#N/A</v>
      </c>
      <c r="K6572" s="19">
        <f t="shared" si="594"/>
        <v>2530</v>
      </c>
      <c r="L6572" s="6" t="e">
        <f t="shared" ca="1" si="595"/>
        <v>#N/A</v>
      </c>
    </row>
    <row r="6573" spans="1:12" x14ac:dyDescent="0.2">
      <c r="A6573" s="5">
        <f>IF(AND(dateA=1,A6572&lt;DataEnd),'iBoxx inputs'!A6577,IF(AND(dateA=2,A6572&lt;DataEnd),'Bank of England inputs'!A6577,IF(dateA=3,A6572+1,IF(dateA=4,WORKDAY(A6572,1,),WORKDAY(A6572,1,holidayQ)))))</f>
        <v>45293</v>
      </c>
      <c r="B6573" s="35" t="e">
        <f>MATCH(A6573,'iBoxx inputs'!A:A,0)</f>
        <v>#N/A</v>
      </c>
      <c r="C6573" s="35" t="e">
        <f>MATCH(A6573,'Bank of England inputs'!A:A,0)</f>
        <v>#N/A</v>
      </c>
      <c r="D6573" s="6" t="e">
        <f>IF($A6573&gt;DataEnd,NA(),IFERROR(INDEX('iBoxx inputs'!B:B,MATCH($A6573,'iBoxx inputs'!$A:$A,0)),D6572))</f>
        <v>#N/A</v>
      </c>
      <c r="E6573" s="6" t="e">
        <f>IF($A6573&gt;DataEnd,NA(),IFERROR(INDEX('iBoxx inputs'!C:C,MATCH($A6573,'iBoxx inputs'!$A:$A,0)),E6572))</f>
        <v>#N/A</v>
      </c>
      <c r="F6573" s="6" t="e">
        <f>IF($A6573&gt;DataEnd,NA(),IFERROR(INDEX('Bank of England inputs'!D:D,MATCH($A6573,'Bank of England inputs'!$A:$A,0),0),F6572))</f>
        <v>#N/A</v>
      </c>
      <c r="G6573" s="19"/>
      <c r="H6573" s="5">
        <f t="shared" si="591"/>
        <v>45293</v>
      </c>
      <c r="I6573" s="6" t="e">
        <f t="shared" si="592"/>
        <v>#N/A</v>
      </c>
      <c r="J6573" s="6" t="e">
        <f t="shared" si="593"/>
        <v>#N/A</v>
      </c>
      <c r="K6573" s="19">
        <f t="shared" si="594"/>
        <v>2528</v>
      </c>
      <c r="L6573" s="6" t="e">
        <f t="shared" ca="1" si="595"/>
        <v>#N/A</v>
      </c>
    </row>
    <row r="6574" spans="1:12" x14ac:dyDescent="0.2">
      <c r="A6574" s="5">
        <f>IF(AND(dateA=1,A6573&lt;DataEnd),'iBoxx inputs'!A6578,IF(AND(dateA=2,A6573&lt;DataEnd),'Bank of England inputs'!A6578,IF(dateA=3,A6573+1,IF(dateA=4,WORKDAY(A6573,1,),WORKDAY(A6573,1,holidayQ)))))</f>
        <v>45294</v>
      </c>
      <c r="B6574" s="35" t="e">
        <f>MATCH(A6574,'iBoxx inputs'!A:A,0)</f>
        <v>#N/A</v>
      </c>
      <c r="C6574" s="35" t="e">
        <f>MATCH(A6574,'Bank of England inputs'!A:A,0)</f>
        <v>#N/A</v>
      </c>
      <c r="D6574" s="6" t="e">
        <f>IF($A6574&gt;DataEnd,NA(),IFERROR(INDEX('iBoxx inputs'!B:B,MATCH($A6574,'iBoxx inputs'!$A:$A,0)),D6573))</f>
        <v>#N/A</v>
      </c>
      <c r="E6574" s="6" t="e">
        <f>IF($A6574&gt;DataEnd,NA(),IFERROR(INDEX('iBoxx inputs'!C:C,MATCH($A6574,'iBoxx inputs'!$A:$A,0)),E6573))</f>
        <v>#N/A</v>
      </c>
      <c r="F6574" s="6" t="e">
        <f>IF($A6574&gt;DataEnd,NA(),IFERROR(INDEX('Bank of England inputs'!D:D,MATCH($A6574,'Bank of England inputs'!$A:$A,0),0),F6573))</f>
        <v>#N/A</v>
      </c>
      <c r="G6574" s="19"/>
      <c r="H6574" s="5">
        <f t="shared" si="591"/>
        <v>45294</v>
      </c>
      <c r="I6574" s="6" t="e">
        <f t="shared" si="592"/>
        <v>#N/A</v>
      </c>
      <c r="J6574" s="6" t="e">
        <f t="shared" si="593"/>
        <v>#N/A</v>
      </c>
      <c r="K6574" s="19">
        <f t="shared" si="594"/>
        <v>2528</v>
      </c>
      <c r="L6574" s="6" t="e">
        <f t="shared" ca="1" si="595"/>
        <v>#N/A</v>
      </c>
    </row>
    <row r="6575" spans="1:12" x14ac:dyDescent="0.2">
      <c r="A6575" s="5">
        <f>IF(AND(dateA=1,A6574&lt;DataEnd),'iBoxx inputs'!A6579,IF(AND(dateA=2,A6574&lt;DataEnd),'Bank of England inputs'!A6579,IF(dateA=3,A6574+1,IF(dateA=4,WORKDAY(A6574,1,),WORKDAY(A6574,1,holidayQ)))))</f>
        <v>45295</v>
      </c>
      <c r="B6575" s="35" t="e">
        <f>MATCH(A6575,'iBoxx inputs'!A:A,0)</f>
        <v>#N/A</v>
      </c>
      <c r="C6575" s="35" t="e">
        <f>MATCH(A6575,'Bank of England inputs'!A:A,0)</f>
        <v>#N/A</v>
      </c>
      <c r="D6575" s="6" t="e">
        <f>IF($A6575&gt;DataEnd,NA(),IFERROR(INDEX('iBoxx inputs'!B:B,MATCH($A6575,'iBoxx inputs'!$A:$A,0)),D6574))</f>
        <v>#N/A</v>
      </c>
      <c r="E6575" s="6" t="e">
        <f>IF($A6575&gt;DataEnd,NA(),IFERROR(INDEX('iBoxx inputs'!C:C,MATCH($A6575,'iBoxx inputs'!$A:$A,0)),E6574))</f>
        <v>#N/A</v>
      </c>
      <c r="F6575" s="6" t="e">
        <f>IF($A6575&gt;DataEnd,NA(),IFERROR(INDEX('Bank of England inputs'!D:D,MATCH($A6575,'Bank of England inputs'!$A:$A,0),0),F6574))</f>
        <v>#N/A</v>
      </c>
      <c r="G6575" s="19"/>
      <c r="H6575" s="5">
        <f t="shared" si="591"/>
        <v>45295</v>
      </c>
      <c r="I6575" s="6" t="e">
        <f t="shared" si="592"/>
        <v>#N/A</v>
      </c>
      <c r="J6575" s="6" t="e">
        <f t="shared" si="593"/>
        <v>#N/A</v>
      </c>
      <c r="K6575" s="19">
        <f t="shared" si="594"/>
        <v>2529</v>
      </c>
      <c r="L6575" s="6" t="e">
        <f t="shared" ca="1" si="595"/>
        <v>#N/A</v>
      </c>
    </row>
    <row r="6576" spans="1:12" x14ac:dyDescent="0.2">
      <c r="A6576" s="5">
        <f>IF(AND(dateA=1,A6575&lt;DataEnd),'iBoxx inputs'!A6580,IF(AND(dateA=2,A6575&lt;DataEnd),'Bank of England inputs'!A6580,IF(dateA=3,A6575+1,IF(dateA=4,WORKDAY(A6575,1,),WORKDAY(A6575,1,holidayQ)))))</f>
        <v>45296</v>
      </c>
      <c r="B6576" s="35" t="e">
        <f>MATCH(A6576,'iBoxx inputs'!A:A,0)</f>
        <v>#N/A</v>
      </c>
      <c r="C6576" s="35" t="e">
        <f>MATCH(A6576,'Bank of England inputs'!A:A,0)</f>
        <v>#N/A</v>
      </c>
      <c r="D6576" s="6" t="e">
        <f>IF($A6576&gt;DataEnd,NA(),IFERROR(INDEX('iBoxx inputs'!B:B,MATCH($A6576,'iBoxx inputs'!$A:$A,0)),D6575))</f>
        <v>#N/A</v>
      </c>
      <c r="E6576" s="6" t="e">
        <f>IF($A6576&gt;DataEnd,NA(),IFERROR(INDEX('iBoxx inputs'!C:C,MATCH($A6576,'iBoxx inputs'!$A:$A,0)),E6575))</f>
        <v>#N/A</v>
      </c>
      <c r="F6576" s="6" t="e">
        <f>IF($A6576&gt;DataEnd,NA(),IFERROR(INDEX('Bank of England inputs'!D:D,MATCH($A6576,'Bank of England inputs'!$A:$A,0),0),F6575))</f>
        <v>#N/A</v>
      </c>
      <c r="G6576" s="19"/>
      <c r="H6576" s="5">
        <f t="shared" si="591"/>
        <v>45296</v>
      </c>
      <c r="I6576" s="6" t="e">
        <f t="shared" si="592"/>
        <v>#N/A</v>
      </c>
      <c r="J6576" s="6" t="e">
        <f t="shared" si="593"/>
        <v>#N/A</v>
      </c>
      <c r="K6576" s="19">
        <f t="shared" si="594"/>
        <v>2530</v>
      </c>
      <c r="L6576" s="6" t="e">
        <f t="shared" ca="1" si="595"/>
        <v>#N/A</v>
      </c>
    </row>
    <row r="6577" spans="1:12" x14ac:dyDescent="0.2">
      <c r="A6577" s="5">
        <f>IF(AND(dateA=1,A6576&lt;DataEnd),'iBoxx inputs'!A6581,IF(AND(dateA=2,A6576&lt;DataEnd),'Bank of England inputs'!A6581,IF(dateA=3,A6576+1,IF(dateA=4,WORKDAY(A6576,1,),WORKDAY(A6576,1,holidayQ)))))</f>
        <v>45299</v>
      </c>
      <c r="B6577" s="35" t="e">
        <f>MATCH(A6577,'iBoxx inputs'!A:A,0)</f>
        <v>#N/A</v>
      </c>
      <c r="C6577" s="35" t="e">
        <f>MATCH(A6577,'Bank of England inputs'!A:A,0)</f>
        <v>#N/A</v>
      </c>
      <c r="D6577" s="6" t="e">
        <f>IF($A6577&gt;DataEnd,NA(),IFERROR(INDEX('iBoxx inputs'!B:B,MATCH($A6577,'iBoxx inputs'!$A:$A,0)),D6576))</f>
        <v>#N/A</v>
      </c>
      <c r="E6577" s="6" t="e">
        <f>IF($A6577&gt;DataEnd,NA(),IFERROR(INDEX('iBoxx inputs'!C:C,MATCH($A6577,'iBoxx inputs'!$A:$A,0)),E6576))</f>
        <v>#N/A</v>
      </c>
      <c r="F6577" s="6" t="e">
        <f>IF($A6577&gt;DataEnd,NA(),IFERROR(INDEX('Bank of England inputs'!D:D,MATCH($A6577,'Bank of England inputs'!$A:$A,0),0),F6576))</f>
        <v>#N/A</v>
      </c>
      <c r="G6577" s="19"/>
      <c r="H6577" s="5">
        <f t="shared" si="591"/>
        <v>45299</v>
      </c>
      <c r="I6577" s="6" t="e">
        <f t="shared" si="592"/>
        <v>#N/A</v>
      </c>
      <c r="J6577" s="6" t="e">
        <f t="shared" si="593"/>
        <v>#N/A</v>
      </c>
      <c r="K6577" s="19">
        <f t="shared" si="594"/>
        <v>2528</v>
      </c>
      <c r="L6577" s="6" t="e">
        <f t="shared" ca="1" si="595"/>
        <v>#N/A</v>
      </c>
    </row>
    <row r="6578" spans="1:12" x14ac:dyDescent="0.2">
      <c r="A6578" s="5">
        <f>IF(AND(dateA=1,A6577&lt;DataEnd),'iBoxx inputs'!A6582,IF(AND(dateA=2,A6577&lt;DataEnd),'Bank of England inputs'!A6582,IF(dateA=3,A6577+1,IF(dateA=4,WORKDAY(A6577,1,),WORKDAY(A6577,1,holidayQ)))))</f>
        <v>45300</v>
      </c>
      <c r="B6578" s="35" t="e">
        <f>MATCH(A6578,'iBoxx inputs'!A:A,0)</f>
        <v>#N/A</v>
      </c>
      <c r="C6578" s="35" t="e">
        <f>MATCH(A6578,'Bank of England inputs'!A:A,0)</f>
        <v>#N/A</v>
      </c>
      <c r="D6578" s="6" t="e">
        <f>IF($A6578&gt;DataEnd,NA(),IFERROR(INDEX('iBoxx inputs'!B:B,MATCH($A6578,'iBoxx inputs'!$A:$A,0)),D6577))</f>
        <v>#N/A</v>
      </c>
      <c r="E6578" s="6" t="e">
        <f>IF($A6578&gt;DataEnd,NA(),IFERROR(INDEX('iBoxx inputs'!C:C,MATCH($A6578,'iBoxx inputs'!$A:$A,0)),E6577))</f>
        <v>#N/A</v>
      </c>
      <c r="F6578" s="6" t="e">
        <f>IF($A6578&gt;DataEnd,NA(),IFERROR(INDEX('Bank of England inputs'!D:D,MATCH($A6578,'Bank of England inputs'!$A:$A,0),0),F6577))</f>
        <v>#N/A</v>
      </c>
      <c r="G6578" s="19"/>
      <c r="H6578" s="5">
        <f t="shared" si="591"/>
        <v>45300</v>
      </c>
      <c r="I6578" s="6" t="e">
        <f t="shared" si="592"/>
        <v>#N/A</v>
      </c>
      <c r="J6578" s="6" t="e">
        <f t="shared" si="593"/>
        <v>#N/A</v>
      </c>
      <c r="K6578" s="19">
        <f t="shared" si="594"/>
        <v>2528</v>
      </c>
      <c r="L6578" s="6" t="e">
        <f t="shared" ca="1" si="595"/>
        <v>#N/A</v>
      </c>
    </row>
    <row r="6579" spans="1:12" x14ac:dyDescent="0.2">
      <c r="A6579" s="5">
        <f>IF(AND(dateA=1,A6578&lt;DataEnd),'iBoxx inputs'!A6583,IF(AND(dateA=2,A6578&lt;DataEnd),'Bank of England inputs'!A6583,IF(dateA=3,A6578+1,IF(dateA=4,WORKDAY(A6578,1,),WORKDAY(A6578,1,holidayQ)))))</f>
        <v>45301</v>
      </c>
      <c r="B6579" s="35" t="e">
        <f>MATCH(A6579,'iBoxx inputs'!A:A,0)</f>
        <v>#N/A</v>
      </c>
      <c r="C6579" s="35" t="e">
        <f>MATCH(A6579,'Bank of England inputs'!A:A,0)</f>
        <v>#N/A</v>
      </c>
      <c r="D6579" s="6" t="e">
        <f>IF($A6579&gt;DataEnd,NA(),IFERROR(INDEX('iBoxx inputs'!B:B,MATCH($A6579,'iBoxx inputs'!$A:$A,0)),D6578))</f>
        <v>#N/A</v>
      </c>
      <c r="E6579" s="6" t="e">
        <f>IF($A6579&gt;DataEnd,NA(),IFERROR(INDEX('iBoxx inputs'!C:C,MATCH($A6579,'iBoxx inputs'!$A:$A,0)),E6578))</f>
        <v>#N/A</v>
      </c>
      <c r="F6579" s="6" t="e">
        <f>IF($A6579&gt;DataEnd,NA(),IFERROR(INDEX('Bank of England inputs'!D:D,MATCH($A6579,'Bank of England inputs'!$A:$A,0),0),F6578))</f>
        <v>#N/A</v>
      </c>
      <c r="G6579" s="19"/>
      <c r="H6579" s="5">
        <f t="shared" si="591"/>
        <v>45301</v>
      </c>
      <c r="I6579" s="6" t="e">
        <f t="shared" si="592"/>
        <v>#N/A</v>
      </c>
      <c r="J6579" s="6" t="e">
        <f t="shared" si="593"/>
        <v>#N/A</v>
      </c>
      <c r="K6579" s="19">
        <f t="shared" si="594"/>
        <v>2528</v>
      </c>
      <c r="L6579" s="6" t="e">
        <f t="shared" ca="1" si="595"/>
        <v>#N/A</v>
      </c>
    </row>
    <row r="6580" spans="1:12" x14ac:dyDescent="0.2">
      <c r="A6580" s="5">
        <f>IF(AND(dateA=1,A6579&lt;DataEnd),'iBoxx inputs'!A6584,IF(AND(dateA=2,A6579&lt;DataEnd),'Bank of England inputs'!A6584,IF(dateA=3,A6579+1,IF(dateA=4,WORKDAY(A6579,1,),WORKDAY(A6579,1,holidayQ)))))</f>
        <v>45302</v>
      </c>
      <c r="B6580" s="35" t="e">
        <f>MATCH(A6580,'iBoxx inputs'!A:A,0)</f>
        <v>#N/A</v>
      </c>
      <c r="C6580" s="35" t="e">
        <f>MATCH(A6580,'Bank of England inputs'!A:A,0)</f>
        <v>#N/A</v>
      </c>
      <c r="D6580" s="6" t="e">
        <f>IF($A6580&gt;DataEnd,NA(),IFERROR(INDEX('iBoxx inputs'!B:B,MATCH($A6580,'iBoxx inputs'!$A:$A,0)),D6579))</f>
        <v>#N/A</v>
      </c>
      <c r="E6580" s="6" t="e">
        <f>IF($A6580&gt;DataEnd,NA(),IFERROR(INDEX('iBoxx inputs'!C:C,MATCH($A6580,'iBoxx inputs'!$A:$A,0)),E6579))</f>
        <v>#N/A</v>
      </c>
      <c r="F6580" s="6" t="e">
        <f>IF($A6580&gt;DataEnd,NA(),IFERROR(INDEX('Bank of England inputs'!D:D,MATCH($A6580,'Bank of England inputs'!$A:$A,0),0),F6579))</f>
        <v>#N/A</v>
      </c>
      <c r="G6580" s="19"/>
      <c r="H6580" s="5">
        <f t="shared" si="591"/>
        <v>45302</v>
      </c>
      <c r="I6580" s="6" t="e">
        <f t="shared" si="592"/>
        <v>#N/A</v>
      </c>
      <c r="J6580" s="6" t="e">
        <f t="shared" si="593"/>
        <v>#N/A</v>
      </c>
      <c r="K6580" s="19">
        <f t="shared" si="594"/>
        <v>2529</v>
      </c>
      <c r="L6580" s="6" t="e">
        <f t="shared" ca="1" si="595"/>
        <v>#N/A</v>
      </c>
    </row>
    <row r="6581" spans="1:12" x14ac:dyDescent="0.2">
      <c r="A6581" s="5">
        <f>IF(AND(dateA=1,A6580&lt;DataEnd),'iBoxx inputs'!A6585,IF(AND(dateA=2,A6580&lt;DataEnd),'Bank of England inputs'!A6585,IF(dateA=3,A6580+1,IF(dateA=4,WORKDAY(A6580,1,),WORKDAY(A6580,1,holidayQ)))))</f>
        <v>45303</v>
      </c>
      <c r="B6581" s="35" t="e">
        <f>MATCH(A6581,'iBoxx inputs'!A:A,0)</f>
        <v>#N/A</v>
      </c>
      <c r="C6581" s="35" t="e">
        <f>MATCH(A6581,'Bank of England inputs'!A:A,0)</f>
        <v>#N/A</v>
      </c>
      <c r="D6581" s="6" t="e">
        <f>IF($A6581&gt;DataEnd,NA(),IFERROR(INDEX('iBoxx inputs'!B:B,MATCH($A6581,'iBoxx inputs'!$A:$A,0)),D6580))</f>
        <v>#N/A</v>
      </c>
      <c r="E6581" s="6" t="e">
        <f>IF($A6581&gt;DataEnd,NA(),IFERROR(INDEX('iBoxx inputs'!C:C,MATCH($A6581,'iBoxx inputs'!$A:$A,0)),E6580))</f>
        <v>#N/A</v>
      </c>
      <c r="F6581" s="6" t="e">
        <f>IF($A6581&gt;DataEnd,NA(),IFERROR(INDEX('Bank of England inputs'!D:D,MATCH($A6581,'Bank of England inputs'!$A:$A,0),0),F6580))</f>
        <v>#N/A</v>
      </c>
      <c r="G6581" s="19"/>
      <c r="H6581" s="5">
        <f t="shared" si="591"/>
        <v>45303</v>
      </c>
      <c r="I6581" s="6" t="e">
        <f t="shared" si="592"/>
        <v>#N/A</v>
      </c>
      <c r="J6581" s="6" t="e">
        <f t="shared" si="593"/>
        <v>#N/A</v>
      </c>
      <c r="K6581" s="19">
        <f t="shared" si="594"/>
        <v>2530</v>
      </c>
      <c r="L6581" s="6" t="e">
        <f t="shared" ca="1" si="595"/>
        <v>#N/A</v>
      </c>
    </row>
    <row r="6582" spans="1:12" x14ac:dyDescent="0.2">
      <c r="A6582" s="5">
        <f>IF(AND(dateA=1,A6581&lt;DataEnd),'iBoxx inputs'!A6586,IF(AND(dateA=2,A6581&lt;DataEnd),'Bank of England inputs'!A6586,IF(dateA=3,A6581+1,IF(dateA=4,WORKDAY(A6581,1,),WORKDAY(A6581,1,holidayQ)))))</f>
        <v>45306</v>
      </c>
      <c r="B6582" s="35" t="e">
        <f>MATCH(A6582,'iBoxx inputs'!A:A,0)</f>
        <v>#N/A</v>
      </c>
      <c r="C6582" s="35" t="e">
        <f>MATCH(A6582,'Bank of England inputs'!A:A,0)</f>
        <v>#N/A</v>
      </c>
      <c r="D6582" s="6" t="e">
        <f>IF($A6582&gt;DataEnd,NA(),IFERROR(INDEX('iBoxx inputs'!B:B,MATCH($A6582,'iBoxx inputs'!$A:$A,0)),D6581))</f>
        <v>#N/A</v>
      </c>
      <c r="E6582" s="6" t="e">
        <f>IF($A6582&gt;DataEnd,NA(),IFERROR(INDEX('iBoxx inputs'!C:C,MATCH($A6582,'iBoxx inputs'!$A:$A,0)),E6581))</f>
        <v>#N/A</v>
      </c>
      <c r="F6582" s="6" t="e">
        <f>IF($A6582&gt;DataEnd,NA(),IFERROR(INDEX('Bank of England inputs'!D:D,MATCH($A6582,'Bank of England inputs'!$A:$A,0),0),F6581))</f>
        <v>#N/A</v>
      </c>
      <c r="G6582" s="19"/>
      <c r="H6582" s="5">
        <f t="shared" si="591"/>
        <v>45306</v>
      </c>
      <c r="I6582" s="6" t="e">
        <f t="shared" si="592"/>
        <v>#N/A</v>
      </c>
      <c r="J6582" s="6" t="e">
        <f t="shared" si="593"/>
        <v>#N/A</v>
      </c>
      <c r="K6582" s="19">
        <f t="shared" si="594"/>
        <v>2528</v>
      </c>
      <c r="L6582" s="6" t="e">
        <f t="shared" ca="1" si="595"/>
        <v>#N/A</v>
      </c>
    </row>
    <row r="6583" spans="1:12" x14ac:dyDescent="0.2">
      <c r="A6583" s="5">
        <f>IF(AND(dateA=1,A6582&lt;DataEnd),'iBoxx inputs'!A6587,IF(AND(dateA=2,A6582&lt;DataEnd),'Bank of England inputs'!A6587,IF(dateA=3,A6582+1,IF(dateA=4,WORKDAY(A6582,1,),WORKDAY(A6582,1,holidayQ)))))</f>
        <v>45307</v>
      </c>
      <c r="B6583" s="35" t="e">
        <f>MATCH(A6583,'iBoxx inputs'!A:A,0)</f>
        <v>#N/A</v>
      </c>
      <c r="C6583" s="35" t="e">
        <f>MATCH(A6583,'Bank of England inputs'!A:A,0)</f>
        <v>#N/A</v>
      </c>
      <c r="D6583" s="6" t="e">
        <f>IF($A6583&gt;DataEnd,NA(),IFERROR(INDEX('iBoxx inputs'!B:B,MATCH($A6583,'iBoxx inputs'!$A:$A,0)),D6582))</f>
        <v>#N/A</v>
      </c>
      <c r="E6583" s="6" t="e">
        <f>IF($A6583&gt;DataEnd,NA(),IFERROR(INDEX('iBoxx inputs'!C:C,MATCH($A6583,'iBoxx inputs'!$A:$A,0)),E6582))</f>
        <v>#N/A</v>
      </c>
      <c r="F6583" s="6" t="e">
        <f>IF($A6583&gt;DataEnd,NA(),IFERROR(INDEX('Bank of England inputs'!D:D,MATCH($A6583,'Bank of England inputs'!$A:$A,0),0),F6582))</f>
        <v>#N/A</v>
      </c>
      <c r="G6583" s="19"/>
      <c r="H6583" s="5">
        <f t="shared" si="591"/>
        <v>45307</v>
      </c>
      <c r="I6583" s="6" t="e">
        <f t="shared" si="592"/>
        <v>#N/A</v>
      </c>
      <c r="J6583" s="6" t="e">
        <f t="shared" si="593"/>
        <v>#N/A</v>
      </c>
      <c r="K6583" s="19">
        <f t="shared" si="594"/>
        <v>2528</v>
      </c>
      <c r="L6583" s="6" t="e">
        <f t="shared" ca="1" si="595"/>
        <v>#N/A</v>
      </c>
    </row>
    <row r="6584" spans="1:12" x14ac:dyDescent="0.2">
      <c r="A6584" s="5">
        <f>IF(AND(dateA=1,A6583&lt;DataEnd),'iBoxx inputs'!A6588,IF(AND(dateA=2,A6583&lt;DataEnd),'Bank of England inputs'!A6588,IF(dateA=3,A6583+1,IF(dateA=4,WORKDAY(A6583,1,),WORKDAY(A6583,1,holidayQ)))))</f>
        <v>45308</v>
      </c>
      <c r="B6584" s="35" t="e">
        <f>MATCH(A6584,'iBoxx inputs'!A:A,0)</f>
        <v>#N/A</v>
      </c>
      <c r="C6584" s="35" t="e">
        <f>MATCH(A6584,'Bank of England inputs'!A:A,0)</f>
        <v>#N/A</v>
      </c>
      <c r="D6584" s="6" t="e">
        <f>IF($A6584&gt;DataEnd,NA(),IFERROR(INDEX('iBoxx inputs'!B:B,MATCH($A6584,'iBoxx inputs'!$A:$A,0)),D6583))</f>
        <v>#N/A</v>
      </c>
      <c r="E6584" s="6" t="e">
        <f>IF($A6584&gt;DataEnd,NA(),IFERROR(INDEX('iBoxx inputs'!C:C,MATCH($A6584,'iBoxx inputs'!$A:$A,0)),E6583))</f>
        <v>#N/A</v>
      </c>
      <c r="F6584" s="6" t="e">
        <f>IF($A6584&gt;DataEnd,NA(),IFERROR(INDEX('Bank of England inputs'!D:D,MATCH($A6584,'Bank of England inputs'!$A:$A,0),0),F6583))</f>
        <v>#N/A</v>
      </c>
      <c r="G6584" s="19"/>
      <c r="H6584" s="5">
        <f t="shared" si="591"/>
        <v>45308</v>
      </c>
      <c r="I6584" s="6" t="e">
        <f t="shared" si="592"/>
        <v>#N/A</v>
      </c>
      <c r="J6584" s="6" t="e">
        <f t="shared" si="593"/>
        <v>#N/A</v>
      </c>
      <c r="K6584" s="19">
        <f t="shared" si="594"/>
        <v>2528</v>
      </c>
      <c r="L6584" s="6" t="e">
        <f t="shared" ca="1" si="595"/>
        <v>#N/A</v>
      </c>
    </row>
    <row r="6585" spans="1:12" x14ac:dyDescent="0.2">
      <c r="A6585" s="5">
        <f>IF(AND(dateA=1,A6584&lt;DataEnd),'iBoxx inputs'!A6589,IF(AND(dateA=2,A6584&lt;DataEnd),'Bank of England inputs'!A6589,IF(dateA=3,A6584+1,IF(dateA=4,WORKDAY(A6584,1,),WORKDAY(A6584,1,holidayQ)))))</f>
        <v>45309</v>
      </c>
      <c r="B6585" s="35" t="e">
        <f>MATCH(A6585,'iBoxx inputs'!A:A,0)</f>
        <v>#N/A</v>
      </c>
      <c r="C6585" s="35" t="e">
        <f>MATCH(A6585,'Bank of England inputs'!A:A,0)</f>
        <v>#N/A</v>
      </c>
      <c r="D6585" s="6" t="e">
        <f>IF($A6585&gt;DataEnd,NA(),IFERROR(INDEX('iBoxx inputs'!B:B,MATCH($A6585,'iBoxx inputs'!$A:$A,0)),D6584))</f>
        <v>#N/A</v>
      </c>
      <c r="E6585" s="6" t="e">
        <f>IF($A6585&gt;DataEnd,NA(),IFERROR(INDEX('iBoxx inputs'!C:C,MATCH($A6585,'iBoxx inputs'!$A:$A,0)),E6584))</f>
        <v>#N/A</v>
      </c>
      <c r="F6585" s="6" t="e">
        <f>IF($A6585&gt;DataEnd,NA(),IFERROR(INDEX('Bank of England inputs'!D:D,MATCH($A6585,'Bank of England inputs'!$A:$A,0),0),F6584))</f>
        <v>#N/A</v>
      </c>
      <c r="G6585" s="19"/>
      <c r="H6585" s="5">
        <f t="shared" si="591"/>
        <v>45309</v>
      </c>
      <c r="I6585" s="6" t="e">
        <f t="shared" si="592"/>
        <v>#N/A</v>
      </c>
      <c r="J6585" s="6" t="e">
        <f t="shared" si="593"/>
        <v>#N/A</v>
      </c>
      <c r="K6585" s="19">
        <f t="shared" si="594"/>
        <v>2529</v>
      </c>
      <c r="L6585" s="6" t="e">
        <f t="shared" ca="1" si="595"/>
        <v>#N/A</v>
      </c>
    </row>
    <row r="6586" spans="1:12" x14ac:dyDescent="0.2">
      <c r="A6586" s="5">
        <f>IF(AND(dateA=1,A6585&lt;DataEnd),'iBoxx inputs'!A6590,IF(AND(dateA=2,A6585&lt;DataEnd),'Bank of England inputs'!A6590,IF(dateA=3,A6585+1,IF(dateA=4,WORKDAY(A6585,1,),WORKDAY(A6585,1,holidayQ)))))</f>
        <v>45310</v>
      </c>
      <c r="B6586" s="35" t="e">
        <f>MATCH(A6586,'iBoxx inputs'!A:A,0)</f>
        <v>#N/A</v>
      </c>
      <c r="C6586" s="35" t="e">
        <f>MATCH(A6586,'Bank of England inputs'!A:A,0)</f>
        <v>#N/A</v>
      </c>
      <c r="D6586" s="6" t="e">
        <f>IF($A6586&gt;DataEnd,NA(),IFERROR(INDEX('iBoxx inputs'!B:B,MATCH($A6586,'iBoxx inputs'!$A:$A,0)),D6585))</f>
        <v>#N/A</v>
      </c>
      <c r="E6586" s="6" t="e">
        <f>IF($A6586&gt;DataEnd,NA(),IFERROR(INDEX('iBoxx inputs'!C:C,MATCH($A6586,'iBoxx inputs'!$A:$A,0)),E6585))</f>
        <v>#N/A</v>
      </c>
      <c r="F6586" s="6" t="e">
        <f>IF($A6586&gt;DataEnd,NA(),IFERROR(INDEX('Bank of England inputs'!D:D,MATCH($A6586,'Bank of England inputs'!$A:$A,0),0),F6585))</f>
        <v>#N/A</v>
      </c>
      <c r="G6586" s="19"/>
      <c r="H6586" s="5">
        <f t="shared" si="591"/>
        <v>45310</v>
      </c>
      <c r="I6586" s="6" t="e">
        <f t="shared" si="592"/>
        <v>#N/A</v>
      </c>
      <c r="J6586" s="6" t="e">
        <f t="shared" si="593"/>
        <v>#N/A</v>
      </c>
      <c r="K6586" s="19">
        <f t="shared" si="594"/>
        <v>2530</v>
      </c>
      <c r="L6586" s="6" t="e">
        <f t="shared" ca="1" si="595"/>
        <v>#N/A</v>
      </c>
    </row>
    <row r="6587" spans="1:12" x14ac:dyDescent="0.2">
      <c r="A6587" s="5">
        <f>IF(AND(dateA=1,A6586&lt;DataEnd),'iBoxx inputs'!A6591,IF(AND(dateA=2,A6586&lt;DataEnd),'Bank of England inputs'!A6591,IF(dateA=3,A6586+1,IF(dateA=4,WORKDAY(A6586,1,),WORKDAY(A6586,1,holidayQ)))))</f>
        <v>45313</v>
      </c>
      <c r="B6587" s="35" t="e">
        <f>MATCH(A6587,'iBoxx inputs'!A:A,0)</f>
        <v>#N/A</v>
      </c>
      <c r="C6587" s="35" t="e">
        <f>MATCH(A6587,'Bank of England inputs'!A:A,0)</f>
        <v>#N/A</v>
      </c>
      <c r="D6587" s="6" t="e">
        <f>IF($A6587&gt;DataEnd,NA(),IFERROR(INDEX('iBoxx inputs'!B:B,MATCH($A6587,'iBoxx inputs'!$A:$A,0)),D6586))</f>
        <v>#N/A</v>
      </c>
      <c r="E6587" s="6" t="e">
        <f>IF($A6587&gt;DataEnd,NA(),IFERROR(INDEX('iBoxx inputs'!C:C,MATCH($A6587,'iBoxx inputs'!$A:$A,0)),E6586))</f>
        <v>#N/A</v>
      </c>
      <c r="F6587" s="6" t="e">
        <f>IF($A6587&gt;DataEnd,NA(),IFERROR(INDEX('Bank of England inputs'!D:D,MATCH($A6587,'Bank of England inputs'!$A:$A,0),0),F6586))</f>
        <v>#N/A</v>
      </c>
      <c r="G6587" s="19"/>
      <c r="H6587" s="5">
        <f t="shared" si="591"/>
        <v>45313</v>
      </c>
      <c r="I6587" s="6" t="e">
        <f t="shared" si="592"/>
        <v>#N/A</v>
      </c>
      <c r="J6587" s="6" t="e">
        <f t="shared" si="593"/>
        <v>#N/A</v>
      </c>
      <c r="K6587" s="19">
        <f t="shared" si="594"/>
        <v>2528</v>
      </c>
      <c r="L6587" s="6" t="e">
        <f t="shared" ca="1" si="595"/>
        <v>#N/A</v>
      </c>
    </row>
    <row r="6588" spans="1:12" x14ac:dyDescent="0.2">
      <c r="A6588" s="5">
        <f>IF(AND(dateA=1,A6587&lt;DataEnd),'iBoxx inputs'!A6592,IF(AND(dateA=2,A6587&lt;DataEnd),'Bank of England inputs'!A6592,IF(dateA=3,A6587+1,IF(dateA=4,WORKDAY(A6587,1,),WORKDAY(A6587,1,holidayQ)))))</f>
        <v>45314</v>
      </c>
      <c r="B6588" s="35" t="e">
        <f>MATCH(A6588,'iBoxx inputs'!A:A,0)</f>
        <v>#N/A</v>
      </c>
      <c r="C6588" s="35" t="e">
        <f>MATCH(A6588,'Bank of England inputs'!A:A,0)</f>
        <v>#N/A</v>
      </c>
      <c r="D6588" s="6" t="e">
        <f>IF($A6588&gt;DataEnd,NA(),IFERROR(INDEX('iBoxx inputs'!B:B,MATCH($A6588,'iBoxx inputs'!$A:$A,0)),D6587))</f>
        <v>#N/A</v>
      </c>
      <c r="E6588" s="6" t="e">
        <f>IF($A6588&gt;DataEnd,NA(),IFERROR(INDEX('iBoxx inputs'!C:C,MATCH($A6588,'iBoxx inputs'!$A:$A,0)),E6587))</f>
        <v>#N/A</v>
      </c>
      <c r="F6588" s="6" t="e">
        <f>IF($A6588&gt;DataEnd,NA(),IFERROR(INDEX('Bank of England inputs'!D:D,MATCH($A6588,'Bank of England inputs'!$A:$A,0),0),F6587))</f>
        <v>#N/A</v>
      </c>
      <c r="G6588" s="19"/>
      <c r="H6588" s="5">
        <f t="shared" si="591"/>
        <v>45314</v>
      </c>
      <c r="I6588" s="6" t="e">
        <f t="shared" si="592"/>
        <v>#N/A</v>
      </c>
      <c r="J6588" s="6" t="e">
        <f t="shared" si="593"/>
        <v>#N/A</v>
      </c>
      <c r="K6588" s="19">
        <f t="shared" si="594"/>
        <v>2528</v>
      </c>
      <c r="L6588" s="6" t="e">
        <f t="shared" ca="1" si="595"/>
        <v>#N/A</v>
      </c>
    </row>
    <row r="6589" spans="1:12" x14ac:dyDescent="0.2">
      <c r="A6589" s="5">
        <f>IF(AND(dateA=1,A6588&lt;DataEnd),'iBoxx inputs'!A6593,IF(AND(dateA=2,A6588&lt;DataEnd),'Bank of England inputs'!A6593,IF(dateA=3,A6588+1,IF(dateA=4,WORKDAY(A6588,1,),WORKDAY(A6588,1,holidayQ)))))</f>
        <v>45315</v>
      </c>
      <c r="B6589" s="35" t="e">
        <f>MATCH(A6589,'iBoxx inputs'!A:A,0)</f>
        <v>#N/A</v>
      </c>
      <c r="C6589" s="35" t="e">
        <f>MATCH(A6589,'Bank of England inputs'!A:A,0)</f>
        <v>#N/A</v>
      </c>
      <c r="D6589" s="6" t="e">
        <f>IF($A6589&gt;DataEnd,NA(),IFERROR(INDEX('iBoxx inputs'!B:B,MATCH($A6589,'iBoxx inputs'!$A:$A,0)),D6588))</f>
        <v>#N/A</v>
      </c>
      <c r="E6589" s="6" t="e">
        <f>IF($A6589&gt;DataEnd,NA(),IFERROR(INDEX('iBoxx inputs'!C:C,MATCH($A6589,'iBoxx inputs'!$A:$A,0)),E6588))</f>
        <v>#N/A</v>
      </c>
      <c r="F6589" s="6" t="e">
        <f>IF($A6589&gt;DataEnd,NA(),IFERROR(INDEX('Bank of England inputs'!D:D,MATCH($A6589,'Bank of England inputs'!$A:$A,0),0),F6588))</f>
        <v>#N/A</v>
      </c>
      <c r="G6589" s="19"/>
      <c r="H6589" s="5">
        <f t="shared" si="591"/>
        <v>45315</v>
      </c>
      <c r="I6589" s="6" t="e">
        <f t="shared" si="592"/>
        <v>#N/A</v>
      </c>
      <c r="J6589" s="6" t="e">
        <f t="shared" si="593"/>
        <v>#N/A</v>
      </c>
      <c r="K6589" s="19">
        <f t="shared" si="594"/>
        <v>2528</v>
      </c>
      <c r="L6589" s="6" t="e">
        <f t="shared" ca="1" si="595"/>
        <v>#N/A</v>
      </c>
    </row>
    <row r="6590" spans="1:12" x14ac:dyDescent="0.2">
      <c r="A6590" s="5">
        <f>IF(AND(dateA=1,A6589&lt;DataEnd),'iBoxx inputs'!A6594,IF(AND(dateA=2,A6589&lt;DataEnd),'Bank of England inputs'!A6594,IF(dateA=3,A6589+1,IF(dateA=4,WORKDAY(A6589,1,),WORKDAY(A6589,1,holidayQ)))))</f>
        <v>45316</v>
      </c>
      <c r="B6590" s="35" t="e">
        <f>MATCH(A6590,'iBoxx inputs'!A:A,0)</f>
        <v>#N/A</v>
      </c>
      <c r="C6590" s="35" t="e">
        <f>MATCH(A6590,'Bank of England inputs'!A:A,0)</f>
        <v>#N/A</v>
      </c>
      <c r="D6590" s="6" t="e">
        <f>IF($A6590&gt;DataEnd,NA(),IFERROR(INDEX('iBoxx inputs'!B:B,MATCH($A6590,'iBoxx inputs'!$A:$A,0)),D6589))</f>
        <v>#N/A</v>
      </c>
      <c r="E6590" s="6" t="e">
        <f>IF($A6590&gt;DataEnd,NA(),IFERROR(INDEX('iBoxx inputs'!C:C,MATCH($A6590,'iBoxx inputs'!$A:$A,0)),E6589))</f>
        <v>#N/A</v>
      </c>
      <c r="F6590" s="6" t="e">
        <f>IF($A6590&gt;DataEnd,NA(),IFERROR(INDEX('Bank of England inputs'!D:D,MATCH($A6590,'Bank of England inputs'!$A:$A,0),0),F6589))</f>
        <v>#N/A</v>
      </c>
      <c r="G6590" s="19"/>
      <c r="H6590" s="5">
        <f t="shared" si="591"/>
        <v>45316</v>
      </c>
      <c r="I6590" s="6" t="e">
        <f t="shared" si="592"/>
        <v>#N/A</v>
      </c>
      <c r="J6590" s="6" t="e">
        <f t="shared" si="593"/>
        <v>#N/A</v>
      </c>
      <c r="K6590" s="19">
        <f t="shared" si="594"/>
        <v>2529</v>
      </c>
      <c r="L6590" s="6" t="e">
        <f t="shared" ca="1" si="595"/>
        <v>#N/A</v>
      </c>
    </row>
    <row r="6591" spans="1:12" x14ac:dyDescent="0.2">
      <c r="A6591" s="5">
        <f>IF(AND(dateA=1,A6590&lt;DataEnd),'iBoxx inputs'!A6595,IF(AND(dateA=2,A6590&lt;DataEnd),'Bank of England inputs'!A6595,IF(dateA=3,A6590+1,IF(dateA=4,WORKDAY(A6590,1,),WORKDAY(A6590,1,holidayQ)))))</f>
        <v>45317</v>
      </c>
      <c r="B6591" s="35" t="e">
        <f>MATCH(A6591,'iBoxx inputs'!A:A,0)</f>
        <v>#N/A</v>
      </c>
      <c r="C6591" s="35" t="e">
        <f>MATCH(A6591,'Bank of England inputs'!A:A,0)</f>
        <v>#N/A</v>
      </c>
      <c r="D6591" s="6" t="e">
        <f>IF($A6591&gt;DataEnd,NA(),IFERROR(INDEX('iBoxx inputs'!B:B,MATCH($A6591,'iBoxx inputs'!$A:$A,0)),D6590))</f>
        <v>#N/A</v>
      </c>
      <c r="E6591" s="6" t="e">
        <f>IF($A6591&gt;DataEnd,NA(),IFERROR(INDEX('iBoxx inputs'!C:C,MATCH($A6591,'iBoxx inputs'!$A:$A,0)),E6590))</f>
        <v>#N/A</v>
      </c>
      <c r="F6591" s="6" t="e">
        <f>IF($A6591&gt;DataEnd,NA(),IFERROR(INDEX('Bank of England inputs'!D:D,MATCH($A6591,'Bank of England inputs'!$A:$A,0),0),F6590))</f>
        <v>#N/A</v>
      </c>
      <c r="G6591" s="19"/>
      <c r="H6591" s="5">
        <f t="shared" si="591"/>
        <v>45317</v>
      </c>
      <c r="I6591" s="6" t="e">
        <f t="shared" si="592"/>
        <v>#N/A</v>
      </c>
      <c r="J6591" s="6" t="e">
        <f t="shared" si="593"/>
        <v>#N/A</v>
      </c>
      <c r="K6591" s="19">
        <f t="shared" si="594"/>
        <v>2530</v>
      </c>
      <c r="L6591" s="6" t="e">
        <f t="shared" ca="1" si="595"/>
        <v>#N/A</v>
      </c>
    </row>
    <row r="6592" spans="1:12" x14ac:dyDescent="0.2">
      <c r="A6592" s="5">
        <f>IF(AND(dateA=1,A6591&lt;DataEnd),'iBoxx inputs'!A6596,IF(AND(dateA=2,A6591&lt;DataEnd),'Bank of England inputs'!A6596,IF(dateA=3,A6591+1,IF(dateA=4,WORKDAY(A6591,1,),WORKDAY(A6591,1,holidayQ)))))</f>
        <v>45320</v>
      </c>
      <c r="B6592" s="35" t="e">
        <f>MATCH(A6592,'iBoxx inputs'!A:A,0)</f>
        <v>#N/A</v>
      </c>
      <c r="C6592" s="35" t="e">
        <f>MATCH(A6592,'Bank of England inputs'!A:A,0)</f>
        <v>#N/A</v>
      </c>
      <c r="D6592" s="6" t="e">
        <f>IF($A6592&gt;DataEnd,NA(),IFERROR(INDEX('iBoxx inputs'!B:B,MATCH($A6592,'iBoxx inputs'!$A:$A,0)),D6591))</f>
        <v>#N/A</v>
      </c>
      <c r="E6592" s="6" t="e">
        <f>IF($A6592&gt;DataEnd,NA(),IFERROR(INDEX('iBoxx inputs'!C:C,MATCH($A6592,'iBoxx inputs'!$A:$A,0)),E6591))</f>
        <v>#N/A</v>
      </c>
      <c r="F6592" s="6" t="e">
        <f>IF($A6592&gt;DataEnd,NA(),IFERROR(INDEX('Bank of England inputs'!D:D,MATCH($A6592,'Bank of England inputs'!$A:$A,0),0),F6591))</f>
        <v>#N/A</v>
      </c>
      <c r="G6592" s="19"/>
      <c r="H6592" s="5">
        <f t="shared" si="591"/>
        <v>45320</v>
      </c>
      <c r="I6592" s="6" t="e">
        <f t="shared" si="592"/>
        <v>#N/A</v>
      </c>
      <c r="J6592" s="6" t="e">
        <f t="shared" si="593"/>
        <v>#N/A</v>
      </c>
      <c r="K6592" s="19">
        <f t="shared" si="594"/>
        <v>2528</v>
      </c>
      <c r="L6592" s="6" t="e">
        <f t="shared" ca="1" si="595"/>
        <v>#N/A</v>
      </c>
    </row>
    <row r="6593" spans="1:12" x14ac:dyDescent="0.2">
      <c r="A6593" s="5">
        <f>IF(AND(dateA=1,A6592&lt;DataEnd),'iBoxx inputs'!A6597,IF(AND(dateA=2,A6592&lt;DataEnd),'Bank of England inputs'!A6597,IF(dateA=3,A6592+1,IF(dateA=4,WORKDAY(A6592,1,),WORKDAY(A6592,1,holidayQ)))))</f>
        <v>45321</v>
      </c>
      <c r="B6593" s="35" t="e">
        <f>MATCH(A6593,'iBoxx inputs'!A:A,0)</f>
        <v>#N/A</v>
      </c>
      <c r="C6593" s="35" t="e">
        <f>MATCH(A6593,'Bank of England inputs'!A:A,0)</f>
        <v>#N/A</v>
      </c>
      <c r="D6593" s="6" t="e">
        <f>IF($A6593&gt;DataEnd,NA(),IFERROR(INDEX('iBoxx inputs'!B:B,MATCH($A6593,'iBoxx inputs'!$A:$A,0)),D6592))</f>
        <v>#N/A</v>
      </c>
      <c r="E6593" s="6" t="e">
        <f>IF($A6593&gt;DataEnd,NA(),IFERROR(INDEX('iBoxx inputs'!C:C,MATCH($A6593,'iBoxx inputs'!$A:$A,0)),E6592))</f>
        <v>#N/A</v>
      </c>
      <c r="F6593" s="6" t="e">
        <f>IF($A6593&gt;DataEnd,NA(),IFERROR(INDEX('Bank of England inputs'!D:D,MATCH($A6593,'Bank of England inputs'!$A:$A,0),0),F6592))</f>
        <v>#N/A</v>
      </c>
      <c r="G6593" s="19"/>
      <c r="H6593" s="5">
        <f t="shared" si="591"/>
        <v>45321</v>
      </c>
      <c r="I6593" s="6" t="e">
        <f t="shared" si="592"/>
        <v>#N/A</v>
      </c>
      <c r="J6593" s="6" t="e">
        <f t="shared" si="593"/>
        <v>#N/A</v>
      </c>
      <c r="K6593" s="19">
        <f t="shared" si="594"/>
        <v>2528</v>
      </c>
      <c r="L6593" s="6" t="e">
        <f t="shared" ca="1" si="595"/>
        <v>#N/A</v>
      </c>
    </row>
    <row r="6594" spans="1:12" x14ac:dyDescent="0.2">
      <c r="A6594" s="5">
        <f>IF(AND(dateA=1,A6593&lt;DataEnd),'iBoxx inputs'!A6598,IF(AND(dateA=2,A6593&lt;DataEnd),'Bank of England inputs'!A6598,IF(dateA=3,A6593+1,IF(dateA=4,WORKDAY(A6593,1,),WORKDAY(A6593,1,holidayQ)))))</f>
        <v>45322</v>
      </c>
      <c r="B6594" s="35" t="e">
        <f>MATCH(A6594,'iBoxx inputs'!A:A,0)</f>
        <v>#N/A</v>
      </c>
      <c r="C6594" s="35" t="e">
        <f>MATCH(A6594,'Bank of England inputs'!A:A,0)</f>
        <v>#N/A</v>
      </c>
      <c r="D6594" s="6" t="e">
        <f>IF($A6594&gt;DataEnd,NA(),IFERROR(INDEX('iBoxx inputs'!B:B,MATCH($A6594,'iBoxx inputs'!$A:$A,0)),D6593))</f>
        <v>#N/A</v>
      </c>
      <c r="E6594" s="6" t="e">
        <f>IF($A6594&gt;DataEnd,NA(),IFERROR(INDEX('iBoxx inputs'!C:C,MATCH($A6594,'iBoxx inputs'!$A:$A,0)),E6593))</f>
        <v>#N/A</v>
      </c>
      <c r="F6594" s="6" t="e">
        <f>IF($A6594&gt;DataEnd,NA(),IFERROR(INDEX('Bank of England inputs'!D:D,MATCH($A6594,'Bank of England inputs'!$A:$A,0),0),F6593))</f>
        <v>#N/A</v>
      </c>
      <c r="G6594" s="19"/>
      <c r="H6594" s="5">
        <f t="shared" ref="H6594:H6657" si="596">A6594</f>
        <v>45322</v>
      </c>
      <c r="I6594" s="6" t="e">
        <f t="shared" ref="I6594:I6657" si="597">(D6594+E6594)/2</f>
        <v>#N/A</v>
      </c>
      <c r="J6594" s="6" t="e">
        <f t="shared" ref="J6594:J6657" si="598">((1+I6594/100)/(1+F6594/100)-1)*100</f>
        <v>#N/A</v>
      </c>
      <c r="K6594" s="19">
        <f t="shared" si="594"/>
        <v>2528</v>
      </c>
      <c r="L6594" s="6" t="e">
        <f t="shared" ca="1" si="595"/>
        <v>#N/A</v>
      </c>
    </row>
    <row r="6595" spans="1:12" x14ac:dyDescent="0.2">
      <c r="A6595" s="5">
        <f>IF(AND(dateA=1,A6594&lt;DataEnd),'iBoxx inputs'!A6599,IF(AND(dateA=2,A6594&lt;DataEnd),'Bank of England inputs'!A6599,IF(dateA=3,A6594+1,IF(dateA=4,WORKDAY(A6594,1,),WORKDAY(A6594,1,holidayQ)))))</f>
        <v>45323</v>
      </c>
      <c r="B6595" s="35" t="e">
        <f>MATCH(A6595,'iBoxx inputs'!A:A,0)</f>
        <v>#N/A</v>
      </c>
      <c r="C6595" s="35" t="e">
        <f>MATCH(A6595,'Bank of England inputs'!A:A,0)</f>
        <v>#N/A</v>
      </c>
      <c r="D6595" s="6" t="e">
        <f>IF($A6595&gt;DataEnd,NA(),IFERROR(INDEX('iBoxx inputs'!B:B,MATCH($A6595,'iBoxx inputs'!$A:$A,0)),D6594))</f>
        <v>#N/A</v>
      </c>
      <c r="E6595" s="6" t="e">
        <f>IF($A6595&gt;DataEnd,NA(),IFERROR(INDEX('iBoxx inputs'!C:C,MATCH($A6595,'iBoxx inputs'!$A:$A,0)),E6594))</f>
        <v>#N/A</v>
      </c>
      <c r="F6595" s="6" t="e">
        <f>IF($A6595&gt;DataEnd,NA(),IFERROR(INDEX('Bank of England inputs'!D:D,MATCH($A6595,'Bank of England inputs'!$A:$A,0),0),F6594))</f>
        <v>#N/A</v>
      </c>
      <c r="G6595" s="19"/>
      <c r="H6595" s="5">
        <f t="shared" si="596"/>
        <v>45323</v>
      </c>
      <c r="I6595" s="6" t="e">
        <f t="shared" si="597"/>
        <v>#N/A</v>
      </c>
      <c r="J6595" s="6" t="e">
        <f t="shared" si="598"/>
        <v>#N/A</v>
      </c>
      <c r="K6595" s="19">
        <f t="shared" si="594"/>
        <v>2529</v>
      </c>
      <c r="L6595" s="6" t="e">
        <f t="shared" ca="1" si="595"/>
        <v>#N/A</v>
      </c>
    </row>
    <row r="6596" spans="1:12" x14ac:dyDescent="0.2">
      <c r="A6596" s="5">
        <f>IF(AND(dateA=1,A6595&lt;DataEnd),'iBoxx inputs'!A6600,IF(AND(dateA=2,A6595&lt;DataEnd),'Bank of England inputs'!A6600,IF(dateA=3,A6595+1,IF(dateA=4,WORKDAY(A6595,1,),WORKDAY(A6595,1,holidayQ)))))</f>
        <v>45324</v>
      </c>
      <c r="B6596" s="35" t="e">
        <f>MATCH(A6596,'iBoxx inputs'!A:A,0)</f>
        <v>#N/A</v>
      </c>
      <c r="C6596" s="35" t="e">
        <f>MATCH(A6596,'Bank of England inputs'!A:A,0)</f>
        <v>#N/A</v>
      </c>
      <c r="D6596" s="6" t="e">
        <f>IF($A6596&gt;DataEnd,NA(),IFERROR(INDEX('iBoxx inputs'!B:B,MATCH($A6596,'iBoxx inputs'!$A:$A,0)),D6595))</f>
        <v>#N/A</v>
      </c>
      <c r="E6596" s="6" t="e">
        <f>IF($A6596&gt;DataEnd,NA(),IFERROR(INDEX('iBoxx inputs'!C:C,MATCH($A6596,'iBoxx inputs'!$A:$A,0)),E6595))</f>
        <v>#N/A</v>
      </c>
      <c r="F6596" s="6" t="e">
        <f>IF($A6596&gt;DataEnd,NA(),IFERROR(INDEX('Bank of England inputs'!D:D,MATCH($A6596,'Bank of England inputs'!$A:$A,0),0),F6595))</f>
        <v>#N/A</v>
      </c>
      <c r="G6596" s="19"/>
      <c r="H6596" s="5">
        <f t="shared" si="596"/>
        <v>45324</v>
      </c>
      <c r="I6596" s="6" t="e">
        <f t="shared" si="597"/>
        <v>#N/A</v>
      </c>
      <c r="J6596" s="6" t="e">
        <f t="shared" si="598"/>
        <v>#N/A</v>
      </c>
      <c r="K6596" s="19">
        <f t="shared" si="594"/>
        <v>2530</v>
      </c>
      <c r="L6596" s="6" t="e">
        <f t="shared" ca="1" si="595"/>
        <v>#N/A</v>
      </c>
    </row>
    <row r="6597" spans="1:12" x14ac:dyDescent="0.2">
      <c r="A6597" s="5">
        <f>IF(AND(dateA=1,A6596&lt;DataEnd),'iBoxx inputs'!A6601,IF(AND(dateA=2,A6596&lt;DataEnd),'Bank of England inputs'!A6601,IF(dateA=3,A6596+1,IF(dateA=4,WORKDAY(A6596,1,),WORKDAY(A6596,1,holidayQ)))))</f>
        <v>45327</v>
      </c>
      <c r="B6597" s="35" t="e">
        <f>MATCH(A6597,'iBoxx inputs'!A:A,0)</f>
        <v>#N/A</v>
      </c>
      <c r="C6597" s="35" t="e">
        <f>MATCH(A6597,'Bank of England inputs'!A:A,0)</f>
        <v>#N/A</v>
      </c>
      <c r="D6597" s="6" t="e">
        <f>IF($A6597&gt;DataEnd,NA(),IFERROR(INDEX('iBoxx inputs'!B:B,MATCH($A6597,'iBoxx inputs'!$A:$A,0)),D6596))</f>
        <v>#N/A</v>
      </c>
      <c r="E6597" s="6" t="e">
        <f>IF($A6597&gt;DataEnd,NA(),IFERROR(INDEX('iBoxx inputs'!C:C,MATCH($A6597,'iBoxx inputs'!$A:$A,0)),E6596))</f>
        <v>#N/A</v>
      </c>
      <c r="F6597" s="6" t="e">
        <f>IF($A6597&gt;DataEnd,NA(),IFERROR(INDEX('Bank of England inputs'!D:D,MATCH($A6597,'Bank of England inputs'!$A:$A,0),0),F6596))</f>
        <v>#N/A</v>
      </c>
      <c r="G6597" s="19"/>
      <c r="H6597" s="5">
        <f t="shared" si="596"/>
        <v>45327</v>
      </c>
      <c r="I6597" s="6" t="e">
        <f t="shared" si="597"/>
        <v>#N/A</v>
      </c>
      <c r="J6597" s="6" t="e">
        <f t="shared" si="598"/>
        <v>#N/A</v>
      </c>
      <c r="K6597" s="19">
        <f t="shared" si="594"/>
        <v>2528</v>
      </c>
      <c r="L6597" s="6" t="e">
        <f t="shared" ca="1" si="595"/>
        <v>#N/A</v>
      </c>
    </row>
    <row r="6598" spans="1:12" x14ac:dyDescent="0.2">
      <c r="A6598" s="5">
        <f>IF(AND(dateA=1,A6597&lt;DataEnd),'iBoxx inputs'!A6602,IF(AND(dateA=2,A6597&lt;DataEnd),'Bank of England inputs'!A6602,IF(dateA=3,A6597+1,IF(dateA=4,WORKDAY(A6597,1,),WORKDAY(A6597,1,holidayQ)))))</f>
        <v>45328</v>
      </c>
      <c r="B6598" s="35" t="e">
        <f>MATCH(A6598,'iBoxx inputs'!A:A,0)</f>
        <v>#N/A</v>
      </c>
      <c r="C6598" s="35" t="e">
        <f>MATCH(A6598,'Bank of England inputs'!A:A,0)</f>
        <v>#N/A</v>
      </c>
      <c r="D6598" s="6" t="e">
        <f>IF($A6598&gt;DataEnd,NA(),IFERROR(INDEX('iBoxx inputs'!B:B,MATCH($A6598,'iBoxx inputs'!$A:$A,0)),D6597))</f>
        <v>#N/A</v>
      </c>
      <c r="E6598" s="6" t="e">
        <f>IF($A6598&gt;DataEnd,NA(),IFERROR(INDEX('iBoxx inputs'!C:C,MATCH($A6598,'iBoxx inputs'!$A:$A,0)),E6597))</f>
        <v>#N/A</v>
      </c>
      <c r="F6598" s="6" t="e">
        <f>IF($A6598&gt;DataEnd,NA(),IFERROR(INDEX('Bank of England inputs'!D:D,MATCH($A6598,'Bank of England inputs'!$A:$A,0),0),F6597))</f>
        <v>#N/A</v>
      </c>
      <c r="G6598" s="19"/>
      <c r="H6598" s="5">
        <f t="shared" si="596"/>
        <v>45328</v>
      </c>
      <c r="I6598" s="6" t="e">
        <f t="shared" si="597"/>
        <v>#N/A</v>
      </c>
      <c r="J6598" s="6" t="e">
        <f t="shared" si="598"/>
        <v>#N/A</v>
      </c>
      <c r="K6598" s="19">
        <f t="shared" si="594"/>
        <v>2528</v>
      </c>
      <c r="L6598" s="6" t="e">
        <f t="shared" ca="1" si="595"/>
        <v>#N/A</v>
      </c>
    </row>
    <row r="6599" spans="1:12" x14ac:dyDescent="0.2">
      <c r="A6599" s="5">
        <f>IF(AND(dateA=1,A6598&lt;DataEnd),'iBoxx inputs'!A6603,IF(AND(dateA=2,A6598&lt;DataEnd),'Bank of England inputs'!A6603,IF(dateA=3,A6598+1,IF(dateA=4,WORKDAY(A6598,1,),WORKDAY(A6598,1,holidayQ)))))</f>
        <v>45329</v>
      </c>
      <c r="B6599" s="35" t="e">
        <f>MATCH(A6599,'iBoxx inputs'!A:A,0)</f>
        <v>#N/A</v>
      </c>
      <c r="C6599" s="35" t="e">
        <f>MATCH(A6599,'Bank of England inputs'!A:A,0)</f>
        <v>#N/A</v>
      </c>
      <c r="D6599" s="6" t="e">
        <f>IF($A6599&gt;DataEnd,NA(),IFERROR(INDEX('iBoxx inputs'!B:B,MATCH($A6599,'iBoxx inputs'!$A:$A,0)),D6598))</f>
        <v>#N/A</v>
      </c>
      <c r="E6599" s="6" t="e">
        <f>IF($A6599&gt;DataEnd,NA(),IFERROR(INDEX('iBoxx inputs'!C:C,MATCH($A6599,'iBoxx inputs'!$A:$A,0)),E6598))</f>
        <v>#N/A</v>
      </c>
      <c r="F6599" s="6" t="e">
        <f>IF($A6599&gt;DataEnd,NA(),IFERROR(INDEX('Bank of England inputs'!D:D,MATCH($A6599,'Bank of England inputs'!$A:$A,0),0),F6598))</f>
        <v>#N/A</v>
      </c>
      <c r="G6599" s="19"/>
      <c r="H6599" s="5">
        <f t="shared" si="596"/>
        <v>45329</v>
      </c>
      <c r="I6599" s="6" t="e">
        <f t="shared" si="597"/>
        <v>#N/A</v>
      </c>
      <c r="J6599" s="6" t="e">
        <f t="shared" si="598"/>
        <v>#N/A</v>
      </c>
      <c r="K6599" s="19">
        <f t="shared" si="594"/>
        <v>2528</v>
      </c>
      <c r="L6599" s="6" t="e">
        <f t="shared" ca="1" si="595"/>
        <v>#N/A</v>
      </c>
    </row>
    <row r="6600" spans="1:12" x14ac:dyDescent="0.2">
      <c r="A6600" s="5">
        <f>IF(AND(dateA=1,A6599&lt;DataEnd),'iBoxx inputs'!A6604,IF(AND(dateA=2,A6599&lt;DataEnd),'Bank of England inputs'!A6604,IF(dateA=3,A6599+1,IF(dateA=4,WORKDAY(A6599,1,),WORKDAY(A6599,1,holidayQ)))))</f>
        <v>45330</v>
      </c>
      <c r="B6600" s="35" t="e">
        <f>MATCH(A6600,'iBoxx inputs'!A:A,0)</f>
        <v>#N/A</v>
      </c>
      <c r="C6600" s="35" t="e">
        <f>MATCH(A6600,'Bank of England inputs'!A:A,0)</f>
        <v>#N/A</v>
      </c>
      <c r="D6600" s="6" t="e">
        <f>IF($A6600&gt;DataEnd,NA(),IFERROR(INDEX('iBoxx inputs'!B:B,MATCH($A6600,'iBoxx inputs'!$A:$A,0)),D6599))</f>
        <v>#N/A</v>
      </c>
      <c r="E6600" s="6" t="e">
        <f>IF($A6600&gt;DataEnd,NA(),IFERROR(INDEX('iBoxx inputs'!C:C,MATCH($A6600,'iBoxx inputs'!$A:$A,0)),E6599))</f>
        <v>#N/A</v>
      </c>
      <c r="F6600" s="6" t="e">
        <f>IF($A6600&gt;DataEnd,NA(),IFERROR(INDEX('Bank of England inputs'!D:D,MATCH($A6600,'Bank of England inputs'!$A:$A,0),0),F6599))</f>
        <v>#N/A</v>
      </c>
      <c r="G6600" s="19"/>
      <c r="H6600" s="5">
        <f t="shared" si="596"/>
        <v>45330</v>
      </c>
      <c r="I6600" s="6" t="e">
        <f t="shared" si="597"/>
        <v>#N/A</v>
      </c>
      <c r="J6600" s="6" t="e">
        <f t="shared" si="598"/>
        <v>#N/A</v>
      </c>
      <c r="K6600" s="19">
        <f t="shared" si="594"/>
        <v>2529</v>
      </c>
      <c r="L6600" s="6" t="e">
        <f t="shared" ca="1" si="595"/>
        <v>#N/A</v>
      </c>
    </row>
    <row r="6601" spans="1:12" x14ac:dyDescent="0.2">
      <c r="A6601" s="5">
        <f>IF(AND(dateA=1,A6600&lt;DataEnd),'iBoxx inputs'!A6605,IF(AND(dateA=2,A6600&lt;DataEnd),'Bank of England inputs'!A6605,IF(dateA=3,A6600+1,IF(dateA=4,WORKDAY(A6600,1,),WORKDAY(A6600,1,holidayQ)))))</f>
        <v>45331</v>
      </c>
      <c r="B6601" s="35" t="e">
        <f>MATCH(A6601,'iBoxx inputs'!A:A,0)</f>
        <v>#N/A</v>
      </c>
      <c r="C6601" s="35" t="e">
        <f>MATCH(A6601,'Bank of England inputs'!A:A,0)</f>
        <v>#N/A</v>
      </c>
      <c r="D6601" s="6" t="e">
        <f>IF($A6601&gt;DataEnd,NA(),IFERROR(INDEX('iBoxx inputs'!B:B,MATCH($A6601,'iBoxx inputs'!$A:$A,0)),D6600))</f>
        <v>#N/A</v>
      </c>
      <c r="E6601" s="6" t="e">
        <f>IF($A6601&gt;DataEnd,NA(),IFERROR(INDEX('iBoxx inputs'!C:C,MATCH($A6601,'iBoxx inputs'!$A:$A,0)),E6600))</f>
        <v>#N/A</v>
      </c>
      <c r="F6601" s="6" t="e">
        <f>IF($A6601&gt;DataEnd,NA(),IFERROR(INDEX('Bank of England inputs'!D:D,MATCH($A6601,'Bank of England inputs'!$A:$A,0),0),F6600))</f>
        <v>#N/A</v>
      </c>
      <c r="G6601" s="19"/>
      <c r="H6601" s="5">
        <f t="shared" si="596"/>
        <v>45331</v>
      </c>
      <c r="I6601" s="6" t="e">
        <f t="shared" si="597"/>
        <v>#N/A</v>
      </c>
      <c r="J6601" s="6" t="e">
        <f t="shared" si="598"/>
        <v>#N/A</v>
      </c>
      <c r="K6601" s="19">
        <f t="shared" si="594"/>
        <v>2530</v>
      </c>
      <c r="L6601" s="6" t="e">
        <f t="shared" ca="1" si="595"/>
        <v>#N/A</v>
      </c>
    </row>
    <row r="6602" spans="1:12" x14ac:dyDescent="0.2">
      <c r="A6602" s="5">
        <f>IF(AND(dateA=1,A6601&lt;DataEnd),'iBoxx inputs'!A6606,IF(AND(dateA=2,A6601&lt;DataEnd),'Bank of England inputs'!A6606,IF(dateA=3,A6601+1,IF(dateA=4,WORKDAY(A6601,1,),WORKDAY(A6601,1,holidayQ)))))</f>
        <v>45334</v>
      </c>
      <c r="B6602" s="35" t="e">
        <f>MATCH(A6602,'iBoxx inputs'!A:A,0)</f>
        <v>#N/A</v>
      </c>
      <c r="C6602" s="35" t="e">
        <f>MATCH(A6602,'Bank of England inputs'!A:A,0)</f>
        <v>#N/A</v>
      </c>
      <c r="D6602" s="6" t="e">
        <f>IF($A6602&gt;DataEnd,NA(),IFERROR(INDEX('iBoxx inputs'!B:B,MATCH($A6602,'iBoxx inputs'!$A:$A,0)),D6601))</f>
        <v>#N/A</v>
      </c>
      <c r="E6602" s="6" t="e">
        <f>IF($A6602&gt;DataEnd,NA(),IFERROR(INDEX('iBoxx inputs'!C:C,MATCH($A6602,'iBoxx inputs'!$A:$A,0)),E6601))</f>
        <v>#N/A</v>
      </c>
      <c r="F6602" s="6" t="e">
        <f>IF($A6602&gt;DataEnd,NA(),IFERROR(INDEX('Bank of England inputs'!D:D,MATCH($A6602,'Bank of England inputs'!$A:$A,0),0),F6601))</f>
        <v>#N/A</v>
      </c>
      <c r="G6602" s="19"/>
      <c r="H6602" s="5">
        <f t="shared" si="596"/>
        <v>45334</v>
      </c>
      <c r="I6602" s="6" t="e">
        <f t="shared" si="597"/>
        <v>#N/A</v>
      </c>
      <c r="J6602" s="6" t="e">
        <f t="shared" si="598"/>
        <v>#N/A</v>
      </c>
      <c r="K6602" s="19">
        <f t="shared" si="594"/>
        <v>2528</v>
      </c>
      <c r="L6602" s="6" t="e">
        <f t="shared" ca="1" si="595"/>
        <v>#N/A</v>
      </c>
    </row>
    <row r="6603" spans="1:12" x14ac:dyDescent="0.2">
      <c r="A6603" s="5">
        <f>IF(AND(dateA=1,A6602&lt;DataEnd),'iBoxx inputs'!A6607,IF(AND(dateA=2,A6602&lt;DataEnd),'Bank of England inputs'!A6607,IF(dateA=3,A6602+1,IF(dateA=4,WORKDAY(A6602,1,),WORKDAY(A6602,1,holidayQ)))))</f>
        <v>45335</v>
      </c>
      <c r="B6603" s="35" t="e">
        <f>MATCH(A6603,'iBoxx inputs'!A:A,0)</f>
        <v>#N/A</v>
      </c>
      <c r="C6603" s="35" t="e">
        <f>MATCH(A6603,'Bank of England inputs'!A:A,0)</f>
        <v>#N/A</v>
      </c>
      <c r="D6603" s="6" t="e">
        <f>IF($A6603&gt;DataEnd,NA(),IFERROR(INDEX('iBoxx inputs'!B:B,MATCH($A6603,'iBoxx inputs'!$A:$A,0)),D6602))</f>
        <v>#N/A</v>
      </c>
      <c r="E6603" s="6" t="e">
        <f>IF($A6603&gt;DataEnd,NA(),IFERROR(INDEX('iBoxx inputs'!C:C,MATCH($A6603,'iBoxx inputs'!$A:$A,0)),E6602))</f>
        <v>#N/A</v>
      </c>
      <c r="F6603" s="6" t="e">
        <f>IF($A6603&gt;DataEnd,NA(),IFERROR(INDEX('Bank of England inputs'!D:D,MATCH($A6603,'Bank of England inputs'!$A:$A,0),0),F6602))</f>
        <v>#N/A</v>
      </c>
      <c r="G6603" s="19"/>
      <c r="H6603" s="5">
        <f t="shared" si="596"/>
        <v>45335</v>
      </c>
      <c r="I6603" s="6" t="e">
        <f t="shared" si="597"/>
        <v>#N/A</v>
      </c>
      <c r="J6603" s="6" t="e">
        <f t="shared" si="598"/>
        <v>#N/A</v>
      </c>
      <c r="K6603" s="19">
        <f t="shared" si="594"/>
        <v>2528</v>
      </c>
      <c r="L6603" s="6" t="e">
        <f t="shared" ca="1" si="595"/>
        <v>#N/A</v>
      </c>
    </row>
    <row r="6604" spans="1:12" x14ac:dyDescent="0.2">
      <c r="A6604" s="5">
        <f>IF(AND(dateA=1,A6603&lt;DataEnd),'iBoxx inputs'!A6608,IF(AND(dateA=2,A6603&lt;DataEnd),'Bank of England inputs'!A6608,IF(dateA=3,A6603+1,IF(dateA=4,WORKDAY(A6603,1,),WORKDAY(A6603,1,holidayQ)))))</f>
        <v>45336</v>
      </c>
      <c r="B6604" s="35" t="e">
        <f>MATCH(A6604,'iBoxx inputs'!A:A,0)</f>
        <v>#N/A</v>
      </c>
      <c r="C6604" s="35" t="e">
        <f>MATCH(A6604,'Bank of England inputs'!A:A,0)</f>
        <v>#N/A</v>
      </c>
      <c r="D6604" s="6" t="e">
        <f>IF($A6604&gt;DataEnd,NA(),IFERROR(INDEX('iBoxx inputs'!B:B,MATCH($A6604,'iBoxx inputs'!$A:$A,0)),D6603))</f>
        <v>#N/A</v>
      </c>
      <c r="E6604" s="6" t="e">
        <f>IF($A6604&gt;DataEnd,NA(),IFERROR(INDEX('iBoxx inputs'!C:C,MATCH($A6604,'iBoxx inputs'!$A:$A,0)),E6603))</f>
        <v>#N/A</v>
      </c>
      <c r="F6604" s="6" t="e">
        <f>IF($A6604&gt;DataEnd,NA(),IFERROR(INDEX('Bank of England inputs'!D:D,MATCH($A6604,'Bank of England inputs'!$A:$A,0),0),F6603))</f>
        <v>#N/A</v>
      </c>
      <c r="G6604" s="19"/>
      <c r="H6604" s="5">
        <f t="shared" si="596"/>
        <v>45336</v>
      </c>
      <c r="I6604" s="6" t="e">
        <f t="shared" si="597"/>
        <v>#N/A</v>
      </c>
      <c r="J6604" s="6" t="e">
        <f t="shared" si="598"/>
        <v>#N/A</v>
      </c>
      <c r="K6604" s="19">
        <f t="shared" si="594"/>
        <v>2528</v>
      </c>
      <c r="L6604" s="6" t="e">
        <f t="shared" ca="1" si="595"/>
        <v>#N/A</v>
      </c>
    </row>
    <row r="6605" spans="1:12" x14ac:dyDescent="0.2">
      <c r="A6605" s="5">
        <f>IF(AND(dateA=1,A6604&lt;DataEnd),'iBoxx inputs'!A6609,IF(AND(dateA=2,A6604&lt;DataEnd),'Bank of England inputs'!A6609,IF(dateA=3,A6604+1,IF(dateA=4,WORKDAY(A6604,1,),WORKDAY(A6604,1,holidayQ)))))</f>
        <v>45337</v>
      </c>
      <c r="B6605" s="35" t="e">
        <f>MATCH(A6605,'iBoxx inputs'!A:A,0)</f>
        <v>#N/A</v>
      </c>
      <c r="C6605" s="35" t="e">
        <f>MATCH(A6605,'Bank of England inputs'!A:A,0)</f>
        <v>#N/A</v>
      </c>
      <c r="D6605" s="6" t="e">
        <f>IF($A6605&gt;DataEnd,NA(),IFERROR(INDEX('iBoxx inputs'!B:B,MATCH($A6605,'iBoxx inputs'!$A:$A,0)),D6604))</f>
        <v>#N/A</v>
      </c>
      <c r="E6605" s="6" t="e">
        <f>IF($A6605&gt;DataEnd,NA(),IFERROR(INDEX('iBoxx inputs'!C:C,MATCH($A6605,'iBoxx inputs'!$A:$A,0)),E6604))</f>
        <v>#N/A</v>
      </c>
      <c r="F6605" s="6" t="e">
        <f>IF($A6605&gt;DataEnd,NA(),IFERROR(INDEX('Bank of England inputs'!D:D,MATCH($A6605,'Bank of England inputs'!$A:$A,0),0),F6604))</f>
        <v>#N/A</v>
      </c>
      <c r="G6605" s="19"/>
      <c r="H6605" s="5">
        <f t="shared" si="596"/>
        <v>45337</v>
      </c>
      <c r="I6605" s="6" t="e">
        <f t="shared" si="597"/>
        <v>#N/A</v>
      </c>
      <c r="J6605" s="6" t="e">
        <f t="shared" si="598"/>
        <v>#N/A</v>
      </c>
      <c r="K6605" s="19">
        <f t="shared" si="594"/>
        <v>2529</v>
      </c>
      <c r="L6605" s="6" t="e">
        <f t="shared" ca="1" si="595"/>
        <v>#N/A</v>
      </c>
    </row>
    <row r="6606" spans="1:12" x14ac:dyDescent="0.2">
      <c r="A6606" s="5">
        <f>IF(AND(dateA=1,A6605&lt;DataEnd),'iBoxx inputs'!A6610,IF(AND(dateA=2,A6605&lt;DataEnd),'Bank of England inputs'!A6610,IF(dateA=3,A6605+1,IF(dateA=4,WORKDAY(A6605,1,),WORKDAY(A6605,1,holidayQ)))))</f>
        <v>45338</v>
      </c>
      <c r="B6606" s="35" t="e">
        <f>MATCH(A6606,'iBoxx inputs'!A:A,0)</f>
        <v>#N/A</v>
      </c>
      <c r="C6606" s="35" t="e">
        <f>MATCH(A6606,'Bank of England inputs'!A:A,0)</f>
        <v>#N/A</v>
      </c>
      <c r="D6606" s="6" t="e">
        <f>IF($A6606&gt;DataEnd,NA(),IFERROR(INDEX('iBoxx inputs'!B:B,MATCH($A6606,'iBoxx inputs'!$A:$A,0)),D6605))</f>
        <v>#N/A</v>
      </c>
      <c r="E6606" s="6" t="e">
        <f>IF($A6606&gt;DataEnd,NA(),IFERROR(INDEX('iBoxx inputs'!C:C,MATCH($A6606,'iBoxx inputs'!$A:$A,0)),E6605))</f>
        <v>#N/A</v>
      </c>
      <c r="F6606" s="6" t="e">
        <f>IF($A6606&gt;DataEnd,NA(),IFERROR(INDEX('Bank of England inputs'!D:D,MATCH($A6606,'Bank of England inputs'!$A:$A,0),0),F6605))</f>
        <v>#N/A</v>
      </c>
      <c r="G6606" s="19"/>
      <c r="H6606" s="5">
        <f t="shared" si="596"/>
        <v>45338</v>
      </c>
      <c r="I6606" s="6" t="e">
        <f t="shared" si="597"/>
        <v>#N/A</v>
      </c>
      <c r="J6606" s="6" t="e">
        <f t="shared" si="598"/>
        <v>#N/A</v>
      </c>
      <c r="K6606" s="19">
        <f t="shared" si="594"/>
        <v>2530</v>
      </c>
      <c r="L6606" s="6" t="e">
        <f t="shared" ca="1" si="595"/>
        <v>#N/A</v>
      </c>
    </row>
    <row r="6607" spans="1:12" x14ac:dyDescent="0.2">
      <c r="A6607" s="5">
        <f>IF(AND(dateA=1,A6606&lt;DataEnd),'iBoxx inputs'!A6611,IF(AND(dateA=2,A6606&lt;DataEnd),'Bank of England inputs'!A6611,IF(dateA=3,A6606+1,IF(dateA=4,WORKDAY(A6606,1,),WORKDAY(A6606,1,holidayQ)))))</f>
        <v>45341</v>
      </c>
      <c r="B6607" s="35" t="e">
        <f>MATCH(A6607,'iBoxx inputs'!A:A,0)</f>
        <v>#N/A</v>
      </c>
      <c r="C6607" s="35" t="e">
        <f>MATCH(A6607,'Bank of England inputs'!A:A,0)</f>
        <v>#N/A</v>
      </c>
      <c r="D6607" s="6" t="e">
        <f>IF($A6607&gt;DataEnd,NA(),IFERROR(INDEX('iBoxx inputs'!B:B,MATCH($A6607,'iBoxx inputs'!$A:$A,0)),D6606))</f>
        <v>#N/A</v>
      </c>
      <c r="E6607" s="6" t="e">
        <f>IF($A6607&gt;DataEnd,NA(),IFERROR(INDEX('iBoxx inputs'!C:C,MATCH($A6607,'iBoxx inputs'!$A:$A,0)),E6606))</f>
        <v>#N/A</v>
      </c>
      <c r="F6607" s="6" t="e">
        <f>IF($A6607&gt;DataEnd,NA(),IFERROR(INDEX('Bank of England inputs'!D:D,MATCH($A6607,'Bank of England inputs'!$A:$A,0),0),F6606))</f>
        <v>#N/A</v>
      </c>
      <c r="G6607" s="19"/>
      <c r="H6607" s="5">
        <f t="shared" si="596"/>
        <v>45341</v>
      </c>
      <c r="I6607" s="6" t="e">
        <f t="shared" si="597"/>
        <v>#N/A</v>
      </c>
      <c r="J6607" s="6" t="e">
        <f t="shared" si="598"/>
        <v>#N/A</v>
      </c>
      <c r="K6607" s="19">
        <f t="shared" si="594"/>
        <v>2528</v>
      </c>
      <c r="L6607" s="6" t="e">
        <f t="shared" ca="1" si="595"/>
        <v>#N/A</v>
      </c>
    </row>
    <row r="6608" spans="1:12" x14ac:dyDescent="0.2">
      <c r="A6608" s="5">
        <f>IF(AND(dateA=1,A6607&lt;DataEnd),'iBoxx inputs'!A6612,IF(AND(dateA=2,A6607&lt;DataEnd),'Bank of England inputs'!A6612,IF(dateA=3,A6607+1,IF(dateA=4,WORKDAY(A6607,1,),WORKDAY(A6607,1,holidayQ)))))</f>
        <v>45342</v>
      </c>
      <c r="B6608" s="35" t="e">
        <f>MATCH(A6608,'iBoxx inputs'!A:A,0)</f>
        <v>#N/A</v>
      </c>
      <c r="C6608" s="35" t="e">
        <f>MATCH(A6608,'Bank of England inputs'!A:A,0)</f>
        <v>#N/A</v>
      </c>
      <c r="D6608" s="6" t="e">
        <f>IF($A6608&gt;DataEnd,NA(),IFERROR(INDEX('iBoxx inputs'!B:B,MATCH($A6608,'iBoxx inputs'!$A:$A,0)),D6607))</f>
        <v>#N/A</v>
      </c>
      <c r="E6608" s="6" t="e">
        <f>IF($A6608&gt;DataEnd,NA(),IFERROR(INDEX('iBoxx inputs'!C:C,MATCH($A6608,'iBoxx inputs'!$A:$A,0)),E6607))</f>
        <v>#N/A</v>
      </c>
      <c r="F6608" s="6" t="e">
        <f>IF($A6608&gt;DataEnd,NA(),IFERROR(INDEX('Bank of England inputs'!D:D,MATCH($A6608,'Bank of England inputs'!$A:$A,0),0),F6607))</f>
        <v>#N/A</v>
      </c>
      <c r="G6608" s="19"/>
      <c r="H6608" s="5">
        <f t="shared" si="596"/>
        <v>45342</v>
      </c>
      <c r="I6608" s="6" t="e">
        <f t="shared" si="597"/>
        <v>#N/A</v>
      </c>
      <c r="J6608" s="6" t="e">
        <f t="shared" si="598"/>
        <v>#N/A</v>
      </c>
      <c r="K6608" s="19">
        <f t="shared" si="594"/>
        <v>2528</v>
      </c>
      <c r="L6608" s="6" t="e">
        <f t="shared" ca="1" si="595"/>
        <v>#N/A</v>
      </c>
    </row>
    <row r="6609" spans="1:12" x14ac:dyDescent="0.2">
      <c r="A6609" s="5">
        <f>IF(AND(dateA=1,A6608&lt;DataEnd),'iBoxx inputs'!A6613,IF(AND(dateA=2,A6608&lt;DataEnd),'Bank of England inputs'!A6613,IF(dateA=3,A6608+1,IF(dateA=4,WORKDAY(A6608,1,),WORKDAY(A6608,1,holidayQ)))))</f>
        <v>45343</v>
      </c>
      <c r="B6609" s="35" t="e">
        <f>MATCH(A6609,'iBoxx inputs'!A:A,0)</f>
        <v>#N/A</v>
      </c>
      <c r="C6609" s="35" t="e">
        <f>MATCH(A6609,'Bank of England inputs'!A:A,0)</f>
        <v>#N/A</v>
      </c>
      <c r="D6609" s="6" t="e">
        <f>IF($A6609&gt;DataEnd,NA(),IFERROR(INDEX('iBoxx inputs'!B:B,MATCH($A6609,'iBoxx inputs'!$A:$A,0)),D6608))</f>
        <v>#N/A</v>
      </c>
      <c r="E6609" s="6" t="e">
        <f>IF($A6609&gt;DataEnd,NA(),IFERROR(INDEX('iBoxx inputs'!C:C,MATCH($A6609,'iBoxx inputs'!$A:$A,0)),E6608))</f>
        <v>#N/A</v>
      </c>
      <c r="F6609" s="6" t="e">
        <f>IF($A6609&gt;DataEnd,NA(),IFERROR(INDEX('Bank of England inputs'!D:D,MATCH($A6609,'Bank of England inputs'!$A:$A,0),0),F6608))</f>
        <v>#N/A</v>
      </c>
      <c r="G6609" s="19"/>
      <c r="H6609" s="5">
        <f t="shared" si="596"/>
        <v>45343</v>
      </c>
      <c r="I6609" s="6" t="e">
        <f t="shared" si="597"/>
        <v>#N/A</v>
      </c>
      <c r="J6609" s="6" t="e">
        <f t="shared" si="598"/>
        <v>#N/A</v>
      </c>
      <c r="K6609" s="19">
        <f t="shared" si="594"/>
        <v>2528</v>
      </c>
      <c r="L6609" s="6" t="e">
        <f t="shared" ca="1" si="595"/>
        <v>#N/A</v>
      </c>
    </row>
    <row r="6610" spans="1:12" x14ac:dyDescent="0.2">
      <c r="A6610" s="5">
        <f>IF(AND(dateA=1,A6609&lt;DataEnd),'iBoxx inputs'!A6614,IF(AND(dateA=2,A6609&lt;DataEnd),'Bank of England inputs'!A6614,IF(dateA=3,A6609+1,IF(dateA=4,WORKDAY(A6609,1,),WORKDAY(A6609,1,holidayQ)))))</f>
        <v>45344</v>
      </c>
      <c r="B6610" s="35" t="e">
        <f>MATCH(A6610,'iBoxx inputs'!A:A,0)</f>
        <v>#N/A</v>
      </c>
      <c r="C6610" s="35" t="e">
        <f>MATCH(A6610,'Bank of England inputs'!A:A,0)</f>
        <v>#N/A</v>
      </c>
      <c r="D6610" s="6" t="e">
        <f>IF($A6610&gt;DataEnd,NA(),IFERROR(INDEX('iBoxx inputs'!B:B,MATCH($A6610,'iBoxx inputs'!$A:$A,0)),D6609))</f>
        <v>#N/A</v>
      </c>
      <c r="E6610" s="6" t="e">
        <f>IF($A6610&gt;DataEnd,NA(),IFERROR(INDEX('iBoxx inputs'!C:C,MATCH($A6610,'iBoxx inputs'!$A:$A,0)),E6609))</f>
        <v>#N/A</v>
      </c>
      <c r="F6610" s="6" t="e">
        <f>IF($A6610&gt;DataEnd,NA(),IFERROR(INDEX('Bank of England inputs'!D:D,MATCH($A6610,'Bank of England inputs'!$A:$A,0),0),F6609))</f>
        <v>#N/A</v>
      </c>
      <c r="G6610" s="19"/>
      <c r="H6610" s="5">
        <f t="shared" si="596"/>
        <v>45344</v>
      </c>
      <c r="I6610" s="6" t="e">
        <f t="shared" si="597"/>
        <v>#N/A</v>
      </c>
      <c r="J6610" s="6" t="e">
        <f t="shared" si="598"/>
        <v>#N/A</v>
      </c>
      <c r="K6610" s="19">
        <f t="shared" si="594"/>
        <v>2529</v>
      </c>
      <c r="L6610" s="6" t="e">
        <f t="shared" ca="1" si="595"/>
        <v>#N/A</v>
      </c>
    </row>
    <row r="6611" spans="1:12" x14ac:dyDescent="0.2">
      <c r="A6611" s="5">
        <f>IF(AND(dateA=1,A6610&lt;DataEnd),'iBoxx inputs'!A6615,IF(AND(dateA=2,A6610&lt;DataEnd),'Bank of England inputs'!A6615,IF(dateA=3,A6610+1,IF(dateA=4,WORKDAY(A6610,1,),WORKDAY(A6610,1,holidayQ)))))</f>
        <v>45345</v>
      </c>
      <c r="B6611" s="35" t="e">
        <f>MATCH(A6611,'iBoxx inputs'!A:A,0)</f>
        <v>#N/A</v>
      </c>
      <c r="C6611" s="35" t="e">
        <f>MATCH(A6611,'Bank of England inputs'!A:A,0)</f>
        <v>#N/A</v>
      </c>
      <c r="D6611" s="6" t="e">
        <f>IF($A6611&gt;DataEnd,NA(),IFERROR(INDEX('iBoxx inputs'!B:B,MATCH($A6611,'iBoxx inputs'!$A:$A,0)),D6610))</f>
        <v>#N/A</v>
      </c>
      <c r="E6611" s="6" t="e">
        <f>IF($A6611&gt;DataEnd,NA(),IFERROR(INDEX('iBoxx inputs'!C:C,MATCH($A6611,'iBoxx inputs'!$A:$A,0)),E6610))</f>
        <v>#N/A</v>
      </c>
      <c r="F6611" s="6" t="e">
        <f>IF($A6611&gt;DataEnd,NA(),IFERROR(INDEX('Bank of England inputs'!D:D,MATCH($A6611,'Bank of England inputs'!$A:$A,0),0),F6610))</f>
        <v>#N/A</v>
      </c>
      <c r="G6611" s="19"/>
      <c r="H6611" s="5">
        <f t="shared" si="596"/>
        <v>45345</v>
      </c>
      <c r="I6611" s="6" t="e">
        <f t="shared" si="597"/>
        <v>#N/A</v>
      </c>
      <c r="J6611" s="6" t="e">
        <f t="shared" si="598"/>
        <v>#N/A</v>
      </c>
      <c r="K6611" s="19">
        <f t="shared" si="594"/>
        <v>2530</v>
      </c>
      <c r="L6611" s="6" t="e">
        <f t="shared" ca="1" si="595"/>
        <v>#N/A</v>
      </c>
    </row>
    <row r="6612" spans="1:12" x14ac:dyDescent="0.2">
      <c r="A6612" s="5">
        <f>IF(AND(dateA=1,A6611&lt;DataEnd),'iBoxx inputs'!A6616,IF(AND(dateA=2,A6611&lt;DataEnd),'Bank of England inputs'!A6616,IF(dateA=3,A6611+1,IF(dateA=4,WORKDAY(A6611,1,),WORKDAY(A6611,1,holidayQ)))))</f>
        <v>45348</v>
      </c>
      <c r="B6612" s="35" t="e">
        <f>MATCH(A6612,'iBoxx inputs'!A:A,0)</f>
        <v>#N/A</v>
      </c>
      <c r="C6612" s="35" t="e">
        <f>MATCH(A6612,'Bank of England inputs'!A:A,0)</f>
        <v>#N/A</v>
      </c>
      <c r="D6612" s="6" t="e">
        <f>IF($A6612&gt;DataEnd,NA(),IFERROR(INDEX('iBoxx inputs'!B:B,MATCH($A6612,'iBoxx inputs'!$A:$A,0)),D6611))</f>
        <v>#N/A</v>
      </c>
      <c r="E6612" s="6" t="e">
        <f>IF($A6612&gt;DataEnd,NA(),IFERROR(INDEX('iBoxx inputs'!C:C,MATCH($A6612,'iBoxx inputs'!$A:$A,0)),E6611))</f>
        <v>#N/A</v>
      </c>
      <c r="F6612" s="6" t="e">
        <f>IF($A6612&gt;DataEnd,NA(),IFERROR(INDEX('Bank of England inputs'!D:D,MATCH($A6612,'Bank of England inputs'!$A:$A,0),0),F6611))</f>
        <v>#N/A</v>
      </c>
      <c r="G6612" s="19"/>
      <c r="H6612" s="5">
        <f t="shared" si="596"/>
        <v>45348</v>
      </c>
      <c r="I6612" s="6" t="e">
        <f t="shared" si="597"/>
        <v>#N/A</v>
      </c>
      <c r="J6612" s="6" t="e">
        <f t="shared" si="598"/>
        <v>#N/A</v>
      </c>
      <c r="K6612" s="19">
        <f t="shared" si="594"/>
        <v>2528</v>
      </c>
      <c r="L6612" s="6" t="e">
        <f t="shared" ca="1" si="595"/>
        <v>#N/A</v>
      </c>
    </row>
    <row r="6613" spans="1:12" x14ac:dyDescent="0.2">
      <c r="A6613" s="5">
        <f>IF(AND(dateA=1,A6612&lt;DataEnd),'iBoxx inputs'!A6617,IF(AND(dateA=2,A6612&lt;DataEnd),'Bank of England inputs'!A6617,IF(dateA=3,A6612+1,IF(dateA=4,WORKDAY(A6612,1,),WORKDAY(A6612,1,holidayQ)))))</f>
        <v>45349</v>
      </c>
      <c r="B6613" s="35" t="e">
        <f>MATCH(A6613,'iBoxx inputs'!A:A,0)</f>
        <v>#N/A</v>
      </c>
      <c r="C6613" s="35" t="e">
        <f>MATCH(A6613,'Bank of England inputs'!A:A,0)</f>
        <v>#N/A</v>
      </c>
      <c r="D6613" s="6" t="e">
        <f>IF($A6613&gt;DataEnd,NA(),IFERROR(INDEX('iBoxx inputs'!B:B,MATCH($A6613,'iBoxx inputs'!$A:$A,0)),D6612))</f>
        <v>#N/A</v>
      </c>
      <c r="E6613" s="6" t="e">
        <f>IF($A6613&gt;DataEnd,NA(),IFERROR(INDEX('iBoxx inputs'!C:C,MATCH($A6613,'iBoxx inputs'!$A:$A,0)),E6612))</f>
        <v>#N/A</v>
      </c>
      <c r="F6613" s="6" t="e">
        <f>IF($A6613&gt;DataEnd,NA(),IFERROR(INDEX('Bank of England inputs'!D:D,MATCH($A6613,'Bank of England inputs'!$A:$A,0),0),F6612))</f>
        <v>#N/A</v>
      </c>
      <c r="G6613" s="19"/>
      <c r="H6613" s="5">
        <f t="shared" si="596"/>
        <v>45349</v>
      </c>
      <c r="I6613" s="6" t="e">
        <f t="shared" si="597"/>
        <v>#N/A</v>
      </c>
      <c r="J6613" s="6" t="e">
        <f t="shared" si="598"/>
        <v>#N/A</v>
      </c>
      <c r="K6613" s="19">
        <f t="shared" si="594"/>
        <v>2528</v>
      </c>
      <c r="L6613" s="6" t="e">
        <f t="shared" ca="1" si="595"/>
        <v>#N/A</v>
      </c>
    </row>
    <row r="6614" spans="1:12" x14ac:dyDescent="0.2">
      <c r="A6614" s="5">
        <f>IF(AND(dateA=1,A6613&lt;DataEnd),'iBoxx inputs'!A6618,IF(AND(dateA=2,A6613&lt;DataEnd),'Bank of England inputs'!A6618,IF(dateA=3,A6613+1,IF(dateA=4,WORKDAY(A6613,1,),WORKDAY(A6613,1,holidayQ)))))</f>
        <v>45350</v>
      </c>
      <c r="B6614" s="35" t="e">
        <f>MATCH(A6614,'iBoxx inputs'!A:A,0)</f>
        <v>#N/A</v>
      </c>
      <c r="C6614" s="35" t="e">
        <f>MATCH(A6614,'Bank of England inputs'!A:A,0)</f>
        <v>#N/A</v>
      </c>
      <c r="D6614" s="6" t="e">
        <f>IF($A6614&gt;DataEnd,NA(),IFERROR(INDEX('iBoxx inputs'!B:B,MATCH($A6614,'iBoxx inputs'!$A:$A,0)),D6613))</f>
        <v>#N/A</v>
      </c>
      <c r="E6614" s="6" t="e">
        <f>IF($A6614&gt;DataEnd,NA(),IFERROR(INDEX('iBoxx inputs'!C:C,MATCH($A6614,'iBoxx inputs'!$A:$A,0)),E6613))</f>
        <v>#N/A</v>
      </c>
      <c r="F6614" s="6" t="e">
        <f>IF($A6614&gt;DataEnd,NA(),IFERROR(INDEX('Bank of England inputs'!D:D,MATCH($A6614,'Bank of England inputs'!$A:$A,0),0),F6613))</f>
        <v>#N/A</v>
      </c>
      <c r="G6614" s="19"/>
      <c r="H6614" s="5">
        <f t="shared" si="596"/>
        <v>45350</v>
      </c>
      <c r="I6614" s="6" t="e">
        <f t="shared" si="597"/>
        <v>#N/A</v>
      </c>
      <c r="J6614" s="6" t="e">
        <f t="shared" si="598"/>
        <v>#N/A</v>
      </c>
      <c r="K6614" s="19">
        <f t="shared" ref="K6614:K6677" si="599">IF(trailing_period=0,1,ROW()-MATCH(EDATE(A6614,-trailing_period),A:A,1))</f>
        <v>2528</v>
      </c>
      <c r="L6614" s="6" t="e">
        <f t="shared" ref="L6614:L6677" ca="1" si="600">AVERAGE(OFFSET(J6614,-$K6614+1,0,$K6614,))</f>
        <v>#N/A</v>
      </c>
    </row>
    <row r="6615" spans="1:12" x14ac:dyDescent="0.2">
      <c r="A6615" s="5">
        <f>IF(AND(dateA=1,A6614&lt;DataEnd),'iBoxx inputs'!A6619,IF(AND(dateA=2,A6614&lt;DataEnd),'Bank of England inputs'!A6619,IF(dateA=3,A6614+1,IF(dateA=4,WORKDAY(A6614,1,),WORKDAY(A6614,1,holidayQ)))))</f>
        <v>45351</v>
      </c>
      <c r="B6615" s="35" t="e">
        <f>MATCH(A6615,'iBoxx inputs'!A:A,0)</f>
        <v>#N/A</v>
      </c>
      <c r="C6615" s="35" t="e">
        <f>MATCH(A6615,'Bank of England inputs'!A:A,0)</f>
        <v>#N/A</v>
      </c>
      <c r="D6615" s="6" t="e">
        <f>IF($A6615&gt;DataEnd,NA(),IFERROR(INDEX('iBoxx inputs'!B:B,MATCH($A6615,'iBoxx inputs'!$A:$A,0)),D6614))</f>
        <v>#N/A</v>
      </c>
      <c r="E6615" s="6" t="e">
        <f>IF($A6615&gt;DataEnd,NA(),IFERROR(INDEX('iBoxx inputs'!C:C,MATCH($A6615,'iBoxx inputs'!$A:$A,0)),E6614))</f>
        <v>#N/A</v>
      </c>
      <c r="F6615" s="6" t="e">
        <f>IF($A6615&gt;DataEnd,NA(),IFERROR(INDEX('Bank of England inputs'!D:D,MATCH($A6615,'Bank of England inputs'!$A:$A,0),0),F6614))</f>
        <v>#N/A</v>
      </c>
      <c r="G6615" s="19"/>
      <c r="H6615" s="5">
        <f t="shared" si="596"/>
        <v>45351</v>
      </c>
      <c r="I6615" s="6" t="e">
        <f t="shared" si="597"/>
        <v>#N/A</v>
      </c>
      <c r="J6615" s="6" t="e">
        <f t="shared" si="598"/>
        <v>#N/A</v>
      </c>
      <c r="K6615" s="19">
        <f t="shared" si="599"/>
        <v>2529</v>
      </c>
      <c r="L6615" s="6" t="e">
        <f t="shared" ca="1" si="600"/>
        <v>#N/A</v>
      </c>
    </row>
    <row r="6616" spans="1:12" x14ac:dyDescent="0.2">
      <c r="A6616" s="5">
        <f>IF(AND(dateA=1,A6615&lt;DataEnd),'iBoxx inputs'!A6620,IF(AND(dateA=2,A6615&lt;DataEnd),'Bank of England inputs'!A6620,IF(dateA=3,A6615+1,IF(dateA=4,WORKDAY(A6615,1,),WORKDAY(A6615,1,holidayQ)))))</f>
        <v>45352</v>
      </c>
      <c r="B6616" s="35" t="e">
        <f>MATCH(A6616,'iBoxx inputs'!A:A,0)</f>
        <v>#N/A</v>
      </c>
      <c r="C6616" s="35" t="e">
        <f>MATCH(A6616,'Bank of England inputs'!A:A,0)</f>
        <v>#N/A</v>
      </c>
      <c r="D6616" s="6" t="e">
        <f>IF($A6616&gt;DataEnd,NA(),IFERROR(INDEX('iBoxx inputs'!B:B,MATCH($A6616,'iBoxx inputs'!$A:$A,0)),D6615))</f>
        <v>#N/A</v>
      </c>
      <c r="E6616" s="6" t="e">
        <f>IF($A6616&gt;DataEnd,NA(),IFERROR(INDEX('iBoxx inputs'!C:C,MATCH($A6616,'iBoxx inputs'!$A:$A,0)),E6615))</f>
        <v>#N/A</v>
      </c>
      <c r="F6616" s="6" t="e">
        <f>IF($A6616&gt;DataEnd,NA(),IFERROR(INDEX('Bank of England inputs'!D:D,MATCH($A6616,'Bank of England inputs'!$A:$A,0),0),F6615))</f>
        <v>#N/A</v>
      </c>
      <c r="G6616" s="19"/>
      <c r="H6616" s="5">
        <f t="shared" si="596"/>
        <v>45352</v>
      </c>
      <c r="I6616" s="6" t="e">
        <f t="shared" si="597"/>
        <v>#N/A</v>
      </c>
      <c r="J6616" s="6" t="e">
        <f t="shared" si="598"/>
        <v>#N/A</v>
      </c>
      <c r="K6616" s="19">
        <f t="shared" si="599"/>
        <v>2530</v>
      </c>
      <c r="L6616" s="6" t="e">
        <f t="shared" ca="1" si="600"/>
        <v>#N/A</v>
      </c>
    </row>
    <row r="6617" spans="1:12" x14ac:dyDescent="0.2">
      <c r="A6617" s="5">
        <f>IF(AND(dateA=1,A6616&lt;DataEnd),'iBoxx inputs'!A6621,IF(AND(dateA=2,A6616&lt;DataEnd),'Bank of England inputs'!A6621,IF(dateA=3,A6616+1,IF(dateA=4,WORKDAY(A6616,1,),WORKDAY(A6616,1,holidayQ)))))</f>
        <v>45355</v>
      </c>
      <c r="B6617" s="35" t="e">
        <f>MATCH(A6617,'iBoxx inputs'!A:A,0)</f>
        <v>#N/A</v>
      </c>
      <c r="C6617" s="35" t="e">
        <f>MATCH(A6617,'Bank of England inputs'!A:A,0)</f>
        <v>#N/A</v>
      </c>
      <c r="D6617" s="6" t="e">
        <f>IF($A6617&gt;DataEnd,NA(),IFERROR(INDEX('iBoxx inputs'!B:B,MATCH($A6617,'iBoxx inputs'!$A:$A,0)),D6616))</f>
        <v>#N/A</v>
      </c>
      <c r="E6617" s="6" t="e">
        <f>IF($A6617&gt;DataEnd,NA(),IFERROR(INDEX('iBoxx inputs'!C:C,MATCH($A6617,'iBoxx inputs'!$A:$A,0)),E6616))</f>
        <v>#N/A</v>
      </c>
      <c r="F6617" s="6" t="e">
        <f>IF($A6617&gt;DataEnd,NA(),IFERROR(INDEX('Bank of England inputs'!D:D,MATCH($A6617,'Bank of England inputs'!$A:$A,0),0),F6616))</f>
        <v>#N/A</v>
      </c>
      <c r="G6617" s="19"/>
      <c r="H6617" s="5">
        <f t="shared" si="596"/>
        <v>45355</v>
      </c>
      <c r="I6617" s="6" t="e">
        <f t="shared" si="597"/>
        <v>#N/A</v>
      </c>
      <c r="J6617" s="6" t="e">
        <f t="shared" si="598"/>
        <v>#N/A</v>
      </c>
      <c r="K6617" s="19">
        <f t="shared" si="599"/>
        <v>2529</v>
      </c>
      <c r="L6617" s="6" t="e">
        <f t="shared" ca="1" si="600"/>
        <v>#N/A</v>
      </c>
    </row>
    <row r="6618" spans="1:12" x14ac:dyDescent="0.2">
      <c r="A6618" s="5">
        <f>IF(AND(dateA=1,A6617&lt;DataEnd),'iBoxx inputs'!A6622,IF(AND(dateA=2,A6617&lt;DataEnd),'Bank of England inputs'!A6622,IF(dateA=3,A6617+1,IF(dateA=4,WORKDAY(A6617,1,),WORKDAY(A6617,1,holidayQ)))))</f>
        <v>45356</v>
      </c>
      <c r="B6618" s="35" t="e">
        <f>MATCH(A6618,'iBoxx inputs'!A:A,0)</f>
        <v>#N/A</v>
      </c>
      <c r="C6618" s="35" t="e">
        <f>MATCH(A6618,'Bank of England inputs'!A:A,0)</f>
        <v>#N/A</v>
      </c>
      <c r="D6618" s="6" t="e">
        <f>IF($A6618&gt;DataEnd,NA(),IFERROR(INDEX('iBoxx inputs'!B:B,MATCH($A6618,'iBoxx inputs'!$A:$A,0)),D6617))</f>
        <v>#N/A</v>
      </c>
      <c r="E6618" s="6" t="e">
        <f>IF($A6618&gt;DataEnd,NA(),IFERROR(INDEX('iBoxx inputs'!C:C,MATCH($A6618,'iBoxx inputs'!$A:$A,0)),E6617))</f>
        <v>#N/A</v>
      </c>
      <c r="F6618" s="6" t="e">
        <f>IF($A6618&gt;DataEnd,NA(),IFERROR(INDEX('Bank of England inputs'!D:D,MATCH($A6618,'Bank of England inputs'!$A:$A,0),0),F6617))</f>
        <v>#N/A</v>
      </c>
      <c r="G6618" s="19"/>
      <c r="H6618" s="5">
        <f t="shared" si="596"/>
        <v>45356</v>
      </c>
      <c r="I6618" s="6" t="e">
        <f t="shared" si="597"/>
        <v>#N/A</v>
      </c>
      <c r="J6618" s="6" t="e">
        <f t="shared" si="598"/>
        <v>#N/A</v>
      </c>
      <c r="K6618" s="19">
        <f t="shared" si="599"/>
        <v>2529</v>
      </c>
      <c r="L6618" s="6" t="e">
        <f t="shared" ca="1" si="600"/>
        <v>#N/A</v>
      </c>
    </row>
    <row r="6619" spans="1:12" x14ac:dyDescent="0.2">
      <c r="A6619" s="5">
        <f>IF(AND(dateA=1,A6618&lt;DataEnd),'iBoxx inputs'!A6623,IF(AND(dateA=2,A6618&lt;DataEnd),'Bank of England inputs'!A6623,IF(dateA=3,A6618+1,IF(dateA=4,WORKDAY(A6618,1,),WORKDAY(A6618,1,holidayQ)))))</f>
        <v>45357</v>
      </c>
      <c r="B6619" s="35" t="e">
        <f>MATCH(A6619,'iBoxx inputs'!A:A,0)</f>
        <v>#N/A</v>
      </c>
      <c r="C6619" s="35" t="e">
        <f>MATCH(A6619,'Bank of England inputs'!A:A,0)</f>
        <v>#N/A</v>
      </c>
      <c r="D6619" s="6" t="e">
        <f>IF($A6619&gt;DataEnd,NA(),IFERROR(INDEX('iBoxx inputs'!B:B,MATCH($A6619,'iBoxx inputs'!$A:$A,0)),D6618))</f>
        <v>#N/A</v>
      </c>
      <c r="E6619" s="6" t="e">
        <f>IF($A6619&gt;DataEnd,NA(),IFERROR(INDEX('iBoxx inputs'!C:C,MATCH($A6619,'iBoxx inputs'!$A:$A,0)),E6618))</f>
        <v>#N/A</v>
      </c>
      <c r="F6619" s="6" t="e">
        <f>IF($A6619&gt;DataEnd,NA(),IFERROR(INDEX('Bank of England inputs'!D:D,MATCH($A6619,'Bank of England inputs'!$A:$A,0),0),F6618))</f>
        <v>#N/A</v>
      </c>
      <c r="G6619" s="19"/>
      <c r="H6619" s="5">
        <f t="shared" si="596"/>
        <v>45357</v>
      </c>
      <c r="I6619" s="6" t="e">
        <f t="shared" si="597"/>
        <v>#N/A</v>
      </c>
      <c r="J6619" s="6" t="e">
        <f t="shared" si="598"/>
        <v>#N/A</v>
      </c>
      <c r="K6619" s="19">
        <f t="shared" si="599"/>
        <v>2529</v>
      </c>
      <c r="L6619" s="6" t="e">
        <f t="shared" ca="1" si="600"/>
        <v>#N/A</v>
      </c>
    </row>
    <row r="6620" spans="1:12" x14ac:dyDescent="0.2">
      <c r="A6620" s="5">
        <f>IF(AND(dateA=1,A6619&lt;DataEnd),'iBoxx inputs'!A6624,IF(AND(dateA=2,A6619&lt;DataEnd),'Bank of England inputs'!A6624,IF(dateA=3,A6619+1,IF(dateA=4,WORKDAY(A6619,1,),WORKDAY(A6619,1,holidayQ)))))</f>
        <v>45358</v>
      </c>
      <c r="B6620" s="35" t="e">
        <f>MATCH(A6620,'iBoxx inputs'!A:A,0)</f>
        <v>#N/A</v>
      </c>
      <c r="C6620" s="35" t="e">
        <f>MATCH(A6620,'Bank of England inputs'!A:A,0)</f>
        <v>#N/A</v>
      </c>
      <c r="D6620" s="6" t="e">
        <f>IF($A6620&gt;DataEnd,NA(),IFERROR(INDEX('iBoxx inputs'!B:B,MATCH($A6620,'iBoxx inputs'!$A:$A,0)),D6619))</f>
        <v>#N/A</v>
      </c>
      <c r="E6620" s="6" t="e">
        <f>IF($A6620&gt;DataEnd,NA(),IFERROR(INDEX('iBoxx inputs'!C:C,MATCH($A6620,'iBoxx inputs'!$A:$A,0)),E6619))</f>
        <v>#N/A</v>
      </c>
      <c r="F6620" s="6" t="e">
        <f>IF($A6620&gt;DataEnd,NA(),IFERROR(INDEX('Bank of England inputs'!D:D,MATCH($A6620,'Bank of England inputs'!$A:$A,0),0),F6619))</f>
        <v>#N/A</v>
      </c>
      <c r="G6620" s="19"/>
      <c r="H6620" s="5">
        <f t="shared" si="596"/>
        <v>45358</v>
      </c>
      <c r="I6620" s="6" t="e">
        <f t="shared" si="597"/>
        <v>#N/A</v>
      </c>
      <c r="J6620" s="6" t="e">
        <f t="shared" si="598"/>
        <v>#N/A</v>
      </c>
      <c r="K6620" s="19">
        <f t="shared" si="599"/>
        <v>2529</v>
      </c>
      <c r="L6620" s="6" t="e">
        <f t="shared" ca="1" si="600"/>
        <v>#N/A</v>
      </c>
    </row>
    <row r="6621" spans="1:12" x14ac:dyDescent="0.2">
      <c r="A6621" s="5">
        <f>IF(AND(dateA=1,A6620&lt;DataEnd),'iBoxx inputs'!A6625,IF(AND(dateA=2,A6620&lt;DataEnd),'Bank of England inputs'!A6625,IF(dateA=3,A6620+1,IF(dateA=4,WORKDAY(A6620,1,),WORKDAY(A6620,1,holidayQ)))))</f>
        <v>45359</v>
      </c>
      <c r="B6621" s="35" t="e">
        <f>MATCH(A6621,'iBoxx inputs'!A:A,0)</f>
        <v>#N/A</v>
      </c>
      <c r="C6621" s="35" t="e">
        <f>MATCH(A6621,'Bank of England inputs'!A:A,0)</f>
        <v>#N/A</v>
      </c>
      <c r="D6621" s="6" t="e">
        <f>IF($A6621&gt;DataEnd,NA(),IFERROR(INDEX('iBoxx inputs'!B:B,MATCH($A6621,'iBoxx inputs'!$A:$A,0)),D6620))</f>
        <v>#N/A</v>
      </c>
      <c r="E6621" s="6" t="e">
        <f>IF($A6621&gt;DataEnd,NA(),IFERROR(INDEX('iBoxx inputs'!C:C,MATCH($A6621,'iBoxx inputs'!$A:$A,0)),E6620))</f>
        <v>#N/A</v>
      </c>
      <c r="F6621" s="6" t="e">
        <f>IF($A6621&gt;DataEnd,NA(),IFERROR(INDEX('Bank of England inputs'!D:D,MATCH($A6621,'Bank of England inputs'!$A:$A,0),0),F6620))</f>
        <v>#N/A</v>
      </c>
      <c r="G6621" s="19"/>
      <c r="H6621" s="5">
        <f t="shared" si="596"/>
        <v>45359</v>
      </c>
      <c r="I6621" s="6" t="e">
        <f t="shared" si="597"/>
        <v>#N/A</v>
      </c>
      <c r="J6621" s="6" t="e">
        <f t="shared" si="598"/>
        <v>#N/A</v>
      </c>
      <c r="K6621" s="19">
        <f t="shared" si="599"/>
        <v>2530</v>
      </c>
      <c r="L6621" s="6" t="e">
        <f t="shared" ca="1" si="600"/>
        <v>#N/A</v>
      </c>
    </row>
    <row r="6622" spans="1:12" x14ac:dyDescent="0.2">
      <c r="A6622" s="5">
        <f>IF(AND(dateA=1,A6621&lt;DataEnd),'iBoxx inputs'!A6626,IF(AND(dateA=2,A6621&lt;DataEnd),'Bank of England inputs'!A6626,IF(dateA=3,A6621+1,IF(dateA=4,WORKDAY(A6621,1,),WORKDAY(A6621,1,holidayQ)))))</f>
        <v>45362</v>
      </c>
      <c r="B6622" s="35" t="e">
        <f>MATCH(A6622,'iBoxx inputs'!A:A,0)</f>
        <v>#N/A</v>
      </c>
      <c r="C6622" s="35" t="e">
        <f>MATCH(A6622,'Bank of England inputs'!A:A,0)</f>
        <v>#N/A</v>
      </c>
      <c r="D6622" s="6" t="e">
        <f>IF($A6622&gt;DataEnd,NA(),IFERROR(INDEX('iBoxx inputs'!B:B,MATCH($A6622,'iBoxx inputs'!$A:$A,0)),D6621))</f>
        <v>#N/A</v>
      </c>
      <c r="E6622" s="6" t="e">
        <f>IF($A6622&gt;DataEnd,NA(),IFERROR(INDEX('iBoxx inputs'!C:C,MATCH($A6622,'iBoxx inputs'!$A:$A,0)),E6621))</f>
        <v>#N/A</v>
      </c>
      <c r="F6622" s="6" t="e">
        <f>IF($A6622&gt;DataEnd,NA(),IFERROR(INDEX('Bank of England inputs'!D:D,MATCH($A6622,'Bank of England inputs'!$A:$A,0),0),F6621))</f>
        <v>#N/A</v>
      </c>
      <c r="G6622" s="19"/>
      <c r="H6622" s="5">
        <f t="shared" si="596"/>
        <v>45362</v>
      </c>
      <c r="I6622" s="6" t="e">
        <f t="shared" si="597"/>
        <v>#N/A</v>
      </c>
      <c r="J6622" s="6" t="e">
        <f t="shared" si="598"/>
        <v>#N/A</v>
      </c>
      <c r="K6622" s="19">
        <f t="shared" si="599"/>
        <v>2529</v>
      </c>
      <c r="L6622" s="6" t="e">
        <f t="shared" ca="1" si="600"/>
        <v>#N/A</v>
      </c>
    </row>
    <row r="6623" spans="1:12" x14ac:dyDescent="0.2">
      <c r="A6623" s="5">
        <f>IF(AND(dateA=1,A6622&lt;DataEnd),'iBoxx inputs'!A6627,IF(AND(dateA=2,A6622&lt;DataEnd),'Bank of England inputs'!A6627,IF(dateA=3,A6622+1,IF(dateA=4,WORKDAY(A6622,1,),WORKDAY(A6622,1,holidayQ)))))</f>
        <v>45363</v>
      </c>
      <c r="B6623" s="35" t="e">
        <f>MATCH(A6623,'iBoxx inputs'!A:A,0)</f>
        <v>#N/A</v>
      </c>
      <c r="C6623" s="35" t="e">
        <f>MATCH(A6623,'Bank of England inputs'!A:A,0)</f>
        <v>#N/A</v>
      </c>
      <c r="D6623" s="6" t="e">
        <f>IF($A6623&gt;DataEnd,NA(),IFERROR(INDEX('iBoxx inputs'!B:B,MATCH($A6623,'iBoxx inputs'!$A:$A,0)),D6622))</f>
        <v>#N/A</v>
      </c>
      <c r="E6623" s="6" t="e">
        <f>IF($A6623&gt;DataEnd,NA(),IFERROR(INDEX('iBoxx inputs'!C:C,MATCH($A6623,'iBoxx inputs'!$A:$A,0)),E6622))</f>
        <v>#N/A</v>
      </c>
      <c r="F6623" s="6" t="e">
        <f>IF($A6623&gt;DataEnd,NA(),IFERROR(INDEX('Bank of England inputs'!D:D,MATCH($A6623,'Bank of England inputs'!$A:$A,0),0),F6622))</f>
        <v>#N/A</v>
      </c>
      <c r="G6623" s="19"/>
      <c r="H6623" s="5">
        <f t="shared" si="596"/>
        <v>45363</v>
      </c>
      <c r="I6623" s="6" t="e">
        <f t="shared" si="597"/>
        <v>#N/A</v>
      </c>
      <c r="J6623" s="6" t="e">
        <f t="shared" si="598"/>
        <v>#N/A</v>
      </c>
      <c r="K6623" s="19">
        <f t="shared" si="599"/>
        <v>2529</v>
      </c>
      <c r="L6623" s="6" t="e">
        <f t="shared" ca="1" si="600"/>
        <v>#N/A</v>
      </c>
    </row>
    <row r="6624" spans="1:12" x14ac:dyDescent="0.2">
      <c r="A6624" s="5">
        <f>IF(AND(dateA=1,A6623&lt;DataEnd),'iBoxx inputs'!A6628,IF(AND(dateA=2,A6623&lt;DataEnd),'Bank of England inputs'!A6628,IF(dateA=3,A6623+1,IF(dateA=4,WORKDAY(A6623,1,),WORKDAY(A6623,1,holidayQ)))))</f>
        <v>45364</v>
      </c>
      <c r="B6624" s="35" t="e">
        <f>MATCH(A6624,'iBoxx inputs'!A:A,0)</f>
        <v>#N/A</v>
      </c>
      <c r="C6624" s="35" t="e">
        <f>MATCH(A6624,'Bank of England inputs'!A:A,0)</f>
        <v>#N/A</v>
      </c>
      <c r="D6624" s="6" t="e">
        <f>IF($A6624&gt;DataEnd,NA(),IFERROR(INDEX('iBoxx inputs'!B:B,MATCH($A6624,'iBoxx inputs'!$A:$A,0)),D6623))</f>
        <v>#N/A</v>
      </c>
      <c r="E6624" s="6" t="e">
        <f>IF($A6624&gt;DataEnd,NA(),IFERROR(INDEX('iBoxx inputs'!C:C,MATCH($A6624,'iBoxx inputs'!$A:$A,0)),E6623))</f>
        <v>#N/A</v>
      </c>
      <c r="F6624" s="6" t="e">
        <f>IF($A6624&gt;DataEnd,NA(),IFERROR(INDEX('Bank of England inputs'!D:D,MATCH($A6624,'Bank of England inputs'!$A:$A,0),0),F6623))</f>
        <v>#N/A</v>
      </c>
      <c r="G6624" s="19"/>
      <c r="H6624" s="5">
        <f t="shared" si="596"/>
        <v>45364</v>
      </c>
      <c r="I6624" s="6" t="e">
        <f t="shared" si="597"/>
        <v>#N/A</v>
      </c>
      <c r="J6624" s="6" t="e">
        <f t="shared" si="598"/>
        <v>#N/A</v>
      </c>
      <c r="K6624" s="19">
        <f t="shared" si="599"/>
        <v>2529</v>
      </c>
      <c r="L6624" s="6" t="e">
        <f t="shared" ca="1" si="600"/>
        <v>#N/A</v>
      </c>
    </row>
    <row r="6625" spans="1:12" x14ac:dyDescent="0.2">
      <c r="A6625" s="5">
        <f>IF(AND(dateA=1,A6624&lt;DataEnd),'iBoxx inputs'!A6629,IF(AND(dateA=2,A6624&lt;DataEnd),'Bank of England inputs'!A6629,IF(dateA=3,A6624+1,IF(dateA=4,WORKDAY(A6624,1,),WORKDAY(A6624,1,holidayQ)))))</f>
        <v>45365</v>
      </c>
      <c r="B6625" s="35" t="e">
        <f>MATCH(A6625,'iBoxx inputs'!A:A,0)</f>
        <v>#N/A</v>
      </c>
      <c r="C6625" s="35" t="e">
        <f>MATCH(A6625,'Bank of England inputs'!A:A,0)</f>
        <v>#N/A</v>
      </c>
      <c r="D6625" s="6" t="e">
        <f>IF($A6625&gt;DataEnd,NA(),IFERROR(INDEX('iBoxx inputs'!B:B,MATCH($A6625,'iBoxx inputs'!$A:$A,0)),D6624))</f>
        <v>#N/A</v>
      </c>
      <c r="E6625" s="6" t="e">
        <f>IF($A6625&gt;DataEnd,NA(),IFERROR(INDEX('iBoxx inputs'!C:C,MATCH($A6625,'iBoxx inputs'!$A:$A,0)),E6624))</f>
        <v>#N/A</v>
      </c>
      <c r="F6625" s="6" t="e">
        <f>IF($A6625&gt;DataEnd,NA(),IFERROR(INDEX('Bank of England inputs'!D:D,MATCH($A6625,'Bank of England inputs'!$A:$A,0),0),F6624))</f>
        <v>#N/A</v>
      </c>
      <c r="G6625" s="19"/>
      <c r="H6625" s="5">
        <f t="shared" si="596"/>
        <v>45365</v>
      </c>
      <c r="I6625" s="6" t="e">
        <f t="shared" si="597"/>
        <v>#N/A</v>
      </c>
      <c r="J6625" s="6" t="e">
        <f t="shared" si="598"/>
        <v>#N/A</v>
      </c>
      <c r="K6625" s="19">
        <f t="shared" si="599"/>
        <v>2529</v>
      </c>
      <c r="L6625" s="6" t="e">
        <f t="shared" ca="1" si="600"/>
        <v>#N/A</v>
      </c>
    </row>
    <row r="6626" spans="1:12" x14ac:dyDescent="0.2">
      <c r="A6626" s="5">
        <f>IF(AND(dateA=1,A6625&lt;DataEnd),'iBoxx inputs'!A6630,IF(AND(dateA=2,A6625&lt;DataEnd),'Bank of England inputs'!A6630,IF(dateA=3,A6625+1,IF(dateA=4,WORKDAY(A6625,1,),WORKDAY(A6625,1,holidayQ)))))</f>
        <v>45366</v>
      </c>
      <c r="B6626" s="35" t="e">
        <f>MATCH(A6626,'iBoxx inputs'!A:A,0)</f>
        <v>#N/A</v>
      </c>
      <c r="C6626" s="35" t="e">
        <f>MATCH(A6626,'Bank of England inputs'!A:A,0)</f>
        <v>#N/A</v>
      </c>
      <c r="D6626" s="6" t="e">
        <f>IF($A6626&gt;DataEnd,NA(),IFERROR(INDEX('iBoxx inputs'!B:B,MATCH($A6626,'iBoxx inputs'!$A:$A,0)),D6625))</f>
        <v>#N/A</v>
      </c>
      <c r="E6626" s="6" t="e">
        <f>IF($A6626&gt;DataEnd,NA(),IFERROR(INDEX('iBoxx inputs'!C:C,MATCH($A6626,'iBoxx inputs'!$A:$A,0)),E6625))</f>
        <v>#N/A</v>
      </c>
      <c r="F6626" s="6" t="e">
        <f>IF($A6626&gt;DataEnd,NA(),IFERROR(INDEX('Bank of England inputs'!D:D,MATCH($A6626,'Bank of England inputs'!$A:$A,0),0),F6625))</f>
        <v>#N/A</v>
      </c>
      <c r="G6626" s="19"/>
      <c r="H6626" s="5">
        <f t="shared" si="596"/>
        <v>45366</v>
      </c>
      <c r="I6626" s="6" t="e">
        <f t="shared" si="597"/>
        <v>#N/A</v>
      </c>
      <c r="J6626" s="6" t="e">
        <f t="shared" si="598"/>
        <v>#N/A</v>
      </c>
      <c r="K6626" s="19">
        <f t="shared" si="599"/>
        <v>2530</v>
      </c>
      <c r="L6626" s="6" t="e">
        <f t="shared" ca="1" si="600"/>
        <v>#N/A</v>
      </c>
    </row>
    <row r="6627" spans="1:12" x14ac:dyDescent="0.2">
      <c r="A6627" s="5">
        <f>IF(AND(dateA=1,A6626&lt;DataEnd),'iBoxx inputs'!A6631,IF(AND(dateA=2,A6626&lt;DataEnd),'Bank of England inputs'!A6631,IF(dateA=3,A6626+1,IF(dateA=4,WORKDAY(A6626,1,),WORKDAY(A6626,1,holidayQ)))))</f>
        <v>45369</v>
      </c>
      <c r="B6627" s="35" t="e">
        <f>MATCH(A6627,'iBoxx inputs'!A:A,0)</f>
        <v>#N/A</v>
      </c>
      <c r="C6627" s="35" t="e">
        <f>MATCH(A6627,'Bank of England inputs'!A:A,0)</f>
        <v>#N/A</v>
      </c>
      <c r="D6627" s="6" t="e">
        <f>IF($A6627&gt;DataEnd,NA(),IFERROR(INDEX('iBoxx inputs'!B:B,MATCH($A6627,'iBoxx inputs'!$A:$A,0)),D6626))</f>
        <v>#N/A</v>
      </c>
      <c r="E6627" s="6" t="e">
        <f>IF($A6627&gt;DataEnd,NA(),IFERROR(INDEX('iBoxx inputs'!C:C,MATCH($A6627,'iBoxx inputs'!$A:$A,0)),E6626))</f>
        <v>#N/A</v>
      </c>
      <c r="F6627" s="6" t="e">
        <f>IF($A6627&gt;DataEnd,NA(),IFERROR(INDEX('Bank of England inputs'!D:D,MATCH($A6627,'Bank of England inputs'!$A:$A,0),0),F6626))</f>
        <v>#N/A</v>
      </c>
      <c r="G6627" s="19"/>
      <c r="H6627" s="5">
        <f t="shared" si="596"/>
        <v>45369</v>
      </c>
      <c r="I6627" s="6" t="e">
        <f t="shared" si="597"/>
        <v>#N/A</v>
      </c>
      <c r="J6627" s="6" t="e">
        <f t="shared" si="598"/>
        <v>#N/A</v>
      </c>
      <c r="K6627" s="19">
        <f t="shared" si="599"/>
        <v>2529</v>
      </c>
      <c r="L6627" s="6" t="e">
        <f t="shared" ca="1" si="600"/>
        <v>#N/A</v>
      </c>
    </row>
    <row r="6628" spans="1:12" x14ac:dyDescent="0.2">
      <c r="A6628" s="5">
        <f>IF(AND(dateA=1,A6627&lt;DataEnd),'iBoxx inputs'!A6632,IF(AND(dateA=2,A6627&lt;DataEnd),'Bank of England inputs'!A6632,IF(dateA=3,A6627+1,IF(dateA=4,WORKDAY(A6627,1,),WORKDAY(A6627,1,holidayQ)))))</f>
        <v>45370</v>
      </c>
      <c r="B6628" s="35" t="e">
        <f>MATCH(A6628,'iBoxx inputs'!A:A,0)</f>
        <v>#N/A</v>
      </c>
      <c r="C6628" s="35" t="e">
        <f>MATCH(A6628,'Bank of England inputs'!A:A,0)</f>
        <v>#N/A</v>
      </c>
      <c r="D6628" s="6" t="e">
        <f>IF($A6628&gt;DataEnd,NA(),IFERROR(INDEX('iBoxx inputs'!B:B,MATCH($A6628,'iBoxx inputs'!$A:$A,0)),D6627))</f>
        <v>#N/A</v>
      </c>
      <c r="E6628" s="6" t="e">
        <f>IF($A6628&gt;DataEnd,NA(),IFERROR(INDEX('iBoxx inputs'!C:C,MATCH($A6628,'iBoxx inputs'!$A:$A,0)),E6627))</f>
        <v>#N/A</v>
      </c>
      <c r="F6628" s="6" t="e">
        <f>IF($A6628&gt;DataEnd,NA(),IFERROR(INDEX('Bank of England inputs'!D:D,MATCH($A6628,'Bank of England inputs'!$A:$A,0),0),F6627))</f>
        <v>#N/A</v>
      </c>
      <c r="G6628" s="19"/>
      <c r="H6628" s="5">
        <f t="shared" si="596"/>
        <v>45370</v>
      </c>
      <c r="I6628" s="6" t="e">
        <f t="shared" si="597"/>
        <v>#N/A</v>
      </c>
      <c r="J6628" s="6" t="e">
        <f t="shared" si="598"/>
        <v>#N/A</v>
      </c>
      <c r="K6628" s="19">
        <f t="shared" si="599"/>
        <v>2529</v>
      </c>
      <c r="L6628" s="6" t="e">
        <f t="shared" ca="1" si="600"/>
        <v>#N/A</v>
      </c>
    </row>
    <row r="6629" spans="1:12" x14ac:dyDescent="0.2">
      <c r="A6629" s="5">
        <f>IF(AND(dateA=1,A6628&lt;DataEnd),'iBoxx inputs'!A6633,IF(AND(dateA=2,A6628&lt;DataEnd),'Bank of England inputs'!A6633,IF(dateA=3,A6628+1,IF(dateA=4,WORKDAY(A6628,1,),WORKDAY(A6628,1,holidayQ)))))</f>
        <v>45371</v>
      </c>
      <c r="B6629" s="35" t="e">
        <f>MATCH(A6629,'iBoxx inputs'!A:A,0)</f>
        <v>#N/A</v>
      </c>
      <c r="C6629" s="35" t="e">
        <f>MATCH(A6629,'Bank of England inputs'!A:A,0)</f>
        <v>#N/A</v>
      </c>
      <c r="D6629" s="6" t="e">
        <f>IF($A6629&gt;DataEnd,NA(),IFERROR(INDEX('iBoxx inputs'!B:B,MATCH($A6629,'iBoxx inputs'!$A:$A,0)),D6628))</f>
        <v>#N/A</v>
      </c>
      <c r="E6629" s="6" t="e">
        <f>IF($A6629&gt;DataEnd,NA(),IFERROR(INDEX('iBoxx inputs'!C:C,MATCH($A6629,'iBoxx inputs'!$A:$A,0)),E6628))</f>
        <v>#N/A</v>
      </c>
      <c r="F6629" s="6" t="e">
        <f>IF($A6629&gt;DataEnd,NA(),IFERROR(INDEX('Bank of England inputs'!D:D,MATCH($A6629,'Bank of England inputs'!$A:$A,0),0),F6628))</f>
        <v>#N/A</v>
      </c>
      <c r="G6629" s="19"/>
      <c r="H6629" s="5">
        <f t="shared" si="596"/>
        <v>45371</v>
      </c>
      <c r="I6629" s="6" t="e">
        <f t="shared" si="597"/>
        <v>#N/A</v>
      </c>
      <c r="J6629" s="6" t="e">
        <f t="shared" si="598"/>
        <v>#N/A</v>
      </c>
      <c r="K6629" s="19">
        <f t="shared" si="599"/>
        <v>2529</v>
      </c>
      <c r="L6629" s="6" t="e">
        <f t="shared" ca="1" si="600"/>
        <v>#N/A</v>
      </c>
    </row>
    <row r="6630" spans="1:12" x14ac:dyDescent="0.2">
      <c r="A6630" s="5">
        <f>IF(AND(dateA=1,A6629&lt;DataEnd),'iBoxx inputs'!A6634,IF(AND(dateA=2,A6629&lt;DataEnd),'Bank of England inputs'!A6634,IF(dateA=3,A6629+1,IF(dateA=4,WORKDAY(A6629,1,),WORKDAY(A6629,1,holidayQ)))))</f>
        <v>45372</v>
      </c>
      <c r="B6630" s="35" t="e">
        <f>MATCH(A6630,'iBoxx inputs'!A:A,0)</f>
        <v>#N/A</v>
      </c>
      <c r="C6630" s="35" t="e">
        <f>MATCH(A6630,'Bank of England inputs'!A:A,0)</f>
        <v>#N/A</v>
      </c>
      <c r="D6630" s="6" t="e">
        <f>IF($A6630&gt;DataEnd,NA(),IFERROR(INDEX('iBoxx inputs'!B:B,MATCH($A6630,'iBoxx inputs'!$A:$A,0)),D6629))</f>
        <v>#N/A</v>
      </c>
      <c r="E6630" s="6" t="e">
        <f>IF($A6630&gt;DataEnd,NA(),IFERROR(INDEX('iBoxx inputs'!C:C,MATCH($A6630,'iBoxx inputs'!$A:$A,0)),E6629))</f>
        <v>#N/A</v>
      </c>
      <c r="F6630" s="6" t="e">
        <f>IF($A6630&gt;DataEnd,NA(),IFERROR(INDEX('Bank of England inputs'!D:D,MATCH($A6630,'Bank of England inputs'!$A:$A,0),0),F6629))</f>
        <v>#N/A</v>
      </c>
      <c r="G6630" s="19"/>
      <c r="H6630" s="5">
        <f t="shared" si="596"/>
        <v>45372</v>
      </c>
      <c r="I6630" s="6" t="e">
        <f t="shared" si="597"/>
        <v>#N/A</v>
      </c>
      <c r="J6630" s="6" t="e">
        <f t="shared" si="598"/>
        <v>#N/A</v>
      </c>
      <c r="K6630" s="19">
        <f t="shared" si="599"/>
        <v>2529</v>
      </c>
      <c r="L6630" s="6" t="e">
        <f t="shared" ca="1" si="600"/>
        <v>#N/A</v>
      </c>
    </row>
    <row r="6631" spans="1:12" x14ac:dyDescent="0.2">
      <c r="A6631" s="5">
        <f>IF(AND(dateA=1,A6630&lt;DataEnd),'iBoxx inputs'!A6635,IF(AND(dateA=2,A6630&lt;DataEnd),'Bank of England inputs'!A6635,IF(dateA=3,A6630+1,IF(dateA=4,WORKDAY(A6630,1,),WORKDAY(A6630,1,holidayQ)))))</f>
        <v>45373</v>
      </c>
      <c r="B6631" s="35" t="e">
        <f>MATCH(A6631,'iBoxx inputs'!A:A,0)</f>
        <v>#N/A</v>
      </c>
      <c r="C6631" s="35" t="e">
        <f>MATCH(A6631,'Bank of England inputs'!A:A,0)</f>
        <v>#N/A</v>
      </c>
      <c r="D6631" s="6" t="e">
        <f>IF($A6631&gt;DataEnd,NA(),IFERROR(INDEX('iBoxx inputs'!B:B,MATCH($A6631,'iBoxx inputs'!$A:$A,0)),D6630))</f>
        <v>#N/A</v>
      </c>
      <c r="E6631" s="6" t="e">
        <f>IF($A6631&gt;DataEnd,NA(),IFERROR(INDEX('iBoxx inputs'!C:C,MATCH($A6631,'iBoxx inputs'!$A:$A,0)),E6630))</f>
        <v>#N/A</v>
      </c>
      <c r="F6631" s="6" t="e">
        <f>IF($A6631&gt;DataEnd,NA(),IFERROR(INDEX('Bank of England inputs'!D:D,MATCH($A6631,'Bank of England inputs'!$A:$A,0),0),F6630))</f>
        <v>#N/A</v>
      </c>
      <c r="G6631" s="19"/>
      <c r="H6631" s="5">
        <f t="shared" si="596"/>
        <v>45373</v>
      </c>
      <c r="I6631" s="6" t="e">
        <f t="shared" si="597"/>
        <v>#N/A</v>
      </c>
      <c r="J6631" s="6" t="e">
        <f t="shared" si="598"/>
        <v>#N/A</v>
      </c>
      <c r="K6631" s="19">
        <f t="shared" si="599"/>
        <v>2530</v>
      </c>
      <c r="L6631" s="6" t="e">
        <f t="shared" ca="1" si="600"/>
        <v>#N/A</v>
      </c>
    </row>
    <row r="6632" spans="1:12" x14ac:dyDescent="0.2">
      <c r="A6632" s="5">
        <f>IF(AND(dateA=1,A6631&lt;DataEnd),'iBoxx inputs'!A6636,IF(AND(dateA=2,A6631&lt;DataEnd),'Bank of England inputs'!A6636,IF(dateA=3,A6631+1,IF(dateA=4,WORKDAY(A6631,1,),WORKDAY(A6631,1,holidayQ)))))</f>
        <v>45376</v>
      </c>
      <c r="B6632" s="35" t="e">
        <f>MATCH(A6632,'iBoxx inputs'!A:A,0)</f>
        <v>#N/A</v>
      </c>
      <c r="C6632" s="35" t="e">
        <f>MATCH(A6632,'Bank of England inputs'!A:A,0)</f>
        <v>#N/A</v>
      </c>
      <c r="D6632" s="6" t="e">
        <f>IF($A6632&gt;DataEnd,NA(),IFERROR(INDEX('iBoxx inputs'!B:B,MATCH($A6632,'iBoxx inputs'!$A:$A,0)),D6631))</f>
        <v>#N/A</v>
      </c>
      <c r="E6632" s="6" t="e">
        <f>IF($A6632&gt;DataEnd,NA(),IFERROR(INDEX('iBoxx inputs'!C:C,MATCH($A6632,'iBoxx inputs'!$A:$A,0)),E6631))</f>
        <v>#N/A</v>
      </c>
      <c r="F6632" s="6" t="e">
        <f>IF($A6632&gt;DataEnd,NA(),IFERROR(INDEX('Bank of England inputs'!D:D,MATCH($A6632,'Bank of England inputs'!$A:$A,0),0),F6631))</f>
        <v>#N/A</v>
      </c>
      <c r="G6632" s="19"/>
      <c r="H6632" s="5">
        <f t="shared" si="596"/>
        <v>45376</v>
      </c>
      <c r="I6632" s="6" t="e">
        <f t="shared" si="597"/>
        <v>#N/A</v>
      </c>
      <c r="J6632" s="6" t="e">
        <f t="shared" si="598"/>
        <v>#N/A</v>
      </c>
      <c r="K6632" s="19">
        <f t="shared" si="599"/>
        <v>2529</v>
      </c>
      <c r="L6632" s="6" t="e">
        <f t="shared" ca="1" si="600"/>
        <v>#N/A</v>
      </c>
    </row>
    <row r="6633" spans="1:12" x14ac:dyDescent="0.2">
      <c r="A6633" s="5">
        <f>IF(AND(dateA=1,A6632&lt;DataEnd),'iBoxx inputs'!A6637,IF(AND(dateA=2,A6632&lt;DataEnd),'Bank of England inputs'!A6637,IF(dateA=3,A6632+1,IF(dateA=4,WORKDAY(A6632,1,),WORKDAY(A6632,1,holidayQ)))))</f>
        <v>45377</v>
      </c>
      <c r="B6633" s="35" t="e">
        <f>MATCH(A6633,'iBoxx inputs'!A:A,0)</f>
        <v>#N/A</v>
      </c>
      <c r="C6633" s="35" t="e">
        <f>MATCH(A6633,'Bank of England inputs'!A:A,0)</f>
        <v>#N/A</v>
      </c>
      <c r="D6633" s="6" t="e">
        <f>IF($A6633&gt;DataEnd,NA(),IFERROR(INDEX('iBoxx inputs'!B:B,MATCH($A6633,'iBoxx inputs'!$A:$A,0)),D6632))</f>
        <v>#N/A</v>
      </c>
      <c r="E6633" s="6" t="e">
        <f>IF($A6633&gt;DataEnd,NA(),IFERROR(INDEX('iBoxx inputs'!C:C,MATCH($A6633,'iBoxx inputs'!$A:$A,0)),E6632))</f>
        <v>#N/A</v>
      </c>
      <c r="F6633" s="6" t="e">
        <f>IF($A6633&gt;DataEnd,NA(),IFERROR(INDEX('Bank of England inputs'!D:D,MATCH($A6633,'Bank of England inputs'!$A:$A,0),0),F6632))</f>
        <v>#N/A</v>
      </c>
      <c r="G6633" s="19"/>
      <c r="H6633" s="5">
        <f t="shared" si="596"/>
        <v>45377</v>
      </c>
      <c r="I6633" s="6" t="e">
        <f t="shared" si="597"/>
        <v>#N/A</v>
      </c>
      <c r="J6633" s="6" t="e">
        <f t="shared" si="598"/>
        <v>#N/A</v>
      </c>
      <c r="K6633" s="19">
        <f t="shared" si="599"/>
        <v>2529</v>
      </c>
      <c r="L6633" s="6" t="e">
        <f t="shared" ca="1" si="600"/>
        <v>#N/A</v>
      </c>
    </row>
    <row r="6634" spans="1:12" x14ac:dyDescent="0.2">
      <c r="A6634" s="5">
        <f>IF(AND(dateA=1,A6633&lt;DataEnd),'iBoxx inputs'!A6638,IF(AND(dateA=2,A6633&lt;DataEnd),'Bank of England inputs'!A6638,IF(dateA=3,A6633+1,IF(dateA=4,WORKDAY(A6633,1,),WORKDAY(A6633,1,holidayQ)))))</f>
        <v>45378</v>
      </c>
      <c r="B6634" s="35" t="e">
        <f>MATCH(A6634,'iBoxx inputs'!A:A,0)</f>
        <v>#N/A</v>
      </c>
      <c r="C6634" s="35" t="e">
        <f>MATCH(A6634,'Bank of England inputs'!A:A,0)</f>
        <v>#N/A</v>
      </c>
      <c r="D6634" s="6" t="e">
        <f>IF($A6634&gt;DataEnd,NA(),IFERROR(INDEX('iBoxx inputs'!B:B,MATCH($A6634,'iBoxx inputs'!$A:$A,0)),D6633))</f>
        <v>#N/A</v>
      </c>
      <c r="E6634" s="6" t="e">
        <f>IF($A6634&gt;DataEnd,NA(),IFERROR(INDEX('iBoxx inputs'!C:C,MATCH($A6634,'iBoxx inputs'!$A:$A,0)),E6633))</f>
        <v>#N/A</v>
      </c>
      <c r="F6634" s="6" t="e">
        <f>IF($A6634&gt;DataEnd,NA(),IFERROR(INDEX('Bank of England inputs'!D:D,MATCH($A6634,'Bank of England inputs'!$A:$A,0),0),F6633))</f>
        <v>#N/A</v>
      </c>
      <c r="G6634" s="19"/>
      <c r="H6634" s="5">
        <f t="shared" si="596"/>
        <v>45378</v>
      </c>
      <c r="I6634" s="6" t="e">
        <f t="shared" si="597"/>
        <v>#N/A</v>
      </c>
      <c r="J6634" s="6" t="e">
        <f t="shared" si="598"/>
        <v>#N/A</v>
      </c>
      <c r="K6634" s="19">
        <f t="shared" si="599"/>
        <v>2529</v>
      </c>
      <c r="L6634" s="6" t="e">
        <f t="shared" ca="1" si="600"/>
        <v>#N/A</v>
      </c>
    </row>
    <row r="6635" spans="1:12" x14ac:dyDescent="0.2">
      <c r="A6635" s="5">
        <f>IF(AND(dateA=1,A6634&lt;DataEnd),'iBoxx inputs'!A6639,IF(AND(dateA=2,A6634&lt;DataEnd),'Bank of England inputs'!A6639,IF(dateA=3,A6634+1,IF(dateA=4,WORKDAY(A6634,1,),WORKDAY(A6634,1,holidayQ)))))</f>
        <v>45379</v>
      </c>
      <c r="B6635" s="35" t="e">
        <f>MATCH(A6635,'iBoxx inputs'!A:A,0)</f>
        <v>#N/A</v>
      </c>
      <c r="C6635" s="35" t="e">
        <f>MATCH(A6635,'Bank of England inputs'!A:A,0)</f>
        <v>#N/A</v>
      </c>
      <c r="D6635" s="6" t="e">
        <f>IF($A6635&gt;DataEnd,NA(),IFERROR(INDEX('iBoxx inputs'!B:B,MATCH($A6635,'iBoxx inputs'!$A:$A,0)),D6634))</f>
        <v>#N/A</v>
      </c>
      <c r="E6635" s="6" t="e">
        <f>IF($A6635&gt;DataEnd,NA(),IFERROR(INDEX('iBoxx inputs'!C:C,MATCH($A6635,'iBoxx inputs'!$A:$A,0)),E6634))</f>
        <v>#N/A</v>
      </c>
      <c r="F6635" s="6" t="e">
        <f>IF($A6635&gt;DataEnd,NA(),IFERROR(INDEX('Bank of England inputs'!D:D,MATCH($A6635,'Bank of England inputs'!$A:$A,0),0),F6634))</f>
        <v>#N/A</v>
      </c>
      <c r="G6635" s="19"/>
      <c r="H6635" s="5">
        <f t="shared" si="596"/>
        <v>45379</v>
      </c>
      <c r="I6635" s="6" t="e">
        <f t="shared" si="597"/>
        <v>#N/A</v>
      </c>
      <c r="J6635" s="6" t="e">
        <f t="shared" si="598"/>
        <v>#N/A</v>
      </c>
      <c r="K6635" s="19">
        <f t="shared" si="599"/>
        <v>2529</v>
      </c>
      <c r="L6635" s="6" t="e">
        <f t="shared" ca="1" si="600"/>
        <v>#N/A</v>
      </c>
    </row>
    <row r="6636" spans="1:12" x14ac:dyDescent="0.2">
      <c r="A6636" s="5">
        <f>IF(AND(dateA=1,A6635&lt;DataEnd),'iBoxx inputs'!A6640,IF(AND(dateA=2,A6635&lt;DataEnd),'Bank of England inputs'!A6640,IF(dateA=3,A6635+1,IF(dateA=4,WORKDAY(A6635,1,),WORKDAY(A6635,1,holidayQ)))))</f>
        <v>45384</v>
      </c>
      <c r="B6636" s="35" t="e">
        <f>MATCH(A6636,'iBoxx inputs'!A:A,0)</f>
        <v>#N/A</v>
      </c>
      <c r="C6636" s="35" t="e">
        <f>MATCH(A6636,'Bank of England inputs'!A:A,0)</f>
        <v>#N/A</v>
      </c>
      <c r="D6636" s="6" t="e">
        <f>IF($A6636&gt;DataEnd,NA(),IFERROR(INDEX('iBoxx inputs'!B:B,MATCH($A6636,'iBoxx inputs'!$A:$A,0)),D6635))</f>
        <v>#N/A</v>
      </c>
      <c r="E6636" s="6" t="e">
        <f>IF($A6636&gt;DataEnd,NA(),IFERROR(INDEX('iBoxx inputs'!C:C,MATCH($A6636,'iBoxx inputs'!$A:$A,0)),E6635))</f>
        <v>#N/A</v>
      </c>
      <c r="F6636" s="6" t="e">
        <f>IF($A6636&gt;DataEnd,NA(),IFERROR(INDEX('Bank of England inputs'!D:D,MATCH($A6636,'Bank of England inputs'!$A:$A,0),0),F6635))</f>
        <v>#N/A</v>
      </c>
      <c r="G6636" s="19"/>
      <c r="H6636" s="5">
        <f t="shared" si="596"/>
        <v>45384</v>
      </c>
      <c r="I6636" s="6" t="e">
        <f t="shared" si="597"/>
        <v>#N/A</v>
      </c>
      <c r="J6636" s="6" t="e">
        <f t="shared" si="598"/>
        <v>#N/A</v>
      </c>
      <c r="K6636" s="19">
        <f t="shared" si="599"/>
        <v>2527</v>
      </c>
      <c r="L6636" s="6" t="e">
        <f t="shared" ca="1" si="600"/>
        <v>#N/A</v>
      </c>
    </row>
    <row r="6637" spans="1:12" x14ac:dyDescent="0.2">
      <c r="A6637" s="5">
        <f>IF(AND(dateA=1,A6636&lt;DataEnd),'iBoxx inputs'!A6641,IF(AND(dateA=2,A6636&lt;DataEnd),'Bank of England inputs'!A6641,IF(dateA=3,A6636+1,IF(dateA=4,WORKDAY(A6636,1,),WORKDAY(A6636,1,holidayQ)))))</f>
        <v>45385</v>
      </c>
      <c r="B6637" s="35" t="e">
        <f>MATCH(A6637,'iBoxx inputs'!A:A,0)</f>
        <v>#N/A</v>
      </c>
      <c r="C6637" s="35" t="e">
        <f>MATCH(A6637,'Bank of England inputs'!A:A,0)</f>
        <v>#N/A</v>
      </c>
      <c r="D6637" s="6" t="e">
        <f>IF($A6637&gt;DataEnd,NA(),IFERROR(INDEX('iBoxx inputs'!B:B,MATCH($A6637,'iBoxx inputs'!$A:$A,0)),D6636))</f>
        <v>#N/A</v>
      </c>
      <c r="E6637" s="6" t="e">
        <f>IF($A6637&gt;DataEnd,NA(),IFERROR(INDEX('iBoxx inputs'!C:C,MATCH($A6637,'iBoxx inputs'!$A:$A,0)),E6636))</f>
        <v>#N/A</v>
      </c>
      <c r="F6637" s="6" t="e">
        <f>IF($A6637&gt;DataEnd,NA(),IFERROR(INDEX('Bank of England inputs'!D:D,MATCH($A6637,'Bank of England inputs'!$A:$A,0),0),F6636))</f>
        <v>#N/A</v>
      </c>
      <c r="G6637" s="19"/>
      <c r="H6637" s="5">
        <f t="shared" si="596"/>
        <v>45385</v>
      </c>
      <c r="I6637" s="6" t="e">
        <f t="shared" si="597"/>
        <v>#N/A</v>
      </c>
      <c r="J6637" s="6" t="e">
        <f t="shared" si="598"/>
        <v>#N/A</v>
      </c>
      <c r="K6637" s="19">
        <f t="shared" si="599"/>
        <v>2527</v>
      </c>
      <c r="L6637" s="6" t="e">
        <f t="shared" ca="1" si="600"/>
        <v>#N/A</v>
      </c>
    </row>
    <row r="6638" spans="1:12" x14ac:dyDescent="0.2">
      <c r="A6638" s="5">
        <f>IF(AND(dateA=1,A6637&lt;DataEnd),'iBoxx inputs'!A6642,IF(AND(dateA=2,A6637&lt;DataEnd),'Bank of England inputs'!A6642,IF(dateA=3,A6637+1,IF(dateA=4,WORKDAY(A6637,1,),WORKDAY(A6637,1,holidayQ)))))</f>
        <v>45386</v>
      </c>
      <c r="B6638" s="35" t="e">
        <f>MATCH(A6638,'iBoxx inputs'!A:A,0)</f>
        <v>#N/A</v>
      </c>
      <c r="C6638" s="35" t="e">
        <f>MATCH(A6638,'Bank of England inputs'!A:A,0)</f>
        <v>#N/A</v>
      </c>
      <c r="D6638" s="6" t="e">
        <f>IF($A6638&gt;DataEnd,NA(),IFERROR(INDEX('iBoxx inputs'!B:B,MATCH($A6638,'iBoxx inputs'!$A:$A,0)),D6637))</f>
        <v>#N/A</v>
      </c>
      <c r="E6638" s="6" t="e">
        <f>IF($A6638&gt;DataEnd,NA(),IFERROR(INDEX('iBoxx inputs'!C:C,MATCH($A6638,'iBoxx inputs'!$A:$A,0)),E6637))</f>
        <v>#N/A</v>
      </c>
      <c r="F6638" s="6" t="e">
        <f>IF($A6638&gt;DataEnd,NA(),IFERROR(INDEX('Bank of England inputs'!D:D,MATCH($A6638,'Bank of England inputs'!$A:$A,0),0),F6637))</f>
        <v>#N/A</v>
      </c>
      <c r="G6638" s="19"/>
      <c r="H6638" s="5">
        <f t="shared" si="596"/>
        <v>45386</v>
      </c>
      <c r="I6638" s="6" t="e">
        <f t="shared" si="597"/>
        <v>#N/A</v>
      </c>
      <c r="J6638" s="6" t="e">
        <f t="shared" si="598"/>
        <v>#N/A</v>
      </c>
      <c r="K6638" s="19">
        <f t="shared" si="599"/>
        <v>2527</v>
      </c>
      <c r="L6638" s="6" t="e">
        <f t="shared" ca="1" si="600"/>
        <v>#N/A</v>
      </c>
    </row>
    <row r="6639" spans="1:12" x14ac:dyDescent="0.2">
      <c r="A6639" s="5">
        <f>IF(AND(dateA=1,A6638&lt;DataEnd),'iBoxx inputs'!A6643,IF(AND(dateA=2,A6638&lt;DataEnd),'Bank of England inputs'!A6643,IF(dateA=3,A6638+1,IF(dateA=4,WORKDAY(A6638,1,),WORKDAY(A6638,1,holidayQ)))))</f>
        <v>45387</v>
      </c>
      <c r="B6639" s="35" t="e">
        <f>MATCH(A6639,'iBoxx inputs'!A:A,0)</f>
        <v>#N/A</v>
      </c>
      <c r="C6639" s="35" t="e">
        <f>MATCH(A6639,'Bank of England inputs'!A:A,0)</f>
        <v>#N/A</v>
      </c>
      <c r="D6639" s="6" t="e">
        <f>IF($A6639&gt;DataEnd,NA(),IFERROR(INDEX('iBoxx inputs'!B:B,MATCH($A6639,'iBoxx inputs'!$A:$A,0)),D6638))</f>
        <v>#N/A</v>
      </c>
      <c r="E6639" s="6" t="e">
        <f>IF($A6639&gt;DataEnd,NA(),IFERROR(INDEX('iBoxx inputs'!C:C,MATCH($A6639,'iBoxx inputs'!$A:$A,0)),E6638))</f>
        <v>#N/A</v>
      </c>
      <c r="F6639" s="6" t="e">
        <f>IF($A6639&gt;DataEnd,NA(),IFERROR(INDEX('Bank of England inputs'!D:D,MATCH($A6639,'Bank of England inputs'!$A:$A,0),0),F6638))</f>
        <v>#N/A</v>
      </c>
      <c r="G6639" s="19"/>
      <c r="H6639" s="5">
        <f t="shared" si="596"/>
        <v>45387</v>
      </c>
      <c r="I6639" s="6" t="e">
        <f t="shared" si="597"/>
        <v>#N/A</v>
      </c>
      <c r="J6639" s="6" t="e">
        <f t="shared" si="598"/>
        <v>#N/A</v>
      </c>
      <c r="K6639" s="19">
        <f t="shared" si="599"/>
        <v>2528</v>
      </c>
      <c r="L6639" s="6" t="e">
        <f t="shared" ca="1" si="600"/>
        <v>#N/A</v>
      </c>
    </row>
    <row r="6640" spans="1:12" x14ac:dyDescent="0.2">
      <c r="A6640" s="5">
        <f>IF(AND(dateA=1,A6639&lt;DataEnd),'iBoxx inputs'!A6644,IF(AND(dateA=2,A6639&lt;DataEnd),'Bank of England inputs'!A6644,IF(dateA=3,A6639+1,IF(dateA=4,WORKDAY(A6639,1,),WORKDAY(A6639,1,holidayQ)))))</f>
        <v>45390</v>
      </c>
      <c r="B6640" s="35" t="e">
        <f>MATCH(A6640,'iBoxx inputs'!A:A,0)</f>
        <v>#N/A</v>
      </c>
      <c r="C6640" s="35" t="e">
        <f>MATCH(A6640,'Bank of England inputs'!A:A,0)</f>
        <v>#N/A</v>
      </c>
      <c r="D6640" s="6" t="e">
        <f>IF($A6640&gt;DataEnd,NA(),IFERROR(INDEX('iBoxx inputs'!B:B,MATCH($A6640,'iBoxx inputs'!$A:$A,0)),D6639))</f>
        <v>#N/A</v>
      </c>
      <c r="E6640" s="6" t="e">
        <f>IF($A6640&gt;DataEnd,NA(),IFERROR(INDEX('iBoxx inputs'!C:C,MATCH($A6640,'iBoxx inputs'!$A:$A,0)),E6639))</f>
        <v>#N/A</v>
      </c>
      <c r="F6640" s="6" t="e">
        <f>IF($A6640&gt;DataEnd,NA(),IFERROR(INDEX('Bank of England inputs'!D:D,MATCH($A6640,'Bank of England inputs'!$A:$A,0),0),F6639))</f>
        <v>#N/A</v>
      </c>
      <c r="G6640" s="19"/>
      <c r="H6640" s="5">
        <f t="shared" si="596"/>
        <v>45390</v>
      </c>
      <c r="I6640" s="6" t="e">
        <f t="shared" si="597"/>
        <v>#N/A</v>
      </c>
      <c r="J6640" s="6" t="e">
        <f t="shared" si="598"/>
        <v>#N/A</v>
      </c>
      <c r="K6640" s="19">
        <f t="shared" si="599"/>
        <v>2527</v>
      </c>
      <c r="L6640" s="6" t="e">
        <f t="shared" ca="1" si="600"/>
        <v>#N/A</v>
      </c>
    </row>
    <row r="6641" spans="1:12" x14ac:dyDescent="0.2">
      <c r="A6641" s="5">
        <f>IF(AND(dateA=1,A6640&lt;DataEnd),'iBoxx inputs'!A6645,IF(AND(dateA=2,A6640&lt;DataEnd),'Bank of England inputs'!A6645,IF(dateA=3,A6640+1,IF(dateA=4,WORKDAY(A6640,1,),WORKDAY(A6640,1,holidayQ)))))</f>
        <v>45391</v>
      </c>
      <c r="B6641" s="35" t="e">
        <f>MATCH(A6641,'iBoxx inputs'!A:A,0)</f>
        <v>#N/A</v>
      </c>
      <c r="C6641" s="35" t="e">
        <f>MATCH(A6641,'Bank of England inputs'!A:A,0)</f>
        <v>#N/A</v>
      </c>
      <c r="D6641" s="6" t="e">
        <f>IF($A6641&gt;DataEnd,NA(),IFERROR(INDEX('iBoxx inputs'!B:B,MATCH($A6641,'iBoxx inputs'!$A:$A,0)),D6640))</f>
        <v>#N/A</v>
      </c>
      <c r="E6641" s="6" t="e">
        <f>IF($A6641&gt;DataEnd,NA(),IFERROR(INDEX('iBoxx inputs'!C:C,MATCH($A6641,'iBoxx inputs'!$A:$A,0)),E6640))</f>
        <v>#N/A</v>
      </c>
      <c r="F6641" s="6" t="e">
        <f>IF($A6641&gt;DataEnd,NA(),IFERROR(INDEX('Bank of England inputs'!D:D,MATCH($A6641,'Bank of England inputs'!$A:$A,0),0),F6640))</f>
        <v>#N/A</v>
      </c>
      <c r="G6641" s="19"/>
      <c r="H6641" s="5">
        <f t="shared" si="596"/>
        <v>45391</v>
      </c>
      <c r="I6641" s="6" t="e">
        <f t="shared" si="597"/>
        <v>#N/A</v>
      </c>
      <c r="J6641" s="6" t="e">
        <f t="shared" si="598"/>
        <v>#N/A</v>
      </c>
      <c r="K6641" s="19">
        <f t="shared" si="599"/>
        <v>2527</v>
      </c>
      <c r="L6641" s="6" t="e">
        <f t="shared" ca="1" si="600"/>
        <v>#N/A</v>
      </c>
    </row>
    <row r="6642" spans="1:12" x14ac:dyDescent="0.2">
      <c r="A6642" s="5">
        <f>IF(AND(dateA=1,A6641&lt;DataEnd),'iBoxx inputs'!A6646,IF(AND(dateA=2,A6641&lt;DataEnd),'Bank of England inputs'!A6646,IF(dateA=3,A6641+1,IF(dateA=4,WORKDAY(A6641,1,),WORKDAY(A6641,1,holidayQ)))))</f>
        <v>45392</v>
      </c>
      <c r="B6642" s="35" t="e">
        <f>MATCH(A6642,'iBoxx inputs'!A:A,0)</f>
        <v>#N/A</v>
      </c>
      <c r="C6642" s="35" t="e">
        <f>MATCH(A6642,'Bank of England inputs'!A:A,0)</f>
        <v>#N/A</v>
      </c>
      <c r="D6642" s="6" t="e">
        <f>IF($A6642&gt;DataEnd,NA(),IFERROR(INDEX('iBoxx inputs'!B:B,MATCH($A6642,'iBoxx inputs'!$A:$A,0)),D6641))</f>
        <v>#N/A</v>
      </c>
      <c r="E6642" s="6" t="e">
        <f>IF($A6642&gt;DataEnd,NA(),IFERROR(INDEX('iBoxx inputs'!C:C,MATCH($A6642,'iBoxx inputs'!$A:$A,0)),E6641))</f>
        <v>#N/A</v>
      </c>
      <c r="F6642" s="6" t="e">
        <f>IF($A6642&gt;DataEnd,NA(),IFERROR(INDEX('Bank of England inputs'!D:D,MATCH($A6642,'Bank of England inputs'!$A:$A,0),0),F6641))</f>
        <v>#N/A</v>
      </c>
      <c r="G6642" s="19"/>
      <c r="H6642" s="5">
        <f t="shared" si="596"/>
        <v>45392</v>
      </c>
      <c r="I6642" s="6" t="e">
        <f t="shared" si="597"/>
        <v>#N/A</v>
      </c>
      <c r="J6642" s="6" t="e">
        <f t="shared" si="598"/>
        <v>#N/A</v>
      </c>
      <c r="K6642" s="19">
        <f t="shared" si="599"/>
        <v>2527</v>
      </c>
      <c r="L6642" s="6" t="e">
        <f t="shared" ca="1" si="600"/>
        <v>#N/A</v>
      </c>
    </row>
    <row r="6643" spans="1:12" x14ac:dyDescent="0.2">
      <c r="A6643" s="5">
        <f>IF(AND(dateA=1,A6642&lt;DataEnd),'iBoxx inputs'!A6647,IF(AND(dateA=2,A6642&lt;DataEnd),'Bank of England inputs'!A6647,IF(dateA=3,A6642+1,IF(dateA=4,WORKDAY(A6642,1,),WORKDAY(A6642,1,holidayQ)))))</f>
        <v>45393</v>
      </c>
      <c r="B6643" s="35" t="e">
        <f>MATCH(A6643,'iBoxx inputs'!A:A,0)</f>
        <v>#N/A</v>
      </c>
      <c r="C6643" s="35" t="e">
        <f>MATCH(A6643,'Bank of England inputs'!A:A,0)</f>
        <v>#N/A</v>
      </c>
      <c r="D6643" s="6" t="e">
        <f>IF($A6643&gt;DataEnd,NA(),IFERROR(INDEX('iBoxx inputs'!B:B,MATCH($A6643,'iBoxx inputs'!$A:$A,0)),D6642))</f>
        <v>#N/A</v>
      </c>
      <c r="E6643" s="6" t="e">
        <f>IF($A6643&gt;DataEnd,NA(),IFERROR(INDEX('iBoxx inputs'!C:C,MATCH($A6643,'iBoxx inputs'!$A:$A,0)),E6642))</f>
        <v>#N/A</v>
      </c>
      <c r="F6643" s="6" t="e">
        <f>IF($A6643&gt;DataEnd,NA(),IFERROR(INDEX('Bank of England inputs'!D:D,MATCH($A6643,'Bank of England inputs'!$A:$A,0),0),F6642))</f>
        <v>#N/A</v>
      </c>
      <c r="G6643" s="19"/>
      <c r="H6643" s="5">
        <f t="shared" si="596"/>
        <v>45393</v>
      </c>
      <c r="I6643" s="6" t="e">
        <f t="shared" si="597"/>
        <v>#N/A</v>
      </c>
      <c r="J6643" s="6" t="e">
        <f t="shared" si="598"/>
        <v>#N/A</v>
      </c>
      <c r="K6643" s="19">
        <f t="shared" si="599"/>
        <v>2527</v>
      </c>
      <c r="L6643" s="6" t="e">
        <f t="shared" ca="1" si="600"/>
        <v>#N/A</v>
      </c>
    </row>
    <row r="6644" spans="1:12" x14ac:dyDescent="0.2">
      <c r="A6644" s="5">
        <f>IF(AND(dateA=1,A6643&lt;DataEnd),'iBoxx inputs'!A6648,IF(AND(dateA=2,A6643&lt;DataEnd),'Bank of England inputs'!A6648,IF(dateA=3,A6643+1,IF(dateA=4,WORKDAY(A6643,1,),WORKDAY(A6643,1,holidayQ)))))</f>
        <v>45394</v>
      </c>
      <c r="B6644" s="35" t="e">
        <f>MATCH(A6644,'iBoxx inputs'!A:A,0)</f>
        <v>#N/A</v>
      </c>
      <c r="C6644" s="35" t="e">
        <f>MATCH(A6644,'Bank of England inputs'!A:A,0)</f>
        <v>#N/A</v>
      </c>
      <c r="D6644" s="6" t="e">
        <f>IF($A6644&gt;DataEnd,NA(),IFERROR(INDEX('iBoxx inputs'!B:B,MATCH($A6644,'iBoxx inputs'!$A:$A,0)),D6643))</f>
        <v>#N/A</v>
      </c>
      <c r="E6644" s="6" t="e">
        <f>IF($A6644&gt;DataEnd,NA(),IFERROR(INDEX('iBoxx inputs'!C:C,MATCH($A6644,'iBoxx inputs'!$A:$A,0)),E6643))</f>
        <v>#N/A</v>
      </c>
      <c r="F6644" s="6" t="e">
        <f>IF($A6644&gt;DataEnd,NA(),IFERROR(INDEX('Bank of England inputs'!D:D,MATCH($A6644,'Bank of England inputs'!$A:$A,0),0),F6643))</f>
        <v>#N/A</v>
      </c>
      <c r="G6644" s="19"/>
      <c r="H6644" s="5">
        <f t="shared" si="596"/>
        <v>45394</v>
      </c>
      <c r="I6644" s="6" t="e">
        <f t="shared" si="597"/>
        <v>#N/A</v>
      </c>
      <c r="J6644" s="6" t="e">
        <f t="shared" si="598"/>
        <v>#N/A</v>
      </c>
      <c r="K6644" s="19">
        <f t="shared" si="599"/>
        <v>2528</v>
      </c>
      <c r="L6644" s="6" t="e">
        <f t="shared" ca="1" si="600"/>
        <v>#N/A</v>
      </c>
    </row>
    <row r="6645" spans="1:12" x14ac:dyDescent="0.2">
      <c r="A6645" s="5">
        <f>IF(AND(dateA=1,A6644&lt;DataEnd),'iBoxx inputs'!A6649,IF(AND(dateA=2,A6644&lt;DataEnd),'Bank of England inputs'!A6649,IF(dateA=3,A6644+1,IF(dateA=4,WORKDAY(A6644,1,),WORKDAY(A6644,1,holidayQ)))))</f>
        <v>45397</v>
      </c>
      <c r="B6645" s="35" t="e">
        <f>MATCH(A6645,'iBoxx inputs'!A:A,0)</f>
        <v>#N/A</v>
      </c>
      <c r="C6645" s="35" t="e">
        <f>MATCH(A6645,'Bank of England inputs'!A:A,0)</f>
        <v>#N/A</v>
      </c>
      <c r="D6645" s="6" t="e">
        <f>IF($A6645&gt;DataEnd,NA(),IFERROR(INDEX('iBoxx inputs'!B:B,MATCH($A6645,'iBoxx inputs'!$A:$A,0)),D6644))</f>
        <v>#N/A</v>
      </c>
      <c r="E6645" s="6" t="e">
        <f>IF($A6645&gt;DataEnd,NA(),IFERROR(INDEX('iBoxx inputs'!C:C,MATCH($A6645,'iBoxx inputs'!$A:$A,0)),E6644))</f>
        <v>#N/A</v>
      </c>
      <c r="F6645" s="6" t="e">
        <f>IF($A6645&gt;DataEnd,NA(),IFERROR(INDEX('Bank of England inputs'!D:D,MATCH($A6645,'Bank of England inputs'!$A:$A,0),0),F6644))</f>
        <v>#N/A</v>
      </c>
      <c r="G6645" s="19"/>
      <c r="H6645" s="5">
        <f t="shared" si="596"/>
        <v>45397</v>
      </c>
      <c r="I6645" s="6" t="e">
        <f t="shared" si="597"/>
        <v>#N/A</v>
      </c>
      <c r="J6645" s="6" t="e">
        <f t="shared" si="598"/>
        <v>#N/A</v>
      </c>
      <c r="K6645" s="19">
        <f t="shared" si="599"/>
        <v>2527</v>
      </c>
      <c r="L6645" s="6" t="e">
        <f t="shared" ca="1" si="600"/>
        <v>#N/A</v>
      </c>
    </row>
    <row r="6646" spans="1:12" x14ac:dyDescent="0.2">
      <c r="A6646" s="5">
        <f>IF(AND(dateA=1,A6645&lt;DataEnd),'iBoxx inputs'!A6650,IF(AND(dateA=2,A6645&lt;DataEnd),'Bank of England inputs'!A6650,IF(dateA=3,A6645+1,IF(dateA=4,WORKDAY(A6645,1,),WORKDAY(A6645,1,holidayQ)))))</f>
        <v>45398</v>
      </c>
      <c r="B6646" s="35" t="e">
        <f>MATCH(A6646,'iBoxx inputs'!A:A,0)</f>
        <v>#N/A</v>
      </c>
      <c r="C6646" s="35" t="e">
        <f>MATCH(A6646,'Bank of England inputs'!A:A,0)</f>
        <v>#N/A</v>
      </c>
      <c r="D6646" s="6" t="e">
        <f>IF($A6646&gt;DataEnd,NA(),IFERROR(INDEX('iBoxx inputs'!B:B,MATCH($A6646,'iBoxx inputs'!$A:$A,0)),D6645))</f>
        <v>#N/A</v>
      </c>
      <c r="E6646" s="6" t="e">
        <f>IF($A6646&gt;DataEnd,NA(),IFERROR(INDEX('iBoxx inputs'!C:C,MATCH($A6646,'iBoxx inputs'!$A:$A,0)),E6645))</f>
        <v>#N/A</v>
      </c>
      <c r="F6646" s="6" t="e">
        <f>IF($A6646&gt;DataEnd,NA(),IFERROR(INDEX('Bank of England inputs'!D:D,MATCH($A6646,'Bank of England inputs'!$A:$A,0),0),F6645))</f>
        <v>#N/A</v>
      </c>
      <c r="G6646" s="19"/>
      <c r="H6646" s="5">
        <f t="shared" si="596"/>
        <v>45398</v>
      </c>
      <c r="I6646" s="6" t="e">
        <f t="shared" si="597"/>
        <v>#N/A</v>
      </c>
      <c r="J6646" s="6" t="e">
        <f t="shared" si="598"/>
        <v>#N/A</v>
      </c>
      <c r="K6646" s="19">
        <f t="shared" si="599"/>
        <v>2527</v>
      </c>
      <c r="L6646" s="6" t="e">
        <f t="shared" ca="1" si="600"/>
        <v>#N/A</v>
      </c>
    </row>
    <row r="6647" spans="1:12" x14ac:dyDescent="0.2">
      <c r="A6647" s="5">
        <f>IF(AND(dateA=1,A6646&lt;DataEnd),'iBoxx inputs'!A6651,IF(AND(dateA=2,A6646&lt;DataEnd),'Bank of England inputs'!A6651,IF(dateA=3,A6646+1,IF(dateA=4,WORKDAY(A6646,1,),WORKDAY(A6646,1,holidayQ)))))</f>
        <v>45399</v>
      </c>
      <c r="B6647" s="35" t="e">
        <f>MATCH(A6647,'iBoxx inputs'!A:A,0)</f>
        <v>#N/A</v>
      </c>
      <c r="C6647" s="35" t="e">
        <f>MATCH(A6647,'Bank of England inputs'!A:A,0)</f>
        <v>#N/A</v>
      </c>
      <c r="D6647" s="6" t="e">
        <f>IF($A6647&gt;DataEnd,NA(),IFERROR(INDEX('iBoxx inputs'!B:B,MATCH($A6647,'iBoxx inputs'!$A:$A,0)),D6646))</f>
        <v>#N/A</v>
      </c>
      <c r="E6647" s="6" t="e">
        <f>IF($A6647&gt;DataEnd,NA(),IFERROR(INDEX('iBoxx inputs'!C:C,MATCH($A6647,'iBoxx inputs'!$A:$A,0)),E6646))</f>
        <v>#N/A</v>
      </c>
      <c r="F6647" s="6" t="e">
        <f>IF($A6647&gt;DataEnd,NA(),IFERROR(INDEX('Bank of England inputs'!D:D,MATCH($A6647,'Bank of England inputs'!$A:$A,0),0),F6646))</f>
        <v>#N/A</v>
      </c>
      <c r="G6647" s="19"/>
      <c r="H6647" s="5">
        <f t="shared" si="596"/>
        <v>45399</v>
      </c>
      <c r="I6647" s="6" t="e">
        <f t="shared" si="597"/>
        <v>#N/A</v>
      </c>
      <c r="J6647" s="6" t="e">
        <f t="shared" si="598"/>
        <v>#N/A</v>
      </c>
      <c r="K6647" s="19">
        <f t="shared" si="599"/>
        <v>2527</v>
      </c>
      <c r="L6647" s="6" t="e">
        <f t="shared" ca="1" si="600"/>
        <v>#N/A</v>
      </c>
    </row>
    <row r="6648" spans="1:12" x14ac:dyDescent="0.2">
      <c r="A6648" s="5">
        <f>IF(AND(dateA=1,A6647&lt;DataEnd),'iBoxx inputs'!A6652,IF(AND(dateA=2,A6647&lt;DataEnd),'Bank of England inputs'!A6652,IF(dateA=3,A6647+1,IF(dateA=4,WORKDAY(A6647,1,),WORKDAY(A6647,1,holidayQ)))))</f>
        <v>45400</v>
      </c>
      <c r="B6648" s="35" t="e">
        <f>MATCH(A6648,'iBoxx inputs'!A:A,0)</f>
        <v>#N/A</v>
      </c>
      <c r="C6648" s="35" t="e">
        <f>MATCH(A6648,'Bank of England inputs'!A:A,0)</f>
        <v>#N/A</v>
      </c>
      <c r="D6648" s="6" t="e">
        <f>IF($A6648&gt;DataEnd,NA(),IFERROR(INDEX('iBoxx inputs'!B:B,MATCH($A6648,'iBoxx inputs'!$A:$A,0)),D6647))</f>
        <v>#N/A</v>
      </c>
      <c r="E6648" s="6" t="e">
        <f>IF($A6648&gt;DataEnd,NA(),IFERROR(INDEX('iBoxx inputs'!C:C,MATCH($A6648,'iBoxx inputs'!$A:$A,0)),E6647))</f>
        <v>#N/A</v>
      </c>
      <c r="F6648" s="6" t="e">
        <f>IF($A6648&gt;DataEnd,NA(),IFERROR(INDEX('Bank of England inputs'!D:D,MATCH($A6648,'Bank of England inputs'!$A:$A,0),0),F6647))</f>
        <v>#N/A</v>
      </c>
      <c r="G6648" s="19"/>
      <c r="H6648" s="5">
        <f t="shared" si="596"/>
        <v>45400</v>
      </c>
      <c r="I6648" s="6" t="e">
        <f t="shared" si="597"/>
        <v>#N/A</v>
      </c>
      <c r="J6648" s="6" t="e">
        <f t="shared" si="598"/>
        <v>#N/A</v>
      </c>
      <c r="K6648" s="19">
        <f t="shared" si="599"/>
        <v>2528</v>
      </c>
      <c r="L6648" s="6" t="e">
        <f t="shared" ca="1" si="600"/>
        <v>#N/A</v>
      </c>
    </row>
    <row r="6649" spans="1:12" x14ac:dyDescent="0.2">
      <c r="A6649" s="5">
        <f>IF(AND(dateA=1,A6648&lt;DataEnd),'iBoxx inputs'!A6653,IF(AND(dateA=2,A6648&lt;DataEnd),'Bank of England inputs'!A6653,IF(dateA=3,A6648+1,IF(dateA=4,WORKDAY(A6648,1,),WORKDAY(A6648,1,holidayQ)))))</f>
        <v>45401</v>
      </c>
      <c r="B6649" s="35" t="e">
        <f>MATCH(A6649,'iBoxx inputs'!A:A,0)</f>
        <v>#N/A</v>
      </c>
      <c r="C6649" s="35" t="e">
        <f>MATCH(A6649,'Bank of England inputs'!A:A,0)</f>
        <v>#N/A</v>
      </c>
      <c r="D6649" s="6" t="e">
        <f>IF($A6649&gt;DataEnd,NA(),IFERROR(INDEX('iBoxx inputs'!B:B,MATCH($A6649,'iBoxx inputs'!$A:$A,0)),D6648))</f>
        <v>#N/A</v>
      </c>
      <c r="E6649" s="6" t="e">
        <f>IF($A6649&gt;DataEnd,NA(),IFERROR(INDEX('iBoxx inputs'!C:C,MATCH($A6649,'iBoxx inputs'!$A:$A,0)),E6648))</f>
        <v>#N/A</v>
      </c>
      <c r="F6649" s="6" t="e">
        <f>IF($A6649&gt;DataEnd,NA(),IFERROR(INDEX('Bank of England inputs'!D:D,MATCH($A6649,'Bank of England inputs'!$A:$A,0),0),F6648))</f>
        <v>#N/A</v>
      </c>
      <c r="G6649" s="19"/>
      <c r="H6649" s="5">
        <f t="shared" si="596"/>
        <v>45401</v>
      </c>
      <c r="I6649" s="6" t="e">
        <f t="shared" si="597"/>
        <v>#N/A</v>
      </c>
      <c r="J6649" s="6" t="e">
        <f t="shared" si="598"/>
        <v>#N/A</v>
      </c>
      <c r="K6649" s="19">
        <f t="shared" si="599"/>
        <v>2529</v>
      </c>
      <c r="L6649" s="6" t="e">
        <f t="shared" ca="1" si="600"/>
        <v>#N/A</v>
      </c>
    </row>
    <row r="6650" spans="1:12" x14ac:dyDescent="0.2">
      <c r="A6650" s="5">
        <f>IF(AND(dateA=1,A6649&lt;DataEnd),'iBoxx inputs'!A6654,IF(AND(dateA=2,A6649&lt;DataEnd),'Bank of England inputs'!A6654,IF(dateA=3,A6649+1,IF(dateA=4,WORKDAY(A6649,1,),WORKDAY(A6649,1,holidayQ)))))</f>
        <v>45404</v>
      </c>
      <c r="B6650" s="35" t="e">
        <f>MATCH(A6650,'iBoxx inputs'!A:A,0)</f>
        <v>#N/A</v>
      </c>
      <c r="C6650" s="35" t="e">
        <f>MATCH(A6650,'Bank of England inputs'!A:A,0)</f>
        <v>#N/A</v>
      </c>
      <c r="D6650" s="6" t="e">
        <f>IF($A6650&gt;DataEnd,NA(),IFERROR(INDEX('iBoxx inputs'!B:B,MATCH($A6650,'iBoxx inputs'!$A:$A,0)),D6649))</f>
        <v>#N/A</v>
      </c>
      <c r="E6650" s="6" t="e">
        <f>IF($A6650&gt;DataEnd,NA(),IFERROR(INDEX('iBoxx inputs'!C:C,MATCH($A6650,'iBoxx inputs'!$A:$A,0)),E6649))</f>
        <v>#N/A</v>
      </c>
      <c r="F6650" s="6" t="e">
        <f>IF($A6650&gt;DataEnd,NA(),IFERROR(INDEX('Bank of England inputs'!D:D,MATCH($A6650,'Bank of England inputs'!$A:$A,0),0),F6649))</f>
        <v>#N/A</v>
      </c>
      <c r="G6650" s="19"/>
      <c r="H6650" s="5">
        <f t="shared" si="596"/>
        <v>45404</v>
      </c>
      <c r="I6650" s="6" t="e">
        <f t="shared" si="597"/>
        <v>#N/A</v>
      </c>
      <c r="J6650" s="6" t="e">
        <f t="shared" si="598"/>
        <v>#N/A</v>
      </c>
      <c r="K6650" s="19">
        <f t="shared" si="599"/>
        <v>2529</v>
      </c>
      <c r="L6650" s="6" t="e">
        <f t="shared" ca="1" si="600"/>
        <v>#N/A</v>
      </c>
    </row>
    <row r="6651" spans="1:12" x14ac:dyDescent="0.2">
      <c r="A6651" s="5">
        <f>IF(AND(dateA=1,A6650&lt;DataEnd),'iBoxx inputs'!A6655,IF(AND(dateA=2,A6650&lt;DataEnd),'Bank of England inputs'!A6655,IF(dateA=3,A6650+1,IF(dateA=4,WORKDAY(A6650,1,),WORKDAY(A6650,1,holidayQ)))))</f>
        <v>45405</v>
      </c>
      <c r="B6651" s="35" t="e">
        <f>MATCH(A6651,'iBoxx inputs'!A:A,0)</f>
        <v>#N/A</v>
      </c>
      <c r="C6651" s="35" t="e">
        <f>MATCH(A6651,'Bank of England inputs'!A:A,0)</f>
        <v>#N/A</v>
      </c>
      <c r="D6651" s="6" t="e">
        <f>IF($A6651&gt;DataEnd,NA(),IFERROR(INDEX('iBoxx inputs'!B:B,MATCH($A6651,'iBoxx inputs'!$A:$A,0)),D6650))</f>
        <v>#N/A</v>
      </c>
      <c r="E6651" s="6" t="e">
        <f>IF($A6651&gt;DataEnd,NA(),IFERROR(INDEX('iBoxx inputs'!C:C,MATCH($A6651,'iBoxx inputs'!$A:$A,0)),E6650))</f>
        <v>#N/A</v>
      </c>
      <c r="F6651" s="6" t="e">
        <f>IF($A6651&gt;DataEnd,NA(),IFERROR(INDEX('Bank of England inputs'!D:D,MATCH($A6651,'Bank of England inputs'!$A:$A,0),0),F6650))</f>
        <v>#N/A</v>
      </c>
      <c r="G6651" s="19"/>
      <c r="H6651" s="5">
        <f t="shared" si="596"/>
        <v>45405</v>
      </c>
      <c r="I6651" s="6" t="e">
        <f t="shared" si="597"/>
        <v>#N/A</v>
      </c>
      <c r="J6651" s="6" t="e">
        <f t="shared" si="598"/>
        <v>#N/A</v>
      </c>
      <c r="K6651" s="19">
        <f t="shared" si="599"/>
        <v>2529</v>
      </c>
      <c r="L6651" s="6" t="e">
        <f t="shared" ca="1" si="600"/>
        <v>#N/A</v>
      </c>
    </row>
    <row r="6652" spans="1:12" x14ac:dyDescent="0.2">
      <c r="A6652" s="5">
        <f>IF(AND(dateA=1,A6651&lt;DataEnd),'iBoxx inputs'!A6656,IF(AND(dateA=2,A6651&lt;DataEnd),'Bank of England inputs'!A6656,IF(dateA=3,A6651+1,IF(dateA=4,WORKDAY(A6651,1,),WORKDAY(A6651,1,holidayQ)))))</f>
        <v>45406</v>
      </c>
      <c r="B6652" s="35" t="e">
        <f>MATCH(A6652,'iBoxx inputs'!A:A,0)</f>
        <v>#N/A</v>
      </c>
      <c r="C6652" s="35" t="e">
        <f>MATCH(A6652,'Bank of England inputs'!A:A,0)</f>
        <v>#N/A</v>
      </c>
      <c r="D6652" s="6" t="e">
        <f>IF($A6652&gt;DataEnd,NA(),IFERROR(INDEX('iBoxx inputs'!B:B,MATCH($A6652,'iBoxx inputs'!$A:$A,0)),D6651))</f>
        <v>#N/A</v>
      </c>
      <c r="E6652" s="6" t="e">
        <f>IF($A6652&gt;DataEnd,NA(),IFERROR(INDEX('iBoxx inputs'!C:C,MATCH($A6652,'iBoxx inputs'!$A:$A,0)),E6651))</f>
        <v>#N/A</v>
      </c>
      <c r="F6652" s="6" t="e">
        <f>IF($A6652&gt;DataEnd,NA(),IFERROR(INDEX('Bank of England inputs'!D:D,MATCH($A6652,'Bank of England inputs'!$A:$A,0),0),F6651))</f>
        <v>#N/A</v>
      </c>
      <c r="G6652" s="19"/>
      <c r="H6652" s="5">
        <f t="shared" si="596"/>
        <v>45406</v>
      </c>
      <c r="I6652" s="6" t="e">
        <f t="shared" si="597"/>
        <v>#N/A</v>
      </c>
      <c r="J6652" s="6" t="e">
        <f t="shared" si="598"/>
        <v>#N/A</v>
      </c>
      <c r="K6652" s="19">
        <f t="shared" si="599"/>
        <v>2529</v>
      </c>
      <c r="L6652" s="6" t="e">
        <f t="shared" ca="1" si="600"/>
        <v>#N/A</v>
      </c>
    </row>
    <row r="6653" spans="1:12" x14ac:dyDescent="0.2">
      <c r="A6653" s="5">
        <f>IF(AND(dateA=1,A6652&lt;DataEnd),'iBoxx inputs'!A6657,IF(AND(dateA=2,A6652&lt;DataEnd),'Bank of England inputs'!A6657,IF(dateA=3,A6652+1,IF(dateA=4,WORKDAY(A6652,1,),WORKDAY(A6652,1,holidayQ)))))</f>
        <v>45407</v>
      </c>
      <c r="B6653" s="35" t="e">
        <f>MATCH(A6653,'iBoxx inputs'!A:A,0)</f>
        <v>#N/A</v>
      </c>
      <c r="C6653" s="35" t="e">
        <f>MATCH(A6653,'Bank of England inputs'!A:A,0)</f>
        <v>#N/A</v>
      </c>
      <c r="D6653" s="6" t="e">
        <f>IF($A6653&gt;DataEnd,NA(),IFERROR(INDEX('iBoxx inputs'!B:B,MATCH($A6653,'iBoxx inputs'!$A:$A,0)),D6652))</f>
        <v>#N/A</v>
      </c>
      <c r="E6653" s="6" t="e">
        <f>IF($A6653&gt;DataEnd,NA(),IFERROR(INDEX('iBoxx inputs'!C:C,MATCH($A6653,'iBoxx inputs'!$A:$A,0)),E6652))</f>
        <v>#N/A</v>
      </c>
      <c r="F6653" s="6" t="e">
        <f>IF($A6653&gt;DataEnd,NA(),IFERROR(INDEX('Bank of England inputs'!D:D,MATCH($A6653,'Bank of England inputs'!$A:$A,0),0),F6652))</f>
        <v>#N/A</v>
      </c>
      <c r="G6653" s="19"/>
      <c r="H6653" s="5">
        <f t="shared" si="596"/>
        <v>45407</v>
      </c>
      <c r="I6653" s="6" t="e">
        <f t="shared" si="597"/>
        <v>#N/A</v>
      </c>
      <c r="J6653" s="6" t="e">
        <f t="shared" si="598"/>
        <v>#N/A</v>
      </c>
      <c r="K6653" s="19">
        <f t="shared" si="599"/>
        <v>2529</v>
      </c>
      <c r="L6653" s="6" t="e">
        <f t="shared" ca="1" si="600"/>
        <v>#N/A</v>
      </c>
    </row>
    <row r="6654" spans="1:12" x14ac:dyDescent="0.2">
      <c r="A6654" s="5">
        <f>IF(AND(dateA=1,A6653&lt;DataEnd),'iBoxx inputs'!A6658,IF(AND(dateA=2,A6653&lt;DataEnd),'Bank of England inputs'!A6658,IF(dateA=3,A6653+1,IF(dateA=4,WORKDAY(A6653,1,),WORKDAY(A6653,1,holidayQ)))))</f>
        <v>45408</v>
      </c>
      <c r="B6654" s="35" t="e">
        <f>MATCH(A6654,'iBoxx inputs'!A:A,0)</f>
        <v>#N/A</v>
      </c>
      <c r="C6654" s="35" t="e">
        <f>MATCH(A6654,'Bank of England inputs'!A:A,0)</f>
        <v>#N/A</v>
      </c>
      <c r="D6654" s="6" t="e">
        <f>IF($A6654&gt;DataEnd,NA(),IFERROR(INDEX('iBoxx inputs'!B:B,MATCH($A6654,'iBoxx inputs'!$A:$A,0)),D6653))</f>
        <v>#N/A</v>
      </c>
      <c r="E6654" s="6" t="e">
        <f>IF($A6654&gt;DataEnd,NA(),IFERROR(INDEX('iBoxx inputs'!C:C,MATCH($A6654,'iBoxx inputs'!$A:$A,0)),E6653))</f>
        <v>#N/A</v>
      </c>
      <c r="F6654" s="6" t="e">
        <f>IF($A6654&gt;DataEnd,NA(),IFERROR(INDEX('Bank of England inputs'!D:D,MATCH($A6654,'Bank of England inputs'!$A:$A,0),0),F6653))</f>
        <v>#N/A</v>
      </c>
      <c r="G6654" s="19"/>
      <c r="H6654" s="5">
        <f t="shared" si="596"/>
        <v>45408</v>
      </c>
      <c r="I6654" s="6" t="e">
        <f t="shared" si="597"/>
        <v>#N/A</v>
      </c>
      <c r="J6654" s="6" t="e">
        <f t="shared" si="598"/>
        <v>#N/A</v>
      </c>
      <c r="K6654" s="19">
        <f t="shared" si="599"/>
        <v>2530</v>
      </c>
      <c r="L6654" s="6" t="e">
        <f t="shared" ca="1" si="600"/>
        <v>#N/A</v>
      </c>
    </row>
    <row r="6655" spans="1:12" x14ac:dyDescent="0.2">
      <c r="A6655" s="5">
        <f>IF(AND(dateA=1,A6654&lt;DataEnd),'iBoxx inputs'!A6659,IF(AND(dateA=2,A6654&lt;DataEnd),'Bank of England inputs'!A6659,IF(dateA=3,A6654+1,IF(dateA=4,WORKDAY(A6654,1,),WORKDAY(A6654,1,holidayQ)))))</f>
        <v>45411</v>
      </c>
      <c r="B6655" s="35" t="e">
        <f>MATCH(A6655,'iBoxx inputs'!A:A,0)</f>
        <v>#N/A</v>
      </c>
      <c r="C6655" s="35" t="e">
        <f>MATCH(A6655,'Bank of England inputs'!A:A,0)</f>
        <v>#N/A</v>
      </c>
      <c r="D6655" s="6" t="e">
        <f>IF($A6655&gt;DataEnd,NA(),IFERROR(INDEX('iBoxx inputs'!B:B,MATCH($A6655,'iBoxx inputs'!$A:$A,0)),D6654))</f>
        <v>#N/A</v>
      </c>
      <c r="E6655" s="6" t="e">
        <f>IF($A6655&gt;DataEnd,NA(),IFERROR(INDEX('iBoxx inputs'!C:C,MATCH($A6655,'iBoxx inputs'!$A:$A,0)),E6654))</f>
        <v>#N/A</v>
      </c>
      <c r="F6655" s="6" t="e">
        <f>IF($A6655&gt;DataEnd,NA(),IFERROR(INDEX('Bank of England inputs'!D:D,MATCH($A6655,'Bank of England inputs'!$A:$A,0),0),F6654))</f>
        <v>#N/A</v>
      </c>
      <c r="G6655" s="19"/>
      <c r="H6655" s="5">
        <f t="shared" si="596"/>
        <v>45411</v>
      </c>
      <c r="I6655" s="6" t="e">
        <f t="shared" si="597"/>
        <v>#N/A</v>
      </c>
      <c r="J6655" s="6" t="e">
        <f t="shared" si="598"/>
        <v>#N/A</v>
      </c>
      <c r="K6655" s="19">
        <f t="shared" si="599"/>
        <v>2529</v>
      </c>
      <c r="L6655" s="6" t="e">
        <f t="shared" ca="1" si="600"/>
        <v>#N/A</v>
      </c>
    </row>
    <row r="6656" spans="1:12" x14ac:dyDescent="0.2">
      <c r="A6656" s="5">
        <f>IF(AND(dateA=1,A6655&lt;DataEnd),'iBoxx inputs'!A6660,IF(AND(dateA=2,A6655&lt;DataEnd),'Bank of England inputs'!A6660,IF(dateA=3,A6655+1,IF(dateA=4,WORKDAY(A6655,1,),WORKDAY(A6655,1,holidayQ)))))</f>
        <v>45412</v>
      </c>
      <c r="B6656" s="35" t="e">
        <f>MATCH(A6656,'iBoxx inputs'!A:A,0)</f>
        <v>#N/A</v>
      </c>
      <c r="C6656" s="35" t="e">
        <f>MATCH(A6656,'Bank of England inputs'!A:A,0)</f>
        <v>#N/A</v>
      </c>
      <c r="D6656" s="6" t="e">
        <f>IF($A6656&gt;DataEnd,NA(),IFERROR(INDEX('iBoxx inputs'!B:B,MATCH($A6656,'iBoxx inputs'!$A:$A,0)),D6655))</f>
        <v>#N/A</v>
      </c>
      <c r="E6656" s="6" t="e">
        <f>IF($A6656&gt;DataEnd,NA(),IFERROR(INDEX('iBoxx inputs'!C:C,MATCH($A6656,'iBoxx inputs'!$A:$A,0)),E6655))</f>
        <v>#N/A</v>
      </c>
      <c r="F6656" s="6" t="e">
        <f>IF($A6656&gt;DataEnd,NA(),IFERROR(INDEX('Bank of England inputs'!D:D,MATCH($A6656,'Bank of England inputs'!$A:$A,0),0),F6655))</f>
        <v>#N/A</v>
      </c>
      <c r="G6656" s="19"/>
      <c r="H6656" s="5">
        <f t="shared" si="596"/>
        <v>45412</v>
      </c>
      <c r="I6656" s="6" t="e">
        <f t="shared" si="597"/>
        <v>#N/A</v>
      </c>
      <c r="J6656" s="6" t="e">
        <f t="shared" si="598"/>
        <v>#N/A</v>
      </c>
      <c r="K6656" s="19">
        <f t="shared" si="599"/>
        <v>2529</v>
      </c>
      <c r="L6656" s="6" t="e">
        <f t="shared" ca="1" si="600"/>
        <v>#N/A</v>
      </c>
    </row>
    <row r="6657" spans="1:12" x14ac:dyDescent="0.2">
      <c r="A6657" s="5">
        <f>IF(AND(dateA=1,A6656&lt;DataEnd),'iBoxx inputs'!A6661,IF(AND(dateA=2,A6656&lt;DataEnd),'Bank of England inputs'!A6661,IF(dateA=3,A6656+1,IF(dateA=4,WORKDAY(A6656,1,),WORKDAY(A6656,1,holidayQ)))))</f>
        <v>45413</v>
      </c>
      <c r="B6657" s="35" t="e">
        <f>MATCH(A6657,'iBoxx inputs'!A:A,0)</f>
        <v>#N/A</v>
      </c>
      <c r="C6657" s="35" t="e">
        <f>MATCH(A6657,'Bank of England inputs'!A:A,0)</f>
        <v>#N/A</v>
      </c>
      <c r="D6657" s="6" t="e">
        <f>IF($A6657&gt;DataEnd,NA(),IFERROR(INDEX('iBoxx inputs'!B:B,MATCH($A6657,'iBoxx inputs'!$A:$A,0)),D6656))</f>
        <v>#N/A</v>
      </c>
      <c r="E6657" s="6" t="e">
        <f>IF($A6657&gt;DataEnd,NA(),IFERROR(INDEX('iBoxx inputs'!C:C,MATCH($A6657,'iBoxx inputs'!$A:$A,0)),E6656))</f>
        <v>#N/A</v>
      </c>
      <c r="F6657" s="6" t="e">
        <f>IF($A6657&gt;DataEnd,NA(),IFERROR(INDEX('Bank of England inputs'!D:D,MATCH($A6657,'Bank of England inputs'!$A:$A,0),0),F6656))</f>
        <v>#N/A</v>
      </c>
      <c r="G6657" s="19"/>
      <c r="H6657" s="5">
        <f t="shared" si="596"/>
        <v>45413</v>
      </c>
      <c r="I6657" s="6" t="e">
        <f t="shared" si="597"/>
        <v>#N/A</v>
      </c>
      <c r="J6657" s="6" t="e">
        <f t="shared" si="598"/>
        <v>#N/A</v>
      </c>
      <c r="K6657" s="19">
        <f t="shared" si="599"/>
        <v>2529</v>
      </c>
      <c r="L6657" s="6" t="e">
        <f t="shared" ca="1" si="600"/>
        <v>#N/A</v>
      </c>
    </row>
    <row r="6658" spans="1:12" x14ac:dyDescent="0.2">
      <c r="A6658" s="5">
        <f>IF(AND(dateA=1,A6657&lt;DataEnd),'iBoxx inputs'!A6662,IF(AND(dateA=2,A6657&lt;DataEnd),'Bank of England inputs'!A6662,IF(dateA=3,A6657+1,IF(dateA=4,WORKDAY(A6657,1,),WORKDAY(A6657,1,holidayQ)))))</f>
        <v>45414</v>
      </c>
      <c r="B6658" s="35" t="e">
        <f>MATCH(A6658,'iBoxx inputs'!A:A,0)</f>
        <v>#N/A</v>
      </c>
      <c r="C6658" s="35" t="e">
        <f>MATCH(A6658,'Bank of England inputs'!A:A,0)</f>
        <v>#N/A</v>
      </c>
      <c r="D6658" s="6" t="e">
        <f>IF($A6658&gt;DataEnd,NA(),IFERROR(INDEX('iBoxx inputs'!B:B,MATCH($A6658,'iBoxx inputs'!$A:$A,0)),D6657))</f>
        <v>#N/A</v>
      </c>
      <c r="E6658" s="6" t="e">
        <f>IF($A6658&gt;DataEnd,NA(),IFERROR(INDEX('iBoxx inputs'!C:C,MATCH($A6658,'iBoxx inputs'!$A:$A,0)),E6657))</f>
        <v>#N/A</v>
      </c>
      <c r="F6658" s="6" t="e">
        <f>IF($A6658&gt;DataEnd,NA(),IFERROR(INDEX('Bank of England inputs'!D:D,MATCH($A6658,'Bank of England inputs'!$A:$A,0),0),F6657))</f>
        <v>#N/A</v>
      </c>
      <c r="G6658" s="19"/>
      <c r="H6658" s="5">
        <f t="shared" ref="H6658:H6721" si="601">A6658</f>
        <v>45414</v>
      </c>
      <c r="I6658" s="6" t="e">
        <f t="shared" ref="I6658:I6721" si="602">(D6658+E6658)/2</f>
        <v>#N/A</v>
      </c>
      <c r="J6658" s="6" t="e">
        <f t="shared" ref="J6658:J6721" si="603">((1+I6658/100)/(1+F6658/100)-1)*100</f>
        <v>#N/A</v>
      </c>
      <c r="K6658" s="19">
        <f t="shared" si="599"/>
        <v>2529</v>
      </c>
      <c r="L6658" s="6" t="e">
        <f t="shared" ca="1" si="600"/>
        <v>#N/A</v>
      </c>
    </row>
    <row r="6659" spans="1:12" x14ac:dyDescent="0.2">
      <c r="A6659" s="5">
        <f>IF(AND(dateA=1,A6658&lt;DataEnd),'iBoxx inputs'!A6663,IF(AND(dateA=2,A6658&lt;DataEnd),'Bank of England inputs'!A6663,IF(dateA=3,A6658+1,IF(dateA=4,WORKDAY(A6658,1,),WORKDAY(A6658,1,holidayQ)))))</f>
        <v>45415</v>
      </c>
      <c r="B6659" s="35" t="e">
        <f>MATCH(A6659,'iBoxx inputs'!A:A,0)</f>
        <v>#N/A</v>
      </c>
      <c r="C6659" s="35" t="e">
        <f>MATCH(A6659,'Bank of England inputs'!A:A,0)</f>
        <v>#N/A</v>
      </c>
      <c r="D6659" s="6" t="e">
        <f>IF($A6659&gt;DataEnd,NA(),IFERROR(INDEX('iBoxx inputs'!B:B,MATCH($A6659,'iBoxx inputs'!$A:$A,0)),D6658))</f>
        <v>#N/A</v>
      </c>
      <c r="E6659" s="6" t="e">
        <f>IF($A6659&gt;DataEnd,NA(),IFERROR(INDEX('iBoxx inputs'!C:C,MATCH($A6659,'iBoxx inputs'!$A:$A,0)),E6658))</f>
        <v>#N/A</v>
      </c>
      <c r="F6659" s="6" t="e">
        <f>IF($A6659&gt;DataEnd,NA(),IFERROR(INDEX('Bank of England inputs'!D:D,MATCH($A6659,'Bank of England inputs'!$A:$A,0),0),F6658))</f>
        <v>#N/A</v>
      </c>
      <c r="G6659" s="19"/>
      <c r="H6659" s="5">
        <f t="shared" si="601"/>
        <v>45415</v>
      </c>
      <c r="I6659" s="6" t="e">
        <f t="shared" si="602"/>
        <v>#N/A</v>
      </c>
      <c r="J6659" s="6" t="e">
        <f t="shared" si="603"/>
        <v>#N/A</v>
      </c>
      <c r="K6659" s="19">
        <f t="shared" si="599"/>
        <v>2530</v>
      </c>
      <c r="L6659" s="6" t="e">
        <f t="shared" ca="1" si="600"/>
        <v>#N/A</v>
      </c>
    </row>
    <row r="6660" spans="1:12" x14ac:dyDescent="0.2">
      <c r="A6660" s="5">
        <f>IF(AND(dateA=1,A6659&lt;DataEnd),'iBoxx inputs'!A6664,IF(AND(dateA=2,A6659&lt;DataEnd),'Bank of England inputs'!A6664,IF(dateA=3,A6659+1,IF(dateA=4,WORKDAY(A6659,1,),WORKDAY(A6659,1,holidayQ)))))</f>
        <v>45419</v>
      </c>
      <c r="B6660" s="35" t="e">
        <f>MATCH(A6660,'iBoxx inputs'!A:A,0)</f>
        <v>#N/A</v>
      </c>
      <c r="C6660" s="35" t="e">
        <f>MATCH(A6660,'Bank of England inputs'!A:A,0)</f>
        <v>#N/A</v>
      </c>
      <c r="D6660" s="6" t="e">
        <f>IF($A6660&gt;DataEnd,NA(),IFERROR(INDEX('iBoxx inputs'!B:B,MATCH($A6660,'iBoxx inputs'!$A:$A,0)),D6659))</f>
        <v>#N/A</v>
      </c>
      <c r="E6660" s="6" t="e">
        <f>IF($A6660&gt;DataEnd,NA(),IFERROR(INDEX('iBoxx inputs'!C:C,MATCH($A6660,'iBoxx inputs'!$A:$A,0)),E6659))</f>
        <v>#N/A</v>
      </c>
      <c r="F6660" s="6" t="e">
        <f>IF($A6660&gt;DataEnd,NA(),IFERROR(INDEX('Bank of England inputs'!D:D,MATCH($A6660,'Bank of England inputs'!$A:$A,0),0),F6659))</f>
        <v>#N/A</v>
      </c>
      <c r="G6660" s="19"/>
      <c r="H6660" s="5">
        <f t="shared" si="601"/>
        <v>45419</v>
      </c>
      <c r="I6660" s="6" t="e">
        <f t="shared" si="602"/>
        <v>#N/A</v>
      </c>
      <c r="J6660" s="6" t="e">
        <f t="shared" si="603"/>
        <v>#N/A</v>
      </c>
      <c r="K6660" s="19">
        <f t="shared" si="599"/>
        <v>2529</v>
      </c>
      <c r="L6660" s="6" t="e">
        <f t="shared" ca="1" si="600"/>
        <v>#N/A</v>
      </c>
    </row>
    <row r="6661" spans="1:12" x14ac:dyDescent="0.2">
      <c r="A6661" s="5">
        <f>IF(AND(dateA=1,A6660&lt;DataEnd),'iBoxx inputs'!A6665,IF(AND(dateA=2,A6660&lt;DataEnd),'Bank of England inputs'!A6665,IF(dateA=3,A6660+1,IF(dateA=4,WORKDAY(A6660,1,),WORKDAY(A6660,1,holidayQ)))))</f>
        <v>45420</v>
      </c>
      <c r="B6661" s="35" t="e">
        <f>MATCH(A6661,'iBoxx inputs'!A:A,0)</f>
        <v>#N/A</v>
      </c>
      <c r="C6661" s="35" t="e">
        <f>MATCH(A6661,'Bank of England inputs'!A:A,0)</f>
        <v>#N/A</v>
      </c>
      <c r="D6661" s="6" t="e">
        <f>IF($A6661&gt;DataEnd,NA(),IFERROR(INDEX('iBoxx inputs'!B:B,MATCH($A6661,'iBoxx inputs'!$A:$A,0)),D6660))</f>
        <v>#N/A</v>
      </c>
      <c r="E6661" s="6" t="e">
        <f>IF($A6661&gt;DataEnd,NA(),IFERROR(INDEX('iBoxx inputs'!C:C,MATCH($A6661,'iBoxx inputs'!$A:$A,0)),E6660))</f>
        <v>#N/A</v>
      </c>
      <c r="F6661" s="6" t="e">
        <f>IF($A6661&gt;DataEnd,NA(),IFERROR(INDEX('Bank of England inputs'!D:D,MATCH($A6661,'Bank of England inputs'!$A:$A,0),0),F6660))</f>
        <v>#N/A</v>
      </c>
      <c r="G6661" s="19"/>
      <c r="H6661" s="5">
        <f t="shared" si="601"/>
        <v>45420</v>
      </c>
      <c r="I6661" s="6" t="e">
        <f t="shared" si="602"/>
        <v>#N/A</v>
      </c>
      <c r="J6661" s="6" t="e">
        <f t="shared" si="603"/>
        <v>#N/A</v>
      </c>
      <c r="K6661" s="19">
        <f t="shared" si="599"/>
        <v>2529</v>
      </c>
      <c r="L6661" s="6" t="e">
        <f t="shared" ca="1" si="600"/>
        <v>#N/A</v>
      </c>
    </row>
    <row r="6662" spans="1:12" x14ac:dyDescent="0.2">
      <c r="A6662" s="5">
        <f>IF(AND(dateA=1,A6661&lt;DataEnd),'iBoxx inputs'!A6666,IF(AND(dateA=2,A6661&lt;DataEnd),'Bank of England inputs'!A6666,IF(dateA=3,A6661+1,IF(dateA=4,WORKDAY(A6661,1,),WORKDAY(A6661,1,holidayQ)))))</f>
        <v>45421</v>
      </c>
      <c r="B6662" s="35" t="e">
        <f>MATCH(A6662,'iBoxx inputs'!A:A,0)</f>
        <v>#N/A</v>
      </c>
      <c r="C6662" s="35" t="e">
        <f>MATCH(A6662,'Bank of England inputs'!A:A,0)</f>
        <v>#N/A</v>
      </c>
      <c r="D6662" s="6" t="e">
        <f>IF($A6662&gt;DataEnd,NA(),IFERROR(INDEX('iBoxx inputs'!B:B,MATCH($A6662,'iBoxx inputs'!$A:$A,0)),D6661))</f>
        <v>#N/A</v>
      </c>
      <c r="E6662" s="6" t="e">
        <f>IF($A6662&gt;DataEnd,NA(),IFERROR(INDEX('iBoxx inputs'!C:C,MATCH($A6662,'iBoxx inputs'!$A:$A,0)),E6661))</f>
        <v>#N/A</v>
      </c>
      <c r="F6662" s="6" t="e">
        <f>IF($A6662&gt;DataEnd,NA(),IFERROR(INDEX('Bank of England inputs'!D:D,MATCH($A6662,'Bank of England inputs'!$A:$A,0),0),F6661))</f>
        <v>#N/A</v>
      </c>
      <c r="G6662" s="19"/>
      <c r="H6662" s="5">
        <f t="shared" si="601"/>
        <v>45421</v>
      </c>
      <c r="I6662" s="6" t="e">
        <f t="shared" si="602"/>
        <v>#N/A</v>
      </c>
      <c r="J6662" s="6" t="e">
        <f t="shared" si="603"/>
        <v>#N/A</v>
      </c>
      <c r="K6662" s="19">
        <f t="shared" si="599"/>
        <v>2529</v>
      </c>
      <c r="L6662" s="6" t="e">
        <f t="shared" ca="1" si="600"/>
        <v>#N/A</v>
      </c>
    </row>
    <row r="6663" spans="1:12" x14ac:dyDescent="0.2">
      <c r="A6663" s="5">
        <f>IF(AND(dateA=1,A6662&lt;DataEnd),'iBoxx inputs'!A6667,IF(AND(dateA=2,A6662&lt;DataEnd),'Bank of England inputs'!A6667,IF(dateA=3,A6662+1,IF(dateA=4,WORKDAY(A6662,1,),WORKDAY(A6662,1,holidayQ)))))</f>
        <v>45422</v>
      </c>
      <c r="B6663" s="35" t="e">
        <f>MATCH(A6663,'iBoxx inputs'!A:A,0)</f>
        <v>#N/A</v>
      </c>
      <c r="C6663" s="35" t="e">
        <f>MATCH(A6663,'Bank of England inputs'!A:A,0)</f>
        <v>#N/A</v>
      </c>
      <c r="D6663" s="6" t="e">
        <f>IF($A6663&gt;DataEnd,NA(),IFERROR(INDEX('iBoxx inputs'!B:B,MATCH($A6663,'iBoxx inputs'!$A:$A,0)),D6662))</f>
        <v>#N/A</v>
      </c>
      <c r="E6663" s="6" t="e">
        <f>IF($A6663&gt;DataEnd,NA(),IFERROR(INDEX('iBoxx inputs'!C:C,MATCH($A6663,'iBoxx inputs'!$A:$A,0)),E6662))</f>
        <v>#N/A</v>
      </c>
      <c r="F6663" s="6" t="e">
        <f>IF($A6663&gt;DataEnd,NA(),IFERROR(INDEX('Bank of England inputs'!D:D,MATCH($A6663,'Bank of England inputs'!$A:$A,0),0),F6662))</f>
        <v>#N/A</v>
      </c>
      <c r="G6663" s="19"/>
      <c r="H6663" s="5">
        <f t="shared" si="601"/>
        <v>45422</v>
      </c>
      <c r="I6663" s="6" t="e">
        <f t="shared" si="602"/>
        <v>#N/A</v>
      </c>
      <c r="J6663" s="6" t="e">
        <f t="shared" si="603"/>
        <v>#N/A</v>
      </c>
      <c r="K6663" s="19">
        <f t="shared" si="599"/>
        <v>2530</v>
      </c>
      <c r="L6663" s="6" t="e">
        <f t="shared" ca="1" si="600"/>
        <v>#N/A</v>
      </c>
    </row>
    <row r="6664" spans="1:12" x14ac:dyDescent="0.2">
      <c r="A6664" s="5">
        <f>IF(AND(dateA=1,A6663&lt;DataEnd),'iBoxx inputs'!A6668,IF(AND(dateA=2,A6663&lt;DataEnd),'Bank of England inputs'!A6668,IF(dateA=3,A6663+1,IF(dateA=4,WORKDAY(A6663,1,),WORKDAY(A6663,1,holidayQ)))))</f>
        <v>45425</v>
      </c>
      <c r="B6664" s="35" t="e">
        <f>MATCH(A6664,'iBoxx inputs'!A:A,0)</f>
        <v>#N/A</v>
      </c>
      <c r="C6664" s="35" t="e">
        <f>MATCH(A6664,'Bank of England inputs'!A:A,0)</f>
        <v>#N/A</v>
      </c>
      <c r="D6664" s="6" t="e">
        <f>IF($A6664&gt;DataEnd,NA(),IFERROR(INDEX('iBoxx inputs'!B:B,MATCH($A6664,'iBoxx inputs'!$A:$A,0)),D6663))</f>
        <v>#N/A</v>
      </c>
      <c r="E6664" s="6" t="e">
        <f>IF($A6664&gt;DataEnd,NA(),IFERROR(INDEX('iBoxx inputs'!C:C,MATCH($A6664,'iBoxx inputs'!$A:$A,0)),E6663))</f>
        <v>#N/A</v>
      </c>
      <c r="F6664" s="6" t="e">
        <f>IF($A6664&gt;DataEnd,NA(),IFERROR(INDEX('Bank of England inputs'!D:D,MATCH($A6664,'Bank of England inputs'!$A:$A,0),0),F6663))</f>
        <v>#N/A</v>
      </c>
      <c r="G6664" s="19"/>
      <c r="H6664" s="5">
        <f t="shared" si="601"/>
        <v>45425</v>
      </c>
      <c r="I6664" s="6" t="e">
        <f t="shared" si="602"/>
        <v>#N/A</v>
      </c>
      <c r="J6664" s="6" t="e">
        <f t="shared" si="603"/>
        <v>#N/A</v>
      </c>
      <c r="K6664" s="19">
        <f t="shared" si="599"/>
        <v>2529</v>
      </c>
      <c r="L6664" s="6" t="e">
        <f t="shared" ca="1" si="600"/>
        <v>#N/A</v>
      </c>
    </row>
    <row r="6665" spans="1:12" x14ac:dyDescent="0.2">
      <c r="A6665" s="5">
        <f>IF(AND(dateA=1,A6664&lt;DataEnd),'iBoxx inputs'!A6669,IF(AND(dateA=2,A6664&lt;DataEnd),'Bank of England inputs'!A6669,IF(dateA=3,A6664+1,IF(dateA=4,WORKDAY(A6664,1,),WORKDAY(A6664,1,holidayQ)))))</f>
        <v>45426</v>
      </c>
      <c r="B6665" s="35" t="e">
        <f>MATCH(A6665,'iBoxx inputs'!A:A,0)</f>
        <v>#N/A</v>
      </c>
      <c r="C6665" s="35" t="e">
        <f>MATCH(A6665,'Bank of England inputs'!A:A,0)</f>
        <v>#N/A</v>
      </c>
      <c r="D6665" s="6" t="e">
        <f>IF($A6665&gt;DataEnd,NA(),IFERROR(INDEX('iBoxx inputs'!B:B,MATCH($A6665,'iBoxx inputs'!$A:$A,0)),D6664))</f>
        <v>#N/A</v>
      </c>
      <c r="E6665" s="6" t="e">
        <f>IF($A6665&gt;DataEnd,NA(),IFERROR(INDEX('iBoxx inputs'!C:C,MATCH($A6665,'iBoxx inputs'!$A:$A,0)),E6664))</f>
        <v>#N/A</v>
      </c>
      <c r="F6665" s="6" t="e">
        <f>IF($A6665&gt;DataEnd,NA(),IFERROR(INDEX('Bank of England inputs'!D:D,MATCH($A6665,'Bank of England inputs'!$A:$A,0),0),F6664))</f>
        <v>#N/A</v>
      </c>
      <c r="G6665" s="19"/>
      <c r="H6665" s="5">
        <f t="shared" si="601"/>
        <v>45426</v>
      </c>
      <c r="I6665" s="6" t="e">
        <f t="shared" si="602"/>
        <v>#N/A</v>
      </c>
      <c r="J6665" s="6" t="e">
        <f t="shared" si="603"/>
        <v>#N/A</v>
      </c>
      <c r="K6665" s="19">
        <f t="shared" si="599"/>
        <v>2529</v>
      </c>
      <c r="L6665" s="6" t="e">
        <f t="shared" ca="1" si="600"/>
        <v>#N/A</v>
      </c>
    </row>
    <row r="6666" spans="1:12" x14ac:dyDescent="0.2">
      <c r="A6666" s="5">
        <f>IF(AND(dateA=1,A6665&lt;DataEnd),'iBoxx inputs'!A6670,IF(AND(dateA=2,A6665&lt;DataEnd),'Bank of England inputs'!A6670,IF(dateA=3,A6665+1,IF(dateA=4,WORKDAY(A6665,1,),WORKDAY(A6665,1,holidayQ)))))</f>
        <v>45427</v>
      </c>
      <c r="B6666" s="35" t="e">
        <f>MATCH(A6666,'iBoxx inputs'!A:A,0)</f>
        <v>#N/A</v>
      </c>
      <c r="C6666" s="35" t="e">
        <f>MATCH(A6666,'Bank of England inputs'!A:A,0)</f>
        <v>#N/A</v>
      </c>
      <c r="D6666" s="6" t="e">
        <f>IF($A6666&gt;DataEnd,NA(),IFERROR(INDEX('iBoxx inputs'!B:B,MATCH($A6666,'iBoxx inputs'!$A:$A,0)),D6665))</f>
        <v>#N/A</v>
      </c>
      <c r="E6666" s="6" t="e">
        <f>IF($A6666&gt;DataEnd,NA(),IFERROR(INDEX('iBoxx inputs'!C:C,MATCH($A6666,'iBoxx inputs'!$A:$A,0)),E6665))</f>
        <v>#N/A</v>
      </c>
      <c r="F6666" s="6" t="e">
        <f>IF($A6666&gt;DataEnd,NA(),IFERROR(INDEX('Bank of England inputs'!D:D,MATCH($A6666,'Bank of England inputs'!$A:$A,0),0),F6665))</f>
        <v>#N/A</v>
      </c>
      <c r="G6666" s="19"/>
      <c r="H6666" s="5">
        <f t="shared" si="601"/>
        <v>45427</v>
      </c>
      <c r="I6666" s="6" t="e">
        <f t="shared" si="602"/>
        <v>#N/A</v>
      </c>
      <c r="J6666" s="6" t="e">
        <f t="shared" si="603"/>
        <v>#N/A</v>
      </c>
      <c r="K6666" s="19">
        <f t="shared" si="599"/>
        <v>2529</v>
      </c>
      <c r="L6666" s="6" t="e">
        <f t="shared" ca="1" si="600"/>
        <v>#N/A</v>
      </c>
    </row>
    <row r="6667" spans="1:12" x14ac:dyDescent="0.2">
      <c r="A6667" s="5">
        <f>IF(AND(dateA=1,A6666&lt;DataEnd),'iBoxx inputs'!A6671,IF(AND(dateA=2,A6666&lt;DataEnd),'Bank of England inputs'!A6671,IF(dateA=3,A6666+1,IF(dateA=4,WORKDAY(A6666,1,),WORKDAY(A6666,1,holidayQ)))))</f>
        <v>45428</v>
      </c>
      <c r="B6667" s="35" t="e">
        <f>MATCH(A6667,'iBoxx inputs'!A:A,0)</f>
        <v>#N/A</v>
      </c>
      <c r="C6667" s="35" t="e">
        <f>MATCH(A6667,'Bank of England inputs'!A:A,0)</f>
        <v>#N/A</v>
      </c>
      <c r="D6667" s="6" t="e">
        <f>IF($A6667&gt;DataEnd,NA(),IFERROR(INDEX('iBoxx inputs'!B:B,MATCH($A6667,'iBoxx inputs'!$A:$A,0)),D6666))</f>
        <v>#N/A</v>
      </c>
      <c r="E6667" s="6" t="e">
        <f>IF($A6667&gt;DataEnd,NA(),IFERROR(INDEX('iBoxx inputs'!C:C,MATCH($A6667,'iBoxx inputs'!$A:$A,0)),E6666))</f>
        <v>#N/A</v>
      </c>
      <c r="F6667" s="6" t="e">
        <f>IF($A6667&gt;DataEnd,NA(),IFERROR(INDEX('Bank of England inputs'!D:D,MATCH($A6667,'Bank of England inputs'!$A:$A,0),0),F6666))</f>
        <v>#N/A</v>
      </c>
      <c r="G6667" s="19"/>
      <c r="H6667" s="5">
        <f t="shared" si="601"/>
        <v>45428</v>
      </c>
      <c r="I6667" s="6" t="e">
        <f t="shared" si="602"/>
        <v>#N/A</v>
      </c>
      <c r="J6667" s="6" t="e">
        <f t="shared" si="603"/>
        <v>#N/A</v>
      </c>
      <c r="K6667" s="19">
        <f t="shared" si="599"/>
        <v>2529</v>
      </c>
      <c r="L6667" s="6" t="e">
        <f t="shared" ca="1" si="600"/>
        <v>#N/A</v>
      </c>
    </row>
    <row r="6668" spans="1:12" x14ac:dyDescent="0.2">
      <c r="A6668" s="5">
        <f>IF(AND(dateA=1,A6667&lt;DataEnd),'iBoxx inputs'!A6672,IF(AND(dateA=2,A6667&lt;DataEnd),'Bank of England inputs'!A6672,IF(dateA=3,A6667+1,IF(dateA=4,WORKDAY(A6667,1,),WORKDAY(A6667,1,holidayQ)))))</f>
        <v>45429</v>
      </c>
      <c r="B6668" s="35" t="e">
        <f>MATCH(A6668,'iBoxx inputs'!A:A,0)</f>
        <v>#N/A</v>
      </c>
      <c r="C6668" s="35" t="e">
        <f>MATCH(A6668,'Bank of England inputs'!A:A,0)</f>
        <v>#N/A</v>
      </c>
      <c r="D6668" s="6" t="e">
        <f>IF($A6668&gt;DataEnd,NA(),IFERROR(INDEX('iBoxx inputs'!B:B,MATCH($A6668,'iBoxx inputs'!$A:$A,0)),D6667))</f>
        <v>#N/A</v>
      </c>
      <c r="E6668" s="6" t="e">
        <f>IF($A6668&gt;DataEnd,NA(),IFERROR(INDEX('iBoxx inputs'!C:C,MATCH($A6668,'iBoxx inputs'!$A:$A,0)),E6667))</f>
        <v>#N/A</v>
      </c>
      <c r="F6668" s="6" t="e">
        <f>IF($A6668&gt;DataEnd,NA(),IFERROR(INDEX('Bank of England inputs'!D:D,MATCH($A6668,'Bank of England inputs'!$A:$A,0),0),F6667))</f>
        <v>#N/A</v>
      </c>
      <c r="G6668" s="19"/>
      <c r="H6668" s="5">
        <f t="shared" si="601"/>
        <v>45429</v>
      </c>
      <c r="I6668" s="6" t="e">
        <f t="shared" si="602"/>
        <v>#N/A</v>
      </c>
      <c r="J6668" s="6" t="e">
        <f t="shared" si="603"/>
        <v>#N/A</v>
      </c>
      <c r="K6668" s="19">
        <f t="shared" si="599"/>
        <v>2530</v>
      </c>
      <c r="L6668" s="6" t="e">
        <f t="shared" ca="1" si="600"/>
        <v>#N/A</v>
      </c>
    </row>
    <row r="6669" spans="1:12" x14ac:dyDescent="0.2">
      <c r="A6669" s="5">
        <f>IF(AND(dateA=1,A6668&lt;DataEnd),'iBoxx inputs'!A6673,IF(AND(dateA=2,A6668&lt;DataEnd),'Bank of England inputs'!A6673,IF(dateA=3,A6668+1,IF(dateA=4,WORKDAY(A6668,1,),WORKDAY(A6668,1,holidayQ)))))</f>
        <v>45432</v>
      </c>
      <c r="B6669" s="35" t="e">
        <f>MATCH(A6669,'iBoxx inputs'!A:A,0)</f>
        <v>#N/A</v>
      </c>
      <c r="C6669" s="35" t="e">
        <f>MATCH(A6669,'Bank of England inputs'!A:A,0)</f>
        <v>#N/A</v>
      </c>
      <c r="D6669" s="6" t="e">
        <f>IF($A6669&gt;DataEnd,NA(),IFERROR(INDEX('iBoxx inputs'!B:B,MATCH($A6669,'iBoxx inputs'!$A:$A,0)),D6668))</f>
        <v>#N/A</v>
      </c>
      <c r="E6669" s="6" t="e">
        <f>IF($A6669&gt;DataEnd,NA(),IFERROR(INDEX('iBoxx inputs'!C:C,MATCH($A6669,'iBoxx inputs'!$A:$A,0)),E6668))</f>
        <v>#N/A</v>
      </c>
      <c r="F6669" s="6" t="e">
        <f>IF($A6669&gt;DataEnd,NA(),IFERROR(INDEX('Bank of England inputs'!D:D,MATCH($A6669,'Bank of England inputs'!$A:$A,0),0),F6668))</f>
        <v>#N/A</v>
      </c>
      <c r="G6669" s="19"/>
      <c r="H6669" s="5">
        <f t="shared" si="601"/>
        <v>45432</v>
      </c>
      <c r="I6669" s="6" t="e">
        <f t="shared" si="602"/>
        <v>#N/A</v>
      </c>
      <c r="J6669" s="6" t="e">
        <f t="shared" si="603"/>
        <v>#N/A</v>
      </c>
      <c r="K6669" s="19">
        <f t="shared" si="599"/>
        <v>2529</v>
      </c>
      <c r="L6669" s="6" t="e">
        <f t="shared" ca="1" si="600"/>
        <v>#N/A</v>
      </c>
    </row>
    <row r="6670" spans="1:12" x14ac:dyDescent="0.2">
      <c r="A6670" s="5">
        <f>IF(AND(dateA=1,A6669&lt;DataEnd),'iBoxx inputs'!A6674,IF(AND(dateA=2,A6669&lt;DataEnd),'Bank of England inputs'!A6674,IF(dateA=3,A6669+1,IF(dateA=4,WORKDAY(A6669,1,),WORKDAY(A6669,1,holidayQ)))))</f>
        <v>45433</v>
      </c>
      <c r="B6670" s="35" t="e">
        <f>MATCH(A6670,'iBoxx inputs'!A:A,0)</f>
        <v>#N/A</v>
      </c>
      <c r="C6670" s="35" t="e">
        <f>MATCH(A6670,'Bank of England inputs'!A:A,0)</f>
        <v>#N/A</v>
      </c>
      <c r="D6670" s="6" t="e">
        <f>IF($A6670&gt;DataEnd,NA(),IFERROR(INDEX('iBoxx inputs'!B:B,MATCH($A6670,'iBoxx inputs'!$A:$A,0)),D6669))</f>
        <v>#N/A</v>
      </c>
      <c r="E6670" s="6" t="e">
        <f>IF($A6670&gt;DataEnd,NA(),IFERROR(INDEX('iBoxx inputs'!C:C,MATCH($A6670,'iBoxx inputs'!$A:$A,0)),E6669))</f>
        <v>#N/A</v>
      </c>
      <c r="F6670" s="6" t="e">
        <f>IF($A6670&gt;DataEnd,NA(),IFERROR(INDEX('Bank of England inputs'!D:D,MATCH($A6670,'Bank of England inputs'!$A:$A,0),0),F6669))</f>
        <v>#N/A</v>
      </c>
      <c r="G6670" s="19"/>
      <c r="H6670" s="5">
        <f t="shared" si="601"/>
        <v>45433</v>
      </c>
      <c r="I6670" s="6" t="e">
        <f t="shared" si="602"/>
        <v>#N/A</v>
      </c>
      <c r="J6670" s="6" t="e">
        <f t="shared" si="603"/>
        <v>#N/A</v>
      </c>
      <c r="K6670" s="19">
        <f t="shared" si="599"/>
        <v>2529</v>
      </c>
      <c r="L6670" s="6" t="e">
        <f t="shared" ca="1" si="600"/>
        <v>#N/A</v>
      </c>
    </row>
    <row r="6671" spans="1:12" x14ac:dyDescent="0.2">
      <c r="A6671" s="5">
        <f>IF(AND(dateA=1,A6670&lt;DataEnd),'iBoxx inputs'!A6675,IF(AND(dateA=2,A6670&lt;DataEnd),'Bank of England inputs'!A6675,IF(dateA=3,A6670+1,IF(dateA=4,WORKDAY(A6670,1,),WORKDAY(A6670,1,holidayQ)))))</f>
        <v>45434</v>
      </c>
      <c r="B6671" s="35" t="e">
        <f>MATCH(A6671,'iBoxx inputs'!A:A,0)</f>
        <v>#N/A</v>
      </c>
      <c r="C6671" s="35" t="e">
        <f>MATCH(A6671,'Bank of England inputs'!A:A,0)</f>
        <v>#N/A</v>
      </c>
      <c r="D6671" s="6" t="e">
        <f>IF($A6671&gt;DataEnd,NA(),IFERROR(INDEX('iBoxx inputs'!B:B,MATCH($A6671,'iBoxx inputs'!$A:$A,0)),D6670))</f>
        <v>#N/A</v>
      </c>
      <c r="E6671" s="6" t="e">
        <f>IF($A6671&gt;DataEnd,NA(),IFERROR(INDEX('iBoxx inputs'!C:C,MATCH($A6671,'iBoxx inputs'!$A:$A,0)),E6670))</f>
        <v>#N/A</v>
      </c>
      <c r="F6671" s="6" t="e">
        <f>IF($A6671&gt;DataEnd,NA(),IFERROR(INDEX('Bank of England inputs'!D:D,MATCH($A6671,'Bank of England inputs'!$A:$A,0),0),F6670))</f>
        <v>#N/A</v>
      </c>
      <c r="G6671" s="19"/>
      <c r="H6671" s="5">
        <f t="shared" si="601"/>
        <v>45434</v>
      </c>
      <c r="I6671" s="6" t="e">
        <f t="shared" si="602"/>
        <v>#N/A</v>
      </c>
      <c r="J6671" s="6" t="e">
        <f t="shared" si="603"/>
        <v>#N/A</v>
      </c>
      <c r="K6671" s="19">
        <f t="shared" si="599"/>
        <v>2529</v>
      </c>
      <c r="L6671" s="6" t="e">
        <f t="shared" ca="1" si="600"/>
        <v>#N/A</v>
      </c>
    </row>
    <row r="6672" spans="1:12" x14ac:dyDescent="0.2">
      <c r="A6672" s="5">
        <f>IF(AND(dateA=1,A6671&lt;DataEnd),'iBoxx inputs'!A6676,IF(AND(dateA=2,A6671&lt;DataEnd),'Bank of England inputs'!A6676,IF(dateA=3,A6671+1,IF(dateA=4,WORKDAY(A6671,1,),WORKDAY(A6671,1,holidayQ)))))</f>
        <v>45435</v>
      </c>
      <c r="B6672" s="35" t="e">
        <f>MATCH(A6672,'iBoxx inputs'!A:A,0)</f>
        <v>#N/A</v>
      </c>
      <c r="C6672" s="35" t="e">
        <f>MATCH(A6672,'Bank of England inputs'!A:A,0)</f>
        <v>#N/A</v>
      </c>
      <c r="D6672" s="6" t="e">
        <f>IF($A6672&gt;DataEnd,NA(),IFERROR(INDEX('iBoxx inputs'!B:B,MATCH($A6672,'iBoxx inputs'!$A:$A,0)),D6671))</f>
        <v>#N/A</v>
      </c>
      <c r="E6672" s="6" t="e">
        <f>IF($A6672&gt;DataEnd,NA(),IFERROR(INDEX('iBoxx inputs'!C:C,MATCH($A6672,'iBoxx inputs'!$A:$A,0)),E6671))</f>
        <v>#N/A</v>
      </c>
      <c r="F6672" s="6" t="e">
        <f>IF($A6672&gt;DataEnd,NA(),IFERROR(INDEX('Bank of England inputs'!D:D,MATCH($A6672,'Bank of England inputs'!$A:$A,0),0),F6671))</f>
        <v>#N/A</v>
      </c>
      <c r="G6672" s="19"/>
      <c r="H6672" s="5">
        <f t="shared" si="601"/>
        <v>45435</v>
      </c>
      <c r="I6672" s="6" t="e">
        <f t="shared" si="602"/>
        <v>#N/A</v>
      </c>
      <c r="J6672" s="6" t="e">
        <f t="shared" si="603"/>
        <v>#N/A</v>
      </c>
      <c r="K6672" s="19">
        <f t="shared" si="599"/>
        <v>2529</v>
      </c>
      <c r="L6672" s="6" t="e">
        <f t="shared" ca="1" si="600"/>
        <v>#N/A</v>
      </c>
    </row>
    <row r="6673" spans="1:12" x14ac:dyDescent="0.2">
      <c r="A6673" s="5">
        <f>IF(AND(dateA=1,A6672&lt;DataEnd),'iBoxx inputs'!A6677,IF(AND(dateA=2,A6672&lt;DataEnd),'Bank of England inputs'!A6677,IF(dateA=3,A6672+1,IF(dateA=4,WORKDAY(A6672,1,),WORKDAY(A6672,1,holidayQ)))))</f>
        <v>45436</v>
      </c>
      <c r="B6673" s="35" t="e">
        <f>MATCH(A6673,'iBoxx inputs'!A:A,0)</f>
        <v>#N/A</v>
      </c>
      <c r="C6673" s="35" t="e">
        <f>MATCH(A6673,'Bank of England inputs'!A:A,0)</f>
        <v>#N/A</v>
      </c>
      <c r="D6673" s="6" t="e">
        <f>IF($A6673&gt;DataEnd,NA(),IFERROR(INDEX('iBoxx inputs'!B:B,MATCH($A6673,'iBoxx inputs'!$A:$A,0)),D6672))</f>
        <v>#N/A</v>
      </c>
      <c r="E6673" s="6" t="e">
        <f>IF($A6673&gt;DataEnd,NA(),IFERROR(INDEX('iBoxx inputs'!C:C,MATCH($A6673,'iBoxx inputs'!$A:$A,0)),E6672))</f>
        <v>#N/A</v>
      </c>
      <c r="F6673" s="6" t="e">
        <f>IF($A6673&gt;DataEnd,NA(),IFERROR(INDEX('Bank of England inputs'!D:D,MATCH($A6673,'Bank of England inputs'!$A:$A,0),0),F6672))</f>
        <v>#N/A</v>
      </c>
      <c r="G6673" s="19"/>
      <c r="H6673" s="5">
        <f t="shared" si="601"/>
        <v>45436</v>
      </c>
      <c r="I6673" s="6" t="e">
        <f t="shared" si="602"/>
        <v>#N/A</v>
      </c>
      <c r="J6673" s="6" t="e">
        <f t="shared" si="603"/>
        <v>#N/A</v>
      </c>
      <c r="K6673" s="19">
        <f t="shared" si="599"/>
        <v>2530</v>
      </c>
      <c r="L6673" s="6" t="e">
        <f t="shared" ca="1" si="600"/>
        <v>#N/A</v>
      </c>
    </row>
    <row r="6674" spans="1:12" x14ac:dyDescent="0.2">
      <c r="A6674" s="5">
        <f>IF(AND(dateA=1,A6673&lt;DataEnd),'iBoxx inputs'!A6678,IF(AND(dateA=2,A6673&lt;DataEnd),'Bank of England inputs'!A6678,IF(dateA=3,A6673+1,IF(dateA=4,WORKDAY(A6673,1,),WORKDAY(A6673,1,holidayQ)))))</f>
        <v>45440</v>
      </c>
      <c r="B6674" s="35" t="e">
        <f>MATCH(A6674,'iBoxx inputs'!A:A,0)</f>
        <v>#N/A</v>
      </c>
      <c r="C6674" s="35" t="e">
        <f>MATCH(A6674,'Bank of England inputs'!A:A,0)</f>
        <v>#N/A</v>
      </c>
      <c r="D6674" s="6" t="e">
        <f>IF($A6674&gt;DataEnd,NA(),IFERROR(INDEX('iBoxx inputs'!B:B,MATCH($A6674,'iBoxx inputs'!$A:$A,0)),D6673))</f>
        <v>#N/A</v>
      </c>
      <c r="E6674" s="6" t="e">
        <f>IF($A6674&gt;DataEnd,NA(),IFERROR(INDEX('iBoxx inputs'!C:C,MATCH($A6674,'iBoxx inputs'!$A:$A,0)),E6673))</f>
        <v>#N/A</v>
      </c>
      <c r="F6674" s="6" t="e">
        <f>IF($A6674&gt;DataEnd,NA(),IFERROR(INDEX('Bank of England inputs'!D:D,MATCH($A6674,'Bank of England inputs'!$A:$A,0),0),F6673))</f>
        <v>#N/A</v>
      </c>
      <c r="G6674" s="19"/>
      <c r="H6674" s="5">
        <f t="shared" si="601"/>
        <v>45440</v>
      </c>
      <c r="I6674" s="6" t="e">
        <f t="shared" si="602"/>
        <v>#N/A</v>
      </c>
      <c r="J6674" s="6" t="e">
        <f t="shared" si="603"/>
        <v>#N/A</v>
      </c>
      <c r="K6674" s="19">
        <f t="shared" si="599"/>
        <v>2529</v>
      </c>
      <c r="L6674" s="6" t="e">
        <f t="shared" ca="1" si="600"/>
        <v>#N/A</v>
      </c>
    </row>
    <row r="6675" spans="1:12" x14ac:dyDescent="0.2">
      <c r="A6675" s="5">
        <f>IF(AND(dateA=1,A6674&lt;DataEnd),'iBoxx inputs'!A6679,IF(AND(dateA=2,A6674&lt;DataEnd),'Bank of England inputs'!A6679,IF(dateA=3,A6674+1,IF(dateA=4,WORKDAY(A6674,1,),WORKDAY(A6674,1,holidayQ)))))</f>
        <v>45441</v>
      </c>
      <c r="B6675" s="35" t="e">
        <f>MATCH(A6675,'iBoxx inputs'!A:A,0)</f>
        <v>#N/A</v>
      </c>
      <c r="C6675" s="35" t="e">
        <f>MATCH(A6675,'Bank of England inputs'!A:A,0)</f>
        <v>#N/A</v>
      </c>
      <c r="D6675" s="6" t="e">
        <f>IF($A6675&gt;DataEnd,NA(),IFERROR(INDEX('iBoxx inputs'!B:B,MATCH($A6675,'iBoxx inputs'!$A:$A,0)),D6674))</f>
        <v>#N/A</v>
      </c>
      <c r="E6675" s="6" t="e">
        <f>IF($A6675&gt;DataEnd,NA(),IFERROR(INDEX('iBoxx inputs'!C:C,MATCH($A6675,'iBoxx inputs'!$A:$A,0)),E6674))</f>
        <v>#N/A</v>
      </c>
      <c r="F6675" s="6" t="e">
        <f>IF($A6675&gt;DataEnd,NA(),IFERROR(INDEX('Bank of England inputs'!D:D,MATCH($A6675,'Bank of England inputs'!$A:$A,0),0),F6674))</f>
        <v>#N/A</v>
      </c>
      <c r="G6675" s="19"/>
      <c r="H6675" s="5">
        <f t="shared" si="601"/>
        <v>45441</v>
      </c>
      <c r="I6675" s="6" t="e">
        <f t="shared" si="602"/>
        <v>#N/A</v>
      </c>
      <c r="J6675" s="6" t="e">
        <f t="shared" si="603"/>
        <v>#N/A</v>
      </c>
      <c r="K6675" s="19">
        <f t="shared" si="599"/>
        <v>2529</v>
      </c>
      <c r="L6675" s="6" t="e">
        <f t="shared" ca="1" si="600"/>
        <v>#N/A</v>
      </c>
    </row>
    <row r="6676" spans="1:12" x14ac:dyDescent="0.2">
      <c r="A6676" s="5">
        <f>IF(AND(dateA=1,A6675&lt;DataEnd),'iBoxx inputs'!A6680,IF(AND(dateA=2,A6675&lt;DataEnd),'Bank of England inputs'!A6680,IF(dateA=3,A6675+1,IF(dateA=4,WORKDAY(A6675,1,),WORKDAY(A6675,1,holidayQ)))))</f>
        <v>45442</v>
      </c>
      <c r="B6676" s="35" t="e">
        <f>MATCH(A6676,'iBoxx inputs'!A:A,0)</f>
        <v>#N/A</v>
      </c>
      <c r="C6676" s="35" t="e">
        <f>MATCH(A6676,'Bank of England inputs'!A:A,0)</f>
        <v>#N/A</v>
      </c>
      <c r="D6676" s="6" t="e">
        <f>IF($A6676&gt;DataEnd,NA(),IFERROR(INDEX('iBoxx inputs'!B:B,MATCH($A6676,'iBoxx inputs'!$A:$A,0)),D6675))</f>
        <v>#N/A</v>
      </c>
      <c r="E6676" s="6" t="e">
        <f>IF($A6676&gt;DataEnd,NA(),IFERROR(INDEX('iBoxx inputs'!C:C,MATCH($A6676,'iBoxx inputs'!$A:$A,0)),E6675))</f>
        <v>#N/A</v>
      </c>
      <c r="F6676" s="6" t="e">
        <f>IF($A6676&gt;DataEnd,NA(),IFERROR(INDEX('Bank of England inputs'!D:D,MATCH($A6676,'Bank of England inputs'!$A:$A,0),0),F6675))</f>
        <v>#N/A</v>
      </c>
      <c r="G6676" s="19"/>
      <c r="H6676" s="5">
        <f t="shared" si="601"/>
        <v>45442</v>
      </c>
      <c r="I6676" s="6" t="e">
        <f t="shared" si="602"/>
        <v>#N/A</v>
      </c>
      <c r="J6676" s="6" t="e">
        <f t="shared" si="603"/>
        <v>#N/A</v>
      </c>
      <c r="K6676" s="19">
        <f t="shared" si="599"/>
        <v>2529</v>
      </c>
      <c r="L6676" s="6" t="e">
        <f t="shared" ca="1" si="600"/>
        <v>#N/A</v>
      </c>
    </row>
    <row r="6677" spans="1:12" x14ac:dyDescent="0.2">
      <c r="A6677" s="5">
        <f>IF(AND(dateA=1,A6676&lt;DataEnd),'iBoxx inputs'!A6681,IF(AND(dateA=2,A6676&lt;DataEnd),'Bank of England inputs'!A6681,IF(dateA=3,A6676+1,IF(dateA=4,WORKDAY(A6676,1,),WORKDAY(A6676,1,holidayQ)))))</f>
        <v>45443</v>
      </c>
      <c r="B6677" s="35" t="e">
        <f>MATCH(A6677,'iBoxx inputs'!A:A,0)</f>
        <v>#N/A</v>
      </c>
      <c r="C6677" s="35" t="e">
        <f>MATCH(A6677,'Bank of England inputs'!A:A,0)</f>
        <v>#N/A</v>
      </c>
      <c r="D6677" s="6" t="e">
        <f>IF($A6677&gt;DataEnd,NA(),IFERROR(INDEX('iBoxx inputs'!B:B,MATCH($A6677,'iBoxx inputs'!$A:$A,0)),D6676))</f>
        <v>#N/A</v>
      </c>
      <c r="E6677" s="6" t="e">
        <f>IF($A6677&gt;DataEnd,NA(),IFERROR(INDEX('iBoxx inputs'!C:C,MATCH($A6677,'iBoxx inputs'!$A:$A,0)),E6676))</f>
        <v>#N/A</v>
      </c>
      <c r="F6677" s="6" t="e">
        <f>IF($A6677&gt;DataEnd,NA(),IFERROR(INDEX('Bank of England inputs'!D:D,MATCH($A6677,'Bank of England inputs'!$A:$A,0),0),F6676))</f>
        <v>#N/A</v>
      </c>
      <c r="G6677" s="19"/>
      <c r="H6677" s="5">
        <f t="shared" si="601"/>
        <v>45443</v>
      </c>
      <c r="I6677" s="6" t="e">
        <f t="shared" si="602"/>
        <v>#N/A</v>
      </c>
      <c r="J6677" s="6" t="e">
        <f t="shared" si="603"/>
        <v>#N/A</v>
      </c>
      <c r="K6677" s="19">
        <f t="shared" si="599"/>
        <v>2530</v>
      </c>
      <c r="L6677" s="6" t="e">
        <f t="shared" ca="1" si="600"/>
        <v>#N/A</v>
      </c>
    </row>
    <row r="6678" spans="1:12" x14ac:dyDescent="0.2">
      <c r="A6678" s="5">
        <f>IF(AND(dateA=1,A6677&lt;DataEnd),'iBoxx inputs'!A6682,IF(AND(dateA=2,A6677&lt;DataEnd),'Bank of England inputs'!A6682,IF(dateA=3,A6677+1,IF(dateA=4,WORKDAY(A6677,1,),WORKDAY(A6677,1,holidayQ)))))</f>
        <v>45446</v>
      </c>
      <c r="B6678" s="35" t="e">
        <f>MATCH(A6678,'iBoxx inputs'!A:A,0)</f>
        <v>#N/A</v>
      </c>
      <c r="C6678" s="35" t="e">
        <f>MATCH(A6678,'Bank of England inputs'!A:A,0)</f>
        <v>#N/A</v>
      </c>
      <c r="D6678" s="6" t="e">
        <f>IF($A6678&gt;DataEnd,NA(),IFERROR(INDEX('iBoxx inputs'!B:B,MATCH($A6678,'iBoxx inputs'!$A:$A,0)),D6677))</f>
        <v>#N/A</v>
      </c>
      <c r="E6678" s="6" t="e">
        <f>IF($A6678&gt;DataEnd,NA(),IFERROR(INDEX('iBoxx inputs'!C:C,MATCH($A6678,'iBoxx inputs'!$A:$A,0)),E6677))</f>
        <v>#N/A</v>
      </c>
      <c r="F6678" s="6" t="e">
        <f>IF($A6678&gt;DataEnd,NA(),IFERROR(INDEX('Bank of England inputs'!D:D,MATCH($A6678,'Bank of England inputs'!$A:$A,0),0),F6677))</f>
        <v>#N/A</v>
      </c>
      <c r="G6678" s="19"/>
      <c r="H6678" s="5">
        <f t="shared" si="601"/>
        <v>45446</v>
      </c>
      <c r="I6678" s="6" t="e">
        <f t="shared" si="602"/>
        <v>#N/A</v>
      </c>
      <c r="J6678" s="6" t="e">
        <f t="shared" si="603"/>
        <v>#N/A</v>
      </c>
      <c r="K6678" s="19">
        <f t="shared" ref="K6678:K6741" si="604">IF(trailing_period=0,1,ROW()-MATCH(EDATE(A6678,-trailing_period),A:A,1))</f>
        <v>2529</v>
      </c>
      <c r="L6678" s="6" t="e">
        <f t="shared" ref="L6678:L6741" ca="1" si="605">AVERAGE(OFFSET(J6678,-$K6678+1,0,$K6678,))</f>
        <v>#N/A</v>
      </c>
    </row>
    <row r="6679" spans="1:12" x14ac:dyDescent="0.2">
      <c r="A6679" s="5">
        <f>IF(AND(dateA=1,A6678&lt;DataEnd),'iBoxx inputs'!A6683,IF(AND(dateA=2,A6678&lt;DataEnd),'Bank of England inputs'!A6683,IF(dateA=3,A6678+1,IF(dateA=4,WORKDAY(A6678,1,),WORKDAY(A6678,1,holidayQ)))))</f>
        <v>45447</v>
      </c>
      <c r="B6679" s="35" t="e">
        <f>MATCH(A6679,'iBoxx inputs'!A:A,0)</f>
        <v>#N/A</v>
      </c>
      <c r="C6679" s="35" t="e">
        <f>MATCH(A6679,'Bank of England inputs'!A:A,0)</f>
        <v>#N/A</v>
      </c>
      <c r="D6679" s="6" t="e">
        <f>IF($A6679&gt;DataEnd,NA(),IFERROR(INDEX('iBoxx inputs'!B:B,MATCH($A6679,'iBoxx inputs'!$A:$A,0)),D6678))</f>
        <v>#N/A</v>
      </c>
      <c r="E6679" s="6" t="e">
        <f>IF($A6679&gt;DataEnd,NA(),IFERROR(INDEX('iBoxx inputs'!C:C,MATCH($A6679,'iBoxx inputs'!$A:$A,0)),E6678))</f>
        <v>#N/A</v>
      </c>
      <c r="F6679" s="6" t="e">
        <f>IF($A6679&gt;DataEnd,NA(),IFERROR(INDEX('Bank of England inputs'!D:D,MATCH($A6679,'Bank of England inputs'!$A:$A,0),0),F6678))</f>
        <v>#N/A</v>
      </c>
      <c r="G6679" s="19"/>
      <c r="H6679" s="5">
        <f t="shared" si="601"/>
        <v>45447</v>
      </c>
      <c r="I6679" s="6" t="e">
        <f t="shared" si="602"/>
        <v>#N/A</v>
      </c>
      <c r="J6679" s="6" t="e">
        <f t="shared" si="603"/>
        <v>#N/A</v>
      </c>
      <c r="K6679" s="19">
        <f t="shared" si="604"/>
        <v>2529</v>
      </c>
      <c r="L6679" s="6" t="e">
        <f t="shared" ca="1" si="605"/>
        <v>#N/A</v>
      </c>
    </row>
    <row r="6680" spans="1:12" x14ac:dyDescent="0.2">
      <c r="A6680" s="5">
        <f>IF(AND(dateA=1,A6679&lt;DataEnd),'iBoxx inputs'!A6684,IF(AND(dateA=2,A6679&lt;DataEnd),'Bank of England inputs'!A6684,IF(dateA=3,A6679+1,IF(dateA=4,WORKDAY(A6679,1,),WORKDAY(A6679,1,holidayQ)))))</f>
        <v>45448</v>
      </c>
      <c r="B6680" s="35" t="e">
        <f>MATCH(A6680,'iBoxx inputs'!A:A,0)</f>
        <v>#N/A</v>
      </c>
      <c r="C6680" s="35" t="e">
        <f>MATCH(A6680,'Bank of England inputs'!A:A,0)</f>
        <v>#N/A</v>
      </c>
      <c r="D6680" s="6" t="e">
        <f>IF($A6680&gt;DataEnd,NA(),IFERROR(INDEX('iBoxx inputs'!B:B,MATCH($A6680,'iBoxx inputs'!$A:$A,0)),D6679))</f>
        <v>#N/A</v>
      </c>
      <c r="E6680" s="6" t="e">
        <f>IF($A6680&gt;DataEnd,NA(),IFERROR(INDEX('iBoxx inputs'!C:C,MATCH($A6680,'iBoxx inputs'!$A:$A,0)),E6679))</f>
        <v>#N/A</v>
      </c>
      <c r="F6680" s="6" t="e">
        <f>IF($A6680&gt;DataEnd,NA(),IFERROR(INDEX('Bank of England inputs'!D:D,MATCH($A6680,'Bank of England inputs'!$A:$A,0),0),F6679))</f>
        <v>#N/A</v>
      </c>
      <c r="G6680" s="19"/>
      <c r="H6680" s="5">
        <f t="shared" si="601"/>
        <v>45448</v>
      </c>
      <c r="I6680" s="6" t="e">
        <f t="shared" si="602"/>
        <v>#N/A</v>
      </c>
      <c r="J6680" s="6" t="e">
        <f t="shared" si="603"/>
        <v>#N/A</v>
      </c>
      <c r="K6680" s="19">
        <f t="shared" si="604"/>
        <v>2529</v>
      </c>
      <c r="L6680" s="6" t="e">
        <f t="shared" ca="1" si="605"/>
        <v>#N/A</v>
      </c>
    </row>
    <row r="6681" spans="1:12" x14ac:dyDescent="0.2">
      <c r="A6681" s="5">
        <f>IF(AND(dateA=1,A6680&lt;DataEnd),'iBoxx inputs'!A6685,IF(AND(dateA=2,A6680&lt;DataEnd),'Bank of England inputs'!A6685,IF(dateA=3,A6680+1,IF(dateA=4,WORKDAY(A6680,1,),WORKDAY(A6680,1,holidayQ)))))</f>
        <v>45449</v>
      </c>
      <c r="B6681" s="35" t="e">
        <f>MATCH(A6681,'iBoxx inputs'!A:A,0)</f>
        <v>#N/A</v>
      </c>
      <c r="C6681" s="35" t="e">
        <f>MATCH(A6681,'Bank of England inputs'!A:A,0)</f>
        <v>#N/A</v>
      </c>
      <c r="D6681" s="6" t="e">
        <f>IF($A6681&gt;DataEnd,NA(),IFERROR(INDEX('iBoxx inputs'!B:B,MATCH($A6681,'iBoxx inputs'!$A:$A,0)),D6680))</f>
        <v>#N/A</v>
      </c>
      <c r="E6681" s="6" t="e">
        <f>IF($A6681&gt;DataEnd,NA(),IFERROR(INDEX('iBoxx inputs'!C:C,MATCH($A6681,'iBoxx inputs'!$A:$A,0)),E6680))</f>
        <v>#N/A</v>
      </c>
      <c r="F6681" s="6" t="e">
        <f>IF($A6681&gt;DataEnd,NA(),IFERROR(INDEX('Bank of England inputs'!D:D,MATCH($A6681,'Bank of England inputs'!$A:$A,0),0),F6680))</f>
        <v>#N/A</v>
      </c>
      <c r="G6681" s="19"/>
      <c r="H6681" s="5">
        <f t="shared" si="601"/>
        <v>45449</v>
      </c>
      <c r="I6681" s="6" t="e">
        <f t="shared" si="602"/>
        <v>#N/A</v>
      </c>
      <c r="J6681" s="6" t="e">
        <f t="shared" si="603"/>
        <v>#N/A</v>
      </c>
      <c r="K6681" s="19">
        <f t="shared" si="604"/>
        <v>2529</v>
      </c>
      <c r="L6681" s="6" t="e">
        <f t="shared" ca="1" si="605"/>
        <v>#N/A</v>
      </c>
    </row>
    <row r="6682" spans="1:12" x14ac:dyDescent="0.2">
      <c r="A6682" s="5">
        <f>IF(AND(dateA=1,A6681&lt;DataEnd),'iBoxx inputs'!A6686,IF(AND(dateA=2,A6681&lt;DataEnd),'Bank of England inputs'!A6686,IF(dateA=3,A6681+1,IF(dateA=4,WORKDAY(A6681,1,),WORKDAY(A6681,1,holidayQ)))))</f>
        <v>45450</v>
      </c>
      <c r="B6682" s="35" t="e">
        <f>MATCH(A6682,'iBoxx inputs'!A:A,0)</f>
        <v>#N/A</v>
      </c>
      <c r="C6682" s="35" t="e">
        <f>MATCH(A6682,'Bank of England inputs'!A:A,0)</f>
        <v>#N/A</v>
      </c>
      <c r="D6682" s="6" t="e">
        <f>IF($A6682&gt;DataEnd,NA(),IFERROR(INDEX('iBoxx inputs'!B:B,MATCH($A6682,'iBoxx inputs'!$A:$A,0)),D6681))</f>
        <v>#N/A</v>
      </c>
      <c r="E6682" s="6" t="e">
        <f>IF($A6682&gt;DataEnd,NA(),IFERROR(INDEX('iBoxx inputs'!C:C,MATCH($A6682,'iBoxx inputs'!$A:$A,0)),E6681))</f>
        <v>#N/A</v>
      </c>
      <c r="F6682" s="6" t="e">
        <f>IF($A6682&gt;DataEnd,NA(),IFERROR(INDEX('Bank of England inputs'!D:D,MATCH($A6682,'Bank of England inputs'!$A:$A,0),0),F6681))</f>
        <v>#N/A</v>
      </c>
      <c r="G6682" s="19"/>
      <c r="H6682" s="5">
        <f t="shared" si="601"/>
        <v>45450</v>
      </c>
      <c r="I6682" s="6" t="e">
        <f t="shared" si="602"/>
        <v>#N/A</v>
      </c>
      <c r="J6682" s="6" t="e">
        <f t="shared" si="603"/>
        <v>#N/A</v>
      </c>
      <c r="K6682" s="19">
        <f t="shared" si="604"/>
        <v>2530</v>
      </c>
      <c r="L6682" s="6" t="e">
        <f t="shared" ca="1" si="605"/>
        <v>#N/A</v>
      </c>
    </row>
    <row r="6683" spans="1:12" x14ac:dyDescent="0.2">
      <c r="A6683" s="5">
        <f>IF(AND(dateA=1,A6682&lt;DataEnd),'iBoxx inputs'!A6687,IF(AND(dateA=2,A6682&lt;DataEnd),'Bank of England inputs'!A6687,IF(dateA=3,A6682+1,IF(dateA=4,WORKDAY(A6682,1,),WORKDAY(A6682,1,holidayQ)))))</f>
        <v>45453</v>
      </c>
      <c r="B6683" s="35" t="e">
        <f>MATCH(A6683,'iBoxx inputs'!A:A,0)</f>
        <v>#N/A</v>
      </c>
      <c r="C6683" s="35" t="e">
        <f>MATCH(A6683,'Bank of England inputs'!A:A,0)</f>
        <v>#N/A</v>
      </c>
      <c r="D6683" s="6" t="e">
        <f>IF($A6683&gt;DataEnd,NA(),IFERROR(INDEX('iBoxx inputs'!B:B,MATCH($A6683,'iBoxx inputs'!$A:$A,0)),D6682))</f>
        <v>#N/A</v>
      </c>
      <c r="E6683" s="6" t="e">
        <f>IF($A6683&gt;DataEnd,NA(),IFERROR(INDEX('iBoxx inputs'!C:C,MATCH($A6683,'iBoxx inputs'!$A:$A,0)),E6682))</f>
        <v>#N/A</v>
      </c>
      <c r="F6683" s="6" t="e">
        <f>IF($A6683&gt;DataEnd,NA(),IFERROR(INDEX('Bank of England inputs'!D:D,MATCH($A6683,'Bank of England inputs'!$A:$A,0),0),F6682))</f>
        <v>#N/A</v>
      </c>
      <c r="G6683" s="19"/>
      <c r="H6683" s="5">
        <f t="shared" si="601"/>
        <v>45453</v>
      </c>
      <c r="I6683" s="6" t="e">
        <f t="shared" si="602"/>
        <v>#N/A</v>
      </c>
      <c r="J6683" s="6" t="e">
        <f t="shared" si="603"/>
        <v>#N/A</v>
      </c>
      <c r="K6683" s="19">
        <f t="shared" si="604"/>
        <v>2529</v>
      </c>
      <c r="L6683" s="6" t="e">
        <f t="shared" ca="1" si="605"/>
        <v>#N/A</v>
      </c>
    </row>
    <row r="6684" spans="1:12" x14ac:dyDescent="0.2">
      <c r="A6684" s="5">
        <f>IF(AND(dateA=1,A6683&lt;DataEnd),'iBoxx inputs'!A6688,IF(AND(dateA=2,A6683&lt;DataEnd),'Bank of England inputs'!A6688,IF(dateA=3,A6683+1,IF(dateA=4,WORKDAY(A6683,1,),WORKDAY(A6683,1,holidayQ)))))</f>
        <v>45454</v>
      </c>
      <c r="B6684" s="35" t="e">
        <f>MATCH(A6684,'iBoxx inputs'!A:A,0)</f>
        <v>#N/A</v>
      </c>
      <c r="C6684" s="35" t="e">
        <f>MATCH(A6684,'Bank of England inputs'!A:A,0)</f>
        <v>#N/A</v>
      </c>
      <c r="D6684" s="6" t="e">
        <f>IF($A6684&gt;DataEnd,NA(),IFERROR(INDEX('iBoxx inputs'!B:B,MATCH($A6684,'iBoxx inputs'!$A:$A,0)),D6683))</f>
        <v>#N/A</v>
      </c>
      <c r="E6684" s="6" t="e">
        <f>IF($A6684&gt;DataEnd,NA(),IFERROR(INDEX('iBoxx inputs'!C:C,MATCH($A6684,'iBoxx inputs'!$A:$A,0)),E6683))</f>
        <v>#N/A</v>
      </c>
      <c r="F6684" s="6" t="e">
        <f>IF($A6684&gt;DataEnd,NA(),IFERROR(INDEX('Bank of England inputs'!D:D,MATCH($A6684,'Bank of England inputs'!$A:$A,0),0),F6683))</f>
        <v>#N/A</v>
      </c>
      <c r="G6684" s="19"/>
      <c r="H6684" s="5">
        <f t="shared" si="601"/>
        <v>45454</v>
      </c>
      <c r="I6684" s="6" t="e">
        <f t="shared" si="602"/>
        <v>#N/A</v>
      </c>
      <c r="J6684" s="6" t="e">
        <f t="shared" si="603"/>
        <v>#N/A</v>
      </c>
      <c r="K6684" s="19">
        <f t="shared" si="604"/>
        <v>2529</v>
      </c>
      <c r="L6684" s="6" t="e">
        <f t="shared" ca="1" si="605"/>
        <v>#N/A</v>
      </c>
    </row>
    <row r="6685" spans="1:12" x14ac:dyDescent="0.2">
      <c r="A6685" s="5">
        <f>IF(AND(dateA=1,A6684&lt;DataEnd),'iBoxx inputs'!A6689,IF(AND(dateA=2,A6684&lt;DataEnd),'Bank of England inputs'!A6689,IF(dateA=3,A6684+1,IF(dateA=4,WORKDAY(A6684,1,),WORKDAY(A6684,1,holidayQ)))))</f>
        <v>45455</v>
      </c>
      <c r="B6685" s="35" t="e">
        <f>MATCH(A6685,'iBoxx inputs'!A:A,0)</f>
        <v>#N/A</v>
      </c>
      <c r="C6685" s="35" t="e">
        <f>MATCH(A6685,'Bank of England inputs'!A:A,0)</f>
        <v>#N/A</v>
      </c>
      <c r="D6685" s="6" t="e">
        <f>IF($A6685&gt;DataEnd,NA(),IFERROR(INDEX('iBoxx inputs'!B:B,MATCH($A6685,'iBoxx inputs'!$A:$A,0)),D6684))</f>
        <v>#N/A</v>
      </c>
      <c r="E6685" s="6" t="e">
        <f>IF($A6685&gt;DataEnd,NA(),IFERROR(INDEX('iBoxx inputs'!C:C,MATCH($A6685,'iBoxx inputs'!$A:$A,0)),E6684))</f>
        <v>#N/A</v>
      </c>
      <c r="F6685" s="6" t="e">
        <f>IF($A6685&gt;DataEnd,NA(),IFERROR(INDEX('Bank of England inputs'!D:D,MATCH($A6685,'Bank of England inputs'!$A:$A,0),0),F6684))</f>
        <v>#N/A</v>
      </c>
      <c r="G6685" s="19"/>
      <c r="H6685" s="5">
        <f t="shared" si="601"/>
        <v>45455</v>
      </c>
      <c r="I6685" s="6" t="e">
        <f t="shared" si="602"/>
        <v>#N/A</v>
      </c>
      <c r="J6685" s="6" t="e">
        <f t="shared" si="603"/>
        <v>#N/A</v>
      </c>
      <c r="K6685" s="19">
        <f t="shared" si="604"/>
        <v>2529</v>
      </c>
      <c r="L6685" s="6" t="e">
        <f t="shared" ca="1" si="605"/>
        <v>#N/A</v>
      </c>
    </row>
    <row r="6686" spans="1:12" x14ac:dyDescent="0.2">
      <c r="A6686" s="5">
        <f>IF(AND(dateA=1,A6685&lt;DataEnd),'iBoxx inputs'!A6690,IF(AND(dateA=2,A6685&lt;DataEnd),'Bank of England inputs'!A6690,IF(dateA=3,A6685+1,IF(dateA=4,WORKDAY(A6685,1,),WORKDAY(A6685,1,holidayQ)))))</f>
        <v>45456</v>
      </c>
      <c r="B6686" s="35" t="e">
        <f>MATCH(A6686,'iBoxx inputs'!A:A,0)</f>
        <v>#N/A</v>
      </c>
      <c r="C6686" s="35" t="e">
        <f>MATCH(A6686,'Bank of England inputs'!A:A,0)</f>
        <v>#N/A</v>
      </c>
      <c r="D6686" s="6" t="e">
        <f>IF($A6686&gt;DataEnd,NA(),IFERROR(INDEX('iBoxx inputs'!B:B,MATCH($A6686,'iBoxx inputs'!$A:$A,0)),D6685))</f>
        <v>#N/A</v>
      </c>
      <c r="E6686" s="6" t="e">
        <f>IF($A6686&gt;DataEnd,NA(),IFERROR(INDEX('iBoxx inputs'!C:C,MATCH($A6686,'iBoxx inputs'!$A:$A,0)),E6685))</f>
        <v>#N/A</v>
      </c>
      <c r="F6686" s="6" t="e">
        <f>IF($A6686&gt;DataEnd,NA(),IFERROR(INDEX('Bank of England inputs'!D:D,MATCH($A6686,'Bank of England inputs'!$A:$A,0),0),F6685))</f>
        <v>#N/A</v>
      </c>
      <c r="G6686" s="19"/>
      <c r="H6686" s="5">
        <f t="shared" si="601"/>
        <v>45456</v>
      </c>
      <c r="I6686" s="6" t="e">
        <f t="shared" si="602"/>
        <v>#N/A</v>
      </c>
      <c r="J6686" s="6" t="e">
        <f t="shared" si="603"/>
        <v>#N/A</v>
      </c>
      <c r="K6686" s="19">
        <f t="shared" si="604"/>
        <v>2529</v>
      </c>
      <c r="L6686" s="6" t="e">
        <f t="shared" ca="1" si="605"/>
        <v>#N/A</v>
      </c>
    </row>
    <row r="6687" spans="1:12" x14ac:dyDescent="0.2">
      <c r="A6687" s="5">
        <f>IF(AND(dateA=1,A6686&lt;DataEnd),'iBoxx inputs'!A6691,IF(AND(dateA=2,A6686&lt;DataEnd),'Bank of England inputs'!A6691,IF(dateA=3,A6686+1,IF(dateA=4,WORKDAY(A6686,1,),WORKDAY(A6686,1,holidayQ)))))</f>
        <v>45457</v>
      </c>
      <c r="B6687" s="35" t="e">
        <f>MATCH(A6687,'iBoxx inputs'!A:A,0)</f>
        <v>#N/A</v>
      </c>
      <c r="C6687" s="35" t="e">
        <f>MATCH(A6687,'Bank of England inputs'!A:A,0)</f>
        <v>#N/A</v>
      </c>
      <c r="D6687" s="6" t="e">
        <f>IF($A6687&gt;DataEnd,NA(),IFERROR(INDEX('iBoxx inputs'!B:B,MATCH($A6687,'iBoxx inputs'!$A:$A,0)),D6686))</f>
        <v>#N/A</v>
      </c>
      <c r="E6687" s="6" t="e">
        <f>IF($A6687&gt;DataEnd,NA(),IFERROR(INDEX('iBoxx inputs'!C:C,MATCH($A6687,'iBoxx inputs'!$A:$A,0)),E6686))</f>
        <v>#N/A</v>
      </c>
      <c r="F6687" s="6" t="e">
        <f>IF($A6687&gt;DataEnd,NA(),IFERROR(INDEX('Bank of England inputs'!D:D,MATCH($A6687,'Bank of England inputs'!$A:$A,0),0),F6686))</f>
        <v>#N/A</v>
      </c>
      <c r="G6687" s="19"/>
      <c r="H6687" s="5">
        <f t="shared" si="601"/>
        <v>45457</v>
      </c>
      <c r="I6687" s="6" t="e">
        <f t="shared" si="602"/>
        <v>#N/A</v>
      </c>
      <c r="J6687" s="6" t="e">
        <f t="shared" si="603"/>
        <v>#N/A</v>
      </c>
      <c r="K6687" s="19">
        <f t="shared" si="604"/>
        <v>2530</v>
      </c>
      <c r="L6687" s="6" t="e">
        <f t="shared" ca="1" si="605"/>
        <v>#N/A</v>
      </c>
    </row>
    <row r="6688" spans="1:12" x14ac:dyDescent="0.2">
      <c r="A6688" s="5">
        <f>IF(AND(dateA=1,A6687&lt;DataEnd),'iBoxx inputs'!A6692,IF(AND(dateA=2,A6687&lt;DataEnd),'Bank of England inputs'!A6692,IF(dateA=3,A6687+1,IF(dateA=4,WORKDAY(A6687,1,),WORKDAY(A6687,1,holidayQ)))))</f>
        <v>45460</v>
      </c>
      <c r="B6688" s="35" t="e">
        <f>MATCH(A6688,'iBoxx inputs'!A:A,0)</f>
        <v>#N/A</v>
      </c>
      <c r="C6688" s="35" t="e">
        <f>MATCH(A6688,'Bank of England inputs'!A:A,0)</f>
        <v>#N/A</v>
      </c>
      <c r="D6688" s="6" t="e">
        <f>IF($A6688&gt;DataEnd,NA(),IFERROR(INDEX('iBoxx inputs'!B:B,MATCH($A6688,'iBoxx inputs'!$A:$A,0)),D6687))</f>
        <v>#N/A</v>
      </c>
      <c r="E6688" s="6" t="e">
        <f>IF($A6688&gt;DataEnd,NA(),IFERROR(INDEX('iBoxx inputs'!C:C,MATCH($A6688,'iBoxx inputs'!$A:$A,0)),E6687))</f>
        <v>#N/A</v>
      </c>
      <c r="F6688" s="6" t="e">
        <f>IF($A6688&gt;DataEnd,NA(),IFERROR(INDEX('Bank of England inputs'!D:D,MATCH($A6688,'Bank of England inputs'!$A:$A,0),0),F6687))</f>
        <v>#N/A</v>
      </c>
      <c r="G6688" s="19"/>
      <c r="H6688" s="5">
        <f t="shared" si="601"/>
        <v>45460</v>
      </c>
      <c r="I6688" s="6" t="e">
        <f t="shared" si="602"/>
        <v>#N/A</v>
      </c>
      <c r="J6688" s="6" t="e">
        <f t="shared" si="603"/>
        <v>#N/A</v>
      </c>
      <c r="K6688" s="19">
        <f t="shared" si="604"/>
        <v>2529</v>
      </c>
      <c r="L6688" s="6" t="e">
        <f t="shared" ca="1" si="605"/>
        <v>#N/A</v>
      </c>
    </row>
    <row r="6689" spans="1:12" x14ac:dyDescent="0.2">
      <c r="A6689" s="5">
        <f>IF(AND(dateA=1,A6688&lt;DataEnd),'iBoxx inputs'!A6693,IF(AND(dateA=2,A6688&lt;DataEnd),'Bank of England inputs'!A6693,IF(dateA=3,A6688+1,IF(dateA=4,WORKDAY(A6688,1,),WORKDAY(A6688,1,holidayQ)))))</f>
        <v>45461</v>
      </c>
      <c r="B6689" s="35" t="e">
        <f>MATCH(A6689,'iBoxx inputs'!A:A,0)</f>
        <v>#N/A</v>
      </c>
      <c r="C6689" s="35" t="e">
        <f>MATCH(A6689,'Bank of England inputs'!A:A,0)</f>
        <v>#N/A</v>
      </c>
      <c r="D6689" s="6" t="e">
        <f>IF($A6689&gt;DataEnd,NA(),IFERROR(INDEX('iBoxx inputs'!B:B,MATCH($A6689,'iBoxx inputs'!$A:$A,0)),D6688))</f>
        <v>#N/A</v>
      </c>
      <c r="E6689" s="6" t="e">
        <f>IF($A6689&gt;DataEnd,NA(),IFERROR(INDEX('iBoxx inputs'!C:C,MATCH($A6689,'iBoxx inputs'!$A:$A,0)),E6688))</f>
        <v>#N/A</v>
      </c>
      <c r="F6689" s="6" t="e">
        <f>IF($A6689&gt;DataEnd,NA(),IFERROR(INDEX('Bank of England inputs'!D:D,MATCH($A6689,'Bank of England inputs'!$A:$A,0),0),F6688))</f>
        <v>#N/A</v>
      </c>
      <c r="G6689" s="19"/>
      <c r="H6689" s="5">
        <f t="shared" si="601"/>
        <v>45461</v>
      </c>
      <c r="I6689" s="6" t="e">
        <f t="shared" si="602"/>
        <v>#N/A</v>
      </c>
      <c r="J6689" s="6" t="e">
        <f t="shared" si="603"/>
        <v>#N/A</v>
      </c>
      <c r="K6689" s="19">
        <f t="shared" si="604"/>
        <v>2529</v>
      </c>
      <c r="L6689" s="6" t="e">
        <f t="shared" ca="1" si="605"/>
        <v>#N/A</v>
      </c>
    </row>
    <row r="6690" spans="1:12" x14ac:dyDescent="0.2">
      <c r="A6690" s="5">
        <f>IF(AND(dateA=1,A6689&lt;DataEnd),'iBoxx inputs'!A6694,IF(AND(dateA=2,A6689&lt;DataEnd),'Bank of England inputs'!A6694,IF(dateA=3,A6689+1,IF(dateA=4,WORKDAY(A6689,1,),WORKDAY(A6689,1,holidayQ)))))</f>
        <v>45462</v>
      </c>
      <c r="B6690" s="35" t="e">
        <f>MATCH(A6690,'iBoxx inputs'!A:A,0)</f>
        <v>#N/A</v>
      </c>
      <c r="C6690" s="35" t="e">
        <f>MATCH(A6690,'Bank of England inputs'!A:A,0)</f>
        <v>#N/A</v>
      </c>
      <c r="D6690" s="6" t="e">
        <f>IF($A6690&gt;DataEnd,NA(),IFERROR(INDEX('iBoxx inputs'!B:B,MATCH($A6690,'iBoxx inputs'!$A:$A,0)),D6689))</f>
        <v>#N/A</v>
      </c>
      <c r="E6690" s="6" t="e">
        <f>IF($A6690&gt;DataEnd,NA(),IFERROR(INDEX('iBoxx inputs'!C:C,MATCH($A6690,'iBoxx inputs'!$A:$A,0)),E6689))</f>
        <v>#N/A</v>
      </c>
      <c r="F6690" s="6" t="e">
        <f>IF($A6690&gt;DataEnd,NA(),IFERROR(INDEX('Bank of England inputs'!D:D,MATCH($A6690,'Bank of England inputs'!$A:$A,0),0),F6689))</f>
        <v>#N/A</v>
      </c>
      <c r="G6690" s="19"/>
      <c r="H6690" s="5">
        <f t="shared" si="601"/>
        <v>45462</v>
      </c>
      <c r="I6690" s="6" t="e">
        <f t="shared" si="602"/>
        <v>#N/A</v>
      </c>
      <c r="J6690" s="6" t="e">
        <f t="shared" si="603"/>
        <v>#N/A</v>
      </c>
      <c r="K6690" s="19">
        <f t="shared" si="604"/>
        <v>2529</v>
      </c>
      <c r="L6690" s="6" t="e">
        <f t="shared" ca="1" si="605"/>
        <v>#N/A</v>
      </c>
    </row>
    <row r="6691" spans="1:12" x14ac:dyDescent="0.2">
      <c r="A6691" s="5">
        <f>IF(AND(dateA=1,A6690&lt;DataEnd),'iBoxx inputs'!A6695,IF(AND(dateA=2,A6690&lt;DataEnd),'Bank of England inputs'!A6695,IF(dateA=3,A6690+1,IF(dateA=4,WORKDAY(A6690,1,),WORKDAY(A6690,1,holidayQ)))))</f>
        <v>45463</v>
      </c>
      <c r="B6691" s="35" t="e">
        <f>MATCH(A6691,'iBoxx inputs'!A:A,0)</f>
        <v>#N/A</v>
      </c>
      <c r="C6691" s="35" t="e">
        <f>MATCH(A6691,'Bank of England inputs'!A:A,0)</f>
        <v>#N/A</v>
      </c>
      <c r="D6691" s="6" t="e">
        <f>IF($A6691&gt;DataEnd,NA(),IFERROR(INDEX('iBoxx inputs'!B:B,MATCH($A6691,'iBoxx inputs'!$A:$A,0)),D6690))</f>
        <v>#N/A</v>
      </c>
      <c r="E6691" s="6" t="e">
        <f>IF($A6691&gt;DataEnd,NA(),IFERROR(INDEX('iBoxx inputs'!C:C,MATCH($A6691,'iBoxx inputs'!$A:$A,0)),E6690))</f>
        <v>#N/A</v>
      </c>
      <c r="F6691" s="6" t="e">
        <f>IF($A6691&gt;DataEnd,NA(),IFERROR(INDEX('Bank of England inputs'!D:D,MATCH($A6691,'Bank of England inputs'!$A:$A,0),0),F6690))</f>
        <v>#N/A</v>
      </c>
      <c r="G6691" s="19"/>
      <c r="H6691" s="5">
        <f t="shared" si="601"/>
        <v>45463</v>
      </c>
      <c r="I6691" s="6" t="e">
        <f t="shared" si="602"/>
        <v>#N/A</v>
      </c>
      <c r="J6691" s="6" t="e">
        <f t="shared" si="603"/>
        <v>#N/A</v>
      </c>
      <c r="K6691" s="19">
        <f t="shared" si="604"/>
        <v>2529</v>
      </c>
      <c r="L6691" s="6" t="e">
        <f t="shared" ca="1" si="605"/>
        <v>#N/A</v>
      </c>
    </row>
    <row r="6692" spans="1:12" x14ac:dyDescent="0.2">
      <c r="A6692" s="5">
        <f>IF(AND(dateA=1,A6691&lt;DataEnd),'iBoxx inputs'!A6696,IF(AND(dateA=2,A6691&lt;DataEnd),'Bank of England inputs'!A6696,IF(dateA=3,A6691+1,IF(dateA=4,WORKDAY(A6691,1,),WORKDAY(A6691,1,holidayQ)))))</f>
        <v>45464</v>
      </c>
      <c r="B6692" s="35" t="e">
        <f>MATCH(A6692,'iBoxx inputs'!A:A,0)</f>
        <v>#N/A</v>
      </c>
      <c r="C6692" s="35" t="e">
        <f>MATCH(A6692,'Bank of England inputs'!A:A,0)</f>
        <v>#N/A</v>
      </c>
      <c r="D6692" s="6" t="e">
        <f>IF($A6692&gt;DataEnd,NA(),IFERROR(INDEX('iBoxx inputs'!B:B,MATCH($A6692,'iBoxx inputs'!$A:$A,0)),D6691))</f>
        <v>#N/A</v>
      </c>
      <c r="E6692" s="6" t="e">
        <f>IF($A6692&gt;DataEnd,NA(),IFERROR(INDEX('iBoxx inputs'!C:C,MATCH($A6692,'iBoxx inputs'!$A:$A,0)),E6691))</f>
        <v>#N/A</v>
      </c>
      <c r="F6692" s="6" t="e">
        <f>IF($A6692&gt;DataEnd,NA(),IFERROR(INDEX('Bank of England inputs'!D:D,MATCH($A6692,'Bank of England inputs'!$A:$A,0),0),F6691))</f>
        <v>#N/A</v>
      </c>
      <c r="G6692" s="19"/>
      <c r="H6692" s="5">
        <f t="shared" si="601"/>
        <v>45464</v>
      </c>
      <c r="I6692" s="6" t="e">
        <f t="shared" si="602"/>
        <v>#N/A</v>
      </c>
      <c r="J6692" s="6" t="e">
        <f t="shared" si="603"/>
        <v>#N/A</v>
      </c>
      <c r="K6692" s="19">
        <f t="shared" si="604"/>
        <v>2530</v>
      </c>
      <c r="L6692" s="6" t="e">
        <f t="shared" ca="1" si="605"/>
        <v>#N/A</v>
      </c>
    </row>
    <row r="6693" spans="1:12" x14ac:dyDescent="0.2">
      <c r="A6693" s="5">
        <f>IF(AND(dateA=1,A6692&lt;DataEnd),'iBoxx inputs'!A6697,IF(AND(dateA=2,A6692&lt;DataEnd),'Bank of England inputs'!A6697,IF(dateA=3,A6692+1,IF(dateA=4,WORKDAY(A6692,1,),WORKDAY(A6692,1,holidayQ)))))</f>
        <v>45467</v>
      </c>
      <c r="B6693" s="35" t="e">
        <f>MATCH(A6693,'iBoxx inputs'!A:A,0)</f>
        <v>#N/A</v>
      </c>
      <c r="C6693" s="35" t="e">
        <f>MATCH(A6693,'Bank of England inputs'!A:A,0)</f>
        <v>#N/A</v>
      </c>
      <c r="D6693" s="6" t="e">
        <f>IF($A6693&gt;DataEnd,NA(),IFERROR(INDEX('iBoxx inputs'!B:B,MATCH($A6693,'iBoxx inputs'!$A:$A,0)),D6692))</f>
        <v>#N/A</v>
      </c>
      <c r="E6693" s="6" t="e">
        <f>IF($A6693&gt;DataEnd,NA(),IFERROR(INDEX('iBoxx inputs'!C:C,MATCH($A6693,'iBoxx inputs'!$A:$A,0)),E6692))</f>
        <v>#N/A</v>
      </c>
      <c r="F6693" s="6" t="e">
        <f>IF($A6693&gt;DataEnd,NA(),IFERROR(INDEX('Bank of England inputs'!D:D,MATCH($A6693,'Bank of England inputs'!$A:$A,0),0),F6692))</f>
        <v>#N/A</v>
      </c>
      <c r="G6693" s="19"/>
      <c r="H6693" s="5">
        <f t="shared" si="601"/>
        <v>45467</v>
      </c>
      <c r="I6693" s="6" t="e">
        <f t="shared" si="602"/>
        <v>#N/A</v>
      </c>
      <c r="J6693" s="6" t="e">
        <f t="shared" si="603"/>
        <v>#N/A</v>
      </c>
      <c r="K6693" s="19">
        <f t="shared" si="604"/>
        <v>2529</v>
      </c>
      <c r="L6693" s="6" t="e">
        <f t="shared" ca="1" si="605"/>
        <v>#N/A</v>
      </c>
    </row>
    <row r="6694" spans="1:12" x14ac:dyDescent="0.2">
      <c r="A6694" s="5">
        <f>IF(AND(dateA=1,A6693&lt;DataEnd),'iBoxx inputs'!A6698,IF(AND(dateA=2,A6693&lt;DataEnd),'Bank of England inputs'!A6698,IF(dateA=3,A6693+1,IF(dateA=4,WORKDAY(A6693,1,),WORKDAY(A6693,1,holidayQ)))))</f>
        <v>45468</v>
      </c>
      <c r="B6694" s="35" t="e">
        <f>MATCH(A6694,'iBoxx inputs'!A:A,0)</f>
        <v>#N/A</v>
      </c>
      <c r="C6694" s="35" t="e">
        <f>MATCH(A6694,'Bank of England inputs'!A:A,0)</f>
        <v>#N/A</v>
      </c>
      <c r="D6694" s="6" t="e">
        <f>IF($A6694&gt;DataEnd,NA(),IFERROR(INDEX('iBoxx inputs'!B:B,MATCH($A6694,'iBoxx inputs'!$A:$A,0)),D6693))</f>
        <v>#N/A</v>
      </c>
      <c r="E6694" s="6" t="e">
        <f>IF($A6694&gt;DataEnd,NA(),IFERROR(INDEX('iBoxx inputs'!C:C,MATCH($A6694,'iBoxx inputs'!$A:$A,0)),E6693))</f>
        <v>#N/A</v>
      </c>
      <c r="F6694" s="6" t="e">
        <f>IF($A6694&gt;DataEnd,NA(),IFERROR(INDEX('Bank of England inputs'!D:D,MATCH($A6694,'Bank of England inputs'!$A:$A,0),0),F6693))</f>
        <v>#N/A</v>
      </c>
      <c r="G6694" s="19"/>
      <c r="H6694" s="5">
        <f t="shared" si="601"/>
        <v>45468</v>
      </c>
      <c r="I6694" s="6" t="e">
        <f t="shared" si="602"/>
        <v>#N/A</v>
      </c>
      <c r="J6694" s="6" t="e">
        <f t="shared" si="603"/>
        <v>#N/A</v>
      </c>
      <c r="K6694" s="19">
        <f t="shared" si="604"/>
        <v>2529</v>
      </c>
      <c r="L6694" s="6" t="e">
        <f t="shared" ca="1" si="605"/>
        <v>#N/A</v>
      </c>
    </row>
    <row r="6695" spans="1:12" x14ac:dyDescent="0.2">
      <c r="A6695" s="5">
        <f>IF(AND(dateA=1,A6694&lt;DataEnd),'iBoxx inputs'!A6699,IF(AND(dateA=2,A6694&lt;DataEnd),'Bank of England inputs'!A6699,IF(dateA=3,A6694+1,IF(dateA=4,WORKDAY(A6694,1,),WORKDAY(A6694,1,holidayQ)))))</f>
        <v>45469</v>
      </c>
      <c r="B6695" s="35" t="e">
        <f>MATCH(A6695,'iBoxx inputs'!A:A,0)</f>
        <v>#N/A</v>
      </c>
      <c r="C6695" s="35" t="e">
        <f>MATCH(A6695,'Bank of England inputs'!A:A,0)</f>
        <v>#N/A</v>
      </c>
      <c r="D6695" s="6" t="e">
        <f>IF($A6695&gt;DataEnd,NA(),IFERROR(INDEX('iBoxx inputs'!B:B,MATCH($A6695,'iBoxx inputs'!$A:$A,0)),D6694))</f>
        <v>#N/A</v>
      </c>
      <c r="E6695" s="6" t="e">
        <f>IF($A6695&gt;DataEnd,NA(),IFERROR(INDEX('iBoxx inputs'!C:C,MATCH($A6695,'iBoxx inputs'!$A:$A,0)),E6694))</f>
        <v>#N/A</v>
      </c>
      <c r="F6695" s="6" t="e">
        <f>IF($A6695&gt;DataEnd,NA(),IFERROR(INDEX('Bank of England inputs'!D:D,MATCH($A6695,'Bank of England inputs'!$A:$A,0),0),F6694))</f>
        <v>#N/A</v>
      </c>
      <c r="G6695" s="19"/>
      <c r="H6695" s="5">
        <f t="shared" si="601"/>
        <v>45469</v>
      </c>
      <c r="I6695" s="6" t="e">
        <f t="shared" si="602"/>
        <v>#N/A</v>
      </c>
      <c r="J6695" s="6" t="e">
        <f t="shared" si="603"/>
        <v>#N/A</v>
      </c>
      <c r="K6695" s="19">
        <f t="shared" si="604"/>
        <v>2529</v>
      </c>
      <c r="L6695" s="6" t="e">
        <f t="shared" ca="1" si="605"/>
        <v>#N/A</v>
      </c>
    </row>
    <row r="6696" spans="1:12" x14ac:dyDescent="0.2">
      <c r="A6696" s="5">
        <f>IF(AND(dateA=1,A6695&lt;DataEnd),'iBoxx inputs'!A6700,IF(AND(dateA=2,A6695&lt;DataEnd),'Bank of England inputs'!A6700,IF(dateA=3,A6695+1,IF(dateA=4,WORKDAY(A6695,1,),WORKDAY(A6695,1,holidayQ)))))</f>
        <v>45470</v>
      </c>
      <c r="B6696" s="35" t="e">
        <f>MATCH(A6696,'iBoxx inputs'!A:A,0)</f>
        <v>#N/A</v>
      </c>
      <c r="C6696" s="35" t="e">
        <f>MATCH(A6696,'Bank of England inputs'!A:A,0)</f>
        <v>#N/A</v>
      </c>
      <c r="D6696" s="6" t="e">
        <f>IF($A6696&gt;DataEnd,NA(),IFERROR(INDEX('iBoxx inputs'!B:B,MATCH($A6696,'iBoxx inputs'!$A:$A,0)),D6695))</f>
        <v>#N/A</v>
      </c>
      <c r="E6696" s="6" t="e">
        <f>IF($A6696&gt;DataEnd,NA(),IFERROR(INDEX('iBoxx inputs'!C:C,MATCH($A6696,'iBoxx inputs'!$A:$A,0)),E6695))</f>
        <v>#N/A</v>
      </c>
      <c r="F6696" s="6" t="e">
        <f>IF($A6696&gt;DataEnd,NA(),IFERROR(INDEX('Bank of England inputs'!D:D,MATCH($A6696,'Bank of England inputs'!$A:$A,0),0),F6695))</f>
        <v>#N/A</v>
      </c>
      <c r="G6696" s="19"/>
      <c r="H6696" s="5">
        <f t="shared" si="601"/>
        <v>45470</v>
      </c>
      <c r="I6696" s="6" t="e">
        <f t="shared" si="602"/>
        <v>#N/A</v>
      </c>
      <c r="J6696" s="6" t="e">
        <f t="shared" si="603"/>
        <v>#N/A</v>
      </c>
      <c r="K6696" s="19">
        <f t="shared" si="604"/>
        <v>2529</v>
      </c>
      <c r="L6696" s="6" t="e">
        <f t="shared" ca="1" si="605"/>
        <v>#N/A</v>
      </c>
    </row>
    <row r="6697" spans="1:12" x14ac:dyDescent="0.2">
      <c r="A6697" s="5">
        <f>IF(AND(dateA=1,A6696&lt;DataEnd),'iBoxx inputs'!A6701,IF(AND(dateA=2,A6696&lt;DataEnd),'Bank of England inputs'!A6701,IF(dateA=3,A6696+1,IF(dateA=4,WORKDAY(A6696,1,),WORKDAY(A6696,1,holidayQ)))))</f>
        <v>45471</v>
      </c>
      <c r="B6697" s="35" t="e">
        <f>MATCH(A6697,'iBoxx inputs'!A:A,0)</f>
        <v>#N/A</v>
      </c>
      <c r="C6697" s="35" t="e">
        <f>MATCH(A6697,'Bank of England inputs'!A:A,0)</f>
        <v>#N/A</v>
      </c>
      <c r="D6697" s="6" t="e">
        <f>IF($A6697&gt;DataEnd,NA(),IFERROR(INDEX('iBoxx inputs'!B:B,MATCH($A6697,'iBoxx inputs'!$A:$A,0)),D6696))</f>
        <v>#N/A</v>
      </c>
      <c r="E6697" s="6" t="e">
        <f>IF($A6697&gt;DataEnd,NA(),IFERROR(INDEX('iBoxx inputs'!C:C,MATCH($A6697,'iBoxx inputs'!$A:$A,0)),E6696))</f>
        <v>#N/A</v>
      </c>
      <c r="F6697" s="6" t="e">
        <f>IF($A6697&gt;DataEnd,NA(),IFERROR(INDEX('Bank of England inputs'!D:D,MATCH($A6697,'Bank of England inputs'!$A:$A,0),0),F6696))</f>
        <v>#N/A</v>
      </c>
      <c r="G6697" s="19"/>
      <c r="H6697" s="5">
        <f t="shared" si="601"/>
        <v>45471</v>
      </c>
      <c r="I6697" s="6" t="e">
        <f t="shared" si="602"/>
        <v>#N/A</v>
      </c>
      <c r="J6697" s="6" t="e">
        <f t="shared" si="603"/>
        <v>#N/A</v>
      </c>
      <c r="K6697" s="19">
        <f t="shared" si="604"/>
        <v>2530</v>
      </c>
      <c r="L6697" s="6" t="e">
        <f t="shared" ca="1" si="605"/>
        <v>#N/A</v>
      </c>
    </row>
    <row r="6698" spans="1:12" x14ac:dyDescent="0.2">
      <c r="A6698" s="5">
        <f>IF(AND(dateA=1,A6697&lt;DataEnd),'iBoxx inputs'!A6702,IF(AND(dateA=2,A6697&lt;DataEnd),'Bank of England inputs'!A6702,IF(dateA=3,A6697+1,IF(dateA=4,WORKDAY(A6697,1,),WORKDAY(A6697,1,holidayQ)))))</f>
        <v>45474</v>
      </c>
      <c r="B6698" s="35" t="e">
        <f>MATCH(A6698,'iBoxx inputs'!A:A,0)</f>
        <v>#N/A</v>
      </c>
      <c r="C6698" s="35" t="e">
        <f>MATCH(A6698,'Bank of England inputs'!A:A,0)</f>
        <v>#N/A</v>
      </c>
      <c r="D6698" s="6" t="e">
        <f>IF($A6698&gt;DataEnd,NA(),IFERROR(INDEX('iBoxx inputs'!B:B,MATCH($A6698,'iBoxx inputs'!$A:$A,0)),D6697))</f>
        <v>#N/A</v>
      </c>
      <c r="E6698" s="6" t="e">
        <f>IF($A6698&gt;DataEnd,NA(),IFERROR(INDEX('iBoxx inputs'!C:C,MATCH($A6698,'iBoxx inputs'!$A:$A,0)),E6697))</f>
        <v>#N/A</v>
      </c>
      <c r="F6698" s="6" t="e">
        <f>IF($A6698&gt;DataEnd,NA(),IFERROR(INDEX('Bank of England inputs'!D:D,MATCH($A6698,'Bank of England inputs'!$A:$A,0),0),F6697))</f>
        <v>#N/A</v>
      </c>
      <c r="G6698" s="19"/>
      <c r="H6698" s="5">
        <f t="shared" si="601"/>
        <v>45474</v>
      </c>
      <c r="I6698" s="6" t="e">
        <f t="shared" si="602"/>
        <v>#N/A</v>
      </c>
      <c r="J6698" s="6" t="e">
        <f t="shared" si="603"/>
        <v>#N/A</v>
      </c>
      <c r="K6698" s="19">
        <f t="shared" si="604"/>
        <v>2529</v>
      </c>
      <c r="L6698" s="6" t="e">
        <f t="shared" ca="1" si="605"/>
        <v>#N/A</v>
      </c>
    </row>
    <row r="6699" spans="1:12" x14ac:dyDescent="0.2">
      <c r="A6699" s="5">
        <f>IF(AND(dateA=1,A6698&lt;DataEnd),'iBoxx inputs'!A6703,IF(AND(dateA=2,A6698&lt;DataEnd),'Bank of England inputs'!A6703,IF(dateA=3,A6698+1,IF(dateA=4,WORKDAY(A6698,1,),WORKDAY(A6698,1,holidayQ)))))</f>
        <v>45475</v>
      </c>
      <c r="B6699" s="35" t="e">
        <f>MATCH(A6699,'iBoxx inputs'!A:A,0)</f>
        <v>#N/A</v>
      </c>
      <c r="C6699" s="35" t="e">
        <f>MATCH(A6699,'Bank of England inputs'!A:A,0)</f>
        <v>#N/A</v>
      </c>
      <c r="D6699" s="6" t="e">
        <f>IF($A6699&gt;DataEnd,NA(),IFERROR(INDEX('iBoxx inputs'!B:B,MATCH($A6699,'iBoxx inputs'!$A:$A,0)),D6698))</f>
        <v>#N/A</v>
      </c>
      <c r="E6699" s="6" t="e">
        <f>IF($A6699&gt;DataEnd,NA(),IFERROR(INDEX('iBoxx inputs'!C:C,MATCH($A6699,'iBoxx inputs'!$A:$A,0)),E6698))</f>
        <v>#N/A</v>
      </c>
      <c r="F6699" s="6" t="e">
        <f>IF($A6699&gt;DataEnd,NA(),IFERROR(INDEX('Bank of England inputs'!D:D,MATCH($A6699,'Bank of England inputs'!$A:$A,0),0),F6698))</f>
        <v>#N/A</v>
      </c>
      <c r="G6699" s="19"/>
      <c r="H6699" s="5">
        <f t="shared" si="601"/>
        <v>45475</v>
      </c>
      <c r="I6699" s="6" t="e">
        <f t="shared" si="602"/>
        <v>#N/A</v>
      </c>
      <c r="J6699" s="6" t="e">
        <f t="shared" si="603"/>
        <v>#N/A</v>
      </c>
      <c r="K6699" s="19">
        <f t="shared" si="604"/>
        <v>2529</v>
      </c>
      <c r="L6699" s="6" t="e">
        <f t="shared" ca="1" si="605"/>
        <v>#N/A</v>
      </c>
    </row>
    <row r="6700" spans="1:12" x14ac:dyDescent="0.2">
      <c r="A6700" s="5">
        <f>IF(AND(dateA=1,A6699&lt;DataEnd),'iBoxx inputs'!A6704,IF(AND(dateA=2,A6699&lt;DataEnd),'Bank of England inputs'!A6704,IF(dateA=3,A6699+1,IF(dateA=4,WORKDAY(A6699,1,),WORKDAY(A6699,1,holidayQ)))))</f>
        <v>45476</v>
      </c>
      <c r="B6700" s="35" t="e">
        <f>MATCH(A6700,'iBoxx inputs'!A:A,0)</f>
        <v>#N/A</v>
      </c>
      <c r="C6700" s="35" t="e">
        <f>MATCH(A6700,'Bank of England inputs'!A:A,0)</f>
        <v>#N/A</v>
      </c>
      <c r="D6700" s="6" t="e">
        <f>IF($A6700&gt;DataEnd,NA(),IFERROR(INDEX('iBoxx inputs'!B:B,MATCH($A6700,'iBoxx inputs'!$A:$A,0)),D6699))</f>
        <v>#N/A</v>
      </c>
      <c r="E6700" s="6" t="e">
        <f>IF($A6700&gt;DataEnd,NA(),IFERROR(INDEX('iBoxx inputs'!C:C,MATCH($A6700,'iBoxx inputs'!$A:$A,0)),E6699))</f>
        <v>#N/A</v>
      </c>
      <c r="F6700" s="6" t="e">
        <f>IF($A6700&gt;DataEnd,NA(),IFERROR(INDEX('Bank of England inputs'!D:D,MATCH($A6700,'Bank of England inputs'!$A:$A,0),0),F6699))</f>
        <v>#N/A</v>
      </c>
      <c r="G6700" s="19"/>
      <c r="H6700" s="5">
        <f t="shared" si="601"/>
        <v>45476</v>
      </c>
      <c r="I6700" s="6" t="e">
        <f t="shared" si="602"/>
        <v>#N/A</v>
      </c>
      <c r="J6700" s="6" t="e">
        <f t="shared" si="603"/>
        <v>#N/A</v>
      </c>
      <c r="K6700" s="19">
        <f t="shared" si="604"/>
        <v>2529</v>
      </c>
      <c r="L6700" s="6" t="e">
        <f t="shared" ca="1" si="605"/>
        <v>#N/A</v>
      </c>
    </row>
    <row r="6701" spans="1:12" x14ac:dyDescent="0.2">
      <c r="A6701" s="5">
        <f>IF(AND(dateA=1,A6700&lt;DataEnd),'iBoxx inputs'!A6705,IF(AND(dateA=2,A6700&lt;DataEnd),'Bank of England inputs'!A6705,IF(dateA=3,A6700+1,IF(dateA=4,WORKDAY(A6700,1,),WORKDAY(A6700,1,holidayQ)))))</f>
        <v>45477</v>
      </c>
      <c r="B6701" s="35" t="e">
        <f>MATCH(A6701,'iBoxx inputs'!A:A,0)</f>
        <v>#N/A</v>
      </c>
      <c r="C6701" s="35" t="e">
        <f>MATCH(A6701,'Bank of England inputs'!A:A,0)</f>
        <v>#N/A</v>
      </c>
      <c r="D6701" s="6" t="e">
        <f>IF($A6701&gt;DataEnd,NA(),IFERROR(INDEX('iBoxx inputs'!B:B,MATCH($A6701,'iBoxx inputs'!$A:$A,0)),D6700))</f>
        <v>#N/A</v>
      </c>
      <c r="E6701" s="6" t="e">
        <f>IF($A6701&gt;DataEnd,NA(),IFERROR(INDEX('iBoxx inputs'!C:C,MATCH($A6701,'iBoxx inputs'!$A:$A,0)),E6700))</f>
        <v>#N/A</v>
      </c>
      <c r="F6701" s="6" t="e">
        <f>IF($A6701&gt;DataEnd,NA(),IFERROR(INDEX('Bank of England inputs'!D:D,MATCH($A6701,'Bank of England inputs'!$A:$A,0),0),F6700))</f>
        <v>#N/A</v>
      </c>
      <c r="G6701" s="19"/>
      <c r="H6701" s="5">
        <f t="shared" si="601"/>
        <v>45477</v>
      </c>
      <c r="I6701" s="6" t="e">
        <f t="shared" si="602"/>
        <v>#N/A</v>
      </c>
      <c r="J6701" s="6" t="e">
        <f t="shared" si="603"/>
        <v>#N/A</v>
      </c>
      <c r="K6701" s="19">
        <f t="shared" si="604"/>
        <v>2529</v>
      </c>
      <c r="L6701" s="6" t="e">
        <f t="shared" ca="1" si="605"/>
        <v>#N/A</v>
      </c>
    </row>
    <row r="6702" spans="1:12" x14ac:dyDescent="0.2">
      <c r="A6702" s="5">
        <f>IF(AND(dateA=1,A6701&lt;DataEnd),'iBoxx inputs'!A6706,IF(AND(dateA=2,A6701&lt;DataEnd),'Bank of England inputs'!A6706,IF(dateA=3,A6701+1,IF(dateA=4,WORKDAY(A6701,1,),WORKDAY(A6701,1,holidayQ)))))</f>
        <v>45478</v>
      </c>
      <c r="B6702" s="35" t="e">
        <f>MATCH(A6702,'iBoxx inputs'!A:A,0)</f>
        <v>#N/A</v>
      </c>
      <c r="C6702" s="35" t="e">
        <f>MATCH(A6702,'Bank of England inputs'!A:A,0)</f>
        <v>#N/A</v>
      </c>
      <c r="D6702" s="6" t="e">
        <f>IF($A6702&gt;DataEnd,NA(),IFERROR(INDEX('iBoxx inputs'!B:B,MATCH($A6702,'iBoxx inputs'!$A:$A,0)),D6701))</f>
        <v>#N/A</v>
      </c>
      <c r="E6702" s="6" t="e">
        <f>IF($A6702&gt;DataEnd,NA(),IFERROR(INDEX('iBoxx inputs'!C:C,MATCH($A6702,'iBoxx inputs'!$A:$A,0)),E6701))</f>
        <v>#N/A</v>
      </c>
      <c r="F6702" s="6" t="e">
        <f>IF($A6702&gt;DataEnd,NA(),IFERROR(INDEX('Bank of England inputs'!D:D,MATCH($A6702,'Bank of England inputs'!$A:$A,0),0),F6701))</f>
        <v>#N/A</v>
      </c>
      <c r="G6702" s="19"/>
      <c r="H6702" s="5">
        <f t="shared" si="601"/>
        <v>45478</v>
      </c>
      <c r="I6702" s="6" t="e">
        <f t="shared" si="602"/>
        <v>#N/A</v>
      </c>
      <c r="J6702" s="6" t="e">
        <f t="shared" si="603"/>
        <v>#N/A</v>
      </c>
      <c r="K6702" s="19">
        <f t="shared" si="604"/>
        <v>2530</v>
      </c>
      <c r="L6702" s="6" t="e">
        <f t="shared" ca="1" si="605"/>
        <v>#N/A</v>
      </c>
    </row>
    <row r="6703" spans="1:12" x14ac:dyDescent="0.2">
      <c r="A6703" s="5">
        <f>IF(AND(dateA=1,A6702&lt;DataEnd),'iBoxx inputs'!A6707,IF(AND(dateA=2,A6702&lt;DataEnd),'Bank of England inputs'!A6707,IF(dateA=3,A6702+1,IF(dateA=4,WORKDAY(A6702,1,),WORKDAY(A6702,1,holidayQ)))))</f>
        <v>45481</v>
      </c>
      <c r="B6703" s="35" t="e">
        <f>MATCH(A6703,'iBoxx inputs'!A:A,0)</f>
        <v>#N/A</v>
      </c>
      <c r="C6703" s="35" t="e">
        <f>MATCH(A6703,'Bank of England inputs'!A:A,0)</f>
        <v>#N/A</v>
      </c>
      <c r="D6703" s="6" t="e">
        <f>IF($A6703&gt;DataEnd,NA(),IFERROR(INDEX('iBoxx inputs'!B:B,MATCH($A6703,'iBoxx inputs'!$A:$A,0)),D6702))</f>
        <v>#N/A</v>
      </c>
      <c r="E6703" s="6" t="e">
        <f>IF($A6703&gt;DataEnd,NA(),IFERROR(INDEX('iBoxx inputs'!C:C,MATCH($A6703,'iBoxx inputs'!$A:$A,0)),E6702))</f>
        <v>#N/A</v>
      </c>
      <c r="F6703" s="6" t="e">
        <f>IF($A6703&gt;DataEnd,NA(),IFERROR(INDEX('Bank of England inputs'!D:D,MATCH($A6703,'Bank of England inputs'!$A:$A,0),0),F6702))</f>
        <v>#N/A</v>
      </c>
      <c r="G6703" s="19"/>
      <c r="H6703" s="5">
        <f t="shared" si="601"/>
        <v>45481</v>
      </c>
      <c r="I6703" s="6" t="e">
        <f t="shared" si="602"/>
        <v>#N/A</v>
      </c>
      <c r="J6703" s="6" t="e">
        <f t="shared" si="603"/>
        <v>#N/A</v>
      </c>
      <c r="K6703" s="19">
        <f t="shared" si="604"/>
        <v>2529</v>
      </c>
      <c r="L6703" s="6" t="e">
        <f t="shared" ca="1" si="605"/>
        <v>#N/A</v>
      </c>
    </row>
    <row r="6704" spans="1:12" x14ac:dyDescent="0.2">
      <c r="A6704" s="5">
        <f>IF(AND(dateA=1,A6703&lt;DataEnd),'iBoxx inputs'!A6708,IF(AND(dateA=2,A6703&lt;DataEnd),'Bank of England inputs'!A6708,IF(dateA=3,A6703+1,IF(dateA=4,WORKDAY(A6703,1,),WORKDAY(A6703,1,holidayQ)))))</f>
        <v>45482</v>
      </c>
      <c r="B6704" s="35" t="e">
        <f>MATCH(A6704,'iBoxx inputs'!A:A,0)</f>
        <v>#N/A</v>
      </c>
      <c r="C6704" s="35" t="e">
        <f>MATCH(A6704,'Bank of England inputs'!A:A,0)</f>
        <v>#N/A</v>
      </c>
      <c r="D6704" s="6" t="e">
        <f>IF($A6704&gt;DataEnd,NA(),IFERROR(INDEX('iBoxx inputs'!B:B,MATCH($A6704,'iBoxx inputs'!$A:$A,0)),D6703))</f>
        <v>#N/A</v>
      </c>
      <c r="E6704" s="6" t="e">
        <f>IF($A6704&gt;DataEnd,NA(),IFERROR(INDEX('iBoxx inputs'!C:C,MATCH($A6704,'iBoxx inputs'!$A:$A,0)),E6703))</f>
        <v>#N/A</v>
      </c>
      <c r="F6704" s="6" t="e">
        <f>IF($A6704&gt;DataEnd,NA(),IFERROR(INDEX('Bank of England inputs'!D:D,MATCH($A6704,'Bank of England inputs'!$A:$A,0),0),F6703))</f>
        <v>#N/A</v>
      </c>
      <c r="G6704" s="19"/>
      <c r="H6704" s="5">
        <f t="shared" si="601"/>
        <v>45482</v>
      </c>
      <c r="I6704" s="6" t="e">
        <f t="shared" si="602"/>
        <v>#N/A</v>
      </c>
      <c r="J6704" s="6" t="e">
        <f t="shared" si="603"/>
        <v>#N/A</v>
      </c>
      <c r="K6704" s="19">
        <f t="shared" si="604"/>
        <v>2529</v>
      </c>
      <c r="L6704" s="6" t="e">
        <f t="shared" ca="1" si="605"/>
        <v>#N/A</v>
      </c>
    </row>
    <row r="6705" spans="1:12" x14ac:dyDescent="0.2">
      <c r="A6705" s="5">
        <f>IF(AND(dateA=1,A6704&lt;DataEnd),'iBoxx inputs'!A6709,IF(AND(dateA=2,A6704&lt;DataEnd),'Bank of England inputs'!A6709,IF(dateA=3,A6704+1,IF(dateA=4,WORKDAY(A6704,1,),WORKDAY(A6704,1,holidayQ)))))</f>
        <v>45483</v>
      </c>
      <c r="B6705" s="35" t="e">
        <f>MATCH(A6705,'iBoxx inputs'!A:A,0)</f>
        <v>#N/A</v>
      </c>
      <c r="C6705" s="35" t="e">
        <f>MATCH(A6705,'Bank of England inputs'!A:A,0)</f>
        <v>#N/A</v>
      </c>
      <c r="D6705" s="6" t="e">
        <f>IF($A6705&gt;DataEnd,NA(),IFERROR(INDEX('iBoxx inputs'!B:B,MATCH($A6705,'iBoxx inputs'!$A:$A,0)),D6704))</f>
        <v>#N/A</v>
      </c>
      <c r="E6705" s="6" t="e">
        <f>IF($A6705&gt;DataEnd,NA(),IFERROR(INDEX('iBoxx inputs'!C:C,MATCH($A6705,'iBoxx inputs'!$A:$A,0)),E6704))</f>
        <v>#N/A</v>
      </c>
      <c r="F6705" s="6" t="e">
        <f>IF($A6705&gt;DataEnd,NA(),IFERROR(INDEX('Bank of England inputs'!D:D,MATCH($A6705,'Bank of England inputs'!$A:$A,0),0),F6704))</f>
        <v>#N/A</v>
      </c>
      <c r="G6705" s="19"/>
      <c r="H6705" s="5">
        <f t="shared" si="601"/>
        <v>45483</v>
      </c>
      <c r="I6705" s="6" t="e">
        <f t="shared" si="602"/>
        <v>#N/A</v>
      </c>
      <c r="J6705" s="6" t="e">
        <f t="shared" si="603"/>
        <v>#N/A</v>
      </c>
      <c r="K6705" s="19">
        <f t="shared" si="604"/>
        <v>2529</v>
      </c>
      <c r="L6705" s="6" t="e">
        <f t="shared" ca="1" si="605"/>
        <v>#N/A</v>
      </c>
    </row>
    <row r="6706" spans="1:12" x14ac:dyDescent="0.2">
      <c r="A6706" s="5">
        <f>IF(AND(dateA=1,A6705&lt;DataEnd),'iBoxx inputs'!A6710,IF(AND(dateA=2,A6705&lt;DataEnd),'Bank of England inputs'!A6710,IF(dateA=3,A6705+1,IF(dateA=4,WORKDAY(A6705,1,),WORKDAY(A6705,1,holidayQ)))))</f>
        <v>45484</v>
      </c>
      <c r="B6706" s="35" t="e">
        <f>MATCH(A6706,'iBoxx inputs'!A:A,0)</f>
        <v>#N/A</v>
      </c>
      <c r="C6706" s="35" t="e">
        <f>MATCH(A6706,'Bank of England inputs'!A:A,0)</f>
        <v>#N/A</v>
      </c>
      <c r="D6706" s="6" t="e">
        <f>IF($A6706&gt;DataEnd,NA(),IFERROR(INDEX('iBoxx inputs'!B:B,MATCH($A6706,'iBoxx inputs'!$A:$A,0)),D6705))</f>
        <v>#N/A</v>
      </c>
      <c r="E6706" s="6" t="e">
        <f>IF($A6706&gt;DataEnd,NA(),IFERROR(INDEX('iBoxx inputs'!C:C,MATCH($A6706,'iBoxx inputs'!$A:$A,0)),E6705))</f>
        <v>#N/A</v>
      </c>
      <c r="F6706" s="6" t="e">
        <f>IF($A6706&gt;DataEnd,NA(),IFERROR(INDEX('Bank of England inputs'!D:D,MATCH($A6706,'Bank of England inputs'!$A:$A,0),0),F6705))</f>
        <v>#N/A</v>
      </c>
      <c r="G6706" s="19"/>
      <c r="H6706" s="5">
        <f t="shared" si="601"/>
        <v>45484</v>
      </c>
      <c r="I6706" s="6" t="e">
        <f t="shared" si="602"/>
        <v>#N/A</v>
      </c>
      <c r="J6706" s="6" t="e">
        <f t="shared" si="603"/>
        <v>#N/A</v>
      </c>
      <c r="K6706" s="19">
        <f t="shared" si="604"/>
        <v>2529</v>
      </c>
      <c r="L6706" s="6" t="e">
        <f t="shared" ca="1" si="605"/>
        <v>#N/A</v>
      </c>
    </row>
    <row r="6707" spans="1:12" x14ac:dyDescent="0.2">
      <c r="A6707" s="5">
        <f>IF(AND(dateA=1,A6706&lt;DataEnd),'iBoxx inputs'!A6711,IF(AND(dateA=2,A6706&lt;DataEnd),'Bank of England inputs'!A6711,IF(dateA=3,A6706+1,IF(dateA=4,WORKDAY(A6706,1,),WORKDAY(A6706,1,holidayQ)))))</f>
        <v>45485</v>
      </c>
      <c r="B6707" s="35" t="e">
        <f>MATCH(A6707,'iBoxx inputs'!A:A,0)</f>
        <v>#N/A</v>
      </c>
      <c r="C6707" s="35" t="e">
        <f>MATCH(A6707,'Bank of England inputs'!A:A,0)</f>
        <v>#N/A</v>
      </c>
      <c r="D6707" s="6" t="e">
        <f>IF($A6707&gt;DataEnd,NA(),IFERROR(INDEX('iBoxx inputs'!B:B,MATCH($A6707,'iBoxx inputs'!$A:$A,0)),D6706))</f>
        <v>#N/A</v>
      </c>
      <c r="E6707" s="6" t="e">
        <f>IF($A6707&gt;DataEnd,NA(),IFERROR(INDEX('iBoxx inputs'!C:C,MATCH($A6707,'iBoxx inputs'!$A:$A,0)),E6706))</f>
        <v>#N/A</v>
      </c>
      <c r="F6707" s="6" t="e">
        <f>IF($A6707&gt;DataEnd,NA(),IFERROR(INDEX('Bank of England inputs'!D:D,MATCH($A6707,'Bank of England inputs'!$A:$A,0),0),F6706))</f>
        <v>#N/A</v>
      </c>
      <c r="G6707" s="19"/>
      <c r="H6707" s="5">
        <f t="shared" si="601"/>
        <v>45485</v>
      </c>
      <c r="I6707" s="6" t="e">
        <f t="shared" si="602"/>
        <v>#N/A</v>
      </c>
      <c r="J6707" s="6" t="e">
        <f t="shared" si="603"/>
        <v>#N/A</v>
      </c>
      <c r="K6707" s="19">
        <f t="shared" si="604"/>
        <v>2530</v>
      </c>
      <c r="L6707" s="6" t="e">
        <f t="shared" ca="1" si="605"/>
        <v>#N/A</v>
      </c>
    </row>
    <row r="6708" spans="1:12" x14ac:dyDescent="0.2">
      <c r="A6708" s="5">
        <f>IF(AND(dateA=1,A6707&lt;DataEnd),'iBoxx inputs'!A6712,IF(AND(dateA=2,A6707&lt;DataEnd),'Bank of England inputs'!A6712,IF(dateA=3,A6707+1,IF(dateA=4,WORKDAY(A6707,1,),WORKDAY(A6707,1,holidayQ)))))</f>
        <v>45488</v>
      </c>
      <c r="B6708" s="35" t="e">
        <f>MATCH(A6708,'iBoxx inputs'!A:A,0)</f>
        <v>#N/A</v>
      </c>
      <c r="C6708" s="35" t="e">
        <f>MATCH(A6708,'Bank of England inputs'!A:A,0)</f>
        <v>#N/A</v>
      </c>
      <c r="D6708" s="6" t="e">
        <f>IF($A6708&gt;DataEnd,NA(),IFERROR(INDEX('iBoxx inputs'!B:B,MATCH($A6708,'iBoxx inputs'!$A:$A,0)),D6707))</f>
        <v>#N/A</v>
      </c>
      <c r="E6708" s="6" t="e">
        <f>IF($A6708&gt;DataEnd,NA(),IFERROR(INDEX('iBoxx inputs'!C:C,MATCH($A6708,'iBoxx inputs'!$A:$A,0)),E6707))</f>
        <v>#N/A</v>
      </c>
      <c r="F6708" s="6" t="e">
        <f>IF($A6708&gt;DataEnd,NA(),IFERROR(INDEX('Bank of England inputs'!D:D,MATCH($A6708,'Bank of England inputs'!$A:$A,0),0),F6707))</f>
        <v>#N/A</v>
      </c>
      <c r="G6708" s="19"/>
      <c r="H6708" s="5">
        <f t="shared" si="601"/>
        <v>45488</v>
      </c>
      <c r="I6708" s="6" t="e">
        <f t="shared" si="602"/>
        <v>#N/A</v>
      </c>
      <c r="J6708" s="6" t="e">
        <f t="shared" si="603"/>
        <v>#N/A</v>
      </c>
      <c r="K6708" s="19">
        <f t="shared" si="604"/>
        <v>2529</v>
      </c>
      <c r="L6708" s="6" t="e">
        <f t="shared" ca="1" si="605"/>
        <v>#N/A</v>
      </c>
    </row>
    <row r="6709" spans="1:12" x14ac:dyDescent="0.2">
      <c r="A6709" s="5">
        <f>IF(AND(dateA=1,A6708&lt;DataEnd),'iBoxx inputs'!A6713,IF(AND(dateA=2,A6708&lt;DataEnd),'Bank of England inputs'!A6713,IF(dateA=3,A6708+1,IF(dateA=4,WORKDAY(A6708,1,),WORKDAY(A6708,1,holidayQ)))))</f>
        <v>45489</v>
      </c>
      <c r="B6709" s="35" t="e">
        <f>MATCH(A6709,'iBoxx inputs'!A:A,0)</f>
        <v>#N/A</v>
      </c>
      <c r="C6709" s="35" t="e">
        <f>MATCH(A6709,'Bank of England inputs'!A:A,0)</f>
        <v>#N/A</v>
      </c>
      <c r="D6709" s="6" t="e">
        <f>IF($A6709&gt;DataEnd,NA(),IFERROR(INDEX('iBoxx inputs'!B:B,MATCH($A6709,'iBoxx inputs'!$A:$A,0)),D6708))</f>
        <v>#N/A</v>
      </c>
      <c r="E6709" s="6" t="e">
        <f>IF($A6709&gt;DataEnd,NA(),IFERROR(INDEX('iBoxx inputs'!C:C,MATCH($A6709,'iBoxx inputs'!$A:$A,0)),E6708))</f>
        <v>#N/A</v>
      </c>
      <c r="F6709" s="6" t="e">
        <f>IF($A6709&gt;DataEnd,NA(),IFERROR(INDEX('Bank of England inputs'!D:D,MATCH($A6709,'Bank of England inputs'!$A:$A,0),0),F6708))</f>
        <v>#N/A</v>
      </c>
      <c r="G6709" s="19"/>
      <c r="H6709" s="5">
        <f t="shared" si="601"/>
        <v>45489</v>
      </c>
      <c r="I6709" s="6" t="e">
        <f t="shared" si="602"/>
        <v>#N/A</v>
      </c>
      <c r="J6709" s="6" t="e">
        <f t="shared" si="603"/>
        <v>#N/A</v>
      </c>
      <c r="K6709" s="19">
        <f t="shared" si="604"/>
        <v>2529</v>
      </c>
      <c r="L6709" s="6" t="e">
        <f t="shared" ca="1" si="605"/>
        <v>#N/A</v>
      </c>
    </row>
    <row r="6710" spans="1:12" x14ac:dyDescent="0.2">
      <c r="A6710" s="5">
        <f>IF(AND(dateA=1,A6709&lt;DataEnd),'iBoxx inputs'!A6714,IF(AND(dateA=2,A6709&lt;DataEnd),'Bank of England inputs'!A6714,IF(dateA=3,A6709+1,IF(dateA=4,WORKDAY(A6709,1,),WORKDAY(A6709,1,holidayQ)))))</f>
        <v>45490</v>
      </c>
      <c r="B6710" s="35" t="e">
        <f>MATCH(A6710,'iBoxx inputs'!A:A,0)</f>
        <v>#N/A</v>
      </c>
      <c r="C6710" s="35" t="e">
        <f>MATCH(A6710,'Bank of England inputs'!A:A,0)</f>
        <v>#N/A</v>
      </c>
      <c r="D6710" s="6" t="e">
        <f>IF($A6710&gt;DataEnd,NA(),IFERROR(INDEX('iBoxx inputs'!B:B,MATCH($A6710,'iBoxx inputs'!$A:$A,0)),D6709))</f>
        <v>#N/A</v>
      </c>
      <c r="E6710" s="6" t="e">
        <f>IF($A6710&gt;DataEnd,NA(),IFERROR(INDEX('iBoxx inputs'!C:C,MATCH($A6710,'iBoxx inputs'!$A:$A,0)),E6709))</f>
        <v>#N/A</v>
      </c>
      <c r="F6710" s="6" t="e">
        <f>IF($A6710&gt;DataEnd,NA(),IFERROR(INDEX('Bank of England inputs'!D:D,MATCH($A6710,'Bank of England inputs'!$A:$A,0),0),F6709))</f>
        <v>#N/A</v>
      </c>
      <c r="G6710" s="19"/>
      <c r="H6710" s="5">
        <f t="shared" si="601"/>
        <v>45490</v>
      </c>
      <c r="I6710" s="6" t="e">
        <f t="shared" si="602"/>
        <v>#N/A</v>
      </c>
      <c r="J6710" s="6" t="e">
        <f t="shared" si="603"/>
        <v>#N/A</v>
      </c>
      <c r="K6710" s="19">
        <f t="shared" si="604"/>
        <v>2529</v>
      </c>
      <c r="L6710" s="6" t="e">
        <f t="shared" ca="1" si="605"/>
        <v>#N/A</v>
      </c>
    </row>
    <row r="6711" spans="1:12" x14ac:dyDescent="0.2">
      <c r="A6711" s="5">
        <f>IF(AND(dateA=1,A6710&lt;DataEnd),'iBoxx inputs'!A6715,IF(AND(dateA=2,A6710&lt;DataEnd),'Bank of England inputs'!A6715,IF(dateA=3,A6710+1,IF(dateA=4,WORKDAY(A6710,1,),WORKDAY(A6710,1,holidayQ)))))</f>
        <v>45491</v>
      </c>
      <c r="B6711" s="35" t="e">
        <f>MATCH(A6711,'iBoxx inputs'!A:A,0)</f>
        <v>#N/A</v>
      </c>
      <c r="C6711" s="35" t="e">
        <f>MATCH(A6711,'Bank of England inputs'!A:A,0)</f>
        <v>#N/A</v>
      </c>
      <c r="D6711" s="6" t="e">
        <f>IF($A6711&gt;DataEnd,NA(),IFERROR(INDEX('iBoxx inputs'!B:B,MATCH($A6711,'iBoxx inputs'!$A:$A,0)),D6710))</f>
        <v>#N/A</v>
      </c>
      <c r="E6711" s="6" t="e">
        <f>IF($A6711&gt;DataEnd,NA(),IFERROR(INDEX('iBoxx inputs'!C:C,MATCH($A6711,'iBoxx inputs'!$A:$A,0)),E6710))</f>
        <v>#N/A</v>
      </c>
      <c r="F6711" s="6" t="e">
        <f>IF($A6711&gt;DataEnd,NA(),IFERROR(INDEX('Bank of England inputs'!D:D,MATCH($A6711,'Bank of England inputs'!$A:$A,0),0),F6710))</f>
        <v>#N/A</v>
      </c>
      <c r="G6711" s="19"/>
      <c r="H6711" s="5">
        <f t="shared" si="601"/>
        <v>45491</v>
      </c>
      <c r="I6711" s="6" t="e">
        <f t="shared" si="602"/>
        <v>#N/A</v>
      </c>
      <c r="J6711" s="6" t="e">
        <f t="shared" si="603"/>
        <v>#N/A</v>
      </c>
      <c r="K6711" s="19">
        <f t="shared" si="604"/>
        <v>2529</v>
      </c>
      <c r="L6711" s="6" t="e">
        <f t="shared" ca="1" si="605"/>
        <v>#N/A</v>
      </c>
    </row>
    <row r="6712" spans="1:12" x14ac:dyDescent="0.2">
      <c r="A6712" s="5">
        <f>IF(AND(dateA=1,A6711&lt;DataEnd),'iBoxx inputs'!A6716,IF(AND(dateA=2,A6711&lt;DataEnd),'Bank of England inputs'!A6716,IF(dateA=3,A6711+1,IF(dateA=4,WORKDAY(A6711,1,),WORKDAY(A6711,1,holidayQ)))))</f>
        <v>45492</v>
      </c>
      <c r="B6712" s="35" t="e">
        <f>MATCH(A6712,'iBoxx inputs'!A:A,0)</f>
        <v>#N/A</v>
      </c>
      <c r="C6712" s="35" t="e">
        <f>MATCH(A6712,'Bank of England inputs'!A:A,0)</f>
        <v>#N/A</v>
      </c>
      <c r="D6712" s="6" t="e">
        <f>IF($A6712&gt;DataEnd,NA(),IFERROR(INDEX('iBoxx inputs'!B:B,MATCH($A6712,'iBoxx inputs'!$A:$A,0)),D6711))</f>
        <v>#N/A</v>
      </c>
      <c r="E6712" s="6" t="e">
        <f>IF($A6712&gt;DataEnd,NA(),IFERROR(INDEX('iBoxx inputs'!C:C,MATCH($A6712,'iBoxx inputs'!$A:$A,0)),E6711))</f>
        <v>#N/A</v>
      </c>
      <c r="F6712" s="6" t="e">
        <f>IF($A6712&gt;DataEnd,NA(),IFERROR(INDEX('Bank of England inputs'!D:D,MATCH($A6712,'Bank of England inputs'!$A:$A,0),0),F6711))</f>
        <v>#N/A</v>
      </c>
      <c r="G6712" s="19"/>
      <c r="H6712" s="5">
        <f t="shared" si="601"/>
        <v>45492</v>
      </c>
      <c r="I6712" s="6" t="e">
        <f t="shared" si="602"/>
        <v>#N/A</v>
      </c>
      <c r="J6712" s="6" t="e">
        <f t="shared" si="603"/>
        <v>#N/A</v>
      </c>
      <c r="K6712" s="19">
        <f t="shared" si="604"/>
        <v>2530</v>
      </c>
      <c r="L6712" s="6" t="e">
        <f t="shared" ca="1" si="605"/>
        <v>#N/A</v>
      </c>
    </row>
    <row r="6713" spans="1:12" x14ac:dyDescent="0.2">
      <c r="A6713" s="5">
        <f>IF(AND(dateA=1,A6712&lt;DataEnd),'iBoxx inputs'!A6717,IF(AND(dateA=2,A6712&lt;DataEnd),'Bank of England inputs'!A6717,IF(dateA=3,A6712+1,IF(dateA=4,WORKDAY(A6712,1,),WORKDAY(A6712,1,holidayQ)))))</f>
        <v>45495</v>
      </c>
      <c r="B6713" s="35" t="e">
        <f>MATCH(A6713,'iBoxx inputs'!A:A,0)</f>
        <v>#N/A</v>
      </c>
      <c r="C6713" s="35" t="e">
        <f>MATCH(A6713,'Bank of England inputs'!A:A,0)</f>
        <v>#N/A</v>
      </c>
      <c r="D6713" s="6" t="e">
        <f>IF($A6713&gt;DataEnd,NA(),IFERROR(INDEX('iBoxx inputs'!B:B,MATCH($A6713,'iBoxx inputs'!$A:$A,0)),D6712))</f>
        <v>#N/A</v>
      </c>
      <c r="E6713" s="6" t="e">
        <f>IF($A6713&gt;DataEnd,NA(),IFERROR(INDEX('iBoxx inputs'!C:C,MATCH($A6713,'iBoxx inputs'!$A:$A,0)),E6712))</f>
        <v>#N/A</v>
      </c>
      <c r="F6713" s="6" t="e">
        <f>IF($A6713&gt;DataEnd,NA(),IFERROR(INDEX('Bank of England inputs'!D:D,MATCH($A6713,'Bank of England inputs'!$A:$A,0),0),F6712))</f>
        <v>#N/A</v>
      </c>
      <c r="G6713" s="19"/>
      <c r="H6713" s="5">
        <f t="shared" si="601"/>
        <v>45495</v>
      </c>
      <c r="I6713" s="6" t="e">
        <f t="shared" si="602"/>
        <v>#N/A</v>
      </c>
      <c r="J6713" s="6" t="e">
        <f t="shared" si="603"/>
        <v>#N/A</v>
      </c>
      <c r="K6713" s="19">
        <f t="shared" si="604"/>
        <v>2529</v>
      </c>
      <c r="L6713" s="6" t="e">
        <f t="shared" ca="1" si="605"/>
        <v>#N/A</v>
      </c>
    </row>
    <row r="6714" spans="1:12" x14ac:dyDescent="0.2">
      <c r="A6714" s="5">
        <f>IF(AND(dateA=1,A6713&lt;DataEnd),'iBoxx inputs'!A6718,IF(AND(dateA=2,A6713&lt;DataEnd),'Bank of England inputs'!A6718,IF(dateA=3,A6713+1,IF(dateA=4,WORKDAY(A6713,1,),WORKDAY(A6713,1,holidayQ)))))</f>
        <v>45496</v>
      </c>
      <c r="B6714" s="35" t="e">
        <f>MATCH(A6714,'iBoxx inputs'!A:A,0)</f>
        <v>#N/A</v>
      </c>
      <c r="C6714" s="35" t="e">
        <f>MATCH(A6714,'Bank of England inputs'!A:A,0)</f>
        <v>#N/A</v>
      </c>
      <c r="D6714" s="6" t="e">
        <f>IF($A6714&gt;DataEnd,NA(),IFERROR(INDEX('iBoxx inputs'!B:B,MATCH($A6714,'iBoxx inputs'!$A:$A,0)),D6713))</f>
        <v>#N/A</v>
      </c>
      <c r="E6714" s="6" t="e">
        <f>IF($A6714&gt;DataEnd,NA(),IFERROR(INDEX('iBoxx inputs'!C:C,MATCH($A6714,'iBoxx inputs'!$A:$A,0)),E6713))</f>
        <v>#N/A</v>
      </c>
      <c r="F6714" s="6" t="e">
        <f>IF($A6714&gt;DataEnd,NA(),IFERROR(INDEX('Bank of England inputs'!D:D,MATCH($A6714,'Bank of England inputs'!$A:$A,0),0),F6713))</f>
        <v>#N/A</v>
      </c>
      <c r="G6714" s="19"/>
      <c r="H6714" s="5">
        <f t="shared" si="601"/>
        <v>45496</v>
      </c>
      <c r="I6714" s="6" t="e">
        <f t="shared" si="602"/>
        <v>#N/A</v>
      </c>
      <c r="J6714" s="6" t="e">
        <f t="shared" si="603"/>
        <v>#N/A</v>
      </c>
      <c r="K6714" s="19">
        <f t="shared" si="604"/>
        <v>2529</v>
      </c>
      <c r="L6714" s="6" t="e">
        <f t="shared" ca="1" si="605"/>
        <v>#N/A</v>
      </c>
    </row>
    <row r="6715" spans="1:12" x14ac:dyDescent="0.2">
      <c r="A6715" s="5">
        <f>IF(AND(dateA=1,A6714&lt;DataEnd),'iBoxx inputs'!A6719,IF(AND(dateA=2,A6714&lt;DataEnd),'Bank of England inputs'!A6719,IF(dateA=3,A6714+1,IF(dateA=4,WORKDAY(A6714,1,),WORKDAY(A6714,1,holidayQ)))))</f>
        <v>45497</v>
      </c>
      <c r="B6715" s="35" t="e">
        <f>MATCH(A6715,'iBoxx inputs'!A:A,0)</f>
        <v>#N/A</v>
      </c>
      <c r="C6715" s="35" t="e">
        <f>MATCH(A6715,'Bank of England inputs'!A:A,0)</f>
        <v>#N/A</v>
      </c>
      <c r="D6715" s="6" t="e">
        <f>IF($A6715&gt;DataEnd,NA(),IFERROR(INDEX('iBoxx inputs'!B:B,MATCH($A6715,'iBoxx inputs'!$A:$A,0)),D6714))</f>
        <v>#N/A</v>
      </c>
      <c r="E6715" s="6" t="e">
        <f>IF($A6715&gt;DataEnd,NA(),IFERROR(INDEX('iBoxx inputs'!C:C,MATCH($A6715,'iBoxx inputs'!$A:$A,0)),E6714))</f>
        <v>#N/A</v>
      </c>
      <c r="F6715" s="6" t="e">
        <f>IF($A6715&gt;DataEnd,NA(),IFERROR(INDEX('Bank of England inputs'!D:D,MATCH($A6715,'Bank of England inputs'!$A:$A,0),0),F6714))</f>
        <v>#N/A</v>
      </c>
      <c r="G6715" s="19"/>
      <c r="H6715" s="5">
        <f t="shared" si="601"/>
        <v>45497</v>
      </c>
      <c r="I6715" s="6" t="e">
        <f t="shared" si="602"/>
        <v>#N/A</v>
      </c>
      <c r="J6715" s="6" t="e">
        <f t="shared" si="603"/>
        <v>#N/A</v>
      </c>
      <c r="K6715" s="19">
        <f t="shared" si="604"/>
        <v>2529</v>
      </c>
      <c r="L6715" s="6" t="e">
        <f t="shared" ca="1" si="605"/>
        <v>#N/A</v>
      </c>
    </row>
    <row r="6716" spans="1:12" x14ac:dyDescent="0.2">
      <c r="A6716" s="5">
        <f>IF(AND(dateA=1,A6715&lt;DataEnd),'iBoxx inputs'!A6720,IF(AND(dateA=2,A6715&lt;DataEnd),'Bank of England inputs'!A6720,IF(dateA=3,A6715+1,IF(dateA=4,WORKDAY(A6715,1,),WORKDAY(A6715,1,holidayQ)))))</f>
        <v>45498</v>
      </c>
      <c r="B6716" s="35" t="e">
        <f>MATCH(A6716,'iBoxx inputs'!A:A,0)</f>
        <v>#N/A</v>
      </c>
      <c r="C6716" s="35" t="e">
        <f>MATCH(A6716,'Bank of England inputs'!A:A,0)</f>
        <v>#N/A</v>
      </c>
      <c r="D6716" s="6" t="e">
        <f>IF($A6716&gt;DataEnd,NA(),IFERROR(INDEX('iBoxx inputs'!B:B,MATCH($A6716,'iBoxx inputs'!$A:$A,0)),D6715))</f>
        <v>#N/A</v>
      </c>
      <c r="E6716" s="6" t="e">
        <f>IF($A6716&gt;DataEnd,NA(),IFERROR(INDEX('iBoxx inputs'!C:C,MATCH($A6716,'iBoxx inputs'!$A:$A,0)),E6715))</f>
        <v>#N/A</v>
      </c>
      <c r="F6716" s="6" t="e">
        <f>IF($A6716&gt;DataEnd,NA(),IFERROR(INDEX('Bank of England inputs'!D:D,MATCH($A6716,'Bank of England inputs'!$A:$A,0),0),F6715))</f>
        <v>#N/A</v>
      </c>
      <c r="G6716" s="19"/>
      <c r="H6716" s="5">
        <f t="shared" si="601"/>
        <v>45498</v>
      </c>
      <c r="I6716" s="6" t="e">
        <f t="shared" si="602"/>
        <v>#N/A</v>
      </c>
      <c r="J6716" s="6" t="e">
        <f t="shared" si="603"/>
        <v>#N/A</v>
      </c>
      <c r="K6716" s="19">
        <f t="shared" si="604"/>
        <v>2529</v>
      </c>
      <c r="L6716" s="6" t="e">
        <f t="shared" ca="1" si="605"/>
        <v>#N/A</v>
      </c>
    </row>
    <row r="6717" spans="1:12" x14ac:dyDescent="0.2">
      <c r="A6717" s="5">
        <f>IF(AND(dateA=1,A6716&lt;DataEnd),'iBoxx inputs'!A6721,IF(AND(dateA=2,A6716&lt;DataEnd),'Bank of England inputs'!A6721,IF(dateA=3,A6716+1,IF(dateA=4,WORKDAY(A6716,1,),WORKDAY(A6716,1,holidayQ)))))</f>
        <v>45499</v>
      </c>
      <c r="B6717" s="35" t="e">
        <f>MATCH(A6717,'iBoxx inputs'!A:A,0)</f>
        <v>#N/A</v>
      </c>
      <c r="C6717" s="35" t="e">
        <f>MATCH(A6717,'Bank of England inputs'!A:A,0)</f>
        <v>#N/A</v>
      </c>
      <c r="D6717" s="6" t="e">
        <f>IF($A6717&gt;DataEnd,NA(),IFERROR(INDEX('iBoxx inputs'!B:B,MATCH($A6717,'iBoxx inputs'!$A:$A,0)),D6716))</f>
        <v>#N/A</v>
      </c>
      <c r="E6717" s="6" t="e">
        <f>IF($A6717&gt;DataEnd,NA(),IFERROR(INDEX('iBoxx inputs'!C:C,MATCH($A6717,'iBoxx inputs'!$A:$A,0)),E6716))</f>
        <v>#N/A</v>
      </c>
      <c r="F6717" s="6" t="e">
        <f>IF($A6717&gt;DataEnd,NA(),IFERROR(INDEX('Bank of England inputs'!D:D,MATCH($A6717,'Bank of England inputs'!$A:$A,0),0),F6716))</f>
        <v>#N/A</v>
      </c>
      <c r="G6717" s="19"/>
      <c r="H6717" s="5">
        <f t="shared" si="601"/>
        <v>45499</v>
      </c>
      <c r="I6717" s="6" t="e">
        <f t="shared" si="602"/>
        <v>#N/A</v>
      </c>
      <c r="J6717" s="6" t="e">
        <f t="shared" si="603"/>
        <v>#N/A</v>
      </c>
      <c r="K6717" s="19">
        <f t="shared" si="604"/>
        <v>2530</v>
      </c>
      <c r="L6717" s="6" t="e">
        <f t="shared" ca="1" si="605"/>
        <v>#N/A</v>
      </c>
    </row>
    <row r="6718" spans="1:12" x14ac:dyDescent="0.2">
      <c r="A6718" s="5">
        <f>IF(AND(dateA=1,A6717&lt;DataEnd),'iBoxx inputs'!A6722,IF(AND(dateA=2,A6717&lt;DataEnd),'Bank of England inputs'!A6722,IF(dateA=3,A6717+1,IF(dateA=4,WORKDAY(A6717,1,),WORKDAY(A6717,1,holidayQ)))))</f>
        <v>45502</v>
      </c>
      <c r="B6718" s="35" t="e">
        <f>MATCH(A6718,'iBoxx inputs'!A:A,0)</f>
        <v>#N/A</v>
      </c>
      <c r="C6718" s="35" t="e">
        <f>MATCH(A6718,'Bank of England inputs'!A:A,0)</f>
        <v>#N/A</v>
      </c>
      <c r="D6718" s="6" t="e">
        <f>IF($A6718&gt;DataEnd,NA(),IFERROR(INDEX('iBoxx inputs'!B:B,MATCH($A6718,'iBoxx inputs'!$A:$A,0)),D6717))</f>
        <v>#N/A</v>
      </c>
      <c r="E6718" s="6" t="e">
        <f>IF($A6718&gt;DataEnd,NA(),IFERROR(INDEX('iBoxx inputs'!C:C,MATCH($A6718,'iBoxx inputs'!$A:$A,0)),E6717))</f>
        <v>#N/A</v>
      </c>
      <c r="F6718" s="6" t="e">
        <f>IF($A6718&gt;DataEnd,NA(),IFERROR(INDEX('Bank of England inputs'!D:D,MATCH($A6718,'Bank of England inputs'!$A:$A,0),0),F6717))</f>
        <v>#N/A</v>
      </c>
      <c r="G6718" s="19"/>
      <c r="H6718" s="5">
        <f t="shared" si="601"/>
        <v>45502</v>
      </c>
      <c r="I6718" s="6" t="e">
        <f t="shared" si="602"/>
        <v>#N/A</v>
      </c>
      <c r="J6718" s="6" t="e">
        <f t="shared" si="603"/>
        <v>#N/A</v>
      </c>
      <c r="K6718" s="19">
        <f t="shared" si="604"/>
        <v>2529</v>
      </c>
      <c r="L6718" s="6" t="e">
        <f t="shared" ca="1" si="605"/>
        <v>#N/A</v>
      </c>
    </row>
    <row r="6719" spans="1:12" x14ac:dyDescent="0.2">
      <c r="A6719" s="5">
        <f>IF(AND(dateA=1,A6718&lt;DataEnd),'iBoxx inputs'!A6723,IF(AND(dateA=2,A6718&lt;DataEnd),'Bank of England inputs'!A6723,IF(dateA=3,A6718+1,IF(dateA=4,WORKDAY(A6718,1,),WORKDAY(A6718,1,holidayQ)))))</f>
        <v>45503</v>
      </c>
      <c r="B6719" s="35" t="e">
        <f>MATCH(A6719,'iBoxx inputs'!A:A,0)</f>
        <v>#N/A</v>
      </c>
      <c r="C6719" s="35" t="e">
        <f>MATCH(A6719,'Bank of England inputs'!A:A,0)</f>
        <v>#N/A</v>
      </c>
      <c r="D6719" s="6" t="e">
        <f>IF($A6719&gt;DataEnd,NA(),IFERROR(INDEX('iBoxx inputs'!B:B,MATCH($A6719,'iBoxx inputs'!$A:$A,0)),D6718))</f>
        <v>#N/A</v>
      </c>
      <c r="E6719" s="6" t="e">
        <f>IF($A6719&gt;DataEnd,NA(),IFERROR(INDEX('iBoxx inputs'!C:C,MATCH($A6719,'iBoxx inputs'!$A:$A,0)),E6718))</f>
        <v>#N/A</v>
      </c>
      <c r="F6719" s="6" t="e">
        <f>IF($A6719&gt;DataEnd,NA(),IFERROR(INDEX('Bank of England inputs'!D:D,MATCH($A6719,'Bank of England inputs'!$A:$A,0),0),F6718))</f>
        <v>#N/A</v>
      </c>
      <c r="G6719" s="19"/>
      <c r="H6719" s="5">
        <f t="shared" si="601"/>
        <v>45503</v>
      </c>
      <c r="I6719" s="6" t="e">
        <f t="shared" si="602"/>
        <v>#N/A</v>
      </c>
      <c r="J6719" s="6" t="e">
        <f t="shared" si="603"/>
        <v>#N/A</v>
      </c>
      <c r="K6719" s="19">
        <f t="shared" si="604"/>
        <v>2529</v>
      </c>
      <c r="L6719" s="6" t="e">
        <f t="shared" ca="1" si="605"/>
        <v>#N/A</v>
      </c>
    </row>
    <row r="6720" spans="1:12" x14ac:dyDescent="0.2">
      <c r="A6720" s="5">
        <f>IF(AND(dateA=1,A6719&lt;DataEnd),'iBoxx inputs'!A6724,IF(AND(dateA=2,A6719&lt;DataEnd),'Bank of England inputs'!A6724,IF(dateA=3,A6719+1,IF(dateA=4,WORKDAY(A6719,1,),WORKDAY(A6719,1,holidayQ)))))</f>
        <v>45504</v>
      </c>
      <c r="B6720" s="35" t="e">
        <f>MATCH(A6720,'iBoxx inputs'!A:A,0)</f>
        <v>#N/A</v>
      </c>
      <c r="C6720" s="35" t="e">
        <f>MATCH(A6720,'Bank of England inputs'!A:A,0)</f>
        <v>#N/A</v>
      </c>
      <c r="D6720" s="6" t="e">
        <f>IF($A6720&gt;DataEnd,NA(),IFERROR(INDEX('iBoxx inputs'!B:B,MATCH($A6720,'iBoxx inputs'!$A:$A,0)),D6719))</f>
        <v>#N/A</v>
      </c>
      <c r="E6720" s="6" t="e">
        <f>IF($A6720&gt;DataEnd,NA(),IFERROR(INDEX('iBoxx inputs'!C:C,MATCH($A6720,'iBoxx inputs'!$A:$A,0)),E6719))</f>
        <v>#N/A</v>
      </c>
      <c r="F6720" s="6" t="e">
        <f>IF($A6720&gt;DataEnd,NA(),IFERROR(INDEX('Bank of England inputs'!D:D,MATCH($A6720,'Bank of England inputs'!$A:$A,0),0),F6719))</f>
        <v>#N/A</v>
      </c>
      <c r="G6720" s="19"/>
      <c r="H6720" s="5">
        <f t="shared" si="601"/>
        <v>45504</v>
      </c>
      <c r="I6720" s="6" t="e">
        <f t="shared" si="602"/>
        <v>#N/A</v>
      </c>
      <c r="J6720" s="6" t="e">
        <f t="shared" si="603"/>
        <v>#N/A</v>
      </c>
      <c r="K6720" s="19">
        <f t="shared" si="604"/>
        <v>2529</v>
      </c>
      <c r="L6720" s="6" t="e">
        <f t="shared" ca="1" si="605"/>
        <v>#N/A</v>
      </c>
    </row>
    <row r="6721" spans="1:12" x14ac:dyDescent="0.2">
      <c r="A6721" s="5">
        <f>IF(AND(dateA=1,A6720&lt;DataEnd),'iBoxx inputs'!A6725,IF(AND(dateA=2,A6720&lt;DataEnd),'Bank of England inputs'!A6725,IF(dateA=3,A6720+1,IF(dateA=4,WORKDAY(A6720,1,),WORKDAY(A6720,1,holidayQ)))))</f>
        <v>45505</v>
      </c>
      <c r="B6721" s="35" t="e">
        <f>MATCH(A6721,'iBoxx inputs'!A:A,0)</f>
        <v>#N/A</v>
      </c>
      <c r="C6721" s="35" t="e">
        <f>MATCH(A6721,'Bank of England inputs'!A:A,0)</f>
        <v>#N/A</v>
      </c>
      <c r="D6721" s="6" t="e">
        <f>IF($A6721&gt;DataEnd,NA(),IFERROR(INDEX('iBoxx inputs'!B:B,MATCH($A6721,'iBoxx inputs'!$A:$A,0)),D6720))</f>
        <v>#N/A</v>
      </c>
      <c r="E6721" s="6" t="e">
        <f>IF($A6721&gt;DataEnd,NA(),IFERROR(INDEX('iBoxx inputs'!C:C,MATCH($A6721,'iBoxx inputs'!$A:$A,0)),E6720))</f>
        <v>#N/A</v>
      </c>
      <c r="F6721" s="6" t="e">
        <f>IF($A6721&gt;DataEnd,NA(),IFERROR(INDEX('Bank of England inputs'!D:D,MATCH($A6721,'Bank of England inputs'!$A:$A,0),0),F6720))</f>
        <v>#N/A</v>
      </c>
      <c r="G6721" s="19"/>
      <c r="H6721" s="5">
        <f t="shared" si="601"/>
        <v>45505</v>
      </c>
      <c r="I6721" s="6" t="e">
        <f t="shared" si="602"/>
        <v>#N/A</v>
      </c>
      <c r="J6721" s="6" t="e">
        <f t="shared" si="603"/>
        <v>#N/A</v>
      </c>
      <c r="K6721" s="19">
        <f t="shared" si="604"/>
        <v>2529</v>
      </c>
      <c r="L6721" s="6" t="e">
        <f t="shared" ca="1" si="605"/>
        <v>#N/A</v>
      </c>
    </row>
    <row r="6722" spans="1:12" x14ac:dyDescent="0.2">
      <c r="A6722" s="5">
        <f>IF(AND(dateA=1,A6721&lt;DataEnd),'iBoxx inputs'!A6726,IF(AND(dateA=2,A6721&lt;DataEnd),'Bank of England inputs'!A6726,IF(dateA=3,A6721+1,IF(dateA=4,WORKDAY(A6721,1,),WORKDAY(A6721,1,holidayQ)))))</f>
        <v>45506</v>
      </c>
      <c r="B6722" s="35" t="e">
        <f>MATCH(A6722,'iBoxx inputs'!A:A,0)</f>
        <v>#N/A</v>
      </c>
      <c r="C6722" s="35" t="e">
        <f>MATCH(A6722,'Bank of England inputs'!A:A,0)</f>
        <v>#N/A</v>
      </c>
      <c r="D6722" s="6" t="e">
        <f>IF($A6722&gt;DataEnd,NA(),IFERROR(INDEX('iBoxx inputs'!B:B,MATCH($A6722,'iBoxx inputs'!$A:$A,0)),D6721))</f>
        <v>#N/A</v>
      </c>
      <c r="E6722" s="6" t="e">
        <f>IF($A6722&gt;DataEnd,NA(),IFERROR(INDEX('iBoxx inputs'!C:C,MATCH($A6722,'iBoxx inputs'!$A:$A,0)),E6721))</f>
        <v>#N/A</v>
      </c>
      <c r="F6722" s="6" t="e">
        <f>IF($A6722&gt;DataEnd,NA(),IFERROR(INDEX('Bank of England inputs'!D:D,MATCH($A6722,'Bank of England inputs'!$A:$A,0),0),F6721))</f>
        <v>#N/A</v>
      </c>
      <c r="G6722" s="19"/>
      <c r="H6722" s="5">
        <f t="shared" ref="H6722:H6785" si="606">A6722</f>
        <v>45506</v>
      </c>
      <c r="I6722" s="6" t="e">
        <f t="shared" ref="I6722:I6785" si="607">(D6722+E6722)/2</f>
        <v>#N/A</v>
      </c>
      <c r="J6722" s="6" t="e">
        <f t="shared" ref="J6722:J6785" si="608">((1+I6722/100)/(1+F6722/100)-1)*100</f>
        <v>#N/A</v>
      </c>
      <c r="K6722" s="19">
        <f t="shared" si="604"/>
        <v>2530</v>
      </c>
      <c r="L6722" s="6" t="e">
        <f t="shared" ca="1" si="605"/>
        <v>#N/A</v>
      </c>
    </row>
    <row r="6723" spans="1:12" x14ac:dyDescent="0.2">
      <c r="A6723" s="5">
        <f>IF(AND(dateA=1,A6722&lt;DataEnd),'iBoxx inputs'!A6727,IF(AND(dateA=2,A6722&lt;DataEnd),'Bank of England inputs'!A6727,IF(dateA=3,A6722+1,IF(dateA=4,WORKDAY(A6722,1,),WORKDAY(A6722,1,holidayQ)))))</f>
        <v>45509</v>
      </c>
      <c r="B6723" s="35" t="e">
        <f>MATCH(A6723,'iBoxx inputs'!A:A,0)</f>
        <v>#N/A</v>
      </c>
      <c r="C6723" s="35" t="e">
        <f>MATCH(A6723,'Bank of England inputs'!A:A,0)</f>
        <v>#N/A</v>
      </c>
      <c r="D6723" s="6" t="e">
        <f>IF($A6723&gt;DataEnd,NA(),IFERROR(INDEX('iBoxx inputs'!B:B,MATCH($A6723,'iBoxx inputs'!$A:$A,0)),D6722))</f>
        <v>#N/A</v>
      </c>
      <c r="E6723" s="6" t="e">
        <f>IF($A6723&gt;DataEnd,NA(),IFERROR(INDEX('iBoxx inputs'!C:C,MATCH($A6723,'iBoxx inputs'!$A:$A,0)),E6722))</f>
        <v>#N/A</v>
      </c>
      <c r="F6723" s="6" t="e">
        <f>IF($A6723&gt;DataEnd,NA(),IFERROR(INDEX('Bank of England inputs'!D:D,MATCH($A6723,'Bank of England inputs'!$A:$A,0),0),F6722))</f>
        <v>#N/A</v>
      </c>
      <c r="G6723" s="19"/>
      <c r="H6723" s="5">
        <f t="shared" si="606"/>
        <v>45509</v>
      </c>
      <c r="I6723" s="6" t="e">
        <f t="shared" si="607"/>
        <v>#N/A</v>
      </c>
      <c r="J6723" s="6" t="e">
        <f t="shared" si="608"/>
        <v>#N/A</v>
      </c>
      <c r="K6723" s="19">
        <f t="shared" si="604"/>
        <v>2529</v>
      </c>
      <c r="L6723" s="6" t="e">
        <f t="shared" ca="1" si="605"/>
        <v>#N/A</v>
      </c>
    </row>
    <row r="6724" spans="1:12" x14ac:dyDescent="0.2">
      <c r="A6724" s="5">
        <f>IF(AND(dateA=1,A6723&lt;DataEnd),'iBoxx inputs'!A6728,IF(AND(dateA=2,A6723&lt;DataEnd),'Bank of England inputs'!A6728,IF(dateA=3,A6723+1,IF(dateA=4,WORKDAY(A6723,1,),WORKDAY(A6723,1,holidayQ)))))</f>
        <v>45510</v>
      </c>
      <c r="B6724" s="35" t="e">
        <f>MATCH(A6724,'iBoxx inputs'!A:A,0)</f>
        <v>#N/A</v>
      </c>
      <c r="C6724" s="35" t="e">
        <f>MATCH(A6724,'Bank of England inputs'!A:A,0)</f>
        <v>#N/A</v>
      </c>
      <c r="D6724" s="6" t="e">
        <f>IF($A6724&gt;DataEnd,NA(),IFERROR(INDEX('iBoxx inputs'!B:B,MATCH($A6724,'iBoxx inputs'!$A:$A,0)),D6723))</f>
        <v>#N/A</v>
      </c>
      <c r="E6724" s="6" t="e">
        <f>IF($A6724&gt;DataEnd,NA(),IFERROR(INDEX('iBoxx inputs'!C:C,MATCH($A6724,'iBoxx inputs'!$A:$A,0)),E6723))</f>
        <v>#N/A</v>
      </c>
      <c r="F6724" s="6" t="e">
        <f>IF($A6724&gt;DataEnd,NA(),IFERROR(INDEX('Bank of England inputs'!D:D,MATCH($A6724,'Bank of England inputs'!$A:$A,0),0),F6723))</f>
        <v>#N/A</v>
      </c>
      <c r="G6724" s="19"/>
      <c r="H6724" s="5">
        <f t="shared" si="606"/>
        <v>45510</v>
      </c>
      <c r="I6724" s="6" t="e">
        <f t="shared" si="607"/>
        <v>#N/A</v>
      </c>
      <c r="J6724" s="6" t="e">
        <f t="shared" si="608"/>
        <v>#N/A</v>
      </c>
      <c r="K6724" s="19">
        <f t="shared" si="604"/>
        <v>2529</v>
      </c>
      <c r="L6724" s="6" t="e">
        <f t="shared" ca="1" si="605"/>
        <v>#N/A</v>
      </c>
    </row>
    <row r="6725" spans="1:12" x14ac:dyDescent="0.2">
      <c r="A6725" s="5">
        <f>IF(AND(dateA=1,A6724&lt;DataEnd),'iBoxx inputs'!A6729,IF(AND(dateA=2,A6724&lt;DataEnd),'Bank of England inputs'!A6729,IF(dateA=3,A6724+1,IF(dateA=4,WORKDAY(A6724,1,),WORKDAY(A6724,1,holidayQ)))))</f>
        <v>45511</v>
      </c>
      <c r="B6725" s="35" t="e">
        <f>MATCH(A6725,'iBoxx inputs'!A:A,0)</f>
        <v>#N/A</v>
      </c>
      <c r="C6725" s="35" t="e">
        <f>MATCH(A6725,'Bank of England inputs'!A:A,0)</f>
        <v>#N/A</v>
      </c>
      <c r="D6725" s="6" t="e">
        <f>IF($A6725&gt;DataEnd,NA(),IFERROR(INDEX('iBoxx inputs'!B:B,MATCH($A6725,'iBoxx inputs'!$A:$A,0)),D6724))</f>
        <v>#N/A</v>
      </c>
      <c r="E6725" s="6" t="e">
        <f>IF($A6725&gt;DataEnd,NA(),IFERROR(INDEX('iBoxx inputs'!C:C,MATCH($A6725,'iBoxx inputs'!$A:$A,0)),E6724))</f>
        <v>#N/A</v>
      </c>
      <c r="F6725" s="6" t="e">
        <f>IF($A6725&gt;DataEnd,NA(),IFERROR(INDEX('Bank of England inputs'!D:D,MATCH($A6725,'Bank of England inputs'!$A:$A,0),0),F6724))</f>
        <v>#N/A</v>
      </c>
      <c r="G6725" s="19"/>
      <c r="H6725" s="5">
        <f t="shared" si="606"/>
        <v>45511</v>
      </c>
      <c r="I6725" s="6" t="e">
        <f t="shared" si="607"/>
        <v>#N/A</v>
      </c>
      <c r="J6725" s="6" t="e">
        <f t="shared" si="608"/>
        <v>#N/A</v>
      </c>
      <c r="K6725" s="19">
        <f t="shared" si="604"/>
        <v>2529</v>
      </c>
      <c r="L6725" s="6" t="e">
        <f t="shared" ca="1" si="605"/>
        <v>#N/A</v>
      </c>
    </row>
    <row r="6726" spans="1:12" x14ac:dyDescent="0.2">
      <c r="A6726" s="5">
        <f>IF(AND(dateA=1,A6725&lt;DataEnd),'iBoxx inputs'!A6730,IF(AND(dateA=2,A6725&lt;DataEnd),'Bank of England inputs'!A6730,IF(dateA=3,A6725+1,IF(dateA=4,WORKDAY(A6725,1,),WORKDAY(A6725,1,holidayQ)))))</f>
        <v>45512</v>
      </c>
      <c r="B6726" s="35" t="e">
        <f>MATCH(A6726,'iBoxx inputs'!A:A,0)</f>
        <v>#N/A</v>
      </c>
      <c r="C6726" s="35" t="e">
        <f>MATCH(A6726,'Bank of England inputs'!A:A,0)</f>
        <v>#N/A</v>
      </c>
      <c r="D6726" s="6" t="e">
        <f>IF($A6726&gt;DataEnd,NA(),IFERROR(INDEX('iBoxx inputs'!B:B,MATCH($A6726,'iBoxx inputs'!$A:$A,0)),D6725))</f>
        <v>#N/A</v>
      </c>
      <c r="E6726" s="6" t="e">
        <f>IF($A6726&gt;DataEnd,NA(),IFERROR(INDEX('iBoxx inputs'!C:C,MATCH($A6726,'iBoxx inputs'!$A:$A,0)),E6725))</f>
        <v>#N/A</v>
      </c>
      <c r="F6726" s="6" t="e">
        <f>IF($A6726&gt;DataEnd,NA(),IFERROR(INDEX('Bank of England inputs'!D:D,MATCH($A6726,'Bank of England inputs'!$A:$A,0),0),F6725))</f>
        <v>#N/A</v>
      </c>
      <c r="G6726" s="19"/>
      <c r="H6726" s="5">
        <f t="shared" si="606"/>
        <v>45512</v>
      </c>
      <c r="I6726" s="6" t="e">
        <f t="shared" si="607"/>
        <v>#N/A</v>
      </c>
      <c r="J6726" s="6" t="e">
        <f t="shared" si="608"/>
        <v>#N/A</v>
      </c>
      <c r="K6726" s="19">
        <f t="shared" si="604"/>
        <v>2529</v>
      </c>
      <c r="L6726" s="6" t="e">
        <f t="shared" ca="1" si="605"/>
        <v>#N/A</v>
      </c>
    </row>
    <row r="6727" spans="1:12" x14ac:dyDescent="0.2">
      <c r="A6727" s="5">
        <f>IF(AND(dateA=1,A6726&lt;DataEnd),'iBoxx inputs'!A6731,IF(AND(dateA=2,A6726&lt;DataEnd),'Bank of England inputs'!A6731,IF(dateA=3,A6726+1,IF(dateA=4,WORKDAY(A6726,1,),WORKDAY(A6726,1,holidayQ)))))</f>
        <v>45513</v>
      </c>
      <c r="B6727" s="35" t="e">
        <f>MATCH(A6727,'iBoxx inputs'!A:A,0)</f>
        <v>#N/A</v>
      </c>
      <c r="C6727" s="35" t="e">
        <f>MATCH(A6727,'Bank of England inputs'!A:A,0)</f>
        <v>#N/A</v>
      </c>
      <c r="D6727" s="6" t="e">
        <f>IF($A6727&gt;DataEnd,NA(),IFERROR(INDEX('iBoxx inputs'!B:B,MATCH($A6727,'iBoxx inputs'!$A:$A,0)),D6726))</f>
        <v>#N/A</v>
      </c>
      <c r="E6727" s="6" t="e">
        <f>IF($A6727&gt;DataEnd,NA(),IFERROR(INDEX('iBoxx inputs'!C:C,MATCH($A6727,'iBoxx inputs'!$A:$A,0)),E6726))</f>
        <v>#N/A</v>
      </c>
      <c r="F6727" s="6" t="e">
        <f>IF($A6727&gt;DataEnd,NA(),IFERROR(INDEX('Bank of England inputs'!D:D,MATCH($A6727,'Bank of England inputs'!$A:$A,0),0),F6726))</f>
        <v>#N/A</v>
      </c>
      <c r="G6727" s="19"/>
      <c r="H6727" s="5">
        <f t="shared" si="606"/>
        <v>45513</v>
      </c>
      <c r="I6727" s="6" t="e">
        <f t="shared" si="607"/>
        <v>#N/A</v>
      </c>
      <c r="J6727" s="6" t="e">
        <f t="shared" si="608"/>
        <v>#N/A</v>
      </c>
      <c r="K6727" s="19">
        <f t="shared" si="604"/>
        <v>2530</v>
      </c>
      <c r="L6727" s="6" t="e">
        <f t="shared" ca="1" si="605"/>
        <v>#N/A</v>
      </c>
    </row>
    <row r="6728" spans="1:12" x14ac:dyDescent="0.2">
      <c r="A6728" s="5">
        <f>IF(AND(dateA=1,A6727&lt;DataEnd),'iBoxx inputs'!A6732,IF(AND(dateA=2,A6727&lt;DataEnd),'Bank of England inputs'!A6732,IF(dateA=3,A6727+1,IF(dateA=4,WORKDAY(A6727,1,),WORKDAY(A6727,1,holidayQ)))))</f>
        <v>45516</v>
      </c>
      <c r="B6728" s="35" t="e">
        <f>MATCH(A6728,'iBoxx inputs'!A:A,0)</f>
        <v>#N/A</v>
      </c>
      <c r="C6728" s="35" t="e">
        <f>MATCH(A6728,'Bank of England inputs'!A:A,0)</f>
        <v>#N/A</v>
      </c>
      <c r="D6728" s="6" t="e">
        <f>IF($A6728&gt;DataEnd,NA(),IFERROR(INDEX('iBoxx inputs'!B:B,MATCH($A6728,'iBoxx inputs'!$A:$A,0)),D6727))</f>
        <v>#N/A</v>
      </c>
      <c r="E6728" s="6" t="e">
        <f>IF($A6728&gt;DataEnd,NA(),IFERROR(INDEX('iBoxx inputs'!C:C,MATCH($A6728,'iBoxx inputs'!$A:$A,0)),E6727))</f>
        <v>#N/A</v>
      </c>
      <c r="F6728" s="6" t="e">
        <f>IF($A6728&gt;DataEnd,NA(),IFERROR(INDEX('Bank of England inputs'!D:D,MATCH($A6728,'Bank of England inputs'!$A:$A,0),0),F6727))</f>
        <v>#N/A</v>
      </c>
      <c r="G6728" s="19"/>
      <c r="H6728" s="5">
        <f t="shared" si="606"/>
        <v>45516</v>
      </c>
      <c r="I6728" s="6" t="e">
        <f t="shared" si="607"/>
        <v>#N/A</v>
      </c>
      <c r="J6728" s="6" t="e">
        <f t="shared" si="608"/>
        <v>#N/A</v>
      </c>
      <c r="K6728" s="19">
        <f t="shared" si="604"/>
        <v>2529</v>
      </c>
      <c r="L6728" s="6" t="e">
        <f t="shared" ca="1" si="605"/>
        <v>#N/A</v>
      </c>
    </row>
    <row r="6729" spans="1:12" x14ac:dyDescent="0.2">
      <c r="A6729" s="5">
        <f>IF(AND(dateA=1,A6728&lt;DataEnd),'iBoxx inputs'!A6733,IF(AND(dateA=2,A6728&lt;DataEnd),'Bank of England inputs'!A6733,IF(dateA=3,A6728+1,IF(dateA=4,WORKDAY(A6728,1,),WORKDAY(A6728,1,holidayQ)))))</f>
        <v>45517</v>
      </c>
      <c r="B6729" s="35" t="e">
        <f>MATCH(A6729,'iBoxx inputs'!A:A,0)</f>
        <v>#N/A</v>
      </c>
      <c r="C6729" s="35" t="e">
        <f>MATCH(A6729,'Bank of England inputs'!A:A,0)</f>
        <v>#N/A</v>
      </c>
      <c r="D6729" s="6" t="e">
        <f>IF($A6729&gt;DataEnd,NA(),IFERROR(INDEX('iBoxx inputs'!B:B,MATCH($A6729,'iBoxx inputs'!$A:$A,0)),D6728))</f>
        <v>#N/A</v>
      </c>
      <c r="E6729" s="6" t="e">
        <f>IF($A6729&gt;DataEnd,NA(),IFERROR(INDEX('iBoxx inputs'!C:C,MATCH($A6729,'iBoxx inputs'!$A:$A,0)),E6728))</f>
        <v>#N/A</v>
      </c>
      <c r="F6729" s="6" t="e">
        <f>IF($A6729&gt;DataEnd,NA(),IFERROR(INDEX('Bank of England inputs'!D:D,MATCH($A6729,'Bank of England inputs'!$A:$A,0),0),F6728))</f>
        <v>#N/A</v>
      </c>
      <c r="G6729" s="19"/>
      <c r="H6729" s="5">
        <f t="shared" si="606"/>
        <v>45517</v>
      </c>
      <c r="I6729" s="6" t="e">
        <f t="shared" si="607"/>
        <v>#N/A</v>
      </c>
      <c r="J6729" s="6" t="e">
        <f t="shared" si="608"/>
        <v>#N/A</v>
      </c>
      <c r="K6729" s="19">
        <f t="shared" si="604"/>
        <v>2529</v>
      </c>
      <c r="L6729" s="6" t="e">
        <f t="shared" ca="1" si="605"/>
        <v>#N/A</v>
      </c>
    </row>
    <row r="6730" spans="1:12" x14ac:dyDescent="0.2">
      <c r="A6730" s="5">
        <f>IF(AND(dateA=1,A6729&lt;DataEnd),'iBoxx inputs'!A6734,IF(AND(dateA=2,A6729&lt;DataEnd),'Bank of England inputs'!A6734,IF(dateA=3,A6729+1,IF(dateA=4,WORKDAY(A6729,1,),WORKDAY(A6729,1,holidayQ)))))</f>
        <v>45518</v>
      </c>
      <c r="B6730" s="35" t="e">
        <f>MATCH(A6730,'iBoxx inputs'!A:A,0)</f>
        <v>#N/A</v>
      </c>
      <c r="C6730" s="35" t="e">
        <f>MATCH(A6730,'Bank of England inputs'!A:A,0)</f>
        <v>#N/A</v>
      </c>
      <c r="D6730" s="6" t="e">
        <f>IF($A6730&gt;DataEnd,NA(),IFERROR(INDEX('iBoxx inputs'!B:B,MATCH($A6730,'iBoxx inputs'!$A:$A,0)),D6729))</f>
        <v>#N/A</v>
      </c>
      <c r="E6730" s="6" t="e">
        <f>IF($A6730&gt;DataEnd,NA(),IFERROR(INDEX('iBoxx inputs'!C:C,MATCH($A6730,'iBoxx inputs'!$A:$A,0)),E6729))</f>
        <v>#N/A</v>
      </c>
      <c r="F6730" s="6" t="e">
        <f>IF($A6730&gt;DataEnd,NA(),IFERROR(INDEX('Bank of England inputs'!D:D,MATCH($A6730,'Bank of England inputs'!$A:$A,0),0),F6729))</f>
        <v>#N/A</v>
      </c>
      <c r="G6730" s="19"/>
      <c r="H6730" s="5">
        <f t="shared" si="606"/>
        <v>45518</v>
      </c>
      <c r="I6730" s="6" t="e">
        <f t="shared" si="607"/>
        <v>#N/A</v>
      </c>
      <c r="J6730" s="6" t="e">
        <f t="shared" si="608"/>
        <v>#N/A</v>
      </c>
      <c r="K6730" s="19">
        <f t="shared" si="604"/>
        <v>2529</v>
      </c>
      <c r="L6730" s="6" t="e">
        <f t="shared" ca="1" si="605"/>
        <v>#N/A</v>
      </c>
    </row>
    <row r="6731" spans="1:12" x14ac:dyDescent="0.2">
      <c r="A6731" s="5">
        <f>IF(AND(dateA=1,A6730&lt;DataEnd),'iBoxx inputs'!A6735,IF(AND(dateA=2,A6730&lt;DataEnd),'Bank of England inputs'!A6735,IF(dateA=3,A6730+1,IF(dateA=4,WORKDAY(A6730,1,),WORKDAY(A6730,1,holidayQ)))))</f>
        <v>45519</v>
      </c>
      <c r="B6731" s="35" t="e">
        <f>MATCH(A6731,'iBoxx inputs'!A:A,0)</f>
        <v>#N/A</v>
      </c>
      <c r="C6731" s="35" t="e">
        <f>MATCH(A6731,'Bank of England inputs'!A:A,0)</f>
        <v>#N/A</v>
      </c>
      <c r="D6731" s="6" t="e">
        <f>IF($A6731&gt;DataEnd,NA(),IFERROR(INDEX('iBoxx inputs'!B:B,MATCH($A6731,'iBoxx inputs'!$A:$A,0)),D6730))</f>
        <v>#N/A</v>
      </c>
      <c r="E6731" s="6" t="e">
        <f>IF($A6731&gt;DataEnd,NA(),IFERROR(INDEX('iBoxx inputs'!C:C,MATCH($A6731,'iBoxx inputs'!$A:$A,0)),E6730))</f>
        <v>#N/A</v>
      </c>
      <c r="F6731" s="6" t="e">
        <f>IF($A6731&gt;DataEnd,NA(),IFERROR(INDEX('Bank of England inputs'!D:D,MATCH($A6731,'Bank of England inputs'!$A:$A,0),0),F6730))</f>
        <v>#N/A</v>
      </c>
      <c r="G6731" s="19"/>
      <c r="H6731" s="5">
        <f t="shared" si="606"/>
        <v>45519</v>
      </c>
      <c r="I6731" s="6" t="e">
        <f t="shared" si="607"/>
        <v>#N/A</v>
      </c>
      <c r="J6731" s="6" t="e">
        <f t="shared" si="608"/>
        <v>#N/A</v>
      </c>
      <c r="K6731" s="19">
        <f t="shared" si="604"/>
        <v>2529</v>
      </c>
      <c r="L6731" s="6" t="e">
        <f t="shared" ca="1" si="605"/>
        <v>#N/A</v>
      </c>
    </row>
    <row r="6732" spans="1:12" x14ac:dyDescent="0.2">
      <c r="A6732" s="5">
        <f>IF(AND(dateA=1,A6731&lt;DataEnd),'iBoxx inputs'!A6736,IF(AND(dateA=2,A6731&lt;DataEnd),'Bank of England inputs'!A6736,IF(dateA=3,A6731+1,IF(dateA=4,WORKDAY(A6731,1,),WORKDAY(A6731,1,holidayQ)))))</f>
        <v>45520</v>
      </c>
      <c r="B6732" s="35" t="e">
        <f>MATCH(A6732,'iBoxx inputs'!A:A,0)</f>
        <v>#N/A</v>
      </c>
      <c r="C6732" s="35" t="e">
        <f>MATCH(A6732,'Bank of England inputs'!A:A,0)</f>
        <v>#N/A</v>
      </c>
      <c r="D6732" s="6" t="e">
        <f>IF($A6732&gt;DataEnd,NA(),IFERROR(INDEX('iBoxx inputs'!B:B,MATCH($A6732,'iBoxx inputs'!$A:$A,0)),D6731))</f>
        <v>#N/A</v>
      </c>
      <c r="E6732" s="6" t="e">
        <f>IF($A6732&gt;DataEnd,NA(),IFERROR(INDEX('iBoxx inputs'!C:C,MATCH($A6732,'iBoxx inputs'!$A:$A,0)),E6731))</f>
        <v>#N/A</v>
      </c>
      <c r="F6732" s="6" t="e">
        <f>IF($A6732&gt;DataEnd,NA(),IFERROR(INDEX('Bank of England inputs'!D:D,MATCH($A6732,'Bank of England inputs'!$A:$A,0),0),F6731))</f>
        <v>#N/A</v>
      </c>
      <c r="G6732" s="19"/>
      <c r="H6732" s="5">
        <f t="shared" si="606"/>
        <v>45520</v>
      </c>
      <c r="I6732" s="6" t="e">
        <f t="shared" si="607"/>
        <v>#N/A</v>
      </c>
      <c r="J6732" s="6" t="e">
        <f t="shared" si="608"/>
        <v>#N/A</v>
      </c>
      <c r="K6732" s="19">
        <f t="shared" si="604"/>
        <v>2530</v>
      </c>
      <c r="L6732" s="6" t="e">
        <f t="shared" ca="1" si="605"/>
        <v>#N/A</v>
      </c>
    </row>
    <row r="6733" spans="1:12" x14ac:dyDescent="0.2">
      <c r="A6733" s="5">
        <f>IF(AND(dateA=1,A6732&lt;DataEnd),'iBoxx inputs'!A6737,IF(AND(dateA=2,A6732&lt;DataEnd),'Bank of England inputs'!A6737,IF(dateA=3,A6732+1,IF(dateA=4,WORKDAY(A6732,1,),WORKDAY(A6732,1,holidayQ)))))</f>
        <v>45523</v>
      </c>
      <c r="B6733" s="35" t="e">
        <f>MATCH(A6733,'iBoxx inputs'!A:A,0)</f>
        <v>#N/A</v>
      </c>
      <c r="C6733" s="35" t="e">
        <f>MATCH(A6733,'Bank of England inputs'!A:A,0)</f>
        <v>#N/A</v>
      </c>
      <c r="D6733" s="6" t="e">
        <f>IF($A6733&gt;DataEnd,NA(),IFERROR(INDEX('iBoxx inputs'!B:B,MATCH($A6733,'iBoxx inputs'!$A:$A,0)),D6732))</f>
        <v>#N/A</v>
      </c>
      <c r="E6733" s="6" t="e">
        <f>IF($A6733&gt;DataEnd,NA(),IFERROR(INDEX('iBoxx inputs'!C:C,MATCH($A6733,'iBoxx inputs'!$A:$A,0)),E6732))</f>
        <v>#N/A</v>
      </c>
      <c r="F6733" s="6" t="e">
        <f>IF($A6733&gt;DataEnd,NA(),IFERROR(INDEX('Bank of England inputs'!D:D,MATCH($A6733,'Bank of England inputs'!$A:$A,0),0),F6732))</f>
        <v>#N/A</v>
      </c>
      <c r="G6733" s="19"/>
      <c r="H6733" s="5">
        <f t="shared" si="606"/>
        <v>45523</v>
      </c>
      <c r="I6733" s="6" t="e">
        <f t="shared" si="607"/>
        <v>#N/A</v>
      </c>
      <c r="J6733" s="6" t="e">
        <f t="shared" si="608"/>
        <v>#N/A</v>
      </c>
      <c r="K6733" s="19">
        <f t="shared" si="604"/>
        <v>2529</v>
      </c>
      <c r="L6733" s="6" t="e">
        <f t="shared" ca="1" si="605"/>
        <v>#N/A</v>
      </c>
    </row>
    <row r="6734" spans="1:12" x14ac:dyDescent="0.2">
      <c r="A6734" s="5">
        <f>IF(AND(dateA=1,A6733&lt;DataEnd),'iBoxx inputs'!A6738,IF(AND(dateA=2,A6733&lt;DataEnd),'Bank of England inputs'!A6738,IF(dateA=3,A6733+1,IF(dateA=4,WORKDAY(A6733,1,),WORKDAY(A6733,1,holidayQ)))))</f>
        <v>45524</v>
      </c>
      <c r="B6734" s="35" t="e">
        <f>MATCH(A6734,'iBoxx inputs'!A:A,0)</f>
        <v>#N/A</v>
      </c>
      <c r="C6734" s="35" t="e">
        <f>MATCH(A6734,'Bank of England inputs'!A:A,0)</f>
        <v>#N/A</v>
      </c>
      <c r="D6734" s="6" t="e">
        <f>IF($A6734&gt;DataEnd,NA(),IFERROR(INDEX('iBoxx inputs'!B:B,MATCH($A6734,'iBoxx inputs'!$A:$A,0)),D6733))</f>
        <v>#N/A</v>
      </c>
      <c r="E6734" s="6" t="e">
        <f>IF($A6734&gt;DataEnd,NA(),IFERROR(INDEX('iBoxx inputs'!C:C,MATCH($A6734,'iBoxx inputs'!$A:$A,0)),E6733))</f>
        <v>#N/A</v>
      </c>
      <c r="F6734" s="6" t="e">
        <f>IF($A6734&gt;DataEnd,NA(),IFERROR(INDEX('Bank of England inputs'!D:D,MATCH($A6734,'Bank of England inputs'!$A:$A,0),0),F6733))</f>
        <v>#N/A</v>
      </c>
      <c r="G6734" s="19"/>
      <c r="H6734" s="5">
        <f t="shared" si="606"/>
        <v>45524</v>
      </c>
      <c r="I6734" s="6" t="e">
        <f t="shared" si="607"/>
        <v>#N/A</v>
      </c>
      <c r="J6734" s="6" t="e">
        <f t="shared" si="608"/>
        <v>#N/A</v>
      </c>
      <c r="K6734" s="19">
        <f t="shared" si="604"/>
        <v>2529</v>
      </c>
      <c r="L6734" s="6" t="e">
        <f t="shared" ca="1" si="605"/>
        <v>#N/A</v>
      </c>
    </row>
    <row r="6735" spans="1:12" x14ac:dyDescent="0.2">
      <c r="A6735" s="5">
        <f>IF(AND(dateA=1,A6734&lt;DataEnd),'iBoxx inputs'!A6739,IF(AND(dateA=2,A6734&lt;DataEnd),'Bank of England inputs'!A6739,IF(dateA=3,A6734+1,IF(dateA=4,WORKDAY(A6734,1,),WORKDAY(A6734,1,holidayQ)))))</f>
        <v>45525</v>
      </c>
      <c r="B6735" s="35" t="e">
        <f>MATCH(A6735,'iBoxx inputs'!A:A,0)</f>
        <v>#N/A</v>
      </c>
      <c r="C6735" s="35" t="e">
        <f>MATCH(A6735,'Bank of England inputs'!A:A,0)</f>
        <v>#N/A</v>
      </c>
      <c r="D6735" s="6" t="e">
        <f>IF($A6735&gt;DataEnd,NA(),IFERROR(INDEX('iBoxx inputs'!B:B,MATCH($A6735,'iBoxx inputs'!$A:$A,0)),D6734))</f>
        <v>#N/A</v>
      </c>
      <c r="E6735" s="6" t="e">
        <f>IF($A6735&gt;DataEnd,NA(),IFERROR(INDEX('iBoxx inputs'!C:C,MATCH($A6735,'iBoxx inputs'!$A:$A,0)),E6734))</f>
        <v>#N/A</v>
      </c>
      <c r="F6735" s="6" t="e">
        <f>IF($A6735&gt;DataEnd,NA(),IFERROR(INDEX('Bank of England inputs'!D:D,MATCH($A6735,'Bank of England inputs'!$A:$A,0),0),F6734))</f>
        <v>#N/A</v>
      </c>
      <c r="G6735" s="19"/>
      <c r="H6735" s="5">
        <f t="shared" si="606"/>
        <v>45525</v>
      </c>
      <c r="I6735" s="6" t="e">
        <f t="shared" si="607"/>
        <v>#N/A</v>
      </c>
      <c r="J6735" s="6" t="e">
        <f t="shared" si="608"/>
        <v>#N/A</v>
      </c>
      <c r="K6735" s="19">
        <f t="shared" si="604"/>
        <v>2529</v>
      </c>
      <c r="L6735" s="6" t="e">
        <f t="shared" ca="1" si="605"/>
        <v>#N/A</v>
      </c>
    </row>
    <row r="6736" spans="1:12" x14ac:dyDescent="0.2">
      <c r="A6736" s="5">
        <f>IF(AND(dateA=1,A6735&lt;DataEnd),'iBoxx inputs'!A6740,IF(AND(dateA=2,A6735&lt;DataEnd),'Bank of England inputs'!A6740,IF(dateA=3,A6735+1,IF(dateA=4,WORKDAY(A6735,1,),WORKDAY(A6735,1,holidayQ)))))</f>
        <v>45526</v>
      </c>
      <c r="B6736" s="35" t="e">
        <f>MATCH(A6736,'iBoxx inputs'!A:A,0)</f>
        <v>#N/A</v>
      </c>
      <c r="C6736" s="35" t="e">
        <f>MATCH(A6736,'Bank of England inputs'!A:A,0)</f>
        <v>#N/A</v>
      </c>
      <c r="D6736" s="6" t="e">
        <f>IF($A6736&gt;DataEnd,NA(),IFERROR(INDEX('iBoxx inputs'!B:B,MATCH($A6736,'iBoxx inputs'!$A:$A,0)),D6735))</f>
        <v>#N/A</v>
      </c>
      <c r="E6736" s="6" t="e">
        <f>IF($A6736&gt;DataEnd,NA(),IFERROR(INDEX('iBoxx inputs'!C:C,MATCH($A6736,'iBoxx inputs'!$A:$A,0)),E6735))</f>
        <v>#N/A</v>
      </c>
      <c r="F6736" s="6" t="e">
        <f>IF($A6736&gt;DataEnd,NA(),IFERROR(INDEX('Bank of England inputs'!D:D,MATCH($A6736,'Bank of England inputs'!$A:$A,0),0),F6735))</f>
        <v>#N/A</v>
      </c>
      <c r="G6736" s="19"/>
      <c r="H6736" s="5">
        <f t="shared" si="606"/>
        <v>45526</v>
      </c>
      <c r="I6736" s="6" t="e">
        <f t="shared" si="607"/>
        <v>#N/A</v>
      </c>
      <c r="J6736" s="6" t="e">
        <f t="shared" si="608"/>
        <v>#N/A</v>
      </c>
      <c r="K6736" s="19">
        <f t="shared" si="604"/>
        <v>2529</v>
      </c>
      <c r="L6736" s="6" t="e">
        <f t="shared" ca="1" si="605"/>
        <v>#N/A</v>
      </c>
    </row>
    <row r="6737" spans="1:12" x14ac:dyDescent="0.2">
      <c r="A6737" s="5">
        <f>IF(AND(dateA=1,A6736&lt;DataEnd),'iBoxx inputs'!A6741,IF(AND(dateA=2,A6736&lt;DataEnd),'Bank of England inputs'!A6741,IF(dateA=3,A6736+1,IF(dateA=4,WORKDAY(A6736,1,),WORKDAY(A6736,1,holidayQ)))))</f>
        <v>45527</v>
      </c>
      <c r="B6737" s="35" t="e">
        <f>MATCH(A6737,'iBoxx inputs'!A:A,0)</f>
        <v>#N/A</v>
      </c>
      <c r="C6737" s="35" t="e">
        <f>MATCH(A6737,'Bank of England inputs'!A:A,0)</f>
        <v>#N/A</v>
      </c>
      <c r="D6737" s="6" t="e">
        <f>IF($A6737&gt;DataEnd,NA(),IFERROR(INDEX('iBoxx inputs'!B:B,MATCH($A6737,'iBoxx inputs'!$A:$A,0)),D6736))</f>
        <v>#N/A</v>
      </c>
      <c r="E6737" s="6" t="e">
        <f>IF($A6737&gt;DataEnd,NA(),IFERROR(INDEX('iBoxx inputs'!C:C,MATCH($A6737,'iBoxx inputs'!$A:$A,0)),E6736))</f>
        <v>#N/A</v>
      </c>
      <c r="F6737" s="6" t="e">
        <f>IF($A6737&gt;DataEnd,NA(),IFERROR(INDEX('Bank of England inputs'!D:D,MATCH($A6737,'Bank of England inputs'!$A:$A,0),0),F6736))</f>
        <v>#N/A</v>
      </c>
      <c r="G6737" s="19"/>
      <c r="H6737" s="5">
        <f t="shared" si="606"/>
        <v>45527</v>
      </c>
      <c r="I6737" s="6" t="e">
        <f t="shared" si="607"/>
        <v>#N/A</v>
      </c>
      <c r="J6737" s="6" t="e">
        <f t="shared" si="608"/>
        <v>#N/A</v>
      </c>
      <c r="K6737" s="19">
        <f t="shared" si="604"/>
        <v>2530</v>
      </c>
      <c r="L6737" s="6" t="e">
        <f t="shared" ca="1" si="605"/>
        <v>#N/A</v>
      </c>
    </row>
    <row r="6738" spans="1:12" x14ac:dyDescent="0.2">
      <c r="A6738" s="5">
        <f>IF(AND(dateA=1,A6737&lt;DataEnd),'iBoxx inputs'!A6742,IF(AND(dateA=2,A6737&lt;DataEnd),'Bank of England inputs'!A6742,IF(dateA=3,A6737+1,IF(dateA=4,WORKDAY(A6737,1,),WORKDAY(A6737,1,holidayQ)))))</f>
        <v>45531</v>
      </c>
      <c r="B6738" s="35" t="e">
        <f>MATCH(A6738,'iBoxx inputs'!A:A,0)</f>
        <v>#N/A</v>
      </c>
      <c r="C6738" s="35" t="e">
        <f>MATCH(A6738,'Bank of England inputs'!A:A,0)</f>
        <v>#N/A</v>
      </c>
      <c r="D6738" s="6" t="e">
        <f>IF($A6738&gt;DataEnd,NA(),IFERROR(INDEX('iBoxx inputs'!B:B,MATCH($A6738,'iBoxx inputs'!$A:$A,0)),D6737))</f>
        <v>#N/A</v>
      </c>
      <c r="E6738" s="6" t="e">
        <f>IF($A6738&gt;DataEnd,NA(),IFERROR(INDEX('iBoxx inputs'!C:C,MATCH($A6738,'iBoxx inputs'!$A:$A,0)),E6737))</f>
        <v>#N/A</v>
      </c>
      <c r="F6738" s="6" t="e">
        <f>IF($A6738&gt;DataEnd,NA(),IFERROR(INDEX('Bank of England inputs'!D:D,MATCH($A6738,'Bank of England inputs'!$A:$A,0),0),F6737))</f>
        <v>#N/A</v>
      </c>
      <c r="G6738" s="19"/>
      <c r="H6738" s="5">
        <f t="shared" si="606"/>
        <v>45531</v>
      </c>
      <c r="I6738" s="6" t="e">
        <f t="shared" si="607"/>
        <v>#N/A</v>
      </c>
      <c r="J6738" s="6" t="e">
        <f t="shared" si="608"/>
        <v>#N/A</v>
      </c>
      <c r="K6738" s="19">
        <f t="shared" si="604"/>
        <v>2529</v>
      </c>
      <c r="L6738" s="6" t="e">
        <f t="shared" ca="1" si="605"/>
        <v>#N/A</v>
      </c>
    </row>
    <row r="6739" spans="1:12" x14ac:dyDescent="0.2">
      <c r="A6739" s="5">
        <f>IF(AND(dateA=1,A6738&lt;DataEnd),'iBoxx inputs'!A6743,IF(AND(dateA=2,A6738&lt;DataEnd),'Bank of England inputs'!A6743,IF(dateA=3,A6738+1,IF(dateA=4,WORKDAY(A6738,1,),WORKDAY(A6738,1,holidayQ)))))</f>
        <v>45532</v>
      </c>
      <c r="B6739" s="35" t="e">
        <f>MATCH(A6739,'iBoxx inputs'!A:A,0)</f>
        <v>#N/A</v>
      </c>
      <c r="C6739" s="35" t="e">
        <f>MATCH(A6739,'Bank of England inputs'!A:A,0)</f>
        <v>#N/A</v>
      </c>
      <c r="D6739" s="6" t="e">
        <f>IF($A6739&gt;DataEnd,NA(),IFERROR(INDEX('iBoxx inputs'!B:B,MATCH($A6739,'iBoxx inputs'!$A:$A,0)),D6738))</f>
        <v>#N/A</v>
      </c>
      <c r="E6739" s="6" t="e">
        <f>IF($A6739&gt;DataEnd,NA(),IFERROR(INDEX('iBoxx inputs'!C:C,MATCH($A6739,'iBoxx inputs'!$A:$A,0)),E6738))</f>
        <v>#N/A</v>
      </c>
      <c r="F6739" s="6" t="e">
        <f>IF($A6739&gt;DataEnd,NA(),IFERROR(INDEX('Bank of England inputs'!D:D,MATCH($A6739,'Bank of England inputs'!$A:$A,0),0),F6738))</f>
        <v>#N/A</v>
      </c>
      <c r="G6739" s="19"/>
      <c r="H6739" s="5">
        <f t="shared" si="606"/>
        <v>45532</v>
      </c>
      <c r="I6739" s="6" t="e">
        <f t="shared" si="607"/>
        <v>#N/A</v>
      </c>
      <c r="J6739" s="6" t="e">
        <f t="shared" si="608"/>
        <v>#N/A</v>
      </c>
      <c r="K6739" s="19">
        <f t="shared" si="604"/>
        <v>2529</v>
      </c>
      <c r="L6739" s="6" t="e">
        <f t="shared" ca="1" si="605"/>
        <v>#N/A</v>
      </c>
    </row>
    <row r="6740" spans="1:12" x14ac:dyDescent="0.2">
      <c r="A6740" s="5">
        <f>IF(AND(dateA=1,A6739&lt;DataEnd),'iBoxx inputs'!A6744,IF(AND(dateA=2,A6739&lt;DataEnd),'Bank of England inputs'!A6744,IF(dateA=3,A6739+1,IF(dateA=4,WORKDAY(A6739,1,),WORKDAY(A6739,1,holidayQ)))))</f>
        <v>45533</v>
      </c>
      <c r="B6740" s="35" t="e">
        <f>MATCH(A6740,'iBoxx inputs'!A:A,0)</f>
        <v>#N/A</v>
      </c>
      <c r="C6740" s="35" t="e">
        <f>MATCH(A6740,'Bank of England inputs'!A:A,0)</f>
        <v>#N/A</v>
      </c>
      <c r="D6740" s="6" t="e">
        <f>IF($A6740&gt;DataEnd,NA(),IFERROR(INDEX('iBoxx inputs'!B:B,MATCH($A6740,'iBoxx inputs'!$A:$A,0)),D6739))</f>
        <v>#N/A</v>
      </c>
      <c r="E6740" s="6" t="e">
        <f>IF($A6740&gt;DataEnd,NA(),IFERROR(INDEX('iBoxx inputs'!C:C,MATCH($A6740,'iBoxx inputs'!$A:$A,0)),E6739))</f>
        <v>#N/A</v>
      </c>
      <c r="F6740" s="6" t="e">
        <f>IF($A6740&gt;DataEnd,NA(),IFERROR(INDEX('Bank of England inputs'!D:D,MATCH($A6740,'Bank of England inputs'!$A:$A,0),0),F6739))</f>
        <v>#N/A</v>
      </c>
      <c r="G6740" s="19"/>
      <c r="H6740" s="5">
        <f t="shared" si="606"/>
        <v>45533</v>
      </c>
      <c r="I6740" s="6" t="e">
        <f t="shared" si="607"/>
        <v>#N/A</v>
      </c>
      <c r="J6740" s="6" t="e">
        <f t="shared" si="608"/>
        <v>#N/A</v>
      </c>
      <c r="K6740" s="19">
        <f t="shared" si="604"/>
        <v>2529</v>
      </c>
      <c r="L6740" s="6" t="e">
        <f t="shared" ca="1" si="605"/>
        <v>#N/A</v>
      </c>
    </row>
    <row r="6741" spans="1:12" x14ac:dyDescent="0.2">
      <c r="A6741" s="5">
        <f>IF(AND(dateA=1,A6740&lt;DataEnd),'iBoxx inputs'!A6745,IF(AND(dateA=2,A6740&lt;DataEnd),'Bank of England inputs'!A6745,IF(dateA=3,A6740+1,IF(dateA=4,WORKDAY(A6740,1,),WORKDAY(A6740,1,holidayQ)))))</f>
        <v>45534</v>
      </c>
      <c r="B6741" s="35" t="e">
        <f>MATCH(A6741,'iBoxx inputs'!A:A,0)</f>
        <v>#N/A</v>
      </c>
      <c r="C6741" s="35" t="e">
        <f>MATCH(A6741,'Bank of England inputs'!A:A,0)</f>
        <v>#N/A</v>
      </c>
      <c r="D6741" s="6" t="e">
        <f>IF($A6741&gt;DataEnd,NA(),IFERROR(INDEX('iBoxx inputs'!B:B,MATCH($A6741,'iBoxx inputs'!$A:$A,0)),D6740))</f>
        <v>#N/A</v>
      </c>
      <c r="E6741" s="6" t="e">
        <f>IF($A6741&gt;DataEnd,NA(),IFERROR(INDEX('iBoxx inputs'!C:C,MATCH($A6741,'iBoxx inputs'!$A:$A,0)),E6740))</f>
        <v>#N/A</v>
      </c>
      <c r="F6741" s="6" t="e">
        <f>IF($A6741&gt;DataEnd,NA(),IFERROR(INDEX('Bank of England inputs'!D:D,MATCH($A6741,'Bank of England inputs'!$A:$A,0),0),F6740))</f>
        <v>#N/A</v>
      </c>
      <c r="G6741" s="19"/>
      <c r="H6741" s="5">
        <f t="shared" si="606"/>
        <v>45534</v>
      </c>
      <c r="I6741" s="6" t="e">
        <f t="shared" si="607"/>
        <v>#N/A</v>
      </c>
      <c r="J6741" s="6" t="e">
        <f t="shared" si="608"/>
        <v>#N/A</v>
      </c>
      <c r="K6741" s="19">
        <f t="shared" si="604"/>
        <v>2530</v>
      </c>
      <c r="L6741" s="6" t="e">
        <f t="shared" ca="1" si="605"/>
        <v>#N/A</v>
      </c>
    </row>
    <row r="6742" spans="1:12" x14ac:dyDescent="0.2">
      <c r="A6742" s="5">
        <f>IF(AND(dateA=1,A6741&lt;DataEnd),'iBoxx inputs'!A6746,IF(AND(dateA=2,A6741&lt;DataEnd),'Bank of England inputs'!A6746,IF(dateA=3,A6741+1,IF(dateA=4,WORKDAY(A6741,1,),WORKDAY(A6741,1,holidayQ)))))</f>
        <v>45537</v>
      </c>
      <c r="B6742" s="35" t="e">
        <f>MATCH(A6742,'iBoxx inputs'!A:A,0)</f>
        <v>#N/A</v>
      </c>
      <c r="C6742" s="35" t="e">
        <f>MATCH(A6742,'Bank of England inputs'!A:A,0)</f>
        <v>#N/A</v>
      </c>
      <c r="D6742" s="6" t="e">
        <f>IF($A6742&gt;DataEnd,NA(),IFERROR(INDEX('iBoxx inputs'!B:B,MATCH($A6742,'iBoxx inputs'!$A:$A,0)),D6741))</f>
        <v>#N/A</v>
      </c>
      <c r="E6742" s="6" t="e">
        <f>IF($A6742&gt;DataEnd,NA(),IFERROR(INDEX('iBoxx inputs'!C:C,MATCH($A6742,'iBoxx inputs'!$A:$A,0)),E6741))</f>
        <v>#N/A</v>
      </c>
      <c r="F6742" s="6" t="e">
        <f>IF($A6742&gt;DataEnd,NA(),IFERROR(INDEX('Bank of England inputs'!D:D,MATCH($A6742,'Bank of England inputs'!$A:$A,0),0),F6741))</f>
        <v>#N/A</v>
      </c>
      <c r="G6742" s="19"/>
      <c r="H6742" s="5">
        <f t="shared" si="606"/>
        <v>45537</v>
      </c>
      <c r="I6742" s="6" t="e">
        <f t="shared" si="607"/>
        <v>#N/A</v>
      </c>
      <c r="J6742" s="6" t="e">
        <f t="shared" si="608"/>
        <v>#N/A</v>
      </c>
      <c r="K6742" s="19">
        <f t="shared" ref="K6742:K6805" si="609">IF(trailing_period=0,1,ROW()-MATCH(EDATE(A6742,-trailing_period),A:A,1))</f>
        <v>2529</v>
      </c>
      <c r="L6742" s="6" t="e">
        <f t="shared" ref="L6742:L6805" ca="1" si="610">AVERAGE(OFFSET(J6742,-$K6742+1,0,$K6742,))</f>
        <v>#N/A</v>
      </c>
    </row>
    <row r="6743" spans="1:12" x14ac:dyDescent="0.2">
      <c r="A6743" s="5">
        <f>IF(AND(dateA=1,A6742&lt;DataEnd),'iBoxx inputs'!A6747,IF(AND(dateA=2,A6742&lt;DataEnd),'Bank of England inputs'!A6747,IF(dateA=3,A6742+1,IF(dateA=4,WORKDAY(A6742,1,),WORKDAY(A6742,1,holidayQ)))))</f>
        <v>45538</v>
      </c>
      <c r="B6743" s="35" t="e">
        <f>MATCH(A6743,'iBoxx inputs'!A:A,0)</f>
        <v>#N/A</v>
      </c>
      <c r="C6743" s="35" t="e">
        <f>MATCH(A6743,'Bank of England inputs'!A:A,0)</f>
        <v>#N/A</v>
      </c>
      <c r="D6743" s="6" t="e">
        <f>IF($A6743&gt;DataEnd,NA(),IFERROR(INDEX('iBoxx inputs'!B:B,MATCH($A6743,'iBoxx inputs'!$A:$A,0)),D6742))</f>
        <v>#N/A</v>
      </c>
      <c r="E6743" s="6" t="e">
        <f>IF($A6743&gt;DataEnd,NA(),IFERROR(INDEX('iBoxx inputs'!C:C,MATCH($A6743,'iBoxx inputs'!$A:$A,0)),E6742))</f>
        <v>#N/A</v>
      </c>
      <c r="F6743" s="6" t="e">
        <f>IF($A6743&gt;DataEnd,NA(),IFERROR(INDEX('Bank of England inputs'!D:D,MATCH($A6743,'Bank of England inputs'!$A:$A,0),0),F6742))</f>
        <v>#N/A</v>
      </c>
      <c r="G6743" s="19"/>
      <c r="H6743" s="5">
        <f t="shared" si="606"/>
        <v>45538</v>
      </c>
      <c r="I6743" s="6" t="e">
        <f t="shared" si="607"/>
        <v>#N/A</v>
      </c>
      <c r="J6743" s="6" t="e">
        <f t="shared" si="608"/>
        <v>#N/A</v>
      </c>
      <c r="K6743" s="19">
        <f t="shared" si="609"/>
        <v>2529</v>
      </c>
      <c r="L6743" s="6" t="e">
        <f t="shared" ca="1" si="610"/>
        <v>#N/A</v>
      </c>
    </row>
    <row r="6744" spans="1:12" x14ac:dyDescent="0.2">
      <c r="A6744" s="5">
        <f>IF(AND(dateA=1,A6743&lt;DataEnd),'iBoxx inputs'!A6748,IF(AND(dateA=2,A6743&lt;DataEnd),'Bank of England inputs'!A6748,IF(dateA=3,A6743+1,IF(dateA=4,WORKDAY(A6743,1,),WORKDAY(A6743,1,holidayQ)))))</f>
        <v>45539</v>
      </c>
      <c r="B6744" s="35" t="e">
        <f>MATCH(A6744,'iBoxx inputs'!A:A,0)</f>
        <v>#N/A</v>
      </c>
      <c r="C6744" s="35" t="e">
        <f>MATCH(A6744,'Bank of England inputs'!A:A,0)</f>
        <v>#N/A</v>
      </c>
      <c r="D6744" s="6" t="e">
        <f>IF($A6744&gt;DataEnd,NA(),IFERROR(INDEX('iBoxx inputs'!B:B,MATCH($A6744,'iBoxx inputs'!$A:$A,0)),D6743))</f>
        <v>#N/A</v>
      </c>
      <c r="E6744" s="6" t="e">
        <f>IF($A6744&gt;DataEnd,NA(),IFERROR(INDEX('iBoxx inputs'!C:C,MATCH($A6744,'iBoxx inputs'!$A:$A,0)),E6743))</f>
        <v>#N/A</v>
      </c>
      <c r="F6744" s="6" t="e">
        <f>IF($A6744&gt;DataEnd,NA(),IFERROR(INDEX('Bank of England inputs'!D:D,MATCH($A6744,'Bank of England inputs'!$A:$A,0),0),F6743))</f>
        <v>#N/A</v>
      </c>
      <c r="G6744" s="19"/>
      <c r="H6744" s="5">
        <f t="shared" si="606"/>
        <v>45539</v>
      </c>
      <c r="I6744" s="6" t="e">
        <f t="shared" si="607"/>
        <v>#N/A</v>
      </c>
      <c r="J6744" s="6" t="e">
        <f t="shared" si="608"/>
        <v>#N/A</v>
      </c>
      <c r="K6744" s="19">
        <f t="shared" si="609"/>
        <v>2529</v>
      </c>
      <c r="L6744" s="6" t="e">
        <f t="shared" ca="1" si="610"/>
        <v>#N/A</v>
      </c>
    </row>
    <row r="6745" spans="1:12" x14ac:dyDescent="0.2">
      <c r="A6745" s="5">
        <f>IF(AND(dateA=1,A6744&lt;DataEnd),'iBoxx inputs'!A6749,IF(AND(dateA=2,A6744&lt;DataEnd),'Bank of England inputs'!A6749,IF(dateA=3,A6744+1,IF(dateA=4,WORKDAY(A6744,1,),WORKDAY(A6744,1,holidayQ)))))</f>
        <v>45540</v>
      </c>
      <c r="B6745" s="35" t="e">
        <f>MATCH(A6745,'iBoxx inputs'!A:A,0)</f>
        <v>#N/A</v>
      </c>
      <c r="C6745" s="35" t="e">
        <f>MATCH(A6745,'Bank of England inputs'!A:A,0)</f>
        <v>#N/A</v>
      </c>
      <c r="D6745" s="6" t="e">
        <f>IF($A6745&gt;DataEnd,NA(),IFERROR(INDEX('iBoxx inputs'!B:B,MATCH($A6745,'iBoxx inputs'!$A:$A,0)),D6744))</f>
        <v>#N/A</v>
      </c>
      <c r="E6745" s="6" t="e">
        <f>IF($A6745&gt;DataEnd,NA(),IFERROR(INDEX('iBoxx inputs'!C:C,MATCH($A6745,'iBoxx inputs'!$A:$A,0)),E6744))</f>
        <v>#N/A</v>
      </c>
      <c r="F6745" s="6" t="e">
        <f>IF($A6745&gt;DataEnd,NA(),IFERROR(INDEX('Bank of England inputs'!D:D,MATCH($A6745,'Bank of England inputs'!$A:$A,0),0),F6744))</f>
        <v>#N/A</v>
      </c>
      <c r="G6745" s="19"/>
      <c r="H6745" s="5">
        <f t="shared" si="606"/>
        <v>45540</v>
      </c>
      <c r="I6745" s="6" t="e">
        <f t="shared" si="607"/>
        <v>#N/A</v>
      </c>
      <c r="J6745" s="6" t="e">
        <f t="shared" si="608"/>
        <v>#N/A</v>
      </c>
      <c r="K6745" s="19">
        <f t="shared" si="609"/>
        <v>2529</v>
      </c>
      <c r="L6745" s="6" t="e">
        <f t="shared" ca="1" si="610"/>
        <v>#N/A</v>
      </c>
    </row>
    <row r="6746" spans="1:12" x14ac:dyDescent="0.2">
      <c r="A6746" s="5">
        <f>IF(AND(dateA=1,A6745&lt;DataEnd),'iBoxx inputs'!A6750,IF(AND(dateA=2,A6745&lt;DataEnd),'Bank of England inputs'!A6750,IF(dateA=3,A6745+1,IF(dateA=4,WORKDAY(A6745,1,),WORKDAY(A6745,1,holidayQ)))))</f>
        <v>45541</v>
      </c>
      <c r="B6746" s="35" t="e">
        <f>MATCH(A6746,'iBoxx inputs'!A:A,0)</f>
        <v>#N/A</v>
      </c>
      <c r="C6746" s="35" t="e">
        <f>MATCH(A6746,'Bank of England inputs'!A:A,0)</f>
        <v>#N/A</v>
      </c>
      <c r="D6746" s="6" t="e">
        <f>IF($A6746&gt;DataEnd,NA(),IFERROR(INDEX('iBoxx inputs'!B:B,MATCH($A6746,'iBoxx inputs'!$A:$A,0)),D6745))</f>
        <v>#N/A</v>
      </c>
      <c r="E6746" s="6" t="e">
        <f>IF($A6746&gt;DataEnd,NA(),IFERROR(INDEX('iBoxx inputs'!C:C,MATCH($A6746,'iBoxx inputs'!$A:$A,0)),E6745))</f>
        <v>#N/A</v>
      </c>
      <c r="F6746" s="6" t="e">
        <f>IF($A6746&gt;DataEnd,NA(),IFERROR(INDEX('Bank of England inputs'!D:D,MATCH($A6746,'Bank of England inputs'!$A:$A,0),0),F6745))</f>
        <v>#N/A</v>
      </c>
      <c r="G6746" s="19"/>
      <c r="H6746" s="5">
        <f t="shared" si="606"/>
        <v>45541</v>
      </c>
      <c r="I6746" s="6" t="e">
        <f t="shared" si="607"/>
        <v>#N/A</v>
      </c>
      <c r="J6746" s="6" t="e">
        <f t="shared" si="608"/>
        <v>#N/A</v>
      </c>
      <c r="K6746" s="19">
        <f t="shared" si="609"/>
        <v>2530</v>
      </c>
      <c r="L6746" s="6" t="e">
        <f t="shared" ca="1" si="610"/>
        <v>#N/A</v>
      </c>
    </row>
    <row r="6747" spans="1:12" x14ac:dyDescent="0.2">
      <c r="A6747" s="5">
        <f>IF(AND(dateA=1,A6746&lt;DataEnd),'iBoxx inputs'!A6751,IF(AND(dateA=2,A6746&lt;DataEnd),'Bank of England inputs'!A6751,IF(dateA=3,A6746+1,IF(dateA=4,WORKDAY(A6746,1,),WORKDAY(A6746,1,holidayQ)))))</f>
        <v>45544</v>
      </c>
      <c r="B6747" s="35" t="e">
        <f>MATCH(A6747,'iBoxx inputs'!A:A,0)</f>
        <v>#N/A</v>
      </c>
      <c r="C6747" s="35" t="e">
        <f>MATCH(A6747,'Bank of England inputs'!A:A,0)</f>
        <v>#N/A</v>
      </c>
      <c r="D6747" s="6" t="e">
        <f>IF($A6747&gt;DataEnd,NA(),IFERROR(INDEX('iBoxx inputs'!B:B,MATCH($A6747,'iBoxx inputs'!$A:$A,0)),D6746))</f>
        <v>#N/A</v>
      </c>
      <c r="E6747" s="6" t="e">
        <f>IF($A6747&gt;DataEnd,NA(),IFERROR(INDEX('iBoxx inputs'!C:C,MATCH($A6747,'iBoxx inputs'!$A:$A,0)),E6746))</f>
        <v>#N/A</v>
      </c>
      <c r="F6747" s="6" t="e">
        <f>IF($A6747&gt;DataEnd,NA(),IFERROR(INDEX('Bank of England inputs'!D:D,MATCH($A6747,'Bank of England inputs'!$A:$A,0),0),F6746))</f>
        <v>#N/A</v>
      </c>
      <c r="G6747" s="19"/>
      <c r="H6747" s="5">
        <f t="shared" si="606"/>
        <v>45544</v>
      </c>
      <c r="I6747" s="6" t="e">
        <f t="shared" si="607"/>
        <v>#N/A</v>
      </c>
      <c r="J6747" s="6" t="e">
        <f t="shared" si="608"/>
        <v>#N/A</v>
      </c>
      <c r="K6747" s="19">
        <f t="shared" si="609"/>
        <v>2529</v>
      </c>
      <c r="L6747" s="6" t="e">
        <f t="shared" ca="1" si="610"/>
        <v>#N/A</v>
      </c>
    </row>
    <row r="6748" spans="1:12" x14ac:dyDescent="0.2">
      <c r="A6748" s="5">
        <f>IF(AND(dateA=1,A6747&lt;DataEnd),'iBoxx inputs'!A6752,IF(AND(dateA=2,A6747&lt;DataEnd),'Bank of England inputs'!A6752,IF(dateA=3,A6747+1,IF(dateA=4,WORKDAY(A6747,1,),WORKDAY(A6747,1,holidayQ)))))</f>
        <v>45545</v>
      </c>
      <c r="B6748" s="35" t="e">
        <f>MATCH(A6748,'iBoxx inputs'!A:A,0)</f>
        <v>#N/A</v>
      </c>
      <c r="C6748" s="35" t="e">
        <f>MATCH(A6748,'Bank of England inputs'!A:A,0)</f>
        <v>#N/A</v>
      </c>
      <c r="D6748" s="6" t="e">
        <f>IF($A6748&gt;DataEnd,NA(),IFERROR(INDEX('iBoxx inputs'!B:B,MATCH($A6748,'iBoxx inputs'!$A:$A,0)),D6747))</f>
        <v>#N/A</v>
      </c>
      <c r="E6748" s="6" t="e">
        <f>IF($A6748&gt;DataEnd,NA(),IFERROR(INDEX('iBoxx inputs'!C:C,MATCH($A6748,'iBoxx inputs'!$A:$A,0)),E6747))</f>
        <v>#N/A</v>
      </c>
      <c r="F6748" s="6" t="e">
        <f>IF($A6748&gt;DataEnd,NA(),IFERROR(INDEX('Bank of England inputs'!D:D,MATCH($A6748,'Bank of England inputs'!$A:$A,0),0),F6747))</f>
        <v>#N/A</v>
      </c>
      <c r="G6748" s="19"/>
      <c r="H6748" s="5">
        <f t="shared" si="606"/>
        <v>45545</v>
      </c>
      <c r="I6748" s="6" t="e">
        <f t="shared" si="607"/>
        <v>#N/A</v>
      </c>
      <c r="J6748" s="6" t="e">
        <f t="shared" si="608"/>
        <v>#N/A</v>
      </c>
      <c r="K6748" s="19">
        <f t="shared" si="609"/>
        <v>2529</v>
      </c>
      <c r="L6748" s="6" t="e">
        <f t="shared" ca="1" si="610"/>
        <v>#N/A</v>
      </c>
    </row>
    <row r="6749" spans="1:12" x14ac:dyDescent="0.2">
      <c r="A6749" s="5">
        <f>IF(AND(dateA=1,A6748&lt;DataEnd),'iBoxx inputs'!A6753,IF(AND(dateA=2,A6748&lt;DataEnd),'Bank of England inputs'!A6753,IF(dateA=3,A6748+1,IF(dateA=4,WORKDAY(A6748,1,),WORKDAY(A6748,1,holidayQ)))))</f>
        <v>45546</v>
      </c>
      <c r="B6749" s="35" t="e">
        <f>MATCH(A6749,'iBoxx inputs'!A:A,0)</f>
        <v>#N/A</v>
      </c>
      <c r="C6749" s="35" t="e">
        <f>MATCH(A6749,'Bank of England inputs'!A:A,0)</f>
        <v>#N/A</v>
      </c>
      <c r="D6749" s="6" t="e">
        <f>IF($A6749&gt;DataEnd,NA(),IFERROR(INDEX('iBoxx inputs'!B:B,MATCH($A6749,'iBoxx inputs'!$A:$A,0)),D6748))</f>
        <v>#N/A</v>
      </c>
      <c r="E6749" s="6" t="e">
        <f>IF($A6749&gt;DataEnd,NA(),IFERROR(INDEX('iBoxx inputs'!C:C,MATCH($A6749,'iBoxx inputs'!$A:$A,0)),E6748))</f>
        <v>#N/A</v>
      </c>
      <c r="F6749" s="6" t="e">
        <f>IF($A6749&gt;DataEnd,NA(),IFERROR(INDEX('Bank of England inputs'!D:D,MATCH($A6749,'Bank of England inputs'!$A:$A,0),0),F6748))</f>
        <v>#N/A</v>
      </c>
      <c r="G6749" s="19"/>
      <c r="H6749" s="5">
        <f t="shared" si="606"/>
        <v>45546</v>
      </c>
      <c r="I6749" s="6" t="e">
        <f t="shared" si="607"/>
        <v>#N/A</v>
      </c>
      <c r="J6749" s="6" t="e">
        <f t="shared" si="608"/>
        <v>#N/A</v>
      </c>
      <c r="K6749" s="19">
        <f t="shared" si="609"/>
        <v>2529</v>
      </c>
      <c r="L6749" s="6" t="e">
        <f t="shared" ca="1" si="610"/>
        <v>#N/A</v>
      </c>
    </row>
    <row r="6750" spans="1:12" x14ac:dyDescent="0.2">
      <c r="A6750" s="5">
        <f>IF(AND(dateA=1,A6749&lt;DataEnd),'iBoxx inputs'!A6754,IF(AND(dateA=2,A6749&lt;DataEnd),'Bank of England inputs'!A6754,IF(dateA=3,A6749+1,IF(dateA=4,WORKDAY(A6749,1,),WORKDAY(A6749,1,holidayQ)))))</f>
        <v>45547</v>
      </c>
      <c r="B6750" s="35" t="e">
        <f>MATCH(A6750,'iBoxx inputs'!A:A,0)</f>
        <v>#N/A</v>
      </c>
      <c r="C6750" s="35" t="e">
        <f>MATCH(A6750,'Bank of England inputs'!A:A,0)</f>
        <v>#N/A</v>
      </c>
      <c r="D6750" s="6" t="e">
        <f>IF($A6750&gt;DataEnd,NA(),IFERROR(INDEX('iBoxx inputs'!B:B,MATCH($A6750,'iBoxx inputs'!$A:$A,0)),D6749))</f>
        <v>#N/A</v>
      </c>
      <c r="E6750" s="6" t="e">
        <f>IF($A6750&gt;DataEnd,NA(),IFERROR(INDEX('iBoxx inputs'!C:C,MATCH($A6750,'iBoxx inputs'!$A:$A,0)),E6749))</f>
        <v>#N/A</v>
      </c>
      <c r="F6750" s="6" t="e">
        <f>IF($A6750&gt;DataEnd,NA(),IFERROR(INDEX('Bank of England inputs'!D:D,MATCH($A6750,'Bank of England inputs'!$A:$A,0),0),F6749))</f>
        <v>#N/A</v>
      </c>
      <c r="G6750" s="19"/>
      <c r="H6750" s="5">
        <f t="shared" si="606"/>
        <v>45547</v>
      </c>
      <c r="I6750" s="6" t="e">
        <f t="shared" si="607"/>
        <v>#N/A</v>
      </c>
      <c r="J6750" s="6" t="e">
        <f t="shared" si="608"/>
        <v>#N/A</v>
      </c>
      <c r="K6750" s="19">
        <f t="shared" si="609"/>
        <v>2529</v>
      </c>
      <c r="L6750" s="6" t="e">
        <f t="shared" ca="1" si="610"/>
        <v>#N/A</v>
      </c>
    </row>
    <row r="6751" spans="1:12" x14ac:dyDescent="0.2">
      <c r="A6751" s="5">
        <f>IF(AND(dateA=1,A6750&lt;DataEnd),'iBoxx inputs'!A6755,IF(AND(dateA=2,A6750&lt;DataEnd),'Bank of England inputs'!A6755,IF(dateA=3,A6750+1,IF(dateA=4,WORKDAY(A6750,1,),WORKDAY(A6750,1,holidayQ)))))</f>
        <v>45548</v>
      </c>
      <c r="B6751" s="35" t="e">
        <f>MATCH(A6751,'iBoxx inputs'!A:A,0)</f>
        <v>#N/A</v>
      </c>
      <c r="C6751" s="35" t="e">
        <f>MATCH(A6751,'Bank of England inputs'!A:A,0)</f>
        <v>#N/A</v>
      </c>
      <c r="D6751" s="6" t="e">
        <f>IF($A6751&gt;DataEnd,NA(),IFERROR(INDEX('iBoxx inputs'!B:B,MATCH($A6751,'iBoxx inputs'!$A:$A,0)),D6750))</f>
        <v>#N/A</v>
      </c>
      <c r="E6751" s="6" t="e">
        <f>IF($A6751&gt;DataEnd,NA(),IFERROR(INDEX('iBoxx inputs'!C:C,MATCH($A6751,'iBoxx inputs'!$A:$A,0)),E6750))</f>
        <v>#N/A</v>
      </c>
      <c r="F6751" s="6" t="e">
        <f>IF($A6751&gt;DataEnd,NA(),IFERROR(INDEX('Bank of England inputs'!D:D,MATCH($A6751,'Bank of England inputs'!$A:$A,0),0),F6750))</f>
        <v>#N/A</v>
      </c>
      <c r="G6751" s="19"/>
      <c r="H6751" s="5">
        <f t="shared" si="606"/>
        <v>45548</v>
      </c>
      <c r="I6751" s="6" t="e">
        <f t="shared" si="607"/>
        <v>#N/A</v>
      </c>
      <c r="J6751" s="6" t="e">
        <f t="shared" si="608"/>
        <v>#N/A</v>
      </c>
      <c r="K6751" s="19">
        <f t="shared" si="609"/>
        <v>2530</v>
      </c>
      <c r="L6751" s="6" t="e">
        <f t="shared" ca="1" si="610"/>
        <v>#N/A</v>
      </c>
    </row>
    <row r="6752" spans="1:12" x14ac:dyDescent="0.2">
      <c r="A6752" s="5">
        <f>IF(AND(dateA=1,A6751&lt;DataEnd),'iBoxx inputs'!A6756,IF(AND(dateA=2,A6751&lt;DataEnd),'Bank of England inputs'!A6756,IF(dateA=3,A6751+1,IF(dateA=4,WORKDAY(A6751,1,),WORKDAY(A6751,1,holidayQ)))))</f>
        <v>45551</v>
      </c>
      <c r="B6752" s="35" t="e">
        <f>MATCH(A6752,'iBoxx inputs'!A:A,0)</f>
        <v>#N/A</v>
      </c>
      <c r="C6752" s="35" t="e">
        <f>MATCH(A6752,'Bank of England inputs'!A:A,0)</f>
        <v>#N/A</v>
      </c>
      <c r="D6752" s="6" t="e">
        <f>IF($A6752&gt;DataEnd,NA(),IFERROR(INDEX('iBoxx inputs'!B:B,MATCH($A6752,'iBoxx inputs'!$A:$A,0)),D6751))</f>
        <v>#N/A</v>
      </c>
      <c r="E6752" s="6" t="e">
        <f>IF($A6752&gt;DataEnd,NA(),IFERROR(INDEX('iBoxx inputs'!C:C,MATCH($A6752,'iBoxx inputs'!$A:$A,0)),E6751))</f>
        <v>#N/A</v>
      </c>
      <c r="F6752" s="6" t="e">
        <f>IF($A6752&gt;DataEnd,NA(),IFERROR(INDEX('Bank of England inputs'!D:D,MATCH($A6752,'Bank of England inputs'!$A:$A,0),0),F6751))</f>
        <v>#N/A</v>
      </c>
      <c r="G6752" s="19"/>
      <c r="H6752" s="5">
        <f t="shared" si="606"/>
        <v>45551</v>
      </c>
      <c r="I6752" s="6" t="e">
        <f t="shared" si="607"/>
        <v>#N/A</v>
      </c>
      <c r="J6752" s="6" t="e">
        <f t="shared" si="608"/>
        <v>#N/A</v>
      </c>
      <c r="K6752" s="19">
        <f t="shared" si="609"/>
        <v>2529</v>
      </c>
      <c r="L6752" s="6" t="e">
        <f t="shared" ca="1" si="610"/>
        <v>#N/A</v>
      </c>
    </row>
    <row r="6753" spans="1:12" x14ac:dyDescent="0.2">
      <c r="A6753" s="5">
        <f>IF(AND(dateA=1,A6752&lt;DataEnd),'iBoxx inputs'!A6757,IF(AND(dateA=2,A6752&lt;DataEnd),'Bank of England inputs'!A6757,IF(dateA=3,A6752+1,IF(dateA=4,WORKDAY(A6752,1,),WORKDAY(A6752,1,holidayQ)))))</f>
        <v>45552</v>
      </c>
      <c r="B6753" s="35" t="e">
        <f>MATCH(A6753,'iBoxx inputs'!A:A,0)</f>
        <v>#N/A</v>
      </c>
      <c r="C6753" s="35" t="e">
        <f>MATCH(A6753,'Bank of England inputs'!A:A,0)</f>
        <v>#N/A</v>
      </c>
      <c r="D6753" s="6" t="e">
        <f>IF($A6753&gt;DataEnd,NA(),IFERROR(INDEX('iBoxx inputs'!B:B,MATCH($A6753,'iBoxx inputs'!$A:$A,0)),D6752))</f>
        <v>#N/A</v>
      </c>
      <c r="E6753" s="6" t="e">
        <f>IF($A6753&gt;DataEnd,NA(),IFERROR(INDEX('iBoxx inputs'!C:C,MATCH($A6753,'iBoxx inputs'!$A:$A,0)),E6752))</f>
        <v>#N/A</v>
      </c>
      <c r="F6753" s="6" t="e">
        <f>IF($A6753&gt;DataEnd,NA(),IFERROR(INDEX('Bank of England inputs'!D:D,MATCH($A6753,'Bank of England inputs'!$A:$A,0),0),F6752))</f>
        <v>#N/A</v>
      </c>
      <c r="G6753" s="19"/>
      <c r="H6753" s="5">
        <f t="shared" si="606"/>
        <v>45552</v>
      </c>
      <c r="I6753" s="6" t="e">
        <f t="shared" si="607"/>
        <v>#N/A</v>
      </c>
      <c r="J6753" s="6" t="e">
        <f t="shared" si="608"/>
        <v>#N/A</v>
      </c>
      <c r="K6753" s="19">
        <f t="shared" si="609"/>
        <v>2529</v>
      </c>
      <c r="L6753" s="6" t="e">
        <f t="shared" ca="1" si="610"/>
        <v>#N/A</v>
      </c>
    </row>
    <row r="6754" spans="1:12" x14ac:dyDescent="0.2">
      <c r="A6754" s="5">
        <f>IF(AND(dateA=1,A6753&lt;DataEnd),'iBoxx inputs'!A6758,IF(AND(dateA=2,A6753&lt;DataEnd),'Bank of England inputs'!A6758,IF(dateA=3,A6753+1,IF(dateA=4,WORKDAY(A6753,1,),WORKDAY(A6753,1,holidayQ)))))</f>
        <v>45553</v>
      </c>
      <c r="B6754" s="35" t="e">
        <f>MATCH(A6754,'iBoxx inputs'!A:A,0)</f>
        <v>#N/A</v>
      </c>
      <c r="C6754" s="35" t="e">
        <f>MATCH(A6754,'Bank of England inputs'!A:A,0)</f>
        <v>#N/A</v>
      </c>
      <c r="D6754" s="6" t="e">
        <f>IF($A6754&gt;DataEnd,NA(),IFERROR(INDEX('iBoxx inputs'!B:B,MATCH($A6754,'iBoxx inputs'!$A:$A,0)),D6753))</f>
        <v>#N/A</v>
      </c>
      <c r="E6754" s="6" t="e">
        <f>IF($A6754&gt;DataEnd,NA(),IFERROR(INDEX('iBoxx inputs'!C:C,MATCH($A6754,'iBoxx inputs'!$A:$A,0)),E6753))</f>
        <v>#N/A</v>
      </c>
      <c r="F6754" s="6" t="e">
        <f>IF($A6754&gt;DataEnd,NA(),IFERROR(INDEX('Bank of England inputs'!D:D,MATCH($A6754,'Bank of England inputs'!$A:$A,0),0),F6753))</f>
        <v>#N/A</v>
      </c>
      <c r="G6754" s="19"/>
      <c r="H6754" s="5">
        <f t="shared" si="606"/>
        <v>45553</v>
      </c>
      <c r="I6754" s="6" t="e">
        <f t="shared" si="607"/>
        <v>#N/A</v>
      </c>
      <c r="J6754" s="6" t="e">
        <f t="shared" si="608"/>
        <v>#N/A</v>
      </c>
      <c r="K6754" s="19">
        <f t="shared" si="609"/>
        <v>2529</v>
      </c>
      <c r="L6754" s="6" t="e">
        <f t="shared" ca="1" si="610"/>
        <v>#N/A</v>
      </c>
    </row>
    <row r="6755" spans="1:12" x14ac:dyDescent="0.2">
      <c r="A6755" s="5">
        <f>IF(AND(dateA=1,A6754&lt;DataEnd),'iBoxx inputs'!A6759,IF(AND(dateA=2,A6754&lt;DataEnd),'Bank of England inputs'!A6759,IF(dateA=3,A6754+1,IF(dateA=4,WORKDAY(A6754,1,),WORKDAY(A6754,1,holidayQ)))))</f>
        <v>45554</v>
      </c>
      <c r="B6755" s="35" t="e">
        <f>MATCH(A6755,'iBoxx inputs'!A:A,0)</f>
        <v>#N/A</v>
      </c>
      <c r="C6755" s="35" t="e">
        <f>MATCH(A6755,'Bank of England inputs'!A:A,0)</f>
        <v>#N/A</v>
      </c>
      <c r="D6755" s="6" t="e">
        <f>IF($A6755&gt;DataEnd,NA(),IFERROR(INDEX('iBoxx inputs'!B:B,MATCH($A6755,'iBoxx inputs'!$A:$A,0)),D6754))</f>
        <v>#N/A</v>
      </c>
      <c r="E6755" s="6" t="e">
        <f>IF($A6755&gt;DataEnd,NA(),IFERROR(INDEX('iBoxx inputs'!C:C,MATCH($A6755,'iBoxx inputs'!$A:$A,0)),E6754))</f>
        <v>#N/A</v>
      </c>
      <c r="F6755" s="6" t="e">
        <f>IF($A6755&gt;DataEnd,NA(),IFERROR(INDEX('Bank of England inputs'!D:D,MATCH($A6755,'Bank of England inputs'!$A:$A,0),0),F6754))</f>
        <v>#N/A</v>
      </c>
      <c r="G6755" s="19"/>
      <c r="H6755" s="5">
        <f t="shared" si="606"/>
        <v>45554</v>
      </c>
      <c r="I6755" s="6" t="e">
        <f t="shared" si="607"/>
        <v>#N/A</v>
      </c>
      <c r="J6755" s="6" t="e">
        <f t="shared" si="608"/>
        <v>#N/A</v>
      </c>
      <c r="K6755" s="19">
        <f t="shared" si="609"/>
        <v>2529</v>
      </c>
      <c r="L6755" s="6" t="e">
        <f t="shared" ca="1" si="610"/>
        <v>#N/A</v>
      </c>
    </row>
    <row r="6756" spans="1:12" x14ac:dyDescent="0.2">
      <c r="A6756" s="5">
        <f>IF(AND(dateA=1,A6755&lt;DataEnd),'iBoxx inputs'!A6760,IF(AND(dateA=2,A6755&lt;DataEnd),'Bank of England inputs'!A6760,IF(dateA=3,A6755+1,IF(dateA=4,WORKDAY(A6755,1,),WORKDAY(A6755,1,holidayQ)))))</f>
        <v>45555</v>
      </c>
      <c r="B6756" s="35" t="e">
        <f>MATCH(A6756,'iBoxx inputs'!A:A,0)</f>
        <v>#N/A</v>
      </c>
      <c r="C6756" s="35" t="e">
        <f>MATCH(A6756,'Bank of England inputs'!A:A,0)</f>
        <v>#N/A</v>
      </c>
      <c r="D6756" s="6" t="e">
        <f>IF($A6756&gt;DataEnd,NA(),IFERROR(INDEX('iBoxx inputs'!B:B,MATCH($A6756,'iBoxx inputs'!$A:$A,0)),D6755))</f>
        <v>#N/A</v>
      </c>
      <c r="E6756" s="6" t="e">
        <f>IF($A6756&gt;DataEnd,NA(),IFERROR(INDEX('iBoxx inputs'!C:C,MATCH($A6756,'iBoxx inputs'!$A:$A,0)),E6755))</f>
        <v>#N/A</v>
      </c>
      <c r="F6756" s="6" t="e">
        <f>IF($A6756&gt;DataEnd,NA(),IFERROR(INDEX('Bank of England inputs'!D:D,MATCH($A6756,'Bank of England inputs'!$A:$A,0),0),F6755))</f>
        <v>#N/A</v>
      </c>
      <c r="G6756" s="19"/>
      <c r="H6756" s="5">
        <f t="shared" si="606"/>
        <v>45555</v>
      </c>
      <c r="I6756" s="6" t="e">
        <f t="shared" si="607"/>
        <v>#N/A</v>
      </c>
      <c r="J6756" s="6" t="e">
        <f t="shared" si="608"/>
        <v>#N/A</v>
      </c>
      <c r="K6756" s="19">
        <f t="shared" si="609"/>
        <v>2530</v>
      </c>
      <c r="L6756" s="6" t="e">
        <f t="shared" ca="1" si="610"/>
        <v>#N/A</v>
      </c>
    </row>
    <row r="6757" spans="1:12" x14ac:dyDescent="0.2">
      <c r="A6757" s="5">
        <f>IF(AND(dateA=1,A6756&lt;DataEnd),'iBoxx inputs'!A6761,IF(AND(dateA=2,A6756&lt;DataEnd),'Bank of England inputs'!A6761,IF(dateA=3,A6756+1,IF(dateA=4,WORKDAY(A6756,1,),WORKDAY(A6756,1,holidayQ)))))</f>
        <v>45558</v>
      </c>
      <c r="B6757" s="35" t="e">
        <f>MATCH(A6757,'iBoxx inputs'!A:A,0)</f>
        <v>#N/A</v>
      </c>
      <c r="C6757" s="35" t="e">
        <f>MATCH(A6757,'Bank of England inputs'!A:A,0)</f>
        <v>#N/A</v>
      </c>
      <c r="D6757" s="6" t="e">
        <f>IF($A6757&gt;DataEnd,NA(),IFERROR(INDEX('iBoxx inputs'!B:B,MATCH($A6757,'iBoxx inputs'!$A:$A,0)),D6756))</f>
        <v>#N/A</v>
      </c>
      <c r="E6757" s="6" t="e">
        <f>IF($A6757&gt;DataEnd,NA(),IFERROR(INDEX('iBoxx inputs'!C:C,MATCH($A6757,'iBoxx inputs'!$A:$A,0)),E6756))</f>
        <v>#N/A</v>
      </c>
      <c r="F6757" s="6" t="e">
        <f>IF($A6757&gt;DataEnd,NA(),IFERROR(INDEX('Bank of England inputs'!D:D,MATCH($A6757,'Bank of England inputs'!$A:$A,0),0),F6756))</f>
        <v>#N/A</v>
      </c>
      <c r="G6757" s="19"/>
      <c r="H6757" s="5">
        <f t="shared" si="606"/>
        <v>45558</v>
      </c>
      <c r="I6757" s="6" t="e">
        <f t="shared" si="607"/>
        <v>#N/A</v>
      </c>
      <c r="J6757" s="6" t="e">
        <f t="shared" si="608"/>
        <v>#N/A</v>
      </c>
      <c r="K6757" s="19">
        <f t="shared" si="609"/>
        <v>2529</v>
      </c>
      <c r="L6757" s="6" t="e">
        <f t="shared" ca="1" si="610"/>
        <v>#N/A</v>
      </c>
    </row>
    <row r="6758" spans="1:12" x14ac:dyDescent="0.2">
      <c r="A6758" s="5">
        <f>IF(AND(dateA=1,A6757&lt;DataEnd),'iBoxx inputs'!A6762,IF(AND(dateA=2,A6757&lt;DataEnd),'Bank of England inputs'!A6762,IF(dateA=3,A6757+1,IF(dateA=4,WORKDAY(A6757,1,),WORKDAY(A6757,1,holidayQ)))))</f>
        <v>45559</v>
      </c>
      <c r="B6758" s="35" t="e">
        <f>MATCH(A6758,'iBoxx inputs'!A:A,0)</f>
        <v>#N/A</v>
      </c>
      <c r="C6758" s="35" t="e">
        <f>MATCH(A6758,'Bank of England inputs'!A:A,0)</f>
        <v>#N/A</v>
      </c>
      <c r="D6758" s="6" t="e">
        <f>IF($A6758&gt;DataEnd,NA(),IFERROR(INDEX('iBoxx inputs'!B:B,MATCH($A6758,'iBoxx inputs'!$A:$A,0)),D6757))</f>
        <v>#N/A</v>
      </c>
      <c r="E6758" s="6" t="e">
        <f>IF($A6758&gt;DataEnd,NA(),IFERROR(INDEX('iBoxx inputs'!C:C,MATCH($A6758,'iBoxx inputs'!$A:$A,0)),E6757))</f>
        <v>#N/A</v>
      </c>
      <c r="F6758" s="6" t="e">
        <f>IF($A6758&gt;DataEnd,NA(),IFERROR(INDEX('Bank of England inputs'!D:D,MATCH($A6758,'Bank of England inputs'!$A:$A,0),0),F6757))</f>
        <v>#N/A</v>
      </c>
      <c r="G6758" s="19"/>
      <c r="H6758" s="5">
        <f t="shared" si="606"/>
        <v>45559</v>
      </c>
      <c r="I6758" s="6" t="e">
        <f t="shared" si="607"/>
        <v>#N/A</v>
      </c>
      <c r="J6758" s="6" t="e">
        <f t="shared" si="608"/>
        <v>#N/A</v>
      </c>
      <c r="K6758" s="19">
        <f t="shared" si="609"/>
        <v>2529</v>
      </c>
      <c r="L6758" s="6" t="e">
        <f t="shared" ca="1" si="610"/>
        <v>#N/A</v>
      </c>
    </row>
    <row r="6759" spans="1:12" x14ac:dyDescent="0.2">
      <c r="A6759" s="5">
        <f>IF(AND(dateA=1,A6758&lt;DataEnd),'iBoxx inputs'!A6763,IF(AND(dateA=2,A6758&lt;DataEnd),'Bank of England inputs'!A6763,IF(dateA=3,A6758+1,IF(dateA=4,WORKDAY(A6758,1,),WORKDAY(A6758,1,holidayQ)))))</f>
        <v>45560</v>
      </c>
      <c r="B6759" s="35" t="e">
        <f>MATCH(A6759,'iBoxx inputs'!A:A,0)</f>
        <v>#N/A</v>
      </c>
      <c r="C6759" s="35" t="e">
        <f>MATCH(A6759,'Bank of England inputs'!A:A,0)</f>
        <v>#N/A</v>
      </c>
      <c r="D6759" s="6" t="e">
        <f>IF($A6759&gt;DataEnd,NA(),IFERROR(INDEX('iBoxx inputs'!B:B,MATCH($A6759,'iBoxx inputs'!$A:$A,0)),D6758))</f>
        <v>#N/A</v>
      </c>
      <c r="E6759" s="6" t="e">
        <f>IF($A6759&gt;DataEnd,NA(),IFERROR(INDEX('iBoxx inputs'!C:C,MATCH($A6759,'iBoxx inputs'!$A:$A,0)),E6758))</f>
        <v>#N/A</v>
      </c>
      <c r="F6759" s="6" t="e">
        <f>IF($A6759&gt;DataEnd,NA(),IFERROR(INDEX('Bank of England inputs'!D:D,MATCH($A6759,'Bank of England inputs'!$A:$A,0),0),F6758))</f>
        <v>#N/A</v>
      </c>
      <c r="G6759" s="19"/>
      <c r="H6759" s="5">
        <f t="shared" si="606"/>
        <v>45560</v>
      </c>
      <c r="I6759" s="6" t="e">
        <f t="shared" si="607"/>
        <v>#N/A</v>
      </c>
      <c r="J6759" s="6" t="e">
        <f t="shared" si="608"/>
        <v>#N/A</v>
      </c>
      <c r="K6759" s="19">
        <f t="shared" si="609"/>
        <v>2529</v>
      </c>
      <c r="L6759" s="6" t="e">
        <f t="shared" ca="1" si="610"/>
        <v>#N/A</v>
      </c>
    </row>
    <row r="6760" spans="1:12" x14ac:dyDescent="0.2">
      <c r="A6760" s="5">
        <f>IF(AND(dateA=1,A6759&lt;DataEnd),'iBoxx inputs'!A6764,IF(AND(dateA=2,A6759&lt;DataEnd),'Bank of England inputs'!A6764,IF(dateA=3,A6759+1,IF(dateA=4,WORKDAY(A6759,1,),WORKDAY(A6759,1,holidayQ)))))</f>
        <v>45561</v>
      </c>
      <c r="B6760" s="35" t="e">
        <f>MATCH(A6760,'iBoxx inputs'!A:A,0)</f>
        <v>#N/A</v>
      </c>
      <c r="C6760" s="35" t="e">
        <f>MATCH(A6760,'Bank of England inputs'!A:A,0)</f>
        <v>#N/A</v>
      </c>
      <c r="D6760" s="6" t="e">
        <f>IF($A6760&gt;DataEnd,NA(),IFERROR(INDEX('iBoxx inputs'!B:B,MATCH($A6760,'iBoxx inputs'!$A:$A,0)),D6759))</f>
        <v>#N/A</v>
      </c>
      <c r="E6760" s="6" t="e">
        <f>IF($A6760&gt;DataEnd,NA(),IFERROR(INDEX('iBoxx inputs'!C:C,MATCH($A6760,'iBoxx inputs'!$A:$A,0)),E6759))</f>
        <v>#N/A</v>
      </c>
      <c r="F6760" s="6" t="e">
        <f>IF($A6760&gt;DataEnd,NA(),IFERROR(INDEX('Bank of England inputs'!D:D,MATCH($A6760,'Bank of England inputs'!$A:$A,0),0),F6759))</f>
        <v>#N/A</v>
      </c>
      <c r="G6760" s="19"/>
      <c r="H6760" s="5">
        <f t="shared" si="606"/>
        <v>45561</v>
      </c>
      <c r="I6760" s="6" t="e">
        <f t="shared" si="607"/>
        <v>#N/A</v>
      </c>
      <c r="J6760" s="6" t="e">
        <f t="shared" si="608"/>
        <v>#N/A</v>
      </c>
      <c r="K6760" s="19">
        <f t="shared" si="609"/>
        <v>2529</v>
      </c>
      <c r="L6760" s="6" t="e">
        <f t="shared" ca="1" si="610"/>
        <v>#N/A</v>
      </c>
    </row>
    <row r="6761" spans="1:12" x14ac:dyDescent="0.2">
      <c r="A6761" s="5">
        <f>IF(AND(dateA=1,A6760&lt;DataEnd),'iBoxx inputs'!A6765,IF(AND(dateA=2,A6760&lt;DataEnd),'Bank of England inputs'!A6765,IF(dateA=3,A6760+1,IF(dateA=4,WORKDAY(A6760,1,),WORKDAY(A6760,1,holidayQ)))))</f>
        <v>45562</v>
      </c>
      <c r="B6761" s="35" t="e">
        <f>MATCH(A6761,'iBoxx inputs'!A:A,0)</f>
        <v>#N/A</v>
      </c>
      <c r="C6761" s="35" t="e">
        <f>MATCH(A6761,'Bank of England inputs'!A:A,0)</f>
        <v>#N/A</v>
      </c>
      <c r="D6761" s="6" t="e">
        <f>IF($A6761&gt;DataEnd,NA(),IFERROR(INDEX('iBoxx inputs'!B:B,MATCH($A6761,'iBoxx inputs'!$A:$A,0)),D6760))</f>
        <v>#N/A</v>
      </c>
      <c r="E6761" s="6" t="e">
        <f>IF($A6761&gt;DataEnd,NA(),IFERROR(INDEX('iBoxx inputs'!C:C,MATCH($A6761,'iBoxx inputs'!$A:$A,0)),E6760))</f>
        <v>#N/A</v>
      </c>
      <c r="F6761" s="6" t="e">
        <f>IF($A6761&gt;DataEnd,NA(),IFERROR(INDEX('Bank of England inputs'!D:D,MATCH($A6761,'Bank of England inputs'!$A:$A,0),0),F6760))</f>
        <v>#N/A</v>
      </c>
      <c r="G6761" s="19"/>
      <c r="H6761" s="5">
        <f t="shared" si="606"/>
        <v>45562</v>
      </c>
      <c r="I6761" s="6" t="e">
        <f t="shared" si="607"/>
        <v>#N/A</v>
      </c>
      <c r="J6761" s="6" t="e">
        <f t="shared" si="608"/>
        <v>#N/A</v>
      </c>
      <c r="K6761" s="19">
        <f t="shared" si="609"/>
        <v>2530</v>
      </c>
      <c r="L6761" s="6" t="e">
        <f t="shared" ca="1" si="610"/>
        <v>#N/A</v>
      </c>
    </row>
    <row r="6762" spans="1:12" x14ac:dyDescent="0.2">
      <c r="A6762" s="5">
        <f>IF(AND(dateA=1,A6761&lt;DataEnd),'iBoxx inputs'!A6766,IF(AND(dateA=2,A6761&lt;DataEnd),'Bank of England inputs'!A6766,IF(dateA=3,A6761+1,IF(dateA=4,WORKDAY(A6761,1,),WORKDAY(A6761,1,holidayQ)))))</f>
        <v>45565</v>
      </c>
      <c r="B6762" s="35" t="e">
        <f>MATCH(A6762,'iBoxx inputs'!A:A,0)</f>
        <v>#N/A</v>
      </c>
      <c r="C6762" s="35" t="e">
        <f>MATCH(A6762,'Bank of England inputs'!A:A,0)</f>
        <v>#N/A</v>
      </c>
      <c r="D6762" s="6" t="e">
        <f>IF($A6762&gt;DataEnd,NA(),IFERROR(INDEX('iBoxx inputs'!B:B,MATCH($A6762,'iBoxx inputs'!$A:$A,0)),D6761))</f>
        <v>#N/A</v>
      </c>
      <c r="E6762" s="6" t="e">
        <f>IF($A6762&gt;DataEnd,NA(),IFERROR(INDEX('iBoxx inputs'!C:C,MATCH($A6762,'iBoxx inputs'!$A:$A,0)),E6761))</f>
        <v>#N/A</v>
      </c>
      <c r="F6762" s="6" t="e">
        <f>IF($A6762&gt;DataEnd,NA(),IFERROR(INDEX('Bank of England inputs'!D:D,MATCH($A6762,'Bank of England inputs'!$A:$A,0),0),F6761))</f>
        <v>#N/A</v>
      </c>
      <c r="G6762" s="19"/>
      <c r="H6762" s="5">
        <f t="shared" si="606"/>
        <v>45565</v>
      </c>
      <c r="I6762" s="6" t="e">
        <f t="shared" si="607"/>
        <v>#N/A</v>
      </c>
      <c r="J6762" s="6" t="e">
        <f t="shared" si="608"/>
        <v>#N/A</v>
      </c>
      <c r="K6762" s="19">
        <f t="shared" si="609"/>
        <v>2529</v>
      </c>
      <c r="L6762" s="6" t="e">
        <f t="shared" ca="1" si="610"/>
        <v>#N/A</v>
      </c>
    </row>
    <row r="6763" spans="1:12" x14ac:dyDescent="0.2">
      <c r="A6763" s="5">
        <f>IF(AND(dateA=1,A6762&lt;DataEnd),'iBoxx inputs'!A6767,IF(AND(dateA=2,A6762&lt;DataEnd),'Bank of England inputs'!A6767,IF(dateA=3,A6762+1,IF(dateA=4,WORKDAY(A6762,1,),WORKDAY(A6762,1,holidayQ)))))</f>
        <v>45566</v>
      </c>
      <c r="B6763" s="35" t="e">
        <f>MATCH(A6763,'iBoxx inputs'!A:A,0)</f>
        <v>#N/A</v>
      </c>
      <c r="C6763" s="35" t="e">
        <f>MATCH(A6763,'Bank of England inputs'!A:A,0)</f>
        <v>#N/A</v>
      </c>
      <c r="D6763" s="6" t="e">
        <f>IF($A6763&gt;DataEnd,NA(),IFERROR(INDEX('iBoxx inputs'!B:B,MATCH($A6763,'iBoxx inputs'!$A:$A,0)),D6762))</f>
        <v>#N/A</v>
      </c>
      <c r="E6763" s="6" t="e">
        <f>IF($A6763&gt;DataEnd,NA(),IFERROR(INDEX('iBoxx inputs'!C:C,MATCH($A6763,'iBoxx inputs'!$A:$A,0)),E6762))</f>
        <v>#N/A</v>
      </c>
      <c r="F6763" s="6" t="e">
        <f>IF($A6763&gt;DataEnd,NA(),IFERROR(INDEX('Bank of England inputs'!D:D,MATCH($A6763,'Bank of England inputs'!$A:$A,0),0),F6762))</f>
        <v>#N/A</v>
      </c>
      <c r="G6763" s="19"/>
      <c r="H6763" s="5">
        <f t="shared" si="606"/>
        <v>45566</v>
      </c>
      <c r="I6763" s="6" t="e">
        <f t="shared" si="607"/>
        <v>#N/A</v>
      </c>
      <c r="J6763" s="6" t="e">
        <f t="shared" si="608"/>
        <v>#N/A</v>
      </c>
      <c r="K6763" s="19">
        <f t="shared" si="609"/>
        <v>2529</v>
      </c>
      <c r="L6763" s="6" t="e">
        <f t="shared" ca="1" si="610"/>
        <v>#N/A</v>
      </c>
    </row>
    <row r="6764" spans="1:12" x14ac:dyDescent="0.2">
      <c r="A6764" s="5">
        <f>IF(AND(dateA=1,A6763&lt;DataEnd),'iBoxx inputs'!A6768,IF(AND(dateA=2,A6763&lt;DataEnd),'Bank of England inputs'!A6768,IF(dateA=3,A6763+1,IF(dateA=4,WORKDAY(A6763,1,),WORKDAY(A6763,1,holidayQ)))))</f>
        <v>45567</v>
      </c>
      <c r="B6764" s="35" t="e">
        <f>MATCH(A6764,'iBoxx inputs'!A:A,0)</f>
        <v>#N/A</v>
      </c>
      <c r="C6764" s="35" t="e">
        <f>MATCH(A6764,'Bank of England inputs'!A:A,0)</f>
        <v>#N/A</v>
      </c>
      <c r="D6764" s="6" t="e">
        <f>IF($A6764&gt;DataEnd,NA(),IFERROR(INDEX('iBoxx inputs'!B:B,MATCH($A6764,'iBoxx inputs'!$A:$A,0)),D6763))</f>
        <v>#N/A</v>
      </c>
      <c r="E6764" s="6" t="e">
        <f>IF($A6764&gt;DataEnd,NA(),IFERROR(INDEX('iBoxx inputs'!C:C,MATCH($A6764,'iBoxx inputs'!$A:$A,0)),E6763))</f>
        <v>#N/A</v>
      </c>
      <c r="F6764" s="6" t="e">
        <f>IF($A6764&gt;DataEnd,NA(),IFERROR(INDEX('Bank of England inputs'!D:D,MATCH($A6764,'Bank of England inputs'!$A:$A,0),0),F6763))</f>
        <v>#N/A</v>
      </c>
      <c r="G6764" s="19"/>
      <c r="H6764" s="5">
        <f t="shared" si="606"/>
        <v>45567</v>
      </c>
      <c r="I6764" s="6" t="e">
        <f t="shared" si="607"/>
        <v>#N/A</v>
      </c>
      <c r="J6764" s="6" t="e">
        <f t="shared" si="608"/>
        <v>#N/A</v>
      </c>
      <c r="K6764" s="19">
        <f t="shared" si="609"/>
        <v>2529</v>
      </c>
      <c r="L6764" s="6" t="e">
        <f t="shared" ca="1" si="610"/>
        <v>#N/A</v>
      </c>
    </row>
    <row r="6765" spans="1:12" x14ac:dyDescent="0.2">
      <c r="A6765" s="5">
        <f>IF(AND(dateA=1,A6764&lt;DataEnd),'iBoxx inputs'!A6769,IF(AND(dateA=2,A6764&lt;DataEnd),'Bank of England inputs'!A6769,IF(dateA=3,A6764+1,IF(dateA=4,WORKDAY(A6764,1,),WORKDAY(A6764,1,holidayQ)))))</f>
        <v>45568</v>
      </c>
      <c r="B6765" s="35" t="e">
        <f>MATCH(A6765,'iBoxx inputs'!A:A,0)</f>
        <v>#N/A</v>
      </c>
      <c r="C6765" s="35" t="e">
        <f>MATCH(A6765,'Bank of England inputs'!A:A,0)</f>
        <v>#N/A</v>
      </c>
      <c r="D6765" s="6" t="e">
        <f>IF($A6765&gt;DataEnd,NA(),IFERROR(INDEX('iBoxx inputs'!B:B,MATCH($A6765,'iBoxx inputs'!$A:$A,0)),D6764))</f>
        <v>#N/A</v>
      </c>
      <c r="E6765" s="6" t="e">
        <f>IF($A6765&gt;DataEnd,NA(),IFERROR(INDEX('iBoxx inputs'!C:C,MATCH($A6765,'iBoxx inputs'!$A:$A,0)),E6764))</f>
        <v>#N/A</v>
      </c>
      <c r="F6765" s="6" t="e">
        <f>IF($A6765&gt;DataEnd,NA(),IFERROR(INDEX('Bank of England inputs'!D:D,MATCH($A6765,'Bank of England inputs'!$A:$A,0),0),F6764))</f>
        <v>#N/A</v>
      </c>
      <c r="G6765" s="19"/>
      <c r="H6765" s="5">
        <f t="shared" si="606"/>
        <v>45568</v>
      </c>
      <c r="I6765" s="6" t="e">
        <f t="shared" si="607"/>
        <v>#N/A</v>
      </c>
      <c r="J6765" s="6" t="e">
        <f t="shared" si="608"/>
        <v>#N/A</v>
      </c>
      <c r="K6765" s="19">
        <f t="shared" si="609"/>
        <v>2529</v>
      </c>
      <c r="L6765" s="6" t="e">
        <f t="shared" ca="1" si="610"/>
        <v>#N/A</v>
      </c>
    </row>
    <row r="6766" spans="1:12" x14ac:dyDescent="0.2">
      <c r="A6766" s="5">
        <f>IF(AND(dateA=1,A6765&lt;DataEnd),'iBoxx inputs'!A6770,IF(AND(dateA=2,A6765&lt;DataEnd),'Bank of England inputs'!A6770,IF(dateA=3,A6765+1,IF(dateA=4,WORKDAY(A6765,1,),WORKDAY(A6765,1,holidayQ)))))</f>
        <v>45569</v>
      </c>
      <c r="B6766" s="35" t="e">
        <f>MATCH(A6766,'iBoxx inputs'!A:A,0)</f>
        <v>#N/A</v>
      </c>
      <c r="C6766" s="35" t="e">
        <f>MATCH(A6766,'Bank of England inputs'!A:A,0)</f>
        <v>#N/A</v>
      </c>
      <c r="D6766" s="6" t="e">
        <f>IF($A6766&gt;DataEnd,NA(),IFERROR(INDEX('iBoxx inputs'!B:B,MATCH($A6766,'iBoxx inputs'!$A:$A,0)),D6765))</f>
        <v>#N/A</v>
      </c>
      <c r="E6766" s="6" t="e">
        <f>IF($A6766&gt;DataEnd,NA(),IFERROR(INDEX('iBoxx inputs'!C:C,MATCH($A6766,'iBoxx inputs'!$A:$A,0)),E6765))</f>
        <v>#N/A</v>
      </c>
      <c r="F6766" s="6" t="e">
        <f>IF($A6766&gt;DataEnd,NA(),IFERROR(INDEX('Bank of England inputs'!D:D,MATCH($A6766,'Bank of England inputs'!$A:$A,0),0),F6765))</f>
        <v>#N/A</v>
      </c>
      <c r="G6766" s="19"/>
      <c r="H6766" s="5">
        <f t="shared" si="606"/>
        <v>45569</v>
      </c>
      <c r="I6766" s="6" t="e">
        <f t="shared" si="607"/>
        <v>#N/A</v>
      </c>
      <c r="J6766" s="6" t="e">
        <f t="shared" si="608"/>
        <v>#N/A</v>
      </c>
      <c r="K6766" s="19">
        <f t="shared" si="609"/>
        <v>2530</v>
      </c>
      <c r="L6766" s="6" t="e">
        <f t="shared" ca="1" si="610"/>
        <v>#N/A</v>
      </c>
    </row>
    <row r="6767" spans="1:12" x14ac:dyDescent="0.2">
      <c r="A6767" s="5">
        <f>IF(AND(dateA=1,A6766&lt;DataEnd),'iBoxx inputs'!A6771,IF(AND(dateA=2,A6766&lt;DataEnd),'Bank of England inputs'!A6771,IF(dateA=3,A6766+1,IF(dateA=4,WORKDAY(A6766,1,),WORKDAY(A6766,1,holidayQ)))))</f>
        <v>45572</v>
      </c>
      <c r="B6767" s="35" t="e">
        <f>MATCH(A6767,'iBoxx inputs'!A:A,0)</f>
        <v>#N/A</v>
      </c>
      <c r="C6767" s="35" t="e">
        <f>MATCH(A6767,'Bank of England inputs'!A:A,0)</f>
        <v>#N/A</v>
      </c>
      <c r="D6767" s="6" t="e">
        <f>IF($A6767&gt;DataEnd,NA(),IFERROR(INDEX('iBoxx inputs'!B:B,MATCH($A6767,'iBoxx inputs'!$A:$A,0)),D6766))</f>
        <v>#N/A</v>
      </c>
      <c r="E6767" s="6" t="e">
        <f>IF($A6767&gt;DataEnd,NA(),IFERROR(INDEX('iBoxx inputs'!C:C,MATCH($A6767,'iBoxx inputs'!$A:$A,0)),E6766))</f>
        <v>#N/A</v>
      </c>
      <c r="F6767" s="6" t="e">
        <f>IF($A6767&gt;DataEnd,NA(),IFERROR(INDEX('Bank of England inputs'!D:D,MATCH($A6767,'Bank of England inputs'!$A:$A,0),0),F6766))</f>
        <v>#N/A</v>
      </c>
      <c r="G6767" s="19"/>
      <c r="H6767" s="5">
        <f t="shared" si="606"/>
        <v>45572</v>
      </c>
      <c r="I6767" s="6" t="e">
        <f t="shared" si="607"/>
        <v>#N/A</v>
      </c>
      <c r="J6767" s="6" t="e">
        <f t="shared" si="608"/>
        <v>#N/A</v>
      </c>
      <c r="K6767" s="19">
        <f t="shared" si="609"/>
        <v>2529</v>
      </c>
      <c r="L6767" s="6" t="e">
        <f t="shared" ca="1" si="610"/>
        <v>#N/A</v>
      </c>
    </row>
    <row r="6768" spans="1:12" x14ac:dyDescent="0.2">
      <c r="A6768" s="5">
        <f>IF(AND(dateA=1,A6767&lt;DataEnd),'iBoxx inputs'!A6772,IF(AND(dateA=2,A6767&lt;DataEnd),'Bank of England inputs'!A6772,IF(dateA=3,A6767+1,IF(dateA=4,WORKDAY(A6767,1,),WORKDAY(A6767,1,holidayQ)))))</f>
        <v>45573</v>
      </c>
      <c r="B6768" s="35" t="e">
        <f>MATCH(A6768,'iBoxx inputs'!A:A,0)</f>
        <v>#N/A</v>
      </c>
      <c r="C6768" s="35" t="e">
        <f>MATCH(A6768,'Bank of England inputs'!A:A,0)</f>
        <v>#N/A</v>
      </c>
      <c r="D6768" s="6" t="e">
        <f>IF($A6768&gt;DataEnd,NA(),IFERROR(INDEX('iBoxx inputs'!B:B,MATCH($A6768,'iBoxx inputs'!$A:$A,0)),D6767))</f>
        <v>#N/A</v>
      </c>
      <c r="E6768" s="6" t="e">
        <f>IF($A6768&gt;DataEnd,NA(),IFERROR(INDEX('iBoxx inputs'!C:C,MATCH($A6768,'iBoxx inputs'!$A:$A,0)),E6767))</f>
        <v>#N/A</v>
      </c>
      <c r="F6768" s="6" t="e">
        <f>IF($A6768&gt;DataEnd,NA(),IFERROR(INDEX('Bank of England inputs'!D:D,MATCH($A6768,'Bank of England inputs'!$A:$A,0),0),F6767))</f>
        <v>#N/A</v>
      </c>
      <c r="G6768" s="19"/>
      <c r="H6768" s="5">
        <f t="shared" si="606"/>
        <v>45573</v>
      </c>
      <c r="I6768" s="6" t="e">
        <f t="shared" si="607"/>
        <v>#N/A</v>
      </c>
      <c r="J6768" s="6" t="e">
        <f t="shared" si="608"/>
        <v>#N/A</v>
      </c>
      <c r="K6768" s="19">
        <f t="shared" si="609"/>
        <v>2529</v>
      </c>
      <c r="L6768" s="6" t="e">
        <f t="shared" ca="1" si="610"/>
        <v>#N/A</v>
      </c>
    </row>
    <row r="6769" spans="1:12" x14ac:dyDescent="0.2">
      <c r="A6769" s="5">
        <f>IF(AND(dateA=1,A6768&lt;DataEnd),'iBoxx inputs'!A6773,IF(AND(dateA=2,A6768&lt;DataEnd),'Bank of England inputs'!A6773,IF(dateA=3,A6768+1,IF(dateA=4,WORKDAY(A6768,1,),WORKDAY(A6768,1,holidayQ)))))</f>
        <v>45574</v>
      </c>
      <c r="B6769" s="35" t="e">
        <f>MATCH(A6769,'iBoxx inputs'!A:A,0)</f>
        <v>#N/A</v>
      </c>
      <c r="C6769" s="35" t="e">
        <f>MATCH(A6769,'Bank of England inputs'!A:A,0)</f>
        <v>#N/A</v>
      </c>
      <c r="D6769" s="6" t="e">
        <f>IF($A6769&gt;DataEnd,NA(),IFERROR(INDEX('iBoxx inputs'!B:B,MATCH($A6769,'iBoxx inputs'!$A:$A,0)),D6768))</f>
        <v>#N/A</v>
      </c>
      <c r="E6769" s="6" t="e">
        <f>IF($A6769&gt;DataEnd,NA(),IFERROR(INDEX('iBoxx inputs'!C:C,MATCH($A6769,'iBoxx inputs'!$A:$A,0)),E6768))</f>
        <v>#N/A</v>
      </c>
      <c r="F6769" s="6" t="e">
        <f>IF($A6769&gt;DataEnd,NA(),IFERROR(INDEX('Bank of England inputs'!D:D,MATCH($A6769,'Bank of England inputs'!$A:$A,0),0),F6768))</f>
        <v>#N/A</v>
      </c>
      <c r="G6769" s="19"/>
      <c r="H6769" s="5">
        <f t="shared" si="606"/>
        <v>45574</v>
      </c>
      <c r="I6769" s="6" t="e">
        <f t="shared" si="607"/>
        <v>#N/A</v>
      </c>
      <c r="J6769" s="6" t="e">
        <f t="shared" si="608"/>
        <v>#N/A</v>
      </c>
      <c r="K6769" s="19">
        <f t="shared" si="609"/>
        <v>2529</v>
      </c>
      <c r="L6769" s="6" t="e">
        <f t="shared" ca="1" si="610"/>
        <v>#N/A</v>
      </c>
    </row>
    <row r="6770" spans="1:12" x14ac:dyDescent="0.2">
      <c r="A6770" s="5">
        <f>IF(AND(dateA=1,A6769&lt;DataEnd),'iBoxx inputs'!A6774,IF(AND(dateA=2,A6769&lt;DataEnd),'Bank of England inputs'!A6774,IF(dateA=3,A6769+1,IF(dateA=4,WORKDAY(A6769,1,),WORKDAY(A6769,1,holidayQ)))))</f>
        <v>45575</v>
      </c>
      <c r="B6770" s="35" t="e">
        <f>MATCH(A6770,'iBoxx inputs'!A:A,0)</f>
        <v>#N/A</v>
      </c>
      <c r="C6770" s="35" t="e">
        <f>MATCH(A6770,'Bank of England inputs'!A:A,0)</f>
        <v>#N/A</v>
      </c>
      <c r="D6770" s="6" t="e">
        <f>IF($A6770&gt;DataEnd,NA(),IFERROR(INDEX('iBoxx inputs'!B:B,MATCH($A6770,'iBoxx inputs'!$A:$A,0)),D6769))</f>
        <v>#N/A</v>
      </c>
      <c r="E6770" s="6" t="e">
        <f>IF($A6770&gt;DataEnd,NA(),IFERROR(INDEX('iBoxx inputs'!C:C,MATCH($A6770,'iBoxx inputs'!$A:$A,0)),E6769))</f>
        <v>#N/A</v>
      </c>
      <c r="F6770" s="6" t="e">
        <f>IF($A6770&gt;DataEnd,NA(),IFERROR(INDEX('Bank of England inputs'!D:D,MATCH($A6770,'Bank of England inputs'!$A:$A,0),0),F6769))</f>
        <v>#N/A</v>
      </c>
      <c r="G6770" s="19"/>
      <c r="H6770" s="5">
        <f t="shared" si="606"/>
        <v>45575</v>
      </c>
      <c r="I6770" s="6" t="e">
        <f t="shared" si="607"/>
        <v>#N/A</v>
      </c>
      <c r="J6770" s="6" t="e">
        <f t="shared" si="608"/>
        <v>#N/A</v>
      </c>
      <c r="K6770" s="19">
        <f t="shared" si="609"/>
        <v>2529</v>
      </c>
      <c r="L6770" s="6" t="e">
        <f t="shared" ca="1" si="610"/>
        <v>#N/A</v>
      </c>
    </row>
    <row r="6771" spans="1:12" x14ac:dyDescent="0.2">
      <c r="A6771" s="5">
        <f>IF(AND(dateA=1,A6770&lt;DataEnd),'iBoxx inputs'!A6775,IF(AND(dateA=2,A6770&lt;DataEnd),'Bank of England inputs'!A6775,IF(dateA=3,A6770+1,IF(dateA=4,WORKDAY(A6770,1,),WORKDAY(A6770,1,holidayQ)))))</f>
        <v>45576</v>
      </c>
      <c r="B6771" s="35" t="e">
        <f>MATCH(A6771,'iBoxx inputs'!A:A,0)</f>
        <v>#N/A</v>
      </c>
      <c r="C6771" s="35" t="e">
        <f>MATCH(A6771,'Bank of England inputs'!A:A,0)</f>
        <v>#N/A</v>
      </c>
      <c r="D6771" s="6" t="e">
        <f>IF($A6771&gt;DataEnd,NA(),IFERROR(INDEX('iBoxx inputs'!B:B,MATCH($A6771,'iBoxx inputs'!$A:$A,0)),D6770))</f>
        <v>#N/A</v>
      </c>
      <c r="E6771" s="6" t="e">
        <f>IF($A6771&gt;DataEnd,NA(),IFERROR(INDEX('iBoxx inputs'!C:C,MATCH($A6771,'iBoxx inputs'!$A:$A,0)),E6770))</f>
        <v>#N/A</v>
      </c>
      <c r="F6771" s="6" t="e">
        <f>IF($A6771&gt;DataEnd,NA(),IFERROR(INDEX('Bank of England inputs'!D:D,MATCH($A6771,'Bank of England inputs'!$A:$A,0),0),F6770))</f>
        <v>#N/A</v>
      </c>
      <c r="G6771" s="19"/>
      <c r="H6771" s="5">
        <f t="shared" si="606"/>
        <v>45576</v>
      </c>
      <c r="I6771" s="6" t="e">
        <f t="shared" si="607"/>
        <v>#N/A</v>
      </c>
      <c r="J6771" s="6" t="e">
        <f t="shared" si="608"/>
        <v>#N/A</v>
      </c>
      <c r="K6771" s="19">
        <f t="shared" si="609"/>
        <v>2530</v>
      </c>
      <c r="L6771" s="6" t="e">
        <f t="shared" ca="1" si="610"/>
        <v>#N/A</v>
      </c>
    </row>
    <row r="6772" spans="1:12" x14ac:dyDescent="0.2">
      <c r="A6772" s="5">
        <f>IF(AND(dateA=1,A6771&lt;DataEnd),'iBoxx inputs'!A6776,IF(AND(dateA=2,A6771&lt;DataEnd),'Bank of England inputs'!A6776,IF(dateA=3,A6771+1,IF(dateA=4,WORKDAY(A6771,1,),WORKDAY(A6771,1,holidayQ)))))</f>
        <v>45579</v>
      </c>
      <c r="B6772" s="35" t="e">
        <f>MATCH(A6772,'iBoxx inputs'!A:A,0)</f>
        <v>#N/A</v>
      </c>
      <c r="C6772" s="35" t="e">
        <f>MATCH(A6772,'Bank of England inputs'!A:A,0)</f>
        <v>#N/A</v>
      </c>
      <c r="D6772" s="6" t="e">
        <f>IF($A6772&gt;DataEnd,NA(),IFERROR(INDEX('iBoxx inputs'!B:B,MATCH($A6772,'iBoxx inputs'!$A:$A,0)),D6771))</f>
        <v>#N/A</v>
      </c>
      <c r="E6772" s="6" t="e">
        <f>IF($A6772&gt;DataEnd,NA(),IFERROR(INDEX('iBoxx inputs'!C:C,MATCH($A6772,'iBoxx inputs'!$A:$A,0)),E6771))</f>
        <v>#N/A</v>
      </c>
      <c r="F6772" s="6" t="e">
        <f>IF($A6772&gt;DataEnd,NA(),IFERROR(INDEX('Bank of England inputs'!D:D,MATCH($A6772,'Bank of England inputs'!$A:$A,0),0),F6771))</f>
        <v>#N/A</v>
      </c>
      <c r="G6772" s="19"/>
      <c r="H6772" s="5">
        <f t="shared" si="606"/>
        <v>45579</v>
      </c>
      <c r="I6772" s="6" t="e">
        <f t="shared" si="607"/>
        <v>#N/A</v>
      </c>
      <c r="J6772" s="6" t="e">
        <f t="shared" si="608"/>
        <v>#N/A</v>
      </c>
      <c r="K6772" s="19">
        <f t="shared" si="609"/>
        <v>2529</v>
      </c>
      <c r="L6772" s="6" t="e">
        <f t="shared" ca="1" si="610"/>
        <v>#N/A</v>
      </c>
    </row>
    <row r="6773" spans="1:12" x14ac:dyDescent="0.2">
      <c r="A6773" s="5">
        <f>IF(AND(dateA=1,A6772&lt;DataEnd),'iBoxx inputs'!A6777,IF(AND(dateA=2,A6772&lt;DataEnd),'Bank of England inputs'!A6777,IF(dateA=3,A6772+1,IF(dateA=4,WORKDAY(A6772,1,),WORKDAY(A6772,1,holidayQ)))))</f>
        <v>45580</v>
      </c>
      <c r="B6773" s="35" t="e">
        <f>MATCH(A6773,'iBoxx inputs'!A:A,0)</f>
        <v>#N/A</v>
      </c>
      <c r="C6773" s="35" t="e">
        <f>MATCH(A6773,'Bank of England inputs'!A:A,0)</f>
        <v>#N/A</v>
      </c>
      <c r="D6773" s="6" t="e">
        <f>IF($A6773&gt;DataEnd,NA(),IFERROR(INDEX('iBoxx inputs'!B:B,MATCH($A6773,'iBoxx inputs'!$A:$A,0)),D6772))</f>
        <v>#N/A</v>
      </c>
      <c r="E6773" s="6" t="e">
        <f>IF($A6773&gt;DataEnd,NA(),IFERROR(INDEX('iBoxx inputs'!C:C,MATCH($A6773,'iBoxx inputs'!$A:$A,0)),E6772))</f>
        <v>#N/A</v>
      </c>
      <c r="F6773" s="6" t="e">
        <f>IF($A6773&gt;DataEnd,NA(),IFERROR(INDEX('Bank of England inputs'!D:D,MATCH($A6773,'Bank of England inputs'!$A:$A,0),0),F6772))</f>
        <v>#N/A</v>
      </c>
      <c r="G6773" s="19"/>
      <c r="H6773" s="5">
        <f t="shared" si="606"/>
        <v>45580</v>
      </c>
      <c r="I6773" s="6" t="e">
        <f t="shared" si="607"/>
        <v>#N/A</v>
      </c>
      <c r="J6773" s="6" t="e">
        <f t="shared" si="608"/>
        <v>#N/A</v>
      </c>
      <c r="K6773" s="19">
        <f t="shared" si="609"/>
        <v>2529</v>
      </c>
      <c r="L6773" s="6" t="e">
        <f t="shared" ca="1" si="610"/>
        <v>#N/A</v>
      </c>
    </row>
    <row r="6774" spans="1:12" x14ac:dyDescent="0.2">
      <c r="A6774" s="5">
        <f>IF(AND(dateA=1,A6773&lt;DataEnd),'iBoxx inputs'!A6778,IF(AND(dateA=2,A6773&lt;DataEnd),'Bank of England inputs'!A6778,IF(dateA=3,A6773+1,IF(dateA=4,WORKDAY(A6773,1,),WORKDAY(A6773,1,holidayQ)))))</f>
        <v>45581</v>
      </c>
      <c r="B6774" s="35" t="e">
        <f>MATCH(A6774,'iBoxx inputs'!A:A,0)</f>
        <v>#N/A</v>
      </c>
      <c r="C6774" s="35" t="e">
        <f>MATCH(A6774,'Bank of England inputs'!A:A,0)</f>
        <v>#N/A</v>
      </c>
      <c r="D6774" s="6" t="e">
        <f>IF($A6774&gt;DataEnd,NA(),IFERROR(INDEX('iBoxx inputs'!B:B,MATCH($A6774,'iBoxx inputs'!$A:$A,0)),D6773))</f>
        <v>#N/A</v>
      </c>
      <c r="E6774" s="6" t="e">
        <f>IF($A6774&gt;DataEnd,NA(),IFERROR(INDEX('iBoxx inputs'!C:C,MATCH($A6774,'iBoxx inputs'!$A:$A,0)),E6773))</f>
        <v>#N/A</v>
      </c>
      <c r="F6774" s="6" t="e">
        <f>IF($A6774&gt;DataEnd,NA(),IFERROR(INDEX('Bank of England inputs'!D:D,MATCH($A6774,'Bank of England inputs'!$A:$A,0),0),F6773))</f>
        <v>#N/A</v>
      </c>
      <c r="G6774" s="19"/>
      <c r="H6774" s="5">
        <f t="shared" si="606"/>
        <v>45581</v>
      </c>
      <c r="I6774" s="6" t="e">
        <f t="shared" si="607"/>
        <v>#N/A</v>
      </c>
      <c r="J6774" s="6" t="e">
        <f t="shared" si="608"/>
        <v>#N/A</v>
      </c>
      <c r="K6774" s="19">
        <f t="shared" si="609"/>
        <v>2529</v>
      </c>
      <c r="L6774" s="6" t="e">
        <f t="shared" ca="1" si="610"/>
        <v>#N/A</v>
      </c>
    </row>
    <row r="6775" spans="1:12" x14ac:dyDescent="0.2">
      <c r="A6775" s="5">
        <f>IF(AND(dateA=1,A6774&lt;DataEnd),'iBoxx inputs'!A6779,IF(AND(dateA=2,A6774&lt;DataEnd),'Bank of England inputs'!A6779,IF(dateA=3,A6774+1,IF(dateA=4,WORKDAY(A6774,1,),WORKDAY(A6774,1,holidayQ)))))</f>
        <v>45582</v>
      </c>
      <c r="B6775" s="35" t="e">
        <f>MATCH(A6775,'iBoxx inputs'!A:A,0)</f>
        <v>#N/A</v>
      </c>
      <c r="C6775" s="35" t="e">
        <f>MATCH(A6775,'Bank of England inputs'!A:A,0)</f>
        <v>#N/A</v>
      </c>
      <c r="D6775" s="6" t="e">
        <f>IF($A6775&gt;DataEnd,NA(),IFERROR(INDEX('iBoxx inputs'!B:B,MATCH($A6775,'iBoxx inputs'!$A:$A,0)),D6774))</f>
        <v>#N/A</v>
      </c>
      <c r="E6775" s="6" t="e">
        <f>IF($A6775&gt;DataEnd,NA(),IFERROR(INDEX('iBoxx inputs'!C:C,MATCH($A6775,'iBoxx inputs'!$A:$A,0)),E6774))</f>
        <v>#N/A</v>
      </c>
      <c r="F6775" s="6" t="e">
        <f>IF($A6775&gt;DataEnd,NA(),IFERROR(INDEX('Bank of England inputs'!D:D,MATCH($A6775,'Bank of England inputs'!$A:$A,0),0),F6774))</f>
        <v>#N/A</v>
      </c>
      <c r="G6775" s="19"/>
      <c r="H6775" s="5">
        <f t="shared" si="606"/>
        <v>45582</v>
      </c>
      <c r="I6775" s="6" t="e">
        <f t="shared" si="607"/>
        <v>#N/A</v>
      </c>
      <c r="J6775" s="6" t="e">
        <f t="shared" si="608"/>
        <v>#N/A</v>
      </c>
      <c r="K6775" s="19">
        <f t="shared" si="609"/>
        <v>2529</v>
      </c>
      <c r="L6775" s="6" t="e">
        <f t="shared" ca="1" si="610"/>
        <v>#N/A</v>
      </c>
    </row>
    <row r="6776" spans="1:12" x14ac:dyDescent="0.2">
      <c r="A6776" s="5">
        <f>IF(AND(dateA=1,A6775&lt;DataEnd),'iBoxx inputs'!A6780,IF(AND(dateA=2,A6775&lt;DataEnd),'Bank of England inputs'!A6780,IF(dateA=3,A6775+1,IF(dateA=4,WORKDAY(A6775,1,),WORKDAY(A6775,1,holidayQ)))))</f>
        <v>45583</v>
      </c>
      <c r="B6776" s="35" t="e">
        <f>MATCH(A6776,'iBoxx inputs'!A:A,0)</f>
        <v>#N/A</v>
      </c>
      <c r="C6776" s="35" t="e">
        <f>MATCH(A6776,'Bank of England inputs'!A:A,0)</f>
        <v>#N/A</v>
      </c>
      <c r="D6776" s="6" t="e">
        <f>IF($A6776&gt;DataEnd,NA(),IFERROR(INDEX('iBoxx inputs'!B:B,MATCH($A6776,'iBoxx inputs'!$A:$A,0)),D6775))</f>
        <v>#N/A</v>
      </c>
      <c r="E6776" s="6" t="e">
        <f>IF($A6776&gt;DataEnd,NA(),IFERROR(INDEX('iBoxx inputs'!C:C,MATCH($A6776,'iBoxx inputs'!$A:$A,0)),E6775))</f>
        <v>#N/A</v>
      </c>
      <c r="F6776" s="6" t="e">
        <f>IF($A6776&gt;DataEnd,NA(),IFERROR(INDEX('Bank of England inputs'!D:D,MATCH($A6776,'Bank of England inputs'!$A:$A,0),0),F6775))</f>
        <v>#N/A</v>
      </c>
      <c r="G6776" s="19"/>
      <c r="H6776" s="5">
        <f t="shared" si="606"/>
        <v>45583</v>
      </c>
      <c r="I6776" s="6" t="e">
        <f t="shared" si="607"/>
        <v>#N/A</v>
      </c>
      <c r="J6776" s="6" t="e">
        <f t="shared" si="608"/>
        <v>#N/A</v>
      </c>
      <c r="K6776" s="19">
        <f t="shared" si="609"/>
        <v>2530</v>
      </c>
      <c r="L6776" s="6" t="e">
        <f t="shared" ca="1" si="610"/>
        <v>#N/A</v>
      </c>
    </row>
    <row r="6777" spans="1:12" x14ac:dyDescent="0.2">
      <c r="A6777" s="5">
        <f>IF(AND(dateA=1,A6776&lt;DataEnd),'iBoxx inputs'!A6781,IF(AND(dateA=2,A6776&lt;DataEnd),'Bank of England inputs'!A6781,IF(dateA=3,A6776+1,IF(dateA=4,WORKDAY(A6776,1,),WORKDAY(A6776,1,holidayQ)))))</f>
        <v>45586</v>
      </c>
      <c r="B6777" s="35" t="e">
        <f>MATCH(A6777,'iBoxx inputs'!A:A,0)</f>
        <v>#N/A</v>
      </c>
      <c r="C6777" s="35" t="e">
        <f>MATCH(A6777,'Bank of England inputs'!A:A,0)</f>
        <v>#N/A</v>
      </c>
      <c r="D6777" s="6" t="e">
        <f>IF($A6777&gt;DataEnd,NA(),IFERROR(INDEX('iBoxx inputs'!B:B,MATCH($A6777,'iBoxx inputs'!$A:$A,0)),D6776))</f>
        <v>#N/A</v>
      </c>
      <c r="E6777" s="6" t="e">
        <f>IF($A6777&gt;DataEnd,NA(),IFERROR(INDEX('iBoxx inputs'!C:C,MATCH($A6777,'iBoxx inputs'!$A:$A,0)),E6776))</f>
        <v>#N/A</v>
      </c>
      <c r="F6777" s="6" t="e">
        <f>IF($A6777&gt;DataEnd,NA(),IFERROR(INDEX('Bank of England inputs'!D:D,MATCH($A6777,'Bank of England inputs'!$A:$A,0),0),F6776))</f>
        <v>#N/A</v>
      </c>
      <c r="G6777" s="19"/>
      <c r="H6777" s="5">
        <f t="shared" si="606"/>
        <v>45586</v>
      </c>
      <c r="I6777" s="6" t="e">
        <f t="shared" si="607"/>
        <v>#N/A</v>
      </c>
      <c r="J6777" s="6" t="e">
        <f t="shared" si="608"/>
        <v>#N/A</v>
      </c>
      <c r="K6777" s="19">
        <f t="shared" si="609"/>
        <v>2529</v>
      </c>
      <c r="L6777" s="6" t="e">
        <f t="shared" ca="1" si="610"/>
        <v>#N/A</v>
      </c>
    </row>
    <row r="6778" spans="1:12" x14ac:dyDescent="0.2">
      <c r="A6778" s="5">
        <f>IF(AND(dateA=1,A6777&lt;DataEnd),'iBoxx inputs'!A6782,IF(AND(dateA=2,A6777&lt;DataEnd),'Bank of England inputs'!A6782,IF(dateA=3,A6777+1,IF(dateA=4,WORKDAY(A6777,1,),WORKDAY(A6777,1,holidayQ)))))</f>
        <v>45587</v>
      </c>
      <c r="B6778" s="35" t="e">
        <f>MATCH(A6778,'iBoxx inputs'!A:A,0)</f>
        <v>#N/A</v>
      </c>
      <c r="C6778" s="35" t="e">
        <f>MATCH(A6778,'Bank of England inputs'!A:A,0)</f>
        <v>#N/A</v>
      </c>
      <c r="D6778" s="6" t="e">
        <f>IF($A6778&gt;DataEnd,NA(),IFERROR(INDEX('iBoxx inputs'!B:B,MATCH($A6778,'iBoxx inputs'!$A:$A,0)),D6777))</f>
        <v>#N/A</v>
      </c>
      <c r="E6778" s="6" t="e">
        <f>IF($A6778&gt;DataEnd,NA(),IFERROR(INDEX('iBoxx inputs'!C:C,MATCH($A6778,'iBoxx inputs'!$A:$A,0)),E6777))</f>
        <v>#N/A</v>
      </c>
      <c r="F6778" s="6" t="e">
        <f>IF($A6778&gt;DataEnd,NA(),IFERROR(INDEX('Bank of England inputs'!D:D,MATCH($A6778,'Bank of England inputs'!$A:$A,0),0),F6777))</f>
        <v>#N/A</v>
      </c>
      <c r="G6778" s="19"/>
      <c r="H6778" s="5">
        <f t="shared" si="606"/>
        <v>45587</v>
      </c>
      <c r="I6778" s="6" t="e">
        <f t="shared" si="607"/>
        <v>#N/A</v>
      </c>
      <c r="J6778" s="6" t="e">
        <f t="shared" si="608"/>
        <v>#N/A</v>
      </c>
      <c r="K6778" s="19">
        <f t="shared" si="609"/>
        <v>2529</v>
      </c>
      <c r="L6778" s="6" t="e">
        <f t="shared" ca="1" si="610"/>
        <v>#N/A</v>
      </c>
    </row>
    <row r="6779" spans="1:12" x14ac:dyDescent="0.2">
      <c r="A6779" s="5">
        <f>IF(AND(dateA=1,A6778&lt;DataEnd),'iBoxx inputs'!A6783,IF(AND(dateA=2,A6778&lt;DataEnd),'Bank of England inputs'!A6783,IF(dateA=3,A6778+1,IF(dateA=4,WORKDAY(A6778,1,),WORKDAY(A6778,1,holidayQ)))))</f>
        <v>45588</v>
      </c>
      <c r="B6779" s="35" t="e">
        <f>MATCH(A6779,'iBoxx inputs'!A:A,0)</f>
        <v>#N/A</v>
      </c>
      <c r="C6779" s="35" t="e">
        <f>MATCH(A6779,'Bank of England inputs'!A:A,0)</f>
        <v>#N/A</v>
      </c>
      <c r="D6779" s="6" t="e">
        <f>IF($A6779&gt;DataEnd,NA(),IFERROR(INDEX('iBoxx inputs'!B:B,MATCH($A6779,'iBoxx inputs'!$A:$A,0)),D6778))</f>
        <v>#N/A</v>
      </c>
      <c r="E6779" s="6" t="e">
        <f>IF($A6779&gt;DataEnd,NA(),IFERROR(INDEX('iBoxx inputs'!C:C,MATCH($A6779,'iBoxx inputs'!$A:$A,0)),E6778))</f>
        <v>#N/A</v>
      </c>
      <c r="F6779" s="6" t="e">
        <f>IF($A6779&gt;DataEnd,NA(),IFERROR(INDEX('Bank of England inputs'!D:D,MATCH($A6779,'Bank of England inputs'!$A:$A,0),0),F6778))</f>
        <v>#N/A</v>
      </c>
      <c r="G6779" s="19"/>
      <c r="H6779" s="5">
        <f t="shared" si="606"/>
        <v>45588</v>
      </c>
      <c r="I6779" s="6" t="e">
        <f t="shared" si="607"/>
        <v>#N/A</v>
      </c>
      <c r="J6779" s="6" t="e">
        <f t="shared" si="608"/>
        <v>#N/A</v>
      </c>
      <c r="K6779" s="19">
        <f t="shared" si="609"/>
        <v>2529</v>
      </c>
      <c r="L6779" s="6" t="e">
        <f t="shared" ca="1" si="610"/>
        <v>#N/A</v>
      </c>
    </row>
    <row r="6780" spans="1:12" x14ac:dyDescent="0.2">
      <c r="A6780" s="5">
        <f>IF(AND(dateA=1,A6779&lt;DataEnd),'iBoxx inputs'!A6784,IF(AND(dateA=2,A6779&lt;DataEnd),'Bank of England inputs'!A6784,IF(dateA=3,A6779+1,IF(dateA=4,WORKDAY(A6779,1,),WORKDAY(A6779,1,holidayQ)))))</f>
        <v>45589</v>
      </c>
      <c r="B6780" s="35" t="e">
        <f>MATCH(A6780,'iBoxx inputs'!A:A,0)</f>
        <v>#N/A</v>
      </c>
      <c r="C6780" s="35" t="e">
        <f>MATCH(A6780,'Bank of England inputs'!A:A,0)</f>
        <v>#N/A</v>
      </c>
      <c r="D6780" s="6" t="e">
        <f>IF($A6780&gt;DataEnd,NA(),IFERROR(INDEX('iBoxx inputs'!B:B,MATCH($A6780,'iBoxx inputs'!$A:$A,0)),D6779))</f>
        <v>#N/A</v>
      </c>
      <c r="E6780" s="6" t="e">
        <f>IF($A6780&gt;DataEnd,NA(),IFERROR(INDEX('iBoxx inputs'!C:C,MATCH($A6780,'iBoxx inputs'!$A:$A,0)),E6779))</f>
        <v>#N/A</v>
      </c>
      <c r="F6780" s="6" t="e">
        <f>IF($A6780&gt;DataEnd,NA(),IFERROR(INDEX('Bank of England inputs'!D:D,MATCH($A6780,'Bank of England inputs'!$A:$A,0),0),F6779))</f>
        <v>#N/A</v>
      </c>
      <c r="G6780" s="19"/>
      <c r="H6780" s="5">
        <f t="shared" si="606"/>
        <v>45589</v>
      </c>
      <c r="I6780" s="6" t="e">
        <f t="shared" si="607"/>
        <v>#N/A</v>
      </c>
      <c r="J6780" s="6" t="e">
        <f t="shared" si="608"/>
        <v>#N/A</v>
      </c>
      <c r="K6780" s="19">
        <f t="shared" si="609"/>
        <v>2529</v>
      </c>
      <c r="L6780" s="6" t="e">
        <f t="shared" ca="1" si="610"/>
        <v>#N/A</v>
      </c>
    </row>
    <row r="6781" spans="1:12" x14ac:dyDescent="0.2">
      <c r="A6781" s="5">
        <f>IF(AND(dateA=1,A6780&lt;DataEnd),'iBoxx inputs'!A6785,IF(AND(dateA=2,A6780&lt;DataEnd),'Bank of England inputs'!A6785,IF(dateA=3,A6780+1,IF(dateA=4,WORKDAY(A6780,1,),WORKDAY(A6780,1,holidayQ)))))</f>
        <v>45590</v>
      </c>
      <c r="B6781" s="35" t="e">
        <f>MATCH(A6781,'iBoxx inputs'!A:A,0)</f>
        <v>#N/A</v>
      </c>
      <c r="C6781" s="35" t="e">
        <f>MATCH(A6781,'Bank of England inputs'!A:A,0)</f>
        <v>#N/A</v>
      </c>
      <c r="D6781" s="6" t="e">
        <f>IF($A6781&gt;DataEnd,NA(),IFERROR(INDEX('iBoxx inputs'!B:B,MATCH($A6781,'iBoxx inputs'!$A:$A,0)),D6780))</f>
        <v>#N/A</v>
      </c>
      <c r="E6781" s="6" t="e">
        <f>IF($A6781&gt;DataEnd,NA(),IFERROR(INDEX('iBoxx inputs'!C:C,MATCH($A6781,'iBoxx inputs'!$A:$A,0)),E6780))</f>
        <v>#N/A</v>
      </c>
      <c r="F6781" s="6" t="e">
        <f>IF($A6781&gt;DataEnd,NA(),IFERROR(INDEX('Bank of England inputs'!D:D,MATCH($A6781,'Bank of England inputs'!$A:$A,0),0),F6780))</f>
        <v>#N/A</v>
      </c>
      <c r="G6781" s="19"/>
      <c r="H6781" s="5">
        <f t="shared" si="606"/>
        <v>45590</v>
      </c>
      <c r="I6781" s="6" t="e">
        <f t="shared" si="607"/>
        <v>#N/A</v>
      </c>
      <c r="J6781" s="6" t="e">
        <f t="shared" si="608"/>
        <v>#N/A</v>
      </c>
      <c r="K6781" s="19">
        <f t="shared" si="609"/>
        <v>2530</v>
      </c>
      <c r="L6781" s="6" t="e">
        <f t="shared" ca="1" si="610"/>
        <v>#N/A</v>
      </c>
    </row>
    <row r="6782" spans="1:12" x14ac:dyDescent="0.2">
      <c r="A6782" s="5">
        <f>IF(AND(dateA=1,A6781&lt;DataEnd),'iBoxx inputs'!A6786,IF(AND(dateA=2,A6781&lt;DataEnd),'Bank of England inputs'!A6786,IF(dateA=3,A6781+1,IF(dateA=4,WORKDAY(A6781,1,),WORKDAY(A6781,1,holidayQ)))))</f>
        <v>45593</v>
      </c>
      <c r="B6782" s="35" t="e">
        <f>MATCH(A6782,'iBoxx inputs'!A:A,0)</f>
        <v>#N/A</v>
      </c>
      <c r="C6782" s="35" t="e">
        <f>MATCH(A6782,'Bank of England inputs'!A:A,0)</f>
        <v>#N/A</v>
      </c>
      <c r="D6782" s="6" t="e">
        <f>IF($A6782&gt;DataEnd,NA(),IFERROR(INDEX('iBoxx inputs'!B:B,MATCH($A6782,'iBoxx inputs'!$A:$A,0)),D6781))</f>
        <v>#N/A</v>
      </c>
      <c r="E6782" s="6" t="e">
        <f>IF($A6782&gt;DataEnd,NA(),IFERROR(INDEX('iBoxx inputs'!C:C,MATCH($A6782,'iBoxx inputs'!$A:$A,0)),E6781))</f>
        <v>#N/A</v>
      </c>
      <c r="F6782" s="6" t="e">
        <f>IF($A6782&gt;DataEnd,NA(),IFERROR(INDEX('Bank of England inputs'!D:D,MATCH($A6782,'Bank of England inputs'!$A:$A,0),0),F6781))</f>
        <v>#N/A</v>
      </c>
      <c r="G6782" s="19"/>
      <c r="H6782" s="5">
        <f t="shared" si="606"/>
        <v>45593</v>
      </c>
      <c r="I6782" s="6" t="e">
        <f t="shared" si="607"/>
        <v>#N/A</v>
      </c>
      <c r="J6782" s="6" t="e">
        <f t="shared" si="608"/>
        <v>#N/A</v>
      </c>
      <c r="K6782" s="19">
        <f t="shared" si="609"/>
        <v>2529</v>
      </c>
      <c r="L6782" s="6" t="e">
        <f t="shared" ca="1" si="610"/>
        <v>#N/A</v>
      </c>
    </row>
    <row r="6783" spans="1:12" x14ac:dyDescent="0.2">
      <c r="A6783" s="5">
        <f>IF(AND(dateA=1,A6782&lt;DataEnd),'iBoxx inputs'!A6787,IF(AND(dateA=2,A6782&lt;DataEnd),'Bank of England inputs'!A6787,IF(dateA=3,A6782+1,IF(dateA=4,WORKDAY(A6782,1,),WORKDAY(A6782,1,holidayQ)))))</f>
        <v>45594</v>
      </c>
      <c r="B6783" s="35" t="e">
        <f>MATCH(A6783,'iBoxx inputs'!A:A,0)</f>
        <v>#N/A</v>
      </c>
      <c r="C6783" s="35" t="e">
        <f>MATCH(A6783,'Bank of England inputs'!A:A,0)</f>
        <v>#N/A</v>
      </c>
      <c r="D6783" s="6" t="e">
        <f>IF($A6783&gt;DataEnd,NA(),IFERROR(INDEX('iBoxx inputs'!B:B,MATCH($A6783,'iBoxx inputs'!$A:$A,0)),D6782))</f>
        <v>#N/A</v>
      </c>
      <c r="E6783" s="6" t="e">
        <f>IF($A6783&gt;DataEnd,NA(),IFERROR(INDEX('iBoxx inputs'!C:C,MATCH($A6783,'iBoxx inputs'!$A:$A,0)),E6782))</f>
        <v>#N/A</v>
      </c>
      <c r="F6783" s="6" t="e">
        <f>IF($A6783&gt;DataEnd,NA(),IFERROR(INDEX('Bank of England inputs'!D:D,MATCH($A6783,'Bank of England inputs'!$A:$A,0),0),F6782))</f>
        <v>#N/A</v>
      </c>
      <c r="G6783" s="19"/>
      <c r="H6783" s="5">
        <f t="shared" si="606"/>
        <v>45594</v>
      </c>
      <c r="I6783" s="6" t="e">
        <f t="shared" si="607"/>
        <v>#N/A</v>
      </c>
      <c r="J6783" s="6" t="e">
        <f t="shared" si="608"/>
        <v>#N/A</v>
      </c>
      <c r="K6783" s="19">
        <f t="shared" si="609"/>
        <v>2529</v>
      </c>
      <c r="L6783" s="6" t="e">
        <f t="shared" ca="1" si="610"/>
        <v>#N/A</v>
      </c>
    </row>
    <row r="6784" spans="1:12" x14ac:dyDescent="0.2">
      <c r="A6784" s="5">
        <f>IF(AND(dateA=1,A6783&lt;DataEnd),'iBoxx inputs'!A6788,IF(AND(dateA=2,A6783&lt;DataEnd),'Bank of England inputs'!A6788,IF(dateA=3,A6783+1,IF(dateA=4,WORKDAY(A6783,1,),WORKDAY(A6783,1,holidayQ)))))</f>
        <v>45595</v>
      </c>
      <c r="B6784" s="35" t="e">
        <f>MATCH(A6784,'iBoxx inputs'!A:A,0)</f>
        <v>#N/A</v>
      </c>
      <c r="C6784" s="35" t="e">
        <f>MATCH(A6784,'Bank of England inputs'!A:A,0)</f>
        <v>#N/A</v>
      </c>
      <c r="D6784" s="6" t="e">
        <f>IF($A6784&gt;DataEnd,NA(),IFERROR(INDEX('iBoxx inputs'!B:B,MATCH($A6784,'iBoxx inputs'!$A:$A,0)),D6783))</f>
        <v>#N/A</v>
      </c>
      <c r="E6784" s="6" t="e">
        <f>IF($A6784&gt;DataEnd,NA(),IFERROR(INDEX('iBoxx inputs'!C:C,MATCH($A6784,'iBoxx inputs'!$A:$A,0)),E6783))</f>
        <v>#N/A</v>
      </c>
      <c r="F6784" s="6" t="e">
        <f>IF($A6784&gt;DataEnd,NA(),IFERROR(INDEX('Bank of England inputs'!D:D,MATCH($A6784,'Bank of England inputs'!$A:$A,0),0),F6783))</f>
        <v>#N/A</v>
      </c>
      <c r="G6784" s="19"/>
      <c r="H6784" s="5">
        <f t="shared" si="606"/>
        <v>45595</v>
      </c>
      <c r="I6784" s="6" t="e">
        <f t="shared" si="607"/>
        <v>#N/A</v>
      </c>
      <c r="J6784" s="6" t="e">
        <f t="shared" si="608"/>
        <v>#N/A</v>
      </c>
      <c r="K6784" s="19">
        <f t="shared" si="609"/>
        <v>2529</v>
      </c>
      <c r="L6784" s="6" t="e">
        <f t="shared" ca="1" si="610"/>
        <v>#N/A</v>
      </c>
    </row>
    <row r="6785" spans="1:12" x14ac:dyDescent="0.2">
      <c r="A6785" s="5">
        <f>IF(AND(dateA=1,A6784&lt;DataEnd),'iBoxx inputs'!A6789,IF(AND(dateA=2,A6784&lt;DataEnd),'Bank of England inputs'!A6789,IF(dateA=3,A6784+1,IF(dateA=4,WORKDAY(A6784,1,),WORKDAY(A6784,1,holidayQ)))))</f>
        <v>45596</v>
      </c>
      <c r="B6785" s="35" t="e">
        <f>MATCH(A6785,'iBoxx inputs'!A:A,0)</f>
        <v>#N/A</v>
      </c>
      <c r="C6785" s="35" t="e">
        <f>MATCH(A6785,'Bank of England inputs'!A:A,0)</f>
        <v>#N/A</v>
      </c>
      <c r="D6785" s="6" t="e">
        <f>IF($A6785&gt;DataEnd,NA(),IFERROR(INDEX('iBoxx inputs'!B:B,MATCH($A6785,'iBoxx inputs'!$A:$A,0)),D6784))</f>
        <v>#N/A</v>
      </c>
      <c r="E6785" s="6" t="e">
        <f>IF($A6785&gt;DataEnd,NA(),IFERROR(INDEX('iBoxx inputs'!C:C,MATCH($A6785,'iBoxx inputs'!$A:$A,0)),E6784))</f>
        <v>#N/A</v>
      </c>
      <c r="F6785" s="6" t="e">
        <f>IF($A6785&gt;DataEnd,NA(),IFERROR(INDEX('Bank of England inputs'!D:D,MATCH($A6785,'Bank of England inputs'!$A:$A,0),0),F6784))</f>
        <v>#N/A</v>
      </c>
      <c r="G6785" s="19"/>
      <c r="H6785" s="5">
        <f t="shared" si="606"/>
        <v>45596</v>
      </c>
      <c r="I6785" s="6" t="e">
        <f t="shared" si="607"/>
        <v>#N/A</v>
      </c>
      <c r="J6785" s="6" t="e">
        <f t="shared" si="608"/>
        <v>#N/A</v>
      </c>
      <c r="K6785" s="19">
        <f t="shared" si="609"/>
        <v>2529</v>
      </c>
      <c r="L6785" s="6" t="e">
        <f t="shared" ca="1" si="610"/>
        <v>#N/A</v>
      </c>
    </row>
    <row r="6786" spans="1:12" x14ac:dyDescent="0.2">
      <c r="A6786" s="5">
        <f>IF(AND(dateA=1,A6785&lt;DataEnd),'iBoxx inputs'!A6790,IF(AND(dateA=2,A6785&lt;DataEnd),'Bank of England inputs'!A6790,IF(dateA=3,A6785+1,IF(dateA=4,WORKDAY(A6785,1,),WORKDAY(A6785,1,holidayQ)))))</f>
        <v>45597</v>
      </c>
      <c r="B6786" s="35" t="e">
        <f>MATCH(A6786,'iBoxx inputs'!A:A,0)</f>
        <v>#N/A</v>
      </c>
      <c r="C6786" s="35" t="e">
        <f>MATCH(A6786,'Bank of England inputs'!A:A,0)</f>
        <v>#N/A</v>
      </c>
      <c r="D6786" s="6" t="e">
        <f>IF($A6786&gt;DataEnd,NA(),IFERROR(INDEX('iBoxx inputs'!B:B,MATCH($A6786,'iBoxx inputs'!$A:$A,0)),D6785))</f>
        <v>#N/A</v>
      </c>
      <c r="E6786" s="6" t="e">
        <f>IF($A6786&gt;DataEnd,NA(),IFERROR(INDEX('iBoxx inputs'!C:C,MATCH($A6786,'iBoxx inputs'!$A:$A,0)),E6785))</f>
        <v>#N/A</v>
      </c>
      <c r="F6786" s="6" t="e">
        <f>IF($A6786&gt;DataEnd,NA(),IFERROR(INDEX('Bank of England inputs'!D:D,MATCH($A6786,'Bank of England inputs'!$A:$A,0),0),F6785))</f>
        <v>#N/A</v>
      </c>
      <c r="G6786" s="19"/>
      <c r="H6786" s="5">
        <f t="shared" ref="H6786:H6849" si="611">A6786</f>
        <v>45597</v>
      </c>
      <c r="I6786" s="6" t="e">
        <f t="shared" ref="I6786:I6849" si="612">(D6786+E6786)/2</f>
        <v>#N/A</v>
      </c>
      <c r="J6786" s="6" t="e">
        <f t="shared" ref="J6786:J6849" si="613">((1+I6786/100)/(1+F6786/100)-1)*100</f>
        <v>#N/A</v>
      </c>
      <c r="K6786" s="19">
        <f t="shared" si="609"/>
        <v>2530</v>
      </c>
      <c r="L6786" s="6" t="e">
        <f t="shared" ca="1" si="610"/>
        <v>#N/A</v>
      </c>
    </row>
    <row r="6787" spans="1:12" x14ac:dyDescent="0.2">
      <c r="A6787" s="5">
        <f>IF(AND(dateA=1,A6786&lt;DataEnd),'iBoxx inputs'!A6791,IF(AND(dateA=2,A6786&lt;DataEnd),'Bank of England inputs'!A6791,IF(dateA=3,A6786+1,IF(dateA=4,WORKDAY(A6786,1,),WORKDAY(A6786,1,holidayQ)))))</f>
        <v>45600</v>
      </c>
      <c r="B6787" s="35" t="e">
        <f>MATCH(A6787,'iBoxx inputs'!A:A,0)</f>
        <v>#N/A</v>
      </c>
      <c r="C6787" s="35" t="e">
        <f>MATCH(A6787,'Bank of England inputs'!A:A,0)</f>
        <v>#N/A</v>
      </c>
      <c r="D6787" s="6" t="e">
        <f>IF($A6787&gt;DataEnd,NA(),IFERROR(INDEX('iBoxx inputs'!B:B,MATCH($A6787,'iBoxx inputs'!$A:$A,0)),D6786))</f>
        <v>#N/A</v>
      </c>
      <c r="E6787" s="6" t="e">
        <f>IF($A6787&gt;DataEnd,NA(),IFERROR(INDEX('iBoxx inputs'!C:C,MATCH($A6787,'iBoxx inputs'!$A:$A,0)),E6786))</f>
        <v>#N/A</v>
      </c>
      <c r="F6787" s="6" t="e">
        <f>IF($A6787&gt;DataEnd,NA(),IFERROR(INDEX('Bank of England inputs'!D:D,MATCH($A6787,'Bank of England inputs'!$A:$A,0),0),F6786))</f>
        <v>#N/A</v>
      </c>
      <c r="G6787" s="19"/>
      <c r="H6787" s="5">
        <f t="shared" si="611"/>
        <v>45600</v>
      </c>
      <c r="I6787" s="6" t="e">
        <f t="shared" si="612"/>
        <v>#N/A</v>
      </c>
      <c r="J6787" s="6" t="e">
        <f t="shared" si="613"/>
        <v>#N/A</v>
      </c>
      <c r="K6787" s="19">
        <f t="shared" si="609"/>
        <v>2529</v>
      </c>
      <c r="L6787" s="6" t="e">
        <f t="shared" ca="1" si="610"/>
        <v>#N/A</v>
      </c>
    </row>
    <row r="6788" spans="1:12" x14ac:dyDescent="0.2">
      <c r="A6788" s="5">
        <f>IF(AND(dateA=1,A6787&lt;DataEnd),'iBoxx inputs'!A6792,IF(AND(dateA=2,A6787&lt;DataEnd),'Bank of England inputs'!A6792,IF(dateA=3,A6787+1,IF(dateA=4,WORKDAY(A6787,1,),WORKDAY(A6787,1,holidayQ)))))</f>
        <v>45601</v>
      </c>
      <c r="B6788" s="35" t="e">
        <f>MATCH(A6788,'iBoxx inputs'!A:A,0)</f>
        <v>#N/A</v>
      </c>
      <c r="C6788" s="35" t="e">
        <f>MATCH(A6788,'Bank of England inputs'!A:A,0)</f>
        <v>#N/A</v>
      </c>
      <c r="D6788" s="6" t="e">
        <f>IF($A6788&gt;DataEnd,NA(),IFERROR(INDEX('iBoxx inputs'!B:B,MATCH($A6788,'iBoxx inputs'!$A:$A,0)),D6787))</f>
        <v>#N/A</v>
      </c>
      <c r="E6788" s="6" t="e">
        <f>IF($A6788&gt;DataEnd,NA(),IFERROR(INDEX('iBoxx inputs'!C:C,MATCH($A6788,'iBoxx inputs'!$A:$A,0)),E6787))</f>
        <v>#N/A</v>
      </c>
      <c r="F6788" s="6" t="e">
        <f>IF($A6788&gt;DataEnd,NA(),IFERROR(INDEX('Bank of England inputs'!D:D,MATCH($A6788,'Bank of England inputs'!$A:$A,0),0),F6787))</f>
        <v>#N/A</v>
      </c>
      <c r="G6788" s="19"/>
      <c r="H6788" s="5">
        <f t="shared" si="611"/>
        <v>45601</v>
      </c>
      <c r="I6788" s="6" t="e">
        <f t="shared" si="612"/>
        <v>#N/A</v>
      </c>
      <c r="J6788" s="6" t="e">
        <f t="shared" si="613"/>
        <v>#N/A</v>
      </c>
      <c r="K6788" s="19">
        <f t="shared" si="609"/>
        <v>2529</v>
      </c>
      <c r="L6788" s="6" t="e">
        <f t="shared" ca="1" si="610"/>
        <v>#N/A</v>
      </c>
    </row>
    <row r="6789" spans="1:12" x14ac:dyDescent="0.2">
      <c r="A6789" s="5">
        <f>IF(AND(dateA=1,A6788&lt;DataEnd),'iBoxx inputs'!A6793,IF(AND(dateA=2,A6788&lt;DataEnd),'Bank of England inputs'!A6793,IF(dateA=3,A6788+1,IF(dateA=4,WORKDAY(A6788,1,),WORKDAY(A6788,1,holidayQ)))))</f>
        <v>45602</v>
      </c>
      <c r="B6789" s="35" t="e">
        <f>MATCH(A6789,'iBoxx inputs'!A:A,0)</f>
        <v>#N/A</v>
      </c>
      <c r="C6789" s="35" t="e">
        <f>MATCH(A6789,'Bank of England inputs'!A:A,0)</f>
        <v>#N/A</v>
      </c>
      <c r="D6789" s="6" t="e">
        <f>IF($A6789&gt;DataEnd,NA(),IFERROR(INDEX('iBoxx inputs'!B:B,MATCH($A6789,'iBoxx inputs'!$A:$A,0)),D6788))</f>
        <v>#N/A</v>
      </c>
      <c r="E6789" s="6" t="e">
        <f>IF($A6789&gt;DataEnd,NA(),IFERROR(INDEX('iBoxx inputs'!C:C,MATCH($A6789,'iBoxx inputs'!$A:$A,0)),E6788))</f>
        <v>#N/A</v>
      </c>
      <c r="F6789" s="6" t="e">
        <f>IF($A6789&gt;DataEnd,NA(),IFERROR(INDEX('Bank of England inputs'!D:D,MATCH($A6789,'Bank of England inputs'!$A:$A,0),0),F6788))</f>
        <v>#N/A</v>
      </c>
      <c r="G6789" s="19"/>
      <c r="H6789" s="5">
        <f t="shared" si="611"/>
        <v>45602</v>
      </c>
      <c r="I6789" s="6" t="e">
        <f t="shared" si="612"/>
        <v>#N/A</v>
      </c>
      <c r="J6789" s="6" t="e">
        <f t="shared" si="613"/>
        <v>#N/A</v>
      </c>
      <c r="K6789" s="19">
        <f t="shared" si="609"/>
        <v>2529</v>
      </c>
      <c r="L6789" s="6" t="e">
        <f t="shared" ca="1" si="610"/>
        <v>#N/A</v>
      </c>
    </row>
    <row r="6790" spans="1:12" x14ac:dyDescent="0.2">
      <c r="A6790" s="5">
        <f>IF(AND(dateA=1,A6789&lt;DataEnd),'iBoxx inputs'!A6794,IF(AND(dateA=2,A6789&lt;DataEnd),'Bank of England inputs'!A6794,IF(dateA=3,A6789+1,IF(dateA=4,WORKDAY(A6789,1,),WORKDAY(A6789,1,holidayQ)))))</f>
        <v>45603</v>
      </c>
      <c r="B6790" s="35" t="e">
        <f>MATCH(A6790,'iBoxx inputs'!A:A,0)</f>
        <v>#N/A</v>
      </c>
      <c r="C6790" s="35" t="e">
        <f>MATCH(A6790,'Bank of England inputs'!A:A,0)</f>
        <v>#N/A</v>
      </c>
      <c r="D6790" s="6" t="e">
        <f>IF($A6790&gt;DataEnd,NA(),IFERROR(INDEX('iBoxx inputs'!B:B,MATCH($A6790,'iBoxx inputs'!$A:$A,0)),D6789))</f>
        <v>#N/A</v>
      </c>
      <c r="E6790" s="6" t="e">
        <f>IF($A6790&gt;DataEnd,NA(),IFERROR(INDEX('iBoxx inputs'!C:C,MATCH($A6790,'iBoxx inputs'!$A:$A,0)),E6789))</f>
        <v>#N/A</v>
      </c>
      <c r="F6790" s="6" t="e">
        <f>IF($A6790&gt;DataEnd,NA(),IFERROR(INDEX('Bank of England inputs'!D:D,MATCH($A6790,'Bank of England inputs'!$A:$A,0),0),F6789))</f>
        <v>#N/A</v>
      </c>
      <c r="G6790" s="19"/>
      <c r="H6790" s="5">
        <f t="shared" si="611"/>
        <v>45603</v>
      </c>
      <c r="I6790" s="6" t="e">
        <f t="shared" si="612"/>
        <v>#N/A</v>
      </c>
      <c r="J6790" s="6" t="e">
        <f t="shared" si="613"/>
        <v>#N/A</v>
      </c>
      <c r="K6790" s="19">
        <f t="shared" si="609"/>
        <v>2529</v>
      </c>
      <c r="L6790" s="6" t="e">
        <f t="shared" ca="1" si="610"/>
        <v>#N/A</v>
      </c>
    </row>
    <row r="6791" spans="1:12" x14ac:dyDescent="0.2">
      <c r="A6791" s="5">
        <f>IF(AND(dateA=1,A6790&lt;DataEnd),'iBoxx inputs'!A6795,IF(AND(dateA=2,A6790&lt;DataEnd),'Bank of England inputs'!A6795,IF(dateA=3,A6790+1,IF(dateA=4,WORKDAY(A6790,1,),WORKDAY(A6790,1,holidayQ)))))</f>
        <v>45604</v>
      </c>
      <c r="B6791" s="35" t="e">
        <f>MATCH(A6791,'iBoxx inputs'!A:A,0)</f>
        <v>#N/A</v>
      </c>
      <c r="C6791" s="35" t="e">
        <f>MATCH(A6791,'Bank of England inputs'!A:A,0)</f>
        <v>#N/A</v>
      </c>
      <c r="D6791" s="6" t="e">
        <f>IF($A6791&gt;DataEnd,NA(),IFERROR(INDEX('iBoxx inputs'!B:B,MATCH($A6791,'iBoxx inputs'!$A:$A,0)),D6790))</f>
        <v>#N/A</v>
      </c>
      <c r="E6791" s="6" t="e">
        <f>IF($A6791&gt;DataEnd,NA(),IFERROR(INDEX('iBoxx inputs'!C:C,MATCH($A6791,'iBoxx inputs'!$A:$A,0)),E6790))</f>
        <v>#N/A</v>
      </c>
      <c r="F6791" s="6" t="e">
        <f>IF($A6791&gt;DataEnd,NA(),IFERROR(INDEX('Bank of England inputs'!D:D,MATCH($A6791,'Bank of England inputs'!$A:$A,0),0),F6790))</f>
        <v>#N/A</v>
      </c>
      <c r="G6791" s="19"/>
      <c r="H6791" s="5">
        <f t="shared" si="611"/>
        <v>45604</v>
      </c>
      <c r="I6791" s="6" t="e">
        <f t="shared" si="612"/>
        <v>#N/A</v>
      </c>
      <c r="J6791" s="6" t="e">
        <f t="shared" si="613"/>
        <v>#N/A</v>
      </c>
      <c r="K6791" s="19">
        <f t="shared" si="609"/>
        <v>2530</v>
      </c>
      <c r="L6791" s="6" t="e">
        <f t="shared" ca="1" si="610"/>
        <v>#N/A</v>
      </c>
    </row>
    <row r="6792" spans="1:12" x14ac:dyDescent="0.2">
      <c r="A6792" s="5">
        <f>IF(AND(dateA=1,A6791&lt;DataEnd),'iBoxx inputs'!A6796,IF(AND(dateA=2,A6791&lt;DataEnd),'Bank of England inputs'!A6796,IF(dateA=3,A6791+1,IF(dateA=4,WORKDAY(A6791,1,),WORKDAY(A6791,1,holidayQ)))))</f>
        <v>45607</v>
      </c>
      <c r="B6792" s="35" t="e">
        <f>MATCH(A6792,'iBoxx inputs'!A:A,0)</f>
        <v>#N/A</v>
      </c>
      <c r="C6792" s="35" t="e">
        <f>MATCH(A6792,'Bank of England inputs'!A:A,0)</f>
        <v>#N/A</v>
      </c>
      <c r="D6792" s="6" t="e">
        <f>IF($A6792&gt;DataEnd,NA(),IFERROR(INDEX('iBoxx inputs'!B:B,MATCH($A6792,'iBoxx inputs'!$A:$A,0)),D6791))</f>
        <v>#N/A</v>
      </c>
      <c r="E6792" s="6" t="e">
        <f>IF($A6792&gt;DataEnd,NA(),IFERROR(INDEX('iBoxx inputs'!C:C,MATCH($A6792,'iBoxx inputs'!$A:$A,0)),E6791))</f>
        <v>#N/A</v>
      </c>
      <c r="F6792" s="6" t="e">
        <f>IF($A6792&gt;DataEnd,NA(),IFERROR(INDEX('Bank of England inputs'!D:D,MATCH($A6792,'Bank of England inputs'!$A:$A,0),0),F6791))</f>
        <v>#N/A</v>
      </c>
      <c r="G6792" s="19"/>
      <c r="H6792" s="5">
        <f t="shared" si="611"/>
        <v>45607</v>
      </c>
      <c r="I6792" s="6" t="e">
        <f t="shared" si="612"/>
        <v>#N/A</v>
      </c>
      <c r="J6792" s="6" t="e">
        <f t="shared" si="613"/>
        <v>#N/A</v>
      </c>
      <c r="K6792" s="19">
        <f t="shared" si="609"/>
        <v>2529</v>
      </c>
      <c r="L6792" s="6" t="e">
        <f t="shared" ca="1" si="610"/>
        <v>#N/A</v>
      </c>
    </row>
    <row r="6793" spans="1:12" x14ac:dyDescent="0.2">
      <c r="A6793" s="5">
        <f>IF(AND(dateA=1,A6792&lt;DataEnd),'iBoxx inputs'!A6797,IF(AND(dateA=2,A6792&lt;DataEnd),'Bank of England inputs'!A6797,IF(dateA=3,A6792+1,IF(dateA=4,WORKDAY(A6792,1,),WORKDAY(A6792,1,holidayQ)))))</f>
        <v>45608</v>
      </c>
      <c r="B6793" s="35" t="e">
        <f>MATCH(A6793,'iBoxx inputs'!A:A,0)</f>
        <v>#N/A</v>
      </c>
      <c r="C6793" s="35" t="e">
        <f>MATCH(A6793,'Bank of England inputs'!A:A,0)</f>
        <v>#N/A</v>
      </c>
      <c r="D6793" s="6" t="e">
        <f>IF($A6793&gt;DataEnd,NA(),IFERROR(INDEX('iBoxx inputs'!B:B,MATCH($A6793,'iBoxx inputs'!$A:$A,0)),D6792))</f>
        <v>#N/A</v>
      </c>
      <c r="E6793" s="6" t="e">
        <f>IF($A6793&gt;DataEnd,NA(),IFERROR(INDEX('iBoxx inputs'!C:C,MATCH($A6793,'iBoxx inputs'!$A:$A,0)),E6792))</f>
        <v>#N/A</v>
      </c>
      <c r="F6793" s="6" t="e">
        <f>IF($A6793&gt;DataEnd,NA(),IFERROR(INDEX('Bank of England inputs'!D:D,MATCH($A6793,'Bank of England inputs'!$A:$A,0),0),F6792))</f>
        <v>#N/A</v>
      </c>
      <c r="G6793" s="19"/>
      <c r="H6793" s="5">
        <f t="shared" si="611"/>
        <v>45608</v>
      </c>
      <c r="I6793" s="6" t="e">
        <f t="shared" si="612"/>
        <v>#N/A</v>
      </c>
      <c r="J6793" s="6" t="e">
        <f t="shared" si="613"/>
        <v>#N/A</v>
      </c>
      <c r="K6793" s="19">
        <f t="shared" si="609"/>
        <v>2529</v>
      </c>
      <c r="L6793" s="6" t="e">
        <f t="shared" ca="1" si="610"/>
        <v>#N/A</v>
      </c>
    </row>
    <row r="6794" spans="1:12" x14ac:dyDescent="0.2">
      <c r="A6794" s="5">
        <f>IF(AND(dateA=1,A6793&lt;DataEnd),'iBoxx inputs'!A6798,IF(AND(dateA=2,A6793&lt;DataEnd),'Bank of England inputs'!A6798,IF(dateA=3,A6793+1,IF(dateA=4,WORKDAY(A6793,1,),WORKDAY(A6793,1,holidayQ)))))</f>
        <v>45609</v>
      </c>
      <c r="B6794" s="35" t="e">
        <f>MATCH(A6794,'iBoxx inputs'!A:A,0)</f>
        <v>#N/A</v>
      </c>
      <c r="C6794" s="35" t="e">
        <f>MATCH(A6794,'Bank of England inputs'!A:A,0)</f>
        <v>#N/A</v>
      </c>
      <c r="D6794" s="6" t="e">
        <f>IF($A6794&gt;DataEnd,NA(),IFERROR(INDEX('iBoxx inputs'!B:B,MATCH($A6794,'iBoxx inputs'!$A:$A,0)),D6793))</f>
        <v>#N/A</v>
      </c>
      <c r="E6794" s="6" t="e">
        <f>IF($A6794&gt;DataEnd,NA(),IFERROR(INDEX('iBoxx inputs'!C:C,MATCH($A6794,'iBoxx inputs'!$A:$A,0)),E6793))</f>
        <v>#N/A</v>
      </c>
      <c r="F6794" s="6" t="e">
        <f>IF($A6794&gt;DataEnd,NA(),IFERROR(INDEX('Bank of England inputs'!D:D,MATCH($A6794,'Bank of England inputs'!$A:$A,0),0),F6793))</f>
        <v>#N/A</v>
      </c>
      <c r="G6794" s="19"/>
      <c r="H6794" s="5">
        <f t="shared" si="611"/>
        <v>45609</v>
      </c>
      <c r="I6794" s="6" t="e">
        <f t="shared" si="612"/>
        <v>#N/A</v>
      </c>
      <c r="J6794" s="6" t="e">
        <f t="shared" si="613"/>
        <v>#N/A</v>
      </c>
      <c r="K6794" s="19">
        <f t="shared" si="609"/>
        <v>2529</v>
      </c>
      <c r="L6794" s="6" t="e">
        <f t="shared" ca="1" si="610"/>
        <v>#N/A</v>
      </c>
    </row>
    <row r="6795" spans="1:12" x14ac:dyDescent="0.2">
      <c r="A6795" s="5">
        <f>IF(AND(dateA=1,A6794&lt;DataEnd),'iBoxx inputs'!A6799,IF(AND(dateA=2,A6794&lt;DataEnd),'Bank of England inputs'!A6799,IF(dateA=3,A6794+1,IF(dateA=4,WORKDAY(A6794,1,),WORKDAY(A6794,1,holidayQ)))))</f>
        <v>45610</v>
      </c>
      <c r="B6795" s="35" t="e">
        <f>MATCH(A6795,'iBoxx inputs'!A:A,0)</f>
        <v>#N/A</v>
      </c>
      <c r="C6795" s="35" t="e">
        <f>MATCH(A6795,'Bank of England inputs'!A:A,0)</f>
        <v>#N/A</v>
      </c>
      <c r="D6795" s="6" t="e">
        <f>IF($A6795&gt;DataEnd,NA(),IFERROR(INDEX('iBoxx inputs'!B:B,MATCH($A6795,'iBoxx inputs'!$A:$A,0)),D6794))</f>
        <v>#N/A</v>
      </c>
      <c r="E6795" s="6" t="e">
        <f>IF($A6795&gt;DataEnd,NA(),IFERROR(INDEX('iBoxx inputs'!C:C,MATCH($A6795,'iBoxx inputs'!$A:$A,0)),E6794))</f>
        <v>#N/A</v>
      </c>
      <c r="F6795" s="6" t="e">
        <f>IF($A6795&gt;DataEnd,NA(),IFERROR(INDEX('Bank of England inputs'!D:D,MATCH($A6795,'Bank of England inputs'!$A:$A,0),0),F6794))</f>
        <v>#N/A</v>
      </c>
      <c r="G6795" s="19"/>
      <c r="H6795" s="5">
        <f t="shared" si="611"/>
        <v>45610</v>
      </c>
      <c r="I6795" s="6" t="e">
        <f t="shared" si="612"/>
        <v>#N/A</v>
      </c>
      <c r="J6795" s="6" t="e">
        <f t="shared" si="613"/>
        <v>#N/A</v>
      </c>
      <c r="K6795" s="19">
        <f t="shared" si="609"/>
        <v>2529</v>
      </c>
      <c r="L6795" s="6" t="e">
        <f t="shared" ca="1" si="610"/>
        <v>#N/A</v>
      </c>
    </row>
    <row r="6796" spans="1:12" x14ac:dyDescent="0.2">
      <c r="A6796" s="5">
        <f>IF(AND(dateA=1,A6795&lt;DataEnd),'iBoxx inputs'!A6800,IF(AND(dateA=2,A6795&lt;DataEnd),'Bank of England inputs'!A6800,IF(dateA=3,A6795+1,IF(dateA=4,WORKDAY(A6795,1,),WORKDAY(A6795,1,holidayQ)))))</f>
        <v>45611</v>
      </c>
      <c r="B6796" s="35" t="e">
        <f>MATCH(A6796,'iBoxx inputs'!A:A,0)</f>
        <v>#N/A</v>
      </c>
      <c r="C6796" s="35" t="e">
        <f>MATCH(A6796,'Bank of England inputs'!A:A,0)</f>
        <v>#N/A</v>
      </c>
      <c r="D6796" s="6" t="e">
        <f>IF($A6796&gt;DataEnd,NA(),IFERROR(INDEX('iBoxx inputs'!B:B,MATCH($A6796,'iBoxx inputs'!$A:$A,0)),D6795))</f>
        <v>#N/A</v>
      </c>
      <c r="E6796" s="6" t="e">
        <f>IF($A6796&gt;DataEnd,NA(),IFERROR(INDEX('iBoxx inputs'!C:C,MATCH($A6796,'iBoxx inputs'!$A:$A,0)),E6795))</f>
        <v>#N/A</v>
      </c>
      <c r="F6796" s="6" t="e">
        <f>IF($A6796&gt;DataEnd,NA(),IFERROR(INDEX('Bank of England inputs'!D:D,MATCH($A6796,'Bank of England inputs'!$A:$A,0),0),F6795))</f>
        <v>#N/A</v>
      </c>
      <c r="G6796" s="19"/>
      <c r="H6796" s="5">
        <f t="shared" si="611"/>
        <v>45611</v>
      </c>
      <c r="I6796" s="6" t="e">
        <f t="shared" si="612"/>
        <v>#N/A</v>
      </c>
      <c r="J6796" s="6" t="e">
        <f t="shared" si="613"/>
        <v>#N/A</v>
      </c>
      <c r="K6796" s="19">
        <f t="shared" si="609"/>
        <v>2530</v>
      </c>
      <c r="L6796" s="6" t="e">
        <f t="shared" ca="1" si="610"/>
        <v>#N/A</v>
      </c>
    </row>
    <row r="6797" spans="1:12" x14ac:dyDescent="0.2">
      <c r="A6797" s="5">
        <f>IF(AND(dateA=1,A6796&lt;DataEnd),'iBoxx inputs'!A6801,IF(AND(dateA=2,A6796&lt;DataEnd),'Bank of England inputs'!A6801,IF(dateA=3,A6796+1,IF(dateA=4,WORKDAY(A6796,1,),WORKDAY(A6796,1,holidayQ)))))</f>
        <v>45614</v>
      </c>
      <c r="B6797" s="35" t="e">
        <f>MATCH(A6797,'iBoxx inputs'!A:A,0)</f>
        <v>#N/A</v>
      </c>
      <c r="C6797" s="35" t="e">
        <f>MATCH(A6797,'Bank of England inputs'!A:A,0)</f>
        <v>#N/A</v>
      </c>
      <c r="D6797" s="6" t="e">
        <f>IF($A6797&gt;DataEnd,NA(),IFERROR(INDEX('iBoxx inputs'!B:B,MATCH($A6797,'iBoxx inputs'!$A:$A,0)),D6796))</f>
        <v>#N/A</v>
      </c>
      <c r="E6797" s="6" t="e">
        <f>IF($A6797&gt;DataEnd,NA(),IFERROR(INDEX('iBoxx inputs'!C:C,MATCH($A6797,'iBoxx inputs'!$A:$A,0)),E6796))</f>
        <v>#N/A</v>
      </c>
      <c r="F6797" s="6" t="e">
        <f>IF($A6797&gt;DataEnd,NA(),IFERROR(INDEX('Bank of England inputs'!D:D,MATCH($A6797,'Bank of England inputs'!$A:$A,0),0),F6796))</f>
        <v>#N/A</v>
      </c>
      <c r="G6797" s="19"/>
      <c r="H6797" s="5">
        <f t="shared" si="611"/>
        <v>45614</v>
      </c>
      <c r="I6797" s="6" t="e">
        <f t="shared" si="612"/>
        <v>#N/A</v>
      </c>
      <c r="J6797" s="6" t="e">
        <f t="shared" si="613"/>
        <v>#N/A</v>
      </c>
      <c r="K6797" s="19">
        <f t="shared" si="609"/>
        <v>2529</v>
      </c>
      <c r="L6797" s="6" t="e">
        <f t="shared" ca="1" si="610"/>
        <v>#N/A</v>
      </c>
    </row>
    <row r="6798" spans="1:12" x14ac:dyDescent="0.2">
      <c r="A6798" s="5">
        <f>IF(AND(dateA=1,A6797&lt;DataEnd),'iBoxx inputs'!A6802,IF(AND(dateA=2,A6797&lt;DataEnd),'Bank of England inputs'!A6802,IF(dateA=3,A6797+1,IF(dateA=4,WORKDAY(A6797,1,),WORKDAY(A6797,1,holidayQ)))))</f>
        <v>45615</v>
      </c>
      <c r="B6798" s="35" t="e">
        <f>MATCH(A6798,'iBoxx inputs'!A:A,0)</f>
        <v>#N/A</v>
      </c>
      <c r="C6798" s="35" t="e">
        <f>MATCH(A6798,'Bank of England inputs'!A:A,0)</f>
        <v>#N/A</v>
      </c>
      <c r="D6798" s="6" t="e">
        <f>IF($A6798&gt;DataEnd,NA(),IFERROR(INDEX('iBoxx inputs'!B:B,MATCH($A6798,'iBoxx inputs'!$A:$A,0)),D6797))</f>
        <v>#N/A</v>
      </c>
      <c r="E6798" s="6" t="e">
        <f>IF($A6798&gt;DataEnd,NA(),IFERROR(INDEX('iBoxx inputs'!C:C,MATCH($A6798,'iBoxx inputs'!$A:$A,0)),E6797))</f>
        <v>#N/A</v>
      </c>
      <c r="F6798" s="6" t="e">
        <f>IF($A6798&gt;DataEnd,NA(),IFERROR(INDEX('Bank of England inputs'!D:D,MATCH($A6798,'Bank of England inputs'!$A:$A,0),0),F6797))</f>
        <v>#N/A</v>
      </c>
      <c r="G6798" s="19"/>
      <c r="H6798" s="5">
        <f t="shared" si="611"/>
        <v>45615</v>
      </c>
      <c r="I6798" s="6" t="e">
        <f t="shared" si="612"/>
        <v>#N/A</v>
      </c>
      <c r="J6798" s="6" t="e">
        <f t="shared" si="613"/>
        <v>#N/A</v>
      </c>
      <c r="K6798" s="19">
        <f t="shared" si="609"/>
        <v>2529</v>
      </c>
      <c r="L6798" s="6" t="e">
        <f t="shared" ca="1" si="610"/>
        <v>#N/A</v>
      </c>
    </row>
    <row r="6799" spans="1:12" x14ac:dyDescent="0.2">
      <c r="A6799" s="5">
        <f>IF(AND(dateA=1,A6798&lt;DataEnd),'iBoxx inputs'!A6803,IF(AND(dateA=2,A6798&lt;DataEnd),'Bank of England inputs'!A6803,IF(dateA=3,A6798+1,IF(dateA=4,WORKDAY(A6798,1,),WORKDAY(A6798,1,holidayQ)))))</f>
        <v>45616</v>
      </c>
      <c r="B6799" s="35" t="e">
        <f>MATCH(A6799,'iBoxx inputs'!A:A,0)</f>
        <v>#N/A</v>
      </c>
      <c r="C6799" s="35" t="e">
        <f>MATCH(A6799,'Bank of England inputs'!A:A,0)</f>
        <v>#N/A</v>
      </c>
      <c r="D6799" s="6" t="e">
        <f>IF($A6799&gt;DataEnd,NA(),IFERROR(INDEX('iBoxx inputs'!B:B,MATCH($A6799,'iBoxx inputs'!$A:$A,0)),D6798))</f>
        <v>#N/A</v>
      </c>
      <c r="E6799" s="6" t="e">
        <f>IF($A6799&gt;DataEnd,NA(),IFERROR(INDEX('iBoxx inputs'!C:C,MATCH($A6799,'iBoxx inputs'!$A:$A,0)),E6798))</f>
        <v>#N/A</v>
      </c>
      <c r="F6799" s="6" t="e">
        <f>IF($A6799&gt;DataEnd,NA(),IFERROR(INDEX('Bank of England inputs'!D:D,MATCH($A6799,'Bank of England inputs'!$A:$A,0),0),F6798))</f>
        <v>#N/A</v>
      </c>
      <c r="G6799" s="19"/>
      <c r="H6799" s="5">
        <f t="shared" si="611"/>
        <v>45616</v>
      </c>
      <c r="I6799" s="6" t="e">
        <f t="shared" si="612"/>
        <v>#N/A</v>
      </c>
      <c r="J6799" s="6" t="e">
        <f t="shared" si="613"/>
        <v>#N/A</v>
      </c>
      <c r="K6799" s="19">
        <f t="shared" si="609"/>
        <v>2529</v>
      </c>
      <c r="L6799" s="6" t="e">
        <f t="shared" ca="1" si="610"/>
        <v>#N/A</v>
      </c>
    </row>
    <row r="6800" spans="1:12" x14ac:dyDescent="0.2">
      <c r="A6800" s="5">
        <f>IF(AND(dateA=1,A6799&lt;DataEnd),'iBoxx inputs'!A6804,IF(AND(dateA=2,A6799&lt;DataEnd),'Bank of England inputs'!A6804,IF(dateA=3,A6799+1,IF(dateA=4,WORKDAY(A6799,1,),WORKDAY(A6799,1,holidayQ)))))</f>
        <v>45617</v>
      </c>
      <c r="B6800" s="35" t="e">
        <f>MATCH(A6800,'iBoxx inputs'!A:A,0)</f>
        <v>#N/A</v>
      </c>
      <c r="C6800" s="35" t="e">
        <f>MATCH(A6800,'Bank of England inputs'!A:A,0)</f>
        <v>#N/A</v>
      </c>
      <c r="D6800" s="6" t="e">
        <f>IF($A6800&gt;DataEnd,NA(),IFERROR(INDEX('iBoxx inputs'!B:B,MATCH($A6800,'iBoxx inputs'!$A:$A,0)),D6799))</f>
        <v>#N/A</v>
      </c>
      <c r="E6800" s="6" t="e">
        <f>IF($A6800&gt;DataEnd,NA(),IFERROR(INDEX('iBoxx inputs'!C:C,MATCH($A6800,'iBoxx inputs'!$A:$A,0)),E6799))</f>
        <v>#N/A</v>
      </c>
      <c r="F6800" s="6" t="e">
        <f>IF($A6800&gt;DataEnd,NA(),IFERROR(INDEX('Bank of England inputs'!D:D,MATCH($A6800,'Bank of England inputs'!$A:$A,0),0),F6799))</f>
        <v>#N/A</v>
      </c>
      <c r="G6800" s="19"/>
      <c r="H6800" s="5">
        <f t="shared" si="611"/>
        <v>45617</v>
      </c>
      <c r="I6800" s="6" t="e">
        <f t="shared" si="612"/>
        <v>#N/A</v>
      </c>
      <c r="J6800" s="6" t="e">
        <f t="shared" si="613"/>
        <v>#N/A</v>
      </c>
      <c r="K6800" s="19">
        <f t="shared" si="609"/>
        <v>2529</v>
      </c>
      <c r="L6800" s="6" t="e">
        <f t="shared" ca="1" si="610"/>
        <v>#N/A</v>
      </c>
    </row>
    <row r="6801" spans="1:12" x14ac:dyDescent="0.2">
      <c r="A6801" s="5">
        <f>IF(AND(dateA=1,A6800&lt;DataEnd),'iBoxx inputs'!A6805,IF(AND(dateA=2,A6800&lt;DataEnd),'Bank of England inputs'!A6805,IF(dateA=3,A6800+1,IF(dateA=4,WORKDAY(A6800,1,),WORKDAY(A6800,1,holidayQ)))))</f>
        <v>45618</v>
      </c>
      <c r="B6801" s="35" t="e">
        <f>MATCH(A6801,'iBoxx inputs'!A:A,0)</f>
        <v>#N/A</v>
      </c>
      <c r="C6801" s="35" t="e">
        <f>MATCH(A6801,'Bank of England inputs'!A:A,0)</f>
        <v>#N/A</v>
      </c>
      <c r="D6801" s="6" t="e">
        <f>IF($A6801&gt;DataEnd,NA(),IFERROR(INDEX('iBoxx inputs'!B:B,MATCH($A6801,'iBoxx inputs'!$A:$A,0)),D6800))</f>
        <v>#N/A</v>
      </c>
      <c r="E6801" s="6" t="e">
        <f>IF($A6801&gt;DataEnd,NA(),IFERROR(INDEX('iBoxx inputs'!C:C,MATCH($A6801,'iBoxx inputs'!$A:$A,0)),E6800))</f>
        <v>#N/A</v>
      </c>
      <c r="F6801" s="6" t="e">
        <f>IF($A6801&gt;DataEnd,NA(),IFERROR(INDEX('Bank of England inputs'!D:D,MATCH($A6801,'Bank of England inputs'!$A:$A,0),0),F6800))</f>
        <v>#N/A</v>
      </c>
      <c r="G6801" s="19"/>
      <c r="H6801" s="5">
        <f t="shared" si="611"/>
        <v>45618</v>
      </c>
      <c r="I6801" s="6" t="e">
        <f t="shared" si="612"/>
        <v>#N/A</v>
      </c>
      <c r="J6801" s="6" t="e">
        <f t="shared" si="613"/>
        <v>#N/A</v>
      </c>
      <c r="K6801" s="19">
        <f t="shared" si="609"/>
        <v>2530</v>
      </c>
      <c r="L6801" s="6" t="e">
        <f t="shared" ca="1" si="610"/>
        <v>#N/A</v>
      </c>
    </row>
    <row r="6802" spans="1:12" x14ac:dyDescent="0.2">
      <c r="A6802" s="5">
        <f>IF(AND(dateA=1,A6801&lt;DataEnd),'iBoxx inputs'!A6806,IF(AND(dateA=2,A6801&lt;DataEnd),'Bank of England inputs'!A6806,IF(dateA=3,A6801+1,IF(dateA=4,WORKDAY(A6801,1,),WORKDAY(A6801,1,holidayQ)))))</f>
        <v>45621</v>
      </c>
      <c r="B6802" s="35" t="e">
        <f>MATCH(A6802,'iBoxx inputs'!A:A,0)</f>
        <v>#N/A</v>
      </c>
      <c r="C6802" s="35" t="e">
        <f>MATCH(A6802,'Bank of England inputs'!A:A,0)</f>
        <v>#N/A</v>
      </c>
      <c r="D6802" s="6" t="e">
        <f>IF($A6802&gt;DataEnd,NA(),IFERROR(INDEX('iBoxx inputs'!B:B,MATCH($A6802,'iBoxx inputs'!$A:$A,0)),D6801))</f>
        <v>#N/A</v>
      </c>
      <c r="E6802" s="6" t="e">
        <f>IF($A6802&gt;DataEnd,NA(),IFERROR(INDEX('iBoxx inputs'!C:C,MATCH($A6802,'iBoxx inputs'!$A:$A,0)),E6801))</f>
        <v>#N/A</v>
      </c>
      <c r="F6802" s="6" t="e">
        <f>IF($A6802&gt;DataEnd,NA(),IFERROR(INDEX('Bank of England inputs'!D:D,MATCH($A6802,'Bank of England inputs'!$A:$A,0),0),F6801))</f>
        <v>#N/A</v>
      </c>
      <c r="G6802" s="19"/>
      <c r="H6802" s="5">
        <f t="shared" si="611"/>
        <v>45621</v>
      </c>
      <c r="I6802" s="6" t="e">
        <f t="shared" si="612"/>
        <v>#N/A</v>
      </c>
      <c r="J6802" s="6" t="e">
        <f t="shared" si="613"/>
        <v>#N/A</v>
      </c>
      <c r="K6802" s="19">
        <f t="shared" si="609"/>
        <v>2529</v>
      </c>
      <c r="L6802" s="6" t="e">
        <f t="shared" ca="1" si="610"/>
        <v>#N/A</v>
      </c>
    </row>
    <row r="6803" spans="1:12" x14ac:dyDescent="0.2">
      <c r="A6803" s="5">
        <f>IF(AND(dateA=1,A6802&lt;DataEnd),'iBoxx inputs'!A6807,IF(AND(dateA=2,A6802&lt;DataEnd),'Bank of England inputs'!A6807,IF(dateA=3,A6802+1,IF(dateA=4,WORKDAY(A6802,1,),WORKDAY(A6802,1,holidayQ)))))</f>
        <v>45622</v>
      </c>
      <c r="B6803" s="35" t="e">
        <f>MATCH(A6803,'iBoxx inputs'!A:A,0)</f>
        <v>#N/A</v>
      </c>
      <c r="C6803" s="35" t="e">
        <f>MATCH(A6803,'Bank of England inputs'!A:A,0)</f>
        <v>#N/A</v>
      </c>
      <c r="D6803" s="6" t="e">
        <f>IF($A6803&gt;DataEnd,NA(),IFERROR(INDEX('iBoxx inputs'!B:B,MATCH($A6803,'iBoxx inputs'!$A:$A,0)),D6802))</f>
        <v>#N/A</v>
      </c>
      <c r="E6803" s="6" t="e">
        <f>IF($A6803&gt;DataEnd,NA(),IFERROR(INDEX('iBoxx inputs'!C:C,MATCH($A6803,'iBoxx inputs'!$A:$A,0)),E6802))</f>
        <v>#N/A</v>
      </c>
      <c r="F6803" s="6" t="e">
        <f>IF($A6803&gt;DataEnd,NA(),IFERROR(INDEX('Bank of England inputs'!D:D,MATCH($A6803,'Bank of England inputs'!$A:$A,0),0),F6802))</f>
        <v>#N/A</v>
      </c>
      <c r="G6803" s="19"/>
      <c r="H6803" s="5">
        <f t="shared" si="611"/>
        <v>45622</v>
      </c>
      <c r="I6803" s="6" t="e">
        <f t="shared" si="612"/>
        <v>#N/A</v>
      </c>
      <c r="J6803" s="6" t="e">
        <f t="shared" si="613"/>
        <v>#N/A</v>
      </c>
      <c r="K6803" s="19">
        <f t="shared" si="609"/>
        <v>2529</v>
      </c>
      <c r="L6803" s="6" t="e">
        <f t="shared" ca="1" si="610"/>
        <v>#N/A</v>
      </c>
    </row>
    <row r="6804" spans="1:12" x14ac:dyDescent="0.2">
      <c r="A6804" s="5">
        <f>IF(AND(dateA=1,A6803&lt;DataEnd),'iBoxx inputs'!A6808,IF(AND(dateA=2,A6803&lt;DataEnd),'Bank of England inputs'!A6808,IF(dateA=3,A6803+1,IF(dateA=4,WORKDAY(A6803,1,),WORKDAY(A6803,1,holidayQ)))))</f>
        <v>45623</v>
      </c>
      <c r="B6804" s="35" t="e">
        <f>MATCH(A6804,'iBoxx inputs'!A:A,0)</f>
        <v>#N/A</v>
      </c>
      <c r="C6804" s="35" t="e">
        <f>MATCH(A6804,'Bank of England inputs'!A:A,0)</f>
        <v>#N/A</v>
      </c>
      <c r="D6804" s="6" t="e">
        <f>IF($A6804&gt;DataEnd,NA(),IFERROR(INDEX('iBoxx inputs'!B:B,MATCH($A6804,'iBoxx inputs'!$A:$A,0)),D6803))</f>
        <v>#N/A</v>
      </c>
      <c r="E6804" s="6" t="e">
        <f>IF($A6804&gt;DataEnd,NA(),IFERROR(INDEX('iBoxx inputs'!C:C,MATCH($A6804,'iBoxx inputs'!$A:$A,0)),E6803))</f>
        <v>#N/A</v>
      </c>
      <c r="F6804" s="6" t="e">
        <f>IF($A6804&gt;DataEnd,NA(),IFERROR(INDEX('Bank of England inputs'!D:D,MATCH($A6804,'Bank of England inputs'!$A:$A,0),0),F6803))</f>
        <v>#N/A</v>
      </c>
      <c r="G6804" s="19"/>
      <c r="H6804" s="5">
        <f t="shared" si="611"/>
        <v>45623</v>
      </c>
      <c r="I6804" s="6" t="e">
        <f t="shared" si="612"/>
        <v>#N/A</v>
      </c>
      <c r="J6804" s="6" t="e">
        <f t="shared" si="613"/>
        <v>#N/A</v>
      </c>
      <c r="K6804" s="19">
        <f t="shared" si="609"/>
        <v>2529</v>
      </c>
      <c r="L6804" s="6" t="e">
        <f t="shared" ca="1" si="610"/>
        <v>#N/A</v>
      </c>
    </row>
    <row r="6805" spans="1:12" x14ac:dyDescent="0.2">
      <c r="A6805" s="5">
        <f>IF(AND(dateA=1,A6804&lt;DataEnd),'iBoxx inputs'!A6809,IF(AND(dateA=2,A6804&lt;DataEnd),'Bank of England inputs'!A6809,IF(dateA=3,A6804+1,IF(dateA=4,WORKDAY(A6804,1,),WORKDAY(A6804,1,holidayQ)))))</f>
        <v>45624</v>
      </c>
      <c r="B6805" s="35" t="e">
        <f>MATCH(A6805,'iBoxx inputs'!A:A,0)</f>
        <v>#N/A</v>
      </c>
      <c r="C6805" s="35" t="e">
        <f>MATCH(A6805,'Bank of England inputs'!A:A,0)</f>
        <v>#N/A</v>
      </c>
      <c r="D6805" s="6" t="e">
        <f>IF($A6805&gt;DataEnd,NA(),IFERROR(INDEX('iBoxx inputs'!B:B,MATCH($A6805,'iBoxx inputs'!$A:$A,0)),D6804))</f>
        <v>#N/A</v>
      </c>
      <c r="E6805" s="6" t="e">
        <f>IF($A6805&gt;DataEnd,NA(),IFERROR(INDEX('iBoxx inputs'!C:C,MATCH($A6805,'iBoxx inputs'!$A:$A,0)),E6804))</f>
        <v>#N/A</v>
      </c>
      <c r="F6805" s="6" t="e">
        <f>IF($A6805&gt;DataEnd,NA(),IFERROR(INDEX('Bank of England inputs'!D:D,MATCH($A6805,'Bank of England inputs'!$A:$A,0),0),F6804))</f>
        <v>#N/A</v>
      </c>
      <c r="G6805" s="19"/>
      <c r="H6805" s="5">
        <f t="shared" si="611"/>
        <v>45624</v>
      </c>
      <c r="I6805" s="6" t="e">
        <f t="shared" si="612"/>
        <v>#N/A</v>
      </c>
      <c r="J6805" s="6" t="e">
        <f t="shared" si="613"/>
        <v>#N/A</v>
      </c>
      <c r="K6805" s="19">
        <f t="shared" si="609"/>
        <v>2529</v>
      </c>
      <c r="L6805" s="6" t="e">
        <f t="shared" ca="1" si="610"/>
        <v>#N/A</v>
      </c>
    </row>
    <row r="6806" spans="1:12" x14ac:dyDescent="0.2">
      <c r="A6806" s="5">
        <f>IF(AND(dateA=1,A6805&lt;DataEnd),'iBoxx inputs'!A6810,IF(AND(dateA=2,A6805&lt;DataEnd),'Bank of England inputs'!A6810,IF(dateA=3,A6805+1,IF(dateA=4,WORKDAY(A6805,1,),WORKDAY(A6805,1,holidayQ)))))</f>
        <v>45625</v>
      </c>
      <c r="B6806" s="35" t="e">
        <f>MATCH(A6806,'iBoxx inputs'!A:A,0)</f>
        <v>#N/A</v>
      </c>
      <c r="C6806" s="35" t="e">
        <f>MATCH(A6806,'Bank of England inputs'!A:A,0)</f>
        <v>#N/A</v>
      </c>
      <c r="D6806" s="6" t="e">
        <f>IF($A6806&gt;DataEnd,NA(),IFERROR(INDEX('iBoxx inputs'!B:B,MATCH($A6806,'iBoxx inputs'!$A:$A,0)),D6805))</f>
        <v>#N/A</v>
      </c>
      <c r="E6806" s="6" t="e">
        <f>IF($A6806&gt;DataEnd,NA(),IFERROR(INDEX('iBoxx inputs'!C:C,MATCH($A6806,'iBoxx inputs'!$A:$A,0)),E6805))</f>
        <v>#N/A</v>
      </c>
      <c r="F6806" s="6" t="e">
        <f>IF($A6806&gt;DataEnd,NA(),IFERROR(INDEX('Bank of England inputs'!D:D,MATCH($A6806,'Bank of England inputs'!$A:$A,0),0),F6805))</f>
        <v>#N/A</v>
      </c>
      <c r="G6806" s="19"/>
      <c r="H6806" s="5">
        <f t="shared" si="611"/>
        <v>45625</v>
      </c>
      <c r="I6806" s="6" t="e">
        <f t="shared" si="612"/>
        <v>#N/A</v>
      </c>
      <c r="J6806" s="6" t="e">
        <f t="shared" si="613"/>
        <v>#N/A</v>
      </c>
      <c r="K6806" s="19">
        <f t="shared" ref="K6806:K6869" si="614">IF(trailing_period=0,1,ROW()-MATCH(EDATE(A6806,-trailing_period),A:A,1))</f>
        <v>2530</v>
      </c>
      <c r="L6806" s="6" t="e">
        <f t="shared" ref="L6806:L6869" ca="1" si="615">AVERAGE(OFFSET(J6806,-$K6806+1,0,$K6806,))</f>
        <v>#N/A</v>
      </c>
    </row>
    <row r="6807" spans="1:12" x14ac:dyDescent="0.2">
      <c r="A6807" s="5">
        <f>IF(AND(dateA=1,A6806&lt;DataEnd),'iBoxx inputs'!A6811,IF(AND(dateA=2,A6806&lt;DataEnd),'Bank of England inputs'!A6811,IF(dateA=3,A6806+1,IF(dateA=4,WORKDAY(A6806,1,),WORKDAY(A6806,1,holidayQ)))))</f>
        <v>45628</v>
      </c>
      <c r="B6807" s="35" t="e">
        <f>MATCH(A6807,'iBoxx inputs'!A:A,0)</f>
        <v>#N/A</v>
      </c>
      <c r="C6807" s="35" t="e">
        <f>MATCH(A6807,'Bank of England inputs'!A:A,0)</f>
        <v>#N/A</v>
      </c>
      <c r="D6807" s="6" t="e">
        <f>IF($A6807&gt;DataEnd,NA(),IFERROR(INDEX('iBoxx inputs'!B:B,MATCH($A6807,'iBoxx inputs'!$A:$A,0)),D6806))</f>
        <v>#N/A</v>
      </c>
      <c r="E6807" s="6" t="e">
        <f>IF($A6807&gt;DataEnd,NA(),IFERROR(INDEX('iBoxx inputs'!C:C,MATCH($A6807,'iBoxx inputs'!$A:$A,0)),E6806))</f>
        <v>#N/A</v>
      </c>
      <c r="F6807" s="6" t="e">
        <f>IF($A6807&gt;DataEnd,NA(),IFERROR(INDEX('Bank of England inputs'!D:D,MATCH($A6807,'Bank of England inputs'!$A:$A,0),0),F6806))</f>
        <v>#N/A</v>
      </c>
      <c r="G6807" s="19"/>
      <c r="H6807" s="5">
        <f t="shared" si="611"/>
        <v>45628</v>
      </c>
      <c r="I6807" s="6" t="e">
        <f t="shared" si="612"/>
        <v>#N/A</v>
      </c>
      <c r="J6807" s="6" t="e">
        <f t="shared" si="613"/>
        <v>#N/A</v>
      </c>
      <c r="K6807" s="19">
        <f t="shared" si="614"/>
        <v>2529</v>
      </c>
      <c r="L6807" s="6" t="e">
        <f t="shared" ca="1" si="615"/>
        <v>#N/A</v>
      </c>
    </row>
    <row r="6808" spans="1:12" x14ac:dyDescent="0.2">
      <c r="A6808" s="5">
        <f>IF(AND(dateA=1,A6807&lt;DataEnd),'iBoxx inputs'!A6812,IF(AND(dateA=2,A6807&lt;DataEnd),'Bank of England inputs'!A6812,IF(dateA=3,A6807+1,IF(dateA=4,WORKDAY(A6807,1,),WORKDAY(A6807,1,holidayQ)))))</f>
        <v>45629</v>
      </c>
      <c r="B6808" s="35" t="e">
        <f>MATCH(A6808,'iBoxx inputs'!A:A,0)</f>
        <v>#N/A</v>
      </c>
      <c r="C6808" s="35" t="e">
        <f>MATCH(A6808,'Bank of England inputs'!A:A,0)</f>
        <v>#N/A</v>
      </c>
      <c r="D6808" s="6" t="e">
        <f>IF($A6808&gt;DataEnd,NA(),IFERROR(INDEX('iBoxx inputs'!B:B,MATCH($A6808,'iBoxx inputs'!$A:$A,0)),D6807))</f>
        <v>#N/A</v>
      </c>
      <c r="E6808" s="6" t="e">
        <f>IF($A6808&gt;DataEnd,NA(),IFERROR(INDEX('iBoxx inputs'!C:C,MATCH($A6808,'iBoxx inputs'!$A:$A,0)),E6807))</f>
        <v>#N/A</v>
      </c>
      <c r="F6808" s="6" t="e">
        <f>IF($A6808&gt;DataEnd,NA(),IFERROR(INDEX('Bank of England inputs'!D:D,MATCH($A6808,'Bank of England inputs'!$A:$A,0),0),F6807))</f>
        <v>#N/A</v>
      </c>
      <c r="G6808" s="19"/>
      <c r="H6808" s="5">
        <f t="shared" si="611"/>
        <v>45629</v>
      </c>
      <c r="I6808" s="6" t="e">
        <f t="shared" si="612"/>
        <v>#N/A</v>
      </c>
      <c r="J6808" s="6" t="e">
        <f t="shared" si="613"/>
        <v>#N/A</v>
      </c>
      <c r="K6808" s="19">
        <f t="shared" si="614"/>
        <v>2529</v>
      </c>
      <c r="L6808" s="6" t="e">
        <f t="shared" ca="1" si="615"/>
        <v>#N/A</v>
      </c>
    </row>
    <row r="6809" spans="1:12" x14ac:dyDescent="0.2">
      <c r="A6809" s="5">
        <f>IF(AND(dateA=1,A6808&lt;DataEnd),'iBoxx inputs'!A6813,IF(AND(dateA=2,A6808&lt;DataEnd),'Bank of England inputs'!A6813,IF(dateA=3,A6808+1,IF(dateA=4,WORKDAY(A6808,1,),WORKDAY(A6808,1,holidayQ)))))</f>
        <v>45630</v>
      </c>
      <c r="B6809" s="35" t="e">
        <f>MATCH(A6809,'iBoxx inputs'!A:A,0)</f>
        <v>#N/A</v>
      </c>
      <c r="C6809" s="35" t="e">
        <f>MATCH(A6809,'Bank of England inputs'!A:A,0)</f>
        <v>#N/A</v>
      </c>
      <c r="D6809" s="6" t="e">
        <f>IF($A6809&gt;DataEnd,NA(),IFERROR(INDEX('iBoxx inputs'!B:B,MATCH($A6809,'iBoxx inputs'!$A:$A,0)),D6808))</f>
        <v>#N/A</v>
      </c>
      <c r="E6809" s="6" t="e">
        <f>IF($A6809&gt;DataEnd,NA(),IFERROR(INDEX('iBoxx inputs'!C:C,MATCH($A6809,'iBoxx inputs'!$A:$A,0)),E6808))</f>
        <v>#N/A</v>
      </c>
      <c r="F6809" s="6" t="e">
        <f>IF($A6809&gt;DataEnd,NA(),IFERROR(INDEX('Bank of England inputs'!D:D,MATCH($A6809,'Bank of England inputs'!$A:$A,0),0),F6808))</f>
        <v>#N/A</v>
      </c>
      <c r="G6809" s="19"/>
      <c r="H6809" s="5">
        <f t="shared" si="611"/>
        <v>45630</v>
      </c>
      <c r="I6809" s="6" t="e">
        <f t="shared" si="612"/>
        <v>#N/A</v>
      </c>
      <c r="J6809" s="6" t="e">
        <f t="shared" si="613"/>
        <v>#N/A</v>
      </c>
      <c r="K6809" s="19">
        <f t="shared" si="614"/>
        <v>2529</v>
      </c>
      <c r="L6809" s="6" t="e">
        <f t="shared" ca="1" si="615"/>
        <v>#N/A</v>
      </c>
    </row>
    <row r="6810" spans="1:12" x14ac:dyDescent="0.2">
      <c r="A6810" s="5">
        <f>IF(AND(dateA=1,A6809&lt;DataEnd),'iBoxx inputs'!A6814,IF(AND(dateA=2,A6809&lt;DataEnd),'Bank of England inputs'!A6814,IF(dateA=3,A6809+1,IF(dateA=4,WORKDAY(A6809,1,),WORKDAY(A6809,1,holidayQ)))))</f>
        <v>45631</v>
      </c>
      <c r="B6810" s="35" t="e">
        <f>MATCH(A6810,'iBoxx inputs'!A:A,0)</f>
        <v>#N/A</v>
      </c>
      <c r="C6810" s="35" t="e">
        <f>MATCH(A6810,'Bank of England inputs'!A:A,0)</f>
        <v>#N/A</v>
      </c>
      <c r="D6810" s="6" t="e">
        <f>IF($A6810&gt;DataEnd,NA(),IFERROR(INDEX('iBoxx inputs'!B:B,MATCH($A6810,'iBoxx inputs'!$A:$A,0)),D6809))</f>
        <v>#N/A</v>
      </c>
      <c r="E6810" s="6" t="e">
        <f>IF($A6810&gt;DataEnd,NA(),IFERROR(INDEX('iBoxx inputs'!C:C,MATCH($A6810,'iBoxx inputs'!$A:$A,0)),E6809))</f>
        <v>#N/A</v>
      </c>
      <c r="F6810" s="6" t="e">
        <f>IF($A6810&gt;DataEnd,NA(),IFERROR(INDEX('Bank of England inputs'!D:D,MATCH($A6810,'Bank of England inputs'!$A:$A,0),0),F6809))</f>
        <v>#N/A</v>
      </c>
      <c r="G6810" s="19"/>
      <c r="H6810" s="5">
        <f t="shared" si="611"/>
        <v>45631</v>
      </c>
      <c r="I6810" s="6" t="e">
        <f t="shared" si="612"/>
        <v>#N/A</v>
      </c>
      <c r="J6810" s="6" t="e">
        <f t="shared" si="613"/>
        <v>#N/A</v>
      </c>
      <c r="K6810" s="19">
        <f t="shared" si="614"/>
        <v>2529</v>
      </c>
      <c r="L6810" s="6" t="e">
        <f t="shared" ca="1" si="615"/>
        <v>#N/A</v>
      </c>
    </row>
    <row r="6811" spans="1:12" x14ac:dyDescent="0.2">
      <c r="A6811" s="5">
        <f>IF(AND(dateA=1,A6810&lt;DataEnd),'iBoxx inputs'!A6815,IF(AND(dateA=2,A6810&lt;DataEnd),'Bank of England inputs'!A6815,IF(dateA=3,A6810+1,IF(dateA=4,WORKDAY(A6810,1,),WORKDAY(A6810,1,holidayQ)))))</f>
        <v>45632</v>
      </c>
      <c r="B6811" s="35" t="e">
        <f>MATCH(A6811,'iBoxx inputs'!A:A,0)</f>
        <v>#N/A</v>
      </c>
      <c r="C6811" s="35" t="e">
        <f>MATCH(A6811,'Bank of England inputs'!A:A,0)</f>
        <v>#N/A</v>
      </c>
      <c r="D6811" s="6" t="e">
        <f>IF($A6811&gt;DataEnd,NA(),IFERROR(INDEX('iBoxx inputs'!B:B,MATCH($A6811,'iBoxx inputs'!$A:$A,0)),D6810))</f>
        <v>#N/A</v>
      </c>
      <c r="E6811" s="6" t="e">
        <f>IF($A6811&gt;DataEnd,NA(),IFERROR(INDEX('iBoxx inputs'!C:C,MATCH($A6811,'iBoxx inputs'!$A:$A,0)),E6810))</f>
        <v>#N/A</v>
      </c>
      <c r="F6811" s="6" t="e">
        <f>IF($A6811&gt;DataEnd,NA(),IFERROR(INDEX('Bank of England inputs'!D:D,MATCH($A6811,'Bank of England inputs'!$A:$A,0),0),F6810))</f>
        <v>#N/A</v>
      </c>
      <c r="G6811" s="19"/>
      <c r="H6811" s="5">
        <f t="shared" si="611"/>
        <v>45632</v>
      </c>
      <c r="I6811" s="6" t="e">
        <f t="shared" si="612"/>
        <v>#N/A</v>
      </c>
      <c r="J6811" s="6" t="e">
        <f t="shared" si="613"/>
        <v>#N/A</v>
      </c>
      <c r="K6811" s="19">
        <f t="shared" si="614"/>
        <v>2530</v>
      </c>
      <c r="L6811" s="6" t="e">
        <f t="shared" ca="1" si="615"/>
        <v>#N/A</v>
      </c>
    </row>
    <row r="6812" spans="1:12" x14ac:dyDescent="0.2">
      <c r="A6812" s="5">
        <f>IF(AND(dateA=1,A6811&lt;DataEnd),'iBoxx inputs'!A6816,IF(AND(dateA=2,A6811&lt;DataEnd),'Bank of England inputs'!A6816,IF(dateA=3,A6811+1,IF(dateA=4,WORKDAY(A6811,1,),WORKDAY(A6811,1,holidayQ)))))</f>
        <v>45635</v>
      </c>
      <c r="B6812" s="35" t="e">
        <f>MATCH(A6812,'iBoxx inputs'!A:A,0)</f>
        <v>#N/A</v>
      </c>
      <c r="C6812" s="35" t="e">
        <f>MATCH(A6812,'Bank of England inputs'!A:A,0)</f>
        <v>#N/A</v>
      </c>
      <c r="D6812" s="6" t="e">
        <f>IF($A6812&gt;DataEnd,NA(),IFERROR(INDEX('iBoxx inputs'!B:B,MATCH($A6812,'iBoxx inputs'!$A:$A,0)),D6811))</f>
        <v>#N/A</v>
      </c>
      <c r="E6812" s="6" t="e">
        <f>IF($A6812&gt;DataEnd,NA(),IFERROR(INDEX('iBoxx inputs'!C:C,MATCH($A6812,'iBoxx inputs'!$A:$A,0)),E6811))</f>
        <v>#N/A</v>
      </c>
      <c r="F6812" s="6" t="e">
        <f>IF($A6812&gt;DataEnd,NA(),IFERROR(INDEX('Bank of England inputs'!D:D,MATCH($A6812,'Bank of England inputs'!$A:$A,0),0),F6811))</f>
        <v>#N/A</v>
      </c>
      <c r="G6812" s="19"/>
      <c r="H6812" s="5">
        <f t="shared" si="611"/>
        <v>45635</v>
      </c>
      <c r="I6812" s="6" t="e">
        <f t="shared" si="612"/>
        <v>#N/A</v>
      </c>
      <c r="J6812" s="6" t="e">
        <f t="shared" si="613"/>
        <v>#N/A</v>
      </c>
      <c r="K6812" s="19">
        <f t="shared" si="614"/>
        <v>2529</v>
      </c>
      <c r="L6812" s="6" t="e">
        <f t="shared" ca="1" si="615"/>
        <v>#N/A</v>
      </c>
    </row>
    <row r="6813" spans="1:12" x14ac:dyDescent="0.2">
      <c r="A6813" s="5">
        <f>IF(AND(dateA=1,A6812&lt;DataEnd),'iBoxx inputs'!A6817,IF(AND(dateA=2,A6812&lt;DataEnd),'Bank of England inputs'!A6817,IF(dateA=3,A6812+1,IF(dateA=4,WORKDAY(A6812,1,),WORKDAY(A6812,1,holidayQ)))))</f>
        <v>45636</v>
      </c>
      <c r="B6813" s="35" t="e">
        <f>MATCH(A6813,'iBoxx inputs'!A:A,0)</f>
        <v>#N/A</v>
      </c>
      <c r="C6813" s="35" t="e">
        <f>MATCH(A6813,'Bank of England inputs'!A:A,0)</f>
        <v>#N/A</v>
      </c>
      <c r="D6813" s="6" t="e">
        <f>IF($A6813&gt;DataEnd,NA(),IFERROR(INDEX('iBoxx inputs'!B:B,MATCH($A6813,'iBoxx inputs'!$A:$A,0)),D6812))</f>
        <v>#N/A</v>
      </c>
      <c r="E6813" s="6" t="e">
        <f>IF($A6813&gt;DataEnd,NA(),IFERROR(INDEX('iBoxx inputs'!C:C,MATCH($A6813,'iBoxx inputs'!$A:$A,0)),E6812))</f>
        <v>#N/A</v>
      </c>
      <c r="F6813" s="6" t="e">
        <f>IF($A6813&gt;DataEnd,NA(),IFERROR(INDEX('Bank of England inputs'!D:D,MATCH($A6813,'Bank of England inputs'!$A:$A,0),0),F6812))</f>
        <v>#N/A</v>
      </c>
      <c r="G6813" s="19"/>
      <c r="H6813" s="5">
        <f t="shared" si="611"/>
        <v>45636</v>
      </c>
      <c r="I6813" s="6" t="e">
        <f t="shared" si="612"/>
        <v>#N/A</v>
      </c>
      <c r="J6813" s="6" t="e">
        <f t="shared" si="613"/>
        <v>#N/A</v>
      </c>
      <c r="K6813" s="19">
        <f t="shared" si="614"/>
        <v>2529</v>
      </c>
      <c r="L6813" s="6" t="e">
        <f t="shared" ca="1" si="615"/>
        <v>#N/A</v>
      </c>
    </row>
    <row r="6814" spans="1:12" x14ac:dyDescent="0.2">
      <c r="A6814" s="5">
        <f>IF(AND(dateA=1,A6813&lt;DataEnd),'iBoxx inputs'!A6818,IF(AND(dateA=2,A6813&lt;DataEnd),'Bank of England inputs'!A6818,IF(dateA=3,A6813+1,IF(dateA=4,WORKDAY(A6813,1,),WORKDAY(A6813,1,holidayQ)))))</f>
        <v>45637</v>
      </c>
      <c r="B6814" s="35" t="e">
        <f>MATCH(A6814,'iBoxx inputs'!A:A,0)</f>
        <v>#N/A</v>
      </c>
      <c r="C6814" s="35" t="e">
        <f>MATCH(A6814,'Bank of England inputs'!A:A,0)</f>
        <v>#N/A</v>
      </c>
      <c r="D6814" s="6" t="e">
        <f>IF($A6814&gt;DataEnd,NA(),IFERROR(INDEX('iBoxx inputs'!B:B,MATCH($A6814,'iBoxx inputs'!$A:$A,0)),D6813))</f>
        <v>#N/A</v>
      </c>
      <c r="E6814" s="6" t="e">
        <f>IF($A6814&gt;DataEnd,NA(),IFERROR(INDEX('iBoxx inputs'!C:C,MATCH($A6814,'iBoxx inputs'!$A:$A,0)),E6813))</f>
        <v>#N/A</v>
      </c>
      <c r="F6814" s="6" t="e">
        <f>IF($A6814&gt;DataEnd,NA(),IFERROR(INDEX('Bank of England inputs'!D:D,MATCH($A6814,'Bank of England inputs'!$A:$A,0),0),F6813))</f>
        <v>#N/A</v>
      </c>
      <c r="G6814" s="19"/>
      <c r="H6814" s="5">
        <f t="shared" si="611"/>
        <v>45637</v>
      </c>
      <c r="I6814" s="6" t="e">
        <f t="shared" si="612"/>
        <v>#N/A</v>
      </c>
      <c r="J6814" s="6" t="e">
        <f t="shared" si="613"/>
        <v>#N/A</v>
      </c>
      <c r="K6814" s="19">
        <f t="shared" si="614"/>
        <v>2529</v>
      </c>
      <c r="L6814" s="6" t="e">
        <f t="shared" ca="1" si="615"/>
        <v>#N/A</v>
      </c>
    </row>
    <row r="6815" spans="1:12" x14ac:dyDescent="0.2">
      <c r="A6815" s="5">
        <f>IF(AND(dateA=1,A6814&lt;DataEnd),'iBoxx inputs'!A6819,IF(AND(dateA=2,A6814&lt;DataEnd),'Bank of England inputs'!A6819,IF(dateA=3,A6814+1,IF(dateA=4,WORKDAY(A6814,1,),WORKDAY(A6814,1,holidayQ)))))</f>
        <v>45638</v>
      </c>
      <c r="B6815" s="35" t="e">
        <f>MATCH(A6815,'iBoxx inputs'!A:A,0)</f>
        <v>#N/A</v>
      </c>
      <c r="C6815" s="35" t="e">
        <f>MATCH(A6815,'Bank of England inputs'!A:A,0)</f>
        <v>#N/A</v>
      </c>
      <c r="D6815" s="6" t="e">
        <f>IF($A6815&gt;DataEnd,NA(),IFERROR(INDEX('iBoxx inputs'!B:B,MATCH($A6815,'iBoxx inputs'!$A:$A,0)),D6814))</f>
        <v>#N/A</v>
      </c>
      <c r="E6815" s="6" t="e">
        <f>IF($A6815&gt;DataEnd,NA(),IFERROR(INDEX('iBoxx inputs'!C:C,MATCH($A6815,'iBoxx inputs'!$A:$A,0)),E6814))</f>
        <v>#N/A</v>
      </c>
      <c r="F6815" s="6" t="e">
        <f>IF($A6815&gt;DataEnd,NA(),IFERROR(INDEX('Bank of England inputs'!D:D,MATCH($A6815,'Bank of England inputs'!$A:$A,0),0),F6814))</f>
        <v>#N/A</v>
      </c>
      <c r="G6815" s="19"/>
      <c r="H6815" s="5">
        <f t="shared" si="611"/>
        <v>45638</v>
      </c>
      <c r="I6815" s="6" t="e">
        <f t="shared" si="612"/>
        <v>#N/A</v>
      </c>
      <c r="J6815" s="6" t="e">
        <f t="shared" si="613"/>
        <v>#N/A</v>
      </c>
      <c r="K6815" s="19">
        <f t="shared" si="614"/>
        <v>2529</v>
      </c>
      <c r="L6815" s="6" t="e">
        <f t="shared" ca="1" si="615"/>
        <v>#N/A</v>
      </c>
    </row>
    <row r="6816" spans="1:12" x14ac:dyDescent="0.2">
      <c r="A6816" s="5">
        <f>IF(AND(dateA=1,A6815&lt;DataEnd),'iBoxx inputs'!A6820,IF(AND(dateA=2,A6815&lt;DataEnd),'Bank of England inputs'!A6820,IF(dateA=3,A6815+1,IF(dateA=4,WORKDAY(A6815,1,),WORKDAY(A6815,1,holidayQ)))))</f>
        <v>45639</v>
      </c>
      <c r="B6816" s="35" t="e">
        <f>MATCH(A6816,'iBoxx inputs'!A:A,0)</f>
        <v>#N/A</v>
      </c>
      <c r="C6816" s="35" t="e">
        <f>MATCH(A6816,'Bank of England inputs'!A:A,0)</f>
        <v>#N/A</v>
      </c>
      <c r="D6816" s="6" t="e">
        <f>IF($A6816&gt;DataEnd,NA(),IFERROR(INDEX('iBoxx inputs'!B:B,MATCH($A6816,'iBoxx inputs'!$A:$A,0)),D6815))</f>
        <v>#N/A</v>
      </c>
      <c r="E6816" s="6" t="e">
        <f>IF($A6816&gt;DataEnd,NA(),IFERROR(INDEX('iBoxx inputs'!C:C,MATCH($A6816,'iBoxx inputs'!$A:$A,0)),E6815))</f>
        <v>#N/A</v>
      </c>
      <c r="F6816" s="6" t="e">
        <f>IF($A6816&gt;DataEnd,NA(),IFERROR(INDEX('Bank of England inputs'!D:D,MATCH($A6816,'Bank of England inputs'!$A:$A,0),0),F6815))</f>
        <v>#N/A</v>
      </c>
      <c r="G6816" s="19"/>
      <c r="H6816" s="5">
        <f t="shared" si="611"/>
        <v>45639</v>
      </c>
      <c r="I6816" s="6" t="e">
        <f t="shared" si="612"/>
        <v>#N/A</v>
      </c>
      <c r="J6816" s="6" t="e">
        <f t="shared" si="613"/>
        <v>#N/A</v>
      </c>
      <c r="K6816" s="19">
        <f t="shared" si="614"/>
        <v>2530</v>
      </c>
      <c r="L6816" s="6" t="e">
        <f t="shared" ca="1" si="615"/>
        <v>#N/A</v>
      </c>
    </row>
    <row r="6817" spans="1:12" x14ac:dyDescent="0.2">
      <c r="A6817" s="5">
        <f>IF(AND(dateA=1,A6816&lt;DataEnd),'iBoxx inputs'!A6821,IF(AND(dateA=2,A6816&lt;DataEnd),'Bank of England inputs'!A6821,IF(dateA=3,A6816+1,IF(dateA=4,WORKDAY(A6816,1,),WORKDAY(A6816,1,holidayQ)))))</f>
        <v>45642</v>
      </c>
      <c r="B6817" s="35" t="e">
        <f>MATCH(A6817,'iBoxx inputs'!A:A,0)</f>
        <v>#N/A</v>
      </c>
      <c r="C6817" s="35" t="e">
        <f>MATCH(A6817,'Bank of England inputs'!A:A,0)</f>
        <v>#N/A</v>
      </c>
      <c r="D6817" s="6" t="e">
        <f>IF($A6817&gt;DataEnd,NA(),IFERROR(INDEX('iBoxx inputs'!B:B,MATCH($A6817,'iBoxx inputs'!$A:$A,0)),D6816))</f>
        <v>#N/A</v>
      </c>
      <c r="E6817" s="6" t="e">
        <f>IF($A6817&gt;DataEnd,NA(),IFERROR(INDEX('iBoxx inputs'!C:C,MATCH($A6817,'iBoxx inputs'!$A:$A,0)),E6816))</f>
        <v>#N/A</v>
      </c>
      <c r="F6817" s="6" t="e">
        <f>IF($A6817&gt;DataEnd,NA(),IFERROR(INDEX('Bank of England inputs'!D:D,MATCH($A6817,'Bank of England inputs'!$A:$A,0),0),F6816))</f>
        <v>#N/A</v>
      </c>
      <c r="G6817" s="19"/>
      <c r="H6817" s="5">
        <f t="shared" si="611"/>
        <v>45642</v>
      </c>
      <c r="I6817" s="6" t="e">
        <f t="shared" si="612"/>
        <v>#N/A</v>
      </c>
      <c r="J6817" s="6" t="e">
        <f t="shared" si="613"/>
        <v>#N/A</v>
      </c>
      <c r="K6817" s="19">
        <f t="shared" si="614"/>
        <v>2529</v>
      </c>
      <c r="L6817" s="6" t="e">
        <f t="shared" ca="1" si="615"/>
        <v>#N/A</v>
      </c>
    </row>
    <row r="6818" spans="1:12" x14ac:dyDescent="0.2">
      <c r="A6818" s="5">
        <f>IF(AND(dateA=1,A6817&lt;DataEnd),'iBoxx inputs'!A6822,IF(AND(dateA=2,A6817&lt;DataEnd),'Bank of England inputs'!A6822,IF(dateA=3,A6817+1,IF(dateA=4,WORKDAY(A6817,1,),WORKDAY(A6817,1,holidayQ)))))</f>
        <v>45643</v>
      </c>
      <c r="B6818" s="35" t="e">
        <f>MATCH(A6818,'iBoxx inputs'!A:A,0)</f>
        <v>#N/A</v>
      </c>
      <c r="C6818" s="35" t="e">
        <f>MATCH(A6818,'Bank of England inputs'!A:A,0)</f>
        <v>#N/A</v>
      </c>
      <c r="D6818" s="6" t="e">
        <f>IF($A6818&gt;DataEnd,NA(),IFERROR(INDEX('iBoxx inputs'!B:B,MATCH($A6818,'iBoxx inputs'!$A:$A,0)),D6817))</f>
        <v>#N/A</v>
      </c>
      <c r="E6818" s="6" t="e">
        <f>IF($A6818&gt;DataEnd,NA(),IFERROR(INDEX('iBoxx inputs'!C:C,MATCH($A6818,'iBoxx inputs'!$A:$A,0)),E6817))</f>
        <v>#N/A</v>
      </c>
      <c r="F6818" s="6" t="e">
        <f>IF($A6818&gt;DataEnd,NA(),IFERROR(INDEX('Bank of England inputs'!D:D,MATCH($A6818,'Bank of England inputs'!$A:$A,0),0),F6817))</f>
        <v>#N/A</v>
      </c>
      <c r="G6818" s="19"/>
      <c r="H6818" s="5">
        <f t="shared" si="611"/>
        <v>45643</v>
      </c>
      <c r="I6818" s="6" t="e">
        <f t="shared" si="612"/>
        <v>#N/A</v>
      </c>
      <c r="J6818" s="6" t="e">
        <f t="shared" si="613"/>
        <v>#N/A</v>
      </c>
      <c r="K6818" s="19">
        <f t="shared" si="614"/>
        <v>2529</v>
      </c>
      <c r="L6818" s="6" t="e">
        <f t="shared" ca="1" si="615"/>
        <v>#N/A</v>
      </c>
    </row>
    <row r="6819" spans="1:12" x14ac:dyDescent="0.2">
      <c r="A6819" s="5">
        <f>IF(AND(dateA=1,A6818&lt;DataEnd),'iBoxx inputs'!A6823,IF(AND(dateA=2,A6818&lt;DataEnd),'Bank of England inputs'!A6823,IF(dateA=3,A6818+1,IF(dateA=4,WORKDAY(A6818,1,),WORKDAY(A6818,1,holidayQ)))))</f>
        <v>45644</v>
      </c>
      <c r="B6819" s="35" t="e">
        <f>MATCH(A6819,'iBoxx inputs'!A:A,0)</f>
        <v>#N/A</v>
      </c>
      <c r="C6819" s="35" t="e">
        <f>MATCH(A6819,'Bank of England inputs'!A:A,0)</f>
        <v>#N/A</v>
      </c>
      <c r="D6819" s="6" t="e">
        <f>IF($A6819&gt;DataEnd,NA(),IFERROR(INDEX('iBoxx inputs'!B:B,MATCH($A6819,'iBoxx inputs'!$A:$A,0)),D6818))</f>
        <v>#N/A</v>
      </c>
      <c r="E6819" s="6" t="e">
        <f>IF($A6819&gt;DataEnd,NA(),IFERROR(INDEX('iBoxx inputs'!C:C,MATCH($A6819,'iBoxx inputs'!$A:$A,0)),E6818))</f>
        <v>#N/A</v>
      </c>
      <c r="F6819" s="6" t="e">
        <f>IF($A6819&gt;DataEnd,NA(),IFERROR(INDEX('Bank of England inputs'!D:D,MATCH($A6819,'Bank of England inputs'!$A:$A,0),0),F6818))</f>
        <v>#N/A</v>
      </c>
      <c r="G6819" s="19"/>
      <c r="H6819" s="5">
        <f t="shared" si="611"/>
        <v>45644</v>
      </c>
      <c r="I6819" s="6" t="e">
        <f t="shared" si="612"/>
        <v>#N/A</v>
      </c>
      <c r="J6819" s="6" t="e">
        <f t="shared" si="613"/>
        <v>#N/A</v>
      </c>
      <c r="K6819" s="19">
        <f t="shared" si="614"/>
        <v>2529</v>
      </c>
      <c r="L6819" s="6" t="e">
        <f t="shared" ca="1" si="615"/>
        <v>#N/A</v>
      </c>
    </row>
    <row r="6820" spans="1:12" x14ac:dyDescent="0.2">
      <c r="A6820" s="5">
        <f>IF(AND(dateA=1,A6819&lt;DataEnd),'iBoxx inputs'!A6824,IF(AND(dateA=2,A6819&lt;DataEnd),'Bank of England inputs'!A6824,IF(dateA=3,A6819+1,IF(dateA=4,WORKDAY(A6819,1,),WORKDAY(A6819,1,holidayQ)))))</f>
        <v>45645</v>
      </c>
      <c r="B6820" s="35" t="e">
        <f>MATCH(A6820,'iBoxx inputs'!A:A,0)</f>
        <v>#N/A</v>
      </c>
      <c r="C6820" s="35" t="e">
        <f>MATCH(A6820,'Bank of England inputs'!A:A,0)</f>
        <v>#N/A</v>
      </c>
      <c r="D6820" s="6" t="e">
        <f>IF($A6820&gt;DataEnd,NA(),IFERROR(INDEX('iBoxx inputs'!B:B,MATCH($A6820,'iBoxx inputs'!$A:$A,0)),D6819))</f>
        <v>#N/A</v>
      </c>
      <c r="E6820" s="6" t="e">
        <f>IF($A6820&gt;DataEnd,NA(),IFERROR(INDEX('iBoxx inputs'!C:C,MATCH($A6820,'iBoxx inputs'!$A:$A,0)),E6819))</f>
        <v>#N/A</v>
      </c>
      <c r="F6820" s="6" t="e">
        <f>IF($A6820&gt;DataEnd,NA(),IFERROR(INDEX('Bank of England inputs'!D:D,MATCH($A6820,'Bank of England inputs'!$A:$A,0),0),F6819))</f>
        <v>#N/A</v>
      </c>
      <c r="G6820" s="19"/>
      <c r="H6820" s="5">
        <f t="shared" si="611"/>
        <v>45645</v>
      </c>
      <c r="I6820" s="6" t="e">
        <f t="shared" si="612"/>
        <v>#N/A</v>
      </c>
      <c r="J6820" s="6" t="e">
        <f t="shared" si="613"/>
        <v>#N/A</v>
      </c>
      <c r="K6820" s="19">
        <f t="shared" si="614"/>
        <v>2529</v>
      </c>
      <c r="L6820" s="6" t="e">
        <f t="shared" ca="1" si="615"/>
        <v>#N/A</v>
      </c>
    </row>
    <row r="6821" spans="1:12" x14ac:dyDescent="0.2">
      <c r="A6821" s="5">
        <f>IF(AND(dateA=1,A6820&lt;DataEnd),'iBoxx inputs'!A6825,IF(AND(dateA=2,A6820&lt;DataEnd),'Bank of England inputs'!A6825,IF(dateA=3,A6820+1,IF(dateA=4,WORKDAY(A6820,1,),WORKDAY(A6820,1,holidayQ)))))</f>
        <v>45646</v>
      </c>
      <c r="B6821" s="35" t="e">
        <f>MATCH(A6821,'iBoxx inputs'!A:A,0)</f>
        <v>#N/A</v>
      </c>
      <c r="C6821" s="35" t="e">
        <f>MATCH(A6821,'Bank of England inputs'!A:A,0)</f>
        <v>#N/A</v>
      </c>
      <c r="D6821" s="6" t="e">
        <f>IF($A6821&gt;DataEnd,NA(),IFERROR(INDEX('iBoxx inputs'!B:B,MATCH($A6821,'iBoxx inputs'!$A:$A,0)),D6820))</f>
        <v>#N/A</v>
      </c>
      <c r="E6821" s="6" t="e">
        <f>IF($A6821&gt;DataEnd,NA(),IFERROR(INDEX('iBoxx inputs'!C:C,MATCH($A6821,'iBoxx inputs'!$A:$A,0)),E6820))</f>
        <v>#N/A</v>
      </c>
      <c r="F6821" s="6" t="e">
        <f>IF($A6821&gt;DataEnd,NA(),IFERROR(INDEX('Bank of England inputs'!D:D,MATCH($A6821,'Bank of England inputs'!$A:$A,0),0),F6820))</f>
        <v>#N/A</v>
      </c>
      <c r="G6821" s="19"/>
      <c r="H6821" s="5">
        <f t="shared" si="611"/>
        <v>45646</v>
      </c>
      <c r="I6821" s="6" t="e">
        <f t="shared" si="612"/>
        <v>#N/A</v>
      </c>
      <c r="J6821" s="6" t="e">
        <f t="shared" si="613"/>
        <v>#N/A</v>
      </c>
      <c r="K6821" s="19">
        <f t="shared" si="614"/>
        <v>2530</v>
      </c>
      <c r="L6821" s="6" t="e">
        <f t="shared" ca="1" si="615"/>
        <v>#N/A</v>
      </c>
    </row>
    <row r="6822" spans="1:12" x14ac:dyDescent="0.2">
      <c r="A6822" s="5">
        <f>IF(AND(dateA=1,A6821&lt;DataEnd),'iBoxx inputs'!A6826,IF(AND(dateA=2,A6821&lt;DataEnd),'Bank of England inputs'!A6826,IF(dateA=3,A6821+1,IF(dateA=4,WORKDAY(A6821,1,),WORKDAY(A6821,1,holidayQ)))))</f>
        <v>45649</v>
      </c>
      <c r="B6822" s="35" t="e">
        <f>MATCH(A6822,'iBoxx inputs'!A:A,0)</f>
        <v>#N/A</v>
      </c>
      <c r="C6822" s="35" t="e">
        <f>MATCH(A6822,'Bank of England inputs'!A:A,0)</f>
        <v>#N/A</v>
      </c>
      <c r="D6822" s="6" t="e">
        <f>IF($A6822&gt;DataEnd,NA(),IFERROR(INDEX('iBoxx inputs'!B:B,MATCH($A6822,'iBoxx inputs'!$A:$A,0)),D6821))</f>
        <v>#N/A</v>
      </c>
      <c r="E6822" s="6" t="e">
        <f>IF($A6822&gt;DataEnd,NA(),IFERROR(INDEX('iBoxx inputs'!C:C,MATCH($A6822,'iBoxx inputs'!$A:$A,0)),E6821))</f>
        <v>#N/A</v>
      </c>
      <c r="F6822" s="6" t="e">
        <f>IF($A6822&gt;DataEnd,NA(),IFERROR(INDEX('Bank of England inputs'!D:D,MATCH($A6822,'Bank of England inputs'!$A:$A,0),0),F6821))</f>
        <v>#N/A</v>
      </c>
      <c r="G6822" s="19"/>
      <c r="H6822" s="5">
        <f t="shared" si="611"/>
        <v>45649</v>
      </c>
      <c r="I6822" s="6" t="e">
        <f t="shared" si="612"/>
        <v>#N/A</v>
      </c>
      <c r="J6822" s="6" t="e">
        <f t="shared" si="613"/>
        <v>#N/A</v>
      </c>
      <c r="K6822" s="19">
        <f t="shared" si="614"/>
        <v>2529</v>
      </c>
      <c r="L6822" s="6" t="e">
        <f t="shared" ca="1" si="615"/>
        <v>#N/A</v>
      </c>
    </row>
    <row r="6823" spans="1:12" x14ac:dyDescent="0.2">
      <c r="A6823" s="5">
        <f>IF(AND(dateA=1,A6822&lt;DataEnd),'iBoxx inputs'!A6827,IF(AND(dateA=2,A6822&lt;DataEnd),'Bank of England inputs'!A6827,IF(dateA=3,A6822+1,IF(dateA=4,WORKDAY(A6822,1,),WORKDAY(A6822,1,holidayQ)))))</f>
        <v>45650</v>
      </c>
      <c r="B6823" s="35" t="e">
        <f>MATCH(A6823,'iBoxx inputs'!A:A,0)</f>
        <v>#N/A</v>
      </c>
      <c r="C6823" s="35" t="e">
        <f>MATCH(A6823,'Bank of England inputs'!A:A,0)</f>
        <v>#N/A</v>
      </c>
      <c r="D6823" s="6" t="e">
        <f>IF($A6823&gt;DataEnd,NA(),IFERROR(INDEX('iBoxx inputs'!B:B,MATCH($A6823,'iBoxx inputs'!$A:$A,0)),D6822))</f>
        <v>#N/A</v>
      </c>
      <c r="E6823" s="6" t="e">
        <f>IF($A6823&gt;DataEnd,NA(),IFERROR(INDEX('iBoxx inputs'!C:C,MATCH($A6823,'iBoxx inputs'!$A:$A,0)),E6822))</f>
        <v>#N/A</v>
      </c>
      <c r="F6823" s="6" t="e">
        <f>IF($A6823&gt;DataEnd,NA(),IFERROR(INDEX('Bank of England inputs'!D:D,MATCH($A6823,'Bank of England inputs'!$A:$A,0),0),F6822))</f>
        <v>#N/A</v>
      </c>
      <c r="G6823" s="19"/>
      <c r="H6823" s="5">
        <f t="shared" si="611"/>
        <v>45650</v>
      </c>
      <c r="I6823" s="6" t="e">
        <f t="shared" si="612"/>
        <v>#N/A</v>
      </c>
      <c r="J6823" s="6" t="e">
        <f t="shared" si="613"/>
        <v>#N/A</v>
      </c>
      <c r="K6823" s="19">
        <f t="shared" si="614"/>
        <v>2529</v>
      </c>
      <c r="L6823" s="6" t="e">
        <f t="shared" ca="1" si="615"/>
        <v>#N/A</v>
      </c>
    </row>
    <row r="6824" spans="1:12" x14ac:dyDescent="0.2">
      <c r="A6824" s="5">
        <f>IF(AND(dateA=1,A6823&lt;DataEnd),'iBoxx inputs'!A6828,IF(AND(dateA=2,A6823&lt;DataEnd),'Bank of England inputs'!A6828,IF(dateA=3,A6823+1,IF(dateA=4,WORKDAY(A6823,1,),WORKDAY(A6823,1,holidayQ)))))</f>
        <v>45653</v>
      </c>
      <c r="B6824" s="35" t="e">
        <f>MATCH(A6824,'iBoxx inputs'!A:A,0)</f>
        <v>#N/A</v>
      </c>
      <c r="C6824" s="35" t="e">
        <f>MATCH(A6824,'Bank of England inputs'!A:A,0)</f>
        <v>#N/A</v>
      </c>
      <c r="D6824" s="6" t="e">
        <f>IF($A6824&gt;DataEnd,NA(),IFERROR(INDEX('iBoxx inputs'!B:B,MATCH($A6824,'iBoxx inputs'!$A:$A,0)),D6823))</f>
        <v>#N/A</v>
      </c>
      <c r="E6824" s="6" t="e">
        <f>IF($A6824&gt;DataEnd,NA(),IFERROR(INDEX('iBoxx inputs'!C:C,MATCH($A6824,'iBoxx inputs'!$A:$A,0)),E6823))</f>
        <v>#N/A</v>
      </c>
      <c r="F6824" s="6" t="e">
        <f>IF($A6824&gt;DataEnd,NA(),IFERROR(INDEX('Bank of England inputs'!D:D,MATCH($A6824,'Bank of England inputs'!$A:$A,0),0),F6823))</f>
        <v>#N/A</v>
      </c>
      <c r="G6824" s="19"/>
      <c r="H6824" s="5">
        <f t="shared" si="611"/>
        <v>45653</v>
      </c>
      <c r="I6824" s="6" t="e">
        <f t="shared" si="612"/>
        <v>#N/A</v>
      </c>
      <c r="J6824" s="6" t="e">
        <f t="shared" si="613"/>
        <v>#N/A</v>
      </c>
      <c r="K6824" s="19">
        <f t="shared" si="614"/>
        <v>2530</v>
      </c>
      <c r="L6824" s="6" t="e">
        <f t="shared" ca="1" si="615"/>
        <v>#N/A</v>
      </c>
    </row>
    <row r="6825" spans="1:12" x14ac:dyDescent="0.2">
      <c r="A6825" s="5">
        <f>IF(AND(dateA=1,A6824&lt;DataEnd),'iBoxx inputs'!A6829,IF(AND(dateA=2,A6824&lt;DataEnd),'Bank of England inputs'!A6829,IF(dateA=3,A6824+1,IF(dateA=4,WORKDAY(A6824,1,),WORKDAY(A6824,1,holidayQ)))))</f>
        <v>45656</v>
      </c>
      <c r="B6825" s="35" t="e">
        <f>MATCH(A6825,'iBoxx inputs'!A:A,0)</f>
        <v>#N/A</v>
      </c>
      <c r="C6825" s="35" t="e">
        <f>MATCH(A6825,'Bank of England inputs'!A:A,0)</f>
        <v>#N/A</v>
      </c>
      <c r="D6825" s="6" t="e">
        <f>IF($A6825&gt;DataEnd,NA(),IFERROR(INDEX('iBoxx inputs'!B:B,MATCH($A6825,'iBoxx inputs'!$A:$A,0)),D6824))</f>
        <v>#N/A</v>
      </c>
      <c r="E6825" s="6" t="e">
        <f>IF($A6825&gt;DataEnd,NA(),IFERROR(INDEX('iBoxx inputs'!C:C,MATCH($A6825,'iBoxx inputs'!$A:$A,0)),E6824))</f>
        <v>#N/A</v>
      </c>
      <c r="F6825" s="6" t="e">
        <f>IF($A6825&gt;DataEnd,NA(),IFERROR(INDEX('Bank of England inputs'!D:D,MATCH($A6825,'Bank of England inputs'!$A:$A,0),0),F6824))</f>
        <v>#N/A</v>
      </c>
      <c r="G6825" s="19"/>
      <c r="H6825" s="5">
        <f t="shared" si="611"/>
        <v>45656</v>
      </c>
      <c r="I6825" s="6" t="e">
        <f t="shared" si="612"/>
        <v>#N/A</v>
      </c>
      <c r="J6825" s="6" t="e">
        <f t="shared" si="613"/>
        <v>#N/A</v>
      </c>
      <c r="K6825" s="19">
        <f t="shared" si="614"/>
        <v>2529</v>
      </c>
      <c r="L6825" s="6" t="e">
        <f t="shared" ca="1" si="615"/>
        <v>#N/A</v>
      </c>
    </row>
    <row r="6826" spans="1:12" x14ac:dyDescent="0.2">
      <c r="A6826" s="5">
        <f>IF(AND(dateA=1,A6825&lt;DataEnd),'iBoxx inputs'!A6830,IF(AND(dateA=2,A6825&lt;DataEnd),'Bank of England inputs'!A6830,IF(dateA=3,A6825+1,IF(dateA=4,WORKDAY(A6825,1,),WORKDAY(A6825,1,holidayQ)))))</f>
        <v>45657</v>
      </c>
      <c r="B6826" s="35" t="e">
        <f>MATCH(A6826,'iBoxx inputs'!A:A,0)</f>
        <v>#N/A</v>
      </c>
      <c r="C6826" s="35" t="e">
        <f>MATCH(A6826,'Bank of England inputs'!A:A,0)</f>
        <v>#N/A</v>
      </c>
      <c r="D6826" s="6" t="e">
        <f>IF($A6826&gt;DataEnd,NA(),IFERROR(INDEX('iBoxx inputs'!B:B,MATCH($A6826,'iBoxx inputs'!$A:$A,0)),D6825))</f>
        <v>#N/A</v>
      </c>
      <c r="E6826" s="6" t="e">
        <f>IF($A6826&gt;DataEnd,NA(),IFERROR(INDEX('iBoxx inputs'!C:C,MATCH($A6826,'iBoxx inputs'!$A:$A,0)),E6825))</f>
        <v>#N/A</v>
      </c>
      <c r="F6826" s="6" t="e">
        <f>IF($A6826&gt;DataEnd,NA(),IFERROR(INDEX('Bank of England inputs'!D:D,MATCH($A6826,'Bank of England inputs'!$A:$A,0),0),F6825))</f>
        <v>#N/A</v>
      </c>
      <c r="G6826" s="19"/>
      <c r="H6826" s="5">
        <f t="shared" si="611"/>
        <v>45657</v>
      </c>
      <c r="I6826" s="6" t="e">
        <f t="shared" si="612"/>
        <v>#N/A</v>
      </c>
      <c r="J6826" s="6" t="e">
        <f t="shared" si="613"/>
        <v>#N/A</v>
      </c>
      <c r="K6826" s="19">
        <f t="shared" si="614"/>
        <v>2529</v>
      </c>
      <c r="L6826" s="6" t="e">
        <f t="shared" ca="1" si="615"/>
        <v>#N/A</v>
      </c>
    </row>
    <row r="6827" spans="1:12" x14ac:dyDescent="0.2">
      <c r="A6827" s="5">
        <f>IF(AND(dateA=1,A6826&lt;DataEnd),'iBoxx inputs'!A6831,IF(AND(dateA=2,A6826&lt;DataEnd),'Bank of England inputs'!A6831,IF(dateA=3,A6826+1,IF(dateA=4,WORKDAY(A6826,1,),WORKDAY(A6826,1,holidayQ)))))</f>
        <v>45659</v>
      </c>
      <c r="B6827" s="35" t="e">
        <f>MATCH(A6827,'iBoxx inputs'!A:A,0)</f>
        <v>#N/A</v>
      </c>
      <c r="C6827" s="35" t="e">
        <f>MATCH(A6827,'Bank of England inputs'!A:A,0)</f>
        <v>#N/A</v>
      </c>
      <c r="D6827" s="6" t="e">
        <f>IF($A6827&gt;DataEnd,NA(),IFERROR(INDEX('iBoxx inputs'!B:B,MATCH($A6827,'iBoxx inputs'!$A:$A,0)),D6826))</f>
        <v>#N/A</v>
      </c>
      <c r="E6827" s="6" t="e">
        <f>IF($A6827&gt;DataEnd,NA(),IFERROR(INDEX('iBoxx inputs'!C:C,MATCH($A6827,'iBoxx inputs'!$A:$A,0)),E6826))</f>
        <v>#N/A</v>
      </c>
      <c r="F6827" s="6" t="e">
        <f>IF($A6827&gt;DataEnd,NA(),IFERROR(INDEX('Bank of England inputs'!D:D,MATCH($A6827,'Bank of England inputs'!$A:$A,0),0),F6826))</f>
        <v>#N/A</v>
      </c>
      <c r="G6827" s="19"/>
      <c r="H6827" s="5">
        <f t="shared" si="611"/>
        <v>45659</v>
      </c>
      <c r="I6827" s="6" t="e">
        <f t="shared" si="612"/>
        <v>#N/A</v>
      </c>
      <c r="J6827" s="6" t="e">
        <f t="shared" si="613"/>
        <v>#N/A</v>
      </c>
      <c r="K6827" s="19">
        <f t="shared" si="614"/>
        <v>2529</v>
      </c>
      <c r="L6827" s="6" t="e">
        <f t="shared" ca="1" si="615"/>
        <v>#N/A</v>
      </c>
    </row>
    <row r="6828" spans="1:12" x14ac:dyDescent="0.2">
      <c r="A6828" s="5">
        <f>IF(AND(dateA=1,A6827&lt;DataEnd),'iBoxx inputs'!A6832,IF(AND(dateA=2,A6827&lt;DataEnd),'Bank of England inputs'!A6832,IF(dateA=3,A6827+1,IF(dateA=4,WORKDAY(A6827,1,),WORKDAY(A6827,1,holidayQ)))))</f>
        <v>45660</v>
      </c>
      <c r="B6828" s="35" t="e">
        <f>MATCH(A6828,'iBoxx inputs'!A:A,0)</f>
        <v>#N/A</v>
      </c>
      <c r="C6828" s="35" t="e">
        <f>MATCH(A6828,'Bank of England inputs'!A:A,0)</f>
        <v>#N/A</v>
      </c>
      <c r="D6828" s="6" t="e">
        <f>IF($A6828&gt;DataEnd,NA(),IFERROR(INDEX('iBoxx inputs'!B:B,MATCH($A6828,'iBoxx inputs'!$A:$A,0)),D6827))</f>
        <v>#N/A</v>
      </c>
      <c r="E6828" s="6" t="e">
        <f>IF($A6828&gt;DataEnd,NA(),IFERROR(INDEX('iBoxx inputs'!C:C,MATCH($A6828,'iBoxx inputs'!$A:$A,0)),E6827))</f>
        <v>#N/A</v>
      </c>
      <c r="F6828" s="6" t="e">
        <f>IF($A6828&gt;DataEnd,NA(),IFERROR(INDEX('Bank of England inputs'!D:D,MATCH($A6828,'Bank of England inputs'!$A:$A,0),0),F6827))</f>
        <v>#N/A</v>
      </c>
      <c r="G6828" s="19"/>
      <c r="H6828" s="5">
        <f t="shared" si="611"/>
        <v>45660</v>
      </c>
      <c r="I6828" s="6" t="e">
        <f t="shared" si="612"/>
        <v>#N/A</v>
      </c>
      <c r="J6828" s="6" t="e">
        <f t="shared" si="613"/>
        <v>#N/A</v>
      </c>
      <c r="K6828" s="19">
        <f t="shared" si="614"/>
        <v>2530</v>
      </c>
      <c r="L6828" s="6" t="e">
        <f t="shared" ca="1" si="615"/>
        <v>#N/A</v>
      </c>
    </row>
    <row r="6829" spans="1:12" x14ac:dyDescent="0.2">
      <c r="A6829" s="5">
        <f>IF(AND(dateA=1,A6828&lt;DataEnd),'iBoxx inputs'!A6833,IF(AND(dateA=2,A6828&lt;DataEnd),'Bank of England inputs'!A6833,IF(dateA=3,A6828+1,IF(dateA=4,WORKDAY(A6828,1,),WORKDAY(A6828,1,holidayQ)))))</f>
        <v>45663</v>
      </c>
      <c r="B6829" s="35" t="e">
        <f>MATCH(A6829,'iBoxx inputs'!A:A,0)</f>
        <v>#N/A</v>
      </c>
      <c r="C6829" s="35" t="e">
        <f>MATCH(A6829,'Bank of England inputs'!A:A,0)</f>
        <v>#N/A</v>
      </c>
      <c r="D6829" s="6" t="e">
        <f>IF($A6829&gt;DataEnd,NA(),IFERROR(INDEX('iBoxx inputs'!B:B,MATCH($A6829,'iBoxx inputs'!$A:$A,0)),D6828))</f>
        <v>#N/A</v>
      </c>
      <c r="E6829" s="6" t="e">
        <f>IF($A6829&gt;DataEnd,NA(),IFERROR(INDEX('iBoxx inputs'!C:C,MATCH($A6829,'iBoxx inputs'!$A:$A,0)),E6828))</f>
        <v>#N/A</v>
      </c>
      <c r="F6829" s="6" t="e">
        <f>IF($A6829&gt;DataEnd,NA(),IFERROR(INDEX('Bank of England inputs'!D:D,MATCH($A6829,'Bank of England inputs'!$A:$A,0),0),F6828))</f>
        <v>#N/A</v>
      </c>
      <c r="G6829" s="19"/>
      <c r="H6829" s="5">
        <f t="shared" si="611"/>
        <v>45663</v>
      </c>
      <c r="I6829" s="6" t="e">
        <f t="shared" si="612"/>
        <v>#N/A</v>
      </c>
      <c r="J6829" s="6" t="e">
        <f t="shared" si="613"/>
        <v>#N/A</v>
      </c>
      <c r="K6829" s="19">
        <f t="shared" si="614"/>
        <v>2529</v>
      </c>
      <c r="L6829" s="6" t="e">
        <f t="shared" ca="1" si="615"/>
        <v>#N/A</v>
      </c>
    </row>
    <row r="6830" spans="1:12" x14ac:dyDescent="0.2">
      <c r="A6830" s="5">
        <f>IF(AND(dateA=1,A6829&lt;DataEnd),'iBoxx inputs'!A6834,IF(AND(dateA=2,A6829&lt;DataEnd),'Bank of England inputs'!A6834,IF(dateA=3,A6829+1,IF(dateA=4,WORKDAY(A6829,1,),WORKDAY(A6829,1,holidayQ)))))</f>
        <v>45664</v>
      </c>
      <c r="B6830" s="35" t="e">
        <f>MATCH(A6830,'iBoxx inputs'!A:A,0)</f>
        <v>#N/A</v>
      </c>
      <c r="C6830" s="35" t="e">
        <f>MATCH(A6830,'Bank of England inputs'!A:A,0)</f>
        <v>#N/A</v>
      </c>
      <c r="D6830" s="6" t="e">
        <f>IF($A6830&gt;DataEnd,NA(),IFERROR(INDEX('iBoxx inputs'!B:B,MATCH($A6830,'iBoxx inputs'!$A:$A,0)),D6829))</f>
        <v>#N/A</v>
      </c>
      <c r="E6830" s="6" t="e">
        <f>IF($A6830&gt;DataEnd,NA(),IFERROR(INDEX('iBoxx inputs'!C:C,MATCH($A6830,'iBoxx inputs'!$A:$A,0)),E6829))</f>
        <v>#N/A</v>
      </c>
      <c r="F6830" s="6" t="e">
        <f>IF($A6830&gt;DataEnd,NA(),IFERROR(INDEX('Bank of England inputs'!D:D,MATCH($A6830,'Bank of England inputs'!$A:$A,0),0),F6829))</f>
        <v>#N/A</v>
      </c>
      <c r="G6830" s="19"/>
      <c r="H6830" s="5">
        <f t="shared" si="611"/>
        <v>45664</v>
      </c>
      <c r="I6830" s="6" t="e">
        <f t="shared" si="612"/>
        <v>#N/A</v>
      </c>
      <c r="J6830" s="6" t="e">
        <f t="shared" si="613"/>
        <v>#N/A</v>
      </c>
      <c r="K6830" s="19">
        <f t="shared" si="614"/>
        <v>2529</v>
      </c>
      <c r="L6830" s="6" t="e">
        <f t="shared" ca="1" si="615"/>
        <v>#N/A</v>
      </c>
    </row>
    <row r="6831" spans="1:12" x14ac:dyDescent="0.2">
      <c r="A6831" s="5">
        <f>IF(AND(dateA=1,A6830&lt;DataEnd),'iBoxx inputs'!A6835,IF(AND(dateA=2,A6830&lt;DataEnd),'Bank of England inputs'!A6835,IF(dateA=3,A6830+1,IF(dateA=4,WORKDAY(A6830,1,),WORKDAY(A6830,1,holidayQ)))))</f>
        <v>45665</v>
      </c>
      <c r="B6831" s="35" t="e">
        <f>MATCH(A6831,'iBoxx inputs'!A:A,0)</f>
        <v>#N/A</v>
      </c>
      <c r="C6831" s="35" t="e">
        <f>MATCH(A6831,'Bank of England inputs'!A:A,0)</f>
        <v>#N/A</v>
      </c>
      <c r="D6831" s="6" t="e">
        <f>IF($A6831&gt;DataEnd,NA(),IFERROR(INDEX('iBoxx inputs'!B:B,MATCH($A6831,'iBoxx inputs'!$A:$A,0)),D6830))</f>
        <v>#N/A</v>
      </c>
      <c r="E6831" s="6" t="e">
        <f>IF($A6831&gt;DataEnd,NA(),IFERROR(INDEX('iBoxx inputs'!C:C,MATCH($A6831,'iBoxx inputs'!$A:$A,0)),E6830))</f>
        <v>#N/A</v>
      </c>
      <c r="F6831" s="6" t="e">
        <f>IF($A6831&gt;DataEnd,NA(),IFERROR(INDEX('Bank of England inputs'!D:D,MATCH($A6831,'Bank of England inputs'!$A:$A,0),0),F6830))</f>
        <v>#N/A</v>
      </c>
      <c r="G6831" s="19"/>
      <c r="H6831" s="5">
        <f t="shared" si="611"/>
        <v>45665</v>
      </c>
      <c r="I6831" s="6" t="e">
        <f t="shared" si="612"/>
        <v>#N/A</v>
      </c>
      <c r="J6831" s="6" t="e">
        <f t="shared" si="613"/>
        <v>#N/A</v>
      </c>
      <c r="K6831" s="19">
        <f t="shared" si="614"/>
        <v>2529</v>
      </c>
      <c r="L6831" s="6" t="e">
        <f t="shared" ca="1" si="615"/>
        <v>#N/A</v>
      </c>
    </row>
    <row r="6832" spans="1:12" x14ac:dyDescent="0.2">
      <c r="A6832" s="5">
        <f>IF(AND(dateA=1,A6831&lt;DataEnd),'iBoxx inputs'!A6836,IF(AND(dateA=2,A6831&lt;DataEnd),'Bank of England inputs'!A6836,IF(dateA=3,A6831+1,IF(dateA=4,WORKDAY(A6831,1,),WORKDAY(A6831,1,holidayQ)))))</f>
        <v>45666</v>
      </c>
      <c r="B6832" s="35" t="e">
        <f>MATCH(A6832,'iBoxx inputs'!A:A,0)</f>
        <v>#N/A</v>
      </c>
      <c r="C6832" s="35" t="e">
        <f>MATCH(A6832,'Bank of England inputs'!A:A,0)</f>
        <v>#N/A</v>
      </c>
      <c r="D6832" s="6" t="e">
        <f>IF($A6832&gt;DataEnd,NA(),IFERROR(INDEX('iBoxx inputs'!B:B,MATCH($A6832,'iBoxx inputs'!$A:$A,0)),D6831))</f>
        <v>#N/A</v>
      </c>
      <c r="E6832" s="6" t="e">
        <f>IF($A6832&gt;DataEnd,NA(),IFERROR(INDEX('iBoxx inputs'!C:C,MATCH($A6832,'iBoxx inputs'!$A:$A,0)),E6831))</f>
        <v>#N/A</v>
      </c>
      <c r="F6832" s="6" t="e">
        <f>IF($A6832&gt;DataEnd,NA(),IFERROR(INDEX('Bank of England inputs'!D:D,MATCH($A6832,'Bank of England inputs'!$A:$A,0),0),F6831))</f>
        <v>#N/A</v>
      </c>
      <c r="G6832" s="19"/>
      <c r="H6832" s="5">
        <f t="shared" si="611"/>
        <v>45666</v>
      </c>
      <c r="I6832" s="6" t="e">
        <f t="shared" si="612"/>
        <v>#N/A</v>
      </c>
      <c r="J6832" s="6" t="e">
        <f t="shared" si="613"/>
        <v>#N/A</v>
      </c>
      <c r="K6832" s="19">
        <f t="shared" si="614"/>
        <v>2529</v>
      </c>
      <c r="L6832" s="6" t="e">
        <f t="shared" ca="1" si="615"/>
        <v>#N/A</v>
      </c>
    </row>
    <row r="6833" spans="1:12" x14ac:dyDescent="0.2">
      <c r="A6833" s="5">
        <f>IF(AND(dateA=1,A6832&lt;DataEnd),'iBoxx inputs'!A6837,IF(AND(dateA=2,A6832&lt;DataEnd),'Bank of England inputs'!A6837,IF(dateA=3,A6832+1,IF(dateA=4,WORKDAY(A6832,1,),WORKDAY(A6832,1,holidayQ)))))</f>
        <v>45667</v>
      </c>
      <c r="B6833" s="35" t="e">
        <f>MATCH(A6833,'iBoxx inputs'!A:A,0)</f>
        <v>#N/A</v>
      </c>
      <c r="C6833" s="35" t="e">
        <f>MATCH(A6833,'Bank of England inputs'!A:A,0)</f>
        <v>#N/A</v>
      </c>
      <c r="D6833" s="6" t="e">
        <f>IF($A6833&gt;DataEnd,NA(),IFERROR(INDEX('iBoxx inputs'!B:B,MATCH($A6833,'iBoxx inputs'!$A:$A,0)),D6832))</f>
        <v>#N/A</v>
      </c>
      <c r="E6833" s="6" t="e">
        <f>IF($A6833&gt;DataEnd,NA(),IFERROR(INDEX('iBoxx inputs'!C:C,MATCH($A6833,'iBoxx inputs'!$A:$A,0)),E6832))</f>
        <v>#N/A</v>
      </c>
      <c r="F6833" s="6" t="e">
        <f>IF($A6833&gt;DataEnd,NA(),IFERROR(INDEX('Bank of England inputs'!D:D,MATCH($A6833,'Bank of England inputs'!$A:$A,0),0),F6832))</f>
        <v>#N/A</v>
      </c>
      <c r="G6833" s="19"/>
      <c r="H6833" s="5">
        <f t="shared" si="611"/>
        <v>45667</v>
      </c>
      <c r="I6833" s="6" t="e">
        <f t="shared" si="612"/>
        <v>#N/A</v>
      </c>
      <c r="J6833" s="6" t="e">
        <f t="shared" si="613"/>
        <v>#N/A</v>
      </c>
      <c r="K6833" s="19">
        <f t="shared" si="614"/>
        <v>2530</v>
      </c>
      <c r="L6833" s="6" t="e">
        <f t="shared" ca="1" si="615"/>
        <v>#N/A</v>
      </c>
    </row>
    <row r="6834" spans="1:12" x14ac:dyDescent="0.2">
      <c r="A6834" s="5">
        <f>IF(AND(dateA=1,A6833&lt;DataEnd),'iBoxx inputs'!A6838,IF(AND(dateA=2,A6833&lt;DataEnd),'Bank of England inputs'!A6838,IF(dateA=3,A6833+1,IF(dateA=4,WORKDAY(A6833,1,),WORKDAY(A6833,1,holidayQ)))))</f>
        <v>45670</v>
      </c>
      <c r="B6834" s="35" t="e">
        <f>MATCH(A6834,'iBoxx inputs'!A:A,0)</f>
        <v>#N/A</v>
      </c>
      <c r="C6834" s="35" t="e">
        <f>MATCH(A6834,'Bank of England inputs'!A:A,0)</f>
        <v>#N/A</v>
      </c>
      <c r="D6834" s="6" t="e">
        <f>IF($A6834&gt;DataEnd,NA(),IFERROR(INDEX('iBoxx inputs'!B:B,MATCH($A6834,'iBoxx inputs'!$A:$A,0)),D6833))</f>
        <v>#N/A</v>
      </c>
      <c r="E6834" s="6" t="e">
        <f>IF($A6834&gt;DataEnd,NA(),IFERROR(INDEX('iBoxx inputs'!C:C,MATCH($A6834,'iBoxx inputs'!$A:$A,0)),E6833))</f>
        <v>#N/A</v>
      </c>
      <c r="F6834" s="6" t="e">
        <f>IF($A6834&gt;DataEnd,NA(),IFERROR(INDEX('Bank of England inputs'!D:D,MATCH($A6834,'Bank of England inputs'!$A:$A,0),0),F6833))</f>
        <v>#N/A</v>
      </c>
      <c r="G6834" s="19"/>
      <c r="H6834" s="5">
        <f t="shared" si="611"/>
        <v>45670</v>
      </c>
      <c r="I6834" s="6" t="e">
        <f t="shared" si="612"/>
        <v>#N/A</v>
      </c>
      <c r="J6834" s="6" t="e">
        <f t="shared" si="613"/>
        <v>#N/A</v>
      </c>
      <c r="K6834" s="19">
        <f t="shared" si="614"/>
        <v>2529</v>
      </c>
      <c r="L6834" s="6" t="e">
        <f t="shared" ca="1" si="615"/>
        <v>#N/A</v>
      </c>
    </row>
    <row r="6835" spans="1:12" x14ac:dyDescent="0.2">
      <c r="A6835" s="5">
        <f>IF(AND(dateA=1,A6834&lt;DataEnd),'iBoxx inputs'!A6839,IF(AND(dateA=2,A6834&lt;DataEnd),'Bank of England inputs'!A6839,IF(dateA=3,A6834+1,IF(dateA=4,WORKDAY(A6834,1,),WORKDAY(A6834,1,holidayQ)))))</f>
        <v>45671</v>
      </c>
      <c r="B6835" s="35" t="e">
        <f>MATCH(A6835,'iBoxx inputs'!A:A,0)</f>
        <v>#N/A</v>
      </c>
      <c r="C6835" s="35" t="e">
        <f>MATCH(A6835,'Bank of England inputs'!A:A,0)</f>
        <v>#N/A</v>
      </c>
      <c r="D6835" s="6" t="e">
        <f>IF($A6835&gt;DataEnd,NA(),IFERROR(INDEX('iBoxx inputs'!B:B,MATCH($A6835,'iBoxx inputs'!$A:$A,0)),D6834))</f>
        <v>#N/A</v>
      </c>
      <c r="E6835" s="6" t="e">
        <f>IF($A6835&gt;DataEnd,NA(),IFERROR(INDEX('iBoxx inputs'!C:C,MATCH($A6835,'iBoxx inputs'!$A:$A,0)),E6834))</f>
        <v>#N/A</v>
      </c>
      <c r="F6835" s="6" t="e">
        <f>IF($A6835&gt;DataEnd,NA(),IFERROR(INDEX('Bank of England inputs'!D:D,MATCH($A6835,'Bank of England inputs'!$A:$A,0),0),F6834))</f>
        <v>#N/A</v>
      </c>
      <c r="G6835" s="19"/>
      <c r="H6835" s="5">
        <f t="shared" si="611"/>
        <v>45671</v>
      </c>
      <c r="I6835" s="6" t="e">
        <f t="shared" si="612"/>
        <v>#N/A</v>
      </c>
      <c r="J6835" s="6" t="e">
        <f t="shared" si="613"/>
        <v>#N/A</v>
      </c>
      <c r="K6835" s="19">
        <f t="shared" si="614"/>
        <v>2529</v>
      </c>
      <c r="L6835" s="6" t="e">
        <f t="shared" ca="1" si="615"/>
        <v>#N/A</v>
      </c>
    </row>
    <row r="6836" spans="1:12" x14ac:dyDescent="0.2">
      <c r="A6836" s="5">
        <f>IF(AND(dateA=1,A6835&lt;DataEnd),'iBoxx inputs'!A6840,IF(AND(dateA=2,A6835&lt;DataEnd),'Bank of England inputs'!A6840,IF(dateA=3,A6835+1,IF(dateA=4,WORKDAY(A6835,1,),WORKDAY(A6835,1,holidayQ)))))</f>
        <v>45672</v>
      </c>
      <c r="B6836" s="35" t="e">
        <f>MATCH(A6836,'iBoxx inputs'!A:A,0)</f>
        <v>#N/A</v>
      </c>
      <c r="C6836" s="35" t="e">
        <f>MATCH(A6836,'Bank of England inputs'!A:A,0)</f>
        <v>#N/A</v>
      </c>
      <c r="D6836" s="6" t="e">
        <f>IF($A6836&gt;DataEnd,NA(),IFERROR(INDEX('iBoxx inputs'!B:B,MATCH($A6836,'iBoxx inputs'!$A:$A,0)),D6835))</f>
        <v>#N/A</v>
      </c>
      <c r="E6836" s="6" t="e">
        <f>IF($A6836&gt;DataEnd,NA(),IFERROR(INDEX('iBoxx inputs'!C:C,MATCH($A6836,'iBoxx inputs'!$A:$A,0)),E6835))</f>
        <v>#N/A</v>
      </c>
      <c r="F6836" s="6" t="e">
        <f>IF($A6836&gt;DataEnd,NA(),IFERROR(INDEX('Bank of England inputs'!D:D,MATCH($A6836,'Bank of England inputs'!$A:$A,0),0),F6835))</f>
        <v>#N/A</v>
      </c>
      <c r="G6836" s="19"/>
      <c r="H6836" s="5">
        <f t="shared" si="611"/>
        <v>45672</v>
      </c>
      <c r="I6836" s="6" t="e">
        <f t="shared" si="612"/>
        <v>#N/A</v>
      </c>
      <c r="J6836" s="6" t="e">
        <f t="shared" si="613"/>
        <v>#N/A</v>
      </c>
      <c r="K6836" s="19">
        <f t="shared" si="614"/>
        <v>2529</v>
      </c>
      <c r="L6836" s="6" t="e">
        <f t="shared" ca="1" si="615"/>
        <v>#N/A</v>
      </c>
    </row>
    <row r="6837" spans="1:12" x14ac:dyDescent="0.2">
      <c r="A6837" s="5">
        <f>IF(AND(dateA=1,A6836&lt;DataEnd),'iBoxx inputs'!A6841,IF(AND(dateA=2,A6836&lt;DataEnd),'Bank of England inputs'!A6841,IF(dateA=3,A6836+1,IF(dateA=4,WORKDAY(A6836,1,),WORKDAY(A6836,1,holidayQ)))))</f>
        <v>45673</v>
      </c>
      <c r="B6837" s="35" t="e">
        <f>MATCH(A6837,'iBoxx inputs'!A:A,0)</f>
        <v>#N/A</v>
      </c>
      <c r="C6837" s="35" t="e">
        <f>MATCH(A6837,'Bank of England inputs'!A:A,0)</f>
        <v>#N/A</v>
      </c>
      <c r="D6837" s="6" t="e">
        <f>IF($A6837&gt;DataEnd,NA(),IFERROR(INDEX('iBoxx inputs'!B:B,MATCH($A6837,'iBoxx inputs'!$A:$A,0)),D6836))</f>
        <v>#N/A</v>
      </c>
      <c r="E6837" s="6" t="e">
        <f>IF($A6837&gt;DataEnd,NA(),IFERROR(INDEX('iBoxx inputs'!C:C,MATCH($A6837,'iBoxx inputs'!$A:$A,0)),E6836))</f>
        <v>#N/A</v>
      </c>
      <c r="F6837" s="6" t="e">
        <f>IF($A6837&gt;DataEnd,NA(),IFERROR(INDEX('Bank of England inputs'!D:D,MATCH($A6837,'Bank of England inputs'!$A:$A,0),0),F6836))</f>
        <v>#N/A</v>
      </c>
      <c r="G6837" s="19"/>
      <c r="H6837" s="5">
        <f t="shared" si="611"/>
        <v>45673</v>
      </c>
      <c r="I6837" s="6" t="e">
        <f t="shared" si="612"/>
        <v>#N/A</v>
      </c>
      <c r="J6837" s="6" t="e">
        <f t="shared" si="613"/>
        <v>#N/A</v>
      </c>
      <c r="K6837" s="19">
        <f t="shared" si="614"/>
        <v>2529</v>
      </c>
      <c r="L6837" s="6" t="e">
        <f t="shared" ca="1" si="615"/>
        <v>#N/A</v>
      </c>
    </row>
    <row r="6838" spans="1:12" x14ac:dyDescent="0.2">
      <c r="A6838" s="5">
        <f>IF(AND(dateA=1,A6837&lt;DataEnd),'iBoxx inputs'!A6842,IF(AND(dateA=2,A6837&lt;DataEnd),'Bank of England inputs'!A6842,IF(dateA=3,A6837+1,IF(dateA=4,WORKDAY(A6837,1,),WORKDAY(A6837,1,holidayQ)))))</f>
        <v>45674</v>
      </c>
      <c r="B6838" s="35" t="e">
        <f>MATCH(A6838,'iBoxx inputs'!A:A,0)</f>
        <v>#N/A</v>
      </c>
      <c r="C6838" s="35" t="e">
        <f>MATCH(A6838,'Bank of England inputs'!A:A,0)</f>
        <v>#N/A</v>
      </c>
      <c r="D6838" s="6" t="e">
        <f>IF($A6838&gt;DataEnd,NA(),IFERROR(INDEX('iBoxx inputs'!B:B,MATCH($A6838,'iBoxx inputs'!$A:$A,0)),D6837))</f>
        <v>#N/A</v>
      </c>
      <c r="E6838" s="6" t="e">
        <f>IF($A6838&gt;DataEnd,NA(),IFERROR(INDEX('iBoxx inputs'!C:C,MATCH($A6838,'iBoxx inputs'!$A:$A,0)),E6837))</f>
        <v>#N/A</v>
      </c>
      <c r="F6838" s="6" t="e">
        <f>IF($A6838&gt;DataEnd,NA(),IFERROR(INDEX('Bank of England inputs'!D:D,MATCH($A6838,'Bank of England inputs'!$A:$A,0),0),F6837))</f>
        <v>#N/A</v>
      </c>
      <c r="G6838" s="19"/>
      <c r="H6838" s="5">
        <f t="shared" si="611"/>
        <v>45674</v>
      </c>
      <c r="I6838" s="6" t="e">
        <f t="shared" si="612"/>
        <v>#N/A</v>
      </c>
      <c r="J6838" s="6" t="e">
        <f t="shared" si="613"/>
        <v>#N/A</v>
      </c>
      <c r="K6838" s="19">
        <f t="shared" si="614"/>
        <v>2530</v>
      </c>
      <c r="L6838" s="6" t="e">
        <f t="shared" ca="1" si="615"/>
        <v>#N/A</v>
      </c>
    </row>
    <row r="6839" spans="1:12" x14ac:dyDescent="0.2">
      <c r="A6839" s="5">
        <f>IF(AND(dateA=1,A6838&lt;DataEnd),'iBoxx inputs'!A6843,IF(AND(dateA=2,A6838&lt;DataEnd),'Bank of England inputs'!A6843,IF(dateA=3,A6838+1,IF(dateA=4,WORKDAY(A6838,1,),WORKDAY(A6838,1,holidayQ)))))</f>
        <v>45677</v>
      </c>
      <c r="B6839" s="35" t="e">
        <f>MATCH(A6839,'iBoxx inputs'!A:A,0)</f>
        <v>#N/A</v>
      </c>
      <c r="C6839" s="35" t="e">
        <f>MATCH(A6839,'Bank of England inputs'!A:A,0)</f>
        <v>#N/A</v>
      </c>
      <c r="D6839" s="6" t="e">
        <f>IF($A6839&gt;DataEnd,NA(),IFERROR(INDEX('iBoxx inputs'!B:B,MATCH($A6839,'iBoxx inputs'!$A:$A,0)),D6838))</f>
        <v>#N/A</v>
      </c>
      <c r="E6839" s="6" t="e">
        <f>IF($A6839&gt;DataEnd,NA(),IFERROR(INDEX('iBoxx inputs'!C:C,MATCH($A6839,'iBoxx inputs'!$A:$A,0)),E6838))</f>
        <v>#N/A</v>
      </c>
      <c r="F6839" s="6" t="e">
        <f>IF($A6839&gt;DataEnd,NA(),IFERROR(INDEX('Bank of England inputs'!D:D,MATCH($A6839,'Bank of England inputs'!$A:$A,0),0),F6838))</f>
        <v>#N/A</v>
      </c>
      <c r="G6839" s="19"/>
      <c r="H6839" s="5">
        <f t="shared" si="611"/>
        <v>45677</v>
      </c>
      <c r="I6839" s="6" t="e">
        <f t="shared" si="612"/>
        <v>#N/A</v>
      </c>
      <c r="J6839" s="6" t="e">
        <f t="shared" si="613"/>
        <v>#N/A</v>
      </c>
      <c r="K6839" s="19">
        <f t="shared" si="614"/>
        <v>2529</v>
      </c>
      <c r="L6839" s="6" t="e">
        <f t="shared" ca="1" si="615"/>
        <v>#N/A</v>
      </c>
    </row>
    <row r="6840" spans="1:12" x14ac:dyDescent="0.2">
      <c r="A6840" s="5">
        <f>IF(AND(dateA=1,A6839&lt;DataEnd),'iBoxx inputs'!A6844,IF(AND(dateA=2,A6839&lt;DataEnd),'Bank of England inputs'!A6844,IF(dateA=3,A6839+1,IF(dateA=4,WORKDAY(A6839,1,),WORKDAY(A6839,1,holidayQ)))))</f>
        <v>45678</v>
      </c>
      <c r="B6840" s="35" t="e">
        <f>MATCH(A6840,'iBoxx inputs'!A:A,0)</f>
        <v>#N/A</v>
      </c>
      <c r="C6840" s="35" t="e">
        <f>MATCH(A6840,'Bank of England inputs'!A:A,0)</f>
        <v>#N/A</v>
      </c>
      <c r="D6840" s="6" t="e">
        <f>IF($A6840&gt;DataEnd,NA(),IFERROR(INDEX('iBoxx inputs'!B:B,MATCH($A6840,'iBoxx inputs'!$A:$A,0)),D6839))</f>
        <v>#N/A</v>
      </c>
      <c r="E6840" s="6" t="e">
        <f>IF($A6840&gt;DataEnd,NA(),IFERROR(INDEX('iBoxx inputs'!C:C,MATCH($A6840,'iBoxx inputs'!$A:$A,0)),E6839))</f>
        <v>#N/A</v>
      </c>
      <c r="F6840" s="6" t="e">
        <f>IF($A6840&gt;DataEnd,NA(),IFERROR(INDEX('Bank of England inputs'!D:D,MATCH($A6840,'Bank of England inputs'!$A:$A,0),0),F6839))</f>
        <v>#N/A</v>
      </c>
      <c r="G6840" s="19"/>
      <c r="H6840" s="5">
        <f t="shared" si="611"/>
        <v>45678</v>
      </c>
      <c r="I6840" s="6" t="e">
        <f t="shared" si="612"/>
        <v>#N/A</v>
      </c>
      <c r="J6840" s="6" t="e">
        <f t="shared" si="613"/>
        <v>#N/A</v>
      </c>
      <c r="K6840" s="19">
        <f t="shared" si="614"/>
        <v>2529</v>
      </c>
      <c r="L6840" s="6" t="e">
        <f t="shared" ca="1" si="615"/>
        <v>#N/A</v>
      </c>
    </row>
    <row r="6841" spans="1:12" x14ac:dyDescent="0.2">
      <c r="A6841" s="5">
        <f>IF(AND(dateA=1,A6840&lt;DataEnd),'iBoxx inputs'!A6845,IF(AND(dateA=2,A6840&lt;DataEnd),'Bank of England inputs'!A6845,IF(dateA=3,A6840+1,IF(dateA=4,WORKDAY(A6840,1,),WORKDAY(A6840,1,holidayQ)))))</f>
        <v>45679</v>
      </c>
      <c r="B6841" s="35" t="e">
        <f>MATCH(A6841,'iBoxx inputs'!A:A,0)</f>
        <v>#N/A</v>
      </c>
      <c r="C6841" s="35" t="e">
        <f>MATCH(A6841,'Bank of England inputs'!A:A,0)</f>
        <v>#N/A</v>
      </c>
      <c r="D6841" s="6" t="e">
        <f>IF($A6841&gt;DataEnd,NA(),IFERROR(INDEX('iBoxx inputs'!B:B,MATCH($A6841,'iBoxx inputs'!$A:$A,0)),D6840))</f>
        <v>#N/A</v>
      </c>
      <c r="E6841" s="6" t="e">
        <f>IF($A6841&gt;DataEnd,NA(),IFERROR(INDEX('iBoxx inputs'!C:C,MATCH($A6841,'iBoxx inputs'!$A:$A,0)),E6840))</f>
        <v>#N/A</v>
      </c>
      <c r="F6841" s="6" t="e">
        <f>IF($A6841&gt;DataEnd,NA(),IFERROR(INDEX('Bank of England inputs'!D:D,MATCH($A6841,'Bank of England inputs'!$A:$A,0),0),F6840))</f>
        <v>#N/A</v>
      </c>
      <c r="G6841" s="19"/>
      <c r="H6841" s="5">
        <f t="shared" si="611"/>
        <v>45679</v>
      </c>
      <c r="I6841" s="6" t="e">
        <f t="shared" si="612"/>
        <v>#N/A</v>
      </c>
      <c r="J6841" s="6" t="e">
        <f t="shared" si="613"/>
        <v>#N/A</v>
      </c>
      <c r="K6841" s="19">
        <f t="shared" si="614"/>
        <v>2529</v>
      </c>
      <c r="L6841" s="6" t="e">
        <f t="shared" ca="1" si="615"/>
        <v>#N/A</v>
      </c>
    </row>
    <row r="6842" spans="1:12" x14ac:dyDescent="0.2">
      <c r="A6842" s="5">
        <f>IF(AND(dateA=1,A6841&lt;DataEnd),'iBoxx inputs'!A6846,IF(AND(dateA=2,A6841&lt;DataEnd),'Bank of England inputs'!A6846,IF(dateA=3,A6841+1,IF(dateA=4,WORKDAY(A6841,1,),WORKDAY(A6841,1,holidayQ)))))</f>
        <v>45680</v>
      </c>
      <c r="B6842" s="35" t="e">
        <f>MATCH(A6842,'iBoxx inputs'!A:A,0)</f>
        <v>#N/A</v>
      </c>
      <c r="C6842" s="35" t="e">
        <f>MATCH(A6842,'Bank of England inputs'!A:A,0)</f>
        <v>#N/A</v>
      </c>
      <c r="D6842" s="6" t="e">
        <f>IF($A6842&gt;DataEnd,NA(),IFERROR(INDEX('iBoxx inputs'!B:B,MATCH($A6842,'iBoxx inputs'!$A:$A,0)),D6841))</f>
        <v>#N/A</v>
      </c>
      <c r="E6842" s="6" t="e">
        <f>IF($A6842&gt;DataEnd,NA(),IFERROR(INDEX('iBoxx inputs'!C:C,MATCH($A6842,'iBoxx inputs'!$A:$A,0)),E6841))</f>
        <v>#N/A</v>
      </c>
      <c r="F6842" s="6" t="e">
        <f>IF($A6842&gt;DataEnd,NA(),IFERROR(INDEX('Bank of England inputs'!D:D,MATCH($A6842,'Bank of England inputs'!$A:$A,0),0),F6841))</f>
        <v>#N/A</v>
      </c>
      <c r="G6842" s="19"/>
      <c r="H6842" s="5">
        <f t="shared" si="611"/>
        <v>45680</v>
      </c>
      <c r="I6842" s="6" t="e">
        <f t="shared" si="612"/>
        <v>#N/A</v>
      </c>
      <c r="J6842" s="6" t="e">
        <f t="shared" si="613"/>
        <v>#N/A</v>
      </c>
      <c r="K6842" s="19">
        <f t="shared" si="614"/>
        <v>2529</v>
      </c>
      <c r="L6842" s="6" t="e">
        <f t="shared" ca="1" si="615"/>
        <v>#N/A</v>
      </c>
    </row>
    <row r="6843" spans="1:12" x14ac:dyDescent="0.2">
      <c r="A6843" s="5">
        <f>IF(AND(dateA=1,A6842&lt;DataEnd),'iBoxx inputs'!A6847,IF(AND(dateA=2,A6842&lt;DataEnd),'Bank of England inputs'!A6847,IF(dateA=3,A6842+1,IF(dateA=4,WORKDAY(A6842,1,),WORKDAY(A6842,1,holidayQ)))))</f>
        <v>45681</v>
      </c>
      <c r="B6843" s="35" t="e">
        <f>MATCH(A6843,'iBoxx inputs'!A:A,0)</f>
        <v>#N/A</v>
      </c>
      <c r="C6843" s="35" t="e">
        <f>MATCH(A6843,'Bank of England inputs'!A:A,0)</f>
        <v>#N/A</v>
      </c>
      <c r="D6843" s="6" t="e">
        <f>IF($A6843&gt;DataEnd,NA(),IFERROR(INDEX('iBoxx inputs'!B:B,MATCH($A6843,'iBoxx inputs'!$A:$A,0)),D6842))</f>
        <v>#N/A</v>
      </c>
      <c r="E6843" s="6" t="e">
        <f>IF($A6843&gt;DataEnd,NA(),IFERROR(INDEX('iBoxx inputs'!C:C,MATCH($A6843,'iBoxx inputs'!$A:$A,0)),E6842))</f>
        <v>#N/A</v>
      </c>
      <c r="F6843" s="6" t="e">
        <f>IF($A6843&gt;DataEnd,NA(),IFERROR(INDEX('Bank of England inputs'!D:D,MATCH($A6843,'Bank of England inputs'!$A:$A,0),0),F6842))</f>
        <v>#N/A</v>
      </c>
      <c r="G6843" s="19"/>
      <c r="H6843" s="5">
        <f t="shared" si="611"/>
        <v>45681</v>
      </c>
      <c r="I6843" s="6" t="e">
        <f t="shared" si="612"/>
        <v>#N/A</v>
      </c>
      <c r="J6843" s="6" t="e">
        <f t="shared" si="613"/>
        <v>#N/A</v>
      </c>
      <c r="K6843" s="19">
        <f t="shared" si="614"/>
        <v>2530</v>
      </c>
      <c r="L6843" s="6" t="e">
        <f t="shared" ca="1" si="615"/>
        <v>#N/A</v>
      </c>
    </row>
    <row r="6844" spans="1:12" x14ac:dyDescent="0.2">
      <c r="A6844" s="5">
        <f>IF(AND(dateA=1,A6843&lt;DataEnd),'iBoxx inputs'!A6848,IF(AND(dateA=2,A6843&lt;DataEnd),'Bank of England inputs'!A6848,IF(dateA=3,A6843+1,IF(dateA=4,WORKDAY(A6843,1,),WORKDAY(A6843,1,holidayQ)))))</f>
        <v>45684</v>
      </c>
      <c r="B6844" s="35" t="e">
        <f>MATCH(A6844,'iBoxx inputs'!A:A,0)</f>
        <v>#N/A</v>
      </c>
      <c r="C6844" s="35" t="e">
        <f>MATCH(A6844,'Bank of England inputs'!A:A,0)</f>
        <v>#N/A</v>
      </c>
      <c r="D6844" s="6" t="e">
        <f>IF($A6844&gt;DataEnd,NA(),IFERROR(INDEX('iBoxx inputs'!B:B,MATCH($A6844,'iBoxx inputs'!$A:$A,0)),D6843))</f>
        <v>#N/A</v>
      </c>
      <c r="E6844" s="6" t="e">
        <f>IF($A6844&gt;DataEnd,NA(),IFERROR(INDEX('iBoxx inputs'!C:C,MATCH($A6844,'iBoxx inputs'!$A:$A,0)),E6843))</f>
        <v>#N/A</v>
      </c>
      <c r="F6844" s="6" t="e">
        <f>IF($A6844&gt;DataEnd,NA(),IFERROR(INDEX('Bank of England inputs'!D:D,MATCH($A6844,'Bank of England inputs'!$A:$A,0),0),F6843))</f>
        <v>#N/A</v>
      </c>
      <c r="G6844" s="19"/>
      <c r="H6844" s="5">
        <f t="shared" si="611"/>
        <v>45684</v>
      </c>
      <c r="I6844" s="6" t="e">
        <f t="shared" si="612"/>
        <v>#N/A</v>
      </c>
      <c r="J6844" s="6" t="e">
        <f t="shared" si="613"/>
        <v>#N/A</v>
      </c>
      <c r="K6844" s="19">
        <f t="shared" si="614"/>
        <v>2529</v>
      </c>
      <c r="L6844" s="6" t="e">
        <f t="shared" ca="1" si="615"/>
        <v>#N/A</v>
      </c>
    </row>
    <row r="6845" spans="1:12" x14ac:dyDescent="0.2">
      <c r="A6845" s="5">
        <f>IF(AND(dateA=1,A6844&lt;DataEnd),'iBoxx inputs'!A6849,IF(AND(dateA=2,A6844&lt;DataEnd),'Bank of England inputs'!A6849,IF(dateA=3,A6844+1,IF(dateA=4,WORKDAY(A6844,1,),WORKDAY(A6844,1,holidayQ)))))</f>
        <v>45685</v>
      </c>
      <c r="B6845" s="35" t="e">
        <f>MATCH(A6845,'iBoxx inputs'!A:A,0)</f>
        <v>#N/A</v>
      </c>
      <c r="C6845" s="35" t="e">
        <f>MATCH(A6845,'Bank of England inputs'!A:A,0)</f>
        <v>#N/A</v>
      </c>
      <c r="D6845" s="6" t="e">
        <f>IF($A6845&gt;DataEnd,NA(),IFERROR(INDEX('iBoxx inputs'!B:B,MATCH($A6845,'iBoxx inputs'!$A:$A,0)),D6844))</f>
        <v>#N/A</v>
      </c>
      <c r="E6845" s="6" t="e">
        <f>IF($A6845&gt;DataEnd,NA(),IFERROR(INDEX('iBoxx inputs'!C:C,MATCH($A6845,'iBoxx inputs'!$A:$A,0)),E6844))</f>
        <v>#N/A</v>
      </c>
      <c r="F6845" s="6" t="e">
        <f>IF($A6845&gt;DataEnd,NA(),IFERROR(INDEX('Bank of England inputs'!D:D,MATCH($A6845,'Bank of England inputs'!$A:$A,0),0),F6844))</f>
        <v>#N/A</v>
      </c>
      <c r="G6845" s="19"/>
      <c r="H6845" s="5">
        <f t="shared" si="611"/>
        <v>45685</v>
      </c>
      <c r="I6845" s="6" t="e">
        <f t="shared" si="612"/>
        <v>#N/A</v>
      </c>
      <c r="J6845" s="6" t="e">
        <f t="shared" si="613"/>
        <v>#N/A</v>
      </c>
      <c r="K6845" s="19">
        <f t="shared" si="614"/>
        <v>2529</v>
      </c>
      <c r="L6845" s="6" t="e">
        <f t="shared" ca="1" si="615"/>
        <v>#N/A</v>
      </c>
    </row>
    <row r="6846" spans="1:12" x14ac:dyDescent="0.2">
      <c r="A6846" s="5">
        <f>IF(AND(dateA=1,A6845&lt;DataEnd),'iBoxx inputs'!A6850,IF(AND(dateA=2,A6845&lt;DataEnd),'Bank of England inputs'!A6850,IF(dateA=3,A6845+1,IF(dateA=4,WORKDAY(A6845,1,),WORKDAY(A6845,1,holidayQ)))))</f>
        <v>45686</v>
      </c>
      <c r="B6846" s="35" t="e">
        <f>MATCH(A6846,'iBoxx inputs'!A:A,0)</f>
        <v>#N/A</v>
      </c>
      <c r="C6846" s="35" t="e">
        <f>MATCH(A6846,'Bank of England inputs'!A:A,0)</f>
        <v>#N/A</v>
      </c>
      <c r="D6846" s="6" t="e">
        <f>IF($A6846&gt;DataEnd,NA(),IFERROR(INDEX('iBoxx inputs'!B:B,MATCH($A6846,'iBoxx inputs'!$A:$A,0)),D6845))</f>
        <v>#N/A</v>
      </c>
      <c r="E6846" s="6" t="e">
        <f>IF($A6846&gt;DataEnd,NA(),IFERROR(INDEX('iBoxx inputs'!C:C,MATCH($A6846,'iBoxx inputs'!$A:$A,0)),E6845))</f>
        <v>#N/A</v>
      </c>
      <c r="F6846" s="6" t="e">
        <f>IF($A6846&gt;DataEnd,NA(),IFERROR(INDEX('Bank of England inputs'!D:D,MATCH($A6846,'Bank of England inputs'!$A:$A,0),0),F6845))</f>
        <v>#N/A</v>
      </c>
      <c r="G6846" s="19"/>
      <c r="H6846" s="5">
        <f t="shared" si="611"/>
        <v>45686</v>
      </c>
      <c r="I6846" s="6" t="e">
        <f t="shared" si="612"/>
        <v>#N/A</v>
      </c>
      <c r="J6846" s="6" t="e">
        <f t="shared" si="613"/>
        <v>#N/A</v>
      </c>
      <c r="K6846" s="19">
        <f t="shared" si="614"/>
        <v>2529</v>
      </c>
      <c r="L6846" s="6" t="e">
        <f t="shared" ca="1" si="615"/>
        <v>#N/A</v>
      </c>
    </row>
    <row r="6847" spans="1:12" x14ac:dyDescent="0.2">
      <c r="A6847" s="5">
        <f>IF(AND(dateA=1,A6846&lt;DataEnd),'iBoxx inputs'!A6851,IF(AND(dateA=2,A6846&lt;DataEnd),'Bank of England inputs'!A6851,IF(dateA=3,A6846+1,IF(dateA=4,WORKDAY(A6846,1,),WORKDAY(A6846,1,holidayQ)))))</f>
        <v>45687</v>
      </c>
      <c r="B6847" s="35" t="e">
        <f>MATCH(A6847,'iBoxx inputs'!A:A,0)</f>
        <v>#N/A</v>
      </c>
      <c r="C6847" s="35" t="e">
        <f>MATCH(A6847,'Bank of England inputs'!A:A,0)</f>
        <v>#N/A</v>
      </c>
      <c r="D6847" s="6" t="e">
        <f>IF($A6847&gt;DataEnd,NA(),IFERROR(INDEX('iBoxx inputs'!B:B,MATCH($A6847,'iBoxx inputs'!$A:$A,0)),D6846))</f>
        <v>#N/A</v>
      </c>
      <c r="E6847" s="6" t="e">
        <f>IF($A6847&gt;DataEnd,NA(),IFERROR(INDEX('iBoxx inputs'!C:C,MATCH($A6847,'iBoxx inputs'!$A:$A,0)),E6846))</f>
        <v>#N/A</v>
      </c>
      <c r="F6847" s="6" t="e">
        <f>IF($A6847&gt;DataEnd,NA(),IFERROR(INDEX('Bank of England inputs'!D:D,MATCH($A6847,'Bank of England inputs'!$A:$A,0),0),F6846))</f>
        <v>#N/A</v>
      </c>
      <c r="G6847" s="19"/>
      <c r="H6847" s="5">
        <f t="shared" si="611"/>
        <v>45687</v>
      </c>
      <c r="I6847" s="6" t="e">
        <f t="shared" si="612"/>
        <v>#N/A</v>
      </c>
      <c r="J6847" s="6" t="e">
        <f t="shared" si="613"/>
        <v>#N/A</v>
      </c>
      <c r="K6847" s="19">
        <f t="shared" si="614"/>
        <v>2529</v>
      </c>
      <c r="L6847" s="6" t="e">
        <f t="shared" ca="1" si="615"/>
        <v>#N/A</v>
      </c>
    </row>
    <row r="6848" spans="1:12" x14ac:dyDescent="0.2">
      <c r="A6848" s="5">
        <f>IF(AND(dateA=1,A6847&lt;DataEnd),'iBoxx inputs'!A6852,IF(AND(dateA=2,A6847&lt;DataEnd),'Bank of England inputs'!A6852,IF(dateA=3,A6847+1,IF(dateA=4,WORKDAY(A6847,1,),WORKDAY(A6847,1,holidayQ)))))</f>
        <v>45688</v>
      </c>
      <c r="B6848" s="35" t="e">
        <f>MATCH(A6848,'iBoxx inputs'!A:A,0)</f>
        <v>#N/A</v>
      </c>
      <c r="C6848" s="35" t="e">
        <f>MATCH(A6848,'Bank of England inputs'!A:A,0)</f>
        <v>#N/A</v>
      </c>
      <c r="D6848" s="6" t="e">
        <f>IF($A6848&gt;DataEnd,NA(),IFERROR(INDEX('iBoxx inputs'!B:B,MATCH($A6848,'iBoxx inputs'!$A:$A,0)),D6847))</f>
        <v>#N/A</v>
      </c>
      <c r="E6848" s="6" t="e">
        <f>IF($A6848&gt;DataEnd,NA(),IFERROR(INDEX('iBoxx inputs'!C:C,MATCH($A6848,'iBoxx inputs'!$A:$A,0)),E6847))</f>
        <v>#N/A</v>
      </c>
      <c r="F6848" s="6" t="e">
        <f>IF($A6848&gt;DataEnd,NA(),IFERROR(INDEX('Bank of England inputs'!D:D,MATCH($A6848,'Bank of England inputs'!$A:$A,0),0),F6847))</f>
        <v>#N/A</v>
      </c>
      <c r="G6848" s="19"/>
      <c r="H6848" s="5">
        <f t="shared" si="611"/>
        <v>45688</v>
      </c>
      <c r="I6848" s="6" t="e">
        <f t="shared" si="612"/>
        <v>#N/A</v>
      </c>
      <c r="J6848" s="6" t="e">
        <f t="shared" si="613"/>
        <v>#N/A</v>
      </c>
      <c r="K6848" s="19">
        <f t="shared" si="614"/>
        <v>2530</v>
      </c>
      <c r="L6848" s="6" t="e">
        <f t="shared" ca="1" si="615"/>
        <v>#N/A</v>
      </c>
    </row>
    <row r="6849" spans="1:12" x14ac:dyDescent="0.2">
      <c r="A6849" s="5">
        <f>IF(AND(dateA=1,A6848&lt;DataEnd),'iBoxx inputs'!A6853,IF(AND(dateA=2,A6848&lt;DataEnd),'Bank of England inputs'!A6853,IF(dateA=3,A6848+1,IF(dateA=4,WORKDAY(A6848,1,),WORKDAY(A6848,1,holidayQ)))))</f>
        <v>45691</v>
      </c>
      <c r="B6849" s="35" t="e">
        <f>MATCH(A6849,'iBoxx inputs'!A:A,0)</f>
        <v>#N/A</v>
      </c>
      <c r="C6849" s="35" t="e">
        <f>MATCH(A6849,'Bank of England inputs'!A:A,0)</f>
        <v>#N/A</v>
      </c>
      <c r="D6849" s="6" t="e">
        <f>IF($A6849&gt;DataEnd,NA(),IFERROR(INDEX('iBoxx inputs'!B:B,MATCH($A6849,'iBoxx inputs'!$A:$A,0)),D6848))</f>
        <v>#N/A</v>
      </c>
      <c r="E6849" s="6" t="e">
        <f>IF($A6849&gt;DataEnd,NA(),IFERROR(INDEX('iBoxx inputs'!C:C,MATCH($A6849,'iBoxx inputs'!$A:$A,0)),E6848))</f>
        <v>#N/A</v>
      </c>
      <c r="F6849" s="6" t="e">
        <f>IF($A6849&gt;DataEnd,NA(),IFERROR(INDEX('Bank of England inputs'!D:D,MATCH($A6849,'Bank of England inputs'!$A:$A,0),0),F6848))</f>
        <v>#N/A</v>
      </c>
      <c r="G6849" s="19"/>
      <c r="H6849" s="5">
        <f t="shared" si="611"/>
        <v>45691</v>
      </c>
      <c r="I6849" s="6" t="e">
        <f t="shared" si="612"/>
        <v>#N/A</v>
      </c>
      <c r="J6849" s="6" t="e">
        <f t="shared" si="613"/>
        <v>#N/A</v>
      </c>
      <c r="K6849" s="19">
        <f t="shared" si="614"/>
        <v>2529</v>
      </c>
      <c r="L6849" s="6" t="e">
        <f t="shared" ca="1" si="615"/>
        <v>#N/A</v>
      </c>
    </row>
    <row r="6850" spans="1:12" x14ac:dyDescent="0.2">
      <c r="A6850" s="5">
        <f>IF(AND(dateA=1,A6849&lt;DataEnd),'iBoxx inputs'!A6854,IF(AND(dateA=2,A6849&lt;DataEnd),'Bank of England inputs'!A6854,IF(dateA=3,A6849+1,IF(dateA=4,WORKDAY(A6849,1,),WORKDAY(A6849,1,holidayQ)))))</f>
        <v>45692</v>
      </c>
      <c r="B6850" s="35" t="e">
        <f>MATCH(A6850,'iBoxx inputs'!A:A,0)</f>
        <v>#N/A</v>
      </c>
      <c r="C6850" s="35" t="e">
        <f>MATCH(A6850,'Bank of England inputs'!A:A,0)</f>
        <v>#N/A</v>
      </c>
      <c r="D6850" s="6" t="e">
        <f>IF($A6850&gt;DataEnd,NA(),IFERROR(INDEX('iBoxx inputs'!B:B,MATCH($A6850,'iBoxx inputs'!$A:$A,0)),D6849))</f>
        <v>#N/A</v>
      </c>
      <c r="E6850" s="6" t="e">
        <f>IF($A6850&gt;DataEnd,NA(),IFERROR(INDEX('iBoxx inputs'!C:C,MATCH($A6850,'iBoxx inputs'!$A:$A,0)),E6849))</f>
        <v>#N/A</v>
      </c>
      <c r="F6850" s="6" t="e">
        <f>IF($A6850&gt;DataEnd,NA(),IFERROR(INDEX('Bank of England inputs'!D:D,MATCH($A6850,'Bank of England inputs'!$A:$A,0),0),F6849))</f>
        <v>#N/A</v>
      </c>
      <c r="G6850" s="19"/>
      <c r="H6850" s="5">
        <f t="shared" ref="H6850:H6913" si="616">A6850</f>
        <v>45692</v>
      </c>
      <c r="I6850" s="6" t="e">
        <f t="shared" ref="I6850:I6913" si="617">(D6850+E6850)/2</f>
        <v>#N/A</v>
      </c>
      <c r="J6850" s="6" t="e">
        <f t="shared" ref="J6850:J6913" si="618">((1+I6850/100)/(1+F6850/100)-1)*100</f>
        <v>#N/A</v>
      </c>
      <c r="K6850" s="19">
        <f t="shared" si="614"/>
        <v>2529</v>
      </c>
      <c r="L6850" s="6" t="e">
        <f t="shared" ca="1" si="615"/>
        <v>#N/A</v>
      </c>
    </row>
    <row r="6851" spans="1:12" x14ac:dyDescent="0.2">
      <c r="A6851" s="5">
        <f>IF(AND(dateA=1,A6850&lt;DataEnd),'iBoxx inputs'!A6855,IF(AND(dateA=2,A6850&lt;DataEnd),'Bank of England inputs'!A6855,IF(dateA=3,A6850+1,IF(dateA=4,WORKDAY(A6850,1,),WORKDAY(A6850,1,holidayQ)))))</f>
        <v>45693</v>
      </c>
      <c r="B6851" s="35" t="e">
        <f>MATCH(A6851,'iBoxx inputs'!A:A,0)</f>
        <v>#N/A</v>
      </c>
      <c r="C6851" s="35" t="e">
        <f>MATCH(A6851,'Bank of England inputs'!A:A,0)</f>
        <v>#N/A</v>
      </c>
      <c r="D6851" s="6" t="e">
        <f>IF($A6851&gt;DataEnd,NA(),IFERROR(INDEX('iBoxx inputs'!B:B,MATCH($A6851,'iBoxx inputs'!$A:$A,0)),D6850))</f>
        <v>#N/A</v>
      </c>
      <c r="E6851" s="6" t="e">
        <f>IF($A6851&gt;DataEnd,NA(),IFERROR(INDEX('iBoxx inputs'!C:C,MATCH($A6851,'iBoxx inputs'!$A:$A,0)),E6850))</f>
        <v>#N/A</v>
      </c>
      <c r="F6851" s="6" t="e">
        <f>IF($A6851&gt;DataEnd,NA(),IFERROR(INDEX('Bank of England inputs'!D:D,MATCH($A6851,'Bank of England inputs'!$A:$A,0),0),F6850))</f>
        <v>#N/A</v>
      </c>
      <c r="G6851" s="19"/>
      <c r="H6851" s="5">
        <f t="shared" si="616"/>
        <v>45693</v>
      </c>
      <c r="I6851" s="6" t="e">
        <f t="shared" si="617"/>
        <v>#N/A</v>
      </c>
      <c r="J6851" s="6" t="e">
        <f t="shared" si="618"/>
        <v>#N/A</v>
      </c>
      <c r="K6851" s="19">
        <f t="shared" si="614"/>
        <v>2529</v>
      </c>
      <c r="L6851" s="6" t="e">
        <f t="shared" ca="1" si="615"/>
        <v>#N/A</v>
      </c>
    </row>
    <row r="6852" spans="1:12" x14ac:dyDescent="0.2">
      <c r="A6852" s="5">
        <f>IF(AND(dateA=1,A6851&lt;DataEnd),'iBoxx inputs'!A6856,IF(AND(dateA=2,A6851&lt;DataEnd),'Bank of England inputs'!A6856,IF(dateA=3,A6851+1,IF(dateA=4,WORKDAY(A6851,1,),WORKDAY(A6851,1,holidayQ)))))</f>
        <v>45694</v>
      </c>
      <c r="B6852" s="35" t="e">
        <f>MATCH(A6852,'iBoxx inputs'!A:A,0)</f>
        <v>#N/A</v>
      </c>
      <c r="C6852" s="35" t="e">
        <f>MATCH(A6852,'Bank of England inputs'!A:A,0)</f>
        <v>#N/A</v>
      </c>
      <c r="D6852" s="6" t="e">
        <f>IF($A6852&gt;DataEnd,NA(),IFERROR(INDEX('iBoxx inputs'!B:B,MATCH($A6852,'iBoxx inputs'!$A:$A,0)),D6851))</f>
        <v>#N/A</v>
      </c>
      <c r="E6852" s="6" t="e">
        <f>IF($A6852&gt;DataEnd,NA(),IFERROR(INDEX('iBoxx inputs'!C:C,MATCH($A6852,'iBoxx inputs'!$A:$A,0)),E6851))</f>
        <v>#N/A</v>
      </c>
      <c r="F6852" s="6" t="e">
        <f>IF($A6852&gt;DataEnd,NA(),IFERROR(INDEX('Bank of England inputs'!D:D,MATCH($A6852,'Bank of England inputs'!$A:$A,0),0),F6851))</f>
        <v>#N/A</v>
      </c>
      <c r="G6852" s="19"/>
      <c r="H6852" s="5">
        <f t="shared" si="616"/>
        <v>45694</v>
      </c>
      <c r="I6852" s="6" t="e">
        <f t="shared" si="617"/>
        <v>#N/A</v>
      </c>
      <c r="J6852" s="6" t="e">
        <f t="shared" si="618"/>
        <v>#N/A</v>
      </c>
      <c r="K6852" s="19">
        <f t="shared" si="614"/>
        <v>2529</v>
      </c>
      <c r="L6852" s="6" t="e">
        <f t="shared" ca="1" si="615"/>
        <v>#N/A</v>
      </c>
    </row>
    <row r="6853" spans="1:12" x14ac:dyDescent="0.2">
      <c r="A6853" s="5">
        <f>IF(AND(dateA=1,A6852&lt;DataEnd),'iBoxx inputs'!A6857,IF(AND(dateA=2,A6852&lt;DataEnd),'Bank of England inputs'!A6857,IF(dateA=3,A6852+1,IF(dateA=4,WORKDAY(A6852,1,),WORKDAY(A6852,1,holidayQ)))))</f>
        <v>45695</v>
      </c>
      <c r="B6853" s="35" t="e">
        <f>MATCH(A6853,'iBoxx inputs'!A:A,0)</f>
        <v>#N/A</v>
      </c>
      <c r="C6853" s="35" t="e">
        <f>MATCH(A6853,'Bank of England inputs'!A:A,0)</f>
        <v>#N/A</v>
      </c>
      <c r="D6853" s="6" t="e">
        <f>IF($A6853&gt;DataEnd,NA(),IFERROR(INDEX('iBoxx inputs'!B:B,MATCH($A6853,'iBoxx inputs'!$A:$A,0)),D6852))</f>
        <v>#N/A</v>
      </c>
      <c r="E6853" s="6" t="e">
        <f>IF($A6853&gt;DataEnd,NA(),IFERROR(INDEX('iBoxx inputs'!C:C,MATCH($A6853,'iBoxx inputs'!$A:$A,0)),E6852))</f>
        <v>#N/A</v>
      </c>
      <c r="F6853" s="6" t="e">
        <f>IF($A6853&gt;DataEnd,NA(),IFERROR(INDEX('Bank of England inputs'!D:D,MATCH($A6853,'Bank of England inputs'!$A:$A,0),0),F6852))</f>
        <v>#N/A</v>
      </c>
      <c r="G6853" s="19"/>
      <c r="H6853" s="5">
        <f t="shared" si="616"/>
        <v>45695</v>
      </c>
      <c r="I6853" s="6" t="e">
        <f t="shared" si="617"/>
        <v>#N/A</v>
      </c>
      <c r="J6853" s="6" t="e">
        <f t="shared" si="618"/>
        <v>#N/A</v>
      </c>
      <c r="K6853" s="19">
        <f t="shared" si="614"/>
        <v>2530</v>
      </c>
      <c r="L6853" s="6" t="e">
        <f t="shared" ca="1" si="615"/>
        <v>#N/A</v>
      </c>
    </row>
    <row r="6854" spans="1:12" x14ac:dyDescent="0.2">
      <c r="A6854" s="5">
        <f>IF(AND(dateA=1,A6853&lt;DataEnd),'iBoxx inputs'!A6858,IF(AND(dateA=2,A6853&lt;DataEnd),'Bank of England inputs'!A6858,IF(dateA=3,A6853+1,IF(dateA=4,WORKDAY(A6853,1,),WORKDAY(A6853,1,holidayQ)))))</f>
        <v>45698</v>
      </c>
      <c r="B6854" s="35" t="e">
        <f>MATCH(A6854,'iBoxx inputs'!A:A,0)</f>
        <v>#N/A</v>
      </c>
      <c r="C6854" s="35" t="e">
        <f>MATCH(A6854,'Bank of England inputs'!A:A,0)</f>
        <v>#N/A</v>
      </c>
      <c r="D6854" s="6" t="e">
        <f>IF($A6854&gt;DataEnd,NA(),IFERROR(INDEX('iBoxx inputs'!B:B,MATCH($A6854,'iBoxx inputs'!$A:$A,0)),D6853))</f>
        <v>#N/A</v>
      </c>
      <c r="E6854" s="6" t="e">
        <f>IF($A6854&gt;DataEnd,NA(),IFERROR(INDEX('iBoxx inputs'!C:C,MATCH($A6854,'iBoxx inputs'!$A:$A,0)),E6853))</f>
        <v>#N/A</v>
      </c>
      <c r="F6854" s="6" t="e">
        <f>IF($A6854&gt;DataEnd,NA(),IFERROR(INDEX('Bank of England inputs'!D:D,MATCH($A6854,'Bank of England inputs'!$A:$A,0),0),F6853))</f>
        <v>#N/A</v>
      </c>
      <c r="G6854" s="19"/>
      <c r="H6854" s="5">
        <f t="shared" si="616"/>
        <v>45698</v>
      </c>
      <c r="I6854" s="6" t="e">
        <f t="shared" si="617"/>
        <v>#N/A</v>
      </c>
      <c r="J6854" s="6" t="e">
        <f t="shared" si="618"/>
        <v>#N/A</v>
      </c>
      <c r="K6854" s="19">
        <f t="shared" si="614"/>
        <v>2529</v>
      </c>
      <c r="L6854" s="6" t="e">
        <f t="shared" ca="1" si="615"/>
        <v>#N/A</v>
      </c>
    </row>
    <row r="6855" spans="1:12" x14ac:dyDescent="0.2">
      <c r="A6855" s="5">
        <f>IF(AND(dateA=1,A6854&lt;DataEnd),'iBoxx inputs'!A6859,IF(AND(dateA=2,A6854&lt;DataEnd),'Bank of England inputs'!A6859,IF(dateA=3,A6854+1,IF(dateA=4,WORKDAY(A6854,1,),WORKDAY(A6854,1,holidayQ)))))</f>
        <v>45699</v>
      </c>
      <c r="B6855" s="35" t="e">
        <f>MATCH(A6855,'iBoxx inputs'!A:A,0)</f>
        <v>#N/A</v>
      </c>
      <c r="C6855" s="35" t="e">
        <f>MATCH(A6855,'Bank of England inputs'!A:A,0)</f>
        <v>#N/A</v>
      </c>
      <c r="D6855" s="6" t="e">
        <f>IF($A6855&gt;DataEnd,NA(),IFERROR(INDEX('iBoxx inputs'!B:B,MATCH($A6855,'iBoxx inputs'!$A:$A,0)),D6854))</f>
        <v>#N/A</v>
      </c>
      <c r="E6855" s="6" t="e">
        <f>IF($A6855&gt;DataEnd,NA(),IFERROR(INDEX('iBoxx inputs'!C:C,MATCH($A6855,'iBoxx inputs'!$A:$A,0)),E6854))</f>
        <v>#N/A</v>
      </c>
      <c r="F6855" s="6" t="e">
        <f>IF($A6855&gt;DataEnd,NA(),IFERROR(INDEX('Bank of England inputs'!D:D,MATCH($A6855,'Bank of England inputs'!$A:$A,0),0),F6854))</f>
        <v>#N/A</v>
      </c>
      <c r="G6855" s="19"/>
      <c r="H6855" s="5">
        <f t="shared" si="616"/>
        <v>45699</v>
      </c>
      <c r="I6855" s="6" t="e">
        <f t="shared" si="617"/>
        <v>#N/A</v>
      </c>
      <c r="J6855" s="6" t="e">
        <f t="shared" si="618"/>
        <v>#N/A</v>
      </c>
      <c r="K6855" s="19">
        <f t="shared" si="614"/>
        <v>2529</v>
      </c>
      <c r="L6855" s="6" t="e">
        <f t="shared" ca="1" si="615"/>
        <v>#N/A</v>
      </c>
    </row>
    <row r="6856" spans="1:12" x14ac:dyDescent="0.2">
      <c r="A6856" s="5">
        <f>IF(AND(dateA=1,A6855&lt;DataEnd),'iBoxx inputs'!A6860,IF(AND(dateA=2,A6855&lt;DataEnd),'Bank of England inputs'!A6860,IF(dateA=3,A6855+1,IF(dateA=4,WORKDAY(A6855,1,),WORKDAY(A6855,1,holidayQ)))))</f>
        <v>45700</v>
      </c>
      <c r="B6856" s="35" t="e">
        <f>MATCH(A6856,'iBoxx inputs'!A:A,0)</f>
        <v>#N/A</v>
      </c>
      <c r="C6856" s="35" t="e">
        <f>MATCH(A6856,'Bank of England inputs'!A:A,0)</f>
        <v>#N/A</v>
      </c>
      <c r="D6856" s="6" t="e">
        <f>IF($A6856&gt;DataEnd,NA(),IFERROR(INDEX('iBoxx inputs'!B:B,MATCH($A6856,'iBoxx inputs'!$A:$A,0)),D6855))</f>
        <v>#N/A</v>
      </c>
      <c r="E6856" s="6" t="e">
        <f>IF($A6856&gt;DataEnd,NA(),IFERROR(INDEX('iBoxx inputs'!C:C,MATCH($A6856,'iBoxx inputs'!$A:$A,0)),E6855))</f>
        <v>#N/A</v>
      </c>
      <c r="F6856" s="6" t="e">
        <f>IF($A6856&gt;DataEnd,NA(),IFERROR(INDEX('Bank of England inputs'!D:D,MATCH($A6856,'Bank of England inputs'!$A:$A,0),0),F6855))</f>
        <v>#N/A</v>
      </c>
      <c r="G6856" s="19"/>
      <c r="H6856" s="5">
        <f t="shared" si="616"/>
        <v>45700</v>
      </c>
      <c r="I6856" s="6" t="e">
        <f t="shared" si="617"/>
        <v>#N/A</v>
      </c>
      <c r="J6856" s="6" t="e">
        <f t="shared" si="618"/>
        <v>#N/A</v>
      </c>
      <c r="K6856" s="19">
        <f t="shared" si="614"/>
        <v>2529</v>
      </c>
      <c r="L6856" s="6" t="e">
        <f t="shared" ca="1" si="615"/>
        <v>#N/A</v>
      </c>
    </row>
    <row r="6857" spans="1:12" x14ac:dyDescent="0.2">
      <c r="A6857" s="5">
        <f>IF(AND(dateA=1,A6856&lt;DataEnd),'iBoxx inputs'!A6861,IF(AND(dateA=2,A6856&lt;DataEnd),'Bank of England inputs'!A6861,IF(dateA=3,A6856+1,IF(dateA=4,WORKDAY(A6856,1,),WORKDAY(A6856,1,holidayQ)))))</f>
        <v>45701</v>
      </c>
      <c r="B6857" s="35" t="e">
        <f>MATCH(A6857,'iBoxx inputs'!A:A,0)</f>
        <v>#N/A</v>
      </c>
      <c r="C6857" s="35" t="e">
        <f>MATCH(A6857,'Bank of England inputs'!A:A,0)</f>
        <v>#N/A</v>
      </c>
      <c r="D6857" s="6" t="e">
        <f>IF($A6857&gt;DataEnd,NA(),IFERROR(INDEX('iBoxx inputs'!B:B,MATCH($A6857,'iBoxx inputs'!$A:$A,0)),D6856))</f>
        <v>#N/A</v>
      </c>
      <c r="E6857" s="6" t="e">
        <f>IF($A6857&gt;DataEnd,NA(),IFERROR(INDEX('iBoxx inputs'!C:C,MATCH($A6857,'iBoxx inputs'!$A:$A,0)),E6856))</f>
        <v>#N/A</v>
      </c>
      <c r="F6857" s="6" t="e">
        <f>IF($A6857&gt;DataEnd,NA(),IFERROR(INDEX('Bank of England inputs'!D:D,MATCH($A6857,'Bank of England inputs'!$A:$A,0),0),F6856))</f>
        <v>#N/A</v>
      </c>
      <c r="G6857" s="19"/>
      <c r="H6857" s="5">
        <f t="shared" si="616"/>
        <v>45701</v>
      </c>
      <c r="I6857" s="6" t="e">
        <f t="shared" si="617"/>
        <v>#N/A</v>
      </c>
      <c r="J6857" s="6" t="e">
        <f t="shared" si="618"/>
        <v>#N/A</v>
      </c>
      <c r="K6857" s="19">
        <f t="shared" si="614"/>
        <v>2529</v>
      </c>
      <c r="L6857" s="6" t="e">
        <f t="shared" ca="1" si="615"/>
        <v>#N/A</v>
      </c>
    </row>
    <row r="6858" spans="1:12" x14ac:dyDescent="0.2">
      <c r="A6858" s="5">
        <f>IF(AND(dateA=1,A6857&lt;DataEnd),'iBoxx inputs'!A6862,IF(AND(dateA=2,A6857&lt;DataEnd),'Bank of England inputs'!A6862,IF(dateA=3,A6857+1,IF(dateA=4,WORKDAY(A6857,1,),WORKDAY(A6857,1,holidayQ)))))</f>
        <v>45702</v>
      </c>
      <c r="B6858" s="35" t="e">
        <f>MATCH(A6858,'iBoxx inputs'!A:A,0)</f>
        <v>#N/A</v>
      </c>
      <c r="C6858" s="35" t="e">
        <f>MATCH(A6858,'Bank of England inputs'!A:A,0)</f>
        <v>#N/A</v>
      </c>
      <c r="D6858" s="6" t="e">
        <f>IF($A6858&gt;DataEnd,NA(),IFERROR(INDEX('iBoxx inputs'!B:B,MATCH($A6858,'iBoxx inputs'!$A:$A,0)),D6857))</f>
        <v>#N/A</v>
      </c>
      <c r="E6858" s="6" t="e">
        <f>IF($A6858&gt;DataEnd,NA(),IFERROR(INDEX('iBoxx inputs'!C:C,MATCH($A6858,'iBoxx inputs'!$A:$A,0)),E6857))</f>
        <v>#N/A</v>
      </c>
      <c r="F6858" s="6" t="e">
        <f>IF($A6858&gt;DataEnd,NA(),IFERROR(INDEX('Bank of England inputs'!D:D,MATCH($A6858,'Bank of England inputs'!$A:$A,0),0),F6857))</f>
        <v>#N/A</v>
      </c>
      <c r="G6858" s="19"/>
      <c r="H6858" s="5">
        <f t="shared" si="616"/>
        <v>45702</v>
      </c>
      <c r="I6858" s="6" t="e">
        <f t="shared" si="617"/>
        <v>#N/A</v>
      </c>
      <c r="J6858" s="6" t="e">
        <f t="shared" si="618"/>
        <v>#N/A</v>
      </c>
      <c r="K6858" s="19">
        <f t="shared" si="614"/>
        <v>2530</v>
      </c>
      <c r="L6858" s="6" t="e">
        <f t="shared" ca="1" si="615"/>
        <v>#N/A</v>
      </c>
    </row>
    <row r="6859" spans="1:12" x14ac:dyDescent="0.2">
      <c r="A6859" s="5">
        <f>IF(AND(dateA=1,A6858&lt;DataEnd),'iBoxx inputs'!A6863,IF(AND(dateA=2,A6858&lt;DataEnd),'Bank of England inputs'!A6863,IF(dateA=3,A6858+1,IF(dateA=4,WORKDAY(A6858,1,),WORKDAY(A6858,1,holidayQ)))))</f>
        <v>45705</v>
      </c>
      <c r="B6859" s="35" t="e">
        <f>MATCH(A6859,'iBoxx inputs'!A:A,0)</f>
        <v>#N/A</v>
      </c>
      <c r="C6859" s="35" t="e">
        <f>MATCH(A6859,'Bank of England inputs'!A:A,0)</f>
        <v>#N/A</v>
      </c>
      <c r="D6859" s="6" t="e">
        <f>IF($A6859&gt;DataEnd,NA(),IFERROR(INDEX('iBoxx inputs'!B:B,MATCH($A6859,'iBoxx inputs'!$A:$A,0)),D6858))</f>
        <v>#N/A</v>
      </c>
      <c r="E6859" s="6" t="e">
        <f>IF($A6859&gt;DataEnd,NA(),IFERROR(INDEX('iBoxx inputs'!C:C,MATCH($A6859,'iBoxx inputs'!$A:$A,0)),E6858))</f>
        <v>#N/A</v>
      </c>
      <c r="F6859" s="6" t="e">
        <f>IF($A6859&gt;DataEnd,NA(),IFERROR(INDEX('Bank of England inputs'!D:D,MATCH($A6859,'Bank of England inputs'!$A:$A,0),0),F6858))</f>
        <v>#N/A</v>
      </c>
      <c r="G6859" s="19"/>
      <c r="H6859" s="5">
        <f t="shared" si="616"/>
        <v>45705</v>
      </c>
      <c r="I6859" s="6" t="e">
        <f t="shared" si="617"/>
        <v>#N/A</v>
      </c>
      <c r="J6859" s="6" t="e">
        <f t="shared" si="618"/>
        <v>#N/A</v>
      </c>
      <c r="K6859" s="19">
        <f t="shared" si="614"/>
        <v>2529</v>
      </c>
      <c r="L6859" s="6" t="e">
        <f t="shared" ca="1" si="615"/>
        <v>#N/A</v>
      </c>
    </row>
    <row r="6860" spans="1:12" x14ac:dyDescent="0.2">
      <c r="A6860" s="5">
        <f>IF(AND(dateA=1,A6859&lt;DataEnd),'iBoxx inputs'!A6864,IF(AND(dateA=2,A6859&lt;DataEnd),'Bank of England inputs'!A6864,IF(dateA=3,A6859+1,IF(dateA=4,WORKDAY(A6859,1,),WORKDAY(A6859,1,holidayQ)))))</f>
        <v>45706</v>
      </c>
      <c r="B6860" s="35" t="e">
        <f>MATCH(A6860,'iBoxx inputs'!A:A,0)</f>
        <v>#N/A</v>
      </c>
      <c r="C6860" s="35" t="e">
        <f>MATCH(A6860,'Bank of England inputs'!A:A,0)</f>
        <v>#N/A</v>
      </c>
      <c r="D6860" s="6" t="e">
        <f>IF($A6860&gt;DataEnd,NA(),IFERROR(INDEX('iBoxx inputs'!B:B,MATCH($A6860,'iBoxx inputs'!$A:$A,0)),D6859))</f>
        <v>#N/A</v>
      </c>
      <c r="E6860" s="6" t="e">
        <f>IF($A6860&gt;DataEnd,NA(),IFERROR(INDEX('iBoxx inputs'!C:C,MATCH($A6860,'iBoxx inputs'!$A:$A,0)),E6859))</f>
        <v>#N/A</v>
      </c>
      <c r="F6860" s="6" t="e">
        <f>IF($A6860&gt;DataEnd,NA(),IFERROR(INDEX('Bank of England inputs'!D:D,MATCH($A6860,'Bank of England inputs'!$A:$A,0),0),F6859))</f>
        <v>#N/A</v>
      </c>
      <c r="G6860" s="19"/>
      <c r="H6860" s="5">
        <f t="shared" si="616"/>
        <v>45706</v>
      </c>
      <c r="I6860" s="6" t="e">
        <f t="shared" si="617"/>
        <v>#N/A</v>
      </c>
      <c r="J6860" s="6" t="e">
        <f t="shared" si="618"/>
        <v>#N/A</v>
      </c>
      <c r="K6860" s="19">
        <f t="shared" si="614"/>
        <v>2529</v>
      </c>
      <c r="L6860" s="6" t="e">
        <f t="shared" ca="1" si="615"/>
        <v>#N/A</v>
      </c>
    </row>
    <row r="6861" spans="1:12" x14ac:dyDescent="0.2">
      <c r="A6861" s="5">
        <f>IF(AND(dateA=1,A6860&lt;DataEnd),'iBoxx inputs'!A6865,IF(AND(dateA=2,A6860&lt;DataEnd),'Bank of England inputs'!A6865,IF(dateA=3,A6860+1,IF(dateA=4,WORKDAY(A6860,1,),WORKDAY(A6860,1,holidayQ)))))</f>
        <v>45707</v>
      </c>
      <c r="B6861" s="35" t="e">
        <f>MATCH(A6861,'iBoxx inputs'!A:A,0)</f>
        <v>#N/A</v>
      </c>
      <c r="C6861" s="35" t="e">
        <f>MATCH(A6861,'Bank of England inputs'!A:A,0)</f>
        <v>#N/A</v>
      </c>
      <c r="D6861" s="6" t="e">
        <f>IF($A6861&gt;DataEnd,NA(),IFERROR(INDEX('iBoxx inputs'!B:B,MATCH($A6861,'iBoxx inputs'!$A:$A,0)),D6860))</f>
        <v>#N/A</v>
      </c>
      <c r="E6861" s="6" t="e">
        <f>IF($A6861&gt;DataEnd,NA(),IFERROR(INDEX('iBoxx inputs'!C:C,MATCH($A6861,'iBoxx inputs'!$A:$A,0)),E6860))</f>
        <v>#N/A</v>
      </c>
      <c r="F6861" s="6" t="e">
        <f>IF($A6861&gt;DataEnd,NA(),IFERROR(INDEX('Bank of England inputs'!D:D,MATCH($A6861,'Bank of England inputs'!$A:$A,0),0),F6860))</f>
        <v>#N/A</v>
      </c>
      <c r="G6861" s="19"/>
      <c r="H6861" s="5">
        <f t="shared" si="616"/>
        <v>45707</v>
      </c>
      <c r="I6861" s="6" t="e">
        <f t="shared" si="617"/>
        <v>#N/A</v>
      </c>
      <c r="J6861" s="6" t="e">
        <f t="shared" si="618"/>
        <v>#N/A</v>
      </c>
      <c r="K6861" s="19">
        <f t="shared" si="614"/>
        <v>2529</v>
      </c>
      <c r="L6861" s="6" t="e">
        <f t="shared" ca="1" si="615"/>
        <v>#N/A</v>
      </c>
    </row>
    <row r="6862" spans="1:12" x14ac:dyDescent="0.2">
      <c r="A6862" s="5">
        <f>IF(AND(dateA=1,A6861&lt;DataEnd),'iBoxx inputs'!A6866,IF(AND(dateA=2,A6861&lt;DataEnd),'Bank of England inputs'!A6866,IF(dateA=3,A6861+1,IF(dateA=4,WORKDAY(A6861,1,),WORKDAY(A6861,1,holidayQ)))))</f>
        <v>45708</v>
      </c>
      <c r="B6862" s="35" t="e">
        <f>MATCH(A6862,'iBoxx inputs'!A:A,0)</f>
        <v>#N/A</v>
      </c>
      <c r="C6862" s="35" t="e">
        <f>MATCH(A6862,'Bank of England inputs'!A:A,0)</f>
        <v>#N/A</v>
      </c>
      <c r="D6862" s="6" t="e">
        <f>IF($A6862&gt;DataEnd,NA(),IFERROR(INDEX('iBoxx inputs'!B:B,MATCH($A6862,'iBoxx inputs'!$A:$A,0)),D6861))</f>
        <v>#N/A</v>
      </c>
      <c r="E6862" s="6" t="e">
        <f>IF($A6862&gt;DataEnd,NA(),IFERROR(INDEX('iBoxx inputs'!C:C,MATCH($A6862,'iBoxx inputs'!$A:$A,0)),E6861))</f>
        <v>#N/A</v>
      </c>
      <c r="F6862" s="6" t="e">
        <f>IF($A6862&gt;DataEnd,NA(),IFERROR(INDEX('Bank of England inputs'!D:D,MATCH($A6862,'Bank of England inputs'!$A:$A,0),0),F6861))</f>
        <v>#N/A</v>
      </c>
      <c r="G6862" s="19"/>
      <c r="H6862" s="5">
        <f t="shared" si="616"/>
        <v>45708</v>
      </c>
      <c r="I6862" s="6" t="e">
        <f t="shared" si="617"/>
        <v>#N/A</v>
      </c>
      <c r="J6862" s="6" t="e">
        <f t="shared" si="618"/>
        <v>#N/A</v>
      </c>
      <c r="K6862" s="19">
        <f t="shared" si="614"/>
        <v>2529</v>
      </c>
      <c r="L6862" s="6" t="e">
        <f t="shared" ca="1" si="615"/>
        <v>#N/A</v>
      </c>
    </row>
    <row r="6863" spans="1:12" x14ac:dyDescent="0.2">
      <c r="A6863" s="5">
        <f>IF(AND(dateA=1,A6862&lt;DataEnd),'iBoxx inputs'!A6867,IF(AND(dateA=2,A6862&lt;DataEnd),'Bank of England inputs'!A6867,IF(dateA=3,A6862+1,IF(dateA=4,WORKDAY(A6862,1,),WORKDAY(A6862,1,holidayQ)))))</f>
        <v>45709</v>
      </c>
      <c r="B6863" s="35" t="e">
        <f>MATCH(A6863,'iBoxx inputs'!A:A,0)</f>
        <v>#N/A</v>
      </c>
      <c r="C6863" s="35" t="e">
        <f>MATCH(A6863,'Bank of England inputs'!A:A,0)</f>
        <v>#N/A</v>
      </c>
      <c r="D6863" s="6" t="e">
        <f>IF($A6863&gt;DataEnd,NA(),IFERROR(INDEX('iBoxx inputs'!B:B,MATCH($A6863,'iBoxx inputs'!$A:$A,0)),D6862))</f>
        <v>#N/A</v>
      </c>
      <c r="E6863" s="6" t="e">
        <f>IF($A6863&gt;DataEnd,NA(),IFERROR(INDEX('iBoxx inputs'!C:C,MATCH($A6863,'iBoxx inputs'!$A:$A,0)),E6862))</f>
        <v>#N/A</v>
      </c>
      <c r="F6863" s="6" t="e">
        <f>IF($A6863&gt;DataEnd,NA(),IFERROR(INDEX('Bank of England inputs'!D:D,MATCH($A6863,'Bank of England inputs'!$A:$A,0),0),F6862))</f>
        <v>#N/A</v>
      </c>
      <c r="G6863" s="19"/>
      <c r="H6863" s="5">
        <f t="shared" si="616"/>
        <v>45709</v>
      </c>
      <c r="I6863" s="6" t="e">
        <f t="shared" si="617"/>
        <v>#N/A</v>
      </c>
      <c r="J6863" s="6" t="e">
        <f t="shared" si="618"/>
        <v>#N/A</v>
      </c>
      <c r="K6863" s="19">
        <f t="shared" si="614"/>
        <v>2530</v>
      </c>
      <c r="L6863" s="6" t="e">
        <f t="shared" ca="1" si="615"/>
        <v>#N/A</v>
      </c>
    </row>
    <row r="6864" spans="1:12" x14ac:dyDescent="0.2">
      <c r="A6864" s="5">
        <f>IF(AND(dateA=1,A6863&lt;DataEnd),'iBoxx inputs'!A6868,IF(AND(dateA=2,A6863&lt;DataEnd),'Bank of England inputs'!A6868,IF(dateA=3,A6863+1,IF(dateA=4,WORKDAY(A6863,1,),WORKDAY(A6863,1,holidayQ)))))</f>
        <v>45712</v>
      </c>
      <c r="B6864" s="35" t="e">
        <f>MATCH(A6864,'iBoxx inputs'!A:A,0)</f>
        <v>#N/A</v>
      </c>
      <c r="C6864" s="35" t="e">
        <f>MATCH(A6864,'Bank of England inputs'!A:A,0)</f>
        <v>#N/A</v>
      </c>
      <c r="D6864" s="6" t="e">
        <f>IF($A6864&gt;DataEnd,NA(),IFERROR(INDEX('iBoxx inputs'!B:B,MATCH($A6864,'iBoxx inputs'!$A:$A,0)),D6863))</f>
        <v>#N/A</v>
      </c>
      <c r="E6864" s="6" t="e">
        <f>IF($A6864&gt;DataEnd,NA(),IFERROR(INDEX('iBoxx inputs'!C:C,MATCH($A6864,'iBoxx inputs'!$A:$A,0)),E6863))</f>
        <v>#N/A</v>
      </c>
      <c r="F6864" s="6" t="e">
        <f>IF($A6864&gt;DataEnd,NA(),IFERROR(INDEX('Bank of England inputs'!D:D,MATCH($A6864,'Bank of England inputs'!$A:$A,0),0),F6863))</f>
        <v>#N/A</v>
      </c>
      <c r="G6864" s="19"/>
      <c r="H6864" s="5">
        <f t="shared" si="616"/>
        <v>45712</v>
      </c>
      <c r="I6864" s="6" t="e">
        <f t="shared" si="617"/>
        <v>#N/A</v>
      </c>
      <c r="J6864" s="6" t="e">
        <f t="shared" si="618"/>
        <v>#N/A</v>
      </c>
      <c r="K6864" s="19">
        <f t="shared" si="614"/>
        <v>2529</v>
      </c>
      <c r="L6864" s="6" t="e">
        <f t="shared" ca="1" si="615"/>
        <v>#N/A</v>
      </c>
    </row>
    <row r="6865" spans="1:12" x14ac:dyDescent="0.2">
      <c r="A6865" s="5">
        <f>IF(AND(dateA=1,A6864&lt;DataEnd),'iBoxx inputs'!A6869,IF(AND(dateA=2,A6864&lt;DataEnd),'Bank of England inputs'!A6869,IF(dateA=3,A6864+1,IF(dateA=4,WORKDAY(A6864,1,),WORKDAY(A6864,1,holidayQ)))))</f>
        <v>45713</v>
      </c>
      <c r="B6865" s="35" t="e">
        <f>MATCH(A6865,'iBoxx inputs'!A:A,0)</f>
        <v>#N/A</v>
      </c>
      <c r="C6865" s="35" t="e">
        <f>MATCH(A6865,'Bank of England inputs'!A:A,0)</f>
        <v>#N/A</v>
      </c>
      <c r="D6865" s="6" t="e">
        <f>IF($A6865&gt;DataEnd,NA(),IFERROR(INDEX('iBoxx inputs'!B:B,MATCH($A6865,'iBoxx inputs'!$A:$A,0)),D6864))</f>
        <v>#N/A</v>
      </c>
      <c r="E6865" s="6" t="e">
        <f>IF($A6865&gt;DataEnd,NA(),IFERROR(INDEX('iBoxx inputs'!C:C,MATCH($A6865,'iBoxx inputs'!$A:$A,0)),E6864))</f>
        <v>#N/A</v>
      </c>
      <c r="F6865" s="6" t="e">
        <f>IF($A6865&gt;DataEnd,NA(),IFERROR(INDEX('Bank of England inputs'!D:D,MATCH($A6865,'Bank of England inputs'!$A:$A,0),0),F6864))</f>
        <v>#N/A</v>
      </c>
      <c r="G6865" s="19"/>
      <c r="H6865" s="5">
        <f t="shared" si="616"/>
        <v>45713</v>
      </c>
      <c r="I6865" s="6" t="e">
        <f t="shared" si="617"/>
        <v>#N/A</v>
      </c>
      <c r="J6865" s="6" t="e">
        <f t="shared" si="618"/>
        <v>#N/A</v>
      </c>
      <c r="K6865" s="19">
        <f t="shared" si="614"/>
        <v>2529</v>
      </c>
      <c r="L6865" s="6" t="e">
        <f t="shared" ca="1" si="615"/>
        <v>#N/A</v>
      </c>
    </row>
    <row r="6866" spans="1:12" x14ac:dyDescent="0.2">
      <c r="A6866" s="5">
        <f>IF(AND(dateA=1,A6865&lt;DataEnd),'iBoxx inputs'!A6870,IF(AND(dateA=2,A6865&lt;DataEnd),'Bank of England inputs'!A6870,IF(dateA=3,A6865+1,IF(dateA=4,WORKDAY(A6865,1,),WORKDAY(A6865,1,holidayQ)))))</f>
        <v>45714</v>
      </c>
      <c r="B6866" s="35" t="e">
        <f>MATCH(A6866,'iBoxx inputs'!A:A,0)</f>
        <v>#N/A</v>
      </c>
      <c r="C6866" s="35" t="e">
        <f>MATCH(A6866,'Bank of England inputs'!A:A,0)</f>
        <v>#N/A</v>
      </c>
      <c r="D6866" s="6" t="e">
        <f>IF($A6866&gt;DataEnd,NA(),IFERROR(INDEX('iBoxx inputs'!B:B,MATCH($A6866,'iBoxx inputs'!$A:$A,0)),D6865))</f>
        <v>#N/A</v>
      </c>
      <c r="E6866" s="6" t="e">
        <f>IF($A6866&gt;DataEnd,NA(),IFERROR(INDEX('iBoxx inputs'!C:C,MATCH($A6866,'iBoxx inputs'!$A:$A,0)),E6865))</f>
        <v>#N/A</v>
      </c>
      <c r="F6866" s="6" t="e">
        <f>IF($A6866&gt;DataEnd,NA(),IFERROR(INDEX('Bank of England inputs'!D:D,MATCH($A6866,'Bank of England inputs'!$A:$A,0),0),F6865))</f>
        <v>#N/A</v>
      </c>
      <c r="G6866" s="19"/>
      <c r="H6866" s="5">
        <f t="shared" si="616"/>
        <v>45714</v>
      </c>
      <c r="I6866" s="6" t="e">
        <f t="shared" si="617"/>
        <v>#N/A</v>
      </c>
      <c r="J6866" s="6" t="e">
        <f t="shared" si="618"/>
        <v>#N/A</v>
      </c>
      <c r="K6866" s="19">
        <f t="shared" si="614"/>
        <v>2529</v>
      </c>
      <c r="L6866" s="6" t="e">
        <f t="shared" ca="1" si="615"/>
        <v>#N/A</v>
      </c>
    </row>
    <row r="6867" spans="1:12" x14ac:dyDescent="0.2">
      <c r="A6867" s="5">
        <f>IF(AND(dateA=1,A6866&lt;DataEnd),'iBoxx inputs'!A6871,IF(AND(dateA=2,A6866&lt;DataEnd),'Bank of England inputs'!A6871,IF(dateA=3,A6866+1,IF(dateA=4,WORKDAY(A6866,1,),WORKDAY(A6866,1,holidayQ)))))</f>
        <v>45715</v>
      </c>
      <c r="B6867" s="35" t="e">
        <f>MATCH(A6867,'iBoxx inputs'!A:A,0)</f>
        <v>#N/A</v>
      </c>
      <c r="C6867" s="35" t="e">
        <f>MATCH(A6867,'Bank of England inputs'!A:A,0)</f>
        <v>#N/A</v>
      </c>
      <c r="D6867" s="6" t="e">
        <f>IF($A6867&gt;DataEnd,NA(),IFERROR(INDEX('iBoxx inputs'!B:B,MATCH($A6867,'iBoxx inputs'!$A:$A,0)),D6866))</f>
        <v>#N/A</v>
      </c>
      <c r="E6867" s="6" t="e">
        <f>IF($A6867&gt;DataEnd,NA(),IFERROR(INDEX('iBoxx inputs'!C:C,MATCH($A6867,'iBoxx inputs'!$A:$A,0)),E6866))</f>
        <v>#N/A</v>
      </c>
      <c r="F6867" s="6" t="e">
        <f>IF($A6867&gt;DataEnd,NA(),IFERROR(INDEX('Bank of England inputs'!D:D,MATCH($A6867,'Bank of England inputs'!$A:$A,0),0),F6866))</f>
        <v>#N/A</v>
      </c>
      <c r="G6867" s="19"/>
      <c r="H6867" s="5">
        <f t="shared" si="616"/>
        <v>45715</v>
      </c>
      <c r="I6867" s="6" t="e">
        <f t="shared" si="617"/>
        <v>#N/A</v>
      </c>
      <c r="J6867" s="6" t="e">
        <f t="shared" si="618"/>
        <v>#N/A</v>
      </c>
      <c r="K6867" s="19">
        <f t="shared" si="614"/>
        <v>2529</v>
      </c>
      <c r="L6867" s="6" t="e">
        <f t="shared" ca="1" si="615"/>
        <v>#N/A</v>
      </c>
    </row>
    <row r="6868" spans="1:12" x14ac:dyDescent="0.2">
      <c r="A6868" s="5">
        <f>IF(AND(dateA=1,A6867&lt;DataEnd),'iBoxx inputs'!A6872,IF(AND(dateA=2,A6867&lt;DataEnd),'Bank of England inputs'!A6872,IF(dateA=3,A6867+1,IF(dateA=4,WORKDAY(A6867,1,),WORKDAY(A6867,1,holidayQ)))))</f>
        <v>45716</v>
      </c>
      <c r="B6868" s="35" t="e">
        <f>MATCH(A6868,'iBoxx inputs'!A:A,0)</f>
        <v>#N/A</v>
      </c>
      <c r="C6868" s="35" t="e">
        <f>MATCH(A6868,'Bank of England inputs'!A:A,0)</f>
        <v>#N/A</v>
      </c>
      <c r="D6868" s="6" t="e">
        <f>IF($A6868&gt;DataEnd,NA(),IFERROR(INDEX('iBoxx inputs'!B:B,MATCH($A6868,'iBoxx inputs'!$A:$A,0)),D6867))</f>
        <v>#N/A</v>
      </c>
      <c r="E6868" s="6" t="e">
        <f>IF($A6868&gt;DataEnd,NA(),IFERROR(INDEX('iBoxx inputs'!C:C,MATCH($A6868,'iBoxx inputs'!$A:$A,0)),E6867))</f>
        <v>#N/A</v>
      </c>
      <c r="F6868" s="6" t="e">
        <f>IF($A6868&gt;DataEnd,NA(),IFERROR(INDEX('Bank of England inputs'!D:D,MATCH($A6868,'Bank of England inputs'!$A:$A,0),0),F6867))</f>
        <v>#N/A</v>
      </c>
      <c r="G6868" s="19"/>
      <c r="H6868" s="5">
        <f t="shared" si="616"/>
        <v>45716</v>
      </c>
      <c r="I6868" s="6" t="e">
        <f t="shared" si="617"/>
        <v>#N/A</v>
      </c>
      <c r="J6868" s="6" t="e">
        <f t="shared" si="618"/>
        <v>#N/A</v>
      </c>
      <c r="K6868" s="19">
        <f t="shared" si="614"/>
        <v>2530</v>
      </c>
      <c r="L6868" s="6" t="e">
        <f t="shared" ca="1" si="615"/>
        <v>#N/A</v>
      </c>
    </row>
    <row r="6869" spans="1:12" x14ac:dyDescent="0.2">
      <c r="A6869" s="5">
        <f>IF(AND(dateA=1,A6868&lt;DataEnd),'iBoxx inputs'!A6873,IF(AND(dateA=2,A6868&lt;DataEnd),'Bank of England inputs'!A6873,IF(dateA=3,A6868+1,IF(dateA=4,WORKDAY(A6868,1,),WORKDAY(A6868,1,holidayQ)))))</f>
        <v>45719</v>
      </c>
      <c r="B6869" s="35" t="e">
        <f>MATCH(A6869,'iBoxx inputs'!A:A,0)</f>
        <v>#N/A</v>
      </c>
      <c r="C6869" s="35" t="e">
        <f>MATCH(A6869,'Bank of England inputs'!A:A,0)</f>
        <v>#N/A</v>
      </c>
      <c r="D6869" s="6" t="e">
        <f>IF($A6869&gt;DataEnd,NA(),IFERROR(INDEX('iBoxx inputs'!B:B,MATCH($A6869,'iBoxx inputs'!$A:$A,0)),D6868))</f>
        <v>#N/A</v>
      </c>
      <c r="E6869" s="6" t="e">
        <f>IF($A6869&gt;DataEnd,NA(),IFERROR(INDEX('iBoxx inputs'!C:C,MATCH($A6869,'iBoxx inputs'!$A:$A,0)),E6868))</f>
        <v>#N/A</v>
      </c>
      <c r="F6869" s="6" t="e">
        <f>IF($A6869&gt;DataEnd,NA(),IFERROR(INDEX('Bank of England inputs'!D:D,MATCH($A6869,'Bank of England inputs'!$A:$A,0),0),F6868))</f>
        <v>#N/A</v>
      </c>
      <c r="G6869" s="19"/>
      <c r="H6869" s="5">
        <f t="shared" si="616"/>
        <v>45719</v>
      </c>
      <c r="I6869" s="6" t="e">
        <f t="shared" si="617"/>
        <v>#N/A</v>
      </c>
      <c r="J6869" s="6" t="e">
        <f t="shared" si="618"/>
        <v>#N/A</v>
      </c>
      <c r="K6869" s="19">
        <f t="shared" si="614"/>
        <v>2529</v>
      </c>
      <c r="L6869" s="6" t="e">
        <f t="shared" ca="1" si="615"/>
        <v>#N/A</v>
      </c>
    </row>
    <row r="6870" spans="1:12" x14ac:dyDescent="0.2">
      <c r="A6870" s="5">
        <f>IF(AND(dateA=1,A6869&lt;DataEnd),'iBoxx inputs'!A6874,IF(AND(dateA=2,A6869&lt;DataEnd),'Bank of England inputs'!A6874,IF(dateA=3,A6869+1,IF(dateA=4,WORKDAY(A6869,1,),WORKDAY(A6869,1,holidayQ)))))</f>
        <v>45720</v>
      </c>
      <c r="B6870" s="35" t="e">
        <f>MATCH(A6870,'iBoxx inputs'!A:A,0)</f>
        <v>#N/A</v>
      </c>
      <c r="C6870" s="35" t="e">
        <f>MATCH(A6870,'Bank of England inputs'!A:A,0)</f>
        <v>#N/A</v>
      </c>
      <c r="D6870" s="6" t="e">
        <f>IF($A6870&gt;DataEnd,NA(),IFERROR(INDEX('iBoxx inputs'!B:B,MATCH($A6870,'iBoxx inputs'!$A:$A,0)),D6869))</f>
        <v>#N/A</v>
      </c>
      <c r="E6870" s="6" t="e">
        <f>IF($A6870&gt;DataEnd,NA(),IFERROR(INDEX('iBoxx inputs'!C:C,MATCH($A6870,'iBoxx inputs'!$A:$A,0)),E6869))</f>
        <v>#N/A</v>
      </c>
      <c r="F6870" s="6" t="e">
        <f>IF($A6870&gt;DataEnd,NA(),IFERROR(INDEX('Bank of England inputs'!D:D,MATCH($A6870,'Bank of England inputs'!$A:$A,0),0),F6869))</f>
        <v>#N/A</v>
      </c>
      <c r="G6870" s="19"/>
      <c r="H6870" s="5">
        <f t="shared" si="616"/>
        <v>45720</v>
      </c>
      <c r="I6870" s="6" t="e">
        <f t="shared" si="617"/>
        <v>#N/A</v>
      </c>
      <c r="J6870" s="6" t="e">
        <f t="shared" si="618"/>
        <v>#N/A</v>
      </c>
      <c r="K6870" s="19">
        <f t="shared" ref="K6870:K6933" si="619">IF(trailing_period=0,1,ROW()-MATCH(EDATE(A6870,-trailing_period),A:A,1))</f>
        <v>2529</v>
      </c>
      <c r="L6870" s="6" t="e">
        <f t="shared" ref="L6870:L6933" ca="1" si="620">AVERAGE(OFFSET(J6870,-$K6870+1,0,$K6870,))</f>
        <v>#N/A</v>
      </c>
    </row>
    <row r="6871" spans="1:12" x14ac:dyDescent="0.2">
      <c r="A6871" s="5">
        <f>IF(AND(dateA=1,A6870&lt;DataEnd),'iBoxx inputs'!A6875,IF(AND(dateA=2,A6870&lt;DataEnd),'Bank of England inputs'!A6875,IF(dateA=3,A6870+1,IF(dateA=4,WORKDAY(A6870,1,),WORKDAY(A6870,1,holidayQ)))))</f>
        <v>45721</v>
      </c>
      <c r="B6871" s="35" t="e">
        <f>MATCH(A6871,'iBoxx inputs'!A:A,0)</f>
        <v>#N/A</v>
      </c>
      <c r="C6871" s="35" t="e">
        <f>MATCH(A6871,'Bank of England inputs'!A:A,0)</f>
        <v>#N/A</v>
      </c>
      <c r="D6871" s="6" t="e">
        <f>IF($A6871&gt;DataEnd,NA(),IFERROR(INDEX('iBoxx inputs'!B:B,MATCH($A6871,'iBoxx inputs'!$A:$A,0)),D6870))</f>
        <v>#N/A</v>
      </c>
      <c r="E6871" s="6" t="e">
        <f>IF($A6871&gt;DataEnd,NA(),IFERROR(INDEX('iBoxx inputs'!C:C,MATCH($A6871,'iBoxx inputs'!$A:$A,0)),E6870))</f>
        <v>#N/A</v>
      </c>
      <c r="F6871" s="6" t="e">
        <f>IF($A6871&gt;DataEnd,NA(),IFERROR(INDEX('Bank of England inputs'!D:D,MATCH($A6871,'Bank of England inputs'!$A:$A,0),0),F6870))</f>
        <v>#N/A</v>
      </c>
      <c r="G6871" s="19"/>
      <c r="H6871" s="5">
        <f t="shared" si="616"/>
        <v>45721</v>
      </c>
      <c r="I6871" s="6" t="e">
        <f t="shared" si="617"/>
        <v>#N/A</v>
      </c>
      <c r="J6871" s="6" t="e">
        <f t="shared" si="618"/>
        <v>#N/A</v>
      </c>
      <c r="K6871" s="19">
        <f t="shared" si="619"/>
        <v>2529</v>
      </c>
      <c r="L6871" s="6" t="e">
        <f t="shared" ca="1" si="620"/>
        <v>#N/A</v>
      </c>
    </row>
    <row r="6872" spans="1:12" x14ac:dyDescent="0.2">
      <c r="A6872" s="5">
        <f>IF(AND(dateA=1,A6871&lt;DataEnd),'iBoxx inputs'!A6876,IF(AND(dateA=2,A6871&lt;DataEnd),'Bank of England inputs'!A6876,IF(dateA=3,A6871+1,IF(dateA=4,WORKDAY(A6871,1,),WORKDAY(A6871,1,holidayQ)))))</f>
        <v>45722</v>
      </c>
      <c r="B6872" s="35" t="e">
        <f>MATCH(A6872,'iBoxx inputs'!A:A,0)</f>
        <v>#N/A</v>
      </c>
      <c r="C6872" s="35" t="e">
        <f>MATCH(A6872,'Bank of England inputs'!A:A,0)</f>
        <v>#N/A</v>
      </c>
      <c r="D6872" s="6" t="e">
        <f>IF($A6872&gt;DataEnd,NA(),IFERROR(INDEX('iBoxx inputs'!B:B,MATCH($A6872,'iBoxx inputs'!$A:$A,0)),D6871))</f>
        <v>#N/A</v>
      </c>
      <c r="E6872" s="6" t="e">
        <f>IF($A6872&gt;DataEnd,NA(),IFERROR(INDEX('iBoxx inputs'!C:C,MATCH($A6872,'iBoxx inputs'!$A:$A,0)),E6871))</f>
        <v>#N/A</v>
      </c>
      <c r="F6872" s="6" t="e">
        <f>IF($A6872&gt;DataEnd,NA(),IFERROR(INDEX('Bank of England inputs'!D:D,MATCH($A6872,'Bank of England inputs'!$A:$A,0),0),F6871))</f>
        <v>#N/A</v>
      </c>
      <c r="G6872" s="19"/>
      <c r="H6872" s="5">
        <f t="shared" si="616"/>
        <v>45722</v>
      </c>
      <c r="I6872" s="6" t="e">
        <f t="shared" si="617"/>
        <v>#N/A</v>
      </c>
      <c r="J6872" s="6" t="e">
        <f t="shared" si="618"/>
        <v>#N/A</v>
      </c>
      <c r="K6872" s="19">
        <f t="shared" si="619"/>
        <v>2529</v>
      </c>
      <c r="L6872" s="6" t="e">
        <f t="shared" ca="1" si="620"/>
        <v>#N/A</v>
      </c>
    </row>
    <row r="6873" spans="1:12" x14ac:dyDescent="0.2">
      <c r="A6873" s="5">
        <f>IF(AND(dateA=1,A6872&lt;DataEnd),'iBoxx inputs'!A6877,IF(AND(dateA=2,A6872&lt;DataEnd),'Bank of England inputs'!A6877,IF(dateA=3,A6872+1,IF(dateA=4,WORKDAY(A6872,1,),WORKDAY(A6872,1,holidayQ)))))</f>
        <v>45723</v>
      </c>
      <c r="B6873" s="35" t="e">
        <f>MATCH(A6873,'iBoxx inputs'!A:A,0)</f>
        <v>#N/A</v>
      </c>
      <c r="C6873" s="35" t="e">
        <f>MATCH(A6873,'Bank of England inputs'!A:A,0)</f>
        <v>#N/A</v>
      </c>
      <c r="D6873" s="6" t="e">
        <f>IF($A6873&gt;DataEnd,NA(),IFERROR(INDEX('iBoxx inputs'!B:B,MATCH($A6873,'iBoxx inputs'!$A:$A,0)),D6872))</f>
        <v>#N/A</v>
      </c>
      <c r="E6873" s="6" t="e">
        <f>IF($A6873&gt;DataEnd,NA(),IFERROR(INDEX('iBoxx inputs'!C:C,MATCH($A6873,'iBoxx inputs'!$A:$A,0)),E6872))</f>
        <v>#N/A</v>
      </c>
      <c r="F6873" s="6" t="e">
        <f>IF($A6873&gt;DataEnd,NA(),IFERROR(INDEX('Bank of England inputs'!D:D,MATCH($A6873,'Bank of England inputs'!$A:$A,0),0),F6872))</f>
        <v>#N/A</v>
      </c>
      <c r="G6873" s="19"/>
      <c r="H6873" s="5">
        <f t="shared" si="616"/>
        <v>45723</v>
      </c>
      <c r="I6873" s="6" t="e">
        <f t="shared" si="617"/>
        <v>#N/A</v>
      </c>
      <c r="J6873" s="6" t="e">
        <f t="shared" si="618"/>
        <v>#N/A</v>
      </c>
      <c r="K6873" s="19">
        <f t="shared" si="619"/>
        <v>2530</v>
      </c>
      <c r="L6873" s="6" t="e">
        <f t="shared" ca="1" si="620"/>
        <v>#N/A</v>
      </c>
    </row>
    <row r="6874" spans="1:12" x14ac:dyDescent="0.2">
      <c r="A6874" s="5">
        <f>IF(AND(dateA=1,A6873&lt;DataEnd),'iBoxx inputs'!A6878,IF(AND(dateA=2,A6873&lt;DataEnd),'Bank of England inputs'!A6878,IF(dateA=3,A6873+1,IF(dateA=4,WORKDAY(A6873,1,),WORKDAY(A6873,1,holidayQ)))))</f>
        <v>45726</v>
      </c>
      <c r="B6874" s="35" t="e">
        <f>MATCH(A6874,'iBoxx inputs'!A:A,0)</f>
        <v>#N/A</v>
      </c>
      <c r="C6874" s="35" t="e">
        <f>MATCH(A6874,'Bank of England inputs'!A:A,0)</f>
        <v>#N/A</v>
      </c>
      <c r="D6874" s="6" t="e">
        <f>IF($A6874&gt;DataEnd,NA(),IFERROR(INDEX('iBoxx inputs'!B:B,MATCH($A6874,'iBoxx inputs'!$A:$A,0)),D6873))</f>
        <v>#N/A</v>
      </c>
      <c r="E6874" s="6" t="e">
        <f>IF($A6874&gt;DataEnd,NA(),IFERROR(INDEX('iBoxx inputs'!C:C,MATCH($A6874,'iBoxx inputs'!$A:$A,0)),E6873))</f>
        <v>#N/A</v>
      </c>
      <c r="F6874" s="6" t="e">
        <f>IF($A6874&gt;DataEnd,NA(),IFERROR(INDEX('Bank of England inputs'!D:D,MATCH($A6874,'Bank of England inputs'!$A:$A,0),0),F6873))</f>
        <v>#N/A</v>
      </c>
      <c r="G6874" s="19"/>
      <c r="H6874" s="5">
        <f t="shared" si="616"/>
        <v>45726</v>
      </c>
      <c r="I6874" s="6" t="e">
        <f t="shared" si="617"/>
        <v>#N/A</v>
      </c>
      <c r="J6874" s="6" t="e">
        <f t="shared" si="618"/>
        <v>#N/A</v>
      </c>
      <c r="K6874" s="19">
        <f t="shared" si="619"/>
        <v>2529</v>
      </c>
      <c r="L6874" s="6" t="e">
        <f t="shared" ca="1" si="620"/>
        <v>#N/A</v>
      </c>
    </row>
    <row r="6875" spans="1:12" x14ac:dyDescent="0.2">
      <c r="A6875" s="5">
        <f>IF(AND(dateA=1,A6874&lt;DataEnd),'iBoxx inputs'!A6879,IF(AND(dateA=2,A6874&lt;DataEnd),'Bank of England inputs'!A6879,IF(dateA=3,A6874+1,IF(dateA=4,WORKDAY(A6874,1,),WORKDAY(A6874,1,holidayQ)))))</f>
        <v>45727</v>
      </c>
      <c r="B6875" s="35" t="e">
        <f>MATCH(A6875,'iBoxx inputs'!A:A,0)</f>
        <v>#N/A</v>
      </c>
      <c r="C6875" s="35" t="e">
        <f>MATCH(A6875,'Bank of England inputs'!A:A,0)</f>
        <v>#N/A</v>
      </c>
      <c r="D6875" s="6" t="e">
        <f>IF($A6875&gt;DataEnd,NA(),IFERROR(INDEX('iBoxx inputs'!B:B,MATCH($A6875,'iBoxx inputs'!$A:$A,0)),D6874))</f>
        <v>#N/A</v>
      </c>
      <c r="E6875" s="6" t="e">
        <f>IF($A6875&gt;DataEnd,NA(),IFERROR(INDEX('iBoxx inputs'!C:C,MATCH($A6875,'iBoxx inputs'!$A:$A,0)),E6874))</f>
        <v>#N/A</v>
      </c>
      <c r="F6875" s="6" t="e">
        <f>IF($A6875&gt;DataEnd,NA(),IFERROR(INDEX('Bank of England inputs'!D:D,MATCH($A6875,'Bank of England inputs'!$A:$A,0),0),F6874))</f>
        <v>#N/A</v>
      </c>
      <c r="G6875" s="19"/>
      <c r="H6875" s="5">
        <f t="shared" si="616"/>
        <v>45727</v>
      </c>
      <c r="I6875" s="6" t="e">
        <f t="shared" si="617"/>
        <v>#N/A</v>
      </c>
      <c r="J6875" s="6" t="e">
        <f t="shared" si="618"/>
        <v>#N/A</v>
      </c>
      <c r="K6875" s="19">
        <f t="shared" si="619"/>
        <v>2529</v>
      </c>
      <c r="L6875" s="6" t="e">
        <f t="shared" ca="1" si="620"/>
        <v>#N/A</v>
      </c>
    </row>
    <row r="6876" spans="1:12" x14ac:dyDescent="0.2">
      <c r="A6876" s="5">
        <f>IF(AND(dateA=1,A6875&lt;DataEnd),'iBoxx inputs'!A6880,IF(AND(dateA=2,A6875&lt;DataEnd),'Bank of England inputs'!A6880,IF(dateA=3,A6875+1,IF(dateA=4,WORKDAY(A6875,1,),WORKDAY(A6875,1,holidayQ)))))</f>
        <v>45728</v>
      </c>
      <c r="B6876" s="35" t="e">
        <f>MATCH(A6876,'iBoxx inputs'!A:A,0)</f>
        <v>#N/A</v>
      </c>
      <c r="C6876" s="35" t="e">
        <f>MATCH(A6876,'Bank of England inputs'!A:A,0)</f>
        <v>#N/A</v>
      </c>
      <c r="D6876" s="6" t="e">
        <f>IF($A6876&gt;DataEnd,NA(),IFERROR(INDEX('iBoxx inputs'!B:B,MATCH($A6876,'iBoxx inputs'!$A:$A,0)),D6875))</f>
        <v>#N/A</v>
      </c>
      <c r="E6876" s="6" t="e">
        <f>IF($A6876&gt;DataEnd,NA(),IFERROR(INDEX('iBoxx inputs'!C:C,MATCH($A6876,'iBoxx inputs'!$A:$A,0)),E6875))</f>
        <v>#N/A</v>
      </c>
      <c r="F6876" s="6" t="e">
        <f>IF($A6876&gt;DataEnd,NA(),IFERROR(INDEX('Bank of England inputs'!D:D,MATCH($A6876,'Bank of England inputs'!$A:$A,0),0),F6875))</f>
        <v>#N/A</v>
      </c>
      <c r="G6876" s="19"/>
      <c r="H6876" s="5">
        <f t="shared" si="616"/>
        <v>45728</v>
      </c>
      <c r="I6876" s="6" t="e">
        <f t="shared" si="617"/>
        <v>#N/A</v>
      </c>
      <c r="J6876" s="6" t="e">
        <f t="shared" si="618"/>
        <v>#N/A</v>
      </c>
      <c r="K6876" s="19">
        <f t="shared" si="619"/>
        <v>2529</v>
      </c>
      <c r="L6876" s="6" t="e">
        <f t="shared" ca="1" si="620"/>
        <v>#N/A</v>
      </c>
    </row>
    <row r="6877" spans="1:12" x14ac:dyDescent="0.2">
      <c r="A6877" s="5">
        <f>IF(AND(dateA=1,A6876&lt;DataEnd),'iBoxx inputs'!A6881,IF(AND(dateA=2,A6876&lt;DataEnd),'Bank of England inputs'!A6881,IF(dateA=3,A6876+1,IF(dateA=4,WORKDAY(A6876,1,),WORKDAY(A6876,1,holidayQ)))))</f>
        <v>45729</v>
      </c>
      <c r="B6877" s="35" t="e">
        <f>MATCH(A6877,'iBoxx inputs'!A:A,0)</f>
        <v>#N/A</v>
      </c>
      <c r="C6877" s="35" t="e">
        <f>MATCH(A6877,'Bank of England inputs'!A:A,0)</f>
        <v>#N/A</v>
      </c>
      <c r="D6877" s="6" t="e">
        <f>IF($A6877&gt;DataEnd,NA(),IFERROR(INDEX('iBoxx inputs'!B:B,MATCH($A6877,'iBoxx inputs'!$A:$A,0)),D6876))</f>
        <v>#N/A</v>
      </c>
      <c r="E6877" s="6" t="e">
        <f>IF($A6877&gt;DataEnd,NA(),IFERROR(INDEX('iBoxx inputs'!C:C,MATCH($A6877,'iBoxx inputs'!$A:$A,0)),E6876))</f>
        <v>#N/A</v>
      </c>
      <c r="F6877" s="6" t="e">
        <f>IF($A6877&gt;DataEnd,NA(),IFERROR(INDEX('Bank of England inputs'!D:D,MATCH($A6877,'Bank of England inputs'!$A:$A,0),0),F6876))</f>
        <v>#N/A</v>
      </c>
      <c r="G6877" s="19"/>
      <c r="H6877" s="5">
        <f t="shared" si="616"/>
        <v>45729</v>
      </c>
      <c r="I6877" s="6" t="e">
        <f t="shared" si="617"/>
        <v>#N/A</v>
      </c>
      <c r="J6877" s="6" t="e">
        <f t="shared" si="618"/>
        <v>#N/A</v>
      </c>
      <c r="K6877" s="19">
        <f t="shared" si="619"/>
        <v>2529</v>
      </c>
      <c r="L6877" s="6" t="e">
        <f t="shared" ca="1" si="620"/>
        <v>#N/A</v>
      </c>
    </row>
    <row r="6878" spans="1:12" x14ac:dyDescent="0.2">
      <c r="A6878" s="5">
        <f>IF(AND(dateA=1,A6877&lt;DataEnd),'iBoxx inputs'!A6882,IF(AND(dateA=2,A6877&lt;DataEnd),'Bank of England inputs'!A6882,IF(dateA=3,A6877+1,IF(dateA=4,WORKDAY(A6877,1,),WORKDAY(A6877,1,holidayQ)))))</f>
        <v>45730</v>
      </c>
      <c r="B6878" s="35" t="e">
        <f>MATCH(A6878,'iBoxx inputs'!A:A,0)</f>
        <v>#N/A</v>
      </c>
      <c r="C6878" s="35" t="e">
        <f>MATCH(A6878,'Bank of England inputs'!A:A,0)</f>
        <v>#N/A</v>
      </c>
      <c r="D6878" s="6" t="e">
        <f>IF($A6878&gt;DataEnd,NA(),IFERROR(INDEX('iBoxx inputs'!B:B,MATCH($A6878,'iBoxx inputs'!$A:$A,0)),D6877))</f>
        <v>#N/A</v>
      </c>
      <c r="E6878" s="6" t="e">
        <f>IF($A6878&gt;DataEnd,NA(),IFERROR(INDEX('iBoxx inputs'!C:C,MATCH($A6878,'iBoxx inputs'!$A:$A,0)),E6877))</f>
        <v>#N/A</v>
      </c>
      <c r="F6878" s="6" t="e">
        <f>IF($A6878&gt;DataEnd,NA(),IFERROR(INDEX('Bank of England inputs'!D:D,MATCH($A6878,'Bank of England inputs'!$A:$A,0),0),F6877))</f>
        <v>#N/A</v>
      </c>
      <c r="G6878" s="19"/>
      <c r="H6878" s="5">
        <f t="shared" si="616"/>
        <v>45730</v>
      </c>
      <c r="I6878" s="6" t="e">
        <f t="shared" si="617"/>
        <v>#N/A</v>
      </c>
      <c r="J6878" s="6" t="e">
        <f t="shared" si="618"/>
        <v>#N/A</v>
      </c>
      <c r="K6878" s="19">
        <f t="shared" si="619"/>
        <v>2530</v>
      </c>
      <c r="L6878" s="6" t="e">
        <f t="shared" ca="1" si="620"/>
        <v>#N/A</v>
      </c>
    </row>
    <row r="6879" spans="1:12" x14ac:dyDescent="0.2">
      <c r="A6879" s="5">
        <f>IF(AND(dateA=1,A6878&lt;DataEnd),'iBoxx inputs'!A6883,IF(AND(dateA=2,A6878&lt;DataEnd),'Bank of England inputs'!A6883,IF(dateA=3,A6878+1,IF(dateA=4,WORKDAY(A6878,1,),WORKDAY(A6878,1,holidayQ)))))</f>
        <v>45733</v>
      </c>
      <c r="B6879" s="35" t="e">
        <f>MATCH(A6879,'iBoxx inputs'!A:A,0)</f>
        <v>#N/A</v>
      </c>
      <c r="C6879" s="35" t="e">
        <f>MATCH(A6879,'Bank of England inputs'!A:A,0)</f>
        <v>#N/A</v>
      </c>
      <c r="D6879" s="6" t="e">
        <f>IF($A6879&gt;DataEnd,NA(),IFERROR(INDEX('iBoxx inputs'!B:B,MATCH($A6879,'iBoxx inputs'!$A:$A,0)),D6878))</f>
        <v>#N/A</v>
      </c>
      <c r="E6879" s="6" t="e">
        <f>IF($A6879&gt;DataEnd,NA(),IFERROR(INDEX('iBoxx inputs'!C:C,MATCH($A6879,'iBoxx inputs'!$A:$A,0)),E6878))</f>
        <v>#N/A</v>
      </c>
      <c r="F6879" s="6" t="e">
        <f>IF($A6879&gt;DataEnd,NA(),IFERROR(INDEX('Bank of England inputs'!D:D,MATCH($A6879,'Bank of England inputs'!$A:$A,0),0),F6878))</f>
        <v>#N/A</v>
      </c>
      <c r="G6879" s="19"/>
      <c r="H6879" s="5">
        <f t="shared" si="616"/>
        <v>45733</v>
      </c>
      <c r="I6879" s="6" t="e">
        <f t="shared" si="617"/>
        <v>#N/A</v>
      </c>
      <c r="J6879" s="6" t="e">
        <f t="shared" si="618"/>
        <v>#N/A</v>
      </c>
      <c r="K6879" s="19">
        <f t="shared" si="619"/>
        <v>2529</v>
      </c>
      <c r="L6879" s="6" t="e">
        <f t="shared" ca="1" si="620"/>
        <v>#N/A</v>
      </c>
    </row>
    <row r="6880" spans="1:12" x14ac:dyDescent="0.2">
      <c r="A6880" s="5">
        <f>IF(AND(dateA=1,A6879&lt;DataEnd),'iBoxx inputs'!A6884,IF(AND(dateA=2,A6879&lt;DataEnd),'Bank of England inputs'!A6884,IF(dateA=3,A6879+1,IF(dateA=4,WORKDAY(A6879,1,),WORKDAY(A6879,1,holidayQ)))))</f>
        <v>45734</v>
      </c>
      <c r="B6880" s="35" t="e">
        <f>MATCH(A6880,'iBoxx inputs'!A:A,0)</f>
        <v>#N/A</v>
      </c>
      <c r="C6880" s="35" t="e">
        <f>MATCH(A6880,'Bank of England inputs'!A:A,0)</f>
        <v>#N/A</v>
      </c>
      <c r="D6880" s="6" t="e">
        <f>IF($A6880&gt;DataEnd,NA(),IFERROR(INDEX('iBoxx inputs'!B:B,MATCH($A6880,'iBoxx inputs'!$A:$A,0)),D6879))</f>
        <v>#N/A</v>
      </c>
      <c r="E6880" s="6" t="e">
        <f>IF($A6880&gt;DataEnd,NA(),IFERROR(INDEX('iBoxx inputs'!C:C,MATCH($A6880,'iBoxx inputs'!$A:$A,0)),E6879))</f>
        <v>#N/A</v>
      </c>
      <c r="F6880" s="6" t="e">
        <f>IF($A6880&gt;DataEnd,NA(),IFERROR(INDEX('Bank of England inputs'!D:D,MATCH($A6880,'Bank of England inputs'!$A:$A,0),0),F6879))</f>
        <v>#N/A</v>
      </c>
      <c r="G6880" s="19"/>
      <c r="H6880" s="5">
        <f t="shared" si="616"/>
        <v>45734</v>
      </c>
      <c r="I6880" s="6" t="e">
        <f t="shared" si="617"/>
        <v>#N/A</v>
      </c>
      <c r="J6880" s="6" t="e">
        <f t="shared" si="618"/>
        <v>#N/A</v>
      </c>
      <c r="K6880" s="19">
        <f t="shared" si="619"/>
        <v>2529</v>
      </c>
      <c r="L6880" s="6" t="e">
        <f t="shared" ca="1" si="620"/>
        <v>#N/A</v>
      </c>
    </row>
    <row r="6881" spans="1:12" x14ac:dyDescent="0.2">
      <c r="A6881" s="5">
        <f>IF(AND(dateA=1,A6880&lt;DataEnd),'iBoxx inputs'!A6885,IF(AND(dateA=2,A6880&lt;DataEnd),'Bank of England inputs'!A6885,IF(dateA=3,A6880+1,IF(dateA=4,WORKDAY(A6880,1,),WORKDAY(A6880,1,holidayQ)))))</f>
        <v>45735</v>
      </c>
      <c r="B6881" s="35" t="e">
        <f>MATCH(A6881,'iBoxx inputs'!A:A,0)</f>
        <v>#N/A</v>
      </c>
      <c r="C6881" s="35" t="e">
        <f>MATCH(A6881,'Bank of England inputs'!A:A,0)</f>
        <v>#N/A</v>
      </c>
      <c r="D6881" s="6" t="e">
        <f>IF($A6881&gt;DataEnd,NA(),IFERROR(INDEX('iBoxx inputs'!B:B,MATCH($A6881,'iBoxx inputs'!$A:$A,0)),D6880))</f>
        <v>#N/A</v>
      </c>
      <c r="E6881" s="6" t="e">
        <f>IF($A6881&gt;DataEnd,NA(),IFERROR(INDEX('iBoxx inputs'!C:C,MATCH($A6881,'iBoxx inputs'!$A:$A,0)),E6880))</f>
        <v>#N/A</v>
      </c>
      <c r="F6881" s="6" t="e">
        <f>IF($A6881&gt;DataEnd,NA(),IFERROR(INDEX('Bank of England inputs'!D:D,MATCH($A6881,'Bank of England inputs'!$A:$A,0),0),F6880))</f>
        <v>#N/A</v>
      </c>
      <c r="G6881" s="19"/>
      <c r="H6881" s="5">
        <f t="shared" si="616"/>
        <v>45735</v>
      </c>
      <c r="I6881" s="6" t="e">
        <f t="shared" si="617"/>
        <v>#N/A</v>
      </c>
      <c r="J6881" s="6" t="e">
        <f t="shared" si="618"/>
        <v>#N/A</v>
      </c>
      <c r="K6881" s="19">
        <f t="shared" si="619"/>
        <v>2529</v>
      </c>
      <c r="L6881" s="6" t="e">
        <f t="shared" ca="1" si="620"/>
        <v>#N/A</v>
      </c>
    </row>
    <row r="6882" spans="1:12" x14ac:dyDescent="0.2">
      <c r="A6882" s="5">
        <f>IF(AND(dateA=1,A6881&lt;DataEnd),'iBoxx inputs'!A6886,IF(AND(dateA=2,A6881&lt;DataEnd),'Bank of England inputs'!A6886,IF(dateA=3,A6881+1,IF(dateA=4,WORKDAY(A6881,1,),WORKDAY(A6881,1,holidayQ)))))</f>
        <v>45736</v>
      </c>
      <c r="B6882" s="35" t="e">
        <f>MATCH(A6882,'iBoxx inputs'!A:A,0)</f>
        <v>#N/A</v>
      </c>
      <c r="C6882" s="35" t="e">
        <f>MATCH(A6882,'Bank of England inputs'!A:A,0)</f>
        <v>#N/A</v>
      </c>
      <c r="D6882" s="6" t="e">
        <f>IF($A6882&gt;DataEnd,NA(),IFERROR(INDEX('iBoxx inputs'!B:B,MATCH($A6882,'iBoxx inputs'!$A:$A,0)),D6881))</f>
        <v>#N/A</v>
      </c>
      <c r="E6882" s="6" t="e">
        <f>IF($A6882&gt;DataEnd,NA(),IFERROR(INDEX('iBoxx inputs'!C:C,MATCH($A6882,'iBoxx inputs'!$A:$A,0)),E6881))</f>
        <v>#N/A</v>
      </c>
      <c r="F6882" s="6" t="e">
        <f>IF($A6882&gt;DataEnd,NA(),IFERROR(INDEX('Bank of England inputs'!D:D,MATCH($A6882,'Bank of England inputs'!$A:$A,0),0),F6881))</f>
        <v>#N/A</v>
      </c>
      <c r="G6882" s="19"/>
      <c r="H6882" s="5">
        <f t="shared" si="616"/>
        <v>45736</v>
      </c>
      <c r="I6882" s="6" t="e">
        <f t="shared" si="617"/>
        <v>#N/A</v>
      </c>
      <c r="J6882" s="6" t="e">
        <f t="shared" si="618"/>
        <v>#N/A</v>
      </c>
      <c r="K6882" s="19">
        <f t="shared" si="619"/>
        <v>2529</v>
      </c>
      <c r="L6882" s="6" t="e">
        <f t="shared" ca="1" si="620"/>
        <v>#N/A</v>
      </c>
    </row>
    <row r="6883" spans="1:12" x14ac:dyDescent="0.2">
      <c r="A6883" s="5">
        <f>IF(AND(dateA=1,A6882&lt;DataEnd),'iBoxx inputs'!A6887,IF(AND(dateA=2,A6882&lt;DataEnd),'Bank of England inputs'!A6887,IF(dateA=3,A6882+1,IF(dateA=4,WORKDAY(A6882,1,),WORKDAY(A6882,1,holidayQ)))))</f>
        <v>45737</v>
      </c>
      <c r="B6883" s="35" t="e">
        <f>MATCH(A6883,'iBoxx inputs'!A:A,0)</f>
        <v>#N/A</v>
      </c>
      <c r="C6883" s="35" t="e">
        <f>MATCH(A6883,'Bank of England inputs'!A:A,0)</f>
        <v>#N/A</v>
      </c>
      <c r="D6883" s="6" t="e">
        <f>IF($A6883&gt;DataEnd,NA(),IFERROR(INDEX('iBoxx inputs'!B:B,MATCH($A6883,'iBoxx inputs'!$A:$A,0)),D6882))</f>
        <v>#N/A</v>
      </c>
      <c r="E6883" s="6" t="e">
        <f>IF($A6883&gt;DataEnd,NA(),IFERROR(INDEX('iBoxx inputs'!C:C,MATCH($A6883,'iBoxx inputs'!$A:$A,0)),E6882))</f>
        <v>#N/A</v>
      </c>
      <c r="F6883" s="6" t="e">
        <f>IF($A6883&gt;DataEnd,NA(),IFERROR(INDEX('Bank of England inputs'!D:D,MATCH($A6883,'Bank of England inputs'!$A:$A,0),0),F6882))</f>
        <v>#N/A</v>
      </c>
      <c r="G6883" s="19"/>
      <c r="H6883" s="5">
        <f t="shared" si="616"/>
        <v>45737</v>
      </c>
      <c r="I6883" s="6" t="e">
        <f t="shared" si="617"/>
        <v>#N/A</v>
      </c>
      <c r="J6883" s="6" t="e">
        <f t="shared" si="618"/>
        <v>#N/A</v>
      </c>
      <c r="K6883" s="19">
        <f t="shared" si="619"/>
        <v>2530</v>
      </c>
      <c r="L6883" s="6" t="e">
        <f t="shared" ca="1" si="620"/>
        <v>#N/A</v>
      </c>
    </row>
    <row r="6884" spans="1:12" x14ac:dyDescent="0.2">
      <c r="A6884" s="5">
        <f>IF(AND(dateA=1,A6883&lt;DataEnd),'iBoxx inputs'!A6888,IF(AND(dateA=2,A6883&lt;DataEnd),'Bank of England inputs'!A6888,IF(dateA=3,A6883+1,IF(dateA=4,WORKDAY(A6883,1,),WORKDAY(A6883,1,holidayQ)))))</f>
        <v>45740</v>
      </c>
      <c r="B6884" s="35" t="e">
        <f>MATCH(A6884,'iBoxx inputs'!A:A,0)</f>
        <v>#N/A</v>
      </c>
      <c r="C6884" s="35" t="e">
        <f>MATCH(A6884,'Bank of England inputs'!A:A,0)</f>
        <v>#N/A</v>
      </c>
      <c r="D6884" s="6" t="e">
        <f>IF($A6884&gt;DataEnd,NA(),IFERROR(INDEX('iBoxx inputs'!B:B,MATCH($A6884,'iBoxx inputs'!$A:$A,0)),D6883))</f>
        <v>#N/A</v>
      </c>
      <c r="E6884" s="6" t="e">
        <f>IF($A6884&gt;DataEnd,NA(),IFERROR(INDEX('iBoxx inputs'!C:C,MATCH($A6884,'iBoxx inputs'!$A:$A,0)),E6883))</f>
        <v>#N/A</v>
      </c>
      <c r="F6884" s="6" t="e">
        <f>IF($A6884&gt;DataEnd,NA(),IFERROR(INDEX('Bank of England inputs'!D:D,MATCH($A6884,'Bank of England inputs'!$A:$A,0),0),F6883))</f>
        <v>#N/A</v>
      </c>
      <c r="G6884" s="19"/>
      <c r="H6884" s="5">
        <f t="shared" si="616"/>
        <v>45740</v>
      </c>
      <c r="I6884" s="6" t="e">
        <f t="shared" si="617"/>
        <v>#N/A</v>
      </c>
      <c r="J6884" s="6" t="e">
        <f t="shared" si="618"/>
        <v>#N/A</v>
      </c>
      <c r="K6884" s="19">
        <f t="shared" si="619"/>
        <v>2529</v>
      </c>
      <c r="L6884" s="6" t="e">
        <f t="shared" ca="1" si="620"/>
        <v>#N/A</v>
      </c>
    </row>
    <row r="6885" spans="1:12" x14ac:dyDescent="0.2">
      <c r="A6885" s="5">
        <f>IF(AND(dateA=1,A6884&lt;DataEnd),'iBoxx inputs'!A6889,IF(AND(dateA=2,A6884&lt;DataEnd),'Bank of England inputs'!A6889,IF(dateA=3,A6884+1,IF(dateA=4,WORKDAY(A6884,1,),WORKDAY(A6884,1,holidayQ)))))</f>
        <v>45741</v>
      </c>
      <c r="B6885" s="35" t="e">
        <f>MATCH(A6885,'iBoxx inputs'!A:A,0)</f>
        <v>#N/A</v>
      </c>
      <c r="C6885" s="35" t="e">
        <f>MATCH(A6885,'Bank of England inputs'!A:A,0)</f>
        <v>#N/A</v>
      </c>
      <c r="D6885" s="6" t="e">
        <f>IF($A6885&gt;DataEnd,NA(),IFERROR(INDEX('iBoxx inputs'!B:B,MATCH($A6885,'iBoxx inputs'!$A:$A,0)),D6884))</f>
        <v>#N/A</v>
      </c>
      <c r="E6885" s="6" t="e">
        <f>IF($A6885&gt;DataEnd,NA(),IFERROR(INDEX('iBoxx inputs'!C:C,MATCH($A6885,'iBoxx inputs'!$A:$A,0)),E6884))</f>
        <v>#N/A</v>
      </c>
      <c r="F6885" s="6" t="e">
        <f>IF($A6885&gt;DataEnd,NA(),IFERROR(INDEX('Bank of England inputs'!D:D,MATCH($A6885,'Bank of England inputs'!$A:$A,0),0),F6884))</f>
        <v>#N/A</v>
      </c>
      <c r="G6885" s="19"/>
      <c r="H6885" s="5">
        <f t="shared" si="616"/>
        <v>45741</v>
      </c>
      <c r="I6885" s="6" t="e">
        <f t="shared" si="617"/>
        <v>#N/A</v>
      </c>
      <c r="J6885" s="6" t="e">
        <f t="shared" si="618"/>
        <v>#N/A</v>
      </c>
      <c r="K6885" s="19">
        <f t="shared" si="619"/>
        <v>2529</v>
      </c>
      <c r="L6885" s="6" t="e">
        <f t="shared" ca="1" si="620"/>
        <v>#N/A</v>
      </c>
    </row>
    <row r="6886" spans="1:12" x14ac:dyDescent="0.2">
      <c r="A6886" s="5">
        <f>IF(AND(dateA=1,A6885&lt;DataEnd),'iBoxx inputs'!A6890,IF(AND(dateA=2,A6885&lt;DataEnd),'Bank of England inputs'!A6890,IF(dateA=3,A6885+1,IF(dateA=4,WORKDAY(A6885,1,),WORKDAY(A6885,1,holidayQ)))))</f>
        <v>45742</v>
      </c>
      <c r="B6886" s="35" t="e">
        <f>MATCH(A6886,'iBoxx inputs'!A:A,0)</f>
        <v>#N/A</v>
      </c>
      <c r="C6886" s="35" t="e">
        <f>MATCH(A6886,'Bank of England inputs'!A:A,0)</f>
        <v>#N/A</v>
      </c>
      <c r="D6886" s="6" t="e">
        <f>IF($A6886&gt;DataEnd,NA(),IFERROR(INDEX('iBoxx inputs'!B:B,MATCH($A6886,'iBoxx inputs'!$A:$A,0)),D6885))</f>
        <v>#N/A</v>
      </c>
      <c r="E6886" s="6" t="e">
        <f>IF($A6886&gt;DataEnd,NA(),IFERROR(INDEX('iBoxx inputs'!C:C,MATCH($A6886,'iBoxx inputs'!$A:$A,0)),E6885))</f>
        <v>#N/A</v>
      </c>
      <c r="F6886" s="6" t="e">
        <f>IF($A6886&gt;DataEnd,NA(),IFERROR(INDEX('Bank of England inputs'!D:D,MATCH($A6886,'Bank of England inputs'!$A:$A,0),0),F6885))</f>
        <v>#N/A</v>
      </c>
      <c r="G6886" s="19"/>
      <c r="H6886" s="5">
        <f t="shared" si="616"/>
        <v>45742</v>
      </c>
      <c r="I6886" s="6" t="e">
        <f t="shared" si="617"/>
        <v>#N/A</v>
      </c>
      <c r="J6886" s="6" t="e">
        <f t="shared" si="618"/>
        <v>#N/A</v>
      </c>
      <c r="K6886" s="19">
        <f t="shared" si="619"/>
        <v>2529</v>
      </c>
      <c r="L6886" s="6" t="e">
        <f t="shared" ca="1" si="620"/>
        <v>#N/A</v>
      </c>
    </row>
    <row r="6887" spans="1:12" x14ac:dyDescent="0.2">
      <c r="A6887" s="5">
        <f>IF(AND(dateA=1,A6886&lt;DataEnd),'iBoxx inputs'!A6891,IF(AND(dateA=2,A6886&lt;DataEnd),'Bank of England inputs'!A6891,IF(dateA=3,A6886+1,IF(dateA=4,WORKDAY(A6886,1,),WORKDAY(A6886,1,holidayQ)))))</f>
        <v>45743</v>
      </c>
      <c r="B6887" s="35" t="e">
        <f>MATCH(A6887,'iBoxx inputs'!A:A,0)</f>
        <v>#N/A</v>
      </c>
      <c r="C6887" s="35" t="e">
        <f>MATCH(A6887,'Bank of England inputs'!A:A,0)</f>
        <v>#N/A</v>
      </c>
      <c r="D6887" s="6" t="e">
        <f>IF($A6887&gt;DataEnd,NA(),IFERROR(INDEX('iBoxx inputs'!B:B,MATCH($A6887,'iBoxx inputs'!$A:$A,0)),D6886))</f>
        <v>#N/A</v>
      </c>
      <c r="E6887" s="6" t="e">
        <f>IF($A6887&gt;DataEnd,NA(),IFERROR(INDEX('iBoxx inputs'!C:C,MATCH($A6887,'iBoxx inputs'!$A:$A,0)),E6886))</f>
        <v>#N/A</v>
      </c>
      <c r="F6887" s="6" t="e">
        <f>IF($A6887&gt;DataEnd,NA(),IFERROR(INDEX('Bank of England inputs'!D:D,MATCH($A6887,'Bank of England inputs'!$A:$A,0),0),F6886))</f>
        <v>#N/A</v>
      </c>
      <c r="G6887" s="19"/>
      <c r="H6887" s="5">
        <f t="shared" si="616"/>
        <v>45743</v>
      </c>
      <c r="I6887" s="6" t="e">
        <f t="shared" si="617"/>
        <v>#N/A</v>
      </c>
      <c r="J6887" s="6" t="e">
        <f t="shared" si="618"/>
        <v>#N/A</v>
      </c>
      <c r="K6887" s="19">
        <f t="shared" si="619"/>
        <v>2529</v>
      </c>
      <c r="L6887" s="6" t="e">
        <f t="shared" ca="1" si="620"/>
        <v>#N/A</v>
      </c>
    </row>
    <row r="6888" spans="1:12" x14ac:dyDescent="0.2">
      <c r="A6888" s="5">
        <f>IF(AND(dateA=1,A6887&lt;DataEnd),'iBoxx inputs'!A6892,IF(AND(dateA=2,A6887&lt;DataEnd),'Bank of England inputs'!A6892,IF(dateA=3,A6887+1,IF(dateA=4,WORKDAY(A6887,1,),WORKDAY(A6887,1,holidayQ)))))</f>
        <v>45744</v>
      </c>
      <c r="B6888" s="35" t="e">
        <f>MATCH(A6888,'iBoxx inputs'!A:A,0)</f>
        <v>#N/A</v>
      </c>
      <c r="C6888" s="35" t="e">
        <f>MATCH(A6888,'Bank of England inputs'!A:A,0)</f>
        <v>#N/A</v>
      </c>
      <c r="D6888" s="6" t="e">
        <f>IF($A6888&gt;DataEnd,NA(),IFERROR(INDEX('iBoxx inputs'!B:B,MATCH($A6888,'iBoxx inputs'!$A:$A,0)),D6887))</f>
        <v>#N/A</v>
      </c>
      <c r="E6888" s="6" t="e">
        <f>IF($A6888&gt;DataEnd,NA(),IFERROR(INDEX('iBoxx inputs'!C:C,MATCH($A6888,'iBoxx inputs'!$A:$A,0)),E6887))</f>
        <v>#N/A</v>
      </c>
      <c r="F6888" s="6" t="e">
        <f>IF($A6888&gt;DataEnd,NA(),IFERROR(INDEX('Bank of England inputs'!D:D,MATCH($A6888,'Bank of England inputs'!$A:$A,0),0),F6887))</f>
        <v>#N/A</v>
      </c>
      <c r="G6888" s="19"/>
      <c r="H6888" s="5">
        <f t="shared" si="616"/>
        <v>45744</v>
      </c>
      <c r="I6888" s="6" t="e">
        <f t="shared" si="617"/>
        <v>#N/A</v>
      </c>
      <c r="J6888" s="6" t="e">
        <f t="shared" si="618"/>
        <v>#N/A</v>
      </c>
      <c r="K6888" s="19">
        <f t="shared" si="619"/>
        <v>2530</v>
      </c>
      <c r="L6888" s="6" t="e">
        <f t="shared" ca="1" si="620"/>
        <v>#N/A</v>
      </c>
    </row>
    <row r="6889" spans="1:12" x14ac:dyDescent="0.2">
      <c r="A6889" s="5">
        <f>IF(AND(dateA=1,A6888&lt;DataEnd),'iBoxx inputs'!A6893,IF(AND(dateA=2,A6888&lt;DataEnd),'Bank of England inputs'!A6893,IF(dateA=3,A6888+1,IF(dateA=4,WORKDAY(A6888,1,),WORKDAY(A6888,1,holidayQ)))))</f>
        <v>45747</v>
      </c>
      <c r="B6889" s="35" t="e">
        <f>MATCH(A6889,'iBoxx inputs'!A:A,0)</f>
        <v>#N/A</v>
      </c>
      <c r="C6889" s="35" t="e">
        <f>MATCH(A6889,'Bank of England inputs'!A:A,0)</f>
        <v>#N/A</v>
      </c>
      <c r="D6889" s="6" t="e">
        <f>IF($A6889&gt;DataEnd,NA(),IFERROR(INDEX('iBoxx inputs'!B:B,MATCH($A6889,'iBoxx inputs'!$A:$A,0)),D6888))</f>
        <v>#N/A</v>
      </c>
      <c r="E6889" s="6" t="e">
        <f>IF($A6889&gt;DataEnd,NA(),IFERROR(INDEX('iBoxx inputs'!C:C,MATCH($A6889,'iBoxx inputs'!$A:$A,0)),E6888))</f>
        <v>#N/A</v>
      </c>
      <c r="F6889" s="6" t="e">
        <f>IF($A6889&gt;DataEnd,NA(),IFERROR(INDEX('Bank of England inputs'!D:D,MATCH($A6889,'Bank of England inputs'!$A:$A,0),0),F6888))</f>
        <v>#N/A</v>
      </c>
      <c r="G6889" s="19"/>
      <c r="H6889" s="5">
        <f t="shared" si="616"/>
        <v>45747</v>
      </c>
      <c r="I6889" s="6" t="e">
        <f t="shared" si="617"/>
        <v>#N/A</v>
      </c>
      <c r="J6889" s="6" t="e">
        <f t="shared" si="618"/>
        <v>#N/A</v>
      </c>
      <c r="K6889" s="19">
        <f t="shared" si="619"/>
        <v>2529</v>
      </c>
      <c r="L6889" s="6" t="e">
        <f t="shared" ca="1" si="620"/>
        <v>#N/A</v>
      </c>
    </row>
    <row r="6890" spans="1:12" x14ac:dyDescent="0.2">
      <c r="A6890" s="5">
        <f>IF(AND(dateA=1,A6889&lt;DataEnd),'iBoxx inputs'!A6894,IF(AND(dateA=2,A6889&lt;DataEnd),'Bank of England inputs'!A6894,IF(dateA=3,A6889+1,IF(dateA=4,WORKDAY(A6889,1,),WORKDAY(A6889,1,holidayQ)))))</f>
        <v>45748</v>
      </c>
      <c r="B6890" s="35" t="e">
        <f>MATCH(A6890,'iBoxx inputs'!A:A,0)</f>
        <v>#N/A</v>
      </c>
      <c r="C6890" s="35" t="e">
        <f>MATCH(A6890,'Bank of England inputs'!A:A,0)</f>
        <v>#N/A</v>
      </c>
      <c r="D6890" s="6" t="e">
        <f>IF($A6890&gt;DataEnd,NA(),IFERROR(INDEX('iBoxx inputs'!B:B,MATCH($A6890,'iBoxx inputs'!$A:$A,0)),D6889))</f>
        <v>#N/A</v>
      </c>
      <c r="E6890" s="6" t="e">
        <f>IF($A6890&gt;DataEnd,NA(),IFERROR(INDEX('iBoxx inputs'!C:C,MATCH($A6890,'iBoxx inputs'!$A:$A,0)),E6889))</f>
        <v>#N/A</v>
      </c>
      <c r="F6890" s="6" t="e">
        <f>IF($A6890&gt;DataEnd,NA(),IFERROR(INDEX('Bank of England inputs'!D:D,MATCH($A6890,'Bank of England inputs'!$A:$A,0),0),F6889))</f>
        <v>#N/A</v>
      </c>
      <c r="G6890" s="19"/>
      <c r="H6890" s="5">
        <f t="shared" si="616"/>
        <v>45748</v>
      </c>
      <c r="I6890" s="6" t="e">
        <f t="shared" si="617"/>
        <v>#N/A</v>
      </c>
      <c r="J6890" s="6" t="e">
        <f t="shared" si="618"/>
        <v>#N/A</v>
      </c>
      <c r="K6890" s="19">
        <f t="shared" si="619"/>
        <v>2529</v>
      </c>
      <c r="L6890" s="6" t="e">
        <f t="shared" ca="1" si="620"/>
        <v>#N/A</v>
      </c>
    </row>
    <row r="6891" spans="1:12" x14ac:dyDescent="0.2">
      <c r="A6891" s="5">
        <f>IF(AND(dateA=1,A6890&lt;DataEnd),'iBoxx inputs'!A6895,IF(AND(dateA=2,A6890&lt;DataEnd),'Bank of England inputs'!A6895,IF(dateA=3,A6890+1,IF(dateA=4,WORKDAY(A6890,1,),WORKDAY(A6890,1,holidayQ)))))</f>
        <v>45749</v>
      </c>
      <c r="B6891" s="35" t="e">
        <f>MATCH(A6891,'iBoxx inputs'!A:A,0)</f>
        <v>#N/A</v>
      </c>
      <c r="C6891" s="35" t="e">
        <f>MATCH(A6891,'Bank of England inputs'!A:A,0)</f>
        <v>#N/A</v>
      </c>
      <c r="D6891" s="6" t="e">
        <f>IF($A6891&gt;DataEnd,NA(),IFERROR(INDEX('iBoxx inputs'!B:B,MATCH($A6891,'iBoxx inputs'!$A:$A,0)),D6890))</f>
        <v>#N/A</v>
      </c>
      <c r="E6891" s="6" t="e">
        <f>IF($A6891&gt;DataEnd,NA(),IFERROR(INDEX('iBoxx inputs'!C:C,MATCH($A6891,'iBoxx inputs'!$A:$A,0)),E6890))</f>
        <v>#N/A</v>
      </c>
      <c r="F6891" s="6" t="e">
        <f>IF($A6891&gt;DataEnd,NA(),IFERROR(INDEX('Bank of England inputs'!D:D,MATCH($A6891,'Bank of England inputs'!$A:$A,0),0),F6890))</f>
        <v>#N/A</v>
      </c>
      <c r="G6891" s="19"/>
      <c r="H6891" s="5">
        <f t="shared" si="616"/>
        <v>45749</v>
      </c>
      <c r="I6891" s="6" t="e">
        <f t="shared" si="617"/>
        <v>#N/A</v>
      </c>
      <c r="J6891" s="6" t="e">
        <f t="shared" si="618"/>
        <v>#N/A</v>
      </c>
      <c r="K6891" s="19">
        <f t="shared" si="619"/>
        <v>2529</v>
      </c>
      <c r="L6891" s="6" t="e">
        <f t="shared" ca="1" si="620"/>
        <v>#N/A</v>
      </c>
    </row>
    <row r="6892" spans="1:12" x14ac:dyDescent="0.2">
      <c r="A6892" s="5">
        <f>IF(AND(dateA=1,A6891&lt;DataEnd),'iBoxx inputs'!A6896,IF(AND(dateA=2,A6891&lt;DataEnd),'Bank of England inputs'!A6896,IF(dateA=3,A6891+1,IF(dateA=4,WORKDAY(A6891,1,),WORKDAY(A6891,1,holidayQ)))))</f>
        <v>45750</v>
      </c>
      <c r="B6892" s="35" t="e">
        <f>MATCH(A6892,'iBoxx inputs'!A:A,0)</f>
        <v>#N/A</v>
      </c>
      <c r="C6892" s="35" t="e">
        <f>MATCH(A6892,'Bank of England inputs'!A:A,0)</f>
        <v>#N/A</v>
      </c>
      <c r="D6892" s="6" t="e">
        <f>IF($A6892&gt;DataEnd,NA(),IFERROR(INDEX('iBoxx inputs'!B:B,MATCH($A6892,'iBoxx inputs'!$A:$A,0)),D6891))</f>
        <v>#N/A</v>
      </c>
      <c r="E6892" s="6" t="e">
        <f>IF($A6892&gt;DataEnd,NA(),IFERROR(INDEX('iBoxx inputs'!C:C,MATCH($A6892,'iBoxx inputs'!$A:$A,0)),E6891))</f>
        <v>#N/A</v>
      </c>
      <c r="F6892" s="6" t="e">
        <f>IF($A6892&gt;DataEnd,NA(),IFERROR(INDEX('Bank of England inputs'!D:D,MATCH($A6892,'Bank of England inputs'!$A:$A,0),0),F6891))</f>
        <v>#N/A</v>
      </c>
      <c r="G6892" s="19"/>
      <c r="H6892" s="5">
        <f t="shared" si="616"/>
        <v>45750</v>
      </c>
      <c r="I6892" s="6" t="e">
        <f t="shared" si="617"/>
        <v>#N/A</v>
      </c>
      <c r="J6892" s="6" t="e">
        <f t="shared" si="618"/>
        <v>#N/A</v>
      </c>
      <c r="K6892" s="19">
        <f t="shared" si="619"/>
        <v>2530</v>
      </c>
      <c r="L6892" s="6" t="e">
        <f t="shared" ca="1" si="620"/>
        <v>#N/A</v>
      </c>
    </row>
    <row r="6893" spans="1:12" x14ac:dyDescent="0.2">
      <c r="A6893" s="5">
        <f>IF(AND(dateA=1,A6892&lt;DataEnd),'iBoxx inputs'!A6897,IF(AND(dateA=2,A6892&lt;DataEnd),'Bank of England inputs'!A6897,IF(dateA=3,A6892+1,IF(dateA=4,WORKDAY(A6892,1,),WORKDAY(A6892,1,holidayQ)))))</f>
        <v>45751</v>
      </c>
      <c r="B6893" s="35" t="e">
        <f>MATCH(A6893,'iBoxx inputs'!A:A,0)</f>
        <v>#N/A</v>
      </c>
      <c r="C6893" s="35" t="e">
        <f>MATCH(A6893,'Bank of England inputs'!A:A,0)</f>
        <v>#N/A</v>
      </c>
      <c r="D6893" s="6" t="e">
        <f>IF($A6893&gt;DataEnd,NA(),IFERROR(INDEX('iBoxx inputs'!B:B,MATCH($A6893,'iBoxx inputs'!$A:$A,0)),D6892))</f>
        <v>#N/A</v>
      </c>
      <c r="E6893" s="6" t="e">
        <f>IF($A6893&gt;DataEnd,NA(),IFERROR(INDEX('iBoxx inputs'!C:C,MATCH($A6893,'iBoxx inputs'!$A:$A,0)),E6892))</f>
        <v>#N/A</v>
      </c>
      <c r="F6893" s="6" t="e">
        <f>IF($A6893&gt;DataEnd,NA(),IFERROR(INDEX('Bank of England inputs'!D:D,MATCH($A6893,'Bank of England inputs'!$A:$A,0),0),F6892))</f>
        <v>#N/A</v>
      </c>
      <c r="G6893" s="19"/>
      <c r="H6893" s="5">
        <f t="shared" si="616"/>
        <v>45751</v>
      </c>
      <c r="I6893" s="6" t="e">
        <f t="shared" si="617"/>
        <v>#N/A</v>
      </c>
      <c r="J6893" s="6" t="e">
        <f t="shared" si="618"/>
        <v>#N/A</v>
      </c>
      <c r="K6893" s="19">
        <f t="shared" si="619"/>
        <v>2531</v>
      </c>
      <c r="L6893" s="6" t="e">
        <f t="shared" ca="1" si="620"/>
        <v>#N/A</v>
      </c>
    </row>
    <row r="6894" spans="1:12" x14ac:dyDescent="0.2">
      <c r="A6894" s="5">
        <f>IF(AND(dateA=1,A6893&lt;DataEnd),'iBoxx inputs'!A6898,IF(AND(dateA=2,A6893&lt;DataEnd),'Bank of England inputs'!A6898,IF(dateA=3,A6893+1,IF(dateA=4,WORKDAY(A6893,1,),WORKDAY(A6893,1,holidayQ)))))</f>
        <v>45754</v>
      </c>
      <c r="B6894" s="35" t="e">
        <f>MATCH(A6894,'iBoxx inputs'!A:A,0)</f>
        <v>#N/A</v>
      </c>
      <c r="C6894" s="35" t="e">
        <f>MATCH(A6894,'Bank of England inputs'!A:A,0)</f>
        <v>#N/A</v>
      </c>
      <c r="D6894" s="6" t="e">
        <f>IF($A6894&gt;DataEnd,NA(),IFERROR(INDEX('iBoxx inputs'!B:B,MATCH($A6894,'iBoxx inputs'!$A:$A,0)),D6893))</f>
        <v>#N/A</v>
      </c>
      <c r="E6894" s="6" t="e">
        <f>IF($A6894&gt;DataEnd,NA(),IFERROR(INDEX('iBoxx inputs'!C:C,MATCH($A6894,'iBoxx inputs'!$A:$A,0)),E6893))</f>
        <v>#N/A</v>
      </c>
      <c r="F6894" s="6" t="e">
        <f>IF($A6894&gt;DataEnd,NA(),IFERROR(INDEX('Bank of England inputs'!D:D,MATCH($A6894,'Bank of England inputs'!$A:$A,0),0),F6893))</f>
        <v>#N/A</v>
      </c>
      <c r="G6894" s="19"/>
      <c r="H6894" s="5">
        <f t="shared" si="616"/>
        <v>45754</v>
      </c>
      <c r="I6894" s="6" t="e">
        <f t="shared" si="617"/>
        <v>#N/A</v>
      </c>
      <c r="J6894" s="6" t="e">
        <f t="shared" si="618"/>
        <v>#N/A</v>
      </c>
      <c r="K6894" s="19">
        <f t="shared" si="619"/>
        <v>2531</v>
      </c>
      <c r="L6894" s="6" t="e">
        <f t="shared" ca="1" si="620"/>
        <v>#N/A</v>
      </c>
    </row>
    <row r="6895" spans="1:12" x14ac:dyDescent="0.2">
      <c r="A6895" s="5">
        <f>IF(AND(dateA=1,A6894&lt;DataEnd),'iBoxx inputs'!A6899,IF(AND(dateA=2,A6894&lt;DataEnd),'Bank of England inputs'!A6899,IF(dateA=3,A6894+1,IF(dateA=4,WORKDAY(A6894,1,),WORKDAY(A6894,1,holidayQ)))))</f>
        <v>45755</v>
      </c>
      <c r="B6895" s="35" t="e">
        <f>MATCH(A6895,'iBoxx inputs'!A:A,0)</f>
        <v>#N/A</v>
      </c>
      <c r="C6895" s="35" t="e">
        <f>MATCH(A6895,'Bank of England inputs'!A:A,0)</f>
        <v>#N/A</v>
      </c>
      <c r="D6895" s="6" t="e">
        <f>IF($A6895&gt;DataEnd,NA(),IFERROR(INDEX('iBoxx inputs'!B:B,MATCH($A6895,'iBoxx inputs'!$A:$A,0)),D6894))</f>
        <v>#N/A</v>
      </c>
      <c r="E6895" s="6" t="e">
        <f>IF($A6895&gt;DataEnd,NA(),IFERROR(INDEX('iBoxx inputs'!C:C,MATCH($A6895,'iBoxx inputs'!$A:$A,0)),E6894))</f>
        <v>#N/A</v>
      </c>
      <c r="F6895" s="6" t="e">
        <f>IF($A6895&gt;DataEnd,NA(),IFERROR(INDEX('Bank of England inputs'!D:D,MATCH($A6895,'Bank of England inputs'!$A:$A,0),0),F6894))</f>
        <v>#N/A</v>
      </c>
      <c r="G6895" s="19"/>
      <c r="H6895" s="5">
        <f t="shared" si="616"/>
        <v>45755</v>
      </c>
      <c r="I6895" s="6" t="e">
        <f t="shared" si="617"/>
        <v>#N/A</v>
      </c>
      <c r="J6895" s="6" t="e">
        <f t="shared" si="618"/>
        <v>#N/A</v>
      </c>
      <c r="K6895" s="19">
        <f t="shared" si="619"/>
        <v>2531</v>
      </c>
      <c r="L6895" s="6" t="e">
        <f t="shared" ca="1" si="620"/>
        <v>#N/A</v>
      </c>
    </row>
    <row r="6896" spans="1:12" x14ac:dyDescent="0.2">
      <c r="A6896" s="5">
        <f>IF(AND(dateA=1,A6895&lt;DataEnd),'iBoxx inputs'!A6900,IF(AND(dateA=2,A6895&lt;DataEnd),'Bank of England inputs'!A6900,IF(dateA=3,A6895+1,IF(dateA=4,WORKDAY(A6895,1,),WORKDAY(A6895,1,holidayQ)))))</f>
        <v>45756</v>
      </c>
      <c r="B6896" s="35" t="e">
        <f>MATCH(A6896,'iBoxx inputs'!A:A,0)</f>
        <v>#N/A</v>
      </c>
      <c r="C6896" s="35" t="e">
        <f>MATCH(A6896,'Bank of England inputs'!A:A,0)</f>
        <v>#N/A</v>
      </c>
      <c r="D6896" s="6" t="e">
        <f>IF($A6896&gt;DataEnd,NA(),IFERROR(INDEX('iBoxx inputs'!B:B,MATCH($A6896,'iBoxx inputs'!$A:$A,0)),D6895))</f>
        <v>#N/A</v>
      </c>
      <c r="E6896" s="6" t="e">
        <f>IF($A6896&gt;DataEnd,NA(),IFERROR(INDEX('iBoxx inputs'!C:C,MATCH($A6896,'iBoxx inputs'!$A:$A,0)),E6895))</f>
        <v>#N/A</v>
      </c>
      <c r="F6896" s="6" t="e">
        <f>IF($A6896&gt;DataEnd,NA(),IFERROR(INDEX('Bank of England inputs'!D:D,MATCH($A6896,'Bank of England inputs'!$A:$A,0),0),F6895))</f>
        <v>#N/A</v>
      </c>
      <c r="G6896" s="19"/>
      <c r="H6896" s="5">
        <f t="shared" si="616"/>
        <v>45756</v>
      </c>
      <c r="I6896" s="6" t="e">
        <f t="shared" si="617"/>
        <v>#N/A</v>
      </c>
      <c r="J6896" s="6" t="e">
        <f t="shared" si="618"/>
        <v>#N/A</v>
      </c>
      <c r="K6896" s="19">
        <f t="shared" si="619"/>
        <v>2531</v>
      </c>
      <c r="L6896" s="6" t="e">
        <f t="shared" ca="1" si="620"/>
        <v>#N/A</v>
      </c>
    </row>
    <row r="6897" spans="1:12" x14ac:dyDescent="0.2">
      <c r="A6897" s="5">
        <f>IF(AND(dateA=1,A6896&lt;DataEnd),'iBoxx inputs'!A6901,IF(AND(dateA=2,A6896&lt;DataEnd),'Bank of England inputs'!A6901,IF(dateA=3,A6896+1,IF(dateA=4,WORKDAY(A6896,1,),WORKDAY(A6896,1,holidayQ)))))</f>
        <v>45757</v>
      </c>
      <c r="B6897" s="35" t="e">
        <f>MATCH(A6897,'iBoxx inputs'!A:A,0)</f>
        <v>#N/A</v>
      </c>
      <c r="C6897" s="35" t="e">
        <f>MATCH(A6897,'Bank of England inputs'!A:A,0)</f>
        <v>#N/A</v>
      </c>
      <c r="D6897" s="6" t="e">
        <f>IF($A6897&gt;DataEnd,NA(),IFERROR(INDEX('iBoxx inputs'!B:B,MATCH($A6897,'iBoxx inputs'!$A:$A,0)),D6896))</f>
        <v>#N/A</v>
      </c>
      <c r="E6897" s="6" t="e">
        <f>IF($A6897&gt;DataEnd,NA(),IFERROR(INDEX('iBoxx inputs'!C:C,MATCH($A6897,'iBoxx inputs'!$A:$A,0)),E6896))</f>
        <v>#N/A</v>
      </c>
      <c r="F6897" s="6" t="e">
        <f>IF($A6897&gt;DataEnd,NA(),IFERROR(INDEX('Bank of England inputs'!D:D,MATCH($A6897,'Bank of England inputs'!$A:$A,0),0),F6896))</f>
        <v>#N/A</v>
      </c>
      <c r="G6897" s="19"/>
      <c r="H6897" s="5">
        <f t="shared" si="616"/>
        <v>45757</v>
      </c>
      <c r="I6897" s="6" t="e">
        <f t="shared" si="617"/>
        <v>#N/A</v>
      </c>
      <c r="J6897" s="6" t="e">
        <f t="shared" si="618"/>
        <v>#N/A</v>
      </c>
      <c r="K6897" s="19">
        <f t="shared" si="619"/>
        <v>2531</v>
      </c>
      <c r="L6897" s="6" t="e">
        <f t="shared" ca="1" si="620"/>
        <v>#N/A</v>
      </c>
    </row>
    <row r="6898" spans="1:12" x14ac:dyDescent="0.2">
      <c r="A6898" s="5">
        <f>IF(AND(dateA=1,A6897&lt;DataEnd),'iBoxx inputs'!A6902,IF(AND(dateA=2,A6897&lt;DataEnd),'Bank of England inputs'!A6902,IF(dateA=3,A6897+1,IF(dateA=4,WORKDAY(A6897,1,),WORKDAY(A6897,1,holidayQ)))))</f>
        <v>45758</v>
      </c>
      <c r="B6898" s="35" t="e">
        <f>MATCH(A6898,'iBoxx inputs'!A:A,0)</f>
        <v>#N/A</v>
      </c>
      <c r="C6898" s="35" t="e">
        <f>MATCH(A6898,'Bank of England inputs'!A:A,0)</f>
        <v>#N/A</v>
      </c>
      <c r="D6898" s="6" t="e">
        <f>IF($A6898&gt;DataEnd,NA(),IFERROR(INDEX('iBoxx inputs'!B:B,MATCH($A6898,'iBoxx inputs'!$A:$A,0)),D6897))</f>
        <v>#N/A</v>
      </c>
      <c r="E6898" s="6" t="e">
        <f>IF($A6898&gt;DataEnd,NA(),IFERROR(INDEX('iBoxx inputs'!C:C,MATCH($A6898,'iBoxx inputs'!$A:$A,0)),E6897))</f>
        <v>#N/A</v>
      </c>
      <c r="F6898" s="6" t="e">
        <f>IF($A6898&gt;DataEnd,NA(),IFERROR(INDEX('Bank of England inputs'!D:D,MATCH($A6898,'Bank of England inputs'!$A:$A,0),0),F6897))</f>
        <v>#N/A</v>
      </c>
      <c r="G6898" s="19"/>
      <c r="H6898" s="5">
        <f t="shared" si="616"/>
        <v>45758</v>
      </c>
      <c r="I6898" s="6" t="e">
        <f t="shared" si="617"/>
        <v>#N/A</v>
      </c>
      <c r="J6898" s="6" t="e">
        <f t="shared" si="618"/>
        <v>#N/A</v>
      </c>
      <c r="K6898" s="19">
        <f t="shared" si="619"/>
        <v>2532</v>
      </c>
      <c r="L6898" s="6" t="e">
        <f t="shared" ca="1" si="620"/>
        <v>#N/A</v>
      </c>
    </row>
    <row r="6899" spans="1:12" x14ac:dyDescent="0.2">
      <c r="A6899" s="5">
        <f>IF(AND(dateA=1,A6898&lt;DataEnd),'iBoxx inputs'!A6903,IF(AND(dateA=2,A6898&lt;DataEnd),'Bank of England inputs'!A6903,IF(dateA=3,A6898+1,IF(dateA=4,WORKDAY(A6898,1,),WORKDAY(A6898,1,holidayQ)))))</f>
        <v>45761</v>
      </c>
      <c r="B6899" s="35" t="e">
        <f>MATCH(A6899,'iBoxx inputs'!A:A,0)</f>
        <v>#N/A</v>
      </c>
      <c r="C6899" s="35" t="e">
        <f>MATCH(A6899,'Bank of England inputs'!A:A,0)</f>
        <v>#N/A</v>
      </c>
      <c r="D6899" s="6" t="e">
        <f>IF($A6899&gt;DataEnd,NA(),IFERROR(INDEX('iBoxx inputs'!B:B,MATCH($A6899,'iBoxx inputs'!$A:$A,0)),D6898))</f>
        <v>#N/A</v>
      </c>
      <c r="E6899" s="6" t="e">
        <f>IF($A6899&gt;DataEnd,NA(),IFERROR(INDEX('iBoxx inputs'!C:C,MATCH($A6899,'iBoxx inputs'!$A:$A,0)),E6898))</f>
        <v>#N/A</v>
      </c>
      <c r="F6899" s="6" t="e">
        <f>IF($A6899&gt;DataEnd,NA(),IFERROR(INDEX('Bank of England inputs'!D:D,MATCH($A6899,'Bank of England inputs'!$A:$A,0),0),F6898))</f>
        <v>#N/A</v>
      </c>
      <c r="G6899" s="19"/>
      <c r="H6899" s="5">
        <f t="shared" si="616"/>
        <v>45761</v>
      </c>
      <c r="I6899" s="6" t="e">
        <f t="shared" si="617"/>
        <v>#N/A</v>
      </c>
      <c r="J6899" s="6" t="e">
        <f t="shared" si="618"/>
        <v>#N/A</v>
      </c>
      <c r="K6899" s="19">
        <f t="shared" si="619"/>
        <v>2531</v>
      </c>
      <c r="L6899" s="6" t="e">
        <f t="shared" ca="1" si="620"/>
        <v>#N/A</v>
      </c>
    </row>
    <row r="6900" spans="1:12" x14ac:dyDescent="0.2">
      <c r="A6900" s="5">
        <f>IF(AND(dateA=1,A6899&lt;DataEnd),'iBoxx inputs'!A6904,IF(AND(dateA=2,A6899&lt;DataEnd),'Bank of England inputs'!A6904,IF(dateA=3,A6899+1,IF(dateA=4,WORKDAY(A6899,1,),WORKDAY(A6899,1,holidayQ)))))</f>
        <v>45762</v>
      </c>
      <c r="B6900" s="35" t="e">
        <f>MATCH(A6900,'iBoxx inputs'!A:A,0)</f>
        <v>#N/A</v>
      </c>
      <c r="C6900" s="35" t="e">
        <f>MATCH(A6900,'Bank of England inputs'!A:A,0)</f>
        <v>#N/A</v>
      </c>
      <c r="D6900" s="6" t="e">
        <f>IF($A6900&gt;DataEnd,NA(),IFERROR(INDEX('iBoxx inputs'!B:B,MATCH($A6900,'iBoxx inputs'!$A:$A,0)),D6899))</f>
        <v>#N/A</v>
      </c>
      <c r="E6900" s="6" t="e">
        <f>IF($A6900&gt;DataEnd,NA(),IFERROR(INDEX('iBoxx inputs'!C:C,MATCH($A6900,'iBoxx inputs'!$A:$A,0)),E6899))</f>
        <v>#N/A</v>
      </c>
      <c r="F6900" s="6" t="e">
        <f>IF($A6900&gt;DataEnd,NA(),IFERROR(INDEX('Bank of England inputs'!D:D,MATCH($A6900,'Bank of England inputs'!$A:$A,0),0),F6899))</f>
        <v>#N/A</v>
      </c>
      <c r="G6900" s="19"/>
      <c r="H6900" s="5">
        <f t="shared" si="616"/>
        <v>45762</v>
      </c>
      <c r="I6900" s="6" t="e">
        <f t="shared" si="617"/>
        <v>#N/A</v>
      </c>
      <c r="J6900" s="6" t="e">
        <f t="shared" si="618"/>
        <v>#N/A</v>
      </c>
      <c r="K6900" s="19">
        <f t="shared" si="619"/>
        <v>2531</v>
      </c>
      <c r="L6900" s="6" t="e">
        <f t="shared" ca="1" si="620"/>
        <v>#N/A</v>
      </c>
    </row>
    <row r="6901" spans="1:12" x14ac:dyDescent="0.2">
      <c r="A6901" s="5">
        <f>IF(AND(dateA=1,A6900&lt;DataEnd),'iBoxx inputs'!A6905,IF(AND(dateA=2,A6900&lt;DataEnd),'Bank of England inputs'!A6905,IF(dateA=3,A6900+1,IF(dateA=4,WORKDAY(A6900,1,),WORKDAY(A6900,1,holidayQ)))))</f>
        <v>45763</v>
      </c>
      <c r="B6901" s="35" t="e">
        <f>MATCH(A6901,'iBoxx inputs'!A:A,0)</f>
        <v>#N/A</v>
      </c>
      <c r="C6901" s="35" t="e">
        <f>MATCH(A6901,'Bank of England inputs'!A:A,0)</f>
        <v>#N/A</v>
      </c>
      <c r="D6901" s="6" t="e">
        <f>IF($A6901&gt;DataEnd,NA(),IFERROR(INDEX('iBoxx inputs'!B:B,MATCH($A6901,'iBoxx inputs'!$A:$A,0)),D6900))</f>
        <v>#N/A</v>
      </c>
      <c r="E6901" s="6" t="e">
        <f>IF($A6901&gt;DataEnd,NA(),IFERROR(INDEX('iBoxx inputs'!C:C,MATCH($A6901,'iBoxx inputs'!$A:$A,0)),E6900))</f>
        <v>#N/A</v>
      </c>
      <c r="F6901" s="6" t="e">
        <f>IF($A6901&gt;DataEnd,NA(),IFERROR(INDEX('Bank of England inputs'!D:D,MATCH($A6901,'Bank of England inputs'!$A:$A,0),0),F6900))</f>
        <v>#N/A</v>
      </c>
      <c r="G6901" s="19"/>
      <c r="H6901" s="5">
        <f t="shared" si="616"/>
        <v>45763</v>
      </c>
      <c r="I6901" s="6" t="e">
        <f t="shared" si="617"/>
        <v>#N/A</v>
      </c>
      <c r="J6901" s="6" t="e">
        <f t="shared" si="618"/>
        <v>#N/A</v>
      </c>
      <c r="K6901" s="19">
        <f t="shared" si="619"/>
        <v>2531</v>
      </c>
      <c r="L6901" s="6" t="e">
        <f t="shared" ca="1" si="620"/>
        <v>#N/A</v>
      </c>
    </row>
    <row r="6902" spans="1:12" x14ac:dyDescent="0.2">
      <c r="A6902" s="5">
        <f>IF(AND(dateA=1,A6901&lt;DataEnd),'iBoxx inputs'!A6906,IF(AND(dateA=2,A6901&lt;DataEnd),'Bank of England inputs'!A6906,IF(dateA=3,A6901+1,IF(dateA=4,WORKDAY(A6901,1,),WORKDAY(A6901,1,holidayQ)))))</f>
        <v>45764</v>
      </c>
      <c r="B6902" s="35" t="e">
        <f>MATCH(A6902,'iBoxx inputs'!A:A,0)</f>
        <v>#N/A</v>
      </c>
      <c r="C6902" s="35" t="e">
        <f>MATCH(A6902,'Bank of England inputs'!A:A,0)</f>
        <v>#N/A</v>
      </c>
      <c r="D6902" s="6" t="e">
        <f>IF($A6902&gt;DataEnd,NA(),IFERROR(INDEX('iBoxx inputs'!B:B,MATCH($A6902,'iBoxx inputs'!$A:$A,0)),D6901))</f>
        <v>#N/A</v>
      </c>
      <c r="E6902" s="6" t="e">
        <f>IF($A6902&gt;DataEnd,NA(),IFERROR(INDEX('iBoxx inputs'!C:C,MATCH($A6902,'iBoxx inputs'!$A:$A,0)),E6901))</f>
        <v>#N/A</v>
      </c>
      <c r="F6902" s="6" t="e">
        <f>IF($A6902&gt;DataEnd,NA(),IFERROR(INDEX('Bank of England inputs'!D:D,MATCH($A6902,'Bank of England inputs'!$A:$A,0),0),F6901))</f>
        <v>#N/A</v>
      </c>
      <c r="G6902" s="19"/>
      <c r="H6902" s="5">
        <f t="shared" si="616"/>
        <v>45764</v>
      </c>
      <c r="I6902" s="6" t="e">
        <f t="shared" si="617"/>
        <v>#N/A</v>
      </c>
      <c r="J6902" s="6" t="e">
        <f t="shared" si="618"/>
        <v>#N/A</v>
      </c>
      <c r="K6902" s="19">
        <f t="shared" si="619"/>
        <v>2531</v>
      </c>
      <c r="L6902" s="6" t="e">
        <f t="shared" ca="1" si="620"/>
        <v>#N/A</v>
      </c>
    </row>
    <row r="6903" spans="1:12" x14ac:dyDescent="0.2">
      <c r="A6903" s="5">
        <f>IF(AND(dateA=1,A6902&lt;DataEnd),'iBoxx inputs'!A6907,IF(AND(dateA=2,A6902&lt;DataEnd),'Bank of England inputs'!A6907,IF(dateA=3,A6902+1,IF(dateA=4,WORKDAY(A6902,1,),WORKDAY(A6902,1,holidayQ)))))</f>
        <v>45769</v>
      </c>
      <c r="B6903" s="35" t="e">
        <f>MATCH(A6903,'iBoxx inputs'!A:A,0)</f>
        <v>#N/A</v>
      </c>
      <c r="C6903" s="35" t="e">
        <f>MATCH(A6903,'Bank of England inputs'!A:A,0)</f>
        <v>#N/A</v>
      </c>
      <c r="D6903" s="6" t="e">
        <f>IF($A6903&gt;DataEnd,NA(),IFERROR(INDEX('iBoxx inputs'!B:B,MATCH($A6903,'iBoxx inputs'!$A:$A,0)),D6902))</f>
        <v>#N/A</v>
      </c>
      <c r="E6903" s="6" t="e">
        <f>IF($A6903&gt;DataEnd,NA(),IFERROR(INDEX('iBoxx inputs'!C:C,MATCH($A6903,'iBoxx inputs'!$A:$A,0)),E6902))</f>
        <v>#N/A</v>
      </c>
      <c r="F6903" s="6" t="e">
        <f>IF($A6903&gt;DataEnd,NA(),IFERROR(INDEX('Bank of England inputs'!D:D,MATCH($A6903,'Bank of England inputs'!$A:$A,0),0),F6902))</f>
        <v>#N/A</v>
      </c>
      <c r="G6903" s="19"/>
      <c r="H6903" s="5">
        <f t="shared" si="616"/>
        <v>45769</v>
      </c>
      <c r="I6903" s="6" t="e">
        <f t="shared" si="617"/>
        <v>#N/A</v>
      </c>
      <c r="J6903" s="6" t="e">
        <f t="shared" si="618"/>
        <v>#N/A</v>
      </c>
      <c r="K6903" s="19">
        <f t="shared" si="619"/>
        <v>2529</v>
      </c>
      <c r="L6903" s="6" t="e">
        <f t="shared" ca="1" si="620"/>
        <v>#N/A</v>
      </c>
    </row>
    <row r="6904" spans="1:12" x14ac:dyDescent="0.2">
      <c r="A6904" s="5">
        <f>IF(AND(dateA=1,A6903&lt;DataEnd),'iBoxx inputs'!A6908,IF(AND(dateA=2,A6903&lt;DataEnd),'Bank of England inputs'!A6908,IF(dateA=3,A6903+1,IF(dateA=4,WORKDAY(A6903,1,),WORKDAY(A6903,1,holidayQ)))))</f>
        <v>45770</v>
      </c>
      <c r="B6904" s="35" t="e">
        <f>MATCH(A6904,'iBoxx inputs'!A:A,0)</f>
        <v>#N/A</v>
      </c>
      <c r="C6904" s="35" t="e">
        <f>MATCH(A6904,'Bank of England inputs'!A:A,0)</f>
        <v>#N/A</v>
      </c>
      <c r="D6904" s="6" t="e">
        <f>IF($A6904&gt;DataEnd,NA(),IFERROR(INDEX('iBoxx inputs'!B:B,MATCH($A6904,'iBoxx inputs'!$A:$A,0)),D6903))</f>
        <v>#N/A</v>
      </c>
      <c r="E6904" s="6" t="e">
        <f>IF($A6904&gt;DataEnd,NA(),IFERROR(INDEX('iBoxx inputs'!C:C,MATCH($A6904,'iBoxx inputs'!$A:$A,0)),E6903))</f>
        <v>#N/A</v>
      </c>
      <c r="F6904" s="6" t="e">
        <f>IF($A6904&gt;DataEnd,NA(),IFERROR(INDEX('Bank of England inputs'!D:D,MATCH($A6904,'Bank of England inputs'!$A:$A,0),0),F6903))</f>
        <v>#N/A</v>
      </c>
      <c r="G6904" s="19"/>
      <c r="H6904" s="5">
        <f t="shared" si="616"/>
        <v>45770</v>
      </c>
      <c r="I6904" s="6" t="e">
        <f t="shared" si="617"/>
        <v>#N/A</v>
      </c>
      <c r="J6904" s="6" t="e">
        <f t="shared" si="618"/>
        <v>#N/A</v>
      </c>
      <c r="K6904" s="19">
        <f t="shared" si="619"/>
        <v>2529</v>
      </c>
      <c r="L6904" s="6" t="e">
        <f t="shared" ca="1" si="620"/>
        <v>#N/A</v>
      </c>
    </row>
    <row r="6905" spans="1:12" x14ac:dyDescent="0.2">
      <c r="A6905" s="5">
        <f>IF(AND(dateA=1,A6904&lt;DataEnd),'iBoxx inputs'!A6909,IF(AND(dateA=2,A6904&lt;DataEnd),'Bank of England inputs'!A6909,IF(dateA=3,A6904+1,IF(dateA=4,WORKDAY(A6904,1,),WORKDAY(A6904,1,holidayQ)))))</f>
        <v>45771</v>
      </c>
      <c r="B6905" s="35" t="e">
        <f>MATCH(A6905,'iBoxx inputs'!A:A,0)</f>
        <v>#N/A</v>
      </c>
      <c r="C6905" s="35" t="e">
        <f>MATCH(A6905,'Bank of England inputs'!A:A,0)</f>
        <v>#N/A</v>
      </c>
      <c r="D6905" s="6" t="e">
        <f>IF($A6905&gt;DataEnd,NA(),IFERROR(INDEX('iBoxx inputs'!B:B,MATCH($A6905,'iBoxx inputs'!$A:$A,0)),D6904))</f>
        <v>#N/A</v>
      </c>
      <c r="E6905" s="6" t="e">
        <f>IF($A6905&gt;DataEnd,NA(),IFERROR(INDEX('iBoxx inputs'!C:C,MATCH($A6905,'iBoxx inputs'!$A:$A,0)),E6904))</f>
        <v>#N/A</v>
      </c>
      <c r="F6905" s="6" t="e">
        <f>IF($A6905&gt;DataEnd,NA(),IFERROR(INDEX('Bank of England inputs'!D:D,MATCH($A6905,'Bank of England inputs'!$A:$A,0),0),F6904))</f>
        <v>#N/A</v>
      </c>
      <c r="G6905" s="19"/>
      <c r="H6905" s="5">
        <f t="shared" si="616"/>
        <v>45771</v>
      </c>
      <c r="I6905" s="6" t="e">
        <f t="shared" si="617"/>
        <v>#N/A</v>
      </c>
      <c r="J6905" s="6" t="e">
        <f t="shared" si="618"/>
        <v>#N/A</v>
      </c>
      <c r="K6905" s="19">
        <f t="shared" si="619"/>
        <v>2529</v>
      </c>
      <c r="L6905" s="6" t="e">
        <f t="shared" ca="1" si="620"/>
        <v>#N/A</v>
      </c>
    </row>
    <row r="6906" spans="1:12" x14ac:dyDescent="0.2">
      <c r="A6906" s="5">
        <f>IF(AND(dateA=1,A6905&lt;DataEnd),'iBoxx inputs'!A6910,IF(AND(dateA=2,A6905&lt;DataEnd),'Bank of England inputs'!A6910,IF(dateA=3,A6905+1,IF(dateA=4,WORKDAY(A6905,1,),WORKDAY(A6905,1,holidayQ)))))</f>
        <v>45772</v>
      </c>
      <c r="B6906" s="35" t="e">
        <f>MATCH(A6906,'iBoxx inputs'!A:A,0)</f>
        <v>#N/A</v>
      </c>
      <c r="C6906" s="35" t="e">
        <f>MATCH(A6906,'Bank of England inputs'!A:A,0)</f>
        <v>#N/A</v>
      </c>
      <c r="D6906" s="6" t="e">
        <f>IF($A6906&gt;DataEnd,NA(),IFERROR(INDEX('iBoxx inputs'!B:B,MATCH($A6906,'iBoxx inputs'!$A:$A,0)),D6905))</f>
        <v>#N/A</v>
      </c>
      <c r="E6906" s="6" t="e">
        <f>IF($A6906&gt;DataEnd,NA(),IFERROR(INDEX('iBoxx inputs'!C:C,MATCH($A6906,'iBoxx inputs'!$A:$A,0)),E6905))</f>
        <v>#N/A</v>
      </c>
      <c r="F6906" s="6" t="e">
        <f>IF($A6906&gt;DataEnd,NA(),IFERROR(INDEX('Bank of England inputs'!D:D,MATCH($A6906,'Bank of England inputs'!$A:$A,0),0),F6905))</f>
        <v>#N/A</v>
      </c>
      <c r="G6906" s="19"/>
      <c r="H6906" s="5">
        <f t="shared" si="616"/>
        <v>45772</v>
      </c>
      <c r="I6906" s="6" t="e">
        <f t="shared" si="617"/>
        <v>#N/A</v>
      </c>
      <c r="J6906" s="6" t="e">
        <f t="shared" si="618"/>
        <v>#N/A</v>
      </c>
      <c r="K6906" s="19">
        <f t="shared" si="619"/>
        <v>2530</v>
      </c>
      <c r="L6906" s="6" t="e">
        <f t="shared" ca="1" si="620"/>
        <v>#N/A</v>
      </c>
    </row>
    <row r="6907" spans="1:12" x14ac:dyDescent="0.2">
      <c r="A6907" s="5">
        <f>IF(AND(dateA=1,A6906&lt;DataEnd),'iBoxx inputs'!A6911,IF(AND(dateA=2,A6906&lt;DataEnd),'Bank of England inputs'!A6911,IF(dateA=3,A6906+1,IF(dateA=4,WORKDAY(A6906,1,),WORKDAY(A6906,1,holidayQ)))))</f>
        <v>45775</v>
      </c>
      <c r="B6907" s="35" t="e">
        <f>MATCH(A6907,'iBoxx inputs'!A:A,0)</f>
        <v>#N/A</v>
      </c>
      <c r="C6907" s="35" t="e">
        <f>MATCH(A6907,'Bank of England inputs'!A:A,0)</f>
        <v>#N/A</v>
      </c>
      <c r="D6907" s="6" t="e">
        <f>IF($A6907&gt;DataEnd,NA(),IFERROR(INDEX('iBoxx inputs'!B:B,MATCH($A6907,'iBoxx inputs'!$A:$A,0)),D6906))</f>
        <v>#N/A</v>
      </c>
      <c r="E6907" s="6" t="e">
        <f>IF($A6907&gt;DataEnd,NA(),IFERROR(INDEX('iBoxx inputs'!C:C,MATCH($A6907,'iBoxx inputs'!$A:$A,0)),E6906))</f>
        <v>#N/A</v>
      </c>
      <c r="F6907" s="6" t="e">
        <f>IF($A6907&gt;DataEnd,NA(),IFERROR(INDEX('Bank of England inputs'!D:D,MATCH($A6907,'Bank of England inputs'!$A:$A,0),0),F6906))</f>
        <v>#N/A</v>
      </c>
      <c r="G6907" s="19"/>
      <c r="H6907" s="5">
        <f t="shared" si="616"/>
        <v>45775</v>
      </c>
      <c r="I6907" s="6" t="e">
        <f t="shared" si="617"/>
        <v>#N/A</v>
      </c>
      <c r="J6907" s="6" t="e">
        <f t="shared" si="618"/>
        <v>#N/A</v>
      </c>
      <c r="K6907" s="19">
        <f t="shared" si="619"/>
        <v>2529</v>
      </c>
      <c r="L6907" s="6" t="e">
        <f t="shared" ca="1" si="620"/>
        <v>#N/A</v>
      </c>
    </row>
    <row r="6908" spans="1:12" x14ac:dyDescent="0.2">
      <c r="A6908" s="5">
        <f>IF(AND(dateA=1,A6907&lt;DataEnd),'iBoxx inputs'!A6912,IF(AND(dateA=2,A6907&lt;DataEnd),'Bank of England inputs'!A6912,IF(dateA=3,A6907+1,IF(dateA=4,WORKDAY(A6907,1,),WORKDAY(A6907,1,holidayQ)))))</f>
        <v>45776</v>
      </c>
      <c r="B6908" s="35" t="e">
        <f>MATCH(A6908,'iBoxx inputs'!A:A,0)</f>
        <v>#N/A</v>
      </c>
      <c r="C6908" s="35" t="e">
        <f>MATCH(A6908,'Bank of England inputs'!A:A,0)</f>
        <v>#N/A</v>
      </c>
      <c r="D6908" s="6" t="e">
        <f>IF($A6908&gt;DataEnd,NA(),IFERROR(INDEX('iBoxx inputs'!B:B,MATCH($A6908,'iBoxx inputs'!$A:$A,0)),D6907))</f>
        <v>#N/A</v>
      </c>
      <c r="E6908" s="6" t="e">
        <f>IF($A6908&gt;DataEnd,NA(),IFERROR(INDEX('iBoxx inputs'!C:C,MATCH($A6908,'iBoxx inputs'!$A:$A,0)),E6907))</f>
        <v>#N/A</v>
      </c>
      <c r="F6908" s="6" t="e">
        <f>IF($A6908&gt;DataEnd,NA(),IFERROR(INDEX('Bank of England inputs'!D:D,MATCH($A6908,'Bank of England inputs'!$A:$A,0),0),F6907))</f>
        <v>#N/A</v>
      </c>
      <c r="G6908" s="19"/>
      <c r="H6908" s="5">
        <f t="shared" si="616"/>
        <v>45776</v>
      </c>
      <c r="I6908" s="6" t="e">
        <f t="shared" si="617"/>
        <v>#N/A</v>
      </c>
      <c r="J6908" s="6" t="e">
        <f t="shared" si="618"/>
        <v>#N/A</v>
      </c>
      <c r="K6908" s="19">
        <f t="shared" si="619"/>
        <v>2529</v>
      </c>
      <c r="L6908" s="6" t="e">
        <f t="shared" ca="1" si="620"/>
        <v>#N/A</v>
      </c>
    </row>
    <row r="6909" spans="1:12" x14ac:dyDescent="0.2">
      <c r="A6909" s="5">
        <f>IF(AND(dateA=1,A6908&lt;DataEnd),'iBoxx inputs'!A6913,IF(AND(dateA=2,A6908&lt;DataEnd),'Bank of England inputs'!A6913,IF(dateA=3,A6908+1,IF(dateA=4,WORKDAY(A6908,1,),WORKDAY(A6908,1,holidayQ)))))</f>
        <v>45777</v>
      </c>
      <c r="B6909" s="35" t="e">
        <f>MATCH(A6909,'iBoxx inputs'!A:A,0)</f>
        <v>#N/A</v>
      </c>
      <c r="C6909" s="35" t="e">
        <f>MATCH(A6909,'Bank of England inputs'!A:A,0)</f>
        <v>#N/A</v>
      </c>
      <c r="D6909" s="6" t="e">
        <f>IF($A6909&gt;DataEnd,NA(),IFERROR(INDEX('iBoxx inputs'!B:B,MATCH($A6909,'iBoxx inputs'!$A:$A,0)),D6908))</f>
        <v>#N/A</v>
      </c>
      <c r="E6909" s="6" t="e">
        <f>IF($A6909&gt;DataEnd,NA(),IFERROR(INDEX('iBoxx inputs'!C:C,MATCH($A6909,'iBoxx inputs'!$A:$A,0)),E6908))</f>
        <v>#N/A</v>
      </c>
      <c r="F6909" s="6" t="e">
        <f>IF($A6909&gt;DataEnd,NA(),IFERROR(INDEX('Bank of England inputs'!D:D,MATCH($A6909,'Bank of England inputs'!$A:$A,0),0),F6908))</f>
        <v>#N/A</v>
      </c>
      <c r="G6909" s="19"/>
      <c r="H6909" s="5">
        <f t="shared" si="616"/>
        <v>45777</v>
      </c>
      <c r="I6909" s="6" t="e">
        <f t="shared" si="617"/>
        <v>#N/A</v>
      </c>
      <c r="J6909" s="6" t="e">
        <f t="shared" si="618"/>
        <v>#N/A</v>
      </c>
      <c r="K6909" s="19">
        <f t="shared" si="619"/>
        <v>2529</v>
      </c>
      <c r="L6909" s="6" t="e">
        <f t="shared" ca="1" si="620"/>
        <v>#N/A</v>
      </c>
    </row>
    <row r="6910" spans="1:12" x14ac:dyDescent="0.2">
      <c r="A6910" s="5">
        <f>IF(AND(dateA=1,A6909&lt;DataEnd),'iBoxx inputs'!A6914,IF(AND(dateA=2,A6909&lt;DataEnd),'Bank of England inputs'!A6914,IF(dateA=3,A6909+1,IF(dateA=4,WORKDAY(A6909,1,),WORKDAY(A6909,1,holidayQ)))))</f>
        <v>45778</v>
      </c>
      <c r="B6910" s="35" t="e">
        <f>MATCH(A6910,'iBoxx inputs'!A:A,0)</f>
        <v>#N/A</v>
      </c>
      <c r="C6910" s="35" t="e">
        <f>MATCH(A6910,'Bank of England inputs'!A:A,0)</f>
        <v>#N/A</v>
      </c>
      <c r="D6910" s="6" t="e">
        <f>IF($A6910&gt;DataEnd,NA(),IFERROR(INDEX('iBoxx inputs'!B:B,MATCH($A6910,'iBoxx inputs'!$A:$A,0)),D6909))</f>
        <v>#N/A</v>
      </c>
      <c r="E6910" s="6" t="e">
        <f>IF($A6910&gt;DataEnd,NA(),IFERROR(INDEX('iBoxx inputs'!C:C,MATCH($A6910,'iBoxx inputs'!$A:$A,0)),E6909))</f>
        <v>#N/A</v>
      </c>
      <c r="F6910" s="6" t="e">
        <f>IF($A6910&gt;DataEnd,NA(),IFERROR(INDEX('Bank of England inputs'!D:D,MATCH($A6910,'Bank of England inputs'!$A:$A,0),0),F6909))</f>
        <v>#N/A</v>
      </c>
      <c r="G6910" s="19"/>
      <c r="H6910" s="5">
        <f t="shared" si="616"/>
        <v>45778</v>
      </c>
      <c r="I6910" s="6" t="e">
        <f t="shared" si="617"/>
        <v>#N/A</v>
      </c>
      <c r="J6910" s="6" t="e">
        <f t="shared" si="618"/>
        <v>#N/A</v>
      </c>
      <c r="K6910" s="19">
        <f t="shared" si="619"/>
        <v>2529</v>
      </c>
      <c r="L6910" s="6" t="e">
        <f t="shared" ca="1" si="620"/>
        <v>#N/A</v>
      </c>
    </row>
    <row r="6911" spans="1:12" x14ac:dyDescent="0.2">
      <c r="A6911" s="5">
        <f>IF(AND(dateA=1,A6910&lt;DataEnd),'iBoxx inputs'!A6915,IF(AND(dateA=2,A6910&lt;DataEnd),'Bank of England inputs'!A6915,IF(dateA=3,A6910+1,IF(dateA=4,WORKDAY(A6910,1,),WORKDAY(A6910,1,holidayQ)))))</f>
        <v>45779</v>
      </c>
      <c r="B6911" s="35" t="e">
        <f>MATCH(A6911,'iBoxx inputs'!A:A,0)</f>
        <v>#N/A</v>
      </c>
      <c r="C6911" s="35" t="e">
        <f>MATCH(A6911,'Bank of England inputs'!A:A,0)</f>
        <v>#N/A</v>
      </c>
      <c r="D6911" s="6" t="e">
        <f>IF($A6911&gt;DataEnd,NA(),IFERROR(INDEX('iBoxx inputs'!B:B,MATCH($A6911,'iBoxx inputs'!$A:$A,0)),D6910))</f>
        <v>#N/A</v>
      </c>
      <c r="E6911" s="6" t="e">
        <f>IF($A6911&gt;DataEnd,NA(),IFERROR(INDEX('iBoxx inputs'!C:C,MATCH($A6911,'iBoxx inputs'!$A:$A,0)),E6910))</f>
        <v>#N/A</v>
      </c>
      <c r="F6911" s="6" t="e">
        <f>IF($A6911&gt;DataEnd,NA(),IFERROR(INDEX('Bank of England inputs'!D:D,MATCH($A6911,'Bank of England inputs'!$A:$A,0),0),F6910))</f>
        <v>#N/A</v>
      </c>
      <c r="G6911" s="19"/>
      <c r="H6911" s="5">
        <f t="shared" si="616"/>
        <v>45779</v>
      </c>
      <c r="I6911" s="6" t="e">
        <f t="shared" si="617"/>
        <v>#N/A</v>
      </c>
      <c r="J6911" s="6" t="e">
        <f t="shared" si="618"/>
        <v>#N/A</v>
      </c>
      <c r="K6911" s="19">
        <f t="shared" si="619"/>
        <v>2530</v>
      </c>
      <c r="L6911" s="6" t="e">
        <f t="shared" ca="1" si="620"/>
        <v>#N/A</v>
      </c>
    </row>
    <row r="6912" spans="1:12" x14ac:dyDescent="0.2">
      <c r="A6912" s="5">
        <f>IF(AND(dateA=1,A6911&lt;DataEnd),'iBoxx inputs'!A6916,IF(AND(dateA=2,A6911&lt;DataEnd),'Bank of England inputs'!A6916,IF(dateA=3,A6911+1,IF(dateA=4,WORKDAY(A6911,1,),WORKDAY(A6911,1,holidayQ)))))</f>
        <v>45783</v>
      </c>
      <c r="B6912" s="35" t="e">
        <f>MATCH(A6912,'iBoxx inputs'!A:A,0)</f>
        <v>#N/A</v>
      </c>
      <c r="C6912" s="35" t="e">
        <f>MATCH(A6912,'Bank of England inputs'!A:A,0)</f>
        <v>#N/A</v>
      </c>
      <c r="D6912" s="6" t="e">
        <f>IF($A6912&gt;DataEnd,NA(),IFERROR(INDEX('iBoxx inputs'!B:B,MATCH($A6912,'iBoxx inputs'!$A:$A,0)),D6911))</f>
        <v>#N/A</v>
      </c>
      <c r="E6912" s="6" t="e">
        <f>IF($A6912&gt;DataEnd,NA(),IFERROR(INDEX('iBoxx inputs'!C:C,MATCH($A6912,'iBoxx inputs'!$A:$A,0)),E6911))</f>
        <v>#N/A</v>
      </c>
      <c r="F6912" s="6" t="e">
        <f>IF($A6912&gt;DataEnd,NA(),IFERROR(INDEX('Bank of England inputs'!D:D,MATCH($A6912,'Bank of England inputs'!$A:$A,0),0),F6911))</f>
        <v>#N/A</v>
      </c>
      <c r="G6912" s="19"/>
      <c r="H6912" s="5">
        <f t="shared" si="616"/>
        <v>45783</v>
      </c>
      <c r="I6912" s="6" t="e">
        <f t="shared" si="617"/>
        <v>#N/A</v>
      </c>
      <c r="J6912" s="6" t="e">
        <f t="shared" si="618"/>
        <v>#N/A</v>
      </c>
      <c r="K6912" s="19">
        <f t="shared" si="619"/>
        <v>2529</v>
      </c>
      <c r="L6912" s="6" t="e">
        <f t="shared" ca="1" si="620"/>
        <v>#N/A</v>
      </c>
    </row>
    <row r="6913" spans="1:12" x14ac:dyDescent="0.2">
      <c r="A6913" s="5">
        <f>IF(AND(dateA=1,A6912&lt;DataEnd),'iBoxx inputs'!A6917,IF(AND(dateA=2,A6912&lt;DataEnd),'Bank of England inputs'!A6917,IF(dateA=3,A6912+1,IF(dateA=4,WORKDAY(A6912,1,),WORKDAY(A6912,1,holidayQ)))))</f>
        <v>45784</v>
      </c>
      <c r="B6913" s="35" t="e">
        <f>MATCH(A6913,'iBoxx inputs'!A:A,0)</f>
        <v>#N/A</v>
      </c>
      <c r="C6913" s="35" t="e">
        <f>MATCH(A6913,'Bank of England inputs'!A:A,0)</f>
        <v>#N/A</v>
      </c>
      <c r="D6913" s="6" t="e">
        <f>IF($A6913&gt;DataEnd,NA(),IFERROR(INDEX('iBoxx inputs'!B:B,MATCH($A6913,'iBoxx inputs'!$A:$A,0)),D6912))</f>
        <v>#N/A</v>
      </c>
      <c r="E6913" s="6" t="e">
        <f>IF($A6913&gt;DataEnd,NA(),IFERROR(INDEX('iBoxx inputs'!C:C,MATCH($A6913,'iBoxx inputs'!$A:$A,0)),E6912))</f>
        <v>#N/A</v>
      </c>
      <c r="F6913" s="6" t="e">
        <f>IF($A6913&gt;DataEnd,NA(),IFERROR(INDEX('Bank of England inputs'!D:D,MATCH($A6913,'Bank of England inputs'!$A:$A,0),0),F6912))</f>
        <v>#N/A</v>
      </c>
      <c r="G6913" s="19"/>
      <c r="H6913" s="5">
        <f t="shared" si="616"/>
        <v>45784</v>
      </c>
      <c r="I6913" s="6" t="e">
        <f t="shared" si="617"/>
        <v>#N/A</v>
      </c>
      <c r="J6913" s="6" t="e">
        <f t="shared" si="618"/>
        <v>#N/A</v>
      </c>
      <c r="K6913" s="19">
        <f t="shared" si="619"/>
        <v>2529</v>
      </c>
      <c r="L6913" s="6" t="e">
        <f t="shared" ca="1" si="620"/>
        <v>#N/A</v>
      </c>
    </row>
    <row r="6914" spans="1:12" x14ac:dyDescent="0.2">
      <c r="A6914" s="5">
        <f>IF(AND(dateA=1,A6913&lt;DataEnd),'iBoxx inputs'!A6918,IF(AND(dateA=2,A6913&lt;DataEnd),'Bank of England inputs'!A6918,IF(dateA=3,A6913+1,IF(dateA=4,WORKDAY(A6913,1,),WORKDAY(A6913,1,holidayQ)))))</f>
        <v>45785</v>
      </c>
      <c r="B6914" s="35" t="e">
        <f>MATCH(A6914,'iBoxx inputs'!A:A,0)</f>
        <v>#N/A</v>
      </c>
      <c r="C6914" s="35" t="e">
        <f>MATCH(A6914,'Bank of England inputs'!A:A,0)</f>
        <v>#N/A</v>
      </c>
      <c r="D6914" s="6" t="e">
        <f>IF($A6914&gt;DataEnd,NA(),IFERROR(INDEX('iBoxx inputs'!B:B,MATCH($A6914,'iBoxx inputs'!$A:$A,0)),D6913))</f>
        <v>#N/A</v>
      </c>
      <c r="E6914" s="6" t="e">
        <f>IF($A6914&gt;DataEnd,NA(),IFERROR(INDEX('iBoxx inputs'!C:C,MATCH($A6914,'iBoxx inputs'!$A:$A,0)),E6913))</f>
        <v>#N/A</v>
      </c>
      <c r="F6914" s="6" t="e">
        <f>IF($A6914&gt;DataEnd,NA(),IFERROR(INDEX('Bank of England inputs'!D:D,MATCH($A6914,'Bank of England inputs'!$A:$A,0),0),F6913))</f>
        <v>#N/A</v>
      </c>
      <c r="G6914" s="19"/>
      <c r="H6914" s="5">
        <f t="shared" ref="H6914:H6977" si="621">A6914</f>
        <v>45785</v>
      </c>
      <c r="I6914" s="6" t="e">
        <f t="shared" ref="I6914:I6977" si="622">(D6914+E6914)/2</f>
        <v>#N/A</v>
      </c>
      <c r="J6914" s="6" t="e">
        <f t="shared" ref="J6914:J6977" si="623">((1+I6914/100)/(1+F6914/100)-1)*100</f>
        <v>#N/A</v>
      </c>
      <c r="K6914" s="19">
        <f t="shared" si="619"/>
        <v>2529</v>
      </c>
      <c r="L6914" s="6" t="e">
        <f t="shared" ca="1" si="620"/>
        <v>#N/A</v>
      </c>
    </row>
    <row r="6915" spans="1:12" x14ac:dyDescent="0.2">
      <c r="A6915" s="5">
        <f>IF(AND(dateA=1,A6914&lt;DataEnd),'iBoxx inputs'!A6919,IF(AND(dateA=2,A6914&lt;DataEnd),'Bank of England inputs'!A6919,IF(dateA=3,A6914+1,IF(dateA=4,WORKDAY(A6914,1,),WORKDAY(A6914,1,holidayQ)))))</f>
        <v>45786</v>
      </c>
      <c r="B6915" s="35" t="e">
        <f>MATCH(A6915,'iBoxx inputs'!A:A,0)</f>
        <v>#N/A</v>
      </c>
      <c r="C6915" s="35" t="e">
        <f>MATCH(A6915,'Bank of England inputs'!A:A,0)</f>
        <v>#N/A</v>
      </c>
      <c r="D6915" s="6" t="e">
        <f>IF($A6915&gt;DataEnd,NA(),IFERROR(INDEX('iBoxx inputs'!B:B,MATCH($A6915,'iBoxx inputs'!$A:$A,0)),D6914))</f>
        <v>#N/A</v>
      </c>
      <c r="E6915" s="6" t="e">
        <f>IF($A6915&gt;DataEnd,NA(),IFERROR(INDEX('iBoxx inputs'!C:C,MATCH($A6915,'iBoxx inputs'!$A:$A,0)),E6914))</f>
        <v>#N/A</v>
      </c>
      <c r="F6915" s="6" t="e">
        <f>IF($A6915&gt;DataEnd,NA(),IFERROR(INDEX('Bank of England inputs'!D:D,MATCH($A6915,'Bank of England inputs'!$A:$A,0),0),F6914))</f>
        <v>#N/A</v>
      </c>
      <c r="G6915" s="19"/>
      <c r="H6915" s="5">
        <f t="shared" si="621"/>
        <v>45786</v>
      </c>
      <c r="I6915" s="6" t="e">
        <f t="shared" si="622"/>
        <v>#N/A</v>
      </c>
      <c r="J6915" s="6" t="e">
        <f t="shared" si="623"/>
        <v>#N/A</v>
      </c>
      <c r="K6915" s="19">
        <f t="shared" si="619"/>
        <v>2530</v>
      </c>
      <c r="L6915" s="6" t="e">
        <f t="shared" ca="1" si="620"/>
        <v>#N/A</v>
      </c>
    </row>
    <row r="6916" spans="1:12" x14ac:dyDescent="0.2">
      <c r="A6916" s="5">
        <f>IF(AND(dateA=1,A6915&lt;DataEnd),'iBoxx inputs'!A6920,IF(AND(dateA=2,A6915&lt;DataEnd),'Bank of England inputs'!A6920,IF(dateA=3,A6915+1,IF(dateA=4,WORKDAY(A6915,1,),WORKDAY(A6915,1,holidayQ)))))</f>
        <v>45789</v>
      </c>
      <c r="B6916" s="35" t="e">
        <f>MATCH(A6916,'iBoxx inputs'!A:A,0)</f>
        <v>#N/A</v>
      </c>
      <c r="C6916" s="35" t="e">
        <f>MATCH(A6916,'Bank of England inputs'!A:A,0)</f>
        <v>#N/A</v>
      </c>
      <c r="D6916" s="6" t="e">
        <f>IF($A6916&gt;DataEnd,NA(),IFERROR(INDEX('iBoxx inputs'!B:B,MATCH($A6916,'iBoxx inputs'!$A:$A,0)),D6915))</f>
        <v>#N/A</v>
      </c>
      <c r="E6916" s="6" t="e">
        <f>IF($A6916&gt;DataEnd,NA(),IFERROR(INDEX('iBoxx inputs'!C:C,MATCH($A6916,'iBoxx inputs'!$A:$A,0)),E6915))</f>
        <v>#N/A</v>
      </c>
      <c r="F6916" s="6" t="e">
        <f>IF($A6916&gt;DataEnd,NA(),IFERROR(INDEX('Bank of England inputs'!D:D,MATCH($A6916,'Bank of England inputs'!$A:$A,0),0),F6915))</f>
        <v>#N/A</v>
      </c>
      <c r="G6916" s="19"/>
      <c r="H6916" s="5">
        <f t="shared" si="621"/>
        <v>45789</v>
      </c>
      <c r="I6916" s="6" t="e">
        <f t="shared" si="622"/>
        <v>#N/A</v>
      </c>
      <c r="J6916" s="6" t="e">
        <f t="shared" si="623"/>
        <v>#N/A</v>
      </c>
      <c r="K6916" s="19">
        <f t="shared" si="619"/>
        <v>2529</v>
      </c>
      <c r="L6916" s="6" t="e">
        <f t="shared" ca="1" si="620"/>
        <v>#N/A</v>
      </c>
    </row>
    <row r="6917" spans="1:12" x14ac:dyDescent="0.2">
      <c r="A6917" s="5">
        <f>IF(AND(dateA=1,A6916&lt;DataEnd),'iBoxx inputs'!A6921,IF(AND(dateA=2,A6916&lt;DataEnd),'Bank of England inputs'!A6921,IF(dateA=3,A6916+1,IF(dateA=4,WORKDAY(A6916,1,),WORKDAY(A6916,1,holidayQ)))))</f>
        <v>45790</v>
      </c>
      <c r="B6917" s="35" t="e">
        <f>MATCH(A6917,'iBoxx inputs'!A:A,0)</f>
        <v>#N/A</v>
      </c>
      <c r="C6917" s="35" t="e">
        <f>MATCH(A6917,'Bank of England inputs'!A:A,0)</f>
        <v>#N/A</v>
      </c>
      <c r="D6917" s="6" t="e">
        <f>IF($A6917&gt;DataEnd,NA(),IFERROR(INDEX('iBoxx inputs'!B:B,MATCH($A6917,'iBoxx inputs'!$A:$A,0)),D6916))</f>
        <v>#N/A</v>
      </c>
      <c r="E6917" s="6" t="e">
        <f>IF($A6917&gt;DataEnd,NA(),IFERROR(INDEX('iBoxx inputs'!C:C,MATCH($A6917,'iBoxx inputs'!$A:$A,0)),E6916))</f>
        <v>#N/A</v>
      </c>
      <c r="F6917" s="6" t="e">
        <f>IF($A6917&gt;DataEnd,NA(),IFERROR(INDEX('Bank of England inputs'!D:D,MATCH($A6917,'Bank of England inputs'!$A:$A,0),0),F6916))</f>
        <v>#N/A</v>
      </c>
      <c r="G6917" s="19"/>
      <c r="H6917" s="5">
        <f t="shared" si="621"/>
        <v>45790</v>
      </c>
      <c r="I6917" s="6" t="e">
        <f t="shared" si="622"/>
        <v>#N/A</v>
      </c>
      <c r="J6917" s="6" t="e">
        <f t="shared" si="623"/>
        <v>#N/A</v>
      </c>
      <c r="K6917" s="19">
        <f t="shared" si="619"/>
        <v>2529</v>
      </c>
      <c r="L6917" s="6" t="e">
        <f t="shared" ca="1" si="620"/>
        <v>#N/A</v>
      </c>
    </row>
    <row r="6918" spans="1:12" x14ac:dyDescent="0.2">
      <c r="A6918" s="5">
        <f>IF(AND(dateA=1,A6917&lt;DataEnd),'iBoxx inputs'!A6922,IF(AND(dateA=2,A6917&lt;DataEnd),'Bank of England inputs'!A6922,IF(dateA=3,A6917+1,IF(dateA=4,WORKDAY(A6917,1,),WORKDAY(A6917,1,holidayQ)))))</f>
        <v>45791</v>
      </c>
      <c r="B6918" s="35" t="e">
        <f>MATCH(A6918,'iBoxx inputs'!A:A,0)</f>
        <v>#N/A</v>
      </c>
      <c r="C6918" s="35" t="e">
        <f>MATCH(A6918,'Bank of England inputs'!A:A,0)</f>
        <v>#N/A</v>
      </c>
      <c r="D6918" s="6" t="e">
        <f>IF($A6918&gt;DataEnd,NA(),IFERROR(INDEX('iBoxx inputs'!B:B,MATCH($A6918,'iBoxx inputs'!$A:$A,0)),D6917))</f>
        <v>#N/A</v>
      </c>
      <c r="E6918" s="6" t="e">
        <f>IF($A6918&gt;DataEnd,NA(),IFERROR(INDEX('iBoxx inputs'!C:C,MATCH($A6918,'iBoxx inputs'!$A:$A,0)),E6917))</f>
        <v>#N/A</v>
      </c>
      <c r="F6918" s="6" t="e">
        <f>IF($A6918&gt;DataEnd,NA(),IFERROR(INDEX('Bank of England inputs'!D:D,MATCH($A6918,'Bank of England inputs'!$A:$A,0),0),F6917))</f>
        <v>#N/A</v>
      </c>
      <c r="G6918" s="19"/>
      <c r="H6918" s="5">
        <f t="shared" si="621"/>
        <v>45791</v>
      </c>
      <c r="I6918" s="6" t="e">
        <f t="shared" si="622"/>
        <v>#N/A</v>
      </c>
      <c r="J6918" s="6" t="e">
        <f t="shared" si="623"/>
        <v>#N/A</v>
      </c>
      <c r="K6918" s="19">
        <f t="shared" si="619"/>
        <v>2529</v>
      </c>
      <c r="L6918" s="6" t="e">
        <f t="shared" ca="1" si="620"/>
        <v>#N/A</v>
      </c>
    </row>
    <row r="6919" spans="1:12" x14ac:dyDescent="0.2">
      <c r="A6919" s="5">
        <f>IF(AND(dateA=1,A6918&lt;DataEnd),'iBoxx inputs'!A6923,IF(AND(dateA=2,A6918&lt;DataEnd),'Bank of England inputs'!A6923,IF(dateA=3,A6918+1,IF(dateA=4,WORKDAY(A6918,1,),WORKDAY(A6918,1,holidayQ)))))</f>
        <v>45792</v>
      </c>
      <c r="B6919" s="35" t="e">
        <f>MATCH(A6919,'iBoxx inputs'!A:A,0)</f>
        <v>#N/A</v>
      </c>
      <c r="C6919" s="35" t="e">
        <f>MATCH(A6919,'Bank of England inputs'!A:A,0)</f>
        <v>#N/A</v>
      </c>
      <c r="D6919" s="6" t="e">
        <f>IF($A6919&gt;DataEnd,NA(),IFERROR(INDEX('iBoxx inputs'!B:B,MATCH($A6919,'iBoxx inputs'!$A:$A,0)),D6918))</f>
        <v>#N/A</v>
      </c>
      <c r="E6919" s="6" t="e">
        <f>IF($A6919&gt;DataEnd,NA(),IFERROR(INDEX('iBoxx inputs'!C:C,MATCH($A6919,'iBoxx inputs'!$A:$A,0)),E6918))</f>
        <v>#N/A</v>
      </c>
      <c r="F6919" s="6" t="e">
        <f>IF($A6919&gt;DataEnd,NA(),IFERROR(INDEX('Bank of England inputs'!D:D,MATCH($A6919,'Bank of England inputs'!$A:$A,0),0),F6918))</f>
        <v>#N/A</v>
      </c>
      <c r="G6919" s="19"/>
      <c r="H6919" s="5">
        <f t="shared" si="621"/>
        <v>45792</v>
      </c>
      <c r="I6919" s="6" t="e">
        <f t="shared" si="622"/>
        <v>#N/A</v>
      </c>
      <c r="J6919" s="6" t="e">
        <f t="shared" si="623"/>
        <v>#N/A</v>
      </c>
      <c r="K6919" s="19">
        <f t="shared" si="619"/>
        <v>2529</v>
      </c>
      <c r="L6919" s="6" t="e">
        <f t="shared" ca="1" si="620"/>
        <v>#N/A</v>
      </c>
    </row>
    <row r="6920" spans="1:12" x14ac:dyDescent="0.2">
      <c r="A6920" s="5">
        <f>IF(AND(dateA=1,A6919&lt;DataEnd),'iBoxx inputs'!A6924,IF(AND(dateA=2,A6919&lt;DataEnd),'Bank of England inputs'!A6924,IF(dateA=3,A6919+1,IF(dateA=4,WORKDAY(A6919,1,),WORKDAY(A6919,1,holidayQ)))))</f>
        <v>45793</v>
      </c>
      <c r="B6920" s="35" t="e">
        <f>MATCH(A6920,'iBoxx inputs'!A:A,0)</f>
        <v>#N/A</v>
      </c>
      <c r="C6920" s="35" t="e">
        <f>MATCH(A6920,'Bank of England inputs'!A:A,0)</f>
        <v>#N/A</v>
      </c>
      <c r="D6920" s="6" t="e">
        <f>IF($A6920&gt;DataEnd,NA(),IFERROR(INDEX('iBoxx inputs'!B:B,MATCH($A6920,'iBoxx inputs'!$A:$A,0)),D6919))</f>
        <v>#N/A</v>
      </c>
      <c r="E6920" s="6" t="e">
        <f>IF($A6920&gt;DataEnd,NA(),IFERROR(INDEX('iBoxx inputs'!C:C,MATCH($A6920,'iBoxx inputs'!$A:$A,0)),E6919))</f>
        <v>#N/A</v>
      </c>
      <c r="F6920" s="6" t="e">
        <f>IF($A6920&gt;DataEnd,NA(),IFERROR(INDEX('Bank of England inputs'!D:D,MATCH($A6920,'Bank of England inputs'!$A:$A,0),0),F6919))</f>
        <v>#N/A</v>
      </c>
      <c r="G6920" s="19"/>
      <c r="H6920" s="5">
        <f t="shared" si="621"/>
        <v>45793</v>
      </c>
      <c r="I6920" s="6" t="e">
        <f t="shared" si="622"/>
        <v>#N/A</v>
      </c>
      <c r="J6920" s="6" t="e">
        <f t="shared" si="623"/>
        <v>#N/A</v>
      </c>
      <c r="K6920" s="19">
        <f t="shared" si="619"/>
        <v>2530</v>
      </c>
      <c r="L6920" s="6" t="e">
        <f t="shared" ca="1" si="620"/>
        <v>#N/A</v>
      </c>
    </row>
    <row r="6921" spans="1:12" x14ac:dyDescent="0.2">
      <c r="A6921" s="5">
        <f>IF(AND(dateA=1,A6920&lt;DataEnd),'iBoxx inputs'!A6925,IF(AND(dateA=2,A6920&lt;DataEnd),'Bank of England inputs'!A6925,IF(dateA=3,A6920+1,IF(dateA=4,WORKDAY(A6920,1,),WORKDAY(A6920,1,holidayQ)))))</f>
        <v>45796</v>
      </c>
      <c r="B6921" s="35" t="e">
        <f>MATCH(A6921,'iBoxx inputs'!A:A,0)</f>
        <v>#N/A</v>
      </c>
      <c r="C6921" s="35" t="e">
        <f>MATCH(A6921,'Bank of England inputs'!A:A,0)</f>
        <v>#N/A</v>
      </c>
      <c r="D6921" s="6" t="e">
        <f>IF($A6921&gt;DataEnd,NA(),IFERROR(INDEX('iBoxx inputs'!B:B,MATCH($A6921,'iBoxx inputs'!$A:$A,0)),D6920))</f>
        <v>#N/A</v>
      </c>
      <c r="E6921" s="6" t="e">
        <f>IF($A6921&gt;DataEnd,NA(),IFERROR(INDEX('iBoxx inputs'!C:C,MATCH($A6921,'iBoxx inputs'!$A:$A,0)),E6920))</f>
        <v>#N/A</v>
      </c>
      <c r="F6921" s="6" t="e">
        <f>IF($A6921&gt;DataEnd,NA(),IFERROR(INDEX('Bank of England inputs'!D:D,MATCH($A6921,'Bank of England inputs'!$A:$A,0),0),F6920))</f>
        <v>#N/A</v>
      </c>
      <c r="G6921" s="19"/>
      <c r="H6921" s="5">
        <f t="shared" si="621"/>
        <v>45796</v>
      </c>
      <c r="I6921" s="6" t="e">
        <f t="shared" si="622"/>
        <v>#N/A</v>
      </c>
      <c r="J6921" s="6" t="e">
        <f t="shared" si="623"/>
        <v>#N/A</v>
      </c>
      <c r="K6921" s="19">
        <f t="shared" si="619"/>
        <v>2529</v>
      </c>
      <c r="L6921" s="6" t="e">
        <f t="shared" ca="1" si="620"/>
        <v>#N/A</v>
      </c>
    </row>
    <row r="6922" spans="1:12" x14ac:dyDescent="0.2">
      <c r="A6922" s="5">
        <f>IF(AND(dateA=1,A6921&lt;DataEnd),'iBoxx inputs'!A6926,IF(AND(dateA=2,A6921&lt;DataEnd),'Bank of England inputs'!A6926,IF(dateA=3,A6921+1,IF(dateA=4,WORKDAY(A6921,1,),WORKDAY(A6921,1,holidayQ)))))</f>
        <v>45797</v>
      </c>
      <c r="B6922" s="35" t="e">
        <f>MATCH(A6922,'iBoxx inputs'!A:A,0)</f>
        <v>#N/A</v>
      </c>
      <c r="C6922" s="35" t="e">
        <f>MATCH(A6922,'Bank of England inputs'!A:A,0)</f>
        <v>#N/A</v>
      </c>
      <c r="D6922" s="6" t="e">
        <f>IF($A6922&gt;DataEnd,NA(),IFERROR(INDEX('iBoxx inputs'!B:B,MATCH($A6922,'iBoxx inputs'!$A:$A,0)),D6921))</f>
        <v>#N/A</v>
      </c>
      <c r="E6922" s="6" t="e">
        <f>IF($A6922&gt;DataEnd,NA(),IFERROR(INDEX('iBoxx inputs'!C:C,MATCH($A6922,'iBoxx inputs'!$A:$A,0)),E6921))</f>
        <v>#N/A</v>
      </c>
      <c r="F6922" s="6" t="e">
        <f>IF($A6922&gt;DataEnd,NA(),IFERROR(INDEX('Bank of England inputs'!D:D,MATCH($A6922,'Bank of England inputs'!$A:$A,0),0),F6921))</f>
        <v>#N/A</v>
      </c>
      <c r="G6922" s="19"/>
      <c r="H6922" s="5">
        <f t="shared" si="621"/>
        <v>45797</v>
      </c>
      <c r="I6922" s="6" t="e">
        <f t="shared" si="622"/>
        <v>#N/A</v>
      </c>
      <c r="J6922" s="6" t="e">
        <f t="shared" si="623"/>
        <v>#N/A</v>
      </c>
      <c r="K6922" s="19">
        <f t="shared" si="619"/>
        <v>2529</v>
      </c>
      <c r="L6922" s="6" t="e">
        <f t="shared" ca="1" si="620"/>
        <v>#N/A</v>
      </c>
    </row>
    <row r="6923" spans="1:12" x14ac:dyDescent="0.2">
      <c r="A6923" s="5">
        <f>IF(AND(dateA=1,A6922&lt;DataEnd),'iBoxx inputs'!A6927,IF(AND(dateA=2,A6922&lt;DataEnd),'Bank of England inputs'!A6927,IF(dateA=3,A6922+1,IF(dateA=4,WORKDAY(A6922,1,),WORKDAY(A6922,1,holidayQ)))))</f>
        <v>45798</v>
      </c>
      <c r="B6923" s="35" t="e">
        <f>MATCH(A6923,'iBoxx inputs'!A:A,0)</f>
        <v>#N/A</v>
      </c>
      <c r="C6923" s="35" t="e">
        <f>MATCH(A6923,'Bank of England inputs'!A:A,0)</f>
        <v>#N/A</v>
      </c>
      <c r="D6923" s="6" t="e">
        <f>IF($A6923&gt;DataEnd,NA(),IFERROR(INDEX('iBoxx inputs'!B:B,MATCH($A6923,'iBoxx inputs'!$A:$A,0)),D6922))</f>
        <v>#N/A</v>
      </c>
      <c r="E6923" s="6" t="e">
        <f>IF($A6923&gt;DataEnd,NA(),IFERROR(INDEX('iBoxx inputs'!C:C,MATCH($A6923,'iBoxx inputs'!$A:$A,0)),E6922))</f>
        <v>#N/A</v>
      </c>
      <c r="F6923" s="6" t="e">
        <f>IF($A6923&gt;DataEnd,NA(),IFERROR(INDEX('Bank of England inputs'!D:D,MATCH($A6923,'Bank of England inputs'!$A:$A,0),0),F6922))</f>
        <v>#N/A</v>
      </c>
      <c r="G6923" s="19"/>
      <c r="H6923" s="5">
        <f t="shared" si="621"/>
        <v>45798</v>
      </c>
      <c r="I6923" s="6" t="e">
        <f t="shared" si="622"/>
        <v>#N/A</v>
      </c>
      <c r="J6923" s="6" t="e">
        <f t="shared" si="623"/>
        <v>#N/A</v>
      </c>
      <c r="K6923" s="19">
        <f t="shared" si="619"/>
        <v>2529</v>
      </c>
      <c r="L6923" s="6" t="e">
        <f t="shared" ca="1" si="620"/>
        <v>#N/A</v>
      </c>
    </row>
    <row r="6924" spans="1:12" x14ac:dyDescent="0.2">
      <c r="A6924" s="5">
        <f>IF(AND(dateA=1,A6923&lt;DataEnd),'iBoxx inputs'!A6928,IF(AND(dateA=2,A6923&lt;DataEnd),'Bank of England inputs'!A6928,IF(dateA=3,A6923+1,IF(dateA=4,WORKDAY(A6923,1,),WORKDAY(A6923,1,holidayQ)))))</f>
        <v>45799</v>
      </c>
      <c r="B6924" s="35" t="e">
        <f>MATCH(A6924,'iBoxx inputs'!A:A,0)</f>
        <v>#N/A</v>
      </c>
      <c r="C6924" s="35" t="e">
        <f>MATCH(A6924,'Bank of England inputs'!A:A,0)</f>
        <v>#N/A</v>
      </c>
      <c r="D6924" s="6" t="e">
        <f>IF($A6924&gt;DataEnd,NA(),IFERROR(INDEX('iBoxx inputs'!B:B,MATCH($A6924,'iBoxx inputs'!$A:$A,0)),D6923))</f>
        <v>#N/A</v>
      </c>
      <c r="E6924" s="6" t="e">
        <f>IF($A6924&gt;DataEnd,NA(),IFERROR(INDEX('iBoxx inputs'!C:C,MATCH($A6924,'iBoxx inputs'!$A:$A,0)),E6923))</f>
        <v>#N/A</v>
      </c>
      <c r="F6924" s="6" t="e">
        <f>IF($A6924&gt;DataEnd,NA(),IFERROR(INDEX('Bank of England inputs'!D:D,MATCH($A6924,'Bank of England inputs'!$A:$A,0),0),F6923))</f>
        <v>#N/A</v>
      </c>
      <c r="G6924" s="19"/>
      <c r="H6924" s="5">
        <f t="shared" si="621"/>
        <v>45799</v>
      </c>
      <c r="I6924" s="6" t="e">
        <f t="shared" si="622"/>
        <v>#N/A</v>
      </c>
      <c r="J6924" s="6" t="e">
        <f t="shared" si="623"/>
        <v>#N/A</v>
      </c>
      <c r="K6924" s="19">
        <f t="shared" si="619"/>
        <v>2529</v>
      </c>
      <c r="L6924" s="6" t="e">
        <f t="shared" ca="1" si="620"/>
        <v>#N/A</v>
      </c>
    </row>
    <row r="6925" spans="1:12" x14ac:dyDescent="0.2">
      <c r="A6925" s="5">
        <f>IF(AND(dateA=1,A6924&lt;DataEnd),'iBoxx inputs'!A6929,IF(AND(dateA=2,A6924&lt;DataEnd),'Bank of England inputs'!A6929,IF(dateA=3,A6924+1,IF(dateA=4,WORKDAY(A6924,1,),WORKDAY(A6924,1,holidayQ)))))</f>
        <v>45800</v>
      </c>
      <c r="B6925" s="35" t="e">
        <f>MATCH(A6925,'iBoxx inputs'!A:A,0)</f>
        <v>#N/A</v>
      </c>
      <c r="C6925" s="35" t="e">
        <f>MATCH(A6925,'Bank of England inputs'!A:A,0)</f>
        <v>#N/A</v>
      </c>
      <c r="D6925" s="6" t="e">
        <f>IF($A6925&gt;DataEnd,NA(),IFERROR(INDEX('iBoxx inputs'!B:B,MATCH($A6925,'iBoxx inputs'!$A:$A,0)),D6924))</f>
        <v>#N/A</v>
      </c>
      <c r="E6925" s="6" t="e">
        <f>IF($A6925&gt;DataEnd,NA(),IFERROR(INDEX('iBoxx inputs'!C:C,MATCH($A6925,'iBoxx inputs'!$A:$A,0)),E6924))</f>
        <v>#N/A</v>
      </c>
      <c r="F6925" s="6" t="e">
        <f>IF($A6925&gt;DataEnd,NA(),IFERROR(INDEX('Bank of England inputs'!D:D,MATCH($A6925,'Bank of England inputs'!$A:$A,0),0),F6924))</f>
        <v>#N/A</v>
      </c>
      <c r="G6925" s="19"/>
      <c r="H6925" s="5">
        <f t="shared" si="621"/>
        <v>45800</v>
      </c>
      <c r="I6925" s="6" t="e">
        <f t="shared" si="622"/>
        <v>#N/A</v>
      </c>
      <c r="J6925" s="6" t="e">
        <f t="shared" si="623"/>
        <v>#N/A</v>
      </c>
      <c r="K6925" s="19">
        <f t="shared" si="619"/>
        <v>2530</v>
      </c>
      <c r="L6925" s="6" t="e">
        <f t="shared" ca="1" si="620"/>
        <v>#N/A</v>
      </c>
    </row>
    <row r="6926" spans="1:12" x14ac:dyDescent="0.2">
      <c r="A6926" s="5">
        <f>IF(AND(dateA=1,A6925&lt;DataEnd),'iBoxx inputs'!A6930,IF(AND(dateA=2,A6925&lt;DataEnd),'Bank of England inputs'!A6930,IF(dateA=3,A6925+1,IF(dateA=4,WORKDAY(A6925,1,),WORKDAY(A6925,1,holidayQ)))))</f>
        <v>45804</v>
      </c>
      <c r="B6926" s="35" t="e">
        <f>MATCH(A6926,'iBoxx inputs'!A:A,0)</f>
        <v>#N/A</v>
      </c>
      <c r="C6926" s="35" t="e">
        <f>MATCH(A6926,'Bank of England inputs'!A:A,0)</f>
        <v>#N/A</v>
      </c>
      <c r="D6926" s="6" t="e">
        <f>IF($A6926&gt;DataEnd,NA(),IFERROR(INDEX('iBoxx inputs'!B:B,MATCH($A6926,'iBoxx inputs'!$A:$A,0)),D6925))</f>
        <v>#N/A</v>
      </c>
      <c r="E6926" s="6" t="e">
        <f>IF($A6926&gt;DataEnd,NA(),IFERROR(INDEX('iBoxx inputs'!C:C,MATCH($A6926,'iBoxx inputs'!$A:$A,0)),E6925))</f>
        <v>#N/A</v>
      </c>
      <c r="F6926" s="6" t="e">
        <f>IF($A6926&gt;DataEnd,NA(),IFERROR(INDEX('Bank of England inputs'!D:D,MATCH($A6926,'Bank of England inputs'!$A:$A,0),0),F6925))</f>
        <v>#N/A</v>
      </c>
      <c r="G6926" s="19"/>
      <c r="H6926" s="5">
        <f t="shared" si="621"/>
        <v>45804</v>
      </c>
      <c r="I6926" s="6" t="e">
        <f t="shared" si="622"/>
        <v>#N/A</v>
      </c>
      <c r="J6926" s="6" t="e">
        <f t="shared" si="623"/>
        <v>#N/A</v>
      </c>
      <c r="K6926" s="19">
        <f t="shared" si="619"/>
        <v>2529</v>
      </c>
      <c r="L6926" s="6" t="e">
        <f t="shared" ca="1" si="620"/>
        <v>#N/A</v>
      </c>
    </row>
    <row r="6927" spans="1:12" x14ac:dyDescent="0.2">
      <c r="A6927" s="5">
        <f>IF(AND(dateA=1,A6926&lt;DataEnd),'iBoxx inputs'!A6931,IF(AND(dateA=2,A6926&lt;DataEnd),'Bank of England inputs'!A6931,IF(dateA=3,A6926+1,IF(dateA=4,WORKDAY(A6926,1,),WORKDAY(A6926,1,holidayQ)))))</f>
        <v>45805</v>
      </c>
      <c r="B6927" s="35" t="e">
        <f>MATCH(A6927,'iBoxx inputs'!A:A,0)</f>
        <v>#N/A</v>
      </c>
      <c r="C6927" s="35" t="e">
        <f>MATCH(A6927,'Bank of England inputs'!A:A,0)</f>
        <v>#N/A</v>
      </c>
      <c r="D6927" s="6" t="e">
        <f>IF($A6927&gt;DataEnd,NA(),IFERROR(INDEX('iBoxx inputs'!B:B,MATCH($A6927,'iBoxx inputs'!$A:$A,0)),D6926))</f>
        <v>#N/A</v>
      </c>
      <c r="E6927" s="6" t="e">
        <f>IF($A6927&gt;DataEnd,NA(),IFERROR(INDEX('iBoxx inputs'!C:C,MATCH($A6927,'iBoxx inputs'!$A:$A,0)),E6926))</f>
        <v>#N/A</v>
      </c>
      <c r="F6927" s="6" t="e">
        <f>IF($A6927&gt;DataEnd,NA(),IFERROR(INDEX('Bank of England inputs'!D:D,MATCH($A6927,'Bank of England inputs'!$A:$A,0),0),F6926))</f>
        <v>#N/A</v>
      </c>
      <c r="G6927" s="19"/>
      <c r="H6927" s="5">
        <f t="shared" si="621"/>
        <v>45805</v>
      </c>
      <c r="I6927" s="6" t="e">
        <f t="shared" si="622"/>
        <v>#N/A</v>
      </c>
      <c r="J6927" s="6" t="e">
        <f t="shared" si="623"/>
        <v>#N/A</v>
      </c>
      <c r="K6927" s="19">
        <f t="shared" si="619"/>
        <v>2529</v>
      </c>
      <c r="L6927" s="6" t="e">
        <f t="shared" ca="1" si="620"/>
        <v>#N/A</v>
      </c>
    </row>
    <row r="6928" spans="1:12" x14ac:dyDescent="0.2">
      <c r="A6928" s="5">
        <f>IF(AND(dateA=1,A6927&lt;DataEnd),'iBoxx inputs'!A6932,IF(AND(dateA=2,A6927&lt;DataEnd),'Bank of England inputs'!A6932,IF(dateA=3,A6927+1,IF(dateA=4,WORKDAY(A6927,1,),WORKDAY(A6927,1,holidayQ)))))</f>
        <v>45806</v>
      </c>
      <c r="B6928" s="35" t="e">
        <f>MATCH(A6928,'iBoxx inputs'!A:A,0)</f>
        <v>#N/A</v>
      </c>
      <c r="C6928" s="35" t="e">
        <f>MATCH(A6928,'Bank of England inputs'!A:A,0)</f>
        <v>#N/A</v>
      </c>
      <c r="D6928" s="6" t="e">
        <f>IF($A6928&gt;DataEnd,NA(),IFERROR(INDEX('iBoxx inputs'!B:B,MATCH($A6928,'iBoxx inputs'!$A:$A,0)),D6927))</f>
        <v>#N/A</v>
      </c>
      <c r="E6928" s="6" t="e">
        <f>IF($A6928&gt;DataEnd,NA(),IFERROR(INDEX('iBoxx inputs'!C:C,MATCH($A6928,'iBoxx inputs'!$A:$A,0)),E6927))</f>
        <v>#N/A</v>
      </c>
      <c r="F6928" s="6" t="e">
        <f>IF($A6928&gt;DataEnd,NA(),IFERROR(INDEX('Bank of England inputs'!D:D,MATCH($A6928,'Bank of England inputs'!$A:$A,0),0),F6927))</f>
        <v>#N/A</v>
      </c>
      <c r="G6928" s="19"/>
      <c r="H6928" s="5">
        <f t="shared" si="621"/>
        <v>45806</v>
      </c>
      <c r="I6928" s="6" t="e">
        <f t="shared" si="622"/>
        <v>#N/A</v>
      </c>
      <c r="J6928" s="6" t="e">
        <f t="shared" si="623"/>
        <v>#N/A</v>
      </c>
      <c r="K6928" s="19">
        <f t="shared" si="619"/>
        <v>2529</v>
      </c>
      <c r="L6928" s="6" t="e">
        <f t="shared" ca="1" si="620"/>
        <v>#N/A</v>
      </c>
    </row>
    <row r="6929" spans="1:12" x14ac:dyDescent="0.2">
      <c r="A6929" s="5">
        <f>IF(AND(dateA=1,A6928&lt;DataEnd),'iBoxx inputs'!A6933,IF(AND(dateA=2,A6928&lt;DataEnd),'Bank of England inputs'!A6933,IF(dateA=3,A6928+1,IF(dateA=4,WORKDAY(A6928,1,),WORKDAY(A6928,1,holidayQ)))))</f>
        <v>45807</v>
      </c>
      <c r="B6929" s="35" t="e">
        <f>MATCH(A6929,'iBoxx inputs'!A:A,0)</f>
        <v>#N/A</v>
      </c>
      <c r="C6929" s="35" t="e">
        <f>MATCH(A6929,'Bank of England inputs'!A:A,0)</f>
        <v>#N/A</v>
      </c>
      <c r="D6929" s="6" t="e">
        <f>IF($A6929&gt;DataEnd,NA(),IFERROR(INDEX('iBoxx inputs'!B:B,MATCH($A6929,'iBoxx inputs'!$A:$A,0)),D6928))</f>
        <v>#N/A</v>
      </c>
      <c r="E6929" s="6" t="e">
        <f>IF($A6929&gt;DataEnd,NA(),IFERROR(INDEX('iBoxx inputs'!C:C,MATCH($A6929,'iBoxx inputs'!$A:$A,0)),E6928))</f>
        <v>#N/A</v>
      </c>
      <c r="F6929" s="6" t="e">
        <f>IF($A6929&gt;DataEnd,NA(),IFERROR(INDEX('Bank of England inputs'!D:D,MATCH($A6929,'Bank of England inputs'!$A:$A,0),0),F6928))</f>
        <v>#N/A</v>
      </c>
      <c r="G6929" s="19"/>
      <c r="H6929" s="5">
        <f t="shared" si="621"/>
        <v>45807</v>
      </c>
      <c r="I6929" s="6" t="e">
        <f t="shared" si="622"/>
        <v>#N/A</v>
      </c>
      <c r="J6929" s="6" t="e">
        <f t="shared" si="623"/>
        <v>#N/A</v>
      </c>
      <c r="K6929" s="19">
        <f t="shared" si="619"/>
        <v>2530</v>
      </c>
      <c r="L6929" s="6" t="e">
        <f t="shared" ca="1" si="620"/>
        <v>#N/A</v>
      </c>
    </row>
    <row r="6930" spans="1:12" x14ac:dyDescent="0.2">
      <c r="A6930" s="5">
        <f>IF(AND(dateA=1,A6929&lt;DataEnd),'iBoxx inputs'!A6934,IF(AND(dateA=2,A6929&lt;DataEnd),'Bank of England inputs'!A6934,IF(dateA=3,A6929+1,IF(dateA=4,WORKDAY(A6929,1,),WORKDAY(A6929,1,holidayQ)))))</f>
        <v>45810</v>
      </c>
      <c r="B6930" s="35" t="e">
        <f>MATCH(A6930,'iBoxx inputs'!A:A,0)</f>
        <v>#N/A</v>
      </c>
      <c r="C6930" s="35" t="e">
        <f>MATCH(A6930,'Bank of England inputs'!A:A,0)</f>
        <v>#N/A</v>
      </c>
      <c r="D6930" s="6" t="e">
        <f>IF($A6930&gt;DataEnd,NA(),IFERROR(INDEX('iBoxx inputs'!B:B,MATCH($A6930,'iBoxx inputs'!$A:$A,0)),D6929))</f>
        <v>#N/A</v>
      </c>
      <c r="E6930" s="6" t="e">
        <f>IF($A6930&gt;DataEnd,NA(),IFERROR(INDEX('iBoxx inputs'!C:C,MATCH($A6930,'iBoxx inputs'!$A:$A,0)),E6929))</f>
        <v>#N/A</v>
      </c>
      <c r="F6930" s="6" t="e">
        <f>IF($A6930&gt;DataEnd,NA(),IFERROR(INDEX('Bank of England inputs'!D:D,MATCH($A6930,'Bank of England inputs'!$A:$A,0),0),F6929))</f>
        <v>#N/A</v>
      </c>
      <c r="G6930" s="19"/>
      <c r="H6930" s="5">
        <f t="shared" si="621"/>
        <v>45810</v>
      </c>
      <c r="I6930" s="6" t="e">
        <f t="shared" si="622"/>
        <v>#N/A</v>
      </c>
      <c r="J6930" s="6" t="e">
        <f t="shared" si="623"/>
        <v>#N/A</v>
      </c>
      <c r="K6930" s="19">
        <f t="shared" si="619"/>
        <v>2529</v>
      </c>
      <c r="L6930" s="6" t="e">
        <f t="shared" ca="1" si="620"/>
        <v>#N/A</v>
      </c>
    </row>
    <row r="6931" spans="1:12" x14ac:dyDescent="0.2">
      <c r="A6931" s="5">
        <f>IF(AND(dateA=1,A6930&lt;DataEnd),'iBoxx inputs'!A6935,IF(AND(dateA=2,A6930&lt;DataEnd),'Bank of England inputs'!A6935,IF(dateA=3,A6930+1,IF(dateA=4,WORKDAY(A6930,1,),WORKDAY(A6930,1,holidayQ)))))</f>
        <v>45811</v>
      </c>
      <c r="B6931" s="35" t="e">
        <f>MATCH(A6931,'iBoxx inputs'!A:A,0)</f>
        <v>#N/A</v>
      </c>
      <c r="C6931" s="35" t="e">
        <f>MATCH(A6931,'Bank of England inputs'!A:A,0)</f>
        <v>#N/A</v>
      </c>
      <c r="D6931" s="6" t="e">
        <f>IF($A6931&gt;DataEnd,NA(),IFERROR(INDEX('iBoxx inputs'!B:B,MATCH($A6931,'iBoxx inputs'!$A:$A,0)),D6930))</f>
        <v>#N/A</v>
      </c>
      <c r="E6931" s="6" t="e">
        <f>IF($A6931&gt;DataEnd,NA(),IFERROR(INDEX('iBoxx inputs'!C:C,MATCH($A6931,'iBoxx inputs'!$A:$A,0)),E6930))</f>
        <v>#N/A</v>
      </c>
      <c r="F6931" s="6" t="e">
        <f>IF($A6931&gt;DataEnd,NA(),IFERROR(INDEX('Bank of England inputs'!D:D,MATCH($A6931,'Bank of England inputs'!$A:$A,0),0),F6930))</f>
        <v>#N/A</v>
      </c>
      <c r="G6931" s="19"/>
      <c r="H6931" s="5">
        <f t="shared" si="621"/>
        <v>45811</v>
      </c>
      <c r="I6931" s="6" t="e">
        <f t="shared" si="622"/>
        <v>#N/A</v>
      </c>
      <c r="J6931" s="6" t="e">
        <f t="shared" si="623"/>
        <v>#N/A</v>
      </c>
      <c r="K6931" s="19">
        <f t="shared" si="619"/>
        <v>2529</v>
      </c>
      <c r="L6931" s="6" t="e">
        <f t="shared" ca="1" si="620"/>
        <v>#N/A</v>
      </c>
    </row>
    <row r="6932" spans="1:12" x14ac:dyDescent="0.2">
      <c r="A6932" s="5">
        <f>IF(AND(dateA=1,A6931&lt;DataEnd),'iBoxx inputs'!A6936,IF(AND(dateA=2,A6931&lt;DataEnd),'Bank of England inputs'!A6936,IF(dateA=3,A6931+1,IF(dateA=4,WORKDAY(A6931,1,),WORKDAY(A6931,1,holidayQ)))))</f>
        <v>45812</v>
      </c>
      <c r="B6932" s="35" t="e">
        <f>MATCH(A6932,'iBoxx inputs'!A:A,0)</f>
        <v>#N/A</v>
      </c>
      <c r="C6932" s="35" t="e">
        <f>MATCH(A6932,'Bank of England inputs'!A:A,0)</f>
        <v>#N/A</v>
      </c>
      <c r="D6932" s="6" t="e">
        <f>IF($A6932&gt;DataEnd,NA(),IFERROR(INDEX('iBoxx inputs'!B:B,MATCH($A6932,'iBoxx inputs'!$A:$A,0)),D6931))</f>
        <v>#N/A</v>
      </c>
      <c r="E6932" s="6" t="e">
        <f>IF($A6932&gt;DataEnd,NA(),IFERROR(INDEX('iBoxx inputs'!C:C,MATCH($A6932,'iBoxx inputs'!$A:$A,0)),E6931))</f>
        <v>#N/A</v>
      </c>
      <c r="F6932" s="6" t="e">
        <f>IF($A6932&gt;DataEnd,NA(),IFERROR(INDEX('Bank of England inputs'!D:D,MATCH($A6932,'Bank of England inputs'!$A:$A,0),0),F6931))</f>
        <v>#N/A</v>
      </c>
      <c r="G6932" s="19"/>
      <c r="H6932" s="5">
        <f t="shared" si="621"/>
        <v>45812</v>
      </c>
      <c r="I6932" s="6" t="e">
        <f t="shared" si="622"/>
        <v>#N/A</v>
      </c>
      <c r="J6932" s="6" t="e">
        <f t="shared" si="623"/>
        <v>#N/A</v>
      </c>
      <c r="K6932" s="19">
        <f t="shared" si="619"/>
        <v>2529</v>
      </c>
      <c r="L6932" s="6" t="e">
        <f t="shared" ca="1" si="620"/>
        <v>#N/A</v>
      </c>
    </row>
    <row r="6933" spans="1:12" x14ac:dyDescent="0.2">
      <c r="A6933" s="5">
        <f>IF(AND(dateA=1,A6932&lt;DataEnd),'iBoxx inputs'!A6937,IF(AND(dateA=2,A6932&lt;DataEnd),'Bank of England inputs'!A6937,IF(dateA=3,A6932+1,IF(dateA=4,WORKDAY(A6932,1,),WORKDAY(A6932,1,holidayQ)))))</f>
        <v>45813</v>
      </c>
      <c r="B6933" s="35" t="e">
        <f>MATCH(A6933,'iBoxx inputs'!A:A,0)</f>
        <v>#N/A</v>
      </c>
      <c r="C6933" s="35" t="e">
        <f>MATCH(A6933,'Bank of England inputs'!A:A,0)</f>
        <v>#N/A</v>
      </c>
      <c r="D6933" s="6" t="e">
        <f>IF($A6933&gt;DataEnd,NA(),IFERROR(INDEX('iBoxx inputs'!B:B,MATCH($A6933,'iBoxx inputs'!$A:$A,0)),D6932))</f>
        <v>#N/A</v>
      </c>
      <c r="E6933" s="6" t="e">
        <f>IF($A6933&gt;DataEnd,NA(),IFERROR(INDEX('iBoxx inputs'!C:C,MATCH($A6933,'iBoxx inputs'!$A:$A,0)),E6932))</f>
        <v>#N/A</v>
      </c>
      <c r="F6933" s="6" t="e">
        <f>IF($A6933&gt;DataEnd,NA(),IFERROR(INDEX('Bank of England inputs'!D:D,MATCH($A6933,'Bank of England inputs'!$A:$A,0),0),F6932))</f>
        <v>#N/A</v>
      </c>
      <c r="G6933" s="19"/>
      <c r="H6933" s="5">
        <f t="shared" si="621"/>
        <v>45813</v>
      </c>
      <c r="I6933" s="6" t="e">
        <f t="shared" si="622"/>
        <v>#N/A</v>
      </c>
      <c r="J6933" s="6" t="e">
        <f t="shared" si="623"/>
        <v>#N/A</v>
      </c>
      <c r="K6933" s="19">
        <f t="shared" si="619"/>
        <v>2529</v>
      </c>
      <c r="L6933" s="6" t="e">
        <f t="shared" ca="1" si="620"/>
        <v>#N/A</v>
      </c>
    </row>
    <row r="6934" spans="1:12" x14ac:dyDescent="0.2">
      <c r="A6934" s="5">
        <f>IF(AND(dateA=1,A6933&lt;DataEnd),'iBoxx inputs'!A6938,IF(AND(dateA=2,A6933&lt;DataEnd),'Bank of England inputs'!A6938,IF(dateA=3,A6933+1,IF(dateA=4,WORKDAY(A6933,1,),WORKDAY(A6933,1,holidayQ)))))</f>
        <v>45814</v>
      </c>
      <c r="B6934" s="35" t="e">
        <f>MATCH(A6934,'iBoxx inputs'!A:A,0)</f>
        <v>#N/A</v>
      </c>
      <c r="C6934" s="35" t="e">
        <f>MATCH(A6934,'Bank of England inputs'!A:A,0)</f>
        <v>#N/A</v>
      </c>
      <c r="D6934" s="6" t="e">
        <f>IF($A6934&gt;DataEnd,NA(),IFERROR(INDEX('iBoxx inputs'!B:B,MATCH($A6934,'iBoxx inputs'!$A:$A,0)),D6933))</f>
        <v>#N/A</v>
      </c>
      <c r="E6934" s="6" t="e">
        <f>IF($A6934&gt;DataEnd,NA(),IFERROR(INDEX('iBoxx inputs'!C:C,MATCH($A6934,'iBoxx inputs'!$A:$A,0)),E6933))</f>
        <v>#N/A</v>
      </c>
      <c r="F6934" s="6" t="e">
        <f>IF($A6934&gt;DataEnd,NA(),IFERROR(INDEX('Bank of England inputs'!D:D,MATCH($A6934,'Bank of England inputs'!$A:$A,0),0),F6933))</f>
        <v>#N/A</v>
      </c>
      <c r="G6934" s="19"/>
      <c r="H6934" s="5">
        <f t="shared" si="621"/>
        <v>45814</v>
      </c>
      <c r="I6934" s="6" t="e">
        <f t="shared" si="622"/>
        <v>#N/A</v>
      </c>
      <c r="J6934" s="6" t="e">
        <f t="shared" si="623"/>
        <v>#N/A</v>
      </c>
      <c r="K6934" s="19">
        <f t="shared" ref="K6934:K6997" si="624">IF(trailing_period=0,1,ROW()-MATCH(EDATE(A6934,-trailing_period),A:A,1))</f>
        <v>2530</v>
      </c>
      <c r="L6934" s="6" t="e">
        <f t="shared" ref="L6934:L6997" ca="1" si="625">AVERAGE(OFFSET(J6934,-$K6934+1,0,$K6934,))</f>
        <v>#N/A</v>
      </c>
    </row>
    <row r="6935" spans="1:12" x14ac:dyDescent="0.2">
      <c r="A6935" s="5">
        <f>IF(AND(dateA=1,A6934&lt;DataEnd),'iBoxx inputs'!A6939,IF(AND(dateA=2,A6934&lt;DataEnd),'Bank of England inputs'!A6939,IF(dateA=3,A6934+1,IF(dateA=4,WORKDAY(A6934,1,),WORKDAY(A6934,1,holidayQ)))))</f>
        <v>45817</v>
      </c>
      <c r="B6935" s="35" t="e">
        <f>MATCH(A6935,'iBoxx inputs'!A:A,0)</f>
        <v>#N/A</v>
      </c>
      <c r="C6935" s="35" t="e">
        <f>MATCH(A6935,'Bank of England inputs'!A:A,0)</f>
        <v>#N/A</v>
      </c>
      <c r="D6935" s="6" t="e">
        <f>IF($A6935&gt;DataEnd,NA(),IFERROR(INDEX('iBoxx inputs'!B:B,MATCH($A6935,'iBoxx inputs'!$A:$A,0)),D6934))</f>
        <v>#N/A</v>
      </c>
      <c r="E6935" s="6" t="e">
        <f>IF($A6935&gt;DataEnd,NA(),IFERROR(INDEX('iBoxx inputs'!C:C,MATCH($A6935,'iBoxx inputs'!$A:$A,0)),E6934))</f>
        <v>#N/A</v>
      </c>
      <c r="F6935" s="6" t="e">
        <f>IF($A6935&gt;DataEnd,NA(),IFERROR(INDEX('Bank of England inputs'!D:D,MATCH($A6935,'Bank of England inputs'!$A:$A,0),0),F6934))</f>
        <v>#N/A</v>
      </c>
      <c r="G6935" s="19"/>
      <c r="H6935" s="5">
        <f t="shared" si="621"/>
        <v>45817</v>
      </c>
      <c r="I6935" s="6" t="e">
        <f t="shared" si="622"/>
        <v>#N/A</v>
      </c>
      <c r="J6935" s="6" t="e">
        <f t="shared" si="623"/>
        <v>#N/A</v>
      </c>
      <c r="K6935" s="19">
        <f t="shared" si="624"/>
        <v>2529</v>
      </c>
      <c r="L6935" s="6" t="e">
        <f t="shared" ca="1" si="625"/>
        <v>#N/A</v>
      </c>
    </row>
    <row r="6936" spans="1:12" x14ac:dyDescent="0.2">
      <c r="A6936" s="5">
        <f>IF(AND(dateA=1,A6935&lt;DataEnd),'iBoxx inputs'!A6940,IF(AND(dateA=2,A6935&lt;DataEnd),'Bank of England inputs'!A6940,IF(dateA=3,A6935+1,IF(dateA=4,WORKDAY(A6935,1,),WORKDAY(A6935,1,holidayQ)))))</f>
        <v>45818</v>
      </c>
      <c r="B6936" s="35" t="e">
        <f>MATCH(A6936,'iBoxx inputs'!A:A,0)</f>
        <v>#N/A</v>
      </c>
      <c r="C6936" s="35" t="e">
        <f>MATCH(A6936,'Bank of England inputs'!A:A,0)</f>
        <v>#N/A</v>
      </c>
      <c r="D6936" s="6" t="e">
        <f>IF($A6936&gt;DataEnd,NA(),IFERROR(INDEX('iBoxx inputs'!B:B,MATCH($A6936,'iBoxx inputs'!$A:$A,0)),D6935))</f>
        <v>#N/A</v>
      </c>
      <c r="E6936" s="6" t="e">
        <f>IF($A6936&gt;DataEnd,NA(),IFERROR(INDEX('iBoxx inputs'!C:C,MATCH($A6936,'iBoxx inputs'!$A:$A,0)),E6935))</f>
        <v>#N/A</v>
      </c>
      <c r="F6936" s="6" t="e">
        <f>IF($A6936&gt;DataEnd,NA(),IFERROR(INDEX('Bank of England inputs'!D:D,MATCH($A6936,'Bank of England inputs'!$A:$A,0),0),F6935))</f>
        <v>#N/A</v>
      </c>
      <c r="G6936" s="19"/>
      <c r="H6936" s="5">
        <f t="shared" si="621"/>
        <v>45818</v>
      </c>
      <c r="I6936" s="6" t="e">
        <f t="shared" si="622"/>
        <v>#N/A</v>
      </c>
      <c r="J6936" s="6" t="e">
        <f t="shared" si="623"/>
        <v>#N/A</v>
      </c>
      <c r="K6936" s="19">
        <f t="shared" si="624"/>
        <v>2529</v>
      </c>
      <c r="L6936" s="6" t="e">
        <f t="shared" ca="1" si="625"/>
        <v>#N/A</v>
      </c>
    </row>
    <row r="6937" spans="1:12" x14ac:dyDescent="0.2">
      <c r="A6937" s="5">
        <f>IF(AND(dateA=1,A6936&lt;DataEnd),'iBoxx inputs'!A6941,IF(AND(dateA=2,A6936&lt;DataEnd),'Bank of England inputs'!A6941,IF(dateA=3,A6936+1,IF(dateA=4,WORKDAY(A6936,1,),WORKDAY(A6936,1,holidayQ)))))</f>
        <v>45819</v>
      </c>
      <c r="B6937" s="35" t="e">
        <f>MATCH(A6937,'iBoxx inputs'!A:A,0)</f>
        <v>#N/A</v>
      </c>
      <c r="C6937" s="35" t="e">
        <f>MATCH(A6937,'Bank of England inputs'!A:A,0)</f>
        <v>#N/A</v>
      </c>
      <c r="D6937" s="6" t="e">
        <f>IF($A6937&gt;DataEnd,NA(),IFERROR(INDEX('iBoxx inputs'!B:B,MATCH($A6937,'iBoxx inputs'!$A:$A,0)),D6936))</f>
        <v>#N/A</v>
      </c>
      <c r="E6937" s="6" t="e">
        <f>IF($A6937&gt;DataEnd,NA(),IFERROR(INDEX('iBoxx inputs'!C:C,MATCH($A6937,'iBoxx inputs'!$A:$A,0)),E6936))</f>
        <v>#N/A</v>
      </c>
      <c r="F6937" s="6" t="e">
        <f>IF($A6937&gt;DataEnd,NA(),IFERROR(INDEX('Bank of England inputs'!D:D,MATCH($A6937,'Bank of England inputs'!$A:$A,0),0),F6936))</f>
        <v>#N/A</v>
      </c>
      <c r="G6937" s="19"/>
      <c r="H6937" s="5">
        <f t="shared" si="621"/>
        <v>45819</v>
      </c>
      <c r="I6937" s="6" t="e">
        <f t="shared" si="622"/>
        <v>#N/A</v>
      </c>
      <c r="J6937" s="6" t="e">
        <f t="shared" si="623"/>
        <v>#N/A</v>
      </c>
      <c r="K6937" s="19">
        <f t="shared" si="624"/>
        <v>2529</v>
      </c>
      <c r="L6937" s="6" t="e">
        <f t="shared" ca="1" si="625"/>
        <v>#N/A</v>
      </c>
    </row>
    <row r="6938" spans="1:12" x14ac:dyDescent="0.2">
      <c r="A6938" s="5">
        <f>IF(AND(dateA=1,A6937&lt;DataEnd),'iBoxx inputs'!A6942,IF(AND(dateA=2,A6937&lt;DataEnd),'Bank of England inputs'!A6942,IF(dateA=3,A6937+1,IF(dateA=4,WORKDAY(A6937,1,),WORKDAY(A6937,1,holidayQ)))))</f>
        <v>45820</v>
      </c>
      <c r="B6938" s="35" t="e">
        <f>MATCH(A6938,'iBoxx inputs'!A:A,0)</f>
        <v>#N/A</v>
      </c>
      <c r="C6938" s="35" t="e">
        <f>MATCH(A6938,'Bank of England inputs'!A:A,0)</f>
        <v>#N/A</v>
      </c>
      <c r="D6938" s="6" t="e">
        <f>IF($A6938&gt;DataEnd,NA(),IFERROR(INDEX('iBoxx inputs'!B:B,MATCH($A6938,'iBoxx inputs'!$A:$A,0)),D6937))</f>
        <v>#N/A</v>
      </c>
      <c r="E6938" s="6" t="e">
        <f>IF($A6938&gt;DataEnd,NA(),IFERROR(INDEX('iBoxx inputs'!C:C,MATCH($A6938,'iBoxx inputs'!$A:$A,0)),E6937))</f>
        <v>#N/A</v>
      </c>
      <c r="F6938" s="6" t="e">
        <f>IF($A6938&gt;DataEnd,NA(),IFERROR(INDEX('Bank of England inputs'!D:D,MATCH($A6938,'Bank of England inputs'!$A:$A,0),0),F6937))</f>
        <v>#N/A</v>
      </c>
      <c r="G6938" s="19"/>
      <c r="H6938" s="5">
        <f t="shared" si="621"/>
        <v>45820</v>
      </c>
      <c r="I6938" s="6" t="e">
        <f t="shared" si="622"/>
        <v>#N/A</v>
      </c>
      <c r="J6938" s="6" t="e">
        <f t="shared" si="623"/>
        <v>#N/A</v>
      </c>
      <c r="K6938" s="19">
        <f t="shared" si="624"/>
        <v>2529</v>
      </c>
      <c r="L6938" s="6" t="e">
        <f t="shared" ca="1" si="625"/>
        <v>#N/A</v>
      </c>
    </row>
    <row r="6939" spans="1:12" x14ac:dyDescent="0.2">
      <c r="A6939" s="5">
        <f>IF(AND(dateA=1,A6938&lt;DataEnd),'iBoxx inputs'!A6943,IF(AND(dateA=2,A6938&lt;DataEnd),'Bank of England inputs'!A6943,IF(dateA=3,A6938+1,IF(dateA=4,WORKDAY(A6938,1,),WORKDAY(A6938,1,holidayQ)))))</f>
        <v>45821</v>
      </c>
      <c r="B6939" s="35" t="e">
        <f>MATCH(A6939,'iBoxx inputs'!A:A,0)</f>
        <v>#N/A</v>
      </c>
      <c r="C6939" s="35" t="e">
        <f>MATCH(A6939,'Bank of England inputs'!A:A,0)</f>
        <v>#N/A</v>
      </c>
      <c r="D6939" s="6" t="e">
        <f>IF($A6939&gt;DataEnd,NA(),IFERROR(INDEX('iBoxx inputs'!B:B,MATCH($A6939,'iBoxx inputs'!$A:$A,0)),D6938))</f>
        <v>#N/A</v>
      </c>
      <c r="E6939" s="6" t="e">
        <f>IF($A6939&gt;DataEnd,NA(),IFERROR(INDEX('iBoxx inputs'!C:C,MATCH($A6939,'iBoxx inputs'!$A:$A,0)),E6938))</f>
        <v>#N/A</v>
      </c>
      <c r="F6939" s="6" t="e">
        <f>IF($A6939&gt;DataEnd,NA(),IFERROR(INDEX('Bank of England inputs'!D:D,MATCH($A6939,'Bank of England inputs'!$A:$A,0),0),F6938))</f>
        <v>#N/A</v>
      </c>
      <c r="G6939" s="19"/>
      <c r="H6939" s="5">
        <f t="shared" si="621"/>
        <v>45821</v>
      </c>
      <c r="I6939" s="6" t="e">
        <f t="shared" si="622"/>
        <v>#N/A</v>
      </c>
      <c r="J6939" s="6" t="e">
        <f t="shared" si="623"/>
        <v>#N/A</v>
      </c>
      <c r="K6939" s="19">
        <f t="shared" si="624"/>
        <v>2530</v>
      </c>
      <c r="L6939" s="6" t="e">
        <f t="shared" ca="1" si="625"/>
        <v>#N/A</v>
      </c>
    </row>
    <row r="6940" spans="1:12" x14ac:dyDescent="0.2">
      <c r="A6940" s="5">
        <f>IF(AND(dateA=1,A6939&lt;DataEnd),'iBoxx inputs'!A6944,IF(AND(dateA=2,A6939&lt;DataEnd),'Bank of England inputs'!A6944,IF(dateA=3,A6939+1,IF(dateA=4,WORKDAY(A6939,1,),WORKDAY(A6939,1,holidayQ)))))</f>
        <v>45824</v>
      </c>
      <c r="B6940" s="35" t="e">
        <f>MATCH(A6940,'iBoxx inputs'!A:A,0)</f>
        <v>#N/A</v>
      </c>
      <c r="C6940" s="35" t="e">
        <f>MATCH(A6940,'Bank of England inputs'!A:A,0)</f>
        <v>#N/A</v>
      </c>
      <c r="D6940" s="6" t="e">
        <f>IF($A6940&gt;DataEnd,NA(),IFERROR(INDEX('iBoxx inputs'!B:B,MATCH($A6940,'iBoxx inputs'!$A:$A,0)),D6939))</f>
        <v>#N/A</v>
      </c>
      <c r="E6940" s="6" t="e">
        <f>IF($A6940&gt;DataEnd,NA(),IFERROR(INDEX('iBoxx inputs'!C:C,MATCH($A6940,'iBoxx inputs'!$A:$A,0)),E6939))</f>
        <v>#N/A</v>
      </c>
      <c r="F6940" s="6" t="e">
        <f>IF($A6940&gt;DataEnd,NA(),IFERROR(INDEX('Bank of England inputs'!D:D,MATCH($A6940,'Bank of England inputs'!$A:$A,0),0),F6939))</f>
        <v>#N/A</v>
      </c>
      <c r="G6940" s="19"/>
      <c r="H6940" s="5">
        <f t="shared" si="621"/>
        <v>45824</v>
      </c>
      <c r="I6940" s="6" t="e">
        <f t="shared" si="622"/>
        <v>#N/A</v>
      </c>
      <c r="J6940" s="6" t="e">
        <f t="shared" si="623"/>
        <v>#N/A</v>
      </c>
      <c r="K6940" s="19">
        <f t="shared" si="624"/>
        <v>2529</v>
      </c>
      <c r="L6940" s="6" t="e">
        <f t="shared" ca="1" si="625"/>
        <v>#N/A</v>
      </c>
    </row>
    <row r="6941" spans="1:12" x14ac:dyDescent="0.2">
      <c r="A6941" s="5">
        <f>IF(AND(dateA=1,A6940&lt;DataEnd),'iBoxx inputs'!A6945,IF(AND(dateA=2,A6940&lt;DataEnd),'Bank of England inputs'!A6945,IF(dateA=3,A6940+1,IF(dateA=4,WORKDAY(A6940,1,),WORKDAY(A6940,1,holidayQ)))))</f>
        <v>45825</v>
      </c>
      <c r="B6941" s="35" t="e">
        <f>MATCH(A6941,'iBoxx inputs'!A:A,0)</f>
        <v>#N/A</v>
      </c>
      <c r="C6941" s="35" t="e">
        <f>MATCH(A6941,'Bank of England inputs'!A:A,0)</f>
        <v>#N/A</v>
      </c>
      <c r="D6941" s="6" t="e">
        <f>IF($A6941&gt;DataEnd,NA(),IFERROR(INDEX('iBoxx inputs'!B:B,MATCH($A6941,'iBoxx inputs'!$A:$A,0)),D6940))</f>
        <v>#N/A</v>
      </c>
      <c r="E6941" s="6" t="e">
        <f>IF($A6941&gt;DataEnd,NA(),IFERROR(INDEX('iBoxx inputs'!C:C,MATCH($A6941,'iBoxx inputs'!$A:$A,0)),E6940))</f>
        <v>#N/A</v>
      </c>
      <c r="F6941" s="6" t="e">
        <f>IF($A6941&gt;DataEnd,NA(),IFERROR(INDEX('Bank of England inputs'!D:D,MATCH($A6941,'Bank of England inputs'!$A:$A,0),0),F6940))</f>
        <v>#N/A</v>
      </c>
      <c r="G6941" s="19"/>
      <c r="H6941" s="5">
        <f t="shared" si="621"/>
        <v>45825</v>
      </c>
      <c r="I6941" s="6" t="e">
        <f t="shared" si="622"/>
        <v>#N/A</v>
      </c>
      <c r="J6941" s="6" t="e">
        <f t="shared" si="623"/>
        <v>#N/A</v>
      </c>
      <c r="K6941" s="19">
        <f t="shared" si="624"/>
        <v>2529</v>
      </c>
      <c r="L6941" s="6" t="e">
        <f t="shared" ca="1" si="625"/>
        <v>#N/A</v>
      </c>
    </row>
    <row r="6942" spans="1:12" x14ac:dyDescent="0.2">
      <c r="A6942" s="5">
        <f>IF(AND(dateA=1,A6941&lt;DataEnd),'iBoxx inputs'!A6946,IF(AND(dateA=2,A6941&lt;DataEnd),'Bank of England inputs'!A6946,IF(dateA=3,A6941+1,IF(dateA=4,WORKDAY(A6941,1,),WORKDAY(A6941,1,holidayQ)))))</f>
        <v>45826</v>
      </c>
      <c r="B6942" s="35" t="e">
        <f>MATCH(A6942,'iBoxx inputs'!A:A,0)</f>
        <v>#N/A</v>
      </c>
      <c r="C6942" s="35" t="e">
        <f>MATCH(A6942,'Bank of England inputs'!A:A,0)</f>
        <v>#N/A</v>
      </c>
      <c r="D6942" s="6" t="e">
        <f>IF($A6942&gt;DataEnd,NA(),IFERROR(INDEX('iBoxx inputs'!B:B,MATCH($A6942,'iBoxx inputs'!$A:$A,0)),D6941))</f>
        <v>#N/A</v>
      </c>
      <c r="E6942" s="6" t="e">
        <f>IF($A6942&gt;DataEnd,NA(),IFERROR(INDEX('iBoxx inputs'!C:C,MATCH($A6942,'iBoxx inputs'!$A:$A,0)),E6941))</f>
        <v>#N/A</v>
      </c>
      <c r="F6942" s="6" t="e">
        <f>IF($A6942&gt;DataEnd,NA(),IFERROR(INDEX('Bank of England inputs'!D:D,MATCH($A6942,'Bank of England inputs'!$A:$A,0),0),F6941))</f>
        <v>#N/A</v>
      </c>
      <c r="G6942" s="19"/>
      <c r="H6942" s="5">
        <f t="shared" si="621"/>
        <v>45826</v>
      </c>
      <c r="I6942" s="6" t="e">
        <f t="shared" si="622"/>
        <v>#N/A</v>
      </c>
      <c r="J6942" s="6" t="e">
        <f t="shared" si="623"/>
        <v>#N/A</v>
      </c>
      <c r="K6942" s="19">
        <f t="shared" si="624"/>
        <v>2529</v>
      </c>
      <c r="L6942" s="6" t="e">
        <f t="shared" ca="1" si="625"/>
        <v>#N/A</v>
      </c>
    </row>
    <row r="6943" spans="1:12" x14ac:dyDescent="0.2">
      <c r="A6943" s="5">
        <f>IF(AND(dateA=1,A6942&lt;DataEnd),'iBoxx inputs'!A6947,IF(AND(dateA=2,A6942&lt;DataEnd),'Bank of England inputs'!A6947,IF(dateA=3,A6942+1,IF(dateA=4,WORKDAY(A6942,1,),WORKDAY(A6942,1,holidayQ)))))</f>
        <v>45827</v>
      </c>
      <c r="B6943" s="35" t="e">
        <f>MATCH(A6943,'iBoxx inputs'!A:A,0)</f>
        <v>#N/A</v>
      </c>
      <c r="C6943" s="35" t="e">
        <f>MATCH(A6943,'Bank of England inputs'!A:A,0)</f>
        <v>#N/A</v>
      </c>
      <c r="D6943" s="6" t="e">
        <f>IF($A6943&gt;DataEnd,NA(),IFERROR(INDEX('iBoxx inputs'!B:B,MATCH($A6943,'iBoxx inputs'!$A:$A,0)),D6942))</f>
        <v>#N/A</v>
      </c>
      <c r="E6943" s="6" t="e">
        <f>IF($A6943&gt;DataEnd,NA(),IFERROR(INDEX('iBoxx inputs'!C:C,MATCH($A6943,'iBoxx inputs'!$A:$A,0)),E6942))</f>
        <v>#N/A</v>
      </c>
      <c r="F6943" s="6" t="e">
        <f>IF($A6943&gt;DataEnd,NA(),IFERROR(INDEX('Bank of England inputs'!D:D,MATCH($A6943,'Bank of England inputs'!$A:$A,0),0),F6942))</f>
        <v>#N/A</v>
      </c>
      <c r="G6943" s="19"/>
      <c r="H6943" s="5">
        <f t="shared" si="621"/>
        <v>45827</v>
      </c>
      <c r="I6943" s="6" t="e">
        <f t="shared" si="622"/>
        <v>#N/A</v>
      </c>
      <c r="J6943" s="6" t="e">
        <f t="shared" si="623"/>
        <v>#N/A</v>
      </c>
      <c r="K6943" s="19">
        <f t="shared" si="624"/>
        <v>2529</v>
      </c>
      <c r="L6943" s="6" t="e">
        <f t="shared" ca="1" si="625"/>
        <v>#N/A</v>
      </c>
    </row>
    <row r="6944" spans="1:12" x14ac:dyDescent="0.2">
      <c r="A6944" s="5">
        <f>IF(AND(dateA=1,A6943&lt;DataEnd),'iBoxx inputs'!A6948,IF(AND(dateA=2,A6943&lt;DataEnd),'Bank of England inputs'!A6948,IF(dateA=3,A6943+1,IF(dateA=4,WORKDAY(A6943,1,),WORKDAY(A6943,1,holidayQ)))))</f>
        <v>45828</v>
      </c>
      <c r="B6944" s="35" t="e">
        <f>MATCH(A6944,'iBoxx inputs'!A:A,0)</f>
        <v>#N/A</v>
      </c>
      <c r="C6944" s="35" t="e">
        <f>MATCH(A6944,'Bank of England inputs'!A:A,0)</f>
        <v>#N/A</v>
      </c>
      <c r="D6944" s="6" t="e">
        <f>IF($A6944&gt;DataEnd,NA(),IFERROR(INDEX('iBoxx inputs'!B:B,MATCH($A6944,'iBoxx inputs'!$A:$A,0)),D6943))</f>
        <v>#N/A</v>
      </c>
      <c r="E6944" s="6" t="e">
        <f>IF($A6944&gt;DataEnd,NA(),IFERROR(INDEX('iBoxx inputs'!C:C,MATCH($A6944,'iBoxx inputs'!$A:$A,0)),E6943))</f>
        <v>#N/A</v>
      </c>
      <c r="F6944" s="6" t="e">
        <f>IF($A6944&gt;DataEnd,NA(),IFERROR(INDEX('Bank of England inputs'!D:D,MATCH($A6944,'Bank of England inputs'!$A:$A,0),0),F6943))</f>
        <v>#N/A</v>
      </c>
      <c r="G6944" s="19"/>
      <c r="H6944" s="5">
        <f t="shared" si="621"/>
        <v>45828</v>
      </c>
      <c r="I6944" s="6" t="e">
        <f t="shared" si="622"/>
        <v>#N/A</v>
      </c>
      <c r="J6944" s="6" t="e">
        <f t="shared" si="623"/>
        <v>#N/A</v>
      </c>
      <c r="K6944" s="19">
        <f t="shared" si="624"/>
        <v>2530</v>
      </c>
      <c r="L6944" s="6" t="e">
        <f t="shared" ca="1" si="625"/>
        <v>#N/A</v>
      </c>
    </row>
    <row r="6945" spans="1:12" x14ac:dyDescent="0.2">
      <c r="A6945" s="5">
        <f>IF(AND(dateA=1,A6944&lt;DataEnd),'iBoxx inputs'!A6949,IF(AND(dateA=2,A6944&lt;DataEnd),'Bank of England inputs'!A6949,IF(dateA=3,A6944+1,IF(dateA=4,WORKDAY(A6944,1,),WORKDAY(A6944,1,holidayQ)))))</f>
        <v>45831</v>
      </c>
      <c r="B6945" s="35" t="e">
        <f>MATCH(A6945,'iBoxx inputs'!A:A,0)</f>
        <v>#N/A</v>
      </c>
      <c r="C6945" s="35" t="e">
        <f>MATCH(A6945,'Bank of England inputs'!A:A,0)</f>
        <v>#N/A</v>
      </c>
      <c r="D6945" s="6" t="e">
        <f>IF($A6945&gt;DataEnd,NA(),IFERROR(INDEX('iBoxx inputs'!B:B,MATCH($A6945,'iBoxx inputs'!$A:$A,0)),D6944))</f>
        <v>#N/A</v>
      </c>
      <c r="E6945" s="6" t="e">
        <f>IF($A6945&gt;DataEnd,NA(),IFERROR(INDEX('iBoxx inputs'!C:C,MATCH($A6945,'iBoxx inputs'!$A:$A,0)),E6944))</f>
        <v>#N/A</v>
      </c>
      <c r="F6945" s="6" t="e">
        <f>IF($A6945&gt;DataEnd,NA(),IFERROR(INDEX('Bank of England inputs'!D:D,MATCH($A6945,'Bank of England inputs'!$A:$A,0),0),F6944))</f>
        <v>#N/A</v>
      </c>
      <c r="G6945" s="19"/>
      <c r="H6945" s="5">
        <f t="shared" si="621"/>
        <v>45831</v>
      </c>
      <c r="I6945" s="6" t="e">
        <f t="shared" si="622"/>
        <v>#N/A</v>
      </c>
      <c r="J6945" s="6" t="e">
        <f t="shared" si="623"/>
        <v>#N/A</v>
      </c>
      <c r="K6945" s="19">
        <f t="shared" si="624"/>
        <v>2529</v>
      </c>
      <c r="L6945" s="6" t="e">
        <f t="shared" ca="1" si="625"/>
        <v>#N/A</v>
      </c>
    </row>
    <row r="6946" spans="1:12" x14ac:dyDescent="0.2">
      <c r="A6946" s="5">
        <f>IF(AND(dateA=1,A6945&lt;DataEnd),'iBoxx inputs'!A6950,IF(AND(dateA=2,A6945&lt;DataEnd),'Bank of England inputs'!A6950,IF(dateA=3,A6945+1,IF(dateA=4,WORKDAY(A6945,1,),WORKDAY(A6945,1,holidayQ)))))</f>
        <v>45832</v>
      </c>
      <c r="B6946" s="35" t="e">
        <f>MATCH(A6946,'iBoxx inputs'!A:A,0)</f>
        <v>#N/A</v>
      </c>
      <c r="C6946" s="35" t="e">
        <f>MATCH(A6946,'Bank of England inputs'!A:A,0)</f>
        <v>#N/A</v>
      </c>
      <c r="D6946" s="6" t="e">
        <f>IF($A6946&gt;DataEnd,NA(),IFERROR(INDEX('iBoxx inputs'!B:B,MATCH($A6946,'iBoxx inputs'!$A:$A,0)),D6945))</f>
        <v>#N/A</v>
      </c>
      <c r="E6946" s="6" t="e">
        <f>IF($A6946&gt;DataEnd,NA(),IFERROR(INDEX('iBoxx inputs'!C:C,MATCH($A6946,'iBoxx inputs'!$A:$A,0)),E6945))</f>
        <v>#N/A</v>
      </c>
      <c r="F6946" s="6" t="e">
        <f>IF($A6946&gt;DataEnd,NA(),IFERROR(INDEX('Bank of England inputs'!D:D,MATCH($A6946,'Bank of England inputs'!$A:$A,0),0),F6945))</f>
        <v>#N/A</v>
      </c>
      <c r="G6946" s="19"/>
      <c r="H6946" s="5">
        <f t="shared" si="621"/>
        <v>45832</v>
      </c>
      <c r="I6946" s="6" t="e">
        <f t="shared" si="622"/>
        <v>#N/A</v>
      </c>
      <c r="J6946" s="6" t="e">
        <f t="shared" si="623"/>
        <v>#N/A</v>
      </c>
      <c r="K6946" s="19">
        <f t="shared" si="624"/>
        <v>2529</v>
      </c>
      <c r="L6946" s="6" t="e">
        <f t="shared" ca="1" si="625"/>
        <v>#N/A</v>
      </c>
    </row>
    <row r="6947" spans="1:12" x14ac:dyDescent="0.2">
      <c r="A6947" s="5">
        <f>IF(AND(dateA=1,A6946&lt;DataEnd),'iBoxx inputs'!A6951,IF(AND(dateA=2,A6946&lt;DataEnd),'Bank of England inputs'!A6951,IF(dateA=3,A6946+1,IF(dateA=4,WORKDAY(A6946,1,),WORKDAY(A6946,1,holidayQ)))))</f>
        <v>45833</v>
      </c>
      <c r="B6947" s="35" t="e">
        <f>MATCH(A6947,'iBoxx inputs'!A:A,0)</f>
        <v>#N/A</v>
      </c>
      <c r="C6947" s="35" t="e">
        <f>MATCH(A6947,'Bank of England inputs'!A:A,0)</f>
        <v>#N/A</v>
      </c>
      <c r="D6947" s="6" t="e">
        <f>IF($A6947&gt;DataEnd,NA(),IFERROR(INDEX('iBoxx inputs'!B:B,MATCH($A6947,'iBoxx inputs'!$A:$A,0)),D6946))</f>
        <v>#N/A</v>
      </c>
      <c r="E6947" s="6" t="e">
        <f>IF($A6947&gt;DataEnd,NA(),IFERROR(INDEX('iBoxx inputs'!C:C,MATCH($A6947,'iBoxx inputs'!$A:$A,0)),E6946))</f>
        <v>#N/A</v>
      </c>
      <c r="F6947" s="6" t="e">
        <f>IF($A6947&gt;DataEnd,NA(),IFERROR(INDEX('Bank of England inputs'!D:D,MATCH($A6947,'Bank of England inputs'!$A:$A,0),0),F6946))</f>
        <v>#N/A</v>
      </c>
      <c r="G6947" s="19"/>
      <c r="H6947" s="5">
        <f t="shared" si="621"/>
        <v>45833</v>
      </c>
      <c r="I6947" s="6" t="e">
        <f t="shared" si="622"/>
        <v>#N/A</v>
      </c>
      <c r="J6947" s="6" t="e">
        <f t="shared" si="623"/>
        <v>#N/A</v>
      </c>
      <c r="K6947" s="19">
        <f t="shared" si="624"/>
        <v>2529</v>
      </c>
      <c r="L6947" s="6" t="e">
        <f t="shared" ca="1" si="625"/>
        <v>#N/A</v>
      </c>
    </row>
    <row r="6948" spans="1:12" x14ac:dyDescent="0.2">
      <c r="A6948" s="5">
        <f>IF(AND(dateA=1,A6947&lt;DataEnd),'iBoxx inputs'!A6952,IF(AND(dateA=2,A6947&lt;DataEnd),'Bank of England inputs'!A6952,IF(dateA=3,A6947+1,IF(dateA=4,WORKDAY(A6947,1,),WORKDAY(A6947,1,holidayQ)))))</f>
        <v>45834</v>
      </c>
      <c r="B6948" s="35" t="e">
        <f>MATCH(A6948,'iBoxx inputs'!A:A,0)</f>
        <v>#N/A</v>
      </c>
      <c r="C6948" s="35" t="e">
        <f>MATCH(A6948,'Bank of England inputs'!A:A,0)</f>
        <v>#N/A</v>
      </c>
      <c r="D6948" s="6" t="e">
        <f>IF($A6948&gt;DataEnd,NA(),IFERROR(INDEX('iBoxx inputs'!B:B,MATCH($A6948,'iBoxx inputs'!$A:$A,0)),D6947))</f>
        <v>#N/A</v>
      </c>
      <c r="E6948" s="6" t="e">
        <f>IF($A6948&gt;DataEnd,NA(),IFERROR(INDEX('iBoxx inputs'!C:C,MATCH($A6948,'iBoxx inputs'!$A:$A,0)),E6947))</f>
        <v>#N/A</v>
      </c>
      <c r="F6948" s="6" t="e">
        <f>IF($A6948&gt;DataEnd,NA(),IFERROR(INDEX('Bank of England inputs'!D:D,MATCH($A6948,'Bank of England inputs'!$A:$A,0),0),F6947))</f>
        <v>#N/A</v>
      </c>
      <c r="G6948" s="19"/>
      <c r="H6948" s="5">
        <f t="shared" si="621"/>
        <v>45834</v>
      </c>
      <c r="I6948" s="6" t="e">
        <f t="shared" si="622"/>
        <v>#N/A</v>
      </c>
      <c r="J6948" s="6" t="e">
        <f t="shared" si="623"/>
        <v>#N/A</v>
      </c>
      <c r="K6948" s="19">
        <f t="shared" si="624"/>
        <v>2529</v>
      </c>
      <c r="L6948" s="6" t="e">
        <f t="shared" ca="1" si="625"/>
        <v>#N/A</v>
      </c>
    </row>
    <row r="6949" spans="1:12" x14ac:dyDescent="0.2">
      <c r="A6949" s="5">
        <f>IF(AND(dateA=1,A6948&lt;DataEnd),'iBoxx inputs'!A6953,IF(AND(dateA=2,A6948&lt;DataEnd),'Bank of England inputs'!A6953,IF(dateA=3,A6948+1,IF(dateA=4,WORKDAY(A6948,1,),WORKDAY(A6948,1,holidayQ)))))</f>
        <v>45835</v>
      </c>
      <c r="B6949" s="35" t="e">
        <f>MATCH(A6949,'iBoxx inputs'!A:A,0)</f>
        <v>#N/A</v>
      </c>
      <c r="C6949" s="35" t="e">
        <f>MATCH(A6949,'Bank of England inputs'!A:A,0)</f>
        <v>#N/A</v>
      </c>
      <c r="D6949" s="6" t="e">
        <f>IF($A6949&gt;DataEnd,NA(),IFERROR(INDEX('iBoxx inputs'!B:B,MATCH($A6949,'iBoxx inputs'!$A:$A,0)),D6948))</f>
        <v>#N/A</v>
      </c>
      <c r="E6949" s="6" t="e">
        <f>IF($A6949&gt;DataEnd,NA(),IFERROR(INDEX('iBoxx inputs'!C:C,MATCH($A6949,'iBoxx inputs'!$A:$A,0)),E6948))</f>
        <v>#N/A</v>
      </c>
      <c r="F6949" s="6" t="e">
        <f>IF($A6949&gt;DataEnd,NA(),IFERROR(INDEX('Bank of England inputs'!D:D,MATCH($A6949,'Bank of England inputs'!$A:$A,0),0),F6948))</f>
        <v>#N/A</v>
      </c>
      <c r="G6949" s="19"/>
      <c r="H6949" s="5">
        <f t="shared" si="621"/>
        <v>45835</v>
      </c>
      <c r="I6949" s="6" t="e">
        <f t="shared" si="622"/>
        <v>#N/A</v>
      </c>
      <c r="J6949" s="6" t="e">
        <f t="shared" si="623"/>
        <v>#N/A</v>
      </c>
      <c r="K6949" s="19">
        <f t="shared" si="624"/>
        <v>2530</v>
      </c>
      <c r="L6949" s="6" t="e">
        <f t="shared" ca="1" si="625"/>
        <v>#N/A</v>
      </c>
    </row>
    <row r="6950" spans="1:12" x14ac:dyDescent="0.2">
      <c r="A6950" s="5">
        <f>IF(AND(dateA=1,A6949&lt;DataEnd),'iBoxx inputs'!A6954,IF(AND(dateA=2,A6949&lt;DataEnd),'Bank of England inputs'!A6954,IF(dateA=3,A6949+1,IF(dateA=4,WORKDAY(A6949,1,),WORKDAY(A6949,1,holidayQ)))))</f>
        <v>45838</v>
      </c>
      <c r="B6950" s="35" t="e">
        <f>MATCH(A6950,'iBoxx inputs'!A:A,0)</f>
        <v>#N/A</v>
      </c>
      <c r="C6950" s="35" t="e">
        <f>MATCH(A6950,'Bank of England inputs'!A:A,0)</f>
        <v>#N/A</v>
      </c>
      <c r="D6950" s="6" t="e">
        <f>IF($A6950&gt;DataEnd,NA(),IFERROR(INDEX('iBoxx inputs'!B:B,MATCH($A6950,'iBoxx inputs'!$A:$A,0)),D6949))</f>
        <v>#N/A</v>
      </c>
      <c r="E6950" s="6" t="e">
        <f>IF($A6950&gt;DataEnd,NA(),IFERROR(INDEX('iBoxx inputs'!C:C,MATCH($A6950,'iBoxx inputs'!$A:$A,0)),E6949))</f>
        <v>#N/A</v>
      </c>
      <c r="F6950" s="6" t="e">
        <f>IF($A6950&gt;DataEnd,NA(),IFERROR(INDEX('Bank of England inputs'!D:D,MATCH($A6950,'Bank of England inputs'!$A:$A,0),0),F6949))</f>
        <v>#N/A</v>
      </c>
      <c r="G6950" s="19"/>
      <c r="H6950" s="5">
        <f t="shared" si="621"/>
        <v>45838</v>
      </c>
      <c r="I6950" s="6" t="e">
        <f t="shared" si="622"/>
        <v>#N/A</v>
      </c>
      <c r="J6950" s="6" t="e">
        <f t="shared" si="623"/>
        <v>#N/A</v>
      </c>
      <c r="K6950" s="19">
        <f t="shared" si="624"/>
        <v>2529</v>
      </c>
      <c r="L6950" s="6" t="e">
        <f t="shared" ca="1" si="625"/>
        <v>#N/A</v>
      </c>
    </row>
    <row r="6951" spans="1:12" x14ac:dyDescent="0.2">
      <c r="A6951" s="5">
        <f>IF(AND(dateA=1,A6950&lt;DataEnd),'iBoxx inputs'!A6955,IF(AND(dateA=2,A6950&lt;DataEnd),'Bank of England inputs'!A6955,IF(dateA=3,A6950+1,IF(dateA=4,WORKDAY(A6950,1,),WORKDAY(A6950,1,holidayQ)))))</f>
        <v>45839</v>
      </c>
      <c r="B6951" s="35" t="e">
        <f>MATCH(A6951,'iBoxx inputs'!A:A,0)</f>
        <v>#N/A</v>
      </c>
      <c r="C6951" s="35" t="e">
        <f>MATCH(A6951,'Bank of England inputs'!A:A,0)</f>
        <v>#N/A</v>
      </c>
      <c r="D6951" s="6" t="e">
        <f>IF($A6951&gt;DataEnd,NA(),IFERROR(INDEX('iBoxx inputs'!B:B,MATCH($A6951,'iBoxx inputs'!$A:$A,0)),D6950))</f>
        <v>#N/A</v>
      </c>
      <c r="E6951" s="6" t="e">
        <f>IF($A6951&gt;DataEnd,NA(),IFERROR(INDEX('iBoxx inputs'!C:C,MATCH($A6951,'iBoxx inputs'!$A:$A,0)),E6950))</f>
        <v>#N/A</v>
      </c>
      <c r="F6951" s="6" t="e">
        <f>IF($A6951&gt;DataEnd,NA(),IFERROR(INDEX('Bank of England inputs'!D:D,MATCH($A6951,'Bank of England inputs'!$A:$A,0),0),F6950))</f>
        <v>#N/A</v>
      </c>
      <c r="G6951" s="19"/>
      <c r="H6951" s="5">
        <f t="shared" si="621"/>
        <v>45839</v>
      </c>
      <c r="I6951" s="6" t="e">
        <f t="shared" si="622"/>
        <v>#N/A</v>
      </c>
      <c r="J6951" s="6" t="e">
        <f t="shared" si="623"/>
        <v>#N/A</v>
      </c>
      <c r="K6951" s="19">
        <f t="shared" si="624"/>
        <v>2529</v>
      </c>
      <c r="L6951" s="6" t="e">
        <f t="shared" ca="1" si="625"/>
        <v>#N/A</v>
      </c>
    </row>
    <row r="6952" spans="1:12" x14ac:dyDescent="0.2">
      <c r="A6952" s="5">
        <f>IF(AND(dateA=1,A6951&lt;DataEnd),'iBoxx inputs'!A6956,IF(AND(dateA=2,A6951&lt;DataEnd),'Bank of England inputs'!A6956,IF(dateA=3,A6951+1,IF(dateA=4,WORKDAY(A6951,1,),WORKDAY(A6951,1,holidayQ)))))</f>
        <v>45840</v>
      </c>
      <c r="B6952" s="35" t="e">
        <f>MATCH(A6952,'iBoxx inputs'!A:A,0)</f>
        <v>#N/A</v>
      </c>
      <c r="C6952" s="35" t="e">
        <f>MATCH(A6952,'Bank of England inputs'!A:A,0)</f>
        <v>#N/A</v>
      </c>
      <c r="D6952" s="6" t="e">
        <f>IF($A6952&gt;DataEnd,NA(),IFERROR(INDEX('iBoxx inputs'!B:B,MATCH($A6952,'iBoxx inputs'!$A:$A,0)),D6951))</f>
        <v>#N/A</v>
      </c>
      <c r="E6952" s="6" t="e">
        <f>IF($A6952&gt;DataEnd,NA(),IFERROR(INDEX('iBoxx inputs'!C:C,MATCH($A6952,'iBoxx inputs'!$A:$A,0)),E6951))</f>
        <v>#N/A</v>
      </c>
      <c r="F6952" s="6" t="e">
        <f>IF($A6952&gt;DataEnd,NA(),IFERROR(INDEX('Bank of England inputs'!D:D,MATCH($A6952,'Bank of England inputs'!$A:$A,0),0),F6951))</f>
        <v>#N/A</v>
      </c>
      <c r="G6952" s="19"/>
      <c r="H6952" s="5">
        <f t="shared" si="621"/>
        <v>45840</v>
      </c>
      <c r="I6952" s="6" t="e">
        <f t="shared" si="622"/>
        <v>#N/A</v>
      </c>
      <c r="J6952" s="6" t="e">
        <f t="shared" si="623"/>
        <v>#N/A</v>
      </c>
      <c r="K6952" s="19">
        <f t="shared" si="624"/>
        <v>2529</v>
      </c>
      <c r="L6952" s="6" t="e">
        <f t="shared" ca="1" si="625"/>
        <v>#N/A</v>
      </c>
    </row>
    <row r="6953" spans="1:12" x14ac:dyDescent="0.2">
      <c r="A6953" s="5">
        <f>IF(AND(dateA=1,A6952&lt;DataEnd),'iBoxx inputs'!A6957,IF(AND(dateA=2,A6952&lt;DataEnd),'Bank of England inputs'!A6957,IF(dateA=3,A6952+1,IF(dateA=4,WORKDAY(A6952,1,),WORKDAY(A6952,1,holidayQ)))))</f>
        <v>45841</v>
      </c>
      <c r="B6953" s="35" t="e">
        <f>MATCH(A6953,'iBoxx inputs'!A:A,0)</f>
        <v>#N/A</v>
      </c>
      <c r="C6953" s="35" t="e">
        <f>MATCH(A6953,'Bank of England inputs'!A:A,0)</f>
        <v>#N/A</v>
      </c>
      <c r="D6953" s="6" t="e">
        <f>IF($A6953&gt;DataEnd,NA(),IFERROR(INDEX('iBoxx inputs'!B:B,MATCH($A6953,'iBoxx inputs'!$A:$A,0)),D6952))</f>
        <v>#N/A</v>
      </c>
      <c r="E6953" s="6" t="e">
        <f>IF($A6953&gt;DataEnd,NA(),IFERROR(INDEX('iBoxx inputs'!C:C,MATCH($A6953,'iBoxx inputs'!$A:$A,0)),E6952))</f>
        <v>#N/A</v>
      </c>
      <c r="F6953" s="6" t="e">
        <f>IF($A6953&gt;DataEnd,NA(),IFERROR(INDEX('Bank of England inputs'!D:D,MATCH($A6953,'Bank of England inputs'!$A:$A,0),0),F6952))</f>
        <v>#N/A</v>
      </c>
      <c r="G6953" s="19"/>
      <c r="H6953" s="5">
        <f t="shared" si="621"/>
        <v>45841</v>
      </c>
      <c r="I6953" s="6" t="e">
        <f t="shared" si="622"/>
        <v>#N/A</v>
      </c>
      <c r="J6953" s="6" t="e">
        <f t="shared" si="623"/>
        <v>#N/A</v>
      </c>
      <c r="K6953" s="19">
        <f t="shared" si="624"/>
        <v>2529</v>
      </c>
      <c r="L6953" s="6" t="e">
        <f t="shared" ca="1" si="625"/>
        <v>#N/A</v>
      </c>
    </row>
    <row r="6954" spans="1:12" x14ac:dyDescent="0.2">
      <c r="A6954" s="5">
        <f>IF(AND(dateA=1,A6953&lt;DataEnd),'iBoxx inputs'!A6958,IF(AND(dateA=2,A6953&lt;DataEnd),'Bank of England inputs'!A6958,IF(dateA=3,A6953+1,IF(dateA=4,WORKDAY(A6953,1,),WORKDAY(A6953,1,holidayQ)))))</f>
        <v>45842</v>
      </c>
      <c r="B6954" s="35" t="e">
        <f>MATCH(A6954,'iBoxx inputs'!A:A,0)</f>
        <v>#N/A</v>
      </c>
      <c r="C6954" s="35" t="e">
        <f>MATCH(A6954,'Bank of England inputs'!A:A,0)</f>
        <v>#N/A</v>
      </c>
      <c r="D6954" s="6" t="e">
        <f>IF($A6954&gt;DataEnd,NA(),IFERROR(INDEX('iBoxx inputs'!B:B,MATCH($A6954,'iBoxx inputs'!$A:$A,0)),D6953))</f>
        <v>#N/A</v>
      </c>
      <c r="E6954" s="6" t="e">
        <f>IF($A6954&gt;DataEnd,NA(),IFERROR(INDEX('iBoxx inputs'!C:C,MATCH($A6954,'iBoxx inputs'!$A:$A,0)),E6953))</f>
        <v>#N/A</v>
      </c>
      <c r="F6954" s="6" t="e">
        <f>IF($A6954&gt;DataEnd,NA(),IFERROR(INDEX('Bank of England inputs'!D:D,MATCH($A6954,'Bank of England inputs'!$A:$A,0),0),F6953))</f>
        <v>#N/A</v>
      </c>
      <c r="G6954" s="19"/>
      <c r="H6954" s="5">
        <f t="shared" si="621"/>
        <v>45842</v>
      </c>
      <c r="I6954" s="6" t="e">
        <f t="shared" si="622"/>
        <v>#N/A</v>
      </c>
      <c r="J6954" s="6" t="e">
        <f t="shared" si="623"/>
        <v>#N/A</v>
      </c>
      <c r="K6954" s="19">
        <f t="shared" si="624"/>
        <v>2530</v>
      </c>
      <c r="L6954" s="6" t="e">
        <f t="shared" ca="1" si="625"/>
        <v>#N/A</v>
      </c>
    </row>
    <row r="6955" spans="1:12" x14ac:dyDescent="0.2">
      <c r="A6955" s="5">
        <f>IF(AND(dateA=1,A6954&lt;DataEnd),'iBoxx inputs'!A6959,IF(AND(dateA=2,A6954&lt;DataEnd),'Bank of England inputs'!A6959,IF(dateA=3,A6954+1,IF(dateA=4,WORKDAY(A6954,1,),WORKDAY(A6954,1,holidayQ)))))</f>
        <v>45845</v>
      </c>
      <c r="B6955" s="35" t="e">
        <f>MATCH(A6955,'iBoxx inputs'!A:A,0)</f>
        <v>#N/A</v>
      </c>
      <c r="C6955" s="35" t="e">
        <f>MATCH(A6955,'Bank of England inputs'!A:A,0)</f>
        <v>#N/A</v>
      </c>
      <c r="D6955" s="6" t="e">
        <f>IF($A6955&gt;DataEnd,NA(),IFERROR(INDEX('iBoxx inputs'!B:B,MATCH($A6955,'iBoxx inputs'!$A:$A,0)),D6954))</f>
        <v>#N/A</v>
      </c>
      <c r="E6955" s="6" t="e">
        <f>IF($A6955&gt;DataEnd,NA(),IFERROR(INDEX('iBoxx inputs'!C:C,MATCH($A6955,'iBoxx inputs'!$A:$A,0)),E6954))</f>
        <v>#N/A</v>
      </c>
      <c r="F6955" s="6" t="e">
        <f>IF($A6955&gt;DataEnd,NA(),IFERROR(INDEX('Bank of England inputs'!D:D,MATCH($A6955,'Bank of England inputs'!$A:$A,0),0),F6954))</f>
        <v>#N/A</v>
      </c>
      <c r="G6955" s="19"/>
      <c r="H6955" s="5">
        <f t="shared" si="621"/>
        <v>45845</v>
      </c>
      <c r="I6955" s="6" t="e">
        <f t="shared" si="622"/>
        <v>#N/A</v>
      </c>
      <c r="J6955" s="6" t="e">
        <f t="shared" si="623"/>
        <v>#N/A</v>
      </c>
      <c r="K6955" s="19">
        <f t="shared" si="624"/>
        <v>2529</v>
      </c>
      <c r="L6955" s="6" t="e">
        <f t="shared" ca="1" si="625"/>
        <v>#N/A</v>
      </c>
    </row>
    <row r="6956" spans="1:12" x14ac:dyDescent="0.2">
      <c r="A6956" s="5">
        <f>IF(AND(dateA=1,A6955&lt;DataEnd),'iBoxx inputs'!A6960,IF(AND(dateA=2,A6955&lt;DataEnd),'Bank of England inputs'!A6960,IF(dateA=3,A6955+1,IF(dateA=4,WORKDAY(A6955,1,),WORKDAY(A6955,1,holidayQ)))))</f>
        <v>45846</v>
      </c>
      <c r="B6956" s="35" t="e">
        <f>MATCH(A6956,'iBoxx inputs'!A:A,0)</f>
        <v>#N/A</v>
      </c>
      <c r="C6956" s="35" t="e">
        <f>MATCH(A6956,'Bank of England inputs'!A:A,0)</f>
        <v>#N/A</v>
      </c>
      <c r="D6956" s="6" t="e">
        <f>IF($A6956&gt;DataEnd,NA(),IFERROR(INDEX('iBoxx inputs'!B:B,MATCH($A6956,'iBoxx inputs'!$A:$A,0)),D6955))</f>
        <v>#N/A</v>
      </c>
      <c r="E6956" s="6" t="e">
        <f>IF($A6956&gt;DataEnd,NA(),IFERROR(INDEX('iBoxx inputs'!C:C,MATCH($A6956,'iBoxx inputs'!$A:$A,0)),E6955))</f>
        <v>#N/A</v>
      </c>
      <c r="F6956" s="6" t="e">
        <f>IF($A6956&gt;DataEnd,NA(),IFERROR(INDEX('Bank of England inputs'!D:D,MATCH($A6956,'Bank of England inputs'!$A:$A,0),0),F6955))</f>
        <v>#N/A</v>
      </c>
      <c r="G6956" s="19"/>
      <c r="H6956" s="5">
        <f t="shared" si="621"/>
        <v>45846</v>
      </c>
      <c r="I6956" s="6" t="e">
        <f t="shared" si="622"/>
        <v>#N/A</v>
      </c>
      <c r="J6956" s="6" t="e">
        <f t="shared" si="623"/>
        <v>#N/A</v>
      </c>
      <c r="K6956" s="19">
        <f t="shared" si="624"/>
        <v>2529</v>
      </c>
      <c r="L6956" s="6" t="e">
        <f t="shared" ca="1" si="625"/>
        <v>#N/A</v>
      </c>
    </row>
    <row r="6957" spans="1:12" x14ac:dyDescent="0.2">
      <c r="A6957" s="5">
        <f>IF(AND(dateA=1,A6956&lt;DataEnd),'iBoxx inputs'!A6961,IF(AND(dateA=2,A6956&lt;DataEnd),'Bank of England inputs'!A6961,IF(dateA=3,A6956+1,IF(dateA=4,WORKDAY(A6956,1,),WORKDAY(A6956,1,holidayQ)))))</f>
        <v>45847</v>
      </c>
      <c r="B6957" s="35" t="e">
        <f>MATCH(A6957,'iBoxx inputs'!A:A,0)</f>
        <v>#N/A</v>
      </c>
      <c r="C6957" s="35" t="e">
        <f>MATCH(A6957,'Bank of England inputs'!A:A,0)</f>
        <v>#N/A</v>
      </c>
      <c r="D6957" s="6" t="e">
        <f>IF($A6957&gt;DataEnd,NA(),IFERROR(INDEX('iBoxx inputs'!B:B,MATCH($A6957,'iBoxx inputs'!$A:$A,0)),D6956))</f>
        <v>#N/A</v>
      </c>
      <c r="E6957" s="6" t="e">
        <f>IF($A6957&gt;DataEnd,NA(),IFERROR(INDEX('iBoxx inputs'!C:C,MATCH($A6957,'iBoxx inputs'!$A:$A,0)),E6956))</f>
        <v>#N/A</v>
      </c>
      <c r="F6957" s="6" t="e">
        <f>IF($A6957&gt;DataEnd,NA(),IFERROR(INDEX('Bank of England inputs'!D:D,MATCH($A6957,'Bank of England inputs'!$A:$A,0),0),F6956))</f>
        <v>#N/A</v>
      </c>
      <c r="G6957" s="19"/>
      <c r="H6957" s="5">
        <f t="shared" si="621"/>
        <v>45847</v>
      </c>
      <c r="I6957" s="6" t="e">
        <f t="shared" si="622"/>
        <v>#N/A</v>
      </c>
      <c r="J6957" s="6" t="e">
        <f t="shared" si="623"/>
        <v>#N/A</v>
      </c>
      <c r="K6957" s="19">
        <f t="shared" si="624"/>
        <v>2529</v>
      </c>
      <c r="L6957" s="6" t="e">
        <f t="shared" ca="1" si="625"/>
        <v>#N/A</v>
      </c>
    </row>
    <row r="6958" spans="1:12" x14ac:dyDescent="0.2">
      <c r="A6958" s="5">
        <f>IF(AND(dateA=1,A6957&lt;DataEnd),'iBoxx inputs'!A6962,IF(AND(dateA=2,A6957&lt;DataEnd),'Bank of England inputs'!A6962,IF(dateA=3,A6957+1,IF(dateA=4,WORKDAY(A6957,1,),WORKDAY(A6957,1,holidayQ)))))</f>
        <v>45848</v>
      </c>
      <c r="B6958" s="35" t="e">
        <f>MATCH(A6958,'iBoxx inputs'!A:A,0)</f>
        <v>#N/A</v>
      </c>
      <c r="C6958" s="35" t="e">
        <f>MATCH(A6958,'Bank of England inputs'!A:A,0)</f>
        <v>#N/A</v>
      </c>
      <c r="D6958" s="6" t="e">
        <f>IF($A6958&gt;DataEnd,NA(),IFERROR(INDEX('iBoxx inputs'!B:B,MATCH($A6958,'iBoxx inputs'!$A:$A,0)),D6957))</f>
        <v>#N/A</v>
      </c>
      <c r="E6958" s="6" t="e">
        <f>IF($A6958&gt;DataEnd,NA(),IFERROR(INDEX('iBoxx inputs'!C:C,MATCH($A6958,'iBoxx inputs'!$A:$A,0)),E6957))</f>
        <v>#N/A</v>
      </c>
      <c r="F6958" s="6" t="e">
        <f>IF($A6958&gt;DataEnd,NA(),IFERROR(INDEX('Bank of England inputs'!D:D,MATCH($A6958,'Bank of England inputs'!$A:$A,0),0),F6957))</f>
        <v>#N/A</v>
      </c>
      <c r="G6958" s="19"/>
      <c r="H6958" s="5">
        <f t="shared" si="621"/>
        <v>45848</v>
      </c>
      <c r="I6958" s="6" t="e">
        <f t="shared" si="622"/>
        <v>#N/A</v>
      </c>
      <c r="J6958" s="6" t="e">
        <f t="shared" si="623"/>
        <v>#N/A</v>
      </c>
      <c r="K6958" s="19">
        <f t="shared" si="624"/>
        <v>2529</v>
      </c>
      <c r="L6958" s="6" t="e">
        <f t="shared" ca="1" si="625"/>
        <v>#N/A</v>
      </c>
    </row>
    <row r="6959" spans="1:12" x14ac:dyDescent="0.2">
      <c r="A6959" s="5">
        <f>IF(AND(dateA=1,A6958&lt;DataEnd),'iBoxx inputs'!A6963,IF(AND(dateA=2,A6958&lt;DataEnd),'Bank of England inputs'!A6963,IF(dateA=3,A6958+1,IF(dateA=4,WORKDAY(A6958,1,),WORKDAY(A6958,1,holidayQ)))))</f>
        <v>45849</v>
      </c>
      <c r="B6959" s="35" t="e">
        <f>MATCH(A6959,'iBoxx inputs'!A:A,0)</f>
        <v>#N/A</v>
      </c>
      <c r="C6959" s="35" t="e">
        <f>MATCH(A6959,'Bank of England inputs'!A:A,0)</f>
        <v>#N/A</v>
      </c>
      <c r="D6959" s="6" t="e">
        <f>IF($A6959&gt;DataEnd,NA(),IFERROR(INDEX('iBoxx inputs'!B:B,MATCH($A6959,'iBoxx inputs'!$A:$A,0)),D6958))</f>
        <v>#N/A</v>
      </c>
      <c r="E6959" s="6" t="e">
        <f>IF($A6959&gt;DataEnd,NA(),IFERROR(INDEX('iBoxx inputs'!C:C,MATCH($A6959,'iBoxx inputs'!$A:$A,0)),E6958))</f>
        <v>#N/A</v>
      </c>
      <c r="F6959" s="6" t="e">
        <f>IF($A6959&gt;DataEnd,NA(),IFERROR(INDEX('Bank of England inputs'!D:D,MATCH($A6959,'Bank of England inputs'!$A:$A,0),0),F6958))</f>
        <v>#N/A</v>
      </c>
      <c r="G6959" s="19"/>
      <c r="H6959" s="5">
        <f t="shared" si="621"/>
        <v>45849</v>
      </c>
      <c r="I6959" s="6" t="e">
        <f t="shared" si="622"/>
        <v>#N/A</v>
      </c>
      <c r="J6959" s="6" t="e">
        <f t="shared" si="623"/>
        <v>#N/A</v>
      </c>
      <c r="K6959" s="19">
        <f t="shared" si="624"/>
        <v>2530</v>
      </c>
      <c r="L6959" s="6" t="e">
        <f t="shared" ca="1" si="625"/>
        <v>#N/A</v>
      </c>
    </row>
    <row r="6960" spans="1:12" x14ac:dyDescent="0.2">
      <c r="A6960" s="5">
        <f>IF(AND(dateA=1,A6959&lt;DataEnd),'iBoxx inputs'!A6964,IF(AND(dateA=2,A6959&lt;DataEnd),'Bank of England inputs'!A6964,IF(dateA=3,A6959+1,IF(dateA=4,WORKDAY(A6959,1,),WORKDAY(A6959,1,holidayQ)))))</f>
        <v>45852</v>
      </c>
      <c r="B6960" s="35" t="e">
        <f>MATCH(A6960,'iBoxx inputs'!A:A,0)</f>
        <v>#N/A</v>
      </c>
      <c r="C6960" s="35" t="e">
        <f>MATCH(A6960,'Bank of England inputs'!A:A,0)</f>
        <v>#N/A</v>
      </c>
      <c r="D6960" s="6" t="e">
        <f>IF($A6960&gt;DataEnd,NA(),IFERROR(INDEX('iBoxx inputs'!B:B,MATCH($A6960,'iBoxx inputs'!$A:$A,0)),D6959))</f>
        <v>#N/A</v>
      </c>
      <c r="E6960" s="6" t="e">
        <f>IF($A6960&gt;DataEnd,NA(),IFERROR(INDEX('iBoxx inputs'!C:C,MATCH($A6960,'iBoxx inputs'!$A:$A,0)),E6959))</f>
        <v>#N/A</v>
      </c>
      <c r="F6960" s="6" t="e">
        <f>IF($A6960&gt;DataEnd,NA(),IFERROR(INDEX('Bank of England inputs'!D:D,MATCH($A6960,'Bank of England inputs'!$A:$A,0),0),F6959))</f>
        <v>#N/A</v>
      </c>
      <c r="G6960" s="19"/>
      <c r="H6960" s="5">
        <f t="shared" si="621"/>
        <v>45852</v>
      </c>
      <c r="I6960" s="6" t="e">
        <f t="shared" si="622"/>
        <v>#N/A</v>
      </c>
      <c r="J6960" s="6" t="e">
        <f t="shared" si="623"/>
        <v>#N/A</v>
      </c>
      <c r="K6960" s="19">
        <f t="shared" si="624"/>
        <v>2529</v>
      </c>
      <c r="L6960" s="6" t="e">
        <f t="shared" ca="1" si="625"/>
        <v>#N/A</v>
      </c>
    </row>
    <row r="6961" spans="1:12" x14ac:dyDescent="0.2">
      <c r="A6961" s="5">
        <f>IF(AND(dateA=1,A6960&lt;DataEnd),'iBoxx inputs'!A6965,IF(AND(dateA=2,A6960&lt;DataEnd),'Bank of England inputs'!A6965,IF(dateA=3,A6960+1,IF(dateA=4,WORKDAY(A6960,1,),WORKDAY(A6960,1,holidayQ)))))</f>
        <v>45853</v>
      </c>
      <c r="B6961" s="35" t="e">
        <f>MATCH(A6961,'iBoxx inputs'!A:A,0)</f>
        <v>#N/A</v>
      </c>
      <c r="C6961" s="35" t="e">
        <f>MATCH(A6961,'Bank of England inputs'!A:A,0)</f>
        <v>#N/A</v>
      </c>
      <c r="D6961" s="6" t="e">
        <f>IF($A6961&gt;DataEnd,NA(),IFERROR(INDEX('iBoxx inputs'!B:B,MATCH($A6961,'iBoxx inputs'!$A:$A,0)),D6960))</f>
        <v>#N/A</v>
      </c>
      <c r="E6961" s="6" t="e">
        <f>IF($A6961&gt;DataEnd,NA(),IFERROR(INDEX('iBoxx inputs'!C:C,MATCH($A6961,'iBoxx inputs'!$A:$A,0)),E6960))</f>
        <v>#N/A</v>
      </c>
      <c r="F6961" s="6" t="e">
        <f>IF($A6961&gt;DataEnd,NA(),IFERROR(INDEX('Bank of England inputs'!D:D,MATCH($A6961,'Bank of England inputs'!$A:$A,0),0),F6960))</f>
        <v>#N/A</v>
      </c>
      <c r="G6961" s="19"/>
      <c r="H6961" s="5">
        <f t="shared" si="621"/>
        <v>45853</v>
      </c>
      <c r="I6961" s="6" t="e">
        <f t="shared" si="622"/>
        <v>#N/A</v>
      </c>
      <c r="J6961" s="6" t="e">
        <f t="shared" si="623"/>
        <v>#N/A</v>
      </c>
      <c r="K6961" s="19">
        <f t="shared" si="624"/>
        <v>2529</v>
      </c>
      <c r="L6961" s="6" t="e">
        <f t="shared" ca="1" si="625"/>
        <v>#N/A</v>
      </c>
    </row>
    <row r="6962" spans="1:12" x14ac:dyDescent="0.2">
      <c r="A6962" s="5">
        <f>IF(AND(dateA=1,A6961&lt;DataEnd),'iBoxx inputs'!A6966,IF(AND(dateA=2,A6961&lt;DataEnd),'Bank of England inputs'!A6966,IF(dateA=3,A6961+1,IF(dateA=4,WORKDAY(A6961,1,),WORKDAY(A6961,1,holidayQ)))))</f>
        <v>45854</v>
      </c>
      <c r="B6962" s="35" t="e">
        <f>MATCH(A6962,'iBoxx inputs'!A:A,0)</f>
        <v>#N/A</v>
      </c>
      <c r="C6962" s="35" t="e">
        <f>MATCH(A6962,'Bank of England inputs'!A:A,0)</f>
        <v>#N/A</v>
      </c>
      <c r="D6962" s="6" t="e">
        <f>IF($A6962&gt;DataEnd,NA(),IFERROR(INDEX('iBoxx inputs'!B:B,MATCH($A6962,'iBoxx inputs'!$A:$A,0)),D6961))</f>
        <v>#N/A</v>
      </c>
      <c r="E6962" s="6" t="e">
        <f>IF($A6962&gt;DataEnd,NA(),IFERROR(INDEX('iBoxx inputs'!C:C,MATCH($A6962,'iBoxx inputs'!$A:$A,0)),E6961))</f>
        <v>#N/A</v>
      </c>
      <c r="F6962" s="6" t="e">
        <f>IF($A6962&gt;DataEnd,NA(),IFERROR(INDEX('Bank of England inputs'!D:D,MATCH($A6962,'Bank of England inputs'!$A:$A,0),0),F6961))</f>
        <v>#N/A</v>
      </c>
      <c r="G6962" s="19"/>
      <c r="H6962" s="5">
        <f t="shared" si="621"/>
        <v>45854</v>
      </c>
      <c r="I6962" s="6" t="e">
        <f t="shared" si="622"/>
        <v>#N/A</v>
      </c>
      <c r="J6962" s="6" t="e">
        <f t="shared" si="623"/>
        <v>#N/A</v>
      </c>
      <c r="K6962" s="19">
        <f t="shared" si="624"/>
        <v>2529</v>
      </c>
      <c r="L6962" s="6" t="e">
        <f t="shared" ca="1" si="625"/>
        <v>#N/A</v>
      </c>
    </row>
    <row r="6963" spans="1:12" x14ac:dyDescent="0.2">
      <c r="A6963" s="5">
        <f>IF(AND(dateA=1,A6962&lt;DataEnd),'iBoxx inputs'!A6967,IF(AND(dateA=2,A6962&lt;DataEnd),'Bank of England inputs'!A6967,IF(dateA=3,A6962+1,IF(dateA=4,WORKDAY(A6962,1,),WORKDAY(A6962,1,holidayQ)))))</f>
        <v>45855</v>
      </c>
      <c r="B6963" s="35" t="e">
        <f>MATCH(A6963,'iBoxx inputs'!A:A,0)</f>
        <v>#N/A</v>
      </c>
      <c r="C6963" s="35" t="e">
        <f>MATCH(A6963,'Bank of England inputs'!A:A,0)</f>
        <v>#N/A</v>
      </c>
      <c r="D6963" s="6" t="e">
        <f>IF($A6963&gt;DataEnd,NA(),IFERROR(INDEX('iBoxx inputs'!B:B,MATCH($A6963,'iBoxx inputs'!$A:$A,0)),D6962))</f>
        <v>#N/A</v>
      </c>
      <c r="E6963" s="6" t="e">
        <f>IF($A6963&gt;DataEnd,NA(),IFERROR(INDEX('iBoxx inputs'!C:C,MATCH($A6963,'iBoxx inputs'!$A:$A,0)),E6962))</f>
        <v>#N/A</v>
      </c>
      <c r="F6963" s="6" t="e">
        <f>IF($A6963&gt;DataEnd,NA(),IFERROR(INDEX('Bank of England inputs'!D:D,MATCH($A6963,'Bank of England inputs'!$A:$A,0),0),F6962))</f>
        <v>#N/A</v>
      </c>
      <c r="G6963" s="19"/>
      <c r="H6963" s="5">
        <f t="shared" si="621"/>
        <v>45855</v>
      </c>
      <c r="I6963" s="6" t="e">
        <f t="shared" si="622"/>
        <v>#N/A</v>
      </c>
      <c r="J6963" s="6" t="e">
        <f t="shared" si="623"/>
        <v>#N/A</v>
      </c>
      <c r="K6963" s="19">
        <f t="shared" si="624"/>
        <v>2529</v>
      </c>
      <c r="L6963" s="6" t="e">
        <f t="shared" ca="1" si="625"/>
        <v>#N/A</v>
      </c>
    </row>
    <row r="6964" spans="1:12" x14ac:dyDescent="0.2">
      <c r="A6964" s="5">
        <f>IF(AND(dateA=1,A6963&lt;DataEnd),'iBoxx inputs'!A6968,IF(AND(dateA=2,A6963&lt;DataEnd),'Bank of England inputs'!A6968,IF(dateA=3,A6963+1,IF(dateA=4,WORKDAY(A6963,1,),WORKDAY(A6963,1,holidayQ)))))</f>
        <v>45856</v>
      </c>
      <c r="B6964" s="35" t="e">
        <f>MATCH(A6964,'iBoxx inputs'!A:A,0)</f>
        <v>#N/A</v>
      </c>
      <c r="C6964" s="35" t="e">
        <f>MATCH(A6964,'Bank of England inputs'!A:A,0)</f>
        <v>#N/A</v>
      </c>
      <c r="D6964" s="6" t="e">
        <f>IF($A6964&gt;DataEnd,NA(),IFERROR(INDEX('iBoxx inputs'!B:B,MATCH($A6964,'iBoxx inputs'!$A:$A,0)),D6963))</f>
        <v>#N/A</v>
      </c>
      <c r="E6964" s="6" t="e">
        <f>IF($A6964&gt;DataEnd,NA(),IFERROR(INDEX('iBoxx inputs'!C:C,MATCH($A6964,'iBoxx inputs'!$A:$A,0)),E6963))</f>
        <v>#N/A</v>
      </c>
      <c r="F6964" s="6" t="e">
        <f>IF($A6964&gt;DataEnd,NA(),IFERROR(INDEX('Bank of England inputs'!D:D,MATCH($A6964,'Bank of England inputs'!$A:$A,0),0),F6963))</f>
        <v>#N/A</v>
      </c>
      <c r="G6964" s="19"/>
      <c r="H6964" s="5">
        <f t="shared" si="621"/>
        <v>45856</v>
      </c>
      <c r="I6964" s="6" t="e">
        <f t="shared" si="622"/>
        <v>#N/A</v>
      </c>
      <c r="J6964" s="6" t="e">
        <f t="shared" si="623"/>
        <v>#N/A</v>
      </c>
      <c r="K6964" s="19">
        <f t="shared" si="624"/>
        <v>2530</v>
      </c>
      <c r="L6964" s="6" t="e">
        <f t="shared" ca="1" si="625"/>
        <v>#N/A</v>
      </c>
    </row>
    <row r="6965" spans="1:12" x14ac:dyDescent="0.2">
      <c r="A6965" s="5">
        <f>IF(AND(dateA=1,A6964&lt;DataEnd),'iBoxx inputs'!A6969,IF(AND(dateA=2,A6964&lt;DataEnd),'Bank of England inputs'!A6969,IF(dateA=3,A6964+1,IF(dateA=4,WORKDAY(A6964,1,),WORKDAY(A6964,1,holidayQ)))))</f>
        <v>45859</v>
      </c>
      <c r="B6965" s="35" t="e">
        <f>MATCH(A6965,'iBoxx inputs'!A:A,0)</f>
        <v>#N/A</v>
      </c>
      <c r="C6965" s="35" t="e">
        <f>MATCH(A6965,'Bank of England inputs'!A:A,0)</f>
        <v>#N/A</v>
      </c>
      <c r="D6965" s="6" t="e">
        <f>IF($A6965&gt;DataEnd,NA(),IFERROR(INDEX('iBoxx inputs'!B:B,MATCH($A6965,'iBoxx inputs'!$A:$A,0)),D6964))</f>
        <v>#N/A</v>
      </c>
      <c r="E6965" s="6" t="e">
        <f>IF($A6965&gt;DataEnd,NA(),IFERROR(INDEX('iBoxx inputs'!C:C,MATCH($A6965,'iBoxx inputs'!$A:$A,0)),E6964))</f>
        <v>#N/A</v>
      </c>
      <c r="F6965" s="6" t="e">
        <f>IF($A6965&gt;DataEnd,NA(),IFERROR(INDEX('Bank of England inputs'!D:D,MATCH($A6965,'Bank of England inputs'!$A:$A,0),0),F6964))</f>
        <v>#N/A</v>
      </c>
      <c r="G6965" s="19"/>
      <c r="H6965" s="5">
        <f t="shared" si="621"/>
        <v>45859</v>
      </c>
      <c r="I6965" s="6" t="e">
        <f t="shared" si="622"/>
        <v>#N/A</v>
      </c>
      <c r="J6965" s="6" t="e">
        <f t="shared" si="623"/>
        <v>#N/A</v>
      </c>
      <c r="K6965" s="19">
        <f t="shared" si="624"/>
        <v>2529</v>
      </c>
      <c r="L6965" s="6" t="e">
        <f t="shared" ca="1" si="625"/>
        <v>#N/A</v>
      </c>
    </row>
    <row r="6966" spans="1:12" x14ac:dyDescent="0.2">
      <c r="A6966" s="5">
        <f>IF(AND(dateA=1,A6965&lt;DataEnd),'iBoxx inputs'!A6970,IF(AND(dateA=2,A6965&lt;DataEnd),'Bank of England inputs'!A6970,IF(dateA=3,A6965+1,IF(dateA=4,WORKDAY(A6965,1,),WORKDAY(A6965,1,holidayQ)))))</f>
        <v>45860</v>
      </c>
      <c r="B6966" s="35" t="e">
        <f>MATCH(A6966,'iBoxx inputs'!A:A,0)</f>
        <v>#N/A</v>
      </c>
      <c r="C6966" s="35" t="e">
        <f>MATCH(A6966,'Bank of England inputs'!A:A,0)</f>
        <v>#N/A</v>
      </c>
      <c r="D6966" s="6" t="e">
        <f>IF($A6966&gt;DataEnd,NA(),IFERROR(INDEX('iBoxx inputs'!B:B,MATCH($A6966,'iBoxx inputs'!$A:$A,0)),D6965))</f>
        <v>#N/A</v>
      </c>
      <c r="E6966" s="6" t="e">
        <f>IF($A6966&gt;DataEnd,NA(),IFERROR(INDEX('iBoxx inputs'!C:C,MATCH($A6966,'iBoxx inputs'!$A:$A,0)),E6965))</f>
        <v>#N/A</v>
      </c>
      <c r="F6966" s="6" t="e">
        <f>IF($A6966&gt;DataEnd,NA(),IFERROR(INDEX('Bank of England inputs'!D:D,MATCH($A6966,'Bank of England inputs'!$A:$A,0),0),F6965))</f>
        <v>#N/A</v>
      </c>
      <c r="G6966" s="19"/>
      <c r="H6966" s="5">
        <f t="shared" si="621"/>
        <v>45860</v>
      </c>
      <c r="I6966" s="6" t="e">
        <f t="shared" si="622"/>
        <v>#N/A</v>
      </c>
      <c r="J6966" s="6" t="e">
        <f t="shared" si="623"/>
        <v>#N/A</v>
      </c>
      <c r="K6966" s="19">
        <f t="shared" si="624"/>
        <v>2529</v>
      </c>
      <c r="L6966" s="6" t="e">
        <f t="shared" ca="1" si="625"/>
        <v>#N/A</v>
      </c>
    </row>
    <row r="6967" spans="1:12" x14ac:dyDescent="0.2">
      <c r="A6967" s="5">
        <f>IF(AND(dateA=1,A6966&lt;DataEnd),'iBoxx inputs'!A6971,IF(AND(dateA=2,A6966&lt;DataEnd),'Bank of England inputs'!A6971,IF(dateA=3,A6966+1,IF(dateA=4,WORKDAY(A6966,1,),WORKDAY(A6966,1,holidayQ)))))</f>
        <v>45861</v>
      </c>
      <c r="B6967" s="35" t="e">
        <f>MATCH(A6967,'iBoxx inputs'!A:A,0)</f>
        <v>#N/A</v>
      </c>
      <c r="C6967" s="35" t="e">
        <f>MATCH(A6967,'Bank of England inputs'!A:A,0)</f>
        <v>#N/A</v>
      </c>
      <c r="D6967" s="6" t="e">
        <f>IF($A6967&gt;DataEnd,NA(),IFERROR(INDEX('iBoxx inputs'!B:B,MATCH($A6967,'iBoxx inputs'!$A:$A,0)),D6966))</f>
        <v>#N/A</v>
      </c>
      <c r="E6967" s="6" t="e">
        <f>IF($A6967&gt;DataEnd,NA(),IFERROR(INDEX('iBoxx inputs'!C:C,MATCH($A6967,'iBoxx inputs'!$A:$A,0)),E6966))</f>
        <v>#N/A</v>
      </c>
      <c r="F6967" s="6" t="e">
        <f>IF($A6967&gt;DataEnd,NA(),IFERROR(INDEX('Bank of England inputs'!D:D,MATCH($A6967,'Bank of England inputs'!$A:$A,0),0),F6966))</f>
        <v>#N/A</v>
      </c>
      <c r="G6967" s="19"/>
      <c r="H6967" s="5">
        <f t="shared" si="621"/>
        <v>45861</v>
      </c>
      <c r="I6967" s="6" t="e">
        <f t="shared" si="622"/>
        <v>#N/A</v>
      </c>
      <c r="J6967" s="6" t="e">
        <f t="shared" si="623"/>
        <v>#N/A</v>
      </c>
      <c r="K6967" s="19">
        <f t="shared" si="624"/>
        <v>2529</v>
      </c>
      <c r="L6967" s="6" t="e">
        <f t="shared" ca="1" si="625"/>
        <v>#N/A</v>
      </c>
    </row>
    <row r="6968" spans="1:12" x14ac:dyDescent="0.2">
      <c r="A6968" s="5">
        <f>IF(AND(dateA=1,A6967&lt;DataEnd),'iBoxx inputs'!A6972,IF(AND(dateA=2,A6967&lt;DataEnd),'Bank of England inputs'!A6972,IF(dateA=3,A6967+1,IF(dateA=4,WORKDAY(A6967,1,),WORKDAY(A6967,1,holidayQ)))))</f>
        <v>45862</v>
      </c>
      <c r="B6968" s="35" t="e">
        <f>MATCH(A6968,'iBoxx inputs'!A:A,0)</f>
        <v>#N/A</v>
      </c>
      <c r="C6968" s="35" t="e">
        <f>MATCH(A6968,'Bank of England inputs'!A:A,0)</f>
        <v>#N/A</v>
      </c>
      <c r="D6968" s="6" t="e">
        <f>IF($A6968&gt;DataEnd,NA(),IFERROR(INDEX('iBoxx inputs'!B:B,MATCH($A6968,'iBoxx inputs'!$A:$A,0)),D6967))</f>
        <v>#N/A</v>
      </c>
      <c r="E6968" s="6" t="e">
        <f>IF($A6968&gt;DataEnd,NA(),IFERROR(INDEX('iBoxx inputs'!C:C,MATCH($A6968,'iBoxx inputs'!$A:$A,0)),E6967))</f>
        <v>#N/A</v>
      </c>
      <c r="F6968" s="6" t="e">
        <f>IF($A6968&gt;DataEnd,NA(),IFERROR(INDEX('Bank of England inputs'!D:D,MATCH($A6968,'Bank of England inputs'!$A:$A,0),0),F6967))</f>
        <v>#N/A</v>
      </c>
      <c r="G6968" s="19"/>
      <c r="H6968" s="5">
        <f t="shared" si="621"/>
        <v>45862</v>
      </c>
      <c r="I6968" s="6" t="e">
        <f t="shared" si="622"/>
        <v>#N/A</v>
      </c>
      <c r="J6968" s="6" t="e">
        <f t="shared" si="623"/>
        <v>#N/A</v>
      </c>
      <c r="K6968" s="19">
        <f t="shared" si="624"/>
        <v>2529</v>
      </c>
      <c r="L6968" s="6" t="e">
        <f t="shared" ca="1" si="625"/>
        <v>#N/A</v>
      </c>
    </row>
    <row r="6969" spans="1:12" x14ac:dyDescent="0.2">
      <c r="A6969" s="5">
        <f>IF(AND(dateA=1,A6968&lt;DataEnd),'iBoxx inputs'!A6973,IF(AND(dateA=2,A6968&lt;DataEnd),'Bank of England inputs'!A6973,IF(dateA=3,A6968+1,IF(dateA=4,WORKDAY(A6968,1,),WORKDAY(A6968,1,holidayQ)))))</f>
        <v>45863</v>
      </c>
      <c r="B6969" s="35" t="e">
        <f>MATCH(A6969,'iBoxx inputs'!A:A,0)</f>
        <v>#N/A</v>
      </c>
      <c r="C6969" s="35" t="e">
        <f>MATCH(A6969,'Bank of England inputs'!A:A,0)</f>
        <v>#N/A</v>
      </c>
      <c r="D6969" s="6" t="e">
        <f>IF($A6969&gt;DataEnd,NA(),IFERROR(INDEX('iBoxx inputs'!B:B,MATCH($A6969,'iBoxx inputs'!$A:$A,0)),D6968))</f>
        <v>#N/A</v>
      </c>
      <c r="E6969" s="6" t="e">
        <f>IF($A6969&gt;DataEnd,NA(),IFERROR(INDEX('iBoxx inputs'!C:C,MATCH($A6969,'iBoxx inputs'!$A:$A,0)),E6968))</f>
        <v>#N/A</v>
      </c>
      <c r="F6969" s="6" t="e">
        <f>IF($A6969&gt;DataEnd,NA(),IFERROR(INDEX('Bank of England inputs'!D:D,MATCH($A6969,'Bank of England inputs'!$A:$A,0),0),F6968))</f>
        <v>#N/A</v>
      </c>
      <c r="G6969" s="19"/>
      <c r="H6969" s="5">
        <f t="shared" si="621"/>
        <v>45863</v>
      </c>
      <c r="I6969" s="6" t="e">
        <f t="shared" si="622"/>
        <v>#N/A</v>
      </c>
      <c r="J6969" s="6" t="e">
        <f t="shared" si="623"/>
        <v>#N/A</v>
      </c>
      <c r="K6969" s="19">
        <f t="shared" si="624"/>
        <v>2530</v>
      </c>
      <c r="L6969" s="6" t="e">
        <f t="shared" ca="1" si="625"/>
        <v>#N/A</v>
      </c>
    </row>
    <row r="6970" spans="1:12" x14ac:dyDescent="0.2">
      <c r="A6970" s="5">
        <f>IF(AND(dateA=1,A6969&lt;DataEnd),'iBoxx inputs'!A6974,IF(AND(dateA=2,A6969&lt;DataEnd),'Bank of England inputs'!A6974,IF(dateA=3,A6969+1,IF(dateA=4,WORKDAY(A6969,1,),WORKDAY(A6969,1,holidayQ)))))</f>
        <v>45866</v>
      </c>
      <c r="B6970" s="35" t="e">
        <f>MATCH(A6970,'iBoxx inputs'!A:A,0)</f>
        <v>#N/A</v>
      </c>
      <c r="C6970" s="35" t="e">
        <f>MATCH(A6970,'Bank of England inputs'!A:A,0)</f>
        <v>#N/A</v>
      </c>
      <c r="D6970" s="6" t="e">
        <f>IF($A6970&gt;DataEnd,NA(),IFERROR(INDEX('iBoxx inputs'!B:B,MATCH($A6970,'iBoxx inputs'!$A:$A,0)),D6969))</f>
        <v>#N/A</v>
      </c>
      <c r="E6970" s="6" t="e">
        <f>IF($A6970&gt;DataEnd,NA(),IFERROR(INDEX('iBoxx inputs'!C:C,MATCH($A6970,'iBoxx inputs'!$A:$A,0)),E6969))</f>
        <v>#N/A</v>
      </c>
      <c r="F6970" s="6" t="e">
        <f>IF($A6970&gt;DataEnd,NA(),IFERROR(INDEX('Bank of England inputs'!D:D,MATCH($A6970,'Bank of England inputs'!$A:$A,0),0),F6969))</f>
        <v>#N/A</v>
      </c>
      <c r="G6970" s="19"/>
      <c r="H6970" s="5">
        <f t="shared" si="621"/>
        <v>45866</v>
      </c>
      <c r="I6970" s="6" t="e">
        <f t="shared" si="622"/>
        <v>#N/A</v>
      </c>
      <c r="J6970" s="6" t="e">
        <f t="shared" si="623"/>
        <v>#N/A</v>
      </c>
      <c r="K6970" s="19">
        <f t="shared" si="624"/>
        <v>2529</v>
      </c>
      <c r="L6970" s="6" t="e">
        <f t="shared" ca="1" si="625"/>
        <v>#N/A</v>
      </c>
    </row>
    <row r="6971" spans="1:12" x14ac:dyDescent="0.2">
      <c r="A6971" s="5">
        <f>IF(AND(dateA=1,A6970&lt;DataEnd),'iBoxx inputs'!A6975,IF(AND(dateA=2,A6970&lt;DataEnd),'Bank of England inputs'!A6975,IF(dateA=3,A6970+1,IF(dateA=4,WORKDAY(A6970,1,),WORKDAY(A6970,1,holidayQ)))))</f>
        <v>45867</v>
      </c>
      <c r="B6971" s="35" t="e">
        <f>MATCH(A6971,'iBoxx inputs'!A:A,0)</f>
        <v>#N/A</v>
      </c>
      <c r="C6971" s="35" t="e">
        <f>MATCH(A6971,'Bank of England inputs'!A:A,0)</f>
        <v>#N/A</v>
      </c>
      <c r="D6971" s="6" t="e">
        <f>IF($A6971&gt;DataEnd,NA(),IFERROR(INDEX('iBoxx inputs'!B:B,MATCH($A6971,'iBoxx inputs'!$A:$A,0)),D6970))</f>
        <v>#N/A</v>
      </c>
      <c r="E6971" s="6" t="e">
        <f>IF($A6971&gt;DataEnd,NA(),IFERROR(INDEX('iBoxx inputs'!C:C,MATCH($A6971,'iBoxx inputs'!$A:$A,0)),E6970))</f>
        <v>#N/A</v>
      </c>
      <c r="F6971" s="6" t="e">
        <f>IF($A6971&gt;DataEnd,NA(),IFERROR(INDEX('Bank of England inputs'!D:D,MATCH($A6971,'Bank of England inputs'!$A:$A,0),0),F6970))</f>
        <v>#N/A</v>
      </c>
      <c r="G6971" s="19"/>
      <c r="H6971" s="5">
        <f t="shared" si="621"/>
        <v>45867</v>
      </c>
      <c r="I6971" s="6" t="e">
        <f t="shared" si="622"/>
        <v>#N/A</v>
      </c>
      <c r="J6971" s="6" t="e">
        <f t="shared" si="623"/>
        <v>#N/A</v>
      </c>
      <c r="K6971" s="19">
        <f t="shared" si="624"/>
        <v>2529</v>
      </c>
      <c r="L6971" s="6" t="e">
        <f t="shared" ca="1" si="625"/>
        <v>#N/A</v>
      </c>
    </row>
    <row r="6972" spans="1:12" x14ac:dyDescent="0.2">
      <c r="A6972" s="5">
        <f>IF(AND(dateA=1,A6971&lt;DataEnd),'iBoxx inputs'!A6976,IF(AND(dateA=2,A6971&lt;DataEnd),'Bank of England inputs'!A6976,IF(dateA=3,A6971+1,IF(dateA=4,WORKDAY(A6971,1,),WORKDAY(A6971,1,holidayQ)))))</f>
        <v>45868</v>
      </c>
      <c r="B6972" s="35" t="e">
        <f>MATCH(A6972,'iBoxx inputs'!A:A,0)</f>
        <v>#N/A</v>
      </c>
      <c r="C6972" s="35" t="e">
        <f>MATCH(A6972,'Bank of England inputs'!A:A,0)</f>
        <v>#N/A</v>
      </c>
      <c r="D6972" s="6" t="e">
        <f>IF($A6972&gt;DataEnd,NA(),IFERROR(INDEX('iBoxx inputs'!B:B,MATCH($A6972,'iBoxx inputs'!$A:$A,0)),D6971))</f>
        <v>#N/A</v>
      </c>
      <c r="E6972" s="6" t="e">
        <f>IF($A6972&gt;DataEnd,NA(),IFERROR(INDEX('iBoxx inputs'!C:C,MATCH($A6972,'iBoxx inputs'!$A:$A,0)),E6971))</f>
        <v>#N/A</v>
      </c>
      <c r="F6972" s="6" t="e">
        <f>IF($A6972&gt;DataEnd,NA(),IFERROR(INDEX('Bank of England inputs'!D:D,MATCH($A6972,'Bank of England inputs'!$A:$A,0),0),F6971))</f>
        <v>#N/A</v>
      </c>
      <c r="G6972" s="19"/>
      <c r="H6972" s="5">
        <f t="shared" si="621"/>
        <v>45868</v>
      </c>
      <c r="I6972" s="6" t="e">
        <f t="shared" si="622"/>
        <v>#N/A</v>
      </c>
      <c r="J6972" s="6" t="e">
        <f t="shared" si="623"/>
        <v>#N/A</v>
      </c>
      <c r="K6972" s="19">
        <f t="shared" si="624"/>
        <v>2529</v>
      </c>
      <c r="L6972" s="6" t="e">
        <f t="shared" ca="1" si="625"/>
        <v>#N/A</v>
      </c>
    </row>
    <row r="6973" spans="1:12" x14ac:dyDescent="0.2">
      <c r="A6973" s="5">
        <f>IF(AND(dateA=1,A6972&lt;DataEnd),'iBoxx inputs'!A6977,IF(AND(dateA=2,A6972&lt;DataEnd),'Bank of England inputs'!A6977,IF(dateA=3,A6972+1,IF(dateA=4,WORKDAY(A6972,1,),WORKDAY(A6972,1,holidayQ)))))</f>
        <v>45869</v>
      </c>
      <c r="B6973" s="35" t="e">
        <f>MATCH(A6973,'iBoxx inputs'!A:A,0)</f>
        <v>#N/A</v>
      </c>
      <c r="C6973" s="35" t="e">
        <f>MATCH(A6973,'Bank of England inputs'!A:A,0)</f>
        <v>#N/A</v>
      </c>
      <c r="D6973" s="6" t="e">
        <f>IF($A6973&gt;DataEnd,NA(),IFERROR(INDEX('iBoxx inputs'!B:B,MATCH($A6973,'iBoxx inputs'!$A:$A,0)),D6972))</f>
        <v>#N/A</v>
      </c>
      <c r="E6973" s="6" t="e">
        <f>IF($A6973&gt;DataEnd,NA(),IFERROR(INDEX('iBoxx inputs'!C:C,MATCH($A6973,'iBoxx inputs'!$A:$A,0)),E6972))</f>
        <v>#N/A</v>
      </c>
      <c r="F6973" s="6" t="e">
        <f>IF($A6973&gt;DataEnd,NA(),IFERROR(INDEX('Bank of England inputs'!D:D,MATCH($A6973,'Bank of England inputs'!$A:$A,0),0),F6972))</f>
        <v>#N/A</v>
      </c>
      <c r="G6973" s="19"/>
      <c r="H6973" s="5">
        <f t="shared" si="621"/>
        <v>45869</v>
      </c>
      <c r="I6973" s="6" t="e">
        <f t="shared" si="622"/>
        <v>#N/A</v>
      </c>
      <c r="J6973" s="6" t="e">
        <f t="shared" si="623"/>
        <v>#N/A</v>
      </c>
      <c r="K6973" s="19">
        <f t="shared" si="624"/>
        <v>2529</v>
      </c>
      <c r="L6973" s="6" t="e">
        <f t="shared" ca="1" si="625"/>
        <v>#N/A</v>
      </c>
    </row>
    <row r="6974" spans="1:12" x14ac:dyDescent="0.2">
      <c r="A6974" s="5">
        <f>IF(AND(dateA=1,A6973&lt;DataEnd),'iBoxx inputs'!A6978,IF(AND(dateA=2,A6973&lt;DataEnd),'Bank of England inputs'!A6978,IF(dateA=3,A6973+1,IF(dateA=4,WORKDAY(A6973,1,),WORKDAY(A6973,1,holidayQ)))))</f>
        <v>45870</v>
      </c>
      <c r="B6974" s="35" t="e">
        <f>MATCH(A6974,'iBoxx inputs'!A:A,0)</f>
        <v>#N/A</v>
      </c>
      <c r="C6974" s="35" t="e">
        <f>MATCH(A6974,'Bank of England inputs'!A:A,0)</f>
        <v>#N/A</v>
      </c>
      <c r="D6974" s="6" t="e">
        <f>IF($A6974&gt;DataEnd,NA(),IFERROR(INDEX('iBoxx inputs'!B:B,MATCH($A6974,'iBoxx inputs'!$A:$A,0)),D6973))</f>
        <v>#N/A</v>
      </c>
      <c r="E6974" s="6" t="e">
        <f>IF($A6974&gt;DataEnd,NA(),IFERROR(INDEX('iBoxx inputs'!C:C,MATCH($A6974,'iBoxx inputs'!$A:$A,0)),E6973))</f>
        <v>#N/A</v>
      </c>
      <c r="F6974" s="6" t="e">
        <f>IF($A6974&gt;DataEnd,NA(),IFERROR(INDEX('Bank of England inputs'!D:D,MATCH($A6974,'Bank of England inputs'!$A:$A,0),0),F6973))</f>
        <v>#N/A</v>
      </c>
      <c r="G6974" s="19"/>
      <c r="H6974" s="5">
        <f t="shared" si="621"/>
        <v>45870</v>
      </c>
      <c r="I6974" s="6" t="e">
        <f t="shared" si="622"/>
        <v>#N/A</v>
      </c>
      <c r="J6974" s="6" t="e">
        <f t="shared" si="623"/>
        <v>#N/A</v>
      </c>
      <c r="K6974" s="19">
        <f t="shared" si="624"/>
        <v>2530</v>
      </c>
      <c r="L6974" s="6" t="e">
        <f t="shared" ca="1" si="625"/>
        <v>#N/A</v>
      </c>
    </row>
    <row r="6975" spans="1:12" x14ac:dyDescent="0.2">
      <c r="A6975" s="5">
        <f>IF(AND(dateA=1,A6974&lt;DataEnd),'iBoxx inputs'!A6979,IF(AND(dateA=2,A6974&lt;DataEnd),'Bank of England inputs'!A6979,IF(dateA=3,A6974+1,IF(dateA=4,WORKDAY(A6974,1,),WORKDAY(A6974,1,holidayQ)))))</f>
        <v>45873</v>
      </c>
      <c r="B6975" s="35" t="e">
        <f>MATCH(A6975,'iBoxx inputs'!A:A,0)</f>
        <v>#N/A</v>
      </c>
      <c r="C6975" s="35" t="e">
        <f>MATCH(A6975,'Bank of England inputs'!A:A,0)</f>
        <v>#N/A</v>
      </c>
      <c r="D6975" s="6" t="e">
        <f>IF($A6975&gt;DataEnd,NA(),IFERROR(INDEX('iBoxx inputs'!B:B,MATCH($A6975,'iBoxx inputs'!$A:$A,0)),D6974))</f>
        <v>#N/A</v>
      </c>
      <c r="E6975" s="6" t="e">
        <f>IF($A6975&gt;DataEnd,NA(),IFERROR(INDEX('iBoxx inputs'!C:C,MATCH($A6975,'iBoxx inputs'!$A:$A,0)),E6974))</f>
        <v>#N/A</v>
      </c>
      <c r="F6975" s="6" t="e">
        <f>IF($A6975&gt;DataEnd,NA(),IFERROR(INDEX('Bank of England inputs'!D:D,MATCH($A6975,'Bank of England inputs'!$A:$A,0),0),F6974))</f>
        <v>#N/A</v>
      </c>
      <c r="G6975" s="19"/>
      <c r="H6975" s="5">
        <f t="shared" si="621"/>
        <v>45873</v>
      </c>
      <c r="I6975" s="6" t="e">
        <f t="shared" si="622"/>
        <v>#N/A</v>
      </c>
      <c r="J6975" s="6" t="e">
        <f t="shared" si="623"/>
        <v>#N/A</v>
      </c>
      <c r="K6975" s="19">
        <f t="shared" si="624"/>
        <v>2529</v>
      </c>
      <c r="L6975" s="6" t="e">
        <f t="shared" ca="1" si="625"/>
        <v>#N/A</v>
      </c>
    </row>
    <row r="6976" spans="1:12" x14ac:dyDescent="0.2">
      <c r="A6976" s="5">
        <f>IF(AND(dateA=1,A6975&lt;DataEnd),'iBoxx inputs'!A6980,IF(AND(dateA=2,A6975&lt;DataEnd),'Bank of England inputs'!A6980,IF(dateA=3,A6975+1,IF(dateA=4,WORKDAY(A6975,1,),WORKDAY(A6975,1,holidayQ)))))</f>
        <v>45874</v>
      </c>
      <c r="B6976" s="35" t="e">
        <f>MATCH(A6976,'iBoxx inputs'!A:A,0)</f>
        <v>#N/A</v>
      </c>
      <c r="C6976" s="35" t="e">
        <f>MATCH(A6976,'Bank of England inputs'!A:A,0)</f>
        <v>#N/A</v>
      </c>
      <c r="D6976" s="6" t="e">
        <f>IF($A6976&gt;DataEnd,NA(),IFERROR(INDEX('iBoxx inputs'!B:B,MATCH($A6976,'iBoxx inputs'!$A:$A,0)),D6975))</f>
        <v>#N/A</v>
      </c>
      <c r="E6976" s="6" t="e">
        <f>IF($A6976&gt;DataEnd,NA(),IFERROR(INDEX('iBoxx inputs'!C:C,MATCH($A6976,'iBoxx inputs'!$A:$A,0)),E6975))</f>
        <v>#N/A</v>
      </c>
      <c r="F6976" s="6" t="e">
        <f>IF($A6976&gt;DataEnd,NA(),IFERROR(INDEX('Bank of England inputs'!D:D,MATCH($A6976,'Bank of England inputs'!$A:$A,0),0),F6975))</f>
        <v>#N/A</v>
      </c>
      <c r="G6976" s="19"/>
      <c r="H6976" s="5">
        <f t="shared" si="621"/>
        <v>45874</v>
      </c>
      <c r="I6976" s="6" t="e">
        <f t="shared" si="622"/>
        <v>#N/A</v>
      </c>
      <c r="J6976" s="6" t="e">
        <f t="shared" si="623"/>
        <v>#N/A</v>
      </c>
      <c r="K6976" s="19">
        <f t="shared" si="624"/>
        <v>2529</v>
      </c>
      <c r="L6976" s="6" t="e">
        <f t="shared" ca="1" si="625"/>
        <v>#N/A</v>
      </c>
    </row>
    <row r="6977" spans="1:12" x14ac:dyDescent="0.2">
      <c r="A6977" s="5">
        <f>IF(AND(dateA=1,A6976&lt;DataEnd),'iBoxx inputs'!A6981,IF(AND(dateA=2,A6976&lt;DataEnd),'Bank of England inputs'!A6981,IF(dateA=3,A6976+1,IF(dateA=4,WORKDAY(A6976,1,),WORKDAY(A6976,1,holidayQ)))))</f>
        <v>45875</v>
      </c>
      <c r="B6977" s="35" t="e">
        <f>MATCH(A6977,'iBoxx inputs'!A:A,0)</f>
        <v>#N/A</v>
      </c>
      <c r="C6977" s="35" t="e">
        <f>MATCH(A6977,'Bank of England inputs'!A:A,0)</f>
        <v>#N/A</v>
      </c>
      <c r="D6977" s="6" t="e">
        <f>IF($A6977&gt;DataEnd,NA(),IFERROR(INDEX('iBoxx inputs'!B:B,MATCH($A6977,'iBoxx inputs'!$A:$A,0)),D6976))</f>
        <v>#N/A</v>
      </c>
      <c r="E6977" s="6" t="e">
        <f>IF($A6977&gt;DataEnd,NA(),IFERROR(INDEX('iBoxx inputs'!C:C,MATCH($A6977,'iBoxx inputs'!$A:$A,0)),E6976))</f>
        <v>#N/A</v>
      </c>
      <c r="F6977" s="6" t="e">
        <f>IF($A6977&gt;DataEnd,NA(),IFERROR(INDEX('Bank of England inputs'!D:D,MATCH($A6977,'Bank of England inputs'!$A:$A,0),0),F6976))</f>
        <v>#N/A</v>
      </c>
      <c r="G6977" s="19"/>
      <c r="H6977" s="5">
        <f t="shared" si="621"/>
        <v>45875</v>
      </c>
      <c r="I6977" s="6" t="e">
        <f t="shared" si="622"/>
        <v>#N/A</v>
      </c>
      <c r="J6977" s="6" t="e">
        <f t="shared" si="623"/>
        <v>#N/A</v>
      </c>
      <c r="K6977" s="19">
        <f t="shared" si="624"/>
        <v>2529</v>
      </c>
      <c r="L6977" s="6" t="e">
        <f t="shared" ca="1" si="625"/>
        <v>#N/A</v>
      </c>
    </row>
    <row r="6978" spans="1:12" x14ac:dyDescent="0.2">
      <c r="A6978" s="5">
        <f>IF(AND(dateA=1,A6977&lt;DataEnd),'iBoxx inputs'!A6982,IF(AND(dateA=2,A6977&lt;DataEnd),'Bank of England inputs'!A6982,IF(dateA=3,A6977+1,IF(dateA=4,WORKDAY(A6977,1,),WORKDAY(A6977,1,holidayQ)))))</f>
        <v>45876</v>
      </c>
      <c r="B6978" s="35" t="e">
        <f>MATCH(A6978,'iBoxx inputs'!A:A,0)</f>
        <v>#N/A</v>
      </c>
      <c r="C6978" s="35" t="e">
        <f>MATCH(A6978,'Bank of England inputs'!A:A,0)</f>
        <v>#N/A</v>
      </c>
      <c r="D6978" s="6" t="e">
        <f>IF($A6978&gt;DataEnd,NA(),IFERROR(INDEX('iBoxx inputs'!B:B,MATCH($A6978,'iBoxx inputs'!$A:$A,0)),D6977))</f>
        <v>#N/A</v>
      </c>
      <c r="E6978" s="6" t="e">
        <f>IF($A6978&gt;DataEnd,NA(),IFERROR(INDEX('iBoxx inputs'!C:C,MATCH($A6978,'iBoxx inputs'!$A:$A,0)),E6977))</f>
        <v>#N/A</v>
      </c>
      <c r="F6978" s="6" t="e">
        <f>IF($A6978&gt;DataEnd,NA(),IFERROR(INDEX('Bank of England inputs'!D:D,MATCH($A6978,'Bank of England inputs'!$A:$A,0),0),F6977))</f>
        <v>#N/A</v>
      </c>
      <c r="G6978" s="19"/>
      <c r="H6978" s="5">
        <f t="shared" ref="H6978:H7041" si="626">A6978</f>
        <v>45876</v>
      </c>
      <c r="I6978" s="6" t="e">
        <f t="shared" ref="I6978:I7041" si="627">(D6978+E6978)/2</f>
        <v>#N/A</v>
      </c>
      <c r="J6978" s="6" t="e">
        <f t="shared" ref="J6978:J7041" si="628">((1+I6978/100)/(1+F6978/100)-1)*100</f>
        <v>#N/A</v>
      </c>
      <c r="K6978" s="19">
        <f t="shared" si="624"/>
        <v>2529</v>
      </c>
      <c r="L6978" s="6" t="e">
        <f t="shared" ca="1" si="625"/>
        <v>#N/A</v>
      </c>
    </row>
    <row r="6979" spans="1:12" x14ac:dyDescent="0.2">
      <c r="A6979" s="5">
        <f>IF(AND(dateA=1,A6978&lt;DataEnd),'iBoxx inputs'!A6983,IF(AND(dateA=2,A6978&lt;DataEnd),'Bank of England inputs'!A6983,IF(dateA=3,A6978+1,IF(dateA=4,WORKDAY(A6978,1,),WORKDAY(A6978,1,holidayQ)))))</f>
        <v>45877</v>
      </c>
      <c r="B6979" s="35" t="e">
        <f>MATCH(A6979,'iBoxx inputs'!A:A,0)</f>
        <v>#N/A</v>
      </c>
      <c r="C6979" s="35" t="e">
        <f>MATCH(A6979,'Bank of England inputs'!A:A,0)</f>
        <v>#N/A</v>
      </c>
      <c r="D6979" s="6" t="e">
        <f>IF($A6979&gt;DataEnd,NA(),IFERROR(INDEX('iBoxx inputs'!B:B,MATCH($A6979,'iBoxx inputs'!$A:$A,0)),D6978))</f>
        <v>#N/A</v>
      </c>
      <c r="E6979" s="6" t="e">
        <f>IF($A6979&gt;DataEnd,NA(),IFERROR(INDEX('iBoxx inputs'!C:C,MATCH($A6979,'iBoxx inputs'!$A:$A,0)),E6978))</f>
        <v>#N/A</v>
      </c>
      <c r="F6979" s="6" t="e">
        <f>IF($A6979&gt;DataEnd,NA(),IFERROR(INDEX('Bank of England inputs'!D:D,MATCH($A6979,'Bank of England inputs'!$A:$A,0),0),F6978))</f>
        <v>#N/A</v>
      </c>
      <c r="G6979" s="19"/>
      <c r="H6979" s="5">
        <f t="shared" si="626"/>
        <v>45877</v>
      </c>
      <c r="I6979" s="6" t="e">
        <f t="shared" si="627"/>
        <v>#N/A</v>
      </c>
      <c r="J6979" s="6" t="e">
        <f t="shared" si="628"/>
        <v>#N/A</v>
      </c>
      <c r="K6979" s="19">
        <f t="shared" si="624"/>
        <v>2530</v>
      </c>
      <c r="L6979" s="6" t="e">
        <f t="shared" ca="1" si="625"/>
        <v>#N/A</v>
      </c>
    </row>
    <row r="6980" spans="1:12" x14ac:dyDescent="0.2">
      <c r="A6980" s="5">
        <f>IF(AND(dateA=1,A6979&lt;DataEnd),'iBoxx inputs'!A6984,IF(AND(dateA=2,A6979&lt;DataEnd),'Bank of England inputs'!A6984,IF(dateA=3,A6979+1,IF(dateA=4,WORKDAY(A6979,1,),WORKDAY(A6979,1,holidayQ)))))</f>
        <v>45880</v>
      </c>
      <c r="B6980" s="35" t="e">
        <f>MATCH(A6980,'iBoxx inputs'!A:A,0)</f>
        <v>#N/A</v>
      </c>
      <c r="C6980" s="35" t="e">
        <f>MATCH(A6980,'Bank of England inputs'!A:A,0)</f>
        <v>#N/A</v>
      </c>
      <c r="D6980" s="6" t="e">
        <f>IF($A6980&gt;DataEnd,NA(),IFERROR(INDEX('iBoxx inputs'!B:B,MATCH($A6980,'iBoxx inputs'!$A:$A,0)),D6979))</f>
        <v>#N/A</v>
      </c>
      <c r="E6980" s="6" t="e">
        <f>IF($A6980&gt;DataEnd,NA(),IFERROR(INDEX('iBoxx inputs'!C:C,MATCH($A6980,'iBoxx inputs'!$A:$A,0)),E6979))</f>
        <v>#N/A</v>
      </c>
      <c r="F6980" s="6" t="e">
        <f>IF($A6980&gt;DataEnd,NA(),IFERROR(INDEX('Bank of England inputs'!D:D,MATCH($A6980,'Bank of England inputs'!$A:$A,0),0),F6979))</f>
        <v>#N/A</v>
      </c>
      <c r="G6980" s="19"/>
      <c r="H6980" s="5">
        <f t="shared" si="626"/>
        <v>45880</v>
      </c>
      <c r="I6980" s="6" t="e">
        <f t="shared" si="627"/>
        <v>#N/A</v>
      </c>
      <c r="J6980" s="6" t="e">
        <f t="shared" si="628"/>
        <v>#N/A</v>
      </c>
      <c r="K6980" s="19">
        <f t="shared" si="624"/>
        <v>2529</v>
      </c>
      <c r="L6980" s="6" t="e">
        <f t="shared" ca="1" si="625"/>
        <v>#N/A</v>
      </c>
    </row>
    <row r="6981" spans="1:12" x14ac:dyDescent="0.2">
      <c r="A6981" s="5">
        <f>IF(AND(dateA=1,A6980&lt;DataEnd),'iBoxx inputs'!A6985,IF(AND(dateA=2,A6980&lt;DataEnd),'Bank of England inputs'!A6985,IF(dateA=3,A6980+1,IF(dateA=4,WORKDAY(A6980,1,),WORKDAY(A6980,1,holidayQ)))))</f>
        <v>45881</v>
      </c>
      <c r="B6981" s="35" t="e">
        <f>MATCH(A6981,'iBoxx inputs'!A:A,0)</f>
        <v>#N/A</v>
      </c>
      <c r="C6981" s="35" t="e">
        <f>MATCH(A6981,'Bank of England inputs'!A:A,0)</f>
        <v>#N/A</v>
      </c>
      <c r="D6981" s="6" t="e">
        <f>IF($A6981&gt;DataEnd,NA(),IFERROR(INDEX('iBoxx inputs'!B:B,MATCH($A6981,'iBoxx inputs'!$A:$A,0)),D6980))</f>
        <v>#N/A</v>
      </c>
      <c r="E6981" s="6" t="e">
        <f>IF($A6981&gt;DataEnd,NA(),IFERROR(INDEX('iBoxx inputs'!C:C,MATCH($A6981,'iBoxx inputs'!$A:$A,0)),E6980))</f>
        <v>#N/A</v>
      </c>
      <c r="F6981" s="6" t="e">
        <f>IF($A6981&gt;DataEnd,NA(),IFERROR(INDEX('Bank of England inputs'!D:D,MATCH($A6981,'Bank of England inputs'!$A:$A,0),0),F6980))</f>
        <v>#N/A</v>
      </c>
      <c r="G6981" s="19"/>
      <c r="H6981" s="5">
        <f t="shared" si="626"/>
        <v>45881</v>
      </c>
      <c r="I6981" s="6" t="e">
        <f t="shared" si="627"/>
        <v>#N/A</v>
      </c>
      <c r="J6981" s="6" t="e">
        <f t="shared" si="628"/>
        <v>#N/A</v>
      </c>
      <c r="K6981" s="19">
        <f t="shared" si="624"/>
        <v>2529</v>
      </c>
      <c r="L6981" s="6" t="e">
        <f t="shared" ca="1" si="625"/>
        <v>#N/A</v>
      </c>
    </row>
    <row r="6982" spans="1:12" x14ac:dyDescent="0.2">
      <c r="A6982" s="5">
        <f>IF(AND(dateA=1,A6981&lt;DataEnd),'iBoxx inputs'!A6986,IF(AND(dateA=2,A6981&lt;DataEnd),'Bank of England inputs'!A6986,IF(dateA=3,A6981+1,IF(dateA=4,WORKDAY(A6981,1,),WORKDAY(A6981,1,holidayQ)))))</f>
        <v>45882</v>
      </c>
      <c r="B6982" s="35" t="e">
        <f>MATCH(A6982,'iBoxx inputs'!A:A,0)</f>
        <v>#N/A</v>
      </c>
      <c r="C6982" s="35" t="e">
        <f>MATCH(A6982,'Bank of England inputs'!A:A,0)</f>
        <v>#N/A</v>
      </c>
      <c r="D6982" s="6" t="e">
        <f>IF($A6982&gt;DataEnd,NA(),IFERROR(INDEX('iBoxx inputs'!B:B,MATCH($A6982,'iBoxx inputs'!$A:$A,0)),D6981))</f>
        <v>#N/A</v>
      </c>
      <c r="E6982" s="6" t="e">
        <f>IF($A6982&gt;DataEnd,NA(),IFERROR(INDEX('iBoxx inputs'!C:C,MATCH($A6982,'iBoxx inputs'!$A:$A,0)),E6981))</f>
        <v>#N/A</v>
      </c>
      <c r="F6982" s="6" t="e">
        <f>IF($A6982&gt;DataEnd,NA(),IFERROR(INDEX('Bank of England inputs'!D:D,MATCH($A6982,'Bank of England inputs'!$A:$A,0),0),F6981))</f>
        <v>#N/A</v>
      </c>
      <c r="G6982" s="19"/>
      <c r="H6982" s="5">
        <f t="shared" si="626"/>
        <v>45882</v>
      </c>
      <c r="I6982" s="6" t="e">
        <f t="shared" si="627"/>
        <v>#N/A</v>
      </c>
      <c r="J6982" s="6" t="e">
        <f t="shared" si="628"/>
        <v>#N/A</v>
      </c>
      <c r="K6982" s="19">
        <f t="shared" si="624"/>
        <v>2529</v>
      </c>
      <c r="L6982" s="6" t="e">
        <f t="shared" ca="1" si="625"/>
        <v>#N/A</v>
      </c>
    </row>
    <row r="6983" spans="1:12" x14ac:dyDescent="0.2">
      <c r="A6983" s="5">
        <f>IF(AND(dateA=1,A6982&lt;DataEnd),'iBoxx inputs'!A6987,IF(AND(dateA=2,A6982&lt;DataEnd),'Bank of England inputs'!A6987,IF(dateA=3,A6982+1,IF(dateA=4,WORKDAY(A6982,1,),WORKDAY(A6982,1,holidayQ)))))</f>
        <v>45883</v>
      </c>
      <c r="B6983" s="35" t="e">
        <f>MATCH(A6983,'iBoxx inputs'!A:A,0)</f>
        <v>#N/A</v>
      </c>
      <c r="C6983" s="35" t="e">
        <f>MATCH(A6983,'Bank of England inputs'!A:A,0)</f>
        <v>#N/A</v>
      </c>
      <c r="D6983" s="6" t="e">
        <f>IF($A6983&gt;DataEnd,NA(),IFERROR(INDEX('iBoxx inputs'!B:B,MATCH($A6983,'iBoxx inputs'!$A:$A,0)),D6982))</f>
        <v>#N/A</v>
      </c>
      <c r="E6983" s="6" t="e">
        <f>IF($A6983&gt;DataEnd,NA(),IFERROR(INDEX('iBoxx inputs'!C:C,MATCH($A6983,'iBoxx inputs'!$A:$A,0)),E6982))</f>
        <v>#N/A</v>
      </c>
      <c r="F6983" s="6" t="e">
        <f>IF($A6983&gt;DataEnd,NA(),IFERROR(INDEX('Bank of England inputs'!D:D,MATCH($A6983,'Bank of England inputs'!$A:$A,0),0),F6982))</f>
        <v>#N/A</v>
      </c>
      <c r="G6983" s="19"/>
      <c r="H6983" s="5">
        <f t="shared" si="626"/>
        <v>45883</v>
      </c>
      <c r="I6983" s="6" t="e">
        <f t="shared" si="627"/>
        <v>#N/A</v>
      </c>
      <c r="J6983" s="6" t="e">
        <f t="shared" si="628"/>
        <v>#N/A</v>
      </c>
      <c r="K6983" s="19">
        <f t="shared" si="624"/>
        <v>2529</v>
      </c>
      <c r="L6983" s="6" t="e">
        <f t="shared" ca="1" si="625"/>
        <v>#N/A</v>
      </c>
    </row>
    <row r="6984" spans="1:12" x14ac:dyDescent="0.2">
      <c r="A6984" s="5">
        <f>IF(AND(dateA=1,A6983&lt;DataEnd),'iBoxx inputs'!A6988,IF(AND(dateA=2,A6983&lt;DataEnd),'Bank of England inputs'!A6988,IF(dateA=3,A6983+1,IF(dateA=4,WORKDAY(A6983,1,),WORKDAY(A6983,1,holidayQ)))))</f>
        <v>45884</v>
      </c>
      <c r="B6984" s="35" t="e">
        <f>MATCH(A6984,'iBoxx inputs'!A:A,0)</f>
        <v>#N/A</v>
      </c>
      <c r="C6984" s="35" t="e">
        <f>MATCH(A6984,'Bank of England inputs'!A:A,0)</f>
        <v>#N/A</v>
      </c>
      <c r="D6984" s="6" t="e">
        <f>IF($A6984&gt;DataEnd,NA(),IFERROR(INDEX('iBoxx inputs'!B:B,MATCH($A6984,'iBoxx inputs'!$A:$A,0)),D6983))</f>
        <v>#N/A</v>
      </c>
      <c r="E6984" s="6" t="e">
        <f>IF($A6984&gt;DataEnd,NA(),IFERROR(INDEX('iBoxx inputs'!C:C,MATCH($A6984,'iBoxx inputs'!$A:$A,0)),E6983))</f>
        <v>#N/A</v>
      </c>
      <c r="F6984" s="6" t="e">
        <f>IF($A6984&gt;DataEnd,NA(),IFERROR(INDEX('Bank of England inputs'!D:D,MATCH($A6984,'Bank of England inputs'!$A:$A,0),0),F6983))</f>
        <v>#N/A</v>
      </c>
      <c r="G6984" s="19"/>
      <c r="H6984" s="5">
        <f t="shared" si="626"/>
        <v>45884</v>
      </c>
      <c r="I6984" s="6" t="e">
        <f t="shared" si="627"/>
        <v>#N/A</v>
      </c>
      <c r="J6984" s="6" t="e">
        <f t="shared" si="628"/>
        <v>#N/A</v>
      </c>
      <c r="K6984" s="19">
        <f t="shared" si="624"/>
        <v>2530</v>
      </c>
      <c r="L6984" s="6" t="e">
        <f t="shared" ca="1" si="625"/>
        <v>#N/A</v>
      </c>
    </row>
    <row r="6985" spans="1:12" x14ac:dyDescent="0.2">
      <c r="A6985" s="5">
        <f>IF(AND(dateA=1,A6984&lt;DataEnd),'iBoxx inputs'!A6989,IF(AND(dateA=2,A6984&lt;DataEnd),'Bank of England inputs'!A6989,IF(dateA=3,A6984+1,IF(dateA=4,WORKDAY(A6984,1,),WORKDAY(A6984,1,holidayQ)))))</f>
        <v>45887</v>
      </c>
      <c r="B6985" s="35" t="e">
        <f>MATCH(A6985,'iBoxx inputs'!A:A,0)</f>
        <v>#N/A</v>
      </c>
      <c r="C6985" s="35" t="e">
        <f>MATCH(A6985,'Bank of England inputs'!A:A,0)</f>
        <v>#N/A</v>
      </c>
      <c r="D6985" s="6" t="e">
        <f>IF($A6985&gt;DataEnd,NA(),IFERROR(INDEX('iBoxx inputs'!B:B,MATCH($A6985,'iBoxx inputs'!$A:$A,0)),D6984))</f>
        <v>#N/A</v>
      </c>
      <c r="E6985" s="6" t="e">
        <f>IF($A6985&gt;DataEnd,NA(),IFERROR(INDEX('iBoxx inputs'!C:C,MATCH($A6985,'iBoxx inputs'!$A:$A,0)),E6984))</f>
        <v>#N/A</v>
      </c>
      <c r="F6985" s="6" t="e">
        <f>IF($A6985&gt;DataEnd,NA(),IFERROR(INDEX('Bank of England inputs'!D:D,MATCH($A6985,'Bank of England inputs'!$A:$A,0),0),F6984))</f>
        <v>#N/A</v>
      </c>
      <c r="G6985" s="19"/>
      <c r="H6985" s="5">
        <f t="shared" si="626"/>
        <v>45887</v>
      </c>
      <c r="I6985" s="6" t="e">
        <f t="shared" si="627"/>
        <v>#N/A</v>
      </c>
      <c r="J6985" s="6" t="e">
        <f t="shared" si="628"/>
        <v>#N/A</v>
      </c>
      <c r="K6985" s="19">
        <f t="shared" si="624"/>
        <v>2529</v>
      </c>
      <c r="L6985" s="6" t="e">
        <f t="shared" ca="1" si="625"/>
        <v>#N/A</v>
      </c>
    </row>
    <row r="6986" spans="1:12" x14ac:dyDescent="0.2">
      <c r="A6986" s="5">
        <f>IF(AND(dateA=1,A6985&lt;DataEnd),'iBoxx inputs'!A6990,IF(AND(dateA=2,A6985&lt;DataEnd),'Bank of England inputs'!A6990,IF(dateA=3,A6985+1,IF(dateA=4,WORKDAY(A6985,1,),WORKDAY(A6985,1,holidayQ)))))</f>
        <v>45888</v>
      </c>
      <c r="B6986" s="35" t="e">
        <f>MATCH(A6986,'iBoxx inputs'!A:A,0)</f>
        <v>#N/A</v>
      </c>
      <c r="C6986" s="35" t="e">
        <f>MATCH(A6986,'Bank of England inputs'!A:A,0)</f>
        <v>#N/A</v>
      </c>
      <c r="D6986" s="6" t="e">
        <f>IF($A6986&gt;DataEnd,NA(),IFERROR(INDEX('iBoxx inputs'!B:B,MATCH($A6986,'iBoxx inputs'!$A:$A,0)),D6985))</f>
        <v>#N/A</v>
      </c>
      <c r="E6986" s="6" t="e">
        <f>IF($A6986&gt;DataEnd,NA(),IFERROR(INDEX('iBoxx inputs'!C:C,MATCH($A6986,'iBoxx inputs'!$A:$A,0)),E6985))</f>
        <v>#N/A</v>
      </c>
      <c r="F6986" s="6" t="e">
        <f>IF($A6986&gt;DataEnd,NA(),IFERROR(INDEX('Bank of England inputs'!D:D,MATCH($A6986,'Bank of England inputs'!$A:$A,0),0),F6985))</f>
        <v>#N/A</v>
      </c>
      <c r="G6986" s="19"/>
      <c r="H6986" s="5">
        <f t="shared" si="626"/>
        <v>45888</v>
      </c>
      <c r="I6986" s="6" t="e">
        <f t="shared" si="627"/>
        <v>#N/A</v>
      </c>
      <c r="J6986" s="6" t="e">
        <f t="shared" si="628"/>
        <v>#N/A</v>
      </c>
      <c r="K6986" s="19">
        <f t="shared" si="624"/>
        <v>2529</v>
      </c>
      <c r="L6986" s="6" t="e">
        <f t="shared" ca="1" si="625"/>
        <v>#N/A</v>
      </c>
    </row>
    <row r="6987" spans="1:12" x14ac:dyDescent="0.2">
      <c r="A6987" s="5">
        <f>IF(AND(dateA=1,A6986&lt;DataEnd),'iBoxx inputs'!A6991,IF(AND(dateA=2,A6986&lt;DataEnd),'Bank of England inputs'!A6991,IF(dateA=3,A6986+1,IF(dateA=4,WORKDAY(A6986,1,),WORKDAY(A6986,1,holidayQ)))))</f>
        <v>45889</v>
      </c>
      <c r="B6987" s="35" t="e">
        <f>MATCH(A6987,'iBoxx inputs'!A:A,0)</f>
        <v>#N/A</v>
      </c>
      <c r="C6987" s="35" t="e">
        <f>MATCH(A6987,'Bank of England inputs'!A:A,0)</f>
        <v>#N/A</v>
      </c>
      <c r="D6987" s="6" t="e">
        <f>IF($A6987&gt;DataEnd,NA(),IFERROR(INDEX('iBoxx inputs'!B:B,MATCH($A6987,'iBoxx inputs'!$A:$A,0)),D6986))</f>
        <v>#N/A</v>
      </c>
      <c r="E6987" s="6" t="e">
        <f>IF($A6987&gt;DataEnd,NA(),IFERROR(INDEX('iBoxx inputs'!C:C,MATCH($A6987,'iBoxx inputs'!$A:$A,0)),E6986))</f>
        <v>#N/A</v>
      </c>
      <c r="F6987" s="6" t="e">
        <f>IF($A6987&gt;DataEnd,NA(),IFERROR(INDEX('Bank of England inputs'!D:D,MATCH($A6987,'Bank of England inputs'!$A:$A,0),0),F6986))</f>
        <v>#N/A</v>
      </c>
      <c r="G6987" s="19"/>
      <c r="H6987" s="5">
        <f t="shared" si="626"/>
        <v>45889</v>
      </c>
      <c r="I6987" s="6" t="e">
        <f t="shared" si="627"/>
        <v>#N/A</v>
      </c>
      <c r="J6987" s="6" t="e">
        <f t="shared" si="628"/>
        <v>#N/A</v>
      </c>
      <c r="K6987" s="19">
        <f t="shared" si="624"/>
        <v>2529</v>
      </c>
      <c r="L6987" s="6" t="e">
        <f t="shared" ca="1" si="625"/>
        <v>#N/A</v>
      </c>
    </row>
    <row r="6988" spans="1:12" x14ac:dyDescent="0.2">
      <c r="A6988" s="5">
        <f>IF(AND(dateA=1,A6987&lt;DataEnd),'iBoxx inputs'!A6992,IF(AND(dateA=2,A6987&lt;DataEnd),'Bank of England inputs'!A6992,IF(dateA=3,A6987+1,IF(dateA=4,WORKDAY(A6987,1,),WORKDAY(A6987,1,holidayQ)))))</f>
        <v>45890</v>
      </c>
      <c r="B6988" s="35" t="e">
        <f>MATCH(A6988,'iBoxx inputs'!A:A,0)</f>
        <v>#N/A</v>
      </c>
      <c r="C6988" s="35" t="e">
        <f>MATCH(A6988,'Bank of England inputs'!A:A,0)</f>
        <v>#N/A</v>
      </c>
      <c r="D6988" s="6" t="e">
        <f>IF($A6988&gt;DataEnd,NA(),IFERROR(INDEX('iBoxx inputs'!B:B,MATCH($A6988,'iBoxx inputs'!$A:$A,0)),D6987))</f>
        <v>#N/A</v>
      </c>
      <c r="E6988" s="6" t="e">
        <f>IF($A6988&gt;DataEnd,NA(),IFERROR(INDEX('iBoxx inputs'!C:C,MATCH($A6988,'iBoxx inputs'!$A:$A,0)),E6987))</f>
        <v>#N/A</v>
      </c>
      <c r="F6988" s="6" t="e">
        <f>IF($A6988&gt;DataEnd,NA(),IFERROR(INDEX('Bank of England inputs'!D:D,MATCH($A6988,'Bank of England inputs'!$A:$A,0),0),F6987))</f>
        <v>#N/A</v>
      </c>
      <c r="G6988" s="19"/>
      <c r="H6988" s="5">
        <f t="shared" si="626"/>
        <v>45890</v>
      </c>
      <c r="I6988" s="6" t="e">
        <f t="shared" si="627"/>
        <v>#N/A</v>
      </c>
      <c r="J6988" s="6" t="e">
        <f t="shared" si="628"/>
        <v>#N/A</v>
      </c>
      <c r="K6988" s="19">
        <f t="shared" si="624"/>
        <v>2529</v>
      </c>
      <c r="L6988" s="6" t="e">
        <f t="shared" ca="1" si="625"/>
        <v>#N/A</v>
      </c>
    </row>
    <row r="6989" spans="1:12" x14ac:dyDescent="0.2">
      <c r="A6989" s="5">
        <f>IF(AND(dateA=1,A6988&lt;DataEnd),'iBoxx inputs'!A6993,IF(AND(dateA=2,A6988&lt;DataEnd),'Bank of England inputs'!A6993,IF(dateA=3,A6988+1,IF(dateA=4,WORKDAY(A6988,1,),WORKDAY(A6988,1,holidayQ)))))</f>
        <v>45891</v>
      </c>
      <c r="B6989" s="35" t="e">
        <f>MATCH(A6989,'iBoxx inputs'!A:A,0)</f>
        <v>#N/A</v>
      </c>
      <c r="C6989" s="35" t="e">
        <f>MATCH(A6989,'Bank of England inputs'!A:A,0)</f>
        <v>#N/A</v>
      </c>
      <c r="D6989" s="6" t="e">
        <f>IF($A6989&gt;DataEnd,NA(),IFERROR(INDEX('iBoxx inputs'!B:B,MATCH($A6989,'iBoxx inputs'!$A:$A,0)),D6988))</f>
        <v>#N/A</v>
      </c>
      <c r="E6989" s="6" t="e">
        <f>IF($A6989&gt;DataEnd,NA(),IFERROR(INDEX('iBoxx inputs'!C:C,MATCH($A6989,'iBoxx inputs'!$A:$A,0)),E6988))</f>
        <v>#N/A</v>
      </c>
      <c r="F6989" s="6" t="e">
        <f>IF($A6989&gt;DataEnd,NA(),IFERROR(INDEX('Bank of England inputs'!D:D,MATCH($A6989,'Bank of England inputs'!$A:$A,0),0),F6988))</f>
        <v>#N/A</v>
      </c>
      <c r="G6989" s="19"/>
      <c r="H6989" s="5">
        <f t="shared" si="626"/>
        <v>45891</v>
      </c>
      <c r="I6989" s="6" t="e">
        <f t="shared" si="627"/>
        <v>#N/A</v>
      </c>
      <c r="J6989" s="6" t="e">
        <f t="shared" si="628"/>
        <v>#N/A</v>
      </c>
      <c r="K6989" s="19">
        <f t="shared" si="624"/>
        <v>2530</v>
      </c>
      <c r="L6989" s="6" t="e">
        <f t="shared" ca="1" si="625"/>
        <v>#N/A</v>
      </c>
    </row>
    <row r="6990" spans="1:12" x14ac:dyDescent="0.2">
      <c r="A6990" s="5">
        <f>IF(AND(dateA=1,A6989&lt;DataEnd),'iBoxx inputs'!A6994,IF(AND(dateA=2,A6989&lt;DataEnd),'Bank of England inputs'!A6994,IF(dateA=3,A6989+1,IF(dateA=4,WORKDAY(A6989,1,),WORKDAY(A6989,1,holidayQ)))))</f>
        <v>45895</v>
      </c>
      <c r="B6990" s="35" t="e">
        <f>MATCH(A6990,'iBoxx inputs'!A:A,0)</f>
        <v>#N/A</v>
      </c>
      <c r="C6990" s="35" t="e">
        <f>MATCH(A6990,'Bank of England inputs'!A:A,0)</f>
        <v>#N/A</v>
      </c>
      <c r="D6990" s="6" t="e">
        <f>IF($A6990&gt;DataEnd,NA(),IFERROR(INDEX('iBoxx inputs'!B:B,MATCH($A6990,'iBoxx inputs'!$A:$A,0)),D6989))</f>
        <v>#N/A</v>
      </c>
      <c r="E6990" s="6" t="e">
        <f>IF($A6990&gt;DataEnd,NA(),IFERROR(INDEX('iBoxx inputs'!C:C,MATCH($A6990,'iBoxx inputs'!$A:$A,0)),E6989))</f>
        <v>#N/A</v>
      </c>
      <c r="F6990" s="6" t="e">
        <f>IF($A6990&gt;DataEnd,NA(),IFERROR(INDEX('Bank of England inputs'!D:D,MATCH($A6990,'Bank of England inputs'!$A:$A,0),0),F6989))</f>
        <v>#N/A</v>
      </c>
      <c r="G6990" s="19"/>
      <c r="H6990" s="5">
        <f t="shared" si="626"/>
        <v>45895</v>
      </c>
      <c r="I6990" s="6" t="e">
        <f t="shared" si="627"/>
        <v>#N/A</v>
      </c>
      <c r="J6990" s="6" t="e">
        <f t="shared" si="628"/>
        <v>#N/A</v>
      </c>
      <c r="K6990" s="19">
        <f t="shared" si="624"/>
        <v>2528</v>
      </c>
      <c r="L6990" s="6" t="e">
        <f t="shared" ca="1" si="625"/>
        <v>#N/A</v>
      </c>
    </row>
    <row r="6991" spans="1:12" x14ac:dyDescent="0.2">
      <c r="A6991" s="5">
        <f>IF(AND(dateA=1,A6990&lt;DataEnd),'iBoxx inputs'!A6995,IF(AND(dateA=2,A6990&lt;DataEnd),'Bank of England inputs'!A6995,IF(dateA=3,A6990+1,IF(dateA=4,WORKDAY(A6990,1,),WORKDAY(A6990,1,holidayQ)))))</f>
        <v>45896</v>
      </c>
      <c r="B6991" s="35" t="e">
        <f>MATCH(A6991,'iBoxx inputs'!A:A,0)</f>
        <v>#N/A</v>
      </c>
      <c r="C6991" s="35" t="e">
        <f>MATCH(A6991,'Bank of England inputs'!A:A,0)</f>
        <v>#N/A</v>
      </c>
      <c r="D6991" s="6" t="e">
        <f>IF($A6991&gt;DataEnd,NA(),IFERROR(INDEX('iBoxx inputs'!B:B,MATCH($A6991,'iBoxx inputs'!$A:$A,0)),D6990))</f>
        <v>#N/A</v>
      </c>
      <c r="E6991" s="6" t="e">
        <f>IF($A6991&gt;DataEnd,NA(),IFERROR(INDEX('iBoxx inputs'!C:C,MATCH($A6991,'iBoxx inputs'!$A:$A,0)),E6990))</f>
        <v>#N/A</v>
      </c>
      <c r="F6991" s="6" t="e">
        <f>IF($A6991&gt;DataEnd,NA(),IFERROR(INDEX('Bank of England inputs'!D:D,MATCH($A6991,'Bank of England inputs'!$A:$A,0),0),F6990))</f>
        <v>#N/A</v>
      </c>
      <c r="G6991" s="19"/>
      <c r="H6991" s="5">
        <f t="shared" si="626"/>
        <v>45896</v>
      </c>
      <c r="I6991" s="6" t="e">
        <f t="shared" si="627"/>
        <v>#N/A</v>
      </c>
      <c r="J6991" s="6" t="e">
        <f t="shared" si="628"/>
        <v>#N/A</v>
      </c>
      <c r="K6991" s="19">
        <f t="shared" si="624"/>
        <v>2528</v>
      </c>
      <c r="L6991" s="6" t="e">
        <f t="shared" ca="1" si="625"/>
        <v>#N/A</v>
      </c>
    </row>
    <row r="6992" spans="1:12" x14ac:dyDescent="0.2">
      <c r="A6992" s="5">
        <f>IF(AND(dateA=1,A6991&lt;DataEnd),'iBoxx inputs'!A6996,IF(AND(dateA=2,A6991&lt;DataEnd),'Bank of England inputs'!A6996,IF(dateA=3,A6991+1,IF(dateA=4,WORKDAY(A6991,1,),WORKDAY(A6991,1,holidayQ)))))</f>
        <v>45897</v>
      </c>
      <c r="B6992" s="35" t="e">
        <f>MATCH(A6992,'iBoxx inputs'!A:A,0)</f>
        <v>#N/A</v>
      </c>
      <c r="C6992" s="35" t="e">
        <f>MATCH(A6992,'Bank of England inputs'!A:A,0)</f>
        <v>#N/A</v>
      </c>
      <c r="D6992" s="6" t="e">
        <f>IF($A6992&gt;DataEnd,NA(),IFERROR(INDEX('iBoxx inputs'!B:B,MATCH($A6992,'iBoxx inputs'!$A:$A,0)),D6991))</f>
        <v>#N/A</v>
      </c>
      <c r="E6992" s="6" t="e">
        <f>IF($A6992&gt;DataEnd,NA(),IFERROR(INDEX('iBoxx inputs'!C:C,MATCH($A6992,'iBoxx inputs'!$A:$A,0)),E6991))</f>
        <v>#N/A</v>
      </c>
      <c r="F6992" s="6" t="e">
        <f>IF($A6992&gt;DataEnd,NA(),IFERROR(INDEX('Bank of England inputs'!D:D,MATCH($A6992,'Bank of England inputs'!$A:$A,0),0),F6991))</f>
        <v>#N/A</v>
      </c>
      <c r="G6992" s="19"/>
      <c r="H6992" s="5">
        <f t="shared" si="626"/>
        <v>45897</v>
      </c>
      <c r="I6992" s="6" t="e">
        <f t="shared" si="627"/>
        <v>#N/A</v>
      </c>
      <c r="J6992" s="6" t="e">
        <f t="shared" si="628"/>
        <v>#N/A</v>
      </c>
      <c r="K6992" s="19">
        <f t="shared" si="624"/>
        <v>2528</v>
      </c>
      <c r="L6992" s="6" t="e">
        <f t="shared" ca="1" si="625"/>
        <v>#N/A</v>
      </c>
    </row>
    <row r="6993" spans="1:12" x14ac:dyDescent="0.2">
      <c r="A6993" s="5">
        <f>IF(AND(dateA=1,A6992&lt;DataEnd),'iBoxx inputs'!A6997,IF(AND(dateA=2,A6992&lt;DataEnd),'Bank of England inputs'!A6997,IF(dateA=3,A6992+1,IF(dateA=4,WORKDAY(A6992,1,),WORKDAY(A6992,1,holidayQ)))))</f>
        <v>45898</v>
      </c>
      <c r="B6993" s="35" t="e">
        <f>MATCH(A6993,'iBoxx inputs'!A:A,0)</f>
        <v>#N/A</v>
      </c>
      <c r="C6993" s="35" t="e">
        <f>MATCH(A6993,'Bank of England inputs'!A:A,0)</f>
        <v>#N/A</v>
      </c>
      <c r="D6993" s="6" t="e">
        <f>IF($A6993&gt;DataEnd,NA(),IFERROR(INDEX('iBoxx inputs'!B:B,MATCH($A6993,'iBoxx inputs'!$A:$A,0)),D6992))</f>
        <v>#N/A</v>
      </c>
      <c r="E6993" s="6" t="e">
        <f>IF($A6993&gt;DataEnd,NA(),IFERROR(INDEX('iBoxx inputs'!C:C,MATCH($A6993,'iBoxx inputs'!$A:$A,0)),E6992))</f>
        <v>#N/A</v>
      </c>
      <c r="F6993" s="6" t="e">
        <f>IF($A6993&gt;DataEnd,NA(),IFERROR(INDEX('Bank of England inputs'!D:D,MATCH($A6993,'Bank of England inputs'!$A:$A,0),0),F6992))</f>
        <v>#N/A</v>
      </c>
      <c r="G6993" s="19"/>
      <c r="H6993" s="5">
        <f t="shared" si="626"/>
        <v>45898</v>
      </c>
      <c r="I6993" s="6" t="e">
        <f t="shared" si="627"/>
        <v>#N/A</v>
      </c>
      <c r="J6993" s="6" t="e">
        <f t="shared" si="628"/>
        <v>#N/A</v>
      </c>
      <c r="K6993" s="19">
        <f t="shared" si="624"/>
        <v>2529</v>
      </c>
      <c r="L6993" s="6" t="e">
        <f t="shared" ca="1" si="625"/>
        <v>#N/A</v>
      </c>
    </row>
    <row r="6994" spans="1:12" x14ac:dyDescent="0.2">
      <c r="A6994" s="5">
        <f>IF(AND(dateA=1,A6993&lt;DataEnd),'iBoxx inputs'!A6998,IF(AND(dateA=2,A6993&lt;DataEnd),'Bank of England inputs'!A6998,IF(dateA=3,A6993+1,IF(dateA=4,WORKDAY(A6993,1,),WORKDAY(A6993,1,holidayQ)))))</f>
        <v>45901</v>
      </c>
      <c r="B6994" s="35" t="e">
        <f>MATCH(A6994,'iBoxx inputs'!A:A,0)</f>
        <v>#N/A</v>
      </c>
      <c r="C6994" s="35" t="e">
        <f>MATCH(A6994,'Bank of England inputs'!A:A,0)</f>
        <v>#N/A</v>
      </c>
      <c r="D6994" s="6" t="e">
        <f>IF($A6994&gt;DataEnd,NA(),IFERROR(INDEX('iBoxx inputs'!B:B,MATCH($A6994,'iBoxx inputs'!$A:$A,0)),D6993))</f>
        <v>#N/A</v>
      </c>
      <c r="E6994" s="6" t="e">
        <f>IF($A6994&gt;DataEnd,NA(),IFERROR(INDEX('iBoxx inputs'!C:C,MATCH($A6994,'iBoxx inputs'!$A:$A,0)),E6993))</f>
        <v>#N/A</v>
      </c>
      <c r="F6994" s="6" t="e">
        <f>IF($A6994&gt;DataEnd,NA(),IFERROR(INDEX('Bank of England inputs'!D:D,MATCH($A6994,'Bank of England inputs'!$A:$A,0),0),F6993))</f>
        <v>#N/A</v>
      </c>
      <c r="G6994" s="19"/>
      <c r="H6994" s="5">
        <f t="shared" si="626"/>
        <v>45901</v>
      </c>
      <c r="I6994" s="6" t="e">
        <f t="shared" si="627"/>
        <v>#N/A</v>
      </c>
      <c r="J6994" s="6" t="e">
        <f t="shared" si="628"/>
        <v>#N/A</v>
      </c>
      <c r="K6994" s="19">
        <f t="shared" si="624"/>
        <v>2529</v>
      </c>
      <c r="L6994" s="6" t="e">
        <f t="shared" ca="1" si="625"/>
        <v>#N/A</v>
      </c>
    </row>
    <row r="6995" spans="1:12" x14ac:dyDescent="0.2">
      <c r="A6995" s="5">
        <f>IF(AND(dateA=1,A6994&lt;DataEnd),'iBoxx inputs'!A6999,IF(AND(dateA=2,A6994&lt;DataEnd),'Bank of England inputs'!A6999,IF(dateA=3,A6994+1,IF(dateA=4,WORKDAY(A6994,1,),WORKDAY(A6994,1,holidayQ)))))</f>
        <v>45902</v>
      </c>
      <c r="B6995" s="35" t="e">
        <f>MATCH(A6995,'iBoxx inputs'!A:A,0)</f>
        <v>#N/A</v>
      </c>
      <c r="C6995" s="35" t="e">
        <f>MATCH(A6995,'Bank of England inputs'!A:A,0)</f>
        <v>#N/A</v>
      </c>
      <c r="D6995" s="6" t="e">
        <f>IF($A6995&gt;DataEnd,NA(),IFERROR(INDEX('iBoxx inputs'!B:B,MATCH($A6995,'iBoxx inputs'!$A:$A,0)),D6994))</f>
        <v>#N/A</v>
      </c>
      <c r="E6995" s="6" t="e">
        <f>IF($A6995&gt;DataEnd,NA(),IFERROR(INDEX('iBoxx inputs'!C:C,MATCH($A6995,'iBoxx inputs'!$A:$A,0)),E6994))</f>
        <v>#N/A</v>
      </c>
      <c r="F6995" s="6" t="e">
        <f>IF($A6995&gt;DataEnd,NA(),IFERROR(INDEX('Bank of England inputs'!D:D,MATCH($A6995,'Bank of England inputs'!$A:$A,0),0),F6994))</f>
        <v>#N/A</v>
      </c>
      <c r="G6995" s="19"/>
      <c r="H6995" s="5">
        <f t="shared" si="626"/>
        <v>45902</v>
      </c>
      <c r="I6995" s="6" t="e">
        <f t="shared" si="627"/>
        <v>#N/A</v>
      </c>
      <c r="J6995" s="6" t="e">
        <f t="shared" si="628"/>
        <v>#N/A</v>
      </c>
      <c r="K6995" s="19">
        <f t="shared" si="624"/>
        <v>2529</v>
      </c>
      <c r="L6995" s="6" t="e">
        <f t="shared" ca="1" si="625"/>
        <v>#N/A</v>
      </c>
    </row>
    <row r="6996" spans="1:12" x14ac:dyDescent="0.2">
      <c r="A6996" s="5">
        <f>IF(AND(dateA=1,A6995&lt;DataEnd),'iBoxx inputs'!A7000,IF(AND(dateA=2,A6995&lt;DataEnd),'Bank of England inputs'!A7000,IF(dateA=3,A6995+1,IF(dateA=4,WORKDAY(A6995,1,),WORKDAY(A6995,1,holidayQ)))))</f>
        <v>45903</v>
      </c>
      <c r="B6996" s="35" t="e">
        <f>MATCH(A6996,'iBoxx inputs'!A:A,0)</f>
        <v>#N/A</v>
      </c>
      <c r="C6996" s="35" t="e">
        <f>MATCH(A6996,'Bank of England inputs'!A:A,0)</f>
        <v>#N/A</v>
      </c>
      <c r="D6996" s="6" t="e">
        <f>IF($A6996&gt;DataEnd,NA(),IFERROR(INDEX('iBoxx inputs'!B:B,MATCH($A6996,'iBoxx inputs'!$A:$A,0)),D6995))</f>
        <v>#N/A</v>
      </c>
      <c r="E6996" s="6" t="e">
        <f>IF($A6996&gt;DataEnd,NA(),IFERROR(INDEX('iBoxx inputs'!C:C,MATCH($A6996,'iBoxx inputs'!$A:$A,0)),E6995))</f>
        <v>#N/A</v>
      </c>
      <c r="F6996" s="6" t="e">
        <f>IF($A6996&gt;DataEnd,NA(),IFERROR(INDEX('Bank of England inputs'!D:D,MATCH($A6996,'Bank of England inputs'!$A:$A,0),0),F6995))</f>
        <v>#N/A</v>
      </c>
      <c r="G6996" s="19"/>
      <c r="H6996" s="5">
        <f t="shared" si="626"/>
        <v>45903</v>
      </c>
      <c r="I6996" s="6" t="e">
        <f t="shared" si="627"/>
        <v>#N/A</v>
      </c>
      <c r="J6996" s="6" t="e">
        <f t="shared" si="628"/>
        <v>#N/A</v>
      </c>
      <c r="K6996" s="19">
        <f t="shared" si="624"/>
        <v>2529</v>
      </c>
      <c r="L6996" s="6" t="e">
        <f t="shared" ca="1" si="625"/>
        <v>#N/A</v>
      </c>
    </row>
    <row r="6997" spans="1:12" x14ac:dyDescent="0.2">
      <c r="A6997" s="5">
        <f>IF(AND(dateA=1,A6996&lt;DataEnd),'iBoxx inputs'!A7001,IF(AND(dateA=2,A6996&lt;DataEnd),'Bank of England inputs'!A7001,IF(dateA=3,A6996+1,IF(dateA=4,WORKDAY(A6996,1,),WORKDAY(A6996,1,holidayQ)))))</f>
        <v>45904</v>
      </c>
      <c r="B6997" s="35" t="e">
        <f>MATCH(A6997,'iBoxx inputs'!A:A,0)</f>
        <v>#N/A</v>
      </c>
      <c r="C6997" s="35" t="e">
        <f>MATCH(A6997,'Bank of England inputs'!A:A,0)</f>
        <v>#N/A</v>
      </c>
      <c r="D6997" s="6" t="e">
        <f>IF($A6997&gt;DataEnd,NA(),IFERROR(INDEX('iBoxx inputs'!B:B,MATCH($A6997,'iBoxx inputs'!$A:$A,0)),D6996))</f>
        <v>#N/A</v>
      </c>
      <c r="E6997" s="6" t="e">
        <f>IF($A6997&gt;DataEnd,NA(),IFERROR(INDEX('iBoxx inputs'!C:C,MATCH($A6997,'iBoxx inputs'!$A:$A,0)),E6996))</f>
        <v>#N/A</v>
      </c>
      <c r="F6997" s="6" t="e">
        <f>IF($A6997&gt;DataEnd,NA(),IFERROR(INDEX('Bank of England inputs'!D:D,MATCH($A6997,'Bank of England inputs'!$A:$A,0),0),F6996))</f>
        <v>#N/A</v>
      </c>
      <c r="G6997" s="19"/>
      <c r="H6997" s="5">
        <f t="shared" si="626"/>
        <v>45904</v>
      </c>
      <c r="I6997" s="6" t="e">
        <f t="shared" si="627"/>
        <v>#N/A</v>
      </c>
      <c r="J6997" s="6" t="e">
        <f t="shared" si="628"/>
        <v>#N/A</v>
      </c>
      <c r="K6997" s="19">
        <f t="shared" si="624"/>
        <v>2529</v>
      </c>
      <c r="L6997" s="6" t="e">
        <f t="shared" ca="1" si="625"/>
        <v>#N/A</v>
      </c>
    </row>
    <row r="6998" spans="1:12" x14ac:dyDescent="0.2">
      <c r="A6998" s="5">
        <f>IF(AND(dateA=1,A6997&lt;DataEnd),'iBoxx inputs'!A7002,IF(AND(dateA=2,A6997&lt;DataEnd),'Bank of England inputs'!A7002,IF(dateA=3,A6997+1,IF(dateA=4,WORKDAY(A6997,1,),WORKDAY(A6997,1,holidayQ)))))</f>
        <v>45905</v>
      </c>
      <c r="B6998" s="35" t="e">
        <f>MATCH(A6998,'iBoxx inputs'!A:A,0)</f>
        <v>#N/A</v>
      </c>
      <c r="C6998" s="35" t="e">
        <f>MATCH(A6998,'Bank of England inputs'!A:A,0)</f>
        <v>#N/A</v>
      </c>
      <c r="D6998" s="6" t="e">
        <f>IF($A6998&gt;DataEnd,NA(),IFERROR(INDEX('iBoxx inputs'!B:B,MATCH($A6998,'iBoxx inputs'!$A:$A,0)),D6997))</f>
        <v>#N/A</v>
      </c>
      <c r="E6998" s="6" t="e">
        <f>IF($A6998&gt;DataEnd,NA(),IFERROR(INDEX('iBoxx inputs'!C:C,MATCH($A6998,'iBoxx inputs'!$A:$A,0)),E6997))</f>
        <v>#N/A</v>
      </c>
      <c r="F6998" s="6" t="e">
        <f>IF($A6998&gt;DataEnd,NA(),IFERROR(INDEX('Bank of England inputs'!D:D,MATCH($A6998,'Bank of England inputs'!$A:$A,0),0),F6997))</f>
        <v>#N/A</v>
      </c>
      <c r="G6998" s="19"/>
      <c r="H6998" s="5">
        <f t="shared" si="626"/>
        <v>45905</v>
      </c>
      <c r="I6998" s="6" t="e">
        <f t="shared" si="627"/>
        <v>#N/A</v>
      </c>
      <c r="J6998" s="6" t="e">
        <f t="shared" si="628"/>
        <v>#N/A</v>
      </c>
      <c r="K6998" s="19">
        <f t="shared" ref="K6998:K7061" si="629">IF(trailing_period=0,1,ROW()-MATCH(EDATE(A6998,-trailing_period),A:A,1))</f>
        <v>2530</v>
      </c>
      <c r="L6998" s="6" t="e">
        <f t="shared" ref="L6998:L7061" ca="1" si="630">AVERAGE(OFFSET(J6998,-$K6998+1,0,$K6998,))</f>
        <v>#N/A</v>
      </c>
    </row>
    <row r="6999" spans="1:12" x14ac:dyDescent="0.2">
      <c r="A6999" s="5">
        <f>IF(AND(dateA=1,A6998&lt;DataEnd),'iBoxx inputs'!A7003,IF(AND(dateA=2,A6998&lt;DataEnd),'Bank of England inputs'!A7003,IF(dateA=3,A6998+1,IF(dateA=4,WORKDAY(A6998,1,),WORKDAY(A6998,1,holidayQ)))))</f>
        <v>45908</v>
      </c>
      <c r="B6999" s="35" t="e">
        <f>MATCH(A6999,'iBoxx inputs'!A:A,0)</f>
        <v>#N/A</v>
      </c>
      <c r="C6999" s="35" t="e">
        <f>MATCH(A6999,'Bank of England inputs'!A:A,0)</f>
        <v>#N/A</v>
      </c>
      <c r="D6999" s="6" t="e">
        <f>IF($A6999&gt;DataEnd,NA(),IFERROR(INDEX('iBoxx inputs'!B:B,MATCH($A6999,'iBoxx inputs'!$A:$A,0)),D6998))</f>
        <v>#N/A</v>
      </c>
      <c r="E6999" s="6" t="e">
        <f>IF($A6999&gt;DataEnd,NA(),IFERROR(INDEX('iBoxx inputs'!C:C,MATCH($A6999,'iBoxx inputs'!$A:$A,0)),E6998))</f>
        <v>#N/A</v>
      </c>
      <c r="F6999" s="6" t="e">
        <f>IF($A6999&gt;DataEnd,NA(),IFERROR(INDEX('Bank of England inputs'!D:D,MATCH($A6999,'Bank of England inputs'!$A:$A,0),0),F6998))</f>
        <v>#N/A</v>
      </c>
      <c r="G6999" s="19"/>
      <c r="H6999" s="5">
        <f t="shared" si="626"/>
        <v>45908</v>
      </c>
      <c r="I6999" s="6" t="e">
        <f t="shared" si="627"/>
        <v>#N/A</v>
      </c>
      <c r="J6999" s="6" t="e">
        <f t="shared" si="628"/>
        <v>#N/A</v>
      </c>
      <c r="K6999" s="19">
        <f t="shared" si="629"/>
        <v>2529</v>
      </c>
      <c r="L6999" s="6" t="e">
        <f t="shared" ca="1" si="630"/>
        <v>#N/A</v>
      </c>
    </row>
    <row r="7000" spans="1:12" x14ac:dyDescent="0.2">
      <c r="A7000" s="5">
        <f>IF(AND(dateA=1,A6999&lt;DataEnd),'iBoxx inputs'!A7004,IF(AND(dateA=2,A6999&lt;DataEnd),'Bank of England inputs'!A7004,IF(dateA=3,A6999+1,IF(dateA=4,WORKDAY(A6999,1,),WORKDAY(A6999,1,holidayQ)))))</f>
        <v>45909</v>
      </c>
      <c r="B7000" s="35" t="e">
        <f>MATCH(A7000,'iBoxx inputs'!A:A,0)</f>
        <v>#N/A</v>
      </c>
      <c r="C7000" s="35" t="e">
        <f>MATCH(A7000,'Bank of England inputs'!A:A,0)</f>
        <v>#N/A</v>
      </c>
      <c r="D7000" s="6" t="e">
        <f>IF($A7000&gt;DataEnd,NA(),IFERROR(INDEX('iBoxx inputs'!B:B,MATCH($A7000,'iBoxx inputs'!$A:$A,0)),D6999))</f>
        <v>#N/A</v>
      </c>
      <c r="E7000" s="6" t="e">
        <f>IF($A7000&gt;DataEnd,NA(),IFERROR(INDEX('iBoxx inputs'!C:C,MATCH($A7000,'iBoxx inputs'!$A:$A,0)),E6999))</f>
        <v>#N/A</v>
      </c>
      <c r="F7000" s="6" t="e">
        <f>IF($A7000&gt;DataEnd,NA(),IFERROR(INDEX('Bank of England inputs'!D:D,MATCH($A7000,'Bank of England inputs'!$A:$A,0),0),F6999))</f>
        <v>#N/A</v>
      </c>
      <c r="G7000" s="19"/>
      <c r="H7000" s="5">
        <f t="shared" si="626"/>
        <v>45909</v>
      </c>
      <c r="I7000" s="6" t="e">
        <f t="shared" si="627"/>
        <v>#N/A</v>
      </c>
      <c r="J7000" s="6" t="e">
        <f t="shared" si="628"/>
        <v>#N/A</v>
      </c>
      <c r="K7000" s="19">
        <f t="shared" si="629"/>
        <v>2529</v>
      </c>
      <c r="L7000" s="6" t="e">
        <f t="shared" ca="1" si="630"/>
        <v>#N/A</v>
      </c>
    </row>
    <row r="7001" spans="1:12" x14ac:dyDescent="0.2">
      <c r="A7001" s="5">
        <f>IF(AND(dateA=1,A7000&lt;DataEnd),'iBoxx inputs'!A7005,IF(AND(dateA=2,A7000&lt;DataEnd),'Bank of England inputs'!A7005,IF(dateA=3,A7000+1,IF(dateA=4,WORKDAY(A7000,1,),WORKDAY(A7000,1,holidayQ)))))</f>
        <v>45910</v>
      </c>
      <c r="B7001" s="35" t="e">
        <f>MATCH(A7001,'iBoxx inputs'!A:A,0)</f>
        <v>#N/A</v>
      </c>
      <c r="C7001" s="35" t="e">
        <f>MATCH(A7001,'Bank of England inputs'!A:A,0)</f>
        <v>#N/A</v>
      </c>
      <c r="D7001" s="6" t="e">
        <f>IF($A7001&gt;DataEnd,NA(),IFERROR(INDEX('iBoxx inputs'!B:B,MATCH($A7001,'iBoxx inputs'!$A:$A,0)),D7000))</f>
        <v>#N/A</v>
      </c>
      <c r="E7001" s="6" t="e">
        <f>IF($A7001&gt;DataEnd,NA(),IFERROR(INDEX('iBoxx inputs'!C:C,MATCH($A7001,'iBoxx inputs'!$A:$A,0)),E7000))</f>
        <v>#N/A</v>
      </c>
      <c r="F7001" s="6" t="e">
        <f>IF($A7001&gt;DataEnd,NA(),IFERROR(INDEX('Bank of England inputs'!D:D,MATCH($A7001,'Bank of England inputs'!$A:$A,0),0),F7000))</f>
        <v>#N/A</v>
      </c>
      <c r="G7001" s="19"/>
      <c r="H7001" s="5">
        <f t="shared" si="626"/>
        <v>45910</v>
      </c>
      <c r="I7001" s="6" t="e">
        <f t="shared" si="627"/>
        <v>#N/A</v>
      </c>
      <c r="J7001" s="6" t="e">
        <f t="shared" si="628"/>
        <v>#N/A</v>
      </c>
      <c r="K7001" s="19">
        <f t="shared" si="629"/>
        <v>2529</v>
      </c>
      <c r="L7001" s="6" t="e">
        <f t="shared" ca="1" si="630"/>
        <v>#N/A</v>
      </c>
    </row>
    <row r="7002" spans="1:12" x14ac:dyDescent="0.2">
      <c r="A7002" s="5">
        <f>IF(AND(dateA=1,A7001&lt;DataEnd),'iBoxx inputs'!A7006,IF(AND(dateA=2,A7001&lt;DataEnd),'Bank of England inputs'!A7006,IF(dateA=3,A7001+1,IF(dateA=4,WORKDAY(A7001,1,),WORKDAY(A7001,1,holidayQ)))))</f>
        <v>45911</v>
      </c>
      <c r="B7002" s="35" t="e">
        <f>MATCH(A7002,'iBoxx inputs'!A:A,0)</f>
        <v>#N/A</v>
      </c>
      <c r="C7002" s="35" t="e">
        <f>MATCH(A7002,'Bank of England inputs'!A:A,0)</f>
        <v>#N/A</v>
      </c>
      <c r="D7002" s="6" t="e">
        <f>IF($A7002&gt;DataEnd,NA(),IFERROR(INDEX('iBoxx inputs'!B:B,MATCH($A7002,'iBoxx inputs'!$A:$A,0)),D7001))</f>
        <v>#N/A</v>
      </c>
      <c r="E7002" s="6" t="e">
        <f>IF($A7002&gt;DataEnd,NA(),IFERROR(INDEX('iBoxx inputs'!C:C,MATCH($A7002,'iBoxx inputs'!$A:$A,0)),E7001))</f>
        <v>#N/A</v>
      </c>
      <c r="F7002" s="6" t="e">
        <f>IF($A7002&gt;DataEnd,NA(),IFERROR(INDEX('Bank of England inputs'!D:D,MATCH($A7002,'Bank of England inputs'!$A:$A,0),0),F7001))</f>
        <v>#N/A</v>
      </c>
      <c r="G7002" s="19"/>
      <c r="H7002" s="5">
        <f t="shared" si="626"/>
        <v>45911</v>
      </c>
      <c r="I7002" s="6" t="e">
        <f t="shared" si="627"/>
        <v>#N/A</v>
      </c>
      <c r="J7002" s="6" t="e">
        <f t="shared" si="628"/>
        <v>#N/A</v>
      </c>
      <c r="K7002" s="19">
        <f t="shared" si="629"/>
        <v>2529</v>
      </c>
      <c r="L7002" s="6" t="e">
        <f t="shared" ca="1" si="630"/>
        <v>#N/A</v>
      </c>
    </row>
    <row r="7003" spans="1:12" x14ac:dyDescent="0.2">
      <c r="A7003" s="5">
        <f>IF(AND(dateA=1,A7002&lt;DataEnd),'iBoxx inputs'!A7007,IF(AND(dateA=2,A7002&lt;DataEnd),'Bank of England inputs'!A7007,IF(dateA=3,A7002+1,IF(dateA=4,WORKDAY(A7002,1,),WORKDAY(A7002,1,holidayQ)))))</f>
        <v>45912</v>
      </c>
      <c r="B7003" s="35" t="e">
        <f>MATCH(A7003,'iBoxx inputs'!A:A,0)</f>
        <v>#N/A</v>
      </c>
      <c r="C7003" s="35" t="e">
        <f>MATCH(A7003,'Bank of England inputs'!A:A,0)</f>
        <v>#N/A</v>
      </c>
      <c r="D7003" s="6" t="e">
        <f>IF($A7003&gt;DataEnd,NA(),IFERROR(INDEX('iBoxx inputs'!B:B,MATCH($A7003,'iBoxx inputs'!$A:$A,0)),D7002))</f>
        <v>#N/A</v>
      </c>
      <c r="E7003" s="6" t="e">
        <f>IF($A7003&gt;DataEnd,NA(),IFERROR(INDEX('iBoxx inputs'!C:C,MATCH($A7003,'iBoxx inputs'!$A:$A,0)),E7002))</f>
        <v>#N/A</v>
      </c>
      <c r="F7003" s="6" t="e">
        <f>IF($A7003&gt;DataEnd,NA(),IFERROR(INDEX('Bank of England inputs'!D:D,MATCH($A7003,'Bank of England inputs'!$A:$A,0),0),F7002))</f>
        <v>#N/A</v>
      </c>
      <c r="G7003" s="19"/>
      <c r="H7003" s="5">
        <f t="shared" si="626"/>
        <v>45912</v>
      </c>
      <c r="I7003" s="6" t="e">
        <f t="shared" si="627"/>
        <v>#N/A</v>
      </c>
      <c r="J7003" s="6" t="e">
        <f t="shared" si="628"/>
        <v>#N/A</v>
      </c>
      <c r="K7003" s="19">
        <f t="shared" si="629"/>
        <v>2530</v>
      </c>
      <c r="L7003" s="6" t="e">
        <f t="shared" ca="1" si="630"/>
        <v>#N/A</v>
      </c>
    </row>
    <row r="7004" spans="1:12" x14ac:dyDescent="0.2">
      <c r="A7004" s="5">
        <f>IF(AND(dateA=1,A7003&lt;DataEnd),'iBoxx inputs'!A7008,IF(AND(dateA=2,A7003&lt;DataEnd),'Bank of England inputs'!A7008,IF(dateA=3,A7003+1,IF(dateA=4,WORKDAY(A7003,1,),WORKDAY(A7003,1,holidayQ)))))</f>
        <v>45915</v>
      </c>
      <c r="B7004" s="35" t="e">
        <f>MATCH(A7004,'iBoxx inputs'!A:A,0)</f>
        <v>#N/A</v>
      </c>
      <c r="C7004" s="35" t="e">
        <f>MATCH(A7004,'Bank of England inputs'!A:A,0)</f>
        <v>#N/A</v>
      </c>
      <c r="D7004" s="6" t="e">
        <f>IF($A7004&gt;DataEnd,NA(),IFERROR(INDEX('iBoxx inputs'!B:B,MATCH($A7004,'iBoxx inputs'!$A:$A,0)),D7003))</f>
        <v>#N/A</v>
      </c>
      <c r="E7004" s="6" t="e">
        <f>IF($A7004&gt;DataEnd,NA(),IFERROR(INDEX('iBoxx inputs'!C:C,MATCH($A7004,'iBoxx inputs'!$A:$A,0)),E7003))</f>
        <v>#N/A</v>
      </c>
      <c r="F7004" s="6" t="e">
        <f>IF($A7004&gt;DataEnd,NA(),IFERROR(INDEX('Bank of England inputs'!D:D,MATCH($A7004,'Bank of England inputs'!$A:$A,0),0),F7003))</f>
        <v>#N/A</v>
      </c>
      <c r="G7004" s="19"/>
      <c r="H7004" s="5">
        <f t="shared" si="626"/>
        <v>45915</v>
      </c>
      <c r="I7004" s="6" t="e">
        <f t="shared" si="627"/>
        <v>#N/A</v>
      </c>
      <c r="J7004" s="6" t="e">
        <f t="shared" si="628"/>
        <v>#N/A</v>
      </c>
      <c r="K7004" s="19">
        <f t="shared" si="629"/>
        <v>2529</v>
      </c>
      <c r="L7004" s="6" t="e">
        <f t="shared" ca="1" si="630"/>
        <v>#N/A</v>
      </c>
    </row>
    <row r="7005" spans="1:12" x14ac:dyDescent="0.2">
      <c r="A7005" s="5">
        <f>IF(AND(dateA=1,A7004&lt;DataEnd),'iBoxx inputs'!A7009,IF(AND(dateA=2,A7004&lt;DataEnd),'Bank of England inputs'!A7009,IF(dateA=3,A7004+1,IF(dateA=4,WORKDAY(A7004,1,),WORKDAY(A7004,1,holidayQ)))))</f>
        <v>45916</v>
      </c>
      <c r="B7005" s="35" t="e">
        <f>MATCH(A7005,'iBoxx inputs'!A:A,0)</f>
        <v>#N/A</v>
      </c>
      <c r="C7005" s="35" t="e">
        <f>MATCH(A7005,'Bank of England inputs'!A:A,0)</f>
        <v>#N/A</v>
      </c>
      <c r="D7005" s="6" t="e">
        <f>IF($A7005&gt;DataEnd,NA(),IFERROR(INDEX('iBoxx inputs'!B:B,MATCH($A7005,'iBoxx inputs'!$A:$A,0)),D7004))</f>
        <v>#N/A</v>
      </c>
      <c r="E7005" s="6" t="e">
        <f>IF($A7005&gt;DataEnd,NA(),IFERROR(INDEX('iBoxx inputs'!C:C,MATCH($A7005,'iBoxx inputs'!$A:$A,0)),E7004))</f>
        <v>#N/A</v>
      </c>
      <c r="F7005" s="6" t="e">
        <f>IF($A7005&gt;DataEnd,NA(),IFERROR(INDEX('Bank of England inputs'!D:D,MATCH($A7005,'Bank of England inputs'!$A:$A,0),0),F7004))</f>
        <v>#N/A</v>
      </c>
      <c r="G7005" s="19"/>
      <c r="H7005" s="5">
        <f t="shared" si="626"/>
        <v>45916</v>
      </c>
      <c r="I7005" s="6" t="e">
        <f t="shared" si="627"/>
        <v>#N/A</v>
      </c>
      <c r="J7005" s="6" t="e">
        <f t="shared" si="628"/>
        <v>#N/A</v>
      </c>
      <c r="K7005" s="19">
        <f t="shared" si="629"/>
        <v>2529</v>
      </c>
      <c r="L7005" s="6" t="e">
        <f t="shared" ca="1" si="630"/>
        <v>#N/A</v>
      </c>
    </row>
    <row r="7006" spans="1:12" x14ac:dyDescent="0.2">
      <c r="A7006" s="5">
        <f>IF(AND(dateA=1,A7005&lt;DataEnd),'iBoxx inputs'!A7010,IF(AND(dateA=2,A7005&lt;DataEnd),'Bank of England inputs'!A7010,IF(dateA=3,A7005+1,IF(dateA=4,WORKDAY(A7005,1,),WORKDAY(A7005,1,holidayQ)))))</f>
        <v>45917</v>
      </c>
      <c r="B7006" s="35" t="e">
        <f>MATCH(A7006,'iBoxx inputs'!A:A,0)</f>
        <v>#N/A</v>
      </c>
      <c r="C7006" s="35" t="e">
        <f>MATCH(A7006,'Bank of England inputs'!A:A,0)</f>
        <v>#N/A</v>
      </c>
      <c r="D7006" s="6" t="e">
        <f>IF($A7006&gt;DataEnd,NA(),IFERROR(INDEX('iBoxx inputs'!B:B,MATCH($A7006,'iBoxx inputs'!$A:$A,0)),D7005))</f>
        <v>#N/A</v>
      </c>
      <c r="E7006" s="6" t="e">
        <f>IF($A7006&gt;DataEnd,NA(),IFERROR(INDEX('iBoxx inputs'!C:C,MATCH($A7006,'iBoxx inputs'!$A:$A,0)),E7005))</f>
        <v>#N/A</v>
      </c>
      <c r="F7006" s="6" t="e">
        <f>IF($A7006&gt;DataEnd,NA(),IFERROR(INDEX('Bank of England inputs'!D:D,MATCH($A7006,'Bank of England inputs'!$A:$A,0),0),F7005))</f>
        <v>#N/A</v>
      </c>
      <c r="G7006" s="19"/>
      <c r="H7006" s="5">
        <f t="shared" si="626"/>
        <v>45917</v>
      </c>
      <c r="I7006" s="6" t="e">
        <f t="shared" si="627"/>
        <v>#N/A</v>
      </c>
      <c r="J7006" s="6" t="e">
        <f t="shared" si="628"/>
        <v>#N/A</v>
      </c>
      <c r="K7006" s="19">
        <f t="shared" si="629"/>
        <v>2529</v>
      </c>
      <c r="L7006" s="6" t="e">
        <f t="shared" ca="1" si="630"/>
        <v>#N/A</v>
      </c>
    </row>
    <row r="7007" spans="1:12" x14ac:dyDescent="0.2">
      <c r="A7007" s="5">
        <f>IF(AND(dateA=1,A7006&lt;DataEnd),'iBoxx inputs'!A7011,IF(AND(dateA=2,A7006&lt;DataEnd),'Bank of England inputs'!A7011,IF(dateA=3,A7006+1,IF(dateA=4,WORKDAY(A7006,1,),WORKDAY(A7006,1,holidayQ)))))</f>
        <v>45918</v>
      </c>
      <c r="B7007" s="35" t="e">
        <f>MATCH(A7007,'iBoxx inputs'!A:A,0)</f>
        <v>#N/A</v>
      </c>
      <c r="C7007" s="35" t="e">
        <f>MATCH(A7007,'Bank of England inputs'!A:A,0)</f>
        <v>#N/A</v>
      </c>
      <c r="D7007" s="6" t="e">
        <f>IF($A7007&gt;DataEnd,NA(),IFERROR(INDEX('iBoxx inputs'!B:B,MATCH($A7007,'iBoxx inputs'!$A:$A,0)),D7006))</f>
        <v>#N/A</v>
      </c>
      <c r="E7007" s="6" t="e">
        <f>IF($A7007&gt;DataEnd,NA(),IFERROR(INDEX('iBoxx inputs'!C:C,MATCH($A7007,'iBoxx inputs'!$A:$A,0)),E7006))</f>
        <v>#N/A</v>
      </c>
      <c r="F7007" s="6" t="e">
        <f>IF($A7007&gt;DataEnd,NA(),IFERROR(INDEX('Bank of England inputs'!D:D,MATCH($A7007,'Bank of England inputs'!$A:$A,0),0),F7006))</f>
        <v>#N/A</v>
      </c>
      <c r="G7007" s="19"/>
      <c r="H7007" s="5">
        <f t="shared" si="626"/>
        <v>45918</v>
      </c>
      <c r="I7007" s="6" t="e">
        <f t="shared" si="627"/>
        <v>#N/A</v>
      </c>
      <c r="J7007" s="6" t="e">
        <f t="shared" si="628"/>
        <v>#N/A</v>
      </c>
      <c r="K7007" s="19">
        <f t="shared" si="629"/>
        <v>2529</v>
      </c>
      <c r="L7007" s="6" t="e">
        <f t="shared" ca="1" si="630"/>
        <v>#N/A</v>
      </c>
    </row>
    <row r="7008" spans="1:12" x14ac:dyDescent="0.2">
      <c r="A7008" s="5">
        <f>IF(AND(dateA=1,A7007&lt;DataEnd),'iBoxx inputs'!A7012,IF(AND(dateA=2,A7007&lt;DataEnd),'Bank of England inputs'!A7012,IF(dateA=3,A7007+1,IF(dateA=4,WORKDAY(A7007,1,),WORKDAY(A7007,1,holidayQ)))))</f>
        <v>45919</v>
      </c>
      <c r="B7008" s="35" t="e">
        <f>MATCH(A7008,'iBoxx inputs'!A:A,0)</f>
        <v>#N/A</v>
      </c>
      <c r="C7008" s="35" t="e">
        <f>MATCH(A7008,'Bank of England inputs'!A:A,0)</f>
        <v>#N/A</v>
      </c>
      <c r="D7008" s="6" t="e">
        <f>IF($A7008&gt;DataEnd,NA(),IFERROR(INDEX('iBoxx inputs'!B:B,MATCH($A7008,'iBoxx inputs'!$A:$A,0)),D7007))</f>
        <v>#N/A</v>
      </c>
      <c r="E7008" s="6" t="e">
        <f>IF($A7008&gt;DataEnd,NA(),IFERROR(INDEX('iBoxx inputs'!C:C,MATCH($A7008,'iBoxx inputs'!$A:$A,0)),E7007))</f>
        <v>#N/A</v>
      </c>
      <c r="F7008" s="6" t="e">
        <f>IF($A7008&gt;DataEnd,NA(),IFERROR(INDEX('Bank of England inputs'!D:D,MATCH($A7008,'Bank of England inputs'!$A:$A,0),0),F7007))</f>
        <v>#N/A</v>
      </c>
      <c r="G7008" s="19"/>
      <c r="H7008" s="5">
        <f t="shared" si="626"/>
        <v>45919</v>
      </c>
      <c r="I7008" s="6" t="e">
        <f t="shared" si="627"/>
        <v>#N/A</v>
      </c>
      <c r="J7008" s="6" t="e">
        <f t="shared" si="628"/>
        <v>#N/A</v>
      </c>
      <c r="K7008" s="19">
        <f t="shared" si="629"/>
        <v>2530</v>
      </c>
      <c r="L7008" s="6" t="e">
        <f t="shared" ca="1" si="630"/>
        <v>#N/A</v>
      </c>
    </row>
    <row r="7009" spans="1:12" x14ac:dyDescent="0.2">
      <c r="A7009" s="5">
        <f>IF(AND(dateA=1,A7008&lt;DataEnd),'iBoxx inputs'!A7013,IF(AND(dateA=2,A7008&lt;DataEnd),'Bank of England inputs'!A7013,IF(dateA=3,A7008+1,IF(dateA=4,WORKDAY(A7008,1,),WORKDAY(A7008,1,holidayQ)))))</f>
        <v>45922</v>
      </c>
      <c r="B7009" s="35" t="e">
        <f>MATCH(A7009,'iBoxx inputs'!A:A,0)</f>
        <v>#N/A</v>
      </c>
      <c r="C7009" s="35" t="e">
        <f>MATCH(A7009,'Bank of England inputs'!A:A,0)</f>
        <v>#N/A</v>
      </c>
      <c r="D7009" s="6" t="e">
        <f>IF($A7009&gt;DataEnd,NA(),IFERROR(INDEX('iBoxx inputs'!B:B,MATCH($A7009,'iBoxx inputs'!$A:$A,0)),D7008))</f>
        <v>#N/A</v>
      </c>
      <c r="E7009" s="6" t="e">
        <f>IF($A7009&gt;DataEnd,NA(),IFERROR(INDEX('iBoxx inputs'!C:C,MATCH($A7009,'iBoxx inputs'!$A:$A,0)),E7008))</f>
        <v>#N/A</v>
      </c>
      <c r="F7009" s="6" t="e">
        <f>IF($A7009&gt;DataEnd,NA(),IFERROR(INDEX('Bank of England inputs'!D:D,MATCH($A7009,'Bank of England inputs'!$A:$A,0),0),F7008))</f>
        <v>#N/A</v>
      </c>
      <c r="G7009" s="19"/>
      <c r="H7009" s="5">
        <f t="shared" si="626"/>
        <v>45922</v>
      </c>
      <c r="I7009" s="6" t="e">
        <f t="shared" si="627"/>
        <v>#N/A</v>
      </c>
      <c r="J7009" s="6" t="e">
        <f t="shared" si="628"/>
        <v>#N/A</v>
      </c>
      <c r="K7009" s="19">
        <f t="shared" si="629"/>
        <v>2529</v>
      </c>
      <c r="L7009" s="6" t="e">
        <f t="shared" ca="1" si="630"/>
        <v>#N/A</v>
      </c>
    </row>
    <row r="7010" spans="1:12" x14ac:dyDescent="0.2">
      <c r="A7010" s="5">
        <f>IF(AND(dateA=1,A7009&lt;DataEnd),'iBoxx inputs'!A7014,IF(AND(dateA=2,A7009&lt;DataEnd),'Bank of England inputs'!A7014,IF(dateA=3,A7009+1,IF(dateA=4,WORKDAY(A7009,1,),WORKDAY(A7009,1,holidayQ)))))</f>
        <v>45923</v>
      </c>
      <c r="B7010" s="35" t="e">
        <f>MATCH(A7010,'iBoxx inputs'!A:A,0)</f>
        <v>#N/A</v>
      </c>
      <c r="C7010" s="35" t="e">
        <f>MATCH(A7010,'Bank of England inputs'!A:A,0)</f>
        <v>#N/A</v>
      </c>
      <c r="D7010" s="6" t="e">
        <f>IF($A7010&gt;DataEnd,NA(),IFERROR(INDEX('iBoxx inputs'!B:B,MATCH($A7010,'iBoxx inputs'!$A:$A,0)),D7009))</f>
        <v>#N/A</v>
      </c>
      <c r="E7010" s="6" t="e">
        <f>IF($A7010&gt;DataEnd,NA(),IFERROR(INDEX('iBoxx inputs'!C:C,MATCH($A7010,'iBoxx inputs'!$A:$A,0)),E7009))</f>
        <v>#N/A</v>
      </c>
      <c r="F7010" s="6" t="e">
        <f>IF($A7010&gt;DataEnd,NA(),IFERROR(INDEX('Bank of England inputs'!D:D,MATCH($A7010,'Bank of England inputs'!$A:$A,0),0),F7009))</f>
        <v>#N/A</v>
      </c>
      <c r="G7010" s="19"/>
      <c r="H7010" s="5">
        <f t="shared" si="626"/>
        <v>45923</v>
      </c>
      <c r="I7010" s="6" t="e">
        <f t="shared" si="627"/>
        <v>#N/A</v>
      </c>
      <c r="J7010" s="6" t="e">
        <f t="shared" si="628"/>
        <v>#N/A</v>
      </c>
      <c r="K7010" s="19">
        <f t="shared" si="629"/>
        <v>2529</v>
      </c>
      <c r="L7010" s="6" t="e">
        <f t="shared" ca="1" si="630"/>
        <v>#N/A</v>
      </c>
    </row>
    <row r="7011" spans="1:12" x14ac:dyDescent="0.2">
      <c r="A7011" s="5">
        <f>IF(AND(dateA=1,A7010&lt;DataEnd),'iBoxx inputs'!A7015,IF(AND(dateA=2,A7010&lt;DataEnd),'Bank of England inputs'!A7015,IF(dateA=3,A7010+1,IF(dateA=4,WORKDAY(A7010,1,),WORKDAY(A7010,1,holidayQ)))))</f>
        <v>45924</v>
      </c>
      <c r="B7011" s="35" t="e">
        <f>MATCH(A7011,'iBoxx inputs'!A:A,0)</f>
        <v>#N/A</v>
      </c>
      <c r="C7011" s="35" t="e">
        <f>MATCH(A7011,'Bank of England inputs'!A:A,0)</f>
        <v>#N/A</v>
      </c>
      <c r="D7011" s="6" t="e">
        <f>IF($A7011&gt;DataEnd,NA(),IFERROR(INDEX('iBoxx inputs'!B:B,MATCH($A7011,'iBoxx inputs'!$A:$A,0)),D7010))</f>
        <v>#N/A</v>
      </c>
      <c r="E7011" s="6" t="e">
        <f>IF($A7011&gt;DataEnd,NA(),IFERROR(INDEX('iBoxx inputs'!C:C,MATCH($A7011,'iBoxx inputs'!$A:$A,0)),E7010))</f>
        <v>#N/A</v>
      </c>
      <c r="F7011" s="6" t="e">
        <f>IF($A7011&gt;DataEnd,NA(),IFERROR(INDEX('Bank of England inputs'!D:D,MATCH($A7011,'Bank of England inputs'!$A:$A,0),0),F7010))</f>
        <v>#N/A</v>
      </c>
      <c r="G7011" s="19"/>
      <c r="H7011" s="5">
        <f t="shared" si="626"/>
        <v>45924</v>
      </c>
      <c r="I7011" s="6" t="e">
        <f t="shared" si="627"/>
        <v>#N/A</v>
      </c>
      <c r="J7011" s="6" t="e">
        <f t="shared" si="628"/>
        <v>#N/A</v>
      </c>
      <c r="K7011" s="19">
        <f t="shared" si="629"/>
        <v>2529</v>
      </c>
      <c r="L7011" s="6" t="e">
        <f t="shared" ca="1" si="630"/>
        <v>#N/A</v>
      </c>
    </row>
    <row r="7012" spans="1:12" x14ac:dyDescent="0.2">
      <c r="A7012" s="5">
        <f>IF(AND(dateA=1,A7011&lt;DataEnd),'iBoxx inputs'!A7016,IF(AND(dateA=2,A7011&lt;DataEnd),'Bank of England inputs'!A7016,IF(dateA=3,A7011+1,IF(dateA=4,WORKDAY(A7011,1,),WORKDAY(A7011,1,holidayQ)))))</f>
        <v>45925</v>
      </c>
      <c r="B7012" s="35" t="e">
        <f>MATCH(A7012,'iBoxx inputs'!A:A,0)</f>
        <v>#N/A</v>
      </c>
      <c r="C7012" s="35" t="e">
        <f>MATCH(A7012,'Bank of England inputs'!A:A,0)</f>
        <v>#N/A</v>
      </c>
      <c r="D7012" s="6" t="e">
        <f>IF($A7012&gt;DataEnd,NA(),IFERROR(INDEX('iBoxx inputs'!B:B,MATCH($A7012,'iBoxx inputs'!$A:$A,0)),D7011))</f>
        <v>#N/A</v>
      </c>
      <c r="E7012" s="6" t="e">
        <f>IF($A7012&gt;DataEnd,NA(),IFERROR(INDEX('iBoxx inputs'!C:C,MATCH($A7012,'iBoxx inputs'!$A:$A,0)),E7011))</f>
        <v>#N/A</v>
      </c>
      <c r="F7012" s="6" t="e">
        <f>IF($A7012&gt;DataEnd,NA(),IFERROR(INDEX('Bank of England inputs'!D:D,MATCH($A7012,'Bank of England inputs'!$A:$A,0),0),F7011))</f>
        <v>#N/A</v>
      </c>
      <c r="G7012" s="19"/>
      <c r="H7012" s="5">
        <f t="shared" si="626"/>
        <v>45925</v>
      </c>
      <c r="I7012" s="6" t="e">
        <f t="shared" si="627"/>
        <v>#N/A</v>
      </c>
      <c r="J7012" s="6" t="e">
        <f t="shared" si="628"/>
        <v>#N/A</v>
      </c>
      <c r="K7012" s="19">
        <f t="shared" si="629"/>
        <v>2529</v>
      </c>
      <c r="L7012" s="6" t="e">
        <f t="shared" ca="1" si="630"/>
        <v>#N/A</v>
      </c>
    </row>
    <row r="7013" spans="1:12" x14ac:dyDescent="0.2">
      <c r="A7013" s="5">
        <f>IF(AND(dateA=1,A7012&lt;DataEnd),'iBoxx inputs'!A7017,IF(AND(dateA=2,A7012&lt;DataEnd),'Bank of England inputs'!A7017,IF(dateA=3,A7012+1,IF(dateA=4,WORKDAY(A7012,1,),WORKDAY(A7012,1,holidayQ)))))</f>
        <v>45926</v>
      </c>
      <c r="B7013" s="35" t="e">
        <f>MATCH(A7013,'iBoxx inputs'!A:A,0)</f>
        <v>#N/A</v>
      </c>
      <c r="C7013" s="35" t="e">
        <f>MATCH(A7013,'Bank of England inputs'!A:A,0)</f>
        <v>#N/A</v>
      </c>
      <c r="D7013" s="6" t="e">
        <f>IF($A7013&gt;DataEnd,NA(),IFERROR(INDEX('iBoxx inputs'!B:B,MATCH($A7013,'iBoxx inputs'!$A:$A,0)),D7012))</f>
        <v>#N/A</v>
      </c>
      <c r="E7013" s="6" t="e">
        <f>IF($A7013&gt;DataEnd,NA(),IFERROR(INDEX('iBoxx inputs'!C:C,MATCH($A7013,'iBoxx inputs'!$A:$A,0)),E7012))</f>
        <v>#N/A</v>
      </c>
      <c r="F7013" s="6" t="e">
        <f>IF($A7013&gt;DataEnd,NA(),IFERROR(INDEX('Bank of England inputs'!D:D,MATCH($A7013,'Bank of England inputs'!$A:$A,0),0),F7012))</f>
        <v>#N/A</v>
      </c>
      <c r="G7013" s="19"/>
      <c r="H7013" s="5">
        <f t="shared" si="626"/>
        <v>45926</v>
      </c>
      <c r="I7013" s="6" t="e">
        <f t="shared" si="627"/>
        <v>#N/A</v>
      </c>
      <c r="J7013" s="6" t="e">
        <f t="shared" si="628"/>
        <v>#N/A</v>
      </c>
      <c r="K7013" s="19">
        <f t="shared" si="629"/>
        <v>2530</v>
      </c>
      <c r="L7013" s="6" t="e">
        <f t="shared" ca="1" si="630"/>
        <v>#N/A</v>
      </c>
    </row>
    <row r="7014" spans="1:12" x14ac:dyDescent="0.2">
      <c r="A7014" s="5">
        <f>IF(AND(dateA=1,A7013&lt;DataEnd),'iBoxx inputs'!A7018,IF(AND(dateA=2,A7013&lt;DataEnd),'Bank of England inputs'!A7018,IF(dateA=3,A7013+1,IF(dateA=4,WORKDAY(A7013,1,),WORKDAY(A7013,1,holidayQ)))))</f>
        <v>45929</v>
      </c>
      <c r="B7014" s="35" t="e">
        <f>MATCH(A7014,'iBoxx inputs'!A:A,0)</f>
        <v>#N/A</v>
      </c>
      <c r="C7014" s="35" t="e">
        <f>MATCH(A7014,'Bank of England inputs'!A:A,0)</f>
        <v>#N/A</v>
      </c>
      <c r="D7014" s="6" t="e">
        <f>IF($A7014&gt;DataEnd,NA(),IFERROR(INDEX('iBoxx inputs'!B:B,MATCH($A7014,'iBoxx inputs'!$A:$A,0)),D7013))</f>
        <v>#N/A</v>
      </c>
      <c r="E7014" s="6" t="e">
        <f>IF($A7014&gt;DataEnd,NA(),IFERROR(INDEX('iBoxx inputs'!C:C,MATCH($A7014,'iBoxx inputs'!$A:$A,0)),E7013))</f>
        <v>#N/A</v>
      </c>
      <c r="F7014" s="6" t="e">
        <f>IF($A7014&gt;DataEnd,NA(),IFERROR(INDEX('Bank of England inputs'!D:D,MATCH($A7014,'Bank of England inputs'!$A:$A,0),0),F7013))</f>
        <v>#N/A</v>
      </c>
      <c r="G7014" s="19"/>
      <c r="H7014" s="5">
        <f t="shared" si="626"/>
        <v>45929</v>
      </c>
      <c r="I7014" s="6" t="e">
        <f t="shared" si="627"/>
        <v>#N/A</v>
      </c>
      <c r="J7014" s="6" t="e">
        <f t="shared" si="628"/>
        <v>#N/A</v>
      </c>
      <c r="K7014" s="19">
        <f t="shared" si="629"/>
        <v>2529</v>
      </c>
      <c r="L7014" s="6" t="e">
        <f t="shared" ca="1" si="630"/>
        <v>#N/A</v>
      </c>
    </row>
    <row r="7015" spans="1:12" x14ac:dyDescent="0.2">
      <c r="A7015" s="5">
        <f>IF(AND(dateA=1,A7014&lt;DataEnd),'iBoxx inputs'!A7019,IF(AND(dateA=2,A7014&lt;DataEnd),'Bank of England inputs'!A7019,IF(dateA=3,A7014+1,IF(dateA=4,WORKDAY(A7014,1,),WORKDAY(A7014,1,holidayQ)))))</f>
        <v>45930</v>
      </c>
      <c r="B7015" s="35" t="e">
        <f>MATCH(A7015,'iBoxx inputs'!A:A,0)</f>
        <v>#N/A</v>
      </c>
      <c r="C7015" s="35" t="e">
        <f>MATCH(A7015,'Bank of England inputs'!A:A,0)</f>
        <v>#N/A</v>
      </c>
      <c r="D7015" s="6" t="e">
        <f>IF($A7015&gt;DataEnd,NA(),IFERROR(INDEX('iBoxx inputs'!B:B,MATCH($A7015,'iBoxx inputs'!$A:$A,0)),D7014))</f>
        <v>#N/A</v>
      </c>
      <c r="E7015" s="6" t="e">
        <f>IF($A7015&gt;DataEnd,NA(),IFERROR(INDEX('iBoxx inputs'!C:C,MATCH($A7015,'iBoxx inputs'!$A:$A,0)),E7014))</f>
        <v>#N/A</v>
      </c>
      <c r="F7015" s="6" t="e">
        <f>IF($A7015&gt;DataEnd,NA(),IFERROR(INDEX('Bank of England inputs'!D:D,MATCH($A7015,'Bank of England inputs'!$A:$A,0),0),F7014))</f>
        <v>#N/A</v>
      </c>
      <c r="G7015" s="19"/>
      <c r="H7015" s="5">
        <f t="shared" si="626"/>
        <v>45930</v>
      </c>
      <c r="I7015" s="6" t="e">
        <f t="shared" si="627"/>
        <v>#N/A</v>
      </c>
      <c r="J7015" s="6" t="e">
        <f t="shared" si="628"/>
        <v>#N/A</v>
      </c>
      <c r="K7015" s="19">
        <f t="shared" si="629"/>
        <v>2529</v>
      </c>
      <c r="L7015" s="6" t="e">
        <f t="shared" ca="1" si="630"/>
        <v>#N/A</v>
      </c>
    </row>
    <row r="7016" spans="1:12" x14ac:dyDescent="0.2">
      <c r="A7016" s="5">
        <f>IF(AND(dateA=1,A7015&lt;DataEnd),'iBoxx inputs'!A7020,IF(AND(dateA=2,A7015&lt;DataEnd),'Bank of England inputs'!A7020,IF(dateA=3,A7015+1,IF(dateA=4,WORKDAY(A7015,1,),WORKDAY(A7015,1,holidayQ)))))</f>
        <v>45931</v>
      </c>
      <c r="B7016" s="35" t="e">
        <f>MATCH(A7016,'iBoxx inputs'!A:A,0)</f>
        <v>#N/A</v>
      </c>
      <c r="C7016" s="35" t="e">
        <f>MATCH(A7016,'Bank of England inputs'!A:A,0)</f>
        <v>#N/A</v>
      </c>
      <c r="D7016" s="6" t="e">
        <f>IF($A7016&gt;DataEnd,NA(),IFERROR(INDEX('iBoxx inputs'!B:B,MATCH($A7016,'iBoxx inputs'!$A:$A,0)),D7015))</f>
        <v>#N/A</v>
      </c>
      <c r="E7016" s="6" t="e">
        <f>IF($A7016&gt;DataEnd,NA(),IFERROR(INDEX('iBoxx inputs'!C:C,MATCH($A7016,'iBoxx inputs'!$A:$A,0)),E7015))</f>
        <v>#N/A</v>
      </c>
      <c r="F7016" s="6" t="e">
        <f>IF($A7016&gt;DataEnd,NA(),IFERROR(INDEX('Bank of England inputs'!D:D,MATCH($A7016,'Bank of England inputs'!$A:$A,0),0),F7015))</f>
        <v>#N/A</v>
      </c>
      <c r="G7016" s="19"/>
      <c r="H7016" s="5">
        <f t="shared" si="626"/>
        <v>45931</v>
      </c>
      <c r="I7016" s="6" t="e">
        <f t="shared" si="627"/>
        <v>#N/A</v>
      </c>
      <c r="J7016" s="6" t="e">
        <f t="shared" si="628"/>
        <v>#N/A</v>
      </c>
      <c r="K7016" s="19">
        <f t="shared" si="629"/>
        <v>2529</v>
      </c>
      <c r="L7016" s="6" t="e">
        <f t="shared" ca="1" si="630"/>
        <v>#N/A</v>
      </c>
    </row>
    <row r="7017" spans="1:12" x14ac:dyDescent="0.2">
      <c r="A7017" s="5">
        <f>IF(AND(dateA=1,A7016&lt;DataEnd),'iBoxx inputs'!A7021,IF(AND(dateA=2,A7016&lt;DataEnd),'Bank of England inputs'!A7021,IF(dateA=3,A7016+1,IF(dateA=4,WORKDAY(A7016,1,),WORKDAY(A7016,1,holidayQ)))))</f>
        <v>45932</v>
      </c>
      <c r="B7017" s="35" t="e">
        <f>MATCH(A7017,'iBoxx inputs'!A:A,0)</f>
        <v>#N/A</v>
      </c>
      <c r="C7017" s="35" t="e">
        <f>MATCH(A7017,'Bank of England inputs'!A:A,0)</f>
        <v>#N/A</v>
      </c>
      <c r="D7017" s="6" t="e">
        <f>IF($A7017&gt;DataEnd,NA(),IFERROR(INDEX('iBoxx inputs'!B:B,MATCH($A7017,'iBoxx inputs'!$A:$A,0)),D7016))</f>
        <v>#N/A</v>
      </c>
      <c r="E7017" s="6" t="e">
        <f>IF($A7017&gt;DataEnd,NA(),IFERROR(INDEX('iBoxx inputs'!C:C,MATCH($A7017,'iBoxx inputs'!$A:$A,0)),E7016))</f>
        <v>#N/A</v>
      </c>
      <c r="F7017" s="6" t="e">
        <f>IF($A7017&gt;DataEnd,NA(),IFERROR(INDEX('Bank of England inputs'!D:D,MATCH($A7017,'Bank of England inputs'!$A:$A,0),0),F7016))</f>
        <v>#N/A</v>
      </c>
      <c r="G7017" s="19"/>
      <c r="H7017" s="5">
        <f t="shared" si="626"/>
        <v>45932</v>
      </c>
      <c r="I7017" s="6" t="e">
        <f t="shared" si="627"/>
        <v>#N/A</v>
      </c>
      <c r="J7017" s="6" t="e">
        <f t="shared" si="628"/>
        <v>#N/A</v>
      </c>
      <c r="K7017" s="19">
        <f t="shared" si="629"/>
        <v>2529</v>
      </c>
      <c r="L7017" s="6" t="e">
        <f t="shared" ca="1" si="630"/>
        <v>#N/A</v>
      </c>
    </row>
    <row r="7018" spans="1:12" x14ac:dyDescent="0.2">
      <c r="A7018" s="5">
        <f>IF(AND(dateA=1,A7017&lt;DataEnd),'iBoxx inputs'!A7022,IF(AND(dateA=2,A7017&lt;DataEnd),'Bank of England inputs'!A7022,IF(dateA=3,A7017+1,IF(dateA=4,WORKDAY(A7017,1,),WORKDAY(A7017,1,holidayQ)))))</f>
        <v>45933</v>
      </c>
      <c r="B7018" s="35" t="e">
        <f>MATCH(A7018,'iBoxx inputs'!A:A,0)</f>
        <v>#N/A</v>
      </c>
      <c r="C7018" s="35" t="e">
        <f>MATCH(A7018,'Bank of England inputs'!A:A,0)</f>
        <v>#N/A</v>
      </c>
      <c r="D7018" s="6" t="e">
        <f>IF($A7018&gt;DataEnd,NA(),IFERROR(INDEX('iBoxx inputs'!B:B,MATCH($A7018,'iBoxx inputs'!$A:$A,0)),D7017))</f>
        <v>#N/A</v>
      </c>
      <c r="E7018" s="6" t="e">
        <f>IF($A7018&gt;DataEnd,NA(),IFERROR(INDEX('iBoxx inputs'!C:C,MATCH($A7018,'iBoxx inputs'!$A:$A,0)),E7017))</f>
        <v>#N/A</v>
      </c>
      <c r="F7018" s="6" t="e">
        <f>IF($A7018&gt;DataEnd,NA(),IFERROR(INDEX('Bank of England inputs'!D:D,MATCH($A7018,'Bank of England inputs'!$A:$A,0),0),F7017))</f>
        <v>#N/A</v>
      </c>
      <c r="G7018" s="19"/>
      <c r="H7018" s="5">
        <f t="shared" si="626"/>
        <v>45933</v>
      </c>
      <c r="I7018" s="6" t="e">
        <f t="shared" si="627"/>
        <v>#N/A</v>
      </c>
      <c r="J7018" s="6" t="e">
        <f t="shared" si="628"/>
        <v>#N/A</v>
      </c>
      <c r="K7018" s="19">
        <f t="shared" si="629"/>
        <v>2530</v>
      </c>
      <c r="L7018" s="6" t="e">
        <f t="shared" ca="1" si="630"/>
        <v>#N/A</v>
      </c>
    </row>
    <row r="7019" spans="1:12" x14ac:dyDescent="0.2">
      <c r="A7019" s="5">
        <f>IF(AND(dateA=1,A7018&lt;DataEnd),'iBoxx inputs'!A7023,IF(AND(dateA=2,A7018&lt;DataEnd),'Bank of England inputs'!A7023,IF(dateA=3,A7018+1,IF(dateA=4,WORKDAY(A7018,1,),WORKDAY(A7018,1,holidayQ)))))</f>
        <v>45936</v>
      </c>
      <c r="B7019" s="35" t="e">
        <f>MATCH(A7019,'iBoxx inputs'!A:A,0)</f>
        <v>#N/A</v>
      </c>
      <c r="C7019" s="35" t="e">
        <f>MATCH(A7019,'Bank of England inputs'!A:A,0)</f>
        <v>#N/A</v>
      </c>
      <c r="D7019" s="6" t="e">
        <f>IF($A7019&gt;DataEnd,NA(),IFERROR(INDEX('iBoxx inputs'!B:B,MATCH($A7019,'iBoxx inputs'!$A:$A,0)),D7018))</f>
        <v>#N/A</v>
      </c>
      <c r="E7019" s="6" t="e">
        <f>IF($A7019&gt;DataEnd,NA(),IFERROR(INDEX('iBoxx inputs'!C:C,MATCH($A7019,'iBoxx inputs'!$A:$A,0)),E7018))</f>
        <v>#N/A</v>
      </c>
      <c r="F7019" s="6" t="e">
        <f>IF($A7019&gt;DataEnd,NA(),IFERROR(INDEX('Bank of England inputs'!D:D,MATCH($A7019,'Bank of England inputs'!$A:$A,0),0),F7018))</f>
        <v>#N/A</v>
      </c>
      <c r="G7019" s="19"/>
      <c r="H7019" s="5">
        <f t="shared" si="626"/>
        <v>45936</v>
      </c>
      <c r="I7019" s="6" t="e">
        <f t="shared" si="627"/>
        <v>#N/A</v>
      </c>
      <c r="J7019" s="6" t="e">
        <f t="shared" si="628"/>
        <v>#N/A</v>
      </c>
      <c r="K7019" s="19">
        <f t="shared" si="629"/>
        <v>2529</v>
      </c>
      <c r="L7019" s="6" t="e">
        <f t="shared" ca="1" si="630"/>
        <v>#N/A</v>
      </c>
    </row>
    <row r="7020" spans="1:12" x14ac:dyDescent="0.2">
      <c r="A7020" s="5">
        <f>IF(AND(dateA=1,A7019&lt;DataEnd),'iBoxx inputs'!A7024,IF(AND(dateA=2,A7019&lt;DataEnd),'Bank of England inputs'!A7024,IF(dateA=3,A7019+1,IF(dateA=4,WORKDAY(A7019,1,),WORKDAY(A7019,1,holidayQ)))))</f>
        <v>45937</v>
      </c>
      <c r="B7020" s="35" t="e">
        <f>MATCH(A7020,'iBoxx inputs'!A:A,0)</f>
        <v>#N/A</v>
      </c>
      <c r="C7020" s="35" t="e">
        <f>MATCH(A7020,'Bank of England inputs'!A:A,0)</f>
        <v>#N/A</v>
      </c>
      <c r="D7020" s="6" t="e">
        <f>IF($A7020&gt;DataEnd,NA(),IFERROR(INDEX('iBoxx inputs'!B:B,MATCH($A7020,'iBoxx inputs'!$A:$A,0)),D7019))</f>
        <v>#N/A</v>
      </c>
      <c r="E7020" s="6" t="e">
        <f>IF($A7020&gt;DataEnd,NA(),IFERROR(INDEX('iBoxx inputs'!C:C,MATCH($A7020,'iBoxx inputs'!$A:$A,0)),E7019))</f>
        <v>#N/A</v>
      </c>
      <c r="F7020" s="6" t="e">
        <f>IF($A7020&gt;DataEnd,NA(),IFERROR(INDEX('Bank of England inputs'!D:D,MATCH($A7020,'Bank of England inputs'!$A:$A,0),0),F7019))</f>
        <v>#N/A</v>
      </c>
      <c r="G7020" s="19"/>
      <c r="H7020" s="5">
        <f t="shared" si="626"/>
        <v>45937</v>
      </c>
      <c r="I7020" s="6" t="e">
        <f t="shared" si="627"/>
        <v>#N/A</v>
      </c>
      <c r="J7020" s="6" t="e">
        <f t="shared" si="628"/>
        <v>#N/A</v>
      </c>
      <c r="K7020" s="19">
        <f t="shared" si="629"/>
        <v>2529</v>
      </c>
      <c r="L7020" s="6" t="e">
        <f t="shared" ca="1" si="630"/>
        <v>#N/A</v>
      </c>
    </row>
    <row r="7021" spans="1:12" x14ac:dyDescent="0.2">
      <c r="A7021" s="5">
        <f>IF(AND(dateA=1,A7020&lt;DataEnd),'iBoxx inputs'!A7025,IF(AND(dateA=2,A7020&lt;DataEnd),'Bank of England inputs'!A7025,IF(dateA=3,A7020+1,IF(dateA=4,WORKDAY(A7020,1,),WORKDAY(A7020,1,holidayQ)))))</f>
        <v>45938</v>
      </c>
      <c r="B7021" s="35" t="e">
        <f>MATCH(A7021,'iBoxx inputs'!A:A,0)</f>
        <v>#N/A</v>
      </c>
      <c r="C7021" s="35" t="e">
        <f>MATCH(A7021,'Bank of England inputs'!A:A,0)</f>
        <v>#N/A</v>
      </c>
      <c r="D7021" s="6" t="e">
        <f>IF($A7021&gt;DataEnd,NA(),IFERROR(INDEX('iBoxx inputs'!B:B,MATCH($A7021,'iBoxx inputs'!$A:$A,0)),D7020))</f>
        <v>#N/A</v>
      </c>
      <c r="E7021" s="6" t="e">
        <f>IF($A7021&gt;DataEnd,NA(),IFERROR(INDEX('iBoxx inputs'!C:C,MATCH($A7021,'iBoxx inputs'!$A:$A,0)),E7020))</f>
        <v>#N/A</v>
      </c>
      <c r="F7021" s="6" t="e">
        <f>IF($A7021&gt;DataEnd,NA(),IFERROR(INDEX('Bank of England inputs'!D:D,MATCH($A7021,'Bank of England inputs'!$A:$A,0),0),F7020))</f>
        <v>#N/A</v>
      </c>
      <c r="G7021" s="19"/>
      <c r="H7021" s="5">
        <f t="shared" si="626"/>
        <v>45938</v>
      </c>
      <c r="I7021" s="6" t="e">
        <f t="shared" si="627"/>
        <v>#N/A</v>
      </c>
      <c r="J7021" s="6" t="e">
        <f t="shared" si="628"/>
        <v>#N/A</v>
      </c>
      <c r="K7021" s="19">
        <f t="shared" si="629"/>
        <v>2529</v>
      </c>
      <c r="L7021" s="6" t="e">
        <f t="shared" ca="1" si="630"/>
        <v>#N/A</v>
      </c>
    </row>
    <row r="7022" spans="1:12" x14ac:dyDescent="0.2">
      <c r="A7022" s="5">
        <f>IF(AND(dateA=1,A7021&lt;DataEnd),'iBoxx inputs'!A7026,IF(AND(dateA=2,A7021&lt;DataEnd),'Bank of England inputs'!A7026,IF(dateA=3,A7021+1,IF(dateA=4,WORKDAY(A7021,1,),WORKDAY(A7021,1,holidayQ)))))</f>
        <v>45939</v>
      </c>
      <c r="B7022" s="35" t="e">
        <f>MATCH(A7022,'iBoxx inputs'!A:A,0)</f>
        <v>#N/A</v>
      </c>
      <c r="C7022" s="35" t="e">
        <f>MATCH(A7022,'Bank of England inputs'!A:A,0)</f>
        <v>#N/A</v>
      </c>
      <c r="D7022" s="6" t="e">
        <f>IF($A7022&gt;DataEnd,NA(),IFERROR(INDEX('iBoxx inputs'!B:B,MATCH($A7022,'iBoxx inputs'!$A:$A,0)),D7021))</f>
        <v>#N/A</v>
      </c>
      <c r="E7022" s="6" t="e">
        <f>IF($A7022&gt;DataEnd,NA(),IFERROR(INDEX('iBoxx inputs'!C:C,MATCH($A7022,'iBoxx inputs'!$A:$A,0)),E7021))</f>
        <v>#N/A</v>
      </c>
      <c r="F7022" s="6" t="e">
        <f>IF($A7022&gt;DataEnd,NA(),IFERROR(INDEX('Bank of England inputs'!D:D,MATCH($A7022,'Bank of England inputs'!$A:$A,0),0),F7021))</f>
        <v>#N/A</v>
      </c>
      <c r="G7022" s="19"/>
      <c r="H7022" s="5">
        <f t="shared" si="626"/>
        <v>45939</v>
      </c>
      <c r="I7022" s="6" t="e">
        <f t="shared" si="627"/>
        <v>#N/A</v>
      </c>
      <c r="J7022" s="6" t="e">
        <f t="shared" si="628"/>
        <v>#N/A</v>
      </c>
      <c r="K7022" s="19">
        <f t="shared" si="629"/>
        <v>2529</v>
      </c>
      <c r="L7022" s="6" t="e">
        <f t="shared" ca="1" si="630"/>
        <v>#N/A</v>
      </c>
    </row>
    <row r="7023" spans="1:12" x14ac:dyDescent="0.2">
      <c r="A7023" s="5">
        <f>IF(AND(dateA=1,A7022&lt;DataEnd),'iBoxx inputs'!A7027,IF(AND(dateA=2,A7022&lt;DataEnd),'Bank of England inputs'!A7027,IF(dateA=3,A7022+1,IF(dateA=4,WORKDAY(A7022,1,),WORKDAY(A7022,1,holidayQ)))))</f>
        <v>45940</v>
      </c>
      <c r="B7023" s="35" t="e">
        <f>MATCH(A7023,'iBoxx inputs'!A:A,0)</f>
        <v>#N/A</v>
      </c>
      <c r="C7023" s="35" t="e">
        <f>MATCH(A7023,'Bank of England inputs'!A:A,0)</f>
        <v>#N/A</v>
      </c>
      <c r="D7023" s="6" t="e">
        <f>IF($A7023&gt;DataEnd,NA(),IFERROR(INDEX('iBoxx inputs'!B:B,MATCH($A7023,'iBoxx inputs'!$A:$A,0)),D7022))</f>
        <v>#N/A</v>
      </c>
      <c r="E7023" s="6" t="e">
        <f>IF($A7023&gt;DataEnd,NA(),IFERROR(INDEX('iBoxx inputs'!C:C,MATCH($A7023,'iBoxx inputs'!$A:$A,0)),E7022))</f>
        <v>#N/A</v>
      </c>
      <c r="F7023" s="6" t="e">
        <f>IF($A7023&gt;DataEnd,NA(),IFERROR(INDEX('Bank of England inputs'!D:D,MATCH($A7023,'Bank of England inputs'!$A:$A,0),0),F7022))</f>
        <v>#N/A</v>
      </c>
      <c r="G7023" s="19"/>
      <c r="H7023" s="5">
        <f t="shared" si="626"/>
        <v>45940</v>
      </c>
      <c r="I7023" s="6" t="e">
        <f t="shared" si="627"/>
        <v>#N/A</v>
      </c>
      <c r="J7023" s="6" t="e">
        <f t="shared" si="628"/>
        <v>#N/A</v>
      </c>
      <c r="K7023" s="19">
        <f t="shared" si="629"/>
        <v>2530</v>
      </c>
      <c r="L7023" s="6" t="e">
        <f t="shared" ca="1" si="630"/>
        <v>#N/A</v>
      </c>
    </row>
    <row r="7024" spans="1:12" x14ac:dyDescent="0.2">
      <c r="A7024" s="5">
        <f>IF(AND(dateA=1,A7023&lt;DataEnd),'iBoxx inputs'!A7028,IF(AND(dateA=2,A7023&lt;DataEnd),'Bank of England inputs'!A7028,IF(dateA=3,A7023+1,IF(dateA=4,WORKDAY(A7023,1,),WORKDAY(A7023,1,holidayQ)))))</f>
        <v>45943</v>
      </c>
      <c r="B7024" s="35" t="e">
        <f>MATCH(A7024,'iBoxx inputs'!A:A,0)</f>
        <v>#N/A</v>
      </c>
      <c r="C7024" s="35" t="e">
        <f>MATCH(A7024,'Bank of England inputs'!A:A,0)</f>
        <v>#N/A</v>
      </c>
      <c r="D7024" s="6" t="e">
        <f>IF($A7024&gt;DataEnd,NA(),IFERROR(INDEX('iBoxx inputs'!B:B,MATCH($A7024,'iBoxx inputs'!$A:$A,0)),D7023))</f>
        <v>#N/A</v>
      </c>
      <c r="E7024" s="6" t="e">
        <f>IF($A7024&gt;DataEnd,NA(),IFERROR(INDEX('iBoxx inputs'!C:C,MATCH($A7024,'iBoxx inputs'!$A:$A,0)),E7023))</f>
        <v>#N/A</v>
      </c>
      <c r="F7024" s="6" t="e">
        <f>IF($A7024&gt;DataEnd,NA(),IFERROR(INDEX('Bank of England inputs'!D:D,MATCH($A7024,'Bank of England inputs'!$A:$A,0),0),F7023))</f>
        <v>#N/A</v>
      </c>
      <c r="G7024" s="19"/>
      <c r="H7024" s="5">
        <f t="shared" si="626"/>
        <v>45943</v>
      </c>
      <c r="I7024" s="6" t="e">
        <f t="shared" si="627"/>
        <v>#N/A</v>
      </c>
      <c r="J7024" s="6" t="e">
        <f t="shared" si="628"/>
        <v>#N/A</v>
      </c>
      <c r="K7024" s="19">
        <f t="shared" si="629"/>
        <v>2529</v>
      </c>
      <c r="L7024" s="6" t="e">
        <f t="shared" ca="1" si="630"/>
        <v>#N/A</v>
      </c>
    </row>
    <row r="7025" spans="1:12" x14ac:dyDescent="0.2">
      <c r="A7025" s="5">
        <f>IF(AND(dateA=1,A7024&lt;DataEnd),'iBoxx inputs'!A7029,IF(AND(dateA=2,A7024&lt;DataEnd),'Bank of England inputs'!A7029,IF(dateA=3,A7024+1,IF(dateA=4,WORKDAY(A7024,1,),WORKDAY(A7024,1,holidayQ)))))</f>
        <v>45944</v>
      </c>
      <c r="B7025" s="35" t="e">
        <f>MATCH(A7025,'iBoxx inputs'!A:A,0)</f>
        <v>#N/A</v>
      </c>
      <c r="C7025" s="35" t="e">
        <f>MATCH(A7025,'Bank of England inputs'!A:A,0)</f>
        <v>#N/A</v>
      </c>
      <c r="D7025" s="6" t="e">
        <f>IF($A7025&gt;DataEnd,NA(),IFERROR(INDEX('iBoxx inputs'!B:B,MATCH($A7025,'iBoxx inputs'!$A:$A,0)),D7024))</f>
        <v>#N/A</v>
      </c>
      <c r="E7025" s="6" t="e">
        <f>IF($A7025&gt;DataEnd,NA(),IFERROR(INDEX('iBoxx inputs'!C:C,MATCH($A7025,'iBoxx inputs'!$A:$A,0)),E7024))</f>
        <v>#N/A</v>
      </c>
      <c r="F7025" s="6" t="e">
        <f>IF($A7025&gt;DataEnd,NA(),IFERROR(INDEX('Bank of England inputs'!D:D,MATCH($A7025,'Bank of England inputs'!$A:$A,0),0),F7024))</f>
        <v>#N/A</v>
      </c>
      <c r="G7025" s="19"/>
      <c r="H7025" s="5">
        <f t="shared" si="626"/>
        <v>45944</v>
      </c>
      <c r="I7025" s="6" t="e">
        <f t="shared" si="627"/>
        <v>#N/A</v>
      </c>
      <c r="J7025" s="6" t="e">
        <f t="shared" si="628"/>
        <v>#N/A</v>
      </c>
      <c r="K7025" s="19">
        <f t="shared" si="629"/>
        <v>2529</v>
      </c>
      <c r="L7025" s="6" t="e">
        <f t="shared" ca="1" si="630"/>
        <v>#N/A</v>
      </c>
    </row>
    <row r="7026" spans="1:12" x14ac:dyDescent="0.2">
      <c r="A7026" s="5">
        <f>IF(AND(dateA=1,A7025&lt;DataEnd),'iBoxx inputs'!A7030,IF(AND(dateA=2,A7025&lt;DataEnd),'Bank of England inputs'!A7030,IF(dateA=3,A7025+1,IF(dateA=4,WORKDAY(A7025,1,),WORKDAY(A7025,1,holidayQ)))))</f>
        <v>45945</v>
      </c>
      <c r="B7026" s="35" t="e">
        <f>MATCH(A7026,'iBoxx inputs'!A:A,0)</f>
        <v>#N/A</v>
      </c>
      <c r="C7026" s="35" t="e">
        <f>MATCH(A7026,'Bank of England inputs'!A:A,0)</f>
        <v>#N/A</v>
      </c>
      <c r="D7026" s="6" t="e">
        <f>IF($A7026&gt;DataEnd,NA(),IFERROR(INDEX('iBoxx inputs'!B:B,MATCH($A7026,'iBoxx inputs'!$A:$A,0)),D7025))</f>
        <v>#N/A</v>
      </c>
      <c r="E7026" s="6" t="e">
        <f>IF($A7026&gt;DataEnd,NA(),IFERROR(INDEX('iBoxx inputs'!C:C,MATCH($A7026,'iBoxx inputs'!$A:$A,0)),E7025))</f>
        <v>#N/A</v>
      </c>
      <c r="F7026" s="6" t="e">
        <f>IF($A7026&gt;DataEnd,NA(),IFERROR(INDEX('Bank of England inputs'!D:D,MATCH($A7026,'Bank of England inputs'!$A:$A,0),0),F7025))</f>
        <v>#N/A</v>
      </c>
      <c r="G7026" s="19"/>
      <c r="H7026" s="5">
        <f t="shared" si="626"/>
        <v>45945</v>
      </c>
      <c r="I7026" s="6" t="e">
        <f t="shared" si="627"/>
        <v>#N/A</v>
      </c>
      <c r="J7026" s="6" t="e">
        <f t="shared" si="628"/>
        <v>#N/A</v>
      </c>
      <c r="K7026" s="19">
        <f t="shared" si="629"/>
        <v>2529</v>
      </c>
      <c r="L7026" s="6" t="e">
        <f t="shared" ca="1" si="630"/>
        <v>#N/A</v>
      </c>
    </row>
    <row r="7027" spans="1:12" x14ac:dyDescent="0.2">
      <c r="A7027" s="5">
        <f>IF(AND(dateA=1,A7026&lt;DataEnd),'iBoxx inputs'!A7031,IF(AND(dateA=2,A7026&lt;DataEnd),'Bank of England inputs'!A7031,IF(dateA=3,A7026+1,IF(dateA=4,WORKDAY(A7026,1,),WORKDAY(A7026,1,holidayQ)))))</f>
        <v>45946</v>
      </c>
      <c r="B7027" s="35" t="e">
        <f>MATCH(A7027,'iBoxx inputs'!A:A,0)</f>
        <v>#N/A</v>
      </c>
      <c r="C7027" s="35" t="e">
        <f>MATCH(A7027,'Bank of England inputs'!A:A,0)</f>
        <v>#N/A</v>
      </c>
      <c r="D7027" s="6" t="e">
        <f>IF($A7027&gt;DataEnd,NA(),IFERROR(INDEX('iBoxx inputs'!B:B,MATCH($A7027,'iBoxx inputs'!$A:$A,0)),D7026))</f>
        <v>#N/A</v>
      </c>
      <c r="E7027" s="6" t="e">
        <f>IF($A7027&gt;DataEnd,NA(),IFERROR(INDEX('iBoxx inputs'!C:C,MATCH($A7027,'iBoxx inputs'!$A:$A,0)),E7026))</f>
        <v>#N/A</v>
      </c>
      <c r="F7027" s="6" t="e">
        <f>IF($A7027&gt;DataEnd,NA(),IFERROR(INDEX('Bank of England inputs'!D:D,MATCH($A7027,'Bank of England inputs'!$A:$A,0),0),F7026))</f>
        <v>#N/A</v>
      </c>
      <c r="G7027" s="19"/>
      <c r="H7027" s="5">
        <f t="shared" si="626"/>
        <v>45946</v>
      </c>
      <c r="I7027" s="6" t="e">
        <f t="shared" si="627"/>
        <v>#N/A</v>
      </c>
      <c r="J7027" s="6" t="e">
        <f t="shared" si="628"/>
        <v>#N/A</v>
      </c>
      <c r="K7027" s="19">
        <f t="shared" si="629"/>
        <v>2529</v>
      </c>
      <c r="L7027" s="6" t="e">
        <f t="shared" ca="1" si="630"/>
        <v>#N/A</v>
      </c>
    </row>
    <row r="7028" spans="1:12" x14ac:dyDescent="0.2">
      <c r="A7028" s="5">
        <f>IF(AND(dateA=1,A7027&lt;DataEnd),'iBoxx inputs'!A7032,IF(AND(dateA=2,A7027&lt;DataEnd),'Bank of England inputs'!A7032,IF(dateA=3,A7027+1,IF(dateA=4,WORKDAY(A7027,1,),WORKDAY(A7027,1,holidayQ)))))</f>
        <v>45947</v>
      </c>
      <c r="B7028" s="35" t="e">
        <f>MATCH(A7028,'iBoxx inputs'!A:A,0)</f>
        <v>#N/A</v>
      </c>
      <c r="C7028" s="35" t="e">
        <f>MATCH(A7028,'Bank of England inputs'!A:A,0)</f>
        <v>#N/A</v>
      </c>
      <c r="D7028" s="6" t="e">
        <f>IF($A7028&gt;DataEnd,NA(),IFERROR(INDEX('iBoxx inputs'!B:B,MATCH($A7028,'iBoxx inputs'!$A:$A,0)),D7027))</f>
        <v>#N/A</v>
      </c>
      <c r="E7028" s="6" t="e">
        <f>IF($A7028&gt;DataEnd,NA(),IFERROR(INDEX('iBoxx inputs'!C:C,MATCH($A7028,'iBoxx inputs'!$A:$A,0)),E7027))</f>
        <v>#N/A</v>
      </c>
      <c r="F7028" s="6" t="e">
        <f>IF($A7028&gt;DataEnd,NA(),IFERROR(INDEX('Bank of England inputs'!D:D,MATCH($A7028,'Bank of England inputs'!$A:$A,0),0),F7027))</f>
        <v>#N/A</v>
      </c>
      <c r="G7028" s="19"/>
      <c r="H7028" s="5">
        <f t="shared" si="626"/>
        <v>45947</v>
      </c>
      <c r="I7028" s="6" t="e">
        <f t="shared" si="627"/>
        <v>#N/A</v>
      </c>
      <c r="J7028" s="6" t="e">
        <f t="shared" si="628"/>
        <v>#N/A</v>
      </c>
      <c r="K7028" s="19">
        <f t="shared" si="629"/>
        <v>2530</v>
      </c>
      <c r="L7028" s="6" t="e">
        <f t="shared" ca="1" si="630"/>
        <v>#N/A</v>
      </c>
    </row>
    <row r="7029" spans="1:12" x14ac:dyDescent="0.2">
      <c r="A7029" s="5">
        <f>IF(AND(dateA=1,A7028&lt;DataEnd),'iBoxx inputs'!A7033,IF(AND(dateA=2,A7028&lt;DataEnd),'Bank of England inputs'!A7033,IF(dateA=3,A7028+1,IF(dateA=4,WORKDAY(A7028,1,),WORKDAY(A7028,1,holidayQ)))))</f>
        <v>45950</v>
      </c>
      <c r="B7029" s="35" t="e">
        <f>MATCH(A7029,'iBoxx inputs'!A:A,0)</f>
        <v>#N/A</v>
      </c>
      <c r="C7029" s="35" t="e">
        <f>MATCH(A7029,'Bank of England inputs'!A:A,0)</f>
        <v>#N/A</v>
      </c>
      <c r="D7029" s="6" t="e">
        <f>IF($A7029&gt;DataEnd,NA(),IFERROR(INDEX('iBoxx inputs'!B:B,MATCH($A7029,'iBoxx inputs'!$A:$A,0)),D7028))</f>
        <v>#N/A</v>
      </c>
      <c r="E7029" s="6" t="e">
        <f>IF($A7029&gt;DataEnd,NA(),IFERROR(INDEX('iBoxx inputs'!C:C,MATCH($A7029,'iBoxx inputs'!$A:$A,0)),E7028))</f>
        <v>#N/A</v>
      </c>
      <c r="F7029" s="6" t="e">
        <f>IF($A7029&gt;DataEnd,NA(),IFERROR(INDEX('Bank of England inputs'!D:D,MATCH($A7029,'Bank of England inputs'!$A:$A,0),0),F7028))</f>
        <v>#N/A</v>
      </c>
      <c r="G7029" s="19"/>
      <c r="H7029" s="5">
        <f t="shared" si="626"/>
        <v>45950</v>
      </c>
      <c r="I7029" s="6" t="e">
        <f t="shared" si="627"/>
        <v>#N/A</v>
      </c>
      <c r="J7029" s="6" t="e">
        <f t="shared" si="628"/>
        <v>#N/A</v>
      </c>
      <c r="K7029" s="19">
        <f t="shared" si="629"/>
        <v>2529</v>
      </c>
      <c r="L7029" s="6" t="e">
        <f t="shared" ca="1" si="630"/>
        <v>#N/A</v>
      </c>
    </row>
    <row r="7030" spans="1:12" x14ac:dyDescent="0.2">
      <c r="A7030" s="5">
        <f>IF(AND(dateA=1,A7029&lt;DataEnd),'iBoxx inputs'!A7034,IF(AND(dateA=2,A7029&lt;DataEnd),'Bank of England inputs'!A7034,IF(dateA=3,A7029+1,IF(dateA=4,WORKDAY(A7029,1,),WORKDAY(A7029,1,holidayQ)))))</f>
        <v>45951</v>
      </c>
      <c r="B7030" s="35" t="e">
        <f>MATCH(A7030,'iBoxx inputs'!A:A,0)</f>
        <v>#N/A</v>
      </c>
      <c r="C7030" s="35" t="e">
        <f>MATCH(A7030,'Bank of England inputs'!A:A,0)</f>
        <v>#N/A</v>
      </c>
      <c r="D7030" s="6" t="e">
        <f>IF($A7030&gt;DataEnd,NA(),IFERROR(INDEX('iBoxx inputs'!B:B,MATCH($A7030,'iBoxx inputs'!$A:$A,0)),D7029))</f>
        <v>#N/A</v>
      </c>
      <c r="E7030" s="6" t="e">
        <f>IF($A7030&gt;DataEnd,NA(),IFERROR(INDEX('iBoxx inputs'!C:C,MATCH($A7030,'iBoxx inputs'!$A:$A,0)),E7029))</f>
        <v>#N/A</v>
      </c>
      <c r="F7030" s="6" t="e">
        <f>IF($A7030&gt;DataEnd,NA(),IFERROR(INDEX('Bank of England inputs'!D:D,MATCH($A7030,'Bank of England inputs'!$A:$A,0),0),F7029))</f>
        <v>#N/A</v>
      </c>
      <c r="G7030" s="19"/>
      <c r="H7030" s="5">
        <f t="shared" si="626"/>
        <v>45951</v>
      </c>
      <c r="I7030" s="6" t="e">
        <f t="shared" si="627"/>
        <v>#N/A</v>
      </c>
      <c r="J7030" s="6" t="e">
        <f t="shared" si="628"/>
        <v>#N/A</v>
      </c>
      <c r="K7030" s="19">
        <f t="shared" si="629"/>
        <v>2529</v>
      </c>
      <c r="L7030" s="6" t="e">
        <f t="shared" ca="1" si="630"/>
        <v>#N/A</v>
      </c>
    </row>
    <row r="7031" spans="1:12" x14ac:dyDescent="0.2">
      <c r="A7031" s="5">
        <f>IF(AND(dateA=1,A7030&lt;DataEnd),'iBoxx inputs'!A7035,IF(AND(dateA=2,A7030&lt;DataEnd),'Bank of England inputs'!A7035,IF(dateA=3,A7030+1,IF(dateA=4,WORKDAY(A7030,1,),WORKDAY(A7030,1,holidayQ)))))</f>
        <v>45952</v>
      </c>
      <c r="B7031" s="35" t="e">
        <f>MATCH(A7031,'iBoxx inputs'!A:A,0)</f>
        <v>#N/A</v>
      </c>
      <c r="C7031" s="35" t="e">
        <f>MATCH(A7031,'Bank of England inputs'!A:A,0)</f>
        <v>#N/A</v>
      </c>
      <c r="D7031" s="6" t="e">
        <f>IF($A7031&gt;DataEnd,NA(),IFERROR(INDEX('iBoxx inputs'!B:B,MATCH($A7031,'iBoxx inputs'!$A:$A,0)),D7030))</f>
        <v>#N/A</v>
      </c>
      <c r="E7031" s="6" t="e">
        <f>IF($A7031&gt;DataEnd,NA(),IFERROR(INDEX('iBoxx inputs'!C:C,MATCH($A7031,'iBoxx inputs'!$A:$A,0)),E7030))</f>
        <v>#N/A</v>
      </c>
      <c r="F7031" s="6" t="e">
        <f>IF($A7031&gt;DataEnd,NA(),IFERROR(INDEX('Bank of England inputs'!D:D,MATCH($A7031,'Bank of England inputs'!$A:$A,0),0),F7030))</f>
        <v>#N/A</v>
      </c>
      <c r="G7031" s="19"/>
      <c r="H7031" s="5">
        <f t="shared" si="626"/>
        <v>45952</v>
      </c>
      <c r="I7031" s="6" t="e">
        <f t="shared" si="627"/>
        <v>#N/A</v>
      </c>
      <c r="J7031" s="6" t="e">
        <f t="shared" si="628"/>
        <v>#N/A</v>
      </c>
      <c r="K7031" s="19">
        <f t="shared" si="629"/>
        <v>2529</v>
      </c>
      <c r="L7031" s="6" t="e">
        <f t="shared" ca="1" si="630"/>
        <v>#N/A</v>
      </c>
    </row>
    <row r="7032" spans="1:12" x14ac:dyDescent="0.2">
      <c r="A7032" s="5">
        <f>IF(AND(dateA=1,A7031&lt;DataEnd),'iBoxx inputs'!A7036,IF(AND(dateA=2,A7031&lt;DataEnd),'Bank of England inputs'!A7036,IF(dateA=3,A7031+1,IF(dateA=4,WORKDAY(A7031,1,),WORKDAY(A7031,1,holidayQ)))))</f>
        <v>45953</v>
      </c>
      <c r="B7032" s="35" t="e">
        <f>MATCH(A7032,'iBoxx inputs'!A:A,0)</f>
        <v>#N/A</v>
      </c>
      <c r="C7032" s="35" t="e">
        <f>MATCH(A7032,'Bank of England inputs'!A:A,0)</f>
        <v>#N/A</v>
      </c>
      <c r="D7032" s="6" t="e">
        <f>IF($A7032&gt;DataEnd,NA(),IFERROR(INDEX('iBoxx inputs'!B:B,MATCH($A7032,'iBoxx inputs'!$A:$A,0)),D7031))</f>
        <v>#N/A</v>
      </c>
      <c r="E7032" s="6" t="e">
        <f>IF($A7032&gt;DataEnd,NA(),IFERROR(INDEX('iBoxx inputs'!C:C,MATCH($A7032,'iBoxx inputs'!$A:$A,0)),E7031))</f>
        <v>#N/A</v>
      </c>
      <c r="F7032" s="6" t="e">
        <f>IF($A7032&gt;DataEnd,NA(),IFERROR(INDEX('Bank of England inputs'!D:D,MATCH($A7032,'Bank of England inputs'!$A:$A,0),0),F7031))</f>
        <v>#N/A</v>
      </c>
      <c r="G7032" s="19"/>
      <c r="H7032" s="5">
        <f t="shared" si="626"/>
        <v>45953</v>
      </c>
      <c r="I7032" s="6" t="e">
        <f t="shared" si="627"/>
        <v>#N/A</v>
      </c>
      <c r="J7032" s="6" t="e">
        <f t="shared" si="628"/>
        <v>#N/A</v>
      </c>
      <c r="K7032" s="19">
        <f t="shared" si="629"/>
        <v>2529</v>
      </c>
      <c r="L7032" s="6" t="e">
        <f t="shared" ca="1" si="630"/>
        <v>#N/A</v>
      </c>
    </row>
    <row r="7033" spans="1:12" x14ac:dyDescent="0.2">
      <c r="A7033" s="5">
        <f>IF(AND(dateA=1,A7032&lt;DataEnd),'iBoxx inputs'!A7037,IF(AND(dateA=2,A7032&lt;DataEnd),'Bank of England inputs'!A7037,IF(dateA=3,A7032+1,IF(dateA=4,WORKDAY(A7032,1,),WORKDAY(A7032,1,holidayQ)))))</f>
        <v>45954</v>
      </c>
      <c r="B7033" s="35" t="e">
        <f>MATCH(A7033,'iBoxx inputs'!A:A,0)</f>
        <v>#N/A</v>
      </c>
      <c r="C7033" s="35" t="e">
        <f>MATCH(A7033,'Bank of England inputs'!A:A,0)</f>
        <v>#N/A</v>
      </c>
      <c r="D7033" s="6" t="e">
        <f>IF($A7033&gt;DataEnd,NA(),IFERROR(INDEX('iBoxx inputs'!B:B,MATCH($A7033,'iBoxx inputs'!$A:$A,0)),D7032))</f>
        <v>#N/A</v>
      </c>
      <c r="E7033" s="6" t="e">
        <f>IF($A7033&gt;DataEnd,NA(),IFERROR(INDEX('iBoxx inputs'!C:C,MATCH($A7033,'iBoxx inputs'!$A:$A,0)),E7032))</f>
        <v>#N/A</v>
      </c>
      <c r="F7033" s="6" t="e">
        <f>IF($A7033&gt;DataEnd,NA(),IFERROR(INDEX('Bank of England inputs'!D:D,MATCH($A7033,'Bank of England inputs'!$A:$A,0),0),F7032))</f>
        <v>#N/A</v>
      </c>
      <c r="G7033" s="19"/>
      <c r="H7033" s="5">
        <f t="shared" si="626"/>
        <v>45954</v>
      </c>
      <c r="I7033" s="6" t="e">
        <f t="shared" si="627"/>
        <v>#N/A</v>
      </c>
      <c r="J7033" s="6" t="e">
        <f t="shared" si="628"/>
        <v>#N/A</v>
      </c>
      <c r="K7033" s="19">
        <f t="shared" si="629"/>
        <v>2530</v>
      </c>
      <c r="L7033" s="6" t="e">
        <f t="shared" ca="1" si="630"/>
        <v>#N/A</v>
      </c>
    </row>
    <row r="7034" spans="1:12" x14ac:dyDescent="0.2">
      <c r="A7034" s="5">
        <f>IF(AND(dateA=1,A7033&lt;DataEnd),'iBoxx inputs'!A7038,IF(AND(dateA=2,A7033&lt;DataEnd),'Bank of England inputs'!A7038,IF(dateA=3,A7033+1,IF(dateA=4,WORKDAY(A7033,1,),WORKDAY(A7033,1,holidayQ)))))</f>
        <v>45957</v>
      </c>
      <c r="B7034" s="35" t="e">
        <f>MATCH(A7034,'iBoxx inputs'!A:A,0)</f>
        <v>#N/A</v>
      </c>
      <c r="C7034" s="35" t="e">
        <f>MATCH(A7034,'Bank of England inputs'!A:A,0)</f>
        <v>#N/A</v>
      </c>
      <c r="D7034" s="6" t="e">
        <f>IF($A7034&gt;DataEnd,NA(),IFERROR(INDEX('iBoxx inputs'!B:B,MATCH($A7034,'iBoxx inputs'!$A:$A,0)),D7033))</f>
        <v>#N/A</v>
      </c>
      <c r="E7034" s="6" t="e">
        <f>IF($A7034&gt;DataEnd,NA(),IFERROR(INDEX('iBoxx inputs'!C:C,MATCH($A7034,'iBoxx inputs'!$A:$A,0)),E7033))</f>
        <v>#N/A</v>
      </c>
      <c r="F7034" s="6" t="e">
        <f>IF($A7034&gt;DataEnd,NA(),IFERROR(INDEX('Bank of England inputs'!D:D,MATCH($A7034,'Bank of England inputs'!$A:$A,0),0),F7033))</f>
        <v>#N/A</v>
      </c>
      <c r="G7034" s="19"/>
      <c r="H7034" s="5">
        <f t="shared" si="626"/>
        <v>45957</v>
      </c>
      <c r="I7034" s="6" t="e">
        <f t="shared" si="627"/>
        <v>#N/A</v>
      </c>
      <c r="J7034" s="6" t="e">
        <f t="shared" si="628"/>
        <v>#N/A</v>
      </c>
      <c r="K7034" s="19">
        <f t="shared" si="629"/>
        <v>2529</v>
      </c>
      <c r="L7034" s="6" t="e">
        <f t="shared" ca="1" si="630"/>
        <v>#N/A</v>
      </c>
    </row>
    <row r="7035" spans="1:12" x14ac:dyDescent="0.2">
      <c r="A7035" s="5">
        <f>IF(AND(dateA=1,A7034&lt;DataEnd),'iBoxx inputs'!A7039,IF(AND(dateA=2,A7034&lt;DataEnd),'Bank of England inputs'!A7039,IF(dateA=3,A7034+1,IF(dateA=4,WORKDAY(A7034,1,),WORKDAY(A7034,1,holidayQ)))))</f>
        <v>45958</v>
      </c>
      <c r="B7035" s="35" t="e">
        <f>MATCH(A7035,'iBoxx inputs'!A:A,0)</f>
        <v>#N/A</v>
      </c>
      <c r="C7035" s="35" t="e">
        <f>MATCH(A7035,'Bank of England inputs'!A:A,0)</f>
        <v>#N/A</v>
      </c>
      <c r="D7035" s="6" t="e">
        <f>IF($A7035&gt;DataEnd,NA(),IFERROR(INDEX('iBoxx inputs'!B:B,MATCH($A7035,'iBoxx inputs'!$A:$A,0)),D7034))</f>
        <v>#N/A</v>
      </c>
      <c r="E7035" s="6" t="e">
        <f>IF($A7035&gt;DataEnd,NA(),IFERROR(INDEX('iBoxx inputs'!C:C,MATCH($A7035,'iBoxx inputs'!$A:$A,0)),E7034))</f>
        <v>#N/A</v>
      </c>
      <c r="F7035" s="6" t="e">
        <f>IF($A7035&gt;DataEnd,NA(),IFERROR(INDEX('Bank of England inputs'!D:D,MATCH($A7035,'Bank of England inputs'!$A:$A,0),0),F7034))</f>
        <v>#N/A</v>
      </c>
      <c r="G7035" s="19"/>
      <c r="H7035" s="5">
        <f t="shared" si="626"/>
        <v>45958</v>
      </c>
      <c r="I7035" s="6" t="e">
        <f t="shared" si="627"/>
        <v>#N/A</v>
      </c>
      <c r="J7035" s="6" t="e">
        <f t="shared" si="628"/>
        <v>#N/A</v>
      </c>
      <c r="K7035" s="19">
        <f t="shared" si="629"/>
        <v>2529</v>
      </c>
      <c r="L7035" s="6" t="e">
        <f t="shared" ca="1" si="630"/>
        <v>#N/A</v>
      </c>
    </row>
    <row r="7036" spans="1:12" x14ac:dyDescent="0.2">
      <c r="A7036" s="5">
        <f>IF(AND(dateA=1,A7035&lt;DataEnd),'iBoxx inputs'!A7040,IF(AND(dateA=2,A7035&lt;DataEnd),'Bank of England inputs'!A7040,IF(dateA=3,A7035+1,IF(dateA=4,WORKDAY(A7035,1,),WORKDAY(A7035,1,holidayQ)))))</f>
        <v>45959</v>
      </c>
      <c r="B7036" s="35" t="e">
        <f>MATCH(A7036,'iBoxx inputs'!A:A,0)</f>
        <v>#N/A</v>
      </c>
      <c r="C7036" s="35" t="e">
        <f>MATCH(A7036,'Bank of England inputs'!A:A,0)</f>
        <v>#N/A</v>
      </c>
      <c r="D7036" s="6" t="e">
        <f>IF($A7036&gt;DataEnd,NA(),IFERROR(INDEX('iBoxx inputs'!B:B,MATCH($A7036,'iBoxx inputs'!$A:$A,0)),D7035))</f>
        <v>#N/A</v>
      </c>
      <c r="E7036" s="6" t="e">
        <f>IF($A7036&gt;DataEnd,NA(),IFERROR(INDEX('iBoxx inputs'!C:C,MATCH($A7036,'iBoxx inputs'!$A:$A,0)),E7035))</f>
        <v>#N/A</v>
      </c>
      <c r="F7036" s="6" t="e">
        <f>IF($A7036&gt;DataEnd,NA(),IFERROR(INDEX('Bank of England inputs'!D:D,MATCH($A7036,'Bank of England inputs'!$A:$A,0),0),F7035))</f>
        <v>#N/A</v>
      </c>
      <c r="G7036" s="19"/>
      <c r="H7036" s="5">
        <f t="shared" si="626"/>
        <v>45959</v>
      </c>
      <c r="I7036" s="6" t="e">
        <f t="shared" si="627"/>
        <v>#N/A</v>
      </c>
      <c r="J7036" s="6" t="e">
        <f t="shared" si="628"/>
        <v>#N/A</v>
      </c>
      <c r="K7036" s="19">
        <f t="shared" si="629"/>
        <v>2529</v>
      </c>
      <c r="L7036" s="6" t="e">
        <f t="shared" ca="1" si="630"/>
        <v>#N/A</v>
      </c>
    </row>
    <row r="7037" spans="1:12" x14ac:dyDescent="0.2">
      <c r="A7037" s="5">
        <f>IF(AND(dateA=1,A7036&lt;DataEnd),'iBoxx inputs'!A7041,IF(AND(dateA=2,A7036&lt;DataEnd),'Bank of England inputs'!A7041,IF(dateA=3,A7036+1,IF(dateA=4,WORKDAY(A7036,1,),WORKDAY(A7036,1,holidayQ)))))</f>
        <v>45960</v>
      </c>
      <c r="B7037" s="35" t="e">
        <f>MATCH(A7037,'iBoxx inputs'!A:A,0)</f>
        <v>#N/A</v>
      </c>
      <c r="C7037" s="35" t="e">
        <f>MATCH(A7037,'Bank of England inputs'!A:A,0)</f>
        <v>#N/A</v>
      </c>
      <c r="D7037" s="6" t="e">
        <f>IF($A7037&gt;DataEnd,NA(),IFERROR(INDEX('iBoxx inputs'!B:B,MATCH($A7037,'iBoxx inputs'!$A:$A,0)),D7036))</f>
        <v>#N/A</v>
      </c>
      <c r="E7037" s="6" t="e">
        <f>IF($A7037&gt;DataEnd,NA(),IFERROR(INDEX('iBoxx inputs'!C:C,MATCH($A7037,'iBoxx inputs'!$A:$A,0)),E7036))</f>
        <v>#N/A</v>
      </c>
      <c r="F7037" s="6" t="e">
        <f>IF($A7037&gt;DataEnd,NA(),IFERROR(INDEX('Bank of England inputs'!D:D,MATCH($A7037,'Bank of England inputs'!$A:$A,0),0),F7036))</f>
        <v>#N/A</v>
      </c>
      <c r="G7037" s="19"/>
      <c r="H7037" s="5">
        <f t="shared" si="626"/>
        <v>45960</v>
      </c>
      <c r="I7037" s="6" t="e">
        <f t="shared" si="627"/>
        <v>#N/A</v>
      </c>
      <c r="J7037" s="6" t="e">
        <f t="shared" si="628"/>
        <v>#N/A</v>
      </c>
      <c r="K7037" s="19">
        <f t="shared" si="629"/>
        <v>2529</v>
      </c>
      <c r="L7037" s="6" t="e">
        <f t="shared" ca="1" si="630"/>
        <v>#N/A</v>
      </c>
    </row>
    <row r="7038" spans="1:12" x14ac:dyDescent="0.2">
      <c r="A7038" s="5">
        <f>IF(AND(dateA=1,A7037&lt;DataEnd),'iBoxx inputs'!A7042,IF(AND(dateA=2,A7037&lt;DataEnd),'Bank of England inputs'!A7042,IF(dateA=3,A7037+1,IF(dateA=4,WORKDAY(A7037,1,),WORKDAY(A7037,1,holidayQ)))))</f>
        <v>45961</v>
      </c>
      <c r="B7038" s="35" t="e">
        <f>MATCH(A7038,'iBoxx inputs'!A:A,0)</f>
        <v>#N/A</v>
      </c>
      <c r="C7038" s="35" t="e">
        <f>MATCH(A7038,'Bank of England inputs'!A:A,0)</f>
        <v>#N/A</v>
      </c>
      <c r="D7038" s="6" t="e">
        <f>IF($A7038&gt;DataEnd,NA(),IFERROR(INDEX('iBoxx inputs'!B:B,MATCH($A7038,'iBoxx inputs'!$A:$A,0)),D7037))</f>
        <v>#N/A</v>
      </c>
      <c r="E7038" s="6" t="e">
        <f>IF($A7038&gt;DataEnd,NA(),IFERROR(INDEX('iBoxx inputs'!C:C,MATCH($A7038,'iBoxx inputs'!$A:$A,0)),E7037))</f>
        <v>#N/A</v>
      </c>
      <c r="F7038" s="6" t="e">
        <f>IF($A7038&gt;DataEnd,NA(),IFERROR(INDEX('Bank of England inputs'!D:D,MATCH($A7038,'Bank of England inputs'!$A:$A,0),0),F7037))</f>
        <v>#N/A</v>
      </c>
      <c r="G7038" s="19"/>
      <c r="H7038" s="5">
        <f t="shared" si="626"/>
        <v>45961</v>
      </c>
      <c r="I7038" s="6" t="e">
        <f t="shared" si="627"/>
        <v>#N/A</v>
      </c>
      <c r="J7038" s="6" t="e">
        <f t="shared" si="628"/>
        <v>#N/A</v>
      </c>
      <c r="K7038" s="19">
        <f t="shared" si="629"/>
        <v>2530</v>
      </c>
      <c r="L7038" s="6" t="e">
        <f t="shared" ca="1" si="630"/>
        <v>#N/A</v>
      </c>
    </row>
    <row r="7039" spans="1:12" x14ac:dyDescent="0.2">
      <c r="A7039" s="5">
        <f>IF(AND(dateA=1,A7038&lt;DataEnd),'iBoxx inputs'!A7043,IF(AND(dateA=2,A7038&lt;DataEnd),'Bank of England inputs'!A7043,IF(dateA=3,A7038+1,IF(dateA=4,WORKDAY(A7038,1,),WORKDAY(A7038,1,holidayQ)))))</f>
        <v>45964</v>
      </c>
      <c r="B7039" s="35" t="e">
        <f>MATCH(A7039,'iBoxx inputs'!A:A,0)</f>
        <v>#N/A</v>
      </c>
      <c r="C7039" s="35" t="e">
        <f>MATCH(A7039,'Bank of England inputs'!A:A,0)</f>
        <v>#N/A</v>
      </c>
      <c r="D7039" s="6" t="e">
        <f>IF($A7039&gt;DataEnd,NA(),IFERROR(INDEX('iBoxx inputs'!B:B,MATCH($A7039,'iBoxx inputs'!$A:$A,0)),D7038))</f>
        <v>#N/A</v>
      </c>
      <c r="E7039" s="6" t="e">
        <f>IF($A7039&gt;DataEnd,NA(),IFERROR(INDEX('iBoxx inputs'!C:C,MATCH($A7039,'iBoxx inputs'!$A:$A,0)),E7038))</f>
        <v>#N/A</v>
      </c>
      <c r="F7039" s="6" t="e">
        <f>IF($A7039&gt;DataEnd,NA(),IFERROR(INDEX('Bank of England inputs'!D:D,MATCH($A7039,'Bank of England inputs'!$A:$A,0),0),F7038))</f>
        <v>#N/A</v>
      </c>
      <c r="G7039" s="19"/>
      <c r="H7039" s="5">
        <f t="shared" si="626"/>
        <v>45964</v>
      </c>
      <c r="I7039" s="6" t="e">
        <f t="shared" si="627"/>
        <v>#N/A</v>
      </c>
      <c r="J7039" s="6" t="e">
        <f t="shared" si="628"/>
        <v>#N/A</v>
      </c>
      <c r="K7039" s="19">
        <f t="shared" si="629"/>
        <v>2529</v>
      </c>
      <c r="L7039" s="6" t="e">
        <f t="shared" ca="1" si="630"/>
        <v>#N/A</v>
      </c>
    </row>
    <row r="7040" spans="1:12" x14ac:dyDescent="0.2">
      <c r="A7040" s="5">
        <f>IF(AND(dateA=1,A7039&lt;DataEnd),'iBoxx inputs'!A7044,IF(AND(dateA=2,A7039&lt;DataEnd),'Bank of England inputs'!A7044,IF(dateA=3,A7039+1,IF(dateA=4,WORKDAY(A7039,1,),WORKDAY(A7039,1,holidayQ)))))</f>
        <v>45965</v>
      </c>
      <c r="B7040" s="35" t="e">
        <f>MATCH(A7040,'iBoxx inputs'!A:A,0)</f>
        <v>#N/A</v>
      </c>
      <c r="C7040" s="35" t="e">
        <f>MATCH(A7040,'Bank of England inputs'!A:A,0)</f>
        <v>#N/A</v>
      </c>
      <c r="D7040" s="6" t="e">
        <f>IF($A7040&gt;DataEnd,NA(),IFERROR(INDEX('iBoxx inputs'!B:B,MATCH($A7040,'iBoxx inputs'!$A:$A,0)),D7039))</f>
        <v>#N/A</v>
      </c>
      <c r="E7040" s="6" t="e">
        <f>IF($A7040&gt;DataEnd,NA(),IFERROR(INDEX('iBoxx inputs'!C:C,MATCH($A7040,'iBoxx inputs'!$A:$A,0)),E7039))</f>
        <v>#N/A</v>
      </c>
      <c r="F7040" s="6" t="e">
        <f>IF($A7040&gt;DataEnd,NA(),IFERROR(INDEX('Bank of England inputs'!D:D,MATCH($A7040,'Bank of England inputs'!$A:$A,0),0),F7039))</f>
        <v>#N/A</v>
      </c>
      <c r="G7040" s="19"/>
      <c r="H7040" s="5">
        <f t="shared" si="626"/>
        <v>45965</v>
      </c>
      <c r="I7040" s="6" t="e">
        <f t="shared" si="627"/>
        <v>#N/A</v>
      </c>
      <c r="J7040" s="6" t="e">
        <f t="shared" si="628"/>
        <v>#N/A</v>
      </c>
      <c r="K7040" s="19">
        <f t="shared" si="629"/>
        <v>2529</v>
      </c>
      <c r="L7040" s="6" t="e">
        <f t="shared" ca="1" si="630"/>
        <v>#N/A</v>
      </c>
    </row>
    <row r="7041" spans="1:12" x14ac:dyDescent="0.2">
      <c r="A7041" s="5">
        <f>IF(AND(dateA=1,A7040&lt;DataEnd),'iBoxx inputs'!A7045,IF(AND(dateA=2,A7040&lt;DataEnd),'Bank of England inputs'!A7045,IF(dateA=3,A7040+1,IF(dateA=4,WORKDAY(A7040,1,),WORKDAY(A7040,1,holidayQ)))))</f>
        <v>45966</v>
      </c>
      <c r="B7041" s="35" t="e">
        <f>MATCH(A7041,'iBoxx inputs'!A:A,0)</f>
        <v>#N/A</v>
      </c>
      <c r="C7041" s="35" t="e">
        <f>MATCH(A7041,'Bank of England inputs'!A:A,0)</f>
        <v>#N/A</v>
      </c>
      <c r="D7041" s="6" t="e">
        <f>IF($A7041&gt;DataEnd,NA(),IFERROR(INDEX('iBoxx inputs'!B:B,MATCH($A7041,'iBoxx inputs'!$A:$A,0)),D7040))</f>
        <v>#N/A</v>
      </c>
      <c r="E7041" s="6" t="e">
        <f>IF($A7041&gt;DataEnd,NA(),IFERROR(INDEX('iBoxx inputs'!C:C,MATCH($A7041,'iBoxx inputs'!$A:$A,0)),E7040))</f>
        <v>#N/A</v>
      </c>
      <c r="F7041" s="6" t="e">
        <f>IF($A7041&gt;DataEnd,NA(),IFERROR(INDEX('Bank of England inputs'!D:D,MATCH($A7041,'Bank of England inputs'!$A:$A,0),0),F7040))</f>
        <v>#N/A</v>
      </c>
      <c r="G7041" s="19"/>
      <c r="H7041" s="5">
        <f t="shared" si="626"/>
        <v>45966</v>
      </c>
      <c r="I7041" s="6" t="e">
        <f t="shared" si="627"/>
        <v>#N/A</v>
      </c>
      <c r="J7041" s="6" t="e">
        <f t="shared" si="628"/>
        <v>#N/A</v>
      </c>
      <c r="K7041" s="19">
        <f t="shared" si="629"/>
        <v>2529</v>
      </c>
      <c r="L7041" s="6" t="e">
        <f t="shared" ca="1" si="630"/>
        <v>#N/A</v>
      </c>
    </row>
    <row r="7042" spans="1:12" x14ac:dyDescent="0.2">
      <c r="A7042" s="5">
        <f>IF(AND(dateA=1,A7041&lt;DataEnd),'iBoxx inputs'!A7046,IF(AND(dateA=2,A7041&lt;DataEnd),'Bank of England inputs'!A7046,IF(dateA=3,A7041+1,IF(dateA=4,WORKDAY(A7041,1,),WORKDAY(A7041,1,holidayQ)))))</f>
        <v>45967</v>
      </c>
      <c r="B7042" s="35" t="e">
        <f>MATCH(A7042,'iBoxx inputs'!A:A,0)</f>
        <v>#N/A</v>
      </c>
      <c r="C7042" s="35" t="e">
        <f>MATCH(A7042,'Bank of England inputs'!A:A,0)</f>
        <v>#N/A</v>
      </c>
      <c r="D7042" s="6" t="e">
        <f>IF($A7042&gt;DataEnd,NA(),IFERROR(INDEX('iBoxx inputs'!B:B,MATCH($A7042,'iBoxx inputs'!$A:$A,0)),D7041))</f>
        <v>#N/A</v>
      </c>
      <c r="E7042" s="6" t="e">
        <f>IF($A7042&gt;DataEnd,NA(),IFERROR(INDEX('iBoxx inputs'!C:C,MATCH($A7042,'iBoxx inputs'!$A:$A,0)),E7041))</f>
        <v>#N/A</v>
      </c>
      <c r="F7042" s="6" t="e">
        <f>IF($A7042&gt;DataEnd,NA(),IFERROR(INDEX('Bank of England inputs'!D:D,MATCH($A7042,'Bank of England inputs'!$A:$A,0),0),F7041))</f>
        <v>#N/A</v>
      </c>
      <c r="G7042" s="19"/>
      <c r="H7042" s="5">
        <f t="shared" ref="H7042:H7105" si="631">A7042</f>
        <v>45967</v>
      </c>
      <c r="I7042" s="6" t="e">
        <f t="shared" ref="I7042:I7105" si="632">(D7042+E7042)/2</f>
        <v>#N/A</v>
      </c>
      <c r="J7042" s="6" t="e">
        <f t="shared" ref="J7042:J7105" si="633">((1+I7042/100)/(1+F7042/100)-1)*100</f>
        <v>#N/A</v>
      </c>
      <c r="K7042" s="19">
        <f t="shared" si="629"/>
        <v>2529</v>
      </c>
      <c r="L7042" s="6" t="e">
        <f t="shared" ca="1" si="630"/>
        <v>#N/A</v>
      </c>
    </row>
    <row r="7043" spans="1:12" x14ac:dyDescent="0.2">
      <c r="A7043" s="5">
        <f>IF(AND(dateA=1,A7042&lt;DataEnd),'iBoxx inputs'!A7047,IF(AND(dateA=2,A7042&lt;DataEnd),'Bank of England inputs'!A7047,IF(dateA=3,A7042+1,IF(dateA=4,WORKDAY(A7042,1,),WORKDAY(A7042,1,holidayQ)))))</f>
        <v>45968</v>
      </c>
      <c r="B7043" s="35" t="e">
        <f>MATCH(A7043,'iBoxx inputs'!A:A,0)</f>
        <v>#N/A</v>
      </c>
      <c r="C7043" s="35" t="e">
        <f>MATCH(A7043,'Bank of England inputs'!A:A,0)</f>
        <v>#N/A</v>
      </c>
      <c r="D7043" s="6" t="e">
        <f>IF($A7043&gt;DataEnd,NA(),IFERROR(INDEX('iBoxx inputs'!B:B,MATCH($A7043,'iBoxx inputs'!$A:$A,0)),D7042))</f>
        <v>#N/A</v>
      </c>
      <c r="E7043" s="6" t="e">
        <f>IF($A7043&gt;DataEnd,NA(),IFERROR(INDEX('iBoxx inputs'!C:C,MATCH($A7043,'iBoxx inputs'!$A:$A,0)),E7042))</f>
        <v>#N/A</v>
      </c>
      <c r="F7043" s="6" t="e">
        <f>IF($A7043&gt;DataEnd,NA(),IFERROR(INDEX('Bank of England inputs'!D:D,MATCH($A7043,'Bank of England inputs'!$A:$A,0),0),F7042))</f>
        <v>#N/A</v>
      </c>
      <c r="G7043" s="19"/>
      <c r="H7043" s="5">
        <f t="shared" si="631"/>
        <v>45968</v>
      </c>
      <c r="I7043" s="6" t="e">
        <f t="shared" si="632"/>
        <v>#N/A</v>
      </c>
      <c r="J7043" s="6" t="e">
        <f t="shared" si="633"/>
        <v>#N/A</v>
      </c>
      <c r="K7043" s="19">
        <f t="shared" si="629"/>
        <v>2530</v>
      </c>
      <c r="L7043" s="6" t="e">
        <f t="shared" ca="1" si="630"/>
        <v>#N/A</v>
      </c>
    </row>
    <row r="7044" spans="1:12" x14ac:dyDescent="0.2">
      <c r="A7044" s="5">
        <f>IF(AND(dateA=1,A7043&lt;DataEnd),'iBoxx inputs'!A7048,IF(AND(dateA=2,A7043&lt;DataEnd),'Bank of England inputs'!A7048,IF(dateA=3,A7043+1,IF(dateA=4,WORKDAY(A7043,1,),WORKDAY(A7043,1,holidayQ)))))</f>
        <v>45971</v>
      </c>
      <c r="B7044" s="35" t="e">
        <f>MATCH(A7044,'iBoxx inputs'!A:A,0)</f>
        <v>#N/A</v>
      </c>
      <c r="C7044" s="35" t="e">
        <f>MATCH(A7044,'Bank of England inputs'!A:A,0)</f>
        <v>#N/A</v>
      </c>
      <c r="D7044" s="6" t="e">
        <f>IF($A7044&gt;DataEnd,NA(),IFERROR(INDEX('iBoxx inputs'!B:B,MATCH($A7044,'iBoxx inputs'!$A:$A,0)),D7043))</f>
        <v>#N/A</v>
      </c>
      <c r="E7044" s="6" t="e">
        <f>IF($A7044&gt;DataEnd,NA(),IFERROR(INDEX('iBoxx inputs'!C:C,MATCH($A7044,'iBoxx inputs'!$A:$A,0)),E7043))</f>
        <v>#N/A</v>
      </c>
      <c r="F7044" s="6" t="e">
        <f>IF($A7044&gt;DataEnd,NA(),IFERROR(INDEX('Bank of England inputs'!D:D,MATCH($A7044,'Bank of England inputs'!$A:$A,0),0),F7043))</f>
        <v>#N/A</v>
      </c>
      <c r="G7044" s="19"/>
      <c r="H7044" s="5">
        <f t="shared" si="631"/>
        <v>45971</v>
      </c>
      <c r="I7044" s="6" t="e">
        <f t="shared" si="632"/>
        <v>#N/A</v>
      </c>
      <c r="J7044" s="6" t="e">
        <f t="shared" si="633"/>
        <v>#N/A</v>
      </c>
      <c r="K7044" s="19">
        <f t="shared" si="629"/>
        <v>2529</v>
      </c>
      <c r="L7044" s="6" t="e">
        <f t="shared" ca="1" si="630"/>
        <v>#N/A</v>
      </c>
    </row>
    <row r="7045" spans="1:12" x14ac:dyDescent="0.2">
      <c r="A7045" s="5">
        <f>IF(AND(dateA=1,A7044&lt;DataEnd),'iBoxx inputs'!A7049,IF(AND(dateA=2,A7044&lt;DataEnd),'Bank of England inputs'!A7049,IF(dateA=3,A7044+1,IF(dateA=4,WORKDAY(A7044,1,),WORKDAY(A7044,1,holidayQ)))))</f>
        <v>45972</v>
      </c>
      <c r="B7045" s="35" t="e">
        <f>MATCH(A7045,'iBoxx inputs'!A:A,0)</f>
        <v>#N/A</v>
      </c>
      <c r="C7045" s="35" t="e">
        <f>MATCH(A7045,'Bank of England inputs'!A:A,0)</f>
        <v>#N/A</v>
      </c>
      <c r="D7045" s="6" t="e">
        <f>IF($A7045&gt;DataEnd,NA(),IFERROR(INDEX('iBoxx inputs'!B:B,MATCH($A7045,'iBoxx inputs'!$A:$A,0)),D7044))</f>
        <v>#N/A</v>
      </c>
      <c r="E7045" s="6" t="e">
        <f>IF($A7045&gt;DataEnd,NA(),IFERROR(INDEX('iBoxx inputs'!C:C,MATCH($A7045,'iBoxx inputs'!$A:$A,0)),E7044))</f>
        <v>#N/A</v>
      </c>
      <c r="F7045" s="6" t="e">
        <f>IF($A7045&gt;DataEnd,NA(),IFERROR(INDEX('Bank of England inputs'!D:D,MATCH($A7045,'Bank of England inputs'!$A:$A,0),0),F7044))</f>
        <v>#N/A</v>
      </c>
      <c r="G7045" s="19"/>
      <c r="H7045" s="5">
        <f t="shared" si="631"/>
        <v>45972</v>
      </c>
      <c r="I7045" s="6" t="e">
        <f t="shared" si="632"/>
        <v>#N/A</v>
      </c>
      <c r="J7045" s="6" t="e">
        <f t="shared" si="633"/>
        <v>#N/A</v>
      </c>
      <c r="K7045" s="19">
        <f t="shared" si="629"/>
        <v>2529</v>
      </c>
      <c r="L7045" s="6" t="e">
        <f t="shared" ca="1" si="630"/>
        <v>#N/A</v>
      </c>
    </row>
    <row r="7046" spans="1:12" x14ac:dyDescent="0.2">
      <c r="A7046" s="5">
        <f>IF(AND(dateA=1,A7045&lt;DataEnd),'iBoxx inputs'!A7050,IF(AND(dateA=2,A7045&lt;DataEnd),'Bank of England inputs'!A7050,IF(dateA=3,A7045+1,IF(dateA=4,WORKDAY(A7045,1,),WORKDAY(A7045,1,holidayQ)))))</f>
        <v>45973</v>
      </c>
      <c r="B7046" s="35" t="e">
        <f>MATCH(A7046,'iBoxx inputs'!A:A,0)</f>
        <v>#N/A</v>
      </c>
      <c r="C7046" s="35" t="e">
        <f>MATCH(A7046,'Bank of England inputs'!A:A,0)</f>
        <v>#N/A</v>
      </c>
      <c r="D7046" s="6" t="e">
        <f>IF($A7046&gt;DataEnd,NA(),IFERROR(INDEX('iBoxx inputs'!B:B,MATCH($A7046,'iBoxx inputs'!$A:$A,0)),D7045))</f>
        <v>#N/A</v>
      </c>
      <c r="E7046" s="6" t="e">
        <f>IF($A7046&gt;DataEnd,NA(),IFERROR(INDEX('iBoxx inputs'!C:C,MATCH($A7046,'iBoxx inputs'!$A:$A,0)),E7045))</f>
        <v>#N/A</v>
      </c>
      <c r="F7046" s="6" t="e">
        <f>IF($A7046&gt;DataEnd,NA(),IFERROR(INDEX('Bank of England inputs'!D:D,MATCH($A7046,'Bank of England inputs'!$A:$A,0),0),F7045))</f>
        <v>#N/A</v>
      </c>
      <c r="G7046" s="19"/>
      <c r="H7046" s="5">
        <f t="shared" si="631"/>
        <v>45973</v>
      </c>
      <c r="I7046" s="6" t="e">
        <f t="shared" si="632"/>
        <v>#N/A</v>
      </c>
      <c r="J7046" s="6" t="e">
        <f t="shared" si="633"/>
        <v>#N/A</v>
      </c>
      <c r="K7046" s="19">
        <f t="shared" si="629"/>
        <v>2529</v>
      </c>
      <c r="L7046" s="6" t="e">
        <f t="shared" ca="1" si="630"/>
        <v>#N/A</v>
      </c>
    </row>
    <row r="7047" spans="1:12" x14ac:dyDescent="0.2">
      <c r="A7047" s="5">
        <f>IF(AND(dateA=1,A7046&lt;DataEnd),'iBoxx inputs'!A7051,IF(AND(dateA=2,A7046&lt;DataEnd),'Bank of England inputs'!A7051,IF(dateA=3,A7046+1,IF(dateA=4,WORKDAY(A7046,1,),WORKDAY(A7046,1,holidayQ)))))</f>
        <v>45974</v>
      </c>
      <c r="B7047" s="35" t="e">
        <f>MATCH(A7047,'iBoxx inputs'!A:A,0)</f>
        <v>#N/A</v>
      </c>
      <c r="C7047" s="35" t="e">
        <f>MATCH(A7047,'Bank of England inputs'!A:A,0)</f>
        <v>#N/A</v>
      </c>
      <c r="D7047" s="6" t="e">
        <f>IF($A7047&gt;DataEnd,NA(),IFERROR(INDEX('iBoxx inputs'!B:B,MATCH($A7047,'iBoxx inputs'!$A:$A,0)),D7046))</f>
        <v>#N/A</v>
      </c>
      <c r="E7047" s="6" t="e">
        <f>IF($A7047&gt;DataEnd,NA(),IFERROR(INDEX('iBoxx inputs'!C:C,MATCH($A7047,'iBoxx inputs'!$A:$A,0)),E7046))</f>
        <v>#N/A</v>
      </c>
      <c r="F7047" s="6" t="e">
        <f>IF($A7047&gt;DataEnd,NA(),IFERROR(INDEX('Bank of England inputs'!D:D,MATCH($A7047,'Bank of England inputs'!$A:$A,0),0),F7046))</f>
        <v>#N/A</v>
      </c>
      <c r="G7047" s="19"/>
      <c r="H7047" s="5">
        <f t="shared" si="631"/>
        <v>45974</v>
      </c>
      <c r="I7047" s="6" t="e">
        <f t="shared" si="632"/>
        <v>#N/A</v>
      </c>
      <c r="J7047" s="6" t="e">
        <f t="shared" si="633"/>
        <v>#N/A</v>
      </c>
      <c r="K7047" s="19">
        <f t="shared" si="629"/>
        <v>2529</v>
      </c>
      <c r="L7047" s="6" t="e">
        <f t="shared" ca="1" si="630"/>
        <v>#N/A</v>
      </c>
    </row>
    <row r="7048" spans="1:12" x14ac:dyDescent="0.2">
      <c r="A7048" s="5">
        <f>IF(AND(dateA=1,A7047&lt;DataEnd),'iBoxx inputs'!A7052,IF(AND(dateA=2,A7047&lt;DataEnd),'Bank of England inputs'!A7052,IF(dateA=3,A7047+1,IF(dateA=4,WORKDAY(A7047,1,),WORKDAY(A7047,1,holidayQ)))))</f>
        <v>45975</v>
      </c>
      <c r="B7048" s="35" t="e">
        <f>MATCH(A7048,'iBoxx inputs'!A:A,0)</f>
        <v>#N/A</v>
      </c>
      <c r="C7048" s="35" t="e">
        <f>MATCH(A7048,'Bank of England inputs'!A:A,0)</f>
        <v>#N/A</v>
      </c>
      <c r="D7048" s="6" t="e">
        <f>IF($A7048&gt;DataEnd,NA(),IFERROR(INDEX('iBoxx inputs'!B:B,MATCH($A7048,'iBoxx inputs'!$A:$A,0)),D7047))</f>
        <v>#N/A</v>
      </c>
      <c r="E7048" s="6" t="e">
        <f>IF($A7048&gt;DataEnd,NA(),IFERROR(INDEX('iBoxx inputs'!C:C,MATCH($A7048,'iBoxx inputs'!$A:$A,0)),E7047))</f>
        <v>#N/A</v>
      </c>
      <c r="F7048" s="6" t="e">
        <f>IF($A7048&gt;DataEnd,NA(),IFERROR(INDEX('Bank of England inputs'!D:D,MATCH($A7048,'Bank of England inputs'!$A:$A,0),0),F7047))</f>
        <v>#N/A</v>
      </c>
      <c r="G7048" s="19"/>
      <c r="H7048" s="5">
        <f t="shared" si="631"/>
        <v>45975</v>
      </c>
      <c r="I7048" s="6" t="e">
        <f t="shared" si="632"/>
        <v>#N/A</v>
      </c>
      <c r="J7048" s="6" t="e">
        <f t="shared" si="633"/>
        <v>#N/A</v>
      </c>
      <c r="K7048" s="19">
        <f t="shared" si="629"/>
        <v>2530</v>
      </c>
      <c r="L7048" s="6" t="e">
        <f t="shared" ca="1" si="630"/>
        <v>#N/A</v>
      </c>
    </row>
    <row r="7049" spans="1:12" x14ac:dyDescent="0.2">
      <c r="A7049" s="5">
        <f>IF(AND(dateA=1,A7048&lt;DataEnd),'iBoxx inputs'!A7053,IF(AND(dateA=2,A7048&lt;DataEnd),'Bank of England inputs'!A7053,IF(dateA=3,A7048+1,IF(dateA=4,WORKDAY(A7048,1,),WORKDAY(A7048,1,holidayQ)))))</f>
        <v>45978</v>
      </c>
      <c r="B7049" s="35" t="e">
        <f>MATCH(A7049,'iBoxx inputs'!A:A,0)</f>
        <v>#N/A</v>
      </c>
      <c r="C7049" s="35" t="e">
        <f>MATCH(A7049,'Bank of England inputs'!A:A,0)</f>
        <v>#N/A</v>
      </c>
      <c r="D7049" s="6" t="e">
        <f>IF($A7049&gt;DataEnd,NA(),IFERROR(INDEX('iBoxx inputs'!B:B,MATCH($A7049,'iBoxx inputs'!$A:$A,0)),D7048))</f>
        <v>#N/A</v>
      </c>
      <c r="E7049" s="6" t="e">
        <f>IF($A7049&gt;DataEnd,NA(),IFERROR(INDEX('iBoxx inputs'!C:C,MATCH($A7049,'iBoxx inputs'!$A:$A,0)),E7048))</f>
        <v>#N/A</v>
      </c>
      <c r="F7049" s="6" t="e">
        <f>IF($A7049&gt;DataEnd,NA(),IFERROR(INDEX('Bank of England inputs'!D:D,MATCH($A7049,'Bank of England inputs'!$A:$A,0),0),F7048))</f>
        <v>#N/A</v>
      </c>
      <c r="G7049" s="19"/>
      <c r="H7049" s="5">
        <f t="shared" si="631"/>
        <v>45978</v>
      </c>
      <c r="I7049" s="6" t="e">
        <f t="shared" si="632"/>
        <v>#N/A</v>
      </c>
      <c r="J7049" s="6" t="e">
        <f t="shared" si="633"/>
        <v>#N/A</v>
      </c>
      <c r="K7049" s="19">
        <f t="shared" si="629"/>
        <v>2529</v>
      </c>
      <c r="L7049" s="6" t="e">
        <f t="shared" ca="1" si="630"/>
        <v>#N/A</v>
      </c>
    </row>
    <row r="7050" spans="1:12" x14ac:dyDescent="0.2">
      <c r="A7050" s="5">
        <f>IF(AND(dateA=1,A7049&lt;DataEnd),'iBoxx inputs'!A7054,IF(AND(dateA=2,A7049&lt;DataEnd),'Bank of England inputs'!A7054,IF(dateA=3,A7049+1,IF(dateA=4,WORKDAY(A7049,1,),WORKDAY(A7049,1,holidayQ)))))</f>
        <v>45979</v>
      </c>
      <c r="B7050" s="35" t="e">
        <f>MATCH(A7050,'iBoxx inputs'!A:A,0)</f>
        <v>#N/A</v>
      </c>
      <c r="C7050" s="35" t="e">
        <f>MATCH(A7050,'Bank of England inputs'!A:A,0)</f>
        <v>#N/A</v>
      </c>
      <c r="D7050" s="6" t="e">
        <f>IF($A7050&gt;DataEnd,NA(),IFERROR(INDEX('iBoxx inputs'!B:B,MATCH($A7050,'iBoxx inputs'!$A:$A,0)),D7049))</f>
        <v>#N/A</v>
      </c>
      <c r="E7050" s="6" t="e">
        <f>IF($A7050&gt;DataEnd,NA(),IFERROR(INDEX('iBoxx inputs'!C:C,MATCH($A7050,'iBoxx inputs'!$A:$A,0)),E7049))</f>
        <v>#N/A</v>
      </c>
      <c r="F7050" s="6" t="e">
        <f>IF($A7050&gt;DataEnd,NA(),IFERROR(INDEX('Bank of England inputs'!D:D,MATCH($A7050,'Bank of England inputs'!$A:$A,0),0),F7049))</f>
        <v>#N/A</v>
      </c>
      <c r="G7050" s="19"/>
      <c r="H7050" s="5">
        <f t="shared" si="631"/>
        <v>45979</v>
      </c>
      <c r="I7050" s="6" t="e">
        <f t="shared" si="632"/>
        <v>#N/A</v>
      </c>
      <c r="J7050" s="6" t="e">
        <f t="shared" si="633"/>
        <v>#N/A</v>
      </c>
      <c r="K7050" s="19">
        <f t="shared" si="629"/>
        <v>2529</v>
      </c>
      <c r="L7050" s="6" t="e">
        <f t="shared" ca="1" si="630"/>
        <v>#N/A</v>
      </c>
    </row>
    <row r="7051" spans="1:12" x14ac:dyDescent="0.2">
      <c r="A7051" s="5">
        <f>IF(AND(dateA=1,A7050&lt;DataEnd),'iBoxx inputs'!A7055,IF(AND(dateA=2,A7050&lt;DataEnd),'Bank of England inputs'!A7055,IF(dateA=3,A7050+1,IF(dateA=4,WORKDAY(A7050,1,),WORKDAY(A7050,1,holidayQ)))))</f>
        <v>45980</v>
      </c>
      <c r="B7051" s="35" t="e">
        <f>MATCH(A7051,'iBoxx inputs'!A:A,0)</f>
        <v>#N/A</v>
      </c>
      <c r="C7051" s="35" t="e">
        <f>MATCH(A7051,'Bank of England inputs'!A:A,0)</f>
        <v>#N/A</v>
      </c>
      <c r="D7051" s="6" t="e">
        <f>IF($A7051&gt;DataEnd,NA(),IFERROR(INDEX('iBoxx inputs'!B:B,MATCH($A7051,'iBoxx inputs'!$A:$A,0)),D7050))</f>
        <v>#N/A</v>
      </c>
      <c r="E7051" s="6" t="e">
        <f>IF($A7051&gt;DataEnd,NA(),IFERROR(INDEX('iBoxx inputs'!C:C,MATCH($A7051,'iBoxx inputs'!$A:$A,0)),E7050))</f>
        <v>#N/A</v>
      </c>
      <c r="F7051" s="6" t="e">
        <f>IF($A7051&gt;DataEnd,NA(),IFERROR(INDEX('Bank of England inputs'!D:D,MATCH($A7051,'Bank of England inputs'!$A:$A,0),0),F7050))</f>
        <v>#N/A</v>
      </c>
      <c r="G7051" s="19"/>
      <c r="H7051" s="5">
        <f t="shared" si="631"/>
        <v>45980</v>
      </c>
      <c r="I7051" s="6" t="e">
        <f t="shared" si="632"/>
        <v>#N/A</v>
      </c>
      <c r="J7051" s="6" t="e">
        <f t="shared" si="633"/>
        <v>#N/A</v>
      </c>
      <c r="K7051" s="19">
        <f t="shared" si="629"/>
        <v>2529</v>
      </c>
      <c r="L7051" s="6" t="e">
        <f t="shared" ca="1" si="630"/>
        <v>#N/A</v>
      </c>
    </row>
    <row r="7052" spans="1:12" x14ac:dyDescent="0.2">
      <c r="A7052" s="5">
        <f>IF(AND(dateA=1,A7051&lt;DataEnd),'iBoxx inputs'!A7056,IF(AND(dateA=2,A7051&lt;DataEnd),'Bank of England inputs'!A7056,IF(dateA=3,A7051+1,IF(dateA=4,WORKDAY(A7051,1,),WORKDAY(A7051,1,holidayQ)))))</f>
        <v>45981</v>
      </c>
      <c r="B7052" s="35" t="e">
        <f>MATCH(A7052,'iBoxx inputs'!A:A,0)</f>
        <v>#N/A</v>
      </c>
      <c r="C7052" s="35" t="e">
        <f>MATCH(A7052,'Bank of England inputs'!A:A,0)</f>
        <v>#N/A</v>
      </c>
      <c r="D7052" s="6" t="e">
        <f>IF($A7052&gt;DataEnd,NA(),IFERROR(INDEX('iBoxx inputs'!B:B,MATCH($A7052,'iBoxx inputs'!$A:$A,0)),D7051))</f>
        <v>#N/A</v>
      </c>
      <c r="E7052" s="6" t="e">
        <f>IF($A7052&gt;DataEnd,NA(),IFERROR(INDEX('iBoxx inputs'!C:C,MATCH($A7052,'iBoxx inputs'!$A:$A,0)),E7051))</f>
        <v>#N/A</v>
      </c>
      <c r="F7052" s="6" t="e">
        <f>IF($A7052&gt;DataEnd,NA(),IFERROR(INDEX('Bank of England inputs'!D:D,MATCH($A7052,'Bank of England inputs'!$A:$A,0),0),F7051))</f>
        <v>#N/A</v>
      </c>
      <c r="G7052" s="19"/>
      <c r="H7052" s="5">
        <f t="shared" si="631"/>
        <v>45981</v>
      </c>
      <c r="I7052" s="6" t="e">
        <f t="shared" si="632"/>
        <v>#N/A</v>
      </c>
      <c r="J7052" s="6" t="e">
        <f t="shared" si="633"/>
        <v>#N/A</v>
      </c>
      <c r="K7052" s="19">
        <f t="shared" si="629"/>
        <v>2529</v>
      </c>
      <c r="L7052" s="6" t="e">
        <f t="shared" ca="1" si="630"/>
        <v>#N/A</v>
      </c>
    </row>
    <row r="7053" spans="1:12" x14ac:dyDescent="0.2">
      <c r="A7053" s="5">
        <f>IF(AND(dateA=1,A7052&lt;DataEnd),'iBoxx inputs'!A7057,IF(AND(dateA=2,A7052&lt;DataEnd),'Bank of England inputs'!A7057,IF(dateA=3,A7052+1,IF(dateA=4,WORKDAY(A7052,1,),WORKDAY(A7052,1,holidayQ)))))</f>
        <v>45982</v>
      </c>
      <c r="B7053" s="35" t="e">
        <f>MATCH(A7053,'iBoxx inputs'!A:A,0)</f>
        <v>#N/A</v>
      </c>
      <c r="C7053" s="35" t="e">
        <f>MATCH(A7053,'Bank of England inputs'!A:A,0)</f>
        <v>#N/A</v>
      </c>
      <c r="D7053" s="6" t="e">
        <f>IF($A7053&gt;DataEnd,NA(),IFERROR(INDEX('iBoxx inputs'!B:B,MATCH($A7053,'iBoxx inputs'!$A:$A,0)),D7052))</f>
        <v>#N/A</v>
      </c>
      <c r="E7053" s="6" t="e">
        <f>IF($A7053&gt;DataEnd,NA(),IFERROR(INDEX('iBoxx inputs'!C:C,MATCH($A7053,'iBoxx inputs'!$A:$A,0)),E7052))</f>
        <v>#N/A</v>
      </c>
      <c r="F7053" s="6" t="e">
        <f>IF($A7053&gt;DataEnd,NA(),IFERROR(INDEX('Bank of England inputs'!D:D,MATCH($A7053,'Bank of England inputs'!$A:$A,0),0),F7052))</f>
        <v>#N/A</v>
      </c>
      <c r="G7053" s="19"/>
      <c r="H7053" s="5">
        <f t="shared" si="631"/>
        <v>45982</v>
      </c>
      <c r="I7053" s="6" t="e">
        <f t="shared" si="632"/>
        <v>#N/A</v>
      </c>
      <c r="J7053" s="6" t="e">
        <f t="shared" si="633"/>
        <v>#N/A</v>
      </c>
      <c r="K7053" s="19">
        <f t="shared" si="629"/>
        <v>2530</v>
      </c>
      <c r="L7053" s="6" t="e">
        <f t="shared" ca="1" si="630"/>
        <v>#N/A</v>
      </c>
    </row>
    <row r="7054" spans="1:12" x14ac:dyDescent="0.2">
      <c r="A7054" s="5">
        <f>IF(AND(dateA=1,A7053&lt;DataEnd),'iBoxx inputs'!A7058,IF(AND(dateA=2,A7053&lt;DataEnd),'Bank of England inputs'!A7058,IF(dateA=3,A7053+1,IF(dateA=4,WORKDAY(A7053,1,),WORKDAY(A7053,1,holidayQ)))))</f>
        <v>45985</v>
      </c>
      <c r="B7054" s="35" t="e">
        <f>MATCH(A7054,'iBoxx inputs'!A:A,0)</f>
        <v>#N/A</v>
      </c>
      <c r="C7054" s="35" t="e">
        <f>MATCH(A7054,'Bank of England inputs'!A:A,0)</f>
        <v>#N/A</v>
      </c>
      <c r="D7054" s="6" t="e">
        <f>IF($A7054&gt;DataEnd,NA(),IFERROR(INDEX('iBoxx inputs'!B:B,MATCH($A7054,'iBoxx inputs'!$A:$A,0)),D7053))</f>
        <v>#N/A</v>
      </c>
      <c r="E7054" s="6" t="e">
        <f>IF($A7054&gt;DataEnd,NA(),IFERROR(INDEX('iBoxx inputs'!C:C,MATCH($A7054,'iBoxx inputs'!$A:$A,0)),E7053))</f>
        <v>#N/A</v>
      </c>
      <c r="F7054" s="6" t="e">
        <f>IF($A7054&gt;DataEnd,NA(),IFERROR(INDEX('Bank of England inputs'!D:D,MATCH($A7054,'Bank of England inputs'!$A:$A,0),0),F7053))</f>
        <v>#N/A</v>
      </c>
      <c r="G7054" s="19"/>
      <c r="H7054" s="5">
        <f t="shared" si="631"/>
        <v>45985</v>
      </c>
      <c r="I7054" s="6" t="e">
        <f t="shared" si="632"/>
        <v>#N/A</v>
      </c>
      <c r="J7054" s="6" t="e">
        <f t="shared" si="633"/>
        <v>#N/A</v>
      </c>
      <c r="K7054" s="19">
        <f t="shared" si="629"/>
        <v>2529</v>
      </c>
      <c r="L7054" s="6" t="e">
        <f t="shared" ca="1" si="630"/>
        <v>#N/A</v>
      </c>
    </row>
    <row r="7055" spans="1:12" x14ac:dyDescent="0.2">
      <c r="A7055" s="5">
        <f>IF(AND(dateA=1,A7054&lt;DataEnd),'iBoxx inputs'!A7059,IF(AND(dateA=2,A7054&lt;DataEnd),'Bank of England inputs'!A7059,IF(dateA=3,A7054+1,IF(dateA=4,WORKDAY(A7054,1,),WORKDAY(A7054,1,holidayQ)))))</f>
        <v>45986</v>
      </c>
      <c r="B7055" s="35" t="e">
        <f>MATCH(A7055,'iBoxx inputs'!A:A,0)</f>
        <v>#N/A</v>
      </c>
      <c r="C7055" s="35" t="e">
        <f>MATCH(A7055,'Bank of England inputs'!A:A,0)</f>
        <v>#N/A</v>
      </c>
      <c r="D7055" s="6" t="e">
        <f>IF($A7055&gt;DataEnd,NA(),IFERROR(INDEX('iBoxx inputs'!B:B,MATCH($A7055,'iBoxx inputs'!$A:$A,0)),D7054))</f>
        <v>#N/A</v>
      </c>
      <c r="E7055" s="6" t="e">
        <f>IF($A7055&gt;DataEnd,NA(),IFERROR(INDEX('iBoxx inputs'!C:C,MATCH($A7055,'iBoxx inputs'!$A:$A,0)),E7054))</f>
        <v>#N/A</v>
      </c>
      <c r="F7055" s="6" t="e">
        <f>IF($A7055&gt;DataEnd,NA(),IFERROR(INDEX('Bank of England inputs'!D:D,MATCH($A7055,'Bank of England inputs'!$A:$A,0),0),F7054))</f>
        <v>#N/A</v>
      </c>
      <c r="G7055" s="19"/>
      <c r="H7055" s="5">
        <f t="shared" si="631"/>
        <v>45986</v>
      </c>
      <c r="I7055" s="6" t="e">
        <f t="shared" si="632"/>
        <v>#N/A</v>
      </c>
      <c r="J7055" s="6" t="e">
        <f t="shared" si="633"/>
        <v>#N/A</v>
      </c>
      <c r="K7055" s="19">
        <f t="shared" si="629"/>
        <v>2529</v>
      </c>
      <c r="L7055" s="6" t="e">
        <f t="shared" ca="1" si="630"/>
        <v>#N/A</v>
      </c>
    </row>
    <row r="7056" spans="1:12" x14ac:dyDescent="0.2">
      <c r="A7056" s="5">
        <f>IF(AND(dateA=1,A7055&lt;DataEnd),'iBoxx inputs'!A7060,IF(AND(dateA=2,A7055&lt;DataEnd),'Bank of England inputs'!A7060,IF(dateA=3,A7055+1,IF(dateA=4,WORKDAY(A7055,1,),WORKDAY(A7055,1,holidayQ)))))</f>
        <v>45987</v>
      </c>
      <c r="B7056" s="35" t="e">
        <f>MATCH(A7056,'iBoxx inputs'!A:A,0)</f>
        <v>#N/A</v>
      </c>
      <c r="C7056" s="35" t="e">
        <f>MATCH(A7056,'Bank of England inputs'!A:A,0)</f>
        <v>#N/A</v>
      </c>
      <c r="D7056" s="6" t="e">
        <f>IF($A7056&gt;DataEnd,NA(),IFERROR(INDEX('iBoxx inputs'!B:B,MATCH($A7056,'iBoxx inputs'!$A:$A,0)),D7055))</f>
        <v>#N/A</v>
      </c>
      <c r="E7056" s="6" t="e">
        <f>IF($A7056&gt;DataEnd,NA(),IFERROR(INDEX('iBoxx inputs'!C:C,MATCH($A7056,'iBoxx inputs'!$A:$A,0)),E7055))</f>
        <v>#N/A</v>
      </c>
      <c r="F7056" s="6" t="e">
        <f>IF($A7056&gt;DataEnd,NA(),IFERROR(INDEX('Bank of England inputs'!D:D,MATCH($A7056,'Bank of England inputs'!$A:$A,0),0),F7055))</f>
        <v>#N/A</v>
      </c>
      <c r="G7056" s="19"/>
      <c r="H7056" s="5">
        <f t="shared" si="631"/>
        <v>45987</v>
      </c>
      <c r="I7056" s="6" t="e">
        <f t="shared" si="632"/>
        <v>#N/A</v>
      </c>
      <c r="J7056" s="6" t="e">
        <f t="shared" si="633"/>
        <v>#N/A</v>
      </c>
      <c r="K7056" s="19">
        <f t="shared" si="629"/>
        <v>2529</v>
      </c>
      <c r="L7056" s="6" t="e">
        <f t="shared" ca="1" si="630"/>
        <v>#N/A</v>
      </c>
    </row>
    <row r="7057" spans="1:12" x14ac:dyDescent="0.2">
      <c r="A7057" s="5">
        <f>IF(AND(dateA=1,A7056&lt;DataEnd),'iBoxx inputs'!A7061,IF(AND(dateA=2,A7056&lt;DataEnd),'Bank of England inputs'!A7061,IF(dateA=3,A7056+1,IF(dateA=4,WORKDAY(A7056,1,),WORKDAY(A7056,1,holidayQ)))))</f>
        <v>45988</v>
      </c>
      <c r="B7057" s="35" t="e">
        <f>MATCH(A7057,'iBoxx inputs'!A:A,0)</f>
        <v>#N/A</v>
      </c>
      <c r="C7057" s="35" t="e">
        <f>MATCH(A7057,'Bank of England inputs'!A:A,0)</f>
        <v>#N/A</v>
      </c>
      <c r="D7057" s="6" t="e">
        <f>IF($A7057&gt;DataEnd,NA(),IFERROR(INDEX('iBoxx inputs'!B:B,MATCH($A7057,'iBoxx inputs'!$A:$A,0)),D7056))</f>
        <v>#N/A</v>
      </c>
      <c r="E7057" s="6" t="e">
        <f>IF($A7057&gt;DataEnd,NA(),IFERROR(INDEX('iBoxx inputs'!C:C,MATCH($A7057,'iBoxx inputs'!$A:$A,0)),E7056))</f>
        <v>#N/A</v>
      </c>
      <c r="F7057" s="6" t="e">
        <f>IF($A7057&gt;DataEnd,NA(),IFERROR(INDEX('Bank of England inputs'!D:D,MATCH($A7057,'Bank of England inputs'!$A:$A,0),0),F7056))</f>
        <v>#N/A</v>
      </c>
      <c r="G7057" s="19"/>
      <c r="H7057" s="5">
        <f t="shared" si="631"/>
        <v>45988</v>
      </c>
      <c r="I7057" s="6" t="e">
        <f t="shared" si="632"/>
        <v>#N/A</v>
      </c>
      <c r="J7057" s="6" t="e">
        <f t="shared" si="633"/>
        <v>#N/A</v>
      </c>
      <c r="K7057" s="19">
        <f t="shared" si="629"/>
        <v>2529</v>
      </c>
      <c r="L7057" s="6" t="e">
        <f t="shared" ca="1" si="630"/>
        <v>#N/A</v>
      </c>
    </row>
    <row r="7058" spans="1:12" x14ac:dyDescent="0.2">
      <c r="A7058" s="5">
        <f>IF(AND(dateA=1,A7057&lt;DataEnd),'iBoxx inputs'!A7062,IF(AND(dateA=2,A7057&lt;DataEnd),'Bank of England inputs'!A7062,IF(dateA=3,A7057+1,IF(dateA=4,WORKDAY(A7057,1,),WORKDAY(A7057,1,holidayQ)))))</f>
        <v>45989</v>
      </c>
      <c r="B7058" s="35" t="e">
        <f>MATCH(A7058,'iBoxx inputs'!A:A,0)</f>
        <v>#N/A</v>
      </c>
      <c r="C7058" s="35" t="e">
        <f>MATCH(A7058,'Bank of England inputs'!A:A,0)</f>
        <v>#N/A</v>
      </c>
      <c r="D7058" s="6" t="e">
        <f>IF($A7058&gt;DataEnd,NA(),IFERROR(INDEX('iBoxx inputs'!B:B,MATCH($A7058,'iBoxx inputs'!$A:$A,0)),D7057))</f>
        <v>#N/A</v>
      </c>
      <c r="E7058" s="6" t="e">
        <f>IF($A7058&gt;DataEnd,NA(),IFERROR(INDEX('iBoxx inputs'!C:C,MATCH($A7058,'iBoxx inputs'!$A:$A,0)),E7057))</f>
        <v>#N/A</v>
      </c>
      <c r="F7058" s="6" t="e">
        <f>IF($A7058&gt;DataEnd,NA(),IFERROR(INDEX('Bank of England inputs'!D:D,MATCH($A7058,'Bank of England inputs'!$A:$A,0),0),F7057))</f>
        <v>#N/A</v>
      </c>
      <c r="G7058" s="19"/>
      <c r="H7058" s="5">
        <f t="shared" si="631"/>
        <v>45989</v>
      </c>
      <c r="I7058" s="6" t="e">
        <f t="shared" si="632"/>
        <v>#N/A</v>
      </c>
      <c r="J7058" s="6" t="e">
        <f t="shared" si="633"/>
        <v>#N/A</v>
      </c>
      <c r="K7058" s="19">
        <f t="shared" si="629"/>
        <v>2530</v>
      </c>
      <c r="L7058" s="6" t="e">
        <f t="shared" ca="1" si="630"/>
        <v>#N/A</v>
      </c>
    </row>
    <row r="7059" spans="1:12" x14ac:dyDescent="0.2">
      <c r="A7059" s="5">
        <f>IF(AND(dateA=1,A7058&lt;DataEnd),'iBoxx inputs'!A7063,IF(AND(dateA=2,A7058&lt;DataEnd),'Bank of England inputs'!A7063,IF(dateA=3,A7058+1,IF(dateA=4,WORKDAY(A7058,1,),WORKDAY(A7058,1,holidayQ)))))</f>
        <v>45992</v>
      </c>
      <c r="B7059" s="35" t="e">
        <f>MATCH(A7059,'iBoxx inputs'!A:A,0)</f>
        <v>#N/A</v>
      </c>
      <c r="C7059" s="35" t="e">
        <f>MATCH(A7059,'Bank of England inputs'!A:A,0)</f>
        <v>#N/A</v>
      </c>
      <c r="D7059" s="6" t="e">
        <f>IF($A7059&gt;DataEnd,NA(),IFERROR(INDEX('iBoxx inputs'!B:B,MATCH($A7059,'iBoxx inputs'!$A:$A,0)),D7058))</f>
        <v>#N/A</v>
      </c>
      <c r="E7059" s="6" t="e">
        <f>IF($A7059&gt;DataEnd,NA(),IFERROR(INDEX('iBoxx inputs'!C:C,MATCH($A7059,'iBoxx inputs'!$A:$A,0)),E7058))</f>
        <v>#N/A</v>
      </c>
      <c r="F7059" s="6" t="e">
        <f>IF($A7059&gt;DataEnd,NA(),IFERROR(INDEX('Bank of England inputs'!D:D,MATCH($A7059,'Bank of England inputs'!$A:$A,0),0),F7058))</f>
        <v>#N/A</v>
      </c>
      <c r="G7059" s="19"/>
      <c r="H7059" s="5">
        <f t="shared" si="631"/>
        <v>45992</v>
      </c>
      <c r="I7059" s="6" t="e">
        <f t="shared" si="632"/>
        <v>#N/A</v>
      </c>
      <c r="J7059" s="6" t="e">
        <f t="shared" si="633"/>
        <v>#N/A</v>
      </c>
      <c r="K7059" s="19">
        <f t="shared" si="629"/>
        <v>2529</v>
      </c>
      <c r="L7059" s="6" t="e">
        <f t="shared" ca="1" si="630"/>
        <v>#N/A</v>
      </c>
    </row>
    <row r="7060" spans="1:12" x14ac:dyDescent="0.2">
      <c r="A7060" s="5">
        <f>IF(AND(dateA=1,A7059&lt;DataEnd),'iBoxx inputs'!A7064,IF(AND(dateA=2,A7059&lt;DataEnd),'Bank of England inputs'!A7064,IF(dateA=3,A7059+1,IF(dateA=4,WORKDAY(A7059,1,),WORKDAY(A7059,1,holidayQ)))))</f>
        <v>45993</v>
      </c>
      <c r="B7060" s="35" t="e">
        <f>MATCH(A7060,'iBoxx inputs'!A:A,0)</f>
        <v>#N/A</v>
      </c>
      <c r="C7060" s="35" t="e">
        <f>MATCH(A7060,'Bank of England inputs'!A:A,0)</f>
        <v>#N/A</v>
      </c>
      <c r="D7060" s="6" t="e">
        <f>IF($A7060&gt;DataEnd,NA(),IFERROR(INDEX('iBoxx inputs'!B:B,MATCH($A7060,'iBoxx inputs'!$A:$A,0)),D7059))</f>
        <v>#N/A</v>
      </c>
      <c r="E7060" s="6" t="e">
        <f>IF($A7060&gt;DataEnd,NA(),IFERROR(INDEX('iBoxx inputs'!C:C,MATCH($A7060,'iBoxx inputs'!$A:$A,0)),E7059))</f>
        <v>#N/A</v>
      </c>
      <c r="F7060" s="6" t="e">
        <f>IF($A7060&gt;DataEnd,NA(),IFERROR(INDEX('Bank of England inputs'!D:D,MATCH($A7060,'Bank of England inputs'!$A:$A,0),0),F7059))</f>
        <v>#N/A</v>
      </c>
      <c r="G7060" s="19"/>
      <c r="H7060" s="5">
        <f t="shared" si="631"/>
        <v>45993</v>
      </c>
      <c r="I7060" s="6" t="e">
        <f t="shared" si="632"/>
        <v>#N/A</v>
      </c>
      <c r="J7060" s="6" t="e">
        <f t="shared" si="633"/>
        <v>#N/A</v>
      </c>
      <c r="K7060" s="19">
        <f t="shared" si="629"/>
        <v>2529</v>
      </c>
      <c r="L7060" s="6" t="e">
        <f t="shared" ca="1" si="630"/>
        <v>#N/A</v>
      </c>
    </row>
    <row r="7061" spans="1:12" x14ac:dyDescent="0.2">
      <c r="A7061" s="5">
        <f>IF(AND(dateA=1,A7060&lt;DataEnd),'iBoxx inputs'!A7065,IF(AND(dateA=2,A7060&lt;DataEnd),'Bank of England inputs'!A7065,IF(dateA=3,A7060+1,IF(dateA=4,WORKDAY(A7060,1,),WORKDAY(A7060,1,holidayQ)))))</f>
        <v>45994</v>
      </c>
      <c r="B7061" s="35" t="e">
        <f>MATCH(A7061,'iBoxx inputs'!A:A,0)</f>
        <v>#N/A</v>
      </c>
      <c r="C7061" s="35" t="e">
        <f>MATCH(A7061,'Bank of England inputs'!A:A,0)</f>
        <v>#N/A</v>
      </c>
      <c r="D7061" s="6" t="e">
        <f>IF($A7061&gt;DataEnd,NA(),IFERROR(INDEX('iBoxx inputs'!B:B,MATCH($A7061,'iBoxx inputs'!$A:$A,0)),D7060))</f>
        <v>#N/A</v>
      </c>
      <c r="E7061" s="6" t="e">
        <f>IF($A7061&gt;DataEnd,NA(),IFERROR(INDEX('iBoxx inputs'!C:C,MATCH($A7061,'iBoxx inputs'!$A:$A,0)),E7060))</f>
        <v>#N/A</v>
      </c>
      <c r="F7061" s="6" t="e">
        <f>IF($A7061&gt;DataEnd,NA(),IFERROR(INDEX('Bank of England inputs'!D:D,MATCH($A7061,'Bank of England inputs'!$A:$A,0),0),F7060))</f>
        <v>#N/A</v>
      </c>
      <c r="G7061" s="19"/>
      <c r="H7061" s="5">
        <f t="shared" si="631"/>
        <v>45994</v>
      </c>
      <c r="I7061" s="6" t="e">
        <f t="shared" si="632"/>
        <v>#N/A</v>
      </c>
      <c r="J7061" s="6" t="e">
        <f t="shared" si="633"/>
        <v>#N/A</v>
      </c>
      <c r="K7061" s="19">
        <f t="shared" si="629"/>
        <v>2529</v>
      </c>
      <c r="L7061" s="6" t="e">
        <f t="shared" ca="1" si="630"/>
        <v>#N/A</v>
      </c>
    </row>
    <row r="7062" spans="1:12" x14ac:dyDescent="0.2">
      <c r="A7062" s="5">
        <f>IF(AND(dateA=1,A7061&lt;DataEnd),'iBoxx inputs'!A7066,IF(AND(dateA=2,A7061&lt;DataEnd),'Bank of England inputs'!A7066,IF(dateA=3,A7061+1,IF(dateA=4,WORKDAY(A7061,1,),WORKDAY(A7061,1,holidayQ)))))</f>
        <v>45995</v>
      </c>
      <c r="B7062" s="35" t="e">
        <f>MATCH(A7062,'iBoxx inputs'!A:A,0)</f>
        <v>#N/A</v>
      </c>
      <c r="C7062" s="35" t="e">
        <f>MATCH(A7062,'Bank of England inputs'!A:A,0)</f>
        <v>#N/A</v>
      </c>
      <c r="D7062" s="6" t="e">
        <f>IF($A7062&gt;DataEnd,NA(),IFERROR(INDEX('iBoxx inputs'!B:B,MATCH($A7062,'iBoxx inputs'!$A:$A,0)),D7061))</f>
        <v>#N/A</v>
      </c>
      <c r="E7062" s="6" t="e">
        <f>IF($A7062&gt;DataEnd,NA(),IFERROR(INDEX('iBoxx inputs'!C:C,MATCH($A7062,'iBoxx inputs'!$A:$A,0)),E7061))</f>
        <v>#N/A</v>
      </c>
      <c r="F7062" s="6" t="e">
        <f>IF($A7062&gt;DataEnd,NA(),IFERROR(INDEX('Bank of England inputs'!D:D,MATCH($A7062,'Bank of England inputs'!$A:$A,0),0),F7061))</f>
        <v>#N/A</v>
      </c>
      <c r="G7062" s="19"/>
      <c r="H7062" s="5">
        <f t="shared" si="631"/>
        <v>45995</v>
      </c>
      <c r="I7062" s="6" t="e">
        <f t="shared" si="632"/>
        <v>#N/A</v>
      </c>
      <c r="J7062" s="6" t="e">
        <f t="shared" si="633"/>
        <v>#N/A</v>
      </c>
      <c r="K7062" s="19">
        <f t="shared" ref="K7062:K7125" si="634">IF(trailing_period=0,1,ROW()-MATCH(EDATE(A7062,-trailing_period),A:A,1))</f>
        <v>2529</v>
      </c>
      <c r="L7062" s="6" t="e">
        <f t="shared" ref="L7062:L7125" ca="1" si="635">AVERAGE(OFFSET(J7062,-$K7062+1,0,$K7062,))</f>
        <v>#N/A</v>
      </c>
    </row>
    <row r="7063" spans="1:12" x14ac:dyDescent="0.2">
      <c r="A7063" s="5">
        <f>IF(AND(dateA=1,A7062&lt;DataEnd),'iBoxx inputs'!A7067,IF(AND(dateA=2,A7062&lt;DataEnd),'Bank of England inputs'!A7067,IF(dateA=3,A7062+1,IF(dateA=4,WORKDAY(A7062,1,),WORKDAY(A7062,1,holidayQ)))))</f>
        <v>45996</v>
      </c>
      <c r="B7063" s="35" t="e">
        <f>MATCH(A7063,'iBoxx inputs'!A:A,0)</f>
        <v>#N/A</v>
      </c>
      <c r="C7063" s="35" t="e">
        <f>MATCH(A7063,'Bank of England inputs'!A:A,0)</f>
        <v>#N/A</v>
      </c>
      <c r="D7063" s="6" t="e">
        <f>IF($A7063&gt;DataEnd,NA(),IFERROR(INDEX('iBoxx inputs'!B:B,MATCH($A7063,'iBoxx inputs'!$A:$A,0)),D7062))</f>
        <v>#N/A</v>
      </c>
      <c r="E7063" s="6" t="e">
        <f>IF($A7063&gt;DataEnd,NA(),IFERROR(INDEX('iBoxx inputs'!C:C,MATCH($A7063,'iBoxx inputs'!$A:$A,0)),E7062))</f>
        <v>#N/A</v>
      </c>
      <c r="F7063" s="6" t="e">
        <f>IF($A7063&gt;DataEnd,NA(),IFERROR(INDEX('Bank of England inputs'!D:D,MATCH($A7063,'Bank of England inputs'!$A:$A,0),0),F7062))</f>
        <v>#N/A</v>
      </c>
      <c r="G7063" s="19"/>
      <c r="H7063" s="5">
        <f t="shared" si="631"/>
        <v>45996</v>
      </c>
      <c r="I7063" s="6" t="e">
        <f t="shared" si="632"/>
        <v>#N/A</v>
      </c>
      <c r="J7063" s="6" t="e">
        <f t="shared" si="633"/>
        <v>#N/A</v>
      </c>
      <c r="K7063" s="19">
        <f t="shared" si="634"/>
        <v>2530</v>
      </c>
      <c r="L7063" s="6" t="e">
        <f t="shared" ca="1" si="635"/>
        <v>#N/A</v>
      </c>
    </row>
    <row r="7064" spans="1:12" x14ac:dyDescent="0.2">
      <c r="A7064" s="5">
        <f>IF(AND(dateA=1,A7063&lt;DataEnd),'iBoxx inputs'!A7068,IF(AND(dateA=2,A7063&lt;DataEnd),'Bank of England inputs'!A7068,IF(dateA=3,A7063+1,IF(dateA=4,WORKDAY(A7063,1,),WORKDAY(A7063,1,holidayQ)))))</f>
        <v>45999</v>
      </c>
      <c r="B7064" s="35" t="e">
        <f>MATCH(A7064,'iBoxx inputs'!A:A,0)</f>
        <v>#N/A</v>
      </c>
      <c r="C7064" s="35" t="e">
        <f>MATCH(A7064,'Bank of England inputs'!A:A,0)</f>
        <v>#N/A</v>
      </c>
      <c r="D7064" s="6" t="e">
        <f>IF($A7064&gt;DataEnd,NA(),IFERROR(INDEX('iBoxx inputs'!B:B,MATCH($A7064,'iBoxx inputs'!$A:$A,0)),D7063))</f>
        <v>#N/A</v>
      </c>
      <c r="E7064" s="6" t="e">
        <f>IF($A7064&gt;DataEnd,NA(),IFERROR(INDEX('iBoxx inputs'!C:C,MATCH($A7064,'iBoxx inputs'!$A:$A,0)),E7063))</f>
        <v>#N/A</v>
      </c>
      <c r="F7064" s="6" t="e">
        <f>IF($A7064&gt;DataEnd,NA(),IFERROR(INDEX('Bank of England inputs'!D:D,MATCH($A7064,'Bank of England inputs'!$A:$A,0),0),F7063))</f>
        <v>#N/A</v>
      </c>
      <c r="G7064" s="19"/>
      <c r="H7064" s="5">
        <f t="shared" si="631"/>
        <v>45999</v>
      </c>
      <c r="I7064" s="6" t="e">
        <f t="shared" si="632"/>
        <v>#N/A</v>
      </c>
      <c r="J7064" s="6" t="e">
        <f t="shared" si="633"/>
        <v>#N/A</v>
      </c>
      <c r="K7064" s="19">
        <f t="shared" si="634"/>
        <v>2529</v>
      </c>
      <c r="L7064" s="6" t="e">
        <f t="shared" ca="1" si="635"/>
        <v>#N/A</v>
      </c>
    </row>
    <row r="7065" spans="1:12" x14ac:dyDescent="0.2">
      <c r="A7065" s="5">
        <f>IF(AND(dateA=1,A7064&lt;DataEnd),'iBoxx inputs'!A7069,IF(AND(dateA=2,A7064&lt;DataEnd),'Bank of England inputs'!A7069,IF(dateA=3,A7064+1,IF(dateA=4,WORKDAY(A7064,1,),WORKDAY(A7064,1,holidayQ)))))</f>
        <v>46000</v>
      </c>
      <c r="B7065" s="35" t="e">
        <f>MATCH(A7065,'iBoxx inputs'!A:A,0)</f>
        <v>#N/A</v>
      </c>
      <c r="C7065" s="35" t="e">
        <f>MATCH(A7065,'Bank of England inputs'!A:A,0)</f>
        <v>#N/A</v>
      </c>
      <c r="D7065" s="6" t="e">
        <f>IF($A7065&gt;DataEnd,NA(),IFERROR(INDEX('iBoxx inputs'!B:B,MATCH($A7065,'iBoxx inputs'!$A:$A,0)),D7064))</f>
        <v>#N/A</v>
      </c>
      <c r="E7065" s="6" t="e">
        <f>IF($A7065&gt;DataEnd,NA(),IFERROR(INDEX('iBoxx inputs'!C:C,MATCH($A7065,'iBoxx inputs'!$A:$A,0)),E7064))</f>
        <v>#N/A</v>
      </c>
      <c r="F7065" s="6" t="e">
        <f>IF($A7065&gt;DataEnd,NA(),IFERROR(INDEX('Bank of England inputs'!D:D,MATCH($A7065,'Bank of England inputs'!$A:$A,0),0),F7064))</f>
        <v>#N/A</v>
      </c>
      <c r="G7065" s="19"/>
      <c r="H7065" s="5">
        <f t="shared" si="631"/>
        <v>46000</v>
      </c>
      <c r="I7065" s="6" t="e">
        <f t="shared" si="632"/>
        <v>#N/A</v>
      </c>
      <c r="J7065" s="6" t="e">
        <f t="shared" si="633"/>
        <v>#N/A</v>
      </c>
      <c r="K7065" s="19">
        <f t="shared" si="634"/>
        <v>2529</v>
      </c>
      <c r="L7065" s="6" t="e">
        <f t="shared" ca="1" si="635"/>
        <v>#N/A</v>
      </c>
    </row>
    <row r="7066" spans="1:12" x14ac:dyDescent="0.2">
      <c r="A7066" s="5">
        <f>IF(AND(dateA=1,A7065&lt;DataEnd),'iBoxx inputs'!A7070,IF(AND(dateA=2,A7065&lt;DataEnd),'Bank of England inputs'!A7070,IF(dateA=3,A7065+1,IF(dateA=4,WORKDAY(A7065,1,),WORKDAY(A7065,1,holidayQ)))))</f>
        <v>46001</v>
      </c>
      <c r="B7066" s="35" t="e">
        <f>MATCH(A7066,'iBoxx inputs'!A:A,0)</f>
        <v>#N/A</v>
      </c>
      <c r="C7066" s="35" t="e">
        <f>MATCH(A7066,'Bank of England inputs'!A:A,0)</f>
        <v>#N/A</v>
      </c>
      <c r="D7066" s="6" t="e">
        <f>IF($A7066&gt;DataEnd,NA(),IFERROR(INDEX('iBoxx inputs'!B:B,MATCH($A7066,'iBoxx inputs'!$A:$A,0)),D7065))</f>
        <v>#N/A</v>
      </c>
      <c r="E7066" s="6" t="e">
        <f>IF($A7066&gt;DataEnd,NA(),IFERROR(INDEX('iBoxx inputs'!C:C,MATCH($A7066,'iBoxx inputs'!$A:$A,0)),E7065))</f>
        <v>#N/A</v>
      </c>
      <c r="F7066" s="6" t="e">
        <f>IF($A7066&gt;DataEnd,NA(),IFERROR(INDEX('Bank of England inputs'!D:D,MATCH($A7066,'Bank of England inputs'!$A:$A,0),0),F7065))</f>
        <v>#N/A</v>
      </c>
      <c r="G7066" s="19"/>
      <c r="H7066" s="5">
        <f t="shared" si="631"/>
        <v>46001</v>
      </c>
      <c r="I7066" s="6" t="e">
        <f t="shared" si="632"/>
        <v>#N/A</v>
      </c>
      <c r="J7066" s="6" t="e">
        <f t="shared" si="633"/>
        <v>#N/A</v>
      </c>
      <c r="K7066" s="19">
        <f t="shared" si="634"/>
        <v>2529</v>
      </c>
      <c r="L7066" s="6" t="e">
        <f t="shared" ca="1" si="635"/>
        <v>#N/A</v>
      </c>
    </row>
    <row r="7067" spans="1:12" x14ac:dyDescent="0.2">
      <c r="A7067" s="5">
        <f>IF(AND(dateA=1,A7066&lt;DataEnd),'iBoxx inputs'!A7071,IF(AND(dateA=2,A7066&lt;DataEnd),'Bank of England inputs'!A7071,IF(dateA=3,A7066+1,IF(dateA=4,WORKDAY(A7066,1,),WORKDAY(A7066,1,holidayQ)))))</f>
        <v>46002</v>
      </c>
      <c r="B7067" s="35" t="e">
        <f>MATCH(A7067,'iBoxx inputs'!A:A,0)</f>
        <v>#N/A</v>
      </c>
      <c r="C7067" s="35" t="e">
        <f>MATCH(A7067,'Bank of England inputs'!A:A,0)</f>
        <v>#N/A</v>
      </c>
      <c r="D7067" s="6" t="e">
        <f>IF($A7067&gt;DataEnd,NA(),IFERROR(INDEX('iBoxx inputs'!B:B,MATCH($A7067,'iBoxx inputs'!$A:$A,0)),D7066))</f>
        <v>#N/A</v>
      </c>
      <c r="E7067" s="6" t="e">
        <f>IF($A7067&gt;DataEnd,NA(),IFERROR(INDEX('iBoxx inputs'!C:C,MATCH($A7067,'iBoxx inputs'!$A:$A,0)),E7066))</f>
        <v>#N/A</v>
      </c>
      <c r="F7067" s="6" t="e">
        <f>IF($A7067&gt;DataEnd,NA(),IFERROR(INDEX('Bank of England inputs'!D:D,MATCH($A7067,'Bank of England inputs'!$A:$A,0),0),F7066))</f>
        <v>#N/A</v>
      </c>
      <c r="G7067" s="19"/>
      <c r="H7067" s="5">
        <f t="shared" si="631"/>
        <v>46002</v>
      </c>
      <c r="I7067" s="6" t="e">
        <f t="shared" si="632"/>
        <v>#N/A</v>
      </c>
      <c r="J7067" s="6" t="e">
        <f t="shared" si="633"/>
        <v>#N/A</v>
      </c>
      <c r="K7067" s="19">
        <f t="shared" si="634"/>
        <v>2529</v>
      </c>
      <c r="L7067" s="6" t="e">
        <f t="shared" ca="1" si="635"/>
        <v>#N/A</v>
      </c>
    </row>
    <row r="7068" spans="1:12" x14ac:dyDescent="0.2">
      <c r="A7068" s="5">
        <f>IF(AND(dateA=1,A7067&lt;DataEnd),'iBoxx inputs'!A7072,IF(AND(dateA=2,A7067&lt;DataEnd),'Bank of England inputs'!A7072,IF(dateA=3,A7067+1,IF(dateA=4,WORKDAY(A7067,1,),WORKDAY(A7067,1,holidayQ)))))</f>
        <v>46003</v>
      </c>
      <c r="B7068" s="35" t="e">
        <f>MATCH(A7068,'iBoxx inputs'!A:A,0)</f>
        <v>#N/A</v>
      </c>
      <c r="C7068" s="35" t="e">
        <f>MATCH(A7068,'Bank of England inputs'!A:A,0)</f>
        <v>#N/A</v>
      </c>
      <c r="D7068" s="6" t="e">
        <f>IF($A7068&gt;DataEnd,NA(),IFERROR(INDEX('iBoxx inputs'!B:B,MATCH($A7068,'iBoxx inputs'!$A:$A,0)),D7067))</f>
        <v>#N/A</v>
      </c>
      <c r="E7068" s="6" t="e">
        <f>IF($A7068&gt;DataEnd,NA(),IFERROR(INDEX('iBoxx inputs'!C:C,MATCH($A7068,'iBoxx inputs'!$A:$A,0)),E7067))</f>
        <v>#N/A</v>
      </c>
      <c r="F7068" s="6" t="e">
        <f>IF($A7068&gt;DataEnd,NA(),IFERROR(INDEX('Bank of England inputs'!D:D,MATCH($A7068,'Bank of England inputs'!$A:$A,0),0),F7067))</f>
        <v>#N/A</v>
      </c>
      <c r="G7068" s="19"/>
      <c r="H7068" s="5">
        <f t="shared" si="631"/>
        <v>46003</v>
      </c>
      <c r="I7068" s="6" t="e">
        <f t="shared" si="632"/>
        <v>#N/A</v>
      </c>
      <c r="J7068" s="6" t="e">
        <f t="shared" si="633"/>
        <v>#N/A</v>
      </c>
      <c r="K7068" s="19">
        <f t="shared" si="634"/>
        <v>2530</v>
      </c>
      <c r="L7068" s="6" t="e">
        <f t="shared" ca="1" si="635"/>
        <v>#N/A</v>
      </c>
    </row>
    <row r="7069" spans="1:12" x14ac:dyDescent="0.2">
      <c r="A7069" s="5">
        <f>IF(AND(dateA=1,A7068&lt;DataEnd),'iBoxx inputs'!A7073,IF(AND(dateA=2,A7068&lt;DataEnd),'Bank of England inputs'!A7073,IF(dateA=3,A7068+1,IF(dateA=4,WORKDAY(A7068,1,),WORKDAY(A7068,1,holidayQ)))))</f>
        <v>46006</v>
      </c>
      <c r="B7069" s="35" t="e">
        <f>MATCH(A7069,'iBoxx inputs'!A:A,0)</f>
        <v>#N/A</v>
      </c>
      <c r="C7069" s="35" t="e">
        <f>MATCH(A7069,'Bank of England inputs'!A:A,0)</f>
        <v>#N/A</v>
      </c>
      <c r="D7069" s="6" t="e">
        <f>IF($A7069&gt;DataEnd,NA(),IFERROR(INDEX('iBoxx inputs'!B:B,MATCH($A7069,'iBoxx inputs'!$A:$A,0)),D7068))</f>
        <v>#N/A</v>
      </c>
      <c r="E7069" s="6" t="e">
        <f>IF($A7069&gt;DataEnd,NA(),IFERROR(INDEX('iBoxx inputs'!C:C,MATCH($A7069,'iBoxx inputs'!$A:$A,0)),E7068))</f>
        <v>#N/A</v>
      </c>
      <c r="F7069" s="6" t="e">
        <f>IF($A7069&gt;DataEnd,NA(),IFERROR(INDEX('Bank of England inputs'!D:D,MATCH($A7069,'Bank of England inputs'!$A:$A,0),0),F7068))</f>
        <v>#N/A</v>
      </c>
      <c r="G7069" s="19"/>
      <c r="H7069" s="5">
        <f t="shared" si="631"/>
        <v>46006</v>
      </c>
      <c r="I7069" s="6" t="e">
        <f t="shared" si="632"/>
        <v>#N/A</v>
      </c>
      <c r="J7069" s="6" t="e">
        <f t="shared" si="633"/>
        <v>#N/A</v>
      </c>
      <c r="K7069" s="19">
        <f t="shared" si="634"/>
        <v>2529</v>
      </c>
      <c r="L7069" s="6" t="e">
        <f t="shared" ca="1" si="635"/>
        <v>#N/A</v>
      </c>
    </row>
    <row r="7070" spans="1:12" x14ac:dyDescent="0.2">
      <c r="A7070" s="5">
        <f>IF(AND(dateA=1,A7069&lt;DataEnd),'iBoxx inputs'!A7074,IF(AND(dateA=2,A7069&lt;DataEnd),'Bank of England inputs'!A7074,IF(dateA=3,A7069+1,IF(dateA=4,WORKDAY(A7069,1,),WORKDAY(A7069,1,holidayQ)))))</f>
        <v>46007</v>
      </c>
      <c r="B7070" s="35" t="e">
        <f>MATCH(A7070,'iBoxx inputs'!A:A,0)</f>
        <v>#N/A</v>
      </c>
      <c r="C7070" s="35" t="e">
        <f>MATCH(A7070,'Bank of England inputs'!A:A,0)</f>
        <v>#N/A</v>
      </c>
      <c r="D7070" s="6" t="e">
        <f>IF($A7070&gt;DataEnd,NA(),IFERROR(INDEX('iBoxx inputs'!B:B,MATCH($A7070,'iBoxx inputs'!$A:$A,0)),D7069))</f>
        <v>#N/A</v>
      </c>
      <c r="E7070" s="6" t="e">
        <f>IF($A7070&gt;DataEnd,NA(),IFERROR(INDEX('iBoxx inputs'!C:C,MATCH($A7070,'iBoxx inputs'!$A:$A,0)),E7069))</f>
        <v>#N/A</v>
      </c>
      <c r="F7070" s="6" t="e">
        <f>IF($A7070&gt;DataEnd,NA(),IFERROR(INDEX('Bank of England inputs'!D:D,MATCH($A7070,'Bank of England inputs'!$A:$A,0),0),F7069))</f>
        <v>#N/A</v>
      </c>
      <c r="G7070" s="19"/>
      <c r="H7070" s="5">
        <f t="shared" si="631"/>
        <v>46007</v>
      </c>
      <c r="I7070" s="6" t="e">
        <f t="shared" si="632"/>
        <v>#N/A</v>
      </c>
      <c r="J7070" s="6" t="e">
        <f t="shared" si="633"/>
        <v>#N/A</v>
      </c>
      <c r="K7070" s="19">
        <f t="shared" si="634"/>
        <v>2529</v>
      </c>
      <c r="L7070" s="6" t="e">
        <f t="shared" ca="1" si="635"/>
        <v>#N/A</v>
      </c>
    </row>
    <row r="7071" spans="1:12" x14ac:dyDescent="0.2">
      <c r="A7071" s="5">
        <f>IF(AND(dateA=1,A7070&lt;DataEnd),'iBoxx inputs'!A7075,IF(AND(dateA=2,A7070&lt;DataEnd),'Bank of England inputs'!A7075,IF(dateA=3,A7070+1,IF(dateA=4,WORKDAY(A7070,1,),WORKDAY(A7070,1,holidayQ)))))</f>
        <v>46008</v>
      </c>
      <c r="B7071" s="35" t="e">
        <f>MATCH(A7071,'iBoxx inputs'!A:A,0)</f>
        <v>#N/A</v>
      </c>
      <c r="C7071" s="35" t="e">
        <f>MATCH(A7071,'Bank of England inputs'!A:A,0)</f>
        <v>#N/A</v>
      </c>
      <c r="D7071" s="6" t="e">
        <f>IF($A7071&gt;DataEnd,NA(),IFERROR(INDEX('iBoxx inputs'!B:B,MATCH($A7071,'iBoxx inputs'!$A:$A,0)),D7070))</f>
        <v>#N/A</v>
      </c>
      <c r="E7071" s="6" t="e">
        <f>IF($A7071&gt;DataEnd,NA(),IFERROR(INDEX('iBoxx inputs'!C:C,MATCH($A7071,'iBoxx inputs'!$A:$A,0)),E7070))</f>
        <v>#N/A</v>
      </c>
      <c r="F7071" s="6" t="e">
        <f>IF($A7071&gt;DataEnd,NA(),IFERROR(INDEX('Bank of England inputs'!D:D,MATCH($A7071,'Bank of England inputs'!$A:$A,0),0),F7070))</f>
        <v>#N/A</v>
      </c>
      <c r="G7071" s="19"/>
      <c r="H7071" s="5">
        <f t="shared" si="631"/>
        <v>46008</v>
      </c>
      <c r="I7071" s="6" t="e">
        <f t="shared" si="632"/>
        <v>#N/A</v>
      </c>
      <c r="J7071" s="6" t="e">
        <f t="shared" si="633"/>
        <v>#N/A</v>
      </c>
      <c r="K7071" s="19">
        <f t="shared" si="634"/>
        <v>2529</v>
      </c>
      <c r="L7071" s="6" t="e">
        <f t="shared" ca="1" si="635"/>
        <v>#N/A</v>
      </c>
    </row>
    <row r="7072" spans="1:12" x14ac:dyDescent="0.2">
      <c r="A7072" s="5">
        <f>IF(AND(dateA=1,A7071&lt;DataEnd),'iBoxx inputs'!A7076,IF(AND(dateA=2,A7071&lt;DataEnd),'Bank of England inputs'!A7076,IF(dateA=3,A7071+1,IF(dateA=4,WORKDAY(A7071,1,),WORKDAY(A7071,1,holidayQ)))))</f>
        <v>46009</v>
      </c>
      <c r="B7072" s="35" t="e">
        <f>MATCH(A7072,'iBoxx inputs'!A:A,0)</f>
        <v>#N/A</v>
      </c>
      <c r="C7072" s="35" t="e">
        <f>MATCH(A7072,'Bank of England inputs'!A:A,0)</f>
        <v>#N/A</v>
      </c>
      <c r="D7072" s="6" t="e">
        <f>IF($A7072&gt;DataEnd,NA(),IFERROR(INDEX('iBoxx inputs'!B:B,MATCH($A7072,'iBoxx inputs'!$A:$A,0)),D7071))</f>
        <v>#N/A</v>
      </c>
      <c r="E7072" s="6" t="e">
        <f>IF($A7072&gt;DataEnd,NA(),IFERROR(INDEX('iBoxx inputs'!C:C,MATCH($A7072,'iBoxx inputs'!$A:$A,0)),E7071))</f>
        <v>#N/A</v>
      </c>
      <c r="F7072" s="6" t="e">
        <f>IF($A7072&gt;DataEnd,NA(),IFERROR(INDEX('Bank of England inputs'!D:D,MATCH($A7072,'Bank of England inputs'!$A:$A,0),0),F7071))</f>
        <v>#N/A</v>
      </c>
      <c r="G7072" s="19"/>
      <c r="H7072" s="5">
        <f t="shared" si="631"/>
        <v>46009</v>
      </c>
      <c r="I7072" s="6" t="e">
        <f t="shared" si="632"/>
        <v>#N/A</v>
      </c>
      <c r="J7072" s="6" t="e">
        <f t="shared" si="633"/>
        <v>#N/A</v>
      </c>
      <c r="K7072" s="19">
        <f t="shared" si="634"/>
        <v>2529</v>
      </c>
      <c r="L7072" s="6" t="e">
        <f t="shared" ca="1" si="635"/>
        <v>#N/A</v>
      </c>
    </row>
    <row r="7073" spans="1:12" x14ac:dyDescent="0.2">
      <c r="A7073" s="5">
        <f>IF(AND(dateA=1,A7072&lt;DataEnd),'iBoxx inputs'!A7077,IF(AND(dateA=2,A7072&lt;DataEnd),'Bank of England inputs'!A7077,IF(dateA=3,A7072+1,IF(dateA=4,WORKDAY(A7072,1,),WORKDAY(A7072,1,holidayQ)))))</f>
        <v>46010</v>
      </c>
      <c r="B7073" s="35" t="e">
        <f>MATCH(A7073,'iBoxx inputs'!A:A,0)</f>
        <v>#N/A</v>
      </c>
      <c r="C7073" s="35" t="e">
        <f>MATCH(A7073,'Bank of England inputs'!A:A,0)</f>
        <v>#N/A</v>
      </c>
      <c r="D7073" s="6" t="e">
        <f>IF($A7073&gt;DataEnd,NA(),IFERROR(INDEX('iBoxx inputs'!B:B,MATCH($A7073,'iBoxx inputs'!$A:$A,0)),D7072))</f>
        <v>#N/A</v>
      </c>
      <c r="E7073" s="6" t="e">
        <f>IF($A7073&gt;DataEnd,NA(),IFERROR(INDEX('iBoxx inputs'!C:C,MATCH($A7073,'iBoxx inputs'!$A:$A,0)),E7072))</f>
        <v>#N/A</v>
      </c>
      <c r="F7073" s="6" t="e">
        <f>IF($A7073&gt;DataEnd,NA(),IFERROR(INDEX('Bank of England inputs'!D:D,MATCH($A7073,'Bank of England inputs'!$A:$A,0),0),F7072))</f>
        <v>#N/A</v>
      </c>
      <c r="G7073" s="19"/>
      <c r="H7073" s="5">
        <f t="shared" si="631"/>
        <v>46010</v>
      </c>
      <c r="I7073" s="6" t="e">
        <f t="shared" si="632"/>
        <v>#N/A</v>
      </c>
      <c r="J7073" s="6" t="e">
        <f t="shared" si="633"/>
        <v>#N/A</v>
      </c>
      <c r="K7073" s="19">
        <f t="shared" si="634"/>
        <v>2530</v>
      </c>
      <c r="L7073" s="6" t="e">
        <f t="shared" ca="1" si="635"/>
        <v>#N/A</v>
      </c>
    </row>
    <row r="7074" spans="1:12" x14ac:dyDescent="0.2">
      <c r="A7074" s="5">
        <f>IF(AND(dateA=1,A7073&lt;DataEnd),'iBoxx inputs'!A7078,IF(AND(dateA=2,A7073&lt;DataEnd),'Bank of England inputs'!A7078,IF(dateA=3,A7073+1,IF(dateA=4,WORKDAY(A7073,1,),WORKDAY(A7073,1,holidayQ)))))</f>
        <v>46013</v>
      </c>
      <c r="B7074" s="35" t="e">
        <f>MATCH(A7074,'iBoxx inputs'!A:A,0)</f>
        <v>#N/A</v>
      </c>
      <c r="C7074" s="35" t="e">
        <f>MATCH(A7074,'Bank of England inputs'!A:A,0)</f>
        <v>#N/A</v>
      </c>
      <c r="D7074" s="6" t="e">
        <f>IF($A7074&gt;DataEnd,NA(),IFERROR(INDEX('iBoxx inputs'!B:B,MATCH($A7074,'iBoxx inputs'!$A:$A,0)),D7073))</f>
        <v>#N/A</v>
      </c>
      <c r="E7074" s="6" t="e">
        <f>IF($A7074&gt;DataEnd,NA(),IFERROR(INDEX('iBoxx inputs'!C:C,MATCH($A7074,'iBoxx inputs'!$A:$A,0)),E7073))</f>
        <v>#N/A</v>
      </c>
      <c r="F7074" s="6" t="e">
        <f>IF($A7074&gt;DataEnd,NA(),IFERROR(INDEX('Bank of England inputs'!D:D,MATCH($A7074,'Bank of England inputs'!$A:$A,0),0),F7073))</f>
        <v>#N/A</v>
      </c>
      <c r="G7074" s="19"/>
      <c r="H7074" s="5">
        <f t="shared" si="631"/>
        <v>46013</v>
      </c>
      <c r="I7074" s="6" t="e">
        <f t="shared" si="632"/>
        <v>#N/A</v>
      </c>
      <c r="J7074" s="6" t="e">
        <f t="shared" si="633"/>
        <v>#N/A</v>
      </c>
      <c r="K7074" s="19">
        <f t="shared" si="634"/>
        <v>2529</v>
      </c>
      <c r="L7074" s="6" t="e">
        <f t="shared" ca="1" si="635"/>
        <v>#N/A</v>
      </c>
    </row>
    <row r="7075" spans="1:12" x14ac:dyDescent="0.2">
      <c r="A7075" s="5">
        <f>IF(AND(dateA=1,A7074&lt;DataEnd),'iBoxx inputs'!A7079,IF(AND(dateA=2,A7074&lt;DataEnd),'Bank of England inputs'!A7079,IF(dateA=3,A7074+1,IF(dateA=4,WORKDAY(A7074,1,),WORKDAY(A7074,1,holidayQ)))))</f>
        <v>46014</v>
      </c>
      <c r="B7075" s="35" t="e">
        <f>MATCH(A7075,'iBoxx inputs'!A:A,0)</f>
        <v>#N/A</v>
      </c>
      <c r="C7075" s="35" t="e">
        <f>MATCH(A7075,'Bank of England inputs'!A:A,0)</f>
        <v>#N/A</v>
      </c>
      <c r="D7075" s="6" t="e">
        <f>IF($A7075&gt;DataEnd,NA(),IFERROR(INDEX('iBoxx inputs'!B:B,MATCH($A7075,'iBoxx inputs'!$A:$A,0)),D7074))</f>
        <v>#N/A</v>
      </c>
      <c r="E7075" s="6" t="e">
        <f>IF($A7075&gt;DataEnd,NA(),IFERROR(INDEX('iBoxx inputs'!C:C,MATCH($A7075,'iBoxx inputs'!$A:$A,0)),E7074))</f>
        <v>#N/A</v>
      </c>
      <c r="F7075" s="6" t="e">
        <f>IF($A7075&gt;DataEnd,NA(),IFERROR(INDEX('Bank of England inputs'!D:D,MATCH($A7075,'Bank of England inputs'!$A:$A,0),0),F7074))</f>
        <v>#N/A</v>
      </c>
      <c r="G7075" s="19"/>
      <c r="H7075" s="5">
        <f t="shared" si="631"/>
        <v>46014</v>
      </c>
      <c r="I7075" s="6" t="e">
        <f t="shared" si="632"/>
        <v>#N/A</v>
      </c>
      <c r="J7075" s="6" t="e">
        <f t="shared" si="633"/>
        <v>#N/A</v>
      </c>
      <c r="K7075" s="19">
        <f t="shared" si="634"/>
        <v>2529</v>
      </c>
      <c r="L7075" s="6" t="e">
        <f t="shared" ca="1" si="635"/>
        <v>#N/A</v>
      </c>
    </row>
    <row r="7076" spans="1:12" x14ac:dyDescent="0.2">
      <c r="A7076" s="5">
        <f>IF(AND(dateA=1,A7075&lt;DataEnd),'iBoxx inputs'!A7080,IF(AND(dateA=2,A7075&lt;DataEnd),'Bank of England inputs'!A7080,IF(dateA=3,A7075+1,IF(dateA=4,WORKDAY(A7075,1,),WORKDAY(A7075,1,holidayQ)))))</f>
        <v>46015</v>
      </c>
      <c r="B7076" s="35" t="e">
        <f>MATCH(A7076,'iBoxx inputs'!A:A,0)</f>
        <v>#N/A</v>
      </c>
      <c r="C7076" s="35" t="e">
        <f>MATCH(A7076,'Bank of England inputs'!A:A,0)</f>
        <v>#N/A</v>
      </c>
      <c r="D7076" s="6" t="e">
        <f>IF($A7076&gt;DataEnd,NA(),IFERROR(INDEX('iBoxx inputs'!B:B,MATCH($A7076,'iBoxx inputs'!$A:$A,0)),D7075))</f>
        <v>#N/A</v>
      </c>
      <c r="E7076" s="6" t="e">
        <f>IF($A7076&gt;DataEnd,NA(),IFERROR(INDEX('iBoxx inputs'!C:C,MATCH($A7076,'iBoxx inputs'!$A:$A,0)),E7075))</f>
        <v>#N/A</v>
      </c>
      <c r="F7076" s="6" t="e">
        <f>IF($A7076&gt;DataEnd,NA(),IFERROR(INDEX('Bank of England inputs'!D:D,MATCH($A7076,'Bank of England inputs'!$A:$A,0),0),F7075))</f>
        <v>#N/A</v>
      </c>
      <c r="G7076" s="19"/>
      <c r="H7076" s="5">
        <f t="shared" si="631"/>
        <v>46015</v>
      </c>
      <c r="I7076" s="6" t="e">
        <f t="shared" si="632"/>
        <v>#N/A</v>
      </c>
      <c r="J7076" s="6" t="e">
        <f t="shared" si="633"/>
        <v>#N/A</v>
      </c>
      <c r="K7076" s="19">
        <f t="shared" si="634"/>
        <v>2529</v>
      </c>
      <c r="L7076" s="6" t="e">
        <f t="shared" ca="1" si="635"/>
        <v>#N/A</v>
      </c>
    </row>
    <row r="7077" spans="1:12" x14ac:dyDescent="0.2">
      <c r="A7077" s="5">
        <f>IF(AND(dateA=1,A7076&lt;DataEnd),'iBoxx inputs'!A7081,IF(AND(dateA=2,A7076&lt;DataEnd),'Bank of England inputs'!A7081,IF(dateA=3,A7076+1,IF(dateA=4,WORKDAY(A7076,1,),WORKDAY(A7076,1,holidayQ)))))</f>
        <v>46020</v>
      </c>
      <c r="B7077" s="35" t="e">
        <f>MATCH(A7077,'iBoxx inputs'!A:A,0)</f>
        <v>#N/A</v>
      </c>
      <c r="C7077" s="35" t="e">
        <f>MATCH(A7077,'Bank of England inputs'!A:A,0)</f>
        <v>#N/A</v>
      </c>
      <c r="D7077" s="6" t="e">
        <f>IF($A7077&gt;DataEnd,NA(),IFERROR(INDEX('iBoxx inputs'!B:B,MATCH($A7077,'iBoxx inputs'!$A:$A,0)),D7076))</f>
        <v>#N/A</v>
      </c>
      <c r="E7077" s="6" t="e">
        <f>IF($A7077&gt;DataEnd,NA(),IFERROR(INDEX('iBoxx inputs'!C:C,MATCH($A7077,'iBoxx inputs'!$A:$A,0)),E7076))</f>
        <v>#N/A</v>
      </c>
      <c r="F7077" s="6" t="e">
        <f>IF($A7077&gt;DataEnd,NA(),IFERROR(INDEX('Bank of England inputs'!D:D,MATCH($A7077,'Bank of England inputs'!$A:$A,0),0),F7076))</f>
        <v>#N/A</v>
      </c>
      <c r="G7077" s="19"/>
      <c r="H7077" s="5">
        <f t="shared" si="631"/>
        <v>46020</v>
      </c>
      <c r="I7077" s="6" t="e">
        <f t="shared" si="632"/>
        <v>#N/A</v>
      </c>
      <c r="J7077" s="6" t="e">
        <f t="shared" si="633"/>
        <v>#N/A</v>
      </c>
      <c r="K7077" s="19">
        <f t="shared" si="634"/>
        <v>2529</v>
      </c>
      <c r="L7077" s="6" t="e">
        <f t="shared" ca="1" si="635"/>
        <v>#N/A</v>
      </c>
    </row>
    <row r="7078" spans="1:12" x14ac:dyDescent="0.2">
      <c r="A7078" s="5">
        <f>IF(AND(dateA=1,A7077&lt;DataEnd),'iBoxx inputs'!A7082,IF(AND(dateA=2,A7077&lt;DataEnd),'Bank of England inputs'!A7082,IF(dateA=3,A7077+1,IF(dateA=4,WORKDAY(A7077,1,),WORKDAY(A7077,1,holidayQ)))))</f>
        <v>46021</v>
      </c>
      <c r="B7078" s="35" t="e">
        <f>MATCH(A7078,'iBoxx inputs'!A:A,0)</f>
        <v>#N/A</v>
      </c>
      <c r="C7078" s="35" t="e">
        <f>MATCH(A7078,'Bank of England inputs'!A:A,0)</f>
        <v>#N/A</v>
      </c>
      <c r="D7078" s="6" t="e">
        <f>IF($A7078&gt;DataEnd,NA(),IFERROR(INDEX('iBoxx inputs'!B:B,MATCH($A7078,'iBoxx inputs'!$A:$A,0)),D7077))</f>
        <v>#N/A</v>
      </c>
      <c r="E7078" s="6" t="e">
        <f>IF($A7078&gt;DataEnd,NA(),IFERROR(INDEX('iBoxx inputs'!C:C,MATCH($A7078,'iBoxx inputs'!$A:$A,0)),E7077))</f>
        <v>#N/A</v>
      </c>
      <c r="F7078" s="6" t="e">
        <f>IF($A7078&gt;DataEnd,NA(),IFERROR(INDEX('Bank of England inputs'!D:D,MATCH($A7078,'Bank of England inputs'!$A:$A,0),0),F7077))</f>
        <v>#N/A</v>
      </c>
      <c r="G7078" s="19"/>
      <c r="H7078" s="5">
        <f t="shared" si="631"/>
        <v>46021</v>
      </c>
      <c r="I7078" s="6" t="e">
        <f t="shared" si="632"/>
        <v>#N/A</v>
      </c>
      <c r="J7078" s="6" t="e">
        <f t="shared" si="633"/>
        <v>#N/A</v>
      </c>
      <c r="K7078" s="19">
        <f t="shared" si="634"/>
        <v>2529</v>
      </c>
      <c r="L7078" s="6" t="e">
        <f t="shared" ca="1" si="635"/>
        <v>#N/A</v>
      </c>
    </row>
    <row r="7079" spans="1:12" x14ac:dyDescent="0.2">
      <c r="A7079" s="5">
        <f>IF(AND(dateA=1,A7078&lt;DataEnd),'iBoxx inputs'!A7083,IF(AND(dateA=2,A7078&lt;DataEnd),'Bank of England inputs'!A7083,IF(dateA=3,A7078+1,IF(dateA=4,WORKDAY(A7078,1,),WORKDAY(A7078,1,holidayQ)))))</f>
        <v>46022</v>
      </c>
      <c r="B7079" s="35" t="e">
        <f>MATCH(A7079,'iBoxx inputs'!A:A,0)</f>
        <v>#N/A</v>
      </c>
      <c r="C7079" s="35" t="e">
        <f>MATCH(A7079,'Bank of England inputs'!A:A,0)</f>
        <v>#N/A</v>
      </c>
      <c r="D7079" s="6" t="e">
        <f>IF($A7079&gt;DataEnd,NA(),IFERROR(INDEX('iBoxx inputs'!B:B,MATCH($A7079,'iBoxx inputs'!$A:$A,0)),D7078))</f>
        <v>#N/A</v>
      </c>
      <c r="E7079" s="6" t="e">
        <f>IF($A7079&gt;DataEnd,NA(),IFERROR(INDEX('iBoxx inputs'!C:C,MATCH($A7079,'iBoxx inputs'!$A:$A,0)),E7078))</f>
        <v>#N/A</v>
      </c>
      <c r="F7079" s="6" t="e">
        <f>IF($A7079&gt;DataEnd,NA(),IFERROR(INDEX('Bank of England inputs'!D:D,MATCH($A7079,'Bank of England inputs'!$A:$A,0),0),F7078))</f>
        <v>#N/A</v>
      </c>
      <c r="G7079" s="19"/>
      <c r="H7079" s="5">
        <f t="shared" si="631"/>
        <v>46022</v>
      </c>
      <c r="I7079" s="6" t="e">
        <f t="shared" si="632"/>
        <v>#N/A</v>
      </c>
      <c r="J7079" s="6" t="e">
        <f t="shared" si="633"/>
        <v>#N/A</v>
      </c>
      <c r="K7079" s="19">
        <f t="shared" si="634"/>
        <v>2529</v>
      </c>
      <c r="L7079" s="6" t="e">
        <f t="shared" ca="1" si="635"/>
        <v>#N/A</v>
      </c>
    </row>
    <row r="7080" spans="1:12" x14ac:dyDescent="0.2">
      <c r="A7080" s="5">
        <f>IF(AND(dateA=1,A7079&lt;DataEnd),'iBoxx inputs'!A7084,IF(AND(dateA=2,A7079&lt;DataEnd),'Bank of England inputs'!A7084,IF(dateA=3,A7079+1,IF(dateA=4,WORKDAY(A7079,1,),WORKDAY(A7079,1,holidayQ)))))</f>
        <v>46024</v>
      </c>
      <c r="B7080" s="35" t="e">
        <f>MATCH(A7080,'iBoxx inputs'!A:A,0)</f>
        <v>#N/A</v>
      </c>
      <c r="C7080" s="35" t="e">
        <f>MATCH(A7080,'Bank of England inputs'!A:A,0)</f>
        <v>#N/A</v>
      </c>
      <c r="D7080" s="6" t="e">
        <f>IF($A7080&gt;DataEnd,NA(),IFERROR(INDEX('iBoxx inputs'!B:B,MATCH($A7080,'iBoxx inputs'!$A:$A,0)),D7079))</f>
        <v>#N/A</v>
      </c>
      <c r="E7080" s="6" t="e">
        <f>IF($A7080&gt;DataEnd,NA(),IFERROR(INDEX('iBoxx inputs'!C:C,MATCH($A7080,'iBoxx inputs'!$A:$A,0)),E7079))</f>
        <v>#N/A</v>
      </c>
      <c r="F7080" s="6" t="e">
        <f>IF($A7080&gt;DataEnd,NA(),IFERROR(INDEX('Bank of England inputs'!D:D,MATCH($A7080,'Bank of England inputs'!$A:$A,0),0),F7079))</f>
        <v>#N/A</v>
      </c>
      <c r="G7080" s="19"/>
      <c r="H7080" s="5">
        <f t="shared" si="631"/>
        <v>46024</v>
      </c>
      <c r="I7080" s="6" t="e">
        <f t="shared" si="632"/>
        <v>#N/A</v>
      </c>
      <c r="J7080" s="6" t="e">
        <f t="shared" si="633"/>
        <v>#N/A</v>
      </c>
      <c r="K7080" s="19">
        <f t="shared" si="634"/>
        <v>2530</v>
      </c>
      <c r="L7080" s="6" t="e">
        <f t="shared" ca="1" si="635"/>
        <v>#N/A</v>
      </c>
    </row>
    <row r="7081" spans="1:12" x14ac:dyDescent="0.2">
      <c r="A7081" s="5">
        <f>IF(AND(dateA=1,A7080&lt;DataEnd),'iBoxx inputs'!A7085,IF(AND(dateA=2,A7080&lt;DataEnd),'Bank of England inputs'!A7085,IF(dateA=3,A7080+1,IF(dateA=4,WORKDAY(A7080,1,),WORKDAY(A7080,1,holidayQ)))))</f>
        <v>46027</v>
      </c>
      <c r="B7081" s="35" t="e">
        <f>MATCH(A7081,'iBoxx inputs'!A:A,0)</f>
        <v>#N/A</v>
      </c>
      <c r="C7081" s="35" t="e">
        <f>MATCH(A7081,'Bank of England inputs'!A:A,0)</f>
        <v>#N/A</v>
      </c>
      <c r="D7081" s="6" t="e">
        <f>IF($A7081&gt;DataEnd,NA(),IFERROR(INDEX('iBoxx inputs'!B:B,MATCH($A7081,'iBoxx inputs'!$A:$A,0)),D7080))</f>
        <v>#N/A</v>
      </c>
      <c r="E7081" s="6" t="e">
        <f>IF($A7081&gt;DataEnd,NA(),IFERROR(INDEX('iBoxx inputs'!C:C,MATCH($A7081,'iBoxx inputs'!$A:$A,0)),E7080))</f>
        <v>#N/A</v>
      </c>
      <c r="F7081" s="6" t="e">
        <f>IF($A7081&gt;DataEnd,NA(),IFERROR(INDEX('Bank of England inputs'!D:D,MATCH($A7081,'Bank of England inputs'!$A:$A,0),0),F7080))</f>
        <v>#N/A</v>
      </c>
      <c r="G7081" s="19"/>
      <c r="H7081" s="5">
        <f t="shared" si="631"/>
        <v>46027</v>
      </c>
      <c r="I7081" s="6" t="e">
        <f t="shared" si="632"/>
        <v>#N/A</v>
      </c>
      <c r="J7081" s="6" t="e">
        <f t="shared" si="633"/>
        <v>#N/A</v>
      </c>
      <c r="K7081" s="19">
        <f t="shared" si="634"/>
        <v>2529</v>
      </c>
      <c r="L7081" s="6" t="e">
        <f t="shared" ca="1" si="635"/>
        <v>#N/A</v>
      </c>
    </row>
    <row r="7082" spans="1:12" x14ac:dyDescent="0.2">
      <c r="A7082" s="5">
        <f>IF(AND(dateA=1,A7081&lt;DataEnd),'iBoxx inputs'!A7086,IF(AND(dateA=2,A7081&lt;DataEnd),'Bank of England inputs'!A7086,IF(dateA=3,A7081+1,IF(dateA=4,WORKDAY(A7081,1,),WORKDAY(A7081,1,holidayQ)))))</f>
        <v>46028</v>
      </c>
      <c r="B7082" s="35" t="e">
        <f>MATCH(A7082,'iBoxx inputs'!A:A,0)</f>
        <v>#N/A</v>
      </c>
      <c r="C7082" s="35" t="e">
        <f>MATCH(A7082,'Bank of England inputs'!A:A,0)</f>
        <v>#N/A</v>
      </c>
      <c r="D7082" s="6" t="e">
        <f>IF($A7082&gt;DataEnd,NA(),IFERROR(INDEX('iBoxx inputs'!B:B,MATCH($A7082,'iBoxx inputs'!$A:$A,0)),D7081))</f>
        <v>#N/A</v>
      </c>
      <c r="E7082" s="6" t="e">
        <f>IF($A7082&gt;DataEnd,NA(),IFERROR(INDEX('iBoxx inputs'!C:C,MATCH($A7082,'iBoxx inputs'!$A:$A,0)),E7081))</f>
        <v>#N/A</v>
      </c>
      <c r="F7082" s="6" t="e">
        <f>IF($A7082&gt;DataEnd,NA(),IFERROR(INDEX('Bank of England inputs'!D:D,MATCH($A7082,'Bank of England inputs'!$A:$A,0),0),F7081))</f>
        <v>#N/A</v>
      </c>
      <c r="G7082" s="19"/>
      <c r="H7082" s="5">
        <f t="shared" si="631"/>
        <v>46028</v>
      </c>
      <c r="I7082" s="6" t="e">
        <f t="shared" si="632"/>
        <v>#N/A</v>
      </c>
      <c r="J7082" s="6" t="e">
        <f t="shared" si="633"/>
        <v>#N/A</v>
      </c>
      <c r="K7082" s="19">
        <f t="shared" si="634"/>
        <v>2529</v>
      </c>
      <c r="L7082" s="6" t="e">
        <f t="shared" ca="1" si="635"/>
        <v>#N/A</v>
      </c>
    </row>
    <row r="7083" spans="1:12" x14ac:dyDescent="0.2">
      <c r="A7083" s="5">
        <f>IF(AND(dateA=1,A7082&lt;DataEnd),'iBoxx inputs'!A7087,IF(AND(dateA=2,A7082&lt;DataEnd),'Bank of England inputs'!A7087,IF(dateA=3,A7082+1,IF(dateA=4,WORKDAY(A7082,1,),WORKDAY(A7082,1,holidayQ)))))</f>
        <v>46029</v>
      </c>
      <c r="B7083" s="35" t="e">
        <f>MATCH(A7083,'iBoxx inputs'!A:A,0)</f>
        <v>#N/A</v>
      </c>
      <c r="C7083" s="35" t="e">
        <f>MATCH(A7083,'Bank of England inputs'!A:A,0)</f>
        <v>#N/A</v>
      </c>
      <c r="D7083" s="6" t="e">
        <f>IF($A7083&gt;DataEnd,NA(),IFERROR(INDEX('iBoxx inputs'!B:B,MATCH($A7083,'iBoxx inputs'!$A:$A,0)),D7082))</f>
        <v>#N/A</v>
      </c>
      <c r="E7083" s="6" t="e">
        <f>IF($A7083&gt;DataEnd,NA(),IFERROR(INDEX('iBoxx inputs'!C:C,MATCH($A7083,'iBoxx inputs'!$A:$A,0)),E7082))</f>
        <v>#N/A</v>
      </c>
      <c r="F7083" s="6" t="e">
        <f>IF($A7083&gt;DataEnd,NA(),IFERROR(INDEX('Bank of England inputs'!D:D,MATCH($A7083,'Bank of England inputs'!$A:$A,0),0),F7082))</f>
        <v>#N/A</v>
      </c>
      <c r="G7083" s="19"/>
      <c r="H7083" s="5">
        <f t="shared" si="631"/>
        <v>46029</v>
      </c>
      <c r="I7083" s="6" t="e">
        <f t="shared" si="632"/>
        <v>#N/A</v>
      </c>
      <c r="J7083" s="6" t="e">
        <f t="shared" si="633"/>
        <v>#N/A</v>
      </c>
      <c r="K7083" s="19">
        <f t="shared" si="634"/>
        <v>2529</v>
      </c>
      <c r="L7083" s="6" t="e">
        <f t="shared" ca="1" si="635"/>
        <v>#N/A</v>
      </c>
    </row>
    <row r="7084" spans="1:12" x14ac:dyDescent="0.2">
      <c r="A7084" s="5">
        <f>IF(AND(dateA=1,A7083&lt;DataEnd),'iBoxx inputs'!A7088,IF(AND(dateA=2,A7083&lt;DataEnd),'Bank of England inputs'!A7088,IF(dateA=3,A7083+1,IF(dateA=4,WORKDAY(A7083,1,),WORKDAY(A7083,1,holidayQ)))))</f>
        <v>46030</v>
      </c>
      <c r="B7084" s="35" t="e">
        <f>MATCH(A7084,'iBoxx inputs'!A:A,0)</f>
        <v>#N/A</v>
      </c>
      <c r="C7084" s="35" t="e">
        <f>MATCH(A7084,'Bank of England inputs'!A:A,0)</f>
        <v>#N/A</v>
      </c>
      <c r="D7084" s="6" t="e">
        <f>IF($A7084&gt;DataEnd,NA(),IFERROR(INDEX('iBoxx inputs'!B:B,MATCH($A7084,'iBoxx inputs'!$A:$A,0)),D7083))</f>
        <v>#N/A</v>
      </c>
      <c r="E7084" s="6" t="e">
        <f>IF($A7084&gt;DataEnd,NA(),IFERROR(INDEX('iBoxx inputs'!C:C,MATCH($A7084,'iBoxx inputs'!$A:$A,0)),E7083))</f>
        <v>#N/A</v>
      </c>
      <c r="F7084" s="6" t="e">
        <f>IF($A7084&gt;DataEnd,NA(),IFERROR(INDEX('Bank of England inputs'!D:D,MATCH($A7084,'Bank of England inputs'!$A:$A,0),0),F7083))</f>
        <v>#N/A</v>
      </c>
      <c r="G7084" s="19"/>
      <c r="H7084" s="5">
        <f t="shared" si="631"/>
        <v>46030</v>
      </c>
      <c r="I7084" s="6" t="e">
        <f t="shared" si="632"/>
        <v>#N/A</v>
      </c>
      <c r="J7084" s="6" t="e">
        <f t="shared" si="633"/>
        <v>#N/A</v>
      </c>
      <c r="K7084" s="19">
        <f t="shared" si="634"/>
        <v>2529</v>
      </c>
      <c r="L7084" s="6" t="e">
        <f t="shared" ca="1" si="635"/>
        <v>#N/A</v>
      </c>
    </row>
    <row r="7085" spans="1:12" x14ac:dyDescent="0.2">
      <c r="A7085" s="5">
        <f>IF(AND(dateA=1,A7084&lt;DataEnd),'iBoxx inputs'!A7089,IF(AND(dateA=2,A7084&lt;DataEnd),'Bank of England inputs'!A7089,IF(dateA=3,A7084+1,IF(dateA=4,WORKDAY(A7084,1,),WORKDAY(A7084,1,holidayQ)))))</f>
        <v>46031</v>
      </c>
      <c r="B7085" s="35" t="e">
        <f>MATCH(A7085,'iBoxx inputs'!A:A,0)</f>
        <v>#N/A</v>
      </c>
      <c r="C7085" s="35" t="e">
        <f>MATCH(A7085,'Bank of England inputs'!A:A,0)</f>
        <v>#N/A</v>
      </c>
      <c r="D7085" s="6" t="e">
        <f>IF($A7085&gt;DataEnd,NA(),IFERROR(INDEX('iBoxx inputs'!B:B,MATCH($A7085,'iBoxx inputs'!$A:$A,0)),D7084))</f>
        <v>#N/A</v>
      </c>
      <c r="E7085" s="6" t="e">
        <f>IF($A7085&gt;DataEnd,NA(),IFERROR(INDEX('iBoxx inputs'!C:C,MATCH($A7085,'iBoxx inputs'!$A:$A,0)),E7084))</f>
        <v>#N/A</v>
      </c>
      <c r="F7085" s="6" t="e">
        <f>IF($A7085&gt;DataEnd,NA(),IFERROR(INDEX('Bank of England inputs'!D:D,MATCH($A7085,'Bank of England inputs'!$A:$A,0),0),F7084))</f>
        <v>#N/A</v>
      </c>
      <c r="G7085" s="19"/>
      <c r="H7085" s="5">
        <f t="shared" si="631"/>
        <v>46031</v>
      </c>
      <c r="I7085" s="6" t="e">
        <f t="shared" si="632"/>
        <v>#N/A</v>
      </c>
      <c r="J7085" s="6" t="e">
        <f t="shared" si="633"/>
        <v>#N/A</v>
      </c>
      <c r="K7085" s="19">
        <f t="shared" si="634"/>
        <v>2530</v>
      </c>
      <c r="L7085" s="6" t="e">
        <f t="shared" ca="1" si="635"/>
        <v>#N/A</v>
      </c>
    </row>
    <row r="7086" spans="1:12" x14ac:dyDescent="0.2">
      <c r="A7086" s="5">
        <f>IF(AND(dateA=1,A7085&lt;DataEnd),'iBoxx inputs'!A7090,IF(AND(dateA=2,A7085&lt;DataEnd),'Bank of England inputs'!A7090,IF(dateA=3,A7085+1,IF(dateA=4,WORKDAY(A7085,1,),WORKDAY(A7085,1,holidayQ)))))</f>
        <v>46034</v>
      </c>
      <c r="B7086" s="35" t="e">
        <f>MATCH(A7086,'iBoxx inputs'!A:A,0)</f>
        <v>#N/A</v>
      </c>
      <c r="C7086" s="35" t="e">
        <f>MATCH(A7086,'Bank of England inputs'!A:A,0)</f>
        <v>#N/A</v>
      </c>
      <c r="D7086" s="6" t="e">
        <f>IF($A7086&gt;DataEnd,NA(),IFERROR(INDEX('iBoxx inputs'!B:B,MATCH($A7086,'iBoxx inputs'!$A:$A,0)),D7085))</f>
        <v>#N/A</v>
      </c>
      <c r="E7086" s="6" t="e">
        <f>IF($A7086&gt;DataEnd,NA(),IFERROR(INDEX('iBoxx inputs'!C:C,MATCH($A7086,'iBoxx inputs'!$A:$A,0)),E7085))</f>
        <v>#N/A</v>
      </c>
      <c r="F7086" s="6" t="e">
        <f>IF($A7086&gt;DataEnd,NA(),IFERROR(INDEX('Bank of England inputs'!D:D,MATCH($A7086,'Bank of England inputs'!$A:$A,0),0),F7085))</f>
        <v>#N/A</v>
      </c>
      <c r="G7086" s="19"/>
      <c r="H7086" s="5">
        <f t="shared" si="631"/>
        <v>46034</v>
      </c>
      <c r="I7086" s="6" t="e">
        <f t="shared" si="632"/>
        <v>#N/A</v>
      </c>
      <c r="J7086" s="6" t="e">
        <f t="shared" si="633"/>
        <v>#N/A</v>
      </c>
      <c r="K7086" s="19">
        <f t="shared" si="634"/>
        <v>2529</v>
      </c>
      <c r="L7086" s="6" t="e">
        <f t="shared" ca="1" si="635"/>
        <v>#N/A</v>
      </c>
    </row>
    <row r="7087" spans="1:12" x14ac:dyDescent="0.2">
      <c r="A7087" s="5">
        <f>IF(AND(dateA=1,A7086&lt;DataEnd),'iBoxx inputs'!A7091,IF(AND(dateA=2,A7086&lt;DataEnd),'Bank of England inputs'!A7091,IF(dateA=3,A7086+1,IF(dateA=4,WORKDAY(A7086,1,),WORKDAY(A7086,1,holidayQ)))))</f>
        <v>46035</v>
      </c>
      <c r="B7087" s="35" t="e">
        <f>MATCH(A7087,'iBoxx inputs'!A:A,0)</f>
        <v>#N/A</v>
      </c>
      <c r="C7087" s="35" t="e">
        <f>MATCH(A7087,'Bank of England inputs'!A:A,0)</f>
        <v>#N/A</v>
      </c>
      <c r="D7087" s="6" t="e">
        <f>IF($A7087&gt;DataEnd,NA(),IFERROR(INDEX('iBoxx inputs'!B:B,MATCH($A7087,'iBoxx inputs'!$A:$A,0)),D7086))</f>
        <v>#N/A</v>
      </c>
      <c r="E7087" s="6" t="e">
        <f>IF($A7087&gt;DataEnd,NA(),IFERROR(INDEX('iBoxx inputs'!C:C,MATCH($A7087,'iBoxx inputs'!$A:$A,0)),E7086))</f>
        <v>#N/A</v>
      </c>
      <c r="F7087" s="6" t="e">
        <f>IF($A7087&gt;DataEnd,NA(),IFERROR(INDEX('Bank of England inputs'!D:D,MATCH($A7087,'Bank of England inputs'!$A:$A,0),0),F7086))</f>
        <v>#N/A</v>
      </c>
      <c r="G7087" s="19"/>
      <c r="H7087" s="5">
        <f t="shared" si="631"/>
        <v>46035</v>
      </c>
      <c r="I7087" s="6" t="e">
        <f t="shared" si="632"/>
        <v>#N/A</v>
      </c>
      <c r="J7087" s="6" t="e">
        <f t="shared" si="633"/>
        <v>#N/A</v>
      </c>
      <c r="K7087" s="19">
        <f t="shared" si="634"/>
        <v>2529</v>
      </c>
      <c r="L7087" s="6" t="e">
        <f t="shared" ca="1" si="635"/>
        <v>#N/A</v>
      </c>
    </row>
    <row r="7088" spans="1:12" x14ac:dyDescent="0.2">
      <c r="A7088" s="5">
        <f>IF(AND(dateA=1,A7087&lt;DataEnd),'iBoxx inputs'!A7092,IF(AND(dateA=2,A7087&lt;DataEnd),'Bank of England inputs'!A7092,IF(dateA=3,A7087+1,IF(dateA=4,WORKDAY(A7087,1,),WORKDAY(A7087,1,holidayQ)))))</f>
        <v>46036</v>
      </c>
      <c r="B7088" s="35" t="e">
        <f>MATCH(A7088,'iBoxx inputs'!A:A,0)</f>
        <v>#N/A</v>
      </c>
      <c r="C7088" s="35" t="e">
        <f>MATCH(A7088,'Bank of England inputs'!A:A,0)</f>
        <v>#N/A</v>
      </c>
      <c r="D7088" s="6" t="e">
        <f>IF($A7088&gt;DataEnd,NA(),IFERROR(INDEX('iBoxx inputs'!B:B,MATCH($A7088,'iBoxx inputs'!$A:$A,0)),D7087))</f>
        <v>#N/A</v>
      </c>
      <c r="E7088" s="6" t="e">
        <f>IF($A7088&gt;DataEnd,NA(),IFERROR(INDEX('iBoxx inputs'!C:C,MATCH($A7088,'iBoxx inputs'!$A:$A,0)),E7087))</f>
        <v>#N/A</v>
      </c>
      <c r="F7088" s="6" t="e">
        <f>IF($A7088&gt;DataEnd,NA(),IFERROR(INDEX('Bank of England inputs'!D:D,MATCH($A7088,'Bank of England inputs'!$A:$A,0),0),F7087))</f>
        <v>#N/A</v>
      </c>
      <c r="G7088" s="19"/>
      <c r="H7088" s="5">
        <f t="shared" si="631"/>
        <v>46036</v>
      </c>
      <c r="I7088" s="6" t="e">
        <f t="shared" si="632"/>
        <v>#N/A</v>
      </c>
      <c r="J7088" s="6" t="e">
        <f t="shared" si="633"/>
        <v>#N/A</v>
      </c>
      <c r="K7088" s="19">
        <f t="shared" si="634"/>
        <v>2529</v>
      </c>
      <c r="L7088" s="6" t="e">
        <f t="shared" ca="1" si="635"/>
        <v>#N/A</v>
      </c>
    </row>
    <row r="7089" spans="1:12" x14ac:dyDescent="0.2">
      <c r="A7089" s="5">
        <f>IF(AND(dateA=1,A7088&lt;DataEnd),'iBoxx inputs'!A7093,IF(AND(dateA=2,A7088&lt;DataEnd),'Bank of England inputs'!A7093,IF(dateA=3,A7088+1,IF(dateA=4,WORKDAY(A7088,1,),WORKDAY(A7088,1,holidayQ)))))</f>
        <v>46037</v>
      </c>
      <c r="B7089" s="35" t="e">
        <f>MATCH(A7089,'iBoxx inputs'!A:A,0)</f>
        <v>#N/A</v>
      </c>
      <c r="C7089" s="35" t="e">
        <f>MATCH(A7089,'Bank of England inputs'!A:A,0)</f>
        <v>#N/A</v>
      </c>
      <c r="D7089" s="6" t="e">
        <f>IF($A7089&gt;DataEnd,NA(),IFERROR(INDEX('iBoxx inputs'!B:B,MATCH($A7089,'iBoxx inputs'!$A:$A,0)),D7088))</f>
        <v>#N/A</v>
      </c>
      <c r="E7089" s="6" t="e">
        <f>IF($A7089&gt;DataEnd,NA(),IFERROR(INDEX('iBoxx inputs'!C:C,MATCH($A7089,'iBoxx inputs'!$A:$A,0)),E7088))</f>
        <v>#N/A</v>
      </c>
      <c r="F7089" s="6" t="e">
        <f>IF($A7089&gt;DataEnd,NA(),IFERROR(INDEX('Bank of England inputs'!D:D,MATCH($A7089,'Bank of England inputs'!$A:$A,0),0),F7088))</f>
        <v>#N/A</v>
      </c>
      <c r="G7089" s="19"/>
      <c r="H7089" s="5">
        <f t="shared" si="631"/>
        <v>46037</v>
      </c>
      <c r="I7089" s="6" t="e">
        <f t="shared" si="632"/>
        <v>#N/A</v>
      </c>
      <c r="J7089" s="6" t="e">
        <f t="shared" si="633"/>
        <v>#N/A</v>
      </c>
      <c r="K7089" s="19">
        <f t="shared" si="634"/>
        <v>2529</v>
      </c>
      <c r="L7089" s="6" t="e">
        <f t="shared" ca="1" si="635"/>
        <v>#N/A</v>
      </c>
    </row>
    <row r="7090" spans="1:12" x14ac:dyDescent="0.2">
      <c r="A7090" s="5">
        <f>IF(AND(dateA=1,A7089&lt;DataEnd),'iBoxx inputs'!A7094,IF(AND(dateA=2,A7089&lt;DataEnd),'Bank of England inputs'!A7094,IF(dateA=3,A7089+1,IF(dateA=4,WORKDAY(A7089,1,),WORKDAY(A7089,1,holidayQ)))))</f>
        <v>46038</v>
      </c>
      <c r="B7090" s="35" t="e">
        <f>MATCH(A7090,'iBoxx inputs'!A:A,0)</f>
        <v>#N/A</v>
      </c>
      <c r="C7090" s="35" t="e">
        <f>MATCH(A7090,'Bank of England inputs'!A:A,0)</f>
        <v>#N/A</v>
      </c>
      <c r="D7090" s="6" t="e">
        <f>IF($A7090&gt;DataEnd,NA(),IFERROR(INDEX('iBoxx inputs'!B:B,MATCH($A7090,'iBoxx inputs'!$A:$A,0)),D7089))</f>
        <v>#N/A</v>
      </c>
      <c r="E7090" s="6" t="e">
        <f>IF($A7090&gt;DataEnd,NA(),IFERROR(INDEX('iBoxx inputs'!C:C,MATCH($A7090,'iBoxx inputs'!$A:$A,0)),E7089))</f>
        <v>#N/A</v>
      </c>
      <c r="F7090" s="6" t="e">
        <f>IF($A7090&gt;DataEnd,NA(),IFERROR(INDEX('Bank of England inputs'!D:D,MATCH($A7090,'Bank of England inputs'!$A:$A,0),0),F7089))</f>
        <v>#N/A</v>
      </c>
      <c r="G7090" s="19"/>
      <c r="H7090" s="5">
        <f t="shared" si="631"/>
        <v>46038</v>
      </c>
      <c r="I7090" s="6" t="e">
        <f t="shared" si="632"/>
        <v>#N/A</v>
      </c>
      <c r="J7090" s="6" t="e">
        <f t="shared" si="633"/>
        <v>#N/A</v>
      </c>
      <c r="K7090" s="19">
        <f t="shared" si="634"/>
        <v>2530</v>
      </c>
      <c r="L7090" s="6" t="e">
        <f t="shared" ca="1" si="635"/>
        <v>#N/A</v>
      </c>
    </row>
    <row r="7091" spans="1:12" x14ac:dyDescent="0.2">
      <c r="A7091" s="5">
        <f>IF(AND(dateA=1,A7090&lt;DataEnd),'iBoxx inputs'!A7095,IF(AND(dateA=2,A7090&lt;DataEnd),'Bank of England inputs'!A7095,IF(dateA=3,A7090+1,IF(dateA=4,WORKDAY(A7090,1,),WORKDAY(A7090,1,holidayQ)))))</f>
        <v>46041</v>
      </c>
      <c r="B7091" s="35" t="e">
        <f>MATCH(A7091,'iBoxx inputs'!A:A,0)</f>
        <v>#N/A</v>
      </c>
      <c r="C7091" s="35" t="e">
        <f>MATCH(A7091,'Bank of England inputs'!A:A,0)</f>
        <v>#N/A</v>
      </c>
      <c r="D7091" s="6" t="e">
        <f>IF($A7091&gt;DataEnd,NA(),IFERROR(INDEX('iBoxx inputs'!B:B,MATCH($A7091,'iBoxx inputs'!$A:$A,0)),D7090))</f>
        <v>#N/A</v>
      </c>
      <c r="E7091" s="6" t="e">
        <f>IF($A7091&gt;DataEnd,NA(),IFERROR(INDEX('iBoxx inputs'!C:C,MATCH($A7091,'iBoxx inputs'!$A:$A,0)),E7090))</f>
        <v>#N/A</v>
      </c>
      <c r="F7091" s="6" t="e">
        <f>IF($A7091&gt;DataEnd,NA(),IFERROR(INDEX('Bank of England inputs'!D:D,MATCH($A7091,'Bank of England inputs'!$A:$A,0),0),F7090))</f>
        <v>#N/A</v>
      </c>
      <c r="G7091" s="19"/>
      <c r="H7091" s="5">
        <f t="shared" si="631"/>
        <v>46041</v>
      </c>
      <c r="I7091" s="6" t="e">
        <f t="shared" si="632"/>
        <v>#N/A</v>
      </c>
      <c r="J7091" s="6" t="e">
        <f t="shared" si="633"/>
        <v>#N/A</v>
      </c>
      <c r="K7091" s="19">
        <f t="shared" si="634"/>
        <v>2529</v>
      </c>
      <c r="L7091" s="6" t="e">
        <f t="shared" ca="1" si="635"/>
        <v>#N/A</v>
      </c>
    </row>
    <row r="7092" spans="1:12" x14ac:dyDescent="0.2">
      <c r="A7092" s="5">
        <f>IF(AND(dateA=1,A7091&lt;DataEnd),'iBoxx inputs'!A7096,IF(AND(dateA=2,A7091&lt;DataEnd),'Bank of England inputs'!A7096,IF(dateA=3,A7091+1,IF(dateA=4,WORKDAY(A7091,1,),WORKDAY(A7091,1,holidayQ)))))</f>
        <v>46042</v>
      </c>
      <c r="B7092" s="35" t="e">
        <f>MATCH(A7092,'iBoxx inputs'!A:A,0)</f>
        <v>#N/A</v>
      </c>
      <c r="C7092" s="35" t="e">
        <f>MATCH(A7092,'Bank of England inputs'!A:A,0)</f>
        <v>#N/A</v>
      </c>
      <c r="D7092" s="6" t="e">
        <f>IF($A7092&gt;DataEnd,NA(),IFERROR(INDEX('iBoxx inputs'!B:B,MATCH($A7092,'iBoxx inputs'!$A:$A,0)),D7091))</f>
        <v>#N/A</v>
      </c>
      <c r="E7092" s="6" t="e">
        <f>IF($A7092&gt;DataEnd,NA(),IFERROR(INDEX('iBoxx inputs'!C:C,MATCH($A7092,'iBoxx inputs'!$A:$A,0)),E7091))</f>
        <v>#N/A</v>
      </c>
      <c r="F7092" s="6" t="e">
        <f>IF($A7092&gt;DataEnd,NA(),IFERROR(INDEX('Bank of England inputs'!D:D,MATCH($A7092,'Bank of England inputs'!$A:$A,0),0),F7091))</f>
        <v>#N/A</v>
      </c>
      <c r="G7092" s="19"/>
      <c r="H7092" s="5">
        <f t="shared" si="631"/>
        <v>46042</v>
      </c>
      <c r="I7092" s="6" t="e">
        <f t="shared" si="632"/>
        <v>#N/A</v>
      </c>
      <c r="J7092" s="6" t="e">
        <f t="shared" si="633"/>
        <v>#N/A</v>
      </c>
      <c r="K7092" s="19">
        <f t="shared" si="634"/>
        <v>2529</v>
      </c>
      <c r="L7092" s="6" t="e">
        <f t="shared" ca="1" si="635"/>
        <v>#N/A</v>
      </c>
    </row>
    <row r="7093" spans="1:12" x14ac:dyDescent="0.2">
      <c r="A7093" s="5">
        <f>IF(AND(dateA=1,A7092&lt;DataEnd),'iBoxx inputs'!A7097,IF(AND(dateA=2,A7092&lt;DataEnd),'Bank of England inputs'!A7097,IF(dateA=3,A7092+1,IF(dateA=4,WORKDAY(A7092,1,),WORKDAY(A7092,1,holidayQ)))))</f>
        <v>46043</v>
      </c>
      <c r="B7093" s="35" t="e">
        <f>MATCH(A7093,'iBoxx inputs'!A:A,0)</f>
        <v>#N/A</v>
      </c>
      <c r="C7093" s="35" t="e">
        <f>MATCH(A7093,'Bank of England inputs'!A:A,0)</f>
        <v>#N/A</v>
      </c>
      <c r="D7093" s="6" t="e">
        <f>IF($A7093&gt;DataEnd,NA(),IFERROR(INDEX('iBoxx inputs'!B:B,MATCH($A7093,'iBoxx inputs'!$A:$A,0)),D7092))</f>
        <v>#N/A</v>
      </c>
      <c r="E7093" s="6" t="e">
        <f>IF($A7093&gt;DataEnd,NA(),IFERROR(INDEX('iBoxx inputs'!C:C,MATCH($A7093,'iBoxx inputs'!$A:$A,0)),E7092))</f>
        <v>#N/A</v>
      </c>
      <c r="F7093" s="6" t="e">
        <f>IF($A7093&gt;DataEnd,NA(),IFERROR(INDEX('Bank of England inputs'!D:D,MATCH($A7093,'Bank of England inputs'!$A:$A,0),0),F7092))</f>
        <v>#N/A</v>
      </c>
      <c r="G7093" s="19"/>
      <c r="H7093" s="5">
        <f t="shared" si="631"/>
        <v>46043</v>
      </c>
      <c r="I7093" s="6" t="e">
        <f t="shared" si="632"/>
        <v>#N/A</v>
      </c>
      <c r="J7093" s="6" t="e">
        <f t="shared" si="633"/>
        <v>#N/A</v>
      </c>
      <c r="K7093" s="19">
        <f t="shared" si="634"/>
        <v>2529</v>
      </c>
      <c r="L7093" s="6" t="e">
        <f t="shared" ca="1" si="635"/>
        <v>#N/A</v>
      </c>
    </row>
    <row r="7094" spans="1:12" x14ac:dyDescent="0.2">
      <c r="A7094" s="5">
        <f>IF(AND(dateA=1,A7093&lt;DataEnd),'iBoxx inputs'!A7098,IF(AND(dateA=2,A7093&lt;DataEnd),'Bank of England inputs'!A7098,IF(dateA=3,A7093+1,IF(dateA=4,WORKDAY(A7093,1,),WORKDAY(A7093,1,holidayQ)))))</f>
        <v>46044</v>
      </c>
      <c r="B7094" s="35" t="e">
        <f>MATCH(A7094,'iBoxx inputs'!A:A,0)</f>
        <v>#N/A</v>
      </c>
      <c r="C7094" s="35" t="e">
        <f>MATCH(A7094,'Bank of England inputs'!A:A,0)</f>
        <v>#N/A</v>
      </c>
      <c r="D7094" s="6" t="e">
        <f>IF($A7094&gt;DataEnd,NA(),IFERROR(INDEX('iBoxx inputs'!B:B,MATCH($A7094,'iBoxx inputs'!$A:$A,0)),D7093))</f>
        <v>#N/A</v>
      </c>
      <c r="E7094" s="6" t="e">
        <f>IF($A7094&gt;DataEnd,NA(),IFERROR(INDEX('iBoxx inputs'!C:C,MATCH($A7094,'iBoxx inputs'!$A:$A,0)),E7093))</f>
        <v>#N/A</v>
      </c>
      <c r="F7094" s="6" t="e">
        <f>IF($A7094&gt;DataEnd,NA(),IFERROR(INDEX('Bank of England inputs'!D:D,MATCH($A7094,'Bank of England inputs'!$A:$A,0),0),F7093))</f>
        <v>#N/A</v>
      </c>
      <c r="G7094" s="19"/>
      <c r="H7094" s="5">
        <f t="shared" si="631"/>
        <v>46044</v>
      </c>
      <c r="I7094" s="6" t="e">
        <f t="shared" si="632"/>
        <v>#N/A</v>
      </c>
      <c r="J7094" s="6" t="e">
        <f t="shared" si="633"/>
        <v>#N/A</v>
      </c>
      <c r="K7094" s="19">
        <f t="shared" si="634"/>
        <v>2529</v>
      </c>
      <c r="L7094" s="6" t="e">
        <f t="shared" ca="1" si="635"/>
        <v>#N/A</v>
      </c>
    </row>
    <row r="7095" spans="1:12" x14ac:dyDescent="0.2">
      <c r="A7095" s="5">
        <f>IF(AND(dateA=1,A7094&lt;DataEnd),'iBoxx inputs'!A7099,IF(AND(dateA=2,A7094&lt;DataEnd),'Bank of England inputs'!A7099,IF(dateA=3,A7094+1,IF(dateA=4,WORKDAY(A7094,1,),WORKDAY(A7094,1,holidayQ)))))</f>
        <v>46045</v>
      </c>
      <c r="B7095" s="35" t="e">
        <f>MATCH(A7095,'iBoxx inputs'!A:A,0)</f>
        <v>#N/A</v>
      </c>
      <c r="C7095" s="35" t="e">
        <f>MATCH(A7095,'Bank of England inputs'!A:A,0)</f>
        <v>#N/A</v>
      </c>
      <c r="D7095" s="6" t="e">
        <f>IF($A7095&gt;DataEnd,NA(),IFERROR(INDEX('iBoxx inputs'!B:B,MATCH($A7095,'iBoxx inputs'!$A:$A,0)),D7094))</f>
        <v>#N/A</v>
      </c>
      <c r="E7095" s="6" t="e">
        <f>IF($A7095&gt;DataEnd,NA(),IFERROR(INDEX('iBoxx inputs'!C:C,MATCH($A7095,'iBoxx inputs'!$A:$A,0)),E7094))</f>
        <v>#N/A</v>
      </c>
      <c r="F7095" s="6" t="e">
        <f>IF($A7095&gt;DataEnd,NA(),IFERROR(INDEX('Bank of England inputs'!D:D,MATCH($A7095,'Bank of England inputs'!$A:$A,0),0),F7094))</f>
        <v>#N/A</v>
      </c>
      <c r="G7095" s="19"/>
      <c r="H7095" s="5">
        <f t="shared" si="631"/>
        <v>46045</v>
      </c>
      <c r="I7095" s="6" t="e">
        <f t="shared" si="632"/>
        <v>#N/A</v>
      </c>
      <c r="J7095" s="6" t="e">
        <f t="shared" si="633"/>
        <v>#N/A</v>
      </c>
      <c r="K7095" s="19">
        <f t="shared" si="634"/>
        <v>2530</v>
      </c>
      <c r="L7095" s="6" t="e">
        <f t="shared" ca="1" si="635"/>
        <v>#N/A</v>
      </c>
    </row>
    <row r="7096" spans="1:12" x14ac:dyDescent="0.2">
      <c r="A7096" s="5">
        <f>IF(AND(dateA=1,A7095&lt;DataEnd),'iBoxx inputs'!A7100,IF(AND(dateA=2,A7095&lt;DataEnd),'Bank of England inputs'!A7100,IF(dateA=3,A7095+1,IF(dateA=4,WORKDAY(A7095,1,),WORKDAY(A7095,1,holidayQ)))))</f>
        <v>46048</v>
      </c>
      <c r="B7096" s="35" t="e">
        <f>MATCH(A7096,'iBoxx inputs'!A:A,0)</f>
        <v>#N/A</v>
      </c>
      <c r="C7096" s="35" t="e">
        <f>MATCH(A7096,'Bank of England inputs'!A:A,0)</f>
        <v>#N/A</v>
      </c>
      <c r="D7096" s="6" t="e">
        <f>IF($A7096&gt;DataEnd,NA(),IFERROR(INDEX('iBoxx inputs'!B:B,MATCH($A7096,'iBoxx inputs'!$A:$A,0)),D7095))</f>
        <v>#N/A</v>
      </c>
      <c r="E7096" s="6" t="e">
        <f>IF($A7096&gt;DataEnd,NA(),IFERROR(INDEX('iBoxx inputs'!C:C,MATCH($A7096,'iBoxx inputs'!$A:$A,0)),E7095))</f>
        <v>#N/A</v>
      </c>
      <c r="F7096" s="6" t="e">
        <f>IF($A7096&gt;DataEnd,NA(),IFERROR(INDEX('Bank of England inputs'!D:D,MATCH($A7096,'Bank of England inputs'!$A:$A,0),0),F7095))</f>
        <v>#N/A</v>
      </c>
      <c r="G7096" s="19"/>
      <c r="H7096" s="5">
        <f t="shared" si="631"/>
        <v>46048</v>
      </c>
      <c r="I7096" s="6" t="e">
        <f t="shared" si="632"/>
        <v>#N/A</v>
      </c>
      <c r="J7096" s="6" t="e">
        <f t="shared" si="633"/>
        <v>#N/A</v>
      </c>
      <c r="K7096" s="19">
        <f t="shared" si="634"/>
        <v>2529</v>
      </c>
      <c r="L7096" s="6" t="e">
        <f t="shared" ca="1" si="635"/>
        <v>#N/A</v>
      </c>
    </row>
    <row r="7097" spans="1:12" x14ac:dyDescent="0.2">
      <c r="A7097" s="5">
        <f>IF(AND(dateA=1,A7096&lt;DataEnd),'iBoxx inputs'!A7101,IF(AND(dateA=2,A7096&lt;DataEnd),'Bank of England inputs'!A7101,IF(dateA=3,A7096+1,IF(dateA=4,WORKDAY(A7096,1,),WORKDAY(A7096,1,holidayQ)))))</f>
        <v>46049</v>
      </c>
      <c r="B7097" s="35" t="e">
        <f>MATCH(A7097,'iBoxx inputs'!A:A,0)</f>
        <v>#N/A</v>
      </c>
      <c r="C7097" s="35" t="e">
        <f>MATCH(A7097,'Bank of England inputs'!A:A,0)</f>
        <v>#N/A</v>
      </c>
      <c r="D7097" s="6" t="e">
        <f>IF($A7097&gt;DataEnd,NA(),IFERROR(INDEX('iBoxx inputs'!B:B,MATCH($A7097,'iBoxx inputs'!$A:$A,0)),D7096))</f>
        <v>#N/A</v>
      </c>
      <c r="E7097" s="6" t="e">
        <f>IF($A7097&gt;DataEnd,NA(),IFERROR(INDEX('iBoxx inputs'!C:C,MATCH($A7097,'iBoxx inputs'!$A:$A,0)),E7096))</f>
        <v>#N/A</v>
      </c>
      <c r="F7097" s="6" t="e">
        <f>IF($A7097&gt;DataEnd,NA(),IFERROR(INDEX('Bank of England inputs'!D:D,MATCH($A7097,'Bank of England inputs'!$A:$A,0),0),F7096))</f>
        <v>#N/A</v>
      </c>
      <c r="G7097" s="19"/>
      <c r="H7097" s="5">
        <f t="shared" si="631"/>
        <v>46049</v>
      </c>
      <c r="I7097" s="6" t="e">
        <f t="shared" si="632"/>
        <v>#N/A</v>
      </c>
      <c r="J7097" s="6" t="e">
        <f t="shared" si="633"/>
        <v>#N/A</v>
      </c>
      <c r="K7097" s="19">
        <f t="shared" si="634"/>
        <v>2529</v>
      </c>
      <c r="L7097" s="6" t="e">
        <f t="shared" ca="1" si="635"/>
        <v>#N/A</v>
      </c>
    </row>
    <row r="7098" spans="1:12" x14ac:dyDescent="0.2">
      <c r="A7098" s="5">
        <f>IF(AND(dateA=1,A7097&lt;DataEnd),'iBoxx inputs'!A7102,IF(AND(dateA=2,A7097&lt;DataEnd),'Bank of England inputs'!A7102,IF(dateA=3,A7097+1,IF(dateA=4,WORKDAY(A7097,1,),WORKDAY(A7097,1,holidayQ)))))</f>
        <v>46050</v>
      </c>
      <c r="B7098" s="35" t="e">
        <f>MATCH(A7098,'iBoxx inputs'!A:A,0)</f>
        <v>#N/A</v>
      </c>
      <c r="C7098" s="35" t="e">
        <f>MATCH(A7098,'Bank of England inputs'!A:A,0)</f>
        <v>#N/A</v>
      </c>
      <c r="D7098" s="6" t="e">
        <f>IF($A7098&gt;DataEnd,NA(),IFERROR(INDEX('iBoxx inputs'!B:B,MATCH($A7098,'iBoxx inputs'!$A:$A,0)),D7097))</f>
        <v>#N/A</v>
      </c>
      <c r="E7098" s="6" t="e">
        <f>IF($A7098&gt;DataEnd,NA(),IFERROR(INDEX('iBoxx inputs'!C:C,MATCH($A7098,'iBoxx inputs'!$A:$A,0)),E7097))</f>
        <v>#N/A</v>
      </c>
      <c r="F7098" s="6" t="e">
        <f>IF($A7098&gt;DataEnd,NA(),IFERROR(INDEX('Bank of England inputs'!D:D,MATCH($A7098,'Bank of England inputs'!$A:$A,0),0),F7097))</f>
        <v>#N/A</v>
      </c>
      <c r="G7098" s="19"/>
      <c r="H7098" s="5">
        <f t="shared" si="631"/>
        <v>46050</v>
      </c>
      <c r="I7098" s="6" t="e">
        <f t="shared" si="632"/>
        <v>#N/A</v>
      </c>
      <c r="J7098" s="6" t="e">
        <f t="shared" si="633"/>
        <v>#N/A</v>
      </c>
      <c r="K7098" s="19">
        <f t="shared" si="634"/>
        <v>2529</v>
      </c>
      <c r="L7098" s="6" t="e">
        <f t="shared" ca="1" si="635"/>
        <v>#N/A</v>
      </c>
    </row>
    <row r="7099" spans="1:12" x14ac:dyDescent="0.2">
      <c r="A7099" s="5">
        <f>IF(AND(dateA=1,A7098&lt;DataEnd),'iBoxx inputs'!A7103,IF(AND(dateA=2,A7098&lt;DataEnd),'Bank of England inputs'!A7103,IF(dateA=3,A7098+1,IF(dateA=4,WORKDAY(A7098,1,),WORKDAY(A7098,1,holidayQ)))))</f>
        <v>46051</v>
      </c>
      <c r="B7099" s="35" t="e">
        <f>MATCH(A7099,'iBoxx inputs'!A:A,0)</f>
        <v>#N/A</v>
      </c>
      <c r="C7099" s="35" t="e">
        <f>MATCH(A7099,'Bank of England inputs'!A:A,0)</f>
        <v>#N/A</v>
      </c>
      <c r="D7099" s="6" t="e">
        <f>IF($A7099&gt;DataEnd,NA(),IFERROR(INDEX('iBoxx inputs'!B:B,MATCH($A7099,'iBoxx inputs'!$A:$A,0)),D7098))</f>
        <v>#N/A</v>
      </c>
      <c r="E7099" s="6" t="e">
        <f>IF($A7099&gt;DataEnd,NA(),IFERROR(INDEX('iBoxx inputs'!C:C,MATCH($A7099,'iBoxx inputs'!$A:$A,0)),E7098))</f>
        <v>#N/A</v>
      </c>
      <c r="F7099" s="6" t="e">
        <f>IF($A7099&gt;DataEnd,NA(),IFERROR(INDEX('Bank of England inputs'!D:D,MATCH($A7099,'Bank of England inputs'!$A:$A,0),0),F7098))</f>
        <v>#N/A</v>
      </c>
      <c r="G7099" s="19"/>
      <c r="H7099" s="5">
        <f t="shared" si="631"/>
        <v>46051</v>
      </c>
      <c r="I7099" s="6" t="e">
        <f t="shared" si="632"/>
        <v>#N/A</v>
      </c>
      <c r="J7099" s="6" t="e">
        <f t="shared" si="633"/>
        <v>#N/A</v>
      </c>
      <c r="K7099" s="19">
        <f t="shared" si="634"/>
        <v>2529</v>
      </c>
      <c r="L7099" s="6" t="e">
        <f t="shared" ca="1" si="635"/>
        <v>#N/A</v>
      </c>
    </row>
    <row r="7100" spans="1:12" x14ac:dyDescent="0.2">
      <c r="A7100" s="5">
        <f>IF(AND(dateA=1,A7099&lt;DataEnd),'iBoxx inputs'!A7104,IF(AND(dateA=2,A7099&lt;DataEnd),'Bank of England inputs'!A7104,IF(dateA=3,A7099+1,IF(dateA=4,WORKDAY(A7099,1,),WORKDAY(A7099,1,holidayQ)))))</f>
        <v>46052</v>
      </c>
      <c r="B7100" s="35" t="e">
        <f>MATCH(A7100,'iBoxx inputs'!A:A,0)</f>
        <v>#N/A</v>
      </c>
      <c r="C7100" s="35" t="e">
        <f>MATCH(A7100,'Bank of England inputs'!A:A,0)</f>
        <v>#N/A</v>
      </c>
      <c r="D7100" s="6" t="e">
        <f>IF($A7100&gt;DataEnd,NA(),IFERROR(INDEX('iBoxx inputs'!B:B,MATCH($A7100,'iBoxx inputs'!$A:$A,0)),D7099))</f>
        <v>#N/A</v>
      </c>
      <c r="E7100" s="6" t="e">
        <f>IF($A7100&gt;DataEnd,NA(),IFERROR(INDEX('iBoxx inputs'!C:C,MATCH($A7100,'iBoxx inputs'!$A:$A,0)),E7099))</f>
        <v>#N/A</v>
      </c>
      <c r="F7100" s="6" t="e">
        <f>IF($A7100&gt;DataEnd,NA(),IFERROR(INDEX('Bank of England inputs'!D:D,MATCH($A7100,'Bank of England inputs'!$A:$A,0),0),F7099))</f>
        <v>#N/A</v>
      </c>
      <c r="G7100" s="19"/>
      <c r="H7100" s="5">
        <f t="shared" si="631"/>
        <v>46052</v>
      </c>
      <c r="I7100" s="6" t="e">
        <f t="shared" si="632"/>
        <v>#N/A</v>
      </c>
      <c r="J7100" s="6" t="e">
        <f t="shared" si="633"/>
        <v>#N/A</v>
      </c>
      <c r="K7100" s="19">
        <f t="shared" si="634"/>
        <v>2530</v>
      </c>
      <c r="L7100" s="6" t="e">
        <f t="shared" ca="1" si="635"/>
        <v>#N/A</v>
      </c>
    </row>
    <row r="7101" spans="1:12" x14ac:dyDescent="0.2">
      <c r="A7101" s="5">
        <f>IF(AND(dateA=1,A7100&lt;DataEnd),'iBoxx inputs'!A7105,IF(AND(dateA=2,A7100&lt;DataEnd),'Bank of England inputs'!A7105,IF(dateA=3,A7100+1,IF(dateA=4,WORKDAY(A7100,1,),WORKDAY(A7100,1,holidayQ)))))</f>
        <v>46055</v>
      </c>
      <c r="B7101" s="35" t="e">
        <f>MATCH(A7101,'iBoxx inputs'!A:A,0)</f>
        <v>#N/A</v>
      </c>
      <c r="C7101" s="35" t="e">
        <f>MATCH(A7101,'Bank of England inputs'!A:A,0)</f>
        <v>#N/A</v>
      </c>
      <c r="D7101" s="6" t="e">
        <f>IF($A7101&gt;DataEnd,NA(),IFERROR(INDEX('iBoxx inputs'!B:B,MATCH($A7101,'iBoxx inputs'!$A:$A,0)),D7100))</f>
        <v>#N/A</v>
      </c>
      <c r="E7101" s="6" t="e">
        <f>IF($A7101&gt;DataEnd,NA(),IFERROR(INDEX('iBoxx inputs'!C:C,MATCH($A7101,'iBoxx inputs'!$A:$A,0)),E7100))</f>
        <v>#N/A</v>
      </c>
      <c r="F7101" s="6" t="e">
        <f>IF($A7101&gt;DataEnd,NA(),IFERROR(INDEX('Bank of England inputs'!D:D,MATCH($A7101,'Bank of England inputs'!$A:$A,0),0),F7100))</f>
        <v>#N/A</v>
      </c>
      <c r="G7101" s="19"/>
      <c r="H7101" s="5">
        <f t="shared" si="631"/>
        <v>46055</v>
      </c>
      <c r="I7101" s="6" t="e">
        <f t="shared" si="632"/>
        <v>#N/A</v>
      </c>
      <c r="J7101" s="6" t="e">
        <f t="shared" si="633"/>
        <v>#N/A</v>
      </c>
      <c r="K7101" s="19">
        <f t="shared" si="634"/>
        <v>2529</v>
      </c>
      <c r="L7101" s="6" t="e">
        <f t="shared" ca="1" si="635"/>
        <v>#N/A</v>
      </c>
    </row>
    <row r="7102" spans="1:12" x14ac:dyDescent="0.2">
      <c r="A7102" s="5">
        <f>IF(AND(dateA=1,A7101&lt;DataEnd),'iBoxx inputs'!A7106,IF(AND(dateA=2,A7101&lt;DataEnd),'Bank of England inputs'!A7106,IF(dateA=3,A7101+1,IF(dateA=4,WORKDAY(A7101,1,),WORKDAY(A7101,1,holidayQ)))))</f>
        <v>46056</v>
      </c>
      <c r="B7102" s="35" t="e">
        <f>MATCH(A7102,'iBoxx inputs'!A:A,0)</f>
        <v>#N/A</v>
      </c>
      <c r="C7102" s="35" t="e">
        <f>MATCH(A7102,'Bank of England inputs'!A:A,0)</f>
        <v>#N/A</v>
      </c>
      <c r="D7102" s="6" t="e">
        <f>IF($A7102&gt;DataEnd,NA(),IFERROR(INDEX('iBoxx inputs'!B:B,MATCH($A7102,'iBoxx inputs'!$A:$A,0)),D7101))</f>
        <v>#N/A</v>
      </c>
      <c r="E7102" s="6" t="e">
        <f>IF($A7102&gt;DataEnd,NA(),IFERROR(INDEX('iBoxx inputs'!C:C,MATCH($A7102,'iBoxx inputs'!$A:$A,0)),E7101))</f>
        <v>#N/A</v>
      </c>
      <c r="F7102" s="6" t="e">
        <f>IF($A7102&gt;DataEnd,NA(),IFERROR(INDEX('Bank of England inputs'!D:D,MATCH($A7102,'Bank of England inputs'!$A:$A,0),0),F7101))</f>
        <v>#N/A</v>
      </c>
      <c r="G7102" s="19"/>
      <c r="H7102" s="5">
        <f t="shared" si="631"/>
        <v>46056</v>
      </c>
      <c r="I7102" s="6" t="e">
        <f t="shared" si="632"/>
        <v>#N/A</v>
      </c>
      <c r="J7102" s="6" t="e">
        <f t="shared" si="633"/>
        <v>#N/A</v>
      </c>
      <c r="K7102" s="19">
        <f t="shared" si="634"/>
        <v>2529</v>
      </c>
      <c r="L7102" s="6" t="e">
        <f t="shared" ca="1" si="635"/>
        <v>#N/A</v>
      </c>
    </row>
    <row r="7103" spans="1:12" x14ac:dyDescent="0.2">
      <c r="A7103" s="5">
        <f>IF(AND(dateA=1,A7102&lt;DataEnd),'iBoxx inputs'!A7107,IF(AND(dateA=2,A7102&lt;DataEnd),'Bank of England inputs'!A7107,IF(dateA=3,A7102+1,IF(dateA=4,WORKDAY(A7102,1,),WORKDAY(A7102,1,holidayQ)))))</f>
        <v>46057</v>
      </c>
      <c r="B7103" s="35" t="e">
        <f>MATCH(A7103,'iBoxx inputs'!A:A,0)</f>
        <v>#N/A</v>
      </c>
      <c r="C7103" s="35" t="e">
        <f>MATCH(A7103,'Bank of England inputs'!A:A,0)</f>
        <v>#N/A</v>
      </c>
      <c r="D7103" s="6" t="e">
        <f>IF($A7103&gt;DataEnd,NA(),IFERROR(INDEX('iBoxx inputs'!B:B,MATCH($A7103,'iBoxx inputs'!$A:$A,0)),D7102))</f>
        <v>#N/A</v>
      </c>
      <c r="E7103" s="6" t="e">
        <f>IF($A7103&gt;DataEnd,NA(),IFERROR(INDEX('iBoxx inputs'!C:C,MATCH($A7103,'iBoxx inputs'!$A:$A,0)),E7102))</f>
        <v>#N/A</v>
      </c>
      <c r="F7103" s="6" t="e">
        <f>IF($A7103&gt;DataEnd,NA(),IFERROR(INDEX('Bank of England inputs'!D:D,MATCH($A7103,'Bank of England inputs'!$A:$A,0),0),F7102))</f>
        <v>#N/A</v>
      </c>
      <c r="G7103" s="19"/>
      <c r="H7103" s="5">
        <f t="shared" si="631"/>
        <v>46057</v>
      </c>
      <c r="I7103" s="6" t="e">
        <f t="shared" si="632"/>
        <v>#N/A</v>
      </c>
      <c r="J7103" s="6" t="e">
        <f t="shared" si="633"/>
        <v>#N/A</v>
      </c>
      <c r="K7103" s="19">
        <f t="shared" si="634"/>
        <v>2529</v>
      </c>
      <c r="L7103" s="6" t="e">
        <f t="shared" ca="1" si="635"/>
        <v>#N/A</v>
      </c>
    </row>
    <row r="7104" spans="1:12" x14ac:dyDescent="0.2">
      <c r="A7104" s="5">
        <f>IF(AND(dateA=1,A7103&lt;DataEnd),'iBoxx inputs'!A7108,IF(AND(dateA=2,A7103&lt;DataEnd),'Bank of England inputs'!A7108,IF(dateA=3,A7103+1,IF(dateA=4,WORKDAY(A7103,1,),WORKDAY(A7103,1,holidayQ)))))</f>
        <v>46058</v>
      </c>
      <c r="B7104" s="35" t="e">
        <f>MATCH(A7104,'iBoxx inputs'!A:A,0)</f>
        <v>#N/A</v>
      </c>
      <c r="C7104" s="35" t="e">
        <f>MATCH(A7104,'Bank of England inputs'!A:A,0)</f>
        <v>#N/A</v>
      </c>
      <c r="D7104" s="6" t="e">
        <f>IF($A7104&gt;DataEnd,NA(),IFERROR(INDEX('iBoxx inputs'!B:B,MATCH($A7104,'iBoxx inputs'!$A:$A,0)),D7103))</f>
        <v>#N/A</v>
      </c>
      <c r="E7104" s="6" t="e">
        <f>IF($A7104&gt;DataEnd,NA(),IFERROR(INDEX('iBoxx inputs'!C:C,MATCH($A7104,'iBoxx inputs'!$A:$A,0)),E7103))</f>
        <v>#N/A</v>
      </c>
      <c r="F7104" s="6" t="e">
        <f>IF($A7104&gt;DataEnd,NA(),IFERROR(INDEX('Bank of England inputs'!D:D,MATCH($A7104,'Bank of England inputs'!$A:$A,0),0),F7103))</f>
        <v>#N/A</v>
      </c>
      <c r="G7104" s="19"/>
      <c r="H7104" s="5">
        <f t="shared" si="631"/>
        <v>46058</v>
      </c>
      <c r="I7104" s="6" t="e">
        <f t="shared" si="632"/>
        <v>#N/A</v>
      </c>
      <c r="J7104" s="6" t="e">
        <f t="shared" si="633"/>
        <v>#N/A</v>
      </c>
      <c r="K7104" s="19">
        <f t="shared" si="634"/>
        <v>2529</v>
      </c>
      <c r="L7104" s="6" t="e">
        <f t="shared" ca="1" si="635"/>
        <v>#N/A</v>
      </c>
    </row>
    <row r="7105" spans="1:12" x14ac:dyDescent="0.2">
      <c r="A7105" s="5">
        <f>IF(AND(dateA=1,A7104&lt;DataEnd),'iBoxx inputs'!A7109,IF(AND(dateA=2,A7104&lt;DataEnd),'Bank of England inputs'!A7109,IF(dateA=3,A7104+1,IF(dateA=4,WORKDAY(A7104,1,),WORKDAY(A7104,1,holidayQ)))))</f>
        <v>46059</v>
      </c>
      <c r="B7105" s="35" t="e">
        <f>MATCH(A7105,'iBoxx inputs'!A:A,0)</f>
        <v>#N/A</v>
      </c>
      <c r="C7105" s="35" t="e">
        <f>MATCH(A7105,'Bank of England inputs'!A:A,0)</f>
        <v>#N/A</v>
      </c>
      <c r="D7105" s="6" t="e">
        <f>IF($A7105&gt;DataEnd,NA(),IFERROR(INDEX('iBoxx inputs'!B:B,MATCH($A7105,'iBoxx inputs'!$A:$A,0)),D7104))</f>
        <v>#N/A</v>
      </c>
      <c r="E7105" s="6" t="e">
        <f>IF($A7105&gt;DataEnd,NA(),IFERROR(INDEX('iBoxx inputs'!C:C,MATCH($A7105,'iBoxx inputs'!$A:$A,0)),E7104))</f>
        <v>#N/A</v>
      </c>
      <c r="F7105" s="6" t="e">
        <f>IF($A7105&gt;DataEnd,NA(),IFERROR(INDEX('Bank of England inputs'!D:D,MATCH($A7105,'Bank of England inputs'!$A:$A,0),0),F7104))</f>
        <v>#N/A</v>
      </c>
      <c r="G7105" s="19"/>
      <c r="H7105" s="5">
        <f t="shared" si="631"/>
        <v>46059</v>
      </c>
      <c r="I7105" s="6" t="e">
        <f t="shared" si="632"/>
        <v>#N/A</v>
      </c>
      <c r="J7105" s="6" t="e">
        <f t="shared" si="633"/>
        <v>#N/A</v>
      </c>
      <c r="K7105" s="19">
        <f t="shared" si="634"/>
        <v>2530</v>
      </c>
      <c r="L7105" s="6" t="e">
        <f t="shared" ca="1" si="635"/>
        <v>#N/A</v>
      </c>
    </row>
    <row r="7106" spans="1:12" x14ac:dyDescent="0.2">
      <c r="A7106" s="5">
        <f>IF(AND(dateA=1,A7105&lt;DataEnd),'iBoxx inputs'!A7110,IF(AND(dateA=2,A7105&lt;DataEnd),'Bank of England inputs'!A7110,IF(dateA=3,A7105+1,IF(dateA=4,WORKDAY(A7105,1,),WORKDAY(A7105,1,holidayQ)))))</f>
        <v>46062</v>
      </c>
      <c r="B7106" s="35" t="e">
        <f>MATCH(A7106,'iBoxx inputs'!A:A,0)</f>
        <v>#N/A</v>
      </c>
      <c r="C7106" s="35" t="e">
        <f>MATCH(A7106,'Bank of England inputs'!A:A,0)</f>
        <v>#N/A</v>
      </c>
      <c r="D7106" s="6" t="e">
        <f>IF($A7106&gt;DataEnd,NA(),IFERROR(INDEX('iBoxx inputs'!B:B,MATCH($A7106,'iBoxx inputs'!$A:$A,0)),D7105))</f>
        <v>#N/A</v>
      </c>
      <c r="E7106" s="6" t="e">
        <f>IF($A7106&gt;DataEnd,NA(),IFERROR(INDEX('iBoxx inputs'!C:C,MATCH($A7106,'iBoxx inputs'!$A:$A,0)),E7105))</f>
        <v>#N/A</v>
      </c>
      <c r="F7106" s="6" t="e">
        <f>IF($A7106&gt;DataEnd,NA(),IFERROR(INDEX('Bank of England inputs'!D:D,MATCH($A7106,'Bank of England inputs'!$A:$A,0),0),F7105))</f>
        <v>#N/A</v>
      </c>
      <c r="G7106" s="19"/>
      <c r="H7106" s="5">
        <f t="shared" ref="H7106:H7169" si="636">A7106</f>
        <v>46062</v>
      </c>
      <c r="I7106" s="6" t="e">
        <f t="shared" ref="I7106:I7169" si="637">(D7106+E7106)/2</f>
        <v>#N/A</v>
      </c>
      <c r="J7106" s="6" t="e">
        <f t="shared" ref="J7106:J7169" si="638">((1+I7106/100)/(1+F7106/100)-1)*100</f>
        <v>#N/A</v>
      </c>
      <c r="K7106" s="19">
        <f t="shared" si="634"/>
        <v>2529</v>
      </c>
      <c r="L7106" s="6" t="e">
        <f t="shared" ca="1" si="635"/>
        <v>#N/A</v>
      </c>
    </row>
    <row r="7107" spans="1:12" x14ac:dyDescent="0.2">
      <c r="A7107" s="5">
        <f>IF(AND(dateA=1,A7106&lt;DataEnd),'iBoxx inputs'!A7111,IF(AND(dateA=2,A7106&lt;DataEnd),'Bank of England inputs'!A7111,IF(dateA=3,A7106+1,IF(dateA=4,WORKDAY(A7106,1,),WORKDAY(A7106,1,holidayQ)))))</f>
        <v>46063</v>
      </c>
      <c r="B7107" s="35" t="e">
        <f>MATCH(A7107,'iBoxx inputs'!A:A,0)</f>
        <v>#N/A</v>
      </c>
      <c r="C7107" s="35" t="e">
        <f>MATCH(A7107,'Bank of England inputs'!A:A,0)</f>
        <v>#N/A</v>
      </c>
      <c r="D7107" s="6" t="e">
        <f>IF($A7107&gt;DataEnd,NA(),IFERROR(INDEX('iBoxx inputs'!B:B,MATCH($A7107,'iBoxx inputs'!$A:$A,0)),D7106))</f>
        <v>#N/A</v>
      </c>
      <c r="E7107" s="6" t="e">
        <f>IF($A7107&gt;DataEnd,NA(),IFERROR(INDEX('iBoxx inputs'!C:C,MATCH($A7107,'iBoxx inputs'!$A:$A,0)),E7106))</f>
        <v>#N/A</v>
      </c>
      <c r="F7107" s="6" t="e">
        <f>IF($A7107&gt;DataEnd,NA(),IFERROR(INDEX('Bank of England inputs'!D:D,MATCH($A7107,'Bank of England inputs'!$A:$A,0),0),F7106))</f>
        <v>#N/A</v>
      </c>
      <c r="G7107" s="19"/>
      <c r="H7107" s="5">
        <f t="shared" si="636"/>
        <v>46063</v>
      </c>
      <c r="I7107" s="6" t="e">
        <f t="shared" si="637"/>
        <v>#N/A</v>
      </c>
      <c r="J7107" s="6" t="e">
        <f t="shared" si="638"/>
        <v>#N/A</v>
      </c>
      <c r="K7107" s="19">
        <f t="shared" si="634"/>
        <v>2529</v>
      </c>
      <c r="L7107" s="6" t="e">
        <f t="shared" ca="1" si="635"/>
        <v>#N/A</v>
      </c>
    </row>
    <row r="7108" spans="1:12" x14ac:dyDescent="0.2">
      <c r="A7108" s="5">
        <f>IF(AND(dateA=1,A7107&lt;DataEnd),'iBoxx inputs'!A7112,IF(AND(dateA=2,A7107&lt;DataEnd),'Bank of England inputs'!A7112,IF(dateA=3,A7107+1,IF(dateA=4,WORKDAY(A7107,1,),WORKDAY(A7107,1,holidayQ)))))</f>
        <v>46064</v>
      </c>
      <c r="B7108" s="35" t="e">
        <f>MATCH(A7108,'iBoxx inputs'!A:A,0)</f>
        <v>#N/A</v>
      </c>
      <c r="C7108" s="35" t="e">
        <f>MATCH(A7108,'Bank of England inputs'!A:A,0)</f>
        <v>#N/A</v>
      </c>
      <c r="D7108" s="6" t="e">
        <f>IF($A7108&gt;DataEnd,NA(),IFERROR(INDEX('iBoxx inputs'!B:B,MATCH($A7108,'iBoxx inputs'!$A:$A,0)),D7107))</f>
        <v>#N/A</v>
      </c>
      <c r="E7108" s="6" t="e">
        <f>IF($A7108&gt;DataEnd,NA(),IFERROR(INDEX('iBoxx inputs'!C:C,MATCH($A7108,'iBoxx inputs'!$A:$A,0)),E7107))</f>
        <v>#N/A</v>
      </c>
      <c r="F7108" s="6" t="e">
        <f>IF($A7108&gt;DataEnd,NA(),IFERROR(INDEX('Bank of England inputs'!D:D,MATCH($A7108,'Bank of England inputs'!$A:$A,0),0),F7107))</f>
        <v>#N/A</v>
      </c>
      <c r="G7108" s="19"/>
      <c r="H7108" s="5">
        <f t="shared" si="636"/>
        <v>46064</v>
      </c>
      <c r="I7108" s="6" t="e">
        <f t="shared" si="637"/>
        <v>#N/A</v>
      </c>
      <c r="J7108" s="6" t="e">
        <f t="shared" si="638"/>
        <v>#N/A</v>
      </c>
      <c r="K7108" s="19">
        <f t="shared" si="634"/>
        <v>2529</v>
      </c>
      <c r="L7108" s="6" t="e">
        <f t="shared" ca="1" si="635"/>
        <v>#N/A</v>
      </c>
    </row>
    <row r="7109" spans="1:12" x14ac:dyDescent="0.2">
      <c r="A7109" s="5">
        <f>IF(AND(dateA=1,A7108&lt;DataEnd),'iBoxx inputs'!A7113,IF(AND(dateA=2,A7108&lt;DataEnd),'Bank of England inputs'!A7113,IF(dateA=3,A7108+1,IF(dateA=4,WORKDAY(A7108,1,),WORKDAY(A7108,1,holidayQ)))))</f>
        <v>46065</v>
      </c>
      <c r="B7109" s="35" t="e">
        <f>MATCH(A7109,'iBoxx inputs'!A:A,0)</f>
        <v>#N/A</v>
      </c>
      <c r="C7109" s="35" t="e">
        <f>MATCH(A7109,'Bank of England inputs'!A:A,0)</f>
        <v>#N/A</v>
      </c>
      <c r="D7109" s="6" t="e">
        <f>IF($A7109&gt;DataEnd,NA(),IFERROR(INDEX('iBoxx inputs'!B:B,MATCH($A7109,'iBoxx inputs'!$A:$A,0)),D7108))</f>
        <v>#N/A</v>
      </c>
      <c r="E7109" s="6" t="e">
        <f>IF($A7109&gt;DataEnd,NA(),IFERROR(INDEX('iBoxx inputs'!C:C,MATCH($A7109,'iBoxx inputs'!$A:$A,0)),E7108))</f>
        <v>#N/A</v>
      </c>
      <c r="F7109" s="6" t="e">
        <f>IF($A7109&gt;DataEnd,NA(),IFERROR(INDEX('Bank of England inputs'!D:D,MATCH($A7109,'Bank of England inputs'!$A:$A,0),0),F7108))</f>
        <v>#N/A</v>
      </c>
      <c r="G7109" s="19"/>
      <c r="H7109" s="5">
        <f t="shared" si="636"/>
        <v>46065</v>
      </c>
      <c r="I7109" s="6" t="e">
        <f t="shared" si="637"/>
        <v>#N/A</v>
      </c>
      <c r="J7109" s="6" t="e">
        <f t="shared" si="638"/>
        <v>#N/A</v>
      </c>
      <c r="K7109" s="19">
        <f t="shared" si="634"/>
        <v>2529</v>
      </c>
      <c r="L7109" s="6" t="e">
        <f t="shared" ca="1" si="635"/>
        <v>#N/A</v>
      </c>
    </row>
    <row r="7110" spans="1:12" x14ac:dyDescent="0.2">
      <c r="A7110" s="5">
        <f>IF(AND(dateA=1,A7109&lt;DataEnd),'iBoxx inputs'!A7114,IF(AND(dateA=2,A7109&lt;DataEnd),'Bank of England inputs'!A7114,IF(dateA=3,A7109+1,IF(dateA=4,WORKDAY(A7109,1,),WORKDAY(A7109,1,holidayQ)))))</f>
        <v>46066</v>
      </c>
      <c r="B7110" s="35" t="e">
        <f>MATCH(A7110,'iBoxx inputs'!A:A,0)</f>
        <v>#N/A</v>
      </c>
      <c r="C7110" s="35" t="e">
        <f>MATCH(A7110,'Bank of England inputs'!A:A,0)</f>
        <v>#N/A</v>
      </c>
      <c r="D7110" s="6" t="e">
        <f>IF($A7110&gt;DataEnd,NA(),IFERROR(INDEX('iBoxx inputs'!B:B,MATCH($A7110,'iBoxx inputs'!$A:$A,0)),D7109))</f>
        <v>#N/A</v>
      </c>
      <c r="E7110" s="6" t="e">
        <f>IF($A7110&gt;DataEnd,NA(),IFERROR(INDEX('iBoxx inputs'!C:C,MATCH($A7110,'iBoxx inputs'!$A:$A,0)),E7109))</f>
        <v>#N/A</v>
      </c>
      <c r="F7110" s="6" t="e">
        <f>IF($A7110&gt;DataEnd,NA(),IFERROR(INDEX('Bank of England inputs'!D:D,MATCH($A7110,'Bank of England inputs'!$A:$A,0),0),F7109))</f>
        <v>#N/A</v>
      </c>
      <c r="G7110" s="19"/>
      <c r="H7110" s="5">
        <f t="shared" si="636"/>
        <v>46066</v>
      </c>
      <c r="I7110" s="6" t="e">
        <f t="shared" si="637"/>
        <v>#N/A</v>
      </c>
      <c r="J7110" s="6" t="e">
        <f t="shared" si="638"/>
        <v>#N/A</v>
      </c>
      <c r="K7110" s="19">
        <f t="shared" si="634"/>
        <v>2530</v>
      </c>
      <c r="L7110" s="6" t="e">
        <f t="shared" ca="1" si="635"/>
        <v>#N/A</v>
      </c>
    </row>
    <row r="7111" spans="1:12" x14ac:dyDescent="0.2">
      <c r="A7111" s="5">
        <f>IF(AND(dateA=1,A7110&lt;DataEnd),'iBoxx inputs'!A7115,IF(AND(dateA=2,A7110&lt;DataEnd),'Bank of England inputs'!A7115,IF(dateA=3,A7110+1,IF(dateA=4,WORKDAY(A7110,1,),WORKDAY(A7110,1,holidayQ)))))</f>
        <v>46069</v>
      </c>
      <c r="B7111" s="35" t="e">
        <f>MATCH(A7111,'iBoxx inputs'!A:A,0)</f>
        <v>#N/A</v>
      </c>
      <c r="C7111" s="35" t="e">
        <f>MATCH(A7111,'Bank of England inputs'!A:A,0)</f>
        <v>#N/A</v>
      </c>
      <c r="D7111" s="6" t="e">
        <f>IF($A7111&gt;DataEnd,NA(),IFERROR(INDEX('iBoxx inputs'!B:B,MATCH($A7111,'iBoxx inputs'!$A:$A,0)),D7110))</f>
        <v>#N/A</v>
      </c>
      <c r="E7111" s="6" t="e">
        <f>IF($A7111&gt;DataEnd,NA(),IFERROR(INDEX('iBoxx inputs'!C:C,MATCH($A7111,'iBoxx inputs'!$A:$A,0)),E7110))</f>
        <v>#N/A</v>
      </c>
      <c r="F7111" s="6" t="e">
        <f>IF($A7111&gt;DataEnd,NA(),IFERROR(INDEX('Bank of England inputs'!D:D,MATCH($A7111,'Bank of England inputs'!$A:$A,0),0),F7110))</f>
        <v>#N/A</v>
      </c>
      <c r="G7111" s="19"/>
      <c r="H7111" s="5">
        <f t="shared" si="636"/>
        <v>46069</v>
      </c>
      <c r="I7111" s="6" t="e">
        <f t="shared" si="637"/>
        <v>#N/A</v>
      </c>
      <c r="J7111" s="6" t="e">
        <f t="shared" si="638"/>
        <v>#N/A</v>
      </c>
      <c r="K7111" s="19">
        <f t="shared" si="634"/>
        <v>2529</v>
      </c>
      <c r="L7111" s="6" t="e">
        <f t="shared" ca="1" si="635"/>
        <v>#N/A</v>
      </c>
    </row>
    <row r="7112" spans="1:12" x14ac:dyDescent="0.2">
      <c r="A7112" s="5">
        <f>IF(AND(dateA=1,A7111&lt;DataEnd),'iBoxx inputs'!A7116,IF(AND(dateA=2,A7111&lt;DataEnd),'Bank of England inputs'!A7116,IF(dateA=3,A7111+1,IF(dateA=4,WORKDAY(A7111,1,),WORKDAY(A7111,1,holidayQ)))))</f>
        <v>46070</v>
      </c>
      <c r="B7112" s="35" t="e">
        <f>MATCH(A7112,'iBoxx inputs'!A:A,0)</f>
        <v>#N/A</v>
      </c>
      <c r="C7112" s="35" t="e">
        <f>MATCH(A7112,'Bank of England inputs'!A:A,0)</f>
        <v>#N/A</v>
      </c>
      <c r="D7112" s="6" t="e">
        <f>IF($A7112&gt;DataEnd,NA(),IFERROR(INDEX('iBoxx inputs'!B:B,MATCH($A7112,'iBoxx inputs'!$A:$A,0)),D7111))</f>
        <v>#N/A</v>
      </c>
      <c r="E7112" s="6" t="e">
        <f>IF($A7112&gt;DataEnd,NA(),IFERROR(INDEX('iBoxx inputs'!C:C,MATCH($A7112,'iBoxx inputs'!$A:$A,0)),E7111))</f>
        <v>#N/A</v>
      </c>
      <c r="F7112" s="6" t="e">
        <f>IF($A7112&gt;DataEnd,NA(),IFERROR(INDEX('Bank of England inputs'!D:D,MATCH($A7112,'Bank of England inputs'!$A:$A,0),0),F7111))</f>
        <v>#N/A</v>
      </c>
      <c r="G7112" s="19"/>
      <c r="H7112" s="5">
        <f t="shared" si="636"/>
        <v>46070</v>
      </c>
      <c r="I7112" s="6" t="e">
        <f t="shared" si="637"/>
        <v>#N/A</v>
      </c>
      <c r="J7112" s="6" t="e">
        <f t="shared" si="638"/>
        <v>#N/A</v>
      </c>
      <c r="K7112" s="19">
        <f t="shared" si="634"/>
        <v>2529</v>
      </c>
      <c r="L7112" s="6" t="e">
        <f t="shared" ca="1" si="635"/>
        <v>#N/A</v>
      </c>
    </row>
    <row r="7113" spans="1:12" x14ac:dyDescent="0.2">
      <c r="A7113" s="5">
        <f>IF(AND(dateA=1,A7112&lt;DataEnd),'iBoxx inputs'!A7117,IF(AND(dateA=2,A7112&lt;DataEnd),'Bank of England inputs'!A7117,IF(dateA=3,A7112+1,IF(dateA=4,WORKDAY(A7112,1,),WORKDAY(A7112,1,holidayQ)))))</f>
        <v>46071</v>
      </c>
      <c r="B7113" s="35" t="e">
        <f>MATCH(A7113,'iBoxx inputs'!A:A,0)</f>
        <v>#N/A</v>
      </c>
      <c r="C7113" s="35" t="e">
        <f>MATCH(A7113,'Bank of England inputs'!A:A,0)</f>
        <v>#N/A</v>
      </c>
      <c r="D7113" s="6" t="e">
        <f>IF($A7113&gt;DataEnd,NA(),IFERROR(INDEX('iBoxx inputs'!B:B,MATCH($A7113,'iBoxx inputs'!$A:$A,0)),D7112))</f>
        <v>#N/A</v>
      </c>
      <c r="E7113" s="6" t="e">
        <f>IF($A7113&gt;DataEnd,NA(),IFERROR(INDEX('iBoxx inputs'!C:C,MATCH($A7113,'iBoxx inputs'!$A:$A,0)),E7112))</f>
        <v>#N/A</v>
      </c>
      <c r="F7113" s="6" t="e">
        <f>IF($A7113&gt;DataEnd,NA(),IFERROR(INDEX('Bank of England inputs'!D:D,MATCH($A7113,'Bank of England inputs'!$A:$A,0),0),F7112))</f>
        <v>#N/A</v>
      </c>
      <c r="G7113" s="19"/>
      <c r="H7113" s="5">
        <f t="shared" si="636"/>
        <v>46071</v>
      </c>
      <c r="I7113" s="6" t="e">
        <f t="shared" si="637"/>
        <v>#N/A</v>
      </c>
      <c r="J7113" s="6" t="e">
        <f t="shared" si="638"/>
        <v>#N/A</v>
      </c>
      <c r="K7113" s="19">
        <f t="shared" si="634"/>
        <v>2529</v>
      </c>
      <c r="L7113" s="6" t="e">
        <f t="shared" ca="1" si="635"/>
        <v>#N/A</v>
      </c>
    </row>
    <row r="7114" spans="1:12" x14ac:dyDescent="0.2">
      <c r="A7114" s="5">
        <f>IF(AND(dateA=1,A7113&lt;DataEnd),'iBoxx inputs'!A7118,IF(AND(dateA=2,A7113&lt;DataEnd),'Bank of England inputs'!A7118,IF(dateA=3,A7113+1,IF(dateA=4,WORKDAY(A7113,1,),WORKDAY(A7113,1,holidayQ)))))</f>
        <v>46072</v>
      </c>
      <c r="B7114" s="35" t="e">
        <f>MATCH(A7114,'iBoxx inputs'!A:A,0)</f>
        <v>#N/A</v>
      </c>
      <c r="C7114" s="35" t="e">
        <f>MATCH(A7114,'Bank of England inputs'!A:A,0)</f>
        <v>#N/A</v>
      </c>
      <c r="D7114" s="6" t="e">
        <f>IF($A7114&gt;DataEnd,NA(),IFERROR(INDEX('iBoxx inputs'!B:B,MATCH($A7114,'iBoxx inputs'!$A:$A,0)),D7113))</f>
        <v>#N/A</v>
      </c>
      <c r="E7114" s="6" t="e">
        <f>IF($A7114&gt;DataEnd,NA(),IFERROR(INDEX('iBoxx inputs'!C:C,MATCH($A7114,'iBoxx inputs'!$A:$A,0)),E7113))</f>
        <v>#N/A</v>
      </c>
      <c r="F7114" s="6" t="e">
        <f>IF($A7114&gt;DataEnd,NA(),IFERROR(INDEX('Bank of England inputs'!D:D,MATCH($A7114,'Bank of England inputs'!$A:$A,0),0),F7113))</f>
        <v>#N/A</v>
      </c>
      <c r="G7114" s="19"/>
      <c r="H7114" s="5">
        <f t="shared" si="636"/>
        <v>46072</v>
      </c>
      <c r="I7114" s="6" t="e">
        <f t="shared" si="637"/>
        <v>#N/A</v>
      </c>
      <c r="J7114" s="6" t="e">
        <f t="shared" si="638"/>
        <v>#N/A</v>
      </c>
      <c r="K7114" s="19">
        <f t="shared" si="634"/>
        <v>2529</v>
      </c>
      <c r="L7114" s="6" t="e">
        <f t="shared" ca="1" si="635"/>
        <v>#N/A</v>
      </c>
    </row>
    <row r="7115" spans="1:12" x14ac:dyDescent="0.2">
      <c r="A7115" s="5">
        <f>IF(AND(dateA=1,A7114&lt;DataEnd),'iBoxx inputs'!A7119,IF(AND(dateA=2,A7114&lt;DataEnd),'Bank of England inputs'!A7119,IF(dateA=3,A7114+1,IF(dateA=4,WORKDAY(A7114,1,),WORKDAY(A7114,1,holidayQ)))))</f>
        <v>46073</v>
      </c>
      <c r="B7115" s="35" t="e">
        <f>MATCH(A7115,'iBoxx inputs'!A:A,0)</f>
        <v>#N/A</v>
      </c>
      <c r="C7115" s="35" t="e">
        <f>MATCH(A7115,'Bank of England inputs'!A:A,0)</f>
        <v>#N/A</v>
      </c>
      <c r="D7115" s="6" t="e">
        <f>IF($A7115&gt;DataEnd,NA(),IFERROR(INDEX('iBoxx inputs'!B:B,MATCH($A7115,'iBoxx inputs'!$A:$A,0)),D7114))</f>
        <v>#N/A</v>
      </c>
      <c r="E7115" s="6" t="e">
        <f>IF($A7115&gt;DataEnd,NA(),IFERROR(INDEX('iBoxx inputs'!C:C,MATCH($A7115,'iBoxx inputs'!$A:$A,0)),E7114))</f>
        <v>#N/A</v>
      </c>
      <c r="F7115" s="6" t="e">
        <f>IF($A7115&gt;DataEnd,NA(),IFERROR(INDEX('Bank of England inputs'!D:D,MATCH($A7115,'Bank of England inputs'!$A:$A,0),0),F7114))</f>
        <v>#N/A</v>
      </c>
      <c r="G7115" s="19"/>
      <c r="H7115" s="5">
        <f t="shared" si="636"/>
        <v>46073</v>
      </c>
      <c r="I7115" s="6" t="e">
        <f t="shared" si="637"/>
        <v>#N/A</v>
      </c>
      <c r="J7115" s="6" t="e">
        <f t="shared" si="638"/>
        <v>#N/A</v>
      </c>
      <c r="K7115" s="19">
        <f t="shared" si="634"/>
        <v>2530</v>
      </c>
      <c r="L7115" s="6" t="e">
        <f t="shared" ca="1" si="635"/>
        <v>#N/A</v>
      </c>
    </row>
    <row r="7116" spans="1:12" x14ac:dyDescent="0.2">
      <c r="A7116" s="5">
        <f>IF(AND(dateA=1,A7115&lt;DataEnd),'iBoxx inputs'!A7120,IF(AND(dateA=2,A7115&lt;DataEnd),'Bank of England inputs'!A7120,IF(dateA=3,A7115+1,IF(dateA=4,WORKDAY(A7115,1,),WORKDAY(A7115,1,holidayQ)))))</f>
        <v>46076</v>
      </c>
      <c r="B7116" s="35" t="e">
        <f>MATCH(A7116,'iBoxx inputs'!A:A,0)</f>
        <v>#N/A</v>
      </c>
      <c r="C7116" s="35" t="e">
        <f>MATCH(A7116,'Bank of England inputs'!A:A,0)</f>
        <v>#N/A</v>
      </c>
      <c r="D7116" s="6" t="e">
        <f>IF($A7116&gt;DataEnd,NA(),IFERROR(INDEX('iBoxx inputs'!B:B,MATCH($A7116,'iBoxx inputs'!$A:$A,0)),D7115))</f>
        <v>#N/A</v>
      </c>
      <c r="E7116" s="6" t="e">
        <f>IF($A7116&gt;DataEnd,NA(),IFERROR(INDEX('iBoxx inputs'!C:C,MATCH($A7116,'iBoxx inputs'!$A:$A,0)),E7115))</f>
        <v>#N/A</v>
      </c>
      <c r="F7116" s="6" t="e">
        <f>IF($A7116&gt;DataEnd,NA(),IFERROR(INDEX('Bank of England inputs'!D:D,MATCH($A7116,'Bank of England inputs'!$A:$A,0),0),F7115))</f>
        <v>#N/A</v>
      </c>
      <c r="G7116" s="19"/>
      <c r="H7116" s="5">
        <f t="shared" si="636"/>
        <v>46076</v>
      </c>
      <c r="I7116" s="6" t="e">
        <f t="shared" si="637"/>
        <v>#N/A</v>
      </c>
      <c r="J7116" s="6" t="e">
        <f t="shared" si="638"/>
        <v>#N/A</v>
      </c>
      <c r="K7116" s="19">
        <f t="shared" si="634"/>
        <v>2529</v>
      </c>
      <c r="L7116" s="6" t="e">
        <f t="shared" ca="1" si="635"/>
        <v>#N/A</v>
      </c>
    </row>
    <row r="7117" spans="1:12" x14ac:dyDescent="0.2">
      <c r="A7117" s="5">
        <f>IF(AND(dateA=1,A7116&lt;DataEnd),'iBoxx inputs'!A7121,IF(AND(dateA=2,A7116&lt;DataEnd),'Bank of England inputs'!A7121,IF(dateA=3,A7116+1,IF(dateA=4,WORKDAY(A7116,1,),WORKDAY(A7116,1,holidayQ)))))</f>
        <v>46077</v>
      </c>
      <c r="B7117" s="35" t="e">
        <f>MATCH(A7117,'iBoxx inputs'!A:A,0)</f>
        <v>#N/A</v>
      </c>
      <c r="C7117" s="35" t="e">
        <f>MATCH(A7117,'Bank of England inputs'!A:A,0)</f>
        <v>#N/A</v>
      </c>
      <c r="D7117" s="6" t="e">
        <f>IF($A7117&gt;DataEnd,NA(),IFERROR(INDEX('iBoxx inputs'!B:B,MATCH($A7117,'iBoxx inputs'!$A:$A,0)),D7116))</f>
        <v>#N/A</v>
      </c>
      <c r="E7117" s="6" t="e">
        <f>IF($A7117&gt;DataEnd,NA(),IFERROR(INDEX('iBoxx inputs'!C:C,MATCH($A7117,'iBoxx inputs'!$A:$A,0)),E7116))</f>
        <v>#N/A</v>
      </c>
      <c r="F7117" s="6" t="e">
        <f>IF($A7117&gt;DataEnd,NA(),IFERROR(INDEX('Bank of England inputs'!D:D,MATCH($A7117,'Bank of England inputs'!$A:$A,0),0),F7116))</f>
        <v>#N/A</v>
      </c>
      <c r="G7117" s="19"/>
      <c r="H7117" s="5">
        <f t="shared" si="636"/>
        <v>46077</v>
      </c>
      <c r="I7117" s="6" t="e">
        <f t="shared" si="637"/>
        <v>#N/A</v>
      </c>
      <c r="J7117" s="6" t="e">
        <f t="shared" si="638"/>
        <v>#N/A</v>
      </c>
      <c r="K7117" s="19">
        <f t="shared" si="634"/>
        <v>2529</v>
      </c>
      <c r="L7117" s="6" t="e">
        <f t="shared" ca="1" si="635"/>
        <v>#N/A</v>
      </c>
    </row>
    <row r="7118" spans="1:12" x14ac:dyDescent="0.2">
      <c r="A7118" s="5">
        <f>IF(AND(dateA=1,A7117&lt;DataEnd),'iBoxx inputs'!A7122,IF(AND(dateA=2,A7117&lt;DataEnd),'Bank of England inputs'!A7122,IF(dateA=3,A7117+1,IF(dateA=4,WORKDAY(A7117,1,),WORKDAY(A7117,1,holidayQ)))))</f>
        <v>46078</v>
      </c>
      <c r="B7118" s="35" t="e">
        <f>MATCH(A7118,'iBoxx inputs'!A:A,0)</f>
        <v>#N/A</v>
      </c>
      <c r="C7118" s="35" t="e">
        <f>MATCH(A7118,'Bank of England inputs'!A:A,0)</f>
        <v>#N/A</v>
      </c>
      <c r="D7118" s="6" t="e">
        <f>IF($A7118&gt;DataEnd,NA(),IFERROR(INDEX('iBoxx inputs'!B:B,MATCH($A7118,'iBoxx inputs'!$A:$A,0)),D7117))</f>
        <v>#N/A</v>
      </c>
      <c r="E7118" s="6" t="e">
        <f>IF($A7118&gt;DataEnd,NA(),IFERROR(INDEX('iBoxx inputs'!C:C,MATCH($A7118,'iBoxx inputs'!$A:$A,0)),E7117))</f>
        <v>#N/A</v>
      </c>
      <c r="F7118" s="6" t="e">
        <f>IF($A7118&gt;DataEnd,NA(),IFERROR(INDEX('Bank of England inputs'!D:D,MATCH($A7118,'Bank of England inputs'!$A:$A,0),0),F7117))</f>
        <v>#N/A</v>
      </c>
      <c r="G7118" s="19"/>
      <c r="H7118" s="5">
        <f t="shared" si="636"/>
        <v>46078</v>
      </c>
      <c r="I7118" s="6" t="e">
        <f t="shared" si="637"/>
        <v>#N/A</v>
      </c>
      <c r="J7118" s="6" t="e">
        <f t="shared" si="638"/>
        <v>#N/A</v>
      </c>
      <c r="K7118" s="19">
        <f t="shared" si="634"/>
        <v>2529</v>
      </c>
      <c r="L7118" s="6" t="e">
        <f t="shared" ca="1" si="635"/>
        <v>#N/A</v>
      </c>
    </row>
    <row r="7119" spans="1:12" x14ac:dyDescent="0.2">
      <c r="A7119" s="5">
        <f>IF(AND(dateA=1,A7118&lt;DataEnd),'iBoxx inputs'!A7123,IF(AND(dateA=2,A7118&lt;DataEnd),'Bank of England inputs'!A7123,IF(dateA=3,A7118+1,IF(dateA=4,WORKDAY(A7118,1,),WORKDAY(A7118,1,holidayQ)))))</f>
        <v>46079</v>
      </c>
      <c r="B7119" s="35" t="e">
        <f>MATCH(A7119,'iBoxx inputs'!A:A,0)</f>
        <v>#N/A</v>
      </c>
      <c r="C7119" s="35" t="e">
        <f>MATCH(A7119,'Bank of England inputs'!A:A,0)</f>
        <v>#N/A</v>
      </c>
      <c r="D7119" s="6" t="e">
        <f>IF($A7119&gt;DataEnd,NA(),IFERROR(INDEX('iBoxx inputs'!B:B,MATCH($A7119,'iBoxx inputs'!$A:$A,0)),D7118))</f>
        <v>#N/A</v>
      </c>
      <c r="E7119" s="6" t="e">
        <f>IF($A7119&gt;DataEnd,NA(),IFERROR(INDEX('iBoxx inputs'!C:C,MATCH($A7119,'iBoxx inputs'!$A:$A,0)),E7118))</f>
        <v>#N/A</v>
      </c>
      <c r="F7119" s="6" t="e">
        <f>IF($A7119&gt;DataEnd,NA(),IFERROR(INDEX('Bank of England inputs'!D:D,MATCH($A7119,'Bank of England inputs'!$A:$A,0),0),F7118))</f>
        <v>#N/A</v>
      </c>
      <c r="G7119" s="19"/>
      <c r="H7119" s="5">
        <f t="shared" si="636"/>
        <v>46079</v>
      </c>
      <c r="I7119" s="6" t="e">
        <f t="shared" si="637"/>
        <v>#N/A</v>
      </c>
      <c r="J7119" s="6" t="e">
        <f t="shared" si="638"/>
        <v>#N/A</v>
      </c>
      <c r="K7119" s="19">
        <f t="shared" si="634"/>
        <v>2529</v>
      </c>
      <c r="L7119" s="6" t="e">
        <f t="shared" ca="1" si="635"/>
        <v>#N/A</v>
      </c>
    </row>
    <row r="7120" spans="1:12" x14ac:dyDescent="0.2">
      <c r="A7120" s="5">
        <f>IF(AND(dateA=1,A7119&lt;DataEnd),'iBoxx inputs'!A7124,IF(AND(dateA=2,A7119&lt;DataEnd),'Bank of England inputs'!A7124,IF(dateA=3,A7119+1,IF(dateA=4,WORKDAY(A7119,1,),WORKDAY(A7119,1,holidayQ)))))</f>
        <v>46080</v>
      </c>
      <c r="B7120" s="35" t="e">
        <f>MATCH(A7120,'iBoxx inputs'!A:A,0)</f>
        <v>#N/A</v>
      </c>
      <c r="C7120" s="35" t="e">
        <f>MATCH(A7120,'Bank of England inputs'!A:A,0)</f>
        <v>#N/A</v>
      </c>
      <c r="D7120" s="6" t="e">
        <f>IF($A7120&gt;DataEnd,NA(),IFERROR(INDEX('iBoxx inputs'!B:B,MATCH($A7120,'iBoxx inputs'!$A:$A,0)),D7119))</f>
        <v>#N/A</v>
      </c>
      <c r="E7120" s="6" t="e">
        <f>IF($A7120&gt;DataEnd,NA(),IFERROR(INDEX('iBoxx inputs'!C:C,MATCH($A7120,'iBoxx inputs'!$A:$A,0)),E7119))</f>
        <v>#N/A</v>
      </c>
      <c r="F7120" s="6" t="e">
        <f>IF($A7120&gt;DataEnd,NA(),IFERROR(INDEX('Bank of England inputs'!D:D,MATCH($A7120,'Bank of England inputs'!$A:$A,0),0),F7119))</f>
        <v>#N/A</v>
      </c>
      <c r="G7120" s="19"/>
      <c r="H7120" s="5">
        <f t="shared" si="636"/>
        <v>46080</v>
      </c>
      <c r="I7120" s="6" t="e">
        <f t="shared" si="637"/>
        <v>#N/A</v>
      </c>
      <c r="J7120" s="6" t="e">
        <f t="shared" si="638"/>
        <v>#N/A</v>
      </c>
      <c r="K7120" s="19">
        <f t="shared" si="634"/>
        <v>2530</v>
      </c>
      <c r="L7120" s="6" t="e">
        <f t="shared" ca="1" si="635"/>
        <v>#N/A</v>
      </c>
    </row>
    <row r="7121" spans="1:12" x14ac:dyDescent="0.2">
      <c r="A7121" s="5">
        <f>IF(AND(dateA=1,A7120&lt;DataEnd),'iBoxx inputs'!A7125,IF(AND(dateA=2,A7120&lt;DataEnd),'Bank of England inputs'!A7125,IF(dateA=3,A7120+1,IF(dateA=4,WORKDAY(A7120,1,),WORKDAY(A7120,1,holidayQ)))))</f>
        <v>46083</v>
      </c>
      <c r="B7121" s="35" t="e">
        <f>MATCH(A7121,'iBoxx inputs'!A:A,0)</f>
        <v>#N/A</v>
      </c>
      <c r="C7121" s="35" t="e">
        <f>MATCH(A7121,'Bank of England inputs'!A:A,0)</f>
        <v>#N/A</v>
      </c>
      <c r="D7121" s="6" t="e">
        <f>IF($A7121&gt;DataEnd,NA(),IFERROR(INDEX('iBoxx inputs'!B:B,MATCH($A7121,'iBoxx inputs'!$A:$A,0)),D7120))</f>
        <v>#N/A</v>
      </c>
      <c r="E7121" s="6" t="e">
        <f>IF($A7121&gt;DataEnd,NA(),IFERROR(INDEX('iBoxx inputs'!C:C,MATCH($A7121,'iBoxx inputs'!$A:$A,0)),E7120))</f>
        <v>#N/A</v>
      </c>
      <c r="F7121" s="6" t="e">
        <f>IF($A7121&gt;DataEnd,NA(),IFERROR(INDEX('Bank of England inputs'!D:D,MATCH($A7121,'Bank of England inputs'!$A:$A,0),0),F7120))</f>
        <v>#N/A</v>
      </c>
      <c r="G7121" s="19"/>
      <c r="H7121" s="5">
        <f t="shared" si="636"/>
        <v>46083</v>
      </c>
      <c r="I7121" s="6" t="e">
        <f t="shared" si="637"/>
        <v>#N/A</v>
      </c>
      <c r="J7121" s="6" t="e">
        <f t="shared" si="638"/>
        <v>#N/A</v>
      </c>
      <c r="K7121" s="19">
        <f t="shared" si="634"/>
        <v>2528</v>
      </c>
      <c r="L7121" s="6" t="e">
        <f t="shared" ca="1" si="635"/>
        <v>#N/A</v>
      </c>
    </row>
    <row r="7122" spans="1:12" x14ac:dyDescent="0.2">
      <c r="A7122" s="5">
        <f>IF(AND(dateA=1,A7121&lt;DataEnd),'iBoxx inputs'!A7126,IF(AND(dateA=2,A7121&lt;DataEnd),'Bank of England inputs'!A7126,IF(dateA=3,A7121+1,IF(dateA=4,WORKDAY(A7121,1,),WORKDAY(A7121,1,holidayQ)))))</f>
        <v>46084</v>
      </c>
      <c r="B7122" s="35" t="e">
        <f>MATCH(A7122,'iBoxx inputs'!A:A,0)</f>
        <v>#N/A</v>
      </c>
      <c r="C7122" s="35" t="e">
        <f>MATCH(A7122,'Bank of England inputs'!A:A,0)</f>
        <v>#N/A</v>
      </c>
      <c r="D7122" s="6" t="e">
        <f>IF($A7122&gt;DataEnd,NA(),IFERROR(INDEX('iBoxx inputs'!B:B,MATCH($A7122,'iBoxx inputs'!$A:$A,0)),D7121))</f>
        <v>#N/A</v>
      </c>
      <c r="E7122" s="6" t="e">
        <f>IF($A7122&gt;DataEnd,NA(),IFERROR(INDEX('iBoxx inputs'!C:C,MATCH($A7122,'iBoxx inputs'!$A:$A,0)),E7121))</f>
        <v>#N/A</v>
      </c>
      <c r="F7122" s="6" t="e">
        <f>IF($A7122&gt;DataEnd,NA(),IFERROR(INDEX('Bank of England inputs'!D:D,MATCH($A7122,'Bank of England inputs'!$A:$A,0),0),F7121))</f>
        <v>#N/A</v>
      </c>
      <c r="G7122" s="19"/>
      <c r="H7122" s="5">
        <f t="shared" si="636"/>
        <v>46084</v>
      </c>
      <c r="I7122" s="6" t="e">
        <f t="shared" si="637"/>
        <v>#N/A</v>
      </c>
      <c r="J7122" s="6" t="e">
        <f t="shared" si="638"/>
        <v>#N/A</v>
      </c>
      <c r="K7122" s="19">
        <f t="shared" si="634"/>
        <v>2528</v>
      </c>
      <c r="L7122" s="6" t="e">
        <f t="shared" ca="1" si="635"/>
        <v>#N/A</v>
      </c>
    </row>
    <row r="7123" spans="1:12" x14ac:dyDescent="0.2">
      <c r="A7123" s="5">
        <f>IF(AND(dateA=1,A7122&lt;DataEnd),'iBoxx inputs'!A7127,IF(AND(dateA=2,A7122&lt;DataEnd),'Bank of England inputs'!A7127,IF(dateA=3,A7122+1,IF(dateA=4,WORKDAY(A7122,1,),WORKDAY(A7122,1,holidayQ)))))</f>
        <v>46085</v>
      </c>
      <c r="B7123" s="35" t="e">
        <f>MATCH(A7123,'iBoxx inputs'!A:A,0)</f>
        <v>#N/A</v>
      </c>
      <c r="C7123" s="35" t="e">
        <f>MATCH(A7123,'Bank of England inputs'!A:A,0)</f>
        <v>#N/A</v>
      </c>
      <c r="D7123" s="6" t="e">
        <f>IF($A7123&gt;DataEnd,NA(),IFERROR(INDEX('iBoxx inputs'!B:B,MATCH($A7123,'iBoxx inputs'!$A:$A,0)),D7122))</f>
        <v>#N/A</v>
      </c>
      <c r="E7123" s="6" t="e">
        <f>IF($A7123&gt;DataEnd,NA(),IFERROR(INDEX('iBoxx inputs'!C:C,MATCH($A7123,'iBoxx inputs'!$A:$A,0)),E7122))</f>
        <v>#N/A</v>
      </c>
      <c r="F7123" s="6" t="e">
        <f>IF($A7123&gt;DataEnd,NA(),IFERROR(INDEX('Bank of England inputs'!D:D,MATCH($A7123,'Bank of England inputs'!$A:$A,0),0),F7122))</f>
        <v>#N/A</v>
      </c>
      <c r="G7123" s="19"/>
      <c r="H7123" s="5">
        <f t="shared" si="636"/>
        <v>46085</v>
      </c>
      <c r="I7123" s="6" t="e">
        <f t="shared" si="637"/>
        <v>#N/A</v>
      </c>
      <c r="J7123" s="6" t="e">
        <f t="shared" si="638"/>
        <v>#N/A</v>
      </c>
      <c r="K7123" s="19">
        <f t="shared" si="634"/>
        <v>2528</v>
      </c>
      <c r="L7123" s="6" t="e">
        <f t="shared" ca="1" si="635"/>
        <v>#N/A</v>
      </c>
    </row>
    <row r="7124" spans="1:12" x14ac:dyDescent="0.2">
      <c r="A7124" s="5">
        <f>IF(AND(dateA=1,A7123&lt;DataEnd),'iBoxx inputs'!A7128,IF(AND(dateA=2,A7123&lt;DataEnd),'Bank of England inputs'!A7128,IF(dateA=3,A7123+1,IF(dateA=4,WORKDAY(A7123,1,),WORKDAY(A7123,1,holidayQ)))))</f>
        <v>46086</v>
      </c>
      <c r="B7124" s="35" t="e">
        <f>MATCH(A7124,'iBoxx inputs'!A:A,0)</f>
        <v>#N/A</v>
      </c>
      <c r="C7124" s="35" t="e">
        <f>MATCH(A7124,'Bank of England inputs'!A:A,0)</f>
        <v>#N/A</v>
      </c>
      <c r="D7124" s="6" t="e">
        <f>IF($A7124&gt;DataEnd,NA(),IFERROR(INDEX('iBoxx inputs'!B:B,MATCH($A7124,'iBoxx inputs'!$A:$A,0)),D7123))</f>
        <v>#N/A</v>
      </c>
      <c r="E7124" s="6" t="e">
        <f>IF($A7124&gt;DataEnd,NA(),IFERROR(INDEX('iBoxx inputs'!C:C,MATCH($A7124,'iBoxx inputs'!$A:$A,0)),E7123))</f>
        <v>#N/A</v>
      </c>
      <c r="F7124" s="6" t="e">
        <f>IF($A7124&gt;DataEnd,NA(),IFERROR(INDEX('Bank of England inputs'!D:D,MATCH($A7124,'Bank of England inputs'!$A:$A,0),0),F7123))</f>
        <v>#N/A</v>
      </c>
      <c r="G7124" s="19"/>
      <c r="H7124" s="5">
        <f t="shared" si="636"/>
        <v>46086</v>
      </c>
      <c r="I7124" s="6" t="e">
        <f t="shared" si="637"/>
        <v>#N/A</v>
      </c>
      <c r="J7124" s="6" t="e">
        <f t="shared" si="638"/>
        <v>#N/A</v>
      </c>
      <c r="K7124" s="19">
        <f t="shared" si="634"/>
        <v>2529</v>
      </c>
      <c r="L7124" s="6" t="e">
        <f t="shared" ca="1" si="635"/>
        <v>#N/A</v>
      </c>
    </row>
    <row r="7125" spans="1:12" x14ac:dyDescent="0.2">
      <c r="A7125" s="5">
        <f>IF(AND(dateA=1,A7124&lt;DataEnd),'iBoxx inputs'!A7129,IF(AND(dateA=2,A7124&lt;DataEnd),'Bank of England inputs'!A7129,IF(dateA=3,A7124+1,IF(dateA=4,WORKDAY(A7124,1,),WORKDAY(A7124,1,holidayQ)))))</f>
        <v>46087</v>
      </c>
      <c r="B7125" s="35" t="e">
        <f>MATCH(A7125,'iBoxx inputs'!A:A,0)</f>
        <v>#N/A</v>
      </c>
      <c r="C7125" s="35" t="e">
        <f>MATCH(A7125,'Bank of England inputs'!A:A,0)</f>
        <v>#N/A</v>
      </c>
      <c r="D7125" s="6" t="e">
        <f>IF($A7125&gt;DataEnd,NA(),IFERROR(INDEX('iBoxx inputs'!B:B,MATCH($A7125,'iBoxx inputs'!$A:$A,0)),D7124))</f>
        <v>#N/A</v>
      </c>
      <c r="E7125" s="6" t="e">
        <f>IF($A7125&gt;DataEnd,NA(),IFERROR(INDEX('iBoxx inputs'!C:C,MATCH($A7125,'iBoxx inputs'!$A:$A,0)),E7124))</f>
        <v>#N/A</v>
      </c>
      <c r="F7125" s="6" t="e">
        <f>IF($A7125&gt;DataEnd,NA(),IFERROR(INDEX('Bank of England inputs'!D:D,MATCH($A7125,'Bank of England inputs'!$A:$A,0),0),F7124))</f>
        <v>#N/A</v>
      </c>
      <c r="G7125" s="19"/>
      <c r="H7125" s="5">
        <f t="shared" si="636"/>
        <v>46087</v>
      </c>
      <c r="I7125" s="6" t="e">
        <f t="shared" si="637"/>
        <v>#N/A</v>
      </c>
      <c r="J7125" s="6" t="e">
        <f t="shared" si="638"/>
        <v>#N/A</v>
      </c>
      <c r="K7125" s="19">
        <f t="shared" si="634"/>
        <v>2530</v>
      </c>
      <c r="L7125" s="6" t="e">
        <f t="shared" ca="1" si="635"/>
        <v>#N/A</v>
      </c>
    </row>
    <row r="7126" spans="1:12" x14ac:dyDescent="0.2">
      <c r="A7126" s="5">
        <f>IF(AND(dateA=1,A7125&lt;DataEnd),'iBoxx inputs'!A7130,IF(AND(dateA=2,A7125&lt;DataEnd),'Bank of England inputs'!A7130,IF(dateA=3,A7125+1,IF(dateA=4,WORKDAY(A7125,1,),WORKDAY(A7125,1,holidayQ)))))</f>
        <v>46090</v>
      </c>
      <c r="B7126" s="35" t="e">
        <f>MATCH(A7126,'iBoxx inputs'!A:A,0)</f>
        <v>#N/A</v>
      </c>
      <c r="C7126" s="35" t="e">
        <f>MATCH(A7126,'Bank of England inputs'!A:A,0)</f>
        <v>#N/A</v>
      </c>
      <c r="D7126" s="6" t="e">
        <f>IF($A7126&gt;DataEnd,NA(),IFERROR(INDEX('iBoxx inputs'!B:B,MATCH($A7126,'iBoxx inputs'!$A:$A,0)),D7125))</f>
        <v>#N/A</v>
      </c>
      <c r="E7126" s="6" t="e">
        <f>IF($A7126&gt;DataEnd,NA(),IFERROR(INDEX('iBoxx inputs'!C:C,MATCH($A7126,'iBoxx inputs'!$A:$A,0)),E7125))</f>
        <v>#N/A</v>
      </c>
      <c r="F7126" s="6" t="e">
        <f>IF($A7126&gt;DataEnd,NA(),IFERROR(INDEX('Bank of England inputs'!D:D,MATCH($A7126,'Bank of England inputs'!$A:$A,0),0),F7125))</f>
        <v>#N/A</v>
      </c>
      <c r="G7126" s="19"/>
      <c r="H7126" s="5">
        <f t="shared" si="636"/>
        <v>46090</v>
      </c>
      <c r="I7126" s="6" t="e">
        <f t="shared" si="637"/>
        <v>#N/A</v>
      </c>
      <c r="J7126" s="6" t="e">
        <f t="shared" si="638"/>
        <v>#N/A</v>
      </c>
      <c r="K7126" s="19">
        <f t="shared" ref="K7126:K7189" si="639">IF(trailing_period=0,1,ROW()-MATCH(EDATE(A7126,-trailing_period),A:A,1))</f>
        <v>2528</v>
      </c>
      <c r="L7126" s="6" t="e">
        <f t="shared" ref="L7126:L7189" ca="1" si="640">AVERAGE(OFFSET(J7126,-$K7126+1,0,$K7126,))</f>
        <v>#N/A</v>
      </c>
    </row>
    <row r="7127" spans="1:12" x14ac:dyDescent="0.2">
      <c r="A7127" s="5">
        <f>IF(AND(dateA=1,A7126&lt;DataEnd),'iBoxx inputs'!A7131,IF(AND(dateA=2,A7126&lt;DataEnd),'Bank of England inputs'!A7131,IF(dateA=3,A7126+1,IF(dateA=4,WORKDAY(A7126,1,),WORKDAY(A7126,1,holidayQ)))))</f>
        <v>46091</v>
      </c>
      <c r="B7127" s="35" t="e">
        <f>MATCH(A7127,'iBoxx inputs'!A:A,0)</f>
        <v>#N/A</v>
      </c>
      <c r="C7127" s="35" t="e">
        <f>MATCH(A7127,'Bank of England inputs'!A:A,0)</f>
        <v>#N/A</v>
      </c>
      <c r="D7127" s="6" t="e">
        <f>IF($A7127&gt;DataEnd,NA(),IFERROR(INDEX('iBoxx inputs'!B:B,MATCH($A7127,'iBoxx inputs'!$A:$A,0)),D7126))</f>
        <v>#N/A</v>
      </c>
      <c r="E7127" s="6" t="e">
        <f>IF($A7127&gt;DataEnd,NA(),IFERROR(INDEX('iBoxx inputs'!C:C,MATCH($A7127,'iBoxx inputs'!$A:$A,0)),E7126))</f>
        <v>#N/A</v>
      </c>
      <c r="F7127" s="6" t="e">
        <f>IF($A7127&gt;DataEnd,NA(),IFERROR(INDEX('Bank of England inputs'!D:D,MATCH($A7127,'Bank of England inputs'!$A:$A,0),0),F7126))</f>
        <v>#N/A</v>
      </c>
      <c r="G7127" s="19"/>
      <c r="H7127" s="5">
        <f t="shared" si="636"/>
        <v>46091</v>
      </c>
      <c r="I7127" s="6" t="e">
        <f t="shared" si="637"/>
        <v>#N/A</v>
      </c>
      <c r="J7127" s="6" t="e">
        <f t="shared" si="638"/>
        <v>#N/A</v>
      </c>
      <c r="K7127" s="19">
        <f t="shared" si="639"/>
        <v>2528</v>
      </c>
      <c r="L7127" s="6" t="e">
        <f t="shared" ca="1" si="640"/>
        <v>#N/A</v>
      </c>
    </row>
    <row r="7128" spans="1:12" x14ac:dyDescent="0.2">
      <c r="A7128" s="5">
        <f>IF(AND(dateA=1,A7127&lt;DataEnd),'iBoxx inputs'!A7132,IF(AND(dateA=2,A7127&lt;DataEnd),'Bank of England inputs'!A7132,IF(dateA=3,A7127+1,IF(dateA=4,WORKDAY(A7127,1,),WORKDAY(A7127,1,holidayQ)))))</f>
        <v>46092</v>
      </c>
      <c r="B7128" s="35" t="e">
        <f>MATCH(A7128,'iBoxx inputs'!A:A,0)</f>
        <v>#N/A</v>
      </c>
      <c r="C7128" s="35" t="e">
        <f>MATCH(A7128,'Bank of England inputs'!A:A,0)</f>
        <v>#N/A</v>
      </c>
      <c r="D7128" s="6" t="e">
        <f>IF($A7128&gt;DataEnd,NA(),IFERROR(INDEX('iBoxx inputs'!B:B,MATCH($A7128,'iBoxx inputs'!$A:$A,0)),D7127))</f>
        <v>#N/A</v>
      </c>
      <c r="E7128" s="6" t="e">
        <f>IF($A7128&gt;DataEnd,NA(),IFERROR(INDEX('iBoxx inputs'!C:C,MATCH($A7128,'iBoxx inputs'!$A:$A,0)),E7127))</f>
        <v>#N/A</v>
      </c>
      <c r="F7128" s="6" t="e">
        <f>IF($A7128&gt;DataEnd,NA(),IFERROR(INDEX('Bank of England inputs'!D:D,MATCH($A7128,'Bank of England inputs'!$A:$A,0),0),F7127))</f>
        <v>#N/A</v>
      </c>
      <c r="G7128" s="19"/>
      <c r="H7128" s="5">
        <f t="shared" si="636"/>
        <v>46092</v>
      </c>
      <c r="I7128" s="6" t="e">
        <f t="shared" si="637"/>
        <v>#N/A</v>
      </c>
      <c r="J7128" s="6" t="e">
        <f t="shared" si="638"/>
        <v>#N/A</v>
      </c>
      <c r="K7128" s="19">
        <f t="shared" si="639"/>
        <v>2528</v>
      </c>
      <c r="L7128" s="6" t="e">
        <f t="shared" ca="1" si="640"/>
        <v>#N/A</v>
      </c>
    </row>
    <row r="7129" spans="1:12" x14ac:dyDescent="0.2">
      <c r="A7129" s="5">
        <f>IF(AND(dateA=1,A7128&lt;DataEnd),'iBoxx inputs'!A7133,IF(AND(dateA=2,A7128&lt;DataEnd),'Bank of England inputs'!A7133,IF(dateA=3,A7128+1,IF(dateA=4,WORKDAY(A7128,1,),WORKDAY(A7128,1,holidayQ)))))</f>
        <v>46093</v>
      </c>
      <c r="B7129" s="35" t="e">
        <f>MATCH(A7129,'iBoxx inputs'!A:A,0)</f>
        <v>#N/A</v>
      </c>
      <c r="C7129" s="35" t="e">
        <f>MATCH(A7129,'Bank of England inputs'!A:A,0)</f>
        <v>#N/A</v>
      </c>
      <c r="D7129" s="6" t="e">
        <f>IF($A7129&gt;DataEnd,NA(),IFERROR(INDEX('iBoxx inputs'!B:B,MATCH($A7129,'iBoxx inputs'!$A:$A,0)),D7128))</f>
        <v>#N/A</v>
      </c>
      <c r="E7129" s="6" t="e">
        <f>IF($A7129&gt;DataEnd,NA(),IFERROR(INDEX('iBoxx inputs'!C:C,MATCH($A7129,'iBoxx inputs'!$A:$A,0)),E7128))</f>
        <v>#N/A</v>
      </c>
      <c r="F7129" s="6" t="e">
        <f>IF($A7129&gt;DataEnd,NA(),IFERROR(INDEX('Bank of England inputs'!D:D,MATCH($A7129,'Bank of England inputs'!$A:$A,0),0),F7128))</f>
        <v>#N/A</v>
      </c>
      <c r="G7129" s="19"/>
      <c r="H7129" s="5">
        <f t="shared" si="636"/>
        <v>46093</v>
      </c>
      <c r="I7129" s="6" t="e">
        <f t="shared" si="637"/>
        <v>#N/A</v>
      </c>
      <c r="J7129" s="6" t="e">
        <f t="shared" si="638"/>
        <v>#N/A</v>
      </c>
      <c r="K7129" s="19">
        <f t="shared" si="639"/>
        <v>2529</v>
      </c>
      <c r="L7129" s="6" t="e">
        <f t="shared" ca="1" si="640"/>
        <v>#N/A</v>
      </c>
    </row>
    <row r="7130" spans="1:12" x14ac:dyDescent="0.2">
      <c r="A7130" s="5">
        <f>IF(AND(dateA=1,A7129&lt;DataEnd),'iBoxx inputs'!A7134,IF(AND(dateA=2,A7129&lt;DataEnd),'Bank of England inputs'!A7134,IF(dateA=3,A7129+1,IF(dateA=4,WORKDAY(A7129,1,),WORKDAY(A7129,1,holidayQ)))))</f>
        <v>46094</v>
      </c>
      <c r="B7130" s="35" t="e">
        <f>MATCH(A7130,'iBoxx inputs'!A:A,0)</f>
        <v>#N/A</v>
      </c>
      <c r="C7130" s="35" t="e">
        <f>MATCH(A7130,'Bank of England inputs'!A:A,0)</f>
        <v>#N/A</v>
      </c>
      <c r="D7130" s="6" t="e">
        <f>IF($A7130&gt;DataEnd,NA(),IFERROR(INDEX('iBoxx inputs'!B:B,MATCH($A7130,'iBoxx inputs'!$A:$A,0)),D7129))</f>
        <v>#N/A</v>
      </c>
      <c r="E7130" s="6" t="e">
        <f>IF($A7130&gt;DataEnd,NA(),IFERROR(INDEX('iBoxx inputs'!C:C,MATCH($A7130,'iBoxx inputs'!$A:$A,0)),E7129))</f>
        <v>#N/A</v>
      </c>
      <c r="F7130" s="6" t="e">
        <f>IF($A7130&gt;DataEnd,NA(),IFERROR(INDEX('Bank of England inputs'!D:D,MATCH($A7130,'Bank of England inputs'!$A:$A,0),0),F7129))</f>
        <v>#N/A</v>
      </c>
      <c r="G7130" s="19"/>
      <c r="H7130" s="5">
        <f t="shared" si="636"/>
        <v>46094</v>
      </c>
      <c r="I7130" s="6" t="e">
        <f t="shared" si="637"/>
        <v>#N/A</v>
      </c>
      <c r="J7130" s="6" t="e">
        <f t="shared" si="638"/>
        <v>#N/A</v>
      </c>
      <c r="K7130" s="19">
        <f t="shared" si="639"/>
        <v>2530</v>
      </c>
      <c r="L7130" s="6" t="e">
        <f t="shared" ca="1" si="640"/>
        <v>#N/A</v>
      </c>
    </row>
    <row r="7131" spans="1:12" x14ac:dyDescent="0.2">
      <c r="A7131" s="5">
        <f>IF(AND(dateA=1,A7130&lt;DataEnd),'iBoxx inputs'!A7135,IF(AND(dateA=2,A7130&lt;DataEnd),'Bank of England inputs'!A7135,IF(dateA=3,A7130+1,IF(dateA=4,WORKDAY(A7130,1,),WORKDAY(A7130,1,holidayQ)))))</f>
        <v>46097</v>
      </c>
      <c r="B7131" s="35" t="e">
        <f>MATCH(A7131,'iBoxx inputs'!A:A,0)</f>
        <v>#N/A</v>
      </c>
      <c r="C7131" s="35" t="e">
        <f>MATCH(A7131,'Bank of England inputs'!A:A,0)</f>
        <v>#N/A</v>
      </c>
      <c r="D7131" s="6" t="e">
        <f>IF($A7131&gt;DataEnd,NA(),IFERROR(INDEX('iBoxx inputs'!B:B,MATCH($A7131,'iBoxx inputs'!$A:$A,0)),D7130))</f>
        <v>#N/A</v>
      </c>
      <c r="E7131" s="6" t="e">
        <f>IF($A7131&gt;DataEnd,NA(),IFERROR(INDEX('iBoxx inputs'!C:C,MATCH($A7131,'iBoxx inputs'!$A:$A,0)),E7130))</f>
        <v>#N/A</v>
      </c>
      <c r="F7131" s="6" t="e">
        <f>IF($A7131&gt;DataEnd,NA(),IFERROR(INDEX('Bank of England inputs'!D:D,MATCH($A7131,'Bank of England inputs'!$A:$A,0),0),F7130))</f>
        <v>#N/A</v>
      </c>
      <c r="G7131" s="19"/>
      <c r="H7131" s="5">
        <f t="shared" si="636"/>
        <v>46097</v>
      </c>
      <c r="I7131" s="6" t="e">
        <f t="shared" si="637"/>
        <v>#N/A</v>
      </c>
      <c r="J7131" s="6" t="e">
        <f t="shared" si="638"/>
        <v>#N/A</v>
      </c>
      <c r="K7131" s="19">
        <f t="shared" si="639"/>
        <v>2528</v>
      </c>
      <c r="L7131" s="6" t="e">
        <f t="shared" ca="1" si="640"/>
        <v>#N/A</v>
      </c>
    </row>
    <row r="7132" spans="1:12" x14ac:dyDescent="0.2">
      <c r="A7132" s="5">
        <f>IF(AND(dateA=1,A7131&lt;DataEnd),'iBoxx inputs'!A7136,IF(AND(dateA=2,A7131&lt;DataEnd),'Bank of England inputs'!A7136,IF(dateA=3,A7131+1,IF(dateA=4,WORKDAY(A7131,1,),WORKDAY(A7131,1,holidayQ)))))</f>
        <v>46098</v>
      </c>
      <c r="B7132" s="35" t="e">
        <f>MATCH(A7132,'iBoxx inputs'!A:A,0)</f>
        <v>#N/A</v>
      </c>
      <c r="C7132" s="35" t="e">
        <f>MATCH(A7132,'Bank of England inputs'!A:A,0)</f>
        <v>#N/A</v>
      </c>
      <c r="D7132" s="6" t="e">
        <f>IF($A7132&gt;DataEnd,NA(),IFERROR(INDEX('iBoxx inputs'!B:B,MATCH($A7132,'iBoxx inputs'!$A:$A,0)),D7131))</f>
        <v>#N/A</v>
      </c>
      <c r="E7132" s="6" t="e">
        <f>IF($A7132&gt;DataEnd,NA(),IFERROR(INDEX('iBoxx inputs'!C:C,MATCH($A7132,'iBoxx inputs'!$A:$A,0)),E7131))</f>
        <v>#N/A</v>
      </c>
      <c r="F7132" s="6" t="e">
        <f>IF($A7132&gt;DataEnd,NA(),IFERROR(INDEX('Bank of England inputs'!D:D,MATCH($A7132,'Bank of England inputs'!$A:$A,0),0),F7131))</f>
        <v>#N/A</v>
      </c>
      <c r="G7132" s="19"/>
      <c r="H7132" s="5">
        <f t="shared" si="636"/>
        <v>46098</v>
      </c>
      <c r="I7132" s="6" t="e">
        <f t="shared" si="637"/>
        <v>#N/A</v>
      </c>
      <c r="J7132" s="6" t="e">
        <f t="shared" si="638"/>
        <v>#N/A</v>
      </c>
      <c r="K7132" s="19">
        <f t="shared" si="639"/>
        <v>2528</v>
      </c>
      <c r="L7132" s="6" t="e">
        <f t="shared" ca="1" si="640"/>
        <v>#N/A</v>
      </c>
    </row>
    <row r="7133" spans="1:12" x14ac:dyDescent="0.2">
      <c r="A7133" s="5">
        <f>IF(AND(dateA=1,A7132&lt;DataEnd),'iBoxx inputs'!A7137,IF(AND(dateA=2,A7132&lt;DataEnd),'Bank of England inputs'!A7137,IF(dateA=3,A7132+1,IF(dateA=4,WORKDAY(A7132,1,),WORKDAY(A7132,1,holidayQ)))))</f>
        <v>46099</v>
      </c>
      <c r="B7133" s="35" t="e">
        <f>MATCH(A7133,'iBoxx inputs'!A:A,0)</f>
        <v>#N/A</v>
      </c>
      <c r="C7133" s="35" t="e">
        <f>MATCH(A7133,'Bank of England inputs'!A:A,0)</f>
        <v>#N/A</v>
      </c>
      <c r="D7133" s="6" t="e">
        <f>IF($A7133&gt;DataEnd,NA(),IFERROR(INDEX('iBoxx inputs'!B:B,MATCH($A7133,'iBoxx inputs'!$A:$A,0)),D7132))</f>
        <v>#N/A</v>
      </c>
      <c r="E7133" s="6" t="e">
        <f>IF($A7133&gt;DataEnd,NA(),IFERROR(INDEX('iBoxx inputs'!C:C,MATCH($A7133,'iBoxx inputs'!$A:$A,0)),E7132))</f>
        <v>#N/A</v>
      </c>
      <c r="F7133" s="6" t="e">
        <f>IF($A7133&gt;DataEnd,NA(),IFERROR(INDEX('Bank of England inputs'!D:D,MATCH($A7133,'Bank of England inputs'!$A:$A,0),0),F7132))</f>
        <v>#N/A</v>
      </c>
      <c r="G7133" s="19"/>
      <c r="H7133" s="5">
        <f t="shared" si="636"/>
        <v>46099</v>
      </c>
      <c r="I7133" s="6" t="e">
        <f t="shared" si="637"/>
        <v>#N/A</v>
      </c>
      <c r="J7133" s="6" t="e">
        <f t="shared" si="638"/>
        <v>#N/A</v>
      </c>
      <c r="K7133" s="19">
        <f t="shared" si="639"/>
        <v>2528</v>
      </c>
      <c r="L7133" s="6" t="e">
        <f t="shared" ca="1" si="640"/>
        <v>#N/A</v>
      </c>
    </row>
    <row r="7134" spans="1:12" x14ac:dyDescent="0.2">
      <c r="A7134" s="5">
        <f>IF(AND(dateA=1,A7133&lt;DataEnd),'iBoxx inputs'!A7138,IF(AND(dateA=2,A7133&lt;DataEnd),'Bank of England inputs'!A7138,IF(dateA=3,A7133+1,IF(dateA=4,WORKDAY(A7133,1,),WORKDAY(A7133,1,holidayQ)))))</f>
        <v>46100</v>
      </c>
      <c r="B7134" s="35" t="e">
        <f>MATCH(A7134,'iBoxx inputs'!A:A,0)</f>
        <v>#N/A</v>
      </c>
      <c r="C7134" s="35" t="e">
        <f>MATCH(A7134,'Bank of England inputs'!A:A,0)</f>
        <v>#N/A</v>
      </c>
      <c r="D7134" s="6" t="e">
        <f>IF($A7134&gt;DataEnd,NA(),IFERROR(INDEX('iBoxx inputs'!B:B,MATCH($A7134,'iBoxx inputs'!$A:$A,0)),D7133))</f>
        <v>#N/A</v>
      </c>
      <c r="E7134" s="6" t="e">
        <f>IF($A7134&gt;DataEnd,NA(),IFERROR(INDEX('iBoxx inputs'!C:C,MATCH($A7134,'iBoxx inputs'!$A:$A,0)),E7133))</f>
        <v>#N/A</v>
      </c>
      <c r="F7134" s="6" t="e">
        <f>IF($A7134&gt;DataEnd,NA(),IFERROR(INDEX('Bank of England inputs'!D:D,MATCH($A7134,'Bank of England inputs'!$A:$A,0),0),F7133))</f>
        <v>#N/A</v>
      </c>
      <c r="G7134" s="19"/>
      <c r="H7134" s="5">
        <f t="shared" si="636"/>
        <v>46100</v>
      </c>
      <c r="I7134" s="6" t="e">
        <f t="shared" si="637"/>
        <v>#N/A</v>
      </c>
      <c r="J7134" s="6" t="e">
        <f t="shared" si="638"/>
        <v>#N/A</v>
      </c>
      <c r="K7134" s="19">
        <f t="shared" si="639"/>
        <v>2529</v>
      </c>
      <c r="L7134" s="6" t="e">
        <f t="shared" ca="1" si="640"/>
        <v>#N/A</v>
      </c>
    </row>
    <row r="7135" spans="1:12" x14ac:dyDescent="0.2">
      <c r="A7135" s="5">
        <f>IF(AND(dateA=1,A7134&lt;DataEnd),'iBoxx inputs'!A7139,IF(AND(dateA=2,A7134&lt;DataEnd),'Bank of England inputs'!A7139,IF(dateA=3,A7134+1,IF(dateA=4,WORKDAY(A7134,1,),WORKDAY(A7134,1,holidayQ)))))</f>
        <v>46101</v>
      </c>
      <c r="B7135" s="35" t="e">
        <f>MATCH(A7135,'iBoxx inputs'!A:A,0)</f>
        <v>#N/A</v>
      </c>
      <c r="C7135" s="35" t="e">
        <f>MATCH(A7135,'Bank of England inputs'!A:A,0)</f>
        <v>#N/A</v>
      </c>
      <c r="D7135" s="6" t="e">
        <f>IF($A7135&gt;DataEnd,NA(),IFERROR(INDEX('iBoxx inputs'!B:B,MATCH($A7135,'iBoxx inputs'!$A:$A,0)),D7134))</f>
        <v>#N/A</v>
      </c>
      <c r="E7135" s="6" t="e">
        <f>IF($A7135&gt;DataEnd,NA(),IFERROR(INDEX('iBoxx inputs'!C:C,MATCH($A7135,'iBoxx inputs'!$A:$A,0)),E7134))</f>
        <v>#N/A</v>
      </c>
      <c r="F7135" s="6" t="e">
        <f>IF($A7135&gt;DataEnd,NA(),IFERROR(INDEX('Bank of England inputs'!D:D,MATCH($A7135,'Bank of England inputs'!$A:$A,0),0),F7134))</f>
        <v>#N/A</v>
      </c>
      <c r="G7135" s="19"/>
      <c r="H7135" s="5">
        <f t="shared" si="636"/>
        <v>46101</v>
      </c>
      <c r="I7135" s="6" t="e">
        <f t="shared" si="637"/>
        <v>#N/A</v>
      </c>
      <c r="J7135" s="6" t="e">
        <f t="shared" si="638"/>
        <v>#N/A</v>
      </c>
      <c r="K7135" s="19">
        <f t="shared" si="639"/>
        <v>2530</v>
      </c>
      <c r="L7135" s="6" t="e">
        <f t="shared" ca="1" si="640"/>
        <v>#N/A</v>
      </c>
    </row>
    <row r="7136" spans="1:12" x14ac:dyDescent="0.2">
      <c r="A7136" s="5">
        <f>IF(AND(dateA=1,A7135&lt;DataEnd),'iBoxx inputs'!A7140,IF(AND(dateA=2,A7135&lt;DataEnd),'Bank of England inputs'!A7140,IF(dateA=3,A7135+1,IF(dateA=4,WORKDAY(A7135,1,),WORKDAY(A7135,1,holidayQ)))))</f>
        <v>46104</v>
      </c>
      <c r="B7136" s="35" t="e">
        <f>MATCH(A7136,'iBoxx inputs'!A:A,0)</f>
        <v>#N/A</v>
      </c>
      <c r="C7136" s="35" t="e">
        <f>MATCH(A7136,'Bank of England inputs'!A:A,0)</f>
        <v>#N/A</v>
      </c>
      <c r="D7136" s="6" t="e">
        <f>IF($A7136&gt;DataEnd,NA(),IFERROR(INDEX('iBoxx inputs'!B:B,MATCH($A7136,'iBoxx inputs'!$A:$A,0)),D7135))</f>
        <v>#N/A</v>
      </c>
      <c r="E7136" s="6" t="e">
        <f>IF($A7136&gt;DataEnd,NA(),IFERROR(INDEX('iBoxx inputs'!C:C,MATCH($A7136,'iBoxx inputs'!$A:$A,0)),E7135))</f>
        <v>#N/A</v>
      </c>
      <c r="F7136" s="6" t="e">
        <f>IF($A7136&gt;DataEnd,NA(),IFERROR(INDEX('Bank of England inputs'!D:D,MATCH($A7136,'Bank of England inputs'!$A:$A,0),0),F7135))</f>
        <v>#N/A</v>
      </c>
      <c r="G7136" s="19"/>
      <c r="H7136" s="5">
        <f t="shared" si="636"/>
        <v>46104</v>
      </c>
      <c r="I7136" s="6" t="e">
        <f t="shared" si="637"/>
        <v>#N/A</v>
      </c>
      <c r="J7136" s="6" t="e">
        <f t="shared" si="638"/>
        <v>#N/A</v>
      </c>
      <c r="K7136" s="19">
        <f t="shared" si="639"/>
        <v>2528</v>
      </c>
      <c r="L7136" s="6" t="e">
        <f t="shared" ca="1" si="640"/>
        <v>#N/A</v>
      </c>
    </row>
    <row r="7137" spans="1:12" x14ac:dyDescent="0.2">
      <c r="A7137" s="5">
        <f>IF(AND(dateA=1,A7136&lt;DataEnd),'iBoxx inputs'!A7141,IF(AND(dateA=2,A7136&lt;DataEnd),'Bank of England inputs'!A7141,IF(dateA=3,A7136+1,IF(dateA=4,WORKDAY(A7136,1,),WORKDAY(A7136,1,holidayQ)))))</f>
        <v>46105</v>
      </c>
      <c r="B7137" s="35" t="e">
        <f>MATCH(A7137,'iBoxx inputs'!A:A,0)</f>
        <v>#N/A</v>
      </c>
      <c r="C7137" s="35" t="e">
        <f>MATCH(A7137,'Bank of England inputs'!A:A,0)</f>
        <v>#N/A</v>
      </c>
      <c r="D7137" s="6" t="e">
        <f>IF($A7137&gt;DataEnd,NA(),IFERROR(INDEX('iBoxx inputs'!B:B,MATCH($A7137,'iBoxx inputs'!$A:$A,0)),D7136))</f>
        <v>#N/A</v>
      </c>
      <c r="E7137" s="6" t="e">
        <f>IF($A7137&gt;DataEnd,NA(),IFERROR(INDEX('iBoxx inputs'!C:C,MATCH($A7137,'iBoxx inputs'!$A:$A,0)),E7136))</f>
        <v>#N/A</v>
      </c>
      <c r="F7137" s="6" t="e">
        <f>IF($A7137&gt;DataEnd,NA(),IFERROR(INDEX('Bank of England inputs'!D:D,MATCH($A7137,'Bank of England inputs'!$A:$A,0),0),F7136))</f>
        <v>#N/A</v>
      </c>
      <c r="G7137" s="19"/>
      <c r="H7137" s="5">
        <f t="shared" si="636"/>
        <v>46105</v>
      </c>
      <c r="I7137" s="6" t="e">
        <f t="shared" si="637"/>
        <v>#N/A</v>
      </c>
      <c r="J7137" s="6" t="e">
        <f t="shared" si="638"/>
        <v>#N/A</v>
      </c>
      <c r="K7137" s="19">
        <f t="shared" si="639"/>
        <v>2528</v>
      </c>
      <c r="L7137" s="6" t="e">
        <f t="shared" ca="1" si="640"/>
        <v>#N/A</v>
      </c>
    </row>
    <row r="7138" spans="1:12" x14ac:dyDescent="0.2">
      <c r="A7138" s="5">
        <f>IF(AND(dateA=1,A7137&lt;DataEnd),'iBoxx inputs'!A7142,IF(AND(dateA=2,A7137&lt;DataEnd),'Bank of England inputs'!A7142,IF(dateA=3,A7137+1,IF(dateA=4,WORKDAY(A7137,1,),WORKDAY(A7137,1,holidayQ)))))</f>
        <v>46106</v>
      </c>
      <c r="B7138" s="35" t="e">
        <f>MATCH(A7138,'iBoxx inputs'!A:A,0)</f>
        <v>#N/A</v>
      </c>
      <c r="C7138" s="35" t="e">
        <f>MATCH(A7138,'Bank of England inputs'!A:A,0)</f>
        <v>#N/A</v>
      </c>
      <c r="D7138" s="6" t="e">
        <f>IF($A7138&gt;DataEnd,NA(),IFERROR(INDEX('iBoxx inputs'!B:B,MATCH($A7138,'iBoxx inputs'!$A:$A,0)),D7137))</f>
        <v>#N/A</v>
      </c>
      <c r="E7138" s="6" t="e">
        <f>IF($A7138&gt;DataEnd,NA(),IFERROR(INDEX('iBoxx inputs'!C:C,MATCH($A7138,'iBoxx inputs'!$A:$A,0)),E7137))</f>
        <v>#N/A</v>
      </c>
      <c r="F7138" s="6" t="e">
        <f>IF($A7138&gt;DataEnd,NA(),IFERROR(INDEX('Bank of England inputs'!D:D,MATCH($A7138,'Bank of England inputs'!$A:$A,0),0),F7137))</f>
        <v>#N/A</v>
      </c>
      <c r="G7138" s="19"/>
      <c r="H7138" s="5">
        <f t="shared" si="636"/>
        <v>46106</v>
      </c>
      <c r="I7138" s="6" t="e">
        <f t="shared" si="637"/>
        <v>#N/A</v>
      </c>
      <c r="J7138" s="6" t="e">
        <f t="shared" si="638"/>
        <v>#N/A</v>
      </c>
      <c r="K7138" s="19">
        <f t="shared" si="639"/>
        <v>2529</v>
      </c>
      <c r="L7138" s="6" t="e">
        <f t="shared" ca="1" si="640"/>
        <v>#N/A</v>
      </c>
    </row>
    <row r="7139" spans="1:12" x14ac:dyDescent="0.2">
      <c r="A7139" s="5">
        <f>IF(AND(dateA=1,A7138&lt;DataEnd),'iBoxx inputs'!A7143,IF(AND(dateA=2,A7138&lt;DataEnd),'Bank of England inputs'!A7143,IF(dateA=3,A7138+1,IF(dateA=4,WORKDAY(A7138,1,),WORKDAY(A7138,1,holidayQ)))))</f>
        <v>46107</v>
      </c>
      <c r="B7139" s="35" t="e">
        <f>MATCH(A7139,'iBoxx inputs'!A:A,0)</f>
        <v>#N/A</v>
      </c>
      <c r="C7139" s="35" t="e">
        <f>MATCH(A7139,'Bank of England inputs'!A:A,0)</f>
        <v>#N/A</v>
      </c>
      <c r="D7139" s="6" t="e">
        <f>IF($A7139&gt;DataEnd,NA(),IFERROR(INDEX('iBoxx inputs'!B:B,MATCH($A7139,'iBoxx inputs'!$A:$A,0)),D7138))</f>
        <v>#N/A</v>
      </c>
      <c r="E7139" s="6" t="e">
        <f>IF($A7139&gt;DataEnd,NA(),IFERROR(INDEX('iBoxx inputs'!C:C,MATCH($A7139,'iBoxx inputs'!$A:$A,0)),E7138))</f>
        <v>#N/A</v>
      </c>
      <c r="F7139" s="6" t="e">
        <f>IF($A7139&gt;DataEnd,NA(),IFERROR(INDEX('Bank of England inputs'!D:D,MATCH($A7139,'Bank of England inputs'!$A:$A,0),0),F7138))</f>
        <v>#N/A</v>
      </c>
      <c r="G7139" s="19"/>
      <c r="H7139" s="5">
        <f t="shared" si="636"/>
        <v>46107</v>
      </c>
      <c r="I7139" s="6" t="e">
        <f t="shared" si="637"/>
        <v>#N/A</v>
      </c>
      <c r="J7139" s="6" t="e">
        <f t="shared" si="638"/>
        <v>#N/A</v>
      </c>
      <c r="K7139" s="19">
        <f t="shared" si="639"/>
        <v>2530</v>
      </c>
      <c r="L7139" s="6" t="e">
        <f t="shared" ca="1" si="640"/>
        <v>#N/A</v>
      </c>
    </row>
    <row r="7140" spans="1:12" x14ac:dyDescent="0.2">
      <c r="A7140" s="5">
        <f>IF(AND(dateA=1,A7139&lt;DataEnd),'iBoxx inputs'!A7144,IF(AND(dateA=2,A7139&lt;DataEnd),'Bank of England inputs'!A7144,IF(dateA=3,A7139+1,IF(dateA=4,WORKDAY(A7139,1,),WORKDAY(A7139,1,holidayQ)))))</f>
        <v>46108</v>
      </c>
      <c r="B7140" s="35" t="e">
        <f>MATCH(A7140,'iBoxx inputs'!A:A,0)</f>
        <v>#N/A</v>
      </c>
      <c r="C7140" s="35" t="e">
        <f>MATCH(A7140,'Bank of England inputs'!A:A,0)</f>
        <v>#N/A</v>
      </c>
      <c r="D7140" s="6" t="e">
        <f>IF($A7140&gt;DataEnd,NA(),IFERROR(INDEX('iBoxx inputs'!B:B,MATCH($A7140,'iBoxx inputs'!$A:$A,0)),D7139))</f>
        <v>#N/A</v>
      </c>
      <c r="E7140" s="6" t="e">
        <f>IF($A7140&gt;DataEnd,NA(),IFERROR(INDEX('iBoxx inputs'!C:C,MATCH($A7140,'iBoxx inputs'!$A:$A,0)),E7139))</f>
        <v>#N/A</v>
      </c>
      <c r="F7140" s="6" t="e">
        <f>IF($A7140&gt;DataEnd,NA(),IFERROR(INDEX('Bank of England inputs'!D:D,MATCH($A7140,'Bank of England inputs'!$A:$A,0),0),F7139))</f>
        <v>#N/A</v>
      </c>
      <c r="G7140" s="19"/>
      <c r="H7140" s="5">
        <f t="shared" si="636"/>
        <v>46108</v>
      </c>
      <c r="I7140" s="6" t="e">
        <f t="shared" si="637"/>
        <v>#N/A</v>
      </c>
      <c r="J7140" s="6" t="e">
        <f t="shared" si="638"/>
        <v>#N/A</v>
      </c>
      <c r="K7140" s="19">
        <f t="shared" si="639"/>
        <v>2531</v>
      </c>
      <c r="L7140" s="6" t="e">
        <f t="shared" ca="1" si="640"/>
        <v>#N/A</v>
      </c>
    </row>
    <row r="7141" spans="1:12" x14ac:dyDescent="0.2">
      <c r="A7141" s="5">
        <f>IF(AND(dateA=1,A7140&lt;DataEnd),'iBoxx inputs'!A7145,IF(AND(dateA=2,A7140&lt;DataEnd),'Bank of England inputs'!A7145,IF(dateA=3,A7140+1,IF(dateA=4,WORKDAY(A7140,1,),WORKDAY(A7140,1,holidayQ)))))</f>
        <v>46111</v>
      </c>
      <c r="B7141" s="35" t="e">
        <f>MATCH(A7141,'iBoxx inputs'!A:A,0)</f>
        <v>#N/A</v>
      </c>
      <c r="C7141" s="35" t="e">
        <f>MATCH(A7141,'Bank of England inputs'!A:A,0)</f>
        <v>#N/A</v>
      </c>
      <c r="D7141" s="6" t="e">
        <f>IF($A7141&gt;DataEnd,NA(),IFERROR(INDEX('iBoxx inputs'!B:B,MATCH($A7141,'iBoxx inputs'!$A:$A,0)),D7140))</f>
        <v>#N/A</v>
      </c>
      <c r="E7141" s="6" t="e">
        <f>IF($A7141&gt;DataEnd,NA(),IFERROR(INDEX('iBoxx inputs'!C:C,MATCH($A7141,'iBoxx inputs'!$A:$A,0)),E7140))</f>
        <v>#N/A</v>
      </c>
      <c r="F7141" s="6" t="e">
        <f>IF($A7141&gt;DataEnd,NA(),IFERROR(INDEX('Bank of England inputs'!D:D,MATCH($A7141,'Bank of England inputs'!$A:$A,0),0),F7140))</f>
        <v>#N/A</v>
      </c>
      <c r="G7141" s="19"/>
      <c r="H7141" s="5">
        <f t="shared" si="636"/>
        <v>46111</v>
      </c>
      <c r="I7141" s="6" t="e">
        <f t="shared" si="637"/>
        <v>#N/A</v>
      </c>
      <c r="J7141" s="6" t="e">
        <f t="shared" si="638"/>
        <v>#N/A</v>
      </c>
      <c r="K7141" s="19">
        <f t="shared" si="639"/>
        <v>2530</v>
      </c>
      <c r="L7141" s="6" t="e">
        <f t="shared" ca="1" si="640"/>
        <v>#N/A</v>
      </c>
    </row>
    <row r="7142" spans="1:12" x14ac:dyDescent="0.2">
      <c r="A7142" s="5">
        <f>IF(AND(dateA=1,A7141&lt;DataEnd),'iBoxx inputs'!A7146,IF(AND(dateA=2,A7141&lt;DataEnd),'Bank of England inputs'!A7146,IF(dateA=3,A7141+1,IF(dateA=4,WORKDAY(A7141,1,),WORKDAY(A7141,1,holidayQ)))))</f>
        <v>46112</v>
      </c>
      <c r="B7142" s="35" t="e">
        <f>MATCH(A7142,'iBoxx inputs'!A:A,0)</f>
        <v>#N/A</v>
      </c>
      <c r="C7142" s="35" t="e">
        <f>MATCH(A7142,'Bank of England inputs'!A:A,0)</f>
        <v>#N/A</v>
      </c>
      <c r="D7142" s="6" t="e">
        <f>IF($A7142&gt;DataEnd,NA(),IFERROR(INDEX('iBoxx inputs'!B:B,MATCH($A7142,'iBoxx inputs'!$A:$A,0)),D7141))</f>
        <v>#N/A</v>
      </c>
      <c r="E7142" s="6" t="e">
        <f>IF($A7142&gt;DataEnd,NA(),IFERROR(INDEX('iBoxx inputs'!C:C,MATCH($A7142,'iBoxx inputs'!$A:$A,0)),E7141))</f>
        <v>#N/A</v>
      </c>
      <c r="F7142" s="6" t="e">
        <f>IF($A7142&gt;DataEnd,NA(),IFERROR(INDEX('Bank of England inputs'!D:D,MATCH($A7142,'Bank of England inputs'!$A:$A,0),0),F7141))</f>
        <v>#N/A</v>
      </c>
      <c r="G7142" s="19"/>
      <c r="H7142" s="5">
        <f t="shared" si="636"/>
        <v>46112</v>
      </c>
      <c r="I7142" s="6" t="e">
        <f t="shared" si="637"/>
        <v>#N/A</v>
      </c>
      <c r="J7142" s="6" t="e">
        <f t="shared" si="638"/>
        <v>#N/A</v>
      </c>
      <c r="K7142" s="19">
        <f t="shared" si="639"/>
        <v>2530</v>
      </c>
      <c r="L7142" s="6" t="e">
        <f t="shared" ca="1" si="640"/>
        <v>#N/A</v>
      </c>
    </row>
    <row r="7143" spans="1:12" x14ac:dyDescent="0.2">
      <c r="A7143" s="5">
        <f>IF(AND(dateA=1,A7142&lt;DataEnd),'iBoxx inputs'!A7147,IF(AND(dateA=2,A7142&lt;DataEnd),'Bank of England inputs'!A7147,IF(dateA=3,A7142+1,IF(dateA=4,WORKDAY(A7142,1,),WORKDAY(A7142,1,holidayQ)))))</f>
        <v>46113</v>
      </c>
      <c r="B7143" s="35" t="e">
        <f>MATCH(A7143,'iBoxx inputs'!A:A,0)</f>
        <v>#N/A</v>
      </c>
      <c r="C7143" s="35" t="e">
        <f>MATCH(A7143,'Bank of England inputs'!A:A,0)</f>
        <v>#N/A</v>
      </c>
      <c r="D7143" s="6" t="e">
        <f>IF($A7143&gt;DataEnd,NA(),IFERROR(INDEX('iBoxx inputs'!B:B,MATCH($A7143,'iBoxx inputs'!$A:$A,0)),D7142))</f>
        <v>#N/A</v>
      </c>
      <c r="E7143" s="6" t="e">
        <f>IF($A7143&gt;DataEnd,NA(),IFERROR(INDEX('iBoxx inputs'!C:C,MATCH($A7143,'iBoxx inputs'!$A:$A,0)),E7142))</f>
        <v>#N/A</v>
      </c>
      <c r="F7143" s="6" t="e">
        <f>IF($A7143&gt;DataEnd,NA(),IFERROR(INDEX('Bank of England inputs'!D:D,MATCH($A7143,'Bank of England inputs'!$A:$A,0),0),F7142))</f>
        <v>#N/A</v>
      </c>
      <c r="G7143" s="19"/>
      <c r="H7143" s="5">
        <f t="shared" si="636"/>
        <v>46113</v>
      </c>
      <c r="I7143" s="6" t="e">
        <f t="shared" si="637"/>
        <v>#N/A</v>
      </c>
      <c r="J7143" s="6" t="e">
        <f t="shared" si="638"/>
        <v>#N/A</v>
      </c>
      <c r="K7143" s="19">
        <f t="shared" si="639"/>
        <v>2530</v>
      </c>
      <c r="L7143" s="6" t="e">
        <f t="shared" ca="1" si="640"/>
        <v>#N/A</v>
      </c>
    </row>
    <row r="7144" spans="1:12" x14ac:dyDescent="0.2">
      <c r="A7144" s="5">
        <f>IF(AND(dateA=1,A7143&lt;DataEnd),'iBoxx inputs'!A7148,IF(AND(dateA=2,A7143&lt;DataEnd),'Bank of England inputs'!A7148,IF(dateA=3,A7143+1,IF(dateA=4,WORKDAY(A7143,1,),WORKDAY(A7143,1,holidayQ)))))</f>
        <v>46114</v>
      </c>
      <c r="B7144" s="35" t="e">
        <f>MATCH(A7144,'iBoxx inputs'!A:A,0)</f>
        <v>#N/A</v>
      </c>
      <c r="C7144" s="35" t="e">
        <f>MATCH(A7144,'Bank of England inputs'!A:A,0)</f>
        <v>#N/A</v>
      </c>
      <c r="D7144" s="6" t="e">
        <f>IF($A7144&gt;DataEnd,NA(),IFERROR(INDEX('iBoxx inputs'!B:B,MATCH($A7144,'iBoxx inputs'!$A:$A,0)),D7143))</f>
        <v>#N/A</v>
      </c>
      <c r="E7144" s="6" t="e">
        <f>IF($A7144&gt;DataEnd,NA(),IFERROR(INDEX('iBoxx inputs'!C:C,MATCH($A7144,'iBoxx inputs'!$A:$A,0)),E7143))</f>
        <v>#N/A</v>
      </c>
      <c r="F7144" s="6" t="e">
        <f>IF($A7144&gt;DataEnd,NA(),IFERROR(INDEX('Bank of England inputs'!D:D,MATCH($A7144,'Bank of England inputs'!$A:$A,0),0),F7143))</f>
        <v>#N/A</v>
      </c>
      <c r="G7144" s="19"/>
      <c r="H7144" s="5">
        <f t="shared" si="636"/>
        <v>46114</v>
      </c>
      <c r="I7144" s="6" t="e">
        <f t="shared" si="637"/>
        <v>#N/A</v>
      </c>
      <c r="J7144" s="6" t="e">
        <f t="shared" si="638"/>
        <v>#N/A</v>
      </c>
      <c r="K7144" s="19">
        <f t="shared" si="639"/>
        <v>2531</v>
      </c>
      <c r="L7144" s="6" t="e">
        <f t="shared" ca="1" si="640"/>
        <v>#N/A</v>
      </c>
    </row>
    <row r="7145" spans="1:12" x14ac:dyDescent="0.2">
      <c r="A7145" s="5">
        <f>IF(AND(dateA=1,A7144&lt;DataEnd),'iBoxx inputs'!A7149,IF(AND(dateA=2,A7144&lt;DataEnd),'Bank of England inputs'!A7149,IF(dateA=3,A7144+1,IF(dateA=4,WORKDAY(A7144,1,),WORKDAY(A7144,1,holidayQ)))))</f>
        <v>46119</v>
      </c>
      <c r="B7145" s="35" t="e">
        <f>MATCH(A7145,'iBoxx inputs'!A:A,0)</f>
        <v>#N/A</v>
      </c>
      <c r="C7145" s="35" t="e">
        <f>MATCH(A7145,'Bank of England inputs'!A:A,0)</f>
        <v>#N/A</v>
      </c>
      <c r="D7145" s="6" t="e">
        <f>IF($A7145&gt;DataEnd,NA(),IFERROR(INDEX('iBoxx inputs'!B:B,MATCH($A7145,'iBoxx inputs'!$A:$A,0)),D7144))</f>
        <v>#N/A</v>
      </c>
      <c r="E7145" s="6" t="e">
        <f>IF($A7145&gt;DataEnd,NA(),IFERROR(INDEX('iBoxx inputs'!C:C,MATCH($A7145,'iBoxx inputs'!$A:$A,0)),E7144))</f>
        <v>#N/A</v>
      </c>
      <c r="F7145" s="6" t="e">
        <f>IF($A7145&gt;DataEnd,NA(),IFERROR(INDEX('Bank of England inputs'!D:D,MATCH($A7145,'Bank of England inputs'!$A:$A,0),0),F7144))</f>
        <v>#N/A</v>
      </c>
      <c r="G7145" s="19"/>
      <c r="H7145" s="5">
        <f t="shared" si="636"/>
        <v>46119</v>
      </c>
      <c r="I7145" s="6" t="e">
        <f t="shared" si="637"/>
        <v>#N/A</v>
      </c>
      <c r="J7145" s="6" t="e">
        <f t="shared" si="638"/>
        <v>#N/A</v>
      </c>
      <c r="K7145" s="19">
        <f t="shared" si="639"/>
        <v>2528</v>
      </c>
      <c r="L7145" s="6" t="e">
        <f t="shared" ca="1" si="640"/>
        <v>#N/A</v>
      </c>
    </row>
    <row r="7146" spans="1:12" x14ac:dyDescent="0.2">
      <c r="A7146" s="5">
        <f>IF(AND(dateA=1,A7145&lt;DataEnd),'iBoxx inputs'!A7150,IF(AND(dateA=2,A7145&lt;DataEnd),'Bank of England inputs'!A7150,IF(dateA=3,A7145+1,IF(dateA=4,WORKDAY(A7145,1,),WORKDAY(A7145,1,holidayQ)))))</f>
        <v>46120</v>
      </c>
      <c r="B7146" s="35" t="e">
        <f>MATCH(A7146,'iBoxx inputs'!A:A,0)</f>
        <v>#N/A</v>
      </c>
      <c r="C7146" s="35" t="e">
        <f>MATCH(A7146,'Bank of England inputs'!A:A,0)</f>
        <v>#N/A</v>
      </c>
      <c r="D7146" s="6" t="e">
        <f>IF($A7146&gt;DataEnd,NA(),IFERROR(INDEX('iBoxx inputs'!B:B,MATCH($A7146,'iBoxx inputs'!$A:$A,0)),D7145))</f>
        <v>#N/A</v>
      </c>
      <c r="E7146" s="6" t="e">
        <f>IF($A7146&gt;DataEnd,NA(),IFERROR(INDEX('iBoxx inputs'!C:C,MATCH($A7146,'iBoxx inputs'!$A:$A,0)),E7145))</f>
        <v>#N/A</v>
      </c>
      <c r="F7146" s="6" t="e">
        <f>IF($A7146&gt;DataEnd,NA(),IFERROR(INDEX('Bank of England inputs'!D:D,MATCH($A7146,'Bank of England inputs'!$A:$A,0),0),F7145))</f>
        <v>#N/A</v>
      </c>
      <c r="G7146" s="19"/>
      <c r="H7146" s="5">
        <f t="shared" si="636"/>
        <v>46120</v>
      </c>
      <c r="I7146" s="6" t="e">
        <f t="shared" si="637"/>
        <v>#N/A</v>
      </c>
      <c r="J7146" s="6" t="e">
        <f t="shared" si="638"/>
        <v>#N/A</v>
      </c>
      <c r="K7146" s="19">
        <f t="shared" si="639"/>
        <v>2528</v>
      </c>
      <c r="L7146" s="6" t="e">
        <f t="shared" ca="1" si="640"/>
        <v>#N/A</v>
      </c>
    </row>
    <row r="7147" spans="1:12" x14ac:dyDescent="0.2">
      <c r="A7147" s="5">
        <f>IF(AND(dateA=1,A7146&lt;DataEnd),'iBoxx inputs'!A7151,IF(AND(dateA=2,A7146&lt;DataEnd),'Bank of England inputs'!A7151,IF(dateA=3,A7146+1,IF(dateA=4,WORKDAY(A7146,1,),WORKDAY(A7146,1,holidayQ)))))</f>
        <v>46121</v>
      </c>
      <c r="B7147" s="35" t="e">
        <f>MATCH(A7147,'iBoxx inputs'!A:A,0)</f>
        <v>#N/A</v>
      </c>
      <c r="C7147" s="35" t="e">
        <f>MATCH(A7147,'Bank of England inputs'!A:A,0)</f>
        <v>#N/A</v>
      </c>
      <c r="D7147" s="6" t="e">
        <f>IF($A7147&gt;DataEnd,NA(),IFERROR(INDEX('iBoxx inputs'!B:B,MATCH($A7147,'iBoxx inputs'!$A:$A,0)),D7146))</f>
        <v>#N/A</v>
      </c>
      <c r="E7147" s="6" t="e">
        <f>IF($A7147&gt;DataEnd,NA(),IFERROR(INDEX('iBoxx inputs'!C:C,MATCH($A7147,'iBoxx inputs'!$A:$A,0)),E7146))</f>
        <v>#N/A</v>
      </c>
      <c r="F7147" s="6" t="e">
        <f>IF($A7147&gt;DataEnd,NA(),IFERROR(INDEX('Bank of England inputs'!D:D,MATCH($A7147,'Bank of England inputs'!$A:$A,0),0),F7146))</f>
        <v>#N/A</v>
      </c>
      <c r="G7147" s="19"/>
      <c r="H7147" s="5">
        <f t="shared" si="636"/>
        <v>46121</v>
      </c>
      <c r="I7147" s="6" t="e">
        <f t="shared" si="637"/>
        <v>#N/A</v>
      </c>
      <c r="J7147" s="6" t="e">
        <f t="shared" si="638"/>
        <v>#N/A</v>
      </c>
      <c r="K7147" s="19">
        <f t="shared" si="639"/>
        <v>2529</v>
      </c>
      <c r="L7147" s="6" t="e">
        <f t="shared" ca="1" si="640"/>
        <v>#N/A</v>
      </c>
    </row>
    <row r="7148" spans="1:12" x14ac:dyDescent="0.2">
      <c r="A7148" s="5">
        <f>IF(AND(dateA=1,A7147&lt;DataEnd),'iBoxx inputs'!A7152,IF(AND(dateA=2,A7147&lt;DataEnd),'Bank of England inputs'!A7152,IF(dateA=3,A7147+1,IF(dateA=4,WORKDAY(A7147,1,),WORKDAY(A7147,1,holidayQ)))))</f>
        <v>46122</v>
      </c>
      <c r="B7148" s="35" t="e">
        <f>MATCH(A7148,'iBoxx inputs'!A:A,0)</f>
        <v>#N/A</v>
      </c>
      <c r="C7148" s="35" t="e">
        <f>MATCH(A7148,'Bank of England inputs'!A:A,0)</f>
        <v>#N/A</v>
      </c>
      <c r="D7148" s="6" t="e">
        <f>IF($A7148&gt;DataEnd,NA(),IFERROR(INDEX('iBoxx inputs'!B:B,MATCH($A7148,'iBoxx inputs'!$A:$A,0)),D7147))</f>
        <v>#N/A</v>
      </c>
      <c r="E7148" s="6" t="e">
        <f>IF($A7148&gt;DataEnd,NA(),IFERROR(INDEX('iBoxx inputs'!C:C,MATCH($A7148,'iBoxx inputs'!$A:$A,0)),E7147))</f>
        <v>#N/A</v>
      </c>
      <c r="F7148" s="6" t="e">
        <f>IF($A7148&gt;DataEnd,NA(),IFERROR(INDEX('Bank of England inputs'!D:D,MATCH($A7148,'Bank of England inputs'!$A:$A,0),0),F7147))</f>
        <v>#N/A</v>
      </c>
      <c r="G7148" s="19"/>
      <c r="H7148" s="5">
        <f t="shared" si="636"/>
        <v>46122</v>
      </c>
      <c r="I7148" s="6" t="e">
        <f t="shared" si="637"/>
        <v>#N/A</v>
      </c>
      <c r="J7148" s="6" t="e">
        <f t="shared" si="638"/>
        <v>#N/A</v>
      </c>
      <c r="K7148" s="19">
        <f t="shared" si="639"/>
        <v>2530</v>
      </c>
      <c r="L7148" s="6" t="e">
        <f t="shared" ca="1" si="640"/>
        <v>#N/A</v>
      </c>
    </row>
    <row r="7149" spans="1:12" x14ac:dyDescent="0.2">
      <c r="A7149" s="5">
        <f>IF(AND(dateA=1,A7148&lt;DataEnd),'iBoxx inputs'!A7153,IF(AND(dateA=2,A7148&lt;DataEnd),'Bank of England inputs'!A7153,IF(dateA=3,A7148+1,IF(dateA=4,WORKDAY(A7148,1,),WORKDAY(A7148,1,holidayQ)))))</f>
        <v>46125</v>
      </c>
      <c r="B7149" s="35" t="e">
        <f>MATCH(A7149,'iBoxx inputs'!A:A,0)</f>
        <v>#N/A</v>
      </c>
      <c r="C7149" s="35" t="e">
        <f>MATCH(A7149,'Bank of England inputs'!A:A,0)</f>
        <v>#N/A</v>
      </c>
      <c r="D7149" s="6" t="e">
        <f>IF($A7149&gt;DataEnd,NA(),IFERROR(INDEX('iBoxx inputs'!B:B,MATCH($A7149,'iBoxx inputs'!$A:$A,0)),D7148))</f>
        <v>#N/A</v>
      </c>
      <c r="E7149" s="6" t="e">
        <f>IF($A7149&gt;DataEnd,NA(),IFERROR(INDEX('iBoxx inputs'!C:C,MATCH($A7149,'iBoxx inputs'!$A:$A,0)),E7148))</f>
        <v>#N/A</v>
      </c>
      <c r="F7149" s="6" t="e">
        <f>IF($A7149&gt;DataEnd,NA(),IFERROR(INDEX('Bank of England inputs'!D:D,MATCH($A7149,'Bank of England inputs'!$A:$A,0),0),F7148))</f>
        <v>#N/A</v>
      </c>
      <c r="G7149" s="19"/>
      <c r="H7149" s="5">
        <f t="shared" si="636"/>
        <v>46125</v>
      </c>
      <c r="I7149" s="6" t="e">
        <f t="shared" si="637"/>
        <v>#N/A</v>
      </c>
      <c r="J7149" s="6" t="e">
        <f t="shared" si="638"/>
        <v>#N/A</v>
      </c>
      <c r="K7149" s="19">
        <f t="shared" si="639"/>
        <v>2528</v>
      </c>
      <c r="L7149" s="6" t="e">
        <f t="shared" ca="1" si="640"/>
        <v>#N/A</v>
      </c>
    </row>
    <row r="7150" spans="1:12" x14ac:dyDescent="0.2">
      <c r="A7150" s="5">
        <f>IF(AND(dateA=1,A7149&lt;DataEnd),'iBoxx inputs'!A7154,IF(AND(dateA=2,A7149&lt;DataEnd),'Bank of England inputs'!A7154,IF(dateA=3,A7149+1,IF(dateA=4,WORKDAY(A7149,1,),WORKDAY(A7149,1,holidayQ)))))</f>
        <v>46126</v>
      </c>
      <c r="B7150" s="35" t="e">
        <f>MATCH(A7150,'iBoxx inputs'!A:A,0)</f>
        <v>#N/A</v>
      </c>
      <c r="C7150" s="35" t="e">
        <f>MATCH(A7150,'Bank of England inputs'!A:A,0)</f>
        <v>#N/A</v>
      </c>
      <c r="D7150" s="6" t="e">
        <f>IF($A7150&gt;DataEnd,NA(),IFERROR(INDEX('iBoxx inputs'!B:B,MATCH($A7150,'iBoxx inputs'!$A:$A,0)),D7149))</f>
        <v>#N/A</v>
      </c>
      <c r="E7150" s="6" t="e">
        <f>IF($A7150&gt;DataEnd,NA(),IFERROR(INDEX('iBoxx inputs'!C:C,MATCH($A7150,'iBoxx inputs'!$A:$A,0)),E7149))</f>
        <v>#N/A</v>
      </c>
      <c r="F7150" s="6" t="e">
        <f>IF($A7150&gt;DataEnd,NA(),IFERROR(INDEX('Bank of England inputs'!D:D,MATCH($A7150,'Bank of England inputs'!$A:$A,0),0),F7149))</f>
        <v>#N/A</v>
      </c>
      <c r="G7150" s="19"/>
      <c r="H7150" s="5">
        <f t="shared" si="636"/>
        <v>46126</v>
      </c>
      <c r="I7150" s="6" t="e">
        <f t="shared" si="637"/>
        <v>#N/A</v>
      </c>
      <c r="J7150" s="6" t="e">
        <f t="shared" si="638"/>
        <v>#N/A</v>
      </c>
      <c r="K7150" s="19">
        <f t="shared" si="639"/>
        <v>2528</v>
      </c>
      <c r="L7150" s="6" t="e">
        <f t="shared" ca="1" si="640"/>
        <v>#N/A</v>
      </c>
    </row>
    <row r="7151" spans="1:12" x14ac:dyDescent="0.2">
      <c r="A7151" s="5">
        <f>IF(AND(dateA=1,A7150&lt;DataEnd),'iBoxx inputs'!A7155,IF(AND(dateA=2,A7150&lt;DataEnd),'Bank of England inputs'!A7155,IF(dateA=3,A7150+1,IF(dateA=4,WORKDAY(A7150,1,),WORKDAY(A7150,1,holidayQ)))))</f>
        <v>46127</v>
      </c>
      <c r="B7151" s="35" t="e">
        <f>MATCH(A7151,'iBoxx inputs'!A:A,0)</f>
        <v>#N/A</v>
      </c>
      <c r="C7151" s="35" t="e">
        <f>MATCH(A7151,'Bank of England inputs'!A:A,0)</f>
        <v>#N/A</v>
      </c>
      <c r="D7151" s="6" t="e">
        <f>IF($A7151&gt;DataEnd,NA(),IFERROR(INDEX('iBoxx inputs'!B:B,MATCH($A7151,'iBoxx inputs'!$A:$A,0)),D7150))</f>
        <v>#N/A</v>
      </c>
      <c r="E7151" s="6" t="e">
        <f>IF($A7151&gt;DataEnd,NA(),IFERROR(INDEX('iBoxx inputs'!C:C,MATCH($A7151,'iBoxx inputs'!$A:$A,0)),E7150))</f>
        <v>#N/A</v>
      </c>
      <c r="F7151" s="6" t="e">
        <f>IF($A7151&gt;DataEnd,NA(),IFERROR(INDEX('Bank of England inputs'!D:D,MATCH($A7151,'Bank of England inputs'!$A:$A,0),0),F7150))</f>
        <v>#N/A</v>
      </c>
      <c r="G7151" s="19"/>
      <c r="H7151" s="5">
        <f t="shared" si="636"/>
        <v>46127</v>
      </c>
      <c r="I7151" s="6" t="e">
        <f t="shared" si="637"/>
        <v>#N/A</v>
      </c>
      <c r="J7151" s="6" t="e">
        <f t="shared" si="638"/>
        <v>#N/A</v>
      </c>
      <c r="K7151" s="19">
        <f t="shared" si="639"/>
        <v>2528</v>
      </c>
      <c r="L7151" s="6" t="e">
        <f t="shared" ca="1" si="640"/>
        <v>#N/A</v>
      </c>
    </row>
    <row r="7152" spans="1:12" x14ac:dyDescent="0.2">
      <c r="A7152" s="5">
        <f>IF(AND(dateA=1,A7151&lt;DataEnd),'iBoxx inputs'!A7156,IF(AND(dateA=2,A7151&lt;DataEnd),'Bank of England inputs'!A7156,IF(dateA=3,A7151+1,IF(dateA=4,WORKDAY(A7151,1,),WORKDAY(A7151,1,holidayQ)))))</f>
        <v>46128</v>
      </c>
      <c r="B7152" s="35" t="e">
        <f>MATCH(A7152,'iBoxx inputs'!A:A,0)</f>
        <v>#N/A</v>
      </c>
      <c r="C7152" s="35" t="e">
        <f>MATCH(A7152,'Bank of England inputs'!A:A,0)</f>
        <v>#N/A</v>
      </c>
      <c r="D7152" s="6" t="e">
        <f>IF($A7152&gt;DataEnd,NA(),IFERROR(INDEX('iBoxx inputs'!B:B,MATCH($A7152,'iBoxx inputs'!$A:$A,0)),D7151))</f>
        <v>#N/A</v>
      </c>
      <c r="E7152" s="6" t="e">
        <f>IF($A7152&gt;DataEnd,NA(),IFERROR(INDEX('iBoxx inputs'!C:C,MATCH($A7152,'iBoxx inputs'!$A:$A,0)),E7151))</f>
        <v>#N/A</v>
      </c>
      <c r="F7152" s="6" t="e">
        <f>IF($A7152&gt;DataEnd,NA(),IFERROR(INDEX('Bank of England inputs'!D:D,MATCH($A7152,'Bank of England inputs'!$A:$A,0),0),F7151))</f>
        <v>#N/A</v>
      </c>
      <c r="G7152" s="19"/>
      <c r="H7152" s="5">
        <f t="shared" si="636"/>
        <v>46128</v>
      </c>
      <c r="I7152" s="6" t="e">
        <f t="shared" si="637"/>
        <v>#N/A</v>
      </c>
      <c r="J7152" s="6" t="e">
        <f t="shared" si="638"/>
        <v>#N/A</v>
      </c>
      <c r="K7152" s="19">
        <f t="shared" si="639"/>
        <v>2529</v>
      </c>
      <c r="L7152" s="6" t="e">
        <f t="shared" ca="1" si="640"/>
        <v>#N/A</v>
      </c>
    </row>
    <row r="7153" spans="1:12" x14ac:dyDescent="0.2">
      <c r="A7153" s="5">
        <f>IF(AND(dateA=1,A7152&lt;DataEnd),'iBoxx inputs'!A7157,IF(AND(dateA=2,A7152&lt;DataEnd),'Bank of England inputs'!A7157,IF(dateA=3,A7152+1,IF(dateA=4,WORKDAY(A7152,1,),WORKDAY(A7152,1,holidayQ)))))</f>
        <v>46129</v>
      </c>
      <c r="B7153" s="35" t="e">
        <f>MATCH(A7153,'iBoxx inputs'!A:A,0)</f>
        <v>#N/A</v>
      </c>
      <c r="C7153" s="35" t="e">
        <f>MATCH(A7153,'Bank of England inputs'!A:A,0)</f>
        <v>#N/A</v>
      </c>
      <c r="D7153" s="6" t="e">
        <f>IF($A7153&gt;DataEnd,NA(),IFERROR(INDEX('iBoxx inputs'!B:B,MATCH($A7153,'iBoxx inputs'!$A:$A,0)),D7152))</f>
        <v>#N/A</v>
      </c>
      <c r="E7153" s="6" t="e">
        <f>IF($A7153&gt;DataEnd,NA(),IFERROR(INDEX('iBoxx inputs'!C:C,MATCH($A7153,'iBoxx inputs'!$A:$A,0)),E7152))</f>
        <v>#N/A</v>
      </c>
      <c r="F7153" s="6" t="e">
        <f>IF($A7153&gt;DataEnd,NA(),IFERROR(INDEX('Bank of England inputs'!D:D,MATCH($A7153,'Bank of England inputs'!$A:$A,0),0),F7152))</f>
        <v>#N/A</v>
      </c>
      <c r="G7153" s="19"/>
      <c r="H7153" s="5">
        <f t="shared" si="636"/>
        <v>46129</v>
      </c>
      <c r="I7153" s="6" t="e">
        <f t="shared" si="637"/>
        <v>#N/A</v>
      </c>
      <c r="J7153" s="6" t="e">
        <f t="shared" si="638"/>
        <v>#N/A</v>
      </c>
      <c r="K7153" s="19">
        <f t="shared" si="639"/>
        <v>2530</v>
      </c>
      <c r="L7153" s="6" t="e">
        <f t="shared" ca="1" si="640"/>
        <v>#N/A</v>
      </c>
    </row>
    <row r="7154" spans="1:12" x14ac:dyDescent="0.2">
      <c r="A7154" s="5">
        <f>IF(AND(dateA=1,A7153&lt;DataEnd),'iBoxx inputs'!A7158,IF(AND(dateA=2,A7153&lt;DataEnd),'Bank of England inputs'!A7158,IF(dateA=3,A7153+1,IF(dateA=4,WORKDAY(A7153,1,),WORKDAY(A7153,1,holidayQ)))))</f>
        <v>46132</v>
      </c>
      <c r="B7154" s="35" t="e">
        <f>MATCH(A7154,'iBoxx inputs'!A:A,0)</f>
        <v>#N/A</v>
      </c>
      <c r="C7154" s="35" t="e">
        <f>MATCH(A7154,'Bank of England inputs'!A:A,0)</f>
        <v>#N/A</v>
      </c>
      <c r="D7154" s="6" t="e">
        <f>IF($A7154&gt;DataEnd,NA(),IFERROR(INDEX('iBoxx inputs'!B:B,MATCH($A7154,'iBoxx inputs'!$A:$A,0)),D7153))</f>
        <v>#N/A</v>
      </c>
      <c r="E7154" s="6" t="e">
        <f>IF($A7154&gt;DataEnd,NA(),IFERROR(INDEX('iBoxx inputs'!C:C,MATCH($A7154,'iBoxx inputs'!$A:$A,0)),E7153))</f>
        <v>#N/A</v>
      </c>
      <c r="F7154" s="6" t="e">
        <f>IF($A7154&gt;DataEnd,NA(),IFERROR(INDEX('Bank of England inputs'!D:D,MATCH($A7154,'Bank of England inputs'!$A:$A,0),0),F7153))</f>
        <v>#N/A</v>
      </c>
      <c r="G7154" s="19"/>
      <c r="H7154" s="5">
        <f t="shared" si="636"/>
        <v>46132</v>
      </c>
      <c r="I7154" s="6" t="e">
        <f t="shared" si="637"/>
        <v>#N/A</v>
      </c>
      <c r="J7154" s="6" t="e">
        <f t="shared" si="638"/>
        <v>#N/A</v>
      </c>
      <c r="K7154" s="19">
        <f t="shared" si="639"/>
        <v>2528</v>
      </c>
      <c r="L7154" s="6" t="e">
        <f t="shared" ca="1" si="640"/>
        <v>#N/A</v>
      </c>
    </row>
    <row r="7155" spans="1:12" x14ac:dyDescent="0.2">
      <c r="A7155" s="5">
        <f>IF(AND(dateA=1,A7154&lt;DataEnd),'iBoxx inputs'!A7159,IF(AND(dateA=2,A7154&lt;DataEnd),'Bank of England inputs'!A7159,IF(dateA=3,A7154+1,IF(dateA=4,WORKDAY(A7154,1,),WORKDAY(A7154,1,holidayQ)))))</f>
        <v>46133</v>
      </c>
      <c r="B7155" s="35" t="e">
        <f>MATCH(A7155,'iBoxx inputs'!A:A,0)</f>
        <v>#N/A</v>
      </c>
      <c r="C7155" s="35" t="e">
        <f>MATCH(A7155,'Bank of England inputs'!A:A,0)</f>
        <v>#N/A</v>
      </c>
      <c r="D7155" s="6" t="e">
        <f>IF($A7155&gt;DataEnd,NA(),IFERROR(INDEX('iBoxx inputs'!B:B,MATCH($A7155,'iBoxx inputs'!$A:$A,0)),D7154))</f>
        <v>#N/A</v>
      </c>
      <c r="E7155" s="6" t="e">
        <f>IF($A7155&gt;DataEnd,NA(),IFERROR(INDEX('iBoxx inputs'!C:C,MATCH($A7155,'iBoxx inputs'!$A:$A,0)),E7154))</f>
        <v>#N/A</v>
      </c>
      <c r="F7155" s="6" t="e">
        <f>IF($A7155&gt;DataEnd,NA(),IFERROR(INDEX('Bank of England inputs'!D:D,MATCH($A7155,'Bank of England inputs'!$A:$A,0),0),F7154))</f>
        <v>#N/A</v>
      </c>
      <c r="G7155" s="19"/>
      <c r="H7155" s="5">
        <f t="shared" si="636"/>
        <v>46133</v>
      </c>
      <c r="I7155" s="6" t="e">
        <f t="shared" si="637"/>
        <v>#N/A</v>
      </c>
      <c r="J7155" s="6" t="e">
        <f t="shared" si="638"/>
        <v>#N/A</v>
      </c>
      <c r="K7155" s="19">
        <f t="shared" si="639"/>
        <v>2528</v>
      </c>
      <c r="L7155" s="6" t="e">
        <f t="shared" ca="1" si="640"/>
        <v>#N/A</v>
      </c>
    </row>
    <row r="7156" spans="1:12" x14ac:dyDescent="0.2">
      <c r="A7156" s="5">
        <f>IF(AND(dateA=1,A7155&lt;DataEnd),'iBoxx inputs'!A7160,IF(AND(dateA=2,A7155&lt;DataEnd),'Bank of England inputs'!A7160,IF(dateA=3,A7155+1,IF(dateA=4,WORKDAY(A7155,1,),WORKDAY(A7155,1,holidayQ)))))</f>
        <v>46134</v>
      </c>
      <c r="B7156" s="35" t="e">
        <f>MATCH(A7156,'iBoxx inputs'!A:A,0)</f>
        <v>#N/A</v>
      </c>
      <c r="C7156" s="35" t="e">
        <f>MATCH(A7156,'Bank of England inputs'!A:A,0)</f>
        <v>#N/A</v>
      </c>
      <c r="D7156" s="6" t="e">
        <f>IF($A7156&gt;DataEnd,NA(),IFERROR(INDEX('iBoxx inputs'!B:B,MATCH($A7156,'iBoxx inputs'!$A:$A,0)),D7155))</f>
        <v>#N/A</v>
      </c>
      <c r="E7156" s="6" t="e">
        <f>IF($A7156&gt;DataEnd,NA(),IFERROR(INDEX('iBoxx inputs'!C:C,MATCH($A7156,'iBoxx inputs'!$A:$A,0)),E7155))</f>
        <v>#N/A</v>
      </c>
      <c r="F7156" s="6" t="e">
        <f>IF($A7156&gt;DataEnd,NA(),IFERROR(INDEX('Bank of England inputs'!D:D,MATCH($A7156,'Bank of England inputs'!$A:$A,0),0),F7155))</f>
        <v>#N/A</v>
      </c>
      <c r="G7156" s="19"/>
      <c r="H7156" s="5">
        <f t="shared" si="636"/>
        <v>46134</v>
      </c>
      <c r="I7156" s="6" t="e">
        <f t="shared" si="637"/>
        <v>#N/A</v>
      </c>
      <c r="J7156" s="6" t="e">
        <f t="shared" si="638"/>
        <v>#N/A</v>
      </c>
      <c r="K7156" s="19">
        <f t="shared" si="639"/>
        <v>2528</v>
      </c>
      <c r="L7156" s="6" t="e">
        <f t="shared" ca="1" si="640"/>
        <v>#N/A</v>
      </c>
    </row>
    <row r="7157" spans="1:12" x14ac:dyDescent="0.2">
      <c r="A7157" s="5">
        <f>IF(AND(dateA=1,A7156&lt;DataEnd),'iBoxx inputs'!A7161,IF(AND(dateA=2,A7156&lt;DataEnd),'Bank of England inputs'!A7161,IF(dateA=3,A7156+1,IF(dateA=4,WORKDAY(A7156,1,),WORKDAY(A7156,1,holidayQ)))))</f>
        <v>46135</v>
      </c>
      <c r="B7157" s="35" t="e">
        <f>MATCH(A7157,'iBoxx inputs'!A:A,0)</f>
        <v>#N/A</v>
      </c>
      <c r="C7157" s="35" t="e">
        <f>MATCH(A7157,'Bank of England inputs'!A:A,0)</f>
        <v>#N/A</v>
      </c>
      <c r="D7157" s="6" t="e">
        <f>IF($A7157&gt;DataEnd,NA(),IFERROR(INDEX('iBoxx inputs'!B:B,MATCH($A7157,'iBoxx inputs'!$A:$A,0)),D7156))</f>
        <v>#N/A</v>
      </c>
      <c r="E7157" s="6" t="e">
        <f>IF($A7157&gt;DataEnd,NA(),IFERROR(INDEX('iBoxx inputs'!C:C,MATCH($A7157,'iBoxx inputs'!$A:$A,0)),E7156))</f>
        <v>#N/A</v>
      </c>
      <c r="F7157" s="6" t="e">
        <f>IF($A7157&gt;DataEnd,NA(),IFERROR(INDEX('Bank of England inputs'!D:D,MATCH($A7157,'Bank of England inputs'!$A:$A,0),0),F7156))</f>
        <v>#N/A</v>
      </c>
      <c r="G7157" s="19"/>
      <c r="H7157" s="5">
        <f t="shared" si="636"/>
        <v>46135</v>
      </c>
      <c r="I7157" s="6" t="e">
        <f t="shared" si="637"/>
        <v>#N/A</v>
      </c>
      <c r="J7157" s="6" t="e">
        <f t="shared" si="638"/>
        <v>#N/A</v>
      </c>
      <c r="K7157" s="19">
        <f t="shared" si="639"/>
        <v>2529</v>
      </c>
      <c r="L7157" s="6" t="e">
        <f t="shared" ca="1" si="640"/>
        <v>#N/A</v>
      </c>
    </row>
    <row r="7158" spans="1:12" x14ac:dyDescent="0.2">
      <c r="A7158" s="5">
        <f>IF(AND(dateA=1,A7157&lt;DataEnd),'iBoxx inputs'!A7162,IF(AND(dateA=2,A7157&lt;DataEnd),'Bank of England inputs'!A7162,IF(dateA=3,A7157+1,IF(dateA=4,WORKDAY(A7157,1,),WORKDAY(A7157,1,holidayQ)))))</f>
        <v>46136</v>
      </c>
      <c r="B7158" s="35" t="e">
        <f>MATCH(A7158,'iBoxx inputs'!A:A,0)</f>
        <v>#N/A</v>
      </c>
      <c r="C7158" s="35" t="e">
        <f>MATCH(A7158,'Bank of England inputs'!A:A,0)</f>
        <v>#N/A</v>
      </c>
      <c r="D7158" s="6" t="e">
        <f>IF($A7158&gt;DataEnd,NA(),IFERROR(INDEX('iBoxx inputs'!B:B,MATCH($A7158,'iBoxx inputs'!$A:$A,0)),D7157))</f>
        <v>#N/A</v>
      </c>
      <c r="E7158" s="6" t="e">
        <f>IF($A7158&gt;DataEnd,NA(),IFERROR(INDEX('iBoxx inputs'!C:C,MATCH($A7158,'iBoxx inputs'!$A:$A,0)),E7157))</f>
        <v>#N/A</v>
      </c>
      <c r="F7158" s="6" t="e">
        <f>IF($A7158&gt;DataEnd,NA(),IFERROR(INDEX('Bank of England inputs'!D:D,MATCH($A7158,'Bank of England inputs'!$A:$A,0),0),F7157))</f>
        <v>#N/A</v>
      </c>
      <c r="G7158" s="19"/>
      <c r="H7158" s="5">
        <f t="shared" si="636"/>
        <v>46136</v>
      </c>
      <c r="I7158" s="6" t="e">
        <f t="shared" si="637"/>
        <v>#N/A</v>
      </c>
      <c r="J7158" s="6" t="e">
        <f t="shared" si="638"/>
        <v>#N/A</v>
      </c>
      <c r="K7158" s="19">
        <f t="shared" si="639"/>
        <v>2530</v>
      </c>
      <c r="L7158" s="6" t="e">
        <f t="shared" ca="1" si="640"/>
        <v>#N/A</v>
      </c>
    </row>
    <row r="7159" spans="1:12" x14ac:dyDescent="0.2">
      <c r="A7159" s="5">
        <f>IF(AND(dateA=1,A7158&lt;DataEnd),'iBoxx inputs'!A7163,IF(AND(dateA=2,A7158&lt;DataEnd),'Bank of England inputs'!A7163,IF(dateA=3,A7158+1,IF(dateA=4,WORKDAY(A7158,1,),WORKDAY(A7158,1,holidayQ)))))</f>
        <v>46139</v>
      </c>
      <c r="B7159" s="35" t="e">
        <f>MATCH(A7159,'iBoxx inputs'!A:A,0)</f>
        <v>#N/A</v>
      </c>
      <c r="C7159" s="35" t="e">
        <f>MATCH(A7159,'Bank of England inputs'!A:A,0)</f>
        <v>#N/A</v>
      </c>
      <c r="D7159" s="6" t="e">
        <f>IF($A7159&gt;DataEnd,NA(),IFERROR(INDEX('iBoxx inputs'!B:B,MATCH($A7159,'iBoxx inputs'!$A:$A,0)),D7158))</f>
        <v>#N/A</v>
      </c>
      <c r="E7159" s="6" t="e">
        <f>IF($A7159&gt;DataEnd,NA(),IFERROR(INDEX('iBoxx inputs'!C:C,MATCH($A7159,'iBoxx inputs'!$A:$A,0)),E7158))</f>
        <v>#N/A</v>
      </c>
      <c r="F7159" s="6" t="e">
        <f>IF($A7159&gt;DataEnd,NA(),IFERROR(INDEX('Bank of England inputs'!D:D,MATCH($A7159,'Bank of England inputs'!$A:$A,0),0),F7158))</f>
        <v>#N/A</v>
      </c>
      <c r="G7159" s="19"/>
      <c r="H7159" s="5">
        <f t="shared" si="636"/>
        <v>46139</v>
      </c>
      <c r="I7159" s="6" t="e">
        <f t="shared" si="637"/>
        <v>#N/A</v>
      </c>
      <c r="J7159" s="6" t="e">
        <f t="shared" si="638"/>
        <v>#N/A</v>
      </c>
      <c r="K7159" s="19">
        <f t="shared" si="639"/>
        <v>2528</v>
      </c>
      <c r="L7159" s="6" t="e">
        <f t="shared" ca="1" si="640"/>
        <v>#N/A</v>
      </c>
    </row>
    <row r="7160" spans="1:12" x14ac:dyDescent="0.2">
      <c r="A7160" s="5">
        <f>IF(AND(dateA=1,A7159&lt;DataEnd),'iBoxx inputs'!A7164,IF(AND(dateA=2,A7159&lt;DataEnd),'Bank of England inputs'!A7164,IF(dateA=3,A7159+1,IF(dateA=4,WORKDAY(A7159,1,),WORKDAY(A7159,1,holidayQ)))))</f>
        <v>46140</v>
      </c>
      <c r="B7160" s="35" t="e">
        <f>MATCH(A7160,'iBoxx inputs'!A:A,0)</f>
        <v>#N/A</v>
      </c>
      <c r="C7160" s="35" t="e">
        <f>MATCH(A7160,'Bank of England inputs'!A:A,0)</f>
        <v>#N/A</v>
      </c>
      <c r="D7160" s="6" t="e">
        <f>IF($A7160&gt;DataEnd,NA(),IFERROR(INDEX('iBoxx inputs'!B:B,MATCH($A7160,'iBoxx inputs'!$A:$A,0)),D7159))</f>
        <v>#N/A</v>
      </c>
      <c r="E7160" s="6" t="e">
        <f>IF($A7160&gt;DataEnd,NA(),IFERROR(INDEX('iBoxx inputs'!C:C,MATCH($A7160,'iBoxx inputs'!$A:$A,0)),E7159))</f>
        <v>#N/A</v>
      </c>
      <c r="F7160" s="6" t="e">
        <f>IF($A7160&gt;DataEnd,NA(),IFERROR(INDEX('Bank of England inputs'!D:D,MATCH($A7160,'Bank of England inputs'!$A:$A,0),0),F7159))</f>
        <v>#N/A</v>
      </c>
      <c r="G7160" s="19"/>
      <c r="H7160" s="5">
        <f t="shared" si="636"/>
        <v>46140</v>
      </c>
      <c r="I7160" s="6" t="e">
        <f t="shared" si="637"/>
        <v>#N/A</v>
      </c>
      <c r="J7160" s="6" t="e">
        <f t="shared" si="638"/>
        <v>#N/A</v>
      </c>
      <c r="K7160" s="19">
        <f t="shared" si="639"/>
        <v>2528</v>
      </c>
      <c r="L7160" s="6" t="e">
        <f t="shared" ca="1" si="640"/>
        <v>#N/A</v>
      </c>
    </row>
    <row r="7161" spans="1:12" x14ac:dyDescent="0.2">
      <c r="A7161" s="5">
        <f>IF(AND(dateA=1,A7160&lt;DataEnd),'iBoxx inputs'!A7165,IF(AND(dateA=2,A7160&lt;DataEnd),'Bank of England inputs'!A7165,IF(dateA=3,A7160+1,IF(dateA=4,WORKDAY(A7160,1,),WORKDAY(A7160,1,holidayQ)))))</f>
        <v>46141</v>
      </c>
      <c r="B7161" s="35" t="e">
        <f>MATCH(A7161,'iBoxx inputs'!A:A,0)</f>
        <v>#N/A</v>
      </c>
      <c r="C7161" s="35" t="e">
        <f>MATCH(A7161,'Bank of England inputs'!A:A,0)</f>
        <v>#N/A</v>
      </c>
      <c r="D7161" s="6" t="e">
        <f>IF($A7161&gt;DataEnd,NA(),IFERROR(INDEX('iBoxx inputs'!B:B,MATCH($A7161,'iBoxx inputs'!$A:$A,0)),D7160))</f>
        <v>#N/A</v>
      </c>
      <c r="E7161" s="6" t="e">
        <f>IF($A7161&gt;DataEnd,NA(),IFERROR(INDEX('iBoxx inputs'!C:C,MATCH($A7161,'iBoxx inputs'!$A:$A,0)),E7160))</f>
        <v>#N/A</v>
      </c>
      <c r="F7161" s="6" t="e">
        <f>IF($A7161&gt;DataEnd,NA(),IFERROR(INDEX('Bank of England inputs'!D:D,MATCH($A7161,'Bank of England inputs'!$A:$A,0),0),F7160))</f>
        <v>#N/A</v>
      </c>
      <c r="G7161" s="19"/>
      <c r="H7161" s="5">
        <f t="shared" si="636"/>
        <v>46141</v>
      </c>
      <c r="I7161" s="6" t="e">
        <f t="shared" si="637"/>
        <v>#N/A</v>
      </c>
      <c r="J7161" s="6" t="e">
        <f t="shared" si="638"/>
        <v>#N/A</v>
      </c>
      <c r="K7161" s="19">
        <f t="shared" si="639"/>
        <v>2528</v>
      </c>
      <c r="L7161" s="6" t="e">
        <f t="shared" ca="1" si="640"/>
        <v>#N/A</v>
      </c>
    </row>
    <row r="7162" spans="1:12" x14ac:dyDescent="0.2">
      <c r="A7162" s="5">
        <f>IF(AND(dateA=1,A7161&lt;DataEnd),'iBoxx inputs'!A7166,IF(AND(dateA=2,A7161&lt;DataEnd),'Bank of England inputs'!A7166,IF(dateA=3,A7161+1,IF(dateA=4,WORKDAY(A7161,1,),WORKDAY(A7161,1,holidayQ)))))</f>
        <v>46142</v>
      </c>
      <c r="B7162" s="35" t="e">
        <f>MATCH(A7162,'iBoxx inputs'!A:A,0)</f>
        <v>#N/A</v>
      </c>
      <c r="C7162" s="35" t="e">
        <f>MATCH(A7162,'Bank of England inputs'!A:A,0)</f>
        <v>#N/A</v>
      </c>
      <c r="D7162" s="6" t="e">
        <f>IF($A7162&gt;DataEnd,NA(),IFERROR(INDEX('iBoxx inputs'!B:B,MATCH($A7162,'iBoxx inputs'!$A:$A,0)),D7161))</f>
        <v>#N/A</v>
      </c>
      <c r="E7162" s="6" t="e">
        <f>IF($A7162&gt;DataEnd,NA(),IFERROR(INDEX('iBoxx inputs'!C:C,MATCH($A7162,'iBoxx inputs'!$A:$A,0)),E7161))</f>
        <v>#N/A</v>
      </c>
      <c r="F7162" s="6" t="e">
        <f>IF($A7162&gt;DataEnd,NA(),IFERROR(INDEX('Bank of England inputs'!D:D,MATCH($A7162,'Bank of England inputs'!$A:$A,0),0),F7161))</f>
        <v>#N/A</v>
      </c>
      <c r="G7162" s="19"/>
      <c r="H7162" s="5">
        <f t="shared" si="636"/>
        <v>46142</v>
      </c>
      <c r="I7162" s="6" t="e">
        <f t="shared" si="637"/>
        <v>#N/A</v>
      </c>
      <c r="J7162" s="6" t="e">
        <f t="shared" si="638"/>
        <v>#N/A</v>
      </c>
      <c r="K7162" s="19">
        <f t="shared" si="639"/>
        <v>2529</v>
      </c>
      <c r="L7162" s="6" t="e">
        <f t="shared" ca="1" si="640"/>
        <v>#N/A</v>
      </c>
    </row>
    <row r="7163" spans="1:12" x14ac:dyDescent="0.2">
      <c r="A7163" s="5">
        <f>IF(AND(dateA=1,A7162&lt;DataEnd),'iBoxx inputs'!A7167,IF(AND(dateA=2,A7162&lt;DataEnd),'Bank of England inputs'!A7167,IF(dateA=3,A7162+1,IF(dateA=4,WORKDAY(A7162,1,),WORKDAY(A7162,1,holidayQ)))))</f>
        <v>46143</v>
      </c>
      <c r="B7163" s="35" t="e">
        <f>MATCH(A7163,'iBoxx inputs'!A:A,0)</f>
        <v>#N/A</v>
      </c>
      <c r="C7163" s="35" t="e">
        <f>MATCH(A7163,'Bank of England inputs'!A:A,0)</f>
        <v>#N/A</v>
      </c>
      <c r="D7163" s="6" t="e">
        <f>IF($A7163&gt;DataEnd,NA(),IFERROR(INDEX('iBoxx inputs'!B:B,MATCH($A7163,'iBoxx inputs'!$A:$A,0)),D7162))</f>
        <v>#N/A</v>
      </c>
      <c r="E7163" s="6" t="e">
        <f>IF($A7163&gt;DataEnd,NA(),IFERROR(INDEX('iBoxx inputs'!C:C,MATCH($A7163,'iBoxx inputs'!$A:$A,0)),E7162))</f>
        <v>#N/A</v>
      </c>
      <c r="F7163" s="6" t="e">
        <f>IF($A7163&gt;DataEnd,NA(),IFERROR(INDEX('Bank of England inputs'!D:D,MATCH($A7163,'Bank of England inputs'!$A:$A,0),0),F7162))</f>
        <v>#N/A</v>
      </c>
      <c r="G7163" s="19"/>
      <c r="H7163" s="5">
        <f t="shared" si="636"/>
        <v>46143</v>
      </c>
      <c r="I7163" s="6" t="e">
        <f t="shared" si="637"/>
        <v>#N/A</v>
      </c>
      <c r="J7163" s="6" t="e">
        <f t="shared" si="638"/>
        <v>#N/A</v>
      </c>
      <c r="K7163" s="19">
        <f t="shared" si="639"/>
        <v>2530</v>
      </c>
      <c r="L7163" s="6" t="e">
        <f t="shared" ca="1" si="640"/>
        <v>#N/A</v>
      </c>
    </row>
    <row r="7164" spans="1:12" x14ac:dyDescent="0.2">
      <c r="A7164" s="5">
        <f>IF(AND(dateA=1,A7163&lt;DataEnd),'iBoxx inputs'!A7168,IF(AND(dateA=2,A7163&lt;DataEnd),'Bank of England inputs'!A7168,IF(dateA=3,A7163+1,IF(dateA=4,WORKDAY(A7163,1,),WORKDAY(A7163,1,holidayQ)))))</f>
        <v>46147</v>
      </c>
      <c r="B7164" s="35" t="e">
        <f>MATCH(A7164,'iBoxx inputs'!A:A,0)</f>
        <v>#N/A</v>
      </c>
      <c r="C7164" s="35" t="e">
        <f>MATCH(A7164,'Bank of England inputs'!A:A,0)</f>
        <v>#N/A</v>
      </c>
      <c r="D7164" s="6" t="e">
        <f>IF($A7164&gt;DataEnd,NA(),IFERROR(INDEX('iBoxx inputs'!B:B,MATCH($A7164,'iBoxx inputs'!$A:$A,0)),D7163))</f>
        <v>#N/A</v>
      </c>
      <c r="E7164" s="6" t="e">
        <f>IF($A7164&gt;DataEnd,NA(),IFERROR(INDEX('iBoxx inputs'!C:C,MATCH($A7164,'iBoxx inputs'!$A:$A,0)),E7163))</f>
        <v>#N/A</v>
      </c>
      <c r="F7164" s="6" t="e">
        <f>IF($A7164&gt;DataEnd,NA(),IFERROR(INDEX('Bank of England inputs'!D:D,MATCH($A7164,'Bank of England inputs'!$A:$A,0),0),F7163))</f>
        <v>#N/A</v>
      </c>
      <c r="G7164" s="19"/>
      <c r="H7164" s="5">
        <f t="shared" si="636"/>
        <v>46147</v>
      </c>
      <c r="I7164" s="6" t="e">
        <f t="shared" si="637"/>
        <v>#N/A</v>
      </c>
      <c r="J7164" s="6" t="e">
        <f t="shared" si="638"/>
        <v>#N/A</v>
      </c>
      <c r="K7164" s="19">
        <f t="shared" si="639"/>
        <v>2528</v>
      </c>
      <c r="L7164" s="6" t="e">
        <f t="shared" ca="1" si="640"/>
        <v>#N/A</v>
      </c>
    </row>
    <row r="7165" spans="1:12" x14ac:dyDescent="0.2">
      <c r="A7165" s="5">
        <f>IF(AND(dateA=1,A7164&lt;DataEnd),'iBoxx inputs'!A7169,IF(AND(dateA=2,A7164&lt;DataEnd),'Bank of England inputs'!A7169,IF(dateA=3,A7164+1,IF(dateA=4,WORKDAY(A7164,1,),WORKDAY(A7164,1,holidayQ)))))</f>
        <v>46148</v>
      </c>
      <c r="B7165" s="35" t="e">
        <f>MATCH(A7165,'iBoxx inputs'!A:A,0)</f>
        <v>#N/A</v>
      </c>
      <c r="C7165" s="35" t="e">
        <f>MATCH(A7165,'Bank of England inputs'!A:A,0)</f>
        <v>#N/A</v>
      </c>
      <c r="D7165" s="6" t="e">
        <f>IF($A7165&gt;DataEnd,NA(),IFERROR(INDEX('iBoxx inputs'!B:B,MATCH($A7165,'iBoxx inputs'!$A:$A,0)),D7164))</f>
        <v>#N/A</v>
      </c>
      <c r="E7165" s="6" t="e">
        <f>IF($A7165&gt;DataEnd,NA(),IFERROR(INDEX('iBoxx inputs'!C:C,MATCH($A7165,'iBoxx inputs'!$A:$A,0)),E7164))</f>
        <v>#N/A</v>
      </c>
      <c r="F7165" s="6" t="e">
        <f>IF($A7165&gt;DataEnd,NA(),IFERROR(INDEX('Bank of England inputs'!D:D,MATCH($A7165,'Bank of England inputs'!$A:$A,0),0),F7164))</f>
        <v>#N/A</v>
      </c>
      <c r="G7165" s="19"/>
      <c r="H7165" s="5">
        <f t="shared" si="636"/>
        <v>46148</v>
      </c>
      <c r="I7165" s="6" t="e">
        <f t="shared" si="637"/>
        <v>#N/A</v>
      </c>
      <c r="J7165" s="6" t="e">
        <f t="shared" si="638"/>
        <v>#N/A</v>
      </c>
      <c r="K7165" s="19">
        <f t="shared" si="639"/>
        <v>2528</v>
      </c>
      <c r="L7165" s="6" t="e">
        <f t="shared" ca="1" si="640"/>
        <v>#N/A</v>
      </c>
    </row>
    <row r="7166" spans="1:12" x14ac:dyDescent="0.2">
      <c r="A7166" s="5">
        <f>IF(AND(dateA=1,A7165&lt;DataEnd),'iBoxx inputs'!A7170,IF(AND(dateA=2,A7165&lt;DataEnd),'Bank of England inputs'!A7170,IF(dateA=3,A7165+1,IF(dateA=4,WORKDAY(A7165,1,),WORKDAY(A7165,1,holidayQ)))))</f>
        <v>46149</v>
      </c>
      <c r="B7166" s="35" t="e">
        <f>MATCH(A7166,'iBoxx inputs'!A:A,0)</f>
        <v>#N/A</v>
      </c>
      <c r="C7166" s="35" t="e">
        <f>MATCH(A7166,'Bank of England inputs'!A:A,0)</f>
        <v>#N/A</v>
      </c>
      <c r="D7166" s="6" t="e">
        <f>IF($A7166&gt;DataEnd,NA(),IFERROR(INDEX('iBoxx inputs'!B:B,MATCH($A7166,'iBoxx inputs'!$A:$A,0)),D7165))</f>
        <v>#N/A</v>
      </c>
      <c r="E7166" s="6" t="e">
        <f>IF($A7166&gt;DataEnd,NA(),IFERROR(INDEX('iBoxx inputs'!C:C,MATCH($A7166,'iBoxx inputs'!$A:$A,0)),E7165))</f>
        <v>#N/A</v>
      </c>
      <c r="F7166" s="6" t="e">
        <f>IF($A7166&gt;DataEnd,NA(),IFERROR(INDEX('Bank of England inputs'!D:D,MATCH($A7166,'Bank of England inputs'!$A:$A,0),0),F7165))</f>
        <v>#N/A</v>
      </c>
      <c r="G7166" s="19"/>
      <c r="H7166" s="5">
        <f t="shared" si="636"/>
        <v>46149</v>
      </c>
      <c r="I7166" s="6" t="e">
        <f t="shared" si="637"/>
        <v>#N/A</v>
      </c>
      <c r="J7166" s="6" t="e">
        <f t="shared" si="638"/>
        <v>#N/A</v>
      </c>
      <c r="K7166" s="19">
        <f t="shared" si="639"/>
        <v>2529</v>
      </c>
      <c r="L7166" s="6" t="e">
        <f t="shared" ca="1" si="640"/>
        <v>#N/A</v>
      </c>
    </row>
    <row r="7167" spans="1:12" x14ac:dyDescent="0.2">
      <c r="A7167" s="5">
        <f>IF(AND(dateA=1,A7166&lt;DataEnd),'iBoxx inputs'!A7171,IF(AND(dateA=2,A7166&lt;DataEnd),'Bank of England inputs'!A7171,IF(dateA=3,A7166+1,IF(dateA=4,WORKDAY(A7166,1,),WORKDAY(A7166,1,holidayQ)))))</f>
        <v>46150</v>
      </c>
      <c r="B7167" s="35" t="e">
        <f>MATCH(A7167,'iBoxx inputs'!A:A,0)</f>
        <v>#N/A</v>
      </c>
      <c r="C7167" s="35" t="e">
        <f>MATCH(A7167,'Bank of England inputs'!A:A,0)</f>
        <v>#N/A</v>
      </c>
      <c r="D7167" s="6" t="e">
        <f>IF($A7167&gt;DataEnd,NA(),IFERROR(INDEX('iBoxx inputs'!B:B,MATCH($A7167,'iBoxx inputs'!$A:$A,0)),D7166))</f>
        <v>#N/A</v>
      </c>
      <c r="E7167" s="6" t="e">
        <f>IF($A7167&gt;DataEnd,NA(),IFERROR(INDEX('iBoxx inputs'!C:C,MATCH($A7167,'iBoxx inputs'!$A:$A,0)),E7166))</f>
        <v>#N/A</v>
      </c>
      <c r="F7167" s="6" t="e">
        <f>IF($A7167&gt;DataEnd,NA(),IFERROR(INDEX('Bank of England inputs'!D:D,MATCH($A7167,'Bank of England inputs'!$A:$A,0),0),F7166))</f>
        <v>#N/A</v>
      </c>
      <c r="G7167" s="19"/>
      <c r="H7167" s="5">
        <f t="shared" si="636"/>
        <v>46150</v>
      </c>
      <c r="I7167" s="6" t="e">
        <f t="shared" si="637"/>
        <v>#N/A</v>
      </c>
      <c r="J7167" s="6" t="e">
        <f t="shared" si="638"/>
        <v>#N/A</v>
      </c>
      <c r="K7167" s="19">
        <f t="shared" si="639"/>
        <v>2530</v>
      </c>
      <c r="L7167" s="6" t="e">
        <f t="shared" ca="1" si="640"/>
        <v>#N/A</v>
      </c>
    </row>
    <row r="7168" spans="1:12" x14ac:dyDescent="0.2">
      <c r="A7168" s="5">
        <f>IF(AND(dateA=1,A7167&lt;DataEnd),'iBoxx inputs'!A7172,IF(AND(dateA=2,A7167&lt;DataEnd),'Bank of England inputs'!A7172,IF(dateA=3,A7167+1,IF(dateA=4,WORKDAY(A7167,1,),WORKDAY(A7167,1,holidayQ)))))</f>
        <v>46153</v>
      </c>
      <c r="B7168" s="35" t="e">
        <f>MATCH(A7168,'iBoxx inputs'!A:A,0)</f>
        <v>#N/A</v>
      </c>
      <c r="C7168" s="35" t="e">
        <f>MATCH(A7168,'Bank of England inputs'!A:A,0)</f>
        <v>#N/A</v>
      </c>
      <c r="D7168" s="6" t="e">
        <f>IF($A7168&gt;DataEnd,NA(),IFERROR(INDEX('iBoxx inputs'!B:B,MATCH($A7168,'iBoxx inputs'!$A:$A,0)),D7167))</f>
        <v>#N/A</v>
      </c>
      <c r="E7168" s="6" t="e">
        <f>IF($A7168&gt;DataEnd,NA(),IFERROR(INDEX('iBoxx inputs'!C:C,MATCH($A7168,'iBoxx inputs'!$A:$A,0)),E7167))</f>
        <v>#N/A</v>
      </c>
      <c r="F7168" s="6" t="e">
        <f>IF($A7168&gt;DataEnd,NA(),IFERROR(INDEX('Bank of England inputs'!D:D,MATCH($A7168,'Bank of England inputs'!$A:$A,0),0),F7167))</f>
        <v>#N/A</v>
      </c>
      <c r="G7168" s="19"/>
      <c r="H7168" s="5">
        <f t="shared" si="636"/>
        <v>46153</v>
      </c>
      <c r="I7168" s="6" t="e">
        <f t="shared" si="637"/>
        <v>#N/A</v>
      </c>
      <c r="J7168" s="6" t="e">
        <f t="shared" si="638"/>
        <v>#N/A</v>
      </c>
      <c r="K7168" s="19">
        <f t="shared" si="639"/>
        <v>2528</v>
      </c>
      <c r="L7168" s="6" t="e">
        <f t="shared" ca="1" si="640"/>
        <v>#N/A</v>
      </c>
    </row>
    <row r="7169" spans="1:12" x14ac:dyDescent="0.2">
      <c r="A7169" s="5">
        <f>IF(AND(dateA=1,A7168&lt;DataEnd),'iBoxx inputs'!A7173,IF(AND(dateA=2,A7168&lt;DataEnd),'Bank of England inputs'!A7173,IF(dateA=3,A7168+1,IF(dateA=4,WORKDAY(A7168,1,),WORKDAY(A7168,1,holidayQ)))))</f>
        <v>46154</v>
      </c>
      <c r="B7169" s="35" t="e">
        <f>MATCH(A7169,'iBoxx inputs'!A:A,0)</f>
        <v>#N/A</v>
      </c>
      <c r="C7169" s="35" t="e">
        <f>MATCH(A7169,'Bank of England inputs'!A:A,0)</f>
        <v>#N/A</v>
      </c>
      <c r="D7169" s="6" t="e">
        <f>IF($A7169&gt;DataEnd,NA(),IFERROR(INDEX('iBoxx inputs'!B:B,MATCH($A7169,'iBoxx inputs'!$A:$A,0)),D7168))</f>
        <v>#N/A</v>
      </c>
      <c r="E7169" s="6" t="e">
        <f>IF($A7169&gt;DataEnd,NA(),IFERROR(INDEX('iBoxx inputs'!C:C,MATCH($A7169,'iBoxx inputs'!$A:$A,0)),E7168))</f>
        <v>#N/A</v>
      </c>
      <c r="F7169" s="6" t="e">
        <f>IF($A7169&gt;DataEnd,NA(),IFERROR(INDEX('Bank of England inputs'!D:D,MATCH($A7169,'Bank of England inputs'!$A:$A,0),0),F7168))</f>
        <v>#N/A</v>
      </c>
      <c r="G7169" s="19"/>
      <c r="H7169" s="5">
        <f t="shared" si="636"/>
        <v>46154</v>
      </c>
      <c r="I7169" s="6" t="e">
        <f t="shared" si="637"/>
        <v>#N/A</v>
      </c>
      <c r="J7169" s="6" t="e">
        <f t="shared" si="638"/>
        <v>#N/A</v>
      </c>
      <c r="K7169" s="19">
        <f t="shared" si="639"/>
        <v>2528</v>
      </c>
      <c r="L7169" s="6" t="e">
        <f t="shared" ca="1" si="640"/>
        <v>#N/A</v>
      </c>
    </row>
    <row r="7170" spans="1:12" x14ac:dyDescent="0.2">
      <c r="A7170" s="5">
        <f>IF(AND(dateA=1,A7169&lt;DataEnd),'iBoxx inputs'!A7174,IF(AND(dateA=2,A7169&lt;DataEnd),'Bank of England inputs'!A7174,IF(dateA=3,A7169+1,IF(dateA=4,WORKDAY(A7169,1,),WORKDAY(A7169,1,holidayQ)))))</f>
        <v>46155</v>
      </c>
      <c r="B7170" s="35" t="e">
        <f>MATCH(A7170,'iBoxx inputs'!A:A,0)</f>
        <v>#N/A</v>
      </c>
      <c r="C7170" s="35" t="e">
        <f>MATCH(A7170,'Bank of England inputs'!A:A,0)</f>
        <v>#N/A</v>
      </c>
      <c r="D7170" s="6" t="e">
        <f>IF($A7170&gt;DataEnd,NA(),IFERROR(INDEX('iBoxx inputs'!B:B,MATCH($A7170,'iBoxx inputs'!$A:$A,0)),D7169))</f>
        <v>#N/A</v>
      </c>
      <c r="E7170" s="6" t="e">
        <f>IF($A7170&gt;DataEnd,NA(),IFERROR(INDEX('iBoxx inputs'!C:C,MATCH($A7170,'iBoxx inputs'!$A:$A,0)),E7169))</f>
        <v>#N/A</v>
      </c>
      <c r="F7170" s="6" t="e">
        <f>IF($A7170&gt;DataEnd,NA(),IFERROR(INDEX('Bank of England inputs'!D:D,MATCH($A7170,'Bank of England inputs'!$A:$A,0),0),F7169))</f>
        <v>#N/A</v>
      </c>
      <c r="G7170" s="19"/>
      <c r="H7170" s="5">
        <f t="shared" ref="H7170:H7233" si="641">A7170</f>
        <v>46155</v>
      </c>
      <c r="I7170" s="6" t="e">
        <f t="shared" ref="I7170:I7233" si="642">(D7170+E7170)/2</f>
        <v>#N/A</v>
      </c>
      <c r="J7170" s="6" t="e">
        <f t="shared" ref="J7170:J7233" si="643">((1+I7170/100)/(1+F7170/100)-1)*100</f>
        <v>#N/A</v>
      </c>
      <c r="K7170" s="19">
        <f t="shared" si="639"/>
        <v>2528</v>
      </c>
      <c r="L7170" s="6" t="e">
        <f t="shared" ca="1" si="640"/>
        <v>#N/A</v>
      </c>
    </row>
    <row r="7171" spans="1:12" x14ac:dyDescent="0.2">
      <c r="A7171" s="5">
        <f>IF(AND(dateA=1,A7170&lt;DataEnd),'iBoxx inputs'!A7175,IF(AND(dateA=2,A7170&lt;DataEnd),'Bank of England inputs'!A7175,IF(dateA=3,A7170+1,IF(dateA=4,WORKDAY(A7170,1,),WORKDAY(A7170,1,holidayQ)))))</f>
        <v>46156</v>
      </c>
      <c r="B7171" s="35" t="e">
        <f>MATCH(A7171,'iBoxx inputs'!A:A,0)</f>
        <v>#N/A</v>
      </c>
      <c r="C7171" s="35" t="e">
        <f>MATCH(A7171,'Bank of England inputs'!A:A,0)</f>
        <v>#N/A</v>
      </c>
      <c r="D7171" s="6" t="e">
        <f>IF($A7171&gt;DataEnd,NA(),IFERROR(INDEX('iBoxx inputs'!B:B,MATCH($A7171,'iBoxx inputs'!$A:$A,0)),D7170))</f>
        <v>#N/A</v>
      </c>
      <c r="E7171" s="6" t="e">
        <f>IF($A7171&gt;DataEnd,NA(),IFERROR(INDEX('iBoxx inputs'!C:C,MATCH($A7171,'iBoxx inputs'!$A:$A,0)),E7170))</f>
        <v>#N/A</v>
      </c>
      <c r="F7171" s="6" t="e">
        <f>IF($A7171&gt;DataEnd,NA(),IFERROR(INDEX('Bank of England inputs'!D:D,MATCH($A7171,'Bank of England inputs'!$A:$A,0),0),F7170))</f>
        <v>#N/A</v>
      </c>
      <c r="G7171" s="19"/>
      <c r="H7171" s="5">
        <f t="shared" si="641"/>
        <v>46156</v>
      </c>
      <c r="I7171" s="6" t="e">
        <f t="shared" si="642"/>
        <v>#N/A</v>
      </c>
      <c r="J7171" s="6" t="e">
        <f t="shared" si="643"/>
        <v>#N/A</v>
      </c>
      <c r="K7171" s="19">
        <f t="shared" si="639"/>
        <v>2529</v>
      </c>
      <c r="L7171" s="6" t="e">
        <f t="shared" ca="1" si="640"/>
        <v>#N/A</v>
      </c>
    </row>
    <row r="7172" spans="1:12" x14ac:dyDescent="0.2">
      <c r="A7172" s="5">
        <f>IF(AND(dateA=1,A7171&lt;DataEnd),'iBoxx inputs'!A7176,IF(AND(dateA=2,A7171&lt;DataEnd),'Bank of England inputs'!A7176,IF(dateA=3,A7171+1,IF(dateA=4,WORKDAY(A7171,1,),WORKDAY(A7171,1,holidayQ)))))</f>
        <v>46157</v>
      </c>
      <c r="B7172" s="35" t="e">
        <f>MATCH(A7172,'iBoxx inputs'!A:A,0)</f>
        <v>#N/A</v>
      </c>
      <c r="C7172" s="35" t="e">
        <f>MATCH(A7172,'Bank of England inputs'!A:A,0)</f>
        <v>#N/A</v>
      </c>
      <c r="D7172" s="6" t="e">
        <f>IF($A7172&gt;DataEnd,NA(),IFERROR(INDEX('iBoxx inputs'!B:B,MATCH($A7172,'iBoxx inputs'!$A:$A,0)),D7171))</f>
        <v>#N/A</v>
      </c>
      <c r="E7172" s="6" t="e">
        <f>IF($A7172&gt;DataEnd,NA(),IFERROR(INDEX('iBoxx inputs'!C:C,MATCH($A7172,'iBoxx inputs'!$A:$A,0)),E7171))</f>
        <v>#N/A</v>
      </c>
      <c r="F7172" s="6" t="e">
        <f>IF($A7172&gt;DataEnd,NA(),IFERROR(INDEX('Bank of England inputs'!D:D,MATCH($A7172,'Bank of England inputs'!$A:$A,0),0),F7171))</f>
        <v>#N/A</v>
      </c>
      <c r="G7172" s="19"/>
      <c r="H7172" s="5">
        <f t="shared" si="641"/>
        <v>46157</v>
      </c>
      <c r="I7172" s="6" t="e">
        <f t="shared" si="642"/>
        <v>#N/A</v>
      </c>
      <c r="J7172" s="6" t="e">
        <f t="shared" si="643"/>
        <v>#N/A</v>
      </c>
      <c r="K7172" s="19">
        <f t="shared" si="639"/>
        <v>2530</v>
      </c>
      <c r="L7172" s="6" t="e">
        <f t="shared" ca="1" si="640"/>
        <v>#N/A</v>
      </c>
    </row>
    <row r="7173" spans="1:12" x14ac:dyDescent="0.2">
      <c r="A7173" s="5">
        <f>IF(AND(dateA=1,A7172&lt;DataEnd),'iBoxx inputs'!A7177,IF(AND(dateA=2,A7172&lt;DataEnd),'Bank of England inputs'!A7177,IF(dateA=3,A7172+1,IF(dateA=4,WORKDAY(A7172,1,),WORKDAY(A7172,1,holidayQ)))))</f>
        <v>46160</v>
      </c>
      <c r="B7173" s="35" t="e">
        <f>MATCH(A7173,'iBoxx inputs'!A:A,0)</f>
        <v>#N/A</v>
      </c>
      <c r="C7173" s="35" t="e">
        <f>MATCH(A7173,'Bank of England inputs'!A:A,0)</f>
        <v>#N/A</v>
      </c>
      <c r="D7173" s="6" t="e">
        <f>IF($A7173&gt;DataEnd,NA(),IFERROR(INDEX('iBoxx inputs'!B:B,MATCH($A7173,'iBoxx inputs'!$A:$A,0)),D7172))</f>
        <v>#N/A</v>
      </c>
      <c r="E7173" s="6" t="e">
        <f>IF($A7173&gt;DataEnd,NA(),IFERROR(INDEX('iBoxx inputs'!C:C,MATCH($A7173,'iBoxx inputs'!$A:$A,0)),E7172))</f>
        <v>#N/A</v>
      </c>
      <c r="F7173" s="6" t="e">
        <f>IF($A7173&gt;DataEnd,NA(),IFERROR(INDEX('Bank of England inputs'!D:D,MATCH($A7173,'Bank of England inputs'!$A:$A,0),0),F7172))</f>
        <v>#N/A</v>
      </c>
      <c r="G7173" s="19"/>
      <c r="H7173" s="5">
        <f t="shared" si="641"/>
        <v>46160</v>
      </c>
      <c r="I7173" s="6" t="e">
        <f t="shared" si="642"/>
        <v>#N/A</v>
      </c>
      <c r="J7173" s="6" t="e">
        <f t="shared" si="643"/>
        <v>#N/A</v>
      </c>
      <c r="K7173" s="19">
        <f t="shared" si="639"/>
        <v>2528</v>
      </c>
      <c r="L7173" s="6" t="e">
        <f t="shared" ca="1" si="640"/>
        <v>#N/A</v>
      </c>
    </row>
    <row r="7174" spans="1:12" x14ac:dyDescent="0.2">
      <c r="A7174" s="5">
        <f>IF(AND(dateA=1,A7173&lt;DataEnd),'iBoxx inputs'!A7178,IF(AND(dateA=2,A7173&lt;DataEnd),'Bank of England inputs'!A7178,IF(dateA=3,A7173+1,IF(dateA=4,WORKDAY(A7173,1,),WORKDAY(A7173,1,holidayQ)))))</f>
        <v>46161</v>
      </c>
      <c r="B7174" s="35" t="e">
        <f>MATCH(A7174,'iBoxx inputs'!A:A,0)</f>
        <v>#N/A</v>
      </c>
      <c r="C7174" s="35" t="e">
        <f>MATCH(A7174,'Bank of England inputs'!A:A,0)</f>
        <v>#N/A</v>
      </c>
      <c r="D7174" s="6" t="e">
        <f>IF($A7174&gt;DataEnd,NA(),IFERROR(INDEX('iBoxx inputs'!B:B,MATCH($A7174,'iBoxx inputs'!$A:$A,0)),D7173))</f>
        <v>#N/A</v>
      </c>
      <c r="E7174" s="6" t="e">
        <f>IF($A7174&gt;DataEnd,NA(),IFERROR(INDEX('iBoxx inputs'!C:C,MATCH($A7174,'iBoxx inputs'!$A:$A,0)),E7173))</f>
        <v>#N/A</v>
      </c>
      <c r="F7174" s="6" t="e">
        <f>IF($A7174&gt;DataEnd,NA(),IFERROR(INDEX('Bank of England inputs'!D:D,MATCH($A7174,'Bank of England inputs'!$A:$A,0),0),F7173))</f>
        <v>#N/A</v>
      </c>
      <c r="G7174" s="19"/>
      <c r="H7174" s="5">
        <f t="shared" si="641"/>
        <v>46161</v>
      </c>
      <c r="I7174" s="6" t="e">
        <f t="shared" si="642"/>
        <v>#N/A</v>
      </c>
      <c r="J7174" s="6" t="e">
        <f t="shared" si="643"/>
        <v>#N/A</v>
      </c>
      <c r="K7174" s="19">
        <f t="shared" si="639"/>
        <v>2528</v>
      </c>
      <c r="L7174" s="6" t="e">
        <f t="shared" ca="1" si="640"/>
        <v>#N/A</v>
      </c>
    </row>
    <row r="7175" spans="1:12" x14ac:dyDescent="0.2">
      <c r="A7175" s="5">
        <f>IF(AND(dateA=1,A7174&lt;DataEnd),'iBoxx inputs'!A7179,IF(AND(dateA=2,A7174&lt;DataEnd),'Bank of England inputs'!A7179,IF(dateA=3,A7174+1,IF(dateA=4,WORKDAY(A7174,1,),WORKDAY(A7174,1,holidayQ)))))</f>
        <v>46162</v>
      </c>
      <c r="B7175" s="35" t="e">
        <f>MATCH(A7175,'iBoxx inputs'!A:A,0)</f>
        <v>#N/A</v>
      </c>
      <c r="C7175" s="35" t="e">
        <f>MATCH(A7175,'Bank of England inputs'!A:A,0)</f>
        <v>#N/A</v>
      </c>
      <c r="D7175" s="6" t="e">
        <f>IF($A7175&gt;DataEnd,NA(),IFERROR(INDEX('iBoxx inputs'!B:B,MATCH($A7175,'iBoxx inputs'!$A:$A,0)),D7174))</f>
        <v>#N/A</v>
      </c>
      <c r="E7175" s="6" t="e">
        <f>IF($A7175&gt;DataEnd,NA(),IFERROR(INDEX('iBoxx inputs'!C:C,MATCH($A7175,'iBoxx inputs'!$A:$A,0)),E7174))</f>
        <v>#N/A</v>
      </c>
      <c r="F7175" s="6" t="e">
        <f>IF($A7175&gt;DataEnd,NA(),IFERROR(INDEX('Bank of England inputs'!D:D,MATCH($A7175,'Bank of England inputs'!$A:$A,0),0),F7174))</f>
        <v>#N/A</v>
      </c>
      <c r="G7175" s="19"/>
      <c r="H7175" s="5">
        <f t="shared" si="641"/>
        <v>46162</v>
      </c>
      <c r="I7175" s="6" t="e">
        <f t="shared" si="642"/>
        <v>#N/A</v>
      </c>
      <c r="J7175" s="6" t="e">
        <f t="shared" si="643"/>
        <v>#N/A</v>
      </c>
      <c r="K7175" s="19">
        <f t="shared" si="639"/>
        <v>2528</v>
      </c>
      <c r="L7175" s="6" t="e">
        <f t="shared" ca="1" si="640"/>
        <v>#N/A</v>
      </c>
    </row>
    <row r="7176" spans="1:12" x14ac:dyDescent="0.2">
      <c r="A7176" s="5">
        <f>IF(AND(dateA=1,A7175&lt;DataEnd),'iBoxx inputs'!A7180,IF(AND(dateA=2,A7175&lt;DataEnd),'Bank of England inputs'!A7180,IF(dateA=3,A7175+1,IF(dateA=4,WORKDAY(A7175,1,),WORKDAY(A7175,1,holidayQ)))))</f>
        <v>46163</v>
      </c>
      <c r="B7176" s="35" t="e">
        <f>MATCH(A7176,'iBoxx inputs'!A:A,0)</f>
        <v>#N/A</v>
      </c>
      <c r="C7176" s="35" t="e">
        <f>MATCH(A7176,'Bank of England inputs'!A:A,0)</f>
        <v>#N/A</v>
      </c>
      <c r="D7176" s="6" t="e">
        <f>IF($A7176&gt;DataEnd,NA(),IFERROR(INDEX('iBoxx inputs'!B:B,MATCH($A7176,'iBoxx inputs'!$A:$A,0)),D7175))</f>
        <v>#N/A</v>
      </c>
      <c r="E7176" s="6" t="e">
        <f>IF($A7176&gt;DataEnd,NA(),IFERROR(INDEX('iBoxx inputs'!C:C,MATCH($A7176,'iBoxx inputs'!$A:$A,0)),E7175))</f>
        <v>#N/A</v>
      </c>
      <c r="F7176" s="6" t="e">
        <f>IF($A7176&gt;DataEnd,NA(),IFERROR(INDEX('Bank of England inputs'!D:D,MATCH($A7176,'Bank of England inputs'!$A:$A,0),0),F7175))</f>
        <v>#N/A</v>
      </c>
      <c r="G7176" s="19"/>
      <c r="H7176" s="5">
        <f t="shared" si="641"/>
        <v>46163</v>
      </c>
      <c r="I7176" s="6" t="e">
        <f t="shared" si="642"/>
        <v>#N/A</v>
      </c>
      <c r="J7176" s="6" t="e">
        <f t="shared" si="643"/>
        <v>#N/A</v>
      </c>
      <c r="K7176" s="19">
        <f t="shared" si="639"/>
        <v>2529</v>
      </c>
      <c r="L7176" s="6" t="e">
        <f t="shared" ca="1" si="640"/>
        <v>#N/A</v>
      </c>
    </row>
    <row r="7177" spans="1:12" x14ac:dyDescent="0.2">
      <c r="A7177" s="5">
        <f>IF(AND(dateA=1,A7176&lt;DataEnd),'iBoxx inputs'!A7181,IF(AND(dateA=2,A7176&lt;DataEnd),'Bank of England inputs'!A7181,IF(dateA=3,A7176+1,IF(dateA=4,WORKDAY(A7176,1,),WORKDAY(A7176,1,holidayQ)))))</f>
        <v>46164</v>
      </c>
      <c r="B7177" s="35" t="e">
        <f>MATCH(A7177,'iBoxx inputs'!A:A,0)</f>
        <v>#N/A</v>
      </c>
      <c r="C7177" s="35" t="e">
        <f>MATCH(A7177,'Bank of England inputs'!A:A,0)</f>
        <v>#N/A</v>
      </c>
      <c r="D7177" s="6" t="e">
        <f>IF($A7177&gt;DataEnd,NA(),IFERROR(INDEX('iBoxx inputs'!B:B,MATCH($A7177,'iBoxx inputs'!$A:$A,0)),D7176))</f>
        <v>#N/A</v>
      </c>
      <c r="E7177" s="6" t="e">
        <f>IF($A7177&gt;DataEnd,NA(),IFERROR(INDEX('iBoxx inputs'!C:C,MATCH($A7177,'iBoxx inputs'!$A:$A,0)),E7176))</f>
        <v>#N/A</v>
      </c>
      <c r="F7177" s="6" t="e">
        <f>IF($A7177&gt;DataEnd,NA(),IFERROR(INDEX('Bank of England inputs'!D:D,MATCH($A7177,'Bank of England inputs'!$A:$A,0),0),F7176))</f>
        <v>#N/A</v>
      </c>
      <c r="G7177" s="19"/>
      <c r="H7177" s="5">
        <f t="shared" si="641"/>
        <v>46164</v>
      </c>
      <c r="I7177" s="6" t="e">
        <f t="shared" si="642"/>
        <v>#N/A</v>
      </c>
      <c r="J7177" s="6" t="e">
        <f t="shared" si="643"/>
        <v>#N/A</v>
      </c>
      <c r="K7177" s="19">
        <f t="shared" si="639"/>
        <v>2530</v>
      </c>
      <c r="L7177" s="6" t="e">
        <f t="shared" ca="1" si="640"/>
        <v>#N/A</v>
      </c>
    </row>
    <row r="7178" spans="1:12" x14ac:dyDescent="0.2">
      <c r="A7178" s="5">
        <f>IF(AND(dateA=1,A7177&lt;DataEnd),'iBoxx inputs'!A7182,IF(AND(dateA=2,A7177&lt;DataEnd),'Bank of England inputs'!A7182,IF(dateA=3,A7177+1,IF(dateA=4,WORKDAY(A7177,1,),WORKDAY(A7177,1,holidayQ)))))</f>
        <v>46168</v>
      </c>
      <c r="B7178" s="35" t="e">
        <f>MATCH(A7178,'iBoxx inputs'!A:A,0)</f>
        <v>#N/A</v>
      </c>
      <c r="C7178" s="35" t="e">
        <f>MATCH(A7178,'Bank of England inputs'!A:A,0)</f>
        <v>#N/A</v>
      </c>
      <c r="D7178" s="6" t="e">
        <f>IF($A7178&gt;DataEnd,NA(),IFERROR(INDEX('iBoxx inputs'!B:B,MATCH($A7178,'iBoxx inputs'!$A:$A,0)),D7177))</f>
        <v>#N/A</v>
      </c>
      <c r="E7178" s="6" t="e">
        <f>IF($A7178&gt;DataEnd,NA(),IFERROR(INDEX('iBoxx inputs'!C:C,MATCH($A7178,'iBoxx inputs'!$A:$A,0)),E7177))</f>
        <v>#N/A</v>
      </c>
      <c r="F7178" s="6" t="e">
        <f>IF($A7178&gt;DataEnd,NA(),IFERROR(INDEX('Bank of England inputs'!D:D,MATCH($A7178,'Bank of England inputs'!$A:$A,0),0),F7177))</f>
        <v>#N/A</v>
      </c>
      <c r="G7178" s="19"/>
      <c r="H7178" s="5">
        <f t="shared" si="641"/>
        <v>46168</v>
      </c>
      <c r="I7178" s="6" t="e">
        <f t="shared" si="642"/>
        <v>#N/A</v>
      </c>
      <c r="J7178" s="6" t="e">
        <f t="shared" si="643"/>
        <v>#N/A</v>
      </c>
      <c r="K7178" s="19">
        <f t="shared" si="639"/>
        <v>2527</v>
      </c>
      <c r="L7178" s="6" t="e">
        <f t="shared" ca="1" si="640"/>
        <v>#N/A</v>
      </c>
    </row>
    <row r="7179" spans="1:12" x14ac:dyDescent="0.2">
      <c r="A7179" s="5">
        <f>IF(AND(dateA=1,A7178&lt;DataEnd),'iBoxx inputs'!A7183,IF(AND(dateA=2,A7178&lt;DataEnd),'Bank of England inputs'!A7183,IF(dateA=3,A7178+1,IF(dateA=4,WORKDAY(A7178,1,),WORKDAY(A7178,1,holidayQ)))))</f>
        <v>46169</v>
      </c>
      <c r="B7179" s="35" t="e">
        <f>MATCH(A7179,'iBoxx inputs'!A:A,0)</f>
        <v>#N/A</v>
      </c>
      <c r="C7179" s="35" t="e">
        <f>MATCH(A7179,'Bank of England inputs'!A:A,0)</f>
        <v>#N/A</v>
      </c>
      <c r="D7179" s="6" t="e">
        <f>IF($A7179&gt;DataEnd,NA(),IFERROR(INDEX('iBoxx inputs'!B:B,MATCH($A7179,'iBoxx inputs'!$A:$A,0)),D7178))</f>
        <v>#N/A</v>
      </c>
      <c r="E7179" s="6" t="e">
        <f>IF($A7179&gt;DataEnd,NA(),IFERROR(INDEX('iBoxx inputs'!C:C,MATCH($A7179,'iBoxx inputs'!$A:$A,0)),E7178))</f>
        <v>#N/A</v>
      </c>
      <c r="F7179" s="6" t="e">
        <f>IF($A7179&gt;DataEnd,NA(),IFERROR(INDEX('Bank of England inputs'!D:D,MATCH($A7179,'Bank of England inputs'!$A:$A,0),0),F7178))</f>
        <v>#N/A</v>
      </c>
      <c r="G7179" s="19"/>
      <c r="H7179" s="5">
        <f t="shared" si="641"/>
        <v>46169</v>
      </c>
      <c r="I7179" s="6" t="e">
        <f t="shared" si="642"/>
        <v>#N/A</v>
      </c>
      <c r="J7179" s="6" t="e">
        <f t="shared" si="643"/>
        <v>#N/A</v>
      </c>
      <c r="K7179" s="19">
        <f t="shared" si="639"/>
        <v>2527</v>
      </c>
      <c r="L7179" s="6" t="e">
        <f t="shared" ca="1" si="640"/>
        <v>#N/A</v>
      </c>
    </row>
    <row r="7180" spans="1:12" x14ac:dyDescent="0.2">
      <c r="A7180" s="5">
        <f>IF(AND(dateA=1,A7179&lt;DataEnd),'iBoxx inputs'!A7184,IF(AND(dateA=2,A7179&lt;DataEnd),'Bank of England inputs'!A7184,IF(dateA=3,A7179+1,IF(dateA=4,WORKDAY(A7179,1,),WORKDAY(A7179,1,holidayQ)))))</f>
        <v>46170</v>
      </c>
      <c r="B7180" s="35" t="e">
        <f>MATCH(A7180,'iBoxx inputs'!A:A,0)</f>
        <v>#N/A</v>
      </c>
      <c r="C7180" s="35" t="e">
        <f>MATCH(A7180,'Bank of England inputs'!A:A,0)</f>
        <v>#N/A</v>
      </c>
      <c r="D7180" s="6" t="e">
        <f>IF($A7180&gt;DataEnd,NA(),IFERROR(INDEX('iBoxx inputs'!B:B,MATCH($A7180,'iBoxx inputs'!$A:$A,0)),D7179))</f>
        <v>#N/A</v>
      </c>
      <c r="E7180" s="6" t="e">
        <f>IF($A7180&gt;DataEnd,NA(),IFERROR(INDEX('iBoxx inputs'!C:C,MATCH($A7180,'iBoxx inputs'!$A:$A,0)),E7179))</f>
        <v>#N/A</v>
      </c>
      <c r="F7180" s="6" t="e">
        <f>IF($A7180&gt;DataEnd,NA(),IFERROR(INDEX('Bank of England inputs'!D:D,MATCH($A7180,'Bank of England inputs'!$A:$A,0),0),F7179))</f>
        <v>#N/A</v>
      </c>
      <c r="G7180" s="19"/>
      <c r="H7180" s="5">
        <f t="shared" si="641"/>
        <v>46170</v>
      </c>
      <c r="I7180" s="6" t="e">
        <f t="shared" si="642"/>
        <v>#N/A</v>
      </c>
      <c r="J7180" s="6" t="e">
        <f t="shared" si="643"/>
        <v>#N/A</v>
      </c>
      <c r="K7180" s="19">
        <f t="shared" si="639"/>
        <v>2528</v>
      </c>
      <c r="L7180" s="6" t="e">
        <f t="shared" ca="1" si="640"/>
        <v>#N/A</v>
      </c>
    </row>
    <row r="7181" spans="1:12" x14ac:dyDescent="0.2">
      <c r="A7181" s="5">
        <f>IF(AND(dateA=1,A7180&lt;DataEnd),'iBoxx inputs'!A7185,IF(AND(dateA=2,A7180&lt;DataEnd),'Bank of England inputs'!A7185,IF(dateA=3,A7180+1,IF(dateA=4,WORKDAY(A7180,1,),WORKDAY(A7180,1,holidayQ)))))</f>
        <v>46171</v>
      </c>
      <c r="B7181" s="35" t="e">
        <f>MATCH(A7181,'iBoxx inputs'!A:A,0)</f>
        <v>#N/A</v>
      </c>
      <c r="C7181" s="35" t="e">
        <f>MATCH(A7181,'Bank of England inputs'!A:A,0)</f>
        <v>#N/A</v>
      </c>
      <c r="D7181" s="6" t="e">
        <f>IF($A7181&gt;DataEnd,NA(),IFERROR(INDEX('iBoxx inputs'!B:B,MATCH($A7181,'iBoxx inputs'!$A:$A,0)),D7180))</f>
        <v>#N/A</v>
      </c>
      <c r="E7181" s="6" t="e">
        <f>IF($A7181&gt;DataEnd,NA(),IFERROR(INDEX('iBoxx inputs'!C:C,MATCH($A7181,'iBoxx inputs'!$A:$A,0)),E7180))</f>
        <v>#N/A</v>
      </c>
      <c r="F7181" s="6" t="e">
        <f>IF($A7181&gt;DataEnd,NA(),IFERROR(INDEX('Bank of England inputs'!D:D,MATCH($A7181,'Bank of England inputs'!$A:$A,0),0),F7180))</f>
        <v>#N/A</v>
      </c>
      <c r="G7181" s="19"/>
      <c r="H7181" s="5">
        <f t="shared" si="641"/>
        <v>46171</v>
      </c>
      <c r="I7181" s="6" t="e">
        <f t="shared" si="642"/>
        <v>#N/A</v>
      </c>
      <c r="J7181" s="6" t="e">
        <f t="shared" si="643"/>
        <v>#N/A</v>
      </c>
      <c r="K7181" s="19">
        <f t="shared" si="639"/>
        <v>2529</v>
      </c>
      <c r="L7181" s="6" t="e">
        <f t="shared" ca="1" si="640"/>
        <v>#N/A</v>
      </c>
    </row>
    <row r="7182" spans="1:12" x14ac:dyDescent="0.2">
      <c r="A7182" s="5">
        <f>IF(AND(dateA=1,A7181&lt;DataEnd),'iBoxx inputs'!A7186,IF(AND(dateA=2,A7181&lt;DataEnd),'Bank of England inputs'!A7186,IF(dateA=3,A7181+1,IF(dateA=4,WORKDAY(A7181,1,),WORKDAY(A7181,1,holidayQ)))))</f>
        <v>46174</v>
      </c>
      <c r="B7182" s="35" t="e">
        <f>MATCH(A7182,'iBoxx inputs'!A:A,0)</f>
        <v>#N/A</v>
      </c>
      <c r="C7182" s="35" t="e">
        <f>MATCH(A7182,'Bank of England inputs'!A:A,0)</f>
        <v>#N/A</v>
      </c>
      <c r="D7182" s="6" t="e">
        <f>IF($A7182&gt;DataEnd,NA(),IFERROR(INDEX('iBoxx inputs'!B:B,MATCH($A7182,'iBoxx inputs'!$A:$A,0)),D7181))</f>
        <v>#N/A</v>
      </c>
      <c r="E7182" s="6" t="e">
        <f>IF($A7182&gt;DataEnd,NA(),IFERROR(INDEX('iBoxx inputs'!C:C,MATCH($A7182,'iBoxx inputs'!$A:$A,0)),E7181))</f>
        <v>#N/A</v>
      </c>
      <c r="F7182" s="6" t="e">
        <f>IF($A7182&gt;DataEnd,NA(),IFERROR(INDEX('Bank of England inputs'!D:D,MATCH($A7182,'Bank of England inputs'!$A:$A,0),0),F7181))</f>
        <v>#N/A</v>
      </c>
      <c r="G7182" s="19"/>
      <c r="H7182" s="5">
        <f t="shared" si="641"/>
        <v>46174</v>
      </c>
      <c r="I7182" s="6" t="e">
        <f t="shared" si="642"/>
        <v>#N/A</v>
      </c>
      <c r="J7182" s="6" t="e">
        <f t="shared" si="643"/>
        <v>#N/A</v>
      </c>
      <c r="K7182" s="19">
        <f t="shared" si="639"/>
        <v>2528</v>
      </c>
      <c r="L7182" s="6" t="e">
        <f t="shared" ca="1" si="640"/>
        <v>#N/A</v>
      </c>
    </row>
    <row r="7183" spans="1:12" x14ac:dyDescent="0.2">
      <c r="A7183" s="5">
        <f>IF(AND(dateA=1,A7182&lt;DataEnd),'iBoxx inputs'!A7187,IF(AND(dateA=2,A7182&lt;DataEnd),'Bank of England inputs'!A7187,IF(dateA=3,A7182+1,IF(dateA=4,WORKDAY(A7182,1,),WORKDAY(A7182,1,holidayQ)))))</f>
        <v>46175</v>
      </c>
      <c r="B7183" s="35" t="e">
        <f>MATCH(A7183,'iBoxx inputs'!A:A,0)</f>
        <v>#N/A</v>
      </c>
      <c r="C7183" s="35" t="e">
        <f>MATCH(A7183,'Bank of England inputs'!A:A,0)</f>
        <v>#N/A</v>
      </c>
      <c r="D7183" s="6" t="e">
        <f>IF($A7183&gt;DataEnd,NA(),IFERROR(INDEX('iBoxx inputs'!B:B,MATCH($A7183,'iBoxx inputs'!$A:$A,0)),D7182))</f>
        <v>#N/A</v>
      </c>
      <c r="E7183" s="6" t="e">
        <f>IF($A7183&gt;DataEnd,NA(),IFERROR(INDEX('iBoxx inputs'!C:C,MATCH($A7183,'iBoxx inputs'!$A:$A,0)),E7182))</f>
        <v>#N/A</v>
      </c>
      <c r="F7183" s="6" t="e">
        <f>IF($A7183&gt;DataEnd,NA(),IFERROR(INDEX('Bank of England inputs'!D:D,MATCH($A7183,'Bank of England inputs'!$A:$A,0),0),F7182))</f>
        <v>#N/A</v>
      </c>
      <c r="G7183" s="19"/>
      <c r="H7183" s="5">
        <f t="shared" si="641"/>
        <v>46175</v>
      </c>
      <c r="I7183" s="6" t="e">
        <f t="shared" si="642"/>
        <v>#N/A</v>
      </c>
      <c r="J7183" s="6" t="e">
        <f t="shared" si="643"/>
        <v>#N/A</v>
      </c>
      <c r="K7183" s="19">
        <f t="shared" si="639"/>
        <v>2528</v>
      </c>
      <c r="L7183" s="6" t="e">
        <f t="shared" ca="1" si="640"/>
        <v>#N/A</v>
      </c>
    </row>
    <row r="7184" spans="1:12" x14ac:dyDescent="0.2">
      <c r="A7184" s="5">
        <f>IF(AND(dateA=1,A7183&lt;DataEnd),'iBoxx inputs'!A7188,IF(AND(dateA=2,A7183&lt;DataEnd),'Bank of England inputs'!A7188,IF(dateA=3,A7183+1,IF(dateA=4,WORKDAY(A7183,1,),WORKDAY(A7183,1,holidayQ)))))</f>
        <v>46176</v>
      </c>
      <c r="B7184" s="35" t="e">
        <f>MATCH(A7184,'iBoxx inputs'!A:A,0)</f>
        <v>#N/A</v>
      </c>
      <c r="C7184" s="35" t="e">
        <f>MATCH(A7184,'Bank of England inputs'!A:A,0)</f>
        <v>#N/A</v>
      </c>
      <c r="D7184" s="6" t="e">
        <f>IF($A7184&gt;DataEnd,NA(),IFERROR(INDEX('iBoxx inputs'!B:B,MATCH($A7184,'iBoxx inputs'!$A:$A,0)),D7183))</f>
        <v>#N/A</v>
      </c>
      <c r="E7184" s="6" t="e">
        <f>IF($A7184&gt;DataEnd,NA(),IFERROR(INDEX('iBoxx inputs'!C:C,MATCH($A7184,'iBoxx inputs'!$A:$A,0)),E7183))</f>
        <v>#N/A</v>
      </c>
      <c r="F7184" s="6" t="e">
        <f>IF($A7184&gt;DataEnd,NA(),IFERROR(INDEX('Bank of England inputs'!D:D,MATCH($A7184,'Bank of England inputs'!$A:$A,0),0),F7183))</f>
        <v>#N/A</v>
      </c>
      <c r="G7184" s="19"/>
      <c r="H7184" s="5">
        <f t="shared" si="641"/>
        <v>46176</v>
      </c>
      <c r="I7184" s="6" t="e">
        <f t="shared" si="642"/>
        <v>#N/A</v>
      </c>
      <c r="J7184" s="6" t="e">
        <f t="shared" si="643"/>
        <v>#N/A</v>
      </c>
      <c r="K7184" s="19">
        <f t="shared" si="639"/>
        <v>2528</v>
      </c>
      <c r="L7184" s="6" t="e">
        <f t="shared" ca="1" si="640"/>
        <v>#N/A</v>
      </c>
    </row>
    <row r="7185" spans="1:12" x14ac:dyDescent="0.2">
      <c r="A7185" s="5">
        <f>IF(AND(dateA=1,A7184&lt;DataEnd),'iBoxx inputs'!A7189,IF(AND(dateA=2,A7184&lt;DataEnd),'Bank of England inputs'!A7189,IF(dateA=3,A7184+1,IF(dateA=4,WORKDAY(A7184,1,),WORKDAY(A7184,1,holidayQ)))))</f>
        <v>46177</v>
      </c>
      <c r="B7185" s="35" t="e">
        <f>MATCH(A7185,'iBoxx inputs'!A:A,0)</f>
        <v>#N/A</v>
      </c>
      <c r="C7185" s="35" t="e">
        <f>MATCH(A7185,'Bank of England inputs'!A:A,0)</f>
        <v>#N/A</v>
      </c>
      <c r="D7185" s="6" t="e">
        <f>IF($A7185&gt;DataEnd,NA(),IFERROR(INDEX('iBoxx inputs'!B:B,MATCH($A7185,'iBoxx inputs'!$A:$A,0)),D7184))</f>
        <v>#N/A</v>
      </c>
      <c r="E7185" s="6" t="e">
        <f>IF($A7185&gt;DataEnd,NA(),IFERROR(INDEX('iBoxx inputs'!C:C,MATCH($A7185,'iBoxx inputs'!$A:$A,0)),E7184))</f>
        <v>#N/A</v>
      </c>
      <c r="F7185" s="6" t="e">
        <f>IF($A7185&gt;DataEnd,NA(),IFERROR(INDEX('Bank of England inputs'!D:D,MATCH($A7185,'Bank of England inputs'!$A:$A,0),0),F7184))</f>
        <v>#N/A</v>
      </c>
      <c r="G7185" s="19"/>
      <c r="H7185" s="5">
        <f t="shared" si="641"/>
        <v>46177</v>
      </c>
      <c r="I7185" s="6" t="e">
        <f t="shared" si="642"/>
        <v>#N/A</v>
      </c>
      <c r="J7185" s="6" t="e">
        <f t="shared" si="643"/>
        <v>#N/A</v>
      </c>
      <c r="K7185" s="19">
        <f t="shared" si="639"/>
        <v>2529</v>
      </c>
      <c r="L7185" s="6" t="e">
        <f t="shared" ca="1" si="640"/>
        <v>#N/A</v>
      </c>
    </row>
    <row r="7186" spans="1:12" x14ac:dyDescent="0.2">
      <c r="A7186" s="5">
        <f>IF(AND(dateA=1,A7185&lt;DataEnd),'iBoxx inputs'!A7190,IF(AND(dateA=2,A7185&lt;DataEnd),'Bank of England inputs'!A7190,IF(dateA=3,A7185+1,IF(dateA=4,WORKDAY(A7185,1,),WORKDAY(A7185,1,holidayQ)))))</f>
        <v>46178</v>
      </c>
      <c r="B7186" s="35" t="e">
        <f>MATCH(A7186,'iBoxx inputs'!A:A,0)</f>
        <v>#N/A</v>
      </c>
      <c r="C7186" s="35" t="e">
        <f>MATCH(A7186,'Bank of England inputs'!A:A,0)</f>
        <v>#N/A</v>
      </c>
      <c r="D7186" s="6" t="e">
        <f>IF($A7186&gt;DataEnd,NA(),IFERROR(INDEX('iBoxx inputs'!B:B,MATCH($A7186,'iBoxx inputs'!$A:$A,0)),D7185))</f>
        <v>#N/A</v>
      </c>
      <c r="E7186" s="6" t="e">
        <f>IF($A7186&gt;DataEnd,NA(),IFERROR(INDEX('iBoxx inputs'!C:C,MATCH($A7186,'iBoxx inputs'!$A:$A,0)),E7185))</f>
        <v>#N/A</v>
      </c>
      <c r="F7186" s="6" t="e">
        <f>IF($A7186&gt;DataEnd,NA(),IFERROR(INDEX('Bank of England inputs'!D:D,MATCH($A7186,'Bank of England inputs'!$A:$A,0),0),F7185))</f>
        <v>#N/A</v>
      </c>
      <c r="G7186" s="19"/>
      <c r="H7186" s="5">
        <f t="shared" si="641"/>
        <v>46178</v>
      </c>
      <c r="I7186" s="6" t="e">
        <f t="shared" si="642"/>
        <v>#N/A</v>
      </c>
      <c r="J7186" s="6" t="e">
        <f t="shared" si="643"/>
        <v>#N/A</v>
      </c>
      <c r="K7186" s="19">
        <f t="shared" si="639"/>
        <v>2530</v>
      </c>
      <c r="L7186" s="6" t="e">
        <f t="shared" ca="1" si="640"/>
        <v>#N/A</v>
      </c>
    </row>
    <row r="7187" spans="1:12" x14ac:dyDescent="0.2">
      <c r="A7187" s="5">
        <f>IF(AND(dateA=1,A7186&lt;DataEnd),'iBoxx inputs'!A7191,IF(AND(dateA=2,A7186&lt;DataEnd),'Bank of England inputs'!A7191,IF(dateA=3,A7186+1,IF(dateA=4,WORKDAY(A7186,1,),WORKDAY(A7186,1,holidayQ)))))</f>
        <v>46181</v>
      </c>
      <c r="B7187" s="35" t="e">
        <f>MATCH(A7187,'iBoxx inputs'!A:A,0)</f>
        <v>#N/A</v>
      </c>
      <c r="C7187" s="35" t="e">
        <f>MATCH(A7187,'Bank of England inputs'!A:A,0)</f>
        <v>#N/A</v>
      </c>
      <c r="D7187" s="6" t="e">
        <f>IF($A7187&gt;DataEnd,NA(),IFERROR(INDEX('iBoxx inputs'!B:B,MATCH($A7187,'iBoxx inputs'!$A:$A,0)),D7186))</f>
        <v>#N/A</v>
      </c>
      <c r="E7187" s="6" t="e">
        <f>IF($A7187&gt;DataEnd,NA(),IFERROR(INDEX('iBoxx inputs'!C:C,MATCH($A7187,'iBoxx inputs'!$A:$A,0)),E7186))</f>
        <v>#N/A</v>
      </c>
      <c r="F7187" s="6" t="e">
        <f>IF($A7187&gt;DataEnd,NA(),IFERROR(INDEX('Bank of England inputs'!D:D,MATCH($A7187,'Bank of England inputs'!$A:$A,0),0),F7186))</f>
        <v>#N/A</v>
      </c>
      <c r="G7187" s="19"/>
      <c r="H7187" s="5">
        <f t="shared" si="641"/>
        <v>46181</v>
      </c>
      <c r="I7187" s="6" t="e">
        <f t="shared" si="642"/>
        <v>#N/A</v>
      </c>
      <c r="J7187" s="6" t="e">
        <f t="shared" si="643"/>
        <v>#N/A</v>
      </c>
      <c r="K7187" s="19">
        <f t="shared" si="639"/>
        <v>2528</v>
      </c>
      <c r="L7187" s="6" t="e">
        <f t="shared" ca="1" si="640"/>
        <v>#N/A</v>
      </c>
    </row>
    <row r="7188" spans="1:12" x14ac:dyDescent="0.2">
      <c r="A7188" s="5">
        <f>IF(AND(dateA=1,A7187&lt;DataEnd),'iBoxx inputs'!A7192,IF(AND(dateA=2,A7187&lt;DataEnd),'Bank of England inputs'!A7192,IF(dateA=3,A7187+1,IF(dateA=4,WORKDAY(A7187,1,),WORKDAY(A7187,1,holidayQ)))))</f>
        <v>46182</v>
      </c>
      <c r="B7188" s="35" t="e">
        <f>MATCH(A7188,'iBoxx inputs'!A:A,0)</f>
        <v>#N/A</v>
      </c>
      <c r="C7188" s="35" t="e">
        <f>MATCH(A7188,'Bank of England inputs'!A:A,0)</f>
        <v>#N/A</v>
      </c>
      <c r="D7188" s="6" t="e">
        <f>IF($A7188&gt;DataEnd,NA(),IFERROR(INDEX('iBoxx inputs'!B:B,MATCH($A7188,'iBoxx inputs'!$A:$A,0)),D7187))</f>
        <v>#N/A</v>
      </c>
      <c r="E7188" s="6" t="e">
        <f>IF($A7188&gt;DataEnd,NA(),IFERROR(INDEX('iBoxx inputs'!C:C,MATCH($A7188,'iBoxx inputs'!$A:$A,0)),E7187))</f>
        <v>#N/A</v>
      </c>
      <c r="F7188" s="6" t="e">
        <f>IF($A7188&gt;DataEnd,NA(),IFERROR(INDEX('Bank of England inputs'!D:D,MATCH($A7188,'Bank of England inputs'!$A:$A,0),0),F7187))</f>
        <v>#N/A</v>
      </c>
      <c r="G7188" s="19"/>
      <c r="H7188" s="5">
        <f t="shared" si="641"/>
        <v>46182</v>
      </c>
      <c r="I7188" s="6" t="e">
        <f t="shared" si="642"/>
        <v>#N/A</v>
      </c>
      <c r="J7188" s="6" t="e">
        <f t="shared" si="643"/>
        <v>#N/A</v>
      </c>
      <c r="K7188" s="19">
        <f t="shared" si="639"/>
        <v>2528</v>
      </c>
      <c r="L7188" s="6" t="e">
        <f t="shared" ca="1" si="640"/>
        <v>#N/A</v>
      </c>
    </row>
    <row r="7189" spans="1:12" x14ac:dyDescent="0.2">
      <c r="A7189" s="5">
        <f>IF(AND(dateA=1,A7188&lt;DataEnd),'iBoxx inputs'!A7193,IF(AND(dateA=2,A7188&lt;DataEnd),'Bank of England inputs'!A7193,IF(dateA=3,A7188+1,IF(dateA=4,WORKDAY(A7188,1,),WORKDAY(A7188,1,holidayQ)))))</f>
        <v>46183</v>
      </c>
      <c r="B7189" s="35" t="e">
        <f>MATCH(A7189,'iBoxx inputs'!A:A,0)</f>
        <v>#N/A</v>
      </c>
      <c r="C7189" s="35" t="e">
        <f>MATCH(A7189,'Bank of England inputs'!A:A,0)</f>
        <v>#N/A</v>
      </c>
      <c r="D7189" s="6" t="e">
        <f>IF($A7189&gt;DataEnd,NA(),IFERROR(INDEX('iBoxx inputs'!B:B,MATCH($A7189,'iBoxx inputs'!$A:$A,0)),D7188))</f>
        <v>#N/A</v>
      </c>
      <c r="E7189" s="6" t="e">
        <f>IF($A7189&gt;DataEnd,NA(),IFERROR(INDEX('iBoxx inputs'!C:C,MATCH($A7189,'iBoxx inputs'!$A:$A,0)),E7188))</f>
        <v>#N/A</v>
      </c>
      <c r="F7189" s="6" t="e">
        <f>IF($A7189&gt;DataEnd,NA(),IFERROR(INDEX('Bank of England inputs'!D:D,MATCH($A7189,'Bank of England inputs'!$A:$A,0),0),F7188))</f>
        <v>#N/A</v>
      </c>
      <c r="G7189" s="19"/>
      <c r="H7189" s="5">
        <f t="shared" si="641"/>
        <v>46183</v>
      </c>
      <c r="I7189" s="6" t="e">
        <f t="shared" si="642"/>
        <v>#N/A</v>
      </c>
      <c r="J7189" s="6" t="e">
        <f t="shared" si="643"/>
        <v>#N/A</v>
      </c>
      <c r="K7189" s="19">
        <f t="shared" si="639"/>
        <v>2528</v>
      </c>
      <c r="L7189" s="6" t="e">
        <f t="shared" ca="1" si="640"/>
        <v>#N/A</v>
      </c>
    </row>
    <row r="7190" spans="1:12" x14ac:dyDescent="0.2">
      <c r="A7190" s="5">
        <f>IF(AND(dateA=1,A7189&lt;DataEnd),'iBoxx inputs'!A7194,IF(AND(dateA=2,A7189&lt;DataEnd),'Bank of England inputs'!A7194,IF(dateA=3,A7189+1,IF(dateA=4,WORKDAY(A7189,1,),WORKDAY(A7189,1,holidayQ)))))</f>
        <v>46184</v>
      </c>
      <c r="B7190" s="35" t="e">
        <f>MATCH(A7190,'iBoxx inputs'!A:A,0)</f>
        <v>#N/A</v>
      </c>
      <c r="C7190" s="35" t="e">
        <f>MATCH(A7190,'Bank of England inputs'!A:A,0)</f>
        <v>#N/A</v>
      </c>
      <c r="D7190" s="6" t="e">
        <f>IF($A7190&gt;DataEnd,NA(),IFERROR(INDEX('iBoxx inputs'!B:B,MATCH($A7190,'iBoxx inputs'!$A:$A,0)),D7189))</f>
        <v>#N/A</v>
      </c>
      <c r="E7190" s="6" t="e">
        <f>IF($A7190&gt;DataEnd,NA(),IFERROR(INDEX('iBoxx inputs'!C:C,MATCH($A7190,'iBoxx inputs'!$A:$A,0)),E7189))</f>
        <v>#N/A</v>
      </c>
      <c r="F7190" s="6" t="e">
        <f>IF($A7190&gt;DataEnd,NA(),IFERROR(INDEX('Bank of England inputs'!D:D,MATCH($A7190,'Bank of England inputs'!$A:$A,0),0),F7189))</f>
        <v>#N/A</v>
      </c>
      <c r="G7190" s="19"/>
      <c r="H7190" s="5">
        <f t="shared" si="641"/>
        <v>46184</v>
      </c>
      <c r="I7190" s="6" t="e">
        <f t="shared" si="642"/>
        <v>#N/A</v>
      </c>
      <c r="J7190" s="6" t="e">
        <f t="shared" si="643"/>
        <v>#N/A</v>
      </c>
      <c r="K7190" s="19">
        <f t="shared" ref="K7190:K7253" si="644">IF(trailing_period=0,1,ROW()-MATCH(EDATE(A7190,-trailing_period),A:A,1))</f>
        <v>2529</v>
      </c>
      <c r="L7190" s="6" t="e">
        <f t="shared" ref="L7190:L7253" ca="1" si="645">AVERAGE(OFFSET(J7190,-$K7190+1,0,$K7190,))</f>
        <v>#N/A</v>
      </c>
    </row>
    <row r="7191" spans="1:12" x14ac:dyDescent="0.2">
      <c r="A7191" s="5">
        <f>IF(AND(dateA=1,A7190&lt;DataEnd),'iBoxx inputs'!A7195,IF(AND(dateA=2,A7190&lt;DataEnd),'Bank of England inputs'!A7195,IF(dateA=3,A7190+1,IF(dateA=4,WORKDAY(A7190,1,),WORKDAY(A7190,1,holidayQ)))))</f>
        <v>46185</v>
      </c>
      <c r="B7191" s="35" t="e">
        <f>MATCH(A7191,'iBoxx inputs'!A:A,0)</f>
        <v>#N/A</v>
      </c>
      <c r="C7191" s="35" t="e">
        <f>MATCH(A7191,'Bank of England inputs'!A:A,0)</f>
        <v>#N/A</v>
      </c>
      <c r="D7191" s="6" t="e">
        <f>IF($A7191&gt;DataEnd,NA(),IFERROR(INDEX('iBoxx inputs'!B:B,MATCH($A7191,'iBoxx inputs'!$A:$A,0)),D7190))</f>
        <v>#N/A</v>
      </c>
      <c r="E7191" s="6" t="e">
        <f>IF($A7191&gt;DataEnd,NA(),IFERROR(INDEX('iBoxx inputs'!C:C,MATCH($A7191,'iBoxx inputs'!$A:$A,0)),E7190))</f>
        <v>#N/A</v>
      </c>
      <c r="F7191" s="6" t="e">
        <f>IF($A7191&gt;DataEnd,NA(),IFERROR(INDEX('Bank of England inputs'!D:D,MATCH($A7191,'Bank of England inputs'!$A:$A,0),0),F7190))</f>
        <v>#N/A</v>
      </c>
      <c r="G7191" s="19"/>
      <c r="H7191" s="5">
        <f t="shared" si="641"/>
        <v>46185</v>
      </c>
      <c r="I7191" s="6" t="e">
        <f t="shared" si="642"/>
        <v>#N/A</v>
      </c>
      <c r="J7191" s="6" t="e">
        <f t="shared" si="643"/>
        <v>#N/A</v>
      </c>
      <c r="K7191" s="19">
        <f t="shared" si="644"/>
        <v>2530</v>
      </c>
      <c r="L7191" s="6" t="e">
        <f t="shared" ca="1" si="645"/>
        <v>#N/A</v>
      </c>
    </row>
    <row r="7192" spans="1:12" x14ac:dyDescent="0.2">
      <c r="A7192" s="5">
        <f>IF(AND(dateA=1,A7191&lt;DataEnd),'iBoxx inputs'!A7196,IF(AND(dateA=2,A7191&lt;DataEnd),'Bank of England inputs'!A7196,IF(dateA=3,A7191+1,IF(dateA=4,WORKDAY(A7191,1,),WORKDAY(A7191,1,holidayQ)))))</f>
        <v>46188</v>
      </c>
      <c r="B7192" s="35" t="e">
        <f>MATCH(A7192,'iBoxx inputs'!A:A,0)</f>
        <v>#N/A</v>
      </c>
      <c r="C7192" s="35" t="e">
        <f>MATCH(A7192,'Bank of England inputs'!A:A,0)</f>
        <v>#N/A</v>
      </c>
      <c r="D7192" s="6" t="e">
        <f>IF($A7192&gt;DataEnd,NA(),IFERROR(INDEX('iBoxx inputs'!B:B,MATCH($A7192,'iBoxx inputs'!$A:$A,0)),D7191))</f>
        <v>#N/A</v>
      </c>
      <c r="E7192" s="6" t="e">
        <f>IF($A7192&gt;DataEnd,NA(),IFERROR(INDEX('iBoxx inputs'!C:C,MATCH($A7192,'iBoxx inputs'!$A:$A,0)),E7191))</f>
        <v>#N/A</v>
      </c>
      <c r="F7192" s="6" t="e">
        <f>IF($A7192&gt;DataEnd,NA(),IFERROR(INDEX('Bank of England inputs'!D:D,MATCH($A7192,'Bank of England inputs'!$A:$A,0),0),F7191))</f>
        <v>#N/A</v>
      </c>
      <c r="G7192" s="19"/>
      <c r="H7192" s="5">
        <f t="shared" si="641"/>
        <v>46188</v>
      </c>
      <c r="I7192" s="6" t="e">
        <f t="shared" si="642"/>
        <v>#N/A</v>
      </c>
      <c r="J7192" s="6" t="e">
        <f t="shared" si="643"/>
        <v>#N/A</v>
      </c>
      <c r="K7192" s="19">
        <f t="shared" si="644"/>
        <v>2528</v>
      </c>
      <c r="L7192" s="6" t="e">
        <f t="shared" ca="1" si="645"/>
        <v>#N/A</v>
      </c>
    </row>
    <row r="7193" spans="1:12" x14ac:dyDescent="0.2">
      <c r="A7193" s="5">
        <f>IF(AND(dateA=1,A7192&lt;DataEnd),'iBoxx inputs'!A7197,IF(AND(dateA=2,A7192&lt;DataEnd),'Bank of England inputs'!A7197,IF(dateA=3,A7192+1,IF(dateA=4,WORKDAY(A7192,1,),WORKDAY(A7192,1,holidayQ)))))</f>
        <v>46189</v>
      </c>
      <c r="B7193" s="35" t="e">
        <f>MATCH(A7193,'iBoxx inputs'!A:A,0)</f>
        <v>#N/A</v>
      </c>
      <c r="C7193" s="35" t="e">
        <f>MATCH(A7193,'Bank of England inputs'!A:A,0)</f>
        <v>#N/A</v>
      </c>
      <c r="D7193" s="6" t="e">
        <f>IF($A7193&gt;DataEnd,NA(),IFERROR(INDEX('iBoxx inputs'!B:B,MATCH($A7193,'iBoxx inputs'!$A:$A,0)),D7192))</f>
        <v>#N/A</v>
      </c>
      <c r="E7193" s="6" t="e">
        <f>IF($A7193&gt;DataEnd,NA(),IFERROR(INDEX('iBoxx inputs'!C:C,MATCH($A7193,'iBoxx inputs'!$A:$A,0)),E7192))</f>
        <v>#N/A</v>
      </c>
      <c r="F7193" s="6" t="e">
        <f>IF($A7193&gt;DataEnd,NA(),IFERROR(INDEX('Bank of England inputs'!D:D,MATCH($A7193,'Bank of England inputs'!$A:$A,0),0),F7192))</f>
        <v>#N/A</v>
      </c>
      <c r="G7193" s="19"/>
      <c r="H7193" s="5">
        <f t="shared" si="641"/>
        <v>46189</v>
      </c>
      <c r="I7193" s="6" t="e">
        <f t="shared" si="642"/>
        <v>#N/A</v>
      </c>
      <c r="J7193" s="6" t="e">
        <f t="shared" si="643"/>
        <v>#N/A</v>
      </c>
      <c r="K7193" s="19">
        <f t="shared" si="644"/>
        <v>2528</v>
      </c>
      <c r="L7193" s="6" t="e">
        <f t="shared" ca="1" si="645"/>
        <v>#N/A</v>
      </c>
    </row>
    <row r="7194" spans="1:12" x14ac:dyDescent="0.2">
      <c r="A7194" s="5">
        <f>IF(AND(dateA=1,A7193&lt;DataEnd),'iBoxx inputs'!A7198,IF(AND(dateA=2,A7193&lt;DataEnd),'Bank of England inputs'!A7198,IF(dateA=3,A7193+1,IF(dateA=4,WORKDAY(A7193,1,),WORKDAY(A7193,1,holidayQ)))))</f>
        <v>46190</v>
      </c>
      <c r="B7194" s="35" t="e">
        <f>MATCH(A7194,'iBoxx inputs'!A:A,0)</f>
        <v>#N/A</v>
      </c>
      <c r="C7194" s="35" t="e">
        <f>MATCH(A7194,'Bank of England inputs'!A:A,0)</f>
        <v>#N/A</v>
      </c>
      <c r="D7194" s="6" t="e">
        <f>IF($A7194&gt;DataEnd,NA(),IFERROR(INDEX('iBoxx inputs'!B:B,MATCH($A7194,'iBoxx inputs'!$A:$A,0)),D7193))</f>
        <v>#N/A</v>
      </c>
      <c r="E7194" s="6" t="e">
        <f>IF($A7194&gt;DataEnd,NA(),IFERROR(INDEX('iBoxx inputs'!C:C,MATCH($A7194,'iBoxx inputs'!$A:$A,0)),E7193))</f>
        <v>#N/A</v>
      </c>
      <c r="F7194" s="6" t="e">
        <f>IF($A7194&gt;DataEnd,NA(),IFERROR(INDEX('Bank of England inputs'!D:D,MATCH($A7194,'Bank of England inputs'!$A:$A,0),0),F7193))</f>
        <v>#N/A</v>
      </c>
      <c r="G7194" s="19"/>
      <c r="H7194" s="5">
        <f t="shared" si="641"/>
        <v>46190</v>
      </c>
      <c r="I7194" s="6" t="e">
        <f t="shared" si="642"/>
        <v>#N/A</v>
      </c>
      <c r="J7194" s="6" t="e">
        <f t="shared" si="643"/>
        <v>#N/A</v>
      </c>
      <c r="K7194" s="19">
        <f t="shared" si="644"/>
        <v>2528</v>
      </c>
      <c r="L7194" s="6" t="e">
        <f t="shared" ca="1" si="645"/>
        <v>#N/A</v>
      </c>
    </row>
    <row r="7195" spans="1:12" x14ac:dyDescent="0.2">
      <c r="A7195" s="5">
        <f>IF(AND(dateA=1,A7194&lt;DataEnd),'iBoxx inputs'!A7199,IF(AND(dateA=2,A7194&lt;DataEnd),'Bank of England inputs'!A7199,IF(dateA=3,A7194+1,IF(dateA=4,WORKDAY(A7194,1,),WORKDAY(A7194,1,holidayQ)))))</f>
        <v>46191</v>
      </c>
      <c r="B7195" s="35" t="e">
        <f>MATCH(A7195,'iBoxx inputs'!A:A,0)</f>
        <v>#N/A</v>
      </c>
      <c r="C7195" s="35" t="e">
        <f>MATCH(A7195,'Bank of England inputs'!A:A,0)</f>
        <v>#N/A</v>
      </c>
      <c r="D7195" s="6" t="e">
        <f>IF($A7195&gt;DataEnd,NA(),IFERROR(INDEX('iBoxx inputs'!B:B,MATCH($A7195,'iBoxx inputs'!$A:$A,0)),D7194))</f>
        <v>#N/A</v>
      </c>
      <c r="E7195" s="6" t="e">
        <f>IF($A7195&gt;DataEnd,NA(),IFERROR(INDEX('iBoxx inputs'!C:C,MATCH($A7195,'iBoxx inputs'!$A:$A,0)),E7194))</f>
        <v>#N/A</v>
      </c>
      <c r="F7195" s="6" t="e">
        <f>IF($A7195&gt;DataEnd,NA(),IFERROR(INDEX('Bank of England inputs'!D:D,MATCH($A7195,'Bank of England inputs'!$A:$A,0),0),F7194))</f>
        <v>#N/A</v>
      </c>
      <c r="G7195" s="19"/>
      <c r="H7195" s="5">
        <f t="shared" si="641"/>
        <v>46191</v>
      </c>
      <c r="I7195" s="6" t="e">
        <f t="shared" si="642"/>
        <v>#N/A</v>
      </c>
      <c r="J7195" s="6" t="e">
        <f t="shared" si="643"/>
        <v>#N/A</v>
      </c>
      <c r="K7195" s="19">
        <f t="shared" si="644"/>
        <v>2529</v>
      </c>
      <c r="L7195" s="6" t="e">
        <f t="shared" ca="1" si="645"/>
        <v>#N/A</v>
      </c>
    </row>
    <row r="7196" spans="1:12" x14ac:dyDescent="0.2">
      <c r="A7196" s="5">
        <f>IF(AND(dateA=1,A7195&lt;DataEnd),'iBoxx inputs'!A7200,IF(AND(dateA=2,A7195&lt;DataEnd),'Bank of England inputs'!A7200,IF(dateA=3,A7195+1,IF(dateA=4,WORKDAY(A7195,1,),WORKDAY(A7195,1,holidayQ)))))</f>
        <v>46192</v>
      </c>
      <c r="B7196" s="35" t="e">
        <f>MATCH(A7196,'iBoxx inputs'!A:A,0)</f>
        <v>#N/A</v>
      </c>
      <c r="C7196" s="35" t="e">
        <f>MATCH(A7196,'Bank of England inputs'!A:A,0)</f>
        <v>#N/A</v>
      </c>
      <c r="D7196" s="6" t="e">
        <f>IF($A7196&gt;DataEnd,NA(),IFERROR(INDEX('iBoxx inputs'!B:B,MATCH($A7196,'iBoxx inputs'!$A:$A,0)),D7195))</f>
        <v>#N/A</v>
      </c>
      <c r="E7196" s="6" t="e">
        <f>IF($A7196&gt;DataEnd,NA(),IFERROR(INDEX('iBoxx inputs'!C:C,MATCH($A7196,'iBoxx inputs'!$A:$A,0)),E7195))</f>
        <v>#N/A</v>
      </c>
      <c r="F7196" s="6" t="e">
        <f>IF($A7196&gt;DataEnd,NA(),IFERROR(INDEX('Bank of England inputs'!D:D,MATCH($A7196,'Bank of England inputs'!$A:$A,0),0),F7195))</f>
        <v>#N/A</v>
      </c>
      <c r="G7196" s="19"/>
      <c r="H7196" s="5">
        <f t="shared" si="641"/>
        <v>46192</v>
      </c>
      <c r="I7196" s="6" t="e">
        <f t="shared" si="642"/>
        <v>#N/A</v>
      </c>
      <c r="J7196" s="6" t="e">
        <f t="shared" si="643"/>
        <v>#N/A</v>
      </c>
      <c r="K7196" s="19">
        <f t="shared" si="644"/>
        <v>2530</v>
      </c>
      <c r="L7196" s="6" t="e">
        <f t="shared" ca="1" si="645"/>
        <v>#N/A</v>
      </c>
    </row>
    <row r="7197" spans="1:12" x14ac:dyDescent="0.2">
      <c r="A7197" s="5">
        <f>IF(AND(dateA=1,A7196&lt;DataEnd),'iBoxx inputs'!A7201,IF(AND(dateA=2,A7196&lt;DataEnd),'Bank of England inputs'!A7201,IF(dateA=3,A7196+1,IF(dateA=4,WORKDAY(A7196,1,),WORKDAY(A7196,1,holidayQ)))))</f>
        <v>46195</v>
      </c>
      <c r="B7197" s="35" t="e">
        <f>MATCH(A7197,'iBoxx inputs'!A:A,0)</f>
        <v>#N/A</v>
      </c>
      <c r="C7197" s="35" t="e">
        <f>MATCH(A7197,'Bank of England inputs'!A:A,0)</f>
        <v>#N/A</v>
      </c>
      <c r="D7197" s="6" t="e">
        <f>IF($A7197&gt;DataEnd,NA(),IFERROR(INDEX('iBoxx inputs'!B:B,MATCH($A7197,'iBoxx inputs'!$A:$A,0)),D7196))</f>
        <v>#N/A</v>
      </c>
      <c r="E7197" s="6" t="e">
        <f>IF($A7197&gt;DataEnd,NA(),IFERROR(INDEX('iBoxx inputs'!C:C,MATCH($A7197,'iBoxx inputs'!$A:$A,0)),E7196))</f>
        <v>#N/A</v>
      </c>
      <c r="F7197" s="6" t="e">
        <f>IF($A7197&gt;DataEnd,NA(),IFERROR(INDEX('Bank of England inputs'!D:D,MATCH($A7197,'Bank of England inputs'!$A:$A,0),0),F7196))</f>
        <v>#N/A</v>
      </c>
      <c r="G7197" s="19"/>
      <c r="H7197" s="5">
        <f t="shared" si="641"/>
        <v>46195</v>
      </c>
      <c r="I7197" s="6" t="e">
        <f t="shared" si="642"/>
        <v>#N/A</v>
      </c>
      <c r="J7197" s="6" t="e">
        <f t="shared" si="643"/>
        <v>#N/A</v>
      </c>
      <c r="K7197" s="19">
        <f t="shared" si="644"/>
        <v>2528</v>
      </c>
      <c r="L7197" s="6" t="e">
        <f t="shared" ca="1" si="645"/>
        <v>#N/A</v>
      </c>
    </row>
    <row r="7198" spans="1:12" x14ac:dyDescent="0.2">
      <c r="A7198" s="5">
        <f>IF(AND(dateA=1,A7197&lt;DataEnd),'iBoxx inputs'!A7202,IF(AND(dateA=2,A7197&lt;DataEnd),'Bank of England inputs'!A7202,IF(dateA=3,A7197+1,IF(dateA=4,WORKDAY(A7197,1,),WORKDAY(A7197,1,holidayQ)))))</f>
        <v>46196</v>
      </c>
      <c r="B7198" s="35" t="e">
        <f>MATCH(A7198,'iBoxx inputs'!A:A,0)</f>
        <v>#N/A</v>
      </c>
      <c r="C7198" s="35" t="e">
        <f>MATCH(A7198,'Bank of England inputs'!A:A,0)</f>
        <v>#N/A</v>
      </c>
      <c r="D7198" s="6" t="e">
        <f>IF($A7198&gt;DataEnd,NA(),IFERROR(INDEX('iBoxx inputs'!B:B,MATCH($A7198,'iBoxx inputs'!$A:$A,0)),D7197))</f>
        <v>#N/A</v>
      </c>
      <c r="E7198" s="6" t="e">
        <f>IF($A7198&gt;DataEnd,NA(),IFERROR(INDEX('iBoxx inputs'!C:C,MATCH($A7198,'iBoxx inputs'!$A:$A,0)),E7197))</f>
        <v>#N/A</v>
      </c>
      <c r="F7198" s="6" t="e">
        <f>IF($A7198&gt;DataEnd,NA(),IFERROR(INDEX('Bank of England inputs'!D:D,MATCH($A7198,'Bank of England inputs'!$A:$A,0),0),F7197))</f>
        <v>#N/A</v>
      </c>
      <c r="G7198" s="19"/>
      <c r="H7198" s="5">
        <f t="shared" si="641"/>
        <v>46196</v>
      </c>
      <c r="I7198" s="6" t="e">
        <f t="shared" si="642"/>
        <v>#N/A</v>
      </c>
      <c r="J7198" s="6" t="e">
        <f t="shared" si="643"/>
        <v>#N/A</v>
      </c>
      <c r="K7198" s="19">
        <f t="shared" si="644"/>
        <v>2528</v>
      </c>
      <c r="L7198" s="6" t="e">
        <f t="shared" ca="1" si="645"/>
        <v>#N/A</v>
      </c>
    </row>
    <row r="7199" spans="1:12" x14ac:dyDescent="0.2">
      <c r="A7199" s="5">
        <f>IF(AND(dateA=1,A7198&lt;DataEnd),'iBoxx inputs'!A7203,IF(AND(dateA=2,A7198&lt;DataEnd),'Bank of England inputs'!A7203,IF(dateA=3,A7198+1,IF(dateA=4,WORKDAY(A7198,1,),WORKDAY(A7198,1,holidayQ)))))</f>
        <v>46197</v>
      </c>
      <c r="B7199" s="35" t="e">
        <f>MATCH(A7199,'iBoxx inputs'!A:A,0)</f>
        <v>#N/A</v>
      </c>
      <c r="C7199" s="35" t="e">
        <f>MATCH(A7199,'Bank of England inputs'!A:A,0)</f>
        <v>#N/A</v>
      </c>
      <c r="D7199" s="6" t="e">
        <f>IF($A7199&gt;DataEnd,NA(),IFERROR(INDEX('iBoxx inputs'!B:B,MATCH($A7199,'iBoxx inputs'!$A:$A,0)),D7198))</f>
        <v>#N/A</v>
      </c>
      <c r="E7199" s="6" t="e">
        <f>IF($A7199&gt;DataEnd,NA(),IFERROR(INDEX('iBoxx inputs'!C:C,MATCH($A7199,'iBoxx inputs'!$A:$A,0)),E7198))</f>
        <v>#N/A</v>
      </c>
      <c r="F7199" s="6" t="e">
        <f>IF($A7199&gt;DataEnd,NA(),IFERROR(INDEX('Bank of England inputs'!D:D,MATCH($A7199,'Bank of England inputs'!$A:$A,0),0),F7198))</f>
        <v>#N/A</v>
      </c>
      <c r="G7199" s="19"/>
      <c r="H7199" s="5">
        <f t="shared" si="641"/>
        <v>46197</v>
      </c>
      <c r="I7199" s="6" t="e">
        <f t="shared" si="642"/>
        <v>#N/A</v>
      </c>
      <c r="J7199" s="6" t="e">
        <f t="shared" si="643"/>
        <v>#N/A</v>
      </c>
      <c r="K7199" s="19">
        <f t="shared" si="644"/>
        <v>2528</v>
      </c>
      <c r="L7199" s="6" t="e">
        <f t="shared" ca="1" si="645"/>
        <v>#N/A</v>
      </c>
    </row>
    <row r="7200" spans="1:12" x14ac:dyDescent="0.2">
      <c r="A7200" s="5">
        <f>IF(AND(dateA=1,A7199&lt;DataEnd),'iBoxx inputs'!A7204,IF(AND(dateA=2,A7199&lt;DataEnd),'Bank of England inputs'!A7204,IF(dateA=3,A7199+1,IF(dateA=4,WORKDAY(A7199,1,),WORKDAY(A7199,1,holidayQ)))))</f>
        <v>46198</v>
      </c>
      <c r="B7200" s="35" t="e">
        <f>MATCH(A7200,'iBoxx inputs'!A:A,0)</f>
        <v>#N/A</v>
      </c>
      <c r="C7200" s="35" t="e">
        <f>MATCH(A7200,'Bank of England inputs'!A:A,0)</f>
        <v>#N/A</v>
      </c>
      <c r="D7200" s="6" t="e">
        <f>IF($A7200&gt;DataEnd,NA(),IFERROR(INDEX('iBoxx inputs'!B:B,MATCH($A7200,'iBoxx inputs'!$A:$A,0)),D7199))</f>
        <v>#N/A</v>
      </c>
      <c r="E7200" s="6" t="e">
        <f>IF($A7200&gt;DataEnd,NA(),IFERROR(INDEX('iBoxx inputs'!C:C,MATCH($A7200,'iBoxx inputs'!$A:$A,0)),E7199))</f>
        <v>#N/A</v>
      </c>
      <c r="F7200" s="6" t="e">
        <f>IF($A7200&gt;DataEnd,NA(),IFERROR(INDEX('Bank of England inputs'!D:D,MATCH($A7200,'Bank of England inputs'!$A:$A,0),0),F7199))</f>
        <v>#N/A</v>
      </c>
      <c r="G7200" s="19"/>
      <c r="H7200" s="5">
        <f t="shared" si="641"/>
        <v>46198</v>
      </c>
      <c r="I7200" s="6" t="e">
        <f t="shared" si="642"/>
        <v>#N/A</v>
      </c>
      <c r="J7200" s="6" t="e">
        <f t="shared" si="643"/>
        <v>#N/A</v>
      </c>
      <c r="K7200" s="19">
        <f t="shared" si="644"/>
        <v>2529</v>
      </c>
      <c r="L7200" s="6" t="e">
        <f t="shared" ca="1" si="645"/>
        <v>#N/A</v>
      </c>
    </row>
    <row r="7201" spans="1:12" x14ac:dyDescent="0.2">
      <c r="A7201" s="5">
        <f>IF(AND(dateA=1,A7200&lt;DataEnd),'iBoxx inputs'!A7205,IF(AND(dateA=2,A7200&lt;DataEnd),'Bank of England inputs'!A7205,IF(dateA=3,A7200+1,IF(dateA=4,WORKDAY(A7200,1,),WORKDAY(A7200,1,holidayQ)))))</f>
        <v>46199</v>
      </c>
      <c r="B7201" s="35" t="e">
        <f>MATCH(A7201,'iBoxx inputs'!A:A,0)</f>
        <v>#N/A</v>
      </c>
      <c r="C7201" s="35" t="e">
        <f>MATCH(A7201,'Bank of England inputs'!A:A,0)</f>
        <v>#N/A</v>
      </c>
      <c r="D7201" s="6" t="e">
        <f>IF($A7201&gt;DataEnd,NA(),IFERROR(INDEX('iBoxx inputs'!B:B,MATCH($A7201,'iBoxx inputs'!$A:$A,0)),D7200))</f>
        <v>#N/A</v>
      </c>
      <c r="E7201" s="6" t="e">
        <f>IF($A7201&gt;DataEnd,NA(),IFERROR(INDEX('iBoxx inputs'!C:C,MATCH($A7201,'iBoxx inputs'!$A:$A,0)),E7200))</f>
        <v>#N/A</v>
      </c>
      <c r="F7201" s="6" t="e">
        <f>IF($A7201&gt;DataEnd,NA(),IFERROR(INDEX('Bank of England inputs'!D:D,MATCH($A7201,'Bank of England inputs'!$A:$A,0),0),F7200))</f>
        <v>#N/A</v>
      </c>
      <c r="G7201" s="19"/>
      <c r="H7201" s="5">
        <f t="shared" si="641"/>
        <v>46199</v>
      </c>
      <c r="I7201" s="6" t="e">
        <f t="shared" si="642"/>
        <v>#N/A</v>
      </c>
      <c r="J7201" s="6" t="e">
        <f t="shared" si="643"/>
        <v>#N/A</v>
      </c>
      <c r="K7201" s="19">
        <f t="shared" si="644"/>
        <v>2530</v>
      </c>
      <c r="L7201" s="6" t="e">
        <f t="shared" ca="1" si="645"/>
        <v>#N/A</v>
      </c>
    </row>
    <row r="7202" spans="1:12" x14ac:dyDescent="0.2">
      <c r="A7202" s="5">
        <f>IF(AND(dateA=1,A7201&lt;DataEnd),'iBoxx inputs'!A7206,IF(AND(dateA=2,A7201&lt;DataEnd),'Bank of England inputs'!A7206,IF(dateA=3,A7201+1,IF(dateA=4,WORKDAY(A7201,1,),WORKDAY(A7201,1,holidayQ)))))</f>
        <v>46202</v>
      </c>
      <c r="B7202" s="35" t="e">
        <f>MATCH(A7202,'iBoxx inputs'!A:A,0)</f>
        <v>#N/A</v>
      </c>
      <c r="C7202" s="35" t="e">
        <f>MATCH(A7202,'Bank of England inputs'!A:A,0)</f>
        <v>#N/A</v>
      </c>
      <c r="D7202" s="6" t="e">
        <f>IF($A7202&gt;DataEnd,NA(),IFERROR(INDEX('iBoxx inputs'!B:B,MATCH($A7202,'iBoxx inputs'!$A:$A,0)),D7201))</f>
        <v>#N/A</v>
      </c>
      <c r="E7202" s="6" t="e">
        <f>IF($A7202&gt;DataEnd,NA(),IFERROR(INDEX('iBoxx inputs'!C:C,MATCH($A7202,'iBoxx inputs'!$A:$A,0)),E7201))</f>
        <v>#N/A</v>
      </c>
      <c r="F7202" s="6" t="e">
        <f>IF($A7202&gt;DataEnd,NA(),IFERROR(INDEX('Bank of England inputs'!D:D,MATCH($A7202,'Bank of England inputs'!$A:$A,0),0),F7201))</f>
        <v>#N/A</v>
      </c>
      <c r="G7202" s="19"/>
      <c r="H7202" s="5">
        <f t="shared" si="641"/>
        <v>46202</v>
      </c>
      <c r="I7202" s="6" t="e">
        <f t="shared" si="642"/>
        <v>#N/A</v>
      </c>
      <c r="J7202" s="6" t="e">
        <f t="shared" si="643"/>
        <v>#N/A</v>
      </c>
      <c r="K7202" s="19">
        <f t="shared" si="644"/>
        <v>2528</v>
      </c>
      <c r="L7202" s="6" t="e">
        <f t="shared" ca="1" si="645"/>
        <v>#N/A</v>
      </c>
    </row>
    <row r="7203" spans="1:12" x14ac:dyDescent="0.2">
      <c r="A7203" s="5">
        <f>IF(AND(dateA=1,A7202&lt;DataEnd),'iBoxx inputs'!A7207,IF(AND(dateA=2,A7202&lt;DataEnd),'Bank of England inputs'!A7207,IF(dateA=3,A7202+1,IF(dateA=4,WORKDAY(A7202,1,),WORKDAY(A7202,1,holidayQ)))))</f>
        <v>46203</v>
      </c>
      <c r="B7203" s="35" t="e">
        <f>MATCH(A7203,'iBoxx inputs'!A:A,0)</f>
        <v>#N/A</v>
      </c>
      <c r="C7203" s="35" t="e">
        <f>MATCH(A7203,'Bank of England inputs'!A:A,0)</f>
        <v>#N/A</v>
      </c>
      <c r="D7203" s="6" t="e">
        <f>IF($A7203&gt;DataEnd,NA(),IFERROR(INDEX('iBoxx inputs'!B:B,MATCH($A7203,'iBoxx inputs'!$A:$A,0)),D7202))</f>
        <v>#N/A</v>
      </c>
      <c r="E7203" s="6" t="e">
        <f>IF($A7203&gt;DataEnd,NA(),IFERROR(INDEX('iBoxx inputs'!C:C,MATCH($A7203,'iBoxx inputs'!$A:$A,0)),E7202))</f>
        <v>#N/A</v>
      </c>
      <c r="F7203" s="6" t="e">
        <f>IF($A7203&gt;DataEnd,NA(),IFERROR(INDEX('Bank of England inputs'!D:D,MATCH($A7203,'Bank of England inputs'!$A:$A,0),0),F7202))</f>
        <v>#N/A</v>
      </c>
      <c r="G7203" s="19"/>
      <c r="H7203" s="5">
        <f t="shared" si="641"/>
        <v>46203</v>
      </c>
      <c r="I7203" s="6" t="e">
        <f t="shared" si="642"/>
        <v>#N/A</v>
      </c>
      <c r="J7203" s="6" t="e">
        <f t="shared" si="643"/>
        <v>#N/A</v>
      </c>
      <c r="K7203" s="19">
        <f t="shared" si="644"/>
        <v>2528</v>
      </c>
      <c r="L7203" s="6" t="e">
        <f t="shared" ca="1" si="645"/>
        <v>#N/A</v>
      </c>
    </row>
    <row r="7204" spans="1:12" x14ac:dyDescent="0.2">
      <c r="A7204" s="5">
        <f>IF(AND(dateA=1,A7203&lt;DataEnd),'iBoxx inputs'!A7208,IF(AND(dateA=2,A7203&lt;DataEnd),'Bank of England inputs'!A7208,IF(dateA=3,A7203+1,IF(dateA=4,WORKDAY(A7203,1,),WORKDAY(A7203,1,holidayQ)))))</f>
        <v>46204</v>
      </c>
      <c r="B7204" s="35" t="e">
        <f>MATCH(A7204,'iBoxx inputs'!A:A,0)</f>
        <v>#N/A</v>
      </c>
      <c r="C7204" s="35" t="e">
        <f>MATCH(A7204,'Bank of England inputs'!A:A,0)</f>
        <v>#N/A</v>
      </c>
      <c r="D7204" s="6" t="e">
        <f>IF($A7204&gt;DataEnd,NA(),IFERROR(INDEX('iBoxx inputs'!B:B,MATCH($A7204,'iBoxx inputs'!$A:$A,0)),D7203))</f>
        <v>#N/A</v>
      </c>
      <c r="E7204" s="6" t="e">
        <f>IF($A7204&gt;DataEnd,NA(),IFERROR(INDEX('iBoxx inputs'!C:C,MATCH($A7204,'iBoxx inputs'!$A:$A,0)),E7203))</f>
        <v>#N/A</v>
      </c>
      <c r="F7204" s="6" t="e">
        <f>IF($A7204&gt;DataEnd,NA(),IFERROR(INDEX('Bank of England inputs'!D:D,MATCH($A7204,'Bank of England inputs'!$A:$A,0),0),F7203))</f>
        <v>#N/A</v>
      </c>
      <c r="G7204" s="19"/>
      <c r="H7204" s="5">
        <f t="shared" si="641"/>
        <v>46204</v>
      </c>
      <c r="I7204" s="6" t="e">
        <f t="shared" si="642"/>
        <v>#N/A</v>
      </c>
      <c r="J7204" s="6" t="e">
        <f t="shared" si="643"/>
        <v>#N/A</v>
      </c>
      <c r="K7204" s="19">
        <f t="shared" si="644"/>
        <v>2528</v>
      </c>
      <c r="L7204" s="6" t="e">
        <f t="shared" ca="1" si="645"/>
        <v>#N/A</v>
      </c>
    </row>
    <row r="7205" spans="1:12" x14ac:dyDescent="0.2">
      <c r="A7205" s="5">
        <f>IF(AND(dateA=1,A7204&lt;DataEnd),'iBoxx inputs'!A7209,IF(AND(dateA=2,A7204&lt;DataEnd),'Bank of England inputs'!A7209,IF(dateA=3,A7204+1,IF(dateA=4,WORKDAY(A7204,1,),WORKDAY(A7204,1,holidayQ)))))</f>
        <v>46205</v>
      </c>
      <c r="B7205" s="35" t="e">
        <f>MATCH(A7205,'iBoxx inputs'!A:A,0)</f>
        <v>#N/A</v>
      </c>
      <c r="C7205" s="35" t="e">
        <f>MATCH(A7205,'Bank of England inputs'!A:A,0)</f>
        <v>#N/A</v>
      </c>
      <c r="D7205" s="6" t="e">
        <f>IF($A7205&gt;DataEnd,NA(),IFERROR(INDEX('iBoxx inputs'!B:B,MATCH($A7205,'iBoxx inputs'!$A:$A,0)),D7204))</f>
        <v>#N/A</v>
      </c>
      <c r="E7205" s="6" t="e">
        <f>IF($A7205&gt;DataEnd,NA(),IFERROR(INDEX('iBoxx inputs'!C:C,MATCH($A7205,'iBoxx inputs'!$A:$A,0)),E7204))</f>
        <v>#N/A</v>
      </c>
      <c r="F7205" s="6" t="e">
        <f>IF($A7205&gt;DataEnd,NA(),IFERROR(INDEX('Bank of England inputs'!D:D,MATCH($A7205,'Bank of England inputs'!$A:$A,0),0),F7204))</f>
        <v>#N/A</v>
      </c>
      <c r="G7205" s="19"/>
      <c r="H7205" s="5">
        <f t="shared" si="641"/>
        <v>46205</v>
      </c>
      <c r="I7205" s="6" t="e">
        <f t="shared" si="642"/>
        <v>#N/A</v>
      </c>
      <c r="J7205" s="6" t="e">
        <f t="shared" si="643"/>
        <v>#N/A</v>
      </c>
      <c r="K7205" s="19">
        <f t="shared" si="644"/>
        <v>2529</v>
      </c>
      <c r="L7205" s="6" t="e">
        <f t="shared" ca="1" si="645"/>
        <v>#N/A</v>
      </c>
    </row>
    <row r="7206" spans="1:12" x14ac:dyDescent="0.2">
      <c r="A7206" s="5">
        <f>IF(AND(dateA=1,A7205&lt;DataEnd),'iBoxx inputs'!A7210,IF(AND(dateA=2,A7205&lt;DataEnd),'Bank of England inputs'!A7210,IF(dateA=3,A7205+1,IF(dateA=4,WORKDAY(A7205,1,),WORKDAY(A7205,1,holidayQ)))))</f>
        <v>46206</v>
      </c>
      <c r="B7206" s="35" t="e">
        <f>MATCH(A7206,'iBoxx inputs'!A:A,0)</f>
        <v>#N/A</v>
      </c>
      <c r="C7206" s="35" t="e">
        <f>MATCH(A7206,'Bank of England inputs'!A:A,0)</f>
        <v>#N/A</v>
      </c>
      <c r="D7206" s="6" t="e">
        <f>IF($A7206&gt;DataEnd,NA(),IFERROR(INDEX('iBoxx inputs'!B:B,MATCH($A7206,'iBoxx inputs'!$A:$A,0)),D7205))</f>
        <v>#N/A</v>
      </c>
      <c r="E7206" s="6" t="e">
        <f>IF($A7206&gt;DataEnd,NA(),IFERROR(INDEX('iBoxx inputs'!C:C,MATCH($A7206,'iBoxx inputs'!$A:$A,0)),E7205))</f>
        <v>#N/A</v>
      </c>
      <c r="F7206" s="6" t="e">
        <f>IF($A7206&gt;DataEnd,NA(),IFERROR(INDEX('Bank of England inputs'!D:D,MATCH($A7206,'Bank of England inputs'!$A:$A,0),0),F7205))</f>
        <v>#N/A</v>
      </c>
      <c r="G7206" s="19"/>
      <c r="H7206" s="5">
        <f t="shared" si="641"/>
        <v>46206</v>
      </c>
      <c r="I7206" s="6" t="e">
        <f t="shared" si="642"/>
        <v>#N/A</v>
      </c>
      <c r="J7206" s="6" t="e">
        <f t="shared" si="643"/>
        <v>#N/A</v>
      </c>
      <c r="K7206" s="19">
        <f t="shared" si="644"/>
        <v>2530</v>
      </c>
      <c r="L7206" s="6" t="e">
        <f t="shared" ca="1" si="645"/>
        <v>#N/A</v>
      </c>
    </row>
    <row r="7207" spans="1:12" x14ac:dyDescent="0.2">
      <c r="A7207" s="5">
        <f>IF(AND(dateA=1,A7206&lt;DataEnd),'iBoxx inputs'!A7211,IF(AND(dateA=2,A7206&lt;DataEnd),'Bank of England inputs'!A7211,IF(dateA=3,A7206+1,IF(dateA=4,WORKDAY(A7206,1,),WORKDAY(A7206,1,holidayQ)))))</f>
        <v>46209</v>
      </c>
      <c r="B7207" s="35" t="e">
        <f>MATCH(A7207,'iBoxx inputs'!A:A,0)</f>
        <v>#N/A</v>
      </c>
      <c r="C7207" s="35" t="e">
        <f>MATCH(A7207,'Bank of England inputs'!A:A,0)</f>
        <v>#N/A</v>
      </c>
      <c r="D7207" s="6" t="e">
        <f>IF($A7207&gt;DataEnd,NA(),IFERROR(INDEX('iBoxx inputs'!B:B,MATCH($A7207,'iBoxx inputs'!$A:$A,0)),D7206))</f>
        <v>#N/A</v>
      </c>
      <c r="E7207" s="6" t="e">
        <f>IF($A7207&gt;DataEnd,NA(),IFERROR(INDEX('iBoxx inputs'!C:C,MATCH($A7207,'iBoxx inputs'!$A:$A,0)),E7206))</f>
        <v>#N/A</v>
      </c>
      <c r="F7207" s="6" t="e">
        <f>IF($A7207&gt;DataEnd,NA(),IFERROR(INDEX('Bank of England inputs'!D:D,MATCH($A7207,'Bank of England inputs'!$A:$A,0),0),F7206))</f>
        <v>#N/A</v>
      </c>
      <c r="G7207" s="19"/>
      <c r="H7207" s="5">
        <f t="shared" si="641"/>
        <v>46209</v>
      </c>
      <c r="I7207" s="6" t="e">
        <f t="shared" si="642"/>
        <v>#N/A</v>
      </c>
      <c r="J7207" s="6" t="e">
        <f t="shared" si="643"/>
        <v>#N/A</v>
      </c>
      <c r="K7207" s="19">
        <f t="shared" si="644"/>
        <v>2528</v>
      </c>
      <c r="L7207" s="6" t="e">
        <f t="shared" ca="1" si="645"/>
        <v>#N/A</v>
      </c>
    </row>
    <row r="7208" spans="1:12" x14ac:dyDescent="0.2">
      <c r="A7208" s="5">
        <f>IF(AND(dateA=1,A7207&lt;DataEnd),'iBoxx inputs'!A7212,IF(AND(dateA=2,A7207&lt;DataEnd),'Bank of England inputs'!A7212,IF(dateA=3,A7207+1,IF(dateA=4,WORKDAY(A7207,1,),WORKDAY(A7207,1,holidayQ)))))</f>
        <v>46210</v>
      </c>
      <c r="B7208" s="35" t="e">
        <f>MATCH(A7208,'iBoxx inputs'!A:A,0)</f>
        <v>#N/A</v>
      </c>
      <c r="C7208" s="35" t="e">
        <f>MATCH(A7208,'Bank of England inputs'!A:A,0)</f>
        <v>#N/A</v>
      </c>
      <c r="D7208" s="6" t="e">
        <f>IF($A7208&gt;DataEnd,NA(),IFERROR(INDEX('iBoxx inputs'!B:B,MATCH($A7208,'iBoxx inputs'!$A:$A,0)),D7207))</f>
        <v>#N/A</v>
      </c>
      <c r="E7208" s="6" t="e">
        <f>IF($A7208&gt;DataEnd,NA(),IFERROR(INDEX('iBoxx inputs'!C:C,MATCH($A7208,'iBoxx inputs'!$A:$A,0)),E7207))</f>
        <v>#N/A</v>
      </c>
      <c r="F7208" s="6" t="e">
        <f>IF($A7208&gt;DataEnd,NA(),IFERROR(INDEX('Bank of England inputs'!D:D,MATCH($A7208,'Bank of England inputs'!$A:$A,0),0),F7207))</f>
        <v>#N/A</v>
      </c>
      <c r="G7208" s="19"/>
      <c r="H7208" s="5">
        <f t="shared" si="641"/>
        <v>46210</v>
      </c>
      <c r="I7208" s="6" t="e">
        <f t="shared" si="642"/>
        <v>#N/A</v>
      </c>
      <c r="J7208" s="6" t="e">
        <f t="shared" si="643"/>
        <v>#N/A</v>
      </c>
      <c r="K7208" s="19">
        <f t="shared" si="644"/>
        <v>2528</v>
      </c>
      <c r="L7208" s="6" t="e">
        <f t="shared" ca="1" si="645"/>
        <v>#N/A</v>
      </c>
    </row>
    <row r="7209" spans="1:12" x14ac:dyDescent="0.2">
      <c r="A7209" s="5">
        <f>IF(AND(dateA=1,A7208&lt;DataEnd),'iBoxx inputs'!A7213,IF(AND(dateA=2,A7208&lt;DataEnd),'Bank of England inputs'!A7213,IF(dateA=3,A7208+1,IF(dateA=4,WORKDAY(A7208,1,),WORKDAY(A7208,1,holidayQ)))))</f>
        <v>46211</v>
      </c>
      <c r="B7209" s="35" t="e">
        <f>MATCH(A7209,'iBoxx inputs'!A:A,0)</f>
        <v>#N/A</v>
      </c>
      <c r="C7209" s="35" t="e">
        <f>MATCH(A7209,'Bank of England inputs'!A:A,0)</f>
        <v>#N/A</v>
      </c>
      <c r="D7209" s="6" t="e">
        <f>IF($A7209&gt;DataEnd,NA(),IFERROR(INDEX('iBoxx inputs'!B:B,MATCH($A7209,'iBoxx inputs'!$A:$A,0)),D7208))</f>
        <v>#N/A</v>
      </c>
      <c r="E7209" s="6" t="e">
        <f>IF($A7209&gt;DataEnd,NA(),IFERROR(INDEX('iBoxx inputs'!C:C,MATCH($A7209,'iBoxx inputs'!$A:$A,0)),E7208))</f>
        <v>#N/A</v>
      </c>
      <c r="F7209" s="6" t="e">
        <f>IF($A7209&gt;DataEnd,NA(),IFERROR(INDEX('Bank of England inputs'!D:D,MATCH($A7209,'Bank of England inputs'!$A:$A,0),0),F7208))</f>
        <v>#N/A</v>
      </c>
      <c r="G7209" s="19"/>
      <c r="H7209" s="5">
        <f t="shared" si="641"/>
        <v>46211</v>
      </c>
      <c r="I7209" s="6" t="e">
        <f t="shared" si="642"/>
        <v>#N/A</v>
      </c>
      <c r="J7209" s="6" t="e">
        <f t="shared" si="643"/>
        <v>#N/A</v>
      </c>
      <c r="K7209" s="19">
        <f t="shared" si="644"/>
        <v>2528</v>
      </c>
      <c r="L7209" s="6" t="e">
        <f t="shared" ca="1" si="645"/>
        <v>#N/A</v>
      </c>
    </row>
    <row r="7210" spans="1:12" x14ac:dyDescent="0.2">
      <c r="A7210" s="5">
        <f>IF(AND(dateA=1,A7209&lt;DataEnd),'iBoxx inputs'!A7214,IF(AND(dateA=2,A7209&lt;DataEnd),'Bank of England inputs'!A7214,IF(dateA=3,A7209+1,IF(dateA=4,WORKDAY(A7209,1,),WORKDAY(A7209,1,holidayQ)))))</f>
        <v>46212</v>
      </c>
      <c r="B7210" s="35" t="e">
        <f>MATCH(A7210,'iBoxx inputs'!A:A,0)</f>
        <v>#N/A</v>
      </c>
      <c r="C7210" s="35" t="e">
        <f>MATCH(A7210,'Bank of England inputs'!A:A,0)</f>
        <v>#N/A</v>
      </c>
      <c r="D7210" s="6" t="e">
        <f>IF($A7210&gt;DataEnd,NA(),IFERROR(INDEX('iBoxx inputs'!B:B,MATCH($A7210,'iBoxx inputs'!$A:$A,0)),D7209))</f>
        <v>#N/A</v>
      </c>
      <c r="E7210" s="6" t="e">
        <f>IF($A7210&gt;DataEnd,NA(),IFERROR(INDEX('iBoxx inputs'!C:C,MATCH($A7210,'iBoxx inputs'!$A:$A,0)),E7209))</f>
        <v>#N/A</v>
      </c>
      <c r="F7210" s="6" t="e">
        <f>IF($A7210&gt;DataEnd,NA(),IFERROR(INDEX('Bank of England inputs'!D:D,MATCH($A7210,'Bank of England inputs'!$A:$A,0),0),F7209))</f>
        <v>#N/A</v>
      </c>
      <c r="G7210" s="19"/>
      <c r="H7210" s="5">
        <f t="shared" si="641"/>
        <v>46212</v>
      </c>
      <c r="I7210" s="6" t="e">
        <f t="shared" si="642"/>
        <v>#N/A</v>
      </c>
      <c r="J7210" s="6" t="e">
        <f t="shared" si="643"/>
        <v>#N/A</v>
      </c>
      <c r="K7210" s="19">
        <f t="shared" si="644"/>
        <v>2529</v>
      </c>
      <c r="L7210" s="6" t="e">
        <f t="shared" ca="1" si="645"/>
        <v>#N/A</v>
      </c>
    </row>
    <row r="7211" spans="1:12" x14ac:dyDescent="0.2">
      <c r="A7211" s="5">
        <f>IF(AND(dateA=1,A7210&lt;DataEnd),'iBoxx inputs'!A7215,IF(AND(dateA=2,A7210&lt;DataEnd),'Bank of England inputs'!A7215,IF(dateA=3,A7210+1,IF(dateA=4,WORKDAY(A7210,1,),WORKDAY(A7210,1,holidayQ)))))</f>
        <v>46213</v>
      </c>
      <c r="B7211" s="35" t="e">
        <f>MATCH(A7211,'iBoxx inputs'!A:A,0)</f>
        <v>#N/A</v>
      </c>
      <c r="C7211" s="35" t="e">
        <f>MATCH(A7211,'Bank of England inputs'!A:A,0)</f>
        <v>#N/A</v>
      </c>
      <c r="D7211" s="6" t="e">
        <f>IF($A7211&gt;DataEnd,NA(),IFERROR(INDEX('iBoxx inputs'!B:B,MATCH($A7211,'iBoxx inputs'!$A:$A,0)),D7210))</f>
        <v>#N/A</v>
      </c>
      <c r="E7211" s="6" t="e">
        <f>IF($A7211&gt;DataEnd,NA(),IFERROR(INDEX('iBoxx inputs'!C:C,MATCH($A7211,'iBoxx inputs'!$A:$A,0)),E7210))</f>
        <v>#N/A</v>
      </c>
      <c r="F7211" s="6" t="e">
        <f>IF($A7211&gt;DataEnd,NA(),IFERROR(INDEX('Bank of England inputs'!D:D,MATCH($A7211,'Bank of England inputs'!$A:$A,0),0),F7210))</f>
        <v>#N/A</v>
      </c>
      <c r="G7211" s="19"/>
      <c r="H7211" s="5">
        <f t="shared" si="641"/>
        <v>46213</v>
      </c>
      <c r="I7211" s="6" t="e">
        <f t="shared" si="642"/>
        <v>#N/A</v>
      </c>
      <c r="J7211" s="6" t="e">
        <f t="shared" si="643"/>
        <v>#N/A</v>
      </c>
      <c r="K7211" s="19">
        <f t="shared" si="644"/>
        <v>2530</v>
      </c>
      <c r="L7211" s="6" t="e">
        <f t="shared" ca="1" si="645"/>
        <v>#N/A</v>
      </c>
    </row>
    <row r="7212" spans="1:12" x14ac:dyDescent="0.2">
      <c r="A7212" s="5">
        <f>IF(AND(dateA=1,A7211&lt;DataEnd),'iBoxx inputs'!A7216,IF(AND(dateA=2,A7211&lt;DataEnd),'Bank of England inputs'!A7216,IF(dateA=3,A7211+1,IF(dateA=4,WORKDAY(A7211,1,),WORKDAY(A7211,1,holidayQ)))))</f>
        <v>46216</v>
      </c>
      <c r="B7212" s="35" t="e">
        <f>MATCH(A7212,'iBoxx inputs'!A:A,0)</f>
        <v>#N/A</v>
      </c>
      <c r="C7212" s="35" t="e">
        <f>MATCH(A7212,'Bank of England inputs'!A:A,0)</f>
        <v>#N/A</v>
      </c>
      <c r="D7212" s="6" t="e">
        <f>IF($A7212&gt;DataEnd,NA(),IFERROR(INDEX('iBoxx inputs'!B:B,MATCH($A7212,'iBoxx inputs'!$A:$A,0)),D7211))</f>
        <v>#N/A</v>
      </c>
      <c r="E7212" s="6" t="e">
        <f>IF($A7212&gt;DataEnd,NA(),IFERROR(INDEX('iBoxx inputs'!C:C,MATCH($A7212,'iBoxx inputs'!$A:$A,0)),E7211))</f>
        <v>#N/A</v>
      </c>
      <c r="F7212" s="6" t="e">
        <f>IF($A7212&gt;DataEnd,NA(),IFERROR(INDEX('Bank of England inputs'!D:D,MATCH($A7212,'Bank of England inputs'!$A:$A,0),0),F7211))</f>
        <v>#N/A</v>
      </c>
      <c r="G7212" s="19"/>
      <c r="H7212" s="5">
        <f t="shared" si="641"/>
        <v>46216</v>
      </c>
      <c r="I7212" s="6" t="e">
        <f t="shared" si="642"/>
        <v>#N/A</v>
      </c>
      <c r="J7212" s="6" t="e">
        <f t="shared" si="643"/>
        <v>#N/A</v>
      </c>
      <c r="K7212" s="19">
        <f t="shared" si="644"/>
        <v>2528</v>
      </c>
      <c r="L7212" s="6" t="e">
        <f t="shared" ca="1" si="645"/>
        <v>#N/A</v>
      </c>
    </row>
    <row r="7213" spans="1:12" x14ac:dyDescent="0.2">
      <c r="A7213" s="5">
        <f>IF(AND(dateA=1,A7212&lt;DataEnd),'iBoxx inputs'!A7217,IF(AND(dateA=2,A7212&lt;DataEnd),'Bank of England inputs'!A7217,IF(dateA=3,A7212+1,IF(dateA=4,WORKDAY(A7212,1,),WORKDAY(A7212,1,holidayQ)))))</f>
        <v>46217</v>
      </c>
      <c r="B7213" s="35" t="e">
        <f>MATCH(A7213,'iBoxx inputs'!A:A,0)</f>
        <v>#N/A</v>
      </c>
      <c r="C7213" s="35" t="e">
        <f>MATCH(A7213,'Bank of England inputs'!A:A,0)</f>
        <v>#N/A</v>
      </c>
      <c r="D7213" s="6" t="e">
        <f>IF($A7213&gt;DataEnd,NA(),IFERROR(INDEX('iBoxx inputs'!B:B,MATCH($A7213,'iBoxx inputs'!$A:$A,0)),D7212))</f>
        <v>#N/A</v>
      </c>
      <c r="E7213" s="6" t="e">
        <f>IF($A7213&gt;DataEnd,NA(),IFERROR(INDEX('iBoxx inputs'!C:C,MATCH($A7213,'iBoxx inputs'!$A:$A,0)),E7212))</f>
        <v>#N/A</v>
      </c>
      <c r="F7213" s="6" t="e">
        <f>IF($A7213&gt;DataEnd,NA(),IFERROR(INDEX('Bank of England inputs'!D:D,MATCH($A7213,'Bank of England inputs'!$A:$A,0),0),F7212))</f>
        <v>#N/A</v>
      </c>
      <c r="G7213" s="19"/>
      <c r="H7213" s="5">
        <f t="shared" si="641"/>
        <v>46217</v>
      </c>
      <c r="I7213" s="6" t="e">
        <f t="shared" si="642"/>
        <v>#N/A</v>
      </c>
      <c r="J7213" s="6" t="e">
        <f t="shared" si="643"/>
        <v>#N/A</v>
      </c>
      <c r="K7213" s="19">
        <f t="shared" si="644"/>
        <v>2528</v>
      </c>
      <c r="L7213" s="6" t="e">
        <f t="shared" ca="1" si="645"/>
        <v>#N/A</v>
      </c>
    </row>
    <row r="7214" spans="1:12" x14ac:dyDescent="0.2">
      <c r="A7214" s="5">
        <f>IF(AND(dateA=1,A7213&lt;DataEnd),'iBoxx inputs'!A7218,IF(AND(dateA=2,A7213&lt;DataEnd),'Bank of England inputs'!A7218,IF(dateA=3,A7213+1,IF(dateA=4,WORKDAY(A7213,1,),WORKDAY(A7213,1,holidayQ)))))</f>
        <v>46218</v>
      </c>
      <c r="B7214" s="35" t="e">
        <f>MATCH(A7214,'iBoxx inputs'!A:A,0)</f>
        <v>#N/A</v>
      </c>
      <c r="C7214" s="35" t="e">
        <f>MATCH(A7214,'Bank of England inputs'!A:A,0)</f>
        <v>#N/A</v>
      </c>
      <c r="D7214" s="6" t="e">
        <f>IF($A7214&gt;DataEnd,NA(),IFERROR(INDEX('iBoxx inputs'!B:B,MATCH($A7214,'iBoxx inputs'!$A:$A,0)),D7213))</f>
        <v>#N/A</v>
      </c>
      <c r="E7214" s="6" t="e">
        <f>IF($A7214&gt;DataEnd,NA(),IFERROR(INDEX('iBoxx inputs'!C:C,MATCH($A7214,'iBoxx inputs'!$A:$A,0)),E7213))</f>
        <v>#N/A</v>
      </c>
      <c r="F7214" s="6" t="e">
        <f>IF($A7214&gt;DataEnd,NA(),IFERROR(INDEX('Bank of England inputs'!D:D,MATCH($A7214,'Bank of England inputs'!$A:$A,0),0),F7213))</f>
        <v>#N/A</v>
      </c>
      <c r="G7214" s="19"/>
      <c r="H7214" s="5">
        <f t="shared" si="641"/>
        <v>46218</v>
      </c>
      <c r="I7214" s="6" t="e">
        <f t="shared" si="642"/>
        <v>#N/A</v>
      </c>
      <c r="J7214" s="6" t="e">
        <f t="shared" si="643"/>
        <v>#N/A</v>
      </c>
      <c r="K7214" s="19">
        <f t="shared" si="644"/>
        <v>2528</v>
      </c>
      <c r="L7214" s="6" t="e">
        <f t="shared" ca="1" si="645"/>
        <v>#N/A</v>
      </c>
    </row>
    <row r="7215" spans="1:12" x14ac:dyDescent="0.2">
      <c r="A7215" s="5">
        <f>IF(AND(dateA=1,A7214&lt;DataEnd),'iBoxx inputs'!A7219,IF(AND(dateA=2,A7214&lt;DataEnd),'Bank of England inputs'!A7219,IF(dateA=3,A7214+1,IF(dateA=4,WORKDAY(A7214,1,),WORKDAY(A7214,1,holidayQ)))))</f>
        <v>46219</v>
      </c>
      <c r="B7215" s="35" t="e">
        <f>MATCH(A7215,'iBoxx inputs'!A:A,0)</f>
        <v>#N/A</v>
      </c>
      <c r="C7215" s="35" t="e">
        <f>MATCH(A7215,'Bank of England inputs'!A:A,0)</f>
        <v>#N/A</v>
      </c>
      <c r="D7215" s="6" t="e">
        <f>IF($A7215&gt;DataEnd,NA(),IFERROR(INDEX('iBoxx inputs'!B:B,MATCH($A7215,'iBoxx inputs'!$A:$A,0)),D7214))</f>
        <v>#N/A</v>
      </c>
      <c r="E7215" s="6" t="e">
        <f>IF($A7215&gt;DataEnd,NA(),IFERROR(INDEX('iBoxx inputs'!C:C,MATCH($A7215,'iBoxx inputs'!$A:$A,0)),E7214))</f>
        <v>#N/A</v>
      </c>
      <c r="F7215" s="6" t="e">
        <f>IF($A7215&gt;DataEnd,NA(),IFERROR(INDEX('Bank of England inputs'!D:D,MATCH($A7215,'Bank of England inputs'!$A:$A,0),0),F7214))</f>
        <v>#N/A</v>
      </c>
      <c r="G7215" s="19"/>
      <c r="H7215" s="5">
        <f t="shared" si="641"/>
        <v>46219</v>
      </c>
      <c r="I7215" s="6" t="e">
        <f t="shared" si="642"/>
        <v>#N/A</v>
      </c>
      <c r="J7215" s="6" t="e">
        <f t="shared" si="643"/>
        <v>#N/A</v>
      </c>
      <c r="K7215" s="19">
        <f t="shared" si="644"/>
        <v>2529</v>
      </c>
      <c r="L7215" s="6" t="e">
        <f t="shared" ca="1" si="645"/>
        <v>#N/A</v>
      </c>
    </row>
    <row r="7216" spans="1:12" x14ac:dyDescent="0.2">
      <c r="A7216" s="5">
        <f>IF(AND(dateA=1,A7215&lt;DataEnd),'iBoxx inputs'!A7220,IF(AND(dateA=2,A7215&lt;DataEnd),'Bank of England inputs'!A7220,IF(dateA=3,A7215+1,IF(dateA=4,WORKDAY(A7215,1,),WORKDAY(A7215,1,holidayQ)))))</f>
        <v>46220</v>
      </c>
      <c r="B7216" s="35" t="e">
        <f>MATCH(A7216,'iBoxx inputs'!A:A,0)</f>
        <v>#N/A</v>
      </c>
      <c r="C7216" s="35" t="e">
        <f>MATCH(A7216,'Bank of England inputs'!A:A,0)</f>
        <v>#N/A</v>
      </c>
      <c r="D7216" s="6" t="e">
        <f>IF($A7216&gt;DataEnd,NA(),IFERROR(INDEX('iBoxx inputs'!B:B,MATCH($A7216,'iBoxx inputs'!$A:$A,0)),D7215))</f>
        <v>#N/A</v>
      </c>
      <c r="E7216" s="6" t="e">
        <f>IF($A7216&gt;DataEnd,NA(),IFERROR(INDEX('iBoxx inputs'!C:C,MATCH($A7216,'iBoxx inputs'!$A:$A,0)),E7215))</f>
        <v>#N/A</v>
      </c>
      <c r="F7216" s="6" t="e">
        <f>IF($A7216&gt;DataEnd,NA(),IFERROR(INDEX('Bank of England inputs'!D:D,MATCH($A7216,'Bank of England inputs'!$A:$A,0),0),F7215))</f>
        <v>#N/A</v>
      </c>
      <c r="G7216" s="19"/>
      <c r="H7216" s="5">
        <f t="shared" si="641"/>
        <v>46220</v>
      </c>
      <c r="I7216" s="6" t="e">
        <f t="shared" si="642"/>
        <v>#N/A</v>
      </c>
      <c r="J7216" s="6" t="e">
        <f t="shared" si="643"/>
        <v>#N/A</v>
      </c>
      <c r="K7216" s="19">
        <f t="shared" si="644"/>
        <v>2530</v>
      </c>
      <c r="L7216" s="6" t="e">
        <f t="shared" ca="1" si="645"/>
        <v>#N/A</v>
      </c>
    </row>
    <row r="7217" spans="1:12" x14ac:dyDescent="0.2">
      <c r="A7217" s="5">
        <f>IF(AND(dateA=1,A7216&lt;DataEnd),'iBoxx inputs'!A7221,IF(AND(dateA=2,A7216&lt;DataEnd),'Bank of England inputs'!A7221,IF(dateA=3,A7216+1,IF(dateA=4,WORKDAY(A7216,1,),WORKDAY(A7216,1,holidayQ)))))</f>
        <v>46223</v>
      </c>
      <c r="B7217" s="35" t="e">
        <f>MATCH(A7217,'iBoxx inputs'!A:A,0)</f>
        <v>#N/A</v>
      </c>
      <c r="C7217" s="35" t="e">
        <f>MATCH(A7217,'Bank of England inputs'!A:A,0)</f>
        <v>#N/A</v>
      </c>
      <c r="D7217" s="6" t="e">
        <f>IF($A7217&gt;DataEnd,NA(),IFERROR(INDEX('iBoxx inputs'!B:B,MATCH($A7217,'iBoxx inputs'!$A:$A,0)),D7216))</f>
        <v>#N/A</v>
      </c>
      <c r="E7217" s="6" t="e">
        <f>IF($A7217&gt;DataEnd,NA(),IFERROR(INDEX('iBoxx inputs'!C:C,MATCH($A7217,'iBoxx inputs'!$A:$A,0)),E7216))</f>
        <v>#N/A</v>
      </c>
      <c r="F7217" s="6" t="e">
        <f>IF($A7217&gt;DataEnd,NA(),IFERROR(INDEX('Bank of England inputs'!D:D,MATCH($A7217,'Bank of England inputs'!$A:$A,0),0),F7216))</f>
        <v>#N/A</v>
      </c>
      <c r="G7217" s="19"/>
      <c r="H7217" s="5">
        <f t="shared" si="641"/>
        <v>46223</v>
      </c>
      <c r="I7217" s="6" t="e">
        <f t="shared" si="642"/>
        <v>#N/A</v>
      </c>
      <c r="J7217" s="6" t="e">
        <f t="shared" si="643"/>
        <v>#N/A</v>
      </c>
      <c r="K7217" s="19">
        <f t="shared" si="644"/>
        <v>2528</v>
      </c>
      <c r="L7217" s="6" t="e">
        <f t="shared" ca="1" si="645"/>
        <v>#N/A</v>
      </c>
    </row>
    <row r="7218" spans="1:12" x14ac:dyDescent="0.2">
      <c r="A7218" s="5">
        <f>IF(AND(dateA=1,A7217&lt;DataEnd),'iBoxx inputs'!A7222,IF(AND(dateA=2,A7217&lt;DataEnd),'Bank of England inputs'!A7222,IF(dateA=3,A7217+1,IF(dateA=4,WORKDAY(A7217,1,),WORKDAY(A7217,1,holidayQ)))))</f>
        <v>46224</v>
      </c>
      <c r="B7218" s="35" t="e">
        <f>MATCH(A7218,'iBoxx inputs'!A:A,0)</f>
        <v>#N/A</v>
      </c>
      <c r="C7218" s="35" t="e">
        <f>MATCH(A7218,'Bank of England inputs'!A:A,0)</f>
        <v>#N/A</v>
      </c>
      <c r="D7218" s="6" t="e">
        <f>IF($A7218&gt;DataEnd,NA(),IFERROR(INDEX('iBoxx inputs'!B:B,MATCH($A7218,'iBoxx inputs'!$A:$A,0)),D7217))</f>
        <v>#N/A</v>
      </c>
      <c r="E7218" s="6" t="e">
        <f>IF($A7218&gt;DataEnd,NA(),IFERROR(INDEX('iBoxx inputs'!C:C,MATCH($A7218,'iBoxx inputs'!$A:$A,0)),E7217))</f>
        <v>#N/A</v>
      </c>
      <c r="F7218" s="6" t="e">
        <f>IF($A7218&gt;DataEnd,NA(),IFERROR(INDEX('Bank of England inputs'!D:D,MATCH($A7218,'Bank of England inputs'!$A:$A,0),0),F7217))</f>
        <v>#N/A</v>
      </c>
      <c r="G7218" s="19"/>
      <c r="H7218" s="5">
        <f t="shared" si="641"/>
        <v>46224</v>
      </c>
      <c r="I7218" s="6" t="e">
        <f t="shared" si="642"/>
        <v>#N/A</v>
      </c>
      <c r="J7218" s="6" t="e">
        <f t="shared" si="643"/>
        <v>#N/A</v>
      </c>
      <c r="K7218" s="19">
        <f t="shared" si="644"/>
        <v>2528</v>
      </c>
      <c r="L7218" s="6" t="e">
        <f t="shared" ca="1" si="645"/>
        <v>#N/A</v>
      </c>
    </row>
    <row r="7219" spans="1:12" x14ac:dyDescent="0.2">
      <c r="A7219" s="5">
        <f>IF(AND(dateA=1,A7218&lt;DataEnd),'iBoxx inputs'!A7223,IF(AND(dateA=2,A7218&lt;DataEnd),'Bank of England inputs'!A7223,IF(dateA=3,A7218+1,IF(dateA=4,WORKDAY(A7218,1,),WORKDAY(A7218,1,holidayQ)))))</f>
        <v>46225</v>
      </c>
      <c r="B7219" s="35" t="e">
        <f>MATCH(A7219,'iBoxx inputs'!A:A,0)</f>
        <v>#N/A</v>
      </c>
      <c r="C7219" s="35" t="e">
        <f>MATCH(A7219,'Bank of England inputs'!A:A,0)</f>
        <v>#N/A</v>
      </c>
      <c r="D7219" s="6" t="e">
        <f>IF($A7219&gt;DataEnd,NA(),IFERROR(INDEX('iBoxx inputs'!B:B,MATCH($A7219,'iBoxx inputs'!$A:$A,0)),D7218))</f>
        <v>#N/A</v>
      </c>
      <c r="E7219" s="6" t="e">
        <f>IF($A7219&gt;DataEnd,NA(),IFERROR(INDEX('iBoxx inputs'!C:C,MATCH($A7219,'iBoxx inputs'!$A:$A,0)),E7218))</f>
        <v>#N/A</v>
      </c>
      <c r="F7219" s="6" t="e">
        <f>IF($A7219&gt;DataEnd,NA(),IFERROR(INDEX('Bank of England inputs'!D:D,MATCH($A7219,'Bank of England inputs'!$A:$A,0),0),F7218))</f>
        <v>#N/A</v>
      </c>
      <c r="G7219" s="19"/>
      <c r="H7219" s="5">
        <f t="shared" si="641"/>
        <v>46225</v>
      </c>
      <c r="I7219" s="6" t="e">
        <f t="shared" si="642"/>
        <v>#N/A</v>
      </c>
      <c r="J7219" s="6" t="e">
        <f t="shared" si="643"/>
        <v>#N/A</v>
      </c>
      <c r="K7219" s="19">
        <f t="shared" si="644"/>
        <v>2528</v>
      </c>
      <c r="L7219" s="6" t="e">
        <f t="shared" ca="1" si="645"/>
        <v>#N/A</v>
      </c>
    </row>
    <row r="7220" spans="1:12" x14ac:dyDescent="0.2">
      <c r="A7220" s="5">
        <f>IF(AND(dateA=1,A7219&lt;DataEnd),'iBoxx inputs'!A7224,IF(AND(dateA=2,A7219&lt;DataEnd),'Bank of England inputs'!A7224,IF(dateA=3,A7219+1,IF(dateA=4,WORKDAY(A7219,1,),WORKDAY(A7219,1,holidayQ)))))</f>
        <v>46226</v>
      </c>
      <c r="B7220" s="35" t="e">
        <f>MATCH(A7220,'iBoxx inputs'!A:A,0)</f>
        <v>#N/A</v>
      </c>
      <c r="C7220" s="35" t="e">
        <f>MATCH(A7220,'Bank of England inputs'!A:A,0)</f>
        <v>#N/A</v>
      </c>
      <c r="D7220" s="6" t="e">
        <f>IF($A7220&gt;DataEnd,NA(),IFERROR(INDEX('iBoxx inputs'!B:B,MATCH($A7220,'iBoxx inputs'!$A:$A,0)),D7219))</f>
        <v>#N/A</v>
      </c>
      <c r="E7220" s="6" t="e">
        <f>IF($A7220&gt;DataEnd,NA(),IFERROR(INDEX('iBoxx inputs'!C:C,MATCH($A7220,'iBoxx inputs'!$A:$A,0)),E7219))</f>
        <v>#N/A</v>
      </c>
      <c r="F7220" s="6" t="e">
        <f>IF($A7220&gt;DataEnd,NA(),IFERROR(INDEX('Bank of England inputs'!D:D,MATCH($A7220,'Bank of England inputs'!$A:$A,0),0),F7219))</f>
        <v>#N/A</v>
      </c>
      <c r="G7220" s="19"/>
      <c r="H7220" s="5">
        <f t="shared" si="641"/>
        <v>46226</v>
      </c>
      <c r="I7220" s="6" t="e">
        <f t="shared" si="642"/>
        <v>#N/A</v>
      </c>
      <c r="J7220" s="6" t="e">
        <f t="shared" si="643"/>
        <v>#N/A</v>
      </c>
      <c r="K7220" s="19">
        <f t="shared" si="644"/>
        <v>2529</v>
      </c>
      <c r="L7220" s="6" t="e">
        <f t="shared" ca="1" si="645"/>
        <v>#N/A</v>
      </c>
    </row>
    <row r="7221" spans="1:12" x14ac:dyDescent="0.2">
      <c r="A7221" s="5">
        <f>IF(AND(dateA=1,A7220&lt;DataEnd),'iBoxx inputs'!A7225,IF(AND(dateA=2,A7220&lt;DataEnd),'Bank of England inputs'!A7225,IF(dateA=3,A7220+1,IF(dateA=4,WORKDAY(A7220,1,),WORKDAY(A7220,1,holidayQ)))))</f>
        <v>46227</v>
      </c>
      <c r="B7221" s="35" t="e">
        <f>MATCH(A7221,'iBoxx inputs'!A:A,0)</f>
        <v>#N/A</v>
      </c>
      <c r="C7221" s="35" t="e">
        <f>MATCH(A7221,'Bank of England inputs'!A:A,0)</f>
        <v>#N/A</v>
      </c>
      <c r="D7221" s="6" t="e">
        <f>IF($A7221&gt;DataEnd,NA(),IFERROR(INDEX('iBoxx inputs'!B:B,MATCH($A7221,'iBoxx inputs'!$A:$A,0)),D7220))</f>
        <v>#N/A</v>
      </c>
      <c r="E7221" s="6" t="e">
        <f>IF($A7221&gt;DataEnd,NA(),IFERROR(INDEX('iBoxx inputs'!C:C,MATCH($A7221,'iBoxx inputs'!$A:$A,0)),E7220))</f>
        <v>#N/A</v>
      </c>
      <c r="F7221" s="6" t="e">
        <f>IF($A7221&gt;DataEnd,NA(),IFERROR(INDEX('Bank of England inputs'!D:D,MATCH($A7221,'Bank of England inputs'!$A:$A,0),0),F7220))</f>
        <v>#N/A</v>
      </c>
      <c r="G7221" s="19"/>
      <c r="H7221" s="5">
        <f t="shared" si="641"/>
        <v>46227</v>
      </c>
      <c r="I7221" s="6" t="e">
        <f t="shared" si="642"/>
        <v>#N/A</v>
      </c>
      <c r="J7221" s="6" t="e">
        <f t="shared" si="643"/>
        <v>#N/A</v>
      </c>
      <c r="K7221" s="19">
        <f t="shared" si="644"/>
        <v>2530</v>
      </c>
      <c r="L7221" s="6" t="e">
        <f t="shared" ca="1" si="645"/>
        <v>#N/A</v>
      </c>
    </row>
    <row r="7222" spans="1:12" x14ac:dyDescent="0.2">
      <c r="A7222" s="5">
        <f>IF(AND(dateA=1,A7221&lt;DataEnd),'iBoxx inputs'!A7226,IF(AND(dateA=2,A7221&lt;DataEnd),'Bank of England inputs'!A7226,IF(dateA=3,A7221+1,IF(dateA=4,WORKDAY(A7221,1,),WORKDAY(A7221,1,holidayQ)))))</f>
        <v>46230</v>
      </c>
      <c r="B7222" s="35" t="e">
        <f>MATCH(A7222,'iBoxx inputs'!A:A,0)</f>
        <v>#N/A</v>
      </c>
      <c r="C7222" s="35" t="e">
        <f>MATCH(A7222,'Bank of England inputs'!A:A,0)</f>
        <v>#N/A</v>
      </c>
      <c r="D7222" s="6" t="e">
        <f>IF($A7222&gt;DataEnd,NA(),IFERROR(INDEX('iBoxx inputs'!B:B,MATCH($A7222,'iBoxx inputs'!$A:$A,0)),D7221))</f>
        <v>#N/A</v>
      </c>
      <c r="E7222" s="6" t="e">
        <f>IF($A7222&gt;DataEnd,NA(),IFERROR(INDEX('iBoxx inputs'!C:C,MATCH($A7222,'iBoxx inputs'!$A:$A,0)),E7221))</f>
        <v>#N/A</v>
      </c>
      <c r="F7222" s="6" t="e">
        <f>IF($A7222&gt;DataEnd,NA(),IFERROR(INDEX('Bank of England inputs'!D:D,MATCH($A7222,'Bank of England inputs'!$A:$A,0),0),F7221))</f>
        <v>#N/A</v>
      </c>
      <c r="G7222" s="19"/>
      <c r="H7222" s="5">
        <f t="shared" si="641"/>
        <v>46230</v>
      </c>
      <c r="I7222" s="6" t="e">
        <f t="shared" si="642"/>
        <v>#N/A</v>
      </c>
      <c r="J7222" s="6" t="e">
        <f t="shared" si="643"/>
        <v>#N/A</v>
      </c>
      <c r="K7222" s="19">
        <f t="shared" si="644"/>
        <v>2528</v>
      </c>
      <c r="L7222" s="6" t="e">
        <f t="shared" ca="1" si="645"/>
        <v>#N/A</v>
      </c>
    </row>
    <row r="7223" spans="1:12" x14ac:dyDescent="0.2">
      <c r="A7223" s="5">
        <f>IF(AND(dateA=1,A7222&lt;DataEnd),'iBoxx inputs'!A7227,IF(AND(dateA=2,A7222&lt;DataEnd),'Bank of England inputs'!A7227,IF(dateA=3,A7222+1,IF(dateA=4,WORKDAY(A7222,1,),WORKDAY(A7222,1,holidayQ)))))</f>
        <v>46231</v>
      </c>
      <c r="B7223" s="35" t="e">
        <f>MATCH(A7223,'iBoxx inputs'!A:A,0)</f>
        <v>#N/A</v>
      </c>
      <c r="C7223" s="35" t="e">
        <f>MATCH(A7223,'Bank of England inputs'!A:A,0)</f>
        <v>#N/A</v>
      </c>
      <c r="D7223" s="6" t="e">
        <f>IF($A7223&gt;DataEnd,NA(),IFERROR(INDEX('iBoxx inputs'!B:B,MATCH($A7223,'iBoxx inputs'!$A:$A,0)),D7222))</f>
        <v>#N/A</v>
      </c>
      <c r="E7223" s="6" t="e">
        <f>IF($A7223&gt;DataEnd,NA(),IFERROR(INDEX('iBoxx inputs'!C:C,MATCH($A7223,'iBoxx inputs'!$A:$A,0)),E7222))</f>
        <v>#N/A</v>
      </c>
      <c r="F7223" s="6" t="e">
        <f>IF($A7223&gt;DataEnd,NA(),IFERROR(INDEX('Bank of England inputs'!D:D,MATCH($A7223,'Bank of England inputs'!$A:$A,0),0),F7222))</f>
        <v>#N/A</v>
      </c>
      <c r="G7223" s="19"/>
      <c r="H7223" s="5">
        <f t="shared" si="641"/>
        <v>46231</v>
      </c>
      <c r="I7223" s="6" t="e">
        <f t="shared" si="642"/>
        <v>#N/A</v>
      </c>
      <c r="J7223" s="6" t="e">
        <f t="shared" si="643"/>
        <v>#N/A</v>
      </c>
      <c r="K7223" s="19">
        <f t="shared" si="644"/>
        <v>2528</v>
      </c>
      <c r="L7223" s="6" t="e">
        <f t="shared" ca="1" si="645"/>
        <v>#N/A</v>
      </c>
    </row>
    <row r="7224" spans="1:12" x14ac:dyDescent="0.2">
      <c r="A7224" s="5">
        <f>IF(AND(dateA=1,A7223&lt;DataEnd),'iBoxx inputs'!A7228,IF(AND(dateA=2,A7223&lt;DataEnd),'Bank of England inputs'!A7228,IF(dateA=3,A7223+1,IF(dateA=4,WORKDAY(A7223,1,),WORKDAY(A7223,1,holidayQ)))))</f>
        <v>46232</v>
      </c>
      <c r="B7224" s="35" t="e">
        <f>MATCH(A7224,'iBoxx inputs'!A:A,0)</f>
        <v>#N/A</v>
      </c>
      <c r="C7224" s="35" t="e">
        <f>MATCH(A7224,'Bank of England inputs'!A:A,0)</f>
        <v>#N/A</v>
      </c>
      <c r="D7224" s="6" t="e">
        <f>IF($A7224&gt;DataEnd,NA(),IFERROR(INDEX('iBoxx inputs'!B:B,MATCH($A7224,'iBoxx inputs'!$A:$A,0)),D7223))</f>
        <v>#N/A</v>
      </c>
      <c r="E7224" s="6" t="e">
        <f>IF($A7224&gt;DataEnd,NA(),IFERROR(INDEX('iBoxx inputs'!C:C,MATCH($A7224,'iBoxx inputs'!$A:$A,0)),E7223))</f>
        <v>#N/A</v>
      </c>
      <c r="F7224" s="6" t="e">
        <f>IF($A7224&gt;DataEnd,NA(),IFERROR(INDEX('Bank of England inputs'!D:D,MATCH($A7224,'Bank of England inputs'!$A:$A,0),0),F7223))</f>
        <v>#N/A</v>
      </c>
      <c r="G7224" s="19"/>
      <c r="H7224" s="5">
        <f t="shared" si="641"/>
        <v>46232</v>
      </c>
      <c r="I7224" s="6" t="e">
        <f t="shared" si="642"/>
        <v>#N/A</v>
      </c>
      <c r="J7224" s="6" t="e">
        <f t="shared" si="643"/>
        <v>#N/A</v>
      </c>
      <c r="K7224" s="19">
        <f t="shared" si="644"/>
        <v>2528</v>
      </c>
      <c r="L7224" s="6" t="e">
        <f t="shared" ca="1" si="645"/>
        <v>#N/A</v>
      </c>
    </row>
    <row r="7225" spans="1:12" x14ac:dyDescent="0.2">
      <c r="A7225" s="5">
        <f>IF(AND(dateA=1,A7224&lt;DataEnd),'iBoxx inputs'!A7229,IF(AND(dateA=2,A7224&lt;DataEnd),'Bank of England inputs'!A7229,IF(dateA=3,A7224+1,IF(dateA=4,WORKDAY(A7224,1,),WORKDAY(A7224,1,holidayQ)))))</f>
        <v>46233</v>
      </c>
      <c r="B7225" s="35" t="e">
        <f>MATCH(A7225,'iBoxx inputs'!A:A,0)</f>
        <v>#N/A</v>
      </c>
      <c r="C7225" s="35" t="e">
        <f>MATCH(A7225,'Bank of England inputs'!A:A,0)</f>
        <v>#N/A</v>
      </c>
      <c r="D7225" s="6" t="e">
        <f>IF($A7225&gt;DataEnd,NA(),IFERROR(INDEX('iBoxx inputs'!B:B,MATCH($A7225,'iBoxx inputs'!$A:$A,0)),D7224))</f>
        <v>#N/A</v>
      </c>
      <c r="E7225" s="6" t="e">
        <f>IF($A7225&gt;DataEnd,NA(),IFERROR(INDEX('iBoxx inputs'!C:C,MATCH($A7225,'iBoxx inputs'!$A:$A,0)),E7224))</f>
        <v>#N/A</v>
      </c>
      <c r="F7225" s="6" t="e">
        <f>IF($A7225&gt;DataEnd,NA(),IFERROR(INDEX('Bank of England inputs'!D:D,MATCH($A7225,'Bank of England inputs'!$A:$A,0),0),F7224))</f>
        <v>#N/A</v>
      </c>
      <c r="G7225" s="19"/>
      <c r="H7225" s="5">
        <f t="shared" si="641"/>
        <v>46233</v>
      </c>
      <c r="I7225" s="6" t="e">
        <f t="shared" si="642"/>
        <v>#N/A</v>
      </c>
      <c r="J7225" s="6" t="e">
        <f t="shared" si="643"/>
        <v>#N/A</v>
      </c>
      <c r="K7225" s="19">
        <f t="shared" si="644"/>
        <v>2529</v>
      </c>
      <c r="L7225" s="6" t="e">
        <f t="shared" ca="1" si="645"/>
        <v>#N/A</v>
      </c>
    </row>
    <row r="7226" spans="1:12" x14ac:dyDescent="0.2">
      <c r="A7226" s="5">
        <f>IF(AND(dateA=1,A7225&lt;DataEnd),'iBoxx inputs'!A7230,IF(AND(dateA=2,A7225&lt;DataEnd),'Bank of England inputs'!A7230,IF(dateA=3,A7225+1,IF(dateA=4,WORKDAY(A7225,1,),WORKDAY(A7225,1,holidayQ)))))</f>
        <v>46234</v>
      </c>
      <c r="B7226" s="35" t="e">
        <f>MATCH(A7226,'iBoxx inputs'!A:A,0)</f>
        <v>#N/A</v>
      </c>
      <c r="C7226" s="35" t="e">
        <f>MATCH(A7226,'Bank of England inputs'!A:A,0)</f>
        <v>#N/A</v>
      </c>
      <c r="D7226" s="6" t="e">
        <f>IF($A7226&gt;DataEnd,NA(),IFERROR(INDEX('iBoxx inputs'!B:B,MATCH($A7226,'iBoxx inputs'!$A:$A,0)),D7225))</f>
        <v>#N/A</v>
      </c>
      <c r="E7226" s="6" t="e">
        <f>IF($A7226&gt;DataEnd,NA(),IFERROR(INDEX('iBoxx inputs'!C:C,MATCH($A7226,'iBoxx inputs'!$A:$A,0)),E7225))</f>
        <v>#N/A</v>
      </c>
      <c r="F7226" s="6" t="e">
        <f>IF($A7226&gt;DataEnd,NA(),IFERROR(INDEX('Bank of England inputs'!D:D,MATCH($A7226,'Bank of England inputs'!$A:$A,0),0),F7225))</f>
        <v>#N/A</v>
      </c>
      <c r="G7226" s="19"/>
      <c r="H7226" s="5">
        <f t="shared" si="641"/>
        <v>46234</v>
      </c>
      <c r="I7226" s="6" t="e">
        <f t="shared" si="642"/>
        <v>#N/A</v>
      </c>
      <c r="J7226" s="6" t="e">
        <f t="shared" si="643"/>
        <v>#N/A</v>
      </c>
      <c r="K7226" s="19">
        <f t="shared" si="644"/>
        <v>2530</v>
      </c>
      <c r="L7226" s="6" t="e">
        <f t="shared" ca="1" si="645"/>
        <v>#N/A</v>
      </c>
    </row>
    <row r="7227" spans="1:12" x14ac:dyDescent="0.2">
      <c r="A7227" s="5">
        <f>IF(AND(dateA=1,A7226&lt;DataEnd),'iBoxx inputs'!A7231,IF(AND(dateA=2,A7226&lt;DataEnd),'Bank of England inputs'!A7231,IF(dateA=3,A7226+1,IF(dateA=4,WORKDAY(A7226,1,),WORKDAY(A7226,1,holidayQ)))))</f>
        <v>46237</v>
      </c>
      <c r="B7227" s="35" t="e">
        <f>MATCH(A7227,'iBoxx inputs'!A:A,0)</f>
        <v>#N/A</v>
      </c>
      <c r="C7227" s="35" t="e">
        <f>MATCH(A7227,'Bank of England inputs'!A:A,0)</f>
        <v>#N/A</v>
      </c>
      <c r="D7227" s="6" t="e">
        <f>IF($A7227&gt;DataEnd,NA(),IFERROR(INDEX('iBoxx inputs'!B:B,MATCH($A7227,'iBoxx inputs'!$A:$A,0)),D7226))</f>
        <v>#N/A</v>
      </c>
      <c r="E7227" s="6" t="e">
        <f>IF($A7227&gt;DataEnd,NA(),IFERROR(INDEX('iBoxx inputs'!C:C,MATCH($A7227,'iBoxx inputs'!$A:$A,0)),E7226))</f>
        <v>#N/A</v>
      </c>
      <c r="F7227" s="6" t="e">
        <f>IF($A7227&gt;DataEnd,NA(),IFERROR(INDEX('Bank of England inputs'!D:D,MATCH($A7227,'Bank of England inputs'!$A:$A,0),0),F7226))</f>
        <v>#N/A</v>
      </c>
      <c r="G7227" s="19"/>
      <c r="H7227" s="5">
        <f t="shared" si="641"/>
        <v>46237</v>
      </c>
      <c r="I7227" s="6" t="e">
        <f t="shared" si="642"/>
        <v>#N/A</v>
      </c>
      <c r="J7227" s="6" t="e">
        <f t="shared" si="643"/>
        <v>#N/A</v>
      </c>
      <c r="K7227" s="19">
        <f t="shared" si="644"/>
        <v>2528</v>
      </c>
      <c r="L7227" s="6" t="e">
        <f t="shared" ca="1" si="645"/>
        <v>#N/A</v>
      </c>
    </row>
    <row r="7228" spans="1:12" x14ac:dyDescent="0.2">
      <c r="A7228" s="5">
        <f>IF(AND(dateA=1,A7227&lt;DataEnd),'iBoxx inputs'!A7232,IF(AND(dateA=2,A7227&lt;DataEnd),'Bank of England inputs'!A7232,IF(dateA=3,A7227+1,IF(dateA=4,WORKDAY(A7227,1,),WORKDAY(A7227,1,holidayQ)))))</f>
        <v>46238</v>
      </c>
      <c r="B7228" s="35" t="e">
        <f>MATCH(A7228,'iBoxx inputs'!A:A,0)</f>
        <v>#N/A</v>
      </c>
      <c r="C7228" s="35" t="e">
        <f>MATCH(A7228,'Bank of England inputs'!A:A,0)</f>
        <v>#N/A</v>
      </c>
      <c r="D7228" s="6" t="e">
        <f>IF($A7228&gt;DataEnd,NA(),IFERROR(INDEX('iBoxx inputs'!B:B,MATCH($A7228,'iBoxx inputs'!$A:$A,0)),D7227))</f>
        <v>#N/A</v>
      </c>
      <c r="E7228" s="6" t="e">
        <f>IF($A7228&gt;DataEnd,NA(),IFERROR(INDEX('iBoxx inputs'!C:C,MATCH($A7228,'iBoxx inputs'!$A:$A,0)),E7227))</f>
        <v>#N/A</v>
      </c>
      <c r="F7228" s="6" t="e">
        <f>IF($A7228&gt;DataEnd,NA(),IFERROR(INDEX('Bank of England inputs'!D:D,MATCH($A7228,'Bank of England inputs'!$A:$A,0),0),F7227))</f>
        <v>#N/A</v>
      </c>
      <c r="G7228" s="19"/>
      <c r="H7228" s="5">
        <f t="shared" si="641"/>
        <v>46238</v>
      </c>
      <c r="I7228" s="6" t="e">
        <f t="shared" si="642"/>
        <v>#N/A</v>
      </c>
      <c r="J7228" s="6" t="e">
        <f t="shared" si="643"/>
        <v>#N/A</v>
      </c>
      <c r="K7228" s="19">
        <f t="shared" si="644"/>
        <v>2528</v>
      </c>
      <c r="L7228" s="6" t="e">
        <f t="shared" ca="1" si="645"/>
        <v>#N/A</v>
      </c>
    </row>
    <row r="7229" spans="1:12" x14ac:dyDescent="0.2">
      <c r="A7229" s="5">
        <f>IF(AND(dateA=1,A7228&lt;DataEnd),'iBoxx inputs'!A7233,IF(AND(dateA=2,A7228&lt;DataEnd),'Bank of England inputs'!A7233,IF(dateA=3,A7228+1,IF(dateA=4,WORKDAY(A7228,1,),WORKDAY(A7228,1,holidayQ)))))</f>
        <v>46239</v>
      </c>
      <c r="B7229" s="35" t="e">
        <f>MATCH(A7229,'iBoxx inputs'!A:A,0)</f>
        <v>#N/A</v>
      </c>
      <c r="C7229" s="35" t="e">
        <f>MATCH(A7229,'Bank of England inputs'!A:A,0)</f>
        <v>#N/A</v>
      </c>
      <c r="D7229" s="6" t="e">
        <f>IF($A7229&gt;DataEnd,NA(),IFERROR(INDEX('iBoxx inputs'!B:B,MATCH($A7229,'iBoxx inputs'!$A:$A,0)),D7228))</f>
        <v>#N/A</v>
      </c>
      <c r="E7229" s="6" t="e">
        <f>IF($A7229&gt;DataEnd,NA(),IFERROR(INDEX('iBoxx inputs'!C:C,MATCH($A7229,'iBoxx inputs'!$A:$A,0)),E7228))</f>
        <v>#N/A</v>
      </c>
      <c r="F7229" s="6" t="e">
        <f>IF($A7229&gt;DataEnd,NA(),IFERROR(INDEX('Bank of England inputs'!D:D,MATCH($A7229,'Bank of England inputs'!$A:$A,0),0),F7228))</f>
        <v>#N/A</v>
      </c>
      <c r="G7229" s="19"/>
      <c r="H7229" s="5">
        <f t="shared" si="641"/>
        <v>46239</v>
      </c>
      <c r="I7229" s="6" t="e">
        <f t="shared" si="642"/>
        <v>#N/A</v>
      </c>
      <c r="J7229" s="6" t="e">
        <f t="shared" si="643"/>
        <v>#N/A</v>
      </c>
      <c r="K7229" s="19">
        <f t="shared" si="644"/>
        <v>2528</v>
      </c>
      <c r="L7229" s="6" t="e">
        <f t="shared" ca="1" si="645"/>
        <v>#N/A</v>
      </c>
    </row>
    <row r="7230" spans="1:12" x14ac:dyDescent="0.2">
      <c r="A7230" s="5">
        <f>IF(AND(dateA=1,A7229&lt;DataEnd),'iBoxx inputs'!A7234,IF(AND(dateA=2,A7229&lt;DataEnd),'Bank of England inputs'!A7234,IF(dateA=3,A7229+1,IF(dateA=4,WORKDAY(A7229,1,),WORKDAY(A7229,1,holidayQ)))))</f>
        <v>46240</v>
      </c>
      <c r="B7230" s="35" t="e">
        <f>MATCH(A7230,'iBoxx inputs'!A:A,0)</f>
        <v>#N/A</v>
      </c>
      <c r="C7230" s="35" t="e">
        <f>MATCH(A7230,'Bank of England inputs'!A:A,0)</f>
        <v>#N/A</v>
      </c>
      <c r="D7230" s="6" t="e">
        <f>IF($A7230&gt;DataEnd,NA(),IFERROR(INDEX('iBoxx inputs'!B:B,MATCH($A7230,'iBoxx inputs'!$A:$A,0)),D7229))</f>
        <v>#N/A</v>
      </c>
      <c r="E7230" s="6" t="e">
        <f>IF($A7230&gt;DataEnd,NA(),IFERROR(INDEX('iBoxx inputs'!C:C,MATCH($A7230,'iBoxx inputs'!$A:$A,0)),E7229))</f>
        <v>#N/A</v>
      </c>
      <c r="F7230" s="6" t="e">
        <f>IF($A7230&gt;DataEnd,NA(),IFERROR(INDEX('Bank of England inputs'!D:D,MATCH($A7230,'Bank of England inputs'!$A:$A,0),0),F7229))</f>
        <v>#N/A</v>
      </c>
      <c r="G7230" s="19"/>
      <c r="H7230" s="5">
        <f t="shared" si="641"/>
        <v>46240</v>
      </c>
      <c r="I7230" s="6" t="e">
        <f t="shared" si="642"/>
        <v>#N/A</v>
      </c>
      <c r="J7230" s="6" t="e">
        <f t="shared" si="643"/>
        <v>#N/A</v>
      </c>
      <c r="K7230" s="19">
        <f t="shared" si="644"/>
        <v>2529</v>
      </c>
      <c r="L7230" s="6" t="e">
        <f t="shared" ca="1" si="645"/>
        <v>#N/A</v>
      </c>
    </row>
    <row r="7231" spans="1:12" x14ac:dyDescent="0.2">
      <c r="A7231" s="5">
        <f>IF(AND(dateA=1,A7230&lt;DataEnd),'iBoxx inputs'!A7235,IF(AND(dateA=2,A7230&lt;DataEnd),'Bank of England inputs'!A7235,IF(dateA=3,A7230+1,IF(dateA=4,WORKDAY(A7230,1,),WORKDAY(A7230,1,holidayQ)))))</f>
        <v>46241</v>
      </c>
      <c r="B7231" s="35" t="e">
        <f>MATCH(A7231,'iBoxx inputs'!A:A,0)</f>
        <v>#N/A</v>
      </c>
      <c r="C7231" s="35" t="e">
        <f>MATCH(A7231,'Bank of England inputs'!A:A,0)</f>
        <v>#N/A</v>
      </c>
      <c r="D7231" s="6" t="e">
        <f>IF($A7231&gt;DataEnd,NA(),IFERROR(INDEX('iBoxx inputs'!B:B,MATCH($A7231,'iBoxx inputs'!$A:$A,0)),D7230))</f>
        <v>#N/A</v>
      </c>
      <c r="E7231" s="6" t="e">
        <f>IF($A7231&gt;DataEnd,NA(),IFERROR(INDEX('iBoxx inputs'!C:C,MATCH($A7231,'iBoxx inputs'!$A:$A,0)),E7230))</f>
        <v>#N/A</v>
      </c>
      <c r="F7231" s="6" t="e">
        <f>IF($A7231&gt;DataEnd,NA(),IFERROR(INDEX('Bank of England inputs'!D:D,MATCH($A7231,'Bank of England inputs'!$A:$A,0),0),F7230))</f>
        <v>#N/A</v>
      </c>
      <c r="G7231" s="19"/>
      <c r="H7231" s="5">
        <f t="shared" si="641"/>
        <v>46241</v>
      </c>
      <c r="I7231" s="6" t="e">
        <f t="shared" si="642"/>
        <v>#N/A</v>
      </c>
      <c r="J7231" s="6" t="e">
        <f t="shared" si="643"/>
        <v>#N/A</v>
      </c>
      <c r="K7231" s="19">
        <f t="shared" si="644"/>
        <v>2530</v>
      </c>
      <c r="L7231" s="6" t="e">
        <f t="shared" ca="1" si="645"/>
        <v>#N/A</v>
      </c>
    </row>
    <row r="7232" spans="1:12" x14ac:dyDescent="0.2">
      <c r="A7232" s="5">
        <f>IF(AND(dateA=1,A7231&lt;DataEnd),'iBoxx inputs'!A7236,IF(AND(dateA=2,A7231&lt;DataEnd),'Bank of England inputs'!A7236,IF(dateA=3,A7231+1,IF(dateA=4,WORKDAY(A7231,1,),WORKDAY(A7231,1,holidayQ)))))</f>
        <v>46244</v>
      </c>
      <c r="B7232" s="35" t="e">
        <f>MATCH(A7232,'iBoxx inputs'!A:A,0)</f>
        <v>#N/A</v>
      </c>
      <c r="C7232" s="35" t="e">
        <f>MATCH(A7232,'Bank of England inputs'!A:A,0)</f>
        <v>#N/A</v>
      </c>
      <c r="D7232" s="6" t="e">
        <f>IF($A7232&gt;DataEnd,NA(),IFERROR(INDEX('iBoxx inputs'!B:B,MATCH($A7232,'iBoxx inputs'!$A:$A,0)),D7231))</f>
        <v>#N/A</v>
      </c>
      <c r="E7232" s="6" t="e">
        <f>IF($A7232&gt;DataEnd,NA(),IFERROR(INDEX('iBoxx inputs'!C:C,MATCH($A7232,'iBoxx inputs'!$A:$A,0)),E7231))</f>
        <v>#N/A</v>
      </c>
      <c r="F7232" s="6" t="e">
        <f>IF($A7232&gt;DataEnd,NA(),IFERROR(INDEX('Bank of England inputs'!D:D,MATCH($A7232,'Bank of England inputs'!$A:$A,0),0),F7231))</f>
        <v>#N/A</v>
      </c>
      <c r="G7232" s="19"/>
      <c r="H7232" s="5">
        <f t="shared" si="641"/>
        <v>46244</v>
      </c>
      <c r="I7232" s="6" t="e">
        <f t="shared" si="642"/>
        <v>#N/A</v>
      </c>
      <c r="J7232" s="6" t="e">
        <f t="shared" si="643"/>
        <v>#N/A</v>
      </c>
      <c r="K7232" s="19">
        <f t="shared" si="644"/>
        <v>2528</v>
      </c>
      <c r="L7232" s="6" t="e">
        <f t="shared" ca="1" si="645"/>
        <v>#N/A</v>
      </c>
    </row>
    <row r="7233" spans="1:12" x14ac:dyDescent="0.2">
      <c r="A7233" s="5">
        <f>IF(AND(dateA=1,A7232&lt;DataEnd),'iBoxx inputs'!A7237,IF(AND(dateA=2,A7232&lt;DataEnd),'Bank of England inputs'!A7237,IF(dateA=3,A7232+1,IF(dateA=4,WORKDAY(A7232,1,),WORKDAY(A7232,1,holidayQ)))))</f>
        <v>46245</v>
      </c>
      <c r="B7233" s="35" t="e">
        <f>MATCH(A7233,'iBoxx inputs'!A:A,0)</f>
        <v>#N/A</v>
      </c>
      <c r="C7233" s="35" t="e">
        <f>MATCH(A7233,'Bank of England inputs'!A:A,0)</f>
        <v>#N/A</v>
      </c>
      <c r="D7233" s="6" t="e">
        <f>IF($A7233&gt;DataEnd,NA(),IFERROR(INDEX('iBoxx inputs'!B:B,MATCH($A7233,'iBoxx inputs'!$A:$A,0)),D7232))</f>
        <v>#N/A</v>
      </c>
      <c r="E7233" s="6" t="e">
        <f>IF($A7233&gt;DataEnd,NA(),IFERROR(INDEX('iBoxx inputs'!C:C,MATCH($A7233,'iBoxx inputs'!$A:$A,0)),E7232))</f>
        <v>#N/A</v>
      </c>
      <c r="F7233" s="6" t="e">
        <f>IF($A7233&gt;DataEnd,NA(),IFERROR(INDEX('Bank of England inputs'!D:D,MATCH($A7233,'Bank of England inputs'!$A:$A,0),0),F7232))</f>
        <v>#N/A</v>
      </c>
      <c r="G7233" s="19"/>
      <c r="H7233" s="5">
        <f t="shared" si="641"/>
        <v>46245</v>
      </c>
      <c r="I7233" s="6" t="e">
        <f t="shared" si="642"/>
        <v>#N/A</v>
      </c>
      <c r="J7233" s="6" t="e">
        <f t="shared" si="643"/>
        <v>#N/A</v>
      </c>
      <c r="K7233" s="19">
        <f t="shared" si="644"/>
        <v>2528</v>
      </c>
      <c r="L7233" s="6" t="e">
        <f t="shared" ca="1" si="645"/>
        <v>#N/A</v>
      </c>
    </row>
    <row r="7234" spans="1:12" x14ac:dyDescent="0.2">
      <c r="A7234" s="5">
        <f>IF(AND(dateA=1,A7233&lt;DataEnd),'iBoxx inputs'!A7238,IF(AND(dateA=2,A7233&lt;DataEnd),'Bank of England inputs'!A7238,IF(dateA=3,A7233+1,IF(dateA=4,WORKDAY(A7233,1,),WORKDAY(A7233,1,holidayQ)))))</f>
        <v>46246</v>
      </c>
      <c r="B7234" s="35" t="e">
        <f>MATCH(A7234,'iBoxx inputs'!A:A,0)</f>
        <v>#N/A</v>
      </c>
      <c r="C7234" s="35" t="e">
        <f>MATCH(A7234,'Bank of England inputs'!A:A,0)</f>
        <v>#N/A</v>
      </c>
      <c r="D7234" s="6" t="e">
        <f>IF($A7234&gt;DataEnd,NA(),IFERROR(INDEX('iBoxx inputs'!B:B,MATCH($A7234,'iBoxx inputs'!$A:$A,0)),D7233))</f>
        <v>#N/A</v>
      </c>
      <c r="E7234" s="6" t="e">
        <f>IF($A7234&gt;DataEnd,NA(),IFERROR(INDEX('iBoxx inputs'!C:C,MATCH($A7234,'iBoxx inputs'!$A:$A,0)),E7233))</f>
        <v>#N/A</v>
      </c>
      <c r="F7234" s="6" t="e">
        <f>IF($A7234&gt;DataEnd,NA(),IFERROR(INDEX('Bank of England inputs'!D:D,MATCH($A7234,'Bank of England inputs'!$A:$A,0),0),F7233))</f>
        <v>#N/A</v>
      </c>
      <c r="G7234" s="19"/>
      <c r="H7234" s="5">
        <f t="shared" ref="H7234:H7297" si="646">A7234</f>
        <v>46246</v>
      </c>
      <c r="I7234" s="6" t="e">
        <f t="shared" ref="I7234:I7297" si="647">(D7234+E7234)/2</f>
        <v>#N/A</v>
      </c>
      <c r="J7234" s="6" t="e">
        <f t="shared" ref="J7234:J7297" si="648">((1+I7234/100)/(1+F7234/100)-1)*100</f>
        <v>#N/A</v>
      </c>
      <c r="K7234" s="19">
        <f t="shared" si="644"/>
        <v>2528</v>
      </c>
      <c r="L7234" s="6" t="e">
        <f t="shared" ca="1" si="645"/>
        <v>#N/A</v>
      </c>
    </row>
    <row r="7235" spans="1:12" x14ac:dyDescent="0.2">
      <c r="A7235" s="5">
        <f>IF(AND(dateA=1,A7234&lt;DataEnd),'iBoxx inputs'!A7239,IF(AND(dateA=2,A7234&lt;DataEnd),'Bank of England inputs'!A7239,IF(dateA=3,A7234+1,IF(dateA=4,WORKDAY(A7234,1,),WORKDAY(A7234,1,holidayQ)))))</f>
        <v>46247</v>
      </c>
      <c r="B7235" s="35" t="e">
        <f>MATCH(A7235,'iBoxx inputs'!A:A,0)</f>
        <v>#N/A</v>
      </c>
      <c r="C7235" s="35" t="e">
        <f>MATCH(A7235,'Bank of England inputs'!A:A,0)</f>
        <v>#N/A</v>
      </c>
      <c r="D7235" s="6" t="e">
        <f>IF($A7235&gt;DataEnd,NA(),IFERROR(INDEX('iBoxx inputs'!B:B,MATCH($A7235,'iBoxx inputs'!$A:$A,0)),D7234))</f>
        <v>#N/A</v>
      </c>
      <c r="E7235" s="6" t="e">
        <f>IF($A7235&gt;DataEnd,NA(),IFERROR(INDEX('iBoxx inputs'!C:C,MATCH($A7235,'iBoxx inputs'!$A:$A,0)),E7234))</f>
        <v>#N/A</v>
      </c>
      <c r="F7235" s="6" t="e">
        <f>IF($A7235&gt;DataEnd,NA(),IFERROR(INDEX('Bank of England inputs'!D:D,MATCH($A7235,'Bank of England inputs'!$A:$A,0),0),F7234))</f>
        <v>#N/A</v>
      </c>
      <c r="G7235" s="19"/>
      <c r="H7235" s="5">
        <f t="shared" si="646"/>
        <v>46247</v>
      </c>
      <c r="I7235" s="6" t="e">
        <f t="shared" si="647"/>
        <v>#N/A</v>
      </c>
      <c r="J7235" s="6" t="e">
        <f t="shared" si="648"/>
        <v>#N/A</v>
      </c>
      <c r="K7235" s="19">
        <f t="shared" si="644"/>
        <v>2529</v>
      </c>
      <c r="L7235" s="6" t="e">
        <f t="shared" ca="1" si="645"/>
        <v>#N/A</v>
      </c>
    </row>
    <row r="7236" spans="1:12" x14ac:dyDescent="0.2">
      <c r="A7236" s="5">
        <f>IF(AND(dateA=1,A7235&lt;DataEnd),'iBoxx inputs'!A7240,IF(AND(dateA=2,A7235&lt;DataEnd),'Bank of England inputs'!A7240,IF(dateA=3,A7235+1,IF(dateA=4,WORKDAY(A7235,1,),WORKDAY(A7235,1,holidayQ)))))</f>
        <v>46248</v>
      </c>
      <c r="B7236" s="35" t="e">
        <f>MATCH(A7236,'iBoxx inputs'!A:A,0)</f>
        <v>#N/A</v>
      </c>
      <c r="C7236" s="35" t="e">
        <f>MATCH(A7236,'Bank of England inputs'!A:A,0)</f>
        <v>#N/A</v>
      </c>
      <c r="D7236" s="6" t="e">
        <f>IF($A7236&gt;DataEnd,NA(),IFERROR(INDEX('iBoxx inputs'!B:B,MATCH($A7236,'iBoxx inputs'!$A:$A,0)),D7235))</f>
        <v>#N/A</v>
      </c>
      <c r="E7236" s="6" t="e">
        <f>IF($A7236&gt;DataEnd,NA(),IFERROR(INDEX('iBoxx inputs'!C:C,MATCH($A7236,'iBoxx inputs'!$A:$A,0)),E7235))</f>
        <v>#N/A</v>
      </c>
      <c r="F7236" s="6" t="e">
        <f>IF($A7236&gt;DataEnd,NA(),IFERROR(INDEX('Bank of England inputs'!D:D,MATCH($A7236,'Bank of England inputs'!$A:$A,0),0),F7235))</f>
        <v>#N/A</v>
      </c>
      <c r="G7236" s="19"/>
      <c r="H7236" s="5">
        <f t="shared" si="646"/>
        <v>46248</v>
      </c>
      <c r="I7236" s="6" t="e">
        <f t="shared" si="647"/>
        <v>#N/A</v>
      </c>
      <c r="J7236" s="6" t="e">
        <f t="shared" si="648"/>
        <v>#N/A</v>
      </c>
      <c r="K7236" s="19">
        <f t="shared" si="644"/>
        <v>2530</v>
      </c>
      <c r="L7236" s="6" t="e">
        <f t="shared" ca="1" si="645"/>
        <v>#N/A</v>
      </c>
    </row>
    <row r="7237" spans="1:12" x14ac:dyDescent="0.2">
      <c r="A7237" s="5">
        <f>IF(AND(dateA=1,A7236&lt;DataEnd),'iBoxx inputs'!A7241,IF(AND(dateA=2,A7236&lt;DataEnd),'Bank of England inputs'!A7241,IF(dateA=3,A7236+1,IF(dateA=4,WORKDAY(A7236,1,),WORKDAY(A7236,1,holidayQ)))))</f>
        <v>46251</v>
      </c>
      <c r="B7237" s="35" t="e">
        <f>MATCH(A7237,'iBoxx inputs'!A:A,0)</f>
        <v>#N/A</v>
      </c>
      <c r="C7237" s="35" t="e">
        <f>MATCH(A7237,'Bank of England inputs'!A:A,0)</f>
        <v>#N/A</v>
      </c>
      <c r="D7237" s="6" t="e">
        <f>IF($A7237&gt;DataEnd,NA(),IFERROR(INDEX('iBoxx inputs'!B:B,MATCH($A7237,'iBoxx inputs'!$A:$A,0)),D7236))</f>
        <v>#N/A</v>
      </c>
      <c r="E7237" s="6" t="e">
        <f>IF($A7237&gt;DataEnd,NA(),IFERROR(INDEX('iBoxx inputs'!C:C,MATCH($A7237,'iBoxx inputs'!$A:$A,0)),E7236))</f>
        <v>#N/A</v>
      </c>
      <c r="F7237" s="6" t="e">
        <f>IF($A7237&gt;DataEnd,NA(),IFERROR(INDEX('Bank of England inputs'!D:D,MATCH($A7237,'Bank of England inputs'!$A:$A,0),0),F7236))</f>
        <v>#N/A</v>
      </c>
      <c r="G7237" s="19"/>
      <c r="H7237" s="5">
        <f t="shared" si="646"/>
        <v>46251</v>
      </c>
      <c r="I7237" s="6" t="e">
        <f t="shared" si="647"/>
        <v>#N/A</v>
      </c>
      <c r="J7237" s="6" t="e">
        <f t="shared" si="648"/>
        <v>#N/A</v>
      </c>
      <c r="K7237" s="19">
        <f t="shared" si="644"/>
        <v>2528</v>
      </c>
      <c r="L7237" s="6" t="e">
        <f t="shared" ca="1" si="645"/>
        <v>#N/A</v>
      </c>
    </row>
    <row r="7238" spans="1:12" x14ac:dyDescent="0.2">
      <c r="A7238" s="5">
        <f>IF(AND(dateA=1,A7237&lt;DataEnd),'iBoxx inputs'!A7242,IF(AND(dateA=2,A7237&lt;DataEnd),'Bank of England inputs'!A7242,IF(dateA=3,A7237+1,IF(dateA=4,WORKDAY(A7237,1,),WORKDAY(A7237,1,holidayQ)))))</f>
        <v>46252</v>
      </c>
      <c r="B7238" s="35" t="e">
        <f>MATCH(A7238,'iBoxx inputs'!A:A,0)</f>
        <v>#N/A</v>
      </c>
      <c r="C7238" s="35" t="e">
        <f>MATCH(A7238,'Bank of England inputs'!A:A,0)</f>
        <v>#N/A</v>
      </c>
      <c r="D7238" s="6" t="e">
        <f>IF($A7238&gt;DataEnd,NA(),IFERROR(INDEX('iBoxx inputs'!B:B,MATCH($A7238,'iBoxx inputs'!$A:$A,0)),D7237))</f>
        <v>#N/A</v>
      </c>
      <c r="E7238" s="6" t="e">
        <f>IF($A7238&gt;DataEnd,NA(),IFERROR(INDEX('iBoxx inputs'!C:C,MATCH($A7238,'iBoxx inputs'!$A:$A,0)),E7237))</f>
        <v>#N/A</v>
      </c>
      <c r="F7238" s="6" t="e">
        <f>IF($A7238&gt;DataEnd,NA(),IFERROR(INDEX('Bank of England inputs'!D:D,MATCH($A7238,'Bank of England inputs'!$A:$A,0),0),F7237))</f>
        <v>#N/A</v>
      </c>
      <c r="G7238" s="19"/>
      <c r="H7238" s="5">
        <f t="shared" si="646"/>
        <v>46252</v>
      </c>
      <c r="I7238" s="6" t="e">
        <f t="shared" si="647"/>
        <v>#N/A</v>
      </c>
      <c r="J7238" s="6" t="e">
        <f t="shared" si="648"/>
        <v>#N/A</v>
      </c>
      <c r="K7238" s="19">
        <f t="shared" si="644"/>
        <v>2528</v>
      </c>
      <c r="L7238" s="6" t="e">
        <f t="shared" ca="1" si="645"/>
        <v>#N/A</v>
      </c>
    </row>
    <row r="7239" spans="1:12" x14ac:dyDescent="0.2">
      <c r="A7239" s="5">
        <f>IF(AND(dateA=1,A7238&lt;DataEnd),'iBoxx inputs'!A7243,IF(AND(dateA=2,A7238&lt;DataEnd),'Bank of England inputs'!A7243,IF(dateA=3,A7238+1,IF(dateA=4,WORKDAY(A7238,1,),WORKDAY(A7238,1,holidayQ)))))</f>
        <v>46253</v>
      </c>
      <c r="B7239" s="35" t="e">
        <f>MATCH(A7239,'iBoxx inputs'!A:A,0)</f>
        <v>#N/A</v>
      </c>
      <c r="C7239" s="35" t="e">
        <f>MATCH(A7239,'Bank of England inputs'!A:A,0)</f>
        <v>#N/A</v>
      </c>
      <c r="D7239" s="6" t="e">
        <f>IF($A7239&gt;DataEnd,NA(),IFERROR(INDEX('iBoxx inputs'!B:B,MATCH($A7239,'iBoxx inputs'!$A:$A,0)),D7238))</f>
        <v>#N/A</v>
      </c>
      <c r="E7239" s="6" t="e">
        <f>IF($A7239&gt;DataEnd,NA(),IFERROR(INDEX('iBoxx inputs'!C:C,MATCH($A7239,'iBoxx inputs'!$A:$A,0)),E7238))</f>
        <v>#N/A</v>
      </c>
      <c r="F7239" s="6" t="e">
        <f>IF($A7239&gt;DataEnd,NA(),IFERROR(INDEX('Bank of England inputs'!D:D,MATCH($A7239,'Bank of England inputs'!$A:$A,0),0),F7238))</f>
        <v>#N/A</v>
      </c>
      <c r="G7239" s="19"/>
      <c r="H7239" s="5">
        <f t="shared" si="646"/>
        <v>46253</v>
      </c>
      <c r="I7239" s="6" t="e">
        <f t="shared" si="647"/>
        <v>#N/A</v>
      </c>
      <c r="J7239" s="6" t="e">
        <f t="shared" si="648"/>
        <v>#N/A</v>
      </c>
      <c r="K7239" s="19">
        <f t="shared" si="644"/>
        <v>2528</v>
      </c>
      <c r="L7239" s="6" t="e">
        <f t="shared" ca="1" si="645"/>
        <v>#N/A</v>
      </c>
    </row>
    <row r="7240" spans="1:12" x14ac:dyDescent="0.2">
      <c r="A7240" s="5">
        <f>IF(AND(dateA=1,A7239&lt;DataEnd),'iBoxx inputs'!A7244,IF(AND(dateA=2,A7239&lt;DataEnd),'Bank of England inputs'!A7244,IF(dateA=3,A7239+1,IF(dateA=4,WORKDAY(A7239,1,),WORKDAY(A7239,1,holidayQ)))))</f>
        <v>46254</v>
      </c>
      <c r="B7240" s="35" t="e">
        <f>MATCH(A7240,'iBoxx inputs'!A:A,0)</f>
        <v>#N/A</v>
      </c>
      <c r="C7240" s="35" t="e">
        <f>MATCH(A7240,'Bank of England inputs'!A:A,0)</f>
        <v>#N/A</v>
      </c>
      <c r="D7240" s="6" t="e">
        <f>IF($A7240&gt;DataEnd,NA(),IFERROR(INDEX('iBoxx inputs'!B:B,MATCH($A7240,'iBoxx inputs'!$A:$A,0)),D7239))</f>
        <v>#N/A</v>
      </c>
      <c r="E7240" s="6" t="e">
        <f>IF($A7240&gt;DataEnd,NA(),IFERROR(INDEX('iBoxx inputs'!C:C,MATCH($A7240,'iBoxx inputs'!$A:$A,0)),E7239))</f>
        <v>#N/A</v>
      </c>
      <c r="F7240" s="6" t="e">
        <f>IF($A7240&gt;DataEnd,NA(),IFERROR(INDEX('Bank of England inputs'!D:D,MATCH($A7240,'Bank of England inputs'!$A:$A,0),0),F7239))</f>
        <v>#N/A</v>
      </c>
      <c r="G7240" s="19"/>
      <c r="H7240" s="5">
        <f t="shared" si="646"/>
        <v>46254</v>
      </c>
      <c r="I7240" s="6" t="e">
        <f t="shared" si="647"/>
        <v>#N/A</v>
      </c>
      <c r="J7240" s="6" t="e">
        <f t="shared" si="648"/>
        <v>#N/A</v>
      </c>
      <c r="K7240" s="19">
        <f t="shared" si="644"/>
        <v>2529</v>
      </c>
      <c r="L7240" s="6" t="e">
        <f t="shared" ca="1" si="645"/>
        <v>#N/A</v>
      </c>
    </row>
    <row r="7241" spans="1:12" x14ac:dyDescent="0.2">
      <c r="A7241" s="5">
        <f>IF(AND(dateA=1,A7240&lt;DataEnd),'iBoxx inputs'!A7245,IF(AND(dateA=2,A7240&lt;DataEnd),'Bank of England inputs'!A7245,IF(dateA=3,A7240+1,IF(dateA=4,WORKDAY(A7240,1,),WORKDAY(A7240,1,holidayQ)))))</f>
        <v>46255</v>
      </c>
      <c r="B7241" s="35" t="e">
        <f>MATCH(A7241,'iBoxx inputs'!A:A,0)</f>
        <v>#N/A</v>
      </c>
      <c r="C7241" s="35" t="e">
        <f>MATCH(A7241,'Bank of England inputs'!A:A,0)</f>
        <v>#N/A</v>
      </c>
      <c r="D7241" s="6" t="e">
        <f>IF($A7241&gt;DataEnd,NA(),IFERROR(INDEX('iBoxx inputs'!B:B,MATCH($A7241,'iBoxx inputs'!$A:$A,0)),D7240))</f>
        <v>#N/A</v>
      </c>
      <c r="E7241" s="6" t="e">
        <f>IF($A7241&gt;DataEnd,NA(),IFERROR(INDEX('iBoxx inputs'!C:C,MATCH($A7241,'iBoxx inputs'!$A:$A,0)),E7240))</f>
        <v>#N/A</v>
      </c>
      <c r="F7241" s="6" t="e">
        <f>IF($A7241&gt;DataEnd,NA(),IFERROR(INDEX('Bank of England inputs'!D:D,MATCH($A7241,'Bank of England inputs'!$A:$A,0),0),F7240))</f>
        <v>#N/A</v>
      </c>
      <c r="G7241" s="19"/>
      <c r="H7241" s="5">
        <f t="shared" si="646"/>
        <v>46255</v>
      </c>
      <c r="I7241" s="6" t="e">
        <f t="shared" si="647"/>
        <v>#N/A</v>
      </c>
      <c r="J7241" s="6" t="e">
        <f t="shared" si="648"/>
        <v>#N/A</v>
      </c>
      <c r="K7241" s="19">
        <f t="shared" si="644"/>
        <v>2530</v>
      </c>
      <c r="L7241" s="6" t="e">
        <f t="shared" ca="1" si="645"/>
        <v>#N/A</v>
      </c>
    </row>
    <row r="7242" spans="1:12" x14ac:dyDescent="0.2">
      <c r="A7242" s="5">
        <f>IF(AND(dateA=1,A7241&lt;DataEnd),'iBoxx inputs'!A7246,IF(AND(dateA=2,A7241&lt;DataEnd),'Bank of England inputs'!A7246,IF(dateA=3,A7241+1,IF(dateA=4,WORKDAY(A7241,1,),WORKDAY(A7241,1,holidayQ)))))</f>
        <v>46258</v>
      </c>
      <c r="B7242" s="35" t="e">
        <f>MATCH(A7242,'iBoxx inputs'!A:A,0)</f>
        <v>#N/A</v>
      </c>
      <c r="C7242" s="35" t="e">
        <f>MATCH(A7242,'Bank of England inputs'!A:A,0)</f>
        <v>#N/A</v>
      </c>
      <c r="D7242" s="6" t="e">
        <f>IF($A7242&gt;DataEnd,NA(),IFERROR(INDEX('iBoxx inputs'!B:B,MATCH($A7242,'iBoxx inputs'!$A:$A,0)),D7241))</f>
        <v>#N/A</v>
      </c>
      <c r="E7242" s="6" t="e">
        <f>IF($A7242&gt;DataEnd,NA(),IFERROR(INDEX('iBoxx inputs'!C:C,MATCH($A7242,'iBoxx inputs'!$A:$A,0)),E7241))</f>
        <v>#N/A</v>
      </c>
      <c r="F7242" s="6" t="e">
        <f>IF($A7242&gt;DataEnd,NA(),IFERROR(INDEX('Bank of England inputs'!D:D,MATCH($A7242,'Bank of England inputs'!$A:$A,0),0),F7241))</f>
        <v>#N/A</v>
      </c>
      <c r="G7242" s="19"/>
      <c r="H7242" s="5">
        <f t="shared" si="646"/>
        <v>46258</v>
      </c>
      <c r="I7242" s="6" t="e">
        <f t="shared" si="647"/>
        <v>#N/A</v>
      </c>
      <c r="J7242" s="6" t="e">
        <f t="shared" si="648"/>
        <v>#N/A</v>
      </c>
      <c r="K7242" s="19">
        <f t="shared" si="644"/>
        <v>2528</v>
      </c>
      <c r="L7242" s="6" t="e">
        <f t="shared" ca="1" si="645"/>
        <v>#N/A</v>
      </c>
    </row>
    <row r="7243" spans="1:12" x14ac:dyDescent="0.2">
      <c r="A7243" s="5">
        <f>IF(AND(dateA=1,A7242&lt;DataEnd),'iBoxx inputs'!A7247,IF(AND(dateA=2,A7242&lt;DataEnd),'Bank of England inputs'!A7247,IF(dateA=3,A7242+1,IF(dateA=4,WORKDAY(A7242,1,),WORKDAY(A7242,1,holidayQ)))))</f>
        <v>46259</v>
      </c>
      <c r="B7243" s="35" t="e">
        <f>MATCH(A7243,'iBoxx inputs'!A:A,0)</f>
        <v>#N/A</v>
      </c>
      <c r="C7243" s="35" t="e">
        <f>MATCH(A7243,'Bank of England inputs'!A:A,0)</f>
        <v>#N/A</v>
      </c>
      <c r="D7243" s="6" t="e">
        <f>IF($A7243&gt;DataEnd,NA(),IFERROR(INDEX('iBoxx inputs'!B:B,MATCH($A7243,'iBoxx inputs'!$A:$A,0)),D7242))</f>
        <v>#N/A</v>
      </c>
      <c r="E7243" s="6" t="e">
        <f>IF($A7243&gt;DataEnd,NA(),IFERROR(INDEX('iBoxx inputs'!C:C,MATCH($A7243,'iBoxx inputs'!$A:$A,0)),E7242))</f>
        <v>#N/A</v>
      </c>
      <c r="F7243" s="6" t="e">
        <f>IF($A7243&gt;DataEnd,NA(),IFERROR(INDEX('Bank of England inputs'!D:D,MATCH($A7243,'Bank of England inputs'!$A:$A,0),0),F7242))</f>
        <v>#N/A</v>
      </c>
      <c r="G7243" s="19"/>
      <c r="H7243" s="5">
        <f t="shared" si="646"/>
        <v>46259</v>
      </c>
      <c r="I7243" s="6" t="e">
        <f t="shared" si="647"/>
        <v>#N/A</v>
      </c>
      <c r="J7243" s="6" t="e">
        <f t="shared" si="648"/>
        <v>#N/A</v>
      </c>
      <c r="K7243" s="19">
        <f t="shared" si="644"/>
        <v>2528</v>
      </c>
      <c r="L7243" s="6" t="e">
        <f t="shared" ca="1" si="645"/>
        <v>#N/A</v>
      </c>
    </row>
    <row r="7244" spans="1:12" x14ac:dyDescent="0.2">
      <c r="A7244" s="5">
        <f>IF(AND(dateA=1,A7243&lt;DataEnd),'iBoxx inputs'!A7248,IF(AND(dateA=2,A7243&lt;DataEnd),'Bank of England inputs'!A7248,IF(dateA=3,A7243+1,IF(dateA=4,WORKDAY(A7243,1,),WORKDAY(A7243,1,holidayQ)))))</f>
        <v>46260</v>
      </c>
      <c r="B7244" s="35" t="e">
        <f>MATCH(A7244,'iBoxx inputs'!A:A,0)</f>
        <v>#N/A</v>
      </c>
      <c r="C7244" s="35" t="e">
        <f>MATCH(A7244,'Bank of England inputs'!A:A,0)</f>
        <v>#N/A</v>
      </c>
      <c r="D7244" s="6" t="e">
        <f>IF($A7244&gt;DataEnd,NA(),IFERROR(INDEX('iBoxx inputs'!B:B,MATCH($A7244,'iBoxx inputs'!$A:$A,0)),D7243))</f>
        <v>#N/A</v>
      </c>
      <c r="E7244" s="6" t="e">
        <f>IF($A7244&gt;DataEnd,NA(),IFERROR(INDEX('iBoxx inputs'!C:C,MATCH($A7244,'iBoxx inputs'!$A:$A,0)),E7243))</f>
        <v>#N/A</v>
      </c>
      <c r="F7244" s="6" t="e">
        <f>IF($A7244&gt;DataEnd,NA(),IFERROR(INDEX('Bank of England inputs'!D:D,MATCH($A7244,'Bank of England inputs'!$A:$A,0),0),F7243))</f>
        <v>#N/A</v>
      </c>
      <c r="G7244" s="19"/>
      <c r="H7244" s="5">
        <f t="shared" si="646"/>
        <v>46260</v>
      </c>
      <c r="I7244" s="6" t="e">
        <f t="shared" si="647"/>
        <v>#N/A</v>
      </c>
      <c r="J7244" s="6" t="e">
        <f t="shared" si="648"/>
        <v>#N/A</v>
      </c>
      <c r="K7244" s="19">
        <f t="shared" si="644"/>
        <v>2528</v>
      </c>
      <c r="L7244" s="6" t="e">
        <f t="shared" ca="1" si="645"/>
        <v>#N/A</v>
      </c>
    </row>
    <row r="7245" spans="1:12" x14ac:dyDescent="0.2">
      <c r="A7245" s="5">
        <f>IF(AND(dateA=1,A7244&lt;DataEnd),'iBoxx inputs'!A7249,IF(AND(dateA=2,A7244&lt;DataEnd),'Bank of England inputs'!A7249,IF(dateA=3,A7244+1,IF(dateA=4,WORKDAY(A7244,1,),WORKDAY(A7244,1,holidayQ)))))</f>
        <v>46261</v>
      </c>
      <c r="B7245" s="35" t="e">
        <f>MATCH(A7245,'iBoxx inputs'!A:A,0)</f>
        <v>#N/A</v>
      </c>
      <c r="C7245" s="35" t="e">
        <f>MATCH(A7245,'Bank of England inputs'!A:A,0)</f>
        <v>#N/A</v>
      </c>
      <c r="D7245" s="6" t="e">
        <f>IF($A7245&gt;DataEnd,NA(),IFERROR(INDEX('iBoxx inputs'!B:B,MATCH($A7245,'iBoxx inputs'!$A:$A,0)),D7244))</f>
        <v>#N/A</v>
      </c>
      <c r="E7245" s="6" t="e">
        <f>IF($A7245&gt;DataEnd,NA(),IFERROR(INDEX('iBoxx inputs'!C:C,MATCH($A7245,'iBoxx inputs'!$A:$A,0)),E7244))</f>
        <v>#N/A</v>
      </c>
      <c r="F7245" s="6" t="e">
        <f>IF($A7245&gt;DataEnd,NA(),IFERROR(INDEX('Bank of England inputs'!D:D,MATCH($A7245,'Bank of England inputs'!$A:$A,0),0),F7244))</f>
        <v>#N/A</v>
      </c>
      <c r="G7245" s="19"/>
      <c r="H7245" s="5">
        <f t="shared" si="646"/>
        <v>46261</v>
      </c>
      <c r="I7245" s="6" t="e">
        <f t="shared" si="647"/>
        <v>#N/A</v>
      </c>
      <c r="J7245" s="6" t="e">
        <f t="shared" si="648"/>
        <v>#N/A</v>
      </c>
      <c r="K7245" s="19">
        <f t="shared" si="644"/>
        <v>2529</v>
      </c>
      <c r="L7245" s="6" t="e">
        <f t="shared" ca="1" si="645"/>
        <v>#N/A</v>
      </c>
    </row>
    <row r="7246" spans="1:12" x14ac:dyDescent="0.2">
      <c r="A7246" s="5">
        <f>IF(AND(dateA=1,A7245&lt;DataEnd),'iBoxx inputs'!A7250,IF(AND(dateA=2,A7245&lt;DataEnd),'Bank of England inputs'!A7250,IF(dateA=3,A7245+1,IF(dateA=4,WORKDAY(A7245,1,),WORKDAY(A7245,1,holidayQ)))))</f>
        <v>46262</v>
      </c>
      <c r="B7246" s="35" t="e">
        <f>MATCH(A7246,'iBoxx inputs'!A:A,0)</f>
        <v>#N/A</v>
      </c>
      <c r="C7246" s="35" t="e">
        <f>MATCH(A7246,'Bank of England inputs'!A:A,0)</f>
        <v>#N/A</v>
      </c>
      <c r="D7246" s="6" t="e">
        <f>IF($A7246&gt;DataEnd,NA(),IFERROR(INDEX('iBoxx inputs'!B:B,MATCH($A7246,'iBoxx inputs'!$A:$A,0)),D7245))</f>
        <v>#N/A</v>
      </c>
      <c r="E7246" s="6" t="e">
        <f>IF($A7246&gt;DataEnd,NA(),IFERROR(INDEX('iBoxx inputs'!C:C,MATCH($A7246,'iBoxx inputs'!$A:$A,0)),E7245))</f>
        <v>#N/A</v>
      </c>
      <c r="F7246" s="6" t="e">
        <f>IF($A7246&gt;DataEnd,NA(),IFERROR(INDEX('Bank of England inputs'!D:D,MATCH($A7246,'Bank of England inputs'!$A:$A,0),0),F7245))</f>
        <v>#N/A</v>
      </c>
      <c r="G7246" s="19"/>
      <c r="H7246" s="5">
        <f t="shared" si="646"/>
        <v>46262</v>
      </c>
      <c r="I7246" s="6" t="e">
        <f t="shared" si="647"/>
        <v>#N/A</v>
      </c>
      <c r="J7246" s="6" t="e">
        <f t="shared" si="648"/>
        <v>#N/A</v>
      </c>
      <c r="K7246" s="19">
        <f t="shared" si="644"/>
        <v>2530</v>
      </c>
      <c r="L7246" s="6" t="e">
        <f t="shared" ca="1" si="645"/>
        <v>#N/A</v>
      </c>
    </row>
    <row r="7247" spans="1:12" x14ac:dyDescent="0.2">
      <c r="A7247" s="5">
        <f>IF(AND(dateA=1,A7246&lt;DataEnd),'iBoxx inputs'!A7251,IF(AND(dateA=2,A7246&lt;DataEnd),'Bank of England inputs'!A7251,IF(dateA=3,A7246+1,IF(dateA=4,WORKDAY(A7246,1,),WORKDAY(A7246,1,holidayQ)))))</f>
        <v>46266</v>
      </c>
      <c r="B7247" s="35" t="e">
        <f>MATCH(A7247,'iBoxx inputs'!A:A,0)</f>
        <v>#N/A</v>
      </c>
      <c r="C7247" s="35" t="e">
        <f>MATCH(A7247,'Bank of England inputs'!A:A,0)</f>
        <v>#N/A</v>
      </c>
      <c r="D7247" s="6" t="e">
        <f>IF($A7247&gt;DataEnd,NA(),IFERROR(INDEX('iBoxx inputs'!B:B,MATCH($A7247,'iBoxx inputs'!$A:$A,0)),D7246))</f>
        <v>#N/A</v>
      </c>
      <c r="E7247" s="6" t="e">
        <f>IF($A7247&gt;DataEnd,NA(),IFERROR(INDEX('iBoxx inputs'!C:C,MATCH($A7247,'iBoxx inputs'!$A:$A,0)),E7246))</f>
        <v>#N/A</v>
      </c>
      <c r="F7247" s="6" t="e">
        <f>IF($A7247&gt;DataEnd,NA(),IFERROR(INDEX('Bank of England inputs'!D:D,MATCH($A7247,'Bank of England inputs'!$A:$A,0),0),F7246))</f>
        <v>#N/A</v>
      </c>
      <c r="G7247" s="19"/>
      <c r="H7247" s="5">
        <f t="shared" si="646"/>
        <v>46266</v>
      </c>
      <c r="I7247" s="6" t="e">
        <f t="shared" si="647"/>
        <v>#N/A</v>
      </c>
      <c r="J7247" s="6" t="e">
        <f t="shared" si="648"/>
        <v>#N/A</v>
      </c>
      <c r="K7247" s="19">
        <f t="shared" si="644"/>
        <v>2528</v>
      </c>
      <c r="L7247" s="6" t="e">
        <f t="shared" ca="1" si="645"/>
        <v>#N/A</v>
      </c>
    </row>
    <row r="7248" spans="1:12" x14ac:dyDescent="0.2">
      <c r="A7248" s="5">
        <f>IF(AND(dateA=1,A7247&lt;DataEnd),'iBoxx inputs'!A7252,IF(AND(dateA=2,A7247&lt;DataEnd),'Bank of England inputs'!A7252,IF(dateA=3,A7247+1,IF(dateA=4,WORKDAY(A7247,1,),WORKDAY(A7247,1,holidayQ)))))</f>
        <v>46267</v>
      </c>
      <c r="B7248" s="35" t="e">
        <f>MATCH(A7248,'iBoxx inputs'!A:A,0)</f>
        <v>#N/A</v>
      </c>
      <c r="C7248" s="35" t="e">
        <f>MATCH(A7248,'Bank of England inputs'!A:A,0)</f>
        <v>#N/A</v>
      </c>
      <c r="D7248" s="6" t="e">
        <f>IF($A7248&gt;DataEnd,NA(),IFERROR(INDEX('iBoxx inputs'!B:B,MATCH($A7248,'iBoxx inputs'!$A:$A,0)),D7247))</f>
        <v>#N/A</v>
      </c>
      <c r="E7248" s="6" t="e">
        <f>IF($A7248&gt;DataEnd,NA(),IFERROR(INDEX('iBoxx inputs'!C:C,MATCH($A7248,'iBoxx inputs'!$A:$A,0)),E7247))</f>
        <v>#N/A</v>
      </c>
      <c r="F7248" s="6" t="e">
        <f>IF($A7248&gt;DataEnd,NA(),IFERROR(INDEX('Bank of England inputs'!D:D,MATCH($A7248,'Bank of England inputs'!$A:$A,0),0),F7247))</f>
        <v>#N/A</v>
      </c>
      <c r="G7248" s="19"/>
      <c r="H7248" s="5">
        <f t="shared" si="646"/>
        <v>46267</v>
      </c>
      <c r="I7248" s="6" t="e">
        <f t="shared" si="647"/>
        <v>#N/A</v>
      </c>
      <c r="J7248" s="6" t="e">
        <f t="shared" si="648"/>
        <v>#N/A</v>
      </c>
      <c r="K7248" s="19">
        <f t="shared" si="644"/>
        <v>2528</v>
      </c>
      <c r="L7248" s="6" t="e">
        <f t="shared" ca="1" si="645"/>
        <v>#N/A</v>
      </c>
    </row>
    <row r="7249" spans="1:12" x14ac:dyDescent="0.2">
      <c r="A7249" s="5">
        <f>IF(AND(dateA=1,A7248&lt;DataEnd),'iBoxx inputs'!A7253,IF(AND(dateA=2,A7248&lt;DataEnd),'Bank of England inputs'!A7253,IF(dateA=3,A7248+1,IF(dateA=4,WORKDAY(A7248,1,),WORKDAY(A7248,1,holidayQ)))))</f>
        <v>46268</v>
      </c>
      <c r="B7249" s="35" t="e">
        <f>MATCH(A7249,'iBoxx inputs'!A:A,0)</f>
        <v>#N/A</v>
      </c>
      <c r="C7249" s="35" t="e">
        <f>MATCH(A7249,'Bank of England inputs'!A:A,0)</f>
        <v>#N/A</v>
      </c>
      <c r="D7249" s="6" t="e">
        <f>IF($A7249&gt;DataEnd,NA(),IFERROR(INDEX('iBoxx inputs'!B:B,MATCH($A7249,'iBoxx inputs'!$A:$A,0)),D7248))</f>
        <v>#N/A</v>
      </c>
      <c r="E7249" s="6" t="e">
        <f>IF($A7249&gt;DataEnd,NA(),IFERROR(INDEX('iBoxx inputs'!C:C,MATCH($A7249,'iBoxx inputs'!$A:$A,0)),E7248))</f>
        <v>#N/A</v>
      </c>
      <c r="F7249" s="6" t="e">
        <f>IF($A7249&gt;DataEnd,NA(),IFERROR(INDEX('Bank of England inputs'!D:D,MATCH($A7249,'Bank of England inputs'!$A:$A,0),0),F7248))</f>
        <v>#N/A</v>
      </c>
      <c r="G7249" s="19"/>
      <c r="H7249" s="5">
        <f t="shared" si="646"/>
        <v>46268</v>
      </c>
      <c r="I7249" s="6" t="e">
        <f t="shared" si="647"/>
        <v>#N/A</v>
      </c>
      <c r="J7249" s="6" t="e">
        <f t="shared" si="648"/>
        <v>#N/A</v>
      </c>
      <c r="K7249" s="19">
        <f t="shared" si="644"/>
        <v>2529</v>
      </c>
      <c r="L7249" s="6" t="e">
        <f t="shared" ca="1" si="645"/>
        <v>#N/A</v>
      </c>
    </row>
    <row r="7250" spans="1:12" x14ac:dyDescent="0.2">
      <c r="A7250" s="5">
        <f>IF(AND(dateA=1,A7249&lt;DataEnd),'iBoxx inputs'!A7254,IF(AND(dateA=2,A7249&lt;DataEnd),'Bank of England inputs'!A7254,IF(dateA=3,A7249+1,IF(dateA=4,WORKDAY(A7249,1,),WORKDAY(A7249,1,holidayQ)))))</f>
        <v>46269</v>
      </c>
      <c r="B7250" s="35" t="e">
        <f>MATCH(A7250,'iBoxx inputs'!A:A,0)</f>
        <v>#N/A</v>
      </c>
      <c r="C7250" s="35" t="e">
        <f>MATCH(A7250,'Bank of England inputs'!A:A,0)</f>
        <v>#N/A</v>
      </c>
      <c r="D7250" s="6" t="e">
        <f>IF($A7250&gt;DataEnd,NA(),IFERROR(INDEX('iBoxx inputs'!B:B,MATCH($A7250,'iBoxx inputs'!$A:$A,0)),D7249))</f>
        <v>#N/A</v>
      </c>
      <c r="E7250" s="6" t="e">
        <f>IF($A7250&gt;DataEnd,NA(),IFERROR(INDEX('iBoxx inputs'!C:C,MATCH($A7250,'iBoxx inputs'!$A:$A,0)),E7249))</f>
        <v>#N/A</v>
      </c>
      <c r="F7250" s="6" t="e">
        <f>IF($A7250&gt;DataEnd,NA(),IFERROR(INDEX('Bank of England inputs'!D:D,MATCH($A7250,'Bank of England inputs'!$A:$A,0),0),F7249))</f>
        <v>#N/A</v>
      </c>
      <c r="G7250" s="19"/>
      <c r="H7250" s="5">
        <f t="shared" si="646"/>
        <v>46269</v>
      </c>
      <c r="I7250" s="6" t="e">
        <f t="shared" si="647"/>
        <v>#N/A</v>
      </c>
      <c r="J7250" s="6" t="e">
        <f t="shared" si="648"/>
        <v>#N/A</v>
      </c>
      <c r="K7250" s="19">
        <f t="shared" si="644"/>
        <v>2530</v>
      </c>
      <c r="L7250" s="6" t="e">
        <f t="shared" ca="1" si="645"/>
        <v>#N/A</v>
      </c>
    </row>
    <row r="7251" spans="1:12" x14ac:dyDescent="0.2">
      <c r="A7251" s="5">
        <f>IF(AND(dateA=1,A7250&lt;DataEnd),'iBoxx inputs'!A7255,IF(AND(dateA=2,A7250&lt;DataEnd),'Bank of England inputs'!A7255,IF(dateA=3,A7250+1,IF(dateA=4,WORKDAY(A7250,1,),WORKDAY(A7250,1,holidayQ)))))</f>
        <v>46272</v>
      </c>
      <c r="B7251" s="35" t="e">
        <f>MATCH(A7251,'iBoxx inputs'!A:A,0)</f>
        <v>#N/A</v>
      </c>
      <c r="C7251" s="35" t="e">
        <f>MATCH(A7251,'Bank of England inputs'!A:A,0)</f>
        <v>#N/A</v>
      </c>
      <c r="D7251" s="6" t="e">
        <f>IF($A7251&gt;DataEnd,NA(),IFERROR(INDEX('iBoxx inputs'!B:B,MATCH($A7251,'iBoxx inputs'!$A:$A,0)),D7250))</f>
        <v>#N/A</v>
      </c>
      <c r="E7251" s="6" t="e">
        <f>IF($A7251&gt;DataEnd,NA(),IFERROR(INDEX('iBoxx inputs'!C:C,MATCH($A7251,'iBoxx inputs'!$A:$A,0)),E7250))</f>
        <v>#N/A</v>
      </c>
      <c r="F7251" s="6" t="e">
        <f>IF($A7251&gt;DataEnd,NA(),IFERROR(INDEX('Bank of England inputs'!D:D,MATCH($A7251,'Bank of England inputs'!$A:$A,0),0),F7250))</f>
        <v>#N/A</v>
      </c>
      <c r="G7251" s="19"/>
      <c r="H7251" s="5">
        <f t="shared" si="646"/>
        <v>46272</v>
      </c>
      <c r="I7251" s="6" t="e">
        <f t="shared" si="647"/>
        <v>#N/A</v>
      </c>
      <c r="J7251" s="6" t="e">
        <f t="shared" si="648"/>
        <v>#N/A</v>
      </c>
      <c r="K7251" s="19">
        <f t="shared" si="644"/>
        <v>2528</v>
      </c>
      <c r="L7251" s="6" t="e">
        <f t="shared" ca="1" si="645"/>
        <v>#N/A</v>
      </c>
    </row>
    <row r="7252" spans="1:12" x14ac:dyDescent="0.2">
      <c r="A7252" s="5">
        <f>IF(AND(dateA=1,A7251&lt;DataEnd),'iBoxx inputs'!A7256,IF(AND(dateA=2,A7251&lt;DataEnd),'Bank of England inputs'!A7256,IF(dateA=3,A7251+1,IF(dateA=4,WORKDAY(A7251,1,),WORKDAY(A7251,1,holidayQ)))))</f>
        <v>46273</v>
      </c>
      <c r="B7252" s="35" t="e">
        <f>MATCH(A7252,'iBoxx inputs'!A:A,0)</f>
        <v>#N/A</v>
      </c>
      <c r="C7252" s="35" t="e">
        <f>MATCH(A7252,'Bank of England inputs'!A:A,0)</f>
        <v>#N/A</v>
      </c>
      <c r="D7252" s="6" t="e">
        <f>IF($A7252&gt;DataEnd,NA(),IFERROR(INDEX('iBoxx inputs'!B:B,MATCH($A7252,'iBoxx inputs'!$A:$A,0)),D7251))</f>
        <v>#N/A</v>
      </c>
      <c r="E7252" s="6" t="e">
        <f>IF($A7252&gt;DataEnd,NA(),IFERROR(INDEX('iBoxx inputs'!C:C,MATCH($A7252,'iBoxx inputs'!$A:$A,0)),E7251))</f>
        <v>#N/A</v>
      </c>
      <c r="F7252" s="6" t="e">
        <f>IF($A7252&gt;DataEnd,NA(),IFERROR(INDEX('Bank of England inputs'!D:D,MATCH($A7252,'Bank of England inputs'!$A:$A,0),0),F7251))</f>
        <v>#N/A</v>
      </c>
      <c r="G7252" s="19"/>
      <c r="H7252" s="5">
        <f t="shared" si="646"/>
        <v>46273</v>
      </c>
      <c r="I7252" s="6" t="e">
        <f t="shared" si="647"/>
        <v>#N/A</v>
      </c>
      <c r="J7252" s="6" t="e">
        <f t="shared" si="648"/>
        <v>#N/A</v>
      </c>
      <c r="K7252" s="19">
        <f t="shared" si="644"/>
        <v>2528</v>
      </c>
      <c r="L7252" s="6" t="e">
        <f t="shared" ca="1" si="645"/>
        <v>#N/A</v>
      </c>
    </row>
    <row r="7253" spans="1:12" x14ac:dyDescent="0.2">
      <c r="A7253" s="5">
        <f>IF(AND(dateA=1,A7252&lt;DataEnd),'iBoxx inputs'!A7257,IF(AND(dateA=2,A7252&lt;DataEnd),'Bank of England inputs'!A7257,IF(dateA=3,A7252+1,IF(dateA=4,WORKDAY(A7252,1,),WORKDAY(A7252,1,holidayQ)))))</f>
        <v>46274</v>
      </c>
      <c r="B7253" s="35" t="e">
        <f>MATCH(A7253,'iBoxx inputs'!A:A,0)</f>
        <v>#N/A</v>
      </c>
      <c r="C7253" s="35" t="e">
        <f>MATCH(A7253,'Bank of England inputs'!A:A,0)</f>
        <v>#N/A</v>
      </c>
      <c r="D7253" s="6" t="e">
        <f>IF($A7253&gt;DataEnd,NA(),IFERROR(INDEX('iBoxx inputs'!B:B,MATCH($A7253,'iBoxx inputs'!$A:$A,0)),D7252))</f>
        <v>#N/A</v>
      </c>
      <c r="E7253" s="6" t="e">
        <f>IF($A7253&gt;DataEnd,NA(),IFERROR(INDEX('iBoxx inputs'!C:C,MATCH($A7253,'iBoxx inputs'!$A:$A,0)),E7252))</f>
        <v>#N/A</v>
      </c>
      <c r="F7253" s="6" t="e">
        <f>IF($A7253&gt;DataEnd,NA(),IFERROR(INDEX('Bank of England inputs'!D:D,MATCH($A7253,'Bank of England inputs'!$A:$A,0),0),F7252))</f>
        <v>#N/A</v>
      </c>
      <c r="G7253" s="19"/>
      <c r="H7253" s="5">
        <f t="shared" si="646"/>
        <v>46274</v>
      </c>
      <c r="I7253" s="6" t="e">
        <f t="shared" si="647"/>
        <v>#N/A</v>
      </c>
      <c r="J7253" s="6" t="e">
        <f t="shared" si="648"/>
        <v>#N/A</v>
      </c>
      <c r="K7253" s="19">
        <f t="shared" si="644"/>
        <v>2528</v>
      </c>
      <c r="L7253" s="6" t="e">
        <f t="shared" ca="1" si="645"/>
        <v>#N/A</v>
      </c>
    </row>
    <row r="7254" spans="1:12" x14ac:dyDescent="0.2">
      <c r="A7254" s="5">
        <f>IF(AND(dateA=1,A7253&lt;DataEnd),'iBoxx inputs'!A7258,IF(AND(dateA=2,A7253&lt;DataEnd),'Bank of England inputs'!A7258,IF(dateA=3,A7253+1,IF(dateA=4,WORKDAY(A7253,1,),WORKDAY(A7253,1,holidayQ)))))</f>
        <v>46275</v>
      </c>
      <c r="B7254" s="35" t="e">
        <f>MATCH(A7254,'iBoxx inputs'!A:A,0)</f>
        <v>#N/A</v>
      </c>
      <c r="C7254" s="35" t="e">
        <f>MATCH(A7254,'Bank of England inputs'!A:A,0)</f>
        <v>#N/A</v>
      </c>
      <c r="D7254" s="6" t="e">
        <f>IF($A7254&gt;DataEnd,NA(),IFERROR(INDEX('iBoxx inputs'!B:B,MATCH($A7254,'iBoxx inputs'!$A:$A,0)),D7253))</f>
        <v>#N/A</v>
      </c>
      <c r="E7254" s="6" t="e">
        <f>IF($A7254&gt;DataEnd,NA(),IFERROR(INDEX('iBoxx inputs'!C:C,MATCH($A7254,'iBoxx inputs'!$A:$A,0)),E7253))</f>
        <v>#N/A</v>
      </c>
      <c r="F7254" s="6" t="e">
        <f>IF($A7254&gt;DataEnd,NA(),IFERROR(INDEX('Bank of England inputs'!D:D,MATCH($A7254,'Bank of England inputs'!$A:$A,0),0),F7253))</f>
        <v>#N/A</v>
      </c>
      <c r="G7254" s="19"/>
      <c r="H7254" s="5">
        <f t="shared" si="646"/>
        <v>46275</v>
      </c>
      <c r="I7254" s="6" t="e">
        <f t="shared" si="647"/>
        <v>#N/A</v>
      </c>
      <c r="J7254" s="6" t="e">
        <f t="shared" si="648"/>
        <v>#N/A</v>
      </c>
      <c r="K7254" s="19">
        <f t="shared" ref="K7254:K7317" si="649">IF(trailing_period=0,1,ROW()-MATCH(EDATE(A7254,-trailing_period),A:A,1))</f>
        <v>2529</v>
      </c>
      <c r="L7254" s="6" t="e">
        <f t="shared" ref="L7254:L7317" ca="1" si="650">AVERAGE(OFFSET(J7254,-$K7254+1,0,$K7254,))</f>
        <v>#N/A</v>
      </c>
    </row>
    <row r="7255" spans="1:12" x14ac:dyDescent="0.2">
      <c r="A7255" s="5">
        <f>IF(AND(dateA=1,A7254&lt;DataEnd),'iBoxx inputs'!A7259,IF(AND(dateA=2,A7254&lt;DataEnd),'Bank of England inputs'!A7259,IF(dateA=3,A7254+1,IF(dateA=4,WORKDAY(A7254,1,),WORKDAY(A7254,1,holidayQ)))))</f>
        <v>46276</v>
      </c>
      <c r="B7255" s="35" t="e">
        <f>MATCH(A7255,'iBoxx inputs'!A:A,0)</f>
        <v>#N/A</v>
      </c>
      <c r="C7255" s="35" t="e">
        <f>MATCH(A7255,'Bank of England inputs'!A:A,0)</f>
        <v>#N/A</v>
      </c>
      <c r="D7255" s="6" t="e">
        <f>IF($A7255&gt;DataEnd,NA(),IFERROR(INDEX('iBoxx inputs'!B:B,MATCH($A7255,'iBoxx inputs'!$A:$A,0)),D7254))</f>
        <v>#N/A</v>
      </c>
      <c r="E7255" s="6" t="e">
        <f>IF($A7255&gt;DataEnd,NA(),IFERROR(INDEX('iBoxx inputs'!C:C,MATCH($A7255,'iBoxx inputs'!$A:$A,0)),E7254))</f>
        <v>#N/A</v>
      </c>
      <c r="F7255" s="6" t="e">
        <f>IF($A7255&gt;DataEnd,NA(),IFERROR(INDEX('Bank of England inputs'!D:D,MATCH($A7255,'Bank of England inputs'!$A:$A,0),0),F7254))</f>
        <v>#N/A</v>
      </c>
      <c r="G7255" s="19"/>
      <c r="H7255" s="5">
        <f t="shared" si="646"/>
        <v>46276</v>
      </c>
      <c r="I7255" s="6" t="e">
        <f t="shared" si="647"/>
        <v>#N/A</v>
      </c>
      <c r="J7255" s="6" t="e">
        <f t="shared" si="648"/>
        <v>#N/A</v>
      </c>
      <c r="K7255" s="19">
        <f t="shared" si="649"/>
        <v>2530</v>
      </c>
      <c r="L7255" s="6" t="e">
        <f t="shared" ca="1" si="650"/>
        <v>#N/A</v>
      </c>
    </row>
    <row r="7256" spans="1:12" x14ac:dyDescent="0.2">
      <c r="A7256" s="5">
        <f>IF(AND(dateA=1,A7255&lt;DataEnd),'iBoxx inputs'!A7260,IF(AND(dateA=2,A7255&lt;DataEnd),'Bank of England inputs'!A7260,IF(dateA=3,A7255+1,IF(dateA=4,WORKDAY(A7255,1,),WORKDAY(A7255,1,holidayQ)))))</f>
        <v>46279</v>
      </c>
      <c r="B7256" s="35" t="e">
        <f>MATCH(A7256,'iBoxx inputs'!A:A,0)</f>
        <v>#N/A</v>
      </c>
      <c r="C7256" s="35" t="e">
        <f>MATCH(A7256,'Bank of England inputs'!A:A,0)</f>
        <v>#N/A</v>
      </c>
      <c r="D7256" s="6" t="e">
        <f>IF($A7256&gt;DataEnd,NA(),IFERROR(INDEX('iBoxx inputs'!B:B,MATCH($A7256,'iBoxx inputs'!$A:$A,0)),D7255))</f>
        <v>#N/A</v>
      </c>
      <c r="E7256" s="6" t="e">
        <f>IF($A7256&gt;DataEnd,NA(),IFERROR(INDEX('iBoxx inputs'!C:C,MATCH($A7256,'iBoxx inputs'!$A:$A,0)),E7255))</f>
        <v>#N/A</v>
      </c>
      <c r="F7256" s="6" t="e">
        <f>IF($A7256&gt;DataEnd,NA(),IFERROR(INDEX('Bank of England inputs'!D:D,MATCH($A7256,'Bank of England inputs'!$A:$A,0),0),F7255))</f>
        <v>#N/A</v>
      </c>
      <c r="G7256" s="19"/>
      <c r="H7256" s="5">
        <f t="shared" si="646"/>
        <v>46279</v>
      </c>
      <c r="I7256" s="6" t="e">
        <f t="shared" si="647"/>
        <v>#N/A</v>
      </c>
      <c r="J7256" s="6" t="e">
        <f t="shared" si="648"/>
        <v>#N/A</v>
      </c>
      <c r="K7256" s="19">
        <f t="shared" si="649"/>
        <v>2528</v>
      </c>
      <c r="L7256" s="6" t="e">
        <f t="shared" ca="1" si="650"/>
        <v>#N/A</v>
      </c>
    </row>
    <row r="7257" spans="1:12" x14ac:dyDescent="0.2">
      <c r="A7257" s="5">
        <f>IF(AND(dateA=1,A7256&lt;DataEnd),'iBoxx inputs'!A7261,IF(AND(dateA=2,A7256&lt;DataEnd),'Bank of England inputs'!A7261,IF(dateA=3,A7256+1,IF(dateA=4,WORKDAY(A7256,1,),WORKDAY(A7256,1,holidayQ)))))</f>
        <v>46280</v>
      </c>
      <c r="B7257" s="35" t="e">
        <f>MATCH(A7257,'iBoxx inputs'!A:A,0)</f>
        <v>#N/A</v>
      </c>
      <c r="C7257" s="35" t="e">
        <f>MATCH(A7257,'Bank of England inputs'!A:A,0)</f>
        <v>#N/A</v>
      </c>
      <c r="D7257" s="6" t="e">
        <f>IF($A7257&gt;DataEnd,NA(),IFERROR(INDEX('iBoxx inputs'!B:B,MATCH($A7257,'iBoxx inputs'!$A:$A,0)),D7256))</f>
        <v>#N/A</v>
      </c>
      <c r="E7257" s="6" t="e">
        <f>IF($A7257&gt;DataEnd,NA(),IFERROR(INDEX('iBoxx inputs'!C:C,MATCH($A7257,'iBoxx inputs'!$A:$A,0)),E7256))</f>
        <v>#N/A</v>
      </c>
      <c r="F7257" s="6" t="e">
        <f>IF($A7257&gt;DataEnd,NA(),IFERROR(INDEX('Bank of England inputs'!D:D,MATCH($A7257,'Bank of England inputs'!$A:$A,0),0),F7256))</f>
        <v>#N/A</v>
      </c>
      <c r="G7257" s="19"/>
      <c r="H7257" s="5">
        <f t="shared" si="646"/>
        <v>46280</v>
      </c>
      <c r="I7257" s="6" t="e">
        <f t="shared" si="647"/>
        <v>#N/A</v>
      </c>
      <c r="J7257" s="6" t="e">
        <f t="shared" si="648"/>
        <v>#N/A</v>
      </c>
      <c r="K7257" s="19">
        <f t="shared" si="649"/>
        <v>2528</v>
      </c>
      <c r="L7257" s="6" t="e">
        <f t="shared" ca="1" si="650"/>
        <v>#N/A</v>
      </c>
    </row>
    <row r="7258" spans="1:12" x14ac:dyDescent="0.2">
      <c r="A7258" s="5">
        <f>IF(AND(dateA=1,A7257&lt;DataEnd),'iBoxx inputs'!A7262,IF(AND(dateA=2,A7257&lt;DataEnd),'Bank of England inputs'!A7262,IF(dateA=3,A7257+1,IF(dateA=4,WORKDAY(A7257,1,),WORKDAY(A7257,1,holidayQ)))))</f>
        <v>46281</v>
      </c>
      <c r="B7258" s="35" t="e">
        <f>MATCH(A7258,'iBoxx inputs'!A:A,0)</f>
        <v>#N/A</v>
      </c>
      <c r="C7258" s="35" t="e">
        <f>MATCH(A7258,'Bank of England inputs'!A:A,0)</f>
        <v>#N/A</v>
      </c>
      <c r="D7258" s="6" t="e">
        <f>IF($A7258&gt;DataEnd,NA(),IFERROR(INDEX('iBoxx inputs'!B:B,MATCH($A7258,'iBoxx inputs'!$A:$A,0)),D7257))</f>
        <v>#N/A</v>
      </c>
      <c r="E7258" s="6" t="e">
        <f>IF($A7258&gt;DataEnd,NA(),IFERROR(INDEX('iBoxx inputs'!C:C,MATCH($A7258,'iBoxx inputs'!$A:$A,0)),E7257))</f>
        <v>#N/A</v>
      </c>
      <c r="F7258" s="6" t="e">
        <f>IF($A7258&gt;DataEnd,NA(),IFERROR(INDEX('Bank of England inputs'!D:D,MATCH($A7258,'Bank of England inputs'!$A:$A,0),0),F7257))</f>
        <v>#N/A</v>
      </c>
      <c r="G7258" s="19"/>
      <c r="H7258" s="5">
        <f t="shared" si="646"/>
        <v>46281</v>
      </c>
      <c r="I7258" s="6" t="e">
        <f t="shared" si="647"/>
        <v>#N/A</v>
      </c>
      <c r="J7258" s="6" t="e">
        <f t="shared" si="648"/>
        <v>#N/A</v>
      </c>
      <c r="K7258" s="19">
        <f t="shared" si="649"/>
        <v>2528</v>
      </c>
      <c r="L7258" s="6" t="e">
        <f t="shared" ca="1" si="650"/>
        <v>#N/A</v>
      </c>
    </row>
    <row r="7259" spans="1:12" x14ac:dyDescent="0.2">
      <c r="A7259" s="5">
        <f>IF(AND(dateA=1,A7258&lt;DataEnd),'iBoxx inputs'!A7263,IF(AND(dateA=2,A7258&lt;DataEnd),'Bank of England inputs'!A7263,IF(dateA=3,A7258+1,IF(dateA=4,WORKDAY(A7258,1,),WORKDAY(A7258,1,holidayQ)))))</f>
        <v>46282</v>
      </c>
      <c r="B7259" s="35" t="e">
        <f>MATCH(A7259,'iBoxx inputs'!A:A,0)</f>
        <v>#N/A</v>
      </c>
      <c r="C7259" s="35" t="e">
        <f>MATCH(A7259,'Bank of England inputs'!A:A,0)</f>
        <v>#N/A</v>
      </c>
      <c r="D7259" s="6" t="e">
        <f>IF($A7259&gt;DataEnd,NA(),IFERROR(INDEX('iBoxx inputs'!B:B,MATCH($A7259,'iBoxx inputs'!$A:$A,0)),D7258))</f>
        <v>#N/A</v>
      </c>
      <c r="E7259" s="6" t="e">
        <f>IF($A7259&gt;DataEnd,NA(),IFERROR(INDEX('iBoxx inputs'!C:C,MATCH($A7259,'iBoxx inputs'!$A:$A,0)),E7258))</f>
        <v>#N/A</v>
      </c>
      <c r="F7259" s="6" t="e">
        <f>IF($A7259&gt;DataEnd,NA(),IFERROR(INDEX('Bank of England inputs'!D:D,MATCH($A7259,'Bank of England inputs'!$A:$A,0),0),F7258))</f>
        <v>#N/A</v>
      </c>
      <c r="G7259" s="19"/>
      <c r="H7259" s="5">
        <f t="shared" si="646"/>
        <v>46282</v>
      </c>
      <c r="I7259" s="6" t="e">
        <f t="shared" si="647"/>
        <v>#N/A</v>
      </c>
      <c r="J7259" s="6" t="e">
        <f t="shared" si="648"/>
        <v>#N/A</v>
      </c>
      <c r="K7259" s="19">
        <f t="shared" si="649"/>
        <v>2529</v>
      </c>
      <c r="L7259" s="6" t="e">
        <f t="shared" ca="1" si="650"/>
        <v>#N/A</v>
      </c>
    </row>
    <row r="7260" spans="1:12" x14ac:dyDescent="0.2">
      <c r="A7260" s="5">
        <f>IF(AND(dateA=1,A7259&lt;DataEnd),'iBoxx inputs'!A7264,IF(AND(dateA=2,A7259&lt;DataEnd),'Bank of England inputs'!A7264,IF(dateA=3,A7259+1,IF(dateA=4,WORKDAY(A7259,1,),WORKDAY(A7259,1,holidayQ)))))</f>
        <v>46283</v>
      </c>
      <c r="B7260" s="35" t="e">
        <f>MATCH(A7260,'iBoxx inputs'!A:A,0)</f>
        <v>#N/A</v>
      </c>
      <c r="C7260" s="35" t="e">
        <f>MATCH(A7260,'Bank of England inputs'!A:A,0)</f>
        <v>#N/A</v>
      </c>
      <c r="D7260" s="6" t="e">
        <f>IF($A7260&gt;DataEnd,NA(),IFERROR(INDEX('iBoxx inputs'!B:B,MATCH($A7260,'iBoxx inputs'!$A:$A,0)),D7259))</f>
        <v>#N/A</v>
      </c>
      <c r="E7260" s="6" t="e">
        <f>IF($A7260&gt;DataEnd,NA(),IFERROR(INDEX('iBoxx inputs'!C:C,MATCH($A7260,'iBoxx inputs'!$A:$A,0)),E7259))</f>
        <v>#N/A</v>
      </c>
      <c r="F7260" s="6" t="e">
        <f>IF($A7260&gt;DataEnd,NA(),IFERROR(INDEX('Bank of England inputs'!D:D,MATCH($A7260,'Bank of England inputs'!$A:$A,0),0),F7259))</f>
        <v>#N/A</v>
      </c>
      <c r="G7260" s="19"/>
      <c r="H7260" s="5">
        <f t="shared" si="646"/>
        <v>46283</v>
      </c>
      <c r="I7260" s="6" t="e">
        <f t="shared" si="647"/>
        <v>#N/A</v>
      </c>
      <c r="J7260" s="6" t="e">
        <f t="shared" si="648"/>
        <v>#N/A</v>
      </c>
      <c r="K7260" s="19">
        <f t="shared" si="649"/>
        <v>2530</v>
      </c>
      <c r="L7260" s="6" t="e">
        <f t="shared" ca="1" si="650"/>
        <v>#N/A</v>
      </c>
    </row>
    <row r="7261" spans="1:12" x14ac:dyDescent="0.2">
      <c r="A7261" s="5">
        <f>IF(AND(dateA=1,A7260&lt;DataEnd),'iBoxx inputs'!A7265,IF(AND(dateA=2,A7260&lt;DataEnd),'Bank of England inputs'!A7265,IF(dateA=3,A7260+1,IF(dateA=4,WORKDAY(A7260,1,),WORKDAY(A7260,1,holidayQ)))))</f>
        <v>46286</v>
      </c>
      <c r="B7261" s="35" t="e">
        <f>MATCH(A7261,'iBoxx inputs'!A:A,0)</f>
        <v>#N/A</v>
      </c>
      <c r="C7261" s="35" t="e">
        <f>MATCH(A7261,'Bank of England inputs'!A:A,0)</f>
        <v>#N/A</v>
      </c>
      <c r="D7261" s="6" t="e">
        <f>IF($A7261&gt;DataEnd,NA(),IFERROR(INDEX('iBoxx inputs'!B:B,MATCH($A7261,'iBoxx inputs'!$A:$A,0)),D7260))</f>
        <v>#N/A</v>
      </c>
      <c r="E7261" s="6" t="e">
        <f>IF($A7261&gt;DataEnd,NA(),IFERROR(INDEX('iBoxx inputs'!C:C,MATCH($A7261,'iBoxx inputs'!$A:$A,0)),E7260))</f>
        <v>#N/A</v>
      </c>
      <c r="F7261" s="6" t="e">
        <f>IF($A7261&gt;DataEnd,NA(),IFERROR(INDEX('Bank of England inputs'!D:D,MATCH($A7261,'Bank of England inputs'!$A:$A,0),0),F7260))</f>
        <v>#N/A</v>
      </c>
      <c r="G7261" s="19"/>
      <c r="H7261" s="5">
        <f t="shared" si="646"/>
        <v>46286</v>
      </c>
      <c r="I7261" s="6" t="e">
        <f t="shared" si="647"/>
        <v>#N/A</v>
      </c>
      <c r="J7261" s="6" t="e">
        <f t="shared" si="648"/>
        <v>#N/A</v>
      </c>
      <c r="K7261" s="19">
        <f t="shared" si="649"/>
        <v>2528</v>
      </c>
      <c r="L7261" s="6" t="e">
        <f t="shared" ca="1" si="650"/>
        <v>#N/A</v>
      </c>
    </row>
    <row r="7262" spans="1:12" x14ac:dyDescent="0.2">
      <c r="A7262" s="5">
        <f>IF(AND(dateA=1,A7261&lt;DataEnd),'iBoxx inputs'!A7266,IF(AND(dateA=2,A7261&lt;DataEnd),'Bank of England inputs'!A7266,IF(dateA=3,A7261+1,IF(dateA=4,WORKDAY(A7261,1,),WORKDAY(A7261,1,holidayQ)))))</f>
        <v>46287</v>
      </c>
      <c r="B7262" s="35" t="e">
        <f>MATCH(A7262,'iBoxx inputs'!A:A,0)</f>
        <v>#N/A</v>
      </c>
      <c r="C7262" s="35" t="e">
        <f>MATCH(A7262,'Bank of England inputs'!A:A,0)</f>
        <v>#N/A</v>
      </c>
      <c r="D7262" s="6" t="e">
        <f>IF($A7262&gt;DataEnd,NA(),IFERROR(INDEX('iBoxx inputs'!B:B,MATCH($A7262,'iBoxx inputs'!$A:$A,0)),D7261))</f>
        <v>#N/A</v>
      </c>
      <c r="E7262" s="6" t="e">
        <f>IF($A7262&gt;DataEnd,NA(),IFERROR(INDEX('iBoxx inputs'!C:C,MATCH($A7262,'iBoxx inputs'!$A:$A,0)),E7261))</f>
        <v>#N/A</v>
      </c>
      <c r="F7262" s="6" t="e">
        <f>IF($A7262&gt;DataEnd,NA(),IFERROR(INDEX('Bank of England inputs'!D:D,MATCH($A7262,'Bank of England inputs'!$A:$A,0),0),F7261))</f>
        <v>#N/A</v>
      </c>
      <c r="G7262" s="19"/>
      <c r="H7262" s="5">
        <f t="shared" si="646"/>
        <v>46287</v>
      </c>
      <c r="I7262" s="6" t="e">
        <f t="shared" si="647"/>
        <v>#N/A</v>
      </c>
      <c r="J7262" s="6" t="e">
        <f t="shared" si="648"/>
        <v>#N/A</v>
      </c>
      <c r="K7262" s="19">
        <f t="shared" si="649"/>
        <v>2528</v>
      </c>
      <c r="L7262" s="6" t="e">
        <f t="shared" ca="1" si="650"/>
        <v>#N/A</v>
      </c>
    </row>
    <row r="7263" spans="1:12" x14ac:dyDescent="0.2">
      <c r="A7263" s="5">
        <f>IF(AND(dateA=1,A7262&lt;DataEnd),'iBoxx inputs'!A7267,IF(AND(dateA=2,A7262&lt;DataEnd),'Bank of England inputs'!A7267,IF(dateA=3,A7262+1,IF(dateA=4,WORKDAY(A7262,1,),WORKDAY(A7262,1,holidayQ)))))</f>
        <v>46288</v>
      </c>
      <c r="B7263" s="35" t="e">
        <f>MATCH(A7263,'iBoxx inputs'!A:A,0)</f>
        <v>#N/A</v>
      </c>
      <c r="C7263" s="35" t="e">
        <f>MATCH(A7263,'Bank of England inputs'!A:A,0)</f>
        <v>#N/A</v>
      </c>
      <c r="D7263" s="6" t="e">
        <f>IF($A7263&gt;DataEnd,NA(),IFERROR(INDEX('iBoxx inputs'!B:B,MATCH($A7263,'iBoxx inputs'!$A:$A,0)),D7262))</f>
        <v>#N/A</v>
      </c>
      <c r="E7263" s="6" t="e">
        <f>IF($A7263&gt;DataEnd,NA(),IFERROR(INDEX('iBoxx inputs'!C:C,MATCH($A7263,'iBoxx inputs'!$A:$A,0)),E7262))</f>
        <v>#N/A</v>
      </c>
      <c r="F7263" s="6" t="e">
        <f>IF($A7263&gt;DataEnd,NA(),IFERROR(INDEX('Bank of England inputs'!D:D,MATCH($A7263,'Bank of England inputs'!$A:$A,0),0),F7262))</f>
        <v>#N/A</v>
      </c>
      <c r="G7263" s="19"/>
      <c r="H7263" s="5">
        <f t="shared" si="646"/>
        <v>46288</v>
      </c>
      <c r="I7263" s="6" t="e">
        <f t="shared" si="647"/>
        <v>#N/A</v>
      </c>
      <c r="J7263" s="6" t="e">
        <f t="shared" si="648"/>
        <v>#N/A</v>
      </c>
      <c r="K7263" s="19">
        <f t="shared" si="649"/>
        <v>2528</v>
      </c>
      <c r="L7263" s="6" t="e">
        <f t="shared" ca="1" si="650"/>
        <v>#N/A</v>
      </c>
    </row>
    <row r="7264" spans="1:12" x14ac:dyDescent="0.2">
      <c r="A7264" s="5">
        <f>IF(AND(dateA=1,A7263&lt;DataEnd),'iBoxx inputs'!A7268,IF(AND(dateA=2,A7263&lt;DataEnd),'Bank of England inputs'!A7268,IF(dateA=3,A7263+1,IF(dateA=4,WORKDAY(A7263,1,),WORKDAY(A7263,1,holidayQ)))))</f>
        <v>46289</v>
      </c>
      <c r="B7264" s="35" t="e">
        <f>MATCH(A7264,'iBoxx inputs'!A:A,0)</f>
        <v>#N/A</v>
      </c>
      <c r="C7264" s="35" t="e">
        <f>MATCH(A7264,'Bank of England inputs'!A:A,0)</f>
        <v>#N/A</v>
      </c>
      <c r="D7264" s="6" t="e">
        <f>IF($A7264&gt;DataEnd,NA(),IFERROR(INDEX('iBoxx inputs'!B:B,MATCH($A7264,'iBoxx inputs'!$A:$A,0)),D7263))</f>
        <v>#N/A</v>
      </c>
      <c r="E7264" s="6" t="e">
        <f>IF($A7264&gt;DataEnd,NA(),IFERROR(INDEX('iBoxx inputs'!C:C,MATCH($A7264,'iBoxx inputs'!$A:$A,0)),E7263))</f>
        <v>#N/A</v>
      </c>
      <c r="F7264" s="6" t="e">
        <f>IF($A7264&gt;DataEnd,NA(),IFERROR(INDEX('Bank of England inputs'!D:D,MATCH($A7264,'Bank of England inputs'!$A:$A,0),0),F7263))</f>
        <v>#N/A</v>
      </c>
      <c r="G7264" s="19"/>
      <c r="H7264" s="5">
        <f t="shared" si="646"/>
        <v>46289</v>
      </c>
      <c r="I7264" s="6" t="e">
        <f t="shared" si="647"/>
        <v>#N/A</v>
      </c>
      <c r="J7264" s="6" t="e">
        <f t="shared" si="648"/>
        <v>#N/A</v>
      </c>
      <c r="K7264" s="19">
        <f t="shared" si="649"/>
        <v>2529</v>
      </c>
      <c r="L7264" s="6" t="e">
        <f t="shared" ca="1" si="650"/>
        <v>#N/A</v>
      </c>
    </row>
    <row r="7265" spans="1:12" x14ac:dyDescent="0.2">
      <c r="A7265" s="5">
        <f>IF(AND(dateA=1,A7264&lt;DataEnd),'iBoxx inputs'!A7269,IF(AND(dateA=2,A7264&lt;DataEnd),'Bank of England inputs'!A7269,IF(dateA=3,A7264+1,IF(dateA=4,WORKDAY(A7264,1,),WORKDAY(A7264,1,holidayQ)))))</f>
        <v>46290</v>
      </c>
      <c r="B7265" s="35" t="e">
        <f>MATCH(A7265,'iBoxx inputs'!A:A,0)</f>
        <v>#N/A</v>
      </c>
      <c r="C7265" s="35" t="e">
        <f>MATCH(A7265,'Bank of England inputs'!A:A,0)</f>
        <v>#N/A</v>
      </c>
      <c r="D7265" s="6" t="e">
        <f>IF($A7265&gt;DataEnd,NA(),IFERROR(INDEX('iBoxx inputs'!B:B,MATCH($A7265,'iBoxx inputs'!$A:$A,0)),D7264))</f>
        <v>#N/A</v>
      </c>
      <c r="E7265" s="6" t="e">
        <f>IF($A7265&gt;DataEnd,NA(),IFERROR(INDEX('iBoxx inputs'!C:C,MATCH($A7265,'iBoxx inputs'!$A:$A,0)),E7264))</f>
        <v>#N/A</v>
      </c>
      <c r="F7265" s="6" t="e">
        <f>IF($A7265&gt;DataEnd,NA(),IFERROR(INDEX('Bank of England inputs'!D:D,MATCH($A7265,'Bank of England inputs'!$A:$A,0),0),F7264))</f>
        <v>#N/A</v>
      </c>
      <c r="G7265" s="19"/>
      <c r="H7265" s="5">
        <f t="shared" si="646"/>
        <v>46290</v>
      </c>
      <c r="I7265" s="6" t="e">
        <f t="shared" si="647"/>
        <v>#N/A</v>
      </c>
      <c r="J7265" s="6" t="e">
        <f t="shared" si="648"/>
        <v>#N/A</v>
      </c>
      <c r="K7265" s="19">
        <f t="shared" si="649"/>
        <v>2530</v>
      </c>
      <c r="L7265" s="6" t="e">
        <f t="shared" ca="1" si="650"/>
        <v>#N/A</v>
      </c>
    </row>
    <row r="7266" spans="1:12" x14ac:dyDescent="0.2">
      <c r="A7266" s="5">
        <f>IF(AND(dateA=1,A7265&lt;DataEnd),'iBoxx inputs'!A7270,IF(AND(dateA=2,A7265&lt;DataEnd),'Bank of England inputs'!A7270,IF(dateA=3,A7265+1,IF(dateA=4,WORKDAY(A7265,1,),WORKDAY(A7265,1,holidayQ)))))</f>
        <v>46293</v>
      </c>
      <c r="B7266" s="35" t="e">
        <f>MATCH(A7266,'iBoxx inputs'!A:A,0)</f>
        <v>#N/A</v>
      </c>
      <c r="C7266" s="35" t="e">
        <f>MATCH(A7266,'Bank of England inputs'!A:A,0)</f>
        <v>#N/A</v>
      </c>
      <c r="D7266" s="6" t="e">
        <f>IF($A7266&gt;DataEnd,NA(),IFERROR(INDEX('iBoxx inputs'!B:B,MATCH($A7266,'iBoxx inputs'!$A:$A,0)),D7265))</f>
        <v>#N/A</v>
      </c>
      <c r="E7266" s="6" t="e">
        <f>IF($A7266&gt;DataEnd,NA(),IFERROR(INDEX('iBoxx inputs'!C:C,MATCH($A7266,'iBoxx inputs'!$A:$A,0)),E7265))</f>
        <v>#N/A</v>
      </c>
      <c r="F7266" s="6" t="e">
        <f>IF($A7266&gt;DataEnd,NA(),IFERROR(INDEX('Bank of England inputs'!D:D,MATCH($A7266,'Bank of England inputs'!$A:$A,0),0),F7265))</f>
        <v>#N/A</v>
      </c>
      <c r="G7266" s="19"/>
      <c r="H7266" s="5">
        <f t="shared" si="646"/>
        <v>46293</v>
      </c>
      <c r="I7266" s="6" t="e">
        <f t="shared" si="647"/>
        <v>#N/A</v>
      </c>
      <c r="J7266" s="6" t="e">
        <f t="shared" si="648"/>
        <v>#N/A</v>
      </c>
      <c r="K7266" s="19">
        <f t="shared" si="649"/>
        <v>2528</v>
      </c>
      <c r="L7266" s="6" t="e">
        <f t="shared" ca="1" si="650"/>
        <v>#N/A</v>
      </c>
    </row>
    <row r="7267" spans="1:12" x14ac:dyDescent="0.2">
      <c r="A7267" s="5">
        <f>IF(AND(dateA=1,A7266&lt;DataEnd),'iBoxx inputs'!A7271,IF(AND(dateA=2,A7266&lt;DataEnd),'Bank of England inputs'!A7271,IF(dateA=3,A7266+1,IF(dateA=4,WORKDAY(A7266,1,),WORKDAY(A7266,1,holidayQ)))))</f>
        <v>46294</v>
      </c>
      <c r="B7267" s="35" t="e">
        <f>MATCH(A7267,'iBoxx inputs'!A:A,0)</f>
        <v>#N/A</v>
      </c>
      <c r="C7267" s="35" t="e">
        <f>MATCH(A7267,'Bank of England inputs'!A:A,0)</f>
        <v>#N/A</v>
      </c>
      <c r="D7267" s="6" t="e">
        <f>IF($A7267&gt;DataEnd,NA(),IFERROR(INDEX('iBoxx inputs'!B:B,MATCH($A7267,'iBoxx inputs'!$A:$A,0)),D7266))</f>
        <v>#N/A</v>
      </c>
      <c r="E7267" s="6" t="e">
        <f>IF($A7267&gt;DataEnd,NA(),IFERROR(INDEX('iBoxx inputs'!C:C,MATCH($A7267,'iBoxx inputs'!$A:$A,0)),E7266))</f>
        <v>#N/A</v>
      </c>
      <c r="F7267" s="6" t="e">
        <f>IF($A7267&gt;DataEnd,NA(),IFERROR(INDEX('Bank of England inputs'!D:D,MATCH($A7267,'Bank of England inputs'!$A:$A,0),0),F7266))</f>
        <v>#N/A</v>
      </c>
      <c r="G7267" s="19"/>
      <c r="H7267" s="5">
        <f t="shared" si="646"/>
        <v>46294</v>
      </c>
      <c r="I7267" s="6" t="e">
        <f t="shared" si="647"/>
        <v>#N/A</v>
      </c>
      <c r="J7267" s="6" t="e">
        <f t="shared" si="648"/>
        <v>#N/A</v>
      </c>
      <c r="K7267" s="19">
        <f t="shared" si="649"/>
        <v>2528</v>
      </c>
      <c r="L7267" s="6" t="e">
        <f t="shared" ca="1" si="650"/>
        <v>#N/A</v>
      </c>
    </row>
    <row r="7268" spans="1:12" x14ac:dyDescent="0.2">
      <c r="A7268" s="5">
        <f>IF(AND(dateA=1,A7267&lt;DataEnd),'iBoxx inputs'!A7272,IF(AND(dateA=2,A7267&lt;DataEnd),'Bank of England inputs'!A7272,IF(dateA=3,A7267+1,IF(dateA=4,WORKDAY(A7267,1,),WORKDAY(A7267,1,holidayQ)))))</f>
        <v>46295</v>
      </c>
      <c r="B7268" s="35" t="e">
        <f>MATCH(A7268,'iBoxx inputs'!A:A,0)</f>
        <v>#N/A</v>
      </c>
      <c r="C7268" s="35" t="e">
        <f>MATCH(A7268,'Bank of England inputs'!A:A,0)</f>
        <v>#N/A</v>
      </c>
      <c r="D7268" s="6" t="e">
        <f>IF($A7268&gt;DataEnd,NA(),IFERROR(INDEX('iBoxx inputs'!B:B,MATCH($A7268,'iBoxx inputs'!$A:$A,0)),D7267))</f>
        <v>#N/A</v>
      </c>
      <c r="E7268" s="6" t="e">
        <f>IF($A7268&gt;DataEnd,NA(),IFERROR(INDEX('iBoxx inputs'!C:C,MATCH($A7268,'iBoxx inputs'!$A:$A,0)),E7267))</f>
        <v>#N/A</v>
      </c>
      <c r="F7268" s="6" t="e">
        <f>IF($A7268&gt;DataEnd,NA(),IFERROR(INDEX('Bank of England inputs'!D:D,MATCH($A7268,'Bank of England inputs'!$A:$A,0),0),F7267))</f>
        <v>#N/A</v>
      </c>
      <c r="G7268" s="19"/>
      <c r="H7268" s="5">
        <f t="shared" si="646"/>
        <v>46295</v>
      </c>
      <c r="I7268" s="6" t="e">
        <f t="shared" si="647"/>
        <v>#N/A</v>
      </c>
      <c r="J7268" s="6" t="e">
        <f t="shared" si="648"/>
        <v>#N/A</v>
      </c>
      <c r="K7268" s="19">
        <f t="shared" si="649"/>
        <v>2528</v>
      </c>
      <c r="L7268" s="6" t="e">
        <f t="shared" ca="1" si="650"/>
        <v>#N/A</v>
      </c>
    </row>
    <row r="7269" spans="1:12" x14ac:dyDescent="0.2">
      <c r="A7269" s="5">
        <f>IF(AND(dateA=1,A7268&lt;DataEnd),'iBoxx inputs'!A7273,IF(AND(dateA=2,A7268&lt;DataEnd),'Bank of England inputs'!A7273,IF(dateA=3,A7268+1,IF(dateA=4,WORKDAY(A7268,1,),WORKDAY(A7268,1,holidayQ)))))</f>
        <v>46296</v>
      </c>
      <c r="B7269" s="35" t="e">
        <f>MATCH(A7269,'iBoxx inputs'!A:A,0)</f>
        <v>#N/A</v>
      </c>
      <c r="C7269" s="35" t="e">
        <f>MATCH(A7269,'Bank of England inputs'!A:A,0)</f>
        <v>#N/A</v>
      </c>
      <c r="D7269" s="6" t="e">
        <f>IF($A7269&gt;DataEnd,NA(),IFERROR(INDEX('iBoxx inputs'!B:B,MATCH($A7269,'iBoxx inputs'!$A:$A,0)),D7268))</f>
        <v>#N/A</v>
      </c>
      <c r="E7269" s="6" t="e">
        <f>IF($A7269&gt;DataEnd,NA(),IFERROR(INDEX('iBoxx inputs'!C:C,MATCH($A7269,'iBoxx inputs'!$A:$A,0)),E7268))</f>
        <v>#N/A</v>
      </c>
      <c r="F7269" s="6" t="e">
        <f>IF($A7269&gt;DataEnd,NA(),IFERROR(INDEX('Bank of England inputs'!D:D,MATCH($A7269,'Bank of England inputs'!$A:$A,0),0),F7268))</f>
        <v>#N/A</v>
      </c>
      <c r="G7269" s="19"/>
      <c r="H7269" s="5">
        <f t="shared" si="646"/>
        <v>46296</v>
      </c>
      <c r="I7269" s="6" t="e">
        <f t="shared" si="647"/>
        <v>#N/A</v>
      </c>
      <c r="J7269" s="6" t="e">
        <f t="shared" si="648"/>
        <v>#N/A</v>
      </c>
      <c r="K7269" s="19">
        <f t="shared" si="649"/>
        <v>2529</v>
      </c>
      <c r="L7269" s="6" t="e">
        <f t="shared" ca="1" si="650"/>
        <v>#N/A</v>
      </c>
    </row>
    <row r="7270" spans="1:12" x14ac:dyDescent="0.2">
      <c r="A7270" s="5">
        <f>IF(AND(dateA=1,A7269&lt;DataEnd),'iBoxx inputs'!A7274,IF(AND(dateA=2,A7269&lt;DataEnd),'Bank of England inputs'!A7274,IF(dateA=3,A7269+1,IF(dateA=4,WORKDAY(A7269,1,),WORKDAY(A7269,1,holidayQ)))))</f>
        <v>46297</v>
      </c>
      <c r="B7270" s="35" t="e">
        <f>MATCH(A7270,'iBoxx inputs'!A:A,0)</f>
        <v>#N/A</v>
      </c>
      <c r="C7270" s="35" t="e">
        <f>MATCH(A7270,'Bank of England inputs'!A:A,0)</f>
        <v>#N/A</v>
      </c>
      <c r="D7270" s="6" t="e">
        <f>IF($A7270&gt;DataEnd,NA(),IFERROR(INDEX('iBoxx inputs'!B:B,MATCH($A7270,'iBoxx inputs'!$A:$A,0)),D7269))</f>
        <v>#N/A</v>
      </c>
      <c r="E7270" s="6" t="e">
        <f>IF($A7270&gt;DataEnd,NA(),IFERROR(INDEX('iBoxx inputs'!C:C,MATCH($A7270,'iBoxx inputs'!$A:$A,0)),E7269))</f>
        <v>#N/A</v>
      </c>
      <c r="F7270" s="6" t="e">
        <f>IF($A7270&gt;DataEnd,NA(),IFERROR(INDEX('Bank of England inputs'!D:D,MATCH($A7270,'Bank of England inputs'!$A:$A,0),0),F7269))</f>
        <v>#N/A</v>
      </c>
      <c r="G7270" s="19"/>
      <c r="H7270" s="5">
        <f t="shared" si="646"/>
        <v>46297</v>
      </c>
      <c r="I7270" s="6" t="e">
        <f t="shared" si="647"/>
        <v>#N/A</v>
      </c>
      <c r="J7270" s="6" t="e">
        <f t="shared" si="648"/>
        <v>#N/A</v>
      </c>
      <c r="K7270" s="19">
        <f t="shared" si="649"/>
        <v>2530</v>
      </c>
      <c r="L7270" s="6" t="e">
        <f t="shared" ca="1" si="650"/>
        <v>#N/A</v>
      </c>
    </row>
    <row r="7271" spans="1:12" x14ac:dyDescent="0.2">
      <c r="A7271" s="5">
        <f>IF(AND(dateA=1,A7270&lt;DataEnd),'iBoxx inputs'!A7275,IF(AND(dateA=2,A7270&lt;DataEnd),'Bank of England inputs'!A7275,IF(dateA=3,A7270+1,IF(dateA=4,WORKDAY(A7270,1,),WORKDAY(A7270,1,holidayQ)))))</f>
        <v>46300</v>
      </c>
      <c r="B7271" s="35" t="e">
        <f>MATCH(A7271,'iBoxx inputs'!A:A,0)</f>
        <v>#N/A</v>
      </c>
      <c r="C7271" s="35" t="e">
        <f>MATCH(A7271,'Bank of England inputs'!A:A,0)</f>
        <v>#N/A</v>
      </c>
      <c r="D7271" s="6" t="e">
        <f>IF($A7271&gt;DataEnd,NA(),IFERROR(INDEX('iBoxx inputs'!B:B,MATCH($A7271,'iBoxx inputs'!$A:$A,0)),D7270))</f>
        <v>#N/A</v>
      </c>
      <c r="E7271" s="6" t="e">
        <f>IF($A7271&gt;DataEnd,NA(),IFERROR(INDEX('iBoxx inputs'!C:C,MATCH($A7271,'iBoxx inputs'!$A:$A,0)),E7270))</f>
        <v>#N/A</v>
      </c>
      <c r="F7271" s="6" t="e">
        <f>IF($A7271&gt;DataEnd,NA(),IFERROR(INDEX('Bank of England inputs'!D:D,MATCH($A7271,'Bank of England inputs'!$A:$A,0),0),F7270))</f>
        <v>#N/A</v>
      </c>
      <c r="G7271" s="19"/>
      <c r="H7271" s="5">
        <f t="shared" si="646"/>
        <v>46300</v>
      </c>
      <c r="I7271" s="6" t="e">
        <f t="shared" si="647"/>
        <v>#N/A</v>
      </c>
      <c r="J7271" s="6" t="e">
        <f t="shared" si="648"/>
        <v>#N/A</v>
      </c>
      <c r="K7271" s="19">
        <f t="shared" si="649"/>
        <v>2528</v>
      </c>
      <c r="L7271" s="6" t="e">
        <f t="shared" ca="1" si="650"/>
        <v>#N/A</v>
      </c>
    </row>
    <row r="7272" spans="1:12" x14ac:dyDescent="0.2">
      <c r="A7272" s="5">
        <f>IF(AND(dateA=1,A7271&lt;DataEnd),'iBoxx inputs'!A7276,IF(AND(dateA=2,A7271&lt;DataEnd),'Bank of England inputs'!A7276,IF(dateA=3,A7271+1,IF(dateA=4,WORKDAY(A7271,1,),WORKDAY(A7271,1,holidayQ)))))</f>
        <v>46301</v>
      </c>
      <c r="B7272" s="35" t="e">
        <f>MATCH(A7272,'iBoxx inputs'!A:A,0)</f>
        <v>#N/A</v>
      </c>
      <c r="C7272" s="35" t="e">
        <f>MATCH(A7272,'Bank of England inputs'!A:A,0)</f>
        <v>#N/A</v>
      </c>
      <c r="D7272" s="6" t="e">
        <f>IF($A7272&gt;DataEnd,NA(),IFERROR(INDEX('iBoxx inputs'!B:B,MATCH($A7272,'iBoxx inputs'!$A:$A,0)),D7271))</f>
        <v>#N/A</v>
      </c>
      <c r="E7272" s="6" t="e">
        <f>IF($A7272&gt;DataEnd,NA(),IFERROR(INDEX('iBoxx inputs'!C:C,MATCH($A7272,'iBoxx inputs'!$A:$A,0)),E7271))</f>
        <v>#N/A</v>
      </c>
      <c r="F7272" s="6" t="e">
        <f>IF($A7272&gt;DataEnd,NA(),IFERROR(INDEX('Bank of England inputs'!D:D,MATCH($A7272,'Bank of England inputs'!$A:$A,0),0),F7271))</f>
        <v>#N/A</v>
      </c>
      <c r="G7272" s="19"/>
      <c r="H7272" s="5">
        <f t="shared" si="646"/>
        <v>46301</v>
      </c>
      <c r="I7272" s="6" t="e">
        <f t="shared" si="647"/>
        <v>#N/A</v>
      </c>
      <c r="J7272" s="6" t="e">
        <f t="shared" si="648"/>
        <v>#N/A</v>
      </c>
      <c r="K7272" s="19">
        <f t="shared" si="649"/>
        <v>2528</v>
      </c>
      <c r="L7272" s="6" t="e">
        <f t="shared" ca="1" si="650"/>
        <v>#N/A</v>
      </c>
    </row>
    <row r="7273" spans="1:12" x14ac:dyDescent="0.2">
      <c r="A7273" s="5">
        <f>IF(AND(dateA=1,A7272&lt;DataEnd),'iBoxx inputs'!A7277,IF(AND(dateA=2,A7272&lt;DataEnd),'Bank of England inputs'!A7277,IF(dateA=3,A7272+1,IF(dateA=4,WORKDAY(A7272,1,),WORKDAY(A7272,1,holidayQ)))))</f>
        <v>46302</v>
      </c>
      <c r="B7273" s="35" t="e">
        <f>MATCH(A7273,'iBoxx inputs'!A:A,0)</f>
        <v>#N/A</v>
      </c>
      <c r="C7273" s="35" t="e">
        <f>MATCH(A7273,'Bank of England inputs'!A:A,0)</f>
        <v>#N/A</v>
      </c>
      <c r="D7273" s="6" t="e">
        <f>IF($A7273&gt;DataEnd,NA(),IFERROR(INDEX('iBoxx inputs'!B:B,MATCH($A7273,'iBoxx inputs'!$A:$A,0)),D7272))</f>
        <v>#N/A</v>
      </c>
      <c r="E7273" s="6" t="e">
        <f>IF($A7273&gt;DataEnd,NA(),IFERROR(INDEX('iBoxx inputs'!C:C,MATCH($A7273,'iBoxx inputs'!$A:$A,0)),E7272))</f>
        <v>#N/A</v>
      </c>
      <c r="F7273" s="6" t="e">
        <f>IF($A7273&gt;DataEnd,NA(),IFERROR(INDEX('Bank of England inputs'!D:D,MATCH($A7273,'Bank of England inputs'!$A:$A,0),0),F7272))</f>
        <v>#N/A</v>
      </c>
      <c r="G7273" s="19"/>
      <c r="H7273" s="5">
        <f t="shared" si="646"/>
        <v>46302</v>
      </c>
      <c r="I7273" s="6" t="e">
        <f t="shared" si="647"/>
        <v>#N/A</v>
      </c>
      <c r="J7273" s="6" t="e">
        <f t="shared" si="648"/>
        <v>#N/A</v>
      </c>
      <c r="K7273" s="19">
        <f t="shared" si="649"/>
        <v>2528</v>
      </c>
      <c r="L7273" s="6" t="e">
        <f t="shared" ca="1" si="650"/>
        <v>#N/A</v>
      </c>
    </row>
    <row r="7274" spans="1:12" x14ac:dyDescent="0.2">
      <c r="A7274" s="5">
        <f>IF(AND(dateA=1,A7273&lt;DataEnd),'iBoxx inputs'!A7278,IF(AND(dateA=2,A7273&lt;DataEnd),'Bank of England inputs'!A7278,IF(dateA=3,A7273+1,IF(dateA=4,WORKDAY(A7273,1,),WORKDAY(A7273,1,holidayQ)))))</f>
        <v>46303</v>
      </c>
      <c r="B7274" s="35" t="e">
        <f>MATCH(A7274,'iBoxx inputs'!A:A,0)</f>
        <v>#N/A</v>
      </c>
      <c r="C7274" s="35" t="e">
        <f>MATCH(A7274,'Bank of England inputs'!A:A,0)</f>
        <v>#N/A</v>
      </c>
      <c r="D7274" s="6" t="e">
        <f>IF($A7274&gt;DataEnd,NA(),IFERROR(INDEX('iBoxx inputs'!B:B,MATCH($A7274,'iBoxx inputs'!$A:$A,0)),D7273))</f>
        <v>#N/A</v>
      </c>
      <c r="E7274" s="6" t="e">
        <f>IF($A7274&gt;DataEnd,NA(),IFERROR(INDEX('iBoxx inputs'!C:C,MATCH($A7274,'iBoxx inputs'!$A:$A,0)),E7273))</f>
        <v>#N/A</v>
      </c>
      <c r="F7274" s="6" t="e">
        <f>IF($A7274&gt;DataEnd,NA(),IFERROR(INDEX('Bank of England inputs'!D:D,MATCH($A7274,'Bank of England inputs'!$A:$A,0),0),F7273))</f>
        <v>#N/A</v>
      </c>
      <c r="G7274" s="19"/>
      <c r="H7274" s="5">
        <f t="shared" si="646"/>
        <v>46303</v>
      </c>
      <c r="I7274" s="6" t="e">
        <f t="shared" si="647"/>
        <v>#N/A</v>
      </c>
      <c r="J7274" s="6" t="e">
        <f t="shared" si="648"/>
        <v>#N/A</v>
      </c>
      <c r="K7274" s="19">
        <f t="shared" si="649"/>
        <v>2529</v>
      </c>
      <c r="L7274" s="6" t="e">
        <f t="shared" ca="1" si="650"/>
        <v>#N/A</v>
      </c>
    </row>
    <row r="7275" spans="1:12" x14ac:dyDescent="0.2">
      <c r="A7275" s="5">
        <f>IF(AND(dateA=1,A7274&lt;DataEnd),'iBoxx inputs'!A7279,IF(AND(dateA=2,A7274&lt;DataEnd),'Bank of England inputs'!A7279,IF(dateA=3,A7274+1,IF(dateA=4,WORKDAY(A7274,1,),WORKDAY(A7274,1,holidayQ)))))</f>
        <v>46304</v>
      </c>
      <c r="B7275" s="35" t="e">
        <f>MATCH(A7275,'iBoxx inputs'!A:A,0)</f>
        <v>#N/A</v>
      </c>
      <c r="C7275" s="35" t="e">
        <f>MATCH(A7275,'Bank of England inputs'!A:A,0)</f>
        <v>#N/A</v>
      </c>
      <c r="D7275" s="6" t="e">
        <f>IF($A7275&gt;DataEnd,NA(),IFERROR(INDEX('iBoxx inputs'!B:B,MATCH($A7275,'iBoxx inputs'!$A:$A,0)),D7274))</f>
        <v>#N/A</v>
      </c>
      <c r="E7275" s="6" t="e">
        <f>IF($A7275&gt;DataEnd,NA(),IFERROR(INDEX('iBoxx inputs'!C:C,MATCH($A7275,'iBoxx inputs'!$A:$A,0)),E7274))</f>
        <v>#N/A</v>
      </c>
      <c r="F7275" s="6" t="e">
        <f>IF($A7275&gt;DataEnd,NA(),IFERROR(INDEX('Bank of England inputs'!D:D,MATCH($A7275,'Bank of England inputs'!$A:$A,0),0),F7274))</f>
        <v>#N/A</v>
      </c>
      <c r="G7275" s="19"/>
      <c r="H7275" s="5">
        <f t="shared" si="646"/>
        <v>46304</v>
      </c>
      <c r="I7275" s="6" t="e">
        <f t="shared" si="647"/>
        <v>#N/A</v>
      </c>
      <c r="J7275" s="6" t="e">
        <f t="shared" si="648"/>
        <v>#N/A</v>
      </c>
      <c r="K7275" s="19">
        <f t="shared" si="649"/>
        <v>2530</v>
      </c>
      <c r="L7275" s="6" t="e">
        <f t="shared" ca="1" si="650"/>
        <v>#N/A</v>
      </c>
    </row>
    <row r="7276" spans="1:12" x14ac:dyDescent="0.2">
      <c r="A7276" s="5">
        <f>IF(AND(dateA=1,A7275&lt;DataEnd),'iBoxx inputs'!A7280,IF(AND(dateA=2,A7275&lt;DataEnd),'Bank of England inputs'!A7280,IF(dateA=3,A7275+1,IF(dateA=4,WORKDAY(A7275,1,),WORKDAY(A7275,1,holidayQ)))))</f>
        <v>46307</v>
      </c>
      <c r="B7276" s="35" t="e">
        <f>MATCH(A7276,'iBoxx inputs'!A:A,0)</f>
        <v>#N/A</v>
      </c>
      <c r="C7276" s="35" t="e">
        <f>MATCH(A7276,'Bank of England inputs'!A:A,0)</f>
        <v>#N/A</v>
      </c>
      <c r="D7276" s="6" t="e">
        <f>IF($A7276&gt;DataEnd,NA(),IFERROR(INDEX('iBoxx inputs'!B:B,MATCH($A7276,'iBoxx inputs'!$A:$A,0)),D7275))</f>
        <v>#N/A</v>
      </c>
      <c r="E7276" s="6" t="e">
        <f>IF($A7276&gt;DataEnd,NA(),IFERROR(INDEX('iBoxx inputs'!C:C,MATCH($A7276,'iBoxx inputs'!$A:$A,0)),E7275))</f>
        <v>#N/A</v>
      </c>
      <c r="F7276" s="6" t="e">
        <f>IF($A7276&gt;DataEnd,NA(),IFERROR(INDEX('Bank of England inputs'!D:D,MATCH($A7276,'Bank of England inputs'!$A:$A,0),0),F7275))</f>
        <v>#N/A</v>
      </c>
      <c r="G7276" s="19"/>
      <c r="H7276" s="5">
        <f t="shared" si="646"/>
        <v>46307</v>
      </c>
      <c r="I7276" s="6" t="e">
        <f t="shared" si="647"/>
        <v>#N/A</v>
      </c>
      <c r="J7276" s="6" t="e">
        <f t="shared" si="648"/>
        <v>#N/A</v>
      </c>
      <c r="K7276" s="19">
        <f t="shared" si="649"/>
        <v>2528</v>
      </c>
      <c r="L7276" s="6" t="e">
        <f t="shared" ca="1" si="650"/>
        <v>#N/A</v>
      </c>
    </row>
    <row r="7277" spans="1:12" x14ac:dyDescent="0.2">
      <c r="A7277" s="5">
        <f>IF(AND(dateA=1,A7276&lt;DataEnd),'iBoxx inputs'!A7281,IF(AND(dateA=2,A7276&lt;DataEnd),'Bank of England inputs'!A7281,IF(dateA=3,A7276+1,IF(dateA=4,WORKDAY(A7276,1,),WORKDAY(A7276,1,holidayQ)))))</f>
        <v>46308</v>
      </c>
      <c r="B7277" s="35" t="e">
        <f>MATCH(A7277,'iBoxx inputs'!A:A,0)</f>
        <v>#N/A</v>
      </c>
      <c r="C7277" s="35" t="e">
        <f>MATCH(A7277,'Bank of England inputs'!A:A,0)</f>
        <v>#N/A</v>
      </c>
      <c r="D7277" s="6" t="e">
        <f>IF($A7277&gt;DataEnd,NA(),IFERROR(INDEX('iBoxx inputs'!B:B,MATCH($A7277,'iBoxx inputs'!$A:$A,0)),D7276))</f>
        <v>#N/A</v>
      </c>
      <c r="E7277" s="6" t="e">
        <f>IF($A7277&gt;DataEnd,NA(),IFERROR(INDEX('iBoxx inputs'!C:C,MATCH($A7277,'iBoxx inputs'!$A:$A,0)),E7276))</f>
        <v>#N/A</v>
      </c>
      <c r="F7277" s="6" t="e">
        <f>IF($A7277&gt;DataEnd,NA(),IFERROR(INDEX('Bank of England inputs'!D:D,MATCH($A7277,'Bank of England inputs'!$A:$A,0),0),F7276))</f>
        <v>#N/A</v>
      </c>
      <c r="G7277" s="19"/>
      <c r="H7277" s="5">
        <f t="shared" si="646"/>
        <v>46308</v>
      </c>
      <c r="I7277" s="6" t="e">
        <f t="shared" si="647"/>
        <v>#N/A</v>
      </c>
      <c r="J7277" s="6" t="e">
        <f t="shared" si="648"/>
        <v>#N/A</v>
      </c>
      <c r="K7277" s="19">
        <f t="shared" si="649"/>
        <v>2528</v>
      </c>
      <c r="L7277" s="6" t="e">
        <f t="shared" ca="1" si="650"/>
        <v>#N/A</v>
      </c>
    </row>
    <row r="7278" spans="1:12" x14ac:dyDescent="0.2">
      <c r="A7278" s="5">
        <f>IF(AND(dateA=1,A7277&lt;DataEnd),'iBoxx inputs'!A7282,IF(AND(dateA=2,A7277&lt;DataEnd),'Bank of England inputs'!A7282,IF(dateA=3,A7277+1,IF(dateA=4,WORKDAY(A7277,1,),WORKDAY(A7277,1,holidayQ)))))</f>
        <v>46309</v>
      </c>
      <c r="B7278" s="35" t="e">
        <f>MATCH(A7278,'iBoxx inputs'!A:A,0)</f>
        <v>#N/A</v>
      </c>
      <c r="C7278" s="35" t="e">
        <f>MATCH(A7278,'Bank of England inputs'!A:A,0)</f>
        <v>#N/A</v>
      </c>
      <c r="D7278" s="6" t="e">
        <f>IF($A7278&gt;DataEnd,NA(),IFERROR(INDEX('iBoxx inputs'!B:B,MATCH($A7278,'iBoxx inputs'!$A:$A,0)),D7277))</f>
        <v>#N/A</v>
      </c>
      <c r="E7278" s="6" t="e">
        <f>IF($A7278&gt;DataEnd,NA(),IFERROR(INDEX('iBoxx inputs'!C:C,MATCH($A7278,'iBoxx inputs'!$A:$A,0)),E7277))</f>
        <v>#N/A</v>
      </c>
      <c r="F7278" s="6" t="e">
        <f>IF($A7278&gt;DataEnd,NA(),IFERROR(INDEX('Bank of England inputs'!D:D,MATCH($A7278,'Bank of England inputs'!$A:$A,0),0),F7277))</f>
        <v>#N/A</v>
      </c>
      <c r="G7278" s="19"/>
      <c r="H7278" s="5">
        <f t="shared" si="646"/>
        <v>46309</v>
      </c>
      <c r="I7278" s="6" t="e">
        <f t="shared" si="647"/>
        <v>#N/A</v>
      </c>
      <c r="J7278" s="6" t="e">
        <f t="shared" si="648"/>
        <v>#N/A</v>
      </c>
      <c r="K7278" s="19">
        <f t="shared" si="649"/>
        <v>2528</v>
      </c>
      <c r="L7278" s="6" t="e">
        <f t="shared" ca="1" si="650"/>
        <v>#N/A</v>
      </c>
    </row>
    <row r="7279" spans="1:12" x14ac:dyDescent="0.2">
      <c r="A7279" s="5">
        <f>IF(AND(dateA=1,A7278&lt;DataEnd),'iBoxx inputs'!A7283,IF(AND(dateA=2,A7278&lt;DataEnd),'Bank of England inputs'!A7283,IF(dateA=3,A7278+1,IF(dateA=4,WORKDAY(A7278,1,),WORKDAY(A7278,1,holidayQ)))))</f>
        <v>46310</v>
      </c>
      <c r="B7279" s="35" t="e">
        <f>MATCH(A7279,'iBoxx inputs'!A:A,0)</f>
        <v>#N/A</v>
      </c>
      <c r="C7279" s="35" t="e">
        <f>MATCH(A7279,'Bank of England inputs'!A:A,0)</f>
        <v>#N/A</v>
      </c>
      <c r="D7279" s="6" t="e">
        <f>IF($A7279&gt;DataEnd,NA(),IFERROR(INDEX('iBoxx inputs'!B:B,MATCH($A7279,'iBoxx inputs'!$A:$A,0)),D7278))</f>
        <v>#N/A</v>
      </c>
      <c r="E7279" s="6" t="e">
        <f>IF($A7279&gt;DataEnd,NA(),IFERROR(INDEX('iBoxx inputs'!C:C,MATCH($A7279,'iBoxx inputs'!$A:$A,0)),E7278))</f>
        <v>#N/A</v>
      </c>
      <c r="F7279" s="6" t="e">
        <f>IF($A7279&gt;DataEnd,NA(),IFERROR(INDEX('Bank of England inputs'!D:D,MATCH($A7279,'Bank of England inputs'!$A:$A,0),0),F7278))</f>
        <v>#N/A</v>
      </c>
      <c r="G7279" s="19"/>
      <c r="H7279" s="5">
        <f t="shared" si="646"/>
        <v>46310</v>
      </c>
      <c r="I7279" s="6" t="e">
        <f t="shared" si="647"/>
        <v>#N/A</v>
      </c>
      <c r="J7279" s="6" t="e">
        <f t="shared" si="648"/>
        <v>#N/A</v>
      </c>
      <c r="K7279" s="19">
        <f t="shared" si="649"/>
        <v>2529</v>
      </c>
      <c r="L7279" s="6" t="e">
        <f t="shared" ca="1" si="650"/>
        <v>#N/A</v>
      </c>
    </row>
    <row r="7280" spans="1:12" x14ac:dyDescent="0.2">
      <c r="A7280" s="5">
        <f>IF(AND(dateA=1,A7279&lt;DataEnd),'iBoxx inputs'!A7284,IF(AND(dateA=2,A7279&lt;DataEnd),'Bank of England inputs'!A7284,IF(dateA=3,A7279+1,IF(dateA=4,WORKDAY(A7279,1,),WORKDAY(A7279,1,holidayQ)))))</f>
        <v>46311</v>
      </c>
      <c r="B7280" s="35" t="e">
        <f>MATCH(A7280,'iBoxx inputs'!A:A,0)</f>
        <v>#N/A</v>
      </c>
      <c r="C7280" s="35" t="e">
        <f>MATCH(A7280,'Bank of England inputs'!A:A,0)</f>
        <v>#N/A</v>
      </c>
      <c r="D7280" s="6" t="e">
        <f>IF($A7280&gt;DataEnd,NA(),IFERROR(INDEX('iBoxx inputs'!B:B,MATCH($A7280,'iBoxx inputs'!$A:$A,0)),D7279))</f>
        <v>#N/A</v>
      </c>
      <c r="E7280" s="6" t="e">
        <f>IF($A7280&gt;DataEnd,NA(),IFERROR(INDEX('iBoxx inputs'!C:C,MATCH($A7280,'iBoxx inputs'!$A:$A,0)),E7279))</f>
        <v>#N/A</v>
      </c>
      <c r="F7280" s="6" t="e">
        <f>IF($A7280&gt;DataEnd,NA(),IFERROR(INDEX('Bank of England inputs'!D:D,MATCH($A7280,'Bank of England inputs'!$A:$A,0),0),F7279))</f>
        <v>#N/A</v>
      </c>
      <c r="G7280" s="19"/>
      <c r="H7280" s="5">
        <f t="shared" si="646"/>
        <v>46311</v>
      </c>
      <c r="I7280" s="6" t="e">
        <f t="shared" si="647"/>
        <v>#N/A</v>
      </c>
      <c r="J7280" s="6" t="e">
        <f t="shared" si="648"/>
        <v>#N/A</v>
      </c>
      <c r="K7280" s="19">
        <f t="shared" si="649"/>
        <v>2530</v>
      </c>
      <c r="L7280" s="6" t="e">
        <f t="shared" ca="1" si="650"/>
        <v>#N/A</v>
      </c>
    </row>
    <row r="7281" spans="1:12" x14ac:dyDescent="0.2">
      <c r="A7281" s="5">
        <f>IF(AND(dateA=1,A7280&lt;DataEnd),'iBoxx inputs'!A7285,IF(AND(dateA=2,A7280&lt;DataEnd),'Bank of England inputs'!A7285,IF(dateA=3,A7280+1,IF(dateA=4,WORKDAY(A7280,1,),WORKDAY(A7280,1,holidayQ)))))</f>
        <v>46314</v>
      </c>
      <c r="B7281" s="35" t="e">
        <f>MATCH(A7281,'iBoxx inputs'!A:A,0)</f>
        <v>#N/A</v>
      </c>
      <c r="C7281" s="35" t="e">
        <f>MATCH(A7281,'Bank of England inputs'!A:A,0)</f>
        <v>#N/A</v>
      </c>
      <c r="D7281" s="6" t="e">
        <f>IF($A7281&gt;DataEnd,NA(),IFERROR(INDEX('iBoxx inputs'!B:B,MATCH($A7281,'iBoxx inputs'!$A:$A,0)),D7280))</f>
        <v>#N/A</v>
      </c>
      <c r="E7281" s="6" t="e">
        <f>IF($A7281&gt;DataEnd,NA(),IFERROR(INDEX('iBoxx inputs'!C:C,MATCH($A7281,'iBoxx inputs'!$A:$A,0)),E7280))</f>
        <v>#N/A</v>
      </c>
      <c r="F7281" s="6" t="e">
        <f>IF($A7281&gt;DataEnd,NA(),IFERROR(INDEX('Bank of England inputs'!D:D,MATCH($A7281,'Bank of England inputs'!$A:$A,0),0),F7280))</f>
        <v>#N/A</v>
      </c>
      <c r="G7281" s="19"/>
      <c r="H7281" s="5">
        <f t="shared" si="646"/>
        <v>46314</v>
      </c>
      <c r="I7281" s="6" t="e">
        <f t="shared" si="647"/>
        <v>#N/A</v>
      </c>
      <c r="J7281" s="6" t="e">
        <f t="shared" si="648"/>
        <v>#N/A</v>
      </c>
      <c r="K7281" s="19">
        <f t="shared" si="649"/>
        <v>2528</v>
      </c>
      <c r="L7281" s="6" t="e">
        <f t="shared" ca="1" si="650"/>
        <v>#N/A</v>
      </c>
    </row>
    <row r="7282" spans="1:12" x14ac:dyDescent="0.2">
      <c r="A7282" s="5">
        <f>IF(AND(dateA=1,A7281&lt;DataEnd),'iBoxx inputs'!A7286,IF(AND(dateA=2,A7281&lt;DataEnd),'Bank of England inputs'!A7286,IF(dateA=3,A7281+1,IF(dateA=4,WORKDAY(A7281,1,),WORKDAY(A7281,1,holidayQ)))))</f>
        <v>46315</v>
      </c>
      <c r="B7282" s="35" t="e">
        <f>MATCH(A7282,'iBoxx inputs'!A:A,0)</f>
        <v>#N/A</v>
      </c>
      <c r="C7282" s="35" t="e">
        <f>MATCH(A7282,'Bank of England inputs'!A:A,0)</f>
        <v>#N/A</v>
      </c>
      <c r="D7282" s="6" t="e">
        <f>IF($A7282&gt;DataEnd,NA(),IFERROR(INDEX('iBoxx inputs'!B:B,MATCH($A7282,'iBoxx inputs'!$A:$A,0)),D7281))</f>
        <v>#N/A</v>
      </c>
      <c r="E7282" s="6" t="e">
        <f>IF($A7282&gt;DataEnd,NA(),IFERROR(INDEX('iBoxx inputs'!C:C,MATCH($A7282,'iBoxx inputs'!$A:$A,0)),E7281))</f>
        <v>#N/A</v>
      </c>
      <c r="F7282" s="6" t="e">
        <f>IF($A7282&gt;DataEnd,NA(),IFERROR(INDEX('Bank of England inputs'!D:D,MATCH($A7282,'Bank of England inputs'!$A:$A,0),0),F7281))</f>
        <v>#N/A</v>
      </c>
      <c r="G7282" s="19"/>
      <c r="H7282" s="5">
        <f t="shared" si="646"/>
        <v>46315</v>
      </c>
      <c r="I7282" s="6" t="e">
        <f t="shared" si="647"/>
        <v>#N/A</v>
      </c>
      <c r="J7282" s="6" t="e">
        <f t="shared" si="648"/>
        <v>#N/A</v>
      </c>
      <c r="K7282" s="19">
        <f t="shared" si="649"/>
        <v>2528</v>
      </c>
      <c r="L7282" s="6" t="e">
        <f t="shared" ca="1" si="650"/>
        <v>#N/A</v>
      </c>
    </row>
    <row r="7283" spans="1:12" x14ac:dyDescent="0.2">
      <c r="A7283" s="5">
        <f>IF(AND(dateA=1,A7282&lt;DataEnd),'iBoxx inputs'!A7287,IF(AND(dateA=2,A7282&lt;DataEnd),'Bank of England inputs'!A7287,IF(dateA=3,A7282+1,IF(dateA=4,WORKDAY(A7282,1,),WORKDAY(A7282,1,holidayQ)))))</f>
        <v>46316</v>
      </c>
      <c r="B7283" s="35" t="e">
        <f>MATCH(A7283,'iBoxx inputs'!A:A,0)</f>
        <v>#N/A</v>
      </c>
      <c r="C7283" s="35" t="e">
        <f>MATCH(A7283,'Bank of England inputs'!A:A,0)</f>
        <v>#N/A</v>
      </c>
      <c r="D7283" s="6" t="e">
        <f>IF($A7283&gt;DataEnd,NA(),IFERROR(INDEX('iBoxx inputs'!B:B,MATCH($A7283,'iBoxx inputs'!$A:$A,0)),D7282))</f>
        <v>#N/A</v>
      </c>
      <c r="E7283" s="6" t="e">
        <f>IF($A7283&gt;DataEnd,NA(),IFERROR(INDEX('iBoxx inputs'!C:C,MATCH($A7283,'iBoxx inputs'!$A:$A,0)),E7282))</f>
        <v>#N/A</v>
      </c>
      <c r="F7283" s="6" t="e">
        <f>IF($A7283&gt;DataEnd,NA(),IFERROR(INDEX('Bank of England inputs'!D:D,MATCH($A7283,'Bank of England inputs'!$A:$A,0),0),F7282))</f>
        <v>#N/A</v>
      </c>
      <c r="G7283" s="19"/>
      <c r="H7283" s="5">
        <f t="shared" si="646"/>
        <v>46316</v>
      </c>
      <c r="I7283" s="6" t="e">
        <f t="shared" si="647"/>
        <v>#N/A</v>
      </c>
      <c r="J7283" s="6" t="e">
        <f t="shared" si="648"/>
        <v>#N/A</v>
      </c>
      <c r="K7283" s="19">
        <f t="shared" si="649"/>
        <v>2528</v>
      </c>
      <c r="L7283" s="6" t="e">
        <f t="shared" ca="1" si="650"/>
        <v>#N/A</v>
      </c>
    </row>
    <row r="7284" spans="1:12" x14ac:dyDescent="0.2">
      <c r="A7284" s="5">
        <f>IF(AND(dateA=1,A7283&lt;DataEnd),'iBoxx inputs'!A7288,IF(AND(dateA=2,A7283&lt;DataEnd),'Bank of England inputs'!A7288,IF(dateA=3,A7283+1,IF(dateA=4,WORKDAY(A7283,1,),WORKDAY(A7283,1,holidayQ)))))</f>
        <v>46317</v>
      </c>
      <c r="B7284" s="35" t="e">
        <f>MATCH(A7284,'iBoxx inputs'!A:A,0)</f>
        <v>#N/A</v>
      </c>
      <c r="C7284" s="35" t="e">
        <f>MATCH(A7284,'Bank of England inputs'!A:A,0)</f>
        <v>#N/A</v>
      </c>
      <c r="D7284" s="6" t="e">
        <f>IF($A7284&gt;DataEnd,NA(),IFERROR(INDEX('iBoxx inputs'!B:B,MATCH($A7284,'iBoxx inputs'!$A:$A,0)),D7283))</f>
        <v>#N/A</v>
      </c>
      <c r="E7284" s="6" t="e">
        <f>IF($A7284&gt;DataEnd,NA(),IFERROR(INDEX('iBoxx inputs'!C:C,MATCH($A7284,'iBoxx inputs'!$A:$A,0)),E7283))</f>
        <v>#N/A</v>
      </c>
      <c r="F7284" s="6" t="e">
        <f>IF($A7284&gt;DataEnd,NA(),IFERROR(INDEX('Bank of England inputs'!D:D,MATCH($A7284,'Bank of England inputs'!$A:$A,0),0),F7283))</f>
        <v>#N/A</v>
      </c>
      <c r="G7284" s="19"/>
      <c r="H7284" s="5">
        <f t="shared" si="646"/>
        <v>46317</v>
      </c>
      <c r="I7284" s="6" t="e">
        <f t="shared" si="647"/>
        <v>#N/A</v>
      </c>
      <c r="J7284" s="6" t="e">
        <f t="shared" si="648"/>
        <v>#N/A</v>
      </c>
      <c r="K7284" s="19">
        <f t="shared" si="649"/>
        <v>2529</v>
      </c>
      <c r="L7284" s="6" t="e">
        <f t="shared" ca="1" si="650"/>
        <v>#N/A</v>
      </c>
    </row>
    <row r="7285" spans="1:12" x14ac:dyDescent="0.2">
      <c r="A7285" s="5">
        <f>IF(AND(dateA=1,A7284&lt;DataEnd),'iBoxx inputs'!A7289,IF(AND(dateA=2,A7284&lt;DataEnd),'Bank of England inputs'!A7289,IF(dateA=3,A7284+1,IF(dateA=4,WORKDAY(A7284,1,),WORKDAY(A7284,1,holidayQ)))))</f>
        <v>46318</v>
      </c>
      <c r="B7285" s="35" t="e">
        <f>MATCH(A7285,'iBoxx inputs'!A:A,0)</f>
        <v>#N/A</v>
      </c>
      <c r="C7285" s="35" t="e">
        <f>MATCH(A7285,'Bank of England inputs'!A:A,0)</f>
        <v>#N/A</v>
      </c>
      <c r="D7285" s="6" t="e">
        <f>IF($A7285&gt;DataEnd,NA(),IFERROR(INDEX('iBoxx inputs'!B:B,MATCH($A7285,'iBoxx inputs'!$A:$A,0)),D7284))</f>
        <v>#N/A</v>
      </c>
      <c r="E7285" s="6" t="e">
        <f>IF($A7285&gt;DataEnd,NA(),IFERROR(INDEX('iBoxx inputs'!C:C,MATCH($A7285,'iBoxx inputs'!$A:$A,0)),E7284))</f>
        <v>#N/A</v>
      </c>
      <c r="F7285" s="6" t="e">
        <f>IF($A7285&gt;DataEnd,NA(),IFERROR(INDEX('Bank of England inputs'!D:D,MATCH($A7285,'Bank of England inputs'!$A:$A,0),0),F7284))</f>
        <v>#N/A</v>
      </c>
      <c r="G7285" s="19"/>
      <c r="H7285" s="5">
        <f t="shared" si="646"/>
        <v>46318</v>
      </c>
      <c r="I7285" s="6" t="e">
        <f t="shared" si="647"/>
        <v>#N/A</v>
      </c>
      <c r="J7285" s="6" t="e">
        <f t="shared" si="648"/>
        <v>#N/A</v>
      </c>
      <c r="K7285" s="19">
        <f t="shared" si="649"/>
        <v>2530</v>
      </c>
      <c r="L7285" s="6" t="e">
        <f t="shared" ca="1" si="650"/>
        <v>#N/A</v>
      </c>
    </row>
    <row r="7286" spans="1:12" x14ac:dyDescent="0.2">
      <c r="A7286" s="5">
        <f>IF(AND(dateA=1,A7285&lt;DataEnd),'iBoxx inputs'!A7290,IF(AND(dateA=2,A7285&lt;DataEnd),'Bank of England inputs'!A7290,IF(dateA=3,A7285+1,IF(dateA=4,WORKDAY(A7285,1,),WORKDAY(A7285,1,holidayQ)))))</f>
        <v>46321</v>
      </c>
      <c r="B7286" s="35" t="e">
        <f>MATCH(A7286,'iBoxx inputs'!A:A,0)</f>
        <v>#N/A</v>
      </c>
      <c r="C7286" s="35" t="e">
        <f>MATCH(A7286,'Bank of England inputs'!A:A,0)</f>
        <v>#N/A</v>
      </c>
      <c r="D7286" s="6" t="e">
        <f>IF($A7286&gt;DataEnd,NA(),IFERROR(INDEX('iBoxx inputs'!B:B,MATCH($A7286,'iBoxx inputs'!$A:$A,0)),D7285))</f>
        <v>#N/A</v>
      </c>
      <c r="E7286" s="6" t="e">
        <f>IF($A7286&gt;DataEnd,NA(),IFERROR(INDEX('iBoxx inputs'!C:C,MATCH($A7286,'iBoxx inputs'!$A:$A,0)),E7285))</f>
        <v>#N/A</v>
      </c>
      <c r="F7286" s="6" t="e">
        <f>IF($A7286&gt;DataEnd,NA(),IFERROR(INDEX('Bank of England inputs'!D:D,MATCH($A7286,'Bank of England inputs'!$A:$A,0),0),F7285))</f>
        <v>#N/A</v>
      </c>
      <c r="G7286" s="19"/>
      <c r="H7286" s="5">
        <f t="shared" si="646"/>
        <v>46321</v>
      </c>
      <c r="I7286" s="6" t="e">
        <f t="shared" si="647"/>
        <v>#N/A</v>
      </c>
      <c r="J7286" s="6" t="e">
        <f t="shared" si="648"/>
        <v>#N/A</v>
      </c>
      <c r="K7286" s="19">
        <f t="shared" si="649"/>
        <v>2528</v>
      </c>
      <c r="L7286" s="6" t="e">
        <f t="shared" ca="1" si="650"/>
        <v>#N/A</v>
      </c>
    </row>
    <row r="7287" spans="1:12" x14ac:dyDescent="0.2">
      <c r="A7287" s="5">
        <f>IF(AND(dateA=1,A7286&lt;DataEnd),'iBoxx inputs'!A7291,IF(AND(dateA=2,A7286&lt;DataEnd),'Bank of England inputs'!A7291,IF(dateA=3,A7286+1,IF(dateA=4,WORKDAY(A7286,1,),WORKDAY(A7286,1,holidayQ)))))</f>
        <v>46322</v>
      </c>
      <c r="B7287" s="35" t="e">
        <f>MATCH(A7287,'iBoxx inputs'!A:A,0)</f>
        <v>#N/A</v>
      </c>
      <c r="C7287" s="35" t="e">
        <f>MATCH(A7287,'Bank of England inputs'!A:A,0)</f>
        <v>#N/A</v>
      </c>
      <c r="D7287" s="6" t="e">
        <f>IF($A7287&gt;DataEnd,NA(),IFERROR(INDEX('iBoxx inputs'!B:B,MATCH($A7287,'iBoxx inputs'!$A:$A,0)),D7286))</f>
        <v>#N/A</v>
      </c>
      <c r="E7287" s="6" t="e">
        <f>IF($A7287&gt;DataEnd,NA(),IFERROR(INDEX('iBoxx inputs'!C:C,MATCH($A7287,'iBoxx inputs'!$A:$A,0)),E7286))</f>
        <v>#N/A</v>
      </c>
      <c r="F7287" s="6" t="e">
        <f>IF($A7287&gt;DataEnd,NA(),IFERROR(INDEX('Bank of England inputs'!D:D,MATCH($A7287,'Bank of England inputs'!$A:$A,0),0),F7286))</f>
        <v>#N/A</v>
      </c>
      <c r="G7287" s="19"/>
      <c r="H7287" s="5">
        <f t="shared" si="646"/>
        <v>46322</v>
      </c>
      <c r="I7287" s="6" t="e">
        <f t="shared" si="647"/>
        <v>#N/A</v>
      </c>
      <c r="J7287" s="6" t="e">
        <f t="shared" si="648"/>
        <v>#N/A</v>
      </c>
      <c r="K7287" s="19">
        <f t="shared" si="649"/>
        <v>2528</v>
      </c>
      <c r="L7287" s="6" t="e">
        <f t="shared" ca="1" si="650"/>
        <v>#N/A</v>
      </c>
    </row>
    <row r="7288" spans="1:12" x14ac:dyDescent="0.2">
      <c r="A7288" s="5">
        <f>IF(AND(dateA=1,A7287&lt;DataEnd),'iBoxx inputs'!A7292,IF(AND(dateA=2,A7287&lt;DataEnd),'Bank of England inputs'!A7292,IF(dateA=3,A7287+1,IF(dateA=4,WORKDAY(A7287,1,),WORKDAY(A7287,1,holidayQ)))))</f>
        <v>46323</v>
      </c>
      <c r="B7288" s="35" t="e">
        <f>MATCH(A7288,'iBoxx inputs'!A:A,0)</f>
        <v>#N/A</v>
      </c>
      <c r="C7288" s="35" t="e">
        <f>MATCH(A7288,'Bank of England inputs'!A:A,0)</f>
        <v>#N/A</v>
      </c>
      <c r="D7288" s="6" t="e">
        <f>IF($A7288&gt;DataEnd,NA(),IFERROR(INDEX('iBoxx inputs'!B:B,MATCH($A7288,'iBoxx inputs'!$A:$A,0)),D7287))</f>
        <v>#N/A</v>
      </c>
      <c r="E7288" s="6" t="e">
        <f>IF($A7288&gt;DataEnd,NA(),IFERROR(INDEX('iBoxx inputs'!C:C,MATCH($A7288,'iBoxx inputs'!$A:$A,0)),E7287))</f>
        <v>#N/A</v>
      </c>
      <c r="F7288" s="6" t="e">
        <f>IF($A7288&gt;DataEnd,NA(),IFERROR(INDEX('Bank of England inputs'!D:D,MATCH($A7288,'Bank of England inputs'!$A:$A,0),0),F7287))</f>
        <v>#N/A</v>
      </c>
      <c r="G7288" s="19"/>
      <c r="H7288" s="5">
        <f t="shared" si="646"/>
        <v>46323</v>
      </c>
      <c r="I7288" s="6" t="e">
        <f t="shared" si="647"/>
        <v>#N/A</v>
      </c>
      <c r="J7288" s="6" t="e">
        <f t="shared" si="648"/>
        <v>#N/A</v>
      </c>
      <c r="K7288" s="19">
        <f t="shared" si="649"/>
        <v>2528</v>
      </c>
      <c r="L7288" s="6" t="e">
        <f t="shared" ca="1" si="650"/>
        <v>#N/A</v>
      </c>
    </row>
    <row r="7289" spans="1:12" x14ac:dyDescent="0.2">
      <c r="A7289" s="5">
        <f>IF(AND(dateA=1,A7288&lt;DataEnd),'iBoxx inputs'!A7293,IF(AND(dateA=2,A7288&lt;DataEnd),'Bank of England inputs'!A7293,IF(dateA=3,A7288+1,IF(dateA=4,WORKDAY(A7288,1,),WORKDAY(A7288,1,holidayQ)))))</f>
        <v>46324</v>
      </c>
      <c r="B7289" s="35" t="e">
        <f>MATCH(A7289,'iBoxx inputs'!A:A,0)</f>
        <v>#N/A</v>
      </c>
      <c r="C7289" s="35" t="e">
        <f>MATCH(A7289,'Bank of England inputs'!A:A,0)</f>
        <v>#N/A</v>
      </c>
      <c r="D7289" s="6" t="e">
        <f>IF($A7289&gt;DataEnd,NA(),IFERROR(INDEX('iBoxx inputs'!B:B,MATCH($A7289,'iBoxx inputs'!$A:$A,0)),D7288))</f>
        <v>#N/A</v>
      </c>
      <c r="E7289" s="6" t="e">
        <f>IF($A7289&gt;DataEnd,NA(),IFERROR(INDEX('iBoxx inputs'!C:C,MATCH($A7289,'iBoxx inputs'!$A:$A,0)),E7288))</f>
        <v>#N/A</v>
      </c>
      <c r="F7289" s="6" t="e">
        <f>IF($A7289&gt;DataEnd,NA(),IFERROR(INDEX('Bank of England inputs'!D:D,MATCH($A7289,'Bank of England inputs'!$A:$A,0),0),F7288))</f>
        <v>#N/A</v>
      </c>
      <c r="G7289" s="19"/>
      <c r="H7289" s="5">
        <f t="shared" si="646"/>
        <v>46324</v>
      </c>
      <c r="I7289" s="6" t="e">
        <f t="shared" si="647"/>
        <v>#N/A</v>
      </c>
      <c r="J7289" s="6" t="e">
        <f t="shared" si="648"/>
        <v>#N/A</v>
      </c>
      <c r="K7289" s="19">
        <f t="shared" si="649"/>
        <v>2529</v>
      </c>
      <c r="L7289" s="6" t="e">
        <f t="shared" ca="1" si="650"/>
        <v>#N/A</v>
      </c>
    </row>
    <row r="7290" spans="1:12" x14ac:dyDescent="0.2">
      <c r="A7290" s="5">
        <f>IF(AND(dateA=1,A7289&lt;DataEnd),'iBoxx inputs'!A7294,IF(AND(dateA=2,A7289&lt;DataEnd),'Bank of England inputs'!A7294,IF(dateA=3,A7289+1,IF(dateA=4,WORKDAY(A7289,1,),WORKDAY(A7289,1,holidayQ)))))</f>
        <v>46325</v>
      </c>
      <c r="B7290" s="35" t="e">
        <f>MATCH(A7290,'iBoxx inputs'!A:A,0)</f>
        <v>#N/A</v>
      </c>
      <c r="C7290" s="35" t="e">
        <f>MATCH(A7290,'Bank of England inputs'!A:A,0)</f>
        <v>#N/A</v>
      </c>
      <c r="D7290" s="6" t="e">
        <f>IF($A7290&gt;DataEnd,NA(),IFERROR(INDEX('iBoxx inputs'!B:B,MATCH($A7290,'iBoxx inputs'!$A:$A,0)),D7289))</f>
        <v>#N/A</v>
      </c>
      <c r="E7290" s="6" t="e">
        <f>IF($A7290&gt;DataEnd,NA(),IFERROR(INDEX('iBoxx inputs'!C:C,MATCH($A7290,'iBoxx inputs'!$A:$A,0)),E7289))</f>
        <v>#N/A</v>
      </c>
      <c r="F7290" s="6" t="e">
        <f>IF($A7290&gt;DataEnd,NA(),IFERROR(INDEX('Bank of England inputs'!D:D,MATCH($A7290,'Bank of England inputs'!$A:$A,0),0),F7289))</f>
        <v>#N/A</v>
      </c>
      <c r="G7290" s="19"/>
      <c r="H7290" s="5">
        <f t="shared" si="646"/>
        <v>46325</v>
      </c>
      <c r="I7290" s="6" t="e">
        <f t="shared" si="647"/>
        <v>#N/A</v>
      </c>
      <c r="J7290" s="6" t="e">
        <f t="shared" si="648"/>
        <v>#N/A</v>
      </c>
      <c r="K7290" s="19">
        <f t="shared" si="649"/>
        <v>2530</v>
      </c>
      <c r="L7290" s="6" t="e">
        <f t="shared" ca="1" si="650"/>
        <v>#N/A</v>
      </c>
    </row>
    <row r="7291" spans="1:12" x14ac:dyDescent="0.2">
      <c r="A7291" s="5">
        <f>IF(AND(dateA=1,A7290&lt;DataEnd),'iBoxx inputs'!A7295,IF(AND(dateA=2,A7290&lt;DataEnd),'Bank of England inputs'!A7295,IF(dateA=3,A7290+1,IF(dateA=4,WORKDAY(A7290,1,),WORKDAY(A7290,1,holidayQ)))))</f>
        <v>46328</v>
      </c>
      <c r="B7291" s="35" t="e">
        <f>MATCH(A7291,'iBoxx inputs'!A:A,0)</f>
        <v>#N/A</v>
      </c>
      <c r="C7291" s="35" t="e">
        <f>MATCH(A7291,'Bank of England inputs'!A:A,0)</f>
        <v>#N/A</v>
      </c>
      <c r="D7291" s="6" t="e">
        <f>IF($A7291&gt;DataEnd,NA(),IFERROR(INDEX('iBoxx inputs'!B:B,MATCH($A7291,'iBoxx inputs'!$A:$A,0)),D7290))</f>
        <v>#N/A</v>
      </c>
      <c r="E7291" s="6" t="e">
        <f>IF($A7291&gt;DataEnd,NA(),IFERROR(INDEX('iBoxx inputs'!C:C,MATCH($A7291,'iBoxx inputs'!$A:$A,0)),E7290))</f>
        <v>#N/A</v>
      </c>
      <c r="F7291" s="6" t="e">
        <f>IF($A7291&gt;DataEnd,NA(),IFERROR(INDEX('Bank of England inputs'!D:D,MATCH($A7291,'Bank of England inputs'!$A:$A,0),0),F7290))</f>
        <v>#N/A</v>
      </c>
      <c r="G7291" s="19"/>
      <c r="H7291" s="5">
        <f t="shared" si="646"/>
        <v>46328</v>
      </c>
      <c r="I7291" s="6" t="e">
        <f t="shared" si="647"/>
        <v>#N/A</v>
      </c>
      <c r="J7291" s="6" t="e">
        <f t="shared" si="648"/>
        <v>#N/A</v>
      </c>
      <c r="K7291" s="19">
        <f t="shared" si="649"/>
        <v>2528</v>
      </c>
      <c r="L7291" s="6" t="e">
        <f t="shared" ca="1" si="650"/>
        <v>#N/A</v>
      </c>
    </row>
    <row r="7292" spans="1:12" x14ac:dyDescent="0.2">
      <c r="A7292" s="5">
        <f>IF(AND(dateA=1,A7291&lt;DataEnd),'iBoxx inputs'!A7296,IF(AND(dateA=2,A7291&lt;DataEnd),'Bank of England inputs'!A7296,IF(dateA=3,A7291+1,IF(dateA=4,WORKDAY(A7291,1,),WORKDAY(A7291,1,holidayQ)))))</f>
        <v>46329</v>
      </c>
      <c r="B7292" s="35" t="e">
        <f>MATCH(A7292,'iBoxx inputs'!A:A,0)</f>
        <v>#N/A</v>
      </c>
      <c r="C7292" s="35" t="e">
        <f>MATCH(A7292,'Bank of England inputs'!A:A,0)</f>
        <v>#N/A</v>
      </c>
      <c r="D7292" s="6" t="e">
        <f>IF($A7292&gt;DataEnd,NA(),IFERROR(INDEX('iBoxx inputs'!B:B,MATCH($A7292,'iBoxx inputs'!$A:$A,0)),D7291))</f>
        <v>#N/A</v>
      </c>
      <c r="E7292" s="6" t="e">
        <f>IF($A7292&gt;DataEnd,NA(),IFERROR(INDEX('iBoxx inputs'!C:C,MATCH($A7292,'iBoxx inputs'!$A:$A,0)),E7291))</f>
        <v>#N/A</v>
      </c>
      <c r="F7292" s="6" t="e">
        <f>IF($A7292&gt;DataEnd,NA(),IFERROR(INDEX('Bank of England inputs'!D:D,MATCH($A7292,'Bank of England inputs'!$A:$A,0),0),F7291))</f>
        <v>#N/A</v>
      </c>
      <c r="G7292" s="19"/>
      <c r="H7292" s="5">
        <f t="shared" si="646"/>
        <v>46329</v>
      </c>
      <c r="I7292" s="6" t="e">
        <f t="shared" si="647"/>
        <v>#N/A</v>
      </c>
      <c r="J7292" s="6" t="e">
        <f t="shared" si="648"/>
        <v>#N/A</v>
      </c>
      <c r="K7292" s="19">
        <f t="shared" si="649"/>
        <v>2528</v>
      </c>
      <c r="L7292" s="6" t="e">
        <f t="shared" ca="1" si="650"/>
        <v>#N/A</v>
      </c>
    </row>
    <row r="7293" spans="1:12" x14ac:dyDescent="0.2">
      <c r="A7293" s="5">
        <f>IF(AND(dateA=1,A7292&lt;DataEnd),'iBoxx inputs'!A7297,IF(AND(dateA=2,A7292&lt;DataEnd),'Bank of England inputs'!A7297,IF(dateA=3,A7292+1,IF(dateA=4,WORKDAY(A7292,1,),WORKDAY(A7292,1,holidayQ)))))</f>
        <v>46330</v>
      </c>
      <c r="B7293" s="35" t="e">
        <f>MATCH(A7293,'iBoxx inputs'!A:A,0)</f>
        <v>#N/A</v>
      </c>
      <c r="C7293" s="35" t="e">
        <f>MATCH(A7293,'Bank of England inputs'!A:A,0)</f>
        <v>#N/A</v>
      </c>
      <c r="D7293" s="6" t="e">
        <f>IF($A7293&gt;DataEnd,NA(),IFERROR(INDEX('iBoxx inputs'!B:B,MATCH($A7293,'iBoxx inputs'!$A:$A,0)),D7292))</f>
        <v>#N/A</v>
      </c>
      <c r="E7293" s="6" t="e">
        <f>IF($A7293&gt;DataEnd,NA(),IFERROR(INDEX('iBoxx inputs'!C:C,MATCH($A7293,'iBoxx inputs'!$A:$A,0)),E7292))</f>
        <v>#N/A</v>
      </c>
      <c r="F7293" s="6" t="e">
        <f>IF($A7293&gt;DataEnd,NA(),IFERROR(INDEX('Bank of England inputs'!D:D,MATCH($A7293,'Bank of England inputs'!$A:$A,0),0),F7292))</f>
        <v>#N/A</v>
      </c>
      <c r="G7293" s="19"/>
      <c r="H7293" s="5">
        <f t="shared" si="646"/>
        <v>46330</v>
      </c>
      <c r="I7293" s="6" t="e">
        <f t="shared" si="647"/>
        <v>#N/A</v>
      </c>
      <c r="J7293" s="6" t="e">
        <f t="shared" si="648"/>
        <v>#N/A</v>
      </c>
      <c r="K7293" s="19">
        <f t="shared" si="649"/>
        <v>2528</v>
      </c>
      <c r="L7293" s="6" t="e">
        <f t="shared" ca="1" si="650"/>
        <v>#N/A</v>
      </c>
    </row>
    <row r="7294" spans="1:12" x14ac:dyDescent="0.2">
      <c r="A7294" s="5">
        <f>IF(AND(dateA=1,A7293&lt;DataEnd),'iBoxx inputs'!A7298,IF(AND(dateA=2,A7293&lt;DataEnd),'Bank of England inputs'!A7298,IF(dateA=3,A7293+1,IF(dateA=4,WORKDAY(A7293,1,),WORKDAY(A7293,1,holidayQ)))))</f>
        <v>46331</v>
      </c>
      <c r="B7294" s="35" t="e">
        <f>MATCH(A7294,'iBoxx inputs'!A:A,0)</f>
        <v>#N/A</v>
      </c>
      <c r="C7294" s="35" t="e">
        <f>MATCH(A7294,'Bank of England inputs'!A:A,0)</f>
        <v>#N/A</v>
      </c>
      <c r="D7294" s="6" t="e">
        <f>IF($A7294&gt;DataEnd,NA(),IFERROR(INDEX('iBoxx inputs'!B:B,MATCH($A7294,'iBoxx inputs'!$A:$A,0)),D7293))</f>
        <v>#N/A</v>
      </c>
      <c r="E7294" s="6" t="e">
        <f>IF($A7294&gt;DataEnd,NA(),IFERROR(INDEX('iBoxx inputs'!C:C,MATCH($A7294,'iBoxx inputs'!$A:$A,0)),E7293))</f>
        <v>#N/A</v>
      </c>
      <c r="F7294" s="6" t="e">
        <f>IF($A7294&gt;DataEnd,NA(),IFERROR(INDEX('Bank of England inputs'!D:D,MATCH($A7294,'Bank of England inputs'!$A:$A,0),0),F7293))</f>
        <v>#N/A</v>
      </c>
      <c r="G7294" s="19"/>
      <c r="H7294" s="5">
        <f t="shared" si="646"/>
        <v>46331</v>
      </c>
      <c r="I7294" s="6" t="e">
        <f t="shared" si="647"/>
        <v>#N/A</v>
      </c>
      <c r="J7294" s="6" t="e">
        <f t="shared" si="648"/>
        <v>#N/A</v>
      </c>
      <c r="K7294" s="19">
        <f t="shared" si="649"/>
        <v>2529</v>
      </c>
      <c r="L7294" s="6" t="e">
        <f t="shared" ca="1" si="650"/>
        <v>#N/A</v>
      </c>
    </row>
    <row r="7295" spans="1:12" x14ac:dyDescent="0.2">
      <c r="A7295" s="5">
        <f>IF(AND(dateA=1,A7294&lt;DataEnd),'iBoxx inputs'!A7299,IF(AND(dateA=2,A7294&lt;DataEnd),'Bank of England inputs'!A7299,IF(dateA=3,A7294+1,IF(dateA=4,WORKDAY(A7294,1,),WORKDAY(A7294,1,holidayQ)))))</f>
        <v>46332</v>
      </c>
      <c r="B7295" s="35" t="e">
        <f>MATCH(A7295,'iBoxx inputs'!A:A,0)</f>
        <v>#N/A</v>
      </c>
      <c r="C7295" s="35" t="e">
        <f>MATCH(A7295,'Bank of England inputs'!A:A,0)</f>
        <v>#N/A</v>
      </c>
      <c r="D7295" s="6" t="e">
        <f>IF($A7295&gt;DataEnd,NA(),IFERROR(INDEX('iBoxx inputs'!B:B,MATCH($A7295,'iBoxx inputs'!$A:$A,0)),D7294))</f>
        <v>#N/A</v>
      </c>
      <c r="E7295" s="6" t="e">
        <f>IF($A7295&gt;DataEnd,NA(),IFERROR(INDEX('iBoxx inputs'!C:C,MATCH($A7295,'iBoxx inputs'!$A:$A,0)),E7294))</f>
        <v>#N/A</v>
      </c>
      <c r="F7295" s="6" t="e">
        <f>IF($A7295&gt;DataEnd,NA(),IFERROR(INDEX('Bank of England inputs'!D:D,MATCH($A7295,'Bank of England inputs'!$A:$A,0),0),F7294))</f>
        <v>#N/A</v>
      </c>
      <c r="G7295" s="19"/>
      <c r="H7295" s="5">
        <f t="shared" si="646"/>
        <v>46332</v>
      </c>
      <c r="I7295" s="6" t="e">
        <f t="shared" si="647"/>
        <v>#N/A</v>
      </c>
      <c r="J7295" s="6" t="e">
        <f t="shared" si="648"/>
        <v>#N/A</v>
      </c>
      <c r="K7295" s="19">
        <f t="shared" si="649"/>
        <v>2530</v>
      </c>
      <c r="L7295" s="6" t="e">
        <f t="shared" ca="1" si="650"/>
        <v>#N/A</v>
      </c>
    </row>
    <row r="7296" spans="1:12" x14ac:dyDescent="0.2">
      <c r="A7296" s="5">
        <f>IF(AND(dateA=1,A7295&lt;DataEnd),'iBoxx inputs'!A7300,IF(AND(dateA=2,A7295&lt;DataEnd),'Bank of England inputs'!A7300,IF(dateA=3,A7295+1,IF(dateA=4,WORKDAY(A7295,1,),WORKDAY(A7295,1,holidayQ)))))</f>
        <v>46335</v>
      </c>
      <c r="B7296" s="35" t="e">
        <f>MATCH(A7296,'iBoxx inputs'!A:A,0)</f>
        <v>#N/A</v>
      </c>
      <c r="C7296" s="35" t="e">
        <f>MATCH(A7296,'Bank of England inputs'!A:A,0)</f>
        <v>#N/A</v>
      </c>
      <c r="D7296" s="6" t="e">
        <f>IF($A7296&gt;DataEnd,NA(),IFERROR(INDEX('iBoxx inputs'!B:B,MATCH($A7296,'iBoxx inputs'!$A:$A,0)),D7295))</f>
        <v>#N/A</v>
      </c>
      <c r="E7296" s="6" t="e">
        <f>IF($A7296&gt;DataEnd,NA(),IFERROR(INDEX('iBoxx inputs'!C:C,MATCH($A7296,'iBoxx inputs'!$A:$A,0)),E7295))</f>
        <v>#N/A</v>
      </c>
      <c r="F7296" s="6" t="e">
        <f>IF($A7296&gt;DataEnd,NA(),IFERROR(INDEX('Bank of England inputs'!D:D,MATCH($A7296,'Bank of England inputs'!$A:$A,0),0),F7295))</f>
        <v>#N/A</v>
      </c>
      <c r="G7296" s="19"/>
      <c r="H7296" s="5">
        <f t="shared" si="646"/>
        <v>46335</v>
      </c>
      <c r="I7296" s="6" t="e">
        <f t="shared" si="647"/>
        <v>#N/A</v>
      </c>
      <c r="J7296" s="6" t="e">
        <f t="shared" si="648"/>
        <v>#N/A</v>
      </c>
      <c r="K7296" s="19">
        <f t="shared" si="649"/>
        <v>2528</v>
      </c>
      <c r="L7296" s="6" t="e">
        <f t="shared" ca="1" si="650"/>
        <v>#N/A</v>
      </c>
    </row>
    <row r="7297" spans="1:12" x14ac:dyDescent="0.2">
      <c r="A7297" s="5">
        <f>IF(AND(dateA=1,A7296&lt;DataEnd),'iBoxx inputs'!A7301,IF(AND(dateA=2,A7296&lt;DataEnd),'Bank of England inputs'!A7301,IF(dateA=3,A7296+1,IF(dateA=4,WORKDAY(A7296,1,),WORKDAY(A7296,1,holidayQ)))))</f>
        <v>46336</v>
      </c>
      <c r="B7297" s="35" t="e">
        <f>MATCH(A7297,'iBoxx inputs'!A:A,0)</f>
        <v>#N/A</v>
      </c>
      <c r="C7297" s="35" t="e">
        <f>MATCH(A7297,'Bank of England inputs'!A:A,0)</f>
        <v>#N/A</v>
      </c>
      <c r="D7297" s="6" t="e">
        <f>IF($A7297&gt;DataEnd,NA(),IFERROR(INDEX('iBoxx inputs'!B:B,MATCH($A7297,'iBoxx inputs'!$A:$A,0)),D7296))</f>
        <v>#N/A</v>
      </c>
      <c r="E7297" s="6" t="e">
        <f>IF($A7297&gt;DataEnd,NA(),IFERROR(INDEX('iBoxx inputs'!C:C,MATCH($A7297,'iBoxx inputs'!$A:$A,0)),E7296))</f>
        <v>#N/A</v>
      </c>
      <c r="F7297" s="6" t="e">
        <f>IF($A7297&gt;DataEnd,NA(),IFERROR(INDEX('Bank of England inputs'!D:D,MATCH($A7297,'Bank of England inputs'!$A:$A,0),0),F7296))</f>
        <v>#N/A</v>
      </c>
      <c r="G7297" s="19"/>
      <c r="H7297" s="5">
        <f t="shared" si="646"/>
        <v>46336</v>
      </c>
      <c r="I7297" s="6" t="e">
        <f t="shared" si="647"/>
        <v>#N/A</v>
      </c>
      <c r="J7297" s="6" t="e">
        <f t="shared" si="648"/>
        <v>#N/A</v>
      </c>
      <c r="K7297" s="19">
        <f t="shared" si="649"/>
        <v>2528</v>
      </c>
      <c r="L7297" s="6" t="e">
        <f t="shared" ca="1" si="650"/>
        <v>#N/A</v>
      </c>
    </row>
    <row r="7298" spans="1:12" x14ac:dyDescent="0.2">
      <c r="A7298" s="5">
        <f>IF(AND(dateA=1,A7297&lt;DataEnd),'iBoxx inputs'!A7302,IF(AND(dateA=2,A7297&lt;DataEnd),'Bank of England inputs'!A7302,IF(dateA=3,A7297+1,IF(dateA=4,WORKDAY(A7297,1,),WORKDAY(A7297,1,holidayQ)))))</f>
        <v>46337</v>
      </c>
      <c r="B7298" s="35" t="e">
        <f>MATCH(A7298,'iBoxx inputs'!A:A,0)</f>
        <v>#N/A</v>
      </c>
      <c r="C7298" s="35" t="e">
        <f>MATCH(A7298,'Bank of England inputs'!A:A,0)</f>
        <v>#N/A</v>
      </c>
      <c r="D7298" s="6" t="e">
        <f>IF($A7298&gt;DataEnd,NA(),IFERROR(INDEX('iBoxx inputs'!B:B,MATCH($A7298,'iBoxx inputs'!$A:$A,0)),D7297))</f>
        <v>#N/A</v>
      </c>
      <c r="E7298" s="6" t="e">
        <f>IF($A7298&gt;DataEnd,NA(),IFERROR(INDEX('iBoxx inputs'!C:C,MATCH($A7298,'iBoxx inputs'!$A:$A,0)),E7297))</f>
        <v>#N/A</v>
      </c>
      <c r="F7298" s="6" t="e">
        <f>IF($A7298&gt;DataEnd,NA(),IFERROR(INDEX('Bank of England inputs'!D:D,MATCH($A7298,'Bank of England inputs'!$A:$A,0),0),F7297))</f>
        <v>#N/A</v>
      </c>
      <c r="G7298" s="19"/>
      <c r="H7298" s="5">
        <f t="shared" ref="H7298:H7361" si="651">A7298</f>
        <v>46337</v>
      </c>
      <c r="I7298" s="6" t="e">
        <f t="shared" ref="I7298:I7361" si="652">(D7298+E7298)/2</f>
        <v>#N/A</v>
      </c>
      <c r="J7298" s="6" t="e">
        <f t="shared" ref="J7298:J7361" si="653">((1+I7298/100)/(1+F7298/100)-1)*100</f>
        <v>#N/A</v>
      </c>
      <c r="K7298" s="19">
        <f t="shared" si="649"/>
        <v>2528</v>
      </c>
      <c r="L7298" s="6" t="e">
        <f t="shared" ca="1" si="650"/>
        <v>#N/A</v>
      </c>
    </row>
    <row r="7299" spans="1:12" x14ac:dyDescent="0.2">
      <c r="A7299" s="5">
        <f>IF(AND(dateA=1,A7298&lt;DataEnd),'iBoxx inputs'!A7303,IF(AND(dateA=2,A7298&lt;DataEnd),'Bank of England inputs'!A7303,IF(dateA=3,A7298+1,IF(dateA=4,WORKDAY(A7298,1,),WORKDAY(A7298,1,holidayQ)))))</f>
        <v>46338</v>
      </c>
      <c r="B7299" s="35" t="e">
        <f>MATCH(A7299,'iBoxx inputs'!A:A,0)</f>
        <v>#N/A</v>
      </c>
      <c r="C7299" s="35" t="e">
        <f>MATCH(A7299,'Bank of England inputs'!A:A,0)</f>
        <v>#N/A</v>
      </c>
      <c r="D7299" s="6" t="e">
        <f>IF($A7299&gt;DataEnd,NA(),IFERROR(INDEX('iBoxx inputs'!B:B,MATCH($A7299,'iBoxx inputs'!$A:$A,0)),D7298))</f>
        <v>#N/A</v>
      </c>
      <c r="E7299" s="6" t="e">
        <f>IF($A7299&gt;DataEnd,NA(),IFERROR(INDEX('iBoxx inputs'!C:C,MATCH($A7299,'iBoxx inputs'!$A:$A,0)),E7298))</f>
        <v>#N/A</v>
      </c>
      <c r="F7299" s="6" t="e">
        <f>IF($A7299&gt;DataEnd,NA(),IFERROR(INDEX('Bank of England inputs'!D:D,MATCH($A7299,'Bank of England inputs'!$A:$A,0),0),F7298))</f>
        <v>#N/A</v>
      </c>
      <c r="G7299" s="19"/>
      <c r="H7299" s="5">
        <f t="shared" si="651"/>
        <v>46338</v>
      </c>
      <c r="I7299" s="6" t="e">
        <f t="shared" si="652"/>
        <v>#N/A</v>
      </c>
      <c r="J7299" s="6" t="e">
        <f t="shared" si="653"/>
        <v>#N/A</v>
      </c>
      <c r="K7299" s="19">
        <f t="shared" si="649"/>
        <v>2529</v>
      </c>
      <c r="L7299" s="6" t="e">
        <f t="shared" ca="1" si="650"/>
        <v>#N/A</v>
      </c>
    </row>
    <row r="7300" spans="1:12" x14ac:dyDescent="0.2">
      <c r="A7300" s="5">
        <f>IF(AND(dateA=1,A7299&lt;DataEnd),'iBoxx inputs'!A7304,IF(AND(dateA=2,A7299&lt;DataEnd),'Bank of England inputs'!A7304,IF(dateA=3,A7299+1,IF(dateA=4,WORKDAY(A7299,1,),WORKDAY(A7299,1,holidayQ)))))</f>
        <v>46339</v>
      </c>
      <c r="B7300" s="35" t="e">
        <f>MATCH(A7300,'iBoxx inputs'!A:A,0)</f>
        <v>#N/A</v>
      </c>
      <c r="C7300" s="35" t="e">
        <f>MATCH(A7300,'Bank of England inputs'!A:A,0)</f>
        <v>#N/A</v>
      </c>
      <c r="D7300" s="6" t="e">
        <f>IF($A7300&gt;DataEnd,NA(),IFERROR(INDEX('iBoxx inputs'!B:B,MATCH($A7300,'iBoxx inputs'!$A:$A,0)),D7299))</f>
        <v>#N/A</v>
      </c>
      <c r="E7300" s="6" t="e">
        <f>IF($A7300&gt;DataEnd,NA(),IFERROR(INDEX('iBoxx inputs'!C:C,MATCH($A7300,'iBoxx inputs'!$A:$A,0)),E7299))</f>
        <v>#N/A</v>
      </c>
      <c r="F7300" s="6" t="e">
        <f>IF($A7300&gt;DataEnd,NA(),IFERROR(INDEX('Bank of England inputs'!D:D,MATCH($A7300,'Bank of England inputs'!$A:$A,0),0),F7299))</f>
        <v>#N/A</v>
      </c>
      <c r="G7300" s="19"/>
      <c r="H7300" s="5">
        <f t="shared" si="651"/>
        <v>46339</v>
      </c>
      <c r="I7300" s="6" t="e">
        <f t="shared" si="652"/>
        <v>#N/A</v>
      </c>
      <c r="J7300" s="6" t="e">
        <f t="shared" si="653"/>
        <v>#N/A</v>
      </c>
      <c r="K7300" s="19">
        <f t="shared" si="649"/>
        <v>2530</v>
      </c>
      <c r="L7300" s="6" t="e">
        <f t="shared" ca="1" si="650"/>
        <v>#N/A</v>
      </c>
    </row>
    <row r="7301" spans="1:12" x14ac:dyDescent="0.2">
      <c r="A7301" s="5">
        <f>IF(AND(dateA=1,A7300&lt;DataEnd),'iBoxx inputs'!A7305,IF(AND(dateA=2,A7300&lt;DataEnd),'Bank of England inputs'!A7305,IF(dateA=3,A7300+1,IF(dateA=4,WORKDAY(A7300,1,),WORKDAY(A7300,1,holidayQ)))))</f>
        <v>46342</v>
      </c>
      <c r="B7301" s="35" t="e">
        <f>MATCH(A7301,'iBoxx inputs'!A:A,0)</f>
        <v>#N/A</v>
      </c>
      <c r="C7301" s="35" t="e">
        <f>MATCH(A7301,'Bank of England inputs'!A:A,0)</f>
        <v>#N/A</v>
      </c>
      <c r="D7301" s="6" t="e">
        <f>IF($A7301&gt;DataEnd,NA(),IFERROR(INDEX('iBoxx inputs'!B:B,MATCH($A7301,'iBoxx inputs'!$A:$A,0)),D7300))</f>
        <v>#N/A</v>
      </c>
      <c r="E7301" s="6" t="e">
        <f>IF($A7301&gt;DataEnd,NA(),IFERROR(INDEX('iBoxx inputs'!C:C,MATCH($A7301,'iBoxx inputs'!$A:$A,0)),E7300))</f>
        <v>#N/A</v>
      </c>
      <c r="F7301" s="6" t="e">
        <f>IF($A7301&gt;DataEnd,NA(),IFERROR(INDEX('Bank of England inputs'!D:D,MATCH($A7301,'Bank of England inputs'!$A:$A,0),0),F7300))</f>
        <v>#N/A</v>
      </c>
      <c r="G7301" s="19"/>
      <c r="H7301" s="5">
        <f t="shared" si="651"/>
        <v>46342</v>
      </c>
      <c r="I7301" s="6" t="e">
        <f t="shared" si="652"/>
        <v>#N/A</v>
      </c>
      <c r="J7301" s="6" t="e">
        <f t="shared" si="653"/>
        <v>#N/A</v>
      </c>
      <c r="K7301" s="19">
        <f t="shared" si="649"/>
        <v>2528</v>
      </c>
      <c r="L7301" s="6" t="e">
        <f t="shared" ca="1" si="650"/>
        <v>#N/A</v>
      </c>
    </row>
    <row r="7302" spans="1:12" x14ac:dyDescent="0.2">
      <c r="A7302" s="5">
        <f>IF(AND(dateA=1,A7301&lt;DataEnd),'iBoxx inputs'!A7306,IF(AND(dateA=2,A7301&lt;DataEnd),'Bank of England inputs'!A7306,IF(dateA=3,A7301+1,IF(dateA=4,WORKDAY(A7301,1,),WORKDAY(A7301,1,holidayQ)))))</f>
        <v>46343</v>
      </c>
      <c r="B7302" s="35" t="e">
        <f>MATCH(A7302,'iBoxx inputs'!A:A,0)</f>
        <v>#N/A</v>
      </c>
      <c r="C7302" s="35" t="e">
        <f>MATCH(A7302,'Bank of England inputs'!A:A,0)</f>
        <v>#N/A</v>
      </c>
      <c r="D7302" s="6" t="e">
        <f>IF($A7302&gt;DataEnd,NA(),IFERROR(INDEX('iBoxx inputs'!B:B,MATCH($A7302,'iBoxx inputs'!$A:$A,0)),D7301))</f>
        <v>#N/A</v>
      </c>
      <c r="E7302" s="6" t="e">
        <f>IF($A7302&gt;DataEnd,NA(),IFERROR(INDEX('iBoxx inputs'!C:C,MATCH($A7302,'iBoxx inputs'!$A:$A,0)),E7301))</f>
        <v>#N/A</v>
      </c>
      <c r="F7302" s="6" t="e">
        <f>IF($A7302&gt;DataEnd,NA(),IFERROR(INDEX('Bank of England inputs'!D:D,MATCH($A7302,'Bank of England inputs'!$A:$A,0),0),F7301))</f>
        <v>#N/A</v>
      </c>
      <c r="G7302" s="19"/>
      <c r="H7302" s="5">
        <f t="shared" si="651"/>
        <v>46343</v>
      </c>
      <c r="I7302" s="6" t="e">
        <f t="shared" si="652"/>
        <v>#N/A</v>
      </c>
      <c r="J7302" s="6" t="e">
        <f t="shared" si="653"/>
        <v>#N/A</v>
      </c>
      <c r="K7302" s="19">
        <f t="shared" si="649"/>
        <v>2528</v>
      </c>
      <c r="L7302" s="6" t="e">
        <f t="shared" ca="1" si="650"/>
        <v>#N/A</v>
      </c>
    </row>
    <row r="7303" spans="1:12" x14ac:dyDescent="0.2">
      <c r="A7303" s="5">
        <f>IF(AND(dateA=1,A7302&lt;DataEnd),'iBoxx inputs'!A7307,IF(AND(dateA=2,A7302&lt;DataEnd),'Bank of England inputs'!A7307,IF(dateA=3,A7302+1,IF(dateA=4,WORKDAY(A7302,1,),WORKDAY(A7302,1,holidayQ)))))</f>
        <v>46344</v>
      </c>
      <c r="B7303" s="35" t="e">
        <f>MATCH(A7303,'iBoxx inputs'!A:A,0)</f>
        <v>#N/A</v>
      </c>
      <c r="C7303" s="35" t="e">
        <f>MATCH(A7303,'Bank of England inputs'!A:A,0)</f>
        <v>#N/A</v>
      </c>
      <c r="D7303" s="6" t="e">
        <f>IF($A7303&gt;DataEnd,NA(),IFERROR(INDEX('iBoxx inputs'!B:B,MATCH($A7303,'iBoxx inputs'!$A:$A,0)),D7302))</f>
        <v>#N/A</v>
      </c>
      <c r="E7303" s="6" t="e">
        <f>IF($A7303&gt;DataEnd,NA(),IFERROR(INDEX('iBoxx inputs'!C:C,MATCH($A7303,'iBoxx inputs'!$A:$A,0)),E7302))</f>
        <v>#N/A</v>
      </c>
      <c r="F7303" s="6" t="e">
        <f>IF($A7303&gt;DataEnd,NA(),IFERROR(INDEX('Bank of England inputs'!D:D,MATCH($A7303,'Bank of England inputs'!$A:$A,0),0),F7302))</f>
        <v>#N/A</v>
      </c>
      <c r="G7303" s="19"/>
      <c r="H7303" s="5">
        <f t="shared" si="651"/>
        <v>46344</v>
      </c>
      <c r="I7303" s="6" t="e">
        <f t="shared" si="652"/>
        <v>#N/A</v>
      </c>
      <c r="J7303" s="6" t="e">
        <f t="shared" si="653"/>
        <v>#N/A</v>
      </c>
      <c r="K7303" s="19">
        <f t="shared" si="649"/>
        <v>2528</v>
      </c>
      <c r="L7303" s="6" t="e">
        <f t="shared" ca="1" si="650"/>
        <v>#N/A</v>
      </c>
    </row>
    <row r="7304" spans="1:12" x14ac:dyDescent="0.2">
      <c r="A7304" s="5">
        <f>IF(AND(dateA=1,A7303&lt;DataEnd),'iBoxx inputs'!A7308,IF(AND(dateA=2,A7303&lt;DataEnd),'Bank of England inputs'!A7308,IF(dateA=3,A7303+1,IF(dateA=4,WORKDAY(A7303,1,),WORKDAY(A7303,1,holidayQ)))))</f>
        <v>46345</v>
      </c>
      <c r="B7304" s="35" t="e">
        <f>MATCH(A7304,'iBoxx inputs'!A:A,0)</f>
        <v>#N/A</v>
      </c>
      <c r="C7304" s="35" t="e">
        <f>MATCH(A7304,'Bank of England inputs'!A:A,0)</f>
        <v>#N/A</v>
      </c>
      <c r="D7304" s="6" t="e">
        <f>IF($A7304&gt;DataEnd,NA(),IFERROR(INDEX('iBoxx inputs'!B:B,MATCH($A7304,'iBoxx inputs'!$A:$A,0)),D7303))</f>
        <v>#N/A</v>
      </c>
      <c r="E7304" s="6" t="e">
        <f>IF($A7304&gt;DataEnd,NA(),IFERROR(INDEX('iBoxx inputs'!C:C,MATCH($A7304,'iBoxx inputs'!$A:$A,0)),E7303))</f>
        <v>#N/A</v>
      </c>
      <c r="F7304" s="6" t="e">
        <f>IF($A7304&gt;DataEnd,NA(),IFERROR(INDEX('Bank of England inputs'!D:D,MATCH($A7304,'Bank of England inputs'!$A:$A,0),0),F7303))</f>
        <v>#N/A</v>
      </c>
      <c r="G7304" s="19"/>
      <c r="H7304" s="5">
        <f t="shared" si="651"/>
        <v>46345</v>
      </c>
      <c r="I7304" s="6" t="e">
        <f t="shared" si="652"/>
        <v>#N/A</v>
      </c>
      <c r="J7304" s="6" t="e">
        <f t="shared" si="653"/>
        <v>#N/A</v>
      </c>
      <c r="K7304" s="19">
        <f t="shared" si="649"/>
        <v>2529</v>
      </c>
      <c r="L7304" s="6" t="e">
        <f t="shared" ca="1" si="650"/>
        <v>#N/A</v>
      </c>
    </row>
    <row r="7305" spans="1:12" x14ac:dyDescent="0.2">
      <c r="A7305" s="5">
        <f>IF(AND(dateA=1,A7304&lt;DataEnd),'iBoxx inputs'!A7309,IF(AND(dateA=2,A7304&lt;DataEnd),'Bank of England inputs'!A7309,IF(dateA=3,A7304+1,IF(dateA=4,WORKDAY(A7304,1,),WORKDAY(A7304,1,holidayQ)))))</f>
        <v>46346</v>
      </c>
      <c r="B7305" s="35" t="e">
        <f>MATCH(A7305,'iBoxx inputs'!A:A,0)</f>
        <v>#N/A</v>
      </c>
      <c r="C7305" s="35" t="e">
        <f>MATCH(A7305,'Bank of England inputs'!A:A,0)</f>
        <v>#N/A</v>
      </c>
      <c r="D7305" s="6" t="e">
        <f>IF($A7305&gt;DataEnd,NA(),IFERROR(INDEX('iBoxx inputs'!B:B,MATCH($A7305,'iBoxx inputs'!$A:$A,0)),D7304))</f>
        <v>#N/A</v>
      </c>
      <c r="E7305" s="6" t="e">
        <f>IF($A7305&gt;DataEnd,NA(),IFERROR(INDEX('iBoxx inputs'!C:C,MATCH($A7305,'iBoxx inputs'!$A:$A,0)),E7304))</f>
        <v>#N/A</v>
      </c>
      <c r="F7305" s="6" t="e">
        <f>IF($A7305&gt;DataEnd,NA(),IFERROR(INDEX('Bank of England inputs'!D:D,MATCH($A7305,'Bank of England inputs'!$A:$A,0),0),F7304))</f>
        <v>#N/A</v>
      </c>
      <c r="G7305" s="19"/>
      <c r="H7305" s="5">
        <f t="shared" si="651"/>
        <v>46346</v>
      </c>
      <c r="I7305" s="6" t="e">
        <f t="shared" si="652"/>
        <v>#N/A</v>
      </c>
      <c r="J7305" s="6" t="e">
        <f t="shared" si="653"/>
        <v>#N/A</v>
      </c>
      <c r="K7305" s="19">
        <f t="shared" si="649"/>
        <v>2530</v>
      </c>
      <c r="L7305" s="6" t="e">
        <f t="shared" ca="1" si="650"/>
        <v>#N/A</v>
      </c>
    </row>
    <row r="7306" spans="1:12" x14ac:dyDescent="0.2">
      <c r="A7306" s="5">
        <f>IF(AND(dateA=1,A7305&lt;DataEnd),'iBoxx inputs'!A7310,IF(AND(dateA=2,A7305&lt;DataEnd),'Bank of England inputs'!A7310,IF(dateA=3,A7305+1,IF(dateA=4,WORKDAY(A7305,1,),WORKDAY(A7305,1,holidayQ)))))</f>
        <v>46349</v>
      </c>
      <c r="B7306" s="35" t="e">
        <f>MATCH(A7306,'iBoxx inputs'!A:A,0)</f>
        <v>#N/A</v>
      </c>
      <c r="C7306" s="35" t="e">
        <f>MATCH(A7306,'Bank of England inputs'!A:A,0)</f>
        <v>#N/A</v>
      </c>
      <c r="D7306" s="6" t="e">
        <f>IF($A7306&gt;DataEnd,NA(),IFERROR(INDEX('iBoxx inputs'!B:B,MATCH($A7306,'iBoxx inputs'!$A:$A,0)),D7305))</f>
        <v>#N/A</v>
      </c>
      <c r="E7306" s="6" t="e">
        <f>IF($A7306&gt;DataEnd,NA(),IFERROR(INDEX('iBoxx inputs'!C:C,MATCH($A7306,'iBoxx inputs'!$A:$A,0)),E7305))</f>
        <v>#N/A</v>
      </c>
      <c r="F7306" s="6" t="e">
        <f>IF($A7306&gt;DataEnd,NA(),IFERROR(INDEX('Bank of England inputs'!D:D,MATCH($A7306,'Bank of England inputs'!$A:$A,0),0),F7305))</f>
        <v>#N/A</v>
      </c>
      <c r="G7306" s="19"/>
      <c r="H7306" s="5">
        <f t="shared" si="651"/>
        <v>46349</v>
      </c>
      <c r="I7306" s="6" t="e">
        <f t="shared" si="652"/>
        <v>#N/A</v>
      </c>
      <c r="J7306" s="6" t="e">
        <f t="shared" si="653"/>
        <v>#N/A</v>
      </c>
      <c r="K7306" s="19">
        <f t="shared" si="649"/>
        <v>2528</v>
      </c>
      <c r="L7306" s="6" t="e">
        <f t="shared" ca="1" si="650"/>
        <v>#N/A</v>
      </c>
    </row>
    <row r="7307" spans="1:12" x14ac:dyDescent="0.2">
      <c r="A7307" s="5">
        <f>IF(AND(dateA=1,A7306&lt;DataEnd),'iBoxx inputs'!A7311,IF(AND(dateA=2,A7306&lt;DataEnd),'Bank of England inputs'!A7311,IF(dateA=3,A7306+1,IF(dateA=4,WORKDAY(A7306,1,),WORKDAY(A7306,1,holidayQ)))))</f>
        <v>46350</v>
      </c>
      <c r="B7307" s="35" t="e">
        <f>MATCH(A7307,'iBoxx inputs'!A:A,0)</f>
        <v>#N/A</v>
      </c>
      <c r="C7307" s="35" t="e">
        <f>MATCH(A7307,'Bank of England inputs'!A:A,0)</f>
        <v>#N/A</v>
      </c>
      <c r="D7307" s="6" t="e">
        <f>IF($A7307&gt;DataEnd,NA(),IFERROR(INDEX('iBoxx inputs'!B:B,MATCH($A7307,'iBoxx inputs'!$A:$A,0)),D7306))</f>
        <v>#N/A</v>
      </c>
      <c r="E7307" s="6" t="e">
        <f>IF($A7307&gt;DataEnd,NA(),IFERROR(INDEX('iBoxx inputs'!C:C,MATCH($A7307,'iBoxx inputs'!$A:$A,0)),E7306))</f>
        <v>#N/A</v>
      </c>
      <c r="F7307" s="6" t="e">
        <f>IF($A7307&gt;DataEnd,NA(),IFERROR(INDEX('Bank of England inputs'!D:D,MATCH($A7307,'Bank of England inputs'!$A:$A,0),0),F7306))</f>
        <v>#N/A</v>
      </c>
      <c r="G7307" s="19"/>
      <c r="H7307" s="5">
        <f t="shared" si="651"/>
        <v>46350</v>
      </c>
      <c r="I7307" s="6" t="e">
        <f t="shared" si="652"/>
        <v>#N/A</v>
      </c>
      <c r="J7307" s="6" t="e">
        <f t="shared" si="653"/>
        <v>#N/A</v>
      </c>
      <c r="K7307" s="19">
        <f t="shared" si="649"/>
        <v>2528</v>
      </c>
      <c r="L7307" s="6" t="e">
        <f t="shared" ca="1" si="650"/>
        <v>#N/A</v>
      </c>
    </row>
    <row r="7308" spans="1:12" x14ac:dyDescent="0.2">
      <c r="A7308" s="5">
        <f>IF(AND(dateA=1,A7307&lt;DataEnd),'iBoxx inputs'!A7312,IF(AND(dateA=2,A7307&lt;DataEnd),'Bank of England inputs'!A7312,IF(dateA=3,A7307+1,IF(dateA=4,WORKDAY(A7307,1,),WORKDAY(A7307,1,holidayQ)))))</f>
        <v>46351</v>
      </c>
      <c r="B7308" s="35" t="e">
        <f>MATCH(A7308,'iBoxx inputs'!A:A,0)</f>
        <v>#N/A</v>
      </c>
      <c r="C7308" s="35" t="e">
        <f>MATCH(A7308,'Bank of England inputs'!A:A,0)</f>
        <v>#N/A</v>
      </c>
      <c r="D7308" s="6" t="e">
        <f>IF($A7308&gt;DataEnd,NA(),IFERROR(INDEX('iBoxx inputs'!B:B,MATCH($A7308,'iBoxx inputs'!$A:$A,0)),D7307))</f>
        <v>#N/A</v>
      </c>
      <c r="E7308" s="6" t="e">
        <f>IF($A7308&gt;DataEnd,NA(),IFERROR(INDEX('iBoxx inputs'!C:C,MATCH($A7308,'iBoxx inputs'!$A:$A,0)),E7307))</f>
        <v>#N/A</v>
      </c>
      <c r="F7308" s="6" t="e">
        <f>IF($A7308&gt;DataEnd,NA(),IFERROR(INDEX('Bank of England inputs'!D:D,MATCH($A7308,'Bank of England inputs'!$A:$A,0),0),F7307))</f>
        <v>#N/A</v>
      </c>
      <c r="G7308" s="19"/>
      <c r="H7308" s="5">
        <f t="shared" si="651"/>
        <v>46351</v>
      </c>
      <c r="I7308" s="6" t="e">
        <f t="shared" si="652"/>
        <v>#N/A</v>
      </c>
      <c r="J7308" s="6" t="e">
        <f t="shared" si="653"/>
        <v>#N/A</v>
      </c>
      <c r="K7308" s="19">
        <f t="shared" si="649"/>
        <v>2528</v>
      </c>
      <c r="L7308" s="6" t="e">
        <f t="shared" ca="1" si="650"/>
        <v>#N/A</v>
      </c>
    </row>
    <row r="7309" spans="1:12" x14ac:dyDescent="0.2">
      <c r="A7309" s="5">
        <f>IF(AND(dateA=1,A7308&lt;DataEnd),'iBoxx inputs'!A7313,IF(AND(dateA=2,A7308&lt;DataEnd),'Bank of England inputs'!A7313,IF(dateA=3,A7308+1,IF(dateA=4,WORKDAY(A7308,1,),WORKDAY(A7308,1,holidayQ)))))</f>
        <v>46352</v>
      </c>
      <c r="B7309" s="35" t="e">
        <f>MATCH(A7309,'iBoxx inputs'!A:A,0)</f>
        <v>#N/A</v>
      </c>
      <c r="C7309" s="35" t="e">
        <f>MATCH(A7309,'Bank of England inputs'!A:A,0)</f>
        <v>#N/A</v>
      </c>
      <c r="D7309" s="6" t="e">
        <f>IF($A7309&gt;DataEnd,NA(),IFERROR(INDEX('iBoxx inputs'!B:B,MATCH($A7309,'iBoxx inputs'!$A:$A,0)),D7308))</f>
        <v>#N/A</v>
      </c>
      <c r="E7309" s="6" t="e">
        <f>IF($A7309&gt;DataEnd,NA(),IFERROR(INDEX('iBoxx inputs'!C:C,MATCH($A7309,'iBoxx inputs'!$A:$A,0)),E7308))</f>
        <v>#N/A</v>
      </c>
      <c r="F7309" s="6" t="e">
        <f>IF($A7309&gt;DataEnd,NA(),IFERROR(INDEX('Bank of England inputs'!D:D,MATCH($A7309,'Bank of England inputs'!$A:$A,0),0),F7308))</f>
        <v>#N/A</v>
      </c>
      <c r="G7309" s="19"/>
      <c r="H7309" s="5">
        <f t="shared" si="651"/>
        <v>46352</v>
      </c>
      <c r="I7309" s="6" t="e">
        <f t="shared" si="652"/>
        <v>#N/A</v>
      </c>
      <c r="J7309" s="6" t="e">
        <f t="shared" si="653"/>
        <v>#N/A</v>
      </c>
      <c r="K7309" s="19">
        <f t="shared" si="649"/>
        <v>2529</v>
      </c>
      <c r="L7309" s="6" t="e">
        <f t="shared" ca="1" si="650"/>
        <v>#N/A</v>
      </c>
    </row>
    <row r="7310" spans="1:12" x14ac:dyDescent="0.2">
      <c r="A7310" s="5">
        <f>IF(AND(dateA=1,A7309&lt;DataEnd),'iBoxx inputs'!A7314,IF(AND(dateA=2,A7309&lt;DataEnd),'Bank of England inputs'!A7314,IF(dateA=3,A7309+1,IF(dateA=4,WORKDAY(A7309,1,),WORKDAY(A7309,1,holidayQ)))))</f>
        <v>46353</v>
      </c>
      <c r="B7310" s="35" t="e">
        <f>MATCH(A7310,'iBoxx inputs'!A:A,0)</f>
        <v>#N/A</v>
      </c>
      <c r="C7310" s="35" t="e">
        <f>MATCH(A7310,'Bank of England inputs'!A:A,0)</f>
        <v>#N/A</v>
      </c>
      <c r="D7310" s="6" t="e">
        <f>IF($A7310&gt;DataEnd,NA(),IFERROR(INDEX('iBoxx inputs'!B:B,MATCH($A7310,'iBoxx inputs'!$A:$A,0)),D7309))</f>
        <v>#N/A</v>
      </c>
      <c r="E7310" s="6" t="e">
        <f>IF($A7310&gt;DataEnd,NA(),IFERROR(INDEX('iBoxx inputs'!C:C,MATCH($A7310,'iBoxx inputs'!$A:$A,0)),E7309))</f>
        <v>#N/A</v>
      </c>
      <c r="F7310" s="6" t="e">
        <f>IF($A7310&gt;DataEnd,NA(),IFERROR(INDEX('Bank of England inputs'!D:D,MATCH($A7310,'Bank of England inputs'!$A:$A,0),0),F7309))</f>
        <v>#N/A</v>
      </c>
      <c r="G7310" s="19"/>
      <c r="H7310" s="5">
        <f t="shared" si="651"/>
        <v>46353</v>
      </c>
      <c r="I7310" s="6" t="e">
        <f t="shared" si="652"/>
        <v>#N/A</v>
      </c>
      <c r="J7310" s="6" t="e">
        <f t="shared" si="653"/>
        <v>#N/A</v>
      </c>
      <c r="K7310" s="19">
        <f t="shared" si="649"/>
        <v>2530</v>
      </c>
      <c r="L7310" s="6" t="e">
        <f t="shared" ca="1" si="650"/>
        <v>#N/A</v>
      </c>
    </row>
    <row r="7311" spans="1:12" x14ac:dyDescent="0.2">
      <c r="A7311" s="5">
        <f>IF(AND(dateA=1,A7310&lt;DataEnd),'iBoxx inputs'!A7315,IF(AND(dateA=2,A7310&lt;DataEnd),'Bank of England inputs'!A7315,IF(dateA=3,A7310+1,IF(dateA=4,WORKDAY(A7310,1,),WORKDAY(A7310,1,holidayQ)))))</f>
        <v>46356</v>
      </c>
      <c r="B7311" s="35" t="e">
        <f>MATCH(A7311,'iBoxx inputs'!A:A,0)</f>
        <v>#N/A</v>
      </c>
      <c r="C7311" s="35" t="e">
        <f>MATCH(A7311,'Bank of England inputs'!A:A,0)</f>
        <v>#N/A</v>
      </c>
      <c r="D7311" s="6" t="e">
        <f>IF($A7311&gt;DataEnd,NA(),IFERROR(INDEX('iBoxx inputs'!B:B,MATCH($A7311,'iBoxx inputs'!$A:$A,0)),D7310))</f>
        <v>#N/A</v>
      </c>
      <c r="E7311" s="6" t="e">
        <f>IF($A7311&gt;DataEnd,NA(),IFERROR(INDEX('iBoxx inputs'!C:C,MATCH($A7311,'iBoxx inputs'!$A:$A,0)),E7310))</f>
        <v>#N/A</v>
      </c>
      <c r="F7311" s="6" t="e">
        <f>IF($A7311&gt;DataEnd,NA(),IFERROR(INDEX('Bank of England inputs'!D:D,MATCH($A7311,'Bank of England inputs'!$A:$A,0),0),F7310))</f>
        <v>#N/A</v>
      </c>
      <c r="G7311" s="19"/>
      <c r="H7311" s="5">
        <f t="shared" si="651"/>
        <v>46356</v>
      </c>
      <c r="I7311" s="6" t="e">
        <f t="shared" si="652"/>
        <v>#N/A</v>
      </c>
      <c r="J7311" s="6" t="e">
        <f t="shared" si="653"/>
        <v>#N/A</v>
      </c>
      <c r="K7311" s="19">
        <f t="shared" si="649"/>
        <v>2528</v>
      </c>
      <c r="L7311" s="6" t="e">
        <f t="shared" ca="1" si="650"/>
        <v>#N/A</v>
      </c>
    </row>
    <row r="7312" spans="1:12" x14ac:dyDescent="0.2">
      <c r="A7312" s="5">
        <f>IF(AND(dateA=1,A7311&lt;DataEnd),'iBoxx inputs'!A7316,IF(AND(dateA=2,A7311&lt;DataEnd),'Bank of England inputs'!A7316,IF(dateA=3,A7311+1,IF(dateA=4,WORKDAY(A7311,1,),WORKDAY(A7311,1,holidayQ)))))</f>
        <v>46357</v>
      </c>
      <c r="B7312" s="35" t="e">
        <f>MATCH(A7312,'iBoxx inputs'!A:A,0)</f>
        <v>#N/A</v>
      </c>
      <c r="C7312" s="35" t="e">
        <f>MATCH(A7312,'Bank of England inputs'!A:A,0)</f>
        <v>#N/A</v>
      </c>
      <c r="D7312" s="6" t="e">
        <f>IF($A7312&gt;DataEnd,NA(),IFERROR(INDEX('iBoxx inputs'!B:B,MATCH($A7312,'iBoxx inputs'!$A:$A,0)),D7311))</f>
        <v>#N/A</v>
      </c>
      <c r="E7312" s="6" t="e">
        <f>IF($A7312&gt;DataEnd,NA(),IFERROR(INDEX('iBoxx inputs'!C:C,MATCH($A7312,'iBoxx inputs'!$A:$A,0)),E7311))</f>
        <v>#N/A</v>
      </c>
      <c r="F7312" s="6" t="e">
        <f>IF($A7312&gt;DataEnd,NA(),IFERROR(INDEX('Bank of England inputs'!D:D,MATCH($A7312,'Bank of England inputs'!$A:$A,0),0),F7311))</f>
        <v>#N/A</v>
      </c>
      <c r="G7312" s="19"/>
      <c r="H7312" s="5">
        <f t="shared" si="651"/>
        <v>46357</v>
      </c>
      <c r="I7312" s="6" t="e">
        <f t="shared" si="652"/>
        <v>#N/A</v>
      </c>
      <c r="J7312" s="6" t="e">
        <f t="shared" si="653"/>
        <v>#N/A</v>
      </c>
      <c r="K7312" s="19">
        <f t="shared" si="649"/>
        <v>2528</v>
      </c>
      <c r="L7312" s="6" t="e">
        <f t="shared" ca="1" si="650"/>
        <v>#N/A</v>
      </c>
    </row>
    <row r="7313" spans="1:12" x14ac:dyDescent="0.2">
      <c r="A7313" s="5">
        <f>IF(AND(dateA=1,A7312&lt;DataEnd),'iBoxx inputs'!A7317,IF(AND(dateA=2,A7312&lt;DataEnd),'Bank of England inputs'!A7317,IF(dateA=3,A7312+1,IF(dateA=4,WORKDAY(A7312,1,),WORKDAY(A7312,1,holidayQ)))))</f>
        <v>46358</v>
      </c>
      <c r="B7313" s="35" t="e">
        <f>MATCH(A7313,'iBoxx inputs'!A:A,0)</f>
        <v>#N/A</v>
      </c>
      <c r="C7313" s="35" t="e">
        <f>MATCH(A7313,'Bank of England inputs'!A:A,0)</f>
        <v>#N/A</v>
      </c>
      <c r="D7313" s="6" t="e">
        <f>IF($A7313&gt;DataEnd,NA(),IFERROR(INDEX('iBoxx inputs'!B:B,MATCH($A7313,'iBoxx inputs'!$A:$A,0)),D7312))</f>
        <v>#N/A</v>
      </c>
      <c r="E7313" s="6" t="e">
        <f>IF($A7313&gt;DataEnd,NA(),IFERROR(INDEX('iBoxx inputs'!C:C,MATCH($A7313,'iBoxx inputs'!$A:$A,0)),E7312))</f>
        <v>#N/A</v>
      </c>
      <c r="F7313" s="6" t="e">
        <f>IF($A7313&gt;DataEnd,NA(),IFERROR(INDEX('Bank of England inputs'!D:D,MATCH($A7313,'Bank of England inputs'!$A:$A,0),0),F7312))</f>
        <v>#N/A</v>
      </c>
      <c r="G7313" s="19"/>
      <c r="H7313" s="5">
        <f t="shared" si="651"/>
        <v>46358</v>
      </c>
      <c r="I7313" s="6" t="e">
        <f t="shared" si="652"/>
        <v>#N/A</v>
      </c>
      <c r="J7313" s="6" t="e">
        <f t="shared" si="653"/>
        <v>#N/A</v>
      </c>
      <c r="K7313" s="19">
        <f t="shared" si="649"/>
        <v>2528</v>
      </c>
      <c r="L7313" s="6" t="e">
        <f t="shared" ca="1" si="650"/>
        <v>#N/A</v>
      </c>
    </row>
    <row r="7314" spans="1:12" x14ac:dyDescent="0.2">
      <c r="A7314" s="5">
        <f>IF(AND(dateA=1,A7313&lt;DataEnd),'iBoxx inputs'!A7318,IF(AND(dateA=2,A7313&lt;DataEnd),'Bank of England inputs'!A7318,IF(dateA=3,A7313+1,IF(dateA=4,WORKDAY(A7313,1,),WORKDAY(A7313,1,holidayQ)))))</f>
        <v>46359</v>
      </c>
      <c r="B7314" s="35" t="e">
        <f>MATCH(A7314,'iBoxx inputs'!A:A,0)</f>
        <v>#N/A</v>
      </c>
      <c r="C7314" s="35" t="e">
        <f>MATCH(A7314,'Bank of England inputs'!A:A,0)</f>
        <v>#N/A</v>
      </c>
      <c r="D7314" s="6" t="e">
        <f>IF($A7314&gt;DataEnd,NA(),IFERROR(INDEX('iBoxx inputs'!B:B,MATCH($A7314,'iBoxx inputs'!$A:$A,0)),D7313))</f>
        <v>#N/A</v>
      </c>
      <c r="E7314" s="6" t="e">
        <f>IF($A7314&gt;DataEnd,NA(),IFERROR(INDEX('iBoxx inputs'!C:C,MATCH($A7314,'iBoxx inputs'!$A:$A,0)),E7313))</f>
        <v>#N/A</v>
      </c>
      <c r="F7314" s="6" t="e">
        <f>IF($A7314&gt;DataEnd,NA(),IFERROR(INDEX('Bank of England inputs'!D:D,MATCH($A7314,'Bank of England inputs'!$A:$A,0),0),F7313))</f>
        <v>#N/A</v>
      </c>
      <c r="G7314" s="19"/>
      <c r="H7314" s="5">
        <f t="shared" si="651"/>
        <v>46359</v>
      </c>
      <c r="I7314" s="6" t="e">
        <f t="shared" si="652"/>
        <v>#N/A</v>
      </c>
      <c r="J7314" s="6" t="e">
        <f t="shared" si="653"/>
        <v>#N/A</v>
      </c>
      <c r="K7314" s="19">
        <f t="shared" si="649"/>
        <v>2529</v>
      </c>
      <c r="L7314" s="6" t="e">
        <f t="shared" ca="1" si="650"/>
        <v>#N/A</v>
      </c>
    </row>
    <row r="7315" spans="1:12" x14ac:dyDescent="0.2">
      <c r="A7315" s="5">
        <f>IF(AND(dateA=1,A7314&lt;DataEnd),'iBoxx inputs'!A7319,IF(AND(dateA=2,A7314&lt;DataEnd),'Bank of England inputs'!A7319,IF(dateA=3,A7314+1,IF(dateA=4,WORKDAY(A7314,1,),WORKDAY(A7314,1,holidayQ)))))</f>
        <v>46360</v>
      </c>
      <c r="B7315" s="35" t="e">
        <f>MATCH(A7315,'iBoxx inputs'!A:A,0)</f>
        <v>#N/A</v>
      </c>
      <c r="C7315" s="35" t="e">
        <f>MATCH(A7315,'Bank of England inputs'!A:A,0)</f>
        <v>#N/A</v>
      </c>
      <c r="D7315" s="6" t="e">
        <f>IF($A7315&gt;DataEnd,NA(),IFERROR(INDEX('iBoxx inputs'!B:B,MATCH($A7315,'iBoxx inputs'!$A:$A,0)),D7314))</f>
        <v>#N/A</v>
      </c>
      <c r="E7315" s="6" t="e">
        <f>IF($A7315&gt;DataEnd,NA(),IFERROR(INDEX('iBoxx inputs'!C:C,MATCH($A7315,'iBoxx inputs'!$A:$A,0)),E7314))</f>
        <v>#N/A</v>
      </c>
      <c r="F7315" s="6" t="e">
        <f>IF($A7315&gt;DataEnd,NA(),IFERROR(INDEX('Bank of England inputs'!D:D,MATCH($A7315,'Bank of England inputs'!$A:$A,0),0),F7314))</f>
        <v>#N/A</v>
      </c>
      <c r="G7315" s="19"/>
      <c r="H7315" s="5">
        <f t="shared" si="651"/>
        <v>46360</v>
      </c>
      <c r="I7315" s="6" t="e">
        <f t="shared" si="652"/>
        <v>#N/A</v>
      </c>
      <c r="J7315" s="6" t="e">
        <f t="shared" si="653"/>
        <v>#N/A</v>
      </c>
      <c r="K7315" s="19">
        <f t="shared" si="649"/>
        <v>2530</v>
      </c>
      <c r="L7315" s="6" t="e">
        <f t="shared" ca="1" si="650"/>
        <v>#N/A</v>
      </c>
    </row>
    <row r="7316" spans="1:12" x14ac:dyDescent="0.2">
      <c r="A7316" s="5">
        <f>IF(AND(dateA=1,A7315&lt;DataEnd),'iBoxx inputs'!A7320,IF(AND(dateA=2,A7315&lt;DataEnd),'Bank of England inputs'!A7320,IF(dateA=3,A7315+1,IF(dateA=4,WORKDAY(A7315,1,),WORKDAY(A7315,1,holidayQ)))))</f>
        <v>46363</v>
      </c>
      <c r="B7316" s="35" t="e">
        <f>MATCH(A7316,'iBoxx inputs'!A:A,0)</f>
        <v>#N/A</v>
      </c>
      <c r="C7316" s="35" t="e">
        <f>MATCH(A7316,'Bank of England inputs'!A:A,0)</f>
        <v>#N/A</v>
      </c>
      <c r="D7316" s="6" t="e">
        <f>IF($A7316&gt;DataEnd,NA(),IFERROR(INDEX('iBoxx inputs'!B:B,MATCH($A7316,'iBoxx inputs'!$A:$A,0)),D7315))</f>
        <v>#N/A</v>
      </c>
      <c r="E7316" s="6" t="e">
        <f>IF($A7316&gt;DataEnd,NA(),IFERROR(INDEX('iBoxx inputs'!C:C,MATCH($A7316,'iBoxx inputs'!$A:$A,0)),E7315))</f>
        <v>#N/A</v>
      </c>
      <c r="F7316" s="6" t="e">
        <f>IF($A7316&gt;DataEnd,NA(),IFERROR(INDEX('Bank of England inputs'!D:D,MATCH($A7316,'Bank of England inputs'!$A:$A,0),0),F7315))</f>
        <v>#N/A</v>
      </c>
      <c r="G7316" s="19"/>
      <c r="H7316" s="5">
        <f t="shared" si="651"/>
        <v>46363</v>
      </c>
      <c r="I7316" s="6" t="e">
        <f t="shared" si="652"/>
        <v>#N/A</v>
      </c>
      <c r="J7316" s="6" t="e">
        <f t="shared" si="653"/>
        <v>#N/A</v>
      </c>
      <c r="K7316" s="19">
        <f t="shared" si="649"/>
        <v>2528</v>
      </c>
      <c r="L7316" s="6" t="e">
        <f t="shared" ca="1" si="650"/>
        <v>#N/A</v>
      </c>
    </row>
    <row r="7317" spans="1:12" x14ac:dyDescent="0.2">
      <c r="A7317" s="5">
        <f>IF(AND(dateA=1,A7316&lt;DataEnd),'iBoxx inputs'!A7321,IF(AND(dateA=2,A7316&lt;DataEnd),'Bank of England inputs'!A7321,IF(dateA=3,A7316+1,IF(dateA=4,WORKDAY(A7316,1,),WORKDAY(A7316,1,holidayQ)))))</f>
        <v>46364</v>
      </c>
      <c r="B7317" s="35" t="e">
        <f>MATCH(A7317,'iBoxx inputs'!A:A,0)</f>
        <v>#N/A</v>
      </c>
      <c r="C7317" s="35" t="e">
        <f>MATCH(A7317,'Bank of England inputs'!A:A,0)</f>
        <v>#N/A</v>
      </c>
      <c r="D7317" s="6" t="e">
        <f>IF($A7317&gt;DataEnd,NA(),IFERROR(INDEX('iBoxx inputs'!B:B,MATCH($A7317,'iBoxx inputs'!$A:$A,0)),D7316))</f>
        <v>#N/A</v>
      </c>
      <c r="E7317" s="6" t="e">
        <f>IF($A7317&gt;DataEnd,NA(),IFERROR(INDEX('iBoxx inputs'!C:C,MATCH($A7317,'iBoxx inputs'!$A:$A,0)),E7316))</f>
        <v>#N/A</v>
      </c>
      <c r="F7317" s="6" t="e">
        <f>IF($A7317&gt;DataEnd,NA(),IFERROR(INDEX('Bank of England inputs'!D:D,MATCH($A7317,'Bank of England inputs'!$A:$A,0),0),F7316))</f>
        <v>#N/A</v>
      </c>
      <c r="G7317" s="19"/>
      <c r="H7317" s="5">
        <f t="shared" si="651"/>
        <v>46364</v>
      </c>
      <c r="I7317" s="6" t="e">
        <f t="shared" si="652"/>
        <v>#N/A</v>
      </c>
      <c r="J7317" s="6" t="e">
        <f t="shared" si="653"/>
        <v>#N/A</v>
      </c>
      <c r="K7317" s="19">
        <f t="shared" si="649"/>
        <v>2528</v>
      </c>
      <c r="L7317" s="6" t="e">
        <f t="shared" ca="1" si="650"/>
        <v>#N/A</v>
      </c>
    </row>
    <row r="7318" spans="1:12" x14ac:dyDescent="0.2">
      <c r="A7318" s="5">
        <f>IF(AND(dateA=1,A7317&lt;DataEnd),'iBoxx inputs'!A7322,IF(AND(dateA=2,A7317&lt;DataEnd),'Bank of England inputs'!A7322,IF(dateA=3,A7317+1,IF(dateA=4,WORKDAY(A7317,1,),WORKDAY(A7317,1,holidayQ)))))</f>
        <v>46365</v>
      </c>
      <c r="B7318" s="35" t="e">
        <f>MATCH(A7318,'iBoxx inputs'!A:A,0)</f>
        <v>#N/A</v>
      </c>
      <c r="C7318" s="35" t="e">
        <f>MATCH(A7318,'Bank of England inputs'!A:A,0)</f>
        <v>#N/A</v>
      </c>
      <c r="D7318" s="6" t="e">
        <f>IF($A7318&gt;DataEnd,NA(),IFERROR(INDEX('iBoxx inputs'!B:B,MATCH($A7318,'iBoxx inputs'!$A:$A,0)),D7317))</f>
        <v>#N/A</v>
      </c>
      <c r="E7318" s="6" t="e">
        <f>IF($A7318&gt;DataEnd,NA(),IFERROR(INDEX('iBoxx inputs'!C:C,MATCH($A7318,'iBoxx inputs'!$A:$A,0)),E7317))</f>
        <v>#N/A</v>
      </c>
      <c r="F7318" s="6" t="e">
        <f>IF($A7318&gt;DataEnd,NA(),IFERROR(INDEX('Bank of England inputs'!D:D,MATCH($A7318,'Bank of England inputs'!$A:$A,0),0),F7317))</f>
        <v>#N/A</v>
      </c>
      <c r="G7318" s="19"/>
      <c r="H7318" s="5">
        <f t="shared" si="651"/>
        <v>46365</v>
      </c>
      <c r="I7318" s="6" t="e">
        <f t="shared" si="652"/>
        <v>#N/A</v>
      </c>
      <c r="J7318" s="6" t="e">
        <f t="shared" si="653"/>
        <v>#N/A</v>
      </c>
      <c r="K7318" s="19">
        <f t="shared" ref="K7318:K7381" si="654">IF(trailing_period=0,1,ROW()-MATCH(EDATE(A7318,-trailing_period),A:A,1))</f>
        <v>2528</v>
      </c>
      <c r="L7318" s="6" t="e">
        <f t="shared" ref="L7318:L7381" ca="1" si="655">AVERAGE(OFFSET(J7318,-$K7318+1,0,$K7318,))</f>
        <v>#N/A</v>
      </c>
    </row>
    <row r="7319" spans="1:12" x14ac:dyDescent="0.2">
      <c r="A7319" s="5">
        <f>IF(AND(dateA=1,A7318&lt;DataEnd),'iBoxx inputs'!A7323,IF(AND(dateA=2,A7318&lt;DataEnd),'Bank of England inputs'!A7323,IF(dateA=3,A7318+1,IF(dateA=4,WORKDAY(A7318,1,),WORKDAY(A7318,1,holidayQ)))))</f>
        <v>46366</v>
      </c>
      <c r="B7319" s="35" t="e">
        <f>MATCH(A7319,'iBoxx inputs'!A:A,0)</f>
        <v>#N/A</v>
      </c>
      <c r="C7319" s="35" t="e">
        <f>MATCH(A7319,'Bank of England inputs'!A:A,0)</f>
        <v>#N/A</v>
      </c>
      <c r="D7319" s="6" t="e">
        <f>IF($A7319&gt;DataEnd,NA(),IFERROR(INDEX('iBoxx inputs'!B:B,MATCH($A7319,'iBoxx inputs'!$A:$A,0)),D7318))</f>
        <v>#N/A</v>
      </c>
      <c r="E7319" s="6" t="e">
        <f>IF($A7319&gt;DataEnd,NA(),IFERROR(INDEX('iBoxx inputs'!C:C,MATCH($A7319,'iBoxx inputs'!$A:$A,0)),E7318))</f>
        <v>#N/A</v>
      </c>
      <c r="F7319" s="6" t="e">
        <f>IF($A7319&gt;DataEnd,NA(),IFERROR(INDEX('Bank of England inputs'!D:D,MATCH($A7319,'Bank of England inputs'!$A:$A,0),0),F7318))</f>
        <v>#N/A</v>
      </c>
      <c r="G7319" s="19"/>
      <c r="H7319" s="5">
        <f t="shared" si="651"/>
        <v>46366</v>
      </c>
      <c r="I7319" s="6" t="e">
        <f t="shared" si="652"/>
        <v>#N/A</v>
      </c>
      <c r="J7319" s="6" t="e">
        <f t="shared" si="653"/>
        <v>#N/A</v>
      </c>
      <c r="K7319" s="19">
        <f t="shared" si="654"/>
        <v>2529</v>
      </c>
      <c r="L7319" s="6" t="e">
        <f t="shared" ca="1" si="655"/>
        <v>#N/A</v>
      </c>
    </row>
    <row r="7320" spans="1:12" x14ac:dyDescent="0.2">
      <c r="A7320" s="5">
        <f>IF(AND(dateA=1,A7319&lt;DataEnd),'iBoxx inputs'!A7324,IF(AND(dateA=2,A7319&lt;DataEnd),'Bank of England inputs'!A7324,IF(dateA=3,A7319+1,IF(dateA=4,WORKDAY(A7319,1,),WORKDAY(A7319,1,holidayQ)))))</f>
        <v>46367</v>
      </c>
      <c r="B7320" s="35" t="e">
        <f>MATCH(A7320,'iBoxx inputs'!A:A,0)</f>
        <v>#N/A</v>
      </c>
      <c r="C7320" s="35" t="e">
        <f>MATCH(A7320,'Bank of England inputs'!A:A,0)</f>
        <v>#N/A</v>
      </c>
      <c r="D7320" s="6" t="e">
        <f>IF($A7320&gt;DataEnd,NA(),IFERROR(INDEX('iBoxx inputs'!B:B,MATCH($A7320,'iBoxx inputs'!$A:$A,0)),D7319))</f>
        <v>#N/A</v>
      </c>
      <c r="E7320" s="6" t="e">
        <f>IF($A7320&gt;DataEnd,NA(),IFERROR(INDEX('iBoxx inputs'!C:C,MATCH($A7320,'iBoxx inputs'!$A:$A,0)),E7319))</f>
        <v>#N/A</v>
      </c>
      <c r="F7320" s="6" t="e">
        <f>IF($A7320&gt;DataEnd,NA(),IFERROR(INDEX('Bank of England inputs'!D:D,MATCH($A7320,'Bank of England inputs'!$A:$A,0),0),F7319))</f>
        <v>#N/A</v>
      </c>
      <c r="G7320" s="19"/>
      <c r="H7320" s="5">
        <f t="shared" si="651"/>
        <v>46367</v>
      </c>
      <c r="I7320" s="6" t="e">
        <f t="shared" si="652"/>
        <v>#N/A</v>
      </c>
      <c r="J7320" s="6" t="e">
        <f t="shared" si="653"/>
        <v>#N/A</v>
      </c>
      <c r="K7320" s="19">
        <f t="shared" si="654"/>
        <v>2530</v>
      </c>
      <c r="L7320" s="6" t="e">
        <f t="shared" ca="1" si="655"/>
        <v>#N/A</v>
      </c>
    </row>
    <row r="7321" spans="1:12" x14ac:dyDescent="0.2">
      <c r="A7321" s="5">
        <f>IF(AND(dateA=1,A7320&lt;DataEnd),'iBoxx inputs'!A7325,IF(AND(dateA=2,A7320&lt;DataEnd),'Bank of England inputs'!A7325,IF(dateA=3,A7320+1,IF(dateA=4,WORKDAY(A7320,1,),WORKDAY(A7320,1,holidayQ)))))</f>
        <v>46370</v>
      </c>
      <c r="B7321" s="35" t="e">
        <f>MATCH(A7321,'iBoxx inputs'!A:A,0)</f>
        <v>#N/A</v>
      </c>
      <c r="C7321" s="35" t="e">
        <f>MATCH(A7321,'Bank of England inputs'!A:A,0)</f>
        <v>#N/A</v>
      </c>
      <c r="D7321" s="6" t="e">
        <f>IF($A7321&gt;DataEnd,NA(),IFERROR(INDEX('iBoxx inputs'!B:B,MATCH($A7321,'iBoxx inputs'!$A:$A,0)),D7320))</f>
        <v>#N/A</v>
      </c>
      <c r="E7321" s="6" t="e">
        <f>IF($A7321&gt;DataEnd,NA(),IFERROR(INDEX('iBoxx inputs'!C:C,MATCH($A7321,'iBoxx inputs'!$A:$A,0)),E7320))</f>
        <v>#N/A</v>
      </c>
      <c r="F7321" s="6" t="e">
        <f>IF($A7321&gt;DataEnd,NA(),IFERROR(INDEX('Bank of England inputs'!D:D,MATCH($A7321,'Bank of England inputs'!$A:$A,0),0),F7320))</f>
        <v>#N/A</v>
      </c>
      <c r="G7321" s="19"/>
      <c r="H7321" s="5">
        <f t="shared" si="651"/>
        <v>46370</v>
      </c>
      <c r="I7321" s="6" t="e">
        <f t="shared" si="652"/>
        <v>#N/A</v>
      </c>
      <c r="J7321" s="6" t="e">
        <f t="shared" si="653"/>
        <v>#N/A</v>
      </c>
      <c r="K7321" s="19">
        <f t="shared" si="654"/>
        <v>2528</v>
      </c>
      <c r="L7321" s="6" t="e">
        <f t="shared" ca="1" si="655"/>
        <v>#N/A</v>
      </c>
    </row>
    <row r="7322" spans="1:12" x14ac:dyDescent="0.2">
      <c r="A7322" s="5">
        <f>IF(AND(dateA=1,A7321&lt;DataEnd),'iBoxx inputs'!A7326,IF(AND(dateA=2,A7321&lt;DataEnd),'Bank of England inputs'!A7326,IF(dateA=3,A7321+1,IF(dateA=4,WORKDAY(A7321,1,),WORKDAY(A7321,1,holidayQ)))))</f>
        <v>46371</v>
      </c>
      <c r="B7322" s="35" t="e">
        <f>MATCH(A7322,'iBoxx inputs'!A:A,0)</f>
        <v>#N/A</v>
      </c>
      <c r="C7322" s="35" t="e">
        <f>MATCH(A7322,'Bank of England inputs'!A:A,0)</f>
        <v>#N/A</v>
      </c>
      <c r="D7322" s="6" t="e">
        <f>IF($A7322&gt;DataEnd,NA(),IFERROR(INDEX('iBoxx inputs'!B:B,MATCH($A7322,'iBoxx inputs'!$A:$A,0)),D7321))</f>
        <v>#N/A</v>
      </c>
      <c r="E7322" s="6" t="e">
        <f>IF($A7322&gt;DataEnd,NA(),IFERROR(INDEX('iBoxx inputs'!C:C,MATCH($A7322,'iBoxx inputs'!$A:$A,0)),E7321))</f>
        <v>#N/A</v>
      </c>
      <c r="F7322" s="6" t="e">
        <f>IF($A7322&gt;DataEnd,NA(),IFERROR(INDEX('Bank of England inputs'!D:D,MATCH($A7322,'Bank of England inputs'!$A:$A,0),0),F7321))</f>
        <v>#N/A</v>
      </c>
      <c r="G7322" s="19"/>
      <c r="H7322" s="5">
        <f t="shared" si="651"/>
        <v>46371</v>
      </c>
      <c r="I7322" s="6" t="e">
        <f t="shared" si="652"/>
        <v>#N/A</v>
      </c>
      <c r="J7322" s="6" t="e">
        <f t="shared" si="653"/>
        <v>#N/A</v>
      </c>
      <c r="K7322" s="19">
        <f t="shared" si="654"/>
        <v>2528</v>
      </c>
      <c r="L7322" s="6" t="e">
        <f t="shared" ca="1" si="655"/>
        <v>#N/A</v>
      </c>
    </row>
    <row r="7323" spans="1:12" x14ac:dyDescent="0.2">
      <c r="A7323" s="5">
        <f>IF(AND(dateA=1,A7322&lt;DataEnd),'iBoxx inputs'!A7327,IF(AND(dateA=2,A7322&lt;DataEnd),'Bank of England inputs'!A7327,IF(dateA=3,A7322+1,IF(dateA=4,WORKDAY(A7322,1,),WORKDAY(A7322,1,holidayQ)))))</f>
        <v>46372</v>
      </c>
      <c r="B7323" s="35" t="e">
        <f>MATCH(A7323,'iBoxx inputs'!A:A,0)</f>
        <v>#N/A</v>
      </c>
      <c r="C7323" s="35" t="e">
        <f>MATCH(A7323,'Bank of England inputs'!A:A,0)</f>
        <v>#N/A</v>
      </c>
      <c r="D7323" s="6" t="e">
        <f>IF($A7323&gt;DataEnd,NA(),IFERROR(INDEX('iBoxx inputs'!B:B,MATCH($A7323,'iBoxx inputs'!$A:$A,0)),D7322))</f>
        <v>#N/A</v>
      </c>
      <c r="E7323" s="6" t="e">
        <f>IF($A7323&gt;DataEnd,NA(),IFERROR(INDEX('iBoxx inputs'!C:C,MATCH($A7323,'iBoxx inputs'!$A:$A,0)),E7322))</f>
        <v>#N/A</v>
      </c>
      <c r="F7323" s="6" t="e">
        <f>IF($A7323&gt;DataEnd,NA(),IFERROR(INDEX('Bank of England inputs'!D:D,MATCH($A7323,'Bank of England inputs'!$A:$A,0),0),F7322))</f>
        <v>#N/A</v>
      </c>
      <c r="G7323" s="19"/>
      <c r="H7323" s="5">
        <f t="shared" si="651"/>
        <v>46372</v>
      </c>
      <c r="I7323" s="6" t="e">
        <f t="shared" si="652"/>
        <v>#N/A</v>
      </c>
      <c r="J7323" s="6" t="e">
        <f t="shared" si="653"/>
        <v>#N/A</v>
      </c>
      <c r="K7323" s="19">
        <f t="shared" si="654"/>
        <v>2528</v>
      </c>
      <c r="L7323" s="6" t="e">
        <f t="shared" ca="1" si="655"/>
        <v>#N/A</v>
      </c>
    </row>
    <row r="7324" spans="1:12" x14ac:dyDescent="0.2">
      <c r="A7324" s="5">
        <f>IF(AND(dateA=1,A7323&lt;DataEnd),'iBoxx inputs'!A7328,IF(AND(dateA=2,A7323&lt;DataEnd),'Bank of England inputs'!A7328,IF(dateA=3,A7323+1,IF(dateA=4,WORKDAY(A7323,1,),WORKDAY(A7323,1,holidayQ)))))</f>
        <v>46373</v>
      </c>
      <c r="B7324" s="35" t="e">
        <f>MATCH(A7324,'iBoxx inputs'!A:A,0)</f>
        <v>#N/A</v>
      </c>
      <c r="C7324" s="35" t="e">
        <f>MATCH(A7324,'Bank of England inputs'!A:A,0)</f>
        <v>#N/A</v>
      </c>
      <c r="D7324" s="6" t="e">
        <f>IF($A7324&gt;DataEnd,NA(),IFERROR(INDEX('iBoxx inputs'!B:B,MATCH($A7324,'iBoxx inputs'!$A:$A,0)),D7323))</f>
        <v>#N/A</v>
      </c>
      <c r="E7324" s="6" t="e">
        <f>IF($A7324&gt;DataEnd,NA(),IFERROR(INDEX('iBoxx inputs'!C:C,MATCH($A7324,'iBoxx inputs'!$A:$A,0)),E7323))</f>
        <v>#N/A</v>
      </c>
      <c r="F7324" s="6" t="e">
        <f>IF($A7324&gt;DataEnd,NA(),IFERROR(INDEX('Bank of England inputs'!D:D,MATCH($A7324,'Bank of England inputs'!$A:$A,0),0),F7323))</f>
        <v>#N/A</v>
      </c>
      <c r="G7324" s="19"/>
      <c r="H7324" s="5">
        <f t="shared" si="651"/>
        <v>46373</v>
      </c>
      <c r="I7324" s="6" t="e">
        <f t="shared" si="652"/>
        <v>#N/A</v>
      </c>
      <c r="J7324" s="6" t="e">
        <f t="shared" si="653"/>
        <v>#N/A</v>
      </c>
      <c r="K7324" s="19">
        <f t="shared" si="654"/>
        <v>2529</v>
      </c>
      <c r="L7324" s="6" t="e">
        <f t="shared" ca="1" si="655"/>
        <v>#N/A</v>
      </c>
    </row>
    <row r="7325" spans="1:12" x14ac:dyDescent="0.2">
      <c r="A7325" s="5">
        <f>IF(AND(dateA=1,A7324&lt;DataEnd),'iBoxx inputs'!A7329,IF(AND(dateA=2,A7324&lt;DataEnd),'Bank of England inputs'!A7329,IF(dateA=3,A7324+1,IF(dateA=4,WORKDAY(A7324,1,),WORKDAY(A7324,1,holidayQ)))))</f>
        <v>46374</v>
      </c>
      <c r="B7325" s="35" t="e">
        <f>MATCH(A7325,'iBoxx inputs'!A:A,0)</f>
        <v>#N/A</v>
      </c>
      <c r="C7325" s="35" t="e">
        <f>MATCH(A7325,'Bank of England inputs'!A:A,0)</f>
        <v>#N/A</v>
      </c>
      <c r="D7325" s="6" t="e">
        <f>IF($A7325&gt;DataEnd,NA(),IFERROR(INDEX('iBoxx inputs'!B:B,MATCH($A7325,'iBoxx inputs'!$A:$A,0)),D7324))</f>
        <v>#N/A</v>
      </c>
      <c r="E7325" s="6" t="e">
        <f>IF($A7325&gt;DataEnd,NA(),IFERROR(INDEX('iBoxx inputs'!C:C,MATCH($A7325,'iBoxx inputs'!$A:$A,0)),E7324))</f>
        <v>#N/A</v>
      </c>
      <c r="F7325" s="6" t="e">
        <f>IF($A7325&gt;DataEnd,NA(),IFERROR(INDEX('Bank of England inputs'!D:D,MATCH($A7325,'Bank of England inputs'!$A:$A,0),0),F7324))</f>
        <v>#N/A</v>
      </c>
      <c r="G7325" s="19"/>
      <c r="H7325" s="5">
        <f t="shared" si="651"/>
        <v>46374</v>
      </c>
      <c r="I7325" s="6" t="e">
        <f t="shared" si="652"/>
        <v>#N/A</v>
      </c>
      <c r="J7325" s="6" t="e">
        <f t="shared" si="653"/>
        <v>#N/A</v>
      </c>
      <c r="K7325" s="19">
        <f t="shared" si="654"/>
        <v>2530</v>
      </c>
      <c r="L7325" s="6" t="e">
        <f t="shared" ca="1" si="655"/>
        <v>#N/A</v>
      </c>
    </row>
    <row r="7326" spans="1:12" x14ac:dyDescent="0.2">
      <c r="A7326" s="5">
        <f>IF(AND(dateA=1,A7325&lt;DataEnd),'iBoxx inputs'!A7330,IF(AND(dateA=2,A7325&lt;DataEnd),'Bank of England inputs'!A7330,IF(dateA=3,A7325+1,IF(dateA=4,WORKDAY(A7325,1,),WORKDAY(A7325,1,holidayQ)))))</f>
        <v>46377</v>
      </c>
      <c r="B7326" s="35" t="e">
        <f>MATCH(A7326,'iBoxx inputs'!A:A,0)</f>
        <v>#N/A</v>
      </c>
      <c r="C7326" s="35" t="e">
        <f>MATCH(A7326,'Bank of England inputs'!A:A,0)</f>
        <v>#N/A</v>
      </c>
      <c r="D7326" s="6" t="e">
        <f>IF($A7326&gt;DataEnd,NA(),IFERROR(INDEX('iBoxx inputs'!B:B,MATCH($A7326,'iBoxx inputs'!$A:$A,0)),D7325))</f>
        <v>#N/A</v>
      </c>
      <c r="E7326" s="6" t="e">
        <f>IF($A7326&gt;DataEnd,NA(),IFERROR(INDEX('iBoxx inputs'!C:C,MATCH($A7326,'iBoxx inputs'!$A:$A,0)),E7325))</f>
        <v>#N/A</v>
      </c>
      <c r="F7326" s="6" t="e">
        <f>IF($A7326&gt;DataEnd,NA(),IFERROR(INDEX('Bank of England inputs'!D:D,MATCH($A7326,'Bank of England inputs'!$A:$A,0),0),F7325))</f>
        <v>#N/A</v>
      </c>
      <c r="G7326" s="19"/>
      <c r="H7326" s="5">
        <f t="shared" si="651"/>
        <v>46377</v>
      </c>
      <c r="I7326" s="6" t="e">
        <f t="shared" si="652"/>
        <v>#N/A</v>
      </c>
      <c r="J7326" s="6" t="e">
        <f t="shared" si="653"/>
        <v>#N/A</v>
      </c>
      <c r="K7326" s="19">
        <f t="shared" si="654"/>
        <v>2528</v>
      </c>
      <c r="L7326" s="6" t="e">
        <f t="shared" ca="1" si="655"/>
        <v>#N/A</v>
      </c>
    </row>
    <row r="7327" spans="1:12" x14ac:dyDescent="0.2">
      <c r="A7327" s="5">
        <f>IF(AND(dateA=1,A7326&lt;DataEnd),'iBoxx inputs'!A7331,IF(AND(dateA=2,A7326&lt;DataEnd),'Bank of England inputs'!A7331,IF(dateA=3,A7326+1,IF(dateA=4,WORKDAY(A7326,1,),WORKDAY(A7326,1,holidayQ)))))</f>
        <v>46378</v>
      </c>
      <c r="B7327" s="35" t="e">
        <f>MATCH(A7327,'iBoxx inputs'!A:A,0)</f>
        <v>#N/A</v>
      </c>
      <c r="C7327" s="35" t="e">
        <f>MATCH(A7327,'Bank of England inputs'!A:A,0)</f>
        <v>#N/A</v>
      </c>
      <c r="D7327" s="6" t="e">
        <f>IF($A7327&gt;DataEnd,NA(),IFERROR(INDEX('iBoxx inputs'!B:B,MATCH($A7327,'iBoxx inputs'!$A:$A,0)),D7326))</f>
        <v>#N/A</v>
      </c>
      <c r="E7327" s="6" t="e">
        <f>IF($A7327&gt;DataEnd,NA(),IFERROR(INDEX('iBoxx inputs'!C:C,MATCH($A7327,'iBoxx inputs'!$A:$A,0)),E7326))</f>
        <v>#N/A</v>
      </c>
      <c r="F7327" s="6" t="e">
        <f>IF($A7327&gt;DataEnd,NA(),IFERROR(INDEX('Bank of England inputs'!D:D,MATCH($A7327,'Bank of England inputs'!$A:$A,0),0),F7326))</f>
        <v>#N/A</v>
      </c>
      <c r="G7327" s="19"/>
      <c r="H7327" s="5">
        <f t="shared" si="651"/>
        <v>46378</v>
      </c>
      <c r="I7327" s="6" t="e">
        <f t="shared" si="652"/>
        <v>#N/A</v>
      </c>
      <c r="J7327" s="6" t="e">
        <f t="shared" si="653"/>
        <v>#N/A</v>
      </c>
      <c r="K7327" s="19">
        <f t="shared" si="654"/>
        <v>2528</v>
      </c>
      <c r="L7327" s="6" t="e">
        <f t="shared" ca="1" si="655"/>
        <v>#N/A</v>
      </c>
    </row>
    <row r="7328" spans="1:12" x14ac:dyDescent="0.2">
      <c r="A7328" s="5">
        <f>IF(AND(dateA=1,A7327&lt;DataEnd),'iBoxx inputs'!A7332,IF(AND(dateA=2,A7327&lt;DataEnd),'Bank of England inputs'!A7332,IF(dateA=3,A7327+1,IF(dateA=4,WORKDAY(A7327,1,),WORKDAY(A7327,1,holidayQ)))))</f>
        <v>46379</v>
      </c>
      <c r="B7328" s="35" t="e">
        <f>MATCH(A7328,'iBoxx inputs'!A:A,0)</f>
        <v>#N/A</v>
      </c>
      <c r="C7328" s="35" t="e">
        <f>MATCH(A7328,'Bank of England inputs'!A:A,0)</f>
        <v>#N/A</v>
      </c>
      <c r="D7328" s="6" t="e">
        <f>IF($A7328&gt;DataEnd,NA(),IFERROR(INDEX('iBoxx inputs'!B:B,MATCH($A7328,'iBoxx inputs'!$A:$A,0)),D7327))</f>
        <v>#N/A</v>
      </c>
      <c r="E7328" s="6" t="e">
        <f>IF($A7328&gt;DataEnd,NA(),IFERROR(INDEX('iBoxx inputs'!C:C,MATCH($A7328,'iBoxx inputs'!$A:$A,0)),E7327))</f>
        <v>#N/A</v>
      </c>
      <c r="F7328" s="6" t="e">
        <f>IF($A7328&gt;DataEnd,NA(),IFERROR(INDEX('Bank of England inputs'!D:D,MATCH($A7328,'Bank of England inputs'!$A:$A,0),0),F7327))</f>
        <v>#N/A</v>
      </c>
      <c r="G7328" s="19"/>
      <c r="H7328" s="5">
        <f t="shared" si="651"/>
        <v>46379</v>
      </c>
      <c r="I7328" s="6" t="e">
        <f t="shared" si="652"/>
        <v>#N/A</v>
      </c>
      <c r="J7328" s="6" t="e">
        <f t="shared" si="653"/>
        <v>#N/A</v>
      </c>
      <c r="K7328" s="19">
        <f t="shared" si="654"/>
        <v>2528</v>
      </c>
      <c r="L7328" s="6" t="e">
        <f t="shared" ca="1" si="655"/>
        <v>#N/A</v>
      </c>
    </row>
    <row r="7329" spans="1:12" x14ac:dyDescent="0.2">
      <c r="A7329" s="5">
        <f>IF(AND(dateA=1,A7328&lt;DataEnd),'iBoxx inputs'!A7333,IF(AND(dateA=2,A7328&lt;DataEnd),'Bank of England inputs'!A7333,IF(dateA=3,A7328+1,IF(dateA=4,WORKDAY(A7328,1,),WORKDAY(A7328,1,holidayQ)))))</f>
        <v>46380</v>
      </c>
      <c r="B7329" s="35" t="e">
        <f>MATCH(A7329,'iBoxx inputs'!A:A,0)</f>
        <v>#N/A</v>
      </c>
      <c r="C7329" s="35" t="e">
        <f>MATCH(A7329,'Bank of England inputs'!A:A,0)</f>
        <v>#N/A</v>
      </c>
      <c r="D7329" s="6" t="e">
        <f>IF($A7329&gt;DataEnd,NA(),IFERROR(INDEX('iBoxx inputs'!B:B,MATCH($A7329,'iBoxx inputs'!$A:$A,0)),D7328))</f>
        <v>#N/A</v>
      </c>
      <c r="E7329" s="6" t="e">
        <f>IF($A7329&gt;DataEnd,NA(),IFERROR(INDEX('iBoxx inputs'!C:C,MATCH($A7329,'iBoxx inputs'!$A:$A,0)),E7328))</f>
        <v>#N/A</v>
      </c>
      <c r="F7329" s="6" t="e">
        <f>IF($A7329&gt;DataEnd,NA(),IFERROR(INDEX('Bank of England inputs'!D:D,MATCH($A7329,'Bank of England inputs'!$A:$A,0),0),F7328))</f>
        <v>#N/A</v>
      </c>
      <c r="G7329" s="19"/>
      <c r="H7329" s="5">
        <f t="shared" si="651"/>
        <v>46380</v>
      </c>
      <c r="I7329" s="6" t="e">
        <f t="shared" si="652"/>
        <v>#N/A</v>
      </c>
      <c r="J7329" s="6" t="e">
        <f t="shared" si="653"/>
        <v>#N/A</v>
      </c>
      <c r="K7329" s="19">
        <f t="shared" si="654"/>
        <v>2529</v>
      </c>
      <c r="L7329" s="6" t="e">
        <f t="shared" ca="1" si="655"/>
        <v>#N/A</v>
      </c>
    </row>
    <row r="7330" spans="1:12" x14ac:dyDescent="0.2">
      <c r="A7330" s="5">
        <f>IF(AND(dateA=1,A7329&lt;DataEnd),'iBoxx inputs'!A7334,IF(AND(dateA=2,A7329&lt;DataEnd),'Bank of England inputs'!A7334,IF(dateA=3,A7329+1,IF(dateA=4,WORKDAY(A7329,1,),WORKDAY(A7329,1,holidayQ)))))</f>
        <v>46385</v>
      </c>
      <c r="B7330" s="35" t="e">
        <f>MATCH(A7330,'iBoxx inputs'!A:A,0)</f>
        <v>#N/A</v>
      </c>
      <c r="C7330" s="35" t="e">
        <f>MATCH(A7330,'Bank of England inputs'!A:A,0)</f>
        <v>#N/A</v>
      </c>
      <c r="D7330" s="6" t="e">
        <f>IF($A7330&gt;DataEnd,NA(),IFERROR(INDEX('iBoxx inputs'!B:B,MATCH($A7330,'iBoxx inputs'!$A:$A,0)),D7329))</f>
        <v>#N/A</v>
      </c>
      <c r="E7330" s="6" t="e">
        <f>IF($A7330&gt;DataEnd,NA(),IFERROR(INDEX('iBoxx inputs'!C:C,MATCH($A7330,'iBoxx inputs'!$A:$A,0)),E7329))</f>
        <v>#N/A</v>
      </c>
      <c r="F7330" s="6" t="e">
        <f>IF($A7330&gt;DataEnd,NA(),IFERROR(INDEX('Bank of England inputs'!D:D,MATCH($A7330,'Bank of England inputs'!$A:$A,0),0),F7329))</f>
        <v>#N/A</v>
      </c>
      <c r="G7330" s="19"/>
      <c r="H7330" s="5">
        <f t="shared" si="651"/>
        <v>46385</v>
      </c>
      <c r="I7330" s="6" t="e">
        <f t="shared" si="652"/>
        <v>#N/A</v>
      </c>
      <c r="J7330" s="6" t="e">
        <f t="shared" si="653"/>
        <v>#N/A</v>
      </c>
      <c r="K7330" s="19">
        <f t="shared" si="654"/>
        <v>2528</v>
      </c>
      <c r="L7330" s="6" t="e">
        <f t="shared" ca="1" si="655"/>
        <v>#N/A</v>
      </c>
    </row>
    <row r="7331" spans="1:12" x14ac:dyDescent="0.2">
      <c r="A7331" s="5">
        <f>IF(AND(dateA=1,A7330&lt;DataEnd),'iBoxx inputs'!A7335,IF(AND(dateA=2,A7330&lt;DataEnd),'Bank of England inputs'!A7335,IF(dateA=3,A7330+1,IF(dateA=4,WORKDAY(A7330,1,),WORKDAY(A7330,1,holidayQ)))))</f>
        <v>46386</v>
      </c>
      <c r="B7331" s="35" t="e">
        <f>MATCH(A7331,'iBoxx inputs'!A:A,0)</f>
        <v>#N/A</v>
      </c>
      <c r="C7331" s="35" t="e">
        <f>MATCH(A7331,'Bank of England inputs'!A:A,0)</f>
        <v>#N/A</v>
      </c>
      <c r="D7331" s="6" t="e">
        <f>IF($A7331&gt;DataEnd,NA(),IFERROR(INDEX('iBoxx inputs'!B:B,MATCH($A7331,'iBoxx inputs'!$A:$A,0)),D7330))</f>
        <v>#N/A</v>
      </c>
      <c r="E7331" s="6" t="e">
        <f>IF($A7331&gt;DataEnd,NA(),IFERROR(INDEX('iBoxx inputs'!C:C,MATCH($A7331,'iBoxx inputs'!$A:$A,0)),E7330))</f>
        <v>#N/A</v>
      </c>
      <c r="F7331" s="6" t="e">
        <f>IF($A7331&gt;DataEnd,NA(),IFERROR(INDEX('Bank of England inputs'!D:D,MATCH($A7331,'Bank of England inputs'!$A:$A,0),0),F7330))</f>
        <v>#N/A</v>
      </c>
      <c r="G7331" s="19"/>
      <c r="H7331" s="5">
        <f t="shared" si="651"/>
        <v>46386</v>
      </c>
      <c r="I7331" s="6" t="e">
        <f t="shared" si="652"/>
        <v>#N/A</v>
      </c>
      <c r="J7331" s="6" t="e">
        <f t="shared" si="653"/>
        <v>#N/A</v>
      </c>
      <c r="K7331" s="19">
        <f t="shared" si="654"/>
        <v>2528</v>
      </c>
      <c r="L7331" s="6" t="e">
        <f t="shared" ca="1" si="655"/>
        <v>#N/A</v>
      </c>
    </row>
    <row r="7332" spans="1:12" x14ac:dyDescent="0.2">
      <c r="A7332" s="5">
        <f>IF(AND(dateA=1,A7331&lt;DataEnd),'iBoxx inputs'!A7336,IF(AND(dateA=2,A7331&lt;DataEnd),'Bank of England inputs'!A7336,IF(dateA=3,A7331+1,IF(dateA=4,WORKDAY(A7331,1,),WORKDAY(A7331,1,holidayQ)))))</f>
        <v>46387</v>
      </c>
      <c r="B7332" s="35" t="e">
        <f>MATCH(A7332,'iBoxx inputs'!A:A,0)</f>
        <v>#N/A</v>
      </c>
      <c r="C7332" s="35" t="e">
        <f>MATCH(A7332,'Bank of England inputs'!A:A,0)</f>
        <v>#N/A</v>
      </c>
      <c r="D7332" s="6" t="e">
        <f>IF($A7332&gt;DataEnd,NA(),IFERROR(INDEX('iBoxx inputs'!B:B,MATCH($A7332,'iBoxx inputs'!$A:$A,0)),D7331))</f>
        <v>#N/A</v>
      </c>
      <c r="E7332" s="6" t="e">
        <f>IF($A7332&gt;DataEnd,NA(),IFERROR(INDEX('iBoxx inputs'!C:C,MATCH($A7332,'iBoxx inputs'!$A:$A,0)),E7331))</f>
        <v>#N/A</v>
      </c>
      <c r="F7332" s="6" t="e">
        <f>IF($A7332&gt;DataEnd,NA(),IFERROR(INDEX('Bank of England inputs'!D:D,MATCH($A7332,'Bank of England inputs'!$A:$A,0),0),F7331))</f>
        <v>#N/A</v>
      </c>
      <c r="G7332" s="19"/>
      <c r="H7332" s="5">
        <f t="shared" si="651"/>
        <v>46387</v>
      </c>
      <c r="I7332" s="6" t="e">
        <f t="shared" si="652"/>
        <v>#N/A</v>
      </c>
      <c r="J7332" s="6" t="e">
        <f t="shared" si="653"/>
        <v>#N/A</v>
      </c>
      <c r="K7332" s="19">
        <f t="shared" si="654"/>
        <v>2529</v>
      </c>
      <c r="L7332" s="6" t="e">
        <f t="shared" ca="1" si="655"/>
        <v>#N/A</v>
      </c>
    </row>
    <row r="7333" spans="1:12" x14ac:dyDescent="0.2">
      <c r="A7333" s="5">
        <f>IF(AND(dateA=1,A7332&lt;DataEnd),'iBoxx inputs'!A7337,IF(AND(dateA=2,A7332&lt;DataEnd),'Bank of England inputs'!A7337,IF(dateA=3,A7332+1,IF(dateA=4,WORKDAY(A7332,1,),WORKDAY(A7332,1,holidayQ)))))</f>
        <v>46391</v>
      </c>
      <c r="B7333" s="35" t="e">
        <f>MATCH(A7333,'iBoxx inputs'!A:A,0)</f>
        <v>#N/A</v>
      </c>
      <c r="C7333" s="35" t="e">
        <f>MATCH(A7333,'Bank of England inputs'!A:A,0)</f>
        <v>#N/A</v>
      </c>
      <c r="D7333" s="6" t="e">
        <f>IF($A7333&gt;DataEnd,NA(),IFERROR(INDEX('iBoxx inputs'!B:B,MATCH($A7333,'iBoxx inputs'!$A:$A,0)),D7332))</f>
        <v>#N/A</v>
      </c>
      <c r="E7333" s="6" t="e">
        <f>IF($A7333&gt;DataEnd,NA(),IFERROR(INDEX('iBoxx inputs'!C:C,MATCH($A7333,'iBoxx inputs'!$A:$A,0)),E7332))</f>
        <v>#N/A</v>
      </c>
      <c r="F7333" s="6" t="e">
        <f>IF($A7333&gt;DataEnd,NA(),IFERROR(INDEX('Bank of England inputs'!D:D,MATCH($A7333,'Bank of England inputs'!$A:$A,0),0),F7332))</f>
        <v>#N/A</v>
      </c>
      <c r="G7333" s="19"/>
      <c r="H7333" s="5">
        <f t="shared" si="651"/>
        <v>46391</v>
      </c>
      <c r="I7333" s="6" t="e">
        <f t="shared" si="652"/>
        <v>#N/A</v>
      </c>
      <c r="J7333" s="6" t="e">
        <f t="shared" si="653"/>
        <v>#N/A</v>
      </c>
      <c r="K7333" s="19">
        <f t="shared" si="654"/>
        <v>2528</v>
      </c>
      <c r="L7333" s="6" t="e">
        <f t="shared" ca="1" si="655"/>
        <v>#N/A</v>
      </c>
    </row>
    <row r="7334" spans="1:12" x14ac:dyDescent="0.2">
      <c r="A7334" s="5">
        <f>IF(AND(dateA=1,A7333&lt;DataEnd),'iBoxx inputs'!A7338,IF(AND(dateA=2,A7333&lt;DataEnd),'Bank of England inputs'!A7338,IF(dateA=3,A7333+1,IF(dateA=4,WORKDAY(A7333,1,),WORKDAY(A7333,1,holidayQ)))))</f>
        <v>46392</v>
      </c>
      <c r="B7334" s="35" t="e">
        <f>MATCH(A7334,'iBoxx inputs'!A:A,0)</f>
        <v>#N/A</v>
      </c>
      <c r="C7334" s="35" t="e">
        <f>MATCH(A7334,'Bank of England inputs'!A:A,0)</f>
        <v>#N/A</v>
      </c>
      <c r="D7334" s="6" t="e">
        <f>IF($A7334&gt;DataEnd,NA(),IFERROR(INDEX('iBoxx inputs'!B:B,MATCH($A7334,'iBoxx inputs'!$A:$A,0)),D7333))</f>
        <v>#N/A</v>
      </c>
      <c r="E7334" s="6" t="e">
        <f>IF($A7334&gt;DataEnd,NA(),IFERROR(INDEX('iBoxx inputs'!C:C,MATCH($A7334,'iBoxx inputs'!$A:$A,0)),E7333))</f>
        <v>#N/A</v>
      </c>
      <c r="F7334" s="6" t="e">
        <f>IF($A7334&gt;DataEnd,NA(),IFERROR(INDEX('Bank of England inputs'!D:D,MATCH($A7334,'Bank of England inputs'!$A:$A,0),0),F7333))</f>
        <v>#N/A</v>
      </c>
      <c r="G7334" s="19"/>
      <c r="H7334" s="5">
        <f t="shared" si="651"/>
        <v>46392</v>
      </c>
      <c r="I7334" s="6" t="e">
        <f t="shared" si="652"/>
        <v>#N/A</v>
      </c>
      <c r="J7334" s="6" t="e">
        <f t="shared" si="653"/>
        <v>#N/A</v>
      </c>
      <c r="K7334" s="19">
        <f t="shared" si="654"/>
        <v>2528</v>
      </c>
      <c r="L7334" s="6" t="e">
        <f t="shared" ca="1" si="655"/>
        <v>#N/A</v>
      </c>
    </row>
    <row r="7335" spans="1:12" x14ac:dyDescent="0.2">
      <c r="A7335" s="5">
        <f>IF(AND(dateA=1,A7334&lt;DataEnd),'iBoxx inputs'!A7339,IF(AND(dateA=2,A7334&lt;DataEnd),'Bank of England inputs'!A7339,IF(dateA=3,A7334+1,IF(dateA=4,WORKDAY(A7334,1,),WORKDAY(A7334,1,holidayQ)))))</f>
        <v>46393</v>
      </c>
      <c r="B7335" s="35" t="e">
        <f>MATCH(A7335,'iBoxx inputs'!A:A,0)</f>
        <v>#N/A</v>
      </c>
      <c r="C7335" s="35" t="e">
        <f>MATCH(A7335,'Bank of England inputs'!A:A,0)</f>
        <v>#N/A</v>
      </c>
      <c r="D7335" s="6" t="e">
        <f>IF($A7335&gt;DataEnd,NA(),IFERROR(INDEX('iBoxx inputs'!B:B,MATCH($A7335,'iBoxx inputs'!$A:$A,0)),D7334))</f>
        <v>#N/A</v>
      </c>
      <c r="E7335" s="6" t="e">
        <f>IF($A7335&gt;DataEnd,NA(),IFERROR(INDEX('iBoxx inputs'!C:C,MATCH($A7335,'iBoxx inputs'!$A:$A,0)),E7334))</f>
        <v>#N/A</v>
      </c>
      <c r="F7335" s="6" t="e">
        <f>IF($A7335&gt;DataEnd,NA(),IFERROR(INDEX('Bank of England inputs'!D:D,MATCH($A7335,'Bank of England inputs'!$A:$A,0),0),F7334))</f>
        <v>#N/A</v>
      </c>
      <c r="G7335" s="19"/>
      <c r="H7335" s="5">
        <f t="shared" si="651"/>
        <v>46393</v>
      </c>
      <c r="I7335" s="6" t="e">
        <f t="shared" si="652"/>
        <v>#N/A</v>
      </c>
      <c r="J7335" s="6" t="e">
        <f t="shared" si="653"/>
        <v>#N/A</v>
      </c>
      <c r="K7335" s="19">
        <f t="shared" si="654"/>
        <v>2528</v>
      </c>
      <c r="L7335" s="6" t="e">
        <f t="shared" ca="1" si="655"/>
        <v>#N/A</v>
      </c>
    </row>
    <row r="7336" spans="1:12" x14ac:dyDescent="0.2">
      <c r="A7336" s="5">
        <f>IF(AND(dateA=1,A7335&lt;DataEnd),'iBoxx inputs'!A7340,IF(AND(dateA=2,A7335&lt;DataEnd),'Bank of England inputs'!A7340,IF(dateA=3,A7335+1,IF(dateA=4,WORKDAY(A7335,1,),WORKDAY(A7335,1,holidayQ)))))</f>
        <v>46394</v>
      </c>
      <c r="B7336" s="35" t="e">
        <f>MATCH(A7336,'iBoxx inputs'!A:A,0)</f>
        <v>#N/A</v>
      </c>
      <c r="C7336" s="35" t="e">
        <f>MATCH(A7336,'Bank of England inputs'!A:A,0)</f>
        <v>#N/A</v>
      </c>
      <c r="D7336" s="6" t="e">
        <f>IF($A7336&gt;DataEnd,NA(),IFERROR(INDEX('iBoxx inputs'!B:B,MATCH($A7336,'iBoxx inputs'!$A:$A,0)),D7335))</f>
        <v>#N/A</v>
      </c>
      <c r="E7336" s="6" t="e">
        <f>IF($A7336&gt;DataEnd,NA(),IFERROR(INDEX('iBoxx inputs'!C:C,MATCH($A7336,'iBoxx inputs'!$A:$A,0)),E7335))</f>
        <v>#N/A</v>
      </c>
      <c r="F7336" s="6" t="e">
        <f>IF($A7336&gt;DataEnd,NA(),IFERROR(INDEX('Bank of England inputs'!D:D,MATCH($A7336,'Bank of England inputs'!$A:$A,0),0),F7335))</f>
        <v>#N/A</v>
      </c>
      <c r="G7336" s="19"/>
      <c r="H7336" s="5">
        <f t="shared" si="651"/>
        <v>46394</v>
      </c>
      <c r="I7336" s="6" t="e">
        <f t="shared" si="652"/>
        <v>#N/A</v>
      </c>
      <c r="J7336" s="6" t="e">
        <f t="shared" si="653"/>
        <v>#N/A</v>
      </c>
      <c r="K7336" s="19">
        <f t="shared" si="654"/>
        <v>2529</v>
      </c>
      <c r="L7336" s="6" t="e">
        <f t="shared" ca="1" si="655"/>
        <v>#N/A</v>
      </c>
    </row>
    <row r="7337" spans="1:12" x14ac:dyDescent="0.2">
      <c r="A7337" s="5">
        <f>IF(AND(dateA=1,A7336&lt;DataEnd),'iBoxx inputs'!A7341,IF(AND(dateA=2,A7336&lt;DataEnd),'Bank of England inputs'!A7341,IF(dateA=3,A7336+1,IF(dateA=4,WORKDAY(A7336,1,),WORKDAY(A7336,1,holidayQ)))))</f>
        <v>46395</v>
      </c>
      <c r="B7337" s="35" t="e">
        <f>MATCH(A7337,'iBoxx inputs'!A:A,0)</f>
        <v>#N/A</v>
      </c>
      <c r="C7337" s="35" t="e">
        <f>MATCH(A7337,'Bank of England inputs'!A:A,0)</f>
        <v>#N/A</v>
      </c>
      <c r="D7337" s="6" t="e">
        <f>IF($A7337&gt;DataEnd,NA(),IFERROR(INDEX('iBoxx inputs'!B:B,MATCH($A7337,'iBoxx inputs'!$A:$A,0)),D7336))</f>
        <v>#N/A</v>
      </c>
      <c r="E7337" s="6" t="e">
        <f>IF($A7337&gt;DataEnd,NA(),IFERROR(INDEX('iBoxx inputs'!C:C,MATCH($A7337,'iBoxx inputs'!$A:$A,0)),E7336))</f>
        <v>#N/A</v>
      </c>
      <c r="F7337" s="6" t="e">
        <f>IF($A7337&gt;DataEnd,NA(),IFERROR(INDEX('Bank of England inputs'!D:D,MATCH($A7337,'Bank of England inputs'!$A:$A,0),0),F7336))</f>
        <v>#N/A</v>
      </c>
      <c r="G7337" s="19"/>
      <c r="H7337" s="5">
        <f t="shared" si="651"/>
        <v>46395</v>
      </c>
      <c r="I7337" s="6" t="e">
        <f t="shared" si="652"/>
        <v>#N/A</v>
      </c>
      <c r="J7337" s="6" t="e">
        <f t="shared" si="653"/>
        <v>#N/A</v>
      </c>
      <c r="K7337" s="19">
        <f t="shared" si="654"/>
        <v>2530</v>
      </c>
      <c r="L7337" s="6" t="e">
        <f t="shared" ca="1" si="655"/>
        <v>#N/A</v>
      </c>
    </row>
    <row r="7338" spans="1:12" x14ac:dyDescent="0.2">
      <c r="A7338" s="5">
        <f>IF(AND(dateA=1,A7337&lt;DataEnd),'iBoxx inputs'!A7342,IF(AND(dateA=2,A7337&lt;DataEnd),'Bank of England inputs'!A7342,IF(dateA=3,A7337+1,IF(dateA=4,WORKDAY(A7337,1,),WORKDAY(A7337,1,holidayQ)))))</f>
        <v>46398</v>
      </c>
      <c r="B7338" s="35" t="e">
        <f>MATCH(A7338,'iBoxx inputs'!A:A,0)</f>
        <v>#N/A</v>
      </c>
      <c r="C7338" s="35" t="e">
        <f>MATCH(A7338,'Bank of England inputs'!A:A,0)</f>
        <v>#N/A</v>
      </c>
      <c r="D7338" s="6" t="e">
        <f>IF($A7338&gt;DataEnd,NA(),IFERROR(INDEX('iBoxx inputs'!B:B,MATCH($A7338,'iBoxx inputs'!$A:$A,0)),D7337))</f>
        <v>#N/A</v>
      </c>
      <c r="E7338" s="6" t="e">
        <f>IF($A7338&gt;DataEnd,NA(),IFERROR(INDEX('iBoxx inputs'!C:C,MATCH($A7338,'iBoxx inputs'!$A:$A,0)),E7337))</f>
        <v>#N/A</v>
      </c>
      <c r="F7338" s="6" t="e">
        <f>IF($A7338&gt;DataEnd,NA(),IFERROR(INDEX('Bank of England inputs'!D:D,MATCH($A7338,'Bank of England inputs'!$A:$A,0),0),F7337))</f>
        <v>#N/A</v>
      </c>
      <c r="G7338" s="19"/>
      <c r="H7338" s="5">
        <f t="shared" si="651"/>
        <v>46398</v>
      </c>
      <c r="I7338" s="6" t="e">
        <f t="shared" si="652"/>
        <v>#N/A</v>
      </c>
      <c r="J7338" s="6" t="e">
        <f t="shared" si="653"/>
        <v>#N/A</v>
      </c>
      <c r="K7338" s="19">
        <f t="shared" si="654"/>
        <v>2528</v>
      </c>
      <c r="L7338" s="6" t="e">
        <f t="shared" ca="1" si="655"/>
        <v>#N/A</v>
      </c>
    </row>
    <row r="7339" spans="1:12" x14ac:dyDescent="0.2">
      <c r="A7339" s="5">
        <f>IF(AND(dateA=1,A7338&lt;DataEnd),'iBoxx inputs'!A7343,IF(AND(dateA=2,A7338&lt;DataEnd),'Bank of England inputs'!A7343,IF(dateA=3,A7338+1,IF(dateA=4,WORKDAY(A7338,1,),WORKDAY(A7338,1,holidayQ)))))</f>
        <v>46399</v>
      </c>
      <c r="B7339" s="35" t="e">
        <f>MATCH(A7339,'iBoxx inputs'!A:A,0)</f>
        <v>#N/A</v>
      </c>
      <c r="C7339" s="35" t="e">
        <f>MATCH(A7339,'Bank of England inputs'!A:A,0)</f>
        <v>#N/A</v>
      </c>
      <c r="D7339" s="6" t="e">
        <f>IF($A7339&gt;DataEnd,NA(),IFERROR(INDEX('iBoxx inputs'!B:B,MATCH($A7339,'iBoxx inputs'!$A:$A,0)),D7338))</f>
        <v>#N/A</v>
      </c>
      <c r="E7339" s="6" t="e">
        <f>IF($A7339&gt;DataEnd,NA(),IFERROR(INDEX('iBoxx inputs'!C:C,MATCH($A7339,'iBoxx inputs'!$A:$A,0)),E7338))</f>
        <v>#N/A</v>
      </c>
      <c r="F7339" s="6" t="e">
        <f>IF($A7339&gt;DataEnd,NA(),IFERROR(INDEX('Bank of England inputs'!D:D,MATCH($A7339,'Bank of England inputs'!$A:$A,0),0),F7338))</f>
        <v>#N/A</v>
      </c>
      <c r="G7339" s="19"/>
      <c r="H7339" s="5">
        <f t="shared" si="651"/>
        <v>46399</v>
      </c>
      <c r="I7339" s="6" t="e">
        <f t="shared" si="652"/>
        <v>#N/A</v>
      </c>
      <c r="J7339" s="6" t="e">
        <f t="shared" si="653"/>
        <v>#N/A</v>
      </c>
      <c r="K7339" s="19">
        <f t="shared" si="654"/>
        <v>2528</v>
      </c>
      <c r="L7339" s="6" t="e">
        <f t="shared" ca="1" si="655"/>
        <v>#N/A</v>
      </c>
    </row>
    <row r="7340" spans="1:12" x14ac:dyDescent="0.2">
      <c r="A7340" s="5">
        <f>IF(AND(dateA=1,A7339&lt;DataEnd),'iBoxx inputs'!A7344,IF(AND(dateA=2,A7339&lt;DataEnd),'Bank of England inputs'!A7344,IF(dateA=3,A7339+1,IF(dateA=4,WORKDAY(A7339,1,),WORKDAY(A7339,1,holidayQ)))))</f>
        <v>46400</v>
      </c>
      <c r="B7340" s="35" t="e">
        <f>MATCH(A7340,'iBoxx inputs'!A:A,0)</f>
        <v>#N/A</v>
      </c>
      <c r="C7340" s="35" t="e">
        <f>MATCH(A7340,'Bank of England inputs'!A:A,0)</f>
        <v>#N/A</v>
      </c>
      <c r="D7340" s="6" t="e">
        <f>IF($A7340&gt;DataEnd,NA(),IFERROR(INDEX('iBoxx inputs'!B:B,MATCH($A7340,'iBoxx inputs'!$A:$A,0)),D7339))</f>
        <v>#N/A</v>
      </c>
      <c r="E7340" s="6" t="e">
        <f>IF($A7340&gt;DataEnd,NA(),IFERROR(INDEX('iBoxx inputs'!C:C,MATCH($A7340,'iBoxx inputs'!$A:$A,0)),E7339))</f>
        <v>#N/A</v>
      </c>
      <c r="F7340" s="6" t="e">
        <f>IF($A7340&gt;DataEnd,NA(),IFERROR(INDEX('Bank of England inputs'!D:D,MATCH($A7340,'Bank of England inputs'!$A:$A,0),0),F7339))</f>
        <v>#N/A</v>
      </c>
      <c r="G7340" s="19"/>
      <c r="H7340" s="5">
        <f t="shared" si="651"/>
        <v>46400</v>
      </c>
      <c r="I7340" s="6" t="e">
        <f t="shared" si="652"/>
        <v>#N/A</v>
      </c>
      <c r="J7340" s="6" t="e">
        <f t="shared" si="653"/>
        <v>#N/A</v>
      </c>
      <c r="K7340" s="19">
        <f t="shared" si="654"/>
        <v>2528</v>
      </c>
      <c r="L7340" s="6" t="e">
        <f t="shared" ca="1" si="655"/>
        <v>#N/A</v>
      </c>
    </row>
    <row r="7341" spans="1:12" x14ac:dyDescent="0.2">
      <c r="A7341" s="5">
        <f>IF(AND(dateA=1,A7340&lt;DataEnd),'iBoxx inputs'!A7345,IF(AND(dateA=2,A7340&lt;DataEnd),'Bank of England inputs'!A7345,IF(dateA=3,A7340+1,IF(dateA=4,WORKDAY(A7340,1,),WORKDAY(A7340,1,holidayQ)))))</f>
        <v>46401</v>
      </c>
      <c r="B7341" s="35" t="e">
        <f>MATCH(A7341,'iBoxx inputs'!A:A,0)</f>
        <v>#N/A</v>
      </c>
      <c r="C7341" s="35" t="e">
        <f>MATCH(A7341,'Bank of England inputs'!A:A,0)</f>
        <v>#N/A</v>
      </c>
      <c r="D7341" s="6" t="e">
        <f>IF($A7341&gt;DataEnd,NA(),IFERROR(INDEX('iBoxx inputs'!B:B,MATCH($A7341,'iBoxx inputs'!$A:$A,0)),D7340))</f>
        <v>#N/A</v>
      </c>
      <c r="E7341" s="6" t="e">
        <f>IF($A7341&gt;DataEnd,NA(),IFERROR(INDEX('iBoxx inputs'!C:C,MATCH($A7341,'iBoxx inputs'!$A:$A,0)),E7340))</f>
        <v>#N/A</v>
      </c>
      <c r="F7341" s="6" t="e">
        <f>IF($A7341&gt;DataEnd,NA(),IFERROR(INDEX('Bank of England inputs'!D:D,MATCH($A7341,'Bank of England inputs'!$A:$A,0),0),F7340))</f>
        <v>#N/A</v>
      </c>
      <c r="G7341" s="19"/>
      <c r="H7341" s="5">
        <f t="shared" si="651"/>
        <v>46401</v>
      </c>
      <c r="I7341" s="6" t="e">
        <f t="shared" si="652"/>
        <v>#N/A</v>
      </c>
      <c r="J7341" s="6" t="e">
        <f t="shared" si="653"/>
        <v>#N/A</v>
      </c>
      <c r="K7341" s="19">
        <f t="shared" si="654"/>
        <v>2529</v>
      </c>
      <c r="L7341" s="6" t="e">
        <f t="shared" ca="1" si="655"/>
        <v>#N/A</v>
      </c>
    </row>
    <row r="7342" spans="1:12" x14ac:dyDescent="0.2">
      <c r="A7342" s="5">
        <f>IF(AND(dateA=1,A7341&lt;DataEnd),'iBoxx inputs'!A7346,IF(AND(dateA=2,A7341&lt;DataEnd),'Bank of England inputs'!A7346,IF(dateA=3,A7341+1,IF(dateA=4,WORKDAY(A7341,1,),WORKDAY(A7341,1,holidayQ)))))</f>
        <v>46402</v>
      </c>
      <c r="B7342" s="35" t="e">
        <f>MATCH(A7342,'iBoxx inputs'!A:A,0)</f>
        <v>#N/A</v>
      </c>
      <c r="C7342" s="35" t="e">
        <f>MATCH(A7342,'Bank of England inputs'!A:A,0)</f>
        <v>#N/A</v>
      </c>
      <c r="D7342" s="6" t="e">
        <f>IF($A7342&gt;DataEnd,NA(),IFERROR(INDEX('iBoxx inputs'!B:B,MATCH($A7342,'iBoxx inputs'!$A:$A,0)),D7341))</f>
        <v>#N/A</v>
      </c>
      <c r="E7342" s="6" t="e">
        <f>IF($A7342&gt;DataEnd,NA(),IFERROR(INDEX('iBoxx inputs'!C:C,MATCH($A7342,'iBoxx inputs'!$A:$A,0)),E7341))</f>
        <v>#N/A</v>
      </c>
      <c r="F7342" s="6" t="e">
        <f>IF($A7342&gt;DataEnd,NA(),IFERROR(INDEX('Bank of England inputs'!D:D,MATCH($A7342,'Bank of England inputs'!$A:$A,0),0),F7341))</f>
        <v>#N/A</v>
      </c>
      <c r="G7342" s="19"/>
      <c r="H7342" s="5">
        <f t="shared" si="651"/>
        <v>46402</v>
      </c>
      <c r="I7342" s="6" t="e">
        <f t="shared" si="652"/>
        <v>#N/A</v>
      </c>
      <c r="J7342" s="6" t="e">
        <f t="shared" si="653"/>
        <v>#N/A</v>
      </c>
      <c r="K7342" s="19">
        <f t="shared" si="654"/>
        <v>2530</v>
      </c>
      <c r="L7342" s="6" t="e">
        <f t="shared" ca="1" si="655"/>
        <v>#N/A</v>
      </c>
    </row>
    <row r="7343" spans="1:12" x14ac:dyDescent="0.2">
      <c r="A7343" s="5">
        <f>IF(AND(dateA=1,A7342&lt;DataEnd),'iBoxx inputs'!A7347,IF(AND(dateA=2,A7342&lt;DataEnd),'Bank of England inputs'!A7347,IF(dateA=3,A7342+1,IF(dateA=4,WORKDAY(A7342,1,),WORKDAY(A7342,1,holidayQ)))))</f>
        <v>46405</v>
      </c>
      <c r="B7343" s="35" t="e">
        <f>MATCH(A7343,'iBoxx inputs'!A:A,0)</f>
        <v>#N/A</v>
      </c>
      <c r="C7343" s="35" t="e">
        <f>MATCH(A7343,'Bank of England inputs'!A:A,0)</f>
        <v>#N/A</v>
      </c>
      <c r="D7343" s="6" t="e">
        <f>IF($A7343&gt;DataEnd,NA(),IFERROR(INDEX('iBoxx inputs'!B:B,MATCH($A7343,'iBoxx inputs'!$A:$A,0)),D7342))</f>
        <v>#N/A</v>
      </c>
      <c r="E7343" s="6" t="e">
        <f>IF($A7343&gt;DataEnd,NA(),IFERROR(INDEX('iBoxx inputs'!C:C,MATCH($A7343,'iBoxx inputs'!$A:$A,0)),E7342))</f>
        <v>#N/A</v>
      </c>
      <c r="F7343" s="6" t="e">
        <f>IF($A7343&gt;DataEnd,NA(),IFERROR(INDEX('Bank of England inputs'!D:D,MATCH($A7343,'Bank of England inputs'!$A:$A,0),0),F7342))</f>
        <v>#N/A</v>
      </c>
      <c r="G7343" s="19"/>
      <c r="H7343" s="5">
        <f t="shared" si="651"/>
        <v>46405</v>
      </c>
      <c r="I7343" s="6" t="e">
        <f t="shared" si="652"/>
        <v>#N/A</v>
      </c>
      <c r="J7343" s="6" t="e">
        <f t="shared" si="653"/>
        <v>#N/A</v>
      </c>
      <c r="K7343" s="19">
        <f t="shared" si="654"/>
        <v>2528</v>
      </c>
      <c r="L7343" s="6" t="e">
        <f t="shared" ca="1" si="655"/>
        <v>#N/A</v>
      </c>
    </row>
    <row r="7344" spans="1:12" x14ac:dyDescent="0.2">
      <c r="A7344" s="5">
        <f>IF(AND(dateA=1,A7343&lt;DataEnd),'iBoxx inputs'!A7348,IF(AND(dateA=2,A7343&lt;DataEnd),'Bank of England inputs'!A7348,IF(dateA=3,A7343+1,IF(dateA=4,WORKDAY(A7343,1,),WORKDAY(A7343,1,holidayQ)))))</f>
        <v>46406</v>
      </c>
      <c r="B7344" s="35" t="e">
        <f>MATCH(A7344,'iBoxx inputs'!A:A,0)</f>
        <v>#N/A</v>
      </c>
      <c r="C7344" s="35" t="e">
        <f>MATCH(A7344,'Bank of England inputs'!A:A,0)</f>
        <v>#N/A</v>
      </c>
      <c r="D7344" s="6" t="e">
        <f>IF($A7344&gt;DataEnd,NA(),IFERROR(INDEX('iBoxx inputs'!B:B,MATCH($A7344,'iBoxx inputs'!$A:$A,0)),D7343))</f>
        <v>#N/A</v>
      </c>
      <c r="E7344" s="6" t="e">
        <f>IF($A7344&gt;DataEnd,NA(),IFERROR(INDEX('iBoxx inputs'!C:C,MATCH($A7344,'iBoxx inputs'!$A:$A,0)),E7343))</f>
        <v>#N/A</v>
      </c>
      <c r="F7344" s="6" t="e">
        <f>IF($A7344&gt;DataEnd,NA(),IFERROR(INDEX('Bank of England inputs'!D:D,MATCH($A7344,'Bank of England inputs'!$A:$A,0),0),F7343))</f>
        <v>#N/A</v>
      </c>
      <c r="G7344" s="19"/>
      <c r="H7344" s="5">
        <f t="shared" si="651"/>
        <v>46406</v>
      </c>
      <c r="I7344" s="6" t="e">
        <f t="shared" si="652"/>
        <v>#N/A</v>
      </c>
      <c r="J7344" s="6" t="e">
        <f t="shared" si="653"/>
        <v>#N/A</v>
      </c>
      <c r="K7344" s="19">
        <f t="shared" si="654"/>
        <v>2528</v>
      </c>
      <c r="L7344" s="6" t="e">
        <f t="shared" ca="1" si="655"/>
        <v>#N/A</v>
      </c>
    </row>
    <row r="7345" spans="1:12" x14ac:dyDescent="0.2">
      <c r="A7345" s="5">
        <f>IF(AND(dateA=1,A7344&lt;DataEnd),'iBoxx inputs'!A7349,IF(AND(dateA=2,A7344&lt;DataEnd),'Bank of England inputs'!A7349,IF(dateA=3,A7344+1,IF(dateA=4,WORKDAY(A7344,1,),WORKDAY(A7344,1,holidayQ)))))</f>
        <v>46407</v>
      </c>
      <c r="B7345" s="35" t="e">
        <f>MATCH(A7345,'iBoxx inputs'!A:A,0)</f>
        <v>#N/A</v>
      </c>
      <c r="C7345" s="35" t="e">
        <f>MATCH(A7345,'Bank of England inputs'!A:A,0)</f>
        <v>#N/A</v>
      </c>
      <c r="D7345" s="6" t="e">
        <f>IF($A7345&gt;DataEnd,NA(),IFERROR(INDEX('iBoxx inputs'!B:B,MATCH($A7345,'iBoxx inputs'!$A:$A,0)),D7344))</f>
        <v>#N/A</v>
      </c>
      <c r="E7345" s="6" t="e">
        <f>IF($A7345&gt;DataEnd,NA(),IFERROR(INDEX('iBoxx inputs'!C:C,MATCH($A7345,'iBoxx inputs'!$A:$A,0)),E7344))</f>
        <v>#N/A</v>
      </c>
      <c r="F7345" s="6" t="e">
        <f>IF($A7345&gt;DataEnd,NA(),IFERROR(INDEX('Bank of England inputs'!D:D,MATCH($A7345,'Bank of England inputs'!$A:$A,0),0),F7344))</f>
        <v>#N/A</v>
      </c>
      <c r="G7345" s="19"/>
      <c r="H7345" s="5">
        <f t="shared" si="651"/>
        <v>46407</v>
      </c>
      <c r="I7345" s="6" t="e">
        <f t="shared" si="652"/>
        <v>#N/A</v>
      </c>
      <c r="J7345" s="6" t="e">
        <f t="shared" si="653"/>
        <v>#N/A</v>
      </c>
      <c r="K7345" s="19">
        <f t="shared" si="654"/>
        <v>2528</v>
      </c>
      <c r="L7345" s="6" t="e">
        <f t="shared" ca="1" si="655"/>
        <v>#N/A</v>
      </c>
    </row>
    <row r="7346" spans="1:12" x14ac:dyDescent="0.2">
      <c r="A7346" s="5">
        <f>IF(AND(dateA=1,A7345&lt;DataEnd),'iBoxx inputs'!A7350,IF(AND(dateA=2,A7345&lt;DataEnd),'Bank of England inputs'!A7350,IF(dateA=3,A7345+1,IF(dateA=4,WORKDAY(A7345,1,),WORKDAY(A7345,1,holidayQ)))))</f>
        <v>46408</v>
      </c>
      <c r="B7346" s="35" t="e">
        <f>MATCH(A7346,'iBoxx inputs'!A:A,0)</f>
        <v>#N/A</v>
      </c>
      <c r="C7346" s="35" t="e">
        <f>MATCH(A7346,'Bank of England inputs'!A:A,0)</f>
        <v>#N/A</v>
      </c>
      <c r="D7346" s="6" t="e">
        <f>IF($A7346&gt;DataEnd,NA(),IFERROR(INDEX('iBoxx inputs'!B:B,MATCH($A7346,'iBoxx inputs'!$A:$A,0)),D7345))</f>
        <v>#N/A</v>
      </c>
      <c r="E7346" s="6" t="e">
        <f>IF($A7346&gt;DataEnd,NA(),IFERROR(INDEX('iBoxx inputs'!C:C,MATCH($A7346,'iBoxx inputs'!$A:$A,0)),E7345))</f>
        <v>#N/A</v>
      </c>
      <c r="F7346" s="6" t="e">
        <f>IF($A7346&gt;DataEnd,NA(),IFERROR(INDEX('Bank of England inputs'!D:D,MATCH($A7346,'Bank of England inputs'!$A:$A,0),0),F7345))</f>
        <v>#N/A</v>
      </c>
      <c r="G7346" s="19"/>
      <c r="H7346" s="5">
        <f t="shared" si="651"/>
        <v>46408</v>
      </c>
      <c r="I7346" s="6" t="e">
        <f t="shared" si="652"/>
        <v>#N/A</v>
      </c>
      <c r="J7346" s="6" t="e">
        <f t="shared" si="653"/>
        <v>#N/A</v>
      </c>
      <c r="K7346" s="19">
        <f t="shared" si="654"/>
        <v>2529</v>
      </c>
      <c r="L7346" s="6" t="e">
        <f t="shared" ca="1" si="655"/>
        <v>#N/A</v>
      </c>
    </row>
    <row r="7347" spans="1:12" x14ac:dyDescent="0.2">
      <c r="A7347" s="5">
        <f>IF(AND(dateA=1,A7346&lt;DataEnd),'iBoxx inputs'!A7351,IF(AND(dateA=2,A7346&lt;DataEnd),'Bank of England inputs'!A7351,IF(dateA=3,A7346+1,IF(dateA=4,WORKDAY(A7346,1,),WORKDAY(A7346,1,holidayQ)))))</f>
        <v>46409</v>
      </c>
      <c r="B7347" s="35" t="e">
        <f>MATCH(A7347,'iBoxx inputs'!A:A,0)</f>
        <v>#N/A</v>
      </c>
      <c r="C7347" s="35" t="e">
        <f>MATCH(A7347,'Bank of England inputs'!A:A,0)</f>
        <v>#N/A</v>
      </c>
      <c r="D7347" s="6" t="e">
        <f>IF($A7347&gt;DataEnd,NA(),IFERROR(INDEX('iBoxx inputs'!B:B,MATCH($A7347,'iBoxx inputs'!$A:$A,0)),D7346))</f>
        <v>#N/A</v>
      </c>
      <c r="E7347" s="6" t="e">
        <f>IF($A7347&gt;DataEnd,NA(),IFERROR(INDEX('iBoxx inputs'!C:C,MATCH($A7347,'iBoxx inputs'!$A:$A,0)),E7346))</f>
        <v>#N/A</v>
      </c>
      <c r="F7347" s="6" t="e">
        <f>IF($A7347&gt;DataEnd,NA(),IFERROR(INDEX('Bank of England inputs'!D:D,MATCH($A7347,'Bank of England inputs'!$A:$A,0),0),F7346))</f>
        <v>#N/A</v>
      </c>
      <c r="G7347" s="19"/>
      <c r="H7347" s="5">
        <f t="shared" si="651"/>
        <v>46409</v>
      </c>
      <c r="I7347" s="6" t="e">
        <f t="shared" si="652"/>
        <v>#N/A</v>
      </c>
      <c r="J7347" s="6" t="e">
        <f t="shared" si="653"/>
        <v>#N/A</v>
      </c>
      <c r="K7347" s="19">
        <f t="shared" si="654"/>
        <v>2530</v>
      </c>
      <c r="L7347" s="6" t="e">
        <f t="shared" ca="1" si="655"/>
        <v>#N/A</v>
      </c>
    </row>
    <row r="7348" spans="1:12" x14ac:dyDescent="0.2">
      <c r="A7348" s="5">
        <f>IF(AND(dateA=1,A7347&lt;DataEnd),'iBoxx inputs'!A7352,IF(AND(dateA=2,A7347&lt;DataEnd),'Bank of England inputs'!A7352,IF(dateA=3,A7347+1,IF(dateA=4,WORKDAY(A7347,1,),WORKDAY(A7347,1,holidayQ)))))</f>
        <v>46412</v>
      </c>
      <c r="B7348" s="35" t="e">
        <f>MATCH(A7348,'iBoxx inputs'!A:A,0)</f>
        <v>#N/A</v>
      </c>
      <c r="C7348" s="35" t="e">
        <f>MATCH(A7348,'Bank of England inputs'!A:A,0)</f>
        <v>#N/A</v>
      </c>
      <c r="D7348" s="6" t="e">
        <f>IF($A7348&gt;DataEnd,NA(),IFERROR(INDEX('iBoxx inputs'!B:B,MATCH($A7348,'iBoxx inputs'!$A:$A,0)),D7347))</f>
        <v>#N/A</v>
      </c>
      <c r="E7348" s="6" t="e">
        <f>IF($A7348&gt;DataEnd,NA(),IFERROR(INDEX('iBoxx inputs'!C:C,MATCH($A7348,'iBoxx inputs'!$A:$A,0)),E7347))</f>
        <v>#N/A</v>
      </c>
      <c r="F7348" s="6" t="e">
        <f>IF($A7348&gt;DataEnd,NA(),IFERROR(INDEX('Bank of England inputs'!D:D,MATCH($A7348,'Bank of England inputs'!$A:$A,0),0),F7347))</f>
        <v>#N/A</v>
      </c>
      <c r="G7348" s="19"/>
      <c r="H7348" s="5">
        <f t="shared" si="651"/>
        <v>46412</v>
      </c>
      <c r="I7348" s="6" t="e">
        <f t="shared" si="652"/>
        <v>#N/A</v>
      </c>
      <c r="J7348" s="6" t="e">
        <f t="shared" si="653"/>
        <v>#N/A</v>
      </c>
      <c r="K7348" s="19">
        <f t="shared" si="654"/>
        <v>2528</v>
      </c>
      <c r="L7348" s="6" t="e">
        <f t="shared" ca="1" si="655"/>
        <v>#N/A</v>
      </c>
    </row>
    <row r="7349" spans="1:12" x14ac:dyDescent="0.2">
      <c r="A7349" s="5">
        <f>IF(AND(dateA=1,A7348&lt;DataEnd),'iBoxx inputs'!A7353,IF(AND(dateA=2,A7348&lt;DataEnd),'Bank of England inputs'!A7353,IF(dateA=3,A7348+1,IF(dateA=4,WORKDAY(A7348,1,),WORKDAY(A7348,1,holidayQ)))))</f>
        <v>46413</v>
      </c>
      <c r="B7349" s="35" t="e">
        <f>MATCH(A7349,'iBoxx inputs'!A:A,0)</f>
        <v>#N/A</v>
      </c>
      <c r="C7349" s="35" t="e">
        <f>MATCH(A7349,'Bank of England inputs'!A:A,0)</f>
        <v>#N/A</v>
      </c>
      <c r="D7349" s="6" t="e">
        <f>IF($A7349&gt;DataEnd,NA(),IFERROR(INDEX('iBoxx inputs'!B:B,MATCH($A7349,'iBoxx inputs'!$A:$A,0)),D7348))</f>
        <v>#N/A</v>
      </c>
      <c r="E7349" s="6" t="e">
        <f>IF($A7349&gt;DataEnd,NA(),IFERROR(INDEX('iBoxx inputs'!C:C,MATCH($A7349,'iBoxx inputs'!$A:$A,0)),E7348))</f>
        <v>#N/A</v>
      </c>
      <c r="F7349" s="6" t="e">
        <f>IF($A7349&gt;DataEnd,NA(),IFERROR(INDEX('Bank of England inputs'!D:D,MATCH($A7349,'Bank of England inputs'!$A:$A,0),0),F7348))</f>
        <v>#N/A</v>
      </c>
      <c r="G7349" s="19"/>
      <c r="H7349" s="5">
        <f t="shared" si="651"/>
        <v>46413</v>
      </c>
      <c r="I7349" s="6" t="e">
        <f t="shared" si="652"/>
        <v>#N/A</v>
      </c>
      <c r="J7349" s="6" t="e">
        <f t="shared" si="653"/>
        <v>#N/A</v>
      </c>
      <c r="K7349" s="19">
        <f t="shared" si="654"/>
        <v>2528</v>
      </c>
      <c r="L7349" s="6" t="e">
        <f t="shared" ca="1" si="655"/>
        <v>#N/A</v>
      </c>
    </row>
    <row r="7350" spans="1:12" x14ac:dyDescent="0.2">
      <c r="A7350" s="5">
        <f>IF(AND(dateA=1,A7349&lt;DataEnd),'iBoxx inputs'!A7354,IF(AND(dateA=2,A7349&lt;DataEnd),'Bank of England inputs'!A7354,IF(dateA=3,A7349+1,IF(dateA=4,WORKDAY(A7349,1,),WORKDAY(A7349,1,holidayQ)))))</f>
        <v>46414</v>
      </c>
      <c r="B7350" s="35" t="e">
        <f>MATCH(A7350,'iBoxx inputs'!A:A,0)</f>
        <v>#N/A</v>
      </c>
      <c r="C7350" s="35" t="e">
        <f>MATCH(A7350,'Bank of England inputs'!A:A,0)</f>
        <v>#N/A</v>
      </c>
      <c r="D7350" s="6" t="e">
        <f>IF($A7350&gt;DataEnd,NA(),IFERROR(INDEX('iBoxx inputs'!B:B,MATCH($A7350,'iBoxx inputs'!$A:$A,0)),D7349))</f>
        <v>#N/A</v>
      </c>
      <c r="E7350" s="6" t="e">
        <f>IF($A7350&gt;DataEnd,NA(),IFERROR(INDEX('iBoxx inputs'!C:C,MATCH($A7350,'iBoxx inputs'!$A:$A,0)),E7349))</f>
        <v>#N/A</v>
      </c>
      <c r="F7350" s="6" t="e">
        <f>IF($A7350&gt;DataEnd,NA(),IFERROR(INDEX('Bank of England inputs'!D:D,MATCH($A7350,'Bank of England inputs'!$A:$A,0),0),F7349))</f>
        <v>#N/A</v>
      </c>
      <c r="G7350" s="19"/>
      <c r="H7350" s="5">
        <f t="shared" si="651"/>
        <v>46414</v>
      </c>
      <c r="I7350" s="6" t="e">
        <f t="shared" si="652"/>
        <v>#N/A</v>
      </c>
      <c r="J7350" s="6" t="e">
        <f t="shared" si="653"/>
        <v>#N/A</v>
      </c>
      <c r="K7350" s="19">
        <f t="shared" si="654"/>
        <v>2528</v>
      </c>
      <c r="L7350" s="6" t="e">
        <f t="shared" ca="1" si="655"/>
        <v>#N/A</v>
      </c>
    </row>
    <row r="7351" spans="1:12" x14ac:dyDescent="0.2">
      <c r="A7351" s="5">
        <f>IF(AND(dateA=1,A7350&lt;DataEnd),'iBoxx inputs'!A7355,IF(AND(dateA=2,A7350&lt;DataEnd),'Bank of England inputs'!A7355,IF(dateA=3,A7350+1,IF(dateA=4,WORKDAY(A7350,1,),WORKDAY(A7350,1,holidayQ)))))</f>
        <v>46415</v>
      </c>
      <c r="B7351" s="35" t="e">
        <f>MATCH(A7351,'iBoxx inputs'!A:A,0)</f>
        <v>#N/A</v>
      </c>
      <c r="C7351" s="35" t="e">
        <f>MATCH(A7351,'Bank of England inputs'!A:A,0)</f>
        <v>#N/A</v>
      </c>
      <c r="D7351" s="6" t="e">
        <f>IF($A7351&gt;DataEnd,NA(),IFERROR(INDEX('iBoxx inputs'!B:B,MATCH($A7351,'iBoxx inputs'!$A:$A,0)),D7350))</f>
        <v>#N/A</v>
      </c>
      <c r="E7351" s="6" t="e">
        <f>IF($A7351&gt;DataEnd,NA(),IFERROR(INDEX('iBoxx inputs'!C:C,MATCH($A7351,'iBoxx inputs'!$A:$A,0)),E7350))</f>
        <v>#N/A</v>
      </c>
      <c r="F7351" s="6" t="e">
        <f>IF($A7351&gt;DataEnd,NA(),IFERROR(INDEX('Bank of England inputs'!D:D,MATCH($A7351,'Bank of England inputs'!$A:$A,0),0),F7350))</f>
        <v>#N/A</v>
      </c>
      <c r="G7351" s="19"/>
      <c r="H7351" s="5">
        <f t="shared" si="651"/>
        <v>46415</v>
      </c>
      <c r="I7351" s="6" t="e">
        <f t="shared" si="652"/>
        <v>#N/A</v>
      </c>
      <c r="J7351" s="6" t="e">
        <f t="shared" si="653"/>
        <v>#N/A</v>
      </c>
      <c r="K7351" s="19">
        <f t="shared" si="654"/>
        <v>2529</v>
      </c>
      <c r="L7351" s="6" t="e">
        <f t="shared" ca="1" si="655"/>
        <v>#N/A</v>
      </c>
    </row>
    <row r="7352" spans="1:12" x14ac:dyDescent="0.2">
      <c r="A7352" s="5">
        <f>IF(AND(dateA=1,A7351&lt;DataEnd),'iBoxx inputs'!A7356,IF(AND(dateA=2,A7351&lt;DataEnd),'Bank of England inputs'!A7356,IF(dateA=3,A7351+1,IF(dateA=4,WORKDAY(A7351,1,),WORKDAY(A7351,1,holidayQ)))))</f>
        <v>46416</v>
      </c>
      <c r="B7352" s="35" t="e">
        <f>MATCH(A7352,'iBoxx inputs'!A:A,0)</f>
        <v>#N/A</v>
      </c>
      <c r="C7352" s="35" t="e">
        <f>MATCH(A7352,'Bank of England inputs'!A:A,0)</f>
        <v>#N/A</v>
      </c>
      <c r="D7352" s="6" t="e">
        <f>IF($A7352&gt;DataEnd,NA(),IFERROR(INDEX('iBoxx inputs'!B:B,MATCH($A7352,'iBoxx inputs'!$A:$A,0)),D7351))</f>
        <v>#N/A</v>
      </c>
      <c r="E7352" s="6" t="e">
        <f>IF($A7352&gt;DataEnd,NA(),IFERROR(INDEX('iBoxx inputs'!C:C,MATCH($A7352,'iBoxx inputs'!$A:$A,0)),E7351))</f>
        <v>#N/A</v>
      </c>
      <c r="F7352" s="6" t="e">
        <f>IF($A7352&gt;DataEnd,NA(),IFERROR(INDEX('Bank of England inputs'!D:D,MATCH($A7352,'Bank of England inputs'!$A:$A,0),0),F7351))</f>
        <v>#N/A</v>
      </c>
      <c r="G7352" s="19"/>
      <c r="H7352" s="5">
        <f t="shared" si="651"/>
        <v>46416</v>
      </c>
      <c r="I7352" s="6" t="e">
        <f t="shared" si="652"/>
        <v>#N/A</v>
      </c>
      <c r="J7352" s="6" t="e">
        <f t="shared" si="653"/>
        <v>#N/A</v>
      </c>
      <c r="K7352" s="19">
        <f t="shared" si="654"/>
        <v>2530</v>
      </c>
      <c r="L7352" s="6" t="e">
        <f t="shared" ca="1" si="655"/>
        <v>#N/A</v>
      </c>
    </row>
    <row r="7353" spans="1:12" x14ac:dyDescent="0.2">
      <c r="A7353" s="5">
        <f>IF(AND(dateA=1,A7352&lt;DataEnd),'iBoxx inputs'!A7357,IF(AND(dateA=2,A7352&lt;DataEnd),'Bank of England inputs'!A7357,IF(dateA=3,A7352+1,IF(dateA=4,WORKDAY(A7352,1,),WORKDAY(A7352,1,holidayQ)))))</f>
        <v>46419</v>
      </c>
      <c r="B7353" s="35" t="e">
        <f>MATCH(A7353,'iBoxx inputs'!A:A,0)</f>
        <v>#N/A</v>
      </c>
      <c r="C7353" s="35" t="e">
        <f>MATCH(A7353,'Bank of England inputs'!A:A,0)</f>
        <v>#N/A</v>
      </c>
      <c r="D7353" s="6" t="e">
        <f>IF($A7353&gt;DataEnd,NA(),IFERROR(INDEX('iBoxx inputs'!B:B,MATCH($A7353,'iBoxx inputs'!$A:$A,0)),D7352))</f>
        <v>#N/A</v>
      </c>
      <c r="E7353" s="6" t="e">
        <f>IF($A7353&gt;DataEnd,NA(),IFERROR(INDEX('iBoxx inputs'!C:C,MATCH($A7353,'iBoxx inputs'!$A:$A,0)),E7352))</f>
        <v>#N/A</v>
      </c>
      <c r="F7353" s="6" t="e">
        <f>IF($A7353&gt;DataEnd,NA(),IFERROR(INDEX('Bank of England inputs'!D:D,MATCH($A7353,'Bank of England inputs'!$A:$A,0),0),F7352))</f>
        <v>#N/A</v>
      </c>
      <c r="G7353" s="19"/>
      <c r="H7353" s="5">
        <f t="shared" si="651"/>
        <v>46419</v>
      </c>
      <c r="I7353" s="6" t="e">
        <f t="shared" si="652"/>
        <v>#N/A</v>
      </c>
      <c r="J7353" s="6" t="e">
        <f t="shared" si="653"/>
        <v>#N/A</v>
      </c>
      <c r="K7353" s="19">
        <f t="shared" si="654"/>
        <v>2528</v>
      </c>
      <c r="L7353" s="6" t="e">
        <f t="shared" ca="1" si="655"/>
        <v>#N/A</v>
      </c>
    </row>
    <row r="7354" spans="1:12" x14ac:dyDescent="0.2">
      <c r="A7354" s="5">
        <f>IF(AND(dateA=1,A7353&lt;DataEnd),'iBoxx inputs'!A7358,IF(AND(dateA=2,A7353&lt;DataEnd),'Bank of England inputs'!A7358,IF(dateA=3,A7353+1,IF(dateA=4,WORKDAY(A7353,1,),WORKDAY(A7353,1,holidayQ)))))</f>
        <v>46420</v>
      </c>
      <c r="B7354" s="35" t="e">
        <f>MATCH(A7354,'iBoxx inputs'!A:A,0)</f>
        <v>#N/A</v>
      </c>
      <c r="C7354" s="35" t="e">
        <f>MATCH(A7354,'Bank of England inputs'!A:A,0)</f>
        <v>#N/A</v>
      </c>
      <c r="D7354" s="6" t="e">
        <f>IF($A7354&gt;DataEnd,NA(),IFERROR(INDEX('iBoxx inputs'!B:B,MATCH($A7354,'iBoxx inputs'!$A:$A,0)),D7353))</f>
        <v>#N/A</v>
      </c>
      <c r="E7354" s="6" t="e">
        <f>IF($A7354&gt;DataEnd,NA(),IFERROR(INDEX('iBoxx inputs'!C:C,MATCH($A7354,'iBoxx inputs'!$A:$A,0)),E7353))</f>
        <v>#N/A</v>
      </c>
      <c r="F7354" s="6" t="e">
        <f>IF($A7354&gt;DataEnd,NA(),IFERROR(INDEX('Bank of England inputs'!D:D,MATCH($A7354,'Bank of England inputs'!$A:$A,0),0),F7353))</f>
        <v>#N/A</v>
      </c>
      <c r="G7354" s="19"/>
      <c r="H7354" s="5">
        <f t="shared" si="651"/>
        <v>46420</v>
      </c>
      <c r="I7354" s="6" t="e">
        <f t="shared" si="652"/>
        <v>#N/A</v>
      </c>
      <c r="J7354" s="6" t="e">
        <f t="shared" si="653"/>
        <v>#N/A</v>
      </c>
      <c r="K7354" s="19">
        <f t="shared" si="654"/>
        <v>2528</v>
      </c>
      <c r="L7354" s="6" t="e">
        <f t="shared" ca="1" si="655"/>
        <v>#N/A</v>
      </c>
    </row>
    <row r="7355" spans="1:12" x14ac:dyDescent="0.2">
      <c r="A7355" s="5">
        <f>IF(AND(dateA=1,A7354&lt;DataEnd),'iBoxx inputs'!A7359,IF(AND(dateA=2,A7354&lt;DataEnd),'Bank of England inputs'!A7359,IF(dateA=3,A7354+1,IF(dateA=4,WORKDAY(A7354,1,),WORKDAY(A7354,1,holidayQ)))))</f>
        <v>46421</v>
      </c>
      <c r="B7355" s="35" t="e">
        <f>MATCH(A7355,'iBoxx inputs'!A:A,0)</f>
        <v>#N/A</v>
      </c>
      <c r="C7355" s="35" t="e">
        <f>MATCH(A7355,'Bank of England inputs'!A:A,0)</f>
        <v>#N/A</v>
      </c>
      <c r="D7355" s="6" t="e">
        <f>IF($A7355&gt;DataEnd,NA(),IFERROR(INDEX('iBoxx inputs'!B:B,MATCH($A7355,'iBoxx inputs'!$A:$A,0)),D7354))</f>
        <v>#N/A</v>
      </c>
      <c r="E7355" s="6" t="e">
        <f>IF($A7355&gt;DataEnd,NA(),IFERROR(INDEX('iBoxx inputs'!C:C,MATCH($A7355,'iBoxx inputs'!$A:$A,0)),E7354))</f>
        <v>#N/A</v>
      </c>
      <c r="F7355" s="6" t="e">
        <f>IF($A7355&gt;DataEnd,NA(),IFERROR(INDEX('Bank of England inputs'!D:D,MATCH($A7355,'Bank of England inputs'!$A:$A,0),0),F7354))</f>
        <v>#N/A</v>
      </c>
      <c r="G7355" s="19"/>
      <c r="H7355" s="5">
        <f t="shared" si="651"/>
        <v>46421</v>
      </c>
      <c r="I7355" s="6" t="e">
        <f t="shared" si="652"/>
        <v>#N/A</v>
      </c>
      <c r="J7355" s="6" t="e">
        <f t="shared" si="653"/>
        <v>#N/A</v>
      </c>
      <c r="K7355" s="19">
        <f t="shared" si="654"/>
        <v>2528</v>
      </c>
      <c r="L7355" s="6" t="e">
        <f t="shared" ca="1" si="655"/>
        <v>#N/A</v>
      </c>
    </row>
    <row r="7356" spans="1:12" x14ac:dyDescent="0.2">
      <c r="A7356" s="5">
        <f>IF(AND(dateA=1,A7355&lt;DataEnd),'iBoxx inputs'!A7360,IF(AND(dateA=2,A7355&lt;DataEnd),'Bank of England inputs'!A7360,IF(dateA=3,A7355+1,IF(dateA=4,WORKDAY(A7355,1,),WORKDAY(A7355,1,holidayQ)))))</f>
        <v>46422</v>
      </c>
      <c r="B7356" s="35" t="e">
        <f>MATCH(A7356,'iBoxx inputs'!A:A,0)</f>
        <v>#N/A</v>
      </c>
      <c r="C7356" s="35" t="e">
        <f>MATCH(A7356,'Bank of England inputs'!A:A,0)</f>
        <v>#N/A</v>
      </c>
      <c r="D7356" s="6" t="e">
        <f>IF($A7356&gt;DataEnd,NA(),IFERROR(INDEX('iBoxx inputs'!B:B,MATCH($A7356,'iBoxx inputs'!$A:$A,0)),D7355))</f>
        <v>#N/A</v>
      </c>
      <c r="E7356" s="6" t="e">
        <f>IF($A7356&gt;DataEnd,NA(),IFERROR(INDEX('iBoxx inputs'!C:C,MATCH($A7356,'iBoxx inputs'!$A:$A,0)),E7355))</f>
        <v>#N/A</v>
      </c>
      <c r="F7356" s="6" t="e">
        <f>IF($A7356&gt;DataEnd,NA(),IFERROR(INDEX('Bank of England inputs'!D:D,MATCH($A7356,'Bank of England inputs'!$A:$A,0),0),F7355))</f>
        <v>#N/A</v>
      </c>
      <c r="G7356" s="19"/>
      <c r="H7356" s="5">
        <f t="shared" si="651"/>
        <v>46422</v>
      </c>
      <c r="I7356" s="6" t="e">
        <f t="shared" si="652"/>
        <v>#N/A</v>
      </c>
      <c r="J7356" s="6" t="e">
        <f t="shared" si="653"/>
        <v>#N/A</v>
      </c>
      <c r="K7356" s="19">
        <f t="shared" si="654"/>
        <v>2529</v>
      </c>
      <c r="L7356" s="6" t="e">
        <f t="shared" ca="1" si="655"/>
        <v>#N/A</v>
      </c>
    </row>
    <row r="7357" spans="1:12" x14ac:dyDescent="0.2">
      <c r="A7357" s="5">
        <f>IF(AND(dateA=1,A7356&lt;DataEnd),'iBoxx inputs'!A7361,IF(AND(dateA=2,A7356&lt;DataEnd),'Bank of England inputs'!A7361,IF(dateA=3,A7356+1,IF(dateA=4,WORKDAY(A7356,1,),WORKDAY(A7356,1,holidayQ)))))</f>
        <v>46423</v>
      </c>
      <c r="B7357" s="35" t="e">
        <f>MATCH(A7357,'iBoxx inputs'!A:A,0)</f>
        <v>#N/A</v>
      </c>
      <c r="C7357" s="35" t="e">
        <f>MATCH(A7357,'Bank of England inputs'!A:A,0)</f>
        <v>#N/A</v>
      </c>
      <c r="D7357" s="6" t="e">
        <f>IF($A7357&gt;DataEnd,NA(),IFERROR(INDEX('iBoxx inputs'!B:B,MATCH($A7357,'iBoxx inputs'!$A:$A,0)),D7356))</f>
        <v>#N/A</v>
      </c>
      <c r="E7357" s="6" t="e">
        <f>IF($A7357&gt;DataEnd,NA(),IFERROR(INDEX('iBoxx inputs'!C:C,MATCH($A7357,'iBoxx inputs'!$A:$A,0)),E7356))</f>
        <v>#N/A</v>
      </c>
      <c r="F7357" s="6" t="e">
        <f>IF($A7357&gt;DataEnd,NA(),IFERROR(INDEX('Bank of England inputs'!D:D,MATCH($A7357,'Bank of England inputs'!$A:$A,0),0),F7356))</f>
        <v>#N/A</v>
      </c>
      <c r="G7357" s="19"/>
      <c r="H7357" s="5">
        <f t="shared" si="651"/>
        <v>46423</v>
      </c>
      <c r="I7357" s="6" t="e">
        <f t="shared" si="652"/>
        <v>#N/A</v>
      </c>
      <c r="J7357" s="6" t="e">
        <f t="shared" si="653"/>
        <v>#N/A</v>
      </c>
      <c r="K7357" s="19">
        <f t="shared" si="654"/>
        <v>2530</v>
      </c>
      <c r="L7357" s="6" t="e">
        <f t="shared" ca="1" si="655"/>
        <v>#N/A</v>
      </c>
    </row>
    <row r="7358" spans="1:12" x14ac:dyDescent="0.2">
      <c r="A7358" s="5">
        <f>IF(AND(dateA=1,A7357&lt;DataEnd),'iBoxx inputs'!A7362,IF(AND(dateA=2,A7357&lt;DataEnd),'Bank of England inputs'!A7362,IF(dateA=3,A7357+1,IF(dateA=4,WORKDAY(A7357,1,),WORKDAY(A7357,1,holidayQ)))))</f>
        <v>46426</v>
      </c>
      <c r="B7358" s="35" t="e">
        <f>MATCH(A7358,'iBoxx inputs'!A:A,0)</f>
        <v>#N/A</v>
      </c>
      <c r="C7358" s="35" t="e">
        <f>MATCH(A7358,'Bank of England inputs'!A:A,0)</f>
        <v>#N/A</v>
      </c>
      <c r="D7358" s="6" t="e">
        <f>IF($A7358&gt;DataEnd,NA(),IFERROR(INDEX('iBoxx inputs'!B:B,MATCH($A7358,'iBoxx inputs'!$A:$A,0)),D7357))</f>
        <v>#N/A</v>
      </c>
      <c r="E7358" s="6" t="e">
        <f>IF($A7358&gt;DataEnd,NA(),IFERROR(INDEX('iBoxx inputs'!C:C,MATCH($A7358,'iBoxx inputs'!$A:$A,0)),E7357))</f>
        <v>#N/A</v>
      </c>
      <c r="F7358" s="6" t="e">
        <f>IF($A7358&gt;DataEnd,NA(),IFERROR(INDEX('Bank of England inputs'!D:D,MATCH($A7358,'Bank of England inputs'!$A:$A,0),0),F7357))</f>
        <v>#N/A</v>
      </c>
      <c r="G7358" s="19"/>
      <c r="H7358" s="5">
        <f t="shared" si="651"/>
        <v>46426</v>
      </c>
      <c r="I7358" s="6" t="e">
        <f t="shared" si="652"/>
        <v>#N/A</v>
      </c>
      <c r="J7358" s="6" t="e">
        <f t="shared" si="653"/>
        <v>#N/A</v>
      </c>
      <c r="K7358" s="19">
        <f t="shared" si="654"/>
        <v>2528</v>
      </c>
      <c r="L7358" s="6" t="e">
        <f t="shared" ca="1" si="655"/>
        <v>#N/A</v>
      </c>
    </row>
    <row r="7359" spans="1:12" x14ac:dyDescent="0.2">
      <c r="A7359" s="5">
        <f>IF(AND(dateA=1,A7358&lt;DataEnd),'iBoxx inputs'!A7363,IF(AND(dateA=2,A7358&lt;DataEnd),'Bank of England inputs'!A7363,IF(dateA=3,A7358+1,IF(dateA=4,WORKDAY(A7358,1,),WORKDAY(A7358,1,holidayQ)))))</f>
        <v>46427</v>
      </c>
      <c r="B7359" s="35" t="e">
        <f>MATCH(A7359,'iBoxx inputs'!A:A,0)</f>
        <v>#N/A</v>
      </c>
      <c r="C7359" s="35" t="e">
        <f>MATCH(A7359,'Bank of England inputs'!A:A,0)</f>
        <v>#N/A</v>
      </c>
      <c r="D7359" s="6" t="e">
        <f>IF($A7359&gt;DataEnd,NA(),IFERROR(INDEX('iBoxx inputs'!B:B,MATCH($A7359,'iBoxx inputs'!$A:$A,0)),D7358))</f>
        <v>#N/A</v>
      </c>
      <c r="E7359" s="6" t="e">
        <f>IF($A7359&gt;DataEnd,NA(),IFERROR(INDEX('iBoxx inputs'!C:C,MATCH($A7359,'iBoxx inputs'!$A:$A,0)),E7358))</f>
        <v>#N/A</v>
      </c>
      <c r="F7359" s="6" t="e">
        <f>IF($A7359&gt;DataEnd,NA(),IFERROR(INDEX('Bank of England inputs'!D:D,MATCH($A7359,'Bank of England inputs'!$A:$A,0),0),F7358))</f>
        <v>#N/A</v>
      </c>
      <c r="G7359" s="19"/>
      <c r="H7359" s="5">
        <f t="shared" si="651"/>
        <v>46427</v>
      </c>
      <c r="I7359" s="6" t="e">
        <f t="shared" si="652"/>
        <v>#N/A</v>
      </c>
      <c r="J7359" s="6" t="e">
        <f t="shared" si="653"/>
        <v>#N/A</v>
      </c>
      <c r="K7359" s="19">
        <f t="shared" si="654"/>
        <v>2528</v>
      </c>
      <c r="L7359" s="6" t="e">
        <f t="shared" ca="1" si="655"/>
        <v>#N/A</v>
      </c>
    </row>
    <row r="7360" spans="1:12" x14ac:dyDescent="0.2">
      <c r="A7360" s="5">
        <f>IF(AND(dateA=1,A7359&lt;DataEnd),'iBoxx inputs'!A7364,IF(AND(dateA=2,A7359&lt;DataEnd),'Bank of England inputs'!A7364,IF(dateA=3,A7359+1,IF(dateA=4,WORKDAY(A7359,1,),WORKDAY(A7359,1,holidayQ)))))</f>
        <v>46428</v>
      </c>
      <c r="B7360" s="35" t="e">
        <f>MATCH(A7360,'iBoxx inputs'!A:A,0)</f>
        <v>#N/A</v>
      </c>
      <c r="C7360" s="35" t="e">
        <f>MATCH(A7360,'Bank of England inputs'!A:A,0)</f>
        <v>#N/A</v>
      </c>
      <c r="D7360" s="6" t="e">
        <f>IF($A7360&gt;DataEnd,NA(),IFERROR(INDEX('iBoxx inputs'!B:B,MATCH($A7360,'iBoxx inputs'!$A:$A,0)),D7359))</f>
        <v>#N/A</v>
      </c>
      <c r="E7360" s="6" t="e">
        <f>IF($A7360&gt;DataEnd,NA(),IFERROR(INDEX('iBoxx inputs'!C:C,MATCH($A7360,'iBoxx inputs'!$A:$A,0)),E7359))</f>
        <v>#N/A</v>
      </c>
      <c r="F7360" s="6" t="e">
        <f>IF($A7360&gt;DataEnd,NA(),IFERROR(INDEX('Bank of England inputs'!D:D,MATCH($A7360,'Bank of England inputs'!$A:$A,0),0),F7359))</f>
        <v>#N/A</v>
      </c>
      <c r="G7360" s="19"/>
      <c r="H7360" s="5">
        <f t="shared" si="651"/>
        <v>46428</v>
      </c>
      <c r="I7360" s="6" t="e">
        <f t="shared" si="652"/>
        <v>#N/A</v>
      </c>
      <c r="J7360" s="6" t="e">
        <f t="shared" si="653"/>
        <v>#N/A</v>
      </c>
      <c r="K7360" s="19">
        <f t="shared" si="654"/>
        <v>2528</v>
      </c>
      <c r="L7360" s="6" t="e">
        <f t="shared" ca="1" si="655"/>
        <v>#N/A</v>
      </c>
    </row>
    <row r="7361" spans="1:12" x14ac:dyDescent="0.2">
      <c r="A7361" s="5">
        <f>IF(AND(dateA=1,A7360&lt;DataEnd),'iBoxx inputs'!A7365,IF(AND(dateA=2,A7360&lt;DataEnd),'Bank of England inputs'!A7365,IF(dateA=3,A7360+1,IF(dateA=4,WORKDAY(A7360,1,),WORKDAY(A7360,1,holidayQ)))))</f>
        <v>46429</v>
      </c>
      <c r="B7361" s="35" t="e">
        <f>MATCH(A7361,'iBoxx inputs'!A:A,0)</f>
        <v>#N/A</v>
      </c>
      <c r="C7361" s="35" t="e">
        <f>MATCH(A7361,'Bank of England inputs'!A:A,0)</f>
        <v>#N/A</v>
      </c>
      <c r="D7361" s="6" t="e">
        <f>IF($A7361&gt;DataEnd,NA(),IFERROR(INDEX('iBoxx inputs'!B:B,MATCH($A7361,'iBoxx inputs'!$A:$A,0)),D7360))</f>
        <v>#N/A</v>
      </c>
      <c r="E7361" s="6" t="e">
        <f>IF($A7361&gt;DataEnd,NA(),IFERROR(INDEX('iBoxx inputs'!C:C,MATCH($A7361,'iBoxx inputs'!$A:$A,0)),E7360))</f>
        <v>#N/A</v>
      </c>
      <c r="F7361" s="6" t="e">
        <f>IF($A7361&gt;DataEnd,NA(),IFERROR(INDEX('Bank of England inputs'!D:D,MATCH($A7361,'Bank of England inputs'!$A:$A,0),0),F7360))</f>
        <v>#N/A</v>
      </c>
      <c r="G7361" s="19"/>
      <c r="H7361" s="5">
        <f t="shared" si="651"/>
        <v>46429</v>
      </c>
      <c r="I7361" s="6" t="e">
        <f t="shared" si="652"/>
        <v>#N/A</v>
      </c>
      <c r="J7361" s="6" t="e">
        <f t="shared" si="653"/>
        <v>#N/A</v>
      </c>
      <c r="K7361" s="19">
        <f t="shared" si="654"/>
        <v>2529</v>
      </c>
      <c r="L7361" s="6" t="e">
        <f t="shared" ca="1" si="655"/>
        <v>#N/A</v>
      </c>
    </row>
    <row r="7362" spans="1:12" x14ac:dyDescent="0.2">
      <c r="A7362" s="5">
        <f>IF(AND(dateA=1,A7361&lt;DataEnd),'iBoxx inputs'!A7366,IF(AND(dateA=2,A7361&lt;DataEnd),'Bank of England inputs'!A7366,IF(dateA=3,A7361+1,IF(dateA=4,WORKDAY(A7361,1,),WORKDAY(A7361,1,holidayQ)))))</f>
        <v>46430</v>
      </c>
      <c r="B7362" s="35" t="e">
        <f>MATCH(A7362,'iBoxx inputs'!A:A,0)</f>
        <v>#N/A</v>
      </c>
      <c r="C7362" s="35" t="e">
        <f>MATCH(A7362,'Bank of England inputs'!A:A,0)</f>
        <v>#N/A</v>
      </c>
      <c r="D7362" s="6" t="e">
        <f>IF($A7362&gt;DataEnd,NA(),IFERROR(INDEX('iBoxx inputs'!B:B,MATCH($A7362,'iBoxx inputs'!$A:$A,0)),D7361))</f>
        <v>#N/A</v>
      </c>
      <c r="E7362" s="6" t="e">
        <f>IF($A7362&gt;DataEnd,NA(),IFERROR(INDEX('iBoxx inputs'!C:C,MATCH($A7362,'iBoxx inputs'!$A:$A,0)),E7361))</f>
        <v>#N/A</v>
      </c>
      <c r="F7362" s="6" t="e">
        <f>IF($A7362&gt;DataEnd,NA(),IFERROR(INDEX('Bank of England inputs'!D:D,MATCH($A7362,'Bank of England inputs'!$A:$A,0),0),F7361))</f>
        <v>#N/A</v>
      </c>
      <c r="G7362" s="19"/>
      <c r="H7362" s="5">
        <f t="shared" ref="H7362:H7425" si="656">A7362</f>
        <v>46430</v>
      </c>
      <c r="I7362" s="6" t="e">
        <f t="shared" ref="I7362:I7425" si="657">(D7362+E7362)/2</f>
        <v>#N/A</v>
      </c>
      <c r="J7362" s="6" t="e">
        <f t="shared" ref="J7362:J7425" si="658">((1+I7362/100)/(1+F7362/100)-1)*100</f>
        <v>#N/A</v>
      </c>
      <c r="K7362" s="19">
        <f t="shared" si="654"/>
        <v>2530</v>
      </c>
      <c r="L7362" s="6" t="e">
        <f t="shared" ca="1" si="655"/>
        <v>#N/A</v>
      </c>
    </row>
    <row r="7363" spans="1:12" x14ac:dyDescent="0.2">
      <c r="A7363" s="5">
        <f>IF(AND(dateA=1,A7362&lt;DataEnd),'iBoxx inputs'!A7367,IF(AND(dateA=2,A7362&lt;DataEnd),'Bank of England inputs'!A7367,IF(dateA=3,A7362+1,IF(dateA=4,WORKDAY(A7362,1,),WORKDAY(A7362,1,holidayQ)))))</f>
        <v>46433</v>
      </c>
      <c r="B7363" s="35" t="e">
        <f>MATCH(A7363,'iBoxx inputs'!A:A,0)</f>
        <v>#N/A</v>
      </c>
      <c r="C7363" s="35" t="e">
        <f>MATCH(A7363,'Bank of England inputs'!A:A,0)</f>
        <v>#N/A</v>
      </c>
      <c r="D7363" s="6" t="e">
        <f>IF($A7363&gt;DataEnd,NA(),IFERROR(INDEX('iBoxx inputs'!B:B,MATCH($A7363,'iBoxx inputs'!$A:$A,0)),D7362))</f>
        <v>#N/A</v>
      </c>
      <c r="E7363" s="6" t="e">
        <f>IF($A7363&gt;DataEnd,NA(),IFERROR(INDEX('iBoxx inputs'!C:C,MATCH($A7363,'iBoxx inputs'!$A:$A,0)),E7362))</f>
        <v>#N/A</v>
      </c>
      <c r="F7363" s="6" t="e">
        <f>IF($A7363&gt;DataEnd,NA(),IFERROR(INDEX('Bank of England inputs'!D:D,MATCH($A7363,'Bank of England inputs'!$A:$A,0),0),F7362))</f>
        <v>#N/A</v>
      </c>
      <c r="G7363" s="19"/>
      <c r="H7363" s="5">
        <f t="shared" si="656"/>
        <v>46433</v>
      </c>
      <c r="I7363" s="6" t="e">
        <f t="shared" si="657"/>
        <v>#N/A</v>
      </c>
      <c r="J7363" s="6" t="e">
        <f t="shared" si="658"/>
        <v>#N/A</v>
      </c>
      <c r="K7363" s="19">
        <f t="shared" si="654"/>
        <v>2528</v>
      </c>
      <c r="L7363" s="6" t="e">
        <f t="shared" ca="1" si="655"/>
        <v>#N/A</v>
      </c>
    </row>
    <row r="7364" spans="1:12" x14ac:dyDescent="0.2">
      <c r="A7364" s="5">
        <f>IF(AND(dateA=1,A7363&lt;DataEnd),'iBoxx inputs'!A7368,IF(AND(dateA=2,A7363&lt;DataEnd),'Bank of England inputs'!A7368,IF(dateA=3,A7363+1,IF(dateA=4,WORKDAY(A7363,1,),WORKDAY(A7363,1,holidayQ)))))</f>
        <v>46434</v>
      </c>
      <c r="B7364" s="35" t="e">
        <f>MATCH(A7364,'iBoxx inputs'!A:A,0)</f>
        <v>#N/A</v>
      </c>
      <c r="C7364" s="35" t="e">
        <f>MATCH(A7364,'Bank of England inputs'!A:A,0)</f>
        <v>#N/A</v>
      </c>
      <c r="D7364" s="6" t="e">
        <f>IF($A7364&gt;DataEnd,NA(),IFERROR(INDEX('iBoxx inputs'!B:B,MATCH($A7364,'iBoxx inputs'!$A:$A,0)),D7363))</f>
        <v>#N/A</v>
      </c>
      <c r="E7364" s="6" t="e">
        <f>IF($A7364&gt;DataEnd,NA(),IFERROR(INDEX('iBoxx inputs'!C:C,MATCH($A7364,'iBoxx inputs'!$A:$A,0)),E7363))</f>
        <v>#N/A</v>
      </c>
      <c r="F7364" s="6" t="e">
        <f>IF($A7364&gt;DataEnd,NA(),IFERROR(INDEX('Bank of England inputs'!D:D,MATCH($A7364,'Bank of England inputs'!$A:$A,0),0),F7363))</f>
        <v>#N/A</v>
      </c>
      <c r="G7364" s="19"/>
      <c r="H7364" s="5">
        <f t="shared" si="656"/>
        <v>46434</v>
      </c>
      <c r="I7364" s="6" t="e">
        <f t="shared" si="657"/>
        <v>#N/A</v>
      </c>
      <c r="J7364" s="6" t="e">
        <f t="shared" si="658"/>
        <v>#N/A</v>
      </c>
      <c r="K7364" s="19">
        <f t="shared" si="654"/>
        <v>2528</v>
      </c>
      <c r="L7364" s="6" t="e">
        <f t="shared" ca="1" si="655"/>
        <v>#N/A</v>
      </c>
    </row>
    <row r="7365" spans="1:12" x14ac:dyDescent="0.2">
      <c r="A7365" s="5">
        <f>IF(AND(dateA=1,A7364&lt;DataEnd),'iBoxx inputs'!A7369,IF(AND(dateA=2,A7364&lt;DataEnd),'Bank of England inputs'!A7369,IF(dateA=3,A7364+1,IF(dateA=4,WORKDAY(A7364,1,),WORKDAY(A7364,1,holidayQ)))))</f>
        <v>46435</v>
      </c>
      <c r="B7365" s="35" t="e">
        <f>MATCH(A7365,'iBoxx inputs'!A:A,0)</f>
        <v>#N/A</v>
      </c>
      <c r="C7365" s="35" t="e">
        <f>MATCH(A7365,'Bank of England inputs'!A:A,0)</f>
        <v>#N/A</v>
      </c>
      <c r="D7365" s="6" t="e">
        <f>IF($A7365&gt;DataEnd,NA(),IFERROR(INDEX('iBoxx inputs'!B:B,MATCH($A7365,'iBoxx inputs'!$A:$A,0)),D7364))</f>
        <v>#N/A</v>
      </c>
      <c r="E7365" s="6" t="e">
        <f>IF($A7365&gt;DataEnd,NA(),IFERROR(INDEX('iBoxx inputs'!C:C,MATCH($A7365,'iBoxx inputs'!$A:$A,0)),E7364))</f>
        <v>#N/A</v>
      </c>
      <c r="F7365" s="6" t="e">
        <f>IF($A7365&gt;DataEnd,NA(),IFERROR(INDEX('Bank of England inputs'!D:D,MATCH($A7365,'Bank of England inputs'!$A:$A,0),0),F7364))</f>
        <v>#N/A</v>
      </c>
      <c r="G7365" s="19"/>
      <c r="H7365" s="5">
        <f t="shared" si="656"/>
        <v>46435</v>
      </c>
      <c r="I7365" s="6" t="e">
        <f t="shared" si="657"/>
        <v>#N/A</v>
      </c>
      <c r="J7365" s="6" t="e">
        <f t="shared" si="658"/>
        <v>#N/A</v>
      </c>
      <c r="K7365" s="19">
        <f t="shared" si="654"/>
        <v>2528</v>
      </c>
      <c r="L7365" s="6" t="e">
        <f t="shared" ca="1" si="655"/>
        <v>#N/A</v>
      </c>
    </row>
    <row r="7366" spans="1:12" x14ac:dyDescent="0.2">
      <c r="A7366" s="5">
        <f>IF(AND(dateA=1,A7365&lt;DataEnd),'iBoxx inputs'!A7370,IF(AND(dateA=2,A7365&lt;DataEnd),'Bank of England inputs'!A7370,IF(dateA=3,A7365+1,IF(dateA=4,WORKDAY(A7365,1,),WORKDAY(A7365,1,holidayQ)))))</f>
        <v>46436</v>
      </c>
      <c r="B7366" s="35" t="e">
        <f>MATCH(A7366,'iBoxx inputs'!A:A,0)</f>
        <v>#N/A</v>
      </c>
      <c r="C7366" s="35" t="e">
        <f>MATCH(A7366,'Bank of England inputs'!A:A,0)</f>
        <v>#N/A</v>
      </c>
      <c r="D7366" s="6" t="e">
        <f>IF($A7366&gt;DataEnd,NA(),IFERROR(INDEX('iBoxx inputs'!B:B,MATCH($A7366,'iBoxx inputs'!$A:$A,0)),D7365))</f>
        <v>#N/A</v>
      </c>
      <c r="E7366" s="6" t="e">
        <f>IF($A7366&gt;DataEnd,NA(),IFERROR(INDEX('iBoxx inputs'!C:C,MATCH($A7366,'iBoxx inputs'!$A:$A,0)),E7365))</f>
        <v>#N/A</v>
      </c>
      <c r="F7366" s="6" t="e">
        <f>IF($A7366&gt;DataEnd,NA(),IFERROR(INDEX('Bank of England inputs'!D:D,MATCH($A7366,'Bank of England inputs'!$A:$A,0),0),F7365))</f>
        <v>#N/A</v>
      </c>
      <c r="G7366" s="19"/>
      <c r="H7366" s="5">
        <f t="shared" si="656"/>
        <v>46436</v>
      </c>
      <c r="I7366" s="6" t="e">
        <f t="shared" si="657"/>
        <v>#N/A</v>
      </c>
      <c r="J7366" s="6" t="e">
        <f t="shared" si="658"/>
        <v>#N/A</v>
      </c>
      <c r="K7366" s="19">
        <f t="shared" si="654"/>
        <v>2529</v>
      </c>
      <c r="L7366" s="6" t="e">
        <f t="shared" ca="1" si="655"/>
        <v>#N/A</v>
      </c>
    </row>
    <row r="7367" spans="1:12" x14ac:dyDescent="0.2">
      <c r="A7367" s="5">
        <f>IF(AND(dateA=1,A7366&lt;DataEnd),'iBoxx inputs'!A7371,IF(AND(dateA=2,A7366&lt;DataEnd),'Bank of England inputs'!A7371,IF(dateA=3,A7366+1,IF(dateA=4,WORKDAY(A7366,1,),WORKDAY(A7366,1,holidayQ)))))</f>
        <v>46437</v>
      </c>
      <c r="B7367" s="35" t="e">
        <f>MATCH(A7367,'iBoxx inputs'!A:A,0)</f>
        <v>#N/A</v>
      </c>
      <c r="C7367" s="35" t="e">
        <f>MATCH(A7367,'Bank of England inputs'!A:A,0)</f>
        <v>#N/A</v>
      </c>
      <c r="D7367" s="6" t="e">
        <f>IF($A7367&gt;DataEnd,NA(),IFERROR(INDEX('iBoxx inputs'!B:B,MATCH($A7367,'iBoxx inputs'!$A:$A,0)),D7366))</f>
        <v>#N/A</v>
      </c>
      <c r="E7367" s="6" t="e">
        <f>IF($A7367&gt;DataEnd,NA(),IFERROR(INDEX('iBoxx inputs'!C:C,MATCH($A7367,'iBoxx inputs'!$A:$A,0)),E7366))</f>
        <v>#N/A</v>
      </c>
      <c r="F7367" s="6" t="e">
        <f>IF($A7367&gt;DataEnd,NA(),IFERROR(INDEX('Bank of England inputs'!D:D,MATCH($A7367,'Bank of England inputs'!$A:$A,0),0),F7366))</f>
        <v>#N/A</v>
      </c>
      <c r="G7367" s="19"/>
      <c r="H7367" s="5">
        <f t="shared" si="656"/>
        <v>46437</v>
      </c>
      <c r="I7367" s="6" t="e">
        <f t="shared" si="657"/>
        <v>#N/A</v>
      </c>
      <c r="J7367" s="6" t="e">
        <f t="shared" si="658"/>
        <v>#N/A</v>
      </c>
      <c r="K7367" s="19">
        <f t="shared" si="654"/>
        <v>2530</v>
      </c>
      <c r="L7367" s="6" t="e">
        <f t="shared" ca="1" si="655"/>
        <v>#N/A</v>
      </c>
    </row>
    <row r="7368" spans="1:12" x14ac:dyDescent="0.2">
      <c r="A7368" s="5">
        <f>IF(AND(dateA=1,A7367&lt;DataEnd),'iBoxx inputs'!A7372,IF(AND(dateA=2,A7367&lt;DataEnd),'Bank of England inputs'!A7372,IF(dateA=3,A7367+1,IF(dateA=4,WORKDAY(A7367,1,),WORKDAY(A7367,1,holidayQ)))))</f>
        <v>46440</v>
      </c>
      <c r="B7368" s="35" t="e">
        <f>MATCH(A7368,'iBoxx inputs'!A:A,0)</f>
        <v>#N/A</v>
      </c>
      <c r="C7368" s="35" t="e">
        <f>MATCH(A7368,'Bank of England inputs'!A:A,0)</f>
        <v>#N/A</v>
      </c>
      <c r="D7368" s="6" t="e">
        <f>IF($A7368&gt;DataEnd,NA(),IFERROR(INDEX('iBoxx inputs'!B:B,MATCH($A7368,'iBoxx inputs'!$A:$A,0)),D7367))</f>
        <v>#N/A</v>
      </c>
      <c r="E7368" s="6" t="e">
        <f>IF($A7368&gt;DataEnd,NA(),IFERROR(INDEX('iBoxx inputs'!C:C,MATCH($A7368,'iBoxx inputs'!$A:$A,0)),E7367))</f>
        <v>#N/A</v>
      </c>
      <c r="F7368" s="6" t="e">
        <f>IF($A7368&gt;DataEnd,NA(),IFERROR(INDEX('Bank of England inputs'!D:D,MATCH($A7368,'Bank of England inputs'!$A:$A,0),0),F7367))</f>
        <v>#N/A</v>
      </c>
      <c r="G7368" s="19"/>
      <c r="H7368" s="5">
        <f t="shared" si="656"/>
        <v>46440</v>
      </c>
      <c r="I7368" s="6" t="e">
        <f t="shared" si="657"/>
        <v>#N/A</v>
      </c>
      <c r="J7368" s="6" t="e">
        <f t="shared" si="658"/>
        <v>#N/A</v>
      </c>
      <c r="K7368" s="19">
        <f t="shared" si="654"/>
        <v>2528</v>
      </c>
      <c r="L7368" s="6" t="e">
        <f t="shared" ca="1" si="655"/>
        <v>#N/A</v>
      </c>
    </row>
    <row r="7369" spans="1:12" x14ac:dyDescent="0.2">
      <c r="A7369" s="5">
        <f>IF(AND(dateA=1,A7368&lt;DataEnd),'iBoxx inputs'!A7373,IF(AND(dateA=2,A7368&lt;DataEnd),'Bank of England inputs'!A7373,IF(dateA=3,A7368+1,IF(dateA=4,WORKDAY(A7368,1,),WORKDAY(A7368,1,holidayQ)))))</f>
        <v>46441</v>
      </c>
      <c r="B7369" s="35" t="e">
        <f>MATCH(A7369,'iBoxx inputs'!A:A,0)</f>
        <v>#N/A</v>
      </c>
      <c r="C7369" s="35" t="e">
        <f>MATCH(A7369,'Bank of England inputs'!A:A,0)</f>
        <v>#N/A</v>
      </c>
      <c r="D7369" s="6" t="e">
        <f>IF($A7369&gt;DataEnd,NA(),IFERROR(INDEX('iBoxx inputs'!B:B,MATCH($A7369,'iBoxx inputs'!$A:$A,0)),D7368))</f>
        <v>#N/A</v>
      </c>
      <c r="E7369" s="6" t="e">
        <f>IF($A7369&gt;DataEnd,NA(),IFERROR(INDEX('iBoxx inputs'!C:C,MATCH($A7369,'iBoxx inputs'!$A:$A,0)),E7368))</f>
        <v>#N/A</v>
      </c>
      <c r="F7369" s="6" t="e">
        <f>IF($A7369&gt;DataEnd,NA(),IFERROR(INDEX('Bank of England inputs'!D:D,MATCH($A7369,'Bank of England inputs'!$A:$A,0),0),F7368))</f>
        <v>#N/A</v>
      </c>
      <c r="G7369" s="19"/>
      <c r="H7369" s="5">
        <f t="shared" si="656"/>
        <v>46441</v>
      </c>
      <c r="I7369" s="6" t="e">
        <f t="shared" si="657"/>
        <v>#N/A</v>
      </c>
      <c r="J7369" s="6" t="e">
        <f t="shared" si="658"/>
        <v>#N/A</v>
      </c>
      <c r="K7369" s="19">
        <f t="shared" si="654"/>
        <v>2528</v>
      </c>
      <c r="L7369" s="6" t="e">
        <f t="shared" ca="1" si="655"/>
        <v>#N/A</v>
      </c>
    </row>
    <row r="7370" spans="1:12" x14ac:dyDescent="0.2">
      <c r="A7370" s="5">
        <f>IF(AND(dateA=1,A7369&lt;DataEnd),'iBoxx inputs'!A7374,IF(AND(dateA=2,A7369&lt;DataEnd),'Bank of England inputs'!A7374,IF(dateA=3,A7369+1,IF(dateA=4,WORKDAY(A7369,1,),WORKDAY(A7369,1,holidayQ)))))</f>
        <v>46442</v>
      </c>
      <c r="B7370" s="35" t="e">
        <f>MATCH(A7370,'iBoxx inputs'!A:A,0)</f>
        <v>#N/A</v>
      </c>
      <c r="C7370" s="35" t="e">
        <f>MATCH(A7370,'Bank of England inputs'!A:A,0)</f>
        <v>#N/A</v>
      </c>
      <c r="D7370" s="6" t="e">
        <f>IF($A7370&gt;DataEnd,NA(),IFERROR(INDEX('iBoxx inputs'!B:B,MATCH($A7370,'iBoxx inputs'!$A:$A,0)),D7369))</f>
        <v>#N/A</v>
      </c>
      <c r="E7370" s="6" t="e">
        <f>IF($A7370&gt;DataEnd,NA(),IFERROR(INDEX('iBoxx inputs'!C:C,MATCH($A7370,'iBoxx inputs'!$A:$A,0)),E7369))</f>
        <v>#N/A</v>
      </c>
      <c r="F7370" s="6" t="e">
        <f>IF($A7370&gt;DataEnd,NA(),IFERROR(INDEX('Bank of England inputs'!D:D,MATCH($A7370,'Bank of England inputs'!$A:$A,0),0),F7369))</f>
        <v>#N/A</v>
      </c>
      <c r="G7370" s="19"/>
      <c r="H7370" s="5">
        <f t="shared" si="656"/>
        <v>46442</v>
      </c>
      <c r="I7370" s="6" t="e">
        <f t="shared" si="657"/>
        <v>#N/A</v>
      </c>
      <c r="J7370" s="6" t="e">
        <f t="shared" si="658"/>
        <v>#N/A</v>
      </c>
      <c r="K7370" s="19">
        <f t="shared" si="654"/>
        <v>2528</v>
      </c>
      <c r="L7370" s="6" t="e">
        <f t="shared" ca="1" si="655"/>
        <v>#N/A</v>
      </c>
    </row>
    <row r="7371" spans="1:12" x14ac:dyDescent="0.2">
      <c r="A7371" s="5">
        <f>IF(AND(dateA=1,A7370&lt;DataEnd),'iBoxx inputs'!A7375,IF(AND(dateA=2,A7370&lt;DataEnd),'Bank of England inputs'!A7375,IF(dateA=3,A7370+1,IF(dateA=4,WORKDAY(A7370,1,),WORKDAY(A7370,1,holidayQ)))))</f>
        <v>46443</v>
      </c>
      <c r="B7371" s="35" t="e">
        <f>MATCH(A7371,'iBoxx inputs'!A:A,0)</f>
        <v>#N/A</v>
      </c>
      <c r="C7371" s="35" t="e">
        <f>MATCH(A7371,'Bank of England inputs'!A:A,0)</f>
        <v>#N/A</v>
      </c>
      <c r="D7371" s="6" t="e">
        <f>IF($A7371&gt;DataEnd,NA(),IFERROR(INDEX('iBoxx inputs'!B:B,MATCH($A7371,'iBoxx inputs'!$A:$A,0)),D7370))</f>
        <v>#N/A</v>
      </c>
      <c r="E7371" s="6" t="e">
        <f>IF($A7371&gt;DataEnd,NA(),IFERROR(INDEX('iBoxx inputs'!C:C,MATCH($A7371,'iBoxx inputs'!$A:$A,0)),E7370))</f>
        <v>#N/A</v>
      </c>
      <c r="F7371" s="6" t="e">
        <f>IF($A7371&gt;DataEnd,NA(),IFERROR(INDEX('Bank of England inputs'!D:D,MATCH($A7371,'Bank of England inputs'!$A:$A,0),0),F7370))</f>
        <v>#N/A</v>
      </c>
      <c r="G7371" s="19"/>
      <c r="H7371" s="5">
        <f t="shared" si="656"/>
        <v>46443</v>
      </c>
      <c r="I7371" s="6" t="e">
        <f t="shared" si="657"/>
        <v>#N/A</v>
      </c>
      <c r="J7371" s="6" t="e">
        <f t="shared" si="658"/>
        <v>#N/A</v>
      </c>
      <c r="K7371" s="19">
        <f t="shared" si="654"/>
        <v>2529</v>
      </c>
      <c r="L7371" s="6" t="e">
        <f t="shared" ca="1" si="655"/>
        <v>#N/A</v>
      </c>
    </row>
    <row r="7372" spans="1:12" x14ac:dyDescent="0.2">
      <c r="A7372" s="5">
        <f>IF(AND(dateA=1,A7371&lt;DataEnd),'iBoxx inputs'!A7376,IF(AND(dateA=2,A7371&lt;DataEnd),'Bank of England inputs'!A7376,IF(dateA=3,A7371+1,IF(dateA=4,WORKDAY(A7371,1,),WORKDAY(A7371,1,holidayQ)))))</f>
        <v>46444</v>
      </c>
      <c r="B7372" s="35" t="e">
        <f>MATCH(A7372,'iBoxx inputs'!A:A,0)</f>
        <v>#N/A</v>
      </c>
      <c r="C7372" s="35" t="e">
        <f>MATCH(A7372,'Bank of England inputs'!A:A,0)</f>
        <v>#N/A</v>
      </c>
      <c r="D7372" s="6" t="e">
        <f>IF($A7372&gt;DataEnd,NA(),IFERROR(INDEX('iBoxx inputs'!B:B,MATCH($A7372,'iBoxx inputs'!$A:$A,0)),D7371))</f>
        <v>#N/A</v>
      </c>
      <c r="E7372" s="6" t="e">
        <f>IF($A7372&gt;DataEnd,NA(),IFERROR(INDEX('iBoxx inputs'!C:C,MATCH($A7372,'iBoxx inputs'!$A:$A,0)),E7371))</f>
        <v>#N/A</v>
      </c>
      <c r="F7372" s="6" t="e">
        <f>IF($A7372&gt;DataEnd,NA(),IFERROR(INDEX('Bank of England inputs'!D:D,MATCH($A7372,'Bank of England inputs'!$A:$A,0),0),F7371))</f>
        <v>#N/A</v>
      </c>
      <c r="G7372" s="19"/>
      <c r="H7372" s="5">
        <f t="shared" si="656"/>
        <v>46444</v>
      </c>
      <c r="I7372" s="6" t="e">
        <f t="shared" si="657"/>
        <v>#N/A</v>
      </c>
      <c r="J7372" s="6" t="e">
        <f t="shared" si="658"/>
        <v>#N/A</v>
      </c>
      <c r="K7372" s="19">
        <f t="shared" si="654"/>
        <v>2530</v>
      </c>
      <c r="L7372" s="6" t="e">
        <f t="shared" ca="1" si="655"/>
        <v>#N/A</v>
      </c>
    </row>
    <row r="7373" spans="1:12" x14ac:dyDescent="0.2">
      <c r="A7373" s="5">
        <f>IF(AND(dateA=1,A7372&lt;DataEnd),'iBoxx inputs'!A7377,IF(AND(dateA=2,A7372&lt;DataEnd),'Bank of England inputs'!A7377,IF(dateA=3,A7372+1,IF(dateA=4,WORKDAY(A7372,1,),WORKDAY(A7372,1,holidayQ)))))</f>
        <v>46447</v>
      </c>
      <c r="B7373" s="35" t="e">
        <f>MATCH(A7373,'iBoxx inputs'!A:A,0)</f>
        <v>#N/A</v>
      </c>
      <c r="C7373" s="35" t="e">
        <f>MATCH(A7373,'Bank of England inputs'!A:A,0)</f>
        <v>#N/A</v>
      </c>
      <c r="D7373" s="6" t="e">
        <f>IF($A7373&gt;DataEnd,NA(),IFERROR(INDEX('iBoxx inputs'!B:B,MATCH($A7373,'iBoxx inputs'!$A:$A,0)),D7372))</f>
        <v>#N/A</v>
      </c>
      <c r="E7373" s="6" t="e">
        <f>IF($A7373&gt;DataEnd,NA(),IFERROR(INDEX('iBoxx inputs'!C:C,MATCH($A7373,'iBoxx inputs'!$A:$A,0)),E7372))</f>
        <v>#N/A</v>
      </c>
      <c r="F7373" s="6" t="e">
        <f>IF($A7373&gt;DataEnd,NA(),IFERROR(INDEX('Bank of England inputs'!D:D,MATCH($A7373,'Bank of England inputs'!$A:$A,0),0),F7372))</f>
        <v>#N/A</v>
      </c>
      <c r="G7373" s="19"/>
      <c r="H7373" s="5">
        <f t="shared" si="656"/>
        <v>46447</v>
      </c>
      <c r="I7373" s="6" t="e">
        <f t="shared" si="657"/>
        <v>#N/A</v>
      </c>
      <c r="J7373" s="6" t="e">
        <f t="shared" si="658"/>
        <v>#N/A</v>
      </c>
      <c r="K7373" s="19">
        <f t="shared" si="654"/>
        <v>2528</v>
      </c>
      <c r="L7373" s="6" t="e">
        <f t="shared" ca="1" si="655"/>
        <v>#N/A</v>
      </c>
    </row>
    <row r="7374" spans="1:12" x14ac:dyDescent="0.2">
      <c r="A7374" s="5">
        <f>IF(AND(dateA=1,A7373&lt;DataEnd),'iBoxx inputs'!A7378,IF(AND(dateA=2,A7373&lt;DataEnd),'Bank of England inputs'!A7378,IF(dateA=3,A7373+1,IF(dateA=4,WORKDAY(A7373,1,),WORKDAY(A7373,1,holidayQ)))))</f>
        <v>46448</v>
      </c>
      <c r="B7374" s="35" t="e">
        <f>MATCH(A7374,'iBoxx inputs'!A:A,0)</f>
        <v>#N/A</v>
      </c>
      <c r="C7374" s="35" t="e">
        <f>MATCH(A7374,'Bank of England inputs'!A:A,0)</f>
        <v>#N/A</v>
      </c>
      <c r="D7374" s="6" t="e">
        <f>IF($A7374&gt;DataEnd,NA(),IFERROR(INDEX('iBoxx inputs'!B:B,MATCH($A7374,'iBoxx inputs'!$A:$A,0)),D7373))</f>
        <v>#N/A</v>
      </c>
      <c r="E7374" s="6" t="e">
        <f>IF($A7374&gt;DataEnd,NA(),IFERROR(INDEX('iBoxx inputs'!C:C,MATCH($A7374,'iBoxx inputs'!$A:$A,0)),E7373))</f>
        <v>#N/A</v>
      </c>
      <c r="F7374" s="6" t="e">
        <f>IF($A7374&gt;DataEnd,NA(),IFERROR(INDEX('Bank of England inputs'!D:D,MATCH($A7374,'Bank of England inputs'!$A:$A,0),0),F7373))</f>
        <v>#N/A</v>
      </c>
      <c r="G7374" s="19"/>
      <c r="H7374" s="5">
        <f t="shared" si="656"/>
        <v>46448</v>
      </c>
      <c r="I7374" s="6" t="e">
        <f t="shared" si="657"/>
        <v>#N/A</v>
      </c>
      <c r="J7374" s="6" t="e">
        <f t="shared" si="658"/>
        <v>#N/A</v>
      </c>
      <c r="K7374" s="19">
        <f t="shared" si="654"/>
        <v>2528</v>
      </c>
      <c r="L7374" s="6" t="e">
        <f t="shared" ca="1" si="655"/>
        <v>#N/A</v>
      </c>
    </row>
    <row r="7375" spans="1:12" x14ac:dyDescent="0.2">
      <c r="A7375" s="5">
        <f>IF(AND(dateA=1,A7374&lt;DataEnd),'iBoxx inputs'!A7379,IF(AND(dateA=2,A7374&lt;DataEnd),'Bank of England inputs'!A7379,IF(dateA=3,A7374+1,IF(dateA=4,WORKDAY(A7374,1,),WORKDAY(A7374,1,holidayQ)))))</f>
        <v>46449</v>
      </c>
      <c r="B7375" s="35" t="e">
        <f>MATCH(A7375,'iBoxx inputs'!A:A,0)</f>
        <v>#N/A</v>
      </c>
      <c r="C7375" s="35" t="e">
        <f>MATCH(A7375,'Bank of England inputs'!A:A,0)</f>
        <v>#N/A</v>
      </c>
      <c r="D7375" s="6" t="e">
        <f>IF($A7375&gt;DataEnd,NA(),IFERROR(INDEX('iBoxx inputs'!B:B,MATCH($A7375,'iBoxx inputs'!$A:$A,0)),D7374))</f>
        <v>#N/A</v>
      </c>
      <c r="E7375" s="6" t="e">
        <f>IF($A7375&gt;DataEnd,NA(),IFERROR(INDEX('iBoxx inputs'!C:C,MATCH($A7375,'iBoxx inputs'!$A:$A,0)),E7374))</f>
        <v>#N/A</v>
      </c>
      <c r="F7375" s="6" t="e">
        <f>IF($A7375&gt;DataEnd,NA(),IFERROR(INDEX('Bank of England inputs'!D:D,MATCH($A7375,'Bank of England inputs'!$A:$A,0),0),F7374))</f>
        <v>#N/A</v>
      </c>
      <c r="G7375" s="19"/>
      <c r="H7375" s="5">
        <f t="shared" si="656"/>
        <v>46449</v>
      </c>
      <c r="I7375" s="6" t="e">
        <f t="shared" si="657"/>
        <v>#N/A</v>
      </c>
      <c r="J7375" s="6" t="e">
        <f t="shared" si="658"/>
        <v>#N/A</v>
      </c>
      <c r="K7375" s="19">
        <f t="shared" si="654"/>
        <v>2528</v>
      </c>
      <c r="L7375" s="6" t="e">
        <f t="shared" ca="1" si="655"/>
        <v>#N/A</v>
      </c>
    </row>
    <row r="7376" spans="1:12" x14ac:dyDescent="0.2">
      <c r="A7376" s="5">
        <f>IF(AND(dateA=1,A7375&lt;DataEnd),'iBoxx inputs'!A7380,IF(AND(dateA=2,A7375&lt;DataEnd),'Bank of England inputs'!A7380,IF(dateA=3,A7375+1,IF(dateA=4,WORKDAY(A7375,1,),WORKDAY(A7375,1,holidayQ)))))</f>
        <v>46450</v>
      </c>
      <c r="B7376" s="35" t="e">
        <f>MATCH(A7376,'iBoxx inputs'!A:A,0)</f>
        <v>#N/A</v>
      </c>
      <c r="C7376" s="35" t="e">
        <f>MATCH(A7376,'Bank of England inputs'!A:A,0)</f>
        <v>#N/A</v>
      </c>
      <c r="D7376" s="6" t="e">
        <f>IF($A7376&gt;DataEnd,NA(),IFERROR(INDEX('iBoxx inputs'!B:B,MATCH($A7376,'iBoxx inputs'!$A:$A,0)),D7375))</f>
        <v>#N/A</v>
      </c>
      <c r="E7376" s="6" t="e">
        <f>IF($A7376&gt;DataEnd,NA(),IFERROR(INDEX('iBoxx inputs'!C:C,MATCH($A7376,'iBoxx inputs'!$A:$A,0)),E7375))</f>
        <v>#N/A</v>
      </c>
      <c r="F7376" s="6" t="e">
        <f>IF($A7376&gt;DataEnd,NA(),IFERROR(INDEX('Bank of England inputs'!D:D,MATCH($A7376,'Bank of England inputs'!$A:$A,0),0),F7375))</f>
        <v>#N/A</v>
      </c>
      <c r="G7376" s="19"/>
      <c r="H7376" s="5">
        <f t="shared" si="656"/>
        <v>46450</v>
      </c>
      <c r="I7376" s="6" t="e">
        <f t="shared" si="657"/>
        <v>#N/A</v>
      </c>
      <c r="J7376" s="6" t="e">
        <f t="shared" si="658"/>
        <v>#N/A</v>
      </c>
      <c r="K7376" s="19">
        <f t="shared" si="654"/>
        <v>2529</v>
      </c>
      <c r="L7376" s="6" t="e">
        <f t="shared" ca="1" si="655"/>
        <v>#N/A</v>
      </c>
    </row>
    <row r="7377" spans="1:12" x14ac:dyDescent="0.2">
      <c r="A7377" s="5">
        <f>IF(AND(dateA=1,A7376&lt;DataEnd),'iBoxx inputs'!A7381,IF(AND(dateA=2,A7376&lt;DataEnd),'Bank of England inputs'!A7381,IF(dateA=3,A7376+1,IF(dateA=4,WORKDAY(A7376,1,),WORKDAY(A7376,1,holidayQ)))))</f>
        <v>46451</v>
      </c>
      <c r="B7377" s="35" t="e">
        <f>MATCH(A7377,'iBoxx inputs'!A:A,0)</f>
        <v>#N/A</v>
      </c>
      <c r="C7377" s="35" t="e">
        <f>MATCH(A7377,'Bank of England inputs'!A:A,0)</f>
        <v>#N/A</v>
      </c>
      <c r="D7377" s="6" t="e">
        <f>IF($A7377&gt;DataEnd,NA(),IFERROR(INDEX('iBoxx inputs'!B:B,MATCH($A7377,'iBoxx inputs'!$A:$A,0)),D7376))</f>
        <v>#N/A</v>
      </c>
      <c r="E7377" s="6" t="e">
        <f>IF($A7377&gt;DataEnd,NA(),IFERROR(INDEX('iBoxx inputs'!C:C,MATCH($A7377,'iBoxx inputs'!$A:$A,0)),E7376))</f>
        <v>#N/A</v>
      </c>
      <c r="F7377" s="6" t="e">
        <f>IF($A7377&gt;DataEnd,NA(),IFERROR(INDEX('Bank of England inputs'!D:D,MATCH($A7377,'Bank of England inputs'!$A:$A,0),0),F7376))</f>
        <v>#N/A</v>
      </c>
      <c r="G7377" s="19"/>
      <c r="H7377" s="5">
        <f t="shared" si="656"/>
        <v>46451</v>
      </c>
      <c r="I7377" s="6" t="e">
        <f t="shared" si="657"/>
        <v>#N/A</v>
      </c>
      <c r="J7377" s="6" t="e">
        <f t="shared" si="658"/>
        <v>#N/A</v>
      </c>
      <c r="K7377" s="19">
        <f t="shared" si="654"/>
        <v>2530</v>
      </c>
      <c r="L7377" s="6" t="e">
        <f t="shared" ca="1" si="655"/>
        <v>#N/A</v>
      </c>
    </row>
    <row r="7378" spans="1:12" x14ac:dyDescent="0.2">
      <c r="A7378" s="5">
        <f>IF(AND(dateA=1,A7377&lt;DataEnd),'iBoxx inputs'!A7382,IF(AND(dateA=2,A7377&lt;DataEnd),'Bank of England inputs'!A7382,IF(dateA=3,A7377+1,IF(dateA=4,WORKDAY(A7377,1,),WORKDAY(A7377,1,holidayQ)))))</f>
        <v>46454</v>
      </c>
      <c r="B7378" s="35" t="e">
        <f>MATCH(A7378,'iBoxx inputs'!A:A,0)</f>
        <v>#N/A</v>
      </c>
      <c r="C7378" s="35" t="e">
        <f>MATCH(A7378,'Bank of England inputs'!A:A,0)</f>
        <v>#N/A</v>
      </c>
      <c r="D7378" s="6" t="e">
        <f>IF($A7378&gt;DataEnd,NA(),IFERROR(INDEX('iBoxx inputs'!B:B,MATCH($A7378,'iBoxx inputs'!$A:$A,0)),D7377))</f>
        <v>#N/A</v>
      </c>
      <c r="E7378" s="6" t="e">
        <f>IF($A7378&gt;DataEnd,NA(),IFERROR(INDEX('iBoxx inputs'!C:C,MATCH($A7378,'iBoxx inputs'!$A:$A,0)),E7377))</f>
        <v>#N/A</v>
      </c>
      <c r="F7378" s="6" t="e">
        <f>IF($A7378&gt;DataEnd,NA(),IFERROR(INDEX('Bank of England inputs'!D:D,MATCH($A7378,'Bank of England inputs'!$A:$A,0),0),F7377))</f>
        <v>#N/A</v>
      </c>
      <c r="G7378" s="19"/>
      <c r="H7378" s="5">
        <f t="shared" si="656"/>
        <v>46454</v>
      </c>
      <c r="I7378" s="6" t="e">
        <f t="shared" si="657"/>
        <v>#N/A</v>
      </c>
      <c r="J7378" s="6" t="e">
        <f t="shared" si="658"/>
        <v>#N/A</v>
      </c>
      <c r="K7378" s="19">
        <f t="shared" si="654"/>
        <v>2528</v>
      </c>
      <c r="L7378" s="6" t="e">
        <f t="shared" ca="1" si="655"/>
        <v>#N/A</v>
      </c>
    </row>
    <row r="7379" spans="1:12" x14ac:dyDescent="0.2">
      <c r="A7379" s="5">
        <f>IF(AND(dateA=1,A7378&lt;DataEnd),'iBoxx inputs'!A7383,IF(AND(dateA=2,A7378&lt;DataEnd),'Bank of England inputs'!A7383,IF(dateA=3,A7378+1,IF(dateA=4,WORKDAY(A7378,1,),WORKDAY(A7378,1,holidayQ)))))</f>
        <v>46455</v>
      </c>
      <c r="B7379" s="35" t="e">
        <f>MATCH(A7379,'iBoxx inputs'!A:A,0)</f>
        <v>#N/A</v>
      </c>
      <c r="C7379" s="35" t="e">
        <f>MATCH(A7379,'Bank of England inputs'!A:A,0)</f>
        <v>#N/A</v>
      </c>
      <c r="D7379" s="6" t="e">
        <f>IF($A7379&gt;DataEnd,NA(),IFERROR(INDEX('iBoxx inputs'!B:B,MATCH($A7379,'iBoxx inputs'!$A:$A,0)),D7378))</f>
        <v>#N/A</v>
      </c>
      <c r="E7379" s="6" t="e">
        <f>IF($A7379&gt;DataEnd,NA(),IFERROR(INDEX('iBoxx inputs'!C:C,MATCH($A7379,'iBoxx inputs'!$A:$A,0)),E7378))</f>
        <v>#N/A</v>
      </c>
      <c r="F7379" s="6" t="e">
        <f>IF($A7379&gt;DataEnd,NA(),IFERROR(INDEX('Bank of England inputs'!D:D,MATCH($A7379,'Bank of England inputs'!$A:$A,0),0),F7378))</f>
        <v>#N/A</v>
      </c>
      <c r="G7379" s="19"/>
      <c r="H7379" s="5">
        <f t="shared" si="656"/>
        <v>46455</v>
      </c>
      <c r="I7379" s="6" t="e">
        <f t="shared" si="657"/>
        <v>#N/A</v>
      </c>
      <c r="J7379" s="6" t="e">
        <f t="shared" si="658"/>
        <v>#N/A</v>
      </c>
      <c r="K7379" s="19">
        <f t="shared" si="654"/>
        <v>2528</v>
      </c>
      <c r="L7379" s="6" t="e">
        <f t="shared" ca="1" si="655"/>
        <v>#N/A</v>
      </c>
    </row>
    <row r="7380" spans="1:12" x14ac:dyDescent="0.2">
      <c r="A7380" s="5">
        <f>IF(AND(dateA=1,A7379&lt;DataEnd),'iBoxx inputs'!A7384,IF(AND(dateA=2,A7379&lt;DataEnd),'Bank of England inputs'!A7384,IF(dateA=3,A7379+1,IF(dateA=4,WORKDAY(A7379,1,),WORKDAY(A7379,1,holidayQ)))))</f>
        <v>46456</v>
      </c>
      <c r="B7380" s="35" t="e">
        <f>MATCH(A7380,'iBoxx inputs'!A:A,0)</f>
        <v>#N/A</v>
      </c>
      <c r="C7380" s="35" t="e">
        <f>MATCH(A7380,'Bank of England inputs'!A:A,0)</f>
        <v>#N/A</v>
      </c>
      <c r="D7380" s="6" t="e">
        <f>IF($A7380&gt;DataEnd,NA(),IFERROR(INDEX('iBoxx inputs'!B:B,MATCH($A7380,'iBoxx inputs'!$A:$A,0)),D7379))</f>
        <v>#N/A</v>
      </c>
      <c r="E7380" s="6" t="e">
        <f>IF($A7380&gt;DataEnd,NA(),IFERROR(INDEX('iBoxx inputs'!C:C,MATCH($A7380,'iBoxx inputs'!$A:$A,0)),E7379))</f>
        <v>#N/A</v>
      </c>
      <c r="F7380" s="6" t="e">
        <f>IF($A7380&gt;DataEnd,NA(),IFERROR(INDEX('Bank of England inputs'!D:D,MATCH($A7380,'Bank of England inputs'!$A:$A,0),0),F7379))</f>
        <v>#N/A</v>
      </c>
      <c r="G7380" s="19"/>
      <c r="H7380" s="5">
        <f t="shared" si="656"/>
        <v>46456</v>
      </c>
      <c r="I7380" s="6" t="e">
        <f t="shared" si="657"/>
        <v>#N/A</v>
      </c>
      <c r="J7380" s="6" t="e">
        <f t="shared" si="658"/>
        <v>#N/A</v>
      </c>
      <c r="K7380" s="19">
        <f t="shared" si="654"/>
        <v>2528</v>
      </c>
      <c r="L7380" s="6" t="e">
        <f t="shared" ca="1" si="655"/>
        <v>#N/A</v>
      </c>
    </row>
    <row r="7381" spans="1:12" x14ac:dyDescent="0.2">
      <c r="A7381" s="5">
        <f>IF(AND(dateA=1,A7380&lt;DataEnd),'iBoxx inputs'!A7385,IF(AND(dateA=2,A7380&lt;DataEnd),'Bank of England inputs'!A7385,IF(dateA=3,A7380+1,IF(dateA=4,WORKDAY(A7380,1,),WORKDAY(A7380,1,holidayQ)))))</f>
        <v>46457</v>
      </c>
      <c r="B7381" s="35" t="e">
        <f>MATCH(A7381,'iBoxx inputs'!A:A,0)</f>
        <v>#N/A</v>
      </c>
      <c r="C7381" s="35" t="e">
        <f>MATCH(A7381,'Bank of England inputs'!A:A,0)</f>
        <v>#N/A</v>
      </c>
      <c r="D7381" s="6" t="e">
        <f>IF($A7381&gt;DataEnd,NA(),IFERROR(INDEX('iBoxx inputs'!B:B,MATCH($A7381,'iBoxx inputs'!$A:$A,0)),D7380))</f>
        <v>#N/A</v>
      </c>
      <c r="E7381" s="6" t="e">
        <f>IF($A7381&gt;DataEnd,NA(),IFERROR(INDEX('iBoxx inputs'!C:C,MATCH($A7381,'iBoxx inputs'!$A:$A,0)),E7380))</f>
        <v>#N/A</v>
      </c>
      <c r="F7381" s="6" t="e">
        <f>IF($A7381&gt;DataEnd,NA(),IFERROR(INDEX('Bank of England inputs'!D:D,MATCH($A7381,'Bank of England inputs'!$A:$A,0),0),F7380))</f>
        <v>#N/A</v>
      </c>
      <c r="G7381" s="19"/>
      <c r="H7381" s="5">
        <f t="shared" si="656"/>
        <v>46457</v>
      </c>
      <c r="I7381" s="6" t="e">
        <f t="shared" si="657"/>
        <v>#N/A</v>
      </c>
      <c r="J7381" s="6" t="e">
        <f t="shared" si="658"/>
        <v>#N/A</v>
      </c>
      <c r="K7381" s="19">
        <f t="shared" si="654"/>
        <v>2529</v>
      </c>
      <c r="L7381" s="6" t="e">
        <f t="shared" ca="1" si="655"/>
        <v>#N/A</v>
      </c>
    </row>
    <row r="7382" spans="1:12" x14ac:dyDescent="0.2">
      <c r="A7382" s="5">
        <f>IF(AND(dateA=1,A7381&lt;DataEnd),'iBoxx inputs'!A7386,IF(AND(dateA=2,A7381&lt;DataEnd),'Bank of England inputs'!A7386,IF(dateA=3,A7381+1,IF(dateA=4,WORKDAY(A7381,1,),WORKDAY(A7381,1,holidayQ)))))</f>
        <v>46458</v>
      </c>
      <c r="B7382" s="35" t="e">
        <f>MATCH(A7382,'iBoxx inputs'!A:A,0)</f>
        <v>#N/A</v>
      </c>
      <c r="C7382" s="35" t="e">
        <f>MATCH(A7382,'Bank of England inputs'!A:A,0)</f>
        <v>#N/A</v>
      </c>
      <c r="D7382" s="6" t="e">
        <f>IF($A7382&gt;DataEnd,NA(),IFERROR(INDEX('iBoxx inputs'!B:B,MATCH($A7382,'iBoxx inputs'!$A:$A,0)),D7381))</f>
        <v>#N/A</v>
      </c>
      <c r="E7382" s="6" t="e">
        <f>IF($A7382&gt;DataEnd,NA(),IFERROR(INDEX('iBoxx inputs'!C:C,MATCH($A7382,'iBoxx inputs'!$A:$A,0)),E7381))</f>
        <v>#N/A</v>
      </c>
      <c r="F7382" s="6" t="e">
        <f>IF($A7382&gt;DataEnd,NA(),IFERROR(INDEX('Bank of England inputs'!D:D,MATCH($A7382,'Bank of England inputs'!$A:$A,0),0),F7381))</f>
        <v>#N/A</v>
      </c>
      <c r="G7382" s="19"/>
      <c r="H7382" s="5">
        <f t="shared" si="656"/>
        <v>46458</v>
      </c>
      <c r="I7382" s="6" t="e">
        <f t="shared" si="657"/>
        <v>#N/A</v>
      </c>
      <c r="J7382" s="6" t="e">
        <f t="shared" si="658"/>
        <v>#N/A</v>
      </c>
      <c r="K7382" s="19">
        <f t="shared" ref="K7382:K7445" si="659">IF(trailing_period=0,1,ROW()-MATCH(EDATE(A7382,-trailing_period),A:A,1))</f>
        <v>2530</v>
      </c>
      <c r="L7382" s="6" t="e">
        <f t="shared" ref="L7382:L7445" ca="1" si="660">AVERAGE(OFFSET(J7382,-$K7382+1,0,$K7382,))</f>
        <v>#N/A</v>
      </c>
    </row>
    <row r="7383" spans="1:12" x14ac:dyDescent="0.2">
      <c r="A7383" s="5">
        <f>IF(AND(dateA=1,A7382&lt;DataEnd),'iBoxx inputs'!A7387,IF(AND(dateA=2,A7382&lt;DataEnd),'Bank of England inputs'!A7387,IF(dateA=3,A7382+1,IF(dateA=4,WORKDAY(A7382,1,),WORKDAY(A7382,1,holidayQ)))))</f>
        <v>46461</v>
      </c>
      <c r="B7383" s="35" t="e">
        <f>MATCH(A7383,'iBoxx inputs'!A:A,0)</f>
        <v>#N/A</v>
      </c>
      <c r="C7383" s="35" t="e">
        <f>MATCH(A7383,'Bank of England inputs'!A:A,0)</f>
        <v>#N/A</v>
      </c>
      <c r="D7383" s="6" t="e">
        <f>IF($A7383&gt;DataEnd,NA(),IFERROR(INDEX('iBoxx inputs'!B:B,MATCH($A7383,'iBoxx inputs'!$A:$A,0)),D7382))</f>
        <v>#N/A</v>
      </c>
      <c r="E7383" s="6" t="e">
        <f>IF($A7383&gt;DataEnd,NA(),IFERROR(INDEX('iBoxx inputs'!C:C,MATCH($A7383,'iBoxx inputs'!$A:$A,0)),E7382))</f>
        <v>#N/A</v>
      </c>
      <c r="F7383" s="6" t="e">
        <f>IF($A7383&gt;DataEnd,NA(),IFERROR(INDEX('Bank of England inputs'!D:D,MATCH($A7383,'Bank of England inputs'!$A:$A,0),0),F7382))</f>
        <v>#N/A</v>
      </c>
      <c r="G7383" s="19"/>
      <c r="H7383" s="5">
        <f t="shared" si="656"/>
        <v>46461</v>
      </c>
      <c r="I7383" s="6" t="e">
        <f t="shared" si="657"/>
        <v>#N/A</v>
      </c>
      <c r="J7383" s="6" t="e">
        <f t="shared" si="658"/>
        <v>#N/A</v>
      </c>
      <c r="K7383" s="19">
        <f t="shared" si="659"/>
        <v>2528</v>
      </c>
      <c r="L7383" s="6" t="e">
        <f t="shared" ca="1" si="660"/>
        <v>#N/A</v>
      </c>
    </row>
    <row r="7384" spans="1:12" x14ac:dyDescent="0.2">
      <c r="A7384" s="5">
        <f>IF(AND(dateA=1,A7383&lt;DataEnd),'iBoxx inputs'!A7388,IF(AND(dateA=2,A7383&lt;DataEnd),'Bank of England inputs'!A7388,IF(dateA=3,A7383+1,IF(dateA=4,WORKDAY(A7383,1,),WORKDAY(A7383,1,holidayQ)))))</f>
        <v>46462</v>
      </c>
      <c r="B7384" s="35" t="e">
        <f>MATCH(A7384,'iBoxx inputs'!A:A,0)</f>
        <v>#N/A</v>
      </c>
      <c r="C7384" s="35" t="e">
        <f>MATCH(A7384,'Bank of England inputs'!A:A,0)</f>
        <v>#N/A</v>
      </c>
      <c r="D7384" s="6" t="e">
        <f>IF($A7384&gt;DataEnd,NA(),IFERROR(INDEX('iBoxx inputs'!B:B,MATCH($A7384,'iBoxx inputs'!$A:$A,0)),D7383))</f>
        <v>#N/A</v>
      </c>
      <c r="E7384" s="6" t="e">
        <f>IF($A7384&gt;DataEnd,NA(),IFERROR(INDEX('iBoxx inputs'!C:C,MATCH($A7384,'iBoxx inputs'!$A:$A,0)),E7383))</f>
        <v>#N/A</v>
      </c>
      <c r="F7384" s="6" t="e">
        <f>IF($A7384&gt;DataEnd,NA(),IFERROR(INDEX('Bank of England inputs'!D:D,MATCH($A7384,'Bank of England inputs'!$A:$A,0),0),F7383))</f>
        <v>#N/A</v>
      </c>
      <c r="G7384" s="19"/>
      <c r="H7384" s="5">
        <f t="shared" si="656"/>
        <v>46462</v>
      </c>
      <c r="I7384" s="6" t="e">
        <f t="shared" si="657"/>
        <v>#N/A</v>
      </c>
      <c r="J7384" s="6" t="e">
        <f t="shared" si="658"/>
        <v>#N/A</v>
      </c>
      <c r="K7384" s="19">
        <f t="shared" si="659"/>
        <v>2528</v>
      </c>
      <c r="L7384" s="6" t="e">
        <f t="shared" ca="1" si="660"/>
        <v>#N/A</v>
      </c>
    </row>
    <row r="7385" spans="1:12" x14ac:dyDescent="0.2">
      <c r="A7385" s="5">
        <f>IF(AND(dateA=1,A7384&lt;DataEnd),'iBoxx inputs'!A7389,IF(AND(dateA=2,A7384&lt;DataEnd),'Bank of England inputs'!A7389,IF(dateA=3,A7384+1,IF(dateA=4,WORKDAY(A7384,1,),WORKDAY(A7384,1,holidayQ)))))</f>
        <v>46463</v>
      </c>
      <c r="B7385" s="35" t="e">
        <f>MATCH(A7385,'iBoxx inputs'!A:A,0)</f>
        <v>#N/A</v>
      </c>
      <c r="C7385" s="35" t="e">
        <f>MATCH(A7385,'Bank of England inputs'!A:A,0)</f>
        <v>#N/A</v>
      </c>
      <c r="D7385" s="6" t="e">
        <f>IF($A7385&gt;DataEnd,NA(),IFERROR(INDEX('iBoxx inputs'!B:B,MATCH($A7385,'iBoxx inputs'!$A:$A,0)),D7384))</f>
        <v>#N/A</v>
      </c>
      <c r="E7385" s="6" t="e">
        <f>IF($A7385&gt;DataEnd,NA(),IFERROR(INDEX('iBoxx inputs'!C:C,MATCH($A7385,'iBoxx inputs'!$A:$A,0)),E7384))</f>
        <v>#N/A</v>
      </c>
      <c r="F7385" s="6" t="e">
        <f>IF($A7385&gt;DataEnd,NA(),IFERROR(INDEX('Bank of England inputs'!D:D,MATCH($A7385,'Bank of England inputs'!$A:$A,0),0),F7384))</f>
        <v>#N/A</v>
      </c>
      <c r="G7385" s="19"/>
      <c r="H7385" s="5">
        <f t="shared" si="656"/>
        <v>46463</v>
      </c>
      <c r="I7385" s="6" t="e">
        <f t="shared" si="657"/>
        <v>#N/A</v>
      </c>
      <c r="J7385" s="6" t="e">
        <f t="shared" si="658"/>
        <v>#N/A</v>
      </c>
      <c r="K7385" s="19">
        <f t="shared" si="659"/>
        <v>2528</v>
      </c>
      <c r="L7385" s="6" t="e">
        <f t="shared" ca="1" si="660"/>
        <v>#N/A</v>
      </c>
    </row>
    <row r="7386" spans="1:12" x14ac:dyDescent="0.2">
      <c r="A7386" s="5">
        <f>IF(AND(dateA=1,A7385&lt;DataEnd),'iBoxx inputs'!A7390,IF(AND(dateA=2,A7385&lt;DataEnd),'Bank of England inputs'!A7390,IF(dateA=3,A7385+1,IF(dateA=4,WORKDAY(A7385,1,),WORKDAY(A7385,1,holidayQ)))))</f>
        <v>46464</v>
      </c>
      <c r="B7386" s="35" t="e">
        <f>MATCH(A7386,'iBoxx inputs'!A:A,0)</f>
        <v>#N/A</v>
      </c>
      <c r="C7386" s="35" t="e">
        <f>MATCH(A7386,'Bank of England inputs'!A:A,0)</f>
        <v>#N/A</v>
      </c>
      <c r="D7386" s="6" t="e">
        <f>IF($A7386&gt;DataEnd,NA(),IFERROR(INDEX('iBoxx inputs'!B:B,MATCH($A7386,'iBoxx inputs'!$A:$A,0)),D7385))</f>
        <v>#N/A</v>
      </c>
      <c r="E7386" s="6" t="e">
        <f>IF($A7386&gt;DataEnd,NA(),IFERROR(INDEX('iBoxx inputs'!C:C,MATCH($A7386,'iBoxx inputs'!$A:$A,0)),E7385))</f>
        <v>#N/A</v>
      </c>
      <c r="F7386" s="6" t="e">
        <f>IF($A7386&gt;DataEnd,NA(),IFERROR(INDEX('Bank of England inputs'!D:D,MATCH($A7386,'Bank of England inputs'!$A:$A,0),0),F7385))</f>
        <v>#N/A</v>
      </c>
      <c r="G7386" s="19"/>
      <c r="H7386" s="5">
        <f t="shared" si="656"/>
        <v>46464</v>
      </c>
      <c r="I7386" s="6" t="e">
        <f t="shared" si="657"/>
        <v>#N/A</v>
      </c>
      <c r="J7386" s="6" t="e">
        <f t="shared" si="658"/>
        <v>#N/A</v>
      </c>
      <c r="K7386" s="19">
        <f t="shared" si="659"/>
        <v>2529</v>
      </c>
      <c r="L7386" s="6" t="e">
        <f t="shared" ca="1" si="660"/>
        <v>#N/A</v>
      </c>
    </row>
    <row r="7387" spans="1:12" x14ac:dyDescent="0.2">
      <c r="A7387" s="5">
        <f>IF(AND(dateA=1,A7386&lt;DataEnd),'iBoxx inputs'!A7391,IF(AND(dateA=2,A7386&lt;DataEnd),'Bank of England inputs'!A7391,IF(dateA=3,A7386+1,IF(dateA=4,WORKDAY(A7386,1,),WORKDAY(A7386,1,holidayQ)))))</f>
        <v>46465</v>
      </c>
      <c r="B7387" s="35" t="e">
        <f>MATCH(A7387,'iBoxx inputs'!A:A,0)</f>
        <v>#N/A</v>
      </c>
      <c r="C7387" s="35" t="e">
        <f>MATCH(A7387,'Bank of England inputs'!A:A,0)</f>
        <v>#N/A</v>
      </c>
      <c r="D7387" s="6" t="e">
        <f>IF($A7387&gt;DataEnd,NA(),IFERROR(INDEX('iBoxx inputs'!B:B,MATCH($A7387,'iBoxx inputs'!$A:$A,0)),D7386))</f>
        <v>#N/A</v>
      </c>
      <c r="E7387" s="6" t="e">
        <f>IF($A7387&gt;DataEnd,NA(),IFERROR(INDEX('iBoxx inputs'!C:C,MATCH($A7387,'iBoxx inputs'!$A:$A,0)),E7386))</f>
        <v>#N/A</v>
      </c>
      <c r="F7387" s="6" t="e">
        <f>IF($A7387&gt;DataEnd,NA(),IFERROR(INDEX('Bank of England inputs'!D:D,MATCH($A7387,'Bank of England inputs'!$A:$A,0),0),F7386))</f>
        <v>#N/A</v>
      </c>
      <c r="G7387" s="19"/>
      <c r="H7387" s="5">
        <f t="shared" si="656"/>
        <v>46465</v>
      </c>
      <c r="I7387" s="6" t="e">
        <f t="shared" si="657"/>
        <v>#N/A</v>
      </c>
      <c r="J7387" s="6" t="e">
        <f t="shared" si="658"/>
        <v>#N/A</v>
      </c>
      <c r="K7387" s="19">
        <f t="shared" si="659"/>
        <v>2530</v>
      </c>
      <c r="L7387" s="6" t="e">
        <f t="shared" ca="1" si="660"/>
        <v>#N/A</v>
      </c>
    </row>
    <row r="7388" spans="1:12" x14ac:dyDescent="0.2">
      <c r="A7388" s="5">
        <f>IF(AND(dateA=1,A7387&lt;DataEnd),'iBoxx inputs'!A7392,IF(AND(dateA=2,A7387&lt;DataEnd),'Bank of England inputs'!A7392,IF(dateA=3,A7387+1,IF(dateA=4,WORKDAY(A7387,1,),WORKDAY(A7387,1,holidayQ)))))</f>
        <v>46468</v>
      </c>
      <c r="B7388" s="35" t="e">
        <f>MATCH(A7388,'iBoxx inputs'!A:A,0)</f>
        <v>#N/A</v>
      </c>
      <c r="C7388" s="35" t="e">
        <f>MATCH(A7388,'Bank of England inputs'!A:A,0)</f>
        <v>#N/A</v>
      </c>
      <c r="D7388" s="6" t="e">
        <f>IF($A7388&gt;DataEnd,NA(),IFERROR(INDEX('iBoxx inputs'!B:B,MATCH($A7388,'iBoxx inputs'!$A:$A,0)),D7387))</f>
        <v>#N/A</v>
      </c>
      <c r="E7388" s="6" t="e">
        <f>IF($A7388&gt;DataEnd,NA(),IFERROR(INDEX('iBoxx inputs'!C:C,MATCH($A7388,'iBoxx inputs'!$A:$A,0)),E7387))</f>
        <v>#N/A</v>
      </c>
      <c r="F7388" s="6" t="e">
        <f>IF($A7388&gt;DataEnd,NA(),IFERROR(INDEX('Bank of England inputs'!D:D,MATCH($A7388,'Bank of England inputs'!$A:$A,0),0),F7387))</f>
        <v>#N/A</v>
      </c>
      <c r="G7388" s="19"/>
      <c r="H7388" s="5">
        <f t="shared" si="656"/>
        <v>46468</v>
      </c>
      <c r="I7388" s="6" t="e">
        <f t="shared" si="657"/>
        <v>#N/A</v>
      </c>
      <c r="J7388" s="6" t="e">
        <f t="shared" si="658"/>
        <v>#N/A</v>
      </c>
      <c r="K7388" s="19">
        <f t="shared" si="659"/>
        <v>2528</v>
      </c>
      <c r="L7388" s="6" t="e">
        <f t="shared" ca="1" si="660"/>
        <v>#N/A</v>
      </c>
    </row>
    <row r="7389" spans="1:12" x14ac:dyDescent="0.2">
      <c r="A7389" s="5">
        <f>IF(AND(dateA=1,A7388&lt;DataEnd),'iBoxx inputs'!A7393,IF(AND(dateA=2,A7388&lt;DataEnd),'Bank of England inputs'!A7393,IF(dateA=3,A7388+1,IF(dateA=4,WORKDAY(A7388,1,),WORKDAY(A7388,1,holidayQ)))))</f>
        <v>46469</v>
      </c>
      <c r="B7389" s="35" t="e">
        <f>MATCH(A7389,'iBoxx inputs'!A:A,0)</f>
        <v>#N/A</v>
      </c>
      <c r="C7389" s="35" t="e">
        <f>MATCH(A7389,'Bank of England inputs'!A:A,0)</f>
        <v>#N/A</v>
      </c>
      <c r="D7389" s="6" t="e">
        <f>IF($A7389&gt;DataEnd,NA(),IFERROR(INDEX('iBoxx inputs'!B:B,MATCH($A7389,'iBoxx inputs'!$A:$A,0)),D7388))</f>
        <v>#N/A</v>
      </c>
      <c r="E7389" s="6" t="e">
        <f>IF($A7389&gt;DataEnd,NA(),IFERROR(INDEX('iBoxx inputs'!C:C,MATCH($A7389,'iBoxx inputs'!$A:$A,0)),E7388))</f>
        <v>#N/A</v>
      </c>
      <c r="F7389" s="6" t="e">
        <f>IF($A7389&gt;DataEnd,NA(),IFERROR(INDEX('Bank of England inputs'!D:D,MATCH($A7389,'Bank of England inputs'!$A:$A,0),0),F7388))</f>
        <v>#N/A</v>
      </c>
      <c r="G7389" s="19"/>
      <c r="H7389" s="5">
        <f t="shared" si="656"/>
        <v>46469</v>
      </c>
      <c r="I7389" s="6" t="e">
        <f t="shared" si="657"/>
        <v>#N/A</v>
      </c>
      <c r="J7389" s="6" t="e">
        <f t="shared" si="658"/>
        <v>#N/A</v>
      </c>
      <c r="K7389" s="19">
        <f t="shared" si="659"/>
        <v>2528</v>
      </c>
      <c r="L7389" s="6" t="e">
        <f t="shared" ca="1" si="660"/>
        <v>#N/A</v>
      </c>
    </row>
    <row r="7390" spans="1:12" x14ac:dyDescent="0.2">
      <c r="A7390" s="5">
        <f>IF(AND(dateA=1,A7389&lt;DataEnd),'iBoxx inputs'!A7394,IF(AND(dateA=2,A7389&lt;DataEnd),'Bank of England inputs'!A7394,IF(dateA=3,A7389+1,IF(dateA=4,WORKDAY(A7389,1,),WORKDAY(A7389,1,holidayQ)))))</f>
        <v>46470</v>
      </c>
      <c r="B7390" s="35" t="e">
        <f>MATCH(A7390,'iBoxx inputs'!A:A,0)</f>
        <v>#N/A</v>
      </c>
      <c r="C7390" s="35" t="e">
        <f>MATCH(A7390,'Bank of England inputs'!A:A,0)</f>
        <v>#N/A</v>
      </c>
      <c r="D7390" s="6" t="e">
        <f>IF($A7390&gt;DataEnd,NA(),IFERROR(INDEX('iBoxx inputs'!B:B,MATCH($A7390,'iBoxx inputs'!$A:$A,0)),D7389))</f>
        <v>#N/A</v>
      </c>
      <c r="E7390" s="6" t="e">
        <f>IF($A7390&gt;DataEnd,NA(),IFERROR(INDEX('iBoxx inputs'!C:C,MATCH($A7390,'iBoxx inputs'!$A:$A,0)),E7389))</f>
        <v>#N/A</v>
      </c>
      <c r="F7390" s="6" t="e">
        <f>IF($A7390&gt;DataEnd,NA(),IFERROR(INDEX('Bank of England inputs'!D:D,MATCH($A7390,'Bank of England inputs'!$A:$A,0),0),F7389))</f>
        <v>#N/A</v>
      </c>
      <c r="G7390" s="19"/>
      <c r="H7390" s="5">
        <f t="shared" si="656"/>
        <v>46470</v>
      </c>
      <c r="I7390" s="6" t="e">
        <f t="shared" si="657"/>
        <v>#N/A</v>
      </c>
      <c r="J7390" s="6" t="e">
        <f t="shared" si="658"/>
        <v>#N/A</v>
      </c>
      <c r="K7390" s="19">
        <f t="shared" si="659"/>
        <v>2528</v>
      </c>
      <c r="L7390" s="6" t="e">
        <f t="shared" ca="1" si="660"/>
        <v>#N/A</v>
      </c>
    </row>
    <row r="7391" spans="1:12" x14ac:dyDescent="0.2">
      <c r="A7391" s="5">
        <f>IF(AND(dateA=1,A7390&lt;DataEnd),'iBoxx inputs'!A7395,IF(AND(dateA=2,A7390&lt;DataEnd),'Bank of England inputs'!A7395,IF(dateA=3,A7390+1,IF(dateA=4,WORKDAY(A7390,1,),WORKDAY(A7390,1,holidayQ)))))</f>
        <v>46471</v>
      </c>
      <c r="B7391" s="35" t="e">
        <f>MATCH(A7391,'iBoxx inputs'!A:A,0)</f>
        <v>#N/A</v>
      </c>
      <c r="C7391" s="35" t="e">
        <f>MATCH(A7391,'Bank of England inputs'!A:A,0)</f>
        <v>#N/A</v>
      </c>
      <c r="D7391" s="6" t="e">
        <f>IF($A7391&gt;DataEnd,NA(),IFERROR(INDEX('iBoxx inputs'!B:B,MATCH($A7391,'iBoxx inputs'!$A:$A,0)),D7390))</f>
        <v>#N/A</v>
      </c>
      <c r="E7391" s="6" t="e">
        <f>IF($A7391&gt;DataEnd,NA(),IFERROR(INDEX('iBoxx inputs'!C:C,MATCH($A7391,'iBoxx inputs'!$A:$A,0)),E7390))</f>
        <v>#N/A</v>
      </c>
      <c r="F7391" s="6" t="e">
        <f>IF($A7391&gt;DataEnd,NA(),IFERROR(INDEX('Bank of England inputs'!D:D,MATCH($A7391,'Bank of England inputs'!$A:$A,0),0),F7390))</f>
        <v>#N/A</v>
      </c>
      <c r="G7391" s="19"/>
      <c r="H7391" s="5">
        <f t="shared" si="656"/>
        <v>46471</v>
      </c>
      <c r="I7391" s="6" t="e">
        <f t="shared" si="657"/>
        <v>#N/A</v>
      </c>
      <c r="J7391" s="6" t="e">
        <f t="shared" si="658"/>
        <v>#N/A</v>
      </c>
      <c r="K7391" s="19">
        <f t="shared" si="659"/>
        <v>2529</v>
      </c>
      <c r="L7391" s="6" t="e">
        <f t="shared" ca="1" si="660"/>
        <v>#N/A</v>
      </c>
    </row>
    <row r="7392" spans="1:12" x14ac:dyDescent="0.2">
      <c r="A7392" s="5">
        <f>IF(AND(dateA=1,A7391&lt;DataEnd),'iBoxx inputs'!A7396,IF(AND(dateA=2,A7391&lt;DataEnd),'Bank of England inputs'!A7396,IF(dateA=3,A7391+1,IF(dateA=4,WORKDAY(A7391,1,),WORKDAY(A7391,1,holidayQ)))))</f>
        <v>46476</v>
      </c>
      <c r="B7392" s="35" t="e">
        <f>MATCH(A7392,'iBoxx inputs'!A:A,0)</f>
        <v>#N/A</v>
      </c>
      <c r="C7392" s="35" t="e">
        <f>MATCH(A7392,'Bank of England inputs'!A:A,0)</f>
        <v>#N/A</v>
      </c>
      <c r="D7392" s="6" t="e">
        <f>IF($A7392&gt;DataEnd,NA(),IFERROR(INDEX('iBoxx inputs'!B:B,MATCH($A7392,'iBoxx inputs'!$A:$A,0)),D7391))</f>
        <v>#N/A</v>
      </c>
      <c r="E7392" s="6" t="e">
        <f>IF($A7392&gt;DataEnd,NA(),IFERROR(INDEX('iBoxx inputs'!C:C,MATCH($A7392,'iBoxx inputs'!$A:$A,0)),E7391))</f>
        <v>#N/A</v>
      </c>
      <c r="F7392" s="6" t="e">
        <f>IF($A7392&gt;DataEnd,NA(),IFERROR(INDEX('Bank of England inputs'!D:D,MATCH($A7392,'Bank of England inputs'!$A:$A,0),0),F7391))</f>
        <v>#N/A</v>
      </c>
      <c r="G7392" s="19"/>
      <c r="H7392" s="5">
        <f t="shared" si="656"/>
        <v>46476</v>
      </c>
      <c r="I7392" s="6" t="e">
        <f t="shared" si="657"/>
        <v>#N/A</v>
      </c>
      <c r="J7392" s="6" t="e">
        <f t="shared" si="658"/>
        <v>#N/A</v>
      </c>
      <c r="K7392" s="19">
        <f t="shared" si="659"/>
        <v>2526</v>
      </c>
      <c r="L7392" s="6" t="e">
        <f t="shared" ca="1" si="660"/>
        <v>#N/A</v>
      </c>
    </row>
    <row r="7393" spans="1:12" x14ac:dyDescent="0.2">
      <c r="A7393" s="5">
        <f>IF(AND(dateA=1,A7392&lt;DataEnd),'iBoxx inputs'!A7397,IF(AND(dateA=2,A7392&lt;DataEnd),'Bank of England inputs'!A7397,IF(dateA=3,A7392+1,IF(dateA=4,WORKDAY(A7392,1,),WORKDAY(A7392,1,holidayQ)))))</f>
        <v>46477</v>
      </c>
      <c r="B7393" s="35" t="e">
        <f>MATCH(A7393,'iBoxx inputs'!A:A,0)</f>
        <v>#N/A</v>
      </c>
      <c r="C7393" s="35" t="e">
        <f>MATCH(A7393,'Bank of England inputs'!A:A,0)</f>
        <v>#N/A</v>
      </c>
      <c r="D7393" s="6" t="e">
        <f>IF($A7393&gt;DataEnd,NA(),IFERROR(INDEX('iBoxx inputs'!B:B,MATCH($A7393,'iBoxx inputs'!$A:$A,0)),D7392))</f>
        <v>#N/A</v>
      </c>
      <c r="E7393" s="6" t="e">
        <f>IF($A7393&gt;DataEnd,NA(),IFERROR(INDEX('iBoxx inputs'!C:C,MATCH($A7393,'iBoxx inputs'!$A:$A,0)),E7392))</f>
        <v>#N/A</v>
      </c>
      <c r="F7393" s="6" t="e">
        <f>IF($A7393&gt;DataEnd,NA(),IFERROR(INDEX('Bank of England inputs'!D:D,MATCH($A7393,'Bank of England inputs'!$A:$A,0),0),F7392))</f>
        <v>#N/A</v>
      </c>
      <c r="G7393" s="19"/>
      <c r="H7393" s="5">
        <f t="shared" si="656"/>
        <v>46477</v>
      </c>
      <c r="I7393" s="6" t="e">
        <f t="shared" si="657"/>
        <v>#N/A</v>
      </c>
      <c r="J7393" s="6" t="e">
        <f t="shared" si="658"/>
        <v>#N/A</v>
      </c>
      <c r="K7393" s="19">
        <f t="shared" si="659"/>
        <v>2526</v>
      </c>
      <c r="L7393" s="6" t="e">
        <f t="shared" ca="1" si="660"/>
        <v>#N/A</v>
      </c>
    </row>
    <row r="7394" spans="1:12" x14ac:dyDescent="0.2">
      <c r="A7394" s="5">
        <f>IF(AND(dateA=1,A7393&lt;DataEnd),'iBoxx inputs'!A7398,IF(AND(dateA=2,A7393&lt;DataEnd),'Bank of England inputs'!A7398,IF(dateA=3,A7393+1,IF(dateA=4,WORKDAY(A7393,1,),WORKDAY(A7393,1,holidayQ)))))</f>
        <v>46478</v>
      </c>
      <c r="B7394" s="35" t="e">
        <f>MATCH(A7394,'iBoxx inputs'!A:A,0)</f>
        <v>#N/A</v>
      </c>
      <c r="C7394" s="35" t="e">
        <f>MATCH(A7394,'Bank of England inputs'!A:A,0)</f>
        <v>#N/A</v>
      </c>
      <c r="D7394" s="6" t="e">
        <f>IF($A7394&gt;DataEnd,NA(),IFERROR(INDEX('iBoxx inputs'!B:B,MATCH($A7394,'iBoxx inputs'!$A:$A,0)),D7393))</f>
        <v>#N/A</v>
      </c>
      <c r="E7394" s="6" t="e">
        <f>IF($A7394&gt;DataEnd,NA(),IFERROR(INDEX('iBoxx inputs'!C:C,MATCH($A7394,'iBoxx inputs'!$A:$A,0)),E7393))</f>
        <v>#N/A</v>
      </c>
      <c r="F7394" s="6" t="e">
        <f>IF($A7394&gt;DataEnd,NA(),IFERROR(INDEX('Bank of England inputs'!D:D,MATCH($A7394,'Bank of England inputs'!$A:$A,0),0),F7393))</f>
        <v>#N/A</v>
      </c>
      <c r="G7394" s="19"/>
      <c r="H7394" s="5">
        <f t="shared" si="656"/>
        <v>46478</v>
      </c>
      <c r="I7394" s="6" t="e">
        <f t="shared" si="657"/>
        <v>#N/A</v>
      </c>
      <c r="J7394" s="6" t="e">
        <f t="shared" si="658"/>
        <v>#N/A</v>
      </c>
      <c r="K7394" s="19">
        <f t="shared" si="659"/>
        <v>2527</v>
      </c>
      <c r="L7394" s="6" t="e">
        <f t="shared" ca="1" si="660"/>
        <v>#N/A</v>
      </c>
    </row>
    <row r="7395" spans="1:12" x14ac:dyDescent="0.2">
      <c r="A7395" s="5">
        <f>IF(AND(dateA=1,A7394&lt;DataEnd),'iBoxx inputs'!A7399,IF(AND(dateA=2,A7394&lt;DataEnd),'Bank of England inputs'!A7399,IF(dateA=3,A7394+1,IF(dateA=4,WORKDAY(A7394,1,),WORKDAY(A7394,1,holidayQ)))))</f>
        <v>46479</v>
      </c>
      <c r="B7395" s="35" t="e">
        <f>MATCH(A7395,'iBoxx inputs'!A:A,0)</f>
        <v>#N/A</v>
      </c>
      <c r="C7395" s="35" t="e">
        <f>MATCH(A7395,'Bank of England inputs'!A:A,0)</f>
        <v>#N/A</v>
      </c>
      <c r="D7395" s="6" t="e">
        <f>IF($A7395&gt;DataEnd,NA(),IFERROR(INDEX('iBoxx inputs'!B:B,MATCH($A7395,'iBoxx inputs'!$A:$A,0)),D7394))</f>
        <v>#N/A</v>
      </c>
      <c r="E7395" s="6" t="e">
        <f>IF($A7395&gt;DataEnd,NA(),IFERROR(INDEX('iBoxx inputs'!C:C,MATCH($A7395,'iBoxx inputs'!$A:$A,0)),E7394))</f>
        <v>#N/A</v>
      </c>
      <c r="F7395" s="6" t="e">
        <f>IF($A7395&gt;DataEnd,NA(),IFERROR(INDEX('Bank of England inputs'!D:D,MATCH($A7395,'Bank of England inputs'!$A:$A,0),0),F7394))</f>
        <v>#N/A</v>
      </c>
      <c r="G7395" s="19"/>
      <c r="H7395" s="5">
        <f t="shared" si="656"/>
        <v>46479</v>
      </c>
      <c r="I7395" s="6" t="e">
        <f t="shared" si="657"/>
        <v>#N/A</v>
      </c>
      <c r="J7395" s="6" t="e">
        <f t="shared" si="658"/>
        <v>#N/A</v>
      </c>
      <c r="K7395" s="19">
        <f t="shared" si="659"/>
        <v>2528</v>
      </c>
      <c r="L7395" s="6" t="e">
        <f t="shared" ca="1" si="660"/>
        <v>#N/A</v>
      </c>
    </row>
    <row r="7396" spans="1:12" x14ac:dyDescent="0.2">
      <c r="A7396" s="5">
        <f>IF(AND(dateA=1,A7395&lt;DataEnd),'iBoxx inputs'!A7400,IF(AND(dateA=2,A7395&lt;DataEnd),'Bank of England inputs'!A7400,IF(dateA=3,A7395+1,IF(dateA=4,WORKDAY(A7395,1,),WORKDAY(A7395,1,holidayQ)))))</f>
        <v>46482</v>
      </c>
      <c r="B7396" s="35" t="e">
        <f>MATCH(A7396,'iBoxx inputs'!A:A,0)</f>
        <v>#N/A</v>
      </c>
      <c r="C7396" s="35" t="e">
        <f>MATCH(A7396,'Bank of England inputs'!A:A,0)</f>
        <v>#N/A</v>
      </c>
      <c r="D7396" s="6" t="e">
        <f>IF($A7396&gt;DataEnd,NA(),IFERROR(INDEX('iBoxx inputs'!B:B,MATCH($A7396,'iBoxx inputs'!$A:$A,0)),D7395))</f>
        <v>#N/A</v>
      </c>
      <c r="E7396" s="6" t="e">
        <f>IF($A7396&gt;DataEnd,NA(),IFERROR(INDEX('iBoxx inputs'!C:C,MATCH($A7396,'iBoxx inputs'!$A:$A,0)),E7395))</f>
        <v>#N/A</v>
      </c>
      <c r="F7396" s="6" t="e">
        <f>IF($A7396&gt;DataEnd,NA(),IFERROR(INDEX('Bank of England inputs'!D:D,MATCH($A7396,'Bank of England inputs'!$A:$A,0),0),F7395))</f>
        <v>#N/A</v>
      </c>
      <c r="G7396" s="19"/>
      <c r="H7396" s="5">
        <f t="shared" si="656"/>
        <v>46482</v>
      </c>
      <c r="I7396" s="6" t="e">
        <f t="shared" si="657"/>
        <v>#N/A</v>
      </c>
      <c r="J7396" s="6" t="e">
        <f t="shared" si="658"/>
        <v>#N/A</v>
      </c>
      <c r="K7396" s="19">
        <f t="shared" si="659"/>
        <v>2526</v>
      </c>
      <c r="L7396" s="6" t="e">
        <f t="shared" ca="1" si="660"/>
        <v>#N/A</v>
      </c>
    </row>
    <row r="7397" spans="1:12" x14ac:dyDescent="0.2">
      <c r="A7397" s="5">
        <f>IF(AND(dateA=1,A7396&lt;DataEnd),'iBoxx inputs'!A7401,IF(AND(dateA=2,A7396&lt;DataEnd),'Bank of England inputs'!A7401,IF(dateA=3,A7396+1,IF(dateA=4,WORKDAY(A7396,1,),WORKDAY(A7396,1,holidayQ)))))</f>
        <v>46483</v>
      </c>
      <c r="B7397" s="35" t="e">
        <f>MATCH(A7397,'iBoxx inputs'!A:A,0)</f>
        <v>#N/A</v>
      </c>
      <c r="C7397" s="35" t="e">
        <f>MATCH(A7397,'Bank of England inputs'!A:A,0)</f>
        <v>#N/A</v>
      </c>
      <c r="D7397" s="6" t="e">
        <f>IF($A7397&gt;DataEnd,NA(),IFERROR(INDEX('iBoxx inputs'!B:B,MATCH($A7397,'iBoxx inputs'!$A:$A,0)),D7396))</f>
        <v>#N/A</v>
      </c>
      <c r="E7397" s="6" t="e">
        <f>IF($A7397&gt;DataEnd,NA(),IFERROR(INDEX('iBoxx inputs'!C:C,MATCH($A7397,'iBoxx inputs'!$A:$A,0)),E7396))</f>
        <v>#N/A</v>
      </c>
      <c r="F7397" s="6" t="e">
        <f>IF($A7397&gt;DataEnd,NA(),IFERROR(INDEX('Bank of England inputs'!D:D,MATCH($A7397,'Bank of England inputs'!$A:$A,0),0),F7396))</f>
        <v>#N/A</v>
      </c>
      <c r="G7397" s="19"/>
      <c r="H7397" s="5">
        <f t="shared" si="656"/>
        <v>46483</v>
      </c>
      <c r="I7397" s="6" t="e">
        <f t="shared" si="657"/>
        <v>#N/A</v>
      </c>
      <c r="J7397" s="6" t="e">
        <f t="shared" si="658"/>
        <v>#N/A</v>
      </c>
      <c r="K7397" s="19">
        <f t="shared" si="659"/>
        <v>2526</v>
      </c>
      <c r="L7397" s="6" t="e">
        <f t="shared" ca="1" si="660"/>
        <v>#N/A</v>
      </c>
    </row>
    <row r="7398" spans="1:12" x14ac:dyDescent="0.2">
      <c r="A7398" s="5">
        <f>IF(AND(dateA=1,A7397&lt;DataEnd),'iBoxx inputs'!A7402,IF(AND(dateA=2,A7397&lt;DataEnd),'Bank of England inputs'!A7402,IF(dateA=3,A7397+1,IF(dateA=4,WORKDAY(A7397,1,),WORKDAY(A7397,1,holidayQ)))))</f>
        <v>46484</v>
      </c>
      <c r="B7398" s="35" t="e">
        <f>MATCH(A7398,'iBoxx inputs'!A:A,0)</f>
        <v>#N/A</v>
      </c>
      <c r="C7398" s="35" t="e">
        <f>MATCH(A7398,'Bank of England inputs'!A:A,0)</f>
        <v>#N/A</v>
      </c>
      <c r="D7398" s="6" t="e">
        <f>IF($A7398&gt;DataEnd,NA(),IFERROR(INDEX('iBoxx inputs'!B:B,MATCH($A7398,'iBoxx inputs'!$A:$A,0)),D7397))</f>
        <v>#N/A</v>
      </c>
      <c r="E7398" s="6" t="e">
        <f>IF($A7398&gt;DataEnd,NA(),IFERROR(INDEX('iBoxx inputs'!C:C,MATCH($A7398,'iBoxx inputs'!$A:$A,0)),E7397))</f>
        <v>#N/A</v>
      </c>
      <c r="F7398" s="6" t="e">
        <f>IF($A7398&gt;DataEnd,NA(),IFERROR(INDEX('Bank of England inputs'!D:D,MATCH($A7398,'Bank of England inputs'!$A:$A,0),0),F7397))</f>
        <v>#N/A</v>
      </c>
      <c r="G7398" s="19"/>
      <c r="H7398" s="5">
        <f t="shared" si="656"/>
        <v>46484</v>
      </c>
      <c r="I7398" s="6" t="e">
        <f t="shared" si="657"/>
        <v>#N/A</v>
      </c>
      <c r="J7398" s="6" t="e">
        <f t="shared" si="658"/>
        <v>#N/A</v>
      </c>
      <c r="K7398" s="19">
        <f t="shared" si="659"/>
        <v>2526</v>
      </c>
      <c r="L7398" s="6" t="e">
        <f t="shared" ca="1" si="660"/>
        <v>#N/A</v>
      </c>
    </row>
    <row r="7399" spans="1:12" x14ac:dyDescent="0.2">
      <c r="A7399" s="5">
        <f>IF(AND(dateA=1,A7398&lt;DataEnd),'iBoxx inputs'!A7403,IF(AND(dateA=2,A7398&lt;DataEnd),'Bank of England inputs'!A7403,IF(dateA=3,A7398+1,IF(dateA=4,WORKDAY(A7398,1,),WORKDAY(A7398,1,holidayQ)))))</f>
        <v>46485</v>
      </c>
      <c r="B7399" s="35" t="e">
        <f>MATCH(A7399,'iBoxx inputs'!A:A,0)</f>
        <v>#N/A</v>
      </c>
      <c r="C7399" s="35" t="e">
        <f>MATCH(A7399,'Bank of England inputs'!A:A,0)</f>
        <v>#N/A</v>
      </c>
      <c r="D7399" s="6" t="e">
        <f>IF($A7399&gt;DataEnd,NA(),IFERROR(INDEX('iBoxx inputs'!B:B,MATCH($A7399,'iBoxx inputs'!$A:$A,0)),D7398))</f>
        <v>#N/A</v>
      </c>
      <c r="E7399" s="6" t="e">
        <f>IF($A7399&gt;DataEnd,NA(),IFERROR(INDEX('iBoxx inputs'!C:C,MATCH($A7399,'iBoxx inputs'!$A:$A,0)),E7398))</f>
        <v>#N/A</v>
      </c>
      <c r="F7399" s="6" t="e">
        <f>IF($A7399&gt;DataEnd,NA(),IFERROR(INDEX('Bank of England inputs'!D:D,MATCH($A7399,'Bank of England inputs'!$A:$A,0),0),F7398))</f>
        <v>#N/A</v>
      </c>
      <c r="G7399" s="19"/>
      <c r="H7399" s="5">
        <f t="shared" si="656"/>
        <v>46485</v>
      </c>
      <c r="I7399" s="6" t="e">
        <f t="shared" si="657"/>
        <v>#N/A</v>
      </c>
      <c r="J7399" s="6" t="e">
        <f t="shared" si="658"/>
        <v>#N/A</v>
      </c>
      <c r="K7399" s="19">
        <f t="shared" si="659"/>
        <v>2527</v>
      </c>
      <c r="L7399" s="6" t="e">
        <f t="shared" ca="1" si="660"/>
        <v>#N/A</v>
      </c>
    </row>
    <row r="7400" spans="1:12" x14ac:dyDescent="0.2">
      <c r="A7400" s="5">
        <f>IF(AND(dateA=1,A7399&lt;DataEnd),'iBoxx inputs'!A7404,IF(AND(dateA=2,A7399&lt;DataEnd),'Bank of England inputs'!A7404,IF(dateA=3,A7399+1,IF(dateA=4,WORKDAY(A7399,1,),WORKDAY(A7399,1,holidayQ)))))</f>
        <v>46486</v>
      </c>
      <c r="B7400" s="35" t="e">
        <f>MATCH(A7400,'iBoxx inputs'!A:A,0)</f>
        <v>#N/A</v>
      </c>
      <c r="C7400" s="35" t="e">
        <f>MATCH(A7400,'Bank of England inputs'!A:A,0)</f>
        <v>#N/A</v>
      </c>
      <c r="D7400" s="6" t="e">
        <f>IF($A7400&gt;DataEnd,NA(),IFERROR(INDEX('iBoxx inputs'!B:B,MATCH($A7400,'iBoxx inputs'!$A:$A,0)),D7399))</f>
        <v>#N/A</v>
      </c>
      <c r="E7400" s="6" t="e">
        <f>IF($A7400&gt;DataEnd,NA(),IFERROR(INDEX('iBoxx inputs'!C:C,MATCH($A7400,'iBoxx inputs'!$A:$A,0)),E7399))</f>
        <v>#N/A</v>
      </c>
      <c r="F7400" s="6" t="e">
        <f>IF($A7400&gt;DataEnd,NA(),IFERROR(INDEX('Bank of England inputs'!D:D,MATCH($A7400,'Bank of England inputs'!$A:$A,0),0),F7399))</f>
        <v>#N/A</v>
      </c>
      <c r="G7400" s="19"/>
      <c r="H7400" s="5">
        <f t="shared" si="656"/>
        <v>46486</v>
      </c>
      <c r="I7400" s="6" t="e">
        <f t="shared" si="657"/>
        <v>#N/A</v>
      </c>
      <c r="J7400" s="6" t="e">
        <f t="shared" si="658"/>
        <v>#N/A</v>
      </c>
      <c r="K7400" s="19">
        <f t="shared" si="659"/>
        <v>2528</v>
      </c>
      <c r="L7400" s="6" t="e">
        <f t="shared" ca="1" si="660"/>
        <v>#N/A</v>
      </c>
    </row>
    <row r="7401" spans="1:12" x14ac:dyDescent="0.2">
      <c r="A7401" s="5">
        <f>IF(AND(dateA=1,A7400&lt;DataEnd),'iBoxx inputs'!A7405,IF(AND(dateA=2,A7400&lt;DataEnd),'Bank of England inputs'!A7405,IF(dateA=3,A7400+1,IF(dateA=4,WORKDAY(A7400,1,),WORKDAY(A7400,1,holidayQ)))))</f>
        <v>46489</v>
      </c>
      <c r="B7401" s="35" t="e">
        <f>MATCH(A7401,'iBoxx inputs'!A:A,0)</f>
        <v>#N/A</v>
      </c>
      <c r="C7401" s="35" t="e">
        <f>MATCH(A7401,'Bank of England inputs'!A:A,0)</f>
        <v>#N/A</v>
      </c>
      <c r="D7401" s="6" t="e">
        <f>IF($A7401&gt;DataEnd,NA(),IFERROR(INDEX('iBoxx inputs'!B:B,MATCH($A7401,'iBoxx inputs'!$A:$A,0)),D7400))</f>
        <v>#N/A</v>
      </c>
      <c r="E7401" s="6" t="e">
        <f>IF($A7401&gt;DataEnd,NA(),IFERROR(INDEX('iBoxx inputs'!C:C,MATCH($A7401,'iBoxx inputs'!$A:$A,0)),E7400))</f>
        <v>#N/A</v>
      </c>
      <c r="F7401" s="6" t="e">
        <f>IF($A7401&gt;DataEnd,NA(),IFERROR(INDEX('Bank of England inputs'!D:D,MATCH($A7401,'Bank of England inputs'!$A:$A,0),0),F7400))</f>
        <v>#N/A</v>
      </c>
      <c r="G7401" s="19"/>
      <c r="H7401" s="5">
        <f t="shared" si="656"/>
        <v>46489</v>
      </c>
      <c r="I7401" s="6" t="e">
        <f t="shared" si="657"/>
        <v>#N/A</v>
      </c>
      <c r="J7401" s="6" t="e">
        <f t="shared" si="658"/>
        <v>#N/A</v>
      </c>
      <c r="K7401" s="19">
        <f t="shared" si="659"/>
        <v>2526</v>
      </c>
      <c r="L7401" s="6" t="e">
        <f t="shared" ca="1" si="660"/>
        <v>#N/A</v>
      </c>
    </row>
    <row r="7402" spans="1:12" x14ac:dyDescent="0.2">
      <c r="A7402" s="5">
        <f>IF(AND(dateA=1,A7401&lt;DataEnd),'iBoxx inputs'!A7406,IF(AND(dateA=2,A7401&lt;DataEnd),'Bank of England inputs'!A7406,IF(dateA=3,A7401+1,IF(dateA=4,WORKDAY(A7401,1,),WORKDAY(A7401,1,holidayQ)))))</f>
        <v>46490</v>
      </c>
      <c r="B7402" s="35" t="e">
        <f>MATCH(A7402,'iBoxx inputs'!A:A,0)</f>
        <v>#N/A</v>
      </c>
      <c r="C7402" s="35" t="e">
        <f>MATCH(A7402,'Bank of England inputs'!A:A,0)</f>
        <v>#N/A</v>
      </c>
      <c r="D7402" s="6" t="e">
        <f>IF($A7402&gt;DataEnd,NA(),IFERROR(INDEX('iBoxx inputs'!B:B,MATCH($A7402,'iBoxx inputs'!$A:$A,0)),D7401))</f>
        <v>#N/A</v>
      </c>
      <c r="E7402" s="6" t="e">
        <f>IF($A7402&gt;DataEnd,NA(),IFERROR(INDEX('iBoxx inputs'!C:C,MATCH($A7402,'iBoxx inputs'!$A:$A,0)),E7401))</f>
        <v>#N/A</v>
      </c>
      <c r="F7402" s="6" t="e">
        <f>IF($A7402&gt;DataEnd,NA(),IFERROR(INDEX('Bank of England inputs'!D:D,MATCH($A7402,'Bank of England inputs'!$A:$A,0),0),F7401))</f>
        <v>#N/A</v>
      </c>
      <c r="G7402" s="19"/>
      <c r="H7402" s="5">
        <f t="shared" si="656"/>
        <v>46490</v>
      </c>
      <c r="I7402" s="6" t="e">
        <f t="shared" si="657"/>
        <v>#N/A</v>
      </c>
      <c r="J7402" s="6" t="e">
        <f t="shared" si="658"/>
        <v>#N/A</v>
      </c>
      <c r="K7402" s="19">
        <f t="shared" si="659"/>
        <v>2526</v>
      </c>
      <c r="L7402" s="6" t="e">
        <f t="shared" ca="1" si="660"/>
        <v>#N/A</v>
      </c>
    </row>
    <row r="7403" spans="1:12" x14ac:dyDescent="0.2">
      <c r="A7403" s="5">
        <f>IF(AND(dateA=1,A7402&lt;DataEnd),'iBoxx inputs'!A7407,IF(AND(dateA=2,A7402&lt;DataEnd),'Bank of England inputs'!A7407,IF(dateA=3,A7402+1,IF(dateA=4,WORKDAY(A7402,1,),WORKDAY(A7402,1,holidayQ)))))</f>
        <v>46491</v>
      </c>
      <c r="B7403" s="35" t="e">
        <f>MATCH(A7403,'iBoxx inputs'!A:A,0)</f>
        <v>#N/A</v>
      </c>
      <c r="C7403" s="35" t="e">
        <f>MATCH(A7403,'Bank of England inputs'!A:A,0)</f>
        <v>#N/A</v>
      </c>
      <c r="D7403" s="6" t="e">
        <f>IF($A7403&gt;DataEnd,NA(),IFERROR(INDEX('iBoxx inputs'!B:B,MATCH($A7403,'iBoxx inputs'!$A:$A,0)),D7402))</f>
        <v>#N/A</v>
      </c>
      <c r="E7403" s="6" t="e">
        <f>IF($A7403&gt;DataEnd,NA(),IFERROR(INDEX('iBoxx inputs'!C:C,MATCH($A7403,'iBoxx inputs'!$A:$A,0)),E7402))</f>
        <v>#N/A</v>
      </c>
      <c r="F7403" s="6" t="e">
        <f>IF($A7403&gt;DataEnd,NA(),IFERROR(INDEX('Bank of England inputs'!D:D,MATCH($A7403,'Bank of England inputs'!$A:$A,0),0),F7402))</f>
        <v>#N/A</v>
      </c>
      <c r="G7403" s="19"/>
      <c r="H7403" s="5">
        <f t="shared" si="656"/>
        <v>46491</v>
      </c>
      <c r="I7403" s="6" t="e">
        <f t="shared" si="657"/>
        <v>#N/A</v>
      </c>
      <c r="J7403" s="6" t="e">
        <f t="shared" si="658"/>
        <v>#N/A</v>
      </c>
      <c r="K7403" s="19">
        <f t="shared" si="659"/>
        <v>2527</v>
      </c>
      <c r="L7403" s="6" t="e">
        <f t="shared" ca="1" si="660"/>
        <v>#N/A</v>
      </c>
    </row>
    <row r="7404" spans="1:12" x14ac:dyDescent="0.2">
      <c r="A7404" s="5">
        <f>IF(AND(dateA=1,A7403&lt;DataEnd),'iBoxx inputs'!A7408,IF(AND(dateA=2,A7403&lt;DataEnd),'Bank of England inputs'!A7408,IF(dateA=3,A7403+1,IF(dateA=4,WORKDAY(A7403,1,),WORKDAY(A7403,1,holidayQ)))))</f>
        <v>46492</v>
      </c>
      <c r="B7404" s="35" t="e">
        <f>MATCH(A7404,'iBoxx inputs'!A:A,0)</f>
        <v>#N/A</v>
      </c>
      <c r="C7404" s="35" t="e">
        <f>MATCH(A7404,'Bank of England inputs'!A:A,0)</f>
        <v>#N/A</v>
      </c>
      <c r="D7404" s="6" t="e">
        <f>IF($A7404&gt;DataEnd,NA(),IFERROR(INDEX('iBoxx inputs'!B:B,MATCH($A7404,'iBoxx inputs'!$A:$A,0)),D7403))</f>
        <v>#N/A</v>
      </c>
      <c r="E7404" s="6" t="e">
        <f>IF($A7404&gt;DataEnd,NA(),IFERROR(INDEX('iBoxx inputs'!C:C,MATCH($A7404,'iBoxx inputs'!$A:$A,0)),E7403))</f>
        <v>#N/A</v>
      </c>
      <c r="F7404" s="6" t="e">
        <f>IF($A7404&gt;DataEnd,NA(),IFERROR(INDEX('Bank of England inputs'!D:D,MATCH($A7404,'Bank of England inputs'!$A:$A,0),0),F7403))</f>
        <v>#N/A</v>
      </c>
      <c r="G7404" s="19"/>
      <c r="H7404" s="5">
        <f t="shared" si="656"/>
        <v>46492</v>
      </c>
      <c r="I7404" s="6" t="e">
        <f t="shared" si="657"/>
        <v>#N/A</v>
      </c>
      <c r="J7404" s="6" t="e">
        <f t="shared" si="658"/>
        <v>#N/A</v>
      </c>
      <c r="K7404" s="19">
        <f t="shared" si="659"/>
        <v>2528</v>
      </c>
      <c r="L7404" s="6" t="e">
        <f t="shared" ca="1" si="660"/>
        <v>#N/A</v>
      </c>
    </row>
    <row r="7405" spans="1:12" x14ac:dyDescent="0.2">
      <c r="A7405" s="5">
        <f>IF(AND(dateA=1,A7404&lt;DataEnd),'iBoxx inputs'!A7409,IF(AND(dateA=2,A7404&lt;DataEnd),'Bank of England inputs'!A7409,IF(dateA=3,A7404+1,IF(dateA=4,WORKDAY(A7404,1,),WORKDAY(A7404,1,holidayQ)))))</f>
        <v>46493</v>
      </c>
      <c r="B7405" s="35" t="e">
        <f>MATCH(A7405,'iBoxx inputs'!A:A,0)</f>
        <v>#N/A</v>
      </c>
      <c r="C7405" s="35" t="e">
        <f>MATCH(A7405,'Bank of England inputs'!A:A,0)</f>
        <v>#N/A</v>
      </c>
      <c r="D7405" s="6" t="e">
        <f>IF($A7405&gt;DataEnd,NA(),IFERROR(INDEX('iBoxx inputs'!B:B,MATCH($A7405,'iBoxx inputs'!$A:$A,0)),D7404))</f>
        <v>#N/A</v>
      </c>
      <c r="E7405" s="6" t="e">
        <f>IF($A7405&gt;DataEnd,NA(),IFERROR(INDEX('iBoxx inputs'!C:C,MATCH($A7405,'iBoxx inputs'!$A:$A,0)),E7404))</f>
        <v>#N/A</v>
      </c>
      <c r="F7405" s="6" t="e">
        <f>IF($A7405&gt;DataEnd,NA(),IFERROR(INDEX('Bank of England inputs'!D:D,MATCH($A7405,'Bank of England inputs'!$A:$A,0),0),F7404))</f>
        <v>#N/A</v>
      </c>
      <c r="G7405" s="19"/>
      <c r="H7405" s="5">
        <f t="shared" si="656"/>
        <v>46493</v>
      </c>
      <c r="I7405" s="6" t="e">
        <f t="shared" si="657"/>
        <v>#N/A</v>
      </c>
      <c r="J7405" s="6" t="e">
        <f t="shared" si="658"/>
        <v>#N/A</v>
      </c>
      <c r="K7405" s="19">
        <f t="shared" si="659"/>
        <v>2529</v>
      </c>
      <c r="L7405" s="6" t="e">
        <f t="shared" ca="1" si="660"/>
        <v>#N/A</v>
      </c>
    </row>
    <row r="7406" spans="1:12" x14ac:dyDescent="0.2">
      <c r="A7406" s="5">
        <f>IF(AND(dateA=1,A7405&lt;DataEnd),'iBoxx inputs'!A7410,IF(AND(dateA=2,A7405&lt;DataEnd),'Bank of England inputs'!A7410,IF(dateA=3,A7405+1,IF(dateA=4,WORKDAY(A7405,1,),WORKDAY(A7405,1,holidayQ)))))</f>
        <v>46496</v>
      </c>
      <c r="B7406" s="35" t="e">
        <f>MATCH(A7406,'iBoxx inputs'!A:A,0)</f>
        <v>#N/A</v>
      </c>
      <c r="C7406" s="35" t="e">
        <f>MATCH(A7406,'Bank of England inputs'!A:A,0)</f>
        <v>#N/A</v>
      </c>
      <c r="D7406" s="6" t="e">
        <f>IF($A7406&gt;DataEnd,NA(),IFERROR(INDEX('iBoxx inputs'!B:B,MATCH($A7406,'iBoxx inputs'!$A:$A,0)),D7405))</f>
        <v>#N/A</v>
      </c>
      <c r="E7406" s="6" t="e">
        <f>IF($A7406&gt;DataEnd,NA(),IFERROR(INDEX('iBoxx inputs'!C:C,MATCH($A7406,'iBoxx inputs'!$A:$A,0)),E7405))</f>
        <v>#N/A</v>
      </c>
      <c r="F7406" s="6" t="e">
        <f>IF($A7406&gt;DataEnd,NA(),IFERROR(INDEX('Bank of England inputs'!D:D,MATCH($A7406,'Bank of England inputs'!$A:$A,0),0),F7405))</f>
        <v>#N/A</v>
      </c>
      <c r="G7406" s="19"/>
      <c r="H7406" s="5">
        <f t="shared" si="656"/>
        <v>46496</v>
      </c>
      <c r="I7406" s="6" t="e">
        <f t="shared" si="657"/>
        <v>#N/A</v>
      </c>
      <c r="J7406" s="6" t="e">
        <f t="shared" si="658"/>
        <v>#N/A</v>
      </c>
      <c r="K7406" s="19">
        <f t="shared" si="659"/>
        <v>2528</v>
      </c>
      <c r="L7406" s="6" t="e">
        <f t="shared" ca="1" si="660"/>
        <v>#N/A</v>
      </c>
    </row>
    <row r="7407" spans="1:12" x14ac:dyDescent="0.2">
      <c r="A7407" s="5">
        <f>IF(AND(dateA=1,A7406&lt;DataEnd),'iBoxx inputs'!A7411,IF(AND(dateA=2,A7406&lt;DataEnd),'Bank of England inputs'!A7411,IF(dateA=3,A7406+1,IF(dateA=4,WORKDAY(A7406,1,),WORKDAY(A7406,1,holidayQ)))))</f>
        <v>46497</v>
      </c>
      <c r="B7407" s="35" t="e">
        <f>MATCH(A7407,'iBoxx inputs'!A:A,0)</f>
        <v>#N/A</v>
      </c>
      <c r="C7407" s="35" t="e">
        <f>MATCH(A7407,'Bank of England inputs'!A:A,0)</f>
        <v>#N/A</v>
      </c>
      <c r="D7407" s="6" t="e">
        <f>IF($A7407&gt;DataEnd,NA(),IFERROR(INDEX('iBoxx inputs'!B:B,MATCH($A7407,'iBoxx inputs'!$A:$A,0)),D7406))</f>
        <v>#N/A</v>
      </c>
      <c r="E7407" s="6" t="e">
        <f>IF($A7407&gt;DataEnd,NA(),IFERROR(INDEX('iBoxx inputs'!C:C,MATCH($A7407,'iBoxx inputs'!$A:$A,0)),E7406))</f>
        <v>#N/A</v>
      </c>
      <c r="F7407" s="6" t="e">
        <f>IF($A7407&gt;DataEnd,NA(),IFERROR(INDEX('Bank of England inputs'!D:D,MATCH($A7407,'Bank of England inputs'!$A:$A,0),0),F7406))</f>
        <v>#N/A</v>
      </c>
      <c r="G7407" s="19"/>
      <c r="H7407" s="5">
        <f t="shared" si="656"/>
        <v>46497</v>
      </c>
      <c r="I7407" s="6" t="e">
        <f t="shared" si="657"/>
        <v>#N/A</v>
      </c>
      <c r="J7407" s="6" t="e">
        <f t="shared" si="658"/>
        <v>#N/A</v>
      </c>
      <c r="K7407" s="19">
        <f t="shared" si="659"/>
        <v>2528</v>
      </c>
      <c r="L7407" s="6" t="e">
        <f t="shared" ca="1" si="660"/>
        <v>#N/A</v>
      </c>
    </row>
    <row r="7408" spans="1:12" x14ac:dyDescent="0.2">
      <c r="A7408" s="5">
        <f>IF(AND(dateA=1,A7407&lt;DataEnd),'iBoxx inputs'!A7412,IF(AND(dateA=2,A7407&lt;DataEnd),'Bank of England inputs'!A7412,IF(dateA=3,A7407+1,IF(dateA=4,WORKDAY(A7407,1,),WORKDAY(A7407,1,holidayQ)))))</f>
        <v>46498</v>
      </c>
      <c r="B7408" s="35" t="e">
        <f>MATCH(A7408,'iBoxx inputs'!A:A,0)</f>
        <v>#N/A</v>
      </c>
      <c r="C7408" s="35" t="e">
        <f>MATCH(A7408,'Bank of England inputs'!A:A,0)</f>
        <v>#N/A</v>
      </c>
      <c r="D7408" s="6" t="e">
        <f>IF($A7408&gt;DataEnd,NA(),IFERROR(INDEX('iBoxx inputs'!B:B,MATCH($A7408,'iBoxx inputs'!$A:$A,0)),D7407))</f>
        <v>#N/A</v>
      </c>
      <c r="E7408" s="6" t="e">
        <f>IF($A7408&gt;DataEnd,NA(),IFERROR(INDEX('iBoxx inputs'!C:C,MATCH($A7408,'iBoxx inputs'!$A:$A,0)),E7407))</f>
        <v>#N/A</v>
      </c>
      <c r="F7408" s="6" t="e">
        <f>IF($A7408&gt;DataEnd,NA(),IFERROR(INDEX('Bank of England inputs'!D:D,MATCH($A7408,'Bank of England inputs'!$A:$A,0),0),F7407))</f>
        <v>#N/A</v>
      </c>
      <c r="G7408" s="19"/>
      <c r="H7408" s="5">
        <f t="shared" si="656"/>
        <v>46498</v>
      </c>
      <c r="I7408" s="6" t="e">
        <f t="shared" si="657"/>
        <v>#N/A</v>
      </c>
      <c r="J7408" s="6" t="e">
        <f t="shared" si="658"/>
        <v>#N/A</v>
      </c>
      <c r="K7408" s="19">
        <f t="shared" si="659"/>
        <v>2528</v>
      </c>
      <c r="L7408" s="6" t="e">
        <f t="shared" ca="1" si="660"/>
        <v>#N/A</v>
      </c>
    </row>
    <row r="7409" spans="1:12" x14ac:dyDescent="0.2">
      <c r="A7409" s="5">
        <f>IF(AND(dateA=1,A7408&lt;DataEnd),'iBoxx inputs'!A7413,IF(AND(dateA=2,A7408&lt;DataEnd),'Bank of England inputs'!A7413,IF(dateA=3,A7408+1,IF(dateA=4,WORKDAY(A7408,1,),WORKDAY(A7408,1,holidayQ)))))</f>
        <v>46499</v>
      </c>
      <c r="B7409" s="35" t="e">
        <f>MATCH(A7409,'iBoxx inputs'!A:A,0)</f>
        <v>#N/A</v>
      </c>
      <c r="C7409" s="35" t="e">
        <f>MATCH(A7409,'Bank of England inputs'!A:A,0)</f>
        <v>#N/A</v>
      </c>
      <c r="D7409" s="6" t="e">
        <f>IF($A7409&gt;DataEnd,NA(),IFERROR(INDEX('iBoxx inputs'!B:B,MATCH($A7409,'iBoxx inputs'!$A:$A,0)),D7408))</f>
        <v>#N/A</v>
      </c>
      <c r="E7409" s="6" t="e">
        <f>IF($A7409&gt;DataEnd,NA(),IFERROR(INDEX('iBoxx inputs'!C:C,MATCH($A7409,'iBoxx inputs'!$A:$A,0)),E7408))</f>
        <v>#N/A</v>
      </c>
      <c r="F7409" s="6" t="e">
        <f>IF($A7409&gt;DataEnd,NA(),IFERROR(INDEX('Bank of England inputs'!D:D,MATCH($A7409,'Bank of England inputs'!$A:$A,0),0),F7408))</f>
        <v>#N/A</v>
      </c>
      <c r="G7409" s="19"/>
      <c r="H7409" s="5">
        <f t="shared" si="656"/>
        <v>46499</v>
      </c>
      <c r="I7409" s="6" t="e">
        <f t="shared" si="657"/>
        <v>#N/A</v>
      </c>
      <c r="J7409" s="6" t="e">
        <f t="shared" si="658"/>
        <v>#N/A</v>
      </c>
      <c r="K7409" s="19">
        <f t="shared" si="659"/>
        <v>2529</v>
      </c>
      <c r="L7409" s="6" t="e">
        <f t="shared" ca="1" si="660"/>
        <v>#N/A</v>
      </c>
    </row>
    <row r="7410" spans="1:12" x14ac:dyDescent="0.2">
      <c r="A7410" s="5">
        <f>IF(AND(dateA=1,A7409&lt;DataEnd),'iBoxx inputs'!A7414,IF(AND(dateA=2,A7409&lt;DataEnd),'Bank of England inputs'!A7414,IF(dateA=3,A7409+1,IF(dateA=4,WORKDAY(A7409,1,),WORKDAY(A7409,1,holidayQ)))))</f>
        <v>46500</v>
      </c>
      <c r="B7410" s="35" t="e">
        <f>MATCH(A7410,'iBoxx inputs'!A:A,0)</f>
        <v>#N/A</v>
      </c>
      <c r="C7410" s="35" t="e">
        <f>MATCH(A7410,'Bank of England inputs'!A:A,0)</f>
        <v>#N/A</v>
      </c>
      <c r="D7410" s="6" t="e">
        <f>IF($A7410&gt;DataEnd,NA(),IFERROR(INDEX('iBoxx inputs'!B:B,MATCH($A7410,'iBoxx inputs'!$A:$A,0)),D7409))</f>
        <v>#N/A</v>
      </c>
      <c r="E7410" s="6" t="e">
        <f>IF($A7410&gt;DataEnd,NA(),IFERROR(INDEX('iBoxx inputs'!C:C,MATCH($A7410,'iBoxx inputs'!$A:$A,0)),E7409))</f>
        <v>#N/A</v>
      </c>
      <c r="F7410" s="6" t="e">
        <f>IF($A7410&gt;DataEnd,NA(),IFERROR(INDEX('Bank of England inputs'!D:D,MATCH($A7410,'Bank of England inputs'!$A:$A,0),0),F7409))</f>
        <v>#N/A</v>
      </c>
      <c r="G7410" s="19"/>
      <c r="H7410" s="5">
        <f t="shared" si="656"/>
        <v>46500</v>
      </c>
      <c r="I7410" s="6" t="e">
        <f t="shared" si="657"/>
        <v>#N/A</v>
      </c>
      <c r="J7410" s="6" t="e">
        <f t="shared" si="658"/>
        <v>#N/A</v>
      </c>
      <c r="K7410" s="19">
        <f t="shared" si="659"/>
        <v>2530</v>
      </c>
      <c r="L7410" s="6" t="e">
        <f t="shared" ca="1" si="660"/>
        <v>#N/A</v>
      </c>
    </row>
    <row r="7411" spans="1:12" x14ac:dyDescent="0.2">
      <c r="A7411" s="5">
        <f>IF(AND(dateA=1,A7410&lt;DataEnd),'iBoxx inputs'!A7415,IF(AND(dateA=2,A7410&lt;DataEnd),'Bank of England inputs'!A7415,IF(dateA=3,A7410+1,IF(dateA=4,WORKDAY(A7410,1,),WORKDAY(A7410,1,holidayQ)))))</f>
        <v>46503</v>
      </c>
      <c r="B7411" s="35" t="e">
        <f>MATCH(A7411,'iBoxx inputs'!A:A,0)</f>
        <v>#N/A</v>
      </c>
      <c r="C7411" s="35" t="e">
        <f>MATCH(A7411,'Bank of England inputs'!A:A,0)</f>
        <v>#N/A</v>
      </c>
      <c r="D7411" s="6" t="e">
        <f>IF($A7411&gt;DataEnd,NA(),IFERROR(INDEX('iBoxx inputs'!B:B,MATCH($A7411,'iBoxx inputs'!$A:$A,0)),D7410))</f>
        <v>#N/A</v>
      </c>
      <c r="E7411" s="6" t="e">
        <f>IF($A7411&gt;DataEnd,NA(),IFERROR(INDEX('iBoxx inputs'!C:C,MATCH($A7411,'iBoxx inputs'!$A:$A,0)),E7410))</f>
        <v>#N/A</v>
      </c>
      <c r="F7411" s="6" t="e">
        <f>IF($A7411&gt;DataEnd,NA(),IFERROR(INDEX('Bank of England inputs'!D:D,MATCH($A7411,'Bank of England inputs'!$A:$A,0),0),F7410))</f>
        <v>#N/A</v>
      </c>
      <c r="G7411" s="19"/>
      <c r="H7411" s="5">
        <f t="shared" si="656"/>
        <v>46503</v>
      </c>
      <c r="I7411" s="6" t="e">
        <f t="shared" si="657"/>
        <v>#N/A</v>
      </c>
      <c r="J7411" s="6" t="e">
        <f t="shared" si="658"/>
        <v>#N/A</v>
      </c>
      <c r="K7411" s="19">
        <f t="shared" si="659"/>
        <v>2528</v>
      </c>
      <c r="L7411" s="6" t="e">
        <f t="shared" ca="1" si="660"/>
        <v>#N/A</v>
      </c>
    </row>
    <row r="7412" spans="1:12" x14ac:dyDescent="0.2">
      <c r="A7412" s="5">
        <f>IF(AND(dateA=1,A7411&lt;DataEnd),'iBoxx inputs'!A7416,IF(AND(dateA=2,A7411&lt;DataEnd),'Bank of England inputs'!A7416,IF(dateA=3,A7411+1,IF(dateA=4,WORKDAY(A7411,1,),WORKDAY(A7411,1,holidayQ)))))</f>
        <v>46504</v>
      </c>
      <c r="B7412" s="35" t="e">
        <f>MATCH(A7412,'iBoxx inputs'!A:A,0)</f>
        <v>#N/A</v>
      </c>
      <c r="C7412" s="35" t="e">
        <f>MATCH(A7412,'Bank of England inputs'!A:A,0)</f>
        <v>#N/A</v>
      </c>
      <c r="D7412" s="6" t="e">
        <f>IF($A7412&gt;DataEnd,NA(),IFERROR(INDEX('iBoxx inputs'!B:B,MATCH($A7412,'iBoxx inputs'!$A:$A,0)),D7411))</f>
        <v>#N/A</v>
      </c>
      <c r="E7412" s="6" t="e">
        <f>IF($A7412&gt;DataEnd,NA(),IFERROR(INDEX('iBoxx inputs'!C:C,MATCH($A7412,'iBoxx inputs'!$A:$A,0)),E7411))</f>
        <v>#N/A</v>
      </c>
      <c r="F7412" s="6" t="e">
        <f>IF($A7412&gt;DataEnd,NA(),IFERROR(INDEX('Bank of England inputs'!D:D,MATCH($A7412,'Bank of England inputs'!$A:$A,0),0),F7411))</f>
        <v>#N/A</v>
      </c>
      <c r="G7412" s="19"/>
      <c r="H7412" s="5">
        <f t="shared" si="656"/>
        <v>46504</v>
      </c>
      <c r="I7412" s="6" t="e">
        <f t="shared" si="657"/>
        <v>#N/A</v>
      </c>
      <c r="J7412" s="6" t="e">
        <f t="shared" si="658"/>
        <v>#N/A</v>
      </c>
      <c r="K7412" s="19">
        <f t="shared" si="659"/>
        <v>2528</v>
      </c>
      <c r="L7412" s="6" t="e">
        <f t="shared" ca="1" si="660"/>
        <v>#N/A</v>
      </c>
    </row>
    <row r="7413" spans="1:12" x14ac:dyDescent="0.2">
      <c r="A7413" s="5">
        <f>IF(AND(dateA=1,A7412&lt;DataEnd),'iBoxx inputs'!A7417,IF(AND(dateA=2,A7412&lt;DataEnd),'Bank of England inputs'!A7417,IF(dateA=3,A7412+1,IF(dateA=4,WORKDAY(A7412,1,),WORKDAY(A7412,1,holidayQ)))))</f>
        <v>46505</v>
      </c>
      <c r="B7413" s="35" t="e">
        <f>MATCH(A7413,'iBoxx inputs'!A:A,0)</f>
        <v>#N/A</v>
      </c>
      <c r="C7413" s="35" t="e">
        <f>MATCH(A7413,'Bank of England inputs'!A:A,0)</f>
        <v>#N/A</v>
      </c>
      <c r="D7413" s="6" t="e">
        <f>IF($A7413&gt;DataEnd,NA(),IFERROR(INDEX('iBoxx inputs'!B:B,MATCH($A7413,'iBoxx inputs'!$A:$A,0)),D7412))</f>
        <v>#N/A</v>
      </c>
      <c r="E7413" s="6" t="e">
        <f>IF($A7413&gt;DataEnd,NA(),IFERROR(INDEX('iBoxx inputs'!C:C,MATCH($A7413,'iBoxx inputs'!$A:$A,0)),E7412))</f>
        <v>#N/A</v>
      </c>
      <c r="F7413" s="6" t="e">
        <f>IF($A7413&gt;DataEnd,NA(),IFERROR(INDEX('Bank of England inputs'!D:D,MATCH($A7413,'Bank of England inputs'!$A:$A,0),0),F7412))</f>
        <v>#N/A</v>
      </c>
      <c r="G7413" s="19"/>
      <c r="H7413" s="5">
        <f t="shared" si="656"/>
        <v>46505</v>
      </c>
      <c r="I7413" s="6" t="e">
        <f t="shared" si="657"/>
        <v>#N/A</v>
      </c>
      <c r="J7413" s="6" t="e">
        <f t="shared" si="658"/>
        <v>#N/A</v>
      </c>
      <c r="K7413" s="19">
        <f t="shared" si="659"/>
        <v>2528</v>
      </c>
      <c r="L7413" s="6" t="e">
        <f t="shared" ca="1" si="660"/>
        <v>#N/A</v>
      </c>
    </row>
    <row r="7414" spans="1:12" x14ac:dyDescent="0.2">
      <c r="A7414" s="5">
        <f>IF(AND(dateA=1,A7413&lt;DataEnd),'iBoxx inputs'!A7418,IF(AND(dateA=2,A7413&lt;DataEnd),'Bank of England inputs'!A7418,IF(dateA=3,A7413+1,IF(dateA=4,WORKDAY(A7413,1,),WORKDAY(A7413,1,holidayQ)))))</f>
        <v>46506</v>
      </c>
      <c r="B7414" s="35" t="e">
        <f>MATCH(A7414,'iBoxx inputs'!A:A,0)</f>
        <v>#N/A</v>
      </c>
      <c r="C7414" s="35" t="e">
        <f>MATCH(A7414,'Bank of England inputs'!A:A,0)</f>
        <v>#N/A</v>
      </c>
      <c r="D7414" s="6" t="e">
        <f>IF($A7414&gt;DataEnd,NA(),IFERROR(INDEX('iBoxx inputs'!B:B,MATCH($A7414,'iBoxx inputs'!$A:$A,0)),D7413))</f>
        <v>#N/A</v>
      </c>
      <c r="E7414" s="6" t="e">
        <f>IF($A7414&gt;DataEnd,NA(),IFERROR(INDEX('iBoxx inputs'!C:C,MATCH($A7414,'iBoxx inputs'!$A:$A,0)),E7413))</f>
        <v>#N/A</v>
      </c>
      <c r="F7414" s="6" t="e">
        <f>IF($A7414&gt;DataEnd,NA(),IFERROR(INDEX('Bank of England inputs'!D:D,MATCH($A7414,'Bank of England inputs'!$A:$A,0),0),F7413))</f>
        <v>#N/A</v>
      </c>
      <c r="G7414" s="19"/>
      <c r="H7414" s="5">
        <f t="shared" si="656"/>
        <v>46506</v>
      </c>
      <c r="I7414" s="6" t="e">
        <f t="shared" si="657"/>
        <v>#N/A</v>
      </c>
      <c r="J7414" s="6" t="e">
        <f t="shared" si="658"/>
        <v>#N/A</v>
      </c>
      <c r="K7414" s="19">
        <f t="shared" si="659"/>
        <v>2529</v>
      </c>
      <c r="L7414" s="6" t="e">
        <f t="shared" ca="1" si="660"/>
        <v>#N/A</v>
      </c>
    </row>
    <row r="7415" spans="1:12" x14ac:dyDescent="0.2">
      <c r="A7415" s="5">
        <f>IF(AND(dateA=1,A7414&lt;DataEnd),'iBoxx inputs'!A7419,IF(AND(dateA=2,A7414&lt;DataEnd),'Bank of England inputs'!A7419,IF(dateA=3,A7414+1,IF(dateA=4,WORKDAY(A7414,1,),WORKDAY(A7414,1,holidayQ)))))</f>
        <v>46507</v>
      </c>
      <c r="B7415" s="35" t="e">
        <f>MATCH(A7415,'iBoxx inputs'!A:A,0)</f>
        <v>#N/A</v>
      </c>
      <c r="C7415" s="35" t="e">
        <f>MATCH(A7415,'Bank of England inputs'!A:A,0)</f>
        <v>#N/A</v>
      </c>
      <c r="D7415" s="6" t="e">
        <f>IF($A7415&gt;DataEnd,NA(),IFERROR(INDEX('iBoxx inputs'!B:B,MATCH($A7415,'iBoxx inputs'!$A:$A,0)),D7414))</f>
        <v>#N/A</v>
      </c>
      <c r="E7415" s="6" t="e">
        <f>IF($A7415&gt;DataEnd,NA(),IFERROR(INDEX('iBoxx inputs'!C:C,MATCH($A7415,'iBoxx inputs'!$A:$A,0)),E7414))</f>
        <v>#N/A</v>
      </c>
      <c r="F7415" s="6" t="e">
        <f>IF($A7415&gt;DataEnd,NA(),IFERROR(INDEX('Bank of England inputs'!D:D,MATCH($A7415,'Bank of England inputs'!$A:$A,0),0),F7414))</f>
        <v>#N/A</v>
      </c>
      <c r="G7415" s="19"/>
      <c r="H7415" s="5">
        <f t="shared" si="656"/>
        <v>46507</v>
      </c>
      <c r="I7415" s="6" t="e">
        <f t="shared" si="657"/>
        <v>#N/A</v>
      </c>
      <c r="J7415" s="6" t="e">
        <f t="shared" si="658"/>
        <v>#N/A</v>
      </c>
      <c r="K7415" s="19">
        <f t="shared" si="659"/>
        <v>2530</v>
      </c>
      <c r="L7415" s="6" t="e">
        <f t="shared" ca="1" si="660"/>
        <v>#N/A</v>
      </c>
    </row>
    <row r="7416" spans="1:12" x14ac:dyDescent="0.2">
      <c r="A7416" s="5">
        <f>IF(AND(dateA=1,A7415&lt;DataEnd),'iBoxx inputs'!A7420,IF(AND(dateA=2,A7415&lt;DataEnd),'Bank of England inputs'!A7420,IF(dateA=3,A7415+1,IF(dateA=4,WORKDAY(A7415,1,),WORKDAY(A7415,1,holidayQ)))))</f>
        <v>46511</v>
      </c>
      <c r="B7416" s="35" t="e">
        <f>MATCH(A7416,'iBoxx inputs'!A:A,0)</f>
        <v>#N/A</v>
      </c>
      <c r="C7416" s="35" t="e">
        <f>MATCH(A7416,'Bank of England inputs'!A:A,0)</f>
        <v>#N/A</v>
      </c>
      <c r="D7416" s="6" t="e">
        <f>IF($A7416&gt;DataEnd,NA(),IFERROR(INDEX('iBoxx inputs'!B:B,MATCH($A7416,'iBoxx inputs'!$A:$A,0)),D7415))</f>
        <v>#N/A</v>
      </c>
      <c r="E7416" s="6" t="e">
        <f>IF($A7416&gt;DataEnd,NA(),IFERROR(INDEX('iBoxx inputs'!C:C,MATCH($A7416,'iBoxx inputs'!$A:$A,0)),E7415))</f>
        <v>#N/A</v>
      </c>
      <c r="F7416" s="6" t="e">
        <f>IF($A7416&gt;DataEnd,NA(),IFERROR(INDEX('Bank of England inputs'!D:D,MATCH($A7416,'Bank of England inputs'!$A:$A,0),0),F7415))</f>
        <v>#N/A</v>
      </c>
      <c r="G7416" s="19"/>
      <c r="H7416" s="5">
        <f t="shared" si="656"/>
        <v>46511</v>
      </c>
      <c r="I7416" s="6" t="e">
        <f t="shared" si="657"/>
        <v>#N/A</v>
      </c>
      <c r="J7416" s="6" t="e">
        <f t="shared" si="658"/>
        <v>#N/A</v>
      </c>
      <c r="K7416" s="19">
        <f t="shared" si="659"/>
        <v>2528</v>
      </c>
      <c r="L7416" s="6" t="e">
        <f t="shared" ca="1" si="660"/>
        <v>#N/A</v>
      </c>
    </row>
    <row r="7417" spans="1:12" x14ac:dyDescent="0.2">
      <c r="A7417" s="5">
        <f>IF(AND(dateA=1,A7416&lt;DataEnd),'iBoxx inputs'!A7421,IF(AND(dateA=2,A7416&lt;DataEnd),'Bank of England inputs'!A7421,IF(dateA=3,A7416+1,IF(dateA=4,WORKDAY(A7416,1,),WORKDAY(A7416,1,holidayQ)))))</f>
        <v>46512</v>
      </c>
      <c r="B7417" s="35" t="e">
        <f>MATCH(A7417,'iBoxx inputs'!A:A,0)</f>
        <v>#N/A</v>
      </c>
      <c r="C7417" s="35" t="e">
        <f>MATCH(A7417,'Bank of England inputs'!A:A,0)</f>
        <v>#N/A</v>
      </c>
      <c r="D7417" s="6" t="e">
        <f>IF($A7417&gt;DataEnd,NA(),IFERROR(INDEX('iBoxx inputs'!B:B,MATCH($A7417,'iBoxx inputs'!$A:$A,0)),D7416))</f>
        <v>#N/A</v>
      </c>
      <c r="E7417" s="6" t="e">
        <f>IF($A7417&gt;DataEnd,NA(),IFERROR(INDEX('iBoxx inputs'!C:C,MATCH($A7417,'iBoxx inputs'!$A:$A,0)),E7416))</f>
        <v>#N/A</v>
      </c>
      <c r="F7417" s="6" t="e">
        <f>IF($A7417&gt;DataEnd,NA(),IFERROR(INDEX('Bank of England inputs'!D:D,MATCH($A7417,'Bank of England inputs'!$A:$A,0),0),F7416))</f>
        <v>#N/A</v>
      </c>
      <c r="G7417" s="19"/>
      <c r="H7417" s="5">
        <f t="shared" si="656"/>
        <v>46512</v>
      </c>
      <c r="I7417" s="6" t="e">
        <f t="shared" si="657"/>
        <v>#N/A</v>
      </c>
      <c r="J7417" s="6" t="e">
        <f t="shared" si="658"/>
        <v>#N/A</v>
      </c>
      <c r="K7417" s="19">
        <f t="shared" si="659"/>
        <v>2528</v>
      </c>
      <c r="L7417" s="6" t="e">
        <f t="shared" ca="1" si="660"/>
        <v>#N/A</v>
      </c>
    </row>
    <row r="7418" spans="1:12" x14ac:dyDescent="0.2">
      <c r="A7418" s="5">
        <f>IF(AND(dateA=1,A7417&lt;DataEnd),'iBoxx inputs'!A7422,IF(AND(dateA=2,A7417&lt;DataEnd),'Bank of England inputs'!A7422,IF(dateA=3,A7417+1,IF(dateA=4,WORKDAY(A7417,1,),WORKDAY(A7417,1,holidayQ)))))</f>
        <v>46513</v>
      </c>
      <c r="B7418" s="35" t="e">
        <f>MATCH(A7418,'iBoxx inputs'!A:A,0)</f>
        <v>#N/A</v>
      </c>
      <c r="C7418" s="35" t="e">
        <f>MATCH(A7418,'Bank of England inputs'!A:A,0)</f>
        <v>#N/A</v>
      </c>
      <c r="D7418" s="6" t="e">
        <f>IF($A7418&gt;DataEnd,NA(),IFERROR(INDEX('iBoxx inputs'!B:B,MATCH($A7418,'iBoxx inputs'!$A:$A,0)),D7417))</f>
        <v>#N/A</v>
      </c>
      <c r="E7418" s="6" t="e">
        <f>IF($A7418&gt;DataEnd,NA(),IFERROR(INDEX('iBoxx inputs'!C:C,MATCH($A7418,'iBoxx inputs'!$A:$A,0)),E7417))</f>
        <v>#N/A</v>
      </c>
      <c r="F7418" s="6" t="e">
        <f>IF($A7418&gt;DataEnd,NA(),IFERROR(INDEX('Bank of England inputs'!D:D,MATCH($A7418,'Bank of England inputs'!$A:$A,0),0),F7417))</f>
        <v>#N/A</v>
      </c>
      <c r="G7418" s="19"/>
      <c r="H7418" s="5">
        <f t="shared" si="656"/>
        <v>46513</v>
      </c>
      <c r="I7418" s="6" t="e">
        <f t="shared" si="657"/>
        <v>#N/A</v>
      </c>
      <c r="J7418" s="6" t="e">
        <f t="shared" si="658"/>
        <v>#N/A</v>
      </c>
      <c r="K7418" s="19">
        <f t="shared" si="659"/>
        <v>2529</v>
      </c>
      <c r="L7418" s="6" t="e">
        <f t="shared" ca="1" si="660"/>
        <v>#N/A</v>
      </c>
    </row>
    <row r="7419" spans="1:12" x14ac:dyDescent="0.2">
      <c r="A7419" s="5">
        <f>IF(AND(dateA=1,A7418&lt;DataEnd),'iBoxx inputs'!A7423,IF(AND(dateA=2,A7418&lt;DataEnd),'Bank of England inputs'!A7423,IF(dateA=3,A7418+1,IF(dateA=4,WORKDAY(A7418,1,),WORKDAY(A7418,1,holidayQ)))))</f>
        <v>46514</v>
      </c>
      <c r="B7419" s="35" t="e">
        <f>MATCH(A7419,'iBoxx inputs'!A:A,0)</f>
        <v>#N/A</v>
      </c>
      <c r="C7419" s="35" t="e">
        <f>MATCH(A7419,'Bank of England inputs'!A:A,0)</f>
        <v>#N/A</v>
      </c>
      <c r="D7419" s="6" t="e">
        <f>IF($A7419&gt;DataEnd,NA(),IFERROR(INDEX('iBoxx inputs'!B:B,MATCH($A7419,'iBoxx inputs'!$A:$A,0)),D7418))</f>
        <v>#N/A</v>
      </c>
      <c r="E7419" s="6" t="e">
        <f>IF($A7419&gt;DataEnd,NA(),IFERROR(INDEX('iBoxx inputs'!C:C,MATCH($A7419,'iBoxx inputs'!$A:$A,0)),E7418))</f>
        <v>#N/A</v>
      </c>
      <c r="F7419" s="6" t="e">
        <f>IF($A7419&gt;DataEnd,NA(),IFERROR(INDEX('Bank of England inputs'!D:D,MATCH($A7419,'Bank of England inputs'!$A:$A,0),0),F7418))</f>
        <v>#N/A</v>
      </c>
      <c r="G7419" s="19"/>
      <c r="H7419" s="5">
        <f t="shared" si="656"/>
        <v>46514</v>
      </c>
      <c r="I7419" s="6" t="e">
        <f t="shared" si="657"/>
        <v>#N/A</v>
      </c>
      <c r="J7419" s="6" t="e">
        <f t="shared" si="658"/>
        <v>#N/A</v>
      </c>
      <c r="K7419" s="19">
        <f t="shared" si="659"/>
        <v>2530</v>
      </c>
      <c r="L7419" s="6" t="e">
        <f t="shared" ca="1" si="660"/>
        <v>#N/A</v>
      </c>
    </row>
    <row r="7420" spans="1:12" x14ac:dyDescent="0.2">
      <c r="A7420" s="5">
        <f>IF(AND(dateA=1,A7419&lt;DataEnd),'iBoxx inputs'!A7424,IF(AND(dateA=2,A7419&lt;DataEnd),'Bank of England inputs'!A7424,IF(dateA=3,A7419+1,IF(dateA=4,WORKDAY(A7419,1,),WORKDAY(A7419,1,holidayQ)))))</f>
        <v>46517</v>
      </c>
      <c r="B7420" s="35" t="e">
        <f>MATCH(A7420,'iBoxx inputs'!A:A,0)</f>
        <v>#N/A</v>
      </c>
      <c r="C7420" s="35" t="e">
        <f>MATCH(A7420,'Bank of England inputs'!A:A,0)</f>
        <v>#N/A</v>
      </c>
      <c r="D7420" s="6" t="e">
        <f>IF($A7420&gt;DataEnd,NA(),IFERROR(INDEX('iBoxx inputs'!B:B,MATCH($A7420,'iBoxx inputs'!$A:$A,0)),D7419))</f>
        <v>#N/A</v>
      </c>
      <c r="E7420" s="6" t="e">
        <f>IF($A7420&gt;DataEnd,NA(),IFERROR(INDEX('iBoxx inputs'!C:C,MATCH($A7420,'iBoxx inputs'!$A:$A,0)),E7419))</f>
        <v>#N/A</v>
      </c>
      <c r="F7420" s="6" t="e">
        <f>IF($A7420&gt;DataEnd,NA(),IFERROR(INDEX('Bank of England inputs'!D:D,MATCH($A7420,'Bank of England inputs'!$A:$A,0),0),F7419))</f>
        <v>#N/A</v>
      </c>
      <c r="G7420" s="19"/>
      <c r="H7420" s="5">
        <f t="shared" si="656"/>
        <v>46517</v>
      </c>
      <c r="I7420" s="6" t="e">
        <f t="shared" si="657"/>
        <v>#N/A</v>
      </c>
      <c r="J7420" s="6" t="e">
        <f t="shared" si="658"/>
        <v>#N/A</v>
      </c>
      <c r="K7420" s="19">
        <f t="shared" si="659"/>
        <v>2528</v>
      </c>
      <c r="L7420" s="6" t="e">
        <f t="shared" ca="1" si="660"/>
        <v>#N/A</v>
      </c>
    </row>
    <row r="7421" spans="1:12" x14ac:dyDescent="0.2">
      <c r="A7421" s="5">
        <f>IF(AND(dateA=1,A7420&lt;DataEnd),'iBoxx inputs'!A7425,IF(AND(dateA=2,A7420&lt;DataEnd),'Bank of England inputs'!A7425,IF(dateA=3,A7420+1,IF(dateA=4,WORKDAY(A7420,1,),WORKDAY(A7420,1,holidayQ)))))</f>
        <v>46518</v>
      </c>
      <c r="B7421" s="35" t="e">
        <f>MATCH(A7421,'iBoxx inputs'!A:A,0)</f>
        <v>#N/A</v>
      </c>
      <c r="C7421" s="35" t="e">
        <f>MATCH(A7421,'Bank of England inputs'!A:A,0)</f>
        <v>#N/A</v>
      </c>
      <c r="D7421" s="6" t="e">
        <f>IF($A7421&gt;DataEnd,NA(),IFERROR(INDEX('iBoxx inputs'!B:B,MATCH($A7421,'iBoxx inputs'!$A:$A,0)),D7420))</f>
        <v>#N/A</v>
      </c>
      <c r="E7421" s="6" t="e">
        <f>IF($A7421&gt;DataEnd,NA(),IFERROR(INDEX('iBoxx inputs'!C:C,MATCH($A7421,'iBoxx inputs'!$A:$A,0)),E7420))</f>
        <v>#N/A</v>
      </c>
      <c r="F7421" s="6" t="e">
        <f>IF($A7421&gt;DataEnd,NA(),IFERROR(INDEX('Bank of England inputs'!D:D,MATCH($A7421,'Bank of England inputs'!$A:$A,0),0),F7420))</f>
        <v>#N/A</v>
      </c>
      <c r="G7421" s="19"/>
      <c r="H7421" s="5">
        <f t="shared" si="656"/>
        <v>46518</v>
      </c>
      <c r="I7421" s="6" t="e">
        <f t="shared" si="657"/>
        <v>#N/A</v>
      </c>
      <c r="J7421" s="6" t="e">
        <f t="shared" si="658"/>
        <v>#N/A</v>
      </c>
      <c r="K7421" s="19">
        <f t="shared" si="659"/>
        <v>2528</v>
      </c>
      <c r="L7421" s="6" t="e">
        <f t="shared" ca="1" si="660"/>
        <v>#N/A</v>
      </c>
    </row>
    <row r="7422" spans="1:12" x14ac:dyDescent="0.2">
      <c r="A7422" s="5">
        <f>IF(AND(dateA=1,A7421&lt;DataEnd),'iBoxx inputs'!A7426,IF(AND(dateA=2,A7421&lt;DataEnd),'Bank of England inputs'!A7426,IF(dateA=3,A7421+1,IF(dateA=4,WORKDAY(A7421,1,),WORKDAY(A7421,1,holidayQ)))))</f>
        <v>46519</v>
      </c>
      <c r="B7422" s="35" t="e">
        <f>MATCH(A7422,'iBoxx inputs'!A:A,0)</f>
        <v>#N/A</v>
      </c>
      <c r="C7422" s="35" t="e">
        <f>MATCH(A7422,'Bank of England inputs'!A:A,0)</f>
        <v>#N/A</v>
      </c>
      <c r="D7422" s="6" t="e">
        <f>IF($A7422&gt;DataEnd,NA(),IFERROR(INDEX('iBoxx inputs'!B:B,MATCH($A7422,'iBoxx inputs'!$A:$A,0)),D7421))</f>
        <v>#N/A</v>
      </c>
      <c r="E7422" s="6" t="e">
        <f>IF($A7422&gt;DataEnd,NA(),IFERROR(INDEX('iBoxx inputs'!C:C,MATCH($A7422,'iBoxx inputs'!$A:$A,0)),E7421))</f>
        <v>#N/A</v>
      </c>
      <c r="F7422" s="6" t="e">
        <f>IF($A7422&gt;DataEnd,NA(),IFERROR(INDEX('Bank of England inputs'!D:D,MATCH($A7422,'Bank of England inputs'!$A:$A,0),0),F7421))</f>
        <v>#N/A</v>
      </c>
      <c r="G7422" s="19"/>
      <c r="H7422" s="5">
        <f t="shared" si="656"/>
        <v>46519</v>
      </c>
      <c r="I7422" s="6" t="e">
        <f t="shared" si="657"/>
        <v>#N/A</v>
      </c>
      <c r="J7422" s="6" t="e">
        <f t="shared" si="658"/>
        <v>#N/A</v>
      </c>
      <c r="K7422" s="19">
        <f t="shared" si="659"/>
        <v>2528</v>
      </c>
      <c r="L7422" s="6" t="e">
        <f t="shared" ca="1" si="660"/>
        <v>#N/A</v>
      </c>
    </row>
    <row r="7423" spans="1:12" x14ac:dyDescent="0.2">
      <c r="A7423" s="5">
        <f>IF(AND(dateA=1,A7422&lt;DataEnd),'iBoxx inputs'!A7427,IF(AND(dateA=2,A7422&lt;DataEnd),'Bank of England inputs'!A7427,IF(dateA=3,A7422+1,IF(dateA=4,WORKDAY(A7422,1,),WORKDAY(A7422,1,holidayQ)))))</f>
        <v>46520</v>
      </c>
      <c r="B7423" s="35" t="e">
        <f>MATCH(A7423,'iBoxx inputs'!A:A,0)</f>
        <v>#N/A</v>
      </c>
      <c r="C7423" s="35" t="e">
        <f>MATCH(A7423,'Bank of England inputs'!A:A,0)</f>
        <v>#N/A</v>
      </c>
      <c r="D7423" s="6" t="e">
        <f>IF($A7423&gt;DataEnd,NA(),IFERROR(INDEX('iBoxx inputs'!B:B,MATCH($A7423,'iBoxx inputs'!$A:$A,0)),D7422))</f>
        <v>#N/A</v>
      </c>
      <c r="E7423" s="6" t="e">
        <f>IF($A7423&gt;DataEnd,NA(),IFERROR(INDEX('iBoxx inputs'!C:C,MATCH($A7423,'iBoxx inputs'!$A:$A,0)),E7422))</f>
        <v>#N/A</v>
      </c>
      <c r="F7423" s="6" t="e">
        <f>IF($A7423&gt;DataEnd,NA(),IFERROR(INDEX('Bank of England inputs'!D:D,MATCH($A7423,'Bank of England inputs'!$A:$A,0),0),F7422))</f>
        <v>#N/A</v>
      </c>
      <c r="G7423" s="19"/>
      <c r="H7423" s="5">
        <f t="shared" si="656"/>
        <v>46520</v>
      </c>
      <c r="I7423" s="6" t="e">
        <f t="shared" si="657"/>
        <v>#N/A</v>
      </c>
      <c r="J7423" s="6" t="e">
        <f t="shared" si="658"/>
        <v>#N/A</v>
      </c>
      <c r="K7423" s="19">
        <f t="shared" si="659"/>
        <v>2529</v>
      </c>
      <c r="L7423" s="6" t="e">
        <f t="shared" ca="1" si="660"/>
        <v>#N/A</v>
      </c>
    </row>
    <row r="7424" spans="1:12" x14ac:dyDescent="0.2">
      <c r="A7424" s="5">
        <f>IF(AND(dateA=1,A7423&lt;DataEnd),'iBoxx inputs'!A7428,IF(AND(dateA=2,A7423&lt;DataEnd),'Bank of England inputs'!A7428,IF(dateA=3,A7423+1,IF(dateA=4,WORKDAY(A7423,1,),WORKDAY(A7423,1,holidayQ)))))</f>
        <v>46521</v>
      </c>
      <c r="B7424" s="35" t="e">
        <f>MATCH(A7424,'iBoxx inputs'!A:A,0)</f>
        <v>#N/A</v>
      </c>
      <c r="C7424" s="35" t="e">
        <f>MATCH(A7424,'Bank of England inputs'!A:A,0)</f>
        <v>#N/A</v>
      </c>
      <c r="D7424" s="6" t="e">
        <f>IF($A7424&gt;DataEnd,NA(),IFERROR(INDEX('iBoxx inputs'!B:B,MATCH($A7424,'iBoxx inputs'!$A:$A,0)),D7423))</f>
        <v>#N/A</v>
      </c>
      <c r="E7424" s="6" t="e">
        <f>IF($A7424&gt;DataEnd,NA(),IFERROR(INDEX('iBoxx inputs'!C:C,MATCH($A7424,'iBoxx inputs'!$A:$A,0)),E7423))</f>
        <v>#N/A</v>
      </c>
      <c r="F7424" s="6" t="e">
        <f>IF($A7424&gt;DataEnd,NA(),IFERROR(INDEX('Bank of England inputs'!D:D,MATCH($A7424,'Bank of England inputs'!$A:$A,0),0),F7423))</f>
        <v>#N/A</v>
      </c>
      <c r="G7424" s="19"/>
      <c r="H7424" s="5">
        <f t="shared" si="656"/>
        <v>46521</v>
      </c>
      <c r="I7424" s="6" t="e">
        <f t="shared" si="657"/>
        <v>#N/A</v>
      </c>
      <c r="J7424" s="6" t="e">
        <f t="shared" si="658"/>
        <v>#N/A</v>
      </c>
      <c r="K7424" s="19">
        <f t="shared" si="659"/>
        <v>2530</v>
      </c>
      <c r="L7424" s="6" t="e">
        <f t="shared" ca="1" si="660"/>
        <v>#N/A</v>
      </c>
    </row>
    <row r="7425" spans="1:12" x14ac:dyDescent="0.2">
      <c r="A7425" s="5">
        <f>IF(AND(dateA=1,A7424&lt;DataEnd),'iBoxx inputs'!A7429,IF(AND(dateA=2,A7424&lt;DataEnd),'Bank of England inputs'!A7429,IF(dateA=3,A7424+1,IF(dateA=4,WORKDAY(A7424,1,),WORKDAY(A7424,1,holidayQ)))))</f>
        <v>46524</v>
      </c>
      <c r="B7425" s="35" t="e">
        <f>MATCH(A7425,'iBoxx inputs'!A:A,0)</f>
        <v>#N/A</v>
      </c>
      <c r="C7425" s="35" t="e">
        <f>MATCH(A7425,'Bank of England inputs'!A:A,0)</f>
        <v>#N/A</v>
      </c>
      <c r="D7425" s="6" t="e">
        <f>IF($A7425&gt;DataEnd,NA(),IFERROR(INDEX('iBoxx inputs'!B:B,MATCH($A7425,'iBoxx inputs'!$A:$A,0)),D7424))</f>
        <v>#N/A</v>
      </c>
      <c r="E7425" s="6" t="e">
        <f>IF($A7425&gt;DataEnd,NA(),IFERROR(INDEX('iBoxx inputs'!C:C,MATCH($A7425,'iBoxx inputs'!$A:$A,0)),E7424))</f>
        <v>#N/A</v>
      </c>
      <c r="F7425" s="6" t="e">
        <f>IF($A7425&gt;DataEnd,NA(),IFERROR(INDEX('Bank of England inputs'!D:D,MATCH($A7425,'Bank of England inputs'!$A:$A,0),0),F7424))</f>
        <v>#N/A</v>
      </c>
      <c r="G7425" s="19"/>
      <c r="H7425" s="5">
        <f t="shared" si="656"/>
        <v>46524</v>
      </c>
      <c r="I7425" s="6" t="e">
        <f t="shared" si="657"/>
        <v>#N/A</v>
      </c>
      <c r="J7425" s="6" t="e">
        <f t="shared" si="658"/>
        <v>#N/A</v>
      </c>
      <c r="K7425" s="19">
        <f t="shared" si="659"/>
        <v>2528</v>
      </c>
      <c r="L7425" s="6" t="e">
        <f t="shared" ca="1" si="660"/>
        <v>#N/A</v>
      </c>
    </row>
    <row r="7426" spans="1:12" x14ac:dyDescent="0.2">
      <c r="A7426" s="5">
        <f>IF(AND(dateA=1,A7425&lt;DataEnd),'iBoxx inputs'!A7430,IF(AND(dateA=2,A7425&lt;DataEnd),'Bank of England inputs'!A7430,IF(dateA=3,A7425+1,IF(dateA=4,WORKDAY(A7425,1,),WORKDAY(A7425,1,holidayQ)))))</f>
        <v>46525</v>
      </c>
      <c r="B7426" s="35" t="e">
        <f>MATCH(A7426,'iBoxx inputs'!A:A,0)</f>
        <v>#N/A</v>
      </c>
      <c r="C7426" s="35" t="e">
        <f>MATCH(A7426,'Bank of England inputs'!A:A,0)</f>
        <v>#N/A</v>
      </c>
      <c r="D7426" s="6" t="e">
        <f>IF($A7426&gt;DataEnd,NA(),IFERROR(INDEX('iBoxx inputs'!B:B,MATCH($A7426,'iBoxx inputs'!$A:$A,0)),D7425))</f>
        <v>#N/A</v>
      </c>
      <c r="E7426" s="6" t="e">
        <f>IF($A7426&gt;DataEnd,NA(),IFERROR(INDEX('iBoxx inputs'!C:C,MATCH($A7426,'iBoxx inputs'!$A:$A,0)),E7425))</f>
        <v>#N/A</v>
      </c>
      <c r="F7426" s="6" t="e">
        <f>IF($A7426&gt;DataEnd,NA(),IFERROR(INDEX('Bank of England inputs'!D:D,MATCH($A7426,'Bank of England inputs'!$A:$A,0),0),F7425))</f>
        <v>#N/A</v>
      </c>
      <c r="G7426" s="19"/>
      <c r="H7426" s="5">
        <f t="shared" ref="H7426:H7489" si="661">A7426</f>
        <v>46525</v>
      </c>
      <c r="I7426" s="6" t="e">
        <f t="shared" ref="I7426:I7489" si="662">(D7426+E7426)/2</f>
        <v>#N/A</v>
      </c>
      <c r="J7426" s="6" t="e">
        <f t="shared" ref="J7426:J7489" si="663">((1+I7426/100)/(1+F7426/100)-1)*100</f>
        <v>#N/A</v>
      </c>
      <c r="K7426" s="19">
        <f t="shared" si="659"/>
        <v>2528</v>
      </c>
      <c r="L7426" s="6" t="e">
        <f t="shared" ca="1" si="660"/>
        <v>#N/A</v>
      </c>
    </row>
    <row r="7427" spans="1:12" x14ac:dyDescent="0.2">
      <c r="A7427" s="5">
        <f>IF(AND(dateA=1,A7426&lt;DataEnd),'iBoxx inputs'!A7431,IF(AND(dateA=2,A7426&lt;DataEnd),'Bank of England inputs'!A7431,IF(dateA=3,A7426+1,IF(dateA=4,WORKDAY(A7426,1,),WORKDAY(A7426,1,holidayQ)))))</f>
        <v>46526</v>
      </c>
      <c r="B7427" s="35" t="e">
        <f>MATCH(A7427,'iBoxx inputs'!A:A,0)</f>
        <v>#N/A</v>
      </c>
      <c r="C7427" s="35" t="e">
        <f>MATCH(A7427,'Bank of England inputs'!A:A,0)</f>
        <v>#N/A</v>
      </c>
      <c r="D7427" s="6" t="e">
        <f>IF($A7427&gt;DataEnd,NA(),IFERROR(INDEX('iBoxx inputs'!B:B,MATCH($A7427,'iBoxx inputs'!$A:$A,0)),D7426))</f>
        <v>#N/A</v>
      </c>
      <c r="E7427" s="6" t="e">
        <f>IF($A7427&gt;DataEnd,NA(),IFERROR(INDEX('iBoxx inputs'!C:C,MATCH($A7427,'iBoxx inputs'!$A:$A,0)),E7426))</f>
        <v>#N/A</v>
      </c>
      <c r="F7427" s="6" t="e">
        <f>IF($A7427&gt;DataEnd,NA(),IFERROR(INDEX('Bank of England inputs'!D:D,MATCH($A7427,'Bank of England inputs'!$A:$A,0),0),F7426))</f>
        <v>#N/A</v>
      </c>
      <c r="G7427" s="19"/>
      <c r="H7427" s="5">
        <f t="shared" si="661"/>
        <v>46526</v>
      </c>
      <c r="I7427" s="6" t="e">
        <f t="shared" si="662"/>
        <v>#N/A</v>
      </c>
      <c r="J7427" s="6" t="e">
        <f t="shared" si="663"/>
        <v>#N/A</v>
      </c>
      <c r="K7427" s="19">
        <f t="shared" si="659"/>
        <v>2528</v>
      </c>
      <c r="L7427" s="6" t="e">
        <f t="shared" ca="1" si="660"/>
        <v>#N/A</v>
      </c>
    </row>
    <row r="7428" spans="1:12" x14ac:dyDescent="0.2">
      <c r="A7428" s="5">
        <f>IF(AND(dateA=1,A7427&lt;DataEnd),'iBoxx inputs'!A7432,IF(AND(dateA=2,A7427&lt;DataEnd),'Bank of England inputs'!A7432,IF(dateA=3,A7427+1,IF(dateA=4,WORKDAY(A7427,1,),WORKDAY(A7427,1,holidayQ)))))</f>
        <v>46527</v>
      </c>
      <c r="B7428" s="35" t="e">
        <f>MATCH(A7428,'iBoxx inputs'!A:A,0)</f>
        <v>#N/A</v>
      </c>
      <c r="C7428" s="35" t="e">
        <f>MATCH(A7428,'Bank of England inputs'!A:A,0)</f>
        <v>#N/A</v>
      </c>
      <c r="D7428" s="6" t="e">
        <f>IF($A7428&gt;DataEnd,NA(),IFERROR(INDEX('iBoxx inputs'!B:B,MATCH($A7428,'iBoxx inputs'!$A:$A,0)),D7427))</f>
        <v>#N/A</v>
      </c>
      <c r="E7428" s="6" t="e">
        <f>IF($A7428&gt;DataEnd,NA(),IFERROR(INDEX('iBoxx inputs'!C:C,MATCH($A7428,'iBoxx inputs'!$A:$A,0)),E7427))</f>
        <v>#N/A</v>
      </c>
      <c r="F7428" s="6" t="e">
        <f>IF($A7428&gt;DataEnd,NA(),IFERROR(INDEX('Bank of England inputs'!D:D,MATCH($A7428,'Bank of England inputs'!$A:$A,0),0),F7427))</f>
        <v>#N/A</v>
      </c>
      <c r="G7428" s="19"/>
      <c r="H7428" s="5">
        <f t="shared" si="661"/>
        <v>46527</v>
      </c>
      <c r="I7428" s="6" t="e">
        <f t="shared" si="662"/>
        <v>#N/A</v>
      </c>
      <c r="J7428" s="6" t="e">
        <f t="shared" si="663"/>
        <v>#N/A</v>
      </c>
      <c r="K7428" s="19">
        <f t="shared" si="659"/>
        <v>2529</v>
      </c>
      <c r="L7428" s="6" t="e">
        <f t="shared" ca="1" si="660"/>
        <v>#N/A</v>
      </c>
    </row>
    <row r="7429" spans="1:12" x14ac:dyDescent="0.2">
      <c r="A7429" s="5">
        <f>IF(AND(dateA=1,A7428&lt;DataEnd),'iBoxx inputs'!A7433,IF(AND(dateA=2,A7428&lt;DataEnd),'Bank of England inputs'!A7433,IF(dateA=3,A7428+1,IF(dateA=4,WORKDAY(A7428,1,),WORKDAY(A7428,1,holidayQ)))))</f>
        <v>46528</v>
      </c>
      <c r="B7429" s="35" t="e">
        <f>MATCH(A7429,'iBoxx inputs'!A:A,0)</f>
        <v>#N/A</v>
      </c>
      <c r="C7429" s="35" t="e">
        <f>MATCH(A7429,'Bank of England inputs'!A:A,0)</f>
        <v>#N/A</v>
      </c>
      <c r="D7429" s="6" t="e">
        <f>IF($A7429&gt;DataEnd,NA(),IFERROR(INDEX('iBoxx inputs'!B:B,MATCH($A7429,'iBoxx inputs'!$A:$A,0)),D7428))</f>
        <v>#N/A</v>
      </c>
      <c r="E7429" s="6" t="e">
        <f>IF($A7429&gt;DataEnd,NA(),IFERROR(INDEX('iBoxx inputs'!C:C,MATCH($A7429,'iBoxx inputs'!$A:$A,0)),E7428))</f>
        <v>#N/A</v>
      </c>
      <c r="F7429" s="6" t="e">
        <f>IF($A7429&gt;DataEnd,NA(),IFERROR(INDEX('Bank of England inputs'!D:D,MATCH($A7429,'Bank of England inputs'!$A:$A,0),0),F7428))</f>
        <v>#N/A</v>
      </c>
      <c r="G7429" s="19"/>
      <c r="H7429" s="5">
        <f t="shared" si="661"/>
        <v>46528</v>
      </c>
      <c r="I7429" s="6" t="e">
        <f t="shared" si="662"/>
        <v>#N/A</v>
      </c>
      <c r="J7429" s="6" t="e">
        <f t="shared" si="663"/>
        <v>#N/A</v>
      </c>
      <c r="K7429" s="19">
        <f t="shared" si="659"/>
        <v>2530</v>
      </c>
      <c r="L7429" s="6" t="e">
        <f t="shared" ca="1" si="660"/>
        <v>#N/A</v>
      </c>
    </row>
    <row r="7430" spans="1:12" x14ac:dyDescent="0.2">
      <c r="A7430" s="5">
        <f>IF(AND(dateA=1,A7429&lt;DataEnd),'iBoxx inputs'!A7434,IF(AND(dateA=2,A7429&lt;DataEnd),'Bank of England inputs'!A7434,IF(dateA=3,A7429+1,IF(dateA=4,WORKDAY(A7429,1,),WORKDAY(A7429,1,holidayQ)))))</f>
        <v>46531</v>
      </c>
      <c r="B7430" s="35" t="e">
        <f>MATCH(A7430,'iBoxx inputs'!A:A,0)</f>
        <v>#N/A</v>
      </c>
      <c r="C7430" s="35" t="e">
        <f>MATCH(A7430,'Bank of England inputs'!A:A,0)</f>
        <v>#N/A</v>
      </c>
      <c r="D7430" s="6" t="e">
        <f>IF($A7430&gt;DataEnd,NA(),IFERROR(INDEX('iBoxx inputs'!B:B,MATCH($A7430,'iBoxx inputs'!$A:$A,0)),D7429))</f>
        <v>#N/A</v>
      </c>
      <c r="E7430" s="6" t="e">
        <f>IF($A7430&gt;DataEnd,NA(),IFERROR(INDEX('iBoxx inputs'!C:C,MATCH($A7430,'iBoxx inputs'!$A:$A,0)),E7429))</f>
        <v>#N/A</v>
      </c>
      <c r="F7430" s="6" t="e">
        <f>IF($A7430&gt;DataEnd,NA(),IFERROR(INDEX('Bank of England inputs'!D:D,MATCH($A7430,'Bank of England inputs'!$A:$A,0),0),F7429))</f>
        <v>#N/A</v>
      </c>
      <c r="G7430" s="19"/>
      <c r="H7430" s="5">
        <f t="shared" si="661"/>
        <v>46531</v>
      </c>
      <c r="I7430" s="6" t="e">
        <f t="shared" si="662"/>
        <v>#N/A</v>
      </c>
      <c r="J7430" s="6" t="e">
        <f t="shared" si="663"/>
        <v>#N/A</v>
      </c>
      <c r="K7430" s="19">
        <f t="shared" si="659"/>
        <v>2528</v>
      </c>
      <c r="L7430" s="6" t="e">
        <f t="shared" ca="1" si="660"/>
        <v>#N/A</v>
      </c>
    </row>
    <row r="7431" spans="1:12" x14ac:dyDescent="0.2">
      <c r="A7431" s="5">
        <f>IF(AND(dateA=1,A7430&lt;DataEnd),'iBoxx inputs'!A7435,IF(AND(dateA=2,A7430&lt;DataEnd),'Bank of England inputs'!A7435,IF(dateA=3,A7430+1,IF(dateA=4,WORKDAY(A7430,1,),WORKDAY(A7430,1,holidayQ)))))</f>
        <v>46532</v>
      </c>
      <c r="B7431" s="35" t="e">
        <f>MATCH(A7431,'iBoxx inputs'!A:A,0)</f>
        <v>#N/A</v>
      </c>
      <c r="C7431" s="35" t="e">
        <f>MATCH(A7431,'Bank of England inputs'!A:A,0)</f>
        <v>#N/A</v>
      </c>
      <c r="D7431" s="6" t="e">
        <f>IF($A7431&gt;DataEnd,NA(),IFERROR(INDEX('iBoxx inputs'!B:B,MATCH($A7431,'iBoxx inputs'!$A:$A,0)),D7430))</f>
        <v>#N/A</v>
      </c>
      <c r="E7431" s="6" t="e">
        <f>IF($A7431&gt;DataEnd,NA(),IFERROR(INDEX('iBoxx inputs'!C:C,MATCH($A7431,'iBoxx inputs'!$A:$A,0)),E7430))</f>
        <v>#N/A</v>
      </c>
      <c r="F7431" s="6" t="e">
        <f>IF($A7431&gt;DataEnd,NA(),IFERROR(INDEX('Bank of England inputs'!D:D,MATCH($A7431,'Bank of England inputs'!$A:$A,0),0),F7430))</f>
        <v>#N/A</v>
      </c>
      <c r="G7431" s="19"/>
      <c r="H7431" s="5">
        <f t="shared" si="661"/>
        <v>46532</v>
      </c>
      <c r="I7431" s="6" t="e">
        <f t="shared" si="662"/>
        <v>#N/A</v>
      </c>
      <c r="J7431" s="6" t="e">
        <f t="shared" si="663"/>
        <v>#N/A</v>
      </c>
      <c r="K7431" s="19">
        <f t="shared" si="659"/>
        <v>2528</v>
      </c>
      <c r="L7431" s="6" t="e">
        <f t="shared" ca="1" si="660"/>
        <v>#N/A</v>
      </c>
    </row>
    <row r="7432" spans="1:12" x14ac:dyDescent="0.2">
      <c r="A7432" s="5">
        <f>IF(AND(dateA=1,A7431&lt;DataEnd),'iBoxx inputs'!A7436,IF(AND(dateA=2,A7431&lt;DataEnd),'Bank of England inputs'!A7436,IF(dateA=3,A7431+1,IF(dateA=4,WORKDAY(A7431,1,),WORKDAY(A7431,1,holidayQ)))))</f>
        <v>46533</v>
      </c>
      <c r="B7432" s="35" t="e">
        <f>MATCH(A7432,'iBoxx inputs'!A:A,0)</f>
        <v>#N/A</v>
      </c>
      <c r="C7432" s="35" t="e">
        <f>MATCH(A7432,'Bank of England inputs'!A:A,0)</f>
        <v>#N/A</v>
      </c>
      <c r="D7432" s="6" t="e">
        <f>IF($A7432&gt;DataEnd,NA(),IFERROR(INDEX('iBoxx inputs'!B:B,MATCH($A7432,'iBoxx inputs'!$A:$A,0)),D7431))</f>
        <v>#N/A</v>
      </c>
      <c r="E7432" s="6" t="e">
        <f>IF($A7432&gt;DataEnd,NA(),IFERROR(INDEX('iBoxx inputs'!C:C,MATCH($A7432,'iBoxx inputs'!$A:$A,0)),E7431))</f>
        <v>#N/A</v>
      </c>
      <c r="F7432" s="6" t="e">
        <f>IF($A7432&gt;DataEnd,NA(),IFERROR(INDEX('Bank of England inputs'!D:D,MATCH($A7432,'Bank of England inputs'!$A:$A,0),0),F7431))</f>
        <v>#N/A</v>
      </c>
      <c r="G7432" s="19"/>
      <c r="H7432" s="5">
        <f t="shared" si="661"/>
        <v>46533</v>
      </c>
      <c r="I7432" s="6" t="e">
        <f t="shared" si="662"/>
        <v>#N/A</v>
      </c>
      <c r="J7432" s="6" t="e">
        <f t="shared" si="663"/>
        <v>#N/A</v>
      </c>
      <c r="K7432" s="19">
        <f t="shared" si="659"/>
        <v>2528</v>
      </c>
      <c r="L7432" s="6" t="e">
        <f t="shared" ca="1" si="660"/>
        <v>#N/A</v>
      </c>
    </row>
    <row r="7433" spans="1:12" x14ac:dyDescent="0.2">
      <c r="A7433" s="5">
        <f>IF(AND(dateA=1,A7432&lt;DataEnd),'iBoxx inputs'!A7437,IF(AND(dateA=2,A7432&lt;DataEnd),'Bank of England inputs'!A7437,IF(dateA=3,A7432+1,IF(dateA=4,WORKDAY(A7432,1,),WORKDAY(A7432,1,holidayQ)))))</f>
        <v>46534</v>
      </c>
      <c r="B7433" s="35" t="e">
        <f>MATCH(A7433,'iBoxx inputs'!A:A,0)</f>
        <v>#N/A</v>
      </c>
      <c r="C7433" s="35" t="e">
        <f>MATCH(A7433,'Bank of England inputs'!A:A,0)</f>
        <v>#N/A</v>
      </c>
      <c r="D7433" s="6" t="e">
        <f>IF($A7433&gt;DataEnd,NA(),IFERROR(INDEX('iBoxx inputs'!B:B,MATCH($A7433,'iBoxx inputs'!$A:$A,0)),D7432))</f>
        <v>#N/A</v>
      </c>
      <c r="E7433" s="6" t="e">
        <f>IF($A7433&gt;DataEnd,NA(),IFERROR(INDEX('iBoxx inputs'!C:C,MATCH($A7433,'iBoxx inputs'!$A:$A,0)),E7432))</f>
        <v>#N/A</v>
      </c>
      <c r="F7433" s="6" t="e">
        <f>IF($A7433&gt;DataEnd,NA(),IFERROR(INDEX('Bank of England inputs'!D:D,MATCH($A7433,'Bank of England inputs'!$A:$A,0),0),F7432))</f>
        <v>#N/A</v>
      </c>
      <c r="G7433" s="19"/>
      <c r="H7433" s="5">
        <f t="shared" si="661"/>
        <v>46534</v>
      </c>
      <c r="I7433" s="6" t="e">
        <f t="shared" si="662"/>
        <v>#N/A</v>
      </c>
      <c r="J7433" s="6" t="e">
        <f t="shared" si="663"/>
        <v>#N/A</v>
      </c>
      <c r="K7433" s="19">
        <f t="shared" si="659"/>
        <v>2529</v>
      </c>
      <c r="L7433" s="6" t="e">
        <f t="shared" ca="1" si="660"/>
        <v>#N/A</v>
      </c>
    </row>
    <row r="7434" spans="1:12" x14ac:dyDescent="0.2">
      <c r="A7434" s="5">
        <f>IF(AND(dateA=1,A7433&lt;DataEnd),'iBoxx inputs'!A7438,IF(AND(dateA=2,A7433&lt;DataEnd),'Bank of England inputs'!A7438,IF(dateA=3,A7433+1,IF(dateA=4,WORKDAY(A7433,1,),WORKDAY(A7433,1,holidayQ)))))</f>
        <v>46535</v>
      </c>
      <c r="B7434" s="35" t="e">
        <f>MATCH(A7434,'iBoxx inputs'!A:A,0)</f>
        <v>#N/A</v>
      </c>
      <c r="C7434" s="35" t="e">
        <f>MATCH(A7434,'Bank of England inputs'!A:A,0)</f>
        <v>#N/A</v>
      </c>
      <c r="D7434" s="6" t="e">
        <f>IF($A7434&gt;DataEnd,NA(),IFERROR(INDEX('iBoxx inputs'!B:B,MATCH($A7434,'iBoxx inputs'!$A:$A,0)),D7433))</f>
        <v>#N/A</v>
      </c>
      <c r="E7434" s="6" t="e">
        <f>IF($A7434&gt;DataEnd,NA(),IFERROR(INDEX('iBoxx inputs'!C:C,MATCH($A7434,'iBoxx inputs'!$A:$A,0)),E7433))</f>
        <v>#N/A</v>
      </c>
      <c r="F7434" s="6" t="e">
        <f>IF($A7434&gt;DataEnd,NA(),IFERROR(INDEX('Bank of England inputs'!D:D,MATCH($A7434,'Bank of England inputs'!$A:$A,0),0),F7433))</f>
        <v>#N/A</v>
      </c>
      <c r="G7434" s="19"/>
      <c r="H7434" s="5">
        <f t="shared" si="661"/>
        <v>46535</v>
      </c>
      <c r="I7434" s="6" t="e">
        <f t="shared" si="662"/>
        <v>#N/A</v>
      </c>
      <c r="J7434" s="6" t="e">
        <f t="shared" si="663"/>
        <v>#N/A</v>
      </c>
      <c r="K7434" s="19">
        <f t="shared" si="659"/>
        <v>2530</v>
      </c>
      <c r="L7434" s="6" t="e">
        <f t="shared" ca="1" si="660"/>
        <v>#N/A</v>
      </c>
    </row>
    <row r="7435" spans="1:12" x14ac:dyDescent="0.2">
      <c r="A7435" s="5">
        <f>IF(AND(dateA=1,A7434&lt;DataEnd),'iBoxx inputs'!A7439,IF(AND(dateA=2,A7434&lt;DataEnd),'Bank of England inputs'!A7439,IF(dateA=3,A7434+1,IF(dateA=4,WORKDAY(A7434,1,),WORKDAY(A7434,1,holidayQ)))))</f>
        <v>46539</v>
      </c>
      <c r="B7435" s="35" t="e">
        <f>MATCH(A7435,'iBoxx inputs'!A:A,0)</f>
        <v>#N/A</v>
      </c>
      <c r="C7435" s="35" t="e">
        <f>MATCH(A7435,'Bank of England inputs'!A:A,0)</f>
        <v>#N/A</v>
      </c>
      <c r="D7435" s="6" t="e">
        <f>IF($A7435&gt;DataEnd,NA(),IFERROR(INDEX('iBoxx inputs'!B:B,MATCH($A7435,'iBoxx inputs'!$A:$A,0)),D7434))</f>
        <v>#N/A</v>
      </c>
      <c r="E7435" s="6" t="e">
        <f>IF($A7435&gt;DataEnd,NA(),IFERROR(INDEX('iBoxx inputs'!C:C,MATCH($A7435,'iBoxx inputs'!$A:$A,0)),E7434))</f>
        <v>#N/A</v>
      </c>
      <c r="F7435" s="6" t="e">
        <f>IF($A7435&gt;DataEnd,NA(),IFERROR(INDEX('Bank of England inputs'!D:D,MATCH($A7435,'Bank of England inputs'!$A:$A,0),0),F7434))</f>
        <v>#N/A</v>
      </c>
      <c r="G7435" s="19"/>
      <c r="H7435" s="5">
        <f t="shared" si="661"/>
        <v>46539</v>
      </c>
      <c r="I7435" s="6" t="e">
        <f t="shared" si="662"/>
        <v>#N/A</v>
      </c>
      <c r="J7435" s="6" t="e">
        <f t="shared" si="663"/>
        <v>#N/A</v>
      </c>
      <c r="K7435" s="19">
        <f t="shared" si="659"/>
        <v>2528</v>
      </c>
      <c r="L7435" s="6" t="e">
        <f t="shared" ca="1" si="660"/>
        <v>#N/A</v>
      </c>
    </row>
    <row r="7436" spans="1:12" x14ac:dyDescent="0.2">
      <c r="A7436" s="5">
        <f>IF(AND(dateA=1,A7435&lt;DataEnd),'iBoxx inputs'!A7440,IF(AND(dateA=2,A7435&lt;DataEnd),'Bank of England inputs'!A7440,IF(dateA=3,A7435+1,IF(dateA=4,WORKDAY(A7435,1,),WORKDAY(A7435,1,holidayQ)))))</f>
        <v>46540</v>
      </c>
      <c r="B7436" s="35" t="e">
        <f>MATCH(A7436,'iBoxx inputs'!A:A,0)</f>
        <v>#N/A</v>
      </c>
      <c r="C7436" s="35" t="e">
        <f>MATCH(A7436,'Bank of England inputs'!A:A,0)</f>
        <v>#N/A</v>
      </c>
      <c r="D7436" s="6" t="e">
        <f>IF($A7436&gt;DataEnd,NA(),IFERROR(INDEX('iBoxx inputs'!B:B,MATCH($A7436,'iBoxx inputs'!$A:$A,0)),D7435))</f>
        <v>#N/A</v>
      </c>
      <c r="E7436" s="6" t="e">
        <f>IF($A7436&gt;DataEnd,NA(),IFERROR(INDEX('iBoxx inputs'!C:C,MATCH($A7436,'iBoxx inputs'!$A:$A,0)),E7435))</f>
        <v>#N/A</v>
      </c>
      <c r="F7436" s="6" t="e">
        <f>IF($A7436&gt;DataEnd,NA(),IFERROR(INDEX('Bank of England inputs'!D:D,MATCH($A7436,'Bank of England inputs'!$A:$A,0),0),F7435))</f>
        <v>#N/A</v>
      </c>
      <c r="G7436" s="19"/>
      <c r="H7436" s="5">
        <f t="shared" si="661"/>
        <v>46540</v>
      </c>
      <c r="I7436" s="6" t="e">
        <f t="shared" si="662"/>
        <v>#N/A</v>
      </c>
      <c r="J7436" s="6" t="e">
        <f t="shared" si="663"/>
        <v>#N/A</v>
      </c>
      <c r="K7436" s="19">
        <f t="shared" si="659"/>
        <v>2528</v>
      </c>
      <c r="L7436" s="6" t="e">
        <f t="shared" ca="1" si="660"/>
        <v>#N/A</v>
      </c>
    </row>
    <row r="7437" spans="1:12" x14ac:dyDescent="0.2">
      <c r="A7437" s="5">
        <f>IF(AND(dateA=1,A7436&lt;DataEnd),'iBoxx inputs'!A7441,IF(AND(dateA=2,A7436&lt;DataEnd),'Bank of England inputs'!A7441,IF(dateA=3,A7436+1,IF(dateA=4,WORKDAY(A7436,1,),WORKDAY(A7436,1,holidayQ)))))</f>
        <v>46541</v>
      </c>
      <c r="B7437" s="35" t="e">
        <f>MATCH(A7437,'iBoxx inputs'!A:A,0)</f>
        <v>#N/A</v>
      </c>
      <c r="C7437" s="35" t="e">
        <f>MATCH(A7437,'Bank of England inputs'!A:A,0)</f>
        <v>#N/A</v>
      </c>
      <c r="D7437" s="6" t="e">
        <f>IF($A7437&gt;DataEnd,NA(),IFERROR(INDEX('iBoxx inputs'!B:B,MATCH($A7437,'iBoxx inputs'!$A:$A,0)),D7436))</f>
        <v>#N/A</v>
      </c>
      <c r="E7437" s="6" t="e">
        <f>IF($A7437&gt;DataEnd,NA(),IFERROR(INDEX('iBoxx inputs'!C:C,MATCH($A7437,'iBoxx inputs'!$A:$A,0)),E7436))</f>
        <v>#N/A</v>
      </c>
      <c r="F7437" s="6" t="e">
        <f>IF($A7437&gt;DataEnd,NA(),IFERROR(INDEX('Bank of England inputs'!D:D,MATCH($A7437,'Bank of England inputs'!$A:$A,0),0),F7436))</f>
        <v>#N/A</v>
      </c>
      <c r="G7437" s="19"/>
      <c r="H7437" s="5">
        <f t="shared" si="661"/>
        <v>46541</v>
      </c>
      <c r="I7437" s="6" t="e">
        <f t="shared" si="662"/>
        <v>#N/A</v>
      </c>
      <c r="J7437" s="6" t="e">
        <f t="shared" si="663"/>
        <v>#N/A</v>
      </c>
      <c r="K7437" s="19">
        <f t="shared" si="659"/>
        <v>2529</v>
      </c>
      <c r="L7437" s="6" t="e">
        <f t="shared" ca="1" si="660"/>
        <v>#N/A</v>
      </c>
    </row>
    <row r="7438" spans="1:12" x14ac:dyDescent="0.2">
      <c r="A7438" s="5">
        <f>IF(AND(dateA=1,A7437&lt;DataEnd),'iBoxx inputs'!A7442,IF(AND(dateA=2,A7437&lt;DataEnd),'Bank of England inputs'!A7442,IF(dateA=3,A7437+1,IF(dateA=4,WORKDAY(A7437,1,),WORKDAY(A7437,1,holidayQ)))))</f>
        <v>46542</v>
      </c>
      <c r="B7438" s="35" t="e">
        <f>MATCH(A7438,'iBoxx inputs'!A:A,0)</f>
        <v>#N/A</v>
      </c>
      <c r="C7438" s="35" t="e">
        <f>MATCH(A7438,'Bank of England inputs'!A:A,0)</f>
        <v>#N/A</v>
      </c>
      <c r="D7438" s="6" t="e">
        <f>IF($A7438&gt;DataEnd,NA(),IFERROR(INDEX('iBoxx inputs'!B:B,MATCH($A7438,'iBoxx inputs'!$A:$A,0)),D7437))</f>
        <v>#N/A</v>
      </c>
      <c r="E7438" s="6" t="e">
        <f>IF($A7438&gt;DataEnd,NA(),IFERROR(INDEX('iBoxx inputs'!C:C,MATCH($A7438,'iBoxx inputs'!$A:$A,0)),E7437))</f>
        <v>#N/A</v>
      </c>
      <c r="F7438" s="6" t="e">
        <f>IF($A7438&gt;DataEnd,NA(),IFERROR(INDEX('Bank of England inputs'!D:D,MATCH($A7438,'Bank of England inputs'!$A:$A,0),0),F7437))</f>
        <v>#N/A</v>
      </c>
      <c r="G7438" s="19"/>
      <c r="H7438" s="5">
        <f t="shared" si="661"/>
        <v>46542</v>
      </c>
      <c r="I7438" s="6" t="e">
        <f t="shared" si="662"/>
        <v>#N/A</v>
      </c>
      <c r="J7438" s="6" t="e">
        <f t="shared" si="663"/>
        <v>#N/A</v>
      </c>
      <c r="K7438" s="19">
        <f t="shared" si="659"/>
        <v>2530</v>
      </c>
      <c r="L7438" s="6" t="e">
        <f t="shared" ca="1" si="660"/>
        <v>#N/A</v>
      </c>
    </row>
    <row r="7439" spans="1:12" x14ac:dyDescent="0.2">
      <c r="A7439" s="5">
        <f>IF(AND(dateA=1,A7438&lt;DataEnd),'iBoxx inputs'!A7443,IF(AND(dateA=2,A7438&lt;DataEnd),'Bank of England inputs'!A7443,IF(dateA=3,A7438+1,IF(dateA=4,WORKDAY(A7438,1,),WORKDAY(A7438,1,holidayQ)))))</f>
        <v>46545</v>
      </c>
      <c r="B7439" s="35" t="e">
        <f>MATCH(A7439,'iBoxx inputs'!A:A,0)</f>
        <v>#N/A</v>
      </c>
      <c r="C7439" s="35" t="e">
        <f>MATCH(A7439,'Bank of England inputs'!A:A,0)</f>
        <v>#N/A</v>
      </c>
      <c r="D7439" s="6" t="e">
        <f>IF($A7439&gt;DataEnd,NA(),IFERROR(INDEX('iBoxx inputs'!B:B,MATCH($A7439,'iBoxx inputs'!$A:$A,0)),D7438))</f>
        <v>#N/A</v>
      </c>
      <c r="E7439" s="6" t="e">
        <f>IF($A7439&gt;DataEnd,NA(),IFERROR(INDEX('iBoxx inputs'!C:C,MATCH($A7439,'iBoxx inputs'!$A:$A,0)),E7438))</f>
        <v>#N/A</v>
      </c>
      <c r="F7439" s="6" t="e">
        <f>IF($A7439&gt;DataEnd,NA(),IFERROR(INDEX('Bank of England inputs'!D:D,MATCH($A7439,'Bank of England inputs'!$A:$A,0),0),F7438))</f>
        <v>#N/A</v>
      </c>
      <c r="G7439" s="19"/>
      <c r="H7439" s="5">
        <f t="shared" si="661"/>
        <v>46545</v>
      </c>
      <c r="I7439" s="6" t="e">
        <f t="shared" si="662"/>
        <v>#N/A</v>
      </c>
      <c r="J7439" s="6" t="e">
        <f t="shared" si="663"/>
        <v>#N/A</v>
      </c>
      <c r="K7439" s="19">
        <f t="shared" si="659"/>
        <v>2528</v>
      </c>
      <c r="L7439" s="6" t="e">
        <f t="shared" ca="1" si="660"/>
        <v>#N/A</v>
      </c>
    </row>
    <row r="7440" spans="1:12" x14ac:dyDescent="0.2">
      <c r="A7440" s="5">
        <f>IF(AND(dateA=1,A7439&lt;DataEnd),'iBoxx inputs'!A7444,IF(AND(dateA=2,A7439&lt;DataEnd),'Bank of England inputs'!A7444,IF(dateA=3,A7439+1,IF(dateA=4,WORKDAY(A7439,1,),WORKDAY(A7439,1,holidayQ)))))</f>
        <v>46546</v>
      </c>
      <c r="B7440" s="35" t="e">
        <f>MATCH(A7440,'iBoxx inputs'!A:A,0)</f>
        <v>#N/A</v>
      </c>
      <c r="C7440" s="35" t="e">
        <f>MATCH(A7440,'Bank of England inputs'!A:A,0)</f>
        <v>#N/A</v>
      </c>
      <c r="D7440" s="6" t="e">
        <f>IF($A7440&gt;DataEnd,NA(),IFERROR(INDEX('iBoxx inputs'!B:B,MATCH($A7440,'iBoxx inputs'!$A:$A,0)),D7439))</f>
        <v>#N/A</v>
      </c>
      <c r="E7440" s="6" t="e">
        <f>IF($A7440&gt;DataEnd,NA(),IFERROR(INDEX('iBoxx inputs'!C:C,MATCH($A7440,'iBoxx inputs'!$A:$A,0)),E7439))</f>
        <v>#N/A</v>
      </c>
      <c r="F7440" s="6" t="e">
        <f>IF($A7440&gt;DataEnd,NA(),IFERROR(INDEX('Bank of England inputs'!D:D,MATCH($A7440,'Bank of England inputs'!$A:$A,0),0),F7439))</f>
        <v>#N/A</v>
      </c>
      <c r="G7440" s="19"/>
      <c r="H7440" s="5">
        <f t="shared" si="661"/>
        <v>46546</v>
      </c>
      <c r="I7440" s="6" t="e">
        <f t="shared" si="662"/>
        <v>#N/A</v>
      </c>
      <c r="J7440" s="6" t="e">
        <f t="shared" si="663"/>
        <v>#N/A</v>
      </c>
      <c r="K7440" s="19">
        <f t="shared" si="659"/>
        <v>2528</v>
      </c>
      <c r="L7440" s="6" t="e">
        <f t="shared" ca="1" si="660"/>
        <v>#N/A</v>
      </c>
    </row>
    <row r="7441" spans="1:12" x14ac:dyDescent="0.2">
      <c r="A7441" s="5">
        <f>IF(AND(dateA=1,A7440&lt;DataEnd),'iBoxx inputs'!A7445,IF(AND(dateA=2,A7440&lt;DataEnd),'Bank of England inputs'!A7445,IF(dateA=3,A7440+1,IF(dateA=4,WORKDAY(A7440,1,),WORKDAY(A7440,1,holidayQ)))))</f>
        <v>46547</v>
      </c>
      <c r="B7441" s="35" t="e">
        <f>MATCH(A7441,'iBoxx inputs'!A:A,0)</f>
        <v>#N/A</v>
      </c>
      <c r="C7441" s="35" t="e">
        <f>MATCH(A7441,'Bank of England inputs'!A:A,0)</f>
        <v>#N/A</v>
      </c>
      <c r="D7441" s="6" t="e">
        <f>IF($A7441&gt;DataEnd,NA(),IFERROR(INDEX('iBoxx inputs'!B:B,MATCH($A7441,'iBoxx inputs'!$A:$A,0)),D7440))</f>
        <v>#N/A</v>
      </c>
      <c r="E7441" s="6" t="e">
        <f>IF($A7441&gt;DataEnd,NA(),IFERROR(INDEX('iBoxx inputs'!C:C,MATCH($A7441,'iBoxx inputs'!$A:$A,0)),E7440))</f>
        <v>#N/A</v>
      </c>
      <c r="F7441" s="6" t="e">
        <f>IF($A7441&gt;DataEnd,NA(),IFERROR(INDEX('Bank of England inputs'!D:D,MATCH($A7441,'Bank of England inputs'!$A:$A,0),0),F7440))</f>
        <v>#N/A</v>
      </c>
      <c r="G7441" s="19"/>
      <c r="H7441" s="5">
        <f t="shared" si="661"/>
        <v>46547</v>
      </c>
      <c r="I7441" s="6" t="e">
        <f t="shared" si="662"/>
        <v>#N/A</v>
      </c>
      <c r="J7441" s="6" t="e">
        <f t="shared" si="663"/>
        <v>#N/A</v>
      </c>
      <c r="K7441" s="19">
        <f t="shared" si="659"/>
        <v>2528</v>
      </c>
      <c r="L7441" s="6" t="e">
        <f t="shared" ca="1" si="660"/>
        <v>#N/A</v>
      </c>
    </row>
    <row r="7442" spans="1:12" x14ac:dyDescent="0.2">
      <c r="A7442" s="5">
        <f>IF(AND(dateA=1,A7441&lt;DataEnd),'iBoxx inputs'!A7446,IF(AND(dateA=2,A7441&lt;DataEnd),'Bank of England inputs'!A7446,IF(dateA=3,A7441+1,IF(dateA=4,WORKDAY(A7441,1,),WORKDAY(A7441,1,holidayQ)))))</f>
        <v>46548</v>
      </c>
      <c r="B7442" s="35" t="e">
        <f>MATCH(A7442,'iBoxx inputs'!A:A,0)</f>
        <v>#N/A</v>
      </c>
      <c r="C7442" s="35" t="e">
        <f>MATCH(A7442,'Bank of England inputs'!A:A,0)</f>
        <v>#N/A</v>
      </c>
      <c r="D7442" s="6" t="e">
        <f>IF($A7442&gt;DataEnd,NA(),IFERROR(INDEX('iBoxx inputs'!B:B,MATCH($A7442,'iBoxx inputs'!$A:$A,0)),D7441))</f>
        <v>#N/A</v>
      </c>
      <c r="E7442" s="6" t="e">
        <f>IF($A7442&gt;DataEnd,NA(),IFERROR(INDEX('iBoxx inputs'!C:C,MATCH($A7442,'iBoxx inputs'!$A:$A,0)),E7441))</f>
        <v>#N/A</v>
      </c>
      <c r="F7442" s="6" t="e">
        <f>IF($A7442&gt;DataEnd,NA(),IFERROR(INDEX('Bank of England inputs'!D:D,MATCH($A7442,'Bank of England inputs'!$A:$A,0),0),F7441))</f>
        <v>#N/A</v>
      </c>
      <c r="G7442" s="19"/>
      <c r="H7442" s="5">
        <f t="shared" si="661"/>
        <v>46548</v>
      </c>
      <c r="I7442" s="6" t="e">
        <f t="shared" si="662"/>
        <v>#N/A</v>
      </c>
      <c r="J7442" s="6" t="e">
        <f t="shared" si="663"/>
        <v>#N/A</v>
      </c>
      <c r="K7442" s="19">
        <f t="shared" si="659"/>
        <v>2529</v>
      </c>
      <c r="L7442" s="6" t="e">
        <f t="shared" ca="1" si="660"/>
        <v>#N/A</v>
      </c>
    </row>
    <row r="7443" spans="1:12" x14ac:dyDescent="0.2">
      <c r="A7443" s="5">
        <f>IF(AND(dateA=1,A7442&lt;DataEnd),'iBoxx inputs'!A7447,IF(AND(dateA=2,A7442&lt;DataEnd),'Bank of England inputs'!A7447,IF(dateA=3,A7442+1,IF(dateA=4,WORKDAY(A7442,1,),WORKDAY(A7442,1,holidayQ)))))</f>
        <v>46549</v>
      </c>
      <c r="B7443" s="35" t="e">
        <f>MATCH(A7443,'iBoxx inputs'!A:A,0)</f>
        <v>#N/A</v>
      </c>
      <c r="C7443" s="35" t="e">
        <f>MATCH(A7443,'Bank of England inputs'!A:A,0)</f>
        <v>#N/A</v>
      </c>
      <c r="D7443" s="6" t="e">
        <f>IF($A7443&gt;DataEnd,NA(),IFERROR(INDEX('iBoxx inputs'!B:B,MATCH($A7443,'iBoxx inputs'!$A:$A,0)),D7442))</f>
        <v>#N/A</v>
      </c>
      <c r="E7443" s="6" t="e">
        <f>IF($A7443&gt;DataEnd,NA(),IFERROR(INDEX('iBoxx inputs'!C:C,MATCH($A7443,'iBoxx inputs'!$A:$A,0)),E7442))</f>
        <v>#N/A</v>
      </c>
      <c r="F7443" s="6" t="e">
        <f>IF($A7443&gt;DataEnd,NA(),IFERROR(INDEX('Bank of England inputs'!D:D,MATCH($A7443,'Bank of England inputs'!$A:$A,0),0),F7442))</f>
        <v>#N/A</v>
      </c>
      <c r="G7443" s="19"/>
      <c r="H7443" s="5">
        <f t="shared" si="661"/>
        <v>46549</v>
      </c>
      <c r="I7443" s="6" t="e">
        <f t="shared" si="662"/>
        <v>#N/A</v>
      </c>
      <c r="J7443" s="6" t="e">
        <f t="shared" si="663"/>
        <v>#N/A</v>
      </c>
      <c r="K7443" s="19">
        <f t="shared" si="659"/>
        <v>2530</v>
      </c>
      <c r="L7443" s="6" t="e">
        <f t="shared" ca="1" si="660"/>
        <v>#N/A</v>
      </c>
    </row>
    <row r="7444" spans="1:12" x14ac:dyDescent="0.2">
      <c r="A7444" s="5">
        <f>IF(AND(dateA=1,A7443&lt;DataEnd),'iBoxx inputs'!A7448,IF(AND(dateA=2,A7443&lt;DataEnd),'Bank of England inputs'!A7448,IF(dateA=3,A7443+1,IF(dateA=4,WORKDAY(A7443,1,),WORKDAY(A7443,1,holidayQ)))))</f>
        <v>46552</v>
      </c>
      <c r="B7444" s="35" t="e">
        <f>MATCH(A7444,'iBoxx inputs'!A:A,0)</f>
        <v>#N/A</v>
      </c>
      <c r="C7444" s="35" t="e">
        <f>MATCH(A7444,'Bank of England inputs'!A:A,0)</f>
        <v>#N/A</v>
      </c>
      <c r="D7444" s="6" t="e">
        <f>IF($A7444&gt;DataEnd,NA(),IFERROR(INDEX('iBoxx inputs'!B:B,MATCH($A7444,'iBoxx inputs'!$A:$A,0)),D7443))</f>
        <v>#N/A</v>
      </c>
      <c r="E7444" s="6" t="e">
        <f>IF($A7444&gt;DataEnd,NA(),IFERROR(INDEX('iBoxx inputs'!C:C,MATCH($A7444,'iBoxx inputs'!$A:$A,0)),E7443))</f>
        <v>#N/A</v>
      </c>
      <c r="F7444" s="6" t="e">
        <f>IF($A7444&gt;DataEnd,NA(),IFERROR(INDEX('Bank of England inputs'!D:D,MATCH($A7444,'Bank of England inputs'!$A:$A,0),0),F7443))</f>
        <v>#N/A</v>
      </c>
      <c r="G7444" s="19"/>
      <c r="H7444" s="5">
        <f t="shared" si="661"/>
        <v>46552</v>
      </c>
      <c r="I7444" s="6" t="e">
        <f t="shared" si="662"/>
        <v>#N/A</v>
      </c>
      <c r="J7444" s="6" t="e">
        <f t="shared" si="663"/>
        <v>#N/A</v>
      </c>
      <c r="K7444" s="19">
        <f t="shared" si="659"/>
        <v>2528</v>
      </c>
      <c r="L7444" s="6" t="e">
        <f t="shared" ca="1" si="660"/>
        <v>#N/A</v>
      </c>
    </row>
    <row r="7445" spans="1:12" x14ac:dyDescent="0.2">
      <c r="A7445" s="5">
        <f>IF(AND(dateA=1,A7444&lt;DataEnd),'iBoxx inputs'!A7449,IF(AND(dateA=2,A7444&lt;DataEnd),'Bank of England inputs'!A7449,IF(dateA=3,A7444+1,IF(dateA=4,WORKDAY(A7444,1,),WORKDAY(A7444,1,holidayQ)))))</f>
        <v>46553</v>
      </c>
      <c r="B7445" s="35" t="e">
        <f>MATCH(A7445,'iBoxx inputs'!A:A,0)</f>
        <v>#N/A</v>
      </c>
      <c r="C7445" s="35" t="e">
        <f>MATCH(A7445,'Bank of England inputs'!A:A,0)</f>
        <v>#N/A</v>
      </c>
      <c r="D7445" s="6" t="e">
        <f>IF($A7445&gt;DataEnd,NA(),IFERROR(INDEX('iBoxx inputs'!B:B,MATCH($A7445,'iBoxx inputs'!$A:$A,0)),D7444))</f>
        <v>#N/A</v>
      </c>
      <c r="E7445" s="6" t="e">
        <f>IF($A7445&gt;DataEnd,NA(),IFERROR(INDEX('iBoxx inputs'!C:C,MATCH($A7445,'iBoxx inputs'!$A:$A,0)),E7444))</f>
        <v>#N/A</v>
      </c>
      <c r="F7445" s="6" t="e">
        <f>IF($A7445&gt;DataEnd,NA(),IFERROR(INDEX('Bank of England inputs'!D:D,MATCH($A7445,'Bank of England inputs'!$A:$A,0),0),F7444))</f>
        <v>#N/A</v>
      </c>
      <c r="G7445" s="19"/>
      <c r="H7445" s="5">
        <f t="shared" si="661"/>
        <v>46553</v>
      </c>
      <c r="I7445" s="6" t="e">
        <f t="shared" si="662"/>
        <v>#N/A</v>
      </c>
      <c r="J7445" s="6" t="e">
        <f t="shared" si="663"/>
        <v>#N/A</v>
      </c>
      <c r="K7445" s="19">
        <f t="shared" si="659"/>
        <v>2528</v>
      </c>
      <c r="L7445" s="6" t="e">
        <f t="shared" ca="1" si="660"/>
        <v>#N/A</v>
      </c>
    </row>
    <row r="7446" spans="1:12" x14ac:dyDescent="0.2">
      <c r="A7446" s="5">
        <f>IF(AND(dateA=1,A7445&lt;DataEnd),'iBoxx inputs'!A7450,IF(AND(dateA=2,A7445&lt;DataEnd),'Bank of England inputs'!A7450,IF(dateA=3,A7445+1,IF(dateA=4,WORKDAY(A7445,1,),WORKDAY(A7445,1,holidayQ)))))</f>
        <v>46554</v>
      </c>
      <c r="B7446" s="35" t="e">
        <f>MATCH(A7446,'iBoxx inputs'!A:A,0)</f>
        <v>#N/A</v>
      </c>
      <c r="C7446" s="35" t="e">
        <f>MATCH(A7446,'Bank of England inputs'!A:A,0)</f>
        <v>#N/A</v>
      </c>
      <c r="D7446" s="6" t="e">
        <f>IF($A7446&gt;DataEnd,NA(),IFERROR(INDEX('iBoxx inputs'!B:B,MATCH($A7446,'iBoxx inputs'!$A:$A,0)),D7445))</f>
        <v>#N/A</v>
      </c>
      <c r="E7446" s="6" t="e">
        <f>IF($A7446&gt;DataEnd,NA(),IFERROR(INDEX('iBoxx inputs'!C:C,MATCH($A7446,'iBoxx inputs'!$A:$A,0)),E7445))</f>
        <v>#N/A</v>
      </c>
      <c r="F7446" s="6" t="e">
        <f>IF($A7446&gt;DataEnd,NA(),IFERROR(INDEX('Bank of England inputs'!D:D,MATCH($A7446,'Bank of England inputs'!$A:$A,0),0),F7445))</f>
        <v>#N/A</v>
      </c>
      <c r="G7446" s="19"/>
      <c r="H7446" s="5">
        <f t="shared" si="661"/>
        <v>46554</v>
      </c>
      <c r="I7446" s="6" t="e">
        <f t="shared" si="662"/>
        <v>#N/A</v>
      </c>
      <c r="J7446" s="6" t="e">
        <f t="shared" si="663"/>
        <v>#N/A</v>
      </c>
      <c r="K7446" s="19">
        <f t="shared" ref="K7446:K7509" si="664">IF(trailing_period=0,1,ROW()-MATCH(EDATE(A7446,-trailing_period),A:A,1))</f>
        <v>2528</v>
      </c>
      <c r="L7446" s="6" t="e">
        <f t="shared" ref="L7446:L7509" ca="1" si="665">AVERAGE(OFFSET(J7446,-$K7446+1,0,$K7446,))</f>
        <v>#N/A</v>
      </c>
    </row>
    <row r="7447" spans="1:12" x14ac:dyDescent="0.2">
      <c r="A7447" s="5">
        <f>IF(AND(dateA=1,A7446&lt;DataEnd),'iBoxx inputs'!A7451,IF(AND(dateA=2,A7446&lt;DataEnd),'Bank of England inputs'!A7451,IF(dateA=3,A7446+1,IF(dateA=4,WORKDAY(A7446,1,),WORKDAY(A7446,1,holidayQ)))))</f>
        <v>46555</v>
      </c>
      <c r="B7447" s="35" t="e">
        <f>MATCH(A7447,'iBoxx inputs'!A:A,0)</f>
        <v>#N/A</v>
      </c>
      <c r="C7447" s="35" t="e">
        <f>MATCH(A7447,'Bank of England inputs'!A:A,0)</f>
        <v>#N/A</v>
      </c>
      <c r="D7447" s="6" t="e">
        <f>IF($A7447&gt;DataEnd,NA(),IFERROR(INDEX('iBoxx inputs'!B:B,MATCH($A7447,'iBoxx inputs'!$A:$A,0)),D7446))</f>
        <v>#N/A</v>
      </c>
      <c r="E7447" s="6" t="e">
        <f>IF($A7447&gt;DataEnd,NA(),IFERROR(INDEX('iBoxx inputs'!C:C,MATCH($A7447,'iBoxx inputs'!$A:$A,0)),E7446))</f>
        <v>#N/A</v>
      </c>
      <c r="F7447" s="6" t="e">
        <f>IF($A7447&gt;DataEnd,NA(),IFERROR(INDEX('Bank of England inputs'!D:D,MATCH($A7447,'Bank of England inputs'!$A:$A,0),0),F7446))</f>
        <v>#N/A</v>
      </c>
      <c r="G7447" s="19"/>
      <c r="H7447" s="5">
        <f t="shared" si="661"/>
        <v>46555</v>
      </c>
      <c r="I7447" s="6" t="e">
        <f t="shared" si="662"/>
        <v>#N/A</v>
      </c>
      <c r="J7447" s="6" t="e">
        <f t="shared" si="663"/>
        <v>#N/A</v>
      </c>
      <c r="K7447" s="19">
        <f t="shared" si="664"/>
        <v>2529</v>
      </c>
      <c r="L7447" s="6" t="e">
        <f t="shared" ca="1" si="665"/>
        <v>#N/A</v>
      </c>
    </row>
    <row r="7448" spans="1:12" x14ac:dyDescent="0.2">
      <c r="A7448" s="5">
        <f>IF(AND(dateA=1,A7447&lt;DataEnd),'iBoxx inputs'!A7452,IF(AND(dateA=2,A7447&lt;DataEnd),'Bank of England inputs'!A7452,IF(dateA=3,A7447+1,IF(dateA=4,WORKDAY(A7447,1,),WORKDAY(A7447,1,holidayQ)))))</f>
        <v>46556</v>
      </c>
      <c r="B7448" s="35" t="e">
        <f>MATCH(A7448,'iBoxx inputs'!A:A,0)</f>
        <v>#N/A</v>
      </c>
      <c r="C7448" s="35" t="e">
        <f>MATCH(A7448,'Bank of England inputs'!A:A,0)</f>
        <v>#N/A</v>
      </c>
      <c r="D7448" s="6" t="e">
        <f>IF($A7448&gt;DataEnd,NA(),IFERROR(INDEX('iBoxx inputs'!B:B,MATCH($A7448,'iBoxx inputs'!$A:$A,0)),D7447))</f>
        <v>#N/A</v>
      </c>
      <c r="E7448" s="6" t="e">
        <f>IF($A7448&gt;DataEnd,NA(),IFERROR(INDEX('iBoxx inputs'!C:C,MATCH($A7448,'iBoxx inputs'!$A:$A,0)),E7447))</f>
        <v>#N/A</v>
      </c>
      <c r="F7448" s="6" t="e">
        <f>IF($A7448&gt;DataEnd,NA(),IFERROR(INDEX('Bank of England inputs'!D:D,MATCH($A7448,'Bank of England inputs'!$A:$A,0),0),F7447))</f>
        <v>#N/A</v>
      </c>
      <c r="G7448" s="19"/>
      <c r="H7448" s="5">
        <f t="shared" si="661"/>
        <v>46556</v>
      </c>
      <c r="I7448" s="6" t="e">
        <f t="shared" si="662"/>
        <v>#N/A</v>
      </c>
      <c r="J7448" s="6" t="e">
        <f t="shared" si="663"/>
        <v>#N/A</v>
      </c>
      <c r="K7448" s="19">
        <f t="shared" si="664"/>
        <v>2530</v>
      </c>
      <c r="L7448" s="6" t="e">
        <f t="shared" ca="1" si="665"/>
        <v>#N/A</v>
      </c>
    </row>
    <row r="7449" spans="1:12" x14ac:dyDescent="0.2">
      <c r="A7449" s="5">
        <f>IF(AND(dateA=1,A7448&lt;DataEnd),'iBoxx inputs'!A7453,IF(AND(dateA=2,A7448&lt;DataEnd),'Bank of England inputs'!A7453,IF(dateA=3,A7448+1,IF(dateA=4,WORKDAY(A7448,1,),WORKDAY(A7448,1,holidayQ)))))</f>
        <v>46559</v>
      </c>
      <c r="B7449" s="35" t="e">
        <f>MATCH(A7449,'iBoxx inputs'!A:A,0)</f>
        <v>#N/A</v>
      </c>
      <c r="C7449" s="35" t="e">
        <f>MATCH(A7449,'Bank of England inputs'!A:A,0)</f>
        <v>#N/A</v>
      </c>
      <c r="D7449" s="6" t="e">
        <f>IF($A7449&gt;DataEnd,NA(),IFERROR(INDEX('iBoxx inputs'!B:B,MATCH($A7449,'iBoxx inputs'!$A:$A,0)),D7448))</f>
        <v>#N/A</v>
      </c>
      <c r="E7449" s="6" t="e">
        <f>IF($A7449&gt;DataEnd,NA(),IFERROR(INDEX('iBoxx inputs'!C:C,MATCH($A7449,'iBoxx inputs'!$A:$A,0)),E7448))</f>
        <v>#N/A</v>
      </c>
      <c r="F7449" s="6" t="e">
        <f>IF($A7449&gt;DataEnd,NA(),IFERROR(INDEX('Bank of England inputs'!D:D,MATCH($A7449,'Bank of England inputs'!$A:$A,0),0),F7448))</f>
        <v>#N/A</v>
      </c>
      <c r="G7449" s="19"/>
      <c r="H7449" s="5">
        <f t="shared" si="661"/>
        <v>46559</v>
      </c>
      <c r="I7449" s="6" t="e">
        <f t="shared" si="662"/>
        <v>#N/A</v>
      </c>
      <c r="J7449" s="6" t="e">
        <f t="shared" si="663"/>
        <v>#N/A</v>
      </c>
      <c r="K7449" s="19">
        <f t="shared" si="664"/>
        <v>2528</v>
      </c>
      <c r="L7449" s="6" t="e">
        <f t="shared" ca="1" si="665"/>
        <v>#N/A</v>
      </c>
    </row>
    <row r="7450" spans="1:12" x14ac:dyDescent="0.2">
      <c r="A7450" s="5">
        <f>IF(AND(dateA=1,A7449&lt;DataEnd),'iBoxx inputs'!A7454,IF(AND(dateA=2,A7449&lt;DataEnd),'Bank of England inputs'!A7454,IF(dateA=3,A7449+1,IF(dateA=4,WORKDAY(A7449,1,),WORKDAY(A7449,1,holidayQ)))))</f>
        <v>46560</v>
      </c>
      <c r="B7450" s="35" t="e">
        <f>MATCH(A7450,'iBoxx inputs'!A:A,0)</f>
        <v>#N/A</v>
      </c>
      <c r="C7450" s="35" t="e">
        <f>MATCH(A7450,'Bank of England inputs'!A:A,0)</f>
        <v>#N/A</v>
      </c>
      <c r="D7450" s="6" t="e">
        <f>IF($A7450&gt;DataEnd,NA(),IFERROR(INDEX('iBoxx inputs'!B:B,MATCH($A7450,'iBoxx inputs'!$A:$A,0)),D7449))</f>
        <v>#N/A</v>
      </c>
      <c r="E7450" s="6" t="e">
        <f>IF($A7450&gt;DataEnd,NA(),IFERROR(INDEX('iBoxx inputs'!C:C,MATCH($A7450,'iBoxx inputs'!$A:$A,0)),E7449))</f>
        <v>#N/A</v>
      </c>
      <c r="F7450" s="6" t="e">
        <f>IF($A7450&gt;DataEnd,NA(),IFERROR(INDEX('Bank of England inputs'!D:D,MATCH($A7450,'Bank of England inputs'!$A:$A,0),0),F7449))</f>
        <v>#N/A</v>
      </c>
      <c r="G7450" s="19"/>
      <c r="H7450" s="5">
        <f t="shared" si="661"/>
        <v>46560</v>
      </c>
      <c r="I7450" s="6" t="e">
        <f t="shared" si="662"/>
        <v>#N/A</v>
      </c>
      <c r="J7450" s="6" t="e">
        <f t="shared" si="663"/>
        <v>#N/A</v>
      </c>
      <c r="K7450" s="19">
        <f t="shared" si="664"/>
        <v>2528</v>
      </c>
      <c r="L7450" s="6" t="e">
        <f t="shared" ca="1" si="665"/>
        <v>#N/A</v>
      </c>
    </row>
    <row r="7451" spans="1:12" x14ac:dyDescent="0.2">
      <c r="A7451" s="5">
        <f>IF(AND(dateA=1,A7450&lt;DataEnd),'iBoxx inputs'!A7455,IF(AND(dateA=2,A7450&lt;DataEnd),'Bank of England inputs'!A7455,IF(dateA=3,A7450+1,IF(dateA=4,WORKDAY(A7450,1,),WORKDAY(A7450,1,holidayQ)))))</f>
        <v>46561</v>
      </c>
      <c r="B7451" s="35" t="e">
        <f>MATCH(A7451,'iBoxx inputs'!A:A,0)</f>
        <v>#N/A</v>
      </c>
      <c r="C7451" s="35" t="e">
        <f>MATCH(A7451,'Bank of England inputs'!A:A,0)</f>
        <v>#N/A</v>
      </c>
      <c r="D7451" s="6" t="e">
        <f>IF($A7451&gt;DataEnd,NA(),IFERROR(INDEX('iBoxx inputs'!B:B,MATCH($A7451,'iBoxx inputs'!$A:$A,0)),D7450))</f>
        <v>#N/A</v>
      </c>
      <c r="E7451" s="6" t="e">
        <f>IF($A7451&gt;DataEnd,NA(),IFERROR(INDEX('iBoxx inputs'!C:C,MATCH($A7451,'iBoxx inputs'!$A:$A,0)),E7450))</f>
        <v>#N/A</v>
      </c>
      <c r="F7451" s="6" t="e">
        <f>IF($A7451&gt;DataEnd,NA(),IFERROR(INDEX('Bank of England inputs'!D:D,MATCH($A7451,'Bank of England inputs'!$A:$A,0),0),F7450))</f>
        <v>#N/A</v>
      </c>
      <c r="G7451" s="19"/>
      <c r="H7451" s="5">
        <f t="shared" si="661"/>
        <v>46561</v>
      </c>
      <c r="I7451" s="6" t="e">
        <f t="shared" si="662"/>
        <v>#N/A</v>
      </c>
      <c r="J7451" s="6" t="e">
        <f t="shared" si="663"/>
        <v>#N/A</v>
      </c>
      <c r="K7451" s="19">
        <f t="shared" si="664"/>
        <v>2528</v>
      </c>
      <c r="L7451" s="6" t="e">
        <f t="shared" ca="1" si="665"/>
        <v>#N/A</v>
      </c>
    </row>
    <row r="7452" spans="1:12" x14ac:dyDescent="0.2">
      <c r="A7452" s="5">
        <f>IF(AND(dateA=1,A7451&lt;DataEnd),'iBoxx inputs'!A7456,IF(AND(dateA=2,A7451&lt;DataEnd),'Bank of England inputs'!A7456,IF(dateA=3,A7451+1,IF(dateA=4,WORKDAY(A7451,1,),WORKDAY(A7451,1,holidayQ)))))</f>
        <v>46562</v>
      </c>
      <c r="B7452" s="35" t="e">
        <f>MATCH(A7452,'iBoxx inputs'!A:A,0)</f>
        <v>#N/A</v>
      </c>
      <c r="C7452" s="35" t="e">
        <f>MATCH(A7452,'Bank of England inputs'!A:A,0)</f>
        <v>#N/A</v>
      </c>
      <c r="D7452" s="6" t="e">
        <f>IF($A7452&gt;DataEnd,NA(),IFERROR(INDEX('iBoxx inputs'!B:B,MATCH($A7452,'iBoxx inputs'!$A:$A,0)),D7451))</f>
        <v>#N/A</v>
      </c>
      <c r="E7452" s="6" t="e">
        <f>IF($A7452&gt;DataEnd,NA(),IFERROR(INDEX('iBoxx inputs'!C:C,MATCH($A7452,'iBoxx inputs'!$A:$A,0)),E7451))</f>
        <v>#N/A</v>
      </c>
      <c r="F7452" s="6" t="e">
        <f>IF($A7452&gt;DataEnd,NA(),IFERROR(INDEX('Bank of England inputs'!D:D,MATCH($A7452,'Bank of England inputs'!$A:$A,0),0),F7451))</f>
        <v>#N/A</v>
      </c>
      <c r="G7452" s="19"/>
      <c r="H7452" s="5">
        <f t="shared" si="661"/>
        <v>46562</v>
      </c>
      <c r="I7452" s="6" t="e">
        <f t="shared" si="662"/>
        <v>#N/A</v>
      </c>
      <c r="J7452" s="6" t="e">
        <f t="shared" si="663"/>
        <v>#N/A</v>
      </c>
      <c r="K7452" s="19">
        <f t="shared" si="664"/>
        <v>2529</v>
      </c>
      <c r="L7452" s="6" t="e">
        <f t="shared" ca="1" si="665"/>
        <v>#N/A</v>
      </c>
    </row>
    <row r="7453" spans="1:12" x14ac:dyDescent="0.2">
      <c r="A7453" s="5">
        <f>IF(AND(dateA=1,A7452&lt;DataEnd),'iBoxx inputs'!A7457,IF(AND(dateA=2,A7452&lt;DataEnd),'Bank of England inputs'!A7457,IF(dateA=3,A7452+1,IF(dateA=4,WORKDAY(A7452,1,),WORKDAY(A7452,1,holidayQ)))))</f>
        <v>46563</v>
      </c>
      <c r="B7453" s="35" t="e">
        <f>MATCH(A7453,'iBoxx inputs'!A:A,0)</f>
        <v>#N/A</v>
      </c>
      <c r="C7453" s="35" t="e">
        <f>MATCH(A7453,'Bank of England inputs'!A:A,0)</f>
        <v>#N/A</v>
      </c>
      <c r="D7453" s="6" t="e">
        <f>IF($A7453&gt;DataEnd,NA(),IFERROR(INDEX('iBoxx inputs'!B:B,MATCH($A7453,'iBoxx inputs'!$A:$A,0)),D7452))</f>
        <v>#N/A</v>
      </c>
      <c r="E7453" s="6" t="e">
        <f>IF($A7453&gt;DataEnd,NA(),IFERROR(INDEX('iBoxx inputs'!C:C,MATCH($A7453,'iBoxx inputs'!$A:$A,0)),E7452))</f>
        <v>#N/A</v>
      </c>
      <c r="F7453" s="6" t="e">
        <f>IF($A7453&gt;DataEnd,NA(),IFERROR(INDEX('Bank of England inputs'!D:D,MATCH($A7453,'Bank of England inputs'!$A:$A,0),0),F7452))</f>
        <v>#N/A</v>
      </c>
      <c r="G7453" s="19"/>
      <c r="H7453" s="5">
        <f t="shared" si="661"/>
        <v>46563</v>
      </c>
      <c r="I7453" s="6" t="e">
        <f t="shared" si="662"/>
        <v>#N/A</v>
      </c>
      <c r="J7453" s="6" t="e">
        <f t="shared" si="663"/>
        <v>#N/A</v>
      </c>
      <c r="K7453" s="19">
        <f t="shared" si="664"/>
        <v>2530</v>
      </c>
      <c r="L7453" s="6" t="e">
        <f t="shared" ca="1" si="665"/>
        <v>#N/A</v>
      </c>
    </row>
    <row r="7454" spans="1:12" x14ac:dyDescent="0.2">
      <c r="A7454" s="5">
        <f>IF(AND(dateA=1,A7453&lt;DataEnd),'iBoxx inputs'!A7458,IF(AND(dateA=2,A7453&lt;DataEnd),'Bank of England inputs'!A7458,IF(dateA=3,A7453+1,IF(dateA=4,WORKDAY(A7453,1,),WORKDAY(A7453,1,holidayQ)))))</f>
        <v>46566</v>
      </c>
      <c r="B7454" s="35" t="e">
        <f>MATCH(A7454,'iBoxx inputs'!A:A,0)</f>
        <v>#N/A</v>
      </c>
      <c r="C7454" s="35" t="e">
        <f>MATCH(A7454,'Bank of England inputs'!A:A,0)</f>
        <v>#N/A</v>
      </c>
      <c r="D7454" s="6" t="e">
        <f>IF($A7454&gt;DataEnd,NA(),IFERROR(INDEX('iBoxx inputs'!B:B,MATCH($A7454,'iBoxx inputs'!$A:$A,0)),D7453))</f>
        <v>#N/A</v>
      </c>
      <c r="E7454" s="6" t="e">
        <f>IF($A7454&gt;DataEnd,NA(),IFERROR(INDEX('iBoxx inputs'!C:C,MATCH($A7454,'iBoxx inputs'!$A:$A,0)),E7453))</f>
        <v>#N/A</v>
      </c>
      <c r="F7454" s="6" t="e">
        <f>IF($A7454&gt;DataEnd,NA(),IFERROR(INDEX('Bank of England inputs'!D:D,MATCH($A7454,'Bank of England inputs'!$A:$A,0),0),F7453))</f>
        <v>#N/A</v>
      </c>
      <c r="G7454" s="19"/>
      <c r="H7454" s="5">
        <f t="shared" si="661"/>
        <v>46566</v>
      </c>
      <c r="I7454" s="6" t="e">
        <f t="shared" si="662"/>
        <v>#N/A</v>
      </c>
      <c r="J7454" s="6" t="e">
        <f t="shared" si="663"/>
        <v>#N/A</v>
      </c>
      <c r="K7454" s="19">
        <f t="shared" si="664"/>
        <v>2528</v>
      </c>
      <c r="L7454" s="6" t="e">
        <f t="shared" ca="1" si="665"/>
        <v>#N/A</v>
      </c>
    </row>
    <row r="7455" spans="1:12" x14ac:dyDescent="0.2">
      <c r="A7455" s="5">
        <f>IF(AND(dateA=1,A7454&lt;DataEnd),'iBoxx inputs'!A7459,IF(AND(dateA=2,A7454&lt;DataEnd),'Bank of England inputs'!A7459,IF(dateA=3,A7454+1,IF(dateA=4,WORKDAY(A7454,1,),WORKDAY(A7454,1,holidayQ)))))</f>
        <v>46567</v>
      </c>
      <c r="B7455" s="35" t="e">
        <f>MATCH(A7455,'iBoxx inputs'!A:A,0)</f>
        <v>#N/A</v>
      </c>
      <c r="C7455" s="35" t="e">
        <f>MATCH(A7455,'Bank of England inputs'!A:A,0)</f>
        <v>#N/A</v>
      </c>
      <c r="D7455" s="6" t="e">
        <f>IF($A7455&gt;DataEnd,NA(),IFERROR(INDEX('iBoxx inputs'!B:B,MATCH($A7455,'iBoxx inputs'!$A:$A,0)),D7454))</f>
        <v>#N/A</v>
      </c>
      <c r="E7455" s="6" t="e">
        <f>IF($A7455&gt;DataEnd,NA(),IFERROR(INDEX('iBoxx inputs'!C:C,MATCH($A7455,'iBoxx inputs'!$A:$A,0)),E7454))</f>
        <v>#N/A</v>
      </c>
      <c r="F7455" s="6" t="e">
        <f>IF($A7455&gt;DataEnd,NA(),IFERROR(INDEX('Bank of England inputs'!D:D,MATCH($A7455,'Bank of England inputs'!$A:$A,0),0),F7454))</f>
        <v>#N/A</v>
      </c>
      <c r="G7455" s="19"/>
      <c r="H7455" s="5">
        <f t="shared" si="661"/>
        <v>46567</v>
      </c>
      <c r="I7455" s="6" t="e">
        <f t="shared" si="662"/>
        <v>#N/A</v>
      </c>
      <c r="J7455" s="6" t="e">
        <f t="shared" si="663"/>
        <v>#N/A</v>
      </c>
      <c r="K7455" s="19">
        <f t="shared" si="664"/>
        <v>2528</v>
      </c>
      <c r="L7455" s="6" t="e">
        <f t="shared" ca="1" si="665"/>
        <v>#N/A</v>
      </c>
    </row>
    <row r="7456" spans="1:12" x14ac:dyDescent="0.2">
      <c r="A7456" s="5">
        <f>IF(AND(dateA=1,A7455&lt;DataEnd),'iBoxx inputs'!A7460,IF(AND(dateA=2,A7455&lt;DataEnd),'Bank of England inputs'!A7460,IF(dateA=3,A7455+1,IF(dateA=4,WORKDAY(A7455,1,),WORKDAY(A7455,1,holidayQ)))))</f>
        <v>46568</v>
      </c>
      <c r="B7456" s="35" t="e">
        <f>MATCH(A7456,'iBoxx inputs'!A:A,0)</f>
        <v>#N/A</v>
      </c>
      <c r="C7456" s="35" t="e">
        <f>MATCH(A7456,'Bank of England inputs'!A:A,0)</f>
        <v>#N/A</v>
      </c>
      <c r="D7456" s="6" t="e">
        <f>IF($A7456&gt;DataEnd,NA(),IFERROR(INDEX('iBoxx inputs'!B:B,MATCH($A7456,'iBoxx inputs'!$A:$A,0)),D7455))</f>
        <v>#N/A</v>
      </c>
      <c r="E7456" s="6" t="e">
        <f>IF($A7456&gt;DataEnd,NA(),IFERROR(INDEX('iBoxx inputs'!C:C,MATCH($A7456,'iBoxx inputs'!$A:$A,0)),E7455))</f>
        <v>#N/A</v>
      </c>
      <c r="F7456" s="6" t="e">
        <f>IF($A7456&gt;DataEnd,NA(),IFERROR(INDEX('Bank of England inputs'!D:D,MATCH($A7456,'Bank of England inputs'!$A:$A,0),0),F7455))</f>
        <v>#N/A</v>
      </c>
      <c r="G7456" s="19"/>
      <c r="H7456" s="5">
        <f t="shared" si="661"/>
        <v>46568</v>
      </c>
      <c r="I7456" s="6" t="e">
        <f t="shared" si="662"/>
        <v>#N/A</v>
      </c>
      <c r="J7456" s="6" t="e">
        <f t="shared" si="663"/>
        <v>#N/A</v>
      </c>
      <c r="K7456" s="19">
        <f t="shared" si="664"/>
        <v>2528</v>
      </c>
      <c r="L7456" s="6" t="e">
        <f t="shared" ca="1" si="665"/>
        <v>#N/A</v>
      </c>
    </row>
    <row r="7457" spans="1:12" x14ac:dyDescent="0.2">
      <c r="A7457" s="5">
        <f>IF(AND(dateA=1,A7456&lt;DataEnd),'iBoxx inputs'!A7461,IF(AND(dateA=2,A7456&lt;DataEnd),'Bank of England inputs'!A7461,IF(dateA=3,A7456+1,IF(dateA=4,WORKDAY(A7456,1,),WORKDAY(A7456,1,holidayQ)))))</f>
        <v>46569</v>
      </c>
      <c r="B7457" s="35" t="e">
        <f>MATCH(A7457,'iBoxx inputs'!A:A,0)</f>
        <v>#N/A</v>
      </c>
      <c r="C7457" s="35" t="e">
        <f>MATCH(A7457,'Bank of England inputs'!A:A,0)</f>
        <v>#N/A</v>
      </c>
      <c r="D7457" s="6" t="e">
        <f>IF($A7457&gt;DataEnd,NA(),IFERROR(INDEX('iBoxx inputs'!B:B,MATCH($A7457,'iBoxx inputs'!$A:$A,0)),D7456))</f>
        <v>#N/A</v>
      </c>
      <c r="E7457" s="6" t="e">
        <f>IF($A7457&gt;DataEnd,NA(),IFERROR(INDEX('iBoxx inputs'!C:C,MATCH($A7457,'iBoxx inputs'!$A:$A,0)),E7456))</f>
        <v>#N/A</v>
      </c>
      <c r="F7457" s="6" t="e">
        <f>IF($A7457&gt;DataEnd,NA(),IFERROR(INDEX('Bank of England inputs'!D:D,MATCH($A7457,'Bank of England inputs'!$A:$A,0),0),F7456))</f>
        <v>#N/A</v>
      </c>
      <c r="G7457" s="19"/>
      <c r="H7457" s="5">
        <f t="shared" si="661"/>
        <v>46569</v>
      </c>
      <c r="I7457" s="6" t="e">
        <f t="shared" si="662"/>
        <v>#N/A</v>
      </c>
      <c r="J7457" s="6" t="e">
        <f t="shared" si="663"/>
        <v>#N/A</v>
      </c>
      <c r="K7457" s="19">
        <f t="shared" si="664"/>
        <v>2529</v>
      </c>
      <c r="L7457" s="6" t="e">
        <f t="shared" ca="1" si="665"/>
        <v>#N/A</v>
      </c>
    </row>
    <row r="7458" spans="1:12" x14ac:dyDescent="0.2">
      <c r="A7458" s="5">
        <f>IF(AND(dateA=1,A7457&lt;DataEnd),'iBoxx inputs'!A7462,IF(AND(dateA=2,A7457&lt;DataEnd),'Bank of England inputs'!A7462,IF(dateA=3,A7457+1,IF(dateA=4,WORKDAY(A7457,1,),WORKDAY(A7457,1,holidayQ)))))</f>
        <v>46570</v>
      </c>
      <c r="B7458" s="35" t="e">
        <f>MATCH(A7458,'iBoxx inputs'!A:A,0)</f>
        <v>#N/A</v>
      </c>
      <c r="C7458" s="35" t="e">
        <f>MATCH(A7458,'Bank of England inputs'!A:A,0)</f>
        <v>#N/A</v>
      </c>
      <c r="D7458" s="6" t="e">
        <f>IF($A7458&gt;DataEnd,NA(),IFERROR(INDEX('iBoxx inputs'!B:B,MATCH($A7458,'iBoxx inputs'!$A:$A,0)),D7457))</f>
        <v>#N/A</v>
      </c>
      <c r="E7458" s="6" t="e">
        <f>IF($A7458&gt;DataEnd,NA(),IFERROR(INDEX('iBoxx inputs'!C:C,MATCH($A7458,'iBoxx inputs'!$A:$A,0)),E7457))</f>
        <v>#N/A</v>
      </c>
      <c r="F7458" s="6" t="e">
        <f>IF($A7458&gt;DataEnd,NA(),IFERROR(INDEX('Bank of England inputs'!D:D,MATCH($A7458,'Bank of England inputs'!$A:$A,0),0),F7457))</f>
        <v>#N/A</v>
      </c>
      <c r="G7458" s="19"/>
      <c r="H7458" s="5">
        <f t="shared" si="661"/>
        <v>46570</v>
      </c>
      <c r="I7458" s="6" t="e">
        <f t="shared" si="662"/>
        <v>#N/A</v>
      </c>
      <c r="J7458" s="6" t="e">
        <f t="shared" si="663"/>
        <v>#N/A</v>
      </c>
      <c r="K7458" s="19">
        <f t="shared" si="664"/>
        <v>2530</v>
      </c>
      <c r="L7458" s="6" t="e">
        <f t="shared" ca="1" si="665"/>
        <v>#N/A</v>
      </c>
    </row>
    <row r="7459" spans="1:12" x14ac:dyDescent="0.2">
      <c r="A7459" s="5">
        <f>IF(AND(dateA=1,A7458&lt;DataEnd),'iBoxx inputs'!A7463,IF(AND(dateA=2,A7458&lt;DataEnd),'Bank of England inputs'!A7463,IF(dateA=3,A7458+1,IF(dateA=4,WORKDAY(A7458,1,),WORKDAY(A7458,1,holidayQ)))))</f>
        <v>46573</v>
      </c>
      <c r="B7459" s="35" t="e">
        <f>MATCH(A7459,'iBoxx inputs'!A:A,0)</f>
        <v>#N/A</v>
      </c>
      <c r="C7459" s="35" t="e">
        <f>MATCH(A7459,'Bank of England inputs'!A:A,0)</f>
        <v>#N/A</v>
      </c>
      <c r="D7459" s="6" t="e">
        <f>IF($A7459&gt;DataEnd,NA(),IFERROR(INDEX('iBoxx inputs'!B:B,MATCH($A7459,'iBoxx inputs'!$A:$A,0)),D7458))</f>
        <v>#N/A</v>
      </c>
      <c r="E7459" s="6" t="e">
        <f>IF($A7459&gt;DataEnd,NA(),IFERROR(INDEX('iBoxx inputs'!C:C,MATCH($A7459,'iBoxx inputs'!$A:$A,0)),E7458))</f>
        <v>#N/A</v>
      </c>
      <c r="F7459" s="6" t="e">
        <f>IF($A7459&gt;DataEnd,NA(),IFERROR(INDEX('Bank of England inputs'!D:D,MATCH($A7459,'Bank of England inputs'!$A:$A,0),0),F7458))</f>
        <v>#N/A</v>
      </c>
      <c r="G7459" s="19"/>
      <c r="H7459" s="5">
        <f t="shared" si="661"/>
        <v>46573</v>
      </c>
      <c r="I7459" s="6" t="e">
        <f t="shared" si="662"/>
        <v>#N/A</v>
      </c>
      <c r="J7459" s="6" t="e">
        <f t="shared" si="663"/>
        <v>#N/A</v>
      </c>
      <c r="K7459" s="19">
        <f t="shared" si="664"/>
        <v>2528</v>
      </c>
      <c r="L7459" s="6" t="e">
        <f t="shared" ca="1" si="665"/>
        <v>#N/A</v>
      </c>
    </row>
    <row r="7460" spans="1:12" x14ac:dyDescent="0.2">
      <c r="A7460" s="5">
        <f>IF(AND(dateA=1,A7459&lt;DataEnd),'iBoxx inputs'!A7464,IF(AND(dateA=2,A7459&lt;DataEnd),'Bank of England inputs'!A7464,IF(dateA=3,A7459+1,IF(dateA=4,WORKDAY(A7459,1,),WORKDAY(A7459,1,holidayQ)))))</f>
        <v>46574</v>
      </c>
      <c r="B7460" s="35" t="e">
        <f>MATCH(A7460,'iBoxx inputs'!A:A,0)</f>
        <v>#N/A</v>
      </c>
      <c r="C7460" s="35" t="e">
        <f>MATCH(A7460,'Bank of England inputs'!A:A,0)</f>
        <v>#N/A</v>
      </c>
      <c r="D7460" s="6" t="e">
        <f>IF($A7460&gt;DataEnd,NA(),IFERROR(INDEX('iBoxx inputs'!B:B,MATCH($A7460,'iBoxx inputs'!$A:$A,0)),D7459))</f>
        <v>#N/A</v>
      </c>
      <c r="E7460" s="6" t="e">
        <f>IF($A7460&gt;DataEnd,NA(),IFERROR(INDEX('iBoxx inputs'!C:C,MATCH($A7460,'iBoxx inputs'!$A:$A,0)),E7459))</f>
        <v>#N/A</v>
      </c>
      <c r="F7460" s="6" t="e">
        <f>IF($A7460&gt;DataEnd,NA(),IFERROR(INDEX('Bank of England inputs'!D:D,MATCH($A7460,'Bank of England inputs'!$A:$A,0),0),F7459))</f>
        <v>#N/A</v>
      </c>
      <c r="G7460" s="19"/>
      <c r="H7460" s="5">
        <f t="shared" si="661"/>
        <v>46574</v>
      </c>
      <c r="I7460" s="6" t="e">
        <f t="shared" si="662"/>
        <v>#N/A</v>
      </c>
      <c r="J7460" s="6" t="e">
        <f t="shared" si="663"/>
        <v>#N/A</v>
      </c>
      <c r="K7460" s="19">
        <f t="shared" si="664"/>
        <v>2528</v>
      </c>
      <c r="L7460" s="6" t="e">
        <f t="shared" ca="1" si="665"/>
        <v>#N/A</v>
      </c>
    </row>
    <row r="7461" spans="1:12" x14ac:dyDescent="0.2">
      <c r="A7461" s="5">
        <f>IF(AND(dateA=1,A7460&lt;DataEnd),'iBoxx inputs'!A7465,IF(AND(dateA=2,A7460&lt;DataEnd),'Bank of England inputs'!A7465,IF(dateA=3,A7460+1,IF(dateA=4,WORKDAY(A7460,1,),WORKDAY(A7460,1,holidayQ)))))</f>
        <v>46575</v>
      </c>
      <c r="B7461" s="35" t="e">
        <f>MATCH(A7461,'iBoxx inputs'!A:A,0)</f>
        <v>#N/A</v>
      </c>
      <c r="C7461" s="35" t="e">
        <f>MATCH(A7461,'Bank of England inputs'!A:A,0)</f>
        <v>#N/A</v>
      </c>
      <c r="D7461" s="6" t="e">
        <f>IF($A7461&gt;DataEnd,NA(),IFERROR(INDEX('iBoxx inputs'!B:B,MATCH($A7461,'iBoxx inputs'!$A:$A,0)),D7460))</f>
        <v>#N/A</v>
      </c>
      <c r="E7461" s="6" t="e">
        <f>IF($A7461&gt;DataEnd,NA(),IFERROR(INDEX('iBoxx inputs'!C:C,MATCH($A7461,'iBoxx inputs'!$A:$A,0)),E7460))</f>
        <v>#N/A</v>
      </c>
      <c r="F7461" s="6" t="e">
        <f>IF($A7461&gt;DataEnd,NA(),IFERROR(INDEX('Bank of England inputs'!D:D,MATCH($A7461,'Bank of England inputs'!$A:$A,0),0),F7460))</f>
        <v>#N/A</v>
      </c>
      <c r="G7461" s="19"/>
      <c r="H7461" s="5">
        <f t="shared" si="661"/>
        <v>46575</v>
      </c>
      <c r="I7461" s="6" t="e">
        <f t="shared" si="662"/>
        <v>#N/A</v>
      </c>
      <c r="J7461" s="6" t="e">
        <f t="shared" si="663"/>
        <v>#N/A</v>
      </c>
      <c r="K7461" s="19">
        <f t="shared" si="664"/>
        <v>2528</v>
      </c>
      <c r="L7461" s="6" t="e">
        <f t="shared" ca="1" si="665"/>
        <v>#N/A</v>
      </c>
    </row>
    <row r="7462" spans="1:12" x14ac:dyDescent="0.2">
      <c r="A7462" s="5">
        <f>IF(AND(dateA=1,A7461&lt;DataEnd),'iBoxx inputs'!A7466,IF(AND(dateA=2,A7461&lt;DataEnd),'Bank of England inputs'!A7466,IF(dateA=3,A7461+1,IF(dateA=4,WORKDAY(A7461,1,),WORKDAY(A7461,1,holidayQ)))))</f>
        <v>46576</v>
      </c>
      <c r="B7462" s="35" t="e">
        <f>MATCH(A7462,'iBoxx inputs'!A:A,0)</f>
        <v>#N/A</v>
      </c>
      <c r="C7462" s="35" t="e">
        <f>MATCH(A7462,'Bank of England inputs'!A:A,0)</f>
        <v>#N/A</v>
      </c>
      <c r="D7462" s="6" t="e">
        <f>IF($A7462&gt;DataEnd,NA(),IFERROR(INDEX('iBoxx inputs'!B:B,MATCH($A7462,'iBoxx inputs'!$A:$A,0)),D7461))</f>
        <v>#N/A</v>
      </c>
      <c r="E7462" s="6" t="e">
        <f>IF($A7462&gt;DataEnd,NA(),IFERROR(INDEX('iBoxx inputs'!C:C,MATCH($A7462,'iBoxx inputs'!$A:$A,0)),E7461))</f>
        <v>#N/A</v>
      </c>
      <c r="F7462" s="6" t="e">
        <f>IF($A7462&gt;DataEnd,NA(),IFERROR(INDEX('Bank of England inputs'!D:D,MATCH($A7462,'Bank of England inputs'!$A:$A,0),0),F7461))</f>
        <v>#N/A</v>
      </c>
      <c r="G7462" s="19"/>
      <c r="H7462" s="5">
        <f t="shared" si="661"/>
        <v>46576</v>
      </c>
      <c r="I7462" s="6" t="e">
        <f t="shared" si="662"/>
        <v>#N/A</v>
      </c>
      <c r="J7462" s="6" t="e">
        <f t="shared" si="663"/>
        <v>#N/A</v>
      </c>
      <c r="K7462" s="19">
        <f t="shared" si="664"/>
        <v>2529</v>
      </c>
      <c r="L7462" s="6" t="e">
        <f t="shared" ca="1" si="665"/>
        <v>#N/A</v>
      </c>
    </row>
    <row r="7463" spans="1:12" x14ac:dyDescent="0.2">
      <c r="A7463" s="5">
        <f>IF(AND(dateA=1,A7462&lt;DataEnd),'iBoxx inputs'!A7467,IF(AND(dateA=2,A7462&lt;DataEnd),'Bank of England inputs'!A7467,IF(dateA=3,A7462+1,IF(dateA=4,WORKDAY(A7462,1,),WORKDAY(A7462,1,holidayQ)))))</f>
        <v>46577</v>
      </c>
      <c r="B7463" s="35" t="e">
        <f>MATCH(A7463,'iBoxx inputs'!A:A,0)</f>
        <v>#N/A</v>
      </c>
      <c r="C7463" s="35" t="e">
        <f>MATCH(A7463,'Bank of England inputs'!A:A,0)</f>
        <v>#N/A</v>
      </c>
      <c r="D7463" s="6" t="e">
        <f>IF($A7463&gt;DataEnd,NA(),IFERROR(INDEX('iBoxx inputs'!B:B,MATCH($A7463,'iBoxx inputs'!$A:$A,0)),D7462))</f>
        <v>#N/A</v>
      </c>
      <c r="E7463" s="6" t="e">
        <f>IF($A7463&gt;DataEnd,NA(),IFERROR(INDEX('iBoxx inputs'!C:C,MATCH($A7463,'iBoxx inputs'!$A:$A,0)),E7462))</f>
        <v>#N/A</v>
      </c>
      <c r="F7463" s="6" t="e">
        <f>IF($A7463&gt;DataEnd,NA(),IFERROR(INDEX('Bank of England inputs'!D:D,MATCH($A7463,'Bank of England inputs'!$A:$A,0),0),F7462))</f>
        <v>#N/A</v>
      </c>
      <c r="G7463" s="19"/>
      <c r="H7463" s="5">
        <f t="shared" si="661"/>
        <v>46577</v>
      </c>
      <c r="I7463" s="6" t="e">
        <f t="shared" si="662"/>
        <v>#N/A</v>
      </c>
      <c r="J7463" s="6" t="e">
        <f t="shared" si="663"/>
        <v>#N/A</v>
      </c>
      <c r="K7463" s="19">
        <f t="shared" si="664"/>
        <v>2530</v>
      </c>
      <c r="L7463" s="6" t="e">
        <f t="shared" ca="1" si="665"/>
        <v>#N/A</v>
      </c>
    </row>
    <row r="7464" spans="1:12" x14ac:dyDescent="0.2">
      <c r="A7464" s="5">
        <f>IF(AND(dateA=1,A7463&lt;DataEnd),'iBoxx inputs'!A7468,IF(AND(dateA=2,A7463&lt;DataEnd),'Bank of England inputs'!A7468,IF(dateA=3,A7463+1,IF(dateA=4,WORKDAY(A7463,1,),WORKDAY(A7463,1,holidayQ)))))</f>
        <v>46580</v>
      </c>
      <c r="B7464" s="35" t="e">
        <f>MATCH(A7464,'iBoxx inputs'!A:A,0)</f>
        <v>#N/A</v>
      </c>
      <c r="C7464" s="35" t="e">
        <f>MATCH(A7464,'Bank of England inputs'!A:A,0)</f>
        <v>#N/A</v>
      </c>
      <c r="D7464" s="6" t="e">
        <f>IF($A7464&gt;DataEnd,NA(),IFERROR(INDEX('iBoxx inputs'!B:B,MATCH($A7464,'iBoxx inputs'!$A:$A,0)),D7463))</f>
        <v>#N/A</v>
      </c>
      <c r="E7464" s="6" t="e">
        <f>IF($A7464&gt;DataEnd,NA(),IFERROR(INDEX('iBoxx inputs'!C:C,MATCH($A7464,'iBoxx inputs'!$A:$A,0)),E7463))</f>
        <v>#N/A</v>
      </c>
      <c r="F7464" s="6" t="e">
        <f>IF($A7464&gt;DataEnd,NA(),IFERROR(INDEX('Bank of England inputs'!D:D,MATCH($A7464,'Bank of England inputs'!$A:$A,0),0),F7463))</f>
        <v>#N/A</v>
      </c>
      <c r="G7464" s="19"/>
      <c r="H7464" s="5">
        <f t="shared" si="661"/>
        <v>46580</v>
      </c>
      <c r="I7464" s="6" t="e">
        <f t="shared" si="662"/>
        <v>#N/A</v>
      </c>
      <c r="J7464" s="6" t="e">
        <f t="shared" si="663"/>
        <v>#N/A</v>
      </c>
      <c r="K7464" s="19">
        <f t="shared" si="664"/>
        <v>2528</v>
      </c>
      <c r="L7464" s="6" t="e">
        <f t="shared" ca="1" si="665"/>
        <v>#N/A</v>
      </c>
    </row>
    <row r="7465" spans="1:12" x14ac:dyDescent="0.2">
      <c r="A7465" s="5">
        <f>IF(AND(dateA=1,A7464&lt;DataEnd),'iBoxx inputs'!A7469,IF(AND(dateA=2,A7464&lt;DataEnd),'Bank of England inputs'!A7469,IF(dateA=3,A7464+1,IF(dateA=4,WORKDAY(A7464,1,),WORKDAY(A7464,1,holidayQ)))))</f>
        <v>46581</v>
      </c>
      <c r="B7465" s="35" t="e">
        <f>MATCH(A7465,'iBoxx inputs'!A:A,0)</f>
        <v>#N/A</v>
      </c>
      <c r="C7465" s="35" t="e">
        <f>MATCH(A7465,'Bank of England inputs'!A:A,0)</f>
        <v>#N/A</v>
      </c>
      <c r="D7465" s="6" t="e">
        <f>IF($A7465&gt;DataEnd,NA(),IFERROR(INDEX('iBoxx inputs'!B:B,MATCH($A7465,'iBoxx inputs'!$A:$A,0)),D7464))</f>
        <v>#N/A</v>
      </c>
      <c r="E7465" s="6" t="e">
        <f>IF($A7465&gt;DataEnd,NA(),IFERROR(INDEX('iBoxx inputs'!C:C,MATCH($A7465,'iBoxx inputs'!$A:$A,0)),E7464))</f>
        <v>#N/A</v>
      </c>
      <c r="F7465" s="6" t="e">
        <f>IF($A7465&gt;DataEnd,NA(),IFERROR(INDEX('Bank of England inputs'!D:D,MATCH($A7465,'Bank of England inputs'!$A:$A,0),0),F7464))</f>
        <v>#N/A</v>
      </c>
      <c r="G7465" s="19"/>
      <c r="H7465" s="5">
        <f t="shared" si="661"/>
        <v>46581</v>
      </c>
      <c r="I7465" s="6" t="e">
        <f t="shared" si="662"/>
        <v>#N/A</v>
      </c>
      <c r="J7465" s="6" t="e">
        <f t="shared" si="663"/>
        <v>#N/A</v>
      </c>
      <c r="K7465" s="19">
        <f t="shared" si="664"/>
        <v>2528</v>
      </c>
      <c r="L7465" s="6" t="e">
        <f t="shared" ca="1" si="665"/>
        <v>#N/A</v>
      </c>
    </row>
    <row r="7466" spans="1:12" x14ac:dyDescent="0.2">
      <c r="A7466" s="5">
        <f>IF(AND(dateA=1,A7465&lt;DataEnd),'iBoxx inputs'!A7470,IF(AND(dateA=2,A7465&lt;DataEnd),'Bank of England inputs'!A7470,IF(dateA=3,A7465+1,IF(dateA=4,WORKDAY(A7465,1,),WORKDAY(A7465,1,holidayQ)))))</f>
        <v>46582</v>
      </c>
      <c r="B7466" s="35" t="e">
        <f>MATCH(A7466,'iBoxx inputs'!A:A,0)</f>
        <v>#N/A</v>
      </c>
      <c r="C7466" s="35" t="e">
        <f>MATCH(A7466,'Bank of England inputs'!A:A,0)</f>
        <v>#N/A</v>
      </c>
      <c r="D7466" s="6" t="e">
        <f>IF($A7466&gt;DataEnd,NA(),IFERROR(INDEX('iBoxx inputs'!B:B,MATCH($A7466,'iBoxx inputs'!$A:$A,0)),D7465))</f>
        <v>#N/A</v>
      </c>
      <c r="E7466" s="6" t="e">
        <f>IF($A7466&gt;DataEnd,NA(),IFERROR(INDEX('iBoxx inputs'!C:C,MATCH($A7466,'iBoxx inputs'!$A:$A,0)),E7465))</f>
        <v>#N/A</v>
      </c>
      <c r="F7466" s="6" t="e">
        <f>IF($A7466&gt;DataEnd,NA(),IFERROR(INDEX('Bank of England inputs'!D:D,MATCH($A7466,'Bank of England inputs'!$A:$A,0),0),F7465))</f>
        <v>#N/A</v>
      </c>
      <c r="G7466" s="19"/>
      <c r="H7466" s="5">
        <f t="shared" si="661"/>
        <v>46582</v>
      </c>
      <c r="I7466" s="6" t="e">
        <f t="shared" si="662"/>
        <v>#N/A</v>
      </c>
      <c r="J7466" s="6" t="e">
        <f t="shared" si="663"/>
        <v>#N/A</v>
      </c>
      <c r="K7466" s="19">
        <f t="shared" si="664"/>
        <v>2528</v>
      </c>
      <c r="L7466" s="6" t="e">
        <f t="shared" ca="1" si="665"/>
        <v>#N/A</v>
      </c>
    </row>
    <row r="7467" spans="1:12" x14ac:dyDescent="0.2">
      <c r="A7467" s="5">
        <f>IF(AND(dateA=1,A7466&lt;DataEnd),'iBoxx inputs'!A7471,IF(AND(dateA=2,A7466&lt;DataEnd),'Bank of England inputs'!A7471,IF(dateA=3,A7466+1,IF(dateA=4,WORKDAY(A7466,1,),WORKDAY(A7466,1,holidayQ)))))</f>
        <v>46583</v>
      </c>
      <c r="B7467" s="35" t="e">
        <f>MATCH(A7467,'iBoxx inputs'!A:A,0)</f>
        <v>#N/A</v>
      </c>
      <c r="C7467" s="35" t="e">
        <f>MATCH(A7467,'Bank of England inputs'!A:A,0)</f>
        <v>#N/A</v>
      </c>
      <c r="D7467" s="6" t="e">
        <f>IF($A7467&gt;DataEnd,NA(),IFERROR(INDEX('iBoxx inputs'!B:B,MATCH($A7467,'iBoxx inputs'!$A:$A,0)),D7466))</f>
        <v>#N/A</v>
      </c>
      <c r="E7467" s="6" t="e">
        <f>IF($A7467&gt;DataEnd,NA(),IFERROR(INDEX('iBoxx inputs'!C:C,MATCH($A7467,'iBoxx inputs'!$A:$A,0)),E7466))</f>
        <v>#N/A</v>
      </c>
      <c r="F7467" s="6" t="e">
        <f>IF($A7467&gt;DataEnd,NA(),IFERROR(INDEX('Bank of England inputs'!D:D,MATCH($A7467,'Bank of England inputs'!$A:$A,0),0),F7466))</f>
        <v>#N/A</v>
      </c>
      <c r="G7467" s="19"/>
      <c r="H7467" s="5">
        <f t="shared" si="661"/>
        <v>46583</v>
      </c>
      <c r="I7467" s="6" t="e">
        <f t="shared" si="662"/>
        <v>#N/A</v>
      </c>
      <c r="J7467" s="6" t="e">
        <f t="shared" si="663"/>
        <v>#N/A</v>
      </c>
      <c r="K7467" s="19">
        <f t="shared" si="664"/>
        <v>2529</v>
      </c>
      <c r="L7467" s="6" t="e">
        <f t="shared" ca="1" si="665"/>
        <v>#N/A</v>
      </c>
    </row>
    <row r="7468" spans="1:12" x14ac:dyDescent="0.2">
      <c r="A7468" s="5">
        <f>IF(AND(dateA=1,A7467&lt;DataEnd),'iBoxx inputs'!A7472,IF(AND(dateA=2,A7467&lt;DataEnd),'Bank of England inputs'!A7472,IF(dateA=3,A7467+1,IF(dateA=4,WORKDAY(A7467,1,),WORKDAY(A7467,1,holidayQ)))))</f>
        <v>46584</v>
      </c>
      <c r="B7468" s="35" t="e">
        <f>MATCH(A7468,'iBoxx inputs'!A:A,0)</f>
        <v>#N/A</v>
      </c>
      <c r="C7468" s="35" t="e">
        <f>MATCH(A7468,'Bank of England inputs'!A:A,0)</f>
        <v>#N/A</v>
      </c>
      <c r="D7468" s="6" t="e">
        <f>IF($A7468&gt;DataEnd,NA(),IFERROR(INDEX('iBoxx inputs'!B:B,MATCH($A7468,'iBoxx inputs'!$A:$A,0)),D7467))</f>
        <v>#N/A</v>
      </c>
      <c r="E7468" s="6" t="e">
        <f>IF($A7468&gt;DataEnd,NA(),IFERROR(INDEX('iBoxx inputs'!C:C,MATCH($A7468,'iBoxx inputs'!$A:$A,0)),E7467))</f>
        <v>#N/A</v>
      </c>
      <c r="F7468" s="6" t="e">
        <f>IF($A7468&gt;DataEnd,NA(),IFERROR(INDEX('Bank of England inputs'!D:D,MATCH($A7468,'Bank of England inputs'!$A:$A,0),0),F7467))</f>
        <v>#N/A</v>
      </c>
      <c r="G7468" s="19"/>
      <c r="H7468" s="5">
        <f t="shared" si="661"/>
        <v>46584</v>
      </c>
      <c r="I7468" s="6" t="e">
        <f t="shared" si="662"/>
        <v>#N/A</v>
      </c>
      <c r="J7468" s="6" t="e">
        <f t="shared" si="663"/>
        <v>#N/A</v>
      </c>
      <c r="K7468" s="19">
        <f t="shared" si="664"/>
        <v>2530</v>
      </c>
      <c r="L7468" s="6" t="e">
        <f t="shared" ca="1" si="665"/>
        <v>#N/A</v>
      </c>
    </row>
    <row r="7469" spans="1:12" x14ac:dyDescent="0.2">
      <c r="A7469" s="5">
        <f>IF(AND(dateA=1,A7468&lt;DataEnd),'iBoxx inputs'!A7473,IF(AND(dateA=2,A7468&lt;DataEnd),'Bank of England inputs'!A7473,IF(dateA=3,A7468+1,IF(dateA=4,WORKDAY(A7468,1,),WORKDAY(A7468,1,holidayQ)))))</f>
        <v>46587</v>
      </c>
      <c r="B7469" s="35" t="e">
        <f>MATCH(A7469,'iBoxx inputs'!A:A,0)</f>
        <v>#N/A</v>
      </c>
      <c r="C7469" s="35" t="e">
        <f>MATCH(A7469,'Bank of England inputs'!A:A,0)</f>
        <v>#N/A</v>
      </c>
      <c r="D7469" s="6" t="e">
        <f>IF($A7469&gt;DataEnd,NA(),IFERROR(INDEX('iBoxx inputs'!B:B,MATCH($A7469,'iBoxx inputs'!$A:$A,0)),D7468))</f>
        <v>#N/A</v>
      </c>
      <c r="E7469" s="6" t="e">
        <f>IF($A7469&gt;DataEnd,NA(),IFERROR(INDEX('iBoxx inputs'!C:C,MATCH($A7469,'iBoxx inputs'!$A:$A,0)),E7468))</f>
        <v>#N/A</v>
      </c>
      <c r="F7469" s="6" t="e">
        <f>IF($A7469&gt;DataEnd,NA(),IFERROR(INDEX('Bank of England inputs'!D:D,MATCH($A7469,'Bank of England inputs'!$A:$A,0),0),F7468))</f>
        <v>#N/A</v>
      </c>
      <c r="G7469" s="19"/>
      <c r="H7469" s="5">
        <f t="shared" si="661"/>
        <v>46587</v>
      </c>
      <c r="I7469" s="6" t="e">
        <f t="shared" si="662"/>
        <v>#N/A</v>
      </c>
      <c r="J7469" s="6" t="e">
        <f t="shared" si="663"/>
        <v>#N/A</v>
      </c>
      <c r="K7469" s="19">
        <f t="shared" si="664"/>
        <v>2528</v>
      </c>
      <c r="L7469" s="6" t="e">
        <f t="shared" ca="1" si="665"/>
        <v>#N/A</v>
      </c>
    </row>
    <row r="7470" spans="1:12" x14ac:dyDescent="0.2">
      <c r="A7470" s="5">
        <f>IF(AND(dateA=1,A7469&lt;DataEnd),'iBoxx inputs'!A7474,IF(AND(dateA=2,A7469&lt;DataEnd),'Bank of England inputs'!A7474,IF(dateA=3,A7469+1,IF(dateA=4,WORKDAY(A7469,1,),WORKDAY(A7469,1,holidayQ)))))</f>
        <v>46588</v>
      </c>
      <c r="B7470" s="35" t="e">
        <f>MATCH(A7470,'iBoxx inputs'!A:A,0)</f>
        <v>#N/A</v>
      </c>
      <c r="C7470" s="35" t="e">
        <f>MATCH(A7470,'Bank of England inputs'!A:A,0)</f>
        <v>#N/A</v>
      </c>
      <c r="D7470" s="6" t="e">
        <f>IF($A7470&gt;DataEnd,NA(),IFERROR(INDEX('iBoxx inputs'!B:B,MATCH($A7470,'iBoxx inputs'!$A:$A,0)),D7469))</f>
        <v>#N/A</v>
      </c>
      <c r="E7470" s="6" t="e">
        <f>IF($A7470&gt;DataEnd,NA(),IFERROR(INDEX('iBoxx inputs'!C:C,MATCH($A7470,'iBoxx inputs'!$A:$A,0)),E7469))</f>
        <v>#N/A</v>
      </c>
      <c r="F7470" s="6" t="e">
        <f>IF($A7470&gt;DataEnd,NA(),IFERROR(INDEX('Bank of England inputs'!D:D,MATCH($A7470,'Bank of England inputs'!$A:$A,0),0),F7469))</f>
        <v>#N/A</v>
      </c>
      <c r="G7470" s="19"/>
      <c r="H7470" s="5">
        <f t="shared" si="661"/>
        <v>46588</v>
      </c>
      <c r="I7470" s="6" t="e">
        <f t="shared" si="662"/>
        <v>#N/A</v>
      </c>
      <c r="J7470" s="6" t="e">
        <f t="shared" si="663"/>
        <v>#N/A</v>
      </c>
      <c r="K7470" s="19">
        <f t="shared" si="664"/>
        <v>2528</v>
      </c>
      <c r="L7470" s="6" t="e">
        <f t="shared" ca="1" si="665"/>
        <v>#N/A</v>
      </c>
    </row>
    <row r="7471" spans="1:12" x14ac:dyDescent="0.2">
      <c r="A7471" s="5">
        <f>IF(AND(dateA=1,A7470&lt;DataEnd),'iBoxx inputs'!A7475,IF(AND(dateA=2,A7470&lt;DataEnd),'Bank of England inputs'!A7475,IF(dateA=3,A7470+1,IF(dateA=4,WORKDAY(A7470,1,),WORKDAY(A7470,1,holidayQ)))))</f>
        <v>46589</v>
      </c>
      <c r="B7471" s="35" t="e">
        <f>MATCH(A7471,'iBoxx inputs'!A:A,0)</f>
        <v>#N/A</v>
      </c>
      <c r="C7471" s="35" t="e">
        <f>MATCH(A7471,'Bank of England inputs'!A:A,0)</f>
        <v>#N/A</v>
      </c>
      <c r="D7471" s="6" t="e">
        <f>IF($A7471&gt;DataEnd,NA(),IFERROR(INDEX('iBoxx inputs'!B:B,MATCH($A7471,'iBoxx inputs'!$A:$A,0)),D7470))</f>
        <v>#N/A</v>
      </c>
      <c r="E7471" s="6" t="e">
        <f>IF($A7471&gt;DataEnd,NA(),IFERROR(INDEX('iBoxx inputs'!C:C,MATCH($A7471,'iBoxx inputs'!$A:$A,0)),E7470))</f>
        <v>#N/A</v>
      </c>
      <c r="F7471" s="6" t="e">
        <f>IF($A7471&gt;DataEnd,NA(),IFERROR(INDEX('Bank of England inputs'!D:D,MATCH($A7471,'Bank of England inputs'!$A:$A,0),0),F7470))</f>
        <v>#N/A</v>
      </c>
      <c r="G7471" s="19"/>
      <c r="H7471" s="5">
        <f t="shared" si="661"/>
        <v>46589</v>
      </c>
      <c r="I7471" s="6" t="e">
        <f t="shared" si="662"/>
        <v>#N/A</v>
      </c>
      <c r="J7471" s="6" t="e">
        <f t="shared" si="663"/>
        <v>#N/A</v>
      </c>
      <c r="K7471" s="19">
        <f t="shared" si="664"/>
        <v>2528</v>
      </c>
      <c r="L7471" s="6" t="e">
        <f t="shared" ca="1" si="665"/>
        <v>#N/A</v>
      </c>
    </row>
    <row r="7472" spans="1:12" x14ac:dyDescent="0.2">
      <c r="A7472" s="5">
        <f>IF(AND(dateA=1,A7471&lt;DataEnd),'iBoxx inputs'!A7476,IF(AND(dateA=2,A7471&lt;DataEnd),'Bank of England inputs'!A7476,IF(dateA=3,A7471+1,IF(dateA=4,WORKDAY(A7471,1,),WORKDAY(A7471,1,holidayQ)))))</f>
        <v>46590</v>
      </c>
      <c r="B7472" s="35" t="e">
        <f>MATCH(A7472,'iBoxx inputs'!A:A,0)</f>
        <v>#N/A</v>
      </c>
      <c r="C7472" s="35" t="e">
        <f>MATCH(A7472,'Bank of England inputs'!A:A,0)</f>
        <v>#N/A</v>
      </c>
      <c r="D7472" s="6" t="e">
        <f>IF($A7472&gt;DataEnd,NA(),IFERROR(INDEX('iBoxx inputs'!B:B,MATCH($A7472,'iBoxx inputs'!$A:$A,0)),D7471))</f>
        <v>#N/A</v>
      </c>
      <c r="E7472" s="6" t="e">
        <f>IF($A7472&gt;DataEnd,NA(),IFERROR(INDEX('iBoxx inputs'!C:C,MATCH($A7472,'iBoxx inputs'!$A:$A,0)),E7471))</f>
        <v>#N/A</v>
      </c>
      <c r="F7472" s="6" t="e">
        <f>IF($A7472&gt;DataEnd,NA(),IFERROR(INDEX('Bank of England inputs'!D:D,MATCH($A7472,'Bank of England inputs'!$A:$A,0),0),F7471))</f>
        <v>#N/A</v>
      </c>
      <c r="G7472" s="19"/>
      <c r="H7472" s="5">
        <f t="shared" si="661"/>
        <v>46590</v>
      </c>
      <c r="I7472" s="6" t="e">
        <f t="shared" si="662"/>
        <v>#N/A</v>
      </c>
      <c r="J7472" s="6" t="e">
        <f t="shared" si="663"/>
        <v>#N/A</v>
      </c>
      <c r="K7472" s="19">
        <f t="shared" si="664"/>
        <v>2529</v>
      </c>
      <c r="L7472" s="6" t="e">
        <f t="shared" ca="1" si="665"/>
        <v>#N/A</v>
      </c>
    </row>
    <row r="7473" spans="1:12" x14ac:dyDescent="0.2">
      <c r="A7473" s="5">
        <f>IF(AND(dateA=1,A7472&lt;DataEnd),'iBoxx inputs'!A7477,IF(AND(dateA=2,A7472&lt;DataEnd),'Bank of England inputs'!A7477,IF(dateA=3,A7472+1,IF(dateA=4,WORKDAY(A7472,1,),WORKDAY(A7472,1,holidayQ)))))</f>
        <v>46591</v>
      </c>
      <c r="B7473" s="35" t="e">
        <f>MATCH(A7473,'iBoxx inputs'!A:A,0)</f>
        <v>#N/A</v>
      </c>
      <c r="C7473" s="35" t="e">
        <f>MATCH(A7473,'Bank of England inputs'!A:A,0)</f>
        <v>#N/A</v>
      </c>
      <c r="D7473" s="6" t="e">
        <f>IF($A7473&gt;DataEnd,NA(),IFERROR(INDEX('iBoxx inputs'!B:B,MATCH($A7473,'iBoxx inputs'!$A:$A,0)),D7472))</f>
        <v>#N/A</v>
      </c>
      <c r="E7473" s="6" t="e">
        <f>IF($A7473&gt;DataEnd,NA(),IFERROR(INDEX('iBoxx inputs'!C:C,MATCH($A7473,'iBoxx inputs'!$A:$A,0)),E7472))</f>
        <v>#N/A</v>
      </c>
      <c r="F7473" s="6" t="e">
        <f>IF($A7473&gt;DataEnd,NA(),IFERROR(INDEX('Bank of England inputs'!D:D,MATCH($A7473,'Bank of England inputs'!$A:$A,0),0),F7472))</f>
        <v>#N/A</v>
      </c>
      <c r="G7473" s="19"/>
      <c r="H7473" s="5">
        <f t="shared" si="661"/>
        <v>46591</v>
      </c>
      <c r="I7473" s="6" t="e">
        <f t="shared" si="662"/>
        <v>#N/A</v>
      </c>
      <c r="J7473" s="6" t="e">
        <f t="shared" si="663"/>
        <v>#N/A</v>
      </c>
      <c r="K7473" s="19">
        <f t="shared" si="664"/>
        <v>2530</v>
      </c>
      <c r="L7473" s="6" t="e">
        <f t="shared" ca="1" si="665"/>
        <v>#N/A</v>
      </c>
    </row>
    <row r="7474" spans="1:12" x14ac:dyDescent="0.2">
      <c r="A7474" s="5">
        <f>IF(AND(dateA=1,A7473&lt;DataEnd),'iBoxx inputs'!A7478,IF(AND(dateA=2,A7473&lt;DataEnd),'Bank of England inputs'!A7478,IF(dateA=3,A7473+1,IF(dateA=4,WORKDAY(A7473,1,),WORKDAY(A7473,1,holidayQ)))))</f>
        <v>46594</v>
      </c>
      <c r="B7474" s="35" t="e">
        <f>MATCH(A7474,'iBoxx inputs'!A:A,0)</f>
        <v>#N/A</v>
      </c>
      <c r="C7474" s="35" t="e">
        <f>MATCH(A7474,'Bank of England inputs'!A:A,0)</f>
        <v>#N/A</v>
      </c>
      <c r="D7474" s="6" t="e">
        <f>IF($A7474&gt;DataEnd,NA(),IFERROR(INDEX('iBoxx inputs'!B:B,MATCH($A7474,'iBoxx inputs'!$A:$A,0)),D7473))</f>
        <v>#N/A</v>
      </c>
      <c r="E7474" s="6" t="e">
        <f>IF($A7474&gt;DataEnd,NA(),IFERROR(INDEX('iBoxx inputs'!C:C,MATCH($A7474,'iBoxx inputs'!$A:$A,0)),E7473))</f>
        <v>#N/A</v>
      </c>
      <c r="F7474" s="6" t="e">
        <f>IF($A7474&gt;DataEnd,NA(),IFERROR(INDEX('Bank of England inputs'!D:D,MATCH($A7474,'Bank of England inputs'!$A:$A,0),0),F7473))</f>
        <v>#N/A</v>
      </c>
      <c r="G7474" s="19"/>
      <c r="H7474" s="5">
        <f t="shared" si="661"/>
        <v>46594</v>
      </c>
      <c r="I7474" s="6" t="e">
        <f t="shared" si="662"/>
        <v>#N/A</v>
      </c>
      <c r="J7474" s="6" t="e">
        <f t="shared" si="663"/>
        <v>#N/A</v>
      </c>
      <c r="K7474" s="19">
        <f t="shared" si="664"/>
        <v>2528</v>
      </c>
      <c r="L7474" s="6" t="e">
        <f t="shared" ca="1" si="665"/>
        <v>#N/A</v>
      </c>
    </row>
    <row r="7475" spans="1:12" x14ac:dyDescent="0.2">
      <c r="A7475" s="5">
        <f>IF(AND(dateA=1,A7474&lt;DataEnd),'iBoxx inputs'!A7479,IF(AND(dateA=2,A7474&lt;DataEnd),'Bank of England inputs'!A7479,IF(dateA=3,A7474+1,IF(dateA=4,WORKDAY(A7474,1,),WORKDAY(A7474,1,holidayQ)))))</f>
        <v>46595</v>
      </c>
      <c r="B7475" s="35" t="e">
        <f>MATCH(A7475,'iBoxx inputs'!A:A,0)</f>
        <v>#N/A</v>
      </c>
      <c r="C7475" s="35" t="e">
        <f>MATCH(A7475,'Bank of England inputs'!A:A,0)</f>
        <v>#N/A</v>
      </c>
      <c r="D7475" s="6" t="e">
        <f>IF($A7475&gt;DataEnd,NA(),IFERROR(INDEX('iBoxx inputs'!B:B,MATCH($A7475,'iBoxx inputs'!$A:$A,0)),D7474))</f>
        <v>#N/A</v>
      </c>
      <c r="E7475" s="6" t="e">
        <f>IF($A7475&gt;DataEnd,NA(),IFERROR(INDEX('iBoxx inputs'!C:C,MATCH($A7475,'iBoxx inputs'!$A:$A,0)),E7474))</f>
        <v>#N/A</v>
      </c>
      <c r="F7475" s="6" t="e">
        <f>IF($A7475&gt;DataEnd,NA(),IFERROR(INDEX('Bank of England inputs'!D:D,MATCH($A7475,'Bank of England inputs'!$A:$A,0),0),F7474))</f>
        <v>#N/A</v>
      </c>
      <c r="G7475" s="19"/>
      <c r="H7475" s="5">
        <f t="shared" si="661"/>
        <v>46595</v>
      </c>
      <c r="I7475" s="6" t="e">
        <f t="shared" si="662"/>
        <v>#N/A</v>
      </c>
      <c r="J7475" s="6" t="e">
        <f t="shared" si="663"/>
        <v>#N/A</v>
      </c>
      <c r="K7475" s="19">
        <f t="shared" si="664"/>
        <v>2528</v>
      </c>
      <c r="L7475" s="6" t="e">
        <f t="shared" ca="1" si="665"/>
        <v>#N/A</v>
      </c>
    </row>
    <row r="7476" spans="1:12" x14ac:dyDescent="0.2">
      <c r="A7476" s="5">
        <f>IF(AND(dateA=1,A7475&lt;DataEnd),'iBoxx inputs'!A7480,IF(AND(dateA=2,A7475&lt;DataEnd),'Bank of England inputs'!A7480,IF(dateA=3,A7475+1,IF(dateA=4,WORKDAY(A7475,1,),WORKDAY(A7475,1,holidayQ)))))</f>
        <v>46596</v>
      </c>
      <c r="B7476" s="35" t="e">
        <f>MATCH(A7476,'iBoxx inputs'!A:A,0)</f>
        <v>#N/A</v>
      </c>
      <c r="C7476" s="35" t="e">
        <f>MATCH(A7476,'Bank of England inputs'!A:A,0)</f>
        <v>#N/A</v>
      </c>
      <c r="D7476" s="6" t="e">
        <f>IF($A7476&gt;DataEnd,NA(),IFERROR(INDEX('iBoxx inputs'!B:B,MATCH($A7476,'iBoxx inputs'!$A:$A,0)),D7475))</f>
        <v>#N/A</v>
      </c>
      <c r="E7476" s="6" t="e">
        <f>IF($A7476&gt;DataEnd,NA(),IFERROR(INDEX('iBoxx inputs'!C:C,MATCH($A7476,'iBoxx inputs'!$A:$A,0)),E7475))</f>
        <v>#N/A</v>
      </c>
      <c r="F7476" s="6" t="e">
        <f>IF($A7476&gt;DataEnd,NA(),IFERROR(INDEX('Bank of England inputs'!D:D,MATCH($A7476,'Bank of England inputs'!$A:$A,0),0),F7475))</f>
        <v>#N/A</v>
      </c>
      <c r="G7476" s="19"/>
      <c r="H7476" s="5">
        <f t="shared" si="661"/>
        <v>46596</v>
      </c>
      <c r="I7476" s="6" t="e">
        <f t="shared" si="662"/>
        <v>#N/A</v>
      </c>
      <c r="J7476" s="6" t="e">
        <f t="shared" si="663"/>
        <v>#N/A</v>
      </c>
      <c r="K7476" s="19">
        <f t="shared" si="664"/>
        <v>2528</v>
      </c>
      <c r="L7476" s="6" t="e">
        <f t="shared" ca="1" si="665"/>
        <v>#N/A</v>
      </c>
    </row>
    <row r="7477" spans="1:12" x14ac:dyDescent="0.2">
      <c r="A7477" s="5">
        <f>IF(AND(dateA=1,A7476&lt;DataEnd),'iBoxx inputs'!A7481,IF(AND(dateA=2,A7476&lt;DataEnd),'Bank of England inputs'!A7481,IF(dateA=3,A7476+1,IF(dateA=4,WORKDAY(A7476,1,),WORKDAY(A7476,1,holidayQ)))))</f>
        <v>46597</v>
      </c>
      <c r="B7477" s="35" t="e">
        <f>MATCH(A7477,'iBoxx inputs'!A:A,0)</f>
        <v>#N/A</v>
      </c>
      <c r="C7477" s="35" t="e">
        <f>MATCH(A7477,'Bank of England inputs'!A:A,0)</f>
        <v>#N/A</v>
      </c>
      <c r="D7477" s="6" t="e">
        <f>IF($A7477&gt;DataEnd,NA(),IFERROR(INDEX('iBoxx inputs'!B:B,MATCH($A7477,'iBoxx inputs'!$A:$A,0)),D7476))</f>
        <v>#N/A</v>
      </c>
      <c r="E7477" s="6" t="e">
        <f>IF($A7477&gt;DataEnd,NA(),IFERROR(INDEX('iBoxx inputs'!C:C,MATCH($A7477,'iBoxx inputs'!$A:$A,0)),E7476))</f>
        <v>#N/A</v>
      </c>
      <c r="F7477" s="6" t="e">
        <f>IF($A7477&gt;DataEnd,NA(),IFERROR(INDEX('Bank of England inputs'!D:D,MATCH($A7477,'Bank of England inputs'!$A:$A,0),0),F7476))</f>
        <v>#N/A</v>
      </c>
      <c r="G7477" s="19"/>
      <c r="H7477" s="5">
        <f t="shared" si="661"/>
        <v>46597</v>
      </c>
      <c r="I7477" s="6" t="e">
        <f t="shared" si="662"/>
        <v>#N/A</v>
      </c>
      <c r="J7477" s="6" t="e">
        <f t="shared" si="663"/>
        <v>#N/A</v>
      </c>
      <c r="K7477" s="19">
        <f t="shared" si="664"/>
        <v>2529</v>
      </c>
      <c r="L7477" s="6" t="e">
        <f t="shared" ca="1" si="665"/>
        <v>#N/A</v>
      </c>
    </row>
    <row r="7478" spans="1:12" x14ac:dyDescent="0.2">
      <c r="A7478" s="5">
        <f>IF(AND(dateA=1,A7477&lt;DataEnd),'iBoxx inputs'!A7482,IF(AND(dateA=2,A7477&lt;DataEnd),'Bank of England inputs'!A7482,IF(dateA=3,A7477+1,IF(dateA=4,WORKDAY(A7477,1,),WORKDAY(A7477,1,holidayQ)))))</f>
        <v>46598</v>
      </c>
      <c r="B7478" s="35" t="e">
        <f>MATCH(A7478,'iBoxx inputs'!A:A,0)</f>
        <v>#N/A</v>
      </c>
      <c r="C7478" s="35" t="e">
        <f>MATCH(A7478,'Bank of England inputs'!A:A,0)</f>
        <v>#N/A</v>
      </c>
      <c r="D7478" s="6" t="e">
        <f>IF($A7478&gt;DataEnd,NA(),IFERROR(INDEX('iBoxx inputs'!B:B,MATCH($A7478,'iBoxx inputs'!$A:$A,0)),D7477))</f>
        <v>#N/A</v>
      </c>
      <c r="E7478" s="6" t="e">
        <f>IF($A7478&gt;DataEnd,NA(),IFERROR(INDEX('iBoxx inputs'!C:C,MATCH($A7478,'iBoxx inputs'!$A:$A,0)),E7477))</f>
        <v>#N/A</v>
      </c>
      <c r="F7478" s="6" t="e">
        <f>IF($A7478&gt;DataEnd,NA(),IFERROR(INDEX('Bank of England inputs'!D:D,MATCH($A7478,'Bank of England inputs'!$A:$A,0),0),F7477))</f>
        <v>#N/A</v>
      </c>
      <c r="G7478" s="19"/>
      <c r="H7478" s="5">
        <f t="shared" si="661"/>
        <v>46598</v>
      </c>
      <c r="I7478" s="6" t="e">
        <f t="shared" si="662"/>
        <v>#N/A</v>
      </c>
      <c r="J7478" s="6" t="e">
        <f t="shared" si="663"/>
        <v>#N/A</v>
      </c>
      <c r="K7478" s="19">
        <f t="shared" si="664"/>
        <v>2530</v>
      </c>
      <c r="L7478" s="6" t="e">
        <f t="shared" ca="1" si="665"/>
        <v>#N/A</v>
      </c>
    </row>
    <row r="7479" spans="1:12" x14ac:dyDescent="0.2">
      <c r="A7479" s="5">
        <f>IF(AND(dateA=1,A7478&lt;DataEnd),'iBoxx inputs'!A7483,IF(AND(dateA=2,A7478&lt;DataEnd),'Bank of England inputs'!A7483,IF(dateA=3,A7478+1,IF(dateA=4,WORKDAY(A7478,1,),WORKDAY(A7478,1,holidayQ)))))</f>
        <v>46601</v>
      </c>
      <c r="B7479" s="35" t="e">
        <f>MATCH(A7479,'iBoxx inputs'!A:A,0)</f>
        <v>#N/A</v>
      </c>
      <c r="C7479" s="35" t="e">
        <f>MATCH(A7479,'Bank of England inputs'!A:A,0)</f>
        <v>#N/A</v>
      </c>
      <c r="D7479" s="6" t="e">
        <f>IF($A7479&gt;DataEnd,NA(),IFERROR(INDEX('iBoxx inputs'!B:B,MATCH($A7479,'iBoxx inputs'!$A:$A,0)),D7478))</f>
        <v>#N/A</v>
      </c>
      <c r="E7479" s="6" t="e">
        <f>IF($A7479&gt;DataEnd,NA(),IFERROR(INDEX('iBoxx inputs'!C:C,MATCH($A7479,'iBoxx inputs'!$A:$A,0)),E7478))</f>
        <v>#N/A</v>
      </c>
      <c r="F7479" s="6" t="e">
        <f>IF($A7479&gt;DataEnd,NA(),IFERROR(INDEX('Bank of England inputs'!D:D,MATCH($A7479,'Bank of England inputs'!$A:$A,0),0),F7478))</f>
        <v>#N/A</v>
      </c>
      <c r="G7479" s="19"/>
      <c r="H7479" s="5">
        <f t="shared" si="661"/>
        <v>46601</v>
      </c>
      <c r="I7479" s="6" t="e">
        <f t="shared" si="662"/>
        <v>#N/A</v>
      </c>
      <c r="J7479" s="6" t="e">
        <f t="shared" si="663"/>
        <v>#N/A</v>
      </c>
      <c r="K7479" s="19">
        <f t="shared" si="664"/>
        <v>2528</v>
      </c>
      <c r="L7479" s="6" t="e">
        <f t="shared" ca="1" si="665"/>
        <v>#N/A</v>
      </c>
    </row>
    <row r="7480" spans="1:12" x14ac:dyDescent="0.2">
      <c r="A7480" s="5">
        <f>IF(AND(dateA=1,A7479&lt;DataEnd),'iBoxx inputs'!A7484,IF(AND(dateA=2,A7479&lt;DataEnd),'Bank of England inputs'!A7484,IF(dateA=3,A7479+1,IF(dateA=4,WORKDAY(A7479,1,),WORKDAY(A7479,1,holidayQ)))))</f>
        <v>46602</v>
      </c>
      <c r="B7480" s="35" t="e">
        <f>MATCH(A7480,'iBoxx inputs'!A:A,0)</f>
        <v>#N/A</v>
      </c>
      <c r="C7480" s="35" t="e">
        <f>MATCH(A7480,'Bank of England inputs'!A:A,0)</f>
        <v>#N/A</v>
      </c>
      <c r="D7480" s="6" t="e">
        <f>IF($A7480&gt;DataEnd,NA(),IFERROR(INDEX('iBoxx inputs'!B:B,MATCH($A7480,'iBoxx inputs'!$A:$A,0)),D7479))</f>
        <v>#N/A</v>
      </c>
      <c r="E7480" s="6" t="e">
        <f>IF($A7480&gt;DataEnd,NA(),IFERROR(INDEX('iBoxx inputs'!C:C,MATCH($A7480,'iBoxx inputs'!$A:$A,0)),E7479))</f>
        <v>#N/A</v>
      </c>
      <c r="F7480" s="6" t="e">
        <f>IF($A7480&gt;DataEnd,NA(),IFERROR(INDEX('Bank of England inputs'!D:D,MATCH($A7480,'Bank of England inputs'!$A:$A,0),0),F7479))</f>
        <v>#N/A</v>
      </c>
      <c r="G7480" s="19"/>
      <c r="H7480" s="5">
        <f t="shared" si="661"/>
        <v>46602</v>
      </c>
      <c r="I7480" s="6" t="e">
        <f t="shared" si="662"/>
        <v>#N/A</v>
      </c>
      <c r="J7480" s="6" t="e">
        <f t="shared" si="663"/>
        <v>#N/A</v>
      </c>
      <c r="K7480" s="19">
        <f t="shared" si="664"/>
        <v>2528</v>
      </c>
      <c r="L7480" s="6" t="e">
        <f t="shared" ca="1" si="665"/>
        <v>#N/A</v>
      </c>
    </row>
    <row r="7481" spans="1:12" x14ac:dyDescent="0.2">
      <c r="A7481" s="5">
        <f>IF(AND(dateA=1,A7480&lt;DataEnd),'iBoxx inputs'!A7485,IF(AND(dateA=2,A7480&lt;DataEnd),'Bank of England inputs'!A7485,IF(dateA=3,A7480+1,IF(dateA=4,WORKDAY(A7480,1,),WORKDAY(A7480,1,holidayQ)))))</f>
        <v>46603</v>
      </c>
      <c r="B7481" s="35" t="e">
        <f>MATCH(A7481,'iBoxx inputs'!A:A,0)</f>
        <v>#N/A</v>
      </c>
      <c r="C7481" s="35" t="e">
        <f>MATCH(A7481,'Bank of England inputs'!A:A,0)</f>
        <v>#N/A</v>
      </c>
      <c r="D7481" s="6" t="e">
        <f>IF($A7481&gt;DataEnd,NA(),IFERROR(INDEX('iBoxx inputs'!B:B,MATCH($A7481,'iBoxx inputs'!$A:$A,0)),D7480))</f>
        <v>#N/A</v>
      </c>
      <c r="E7481" s="6" t="e">
        <f>IF($A7481&gt;DataEnd,NA(),IFERROR(INDEX('iBoxx inputs'!C:C,MATCH($A7481,'iBoxx inputs'!$A:$A,0)),E7480))</f>
        <v>#N/A</v>
      </c>
      <c r="F7481" s="6" t="e">
        <f>IF($A7481&gt;DataEnd,NA(),IFERROR(INDEX('Bank of England inputs'!D:D,MATCH($A7481,'Bank of England inputs'!$A:$A,0),0),F7480))</f>
        <v>#N/A</v>
      </c>
      <c r="G7481" s="19"/>
      <c r="H7481" s="5">
        <f t="shared" si="661"/>
        <v>46603</v>
      </c>
      <c r="I7481" s="6" t="e">
        <f t="shared" si="662"/>
        <v>#N/A</v>
      </c>
      <c r="J7481" s="6" t="e">
        <f t="shared" si="663"/>
        <v>#N/A</v>
      </c>
      <c r="K7481" s="19">
        <f t="shared" si="664"/>
        <v>2528</v>
      </c>
      <c r="L7481" s="6" t="e">
        <f t="shared" ca="1" si="665"/>
        <v>#N/A</v>
      </c>
    </row>
    <row r="7482" spans="1:12" x14ac:dyDescent="0.2">
      <c r="A7482" s="5">
        <f>IF(AND(dateA=1,A7481&lt;DataEnd),'iBoxx inputs'!A7486,IF(AND(dateA=2,A7481&lt;DataEnd),'Bank of England inputs'!A7486,IF(dateA=3,A7481+1,IF(dateA=4,WORKDAY(A7481,1,),WORKDAY(A7481,1,holidayQ)))))</f>
        <v>46604</v>
      </c>
      <c r="B7482" s="35" t="e">
        <f>MATCH(A7482,'iBoxx inputs'!A:A,0)</f>
        <v>#N/A</v>
      </c>
      <c r="C7482" s="35" t="e">
        <f>MATCH(A7482,'Bank of England inputs'!A:A,0)</f>
        <v>#N/A</v>
      </c>
      <c r="D7482" s="6" t="e">
        <f>IF($A7482&gt;DataEnd,NA(),IFERROR(INDEX('iBoxx inputs'!B:B,MATCH($A7482,'iBoxx inputs'!$A:$A,0)),D7481))</f>
        <v>#N/A</v>
      </c>
      <c r="E7482" s="6" t="e">
        <f>IF($A7482&gt;DataEnd,NA(),IFERROR(INDEX('iBoxx inputs'!C:C,MATCH($A7482,'iBoxx inputs'!$A:$A,0)),E7481))</f>
        <v>#N/A</v>
      </c>
      <c r="F7482" s="6" t="e">
        <f>IF($A7482&gt;DataEnd,NA(),IFERROR(INDEX('Bank of England inputs'!D:D,MATCH($A7482,'Bank of England inputs'!$A:$A,0),0),F7481))</f>
        <v>#N/A</v>
      </c>
      <c r="G7482" s="19"/>
      <c r="H7482" s="5">
        <f t="shared" si="661"/>
        <v>46604</v>
      </c>
      <c r="I7482" s="6" t="e">
        <f t="shared" si="662"/>
        <v>#N/A</v>
      </c>
      <c r="J7482" s="6" t="e">
        <f t="shared" si="663"/>
        <v>#N/A</v>
      </c>
      <c r="K7482" s="19">
        <f t="shared" si="664"/>
        <v>2529</v>
      </c>
      <c r="L7482" s="6" t="e">
        <f t="shared" ca="1" si="665"/>
        <v>#N/A</v>
      </c>
    </row>
    <row r="7483" spans="1:12" x14ac:dyDescent="0.2">
      <c r="A7483" s="5">
        <f>IF(AND(dateA=1,A7482&lt;DataEnd),'iBoxx inputs'!A7487,IF(AND(dateA=2,A7482&lt;DataEnd),'Bank of England inputs'!A7487,IF(dateA=3,A7482+1,IF(dateA=4,WORKDAY(A7482,1,),WORKDAY(A7482,1,holidayQ)))))</f>
        <v>46605</v>
      </c>
      <c r="B7483" s="35" t="e">
        <f>MATCH(A7483,'iBoxx inputs'!A:A,0)</f>
        <v>#N/A</v>
      </c>
      <c r="C7483" s="35" t="e">
        <f>MATCH(A7483,'Bank of England inputs'!A:A,0)</f>
        <v>#N/A</v>
      </c>
      <c r="D7483" s="6" t="e">
        <f>IF($A7483&gt;DataEnd,NA(),IFERROR(INDEX('iBoxx inputs'!B:B,MATCH($A7483,'iBoxx inputs'!$A:$A,0)),D7482))</f>
        <v>#N/A</v>
      </c>
      <c r="E7483" s="6" t="e">
        <f>IF($A7483&gt;DataEnd,NA(),IFERROR(INDEX('iBoxx inputs'!C:C,MATCH($A7483,'iBoxx inputs'!$A:$A,0)),E7482))</f>
        <v>#N/A</v>
      </c>
      <c r="F7483" s="6" t="e">
        <f>IF($A7483&gt;DataEnd,NA(),IFERROR(INDEX('Bank of England inputs'!D:D,MATCH($A7483,'Bank of England inputs'!$A:$A,0),0),F7482))</f>
        <v>#N/A</v>
      </c>
      <c r="G7483" s="19"/>
      <c r="H7483" s="5">
        <f t="shared" si="661"/>
        <v>46605</v>
      </c>
      <c r="I7483" s="6" t="e">
        <f t="shared" si="662"/>
        <v>#N/A</v>
      </c>
      <c r="J7483" s="6" t="e">
        <f t="shared" si="663"/>
        <v>#N/A</v>
      </c>
      <c r="K7483" s="19">
        <f t="shared" si="664"/>
        <v>2530</v>
      </c>
      <c r="L7483" s="6" t="e">
        <f t="shared" ca="1" si="665"/>
        <v>#N/A</v>
      </c>
    </row>
    <row r="7484" spans="1:12" x14ac:dyDescent="0.2">
      <c r="A7484" s="5">
        <f>IF(AND(dateA=1,A7483&lt;DataEnd),'iBoxx inputs'!A7488,IF(AND(dateA=2,A7483&lt;DataEnd),'Bank of England inputs'!A7488,IF(dateA=3,A7483+1,IF(dateA=4,WORKDAY(A7483,1,),WORKDAY(A7483,1,holidayQ)))))</f>
        <v>46608</v>
      </c>
      <c r="B7484" s="35" t="e">
        <f>MATCH(A7484,'iBoxx inputs'!A:A,0)</f>
        <v>#N/A</v>
      </c>
      <c r="C7484" s="35" t="e">
        <f>MATCH(A7484,'Bank of England inputs'!A:A,0)</f>
        <v>#N/A</v>
      </c>
      <c r="D7484" s="6" t="e">
        <f>IF($A7484&gt;DataEnd,NA(),IFERROR(INDEX('iBoxx inputs'!B:B,MATCH($A7484,'iBoxx inputs'!$A:$A,0)),D7483))</f>
        <v>#N/A</v>
      </c>
      <c r="E7484" s="6" t="e">
        <f>IF($A7484&gt;DataEnd,NA(),IFERROR(INDEX('iBoxx inputs'!C:C,MATCH($A7484,'iBoxx inputs'!$A:$A,0)),E7483))</f>
        <v>#N/A</v>
      </c>
      <c r="F7484" s="6" t="e">
        <f>IF($A7484&gt;DataEnd,NA(),IFERROR(INDEX('Bank of England inputs'!D:D,MATCH($A7484,'Bank of England inputs'!$A:$A,0),0),F7483))</f>
        <v>#N/A</v>
      </c>
      <c r="G7484" s="19"/>
      <c r="H7484" s="5">
        <f t="shared" si="661"/>
        <v>46608</v>
      </c>
      <c r="I7484" s="6" t="e">
        <f t="shared" si="662"/>
        <v>#N/A</v>
      </c>
      <c r="J7484" s="6" t="e">
        <f t="shared" si="663"/>
        <v>#N/A</v>
      </c>
      <c r="K7484" s="19">
        <f t="shared" si="664"/>
        <v>2528</v>
      </c>
      <c r="L7484" s="6" t="e">
        <f t="shared" ca="1" si="665"/>
        <v>#N/A</v>
      </c>
    </row>
    <row r="7485" spans="1:12" x14ac:dyDescent="0.2">
      <c r="A7485" s="5">
        <f>IF(AND(dateA=1,A7484&lt;DataEnd),'iBoxx inputs'!A7489,IF(AND(dateA=2,A7484&lt;DataEnd),'Bank of England inputs'!A7489,IF(dateA=3,A7484+1,IF(dateA=4,WORKDAY(A7484,1,),WORKDAY(A7484,1,holidayQ)))))</f>
        <v>46609</v>
      </c>
      <c r="B7485" s="35" t="e">
        <f>MATCH(A7485,'iBoxx inputs'!A:A,0)</f>
        <v>#N/A</v>
      </c>
      <c r="C7485" s="35" t="e">
        <f>MATCH(A7485,'Bank of England inputs'!A:A,0)</f>
        <v>#N/A</v>
      </c>
      <c r="D7485" s="6" t="e">
        <f>IF($A7485&gt;DataEnd,NA(),IFERROR(INDEX('iBoxx inputs'!B:B,MATCH($A7485,'iBoxx inputs'!$A:$A,0)),D7484))</f>
        <v>#N/A</v>
      </c>
      <c r="E7485" s="6" t="e">
        <f>IF($A7485&gt;DataEnd,NA(),IFERROR(INDEX('iBoxx inputs'!C:C,MATCH($A7485,'iBoxx inputs'!$A:$A,0)),E7484))</f>
        <v>#N/A</v>
      </c>
      <c r="F7485" s="6" t="e">
        <f>IF($A7485&gt;DataEnd,NA(),IFERROR(INDEX('Bank of England inputs'!D:D,MATCH($A7485,'Bank of England inputs'!$A:$A,0),0),F7484))</f>
        <v>#N/A</v>
      </c>
      <c r="G7485" s="19"/>
      <c r="H7485" s="5">
        <f t="shared" si="661"/>
        <v>46609</v>
      </c>
      <c r="I7485" s="6" t="e">
        <f t="shared" si="662"/>
        <v>#N/A</v>
      </c>
      <c r="J7485" s="6" t="e">
        <f t="shared" si="663"/>
        <v>#N/A</v>
      </c>
      <c r="K7485" s="19">
        <f t="shared" si="664"/>
        <v>2528</v>
      </c>
      <c r="L7485" s="6" t="e">
        <f t="shared" ca="1" si="665"/>
        <v>#N/A</v>
      </c>
    </row>
    <row r="7486" spans="1:12" x14ac:dyDescent="0.2">
      <c r="A7486" s="5">
        <f>IF(AND(dateA=1,A7485&lt;DataEnd),'iBoxx inputs'!A7490,IF(AND(dateA=2,A7485&lt;DataEnd),'Bank of England inputs'!A7490,IF(dateA=3,A7485+1,IF(dateA=4,WORKDAY(A7485,1,),WORKDAY(A7485,1,holidayQ)))))</f>
        <v>46610</v>
      </c>
      <c r="B7486" s="35" t="e">
        <f>MATCH(A7486,'iBoxx inputs'!A:A,0)</f>
        <v>#N/A</v>
      </c>
      <c r="C7486" s="35" t="e">
        <f>MATCH(A7486,'Bank of England inputs'!A:A,0)</f>
        <v>#N/A</v>
      </c>
      <c r="D7486" s="6" t="e">
        <f>IF($A7486&gt;DataEnd,NA(),IFERROR(INDEX('iBoxx inputs'!B:B,MATCH($A7486,'iBoxx inputs'!$A:$A,0)),D7485))</f>
        <v>#N/A</v>
      </c>
      <c r="E7486" s="6" t="e">
        <f>IF($A7486&gt;DataEnd,NA(),IFERROR(INDEX('iBoxx inputs'!C:C,MATCH($A7486,'iBoxx inputs'!$A:$A,0)),E7485))</f>
        <v>#N/A</v>
      </c>
      <c r="F7486" s="6" t="e">
        <f>IF($A7486&gt;DataEnd,NA(),IFERROR(INDEX('Bank of England inputs'!D:D,MATCH($A7486,'Bank of England inputs'!$A:$A,0),0),F7485))</f>
        <v>#N/A</v>
      </c>
      <c r="G7486" s="19"/>
      <c r="H7486" s="5">
        <f t="shared" si="661"/>
        <v>46610</v>
      </c>
      <c r="I7486" s="6" t="e">
        <f t="shared" si="662"/>
        <v>#N/A</v>
      </c>
      <c r="J7486" s="6" t="e">
        <f t="shared" si="663"/>
        <v>#N/A</v>
      </c>
      <c r="K7486" s="19">
        <f t="shared" si="664"/>
        <v>2528</v>
      </c>
      <c r="L7486" s="6" t="e">
        <f t="shared" ca="1" si="665"/>
        <v>#N/A</v>
      </c>
    </row>
    <row r="7487" spans="1:12" x14ac:dyDescent="0.2">
      <c r="A7487" s="5">
        <f>IF(AND(dateA=1,A7486&lt;DataEnd),'iBoxx inputs'!A7491,IF(AND(dateA=2,A7486&lt;DataEnd),'Bank of England inputs'!A7491,IF(dateA=3,A7486+1,IF(dateA=4,WORKDAY(A7486,1,),WORKDAY(A7486,1,holidayQ)))))</f>
        <v>46611</v>
      </c>
      <c r="B7487" s="35" t="e">
        <f>MATCH(A7487,'iBoxx inputs'!A:A,0)</f>
        <v>#N/A</v>
      </c>
      <c r="C7487" s="35" t="e">
        <f>MATCH(A7487,'Bank of England inputs'!A:A,0)</f>
        <v>#N/A</v>
      </c>
      <c r="D7487" s="6" t="e">
        <f>IF($A7487&gt;DataEnd,NA(),IFERROR(INDEX('iBoxx inputs'!B:B,MATCH($A7487,'iBoxx inputs'!$A:$A,0)),D7486))</f>
        <v>#N/A</v>
      </c>
      <c r="E7487" s="6" t="e">
        <f>IF($A7487&gt;DataEnd,NA(),IFERROR(INDEX('iBoxx inputs'!C:C,MATCH($A7487,'iBoxx inputs'!$A:$A,0)),E7486))</f>
        <v>#N/A</v>
      </c>
      <c r="F7487" s="6" t="e">
        <f>IF($A7487&gt;DataEnd,NA(),IFERROR(INDEX('Bank of England inputs'!D:D,MATCH($A7487,'Bank of England inputs'!$A:$A,0),0),F7486))</f>
        <v>#N/A</v>
      </c>
      <c r="G7487" s="19"/>
      <c r="H7487" s="5">
        <f t="shared" si="661"/>
        <v>46611</v>
      </c>
      <c r="I7487" s="6" t="e">
        <f t="shared" si="662"/>
        <v>#N/A</v>
      </c>
      <c r="J7487" s="6" t="e">
        <f t="shared" si="663"/>
        <v>#N/A</v>
      </c>
      <c r="K7487" s="19">
        <f t="shared" si="664"/>
        <v>2529</v>
      </c>
      <c r="L7487" s="6" t="e">
        <f t="shared" ca="1" si="665"/>
        <v>#N/A</v>
      </c>
    </row>
    <row r="7488" spans="1:12" x14ac:dyDescent="0.2">
      <c r="A7488" s="5">
        <f>IF(AND(dateA=1,A7487&lt;DataEnd),'iBoxx inputs'!A7492,IF(AND(dateA=2,A7487&lt;DataEnd),'Bank of England inputs'!A7492,IF(dateA=3,A7487+1,IF(dateA=4,WORKDAY(A7487,1,),WORKDAY(A7487,1,holidayQ)))))</f>
        <v>46612</v>
      </c>
      <c r="B7488" s="35" t="e">
        <f>MATCH(A7488,'iBoxx inputs'!A:A,0)</f>
        <v>#N/A</v>
      </c>
      <c r="C7488" s="35" t="e">
        <f>MATCH(A7488,'Bank of England inputs'!A:A,0)</f>
        <v>#N/A</v>
      </c>
      <c r="D7488" s="6" t="e">
        <f>IF($A7488&gt;DataEnd,NA(),IFERROR(INDEX('iBoxx inputs'!B:B,MATCH($A7488,'iBoxx inputs'!$A:$A,0)),D7487))</f>
        <v>#N/A</v>
      </c>
      <c r="E7488" s="6" t="e">
        <f>IF($A7488&gt;DataEnd,NA(),IFERROR(INDEX('iBoxx inputs'!C:C,MATCH($A7488,'iBoxx inputs'!$A:$A,0)),E7487))</f>
        <v>#N/A</v>
      </c>
      <c r="F7488" s="6" t="e">
        <f>IF($A7488&gt;DataEnd,NA(),IFERROR(INDEX('Bank of England inputs'!D:D,MATCH($A7488,'Bank of England inputs'!$A:$A,0),0),F7487))</f>
        <v>#N/A</v>
      </c>
      <c r="G7488" s="19"/>
      <c r="H7488" s="5">
        <f t="shared" si="661"/>
        <v>46612</v>
      </c>
      <c r="I7488" s="6" t="e">
        <f t="shared" si="662"/>
        <v>#N/A</v>
      </c>
      <c r="J7488" s="6" t="e">
        <f t="shared" si="663"/>
        <v>#N/A</v>
      </c>
      <c r="K7488" s="19">
        <f t="shared" si="664"/>
        <v>2530</v>
      </c>
      <c r="L7488" s="6" t="e">
        <f t="shared" ca="1" si="665"/>
        <v>#N/A</v>
      </c>
    </row>
    <row r="7489" spans="1:12" x14ac:dyDescent="0.2">
      <c r="A7489" s="5">
        <f>IF(AND(dateA=1,A7488&lt;DataEnd),'iBoxx inputs'!A7493,IF(AND(dateA=2,A7488&lt;DataEnd),'Bank of England inputs'!A7493,IF(dateA=3,A7488+1,IF(dateA=4,WORKDAY(A7488,1,),WORKDAY(A7488,1,holidayQ)))))</f>
        <v>46615</v>
      </c>
      <c r="B7489" s="35" t="e">
        <f>MATCH(A7489,'iBoxx inputs'!A:A,0)</f>
        <v>#N/A</v>
      </c>
      <c r="C7489" s="35" t="e">
        <f>MATCH(A7489,'Bank of England inputs'!A:A,0)</f>
        <v>#N/A</v>
      </c>
      <c r="D7489" s="6" t="e">
        <f>IF($A7489&gt;DataEnd,NA(),IFERROR(INDEX('iBoxx inputs'!B:B,MATCH($A7489,'iBoxx inputs'!$A:$A,0)),D7488))</f>
        <v>#N/A</v>
      </c>
      <c r="E7489" s="6" t="e">
        <f>IF($A7489&gt;DataEnd,NA(),IFERROR(INDEX('iBoxx inputs'!C:C,MATCH($A7489,'iBoxx inputs'!$A:$A,0)),E7488))</f>
        <v>#N/A</v>
      </c>
      <c r="F7489" s="6" t="e">
        <f>IF($A7489&gt;DataEnd,NA(),IFERROR(INDEX('Bank of England inputs'!D:D,MATCH($A7489,'Bank of England inputs'!$A:$A,0),0),F7488))</f>
        <v>#N/A</v>
      </c>
      <c r="G7489" s="19"/>
      <c r="H7489" s="5">
        <f t="shared" si="661"/>
        <v>46615</v>
      </c>
      <c r="I7489" s="6" t="e">
        <f t="shared" si="662"/>
        <v>#N/A</v>
      </c>
      <c r="J7489" s="6" t="e">
        <f t="shared" si="663"/>
        <v>#N/A</v>
      </c>
      <c r="K7489" s="19">
        <f t="shared" si="664"/>
        <v>2528</v>
      </c>
      <c r="L7489" s="6" t="e">
        <f t="shared" ca="1" si="665"/>
        <v>#N/A</v>
      </c>
    </row>
    <row r="7490" spans="1:12" x14ac:dyDescent="0.2">
      <c r="A7490" s="5">
        <f>IF(AND(dateA=1,A7489&lt;DataEnd),'iBoxx inputs'!A7494,IF(AND(dateA=2,A7489&lt;DataEnd),'Bank of England inputs'!A7494,IF(dateA=3,A7489+1,IF(dateA=4,WORKDAY(A7489,1,),WORKDAY(A7489,1,holidayQ)))))</f>
        <v>46616</v>
      </c>
      <c r="B7490" s="35" t="e">
        <f>MATCH(A7490,'iBoxx inputs'!A:A,0)</f>
        <v>#N/A</v>
      </c>
      <c r="C7490" s="35" t="e">
        <f>MATCH(A7490,'Bank of England inputs'!A:A,0)</f>
        <v>#N/A</v>
      </c>
      <c r="D7490" s="6" t="e">
        <f>IF($A7490&gt;DataEnd,NA(),IFERROR(INDEX('iBoxx inputs'!B:B,MATCH($A7490,'iBoxx inputs'!$A:$A,0)),D7489))</f>
        <v>#N/A</v>
      </c>
      <c r="E7490" s="6" t="e">
        <f>IF($A7490&gt;DataEnd,NA(),IFERROR(INDEX('iBoxx inputs'!C:C,MATCH($A7490,'iBoxx inputs'!$A:$A,0)),E7489))</f>
        <v>#N/A</v>
      </c>
      <c r="F7490" s="6" t="e">
        <f>IF($A7490&gt;DataEnd,NA(),IFERROR(INDEX('Bank of England inputs'!D:D,MATCH($A7490,'Bank of England inputs'!$A:$A,0),0),F7489))</f>
        <v>#N/A</v>
      </c>
      <c r="G7490" s="19"/>
      <c r="H7490" s="5">
        <f t="shared" ref="H7490:H7553" si="666">A7490</f>
        <v>46616</v>
      </c>
      <c r="I7490" s="6" t="e">
        <f t="shared" ref="I7490:I7553" si="667">(D7490+E7490)/2</f>
        <v>#N/A</v>
      </c>
      <c r="J7490" s="6" t="e">
        <f t="shared" ref="J7490:J7553" si="668">((1+I7490/100)/(1+F7490/100)-1)*100</f>
        <v>#N/A</v>
      </c>
      <c r="K7490" s="19">
        <f t="shared" si="664"/>
        <v>2528</v>
      </c>
      <c r="L7490" s="6" t="e">
        <f t="shared" ca="1" si="665"/>
        <v>#N/A</v>
      </c>
    </row>
    <row r="7491" spans="1:12" x14ac:dyDescent="0.2">
      <c r="A7491" s="5">
        <f>IF(AND(dateA=1,A7490&lt;DataEnd),'iBoxx inputs'!A7495,IF(AND(dateA=2,A7490&lt;DataEnd),'Bank of England inputs'!A7495,IF(dateA=3,A7490+1,IF(dateA=4,WORKDAY(A7490,1,),WORKDAY(A7490,1,holidayQ)))))</f>
        <v>46617</v>
      </c>
      <c r="B7491" s="35" t="e">
        <f>MATCH(A7491,'iBoxx inputs'!A:A,0)</f>
        <v>#N/A</v>
      </c>
      <c r="C7491" s="35" t="e">
        <f>MATCH(A7491,'Bank of England inputs'!A:A,0)</f>
        <v>#N/A</v>
      </c>
      <c r="D7491" s="6" t="e">
        <f>IF($A7491&gt;DataEnd,NA(),IFERROR(INDEX('iBoxx inputs'!B:B,MATCH($A7491,'iBoxx inputs'!$A:$A,0)),D7490))</f>
        <v>#N/A</v>
      </c>
      <c r="E7491" s="6" t="e">
        <f>IF($A7491&gt;DataEnd,NA(),IFERROR(INDEX('iBoxx inputs'!C:C,MATCH($A7491,'iBoxx inputs'!$A:$A,0)),E7490))</f>
        <v>#N/A</v>
      </c>
      <c r="F7491" s="6" t="e">
        <f>IF($A7491&gt;DataEnd,NA(),IFERROR(INDEX('Bank of England inputs'!D:D,MATCH($A7491,'Bank of England inputs'!$A:$A,0),0),F7490))</f>
        <v>#N/A</v>
      </c>
      <c r="G7491" s="19"/>
      <c r="H7491" s="5">
        <f t="shared" si="666"/>
        <v>46617</v>
      </c>
      <c r="I7491" s="6" t="e">
        <f t="shared" si="667"/>
        <v>#N/A</v>
      </c>
      <c r="J7491" s="6" t="e">
        <f t="shared" si="668"/>
        <v>#N/A</v>
      </c>
      <c r="K7491" s="19">
        <f t="shared" si="664"/>
        <v>2528</v>
      </c>
      <c r="L7491" s="6" t="e">
        <f t="shared" ca="1" si="665"/>
        <v>#N/A</v>
      </c>
    </row>
    <row r="7492" spans="1:12" x14ac:dyDescent="0.2">
      <c r="A7492" s="5">
        <f>IF(AND(dateA=1,A7491&lt;DataEnd),'iBoxx inputs'!A7496,IF(AND(dateA=2,A7491&lt;DataEnd),'Bank of England inputs'!A7496,IF(dateA=3,A7491+1,IF(dateA=4,WORKDAY(A7491,1,),WORKDAY(A7491,1,holidayQ)))))</f>
        <v>46618</v>
      </c>
      <c r="B7492" s="35" t="e">
        <f>MATCH(A7492,'iBoxx inputs'!A:A,0)</f>
        <v>#N/A</v>
      </c>
      <c r="C7492" s="35" t="e">
        <f>MATCH(A7492,'Bank of England inputs'!A:A,0)</f>
        <v>#N/A</v>
      </c>
      <c r="D7492" s="6" t="e">
        <f>IF($A7492&gt;DataEnd,NA(),IFERROR(INDEX('iBoxx inputs'!B:B,MATCH($A7492,'iBoxx inputs'!$A:$A,0)),D7491))</f>
        <v>#N/A</v>
      </c>
      <c r="E7492" s="6" t="e">
        <f>IF($A7492&gt;DataEnd,NA(),IFERROR(INDEX('iBoxx inputs'!C:C,MATCH($A7492,'iBoxx inputs'!$A:$A,0)),E7491))</f>
        <v>#N/A</v>
      </c>
      <c r="F7492" s="6" t="e">
        <f>IF($A7492&gt;DataEnd,NA(),IFERROR(INDEX('Bank of England inputs'!D:D,MATCH($A7492,'Bank of England inputs'!$A:$A,0),0),F7491))</f>
        <v>#N/A</v>
      </c>
      <c r="G7492" s="19"/>
      <c r="H7492" s="5">
        <f t="shared" si="666"/>
        <v>46618</v>
      </c>
      <c r="I7492" s="6" t="e">
        <f t="shared" si="667"/>
        <v>#N/A</v>
      </c>
      <c r="J7492" s="6" t="e">
        <f t="shared" si="668"/>
        <v>#N/A</v>
      </c>
      <c r="K7492" s="19">
        <f t="shared" si="664"/>
        <v>2529</v>
      </c>
      <c r="L7492" s="6" t="e">
        <f t="shared" ca="1" si="665"/>
        <v>#N/A</v>
      </c>
    </row>
    <row r="7493" spans="1:12" x14ac:dyDescent="0.2">
      <c r="A7493" s="5">
        <f>IF(AND(dateA=1,A7492&lt;DataEnd),'iBoxx inputs'!A7497,IF(AND(dateA=2,A7492&lt;DataEnd),'Bank of England inputs'!A7497,IF(dateA=3,A7492+1,IF(dateA=4,WORKDAY(A7492,1,),WORKDAY(A7492,1,holidayQ)))))</f>
        <v>46619</v>
      </c>
      <c r="B7493" s="35" t="e">
        <f>MATCH(A7493,'iBoxx inputs'!A:A,0)</f>
        <v>#N/A</v>
      </c>
      <c r="C7493" s="35" t="e">
        <f>MATCH(A7493,'Bank of England inputs'!A:A,0)</f>
        <v>#N/A</v>
      </c>
      <c r="D7493" s="6" t="e">
        <f>IF($A7493&gt;DataEnd,NA(),IFERROR(INDEX('iBoxx inputs'!B:B,MATCH($A7493,'iBoxx inputs'!$A:$A,0)),D7492))</f>
        <v>#N/A</v>
      </c>
      <c r="E7493" s="6" t="e">
        <f>IF($A7493&gt;DataEnd,NA(),IFERROR(INDEX('iBoxx inputs'!C:C,MATCH($A7493,'iBoxx inputs'!$A:$A,0)),E7492))</f>
        <v>#N/A</v>
      </c>
      <c r="F7493" s="6" t="e">
        <f>IF($A7493&gt;DataEnd,NA(),IFERROR(INDEX('Bank of England inputs'!D:D,MATCH($A7493,'Bank of England inputs'!$A:$A,0),0),F7492))</f>
        <v>#N/A</v>
      </c>
      <c r="G7493" s="19"/>
      <c r="H7493" s="5">
        <f t="shared" si="666"/>
        <v>46619</v>
      </c>
      <c r="I7493" s="6" t="e">
        <f t="shared" si="667"/>
        <v>#N/A</v>
      </c>
      <c r="J7493" s="6" t="e">
        <f t="shared" si="668"/>
        <v>#N/A</v>
      </c>
      <c r="K7493" s="19">
        <f t="shared" si="664"/>
        <v>2530</v>
      </c>
      <c r="L7493" s="6" t="e">
        <f t="shared" ca="1" si="665"/>
        <v>#N/A</v>
      </c>
    </row>
    <row r="7494" spans="1:12" x14ac:dyDescent="0.2">
      <c r="A7494" s="5">
        <f>IF(AND(dateA=1,A7493&lt;DataEnd),'iBoxx inputs'!A7498,IF(AND(dateA=2,A7493&lt;DataEnd),'Bank of England inputs'!A7498,IF(dateA=3,A7493+1,IF(dateA=4,WORKDAY(A7493,1,),WORKDAY(A7493,1,holidayQ)))))</f>
        <v>46622</v>
      </c>
      <c r="B7494" s="35" t="e">
        <f>MATCH(A7494,'iBoxx inputs'!A:A,0)</f>
        <v>#N/A</v>
      </c>
      <c r="C7494" s="35" t="e">
        <f>MATCH(A7494,'Bank of England inputs'!A:A,0)</f>
        <v>#N/A</v>
      </c>
      <c r="D7494" s="6" t="e">
        <f>IF($A7494&gt;DataEnd,NA(),IFERROR(INDEX('iBoxx inputs'!B:B,MATCH($A7494,'iBoxx inputs'!$A:$A,0)),D7493))</f>
        <v>#N/A</v>
      </c>
      <c r="E7494" s="6" t="e">
        <f>IF($A7494&gt;DataEnd,NA(),IFERROR(INDEX('iBoxx inputs'!C:C,MATCH($A7494,'iBoxx inputs'!$A:$A,0)),E7493))</f>
        <v>#N/A</v>
      </c>
      <c r="F7494" s="6" t="e">
        <f>IF($A7494&gt;DataEnd,NA(),IFERROR(INDEX('Bank of England inputs'!D:D,MATCH($A7494,'Bank of England inputs'!$A:$A,0),0),F7493))</f>
        <v>#N/A</v>
      </c>
      <c r="G7494" s="19"/>
      <c r="H7494" s="5">
        <f t="shared" si="666"/>
        <v>46622</v>
      </c>
      <c r="I7494" s="6" t="e">
        <f t="shared" si="667"/>
        <v>#N/A</v>
      </c>
      <c r="J7494" s="6" t="e">
        <f t="shared" si="668"/>
        <v>#N/A</v>
      </c>
      <c r="K7494" s="19">
        <f t="shared" si="664"/>
        <v>2528</v>
      </c>
      <c r="L7494" s="6" t="e">
        <f t="shared" ca="1" si="665"/>
        <v>#N/A</v>
      </c>
    </row>
    <row r="7495" spans="1:12" x14ac:dyDescent="0.2">
      <c r="A7495" s="5">
        <f>IF(AND(dateA=1,A7494&lt;DataEnd),'iBoxx inputs'!A7499,IF(AND(dateA=2,A7494&lt;DataEnd),'Bank of England inputs'!A7499,IF(dateA=3,A7494+1,IF(dateA=4,WORKDAY(A7494,1,),WORKDAY(A7494,1,holidayQ)))))</f>
        <v>46623</v>
      </c>
      <c r="B7495" s="35" t="e">
        <f>MATCH(A7495,'iBoxx inputs'!A:A,0)</f>
        <v>#N/A</v>
      </c>
      <c r="C7495" s="35" t="e">
        <f>MATCH(A7495,'Bank of England inputs'!A:A,0)</f>
        <v>#N/A</v>
      </c>
      <c r="D7495" s="6" t="e">
        <f>IF($A7495&gt;DataEnd,NA(),IFERROR(INDEX('iBoxx inputs'!B:B,MATCH($A7495,'iBoxx inputs'!$A:$A,0)),D7494))</f>
        <v>#N/A</v>
      </c>
      <c r="E7495" s="6" t="e">
        <f>IF($A7495&gt;DataEnd,NA(),IFERROR(INDEX('iBoxx inputs'!C:C,MATCH($A7495,'iBoxx inputs'!$A:$A,0)),E7494))</f>
        <v>#N/A</v>
      </c>
      <c r="F7495" s="6" t="e">
        <f>IF($A7495&gt;DataEnd,NA(),IFERROR(INDEX('Bank of England inputs'!D:D,MATCH($A7495,'Bank of England inputs'!$A:$A,0),0),F7494))</f>
        <v>#N/A</v>
      </c>
      <c r="G7495" s="19"/>
      <c r="H7495" s="5">
        <f t="shared" si="666"/>
        <v>46623</v>
      </c>
      <c r="I7495" s="6" t="e">
        <f t="shared" si="667"/>
        <v>#N/A</v>
      </c>
      <c r="J7495" s="6" t="e">
        <f t="shared" si="668"/>
        <v>#N/A</v>
      </c>
      <c r="K7495" s="19">
        <f t="shared" si="664"/>
        <v>2528</v>
      </c>
      <c r="L7495" s="6" t="e">
        <f t="shared" ca="1" si="665"/>
        <v>#N/A</v>
      </c>
    </row>
    <row r="7496" spans="1:12" x14ac:dyDescent="0.2">
      <c r="A7496" s="5">
        <f>IF(AND(dateA=1,A7495&lt;DataEnd),'iBoxx inputs'!A7500,IF(AND(dateA=2,A7495&lt;DataEnd),'Bank of England inputs'!A7500,IF(dateA=3,A7495+1,IF(dateA=4,WORKDAY(A7495,1,),WORKDAY(A7495,1,holidayQ)))))</f>
        <v>46624</v>
      </c>
      <c r="B7496" s="35" t="e">
        <f>MATCH(A7496,'iBoxx inputs'!A:A,0)</f>
        <v>#N/A</v>
      </c>
      <c r="C7496" s="35" t="e">
        <f>MATCH(A7496,'Bank of England inputs'!A:A,0)</f>
        <v>#N/A</v>
      </c>
      <c r="D7496" s="6" t="e">
        <f>IF($A7496&gt;DataEnd,NA(),IFERROR(INDEX('iBoxx inputs'!B:B,MATCH($A7496,'iBoxx inputs'!$A:$A,0)),D7495))</f>
        <v>#N/A</v>
      </c>
      <c r="E7496" s="6" t="e">
        <f>IF($A7496&gt;DataEnd,NA(),IFERROR(INDEX('iBoxx inputs'!C:C,MATCH($A7496,'iBoxx inputs'!$A:$A,0)),E7495))</f>
        <v>#N/A</v>
      </c>
      <c r="F7496" s="6" t="e">
        <f>IF($A7496&gt;DataEnd,NA(),IFERROR(INDEX('Bank of England inputs'!D:D,MATCH($A7496,'Bank of England inputs'!$A:$A,0),0),F7495))</f>
        <v>#N/A</v>
      </c>
      <c r="G7496" s="19"/>
      <c r="H7496" s="5">
        <f t="shared" si="666"/>
        <v>46624</v>
      </c>
      <c r="I7496" s="6" t="e">
        <f t="shared" si="667"/>
        <v>#N/A</v>
      </c>
      <c r="J7496" s="6" t="e">
        <f t="shared" si="668"/>
        <v>#N/A</v>
      </c>
      <c r="K7496" s="19">
        <f t="shared" si="664"/>
        <v>2528</v>
      </c>
      <c r="L7496" s="6" t="e">
        <f t="shared" ca="1" si="665"/>
        <v>#N/A</v>
      </c>
    </row>
    <row r="7497" spans="1:12" x14ac:dyDescent="0.2">
      <c r="A7497" s="5">
        <f>IF(AND(dateA=1,A7496&lt;DataEnd),'iBoxx inputs'!A7501,IF(AND(dateA=2,A7496&lt;DataEnd),'Bank of England inputs'!A7501,IF(dateA=3,A7496+1,IF(dateA=4,WORKDAY(A7496,1,),WORKDAY(A7496,1,holidayQ)))))</f>
        <v>46625</v>
      </c>
      <c r="B7497" s="35" t="e">
        <f>MATCH(A7497,'iBoxx inputs'!A:A,0)</f>
        <v>#N/A</v>
      </c>
      <c r="C7497" s="35" t="e">
        <f>MATCH(A7497,'Bank of England inputs'!A:A,0)</f>
        <v>#N/A</v>
      </c>
      <c r="D7497" s="6" t="e">
        <f>IF($A7497&gt;DataEnd,NA(),IFERROR(INDEX('iBoxx inputs'!B:B,MATCH($A7497,'iBoxx inputs'!$A:$A,0)),D7496))</f>
        <v>#N/A</v>
      </c>
      <c r="E7497" s="6" t="e">
        <f>IF($A7497&gt;DataEnd,NA(),IFERROR(INDEX('iBoxx inputs'!C:C,MATCH($A7497,'iBoxx inputs'!$A:$A,0)),E7496))</f>
        <v>#N/A</v>
      </c>
      <c r="F7497" s="6" t="e">
        <f>IF($A7497&gt;DataEnd,NA(),IFERROR(INDEX('Bank of England inputs'!D:D,MATCH($A7497,'Bank of England inputs'!$A:$A,0),0),F7496))</f>
        <v>#N/A</v>
      </c>
      <c r="G7497" s="19"/>
      <c r="H7497" s="5">
        <f t="shared" si="666"/>
        <v>46625</v>
      </c>
      <c r="I7497" s="6" t="e">
        <f t="shared" si="667"/>
        <v>#N/A</v>
      </c>
      <c r="J7497" s="6" t="e">
        <f t="shared" si="668"/>
        <v>#N/A</v>
      </c>
      <c r="K7497" s="19">
        <f t="shared" si="664"/>
        <v>2529</v>
      </c>
      <c r="L7497" s="6" t="e">
        <f t="shared" ca="1" si="665"/>
        <v>#N/A</v>
      </c>
    </row>
    <row r="7498" spans="1:12" x14ac:dyDescent="0.2">
      <c r="A7498" s="5">
        <f>IF(AND(dateA=1,A7497&lt;DataEnd),'iBoxx inputs'!A7502,IF(AND(dateA=2,A7497&lt;DataEnd),'Bank of England inputs'!A7502,IF(dateA=3,A7497+1,IF(dateA=4,WORKDAY(A7497,1,),WORKDAY(A7497,1,holidayQ)))))</f>
        <v>46626</v>
      </c>
      <c r="B7498" s="35" t="e">
        <f>MATCH(A7498,'iBoxx inputs'!A:A,0)</f>
        <v>#N/A</v>
      </c>
      <c r="C7498" s="35" t="e">
        <f>MATCH(A7498,'Bank of England inputs'!A:A,0)</f>
        <v>#N/A</v>
      </c>
      <c r="D7498" s="6" t="e">
        <f>IF($A7498&gt;DataEnd,NA(),IFERROR(INDEX('iBoxx inputs'!B:B,MATCH($A7498,'iBoxx inputs'!$A:$A,0)),D7497))</f>
        <v>#N/A</v>
      </c>
      <c r="E7498" s="6" t="e">
        <f>IF($A7498&gt;DataEnd,NA(),IFERROR(INDEX('iBoxx inputs'!C:C,MATCH($A7498,'iBoxx inputs'!$A:$A,0)),E7497))</f>
        <v>#N/A</v>
      </c>
      <c r="F7498" s="6" t="e">
        <f>IF($A7498&gt;DataEnd,NA(),IFERROR(INDEX('Bank of England inputs'!D:D,MATCH($A7498,'Bank of England inputs'!$A:$A,0),0),F7497))</f>
        <v>#N/A</v>
      </c>
      <c r="G7498" s="19"/>
      <c r="H7498" s="5">
        <f t="shared" si="666"/>
        <v>46626</v>
      </c>
      <c r="I7498" s="6" t="e">
        <f t="shared" si="667"/>
        <v>#N/A</v>
      </c>
      <c r="J7498" s="6" t="e">
        <f t="shared" si="668"/>
        <v>#N/A</v>
      </c>
      <c r="K7498" s="19">
        <f t="shared" si="664"/>
        <v>2530</v>
      </c>
      <c r="L7498" s="6" t="e">
        <f t="shared" ca="1" si="665"/>
        <v>#N/A</v>
      </c>
    </row>
    <row r="7499" spans="1:12" x14ac:dyDescent="0.2">
      <c r="A7499" s="5">
        <f>IF(AND(dateA=1,A7498&lt;DataEnd),'iBoxx inputs'!A7503,IF(AND(dateA=2,A7498&lt;DataEnd),'Bank of England inputs'!A7503,IF(dateA=3,A7498+1,IF(dateA=4,WORKDAY(A7498,1,),WORKDAY(A7498,1,holidayQ)))))</f>
        <v>46630</v>
      </c>
      <c r="B7499" s="35" t="e">
        <f>MATCH(A7499,'iBoxx inputs'!A:A,0)</f>
        <v>#N/A</v>
      </c>
      <c r="C7499" s="35" t="e">
        <f>MATCH(A7499,'Bank of England inputs'!A:A,0)</f>
        <v>#N/A</v>
      </c>
      <c r="D7499" s="6" t="e">
        <f>IF($A7499&gt;DataEnd,NA(),IFERROR(INDEX('iBoxx inputs'!B:B,MATCH($A7499,'iBoxx inputs'!$A:$A,0)),D7498))</f>
        <v>#N/A</v>
      </c>
      <c r="E7499" s="6" t="e">
        <f>IF($A7499&gt;DataEnd,NA(),IFERROR(INDEX('iBoxx inputs'!C:C,MATCH($A7499,'iBoxx inputs'!$A:$A,0)),E7498))</f>
        <v>#N/A</v>
      </c>
      <c r="F7499" s="6" t="e">
        <f>IF($A7499&gt;DataEnd,NA(),IFERROR(INDEX('Bank of England inputs'!D:D,MATCH($A7499,'Bank of England inputs'!$A:$A,0),0),F7498))</f>
        <v>#N/A</v>
      </c>
      <c r="G7499" s="19"/>
      <c r="H7499" s="5">
        <f t="shared" si="666"/>
        <v>46630</v>
      </c>
      <c r="I7499" s="6" t="e">
        <f t="shared" si="667"/>
        <v>#N/A</v>
      </c>
      <c r="J7499" s="6" t="e">
        <f t="shared" si="668"/>
        <v>#N/A</v>
      </c>
      <c r="K7499" s="19">
        <f t="shared" si="664"/>
        <v>2528</v>
      </c>
      <c r="L7499" s="6" t="e">
        <f t="shared" ca="1" si="665"/>
        <v>#N/A</v>
      </c>
    </row>
    <row r="7500" spans="1:12" x14ac:dyDescent="0.2">
      <c r="A7500" s="5">
        <f>IF(AND(dateA=1,A7499&lt;DataEnd),'iBoxx inputs'!A7504,IF(AND(dateA=2,A7499&lt;DataEnd),'Bank of England inputs'!A7504,IF(dateA=3,A7499+1,IF(dateA=4,WORKDAY(A7499,1,),WORKDAY(A7499,1,holidayQ)))))</f>
        <v>46631</v>
      </c>
      <c r="B7500" s="35" t="e">
        <f>MATCH(A7500,'iBoxx inputs'!A:A,0)</f>
        <v>#N/A</v>
      </c>
      <c r="C7500" s="35" t="e">
        <f>MATCH(A7500,'Bank of England inputs'!A:A,0)</f>
        <v>#N/A</v>
      </c>
      <c r="D7500" s="6" t="e">
        <f>IF($A7500&gt;DataEnd,NA(),IFERROR(INDEX('iBoxx inputs'!B:B,MATCH($A7500,'iBoxx inputs'!$A:$A,0)),D7499))</f>
        <v>#N/A</v>
      </c>
      <c r="E7500" s="6" t="e">
        <f>IF($A7500&gt;DataEnd,NA(),IFERROR(INDEX('iBoxx inputs'!C:C,MATCH($A7500,'iBoxx inputs'!$A:$A,0)),E7499))</f>
        <v>#N/A</v>
      </c>
      <c r="F7500" s="6" t="e">
        <f>IF($A7500&gt;DataEnd,NA(),IFERROR(INDEX('Bank of England inputs'!D:D,MATCH($A7500,'Bank of England inputs'!$A:$A,0),0),F7499))</f>
        <v>#N/A</v>
      </c>
      <c r="G7500" s="19"/>
      <c r="H7500" s="5">
        <f t="shared" si="666"/>
        <v>46631</v>
      </c>
      <c r="I7500" s="6" t="e">
        <f t="shared" si="667"/>
        <v>#N/A</v>
      </c>
      <c r="J7500" s="6" t="e">
        <f t="shared" si="668"/>
        <v>#N/A</v>
      </c>
      <c r="K7500" s="19">
        <f t="shared" si="664"/>
        <v>2528</v>
      </c>
      <c r="L7500" s="6" t="e">
        <f t="shared" ca="1" si="665"/>
        <v>#N/A</v>
      </c>
    </row>
    <row r="7501" spans="1:12" x14ac:dyDescent="0.2">
      <c r="A7501" s="5">
        <f>IF(AND(dateA=1,A7500&lt;DataEnd),'iBoxx inputs'!A7505,IF(AND(dateA=2,A7500&lt;DataEnd),'Bank of England inputs'!A7505,IF(dateA=3,A7500+1,IF(dateA=4,WORKDAY(A7500,1,),WORKDAY(A7500,1,holidayQ)))))</f>
        <v>46632</v>
      </c>
      <c r="B7501" s="35" t="e">
        <f>MATCH(A7501,'iBoxx inputs'!A:A,0)</f>
        <v>#N/A</v>
      </c>
      <c r="C7501" s="35" t="e">
        <f>MATCH(A7501,'Bank of England inputs'!A:A,0)</f>
        <v>#N/A</v>
      </c>
      <c r="D7501" s="6" t="e">
        <f>IF($A7501&gt;DataEnd,NA(),IFERROR(INDEX('iBoxx inputs'!B:B,MATCH($A7501,'iBoxx inputs'!$A:$A,0)),D7500))</f>
        <v>#N/A</v>
      </c>
      <c r="E7501" s="6" t="e">
        <f>IF($A7501&gt;DataEnd,NA(),IFERROR(INDEX('iBoxx inputs'!C:C,MATCH($A7501,'iBoxx inputs'!$A:$A,0)),E7500))</f>
        <v>#N/A</v>
      </c>
      <c r="F7501" s="6" t="e">
        <f>IF($A7501&gt;DataEnd,NA(),IFERROR(INDEX('Bank of England inputs'!D:D,MATCH($A7501,'Bank of England inputs'!$A:$A,0),0),F7500))</f>
        <v>#N/A</v>
      </c>
      <c r="G7501" s="19"/>
      <c r="H7501" s="5">
        <f t="shared" si="666"/>
        <v>46632</v>
      </c>
      <c r="I7501" s="6" t="e">
        <f t="shared" si="667"/>
        <v>#N/A</v>
      </c>
      <c r="J7501" s="6" t="e">
        <f t="shared" si="668"/>
        <v>#N/A</v>
      </c>
      <c r="K7501" s="19">
        <f t="shared" si="664"/>
        <v>2529</v>
      </c>
      <c r="L7501" s="6" t="e">
        <f t="shared" ca="1" si="665"/>
        <v>#N/A</v>
      </c>
    </row>
    <row r="7502" spans="1:12" x14ac:dyDescent="0.2">
      <c r="A7502" s="5">
        <f>IF(AND(dateA=1,A7501&lt;DataEnd),'iBoxx inputs'!A7506,IF(AND(dateA=2,A7501&lt;DataEnd),'Bank of England inputs'!A7506,IF(dateA=3,A7501+1,IF(dateA=4,WORKDAY(A7501,1,),WORKDAY(A7501,1,holidayQ)))))</f>
        <v>46633</v>
      </c>
      <c r="B7502" s="35" t="e">
        <f>MATCH(A7502,'iBoxx inputs'!A:A,0)</f>
        <v>#N/A</v>
      </c>
      <c r="C7502" s="35" t="e">
        <f>MATCH(A7502,'Bank of England inputs'!A:A,0)</f>
        <v>#N/A</v>
      </c>
      <c r="D7502" s="6" t="e">
        <f>IF($A7502&gt;DataEnd,NA(),IFERROR(INDEX('iBoxx inputs'!B:B,MATCH($A7502,'iBoxx inputs'!$A:$A,0)),D7501))</f>
        <v>#N/A</v>
      </c>
      <c r="E7502" s="6" t="e">
        <f>IF($A7502&gt;DataEnd,NA(),IFERROR(INDEX('iBoxx inputs'!C:C,MATCH($A7502,'iBoxx inputs'!$A:$A,0)),E7501))</f>
        <v>#N/A</v>
      </c>
      <c r="F7502" s="6" t="e">
        <f>IF($A7502&gt;DataEnd,NA(),IFERROR(INDEX('Bank of England inputs'!D:D,MATCH($A7502,'Bank of England inputs'!$A:$A,0),0),F7501))</f>
        <v>#N/A</v>
      </c>
      <c r="G7502" s="19"/>
      <c r="H7502" s="5">
        <f t="shared" si="666"/>
        <v>46633</v>
      </c>
      <c r="I7502" s="6" t="e">
        <f t="shared" si="667"/>
        <v>#N/A</v>
      </c>
      <c r="J7502" s="6" t="e">
        <f t="shared" si="668"/>
        <v>#N/A</v>
      </c>
      <c r="K7502" s="19">
        <f t="shared" si="664"/>
        <v>2530</v>
      </c>
      <c r="L7502" s="6" t="e">
        <f t="shared" ca="1" si="665"/>
        <v>#N/A</v>
      </c>
    </row>
    <row r="7503" spans="1:12" x14ac:dyDescent="0.2">
      <c r="A7503" s="5">
        <f>IF(AND(dateA=1,A7502&lt;DataEnd),'iBoxx inputs'!A7507,IF(AND(dateA=2,A7502&lt;DataEnd),'Bank of England inputs'!A7507,IF(dateA=3,A7502+1,IF(dateA=4,WORKDAY(A7502,1,),WORKDAY(A7502,1,holidayQ)))))</f>
        <v>46636</v>
      </c>
      <c r="B7503" s="35" t="e">
        <f>MATCH(A7503,'iBoxx inputs'!A:A,0)</f>
        <v>#N/A</v>
      </c>
      <c r="C7503" s="35" t="e">
        <f>MATCH(A7503,'Bank of England inputs'!A:A,0)</f>
        <v>#N/A</v>
      </c>
      <c r="D7503" s="6" t="e">
        <f>IF($A7503&gt;DataEnd,NA(),IFERROR(INDEX('iBoxx inputs'!B:B,MATCH($A7503,'iBoxx inputs'!$A:$A,0)),D7502))</f>
        <v>#N/A</v>
      </c>
      <c r="E7503" s="6" t="e">
        <f>IF($A7503&gt;DataEnd,NA(),IFERROR(INDEX('iBoxx inputs'!C:C,MATCH($A7503,'iBoxx inputs'!$A:$A,0)),E7502))</f>
        <v>#N/A</v>
      </c>
      <c r="F7503" s="6" t="e">
        <f>IF($A7503&gt;DataEnd,NA(),IFERROR(INDEX('Bank of England inputs'!D:D,MATCH($A7503,'Bank of England inputs'!$A:$A,0),0),F7502))</f>
        <v>#N/A</v>
      </c>
      <c r="G7503" s="19"/>
      <c r="H7503" s="5">
        <f t="shared" si="666"/>
        <v>46636</v>
      </c>
      <c r="I7503" s="6" t="e">
        <f t="shared" si="667"/>
        <v>#N/A</v>
      </c>
      <c r="J7503" s="6" t="e">
        <f t="shared" si="668"/>
        <v>#N/A</v>
      </c>
      <c r="K7503" s="19">
        <f t="shared" si="664"/>
        <v>2528</v>
      </c>
      <c r="L7503" s="6" t="e">
        <f t="shared" ca="1" si="665"/>
        <v>#N/A</v>
      </c>
    </row>
    <row r="7504" spans="1:12" x14ac:dyDescent="0.2">
      <c r="A7504" s="5">
        <f>IF(AND(dateA=1,A7503&lt;DataEnd),'iBoxx inputs'!A7508,IF(AND(dateA=2,A7503&lt;DataEnd),'Bank of England inputs'!A7508,IF(dateA=3,A7503+1,IF(dateA=4,WORKDAY(A7503,1,),WORKDAY(A7503,1,holidayQ)))))</f>
        <v>46637</v>
      </c>
      <c r="B7504" s="35" t="e">
        <f>MATCH(A7504,'iBoxx inputs'!A:A,0)</f>
        <v>#N/A</v>
      </c>
      <c r="C7504" s="35" t="e">
        <f>MATCH(A7504,'Bank of England inputs'!A:A,0)</f>
        <v>#N/A</v>
      </c>
      <c r="D7504" s="6" t="e">
        <f>IF($A7504&gt;DataEnd,NA(),IFERROR(INDEX('iBoxx inputs'!B:B,MATCH($A7504,'iBoxx inputs'!$A:$A,0)),D7503))</f>
        <v>#N/A</v>
      </c>
      <c r="E7504" s="6" t="e">
        <f>IF($A7504&gt;DataEnd,NA(),IFERROR(INDEX('iBoxx inputs'!C:C,MATCH($A7504,'iBoxx inputs'!$A:$A,0)),E7503))</f>
        <v>#N/A</v>
      </c>
      <c r="F7504" s="6" t="e">
        <f>IF($A7504&gt;DataEnd,NA(),IFERROR(INDEX('Bank of England inputs'!D:D,MATCH($A7504,'Bank of England inputs'!$A:$A,0),0),F7503))</f>
        <v>#N/A</v>
      </c>
      <c r="G7504" s="19"/>
      <c r="H7504" s="5">
        <f t="shared" si="666"/>
        <v>46637</v>
      </c>
      <c r="I7504" s="6" t="e">
        <f t="shared" si="667"/>
        <v>#N/A</v>
      </c>
      <c r="J7504" s="6" t="e">
        <f t="shared" si="668"/>
        <v>#N/A</v>
      </c>
      <c r="K7504" s="19">
        <f t="shared" si="664"/>
        <v>2528</v>
      </c>
      <c r="L7504" s="6" t="e">
        <f t="shared" ca="1" si="665"/>
        <v>#N/A</v>
      </c>
    </row>
    <row r="7505" spans="1:12" x14ac:dyDescent="0.2">
      <c r="A7505" s="5">
        <f>IF(AND(dateA=1,A7504&lt;DataEnd),'iBoxx inputs'!A7509,IF(AND(dateA=2,A7504&lt;DataEnd),'Bank of England inputs'!A7509,IF(dateA=3,A7504+1,IF(dateA=4,WORKDAY(A7504,1,),WORKDAY(A7504,1,holidayQ)))))</f>
        <v>46638</v>
      </c>
      <c r="B7505" s="35" t="e">
        <f>MATCH(A7505,'iBoxx inputs'!A:A,0)</f>
        <v>#N/A</v>
      </c>
      <c r="C7505" s="35" t="e">
        <f>MATCH(A7505,'Bank of England inputs'!A:A,0)</f>
        <v>#N/A</v>
      </c>
      <c r="D7505" s="6" t="e">
        <f>IF($A7505&gt;DataEnd,NA(),IFERROR(INDEX('iBoxx inputs'!B:B,MATCH($A7505,'iBoxx inputs'!$A:$A,0)),D7504))</f>
        <v>#N/A</v>
      </c>
      <c r="E7505" s="6" t="e">
        <f>IF($A7505&gt;DataEnd,NA(),IFERROR(INDEX('iBoxx inputs'!C:C,MATCH($A7505,'iBoxx inputs'!$A:$A,0)),E7504))</f>
        <v>#N/A</v>
      </c>
      <c r="F7505" s="6" t="e">
        <f>IF($A7505&gt;DataEnd,NA(),IFERROR(INDEX('Bank of England inputs'!D:D,MATCH($A7505,'Bank of England inputs'!$A:$A,0),0),F7504))</f>
        <v>#N/A</v>
      </c>
      <c r="G7505" s="19"/>
      <c r="H7505" s="5">
        <f t="shared" si="666"/>
        <v>46638</v>
      </c>
      <c r="I7505" s="6" t="e">
        <f t="shared" si="667"/>
        <v>#N/A</v>
      </c>
      <c r="J7505" s="6" t="e">
        <f t="shared" si="668"/>
        <v>#N/A</v>
      </c>
      <c r="K7505" s="19">
        <f t="shared" si="664"/>
        <v>2528</v>
      </c>
      <c r="L7505" s="6" t="e">
        <f t="shared" ca="1" si="665"/>
        <v>#N/A</v>
      </c>
    </row>
    <row r="7506" spans="1:12" x14ac:dyDescent="0.2">
      <c r="A7506" s="5">
        <f>IF(AND(dateA=1,A7505&lt;DataEnd),'iBoxx inputs'!A7510,IF(AND(dateA=2,A7505&lt;DataEnd),'Bank of England inputs'!A7510,IF(dateA=3,A7505+1,IF(dateA=4,WORKDAY(A7505,1,),WORKDAY(A7505,1,holidayQ)))))</f>
        <v>46639</v>
      </c>
      <c r="B7506" s="35" t="e">
        <f>MATCH(A7506,'iBoxx inputs'!A:A,0)</f>
        <v>#N/A</v>
      </c>
      <c r="C7506" s="35" t="e">
        <f>MATCH(A7506,'Bank of England inputs'!A:A,0)</f>
        <v>#N/A</v>
      </c>
      <c r="D7506" s="6" t="e">
        <f>IF($A7506&gt;DataEnd,NA(),IFERROR(INDEX('iBoxx inputs'!B:B,MATCH($A7506,'iBoxx inputs'!$A:$A,0)),D7505))</f>
        <v>#N/A</v>
      </c>
      <c r="E7506" s="6" t="e">
        <f>IF($A7506&gt;DataEnd,NA(),IFERROR(INDEX('iBoxx inputs'!C:C,MATCH($A7506,'iBoxx inputs'!$A:$A,0)),E7505))</f>
        <v>#N/A</v>
      </c>
      <c r="F7506" s="6" t="e">
        <f>IF($A7506&gt;DataEnd,NA(),IFERROR(INDEX('Bank of England inputs'!D:D,MATCH($A7506,'Bank of England inputs'!$A:$A,0),0),F7505))</f>
        <v>#N/A</v>
      </c>
      <c r="G7506" s="19"/>
      <c r="H7506" s="5">
        <f t="shared" si="666"/>
        <v>46639</v>
      </c>
      <c r="I7506" s="6" t="e">
        <f t="shared" si="667"/>
        <v>#N/A</v>
      </c>
      <c r="J7506" s="6" t="e">
        <f t="shared" si="668"/>
        <v>#N/A</v>
      </c>
      <c r="K7506" s="19">
        <f t="shared" si="664"/>
        <v>2529</v>
      </c>
      <c r="L7506" s="6" t="e">
        <f t="shared" ca="1" si="665"/>
        <v>#N/A</v>
      </c>
    </row>
    <row r="7507" spans="1:12" x14ac:dyDescent="0.2">
      <c r="A7507" s="5">
        <f>IF(AND(dateA=1,A7506&lt;DataEnd),'iBoxx inputs'!A7511,IF(AND(dateA=2,A7506&lt;DataEnd),'Bank of England inputs'!A7511,IF(dateA=3,A7506+1,IF(dateA=4,WORKDAY(A7506,1,),WORKDAY(A7506,1,holidayQ)))))</f>
        <v>46640</v>
      </c>
      <c r="B7507" s="35" t="e">
        <f>MATCH(A7507,'iBoxx inputs'!A:A,0)</f>
        <v>#N/A</v>
      </c>
      <c r="C7507" s="35" t="e">
        <f>MATCH(A7507,'Bank of England inputs'!A:A,0)</f>
        <v>#N/A</v>
      </c>
      <c r="D7507" s="6" t="e">
        <f>IF($A7507&gt;DataEnd,NA(),IFERROR(INDEX('iBoxx inputs'!B:B,MATCH($A7507,'iBoxx inputs'!$A:$A,0)),D7506))</f>
        <v>#N/A</v>
      </c>
      <c r="E7507" s="6" t="e">
        <f>IF($A7507&gt;DataEnd,NA(),IFERROR(INDEX('iBoxx inputs'!C:C,MATCH($A7507,'iBoxx inputs'!$A:$A,0)),E7506))</f>
        <v>#N/A</v>
      </c>
      <c r="F7507" s="6" t="e">
        <f>IF($A7507&gt;DataEnd,NA(),IFERROR(INDEX('Bank of England inputs'!D:D,MATCH($A7507,'Bank of England inputs'!$A:$A,0),0),F7506))</f>
        <v>#N/A</v>
      </c>
      <c r="G7507" s="19"/>
      <c r="H7507" s="5">
        <f t="shared" si="666"/>
        <v>46640</v>
      </c>
      <c r="I7507" s="6" t="e">
        <f t="shared" si="667"/>
        <v>#N/A</v>
      </c>
      <c r="J7507" s="6" t="e">
        <f t="shared" si="668"/>
        <v>#N/A</v>
      </c>
      <c r="K7507" s="19">
        <f t="shared" si="664"/>
        <v>2530</v>
      </c>
      <c r="L7507" s="6" t="e">
        <f t="shared" ca="1" si="665"/>
        <v>#N/A</v>
      </c>
    </row>
    <row r="7508" spans="1:12" x14ac:dyDescent="0.2">
      <c r="A7508" s="5">
        <f>IF(AND(dateA=1,A7507&lt;DataEnd),'iBoxx inputs'!A7512,IF(AND(dateA=2,A7507&lt;DataEnd),'Bank of England inputs'!A7512,IF(dateA=3,A7507+1,IF(dateA=4,WORKDAY(A7507,1,),WORKDAY(A7507,1,holidayQ)))))</f>
        <v>46643</v>
      </c>
      <c r="B7508" s="35" t="e">
        <f>MATCH(A7508,'iBoxx inputs'!A:A,0)</f>
        <v>#N/A</v>
      </c>
      <c r="C7508" s="35" t="e">
        <f>MATCH(A7508,'Bank of England inputs'!A:A,0)</f>
        <v>#N/A</v>
      </c>
      <c r="D7508" s="6" t="e">
        <f>IF($A7508&gt;DataEnd,NA(),IFERROR(INDEX('iBoxx inputs'!B:B,MATCH($A7508,'iBoxx inputs'!$A:$A,0)),D7507))</f>
        <v>#N/A</v>
      </c>
      <c r="E7508" s="6" t="e">
        <f>IF($A7508&gt;DataEnd,NA(),IFERROR(INDEX('iBoxx inputs'!C:C,MATCH($A7508,'iBoxx inputs'!$A:$A,0)),E7507))</f>
        <v>#N/A</v>
      </c>
      <c r="F7508" s="6" t="e">
        <f>IF($A7508&gt;DataEnd,NA(),IFERROR(INDEX('Bank of England inputs'!D:D,MATCH($A7508,'Bank of England inputs'!$A:$A,0),0),F7507))</f>
        <v>#N/A</v>
      </c>
      <c r="G7508" s="19"/>
      <c r="H7508" s="5">
        <f t="shared" si="666"/>
        <v>46643</v>
      </c>
      <c r="I7508" s="6" t="e">
        <f t="shared" si="667"/>
        <v>#N/A</v>
      </c>
      <c r="J7508" s="6" t="e">
        <f t="shared" si="668"/>
        <v>#N/A</v>
      </c>
      <c r="K7508" s="19">
        <f t="shared" si="664"/>
        <v>2528</v>
      </c>
      <c r="L7508" s="6" t="e">
        <f t="shared" ca="1" si="665"/>
        <v>#N/A</v>
      </c>
    </row>
    <row r="7509" spans="1:12" x14ac:dyDescent="0.2">
      <c r="A7509" s="5">
        <f>IF(AND(dateA=1,A7508&lt;DataEnd),'iBoxx inputs'!A7513,IF(AND(dateA=2,A7508&lt;DataEnd),'Bank of England inputs'!A7513,IF(dateA=3,A7508+1,IF(dateA=4,WORKDAY(A7508,1,),WORKDAY(A7508,1,holidayQ)))))</f>
        <v>46644</v>
      </c>
      <c r="B7509" s="35" t="e">
        <f>MATCH(A7509,'iBoxx inputs'!A:A,0)</f>
        <v>#N/A</v>
      </c>
      <c r="C7509" s="35" t="e">
        <f>MATCH(A7509,'Bank of England inputs'!A:A,0)</f>
        <v>#N/A</v>
      </c>
      <c r="D7509" s="6" t="e">
        <f>IF($A7509&gt;DataEnd,NA(),IFERROR(INDEX('iBoxx inputs'!B:B,MATCH($A7509,'iBoxx inputs'!$A:$A,0)),D7508))</f>
        <v>#N/A</v>
      </c>
      <c r="E7509" s="6" t="e">
        <f>IF($A7509&gt;DataEnd,NA(),IFERROR(INDEX('iBoxx inputs'!C:C,MATCH($A7509,'iBoxx inputs'!$A:$A,0)),E7508))</f>
        <v>#N/A</v>
      </c>
      <c r="F7509" s="6" t="e">
        <f>IF($A7509&gt;DataEnd,NA(),IFERROR(INDEX('Bank of England inputs'!D:D,MATCH($A7509,'Bank of England inputs'!$A:$A,0),0),F7508))</f>
        <v>#N/A</v>
      </c>
      <c r="G7509" s="19"/>
      <c r="H7509" s="5">
        <f t="shared" si="666"/>
        <v>46644</v>
      </c>
      <c r="I7509" s="6" t="e">
        <f t="shared" si="667"/>
        <v>#N/A</v>
      </c>
      <c r="J7509" s="6" t="e">
        <f t="shared" si="668"/>
        <v>#N/A</v>
      </c>
      <c r="K7509" s="19">
        <f t="shared" si="664"/>
        <v>2528</v>
      </c>
      <c r="L7509" s="6" t="e">
        <f t="shared" ca="1" si="665"/>
        <v>#N/A</v>
      </c>
    </row>
    <row r="7510" spans="1:12" x14ac:dyDescent="0.2">
      <c r="A7510" s="5">
        <f>IF(AND(dateA=1,A7509&lt;DataEnd),'iBoxx inputs'!A7514,IF(AND(dateA=2,A7509&lt;DataEnd),'Bank of England inputs'!A7514,IF(dateA=3,A7509+1,IF(dateA=4,WORKDAY(A7509,1,),WORKDAY(A7509,1,holidayQ)))))</f>
        <v>46645</v>
      </c>
      <c r="B7510" s="35" t="e">
        <f>MATCH(A7510,'iBoxx inputs'!A:A,0)</f>
        <v>#N/A</v>
      </c>
      <c r="C7510" s="35" t="e">
        <f>MATCH(A7510,'Bank of England inputs'!A:A,0)</f>
        <v>#N/A</v>
      </c>
      <c r="D7510" s="6" t="e">
        <f>IF($A7510&gt;DataEnd,NA(),IFERROR(INDEX('iBoxx inputs'!B:B,MATCH($A7510,'iBoxx inputs'!$A:$A,0)),D7509))</f>
        <v>#N/A</v>
      </c>
      <c r="E7510" s="6" t="e">
        <f>IF($A7510&gt;DataEnd,NA(),IFERROR(INDEX('iBoxx inputs'!C:C,MATCH($A7510,'iBoxx inputs'!$A:$A,0)),E7509))</f>
        <v>#N/A</v>
      </c>
      <c r="F7510" s="6" t="e">
        <f>IF($A7510&gt;DataEnd,NA(),IFERROR(INDEX('Bank of England inputs'!D:D,MATCH($A7510,'Bank of England inputs'!$A:$A,0),0),F7509))</f>
        <v>#N/A</v>
      </c>
      <c r="G7510" s="19"/>
      <c r="H7510" s="5">
        <f t="shared" si="666"/>
        <v>46645</v>
      </c>
      <c r="I7510" s="6" t="e">
        <f t="shared" si="667"/>
        <v>#N/A</v>
      </c>
      <c r="J7510" s="6" t="e">
        <f t="shared" si="668"/>
        <v>#N/A</v>
      </c>
      <c r="K7510" s="19">
        <f t="shared" ref="K7510:K7573" si="669">IF(trailing_period=0,1,ROW()-MATCH(EDATE(A7510,-trailing_period),A:A,1))</f>
        <v>2528</v>
      </c>
      <c r="L7510" s="6" t="e">
        <f t="shared" ref="L7510:L7573" ca="1" si="670">AVERAGE(OFFSET(J7510,-$K7510+1,0,$K7510,))</f>
        <v>#N/A</v>
      </c>
    </row>
    <row r="7511" spans="1:12" x14ac:dyDescent="0.2">
      <c r="A7511" s="5">
        <f>IF(AND(dateA=1,A7510&lt;DataEnd),'iBoxx inputs'!A7515,IF(AND(dateA=2,A7510&lt;DataEnd),'Bank of England inputs'!A7515,IF(dateA=3,A7510+1,IF(dateA=4,WORKDAY(A7510,1,),WORKDAY(A7510,1,holidayQ)))))</f>
        <v>46646</v>
      </c>
      <c r="B7511" s="35" t="e">
        <f>MATCH(A7511,'iBoxx inputs'!A:A,0)</f>
        <v>#N/A</v>
      </c>
      <c r="C7511" s="35" t="e">
        <f>MATCH(A7511,'Bank of England inputs'!A:A,0)</f>
        <v>#N/A</v>
      </c>
      <c r="D7511" s="6" t="e">
        <f>IF($A7511&gt;DataEnd,NA(),IFERROR(INDEX('iBoxx inputs'!B:B,MATCH($A7511,'iBoxx inputs'!$A:$A,0)),D7510))</f>
        <v>#N/A</v>
      </c>
      <c r="E7511" s="6" t="e">
        <f>IF($A7511&gt;DataEnd,NA(),IFERROR(INDEX('iBoxx inputs'!C:C,MATCH($A7511,'iBoxx inputs'!$A:$A,0)),E7510))</f>
        <v>#N/A</v>
      </c>
      <c r="F7511" s="6" t="e">
        <f>IF($A7511&gt;DataEnd,NA(),IFERROR(INDEX('Bank of England inputs'!D:D,MATCH($A7511,'Bank of England inputs'!$A:$A,0),0),F7510))</f>
        <v>#N/A</v>
      </c>
      <c r="G7511" s="19"/>
      <c r="H7511" s="5">
        <f t="shared" si="666"/>
        <v>46646</v>
      </c>
      <c r="I7511" s="6" t="e">
        <f t="shared" si="667"/>
        <v>#N/A</v>
      </c>
      <c r="J7511" s="6" t="e">
        <f t="shared" si="668"/>
        <v>#N/A</v>
      </c>
      <c r="K7511" s="19">
        <f t="shared" si="669"/>
        <v>2529</v>
      </c>
      <c r="L7511" s="6" t="e">
        <f t="shared" ca="1" si="670"/>
        <v>#N/A</v>
      </c>
    </row>
    <row r="7512" spans="1:12" x14ac:dyDescent="0.2">
      <c r="A7512" s="5">
        <f>IF(AND(dateA=1,A7511&lt;DataEnd),'iBoxx inputs'!A7516,IF(AND(dateA=2,A7511&lt;DataEnd),'Bank of England inputs'!A7516,IF(dateA=3,A7511+1,IF(dateA=4,WORKDAY(A7511,1,),WORKDAY(A7511,1,holidayQ)))))</f>
        <v>46647</v>
      </c>
      <c r="B7512" s="35" t="e">
        <f>MATCH(A7512,'iBoxx inputs'!A:A,0)</f>
        <v>#N/A</v>
      </c>
      <c r="C7512" s="35" t="e">
        <f>MATCH(A7512,'Bank of England inputs'!A:A,0)</f>
        <v>#N/A</v>
      </c>
      <c r="D7512" s="6" t="e">
        <f>IF($A7512&gt;DataEnd,NA(),IFERROR(INDEX('iBoxx inputs'!B:B,MATCH($A7512,'iBoxx inputs'!$A:$A,0)),D7511))</f>
        <v>#N/A</v>
      </c>
      <c r="E7512" s="6" t="e">
        <f>IF($A7512&gt;DataEnd,NA(),IFERROR(INDEX('iBoxx inputs'!C:C,MATCH($A7512,'iBoxx inputs'!$A:$A,0)),E7511))</f>
        <v>#N/A</v>
      </c>
      <c r="F7512" s="6" t="e">
        <f>IF($A7512&gt;DataEnd,NA(),IFERROR(INDEX('Bank of England inputs'!D:D,MATCH($A7512,'Bank of England inputs'!$A:$A,0),0),F7511))</f>
        <v>#N/A</v>
      </c>
      <c r="G7512" s="19"/>
      <c r="H7512" s="5">
        <f t="shared" si="666"/>
        <v>46647</v>
      </c>
      <c r="I7512" s="6" t="e">
        <f t="shared" si="667"/>
        <v>#N/A</v>
      </c>
      <c r="J7512" s="6" t="e">
        <f t="shared" si="668"/>
        <v>#N/A</v>
      </c>
      <c r="K7512" s="19">
        <f t="shared" si="669"/>
        <v>2530</v>
      </c>
      <c r="L7512" s="6" t="e">
        <f t="shared" ca="1" si="670"/>
        <v>#N/A</v>
      </c>
    </row>
    <row r="7513" spans="1:12" x14ac:dyDescent="0.2">
      <c r="A7513" s="5">
        <f>IF(AND(dateA=1,A7512&lt;DataEnd),'iBoxx inputs'!A7517,IF(AND(dateA=2,A7512&lt;DataEnd),'Bank of England inputs'!A7517,IF(dateA=3,A7512+1,IF(dateA=4,WORKDAY(A7512,1,),WORKDAY(A7512,1,holidayQ)))))</f>
        <v>46650</v>
      </c>
      <c r="B7513" s="35" t="e">
        <f>MATCH(A7513,'iBoxx inputs'!A:A,0)</f>
        <v>#N/A</v>
      </c>
      <c r="C7513" s="35" t="e">
        <f>MATCH(A7513,'Bank of England inputs'!A:A,0)</f>
        <v>#N/A</v>
      </c>
      <c r="D7513" s="6" t="e">
        <f>IF($A7513&gt;DataEnd,NA(),IFERROR(INDEX('iBoxx inputs'!B:B,MATCH($A7513,'iBoxx inputs'!$A:$A,0)),D7512))</f>
        <v>#N/A</v>
      </c>
      <c r="E7513" s="6" t="e">
        <f>IF($A7513&gt;DataEnd,NA(),IFERROR(INDEX('iBoxx inputs'!C:C,MATCH($A7513,'iBoxx inputs'!$A:$A,0)),E7512))</f>
        <v>#N/A</v>
      </c>
      <c r="F7513" s="6" t="e">
        <f>IF($A7513&gt;DataEnd,NA(),IFERROR(INDEX('Bank of England inputs'!D:D,MATCH($A7513,'Bank of England inputs'!$A:$A,0),0),F7512))</f>
        <v>#N/A</v>
      </c>
      <c r="G7513" s="19"/>
      <c r="H7513" s="5">
        <f t="shared" si="666"/>
        <v>46650</v>
      </c>
      <c r="I7513" s="6" t="e">
        <f t="shared" si="667"/>
        <v>#N/A</v>
      </c>
      <c r="J7513" s="6" t="e">
        <f t="shared" si="668"/>
        <v>#N/A</v>
      </c>
      <c r="K7513" s="19">
        <f t="shared" si="669"/>
        <v>2528</v>
      </c>
      <c r="L7513" s="6" t="e">
        <f t="shared" ca="1" si="670"/>
        <v>#N/A</v>
      </c>
    </row>
    <row r="7514" spans="1:12" x14ac:dyDescent="0.2">
      <c r="A7514" s="5">
        <f>IF(AND(dateA=1,A7513&lt;DataEnd),'iBoxx inputs'!A7518,IF(AND(dateA=2,A7513&lt;DataEnd),'Bank of England inputs'!A7518,IF(dateA=3,A7513+1,IF(dateA=4,WORKDAY(A7513,1,),WORKDAY(A7513,1,holidayQ)))))</f>
        <v>46651</v>
      </c>
      <c r="B7514" s="35" t="e">
        <f>MATCH(A7514,'iBoxx inputs'!A:A,0)</f>
        <v>#N/A</v>
      </c>
      <c r="C7514" s="35" t="e">
        <f>MATCH(A7514,'Bank of England inputs'!A:A,0)</f>
        <v>#N/A</v>
      </c>
      <c r="D7514" s="6" t="e">
        <f>IF($A7514&gt;DataEnd,NA(),IFERROR(INDEX('iBoxx inputs'!B:B,MATCH($A7514,'iBoxx inputs'!$A:$A,0)),D7513))</f>
        <v>#N/A</v>
      </c>
      <c r="E7514" s="6" t="e">
        <f>IF($A7514&gt;DataEnd,NA(),IFERROR(INDEX('iBoxx inputs'!C:C,MATCH($A7514,'iBoxx inputs'!$A:$A,0)),E7513))</f>
        <v>#N/A</v>
      </c>
      <c r="F7514" s="6" t="e">
        <f>IF($A7514&gt;DataEnd,NA(),IFERROR(INDEX('Bank of England inputs'!D:D,MATCH($A7514,'Bank of England inputs'!$A:$A,0),0),F7513))</f>
        <v>#N/A</v>
      </c>
      <c r="G7514" s="19"/>
      <c r="H7514" s="5">
        <f t="shared" si="666"/>
        <v>46651</v>
      </c>
      <c r="I7514" s="6" t="e">
        <f t="shared" si="667"/>
        <v>#N/A</v>
      </c>
      <c r="J7514" s="6" t="e">
        <f t="shared" si="668"/>
        <v>#N/A</v>
      </c>
      <c r="K7514" s="19">
        <f t="shared" si="669"/>
        <v>2528</v>
      </c>
      <c r="L7514" s="6" t="e">
        <f t="shared" ca="1" si="670"/>
        <v>#N/A</v>
      </c>
    </row>
    <row r="7515" spans="1:12" x14ac:dyDescent="0.2">
      <c r="A7515" s="5">
        <f>IF(AND(dateA=1,A7514&lt;DataEnd),'iBoxx inputs'!A7519,IF(AND(dateA=2,A7514&lt;DataEnd),'Bank of England inputs'!A7519,IF(dateA=3,A7514+1,IF(dateA=4,WORKDAY(A7514,1,),WORKDAY(A7514,1,holidayQ)))))</f>
        <v>46652</v>
      </c>
      <c r="B7515" s="35" t="e">
        <f>MATCH(A7515,'iBoxx inputs'!A:A,0)</f>
        <v>#N/A</v>
      </c>
      <c r="C7515" s="35" t="e">
        <f>MATCH(A7515,'Bank of England inputs'!A:A,0)</f>
        <v>#N/A</v>
      </c>
      <c r="D7515" s="6" t="e">
        <f>IF($A7515&gt;DataEnd,NA(),IFERROR(INDEX('iBoxx inputs'!B:B,MATCH($A7515,'iBoxx inputs'!$A:$A,0)),D7514))</f>
        <v>#N/A</v>
      </c>
      <c r="E7515" s="6" t="e">
        <f>IF($A7515&gt;DataEnd,NA(),IFERROR(INDEX('iBoxx inputs'!C:C,MATCH($A7515,'iBoxx inputs'!$A:$A,0)),E7514))</f>
        <v>#N/A</v>
      </c>
      <c r="F7515" s="6" t="e">
        <f>IF($A7515&gt;DataEnd,NA(),IFERROR(INDEX('Bank of England inputs'!D:D,MATCH($A7515,'Bank of England inputs'!$A:$A,0),0),F7514))</f>
        <v>#N/A</v>
      </c>
      <c r="G7515" s="19"/>
      <c r="H7515" s="5">
        <f t="shared" si="666"/>
        <v>46652</v>
      </c>
      <c r="I7515" s="6" t="e">
        <f t="shared" si="667"/>
        <v>#N/A</v>
      </c>
      <c r="J7515" s="6" t="e">
        <f t="shared" si="668"/>
        <v>#N/A</v>
      </c>
      <c r="K7515" s="19">
        <f t="shared" si="669"/>
        <v>2528</v>
      </c>
      <c r="L7515" s="6" t="e">
        <f t="shared" ca="1" si="670"/>
        <v>#N/A</v>
      </c>
    </row>
    <row r="7516" spans="1:12" x14ac:dyDescent="0.2">
      <c r="A7516" s="5">
        <f>IF(AND(dateA=1,A7515&lt;DataEnd),'iBoxx inputs'!A7520,IF(AND(dateA=2,A7515&lt;DataEnd),'Bank of England inputs'!A7520,IF(dateA=3,A7515+1,IF(dateA=4,WORKDAY(A7515,1,),WORKDAY(A7515,1,holidayQ)))))</f>
        <v>46653</v>
      </c>
      <c r="B7516" s="35" t="e">
        <f>MATCH(A7516,'iBoxx inputs'!A:A,0)</f>
        <v>#N/A</v>
      </c>
      <c r="C7516" s="35" t="e">
        <f>MATCH(A7516,'Bank of England inputs'!A:A,0)</f>
        <v>#N/A</v>
      </c>
      <c r="D7516" s="6" t="e">
        <f>IF($A7516&gt;DataEnd,NA(),IFERROR(INDEX('iBoxx inputs'!B:B,MATCH($A7516,'iBoxx inputs'!$A:$A,0)),D7515))</f>
        <v>#N/A</v>
      </c>
      <c r="E7516" s="6" t="e">
        <f>IF($A7516&gt;DataEnd,NA(),IFERROR(INDEX('iBoxx inputs'!C:C,MATCH($A7516,'iBoxx inputs'!$A:$A,0)),E7515))</f>
        <v>#N/A</v>
      </c>
      <c r="F7516" s="6" t="e">
        <f>IF($A7516&gt;DataEnd,NA(),IFERROR(INDEX('Bank of England inputs'!D:D,MATCH($A7516,'Bank of England inputs'!$A:$A,0),0),F7515))</f>
        <v>#N/A</v>
      </c>
      <c r="G7516" s="19"/>
      <c r="H7516" s="5">
        <f t="shared" si="666"/>
        <v>46653</v>
      </c>
      <c r="I7516" s="6" t="e">
        <f t="shared" si="667"/>
        <v>#N/A</v>
      </c>
      <c r="J7516" s="6" t="e">
        <f t="shared" si="668"/>
        <v>#N/A</v>
      </c>
      <c r="K7516" s="19">
        <f t="shared" si="669"/>
        <v>2529</v>
      </c>
      <c r="L7516" s="6" t="e">
        <f t="shared" ca="1" si="670"/>
        <v>#N/A</v>
      </c>
    </row>
    <row r="7517" spans="1:12" x14ac:dyDescent="0.2">
      <c r="A7517" s="5">
        <f>IF(AND(dateA=1,A7516&lt;DataEnd),'iBoxx inputs'!A7521,IF(AND(dateA=2,A7516&lt;DataEnd),'Bank of England inputs'!A7521,IF(dateA=3,A7516+1,IF(dateA=4,WORKDAY(A7516,1,),WORKDAY(A7516,1,holidayQ)))))</f>
        <v>46654</v>
      </c>
      <c r="B7517" s="35" t="e">
        <f>MATCH(A7517,'iBoxx inputs'!A:A,0)</f>
        <v>#N/A</v>
      </c>
      <c r="C7517" s="35" t="e">
        <f>MATCH(A7517,'Bank of England inputs'!A:A,0)</f>
        <v>#N/A</v>
      </c>
      <c r="D7517" s="6" t="e">
        <f>IF($A7517&gt;DataEnd,NA(),IFERROR(INDEX('iBoxx inputs'!B:B,MATCH($A7517,'iBoxx inputs'!$A:$A,0)),D7516))</f>
        <v>#N/A</v>
      </c>
      <c r="E7517" s="6" t="e">
        <f>IF($A7517&gt;DataEnd,NA(),IFERROR(INDEX('iBoxx inputs'!C:C,MATCH($A7517,'iBoxx inputs'!$A:$A,0)),E7516))</f>
        <v>#N/A</v>
      </c>
      <c r="F7517" s="6" t="e">
        <f>IF($A7517&gt;DataEnd,NA(),IFERROR(INDEX('Bank of England inputs'!D:D,MATCH($A7517,'Bank of England inputs'!$A:$A,0),0),F7516))</f>
        <v>#N/A</v>
      </c>
      <c r="G7517" s="19"/>
      <c r="H7517" s="5">
        <f t="shared" si="666"/>
        <v>46654</v>
      </c>
      <c r="I7517" s="6" t="e">
        <f t="shared" si="667"/>
        <v>#N/A</v>
      </c>
      <c r="J7517" s="6" t="e">
        <f t="shared" si="668"/>
        <v>#N/A</v>
      </c>
      <c r="K7517" s="19">
        <f t="shared" si="669"/>
        <v>2530</v>
      </c>
      <c r="L7517" s="6" t="e">
        <f t="shared" ca="1" si="670"/>
        <v>#N/A</v>
      </c>
    </row>
    <row r="7518" spans="1:12" x14ac:dyDescent="0.2">
      <c r="A7518" s="5">
        <f>IF(AND(dateA=1,A7517&lt;DataEnd),'iBoxx inputs'!A7522,IF(AND(dateA=2,A7517&lt;DataEnd),'Bank of England inputs'!A7522,IF(dateA=3,A7517+1,IF(dateA=4,WORKDAY(A7517,1,),WORKDAY(A7517,1,holidayQ)))))</f>
        <v>46657</v>
      </c>
      <c r="B7518" s="35" t="e">
        <f>MATCH(A7518,'iBoxx inputs'!A:A,0)</f>
        <v>#N/A</v>
      </c>
      <c r="C7518" s="35" t="e">
        <f>MATCH(A7518,'Bank of England inputs'!A:A,0)</f>
        <v>#N/A</v>
      </c>
      <c r="D7518" s="6" t="e">
        <f>IF($A7518&gt;DataEnd,NA(),IFERROR(INDEX('iBoxx inputs'!B:B,MATCH($A7518,'iBoxx inputs'!$A:$A,0)),D7517))</f>
        <v>#N/A</v>
      </c>
      <c r="E7518" s="6" t="e">
        <f>IF($A7518&gt;DataEnd,NA(),IFERROR(INDEX('iBoxx inputs'!C:C,MATCH($A7518,'iBoxx inputs'!$A:$A,0)),E7517))</f>
        <v>#N/A</v>
      </c>
      <c r="F7518" s="6" t="e">
        <f>IF($A7518&gt;DataEnd,NA(),IFERROR(INDEX('Bank of England inputs'!D:D,MATCH($A7518,'Bank of England inputs'!$A:$A,0),0),F7517))</f>
        <v>#N/A</v>
      </c>
      <c r="G7518" s="19"/>
      <c r="H7518" s="5">
        <f t="shared" si="666"/>
        <v>46657</v>
      </c>
      <c r="I7518" s="6" t="e">
        <f t="shared" si="667"/>
        <v>#N/A</v>
      </c>
      <c r="J7518" s="6" t="e">
        <f t="shared" si="668"/>
        <v>#N/A</v>
      </c>
      <c r="K7518" s="19">
        <f t="shared" si="669"/>
        <v>2528</v>
      </c>
      <c r="L7518" s="6" t="e">
        <f t="shared" ca="1" si="670"/>
        <v>#N/A</v>
      </c>
    </row>
    <row r="7519" spans="1:12" x14ac:dyDescent="0.2">
      <c r="A7519" s="5">
        <f>IF(AND(dateA=1,A7518&lt;DataEnd),'iBoxx inputs'!A7523,IF(AND(dateA=2,A7518&lt;DataEnd),'Bank of England inputs'!A7523,IF(dateA=3,A7518+1,IF(dateA=4,WORKDAY(A7518,1,),WORKDAY(A7518,1,holidayQ)))))</f>
        <v>46658</v>
      </c>
      <c r="B7519" s="35" t="e">
        <f>MATCH(A7519,'iBoxx inputs'!A:A,0)</f>
        <v>#N/A</v>
      </c>
      <c r="C7519" s="35" t="e">
        <f>MATCH(A7519,'Bank of England inputs'!A:A,0)</f>
        <v>#N/A</v>
      </c>
      <c r="D7519" s="6" t="e">
        <f>IF($A7519&gt;DataEnd,NA(),IFERROR(INDEX('iBoxx inputs'!B:B,MATCH($A7519,'iBoxx inputs'!$A:$A,0)),D7518))</f>
        <v>#N/A</v>
      </c>
      <c r="E7519" s="6" t="e">
        <f>IF($A7519&gt;DataEnd,NA(),IFERROR(INDEX('iBoxx inputs'!C:C,MATCH($A7519,'iBoxx inputs'!$A:$A,0)),E7518))</f>
        <v>#N/A</v>
      </c>
      <c r="F7519" s="6" t="e">
        <f>IF($A7519&gt;DataEnd,NA(),IFERROR(INDEX('Bank of England inputs'!D:D,MATCH($A7519,'Bank of England inputs'!$A:$A,0),0),F7518))</f>
        <v>#N/A</v>
      </c>
      <c r="G7519" s="19"/>
      <c r="H7519" s="5">
        <f t="shared" si="666"/>
        <v>46658</v>
      </c>
      <c r="I7519" s="6" t="e">
        <f t="shared" si="667"/>
        <v>#N/A</v>
      </c>
      <c r="J7519" s="6" t="e">
        <f t="shared" si="668"/>
        <v>#N/A</v>
      </c>
      <c r="K7519" s="19">
        <f t="shared" si="669"/>
        <v>2528</v>
      </c>
      <c r="L7519" s="6" t="e">
        <f t="shared" ca="1" si="670"/>
        <v>#N/A</v>
      </c>
    </row>
    <row r="7520" spans="1:12" x14ac:dyDescent="0.2">
      <c r="A7520" s="5">
        <f>IF(AND(dateA=1,A7519&lt;DataEnd),'iBoxx inputs'!A7524,IF(AND(dateA=2,A7519&lt;DataEnd),'Bank of England inputs'!A7524,IF(dateA=3,A7519+1,IF(dateA=4,WORKDAY(A7519,1,),WORKDAY(A7519,1,holidayQ)))))</f>
        <v>46659</v>
      </c>
      <c r="B7520" s="35" t="e">
        <f>MATCH(A7520,'iBoxx inputs'!A:A,0)</f>
        <v>#N/A</v>
      </c>
      <c r="C7520" s="35" t="e">
        <f>MATCH(A7520,'Bank of England inputs'!A:A,0)</f>
        <v>#N/A</v>
      </c>
      <c r="D7520" s="6" t="e">
        <f>IF($A7520&gt;DataEnd,NA(),IFERROR(INDEX('iBoxx inputs'!B:B,MATCH($A7520,'iBoxx inputs'!$A:$A,0)),D7519))</f>
        <v>#N/A</v>
      </c>
      <c r="E7520" s="6" t="e">
        <f>IF($A7520&gt;DataEnd,NA(),IFERROR(INDEX('iBoxx inputs'!C:C,MATCH($A7520,'iBoxx inputs'!$A:$A,0)),E7519))</f>
        <v>#N/A</v>
      </c>
      <c r="F7520" s="6" t="e">
        <f>IF($A7520&gt;DataEnd,NA(),IFERROR(INDEX('Bank of England inputs'!D:D,MATCH($A7520,'Bank of England inputs'!$A:$A,0),0),F7519))</f>
        <v>#N/A</v>
      </c>
      <c r="G7520" s="19"/>
      <c r="H7520" s="5">
        <f t="shared" si="666"/>
        <v>46659</v>
      </c>
      <c r="I7520" s="6" t="e">
        <f t="shared" si="667"/>
        <v>#N/A</v>
      </c>
      <c r="J7520" s="6" t="e">
        <f t="shared" si="668"/>
        <v>#N/A</v>
      </c>
      <c r="K7520" s="19">
        <f t="shared" si="669"/>
        <v>2528</v>
      </c>
      <c r="L7520" s="6" t="e">
        <f t="shared" ca="1" si="670"/>
        <v>#N/A</v>
      </c>
    </row>
    <row r="7521" spans="1:12" x14ac:dyDescent="0.2">
      <c r="A7521" s="5">
        <f>IF(AND(dateA=1,A7520&lt;DataEnd),'iBoxx inputs'!A7525,IF(AND(dateA=2,A7520&lt;DataEnd),'Bank of England inputs'!A7525,IF(dateA=3,A7520+1,IF(dateA=4,WORKDAY(A7520,1,),WORKDAY(A7520,1,holidayQ)))))</f>
        <v>46660</v>
      </c>
      <c r="B7521" s="35" t="e">
        <f>MATCH(A7521,'iBoxx inputs'!A:A,0)</f>
        <v>#N/A</v>
      </c>
      <c r="C7521" s="35" t="e">
        <f>MATCH(A7521,'Bank of England inputs'!A:A,0)</f>
        <v>#N/A</v>
      </c>
      <c r="D7521" s="6" t="e">
        <f>IF($A7521&gt;DataEnd,NA(),IFERROR(INDEX('iBoxx inputs'!B:B,MATCH($A7521,'iBoxx inputs'!$A:$A,0)),D7520))</f>
        <v>#N/A</v>
      </c>
      <c r="E7521" s="6" t="e">
        <f>IF($A7521&gt;DataEnd,NA(),IFERROR(INDEX('iBoxx inputs'!C:C,MATCH($A7521,'iBoxx inputs'!$A:$A,0)),E7520))</f>
        <v>#N/A</v>
      </c>
      <c r="F7521" s="6" t="e">
        <f>IF($A7521&gt;DataEnd,NA(),IFERROR(INDEX('Bank of England inputs'!D:D,MATCH($A7521,'Bank of England inputs'!$A:$A,0),0),F7520))</f>
        <v>#N/A</v>
      </c>
      <c r="G7521" s="19"/>
      <c r="H7521" s="5">
        <f t="shared" si="666"/>
        <v>46660</v>
      </c>
      <c r="I7521" s="6" t="e">
        <f t="shared" si="667"/>
        <v>#N/A</v>
      </c>
      <c r="J7521" s="6" t="e">
        <f t="shared" si="668"/>
        <v>#N/A</v>
      </c>
      <c r="K7521" s="19">
        <f t="shared" si="669"/>
        <v>2529</v>
      </c>
      <c r="L7521" s="6" t="e">
        <f t="shared" ca="1" si="670"/>
        <v>#N/A</v>
      </c>
    </row>
    <row r="7522" spans="1:12" x14ac:dyDescent="0.2">
      <c r="A7522" s="5">
        <f>IF(AND(dateA=1,A7521&lt;DataEnd),'iBoxx inputs'!A7526,IF(AND(dateA=2,A7521&lt;DataEnd),'Bank of England inputs'!A7526,IF(dateA=3,A7521+1,IF(dateA=4,WORKDAY(A7521,1,),WORKDAY(A7521,1,holidayQ)))))</f>
        <v>46661</v>
      </c>
      <c r="B7522" s="35" t="e">
        <f>MATCH(A7522,'iBoxx inputs'!A:A,0)</f>
        <v>#N/A</v>
      </c>
      <c r="C7522" s="35" t="e">
        <f>MATCH(A7522,'Bank of England inputs'!A:A,0)</f>
        <v>#N/A</v>
      </c>
      <c r="D7522" s="6" t="e">
        <f>IF($A7522&gt;DataEnd,NA(),IFERROR(INDEX('iBoxx inputs'!B:B,MATCH($A7522,'iBoxx inputs'!$A:$A,0)),D7521))</f>
        <v>#N/A</v>
      </c>
      <c r="E7522" s="6" t="e">
        <f>IF($A7522&gt;DataEnd,NA(),IFERROR(INDEX('iBoxx inputs'!C:C,MATCH($A7522,'iBoxx inputs'!$A:$A,0)),E7521))</f>
        <v>#N/A</v>
      </c>
      <c r="F7522" s="6" t="e">
        <f>IF($A7522&gt;DataEnd,NA(),IFERROR(INDEX('Bank of England inputs'!D:D,MATCH($A7522,'Bank of England inputs'!$A:$A,0),0),F7521))</f>
        <v>#N/A</v>
      </c>
      <c r="G7522" s="19"/>
      <c r="H7522" s="5">
        <f t="shared" si="666"/>
        <v>46661</v>
      </c>
      <c r="I7522" s="6" t="e">
        <f t="shared" si="667"/>
        <v>#N/A</v>
      </c>
      <c r="J7522" s="6" t="e">
        <f t="shared" si="668"/>
        <v>#N/A</v>
      </c>
      <c r="K7522" s="19">
        <f t="shared" si="669"/>
        <v>2530</v>
      </c>
      <c r="L7522" s="6" t="e">
        <f t="shared" ca="1" si="670"/>
        <v>#N/A</v>
      </c>
    </row>
    <row r="7523" spans="1:12" x14ac:dyDescent="0.2">
      <c r="A7523" s="5">
        <f>IF(AND(dateA=1,A7522&lt;DataEnd),'iBoxx inputs'!A7527,IF(AND(dateA=2,A7522&lt;DataEnd),'Bank of England inputs'!A7527,IF(dateA=3,A7522+1,IF(dateA=4,WORKDAY(A7522,1,),WORKDAY(A7522,1,holidayQ)))))</f>
        <v>46664</v>
      </c>
      <c r="B7523" s="35" t="e">
        <f>MATCH(A7523,'iBoxx inputs'!A:A,0)</f>
        <v>#N/A</v>
      </c>
      <c r="C7523" s="35" t="e">
        <f>MATCH(A7523,'Bank of England inputs'!A:A,0)</f>
        <v>#N/A</v>
      </c>
      <c r="D7523" s="6" t="e">
        <f>IF($A7523&gt;DataEnd,NA(),IFERROR(INDEX('iBoxx inputs'!B:B,MATCH($A7523,'iBoxx inputs'!$A:$A,0)),D7522))</f>
        <v>#N/A</v>
      </c>
      <c r="E7523" s="6" t="e">
        <f>IF($A7523&gt;DataEnd,NA(),IFERROR(INDEX('iBoxx inputs'!C:C,MATCH($A7523,'iBoxx inputs'!$A:$A,0)),E7522))</f>
        <v>#N/A</v>
      </c>
      <c r="F7523" s="6" t="e">
        <f>IF($A7523&gt;DataEnd,NA(),IFERROR(INDEX('Bank of England inputs'!D:D,MATCH($A7523,'Bank of England inputs'!$A:$A,0),0),F7522))</f>
        <v>#N/A</v>
      </c>
      <c r="G7523" s="19"/>
      <c r="H7523" s="5">
        <f t="shared" si="666"/>
        <v>46664</v>
      </c>
      <c r="I7523" s="6" t="e">
        <f t="shared" si="667"/>
        <v>#N/A</v>
      </c>
      <c r="J7523" s="6" t="e">
        <f t="shared" si="668"/>
        <v>#N/A</v>
      </c>
      <c r="K7523" s="19">
        <f t="shared" si="669"/>
        <v>2528</v>
      </c>
      <c r="L7523" s="6" t="e">
        <f t="shared" ca="1" si="670"/>
        <v>#N/A</v>
      </c>
    </row>
    <row r="7524" spans="1:12" x14ac:dyDescent="0.2">
      <c r="A7524" s="5">
        <f>IF(AND(dateA=1,A7523&lt;DataEnd),'iBoxx inputs'!A7528,IF(AND(dateA=2,A7523&lt;DataEnd),'Bank of England inputs'!A7528,IF(dateA=3,A7523+1,IF(dateA=4,WORKDAY(A7523,1,),WORKDAY(A7523,1,holidayQ)))))</f>
        <v>46665</v>
      </c>
      <c r="B7524" s="35" t="e">
        <f>MATCH(A7524,'iBoxx inputs'!A:A,0)</f>
        <v>#N/A</v>
      </c>
      <c r="C7524" s="35" t="e">
        <f>MATCH(A7524,'Bank of England inputs'!A:A,0)</f>
        <v>#N/A</v>
      </c>
      <c r="D7524" s="6" t="e">
        <f>IF($A7524&gt;DataEnd,NA(),IFERROR(INDEX('iBoxx inputs'!B:B,MATCH($A7524,'iBoxx inputs'!$A:$A,0)),D7523))</f>
        <v>#N/A</v>
      </c>
      <c r="E7524" s="6" t="e">
        <f>IF($A7524&gt;DataEnd,NA(),IFERROR(INDEX('iBoxx inputs'!C:C,MATCH($A7524,'iBoxx inputs'!$A:$A,0)),E7523))</f>
        <v>#N/A</v>
      </c>
      <c r="F7524" s="6" t="e">
        <f>IF($A7524&gt;DataEnd,NA(),IFERROR(INDEX('Bank of England inputs'!D:D,MATCH($A7524,'Bank of England inputs'!$A:$A,0),0),F7523))</f>
        <v>#N/A</v>
      </c>
      <c r="G7524" s="19"/>
      <c r="H7524" s="5">
        <f t="shared" si="666"/>
        <v>46665</v>
      </c>
      <c r="I7524" s="6" t="e">
        <f t="shared" si="667"/>
        <v>#N/A</v>
      </c>
      <c r="J7524" s="6" t="e">
        <f t="shared" si="668"/>
        <v>#N/A</v>
      </c>
      <c r="K7524" s="19">
        <f t="shared" si="669"/>
        <v>2528</v>
      </c>
      <c r="L7524" s="6" t="e">
        <f t="shared" ca="1" si="670"/>
        <v>#N/A</v>
      </c>
    </row>
    <row r="7525" spans="1:12" x14ac:dyDescent="0.2">
      <c r="A7525" s="5">
        <f>IF(AND(dateA=1,A7524&lt;DataEnd),'iBoxx inputs'!A7529,IF(AND(dateA=2,A7524&lt;DataEnd),'Bank of England inputs'!A7529,IF(dateA=3,A7524+1,IF(dateA=4,WORKDAY(A7524,1,),WORKDAY(A7524,1,holidayQ)))))</f>
        <v>46666</v>
      </c>
      <c r="B7525" s="35" t="e">
        <f>MATCH(A7525,'iBoxx inputs'!A:A,0)</f>
        <v>#N/A</v>
      </c>
      <c r="C7525" s="35" t="e">
        <f>MATCH(A7525,'Bank of England inputs'!A:A,0)</f>
        <v>#N/A</v>
      </c>
      <c r="D7525" s="6" t="e">
        <f>IF($A7525&gt;DataEnd,NA(),IFERROR(INDEX('iBoxx inputs'!B:B,MATCH($A7525,'iBoxx inputs'!$A:$A,0)),D7524))</f>
        <v>#N/A</v>
      </c>
      <c r="E7525" s="6" t="e">
        <f>IF($A7525&gt;DataEnd,NA(),IFERROR(INDEX('iBoxx inputs'!C:C,MATCH($A7525,'iBoxx inputs'!$A:$A,0)),E7524))</f>
        <v>#N/A</v>
      </c>
      <c r="F7525" s="6" t="e">
        <f>IF($A7525&gt;DataEnd,NA(),IFERROR(INDEX('Bank of England inputs'!D:D,MATCH($A7525,'Bank of England inputs'!$A:$A,0),0),F7524))</f>
        <v>#N/A</v>
      </c>
      <c r="G7525" s="19"/>
      <c r="H7525" s="5">
        <f t="shared" si="666"/>
        <v>46666</v>
      </c>
      <c r="I7525" s="6" t="e">
        <f t="shared" si="667"/>
        <v>#N/A</v>
      </c>
      <c r="J7525" s="6" t="e">
        <f t="shared" si="668"/>
        <v>#N/A</v>
      </c>
      <c r="K7525" s="19">
        <f t="shared" si="669"/>
        <v>2528</v>
      </c>
      <c r="L7525" s="6" t="e">
        <f t="shared" ca="1" si="670"/>
        <v>#N/A</v>
      </c>
    </row>
    <row r="7526" spans="1:12" x14ac:dyDescent="0.2">
      <c r="A7526" s="5">
        <f>IF(AND(dateA=1,A7525&lt;DataEnd),'iBoxx inputs'!A7530,IF(AND(dateA=2,A7525&lt;DataEnd),'Bank of England inputs'!A7530,IF(dateA=3,A7525+1,IF(dateA=4,WORKDAY(A7525,1,),WORKDAY(A7525,1,holidayQ)))))</f>
        <v>46667</v>
      </c>
      <c r="B7526" s="35" t="e">
        <f>MATCH(A7526,'iBoxx inputs'!A:A,0)</f>
        <v>#N/A</v>
      </c>
      <c r="C7526" s="35" t="e">
        <f>MATCH(A7526,'Bank of England inputs'!A:A,0)</f>
        <v>#N/A</v>
      </c>
      <c r="D7526" s="6" t="e">
        <f>IF($A7526&gt;DataEnd,NA(),IFERROR(INDEX('iBoxx inputs'!B:B,MATCH($A7526,'iBoxx inputs'!$A:$A,0)),D7525))</f>
        <v>#N/A</v>
      </c>
      <c r="E7526" s="6" t="e">
        <f>IF($A7526&gt;DataEnd,NA(),IFERROR(INDEX('iBoxx inputs'!C:C,MATCH($A7526,'iBoxx inputs'!$A:$A,0)),E7525))</f>
        <v>#N/A</v>
      </c>
      <c r="F7526" s="6" t="e">
        <f>IF($A7526&gt;DataEnd,NA(),IFERROR(INDEX('Bank of England inputs'!D:D,MATCH($A7526,'Bank of England inputs'!$A:$A,0),0),F7525))</f>
        <v>#N/A</v>
      </c>
      <c r="G7526" s="19"/>
      <c r="H7526" s="5">
        <f t="shared" si="666"/>
        <v>46667</v>
      </c>
      <c r="I7526" s="6" t="e">
        <f t="shared" si="667"/>
        <v>#N/A</v>
      </c>
      <c r="J7526" s="6" t="e">
        <f t="shared" si="668"/>
        <v>#N/A</v>
      </c>
      <c r="K7526" s="19">
        <f t="shared" si="669"/>
        <v>2529</v>
      </c>
      <c r="L7526" s="6" t="e">
        <f t="shared" ca="1" si="670"/>
        <v>#N/A</v>
      </c>
    </row>
    <row r="7527" spans="1:12" x14ac:dyDescent="0.2">
      <c r="A7527" s="5">
        <f>IF(AND(dateA=1,A7526&lt;DataEnd),'iBoxx inputs'!A7531,IF(AND(dateA=2,A7526&lt;DataEnd),'Bank of England inputs'!A7531,IF(dateA=3,A7526+1,IF(dateA=4,WORKDAY(A7526,1,),WORKDAY(A7526,1,holidayQ)))))</f>
        <v>46668</v>
      </c>
      <c r="B7527" s="35" t="e">
        <f>MATCH(A7527,'iBoxx inputs'!A:A,0)</f>
        <v>#N/A</v>
      </c>
      <c r="C7527" s="35" t="e">
        <f>MATCH(A7527,'Bank of England inputs'!A:A,0)</f>
        <v>#N/A</v>
      </c>
      <c r="D7527" s="6" t="e">
        <f>IF($A7527&gt;DataEnd,NA(),IFERROR(INDEX('iBoxx inputs'!B:B,MATCH($A7527,'iBoxx inputs'!$A:$A,0)),D7526))</f>
        <v>#N/A</v>
      </c>
      <c r="E7527" s="6" t="e">
        <f>IF($A7527&gt;DataEnd,NA(),IFERROR(INDEX('iBoxx inputs'!C:C,MATCH($A7527,'iBoxx inputs'!$A:$A,0)),E7526))</f>
        <v>#N/A</v>
      </c>
      <c r="F7527" s="6" t="e">
        <f>IF($A7527&gt;DataEnd,NA(),IFERROR(INDEX('Bank of England inputs'!D:D,MATCH($A7527,'Bank of England inputs'!$A:$A,0),0),F7526))</f>
        <v>#N/A</v>
      </c>
      <c r="G7527" s="19"/>
      <c r="H7527" s="5">
        <f t="shared" si="666"/>
        <v>46668</v>
      </c>
      <c r="I7527" s="6" t="e">
        <f t="shared" si="667"/>
        <v>#N/A</v>
      </c>
      <c r="J7527" s="6" t="e">
        <f t="shared" si="668"/>
        <v>#N/A</v>
      </c>
      <c r="K7527" s="19">
        <f t="shared" si="669"/>
        <v>2530</v>
      </c>
      <c r="L7527" s="6" t="e">
        <f t="shared" ca="1" si="670"/>
        <v>#N/A</v>
      </c>
    </row>
    <row r="7528" spans="1:12" x14ac:dyDescent="0.2">
      <c r="A7528" s="5">
        <f>IF(AND(dateA=1,A7527&lt;DataEnd),'iBoxx inputs'!A7532,IF(AND(dateA=2,A7527&lt;DataEnd),'Bank of England inputs'!A7532,IF(dateA=3,A7527+1,IF(dateA=4,WORKDAY(A7527,1,),WORKDAY(A7527,1,holidayQ)))))</f>
        <v>46671</v>
      </c>
      <c r="B7528" s="35" t="e">
        <f>MATCH(A7528,'iBoxx inputs'!A:A,0)</f>
        <v>#N/A</v>
      </c>
      <c r="C7528" s="35" t="e">
        <f>MATCH(A7528,'Bank of England inputs'!A:A,0)</f>
        <v>#N/A</v>
      </c>
      <c r="D7528" s="6" t="e">
        <f>IF($A7528&gt;DataEnd,NA(),IFERROR(INDEX('iBoxx inputs'!B:B,MATCH($A7528,'iBoxx inputs'!$A:$A,0)),D7527))</f>
        <v>#N/A</v>
      </c>
      <c r="E7528" s="6" t="e">
        <f>IF($A7528&gt;DataEnd,NA(),IFERROR(INDEX('iBoxx inputs'!C:C,MATCH($A7528,'iBoxx inputs'!$A:$A,0)),E7527))</f>
        <v>#N/A</v>
      </c>
      <c r="F7528" s="6" t="e">
        <f>IF($A7528&gt;DataEnd,NA(),IFERROR(INDEX('Bank of England inputs'!D:D,MATCH($A7528,'Bank of England inputs'!$A:$A,0),0),F7527))</f>
        <v>#N/A</v>
      </c>
      <c r="G7528" s="19"/>
      <c r="H7528" s="5">
        <f t="shared" si="666"/>
        <v>46671</v>
      </c>
      <c r="I7528" s="6" t="e">
        <f t="shared" si="667"/>
        <v>#N/A</v>
      </c>
      <c r="J7528" s="6" t="e">
        <f t="shared" si="668"/>
        <v>#N/A</v>
      </c>
      <c r="K7528" s="19">
        <f t="shared" si="669"/>
        <v>2528</v>
      </c>
      <c r="L7528" s="6" t="e">
        <f t="shared" ca="1" si="670"/>
        <v>#N/A</v>
      </c>
    </row>
    <row r="7529" spans="1:12" x14ac:dyDescent="0.2">
      <c r="A7529" s="5">
        <f>IF(AND(dateA=1,A7528&lt;DataEnd),'iBoxx inputs'!A7533,IF(AND(dateA=2,A7528&lt;DataEnd),'Bank of England inputs'!A7533,IF(dateA=3,A7528+1,IF(dateA=4,WORKDAY(A7528,1,),WORKDAY(A7528,1,holidayQ)))))</f>
        <v>46672</v>
      </c>
      <c r="B7529" s="35" t="e">
        <f>MATCH(A7529,'iBoxx inputs'!A:A,0)</f>
        <v>#N/A</v>
      </c>
      <c r="C7529" s="35" t="e">
        <f>MATCH(A7529,'Bank of England inputs'!A:A,0)</f>
        <v>#N/A</v>
      </c>
      <c r="D7529" s="6" t="e">
        <f>IF($A7529&gt;DataEnd,NA(),IFERROR(INDEX('iBoxx inputs'!B:B,MATCH($A7529,'iBoxx inputs'!$A:$A,0)),D7528))</f>
        <v>#N/A</v>
      </c>
      <c r="E7529" s="6" t="e">
        <f>IF($A7529&gt;DataEnd,NA(),IFERROR(INDEX('iBoxx inputs'!C:C,MATCH($A7529,'iBoxx inputs'!$A:$A,0)),E7528))</f>
        <v>#N/A</v>
      </c>
      <c r="F7529" s="6" t="e">
        <f>IF($A7529&gt;DataEnd,NA(),IFERROR(INDEX('Bank of England inputs'!D:D,MATCH($A7529,'Bank of England inputs'!$A:$A,0),0),F7528))</f>
        <v>#N/A</v>
      </c>
      <c r="G7529" s="19"/>
      <c r="H7529" s="5">
        <f t="shared" si="666"/>
        <v>46672</v>
      </c>
      <c r="I7529" s="6" t="e">
        <f t="shared" si="667"/>
        <v>#N/A</v>
      </c>
      <c r="J7529" s="6" t="e">
        <f t="shared" si="668"/>
        <v>#N/A</v>
      </c>
      <c r="K7529" s="19">
        <f t="shared" si="669"/>
        <v>2528</v>
      </c>
      <c r="L7529" s="6" t="e">
        <f t="shared" ca="1" si="670"/>
        <v>#N/A</v>
      </c>
    </row>
    <row r="7530" spans="1:12" x14ac:dyDescent="0.2">
      <c r="A7530" s="5">
        <f>IF(AND(dateA=1,A7529&lt;DataEnd),'iBoxx inputs'!A7534,IF(AND(dateA=2,A7529&lt;DataEnd),'Bank of England inputs'!A7534,IF(dateA=3,A7529+1,IF(dateA=4,WORKDAY(A7529,1,),WORKDAY(A7529,1,holidayQ)))))</f>
        <v>46673</v>
      </c>
      <c r="B7530" s="35" t="e">
        <f>MATCH(A7530,'iBoxx inputs'!A:A,0)</f>
        <v>#N/A</v>
      </c>
      <c r="C7530" s="35" t="e">
        <f>MATCH(A7530,'Bank of England inputs'!A:A,0)</f>
        <v>#N/A</v>
      </c>
      <c r="D7530" s="6" t="e">
        <f>IF($A7530&gt;DataEnd,NA(),IFERROR(INDEX('iBoxx inputs'!B:B,MATCH($A7530,'iBoxx inputs'!$A:$A,0)),D7529))</f>
        <v>#N/A</v>
      </c>
      <c r="E7530" s="6" t="e">
        <f>IF($A7530&gt;DataEnd,NA(),IFERROR(INDEX('iBoxx inputs'!C:C,MATCH($A7530,'iBoxx inputs'!$A:$A,0)),E7529))</f>
        <v>#N/A</v>
      </c>
      <c r="F7530" s="6" t="e">
        <f>IF($A7530&gt;DataEnd,NA(),IFERROR(INDEX('Bank of England inputs'!D:D,MATCH($A7530,'Bank of England inputs'!$A:$A,0),0),F7529))</f>
        <v>#N/A</v>
      </c>
      <c r="G7530" s="19"/>
      <c r="H7530" s="5">
        <f t="shared" si="666"/>
        <v>46673</v>
      </c>
      <c r="I7530" s="6" t="e">
        <f t="shared" si="667"/>
        <v>#N/A</v>
      </c>
      <c r="J7530" s="6" t="e">
        <f t="shared" si="668"/>
        <v>#N/A</v>
      </c>
      <c r="K7530" s="19">
        <f t="shared" si="669"/>
        <v>2528</v>
      </c>
      <c r="L7530" s="6" t="e">
        <f t="shared" ca="1" si="670"/>
        <v>#N/A</v>
      </c>
    </row>
    <row r="7531" spans="1:12" x14ac:dyDescent="0.2">
      <c r="A7531" s="5">
        <f>IF(AND(dateA=1,A7530&lt;DataEnd),'iBoxx inputs'!A7535,IF(AND(dateA=2,A7530&lt;DataEnd),'Bank of England inputs'!A7535,IF(dateA=3,A7530+1,IF(dateA=4,WORKDAY(A7530,1,),WORKDAY(A7530,1,holidayQ)))))</f>
        <v>46674</v>
      </c>
      <c r="B7531" s="35" t="e">
        <f>MATCH(A7531,'iBoxx inputs'!A:A,0)</f>
        <v>#N/A</v>
      </c>
      <c r="C7531" s="35" t="e">
        <f>MATCH(A7531,'Bank of England inputs'!A:A,0)</f>
        <v>#N/A</v>
      </c>
      <c r="D7531" s="6" t="e">
        <f>IF($A7531&gt;DataEnd,NA(),IFERROR(INDEX('iBoxx inputs'!B:B,MATCH($A7531,'iBoxx inputs'!$A:$A,0)),D7530))</f>
        <v>#N/A</v>
      </c>
      <c r="E7531" s="6" t="e">
        <f>IF($A7531&gt;DataEnd,NA(),IFERROR(INDEX('iBoxx inputs'!C:C,MATCH($A7531,'iBoxx inputs'!$A:$A,0)),E7530))</f>
        <v>#N/A</v>
      </c>
      <c r="F7531" s="6" t="e">
        <f>IF($A7531&gt;DataEnd,NA(),IFERROR(INDEX('Bank of England inputs'!D:D,MATCH($A7531,'Bank of England inputs'!$A:$A,0),0),F7530))</f>
        <v>#N/A</v>
      </c>
      <c r="G7531" s="19"/>
      <c r="H7531" s="5">
        <f t="shared" si="666"/>
        <v>46674</v>
      </c>
      <c r="I7531" s="6" t="e">
        <f t="shared" si="667"/>
        <v>#N/A</v>
      </c>
      <c r="J7531" s="6" t="e">
        <f t="shared" si="668"/>
        <v>#N/A</v>
      </c>
      <c r="K7531" s="19">
        <f t="shared" si="669"/>
        <v>2529</v>
      </c>
      <c r="L7531" s="6" t="e">
        <f t="shared" ca="1" si="670"/>
        <v>#N/A</v>
      </c>
    </row>
    <row r="7532" spans="1:12" x14ac:dyDescent="0.2">
      <c r="A7532" s="5">
        <f>IF(AND(dateA=1,A7531&lt;DataEnd),'iBoxx inputs'!A7536,IF(AND(dateA=2,A7531&lt;DataEnd),'Bank of England inputs'!A7536,IF(dateA=3,A7531+1,IF(dateA=4,WORKDAY(A7531,1,),WORKDAY(A7531,1,holidayQ)))))</f>
        <v>46675</v>
      </c>
      <c r="B7532" s="35" t="e">
        <f>MATCH(A7532,'iBoxx inputs'!A:A,0)</f>
        <v>#N/A</v>
      </c>
      <c r="C7532" s="35" t="e">
        <f>MATCH(A7532,'Bank of England inputs'!A:A,0)</f>
        <v>#N/A</v>
      </c>
      <c r="D7532" s="6" t="e">
        <f>IF($A7532&gt;DataEnd,NA(),IFERROR(INDEX('iBoxx inputs'!B:B,MATCH($A7532,'iBoxx inputs'!$A:$A,0)),D7531))</f>
        <v>#N/A</v>
      </c>
      <c r="E7532" s="6" t="e">
        <f>IF($A7532&gt;DataEnd,NA(),IFERROR(INDEX('iBoxx inputs'!C:C,MATCH($A7532,'iBoxx inputs'!$A:$A,0)),E7531))</f>
        <v>#N/A</v>
      </c>
      <c r="F7532" s="6" t="e">
        <f>IF($A7532&gt;DataEnd,NA(),IFERROR(INDEX('Bank of England inputs'!D:D,MATCH($A7532,'Bank of England inputs'!$A:$A,0),0),F7531))</f>
        <v>#N/A</v>
      </c>
      <c r="G7532" s="19"/>
      <c r="H7532" s="5">
        <f t="shared" si="666"/>
        <v>46675</v>
      </c>
      <c r="I7532" s="6" t="e">
        <f t="shared" si="667"/>
        <v>#N/A</v>
      </c>
      <c r="J7532" s="6" t="e">
        <f t="shared" si="668"/>
        <v>#N/A</v>
      </c>
      <c r="K7532" s="19">
        <f t="shared" si="669"/>
        <v>2530</v>
      </c>
      <c r="L7532" s="6" t="e">
        <f t="shared" ca="1" si="670"/>
        <v>#N/A</v>
      </c>
    </row>
    <row r="7533" spans="1:12" x14ac:dyDescent="0.2">
      <c r="A7533" s="5">
        <f>IF(AND(dateA=1,A7532&lt;DataEnd),'iBoxx inputs'!A7537,IF(AND(dateA=2,A7532&lt;DataEnd),'Bank of England inputs'!A7537,IF(dateA=3,A7532+1,IF(dateA=4,WORKDAY(A7532,1,),WORKDAY(A7532,1,holidayQ)))))</f>
        <v>46678</v>
      </c>
      <c r="B7533" s="35" t="e">
        <f>MATCH(A7533,'iBoxx inputs'!A:A,0)</f>
        <v>#N/A</v>
      </c>
      <c r="C7533" s="35" t="e">
        <f>MATCH(A7533,'Bank of England inputs'!A:A,0)</f>
        <v>#N/A</v>
      </c>
      <c r="D7533" s="6" t="e">
        <f>IF($A7533&gt;DataEnd,NA(),IFERROR(INDEX('iBoxx inputs'!B:B,MATCH($A7533,'iBoxx inputs'!$A:$A,0)),D7532))</f>
        <v>#N/A</v>
      </c>
      <c r="E7533" s="6" t="e">
        <f>IF($A7533&gt;DataEnd,NA(),IFERROR(INDEX('iBoxx inputs'!C:C,MATCH($A7533,'iBoxx inputs'!$A:$A,0)),E7532))</f>
        <v>#N/A</v>
      </c>
      <c r="F7533" s="6" t="e">
        <f>IF($A7533&gt;DataEnd,NA(),IFERROR(INDEX('Bank of England inputs'!D:D,MATCH($A7533,'Bank of England inputs'!$A:$A,0),0),F7532))</f>
        <v>#N/A</v>
      </c>
      <c r="G7533" s="19"/>
      <c r="H7533" s="5">
        <f t="shared" si="666"/>
        <v>46678</v>
      </c>
      <c r="I7533" s="6" t="e">
        <f t="shared" si="667"/>
        <v>#N/A</v>
      </c>
      <c r="J7533" s="6" t="e">
        <f t="shared" si="668"/>
        <v>#N/A</v>
      </c>
      <c r="K7533" s="19">
        <f t="shared" si="669"/>
        <v>2528</v>
      </c>
      <c r="L7533" s="6" t="e">
        <f t="shared" ca="1" si="670"/>
        <v>#N/A</v>
      </c>
    </row>
    <row r="7534" spans="1:12" x14ac:dyDescent="0.2">
      <c r="A7534" s="5">
        <f>IF(AND(dateA=1,A7533&lt;DataEnd),'iBoxx inputs'!A7538,IF(AND(dateA=2,A7533&lt;DataEnd),'Bank of England inputs'!A7538,IF(dateA=3,A7533+1,IF(dateA=4,WORKDAY(A7533,1,),WORKDAY(A7533,1,holidayQ)))))</f>
        <v>46679</v>
      </c>
      <c r="B7534" s="35" t="e">
        <f>MATCH(A7534,'iBoxx inputs'!A:A,0)</f>
        <v>#N/A</v>
      </c>
      <c r="C7534" s="35" t="e">
        <f>MATCH(A7534,'Bank of England inputs'!A:A,0)</f>
        <v>#N/A</v>
      </c>
      <c r="D7534" s="6" t="e">
        <f>IF($A7534&gt;DataEnd,NA(),IFERROR(INDEX('iBoxx inputs'!B:B,MATCH($A7534,'iBoxx inputs'!$A:$A,0)),D7533))</f>
        <v>#N/A</v>
      </c>
      <c r="E7534" s="6" t="e">
        <f>IF($A7534&gt;DataEnd,NA(),IFERROR(INDEX('iBoxx inputs'!C:C,MATCH($A7534,'iBoxx inputs'!$A:$A,0)),E7533))</f>
        <v>#N/A</v>
      </c>
      <c r="F7534" s="6" t="e">
        <f>IF($A7534&gt;DataEnd,NA(),IFERROR(INDEX('Bank of England inputs'!D:D,MATCH($A7534,'Bank of England inputs'!$A:$A,0),0),F7533))</f>
        <v>#N/A</v>
      </c>
      <c r="G7534" s="19"/>
      <c r="H7534" s="5">
        <f t="shared" si="666"/>
        <v>46679</v>
      </c>
      <c r="I7534" s="6" t="e">
        <f t="shared" si="667"/>
        <v>#N/A</v>
      </c>
      <c r="J7534" s="6" t="e">
        <f t="shared" si="668"/>
        <v>#N/A</v>
      </c>
      <c r="K7534" s="19">
        <f t="shared" si="669"/>
        <v>2528</v>
      </c>
      <c r="L7534" s="6" t="e">
        <f t="shared" ca="1" si="670"/>
        <v>#N/A</v>
      </c>
    </row>
    <row r="7535" spans="1:12" x14ac:dyDescent="0.2">
      <c r="A7535" s="5">
        <f>IF(AND(dateA=1,A7534&lt;DataEnd),'iBoxx inputs'!A7539,IF(AND(dateA=2,A7534&lt;DataEnd),'Bank of England inputs'!A7539,IF(dateA=3,A7534+1,IF(dateA=4,WORKDAY(A7534,1,),WORKDAY(A7534,1,holidayQ)))))</f>
        <v>46680</v>
      </c>
      <c r="B7535" s="35" t="e">
        <f>MATCH(A7535,'iBoxx inputs'!A:A,0)</f>
        <v>#N/A</v>
      </c>
      <c r="C7535" s="35" t="e">
        <f>MATCH(A7535,'Bank of England inputs'!A:A,0)</f>
        <v>#N/A</v>
      </c>
      <c r="D7535" s="6" t="e">
        <f>IF($A7535&gt;DataEnd,NA(),IFERROR(INDEX('iBoxx inputs'!B:B,MATCH($A7535,'iBoxx inputs'!$A:$A,0)),D7534))</f>
        <v>#N/A</v>
      </c>
      <c r="E7535" s="6" t="e">
        <f>IF($A7535&gt;DataEnd,NA(),IFERROR(INDEX('iBoxx inputs'!C:C,MATCH($A7535,'iBoxx inputs'!$A:$A,0)),E7534))</f>
        <v>#N/A</v>
      </c>
      <c r="F7535" s="6" t="e">
        <f>IF($A7535&gt;DataEnd,NA(),IFERROR(INDEX('Bank of England inputs'!D:D,MATCH($A7535,'Bank of England inputs'!$A:$A,0),0),F7534))</f>
        <v>#N/A</v>
      </c>
      <c r="G7535" s="19"/>
      <c r="H7535" s="5">
        <f t="shared" si="666"/>
        <v>46680</v>
      </c>
      <c r="I7535" s="6" t="e">
        <f t="shared" si="667"/>
        <v>#N/A</v>
      </c>
      <c r="J7535" s="6" t="e">
        <f t="shared" si="668"/>
        <v>#N/A</v>
      </c>
      <c r="K7535" s="19">
        <f t="shared" si="669"/>
        <v>2528</v>
      </c>
      <c r="L7535" s="6" t="e">
        <f t="shared" ca="1" si="670"/>
        <v>#N/A</v>
      </c>
    </row>
    <row r="7536" spans="1:12" x14ac:dyDescent="0.2">
      <c r="A7536" s="5">
        <f>IF(AND(dateA=1,A7535&lt;DataEnd),'iBoxx inputs'!A7540,IF(AND(dateA=2,A7535&lt;DataEnd),'Bank of England inputs'!A7540,IF(dateA=3,A7535+1,IF(dateA=4,WORKDAY(A7535,1,),WORKDAY(A7535,1,holidayQ)))))</f>
        <v>46681</v>
      </c>
      <c r="B7536" s="35" t="e">
        <f>MATCH(A7536,'iBoxx inputs'!A:A,0)</f>
        <v>#N/A</v>
      </c>
      <c r="C7536" s="35" t="e">
        <f>MATCH(A7536,'Bank of England inputs'!A:A,0)</f>
        <v>#N/A</v>
      </c>
      <c r="D7536" s="6" t="e">
        <f>IF($A7536&gt;DataEnd,NA(),IFERROR(INDEX('iBoxx inputs'!B:B,MATCH($A7536,'iBoxx inputs'!$A:$A,0)),D7535))</f>
        <v>#N/A</v>
      </c>
      <c r="E7536" s="6" t="e">
        <f>IF($A7536&gt;DataEnd,NA(),IFERROR(INDEX('iBoxx inputs'!C:C,MATCH($A7536,'iBoxx inputs'!$A:$A,0)),E7535))</f>
        <v>#N/A</v>
      </c>
      <c r="F7536" s="6" t="e">
        <f>IF($A7536&gt;DataEnd,NA(),IFERROR(INDEX('Bank of England inputs'!D:D,MATCH($A7536,'Bank of England inputs'!$A:$A,0),0),F7535))</f>
        <v>#N/A</v>
      </c>
      <c r="G7536" s="19"/>
      <c r="H7536" s="5">
        <f t="shared" si="666"/>
        <v>46681</v>
      </c>
      <c r="I7536" s="6" t="e">
        <f t="shared" si="667"/>
        <v>#N/A</v>
      </c>
      <c r="J7536" s="6" t="e">
        <f t="shared" si="668"/>
        <v>#N/A</v>
      </c>
      <c r="K7536" s="19">
        <f t="shared" si="669"/>
        <v>2529</v>
      </c>
      <c r="L7536" s="6" t="e">
        <f t="shared" ca="1" si="670"/>
        <v>#N/A</v>
      </c>
    </row>
    <row r="7537" spans="1:12" x14ac:dyDescent="0.2">
      <c r="A7537" s="5">
        <f>IF(AND(dateA=1,A7536&lt;DataEnd),'iBoxx inputs'!A7541,IF(AND(dateA=2,A7536&lt;DataEnd),'Bank of England inputs'!A7541,IF(dateA=3,A7536+1,IF(dateA=4,WORKDAY(A7536,1,),WORKDAY(A7536,1,holidayQ)))))</f>
        <v>46682</v>
      </c>
      <c r="B7537" s="35" t="e">
        <f>MATCH(A7537,'iBoxx inputs'!A:A,0)</f>
        <v>#N/A</v>
      </c>
      <c r="C7537" s="35" t="e">
        <f>MATCH(A7537,'Bank of England inputs'!A:A,0)</f>
        <v>#N/A</v>
      </c>
      <c r="D7537" s="6" t="e">
        <f>IF($A7537&gt;DataEnd,NA(),IFERROR(INDEX('iBoxx inputs'!B:B,MATCH($A7537,'iBoxx inputs'!$A:$A,0)),D7536))</f>
        <v>#N/A</v>
      </c>
      <c r="E7537" s="6" t="e">
        <f>IF($A7537&gt;DataEnd,NA(),IFERROR(INDEX('iBoxx inputs'!C:C,MATCH($A7537,'iBoxx inputs'!$A:$A,0)),E7536))</f>
        <v>#N/A</v>
      </c>
      <c r="F7537" s="6" t="e">
        <f>IF($A7537&gt;DataEnd,NA(),IFERROR(INDEX('Bank of England inputs'!D:D,MATCH($A7537,'Bank of England inputs'!$A:$A,0),0),F7536))</f>
        <v>#N/A</v>
      </c>
      <c r="G7537" s="19"/>
      <c r="H7537" s="5">
        <f t="shared" si="666"/>
        <v>46682</v>
      </c>
      <c r="I7537" s="6" t="e">
        <f t="shared" si="667"/>
        <v>#N/A</v>
      </c>
      <c r="J7537" s="6" t="e">
        <f t="shared" si="668"/>
        <v>#N/A</v>
      </c>
      <c r="K7537" s="19">
        <f t="shared" si="669"/>
        <v>2530</v>
      </c>
      <c r="L7537" s="6" t="e">
        <f t="shared" ca="1" si="670"/>
        <v>#N/A</v>
      </c>
    </row>
    <row r="7538" spans="1:12" x14ac:dyDescent="0.2">
      <c r="A7538" s="5">
        <f>IF(AND(dateA=1,A7537&lt;DataEnd),'iBoxx inputs'!A7542,IF(AND(dateA=2,A7537&lt;DataEnd),'Bank of England inputs'!A7542,IF(dateA=3,A7537+1,IF(dateA=4,WORKDAY(A7537,1,),WORKDAY(A7537,1,holidayQ)))))</f>
        <v>46685</v>
      </c>
      <c r="B7538" s="35" t="e">
        <f>MATCH(A7538,'iBoxx inputs'!A:A,0)</f>
        <v>#N/A</v>
      </c>
      <c r="C7538" s="35" t="e">
        <f>MATCH(A7538,'Bank of England inputs'!A:A,0)</f>
        <v>#N/A</v>
      </c>
      <c r="D7538" s="6" t="e">
        <f>IF($A7538&gt;DataEnd,NA(),IFERROR(INDEX('iBoxx inputs'!B:B,MATCH($A7538,'iBoxx inputs'!$A:$A,0)),D7537))</f>
        <v>#N/A</v>
      </c>
      <c r="E7538" s="6" t="e">
        <f>IF($A7538&gt;DataEnd,NA(),IFERROR(INDEX('iBoxx inputs'!C:C,MATCH($A7538,'iBoxx inputs'!$A:$A,0)),E7537))</f>
        <v>#N/A</v>
      </c>
      <c r="F7538" s="6" t="e">
        <f>IF($A7538&gt;DataEnd,NA(),IFERROR(INDEX('Bank of England inputs'!D:D,MATCH($A7538,'Bank of England inputs'!$A:$A,0),0),F7537))</f>
        <v>#N/A</v>
      </c>
      <c r="G7538" s="19"/>
      <c r="H7538" s="5">
        <f t="shared" si="666"/>
        <v>46685</v>
      </c>
      <c r="I7538" s="6" t="e">
        <f t="shared" si="667"/>
        <v>#N/A</v>
      </c>
      <c r="J7538" s="6" t="e">
        <f t="shared" si="668"/>
        <v>#N/A</v>
      </c>
      <c r="K7538" s="19">
        <f t="shared" si="669"/>
        <v>2528</v>
      </c>
      <c r="L7538" s="6" t="e">
        <f t="shared" ca="1" si="670"/>
        <v>#N/A</v>
      </c>
    </row>
    <row r="7539" spans="1:12" x14ac:dyDescent="0.2">
      <c r="A7539" s="5">
        <f>IF(AND(dateA=1,A7538&lt;DataEnd),'iBoxx inputs'!A7543,IF(AND(dateA=2,A7538&lt;DataEnd),'Bank of England inputs'!A7543,IF(dateA=3,A7538+1,IF(dateA=4,WORKDAY(A7538,1,),WORKDAY(A7538,1,holidayQ)))))</f>
        <v>46686</v>
      </c>
      <c r="B7539" s="35" t="e">
        <f>MATCH(A7539,'iBoxx inputs'!A:A,0)</f>
        <v>#N/A</v>
      </c>
      <c r="C7539" s="35" t="e">
        <f>MATCH(A7539,'Bank of England inputs'!A:A,0)</f>
        <v>#N/A</v>
      </c>
      <c r="D7539" s="6" t="e">
        <f>IF($A7539&gt;DataEnd,NA(),IFERROR(INDEX('iBoxx inputs'!B:B,MATCH($A7539,'iBoxx inputs'!$A:$A,0)),D7538))</f>
        <v>#N/A</v>
      </c>
      <c r="E7539" s="6" t="e">
        <f>IF($A7539&gt;DataEnd,NA(),IFERROR(INDEX('iBoxx inputs'!C:C,MATCH($A7539,'iBoxx inputs'!$A:$A,0)),E7538))</f>
        <v>#N/A</v>
      </c>
      <c r="F7539" s="6" t="e">
        <f>IF($A7539&gt;DataEnd,NA(),IFERROR(INDEX('Bank of England inputs'!D:D,MATCH($A7539,'Bank of England inputs'!$A:$A,0),0),F7538))</f>
        <v>#N/A</v>
      </c>
      <c r="G7539" s="19"/>
      <c r="H7539" s="5">
        <f t="shared" si="666"/>
        <v>46686</v>
      </c>
      <c r="I7539" s="6" t="e">
        <f t="shared" si="667"/>
        <v>#N/A</v>
      </c>
      <c r="J7539" s="6" t="e">
        <f t="shared" si="668"/>
        <v>#N/A</v>
      </c>
      <c r="K7539" s="19">
        <f t="shared" si="669"/>
        <v>2528</v>
      </c>
      <c r="L7539" s="6" t="e">
        <f t="shared" ca="1" si="670"/>
        <v>#N/A</v>
      </c>
    </row>
    <row r="7540" spans="1:12" x14ac:dyDescent="0.2">
      <c r="A7540" s="5">
        <f>IF(AND(dateA=1,A7539&lt;DataEnd),'iBoxx inputs'!A7544,IF(AND(dateA=2,A7539&lt;DataEnd),'Bank of England inputs'!A7544,IF(dateA=3,A7539+1,IF(dateA=4,WORKDAY(A7539,1,),WORKDAY(A7539,1,holidayQ)))))</f>
        <v>46687</v>
      </c>
      <c r="B7540" s="35" t="e">
        <f>MATCH(A7540,'iBoxx inputs'!A:A,0)</f>
        <v>#N/A</v>
      </c>
      <c r="C7540" s="35" t="e">
        <f>MATCH(A7540,'Bank of England inputs'!A:A,0)</f>
        <v>#N/A</v>
      </c>
      <c r="D7540" s="6" t="e">
        <f>IF($A7540&gt;DataEnd,NA(),IFERROR(INDEX('iBoxx inputs'!B:B,MATCH($A7540,'iBoxx inputs'!$A:$A,0)),D7539))</f>
        <v>#N/A</v>
      </c>
      <c r="E7540" s="6" t="e">
        <f>IF($A7540&gt;DataEnd,NA(),IFERROR(INDEX('iBoxx inputs'!C:C,MATCH($A7540,'iBoxx inputs'!$A:$A,0)),E7539))</f>
        <v>#N/A</v>
      </c>
      <c r="F7540" s="6" t="e">
        <f>IF($A7540&gt;DataEnd,NA(),IFERROR(INDEX('Bank of England inputs'!D:D,MATCH($A7540,'Bank of England inputs'!$A:$A,0),0),F7539))</f>
        <v>#N/A</v>
      </c>
      <c r="G7540" s="19"/>
      <c r="H7540" s="5">
        <f t="shared" si="666"/>
        <v>46687</v>
      </c>
      <c r="I7540" s="6" t="e">
        <f t="shared" si="667"/>
        <v>#N/A</v>
      </c>
      <c r="J7540" s="6" t="e">
        <f t="shared" si="668"/>
        <v>#N/A</v>
      </c>
      <c r="K7540" s="19">
        <f t="shared" si="669"/>
        <v>2528</v>
      </c>
      <c r="L7540" s="6" t="e">
        <f t="shared" ca="1" si="670"/>
        <v>#N/A</v>
      </c>
    </row>
    <row r="7541" spans="1:12" x14ac:dyDescent="0.2">
      <c r="A7541" s="5">
        <f>IF(AND(dateA=1,A7540&lt;DataEnd),'iBoxx inputs'!A7545,IF(AND(dateA=2,A7540&lt;DataEnd),'Bank of England inputs'!A7545,IF(dateA=3,A7540+1,IF(dateA=4,WORKDAY(A7540,1,),WORKDAY(A7540,1,holidayQ)))))</f>
        <v>46688</v>
      </c>
      <c r="B7541" s="35" t="e">
        <f>MATCH(A7541,'iBoxx inputs'!A:A,0)</f>
        <v>#N/A</v>
      </c>
      <c r="C7541" s="35" t="e">
        <f>MATCH(A7541,'Bank of England inputs'!A:A,0)</f>
        <v>#N/A</v>
      </c>
      <c r="D7541" s="6" t="e">
        <f>IF($A7541&gt;DataEnd,NA(),IFERROR(INDEX('iBoxx inputs'!B:B,MATCH($A7541,'iBoxx inputs'!$A:$A,0)),D7540))</f>
        <v>#N/A</v>
      </c>
      <c r="E7541" s="6" t="e">
        <f>IF($A7541&gt;DataEnd,NA(),IFERROR(INDEX('iBoxx inputs'!C:C,MATCH($A7541,'iBoxx inputs'!$A:$A,0)),E7540))</f>
        <v>#N/A</v>
      </c>
      <c r="F7541" s="6" t="e">
        <f>IF($A7541&gt;DataEnd,NA(),IFERROR(INDEX('Bank of England inputs'!D:D,MATCH($A7541,'Bank of England inputs'!$A:$A,0),0),F7540))</f>
        <v>#N/A</v>
      </c>
      <c r="G7541" s="19"/>
      <c r="H7541" s="5">
        <f t="shared" si="666"/>
        <v>46688</v>
      </c>
      <c r="I7541" s="6" t="e">
        <f t="shared" si="667"/>
        <v>#N/A</v>
      </c>
      <c r="J7541" s="6" t="e">
        <f t="shared" si="668"/>
        <v>#N/A</v>
      </c>
      <c r="K7541" s="19">
        <f t="shared" si="669"/>
        <v>2529</v>
      </c>
      <c r="L7541" s="6" t="e">
        <f t="shared" ca="1" si="670"/>
        <v>#N/A</v>
      </c>
    </row>
    <row r="7542" spans="1:12" x14ac:dyDescent="0.2">
      <c r="A7542" s="5">
        <f>IF(AND(dateA=1,A7541&lt;DataEnd),'iBoxx inputs'!A7546,IF(AND(dateA=2,A7541&lt;DataEnd),'Bank of England inputs'!A7546,IF(dateA=3,A7541+1,IF(dateA=4,WORKDAY(A7541,1,),WORKDAY(A7541,1,holidayQ)))))</f>
        <v>46689</v>
      </c>
      <c r="B7542" s="35" t="e">
        <f>MATCH(A7542,'iBoxx inputs'!A:A,0)</f>
        <v>#N/A</v>
      </c>
      <c r="C7542" s="35" t="e">
        <f>MATCH(A7542,'Bank of England inputs'!A:A,0)</f>
        <v>#N/A</v>
      </c>
      <c r="D7542" s="6" t="e">
        <f>IF($A7542&gt;DataEnd,NA(),IFERROR(INDEX('iBoxx inputs'!B:B,MATCH($A7542,'iBoxx inputs'!$A:$A,0)),D7541))</f>
        <v>#N/A</v>
      </c>
      <c r="E7542" s="6" t="e">
        <f>IF($A7542&gt;DataEnd,NA(),IFERROR(INDEX('iBoxx inputs'!C:C,MATCH($A7542,'iBoxx inputs'!$A:$A,0)),E7541))</f>
        <v>#N/A</v>
      </c>
      <c r="F7542" s="6" t="e">
        <f>IF($A7542&gt;DataEnd,NA(),IFERROR(INDEX('Bank of England inputs'!D:D,MATCH($A7542,'Bank of England inputs'!$A:$A,0),0),F7541))</f>
        <v>#N/A</v>
      </c>
      <c r="G7542" s="19"/>
      <c r="H7542" s="5">
        <f t="shared" si="666"/>
        <v>46689</v>
      </c>
      <c r="I7542" s="6" t="e">
        <f t="shared" si="667"/>
        <v>#N/A</v>
      </c>
      <c r="J7542" s="6" t="e">
        <f t="shared" si="668"/>
        <v>#N/A</v>
      </c>
      <c r="K7542" s="19">
        <f t="shared" si="669"/>
        <v>2530</v>
      </c>
      <c r="L7542" s="6" t="e">
        <f t="shared" ca="1" si="670"/>
        <v>#N/A</v>
      </c>
    </row>
    <row r="7543" spans="1:12" x14ac:dyDescent="0.2">
      <c r="A7543" s="5">
        <f>IF(AND(dateA=1,A7542&lt;DataEnd),'iBoxx inputs'!A7547,IF(AND(dateA=2,A7542&lt;DataEnd),'Bank of England inputs'!A7547,IF(dateA=3,A7542+1,IF(dateA=4,WORKDAY(A7542,1,),WORKDAY(A7542,1,holidayQ)))))</f>
        <v>46692</v>
      </c>
      <c r="B7543" s="35" t="e">
        <f>MATCH(A7543,'iBoxx inputs'!A:A,0)</f>
        <v>#N/A</v>
      </c>
      <c r="C7543" s="35" t="e">
        <f>MATCH(A7543,'Bank of England inputs'!A:A,0)</f>
        <v>#N/A</v>
      </c>
      <c r="D7543" s="6" t="e">
        <f>IF($A7543&gt;DataEnd,NA(),IFERROR(INDEX('iBoxx inputs'!B:B,MATCH($A7543,'iBoxx inputs'!$A:$A,0)),D7542))</f>
        <v>#N/A</v>
      </c>
      <c r="E7543" s="6" t="e">
        <f>IF($A7543&gt;DataEnd,NA(),IFERROR(INDEX('iBoxx inputs'!C:C,MATCH($A7543,'iBoxx inputs'!$A:$A,0)),E7542))</f>
        <v>#N/A</v>
      </c>
      <c r="F7543" s="6" t="e">
        <f>IF($A7543&gt;DataEnd,NA(),IFERROR(INDEX('Bank of England inputs'!D:D,MATCH($A7543,'Bank of England inputs'!$A:$A,0),0),F7542))</f>
        <v>#N/A</v>
      </c>
      <c r="G7543" s="19"/>
      <c r="H7543" s="5">
        <f t="shared" si="666"/>
        <v>46692</v>
      </c>
      <c r="I7543" s="6" t="e">
        <f t="shared" si="667"/>
        <v>#N/A</v>
      </c>
      <c r="J7543" s="6" t="e">
        <f t="shared" si="668"/>
        <v>#N/A</v>
      </c>
      <c r="K7543" s="19">
        <f t="shared" si="669"/>
        <v>2528</v>
      </c>
      <c r="L7543" s="6" t="e">
        <f t="shared" ca="1" si="670"/>
        <v>#N/A</v>
      </c>
    </row>
    <row r="7544" spans="1:12" x14ac:dyDescent="0.2">
      <c r="A7544" s="5">
        <f>IF(AND(dateA=1,A7543&lt;DataEnd),'iBoxx inputs'!A7548,IF(AND(dateA=2,A7543&lt;DataEnd),'Bank of England inputs'!A7548,IF(dateA=3,A7543+1,IF(dateA=4,WORKDAY(A7543,1,),WORKDAY(A7543,1,holidayQ)))))</f>
        <v>46693</v>
      </c>
      <c r="B7544" s="35" t="e">
        <f>MATCH(A7544,'iBoxx inputs'!A:A,0)</f>
        <v>#N/A</v>
      </c>
      <c r="C7544" s="35" t="e">
        <f>MATCH(A7544,'Bank of England inputs'!A:A,0)</f>
        <v>#N/A</v>
      </c>
      <c r="D7544" s="6" t="e">
        <f>IF($A7544&gt;DataEnd,NA(),IFERROR(INDEX('iBoxx inputs'!B:B,MATCH($A7544,'iBoxx inputs'!$A:$A,0)),D7543))</f>
        <v>#N/A</v>
      </c>
      <c r="E7544" s="6" t="e">
        <f>IF($A7544&gt;DataEnd,NA(),IFERROR(INDEX('iBoxx inputs'!C:C,MATCH($A7544,'iBoxx inputs'!$A:$A,0)),E7543))</f>
        <v>#N/A</v>
      </c>
      <c r="F7544" s="6" t="e">
        <f>IF($A7544&gt;DataEnd,NA(),IFERROR(INDEX('Bank of England inputs'!D:D,MATCH($A7544,'Bank of England inputs'!$A:$A,0),0),F7543))</f>
        <v>#N/A</v>
      </c>
      <c r="G7544" s="19"/>
      <c r="H7544" s="5">
        <f t="shared" si="666"/>
        <v>46693</v>
      </c>
      <c r="I7544" s="6" t="e">
        <f t="shared" si="667"/>
        <v>#N/A</v>
      </c>
      <c r="J7544" s="6" t="e">
        <f t="shared" si="668"/>
        <v>#N/A</v>
      </c>
      <c r="K7544" s="19">
        <f t="shared" si="669"/>
        <v>2528</v>
      </c>
      <c r="L7544" s="6" t="e">
        <f t="shared" ca="1" si="670"/>
        <v>#N/A</v>
      </c>
    </row>
    <row r="7545" spans="1:12" x14ac:dyDescent="0.2">
      <c r="A7545" s="5">
        <f>IF(AND(dateA=1,A7544&lt;DataEnd),'iBoxx inputs'!A7549,IF(AND(dateA=2,A7544&lt;DataEnd),'Bank of England inputs'!A7549,IF(dateA=3,A7544+1,IF(dateA=4,WORKDAY(A7544,1,),WORKDAY(A7544,1,holidayQ)))))</f>
        <v>46694</v>
      </c>
      <c r="B7545" s="35" t="e">
        <f>MATCH(A7545,'iBoxx inputs'!A:A,0)</f>
        <v>#N/A</v>
      </c>
      <c r="C7545" s="35" t="e">
        <f>MATCH(A7545,'Bank of England inputs'!A:A,0)</f>
        <v>#N/A</v>
      </c>
      <c r="D7545" s="6" t="e">
        <f>IF($A7545&gt;DataEnd,NA(),IFERROR(INDEX('iBoxx inputs'!B:B,MATCH($A7545,'iBoxx inputs'!$A:$A,0)),D7544))</f>
        <v>#N/A</v>
      </c>
      <c r="E7545" s="6" t="e">
        <f>IF($A7545&gt;DataEnd,NA(),IFERROR(INDEX('iBoxx inputs'!C:C,MATCH($A7545,'iBoxx inputs'!$A:$A,0)),E7544))</f>
        <v>#N/A</v>
      </c>
      <c r="F7545" s="6" t="e">
        <f>IF($A7545&gt;DataEnd,NA(),IFERROR(INDEX('Bank of England inputs'!D:D,MATCH($A7545,'Bank of England inputs'!$A:$A,0),0),F7544))</f>
        <v>#N/A</v>
      </c>
      <c r="G7545" s="19"/>
      <c r="H7545" s="5">
        <f t="shared" si="666"/>
        <v>46694</v>
      </c>
      <c r="I7545" s="6" t="e">
        <f t="shared" si="667"/>
        <v>#N/A</v>
      </c>
      <c r="J7545" s="6" t="e">
        <f t="shared" si="668"/>
        <v>#N/A</v>
      </c>
      <c r="K7545" s="19">
        <f t="shared" si="669"/>
        <v>2528</v>
      </c>
      <c r="L7545" s="6" t="e">
        <f t="shared" ca="1" si="670"/>
        <v>#N/A</v>
      </c>
    </row>
    <row r="7546" spans="1:12" x14ac:dyDescent="0.2">
      <c r="A7546" s="5">
        <f>IF(AND(dateA=1,A7545&lt;DataEnd),'iBoxx inputs'!A7550,IF(AND(dateA=2,A7545&lt;DataEnd),'Bank of England inputs'!A7550,IF(dateA=3,A7545+1,IF(dateA=4,WORKDAY(A7545,1,),WORKDAY(A7545,1,holidayQ)))))</f>
        <v>46695</v>
      </c>
      <c r="B7546" s="35" t="e">
        <f>MATCH(A7546,'iBoxx inputs'!A:A,0)</f>
        <v>#N/A</v>
      </c>
      <c r="C7546" s="35" t="e">
        <f>MATCH(A7546,'Bank of England inputs'!A:A,0)</f>
        <v>#N/A</v>
      </c>
      <c r="D7546" s="6" t="e">
        <f>IF($A7546&gt;DataEnd,NA(),IFERROR(INDEX('iBoxx inputs'!B:B,MATCH($A7546,'iBoxx inputs'!$A:$A,0)),D7545))</f>
        <v>#N/A</v>
      </c>
      <c r="E7546" s="6" t="e">
        <f>IF($A7546&gt;DataEnd,NA(),IFERROR(INDEX('iBoxx inputs'!C:C,MATCH($A7546,'iBoxx inputs'!$A:$A,0)),E7545))</f>
        <v>#N/A</v>
      </c>
      <c r="F7546" s="6" t="e">
        <f>IF($A7546&gt;DataEnd,NA(),IFERROR(INDEX('Bank of England inputs'!D:D,MATCH($A7546,'Bank of England inputs'!$A:$A,0),0),F7545))</f>
        <v>#N/A</v>
      </c>
      <c r="G7546" s="19"/>
      <c r="H7546" s="5">
        <f t="shared" si="666"/>
        <v>46695</v>
      </c>
      <c r="I7546" s="6" t="e">
        <f t="shared" si="667"/>
        <v>#N/A</v>
      </c>
      <c r="J7546" s="6" t="e">
        <f t="shared" si="668"/>
        <v>#N/A</v>
      </c>
      <c r="K7546" s="19">
        <f t="shared" si="669"/>
        <v>2529</v>
      </c>
      <c r="L7546" s="6" t="e">
        <f t="shared" ca="1" si="670"/>
        <v>#N/A</v>
      </c>
    </row>
    <row r="7547" spans="1:12" x14ac:dyDescent="0.2">
      <c r="A7547" s="5">
        <f>IF(AND(dateA=1,A7546&lt;DataEnd),'iBoxx inputs'!A7551,IF(AND(dateA=2,A7546&lt;DataEnd),'Bank of England inputs'!A7551,IF(dateA=3,A7546+1,IF(dateA=4,WORKDAY(A7546,1,),WORKDAY(A7546,1,holidayQ)))))</f>
        <v>46696</v>
      </c>
      <c r="B7547" s="35" t="e">
        <f>MATCH(A7547,'iBoxx inputs'!A:A,0)</f>
        <v>#N/A</v>
      </c>
      <c r="C7547" s="35" t="e">
        <f>MATCH(A7547,'Bank of England inputs'!A:A,0)</f>
        <v>#N/A</v>
      </c>
      <c r="D7547" s="6" t="e">
        <f>IF($A7547&gt;DataEnd,NA(),IFERROR(INDEX('iBoxx inputs'!B:B,MATCH($A7547,'iBoxx inputs'!$A:$A,0)),D7546))</f>
        <v>#N/A</v>
      </c>
      <c r="E7547" s="6" t="e">
        <f>IF($A7547&gt;DataEnd,NA(),IFERROR(INDEX('iBoxx inputs'!C:C,MATCH($A7547,'iBoxx inputs'!$A:$A,0)),E7546))</f>
        <v>#N/A</v>
      </c>
      <c r="F7547" s="6" t="e">
        <f>IF($A7547&gt;DataEnd,NA(),IFERROR(INDEX('Bank of England inputs'!D:D,MATCH($A7547,'Bank of England inputs'!$A:$A,0),0),F7546))</f>
        <v>#N/A</v>
      </c>
      <c r="G7547" s="19"/>
      <c r="H7547" s="5">
        <f t="shared" si="666"/>
        <v>46696</v>
      </c>
      <c r="I7547" s="6" t="e">
        <f t="shared" si="667"/>
        <v>#N/A</v>
      </c>
      <c r="J7547" s="6" t="e">
        <f t="shared" si="668"/>
        <v>#N/A</v>
      </c>
      <c r="K7547" s="19">
        <f t="shared" si="669"/>
        <v>2530</v>
      </c>
      <c r="L7547" s="6" t="e">
        <f t="shared" ca="1" si="670"/>
        <v>#N/A</v>
      </c>
    </row>
    <row r="7548" spans="1:12" x14ac:dyDescent="0.2">
      <c r="A7548" s="5">
        <f>IF(AND(dateA=1,A7547&lt;DataEnd),'iBoxx inputs'!A7552,IF(AND(dateA=2,A7547&lt;DataEnd),'Bank of England inputs'!A7552,IF(dateA=3,A7547+1,IF(dateA=4,WORKDAY(A7547,1,),WORKDAY(A7547,1,holidayQ)))))</f>
        <v>46699</v>
      </c>
      <c r="B7548" s="35" t="e">
        <f>MATCH(A7548,'iBoxx inputs'!A:A,0)</f>
        <v>#N/A</v>
      </c>
      <c r="C7548" s="35" t="e">
        <f>MATCH(A7548,'Bank of England inputs'!A:A,0)</f>
        <v>#N/A</v>
      </c>
      <c r="D7548" s="6" t="e">
        <f>IF($A7548&gt;DataEnd,NA(),IFERROR(INDEX('iBoxx inputs'!B:B,MATCH($A7548,'iBoxx inputs'!$A:$A,0)),D7547))</f>
        <v>#N/A</v>
      </c>
      <c r="E7548" s="6" t="e">
        <f>IF($A7548&gt;DataEnd,NA(),IFERROR(INDEX('iBoxx inputs'!C:C,MATCH($A7548,'iBoxx inputs'!$A:$A,0)),E7547))</f>
        <v>#N/A</v>
      </c>
      <c r="F7548" s="6" t="e">
        <f>IF($A7548&gt;DataEnd,NA(),IFERROR(INDEX('Bank of England inputs'!D:D,MATCH($A7548,'Bank of England inputs'!$A:$A,0),0),F7547))</f>
        <v>#N/A</v>
      </c>
      <c r="G7548" s="19"/>
      <c r="H7548" s="5">
        <f t="shared" si="666"/>
        <v>46699</v>
      </c>
      <c r="I7548" s="6" t="e">
        <f t="shared" si="667"/>
        <v>#N/A</v>
      </c>
      <c r="J7548" s="6" t="e">
        <f t="shared" si="668"/>
        <v>#N/A</v>
      </c>
      <c r="K7548" s="19">
        <f t="shared" si="669"/>
        <v>2528</v>
      </c>
      <c r="L7548" s="6" t="e">
        <f t="shared" ca="1" si="670"/>
        <v>#N/A</v>
      </c>
    </row>
    <row r="7549" spans="1:12" x14ac:dyDescent="0.2">
      <c r="A7549" s="5">
        <f>IF(AND(dateA=1,A7548&lt;DataEnd),'iBoxx inputs'!A7553,IF(AND(dateA=2,A7548&lt;DataEnd),'Bank of England inputs'!A7553,IF(dateA=3,A7548+1,IF(dateA=4,WORKDAY(A7548,1,),WORKDAY(A7548,1,holidayQ)))))</f>
        <v>46700</v>
      </c>
      <c r="B7549" s="35" t="e">
        <f>MATCH(A7549,'iBoxx inputs'!A:A,0)</f>
        <v>#N/A</v>
      </c>
      <c r="C7549" s="35" t="e">
        <f>MATCH(A7549,'Bank of England inputs'!A:A,0)</f>
        <v>#N/A</v>
      </c>
      <c r="D7549" s="6" t="e">
        <f>IF($A7549&gt;DataEnd,NA(),IFERROR(INDEX('iBoxx inputs'!B:B,MATCH($A7549,'iBoxx inputs'!$A:$A,0)),D7548))</f>
        <v>#N/A</v>
      </c>
      <c r="E7549" s="6" t="e">
        <f>IF($A7549&gt;DataEnd,NA(),IFERROR(INDEX('iBoxx inputs'!C:C,MATCH($A7549,'iBoxx inputs'!$A:$A,0)),E7548))</f>
        <v>#N/A</v>
      </c>
      <c r="F7549" s="6" t="e">
        <f>IF($A7549&gt;DataEnd,NA(),IFERROR(INDEX('Bank of England inputs'!D:D,MATCH($A7549,'Bank of England inputs'!$A:$A,0),0),F7548))</f>
        <v>#N/A</v>
      </c>
      <c r="G7549" s="19"/>
      <c r="H7549" s="5">
        <f t="shared" si="666"/>
        <v>46700</v>
      </c>
      <c r="I7549" s="6" t="e">
        <f t="shared" si="667"/>
        <v>#N/A</v>
      </c>
      <c r="J7549" s="6" t="e">
        <f t="shared" si="668"/>
        <v>#N/A</v>
      </c>
      <c r="K7549" s="19">
        <f t="shared" si="669"/>
        <v>2528</v>
      </c>
      <c r="L7549" s="6" t="e">
        <f t="shared" ca="1" si="670"/>
        <v>#N/A</v>
      </c>
    </row>
    <row r="7550" spans="1:12" x14ac:dyDescent="0.2">
      <c r="A7550" s="5">
        <f>IF(AND(dateA=1,A7549&lt;DataEnd),'iBoxx inputs'!A7554,IF(AND(dateA=2,A7549&lt;DataEnd),'Bank of England inputs'!A7554,IF(dateA=3,A7549+1,IF(dateA=4,WORKDAY(A7549,1,),WORKDAY(A7549,1,holidayQ)))))</f>
        <v>46701</v>
      </c>
      <c r="B7550" s="35" t="e">
        <f>MATCH(A7550,'iBoxx inputs'!A:A,0)</f>
        <v>#N/A</v>
      </c>
      <c r="C7550" s="35" t="e">
        <f>MATCH(A7550,'Bank of England inputs'!A:A,0)</f>
        <v>#N/A</v>
      </c>
      <c r="D7550" s="6" t="e">
        <f>IF($A7550&gt;DataEnd,NA(),IFERROR(INDEX('iBoxx inputs'!B:B,MATCH($A7550,'iBoxx inputs'!$A:$A,0)),D7549))</f>
        <v>#N/A</v>
      </c>
      <c r="E7550" s="6" t="e">
        <f>IF($A7550&gt;DataEnd,NA(),IFERROR(INDEX('iBoxx inputs'!C:C,MATCH($A7550,'iBoxx inputs'!$A:$A,0)),E7549))</f>
        <v>#N/A</v>
      </c>
      <c r="F7550" s="6" t="e">
        <f>IF($A7550&gt;DataEnd,NA(),IFERROR(INDEX('Bank of England inputs'!D:D,MATCH($A7550,'Bank of England inputs'!$A:$A,0),0),F7549))</f>
        <v>#N/A</v>
      </c>
      <c r="G7550" s="19"/>
      <c r="H7550" s="5">
        <f t="shared" si="666"/>
        <v>46701</v>
      </c>
      <c r="I7550" s="6" t="e">
        <f t="shared" si="667"/>
        <v>#N/A</v>
      </c>
      <c r="J7550" s="6" t="e">
        <f t="shared" si="668"/>
        <v>#N/A</v>
      </c>
      <c r="K7550" s="19">
        <f t="shared" si="669"/>
        <v>2528</v>
      </c>
      <c r="L7550" s="6" t="e">
        <f t="shared" ca="1" si="670"/>
        <v>#N/A</v>
      </c>
    </row>
    <row r="7551" spans="1:12" x14ac:dyDescent="0.2">
      <c r="A7551" s="5">
        <f>IF(AND(dateA=1,A7550&lt;DataEnd),'iBoxx inputs'!A7555,IF(AND(dateA=2,A7550&lt;DataEnd),'Bank of England inputs'!A7555,IF(dateA=3,A7550+1,IF(dateA=4,WORKDAY(A7550,1,),WORKDAY(A7550,1,holidayQ)))))</f>
        <v>46702</v>
      </c>
      <c r="B7551" s="35" t="e">
        <f>MATCH(A7551,'iBoxx inputs'!A:A,0)</f>
        <v>#N/A</v>
      </c>
      <c r="C7551" s="35" t="e">
        <f>MATCH(A7551,'Bank of England inputs'!A:A,0)</f>
        <v>#N/A</v>
      </c>
      <c r="D7551" s="6" t="e">
        <f>IF($A7551&gt;DataEnd,NA(),IFERROR(INDEX('iBoxx inputs'!B:B,MATCH($A7551,'iBoxx inputs'!$A:$A,0)),D7550))</f>
        <v>#N/A</v>
      </c>
      <c r="E7551" s="6" t="e">
        <f>IF($A7551&gt;DataEnd,NA(),IFERROR(INDEX('iBoxx inputs'!C:C,MATCH($A7551,'iBoxx inputs'!$A:$A,0)),E7550))</f>
        <v>#N/A</v>
      </c>
      <c r="F7551" s="6" t="e">
        <f>IF($A7551&gt;DataEnd,NA(),IFERROR(INDEX('Bank of England inputs'!D:D,MATCH($A7551,'Bank of England inputs'!$A:$A,0),0),F7550))</f>
        <v>#N/A</v>
      </c>
      <c r="G7551" s="19"/>
      <c r="H7551" s="5">
        <f t="shared" si="666"/>
        <v>46702</v>
      </c>
      <c r="I7551" s="6" t="e">
        <f t="shared" si="667"/>
        <v>#N/A</v>
      </c>
      <c r="J7551" s="6" t="e">
        <f t="shared" si="668"/>
        <v>#N/A</v>
      </c>
      <c r="K7551" s="19">
        <f t="shared" si="669"/>
        <v>2529</v>
      </c>
      <c r="L7551" s="6" t="e">
        <f t="shared" ca="1" si="670"/>
        <v>#N/A</v>
      </c>
    </row>
    <row r="7552" spans="1:12" x14ac:dyDescent="0.2">
      <c r="A7552" s="5">
        <f>IF(AND(dateA=1,A7551&lt;DataEnd),'iBoxx inputs'!A7556,IF(AND(dateA=2,A7551&lt;DataEnd),'Bank of England inputs'!A7556,IF(dateA=3,A7551+1,IF(dateA=4,WORKDAY(A7551,1,),WORKDAY(A7551,1,holidayQ)))))</f>
        <v>46703</v>
      </c>
      <c r="B7552" s="35" t="e">
        <f>MATCH(A7552,'iBoxx inputs'!A:A,0)</f>
        <v>#N/A</v>
      </c>
      <c r="C7552" s="35" t="e">
        <f>MATCH(A7552,'Bank of England inputs'!A:A,0)</f>
        <v>#N/A</v>
      </c>
      <c r="D7552" s="6" t="e">
        <f>IF($A7552&gt;DataEnd,NA(),IFERROR(INDEX('iBoxx inputs'!B:B,MATCH($A7552,'iBoxx inputs'!$A:$A,0)),D7551))</f>
        <v>#N/A</v>
      </c>
      <c r="E7552" s="6" t="e">
        <f>IF($A7552&gt;DataEnd,NA(),IFERROR(INDEX('iBoxx inputs'!C:C,MATCH($A7552,'iBoxx inputs'!$A:$A,0)),E7551))</f>
        <v>#N/A</v>
      </c>
      <c r="F7552" s="6" t="e">
        <f>IF($A7552&gt;DataEnd,NA(),IFERROR(INDEX('Bank of England inputs'!D:D,MATCH($A7552,'Bank of England inputs'!$A:$A,0),0),F7551))</f>
        <v>#N/A</v>
      </c>
      <c r="G7552" s="19"/>
      <c r="H7552" s="5">
        <f t="shared" si="666"/>
        <v>46703</v>
      </c>
      <c r="I7552" s="6" t="e">
        <f t="shared" si="667"/>
        <v>#N/A</v>
      </c>
      <c r="J7552" s="6" t="e">
        <f t="shared" si="668"/>
        <v>#N/A</v>
      </c>
      <c r="K7552" s="19">
        <f t="shared" si="669"/>
        <v>2530</v>
      </c>
      <c r="L7552" s="6" t="e">
        <f t="shared" ca="1" si="670"/>
        <v>#N/A</v>
      </c>
    </row>
    <row r="7553" spans="1:12" x14ac:dyDescent="0.2">
      <c r="A7553" s="5">
        <f>IF(AND(dateA=1,A7552&lt;DataEnd),'iBoxx inputs'!A7557,IF(AND(dateA=2,A7552&lt;DataEnd),'Bank of England inputs'!A7557,IF(dateA=3,A7552+1,IF(dateA=4,WORKDAY(A7552,1,),WORKDAY(A7552,1,holidayQ)))))</f>
        <v>46706</v>
      </c>
      <c r="B7553" s="35" t="e">
        <f>MATCH(A7553,'iBoxx inputs'!A:A,0)</f>
        <v>#N/A</v>
      </c>
      <c r="C7553" s="35" t="e">
        <f>MATCH(A7553,'Bank of England inputs'!A:A,0)</f>
        <v>#N/A</v>
      </c>
      <c r="D7553" s="6" t="e">
        <f>IF($A7553&gt;DataEnd,NA(),IFERROR(INDEX('iBoxx inputs'!B:B,MATCH($A7553,'iBoxx inputs'!$A:$A,0)),D7552))</f>
        <v>#N/A</v>
      </c>
      <c r="E7553" s="6" t="e">
        <f>IF($A7553&gt;DataEnd,NA(),IFERROR(INDEX('iBoxx inputs'!C:C,MATCH($A7553,'iBoxx inputs'!$A:$A,0)),E7552))</f>
        <v>#N/A</v>
      </c>
      <c r="F7553" s="6" t="e">
        <f>IF($A7553&gt;DataEnd,NA(),IFERROR(INDEX('Bank of England inputs'!D:D,MATCH($A7553,'Bank of England inputs'!$A:$A,0),0),F7552))</f>
        <v>#N/A</v>
      </c>
      <c r="G7553" s="19"/>
      <c r="H7553" s="5">
        <f t="shared" si="666"/>
        <v>46706</v>
      </c>
      <c r="I7553" s="6" t="e">
        <f t="shared" si="667"/>
        <v>#N/A</v>
      </c>
      <c r="J7553" s="6" t="e">
        <f t="shared" si="668"/>
        <v>#N/A</v>
      </c>
      <c r="K7553" s="19">
        <f t="shared" si="669"/>
        <v>2528</v>
      </c>
      <c r="L7553" s="6" t="e">
        <f t="shared" ca="1" si="670"/>
        <v>#N/A</v>
      </c>
    </row>
    <row r="7554" spans="1:12" x14ac:dyDescent="0.2">
      <c r="A7554" s="5">
        <f>IF(AND(dateA=1,A7553&lt;DataEnd),'iBoxx inputs'!A7558,IF(AND(dateA=2,A7553&lt;DataEnd),'Bank of England inputs'!A7558,IF(dateA=3,A7553+1,IF(dateA=4,WORKDAY(A7553,1,),WORKDAY(A7553,1,holidayQ)))))</f>
        <v>46707</v>
      </c>
      <c r="B7554" s="35" t="e">
        <f>MATCH(A7554,'iBoxx inputs'!A:A,0)</f>
        <v>#N/A</v>
      </c>
      <c r="C7554" s="35" t="e">
        <f>MATCH(A7554,'Bank of England inputs'!A:A,0)</f>
        <v>#N/A</v>
      </c>
      <c r="D7554" s="6" t="e">
        <f>IF($A7554&gt;DataEnd,NA(),IFERROR(INDEX('iBoxx inputs'!B:B,MATCH($A7554,'iBoxx inputs'!$A:$A,0)),D7553))</f>
        <v>#N/A</v>
      </c>
      <c r="E7554" s="6" t="e">
        <f>IF($A7554&gt;DataEnd,NA(),IFERROR(INDEX('iBoxx inputs'!C:C,MATCH($A7554,'iBoxx inputs'!$A:$A,0)),E7553))</f>
        <v>#N/A</v>
      </c>
      <c r="F7554" s="6" t="e">
        <f>IF($A7554&gt;DataEnd,NA(),IFERROR(INDEX('Bank of England inputs'!D:D,MATCH($A7554,'Bank of England inputs'!$A:$A,0),0),F7553))</f>
        <v>#N/A</v>
      </c>
      <c r="G7554" s="19"/>
      <c r="H7554" s="5">
        <f t="shared" ref="H7554:H7617" si="671">A7554</f>
        <v>46707</v>
      </c>
      <c r="I7554" s="6" t="e">
        <f t="shared" ref="I7554:I7617" si="672">(D7554+E7554)/2</f>
        <v>#N/A</v>
      </c>
      <c r="J7554" s="6" t="e">
        <f t="shared" ref="J7554:J7617" si="673">((1+I7554/100)/(1+F7554/100)-1)*100</f>
        <v>#N/A</v>
      </c>
      <c r="K7554" s="19">
        <f t="shared" si="669"/>
        <v>2528</v>
      </c>
      <c r="L7554" s="6" t="e">
        <f t="shared" ca="1" si="670"/>
        <v>#N/A</v>
      </c>
    </row>
    <row r="7555" spans="1:12" x14ac:dyDescent="0.2">
      <c r="A7555" s="5">
        <f>IF(AND(dateA=1,A7554&lt;DataEnd),'iBoxx inputs'!A7559,IF(AND(dateA=2,A7554&lt;DataEnd),'Bank of England inputs'!A7559,IF(dateA=3,A7554+1,IF(dateA=4,WORKDAY(A7554,1,),WORKDAY(A7554,1,holidayQ)))))</f>
        <v>46708</v>
      </c>
      <c r="B7555" s="35" t="e">
        <f>MATCH(A7555,'iBoxx inputs'!A:A,0)</f>
        <v>#N/A</v>
      </c>
      <c r="C7555" s="35" t="e">
        <f>MATCH(A7555,'Bank of England inputs'!A:A,0)</f>
        <v>#N/A</v>
      </c>
      <c r="D7555" s="6" t="e">
        <f>IF($A7555&gt;DataEnd,NA(),IFERROR(INDEX('iBoxx inputs'!B:B,MATCH($A7555,'iBoxx inputs'!$A:$A,0)),D7554))</f>
        <v>#N/A</v>
      </c>
      <c r="E7555" s="6" t="e">
        <f>IF($A7555&gt;DataEnd,NA(),IFERROR(INDEX('iBoxx inputs'!C:C,MATCH($A7555,'iBoxx inputs'!$A:$A,0)),E7554))</f>
        <v>#N/A</v>
      </c>
      <c r="F7555" s="6" t="e">
        <f>IF($A7555&gt;DataEnd,NA(),IFERROR(INDEX('Bank of England inputs'!D:D,MATCH($A7555,'Bank of England inputs'!$A:$A,0),0),F7554))</f>
        <v>#N/A</v>
      </c>
      <c r="G7555" s="19"/>
      <c r="H7555" s="5">
        <f t="shared" si="671"/>
        <v>46708</v>
      </c>
      <c r="I7555" s="6" t="e">
        <f t="shared" si="672"/>
        <v>#N/A</v>
      </c>
      <c r="J7555" s="6" t="e">
        <f t="shared" si="673"/>
        <v>#N/A</v>
      </c>
      <c r="K7555" s="19">
        <f t="shared" si="669"/>
        <v>2528</v>
      </c>
      <c r="L7555" s="6" t="e">
        <f t="shared" ca="1" si="670"/>
        <v>#N/A</v>
      </c>
    </row>
    <row r="7556" spans="1:12" x14ac:dyDescent="0.2">
      <c r="A7556" s="5">
        <f>IF(AND(dateA=1,A7555&lt;DataEnd),'iBoxx inputs'!A7560,IF(AND(dateA=2,A7555&lt;DataEnd),'Bank of England inputs'!A7560,IF(dateA=3,A7555+1,IF(dateA=4,WORKDAY(A7555,1,),WORKDAY(A7555,1,holidayQ)))))</f>
        <v>46709</v>
      </c>
      <c r="B7556" s="35" t="e">
        <f>MATCH(A7556,'iBoxx inputs'!A:A,0)</f>
        <v>#N/A</v>
      </c>
      <c r="C7556" s="35" t="e">
        <f>MATCH(A7556,'Bank of England inputs'!A:A,0)</f>
        <v>#N/A</v>
      </c>
      <c r="D7556" s="6" t="e">
        <f>IF($A7556&gt;DataEnd,NA(),IFERROR(INDEX('iBoxx inputs'!B:B,MATCH($A7556,'iBoxx inputs'!$A:$A,0)),D7555))</f>
        <v>#N/A</v>
      </c>
      <c r="E7556" s="6" t="e">
        <f>IF($A7556&gt;DataEnd,NA(),IFERROR(INDEX('iBoxx inputs'!C:C,MATCH($A7556,'iBoxx inputs'!$A:$A,0)),E7555))</f>
        <v>#N/A</v>
      </c>
      <c r="F7556" s="6" t="e">
        <f>IF($A7556&gt;DataEnd,NA(),IFERROR(INDEX('Bank of England inputs'!D:D,MATCH($A7556,'Bank of England inputs'!$A:$A,0),0),F7555))</f>
        <v>#N/A</v>
      </c>
      <c r="G7556" s="19"/>
      <c r="H7556" s="5">
        <f t="shared" si="671"/>
        <v>46709</v>
      </c>
      <c r="I7556" s="6" t="e">
        <f t="shared" si="672"/>
        <v>#N/A</v>
      </c>
      <c r="J7556" s="6" t="e">
        <f t="shared" si="673"/>
        <v>#N/A</v>
      </c>
      <c r="K7556" s="19">
        <f t="shared" si="669"/>
        <v>2529</v>
      </c>
      <c r="L7556" s="6" t="e">
        <f t="shared" ca="1" si="670"/>
        <v>#N/A</v>
      </c>
    </row>
    <row r="7557" spans="1:12" x14ac:dyDescent="0.2">
      <c r="A7557" s="5">
        <f>IF(AND(dateA=1,A7556&lt;DataEnd),'iBoxx inputs'!A7561,IF(AND(dateA=2,A7556&lt;DataEnd),'Bank of England inputs'!A7561,IF(dateA=3,A7556+1,IF(dateA=4,WORKDAY(A7556,1,),WORKDAY(A7556,1,holidayQ)))))</f>
        <v>46710</v>
      </c>
      <c r="B7557" s="35" t="e">
        <f>MATCH(A7557,'iBoxx inputs'!A:A,0)</f>
        <v>#N/A</v>
      </c>
      <c r="C7557" s="35" t="e">
        <f>MATCH(A7557,'Bank of England inputs'!A:A,0)</f>
        <v>#N/A</v>
      </c>
      <c r="D7557" s="6" t="e">
        <f>IF($A7557&gt;DataEnd,NA(),IFERROR(INDEX('iBoxx inputs'!B:B,MATCH($A7557,'iBoxx inputs'!$A:$A,0)),D7556))</f>
        <v>#N/A</v>
      </c>
      <c r="E7557" s="6" t="e">
        <f>IF($A7557&gt;DataEnd,NA(),IFERROR(INDEX('iBoxx inputs'!C:C,MATCH($A7557,'iBoxx inputs'!$A:$A,0)),E7556))</f>
        <v>#N/A</v>
      </c>
      <c r="F7557" s="6" t="e">
        <f>IF($A7557&gt;DataEnd,NA(),IFERROR(INDEX('Bank of England inputs'!D:D,MATCH($A7557,'Bank of England inputs'!$A:$A,0),0),F7556))</f>
        <v>#N/A</v>
      </c>
      <c r="G7557" s="19"/>
      <c r="H7557" s="5">
        <f t="shared" si="671"/>
        <v>46710</v>
      </c>
      <c r="I7557" s="6" t="e">
        <f t="shared" si="672"/>
        <v>#N/A</v>
      </c>
      <c r="J7557" s="6" t="e">
        <f t="shared" si="673"/>
        <v>#N/A</v>
      </c>
      <c r="K7557" s="19">
        <f t="shared" si="669"/>
        <v>2530</v>
      </c>
      <c r="L7557" s="6" t="e">
        <f t="shared" ca="1" si="670"/>
        <v>#N/A</v>
      </c>
    </row>
    <row r="7558" spans="1:12" x14ac:dyDescent="0.2">
      <c r="A7558" s="5">
        <f>IF(AND(dateA=1,A7557&lt;DataEnd),'iBoxx inputs'!A7562,IF(AND(dateA=2,A7557&lt;DataEnd),'Bank of England inputs'!A7562,IF(dateA=3,A7557+1,IF(dateA=4,WORKDAY(A7557,1,),WORKDAY(A7557,1,holidayQ)))))</f>
        <v>46713</v>
      </c>
      <c r="B7558" s="35" t="e">
        <f>MATCH(A7558,'iBoxx inputs'!A:A,0)</f>
        <v>#N/A</v>
      </c>
      <c r="C7558" s="35" t="e">
        <f>MATCH(A7558,'Bank of England inputs'!A:A,0)</f>
        <v>#N/A</v>
      </c>
      <c r="D7558" s="6" t="e">
        <f>IF($A7558&gt;DataEnd,NA(),IFERROR(INDEX('iBoxx inputs'!B:B,MATCH($A7558,'iBoxx inputs'!$A:$A,0)),D7557))</f>
        <v>#N/A</v>
      </c>
      <c r="E7558" s="6" t="e">
        <f>IF($A7558&gt;DataEnd,NA(),IFERROR(INDEX('iBoxx inputs'!C:C,MATCH($A7558,'iBoxx inputs'!$A:$A,0)),E7557))</f>
        <v>#N/A</v>
      </c>
      <c r="F7558" s="6" t="e">
        <f>IF($A7558&gt;DataEnd,NA(),IFERROR(INDEX('Bank of England inputs'!D:D,MATCH($A7558,'Bank of England inputs'!$A:$A,0),0),F7557))</f>
        <v>#N/A</v>
      </c>
      <c r="G7558" s="19"/>
      <c r="H7558" s="5">
        <f t="shared" si="671"/>
        <v>46713</v>
      </c>
      <c r="I7558" s="6" t="e">
        <f t="shared" si="672"/>
        <v>#N/A</v>
      </c>
      <c r="J7558" s="6" t="e">
        <f t="shared" si="673"/>
        <v>#N/A</v>
      </c>
      <c r="K7558" s="19">
        <f t="shared" si="669"/>
        <v>2528</v>
      </c>
      <c r="L7558" s="6" t="e">
        <f t="shared" ca="1" si="670"/>
        <v>#N/A</v>
      </c>
    </row>
    <row r="7559" spans="1:12" x14ac:dyDescent="0.2">
      <c r="A7559" s="5">
        <f>IF(AND(dateA=1,A7558&lt;DataEnd),'iBoxx inputs'!A7563,IF(AND(dateA=2,A7558&lt;DataEnd),'Bank of England inputs'!A7563,IF(dateA=3,A7558+1,IF(dateA=4,WORKDAY(A7558,1,),WORKDAY(A7558,1,holidayQ)))))</f>
        <v>46714</v>
      </c>
      <c r="B7559" s="35" t="e">
        <f>MATCH(A7559,'iBoxx inputs'!A:A,0)</f>
        <v>#N/A</v>
      </c>
      <c r="C7559" s="35" t="e">
        <f>MATCH(A7559,'Bank of England inputs'!A:A,0)</f>
        <v>#N/A</v>
      </c>
      <c r="D7559" s="6" t="e">
        <f>IF($A7559&gt;DataEnd,NA(),IFERROR(INDEX('iBoxx inputs'!B:B,MATCH($A7559,'iBoxx inputs'!$A:$A,0)),D7558))</f>
        <v>#N/A</v>
      </c>
      <c r="E7559" s="6" t="e">
        <f>IF($A7559&gt;DataEnd,NA(),IFERROR(INDEX('iBoxx inputs'!C:C,MATCH($A7559,'iBoxx inputs'!$A:$A,0)),E7558))</f>
        <v>#N/A</v>
      </c>
      <c r="F7559" s="6" t="e">
        <f>IF($A7559&gt;DataEnd,NA(),IFERROR(INDEX('Bank of England inputs'!D:D,MATCH($A7559,'Bank of England inputs'!$A:$A,0),0),F7558))</f>
        <v>#N/A</v>
      </c>
      <c r="G7559" s="19"/>
      <c r="H7559" s="5">
        <f t="shared" si="671"/>
        <v>46714</v>
      </c>
      <c r="I7559" s="6" t="e">
        <f t="shared" si="672"/>
        <v>#N/A</v>
      </c>
      <c r="J7559" s="6" t="e">
        <f t="shared" si="673"/>
        <v>#N/A</v>
      </c>
      <c r="K7559" s="19">
        <f t="shared" si="669"/>
        <v>2528</v>
      </c>
      <c r="L7559" s="6" t="e">
        <f t="shared" ca="1" si="670"/>
        <v>#N/A</v>
      </c>
    </row>
    <row r="7560" spans="1:12" x14ac:dyDescent="0.2">
      <c r="A7560" s="5">
        <f>IF(AND(dateA=1,A7559&lt;DataEnd),'iBoxx inputs'!A7564,IF(AND(dateA=2,A7559&lt;DataEnd),'Bank of England inputs'!A7564,IF(dateA=3,A7559+1,IF(dateA=4,WORKDAY(A7559,1,),WORKDAY(A7559,1,holidayQ)))))</f>
        <v>46715</v>
      </c>
      <c r="B7560" s="35" t="e">
        <f>MATCH(A7560,'iBoxx inputs'!A:A,0)</f>
        <v>#N/A</v>
      </c>
      <c r="C7560" s="35" t="e">
        <f>MATCH(A7560,'Bank of England inputs'!A:A,0)</f>
        <v>#N/A</v>
      </c>
      <c r="D7560" s="6" t="e">
        <f>IF($A7560&gt;DataEnd,NA(),IFERROR(INDEX('iBoxx inputs'!B:B,MATCH($A7560,'iBoxx inputs'!$A:$A,0)),D7559))</f>
        <v>#N/A</v>
      </c>
      <c r="E7560" s="6" t="e">
        <f>IF($A7560&gt;DataEnd,NA(),IFERROR(INDEX('iBoxx inputs'!C:C,MATCH($A7560,'iBoxx inputs'!$A:$A,0)),E7559))</f>
        <v>#N/A</v>
      </c>
      <c r="F7560" s="6" t="e">
        <f>IF($A7560&gt;DataEnd,NA(),IFERROR(INDEX('Bank of England inputs'!D:D,MATCH($A7560,'Bank of England inputs'!$A:$A,0),0),F7559))</f>
        <v>#N/A</v>
      </c>
      <c r="G7560" s="19"/>
      <c r="H7560" s="5">
        <f t="shared" si="671"/>
        <v>46715</v>
      </c>
      <c r="I7560" s="6" t="e">
        <f t="shared" si="672"/>
        <v>#N/A</v>
      </c>
      <c r="J7560" s="6" t="e">
        <f t="shared" si="673"/>
        <v>#N/A</v>
      </c>
      <c r="K7560" s="19">
        <f t="shared" si="669"/>
        <v>2528</v>
      </c>
      <c r="L7560" s="6" t="e">
        <f t="shared" ca="1" si="670"/>
        <v>#N/A</v>
      </c>
    </row>
    <row r="7561" spans="1:12" x14ac:dyDescent="0.2">
      <c r="A7561" s="5">
        <f>IF(AND(dateA=1,A7560&lt;DataEnd),'iBoxx inputs'!A7565,IF(AND(dateA=2,A7560&lt;DataEnd),'Bank of England inputs'!A7565,IF(dateA=3,A7560+1,IF(dateA=4,WORKDAY(A7560,1,),WORKDAY(A7560,1,holidayQ)))))</f>
        <v>46716</v>
      </c>
      <c r="B7561" s="35" t="e">
        <f>MATCH(A7561,'iBoxx inputs'!A:A,0)</f>
        <v>#N/A</v>
      </c>
      <c r="C7561" s="35" t="e">
        <f>MATCH(A7561,'Bank of England inputs'!A:A,0)</f>
        <v>#N/A</v>
      </c>
      <c r="D7561" s="6" t="e">
        <f>IF($A7561&gt;DataEnd,NA(),IFERROR(INDEX('iBoxx inputs'!B:B,MATCH($A7561,'iBoxx inputs'!$A:$A,0)),D7560))</f>
        <v>#N/A</v>
      </c>
      <c r="E7561" s="6" t="e">
        <f>IF($A7561&gt;DataEnd,NA(),IFERROR(INDEX('iBoxx inputs'!C:C,MATCH($A7561,'iBoxx inputs'!$A:$A,0)),E7560))</f>
        <v>#N/A</v>
      </c>
      <c r="F7561" s="6" t="e">
        <f>IF($A7561&gt;DataEnd,NA(),IFERROR(INDEX('Bank of England inputs'!D:D,MATCH($A7561,'Bank of England inputs'!$A:$A,0),0),F7560))</f>
        <v>#N/A</v>
      </c>
      <c r="G7561" s="19"/>
      <c r="H7561" s="5">
        <f t="shared" si="671"/>
        <v>46716</v>
      </c>
      <c r="I7561" s="6" t="e">
        <f t="shared" si="672"/>
        <v>#N/A</v>
      </c>
      <c r="J7561" s="6" t="e">
        <f t="shared" si="673"/>
        <v>#N/A</v>
      </c>
      <c r="K7561" s="19">
        <f t="shared" si="669"/>
        <v>2529</v>
      </c>
      <c r="L7561" s="6" t="e">
        <f t="shared" ca="1" si="670"/>
        <v>#N/A</v>
      </c>
    </row>
    <row r="7562" spans="1:12" x14ac:dyDescent="0.2">
      <c r="A7562" s="5">
        <f>IF(AND(dateA=1,A7561&lt;DataEnd),'iBoxx inputs'!A7566,IF(AND(dateA=2,A7561&lt;DataEnd),'Bank of England inputs'!A7566,IF(dateA=3,A7561+1,IF(dateA=4,WORKDAY(A7561,1,),WORKDAY(A7561,1,holidayQ)))))</f>
        <v>46717</v>
      </c>
      <c r="B7562" s="35" t="e">
        <f>MATCH(A7562,'iBoxx inputs'!A:A,0)</f>
        <v>#N/A</v>
      </c>
      <c r="C7562" s="35" t="e">
        <f>MATCH(A7562,'Bank of England inputs'!A:A,0)</f>
        <v>#N/A</v>
      </c>
      <c r="D7562" s="6" t="e">
        <f>IF($A7562&gt;DataEnd,NA(),IFERROR(INDEX('iBoxx inputs'!B:B,MATCH($A7562,'iBoxx inputs'!$A:$A,0)),D7561))</f>
        <v>#N/A</v>
      </c>
      <c r="E7562" s="6" t="e">
        <f>IF($A7562&gt;DataEnd,NA(),IFERROR(INDEX('iBoxx inputs'!C:C,MATCH($A7562,'iBoxx inputs'!$A:$A,0)),E7561))</f>
        <v>#N/A</v>
      </c>
      <c r="F7562" s="6" t="e">
        <f>IF($A7562&gt;DataEnd,NA(),IFERROR(INDEX('Bank of England inputs'!D:D,MATCH($A7562,'Bank of England inputs'!$A:$A,0),0),F7561))</f>
        <v>#N/A</v>
      </c>
      <c r="G7562" s="19"/>
      <c r="H7562" s="5">
        <f t="shared" si="671"/>
        <v>46717</v>
      </c>
      <c r="I7562" s="6" t="e">
        <f t="shared" si="672"/>
        <v>#N/A</v>
      </c>
      <c r="J7562" s="6" t="e">
        <f t="shared" si="673"/>
        <v>#N/A</v>
      </c>
      <c r="K7562" s="19">
        <f t="shared" si="669"/>
        <v>2530</v>
      </c>
      <c r="L7562" s="6" t="e">
        <f t="shared" ca="1" si="670"/>
        <v>#N/A</v>
      </c>
    </row>
    <row r="7563" spans="1:12" x14ac:dyDescent="0.2">
      <c r="A7563" s="5">
        <f>IF(AND(dateA=1,A7562&lt;DataEnd),'iBoxx inputs'!A7567,IF(AND(dateA=2,A7562&lt;DataEnd),'Bank of England inputs'!A7567,IF(dateA=3,A7562+1,IF(dateA=4,WORKDAY(A7562,1,),WORKDAY(A7562,1,holidayQ)))))</f>
        <v>46720</v>
      </c>
      <c r="B7563" s="35" t="e">
        <f>MATCH(A7563,'iBoxx inputs'!A:A,0)</f>
        <v>#N/A</v>
      </c>
      <c r="C7563" s="35" t="e">
        <f>MATCH(A7563,'Bank of England inputs'!A:A,0)</f>
        <v>#N/A</v>
      </c>
      <c r="D7563" s="6" t="e">
        <f>IF($A7563&gt;DataEnd,NA(),IFERROR(INDEX('iBoxx inputs'!B:B,MATCH($A7563,'iBoxx inputs'!$A:$A,0)),D7562))</f>
        <v>#N/A</v>
      </c>
      <c r="E7563" s="6" t="e">
        <f>IF($A7563&gt;DataEnd,NA(),IFERROR(INDEX('iBoxx inputs'!C:C,MATCH($A7563,'iBoxx inputs'!$A:$A,0)),E7562))</f>
        <v>#N/A</v>
      </c>
      <c r="F7563" s="6" t="e">
        <f>IF($A7563&gt;DataEnd,NA(),IFERROR(INDEX('Bank of England inputs'!D:D,MATCH($A7563,'Bank of England inputs'!$A:$A,0),0),F7562))</f>
        <v>#N/A</v>
      </c>
      <c r="G7563" s="19"/>
      <c r="H7563" s="5">
        <f t="shared" si="671"/>
        <v>46720</v>
      </c>
      <c r="I7563" s="6" t="e">
        <f t="shared" si="672"/>
        <v>#N/A</v>
      </c>
      <c r="J7563" s="6" t="e">
        <f t="shared" si="673"/>
        <v>#N/A</v>
      </c>
      <c r="K7563" s="19">
        <f t="shared" si="669"/>
        <v>2528</v>
      </c>
      <c r="L7563" s="6" t="e">
        <f t="shared" ca="1" si="670"/>
        <v>#N/A</v>
      </c>
    </row>
    <row r="7564" spans="1:12" x14ac:dyDescent="0.2">
      <c r="A7564" s="5">
        <f>IF(AND(dateA=1,A7563&lt;DataEnd),'iBoxx inputs'!A7568,IF(AND(dateA=2,A7563&lt;DataEnd),'Bank of England inputs'!A7568,IF(dateA=3,A7563+1,IF(dateA=4,WORKDAY(A7563,1,),WORKDAY(A7563,1,holidayQ)))))</f>
        <v>46721</v>
      </c>
      <c r="B7564" s="35" t="e">
        <f>MATCH(A7564,'iBoxx inputs'!A:A,0)</f>
        <v>#N/A</v>
      </c>
      <c r="C7564" s="35" t="e">
        <f>MATCH(A7564,'Bank of England inputs'!A:A,0)</f>
        <v>#N/A</v>
      </c>
      <c r="D7564" s="6" t="e">
        <f>IF($A7564&gt;DataEnd,NA(),IFERROR(INDEX('iBoxx inputs'!B:B,MATCH($A7564,'iBoxx inputs'!$A:$A,0)),D7563))</f>
        <v>#N/A</v>
      </c>
      <c r="E7564" s="6" t="e">
        <f>IF($A7564&gt;DataEnd,NA(),IFERROR(INDEX('iBoxx inputs'!C:C,MATCH($A7564,'iBoxx inputs'!$A:$A,0)),E7563))</f>
        <v>#N/A</v>
      </c>
      <c r="F7564" s="6" t="e">
        <f>IF($A7564&gt;DataEnd,NA(),IFERROR(INDEX('Bank of England inputs'!D:D,MATCH($A7564,'Bank of England inputs'!$A:$A,0),0),F7563))</f>
        <v>#N/A</v>
      </c>
      <c r="G7564" s="19"/>
      <c r="H7564" s="5">
        <f t="shared" si="671"/>
        <v>46721</v>
      </c>
      <c r="I7564" s="6" t="e">
        <f t="shared" si="672"/>
        <v>#N/A</v>
      </c>
      <c r="J7564" s="6" t="e">
        <f t="shared" si="673"/>
        <v>#N/A</v>
      </c>
      <c r="K7564" s="19">
        <f t="shared" si="669"/>
        <v>2528</v>
      </c>
      <c r="L7564" s="6" t="e">
        <f t="shared" ca="1" si="670"/>
        <v>#N/A</v>
      </c>
    </row>
    <row r="7565" spans="1:12" x14ac:dyDescent="0.2">
      <c r="A7565" s="5">
        <f>IF(AND(dateA=1,A7564&lt;DataEnd),'iBoxx inputs'!A7569,IF(AND(dateA=2,A7564&lt;DataEnd),'Bank of England inputs'!A7569,IF(dateA=3,A7564+1,IF(dateA=4,WORKDAY(A7564,1,),WORKDAY(A7564,1,holidayQ)))))</f>
        <v>46722</v>
      </c>
      <c r="B7565" s="35" t="e">
        <f>MATCH(A7565,'iBoxx inputs'!A:A,0)</f>
        <v>#N/A</v>
      </c>
      <c r="C7565" s="35" t="e">
        <f>MATCH(A7565,'Bank of England inputs'!A:A,0)</f>
        <v>#N/A</v>
      </c>
      <c r="D7565" s="6" t="e">
        <f>IF($A7565&gt;DataEnd,NA(),IFERROR(INDEX('iBoxx inputs'!B:B,MATCH($A7565,'iBoxx inputs'!$A:$A,0)),D7564))</f>
        <v>#N/A</v>
      </c>
      <c r="E7565" s="6" t="e">
        <f>IF($A7565&gt;DataEnd,NA(),IFERROR(INDEX('iBoxx inputs'!C:C,MATCH($A7565,'iBoxx inputs'!$A:$A,0)),E7564))</f>
        <v>#N/A</v>
      </c>
      <c r="F7565" s="6" t="e">
        <f>IF($A7565&gt;DataEnd,NA(),IFERROR(INDEX('Bank of England inputs'!D:D,MATCH($A7565,'Bank of England inputs'!$A:$A,0),0),F7564))</f>
        <v>#N/A</v>
      </c>
      <c r="G7565" s="19"/>
      <c r="H7565" s="5">
        <f t="shared" si="671"/>
        <v>46722</v>
      </c>
      <c r="I7565" s="6" t="e">
        <f t="shared" si="672"/>
        <v>#N/A</v>
      </c>
      <c r="J7565" s="6" t="e">
        <f t="shared" si="673"/>
        <v>#N/A</v>
      </c>
      <c r="K7565" s="19">
        <f t="shared" si="669"/>
        <v>2528</v>
      </c>
      <c r="L7565" s="6" t="e">
        <f t="shared" ca="1" si="670"/>
        <v>#N/A</v>
      </c>
    </row>
    <row r="7566" spans="1:12" x14ac:dyDescent="0.2">
      <c r="A7566" s="5">
        <f>IF(AND(dateA=1,A7565&lt;DataEnd),'iBoxx inputs'!A7570,IF(AND(dateA=2,A7565&lt;DataEnd),'Bank of England inputs'!A7570,IF(dateA=3,A7565+1,IF(dateA=4,WORKDAY(A7565,1,),WORKDAY(A7565,1,holidayQ)))))</f>
        <v>46723</v>
      </c>
      <c r="B7566" s="35" t="e">
        <f>MATCH(A7566,'iBoxx inputs'!A:A,0)</f>
        <v>#N/A</v>
      </c>
      <c r="C7566" s="35" t="e">
        <f>MATCH(A7566,'Bank of England inputs'!A:A,0)</f>
        <v>#N/A</v>
      </c>
      <c r="D7566" s="6" t="e">
        <f>IF($A7566&gt;DataEnd,NA(),IFERROR(INDEX('iBoxx inputs'!B:B,MATCH($A7566,'iBoxx inputs'!$A:$A,0)),D7565))</f>
        <v>#N/A</v>
      </c>
      <c r="E7566" s="6" t="e">
        <f>IF($A7566&gt;DataEnd,NA(),IFERROR(INDEX('iBoxx inputs'!C:C,MATCH($A7566,'iBoxx inputs'!$A:$A,0)),E7565))</f>
        <v>#N/A</v>
      </c>
      <c r="F7566" s="6" t="e">
        <f>IF($A7566&gt;DataEnd,NA(),IFERROR(INDEX('Bank of England inputs'!D:D,MATCH($A7566,'Bank of England inputs'!$A:$A,0),0),F7565))</f>
        <v>#N/A</v>
      </c>
      <c r="G7566" s="19"/>
      <c r="H7566" s="5">
        <f t="shared" si="671"/>
        <v>46723</v>
      </c>
      <c r="I7566" s="6" t="e">
        <f t="shared" si="672"/>
        <v>#N/A</v>
      </c>
      <c r="J7566" s="6" t="e">
        <f t="shared" si="673"/>
        <v>#N/A</v>
      </c>
      <c r="K7566" s="19">
        <f t="shared" si="669"/>
        <v>2529</v>
      </c>
      <c r="L7566" s="6" t="e">
        <f t="shared" ca="1" si="670"/>
        <v>#N/A</v>
      </c>
    </row>
    <row r="7567" spans="1:12" x14ac:dyDescent="0.2">
      <c r="A7567" s="5">
        <f>IF(AND(dateA=1,A7566&lt;DataEnd),'iBoxx inputs'!A7571,IF(AND(dateA=2,A7566&lt;DataEnd),'Bank of England inputs'!A7571,IF(dateA=3,A7566+1,IF(dateA=4,WORKDAY(A7566,1,),WORKDAY(A7566,1,holidayQ)))))</f>
        <v>46724</v>
      </c>
      <c r="B7567" s="35" t="e">
        <f>MATCH(A7567,'iBoxx inputs'!A:A,0)</f>
        <v>#N/A</v>
      </c>
      <c r="C7567" s="35" t="e">
        <f>MATCH(A7567,'Bank of England inputs'!A:A,0)</f>
        <v>#N/A</v>
      </c>
      <c r="D7567" s="6" t="e">
        <f>IF($A7567&gt;DataEnd,NA(),IFERROR(INDEX('iBoxx inputs'!B:B,MATCH($A7567,'iBoxx inputs'!$A:$A,0)),D7566))</f>
        <v>#N/A</v>
      </c>
      <c r="E7567" s="6" t="e">
        <f>IF($A7567&gt;DataEnd,NA(),IFERROR(INDEX('iBoxx inputs'!C:C,MATCH($A7567,'iBoxx inputs'!$A:$A,0)),E7566))</f>
        <v>#N/A</v>
      </c>
      <c r="F7567" s="6" t="e">
        <f>IF($A7567&gt;DataEnd,NA(),IFERROR(INDEX('Bank of England inputs'!D:D,MATCH($A7567,'Bank of England inputs'!$A:$A,0),0),F7566))</f>
        <v>#N/A</v>
      </c>
      <c r="G7567" s="19"/>
      <c r="H7567" s="5">
        <f t="shared" si="671"/>
        <v>46724</v>
      </c>
      <c r="I7567" s="6" t="e">
        <f t="shared" si="672"/>
        <v>#N/A</v>
      </c>
      <c r="J7567" s="6" t="e">
        <f t="shared" si="673"/>
        <v>#N/A</v>
      </c>
      <c r="K7567" s="19">
        <f t="shared" si="669"/>
        <v>2530</v>
      </c>
      <c r="L7567" s="6" t="e">
        <f t="shared" ca="1" si="670"/>
        <v>#N/A</v>
      </c>
    </row>
    <row r="7568" spans="1:12" x14ac:dyDescent="0.2">
      <c r="A7568" s="5">
        <f>IF(AND(dateA=1,A7567&lt;DataEnd),'iBoxx inputs'!A7572,IF(AND(dateA=2,A7567&lt;DataEnd),'Bank of England inputs'!A7572,IF(dateA=3,A7567+1,IF(dateA=4,WORKDAY(A7567,1,),WORKDAY(A7567,1,holidayQ)))))</f>
        <v>46727</v>
      </c>
      <c r="B7568" s="35" t="e">
        <f>MATCH(A7568,'iBoxx inputs'!A:A,0)</f>
        <v>#N/A</v>
      </c>
      <c r="C7568" s="35" t="e">
        <f>MATCH(A7568,'Bank of England inputs'!A:A,0)</f>
        <v>#N/A</v>
      </c>
      <c r="D7568" s="6" t="e">
        <f>IF($A7568&gt;DataEnd,NA(),IFERROR(INDEX('iBoxx inputs'!B:B,MATCH($A7568,'iBoxx inputs'!$A:$A,0)),D7567))</f>
        <v>#N/A</v>
      </c>
      <c r="E7568" s="6" t="e">
        <f>IF($A7568&gt;DataEnd,NA(),IFERROR(INDEX('iBoxx inputs'!C:C,MATCH($A7568,'iBoxx inputs'!$A:$A,0)),E7567))</f>
        <v>#N/A</v>
      </c>
      <c r="F7568" s="6" t="e">
        <f>IF($A7568&gt;DataEnd,NA(),IFERROR(INDEX('Bank of England inputs'!D:D,MATCH($A7568,'Bank of England inputs'!$A:$A,0),0),F7567))</f>
        <v>#N/A</v>
      </c>
      <c r="G7568" s="19"/>
      <c r="H7568" s="5">
        <f t="shared" si="671"/>
        <v>46727</v>
      </c>
      <c r="I7568" s="6" t="e">
        <f t="shared" si="672"/>
        <v>#N/A</v>
      </c>
      <c r="J7568" s="6" t="e">
        <f t="shared" si="673"/>
        <v>#N/A</v>
      </c>
      <c r="K7568" s="19">
        <f t="shared" si="669"/>
        <v>2528</v>
      </c>
      <c r="L7568" s="6" t="e">
        <f t="shared" ca="1" si="670"/>
        <v>#N/A</v>
      </c>
    </row>
    <row r="7569" spans="1:12" x14ac:dyDescent="0.2">
      <c r="A7569" s="5">
        <f>IF(AND(dateA=1,A7568&lt;DataEnd),'iBoxx inputs'!A7573,IF(AND(dateA=2,A7568&lt;DataEnd),'Bank of England inputs'!A7573,IF(dateA=3,A7568+1,IF(dateA=4,WORKDAY(A7568,1,),WORKDAY(A7568,1,holidayQ)))))</f>
        <v>46728</v>
      </c>
      <c r="B7569" s="35" t="e">
        <f>MATCH(A7569,'iBoxx inputs'!A:A,0)</f>
        <v>#N/A</v>
      </c>
      <c r="C7569" s="35" t="e">
        <f>MATCH(A7569,'Bank of England inputs'!A:A,0)</f>
        <v>#N/A</v>
      </c>
      <c r="D7569" s="6" t="e">
        <f>IF($A7569&gt;DataEnd,NA(),IFERROR(INDEX('iBoxx inputs'!B:B,MATCH($A7569,'iBoxx inputs'!$A:$A,0)),D7568))</f>
        <v>#N/A</v>
      </c>
      <c r="E7569" s="6" t="e">
        <f>IF($A7569&gt;DataEnd,NA(),IFERROR(INDEX('iBoxx inputs'!C:C,MATCH($A7569,'iBoxx inputs'!$A:$A,0)),E7568))</f>
        <v>#N/A</v>
      </c>
      <c r="F7569" s="6" t="e">
        <f>IF($A7569&gt;DataEnd,NA(),IFERROR(INDEX('Bank of England inputs'!D:D,MATCH($A7569,'Bank of England inputs'!$A:$A,0),0),F7568))</f>
        <v>#N/A</v>
      </c>
      <c r="G7569" s="19"/>
      <c r="H7569" s="5">
        <f t="shared" si="671"/>
        <v>46728</v>
      </c>
      <c r="I7569" s="6" t="e">
        <f t="shared" si="672"/>
        <v>#N/A</v>
      </c>
      <c r="J7569" s="6" t="e">
        <f t="shared" si="673"/>
        <v>#N/A</v>
      </c>
      <c r="K7569" s="19">
        <f t="shared" si="669"/>
        <v>2528</v>
      </c>
      <c r="L7569" s="6" t="e">
        <f t="shared" ca="1" si="670"/>
        <v>#N/A</v>
      </c>
    </row>
    <row r="7570" spans="1:12" x14ac:dyDescent="0.2">
      <c r="A7570" s="5">
        <f>IF(AND(dateA=1,A7569&lt;DataEnd),'iBoxx inputs'!A7574,IF(AND(dateA=2,A7569&lt;DataEnd),'Bank of England inputs'!A7574,IF(dateA=3,A7569+1,IF(dateA=4,WORKDAY(A7569,1,),WORKDAY(A7569,1,holidayQ)))))</f>
        <v>46729</v>
      </c>
      <c r="B7570" s="35" t="e">
        <f>MATCH(A7570,'iBoxx inputs'!A:A,0)</f>
        <v>#N/A</v>
      </c>
      <c r="C7570" s="35" t="e">
        <f>MATCH(A7570,'Bank of England inputs'!A:A,0)</f>
        <v>#N/A</v>
      </c>
      <c r="D7570" s="6" t="e">
        <f>IF($A7570&gt;DataEnd,NA(),IFERROR(INDEX('iBoxx inputs'!B:B,MATCH($A7570,'iBoxx inputs'!$A:$A,0)),D7569))</f>
        <v>#N/A</v>
      </c>
      <c r="E7570" s="6" t="e">
        <f>IF($A7570&gt;DataEnd,NA(),IFERROR(INDEX('iBoxx inputs'!C:C,MATCH($A7570,'iBoxx inputs'!$A:$A,0)),E7569))</f>
        <v>#N/A</v>
      </c>
      <c r="F7570" s="6" t="e">
        <f>IF($A7570&gt;DataEnd,NA(),IFERROR(INDEX('Bank of England inputs'!D:D,MATCH($A7570,'Bank of England inputs'!$A:$A,0),0),F7569))</f>
        <v>#N/A</v>
      </c>
      <c r="G7570" s="19"/>
      <c r="H7570" s="5">
        <f t="shared" si="671"/>
        <v>46729</v>
      </c>
      <c r="I7570" s="6" t="e">
        <f t="shared" si="672"/>
        <v>#N/A</v>
      </c>
      <c r="J7570" s="6" t="e">
        <f t="shared" si="673"/>
        <v>#N/A</v>
      </c>
      <c r="K7570" s="19">
        <f t="shared" si="669"/>
        <v>2528</v>
      </c>
      <c r="L7570" s="6" t="e">
        <f t="shared" ca="1" si="670"/>
        <v>#N/A</v>
      </c>
    </row>
    <row r="7571" spans="1:12" x14ac:dyDescent="0.2">
      <c r="A7571" s="5">
        <f>IF(AND(dateA=1,A7570&lt;DataEnd),'iBoxx inputs'!A7575,IF(AND(dateA=2,A7570&lt;DataEnd),'Bank of England inputs'!A7575,IF(dateA=3,A7570+1,IF(dateA=4,WORKDAY(A7570,1,),WORKDAY(A7570,1,holidayQ)))))</f>
        <v>46730</v>
      </c>
      <c r="B7571" s="35" t="e">
        <f>MATCH(A7571,'iBoxx inputs'!A:A,0)</f>
        <v>#N/A</v>
      </c>
      <c r="C7571" s="35" t="e">
        <f>MATCH(A7571,'Bank of England inputs'!A:A,0)</f>
        <v>#N/A</v>
      </c>
      <c r="D7571" s="6" t="e">
        <f>IF($A7571&gt;DataEnd,NA(),IFERROR(INDEX('iBoxx inputs'!B:B,MATCH($A7571,'iBoxx inputs'!$A:$A,0)),D7570))</f>
        <v>#N/A</v>
      </c>
      <c r="E7571" s="6" t="e">
        <f>IF($A7571&gt;DataEnd,NA(),IFERROR(INDEX('iBoxx inputs'!C:C,MATCH($A7571,'iBoxx inputs'!$A:$A,0)),E7570))</f>
        <v>#N/A</v>
      </c>
      <c r="F7571" s="6" t="e">
        <f>IF($A7571&gt;DataEnd,NA(),IFERROR(INDEX('Bank of England inputs'!D:D,MATCH($A7571,'Bank of England inputs'!$A:$A,0),0),F7570))</f>
        <v>#N/A</v>
      </c>
      <c r="G7571" s="19"/>
      <c r="H7571" s="5">
        <f t="shared" si="671"/>
        <v>46730</v>
      </c>
      <c r="I7571" s="6" t="e">
        <f t="shared" si="672"/>
        <v>#N/A</v>
      </c>
      <c r="J7571" s="6" t="e">
        <f t="shared" si="673"/>
        <v>#N/A</v>
      </c>
      <c r="K7571" s="19">
        <f t="shared" si="669"/>
        <v>2529</v>
      </c>
      <c r="L7571" s="6" t="e">
        <f t="shared" ca="1" si="670"/>
        <v>#N/A</v>
      </c>
    </row>
    <row r="7572" spans="1:12" x14ac:dyDescent="0.2">
      <c r="A7572" s="5">
        <f>IF(AND(dateA=1,A7571&lt;DataEnd),'iBoxx inputs'!A7576,IF(AND(dateA=2,A7571&lt;DataEnd),'Bank of England inputs'!A7576,IF(dateA=3,A7571+1,IF(dateA=4,WORKDAY(A7571,1,),WORKDAY(A7571,1,holidayQ)))))</f>
        <v>46731</v>
      </c>
      <c r="B7572" s="35" t="e">
        <f>MATCH(A7572,'iBoxx inputs'!A:A,0)</f>
        <v>#N/A</v>
      </c>
      <c r="C7572" s="35" t="e">
        <f>MATCH(A7572,'Bank of England inputs'!A:A,0)</f>
        <v>#N/A</v>
      </c>
      <c r="D7572" s="6" t="e">
        <f>IF($A7572&gt;DataEnd,NA(),IFERROR(INDEX('iBoxx inputs'!B:B,MATCH($A7572,'iBoxx inputs'!$A:$A,0)),D7571))</f>
        <v>#N/A</v>
      </c>
      <c r="E7572" s="6" t="e">
        <f>IF($A7572&gt;DataEnd,NA(),IFERROR(INDEX('iBoxx inputs'!C:C,MATCH($A7572,'iBoxx inputs'!$A:$A,0)),E7571))</f>
        <v>#N/A</v>
      </c>
      <c r="F7572" s="6" t="e">
        <f>IF($A7572&gt;DataEnd,NA(),IFERROR(INDEX('Bank of England inputs'!D:D,MATCH($A7572,'Bank of England inputs'!$A:$A,0),0),F7571))</f>
        <v>#N/A</v>
      </c>
      <c r="G7572" s="19"/>
      <c r="H7572" s="5">
        <f t="shared" si="671"/>
        <v>46731</v>
      </c>
      <c r="I7572" s="6" t="e">
        <f t="shared" si="672"/>
        <v>#N/A</v>
      </c>
      <c r="J7572" s="6" t="e">
        <f t="shared" si="673"/>
        <v>#N/A</v>
      </c>
      <c r="K7572" s="19">
        <f t="shared" si="669"/>
        <v>2530</v>
      </c>
      <c r="L7572" s="6" t="e">
        <f t="shared" ca="1" si="670"/>
        <v>#N/A</v>
      </c>
    </row>
    <row r="7573" spans="1:12" x14ac:dyDescent="0.2">
      <c r="A7573" s="5">
        <f>IF(AND(dateA=1,A7572&lt;DataEnd),'iBoxx inputs'!A7577,IF(AND(dateA=2,A7572&lt;DataEnd),'Bank of England inputs'!A7577,IF(dateA=3,A7572+1,IF(dateA=4,WORKDAY(A7572,1,),WORKDAY(A7572,1,holidayQ)))))</f>
        <v>46734</v>
      </c>
      <c r="B7573" s="35" t="e">
        <f>MATCH(A7573,'iBoxx inputs'!A:A,0)</f>
        <v>#N/A</v>
      </c>
      <c r="C7573" s="35" t="e">
        <f>MATCH(A7573,'Bank of England inputs'!A:A,0)</f>
        <v>#N/A</v>
      </c>
      <c r="D7573" s="6" t="e">
        <f>IF($A7573&gt;DataEnd,NA(),IFERROR(INDEX('iBoxx inputs'!B:B,MATCH($A7573,'iBoxx inputs'!$A:$A,0)),D7572))</f>
        <v>#N/A</v>
      </c>
      <c r="E7573" s="6" t="e">
        <f>IF($A7573&gt;DataEnd,NA(),IFERROR(INDEX('iBoxx inputs'!C:C,MATCH($A7573,'iBoxx inputs'!$A:$A,0)),E7572))</f>
        <v>#N/A</v>
      </c>
      <c r="F7573" s="6" t="e">
        <f>IF($A7573&gt;DataEnd,NA(),IFERROR(INDEX('Bank of England inputs'!D:D,MATCH($A7573,'Bank of England inputs'!$A:$A,0),0),F7572))</f>
        <v>#N/A</v>
      </c>
      <c r="G7573" s="19"/>
      <c r="H7573" s="5">
        <f t="shared" si="671"/>
        <v>46734</v>
      </c>
      <c r="I7573" s="6" t="e">
        <f t="shared" si="672"/>
        <v>#N/A</v>
      </c>
      <c r="J7573" s="6" t="e">
        <f t="shared" si="673"/>
        <v>#N/A</v>
      </c>
      <c r="K7573" s="19">
        <f t="shared" si="669"/>
        <v>2528</v>
      </c>
      <c r="L7573" s="6" t="e">
        <f t="shared" ca="1" si="670"/>
        <v>#N/A</v>
      </c>
    </row>
    <row r="7574" spans="1:12" x14ac:dyDescent="0.2">
      <c r="A7574" s="5">
        <f>IF(AND(dateA=1,A7573&lt;DataEnd),'iBoxx inputs'!A7578,IF(AND(dateA=2,A7573&lt;DataEnd),'Bank of England inputs'!A7578,IF(dateA=3,A7573+1,IF(dateA=4,WORKDAY(A7573,1,),WORKDAY(A7573,1,holidayQ)))))</f>
        <v>46735</v>
      </c>
      <c r="B7574" s="35" t="e">
        <f>MATCH(A7574,'iBoxx inputs'!A:A,0)</f>
        <v>#N/A</v>
      </c>
      <c r="C7574" s="35" t="e">
        <f>MATCH(A7574,'Bank of England inputs'!A:A,0)</f>
        <v>#N/A</v>
      </c>
      <c r="D7574" s="6" t="e">
        <f>IF($A7574&gt;DataEnd,NA(),IFERROR(INDEX('iBoxx inputs'!B:B,MATCH($A7574,'iBoxx inputs'!$A:$A,0)),D7573))</f>
        <v>#N/A</v>
      </c>
      <c r="E7574" s="6" t="e">
        <f>IF($A7574&gt;DataEnd,NA(),IFERROR(INDEX('iBoxx inputs'!C:C,MATCH($A7574,'iBoxx inputs'!$A:$A,0)),E7573))</f>
        <v>#N/A</v>
      </c>
      <c r="F7574" s="6" t="e">
        <f>IF($A7574&gt;DataEnd,NA(),IFERROR(INDEX('Bank of England inputs'!D:D,MATCH($A7574,'Bank of England inputs'!$A:$A,0),0),F7573))</f>
        <v>#N/A</v>
      </c>
      <c r="G7574" s="19"/>
      <c r="H7574" s="5">
        <f t="shared" si="671"/>
        <v>46735</v>
      </c>
      <c r="I7574" s="6" t="e">
        <f t="shared" si="672"/>
        <v>#N/A</v>
      </c>
      <c r="J7574" s="6" t="e">
        <f t="shared" si="673"/>
        <v>#N/A</v>
      </c>
      <c r="K7574" s="19">
        <f t="shared" ref="K7574:K7637" si="674">IF(trailing_period=0,1,ROW()-MATCH(EDATE(A7574,-trailing_period),A:A,1))</f>
        <v>2528</v>
      </c>
      <c r="L7574" s="6" t="e">
        <f t="shared" ref="L7574:L7637" ca="1" si="675">AVERAGE(OFFSET(J7574,-$K7574+1,0,$K7574,))</f>
        <v>#N/A</v>
      </c>
    </row>
    <row r="7575" spans="1:12" x14ac:dyDescent="0.2">
      <c r="A7575" s="5">
        <f>IF(AND(dateA=1,A7574&lt;DataEnd),'iBoxx inputs'!A7579,IF(AND(dateA=2,A7574&lt;DataEnd),'Bank of England inputs'!A7579,IF(dateA=3,A7574+1,IF(dateA=4,WORKDAY(A7574,1,),WORKDAY(A7574,1,holidayQ)))))</f>
        <v>46736</v>
      </c>
      <c r="B7575" s="35" t="e">
        <f>MATCH(A7575,'iBoxx inputs'!A:A,0)</f>
        <v>#N/A</v>
      </c>
      <c r="C7575" s="35" t="e">
        <f>MATCH(A7575,'Bank of England inputs'!A:A,0)</f>
        <v>#N/A</v>
      </c>
      <c r="D7575" s="6" t="e">
        <f>IF($A7575&gt;DataEnd,NA(),IFERROR(INDEX('iBoxx inputs'!B:B,MATCH($A7575,'iBoxx inputs'!$A:$A,0)),D7574))</f>
        <v>#N/A</v>
      </c>
      <c r="E7575" s="6" t="e">
        <f>IF($A7575&gt;DataEnd,NA(),IFERROR(INDEX('iBoxx inputs'!C:C,MATCH($A7575,'iBoxx inputs'!$A:$A,0)),E7574))</f>
        <v>#N/A</v>
      </c>
      <c r="F7575" s="6" t="e">
        <f>IF($A7575&gt;DataEnd,NA(),IFERROR(INDEX('Bank of England inputs'!D:D,MATCH($A7575,'Bank of England inputs'!$A:$A,0),0),F7574))</f>
        <v>#N/A</v>
      </c>
      <c r="G7575" s="19"/>
      <c r="H7575" s="5">
        <f t="shared" si="671"/>
        <v>46736</v>
      </c>
      <c r="I7575" s="6" t="e">
        <f t="shared" si="672"/>
        <v>#N/A</v>
      </c>
      <c r="J7575" s="6" t="e">
        <f t="shared" si="673"/>
        <v>#N/A</v>
      </c>
      <c r="K7575" s="19">
        <f t="shared" si="674"/>
        <v>2528</v>
      </c>
      <c r="L7575" s="6" t="e">
        <f t="shared" ca="1" si="675"/>
        <v>#N/A</v>
      </c>
    </row>
    <row r="7576" spans="1:12" x14ac:dyDescent="0.2">
      <c r="A7576" s="5">
        <f>IF(AND(dateA=1,A7575&lt;DataEnd),'iBoxx inputs'!A7580,IF(AND(dateA=2,A7575&lt;DataEnd),'Bank of England inputs'!A7580,IF(dateA=3,A7575+1,IF(dateA=4,WORKDAY(A7575,1,),WORKDAY(A7575,1,holidayQ)))))</f>
        <v>46737</v>
      </c>
      <c r="B7576" s="35" t="e">
        <f>MATCH(A7576,'iBoxx inputs'!A:A,0)</f>
        <v>#N/A</v>
      </c>
      <c r="C7576" s="35" t="e">
        <f>MATCH(A7576,'Bank of England inputs'!A:A,0)</f>
        <v>#N/A</v>
      </c>
      <c r="D7576" s="6" t="e">
        <f>IF($A7576&gt;DataEnd,NA(),IFERROR(INDEX('iBoxx inputs'!B:B,MATCH($A7576,'iBoxx inputs'!$A:$A,0)),D7575))</f>
        <v>#N/A</v>
      </c>
      <c r="E7576" s="6" t="e">
        <f>IF($A7576&gt;DataEnd,NA(),IFERROR(INDEX('iBoxx inputs'!C:C,MATCH($A7576,'iBoxx inputs'!$A:$A,0)),E7575))</f>
        <v>#N/A</v>
      </c>
      <c r="F7576" s="6" t="e">
        <f>IF($A7576&gt;DataEnd,NA(),IFERROR(INDEX('Bank of England inputs'!D:D,MATCH($A7576,'Bank of England inputs'!$A:$A,0),0),F7575))</f>
        <v>#N/A</v>
      </c>
      <c r="G7576" s="19"/>
      <c r="H7576" s="5">
        <f t="shared" si="671"/>
        <v>46737</v>
      </c>
      <c r="I7576" s="6" t="e">
        <f t="shared" si="672"/>
        <v>#N/A</v>
      </c>
      <c r="J7576" s="6" t="e">
        <f t="shared" si="673"/>
        <v>#N/A</v>
      </c>
      <c r="K7576" s="19">
        <f t="shared" si="674"/>
        <v>2529</v>
      </c>
      <c r="L7576" s="6" t="e">
        <f t="shared" ca="1" si="675"/>
        <v>#N/A</v>
      </c>
    </row>
    <row r="7577" spans="1:12" x14ac:dyDescent="0.2">
      <c r="A7577" s="5">
        <f>IF(AND(dateA=1,A7576&lt;DataEnd),'iBoxx inputs'!A7581,IF(AND(dateA=2,A7576&lt;DataEnd),'Bank of England inputs'!A7581,IF(dateA=3,A7576+1,IF(dateA=4,WORKDAY(A7576,1,),WORKDAY(A7576,1,holidayQ)))))</f>
        <v>46738</v>
      </c>
      <c r="B7577" s="35" t="e">
        <f>MATCH(A7577,'iBoxx inputs'!A:A,0)</f>
        <v>#N/A</v>
      </c>
      <c r="C7577" s="35" t="e">
        <f>MATCH(A7577,'Bank of England inputs'!A:A,0)</f>
        <v>#N/A</v>
      </c>
      <c r="D7577" s="6" t="e">
        <f>IF($A7577&gt;DataEnd,NA(),IFERROR(INDEX('iBoxx inputs'!B:B,MATCH($A7577,'iBoxx inputs'!$A:$A,0)),D7576))</f>
        <v>#N/A</v>
      </c>
      <c r="E7577" s="6" t="e">
        <f>IF($A7577&gt;DataEnd,NA(),IFERROR(INDEX('iBoxx inputs'!C:C,MATCH($A7577,'iBoxx inputs'!$A:$A,0)),E7576))</f>
        <v>#N/A</v>
      </c>
      <c r="F7577" s="6" t="e">
        <f>IF($A7577&gt;DataEnd,NA(),IFERROR(INDEX('Bank of England inputs'!D:D,MATCH($A7577,'Bank of England inputs'!$A:$A,0),0),F7576))</f>
        <v>#N/A</v>
      </c>
      <c r="G7577" s="19"/>
      <c r="H7577" s="5">
        <f t="shared" si="671"/>
        <v>46738</v>
      </c>
      <c r="I7577" s="6" t="e">
        <f t="shared" si="672"/>
        <v>#N/A</v>
      </c>
      <c r="J7577" s="6" t="e">
        <f t="shared" si="673"/>
        <v>#N/A</v>
      </c>
      <c r="K7577" s="19">
        <f t="shared" si="674"/>
        <v>2530</v>
      </c>
      <c r="L7577" s="6" t="e">
        <f t="shared" ca="1" si="675"/>
        <v>#N/A</v>
      </c>
    </row>
    <row r="7578" spans="1:12" x14ac:dyDescent="0.2">
      <c r="A7578" s="5">
        <f>IF(AND(dateA=1,A7577&lt;DataEnd),'iBoxx inputs'!A7582,IF(AND(dateA=2,A7577&lt;DataEnd),'Bank of England inputs'!A7582,IF(dateA=3,A7577+1,IF(dateA=4,WORKDAY(A7577,1,),WORKDAY(A7577,1,holidayQ)))))</f>
        <v>46741</v>
      </c>
      <c r="B7578" s="35" t="e">
        <f>MATCH(A7578,'iBoxx inputs'!A:A,0)</f>
        <v>#N/A</v>
      </c>
      <c r="C7578" s="35" t="e">
        <f>MATCH(A7578,'Bank of England inputs'!A:A,0)</f>
        <v>#N/A</v>
      </c>
      <c r="D7578" s="6" t="e">
        <f>IF($A7578&gt;DataEnd,NA(),IFERROR(INDEX('iBoxx inputs'!B:B,MATCH($A7578,'iBoxx inputs'!$A:$A,0)),D7577))</f>
        <v>#N/A</v>
      </c>
      <c r="E7578" s="6" t="e">
        <f>IF($A7578&gt;DataEnd,NA(),IFERROR(INDEX('iBoxx inputs'!C:C,MATCH($A7578,'iBoxx inputs'!$A:$A,0)),E7577))</f>
        <v>#N/A</v>
      </c>
      <c r="F7578" s="6" t="e">
        <f>IF($A7578&gt;DataEnd,NA(),IFERROR(INDEX('Bank of England inputs'!D:D,MATCH($A7578,'Bank of England inputs'!$A:$A,0),0),F7577))</f>
        <v>#N/A</v>
      </c>
      <c r="G7578" s="19"/>
      <c r="H7578" s="5">
        <f t="shared" si="671"/>
        <v>46741</v>
      </c>
      <c r="I7578" s="6" t="e">
        <f t="shared" si="672"/>
        <v>#N/A</v>
      </c>
      <c r="J7578" s="6" t="e">
        <f t="shared" si="673"/>
        <v>#N/A</v>
      </c>
      <c r="K7578" s="19">
        <f t="shared" si="674"/>
        <v>2528</v>
      </c>
      <c r="L7578" s="6" t="e">
        <f t="shared" ca="1" si="675"/>
        <v>#N/A</v>
      </c>
    </row>
    <row r="7579" spans="1:12" x14ac:dyDescent="0.2">
      <c r="A7579" s="5">
        <f>IF(AND(dateA=1,A7578&lt;DataEnd),'iBoxx inputs'!A7583,IF(AND(dateA=2,A7578&lt;DataEnd),'Bank of England inputs'!A7583,IF(dateA=3,A7578+1,IF(dateA=4,WORKDAY(A7578,1,),WORKDAY(A7578,1,holidayQ)))))</f>
        <v>46742</v>
      </c>
      <c r="B7579" s="35" t="e">
        <f>MATCH(A7579,'iBoxx inputs'!A:A,0)</f>
        <v>#N/A</v>
      </c>
      <c r="C7579" s="35" t="e">
        <f>MATCH(A7579,'Bank of England inputs'!A:A,0)</f>
        <v>#N/A</v>
      </c>
      <c r="D7579" s="6" t="e">
        <f>IF($A7579&gt;DataEnd,NA(),IFERROR(INDEX('iBoxx inputs'!B:B,MATCH($A7579,'iBoxx inputs'!$A:$A,0)),D7578))</f>
        <v>#N/A</v>
      </c>
      <c r="E7579" s="6" t="e">
        <f>IF($A7579&gt;DataEnd,NA(),IFERROR(INDEX('iBoxx inputs'!C:C,MATCH($A7579,'iBoxx inputs'!$A:$A,0)),E7578))</f>
        <v>#N/A</v>
      </c>
      <c r="F7579" s="6" t="e">
        <f>IF($A7579&gt;DataEnd,NA(),IFERROR(INDEX('Bank of England inputs'!D:D,MATCH($A7579,'Bank of England inputs'!$A:$A,0),0),F7578))</f>
        <v>#N/A</v>
      </c>
      <c r="G7579" s="19"/>
      <c r="H7579" s="5">
        <f t="shared" si="671"/>
        <v>46742</v>
      </c>
      <c r="I7579" s="6" t="e">
        <f t="shared" si="672"/>
        <v>#N/A</v>
      </c>
      <c r="J7579" s="6" t="e">
        <f t="shared" si="673"/>
        <v>#N/A</v>
      </c>
      <c r="K7579" s="19">
        <f t="shared" si="674"/>
        <v>2528</v>
      </c>
      <c r="L7579" s="6" t="e">
        <f t="shared" ca="1" si="675"/>
        <v>#N/A</v>
      </c>
    </row>
    <row r="7580" spans="1:12" x14ac:dyDescent="0.2">
      <c r="A7580" s="5">
        <f>IF(AND(dateA=1,A7579&lt;DataEnd),'iBoxx inputs'!A7584,IF(AND(dateA=2,A7579&lt;DataEnd),'Bank of England inputs'!A7584,IF(dateA=3,A7579+1,IF(dateA=4,WORKDAY(A7579,1,),WORKDAY(A7579,1,holidayQ)))))</f>
        <v>46743</v>
      </c>
      <c r="B7580" s="35" t="e">
        <f>MATCH(A7580,'iBoxx inputs'!A:A,0)</f>
        <v>#N/A</v>
      </c>
      <c r="C7580" s="35" t="e">
        <f>MATCH(A7580,'Bank of England inputs'!A:A,0)</f>
        <v>#N/A</v>
      </c>
      <c r="D7580" s="6" t="e">
        <f>IF($A7580&gt;DataEnd,NA(),IFERROR(INDEX('iBoxx inputs'!B:B,MATCH($A7580,'iBoxx inputs'!$A:$A,0)),D7579))</f>
        <v>#N/A</v>
      </c>
      <c r="E7580" s="6" t="e">
        <f>IF($A7580&gt;DataEnd,NA(),IFERROR(INDEX('iBoxx inputs'!C:C,MATCH($A7580,'iBoxx inputs'!$A:$A,0)),E7579))</f>
        <v>#N/A</v>
      </c>
      <c r="F7580" s="6" t="e">
        <f>IF($A7580&gt;DataEnd,NA(),IFERROR(INDEX('Bank of England inputs'!D:D,MATCH($A7580,'Bank of England inputs'!$A:$A,0),0),F7579))</f>
        <v>#N/A</v>
      </c>
      <c r="G7580" s="19"/>
      <c r="H7580" s="5">
        <f t="shared" si="671"/>
        <v>46743</v>
      </c>
      <c r="I7580" s="6" t="e">
        <f t="shared" si="672"/>
        <v>#N/A</v>
      </c>
      <c r="J7580" s="6" t="e">
        <f t="shared" si="673"/>
        <v>#N/A</v>
      </c>
      <c r="K7580" s="19">
        <f t="shared" si="674"/>
        <v>2528</v>
      </c>
      <c r="L7580" s="6" t="e">
        <f t="shared" ca="1" si="675"/>
        <v>#N/A</v>
      </c>
    </row>
    <row r="7581" spans="1:12" x14ac:dyDescent="0.2">
      <c r="A7581" s="5">
        <f>IF(AND(dateA=1,A7580&lt;DataEnd),'iBoxx inputs'!A7585,IF(AND(dateA=2,A7580&lt;DataEnd),'Bank of England inputs'!A7585,IF(dateA=3,A7580+1,IF(dateA=4,WORKDAY(A7580,1,),WORKDAY(A7580,1,holidayQ)))))</f>
        <v>46744</v>
      </c>
      <c r="B7581" s="35" t="e">
        <f>MATCH(A7581,'iBoxx inputs'!A:A,0)</f>
        <v>#N/A</v>
      </c>
      <c r="C7581" s="35" t="e">
        <f>MATCH(A7581,'Bank of England inputs'!A:A,0)</f>
        <v>#N/A</v>
      </c>
      <c r="D7581" s="6" t="e">
        <f>IF($A7581&gt;DataEnd,NA(),IFERROR(INDEX('iBoxx inputs'!B:B,MATCH($A7581,'iBoxx inputs'!$A:$A,0)),D7580))</f>
        <v>#N/A</v>
      </c>
      <c r="E7581" s="6" t="e">
        <f>IF($A7581&gt;DataEnd,NA(),IFERROR(INDEX('iBoxx inputs'!C:C,MATCH($A7581,'iBoxx inputs'!$A:$A,0)),E7580))</f>
        <v>#N/A</v>
      </c>
      <c r="F7581" s="6" t="e">
        <f>IF($A7581&gt;DataEnd,NA(),IFERROR(INDEX('Bank of England inputs'!D:D,MATCH($A7581,'Bank of England inputs'!$A:$A,0),0),F7580))</f>
        <v>#N/A</v>
      </c>
      <c r="G7581" s="19"/>
      <c r="H7581" s="5">
        <f t="shared" si="671"/>
        <v>46744</v>
      </c>
      <c r="I7581" s="6" t="e">
        <f t="shared" si="672"/>
        <v>#N/A</v>
      </c>
      <c r="J7581" s="6" t="e">
        <f t="shared" si="673"/>
        <v>#N/A</v>
      </c>
      <c r="K7581" s="19">
        <f t="shared" si="674"/>
        <v>2529</v>
      </c>
      <c r="L7581" s="6" t="e">
        <f t="shared" ca="1" si="675"/>
        <v>#N/A</v>
      </c>
    </row>
    <row r="7582" spans="1:12" x14ac:dyDescent="0.2">
      <c r="A7582" s="5">
        <f>IF(AND(dateA=1,A7581&lt;DataEnd),'iBoxx inputs'!A7586,IF(AND(dateA=2,A7581&lt;DataEnd),'Bank of England inputs'!A7586,IF(dateA=3,A7581+1,IF(dateA=4,WORKDAY(A7581,1,),WORKDAY(A7581,1,holidayQ)))))</f>
        <v>46745</v>
      </c>
      <c r="B7582" s="35" t="e">
        <f>MATCH(A7582,'iBoxx inputs'!A:A,0)</f>
        <v>#N/A</v>
      </c>
      <c r="C7582" s="35" t="e">
        <f>MATCH(A7582,'Bank of England inputs'!A:A,0)</f>
        <v>#N/A</v>
      </c>
      <c r="D7582" s="6" t="e">
        <f>IF($A7582&gt;DataEnd,NA(),IFERROR(INDEX('iBoxx inputs'!B:B,MATCH($A7582,'iBoxx inputs'!$A:$A,0)),D7581))</f>
        <v>#N/A</v>
      </c>
      <c r="E7582" s="6" t="e">
        <f>IF($A7582&gt;DataEnd,NA(),IFERROR(INDEX('iBoxx inputs'!C:C,MATCH($A7582,'iBoxx inputs'!$A:$A,0)),E7581))</f>
        <v>#N/A</v>
      </c>
      <c r="F7582" s="6" t="e">
        <f>IF($A7582&gt;DataEnd,NA(),IFERROR(INDEX('Bank of England inputs'!D:D,MATCH($A7582,'Bank of England inputs'!$A:$A,0),0),F7581))</f>
        <v>#N/A</v>
      </c>
      <c r="G7582" s="19"/>
      <c r="H7582" s="5">
        <f t="shared" si="671"/>
        <v>46745</v>
      </c>
      <c r="I7582" s="6" t="e">
        <f t="shared" si="672"/>
        <v>#N/A</v>
      </c>
      <c r="J7582" s="6" t="e">
        <f t="shared" si="673"/>
        <v>#N/A</v>
      </c>
      <c r="K7582" s="19">
        <f t="shared" si="674"/>
        <v>2530</v>
      </c>
      <c r="L7582" s="6" t="e">
        <f t="shared" ca="1" si="675"/>
        <v>#N/A</v>
      </c>
    </row>
    <row r="7583" spans="1:12" x14ac:dyDescent="0.2">
      <c r="A7583" s="5">
        <f>IF(AND(dateA=1,A7582&lt;DataEnd),'iBoxx inputs'!A7587,IF(AND(dateA=2,A7582&lt;DataEnd),'Bank of England inputs'!A7587,IF(dateA=3,A7582+1,IF(dateA=4,WORKDAY(A7582,1,),WORKDAY(A7582,1,holidayQ)))))</f>
        <v>46750</v>
      </c>
      <c r="B7583" s="35" t="e">
        <f>MATCH(A7583,'iBoxx inputs'!A:A,0)</f>
        <v>#N/A</v>
      </c>
      <c r="C7583" s="35" t="e">
        <f>MATCH(A7583,'Bank of England inputs'!A:A,0)</f>
        <v>#N/A</v>
      </c>
      <c r="D7583" s="6" t="e">
        <f>IF($A7583&gt;DataEnd,NA(),IFERROR(INDEX('iBoxx inputs'!B:B,MATCH($A7583,'iBoxx inputs'!$A:$A,0)),D7582))</f>
        <v>#N/A</v>
      </c>
      <c r="E7583" s="6" t="e">
        <f>IF($A7583&gt;DataEnd,NA(),IFERROR(INDEX('iBoxx inputs'!C:C,MATCH($A7583,'iBoxx inputs'!$A:$A,0)),E7582))</f>
        <v>#N/A</v>
      </c>
      <c r="F7583" s="6" t="e">
        <f>IF($A7583&gt;DataEnd,NA(),IFERROR(INDEX('Bank of England inputs'!D:D,MATCH($A7583,'Bank of England inputs'!$A:$A,0),0),F7582))</f>
        <v>#N/A</v>
      </c>
      <c r="G7583" s="19"/>
      <c r="H7583" s="5">
        <f t="shared" si="671"/>
        <v>46750</v>
      </c>
      <c r="I7583" s="6" t="e">
        <f t="shared" si="672"/>
        <v>#N/A</v>
      </c>
      <c r="J7583" s="6" t="e">
        <f t="shared" si="673"/>
        <v>#N/A</v>
      </c>
      <c r="K7583" s="19">
        <f t="shared" si="674"/>
        <v>2528</v>
      </c>
      <c r="L7583" s="6" t="e">
        <f t="shared" ca="1" si="675"/>
        <v>#N/A</v>
      </c>
    </row>
    <row r="7584" spans="1:12" x14ac:dyDescent="0.2">
      <c r="A7584" s="5">
        <f>IF(AND(dateA=1,A7583&lt;DataEnd),'iBoxx inputs'!A7588,IF(AND(dateA=2,A7583&lt;DataEnd),'Bank of England inputs'!A7588,IF(dateA=3,A7583+1,IF(dateA=4,WORKDAY(A7583,1,),WORKDAY(A7583,1,holidayQ)))))</f>
        <v>46751</v>
      </c>
      <c r="B7584" s="35" t="e">
        <f>MATCH(A7584,'iBoxx inputs'!A:A,0)</f>
        <v>#N/A</v>
      </c>
      <c r="C7584" s="35" t="e">
        <f>MATCH(A7584,'Bank of England inputs'!A:A,0)</f>
        <v>#N/A</v>
      </c>
      <c r="D7584" s="6" t="e">
        <f>IF($A7584&gt;DataEnd,NA(),IFERROR(INDEX('iBoxx inputs'!B:B,MATCH($A7584,'iBoxx inputs'!$A:$A,0)),D7583))</f>
        <v>#N/A</v>
      </c>
      <c r="E7584" s="6" t="e">
        <f>IF($A7584&gt;DataEnd,NA(),IFERROR(INDEX('iBoxx inputs'!C:C,MATCH($A7584,'iBoxx inputs'!$A:$A,0)),E7583))</f>
        <v>#N/A</v>
      </c>
      <c r="F7584" s="6" t="e">
        <f>IF($A7584&gt;DataEnd,NA(),IFERROR(INDEX('Bank of England inputs'!D:D,MATCH($A7584,'Bank of England inputs'!$A:$A,0),0),F7583))</f>
        <v>#N/A</v>
      </c>
      <c r="G7584" s="19"/>
      <c r="H7584" s="5">
        <f t="shared" si="671"/>
        <v>46751</v>
      </c>
      <c r="I7584" s="6" t="e">
        <f t="shared" si="672"/>
        <v>#N/A</v>
      </c>
      <c r="J7584" s="6" t="e">
        <f t="shared" si="673"/>
        <v>#N/A</v>
      </c>
      <c r="K7584" s="19">
        <f t="shared" si="674"/>
        <v>2529</v>
      </c>
      <c r="L7584" s="6" t="e">
        <f t="shared" ca="1" si="675"/>
        <v>#N/A</v>
      </c>
    </row>
    <row r="7585" spans="1:12" x14ac:dyDescent="0.2">
      <c r="A7585" s="5">
        <f>IF(AND(dateA=1,A7584&lt;DataEnd),'iBoxx inputs'!A7589,IF(AND(dateA=2,A7584&lt;DataEnd),'Bank of England inputs'!A7589,IF(dateA=3,A7584+1,IF(dateA=4,WORKDAY(A7584,1,),WORKDAY(A7584,1,holidayQ)))))</f>
        <v>46752</v>
      </c>
      <c r="B7585" s="35" t="e">
        <f>MATCH(A7585,'iBoxx inputs'!A:A,0)</f>
        <v>#N/A</v>
      </c>
      <c r="C7585" s="35" t="e">
        <f>MATCH(A7585,'Bank of England inputs'!A:A,0)</f>
        <v>#N/A</v>
      </c>
      <c r="D7585" s="6" t="e">
        <f>IF($A7585&gt;DataEnd,NA(),IFERROR(INDEX('iBoxx inputs'!B:B,MATCH($A7585,'iBoxx inputs'!$A:$A,0)),D7584))</f>
        <v>#N/A</v>
      </c>
      <c r="E7585" s="6" t="e">
        <f>IF($A7585&gt;DataEnd,NA(),IFERROR(INDEX('iBoxx inputs'!C:C,MATCH($A7585,'iBoxx inputs'!$A:$A,0)),E7584))</f>
        <v>#N/A</v>
      </c>
      <c r="F7585" s="6" t="e">
        <f>IF($A7585&gt;DataEnd,NA(),IFERROR(INDEX('Bank of England inputs'!D:D,MATCH($A7585,'Bank of England inputs'!$A:$A,0),0),F7584))</f>
        <v>#N/A</v>
      </c>
      <c r="G7585" s="19"/>
      <c r="H7585" s="5">
        <f t="shared" si="671"/>
        <v>46752</v>
      </c>
      <c r="I7585" s="6" t="e">
        <f t="shared" si="672"/>
        <v>#N/A</v>
      </c>
      <c r="J7585" s="6" t="e">
        <f t="shared" si="673"/>
        <v>#N/A</v>
      </c>
      <c r="K7585" s="19">
        <f t="shared" si="674"/>
        <v>2530</v>
      </c>
      <c r="L7585" s="6" t="e">
        <f t="shared" ca="1" si="675"/>
        <v>#N/A</v>
      </c>
    </row>
    <row r="7586" spans="1:12" x14ac:dyDescent="0.2">
      <c r="A7586" s="5">
        <f>IF(AND(dateA=1,A7585&lt;DataEnd),'iBoxx inputs'!A7590,IF(AND(dateA=2,A7585&lt;DataEnd),'Bank of England inputs'!A7590,IF(dateA=3,A7585+1,IF(dateA=4,WORKDAY(A7585,1,),WORKDAY(A7585,1,holidayQ)))))</f>
        <v>46756</v>
      </c>
      <c r="B7586" s="35" t="e">
        <f>MATCH(A7586,'iBoxx inputs'!A:A,0)</f>
        <v>#N/A</v>
      </c>
      <c r="C7586" s="35" t="e">
        <f>MATCH(A7586,'Bank of England inputs'!A:A,0)</f>
        <v>#N/A</v>
      </c>
      <c r="D7586" s="6" t="e">
        <f>IF($A7586&gt;DataEnd,NA(),IFERROR(INDEX('iBoxx inputs'!B:B,MATCH($A7586,'iBoxx inputs'!$A:$A,0)),D7585))</f>
        <v>#N/A</v>
      </c>
      <c r="E7586" s="6" t="e">
        <f>IF($A7586&gt;DataEnd,NA(),IFERROR(INDEX('iBoxx inputs'!C:C,MATCH($A7586,'iBoxx inputs'!$A:$A,0)),E7585))</f>
        <v>#N/A</v>
      </c>
      <c r="F7586" s="6" t="e">
        <f>IF($A7586&gt;DataEnd,NA(),IFERROR(INDEX('Bank of England inputs'!D:D,MATCH($A7586,'Bank of England inputs'!$A:$A,0),0),F7585))</f>
        <v>#N/A</v>
      </c>
      <c r="G7586" s="19"/>
      <c r="H7586" s="5">
        <f t="shared" si="671"/>
        <v>46756</v>
      </c>
      <c r="I7586" s="6" t="e">
        <f t="shared" si="672"/>
        <v>#N/A</v>
      </c>
      <c r="J7586" s="6" t="e">
        <f t="shared" si="673"/>
        <v>#N/A</v>
      </c>
      <c r="K7586" s="19">
        <f t="shared" si="674"/>
        <v>2528</v>
      </c>
      <c r="L7586" s="6" t="e">
        <f t="shared" ca="1" si="675"/>
        <v>#N/A</v>
      </c>
    </row>
    <row r="7587" spans="1:12" x14ac:dyDescent="0.2">
      <c r="A7587" s="5">
        <f>IF(AND(dateA=1,A7586&lt;DataEnd),'iBoxx inputs'!A7591,IF(AND(dateA=2,A7586&lt;DataEnd),'Bank of England inputs'!A7591,IF(dateA=3,A7586+1,IF(dateA=4,WORKDAY(A7586,1,),WORKDAY(A7586,1,holidayQ)))))</f>
        <v>46757</v>
      </c>
      <c r="B7587" s="35" t="e">
        <f>MATCH(A7587,'iBoxx inputs'!A:A,0)</f>
        <v>#N/A</v>
      </c>
      <c r="C7587" s="35" t="e">
        <f>MATCH(A7587,'Bank of England inputs'!A:A,0)</f>
        <v>#N/A</v>
      </c>
      <c r="D7587" s="6" t="e">
        <f>IF($A7587&gt;DataEnd,NA(),IFERROR(INDEX('iBoxx inputs'!B:B,MATCH($A7587,'iBoxx inputs'!$A:$A,0)),D7586))</f>
        <v>#N/A</v>
      </c>
      <c r="E7587" s="6" t="e">
        <f>IF($A7587&gt;DataEnd,NA(),IFERROR(INDEX('iBoxx inputs'!C:C,MATCH($A7587,'iBoxx inputs'!$A:$A,0)),E7586))</f>
        <v>#N/A</v>
      </c>
      <c r="F7587" s="6" t="e">
        <f>IF($A7587&gt;DataEnd,NA(),IFERROR(INDEX('Bank of England inputs'!D:D,MATCH($A7587,'Bank of England inputs'!$A:$A,0),0),F7586))</f>
        <v>#N/A</v>
      </c>
      <c r="G7587" s="19"/>
      <c r="H7587" s="5">
        <f t="shared" si="671"/>
        <v>46757</v>
      </c>
      <c r="I7587" s="6" t="e">
        <f t="shared" si="672"/>
        <v>#N/A</v>
      </c>
      <c r="J7587" s="6" t="e">
        <f t="shared" si="673"/>
        <v>#N/A</v>
      </c>
      <c r="K7587" s="19">
        <f t="shared" si="674"/>
        <v>2528</v>
      </c>
      <c r="L7587" s="6" t="e">
        <f t="shared" ca="1" si="675"/>
        <v>#N/A</v>
      </c>
    </row>
    <row r="7588" spans="1:12" x14ac:dyDescent="0.2">
      <c r="A7588" s="5">
        <f>IF(AND(dateA=1,A7587&lt;DataEnd),'iBoxx inputs'!A7592,IF(AND(dateA=2,A7587&lt;DataEnd),'Bank of England inputs'!A7592,IF(dateA=3,A7587+1,IF(dateA=4,WORKDAY(A7587,1,),WORKDAY(A7587,1,holidayQ)))))</f>
        <v>46758</v>
      </c>
      <c r="B7588" s="35" t="e">
        <f>MATCH(A7588,'iBoxx inputs'!A:A,0)</f>
        <v>#N/A</v>
      </c>
      <c r="C7588" s="35" t="e">
        <f>MATCH(A7588,'Bank of England inputs'!A:A,0)</f>
        <v>#N/A</v>
      </c>
      <c r="D7588" s="6" t="e">
        <f>IF($A7588&gt;DataEnd,NA(),IFERROR(INDEX('iBoxx inputs'!B:B,MATCH($A7588,'iBoxx inputs'!$A:$A,0)),D7587))</f>
        <v>#N/A</v>
      </c>
      <c r="E7588" s="6" t="e">
        <f>IF($A7588&gt;DataEnd,NA(),IFERROR(INDEX('iBoxx inputs'!C:C,MATCH($A7588,'iBoxx inputs'!$A:$A,0)),E7587))</f>
        <v>#N/A</v>
      </c>
      <c r="F7588" s="6" t="e">
        <f>IF($A7588&gt;DataEnd,NA(),IFERROR(INDEX('Bank of England inputs'!D:D,MATCH($A7588,'Bank of England inputs'!$A:$A,0),0),F7587))</f>
        <v>#N/A</v>
      </c>
      <c r="G7588" s="19"/>
      <c r="H7588" s="5">
        <f t="shared" si="671"/>
        <v>46758</v>
      </c>
      <c r="I7588" s="6" t="e">
        <f t="shared" si="672"/>
        <v>#N/A</v>
      </c>
      <c r="J7588" s="6" t="e">
        <f t="shared" si="673"/>
        <v>#N/A</v>
      </c>
      <c r="K7588" s="19">
        <f t="shared" si="674"/>
        <v>2529</v>
      </c>
      <c r="L7588" s="6" t="e">
        <f t="shared" ca="1" si="675"/>
        <v>#N/A</v>
      </c>
    </row>
    <row r="7589" spans="1:12" x14ac:dyDescent="0.2">
      <c r="A7589" s="5">
        <f>IF(AND(dateA=1,A7588&lt;DataEnd),'iBoxx inputs'!A7593,IF(AND(dateA=2,A7588&lt;DataEnd),'Bank of England inputs'!A7593,IF(dateA=3,A7588+1,IF(dateA=4,WORKDAY(A7588,1,),WORKDAY(A7588,1,holidayQ)))))</f>
        <v>46759</v>
      </c>
      <c r="B7589" s="35" t="e">
        <f>MATCH(A7589,'iBoxx inputs'!A:A,0)</f>
        <v>#N/A</v>
      </c>
      <c r="C7589" s="35" t="e">
        <f>MATCH(A7589,'Bank of England inputs'!A:A,0)</f>
        <v>#N/A</v>
      </c>
      <c r="D7589" s="6" t="e">
        <f>IF($A7589&gt;DataEnd,NA(),IFERROR(INDEX('iBoxx inputs'!B:B,MATCH($A7589,'iBoxx inputs'!$A:$A,0)),D7588))</f>
        <v>#N/A</v>
      </c>
      <c r="E7589" s="6" t="e">
        <f>IF($A7589&gt;DataEnd,NA(),IFERROR(INDEX('iBoxx inputs'!C:C,MATCH($A7589,'iBoxx inputs'!$A:$A,0)),E7588))</f>
        <v>#N/A</v>
      </c>
      <c r="F7589" s="6" t="e">
        <f>IF($A7589&gt;DataEnd,NA(),IFERROR(INDEX('Bank of England inputs'!D:D,MATCH($A7589,'Bank of England inputs'!$A:$A,0),0),F7588))</f>
        <v>#N/A</v>
      </c>
      <c r="G7589" s="19"/>
      <c r="H7589" s="5">
        <f t="shared" si="671"/>
        <v>46759</v>
      </c>
      <c r="I7589" s="6" t="e">
        <f t="shared" si="672"/>
        <v>#N/A</v>
      </c>
      <c r="J7589" s="6" t="e">
        <f t="shared" si="673"/>
        <v>#N/A</v>
      </c>
      <c r="K7589" s="19">
        <f t="shared" si="674"/>
        <v>2530</v>
      </c>
      <c r="L7589" s="6" t="e">
        <f t="shared" ca="1" si="675"/>
        <v>#N/A</v>
      </c>
    </row>
    <row r="7590" spans="1:12" x14ac:dyDescent="0.2">
      <c r="A7590" s="5">
        <f>IF(AND(dateA=1,A7589&lt;DataEnd),'iBoxx inputs'!A7594,IF(AND(dateA=2,A7589&lt;DataEnd),'Bank of England inputs'!A7594,IF(dateA=3,A7589+1,IF(dateA=4,WORKDAY(A7589,1,),WORKDAY(A7589,1,holidayQ)))))</f>
        <v>46762</v>
      </c>
      <c r="B7590" s="35" t="e">
        <f>MATCH(A7590,'iBoxx inputs'!A:A,0)</f>
        <v>#N/A</v>
      </c>
      <c r="C7590" s="35" t="e">
        <f>MATCH(A7590,'Bank of England inputs'!A:A,0)</f>
        <v>#N/A</v>
      </c>
      <c r="D7590" s="6" t="e">
        <f>IF($A7590&gt;DataEnd,NA(),IFERROR(INDEX('iBoxx inputs'!B:B,MATCH($A7590,'iBoxx inputs'!$A:$A,0)),D7589))</f>
        <v>#N/A</v>
      </c>
      <c r="E7590" s="6" t="e">
        <f>IF($A7590&gt;DataEnd,NA(),IFERROR(INDEX('iBoxx inputs'!C:C,MATCH($A7590,'iBoxx inputs'!$A:$A,0)),E7589))</f>
        <v>#N/A</v>
      </c>
      <c r="F7590" s="6" t="e">
        <f>IF($A7590&gt;DataEnd,NA(),IFERROR(INDEX('Bank of England inputs'!D:D,MATCH($A7590,'Bank of England inputs'!$A:$A,0),0),F7589))</f>
        <v>#N/A</v>
      </c>
      <c r="G7590" s="19"/>
      <c r="H7590" s="5">
        <f t="shared" si="671"/>
        <v>46762</v>
      </c>
      <c r="I7590" s="6" t="e">
        <f t="shared" si="672"/>
        <v>#N/A</v>
      </c>
      <c r="J7590" s="6" t="e">
        <f t="shared" si="673"/>
        <v>#N/A</v>
      </c>
      <c r="K7590" s="19">
        <f t="shared" si="674"/>
        <v>2528</v>
      </c>
      <c r="L7590" s="6" t="e">
        <f t="shared" ca="1" si="675"/>
        <v>#N/A</v>
      </c>
    </row>
    <row r="7591" spans="1:12" x14ac:dyDescent="0.2">
      <c r="A7591" s="5">
        <f>IF(AND(dateA=1,A7590&lt;DataEnd),'iBoxx inputs'!A7595,IF(AND(dateA=2,A7590&lt;DataEnd),'Bank of England inputs'!A7595,IF(dateA=3,A7590+1,IF(dateA=4,WORKDAY(A7590,1,),WORKDAY(A7590,1,holidayQ)))))</f>
        <v>46763</v>
      </c>
      <c r="B7591" s="35" t="e">
        <f>MATCH(A7591,'iBoxx inputs'!A:A,0)</f>
        <v>#N/A</v>
      </c>
      <c r="C7591" s="35" t="e">
        <f>MATCH(A7591,'Bank of England inputs'!A:A,0)</f>
        <v>#N/A</v>
      </c>
      <c r="D7591" s="6" t="e">
        <f>IF($A7591&gt;DataEnd,NA(),IFERROR(INDEX('iBoxx inputs'!B:B,MATCH($A7591,'iBoxx inputs'!$A:$A,0)),D7590))</f>
        <v>#N/A</v>
      </c>
      <c r="E7591" s="6" t="e">
        <f>IF($A7591&gt;DataEnd,NA(),IFERROR(INDEX('iBoxx inputs'!C:C,MATCH($A7591,'iBoxx inputs'!$A:$A,0)),E7590))</f>
        <v>#N/A</v>
      </c>
      <c r="F7591" s="6" t="e">
        <f>IF($A7591&gt;DataEnd,NA(),IFERROR(INDEX('Bank of England inputs'!D:D,MATCH($A7591,'Bank of England inputs'!$A:$A,0),0),F7590))</f>
        <v>#N/A</v>
      </c>
      <c r="G7591" s="19"/>
      <c r="H7591" s="5">
        <f t="shared" si="671"/>
        <v>46763</v>
      </c>
      <c r="I7591" s="6" t="e">
        <f t="shared" si="672"/>
        <v>#N/A</v>
      </c>
      <c r="J7591" s="6" t="e">
        <f t="shared" si="673"/>
        <v>#N/A</v>
      </c>
      <c r="K7591" s="19">
        <f t="shared" si="674"/>
        <v>2528</v>
      </c>
      <c r="L7591" s="6" t="e">
        <f t="shared" ca="1" si="675"/>
        <v>#N/A</v>
      </c>
    </row>
    <row r="7592" spans="1:12" x14ac:dyDescent="0.2">
      <c r="A7592" s="5">
        <f>IF(AND(dateA=1,A7591&lt;DataEnd),'iBoxx inputs'!A7596,IF(AND(dateA=2,A7591&lt;DataEnd),'Bank of England inputs'!A7596,IF(dateA=3,A7591+1,IF(dateA=4,WORKDAY(A7591,1,),WORKDAY(A7591,1,holidayQ)))))</f>
        <v>46764</v>
      </c>
      <c r="B7592" s="35" t="e">
        <f>MATCH(A7592,'iBoxx inputs'!A:A,0)</f>
        <v>#N/A</v>
      </c>
      <c r="C7592" s="35" t="e">
        <f>MATCH(A7592,'Bank of England inputs'!A:A,0)</f>
        <v>#N/A</v>
      </c>
      <c r="D7592" s="6" t="e">
        <f>IF($A7592&gt;DataEnd,NA(),IFERROR(INDEX('iBoxx inputs'!B:B,MATCH($A7592,'iBoxx inputs'!$A:$A,0)),D7591))</f>
        <v>#N/A</v>
      </c>
      <c r="E7592" s="6" t="e">
        <f>IF($A7592&gt;DataEnd,NA(),IFERROR(INDEX('iBoxx inputs'!C:C,MATCH($A7592,'iBoxx inputs'!$A:$A,0)),E7591))</f>
        <v>#N/A</v>
      </c>
      <c r="F7592" s="6" t="e">
        <f>IF($A7592&gt;DataEnd,NA(),IFERROR(INDEX('Bank of England inputs'!D:D,MATCH($A7592,'Bank of England inputs'!$A:$A,0),0),F7591))</f>
        <v>#N/A</v>
      </c>
      <c r="G7592" s="19"/>
      <c r="H7592" s="5">
        <f t="shared" si="671"/>
        <v>46764</v>
      </c>
      <c r="I7592" s="6" t="e">
        <f t="shared" si="672"/>
        <v>#N/A</v>
      </c>
      <c r="J7592" s="6" t="e">
        <f t="shared" si="673"/>
        <v>#N/A</v>
      </c>
      <c r="K7592" s="19">
        <f t="shared" si="674"/>
        <v>2528</v>
      </c>
      <c r="L7592" s="6" t="e">
        <f t="shared" ca="1" si="675"/>
        <v>#N/A</v>
      </c>
    </row>
    <row r="7593" spans="1:12" x14ac:dyDescent="0.2">
      <c r="A7593" s="5">
        <f>IF(AND(dateA=1,A7592&lt;DataEnd),'iBoxx inputs'!A7597,IF(AND(dateA=2,A7592&lt;DataEnd),'Bank of England inputs'!A7597,IF(dateA=3,A7592+1,IF(dateA=4,WORKDAY(A7592,1,),WORKDAY(A7592,1,holidayQ)))))</f>
        <v>46765</v>
      </c>
      <c r="B7593" s="35" t="e">
        <f>MATCH(A7593,'iBoxx inputs'!A:A,0)</f>
        <v>#N/A</v>
      </c>
      <c r="C7593" s="35" t="e">
        <f>MATCH(A7593,'Bank of England inputs'!A:A,0)</f>
        <v>#N/A</v>
      </c>
      <c r="D7593" s="6" t="e">
        <f>IF($A7593&gt;DataEnd,NA(),IFERROR(INDEX('iBoxx inputs'!B:B,MATCH($A7593,'iBoxx inputs'!$A:$A,0)),D7592))</f>
        <v>#N/A</v>
      </c>
      <c r="E7593" s="6" t="e">
        <f>IF($A7593&gt;DataEnd,NA(),IFERROR(INDEX('iBoxx inputs'!C:C,MATCH($A7593,'iBoxx inputs'!$A:$A,0)),E7592))</f>
        <v>#N/A</v>
      </c>
      <c r="F7593" s="6" t="e">
        <f>IF($A7593&gt;DataEnd,NA(),IFERROR(INDEX('Bank of England inputs'!D:D,MATCH($A7593,'Bank of England inputs'!$A:$A,0),0),F7592))</f>
        <v>#N/A</v>
      </c>
      <c r="G7593" s="19"/>
      <c r="H7593" s="5">
        <f t="shared" si="671"/>
        <v>46765</v>
      </c>
      <c r="I7593" s="6" t="e">
        <f t="shared" si="672"/>
        <v>#N/A</v>
      </c>
      <c r="J7593" s="6" t="e">
        <f t="shared" si="673"/>
        <v>#N/A</v>
      </c>
      <c r="K7593" s="19">
        <f t="shared" si="674"/>
        <v>2529</v>
      </c>
      <c r="L7593" s="6" t="e">
        <f t="shared" ca="1" si="675"/>
        <v>#N/A</v>
      </c>
    </row>
    <row r="7594" spans="1:12" x14ac:dyDescent="0.2">
      <c r="A7594" s="5">
        <f>IF(AND(dateA=1,A7593&lt;DataEnd),'iBoxx inputs'!A7598,IF(AND(dateA=2,A7593&lt;DataEnd),'Bank of England inputs'!A7598,IF(dateA=3,A7593+1,IF(dateA=4,WORKDAY(A7593,1,),WORKDAY(A7593,1,holidayQ)))))</f>
        <v>46766</v>
      </c>
      <c r="B7594" s="35" t="e">
        <f>MATCH(A7594,'iBoxx inputs'!A:A,0)</f>
        <v>#N/A</v>
      </c>
      <c r="C7594" s="35" t="e">
        <f>MATCH(A7594,'Bank of England inputs'!A:A,0)</f>
        <v>#N/A</v>
      </c>
      <c r="D7594" s="6" t="e">
        <f>IF($A7594&gt;DataEnd,NA(),IFERROR(INDEX('iBoxx inputs'!B:B,MATCH($A7594,'iBoxx inputs'!$A:$A,0)),D7593))</f>
        <v>#N/A</v>
      </c>
      <c r="E7594" s="6" t="e">
        <f>IF($A7594&gt;DataEnd,NA(),IFERROR(INDEX('iBoxx inputs'!C:C,MATCH($A7594,'iBoxx inputs'!$A:$A,0)),E7593))</f>
        <v>#N/A</v>
      </c>
      <c r="F7594" s="6" t="e">
        <f>IF($A7594&gt;DataEnd,NA(),IFERROR(INDEX('Bank of England inputs'!D:D,MATCH($A7594,'Bank of England inputs'!$A:$A,0),0),F7593))</f>
        <v>#N/A</v>
      </c>
      <c r="G7594" s="19"/>
      <c r="H7594" s="5">
        <f t="shared" si="671"/>
        <v>46766</v>
      </c>
      <c r="I7594" s="6" t="e">
        <f t="shared" si="672"/>
        <v>#N/A</v>
      </c>
      <c r="J7594" s="6" t="e">
        <f t="shared" si="673"/>
        <v>#N/A</v>
      </c>
      <c r="K7594" s="19">
        <f t="shared" si="674"/>
        <v>2530</v>
      </c>
      <c r="L7594" s="6" t="e">
        <f t="shared" ca="1" si="675"/>
        <v>#N/A</v>
      </c>
    </row>
    <row r="7595" spans="1:12" x14ac:dyDescent="0.2">
      <c r="A7595" s="5">
        <f>IF(AND(dateA=1,A7594&lt;DataEnd),'iBoxx inputs'!A7599,IF(AND(dateA=2,A7594&lt;DataEnd),'Bank of England inputs'!A7599,IF(dateA=3,A7594+1,IF(dateA=4,WORKDAY(A7594,1,),WORKDAY(A7594,1,holidayQ)))))</f>
        <v>46769</v>
      </c>
      <c r="B7595" s="35" t="e">
        <f>MATCH(A7595,'iBoxx inputs'!A:A,0)</f>
        <v>#N/A</v>
      </c>
      <c r="C7595" s="35" t="e">
        <f>MATCH(A7595,'Bank of England inputs'!A:A,0)</f>
        <v>#N/A</v>
      </c>
      <c r="D7595" s="6" t="e">
        <f>IF($A7595&gt;DataEnd,NA(),IFERROR(INDEX('iBoxx inputs'!B:B,MATCH($A7595,'iBoxx inputs'!$A:$A,0)),D7594))</f>
        <v>#N/A</v>
      </c>
      <c r="E7595" s="6" t="e">
        <f>IF($A7595&gt;DataEnd,NA(),IFERROR(INDEX('iBoxx inputs'!C:C,MATCH($A7595,'iBoxx inputs'!$A:$A,0)),E7594))</f>
        <v>#N/A</v>
      </c>
      <c r="F7595" s="6" t="e">
        <f>IF($A7595&gt;DataEnd,NA(),IFERROR(INDEX('Bank of England inputs'!D:D,MATCH($A7595,'Bank of England inputs'!$A:$A,0),0),F7594))</f>
        <v>#N/A</v>
      </c>
      <c r="G7595" s="19"/>
      <c r="H7595" s="5">
        <f t="shared" si="671"/>
        <v>46769</v>
      </c>
      <c r="I7595" s="6" t="e">
        <f t="shared" si="672"/>
        <v>#N/A</v>
      </c>
      <c r="J7595" s="6" t="e">
        <f t="shared" si="673"/>
        <v>#N/A</v>
      </c>
      <c r="K7595" s="19">
        <f t="shared" si="674"/>
        <v>2528</v>
      </c>
      <c r="L7595" s="6" t="e">
        <f t="shared" ca="1" si="675"/>
        <v>#N/A</v>
      </c>
    </row>
    <row r="7596" spans="1:12" x14ac:dyDescent="0.2">
      <c r="A7596" s="5">
        <f>IF(AND(dateA=1,A7595&lt;DataEnd),'iBoxx inputs'!A7600,IF(AND(dateA=2,A7595&lt;DataEnd),'Bank of England inputs'!A7600,IF(dateA=3,A7595+1,IF(dateA=4,WORKDAY(A7595,1,),WORKDAY(A7595,1,holidayQ)))))</f>
        <v>46770</v>
      </c>
      <c r="B7596" s="35" t="e">
        <f>MATCH(A7596,'iBoxx inputs'!A:A,0)</f>
        <v>#N/A</v>
      </c>
      <c r="C7596" s="35" t="e">
        <f>MATCH(A7596,'Bank of England inputs'!A:A,0)</f>
        <v>#N/A</v>
      </c>
      <c r="D7596" s="6" t="e">
        <f>IF($A7596&gt;DataEnd,NA(),IFERROR(INDEX('iBoxx inputs'!B:B,MATCH($A7596,'iBoxx inputs'!$A:$A,0)),D7595))</f>
        <v>#N/A</v>
      </c>
      <c r="E7596" s="6" t="e">
        <f>IF($A7596&gt;DataEnd,NA(),IFERROR(INDEX('iBoxx inputs'!C:C,MATCH($A7596,'iBoxx inputs'!$A:$A,0)),E7595))</f>
        <v>#N/A</v>
      </c>
      <c r="F7596" s="6" t="e">
        <f>IF($A7596&gt;DataEnd,NA(),IFERROR(INDEX('Bank of England inputs'!D:D,MATCH($A7596,'Bank of England inputs'!$A:$A,0),0),F7595))</f>
        <v>#N/A</v>
      </c>
      <c r="G7596" s="19"/>
      <c r="H7596" s="5">
        <f t="shared" si="671"/>
        <v>46770</v>
      </c>
      <c r="I7596" s="6" t="e">
        <f t="shared" si="672"/>
        <v>#N/A</v>
      </c>
      <c r="J7596" s="6" t="e">
        <f t="shared" si="673"/>
        <v>#N/A</v>
      </c>
      <c r="K7596" s="19">
        <f t="shared" si="674"/>
        <v>2528</v>
      </c>
      <c r="L7596" s="6" t="e">
        <f t="shared" ca="1" si="675"/>
        <v>#N/A</v>
      </c>
    </row>
    <row r="7597" spans="1:12" x14ac:dyDescent="0.2">
      <c r="A7597" s="5">
        <f>IF(AND(dateA=1,A7596&lt;DataEnd),'iBoxx inputs'!A7601,IF(AND(dateA=2,A7596&lt;DataEnd),'Bank of England inputs'!A7601,IF(dateA=3,A7596+1,IF(dateA=4,WORKDAY(A7596,1,),WORKDAY(A7596,1,holidayQ)))))</f>
        <v>46771</v>
      </c>
      <c r="B7597" s="35" t="e">
        <f>MATCH(A7597,'iBoxx inputs'!A:A,0)</f>
        <v>#N/A</v>
      </c>
      <c r="C7597" s="35" t="e">
        <f>MATCH(A7597,'Bank of England inputs'!A:A,0)</f>
        <v>#N/A</v>
      </c>
      <c r="D7597" s="6" t="e">
        <f>IF($A7597&gt;DataEnd,NA(),IFERROR(INDEX('iBoxx inputs'!B:B,MATCH($A7597,'iBoxx inputs'!$A:$A,0)),D7596))</f>
        <v>#N/A</v>
      </c>
      <c r="E7597" s="6" t="e">
        <f>IF($A7597&gt;DataEnd,NA(),IFERROR(INDEX('iBoxx inputs'!C:C,MATCH($A7597,'iBoxx inputs'!$A:$A,0)),E7596))</f>
        <v>#N/A</v>
      </c>
      <c r="F7597" s="6" t="e">
        <f>IF($A7597&gt;DataEnd,NA(),IFERROR(INDEX('Bank of England inputs'!D:D,MATCH($A7597,'Bank of England inputs'!$A:$A,0),0),F7596))</f>
        <v>#N/A</v>
      </c>
      <c r="G7597" s="19"/>
      <c r="H7597" s="5">
        <f t="shared" si="671"/>
        <v>46771</v>
      </c>
      <c r="I7597" s="6" t="e">
        <f t="shared" si="672"/>
        <v>#N/A</v>
      </c>
      <c r="J7597" s="6" t="e">
        <f t="shared" si="673"/>
        <v>#N/A</v>
      </c>
      <c r="K7597" s="19">
        <f t="shared" si="674"/>
        <v>2528</v>
      </c>
      <c r="L7597" s="6" t="e">
        <f t="shared" ca="1" si="675"/>
        <v>#N/A</v>
      </c>
    </row>
    <row r="7598" spans="1:12" x14ac:dyDescent="0.2">
      <c r="A7598" s="5">
        <f>IF(AND(dateA=1,A7597&lt;DataEnd),'iBoxx inputs'!A7602,IF(AND(dateA=2,A7597&lt;DataEnd),'Bank of England inputs'!A7602,IF(dateA=3,A7597+1,IF(dateA=4,WORKDAY(A7597,1,),WORKDAY(A7597,1,holidayQ)))))</f>
        <v>46772</v>
      </c>
      <c r="B7598" s="35" t="e">
        <f>MATCH(A7598,'iBoxx inputs'!A:A,0)</f>
        <v>#N/A</v>
      </c>
      <c r="C7598" s="35" t="e">
        <f>MATCH(A7598,'Bank of England inputs'!A:A,0)</f>
        <v>#N/A</v>
      </c>
      <c r="D7598" s="6" t="e">
        <f>IF($A7598&gt;DataEnd,NA(),IFERROR(INDEX('iBoxx inputs'!B:B,MATCH($A7598,'iBoxx inputs'!$A:$A,0)),D7597))</f>
        <v>#N/A</v>
      </c>
      <c r="E7598" s="6" t="e">
        <f>IF($A7598&gt;DataEnd,NA(),IFERROR(INDEX('iBoxx inputs'!C:C,MATCH($A7598,'iBoxx inputs'!$A:$A,0)),E7597))</f>
        <v>#N/A</v>
      </c>
      <c r="F7598" s="6" t="e">
        <f>IF($A7598&gt;DataEnd,NA(),IFERROR(INDEX('Bank of England inputs'!D:D,MATCH($A7598,'Bank of England inputs'!$A:$A,0),0),F7597))</f>
        <v>#N/A</v>
      </c>
      <c r="G7598" s="19"/>
      <c r="H7598" s="5">
        <f t="shared" si="671"/>
        <v>46772</v>
      </c>
      <c r="I7598" s="6" t="e">
        <f t="shared" si="672"/>
        <v>#N/A</v>
      </c>
      <c r="J7598" s="6" t="e">
        <f t="shared" si="673"/>
        <v>#N/A</v>
      </c>
      <c r="K7598" s="19">
        <f t="shared" si="674"/>
        <v>2529</v>
      </c>
      <c r="L7598" s="6" t="e">
        <f t="shared" ca="1" si="675"/>
        <v>#N/A</v>
      </c>
    </row>
    <row r="7599" spans="1:12" x14ac:dyDescent="0.2">
      <c r="A7599" s="5">
        <f>IF(AND(dateA=1,A7598&lt;DataEnd),'iBoxx inputs'!A7603,IF(AND(dateA=2,A7598&lt;DataEnd),'Bank of England inputs'!A7603,IF(dateA=3,A7598+1,IF(dateA=4,WORKDAY(A7598,1,),WORKDAY(A7598,1,holidayQ)))))</f>
        <v>46773</v>
      </c>
      <c r="B7599" s="35" t="e">
        <f>MATCH(A7599,'iBoxx inputs'!A:A,0)</f>
        <v>#N/A</v>
      </c>
      <c r="C7599" s="35" t="e">
        <f>MATCH(A7599,'Bank of England inputs'!A:A,0)</f>
        <v>#N/A</v>
      </c>
      <c r="D7599" s="6" t="e">
        <f>IF($A7599&gt;DataEnd,NA(),IFERROR(INDEX('iBoxx inputs'!B:B,MATCH($A7599,'iBoxx inputs'!$A:$A,0)),D7598))</f>
        <v>#N/A</v>
      </c>
      <c r="E7599" s="6" t="e">
        <f>IF($A7599&gt;DataEnd,NA(),IFERROR(INDEX('iBoxx inputs'!C:C,MATCH($A7599,'iBoxx inputs'!$A:$A,0)),E7598))</f>
        <v>#N/A</v>
      </c>
      <c r="F7599" s="6" t="e">
        <f>IF($A7599&gt;DataEnd,NA(),IFERROR(INDEX('Bank of England inputs'!D:D,MATCH($A7599,'Bank of England inputs'!$A:$A,0),0),F7598))</f>
        <v>#N/A</v>
      </c>
      <c r="G7599" s="19"/>
      <c r="H7599" s="5">
        <f t="shared" si="671"/>
        <v>46773</v>
      </c>
      <c r="I7599" s="6" t="e">
        <f t="shared" si="672"/>
        <v>#N/A</v>
      </c>
      <c r="J7599" s="6" t="e">
        <f t="shared" si="673"/>
        <v>#N/A</v>
      </c>
      <c r="K7599" s="19">
        <f t="shared" si="674"/>
        <v>2530</v>
      </c>
      <c r="L7599" s="6" t="e">
        <f t="shared" ca="1" si="675"/>
        <v>#N/A</v>
      </c>
    </row>
    <row r="7600" spans="1:12" x14ac:dyDescent="0.2">
      <c r="A7600" s="5">
        <f>IF(AND(dateA=1,A7599&lt;DataEnd),'iBoxx inputs'!A7604,IF(AND(dateA=2,A7599&lt;DataEnd),'Bank of England inputs'!A7604,IF(dateA=3,A7599+1,IF(dateA=4,WORKDAY(A7599,1,),WORKDAY(A7599,1,holidayQ)))))</f>
        <v>46776</v>
      </c>
      <c r="B7600" s="35" t="e">
        <f>MATCH(A7600,'iBoxx inputs'!A:A,0)</f>
        <v>#N/A</v>
      </c>
      <c r="C7600" s="35" t="e">
        <f>MATCH(A7600,'Bank of England inputs'!A:A,0)</f>
        <v>#N/A</v>
      </c>
      <c r="D7600" s="6" t="e">
        <f>IF($A7600&gt;DataEnd,NA(),IFERROR(INDEX('iBoxx inputs'!B:B,MATCH($A7600,'iBoxx inputs'!$A:$A,0)),D7599))</f>
        <v>#N/A</v>
      </c>
      <c r="E7600" s="6" t="e">
        <f>IF($A7600&gt;DataEnd,NA(),IFERROR(INDEX('iBoxx inputs'!C:C,MATCH($A7600,'iBoxx inputs'!$A:$A,0)),E7599))</f>
        <v>#N/A</v>
      </c>
      <c r="F7600" s="6" t="e">
        <f>IF($A7600&gt;DataEnd,NA(),IFERROR(INDEX('Bank of England inputs'!D:D,MATCH($A7600,'Bank of England inputs'!$A:$A,0),0),F7599))</f>
        <v>#N/A</v>
      </c>
      <c r="G7600" s="19"/>
      <c r="H7600" s="5">
        <f t="shared" si="671"/>
        <v>46776</v>
      </c>
      <c r="I7600" s="6" t="e">
        <f t="shared" si="672"/>
        <v>#N/A</v>
      </c>
      <c r="J7600" s="6" t="e">
        <f t="shared" si="673"/>
        <v>#N/A</v>
      </c>
      <c r="K7600" s="19">
        <f t="shared" si="674"/>
        <v>2528</v>
      </c>
      <c r="L7600" s="6" t="e">
        <f t="shared" ca="1" si="675"/>
        <v>#N/A</v>
      </c>
    </row>
    <row r="7601" spans="1:12" x14ac:dyDescent="0.2">
      <c r="A7601" s="5">
        <f>IF(AND(dateA=1,A7600&lt;DataEnd),'iBoxx inputs'!A7605,IF(AND(dateA=2,A7600&lt;DataEnd),'Bank of England inputs'!A7605,IF(dateA=3,A7600+1,IF(dateA=4,WORKDAY(A7600,1,),WORKDAY(A7600,1,holidayQ)))))</f>
        <v>46777</v>
      </c>
      <c r="B7601" s="35" t="e">
        <f>MATCH(A7601,'iBoxx inputs'!A:A,0)</f>
        <v>#N/A</v>
      </c>
      <c r="C7601" s="35" t="e">
        <f>MATCH(A7601,'Bank of England inputs'!A:A,0)</f>
        <v>#N/A</v>
      </c>
      <c r="D7601" s="6" t="e">
        <f>IF($A7601&gt;DataEnd,NA(),IFERROR(INDEX('iBoxx inputs'!B:B,MATCH($A7601,'iBoxx inputs'!$A:$A,0)),D7600))</f>
        <v>#N/A</v>
      </c>
      <c r="E7601" s="6" t="e">
        <f>IF($A7601&gt;DataEnd,NA(),IFERROR(INDEX('iBoxx inputs'!C:C,MATCH($A7601,'iBoxx inputs'!$A:$A,0)),E7600))</f>
        <v>#N/A</v>
      </c>
      <c r="F7601" s="6" t="e">
        <f>IF($A7601&gt;DataEnd,NA(),IFERROR(INDEX('Bank of England inputs'!D:D,MATCH($A7601,'Bank of England inputs'!$A:$A,0),0),F7600))</f>
        <v>#N/A</v>
      </c>
      <c r="G7601" s="19"/>
      <c r="H7601" s="5">
        <f t="shared" si="671"/>
        <v>46777</v>
      </c>
      <c r="I7601" s="6" t="e">
        <f t="shared" si="672"/>
        <v>#N/A</v>
      </c>
      <c r="J7601" s="6" t="e">
        <f t="shared" si="673"/>
        <v>#N/A</v>
      </c>
      <c r="K7601" s="19">
        <f t="shared" si="674"/>
        <v>2528</v>
      </c>
      <c r="L7601" s="6" t="e">
        <f t="shared" ca="1" si="675"/>
        <v>#N/A</v>
      </c>
    </row>
    <row r="7602" spans="1:12" x14ac:dyDescent="0.2">
      <c r="A7602" s="5">
        <f>IF(AND(dateA=1,A7601&lt;DataEnd),'iBoxx inputs'!A7606,IF(AND(dateA=2,A7601&lt;DataEnd),'Bank of England inputs'!A7606,IF(dateA=3,A7601+1,IF(dateA=4,WORKDAY(A7601,1,),WORKDAY(A7601,1,holidayQ)))))</f>
        <v>46778</v>
      </c>
      <c r="B7602" s="35" t="e">
        <f>MATCH(A7602,'iBoxx inputs'!A:A,0)</f>
        <v>#N/A</v>
      </c>
      <c r="C7602" s="35" t="e">
        <f>MATCH(A7602,'Bank of England inputs'!A:A,0)</f>
        <v>#N/A</v>
      </c>
      <c r="D7602" s="6" t="e">
        <f>IF($A7602&gt;DataEnd,NA(),IFERROR(INDEX('iBoxx inputs'!B:B,MATCH($A7602,'iBoxx inputs'!$A:$A,0)),D7601))</f>
        <v>#N/A</v>
      </c>
      <c r="E7602" s="6" t="e">
        <f>IF($A7602&gt;DataEnd,NA(),IFERROR(INDEX('iBoxx inputs'!C:C,MATCH($A7602,'iBoxx inputs'!$A:$A,0)),E7601))</f>
        <v>#N/A</v>
      </c>
      <c r="F7602" s="6" t="e">
        <f>IF($A7602&gt;DataEnd,NA(),IFERROR(INDEX('Bank of England inputs'!D:D,MATCH($A7602,'Bank of England inputs'!$A:$A,0),0),F7601))</f>
        <v>#N/A</v>
      </c>
      <c r="G7602" s="19"/>
      <c r="H7602" s="5">
        <f t="shared" si="671"/>
        <v>46778</v>
      </c>
      <c r="I7602" s="6" t="e">
        <f t="shared" si="672"/>
        <v>#N/A</v>
      </c>
      <c r="J7602" s="6" t="e">
        <f t="shared" si="673"/>
        <v>#N/A</v>
      </c>
      <c r="K7602" s="19">
        <f t="shared" si="674"/>
        <v>2528</v>
      </c>
      <c r="L7602" s="6" t="e">
        <f t="shared" ca="1" si="675"/>
        <v>#N/A</v>
      </c>
    </row>
    <row r="7603" spans="1:12" x14ac:dyDescent="0.2">
      <c r="A7603" s="5">
        <f>IF(AND(dateA=1,A7602&lt;DataEnd),'iBoxx inputs'!A7607,IF(AND(dateA=2,A7602&lt;DataEnd),'Bank of England inputs'!A7607,IF(dateA=3,A7602+1,IF(dateA=4,WORKDAY(A7602,1,),WORKDAY(A7602,1,holidayQ)))))</f>
        <v>46779</v>
      </c>
      <c r="B7603" s="35" t="e">
        <f>MATCH(A7603,'iBoxx inputs'!A:A,0)</f>
        <v>#N/A</v>
      </c>
      <c r="C7603" s="35" t="e">
        <f>MATCH(A7603,'Bank of England inputs'!A:A,0)</f>
        <v>#N/A</v>
      </c>
      <c r="D7603" s="6" t="e">
        <f>IF($A7603&gt;DataEnd,NA(),IFERROR(INDEX('iBoxx inputs'!B:B,MATCH($A7603,'iBoxx inputs'!$A:$A,0)),D7602))</f>
        <v>#N/A</v>
      </c>
      <c r="E7603" s="6" t="e">
        <f>IF($A7603&gt;DataEnd,NA(),IFERROR(INDEX('iBoxx inputs'!C:C,MATCH($A7603,'iBoxx inputs'!$A:$A,0)),E7602))</f>
        <v>#N/A</v>
      </c>
      <c r="F7603" s="6" t="e">
        <f>IF($A7603&gt;DataEnd,NA(),IFERROR(INDEX('Bank of England inputs'!D:D,MATCH($A7603,'Bank of England inputs'!$A:$A,0),0),F7602))</f>
        <v>#N/A</v>
      </c>
      <c r="G7603" s="19"/>
      <c r="H7603" s="5">
        <f t="shared" si="671"/>
        <v>46779</v>
      </c>
      <c r="I7603" s="6" t="e">
        <f t="shared" si="672"/>
        <v>#N/A</v>
      </c>
      <c r="J7603" s="6" t="e">
        <f t="shared" si="673"/>
        <v>#N/A</v>
      </c>
      <c r="K7603" s="19">
        <f t="shared" si="674"/>
        <v>2529</v>
      </c>
      <c r="L7603" s="6" t="e">
        <f t="shared" ca="1" si="675"/>
        <v>#N/A</v>
      </c>
    </row>
    <row r="7604" spans="1:12" x14ac:dyDescent="0.2">
      <c r="A7604" s="5">
        <f>IF(AND(dateA=1,A7603&lt;DataEnd),'iBoxx inputs'!A7608,IF(AND(dateA=2,A7603&lt;DataEnd),'Bank of England inputs'!A7608,IF(dateA=3,A7603+1,IF(dateA=4,WORKDAY(A7603,1,),WORKDAY(A7603,1,holidayQ)))))</f>
        <v>46780</v>
      </c>
      <c r="B7604" s="35" t="e">
        <f>MATCH(A7604,'iBoxx inputs'!A:A,0)</f>
        <v>#N/A</v>
      </c>
      <c r="C7604" s="35" t="e">
        <f>MATCH(A7604,'Bank of England inputs'!A:A,0)</f>
        <v>#N/A</v>
      </c>
      <c r="D7604" s="6" t="e">
        <f>IF($A7604&gt;DataEnd,NA(),IFERROR(INDEX('iBoxx inputs'!B:B,MATCH($A7604,'iBoxx inputs'!$A:$A,0)),D7603))</f>
        <v>#N/A</v>
      </c>
      <c r="E7604" s="6" t="e">
        <f>IF($A7604&gt;DataEnd,NA(),IFERROR(INDEX('iBoxx inputs'!C:C,MATCH($A7604,'iBoxx inputs'!$A:$A,0)),E7603))</f>
        <v>#N/A</v>
      </c>
      <c r="F7604" s="6" t="e">
        <f>IF($A7604&gt;DataEnd,NA(),IFERROR(INDEX('Bank of England inputs'!D:D,MATCH($A7604,'Bank of England inputs'!$A:$A,0),0),F7603))</f>
        <v>#N/A</v>
      </c>
      <c r="G7604" s="19"/>
      <c r="H7604" s="5">
        <f t="shared" si="671"/>
        <v>46780</v>
      </c>
      <c r="I7604" s="6" t="e">
        <f t="shared" si="672"/>
        <v>#N/A</v>
      </c>
      <c r="J7604" s="6" t="e">
        <f t="shared" si="673"/>
        <v>#N/A</v>
      </c>
      <c r="K7604" s="19">
        <f t="shared" si="674"/>
        <v>2530</v>
      </c>
      <c r="L7604" s="6" t="e">
        <f t="shared" ca="1" si="675"/>
        <v>#N/A</v>
      </c>
    </row>
    <row r="7605" spans="1:12" x14ac:dyDescent="0.2">
      <c r="A7605" s="5">
        <f>IF(AND(dateA=1,A7604&lt;DataEnd),'iBoxx inputs'!A7609,IF(AND(dateA=2,A7604&lt;DataEnd),'Bank of England inputs'!A7609,IF(dateA=3,A7604+1,IF(dateA=4,WORKDAY(A7604,1,),WORKDAY(A7604,1,holidayQ)))))</f>
        <v>46783</v>
      </c>
      <c r="B7605" s="35" t="e">
        <f>MATCH(A7605,'iBoxx inputs'!A:A,0)</f>
        <v>#N/A</v>
      </c>
      <c r="C7605" s="35" t="e">
        <f>MATCH(A7605,'Bank of England inputs'!A:A,0)</f>
        <v>#N/A</v>
      </c>
      <c r="D7605" s="6" t="e">
        <f>IF($A7605&gt;DataEnd,NA(),IFERROR(INDEX('iBoxx inputs'!B:B,MATCH($A7605,'iBoxx inputs'!$A:$A,0)),D7604))</f>
        <v>#N/A</v>
      </c>
      <c r="E7605" s="6" t="e">
        <f>IF($A7605&gt;DataEnd,NA(),IFERROR(INDEX('iBoxx inputs'!C:C,MATCH($A7605,'iBoxx inputs'!$A:$A,0)),E7604))</f>
        <v>#N/A</v>
      </c>
      <c r="F7605" s="6" t="e">
        <f>IF($A7605&gt;DataEnd,NA(),IFERROR(INDEX('Bank of England inputs'!D:D,MATCH($A7605,'Bank of England inputs'!$A:$A,0),0),F7604))</f>
        <v>#N/A</v>
      </c>
      <c r="G7605" s="19"/>
      <c r="H7605" s="5">
        <f t="shared" si="671"/>
        <v>46783</v>
      </c>
      <c r="I7605" s="6" t="e">
        <f t="shared" si="672"/>
        <v>#N/A</v>
      </c>
      <c r="J7605" s="6" t="e">
        <f t="shared" si="673"/>
        <v>#N/A</v>
      </c>
      <c r="K7605" s="19">
        <f t="shared" si="674"/>
        <v>2528</v>
      </c>
      <c r="L7605" s="6" t="e">
        <f t="shared" ca="1" si="675"/>
        <v>#N/A</v>
      </c>
    </row>
    <row r="7606" spans="1:12" x14ac:dyDescent="0.2">
      <c r="A7606" s="5">
        <f>IF(AND(dateA=1,A7605&lt;DataEnd),'iBoxx inputs'!A7610,IF(AND(dateA=2,A7605&lt;DataEnd),'Bank of England inputs'!A7610,IF(dateA=3,A7605+1,IF(dateA=4,WORKDAY(A7605,1,),WORKDAY(A7605,1,holidayQ)))))</f>
        <v>46784</v>
      </c>
      <c r="B7606" s="35" t="e">
        <f>MATCH(A7606,'iBoxx inputs'!A:A,0)</f>
        <v>#N/A</v>
      </c>
      <c r="C7606" s="35" t="e">
        <f>MATCH(A7606,'Bank of England inputs'!A:A,0)</f>
        <v>#N/A</v>
      </c>
      <c r="D7606" s="6" t="e">
        <f>IF($A7606&gt;DataEnd,NA(),IFERROR(INDEX('iBoxx inputs'!B:B,MATCH($A7606,'iBoxx inputs'!$A:$A,0)),D7605))</f>
        <v>#N/A</v>
      </c>
      <c r="E7606" s="6" t="e">
        <f>IF($A7606&gt;DataEnd,NA(),IFERROR(INDEX('iBoxx inputs'!C:C,MATCH($A7606,'iBoxx inputs'!$A:$A,0)),E7605))</f>
        <v>#N/A</v>
      </c>
      <c r="F7606" s="6" t="e">
        <f>IF($A7606&gt;DataEnd,NA(),IFERROR(INDEX('Bank of England inputs'!D:D,MATCH($A7606,'Bank of England inputs'!$A:$A,0),0),F7605))</f>
        <v>#N/A</v>
      </c>
      <c r="G7606" s="19"/>
      <c r="H7606" s="5">
        <f t="shared" si="671"/>
        <v>46784</v>
      </c>
      <c r="I7606" s="6" t="e">
        <f t="shared" si="672"/>
        <v>#N/A</v>
      </c>
      <c r="J7606" s="6" t="e">
        <f t="shared" si="673"/>
        <v>#N/A</v>
      </c>
      <c r="K7606" s="19">
        <f t="shared" si="674"/>
        <v>2528</v>
      </c>
      <c r="L7606" s="6" t="e">
        <f t="shared" ca="1" si="675"/>
        <v>#N/A</v>
      </c>
    </row>
    <row r="7607" spans="1:12" x14ac:dyDescent="0.2">
      <c r="A7607" s="5">
        <f>IF(AND(dateA=1,A7606&lt;DataEnd),'iBoxx inputs'!A7611,IF(AND(dateA=2,A7606&lt;DataEnd),'Bank of England inputs'!A7611,IF(dateA=3,A7606+1,IF(dateA=4,WORKDAY(A7606,1,),WORKDAY(A7606,1,holidayQ)))))</f>
        <v>46785</v>
      </c>
      <c r="B7607" s="35" t="e">
        <f>MATCH(A7607,'iBoxx inputs'!A:A,0)</f>
        <v>#N/A</v>
      </c>
      <c r="C7607" s="35" t="e">
        <f>MATCH(A7607,'Bank of England inputs'!A:A,0)</f>
        <v>#N/A</v>
      </c>
      <c r="D7607" s="6" t="e">
        <f>IF($A7607&gt;DataEnd,NA(),IFERROR(INDEX('iBoxx inputs'!B:B,MATCH($A7607,'iBoxx inputs'!$A:$A,0)),D7606))</f>
        <v>#N/A</v>
      </c>
      <c r="E7607" s="6" t="e">
        <f>IF($A7607&gt;DataEnd,NA(),IFERROR(INDEX('iBoxx inputs'!C:C,MATCH($A7607,'iBoxx inputs'!$A:$A,0)),E7606))</f>
        <v>#N/A</v>
      </c>
      <c r="F7607" s="6" t="e">
        <f>IF($A7607&gt;DataEnd,NA(),IFERROR(INDEX('Bank of England inputs'!D:D,MATCH($A7607,'Bank of England inputs'!$A:$A,0),0),F7606))</f>
        <v>#N/A</v>
      </c>
      <c r="G7607" s="19"/>
      <c r="H7607" s="5">
        <f t="shared" si="671"/>
        <v>46785</v>
      </c>
      <c r="I7607" s="6" t="e">
        <f t="shared" si="672"/>
        <v>#N/A</v>
      </c>
      <c r="J7607" s="6" t="e">
        <f t="shared" si="673"/>
        <v>#N/A</v>
      </c>
      <c r="K7607" s="19">
        <f t="shared" si="674"/>
        <v>2528</v>
      </c>
      <c r="L7607" s="6" t="e">
        <f t="shared" ca="1" si="675"/>
        <v>#N/A</v>
      </c>
    </row>
    <row r="7608" spans="1:12" x14ac:dyDescent="0.2">
      <c r="A7608" s="5">
        <f>IF(AND(dateA=1,A7607&lt;DataEnd),'iBoxx inputs'!A7612,IF(AND(dateA=2,A7607&lt;DataEnd),'Bank of England inputs'!A7612,IF(dateA=3,A7607+1,IF(dateA=4,WORKDAY(A7607,1,),WORKDAY(A7607,1,holidayQ)))))</f>
        <v>46786</v>
      </c>
      <c r="B7608" s="35" t="e">
        <f>MATCH(A7608,'iBoxx inputs'!A:A,0)</f>
        <v>#N/A</v>
      </c>
      <c r="C7608" s="35" t="e">
        <f>MATCH(A7608,'Bank of England inputs'!A:A,0)</f>
        <v>#N/A</v>
      </c>
      <c r="D7608" s="6" t="e">
        <f>IF($A7608&gt;DataEnd,NA(),IFERROR(INDEX('iBoxx inputs'!B:B,MATCH($A7608,'iBoxx inputs'!$A:$A,0)),D7607))</f>
        <v>#N/A</v>
      </c>
      <c r="E7608" s="6" t="e">
        <f>IF($A7608&gt;DataEnd,NA(),IFERROR(INDEX('iBoxx inputs'!C:C,MATCH($A7608,'iBoxx inputs'!$A:$A,0)),E7607))</f>
        <v>#N/A</v>
      </c>
      <c r="F7608" s="6" t="e">
        <f>IF($A7608&gt;DataEnd,NA(),IFERROR(INDEX('Bank of England inputs'!D:D,MATCH($A7608,'Bank of England inputs'!$A:$A,0),0),F7607))</f>
        <v>#N/A</v>
      </c>
      <c r="G7608" s="19"/>
      <c r="H7608" s="5">
        <f t="shared" si="671"/>
        <v>46786</v>
      </c>
      <c r="I7608" s="6" t="e">
        <f t="shared" si="672"/>
        <v>#N/A</v>
      </c>
      <c r="J7608" s="6" t="e">
        <f t="shared" si="673"/>
        <v>#N/A</v>
      </c>
      <c r="K7608" s="19">
        <f t="shared" si="674"/>
        <v>2529</v>
      </c>
      <c r="L7608" s="6" t="e">
        <f t="shared" ca="1" si="675"/>
        <v>#N/A</v>
      </c>
    </row>
    <row r="7609" spans="1:12" x14ac:dyDescent="0.2">
      <c r="A7609" s="5">
        <f>IF(AND(dateA=1,A7608&lt;DataEnd),'iBoxx inputs'!A7613,IF(AND(dateA=2,A7608&lt;DataEnd),'Bank of England inputs'!A7613,IF(dateA=3,A7608+1,IF(dateA=4,WORKDAY(A7608,1,),WORKDAY(A7608,1,holidayQ)))))</f>
        <v>46787</v>
      </c>
      <c r="B7609" s="35" t="e">
        <f>MATCH(A7609,'iBoxx inputs'!A:A,0)</f>
        <v>#N/A</v>
      </c>
      <c r="C7609" s="35" t="e">
        <f>MATCH(A7609,'Bank of England inputs'!A:A,0)</f>
        <v>#N/A</v>
      </c>
      <c r="D7609" s="6" t="e">
        <f>IF($A7609&gt;DataEnd,NA(),IFERROR(INDEX('iBoxx inputs'!B:B,MATCH($A7609,'iBoxx inputs'!$A:$A,0)),D7608))</f>
        <v>#N/A</v>
      </c>
      <c r="E7609" s="6" t="e">
        <f>IF($A7609&gt;DataEnd,NA(),IFERROR(INDEX('iBoxx inputs'!C:C,MATCH($A7609,'iBoxx inputs'!$A:$A,0)),E7608))</f>
        <v>#N/A</v>
      </c>
      <c r="F7609" s="6" t="e">
        <f>IF($A7609&gt;DataEnd,NA(),IFERROR(INDEX('Bank of England inputs'!D:D,MATCH($A7609,'Bank of England inputs'!$A:$A,0),0),F7608))</f>
        <v>#N/A</v>
      </c>
      <c r="G7609" s="19"/>
      <c r="H7609" s="5">
        <f t="shared" si="671"/>
        <v>46787</v>
      </c>
      <c r="I7609" s="6" t="e">
        <f t="shared" si="672"/>
        <v>#N/A</v>
      </c>
      <c r="J7609" s="6" t="e">
        <f t="shared" si="673"/>
        <v>#N/A</v>
      </c>
      <c r="K7609" s="19">
        <f t="shared" si="674"/>
        <v>2530</v>
      </c>
      <c r="L7609" s="6" t="e">
        <f t="shared" ca="1" si="675"/>
        <v>#N/A</v>
      </c>
    </row>
    <row r="7610" spans="1:12" x14ac:dyDescent="0.2">
      <c r="A7610" s="5">
        <f>IF(AND(dateA=1,A7609&lt;DataEnd),'iBoxx inputs'!A7614,IF(AND(dateA=2,A7609&lt;DataEnd),'Bank of England inputs'!A7614,IF(dateA=3,A7609+1,IF(dateA=4,WORKDAY(A7609,1,),WORKDAY(A7609,1,holidayQ)))))</f>
        <v>46790</v>
      </c>
      <c r="B7610" s="35" t="e">
        <f>MATCH(A7610,'iBoxx inputs'!A:A,0)</f>
        <v>#N/A</v>
      </c>
      <c r="C7610" s="35" t="e">
        <f>MATCH(A7610,'Bank of England inputs'!A:A,0)</f>
        <v>#N/A</v>
      </c>
      <c r="D7610" s="6" t="e">
        <f>IF($A7610&gt;DataEnd,NA(),IFERROR(INDEX('iBoxx inputs'!B:B,MATCH($A7610,'iBoxx inputs'!$A:$A,0)),D7609))</f>
        <v>#N/A</v>
      </c>
      <c r="E7610" s="6" t="e">
        <f>IF($A7610&gt;DataEnd,NA(),IFERROR(INDEX('iBoxx inputs'!C:C,MATCH($A7610,'iBoxx inputs'!$A:$A,0)),E7609))</f>
        <v>#N/A</v>
      </c>
      <c r="F7610" s="6" t="e">
        <f>IF($A7610&gt;DataEnd,NA(),IFERROR(INDEX('Bank of England inputs'!D:D,MATCH($A7610,'Bank of England inputs'!$A:$A,0),0),F7609))</f>
        <v>#N/A</v>
      </c>
      <c r="G7610" s="19"/>
      <c r="H7610" s="5">
        <f t="shared" si="671"/>
        <v>46790</v>
      </c>
      <c r="I7610" s="6" t="e">
        <f t="shared" si="672"/>
        <v>#N/A</v>
      </c>
      <c r="J7610" s="6" t="e">
        <f t="shared" si="673"/>
        <v>#N/A</v>
      </c>
      <c r="K7610" s="19">
        <f t="shared" si="674"/>
        <v>2528</v>
      </c>
      <c r="L7610" s="6" t="e">
        <f t="shared" ca="1" si="675"/>
        <v>#N/A</v>
      </c>
    </row>
    <row r="7611" spans="1:12" x14ac:dyDescent="0.2">
      <c r="A7611" s="5">
        <f>IF(AND(dateA=1,A7610&lt;DataEnd),'iBoxx inputs'!A7615,IF(AND(dateA=2,A7610&lt;DataEnd),'Bank of England inputs'!A7615,IF(dateA=3,A7610+1,IF(dateA=4,WORKDAY(A7610,1,),WORKDAY(A7610,1,holidayQ)))))</f>
        <v>46791</v>
      </c>
      <c r="B7611" s="35" t="e">
        <f>MATCH(A7611,'iBoxx inputs'!A:A,0)</f>
        <v>#N/A</v>
      </c>
      <c r="C7611" s="35" t="e">
        <f>MATCH(A7611,'Bank of England inputs'!A:A,0)</f>
        <v>#N/A</v>
      </c>
      <c r="D7611" s="6" t="e">
        <f>IF($A7611&gt;DataEnd,NA(),IFERROR(INDEX('iBoxx inputs'!B:B,MATCH($A7611,'iBoxx inputs'!$A:$A,0)),D7610))</f>
        <v>#N/A</v>
      </c>
      <c r="E7611" s="6" t="e">
        <f>IF($A7611&gt;DataEnd,NA(),IFERROR(INDEX('iBoxx inputs'!C:C,MATCH($A7611,'iBoxx inputs'!$A:$A,0)),E7610))</f>
        <v>#N/A</v>
      </c>
      <c r="F7611" s="6" t="e">
        <f>IF($A7611&gt;DataEnd,NA(),IFERROR(INDEX('Bank of England inputs'!D:D,MATCH($A7611,'Bank of England inputs'!$A:$A,0),0),F7610))</f>
        <v>#N/A</v>
      </c>
      <c r="G7611" s="19"/>
      <c r="H7611" s="5">
        <f t="shared" si="671"/>
        <v>46791</v>
      </c>
      <c r="I7611" s="6" t="e">
        <f t="shared" si="672"/>
        <v>#N/A</v>
      </c>
      <c r="J7611" s="6" t="e">
        <f t="shared" si="673"/>
        <v>#N/A</v>
      </c>
      <c r="K7611" s="19">
        <f t="shared" si="674"/>
        <v>2528</v>
      </c>
      <c r="L7611" s="6" t="e">
        <f t="shared" ca="1" si="675"/>
        <v>#N/A</v>
      </c>
    </row>
    <row r="7612" spans="1:12" x14ac:dyDescent="0.2">
      <c r="A7612" s="5">
        <f>IF(AND(dateA=1,A7611&lt;DataEnd),'iBoxx inputs'!A7616,IF(AND(dateA=2,A7611&lt;DataEnd),'Bank of England inputs'!A7616,IF(dateA=3,A7611+1,IF(dateA=4,WORKDAY(A7611,1,),WORKDAY(A7611,1,holidayQ)))))</f>
        <v>46792</v>
      </c>
      <c r="B7612" s="35" t="e">
        <f>MATCH(A7612,'iBoxx inputs'!A:A,0)</f>
        <v>#N/A</v>
      </c>
      <c r="C7612" s="35" t="e">
        <f>MATCH(A7612,'Bank of England inputs'!A:A,0)</f>
        <v>#N/A</v>
      </c>
      <c r="D7612" s="6" t="e">
        <f>IF($A7612&gt;DataEnd,NA(),IFERROR(INDEX('iBoxx inputs'!B:B,MATCH($A7612,'iBoxx inputs'!$A:$A,0)),D7611))</f>
        <v>#N/A</v>
      </c>
      <c r="E7612" s="6" t="e">
        <f>IF($A7612&gt;DataEnd,NA(),IFERROR(INDEX('iBoxx inputs'!C:C,MATCH($A7612,'iBoxx inputs'!$A:$A,0)),E7611))</f>
        <v>#N/A</v>
      </c>
      <c r="F7612" s="6" t="e">
        <f>IF($A7612&gt;DataEnd,NA(),IFERROR(INDEX('Bank of England inputs'!D:D,MATCH($A7612,'Bank of England inputs'!$A:$A,0),0),F7611))</f>
        <v>#N/A</v>
      </c>
      <c r="G7612" s="19"/>
      <c r="H7612" s="5">
        <f t="shared" si="671"/>
        <v>46792</v>
      </c>
      <c r="I7612" s="6" t="e">
        <f t="shared" si="672"/>
        <v>#N/A</v>
      </c>
      <c r="J7612" s="6" t="e">
        <f t="shared" si="673"/>
        <v>#N/A</v>
      </c>
      <c r="K7612" s="19">
        <f t="shared" si="674"/>
        <v>2528</v>
      </c>
      <c r="L7612" s="6" t="e">
        <f t="shared" ca="1" si="675"/>
        <v>#N/A</v>
      </c>
    </row>
    <row r="7613" spans="1:12" x14ac:dyDescent="0.2">
      <c r="A7613" s="5">
        <f>IF(AND(dateA=1,A7612&lt;DataEnd),'iBoxx inputs'!A7617,IF(AND(dateA=2,A7612&lt;DataEnd),'Bank of England inputs'!A7617,IF(dateA=3,A7612+1,IF(dateA=4,WORKDAY(A7612,1,),WORKDAY(A7612,1,holidayQ)))))</f>
        <v>46793</v>
      </c>
      <c r="B7613" s="35" t="e">
        <f>MATCH(A7613,'iBoxx inputs'!A:A,0)</f>
        <v>#N/A</v>
      </c>
      <c r="C7613" s="35" t="e">
        <f>MATCH(A7613,'Bank of England inputs'!A:A,0)</f>
        <v>#N/A</v>
      </c>
      <c r="D7613" s="6" t="e">
        <f>IF($A7613&gt;DataEnd,NA(),IFERROR(INDEX('iBoxx inputs'!B:B,MATCH($A7613,'iBoxx inputs'!$A:$A,0)),D7612))</f>
        <v>#N/A</v>
      </c>
      <c r="E7613" s="6" t="e">
        <f>IF($A7613&gt;DataEnd,NA(),IFERROR(INDEX('iBoxx inputs'!C:C,MATCH($A7613,'iBoxx inputs'!$A:$A,0)),E7612))</f>
        <v>#N/A</v>
      </c>
      <c r="F7613" s="6" t="e">
        <f>IF($A7613&gt;DataEnd,NA(),IFERROR(INDEX('Bank of England inputs'!D:D,MATCH($A7613,'Bank of England inputs'!$A:$A,0),0),F7612))</f>
        <v>#N/A</v>
      </c>
      <c r="G7613" s="19"/>
      <c r="H7613" s="5">
        <f t="shared" si="671"/>
        <v>46793</v>
      </c>
      <c r="I7613" s="6" t="e">
        <f t="shared" si="672"/>
        <v>#N/A</v>
      </c>
      <c r="J7613" s="6" t="e">
        <f t="shared" si="673"/>
        <v>#N/A</v>
      </c>
      <c r="K7613" s="19">
        <f t="shared" si="674"/>
        <v>2529</v>
      </c>
      <c r="L7613" s="6" t="e">
        <f t="shared" ca="1" si="675"/>
        <v>#N/A</v>
      </c>
    </row>
    <row r="7614" spans="1:12" x14ac:dyDescent="0.2">
      <c r="A7614" s="5">
        <f>IF(AND(dateA=1,A7613&lt;DataEnd),'iBoxx inputs'!A7618,IF(AND(dateA=2,A7613&lt;DataEnd),'Bank of England inputs'!A7618,IF(dateA=3,A7613+1,IF(dateA=4,WORKDAY(A7613,1,),WORKDAY(A7613,1,holidayQ)))))</f>
        <v>46794</v>
      </c>
      <c r="B7614" s="35" t="e">
        <f>MATCH(A7614,'iBoxx inputs'!A:A,0)</f>
        <v>#N/A</v>
      </c>
      <c r="C7614" s="35" t="e">
        <f>MATCH(A7614,'Bank of England inputs'!A:A,0)</f>
        <v>#N/A</v>
      </c>
      <c r="D7614" s="6" t="e">
        <f>IF($A7614&gt;DataEnd,NA(),IFERROR(INDEX('iBoxx inputs'!B:B,MATCH($A7614,'iBoxx inputs'!$A:$A,0)),D7613))</f>
        <v>#N/A</v>
      </c>
      <c r="E7614" s="6" t="e">
        <f>IF($A7614&gt;DataEnd,NA(),IFERROR(INDEX('iBoxx inputs'!C:C,MATCH($A7614,'iBoxx inputs'!$A:$A,0)),E7613))</f>
        <v>#N/A</v>
      </c>
      <c r="F7614" s="6" t="e">
        <f>IF($A7614&gt;DataEnd,NA(),IFERROR(INDEX('Bank of England inputs'!D:D,MATCH($A7614,'Bank of England inputs'!$A:$A,0),0),F7613))</f>
        <v>#N/A</v>
      </c>
      <c r="G7614" s="19"/>
      <c r="H7614" s="5">
        <f t="shared" si="671"/>
        <v>46794</v>
      </c>
      <c r="I7614" s="6" t="e">
        <f t="shared" si="672"/>
        <v>#N/A</v>
      </c>
      <c r="J7614" s="6" t="e">
        <f t="shared" si="673"/>
        <v>#N/A</v>
      </c>
      <c r="K7614" s="19">
        <f t="shared" si="674"/>
        <v>2530</v>
      </c>
      <c r="L7614" s="6" t="e">
        <f t="shared" ca="1" si="675"/>
        <v>#N/A</v>
      </c>
    </row>
    <row r="7615" spans="1:12" x14ac:dyDescent="0.2">
      <c r="A7615" s="5">
        <f>IF(AND(dateA=1,A7614&lt;DataEnd),'iBoxx inputs'!A7619,IF(AND(dateA=2,A7614&lt;DataEnd),'Bank of England inputs'!A7619,IF(dateA=3,A7614+1,IF(dateA=4,WORKDAY(A7614,1,),WORKDAY(A7614,1,holidayQ)))))</f>
        <v>46797</v>
      </c>
      <c r="B7615" s="35" t="e">
        <f>MATCH(A7615,'iBoxx inputs'!A:A,0)</f>
        <v>#N/A</v>
      </c>
      <c r="C7615" s="35" t="e">
        <f>MATCH(A7615,'Bank of England inputs'!A:A,0)</f>
        <v>#N/A</v>
      </c>
      <c r="D7615" s="6" t="e">
        <f>IF($A7615&gt;DataEnd,NA(),IFERROR(INDEX('iBoxx inputs'!B:B,MATCH($A7615,'iBoxx inputs'!$A:$A,0)),D7614))</f>
        <v>#N/A</v>
      </c>
      <c r="E7615" s="6" t="e">
        <f>IF($A7615&gt;DataEnd,NA(),IFERROR(INDEX('iBoxx inputs'!C:C,MATCH($A7615,'iBoxx inputs'!$A:$A,0)),E7614))</f>
        <v>#N/A</v>
      </c>
      <c r="F7615" s="6" t="e">
        <f>IF($A7615&gt;DataEnd,NA(),IFERROR(INDEX('Bank of England inputs'!D:D,MATCH($A7615,'Bank of England inputs'!$A:$A,0),0),F7614))</f>
        <v>#N/A</v>
      </c>
      <c r="G7615" s="19"/>
      <c r="H7615" s="5">
        <f t="shared" si="671"/>
        <v>46797</v>
      </c>
      <c r="I7615" s="6" t="e">
        <f t="shared" si="672"/>
        <v>#N/A</v>
      </c>
      <c r="J7615" s="6" t="e">
        <f t="shared" si="673"/>
        <v>#N/A</v>
      </c>
      <c r="K7615" s="19">
        <f t="shared" si="674"/>
        <v>2528</v>
      </c>
      <c r="L7615" s="6" t="e">
        <f t="shared" ca="1" si="675"/>
        <v>#N/A</v>
      </c>
    </row>
    <row r="7616" spans="1:12" x14ac:dyDescent="0.2">
      <c r="A7616" s="5">
        <f>IF(AND(dateA=1,A7615&lt;DataEnd),'iBoxx inputs'!A7620,IF(AND(dateA=2,A7615&lt;DataEnd),'Bank of England inputs'!A7620,IF(dateA=3,A7615+1,IF(dateA=4,WORKDAY(A7615,1,),WORKDAY(A7615,1,holidayQ)))))</f>
        <v>46798</v>
      </c>
      <c r="B7616" s="35" t="e">
        <f>MATCH(A7616,'iBoxx inputs'!A:A,0)</f>
        <v>#N/A</v>
      </c>
      <c r="C7616" s="35" t="e">
        <f>MATCH(A7616,'Bank of England inputs'!A:A,0)</f>
        <v>#N/A</v>
      </c>
      <c r="D7616" s="6" t="e">
        <f>IF($A7616&gt;DataEnd,NA(),IFERROR(INDEX('iBoxx inputs'!B:B,MATCH($A7616,'iBoxx inputs'!$A:$A,0)),D7615))</f>
        <v>#N/A</v>
      </c>
      <c r="E7616" s="6" t="e">
        <f>IF($A7616&gt;DataEnd,NA(),IFERROR(INDEX('iBoxx inputs'!C:C,MATCH($A7616,'iBoxx inputs'!$A:$A,0)),E7615))</f>
        <v>#N/A</v>
      </c>
      <c r="F7616" s="6" t="e">
        <f>IF($A7616&gt;DataEnd,NA(),IFERROR(INDEX('Bank of England inputs'!D:D,MATCH($A7616,'Bank of England inputs'!$A:$A,0),0),F7615))</f>
        <v>#N/A</v>
      </c>
      <c r="G7616" s="19"/>
      <c r="H7616" s="5">
        <f t="shared" si="671"/>
        <v>46798</v>
      </c>
      <c r="I7616" s="6" t="e">
        <f t="shared" si="672"/>
        <v>#N/A</v>
      </c>
      <c r="J7616" s="6" t="e">
        <f t="shared" si="673"/>
        <v>#N/A</v>
      </c>
      <c r="K7616" s="19">
        <f t="shared" si="674"/>
        <v>2528</v>
      </c>
      <c r="L7616" s="6" t="e">
        <f t="shared" ca="1" si="675"/>
        <v>#N/A</v>
      </c>
    </row>
    <row r="7617" spans="1:12" x14ac:dyDescent="0.2">
      <c r="A7617" s="5">
        <f>IF(AND(dateA=1,A7616&lt;DataEnd),'iBoxx inputs'!A7621,IF(AND(dateA=2,A7616&lt;DataEnd),'Bank of England inputs'!A7621,IF(dateA=3,A7616+1,IF(dateA=4,WORKDAY(A7616,1,),WORKDAY(A7616,1,holidayQ)))))</f>
        <v>46799</v>
      </c>
      <c r="B7617" s="35" t="e">
        <f>MATCH(A7617,'iBoxx inputs'!A:A,0)</f>
        <v>#N/A</v>
      </c>
      <c r="C7617" s="35" t="e">
        <f>MATCH(A7617,'Bank of England inputs'!A:A,0)</f>
        <v>#N/A</v>
      </c>
      <c r="D7617" s="6" t="e">
        <f>IF($A7617&gt;DataEnd,NA(),IFERROR(INDEX('iBoxx inputs'!B:B,MATCH($A7617,'iBoxx inputs'!$A:$A,0)),D7616))</f>
        <v>#N/A</v>
      </c>
      <c r="E7617" s="6" t="e">
        <f>IF($A7617&gt;DataEnd,NA(),IFERROR(INDEX('iBoxx inputs'!C:C,MATCH($A7617,'iBoxx inputs'!$A:$A,0)),E7616))</f>
        <v>#N/A</v>
      </c>
      <c r="F7617" s="6" t="e">
        <f>IF($A7617&gt;DataEnd,NA(),IFERROR(INDEX('Bank of England inputs'!D:D,MATCH($A7617,'Bank of England inputs'!$A:$A,0),0),F7616))</f>
        <v>#N/A</v>
      </c>
      <c r="G7617" s="19"/>
      <c r="H7617" s="5">
        <f t="shared" si="671"/>
        <v>46799</v>
      </c>
      <c r="I7617" s="6" t="e">
        <f t="shared" si="672"/>
        <v>#N/A</v>
      </c>
      <c r="J7617" s="6" t="e">
        <f t="shared" si="673"/>
        <v>#N/A</v>
      </c>
      <c r="K7617" s="19">
        <f t="shared" si="674"/>
        <v>2528</v>
      </c>
      <c r="L7617" s="6" t="e">
        <f t="shared" ca="1" si="675"/>
        <v>#N/A</v>
      </c>
    </row>
    <row r="7618" spans="1:12" x14ac:dyDescent="0.2">
      <c r="A7618" s="5">
        <f>IF(AND(dateA=1,A7617&lt;DataEnd),'iBoxx inputs'!A7622,IF(AND(dateA=2,A7617&lt;DataEnd),'Bank of England inputs'!A7622,IF(dateA=3,A7617+1,IF(dateA=4,WORKDAY(A7617,1,),WORKDAY(A7617,1,holidayQ)))))</f>
        <v>46800</v>
      </c>
      <c r="B7618" s="35" t="e">
        <f>MATCH(A7618,'iBoxx inputs'!A:A,0)</f>
        <v>#N/A</v>
      </c>
      <c r="C7618" s="35" t="e">
        <f>MATCH(A7618,'Bank of England inputs'!A:A,0)</f>
        <v>#N/A</v>
      </c>
      <c r="D7618" s="6" t="e">
        <f>IF($A7618&gt;DataEnd,NA(),IFERROR(INDEX('iBoxx inputs'!B:B,MATCH($A7618,'iBoxx inputs'!$A:$A,0)),D7617))</f>
        <v>#N/A</v>
      </c>
      <c r="E7618" s="6" t="e">
        <f>IF($A7618&gt;DataEnd,NA(),IFERROR(INDEX('iBoxx inputs'!C:C,MATCH($A7618,'iBoxx inputs'!$A:$A,0)),E7617))</f>
        <v>#N/A</v>
      </c>
      <c r="F7618" s="6" t="e">
        <f>IF($A7618&gt;DataEnd,NA(),IFERROR(INDEX('Bank of England inputs'!D:D,MATCH($A7618,'Bank of England inputs'!$A:$A,0),0),F7617))</f>
        <v>#N/A</v>
      </c>
      <c r="G7618" s="19"/>
      <c r="H7618" s="5">
        <f t="shared" ref="H7618:H7681" si="676">A7618</f>
        <v>46800</v>
      </c>
      <c r="I7618" s="6" t="e">
        <f t="shared" ref="I7618:I7681" si="677">(D7618+E7618)/2</f>
        <v>#N/A</v>
      </c>
      <c r="J7618" s="6" t="e">
        <f t="shared" ref="J7618:J7681" si="678">((1+I7618/100)/(1+F7618/100)-1)*100</f>
        <v>#N/A</v>
      </c>
      <c r="K7618" s="19">
        <f t="shared" si="674"/>
        <v>2529</v>
      </c>
      <c r="L7618" s="6" t="e">
        <f t="shared" ca="1" si="675"/>
        <v>#N/A</v>
      </c>
    </row>
    <row r="7619" spans="1:12" x14ac:dyDescent="0.2">
      <c r="A7619" s="5">
        <f>IF(AND(dateA=1,A7618&lt;DataEnd),'iBoxx inputs'!A7623,IF(AND(dateA=2,A7618&lt;DataEnd),'Bank of England inputs'!A7623,IF(dateA=3,A7618+1,IF(dateA=4,WORKDAY(A7618,1,),WORKDAY(A7618,1,holidayQ)))))</f>
        <v>46801</v>
      </c>
      <c r="B7619" s="35" t="e">
        <f>MATCH(A7619,'iBoxx inputs'!A:A,0)</f>
        <v>#N/A</v>
      </c>
      <c r="C7619" s="35" t="e">
        <f>MATCH(A7619,'Bank of England inputs'!A:A,0)</f>
        <v>#N/A</v>
      </c>
      <c r="D7619" s="6" t="e">
        <f>IF($A7619&gt;DataEnd,NA(),IFERROR(INDEX('iBoxx inputs'!B:B,MATCH($A7619,'iBoxx inputs'!$A:$A,0)),D7618))</f>
        <v>#N/A</v>
      </c>
      <c r="E7619" s="6" t="e">
        <f>IF($A7619&gt;DataEnd,NA(),IFERROR(INDEX('iBoxx inputs'!C:C,MATCH($A7619,'iBoxx inputs'!$A:$A,0)),E7618))</f>
        <v>#N/A</v>
      </c>
      <c r="F7619" s="6" t="e">
        <f>IF($A7619&gt;DataEnd,NA(),IFERROR(INDEX('Bank of England inputs'!D:D,MATCH($A7619,'Bank of England inputs'!$A:$A,0),0),F7618))</f>
        <v>#N/A</v>
      </c>
      <c r="G7619" s="19"/>
      <c r="H7619" s="5">
        <f t="shared" si="676"/>
        <v>46801</v>
      </c>
      <c r="I7619" s="6" t="e">
        <f t="shared" si="677"/>
        <v>#N/A</v>
      </c>
      <c r="J7619" s="6" t="e">
        <f t="shared" si="678"/>
        <v>#N/A</v>
      </c>
      <c r="K7619" s="19">
        <f t="shared" si="674"/>
        <v>2530</v>
      </c>
      <c r="L7619" s="6" t="e">
        <f t="shared" ca="1" si="675"/>
        <v>#N/A</v>
      </c>
    </row>
    <row r="7620" spans="1:12" x14ac:dyDescent="0.2">
      <c r="A7620" s="5">
        <f>IF(AND(dateA=1,A7619&lt;DataEnd),'iBoxx inputs'!A7624,IF(AND(dateA=2,A7619&lt;DataEnd),'Bank of England inputs'!A7624,IF(dateA=3,A7619+1,IF(dateA=4,WORKDAY(A7619,1,),WORKDAY(A7619,1,holidayQ)))))</f>
        <v>46804</v>
      </c>
      <c r="B7620" s="35" t="e">
        <f>MATCH(A7620,'iBoxx inputs'!A:A,0)</f>
        <v>#N/A</v>
      </c>
      <c r="C7620" s="35" t="e">
        <f>MATCH(A7620,'Bank of England inputs'!A:A,0)</f>
        <v>#N/A</v>
      </c>
      <c r="D7620" s="6" t="e">
        <f>IF($A7620&gt;DataEnd,NA(),IFERROR(INDEX('iBoxx inputs'!B:B,MATCH($A7620,'iBoxx inputs'!$A:$A,0)),D7619))</f>
        <v>#N/A</v>
      </c>
      <c r="E7620" s="6" t="e">
        <f>IF($A7620&gt;DataEnd,NA(),IFERROR(INDEX('iBoxx inputs'!C:C,MATCH($A7620,'iBoxx inputs'!$A:$A,0)),E7619))</f>
        <v>#N/A</v>
      </c>
      <c r="F7620" s="6" t="e">
        <f>IF($A7620&gt;DataEnd,NA(),IFERROR(INDEX('Bank of England inputs'!D:D,MATCH($A7620,'Bank of England inputs'!$A:$A,0),0),F7619))</f>
        <v>#N/A</v>
      </c>
      <c r="G7620" s="19"/>
      <c r="H7620" s="5">
        <f t="shared" si="676"/>
        <v>46804</v>
      </c>
      <c r="I7620" s="6" t="e">
        <f t="shared" si="677"/>
        <v>#N/A</v>
      </c>
      <c r="J7620" s="6" t="e">
        <f t="shared" si="678"/>
        <v>#N/A</v>
      </c>
      <c r="K7620" s="19">
        <f t="shared" si="674"/>
        <v>2528</v>
      </c>
      <c r="L7620" s="6" t="e">
        <f t="shared" ca="1" si="675"/>
        <v>#N/A</v>
      </c>
    </row>
    <row r="7621" spans="1:12" x14ac:dyDescent="0.2">
      <c r="A7621" s="5">
        <f>IF(AND(dateA=1,A7620&lt;DataEnd),'iBoxx inputs'!A7625,IF(AND(dateA=2,A7620&lt;DataEnd),'Bank of England inputs'!A7625,IF(dateA=3,A7620+1,IF(dateA=4,WORKDAY(A7620,1,),WORKDAY(A7620,1,holidayQ)))))</f>
        <v>46805</v>
      </c>
      <c r="B7621" s="35" t="e">
        <f>MATCH(A7621,'iBoxx inputs'!A:A,0)</f>
        <v>#N/A</v>
      </c>
      <c r="C7621" s="35" t="e">
        <f>MATCH(A7621,'Bank of England inputs'!A:A,0)</f>
        <v>#N/A</v>
      </c>
      <c r="D7621" s="6" t="e">
        <f>IF($A7621&gt;DataEnd,NA(),IFERROR(INDEX('iBoxx inputs'!B:B,MATCH($A7621,'iBoxx inputs'!$A:$A,0)),D7620))</f>
        <v>#N/A</v>
      </c>
      <c r="E7621" s="6" t="e">
        <f>IF($A7621&gt;DataEnd,NA(),IFERROR(INDEX('iBoxx inputs'!C:C,MATCH($A7621,'iBoxx inputs'!$A:$A,0)),E7620))</f>
        <v>#N/A</v>
      </c>
      <c r="F7621" s="6" t="e">
        <f>IF($A7621&gt;DataEnd,NA(),IFERROR(INDEX('Bank of England inputs'!D:D,MATCH($A7621,'Bank of England inputs'!$A:$A,0),0),F7620))</f>
        <v>#N/A</v>
      </c>
      <c r="G7621" s="19"/>
      <c r="H7621" s="5">
        <f t="shared" si="676"/>
        <v>46805</v>
      </c>
      <c r="I7621" s="6" t="e">
        <f t="shared" si="677"/>
        <v>#N/A</v>
      </c>
      <c r="J7621" s="6" t="e">
        <f t="shared" si="678"/>
        <v>#N/A</v>
      </c>
      <c r="K7621" s="19">
        <f t="shared" si="674"/>
        <v>2528</v>
      </c>
      <c r="L7621" s="6" t="e">
        <f t="shared" ca="1" si="675"/>
        <v>#N/A</v>
      </c>
    </row>
    <row r="7622" spans="1:12" x14ac:dyDescent="0.2">
      <c r="A7622" s="5">
        <f>IF(AND(dateA=1,A7621&lt;DataEnd),'iBoxx inputs'!A7626,IF(AND(dateA=2,A7621&lt;DataEnd),'Bank of England inputs'!A7626,IF(dateA=3,A7621+1,IF(dateA=4,WORKDAY(A7621,1,),WORKDAY(A7621,1,holidayQ)))))</f>
        <v>46806</v>
      </c>
      <c r="B7622" s="35" t="e">
        <f>MATCH(A7622,'iBoxx inputs'!A:A,0)</f>
        <v>#N/A</v>
      </c>
      <c r="C7622" s="35" t="e">
        <f>MATCH(A7622,'Bank of England inputs'!A:A,0)</f>
        <v>#N/A</v>
      </c>
      <c r="D7622" s="6" t="e">
        <f>IF($A7622&gt;DataEnd,NA(),IFERROR(INDEX('iBoxx inputs'!B:B,MATCH($A7622,'iBoxx inputs'!$A:$A,0)),D7621))</f>
        <v>#N/A</v>
      </c>
      <c r="E7622" s="6" t="e">
        <f>IF($A7622&gt;DataEnd,NA(),IFERROR(INDEX('iBoxx inputs'!C:C,MATCH($A7622,'iBoxx inputs'!$A:$A,0)),E7621))</f>
        <v>#N/A</v>
      </c>
      <c r="F7622" s="6" t="e">
        <f>IF($A7622&gt;DataEnd,NA(),IFERROR(INDEX('Bank of England inputs'!D:D,MATCH($A7622,'Bank of England inputs'!$A:$A,0),0),F7621))</f>
        <v>#N/A</v>
      </c>
      <c r="G7622" s="19"/>
      <c r="H7622" s="5">
        <f t="shared" si="676"/>
        <v>46806</v>
      </c>
      <c r="I7622" s="6" t="e">
        <f t="shared" si="677"/>
        <v>#N/A</v>
      </c>
      <c r="J7622" s="6" t="e">
        <f t="shared" si="678"/>
        <v>#N/A</v>
      </c>
      <c r="K7622" s="19">
        <f t="shared" si="674"/>
        <v>2528</v>
      </c>
      <c r="L7622" s="6" t="e">
        <f t="shared" ca="1" si="675"/>
        <v>#N/A</v>
      </c>
    </row>
    <row r="7623" spans="1:12" x14ac:dyDescent="0.2">
      <c r="A7623" s="5">
        <f>IF(AND(dateA=1,A7622&lt;DataEnd),'iBoxx inputs'!A7627,IF(AND(dateA=2,A7622&lt;DataEnd),'Bank of England inputs'!A7627,IF(dateA=3,A7622+1,IF(dateA=4,WORKDAY(A7622,1,),WORKDAY(A7622,1,holidayQ)))))</f>
        <v>46807</v>
      </c>
      <c r="B7623" s="35" t="e">
        <f>MATCH(A7623,'iBoxx inputs'!A:A,0)</f>
        <v>#N/A</v>
      </c>
      <c r="C7623" s="35" t="e">
        <f>MATCH(A7623,'Bank of England inputs'!A:A,0)</f>
        <v>#N/A</v>
      </c>
      <c r="D7623" s="6" t="e">
        <f>IF($A7623&gt;DataEnd,NA(),IFERROR(INDEX('iBoxx inputs'!B:B,MATCH($A7623,'iBoxx inputs'!$A:$A,0)),D7622))</f>
        <v>#N/A</v>
      </c>
      <c r="E7623" s="6" t="e">
        <f>IF($A7623&gt;DataEnd,NA(),IFERROR(INDEX('iBoxx inputs'!C:C,MATCH($A7623,'iBoxx inputs'!$A:$A,0)),E7622))</f>
        <v>#N/A</v>
      </c>
      <c r="F7623" s="6" t="e">
        <f>IF($A7623&gt;DataEnd,NA(),IFERROR(INDEX('Bank of England inputs'!D:D,MATCH($A7623,'Bank of England inputs'!$A:$A,0),0),F7622))</f>
        <v>#N/A</v>
      </c>
      <c r="G7623" s="19"/>
      <c r="H7623" s="5">
        <f t="shared" si="676"/>
        <v>46807</v>
      </c>
      <c r="I7623" s="6" t="e">
        <f t="shared" si="677"/>
        <v>#N/A</v>
      </c>
      <c r="J7623" s="6" t="e">
        <f t="shared" si="678"/>
        <v>#N/A</v>
      </c>
      <c r="K7623" s="19">
        <f t="shared" si="674"/>
        <v>2529</v>
      </c>
      <c r="L7623" s="6" t="e">
        <f t="shared" ca="1" si="675"/>
        <v>#N/A</v>
      </c>
    </row>
    <row r="7624" spans="1:12" x14ac:dyDescent="0.2">
      <c r="A7624" s="5">
        <f>IF(AND(dateA=1,A7623&lt;DataEnd),'iBoxx inputs'!A7628,IF(AND(dateA=2,A7623&lt;DataEnd),'Bank of England inputs'!A7628,IF(dateA=3,A7623+1,IF(dateA=4,WORKDAY(A7623,1,),WORKDAY(A7623,1,holidayQ)))))</f>
        <v>46808</v>
      </c>
      <c r="B7624" s="35" t="e">
        <f>MATCH(A7624,'iBoxx inputs'!A:A,0)</f>
        <v>#N/A</v>
      </c>
      <c r="C7624" s="35" t="e">
        <f>MATCH(A7624,'Bank of England inputs'!A:A,0)</f>
        <v>#N/A</v>
      </c>
      <c r="D7624" s="6" t="e">
        <f>IF($A7624&gt;DataEnd,NA(),IFERROR(INDEX('iBoxx inputs'!B:B,MATCH($A7624,'iBoxx inputs'!$A:$A,0)),D7623))</f>
        <v>#N/A</v>
      </c>
      <c r="E7624" s="6" t="e">
        <f>IF($A7624&gt;DataEnd,NA(),IFERROR(INDEX('iBoxx inputs'!C:C,MATCH($A7624,'iBoxx inputs'!$A:$A,0)),E7623))</f>
        <v>#N/A</v>
      </c>
      <c r="F7624" s="6" t="e">
        <f>IF($A7624&gt;DataEnd,NA(),IFERROR(INDEX('Bank of England inputs'!D:D,MATCH($A7624,'Bank of England inputs'!$A:$A,0),0),F7623))</f>
        <v>#N/A</v>
      </c>
      <c r="G7624" s="19"/>
      <c r="H7624" s="5">
        <f t="shared" si="676"/>
        <v>46808</v>
      </c>
      <c r="I7624" s="6" t="e">
        <f t="shared" si="677"/>
        <v>#N/A</v>
      </c>
      <c r="J7624" s="6" t="e">
        <f t="shared" si="678"/>
        <v>#N/A</v>
      </c>
      <c r="K7624" s="19">
        <f t="shared" si="674"/>
        <v>2530</v>
      </c>
      <c r="L7624" s="6" t="e">
        <f t="shared" ca="1" si="675"/>
        <v>#N/A</v>
      </c>
    </row>
    <row r="7625" spans="1:12" x14ac:dyDescent="0.2">
      <c r="A7625" s="5">
        <f>IF(AND(dateA=1,A7624&lt;DataEnd),'iBoxx inputs'!A7629,IF(AND(dateA=2,A7624&lt;DataEnd),'Bank of England inputs'!A7629,IF(dateA=3,A7624+1,IF(dateA=4,WORKDAY(A7624,1,),WORKDAY(A7624,1,holidayQ)))))</f>
        <v>46811</v>
      </c>
      <c r="B7625" s="35" t="e">
        <f>MATCH(A7625,'iBoxx inputs'!A:A,0)</f>
        <v>#N/A</v>
      </c>
      <c r="C7625" s="35" t="e">
        <f>MATCH(A7625,'Bank of England inputs'!A:A,0)</f>
        <v>#N/A</v>
      </c>
      <c r="D7625" s="6" t="e">
        <f>IF($A7625&gt;DataEnd,NA(),IFERROR(INDEX('iBoxx inputs'!B:B,MATCH($A7625,'iBoxx inputs'!$A:$A,0)),D7624))</f>
        <v>#N/A</v>
      </c>
      <c r="E7625" s="6" t="e">
        <f>IF($A7625&gt;DataEnd,NA(),IFERROR(INDEX('iBoxx inputs'!C:C,MATCH($A7625,'iBoxx inputs'!$A:$A,0)),E7624))</f>
        <v>#N/A</v>
      </c>
      <c r="F7625" s="6" t="e">
        <f>IF($A7625&gt;DataEnd,NA(),IFERROR(INDEX('Bank of England inputs'!D:D,MATCH($A7625,'Bank of England inputs'!$A:$A,0),0),F7624))</f>
        <v>#N/A</v>
      </c>
      <c r="G7625" s="19"/>
      <c r="H7625" s="5">
        <f t="shared" si="676"/>
        <v>46811</v>
      </c>
      <c r="I7625" s="6" t="e">
        <f t="shared" si="677"/>
        <v>#N/A</v>
      </c>
      <c r="J7625" s="6" t="e">
        <f t="shared" si="678"/>
        <v>#N/A</v>
      </c>
      <c r="K7625" s="19">
        <f t="shared" si="674"/>
        <v>2528</v>
      </c>
      <c r="L7625" s="6" t="e">
        <f t="shared" ca="1" si="675"/>
        <v>#N/A</v>
      </c>
    </row>
    <row r="7626" spans="1:12" x14ac:dyDescent="0.2">
      <c r="A7626" s="5">
        <f>IF(AND(dateA=1,A7625&lt;DataEnd),'iBoxx inputs'!A7630,IF(AND(dateA=2,A7625&lt;DataEnd),'Bank of England inputs'!A7630,IF(dateA=3,A7625+1,IF(dateA=4,WORKDAY(A7625,1,),WORKDAY(A7625,1,holidayQ)))))</f>
        <v>46812</v>
      </c>
      <c r="B7626" s="35" t="e">
        <f>MATCH(A7626,'iBoxx inputs'!A:A,0)</f>
        <v>#N/A</v>
      </c>
      <c r="C7626" s="35" t="e">
        <f>MATCH(A7626,'Bank of England inputs'!A:A,0)</f>
        <v>#N/A</v>
      </c>
      <c r="D7626" s="6" t="e">
        <f>IF($A7626&gt;DataEnd,NA(),IFERROR(INDEX('iBoxx inputs'!B:B,MATCH($A7626,'iBoxx inputs'!$A:$A,0)),D7625))</f>
        <v>#N/A</v>
      </c>
      <c r="E7626" s="6" t="e">
        <f>IF($A7626&gt;DataEnd,NA(),IFERROR(INDEX('iBoxx inputs'!C:C,MATCH($A7626,'iBoxx inputs'!$A:$A,0)),E7625))</f>
        <v>#N/A</v>
      </c>
      <c r="F7626" s="6" t="e">
        <f>IF($A7626&gt;DataEnd,NA(),IFERROR(INDEX('Bank of England inputs'!D:D,MATCH($A7626,'Bank of England inputs'!$A:$A,0),0),F7625))</f>
        <v>#N/A</v>
      </c>
      <c r="G7626" s="19"/>
      <c r="H7626" s="5">
        <f t="shared" si="676"/>
        <v>46812</v>
      </c>
      <c r="I7626" s="6" t="e">
        <f t="shared" si="677"/>
        <v>#N/A</v>
      </c>
      <c r="J7626" s="6" t="e">
        <f t="shared" si="678"/>
        <v>#N/A</v>
      </c>
      <c r="K7626" s="19">
        <f t="shared" si="674"/>
        <v>2529</v>
      </c>
      <c r="L7626" s="6" t="e">
        <f t="shared" ca="1" si="675"/>
        <v>#N/A</v>
      </c>
    </row>
    <row r="7627" spans="1:12" x14ac:dyDescent="0.2">
      <c r="A7627" s="5">
        <f>IF(AND(dateA=1,A7626&lt;DataEnd),'iBoxx inputs'!A7631,IF(AND(dateA=2,A7626&lt;DataEnd),'Bank of England inputs'!A7631,IF(dateA=3,A7626+1,IF(dateA=4,WORKDAY(A7626,1,),WORKDAY(A7626,1,holidayQ)))))</f>
        <v>46813</v>
      </c>
      <c r="B7627" s="35" t="e">
        <f>MATCH(A7627,'iBoxx inputs'!A:A,0)</f>
        <v>#N/A</v>
      </c>
      <c r="C7627" s="35" t="e">
        <f>MATCH(A7627,'Bank of England inputs'!A:A,0)</f>
        <v>#N/A</v>
      </c>
      <c r="D7627" s="6" t="e">
        <f>IF($A7627&gt;DataEnd,NA(),IFERROR(INDEX('iBoxx inputs'!B:B,MATCH($A7627,'iBoxx inputs'!$A:$A,0)),D7626))</f>
        <v>#N/A</v>
      </c>
      <c r="E7627" s="6" t="e">
        <f>IF($A7627&gt;DataEnd,NA(),IFERROR(INDEX('iBoxx inputs'!C:C,MATCH($A7627,'iBoxx inputs'!$A:$A,0)),E7626))</f>
        <v>#N/A</v>
      </c>
      <c r="F7627" s="6" t="e">
        <f>IF($A7627&gt;DataEnd,NA(),IFERROR(INDEX('Bank of England inputs'!D:D,MATCH($A7627,'Bank of England inputs'!$A:$A,0),0),F7626))</f>
        <v>#N/A</v>
      </c>
      <c r="G7627" s="19"/>
      <c r="H7627" s="5">
        <f t="shared" si="676"/>
        <v>46813</v>
      </c>
      <c r="I7627" s="6" t="e">
        <f t="shared" si="677"/>
        <v>#N/A</v>
      </c>
      <c r="J7627" s="6" t="e">
        <f t="shared" si="678"/>
        <v>#N/A</v>
      </c>
      <c r="K7627" s="19">
        <f t="shared" si="674"/>
        <v>2529</v>
      </c>
      <c r="L7627" s="6" t="e">
        <f t="shared" ca="1" si="675"/>
        <v>#N/A</v>
      </c>
    </row>
    <row r="7628" spans="1:12" x14ac:dyDescent="0.2">
      <c r="A7628" s="5">
        <f>IF(AND(dateA=1,A7627&lt;DataEnd),'iBoxx inputs'!A7632,IF(AND(dateA=2,A7627&lt;DataEnd),'Bank of England inputs'!A7632,IF(dateA=3,A7627+1,IF(dateA=4,WORKDAY(A7627,1,),WORKDAY(A7627,1,holidayQ)))))</f>
        <v>46814</v>
      </c>
      <c r="B7628" s="35" t="e">
        <f>MATCH(A7628,'iBoxx inputs'!A:A,0)</f>
        <v>#N/A</v>
      </c>
      <c r="C7628" s="35" t="e">
        <f>MATCH(A7628,'Bank of England inputs'!A:A,0)</f>
        <v>#N/A</v>
      </c>
      <c r="D7628" s="6" t="e">
        <f>IF($A7628&gt;DataEnd,NA(),IFERROR(INDEX('iBoxx inputs'!B:B,MATCH($A7628,'iBoxx inputs'!$A:$A,0)),D7627))</f>
        <v>#N/A</v>
      </c>
      <c r="E7628" s="6" t="e">
        <f>IF($A7628&gt;DataEnd,NA(),IFERROR(INDEX('iBoxx inputs'!C:C,MATCH($A7628,'iBoxx inputs'!$A:$A,0)),E7627))</f>
        <v>#N/A</v>
      </c>
      <c r="F7628" s="6" t="e">
        <f>IF($A7628&gt;DataEnd,NA(),IFERROR(INDEX('Bank of England inputs'!D:D,MATCH($A7628,'Bank of England inputs'!$A:$A,0),0),F7627))</f>
        <v>#N/A</v>
      </c>
      <c r="G7628" s="19"/>
      <c r="H7628" s="5">
        <f t="shared" si="676"/>
        <v>46814</v>
      </c>
      <c r="I7628" s="6" t="e">
        <f t="shared" si="677"/>
        <v>#N/A</v>
      </c>
      <c r="J7628" s="6" t="e">
        <f t="shared" si="678"/>
        <v>#N/A</v>
      </c>
      <c r="K7628" s="19">
        <f t="shared" si="674"/>
        <v>2529</v>
      </c>
      <c r="L7628" s="6" t="e">
        <f t="shared" ca="1" si="675"/>
        <v>#N/A</v>
      </c>
    </row>
    <row r="7629" spans="1:12" x14ac:dyDescent="0.2">
      <c r="A7629" s="5">
        <f>IF(AND(dateA=1,A7628&lt;DataEnd),'iBoxx inputs'!A7633,IF(AND(dateA=2,A7628&lt;DataEnd),'Bank of England inputs'!A7633,IF(dateA=3,A7628+1,IF(dateA=4,WORKDAY(A7628,1,),WORKDAY(A7628,1,holidayQ)))))</f>
        <v>46815</v>
      </c>
      <c r="B7629" s="35" t="e">
        <f>MATCH(A7629,'iBoxx inputs'!A:A,0)</f>
        <v>#N/A</v>
      </c>
      <c r="C7629" s="35" t="e">
        <f>MATCH(A7629,'Bank of England inputs'!A:A,0)</f>
        <v>#N/A</v>
      </c>
      <c r="D7629" s="6" t="e">
        <f>IF($A7629&gt;DataEnd,NA(),IFERROR(INDEX('iBoxx inputs'!B:B,MATCH($A7629,'iBoxx inputs'!$A:$A,0)),D7628))</f>
        <v>#N/A</v>
      </c>
      <c r="E7629" s="6" t="e">
        <f>IF($A7629&gt;DataEnd,NA(),IFERROR(INDEX('iBoxx inputs'!C:C,MATCH($A7629,'iBoxx inputs'!$A:$A,0)),E7628))</f>
        <v>#N/A</v>
      </c>
      <c r="F7629" s="6" t="e">
        <f>IF($A7629&gt;DataEnd,NA(),IFERROR(INDEX('Bank of England inputs'!D:D,MATCH($A7629,'Bank of England inputs'!$A:$A,0),0),F7628))</f>
        <v>#N/A</v>
      </c>
      <c r="G7629" s="19"/>
      <c r="H7629" s="5">
        <f t="shared" si="676"/>
        <v>46815</v>
      </c>
      <c r="I7629" s="6" t="e">
        <f t="shared" si="677"/>
        <v>#N/A</v>
      </c>
      <c r="J7629" s="6" t="e">
        <f t="shared" si="678"/>
        <v>#N/A</v>
      </c>
      <c r="K7629" s="19">
        <f t="shared" si="674"/>
        <v>2530</v>
      </c>
      <c r="L7629" s="6" t="e">
        <f t="shared" ca="1" si="675"/>
        <v>#N/A</v>
      </c>
    </row>
    <row r="7630" spans="1:12" x14ac:dyDescent="0.2">
      <c r="A7630" s="5">
        <f>IF(AND(dateA=1,A7629&lt;DataEnd),'iBoxx inputs'!A7634,IF(AND(dateA=2,A7629&lt;DataEnd),'Bank of England inputs'!A7634,IF(dateA=3,A7629+1,IF(dateA=4,WORKDAY(A7629,1,),WORKDAY(A7629,1,holidayQ)))))</f>
        <v>46818</v>
      </c>
      <c r="B7630" s="35" t="e">
        <f>MATCH(A7630,'iBoxx inputs'!A:A,0)</f>
        <v>#N/A</v>
      </c>
      <c r="C7630" s="35" t="e">
        <f>MATCH(A7630,'Bank of England inputs'!A:A,0)</f>
        <v>#N/A</v>
      </c>
      <c r="D7630" s="6" t="e">
        <f>IF($A7630&gt;DataEnd,NA(),IFERROR(INDEX('iBoxx inputs'!B:B,MATCH($A7630,'iBoxx inputs'!$A:$A,0)),D7629))</f>
        <v>#N/A</v>
      </c>
      <c r="E7630" s="6" t="e">
        <f>IF($A7630&gt;DataEnd,NA(),IFERROR(INDEX('iBoxx inputs'!C:C,MATCH($A7630,'iBoxx inputs'!$A:$A,0)),E7629))</f>
        <v>#N/A</v>
      </c>
      <c r="F7630" s="6" t="e">
        <f>IF($A7630&gt;DataEnd,NA(),IFERROR(INDEX('Bank of England inputs'!D:D,MATCH($A7630,'Bank of England inputs'!$A:$A,0),0),F7629))</f>
        <v>#N/A</v>
      </c>
      <c r="G7630" s="19"/>
      <c r="H7630" s="5">
        <f t="shared" si="676"/>
        <v>46818</v>
      </c>
      <c r="I7630" s="6" t="e">
        <f t="shared" si="677"/>
        <v>#N/A</v>
      </c>
      <c r="J7630" s="6" t="e">
        <f t="shared" si="678"/>
        <v>#N/A</v>
      </c>
      <c r="K7630" s="19">
        <f t="shared" si="674"/>
        <v>2529</v>
      </c>
      <c r="L7630" s="6" t="e">
        <f t="shared" ca="1" si="675"/>
        <v>#N/A</v>
      </c>
    </row>
    <row r="7631" spans="1:12" x14ac:dyDescent="0.2">
      <c r="A7631" s="5">
        <f>IF(AND(dateA=1,A7630&lt;DataEnd),'iBoxx inputs'!A7635,IF(AND(dateA=2,A7630&lt;DataEnd),'Bank of England inputs'!A7635,IF(dateA=3,A7630+1,IF(dateA=4,WORKDAY(A7630,1,),WORKDAY(A7630,1,holidayQ)))))</f>
        <v>46819</v>
      </c>
      <c r="B7631" s="35" t="e">
        <f>MATCH(A7631,'iBoxx inputs'!A:A,0)</f>
        <v>#N/A</v>
      </c>
      <c r="C7631" s="35" t="e">
        <f>MATCH(A7631,'Bank of England inputs'!A:A,0)</f>
        <v>#N/A</v>
      </c>
      <c r="D7631" s="6" t="e">
        <f>IF($A7631&gt;DataEnd,NA(),IFERROR(INDEX('iBoxx inputs'!B:B,MATCH($A7631,'iBoxx inputs'!$A:$A,0)),D7630))</f>
        <v>#N/A</v>
      </c>
      <c r="E7631" s="6" t="e">
        <f>IF($A7631&gt;DataEnd,NA(),IFERROR(INDEX('iBoxx inputs'!C:C,MATCH($A7631,'iBoxx inputs'!$A:$A,0)),E7630))</f>
        <v>#N/A</v>
      </c>
      <c r="F7631" s="6" t="e">
        <f>IF($A7631&gt;DataEnd,NA(),IFERROR(INDEX('Bank of England inputs'!D:D,MATCH($A7631,'Bank of England inputs'!$A:$A,0),0),F7630))</f>
        <v>#N/A</v>
      </c>
      <c r="G7631" s="19"/>
      <c r="H7631" s="5">
        <f t="shared" si="676"/>
        <v>46819</v>
      </c>
      <c r="I7631" s="6" t="e">
        <f t="shared" si="677"/>
        <v>#N/A</v>
      </c>
      <c r="J7631" s="6" t="e">
        <f t="shared" si="678"/>
        <v>#N/A</v>
      </c>
      <c r="K7631" s="19">
        <f t="shared" si="674"/>
        <v>2529</v>
      </c>
      <c r="L7631" s="6" t="e">
        <f t="shared" ca="1" si="675"/>
        <v>#N/A</v>
      </c>
    </row>
    <row r="7632" spans="1:12" x14ac:dyDescent="0.2">
      <c r="A7632" s="5">
        <f>IF(AND(dateA=1,A7631&lt;DataEnd),'iBoxx inputs'!A7636,IF(AND(dateA=2,A7631&lt;DataEnd),'Bank of England inputs'!A7636,IF(dateA=3,A7631+1,IF(dateA=4,WORKDAY(A7631,1,),WORKDAY(A7631,1,holidayQ)))))</f>
        <v>46820</v>
      </c>
      <c r="B7632" s="35" t="e">
        <f>MATCH(A7632,'iBoxx inputs'!A:A,0)</f>
        <v>#N/A</v>
      </c>
      <c r="C7632" s="35" t="e">
        <f>MATCH(A7632,'Bank of England inputs'!A:A,0)</f>
        <v>#N/A</v>
      </c>
      <c r="D7632" s="6" t="e">
        <f>IF($A7632&gt;DataEnd,NA(),IFERROR(INDEX('iBoxx inputs'!B:B,MATCH($A7632,'iBoxx inputs'!$A:$A,0)),D7631))</f>
        <v>#N/A</v>
      </c>
      <c r="E7632" s="6" t="e">
        <f>IF($A7632&gt;DataEnd,NA(),IFERROR(INDEX('iBoxx inputs'!C:C,MATCH($A7632,'iBoxx inputs'!$A:$A,0)),E7631))</f>
        <v>#N/A</v>
      </c>
      <c r="F7632" s="6" t="e">
        <f>IF($A7632&gt;DataEnd,NA(),IFERROR(INDEX('Bank of England inputs'!D:D,MATCH($A7632,'Bank of England inputs'!$A:$A,0),0),F7631))</f>
        <v>#N/A</v>
      </c>
      <c r="G7632" s="19"/>
      <c r="H7632" s="5">
        <f t="shared" si="676"/>
        <v>46820</v>
      </c>
      <c r="I7632" s="6" t="e">
        <f t="shared" si="677"/>
        <v>#N/A</v>
      </c>
      <c r="J7632" s="6" t="e">
        <f t="shared" si="678"/>
        <v>#N/A</v>
      </c>
      <c r="K7632" s="19">
        <f t="shared" si="674"/>
        <v>2529</v>
      </c>
      <c r="L7632" s="6" t="e">
        <f t="shared" ca="1" si="675"/>
        <v>#N/A</v>
      </c>
    </row>
    <row r="7633" spans="1:12" x14ac:dyDescent="0.2">
      <c r="A7633" s="5">
        <f>IF(AND(dateA=1,A7632&lt;DataEnd),'iBoxx inputs'!A7637,IF(AND(dateA=2,A7632&lt;DataEnd),'Bank of England inputs'!A7637,IF(dateA=3,A7632+1,IF(dateA=4,WORKDAY(A7632,1,),WORKDAY(A7632,1,holidayQ)))))</f>
        <v>46821</v>
      </c>
      <c r="B7633" s="35" t="e">
        <f>MATCH(A7633,'iBoxx inputs'!A:A,0)</f>
        <v>#N/A</v>
      </c>
      <c r="C7633" s="35" t="e">
        <f>MATCH(A7633,'Bank of England inputs'!A:A,0)</f>
        <v>#N/A</v>
      </c>
      <c r="D7633" s="6" t="e">
        <f>IF($A7633&gt;DataEnd,NA(),IFERROR(INDEX('iBoxx inputs'!B:B,MATCH($A7633,'iBoxx inputs'!$A:$A,0)),D7632))</f>
        <v>#N/A</v>
      </c>
      <c r="E7633" s="6" t="e">
        <f>IF($A7633&gt;DataEnd,NA(),IFERROR(INDEX('iBoxx inputs'!C:C,MATCH($A7633,'iBoxx inputs'!$A:$A,0)),E7632))</f>
        <v>#N/A</v>
      </c>
      <c r="F7633" s="6" t="e">
        <f>IF($A7633&gt;DataEnd,NA(),IFERROR(INDEX('Bank of England inputs'!D:D,MATCH($A7633,'Bank of England inputs'!$A:$A,0),0),F7632))</f>
        <v>#N/A</v>
      </c>
      <c r="G7633" s="19"/>
      <c r="H7633" s="5">
        <f t="shared" si="676"/>
        <v>46821</v>
      </c>
      <c r="I7633" s="6" t="e">
        <f t="shared" si="677"/>
        <v>#N/A</v>
      </c>
      <c r="J7633" s="6" t="e">
        <f t="shared" si="678"/>
        <v>#N/A</v>
      </c>
      <c r="K7633" s="19">
        <f t="shared" si="674"/>
        <v>2529</v>
      </c>
      <c r="L7633" s="6" t="e">
        <f t="shared" ca="1" si="675"/>
        <v>#N/A</v>
      </c>
    </row>
    <row r="7634" spans="1:12" x14ac:dyDescent="0.2">
      <c r="A7634" s="5">
        <f>IF(AND(dateA=1,A7633&lt;DataEnd),'iBoxx inputs'!A7638,IF(AND(dateA=2,A7633&lt;DataEnd),'Bank of England inputs'!A7638,IF(dateA=3,A7633+1,IF(dateA=4,WORKDAY(A7633,1,),WORKDAY(A7633,1,holidayQ)))))</f>
        <v>46822</v>
      </c>
      <c r="B7634" s="35" t="e">
        <f>MATCH(A7634,'iBoxx inputs'!A:A,0)</f>
        <v>#N/A</v>
      </c>
      <c r="C7634" s="35" t="e">
        <f>MATCH(A7634,'Bank of England inputs'!A:A,0)</f>
        <v>#N/A</v>
      </c>
      <c r="D7634" s="6" t="e">
        <f>IF($A7634&gt;DataEnd,NA(),IFERROR(INDEX('iBoxx inputs'!B:B,MATCH($A7634,'iBoxx inputs'!$A:$A,0)),D7633))</f>
        <v>#N/A</v>
      </c>
      <c r="E7634" s="6" t="e">
        <f>IF($A7634&gt;DataEnd,NA(),IFERROR(INDEX('iBoxx inputs'!C:C,MATCH($A7634,'iBoxx inputs'!$A:$A,0)),E7633))</f>
        <v>#N/A</v>
      </c>
      <c r="F7634" s="6" t="e">
        <f>IF($A7634&gt;DataEnd,NA(),IFERROR(INDEX('Bank of England inputs'!D:D,MATCH($A7634,'Bank of England inputs'!$A:$A,0),0),F7633))</f>
        <v>#N/A</v>
      </c>
      <c r="G7634" s="19"/>
      <c r="H7634" s="5">
        <f t="shared" si="676"/>
        <v>46822</v>
      </c>
      <c r="I7634" s="6" t="e">
        <f t="shared" si="677"/>
        <v>#N/A</v>
      </c>
      <c r="J7634" s="6" t="e">
        <f t="shared" si="678"/>
        <v>#N/A</v>
      </c>
      <c r="K7634" s="19">
        <f t="shared" si="674"/>
        <v>2530</v>
      </c>
      <c r="L7634" s="6" t="e">
        <f t="shared" ca="1" si="675"/>
        <v>#N/A</v>
      </c>
    </row>
    <row r="7635" spans="1:12" x14ac:dyDescent="0.2">
      <c r="A7635" s="5">
        <f>IF(AND(dateA=1,A7634&lt;DataEnd),'iBoxx inputs'!A7639,IF(AND(dateA=2,A7634&lt;DataEnd),'Bank of England inputs'!A7639,IF(dateA=3,A7634+1,IF(dateA=4,WORKDAY(A7634,1,),WORKDAY(A7634,1,holidayQ)))))</f>
        <v>46825</v>
      </c>
      <c r="B7635" s="35" t="e">
        <f>MATCH(A7635,'iBoxx inputs'!A:A,0)</f>
        <v>#N/A</v>
      </c>
      <c r="C7635" s="35" t="e">
        <f>MATCH(A7635,'Bank of England inputs'!A:A,0)</f>
        <v>#N/A</v>
      </c>
      <c r="D7635" s="6" t="e">
        <f>IF($A7635&gt;DataEnd,NA(),IFERROR(INDEX('iBoxx inputs'!B:B,MATCH($A7635,'iBoxx inputs'!$A:$A,0)),D7634))</f>
        <v>#N/A</v>
      </c>
      <c r="E7635" s="6" t="e">
        <f>IF($A7635&gt;DataEnd,NA(),IFERROR(INDEX('iBoxx inputs'!C:C,MATCH($A7635,'iBoxx inputs'!$A:$A,0)),E7634))</f>
        <v>#N/A</v>
      </c>
      <c r="F7635" s="6" t="e">
        <f>IF($A7635&gt;DataEnd,NA(),IFERROR(INDEX('Bank of England inputs'!D:D,MATCH($A7635,'Bank of England inputs'!$A:$A,0),0),F7634))</f>
        <v>#N/A</v>
      </c>
      <c r="G7635" s="19"/>
      <c r="H7635" s="5">
        <f t="shared" si="676"/>
        <v>46825</v>
      </c>
      <c r="I7635" s="6" t="e">
        <f t="shared" si="677"/>
        <v>#N/A</v>
      </c>
      <c r="J7635" s="6" t="e">
        <f t="shared" si="678"/>
        <v>#N/A</v>
      </c>
      <c r="K7635" s="19">
        <f t="shared" si="674"/>
        <v>2529</v>
      </c>
      <c r="L7635" s="6" t="e">
        <f t="shared" ca="1" si="675"/>
        <v>#N/A</v>
      </c>
    </row>
    <row r="7636" spans="1:12" x14ac:dyDescent="0.2">
      <c r="A7636" s="5">
        <f>IF(AND(dateA=1,A7635&lt;DataEnd),'iBoxx inputs'!A7640,IF(AND(dateA=2,A7635&lt;DataEnd),'Bank of England inputs'!A7640,IF(dateA=3,A7635+1,IF(dateA=4,WORKDAY(A7635,1,),WORKDAY(A7635,1,holidayQ)))))</f>
        <v>46826</v>
      </c>
      <c r="B7636" s="35" t="e">
        <f>MATCH(A7636,'iBoxx inputs'!A:A,0)</f>
        <v>#N/A</v>
      </c>
      <c r="C7636" s="35" t="e">
        <f>MATCH(A7636,'Bank of England inputs'!A:A,0)</f>
        <v>#N/A</v>
      </c>
      <c r="D7636" s="6" t="e">
        <f>IF($A7636&gt;DataEnd,NA(),IFERROR(INDEX('iBoxx inputs'!B:B,MATCH($A7636,'iBoxx inputs'!$A:$A,0)),D7635))</f>
        <v>#N/A</v>
      </c>
      <c r="E7636" s="6" t="e">
        <f>IF($A7636&gt;DataEnd,NA(),IFERROR(INDEX('iBoxx inputs'!C:C,MATCH($A7636,'iBoxx inputs'!$A:$A,0)),E7635))</f>
        <v>#N/A</v>
      </c>
      <c r="F7636" s="6" t="e">
        <f>IF($A7636&gt;DataEnd,NA(),IFERROR(INDEX('Bank of England inputs'!D:D,MATCH($A7636,'Bank of England inputs'!$A:$A,0),0),F7635))</f>
        <v>#N/A</v>
      </c>
      <c r="G7636" s="19"/>
      <c r="H7636" s="5">
        <f t="shared" si="676"/>
        <v>46826</v>
      </c>
      <c r="I7636" s="6" t="e">
        <f t="shared" si="677"/>
        <v>#N/A</v>
      </c>
      <c r="J7636" s="6" t="e">
        <f t="shared" si="678"/>
        <v>#N/A</v>
      </c>
      <c r="K7636" s="19">
        <f t="shared" si="674"/>
        <v>2529</v>
      </c>
      <c r="L7636" s="6" t="e">
        <f t="shared" ca="1" si="675"/>
        <v>#N/A</v>
      </c>
    </row>
    <row r="7637" spans="1:12" x14ac:dyDescent="0.2">
      <c r="A7637" s="5">
        <f>IF(AND(dateA=1,A7636&lt;DataEnd),'iBoxx inputs'!A7641,IF(AND(dateA=2,A7636&lt;DataEnd),'Bank of England inputs'!A7641,IF(dateA=3,A7636+1,IF(dateA=4,WORKDAY(A7636,1,),WORKDAY(A7636,1,holidayQ)))))</f>
        <v>46827</v>
      </c>
      <c r="B7637" s="35" t="e">
        <f>MATCH(A7637,'iBoxx inputs'!A:A,0)</f>
        <v>#N/A</v>
      </c>
      <c r="C7637" s="35" t="e">
        <f>MATCH(A7637,'Bank of England inputs'!A:A,0)</f>
        <v>#N/A</v>
      </c>
      <c r="D7637" s="6" t="e">
        <f>IF($A7637&gt;DataEnd,NA(),IFERROR(INDEX('iBoxx inputs'!B:B,MATCH($A7637,'iBoxx inputs'!$A:$A,0)),D7636))</f>
        <v>#N/A</v>
      </c>
      <c r="E7637" s="6" t="e">
        <f>IF($A7637&gt;DataEnd,NA(),IFERROR(INDEX('iBoxx inputs'!C:C,MATCH($A7637,'iBoxx inputs'!$A:$A,0)),E7636))</f>
        <v>#N/A</v>
      </c>
      <c r="F7637" s="6" t="e">
        <f>IF($A7637&gt;DataEnd,NA(),IFERROR(INDEX('Bank of England inputs'!D:D,MATCH($A7637,'Bank of England inputs'!$A:$A,0),0),F7636))</f>
        <v>#N/A</v>
      </c>
      <c r="G7637" s="19"/>
      <c r="H7637" s="5">
        <f t="shared" si="676"/>
        <v>46827</v>
      </c>
      <c r="I7637" s="6" t="e">
        <f t="shared" si="677"/>
        <v>#N/A</v>
      </c>
      <c r="J7637" s="6" t="e">
        <f t="shared" si="678"/>
        <v>#N/A</v>
      </c>
      <c r="K7637" s="19">
        <f t="shared" si="674"/>
        <v>2529</v>
      </c>
      <c r="L7637" s="6" t="e">
        <f t="shared" ca="1" si="675"/>
        <v>#N/A</v>
      </c>
    </row>
    <row r="7638" spans="1:12" x14ac:dyDescent="0.2">
      <c r="A7638" s="5">
        <f>IF(AND(dateA=1,A7637&lt;DataEnd),'iBoxx inputs'!A7642,IF(AND(dateA=2,A7637&lt;DataEnd),'Bank of England inputs'!A7642,IF(dateA=3,A7637+1,IF(dateA=4,WORKDAY(A7637,1,),WORKDAY(A7637,1,holidayQ)))))</f>
        <v>46828</v>
      </c>
      <c r="B7638" s="35" t="e">
        <f>MATCH(A7638,'iBoxx inputs'!A:A,0)</f>
        <v>#N/A</v>
      </c>
      <c r="C7638" s="35" t="e">
        <f>MATCH(A7638,'Bank of England inputs'!A:A,0)</f>
        <v>#N/A</v>
      </c>
      <c r="D7638" s="6" t="e">
        <f>IF($A7638&gt;DataEnd,NA(),IFERROR(INDEX('iBoxx inputs'!B:B,MATCH($A7638,'iBoxx inputs'!$A:$A,0)),D7637))</f>
        <v>#N/A</v>
      </c>
      <c r="E7638" s="6" t="e">
        <f>IF($A7638&gt;DataEnd,NA(),IFERROR(INDEX('iBoxx inputs'!C:C,MATCH($A7638,'iBoxx inputs'!$A:$A,0)),E7637))</f>
        <v>#N/A</v>
      </c>
      <c r="F7638" s="6" t="e">
        <f>IF($A7638&gt;DataEnd,NA(),IFERROR(INDEX('Bank of England inputs'!D:D,MATCH($A7638,'Bank of England inputs'!$A:$A,0),0),F7637))</f>
        <v>#N/A</v>
      </c>
      <c r="G7638" s="19"/>
      <c r="H7638" s="5">
        <f t="shared" si="676"/>
        <v>46828</v>
      </c>
      <c r="I7638" s="6" t="e">
        <f t="shared" si="677"/>
        <v>#N/A</v>
      </c>
      <c r="J7638" s="6" t="e">
        <f t="shared" si="678"/>
        <v>#N/A</v>
      </c>
      <c r="K7638" s="19">
        <f t="shared" ref="K7638:K7701" si="679">IF(trailing_period=0,1,ROW()-MATCH(EDATE(A7638,-trailing_period),A:A,1))</f>
        <v>2529</v>
      </c>
      <c r="L7638" s="6" t="e">
        <f t="shared" ref="L7638:L7701" ca="1" si="680">AVERAGE(OFFSET(J7638,-$K7638+1,0,$K7638,))</f>
        <v>#N/A</v>
      </c>
    </row>
    <row r="7639" spans="1:12" x14ac:dyDescent="0.2">
      <c r="A7639" s="5">
        <f>IF(AND(dateA=1,A7638&lt;DataEnd),'iBoxx inputs'!A7643,IF(AND(dateA=2,A7638&lt;DataEnd),'Bank of England inputs'!A7643,IF(dateA=3,A7638+1,IF(dateA=4,WORKDAY(A7638,1,),WORKDAY(A7638,1,holidayQ)))))</f>
        <v>46829</v>
      </c>
      <c r="B7639" s="35" t="e">
        <f>MATCH(A7639,'iBoxx inputs'!A:A,0)</f>
        <v>#N/A</v>
      </c>
      <c r="C7639" s="35" t="e">
        <f>MATCH(A7639,'Bank of England inputs'!A:A,0)</f>
        <v>#N/A</v>
      </c>
      <c r="D7639" s="6" t="e">
        <f>IF($A7639&gt;DataEnd,NA(),IFERROR(INDEX('iBoxx inputs'!B:B,MATCH($A7639,'iBoxx inputs'!$A:$A,0)),D7638))</f>
        <v>#N/A</v>
      </c>
      <c r="E7639" s="6" t="e">
        <f>IF($A7639&gt;DataEnd,NA(),IFERROR(INDEX('iBoxx inputs'!C:C,MATCH($A7639,'iBoxx inputs'!$A:$A,0)),E7638))</f>
        <v>#N/A</v>
      </c>
      <c r="F7639" s="6" t="e">
        <f>IF($A7639&gt;DataEnd,NA(),IFERROR(INDEX('Bank of England inputs'!D:D,MATCH($A7639,'Bank of England inputs'!$A:$A,0),0),F7638))</f>
        <v>#N/A</v>
      </c>
      <c r="G7639" s="19"/>
      <c r="H7639" s="5">
        <f t="shared" si="676"/>
        <v>46829</v>
      </c>
      <c r="I7639" s="6" t="e">
        <f t="shared" si="677"/>
        <v>#N/A</v>
      </c>
      <c r="J7639" s="6" t="e">
        <f t="shared" si="678"/>
        <v>#N/A</v>
      </c>
      <c r="K7639" s="19">
        <f t="shared" si="679"/>
        <v>2530</v>
      </c>
      <c r="L7639" s="6" t="e">
        <f t="shared" ca="1" si="680"/>
        <v>#N/A</v>
      </c>
    </row>
    <row r="7640" spans="1:12" x14ac:dyDescent="0.2">
      <c r="A7640" s="5">
        <f>IF(AND(dateA=1,A7639&lt;DataEnd),'iBoxx inputs'!A7644,IF(AND(dateA=2,A7639&lt;DataEnd),'Bank of England inputs'!A7644,IF(dateA=3,A7639+1,IF(dateA=4,WORKDAY(A7639,1,),WORKDAY(A7639,1,holidayQ)))))</f>
        <v>46832</v>
      </c>
      <c r="B7640" s="35" t="e">
        <f>MATCH(A7640,'iBoxx inputs'!A:A,0)</f>
        <v>#N/A</v>
      </c>
      <c r="C7640" s="35" t="e">
        <f>MATCH(A7640,'Bank of England inputs'!A:A,0)</f>
        <v>#N/A</v>
      </c>
      <c r="D7640" s="6" t="e">
        <f>IF($A7640&gt;DataEnd,NA(),IFERROR(INDEX('iBoxx inputs'!B:B,MATCH($A7640,'iBoxx inputs'!$A:$A,0)),D7639))</f>
        <v>#N/A</v>
      </c>
      <c r="E7640" s="6" t="e">
        <f>IF($A7640&gt;DataEnd,NA(),IFERROR(INDEX('iBoxx inputs'!C:C,MATCH($A7640,'iBoxx inputs'!$A:$A,0)),E7639))</f>
        <v>#N/A</v>
      </c>
      <c r="F7640" s="6" t="e">
        <f>IF($A7640&gt;DataEnd,NA(),IFERROR(INDEX('Bank of England inputs'!D:D,MATCH($A7640,'Bank of England inputs'!$A:$A,0),0),F7639))</f>
        <v>#N/A</v>
      </c>
      <c r="G7640" s="19"/>
      <c r="H7640" s="5">
        <f t="shared" si="676"/>
        <v>46832</v>
      </c>
      <c r="I7640" s="6" t="e">
        <f t="shared" si="677"/>
        <v>#N/A</v>
      </c>
      <c r="J7640" s="6" t="e">
        <f t="shared" si="678"/>
        <v>#N/A</v>
      </c>
      <c r="K7640" s="19">
        <f t="shared" si="679"/>
        <v>2529</v>
      </c>
      <c r="L7640" s="6" t="e">
        <f t="shared" ca="1" si="680"/>
        <v>#N/A</v>
      </c>
    </row>
    <row r="7641" spans="1:12" x14ac:dyDescent="0.2">
      <c r="A7641" s="5">
        <f>IF(AND(dateA=1,A7640&lt;DataEnd),'iBoxx inputs'!A7645,IF(AND(dateA=2,A7640&lt;DataEnd),'Bank of England inputs'!A7645,IF(dateA=3,A7640+1,IF(dateA=4,WORKDAY(A7640,1,),WORKDAY(A7640,1,holidayQ)))))</f>
        <v>46833</v>
      </c>
      <c r="B7641" s="35" t="e">
        <f>MATCH(A7641,'iBoxx inputs'!A:A,0)</f>
        <v>#N/A</v>
      </c>
      <c r="C7641" s="35" t="e">
        <f>MATCH(A7641,'Bank of England inputs'!A:A,0)</f>
        <v>#N/A</v>
      </c>
      <c r="D7641" s="6" t="e">
        <f>IF($A7641&gt;DataEnd,NA(),IFERROR(INDEX('iBoxx inputs'!B:B,MATCH($A7641,'iBoxx inputs'!$A:$A,0)),D7640))</f>
        <v>#N/A</v>
      </c>
      <c r="E7641" s="6" t="e">
        <f>IF($A7641&gt;DataEnd,NA(),IFERROR(INDEX('iBoxx inputs'!C:C,MATCH($A7641,'iBoxx inputs'!$A:$A,0)),E7640))</f>
        <v>#N/A</v>
      </c>
      <c r="F7641" s="6" t="e">
        <f>IF($A7641&gt;DataEnd,NA(),IFERROR(INDEX('Bank of England inputs'!D:D,MATCH($A7641,'Bank of England inputs'!$A:$A,0),0),F7640))</f>
        <v>#N/A</v>
      </c>
      <c r="G7641" s="19"/>
      <c r="H7641" s="5">
        <f t="shared" si="676"/>
        <v>46833</v>
      </c>
      <c r="I7641" s="6" t="e">
        <f t="shared" si="677"/>
        <v>#N/A</v>
      </c>
      <c r="J7641" s="6" t="e">
        <f t="shared" si="678"/>
        <v>#N/A</v>
      </c>
      <c r="K7641" s="19">
        <f t="shared" si="679"/>
        <v>2529</v>
      </c>
      <c r="L7641" s="6" t="e">
        <f t="shared" ca="1" si="680"/>
        <v>#N/A</v>
      </c>
    </row>
    <row r="7642" spans="1:12" x14ac:dyDescent="0.2">
      <c r="A7642" s="5">
        <f>IF(AND(dateA=1,A7641&lt;DataEnd),'iBoxx inputs'!A7646,IF(AND(dateA=2,A7641&lt;DataEnd),'Bank of England inputs'!A7646,IF(dateA=3,A7641+1,IF(dateA=4,WORKDAY(A7641,1,),WORKDAY(A7641,1,holidayQ)))))</f>
        <v>46834</v>
      </c>
      <c r="B7642" s="35" t="e">
        <f>MATCH(A7642,'iBoxx inputs'!A:A,0)</f>
        <v>#N/A</v>
      </c>
      <c r="C7642" s="35" t="e">
        <f>MATCH(A7642,'Bank of England inputs'!A:A,0)</f>
        <v>#N/A</v>
      </c>
      <c r="D7642" s="6" t="e">
        <f>IF($A7642&gt;DataEnd,NA(),IFERROR(INDEX('iBoxx inputs'!B:B,MATCH($A7642,'iBoxx inputs'!$A:$A,0)),D7641))</f>
        <v>#N/A</v>
      </c>
      <c r="E7642" s="6" t="e">
        <f>IF($A7642&gt;DataEnd,NA(),IFERROR(INDEX('iBoxx inputs'!C:C,MATCH($A7642,'iBoxx inputs'!$A:$A,0)),E7641))</f>
        <v>#N/A</v>
      </c>
      <c r="F7642" s="6" t="e">
        <f>IF($A7642&gt;DataEnd,NA(),IFERROR(INDEX('Bank of England inputs'!D:D,MATCH($A7642,'Bank of England inputs'!$A:$A,0),0),F7641))</f>
        <v>#N/A</v>
      </c>
      <c r="G7642" s="19"/>
      <c r="H7642" s="5">
        <f t="shared" si="676"/>
        <v>46834</v>
      </c>
      <c r="I7642" s="6" t="e">
        <f t="shared" si="677"/>
        <v>#N/A</v>
      </c>
      <c r="J7642" s="6" t="e">
        <f t="shared" si="678"/>
        <v>#N/A</v>
      </c>
      <c r="K7642" s="19">
        <f t="shared" si="679"/>
        <v>2529</v>
      </c>
      <c r="L7642" s="6" t="e">
        <f t="shared" ca="1" si="680"/>
        <v>#N/A</v>
      </c>
    </row>
    <row r="7643" spans="1:12" x14ac:dyDescent="0.2">
      <c r="A7643" s="5">
        <f>IF(AND(dateA=1,A7642&lt;DataEnd),'iBoxx inputs'!A7647,IF(AND(dateA=2,A7642&lt;DataEnd),'Bank of England inputs'!A7647,IF(dateA=3,A7642+1,IF(dateA=4,WORKDAY(A7642,1,),WORKDAY(A7642,1,holidayQ)))))</f>
        <v>46835</v>
      </c>
      <c r="B7643" s="35" t="e">
        <f>MATCH(A7643,'iBoxx inputs'!A:A,0)</f>
        <v>#N/A</v>
      </c>
      <c r="C7643" s="35" t="e">
        <f>MATCH(A7643,'Bank of England inputs'!A:A,0)</f>
        <v>#N/A</v>
      </c>
      <c r="D7643" s="6" t="e">
        <f>IF($A7643&gt;DataEnd,NA(),IFERROR(INDEX('iBoxx inputs'!B:B,MATCH($A7643,'iBoxx inputs'!$A:$A,0)),D7642))</f>
        <v>#N/A</v>
      </c>
      <c r="E7643" s="6" t="e">
        <f>IF($A7643&gt;DataEnd,NA(),IFERROR(INDEX('iBoxx inputs'!C:C,MATCH($A7643,'iBoxx inputs'!$A:$A,0)),E7642))</f>
        <v>#N/A</v>
      </c>
      <c r="F7643" s="6" t="e">
        <f>IF($A7643&gt;DataEnd,NA(),IFERROR(INDEX('Bank of England inputs'!D:D,MATCH($A7643,'Bank of England inputs'!$A:$A,0),0),F7642))</f>
        <v>#N/A</v>
      </c>
      <c r="G7643" s="19"/>
      <c r="H7643" s="5">
        <f t="shared" si="676"/>
        <v>46835</v>
      </c>
      <c r="I7643" s="6" t="e">
        <f t="shared" si="677"/>
        <v>#N/A</v>
      </c>
      <c r="J7643" s="6" t="e">
        <f t="shared" si="678"/>
        <v>#N/A</v>
      </c>
      <c r="K7643" s="19">
        <f t="shared" si="679"/>
        <v>2529</v>
      </c>
      <c r="L7643" s="6" t="e">
        <f t="shared" ca="1" si="680"/>
        <v>#N/A</v>
      </c>
    </row>
    <row r="7644" spans="1:12" x14ac:dyDescent="0.2">
      <c r="A7644" s="5">
        <f>IF(AND(dateA=1,A7643&lt;DataEnd),'iBoxx inputs'!A7648,IF(AND(dateA=2,A7643&lt;DataEnd),'Bank of England inputs'!A7648,IF(dateA=3,A7643+1,IF(dateA=4,WORKDAY(A7643,1,),WORKDAY(A7643,1,holidayQ)))))</f>
        <v>46836</v>
      </c>
      <c r="B7644" s="35" t="e">
        <f>MATCH(A7644,'iBoxx inputs'!A:A,0)</f>
        <v>#N/A</v>
      </c>
      <c r="C7644" s="35" t="e">
        <f>MATCH(A7644,'Bank of England inputs'!A:A,0)</f>
        <v>#N/A</v>
      </c>
      <c r="D7644" s="6" t="e">
        <f>IF($A7644&gt;DataEnd,NA(),IFERROR(INDEX('iBoxx inputs'!B:B,MATCH($A7644,'iBoxx inputs'!$A:$A,0)),D7643))</f>
        <v>#N/A</v>
      </c>
      <c r="E7644" s="6" t="e">
        <f>IF($A7644&gt;DataEnd,NA(),IFERROR(INDEX('iBoxx inputs'!C:C,MATCH($A7644,'iBoxx inputs'!$A:$A,0)),E7643))</f>
        <v>#N/A</v>
      </c>
      <c r="F7644" s="6" t="e">
        <f>IF($A7644&gt;DataEnd,NA(),IFERROR(INDEX('Bank of England inputs'!D:D,MATCH($A7644,'Bank of England inputs'!$A:$A,0),0),F7643))</f>
        <v>#N/A</v>
      </c>
      <c r="G7644" s="19"/>
      <c r="H7644" s="5">
        <f t="shared" si="676"/>
        <v>46836</v>
      </c>
      <c r="I7644" s="6" t="e">
        <f t="shared" si="677"/>
        <v>#N/A</v>
      </c>
      <c r="J7644" s="6" t="e">
        <f t="shared" si="678"/>
        <v>#N/A</v>
      </c>
      <c r="K7644" s="19">
        <f t="shared" si="679"/>
        <v>2530</v>
      </c>
      <c r="L7644" s="6" t="e">
        <f t="shared" ca="1" si="680"/>
        <v>#N/A</v>
      </c>
    </row>
    <row r="7645" spans="1:12" x14ac:dyDescent="0.2">
      <c r="A7645" s="5">
        <f>IF(AND(dateA=1,A7644&lt;DataEnd),'iBoxx inputs'!A7649,IF(AND(dateA=2,A7644&lt;DataEnd),'Bank of England inputs'!A7649,IF(dateA=3,A7644+1,IF(dateA=4,WORKDAY(A7644,1,),WORKDAY(A7644,1,holidayQ)))))</f>
        <v>46839</v>
      </c>
      <c r="B7645" s="35" t="e">
        <f>MATCH(A7645,'iBoxx inputs'!A:A,0)</f>
        <v>#N/A</v>
      </c>
      <c r="C7645" s="35" t="e">
        <f>MATCH(A7645,'Bank of England inputs'!A:A,0)</f>
        <v>#N/A</v>
      </c>
      <c r="D7645" s="6" t="e">
        <f>IF($A7645&gt;DataEnd,NA(),IFERROR(INDEX('iBoxx inputs'!B:B,MATCH($A7645,'iBoxx inputs'!$A:$A,0)),D7644))</f>
        <v>#N/A</v>
      </c>
      <c r="E7645" s="6" t="e">
        <f>IF($A7645&gt;DataEnd,NA(),IFERROR(INDEX('iBoxx inputs'!C:C,MATCH($A7645,'iBoxx inputs'!$A:$A,0)),E7644))</f>
        <v>#N/A</v>
      </c>
      <c r="F7645" s="6" t="e">
        <f>IF($A7645&gt;DataEnd,NA(),IFERROR(INDEX('Bank of England inputs'!D:D,MATCH($A7645,'Bank of England inputs'!$A:$A,0),0),F7644))</f>
        <v>#N/A</v>
      </c>
      <c r="G7645" s="19"/>
      <c r="H7645" s="5">
        <f t="shared" si="676"/>
        <v>46839</v>
      </c>
      <c r="I7645" s="6" t="e">
        <f t="shared" si="677"/>
        <v>#N/A</v>
      </c>
      <c r="J7645" s="6" t="e">
        <f t="shared" si="678"/>
        <v>#N/A</v>
      </c>
      <c r="K7645" s="19">
        <f t="shared" si="679"/>
        <v>2529</v>
      </c>
      <c r="L7645" s="6" t="e">
        <f t="shared" ca="1" si="680"/>
        <v>#N/A</v>
      </c>
    </row>
    <row r="7646" spans="1:12" x14ac:dyDescent="0.2">
      <c r="A7646" s="5">
        <f>IF(AND(dateA=1,A7645&lt;DataEnd),'iBoxx inputs'!A7650,IF(AND(dateA=2,A7645&lt;DataEnd),'Bank of England inputs'!A7650,IF(dateA=3,A7645+1,IF(dateA=4,WORKDAY(A7645,1,),WORKDAY(A7645,1,holidayQ)))))</f>
        <v>46840</v>
      </c>
      <c r="B7646" s="35" t="e">
        <f>MATCH(A7646,'iBoxx inputs'!A:A,0)</f>
        <v>#N/A</v>
      </c>
      <c r="C7646" s="35" t="e">
        <f>MATCH(A7646,'Bank of England inputs'!A:A,0)</f>
        <v>#N/A</v>
      </c>
      <c r="D7646" s="6" t="e">
        <f>IF($A7646&gt;DataEnd,NA(),IFERROR(INDEX('iBoxx inputs'!B:B,MATCH($A7646,'iBoxx inputs'!$A:$A,0)),D7645))</f>
        <v>#N/A</v>
      </c>
      <c r="E7646" s="6" t="e">
        <f>IF($A7646&gt;DataEnd,NA(),IFERROR(INDEX('iBoxx inputs'!C:C,MATCH($A7646,'iBoxx inputs'!$A:$A,0)),E7645))</f>
        <v>#N/A</v>
      </c>
      <c r="F7646" s="6" t="e">
        <f>IF($A7646&gt;DataEnd,NA(),IFERROR(INDEX('Bank of England inputs'!D:D,MATCH($A7646,'Bank of England inputs'!$A:$A,0),0),F7645))</f>
        <v>#N/A</v>
      </c>
      <c r="G7646" s="19"/>
      <c r="H7646" s="5">
        <f t="shared" si="676"/>
        <v>46840</v>
      </c>
      <c r="I7646" s="6" t="e">
        <f t="shared" si="677"/>
        <v>#N/A</v>
      </c>
      <c r="J7646" s="6" t="e">
        <f t="shared" si="678"/>
        <v>#N/A</v>
      </c>
      <c r="K7646" s="19">
        <f t="shared" si="679"/>
        <v>2529</v>
      </c>
      <c r="L7646" s="6" t="e">
        <f t="shared" ca="1" si="680"/>
        <v>#N/A</v>
      </c>
    </row>
    <row r="7647" spans="1:12" x14ac:dyDescent="0.2">
      <c r="A7647" s="5">
        <f>IF(AND(dateA=1,A7646&lt;DataEnd),'iBoxx inputs'!A7651,IF(AND(dateA=2,A7646&lt;DataEnd),'Bank of England inputs'!A7651,IF(dateA=3,A7646+1,IF(dateA=4,WORKDAY(A7646,1,),WORKDAY(A7646,1,holidayQ)))))</f>
        <v>46841</v>
      </c>
      <c r="B7647" s="35" t="e">
        <f>MATCH(A7647,'iBoxx inputs'!A:A,0)</f>
        <v>#N/A</v>
      </c>
      <c r="C7647" s="35" t="e">
        <f>MATCH(A7647,'Bank of England inputs'!A:A,0)</f>
        <v>#N/A</v>
      </c>
      <c r="D7647" s="6" t="e">
        <f>IF($A7647&gt;DataEnd,NA(),IFERROR(INDEX('iBoxx inputs'!B:B,MATCH($A7647,'iBoxx inputs'!$A:$A,0)),D7646))</f>
        <v>#N/A</v>
      </c>
      <c r="E7647" s="6" t="e">
        <f>IF($A7647&gt;DataEnd,NA(),IFERROR(INDEX('iBoxx inputs'!C:C,MATCH($A7647,'iBoxx inputs'!$A:$A,0)),E7646))</f>
        <v>#N/A</v>
      </c>
      <c r="F7647" s="6" t="e">
        <f>IF($A7647&gt;DataEnd,NA(),IFERROR(INDEX('Bank of England inputs'!D:D,MATCH($A7647,'Bank of England inputs'!$A:$A,0),0),F7646))</f>
        <v>#N/A</v>
      </c>
      <c r="G7647" s="19"/>
      <c r="H7647" s="5">
        <f t="shared" si="676"/>
        <v>46841</v>
      </c>
      <c r="I7647" s="6" t="e">
        <f t="shared" si="677"/>
        <v>#N/A</v>
      </c>
      <c r="J7647" s="6" t="e">
        <f t="shared" si="678"/>
        <v>#N/A</v>
      </c>
      <c r="K7647" s="19">
        <f t="shared" si="679"/>
        <v>2529</v>
      </c>
      <c r="L7647" s="6" t="e">
        <f t="shared" ca="1" si="680"/>
        <v>#N/A</v>
      </c>
    </row>
    <row r="7648" spans="1:12" x14ac:dyDescent="0.2">
      <c r="A7648" s="5">
        <f>IF(AND(dateA=1,A7647&lt;DataEnd),'iBoxx inputs'!A7652,IF(AND(dateA=2,A7647&lt;DataEnd),'Bank of England inputs'!A7652,IF(dateA=3,A7647+1,IF(dateA=4,WORKDAY(A7647,1,),WORKDAY(A7647,1,holidayQ)))))</f>
        <v>46842</v>
      </c>
      <c r="B7648" s="35" t="e">
        <f>MATCH(A7648,'iBoxx inputs'!A:A,0)</f>
        <v>#N/A</v>
      </c>
      <c r="C7648" s="35" t="e">
        <f>MATCH(A7648,'Bank of England inputs'!A:A,0)</f>
        <v>#N/A</v>
      </c>
      <c r="D7648" s="6" t="e">
        <f>IF($A7648&gt;DataEnd,NA(),IFERROR(INDEX('iBoxx inputs'!B:B,MATCH($A7648,'iBoxx inputs'!$A:$A,0)),D7647))</f>
        <v>#N/A</v>
      </c>
      <c r="E7648" s="6" t="e">
        <f>IF($A7648&gt;DataEnd,NA(),IFERROR(INDEX('iBoxx inputs'!C:C,MATCH($A7648,'iBoxx inputs'!$A:$A,0)),E7647))</f>
        <v>#N/A</v>
      </c>
      <c r="F7648" s="6" t="e">
        <f>IF($A7648&gt;DataEnd,NA(),IFERROR(INDEX('Bank of England inputs'!D:D,MATCH($A7648,'Bank of England inputs'!$A:$A,0),0),F7647))</f>
        <v>#N/A</v>
      </c>
      <c r="G7648" s="19"/>
      <c r="H7648" s="5">
        <f t="shared" si="676"/>
        <v>46842</v>
      </c>
      <c r="I7648" s="6" t="e">
        <f t="shared" si="677"/>
        <v>#N/A</v>
      </c>
      <c r="J7648" s="6" t="e">
        <f t="shared" si="678"/>
        <v>#N/A</v>
      </c>
      <c r="K7648" s="19">
        <f t="shared" si="679"/>
        <v>2530</v>
      </c>
      <c r="L7648" s="6" t="e">
        <f t="shared" ca="1" si="680"/>
        <v>#N/A</v>
      </c>
    </row>
    <row r="7649" spans="1:12" x14ac:dyDescent="0.2">
      <c r="A7649" s="5">
        <f>IF(AND(dateA=1,A7648&lt;DataEnd),'iBoxx inputs'!A7653,IF(AND(dateA=2,A7648&lt;DataEnd),'Bank of England inputs'!A7653,IF(dateA=3,A7648+1,IF(dateA=4,WORKDAY(A7648,1,),WORKDAY(A7648,1,holidayQ)))))</f>
        <v>46843</v>
      </c>
      <c r="B7649" s="35" t="e">
        <f>MATCH(A7649,'iBoxx inputs'!A:A,0)</f>
        <v>#N/A</v>
      </c>
      <c r="C7649" s="35" t="e">
        <f>MATCH(A7649,'Bank of England inputs'!A:A,0)</f>
        <v>#N/A</v>
      </c>
      <c r="D7649" s="6" t="e">
        <f>IF($A7649&gt;DataEnd,NA(),IFERROR(INDEX('iBoxx inputs'!B:B,MATCH($A7649,'iBoxx inputs'!$A:$A,0)),D7648))</f>
        <v>#N/A</v>
      </c>
      <c r="E7649" s="6" t="e">
        <f>IF($A7649&gt;DataEnd,NA(),IFERROR(INDEX('iBoxx inputs'!C:C,MATCH($A7649,'iBoxx inputs'!$A:$A,0)),E7648))</f>
        <v>#N/A</v>
      </c>
      <c r="F7649" s="6" t="e">
        <f>IF($A7649&gt;DataEnd,NA(),IFERROR(INDEX('Bank of England inputs'!D:D,MATCH($A7649,'Bank of England inputs'!$A:$A,0),0),F7648))</f>
        <v>#N/A</v>
      </c>
      <c r="G7649" s="19"/>
      <c r="H7649" s="5">
        <f t="shared" si="676"/>
        <v>46843</v>
      </c>
      <c r="I7649" s="6" t="e">
        <f t="shared" si="677"/>
        <v>#N/A</v>
      </c>
      <c r="J7649" s="6" t="e">
        <f t="shared" si="678"/>
        <v>#N/A</v>
      </c>
      <c r="K7649" s="19">
        <f t="shared" si="679"/>
        <v>2531</v>
      </c>
      <c r="L7649" s="6" t="e">
        <f t="shared" ca="1" si="680"/>
        <v>#N/A</v>
      </c>
    </row>
    <row r="7650" spans="1:12" x14ac:dyDescent="0.2">
      <c r="A7650" s="5">
        <f>IF(AND(dateA=1,A7649&lt;DataEnd),'iBoxx inputs'!A7654,IF(AND(dateA=2,A7649&lt;DataEnd),'Bank of England inputs'!A7654,IF(dateA=3,A7649+1,IF(dateA=4,WORKDAY(A7649,1,),WORKDAY(A7649,1,holidayQ)))))</f>
        <v>46846</v>
      </c>
      <c r="B7650" s="35" t="e">
        <f>MATCH(A7650,'iBoxx inputs'!A:A,0)</f>
        <v>#N/A</v>
      </c>
      <c r="C7650" s="35" t="e">
        <f>MATCH(A7650,'Bank of England inputs'!A:A,0)</f>
        <v>#N/A</v>
      </c>
      <c r="D7650" s="6" t="e">
        <f>IF($A7650&gt;DataEnd,NA(),IFERROR(INDEX('iBoxx inputs'!B:B,MATCH($A7650,'iBoxx inputs'!$A:$A,0)),D7649))</f>
        <v>#N/A</v>
      </c>
      <c r="E7650" s="6" t="e">
        <f>IF($A7650&gt;DataEnd,NA(),IFERROR(INDEX('iBoxx inputs'!C:C,MATCH($A7650,'iBoxx inputs'!$A:$A,0)),E7649))</f>
        <v>#N/A</v>
      </c>
      <c r="F7650" s="6" t="e">
        <f>IF($A7650&gt;DataEnd,NA(),IFERROR(INDEX('Bank of England inputs'!D:D,MATCH($A7650,'Bank of England inputs'!$A:$A,0),0),F7649))</f>
        <v>#N/A</v>
      </c>
      <c r="G7650" s="19"/>
      <c r="H7650" s="5">
        <f t="shared" si="676"/>
        <v>46846</v>
      </c>
      <c r="I7650" s="6" t="e">
        <f t="shared" si="677"/>
        <v>#N/A</v>
      </c>
      <c r="J7650" s="6" t="e">
        <f t="shared" si="678"/>
        <v>#N/A</v>
      </c>
      <c r="K7650" s="19">
        <f t="shared" si="679"/>
        <v>2531</v>
      </c>
      <c r="L7650" s="6" t="e">
        <f t="shared" ca="1" si="680"/>
        <v>#N/A</v>
      </c>
    </row>
    <row r="7651" spans="1:12" x14ac:dyDescent="0.2">
      <c r="A7651" s="5">
        <f>IF(AND(dateA=1,A7650&lt;DataEnd),'iBoxx inputs'!A7655,IF(AND(dateA=2,A7650&lt;DataEnd),'Bank of England inputs'!A7655,IF(dateA=3,A7650+1,IF(dateA=4,WORKDAY(A7650,1,),WORKDAY(A7650,1,holidayQ)))))</f>
        <v>46847</v>
      </c>
      <c r="B7651" s="35" t="e">
        <f>MATCH(A7651,'iBoxx inputs'!A:A,0)</f>
        <v>#N/A</v>
      </c>
      <c r="C7651" s="35" t="e">
        <f>MATCH(A7651,'Bank of England inputs'!A:A,0)</f>
        <v>#N/A</v>
      </c>
      <c r="D7651" s="6" t="e">
        <f>IF($A7651&gt;DataEnd,NA(),IFERROR(INDEX('iBoxx inputs'!B:B,MATCH($A7651,'iBoxx inputs'!$A:$A,0)),D7650))</f>
        <v>#N/A</v>
      </c>
      <c r="E7651" s="6" t="e">
        <f>IF($A7651&gt;DataEnd,NA(),IFERROR(INDEX('iBoxx inputs'!C:C,MATCH($A7651,'iBoxx inputs'!$A:$A,0)),E7650))</f>
        <v>#N/A</v>
      </c>
      <c r="F7651" s="6" t="e">
        <f>IF($A7651&gt;DataEnd,NA(),IFERROR(INDEX('Bank of England inputs'!D:D,MATCH($A7651,'Bank of England inputs'!$A:$A,0),0),F7650))</f>
        <v>#N/A</v>
      </c>
      <c r="G7651" s="19"/>
      <c r="H7651" s="5">
        <f t="shared" si="676"/>
        <v>46847</v>
      </c>
      <c r="I7651" s="6" t="e">
        <f t="shared" si="677"/>
        <v>#N/A</v>
      </c>
      <c r="J7651" s="6" t="e">
        <f t="shared" si="678"/>
        <v>#N/A</v>
      </c>
      <c r="K7651" s="19">
        <f t="shared" si="679"/>
        <v>2531</v>
      </c>
      <c r="L7651" s="6" t="e">
        <f t="shared" ca="1" si="680"/>
        <v>#N/A</v>
      </c>
    </row>
    <row r="7652" spans="1:12" x14ac:dyDescent="0.2">
      <c r="A7652" s="5">
        <f>IF(AND(dateA=1,A7651&lt;DataEnd),'iBoxx inputs'!A7656,IF(AND(dateA=2,A7651&lt;DataEnd),'Bank of England inputs'!A7656,IF(dateA=3,A7651+1,IF(dateA=4,WORKDAY(A7651,1,),WORKDAY(A7651,1,holidayQ)))))</f>
        <v>46848</v>
      </c>
      <c r="B7652" s="35" t="e">
        <f>MATCH(A7652,'iBoxx inputs'!A:A,0)</f>
        <v>#N/A</v>
      </c>
      <c r="C7652" s="35" t="e">
        <f>MATCH(A7652,'Bank of England inputs'!A:A,0)</f>
        <v>#N/A</v>
      </c>
      <c r="D7652" s="6" t="e">
        <f>IF($A7652&gt;DataEnd,NA(),IFERROR(INDEX('iBoxx inputs'!B:B,MATCH($A7652,'iBoxx inputs'!$A:$A,0)),D7651))</f>
        <v>#N/A</v>
      </c>
      <c r="E7652" s="6" t="e">
        <f>IF($A7652&gt;DataEnd,NA(),IFERROR(INDEX('iBoxx inputs'!C:C,MATCH($A7652,'iBoxx inputs'!$A:$A,0)),E7651))</f>
        <v>#N/A</v>
      </c>
      <c r="F7652" s="6" t="e">
        <f>IF($A7652&gt;DataEnd,NA(),IFERROR(INDEX('Bank of England inputs'!D:D,MATCH($A7652,'Bank of England inputs'!$A:$A,0),0),F7651))</f>
        <v>#N/A</v>
      </c>
      <c r="G7652" s="19"/>
      <c r="H7652" s="5">
        <f t="shared" si="676"/>
        <v>46848</v>
      </c>
      <c r="I7652" s="6" t="e">
        <f t="shared" si="677"/>
        <v>#N/A</v>
      </c>
      <c r="J7652" s="6" t="e">
        <f t="shared" si="678"/>
        <v>#N/A</v>
      </c>
      <c r="K7652" s="19">
        <f t="shared" si="679"/>
        <v>2531</v>
      </c>
      <c r="L7652" s="6" t="e">
        <f t="shared" ca="1" si="680"/>
        <v>#N/A</v>
      </c>
    </row>
    <row r="7653" spans="1:12" x14ac:dyDescent="0.2">
      <c r="A7653" s="5">
        <f>IF(AND(dateA=1,A7652&lt;DataEnd),'iBoxx inputs'!A7657,IF(AND(dateA=2,A7652&lt;DataEnd),'Bank of England inputs'!A7657,IF(dateA=3,A7652+1,IF(dateA=4,WORKDAY(A7652,1,),WORKDAY(A7652,1,holidayQ)))))</f>
        <v>46849</v>
      </c>
      <c r="B7653" s="35" t="e">
        <f>MATCH(A7653,'iBoxx inputs'!A:A,0)</f>
        <v>#N/A</v>
      </c>
      <c r="C7653" s="35" t="e">
        <f>MATCH(A7653,'Bank of England inputs'!A:A,0)</f>
        <v>#N/A</v>
      </c>
      <c r="D7653" s="6" t="e">
        <f>IF($A7653&gt;DataEnd,NA(),IFERROR(INDEX('iBoxx inputs'!B:B,MATCH($A7653,'iBoxx inputs'!$A:$A,0)),D7652))</f>
        <v>#N/A</v>
      </c>
      <c r="E7653" s="6" t="e">
        <f>IF($A7653&gt;DataEnd,NA(),IFERROR(INDEX('iBoxx inputs'!C:C,MATCH($A7653,'iBoxx inputs'!$A:$A,0)),E7652))</f>
        <v>#N/A</v>
      </c>
      <c r="F7653" s="6" t="e">
        <f>IF($A7653&gt;DataEnd,NA(),IFERROR(INDEX('Bank of England inputs'!D:D,MATCH($A7653,'Bank of England inputs'!$A:$A,0),0),F7652))</f>
        <v>#N/A</v>
      </c>
      <c r="G7653" s="19"/>
      <c r="H7653" s="5">
        <f t="shared" si="676"/>
        <v>46849</v>
      </c>
      <c r="I7653" s="6" t="e">
        <f t="shared" si="677"/>
        <v>#N/A</v>
      </c>
      <c r="J7653" s="6" t="e">
        <f t="shared" si="678"/>
        <v>#N/A</v>
      </c>
      <c r="K7653" s="19">
        <f t="shared" si="679"/>
        <v>2531</v>
      </c>
      <c r="L7653" s="6" t="e">
        <f t="shared" ca="1" si="680"/>
        <v>#N/A</v>
      </c>
    </row>
    <row r="7654" spans="1:12" x14ac:dyDescent="0.2">
      <c r="A7654" s="5">
        <f>IF(AND(dateA=1,A7653&lt;DataEnd),'iBoxx inputs'!A7658,IF(AND(dateA=2,A7653&lt;DataEnd),'Bank of England inputs'!A7658,IF(dateA=3,A7653+1,IF(dateA=4,WORKDAY(A7653,1,),WORKDAY(A7653,1,holidayQ)))))</f>
        <v>46850</v>
      </c>
      <c r="B7654" s="35" t="e">
        <f>MATCH(A7654,'iBoxx inputs'!A:A,0)</f>
        <v>#N/A</v>
      </c>
      <c r="C7654" s="35" t="e">
        <f>MATCH(A7654,'Bank of England inputs'!A:A,0)</f>
        <v>#N/A</v>
      </c>
      <c r="D7654" s="6" t="e">
        <f>IF($A7654&gt;DataEnd,NA(),IFERROR(INDEX('iBoxx inputs'!B:B,MATCH($A7654,'iBoxx inputs'!$A:$A,0)),D7653))</f>
        <v>#N/A</v>
      </c>
      <c r="E7654" s="6" t="e">
        <f>IF($A7654&gt;DataEnd,NA(),IFERROR(INDEX('iBoxx inputs'!C:C,MATCH($A7654,'iBoxx inputs'!$A:$A,0)),E7653))</f>
        <v>#N/A</v>
      </c>
      <c r="F7654" s="6" t="e">
        <f>IF($A7654&gt;DataEnd,NA(),IFERROR(INDEX('Bank of England inputs'!D:D,MATCH($A7654,'Bank of England inputs'!$A:$A,0),0),F7653))</f>
        <v>#N/A</v>
      </c>
      <c r="G7654" s="19"/>
      <c r="H7654" s="5">
        <f t="shared" si="676"/>
        <v>46850</v>
      </c>
      <c r="I7654" s="6" t="e">
        <f t="shared" si="677"/>
        <v>#N/A</v>
      </c>
      <c r="J7654" s="6" t="e">
        <f t="shared" si="678"/>
        <v>#N/A</v>
      </c>
      <c r="K7654" s="19">
        <f t="shared" si="679"/>
        <v>2532</v>
      </c>
      <c r="L7654" s="6" t="e">
        <f t="shared" ca="1" si="680"/>
        <v>#N/A</v>
      </c>
    </row>
    <row r="7655" spans="1:12" x14ac:dyDescent="0.2">
      <c r="A7655" s="5">
        <f>IF(AND(dateA=1,A7654&lt;DataEnd),'iBoxx inputs'!A7659,IF(AND(dateA=2,A7654&lt;DataEnd),'Bank of England inputs'!A7659,IF(dateA=3,A7654+1,IF(dateA=4,WORKDAY(A7654,1,),WORKDAY(A7654,1,holidayQ)))))</f>
        <v>46853</v>
      </c>
      <c r="B7655" s="35" t="e">
        <f>MATCH(A7655,'iBoxx inputs'!A:A,0)</f>
        <v>#N/A</v>
      </c>
      <c r="C7655" s="35" t="e">
        <f>MATCH(A7655,'Bank of England inputs'!A:A,0)</f>
        <v>#N/A</v>
      </c>
      <c r="D7655" s="6" t="e">
        <f>IF($A7655&gt;DataEnd,NA(),IFERROR(INDEX('iBoxx inputs'!B:B,MATCH($A7655,'iBoxx inputs'!$A:$A,0)),D7654))</f>
        <v>#N/A</v>
      </c>
      <c r="E7655" s="6" t="e">
        <f>IF($A7655&gt;DataEnd,NA(),IFERROR(INDEX('iBoxx inputs'!C:C,MATCH($A7655,'iBoxx inputs'!$A:$A,0)),E7654))</f>
        <v>#N/A</v>
      </c>
      <c r="F7655" s="6" t="e">
        <f>IF($A7655&gt;DataEnd,NA(),IFERROR(INDEX('Bank of England inputs'!D:D,MATCH($A7655,'Bank of England inputs'!$A:$A,0),0),F7654))</f>
        <v>#N/A</v>
      </c>
      <c r="G7655" s="19"/>
      <c r="H7655" s="5">
        <f t="shared" si="676"/>
        <v>46853</v>
      </c>
      <c r="I7655" s="6" t="e">
        <f t="shared" si="677"/>
        <v>#N/A</v>
      </c>
      <c r="J7655" s="6" t="e">
        <f t="shared" si="678"/>
        <v>#N/A</v>
      </c>
      <c r="K7655" s="19">
        <f t="shared" si="679"/>
        <v>2531</v>
      </c>
      <c r="L7655" s="6" t="e">
        <f t="shared" ca="1" si="680"/>
        <v>#N/A</v>
      </c>
    </row>
    <row r="7656" spans="1:12" x14ac:dyDescent="0.2">
      <c r="A7656" s="5">
        <f>IF(AND(dateA=1,A7655&lt;DataEnd),'iBoxx inputs'!A7660,IF(AND(dateA=2,A7655&lt;DataEnd),'Bank of England inputs'!A7660,IF(dateA=3,A7655+1,IF(dateA=4,WORKDAY(A7655,1,),WORKDAY(A7655,1,holidayQ)))))</f>
        <v>46854</v>
      </c>
      <c r="B7656" s="35" t="e">
        <f>MATCH(A7656,'iBoxx inputs'!A:A,0)</f>
        <v>#N/A</v>
      </c>
      <c r="C7656" s="35" t="e">
        <f>MATCH(A7656,'Bank of England inputs'!A:A,0)</f>
        <v>#N/A</v>
      </c>
      <c r="D7656" s="6" t="e">
        <f>IF($A7656&gt;DataEnd,NA(),IFERROR(INDEX('iBoxx inputs'!B:B,MATCH($A7656,'iBoxx inputs'!$A:$A,0)),D7655))</f>
        <v>#N/A</v>
      </c>
      <c r="E7656" s="6" t="e">
        <f>IF($A7656&gt;DataEnd,NA(),IFERROR(INDEX('iBoxx inputs'!C:C,MATCH($A7656,'iBoxx inputs'!$A:$A,0)),E7655))</f>
        <v>#N/A</v>
      </c>
      <c r="F7656" s="6" t="e">
        <f>IF($A7656&gt;DataEnd,NA(),IFERROR(INDEX('Bank of England inputs'!D:D,MATCH($A7656,'Bank of England inputs'!$A:$A,0),0),F7655))</f>
        <v>#N/A</v>
      </c>
      <c r="G7656" s="19"/>
      <c r="H7656" s="5">
        <f t="shared" si="676"/>
        <v>46854</v>
      </c>
      <c r="I7656" s="6" t="e">
        <f t="shared" si="677"/>
        <v>#N/A</v>
      </c>
      <c r="J7656" s="6" t="e">
        <f t="shared" si="678"/>
        <v>#N/A</v>
      </c>
      <c r="K7656" s="19">
        <f t="shared" si="679"/>
        <v>2531</v>
      </c>
      <c r="L7656" s="6" t="e">
        <f t="shared" ca="1" si="680"/>
        <v>#N/A</v>
      </c>
    </row>
    <row r="7657" spans="1:12" x14ac:dyDescent="0.2">
      <c r="A7657" s="5">
        <f>IF(AND(dateA=1,A7656&lt;DataEnd),'iBoxx inputs'!A7661,IF(AND(dateA=2,A7656&lt;DataEnd),'Bank of England inputs'!A7661,IF(dateA=3,A7656+1,IF(dateA=4,WORKDAY(A7656,1,),WORKDAY(A7656,1,holidayQ)))))</f>
        <v>46855</v>
      </c>
      <c r="B7657" s="35" t="e">
        <f>MATCH(A7657,'iBoxx inputs'!A:A,0)</f>
        <v>#N/A</v>
      </c>
      <c r="C7657" s="35" t="e">
        <f>MATCH(A7657,'Bank of England inputs'!A:A,0)</f>
        <v>#N/A</v>
      </c>
      <c r="D7657" s="6" t="e">
        <f>IF($A7657&gt;DataEnd,NA(),IFERROR(INDEX('iBoxx inputs'!B:B,MATCH($A7657,'iBoxx inputs'!$A:$A,0)),D7656))</f>
        <v>#N/A</v>
      </c>
      <c r="E7657" s="6" t="e">
        <f>IF($A7657&gt;DataEnd,NA(),IFERROR(INDEX('iBoxx inputs'!C:C,MATCH($A7657,'iBoxx inputs'!$A:$A,0)),E7656))</f>
        <v>#N/A</v>
      </c>
      <c r="F7657" s="6" t="e">
        <f>IF($A7657&gt;DataEnd,NA(),IFERROR(INDEX('Bank of England inputs'!D:D,MATCH($A7657,'Bank of England inputs'!$A:$A,0),0),F7656))</f>
        <v>#N/A</v>
      </c>
      <c r="G7657" s="19"/>
      <c r="H7657" s="5">
        <f t="shared" si="676"/>
        <v>46855</v>
      </c>
      <c r="I7657" s="6" t="e">
        <f t="shared" si="677"/>
        <v>#N/A</v>
      </c>
      <c r="J7657" s="6" t="e">
        <f t="shared" si="678"/>
        <v>#N/A</v>
      </c>
      <c r="K7657" s="19">
        <f t="shared" si="679"/>
        <v>2531</v>
      </c>
      <c r="L7657" s="6" t="e">
        <f t="shared" ca="1" si="680"/>
        <v>#N/A</v>
      </c>
    </row>
    <row r="7658" spans="1:12" x14ac:dyDescent="0.2">
      <c r="A7658" s="5">
        <f>IF(AND(dateA=1,A7657&lt;DataEnd),'iBoxx inputs'!A7662,IF(AND(dateA=2,A7657&lt;DataEnd),'Bank of England inputs'!A7662,IF(dateA=3,A7657+1,IF(dateA=4,WORKDAY(A7657,1,),WORKDAY(A7657,1,holidayQ)))))</f>
        <v>46856</v>
      </c>
      <c r="B7658" s="35" t="e">
        <f>MATCH(A7658,'iBoxx inputs'!A:A,0)</f>
        <v>#N/A</v>
      </c>
      <c r="C7658" s="35" t="e">
        <f>MATCH(A7658,'Bank of England inputs'!A:A,0)</f>
        <v>#N/A</v>
      </c>
      <c r="D7658" s="6" t="e">
        <f>IF($A7658&gt;DataEnd,NA(),IFERROR(INDEX('iBoxx inputs'!B:B,MATCH($A7658,'iBoxx inputs'!$A:$A,0)),D7657))</f>
        <v>#N/A</v>
      </c>
      <c r="E7658" s="6" t="e">
        <f>IF($A7658&gt;DataEnd,NA(),IFERROR(INDEX('iBoxx inputs'!C:C,MATCH($A7658,'iBoxx inputs'!$A:$A,0)),E7657))</f>
        <v>#N/A</v>
      </c>
      <c r="F7658" s="6" t="e">
        <f>IF($A7658&gt;DataEnd,NA(),IFERROR(INDEX('Bank of England inputs'!D:D,MATCH($A7658,'Bank of England inputs'!$A:$A,0),0),F7657))</f>
        <v>#N/A</v>
      </c>
      <c r="G7658" s="19"/>
      <c r="H7658" s="5">
        <f t="shared" si="676"/>
        <v>46856</v>
      </c>
      <c r="I7658" s="6" t="e">
        <f t="shared" si="677"/>
        <v>#N/A</v>
      </c>
      <c r="J7658" s="6" t="e">
        <f t="shared" si="678"/>
        <v>#N/A</v>
      </c>
      <c r="K7658" s="19">
        <f t="shared" si="679"/>
        <v>2531</v>
      </c>
      <c r="L7658" s="6" t="e">
        <f t="shared" ca="1" si="680"/>
        <v>#N/A</v>
      </c>
    </row>
    <row r="7659" spans="1:12" x14ac:dyDescent="0.2">
      <c r="A7659" s="5">
        <f>IF(AND(dateA=1,A7658&lt;DataEnd),'iBoxx inputs'!A7663,IF(AND(dateA=2,A7658&lt;DataEnd),'Bank of England inputs'!A7663,IF(dateA=3,A7658+1,IF(dateA=4,WORKDAY(A7658,1,),WORKDAY(A7658,1,holidayQ)))))</f>
        <v>46861</v>
      </c>
      <c r="B7659" s="35" t="e">
        <f>MATCH(A7659,'iBoxx inputs'!A:A,0)</f>
        <v>#N/A</v>
      </c>
      <c r="C7659" s="35" t="e">
        <f>MATCH(A7659,'Bank of England inputs'!A:A,0)</f>
        <v>#N/A</v>
      </c>
      <c r="D7659" s="6" t="e">
        <f>IF($A7659&gt;DataEnd,NA(),IFERROR(INDEX('iBoxx inputs'!B:B,MATCH($A7659,'iBoxx inputs'!$A:$A,0)),D7658))</f>
        <v>#N/A</v>
      </c>
      <c r="E7659" s="6" t="e">
        <f>IF($A7659&gt;DataEnd,NA(),IFERROR(INDEX('iBoxx inputs'!C:C,MATCH($A7659,'iBoxx inputs'!$A:$A,0)),E7658))</f>
        <v>#N/A</v>
      </c>
      <c r="F7659" s="6" t="e">
        <f>IF($A7659&gt;DataEnd,NA(),IFERROR(INDEX('Bank of England inputs'!D:D,MATCH($A7659,'Bank of England inputs'!$A:$A,0),0),F7658))</f>
        <v>#N/A</v>
      </c>
      <c r="G7659" s="19"/>
      <c r="H7659" s="5">
        <f t="shared" si="676"/>
        <v>46861</v>
      </c>
      <c r="I7659" s="6" t="e">
        <f t="shared" si="677"/>
        <v>#N/A</v>
      </c>
      <c r="J7659" s="6" t="e">
        <f t="shared" si="678"/>
        <v>#N/A</v>
      </c>
      <c r="K7659" s="19">
        <f t="shared" si="679"/>
        <v>2529</v>
      </c>
      <c r="L7659" s="6" t="e">
        <f t="shared" ca="1" si="680"/>
        <v>#N/A</v>
      </c>
    </row>
    <row r="7660" spans="1:12" x14ac:dyDescent="0.2">
      <c r="A7660" s="5">
        <f>IF(AND(dateA=1,A7659&lt;DataEnd),'iBoxx inputs'!A7664,IF(AND(dateA=2,A7659&lt;DataEnd),'Bank of England inputs'!A7664,IF(dateA=3,A7659+1,IF(dateA=4,WORKDAY(A7659,1,),WORKDAY(A7659,1,holidayQ)))))</f>
        <v>46862</v>
      </c>
      <c r="B7660" s="35" t="e">
        <f>MATCH(A7660,'iBoxx inputs'!A:A,0)</f>
        <v>#N/A</v>
      </c>
      <c r="C7660" s="35" t="e">
        <f>MATCH(A7660,'Bank of England inputs'!A:A,0)</f>
        <v>#N/A</v>
      </c>
      <c r="D7660" s="6" t="e">
        <f>IF($A7660&gt;DataEnd,NA(),IFERROR(INDEX('iBoxx inputs'!B:B,MATCH($A7660,'iBoxx inputs'!$A:$A,0)),D7659))</f>
        <v>#N/A</v>
      </c>
      <c r="E7660" s="6" t="e">
        <f>IF($A7660&gt;DataEnd,NA(),IFERROR(INDEX('iBoxx inputs'!C:C,MATCH($A7660,'iBoxx inputs'!$A:$A,0)),E7659))</f>
        <v>#N/A</v>
      </c>
      <c r="F7660" s="6" t="e">
        <f>IF($A7660&gt;DataEnd,NA(),IFERROR(INDEX('Bank of England inputs'!D:D,MATCH($A7660,'Bank of England inputs'!$A:$A,0),0),F7659))</f>
        <v>#N/A</v>
      </c>
      <c r="G7660" s="19"/>
      <c r="H7660" s="5">
        <f t="shared" si="676"/>
        <v>46862</v>
      </c>
      <c r="I7660" s="6" t="e">
        <f t="shared" si="677"/>
        <v>#N/A</v>
      </c>
      <c r="J7660" s="6" t="e">
        <f t="shared" si="678"/>
        <v>#N/A</v>
      </c>
      <c r="K7660" s="19">
        <f t="shared" si="679"/>
        <v>2529</v>
      </c>
      <c r="L7660" s="6" t="e">
        <f t="shared" ca="1" si="680"/>
        <v>#N/A</v>
      </c>
    </row>
    <row r="7661" spans="1:12" x14ac:dyDescent="0.2">
      <c r="A7661" s="5">
        <f>IF(AND(dateA=1,A7660&lt;DataEnd),'iBoxx inputs'!A7665,IF(AND(dateA=2,A7660&lt;DataEnd),'Bank of England inputs'!A7665,IF(dateA=3,A7660+1,IF(dateA=4,WORKDAY(A7660,1,),WORKDAY(A7660,1,holidayQ)))))</f>
        <v>46863</v>
      </c>
      <c r="B7661" s="35" t="e">
        <f>MATCH(A7661,'iBoxx inputs'!A:A,0)</f>
        <v>#N/A</v>
      </c>
      <c r="C7661" s="35" t="e">
        <f>MATCH(A7661,'Bank of England inputs'!A:A,0)</f>
        <v>#N/A</v>
      </c>
      <c r="D7661" s="6" t="e">
        <f>IF($A7661&gt;DataEnd,NA(),IFERROR(INDEX('iBoxx inputs'!B:B,MATCH($A7661,'iBoxx inputs'!$A:$A,0)),D7660))</f>
        <v>#N/A</v>
      </c>
      <c r="E7661" s="6" t="e">
        <f>IF($A7661&gt;DataEnd,NA(),IFERROR(INDEX('iBoxx inputs'!C:C,MATCH($A7661,'iBoxx inputs'!$A:$A,0)),E7660))</f>
        <v>#N/A</v>
      </c>
      <c r="F7661" s="6" t="e">
        <f>IF($A7661&gt;DataEnd,NA(),IFERROR(INDEX('Bank of England inputs'!D:D,MATCH($A7661,'Bank of England inputs'!$A:$A,0),0),F7660))</f>
        <v>#N/A</v>
      </c>
      <c r="G7661" s="19"/>
      <c r="H7661" s="5">
        <f t="shared" si="676"/>
        <v>46863</v>
      </c>
      <c r="I7661" s="6" t="e">
        <f t="shared" si="677"/>
        <v>#N/A</v>
      </c>
      <c r="J7661" s="6" t="e">
        <f t="shared" si="678"/>
        <v>#N/A</v>
      </c>
      <c r="K7661" s="19">
        <f t="shared" si="679"/>
        <v>2529</v>
      </c>
      <c r="L7661" s="6" t="e">
        <f t="shared" ca="1" si="680"/>
        <v>#N/A</v>
      </c>
    </row>
    <row r="7662" spans="1:12" x14ac:dyDescent="0.2">
      <c r="A7662" s="5">
        <f>IF(AND(dateA=1,A7661&lt;DataEnd),'iBoxx inputs'!A7666,IF(AND(dateA=2,A7661&lt;DataEnd),'Bank of England inputs'!A7666,IF(dateA=3,A7661+1,IF(dateA=4,WORKDAY(A7661,1,),WORKDAY(A7661,1,holidayQ)))))</f>
        <v>46864</v>
      </c>
      <c r="B7662" s="35" t="e">
        <f>MATCH(A7662,'iBoxx inputs'!A:A,0)</f>
        <v>#N/A</v>
      </c>
      <c r="C7662" s="35" t="e">
        <f>MATCH(A7662,'Bank of England inputs'!A:A,0)</f>
        <v>#N/A</v>
      </c>
      <c r="D7662" s="6" t="e">
        <f>IF($A7662&gt;DataEnd,NA(),IFERROR(INDEX('iBoxx inputs'!B:B,MATCH($A7662,'iBoxx inputs'!$A:$A,0)),D7661))</f>
        <v>#N/A</v>
      </c>
      <c r="E7662" s="6" t="e">
        <f>IF($A7662&gt;DataEnd,NA(),IFERROR(INDEX('iBoxx inputs'!C:C,MATCH($A7662,'iBoxx inputs'!$A:$A,0)),E7661))</f>
        <v>#N/A</v>
      </c>
      <c r="F7662" s="6" t="e">
        <f>IF($A7662&gt;DataEnd,NA(),IFERROR(INDEX('Bank of England inputs'!D:D,MATCH($A7662,'Bank of England inputs'!$A:$A,0),0),F7661))</f>
        <v>#N/A</v>
      </c>
      <c r="G7662" s="19"/>
      <c r="H7662" s="5">
        <f t="shared" si="676"/>
        <v>46864</v>
      </c>
      <c r="I7662" s="6" t="e">
        <f t="shared" si="677"/>
        <v>#N/A</v>
      </c>
      <c r="J7662" s="6" t="e">
        <f t="shared" si="678"/>
        <v>#N/A</v>
      </c>
      <c r="K7662" s="19">
        <f t="shared" si="679"/>
        <v>2530</v>
      </c>
      <c r="L7662" s="6" t="e">
        <f t="shared" ca="1" si="680"/>
        <v>#N/A</v>
      </c>
    </row>
    <row r="7663" spans="1:12" x14ac:dyDescent="0.2">
      <c r="A7663" s="5">
        <f>IF(AND(dateA=1,A7662&lt;DataEnd),'iBoxx inputs'!A7667,IF(AND(dateA=2,A7662&lt;DataEnd),'Bank of England inputs'!A7667,IF(dateA=3,A7662+1,IF(dateA=4,WORKDAY(A7662,1,),WORKDAY(A7662,1,holidayQ)))))</f>
        <v>46867</v>
      </c>
      <c r="B7663" s="35" t="e">
        <f>MATCH(A7663,'iBoxx inputs'!A:A,0)</f>
        <v>#N/A</v>
      </c>
      <c r="C7663" s="35" t="e">
        <f>MATCH(A7663,'Bank of England inputs'!A:A,0)</f>
        <v>#N/A</v>
      </c>
      <c r="D7663" s="6" t="e">
        <f>IF($A7663&gt;DataEnd,NA(),IFERROR(INDEX('iBoxx inputs'!B:B,MATCH($A7663,'iBoxx inputs'!$A:$A,0)),D7662))</f>
        <v>#N/A</v>
      </c>
      <c r="E7663" s="6" t="e">
        <f>IF($A7663&gt;DataEnd,NA(),IFERROR(INDEX('iBoxx inputs'!C:C,MATCH($A7663,'iBoxx inputs'!$A:$A,0)),E7662))</f>
        <v>#N/A</v>
      </c>
      <c r="F7663" s="6" t="e">
        <f>IF($A7663&gt;DataEnd,NA(),IFERROR(INDEX('Bank of England inputs'!D:D,MATCH($A7663,'Bank of England inputs'!$A:$A,0),0),F7662))</f>
        <v>#N/A</v>
      </c>
      <c r="G7663" s="19"/>
      <c r="H7663" s="5">
        <f t="shared" si="676"/>
        <v>46867</v>
      </c>
      <c r="I7663" s="6" t="e">
        <f t="shared" si="677"/>
        <v>#N/A</v>
      </c>
      <c r="J7663" s="6" t="e">
        <f t="shared" si="678"/>
        <v>#N/A</v>
      </c>
      <c r="K7663" s="19">
        <f t="shared" si="679"/>
        <v>2529</v>
      </c>
      <c r="L7663" s="6" t="e">
        <f t="shared" ca="1" si="680"/>
        <v>#N/A</v>
      </c>
    </row>
    <row r="7664" spans="1:12" x14ac:dyDescent="0.2">
      <c r="A7664" s="5">
        <f>IF(AND(dateA=1,A7663&lt;DataEnd),'iBoxx inputs'!A7668,IF(AND(dateA=2,A7663&lt;DataEnd),'Bank of England inputs'!A7668,IF(dateA=3,A7663+1,IF(dateA=4,WORKDAY(A7663,1,),WORKDAY(A7663,1,holidayQ)))))</f>
        <v>46868</v>
      </c>
      <c r="B7664" s="35" t="e">
        <f>MATCH(A7664,'iBoxx inputs'!A:A,0)</f>
        <v>#N/A</v>
      </c>
      <c r="C7664" s="35" t="e">
        <f>MATCH(A7664,'Bank of England inputs'!A:A,0)</f>
        <v>#N/A</v>
      </c>
      <c r="D7664" s="6" t="e">
        <f>IF($A7664&gt;DataEnd,NA(),IFERROR(INDEX('iBoxx inputs'!B:B,MATCH($A7664,'iBoxx inputs'!$A:$A,0)),D7663))</f>
        <v>#N/A</v>
      </c>
      <c r="E7664" s="6" t="e">
        <f>IF($A7664&gt;DataEnd,NA(),IFERROR(INDEX('iBoxx inputs'!C:C,MATCH($A7664,'iBoxx inputs'!$A:$A,0)),E7663))</f>
        <v>#N/A</v>
      </c>
      <c r="F7664" s="6" t="e">
        <f>IF($A7664&gt;DataEnd,NA(),IFERROR(INDEX('Bank of England inputs'!D:D,MATCH($A7664,'Bank of England inputs'!$A:$A,0),0),F7663))</f>
        <v>#N/A</v>
      </c>
      <c r="G7664" s="19"/>
      <c r="H7664" s="5">
        <f t="shared" si="676"/>
        <v>46868</v>
      </c>
      <c r="I7664" s="6" t="e">
        <f t="shared" si="677"/>
        <v>#N/A</v>
      </c>
      <c r="J7664" s="6" t="e">
        <f t="shared" si="678"/>
        <v>#N/A</v>
      </c>
      <c r="K7664" s="19">
        <f t="shared" si="679"/>
        <v>2529</v>
      </c>
      <c r="L7664" s="6" t="e">
        <f t="shared" ca="1" si="680"/>
        <v>#N/A</v>
      </c>
    </row>
    <row r="7665" spans="1:12" x14ac:dyDescent="0.2">
      <c r="A7665" s="5">
        <f>IF(AND(dateA=1,A7664&lt;DataEnd),'iBoxx inputs'!A7669,IF(AND(dateA=2,A7664&lt;DataEnd),'Bank of England inputs'!A7669,IF(dateA=3,A7664+1,IF(dateA=4,WORKDAY(A7664,1,),WORKDAY(A7664,1,holidayQ)))))</f>
        <v>46869</v>
      </c>
      <c r="B7665" s="35" t="e">
        <f>MATCH(A7665,'iBoxx inputs'!A:A,0)</f>
        <v>#N/A</v>
      </c>
      <c r="C7665" s="35" t="e">
        <f>MATCH(A7665,'Bank of England inputs'!A:A,0)</f>
        <v>#N/A</v>
      </c>
      <c r="D7665" s="6" t="e">
        <f>IF($A7665&gt;DataEnd,NA(),IFERROR(INDEX('iBoxx inputs'!B:B,MATCH($A7665,'iBoxx inputs'!$A:$A,0)),D7664))</f>
        <v>#N/A</v>
      </c>
      <c r="E7665" s="6" t="e">
        <f>IF($A7665&gt;DataEnd,NA(),IFERROR(INDEX('iBoxx inputs'!C:C,MATCH($A7665,'iBoxx inputs'!$A:$A,0)),E7664))</f>
        <v>#N/A</v>
      </c>
      <c r="F7665" s="6" t="e">
        <f>IF($A7665&gt;DataEnd,NA(),IFERROR(INDEX('Bank of England inputs'!D:D,MATCH($A7665,'Bank of England inputs'!$A:$A,0),0),F7664))</f>
        <v>#N/A</v>
      </c>
      <c r="G7665" s="19"/>
      <c r="H7665" s="5">
        <f t="shared" si="676"/>
        <v>46869</v>
      </c>
      <c r="I7665" s="6" t="e">
        <f t="shared" si="677"/>
        <v>#N/A</v>
      </c>
      <c r="J7665" s="6" t="e">
        <f t="shared" si="678"/>
        <v>#N/A</v>
      </c>
      <c r="K7665" s="19">
        <f t="shared" si="679"/>
        <v>2529</v>
      </c>
      <c r="L7665" s="6" t="e">
        <f t="shared" ca="1" si="680"/>
        <v>#N/A</v>
      </c>
    </row>
    <row r="7666" spans="1:12" x14ac:dyDescent="0.2">
      <c r="A7666" s="5">
        <f>IF(AND(dateA=1,A7665&lt;DataEnd),'iBoxx inputs'!A7670,IF(AND(dateA=2,A7665&lt;DataEnd),'Bank of England inputs'!A7670,IF(dateA=3,A7665+1,IF(dateA=4,WORKDAY(A7665,1,),WORKDAY(A7665,1,holidayQ)))))</f>
        <v>46870</v>
      </c>
      <c r="B7666" s="35" t="e">
        <f>MATCH(A7666,'iBoxx inputs'!A:A,0)</f>
        <v>#N/A</v>
      </c>
      <c r="C7666" s="35" t="e">
        <f>MATCH(A7666,'Bank of England inputs'!A:A,0)</f>
        <v>#N/A</v>
      </c>
      <c r="D7666" s="6" t="e">
        <f>IF($A7666&gt;DataEnd,NA(),IFERROR(INDEX('iBoxx inputs'!B:B,MATCH($A7666,'iBoxx inputs'!$A:$A,0)),D7665))</f>
        <v>#N/A</v>
      </c>
      <c r="E7666" s="6" t="e">
        <f>IF($A7666&gt;DataEnd,NA(),IFERROR(INDEX('iBoxx inputs'!C:C,MATCH($A7666,'iBoxx inputs'!$A:$A,0)),E7665))</f>
        <v>#N/A</v>
      </c>
      <c r="F7666" s="6" t="e">
        <f>IF($A7666&gt;DataEnd,NA(),IFERROR(INDEX('Bank of England inputs'!D:D,MATCH($A7666,'Bank of England inputs'!$A:$A,0),0),F7665))</f>
        <v>#N/A</v>
      </c>
      <c r="G7666" s="19"/>
      <c r="H7666" s="5">
        <f t="shared" si="676"/>
        <v>46870</v>
      </c>
      <c r="I7666" s="6" t="e">
        <f t="shared" si="677"/>
        <v>#N/A</v>
      </c>
      <c r="J7666" s="6" t="e">
        <f t="shared" si="678"/>
        <v>#N/A</v>
      </c>
      <c r="K7666" s="19">
        <f t="shared" si="679"/>
        <v>2529</v>
      </c>
      <c r="L7666" s="6" t="e">
        <f t="shared" ca="1" si="680"/>
        <v>#N/A</v>
      </c>
    </row>
    <row r="7667" spans="1:12" x14ac:dyDescent="0.2">
      <c r="A7667" s="5">
        <f>IF(AND(dateA=1,A7666&lt;DataEnd),'iBoxx inputs'!A7671,IF(AND(dateA=2,A7666&lt;DataEnd),'Bank of England inputs'!A7671,IF(dateA=3,A7666+1,IF(dateA=4,WORKDAY(A7666,1,),WORKDAY(A7666,1,holidayQ)))))</f>
        <v>46871</v>
      </c>
      <c r="B7667" s="35" t="e">
        <f>MATCH(A7667,'iBoxx inputs'!A:A,0)</f>
        <v>#N/A</v>
      </c>
      <c r="C7667" s="35" t="e">
        <f>MATCH(A7667,'Bank of England inputs'!A:A,0)</f>
        <v>#N/A</v>
      </c>
      <c r="D7667" s="6" t="e">
        <f>IF($A7667&gt;DataEnd,NA(),IFERROR(INDEX('iBoxx inputs'!B:B,MATCH($A7667,'iBoxx inputs'!$A:$A,0)),D7666))</f>
        <v>#N/A</v>
      </c>
      <c r="E7667" s="6" t="e">
        <f>IF($A7667&gt;DataEnd,NA(),IFERROR(INDEX('iBoxx inputs'!C:C,MATCH($A7667,'iBoxx inputs'!$A:$A,0)),E7666))</f>
        <v>#N/A</v>
      </c>
      <c r="F7667" s="6" t="e">
        <f>IF($A7667&gt;DataEnd,NA(),IFERROR(INDEX('Bank of England inputs'!D:D,MATCH($A7667,'Bank of England inputs'!$A:$A,0),0),F7666))</f>
        <v>#N/A</v>
      </c>
      <c r="G7667" s="19"/>
      <c r="H7667" s="5">
        <f t="shared" si="676"/>
        <v>46871</v>
      </c>
      <c r="I7667" s="6" t="e">
        <f t="shared" si="677"/>
        <v>#N/A</v>
      </c>
      <c r="J7667" s="6" t="e">
        <f t="shared" si="678"/>
        <v>#N/A</v>
      </c>
      <c r="K7667" s="19">
        <f t="shared" si="679"/>
        <v>2530</v>
      </c>
      <c r="L7667" s="6" t="e">
        <f t="shared" ca="1" si="680"/>
        <v>#N/A</v>
      </c>
    </row>
    <row r="7668" spans="1:12" x14ac:dyDescent="0.2">
      <c r="A7668" s="5">
        <f>IF(AND(dateA=1,A7667&lt;DataEnd),'iBoxx inputs'!A7672,IF(AND(dateA=2,A7667&lt;DataEnd),'Bank of England inputs'!A7672,IF(dateA=3,A7667+1,IF(dateA=4,WORKDAY(A7667,1,),WORKDAY(A7667,1,holidayQ)))))</f>
        <v>46875</v>
      </c>
      <c r="B7668" s="35" t="e">
        <f>MATCH(A7668,'iBoxx inputs'!A:A,0)</f>
        <v>#N/A</v>
      </c>
      <c r="C7668" s="35" t="e">
        <f>MATCH(A7668,'Bank of England inputs'!A:A,0)</f>
        <v>#N/A</v>
      </c>
      <c r="D7668" s="6" t="e">
        <f>IF($A7668&gt;DataEnd,NA(),IFERROR(INDEX('iBoxx inputs'!B:B,MATCH($A7668,'iBoxx inputs'!$A:$A,0)),D7667))</f>
        <v>#N/A</v>
      </c>
      <c r="E7668" s="6" t="e">
        <f>IF($A7668&gt;DataEnd,NA(),IFERROR(INDEX('iBoxx inputs'!C:C,MATCH($A7668,'iBoxx inputs'!$A:$A,0)),E7667))</f>
        <v>#N/A</v>
      </c>
      <c r="F7668" s="6" t="e">
        <f>IF($A7668&gt;DataEnd,NA(),IFERROR(INDEX('Bank of England inputs'!D:D,MATCH($A7668,'Bank of England inputs'!$A:$A,0),0),F7667))</f>
        <v>#N/A</v>
      </c>
      <c r="G7668" s="19"/>
      <c r="H7668" s="5">
        <f t="shared" si="676"/>
        <v>46875</v>
      </c>
      <c r="I7668" s="6" t="e">
        <f t="shared" si="677"/>
        <v>#N/A</v>
      </c>
      <c r="J7668" s="6" t="e">
        <f t="shared" si="678"/>
        <v>#N/A</v>
      </c>
      <c r="K7668" s="19">
        <f t="shared" si="679"/>
        <v>2528</v>
      </c>
      <c r="L7668" s="6" t="e">
        <f t="shared" ca="1" si="680"/>
        <v>#N/A</v>
      </c>
    </row>
    <row r="7669" spans="1:12" x14ac:dyDescent="0.2">
      <c r="A7669" s="5">
        <f>IF(AND(dateA=1,A7668&lt;DataEnd),'iBoxx inputs'!A7673,IF(AND(dateA=2,A7668&lt;DataEnd),'Bank of England inputs'!A7673,IF(dateA=3,A7668+1,IF(dateA=4,WORKDAY(A7668,1,),WORKDAY(A7668,1,holidayQ)))))</f>
        <v>46876</v>
      </c>
      <c r="B7669" s="35" t="e">
        <f>MATCH(A7669,'iBoxx inputs'!A:A,0)</f>
        <v>#N/A</v>
      </c>
      <c r="C7669" s="35" t="e">
        <f>MATCH(A7669,'Bank of England inputs'!A:A,0)</f>
        <v>#N/A</v>
      </c>
      <c r="D7669" s="6" t="e">
        <f>IF($A7669&gt;DataEnd,NA(),IFERROR(INDEX('iBoxx inputs'!B:B,MATCH($A7669,'iBoxx inputs'!$A:$A,0)),D7668))</f>
        <v>#N/A</v>
      </c>
      <c r="E7669" s="6" t="e">
        <f>IF($A7669&gt;DataEnd,NA(),IFERROR(INDEX('iBoxx inputs'!C:C,MATCH($A7669,'iBoxx inputs'!$A:$A,0)),E7668))</f>
        <v>#N/A</v>
      </c>
      <c r="F7669" s="6" t="e">
        <f>IF($A7669&gt;DataEnd,NA(),IFERROR(INDEX('Bank of England inputs'!D:D,MATCH($A7669,'Bank of England inputs'!$A:$A,0),0),F7668))</f>
        <v>#N/A</v>
      </c>
      <c r="G7669" s="19"/>
      <c r="H7669" s="5">
        <f t="shared" si="676"/>
        <v>46876</v>
      </c>
      <c r="I7669" s="6" t="e">
        <f t="shared" si="677"/>
        <v>#N/A</v>
      </c>
      <c r="J7669" s="6" t="e">
        <f t="shared" si="678"/>
        <v>#N/A</v>
      </c>
      <c r="K7669" s="19">
        <f t="shared" si="679"/>
        <v>2528</v>
      </c>
      <c r="L7669" s="6" t="e">
        <f t="shared" ca="1" si="680"/>
        <v>#N/A</v>
      </c>
    </row>
    <row r="7670" spans="1:12" x14ac:dyDescent="0.2">
      <c r="A7670" s="5">
        <f>IF(AND(dateA=1,A7669&lt;DataEnd),'iBoxx inputs'!A7674,IF(AND(dateA=2,A7669&lt;DataEnd),'Bank of England inputs'!A7674,IF(dateA=3,A7669+1,IF(dateA=4,WORKDAY(A7669,1,),WORKDAY(A7669,1,holidayQ)))))</f>
        <v>46877</v>
      </c>
      <c r="B7670" s="35" t="e">
        <f>MATCH(A7670,'iBoxx inputs'!A:A,0)</f>
        <v>#N/A</v>
      </c>
      <c r="C7670" s="35" t="e">
        <f>MATCH(A7670,'Bank of England inputs'!A:A,0)</f>
        <v>#N/A</v>
      </c>
      <c r="D7670" s="6" t="e">
        <f>IF($A7670&gt;DataEnd,NA(),IFERROR(INDEX('iBoxx inputs'!B:B,MATCH($A7670,'iBoxx inputs'!$A:$A,0)),D7669))</f>
        <v>#N/A</v>
      </c>
      <c r="E7670" s="6" t="e">
        <f>IF($A7670&gt;DataEnd,NA(),IFERROR(INDEX('iBoxx inputs'!C:C,MATCH($A7670,'iBoxx inputs'!$A:$A,0)),E7669))</f>
        <v>#N/A</v>
      </c>
      <c r="F7670" s="6" t="e">
        <f>IF($A7670&gt;DataEnd,NA(),IFERROR(INDEX('Bank of England inputs'!D:D,MATCH($A7670,'Bank of England inputs'!$A:$A,0),0),F7669))</f>
        <v>#N/A</v>
      </c>
      <c r="G7670" s="19"/>
      <c r="H7670" s="5">
        <f t="shared" si="676"/>
        <v>46877</v>
      </c>
      <c r="I7670" s="6" t="e">
        <f t="shared" si="677"/>
        <v>#N/A</v>
      </c>
      <c r="J7670" s="6" t="e">
        <f t="shared" si="678"/>
        <v>#N/A</v>
      </c>
      <c r="K7670" s="19">
        <f t="shared" si="679"/>
        <v>2528</v>
      </c>
      <c r="L7670" s="6" t="e">
        <f t="shared" ca="1" si="680"/>
        <v>#N/A</v>
      </c>
    </row>
    <row r="7671" spans="1:12" x14ac:dyDescent="0.2">
      <c r="A7671" s="5">
        <f>IF(AND(dateA=1,A7670&lt;DataEnd),'iBoxx inputs'!A7675,IF(AND(dateA=2,A7670&lt;DataEnd),'Bank of England inputs'!A7675,IF(dateA=3,A7670+1,IF(dateA=4,WORKDAY(A7670,1,),WORKDAY(A7670,1,holidayQ)))))</f>
        <v>46878</v>
      </c>
      <c r="B7671" s="35" t="e">
        <f>MATCH(A7671,'iBoxx inputs'!A:A,0)</f>
        <v>#N/A</v>
      </c>
      <c r="C7671" s="35" t="e">
        <f>MATCH(A7671,'Bank of England inputs'!A:A,0)</f>
        <v>#N/A</v>
      </c>
      <c r="D7671" s="6" t="e">
        <f>IF($A7671&gt;DataEnd,NA(),IFERROR(INDEX('iBoxx inputs'!B:B,MATCH($A7671,'iBoxx inputs'!$A:$A,0)),D7670))</f>
        <v>#N/A</v>
      </c>
      <c r="E7671" s="6" t="e">
        <f>IF($A7671&gt;DataEnd,NA(),IFERROR(INDEX('iBoxx inputs'!C:C,MATCH($A7671,'iBoxx inputs'!$A:$A,0)),E7670))</f>
        <v>#N/A</v>
      </c>
      <c r="F7671" s="6" t="e">
        <f>IF($A7671&gt;DataEnd,NA(),IFERROR(INDEX('Bank of England inputs'!D:D,MATCH($A7671,'Bank of England inputs'!$A:$A,0),0),F7670))</f>
        <v>#N/A</v>
      </c>
      <c r="G7671" s="19"/>
      <c r="H7671" s="5">
        <f t="shared" si="676"/>
        <v>46878</v>
      </c>
      <c r="I7671" s="6" t="e">
        <f t="shared" si="677"/>
        <v>#N/A</v>
      </c>
      <c r="J7671" s="6" t="e">
        <f t="shared" si="678"/>
        <v>#N/A</v>
      </c>
      <c r="K7671" s="19">
        <f t="shared" si="679"/>
        <v>2529</v>
      </c>
      <c r="L7671" s="6" t="e">
        <f t="shared" ca="1" si="680"/>
        <v>#N/A</v>
      </c>
    </row>
    <row r="7672" spans="1:12" x14ac:dyDescent="0.2">
      <c r="A7672" s="5">
        <f>IF(AND(dateA=1,A7671&lt;DataEnd),'iBoxx inputs'!A7676,IF(AND(dateA=2,A7671&lt;DataEnd),'Bank of England inputs'!A7676,IF(dateA=3,A7671+1,IF(dateA=4,WORKDAY(A7671,1,),WORKDAY(A7671,1,holidayQ)))))</f>
        <v>46881</v>
      </c>
      <c r="B7672" s="35" t="e">
        <f>MATCH(A7672,'iBoxx inputs'!A:A,0)</f>
        <v>#N/A</v>
      </c>
      <c r="C7672" s="35" t="e">
        <f>MATCH(A7672,'Bank of England inputs'!A:A,0)</f>
        <v>#N/A</v>
      </c>
      <c r="D7672" s="6" t="e">
        <f>IF($A7672&gt;DataEnd,NA(),IFERROR(INDEX('iBoxx inputs'!B:B,MATCH($A7672,'iBoxx inputs'!$A:$A,0)),D7671))</f>
        <v>#N/A</v>
      </c>
      <c r="E7672" s="6" t="e">
        <f>IF($A7672&gt;DataEnd,NA(),IFERROR(INDEX('iBoxx inputs'!C:C,MATCH($A7672,'iBoxx inputs'!$A:$A,0)),E7671))</f>
        <v>#N/A</v>
      </c>
      <c r="F7672" s="6" t="e">
        <f>IF($A7672&gt;DataEnd,NA(),IFERROR(INDEX('Bank of England inputs'!D:D,MATCH($A7672,'Bank of England inputs'!$A:$A,0),0),F7671))</f>
        <v>#N/A</v>
      </c>
      <c r="G7672" s="19"/>
      <c r="H7672" s="5">
        <f t="shared" si="676"/>
        <v>46881</v>
      </c>
      <c r="I7672" s="6" t="e">
        <f t="shared" si="677"/>
        <v>#N/A</v>
      </c>
      <c r="J7672" s="6" t="e">
        <f t="shared" si="678"/>
        <v>#N/A</v>
      </c>
      <c r="K7672" s="19">
        <f t="shared" si="679"/>
        <v>2529</v>
      </c>
      <c r="L7672" s="6" t="e">
        <f t="shared" ca="1" si="680"/>
        <v>#N/A</v>
      </c>
    </row>
    <row r="7673" spans="1:12" x14ac:dyDescent="0.2">
      <c r="A7673" s="5">
        <f>IF(AND(dateA=1,A7672&lt;DataEnd),'iBoxx inputs'!A7677,IF(AND(dateA=2,A7672&lt;DataEnd),'Bank of England inputs'!A7677,IF(dateA=3,A7672+1,IF(dateA=4,WORKDAY(A7672,1,),WORKDAY(A7672,1,holidayQ)))))</f>
        <v>46882</v>
      </c>
      <c r="B7673" s="35" t="e">
        <f>MATCH(A7673,'iBoxx inputs'!A:A,0)</f>
        <v>#N/A</v>
      </c>
      <c r="C7673" s="35" t="e">
        <f>MATCH(A7673,'Bank of England inputs'!A:A,0)</f>
        <v>#N/A</v>
      </c>
      <c r="D7673" s="6" t="e">
        <f>IF($A7673&gt;DataEnd,NA(),IFERROR(INDEX('iBoxx inputs'!B:B,MATCH($A7673,'iBoxx inputs'!$A:$A,0)),D7672))</f>
        <v>#N/A</v>
      </c>
      <c r="E7673" s="6" t="e">
        <f>IF($A7673&gt;DataEnd,NA(),IFERROR(INDEX('iBoxx inputs'!C:C,MATCH($A7673,'iBoxx inputs'!$A:$A,0)),E7672))</f>
        <v>#N/A</v>
      </c>
      <c r="F7673" s="6" t="e">
        <f>IF($A7673&gt;DataEnd,NA(),IFERROR(INDEX('Bank of England inputs'!D:D,MATCH($A7673,'Bank of England inputs'!$A:$A,0),0),F7672))</f>
        <v>#N/A</v>
      </c>
      <c r="G7673" s="19"/>
      <c r="H7673" s="5">
        <f t="shared" si="676"/>
        <v>46882</v>
      </c>
      <c r="I7673" s="6" t="e">
        <f t="shared" si="677"/>
        <v>#N/A</v>
      </c>
      <c r="J7673" s="6" t="e">
        <f t="shared" si="678"/>
        <v>#N/A</v>
      </c>
      <c r="K7673" s="19">
        <f t="shared" si="679"/>
        <v>2529</v>
      </c>
      <c r="L7673" s="6" t="e">
        <f t="shared" ca="1" si="680"/>
        <v>#N/A</v>
      </c>
    </row>
    <row r="7674" spans="1:12" x14ac:dyDescent="0.2">
      <c r="A7674" s="5">
        <f>IF(AND(dateA=1,A7673&lt;DataEnd),'iBoxx inputs'!A7678,IF(AND(dateA=2,A7673&lt;DataEnd),'Bank of England inputs'!A7678,IF(dateA=3,A7673+1,IF(dateA=4,WORKDAY(A7673,1,),WORKDAY(A7673,1,holidayQ)))))</f>
        <v>46883</v>
      </c>
      <c r="B7674" s="35" t="e">
        <f>MATCH(A7674,'iBoxx inputs'!A:A,0)</f>
        <v>#N/A</v>
      </c>
      <c r="C7674" s="35" t="e">
        <f>MATCH(A7674,'Bank of England inputs'!A:A,0)</f>
        <v>#N/A</v>
      </c>
      <c r="D7674" s="6" t="e">
        <f>IF($A7674&gt;DataEnd,NA(),IFERROR(INDEX('iBoxx inputs'!B:B,MATCH($A7674,'iBoxx inputs'!$A:$A,0)),D7673))</f>
        <v>#N/A</v>
      </c>
      <c r="E7674" s="6" t="e">
        <f>IF($A7674&gt;DataEnd,NA(),IFERROR(INDEX('iBoxx inputs'!C:C,MATCH($A7674,'iBoxx inputs'!$A:$A,0)),E7673))</f>
        <v>#N/A</v>
      </c>
      <c r="F7674" s="6" t="e">
        <f>IF($A7674&gt;DataEnd,NA(),IFERROR(INDEX('Bank of England inputs'!D:D,MATCH($A7674,'Bank of England inputs'!$A:$A,0),0),F7673))</f>
        <v>#N/A</v>
      </c>
      <c r="G7674" s="19"/>
      <c r="H7674" s="5">
        <f t="shared" si="676"/>
        <v>46883</v>
      </c>
      <c r="I7674" s="6" t="e">
        <f t="shared" si="677"/>
        <v>#N/A</v>
      </c>
      <c r="J7674" s="6" t="e">
        <f t="shared" si="678"/>
        <v>#N/A</v>
      </c>
      <c r="K7674" s="19">
        <f t="shared" si="679"/>
        <v>2529</v>
      </c>
      <c r="L7674" s="6" t="e">
        <f t="shared" ca="1" si="680"/>
        <v>#N/A</v>
      </c>
    </row>
    <row r="7675" spans="1:12" x14ac:dyDescent="0.2">
      <c r="A7675" s="5">
        <f>IF(AND(dateA=1,A7674&lt;DataEnd),'iBoxx inputs'!A7679,IF(AND(dateA=2,A7674&lt;DataEnd),'Bank of England inputs'!A7679,IF(dateA=3,A7674+1,IF(dateA=4,WORKDAY(A7674,1,),WORKDAY(A7674,1,holidayQ)))))</f>
        <v>46884</v>
      </c>
      <c r="B7675" s="35" t="e">
        <f>MATCH(A7675,'iBoxx inputs'!A:A,0)</f>
        <v>#N/A</v>
      </c>
      <c r="C7675" s="35" t="e">
        <f>MATCH(A7675,'Bank of England inputs'!A:A,0)</f>
        <v>#N/A</v>
      </c>
      <c r="D7675" s="6" t="e">
        <f>IF($A7675&gt;DataEnd,NA(),IFERROR(INDEX('iBoxx inputs'!B:B,MATCH($A7675,'iBoxx inputs'!$A:$A,0)),D7674))</f>
        <v>#N/A</v>
      </c>
      <c r="E7675" s="6" t="e">
        <f>IF($A7675&gt;DataEnd,NA(),IFERROR(INDEX('iBoxx inputs'!C:C,MATCH($A7675,'iBoxx inputs'!$A:$A,0)),E7674))</f>
        <v>#N/A</v>
      </c>
      <c r="F7675" s="6" t="e">
        <f>IF($A7675&gt;DataEnd,NA(),IFERROR(INDEX('Bank of England inputs'!D:D,MATCH($A7675,'Bank of England inputs'!$A:$A,0),0),F7674))</f>
        <v>#N/A</v>
      </c>
      <c r="G7675" s="19"/>
      <c r="H7675" s="5">
        <f t="shared" si="676"/>
        <v>46884</v>
      </c>
      <c r="I7675" s="6" t="e">
        <f t="shared" si="677"/>
        <v>#N/A</v>
      </c>
      <c r="J7675" s="6" t="e">
        <f t="shared" si="678"/>
        <v>#N/A</v>
      </c>
      <c r="K7675" s="19">
        <f t="shared" si="679"/>
        <v>2529</v>
      </c>
      <c r="L7675" s="6" t="e">
        <f t="shared" ca="1" si="680"/>
        <v>#N/A</v>
      </c>
    </row>
    <row r="7676" spans="1:12" x14ac:dyDescent="0.2">
      <c r="A7676" s="5">
        <f>IF(AND(dateA=1,A7675&lt;DataEnd),'iBoxx inputs'!A7680,IF(AND(dateA=2,A7675&lt;DataEnd),'Bank of England inputs'!A7680,IF(dateA=3,A7675+1,IF(dateA=4,WORKDAY(A7675,1,),WORKDAY(A7675,1,holidayQ)))))</f>
        <v>46885</v>
      </c>
      <c r="B7676" s="35" t="e">
        <f>MATCH(A7676,'iBoxx inputs'!A:A,0)</f>
        <v>#N/A</v>
      </c>
      <c r="C7676" s="35" t="e">
        <f>MATCH(A7676,'Bank of England inputs'!A:A,0)</f>
        <v>#N/A</v>
      </c>
      <c r="D7676" s="6" t="e">
        <f>IF($A7676&gt;DataEnd,NA(),IFERROR(INDEX('iBoxx inputs'!B:B,MATCH($A7676,'iBoxx inputs'!$A:$A,0)),D7675))</f>
        <v>#N/A</v>
      </c>
      <c r="E7676" s="6" t="e">
        <f>IF($A7676&gt;DataEnd,NA(),IFERROR(INDEX('iBoxx inputs'!C:C,MATCH($A7676,'iBoxx inputs'!$A:$A,0)),E7675))</f>
        <v>#N/A</v>
      </c>
      <c r="F7676" s="6" t="e">
        <f>IF($A7676&gt;DataEnd,NA(),IFERROR(INDEX('Bank of England inputs'!D:D,MATCH($A7676,'Bank of England inputs'!$A:$A,0),0),F7675))</f>
        <v>#N/A</v>
      </c>
      <c r="G7676" s="19"/>
      <c r="H7676" s="5">
        <f t="shared" si="676"/>
        <v>46885</v>
      </c>
      <c r="I7676" s="6" t="e">
        <f t="shared" si="677"/>
        <v>#N/A</v>
      </c>
      <c r="J7676" s="6" t="e">
        <f t="shared" si="678"/>
        <v>#N/A</v>
      </c>
      <c r="K7676" s="19">
        <f t="shared" si="679"/>
        <v>2530</v>
      </c>
      <c r="L7676" s="6" t="e">
        <f t="shared" ca="1" si="680"/>
        <v>#N/A</v>
      </c>
    </row>
    <row r="7677" spans="1:12" x14ac:dyDescent="0.2">
      <c r="A7677" s="5">
        <f>IF(AND(dateA=1,A7676&lt;DataEnd),'iBoxx inputs'!A7681,IF(AND(dateA=2,A7676&lt;DataEnd),'Bank of England inputs'!A7681,IF(dateA=3,A7676+1,IF(dateA=4,WORKDAY(A7676,1,),WORKDAY(A7676,1,holidayQ)))))</f>
        <v>46888</v>
      </c>
      <c r="B7677" s="35" t="e">
        <f>MATCH(A7677,'iBoxx inputs'!A:A,0)</f>
        <v>#N/A</v>
      </c>
      <c r="C7677" s="35" t="e">
        <f>MATCH(A7677,'Bank of England inputs'!A:A,0)</f>
        <v>#N/A</v>
      </c>
      <c r="D7677" s="6" t="e">
        <f>IF($A7677&gt;DataEnd,NA(),IFERROR(INDEX('iBoxx inputs'!B:B,MATCH($A7677,'iBoxx inputs'!$A:$A,0)),D7676))</f>
        <v>#N/A</v>
      </c>
      <c r="E7677" s="6" t="e">
        <f>IF($A7677&gt;DataEnd,NA(),IFERROR(INDEX('iBoxx inputs'!C:C,MATCH($A7677,'iBoxx inputs'!$A:$A,0)),E7676))</f>
        <v>#N/A</v>
      </c>
      <c r="F7677" s="6" t="e">
        <f>IF($A7677&gt;DataEnd,NA(),IFERROR(INDEX('Bank of England inputs'!D:D,MATCH($A7677,'Bank of England inputs'!$A:$A,0),0),F7676))</f>
        <v>#N/A</v>
      </c>
      <c r="G7677" s="19"/>
      <c r="H7677" s="5">
        <f t="shared" si="676"/>
        <v>46888</v>
      </c>
      <c r="I7677" s="6" t="e">
        <f t="shared" si="677"/>
        <v>#N/A</v>
      </c>
      <c r="J7677" s="6" t="e">
        <f t="shared" si="678"/>
        <v>#N/A</v>
      </c>
      <c r="K7677" s="19">
        <f t="shared" si="679"/>
        <v>2529</v>
      </c>
      <c r="L7677" s="6" t="e">
        <f t="shared" ca="1" si="680"/>
        <v>#N/A</v>
      </c>
    </row>
    <row r="7678" spans="1:12" x14ac:dyDescent="0.2">
      <c r="A7678" s="5">
        <f>IF(AND(dateA=1,A7677&lt;DataEnd),'iBoxx inputs'!A7682,IF(AND(dateA=2,A7677&lt;DataEnd),'Bank of England inputs'!A7682,IF(dateA=3,A7677+1,IF(dateA=4,WORKDAY(A7677,1,),WORKDAY(A7677,1,holidayQ)))))</f>
        <v>46889</v>
      </c>
      <c r="B7678" s="35" t="e">
        <f>MATCH(A7678,'iBoxx inputs'!A:A,0)</f>
        <v>#N/A</v>
      </c>
      <c r="C7678" s="35" t="e">
        <f>MATCH(A7678,'Bank of England inputs'!A:A,0)</f>
        <v>#N/A</v>
      </c>
      <c r="D7678" s="6" t="e">
        <f>IF($A7678&gt;DataEnd,NA(),IFERROR(INDEX('iBoxx inputs'!B:B,MATCH($A7678,'iBoxx inputs'!$A:$A,0)),D7677))</f>
        <v>#N/A</v>
      </c>
      <c r="E7678" s="6" t="e">
        <f>IF($A7678&gt;DataEnd,NA(),IFERROR(INDEX('iBoxx inputs'!C:C,MATCH($A7678,'iBoxx inputs'!$A:$A,0)),E7677))</f>
        <v>#N/A</v>
      </c>
      <c r="F7678" s="6" t="e">
        <f>IF($A7678&gt;DataEnd,NA(),IFERROR(INDEX('Bank of England inputs'!D:D,MATCH($A7678,'Bank of England inputs'!$A:$A,0),0),F7677))</f>
        <v>#N/A</v>
      </c>
      <c r="G7678" s="19"/>
      <c r="H7678" s="5">
        <f t="shared" si="676"/>
        <v>46889</v>
      </c>
      <c r="I7678" s="6" t="e">
        <f t="shared" si="677"/>
        <v>#N/A</v>
      </c>
      <c r="J7678" s="6" t="e">
        <f t="shared" si="678"/>
        <v>#N/A</v>
      </c>
      <c r="K7678" s="19">
        <f t="shared" si="679"/>
        <v>2529</v>
      </c>
      <c r="L7678" s="6" t="e">
        <f t="shared" ca="1" si="680"/>
        <v>#N/A</v>
      </c>
    </row>
    <row r="7679" spans="1:12" x14ac:dyDescent="0.2">
      <c r="A7679" s="5">
        <f>IF(AND(dateA=1,A7678&lt;DataEnd),'iBoxx inputs'!A7683,IF(AND(dateA=2,A7678&lt;DataEnd),'Bank of England inputs'!A7683,IF(dateA=3,A7678+1,IF(dateA=4,WORKDAY(A7678,1,),WORKDAY(A7678,1,holidayQ)))))</f>
        <v>46890</v>
      </c>
      <c r="B7679" s="35" t="e">
        <f>MATCH(A7679,'iBoxx inputs'!A:A,0)</f>
        <v>#N/A</v>
      </c>
      <c r="C7679" s="35" t="e">
        <f>MATCH(A7679,'Bank of England inputs'!A:A,0)</f>
        <v>#N/A</v>
      </c>
      <c r="D7679" s="6" t="e">
        <f>IF($A7679&gt;DataEnd,NA(),IFERROR(INDEX('iBoxx inputs'!B:B,MATCH($A7679,'iBoxx inputs'!$A:$A,0)),D7678))</f>
        <v>#N/A</v>
      </c>
      <c r="E7679" s="6" t="e">
        <f>IF($A7679&gt;DataEnd,NA(),IFERROR(INDEX('iBoxx inputs'!C:C,MATCH($A7679,'iBoxx inputs'!$A:$A,0)),E7678))</f>
        <v>#N/A</v>
      </c>
      <c r="F7679" s="6" t="e">
        <f>IF($A7679&gt;DataEnd,NA(),IFERROR(INDEX('Bank of England inputs'!D:D,MATCH($A7679,'Bank of England inputs'!$A:$A,0),0),F7678))</f>
        <v>#N/A</v>
      </c>
      <c r="G7679" s="19"/>
      <c r="H7679" s="5">
        <f t="shared" si="676"/>
        <v>46890</v>
      </c>
      <c r="I7679" s="6" t="e">
        <f t="shared" si="677"/>
        <v>#N/A</v>
      </c>
      <c r="J7679" s="6" t="e">
        <f t="shared" si="678"/>
        <v>#N/A</v>
      </c>
      <c r="K7679" s="19">
        <f t="shared" si="679"/>
        <v>2529</v>
      </c>
      <c r="L7679" s="6" t="e">
        <f t="shared" ca="1" si="680"/>
        <v>#N/A</v>
      </c>
    </row>
    <row r="7680" spans="1:12" x14ac:dyDescent="0.2">
      <c r="A7680" s="5">
        <f>IF(AND(dateA=1,A7679&lt;DataEnd),'iBoxx inputs'!A7684,IF(AND(dateA=2,A7679&lt;DataEnd),'Bank of England inputs'!A7684,IF(dateA=3,A7679+1,IF(dateA=4,WORKDAY(A7679,1,),WORKDAY(A7679,1,holidayQ)))))</f>
        <v>46891</v>
      </c>
      <c r="B7680" s="35" t="e">
        <f>MATCH(A7680,'iBoxx inputs'!A:A,0)</f>
        <v>#N/A</v>
      </c>
      <c r="C7680" s="35" t="e">
        <f>MATCH(A7680,'Bank of England inputs'!A:A,0)</f>
        <v>#N/A</v>
      </c>
      <c r="D7680" s="6" t="e">
        <f>IF($A7680&gt;DataEnd,NA(),IFERROR(INDEX('iBoxx inputs'!B:B,MATCH($A7680,'iBoxx inputs'!$A:$A,0)),D7679))</f>
        <v>#N/A</v>
      </c>
      <c r="E7680" s="6" t="e">
        <f>IF($A7680&gt;DataEnd,NA(),IFERROR(INDEX('iBoxx inputs'!C:C,MATCH($A7680,'iBoxx inputs'!$A:$A,0)),E7679))</f>
        <v>#N/A</v>
      </c>
      <c r="F7680" s="6" t="e">
        <f>IF($A7680&gt;DataEnd,NA(),IFERROR(INDEX('Bank of England inputs'!D:D,MATCH($A7680,'Bank of England inputs'!$A:$A,0),0),F7679))</f>
        <v>#N/A</v>
      </c>
      <c r="G7680" s="19"/>
      <c r="H7680" s="5">
        <f t="shared" si="676"/>
        <v>46891</v>
      </c>
      <c r="I7680" s="6" t="e">
        <f t="shared" si="677"/>
        <v>#N/A</v>
      </c>
      <c r="J7680" s="6" t="e">
        <f t="shared" si="678"/>
        <v>#N/A</v>
      </c>
      <c r="K7680" s="19">
        <f t="shared" si="679"/>
        <v>2529</v>
      </c>
      <c r="L7680" s="6" t="e">
        <f t="shared" ca="1" si="680"/>
        <v>#N/A</v>
      </c>
    </row>
    <row r="7681" spans="1:12" x14ac:dyDescent="0.2">
      <c r="A7681" s="5">
        <f>IF(AND(dateA=1,A7680&lt;DataEnd),'iBoxx inputs'!A7685,IF(AND(dateA=2,A7680&lt;DataEnd),'Bank of England inputs'!A7685,IF(dateA=3,A7680+1,IF(dateA=4,WORKDAY(A7680,1,),WORKDAY(A7680,1,holidayQ)))))</f>
        <v>46892</v>
      </c>
      <c r="B7681" s="35" t="e">
        <f>MATCH(A7681,'iBoxx inputs'!A:A,0)</f>
        <v>#N/A</v>
      </c>
      <c r="C7681" s="35" t="e">
        <f>MATCH(A7681,'Bank of England inputs'!A:A,0)</f>
        <v>#N/A</v>
      </c>
      <c r="D7681" s="6" t="e">
        <f>IF($A7681&gt;DataEnd,NA(),IFERROR(INDEX('iBoxx inputs'!B:B,MATCH($A7681,'iBoxx inputs'!$A:$A,0)),D7680))</f>
        <v>#N/A</v>
      </c>
      <c r="E7681" s="6" t="e">
        <f>IF($A7681&gt;DataEnd,NA(),IFERROR(INDEX('iBoxx inputs'!C:C,MATCH($A7681,'iBoxx inputs'!$A:$A,0)),E7680))</f>
        <v>#N/A</v>
      </c>
      <c r="F7681" s="6" t="e">
        <f>IF($A7681&gt;DataEnd,NA(),IFERROR(INDEX('Bank of England inputs'!D:D,MATCH($A7681,'Bank of England inputs'!$A:$A,0),0),F7680))</f>
        <v>#N/A</v>
      </c>
      <c r="G7681" s="19"/>
      <c r="H7681" s="5">
        <f t="shared" si="676"/>
        <v>46892</v>
      </c>
      <c r="I7681" s="6" t="e">
        <f t="shared" si="677"/>
        <v>#N/A</v>
      </c>
      <c r="J7681" s="6" t="e">
        <f t="shared" si="678"/>
        <v>#N/A</v>
      </c>
      <c r="K7681" s="19">
        <f t="shared" si="679"/>
        <v>2530</v>
      </c>
      <c r="L7681" s="6" t="e">
        <f t="shared" ca="1" si="680"/>
        <v>#N/A</v>
      </c>
    </row>
    <row r="7682" spans="1:12" x14ac:dyDescent="0.2">
      <c r="A7682" s="5">
        <f>IF(AND(dateA=1,A7681&lt;DataEnd),'iBoxx inputs'!A7686,IF(AND(dateA=2,A7681&lt;DataEnd),'Bank of England inputs'!A7686,IF(dateA=3,A7681+1,IF(dateA=4,WORKDAY(A7681,1,),WORKDAY(A7681,1,holidayQ)))))</f>
        <v>46895</v>
      </c>
      <c r="B7682" s="35" t="e">
        <f>MATCH(A7682,'iBoxx inputs'!A:A,0)</f>
        <v>#N/A</v>
      </c>
      <c r="C7682" s="35" t="e">
        <f>MATCH(A7682,'Bank of England inputs'!A:A,0)</f>
        <v>#N/A</v>
      </c>
      <c r="D7682" s="6" t="e">
        <f>IF($A7682&gt;DataEnd,NA(),IFERROR(INDEX('iBoxx inputs'!B:B,MATCH($A7682,'iBoxx inputs'!$A:$A,0)),D7681))</f>
        <v>#N/A</v>
      </c>
      <c r="E7682" s="6" t="e">
        <f>IF($A7682&gt;DataEnd,NA(),IFERROR(INDEX('iBoxx inputs'!C:C,MATCH($A7682,'iBoxx inputs'!$A:$A,0)),E7681))</f>
        <v>#N/A</v>
      </c>
      <c r="F7682" s="6" t="e">
        <f>IF($A7682&gt;DataEnd,NA(),IFERROR(INDEX('Bank of England inputs'!D:D,MATCH($A7682,'Bank of England inputs'!$A:$A,0),0),F7681))</f>
        <v>#N/A</v>
      </c>
      <c r="G7682" s="19"/>
      <c r="H7682" s="5">
        <f t="shared" ref="H7682:H7745" si="681">A7682</f>
        <v>46895</v>
      </c>
      <c r="I7682" s="6" t="e">
        <f t="shared" ref="I7682:I7745" si="682">(D7682+E7682)/2</f>
        <v>#N/A</v>
      </c>
      <c r="J7682" s="6" t="e">
        <f t="shared" ref="J7682:J7745" si="683">((1+I7682/100)/(1+F7682/100)-1)*100</f>
        <v>#N/A</v>
      </c>
      <c r="K7682" s="19">
        <f t="shared" si="679"/>
        <v>2529</v>
      </c>
      <c r="L7682" s="6" t="e">
        <f t="shared" ca="1" si="680"/>
        <v>#N/A</v>
      </c>
    </row>
    <row r="7683" spans="1:12" x14ac:dyDescent="0.2">
      <c r="A7683" s="5">
        <f>IF(AND(dateA=1,A7682&lt;DataEnd),'iBoxx inputs'!A7687,IF(AND(dateA=2,A7682&lt;DataEnd),'Bank of England inputs'!A7687,IF(dateA=3,A7682+1,IF(dateA=4,WORKDAY(A7682,1,),WORKDAY(A7682,1,holidayQ)))))</f>
        <v>46896</v>
      </c>
      <c r="B7683" s="35" t="e">
        <f>MATCH(A7683,'iBoxx inputs'!A:A,0)</f>
        <v>#N/A</v>
      </c>
      <c r="C7683" s="35" t="e">
        <f>MATCH(A7683,'Bank of England inputs'!A:A,0)</f>
        <v>#N/A</v>
      </c>
      <c r="D7683" s="6" t="e">
        <f>IF($A7683&gt;DataEnd,NA(),IFERROR(INDEX('iBoxx inputs'!B:B,MATCH($A7683,'iBoxx inputs'!$A:$A,0)),D7682))</f>
        <v>#N/A</v>
      </c>
      <c r="E7683" s="6" t="e">
        <f>IF($A7683&gt;DataEnd,NA(),IFERROR(INDEX('iBoxx inputs'!C:C,MATCH($A7683,'iBoxx inputs'!$A:$A,0)),E7682))</f>
        <v>#N/A</v>
      </c>
      <c r="F7683" s="6" t="e">
        <f>IF($A7683&gt;DataEnd,NA(),IFERROR(INDEX('Bank of England inputs'!D:D,MATCH($A7683,'Bank of England inputs'!$A:$A,0),0),F7682))</f>
        <v>#N/A</v>
      </c>
      <c r="G7683" s="19"/>
      <c r="H7683" s="5">
        <f t="shared" si="681"/>
        <v>46896</v>
      </c>
      <c r="I7683" s="6" t="e">
        <f t="shared" si="682"/>
        <v>#N/A</v>
      </c>
      <c r="J7683" s="6" t="e">
        <f t="shared" si="683"/>
        <v>#N/A</v>
      </c>
      <c r="K7683" s="19">
        <f t="shared" si="679"/>
        <v>2529</v>
      </c>
      <c r="L7683" s="6" t="e">
        <f t="shared" ca="1" si="680"/>
        <v>#N/A</v>
      </c>
    </row>
    <row r="7684" spans="1:12" x14ac:dyDescent="0.2">
      <c r="A7684" s="5">
        <f>IF(AND(dateA=1,A7683&lt;DataEnd),'iBoxx inputs'!A7688,IF(AND(dateA=2,A7683&lt;DataEnd),'Bank of England inputs'!A7688,IF(dateA=3,A7683+1,IF(dateA=4,WORKDAY(A7683,1,),WORKDAY(A7683,1,holidayQ)))))</f>
        <v>46897</v>
      </c>
      <c r="B7684" s="35" t="e">
        <f>MATCH(A7684,'iBoxx inputs'!A:A,0)</f>
        <v>#N/A</v>
      </c>
      <c r="C7684" s="35" t="e">
        <f>MATCH(A7684,'Bank of England inputs'!A:A,0)</f>
        <v>#N/A</v>
      </c>
      <c r="D7684" s="6" t="e">
        <f>IF($A7684&gt;DataEnd,NA(),IFERROR(INDEX('iBoxx inputs'!B:B,MATCH($A7684,'iBoxx inputs'!$A:$A,0)),D7683))</f>
        <v>#N/A</v>
      </c>
      <c r="E7684" s="6" t="e">
        <f>IF($A7684&gt;DataEnd,NA(),IFERROR(INDEX('iBoxx inputs'!C:C,MATCH($A7684,'iBoxx inputs'!$A:$A,0)),E7683))</f>
        <v>#N/A</v>
      </c>
      <c r="F7684" s="6" t="e">
        <f>IF($A7684&gt;DataEnd,NA(),IFERROR(INDEX('Bank of England inputs'!D:D,MATCH($A7684,'Bank of England inputs'!$A:$A,0),0),F7683))</f>
        <v>#N/A</v>
      </c>
      <c r="G7684" s="19"/>
      <c r="H7684" s="5">
        <f t="shared" si="681"/>
        <v>46897</v>
      </c>
      <c r="I7684" s="6" t="e">
        <f t="shared" si="682"/>
        <v>#N/A</v>
      </c>
      <c r="J7684" s="6" t="e">
        <f t="shared" si="683"/>
        <v>#N/A</v>
      </c>
      <c r="K7684" s="19">
        <f t="shared" si="679"/>
        <v>2529</v>
      </c>
      <c r="L7684" s="6" t="e">
        <f t="shared" ca="1" si="680"/>
        <v>#N/A</v>
      </c>
    </row>
    <row r="7685" spans="1:12" x14ac:dyDescent="0.2">
      <c r="A7685" s="5">
        <f>IF(AND(dateA=1,A7684&lt;DataEnd),'iBoxx inputs'!A7689,IF(AND(dateA=2,A7684&lt;DataEnd),'Bank of England inputs'!A7689,IF(dateA=3,A7684+1,IF(dateA=4,WORKDAY(A7684,1,),WORKDAY(A7684,1,holidayQ)))))</f>
        <v>46898</v>
      </c>
      <c r="B7685" s="35" t="e">
        <f>MATCH(A7685,'iBoxx inputs'!A:A,0)</f>
        <v>#N/A</v>
      </c>
      <c r="C7685" s="35" t="e">
        <f>MATCH(A7685,'Bank of England inputs'!A:A,0)</f>
        <v>#N/A</v>
      </c>
      <c r="D7685" s="6" t="e">
        <f>IF($A7685&gt;DataEnd,NA(),IFERROR(INDEX('iBoxx inputs'!B:B,MATCH($A7685,'iBoxx inputs'!$A:$A,0)),D7684))</f>
        <v>#N/A</v>
      </c>
      <c r="E7685" s="6" t="e">
        <f>IF($A7685&gt;DataEnd,NA(),IFERROR(INDEX('iBoxx inputs'!C:C,MATCH($A7685,'iBoxx inputs'!$A:$A,0)),E7684))</f>
        <v>#N/A</v>
      </c>
      <c r="F7685" s="6" t="e">
        <f>IF($A7685&gt;DataEnd,NA(),IFERROR(INDEX('Bank of England inputs'!D:D,MATCH($A7685,'Bank of England inputs'!$A:$A,0),0),F7684))</f>
        <v>#N/A</v>
      </c>
      <c r="G7685" s="19"/>
      <c r="H7685" s="5">
        <f t="shared" si="681"/>
        <v>46898</v>
      </c>
      <c r="I7685" s="6" t="e">
        <f t="shared" si="682"/>
        <v>#N/A</v>
      </c>
      <c r="J7685" s="6" t="e">
        <f t="shared" si="683"/>
        <v>#N/A</v>
      </c>
      <c r="K7685" s="19">
        <f t="shared" si="679"/>
        <v>2529</v>
      </c>
      <c r="L7685" s="6" t="e">
        <f t="shared" ca="1" si="680"/>
        <v>#N/A</v>
      </c>
    </row>
    <row r="7686" spans="1:12" x14ac:dyDescent="0.2">
      <c r="A7686" s="5">
        <f>IF(AND(dateA=1,A7685&lt;DataEnd),'iBoxx inputs'!A7690,IF(AND(dateA=2,A7685&lt;DataEnd),'Bank of England inputs'!A7690,IF(dateA=3,A7685+1,IF(dateA=4,WORKDAY(A7685,1,),WORKDAY(A7685,1,holidayQ)))))</f>
        <v>46899</v>
      </c>
      <c r="B7686" s="35" t="e">
        <f>MATCH(A7686,'iBoxx inputs'!A:A,0)</f>
        <v>#N/A</v>
      </c>
      <c r="C7686" s="35" t="e">
        <f>MATCH(A7686,'Bank of England inputs'!A:A,0)</f>
        <v>#N/A</v>
      </c>
      <c r="D7686" s="6" t="e">
        <f>IF($A7686&gt;DataEnd,NA(),IFERROR(INDEX('iBoxx inputs'!B:B,MATCH($A7686,'iBoxx inputs'!$A:$A,0)),D7685))</f>
        <v>#N/A</v>
      </c>
      <c r="E7686" s="6" t="e">
        <f>IF($A7686&gt;DataEnd,NA(),IFERROR(INDEX('iBoxx inputs'!C:C,MATCH($A7686,'iBoxx inputs'!$A:$A,0)),E7685))</f>
        <v>#N/A</v>
      </c>
      <c r="F7686" s="6" t="e">
        <f>IF($A7686&gt;DataEnd,NA(),IFERROR(INDEX('Bank of England inputs'!D:D,MATCH($A7686,'Bank of England inputs'!$A:$A,0),0),F7685))</f>
        <v>#N/A</v>
      </c>
      <c r="G7686" s="19"/>
      <c r="H7686" s="5">
        <f t="shared" si="681"/>
        <v>46899</v>
      </c>
      <c r="I7686" s="6" t="e">
        <f t="shared" si="682"/>
        <v>#N/A</v>
      </c>
      <c r="J7686" s="6" t="e">
        <f t="shared" si="683"/>
        <v>#N/A</v>
      </c>
      <c r="K7686" s="19">
        <f t="shared" si="679"/>
        <v>2530</v>
      </c>
      <c r="L7686" s="6" t="e">
        <f t="shared" ca="1" si="680"/>
        <v>#N/A</v>
      </c>
    </row>
    <row r="7687" spans="1:12" x14ac:dyDescent="0.2">
      <c r="A7687" s="5">
        <f>IF(AND(dateA=1,A7686&lt;DataEnd),'iBoxx inputs'!A7691,IF(AND(dateA=2,A7686&lt;DataEnd),'Bank of England inputs'!A7691,IF(dateA=3,A7686+1,IF(dateA=4,WORKDAY(A7686,1,),WORKDAY(A7686,1,holidayQ)))))</f>
        <v>46903</v>
      </c>
      <c r="B7687" s="35" t="e">
        <f>MATCH(A7687,'iBoxx inputs'!A:A,0)</f>
        <v>#N/A</v>
      </c>
      <c r="C7687" s="35" t="e">
        <f>MATCH(A7687,'Bank of England inputs'!A:A,0)</f>
        <v>#N/A</v>
      </c>
      <c r="D7687" s="6" t="e">
        <f>IF($A7687&gt;DataEnd,NA(),IFERROR(INDEX('iBoxx inputs'!B:B,MATCH($A7687,'iBoxx inputs'!$A:$A,0)),D7686))</f>
        <v>#N/A</v>
      </c>
      <c r="E7687" s="6" t="e">
        <f>IF($A7687&gt;DataEnd,NA(),IFERROR(INDEX('iBoxx inputs'!C:C,MATCH($A7687,'iBoxx inputs'!$A:$A,0)),E7686))</f>
        <v>#N/A</v>
      </c>
      <c r="F7687" s="6" t="e">
        <f>IF($A7687&gt;DataEnd,NA(),IFERROR(INDEX('Bank of England inputs'!D:D,MATCH($A7687,'Bank of England inputs'!$A:$A,0),0),F7686))</f>
        <v>#N/A</v>
      </c>
      <c r="G7687" s="19"/>
      <c r="H7687" s="5">
        <f t="shared" si="681"/>
        <v>46903</v>
      </c>
      <c r="I7687" s="6" t="e">
        <f t="shared" si="682"/>
        <v>#N/A</v>
      </c>
      <c r="J7687" s="6" t="e">
        <f t="shared" si="683"/>
        <v>#N/A</v>
      </c>
      <c r="K7687" s="19">
        <f t="shared" si="679"/>
        <v>2529</v>
      </c>
      <c r="L7687" s="6" t="e">
        <f t="shared" ca="1" si="680"/>
        <v>#N/A</v>
      </c>
    </row>
    <row r="7688" spans="1:12" x14ac:dyDescent="0.2">
      <c r="A7688" s="5">
        <f>IF(AND(dateA=1,A7687&lt;DataEnd),'iBoxx inputs'!A7692,IF(AND(dateA=2,A7687&lt;DataEnd),'Bank of England inputs'!A7692,IF(dateA=3,A7687+1,IF(dateA=4,WORKDAY(A7687,1,),WORKDAY(A7687,1,holidayQ)))))</f>
        <v>46904</v>
      </c>
      <c r="B7688" s="35" t="e">
        <f>MATCH(A7688,'iBoxx inputs'!A:A,0)</f>
        <v>#N/A</v>
      </c>
      <c r="C7688" s="35" t="e">
        <f>MATCH(A7688,'Bank of England inputs'!A:A,0)</f>
        <v>#N/A</v>
      </c>
      <c r="D7688" s="6" t="e">
        <f>IF($A7688&gt;DataEnd,NA(),IFERROR(INDEX('iBoxx inputs'!B:B,MATCH($A7688,'iBoxx inputs'!$A:$A,0)),D7687))</f>
        <v>#N/A</v>
      </c>
      <c r="E7688" s="6" t="e">
        <f>IF($A7688&gt;DataEnd,NA(),IFERROR(INDEX('iBoxx inputs'!C:C,MATCH($A7688,'iBoxx inputs'!$A:$A,0)),E7687))</f>
        <v>#N/A</v>
      </c>
      <c r="F7688" s="6" t="e">
        <f>IF($A7688&gt;DataEnd,NA(),IFERROR(INDEX('Bank of England inputs'!D:D,MATCH($A7688,'Bank of England inputs'!$A:$A,0),0),F7687))</f>
        <v>#N/A</v>
      </c>
      <c r="G7688" s="19"/>
      <c r="H7688" s="5">
        <f t="shared" si="681"/>
        <v>46904</v>
      </c>
      <c r="I7688" s="6" t="e">
        <f t="shared" si="682"/>
        <v>#N/A</v>
      </c>
      <c r="J7688" s="6" t="e">
        <f t="shared" si="683"/>
        <v>#N/A</v>
      </c>
      <c r="K7688" s="19">
        <f t="shared" si="679"/>
        <v>2529</v>
      </c>
      <c r="L7688" s="6" t="e">
        <f t="shared" ca="1" si="680"/>
        <v>#N/A</v>
      </c>
    </row>
    <row r="7689" spans="1:12" x14ac:dyDescent="0.2">
      <c r="A7689" s="5">
        <f>IF(AND(dateA=1,A7688&lt;DataEnd),'iBoxx inputs'!A7693,IF(AND(dateA=2,A7688&lt;DataEnd),'Bank of England inputs'!A7693,IF(dateA=3,A7688+1,IF(dateA=4,WORKDAY(A7688,1,),WORKDAY(A7688,1,holidayQ)))))</f>
        <v>46905</v>
      </c>
      <c r="B7689" s="35" t="e">
        <f>MATCH(A7689,'iBoxx inputs'!A:A,0)</f>
        <v>#N/A</v>
      </c>
      <c r="C7689" s="35" t="e">
        <f>MATCH(A7689,'Bank of England inputs'!A:A,0)</f>
        <v>#N/A</v>
      </c>
      <c r="D7689" s="6" t="e">
        <f>IF($A7689&gt;DataEnd,NA(),IFERROR(INDEX('iBoxx inputs'!B:B,MATCH($A7689,'iBoxx inputs'!$A:$A,0)),D7688))</f>
        <v>#N/A</v>
      </c>
      <c r="E7689" s="6" t="e">
        <f>IF($A7689&gt;DataEnd,NA(),IFERROR(INDEX('iBoxx inputs'!C:C,MATCH($A7689,'iBoxx inputs'!$A:$A,0)),E7688))</f>
        <v>#N/A</v>
      </c>
      <c r="F7689" s="6" t="e">
        <f>IF($A7689&gt;DataEnd,NA(),IFERROR(INDEX('Bank of England inputs'!D:D,MATCH($A7689,'Bank of England inputs'!$A:$A,0),0),F7688))</f>
        <v>#N/A</v>
      </c>
      <c r="G7689" s="19"/>
      <c r="H7689" s="5">
        <f t="shared" si="681"/>
        <v>46905</v>
      </c>
      <c r="I7689" s="6" t="e">
        <f t="shared" si="682"/>
        <v>#N/A</v>
      </c>
      <c r="J7689" s="6" t="e">
        <f t="shared" si="683"/>
        <v>#N/A</v>
      </c>
      <c r="K7689" s="19">
        <f t="shared" si="679"/>
        <v>2529</v>
      </c>
      <c r="L7689" s="6" t="e">
        <f t="shared" ca="1" si="680"/>
        <v>#N/A</v>
      </c>
    </row>
    <row r="7690" spans="1:12" x14ac:dyDescent="0.2">
      <c r="A7690" s="5">
        <f>IF(AND(dateA=1,A7689&lt;DataEnd),'iBoxx inputs'!A7694,IF(AND(dateA=2,A7689&lt;DataEnd),'Bank of England inputs'!A7694,IF(dateA=3,A7689+1,IF(dateA=4,WORKDAY(A7689,1,),WORKDAY(A7689,1,holidayQ)))))</f>
        <v>46906</v>
      </c>
      <c r="B7690" s="35" t="e">
        <f>MATCH(A7690,'iBoxx inputs'!A:A,0)</f>
        <v>#N/A</v>
      </c>
      <c r="C7690" s="35" t="e">
        <f>MATCH(A7690,'Bank of England inputs'!A:A,0)</f>
        <v>#N/A</v>
      </c>
      <c r="D7690" s="6" t="e">
        <f>IF($A7690&gt;DataEnd,NA(),IFERROR(INDEX('iBoxx inputs'!B:B,MATCH($A7690,'iBoxx inputs'!$A:$A,0)),D7689))</f>
        <v>#N/A</v>
      </c>
      <c r="E7690" s="6" t="e">
        <f>IF($A7690&gt;DataEnd,NA(),IFERROR(INDEX('iBoxx inputs'!C:C,MATCH($A7690,'iBoxx inputs'!$A:$A,0)),E7689))</f>
        <v>#N/A</v>
      </c>
      <c r="F7690" s="6" t="e">
        <f>IF($A7690&gt;DataEnd,NA(),IFERROR(INDEX('Bank of England inputs'!D:D,MATCH($A7690,'Bank of England inputs'!$A:$A,0),0),F7689))</f>
        <v>#N/A</v>
      </c>
      <c r="G7690" s="19"/>
      <c r="H7690" s="5">
        <f t="shared" si="681"/>
        <v>46906</v>
      </c>
      <c r="I7690" s="6" t="e">
        <f t="shared" si="682"/>
        <v>#N/A</v>
      </c>
      <c r="J7690" s="6" t="e">
        <f t="shared" si="683"/>
        <v>#N/A</v>
      </c>
      <c r="K7690" s="19">
        <f t="shared" si="679"/>
        <v>2530</v>
      </c>
      <c r="L7690" s="6" t="e">
        <f t="shared" ca="1" si="680"/>
        <v>#N/A</v>
      </c>
    </row>
    <row r="7691" spans="1:12" x14ac:dyDescent="0.2">
      <c r="A7691" s="5">
        <f>IF(AND(dateA=1,A7690&lt;DataEnd),'iBoxx inputs'!A7695,IF(AND(dateA=2,A7690&lt;DataEnd),'Bank of England inputs'!A7695,IF(dateA=3,A7690+1,IF(dateA=4,WORKDAY(A7690,1,),WORKDAY(A7690,1,holidayQ)))))</f>
        <v>46909</v>
      </c>
      <c r="B7691" s="35" t="e">
        <f>MATCH(A7691,'iBoxx inputs'!A:A,0)</f>
        <v>#N/A</v>
      </c>
      <c r="C7691" s="35" t="e">
        <f>MATCH(A7691,'Bank of England inputs'!A:A,0)</f>
        <v>#N/A</v>
      </c>
      <c r="D7691" s="6" t="e">
        <f>IF($A7691&gt;DataEnd,NA(),IFERROR(INDEX('iBoxx inputs'!B:B,MATCH($A7691,'iBoxx inputs'!$A:$A,0)),D7690))</f>
        <v>#N/A</v>
      </c>
      <c r="E7691" s="6" t="e">
        <f>IF($A7691&gt;DataEnd,NA(),IFERROR(INDEX('iBoxx inputs'!C:C,MATCH($A7691,'iBoxx inputs'!$A:$A,0)),E7690))</f>
        <v>#N/A</v>
      </c>
      <c r="F7691" s="6" t="e">
        <f>IF($A7691&gt;DataEnd,NA(),IFERROR(INDEX('Bank of England inputs'!D:D,MATCH($A7691,'Bank of England inputs'!$A:$A,0),0),F7690))</f>
        <v>#N/A</v>
      </c>
      <c r="G7691" s="19"/>
      <c r="H7691" s="5">
        <f t="shared" si="681"/>
        <v>46909</v>
      </c>
      <c r="I7691" s="6" t="e">
        <f t="shared" si="682"/>
        <v>#N/A</v>
      </c>
      <c r="J7691" s="6" t="e">
        <f t="shared" si="683"/>
        <v>#N/A</v>
      </c>
      <c r="K7691" s="19">
        <f t="shared" si="679"/>
        <v>2529</v>
      </c>
      <c r="L7691" s="6" t="e">
        <f t="shared" ca="1" si="680"/>
        <v>#N/A</v>
      </c>
    </row>
    <row r="7692" spans="1:12" x14ac:dyDescent="0.2">
      <c r="A7692" s="5">
        <f>IF(AND(dateA=1,A7691&lt;DataEnd),'iBoxx inputs'!A7696,IF(AND(dateA=2,A7691&lt;DataEnd),'Bank of England inputs'!A7696,IF(dateA=3,A7691+1,IF(dateA=4,WORKDAY(A7691,1,),WORKDAY(A7691,1,holidayQ)))))</f>
        <v>46910</v>
      </c>
      <c r="B7692" s="35" t="e">
        <f>MATCH(A7692,'iBoxx inputs'!A:A,0)</f>
        <v>#N/A</v>
      </c>
      <c r="C7692" s="35" t="e">
        <f>MATCH(A7692,'Bank of England inputs'!A:A,0)</f>
        <v>#N/A</v>
      </c>
      <c r="D7692" s="6" t="e">
        <f>IF($A7692&gt;DataEnd,NA(),IFERROR(INDEX('iBoxx inputs'!B:B,MATCH($A7692,'iBoxx inputs'!$A:$A,0)),D7691))</f>
        <v>#N/A</v>
      </c>
      <c r="E7692" s="6" t="e">
        <f>IF($A7692&gt;DataEnd,NA(),IFERROR(INDEX('iBoxx inputs'!C:C,MATCH($A7692,'iBoxx inputs'!$A:$A,0)),E7691))</f>
        <v>#N/A</v>
      </c>
      <c r="F7692" s="6" t="e">
        <f>IF($A7692&gt;DataEnd,NA(),IFERROR(INDEX('Bank of England inputs'!D:D,MATCH($A7692,'Bank of England inputs'!$A:$A,0),0),F7691))</f>
        <v>#N/A</v>
      </c>
      <c r="G7692" s="19"/>
      <c r="H7692" s="5">
        <f t="shared" si="681"/>
        <v>46910</v>
      </c>
      <c r="I7692" s="6" t="e">
        <f t="shared" si="682"/>
        <v>#N/A</v>
      </c>
      <c r="J7692" s="6" t="e">
        <f t="shared" si="683"/>
        <v>#N/A</v>
      </c>
      <c r="K7692" s="19">
        <f t="shared" si="679"/>
        <v>2529</v>
      </c>
      <c r="L7692" s="6" t="e">
        <f t="shared" ca="1" si="680"/>
        <v>#N/A</v>
      </c>
    </row>
    <row r="7693" spans="1:12" x14ac:dyDescent="0.2">
      <c r="A7693" s="5">
        <f>IF(AND(dateA=1,A7692&lt;DataEnd),'iBoxx inputs'!A7697,IF(AND(dateA=2,A7692&lt;DataEnd),'Bank of England inputs'!A7697,IF(dateA=3,A7692+1,IF(dateA=4,WORKDAY(A7692,1,),WORKDAY(A7692,1,holidayQ)))))</f>
        <v>46911</v>
      </c>
      <c r="B7693" s="35" t="e">
        <f>MATCH(A7693,'iBoxx inputs'!A:A,0)</f>
        <v>#N/A</v>
      </c>
      <c r="C7693" s="35" t="e">
        <f>MATCH(A7693,'Bank of England inputs'!A:A,0)</f>
        <v>#N/A</v>
      </c>
      <c r="D7693" s="6" t="e">
        <f>IF($A7693&gt;DataEnd,NA(),IFERROR(INDEX('iBoxx inputs'!B:B,MATCH($A7693,'iBoxx inputs'!$A:$A,0)),D7692))</f>
        <v>#N/A</v>
      </c>
      <c r="E7693" s="6" t="e">
        <f>IF($A7693&gt;DataEnd,NA(),IFERROR(INDEX('iBoxx inputs'!C:C,MATCH($A7693,'iBoxx inputs'!$A:$A,0)),E7692))</f>
        <v>#N/A</v>
      </c>
      <c r="F7693" s="6" t="e">
        <f>IF($A7693&gt;DataEnd,NA(),IFERROR(INDEX('Bank of England inputs'!D:D,MATCH($A7693,'Bank of England inputs'!$A:$A,0),0),F7692))</f>
        <v>#N/A</v>
      </c>
      <c r="G7693" s="19"/>
      <c r="H7693" s="5">
        <f t="shared" si="681"/>
        <v>46911</v>
      </c>
      <c r="I7693" s="6" t="e">
        <f t="shared" si="682"/>
        <v>#N/A</v>
      </c>
      <c r="J7693" s="6" t="e">
        <f t="shared" si="683"/>
        <v>#N/A</v>
      </c>
      <c r="K7693" s="19">
        <f t="shared" si="679"/>
        <v>2529</v>
      </c>
      <c r="L7693" s="6" t="e">
        <f t="shared" ca="1" si="680"/>
        <v>#N/A</v>
      </c>
    </row>
    <row r="7694" spans="1:12" x14ac:dyDescent="0.2">
      <c r="A7694" s="5">
        <f>IF(AND(dateA=1,A7693&lt;DataEnd),'iBoxx inputs'!A7698,IF(AND(dateA=2,A7693&lt;DataEnd),'Bank of England inputs'!A7698,IF(dateA=3,A7693+1,IF(dateA=4,WORKDAY(A7693,1,),WORKDAY(A7693,1,holidayQ)))))</f>
        <v>46912</v>
      </c>
      <c r="B7694" s="35" t="e">
        <f>MATCH(A7694,'iBoxx inputs'!A:A,0)</f>
        <v>#N/A</v>
      </c>
      <c r="C7694" s="35" t="e">
        <f>MATCH(A7694,'Bank of England inputs'!A:A,0)</f>
        <v>#N/A</v>
      </c>
      <c r="D7694" s="6" t="e">
        <f>IF($A7694&gt;DataEnd,NA(),IFERROR(INDEX('iBoxx inputs'!B:B,MATCH($A7694,'iBoxx inputs'!$A:$A,0)),D7693))</f>
        <v>#N/A</v>
      </c>
      <c r="E7694" s="6" t="e">
        <f>IF($A7694&gt;DataEnd,NA(),IFERROR(INDEX('iBoxx inputs'!C:C,MATCH($A7694,'iBoxx inputs'!$A:$A,0)),E7693))</f>
        <v>#N/A</v>
      </c>
      <c r="F7694" s="6" t="e">
        <f>IF($A7694&gt;DataEnd,NA(),IFERROR(INDEX('Bank of England inputs'!D:D,MATCH($A7694,'Bank of England inputs'!$A:$A,0),0),F7693))</f>
        <v>#N/A</v>
      </c>
      <c r="G7694" s="19"/>
      <c r="H7694" s="5">
        <f t="shared" si="681"/>
        <v>46912</v>
      </c>
      <c r="I7694" s="6" t="e">
        <f t="shared" si="682"/>
        <v>#N/A</v>
      </c>
      <c r="J7694" s="6" t="e">
        <f t="shared" si="683"/>
        <v>#N/A</v>
      </c>
      <c r="K7694" s="19">
        <f t="shared" si="679"/>
        <v>2529</v>
      </c>
      <c r="L7694" s="6" t="e">
        <f t="shared" ca="1" si="680"/>
        <v>#N/A</v>
      </c>
    </row>
    <row r="7695" spans="1:12" x14ac:dyDescent="0.2">
      <c r="A7695" s="5">
        <f>IF(AND(dateA=1,A7694&lt;DataEnd),'iBoxx inputs'!A7699,IF(AND(dateA=2,A7694&lt;DataEnd),'Bank of England inputs'!A7699,IF(dateA=3,A7694+1,IF(dateA=4,WORKDAY(A7694,1,),WORKDAY(A7694,1,holidayQ)))))</f>
        <v>46913</v>
      </c>
      <c r="B7695" s="35" t="e">
        <f>MATCH(A7695,'iBoxx inputs'!A:A,0)</f>
        <v>#N/A</v>
      </c>
      <c r="C7695" s="35" t="e">
        <f>MATCH(A7695,'Bank of England inputs'!A:A,0)</f>
        <v>#N/A</v>
      </c>
      <c r="D7695" s="6" t="e">
        <f>IF($A7695&gt;DataEnd,NA(),IFERROR(INDEX('iBoxx inputs'!B:B,MATCH($A7695,'iBoxx inputs'!$A:$A,0)),D7694))</f>
        <v>#N/A</v>
      </c>
      <c r="E7695" s="6" t="e">
        <f>IF($A7695&gt;DataEnd,NA(),IFERROR(INDEX('iBoxx inputs'!C:C,MATCH($A7695,'iBoxx inputs'!$A:$A,0)),E7694))</f>
        <v>#N/A</v>
      </c>
      <c r="F7695" s="6" t="e">
        <f>IF($A7695&gt;DataEnd,NA(),IFERROR(INDEX('Bank of England inputs'!D:D,MATCH($A7695,'Bank of England inputs'!$A:$A,0),0),F7694))</f>
        <v>#N/A</v>
      </c>
      <c r="G7695" s="19"/>
      <c r="H7695" s="5">
        <f t="shared" si="681"/>
        <v>46913</v>
      </c>
      <c r="I7695" s="6" t="e">
        <f t="shared" si="682"/>
        <v>#N/A</v>
      </c>
      <c r="J7695" s="6" t="e">
        <f t="shared" si="683"/>
        <v>#N/A</v>
      </c>
      <c r="K7695" s="19">
        <f t="shared" si="679"/>
        <v>2530</v>
      </c>
      <c r="L7695" s="6" t="e">
        <f t="shared" ca="1" si="680"/>
        <v>#N/A</v>
      </c>
    </row>
    <row r="7696" spans="1:12" x14ac:dyDescent="0.2">
      <c r="A7696" s="5">
        <f>IF(AND(dateA=1,A7695&lt;DataEnd),'iBoxx inputs'!A7700,IF(AND(dateA=2,A7695&lt;DataEnd),'Bank of England inputs'!A7700,IF(dateA=3,A7695+1,IF(dateA=4,WORKDAY(A7695,1,),WORKDAY(A7695,1,holidayQ)))))</f>
        <v>46916</v>
      </c>
      <c r="B7696" s="35" t="e">
        <f>MATCH(A7696,'iBoxx inputs'!A:A,0)</f>
        <v>#N/A</v>
      </c>
      <c r="C7696" s="35" t="e">
        <f>MATCH(A7696,'Bank of England inputs'!A:A,0)</f>
        <v>#N/A</v>
      </c>
      <c r="D7696" s="6" t="e">
        <f>IF($A7696&gt;DataEnd,NA(),IFERROR(INDEX('iBoxx inputs'!B:B,MATCH($A7696,'iBoxx inputs'!$A:$A,0)),D7695))</f>
        <v>#N/A</v>
      </c>
      <c r="E7696" s="6" t="e">
        <f>IF($A7696&gt;DataEnd,NA(),IFERROR(INDEX('iBoxx inputs'!C:C,MATCH($A7696,'iBoxx inputs'!$A:$A,0)),E7695))</f>
        <v>#N/A</v>
      </c>
      <c r="F7696" s="6" t="e">
        <f>IF($A7696&gt;DataEnd,NA(),IFERROR(INDEX('Bank of England inputs'!D:D,MATCH($A7696,'Bank of England inputs'!$A:$A,0),0),F7695))</f>
        <v>#N/A</v>
      </c>
      <c r="G7696" s="19"/>
      <c r="H7696" s="5">
        <f t="shared" si="681"/>
        <v>46916</v>
      </c>
      <c r="I7696" s="6" t="e">
        <f t="shared" si="682"/>
        <v>#N/A</v>
      </c>
      <c r="J7696" s="6" t="e">
        <f t="shared" si="683"/>
        <v>#N/A</v>
      </c>
      <c r="K7696" s="19">
        <f t="shared" si="679"/>
        <v>2529</v>
      </c>
      <c r="L7696" s="6" t="e">
        <f t="shared" ca="1" si="680"/>
        <v>#N/A</v>
      </c>
    </row>
    <row r="7697" spans="1:12" x14ac:dyDescent="0.2">
      <c r="A7697" s="5">
        <f>IF(AND(dateA=1,A7696&lt;DataEnd),'iBoxx inputs'!A7701,IF(AND(dateA=2,A7696&lt;DataEnd),'Bank of England inputs'!A7701,IF(dateA=3,A7696+1,IF(dateA=4,WORKDAY(A7696,1,),WORKDAY(A7696,1,holidayQ)))))</f>
        <v>46917</v>
      </c>
      <c r="B7697" s="35" t="e">
        <f>MATCH(A7697,'iBoxx inputs'!A:A,0)</f>
        <v>#N/A</v>
      </c>
      <c r="C7697" s="35" t="e">
        <f>MATCH(A7697,'Bank of England inputs'!A:A,0)</f>
        <v>#N/A</v>
      </c>
      <c r="D7697" s="6" t="e">
        <f>IF($A7697&gt;DataEnd,NA(),IFERROR(INDEX('iBoxx inputs'!B:B,MATCH($A7697,'iBoxx inputs'!$A:$A,0)),D7696))</f>
        <v>#N/A</v>
      </c>
      <c r="E7697" s="6" t="e">
        <f>IF($A7697&gt;DataEnd,NA(),IFERROR(INDEX('iBoxx inputs'!C:C,MATCH($A7697,'iBoxx inputs'!$A:$A,0)),E7696))</f>
        <v>#N/A</v>
      </c>
      <c r="F7697" s="6" t="e">
        <f>IF($A7697&gt;DataEnd,NA(),IFERROR(INDEX('Bank of England inputs'!D:D,MATCH($A7697,'Bank of England inputs'!$A:$A,0),0),F7696))</f>
        <v>#N/A</v>
      </c>
      <c r="G7697" s="19"/>
      <c r="H7697" s="5">
        <f t="shared" si="681"/>
        <v>46917</v>
      </c>
      <c r="I7697" s="6" t="e">
        <f t="shared" si="682"/>
        <v>#N/A</v>
      </c>
      <c r="J7697" s="6" t="e">
        <f t="shared" si="683"/>
        <v>#N/A</v>
      </c>
      <c r="K7697" s="19">
        <f t="shared" si="679"/>
        <v>2529</v>
      </c>
      <c r="L7697" s="6" t="e">
        <f t="shared" ca="1" si="680"/>
        <v>#N/A</v>
      </c>
    </row>
    <row r="7698" spans="1:12" x14ac:dyDescent="0.2">
      <c r="A7698" s="5">
        <f>IF(AND(dateA=1,A7697&lt;DataEnd),'iBoxx inputs'!A7702,IF(AND(dateA=2,A7697&lt;DataEnd),'Bank of England inputs'!A7702,IF(dateA=3,A7697+1,IF(dateA=4,WORKDAY(A7697,1,),WORKDAY(A7697,1,holidayQ)))))</f>
        <v>46918</v>
      </c>
      <c r="B7698" s="35" t="e">
        <f>MATCH(A7698,'iBoxx inputs'!A:A,0)</f>
        <v>#N/A</v>
      </c>
      <c r="C7698" s="35" t="e">
        <f>MATCH(A7698,'Bank of England inputs'!A:A,0)</f>
        <v>#N/A</v>
      </c>
      <c r="D7698" s="6" t="e">
        <f>IF($A7698&gt;DataEnd,NA(),IFERROR(INDEX('iBoxx inputs'!B:B,MATCH($A7698,'iBoxx inputs'!$A:$A,0)),D7697))</f>
        <v>#N/A</v>
      </c>
      <c r="E7698" s="6" t="e">
        <f>IF($A7698&gt;DataEnd,NA(),IFERROR(INDEX('iBoxx inputs'!C:C,MATCH($A7698,'iBoxx inputs'!$A:$A,0)),E7697))</f>
        <v>#N/A</v>
      </c>
      <c r="F7698" s="6" t="e">
        <f>IF($A7698&gt;DataEnd,NA(),IFERROR(INDEX('Bank of England inputs'!D:D,MATCH($A7698,'Bank of England inputs'!$A:$A,0),0),F7697))</f>
        <v>#N/A</v>
      </c>
      <c r="G7698" s="19"/>
      <c r="H7698" s="5">
        <f t="shared" si="681"/>
        <v>46918</v>
      </c>
      <c r="I7698" s="6" t="e">
        <f t="shared" si="682"/>
        <v>#N/A</v>
      </c>
      <c r="J7698" s="6" t="e">
        <f t="shared" si="683"/>
        <v>#N/A</v>
      </c>
      <c r="K7698" s="19">
        <f t="shared" si="679"/>
        <v>2529</v>
      </c>
      <c r="L7698" s="6" t="e">
        <f t="shared" ca="1" si="680"/>
        <v>#N/A</v>
      </c>
    </row>
    <row r="7699" spans="1:12" x14ac:dyDescent="0.2">
      <c r="A7699" s="5">
        <f>IF(AND(dateA=1,A7698&lt;DataEnd),'iBoxx inputs'!A7703,IF(AND(dateA=2,A7698&lt;DataEnd),'Bank of England inputs'!A7703,IF(dateA=3,A7698+1,IF(dateA=4,WORKDAY(A7698,1,),WORKDAY(A7698,1,holidayQ)))))</f>
        <v>46919</v>
      </c>
      <c r="B7699" s="35" t="e">
        <f>MATCH(A7699,'iBoxx inputs'!A:A,0)</f>
        <v>#N/A</v>
      </c>
      <c r="C7699" s="35" t="e">
        <f>MATCH(A7699,'Bank of England inputs'!A:A,0)</f>
        <v>#N/A</v>
      </c>
      <c r="D7699" s="6" t="e">
        <f>IF($A7699&gt;DataEnd,NA(),IFERROR(INDEX('iBoxx inputs'!B:B,MATCH($A7699,'iBoxx inputs'!$A:$A,0)),D7698))</f>
        <v>#N/A</v>
      </c>
      <c r="E7699" s="6" t="e">
        <f>IF($A7699&gt;DataEnd,NA(),IFERROR(INDEX('iBoxx inputs'!C:C,MATCH($A7699,'iBoxx inputs'!$A:$A,0)),E7698))</f>
        <v>#N/A</v>
      </c>
      <c r="F7699" s="6" t="e">
        <f>IF($A7699&gt;DataEnd,NA(),IFERROR(INDEX('Bank of England inputs'!D:D,MATCH($A7699,'Bank of England inputs'!$A:$A,0),0),F7698))</f>
        <v>#N/A</v>
      </c>
      <c r="G7699" s="19"/>
      <c r="H7699" s="5">
        <f t="shared" si="681"/>
        <v>46919</v>
      </c>
      <c r="I7699" s="6" t="e">
        <f t="shared" si="682"/>
        <v>#N/A</v>
      </c>
      <c r="J7699" s="6" t="e">
        <f t="shared" si="683"/>
        <v>#N/A</v>
      </c>
      <c r="K7699" s="19">
        <f t="shared" si="679"/>
        <v>2529</v>
      </c>
      <c r="L7699" s="6" t="e">
        <f t="shared" ca="1" si="680"/>
        <v>#N/A</v>
      </c>
    </row>
    <row r="7700" spans="1:12" x14ac:dyDescent="0.2">
      <c r="A7700" s="5">
        <f>IF(AND(dateA=1,A7699&lt;DataEnd),'iBoxx inputs'!A7704,IF(AND(dateA=2,A7699&lt;DataEnd),'Bank of England inputs'!A7704,IF(dateA=3,A7699+1,IF(dateA=4,WORKDAY(A7699,1,),WORKDAY(A7699,1,holidayQ)))))</f>
        <v>46920</v>
      </c>
      <c r="B7700" s="35" t="e">
        <f>MATCH(A7700,'iBoxx inputs'!A:A,0)</f>
        <v>#N/A</v>
      </c>
      <c r="C7700" s="35" t="e">
        <f>MATCH(A7700,'Bank of England inputs'!A:A,0)</f>
        <v>#N/A</v>
      </c>
      <c r="D7700" s="6" t="e">
        <f>IF($A7700&gt;DataEnd,NA(),IFERROR(INDEX('iBoxx inputs'!B:B,MATCH($A7700,'iBoxx inputs'!$A:$A,0)),D7699))</f>
        <v>#N/A</v>
      </c>
      <c r="E7700" s="6" t="e">
        <f>IF($A7700&gt;DataEnd,NA(),IFERROR(INDEX('iBoxx inputs'!C:C,MATCH($A7700,'iBoxx inputs'!$A:$A,0)),E7699))</f>
        <v>#N/A</v>
      </c>
      <c r="F7700" s="6" t="e">
        <f>IF($A7700&gt;DataEnd,NA(),IFERROR(INDEX('Bank of England inputs'!D:D,MATCH($A7700,'Bank of England inputs'!$A:$A,0),0),F7699))</f>
        <v>#N/A</v>
      </c>
      <c r="G7700" s="19"/>
      <c r="H7700" s="5">
        <f t="shared" si="681"/>
        <v>46920</v>
      </c>
      <c r="I7700" s="6" t="e">
        <f t="shared" si="682"/>
        <v>#N/A</v>
      </c>
      <c r="J7700" s="6" t="e">
        <f t="shared" si="683"/>
        <v>#N/A</v>
      </c>
      <c r="K7700" s="19">
        <f t="shared" si="679"/>
        <v>2530</v>
      </c>
      <c r="L7700" s="6" t="e">
        <f t="shared" ca="1" si="680"/>
        <v>#N/A</v>
      </c>
    </row>
    <row r="7701" spans="1:12" x14ac:dyDescent="0.2">
      <c r="A7701" s="5">
        <f>IF(AND(dateA=1,A7700&lt;DataEnd),'iBoxx inputs'!A7705,IF(AND(dateA=2,A7700&lt;DataEnd),'Bank of England inputs'!A7705,IF(dateA=3,A7700+1,IF(dateA=4,WORKDAY(A7700,1,),WORKDAY(A7700,1,holidayQ)))))</f>
        <v>46923</v>
      </c>
      <c r="B7701" s="35" t="e">
        <f>MATCH(A7701,'iBoxx inputs'!A:A,0)</f>
        <v>#N/A</v>
      </c>
      <c r="C7701" s="35" t="e">
        <f>MATCH(A7701,'Bank of England inputs'!A:A,0)</f>
        <v>#N/A</v>
      </c>
      <c r="D7701" s="6" t="e">
        <f>IF($A7701&gt;DataEnd,NA(),IFERROR(INDEX('iBoxx inputs'!B:B,MATCH($A7701,'iBoxx inputs'!$A:$A,0)),D7700))</f>
        <v>#N/A</v>
      </c>
      <c r="E7701" s="6" t="e">
        <f>IF($A7701&gt;DataEnd,NA(),IFERROR(INDEX('iBoxx inputs'!C:C,MATCH($A7701,'iBoxx inputs'!$A:$A,0)),E7700))</f>
        <v>#N/A</v>
      </c>
      <c r="F7701" s="6" t="e">
        <f>IF($A7701&gt;DataEnd,NA(),IFERROR(INDEX('Bank of England inputs'!D:D,MATCH($A7701,'Bank of England inputs'!$A:$A,0),0),F7700))</f>
        <v>#N/A</v>
      </c>
      <c r="G7701" s="19"/>
      <c r="H7701" s="5">
        <f t="shared" si="681"/>
        <v>46923</v>
      </c>
      <c r="I7701" s="6" t="e">
        <f t="shared" si="682"/>
        <v>#N/A</v>
      </c>
      <c r="J7701" s="6" t="e">
        <f t="shared" si="683"/>
        <v>#N/A</v>
      </c>
      <c r="K7701" s="19">
        <f t="shared" si="679"/>
        <v>2529</v>
      </c>
      <c r="L7701" s="6" t="e">
        <f t="shared" ca="1" si="680"/>
        <v>#N/A</v>
      </c>
    </row>
    <row r="7702" spans="1:12" x14ac:dyDescent="0.2">
      <c r="A7702" s="5">
        <f>IF(AND(dateA=1,A7701&lt;DataEnd),'iBoxx inputs'!A7706,IF(AND(dateA=2,A7701&lt;DataEnd),'Bank of England inputs'!A7706,IF(dateA=3,A7701+1,IF(dateA=4,WORKDAY(A7701,1,),WORKDAY(A7701,1,holidayQ)))))</f>
        <v>46924</v>
      </c>
      <c r="B7702" s="35" t="e">
        <f>MATCH(A7702,'iBoxx inputs'!A:A,0)</f>
        <v>#N/A</v>
      </c>
      <c r="C7702" s="35" t="e">
        <f>MATCH(A7702,'Bank of England inputs'!A:A,0)</f>
        <v>#N/A</v>
      </c>
      <c r="D7702" s="6" t="e">
        <f>IF($A7702&gt;DataEnd,NA(),IFERROR(INDEX('iBoxx inputs'!B:B,MATCH($A7702,'iBoxx inputs'!$A:$A,0)),D7701))</f>
        <v>#N/A</v>
      </c>
      <c r="E7702" s="6" t="e">
        <f>IF($A7702&gt;DataEnd,NA(),IFERROR(INDEX('iBoxx inputs'!C:C,MATCH($A7702,'iBoxx inputs'!$A:$A,0)),E7701))</f>
        <v>#N/A</v>
      </c>
      <c r="F7702" s="6" t="e">
        <f>IF($A7702&gt;DataEnd,NA(),IFERROR(INDEX('Bank of England inputs'!D:D,MATCH($A7702,'Bank of England inputs'!$A:$A,0),0),F7701))</f>
        <v>#N/A</v>
      </c>
      <c r="G7702" s="19"/>
      <c r="H7702" s="5">
        <f t="shared" si="681"/>
        <v>46924</v>
      </c>
      <c r="I7702" s="6" t="e">
        <f t="shared" si="682"/>
        <v>#N/A</v>
      </c>
      <c r="J7702" s="6" t="e">
        <f t="shared" si="683"/>
        <v>#N/A</v>
      </c>
      <c r="K7702" s="19">
        <f t="shared" ref="K7702:K7765" si="684">IF(trailing_period=0,1,ROW()-MATCH(EDATE(A7702,-trailing_period),A:A,1))</f>
        <v>2529</v>
      </c>
      <c r="L7702" s="6" t="e">
        <f t="shared" ref="L7702:L7765" ca="1" si="685">AVERAGE(OFFSET(J7702,-$K7702+1,0,$K7702,))</f>
        <v>#N/A</v>
      </c>
    </row>
    <row r="7703" spans="1:12" x14ac:dyDescent="0.2">
      <c r="A7703" s="5">
        <f>IF(AND(dateA=1,A7702&lt;DataEnd),'iBoxx inputs'!A7707,IF(AND(dateA=2,A7702&lt;DataEnd),'Bank of England inputs'!A7707,IF(dateA=3,A7702+1,IF(dateA=4,WORKDAY(A7702,1,),WORKDAY(A7702,1,holidayQ)))))</f>
        <v>46925</v>
      </c>
      <c r="B7703" s="35" t="e">
        <f>MATCH(A7703,'iBoxx inputs'!A:A,0)</f>
        <v>#N/A</v>
      </c>
      <c r="C7703" s="35" t="e">
        <f>MATCH(A7703,'Bank of England inputs'!A:A,0)</f>
        <v>#N/A</v>
      </c>
      <c r="D7703" s="6" t="e">
        <f>IF($A7703&gt;DataEnd,NA(),IFERROR(INDEX('iBoxx inputs'!B:B,MATCH($A7703,'iBoxx inputs'!$A:$A,0)),D7702))</f>
        <v>#N/A</v>
      </c>
      <c r="E7703" s="6" t="e">
        <f>IF($A7703&gt;DataEnd,NA(),IFERROR(INDEX('iBoxx inputs'!C:C,MATCH($A7703,'iBoxx inputs'!$A:$A,0)),E7702))</f>
        <v>#N/A</v>
      </c>
      <c r="F7703" s="6" t="e">
        <f>IF($A7703&gt;DataEnd,NA(),IFERROR(INDEX('Bank of England inputs'!D:D,MATCH($A7703,'Bank of England inputs'!$A:$A,0),0),F7702))</f>
        <v>#N/A</v>
      </c>
      <c r="G7703" s="19"/>
      <c r="H7703" s="5">
        <f t="shared" si="681"/>
        <v>46925</v>
      </c>
      <c r="I7703" s="6" t="e">
        <f t="shared" si="682"/>
        <v>#N/A</v>
      </c>
      <c r="J7703" s="6" t="e">
        <f t="shared" si="683"/>
        <v>#N/A</v>
      </c>
      <c r="K7703" s="19">
        <f t="shared" si="684"/>
        <v>2529</v>
      </c>
      <c r="L7703" s="6" t="e">
        <f t="shared" ca="1" si="685"/>
        <v>#N/A</v>
      </c>
    </row>
    <row r="7704" spans="1:12" x14ac:dyDescent="0.2">
      <c r="A7704" s="5">
        <f>IF(AND(dateA=1,A7703&lt;DataEnd),'iBoxx inputs'!A7708,IF(AND(dateA=2,A7703&lt;DataEnd),'Bank of England inputs'!A7708,IF(dateA=3,A7703+1,IF(dateA=4,WORKDAY(A7703,1,),WORKDAY(A7703,1,holidayQ)))))</f>
        <v>46926</v>
      </c>
      <c r="B7704" s="35" t="e">
        <f>MATCH(A7704,'iBoxx inputs'!A:A,0)</f>
        <v>#N/A</v>
      </c>
      <c r="C7704" s="35" t="e">
        <f>MATCH(A7704,'Bank of England inputs'!A:A,0)</f>
        <v>#N/A</v>
      </c>
      <c r="D7704" s="6" t="e">
        <f>IF($A7704&gt;DataEnd,NA(),IFERROR(INDEX('iBoxx inputs'!B:B,MATCH($A7704,'iBoxx inputs'!$A:$A,0)),D7703))</f>
        <v>#N/A</v>
      </c>
      <c r="E7704" s="6" t="e">
        <f>IF($A7704&gt;DataEnd,NA(),IFERROR(INDEX('iBoxx inputs'!C:C,MATCH($A7704,'iBoxx inputs'!$A:$A,0)),E7703))</f>
        <v>#N/A</v>
      </c>
      <c r="F7704" s="6" t="e">
        <f>IF($A7704&gt;DataEnd,NA(),IFERROR(INDEX('Bank of England inputs'!D:D,MATCH($A7704,'Bank of England inputs'!$A:$A,0),0),F7703))</f>
        <v>#N/A</v>
      </c>
      <c r="G7704" s="19"/>
      <c r="H7704" s="5">
        <f t="shared" si="681"/>
        <v>46926</v>
      </c>
      <c r="I7704" s="6" t="e">
        <f t="shared" si="682"/>
        <v>#N/A</v>
      </c>
      <c r="J7704" s="6" t="e">
        <f t="shared" si="683"/>
        <v>#N/A</v>
      </c>
      <c r="K7704" s="19">
        <f t="shared" si="684"/>
        <v>2529</v>
      </c>
      <c r="L7704" s="6" t="e">
        <f t="shared" ca="1" si="685"/>
        <v>#N/A</v>
      </c>
    </row>
    <row r="7705" spans="1:12" x14ac:dyDescent="0.2">
      <c r="A7705" s="5">
        <f>IF(AND(dateA=1,A7704&lt;DataEnd),'iBoxx inputs'!A7709,IF(AND(dateA=2,A7704&lt;DataEnd),'Bank of England inputs'!A7709,IF(dateA=3,A7704+1,IF(dateA=4,WORKDAY(A7704,1,),WORKDAY(A7704,1,holidayQ)))))</f>
        <v>46927</v>
      </c>
      <c r="B7705" s="35" t="e">
        <f>MATCH(A7705,'iBoxx inputs'!A:A,0)</f>
        <v>#N/A</v>
      </c>
      <c r="C7705" s="35" t="e">
        <f>MATCH(A7705,'Bank of England inputs'!A:A,0)</f>
        <v>#N/A</v>
      </c>
      <c r="D7705" s="6" t="e">
        <f>IF($A7705&gt;DataEnd,NA(),IFERROR(INDEX('iBoxx inputs'!B:B,MATCH($A7705,'iBoxx inputs'!$A:$A,0)),D7704))</f>
        <v>#N/A</v>
      </c>
      <c r="E7705" s="6" t="e">
        <f>IF($A7705&gt;DataEnd,NA(),IFERROR(INDEX('iBoxx inputs'!C:C,MATCH($A7705,'iBoxx inputs'!$A:$A,0)),E7704))</f>
        <v>#N/A</v>
      </c>
      <c r="F7705" s="6" t="e">
        <f>IF($A7705&gt;DataEnd,NA(),IFERROR(INDEX('Bank of England inputs'!D:D,MATCH($A7705,'Bank of England inputs'!$A:$A,0),0),F7704))</f>
        <v>#N/A</v>
      </c>
      <c r="G7705" s="19"/>
      <c r="H7705" s="5">
        <f t="shared" si="681"/>
        <v>46927</v>
      </c>
      <c r="I7705" s="6" t="e">
        <f t="shared" si="682"/>
        <v>#N/A</v>
      </c>
      <c r="J7705" s="6" t="e">
        <f t="shared" si="683"/>
        <v>#N/A</v>
      </c>
      <c r="K7705" s="19">
        <f t="shared" si="684"/>
        <v>2530</v>
      </c>
      <c r="L7705" s="6" t="e">
        <f t="shared" ca="1" si="685"/>
        <v>#N/A</v>
      </c>
    </row>
    <row r="7706" spans="1:12" x14ac:dyDescent="0.2">
      <c r="A7706" s="5">
        <f>IF(AND(dateA=1,A7705&lt;DataEnd),'iBoxx inputs'!A7710,IF(AND(dateA=2,A7705&lt;DataEnd),'Bank of England inputs'!A7710,IF(dateA=3,A7705+1,IF(dateA=4,WORKDAY(A7705,1,),WORKDAY(A7705,1,holidayQ)))))</f>
        <v>46930</v>
      </c>
      <c r="B7706" s="35" t="e">
        <f>MATCH(A7706,'iBoxx inputs'!A:A,0)</f>
        <v>#N/A</v>
      </c>
      <c r="C7706" s="35" t="e">
        <f>MATCH(A7706,'Bank of England inputs'!A:A,0)</f>
        <v>#N/A</v>
      </c>
      <c r="D7706" s="6" t="e">
        <f>IF($A7706&gt;DataEnd,NA(),IFERROR(INDEX('iBoxx inputs'!B:B,MATCH($A7706,'iBoxx inputs'!$A:$A,0)),D7705))</f>
        <v>#N/A</v>
      </c>
      <c r="E7706" s="6" t="e">
        <f>IF($A7706&gt;DataEnd,NA(),IFERROR(INDEX('iBoxx inputs'!C:C,MATCH($A7706,'iBoxx inputs'!$A:$A,0)),E7705))</f>
        <v>#N/A</v>
      </c>
      <c r="F7706" s="6" t="e">
        <f>IF($A7706&gt;DataEnd,NA(),IFERROR(INDEX('Bank of England inputs'!D:D,MATCH($A7706,'Bank of England inputs'!$A:$A,0),0),F7705))</f>
        <v>#N/A</v>
      </c>
      <c r="G7706" s="19"/>
      <c r="H7706" s="5">
        <f t="shared" si="681"/>
        <v>46930</v>
      </c>
      <c r="I7706" s="6" t="e">
        <f t="shared" si="682"/>
        <v>#N/A</v>
      </c>
      <c r="J7706" s="6" t="e">
        <f t="shared" si="683"/>
        <v>#N/A</v>
      </c>
      <c r="K7706" s="19">
        <f t="shared" si="684"/>
        <v>2529</v>
      </c>
      <c r="L7706" s="6" t="e">
        <f t="shared" ca="1" si="685"/>
        <v>#N/A</v>
      </c>
    </row>
    <row r="7707" spans="1:12" x14ac:dyDescent="0.2">
      <c r="A7707" s="5">
        <f>IF(AND(dateA=1,A7706&lt;DataEnd),'iBoxx inputs'!A7711,IF(AND(dateA=2,A7706&lt;DataEnd),'Bank of England inputs'!A7711,IF(dateA=3,A7706+1,IF(dateA=4,WORKDAY(A7706,1,),WORKDAY(A7706,1,holidayQ)))))</f>
        <v>46931</v>
      </c>
      <c r="B7707" s="35" t="e">
        <f>MATCH(A7707,'iBoxx inputs'!A:A,0)</f>
        <v>#N/A</v>
      </c>
      <c r="C7707" s="35" t="e">
        <f>MATCH(A7707,'Bank of England inputs'!A:A,0)</f>
        <v>#N/A</v>
      </c>
      <c r="D7707" s="6" t="e">
        <f>IF($A7707&gt;DataEnd,NA(),IFERROR(INDEX('iBoxx inputs'!B:B,MATCH($A7707,'iBoxx inputs'!$A:$A,0)),D7706))</f>
        <v>#N/A</v>
      </c>
      <c r="E7707" s="6" t="e">
        <f>IF($A7707&gt;DataEnd,NA(),IFERROR(INDEX('iBoxx inputs'!C:C,MATCH($A7707,'iBoxx inputs'!$A:$A,0)),E7706))</f>
        <v>#N/A</v>
      </c>
      <c r="F7707" s="6" t="e">
        <f>IF($A7707&gt;DataEnd,NA(),IFERROR(INDEX('Bank of England inputs'!D:D,MATCH($A7707,'Bank of England inputs'!$A:$A,0),0),F7706))</f>
        <v>#N/A</v>
      </c>
      <c r="G7707" s="19"/>
      <c r="H7707" s="5">
        <f t="shared" si="681"/>
        <v>46931</v>
      </c>
      <c r="I7707" s="6" t="e">
        <f t="shared" si="682"/>
        <v>#N/A</v>
      </c>
      <c r="J7707" s="6" t="e">
        <f t="shared" si="683"/>
        <v>#N/A</v>
      </c>
      <c r="K7707" s="19">
        <f t="shared" si="684"/>
        <v>2529</v>
      </c>
      <c r="L7707" s="6" t="e">
        <f t="shared" ca="1" si="685"/>
        <v>#N/A</v>
      </c>
    </row>
    <row r="7708" spans="1:12" x14ac:dyDescent="0.2">
      <c r="A7708" s="5">
        <f>IF(AND(dateA=1,A7707&lt;DataEnd),'iBoxx inputs'!A7712,IF(AND(dateA=2,A7707&lt;DataEnd),'Bank of England inputs'!A7712,IF(dateA=3,A7707+1,IF(dateA=4,WORKDAY(A7707,1,),WORKDAY(A7707,1,holidayQ)))))</f>
        <v>46932</v>
      </c>
      <c r="B7708" s="35" t="e">
        <f>MATCH(A7708,'iBoxx inputs'!A:A,0)</f>
        <v>#N/A</v>
      </c>
      <c r="C7708" s="35" t="e">
        <f>MATCH(A7708,'Bank of England inputs'!A:A,0)</f>
        <v>#N/A</v>
      </c>
      <c r="D7708" s="6" t="e">
        <f>IF($A7708&gt;DataEnd,NA(),IFERROR(INDEX('iBoxx inputs'!B:B,MATCH($A7708,'iBoxx inputs'!$A:$A,0)),D7707))</f>
        <v>#N/A</v>
      </c>
      <c r="E7708" s="6" t="e">
        <f>IF($A7708&gt;DataEnd,NA(),IFERROR(INDEX('iBoxx inputs'!C:C,MATCH($A7708,'iBoxx inputs'!$A:$A,0)),E7707))</f>
        <v>#N/A</v>
      </c>
      <c r="F7708" s="6" t="e">
        <f>IF($A7708&gt;DataEnd,NA(),IFERROR(INDEX('Bank of England inputs'!D:D,MATCH($A7708,'Bank of England inputs'!$A:$A,0),0),F7707))</f>
        <v>#N/A</v>
      </c>
      <c r="G7708" s="19"/>
      <c r="H7708" s="5">
        <f t="shared" si="681"/>
        <v>46932</v>
      </c>
      <c r="I7708" s="6" t="e">
        <f t="shared" si="682"/>
        <v>#N/A</v>
      </c>
      <c r="J7708" s="6" t="e">
        <f t="shared" si="683"/>
        <v>#N/A</v>
      </c>
      <c r="K7708" s="19">
        <f t="shared" si="684"/>
        <v>2529</v>
      </c>
      <c r="L7708" s="6" t="e">
        <f t="shared" ca="1" si="685"/>
        <v>#N/A</v>
      </c>
    </row>
    <row r="7709" spans="1:12" x14ac:dyDescent="0.2">
      <c r="A7709" s="5">
        <f>IF(AND(dateA=1,A7708&lt;DataEnd),'iBoxx inputs'!A7713,IF(AND(dateA=2,A7708&lt;DataEnd),'Bank of England inputs'!A7713,IF(dateA=3,A7708+1,IF(dateA=4,WORKDAY(A7708,1,),WORKDAY(A7708,1,holidayQ)))))</f>
        <v>46933</v>
      </c>
      <c r="B7709" s="35" t="e">
        <f>MATCH(A7709,'iBoxx inputs'!A:A,0)</f>
        <v>#N/A</v>
      </c>
      <c r="C7709" s="35" t="e">
        <f>MATCH(A7709,'Bank of England inputs'!A:A,0)</f>
        <v>#N/A</v>
      </c>
      <c r="D7709" s="6" t="e">
        <f>IF($A7709&gt;DataEnd,NA(),IFERROR(INDEX('iBoxx inputs'!B:B,MATCH($A7709,'iBoxx inputs'!$A:$A,0)),D7708))</f>
        <v>#N/A</v>
      </c>
      <c r="E7709" s="6" t="e">
        <f>IF($A7709&gt;DataEnd,NA(),IFERROR(INDEX('iBoxx inputs'!C:C,MATCH($A7709,'iBoxx inputs'!$A:$A,0)),E7708))</f>
        <v>#N/A</v>
      </c>
      <c r="F7709" s="6" t="e">
        <f>IF($A7709&gt;DataEnd,NA(),IFERROR(INDEX('Bank of England inputs'!D:D,MATCH($A7709,'Bank of England inputs'!$A:$A,0),0),F7708))</f>
        <v>#N/A</v>
      </c>
      <c r="G7709" s="19"/>
      <c r="H7709" s="5">
        <f t="shared" si="681"/>
        <v>46933</v>
      </c>
      <c r="I7709" s="6" t="e">
        <f t="shared" si="682"/>
        <v>#N/A</v>
      </c>
      <c r="J7709" s="6" t="e">
        <f t="shared" si="683"/>
        <v>#N/A</v>
      </c>
      <c r="K7709" s="19">
        <f t="shared" si="684"/>
        <v>2529</v>
      </c>
      <c r="L7709" s="6" t="e">
        <f t="shared" ca="1" si="685"/>
        <v>#N/A</v>
      </c>
    </row>
    <row r="7710" spans="1:12" x14ac:dyDescent="0.2">
      <c r="A7710" s="5">
        <f>IF(AND(dateA=1,A7709&lt;DataEnd),'iBoxx inputs'!A7714,IF(AND(dateA=2,A7709&lt;DataEnd),'Bank of England inputs'!A7714,IF(dateA=3,A7709+1,IF(dateA=4,WORKDAY(A7709,1,),WORKDAY(A7709,1,holidayQ)))))</f>
        <v>46934</v>
      </c>
      <c r="B7710" s="35" t="e">
        <f>MATCH(A7710,'iBoxx inputs'!A:A,0)</f>
        <v>#N/A</v>
      </c>
      <c r="C7710" s="35" t="e">
        <f>MATCH(A7710,'Bank of England inputs'!A:A,0)</f>
        <v>#N/A</v>
      </c>
      <c r="D7710" s="6" t="e">
        <f>IF($A7710&gt;DataEnd,NA(),IFERROR(INDEX('iBoxx inputs'!B:B,MATCH($A7710,'iBoxx inputs'!$A:$A,0)),D7709))</f>
        <v>#N/A</v>
      </c>
      <c r="E7710" s="6" t="e">
        <f>IF($A7710&gt;DataEnd,NA(),IFERROR(INDEX('iBoxx inputs'!C:C,MATCH($A7710,'iBoxx inputs'!$A:$A,0)),E7709))</f>
        <v>#N/A</v>
      </c>
      <c r="F7710" s="6" t="e">
        <f>IF($A7710&gt;DataEnd,NA(),IFERROR(INDEX('Bank of England inputs'!D:D,MATCH($A7710,'Bank of England inputs'!$A:$A,0),0),F7709))</f>
        <v>#N/A</v>
      </c>
      <c r="G7710" s="19"/>
      <c r="H7710" s="5">
        <f t="shared" si="681"/>
        <v>46934</v>
      </c>
      <c r="I7710" s="6" t="e">
        <f t="shared" si="682"/>
        <v>#N/A</v>
      </c>
      <c r="J7710" s="6" t="e">
        <f t="shared" si="683"/>
        <v>#N/A</v>
      </c>
      <c r="K7710" s="19">
        <f t="shared" si="684"/>
        <v>2530</v>
      </c>
      <c r="L7710" s="6" t="e">
        <f t="shared" ca="1" si="685"/>
        <v>#N/A</v>
      </c>
    </row>
    <row r="7711" spans="1:12" x14ac:dyDescent="0.2">
      <c r="A7711" s="5">
        <f>IF(AND(dateA=1,A7710&lt;DataEnd),'iBoxx inputs'!A7715,IF(AND(dateA=2,A7710&lt;DataEnd),'Bank of England inputs'!A7715,IF(dateA=3,A7710+1,IF(dateA=4,WORKDAY(A7710,1,),WORKDAY(A7710,1,holidayQ)))))</f>
        <v>46937</v>
      </c>
      <c r="B7711" s="35" t="e">
        <f>MATCH(A7711,'iBoxx inputs'!A:A,0)</f>
        <v>#N/A</v>
      </c>
      <c r="C7711" s="35" t="e">
        <f>MATCH(A7711,'Bank of England inputs'!A:A,0)</f>
        <v>#N/A</v>
      </c>
      <c r="D7711" s="6" t="e">
        <f>IF($A7711&gt;DataEnd,NA(),IFERROR(INDEX('iBoxx inputs'!B:B,MATCH($A7711,'iBoxx inputs'!$A:$A,0)),D7710))</f>
        <v>#N/A</v>
      </c>
      <c r="E7711" s="6" t="e">
        <f>IF($A7711&gt;DataEnd,NA(),IFERROR(INDEX('iBoxx inputs'!C:C,MATCH($A7711,'iBoxx inputs'!$A:$A,0)),E7710))</f>
        <v>#N/A</v>
      </c>
      <c r="F7711" s="6" t="e">
        <f>IF($A7711&gt;DataEnd,NA(),IFERROR(INDEX('Bank of England inputs'!D:D,MATCH($A7711,'Bank of England inputs'!$A:$A,0),0),F7710))</f>
        <v>#N/A</v>
      </c>
      <c r="G7711" s="19"/>
      <c r="H7711" s="5">
        <f t="shared" si="681"/>
        <v>46937</v>
      </c>
      <c r="I7711" s="6" t="e">
        <f t="shared" si="682"/>
        <v>#N/A</v>
      </c>
      <c r="J7711" s="6" t="e">
        <f t="shared" si="683"/>
        <v>#N/A</v>
      </c>
      <c r="K7711" s="19">
        <f t="shared" si="684"/>
        <v>2529</v>
      </c>
      <c r="L7711" s="6" t="e">
        <f t="shared" ca="1" si="685"/>
        <v>#N/A</v>
      </c>
    </row>
    <row r="7712" spans="1:12" x14ac:dyDescent="0.2">
      <c r="A7712" s="5">
        <f>IF(AND(dateA=1,A7711&lt;DataEnd),'iBoxx inputs'!A7716,IF(AND(dateA=2,A7711&lt;DataEnd),'Bank of England inputs'!A7716,IF(dateA=3,A7711+1,IF(dateA=4,WORKDAY(A7711,1,),WORKDAY(A7711,1,holidayQ)))))</f>
        <v>46938</v>
      </c>
      <c r="B7712" s="35" t="e">
        <f>MATCH(A7712,'iBoxx inputs'!A:A,0)</f>
        <v>#N/A</v>
      </c>
      <c r="C7712" s="35" t="e">
        <f>MATCH(A7712,'Bank of England inputs'!A:A,0)</f>
        <v>#N/A</v>
      </c>
      <c r="D7712" s="6" t="e">
        <f>IF($A7712&gt;DataEnd,NA(),IFERROR(INDEX('iBoxx inputs'!B:B,MATCH($A7712,'iBoxx inputs'!$A:$A,0)),D7711))</f>
        <v>#N/A</v>
      </c>
      <c r="E7712" s="6" t="e">
        <f>IF($A7712&gt;DataEnd,NA(),IFERROR(INDEX('iBoxx inputs'!C:C,MATCH($A7712,'iBoxx inputs'!$A:$A,0)),E7711))</f>
        <v>#N/A</v>
      </c>
      <c r="F7712" s="6" t="e">
        <f>IF($A7712&gt;DataEnd,NA(),IFERROR(INDEX('Bank of England inputs'!D:D,MATCH($A7712,'Bank of England inputs'!$A:$A,0),0),F7711))</f>
        <v>#N/A</v>
      </c>
      <c r="G7712" s="19"/>
      <c r="H7712" s="5">
        <f t="shared" si="681"/>
        <v>46938</v>
      </c>
      <c r="I7712" s="6" t="e">
        <f t="shared" si="682"/>
        <v>#N/A</v>
      </c>
      <c r="J7712" s="6" t="e">
        <f t="shared" si="683"/>
        <v>#N/A</v>
      </c>
      <c r="K7712" s="19">
        <f t="shared" si="684"/>
        <v>2529</v>
      </c>
      <c r="L7712" s="6" t="e">
        <f t="shared" ca="1" si="685"/>
        <v>#N/A</v>
      </c>
    </row>
    <row r="7713" spans="1:12" x14ac:dyDescent="0.2">
      <c r="A7713" s="5">
        <f>IF(AND(dateA=1,A7712&lt;DataEnd),'iBoxx inputs'!A7717,IF(AND(dateA=2,A7712&lt;DataEnd),'Bank of England inputs'!A7717,IF(dateA=3,A7712+1,IF(dateA=4,WORKDAY(A7712,1,),WORKDAY(A7712,1,holidayQ)))))</f>
        <v>46939</v>
      </c>
      <c r="B7713" s="35" t="e">
        <f>MATCH(A7713,'iBoxx inputs'!A:A,0)</f>
        <v>#N/A</v>
      </c>
      <c r="C7713" s="35" t="e">
        <f>MATCH(A7713,'Bank of England inputs'!A:A,0)</f>
        <v>#N/A</v>
      </c>
      <c r="D7713" s="6" t="e">
        <f>IF($A7713&gt;DataEnd,NA(),IFERROR(INDEX('iBoxx inputs'!B:B,MATCH($A7713,'iBoxx inputs'!$A:$A,0)),D7712))</f>
        <v>#N/A</v>
      </c>
      <c r="E7713" s="6" t="e">
        <f>IF($A7713&gt;DataEnd,NA(),IFERROR(INDEX('iBoxx inputs'!C:C,MATCH($A7713,'iBoxx inputs'!$A:$A,0)),E7712))</f>
        <v>#N/A</v>
      </c>
      <c r="F7713" s="6" t="e">
        <f>IF($A7713&gt;DataEnd,NA(),IFERROR(INDEX('Bank of England inputs'!D:D,MATCH($A7713,'Bank of England inputs'!$A:$A,0),0),F7712))</f>
        <v>#N/A</v>
      </c>
      <c r="G7713" s="19"/>
      <c r="H7713" s="5">
        <f t="shared" si="681"/>
        <v>46939</v>
      </c>
      <c r="I7713" s="6" t="e">
        <f t="shared" si="682"/>
        <v>#N/A</v>
      </c>
      <c r="J7713" s="6" t="e">
        <f t="shared" si="683"/>
        <v>#N/A</v>
      </c>
      <c r="K7713" s="19">
        <f t="shared" si="684"/>
        <v>2529</v>
      </c>
      <c r="L7713" s="6" t="e">
        <f t="shared" ca="1" si="685"/>
        <v>#N/A</v>
      </c>
    </row>
    <row r="7714" spans="1:12" x14ac:dyDescent="0.2">
      <c r="A7714" s="5">
        <f>IF(AND(dateA=1,A7713&lt;DataEnd),'iBoxx inputs'!A7718,IF(AND(dateA=2,A7713&lt;DataEnd),'Bank of England inputs'!A7718,IF(dateA=3,A7713+1,IF(dateA=4,WORKDAY(A7713,1,),WORKDAY(A7713,1,holidayQ)))))</f>
        <v>46940</v>
      </c>
      <c r="B7714" s="35" t="e">
        <f>MATCH(A7714,'iBoxx inputs'!A:A,0)</f>
        <v>#N/A</v>
      </c>
      <c r="C7714" s="35" t="e">
        <f>MATCH(A7714,'Bank of England inputs'!A:A,0)</f>
        <v>#N/A</v>
      </c>
      <c r="D7714" s="6" t="e">
        <f>IF($A7714&gt;DataEnd,NA(),IFERROR(INDEX('iBoxx inputs'!B:B,MATCH($A7714,'iBoxx inputs'!$A:$A,0)),D7713))</f>
        <v>#N/A</v>
      </c>
      <c r="E7714" s="6" t="e">
        <f>IF($A7714&gt;DataEnd,NA(),IFERROR(INDEX('iBoxx inputs'!C:C,MATCH($A7714,'iBoxx inputs'!$A:$A,0)),E7713))</f>
        <v>#N/A</v>
      </c>
      <c r="F7714" s="6" t="e">
        <f>IF($A7714&gt;DataEnd,NA(),IFERROR(INDEX('Bank of England inputs'!D:D,MATCH($A7714,'Bank of England inputs'!$A:$A,0),0),F7713))</f>
        <v>#N/A</v>
      </c>
      <c r="G7714" s="19"/>
      <c r="H7714" s="5">
        <f t="shared" si="681"/>
        <v>46940</v>
      </c>
      <c r="I7714" s="6" t="e">
        <f t="shared" si="682"/>
        <v>#N/A</v>
      </c>
      <c r="J7714" s="6" t="e">
        <f t="shared" si="683"/>
        <v>#N/A</v>
      </c>
      <c r="K7714" s="19">
        <f t="shared" si="684"/>
        <v>2529</v>
      </c>
      <c r="L7714" s="6" t="e">
        <f t="shared" ca="1" si="685"/>
        <v>#N/A</v>
      </c>
    </row>
    <row r="7715" spans="1:12" x14ac:dyDescent="0.2">
      <c r="A7715" s="5">
        <f>IF(AND(dateA=1,A7714&lt;DataEnd),'iBoxx inputs'!A7719,IF(AND(dateA=2,A7714&lt;DataEnd),'Bank of England inputs'!A7719,IF(dateA=3,A7714+1,IF(dateA=4,WORKDAY(A7714,1,),WORKDAY(A7714,1,holidayQ)))))</f>
        <v>46941</v>
      </c>
      <c r="B7715" s="35" t="e">
        <f>MATCH(A7715,'iBoxx inputs'!A:A,0)</f>
        <v>#N/A</v>
      </c>
      <c r="C7715" s="35" t="e">
        <f>MATCH(A7715,'Bank of England inputs'!A:A,0)</f>
        <v>#N/A</v>
      </c>
      <c r="D7715" s="6" t="e">
        <f>IF($A7715&gt;DataEnd,NA(),IFERROR(INDEX('iBoxx inputs'!B:B,MATCH($A7715,'iBoxx inputs'!$A:$A,0)),D7714))</f>
        <v>#N/A</v>
      </c>
      <c r="E7715" s="6" t="e">
        <f>IF($A7715&gt;DataEnd,NA(),IFERROR(INDEX('iBoxx inputs'!C:C,MATCH($A7715,'iBoxx inputs'!$A:$A,0)),E7714))</f>
        <v>#N/A</v>
      </c>
      <c r="F7715" s="6" t="e">
        <f>IF($A7715&gt;DataEnd,NA(),IFERROR(INDEX('Bank of England inputs'!D:D,MATCH($A7715,'Bank of England inputs'!$A:$A,0),0),F7714))</f>
        <v>#N/A</v>
      </c>
      <c r="G7715" s="19"/>
      <c r="H7715" s="5">
        <f t="shared" si="681"/>
        <v>46941</v>
      </c>
      <c r="I7715" s="6" t="e">
        <f t="shared" si="682"/>
        <v>#N/A</v>
      </c>
      <c r="J7715" s="6" t="e">
        <f t="shared" si="683"/>
        <v>#N/A</v>
      </c>
      <c r="K7715" s="19">
        <f t="shared" si="684"/>
        <v>2530</v>
      </c>
      <c r="L7715" s="6" t="e">
        <f t="shared" ca="1" si="685"/>
        <v>#N/A</v>
      </c>
    </row>
    <row r="7716" spans="1:12" x14ac:dyDescent="0.2">
      <c r="A7716" s="5">
        <f>IF(AND(dateA=1,A7715&lt;DataEnd),'iBoxx inputs'!A7720,IF(AND(dateA=2,A7715&lt;DataEnd),'Bank of England inputs'!A7720,IF(dateA=3,A7715+1,IF(dateA=4,WORKDAY(A7715,1,),WORKDAY(A7715,1,holidayQ)))))</f>
        <v>46944</v>
      </c>
      <c r="B7716" s="35" t="e">
        <f>MATCH(A7716,'iBoxx inputs'!A:A,0)</f>
        <v>#N/A</v>
      </c>
      <c r="C7716" s="35" t="e">
        <f>MATCH(A7716,'Bank of England inputs'!A:A,0)</f>
        <v>#N/A</v>
      </c>
      <c r="D7716" s="6" t="e">
        <f>IF($A7716&gt;DataEnd,NA(),IFERROR(INDEX('iBoxx inputs'!B:B,MATCH($A7716,'iBoxx inputs'!$A:$A,0)),D7715))</f>
        <v>#N/A</v>
      </c>
      <c r="E7716" s="6" t="e">
        <f>IF($A7716&gt;DataEnd,NA(),IFERROR(INDEX('iBoxx inputs'!C:C,MATCH($A7716,'iBoxx inputs'!$A:$A,0)),E7715))</f>
        <v>#N/A</v>
      </c>
      <c r="F7716" s="6" t="e">
        <f>IF($A7716&gt;DataEnd,NA(),IFERROR(INDEX('Bank of England inputs'!D:D,MATCH($A7716,'Bank of England inputs'!$A:$A,0),0),F7715))</f>
        <v>#N/A</v>
      </c>
      <c r="G7716" s="19"/>
      <c r="H7716" s="5">
        <f t="shared" si="681"/>
        <v>46944</v>
      </c>
      <c r="I7716" s="6" t="e">
        <f t="shared" si="682"/>
        <v>#N/A</v>
      </c>
      <c r="J7716" s="6" t="e">
        <f t="shared" si="683"/>
        <v>#N/A</v>
      </c>
      <c r="K7716" s="19">
        <f t="shared" si="684"/>
        <v>2529</v>
      </c>
      <c r="L7716" s="6" t="e">
        <f t="shared" ca="1" si="685"/>
        <v>#N/A</v>
      </c>
    </row>
    <row r="7717" spans="1:12" x14ac:dyDescent="0.2">
      <c r="A7717" s="5">
        <f>IF(AND(dateA=1,A7716&lt;DataEnd),'iBoxx inputs'!A7721,IF(AND(dateA=2,A7716&lt;DataEnd),'Bank of England inputs'!A7721,IF(dateA=3,A7716+1,IF(dateA=4,WORKDAY(A7716,1,),WORKDAY(A7716,1,holidayQ)))))</f>
        <v>46945</v>
      </c>
      <c r="B7717" s="35" t="e">
        <f>MATCH(A7717,'iBoxx inputs'!A:A,0)</f>
        <v>#N/A</v>
      </c>
      <c r="C7717" s="35" t="e">
        <f>MATCH(A7717,'Bank of England inputs'!A:A,0)</f>
        <v>#N/A</v>
      </c>
      <c r="D7717" s="6" t="e">
        <f>IF($A7717&gt;DataEnd,NA(),IFERROR(INDEX('iBoxx inputs'!B:B,MATCH($A7717,'iBoxx inputs'!$A:$A,0)),D7716))</f>
        <v>#N/A</v>
      </c>
      <c r="E7717" s="6" t="e">
        <f>IF($A7717&gt;DataEnd,NA(),IFERROR(INDEX('iBoxx inputs'!C:C,MATCH($A7717,'iBoxx inputs'!$A:$A,0)),E7716))</f>
        <v>#N/A</v>
      </c>
      <c r="F7717" s="6" t="e">
        <f>IF($A7717&gt;DataEnd,NA(),IFERROR(INDEX('Bank of England inputs'!D:D,MATCH($A7717,'Bank of England inputs'!$A:$A,0),0),F7716))</f>
        <v>#N/A</v>
      </c>
      <c r="G7717" s="19"/>
      <c r="H7717" s="5">
        <f t="shared" si="681"/>
        <v>46945</v>
      </c>
      <c r="I7717" s="6" t="e">
        <f t="shared" si="682"/>
        <v>#N/A</v>
      </c>
      <c r="J7717" s="6" t="e">
        <f t="shared" si="683"/>
        <v>#N/A</v>
      </c>
      <c r="K7717" s="19">
        <f t="shared" si="684"/>
        <v>2529</v>
      </c>
      <c r="L7717" s="6" t="e">
        <f t="shared" ca="1" si="685"/>
        <v>#N/A</v>
      </c>
    </row>
    <row r="7718" spans="1:12" x14ac:dyDescent="0.2">
      <c r="A7718" s="5">
        <f>IF(AND(dateA=1,A7717&lt;DataEnd),'iBoxx inputs'!A7722,IF(AND(dateA=2,A7717&lt;DataEnd),'Bank of England inputs'!A7722,IF(dateA=3,A7717+1,IF(dateA=4,WORKDAY(A7717,1,),WORKDAY(A7717,1,holidayQ)))))</f>
        <v>46946</v>
      </c>
      <c r="B7718" s="35" t="e">
        <f>MATCH(A7718,'iBoxx inputs'!A:A,0)</f>
        <v>#N/A</v>
      </c>
      <c r="C7718" s="35" t="e">
        <f>MATCH(A7718,'Bank of England inputs'!A:A,0)</f>
        <v>#N/A</v>
      </c>
      <c r="D7718" s="6" t="e">
        <f>IF($A7718&gt;DataEnd,NA(),IFERROR(INDEX('iBoxx inputs'!B:B,MATCH($A7718,'iBoxx inputs'!$A:$A,0)),D7717))</f>
        <v>#N/A</v>
      </c>
      <c r="E7718" s="6" t="e">
        <f>IF($A7718&gt;DataEnd,NA(),IFERROR(INDEX('iBoxx inputs'!C:C,MATCH($A7718,'iBoxx inputs'!$A:$A,0)),E7717))</f>
        <v>#N/A</v>
      </c>
      <c r="F7718" s="6" t="e">
        <f>IF($A7718&gt;DataEnd,NA(),IFERROR(INDEX('Bank of England inputs'!D:D,MATCH($A7718,'Bank of England inputs'!$A:$A,0),0),F7717))</f>
        <v>#N/A</v>
      </c>
      <c r="G7718" s="19"/>
      <c r="H7718" s="5">
        <f t="shared" si="681"/>
        <v>46946</v>
      </c>
      <c r="I7718" s="6" t="e">
        <f t="shared" si="682"/>
        <v>#N/A</v>
      </c>
      <c r="J7718" s="6" t="e">
        <f t="shared" si="683"/>
        <v>#N/A</v>
      </c>
      <c r="K7718" s="19">
        <f t="shared" si="684"/>
        <v>2529</v>
      </c>
      <c r="L7718" s="6" t="e">
        <f t="shared" ca="1" si="685"/>
        <v>#N/A</v>
      </c>
    </row>
    <row r="7719" spans="1:12" x14ac:dyDescent="0.2">
      <c r="A7719" s="5">
        <f>IF(AND(dateA=1,A7718&lt;DataEnd),'iBoxx inputs'!A7723,IF(AND(dateA=2,A7718&lt;DataEnd),'Bank of England inputs'!A7723,IF(dateA=3,A7718+1,IF(dateA=4,WORKDAY(A7718,1,),WORKDAY(A7718,1,holidayQ)))))</f>
        <v>46947</v>
      </c>
      <c r="B7719" s="35" t="e">
        <f>MATCH(A7719,'iBoxx inputs'!A:A,0)</f>
        <v>#N/A</v>
      </c>
      <c r="C7719" s="35" t="e">
        <f>MATCH(A7719,'Bank of England inputs'!A:A,0)</f>
        <v>#N/A</v>
      </c>
      <c r="D7719" s="6" t="e">
        <f>IF($A7719&gt;DataEnd,NA(),IFERROR(INDEX('iBoxx inputs'!B:B,MATCH($A7719,'iBoxx inputs'!$A:$A,0)),D7718))</f>
        <v>#N/A</v>
      </c>
      <c r="E7719" s="6" t="e">
        <f>IF($A7719&gt;DataEnd,NA(),IFERROR(INDEX('iBoxx inputs'!C:C,MATCH($A7719,'iBoxx inputs'!$A:$A,0)),E7718))</f>
        <v>#N/A</v>
      </c>
      <c r="F7719" s="6" t="e">
        <f>IF($A7719&gt;DataEnd,NA(),IFERROR(INDEX('Bank of England inputs'!D:D,MATCH($A7719,'Bank of England inputs'!$A:$A,0),0),F7718))</f>
        <v>#N/A</v>
      </c>
      <c r="G7719" s="19"/>
      <c r="H7719" s="5">
        <f t="shared" si="681"/>
        <v>46947</v>
      </c>
      <c r="I7719" s="6" t="e">
        <f t="shared" si="682"/>
        <v>#N/A</v>
      </c>
      <c r="J7719" s="6" t="e">
        <f t="shared" si="683"/>
        <v>#N/A</v>
      </c>
      <c r="K7719" s="19">
        <f t="shared" si="684"/>
        <v>2529</v>
      </c>
      <c r="L7719" s="6" t="e">
        <f t="shared" ca="1" si="685"/>
        <v>#N/A</v>
      </c>
    </row>
    <row r="7720" spans="1:12" x14ac:dyDescent="0.2">
      <c r="A7720" s="5">
        <f>IF(AND(dateA=1,A7719&lt;DataEnd),'iBoxx inputs'!A7724,IF(AND(dateA=2,A7719&lt;DataEnd),'Bank of England inputs'!A7724,IF(dateA=3,A7719+1,IF(dateA=4,WORKDAY(A7719,1,),WORKDAY(A7719,1,holidayQ)))))</f>
        <v>46948</v>
      </c>
      <c r="B7720" s="35" t="e">
        <f>MATCH(A7720,'iBoxx inputs'!A:A,0)</f>
        <v>#N/A</v>
      </c>
      <c r="C7720" s="35" t="e">
        <f>MATCH(A7720,'Bank of England inputs'!A:A,0)</f>
        <v>#N/A</v>
      </c>
      <c r="D7720" s="6" t="e">
        <f>IF($A7720&gt;DataEnd,NA(),IFERROR(INDEX('iBoxx inputs'!B:B,MATCH($A7720,'iBoxx inputs'!$A:$A,0)),D7719))</f>
        <v>#N/A</v>
      </c>
      <c r="E7720" s="6" t="e">
        <f>IF($A7720&gt;DataEnd,NA(),IFERROR(INDEX('iBoxx inputs'!C:C,MATCH($A7720,'iBoxx inputs'!$A:$A,0)),E7719))</f>
        <v>#N/A</v>
      </c>
      <c r="F7720" s="6" t="e">
        <f>IF($A7720&gt;DataEnd,NA(),IFERROR(INDEX('Bank of England inputs'!D:D,MATCH($A7720,'Bank of England inputs'!$A:$A,0),0),F7719))</f>
        <v>#N/A</v>
      </c>
      <c r="G7720" s="19"/>
      <c r="H7720" s="5">
        <f t="shared" si="681"/>
        <v>46948</v>
      </c>
      <c r="I7720" s="6" t="e">
        <f t="shared" si="682"/>
        <v>#N/A</v>
      </c>
      <c r="J7720" s="6" t="e">
        <f t="shared" si="683"/>
        <v>#N/A</v>
      </c>
      <c r="K7720" s="19">
        <f t="shared" si="684"/>
        <v>2530</v>
      </c>
      <c r="L7720" s="6" t="e">
        <f t="shared" ca="1" si="685"/>
        <v>#N/A</v>
      </c>
    </row>
    <row r="7721" spans="1:12" x14ac:dyDescent="0.2">
      <c r="A7721" s="5">
        <f>IF(AND(dateA=1,A7720&lt;DataEnd),'iBoxx inputs'!A7725,IF(AND(dateA=2,A7720&lt;DataEnd),'Bank of England inputs'!A7725,IF(dateA=3,A7720+1,IF(dateA=4,WORKDAY(A7720,1,),WORKDAY(A7720,1,holidayQ)))))</f>
        <v>46951</v>
      </c>
      <c r="B7721" s="35" t="e">
        <f>MATCH(A7721,'iBoxx inputs'!A:A,0)</f>
        <v>#N/A</v>
      </c>
      <c r="C7721" s="35" t="e">
        <f>MATCH(A7721,'Bank of England inputs'!A:A,0)</f>
        <v>#N/A</v>
      </c>
      <c r="D7721" s="6" t="e">
        <f>IF($A7721&gt;DataEnd,NA(),IFERROR(INDEX('iBoxx inputs'!B:B,MATCH($A7721,'iBoxx inputs'!$A:$A,0)),D7720))</f>
        <v>#N/A</v>
      </c>
      <c r="E7721" s="6" t="e">
        <f>IF($A7721&gt;DataEnd,NA(),IFERROR(INDEX('iBoxx inputs'!C:C,MATCH($A7721,'iBoxx inputs'!$A:$A,0)),E7720))</f>
        <v>#N/A</v>
      </c>
      <c r="F7721" s="6" t="e">
        <f>IF($A7721&gt;DataEnd,NA(),IFERROR(INDEX('Bank of England inputs'!D:D,MATCH($A7721,'Bank of England inputs'!$A:$A,0),0),F7720))</f>
        <v>#N/A</v>
      </c>
      <c r="G7721" s="19"/>
      <c r="H7721" s="5">
        <f t="shared" si="681"/>
        <v>46951</v>
      </c>
      <c r="I7721" s="6" t="e">
        <f t="shared" si="682"/>
        <v>#N/A</v>
      </c>
      <c r="J7721" s="6" t="e">
        <f t="shared" si="683"/>
        <v>#N/A</v>
      </c>
      <c r="K7721" s="19">
        <f t="shared" si="684"/>
        <v>2529</v>
      </c>
      <c r="L7721" s="6" t="e">
        <f t="shared" ca="1" si="685"/>
        <v>#N/A</v>
      </c>
    </row>
    <row r="7722" spans="1:12" x14ac:dyDescent="0.2">
      <c r="A7722" s="5">
        <f>IF(AND(dateA=1,A7721&lt;DataEnd),'iBoxx inputs'!A7726,IF(AND(dateA=2,A7721&lt;DataEnd),'Bank of England inputs'!A7726,IF(dateA=3,A7721+1,IF(dateA=4,WORKDAY(A7721,1,),WORKDAY(A7721,1,holidayQ)))))</f>
        <v>46952</v>
      </c>
      <c r="B7722" s="35" t="e">
        <f>MATCH(A7722,'iBoxx inputs'!A:A,0)</f>
        <v>#N/A</v>
      </c>
      <c r="C7722" s="35" t="e">
        <f>MATCH(A7722,'Bank of England inputs'!A:A,0)</f>
        <v>#N/A</v>
      </c>
      <c r="D7722" s="6" t="e">
        <f>IF($A7722&gt;DataEnd,NA(),IFERROR(INDEX('iBoxx inputs'!B:B,MATCH($A7722,'iBoxx inputs'!$A:$A,0)),D7721))</f>
        <v>#N/A</v>
      </c>
      <c r="E7722" s="6" t="e">
        <f>IF($A7722&gt;DataEnd,NA(),IFERROR(INDEX('iBoxx inputs'!C:C,MATCH($A7722,'iBoxx inputs'!$A:$A,0)),E7721))</f>
        <v>#N/A</v>
      </c>
      <c r="F7722" s="6" t="e">
        <f>IF($A7722&gt;DataEnd,NA(),IFERROR(INDEX('Bank of England inputs'!D:D,MATCH($A7722,'Bank of England inputs'!$A:$A,0),0),F7721))</f>
        <v>#N/A</v>
      </c>
      <c r="G7722" s="19"/>
      <c r="H7722" s="5">
        <f t="shared" si="681"/>
        <v>46952</v>
      </c>
      <c r="I7722" s="6" t="e">
        <f t="shared" si="682"/>
        <v>#N/A</v>
      </c>
      <c r="J7722" s="6" t="e">
        <f t="shared" si="683"/>
        <v>#N/A</v>
      </c>
      <c r="K7722" s="19">
        <f t="shared" si="684"/>
        <v>2529</v>
      </c>
      <c r="L7722" s="6" t="e">
        <f t="shared" ca="1" si="685"/>
        <v>#N/A</v>
      </c>
    </row>
    <row r="7723" spans="1:12" x14ac:dyDescent="0.2">
      <c r="A7723" s="5">
        <f>IF(AND(dateA=1,A7722&lt;DataEnd),'iBoxx inputs'!A7727,IF(AND(dateA=2,A7722&lt;DataEnd),'Bank of England inputs'!A7727,IF(dateA=3,A7722+1,IF(dateA=4,WORKDAY(A7722,1,),WORKDAY(A7722,1,holidayQ)))))</f>
        <v>46953</v>
      </c>
      <c r="B7723" s="35" t="e">
        <f>MATCH(A7723,'iBoxx inputs'!A:A,0)</f>
        <v>#N/A</v>
      </c>
      <c r="C7723" s="35" t="e">
        <f>MATCH(A7723,'Bank of England inputs'!A:A,0)</f>
        <v>#N/A</v>
      </c>
      <c r="D7723" s="6" t="e">
        <f>IF($A7723&gt;DataEnd,NA(),IFERROR(INDEX('iBoxx inputs'!B:B,MATCH($A7723,'iBoxx inputs'!$A:$A,0)),D7722))</f>
        <v>#N/A</v>
      </c>
      <c r="E7723" s="6" t="e">
        <f>IF($A7723&gt;DataEnd,NA(),IFERROR(INDEX('iBoxx inputs'!C:C,MATCH($A7723,'iBoxx inputs'!$A:$A,0)),E7722))</f>
        <v>#N/A</v>
      </c>
      <c r="F7723" s="6" t="e">
        <f>IF($A7723&gt;DataEnd,NA(),IFERROR(INDEX('Bank of England inputs'!D:D,MATCH($A7723,'Bank of England inputs'!$A:$A,0),0),F7722))</f>
        <v>#N/A</v>
      </c>
      <c r="G7723" s="19"/>
      <c r="H7723" s="5">
        <f t="shared" si="681"/>
        <v>46953</v>
      </c>
      <c r="I7723" s="6" t="e">
        <f t="shared" si="682"/>
        <v>#N/A</v>
      </c>
      <c r="J7723" s="6" t="e">
        <f t="shared" si="683"/>
        <v>#N/A</v>
      </c>
      <c r="K7723" s="19">
        <f t="shared" si="684"/>
        <v>2529</v>
      </c>
      <c r="L7723" s="6" t="e">
        <f t="shared" ca="1" si="685"/>
        <v>#N/A</v>
      </c>
    </row>
    <row r="7724" spans="1:12" x14ac:dyDescent="0.2">
      <c r="A7724" s="5">
        <f>IF(AND(dateA=1,A7723&lt;DataEnd),'iBoxx inputs'!A7728,IF(AND(dateA=2,A7723&lt;DataEnd),'Bank of England inputs'!A7728,IF(dateA=3,A7723+1,IF(dateA=4,WORKDAY(A7723,1,),WORKDAY(A7723,1,holidayQ)))))</f>
        <v>46954</v>
      </c>
      <c r="B7724" s="35" t="e">
        <f>MATCH(A7724,'iBoxx inputs'!A:A,0)</f>
        <v>#N/A</v>
      </c>
      <c r="C7724" s="35" t="e">
        <f>MATCH(A7724,'Bank of England inputs'!A:A,0)</f>
        <v>#N/A</v>
      </c>
      <c r="D7724" s="6" t="e">
        <f>IF($A7724&gt;DataEnd,NA(),IFERROR(INDEX('iBoxx inputs'!B:B,MATCH($A7724,'iBoxx inputs'!$A:$A,0)),D7723))</f>
        <v>#N/A</v>
      </c>
      <c r="E7724" s="6" t="e">
        <f>IF($A7724&gt;DataEnd,NA(),IFERROR(INDEX('iBoxx inputs'!C:C,MATCH($A7724,'iBoxx inputs'!$A:$A,0)),E7723))</f>
        <v>#N/A</v>
      </c>
      <c r="F7724" s="6" t="e">
        <f>IF($A7724&gt;DataEnd,NA(),IFERROR(INDEX('Bank of England inputs'!D:D,MATCH($A7724,'Bank of England inputs'!$A:$A,0),0),F7723))</f>
        <v>#N/A</v>
      </c>
      <c r="G7724" s="19"/>
      <c r="H7724" s="5">
        <f t="shared" si="681"/>
        <v>46954</v>
      </c>
      <c r="I7724" s="6" t="e">
        <f t="shared" si="682"/>
        <v>#N/A</v>
      </c>
      <c r="J7724" s="6" t="e">
        <f t="shared" si="683"/>
        <v>#N/A</v>
      </c>
      <c r="K7724" s="19">
        <f t="shared" si="684"/>
        <v>2529</v>
      </c>
      <c r="L7724" s="6" t="e">
        <f t="shared" ca="1" si="685"/>
        <v>#N/A</v>
      </c>
    </row>
    <row r="7725" spans="1:12" x14ac:dyDescent="0.2">
      <c r="A7725" s="5">
        <f>IF(AND(dateA=1,A7724&lt;DataEnd),'iBoxx inputs'!A7729,IF(AND(dateA=2,A7724&lt;DataEnd),'Bank of England inputs'!A7729,IF(dateA=3,A7724+1,IF(dateA=4,WORKDAY(A7724,1,),WORKDAY(A7724,1,holidayQ)))))</f>
        <v>46955</v>
      </c>
      <c r="B7725" s="35" t="e">
        <f>MATCH(A7725,'iBoxx inputs'!A:A,0)</f>
        <v>#N/A</v>
      </c>
      <c r="C7725" s="35" t="e">
        <f>MATCH(A7725,'Bank of England inputs'!A:A,0)</f>
        <v>#N/A</v>
      </c>
      <c r="D7725" s="6" t="e">
        <f>IF($A7725&gt;DataEnd,NA(),IFERROR(INDEX('iBoxx inputs'!B:B,MATCH($A7725,'iBoxx inputs'!$A:$A,0)),D7724))</f>
        <v>#N/A</v>
      </c>
      <c r="E7725" s="6" t="e">
        <f>IF($A7725&gt;DataEnd,NA(),IFERROR(INDEX('iBoxx inputs'!C:C,MATCH($A7725,'iBoxx inputs'!$A:$A,0)),E7724))</f>
        <v>#N/A</v>
      </c>
      <c r="F7725" s="6" t="e">
        <f>IF($A7725&gt;DataEnd,NA(),IFERROR(INDEX('Bank of England inputs'!D:D,MATCH($A7725,'Bank of England inputs'!$A:$A,0),0),F7724))</f>
        <v>#N/A</v>
      </c>
      <c r="G7725" s="19"/>
      <c r="H7725" s="5">
        <f t="shared" si="681"/>
        <v>46955</v>
      </c>
      <c r="I7725" s="6" t="e">
        <f t="shared" si="682"/>
        <v>#N/A</v>
      </c>
      <c r="J7725" s="6" t="e">
        <f t="shared" si="683"/>
        <v>#N/A</v>
      </c>
      <c r="K7725" s="19">
        <f t="shared" si="684"/>
        <v>2530</v>
      </c>
      <c r="L7725" s="6" t="e">
        <f t="shared" ca="1" si="685"/>
        <v>#N/A</v>
      </c>
    </row>
    <row r="7726" spans="1:12" x14ac:dyDescent="0.2">
      <c r="A7726" s="5">
        <f>IF(AND(dateA=1,A7725&lt;DataEnd),'iBoxx inputs'!A7730,IF(AND(dateA=2,A7725&lt;DataEnd),'Bank of England inputs'!A7730,IF(dateA=3,A7725+1,IF(dateA=4,WORKDAY(A7725,1,),WORKDAY(A7725,1,holidayQ)))))</f>
        <v>46958</v>
      </c>
      <c r="B7726" s="35" t="e">
        <f>MATCH(A7726,'iBoxx inputs'!A:A,0)</f>
        <v>#N/A</v>
      </c>
      <c r="C7726" s="35" t="e">
        <f>MATCH(A7726,'Bank of England inputs'!A:A,0)</f>
        <v>#N/A</v>
      </c>
      <c r="D7726" s="6" t="e">
        <f>IF($A7726&gt;DataEnd,NA(),IFERROR(INDEX('iBoxx inputs'!B:B,MATCH($A7726,'iBoxx inputs'!$A:$A,0)),D7725))</f>
        <v>#N/A</v>
      </c>
      <c r="E7726" s="6" t="e">
        <f>IF($A7726&gt;DataEnd,NA(),IFERROR(INDEX('iBoxx inputs'!C:C,MATCH($A7726,'iBoxx inputs'!$A:$A,0)),E7725))</f>
        <v>#N/A</v>
      </c>
      <c r="F7726" s="6" t="e">
        <f>IF($A7726&gt;DataEnd,NA(),IFERROR(INDEX('Bank of England inputs'!D:D,MATCH($A7726,'Bank of England inputs'!$A:$A,0),0),F7725))</f>
        <v>#N/A</v>
      </c>
      <c r="G7726" s="19"/>
      <c r="H7726" s="5">
        <f t="shared" si="681"/>
        <v>46958</v>
      </c>
      <c r="I7726" s="6" t="e">
        <f t="shared" si="682"/>
        <v>#N/A</v>
      </c>
      <c r="J7726" s="6" t="e">
        <f t="shared" si="683"/>
        <v>#N/A</v>
      </c>
      <c r="K7726" s="19">
        <f t="shared" si="684"/>
        <v>2529</v>
      </c>
      <c r="L7726" s="6" t="e">
        <f t="shared" ca="1" si="685"/>
        <v>#N/A</v>
      </c>
    </row>
    <row r="7727" spans="1:12" x14ac:dyDescent="0.2">
      <c r="A7727" s="5">
        <f>IF(AND(dateA=1,A7726&lt;DataEnd),'iBoxx inputs'!A7731,IF(AND(dateA=2,A7726&lt;DataEnd),'Bank of England inputs'!A7731,IF(dateA=3,A7726+1,IF(dateA=4,WORKDAY(A7726,1,),WORKDAY(A7726,1,holidayQ)))))</f>
        <v>46959</v>
      </c>
      <c r="B7727" s="35" t="e">
        <f>MATCH(A7727,'iBoxx inputs'!A:A,0)</f>
        <v>#N/A</v>
      </c>
      <c r="C7727" s="35" t="e">
        <f>MATCH(A7727,'Bank of England inputs'!A:A,0)</f>
        <v>#N/A</v>
      </c>
      <c r="D7727" s="6" t="e">
        <f>IF($A7727&gt;DataEnd,NA(),IFERROR(INDEX('iBoxx inputs'!B:B,MATCH($A7727,'iBoxx inputs'!$A:$A,0)),D7726))</f>
        <v>#N/A</v>
      </c>
      <c r="E7727" s="6" t="e">
        <f>IF($A7727&gt;DataEnd,NA(),IFERROR(INDEX('iBoxx inputs'!C:C,MATCH($A7727,'iBoxx inputs'!$A:$A,0)),E7726))</f>
        <v>#N/A</v>
      </c>
      <c r="F7727" s="6" t="e">
        <f>IF($A7727&gt;DataEnd,NA(),IFERROR(INDEX('Bank of England inputs'!D:D,MATCH($A7727,'Bank of England inputs'!$A:$A,0),0),F7726))</f>
        <v>#N/A</v>
      </c>
      <c r="G7727" s="19"/>
      <c r="H7727" s="5">
        <f t="shared" si="681"/>
        <v>46959</v>
      </c>
      <c r="I7727" s="6" t="e">
        <f t="shared" si="682"/>
        <v>#N/A</v>
      </c>
      <c r="J7727" s="6" t="e">
        <f t="shared" si="683"/>
        <v>#N/A</v>
      </c>
      <c r="K7727" s="19">
        <f t="shared" si="684"/>
        <v>2529</v>
      </c>
      <c r="L7727" s="6" t="e">
        <f t="shared" ca="1" si="685"/>
        <v>#N/A</v>
      </c>
    </row>
    <row r="7728" spans="1:12" x14ac:dyDescent="0.2">
      <c r="A7728" s="5">
        <f>IF(AND(dateA=1,A7727&lt;DataEnd),'iBoxx inputs'!A7732,IF(AND(dateA=2,A7727&lt;DataEnd),'Bank of England inputs'!A7732,IF(dateA=3,A7727+1,IF(dateA=4,WORKDAY(A7727,1,),WORKDAY(A7727,1,holidayQ)))))</f>
        <v>46960</v>
      </c>
      <c r="B7728" s="35" t="e">
        <f>MATCH(A7728,'iBoxx inputs'!A:A,0)</f>
        <v>#N/A</v>
      </c>
      <c r="C7728" s="35" t="e">
        <f>MATCH(A7728,'Bank of England inputs'!A:A,0)</f>
        <v>#N/A</v>
      </c>
      <c r="D7728" s="6" t="e">
        <f>IF($A7728&gt;DataEnd,NA(),IFERROR(INDEX('iBoxx inputs'!B:B,MATCH($A7728,'iBoxx inputs'!$A:$A,0)),D7727))</f>
        <v>#N/A</v>
      </c>
      <c r="E7728" s="6" t="e">
        <f>IF($A7728&gt;DataEnd,NA(),IFERROR(INDEX('iBoxx inputs'!C:C,MATCH($A7728,'iBoxx inputs'!$A:$A,0)),E7727))</f>
        <v>#N/A</v>
      </c>
      <c r="F7728" s="6" t="e">
        <f>IF($A7728&gt;DataEnd,NA(),IFERROR(INDEX('Bank of England inputs'!D:D,MATCH($A7728,'Bank of England inputs'!$A:$A,0),0),F7727))</f>
        <v>#N/A</v>
      </c>
      <c r="G7728" s="19"/>
      <c r="H7728" s="5">
        <f t="shared" si="681"/>
        <v>46960</v>
      </c>
      <c r="I7728" s="6" t="e">
        <f t="shared" si="682"/>
        <v>#N/A</v>
      </c>
      <c r="J7728" s="6" t="e">
        <f t="shared" si="683"/>
        <v>#N/A</v>
      </c>
      <c r="K7728" s="19">
        <f t="shared" si="684"/>
        <v>2529</v>
      </c>
      <c r="L7728" s="6" t="e">
        <f t="shared" ca="1" si="685"/>
        <v>#N/A</v>
      </c>
    </row>
    <row r="7729" spans="1:12" x14ac:dyDescent="0.2">
      <c r="A7729" s="5">
        <f>IF(AND(dateA=1,A7728&lt;DataEnd),'iBoxx inputs'!A7733,IF(AND(dateA=2,A7728&lt;DataEnd),'Bank of England inputs'!A7733,IF(dateA=3,A7728+1,IF(dateA=4,WORKDAY(A7728,1,),WORKDAY(A7728,1,holidayQ)))))</f>
        <v>46961</v>
      </c>
      <c r="B7729" s="35" t="e">
        <f>MATCH(A7729,'iBoxx inputs'!A:A,0)</f>
        <v>#N/A</v>
      </c>
      <c r="C7729" s="35" t="e">
        <f>MATCH(A7729,'Bank of England inputs'!A:A,0)</f>
        <v>#N/A</v>
      </c>
      <c r="D7729" s="6" t="e">
        <f>IF($A7729&gt;DataEnd,NA(),IFERROR(INDEX('iBoxx inputs'!B:B,MATCH($A7729,'iBoxx inputs'!$A:$A,0)),D7728))</f>
        <v>#N/A</v>
      </c>
      <c r="E7729" s="6" t="e">
        <f>IF($A7729&gt;DataEnd,NA(),IFERROR(INDEX('iBoxx inputs'!C:C,MATCH($A7729,'iBoxx inputs'!$A:$A,0)),E7728))</f>
        <v>#N/A</v>
      </c>
      <c r="F7729" s="6" t="e">
        <f>IF($A7729&gt;DataEnd,NA(),IFERROR(INDEX('Bank of England inputs'!D:D,MATCH($A7729,'Bank of England inputs'!$A:$A,0),0),F7728))</f>
        <v>#N/A</v>
      </c>
      <c r="G7729" s="19"/>
      <c r="H7729" s="5">
        <f t="shared" si="681"/>
        <v>46961</v>
      </c>
      <c r="I7729" s="6" t="e">
        <f t="shared" si="682"/>
        <v>#N/A</v>
      </c>
      <c r="J7729" s="6" t="e">
        <f t="shared" si="683"/>
        <v>#N/A</v>
      </c>
      <c r="K7729" s="19">
        <f t="shared" si="684"/>
        <v>2529</v>
      </c>
      <c r="L7729" s="6" t="e">
        <f t="shared" ca="1" si="685"/>
        <v>#N/A</v>
      </c>
    </row>
    <row r="7730" spans="1:12" x14ac:dyDescent="0.2">
      <c r="A7730" s="5">
        <f>IF(AND(dateA=1,A7729&lt;DataEnd),'iBoxx inputs'!A7734,IF(AND(dateA=2,A7729&lt;DataEnd),'Bank of England inputs'!A7734,IF(dateA=3,A7729+1,IF(dateA=4,WORKDAY(A7729,1,),WORKDAY(A7729,1,holidayQ)))))</f>
        <v>46962</v>
      </c>
      <c r="B7730" s="35" t="e">
        <f>MATCH(A7730,'iBoxx inputs'!A:A,0)</f>
        <v>#N/A</v>
      </c>
      <c r="C7730" s="35" t="e">
        <f>MATCH(A7730,'Bank of England inputs'!A:A,0)</f>
        <v>#N/A</v>
      </c>
      <c r="D7730" s="6" t="e">
        <f>IF($A7730&gt;DataEnd,NA(),IFERROR(INDEX('iBoxx inputs'!B:B,MATCH($A7730,'iBoxx inputs'!$A:$A,0)),D7729))</f>
        <v>#N/A</v>
      </c>
      <c r="E7730" s="6" t="e">
        <f>IF($A7730&gt;DataEnd,NA(),IFERROR(INDEX('iBoxx inputs'!C:C,MATCH($A7730,'iBoxx inputs'!$A:$A,0)),E7729))</f>
        <v>#N/A</v>
      </c>
      <c r="F7730" s="6" t="e">
        <f>IF($A7730&gt;DataEnd,NA(),IFERROR(INDEX('Bank of England inputs'!D:D,MATCH($A7730,'Bank of England inputs'!$A:$A,0),0),F7729))</f>
        <v>#N/A</v>
      </c>
      <c r="G7730" s="19"/>
      <c r="H7730" s="5">
        <f t="shared" si="681"/>
        <v>46962</v>
      </c>
      <c r="I7730" s="6" t="e">
        <f t="shared" si="682"/>
        <v>#N/A</v>
      </c>
      <c r="J7730" s="6" t="e">
        <f t="shared" si="683"/>
        <v>#N/A</v>
      </c>
      <c r="K7730" s="19">
        <f t="shared" si="684"/>
        <v>2530</v>
      </c>
      <c r="L7730" s="6" t="e">
        <f t="shared" ca="1" si="685"/>
        <v>#N/A</v>
      </c>
    </row>
    <row r="7731" spans="1:12" x14ac:dyDescent="0.2">
      <c r="A7731" s="5">
        <f>IF(AND(dateA=1,A7730&lt;DataEnd),'iBoxx inputs'!A7735,IF(AND(dateA=2,A7730&lt;DataEnd),'Bank of England inputs'!A7735,IF(dateA=3,A7730+1,IF(dateA=4,WORKDAY(A7730,1,),WORKDAY(A7730,1,holidayQ)))))</f>
        <v>46965</v>
      </c>
      <c r="B7731" s="35" t="e">
        <f>MATCH(A7731,'iBoxx inputs'!A:A,0)</f>
        <v>#N/A</v>
      </c>
      <c r="C7731" s="35" t="e">
        <f>MATCH(A7731,'Bank of England inputs'!A:A,0)</f>
        <v>#N/A</v>
      </c>
      <c r="D7731" s="6" t="e">
        <f>IF($A7731&gt;DataEnd,NA(),IFERROR(INDEX('iBoxx inputs'!B:B,MATCH($A7731,'iBoxx inputs'!$A:$A,0)),D7730))</f>
        <v>#N/A</v>
      </c>
      <c r="E7731" s="6" t="e">
        <f>IF($A7731&gt;DataEnd,NA(),IFERROR(INDEX('iBoxx inputs'!C:C,MATCH($A7731,'iBoxx inputs'!$A:$A,0)),E7730))</f>
        <v>#N/A</v>
      </c>
      <c r="F7731" s="6" t="e">
        <f>IF($A7731&gt;DataEnd,NA(),IFERROR(INDEX('Bank of England inputs'!D:D,MATCH($A7731,'Bank of England inputs'!$A:$A,0),0),F7730))</f>
        <v>#N/A</v>
      </c>
      <c r="G7731" s="19"/>
      <c r="H7731" s="5">
        <f t="shared" si="681"/>
        <v>46965</v>
      </c>
      <c r="I7731" s="6" t="e">
        <f t="shared" si="682"/>
        <v>#N/A</v>
      </c>
      <c r="J7731" s="6" t="e">
        <f t="shared" si="683"/>
        <v>#N/A</v>
      </c>
      <c r="K7731" s="19">
        <f t="shared" si="684"/>
        <v>2529</v>
      </c>
      <c r="L7731" s="6" t="e">
        <f t="shared" ca="1" si="685"/>
        <v>#N/A</v>
      </c>
    </row>
    <row r="7732" spans="1:12" x14ac:dyDescent="0.2">
      <c r="A7732" s="5">
        <f>IF(AND(dateA=1,A7731&lt;DataEnd),'iBoxx inputs'!A7736,IF(AND(dateA=2,A7731&lt;DataEnd),'Bank of England inputs'!A7736,IF(dateA=3,A7731+1,IF(dateA=4,WORKDAY(A7731,1,),WORKDAY(A7731,1,holidayQ)))))</f>
        <v>46966</v>
      </c>
      <c r="B7732" s="35" t="e">
        <f>MATCH(A7732,'iBoxx inputs'!A:A,0)</f>
        <v>#N/A</v>
      </c>
      <c r="C7732" s="35" t="e">
        <f>MATCH(A7732,'Bank of England inputs'!A:A,0)</f>
        <v>#N/A</v>
      </c>
      <c r="D7732" s="6" t="e">
        <f>IF($A7732&gt;DataEnd,NA(),IFERROR(INDEX('iBoxx inputs'!B:B,MATCH($A7732,'iBoxx inputs'!$A:$A,0)),D7731))</f>
        <v>#N/A</v>
      </c>
      <c r="E7732" s="6" t="e">
        <f>IF($A7732&gt;DataEnd,NA(),IFERROR(INDEX('iBoxx inputs'!C:C,MATCH($A7732,'iBoxx inputs'!$A:$A,0)),E7731))</f>
        <v>#N/A</v>
      </c>
      <c r="F7732" s="6" t="e">
        <f>IF($A7732&gt;DataEnd,NA(),IFERROR(INDEX('Bank of England inputs'!D:D,MATCH($A7732,'Bank of England inputs'!$A:$A,0),0),F7731))</f>
        <v>#N/A</v>
      </c>
      <c r="G7732" s="19"/>
      <c r="H7732" s="5">
        <f t="shared" si="681"/>
        <v>46966</v>
      </c>
      <c r="I7732" s="6" t="e">
        <f t="shared" si="682"/>
        <v>#N/A</v>
      </c>
      <c r="J7732" s="6" t="e">
        <f t="shared" si="683"/>
        <v>#N/A</v>
      </c>
      <c r="K7732" s="19">
        <f t="shared" si="684"/>
        <v>2529</v>
      </c>
      <c r="L7732" s="6" t="e">
        <f t="shared" ca="1" si="685"/>
        <v>#N/A</v>
      </c>
    </row>
    <row r="7733" spans="1:12" x14ac:dyDescent="0.2">
      <c r="A7733" s="5">
        <f>IF(AND(dateA=1,A7732&lt;DataEnd),'iBoxx inputs'!A7737,IF(AND(dateA=2,A7732&lt;DataEnd),'Bank of England inputs'!A7737,IF(dateA=3,A7732+1,IF(dateA=4,WORKDAY(A7732,1,),WORKDAY(A7732,1,holidayQ)))))</f>
        <v>46967</v>
      </c>
      <c r="B7733" s="35" t="e">
        <f>MATCH(A7733,'iBoxx inputs'!A:A,0)</f>
        <v>#N/A</v>
      </c>
      <c r="C7733" s="35" t="e">
        <f>MATCH(A7733,'Bank of England inputs'!A:A,0)</f>
        <v>#N/A</v>
      </c>
      <c r="D7733" s="6" t="e">
        <f>IF($A7733&gt;DataEnd,NA(),IFERROR(INDEX('iBoxx inputs'!B:B,MATCH($A7733,'iBoxx inputs'!$A:$A,0)),D7732))</f>
        <v>#N/A</v>
      </c>
      <c r="E7733" s="6" t="e">
        <f>IF($A7733&gt;DataEnd,NA(),IFERROR(INDEX('iBoxx inputs'!C:C,MATCH($A7733,'iBoxx inputs'!$A:$A,0)),E7732))</f>
        <v>#N/A</v>
      </c>
      <c r="F7733" s="6" t="e">
        <f>IF($A7733&gt;DataEnd,NA(),IFERROR(INDEX('Bank of England inputs'!D:D,MATCH($A7733,'Bank of England inputs'!$A:$A,0),0),F7732))</f>
        <v>#N/A</v>
      </c>
      <c r="G7733" s="19"/>
      <c r="H7733" s="5">
        <f t="shared" si="681"/>
        <v>46967</v>
      </c>
      <c r="I7733" s="6" t="e">
        <f t="shared" si="682"/>
        <v>#N/A</v>
      </c>
      <c r="J7733" s="6" t="e">
        <f t="shared" si="683"/>
        <v>#N/A</v>
      </c>
      <c r="K7733" s="19">
        <f t="shared" si="684"/>
        <v>2529</v>
      </c>
      <c r="L7733" s="6" t="e">
        <f t="shared" ca="1" si="685"/>
        <v>#N/A</v>
      </c>
    </row>
    <row r="7734" spans="1:12" x14ac:dyDescent="0.2">
      <c r="A7734" s="5">
        <f>IF(AND(dateA=1,A7733&lt;DataEnd),'iBoxx inputs'!A7738,IF(AND(dateA=2,A7733&lt;DataEnd),'Bank of England inputs'!A7738,IF(dateA=3,A7733+1,IF(dateA=4,WORKDAY(A7733,1,),WORKDAY(A7733,1,holidayQ)))))</f>
        <v>46968</v>
      </c>
      <c r="B7734" s="35" t="e">
        <f>MATCH(A7734,'iBoxx inputs'!A:A,0)</f>
        <v>#N/A</v>
      </c>
      <c r="C7734" s="35" t="e">
        <f>MATCH(A7734,'Bank of England inputs'!A:A,0)</f>
        <v>#N/A</v>
      </c>
      <c r="D7734" s="6" t="e">
        <f>IF($A7734&gt;DataEnd,NA(),IFERROR(INDEX('iBoxx inputs'!B:B,MATCH($A7734,'iBoxx inputs'!$A:$A,0)),D7733))</f>
        <v>#N/A</v>
      </c>
      <c r="E7734" s="6" t="e">
        <f>IF($A7734&gt;DataEnd,NA(),IFERROR(INDEX('iBoxx inputs'!C:C,MATCH($A7734,'iBoxx inputs'!$A:$A,0)),E7733))</f>
        <v>#N/A</v>
      </c>
      <c r="F7734" s="6" t="e">
        <f>IF($A7734&gt;DataEnd,NA(),IFERROR(INDEX('Bank of England inputs'!D:D,MATCH($A7734,'Bank of England inputs'!$A:$A,0),0),F7733))</f>
        <v>#N/A</v>
      </c>
      <c r="G7734" s="19"/>
      <c r="H7734" s="5">
        <f t="shared" si="681"/>
        <v>46968</v>
      </c>
      <c r="I7734" s="6" t="e">
        <f t="shared" si="682"/>
        <v>#N/A</v>
      </c>
      <c r="J7734" s="6" t="e">
        <f t="shared" si="683"/>
        <v>#N/A</v>
      </c>
      <c r="K7734" s="19">
        <f t="shared" si="684"/>
        <v>2529</v>
      </c>
      <c r="L7734" s="6" t="e">
        <f t="shared" ca="1" si="685"/>
        <v>#N/A</v>
      </c>
    </row>
    <row r="7735" spans="1:12" x14ac:dyDescent="0.2">
      <c r="A7735" s="5">
        <f>IF(AND(dateA=1,A7734&lt;DataEnd),'iBoxx inputs'!A7739,IF(AND(dateA=2,A7734&lt;DataEnd),'Bank of England inputs'!A7739,IF(dateA=3,A7734+1,IF(dateA=4,WORKDAY(A7734,1,),WORKDAY(A7734,1,holidayQ)))))</f>
        <v>46969</v>
      </c>
      <c r="B7735" s="35" t="e">
        <f>MATCH(A7735,'iBoxx inputs'!A:A,0)</f>
        <v>#N/A</v>
      </c>
      <c r="C7735" s="35" t="e">
        <f>MATCH(A7735,'Bank of England inputs'!A:A,0)</f>
        <v>#N/A</v>
      </c>
      <c r="D7735" s="6" t="e">
        <f>IF($A7735&gt;DataEnd,NA(),IFERROR(INDEX('iBoxx inputs'!B:B,MATCH($A7735,'iBoxx inputs'!$A:$A,0)),D7734))</f>
        <v>#N/A</v>
      </c>
      <c r="E7735" s="6" t="e">
        <f>IF($A7735&gt;DataEnd,NA(),IFERROR(INDEX('iBoxx inputs'!C:C,MATCH($A7735,'iBoxx inputs'!$A:$A,0)),E7734))</f>
        <v>#N/A</v>
      </c>
      <c r="F7735" s="6" t="e">
        <f>IF($A7735&gt;DataEnd,NA(),IFERROR(INDEX('Bank of England inputs'!D:D,MATCH($A7735,'Bank of England inputs'!$A:$A,0),0),F7734))</f>
        <v>#N/A</v>
      </c>
      <c r="G7735" s="19"/>
      <c r="H7735" s="5">
        <f t="shared" si="681"/>
        <v>46969</v>
      </c>
      <c r="I7735" s="6" t="e">
        <f t="shared" si="682"/>
        <v>#N/A</v>
      </c>
      <c r="J7735" s="6" t="e">
        <f t="shared" si="683"/>
        <v>#N/A</v>
      </c>
      <c r="K7735" s="19">
        <f t="shared" si="684"/>
        <v>2530</v>
      </c>
      <c r="L7735" s="6" t="e">
        <f t="shared" ca="1" si="685"/>
        <v>#N/A</v>
      </c>
    </row>
    <row r="7736" spans="1:12" x14ac:dyDescent="0.2">
      <c r="A7736" s="5">
        <f>IF(AND(dateA=1,A7735&lt;DataEnd),'iBoxx inputs'!A7740,IF(AND(dateA=2,A7735&lt;DataEnd),'Bank of England inputs'!A7740,IF(dateA=3,A7735+1,IF(dateA=4,WORKDAY(A7735,1,),WORKDAY(A7735,1,holidayQ)))))</f>
        <v>46972</v>
      </c>
      <c r="B7736" s="35" t="e">
        <f>MATCH(A7736,'iBoxx inputs'!A:A,0)</f>
        <v>#N/A</v>
      </c>
      <c r="C7736" s="35" t="e">
        <f>MATCH(A7736,'Bank of England inputs'!A:A,0)</f>
        <v>#N/A</v>
      </c>
      <c r="D7736" s="6" t="e">
        <f>IF($A7736&gt;DataEnd,NA(),IFERROR(INDEX('iBoxx inputs'!B:B,MATCH($A7736,'iBoxx inputs'!$A:$A,0)),D7735))</f>
        <v>#N/A</v>
      </c>
      <c r="E7736" s="6" t="e">
        <f>IF($A7736&gt;DataEnd,NA(),IFERROR(INDEX('iBoxx inputs'!C:C,MATCH($A7736,'iBoxx inputs'!$A:$A,0)),E7735))</f>
        <v>#N/A</v>
      </c>
      <c r="F7736" s="6" t="e">
        <f>IF($A7736&gt;DataEnd,NA(),IFERROR(INDEX('Bank of England inputs'!D:D,MATCH($A7736,'Bank of England inputs'!$A:$A,0),0),F7735))</f>
        <v>#N/A</v>
      </c>
      <c r="G7736" s="19"/>
      <c r="H7736" s="5">
        <f t="shared" si="681"/>
        <v>46972</v>
      </c>
      <c r="I7736" s="6" t="e">
        <f t="shared" si="682"/>
        <v>#N/A</v>
      </c>
      <c r="J7736" s="6" t="e">
        <f t="shared" si="683"/>
        <v>#N/A</v>
      </c>
      <c r="K7736" s="19">
        <f t="shared" si="684"/>
        <v>2529</v>
      </c>
      <c r="L7736" s="6" t="e">
        <f t="shared" ca="1" si="685"/>
        <v>#N/A</v>
      </c>
    </row>
    <row r="7737" spans="1:12" x14ac:dyDescent="0.2">
      <c r="A7737" s="5">
        <f>IF(AND(dateA=1,A7736&lt;DataEnd),'iBoxx inputs'!A7741,IF(AND(dateA=2,A7736&lt;DataEnd),'Bank of England inputs'!A7741,IF(dateA=3,A7736+1,IF(dateA=4,WORKDAY(A7736,1,),WORKDAY(A7736,1,holidayQ)))))</f>
        <v>46973</v>
      </c>
      <c r="B7737" s="35" t="e">
        <f>MATCH(A7737,'iBoxx inputs'!A:A,0)</f>
        <v>#N/A</v>
      </c>
      <c r="C7737" s="35" t="e">
        <f>MATCH(A7737,'Bank of England inputs'!A:A,0)</f>
        <v>#N/A</v>
      </c>
      <c r="D7737" s="6" t="e">
        <f>IF($A7737&gt;DataEnd,NA(),IFERROR(INDEX('iBoxx inputs'!B:B,MATCH($A7737,'iBoxx inputs'!$A:$A,0)),D7736))</f>
        <v>#N/A</v>
      </c>
      <c r="E7737" s="6" t="e">
        <f>IF($A7737&gt;DataEnd,NA(),IFERROR(INDEX('iBoxx inputs'!C:C,MATCH($A7737,'iBoxx inputs'!$A:$A,0)),E7736))</f>
        <v>#N/A</v>
      </c>
      <c r="F7737" s="6" t="e">
        <f>IF($A7737&gt;DataEnd,NA(),IFERROR(INDEX('Bank of England inputs'!D:D,MATCH($A7737,'Bank of England inputs'!$A:$A,0),0),F7736))</f>
        <v>#N/A</v>
      </c>
      <c r="G7737" s="19"/>
      <c r="H7737" s="5">
        <f t="shared" si="681"/>
        <v>46973</v>
      </c>
      <c r="I7737" s="6" t="e">
        <f t="shared" si="682"/>
        <v>#N/A</v>
      </c>
      <c r="J7737" s="6" t="e">
        <f t="shared" si="683"/>
        <v>#N/A</v>
      </c>
      <c r="K7737" s="19">
        <f t="shared" si="684"/>
        <v>2529</v>
      </c>
      <c r="L7737" s="6" t="e">
        <f t="shared" ca="1" si="685"/>
        <v>#N/A</v>
      </c>
    </row>
    <row r="7738" spans="1:12" x14ac:dyDescent="0.2">
      <c r="A7738" s="5">
        <f>IF(AND(dateA=1,A7737&lt;DataEnd),'iBoxx inputs'!A7742,IF(AND(dateA=2,A7737&lt;DataEnd),'Bank of England inputs'!A7742,IF(dateA=3,A7737+1,IF(dateA=4,WORKDAY(A7737,1,),WORKDAY(A7737,1,holidayQ)))))</f>
        <v>46974</v>
      </c>
      <c r="B7738" s="35" t="e">
        <f>MATCH(A7738,'iBoxx inputs'!A:A,0)</f>
        <v>#N/A</v>
      </c>
      <c r="C7738" s="35" t="e">
        <f>MATCH(A7738,'Bank of England inputs'!A:A,0)</f>
        <v>#N/A</v>
      </c>
      <c r="D7738" s="6" t="e">
        <f>IF($A7738&gt;DataEnd,NA(),IFERROR(INDEX('iBoxx inputs'!B:B,MATCH($A7738,'iBoxx inputs'!$A:$A,0)),D7737))</f>
        <v>#N/A</v>
      </c>
      <c r="E7738" s="6" t="e">
        <f>IF($A7738&gt;DataEnd,NA(),IFERROR(INDEX('iBoxx inputs'!C:C,MATCH($A7738,'iBoxx inputs'!$A:$A,0)),E7737))</f>
        <v>#N/A</v>
      </c>
      <c r="F7738" s="6" t="e">
        <f>IF($A7738&gt;DataEnd,NA(),IFERROR(INDEX('Bank of England inputs'!D:D,MATCH($A7738,'Bank of England inputs'!$A:$A,0),0),F7737))</f>
        <v>#N/A</v>
      </c>
      <c r="G7738" s="19"/>
      <c r="H7738" s="5">
        <f t="shared" si="681"/>
        <v>46974</v>
      </c>
      <c r="I7738" s="6" t="e">
        <f t="shared" si="682"/>
        <v>#N/A</v>
      </c>
      <c r="J7738" s="6" t="e">
        <f t="shared" si="683"/>
        <v>#N/A</v>
      </c>
      <c r="K7738" s="19">
        <f t="shared" si="684"/>
        <v>2529</v>
      </c>
      <c r="L7738" s="6" t="e">
        <f t="shared" ca="1" si="685"/>
        <v>#N/A</v>
      </c>
    </row>
    <row r="7739" spans="1:12" x14ac:dyDescent="0.2">
      <c r="A7739" s="5">
        <f>IF(AND(dateA=1,A7738&lt;DataEnd),'iBoxx inputs'!A7743,IF(AND(dateA=2,A7738&lt;DataEnd),'Bank of England inputs'!A7743,IF(dateA=3,A7738+1,IF(dateA=4,WORKDAY(A7738,1,),WORKDAY(A7738,1,holidayQ)))))</f>
        <v>46975</v>
      </c>
      <c r="B7739" s="35" t="e">
        <f>MATCH(A7739,'iBoxx inputs'!A:A,0)</f>
        <v>#N/A</v>
      </c>
      <c r="C7739" s="35" t="e">
        <f>MATCH(A7739,'Bank of England inputs'!A:A,0)</f>
        <v>#N/A</v>
      </c>
      <c r="D7739" s="6" t="e">
        <f>IF($A7739&gt;DataEnd,NA(),IFERROR(INDEX('iBoxx inputs'!B:B,MATCH($A7739,'iBoxx inputs'!$A:$A,0)),D7738))</f>
        <v>#N/A</v>
      </c>
      <c r="E7739" s="6" t="e">
        <f>IF($A7739&gt;DataEnd,NA(),IFERROR(INDEX('iBoxx inputs'!C:C,MATCH($A7739,'iBoxx inputs'!$A:$A,0)),E7738))</f>
        <v>#N/A</v>
      </c>
      <c r="F7739" s="6" t="e">
        <f>IF($A7739&gt;DataEnd,NA(),IFERROR(INDEX('Bank of England inputs'!D:D,MATCH($A7739,'Bank of England inputs'!$A:$A,0),0),F7738))</f>
        <v>#N/A</v>
      </c>
      <c r="G7739" s="19"/>
      <c r="H7739" s="5">
        <f t="shared" si="681"/>
        <v>46975</v>
      </c>
      <c r="I7739" s="6" t="e">
        <f t="shared" si="682"/>
        <v>#N/A</v>
      </c>
      <c r="J7739" s="6" t="e">
        <f t="shared" si="683"/>
        <v>#N/A</v>
      </c>
      <c r="K7739" s="19">
        <f t="shared" si="684"/>
        <v>2529</v>
      </c>
      <c r="L7739" s="6" t="e">
        <f t="shared" ca="1" si="685"/>
        <v>#N/A</v>
      </c>
    </row>
    <row r="7740" spans="1:12" x14ac:dyDescent="0.2">
      <c r="A7740" s="5">
        <f>IF(AND(dateA=1,A7739&lt;DataEnd),'iBoxx inputs'!A7744,IF(AND(dateA=2,A7739&lt;DataEnd),'Bank of England inputs'!A7744,IF(dateA=3,A7739+1,IF(dateA=4,WORKDAY(A7739,1,),WORKDAY(A7739,1,holidayQ)))))</f>
        <v>46976</v>
      </c>
      <c r="B7740" s="35" t="e">
        <f>MATCH(A7740,'iBoxx inputs'!A:A,0)</f>
        <v>#N/A</v>
      </c>
      <c r="C7740" s="35" t="e">
        <f>MATCH(A7740,'Bank of England inputs'!A:A,0)</f>
        <v>#N/A</v>
      </c>
      <c r="D7740" s="6" t="e">
        <f>IF($A7740&gt;DataEnd,NA(),IFERROR(INDEX('iBoxx inputs'!B:B,MATCH($A7740,'iBoxx inputs'!$A:$A,0)),D7739))</f>
        <v>#N/A</v>
      </c>
      <c r="E7740" s="6" t="e">
        <f>IF($A7740&gt;DataEnd,NA(),IFERROR(INDEX('iBoxx inputs'!C:C,MATCH($A7740,'iBoxx inputs'!$A:$A,0)),E7739))</f>
        <v>#N/A</v>
      </c>
      <c r="F7740" s="6" t="e">
        <f>IF($A7740&gt;DataEnd,NA(),IFERROR(INDEX('Bank of England inputs'!D:D,MATCH($A7740,'Bank of England inputs'!$A:$A,0),0),F7739))</f>
        <v>#N/A</v>
      </c>
      <c r="G7740" s="19"/>
      <c r="H7740" s="5">
        <f t="shared" si="681"/>
        <v>46976</v>
      </c>
      <c r="I7740" s="6" t="e">
        <f t="shared" si="682"/>
        <v>#N/A</v>
      </c>
      <c r="J7740" s="6" t="e">
        <f t="shared" si="683"/>
        <v>#N/A</v>
      </c>
      <c r="K7740" s="19">
        <f t="shared" si="684"/>
        <v>2530</v>
      </c>
      <c r="L7740" s="6" t="e">
        <f t="shared" ca="1" si="685"/>
        <v>#N/A</v>
      </c>
    </row>
    <row r="7741" spans="1:12" x14ac:dyDescent="0.2">
      <c r="A7741" s="5">
        <f>IF(AND(dateA=1,A7740&lt;DataEnd),'iBoxx inputs'!A7745,IF(AND(dateA=2,A7740&lt;DataEnd),'Bank of England inputs'!A7745,IF(dateA=3,A7740+1,IF(dateA=4,WORKDAY(A7740,1,),WORKDAY(A7740,1,holidayQ)))))</f>
        <v>46979</v>
      </c>
      <c r="B7741" s="35" t="e">
        <f>MATCH(A7741,'iBoxx inputs'!A:A,0)</f>
        <v>#N/A</v>
      </c>
      <c r="C7741" s="35" t="e">
        <f>MATCH(A7741,'Bank of England inputs'!A:A,0)</f>
        <v>#N/A</v>
      </c>
      <c r="D7741" s="6" t="e">
        <f>IF($A7741&gt;DataEnd,NA(),IFERROR(INDEX('iBoxx inputs'!B:B,MATCH($A7741,'iBoxx inputs'!$A:$A,0)),D7740))</f>
        <v>#N/A</v>
      </c>
      <c r="E7741" s="6" t="e">
        <f>IF($A7741&gt;DataEnd,NA(),IFERROR(INDEX('iBoxx inputs'!C:C,MATCH($A7741,'iBoxx inputs'!$A:$A,0)),E7740))</f>
        <v>#N/A</v>
      </c>
      <c r="F7741" s="6" t="e">
        <f>IF($A7741&gt;DataEnd,NA(),IFERROR(INDEX('Bank of England inputs'!D:D,MATCH($A7741,'Bank of England inputs'!$A:$A,0),0),F7740))</f>
        <v>#N/A</v>
      </c>
      <c r="G7741" s="19"/>
      <c r="H7741" s="5">
        <f t="shared" si="681"/>
        <v>46979</v>
      </c>
      <c r="I7741" s="6" t="e">
        <f t="shared" si="682"/>
        <v>#N/A</v>
      </c>
      <c r="J7741" s="6" t="e">
        <f t="shared" si="683"/>
        <v>#N/A</v>
      </c>
      <c r="K7741" s="19">
        <f t="shared" si="684"/>
        <v>2529</v>
      </c>
      <c r="L7741" s="6" t="e">
        <f t="shared" ca="1" si="685"/>
        <v>#N/A</v>
      </c>
    </row>
    <row r="7742" spans="1:12" x14ac:dyDescent="0.2">
      <c r="A7742" s="5">
        <f>IF(AND(dateA=1,A7741&lt;DataEnd),'iBoxx inputs'!A7746,IF(AND(dateA=2,A7741&lt;DataEnd),'Bank of England inputs'!A7746,IF(dateA=3,A7741+1,IF(dateA=4,WORKDAY(A7741,1,),WORKDAY(A7741,1,holidayQ)))))</f>
        <v>46980</v>
      </c>
      <c r="B7742" s="35" t="e">
        <f>MATCH(A7742,'iBoxx inputs'!A:A,0)</f>
        <v>#N/A</v>
      </c>
      <c r="C7742" s="35" t="e">
        <f>MATCH(A7742,'Bank of England inputs'!A:A,0)</f>
        <v>#N/A</v>
      </c>
      <c r="D7742" s="6" t="e">
        <f>IF($A7742&gt;DataEnd,NA(),IFERROR(INDEX('iBoxx inputs'!B:B,MATCH($A7742,'iBoxx inputs'!$A:$A,0)),D7741))</f>
        <v>#N/A</v>
      </c>
      <c r="E7742" s="6" t="e">
        <f>IF($A7742&gt;DataEnd,NA(),IFERROR(INDEX('iBoxx inputs'!C:C,MATCH($A7742,'iBoxx inputs'!$A:$A,0)),E7741))</f>
        <v>#N/A</v>
      </c>
      <c r="F7742" s="6" t="e">
        <f>IF($A7742&gt;DataEnd,NA(),IFERROR(INDEX('Bank of England inputs'!D:D,MATCH($A7742,'Bank of England inputs'!$A:$A,0),0),F7741))</f>
        <v>#N/A</v>
      </c>
      <c r="G7742" s="19"/>
      <c r="H7742" s="5">
        <f t="shared" si="681"/>
        <v>46980</v>
      </c>
      <c r="I7742" s="6" t="e">
        <f t="shared" si="682"/>
        <v>#N/A</v>
      </c>
      <c r="J7742" s="6" t="e">
        <f t="shared" si="683"/>
        <v>#N/A</v>
      </c>
      <c r="K7742" s="19">
        <f t="shared" si="684"/>
        <v>2529</v>
      </c>
      <c r="L7742" s="6" t="e">
        <f t="shared" ca="1" si="685"/>
        <v>#N/A</v>
      </c>
    </row>
    <row r="7743" spans="1:12" x14ac:dyDescent="0.2">
      <c r="A7743" s="5">
        <f>IF(AND(dateA=1,A7742&lt;DataEnd),'iBoxx inputs'!A7747,IF(AND(dateA=2,A7742&lt;DataEnd),'Bank of England inputs'!A7747,IF(dateA=3,A7742+1,IF(dateA=4,WORKDAY(A7742,1,),WORKDAY(A7742,1,holidayQ)))))</f>
        <v>46981</v>
      </c>
      <c r="B7743" s="35" t="e">
        <f>MATCH(A7743,'iBoxx inputs'!A:A,0)</f>
        <v>#N/A</v>
      </c>
      <c r="C7743" s="35" t="e">
        <f>MATCH(A7743,'Bank of England inputs'!A:A,0)</f>
        <v>#N/A</v>
      </c>
      <c r="D7743" s="6" t="e">
        <f>IF($A7743&gt;DataEnd,NA(),IFERROR(INDEX('iBoxx inputs'!B:B,MATCH($A7743,'iBoxx inputs'!$A:$A,0)),D7742))</f>
        <v>#N/A</v>
      </c>
      <c r="E7743" s="6" t="e">
        <f>IF($A7743&gt;DataEnd,NA(),IFERROR(INDEX('iBoxx inputs'!C:C,MATCH($A7743,'iBoxx inputs'!$A:$A,0)),E7742))</f>
        <v>#N/A</v>
      </c>
      <c r="F7743" s="6" t="e">
        <f>IF($A7743&gt;DataEnd,NA(),IFERROR(INDEX('Bank of England inputs'!D:D,MATCH($A7743,'Bank of England inputs'!$A:$A,0),0),F7742))</f>
        <v>#N/A</v>
      </c>
      <c r="G7743" s="19"/>
      <c r="H7743" s="5">
        <f t="shared" si="681"/>
        <v>46981</v>
      </c>
      <c r="I7743" s="6" t="e">
        <f t="shared" si="682"/>
        <v>#N/A</v>
      </c>
      <c r="J7743" s="6" t="e">
        <f t="shared" si="683"/>
        <v>#N/A</v>
      </c>
      <c r="K7743" s="19">
        <f t="shared" si="684"/>
        <v>2529</v>
      </c>
      <c r="L7743" s="6" t="e">
        <f t="shared" ca="1" si="685"/>
        <v>#N/A</v>
      </c>
    </row>
    <row r="7744" spans="1:12" x14ac:dyDescent="0.2">
      <c r="A7744" s="5">
        <f>IF(AND(dateA=1,A7743&lt;DataEnd),'iBoxx inputs'!A7748,IF(AND(dateA=2,A7743&lt;DataEnd),'Bank of England inputs'!A7748,IF(dateA=3,A7743+1,IF(dateA=4,WORKDAY(A7743,1,),WORKDAY(A7743,1,holidayQ)))))</f>
        <v>46982</v>
      </c>
      <c r="B7744" s="35" t="e">
        <f>MATCH(A7744,'iBoxx inputs'!A:A,0)</f>
        <v>#N/A</v>
      </c>
      <c r="C7744" s="35" t="e">
        <f>MATCH(A7744,'Bank of England inputs'!A:A,0)</f>
        <v>#N/A</v>
      </c>
      <c r="D7744" s="6" t="e">
        <f>IF($A7744&gt;DataEnd,NA(),IFERROR(INDEX('iBoxx inputs'!B:B,MATCH($A7744,'iBoxx inputs'!$A:$A,0)),D7743))</f>
        <v>#N/A</v>
      </c>
      <c r="E7744" s="6" t="e">
        <f>IF($A7744&gt;DataEnd,NA(),IFERROR(INDEX('iBoxx inputs'!C:C,MATCH($A7744,'iBoxx inputs'!$A:$A,0)),E7743))</f>
        <v>#N/A</v>
      </c>
      <c r="F7744" s="6" t="e">
        <f>IF($A7744&gt;DataEnd,NA(),IFERROR(INDEX('Bank of England inputs'!D:D,MATCH($A7744,'Bank of England inputs'!$A:$A,0),0),F7743))</f>
        <v>#N/A</v>
      </c>
      <c r="G7744" s="19"/>
      <c r="H7744" s="5">
        <f t="shared" si="681"/>
        <v>46982</v>
      </c>
      <c r="I7744" s="6" t="e">
        <f t="shared" si="682"/>
        <v>#N/A</v>
      </c>
      <c r="J7744" s="6" t="e">
        <f t="shared" si="683"/>
        <v>#N/A</v>
      </c>
      <c r="K7744" s="19">
        <f t="shared" si="684"/>
        <v>2529</v>
      </c>
      <c r="L7744" s="6" t="e">
        <f t="shared" ca="1" si="685"/>
        <v>#N/A</v>
      </c>
    </row>
    <row r="7745" spans="1:12" x14ac:dyDescent="0.2">
      <c r="A7745" s="5">
        <f>IF(AND(dateA=1,A7744&lt;DataEnd),'iBoxx inputs'!A7749,IF(AND(dateA=2,A7744&lt;DataEnd),'Bank of England inputs'!A7749,IF(dateA=3,A7744+1,IF(dateA=4,WORKDAY(A7744,1,),WORKDAY(A7744,1,holidayQ)))))</f>
        <v>46983</v>
      </c>
      <c r="B7745" s="35" t="e">
        <f>MATCH(A7745,'iBoxx inputs'!A:A,0)</f>
        <v>#N/A</v>
      </c>
      <c r="C7745" s="35" t="e">
        <f>MATCH(A7745,'Bank of England inputs'!A:A,0)</f>
        <v>#N/A</v>
      </c>
      <c r="D7745" s="6" t="e">
        <f>IF($A7745&gt;DataEnd,NA(),IFERROR(INDEX('iBoxx inputs'!B:B,MATCH($A7745,'iBoxx inputs'!$A:$A,0)),D7744))</f>
        <v>#N/A</v>
      </c>
      <c r="E7745" s="6" t="e">
        <f>IF($A7745&gt;DataEnd,NA(),IFERROR(INDEX('iBoxx inputs'!C:C,MATCH($A7745,'iBoxx inputs'!$A:$A,0)),E7744))</f>
        <v>#N/A</v>
      </c>
      <c r="F7745" s="6" t="e">
        <f>IF($A7745&gt;DataEnd,NA(),IFERROR(INDEX('Bank of England inputs'!D:D,MATCH($A7745,'Bank of England inputs'!$A:$A,0),0),F7744))</f>
        <v>#N/A</v>
      </c>
      <c r="G7745" s="19"/>
      <c r="H7745" s="5">
        <f t="shared" si="681"/>
        <v>46983</v>
      </c>
      <c r="I7745" s="6" t="e">
        <f t="shared" si="682"/>
        <v>#N/A</v>
      </c>
      <c r="J7745" s="6" t="e">
        <f t="shared" si="683"/>
        <v>#N/A</v>
      </c>
      <c r="K7745" s="19">
        <f t="shared" si="684"/>
        <v>2530</v>
      </c>
      <c r="L7745" s="6" t="e">
        <f t="shared" ca="1" si="685"/>
        <v>#N/A</v>
      </c>
    </row>
    <row r="7746" spans="1:12" x14ac:dyDescent="0.2">
      <c r="A7746" s="5">
        <f>IF(AND(dateA=1,A7745&lt;DataEnd),'iBoxx inputs'!A7750,IF(AND(dateA=2,A7745&lt;DataEnd),'Bank of England inputs'!A7750,IF(dateA=3,A7745+1,IF(dateA=4,WORKDAY(A7745,1,),WORKDAY(A7745,1,holidayQ)))))</f>
        <v>46986</v>
      </c>
      <c r="B7746" s="35" t="e">
        <f>MATCH(A7746,'iBoxx inputs'!A:A,0)</f>
        <v>#N/A</v>
      </c>
      <c r="C7746" s="35" t="e">
        <f>MATCH(A7746,'Bank of England inputs'!A:A,0)</f>
        <v>#N/A</v>
      </c>
      <c r="D7746" s="6" t="e">
        <f>IF($A7746&gt;DataEnd,NA(),IFERROR(INDEX('iBoxx inputs'!B:B,MATCH($A7746,'iBoxx inputs'!$A:$A,0)),D7745))</f>
        <v>#N/A</v>
      </c>
      <c r="E7746" s="6" t="e">
        <f>IF($A7746&gt;DataEnd,NA(),IFERROR(INDEX('iBoxx inputs'!C:C,MATCH($A7746,'iBoxx inputs'!$A:$A,0)),E7745))</f>
        <v>#N/A</v>
      </c>
      <c r="F7746" s="6" t="e">
        <f>IF($A7746&gt;DataEnd,NA(),IFERROR(INDEX('Bank of England inputs'!D:D,MATCH($A7746,'Bank of England inputs'!$A:$A,0),0),F7745))</f>
        <v>#N/A</v>
      </c>
      <c r="G7746" s="19"/>
      <c r="H7746" s="5">
        <f t="shared" ref="H7746:H7809" si="686">A7746</f>
        <v>46986</v>
      </c>
      <c r="I7746" s="6" t="e">
        <f t="shared" ref="I7746:I7809" si="687">(D7746+E7746)/2</f>
        <v>#N/A</v>
      </c>
      <c r="J7746" s="6" t="e">
        <f t="shared" ref="J7746:J7809" si="688">((1+I7746/100)/(1+F7746/100)-1)*100</f>
        <v>#N/A</v>
      </c>
      <c r="K7746" s="19">
        <f t="shared" si="684"/>
        <v>2529</v>
      </c>
      <c r="L7746" s="6" t="e">
        <f t="shared" ca="1" si="685"/>
        <v>#N/A</v>
      </c>
    </row>
    <row r="7747" spans="1:12" x14ac:dyDescent="0.2">
      <c r="A7747" s="5">
        <f>IF(AND(dateA=1,A7746&lt;DataEnd),'iBoxx inputs'!A7751,IF(AND(dateA=2,A7746&lt;DataEnd),'Bank of England inputs'!A7751,IF(dateA=3,A7746+1,IF(dateA=4,WORKDAY(A7746,1,),WORKDAY(A7746,1,holidayQ)))))</f>
        <v>46987</v>
      </c>
      <c r="B7747" s="35" t="e">
        <f>MATCH(A7747,'iBoxx inputs'!A:A,0)</f>
        <v>#N/A</v>
      </c>
      <c r="C7747" s="35" t="e">
        <f>MATCH(A7747,'Bank of England inputs'!A:A,0)</f>
        <v>#N/A</v>
      </c>
      <c r="D7747" s="6" t="e">
        <f>IF($A7747&gt;DataEnd,NA(),IFERROR(INDEX('iBoxx inputs'!B:B,MATCH($A7747,'iBoxx inputs'!$A:$A,0)),D7746))</f>
        <v>#N/A</v>
      </c>
      <c r="E7747" s="6" t="e">
        <f>IF($A7747&gt;DataEnd,NA(),IFERROR(INDEX('iBoxx inputs'!C:C,MATCH($A7747,'iBoxx inputs'!$A:$A,0)),E7746))</f>
        <v>#N/A</v>
      </c>
      <c r="F7747" s="6" t="e">
        <f>IF($A7747&gt;DataEnd,NA(),IFERROR(INDEX('Bank of England inputs'!D:D,MATCH($A7747,'Bank of England inputs'!$A:$A,0),0),F7746))</f>
        <v>#N/A</v>
      </c>
      <c r="G7747" s="19"/>
      <c r="H7747" s="5">
        <f t="shared" si="686"/>
        <v>46987</v>
      </c>
      <c r="I7747" s="6" t="e">
        <f t="shared" si="687"/>
        <v>#N/A</v>
      </c>
      <c r="J7747" s="6" t="e">
        <f t="shared" si="688"/>
        <v>#N/A</v>
      </c>
      <c r="K7747" s="19">
        <f t="shared" si="684"/>
        <v>2529</v>
      </c>
      <c r="L7747" s="6" t="e">
        <f t="shared" ca="1" si="685"/>
        <v>#N/A</v>
      </c>
    </row>
    <row r="7748" spans="1:12" x14ac:dyDescent="0.2">
      <c r="A7748" s="5">
        <f>IF(AND(dateA=1,A7747&lt;DataEnd),'iBoxx inputs'!A7752,IF(AND(dateA=2,A7747&lt;DataEnd),'Bank of England inputs'!A7752,IF(dateA=3,A7747+1,IF(dateA=4,WORKDAY(A7747,1,),WORKDAY(A7747,1,holidayQ)))))</f>
        <v>46988</v>
      </c>
      <c r="B7748" s="35" t="e">
        <f>MATCH(A7748,'iBoxx inputs'!A:A,0)</f>
        <v>#N/A</v>
      </c>
      <c r="C7748" s="35" t="e">
        <f>MATCH(A7748,'Bank of England inputs'!A:A,0)</f>
        <v>#N/A</v>
      </c>
      <c r="D7748" s="6" t="e">
        <f>IF($A7748&gt;DataEnd,NA(),IFERROR(INDEX('iBoxx inputs'!B:B,MATCH($A7748,'iBoxx inputs'!$A:$A,0)),D7747))</f>
        <v>#N/A</v>
      </c>
      <c r="E7748" s="6" t="e">
        <f>IF($A7748&gt;DataEnd,NA(),IFERROR(INDEX('iBoxx inputs'!C:C,MATCH($A7748,'iBoxx inputs'!$A:$A,0)),E7747))</f>
        <v>#N/A</v>
      </c>
      <c r="F7748" s="6" t="e">
        <f>IF($A7748&gt;DataEnd,NA(),IFERROR(INDEX('Bank of England inputs'!D:D,MATCH($A7748,'Bank of England inputs'!$A:$A,0),0),F7747))</f>
        <v>#N/A</v>
      </c>
      <c r="G7748" s="19"/>
      <c r="H7748" s="5">
        <f t="shared" si="686"/>
        <v>46988</v>
      </c>
      <c r="I7748" s="6" t="e">
        <f t="shared" si="687"/>
        <v>#N/A</v>
      </c>
      <c r="J7748" s="6" t="e">
        <f t="shared" si="688"/>
        <v>#N/A</v>
      </c>
      <c r="K7748" s="19">
        <f t="shared" si="684"/>
        <v>2529</v>
      </c>
      <c r="L7748" s="6" t="e">
        <f t="shared" ca="1" si="685"/>
        <v>#N/A</v>
      </c>
    </row>
    <row r="7749" spans="1:12" x14ac:dyDescent="0.2">
      <c r="A7749" s="5">
        <f>IF(AND(dateA=1,A7748&lt;DataEnd),'iBoxx inputs'!A7753,IF(AND(dateA=2,A7748&lt;DataEnd),'Bank of England inputs'!A7753,IF(dateA=3,A7748+1,IF(dateA=4,WORKDAY(A7748,1,),WORKDAY(A7748,1,holidayQ)))))</f>
        <v>46989</v>
      </c>
      <c r="B7749" s="35" t="e">
        <f>MATCH(A7749,'iBoxx inputs'!A:A,0)</f>
        <v>#N/A</v>
      </c>
      <c r="C7749" s="35" t="e">
        <f>MATCH(A7749,'Bank of England inputs'!A:A,0)</f>
        <v>#N/A</v>
      </c>
      <c r="D7749" s="6" t="e">
        <f>IF($A7749&gt;DataEnd,NA(),IFERROR(INDEX('iBoxx inputs'!B:B,MATCH($A7749,'iBoxx inputs'!$A:$A,0)),D7748))</f>
        <v>#N/A</v>
      </c>
      <c r="E7749" s="6" t="e">
        <f>IF($A7749&gt;DataEnd,NA(),IFERROR(INDEX('iBoxx inputs'!C:C,MATCH($A7749,'iBoxx inputs'!$A:$A,0)),E7748))</f>
        <v>#N/A</v>
      </c>
      <c r="F7749" s="6" t="e">
        <f>IF($A7749&gt;DataEnd,NA(),IFERROR(INDEX('Bank of England inputs'!D:D,MATCH($A7749,'Bank of England inputs'!$A:$A,0),0),F7748))</f>
        <v>#N/A</v>
      </c>
      <c r="G7749" s="19"/>
      <c r="H7749" s="5">
        <f t="shared" si="686"/>
        <v>46989</v>
      </c>
      <c r="I7749" s="6" t="e">
        <f t="shared" si="687"/>
        <v>#N/A</v>
      </c>
      <c r="J7749" s="6" t="e">
        <f t="shared" si="688"/>
        <v>#N/A</v>
      </c>
      <c r="K7749" s="19">
        <f t="shared" si="684"/>
        <v>2529</v>
      </c>
      <c r="L7749" s="6" t="e">
        <f t="shared" ca="1" si="685"/>
        <v>#N/A</v>
      </c>
    </row>
    <row r="7750" spans="1:12" x14ac:dyDescent="0.2">
      <c r="A7750" s="5">
        <f>IF(AND(dateA=1,A7749&lt;DataEnd),'iBoxx inputs'!A7754,IF(AND(dateA=2,A7749&lt;DataEnd),'Bank of England inputs'!A7754,IF(dateA=3,A7749+1,IF(dateA=4,WORKDAY(A7749,1,),WORKDAY(A7749,1,holidayQ)))))</f>
        <v>46990</v>
      </c>
      <c r="B7750" s="35" t="e">
        <f>MATCH(A7750,'iBoxx inputs'!A:A,0)</f>
        <v>#N/A</v>
      </c>
      <c r="C7750" s="35" t="e">
        <f>MATCH(A7750,'Bank of England inputs'!A:A,0)</f>
        <v>#N/A</v>
      </c>
      <c r="D7750" s="6" t="e">
        <f>IF($A7750&gt;DataEnd,NA(),IFERROR(INDEX('iBoxx inputs'!B:B,MATCH($A7750,'iBoxx inputs'!$A:$A,0)),D7749))</f>
        <v>#N/A</v>
      </c>
      <c r="E7750" s="6" t="e">
        <f>IF($A7750&gt;DataEnd,NA(),IFERROR(INDEX('iBoxx inputs'!C:C,MATCH($A7750,'iBoxx inputs'!$A:$A,0)),E7749))</f>
        <v>#N/A</v>
      </c>
      <c r="F7750" s="6" t="e">
        <f>IF($A7750&gt;DataEnd,NA(),IFERROR(INDEX('Bank of England inputs'!D:D,MATCH($A7750,'Bank of England inputs'!$A:$A,0),0),F7749))</f>
        <v>#N/A</v>
      </c>
      <c r="G7750" s="19"/>
      <c r="H7750" s="5">
        <f t="shared" si="686"/>
        <v>46990</v>
      </c>
      <c r="I7750" s="6" t="e">
        <f t="shared" si="687"/>
        <v>#N/A</v>
      </c>
      <c r="J7750" s="6" t="e">
        <f t="shared" si="688"/>
        <v>#N/A</v>
      </c>
      <c r="K7750" s="19">
        <f t="shared" si="684"/>
        <v>2530</v>
      </c>
      <c r="L7750" s="6" t="e">
        <f t="shared" ca="1" si="685"/>
        <v>#N/A</v>
      </c>
    </row>
    <row r="7751" spans="1:12" x14ac:dyDescent="0.2">
      <c r="A7751" s="5">
        <f>IF(AND(dateA=1,A7750&lt;DataEnd),'iBoxx inputs'!A7755,IF(AND(dateA=2,A7750&lt;DataEnd),'Bank of England inputs'!A7755,IF(dateA=3,A7750+1,IF(dateA=4,WORKDAY(A7750,1,),WORKDAY(A7750,1,holidayQ)))))</f>
        <v>46994</v>
      </c>
      <c r="B7751" s="35" t="e">
        <f>MATCH(A7751,'iBoxx inputs'!A:A,0)</f>
        <v>#N/A</v>
      </c>
      <c r="C7751" s="35" t="e">
        <f>MATCH(A7751,'Bank of England inputs'!A:A,0)</f>
        <v>#N/A</v>
      </c>
      <c r="D7751" s="6" t="e">
        <f>IF($A7751&gt;DataEnd,NA(),IFERROR(INDEX('iBoxx inputs'!B:B,MATCH($A7751,'iBoxx inputs'!$A:$A,0)),D7750))</f>
        <v>#N/A</v>
      </c>
      <c r="E7751" s="6" t="e">
        <f>IF($A7751&gt;DataEnd,NA(),IFERROR(INDEX('iBoxx inputs'!C:C,MATCH($A7751,'iBoxx inputs'!$A:$A,0)),E7750))</f>
        <v>#N/A</v>
      </c>
      <c r="F7751" s="6" t="e">
        <f>IF($A7751&gt;DataEnd,NA(),IFERROR(INDEX('Bank of England inputs'!D:D,MATCH($A7751,'Bank of England inputs'!$A:$A,0),0),F7750))</f>
        <v>#N/A</v>
      </c>
      <c r="G7751" s="19"/>
      <c r="H7751" s="5">
        <f t="shared" si="686"/>
        <v>46994</v>
      </c>
      <c r="I7751" s="6" t="e">
        <f t="shared" si="687"/>
        <v>#N/A</v>
      </c>
      <c r="J7751" s="6" t="e">
        <f t="shared" si="688"/>
        <v>#N/A</v>
      </c>
      <c r="K7751" s="19">
        <f t="shared" si="684"/>
        <v>2529</v>
      </c>
      <c r="L7751" s="6" t="e">
        <f t="shared" ca="1" si="685"/>
        <v>#N/A</v>
      </c>
    </row>
    <row r="7752" spans="1:12" x14ac:dyDescent="0.2">
      <c r="A7752" s="5">
        <f>IF(AND(dateA=1,A7751&lt;DataEnd),'iBoxx inputs'!A7756,IF(AND(dateA=2,A7751&lt;DataEnd),'Bank of England inputs'!A7756,IF(dateA=3,A7751+1,IF(dateA=4,WORKDAY(A7751,1,),WORKDAY(A7751,1,holidayQ)))))</f>
        <v>46995</v>
      </c>
      <c r="B7752" s="35" t="e">
        <f>MATCH(A7752,'iBoxx inputs'!A:A,0)</f>
        <v>#N/A</v>
      </c>
      <c r="C7752" s="35" t="e">
        <f>MATCH(A7752,'Bank of England inputs'!A:A,0)</f>
        <v>#N/A</v>
      </c>
      <c r="D7752" s="6" t="e">
        <f>IF($A7752&gt;DataEnd,NA(),IFERROR(INDEX('iBoxx inputs'!B:B,MATCH($A7752,'iBoxx inputs'!$A:$A,0)),D7751))</f>
        <v>#N/A</v>
      </c>
      <c r="E7752" s="6" t="e">
        <f>IF($A7752&gt;DataEnd,NA(),IFERROR(INDEX('iBoxx inputs'!C:C,MATCH($A7752,'iBoxx inputs'!$A:$A,0)),E7751))</f>
        <v>#N/A</v>
      </c>
      <c r="F7752" s="6" t="e">
        <f>IF($A7752&gt;DataEnd,NA(),IFERROR(INDEX('Bank of England inputs'!D:D,MATCH($A7752,'Bank of England inputs'!$A:$A,0),0),F7751))</f>
        <v>#N/A</v>
      </c>
      <c r="G7752" s="19"/>
      <c r="H7752" s="5">
        <f t="shared" si="686"/>
        <v>46995</v>
      </c>
      <c r="I7752" s="6" t="e">
        <f t="shared" si="687"/>
        <v>#N/A</v>
      </c>
      <c r="J7752" s="6" t="e">
        <f t="shared" si="688"/>
        <v>#N/A</v>
      </c>
      <c r="K7752" s="19">
        <f t="shared" si="684"/>
        <v>2529</v>
      </c>
      <c r="L7752" s="6" t="e">
        <f t="shared" ca="1" si="685"/>
        <v>#N/A</v>
      </c>
    </row>
    <row r="7753" spans="1:12" x14ac:dyDescent="0.2">
      <c r="A7753" s="5">
        <f>IF(AND(dateA=1,A7752&lt;DataEnd),'iBoxx inputs'!A7757,IF(AND(dateA=2,A7752&lt;DataEnd),'Bank of England inputs'!A7757,IF(dateA=3,A7752+1,IF(dateA=4,WORKDAY(A7752,1,),WORKDAY(A7752,1,holidayQ)))))</f>
        <v>46996</v>
      </c>
      <c r="B7753" s="35" t="e">
        <f>MATCH(A7753,'iBoxx inputs'!A:A,0)</f>
        <v>#N/A</v>
      </c>
      <c r="C7753" s="35" t="e">
        <f>MATCH(A7753,'Bank of England inputs'!A:A,0)</f>
        <v>#N/A</v>
      </c>
      <c r="D7753" s="6" t="e">
        <f>IF($A7753&gt;DataEnd,NA(),IFERROR(INDEX('iBoxx inputs'!B:B,MATCH($A7753,'iBoxx inputs'!$A:$A,0)),D7752))</f>
        <v>#N/A</v>
      </c>
      <c r="E7753" s="6" t="e">
        <f>IF($A7753&gt;DataEnd,NA(),IFERROR(INDEX('iBoxx inputs'!C:C,MATCH($A7753,'iBoxx inputs'!$A:$A,0)),E7752))</f>
        <v>#N/A</v>
      </c>
      <c r="F7753" s="6" t="e">
        <f>IF($A7753&gt;DataEnd,NA(),IFERROR(INDEX('Bank of England inputs'!D:D,MATCH($A7753,'Bank of England inputs'!$A:$A,0),0),F7752))</f>
        <v>#N/A</v>
      </c>
      <c r="G7753" s="19"/>
      <c r="H7753" s="5">
        <f t="shared" si="686"/>
        <v>46996</v>
      </c>
      <c r="I7753" s="6" t="e">
        <f t="shared" si="687"/>
        <v>#N/A</v>
      </c>
      <c r="J7753" s="6" t="e">
        <f t="shared" si="688"/>
        <v>#N/A</v>
      </c>
      <c r="K7753" s="19">
        <f t="shared" si="684"/>
        <v>2529</v>
      </c>
      <c r="L7753" s="6" t="e">
        <f t="shared" ca="1" si="685"/>
        <v>#N/A</v>
      </c>
    </row>
    <row r="7754" spans="1:12" x14ac:dyDescent="0.2">
      <c r="A7754" s="5">
        <f>IF(AND(dateA=1,A7753&lt;DataEnd),'iBoxx inputs'!A7758,IF(AND(dateA=2,A7753&lt;DataEnd),'Bank of England inputs'!A7758,IF(dateA=3,A7753+1,IF(dateA=4,WORKDAY(A7753,1,),WORKDAY(A7753,1,holidayQ)))))</f>
        <v>46997</v>
      </c>
      <c r="B7754" s="35" t="e">
        <f>MATCH(A7754,'iBoxx inputs'!A:A,0)</f>
        <v>#N/A</v>
      </c>
      <c r="C7754" s="35" t="e">
        <f>MATCH(A7754,'Bank of England inputs'!A:A,0)</f>
        <v>#N/A</v>
      </c>
      <c r="D7754" s="6" t="e">
        <f>IF($A7754&gt;DataEnd,NA(),IFERROR(INDEX('iBoxx inputs'!B:B,MATCH($A7754,'iBoxx inputs'!$A:$A,0)),D7753))</f>
        <v>#N/A</v>
      </c>
      <c r="E7754" s="6" t="e">
        <f>IF($A7754&gt;DataEnd,NA(),IFERROR(INDEX('iBoxx inputs'!C:C,MATCH($A7754,'iBoxx inputs'!$A:$A,0)),E7753))</f>
        <v>#N/A</v>
      </c>
      <c r="F7754" s="6" t="e">
        <f>IF($A7754&gt;DataEnd,NA(),IFERROR(INDEX('Bank of England inputs'!D:D,MATCH($A7754,'Bank of England inputs'!$A:$A,0),0),F7753))</f>
        <v>#N/A</v>
      </c>
      <c r="G7754" s="19"/>
      <c r="H7754" s="5">
        <f t="shared" si="686"/>
        <v>46997</v>
      </c>
      <c r="I7754" s="6" t="e">
        <f t="shared" si="687"/>
        <v>#N/A</v>
      </c>
      <c r="J7754" s="6" t="e">
        <f t="shared" si="688"/>
        <v>#N/A</v>
      </c>
      <c r="K7754" s="19">
        <f t="shared" si="684"/>
        <v>2530</v>
      </c>
      <c r="L7754" s="6" t="e">
        <f t="shared" ca="1" si="685"/>
        <v>#N/A</v>
      </c>
    </row>
    <row r="7755" spans="1:12" x14ac:dyDescent="0.2">
      <c r="A7755" s="5">
        <f>IF(AND(dateA=1,A7754&lt;DataEnd),'iBoxx inputs'!A7759,IF(AND(dateA=2,A7754&lt;DataEnd),'Bank of England inputs'!A7759,IF(dateA=3,A7754+1,IF(dateA=4,WORKDAY(A7754,1,),WORKDAY(A7754,1,holidayQ)))))</f>
        <v>47000</v>
      </c>
      <c r="B7755" s="35" t="e">
        <f>MATCH(A7755,'iBoxx inputs'!A:A,0)</f>
        <v>#N/A</v>
      </c>
      <c r="C7755" s="35" t="e">
        <f>MATCH(A7755,'Bank of England inputs'!A:A,0)</f>
        <v>#N/A</v>
      </c>
      <c r="D7755" s="6" t="e">
        <f>IF($A7755&gt;DataEnd,NA(),IFERROR(INDEX('iBoxx inputs'!B:B,MATCH($A7755,'iBoxx inputs'!$A:$A,0)),D7754))</f>
        <v>#N/A</v>
      </c>
      <c r="E7755" s="6" t="e">
        <f>IF($A7755&gt;DataEnd,NA(),IFERROR(INDEX('iBoxx inputs'!C:C,MATCH($A7755,'iBoxx inputs'!$A:$A,0)),E7754))</f>
        <v>#N/A</v>
      </c>
      <c r="F7755" s="6" t="e">
        <f>IF($A7755&gt;DataEnd,NA(),IFERROR(INDEX('Bank of England inputs'!D:D,MATCH($A7755,'Bank of England inputs'!$A:$A,0),0),F7754))</f>
        <v>#N/A</v>
      </c>
      <c r="G7755" s="19"/>
      <c r="H7755" s="5">
        <f t="shared" si="686"/>
        <v>47000</v>
      </c>
      <c r="I7755" s="6" t="e">
        <f t="shared" si="687"/>
        <v>#N/A</v>
      </c>
      <c r="J7755" s="6" t="e">
        <f t="shared" si="688"/>
        <v>#N/A</v>
      </c>
      <c r="K7755" s="19">
        <f t="shared" si="684"/>
        <v>2529</v>
      </c>
      <c r="L7755" s="6" t="e">
        <f t="shared" ca="1" si="685"/>
        <v>#N/A</v>
      </c>
    </row>
    <row r="7756" spans="1:12" x14ac:dyDescent="0.2">
      <c r="A7756" s="5">
        <f>IF(AND(dateA=1,A7755&lt;DataEnd),'iBoxx inputs'!A7760,IF(AND(dateA=2,A7755&lt;DataEnd),'Bank of England inputs'!A7760,IF(dateA=3,A7755+1,IF(dateA=4,WORKDAY(A7755,1,),WORKDAY(A7755,1,holidayQ)))))</f>
        <v>47001</v>
      </c>
      <c r="B7756" s="35" t="e">
        <f>MATCH(A7756,'iBoxx inputs'!A:A,0)</f>
        <v>#N/A</v>
      </c>
      <c r="C7756" s="35" t="e">
        <f>MATCH(A7756,'Bank of England inputs'!A:A,0)</f>
        <v>#N/A</v>
      </c>
      <c r="D7756" s="6" t="e">
        <f>IF($A7756&gt;DataEnd,NA(),IFERROR(INDEX('iBoxx inputs'!B:B,MATCH($A7756,'iBoxx inputs'!$A:$A,0)),D7755))</f>
        <v>#N/A</v>
      </c>
      <c r="E7756" s="6" t="e">
        <f>IF($A7756&gt;DataEnd,NA(),IFERROR(INDEX('iBoxx inputs'!C:C,MATCH($A7756,'iBoxx inputs'!$A:$A,0)),E7755))</f>
        <v>#N/A</v>
      </c>
      <c r="F7756" s="6" t="e">
        <f>IF($A7756&gt;DataEnd,NA(),IFERROR(INDEX('Bank of England inputs'!D:D,MATCH($A7756,'Bank of England inputs'!$A:$A,0),0),F7755))</f>
        <v>#N/A</v>
      </c>
      <c r="G7756" s="19"/>
      <c r="H7756" s="5">
        <f t="shared" si="686"/>
        <v>47001</v>
      </c>
      <c r="I7756" s="6" t="e">
        <f t="shared" si="687"/>
        <v>#N/A</v>
      </c>
      <c r="J7756" s="6" t="e">
        <f t="shared" si="688"/>
        <v>#N/A</v>
      </c>
      <c r="K7756" s="19">
        <f t="shared" si="684"/>
        <v>2529</v>
      </c>
      <c r="L7756" s="6" t="e">
        <f t="shared" ca="1" si="685"/>
        <v>#N/A</v>
      </c>
    </row>
    <row r="7757" spans="1:12" x14ac:dyDescent="0.2">
      <c r="A7757" s="5">
        <f>IF(AND(dateA=1,A7756&lt;DataEnd),'iBoxx inputs'!A7761,IF(AND(dateA=2,A7756&lt;DataEnd),'Bank of England inputs'!A7761,IF(dateA=3,A7756+1,IF(dateA=4,WORKDAY(A7756,1,),WORKDAY(A7756,1,holidayQ)))))</f>
        <v>47002</v>
      </c>
      <c r="B7757" s="35" t="e">
        <f>MATCH(A7757,'iBoxx inputs'!A:A,0)</f>
        <v>#N/A</v>
      </c>
      <c r="C7757" s="35" t="e">
        <f>MATCH(A7757,'Bank of England inputs'!A:A,0)</f>
        <v>#N/A</v>
      </c>
      <c r="D7757" s="6" t="e">
        <f>IF($A7757&gt;DataEnd,NA(),IFERROR(INDEX('iBoxx inputs'!B:B,MATCH($A7757,'iBoxx inputs'!$A:$A,0)),D7756))</f>
        <v>#N/A</v>
      </c>
      <c r="E7757" s="6" t="e">
        <f>IF($A7757&gt;DataEnd,NA(),IFERROR(INDEX('iBoxx inputs'!C:C,MATCH($A7757,'iBoxx inputs'!$A:$A,0)),E7756))</f>
        <v>#N/A</v>
      </c>
      <c r="F7757" s="6" t="e">
        <f>IF($A7757&gt;DataEnd,NA(),IFERROR(INDEX('Bank of England inputs'!D:D,MATCH($A7757,'Bank of England inputs'!$A:$A,0),0),F7756))</f>
        <v>#N/A</v>
      </c>
      <c r="G7757" s="19"/>
      <c r="H7757" s="5">
        <f t="shared" si="686"/>
        <v>47002</v>
      </c>
      <c r="I7757" s="6" t="e">
        <f t="shared" si="687"/>
        <v>#N/A</v>
      </c>
      <c r="J7757" s="6" t="e">
        <f t="shared" si="688"/>
        <v>#N/A</v>
      </c>
      <c r="K7757" s="19">
        <f t="shared" si="684"/>
        <v>2529</v>
      </c>
      <c r="L7757" s="6" t="e">
        <f t="shared" ca="1" si="685"/>
        <v>#N/A</v>
      </c>
    </row>
    <row r="7758" spans="1:12" x14ac:dyDescent="0.2">
      <c r="A7758" s="5">
        <f>IF(AND(dateA=1,A7757&lt;DataEnd),'iBoxx inputs'!A7762,IF(AND(dateA=2,A7757&lt;DataEnd),'Bank of England inputs'!A7762,IF(dateA=3,A7757+1,IF(dateA=4,WORKDAY(A7757,1,),WORKDAY(A7757,1,holidayQ)))))</f>
        <v>47003</v>
      </c>
      <c r="B7758" s="35" t="e">
        <f>MATCH(A7758,'iBoxx inputs'!A:A,0)</f>
        <v>#N/A</v>
      </c>
      <c r="C7758" s="35" t="e">
        <f>MATCH(A7758,'Bank of England inputs'!A:A,0)</f>
        <v>#N/A</v>
      </c>
      <c r="D7758" s="6" t="e">
        <f>IF($A7758&gt;DataEnd,NA(),IFERROR(INDEX('iBoxx inputs'!B:B,MATCH($A7758,'iBoxx inputs'!$A:$A,0)),D7757))</f>
        <v>#N/A</v>
      </c>
      <c r="E7758" s="6" t="e">
        <f>IF($A7758&gt;DataEnd,NA(),IFERROR(INDEX('iBoxx inputs'!C:C,MATCH($A7758,'iBoxx inputs'!$A:$A,0)),E7757))</f>
        <v>#N/A</v>
      </c>
      <c r="F7758" s="6" t="e">
        <f>IF($A7758&gt;DataEnd,NA(),IFERROR(INDEX('Bank of England inputs'!D:D,MATCH($A7758,'Bank of England inputs'!$A:$A,0),0),F7757))</f>
        <v>#N/A</v>
      </c>
      <c r="G7758" s="19"/>
      <c r="H7758" s="5">
        <f t="shared" si="686"/>
        <v>47003</v>
      </c>
      <c r="I7758" s="6" t="e">
        <f t="shared" si="687"/>
        <v>#N/A</v>
      </c>
      <c r="J7758" s="6" t="e">
        <f t="shared" si="688"/>
        <v>#N/A</v>
      </c>
      <c r="K7758" s="19">
        <f t="shared" si="684"/>
        <v>2529</v>
      </c>
      <c r="L7758" s="6" t="e">
        <f t="shared" ca="1" si="685"/>
        <v>#N/A</v>
      </c>
    </row>
    <row r="7759" spans="1:12" x14ac:dyDescent="0.2">
      <c r="A7759" s="5">
        <f>IF(AND(dateA=1,A7758&lt;DataEnd),'iBoxx inputs'!A7763,IF(AND(dateA=2,A7758&lt;DataEnd),'Bank of England inputs'!A7763,IF(dateA=3,A7758+1,IF(dateA=4,WORKDAY(A7758,1,),WORKDAY(A7758,1,holidayQ)))))</f>
        <v>47004</v>
      </c>
      <c r="B7759" s="35" t="e">
        <f>MATCH(A7759,'iBoxx inputs'!A:A,0)</f>
        <v>#N/A</v>
      </c>
      <c r="C7759" s="35" t="e">
        <f>MATCH(A7759,'Bank of England inputs'!A:A,0)</f>
        <v>#N/A</v>
      </c>
      <c r="D7759" s="6" t="e">
        <f>IF($A7759&gt;DataEnd,NA(),IFERROR(INDEX('iBoxx inputs'!B:B,MATCH($A7759,'iBoxx inputs'!$A:$A,0)),D7758))</f>
        <v>#N/A</v>
      </c>
      <c r="E7759" s="6" t="e">
        <f>IF($A7759&gt;DataEnd,NA(),IFERROR(INDEX('iBoxx inputs'!C:C,MATCH($A7759,'iBoxx inputs'!$A:$A,0)),E7758))</f>
        <v>#N/A</v>
      </c>
      <c r="F7759" s="6" t="e">
        <f>IF($A7759&gt;DataEnd,NA(),IFERROR(INDEX('Bank of England inputs'!D:D,MATCH($A7759,'Bank of England inputs'!$A:$A,0),0),F7758))</f>
        <v>#N/A</v>
      </c>
      <c r="G7759" s="19"/>
      <c r="H7759" s="5">
        <f t="shared" si="686"/>
        <v>47004</v>
      </c>
      <c r="I7759" s="6" t="e">
        <f t="shared" si="687"/>
        <v>#N/A</v>
      </c>
      <c r="J7759" s="6" t="e">
        <f t="shared" si="688"/>
        <v>#N/A</v>
      </c>
      <c r="K7759" s="19">
        <f t="shared" si="684"/>
        <v>2530</v>
      </c>
      <c r="L7759" s="6" t="e">
        <f t="shared" ca="1" si="685"/>
        <v>#N/A</v>
      </c>
    </row>
    <row r="7760" spans="1:12" x14ac:dyDescent="0.2">
      <c r="A7760" s="5">
        <f>IF(AND(dateA=1,A7759&lt;DataEnd),'iBoxx inputs'!A7764,IF(AND(dateA=2,A7759&lt;DataEnd),'Bank of England inputs'!A7764,IF(dateA=3,A7759+1,IF(dateA=4,WORKDAY(A7759,1,),WORKDAY(A7759,1,holidayQ)))))</f>
        <v>47007</v>
      </c>
      <c r="B7760" s="35" t="e">
        <f>MATCH(A7760,'iBoxx inputs'!A:A,0)</f>
        <v>#N/A</v>
      </c>
      <c r="C7760" s="35" t="e">
        <f>MATCH(A7760,'Bank of England inputs'!A:A,0)</f>
        <v>#N/A</v>
      </c>
      <c r="D7760" s="6" t="e">
        <f>IF($A7760&gt;DataEnd,NA(),IFERROR(INDEX('iBoxx inputs'!B:B,MATCH($A7760,'iBoxx inputs'!$A:$A,0)),D7759))</f>
        <v>#N/A</v>
      </c>
      <c r="E7760" s="6" t="e">
        <f>IF($A7760&gt;DataEnd,NA(),IFERROR(INDEX('iBoxx inputs'!C:C,MATCH($A7760,'iBoxx inputs'!$A:$A,0)),E7759))</f>
        <v>#N/A</v>
      </c>
      <c r="F7760" s="6" t="e">
        <f>IF($A7760&gt;DataEnd,NA(),IFERROR(INDEX('Bank of England inputs'!D:D,MATCH($A7760,'Bank of England inputs'!$A:$A,0),0),F7759))</f>
        <v>#N/A</v>
      </c>
      <c r="G7760" s="19"/>
      <c r="H7760" s="5">
        <f t="shared" si="686"/>
        <v>47007</v>
      </c>
      <c r="I7760" s="6" t="e">
        <f t="shared" si="687"/>
        <v>#N/A</v>
      </c>
      <c r="J7760" s="6" t="e">
        <f t="shared" si="688"/>
        <v>#N/A</v>
      </c>
      <c r="K7760" s="19">
        <f t="shared" si="684"/>
        <v>2529</v>
      </c>
      <c r="L7760" s="6" t="e">
        <f t="shared" ca="1" si="685"/>
        <v>#N/A</v>
      </c>
    </row>
    <row r="7761" spans="1:12" x14ac:dyDescent="0.2">
      <c r="A7761" s="5">
        <f>IF(AND(dateA=1,A7760&lt;DataEnd),'iBoxx inputs'!A7765,IF(AND(dateA=2,A7760&lt;DataEnd),'Bank of England inputs'!A7765,IF(dateA=3,A7760+1,IF(dateA=4,WORKDAY(A7760,1,),WORKDAY(A7760,1,holidayQ)))))</f>
        <v>47008</v>
      </c>
      <c r="B7761" s="35" t="e">
        <f>MATCH(A7761,'iBoxx inputs'!A:A,0)</f>
        <v>#N/A</v>
      </c>
      <c r="C7761" s="35" t="e">
        <f>MATCH(A7761,'Bank of England inputs'!A:A,0)</f>
        <v>#N/A</v>
      </c>
      <c r="D7761" s="6" t="e">
        <f>IF($A7761&gt;DataEnd,NA(),IFERROR(INDEX('iBoxx inputs'!B:B,MATCH($A7761,'iBoxx inputs'!$A:$A,0)),D7760))</f>
        <v>#N/A</v>
      </c>
      <c r="E7761" s="6" t="e">
        <f>IF($A7761&gt;DataEnd,NA(),IFERROR(INDEX('iBoxx inputs'!C:C,MATCH($A7761,'iBoxx inputs'!$A:$A,0)),E7760))</f>
        <v>#N/A</v>
      </c>
      <c r="F7761" s="6" t="e">
        <f>IF($A7761&gt;DataEnd,NA(),IFERROR(INDEX('Bank of England inputs'!D:D,MATCH($A7761,'Bank of England inputs'!$A:$A,0),0),F7760))</f>
        <v>#N/A</v>
      </c>
      <c r="G7761" s="19"/>
      <c r="H7761" s="5">
        <f t="shared" si="686"/>
        <v>47008</v>
      </c>
      <c r="I7761" s="6" t="e">
        <f t="shared" si="687"/>
        <v>#N/A</v>
      </c>
      <c r="J7761" s="6" t="e">
        <f t="shared" si="688"/>
        <v>#N/A</v>
      </c>
      <c r="K7761" s="19">
        <f t="shared" si="684"/>
        <v>2529</v>
      </c>
      <c r="L7761" s="6" t="e">
        <f t="shared" ca="1" si="685"/>
        <v>#N/A</v>
      </c>
    </row>
    <row r="7762" spans="1:12" x14ac:dyDescent="0.2">
      <c r="A7762" s="5">
        <f>IF(AND(dateA=1,A7761&lt;DataEnd),'iBoxx inputs'!A7766,IF(AND(dateA=2,A7761&lt;DataEnd),'Bank of England inputs'!A7766,IF(dateA=3,A7761+1,IF(dateA=4,WORKDAY(A7761,1,),WORKDAY(A7761,1,holidayQ)))))</f>
        <v>47009</v>
      </c>
      <c r="B7762" s="35" t="e">
        <f>MATCH(A7762,'iBoxx inputs'!A:A,0)</f>
        <v>#N/A</v>
      </c>
      <c r="C7762" s="35" t="e">
        <f>MATCH(A7762,'Bank of England inputs'!A:A,0)</f>
        <v>#N/A</v>
      </c>
      <c r="D7762" s="6" t="e">
        <f>IF($A7762&gt;DataEnd,NA(),IFERROR(INDEX('iBoxx inputs'!B:B,MATCH($A7762,'iBoxx inputs'!$A:$A,0)),D7761))</f>
        <v>#N/A</v>
      </c>
      <c r="E7762" s="6" t="e">
        <f>IF($A7762&gt;DataEnd,NA(),IFERROR(INDEX('iBoxx inputs'!C:C,MATCH($A7762,'iBoxx inputs'!$A:$A,0)),E7761))</f>
        <v>#N/A</v>
      </c>
      <c r="F7762" s="6" t="e">
        <f>IF($A7762&gt;DataEnd,NA(),IFERROR(INDEX('Bank of England inputs'!D:D,MATCH($A7762,'Bank of England inputs'!$A:$A,0),0),F7761))</f>
        <v>#N/A</v>
      </c>
      <c r="G7762" s="19"/>
      <c r="H7762" s="5">
        <f t="shared" si="686"/>
        <v>47009</v>
      </c>
      <c r="I7762" s="6" t="e">
        <f t="shared" si="687"/>
        <v>#N/A</v>
      </c>
      <c r="J7762" s="6" t="e">
        <f t="shared" si="688"/>
        <v>#N/A</v>
      </c>
      <c r="K7762" s="19">
        <f t="shared" si="684"/>
        <v>2529</v>
      </c>
      <c r="L7762" s="6" t="e">
        <f t="shared" ca="1" si="685"/>
        <v>#N/A</v>
      </c>
    </row>
    <row r="7763" spans="1:12" x14ac:dyDescent="0.2">
      <c r="A7763" s="5">
        <f>IF(AND(dateA=1,A7762&lt;DataEnd),'iBoxx inputs'!A7767,IF(AND(dateA=2,A7762&lt;DataEnd),'Bank of England inputs'!A7767,IF(dateA=3,A7762+1,IF(dateA=4,WORKDAY(A7762,1,),WORKDAY(A7762,1,holidayQ)))))</f>
        <v>47010</v>
      </c>
      <c r="B7763" s="35" t="e">
        <f>MATCH(A7763,'iBoxx inputs'!A:A,0)</f>
        <v>#N/A</v>
      </c>
      <c r="C7763" s="35" t="e">
        <f>MATCH(A7763,'Bank of England inputs'!A:A,0)</f>
        <v>#N/A</v>
      </c>
      <c r="D7763" s="6" t="e">
        <f>IF($A7763&gt;DataEnd,NA(),IFERROR(INDEX('iBoxx inputs'!B:B,MATCH($A7763,'iBoxx inputs'!$A:$A,0)),D7762))</f>
        <v>#N/A</v>
      </c>
      <c r="E7763" s="6" t="e">
        <f>IF($A7763&gt;DataEnd,NA(),IFERROR(INDEX('iBoxx inputs'!C:C,MATCH($A7763,'iBoxx inputs'!$A:$A,0)),E7762))</f>
        <v>#N/A</v>
      </c>
      <c r="F7763" s="6" t="e">
        <f>IF($A7763&gt;DataEnd,NA(),IFERROR(INDEX('Bank of England inputs'!D:D,MATCH($A7763,'Bank of England inputs'!$A:$A,0),0),F7762))</f>
        <v>#N/A</v>
      </c>
      <c r="G7763" s="19"/>
      <c r="H7763" s="5">
        <f t="shared" si="686"/>
        <v>47010</v>
      </c>
      <c r="I7763" s="6" t="e">
        <f t="shared" si="687"/>
        <v>#N/A</v>
      </c>
      <c r="J7763" s="6" t="e">
        <f t="shared" si="688"/>
        <v>#N/A</v>
      </c>
      <c r="K7763" s="19">
        <f t="shared" si="684"/>
        <v>2529</v>
      </c>
      <c r="L7763" s="6" t="e">
        <f t="shared" ca="1" si="685"/>
        <v>#N/A</v>
      </c>
    </row>
    <row r="7764" spans="1:12" x14ac:dyDescent="0.2">
      <c r="A7764" s="5">
        <f>IF(AND(dateA=1,A7763&lt;DataEnd),'iBoxx inputs'!A7768,IF(AND(dateA=2,A7763&lt;DataEnd),'Bank of England inputs'!A7768,IF(dateA=3,A7763+1,IF(dateA=4,WORKDAY(A7763,1,),WORKDAY(A7763,1,holidayQ)))))</f>
        <v>47011</v>
      </c>
      <c r="B7764" s="35" t="e">
        <f>MATCH(A7764,'iBoxx inputs'!A:A,0)</f>
        <v>#N/A</v>
      </c>
      <c r="C7764" s="35" t="e">
        <f>MATCH(A7764,'Bank of England inputs'!A:A,0)</f>
        <v>#N/A</v>
      </c>
      <c r="D7764" s="6" t="e">
        <f>IF($A7764&gt;DataEnd,NA(),IFERROR(INDEX('iBoxx inputs'!B:B,MATCH($A7764,'iBoxx inputs'!$A:$A,0)),D7763))</f>
        <v>#N/A</v>
      </c>
      <c r="E7764" s="6" t="e">
        <f>IF($A7764&gt;DataEnd,NA(),IFERROR(INDEX('iBoxx inputs'!C:C,MATCH($A7764,'iBoxx inputs'!$A:$A,0)),E7763))</f>
        <v>#N/A</v>
      </c>
      <c r="F7764" s="6" t="e">
        <f>IF($A7764&gt;DataEnd,NA(),IFERROR(INDEX('Bank of England inputs'!D:D,MATCH($A7764,'Bank of England inputs'!$A:$A,0),0),F7763))</f>
        <v>#N/A</v>
      </c>
      <c r="G7764" s="19"/>
      <c r="H7764" s="5">
        <f t="shared" si="686"/>
        <v>47011</v>
      </c>
      <c r="I7764" s="6" t="e">
        <f t="shared" si="687"/>
        <v>#N/A</v>
      </c>
      <c r="J7764" s="6" t="e">
        <f t="shared" si="688"/>
        <v>#N/A</v>
      </c>
      <c r="K7764" s="19">
        <f t="shared" si="684"/>
        <v>2530</v>
      </c>
      <c r="L7764" s="6" t="e">
        <f t="shared" ca="1" si="685"/>
        <v>#N/A</v>
      </c>
    </row>
    <row r="7765" spans="1:12" x14ac:dyDescent="0.2">
      <c r="A7765" s="5">
        <f>IF(AND(dateA=1,A7764&lt;DataEnd),'iBoxx inputs'!A7769,IF(AND(dateA=2,A7764&lt;DataEnd),'Bank of England inputs'!A7769,IF(dateA=3,A7764+1,IF(dateA=4,WORKDAY(A7764,1,),WORKDAY(A7764,1,holidayQ)))))</f>
        <v>47014</v>
      </c>
      <c r="B7765" s="35" t="e">
        <f>MATCH(A7765,'iBoxx inputs'!A:A,0)</f>
        <v>#N/A</v>
      </c>
      <c r="C7765" s="35" t="e">
        <f>MATCH(A7765,'Bank of England inputs'!A:A,0)</f>
        <v>#N/A</v>
      </c>
      <c r="D7765" s="6" t="e">
        <f>IF($A7765&gt;DataEnd,NA(),IFERROR(INDEX('iBoxx inputs'!B:B,MATCH($A7765,'iBoxx inputs'!$A:$A,0)),D7764))</f>
        <v>#N/A</v>
      </c>
      <c r="E7765" s="6" t="e">
        <f>IF($A7765&gt;DataEnd,NA(),IFERROR(INDEX('iBoxx inputs'!C:C,MATCH($A7765,'iBoxx inputs'!$A:$A,0)),E7764))</f>
        <v>#N/A</v>
      </c>
      <c r="F7765" s="6" t="e">
        <f>IF($A7765&gt;DataEnd,NA(),IFERROR(INDEX('Bank of England inputs'!D:D,MATCH($A7765,'Bank of England inputs'!$A:$A,0),0),F7764))</f>
        <v>#N/A</v>
      </c>
      <c r="G7765" s="19"/>
      <c r="H7765" s="5">
        <f t="shared" si="686"/>
        <v>47014</v>
      </c>
      <c r="I7765" s="6" t="e">
        <f t="shared" si="687"/>
        <v>#N/A</v>
      </c>
      <c r="J7765" s="6" t="e">
        <f t="shared" si="688"/>
        <v>#N/A</v>
      </c>
      <c r="K7765" s="19">
        <f t="shared" si="684"/>
        <v>2529</v>
      </c>
      <c r="L7765" s="6" t="e">
        <f t="shared" ca="1" si="685"/>
        <v>#N/A</v>
      </c>
    </row>
    <row r="7766" spans="1:12" x14ac:dyDescent="0.2">
      <c r="A7766" s="5">
        <f>IF(AND(dateA=1,A7765&lt;DataEnd),'iBoxx inputs'!A7770,IF(AND(dateA=2,A7765&lt;DataEnd),'Bank of England inputs'!A7770,IF(dateA=3,A7765+1,IF(dateA=4,WORKDAY(A7765,1,),WORKDAY(A7765,1,holidayQ)))))</f>
        <v>47015</v>
      </c>
      <c r="B7766" s="35" t="e">
        <f>MATCH(A7766,'iBoxx inputs'!A:A,0)</f>
        <v>#N/A</v>
      </c>
      <c r="C7766" s="35" t="e">
        <f>MATCH(A7766,'Bank of England inputs'!A:A,0)</f>
        <v>#N/A</v>
      </c>
      <c r="D7766" s="6" t="e">
        <f>IF($A7766&gt;DataEnd,NA(),IFERROR(INDEX('iBoxx inputs'!B:B,MATCH($A7766,'iBoxx inputs'!$A:$A,0)),D7765))</f>
        <v>#N/A</v>
      </c>
      <c r="E7766" s="6" t="e">
        <f>IF($A7766&gt;DataEnd,NA(),IFERROR(INDEX('iBoxx inputs'!C:C,MATCH($A7766,'iBoxx inputs'!$A:$A,0)),E7765))</f>
        <v>#N/A</v>
      </c>
      <c r="F7766" s="6" t="e">
        <f>IF($A7766&gt;DataEnd,NA(),IFERROR(INDEX('Bank of England inputs'!D:D,MATCH($A7766,'Bank of England inputs'!$A:$A,0),0),F7765))</f>
        <v>#N/A</v>
      </c>
      <c r="G7766" s="19"/>
      <c r="H7766" s="5">
        <f t="shared" si="686"/>
        <v>47015</v>
      </c>
      <c r="I7766" s="6" t="e">
        <f t="shared" si="687"/>
        <v>#N/A</v>
      </c>
      <c r="J7766" s="6" t="e">
        <f t="shared" si="688"/>
        <v>#N/A</v>
      </c>
      <c r="K7766" s="19">
        <f t="shared" ref="K7766:K7829" si="689">IF(trailing_period=0,1,ROW()-MATCH(EDATE(A7766,-trailing_period),A:A,1))</f>
        <v>2529</v>
      </c>
      <c r="L7766" s="6" t="e">
        <f t="shared" ref="L7766:L7829" ca="1" si="690">AVERAGE(OFFSET(J7766,-$K7766+1,0,$K7766,))</f>
        <v>#N/A</v>
      </c>
    </row>
    <row r="7767" spans="1:12" x14ac:dyDescent="0.2">
      <c r="A7767" s="5">
        <f>IF(AND(dateA=1,A7766&lt;DataEnd),'iBoxx inputs'!A7771,IF(AND(dateA=2,A7766&lt;DataEnd),'Bank of England inputs'!A7771,IF(dateA=3,A7766+1,IF(dateA=4,WORKDAY(A7766,1,),WORKDAY(A7766,1,holidayQ)))))</f>
        <v>47016</v>
      </c>
      <c r="B7767" s="35" t="e">
        <f>MATCH(A7767,'iBoxx inputs'!A:A,0)</f>
        <v>#N/A</v>
      </c>
      <c r="C7767" s="35" t="e">
        <f>MATCH(A7767,'Bank of England inputs'!A:A,0)</f>
        <v>#N/A</v>
      </c>
      <c r="D7767" s="6" t="e">
        <f>IF($A7767&gt;DataEnd,NA(),IFERROR(INDEX('iBoxx inputs'!B:B,MATCH($A7767,'iBoxx inputs'!$A:$A,0)),D7766))</f>
        <v>#N/A</v>
      </c>
      <c r="E7767" s="6" t="e">
        <f>IF($A7767&gt;DataEnd,NA(),IFERROR(INDEX('iBoxx inputs'!C:C,MATCH($A7767,'iBoxx inputs'!$A:$A,0)),E7766))</f>
        <v>#N/A</v>
      </c>
      <c r="F7767" s="6" t="e">
        <f>IF($A7767&gt;DataEnd,NA(),IFERROR(INDEX('Bank of England inputs'!D:D,MATCH($A7767,'Bank of England inputs'!$A:$A,0),0),F7766))</f>
        <v>#N/A</v>
      </c>
      <c r="G7767" s="19"/>
      <c r="H7767" s="5">
        <f t="shared" si="686"/>
        <v>47016</v>
      </c>
      <c r="I7767" s="6" t="e">
        <f t="shared" si="687"/>
        <v>#N/A</v>
      </c>
      <c r="J7767" s="6" t="e">
        <f t="shared" si="688"/>
        <v>#N/A</v>
      </c>
      <c r="K7767" s="19">
        <f t="shared" si="689"/>
        <v>2529</v>
      </c>
      <c r="L7767" s="6" t="e">
        <f t="shared" ca="1" si="690"/>
        <v>#N/A</v>
      </c>
    </row>
    <row r="7768" spans="1:12" x14ac:dyDescent="0.2">
      <c r="A7768" s="5">
        <f>IF(AND(dateA=1,A7767&lt;DataEnd),'iBoxx inputs'!A7772,IF(AND(dateA=2,A7767&lt;DataEnd),'Bank of England inputs'!A7772,IF(dateA=3,A7767+1,IF(dateA=4,WORKDAY(A7767,1,),WORKDAY(A7767,1,holidayQ)))))</f>
        <v>47017</v>
      </c>
      <c r="B7768" s="35" t="e">
        <f>MATCH(A7768,'iBoxx inputs'!A:A,0)</f>
        <v>#N/A</v>
      </c>
      <c r="C7768" s="35" t="e">
        <f>MATCH(A7768,'Bank of England inputs'!A:A,0)</f>
        <v>#N/A</v>
      </c>
      <c r="D7768" s="6" t="e">
        <f>IF($A7768&gt;DataEnd,NA(),IFERROR(INDEX('iBoxx inputs'!B:B,MATCH($A7768,'iBoxx inputs'!$A:$A,0)),D7767))</f>
        <v>#N/A</v>
      </c>
      <c r="E7768" s="6" t="e">
        <f>IF($A7768&gt;DataEnd,NA(),IFERROR(INDEX('iBoxx inputs'!C:C,MATCH($A7768,'iBoxx inputs'!$A:$A,0)),E7767))</f>
        <v>#N/A</v>
      </c>
      <c r="F7768" s="6" t="e">
        <f>IF($A7768&gt;DataEnd,NA(),IFERROR(INDEX('Bank of England inputs'!D:D,MATCH($A7768,'Bank of England inputs'!$A:$A,0),0),F7767))</f>
        <v>#N/A</v>
      </c>
      <c r="G7768" s="19"/>
      <c r="H7768" s="5">
        <f t="shared" si="686"/>
        <v>47017</v>
      </c>
      <c r="I7768" s="6" t="e">
        <f t="shared" si="687"/>
        <v>#N/A</v>
      </c>
      <c r="J7768" s="6" t="e">
        <f t="shared" si="688"/>
        <v>#N/A</v>
      </c>
      <c r="K7768" s="19">
        <f t="shared" si="689"/>
        <v>2529</v>
      </c>
      <c r="L7768" s="6" t="e">
        <f t="shared" ca="1" si="690"/>
        <v>#N/A</v>
      </c>
    </row>
    <row r="7769" spans="1:12" x14ac:dyDescent="0.2">
      <c r="A7769" s="5">
        <f>IF(AND(dateA=1,A7768&lt;DataEnd),'iBoxx inputs'!A7773,IF(AND(dateA=2,A7768&lt;DataEnd),'Bank of England inputs'!A7773,IF(dateA=3,A7768+1,IF(dateA=4,WORKDAY(A7768,1,),WORKDAY(A7768,1,holidayQ)))))</f>
        <v>47018</v>
      </c>
      <c r="B7769" s="35" t="e">
        <f>MATCH(A7769,'iBoxx inputs'!A:A,0)</f>
        <v>#N/A</v>
      </c>
      <c r="C7769" s="35" t="e">
        <f>MATCH(A7769,'Bank of England inputs'!A:A,0)</f>
        <v>#N/A</v>
      </c>
      <c r="D7769" s="6" t="e">
        <f>IF($A7769&gt;DataEnd,NA(),IFERROR(INDEX('iBoxx inputs'!B:B,MATCH($A7769,'iBoxx inputs'!$A:$A,0)),D7768))</f>
        <v>#N/A</v>
      </c>
      <c r="E7769" s="6" t="e">
        <f>IF($A7769&gt;DataEnd,NA(),IFERROR(INDEX('iBoxx inputs'!C:C,MATCH($A7769,'iBoxx inputs'!$A:$A,0)),E7768))</f>
        <v>#N/A</v>
      </c>
      <c r="F7769" s="6" t="e">
        <f>IF($A7769&gt;DataEnd,NA(),IFERROR(INDEX('Bank of England inputs'!D:D,MATCH($A7769,'Bank of England inputs'!$A:$A,0),0),F7768))</f>
        <v>#N/A</v>
      </c>
      <c r="G7769" s="19"/>
      <c r="H7769" s="5">
        <f t="shared" si="686"/>
        <v>47018</v>
      </c>
      <c r="I7769" s="6" t="e">
        <f t="shared" si="687"/>
        <v>#N/A</v>
      </c>
      <c r="J7769" s="6" t="e">
        <f t="shared" si="688"/>
        <v>#N/A</v>
      </c>
      <c r="K7769" s="19">
        <f t="shared" si="689"/>
        <v>2530</v>
      </c>
      <c r="L7769" s="6" t="e">
        <f t="shared" ca="1" si="690"/>
        <v>#N/A</v>
      </c>
    </row>
    <row r="7770" spans="1:12" x14ac:dyDescent="0.2">
      <c r="A7770" s="5">
        <f>IF(AND(dateA=1,A7769&lt;DataEnd),'iBoxx inputs'!A7774,IF(AND(dateA=2,A7769&lt;DataEnd),'Bank of England inputs'!A7774,IF(dateA=3,A7769+1,IF(dateA=4,WORKDAY(A7769,1,),WORKDAY(A7769,1,holidayQ)))))</f>
        <v>47021</v>
      </c>
      <c r="B7770" s="35" t="e">
        <f>MATCH(A7770,'iBoxx inputs'!A:A,0)</f>
        <v>#N/A</v>
      </c>
      <c r="C7770" s="35" t="e">
        <f>MATCH(A7770,'Bank of England inputs'!A:A,0)</f>
        <v>#N/A</v>
      </c>
      <c r="D7770" s="6" t="e">
        <f>IF($A7770&gt;DataEnd,NA(),IFERROR(INDEX('iBoxx inputs'!B:B,MATCH($A7770,'iBoxx inputs'!$A:$A,0)),D7769))</f>
        <v>#N/A</v>
      </c>
      <c r="E7770" s="6" t="e">
        <f>IF($A7770&gt;DataEnd,NA(),IFERROR(INDEX('iBoxx inputs'!C:C,MATCH($A7770,'iBoxx inputs'!$A:$A,0)),E7769))</f>
        <v>#N/A</v>
      </c>
      <c r="F7770" s="6" t="e">
        <f>IF($A7770&gt;DataEnd,NA(),IFERROR(INDEX('Bank of England inputs'!D:D,MATCH($A7770,'Bank of England inputs'!$A:$A,0),0),F7769))</f>
        <v>#N/A</v>
      </c>
      <c r="G7770" s="19"/>
      <c r="H7770" s="5">
        <f t="shared" si="686"/>
        <v>47021</v>
      </c>
      <c r="I7770" s="6" t="e">
        <f t="shared" si="687"/>
        <v>#N/A</v>
      </c>
      <c r="J7770" s="6" t="e">
        <f t="shared" si="688"/>
        <v>#N/A</v>
      </c>
      <c r="K7770" s="19">
        <f t="shared" si="689"/>
        <v>2529</v>
      </c>
      <c r="L7770" s="6" t="e">
        <f t="shared" ca="1" si="690"/>
        <v>#N/A</v>
      </c>
    </row>
    <row r="7771" spans="1:12" x14ac:dyDescent="0.2">
      <c r="A7771" s="5">
        <f>IF(AND(dateA=1,A7770&lt;DataEnd),'iBoxx inputs'!A7775,IF(AND(dateA=2,A7770&lt;DataEnd),'Bank of England inputs'!A7775,IF(dateA=3,A7770+1,IF(dateA=4,WORKDAY(A7770,1,),WORKDAY(A7770,1,holidayQ)))))</f>
        <v>47022</v>
      </c>
      <c r="B7771" s="35" t="e">
        <f>MATCH(A7771,'iBoxx inputs'!A:A,0)</f>
        <v>#N/A</v>
      </c>
      <c r="C7771" s="35" t="e">
        <f>MATCH(A7771,'Bank of England inputs'!A:A,0)</f>
        <v>#N/A</v>
      </c>
      <c r="D7771" s="6" t="e">
        <f>IF($A7771&gt;DataEnd,NA(),IFERROR(INDEX('iBoxx inputs'!B:B,MATCH($A7771,'iBoxx inputs'!$A:$A,0)),D7770))</f>
        <v>#N/A</v>
      </c>
      <c r="E7771" s="6" t="e">
        <f>IF($A7771&gt;DataEnd,NA(),IFERROR(INDEX('iBoxx inputs'!C:C,MATCH($A7771,'iBoxx inputs'!$A:$A,0)),E7770))</f>
        <v>#N/A</v>
      </c>
      <c r="F7771" s="6" t="e">
        <f>IF($A7771&gt;DataEnd,NA(),IFERROR(INDEX('Bank of England inputs'!D:D,MATCH($A7771,'Bank of England inputs'!$A:$A,0),0),F7770))</f>
        <v>#N/A</v>
      </c>
      <c r="G7771" s="19"/>
      <c r="H7771" s="5">
        <f t="shared" si="686"/>
        <v>47022</v>
      </c>
      <c r="I7771" s="6" t="e">
        <f t="shared" si="687"/>
        <v>#N/A</v>
      </c>
      <c r="J7771" s="6" t="e">
        <f t="shared" si="688"/>
        <v>#N/A</v>
      </c>
      <c r="K7771" s="19">
        <f t="shared" si="689"/>
        <v>2529</v>
      </c>
      <c r="L7771" s="6" t="e">
        <f t="shared" ca="1" si="690"/>
        <v>#N/A</v>
      </c>
    </row>
    <row r="7772" spans="1:12" x14ac:dyDescent="0.2">
      <c r="A7772" s="5">
        <f>IF(AND(dateA=1,A7771&lt;DataEnd),'iBoxx inputs'!A7776,IF(AND(dateA=2,A7771&lt;DataEnd),'Bank of England inputs'!A7776,IF(dateA=3,A7771+1,IF(dateA=4,WORKDAY(A7771,1,),WORKDAY(A7771,1,holidayQ)))))</f>
        <v>47023</v>
      </c>
      <c r="B7772" s="35" t="e">
        <f>MATCH(A7772,'iBoxx inputs'!A:A,0)</f>
        <v>#N/A</v>
      </c>
      <c r="C7772" s="35" t="e">
        <f>MATCH(A7772,'Bank of England inputs'!A:A,0)</f>
        <v>#N/A</v>
      </c>
      <c r="D7772" s="6" t="e">
        <f>IF($A7772&gt;DataEnd,NA(),IFERROR(INDEX('iBoxx inputs'!B:B,MATCH($A7772,'iBoxx inputs'!$A:$A,0)),D7771))</f>
        <v>#N/A</v>
      </c>
      <c r="E7772" s="6" t="e">
        <f>IF($A7772&gt;DataEnd,NA(),IFERROR(INDEX('iBoxx inputs'!C:C,MATCH($A7772,'iBoxx inputs'!$A:$A,0)),E7771))</f>
        <v>#N/A</v>
      </c>
      <c r="F7772" s="6" t="e">
        <f>IF($A7772&gt;DataEnd,NA(),IFERROR(INDEX('Bank of England inputs'!D:D,MATCH($A7772,'Bank of England inputs'!$A:$A,0),0),F7771))</f>
        <v>#N/A</v>
      </c>
      <c r="G7772" s="19"/>
      <c r="H7772" s="5">
        <f t="shared" si="686"/>
        <v>47023</v>
      </c>
      <c r="I7772" s="6" t="e">
        <f t="shared" si="687"/>
        <v>#N/A</v>
      </c>
      <c r="J7772" s="6" t="e">
        <f t="shared" si="688"/>
        <v>#N/A</v>
      </c>
      <c r="K7772" s="19">
        <f t="shared" si="689"/>
        <v>2529</v>
      </c>
      <c r="L7772" s="6" t="e">
        <f t="shared" ca="1" si="690"/>
        <v>#N/A</v>
      </c>
    </row>
    <row r="7773" spans="1:12" x14ac:dyDescent="0.2">
      <c r="A7773" s="5">
        <f>IF(AND(dateA=1,A7772&lt;DataEnd),'iBoxx inputs'!A7777,IF(AND(dateA=2,A7772&lt;DataEnd),'Bank of England inputs'!A7777,IF(dateA=3,A7772+1,IF(dateA=4,WORKDAY(A7772,1,),WORKDAY(A7772,1,holidayQ)))))</f>
        <v>47024</v>
      </c>
      <c r="B7773" s="35" t="e">
        <f>MATCH(A7773,'iBoxx inputs'!A:A,0)</f>
        <v>#N/A</v>
      </c>
      <c r="C7773" s="35" t="e">
        <f>MATCH(A7773,'Bank of England inputs'!A:A,0)</f>
        <v>#N/A</v>
      </c>
      <c r="D7773" s="6" t="e">
        <f>IF($A7773&gt;DataEnd,NA(),IFERROR(INDEX('iBoxx inputs'!B:B,MATCH($A7773,'iBoxx inputs'!$A:$A,0)),D7772))</f>
        <v>#N/A</v>
      </c>
      <c r="E7773" s="6" t="e">
        <f>IF($A7773&gt;DataEnd,NA(),IFERROR(INDEX('iBoxx inputs'!C:C,MATCH($A7773,'iBoxx inputs'!$A:$A,0)),E7772))</f>
        <v>#N/A</v>
      </c>
      <c r="F7773" s="6" t="e">
        <f>IF($A7773&gt;DataEnd,NA(),IFERROR(INDEX('Bank of England inputs'!D:D,MATCH($A7773,'Bank of England inputs'!$A:$A,0),0),F7772))</f>
        <v>#N/A</v>
      </c>
      <c r="G7773" s="19"/>
      <c r="H7773" s="5">
        <f t="shared" si="686"/>
        <v>47024</v>
      </c>
      <c r="I7773" s="6" t="e">
        <f t="shared" si="687"/>
        <v>#N/A</v>
      </c>
      <c r="J7773" s="6" t="e">
        <f t="shared" si="688"/>
        <v>#N/A</v>
      </c>
      <c r="K7773" s="19">
        <f t="shared" si="689"/>
        <v>2529</v>
      </c>
      <c r="L7773" s="6" t="e">
        <f t="shared" ca="1" si="690"/>
        <v>#N/A</v>
      </c>
    </row>
    <row r="7774" spans="1:12" x14ac:dyDescent="0.2">
      <c r="A7774" s="5">
        <f>IF(AND(dateA=1,A7773&lt;DataEnd),'iBoxx inputs'!A7778,IF(AND(dateA=2,A7773&lt;DataEnd),'Bank of England inputs'!A7778,IF(dateA=3,A7773+1,IF(dateA=4,WORKDAY(A7773,1,),WORKDAY(A7773,1,holidayQ)))))</f>
        <v>47025</v>
      </c>
      <c r="B7774" s="35" t="e">
        <f>MATCH(A7774,'iBoxx inputs'!A:A,0)</f>
        <v>#N/A</v>
      </c>
      <c r="C7774" s="35" t="e">
        <f>MATCH(A7774,'Bank of England inputs'!A:A,0)</f>
        <v>#N/A</v>
      </c>
      <c r="D7774" s="6" t="e">
        <f>IF($A7774&gt;DataEnd,NA(),IFERROR(INDEX('iBoxx inputs'!B:B,MATCH($A7774,'iBoxx inputs'!$A:$A,0)),D7773))</f>
        <v>#N/A</v>
      </c>
      <c r="E7774" s="6" t="e">
        <f>IF($A7774&gt;DataEnd,NA(),IFERROR(INDEX('iBoxx inputs'!C:C,MATCH($A7774,'iBoxx inputs'!$A:$A,0)),E7773))</f>
        <v>#N/A</v>
      </c>
      <c r="F7774" s="6" t="e">
        <f>IF($A7774&gt;DataEnd,NA(),IFERROR(INDEX('Bank of England inputs'!D:D,MATCH($A7774,'Bank of England inputs'!$A:$A,0),0),F7773))</f>
        <v>#N/A</v>
      </c>
      <c r="G7774" s="19"/>
      <c r="H7774" s="5">
        <f t="shared" si="686"/>
        <v>47025</v>
      </c>
      <c r="I7774" s="6" t="e">
        <f t="shared" si="687"/>
        <v>#N/A</v>
      </c>
      <c r="J7774" s="6" t="e">
        <f t="shared" si="688"/>
        <v>#N/A</v>
      </c>
      <c r="K7774" s="19">
        <f t="shared" si="689"/>
        <v>2530</v>
      </c>
      <c r="L7774" s="6" t="e">
        <f t="shared" ca="1" si="690"/>
        <v>#N/A</v>
      </c>
    </row>
    <row r="7775" spans="1:12" x14ac:dyDescent="0.2">
      <c r="A7775" s="5">
        <f>IF(AND(dateA=1,A7774&lt;DataEnd),'iBoxx inputs'!A7779,IF(AND(dateA=2,A7774&lt;DataEnd),'Bank of England inputs'!A7779,IF(dateA=3,A7774+1,IF(dateA=4,WORKDAY(A7774,1,),WORKDAY(A7774,1,holidayQ)))))</f>
        <v>47028</v>
      </c>
      <c r="B7775" s="35" t="e">
        <f>MATCH(A7775,'iBoxx inputs'!A:A,0)</f>
        <v>#N/A</v>
      </c>
      <c r="C7775" s="35" t="e">
        <f>MATCH(A7775,'Bank of England inputs'!A:A,0)</f>
        <v>#N/A</v>
      </c>
      <c r="D7775" s="6" t="e">
        <f>IF($A7775&gt;DataEnd,NA(),IFERROR(INDEX('iBoxx inputs'!B:B,MATCH($A7775,'iBoxx inputs'!$A:$A,0)),D7774))</f>
        <v>#N/A</v>
      </c>
      <c r="E7775" s="6" t="e">
        <f>IF($A7775&gt;DataEnd,NA(),IFERROR(INDEX('iBoxx inputs'!C:C,MATCH($A7775,'iBoxx inputs'!$A:$A,0)),E7774))</f>
        <v>#N/A</v>
      </c>
      <c r="F7775" s="6" t="e">
        <f>IF($A7775&gt;DataEnd,NA(),IFERROR(INDEX('Bank of England inputs'!D:D,MATCH($A7775,'Bank of England inputs'!$A:$A,0),0),F7774))</f>
        <v>#N/A</v>
      </c>
      <c r="G7775" s="19"/>
      <c r="H7775" s="5">
        <f t="shared" si="686"/>
        <v>47028</v>
      </c>
      <c r="I7775" s="6" t="e">
        <f t="shared" si="687"/>
        <v>#N/A</v>
      </c>
      <c r="J7775" s="6" t="e">
        <f t="shared" si="688"/>
        <v>#N/A</v>
      </c>
      <c r="K7775" s="19">
        <f t="shared" si="689"/>
        <v>2529</v>
      </c>
      <c r="L7775" s="6" t="e">
        <f t="shared" ca="1" si="690"/>
        <v>#N/A</v>
      </c>
    </row>
    <row r="7776" spans="1:12" x14ac:dyDescent="0.2">
      <c r="A7776" s="5">
        <f>IF(AND(dateA=1,A7775&lt;DataEnd),'iBoxx inputs'!A7780,IF(AND(dateA=2,A7775&lt;DataEnd),'Bank of England inputs'!A7780,IF(dateA=3,A7775+1,IF(dateA=4,WORKDAY(A7775,1,),WORKDAY(A7775,1,holidayQ)))))</f>
        <v>47029</v>
      </c>
      <c r="B7776" s="35" t="e">
        <f>MATCH(A7776,'iBoxx inputs'!A:A,0)</f>
        <v>#N/A</v>
      </c>
      <c r="C7776" s="35" t="e">
        <f>MATCH(A7776,'Bank of England inputs'!A:A,0)</f>
        <v>#N/A</v>
      </c>
      <c r="D7776" s="6" t="e">
        <f>IF($A7776&gt;DataEnd,NA(),IFERROR(INDEX('iBoxx inputs'!B:B,MATCH($A7776,'iBoxx inputs'!$A:$A,0)),D7775))</f>
        <v>#N/A</v>
      </c>
      <c r="E7776" s="6" t="e">
        <f>IF($A7776&gt;DataEnd,NA(),IFERROR(INDEX('iBoxx inputs'!C:C,MATCH($A7776,'iBoxx inputs'!$A:$A,0)),E7775))</f>
        <v>#N/A</v>
      </c>
      <c r="F7776" s="6" t="e">
        <f>IF($A7776&gt;DataEnd,NA(),IFERROR(INDEX('Bank of England inputs'!D:D,MATCH($A7776,'Bank of England inputs'!$A:$A,0),0),F7775))</f>
        <v>#N/A</v>
      </c>
      <c r="G7776" s="19"/>
      <c r="H7776" s="5">
        <f t="shared" si="686"/>
        <v>47029</v>
      </c>
      <c r="I7776" s="6" t="e">
        <f t="shared" si="687"/>
        <v>#N/A</v>
      </c>
      <c r="J7776" s="6" t="e">
        <f t="shared" si="688"/>
        <v>#N/A</v>
      </c>
      <c r="K7776" s="19">
        <f t="shared" si="689"/>
        <v>2529</v>
      </c>
      <c r="L7776" s="6" t="e">
        <f t="shared" ca="1" si="690"/>
        <v>#N/A</v>
      </c>
    </row>
    <row r="7777" spans="1:12" x14ac:dyDescent="0.2">
      <c r="A7777" s="5">
        <f>IF(AND(dateA=1,A7776&lt;DataEnd),'iBoxx inputs'!A7781,IF(AND(dateA=2,A7776&lt;DataEnd),'Bank of England inputs'!A7781,IF(dateA=3,A7776+1,IF(dateA=4,WORKDAY(A7776,1,),WORKDAY(A7776,1,holidayQ)))))</f>
        <v>47030</v>
      </c>
      <c r="B7777" s="35" t="e">
        <f>MATCH(A7777,'iBoxx inputs'!A:A,0)</f>
        <v>#N/A</v>
      </c>
      <c r="C7777" s="35" t="e">
        <f>MATCH(A7777,'Bank of England inputs'!A:A,0)</f>
        <v>#N/A</v>
      </c>
      <c r="D7777" s="6" t="e">
        <f>IF($A7777&gt;DataEnd,NA(),IFERROR(INDEX('iBoxx inputs'!B:B,MATCH($A7777,'iBoxx inputs'!$A:$A,0)),D7776))</f>
        <v>#N/A</v>
      </c>
      <c r="E7777" s="6" t="e">
        <f>IF($A7777&gt;DataEnd,NA(),IFERROR(INDEX('iBoxx inputs'!C:C,MATCH($A7777,'iBoxx inputs'!$A:$A,0)),E7776))</f>
        <v>#N/A</v>
      </c>
      <c r="F7777" s="6" t="e">
        <f>IF($A7777&gt;DataEnd,NA(),IFERROR(INDEX('Bank of England inputs'!D:D,MATCH($A7777,'Bank of England inputs'!$A:$A,0),0),F7776))</f>
        <v>#N/A</v>
      </c>
      <c r="G7777" s="19"/>
      <c r="H7777" s="5">
        <f t="shared" si="686"/>
        <v>47030</v>
      </c>
      <c r="I7777" s="6" t="e">
        <f t="shared" si="687"/>
        <v>#N/A</v>
      </c>
      <c r="J7777" s="6" t="e">
        <f t="shared" si="688"/>
        <v>#N/A</v>
      </c>
      <c r="K7777" s="19">
        <f t="shared" si="689"/>
        <v>2529</v>
      </c>
      <c r="L7777" s="6" t="e">
        <f t="shared" ca="1" si="690"/>
        <v>#N/A</v>
      </c>
    </row>
    <row r="7778" spans="1:12" x14ac:dyDescent="0.2">
      <c r="A7778" s="5">
        <f>IF(AND(dateA=1,A7777&lt;DataEnd),'iBoxx inputs'!A7782,IF(AND(dateA=2,A7777&lt;DataEnd),'Bank of England inputs'!A7782,IF(dateA=3,A7777+1,IF(dateA=4,WORKDAY(A7777,1,),WORKDAY(A7777,1,holidayQ)))))</f>
        <v>47031</v>
      </c>
      <c r="B7778" s="35" t="e">
        <f>MATCH(A7778,'iBoxx inputs'!A:A,0)</f>
        <v>#N/A</v>
      </c>
      <c r="C7778" s="35" t="e">
        <f>MATCH(A7778,'Bank of England inputs'!A:A,0)</f>
        <v>#N/A</v>
      </c>
      <c r="D7778" s="6" t="e">
        <f>IF($A7778&gt;DataEnd,NA(),IFERROR(INDEX('iBoxx inputs'!B:B,MATCH($A7778,'iBoxx inputs'!$A:$A,0)),D7777))</f>
        <v>#N/A</v>
      </c>
      <c r="E7778" s="6" t="e">
        <f>IF($A7778&gt;DataEnd,NA(),IFERROR(INDEX('iBoxx inputs'!C:C,MATCH($A7778,'iBoxx inputs'!$A:$A,0)),E7777))</f>
        <v>#N/A</v>
      </c>
      <c r="F7778" s="6" t="e">
        <f>IF($A7778&gt;DataEnd,NA(),IFERROR(INDEX('Bank of England inputs'!D:D,MATCH($A7778,'Bank of England inputs'!$A:$A,0),0),F7777))</f>
        <v>#N/A</v>
      </c>
      <c r="G7778" s="19"/>
      <c r="H7778" s="5">
        <f t="shared" si="686"/>
        <v>47031</v>
      </c>
      <c r="I7778" s="6" t="e">
        <f t="shared" si="687"/>
        <v>#N/A</v>
      </c>
      <c r="J7778" s="6" t="e">
        <f t="shared" si="688"/>
        <v>#N/A</v>
      </c>
      <c r="K7778" s="19">
        <f t="shared" si="689"/>
        <v>2529</v>
      </c>
      <c r="L7778" s="6" t="e">
        <f t="shared" ca="1" si="690"/>
        <v>#N/A</v>
      </c>
    </row>
    <row r="7779" spans="1:12" x14ac:dyDescent="0.2">
      <c r="A7779" s="5">
        <f>IF(AND(dateA=1,A7778&lt;DataEnd),'iBoxx inputs'!A7783,IF(AND(dateA=2,A7778&lt;DataEnd),'Bank of England inputs'!A7783,IF(dateA=3,A7778+1,IF(dateA=4,WORKDAY(A7778,1,),WORKDAY(A7778,1,holidayQ)))))</f>
        <v>47032</v>
      </c>
      <c r="B7779" s="35" t="e">
        <f>MATCH(A7779,'iBoxx inputs'!A:A,0)</f>
        <v>#N/A</v>
      </c>
      <c r="C7779" s="35" t="e">
        <f>MATCH(A7779,'Bank of England inputs'!A:A,0)</f>
        <v>#N/A</v>
      </c>
      <c r="D7779" s="6" t="e">
        <f>IF($A7779&gt;DataEnd,NA(),IFERROR(INDEX('iBoxx inputs'!B:B,MATCH($A7779,'iBoxx inputs'!$A:$A,0)),D7778))</f>
        <v>#N/A</v>
      </c>
      <c r="E7779" s="6" t="e">
        <f>IF($A7779&gt;DataEnd,NA(),IFERROR(INDEX('iBoxx inputs'!C:C,MATCH($A7779,'iBoxx inputs'!$A:$A,0)),E7778))</f>
        <v>#N/A</v>
      </c>
      <c r="F7779" s="6" t="e">
        <f>IF($A7779&gt;DataEnd,NA(),IFERROR(INDEX('Bank of England inputs'!D:D,MATCH($A7779,'Bank of England inputs'!$A:$A,0),0),F7778))</f>
        <v>#N/A</v>
      </c>
      <c r="G7779" s="19"/>
      <c r="H7779" s="5">
        <f t="shared" si="686"/>
        <v>47032</v>
      </c>
      <c r="I7779" s="6" t="e">
        <f t="shared" si="687"/>
        <v>#N/A</v>
      </c>
      <c r="J7779" s="6" t="e">
        <f t="shared" si="688"/>
        <v>#N/A</v>
      </c>
      <c r="K7779" s="19">
        <f t="shared" si="689"/>
        <v>2530</v>
      </c>
      <c r="L7779" s="6" t="e">
        <f t="shared" ca="1" si="690"/>
        <v>#N/A</v>
      </c>
    </row>
    <row r="7780" spans="1:12" x14ac:dyDescent="0.2">
      <c r="A7780" s="5">
        <f>IF(AND(dateA=1,A7779&lt;DataEnd),'iBoxx inputs'!A7784,IF(AND(dateA=2,A7779&lt;DataEnd),'Bank of England inputs'!A7784,IF(dateA=3,A7779+1,IF(dateA=4,WORKDAY(A7779,1,),WORKDAY(A7779,1,holidayQ)))))</f>
        <v>47035</v>
      </c>
      <c r="B7780" s="35" t="e">
        <f>MATCH(A7780,'iBoxx inputs'!A:A,0)</f>
        <v>#N/A</v>
      </c>
      <c r="C7780" s="35" t="e">
        <f>MATCH(A7780,'Bank of England inputs'!A:A,0)</f>
        <v>#N/A</v>
      </c>
      <c r="D7780" s="6" t="e">
        <f>IF($A7780&gt;DataEnd,NA(),IFERROR(INDEX('iBoxx inputs'!B:B,MATCH($A7780,'iBoxx inputs'!$A:$A,0)),D7779))</f>
        <v>#N/A</v>
      </c>
      <c r="E7780" s="6" t="e">
        <f>IF($A7780&gt;DataEnd,NA(),IFERROR(INDEX('iBoxx inputs'!C:C,MATCH($A7780,'iBoxx inputs'!$A:$A,0)),E7779))</f>
        <v>#N/A</v>
      </c>
      <c r="F7780" s="6" t="e">
        <f>IF($A7780&gt;DataEnd,NA(),IFERROR(INDEX('Bank of England inputs'!D:D,MATCH($A7780,'Bank of England inputs'!$A:$A,0),0),F7779))</f>
        <v>#N/A</v>
      </c>
      <c r="G7780" s="19"/>
      <c r="H7780" s="5">
        <f t="shared" si="686"/>
        <v>47035</v>
      </c>
      <c r="I7780" s="6" t="e">
        <f t="shared" si="687"/>
        <v>#N/A</v>
      </c>
      <c r="J7780" s="6" t="e">
        <f t="shared" si="688"/>
        <v>#N/A</v>
      </c>
      <c r="K7780" s="19">
        <f t="shared" si="689"/>
        <v>2529</v>
      </c>
      <c r="L7780" s="6" t="e">
        <f t="shared" ca="1" si="690"/>
        <v>#N/A</v>
      </c>
    </row>
    <row r="7781" spans="1:12" x14ac:dyDescent="0.2">
      <c r="A7781" s="5">
        <f>IF(AND(dateA=1,A7780&lt;DataEnd),'iBoxx inputs'!A7785,IF(AND(dateA=2,A7780&lt;DataEnd),'Bank of England inputs'!A7785,IF(dateA=3,A7780+1,IF(dateA=4,WORKDAY(A7780,1,),WORKDAY(A7780,1,holidayQ)))))</f>
        <v>47036</v>
      </c>
      <c r="B7781" s="35" t="e">
        <f>MATCH(A7781,'iBoxx inputs'!A:A,0)</f>
        <v>#N/A</v>
      </c>
      <c r="C7781" s="35" t="e">
        <f>MATCH(A7781,'Bank of England inputs'!A:A,0)</f>
        <v>#N/A</v>
      </c>
      <c r="D7781" s="6" t="e">
        <f>IF($A7781&gt;DataEnd,NA(),IFERROR(INDEX('iBoxx inputs'!B:B,MATCH($A7781,'iBoxx inputs'!$A:$A,0)),D7780))</f>
        <v>#N/A</v>
      </c>
      <c r="E7781" s="6" t="e">
        <f>IF($A7781&gt;DataEnd,NA(),IFERROR(INDEX('iBoxx inputs'!C:C,MATCH($A7781,'iBoxx inputs'!$A:$A,0)),E7780))</f>
        <v>#N/A</v>
      </c>
      <c r="F7781" s="6" t="e">
        <f>IF($A7781&gt;DataEnd,NA(),IFERROR(INDEX('Bank of England inputs'!D:D,MATCH($A7781,'Bank of England inputs'!$A:$A,0),0),F7780))</f>
        <v>#N/A</v>
      </c>
      <c r="G7781" s="19"/>
      <c r="H7781" s="5">
        <f t="shared" si="686"/>
        <v>47036</v>
      </c>
      <c r="I7781" s="6" t="e">
        <f t="shared" si="687"/>
        <v>#N/A</v>
      </c>
      <c r="J7781" s="6" t="e">
        <f t="shared" si="688"/>
        <v>#N/A</v>
      </c>
      <c r="K7781" s="19">
        <f t="shared" si="689"/>
        <v>2529</v>
      </c>
      <c r="L7781" s="6" t="e">
        <f t="shared" ca="1" si="690"/>
        <v>#N/A</v>
      </c>
    </row>
    <row r="7782" spans="1:12" x14ac:dyDescent="0.2">
      <c r="A7782" s="5">
        <f>IF(AND(dateA=1,A7781&lt;DataEnd),'iBoxx inputs'!A7786,IF(AND(dateA=2,A7781&lt;DataEnd),'Bank of England inputs'!A7786,IF(dateA=3,A7781+1,IF(dateA=4,WORKDAY(A7781,1,),WORKDAY(A7781,1,holidayQ)))))</f>
        <v>47037</v>
      </c>
      <c r="B7782" s="35" t="e">
        <f>MATCH(A7782,'iBoxx inputs'!A:A,0)</f>
        <v>#N/A</v>
      </c>
      <c r="C7782" s="35" t="e">
        <f>MATCH(A7782,'Bank of England inputs'!A:A,0)</f>
        <v>#N/A</v>
      </c>
      <c r="D7782" s="6" t="e">
        <f>IF($A7782&gt;DataEnd,NA(),IFERROR(INDEX('iBoxx inputs'!B:B,MATCH($A7782,'iBoxx inputs'!$A:$A,0)),D7781))</f>
        <v>#N/A</v>
      </c>
      <c r="E7782" s="6" t="e">
        <f>IF($A7782&gt;DataEnd,NA(),IFERROR(INDEX('iBoxx inputs'!C:C,MATCH($A7782,'iBoxx inputs'!$A:$A,0)),E7781))</f>
        <v>#N/A</v>
      </c>
      <c r="F7782" s="6" t="e">
        <f>IF($A7782&gt;DataEnd,NA(),IFERROR(INDEX('Bank of England inputs'!D:D,MATCH($A7782,'Bank of England inputs'!$A:$A,0),0),F7781))</f>
        <v>#N/A</v>
      </c>
      <c r="G7782" s="19"/>
      <c r="H7782" s="5">
        <f t="shared" si="686"/>
        <v>47037</v>
      </c>
      <c r="I7782" s="6" t="e">
        <f t="shared" si="687"/>
        <v>#N/A</v>
      </c>
      <c r="J7782" s="6" t="e">
        <f t="shared" si="688"/>
        <v>#N/A</v>
      </c>
      <c r="K7782" s="19">
        <f t="shared" si="689"/>
        <v>2529</v>
      </c>
      <c r="L7782" s="6" t="e">
        <f t="shared" ca="1" si="690"/>
        <v>#N/A</v>
      </c>
    </row>
    <row r="7783" spans="1:12" x14ac:dyDescent="0.2">
      <c r="A7783" s="5">
        <f>IF(AND(dateA=1,A7782&lt;DataEnd),'iBoxx inputs'!A7787,IF(AND(dateA=2,A7782&lt;DataEnd),'Bank of England inputs'!A7787,IF(dateA=3,A7782+1,IF(dateA=4,WORKDAY(A7782,1,),WORKDAY(A7782,1,holidayQ)))))</f>
        <v>47038</v>
      </c>
      <c r="B7783" s="35" t="e">
        <f>MATCH(A7783,'iBoxx inputs'!A:A,0)</f>
        <v>#N/A</v>
      </c>
      <c r="C7783" s="35" t="e">
        <f>MATCH(A7783,'Bank of England inputs'!A:A,0)</f>
        <v>#N/A</v>
      </c>
      <c r="D7783" s="6" t="e">
        <f>IF($A7783&gt;DataEnd,NA(),IFERROR(INDEX('iBoxx inputs'!B:B,MATCH($A7783,'iBoxx inputs'!$A:$A,0)),D7782))</f>
        <v>#N/A</v>
      </c>
      <c r="E7783" s="6" t="e">
        <f>IF($A7783&gt;DataEnd,NA(),IFERROR(INDEX('iBoxx inputs'!C:C,MATCH($A7783,'iBoxx inputs'!$A:$A,0)),E7782))</f>
        <v>#N/A</v>
      </c>
      <c r="F7783" s="6" t="e">
        <f>IF($A7783&gt;DataEnd,NA(),IFERROR(INDEX('Bank of England inputs'!D:D,MATCH($A7783,'Bank of England inputs'!$A:$A,0),0),F7782))</f>
        <v>#N/A</v>
      </c>
      <c r="G7783" s="19"/>
      <c r="H7783" s="5">
        <f t="shared" si="686"/>
        <v>47038</v>
      </c>
      <c r="I7783" s="6" t="e">
        <f t="shared" si="687"/>
        <v>#N/A</v>
      </c>
      <c r="J7783" s="6" t="e">
        <f t="shared" si="688"/>
        <v>#N/A</v>
      </c>
      <c r="K7783" s="19">
        <f t="shared" si="689"/>
        <v>2529</v>
      </c>
      <c r="L7783" s="6" t="e">
        <f t="shared" ca="1" si="690"/>
        <v>#N/A</v>
      </c>
    </row>
    <row r="7784" spans="1:12" x14ac:dyDescent="0.2">
      <c r="A7784" s="5">
        <f>IF(AND(dateA=1,A7783&lt;DataEnd),'iBoxx inputs'!A7788,IF(AND(dateA=2,A7783&lt;DataEnd),'Bank of England inputs'!A7788,IF(dateA=3,A7783+1,IF(dateA=4,WORKDAY(A7783,1,),WORKDAY(A7783,1,holidayQ)))))</f>
        <v>47039</v>
      </c>
      <c r="B7784" s="35" t="e">
        <f>MATCH(A7784,'iBoxx inputs'!A:A,0)</f>
        <v>#N/A</v>
      </c>
      <c r="C7784" s="35" t="e">
        <f>MATCH(A7784,'Bank of England inputs'!A:A,0)</f>
        <v>#N/A</v>
      </c>
      <c r="D7784" s="6" t="e">
        <f>IF($A7784&gt;DataEnd,NA(),IFERROR(INDEX('iBoxx inputs'!B:B,MATCH($A7784,'iBoxx inputs'!$A:$A,0)),D7783))</f>
        <v>#N/A</v>
      </c>
      <c r="E7784" s="6" t="e">
        <f>IF($A7784&gt;DataEnd,NA(),IFERROR(INDEX('iBoxx inputs'!C:C,MATCH($A7784,'iBoxx inputs'!$A:$A,0)),E7783))</f>
        <v>#N/A</v>
      </c>
      <c r="F7784" s="6" t="e">
        <f>IF($A7784&gt;DataEnd,NA(),IFERROR(INDEX('Bank of England inputs'!D:D,MATCH($A7784,'Bank of England inputs'!$A:$A,0),0),F7783))</f>
        <v>#N/A</v>
      </c>
      <c r="G7784" s="19"/>
      <c r="H7784" s="5">
        <f t="shared" si="686"/>
        <v>47039</v>
      </c>
      <c r="I7784" s="6" t="e">
        <f t="shared" si="687"/>
        <v>#N/A</v>
      </c>
      <c r="J7784" s="6" t="e">
        <f t="shared" si="688"/>
        <v>#N/A</v>
      </c>
      <c r="K7784" s="19">
        <f t="shared" si="689"/>
        <v>2530</v>
      </c>
      <c r="L7784" s="6" t="e">
        <f t="shared" ca="1" si="690"/>
        <v>#N/A</v>
      </c>
    </row>
    <row r="7785" spans="1:12" x14ac:dyDescent="0.2">
      <c r="A7785" s="5">
        <f>IF(AND(dateA=1,A7784&lt;DataEnd),'iBoxx inputs'!A7789,IF(AND(dateA=2,A7784&lt;DataEnd),'Bank of England inputs'!A7789,IF(dateA=3,A7784+1,IF(dateA=4,WORKDAY(A7784,1,),WORKDAY(A7784,1,holidayQ)))))</f>
        <v>47042</v>
      </c>
      <c r="B7785" s="35" t="e">
        <f>MATCH(A7785,'iBoxx inputs'!A:A,0)</f>
        <v>#N/A</v>
      </c>
      <c r="C7785" s="35" t="e">
        <f>MATCH(A7785,'Bank of England inputs'!A:A,0)</f>
        <v>#N/A</v>
      </c>
      <c r="D7785" s="6" t="e">
        <f>IF($A7785&gt;DataEnd,NA(),IFERROR(INDEX('iBoxx inputs'!B:B,MATCH($A7785,'iBoxx inputs'!$A:$A,0)),D7784))</f>
        <v>#N/A</v>
      </c>
      <c r="E7785" s="6" t="e">
        <f>IF($A7785&gt;DataEnd,NA(),IFERROR(INDEX('iBoxx inputs'!C:C,MATCH($A7785,'iBoxx inputs'!$A:$A,0)),E7784))</f>
        <v>#N/A</v>
      </c>
      <c r="F7785" s="6" t="e">
        <f>IF($A7785&gt;DataEnd,NA(),IFERROR(INDEX('Bank of England inputs'!D:D,MATCH($A7785,'Bank of England inputs'!$A:$A,0),0),F7784))</f>
        <v>#N/A</v>
      </c>
      <c r="G7785" s="19"/>
      <c r="H7785" s="5">
        <f t="shared" si="686"/>
        <v>47042</v>
      </c>
      <c r="I7785" s="6" t="e">
        <f t="shared" si="687"/>
        <v>#N/A</v>
      </c>
      <c r="J7785" s="6" t="e">
        <f t="shared" si="688"/>
        <v>#N/A</v>
      </c>
      <c r="K7785" s="19">
        <f t="shared" si="689"/>
        <v>2529</v>
      </c>
      <c r="L7785" s="6" t="e">
        <f t="shared" ca="1" si="690"/>
        <v>#N/A</v>
      </c>
    </row>
    <row r="7786" spans="1:12" x14ac:dyDescent="0.2">
      <c r="A7786" s="5">
        <f>IF(AND(dateA=1,A7785&lt;DataEnd),'iBoxx inputs'!A7790,IF(AND(dateA=2,A7785&lt;DataEnd),'Bank of England inputs'!A7790,IF(dateA=3,A7785+1,IF(dateA=4,WORKDAY(A7785,1,),WORKDAY(A7785,1,holidayQ)))))</f>
        <v>47043</v>
      </c>
      <c r="B7786" s="35" t="e">
        <f>MATCH(A7786,'iBoxx inputs'!A:A,0)</f>
        <v>#N/A</v>
      </c>
      <c r="C7786" s="35" t="e">
        <f>MATCH(A7786,'Bank of England inputs'!A:A,0)</f>
        <v>#N/A</v>
      </c>
      <c r="D7786" s="6" t="e">
        <f>IF($A7786&gt;DataEnd,NA(),IFERROR(INDEX('iBoxx inputs'!B:B,MATCH($A7786,'iBoxx inputs'!$A:$A,0)),D7785))</f>
        <v>#N/A</v>
      </c>
      <c r="E7786" s="6" t="e">
        <f>IF($A7786&gt;DataEnd,NA(),IFERROR(INDEX('iBoxx inputs'!C:C,MATCH($A7786,'iBoxx inputs'!$A:$A,0)),E7785))</f>
        <v>#N/A</v>
      </c>
      <c r="F7786" s="6" t="e">
        <f>IF($A7786&gt;DataEnd,NA(),IFERROR(INDEX('Bank of England inputs'!D:D,MATCH($A7786,'Bank of England inputs'!$A:$A,0),0),F7785))</f>
        <v>#N/A</v>
      </c>
      <c r="G7786" s="19"/>
      <c r="H7786" s="5">
        <f t="shared" si="686"/>
        <v>47043</v>
      </c>
      <c r="I7786" s="6" t="e">
        <f t="shared" si="687"/>
        <v>#N/A</v>
      </c>
      <c r="J7786" s="6" t="e">
        <f t="shared" si="688"/>
        <v>#N/A</v>
      </c>
      <c r="K7786" s="19">
        <f t="shared" si="689"/>
        <v>2529</v>
      </c>
      <c r="L7786" s="6" t="e">
        <f t="shared" ca="1" si="690"/>
        <v>#N/A</v>
      </c>
    </row>
    <row r="7787" spans="1:12" x14ac:dyDescent="0.2">
      <c r="A7787" s="5">
        <f>IF(AND(dateA=1,A7786&lt;DataEnd),'iBoxx inputs'!A7791,IF(AND(dateA=2,A7786&lt;DataEnd),'Bank of England inputs'!A7791,IF(dateA=3,A7786+1,IF(dateA=4,WORKDAY(A7786,1,),WORKDAY(A7786,1,holidayQ)))))</f>
        <v>47044</v>
      </c>
      <c r="B7787" s="35" t="e">
        <f>MATCH(A7787,'iBoxx inputs'!A:A,0)</f>
        <v>#N/A</v>
      </c>
      <c r="C7787" s="35" t="e">
        <f>MATCH(A7787,'Bank of England inputs'!A:A,0)</f>
        <v>#N/A</v>
      </c>
      <c r="D7787" s="6" t="e">
        <f>IF($A7787&gt;DataEnd,NA(),IFERROR(INDEX('iBoxx inputs'!B:B,MATCH($A7787,'iBoxx inputs'!$A:$A,0)),D7786))</f>
        <v>#N/A</v>
      </c>
      <c r="E7787" s="6" t="e">
        <f>IF($A7787&gt;DataEnd,NA(),IFERROR(INDEX('iBoxx inputs'!C:C,MATCH($A7787,'iBoxx inputs'!$A:$A,0)),E7786))</f>
        <v>#N/A</v>
      </c>
      <c r="F7787" s="6" t="e">
        <f>IF($A7787&gt;DataEnd,NA(),IFERROR(INDEX('Bank of England inputs'!D:D,MATCH($A7787,'Bank of England inputs'!$A:$A,0),0),F7786))</f>
        <v>#N/A</v>
      </c>
      <c r="G7787" s="19"/>
      <c r="H7787" s="5">
        <f t="shared" si="686"/>
        <v>47044</v>
      </c>
      <c r="I7787" s="6" t="e">
        <f t="shared" si="687"/>
        <v>#N/A</v>
      </c>
      <c r="J7787" s="6" t="e">
        <f t="shared" si="688"/>
        <v>#N/A</v>
      </c>
      <c r="K7787" s="19">
        <f t="shared" si="689"/>
        <v>2529</v>
      </c>
      <c r="L7787" s="6" t="e">
        <f t="shared" ca="1" si="690"/>
        <v>#N/A</v>
      </c>
    </row>
    <row r="7788" spans="1:12" x14ac:dyDescent="0.2">
      <c r="A7788" s="5">
        <f>IF(AND(dateA=1,A7787&lt;DataEnd),'iBoxx inputs'!A7792,IF(AND(dateA=2,A7787&lt;DataEnd),'Bank of England inputs'!A7792,IF(dateA=3,A7787+1,IF(dateA=4,WORKDAY(A7787,1,),WORKDAY(A7787,1,holidayQ)))))</f>
        <v>47045</v>
      </c>
      <c r="B7788" s="35" t="e">
        <f>MATCH(A7788,'iBoxx inputs'!A:A,0)</f>
        <v>#N/A</v>
      </c>
      <c r="C7788" s="35" t="e">
        <f>MATCH(A7788,'Bank of England inputs'!A:A,0)</f>
        <v>#N/A</v>
      </c>
      <c r="D7788" s="6" t="e">
        <f>IF($A7788&gt;DataEnd,NA(),IFERROR(INDEX('iBoxx inputs'!B:B,MATCH($A7788,'iBoxx inputs'!$A:$A,0)),D7787))</f>
        <v>#N/A</v>
      </c>
      <c r="E7788" s="6" t="e">
        <f>IF($A7788&gt;DataEnd,NA(),IFERROR(INDEX('iBoxx inputs'!C:C,MATCH($A7788,'iBoxx inputs'!$A:$A,0)),E7787))</f>
        <v>#N/A</v>
      </c>
      <c r="F7788" s="6" t="e">
        <f>IF($A7788&gt;DataEnd,NA(),IFERROR(INDEX('Bank of England inputs'!D:D,MATCH($A7788,'Bank of England inputs'!$A:$A,0),0),F7787))</f>
        <v>#N/A</v>
      </c>
      <c r="G7788" s="19"/>
      <c r="H7788" s="5">
        <f t="shared" si="686"/>
        <v>47045</v>
      </c>
      <c r="I7788" s="6" t="e">
        <f t="shared" si="687"/>
        <v>#N/A</v>
      </c>
      <c r="J7788" s="6" t="e">
        <f t="shared" si="688"/>
        <v>#N/A</v>
      </c>
      <c r="K7788" s="19">
        <f t="shared" si="689"/>
        <v>2529</v>
      </c>
      <c r="L7788" s="6" t="e">
        <f t="shared" ca="1" si="690"/>
        <v>#N/A</v>
      </c>
    </row>
    <row r="7789" spans="1:12" x14ac:dyDescent="0.2">
      <c r="A7789" s="5">
        <f>IF(AND(dateA=1,A7788&lt;DataEnd),'iBoxx inputs'!A7793,IF(AND(dateA=2,A7788&lt;DataEnd),'Bank of England inputs'!A7793,IF(dateA=3,A7788+1,IF(dateA=4,WORKDAY(A7788,1,),WORKDAY(A7788,1,holidayQ)))))</f>
        <v>47046</v>
      </c>
      <c r="B7789" s="35" t="e">
        <f>MATCH(A7789,'iBoxx inputs'!A:A,0)</f>
        <v>#N/A</v>
      </c>
      <c r="C7789" s="35" t="e">
        <f>MATCH(A7789,'Bank of England inputs'!A:A,0)</f>
        <v>#N/A</v>
      </c>
      <c r="D7789" s="6" t="e">
        <f>IF($A7789&gt;DataEnd,NA(),IFERROR(INDEX('iBoxx inputs'!B:B,MATCH($A7789,'iBoxx inputs'!$A:$A,0)),D7788))</f>
        <v>#N/A</v>
      </c>
      <c r="E7789" s="6" t="e">
        <f>IF($A7789&gt;DataEnd,NA(),IFERROR(INDEX('iBoxx inputs'!C:C,MATCH($A7789,'iBoxx inputs'!$A:$A,0)),E7788))</f>
        <v>#N/A</v>
      </c>
      <c r="F7789" s="6" t="e">
        <f>IF($A7789&gt;DataEnd,NA(),IFERROR(INDEX('Bank of England inputs'!D:D,MATCH($A7789,'Bank of England inputs'!$A:$A,0),0),F7788))</f>
        <v>#N/A</v>
      </c>
      <c r="G7789" s="19"/>
      <c r="H7789" s="5">
        <f t="shared" si="686"/>
        <v>47046</v>
      </c>
      <c r="I7789" s="6" t="e">
        <f t="shared" si="687"/>
        <v>#N/A</v>
      </c>
      <c r="J7789" s="6" t="e">
        <f t="shared" si="688"/>
        <v>#N/A</v>
      </c>
      <c r="K7789" s="19">
        <f t="shared" si="689"/>
        <v>2530</v>
      </c>
      <c r="L7789" s="6" t="e">
        <f t="shared" ca="1" si="690"/>
        <v>#N/A</v>
      </c>
    </row>
    <row r="7790" spans="1:12" x14ac:dyDescent="0.2">
      <c r="A7790" s="5">
        <f>IF(AND(dateA=1,A7789&lt;DataEnd),'iBoxx inputs'!A7794,IF(AND(dateA=2,A7789&lt;DataEnd),'Bank of England inputs'!A7794,IF(dateA=3,A7789+1,IF(dateA=4,WORKDAY(A7789,1,),WORKDAY(A7789,1,holidayQ)))))</f>
        <v>47049</v>
      </c>
      <c r="B7790" s="35" t="e">
        <f>MATCH(A7790,'iBoxx inputs'!A:A,0)</f>
        <v>#N/A</v>
      </c>
      <c r="C7790" s="35" t="e">
        <f>MATCH(A7790,'Bank of England inputs'!A:A,0)</f>
        <v>#N/A</v>
      </c>
      <c r="D7790" s="6" t="e">
        <f>IF($A7790&gt;DataEnd,NA(),IFERROR(INDEX('iBoxx inputs'!B:B,MATCH($A7790,'iBoxx inputs'!$A:$A,0)),D7789))</f>
        <v>#N/A</v>
      </c>
      <c r="E7790" s="6" t="e">
        <f>IF($A7790&gt;DataEnd,NA(),IFERROR(INDEX('iBoxx inputs'!C:C,MATCH($A7790,'iBoxx inputs'!$A:$A,0)),E7789))</f>
        <v>#N/A</v>
      </c>
      <c r="F7790" s="6" t="e">
        <f>IF($A7790&gt;DataEnd,NA(),IFERROR(INDEX('Bank of England inputs'!D:D,MATCH($A7790,'Bank of England inputs'!$A:$A,0),0),F7789))</f>
        <v>#N/A</v>
      </c>
      <c r="G7790" s="19"/>
      <c r="H7790" s="5">
        <f t="shared" si="686"/>
        <v>47049</v>
      </c>
      <c r="I7790" s="6" t="e">
        <f t="shared" si="687"/>
        <v>#N/A</v>
      </c>
      <c r="J7790" s="6" t="e">
        <f t="shared" si="688"/>
        <v>#N/A</v>
      </c>
      <c r="K7790" s="19">
        <f t="shared" si="689"/>
        <v>2529</v>
      </c>
      <c r="L7790" s="6" t="e">
        <f t="shared" ca="1" si="690"/>
        <v>#N/A</v>
      </c>
    </row>
    <row r="7791" spans="1:12" x14ac:dyDescent="0.2">
      <c r="A7791" s="5">
        <f>IF(AND(dateA=1,A7790&lt;DataEnd),'iBoxx inputs'!A7795,IF(AND(dateA=2,A7790&lt;DataEnd),'Bank of England inputs'!A7795,IF(dateA=3,A7790+1,IF(dateA=4,WORKDAY(A7790,1,),WORKDAY(A7790,1,holidayQ)))))</f>
        <v>47050</v>
      </c>
      <c r="B7791" s="35" t="e">
        <f>MATCH(A7791,'iBoxx inputs'!A:A,0)</f>
        <v>#N/A</v>
      </c>
      <c r="C7791" s="35" t="e">
        <f>MATCH(A7791,'Bank of England inputs'!A:A,0)</f>
        <v>#N/A</v>
      </c>
      <c r="D7791" s="6" t="e">
        <f>IF($A7791&gt;DataEnd,NA(),IFERROR(INDEX('iBoxx inputs'!B:B,MATCH($A7791,'iBoxx inputs'!$A:$A,0)),D7790))</f>
        <v>#N/A</v>
      </c>
      <c r="E7791" s="6" t="e">
        <f>IF($A7791&gt;DataEnd,NA(),IFERROR(INDEX('iBoxx inputs'!C:C,MATCH($A7791,'iBoxx inputs'!$A:$A,0)),E7790))</f>
        <v>#N/A</v>
      </c>
      <c r="F7791" s="6" t="e">
        <f>IF($A7791&gt;DataEnd,NA(),IFERROR(INDEX('Bank of England inputs'!D:D,MATCH($A7791,'Bank of England inputs'!$A:$A,0),0),F7790))</f>
        <v>#N/A</v>
      </c>
      <c r="G7791" s="19"/>
      <c r="H7791" s="5">
        <f t="shared" si="686"/>
        <v>47050</v>
      </c>
      <c r="I7791" s="6" t="e">
        <f t="shared" si="687"/>
        <v>#N/A</v>
      </c>
      <c r="J7791" s="6" t="e">
        <f t="shared" si="688"/>
        <v>#N/A</v>
      </c>
      <c r="K7791" s="19">
        <f t="shared" si="689"/>
        <v>2529</v>
      </c>
      <c r="L7791" s="6" t="e">
        <f t="shared" ca="1" si="690"/>
        <v>#N/A</v>
      </c>
    </row>
    <row r="7792" spans="1:12" x14ac:dyDescent="0.2">
      <c r="A7792" s="5">
        <f>IF(AND(dateA=1,A7791&lt;DataEnd),'iBoxx inputs'!A7796,IF(AND(dateA=2,A7791&lt;DataEnd),'Bank of England inputs'!A7796,IF(dateA=3,A7791+1,IF(dateA=4,WORKDAY(A7791,1,),WORKDAY(A7791,1,holidayQ)))))</f>
        <v>47051</v>
      </c>
      <c r="B7792" s="35" t="e">
        <f>MATCH(A7792,'iBoxx inputs'!A:A,0)</f>
        <v>#N/A</v>
      </c>
      <c r="C7792" s="35" t="e">
        <f>MATCH(A7792,'Bank of England inputs'!A:A,0)</f>
        <v>#N/A</v>
      </c>
      <c r="D7792" s="6" t="e">
        <f>IF($A7792&gt;DataEnd,NA(),IFERROR(INDEX('iBoxx inputs'!B:B,MATCH($A7792,'iBoxx inputs'!$A:$A,0)),D7791))</f>
        <v>#N/A</v>
      </c>
      <c r="E7792" s="6" t="e">
        <f>IF($A7792&gt;DataEnd,NA(),IFERROR(INDEX('iBoxx inputs'!C:C,MATCH($A7792,'iBoxx inputs'!$A:$A,0)),E7791))</f>
        <v>#N/A</v>
      </c>
      <c r="F7792" s="6" t="e">
        <f>IF($A7792&gt;DataEnd,NA(),IFERROR(INDEX('Bank of England inputs'!D:D,MATCH($A7792,'Bank of England inputs'!$A:$A,0),0),F7791))</f>
        <v>#N/A</v>
      </c>
      <c r="G7792" s="19"/>
      <c r="H7792" s="5">
        <f t="shared" si="686"/>
        <v>47051</v>
      </c>
      <c r="I7792" s="6" t="e">
        <f t="shared" si="687"/>
        <v>#N/A</v>
      </c>
      <c r="J7792" s="6" t="e">
        <f t="shared" si="688"/>
        <v>#N/A</v>
      </c>
      <c r="K7792" s="19">
        <f t="shared" si="689"/>
        <v>2529</v>
      </c>
      <c r="L7792" s="6" t="e">
        <f t="shared" ca="1" si="690"/>
        <v>#N/A</v>
      </c>
    </row>
    <row r="7793" spans="1:12" x14ac:dyDescent="0.2">
      <c r="A7793" s="5">
        <f>IF(AND(dateA=1,A7792&lt;DataEnd),'iBoxx inputs'!A7797,IF(AND(dateA=2,A7792&lt;DataEnd),'Bank of England inputs'!A7797,IF(dateA=3,A7792+1,IF(dateA=4,WORKDAY(A7792,1,),WORKDAY(A7792,1,holidayQ)))))</f>
        <v>47052</v>
      </c>
      <c r="B7793" s="35" t="e">
        <f>MATCH(A7793,'iBoxx inputs'!A:A,0)</f>
        <v>#N/A</v>
      </c>
      <c r="C7793" s="35" t="e">
        <f>MATCH(A7793,'Bank of England inputs'!A:A,0)</f>
        <v>#N/A</v>
      </c>
      <c r="D7793" s="6" t="e">
        <f>IF($A7793&gt;DataEnd,NA(),IFERROR(INDEX('iBoxx inputs'!B:B,MATCH($A7793,'iBoxx inputs'!$A:$A,0)),D7792))</f>
        <v>#N/A</v>
      </c>
      <c r="E7793" s="6" t="e">
        <f>IF($A7793&gt;DataEnd,NA(),IFERROR(INDEX('iBoxx inputs'!C:C,MATCH($A7793,'iBoxx inputs'!$A:$A,0)),E7792))</f>
        <v>#N/A</v>
      </c>
      <c r="F7793" s="6" t="e">
        <f>IF($A7793&gt;DataEnd,NA(),IFERROR(INDEX('Bank of England inputs'!D:D,MATCH($A7793,'Bank of England inputs'!$A:$A,0),0),F7792))</f>
        <v>#N/A</v>
      </c>
      <c r="G7793" s="19"/>
      <c r="H7793" s="5">
        <f t="shared" si="686"/>
        <v>47052</v>
      </c>
      <c r="I7793" s="6" t="e">
        <f t="shared" si="687"/>
        <v>#N/A</v>
      </c>
      <c r="J7793" s="6" t="e">
        <f t="shared" si="688"/>
        <v>#N/A</v>
      </c>
      <c r="K7793" s="19">
        <f t="shared" si="689"/>
        <v>2529</v>
      </c>
      <c r="L7793" s="6" t="e">
        <f t="shared" ca="1" si="690"/>
        <v>#N/A</v>
      </c>
    </row>
    <row r="7794" spans="1:12" x14ac:dyDescent="0.2">
      <c r="A7794" s="5">
        <f>IF(AND(dateA=1,A7793&lt;DataEnd),'iBoxx inputs'!A7798,IF(AND(dateA=2,A7793&lt;DataEnd),'Bank of England inputs'!A7798,IF(dateA=3,A7793+1,IF(dateA=4,WORKDAY(A7793,1,),WORKDAY(A7793,1,holidayQ)))))</f>
        <v>47053</v>
      </c>
      <c r="B7794" s="35" t="e">
        <f>MATCH(A7794,'iBoxx inputs'!A:A,0)</f>
        <v>#N/A</v>
      </c>
      <c r="C7794" s="35" t="e">
        <f>MATCH(A7794,'Bank of England inputs'!A:A,0)</f>
        <v>#N/A</v>
      </c>
      <c r="D7794" s="6" t="e">
        <f>IF($A7794&gt;DataEnd,NA(),IFERROR(INDEX('iBoxx inputs'!B:B,MATCH($A7794,'iBoxx inputs'!$A:$A,0)),D7793))</f>
        <v>#N/A</v>
      </c>
      <c r="E7794" s="6" t="e">
        <f>IF($A7794&gt;DataEnd,NA(),IFERROR(INDEX('iBoxx inputs'!C:C,MATCH($A7794,'iBoxx inputs'!$A:$A,0)),E7793))</f>
        <v>#N/A</v>
      </c>
      <c r="F7794" s="6" t="e">
        <f>IF($A7794&gt;DataEnd,NA(),IFERROR(INDEX('Bank of England inputs'!D:D,MATCH($A7794,'Bank of England inputs'!$A:$A,0),0),F7793))</f>
        <v>#N/A</v>
      </c>
      <c r="G7794" s="19"/>
      <c r="H7794" s="5">
        <f t="shared" si="686"/>
        <v>47053</v>
      </c>
      <c r="I7794" s="6" t="e">
        <f t="shared" si="687"/>
        <v>#N/A</v>
      </c>
      <c r="J7794" s="6" t="e">
        <f t="shared" si="688"/>
        <v>#N/A</v>
      </c>
      <c r="K7794" s="19">
        <f t="shared" si="689"/>
        <v>2530</v>
      </c>
      <c r="L7794" s="6" t="e">
        <f t="shared" ca="1" si="690"/>
        <v>#N/A</v>
      </c>
    </row>
    <row r="7795" spans="1:12" x14ac:dyDescent="0.2">
      <c r="A7795" s="5">
        <f>IF(AND(dateA=1,A7794&lt;DataEnd),'iBoxx inputs'!A7799,IF(AND(dateA=2,A7794&lt;DataEnd),'Bank of England inputs'!A7799,IF(dateA=3,A7794+1,IF(dateA=4,WORKDAY(A7794,1,),WORKDAY(A7794,1,holidayQ)))))</f>
        <v>47056</v>
      </c>
      <c r="B7795" s="35" t="e">
        <f>MATCH(A7795,'iBoxx inputs'!A:A,0)</f>
        <v>#N/A</v>
      </c>
      <c r="C7795" s="35" t="e">
        <f>MATCH(A7795,'Bank of England inputs'!A:A,0)</f>
        <v>#N/A</v>
      </c>
      <c r="D7795" s="6" t="e">
        <f>IF($A7795&gt;DataEnd,NA(),IFERROR(INDEX('iBoxx inputs'!B:B,MATCH($A7795,'iBoxx inputs'!$A:$A,0)),D7794))</f>
        <v>#N/A</v>
      </c>
      <c r="E7795" s="6" t="e">
        <f>IF($A7795&gt;DataEnd,NA(),IFERROR(INDEX('iBoxx inputs'!C:C,MATCH($A7795,'iBoxx inputs'!$A:$A,0)),E7794))</f>
        <v>#N/A</v>
      </c>
      <c r="F7795" s="6" t="e">
        <f>IF($A7795&gt;DataEnd,NA(),IFERROR(INDEX('Bank of England inputs'!D:D,MATCH($A7795,'Bank of England inputs'!$A:$A,0),0),F7794))</f>
        <v>#N/A</v>
      </c>
      <c r="G7795" s="19"/>
      <c r="H7795" s="5">
        <f t="shared" si="686"/>
        <v>47056</v>
      </c>
      <c r="I7795" s="6" t="e">
        <f t="shared" si="687"/>
        <v>#N/A</v>
      </c>
      <c r="J7795" s="6" t="e">
        <f t="shared" si="688"/>
        <v>#N/A</v>
      </c>
      <c r="K7795" s="19">
        <f t="shared" si="689"/>
        <v>2529</v>
      </c>
      <c r="L7795" s="6" t="e">
        <f t="shared" ca="1" si="690"/>
        <v>#N/A</v>
      </c>
    </row>
    <row r="7796" spans="1:12" x14ac:dyDescent="0.2">
      <c r="A7796" s="5">
        <f>IF(AND(dateA=1,A7795&lt;DataEnd),'iBoxx inputs'!A7800,IF(AND(dateA=2,A7795&lt;DataEnd),'Bank of England inputs'!A7800,IF(dateA=3,A7795+1,IF(dateA=4,WORKDAY(A7795,1,),WORKDAY(A7795,1,holidayQ)))))</f>
        <v>47057</v>
      </c>
      <c r="B7796" s="35" t="e">
        <f>MATCH(A7796,'iBoxx inputs'!A:A,0)</f>
        <v>#N/A</v>
      </c>
      <c r="C7796" s="35" t="e">
        <f>MATCH(A7796,'Bank of England inputs'!A:A,0)</f>
        <v>#N/A</v>
      </c>
      <c r="D7796" s="6" t="e">
        <f>IF($A7796&gt;DataEnd,NA(),IFERROR(INDEX('iBoxx inputs'!B:B,MATCH($A7796,'iBoxx inputs'!$A:$A,0)),D7795))</f>
        <v>#N/A</v>
      </c>
      <c r="E7796" s="6" t="e">
        <f>IF($A7796&gt;DataEnd,NA(),IFERROR(INDEX('iBoxx inputs'!C:C,MATCH($A7796,'iBoxx inputs'!$A:$A,0)),E7795))</f>
        <v>#N/A</v>
      </c>
      <c r="F7796" s="6" t="e">
        <f>IF($A7796&gt;DataEnd,NA(),IFERROR(INDEX('Bank of England inputs'!D:D,MATCH($A7796,'Bank of England inputs'!$A:$A,0),0),F7795))</f>
        <v>#N/A</v>
      </c>
      <c r="G7796" s="19"/>
      <c r="H7796" s="5">
        <f t="shared" si="686"/>
        <v>47057</v>
      </c>
      <c r="I7796" s="6" t="e">
        <f t="shared" si="687"/>
        <v>#N/A</v>
      </c>
      <c r="J7796" s="6" t="e">
        <f t="shared" si="688"/>
        <v>#N/A</v>
      </c>
      <c r="K7796" s="19">
        <f t="shared" si="689"/>
        <v>2529</v>
      </c>
      <c r="L7796" s="6" t="e">
        <f t="shared" ca="1" si="690"/>
        <v>#N/A</v>
      </c>
    </row>
    <row r="7797" spans="1:12" x14ac:dyDescent="0.2">
      <c r="A7797" s="5">
        <f>IF(AND(dateA=1,A7796&lt;DataEnd),'iBoxx inputs'!A7801,IF(AND(dateA=2,A7796&lt;DataEnd),'Bank of England inputs'!A7801,IF(dateA=3,A7796+1,IF(dateA=4,WORKDAY(A7796,1,),WORKDAY(A7796,1,holidayQ)))))</f>
        <v>47058</v>
      </c>
      <c r="B7797" s="35" t="e">
        <f>MATCH(A7797,'iBoxx inputs'!A:A,0)</f>
        <v>#N/A</v>
      </c>
      <c r="C7797" s="35" t="e">
        <f>MATCH(A7797,'Bank of England inputs'!A:A,0)</f>
        <v>#N/A</v>
      </c>
      <c r="D7797" s="6" t="e">
        <f>IF($A7797&gt;DataEnd,NA(),IFERROR(INDEX('iBoxx inputs'!B:B,MATCH($A7797,'iBoxx inputs'!$A:$A,0)),D7796))</f>
        <v>#N/A</v>
      </c>
      <c r="E7797" s="6" t="e">
        <f>IF($A7797&gt;DataEnd,NA(),IFERROR(INDEX('iBoxx inputs'!C:C,MATCH($A7797,'iBoxx inputs'!$A:$A,0)),E7796))</f>
        <v>#N/A</v>
      </c>
      <c r="F7797" s="6" t="e">
        <f>IF($A7797&gt;DataEnd,NA(),IFERROR(INDEX('Bank of England inputs'!D:D,MATCH($A7797,'Bank of England inputs'!$A:$A,0),0),F7796))</f>
        <v>#N/A</v>
      </c>
      <c r="G7797" s="19"/>
      <c r="H7797" s="5">
        <f t="shared" si="686"/>
        <v>47058</v>
      </c>
      <c r="I7797" s="6" t="e">
        <f t="shared" si="687"/>
        <v>#N/A</v>
      </c>
      <c r="J7797" s="6" t="e">
        <f t="shared" si="688"/>
        <v>#N/A</v>
      </c>
      <c r="K7797" s="19">
        <f t="shared" si="689"/>
        <v>2529</v>
      </c>
      <c r="L7797" s="6" t="e">
        <f t="shared" ca="1" si="690"/>
        <v>#N/A</v>
      </c>
    </row>
    <row r="7798" spans="1:12" x14ac:dyDescent="0.2">
      <c r="A7798" s="5">
        <f>IF(AND(dateA=1,A7797&lt;DataEnd),'iBoxx inputs'!A7802,IF(AND(dateA=2,A7797&lt;DataEnd),'Bank of England inputs'!A7802,IF(dateA=3,A7797+1,IF(dateA=4,WORKDAY(A7797,1,),WORKDAY(A7797,1,holidayQ)))))</f>
        <v>47059</v>
      </c>
      <c r="B7798" s="35" t="e">
        <f>MATCH(A7798,'iBoxx inputs'!A:A,0)</f>
        <v>#N/A</v>
      </c>
      <c r="C7798" s="35" t="e">
        <f>MATCH(A7798,'Bank of England inputs'!A:A,0)</f>
        <v>#N/A</v>
      </c>
      <c r="D7798" s="6" t="e">
        <f>IF($A7798&gt;DataEnd,NA(),IFERROR(INDEX('iBoxx inputs'!B:B,MATCH($A7798,'iBoxx inputs'!$A:$A,0)),D7797))</f>
        <v>#N/A</v>
      </c>
      <c r="E7798" s="6" t="e">
        <f>IF($A7798&gt;DataEnd,NA(),IFERROR(INDEX('iBoxx inputs'!C:C,MATCH($A7798,'iBoxx inputs'!$A:$A,0)),E7797))</f>
        <v>#N/A</v>
      </c>
      <c r="F7798" s="6" t="e">
        <f>IF($A7798&gt;DataEnd,NA(),IFERROR(INDEX('Bank of England inputs'!D:D,MATCH($A7798,'Bank of England inputs'!$A:$A,0),0),F7797))</f>
        <v>#N/A</v>
      </c>
      <c r="G7798" s="19"/>
      <c r="H7798" s="5">
        <f t="shared" si="686"/>
        <v>47059</v>
      </c>
      <c r="I7798" s="6" t="e">
        <f t="shared" si="687"/>
        <v>#N/A</v>
      </c>
      <c r="J7798" s="6" t="e">
        <f t="shared" si="688"/>
        <v>#N/A</v>
      </c>
      <c r="K7798" s="19">
        <f t="shared" si="689"/>
        <v>2529</v>
      </c>
      <c r="L7798" s="6" t="e">
        <f t="shared" ca="1" si="690"/>
        <v>#N/A</v>
      </c>
    </row>
    <row r="7799" spans="1:12" x14ac:dyDescent="0.2">
      <c r="A7799" s="5">
        <f>IF(AND(dateA=1,A7798&lt;DataEnd),'iBoxx inputs'!A7803,IF(AND(dateA=2,A7798&lt;DataEnd),'Bank of England inputs'!A7803,IF(dateA=3,A7798+1,IF(dateA=4,WORKDAY(A7798,1,),WORKDAY(A7798,1,holidayQ)))))</f>
        <v>47060</v>
      </c>
      <c r="B7799" s="35" t="e">
        <f>MATCH(A7799,'iBoxx inputs'!A:A,0)</f>
        <v>#N/A</v>
      </c>
      <c r="C7799" s="35" t="e">
        <f>MATCH(A7799,'Bank of England inputs'!A:A,0)</f>
        <v>#N/A</v>
      </c>
      <c r="D7799" s="6" t="e">
        <f>IF($A7799&gt;DataEnd,NA(),IFERROR(INDEX('iBoxx inputs'!B:B,MATCH($A7799,'iBoxx inputs'!$A:$A,0)),D7798))</f>
        <v>#N/A</v>
      </c>
      <c r="E7799" s="6" t="e">
        <f>IF($A7799&gt;DataEnd,NA(),IFERROR(INDEX('iBoxx inputs'!C:C,MATCH($A7799,'iBoxx inputs'!$A:$A,0)),E7798))</f>
        <v>#N/A</v>
      </c>
      <c r="F7799" s="6" t="e">
        <f>IF($A7799&gt;DataEnd,NA(),IFERROR(INDEX('Bank of England inputs'!D:D,MATCH($A7799,'Bank of England inputs'!$A:$A,0),0),F7798))</f>
        <v>#N/A</v>
      </c>
      <c r="G7799" s="19"/>
      <c r="H7799" s="5">
        <f t="shared" si="686"/>
        <v>47060</v>
      </c>
      <c r="I7799" s="6" t="e">
        <f t="shared" si="687"/>
        <v>#N/A</v>
      </c>
      <c r="J7799" s="6" t="e">
        <f t="shared" si="688"/>
        <v>#N/A</v>
      </c>
      <c r="K7799" s="19">
        <f t="shared" si="689"/>
        <v>2530</v>
      </c>
      <c r="L7799" s="6" t="e">
        <f t="shared" ca="1" si="690"/>
        <v>#N/A</v>
      </c>
    </row>
    <row r="7800" spans="1:12" x14ac:dyDescent="0.2">
      <c r="A7800" s="5">
        <f>IF(AND(dateA=1,A7799&lt;DataEnd),'iBoxx inputs'!A7804,IF(AND(dateA=2,A7799&lt;DataEnd),'Bank of England inputs'!A7804,IF(dateA=3,A7799+1,IF(dateA=4,WORKDAY(A7799,1,),WORKDAY(A7799,1,holidayQ)))))</f>
        <v>47063</v>
      </c>
      <c r="B7800" s="35" t="e">
        <f>MATCH(A7800,'iBoxx inputs'!A:A,0)</f>
        <v>#N/A</v>
      </c>
      <c r="C7800" s="35" t="e">
        <f>MATCH(A7800,'Bank of England inputs'!A:A,0)</f>
        <v>#N/A</v>
      </c>
      <c r="D7800" s="6" t="e">
        <f>IF($A7800&gt;DataEnd,NA(),IFERROR(INDEX('iBoxx inputs'!B:B,MATCH($A7800,'iBoxx inputs'!$A:$A,0)),D7799))</f>
        <v>#N/A</v>
      </c>
      <c r="E7800" s="6" t="e">
        <f>IF($A7800&gt;DataEnd,NA(),IFERROR(INDEX('iBoxx inputs'!C:C,MATCH($A7800,'iBoxx inputs'!$A:$A,0)),E7799))</f>
        <v>#N/A</v>
      </c>
      <c r="F7800" s="6" t="e">
        <f>IF($A7800&gt;DataEnd,NA(),IFERROR(INDEX('Bank of England inputs'!D:D,MATCH($A7800,'Bank of England inputs'!$A:$A,0),0),F7799))</f>
        <v>#N/A</v>
      </c>
      <c r="G7800" s="19"/>
      <c r="H7800" s="5">
        <f t="shared" si="686"/>
        <v>47063</v>
      </c>
      <c r="I7800" s="6" t="e">
        <f t="shared" si="687"/>
        <v>#N/A</v>
      </c>
      <c r="J7800" s="6" t="e">
        <f t="shared" si="688"/>
        <v>#N/A</v>
      </c>
      <c r="K7800" s="19">
        <f t="shared" si="689"/>
        <v>2529</v>
      </c>
      <c r="L7800" s="6" t="e">
        <f t="shared" ca="1" si="690"/>
        <v>#N/A</v>
      </c>
    </row>
    <row r="7801" spans="1:12" x14ac:dyDescent="0.2">
      <c r="A7801" s="5">
        <f>IF(AND(dateA=1,A7800&lt;DataEnd),'iBoxx inputs'!A7805,IF(AND(dateA=2,A7800&lt;DataEnd),'Bank of England inputs'!A7805,IF(dateA=3,A7800+1,IF(dateA=4,WORKDAY(A7800,1,),WORKDAY(A7800,1,holidayQ)))))</f>
        <v>47064</v>
      </c>
      <c r="B7801" s="35" t="e">
        <f>MATCH(A7801,'iBoxx inputs'!A:A,0)</f>
        <v>#N/A</v>
      </c>
      <c r="C7801" s="35" t="e">
        <f>MATCH(A7801,'Bank of England inputs'!A:A,0)</f>
        <v>#N/A</v>
      </c>
      <c r="D7801" s="6" t="e">
        <f>IF($A7801&gt;DataEnd,NA(),IFERROR(INDEX('iBoxx inputs'!B:B,MATCH($A7801,'iBoxx inputs'!$A:$A,0)),D7800))</f>
        <v>#N/A</v>
      </c>
      <c r="E7801" s="6" t="e">
        <f>IF($A7801&gt;DataEnd,NA(),IFERROR(INDEX('iBoxx inputs'!C:C,MATCH($A7801,'iBoxx inputs'!$A:$A,0)),E7800))</f>
        <v>#N/A</v>
      </c>
      <c r="F7801" s="6" t="e">
        <f>IF($A7801&gt;DataEnd,NA(),IFERROR(INDEX('Bank of England inputs'!D:D,MATCH($A7801,'Bank of England inputs'!$A:$A,0),0),F7800))</f>
        <v>#N/A</v>
      </c>
      <c r="G7801" s="19"/>
      <c r="H7801" s="5">
        <f t="shared" si="686"/>
        <v>47064</v>
      </c>
      <c r="I7801" s="6" t="e">
        <f t="shared" si="687"/>
        <v>#N/A</v>
      </c>
      <c r="J7801" s="6" t="e">
        <f t="shared" si="688"/>
        <v>#N/A</v>
      </c>
      <c r="K7801" s="19">
        <f t="shared" si="689"/>
        <v>2529</v>
      </c>
      <c r="L7801" s="6" t="e">
        <f t="shared" ca="1" si="690"/>
        <v>#N/A</v>
      </c>
    </row>
    <row r="7802" spans="1:12" x14ac:dyDescent="0.2">
      <c r="A7802" s="5">
        <f>IF(AND(dateA=1,A7801&lt;DataEnd),'iBoxx inputs'!A7806,IF(AND(dateA=2,A7801&lt;DataEnd),'Bank of England inputs'!A7806,IF(dateA=3,A7801+1,IF(dateA=4,WORKDAY(A7801,1,),WORKDAY(A7801,1,holidayQ)))))</f>
        <v>47065</v>
      </c>
      <c r="B7802" s="35" t="e">
        <f>MATCH(A7802,'iBoxx inputs'!A:A,0)</f>
        <v>#N/A</v>
      </c>
      <c r="C7802" s="35" t="e">
        <f>MATCH(A7802,'Bank of England inputs'!A:A,0)</f>
        <v>#N/A</v>
      </c>
      <c r="D7802" s="6" t="e">
        <f>IF($A7802&gt;DataEnd,NA(),IFERROR(INDEX('iBoxx inputs'!B:B,MATCH($A7802,'iBoxx inputs'!$A:$A,0)),D7801))</f>
        <v>#N/A</v>
      </c>
      <c r="E7802" s="6" t="e">
        <f>IF($A7802&gt;DataEnd,NA(),IFERROR(INDEX('iBoxx inputs'!C:C,MATCH($A7802,'iBoxx inputs'!$A:$A,0)),E7801))</f>
        <v>#N/A</v>
      </c>
      <c r="F7802" s="6" t="e">
        <f>IF($A7802&gt;DataEnd,NA(),IFERROR(INDEX('Bank of England inputs'!D:D,MATCH($A7802,'Bank of England inputs'!$A:$A,0),0),F7801))</f>
        <v>#N/A</v>
      </c>
      <c r="G7802" s="19"/>
      <c r="H7802" s="5">
        <f t="shared" si="686"/>
        <v>47065</v>
      </c>
      <c r="I7802" s="6" t="e">
        <f t="shared" si="687"/>
        <v>#N/A</v>
      </c>
      <c r="J7802" s="6" t="e">
        <f t="shared" si="688"/>
        <v>#N/A</v>
      </c>
      <c r="K7802" s="19">
        <f t="shared" si="689"/>
        <v>2529</v>
      </c>
      <c r="L7802" s="6" t="e">
        <f t="shared" ca="1" si="690"/>
        <v>#N/A</v>
      </c>
    </row>
    <row r="7803" spans="1:12" x14ac:dyDescent="0.2">
      <c r="A7803" s="5">
        <f>IF(AND(dateA=1,A7802&lt;DataEnd),'iBoxx inputs'!A7807,IF(AND(dateA=2,A7802&lt;DataEnd),'Bank of England inputs'!A7807,IF(dateA=3,A7802+1,IF(dateA=4,WORKDAY(A7802,1,),WORKDAY(A7802,1,holidayQ)))))</f>
        <v>47066</v>
      </c>
      <c r="B7803" s="35" t="e">
        <f>MATCH(A7803,'iBoxx inputs'!A:A,0)</f>
        <v>#N/A</v>
      </c>
      <c r="C7803" s="35" t="e">
        <f>MATCH(A7803,'Bank of England inputs'!A:A,0)</f>
        <v>#N/A</v>
      </c>
      <c r="D7803" s="6" t="e">
        <f>IF($A7803&gt;DataEnd,NA(),IFERROR(INDEX('iBoxx inputs'!B:B,MATCH($A7803,'iBoxx inputs'!$A:$A,0)),D7802))</f>
        <v>#N/A</v>
      </c>
      <c r="E7803" s="6" t="e">
        <f>IF($A7803&gt;DataEnd,NA(),IFERROR(INDEX('iBoxx inputs'!C:C,MATCH($A7803,'iBoxx inputs'!$A:$A,0)),E7802))</f>
        <v>#N/A</v>
      </c>
      <c r="F7803" s="6" t="e">
        <f>IF($A7803&gt;DataEnd,NA(),IFERROR(INDEX('Bank of England inputs'!D:D,MATCH($A7803,'Bank of England inputs'!$A:$A,0),0),F7802))</f>
        <v>#N/A</v>
      </c>
      <c r="G7803" s="19"/>
      <c r="H7803" s="5">
        <f t="shared" si="686"/>
        <v>47066</v>
      </c>
      <c r="I7803" s="6" t="e">
        <f t="shared" si="687"/>
        <v>#N/A</v>
      </c>
      <c r="J7803" s="6" t="e">
        <f t="shared" si="688"/>
        <v>#N/A</v>
      </c>
      <c r="K7803" s="19">
        <f t="shared" si="689"/>
        <v>2529</v>
      </c>
      <c r="L7803" s="6" t="e">
        <f t="shared" ca="1" si="690"/>
        <v>#N/A</v>
      </c>
    </row>
    <row r="7804" spans="1:12" x14ac:dyDescent="0.2">
      <c r="A7804" s="5">
        <f>IF(AND(dateA=1,A7803&lt;DataEnd),'iBoxx inputs'!A7808,IF(AND(dateA=2,A7803&lt;DataEnd),'Bank of England inputs'!A7808,IF(dateA=3,A7803+1,IF(dateA=4,WORKDAY(A7803,1,),WORKDAY(A7803,1,holidayQ)))))</f>
        <v>47067</v>
      </c>
      <c r="B7804" s="35" t="e">
        <f>MATCH(A7804,'iBoxx inputs'!A:A,0)</f>
        <v>#N/A</v>
      </c>
      <c r="C7804" s="35" t="e">
        <f>MATCH(A7804,'Bank of England inputs'!A:A,0)</f>
        <v>#N/A</v>
      </c>
      <c r="D7804" s="6" t="e">
        <f>IF($A7804&gt;DataEnd,NA(),IFERROR(INDEX('iBoxx inputs'!B:B,MATCH($A7804,'iBoxx inputs'!$A:$A,0)),D7803))</f>
        <v>#N/A</v>
      </c>
      <c r="E7804" s="6" t="e">
        <f>IF($A7804&gt;DataEnd,NA(),IFERROR(INDEX('iBoxx inputs'!C:C,MATCH($A7804,'iBoxx inputs'!$A:$A,0)),E7803))</f>
        <v>#N/A</v>
      </c>
      <c r="F7804" s="6" t="e">
        <f>IF($A7804&gt;DataEnd,NA(),IFERROR(INDEX('Bank of England inputs'!D:D,MATCH($A7804,'Bank of England inputs'!$A:$A,0),0),F7803))</f>
        <v>#N/A</v>
      </c>
      <c r="G7804" s="19"/>
      <c r="H7804" s="5">
        <f t="shared" si="686"/>
        <v>47067</v>
      </c>
      <c r="I7804" s="6" t="e">
        <f t="shared" si="687"/>
        <v>#N/A</v>
      </c>
      <c r="J7804" s="6" t="e">
        <f t="shared" si="688"/>
        <v>#N/A</v>
      </c>
      <c r="K7804" s="19">
        <f t="shared" si="689"/>
        <v>2530</v>
      </c>
      <c r="L7804" s="6" t="e">
        <f t="shared" ca="1" si="690"/>
        <v>#N/A</v>
      </c>
    </row>
    <row r="7805" spans="1:12" x14ac:dyDescent="0.2">
      <c r="A7805" s="5">
        <f>IF(AND(dateA=1,A7804&lt;DataEnd),'iBoxx inputs'!A7809,IF(AND(dateA=2,A7804&lt;DataEnd),'Bank of England inputs'!A7809,IF(dateA=3,A7804+1,IF(dateA=4,WORKDAY(A7804,1,),WORKDAY(A7804,1,holidayQ)))))</f>
        <v>47070</v>
      </c>
      <c r="B7805" s="35" t="e">
        <f>MATCH(A7805,'iBoxx inputs'!A:A,0)</f>
        <v>#N/A</v>
      </c>
      <c r="C7805" s="35" t="e">
        <f>MATCH(A7805,'Bank of England inputs'!A:A,0)</f>
        <v>#N/A</v>
      </c>
      <c r="D7805" s="6" t="e">
        <f>IF($A7805&gt;DataEnd,NA(),IFERROR(INDEX('iBoxx inputs'!B:B,MATCH($A7805,'iBoxx inputs'!$A:$A,0)),D7804))</f>
        <v>#N/A</v>
      </c>
      <c r="E7805" s="6" t="e">
        <f>IF($A7805&gt;DataEnd,NA(),IFERROR(INDEX('iBoxx inputs'!C:C,MATCH($A7805,'iBoxx inputs'!$A:$A,0)),E7804))</f>
        <v>#N/A</v>
      </c>
      <c r="F7805" s="6" t="e">
        <f>IF($A7805&gt;DataEnd,NA(),IFERROR(INDEX('Bank of England inputs'!D:D,MATCH($A7805,'Bank of England inputs'!$A:$A,0),0),F7804))</f>
        <v>#N/A</v>
      </c>
      <c r="G7805" s="19"/>
      <c r="H7805" s="5">
        <f t="shared" si="686"/>
        <v>47070</v>
      </c>
      <c r="I7805" s="6" t="e">
        <f t="shared" si="687"/>
        <v>#N/A</v>
      </c>
      <c r="J7805" s="6" t="e">
        <f t="shared" si="688"/>
        <v>#N/A</v>
      </c>
      <c r="K7805" s="19">
        <f t="shared" si="689"/>
        <v>2529</v>
      </c>
      <c r="L7805" s="6" t="e">
        <f t="shared" ca="1" si="690"/>
        <v>#N/A</v>
      </c>
    </row>
    <row r="7806" spans="1:12" x14ac:dyDescent="0.2">
      <c r="A7806" s="5">
        <f>IF(AND(dateA=1,A7805&lt;DataEnd),'iBoxx inputs'!A7810,IF(AND(dateA=2,A7805&lt;DataEnd),'Bank of England inputs'!A7810,IF(dateA=3,A7805+1,IF(dateA=4,WORKDAY(A7805,1,),WORKDAY(A7805,1,holidayQ)))))</f>
        <v>47071</v>
      </c>
      <c r="B7806" s="35" t="e">
        <f>MATCH(A7806,'iBoxx inputs'!A:A,0)</f>
        <v>#N/A</v>
      </c>
      <c r="C7806" s="35" t="e">
        <f>MATCH(A7806,'Bank of England inputs'!A:A,0)</f>
        <v>#N/A</v>
      </c>
      <c r="D7806" s="6" t="e">
        <f>IF($A7806&gt;DataEnd,NA(),IFERROR(INDEX('iBoxx inputs'!B:B,MATCH($A7806,'iBoxx inputs'!$A:$A,0)),D7805))</f>
        <v>#N/A</v>
      </c>
      <c r="E7806" s="6" t="e">
        <f>IF($A7806&gt;DataEnd,NA(),IFERROR(INDEX('iBoxx inputs'!C:C,MATCH($A7806,'iBoxx inputs'!$A:$A,0)),E7805))</f>
        <v>#N/A</v>
      </c>
      <c r="F7806" s="6" t="e">
        <f>IF($A7806&gt;DataEnd,NA(),IFERROR(INDEX('Bank of England inputs'!D:D,MATCH($A7806,'Bank of England inputs'!$A:$A,0),0),F7805))</f>
        <v>#N/A</v>
      </c>
      <c r="G7806" s="19"/>
      <c r="H7806" s="5">
        <f t="shared" si="686"/>
        <v>47071</v>
      </c>
      <c r="I7806" s="6" t="e">
        <f t="shared" si="687"/>
        <v>#N/A</v>
      </c>
      <c r="J7806" s="6" t="e">
        <f t="shared" si="688"/>
        <v>#N/A</v>
      </c>
      <c r="K7806" s="19">
        <f t="shared" si="689"/>
        <v>2529</v>
      </c>
      <c r="L7806" s="6" t="e">
        <f t="shared" ca="1" si="690"/>
        <v>#N/A</v>
      </c>
    </row>
    <row r="7807" spans="1:12" x14ac:dyDescent="0.2">
      <c r="A7807" s="5">
        <f>IF(AND(dateA=1,A7806&lt;DataEnd),'iBoxx inputs'!A7811,IF(AND(dateA=2,A7806&lt;DataEnd),'Bank of England inputs'!A7811,IF(dateA=3,A7806+1,IF(dateA=4,WORKDAY(A7806,1,),WORKDAY(A7806,1,holidayQ)))))</f>
        <v>47072</v>
      </c>
      <c r="B7807" s="35" t="e">
        <f>MATCH(A7807,'iBoxx inputs'!A:A,0)</f>
        <v>#N/A</v>
      </c>
      <c r="C7807" s="35" t="e">
        <f>MATCH(A7807,'Bank of England inputs'!A:A,0)</f>
        <v>#N/A</v>
      </c>
      <c r="D7807" s="6" t="e">
        <f>IF($A7807&gt;DataEnd,NA(),IFERROR(INDEX('iBoxx inputs'!B:B,MATCH($A7807,'iBoxx inputs'!$A:$A,0)),D7806))</f>
        <v>#N/A</v>
      </c>
      <c r="E7807" s="6" t="e">
        <f>IF($A7807&gt;DataEnd,NA(),IFERROR(INDEX('iBoxx inputs'!C:C,MATCH($A7807,'iBoxx inputs'!$A:$A,0)),E7806))</f>
        <v>#N/A</v>
      </c>
      <c r="F7807" s="6" t="e">
        <f>IF($A7807&gt;DataEnd,NA(),IFERROR(INDEX('Bank of England inputs'!D:D,MATCH($A7807,'Bank of England inputs'!$A:$A,0),0),F7806))</f>
        <v>#N/A</v>
      </c>
      <c r="G7807" s="19"/>
      <c r="H7807" s="5">
        <f t="shared" si="686"/>
        <v>47072</v>
      </c>
      <c r="I7807" s="6" t="e">
        <f t="shared" si="687"/>
        <v>#N/A</v>
      </c>
      <c r="J7807" s="6" t="e">
        <f t="shared" si="688"/>
        <v>#N/A</v>
      </c>
      <c r="K7807" s="19">
        <f t="shared" si="689"/>
        <v>2529</v>
      </c>
      <c r="L7807" s="6" t="e">
        <f t="shared" ca="1" si="690"/>
        <v>#N/A</v>
      </c>
    </row>
    <row r="7808" spans="1:12" x14ac:dyDescent="0.2">
      <c r="A7808" s="5">
        <f>IF(AND(dateA=1,A7807&lt;DataEnd),'iBoxx inputs'!A7812,IF(AND(dateA=2,A7807&lt;DataEnd),'Bank of England inputs'!A7812,IF(dateA=3,A7807+1,IF(dateA=4,WORKDAY(A7807,1,),WORKDAY(A7807,1,holidayQ)))))</f>
        <v>47073</v>
      </c>
      <c r="B7808" s="35" t="e">
        <f>MATCH(A7808,'iBoxx inputs'!A:A,0)</f>
        <v>#N/A</v>
      </c>
      <c r="C7808" s="35" t="e">
        <f>MATCH(A7808,'Bank of England inputs'!A:A,0)</f>
        <v>#N/A</v>
      </c>
      <c r="D7808" s="6" t="e">
        <f>IF($A7808&gt;DataEnd,NA(),IFERROR(INDEX('iBoxx inputs'!B:B,MATCH($A7808,'iBoxx inputs'!$A:$A,0)),D7807))</f>
        <v>#N/A</v>
      </c>
      <c r="E7808" s="6" t="e">
        <f>IF($A7808&gt;DataEnd,NA(),IFERROR(INDEX('iBoxx inputs'!C:C,MATCH($A7808,'iBoxx inputs'!$A:$A,0)),E7807))</f>
        <v>#N/A</v>
      </c>
      <c r="F7808" s="6" t="e">
        <f>IF($A7808&gt;DataEnd,NA(),IFERROR(INDEX('Bank of England inputs'!D:D,MATCH($A7808,'Bank of England inputs'!$A:$A,0),0),F7807))</f>
        <v>#N/A</v>
      </c>
      <c r="G7808" s="19"/>
      <c r="H7808" s="5">
        <f t="shared" si="686"/>
        <v>47073</v>
      </c>
      <c r="I7808" s="6" t="e">
        <f t="shared" si="687"/>
        <v>#N/A</v>
      </c>
      <c r="J7808" s="6" t="e">
        <f t="shared" si="688"/>
        <v>#N/A</v>
      </c>
      <c r="K7808" s="19">
        <f t="shared" si="689"/>
        <v>2529</v>
      </c>
      <c r="L7808" s="6" t="e">
        <f t="shared" ca="1" si="690"/>
        <v>#N/A</v>
      </c>
    </row>
    <row r="7809" spans="1:12" x14ac:dyDescent="0.2">
      <c r="A7809" s="5">
        <f>IF(AND(dateA=1,A7808&lt;DataEnd),'iBoxx inputs'!A7813,IF(AND(dateA=2,A7808&lt;DataEnd),'Bank of England inputs'!A7813,IF(dateA=3,A7808+1,IF(dateA=4,WORKDAY(A7808,1,),WORKDAY(A7808,1,holidayQ)))))</f>
        <v>47074</v>
      </c>
      <c r="B7809" s="35" t="e">
        <f>MATCH(A7809,'iBoxx inputs'!A:A,0)</f>
        <v>#N/A</v>
      </c>
      <c r="C7809" s="35" t="e">
        <f>MATCH(A7809,'Bank of England inputs'!A:A,0)</f>
        <v>#N/A</v>
      </c>
      <c r="D7809" s="6" t="e">
        <f>IF($A7809&gt;DataEnd,NA(),IFERROR(INDEX('iBoxx inputs'!B:B,MATCH($A7809,'iBoxx inputs'!$A:$A,0)),D7808))</f>
        <v>#N/A</v>
      </c>
      <c r="E7809" s="6" t="e">
        <f>IF($A7809&gt;DataEnd,NA(),IFERROR(INDEX('iBoxx inputs'!C:C,MATCH($A7809,'iBoxx inputs'!$A:$A,0)),E7808))</f>
        <v>#N/A</v>
      </c>
      <c r="F7809" s="6" t="e">
        <f>IF($A7809&gt;DataEnd,NA(),IFERROR(INDEX('Bank of England inputs'!D:D,MATCH($A7809,'Bank of England inputs'!$A:$A,0),0),F7808))</f>
        <v>#N/A</v>
      </c>
      <c r="G7809" s="19"/>
      <c r="H7809" s="5">
        <f t="shared" si="686"/>
        <v>47074</v>
      </c>
      <c r="I7809" s="6" t="e">
        <f t="shared" si="687"/>
        <v>#N/A</v>
      </c>
      <c r="J7809" s="6" t="e">
        <f t="shared" si="688"/>
        <v>#N/A</v>
      </c>
      <c r="K7809" s="19">
        <f t="shared" si="689"/>
        <v>2530</v>
      </c>
      <c r="L7809" s="6" t="e">
        <f t="shared" ca="1" si="690"/>
        <v>#N/A</v>
      </c>
    </row>
    <row r="7810" spans="1:12" x14ac:dyDescent="0.2">
      <c r="A7810" s="5">
        <f>IF(AND(dateA=1,A7809&lt;DataEnd),'iBoxx inputs'!A7814,IF(AND(dateA=2,A7809&lt;DataEnd),'Bank of England inputs'!A7814,IF(dateA=3,A7809+1,IF(dateA=4,WORKDAY(A7809,1,),WORKDAY(A7809,1,holidayQ)))))</f>
        <v>47077</v>
      </c>
      <c r="B7810" s="35" t="e">
        <f>MATCH(A7810,'iBoxx inputs'!A:A,0)</f>
        <v>#N/A</v>
      </c>
      <c r="C7810" s="35" t="e">
        <f>MATCH(A7810,'Bank of England inputs'!A:A,0)</f>
        <v>#N/A</v>
      </c>
      <c r="D7810" s="6" t="e">
        <f>IF($A7810&gt;DataEnd,NA(),IFERROR(INDEX('iBoxx inputs'!B:B,MATCH($A7810,'iBoxx inputs'!$A:$A,0)),D7809))</f>
        <v>#N/A</v>
      </c>
      <c r="E7810" s="6" t="e">
        <f>IF($A7810&gt;DataEnd,NA(),IFERROR(INDEX('iBoxx inputs'!C:C,MATCH($A7810,'iBoxx inputs'!$A:$A,0)),E7809))</f>
        <v>#N/A</v>
      </c>
      <c r="F7810" s="6" t="e">
        <f>IF($A7810&gt;DataEnd,NA(),IFERROR(INDEX('Bank of England inputs'!D:D,MATCH($A7810,'Bank of England inputs'!$A:$A,0),0),F7809))</f>
        <v>#N/A</v>
      </c>
      <c r="G7810" s="19"/>
      <c r="H7810" s="5">
        <f t="shared" ref="H7810:H7873" si="691">A7810</f>
        <v>47077</v>
      </c>
      <c r="I7810" s="6" t="e">
        <f t="shared" ref="I7810:I7873" si="692">(D7810+E7810)/2</f>
        <v>#N/A</v>
      </c>
      <c r="J7810" s="6" t="e">
        <f t="shared" ref="J7810:J7873" si="693">((1+I7810/100)/(1+F7810/100)-1)*100</f>
        <v>#N/A</v>
      </c>
      <c r="K7810" s="19">
        <f t="shared" si="689"/>
        <v>2529</v>
      </c>
      <c r="L7810" s="6" t="e">
        <f t="shared" ca="1" si="690"/>
        <v>#N/A</v>
      </c>
    </row>
    <row r="7811" spans="1:12" x14ac:dyDescent="0.2">
      <c r="A7811" s="5">
        <f>IF(AND(dateA=1,A7810&lt;DataEnd),'iBoxx inputs'!A7815,IF(AND(dateA=2,A7810&lt;DataEnd),'Bank of England inputs'!A7815,IF(dateA=3,A7810+1,IF(dateA=4,WORKDAY(A7810,1,),WORKDAY(A7810,1,holidayQ)))))</f>
        <v>47078</v>
      </c>
      <c r="B7811" s="35" t="e">
        <f>MATCH(A7811,'iBoxx inputs'!A:A,0)</f>
        <v>#N/A</v>
      </c>
      <c r="C7811" s="35" t="e">
        <f>MATCH(A7811,'Bank of England inputs'!A:A,0)</f>
        <v>#N/A</v>
      </c>
      <c r="D7811" s="6" t="e">
        <f>IF($A7811&gt;DataEnd,NA(),IFERROR(INDEX('iBoxx inputs'!B:B,MATCH($A7811,'iBoxx inputs'!$A:$A,0)),D7810))</f>
        <v>#N/A</v>
      </c>
      <c r="E7811" s="6" t="e">
        <f>IF($A7811&gt;DataEnd,NA(),IFERROR(INDEX('iBoxx inputs'!C:C,MATCH($A7811,'iBoxx inputs'!$A:$A,0)),E7810))</f>
        <v>#N/A</v>
      </c>
      <c r="F7811" s="6" t="e">
        <f>IF($A7811&gt;DataEnd,NA(),IFERROR(INDEX('Bank of England inputs'!D:D,MATCH($A7811,'Bank of England inputs'!$A:$A,0),0),F7810))</f>
        <v>#N/A</v>
      </c>
      <c r="G7811" s="19"/>
      <c r="H7811" s="5">
        <f t="shared" si="691"/>
        <v>47078</v>
      </c>
      <c r="I7811" s="6" t="e">
        <f t="shared" si="692"/>
        <v>#N/A</v>
      </c>
      <c r="J7811" s="6" t="e">
        <f t="shared" si="693"/>
        <v>#N/A</v>
      </c>
      <c r="K7811" s="19">
        <f t="shared" si="689"/>
        <v>2529</v>
      </c>
      <c r="L7811" s="6" t="e">
        <f t="shared" ca="1" si="690"/>
        <v>#N/A</v>
      </c>
    </row>
    <row r="7812" spans="1:12" x14ac:dyDescent="0.2">
      <c r="A7812" s="5">
        <f>IF(AND(dateA=1,A7811&lt;DataEnd),'iBoxx inputs'!A7816,IF(AND(dateA=2,A7811&lt;DataEnd),'Bank of England inputs'!A7816,IF(dateA=3,A7811+1,IF(dateA=4,WORKDAY(A7811,1,),WORKDAY(A7811,1,holidayQ)))))</f>
        <v>47079</v>
      </c>
      <c r="B7812" s="35" t="e">
        <f>MATCH(A7812,'iBoxx inputs'!A:A,0)</f>
        <v>#N/A</v>
      </c>
      <c r="C7812" s="35" t="e">
        <f>MATCH(A7812,'Bank of England inputs'!A:A,0)</f>
        <v>#N/A</v>
      </c>
      <c r="D7812" s="6" t="e">
        <f>IF($A7812&gt;DataEnd,NA(),IFERROR(INDEX('iBoxx inputs'!B:B,MATCH($A7812,'iBoxx inputs'!$A:$A,0)),D7811))</f>
        <v>#N/A</v>
      </c>
      <c r="E7812" s="6" t="e">
        <f>IF($A7812&gt;DataEnd,NA(),IFERROR(INDEX('iBoxx inputs'!C:C,MATCH($A7812,'iBoxx inputs'!$A:$A,0)),E7811))</f>
        <v>#N/A</v>
      </c>
      <c r="F7812" s="6" t="e">
        <f>IF($A7812&gt;DataEnd,NA(),IFERROR(INDEX('Bank of England inputs'!D:D,MATCH($A7812,'Bank of England inputs'!$A:$A,0),0),F7811))</f>
        <v>#N/A</v>
      </c>
      <c r="G7812" s="19"/>
      <c r="H7812" s="5">
        <f t="shared" si="691"/>
        <v>47079</v>
      </c>
      <c r="I7812" s="6" t="e">
        <f t="shared" si="692"/>
        <v>#N/A</v>
      </c>
      <c r="J7812" s="6" t="e">
        <f t="shared" si="693"/>
        <v>#N/A</v>
      </c>
      <c r="K7812" s="19">
        <f t="shared" si="689"/>
        <v>2529</v>
      </c>
      <c r="L7812" s="6" t="e">
        <f t="shared" ca="1" si="690"/>
        <v>#N/A</v>
      </c>
    </row>
    <row r="7813" spans="1:12" x14ac:dyDescent="0.2">
      <c r="A7813" s="5">
        <f>IF(AND(dateA=1,A7812&lt;DataEnd),'iBoxx inputs'!A7817,IF(AND(dateA=2,A7812&lt;DataEnd),'Bank of England inputs'!A7817,IF(dateA=3,A7812+1,IF(dateA=4,WORKDAY(A7812,1,),WORKDAY(A7812,1,holidayQ)))))</f>
        <v>47080</v>
      </c>
      <c r="B7813" s="35" t="e">
        <f>MATCH(A7813,'iBoxx inputs'!A:A,0)</f>
        <v>#N/A</v>
      </c>
      <c r="C7813" s="35" t="e">
        <f>MATCH(A7813,'Bank of England inputs'!A:A,0)</f>
        <v>#N/A</v>
      </c>
      <c r="D7813" s="6" t="e">
        <f>IF($A7813&gt;DataEnd,NA(),IFERROR(INDEX('iBoxx inputs'!B:B,MATCH($A7813,'iBoxx inputs'!$A:$A,0)),D7812))</f>
        <v>#N/A</v>
      </c>
      <c r="E7813" s="6" t="e">
        <f>IF($A7813&gt;DataEnd,NA(),IFERROR(INDEX('iBoxx inputs'!C:C,MATCH($A7813,'iBoxx inputs'!$A:$A,0)),E7812))</f>
        <v>#N/A</v>
      </c>
      <c r="F7813" s="6" t="e">
        <f>IF($A7813&gt;DataEnd,NA(),IFERROR(INDEX('Bank of England inputs'!D:D,MATCH($A7813,'Bank of England inputs'!$A:$A,0),0),F7812))</f>
        <v>#N/A</v>
      </c>
      <c r="G7813" s="19"/>
      <c r="H7813" s="5">
        <f t="shared" si="691"/>
        <v>47080</v>
      </c>
      <c r="I7813" s="6" t="e">
        <f t="shared" si="692"/>
        <v>#N/A</v>
      </c>
      <c r="J7813" s="6" t="e">
        <f t="shared" si="693"/>
        <v>#N/A</v>
      </c>
      <c r="K7813" s="19">
        <f t="shared" si="689"/>
        <v>2529</v>
      </c>
      <c r="L7813" s="6" t="e">
        <f t="shared" ca="1" si="690"/>
        <v>#N/A</v>
      </c>
    </row>
    <row r="7814" spans="1:12" x14ac:dyDescent="0.2">
      <c r="A7814" s="5">
        <f>IF(AND(dateA=1,A7813&lt;DataEnd),'iBoxx inputs'!A7818,IF(AND(dateA=2,A7813&lt;DataEnd),'Bank of England inputs'!A7818,IF(dateA=3,A7813+1,IF(dateA=4,WORKDAY(A7813,1,),WORKDAY(A7813,1,holidayQ)))))</f>
        <v>47081</v>
      </c>
      <c r="B7814" s="35" t="e">
        <f>MATCH(A7814,'iBoxx inputs'!A:A,0)</f>
        <v>#N/A</v>
      </c>
      <c r="C7814" s="35" t="e">
        <f>MATCH(A7814,'Bank of England inputs'!A:A,0)</f>
        <v>#N/A</v>
      </c>
      <c r="D7814" s="6" t="e">
        <f>IF($A7814&gt;DataEnd,NA(),IFERROR(INDEX('iBoxx inputs'!B:B,MATCH($A7814,'iBoxx inputs'!$A:$A,0)),D7813))</f>
        <v>#N/A</v>
      </c>
      <c r="E7814" s="6" t="e">
        <f>IF($A7814&gt;DataEnd,NA(),IFERROR(INDEX('iBoxx inputs'!C:C,MATCH($A7814,'iBoxx inputs'!$A:$A,0)),E7813))</f>
        <v>#N/A</v>
      </c>
      <c r="F7814" s="6" t="e">
        <f>IF($A7814&gt;DataEnd,NA(),IFERROR(INDEX('Bank of England inputs'!D:D,MATCH($A7814,'Bank of England inputs'!$A:$A,0),0),F7813))</f>
        <v>#N/A</v>
      </c>
      <c r="G7814" s="19"/>
      <c r="H7814" s="5">
        <f t="shared" si="691"/>
        <v>47081</v>
      </c>
      <c r="I7814" s="6" t="e">
        <f t="shared" si="692"/>
        <v>#N/A</v>
      </c>
      <c r="J7814" s="6" t="e">
        <f t="shared" si="693"/>
        <v>#N/A</v>
      </c>
      <c r="K7814" s="19">
        <f t="shared" si="689"/>
        <v>2530</v>
      </c>
      <c r="L7814" s="6" t="e">
        <f t="shared" ca="1" si="690"/>
        <v>#N/A</v>
      </c>
    </row>
    <row r="7815" spans="1:12" x14ac:dyDescent="0.2">
      <c r="A7815" s="5">
        <f>IF(AND(dateA=1,A7814&lt;DataEnd),'iBoxx inputs'!A7819,IF(AND(dateA=2,A7814&lt;DataEnd),'Bank of England inputs'!A7819,IF(dateA=3,A7814+1,IF(dateA=4,WORKDAY(A7814,1,),WORKDAY(A7814,1,holidayQ)))))</f>
        <v>47084</v>
      </c>
      <c r="B7815" s="35" t="e">
        <f>MATCH(A7815,'iBoxx inputs'!A:A,0)</f>
        <v>#N/A</v>
      </c>
      <c r="C7815" s="35" t="e">
        <f>MATCH(A7815,'Bank of England inputs'!A:A,0)</f>
        <v>#N/A</v>
      </c>
      <c r="D7815" s="6" t="e">
        <f>IF($A7815&gt;DataEnd,NA(),IFERROR(INDEX('iBoxx inputs'!B:B,MATCH($A7815,'iBoxx inputs'!$A:$A,0)),D7814))</f>
        <v>#N/A</v>
      </c>
      <c r="E7815" s="6" t="e">
        <f>IF($A7815&gt;DataEnd,NA(),IFERROR(INDEX('iBoxx inputs'!C:C,MATCH($A7815,'iBoxx inputs'!$A:$A,0)),E7814))</f>
        <v>#N/A</v>
      </c>
      <c r="F7815" s="6" t="e">
        <f>IF($A7815&gt;DataEnd,NA(),IFERROR(INDEX('Bank of England inputs'!D:D,MATCH($A7815,'Bank of England inputs'!$A:$A,0),0),F7814))</f>
        <v>#N/A</v>
      </c>
      <c r="G7815" s="19"/>
      <c r="H7815" s="5">
        <f t="shared" si="691"/>
        <v>47084</v>
      </c>
      <c r="I7815" s="6" t="e">
        <f t="shared" si="692"/>
        <v>#N/A</v>
      </c>
      <c r="J7815" s="6" t="e">
        <f t="shared" si="693"/>
        <v>#N/A</v>
      </c>
      <c r="K7815" s="19">
        <f t="shared" si="689"/>
        <v>2529</v>
      </c>
      <c r="L7815" s="6" t="e">
        <f t="shared" ca="1" si="690"/>
        <v>#N/A</v>
      </c>
    </row>
    <row r="7816" spans="1:12" x14ac:dyDescent="0.2">
      <c r="A7816" s="5">
        <f>IF(AND(dateA=1,A7815&lt;DataEnd),'iBoxx inputs'!A7820,IF(AND(dateA=2,A7815&lt;DataEnd),'Bank of England inputs'!A7820,IF(dateA=3,A7815+1,IF(dateA=4,WORKDAY(A7815,1,),WORKDAY(A7815,1,holidayQ)))))</f>
        <v>47085</v>
      </c>
      <c r="B7816" s="35" t="e">
        <f>MATCH(A7816,'iBoxx inputs'!A:A,0)</f>
        <v>#N/A</v>
      </c>
      <c r="C7816" s="35" t="e">
        <f>MATCH(A7816,'Bank of England inputs'!A:A,0)</f>
        <v>#N/A</v>
      </c>
      <c r="D7816" s="6" t="e">
        <f>IF($A7816&gt;DataEnd,NA(),IFERROR(INDEX('iBoxx inputs'!B:B,MATCH($A7816,'iBoxx inputs'!$A:$A,0)),D7815))</f>
        <v>#N/A</v>
      </c>
      <c r="E7816" s="6" t="e">
        <f>IF($A7816&gt;DataEnd,NA(),IFERROR(INDEX('iBoxx inputs'!C:C,MATCH($A7816,'iBoxx inputs'!$A:$A,0)),E7815))</f>
        <v>#N/A</v>
      </c>
      <c r="F7816" s="6" t="e">
        <f>IF($A7816&gt;DataEnd,NA(),IFERROR(INDEX('Bank of England inputs'!D:D,MATCH($A7816,'Bank of England inputs'!$A:$A,0),0),F7815))</f>
        <v>#N/A</v>
      </c>
      <c r="G7816" s="19"/>
      <c r="H7816" s="5">
        <f t="shared" si="691"/>
        <v>47085</v>
      </c>
      <c r="I7816" s="6" t="e">
        <f t="shared" si="692"/>
        <v>#N/A</v>
      </c>
      <c r="J7816" s="6" t="e">
        <f t="shared" si="693"/>
        <v>#N/A</v>
      </c>
      <c r="K7816" s="19">
        <f t="shared" si="689"/>
        <v>2529</v>
      </c>
      <c r="L7816" s="6" t="e">
        <f t="shared" ca="1" si="690"/>
        <v>#N/A</v>
      </c>
    </row>
    <row r="7817" spans="1:12" x14ac:dyDescent="0.2">
      <c r="A7817" s="5">
        <f>IF(AND(dateA=1,A7816&lt;DataEnd),'iBoxx inputs'!A7821,IF(AND(dateA=2,A7816&lt;DataEnd),'Bank of England inputs'!A7821,IF(dateA=3,A7816+1,IF(dateA=4,WORKDAY(A7816,1,),WORKDAY(A7816,1,holidayQ)))))</f>
        <v>47086</v>
      </c>
      <c r="B7817" s="35" t="e">
        <f>MATCH(A7817,'iBoxx inputs'!A:A,0)</f>
        <v>#N/A</v>
      </c>
      <c r="C7817" s="35" t="e">
        <f>MATCH(A7817,'Bank of England inputs'!A:A,0)</f>
        <v>#N/A</v>
      </c>
      <c r="D7817" s="6" t="e">
        <f>IF($A7817&gt;DataEnd,NA(),IFERROR(INDEX('iBoxx inputs'!B:B,MATCH($A7817,'iBoxx inputs'!$A:$A,0)),D7816))</f>
        <v>#N/A</v>
      </c>
      <c r="E7817" s="6" t="e">
        <f>IF($A7817&gt;DataEnd,NA(),IFERROR(INDEX('iBoxx inputs'!C:C,MATCH($A7817,'iBoxx inputs'!$A:$A,0)),E7816))</f>
        <v>#N/A</v>
      </c>
      <c r="F7817" s="6" t="e">
        <f>IF($A7817&gt;DataEnd,NA(),IFERROR(INDEX('Bank of England inputs'!D:D,MATCH($A7817,'Bank of England inputs'!$A:$A,0),0),F7816))</f>
        <v>#N/A</v>
      </c>
      <c r="G7817" s="19"/>
      <c r="H7817" s="5">
        <f t="shared" si="691"/>
        <v>47086</v>
      </c>
      <c r="I7817" s="6" t="e">
        <f t="shared" si="692"/>
        <v>#N/A</v>
      </c>
      <c r="J7817" s="6" t="e">
        <f t="shared" si="693"/>
        <v>#N/A</v>
      </c>
      <c r="K7817" s="19">
        <f t="shared" si="689"/>
        <v>2529</v>
      </c>
      <c r="L7817" s="6" t="e">
        <f t="shared" ca="1" si="690"/>
        <v>#N/A</v>
      </c>
    </row>
    <row r="7818" spans="1:12" x14ac:dyDescent="0.2">
      <c r="A7818" s="5">
        <f>IF(AND(dateA=1,A7817&lt;DataEnd),'iBoxx inputs'!A7822,IF(AND(dateA=2,A7817&lt;DataEnd),'Bank of England inputs'!A7822,IF(dateA=3,A7817+1,IF(dateA=4,WORKDAY(A7817,1,),WORKDAY(A7817,1,holidayQ)))))</f>
        <v>47087</v>
      </c>
      <c r="B7818" s="35" t="e">
        <f>MATCH(A7818,'iBoxx inputs'!A:A,0)</f>
        <v>#N/A</v>
      </c>
      <c r="C7818" s="35" t="e">
        <f>MATCH(A7818,'Bank of England inputs'!A:A,0)</f>
        <v>#N/A</v>
      </c>
      <c r="D7818" s="6" t="e">
        <f>IF($A7818&gt;DataEnd,NA(),IFERROR(INDEX('iBoxx inputs'!B:B,MATCH($A7818,'iBoxx inputs'!$A:$A,0)),D7817))</f>
        <v>#N/A</v>
      </c>
      <c r="E7818" s="6" t="e">
        <f>IF($A7818&gt;DataEnd,NA(),IFERROR(INDEX('iBoxx inputs'!C:C,MATCH($A7818,'iBoxx inputs'!$A:$A,0)),E7817))</f>
        <v>#N/A</v>
      </c>
      <c r="F7818" s="6" t="e">
        <f>IF($A7818&gt;DataEnd,NA(),IFERROR(INDEX('Bank of England inputs'!D:D,MATCH($A7818,'Bank of England inputs'!$A:$A,0),0),F7817))</f>
        <v>#N/A</v>
      </c>
      <c r="G7818" s="19"/>
      <c r="H7818" s="5">
        <f t="shared" si="691"/>
        <v>47087</v>
      </c>
      <c r="I7818" s="6" t="e">
        <f t="shared" si="692"/>
        <v>#N/A</v>
      </c>
      <c r="J7818" s="6" t="e">
        <f t="shared" si="693"/>
        <v>#N/A</v>
      </c>
      <c r="K7818" s="19">
        <f t="shared" si="689"/>
        <v>2529</v>
      </c>
      <c r="L7818" s="6" t="e">
        <f t="shared" ca="1" si="690"/>
        <v>#N/A</v>
      </c>
    </row>
    <row r="7819" spans="1:12" x14ac:dyDescent="0.2">
      <c r="A7819" s="5">
        <f>IF(AND(dateA=1,A7818&lt;DataEnd),'iBoxx inputs'!A7823,IF(AND(dateA=2,A7818&lt;DataEnd),'Bank of England inputs'!A7823,IF(dateA=3,A7818+1,IF(dateA=4,WORKDAY(A7818,1,),WORKDAY(A7818,1,holidayQ)))))</f>
        <v>47088</v>
      </c>
      <c r="B7819" s="35" t="e">
        <f>MATCH(A7819,'iBoxx inputs'!A:A,0)</f>
        <v>#N/A</v>
      </c>
      <c r="C7819" s="35" t="e">
        <f>MATCH(A7819,'Bank of England inputs'!A:A,0)</f>
        <v>#N/A</v>
      </c>
      <c r="D7819" s="6" t="e">
        <f>IF($A7819&gt;DataEnd,NA(),IFERROR(INDEX('iBoxx inputs'!B:B,MATCH($A7819,'iBoxx inputs'!$A:$A,0)),D7818))</f>
        <v>#N/A</v>
      </c>
      <c r="E7819" s="6" t="e">
        <f>IF($A7819&gt;DataEnd,NA(),IFERROR(INDEX('iBoxx inputs'!C:C,MATCH($A7819,'iBoxx inputs'!$A:$A,0)),E7818))</f>
        <v>#N/A</v>
      </c>
      <c r="F7819" s="6" t="e">
        <f>IF($A7819&gt;DataEnd,NA(),IFERROR(INDEX('Bank of England inputs'!D:D,MATCH($A7819,'Bank of England inputs'!$A:$A,0),0),F7818))</f>
        <v>#N/A</v>
      </c>
      <c r="G7819" s="19"/>
      <c r="H7819" s="5">
        <f t="shared" si="691"/>
        <v>47088</v>
      </c>
      <c r="I7819" s="6" t="e">
        <f t="shared" si="692"/>
        <v>#N/A</v>
      </c>
      <c r="J7819" s="6" t="e">
        <f t="shared" si="693"/>
        <v>#N/A</v>
      </c>
      <c r="K7819" s="19">
        <f t="shared" si="689"/>
        <v>2530</v>
      </c>
      <c r="L7819" s="6" t="e">
        <f t="shared" ca="1" si="690"/>
        <v>#N/A</v>
      </c>
    </row>
    <row r="7820" spans="1:12" x14ac:dyDescent="0.2">
      <c r="A7820" s="5">
        <f>IF(AND(dateA=1,A7819&lt;DataEnd),'iBoxx inputs'!A7824,IF(AND(dateA=2,A7819&lt;DataEnd),'Bank of England inputs'!A7824,IF(dateA=3,A7819+1,IF(dateA=4,WORKDAY(A7819,1,),WORKDAY(A7819,1,holidayQ)))))</f>
        <v>47091</v>
      </c>
      <c r="B7820" s="35" t="e">
        <f>MATCH(A7820,'iBoxx inputs'!A:A,0)</f>
        <v>#N/A</v>
      </c>
      <c r="C7820" s="35" t="e">
        <f>MATCH(A7820,'Bank of England inputs'!A:A,0)</f>
        <v>#N/A</v>
      </c>
      <c r="D7820" s="6" t="e">
        <f>IF($A7820&gt;DataEnd,NA(),IFERROR(INDEX('iBoxx inputs'!B:B,MATCH($A7820,'iBoxx inputs'!$A:$A,0)),D7819))</f>
        <v>#N/A</v>
      </c>
      <c r="E7820" s="6" t="e">
        <f>IF($A7820&gt;DataEnd,NA(),IFERROR(INDEX('iBoxx inputs'!C:C,MATCH($A7820,'iBoxx inputs'!$A:$A,0)),E7819))</f>
        <v>#N/A</v>
      </c>
      <c r="F7820" s="6" t="e">
        <f>IF($A7820&gt;DataEnd,NA(),IFERROR(INDEX('Bank of England inputs'!D:D,MATCH($A7820,'Bank of England inputs'!$A:$A,0),0),F7819))</f>
        <v>#N/A</v>
      </c>
      <c r="G7820" s="19"/>
      <c r="H7820" s="5">
        <f t="shared" si="691"/>
        <v>47091</v>
      </c>
      <c r="I7820" s="6" t="e">
        <f t="shared" si="692"/>
        <v>#N/A</v>
      </c>
      <c r="J7820" s="6" t="e">
        <f t="shared" si="693"/>
        <v>#N/A</v>
      </c>
      <c r="K7820" s="19">
        <f t="shared" si="689"/>
        <v>2529</v>
      </c>
      <c r="L7820" s="6" t="e">
        <f t="shared" ca="1" si="690"/>
        <v>#N/A</v>
      </c>
    </row>
    <row r="7821" spans="1:12" x14ac:dyDescent="0.2">
      <c r="A7821" s="5">
        <f>IF(AND(dateA=1,A7820&lt;DataEnd),'iBoxx inputs'!A7825,IF(AND(dateA=2,A7820&lt;DataEnd),'Bank of England inputs'!A7825,IF(dateA=3,A7820+1,IF(dateA=4,WORKDAY(A7820,1,),WORKDAY(A7820,1,holidayQ)))))</f>
        <v>47092</v>
      </c>
      <c r="B7821" s="35" t="e">
        <f>MATCH(A7821,'iBoxx inputs'!A:A,0)</f>
        <v>#N/A</v>
      </c>
      <c r="C7821" s="35" t="e">
        <f>MATCH(A7821,'Bank of England inputs'!A:A,0)</f>
        <v>#N/A</v>
      </c>
      <c r="D7821" s="6" t="e">
        <f>IF($A7821&gt;DataEnd,NA(),IFERROR(INDEX('iBoxx inputs'!B:B,MATCH($A7821,'iBoxx inputs'!$A:$A,0)),D7820))</f>
        <v>#N/A</v>
      </c>
      <c r="E7821" s="6" t="e">
        <f>IF($A7821&gt;DataEnd,NA(),IFERROR(INDEX('iBoxx inputs'!C:C,MATCH($A7821,'iBoxx inputs'!$A:$A,0)),E7820))</f>
        <v>#N/A</v>
      </c>
      <c r="F7821" s="6" t="e">
        <f>IF($A7821&gt;DataEnd,NA(),IFERROR(INDEX('Bank of England inputs'!D:D,MATCH($A7821,'Bank of England inputs'!$A:$A,0),0),F7820))</f>
        <v>#N/A</v>
      </c>
      <c r="G7821" s="19"/>
      <c r="H7821" s="5">
        <f t="shared" si="691"/>
        <v>47092</v>
      </c>
      <c r="I7821" s="6" t="e">
        <f t="shared" si="692"/>
        <v>#N/A</v>
      </c>
      <c r="J7821" s="6" t="e">
        <f t="shared" si="693"/>
        <v>#N/A</v>
      </c>
      <c r="K7821" s="19">
        <f t="shared" si="689"/>
        <v>2529</v>
      </c>
      <c r="L7821" s="6" t="e">
        <f t="shared" ca="1" si="690"/>
        <v>#N/A</v>
      </c>
    </row>
    <row r="7822" spans="1:12" x14ac:dyDescent="0.2">
      <c r="A7822" s="5">
        <f>IF(AND(dateA=1,A7821&lt;DataEnd),'iBoxx inputs'!A7826,IF(AND(dateA=2,A7821&lt;DataEnd),'Bank of England inputs'!A7826,IF(dateA=3,A7821+1,IF(dateA=4,WORKDAY(A7821,1,),WORKDAY(A7821,1,holidayQ)))))</f>
        <v>47093</v>
      </c>
      <c r="B7822" s="35" t="e">
        <f>MATCH(A7822,'iBoxx inputs'!A:A,0)</f>
        <v>#N/A</v>
      </c>
      <c r="C7822" s="35" t="e">
        <f>MATCH(A7822,'Bank of England inputs'!A:A,0)</f>
        <v>#N/A</v>
      </c>
      <c r="D7822" s="6" t="e">
        <f>IF($A7822&gt;DataEnd,NA(),IFERROR(INDEX('iBoxx inputs'!B:B,MATCH($A7822,'iBoxx inputs'!$A:$A,0)),D7821))</f>
        <v>#N/A</v>
      </c>
      <c r="E7822" s="6" t="e">
        <f>IF($A7822&gt;DataEnd,NA(),IFERROR(INDEX('iBoxx inputs'!C:C,MATCH($A7822,'iBoxx inputs'!$A:$A,0)),E7821))</f>
        <v>#N/A</v>
      </c>
      <c r="F7822" s="6" t="e">
        <f>IF($A7822&gt;DataEnd,NA(),IFERROR(INDEX('Bank of England inputs'!D:D,MATCH($A7822,'Bank of England inputs'!$A:$A,0),0),F7821))</f>
        <v>#N/A</v>
      </c>
      <c r="G7822" s="19"/>
      <c r="H7822" s="5">
        <f t="shared" si="691"/>
        <v>47093</v>
      </c>
      <c r="I7822" s="6" t="e">
        <f t="shared" si="692"/>
        <v>#N/A</v>
      </c>
      <c r="J7822" s="6" t="e">
        <f t="shared" si="693"/>
        <v>#N/A</v>
      </c>
      <c r="K7822" s="19">
        <f t="shared" si="689"/>
        <v>2529</v>
      </c>
      <c r="L7822" s="6" t="e">
        <f t="shared" ca="1" si="690"/>
        <v>#N/A</v>
      </c>
    </row>
    <row r="7823" spans="1:12" x14ac:dyDescent="0.2">
      <c r="A7823" s="5">
        <f>IF(AND(dateA=1,A7822&lt;DataEnd),'iBoxx inputs'!A7827,IF(AND(dateA=2,A7822&lt;DataEnd),'Bank of England inputs'!A7827,IF(dateA=3,A7822+1,IF(dateA=4,WORKDAY(A7822,1,),WORKDAY(A7822,1,holidayQ)))))</f>
        <v>47094</v>
      </c>
      <c r="B7823" s="35" t="e">
        <f>MATCH(A7823,'iBoxx inputs'!A:A,0)</f>
        <v>#N/A</v>
      </c>
      <c r="C7823" s="35" t="e">
        <f>MATCH(A7823,'Bank of England inputs'!A:A,0)</f>
        <v>#N/A</v>
      </c>
      <c r="D7823" s="6" t="e">
        <f>IF($A7823&gt;DataEnd,NA(),IFERROR(INDEX('iBoxx inputs'!B:B,MATCH($A7823,'iBoxx inputs'!$A:$A,0)),D7822))</f>
        <v>#N/A</v>
      </c>
      <c r="E7823" s="6" t="e">
        <f>IF($A7823&gt;DataEnd,NA(),IFERROR(INDEX('iBoxx inputs'!C:C,MATCH($A7823,'iBoxx inputs'!$A:$A,0)),E7822))</f>
        <v>#N/A</v>
      </c>
      <c r="F7823" s="6" t="e">
        <f>IF($A7823&gt;DataEnd,NA(),IFERROR(INDEX('Bank of England inputs'!D:D,MATCH($A7823,'Bank of England inputs'!$A:$A,0),0),F7822))</f>
        <v>#N/A</v>
      </c>
      <c r="G7823" s="19"/>
      <c r="H7823" s="5">
        <f t="shared" si="691"/>
        <v>47094</v>
      </c>
      <c r="I7823" s="6" t="e">
        <f t="shared" si="692"/>
        <v>#N/A</v>
      </c>
      <c r="J7823" s="6" t="e">
        <f t="shared" si="693"/>
        <v>#N/A</v>
      </c>
      <c r="K7823" s="19">
        <f t="shared" si="689"/>
        <v>2529</v>
      </c>
      <c r="L7823" s="6" t="e">
        <f t="shared" ca="1" si="690"/>
        <v>#N/A</v>
      </c>
    </row>
    <row r="7824" spans="1:12" x14ac:dyDescent="0.2">
      <c r="A7824" s="5">
        <f>IF(AND(dateA=1,A7823&lt;DataEnd),'iBoxx inputs'!A7828,IF(AND(dateA=2,A7823&lt;DataEnd),'Bank of England inputs'!A7828,IF(dateA=3,A7823+1,IF(dateA=4,WORKDAY(A7823,1,),WORKDAY(A7823,1,holidayQ)))))</f>
        <v>47095</v>
      </c>
      <c r="B7824" s="35" t="e">
        <f>MATCH(A7824,'iBoxx inputs'!A:A,0)</f>
        <v>#N/A</v>
      </c>
      <c r="C7824" s="35" t="e">
        <f>MATCH(A7824,'Bank of England inputs'!A:A,0)</f>
        <v>#N/A</v>
      </c>
      <c r="D7824" s="6" t="e">
        <f>IF($A7824&gt;DataEnd,NA(),IFERROR(INDEX('iBoxx inputs'!B:B,MATCH($A7824,'iBoxx inputs'!$A:$A,0)),D7823))</f>
        <v>#N/A</v>
      </c>
      <c r="E7824" s="6" t="e">
        <f>IF($A7824&gt;DataEnd,NA(),IFERROR(INDEX('iBoxx inputs'!C:C,MATCH($A7824,'iBoxx inputs'!$A:$A,0)),E7823))</f>
        <v>#N/A</v>
      </c>
      <c r="F7824" s="6" t="e">
        <f>IF($A7824&gt;DataEnd,NA(),IFERROR(INDEX('Bank of England inputs'!D:D,MATCH($A7824,'Bank of England inputs'!$A:$A,0),0),F7823))</f>
        <v>#N/A</v>
      </c>
      <c r="G7824" s="19"/>
      <c r="H7824" s="5">
        <f t="shared" si="691"/>
        <v>47095</v>
      </c>
      <c r="I7824" s="6" t="e">
        <f t="shared" si="692"/>
        <v>#N/A</v>
      </c>
      <c r="J7824" s="6" t="e">
        <f t="shared" si="693"/>
        <v>#N/A</v>
      </c>
      <c r="K7824" s="19">
        <f t="shared" si="689"/>
        <v>2530</v>
      </c>
      <c r="L7824" s="6" t="e">
        <f t="shared" ca="1" si="690"/>
        <v>#N/A</v>
      </c>
    </row>
    <row r="7825" spans="1:12" x14ac:dyDescent="0.2">
      <c r="A7825" s="5">
        <f>IF(AND(dateA=1,A7824&lt;DataEnd),'iBoxx inputs'!A7829,IF(AND(dateA=2,A7824&lt;DataEnd),'Bank of England inputs'!A7829,IF(dateA=3,A7824+1,IF(dateA=4,WORKDAY(A7824,1,),WORKDAY(A7824,1,holidayQ)))))</f>
        <v>47098</v>
      </c>
      <c r="B7825" s="35" t="e">
        <f>MATCH(A7825,'iBoxx inputs'!A:A,0)</f>
        <v>#N/A</v>
      </c>
      <c r="C7825" s="35" t="e">
        <f>MATCH(A7825,'Bank of England inputs'!A:A,0)</f>
        <v>#N/A</v>
      </c>
      <c r="D7825" s="6" t="e">
        <f>IF($A7825&gt;DataEnd,NA(),IFERROR(INDEX('iBoxx inputs'!B:B,MATCH($A7825,'iBoxx inputs'!$A:$A,0)),D7824))</f>
        <v>#N/A</v>
      </c>
      <c r="E7825" s="6" t="e">
        <f>IF($A7825&gt;DataEnd,NA(),IFERROR(INDEX('iBoxx inputs'!C:C,MATCH($A7825,'iBoxx inputs'!$A:$A,0)),E7824))</f>
        <v>#N/A</v>
      </c>
      <c r="F7825" s="6" t="e">
        <f>IF($A7825&gt;DataEnd,NA(),IFERROR(INDEX('Bank of England inputs'!D:D,MATCH($A7825,'Bank of England inputs'!$A:$A,0),0),F7824))</f>
        <v>#N/A</v>
      </c>
      <c r="G7825" s="19"/>
      <c r="H7825" s="5">
        <f t="shared" si="691"/>
        <v>47098</v>
      </c>
      <c r="I7825" s="6" t="e">
        <f t="shared" si="692"/>
        <v>#N/A</v>
      </c>
      <c r="J7825" s="6" t="e">
        <f t="shared" si="693"/>
        <v>#N/A</v>
      </c>
      <c r="K7825" s="19">
        <f t="shared" si="689"/>
        <v>2529</v>
      </c>
      <c r="L7825" s="6" t="e">
        <f t="shared" ca="1" si="690"/>
        <v>#N/A</v>
      </c>
    </row>
    <row r="7826" spans="1:12" x14ac:dyDescent="0.2">
      <c r="A7826" s="5">
        <f>IF(AND(dateA=1,A7825&lt;DataEnd),'iBoxx inputs'!A7830,IF(AND(dateA=2,A7825&lt;DataEnd),'Bank of England inputs'!A7830,IF(dateA=3,A7825+1,IF(dateA=4,WORKDAY(A7825,1,),WORKDAY(A7825,1,holidayQ)))))</f>
        <v>47099</v>
      </c>
      <c r="B7826" s="35" t="e">
        <f>MATCH(A7826,'iBoxx inputs'!A:A,0)</f>
        <v>#N/A</v>
      </c>
      <c r="C7826" s="35" t="e">
        <f>MATCH(A7826,'Bank of England inputs'!A:A,0)</f>
        <v>#N/A</v>
      </c>
      <c r="D7826" s="6" t="e">
        <f>IF($A7826&gt;DataEnd,NA(),IFERROR(INDEX('iBoxx inputs'!B:B,MATCH($A7826,'iBoxx inputs'!$A:$A,0)),D7825))</f>
        <v>#N/A</v>
      </c>
      <c r="E7826" s="6" t="e">
        <f>IF($A7826&gt;DataEnd,NA(),IFERROR(INDEX('iBoxx inputs'!C:C,MATCH($A7826,'iBoxx inputs'!$A:$A,0)),E7825))</f>
        <v>#N/A</v>
      </c>
      <c r="F7826" s="6" t="e">
        <f>IF($A7826&gt;DataEnd,NA(),IFERROR(INDEX('Bank of England inputs'!D:D,MATCH($A7826,'Bank of England inputs'!$A:$A,0),0),F7825))</f>
        <v>#N/A</v>
      </c>
      <c r="G7826" s="19"/>
      <c r="H7826" s="5">
        <f t="shared" si="691"/>
        <v>47099</v>
      </c>
      <c r="I7826" s="6" t="e">
        <f t="shared" si="692"/>
        <v>#N/A</v>
      </c>
      <c r="J7826" s="6" t="e">
        <f t="shared" si="693"/>
        <v>#N/A</v>
      </c>
      <c r="K7826" s="19">
        <f t="shared" si="689"/>
        <v>2529</v>
      </c>
      <c r="L7826" s="6" t="e">
        <f t="shared" ca="1" si="690"/>
        <v>#N/A</v>
      </c>
    </row>
    <row r="7827" spans="1:12" x14ac:dyDescent="0.2">
      <c r="A7827" s="5">
        <f>IF(AND(dateA=1,A7826&lt;DataEnd),'iBoxx inputs'!A7831,IF(AND(dateA=2,A7826&lt;DataEnd),'Bank of England inputs'!A7831,IF(dateA=3,A7826+1,IF(dateA=4,WORKDAY(A7826,1,),WORKDAY(A7826,1,holidayQ)))))</f>
        <v>47100</v>
      </c>
      <c r="B7827" s="35" t="e">
        <f>MATCH(A7827,'iBoxx inputs'!A:A,0)</f>
        <v>#N/A</v>
      </c>
      <c r="C7827" s="35" t="e">
        <f>MATCH(A7827,'Bank of England inputs'!A:A,0)</f>
        <v>#N/A</v>
      </c>
      <c r="D7827" s="6" t="e">
        <f>IF($A7827&gt;DataEnd,NA(),IFERROR(INDEX('iBoxx inputs'!B:B,MATCH($A7827,'iBoxx inputs'!$A:$A,0)),D7826))</f>
        <v>#N/A</v>
      </c>
      <c r="E7827" s="6" t="e">
        <f>IF($A7827&gt;DataEnd,NA(),IFERROR(INDEX('iBoxx inputs'!C:C,MATCH($A7827,'iBoxx inputs'!$A:$A,0)),E7826))</f>
        <v>#N/A</v>
      </c>
      <c r="F7827" s="6" t="e">
        <f>IF($A7827&gt;DataEnd,NA(),IFERROR(INDEX('Bank of England inputs'!D:D,MATCH($A7827,'Bank of England inputs'!$A:$A,0),0),F7826))</f>
        <v>#N/A</v>
      </c>
      <c r="G7827" s="19"/>
      <c r="H7827" s="5">
        <f t="shared" si="691"/>
        <v>47100</v>
      </c>
      <c r="I7827" s="6" t="e">
        <f t="shared" si="692"/>
        <v>#N/A</v>
      </c>
      <c r="J7827" s="6" t="e">
        <f t="shared" si="693"/>
        <v>#N/A</v>
      </c>
      <c r="K7827" s="19">
        <f t="shared" si="689"/>
        <v>2529</v>
      </c>
      <c r="L7827" s="6" t="e">
        <f t="shared" ca="1" si="690"/>
        <v>#N/A</v>
      </c>
    </row>
    <row r="7828" spans="1:12" x14ac:dyDescent="0.2">
      <c r="A7828" s="5">
        <f>IF(AND(dateA=1,A7827&lt;DataEnd),'iBoxx inputs'!A7832,IF(AND(dateA=2,A7827&lt;DataEnd),'Bank of England inputs'!A7832,IF(dateA=3,A7827+1,IF(dateA=4,WORKDAY(A7827,1,),WORKDAY(A7827,1,holidayQ)))))</f>
        <v>47101</v>
      </c>
      <c r="B7828" s="35" t="e">
        <f>MATCH(A7828,'iBoxx inputs'!A:A,0)</f>
        <v>#N/A</v>
      </c>
      <c r="C7828" s="35" t="e">
        <f>MATCH(A7828,'Bank of England inputs'!A:A,0)</f>
        <v>#N/A</v>
      </c>
      <c r="D7828" s="6" t="e">
        <f>IF($A7828&gt;DataEnd,NA(),IFERROR(INDEX('iBoxx inputs'!B:B,MATCH($A7828,'iBoxx inputs'!$A:$A,0)),D7827))</f>
        <v>#N/A</v>
      </c>
      <c r="E7828" s="6" t="e">
        <f>IF($A7828&gt;DataEnd,NA(),IFERROR(INDEX('iBoxx inputs'!C:C,MATCH($A7828,'iBoxx inputs'!$A:$A,0)),E7827))</f>
        <v>#N/A</v>
      </c>
      <c r="F7828" s="6" t="e">
        <f>IF($A7828&gt;DataEnd,NA(),IFERROR(INDEX('Bank of England inputs'!D:D,MATCH($A7828,'Bank of England inputs'!$A:$A,0),0),F7827))</f>
        <v>#N/A</v>
      </c>
      <c r="G7828" s="19"/>
      <c r="H7828" s="5">
        <f t="shared" si="691"/>
        <v>47101</v>
      </c>
      <c r="I7828" s="6" t="e">
        <f t="shared" si="692"/>
        <v>#N/A</v>
      </c>
      <c r="J7828" s="6" t="e">
        <f t="shared" si="693"/>
        <v>#N/A</v>
      </c>
      <c r="K7828" s="19">
        <f t="shared" si="689"/>
        <v>2529</v>
      </c>
      <c r="L7828" s="6" t="e">
        <f t="shared" ca="1" si="690"/>
        <v>#N/A</v>
      </c>
    </row>
    <row r="7829" spans="1:12" x14ac:dyDescent="0.2">
      <c r="A7829" s="5">
        <f>IF(AND(dateA=1,A7828&lt;DataEnd),'iBoxx inputs'!A7833,IF(AND(dateA=2,A7828&lt;DataEnd),'Bank of England inputs'!A7833,IF(dateA=3,A7828+1,IF(dateA=4,WORKDAY(A7828,1,),WORKDAY(A7828,1,holidayQ)))))</f>
        <v>47102</v>
      </c>
      <c r="B7829" s="35" t="e">
        <f>MATCH(A7829,'iBoxx inputs'!A:A,0)</f>
        <v>#N/A</v>
      </c>
      <c r="C7829" s="35" t="e">
        <f>MATCH(A7829,'Bank of England inputs'!A:A,0)</f>
        <v>#N/A</v>
      </c>
      <c r="D7829" s="6" t="e">
        <f>IF($A7829&gt;DataEnd,NA(),IFERROR(INDEX('iBoxx inputs'!B:B,MATCH($A7829,'iBoxx inputs'!$A:$A,0)),D7828))</f>
        <v>#N/A</v>
      </c>
      <c r="E7829" s="6" t="e">
        <f>IF($A7829&gt;DataEnd,NA(),IFERROR(INDEX('iBoxx inputs'!C:C,MATCH($A7829,'iBoxx inputs'!$A:$A,0)),E7828))</f>
        <v>#N/A</v>
      </c>
      <c r="F7829" s="6" t="e">
        <f>IF($A7829&gt;DataEnd,NA(),IFERROR(INDEX('Bank of England inputs'!D:D,MATCH($A7829,'Bank of England inputs'!$A:$A,0),0),F7828))</f>
        <v>#N/A</v>
      </c>
      <c r="G7829" s="19"/>
      <c r="H7829" s="5">
        <f t="shared" si="691"/>
        <v>47102</v>
      </c>
      <c r="I7829" s="6" t="e">
        <f t="shared" si="692"/>
        <v>#N/A</v>
      </c>
      <c r="J7829" s="6" t="e">
        <f t="shared" si="693"/>
        <v>#N/A</v>
      </c>
      <c r="K7829" s="19">
        <f t="shared" si="689"/>
        <v>2530</v>
      </c>
      <c r="L7829" s="6" t="e">
        <f t="shared" ca="1" si="690"/>
        <v>#N/A</v>
      </c>
    </row>
    <row r="7830" spans="1:12" x14ac:dyDescent="0.2">
      <c r="A7830" s="5">
        <f>IF(AND(dateA=1,A7829&lt;DataEnd),'iBoxx inputs'!A7834,IF(AND(dateA=2,A7829&lt;DataEnd),'Bank of England inputs'!A7834,IF(dateA=3,A7829+1,IF(dateA=4,WORKDAY(A7829,1,),WORKDAY(A7829,1,holidayQ)))))</f>
        <v>47105</v>
      </c>
      <c r="B7830" s="35" t="e">
        <f>MATCH(A7830,'iBoxx inputs'!A:A,0)</f>
        <v>#N/A</v>
      </c>
      <c r="C7830" s="35" t="e">
        <f>MATCH(A7830,'Bank of England inputs'!A:A,0)</f>
        <v>#N/A</v>
      </c>
      <c r="D7830" s="6" t="e">
        <f>IF($A7830&gt;DataEnd,NA(),IFERROR(INDEX('iBoxx inputs'!B:B,MATCH($A7830,'iBoxx inputs'!$A:$A,0)),D7829))</f>
        <v>#N/A</v>
      </c>
      <c r="E7830" s="6" t="e">
        <f>IF($A7830&gt;DataEnd,NA(),IFERROR(INDEX('iBoxx inputs'!C:C,MATCH($A7830,'iBoxx inputs'!$A:$A,0)),E7829))</f>
        <v>#N/A</v>
      </c>
      <c r="F7830" s="6" t="e">
        <f>IF($A7830&gt;DataEnd,NA(),IFERROR(INDEX('Bank of England inputs'!D:D,MATCH($A7830,'Bank of England inputs'!$A:$A,0),0),F7829))</f>
        <v>#N/A</v>
      </c>
      <c r="G7830" s="19"/>
      <c r="H7830" s="5">
        <f t="shared" si="691"/>
        <v>47105</v>
      </c>
      <c r="I7830" s="6" t="e">
        <f t="shared" si="692"/>
        <v>#N/A</v>
      </c>
      <c r="J7830" s="6" t="e">
        <f t="shared" si="693"/>
        <v>#N/A</v>
      </c>
      <c r="K7830" s="19">
        <f t="shared" ref="K7830:K7893" si="694">IF(trailing_period=0,1,ROW()-MATCH(EDATE(A7830,-trailing_period),A:A,1))</f>
        <v>2529</v>
      </c>
      <c r="L7830" s="6" t="e">
        <f t="shared" ref="L7830:L7893" ca="1" si="695">AVERAGE(OFFSET(J7830,-$K7830+1,0,$K7830,))</f>
        <v>#N/A</v>
      </c>
    </row>
    <row r="7831" spans="1:12" x14ac:dyDescent="0.2">
      <c r="A7831" s="5">
        <f>IF(AND(dateA=1,A7830&lt;DataEnd),'iBoxx inputs'!A7835,IF(AND(dateA=2,A7830&lt;DataEnd),'Bank of England inputs'!A7835,IF(dateA=3,A7830+1,IF(dateA=4,WORKDAY(A7830,1,),WORKDAY(A7830,1,holidayQ)))))</f>
        <v>47106</v>
      </c>
      <c r="B7831" s="35" t="e">
        <f>MATCH(A7831,'iBoxx inputs'!A:A,0)</f>
        <v>#N/A</v>
      </c>
      <c r="C7831" s="35" t="e">
        <f>MATCH(A7831,'Bank of England inputs'!A:A,0)</f>
        <v>#N/A</v>
      </c>
      <c r="D7831" s="6" t="e">
        <f>IF($A7831&gt;DataEnd,NA(),IFERROR(INDEX('iBoxx inputs'!B:B,MATCH($A7831,'iBoxx inputs'!$A:$A,0)),D7830))</f>
        <v>#N/A</v>
      </c>
      <c r="E7831" s="6" t="e">
        <f>IF($A7831&gt;DataEnd,NA(),IFERROR(INDEX('iBoxx inputs'!C:C,MATCH($A7831,'iBoxx inputs'!$A:$A,0)),E7830))</f>
        <v>#N/A</v>
      </c>
      <c r="F7831" s="6" t="e">
        <f>IF($A7831&gt;DataEnd,NA(),IFERROR(INDEX('Bank of England inputs'!D:D,MATCH($A7831,'Bank of England inputs'!$A:$A,0),0),F7830))</f>
        <v>#N/A</v>
      </c>
      <c r="G7831" s="19"/>
      <c r="H7831" s="5">
        <f t="shared" si="691"/>
        <v>47106</v>
      </c>
      <c r="I7831" s="6" t="e">
        <f t="shared" si="692"/>
        <v>#N/A</v>
      </c>
      <c r="J7831" s="6" t="e">
        <f t="shared" si="693"/>
        <v>#N/A</v>
      </c>
      <c r="K7831" s="19">
        <f t="shared" si="694"/>
        <v>2529</v>
      </c>
      <c r="L7831" s="6" t="e">
        <f t="shared" ca="1" si="695"/>
        <v>#N/A</v>
      </c>
    </row>
    <row r="7832" spans="1:12" x14ac:dyDescent="0.2">
      <c r="A7832" s="5">
        <f>IF(AND(dateA=1,A7831&lt;DataEnd),'iBoxx inputs'!A7836,IF(AND(dateA=2,A7831&lt;DataEnd),'Bank of England inputs'!A7836,IF(dateA=3,A7831+1,IF(dateA=4,WORKDAY(A7831,1,),WORKDAY(A7831,1,holidayQ)))))</f>
        <v>47107</v>
      </c>
      <c r="B7832" s="35" t="e">
        <f>MATCH(A7832,'iBoxx inputs'!A:A,0)</f>
        <v>#N/A</v>
      </c>
      <c r="C7832" s="35" t="e">
        <f>MATCH(A7832,'Bank of England inputs'!A:A,0)</f>
        <v>#N/A</v>
      </c>
      <c r="D7832" s="6" t="e">
        <f>IF($A7832&gt;DataEnd,NA(),IFERROR(INDEX('iBoxx inputs'!B:B,MATCH($A7832,'iBoxx inputs'!$A:$A,0)),D7831))</f>
        <v>#N/A</v>
      </c>
      <c r="E7832" s="6" t="e">
        <f>IF($A7832&gt;DataEnd,NA(),IFERROR(INDEX('iBoxx inputs'!C:C,MATCH($A7832,'iBoxx inputs'!$A:$A,0)),E7831))</f>
        <v>#N/A</v>
      </c>
      <c r="F7832" s="6" t="e">
        <f>IF($A7832&gt;DataEnd,NA(),IFERROR(INDEX('Bank of England inputs'!D:D,MATCH($A7832,'Bank of England inputs'!$A:$A,0),0),F7831))</f>
        <v>#N/A</v>
      </c>
      <c r="G7832" s="19"/>
      <c r="H7832" s="5">
        <f t="shared" si="691"/>
        <v>47107</v>
      </c>
      <c r="I7832" s="6" t="e">
        <f t="shared" si="692"/>
        <v>#N/A</v>
      </c>
      <c r="J7832" s="6" t="e">
        <f t="shared" si="693"/>
        <v>#N/A</v>
      </c>
      <c r="K7832" s="19">
        <f t="shared" si="694"/>
        <v>2529</v>
      </c>
      <c r="L7832" s="6" t="e">
        <f t="shared" ca="1" si="695"/>
        <v>#N/A</v>
      </c>
    </row>
    <row r="7833" spans="1:12" x14ac:dyDescent="0.2">
      <c r="A7833" s="5">
        <f>IF(AND(dateA=1,A7832&lt;DataEnd),'iBoxx inputs'!A7837,IF(AND(dateA=2,A7832&lt;DataEnd),'Bank of England inputs'!A7837,IF(dateA=3,A7832+1,IF(dateA=4,WORKDAY(A7832,1,),WORKDAY(A7832,1,holidayQ)))))</f>
        <v>47108</v>
      </c>
      <c r="B7833" s="35" t="e">
        <f>MATCH(A7833,'iBoxx inputs'!A:A,0)</f>
        <v>#N/A</v>
      </c>
      <c r="C7833" s="35" t="e">
        <f>MATCH(A7833,'Bank of England inputs'!A:A,0)</f>
        <v>#N/A</v>
      </c>
      <c r="D7833" s="6" t="e">
        <f>IF($A7833&gt;DataEnd,NA(),IFERROR(INDEX('iBoxx inputs'!B:B,MATCH($A7833,'iBoxx inputs'!$A:$A,0)),D7832))</f>
        <v>#N/A</v>
      </c>
      <c r="E7833" s="6" t="e">
        <f>IF($A7833&gt;DataEnd,NA(),IFERROR(INDEX('iBoxx inputs'!C:C,MATCH($A7833,'iBoxx inputs'!$A:$A,0)),E7832))</f>
        <v>#N/A</v>
      </c>
      <c r="F7833" s="6" t="e">
        <f>IF($A7833&gt;DataEnd,NA(),IFERROR(INDEX('Bank of England inputs'!D:D,MATCH($A7833,'Bank of England inputs'!$A:$A,0),0),F7832))</f>
        <v>#N/A</v>
      </c>
      <c r="G7833" s="19"/>
      <c r="H7833" s="5">
        <f t="shared" si="691"/>
        <v>47108</v>
      </c>
      <c r="I7833" s="6" t="e">
        <f t="shared" si="692"/>
        <v>#N/A</v>
      </c>
      <c r="J7833" s="6" t="e">
        <f t="shared" si="693"/>
        <v>#N/A</v>
      </c>
      <c r="K7833" s="19">
        <f t="shared" si="694"/>
        <v>2529</v>
      </c>
      <c r="L7833" s="6" t="e">
        <f t="shared" ca="1" si="695"/>
        <v>#N/A</v>
      </c>
    </row>
    <row r="7834" spans="1:12" x14ac:dyDescent="0.2">
      <c r="A7834" s="5">
        <f>IF(AND(dateA=1,A7833&lt;DataEnd),'iBoxx inputs'!A7838,IF(AND(dateA=2,A7833&lt;DataEnd),'Bank of England inputs'!A7838,IF(dateA=3,A7833+1,IF(dateA=4,WORKDAY(A7833,1,),WORKDAY(A7833,1,holidayQ)))))</f>
        <v>47109</v>
      </c>
      <c r="B7834" s="35" t="e">
        <f>MATCH(A7834,'iBoxx inputs'!A:A,0)</f>
        <v>#N/A</v>
      </c>
      <c r="C7834" s="35" t="e">
        <f>MATCH(A7834,'Bank of England inputs'!A:A,0)</f>
        <v>#N/A</v>
      </c>
      <c r="D7834" s="6" t="e">
        <f>IF($A7834&gt;DataEnd,NA(),IFERROR(INDEX('iBoxx inputs'!B:B,MATCH($A7834,'iBoxx inputs'!$A:$A,0)),D7833))</f>
        <v>#N/A</v>
      </c>
      <c r="E7834" s="6" t="e">
        <f>IF($A7834&gt;DataEnd,NA(),IFERROR(INDEX('iBoxx inputs'!C:C,MATCH($A7834,'iBoxx inputs'!$A:$A,0)),E7833))</f>
        <v>#N/A</v>
      </c>
      <c r="F7834" s="6" t="e">
        <f>IF($A7834&gt;DataEnd,NA(),IFERROR(INDEX('Bank of England inputs'!D:D,MATCH($A7834,'Bank of England inputs'!$A:$A,0),0),F7833))</f>
        <v>#N/A</v>
      </c>
      <c r="G7834" s="19"/>
      <c r="H7834" s="5">
        <f t="shared" si="691"/>
        <v>47109</v>
      </c>
      <c r="I7834" s="6" t="e">
        <f t="shared" si="692"/>
        <v>#N/A</v>
      </c>
      <c r="J7834" s="6" t="e">
        <f t="shared" si="693"/>
        <v>#N/A</v>
      </c>
      <c r="K7834" s="19">
        <f t="shared" si="694"/>
        <v>2530</v>
      </c>
      <c r="L7834" s="6" t="e">
        <f t="shared" ca="1" si="695"/>
        <v>#N/A</v>
      </c>
    </row>
    <row r="7835" spans="1:12" x14ac:dyDescent="0.2">
      <c r="A7835" s="5">
        <f>IF(AND(dateA=1,A7834&lt;DataEnd),'iBoxx inputs'!A7839,IF(AND(dateA=2,A7834&lt;DataEnd),'Bank of England inputs'!A7839,IF(dateA=3,A7834+1,IF(dateA=4,WORKDAY(A7834,1,),WORKDAY(A7834,1,holidayQ)))))</f>
        <v>47114</v>
      </c>
      <c r="B7835" s="35" t="e">
        <f>MATCH(A7835,'iBoxx inputs'!A:A,0)</f>
        <v>#N/A</v>
      </c>
      <c r="C7835" s="35" t="e">
        <f>MATCH(A7835,'Bank of England inputs'!A:A,0)</f>
        <v>#N/A</v>
      </c>
      <c r="D7835" s="6" t="e">
        <f>IF($A7835&gt;DataEnd,NA(),IFERROR(INDEX('iBoxx inputs'!B:B,MATCH($A7835,'iBoxx inputs'!$A:$A,0)),D7834))</f>
        <v>#N/A</v>
      </c>
      <c r="E7835" s="6" t="e">
        <f>IF($A7835&gt;DataEnd,NA(),IFERROR(INDEX('iBoxx inputs'!C:C,MATCH($A7835,'iBoxx inputs'!$A:$A,0)),E7834))</f>
        <v>#N/A</v>
      </c>
      <c r="F7835" s="6" t="e">
        <f>IF($A7835&gt;DataEnd,NA(),IFERROR(INDEX('Bank of England inputs'!D:D,MATCH($A7835,'Bank of England inputs'!$A:$A,0),0),F7834))</f>
        <v>#N/A</v>
      </c>
      <c r="G7835" s="19"/>
      <c r="H7835" s="5">
        <f t="shared" si="691"/>
        <v>47114</v>
      </c>
      <c r="I7835" s="6" t="e">
        <f t="shared" si="692"/>
        <v>#N/A</v>
      </c>
      <c r="J7835" s="6" t="e">
        <f t="shared" si="693"/>
        <v>#N/A</v>
      </c>
      <c r="K7835" s="19">
        <f t="shared" si="694"/>
        <v>2529</v>
      </c>
      <c r="L7835" s="6" t="e">
        <f t="shared" ca="1" si="695"/>
        <v>#N/A</v>
      </c>
    </row>
    <row r="7836" spans="1:12" x14ac:dyDescent="0.2">
      <c r="A7836" s="5">
        <f>IF(AND(dateA=1,A7835&lt;DataEnd),'iBoxx inputs'!A7840,IF(AND(dateA=2,A7835&lt;DataEnd),'Bank of England inputs'!A7840,IF(dateA=3,A7835+1,IF(dateA=4,WORKDAY(A7835,1,),WORKDAY(A7835,1,holidayQ)))))</f>
        <v>47115</v>
      </c>
      <c r="B7836" s="35" t="e">
        <f>MATCH(A7836,'iBoxx inputs'!A:A,0)</f>
        <v>#N/A</v>
      </c>
      <c r="C7836" s="35" t="e">
        <f>MATCH(A7836,'Bank of England inputs'!A:A,0)</f>
        <v>#N/A</v>
      </c>
      <c r="D7836" s="6" t="e">
        <f>IF($A7836&gt;DataEnd,NA(),IFERROR(INDEX('iBoxx inputs'!B:B,MATCH($A7836,'iBoxx inputs'!$A:$A,0)),D7835))</f>
        <v>#N/A</v>
      </c>
      <c r="E7836" s="6" t="e">
        <f>IF($A7836&gt;DataEnd,NA(),IFERROR(INDEX('iBoxx inputs'!C:C,MATCH($A7836,'iBoxx inputs'!$A:$A,0)),E7835))</f>
        <v>#N/A</v>
      </c>
      <c r="F7836" s="6" t="e">
        <f>IF($A7836&gt;DataEnd,NA(),IFERROR(INDEX('Bank of England inputs'!D:D,MATCH($A7836,'Bank of England inputs'!$A:$A,0),0),F7835))</f>
        <v>#N/A</v>
      </c>
      <c r="G7836" s="19"/>
      <c r="H7836" s="5">
        <f t="shared" si="691"/>
        <v>47115</v>
      </c>
      <c r="I7836" s="6" t="e">
        <f t="shared" si="692"/>
        <v>#N/A</v>
      </c>
      <c r="J7836" s="6" t="e">
        <f t="shared" si="693"/>
        <v>#N/A</v>
      </c>
      <c r="K7836" s="19">
        <f t="shared" si="694"/>
        <v>2529</v>
      </c>
      <c r="L7836" s="6" t="e">
        <f t="shared" ca="1" si="695"/>
        <v>#N/A</v>
      </c>
    </row>
    <row r="7837" spans="1:12" x14ac:dyDescent="0.2">
      <c r="A7837" s="5">
        <f>IF(AND(dateA=1,A7836&lt;DataEnd),'iBoxx inputs'!A7841,IF(AND(dateA=2,A7836&lt;DataEnd),'Bank of England inputs'!A7841,IF(dateA=3,A7836+1,IF(dateA=4,WORKDAY(A7836,1,),WORKDAY(A7836,1,holidayQ)))))</f>
        <v>47116</v>
      </c>
      <c r="B7837" s="35" t="e">
        <f>MATCH(A7837,'iBoxx inputs'!A:A,0)</f>
        <v>#N/A</v>
      </c>
      <c r="C7837" s="35" t="e">
        <f>MATCH(A7837,'Bank of England inputs'!A:A,0)</f>
        <v>#N/A</v>
      </c>
      <c r="D7837" s="6" t="e">
        <f>IF($A7837&gt;DataEnd,NA(),IFERROR(INDEX('iBoxx inputs'!B:B,MATCH($A7837,'iBoxx inputs'!$A:$A,0)),D7836))</f>
        <v>#N/A</v>
      </c>
      <c r="E7837" s="6" t="e">
        <f>IF($A7837&gt;DataEnd,NA(),IFERROR(INDEX('iBoxx inputs'!C:C,MATCH($A7837,'iBoxx inputs'!$A:$A,0)),E7836))</f>
        <v>#N/A</v>
      </c>
      <c r="F7837" s="6" t="e">
        <f>IF($A7837&gt;DataEnd,NA(),IFERROR(INDEX('Bank of England inputs'!D:D,MATCH($A7837,'Bank of England inputs'!$A:$A,0),0),F7836))</f>
        <v>#N/A</v>
      </c>
      <c r="G7837" s="19"/>
      <c r="H7837" s="5">
        <f t="shared" si="691"/>
        <v>47116</v>
      </c>
      <c r="I7837" s="6" t="e">
        <f t="shared" si="692"/>
        <v>#N/A</v>
      </c>
      <c r="J7837" s="6" t="e">
        <f t="shared" si="693"/>
        <v>#N/A</v>
      </c>
      <c r="K7837" s="19">
        <f t="shared" si="694"/>
        <v>2530</v>
      </c>
      <c r="L7837" s="6" t="e">
        <f t="shared" ca="1" si="695"/>
        <v>#N/A</v>
      </c>
    </row>
    <row r="7838" spans="1:12" x14ac:dyDescent="0.2">
      <c r="A7838" s="5">
        <f>IF(AND(dateA=1,A7837&lt;DataEnd),'iBoxx inputs'!A7842,IF(AND(dateA=2,A7837&lt;DataEnd),'Bank of England inputs'!A7842,IF(dateA=3,A7837+1,IF(dateA=4,WORKDAY(A7837,1,),WORKDAY(A7837,1,holidayQ)))))</f>
        <v>47120</v>
      </c>
      <c r="B7838" s="35" t="e">
        <f>MATCH(A7838,'iBoxx inputs'!A:A,0)</f>
        <v>#N/A</v>
      </c>
      <c r="C7838" s="35" t="e">
        <f>MATCH(A7838,'Bank of England inputs'!A:A,0)</f>
        <v>#N/A</v>
      </c>
      <c r="D7838" s="6" t="e">
        <f>IF($A7838&gt;DataEnd,NA(),IFERROR(INDEX('iBoxx inputs'!B:B,MATCH($A7838,'iBoxx inputs'!$A:$A,0)),D7837))</f>
        <v>#N/A</v>
      </c>
      <c r="E7838" s="6" t="e">
        <f>IF($A7838&gt;DataEnd,NA(),IFERROR(INDEX('iBoxx inputs'!C:C,MATCH($A7838,'iBoxx inputs'!$A:$A,0)),E7837))</f>
        <v>#N/A</v>
      </c>
      <c r="F7838" s="6" t="e">
        <f>IF($A7838&gt;DataEnd,NA(),IFERROR(INDEX('Bank of England inputs'!D:D,MATCH($A7838,'Bank of England inputs'!$A:$A,0),0),F7837))</f>
        <v>#N/A</v>
      </c>
      <c r="G7838" s="19"/>
      <c r="H7838" s="5">
        <f t="shared" si="691"/>
        <v>47120</v>
      </c>
      <c r="I7838" s="6" t="e">
        <f t="shared" si="692"/>
        <v>#N/A</v>
      </c>
      <c r="J7838" s="6" t="e">
        <f t="shared" si="693"/>
        <v>#N/A</v>
      </c>
      <c r="K7838" s="19">
        <f t="shared" si="694"/>
        <v>2529</v>
      </c>
      <c r="L7838" s="6" t="e">
        <f t="shared" ca="1" si="695"/>
        <v>#N/A</v>
      </c>
    </row>
    <row r="7839" spans="1:12" x14ac:dyDescent="0.2">
      <c r="A7839" s="5">
        <f>IF(AND(dateA=1,A7838&lt;DataEnd),'iBoxx inputs'!A7843,IF(AND(dateA=2,A7838&lt;DataEnd),'Bank of England inputs'!A7843,IF(dateA=3,A7838+1,IF(dateA=4,WORKDAY(A7838,1,),WORKDAY(A7838,1,holidayQ)))))</f>
        <v>47121</v>
      </c>
      <c r="B7839" s="35" t="e">
        <f>MATCH(A7839,'iBoxx inputs'!A:A,0)</f>
        <v>#N/A</v>
      </c>
      <c r="C7839" s="35" t="e">
        <f>MATCH(A7839,'Bank of England inputs'!A:A,0)</f>
        <v>#N/A</v>
      </c>
      <c r="D7839" s="6" t="e">
        <f>IF($A7839&gt;DataEnd,NA(),IFERROR(INDEX('iBoxx inputs'!B:B,MATCH($A7839,'iBoxx inputs'!$A:$A,0)),D7838))</f>
        <v>#N/A</v>
      </c>
      <c r="E7839" s="6" t="e">
        <f>IF($A7839&gt;DataEnd,NA(),IFERROR(INDEX('iBoxx inputs'!C:C,MATCH($A7839,'iBoxx inputs'!$A:$A,0)),E7838))</f>
        <v>#N/A</v>
      </c>
      <c r="F7839" s="6" t="e">
        <f>IF($A7839&gt;DataEnd,NA(),IFERROR(INDEX('Bank of England inputs'!D:D,MATCH($A7839,'Bank of England inputs'!$A:$A,0),0),F7838))</f>
        <v>#N/A</v>
      </c>
      <c r="G7839" s="19"/>
      <c r="H7839" s="5">
        <f t="shared" si="691"/>
        <v>47121</v>
      </c>
      <c r="I7839" s="6" t="e">
        <f t="shared" si="692"/>
        <v>#N/A</v>
      </c>
      <c r="J7839" s="6" t="e">
        <f t="shared" si="693"/>
        <v>#N/A</v>
      </c>
      <c r="K7839" s="19">
        <f t="shared" si="694"/>
        <v>2529</v>
      </c>
      <c r="L7839" s="6" t="e">
        <f t="shared" ca="1" si="695"/>
        <v>#N/A</v>
      </c>
    </row>
    <row r="7840" spans="1:12" x14ac:dyDescent="0.2">
      <c r="A7840" s="5">
        <f>IF(AND(dateA=1,A7839&lt;DataEnd),'iBoxx inputs'!A7844,IF(AND(dateA=2,A7839&lt;DataEnd),'Bank of England inputs'!A7844,IF(dateA=3,A7839+1,IF(dateA=4,WORKDAY(A7839,1,),WORKDAY(A7839,1,holidayQ)))))</f>
        <v>47122</v>
      </c>
      <c r="B7840" s="35" t="e">
        <f>MATCH(A7840,'iBoxx inputs'!A:A,0)</f>
        <v>#N/A</v>
      </c>
      <c r="C7840" s="35" t="e">
        <f>MATCH(A7840,'Bank of England inputs'!A:A,0)</f>
        <v>#N/A</v>
      </c>
      <c r="D7840" s="6" t="e">
        <f>IF($A7840&gt;DataEnd,NA(),IFERROR(INDEX('iBoxx inputs'!B:B,MATCH($A7840,'iBoxx inputs'!$A:$A,0)),D7839))</f>
        <v>#N/A</v>
      </c>
      <c r="E7840" s="6" t="e">
        <f>IF($A7840&gt;DataEnd,NA(),IFERROR(INDEX('iBoxx inputs'!C:C,MATCH($A7840,'iBoxx inputs'!$A:$A,0)),E7839))</f>
        <v>#N/A</v>
      </c>
      <c r="F7840" s="6" t="e">
        <f>IF($A7840&gt;DataEnd,NA(),IFERROR(INDEX('Bank of England inputs'!D:D,MATCH($A7840,'Bank of England inputs'!$A:$A,0),0),F7839))</f>
        <v>#N/A</v>
      </c>
      <c r="G7840" s="19"/>
      <c r="H7840" s="5">
        <f t="shared" si="691"/>
        <v>47122</v>
      </c>
      <c r="I7840" s="6" t="e">
        <f t="shared" si="692"/>
        <v>#N/A</v>
      </c>
      <c r="J7840" s="6" t="e">
        <f t="shared" si="693"/>
        <v>#N/A</v>
      </c>
      <c r="K7840" s="19">
        <f t="shared" si="694"/>
        <v>2529</v>
      </c>
      <c r="L7840" s="6" t="e">
        <f t="shared" ca="1" si="695"/>
        <v>#N/A</v>
      </c>
    </row>
    <row r="7841" spans="1:12" x14ac:dyDescent="0.2">
      <c r="A7841" s="5">
        <f>IF(AND(dateA=1,A7840&lt;DataEnd),'iBoxx inputs'!A7845,IF(AND(dateA=2,A7840&lt;DataEnd),'Bank of England inputs'!A7845,IF(dateA=3,A7840+1,IF(dateA=4,WORKDAY(A7840,1,),WORKDAY(A7840,1,holidayQ)))))</f>
        <v>47123</v>
      </c>
      <c r="B7841" s="35" t="e">
        <f>MATCH(A7841,'iBoxx inputs'!A:A,0)</f>
        <v>#N/A</v>
      </c>
      <c r="C7841" s="35" t="e">
        <f>MATCH(A7841,'Bank of England inputs'!A:A,0)</f>
        <v>#N/A</v>
      </c>
      <c r="D7841" s="6" t="e">
        <f>IF($A7841&gt;DataEnd,NA(),IFERROR(INDEX('iBoxx inputs'!B:B,MATCH($A7841,'iBoxx inputs'!$A:$A,0)),D7840))</f>
        <v>#N/A</v>
      </c>
      <c r="E7841" s="6" t="e">
        <f>IF($A7841&gt;DataEnd,NA(),IFERROR(INDEX('iBoxx inputs'!C:C,MATCH($A7841,'iBoxx inputs'!$A:$A,0)),E7840))</f>
        <v>#N/A</v>
      </c>
      <c r="F7841" s="6" t="e">
        <f>IF($A7841&gt;DataEnd,NA(),IFERROR(INDEX('Bank of England inputs'!D:D,MATCH($A7841,'Bank of England inputs'!$A:$A,0),0),F7840))</f>
        <v>#N/A</v>
      </c>
      <c r="G7841" s="19"/>
      <c r="H7841" s="5">
        <f t="shared" si="691"/>
        <v>47123</v>
      </c>
      <c r="I7841" s="6" t="e">
        <f t="shared" si="692"/>
        <v>#N/A</v>
      </c>
      <c r="J7841" s="6" t="e">
        <f t="shared" si="693"/>
        <v>#N/A</v>
      </c>
      <c r="K7841" s="19">
        <f t="shared" si="694"/>
        <v>2530</v>
      </c>
      <c r="L7841" s="6" t="e">
        <f t="shared" ca="1" si="695"/>
        <v>#N/A</v>
      </c>
    </row>
    <row r="7842" spans="1:12" x14ac:dyDescent="0.2">
      <c r="A7842" s="5">
        <f>IF(AND(dateA=1,A7841&lt;DataEnd),'iBoxx inputs'!A7846,IF(AND(dateA=2,A7841&lt;DataEnd),'Bank of England inputs'!A7846,IF(dateA=3,A7841+1,IF(dateA=4,WORKDAY(A7841,1,),WORKDAY(A7841,1,holidayQ)))))</f>
        <v>47126</v>
      </c>
      <c r="B7842" s="35" t="e">
        <f>MATCH(A7842,'iBoxx inputs'!A:A,0)</f>
        <v>#N/A</v>
      </c>
      <c r="C7842" s="35" t="e">
        <f>MATCH(A7842,'Bank of England inputs'!A:A,0)</f>
        <v>#N/A</v>
      </c>
      <c r="D7842" s="6" t="e">
        <f>IF($A7842&gt;DataEnd,NA(),IFERROR(INDEX('iBoxx inputs'!B:B,MATCH($A7842,'iBoxx inputs'!$A:$A,0)),D7841))</f>
        <v>#N/A</v>
      </c>
      <c r="E7842" s="6" t="e">
        <f>IF($A7842&gt;DataEnd,NA(),IFERROR(INDEX('iBoxx inputs'!C:C,MATCH($A7842,'iBoxx inputs'!$A:$A,0)),E7841))</f>
        <v>#N/A</v>
      </c>
      <c r="F7842" s="6" t="e">
        <f>IF($A7842&gt;DataEnd,NA(),IFERROR(INDEX('Bank of England inputs'!D:D,MATCH($A7842,'Bank of England inputs'!$A:$A,0),0),F7841))</f>
        <v>#N/A</v>
      </c>
      <c r="G7842" s="19"/>
      <c r="H7842" s="5">
        <f t="shared" si="691"/>
        <v>47126</v>
      </c>
      <c r="I7842" s="6" t="e">
        <f t="shared" si="692"/>
        <v>#N/A</v>
      </c>
      <c r="J7842" s="6" t="e">
        <f t="shared" si="693"/>
        <v>#N/A</v>
      </c>
      <c r="K7842" s="19">
        <f t="shared" si="694"/>
        <v>2529</v>
      </c>
      <c r="L7842" s="6" t="e">
        <f t="shared" ca="1" si="695"/>
        <v>#N/A</v>
      </c>
    </row>
    <row r="7843" spans="1:12" x14ac:dyDescent="0.2">
      <c r="A7843" s="5">
        <f>IF(AND(dateA=1,A7842&lt;DataEnd),'iBoxx inputs'!A7847,IF(AND(dateA=2,A7842&lt;DataEnd),'Bank of England inputs'!A7847,IF(dateA=3,A7842+1,IF(dateA=4,WORKDAY(A7842,1,),WORKDAY(A7842,1,holidayQ)))))</f>
        <v>47127</v>
      </c>
      <c r="B7843" s="35" t="e">
        <f>MATCH(A7843,'iBoxx inputs'!A:A,0)</f>
        <v>#N/A</v>
      </c>
      <c r="C7843" s="35" t="e">
        <f>MATCH(A7843,'Bank of England inputs'!A:A,0)</f>
        <v>#N/A</v>
      </c>
      <c r="D7843" s="6" t="e">
        <f>IF($A7843&gt;DataEnd,NA(),IFERROR(INDEX('iBoxx inputs'!B:B,MATCH($A7843,'iBoxx inputs'!$A:$A,0)),D7842))</f>
        <v>#N/A</v>
      </c>
      <c r="E7843" s="6" t="e">
        <f>IF($A7843&gt;DataEnd,NA(),IFERROR(INDEX('iBoxx inputs'!C:C,MATCH($A7843,'iBoxx inputs'!$A:$A,0)),E7842))</f>
        <v>#N/A</v>
      </c>
      <c r="F7843" s="6" t="e">
        <f>IF($A7843&gt;DataEnd,NA(),IFERROR(INDEX('Bank of England inputs'!D:D,MATCH($A7843,'Bank of England inputs'!$A:$A,0),0),F7842))</f>
        <v>#N/A</v>
      </c>
      <c r="G7843" s="19"/>
      <c r="H7843" s="5">
        <f t="shared" si="691"/>
        <v>47127</v>
      </c>
      <c r="I7843" s="6" t="e">
        <f t="shared" si="692"/>
        <v>#N/A</v>
      </c>
      <c r="J7843" s="6" t="e">
        <f t="shared" si="693"/>
        <v>#N/A</v>
      </c>
      <c r="K7843" s="19">
        <f t="shared" si="694"/>
        <v>2529</v>
      </c>
      <c r="L7843" s="6" t="e">
        <f t="shared" ca="1" si="695"/>
        <v>#N/A</v>
      </c>
    </row>
    <row r="7844" spans="1:12" x14ac:dyDescent="0.2">
      <c r="A7844" s="5">
        <f>IF(AND(dateA=1,A7843&lt;DataEnd),'iBoxx inputs'!A7848,IF(AND(dateA=2,A7843&lt;DataEnd),'Bank of England inputs'!A7848,IF(dateA=3,A7843+1,IF(dateA=4,WORKDAY(A7843,1,),WORKDAY(A7843,1,holidayQ)))))</f>
        <v>47128</v>
      </c>
      <c r="B7844" s="35" t="e">
        <f>MATCH(A7844,'iBoxx inputs'!A:A,0)</f>
        <v>#N/A</v>
      </c>
      <c r="C7844" s="35" t="e">
        <f>MATCH(A7844,'Bank of England inputs'!A:A,0)</f>
        <v>#N/A</v>
      </c>
      <c r="D7844" s="6" t="e">
        <f>IF($A7844&gt;DataEnd,NA(),IFERROR(INDEX('iBoxx inputs'!B:B,MATCH($A7844,'iBoxx inputs'!$A:$A,0)),D7843))</f>
        <v>#N/A</v>
      </c>
      <c r="E7844" s="6" t="e">
        <f>IF($A7844&gt;DataEnd,NA(),IFERROR(INDEX('iBoxx inputs'!C:C,MATCH($A7844,'iBoxx inputs'!$A:$A,0)),E7843))</f>
        <v>#N/A</v>
      </c>
      <c r="F7844" s="6" t="e">
        <f>IF($A7844&gt;DataEnd,NA(),IFERROR(INDEX('Bank of England inputs'!D:D,MATCH($A7844,'Bank of England inputs'!$A:$A,0),0),F7843))</f>
        <v>#N/A</v>
      </c>
      <c r="G7844" s="19"/>
      <c r="H7844" s="5">
        <f t="shared" si="691"/>
        <v>47128</v>
      </c>
      <c r="I7844" s="6" t="e">
        <f t="shared" si="692"/>
        <v>#N/A</v>
      </c>
      <c r="J7844" s="6" t="e">
        <f t="shared" si="693"/>
        <v>#N/A</v>
      </c>
      <c r="K7844" s="19">
        <f t="shared" si="694"/>
        <v>2529</v>
      </c>
      <c r="L7844" s="6" t="e">
        <f t="shared" ca="1" si="695"/>
        <v>#N/A</v>
      </c>
    </row>
    <row r="7845" spans="1:12" x14ac:dyDescent="0.2">
      <c r="A7845" s="5">
        <f>IF(AND(dateA=1,A7844&lt;DataEnd),'iBoxx inputs'!A7849,IF(AND(dateA=2,A7844&lt;DataEnd),'Bank of England inputs'!A7849,IF(dateA=3,A7844+1,IF(dateA=4,WORKDAY(A7844,1,),WORKDAY(A7844,1,holidayQ)))))</f>
        <v>47129</v>
      </c>
      <c r="B7845" s="35" t="e">
        <f>MATCH(A7845,'iBoxx inputs'!A:A,0)</f>
        <v>#N/A</v>
      </c>
      <c r="C7845" s="35" t="e">
        <f>MATCH(A7845,'Bank of England inputs'!A:A,0)</f>
        <v>#N/A</v>
      </c>
      <c r="D7845" s="6" t="e">
        <f>IF($A7845&gt;DataEnd,NA(),IFERROR(INDEX('iBoxx inputs'!B:B,MATCH($A7845,'iBoxx inputs'!$A:$A,0)),D7844))</f>
        <v>#N/A</v>
      </c>
      <c r="E7845" s="6" t="e">
        <f>IF($A7845&gt;DataEnd,NA(),IFERROR(INDEX('iBoxx inputs'!C:C,MATCH($A7845,'iBoxx inputs'!$A:$A,0)),E7844))</f>
        <v>#N/A</v>
      </c>
      <c r="F7845" s="6" t="e">
        <f>IF($A7845&gt;DataEnd,NA(),IFERROR(INDEX('Bank of England inputs'!D:D,MATCH($A7845,'Bank of England inputs'!$A:$A,0),0),F7844))</f>
        <v>#N/A</v>
      </c>
      <c r="G7845" s="19"/>
      <c r="H7845" s="5">
        <f t="shared" si="691"/>
        <v>47129</v>
      </c>
      <c r="I7845" s="6" t="e">
        <f t="shared" si="692"/>
        <v>#N/A</v>
      </c>
      <c r="J7845" s="6" t="e">
        <f t="shared" si="693"/>
        <v>#N/A</v>
      </c>
      <c r="K7845" s="19">
        <f t="shared" si="694"/>
        <v>2529</v>
      </c>
      <c r="L7845" s="6" t="e">
        <f t="shared" ca="1" si="695"/>
        <v>#N/A</v>
      </c>
    </row>
    <row r="7846" spans="1:12" x14ac:dyDescent="0.2">
      <c r="A7846" s="5">
        <f>IF(AND(dateA=1,A7845&lt;DataEnd),'iBoxx inputs'!A7850,IF(AND(dateA=2,A7845&lt;DataEnd),'Bank of England inputs'!A7850,IF(dateA=3,A7845+1,IF(dateA=4,WORKDAY(A7845,1,),WORKDAY(A7845,1,holidayQ)))))</f>
        <v>47130</v>
      </c>
      <c r="B7846" s="35" t="e">
        <f>MATCH(A7846,'iBoxx inputs'!A:A,0)</f>
        <v>#N/A</v>
      </c>
      <c r="C7846" s="35" t="e">
        <f>MATCH(A7846,'Bank of England inputs'!A:A,0)</f>
        <v>#N/A</v>
      </c>
      <c r="D7846" s="6" t="e">
        <f>IF($A7846&gt;DataEnd,NA(),IFERROR(INDEX('iBoxx inputs'!B:B,MATCH($A7846,'iBoxx inputs'!$A:$A,0)),D7845))</f>
        <v>#N/A</v>
      </c>
      <c r="E7846" s="6" t="e">
        <f>IF($A7846&gt;DataEnd,NA(),IFERROR(INDEX('iBoxx inputs'!C:C,MATCH($A7846,'iBoxx inputs'!$A:$A,0)),E7845))</f>
        <v>#N/A</v>
      </c>
      <c r="F7846" s="6" t="e">
        <f>IF($A7846&gt;DataEnd,NA(),IFERROR(INDEX('Bank of England inputs'!D:D,MATCH($A7846,'Bank of England inputs'!$A:$A,0),0),F7845))</f>
        <v>#N/A</v>
      </c>
      <c r="G7846" s="19"/>
      <c r="H7846" s="5">
        <f t="shared" si="691"/>
        <v>47130</v>
      </c>
      <c r="I7846" s="6" t="e">
        <f t="shared" si="692"/>
        <v>#N/A</v>
      </c>
      <c r="J7846" s="6" t="e">
        <f t="shared" si="693"/>
        <v>#N/A</v>
      </c>
      <c r="K7846" s="19">
        <f t="shared" si="694"/>
        <v>2530</v>
      </c>
      <c r="L7846" s="6" t="e">
        <f t="shared" ca="1" si="695"/>
        <v>#N/A</v>
      </c>
    </row>
    <row r="7847" spans="1:12" x14ac:dyDescent="0.2">
      <c r="A7847" s="5">
        <f>IF(AND(dateA=1,A7846&lt;DataEnd),'iBoxx inputs'!A7851,IF(AND(dateA=2,A7846&lt;DataEnd),'Bank of England inputs'!A7851,IF(dateA=3,A7846+1,IF(dateA=4,WORKDAY(A7846,1,),WORKDAY(A7846,1,holidayQ)))))</f>
        <v>47133</v>
      </c>
      <c r="B7847" s="35" t="e">
        <f>MATCH(A7847,'iBoxx inputs'!A:A,0)</f>
        <v>#N/A</v>
      </c>
      <c r="C7847" s="35" t="e">
        <f>MATCH(A7847,'Bank of England inputs'!A:A,0)</f>
        <v>#N/A</v>
      </c>
      <c r="D7847" s="6" t="e">
        <f>IF($A7847&gt;DataEnd,NA(),IFERROR(INDEX('iBoxx inputs'!B:B,MATCH($A7847,'iBoxx inputs'!$A:$A,0)),D7846))</f>
        <v>#N/A</v>
      </c>
      <c r="E7847" s="6" t="e">
        <f>IF($A7847&gt;DataEnd,NA(),IFERROR(INDEX('iBoxx inputs'!C:C,MATCH($A7847,'iBoxx inputs'!$A:$A,0)),E7846))</f>
        <v>#N/A</v>
      </c>
      <c r="F7847" s="6" t="e">
        <f>IF($A7847&gt;DataEnd,NA(),IFERROR(INDEX('Bank of England inputs'!D:D,MATCH($A7847,'Bank of England inputs'!$A:$A,0),0),F7846))</f>
        <v>#N/A</v>
      </c>
      <c r="G7847" s="19"/>
      <c r="H7847" s="5">
        <f t="shared" si="691"/>
        <v>47133</v>
      </c>
      <c r="I7847" s="6" t="e">
        <f t="shared" si="692"/>
        <v>#N/A</v>
      </c>
      <c r="J7847" s="6" t="e">
        <f t="shared" si="693"/>
        <v>#N/A</v>
      </c>
      <c r="K7847" s="19">
        <f t="shared" si="694"/>
        <v>2529</v>
      </c>
      <c r="L7847" s="6" t="e">
        <f t="shared" ca="1" si="695"/>
        <v>#N/A</v>
      </c>
    </row>
    <row r="7848" spans="1:12" x14ac:dyDescent="0.2">
      <c r="A7848" s="5">
        <f>IF(AND(dateA=1,A7847&lt;DataEnd),'iBoxx inputs'!A7852,IF(AND(dateA=2,A7847&lt;DataEnd),'Bank of England inputs'!A7852,IF(dateA=3,A7847+1,IF(dateA=4,WORKDAY(A7847,1,),WORKDAY(A7847,1,holidayQ)))))</f>
        <v>47134</v>
      </c>
      <c r="B7848" s="35" t="e">
        <f>MATCH(A7848,'iBoxx inputs'!A:A,0)</f>
        <v>#N/A</v>
      </c>
      <c r="C7848" s="35" t="e">
        <f>MATCH(A7848,'Bank of England inputs'!A:A,0)</f>
        <v>#N/A</v>
      </c>
      <c r="D7848" s="6" t="e">
        <f>IF($A7848&gt;DataEnd,NA(),IFERROR(INDEX('iBoxx inputs'!B:B,MATCH($A7848,'iBoxx inputs'!$A:$A,0)),D7847))</f>
        <v>#N/A</v>
      </c>
      <c r="E7848" s="6" t="e">
        <f>IF($A7848&gt;DataEnd,NA(),IFERROR(INDEX('iBoxx inputs'!C:C,MATCH($A7848,'iBoxx inputs'!$A:$A,0)),E7847))</f>
        <v>#N/A</v>
      </c>
      <c r="F7848" s="6" t="e">
        <f>IF($A7848&gt;DataEnd,NA(),IFERROR(INDEX('Bank of England inputs'!D:D,MATCH($A7848,'Bank of England inputs'!$A:$A,0),0),F7847))</f>
        <v>#N/A</v>
      </c>
      <c r="G7848" s="19"/>
      <c r="H7848" s="5">
        <f t="shared" si="691"/>
        <v>47134</v>
      </c>
      <c r="I7848" s="6" t="e">
        <f t="shared" si="692"/>
        <v>#N/A</v>
      </c>
      <c r="J7848" s="6" t="e">
        <f t="shared" si="693"/>
        <v>#N/A</v>
      </c>
      <c r="K7848" s="19">
        <f t="shared" si="694"/>
        <v>2529</v>
      </c>
      <c r="L7848" s="6" t="e">
        <f t="shared" ca="1" si="695"/>
        <v>#N/A</v>
      </c>
    </row>
    <row r="7849" spans="1:12" x14ac:dyDescent="0.2">
      <c r="A7849" s="5">
        <f>IF(AND(dateA=1,A7848&lt;DataEnd),'iBoxx inputs'!A7853,IF(AND(dateA=2,A7848&lt;DataEnd),'Bank of England inputs'!A7853,IF(dateA=3,A7848+1,IF(dateA=4,WORKDAY(A7848,1,),WORKDAY(A7848,1,holidayQ)))))</f>
        <v>47135</v>
      </c>
      <c r="B7849" s="35" t="e">
        <f>MATCH(A7849,'iBoxx inputs'!A:A,0)</f>
        <v>#N/A</v>
      </c>
      <c r="C7849" s="35" t="e">
        <f>MATCH(A7849,'Bank of England inputs'!A:A,0)</f>
        <v>#N/A</v>
      </c>
      <c r="D7849" s="6" t="e">
        <f>IF($A7849&gt;DataEnd,NA(),IFERROR(INDEX('iBoxx inputs'!B:B,MATCH($A7849,'iBoxx inputs'!$A:$A,0)),D7848))</f>
        <v>#N/A</v>
      </c>
      <c r="E7849" s="6" t="e">
        <f>IF($A7849&gt;DataEnd,NA(),IFERROR(INDEX('iBoxx inputs'!C:C,MATCH($A7849,'iBoxx inputs'!$A:$A,0)),E7848))</f>
        <v>#N/A</v>
      </c>
      <c r="F7849" s="6" t="e">
        <f>IF($A7849&gt;DataEnd,NA(),IFERROR(INDEX('Bank of England inputs'!D:D,MATCH($A7849,'Bank of England inputs'!$A:$A,0),0),F7848))</f>
        <v>#N/A</v>
      </c>
      <c r="G7849" s="19"/>
      <c r="H7849" s="5">
        <f t="shared" si="691"/>
        <v>47135</v>
      </c>
      <c r="I7849" s="6" t="e">
        <f t="shared" si="692"/>
        <v>#N/A</v>
      </c>
      <c r="J7849" s="6" t="e">
        <f t="shared" si="693"/>
        <v>#N/A</v>
      </c>
      <c r="K7849" s="19">
        <f t="shared" si="694"/>
        <v>2529</v>
      </c>
      <c r="L7849" s="6" t="e">
        <f t="shared" ca="1" si="695"/>
        <v>#N/A</v>
      </c>
    </row>
    <row r="7850" spans="1:12" x14ac:dyDescent="0.2">
      <c r="A7850" s="5">
        <f>IF(AND(dateA=1,A7849&lt;DataEnd),'iBoxx inputs'!A7854,IF(AND(dateA=2,A7849&lt;DataEnd),'Bank of England inputs'!A7854,IF(dateA=3,A7849+1,IF(dateA=4,WORKDAY(A7849,1,),WORKDAY(A7849,1,holidayQ)))))</f>
        <v>47136</v>
      </c>
      <c r="B7850" s="35" t="e">
        <f>MATCH(A7850,'iBoxx inputs'!A:A,0)</f>
        <v>#N/A</v>
      </c>
      <c r="C7850" s="35" t="e">
        <f>MATCH(A7850,'Bank of England inputs'!A:A,0)</f>
        <v>#N/A</v>
      </c>
      <c r="D7850" s="6" t="e">
        <f>IF($A7850&gt;DataEnd,NA(),IFERROR(INDEX('iBoxx inputs'!B:B,MATCH($A7850,'iBoxx inputs'!$A:$A,0)),D7849))</f>
        <v>#N/A</v>
      </c>
      <c r="E7850" s="6" t="e">
        <f>IF($A7850&gt;DataEnd,NA(),IFERROR(INDEX('iBoxx inputs'!C:C,MATCH($A7850,'iBoxx inputs'!$A:$A,0)),E7849))</f>
        <v>#N/A</v>
      </c>
      <c r="F7850" s="6" t="e">
        <f>IF($A7850&gt;DataEnd,NA(),IFERROR(INDEX('Bank of England inputs'!D:D,MATCH($A7850,'Bank of England inputs'!$A:$A,0),0),F7849))</f>
        <v>#N/A</v>
      </c>
      <c r="G7850" s="19"/>
      <c r="H7850" s="5">
        <f t="shared" si="691"/>
        <v>47136</v>
      </c>
      <c r="I7850" s="6" t="e">
        <f t="shared" si="692"/>
        <v>#N/A</v>
      </c>
      <c r="J7850" s="6" t="e">
        <f t="shared" si="693"/>
        <v>#N/A</v>
      </c>
      <c r="K7850" s="19">
        <f t="shared" si="694"/>
        <v>2529</v>
      </c>
      <c r="L7850" s="6" t="e">
        <f t="shared" ca="1" si="695"/>
        <v>#N/A</v>
      </c>
    </row>
    <row r="7851" spans="1:12" x14ac:dyDescent="0.2">
      <c r="A7851" s="5">
        <f>IF(AND(dateA=1,A7850&lt;DataEnd),'iBoxx inputs'!A7855,IF(AND(dateA=2,A7850&lt;DataEnd),'Bank of England inputs'!A7855,IF(dateA=3,A7850+1,IF(dateA=4,WORKDAY(A7850,1,),WORKDAY(A7850,1,holidayQ)))))</f>
        <v>47137</v>
      </c>
      <c r="B7851" s="35" t="e">
        <f>MATCH(A7851,'iBoxx inputs'!A:A,0)</f>
        <v>#N/A</v>
      </c>
      <c r="C7851" s="35" t="e">
        <f>MATCH(A7851,'Bank of England inputs'!A:A,0)</f>
        <v>#N/A</v>
      </c>
      <c r="D7851" s="6" t="e">
        <f>IF($A7851&gt;DataEnd,NA(),IFERROR(INDEX('iBoxx inputs'!B:B,MATCH($A7851,'iBoxx inputs'!$A:$A,0)),D7850))</f>
        <v>#N/A</v>
      </c>
      <c r="E7851" s="6" t="e">
        <f>IF($A7851&gt;DataEnd,NA(),IFERROR(INDEX('iBoxx inputs'!C:C,MATCH($A7851,'iBoxx inputs'!$A:$A,0)),E7850))</f>
        <v>#N/A</v>
      </c>
      <c r="F7851" s="6" t="e">
        <f>IF($A7851&gt;DataEnd,NA(),IFERROR(INDEX('Bank of England inputs'!D:D,MATCH($A7851,'Bank of England inputs'!$A:$A,0),0),F7850))</f>
        <v>#N/A</v>
      </c>
      <c r="G7851" s="19"/>
      <c r="H7851" s="5">
        <f t="shared" si="691"/>
        <v>47137</v>
      </c>
      <c r="I7851" s="6" t="e">
        <f t="shared" si="692"/>
        <v>#N/A</v>
      </c>
      <c r="J7851" s="6" t="e">
        <f t="shared" si="693"/>
        <v>#N/A</v>
      </c>
      <c r="K7851" s="19">
        <f t="shared" si="694"/>
        <v>2530</v>
      </c>
      <c r="L7851" s="6" t="e">
        <f t="shared" ca="1" si="695"/>
        <v>#N/A</v>
      </c>
    </row>
    <row r="7852" spans="1:12" x14ac:dyDescent="0.2">
      <c r="A7852" s="5">
        <f>IF(AND(dateA=1,A7851&lt;DataEnd),'iBoxx inputs'!A7856,IF(AND(dateA=2,A7851&lt;DataEnd),'Bank of England inputs'!A7856,IF(dateA=3,A7851+1,IF(dateA=4,WORKDAY(A7851,1,),WORKDAY(A7851,1,holidayQ)))))</f>
        <v>47140</v>
      </c>
      <c r="B7852" s="35" t="e">
        <f>MATCH(A7852,'iBoxx inputs'!A:A,0)</f>
        <v>#N/A</v>
      </c>
      <c r="C7852" s="35" t="e">
        <f>MATCH(A7852,'Bank of England inputs'!A:A,0)</f>
        <v>#N/A</v>
      </c>
      <c r="D7852" s="6" t="e">
        <f>IF($A7852&gt;DataEnd,NA(),IFERROR(INDEX('iBoxx inputs'!B:B,MATCH($A7852,'iBoxx inputs'!$A:$A,0)),D7851))</f>
        <v>#N/A</v>
      </c>
      <c r="E7852" s="6" t="e">
        <f>IF($A7852&gt;DataEnd,NA(),IFERROR(INDEX('iBoxx inputs'!C:C,MATCH($A7852,'iBoxx inputs'!$A:$A,0)),E7851))</f>
        <v>#N/A</v>
      </c>
      <c r="F7852" s="6" t="e">
        <f>IF($A7852&gt;DataEnd,NA(),IFERROR(INDEX('Bank of England inputs'!D:D,MATCH($A7852,'Bank of England inputs'!$A:$A,0),0),F7851))</f>
        <v>#N/A</v>
      </c>
      <c r="G7852" s="19"/>
      <c r="H7852" s="5">
        <f t="shared" si="691"/>
        <v>47140</v>
      </c>
      <c r="I7852" s="6" t="e">
        <f t="shared" si="692"/>
        <v>#N/A</v>
      </c>
      <c r="J7852" s="6" t="e">
        <f t="shared" si="693"/>
        <v>#N/A</v>
      </c>
      <c r="K7852" s="19">
        <f t="shared" si="694"/>
        <v>2529</v>
      </c>
      <c r="L7852" s="6" t="e">
        <f t="shared" ca="1" si="695"/>
        <v>#N/A</v>
      </c>
    </row>
    <row r="7853" spans="1:12" x14ac:dyDescent="0.2">
      <c r="A7853" s="5">
        <f>IF(AND(dateA=1,A7852&lt;DataEnd),'iBoxx inputs'!A7857,IF(AND(dateA=2,A7852&lt;DataEnd),'Bank of England inputs'!A7857,IF(dateA=3,A7852+1,IF(dateA=4,WORKDAY(A7852,1,),WORKDAY(A7852,1,holidayQ)))))</f>
        <v>47141</v>
      </c>
      <c r="B7853" s="35" t="e">
        <f>MATCH(A7853,'iBoxx inputs'!A:A,0)</f>
        <v>#N/A</v>
      </c>
      <c r="C7853" s="35" t="e">
        <f>MATCH(A7853,'Bank of England inputs'!A:A,0)</f>
        <v>#N/A</v>
      </c>
      <c r="D7853" s="6" t="e">
        <f>IF($A7853&gt;DataEnd,NA(),IFERROR(INDEX('iBoxx inputs'!B:B,MATCH($A7853,'iBoxx inputs'!$A:$A,0)),D7852))</f>
        <v>#N/A</v>
      </c>
      <c r="E7853" s="6" t="e">
        <f>IF($A7853&gt;DataEnd,NA(),IFERROR(INDEX('iBoxx inputs'!C:C,MATCH($A7853,'iBoxx inputs'!$A:$A,0)),E7852))</f>
        <v>#N/A</v>
      </c>
      <c r="F7853" s="6" t="e">
        <f>IF($A7853&gt;DataEnd,NA(),IFERROR(INDEX('Bank of England inputs'!D:D,MATCH($A7853,'Bank of England inputs'!$A:$A,0),0),F7852))</f>
        <v>#N/A</v>
      </c>
      <c r="G7853" s="19"/>
      <c r="H7853" s="5">
        <f t="shared" si="691"/>
        <v>47141</v>
      </c>
      <c r="I7853" s="6" t="e">
        <f t="shared" si="692"/>
        <v>#N/A</v>
      </c>
      <c r="J7853" s="6" t="e">
        <f t="shared" si="693"/>
        <v>#N/A</v>
      </c>
      <c r="K7853" s="19">
        <f t="shared" si="694"/>
        <v>2529</v>
      </c>
      <c r="L7853" s="6" t="e">
        <f t="shared" ca="1" si="695"/>
        <v>#N/A</v>
      </c>
    </row>
    <row r="7854" spans="1:12" x14ac:dyDescent="0.2">
      <c r="A7854" s="5">
        <f>IF(AND(dateA=1,A7853&lt;DataEnd),'iBoxx inputs'!A7858,IF(AND(dateA=2,A7853&lt;DataEnd),'Bank of England inputs'!A7858,IF(dateA=3,A7853+1,IF(dateA=4,WORKDAY(A7853,1,),WORKDAY(A7853,1,holidayQ)))))</f>
        <v>47142</v>
      </c>
      <c r="B7854" s="35" t="e">
        <f>MATCH(A7854,'iBoxx inputs'!A:A,0)</f>
        <v>#N/A</v>
      </c>
      <c r="C7854" s="35" t="e">
        <f>MATCH(A7854,'Bank of England inputs'!A:A,0)</f>
        <v>#N/A</v>
      </c>
      <c r="D7854" s="6" t="e">
        <f>IF($A7854&gt;DataEnd,NA(),IFERROR(INDEX('iBoxx inputs'!B:B,MATCH($A7854,'iBoxx inputs'!$A:$A,0)),D7853))</f>
        <v>#N/A</v>
      </c>
      <c r="E7854" s="6" t="e">
        <f>IF($A7854&gt;DataEnd,NA(),IFERROR(INDEX('iBoxx inputs'!C:C,MATCH($A7854,'iBoxx inputs'!$A:$A,0)),E7853))</f>
        <v>#N/A</v>
      </c>
      <c r="F7854" s="6" t="e">
        <f>IF($A7854&gt;DataEnd,NA(),IFERROR(INDEX('Bank of England inputs'!D:D,MATCH($A7854,'Bank of England inputs'!$A:$A,0),0),F7853))</f>
        <v>#N/A</v>
      </c>
      <c r="G7854" s="19"/>
      <c r="H7854" s="5">
        <f t="shared" si="691"/>
        <v>47142</v>
      </c>
      <c r="I7854" s="6" t="e">
        <f t="shared" si="692"/>
        <v>#N/A</v>
      </c>
      <c r="J7854" s="6" t="e">
        <f t="shared" si="693"/>
        <v>#N/A</v>
      </c>
      <c r="K7854" s="19">
        <f t="shared" si="694"/>
        <v>2529</v>
      </c>
      <c r="L7854" s="6" t="e">
        <f t="shared" ca="1" si="695"/>
        <v>#N/A</v>
      </c>
    </row>
    <row r="7855" spans="1:12" x14ac:dyDescent="0.2">
      <c r="A7855" s="5">
        <f>IF(AND(dateA=1,A7854&lt;DataEnd),'iBoxx inputs'!A7859,IF(AND(dateA=2,A7854&lt;DataEnd),'Bank of England inputs'!A7859,IF(dateA=3,A7854+1,IF(dateA=4,WORKDAY(A7854,1,),WORKDAY(A7854,1,holidayQ)))))</f>
        <v>47143</v>
      </c>
      <c r="B7855" s="35" t="e">
        <f>MATCH(A7855,'iBoxx inputs'!A:A,0)</f>
        <v>#N/A</v>
      </c>
      <c r="C7855" s="35" t="e">
        <f>MATCH(A7855,'Bank of England inputs'!A:A,0)</f>
        <v>#N/A</v>
      </c>
      <c r="D7855" s="6" t="e">
        <f>IF($A7855&gt;DataEnd,NA(),IFERROR(INDEX('iBoxx inputs'!B:B,MATCH($A7855,'iBoxx inputs'!$A:$A,0)),D7854))</f>
        <v>#N/A</v>
      </c>
      <c r="E7855" s="6" t="e">
        <f>IF($A7855&gt;DataEnd,NA(),IFERROR(INDEX('iBoxx inputs'!C:C,MATCH($A7855,'iBoxx inputs'!$A:$A,0)),E7854))</f>
        <v>#N/A</v>
      </c>
      <c r="F7855" s="6" t="e">
        <f>IF($A7855&gt;DataEnd,NA(),IFERROR(INDEX('Bank of England inputs'!D:D,MATCH($A7855,'Bank of England inputs'!$A:$A,0),0),F7854))</f>
        <v>#N/A</v>
      </c>
      <c r="G7855" s="19"/>
      <c r="H7855" s="5">
        <f t="shared" si="691"/>
        <v>47143</v>
      </c>
      <c r="I7855" s="6" t="e">
        <f t="shared" si="692"/>
        <v>#N/A</v>
      </c>
      <c r="J7855" s="6" t="e">
        <f t="shared" si="693"/>
        <v>#N/A</v>
      </c>
      <c r="K7855" s="19">
        <f t="shared" si="694"/>
        <v>2529</v>
      </c>
      <c r="L7855" s="6" t="e">
        <f t="shared" ca="1" si="695"/>
        <v>#N/A</v>
      </c>
    </row>
    <row r="7856" spans="1:12" x14ac:dyDescent="0.2">
      <c r="A7856" s="5">
        <f>IF(AND(dateA=1,A7855&lt;DataEnd),'iBoxx inputs'!A7860,IF(AND(dateA=2,A7855&lt;DataEnd),'Bank of England inputs'!A7860,IF(dateA=3,A7855+1,IF(dateA=4,WORKDAY(A7855,1,),WORKDAY(A7855,1,holidayQ)))))</f>
        <v>47144</v>
      </c>
      <c r="B7856" s="35" t="e">
        <f>MATCH(A7856,'iBoxx inputs'!A:A,0)</f>
        <v>#N/A</v>
      </c>
      <c r="C7856" s="35" t="e">
        <f>MATCH(A7856,'Bank of England inputs'!A:A,0)</f>
        <v>#N/A</v>
      </c>
      <c r="D7856" s="6" t="e">
        <f>IF($A7856&gt;DataEnd,NA(),IFERROR(INDEX('iBoxx inputs'!B:B,MATCH($A7856,'iBoxx inputs'!$A:$A,0)),D7855))</f>
        <v>#N/A</v>
      </c>
      <c r="E7856" s="6" t="e">
        <f>IF($A7856&gt;DataEnd,NA(),IFERROR(INDEX('iBoxx inputs'!C:C,MATCH($A7856,'iBoxx inputs'!$A:$A,0)),E7855))</f>
        <v>#N/A</v>
      </c>
      <c r="F7856" s="6" t="e">
        <f>IF($A7856&gt;DataEnd,NA(),IFERROR(INDEX('Bank of England inputs'!D:D,MATCH($A7856,'Bank of England inputs'!$A:$A,0),0),F7855))</f>
        <v>#N/A</v>
      </c>
      <c r="G7856" s="19"/>
      <c r="H7856" s="5">
        <f t="shared" si="691"/>
        <v>47144</v>
      </c>
      <c r="I7856" s="6" t="e">
        <f t="shared" si="692"/>
        <v>#N/A</v>
      </c>
      <c r="J7856" s="6" t="e">
        <f t="shared" si="693"/>
        <v>#N/A</v>
      </c>
      <c r="K7856" s="19">
        <f t="shared" si="694"/>
        <v>2530</v>
      </c>
      <c r="L7856" s="6" t="e">
        <f t="shared" ca="1" si="695"/>
        <v>#N/A</v>
      </c>
    </row>
    <row r="7857" spans="1:12" x14ac:dyDescent="0.2">
      <c r="A7857" s="5">
        <f>IF(AND(dateA=1,A7856&lt;DataEnd),'iBoxx inputs'!A7861,IF(AND(dateA=2,A7856&lt;DataEnd),'Bank of England inputs'!A7861,IF(dateA=3,A7856+1,IF(dateA=4,WORKDAY(A7856,1,),WORKDAY(A7856,1,holidayQ)))))</f>
        <v>47147</v>
      </c>
      <c r="B7857" s="35" t="e">
        <f>MATCH(A7857,'iBoxx inputs'!A:A,0)</f>
        <v>#N/A</v>
      </c>
      <c r="C7857" s="35" t="e">
        <f>MATCH(A7857,'Bank of England inputs'!A:A,0)</f>
        <v>#N/A</v>
      </c>
      <c r="D7857" s="6" t="e">
        <f>IF($A7857&gt;DataEnd,NA(),IFERROR(INDEX('iBoxx inputs'!B:B,MATCH($A7857,'iBoxx inputs'!$A:$A,0)),D7856))</f>
        <v>#N/A</v>
      </c>
      <c r="E7857" s="6" t="e">
        <f>IF($A7857&gt;DataEnd,NA(),IFERROR(INDEX('iBoxx inputs'!C:C,MATCH($A7857,'iBoxx inputs'!$A:$A,0)),E7856))</f>
        <v>#N/A</v>
      </c>
      <c r="F7857" s="6" t="e">
        <f>IF($A7857&gt;DataEnd,NA(),IFERROR(INDEX('Bank of England inputs'!D:D,MATCH($A7857,'Bank of England inputs'!$A:$A,0),0),F7856))</f>
        <v>#N/A</v>
      </c>
      <c r="G7857" s="19"/>
      <c r="H7857" s="5">
        <f t="shared" si="691"/>
        <v>47147</v>
      </c>
      <c r="I7857" s="6" t="e">
        <f t="shared" si="692"/>
        <v>#N/A</v>
      </c>
      <c r="J7857" s="6" t="e">
        <f t="shared" si="693"/>
        <v>#N/A</v>
      </c>
      <c r="K7857" s="19">
        <f t="shared" si="694"/>
        <v>2529</v>
      </c>
      <c r="L7857" s="6" t="e">
        <f t="shared" ca="1" si="695"/>
        <v>#N/A</v>
      </c>
    </row>
    <row r="7858" spans="1:12" x14ac:dyDescent="0.2">
      <c r="A7858" s="5">
        <f>IF(AND(dateA=1,A7857&lt;DataEnd),'iBoxx inputs'!A7862,IF(AND(dateA=2,A7857&lt;DataEnd),'Bank of England inputs'!A7862,IF(dateA=3,A7857+1,IF(dateA=4,WORKDAY(A7857,1,),WORKDAY(A7857,1,holidayQ)))))</f>
        <v>47148</v>
      </c>
      <c r="B7858" s="35" t="e">
        <f>MATCH(A7858,'iBoxx inputs'!A:A,0)</f>
        <v>#N/A</v>
      </c>
      <c r="C7858" s="35" t="e">
        <f>MATCH(A7858,'Bank of England inputs'!A:A,0)</f>
        <v>#N/A</v>
      </c>
      <c r="D7858" s="6" t="e">
        <f>IF($A7858&gt;DataEnd,NA(),IFERROR(INDEX('iBoxx inputs'!B:B,MATCH($A7858,'iBoxx inputs'!$A:$A,0)),D7857))</f>
        <v>#N/A</v>
      </c>
      <c r="E7858" s="6" t="e">
        <f>IF($A7858&gt;DataEnd,NA(),IFERROR(INDEX('iBoxx inputs'!C:C,MATCH($A7858,'iBoxx inputs'!$A:$A,0)),E7857))</f>
        <v>#N/A</v>
      </c>
      <c r="F7858" s="6" t="e">
        <f>IF($A7858&gt;DataEnd,NA(),IFERROR(INDEX('Bank of England inputs'!D:D,MATCH($A7858,'Bank of England inputs'!$A:$A,0),0),F7857))</f>
        <v>#N/A</v>
      </c>
      <c r="G7858" s="19"/>
      <c r="H7858" s="5">
        <f t="shared" si="691"/>
        <v>47148</v>
      </c>
      <c r="I7858" s="6" t="e">
        <f t="shared" si="692"/>
        <v>#N/A</v>
      </c>
      <c r="J7858" s="6" t="e">
        <f t="shared" si="693"/>
        <v>#N/A</v>
      </c>
      <c r="K7858" s="19">
        <f t="shared" si="694"/>
        <v>2529</v>
      </c>
      <c r="L7858" s="6" t="e">
        <f t="shared" ca="1" si="695"/>
        <v>#N/A</v>
      </c>
    </row>
    <row r="7859" spans="1:12" x14ac:dyDescent="0.2">
      <c r="A7859" s="5">
        <f>IF(AND(dateA=1,A7858&lt;DataEnd),'iBoxx inputs'!A7863,IF(AND(dateA=2,A7858&lt;DataEnd),'Bank of England inputs'!A7863,IF(dateA=3,A7858+1,IF(dateA=4,WORKDAY(A7858,1,),WORKDAY(A7858,1,holidayQ)))))</f>
        <v>47149</v>
      </c>
      <c r="B7859" s="35" t="e">
        <f>MATCH(A7859,'iBoxx inputs'!A:A,0)</f>
        <v>#N/A</v>
      </c>
      <c r="C7859" s="35" t="e">
        <f>MATCH(A7859,'Bank of England inputs'!A:A,0)</f>
        <v>#N/A</v>
      </c>
      <c r="D7859" s="6" t="e">
        <f>IF($A7859&gt;DataEnd,NA(),IFERROR(INDEX('iBoxx inputs'!B:B,MATCH($A7859,'iBoxx inputs'!$A:$A,0)),D7858))</f>
        <v>#N/A</v>
      </c>
      <c r="E7859" s="6" t="e">
        <f>IF($A7859&gt;DataEnd,NA(),IFERROR(INDEX('iBoxx inputs'!C:C,MATCH($A7859,'iBoxx inputs'!$A:$A,0)),E7858))</f>
        <v>#N/A</v>
      </c>
      <c r="F7859" s="6" t="e">
        <f>IF($A7859&gt;DataEnd,NA(),IFERROR(INDEX('Bank of England inputs'!D:D,MATCH($A7859,'Bank of England inputs'!$A:$A,0),0),F7858))</f>
        <v>#N/A</v>
      </c>
      <c r="G7859" s="19"/>
      <c r="H7859" s="5">
        <f t="shared" si="691"/>
        <v>47149</v>
      </c>
      <c r="I7859" s="6" t="e">
        <f t="shared" si="692"/>
        <v>#N/A</v>
      </c>
      <c r="J7859" s="6" t="e">
        <f t="shared" si="693"/>
        <v>#N/A</v>
      </c>
      <c r="K7859" s="19">
        <f t="shared" si="694"/>
        <v>2529</v>
      </c>
      <c r="L7859" s="6" t="e">
        <f t="shared" ca="1" si="695"/>
        <v>#N/A</v>
      </c>
    </row>
    <row r="7860" spans="1:12" x14ac:dyDescent="0.2">
      <c r="A7860" s="5">
        <f>IF(AND(dateA=1,A7859&lt;DataEnd),'iBoxx inputs'!A7864,IF(AND(dateA=2,A7859&lt;DataEnd),'Bank of England inputs'!A7864,IF(dateA=3,A7859+1,IF(dateA=4,WORKDAY(A7859,1,),WORKDAY(A7859,1,holidayQ)))))</f>
        <v>47150</v>
      </c>
      <c r="B7860" s="35" t="e">
        <f>MATCH(A7860,'iBoxx inputs'!A:A,0)</f>
        <v>#N/A</v>
      </c>
      <c r="C7860" s="35" t="e">
        <f>MATCH(A7860,'Bank of England inputs'!A:A,0)</f>
        <v>#N/A</v>
      </c>
      <c r="D7860" s="6" t="e">
        <f>IF($A7860&gt;DataEnd,NA(),IFERROR(INDEX('iBoxx inputs'!B:B,MATCH($A7860,'iBoxx inputs'!$A:$A,0)),D7859))</f>
        <v>#N/A</v>
      </c>
      <c r="E7860" s="6" t="e">
        <f>IF($A7860&gt;DataEnd,NA(),IFERROR(INDEX('iBoxx inputs'!C:C,MATCH($A7860,'iBoxx inputs'!$A:$A,0)),E7859))</f>
        <v>#N/A</v>
      </c>
      <c r="F7860" s="6" t="e">
        <f>IF($A7860&gt;DataEnd,NA(),IFERROR(INDEX('Bank of England inputs'!D:D,MATCH($A7860,'Bank of England inputs'!$A:$A,0),0),F7859))</f>
        <v>#N/A</v>
      </c>
      <c r="G7860" s="19"/>
      <c r="H7860" s="5">
        <f t="shared" si="691"/>
        <v>47150</v>
      </c>
      <c r="I7860" s="6" t="e">
        <f t="shared" si="692"/>
        <v>#N/A</v>
      </c>
      <c r="J7860" s="6" t="e">
        <f t="shared" si="693"/>
        <v>#N/A</v>
      </c>
      <c r="K7860" s="19">
        <f t="shared" si="694"/>
        <v>2529</v>
      </c>
      <c r="L7860" s="6" t="e">
        <f t="shared" ca="1" si="695"/>
        <v>#N/A</v>
      </c>
    </row>
    <row r="7861" spans="1:12" x14ac:dyDescent="0.2">
      <c r="A7861" s="5">
        <f>IF(AND(dateA=1,A7860&lt;DataEnd),'iBoxx inputs'!A7865,IF(AND(dateA=2,A7860&lt;DataEnd),'Bank of England inputs'!A7865,IF(dateA=3,A7860+1,IF(dateA=4,WORKDAY(A7860,1,),WORKDAY(A7860,1,holidayQ)))))</f>
        <v>47151</v>
      </c>
      <c r="B7861" s="35" t="e">
        <f>MATCH(A7861,'iBoxx inputs'!A:A,0)</f>
        <v>#N/A</v>
      </c>
      <c r="C7861" s="35" t="e">
        <f>MATCH(A7861,'Bank of England inputs'!A:A,0)</f>
        <v>#N/A</v>
      </c>
      <c r="D7861" s="6" t="e">
        <f>IF($A7861&gt;DataEnd,NA(),IFERROR(INDEX('iBoxx inputs'!B:B,MATCH($A7861,'iBoxx inputs'!$A:$A,0)),D7860))</f>
        <v>#N/A</v>
      </c>
      <c r="E7861" s="6" t="e">
        <f>IF($A7861&gt;DataEnd,NA(),IFERROR(INDEX('iBoxx inputs'!C:C,MATCH($A7861,'iBoxx inputs'!$A:$A,0)),E7860))</f>
        <v>#N/A</v>
      </c>
      <c r="F7861" s="6" t="e">
        <f>IF($A7861&gt;DataEnd,NA(),IFERROR(INDEX('Bank of England inputs'!D:D,MATCH($A7861,'Bank of England inputs'!$A:$A,0),0),F7860))</f>
        <v>#N/A</v>
      </c>
      <c r="G7861" s="19"/>
      <c r="H7861" s="5">
        <f t="shared" si="691"/>
        <v>47151</v>
      </c>
      <c r="I7861" s="6" t="e">
        <f t="shared" si="692"/>
        <v>#N/A</v>
      </c>
      <c r="J7861" s="6" t="e">
        <f t="shared" si="693"/>
        <v>#N/A</v>
      </c>
      <c r="K7861" s="19">
        <f t="shared" si="694"/>
        <v>2530</v>
      </c>
      <c r="L7861" s="6" t="e">
        <f t="shared" ca="1" si="695"/>
        <v>#N/A</v>
      </c>
    </row>
    <row r="7862" spans="1:12" x14ac:dyDescent="0.2">
      <c r="A7862" s="5">
        <f>IF(AND(dateA=1,A7861&lt;DataEnd),'iBoxx inputs'!A7866,IF(AND(dateA=2,A7861&lt;DataEnd),'Bank of England inputs'!A7866,IF(dateA=3,A7861+1,IF(dateA=4,WORKDAY(A7861,1,),WORKDAY(A7861,1,holidayQ)))))</f>
        <v>47154</v>
      </c>
      <c r="B7862" s="35" t="e">
        <f>MATCH(A7862,'iBoxx inputs'!A:A,0)</f>
        <v>#N/A</v>
      </c>
      <c r="C7862" s="35" t="e">
        <f>MATCH(A7862,'Bank of England inputs'!A:A,0)</f>
        <v>#N/A</v>
      </c>
      <c r="D7862" s="6" t="e">
        <f>IF($A7862&gt;DataEnd,NA(),IFERROR(INDEX('iBoxx inputs'!B:B,MATCH($A7862,'iBoxx inputs'!$A:$A,0)),D7861))</f>
        <v>#N/A</v>
      </c>
      <c r="E7862" s="6" t="e">
        <f>IF($A7862&gt;DataEnd,NA(),IFERROR(INDEX('iBoxx inputs'!C:C,MATCH($A7862,'iBoxx inputs'!$A:$A,0)),E7861))</f>
        <v>#N/A</v>
      </c>
      <c r="F7862" s="6" t="e">
        <f>IF($A7862&gt;DataEnd,NA(),IFERROR(INDEX('Bank of England inputs'!D:D,MATCH($A7862,'Bank of England inputs'!$A:$A,0),0),F7861))</f>
        <v>#N/A</v>
      </c>
      <c r="G7862" s="19"/>
      <c r="H7862" s="5">
        <f t="shared" si="691"/>
        <v>47154</v>
      </c>
      <c r="I7862" s="6" t="e">
        <f t="shared" si="692"/>
        <v>#N/A</v>
      </c>
      <c r="J7862" s="6" t="e">
        <f t="shared" si="693"/>
        <v>#N/A</v>
      </c>
      <c r="K7862" s="19">
        <f t="shared" si="694"/>
        <v>2529</v>
      </c>
      <c r="L7862" s="6" t="e">
        <f t="shared" ca="1" si="695"/>
        <v>#N/A</v>
      </c>
    </row>
    <row r="7863" spans="1:12" x14ac:dyDescent="0.2">
      <c r="A7863" s="5">
        <f>IF(AND(dateA=1,A7862&lt;DataEnd),'iBoxx inputs'!A7867,IF(AND(dateA=2,A7862&lt;DataEnd),'Bank of England inputs'!A7867,IF(dateA=3,A7862+1,IF(dateA=4,WORKDAY(A7862,1,),WORKDAY(A7862,1,holidayQ)))))</f>
        <v>47155</v>
      </c>
      <c r="B7863" s="35" t="e">
        <f>MATCH(A7863,'iBoxx inputs'!A:A,0)</f>
        <v>#N/A</v>
      </c>
      <c r="C7863" s="35" t="e">
        <f>MATCH(A7863,'Bank of England inputs'!A:A,0)</f>
        <v>#N/A</v>
      </c>
      <c r="D7863" s="6" t="e">
        <f>IF($A7863&gt;DataEnd,NA(),IFERROR(INDEX('iBoxx inputs'!B:B,MATCH($A7863,'iBoxx inputs'!$A:$A,0)),D7862))</f>
        <v>#N/A</v>
      </c>
      <c r="E7863" s="6" t="e">
        <f>IF($A7863&gt;DataEnd,NA(),IFERROR(INDEX('iBoxx inputs'!C:C,MATCH($A7863,'iBoxx inputs'!$A:$A,0)),E7862))</f>
        <v>#N/A</v>
      </c>
      <c r="F7863" s="6" t="e">
        <f>IF($A7863&gt;DataEnd,NA(),IFERROR(INDEX('Bank of England inputs'!D:D,MATCH($A7863,'Bank of England inputs'!$A:$A,0),0),F7862))</f>
        <v>#N/A</v>
      </c>
      <c r="G7863" s="19"/>
      <c r="H7863" s="5">
        <f t="shared" si="691"/>
        <v>47155</v>
      </c>
      <c r="I7863" s="6" t="e">
        <f t="shared" si="692"/>
        <v>#N/A</v>
      </c>
      <c r="J7863" s="6" t="e">
        <f t="shared" si="693"/>
        <v>#N/A</v>
      </c>
      <c r="K7863" s="19">
        <f t="shared" si="694"/>
        <v>2529</v>
      </c>
      <c r="L7863" s="6" t="e">
        <f t="shared" ca="1" si="695"/>
        <v>#N/A</v>
      </c>
    </row>
    <row r="7864" spans="1:12" x14ac:dyDescent="0.2">
      <c r="A7864" s="5">
        <f>IF(AND(dateA=1,A7863&lt;DataEnd),'iBoxx inputs'!A7868,IF(AND(dateA=2,A7863&lt;DataEnd),'Bank of England inputs'!A7868,IF(dateA=3,A7863+1,IF(dateA=4,WORKDAY(A7863,1,),WORKDAY(A7863,1,holidayQ)))))</f>
        <v>47156</v>
      </c>
      <c r="B7864" s="35" t="e">
        <f>MATCH(A7864,'iBoxx inputs'!A:A,0)</f>
        <v>#N/A</v>
      </c>
      <c r="C7864" s="35" t="e">
        <f>MATCH(A7864,'Bank of England inputs'!A:A,0)</f>
        <v>#N/A</v>
      </c>
      <c r="D7864" s="6" t="e">
        <f>IF($A7864&gt;DataEnd,NA(),IFERROR(INDEX('iBoxx inputs'!B:B,MATCH($A7864,'iBoxx inputs'!$A:$A,0)),D7863))</f>
        <v>#N/A</v>
      </c>
      <c r="E7864" s="6" t="e">
        <f>IF($A7864&gt;DataEnd,NA(),IFERROR(INDEX('iBoxx inputs'!C:C,MATCH($A7864,'iBoxx inputs'!$A:$A,0)),E7863))</f>
        <v>#N/A</v>
      </c>
      <c r="F7864" s="6" t="e">
        <f>IF($A7864&gt;DataEnd,NA(),IFERROR(INDEX('Bank of England inputs'!D:D,MATCH($A7864,'Bank of England inputs'!$A:$A,0),0),F7863))</f>
        <v>#N/A</v>
      </c>
      <c r="G7864" s="19"/>
      <c r="H7864" s="5">
        <f t="shared" si="691"/>
        <v>47156</v>
      </c>
      <c r="I7864" s="6" t="e">
        <f t="shared" si="692"/>
        <v>#N/A</v>
      </c>
      <c r="J7864" s="6" t="e">
        <f t="shared" si="693"/>
        <v>#N/A</v>
      </c>
      <c r="K7864" s="19">
        <f t="shared" si="694"/>
        <v>2529</v>
      </c>
      <c r="L7864" s="6" t="e">
        <f t="shared" ca="1" si="695"/>
        <v>#N/A</v>
      </c>
    </row>
    <row r="7865" spans="1:12" x14ac:dyDescent="0.2">
      <c r="A7865" s="5">
        <f>IF(AND(dateA=1,A7864&lt;DataEnd),'iBoxx inputs'!A7869,IF(AND(dateA=2,A7864&lt;DataEnd),'Bank of England inputs'!A7869,IF(dateA=3,A7864+1,IF(dateA=4,WORKDAY(A7864,1,),WORKDAY(A7864,1,holidayQ)))))</f>
        <v>47157</v>
      </c>
      <c r="B7865" s="35" t="e">
        <f>MATCH(A7865,'iBoxx inputs'!A:A,0)</f>
        <v>#N/A</v>
      </c>
      <c r="C7865" s="35" t="e">
        <f>MATCH(A7865,'Bank of England inputs'!A:A,0)</f>
        <v>#N/A</v>
      </c>
      <c r="D7865" s="6" t="e">
        <f>IF($A7865&gt;DataEnd,NA(),IFERROR(INDEX('iBoxx inputs'!B:B,MATCH($A7865,'iBoxx inputs'!$A:$A,0)),D7864))</f>
        <v>#N/A</v>
      </c>
      <c r="E7865" s="6" t="e">
        <f>IF($A7865&gt;DataEnd,NA(),IFERROR(INDEX('iBoxx inputs'!C:C,MATCH($A7865,'iBoxx inputs'!$A:$A,0)),E7864))</f>
        <v>#N/A</v>
      </c>
      <c r="F7865" s="6" t="e">
        <f>IF($A7865&gt;DataEnd,NA(),IFERROR(INDEX('Bank of England inputs'!D:D,MATCH($A7865,'Bank of England inputs'!$A:$A,0),0),F7864))</f>
        <v>#N/A</v>
      </c>
      <c r="G7865" s="19"/>
      <c r="H7865" s="5">
        <f t="shared" si="691"/>
        <v>47157</v>
      </c>
      <c r="I7865" s="6" t="e">
        <f t="shared" si="692"/>
        <v>#N/A</v>
      </c>
      <c r="J7865" s="6" t="e">
        <f t="shared" si="693"/>
        <v>#N/A</v>
      </c>
      <c r="K7865" s="19">
        <f t="shared" si="694"/>
        <v>2529</v>
      </c>
      <c r="L7865" s="6" t="e">
        <f t="shared" ca="1" si="695"/>
        <v>#N/A</v>
      </c>
    </row>
    <row r="7866" spans="1:12" x14ac:dyDescent="0.2">
      <c r="A7866" s="5">
        <f>IF(AND(dateA=1,A7865&lt;DataEnd),'iBoxx inputs'!A7870,IF(AND(dateA=2,A7865&lt;DataEnd),'Bank of England inputs'!A7870,IF(dateA=3,A7865+1,IF(dateA=4,WORKDAY(A7865,1,),WORKDAY(A7865,1,holidayQ)))))</f>
        <v>47158</v>
      </c>
      <c r="B7866" s="35" t="e">
        <f>MATCH(A7866,'iBoxx inputs'!A:A,0)</f>
        <v>#N/A</v>
      </c>
      <c r="C7866" s="35" t="e">
        <f>MATCH(A7866,'Bank of England inputs'!A:A,0)</f>
        <v>#N/A</v>
      </c>
      <c r="D7866" s="6" t="e">
        <f>IF($A7866&gt;DataEnd,NA(),IFERROR(INDEX('iBoxx inputs'!B:B,MATCH($A7866,'iBoxx inputs'!$A:$A,0)),D7865))</f>
        <v>#N/A</v>
      </c>
      <c r="E7866" s="6" t="e">
        <f>IF($A7866&gt;DataEnd,NA(),IFERROR(INDEX('iBoxx inputs'!C:C,MATCH($A7866,'iBoxx inputs'!$A:$A,0)),E7865))</f>
        <v>#N/A</v>
      </c>
      <c r="F7866" s="6" t="e">
        <f>IF($A7866&gt;DataEnd,NA(),IFERROR(INDEX('Bank of England inputs'!D:D,MATCH($A7866,'Bank of England inputs'!$A:$A,0),0),F7865))</f>
        <v>#N/A</v>
      </c>
      <c r="G7866" s="19"/>
      <c r="H7866" s="5">
        <f t="shared" si="691"/>
        <v>47158</v>
      </c>
      <c r="I7866" s="6" t="e">
        <f t="shared" si="692"/>
        <v>#N/A</v>
      </c>
      <c r="J7866" s="6" t="e">
        <f t="shared" si="693"/>
        <v>#N/A</v>
      </c>
      <c r="K7866" s="19">
        <f t="shared" si="694"/>
        <v>2530</v>
      </c>
      <c r="L7866" s="6" t="e">
        <f t="shared" ca="1" si="695"/>
        <v>#N/A</v>
      </c>
    </row>
    <row r="7867" spans="1:12" x14ac:dyDescent="0.2">
      <c r="A7867" s="5">
        <f>IF(AND(dateA=1,A7866&lt;DataEnd),'iBoxx inputs'!A7871,IF(AND(dateA=2,A7866&lt;DataEnd),'Bank of England inputs'!A7871,IF(dateA=3,A7866+1,IF(dateA=4,WORKDAY(A7866,1,),WORKDAY(A7866,1,holidayQ)))))</f>
        <v>47161</v>
      </c>
      <c r="B7867" s="35" t="e">
        <f>MATCH(A7867,'iBoxx inputs'!A:A,0)</f>
        <v>#N/A</v>
      </c>
      <c r="C7867" s="35" t="e">
        <f>MATCH(A7867,'Bank of England inputs'!A:A,0)</f>
        <v>#N/A</v>
      </c>
      <c r="D7867" s="6" t="e">
        <f>IF($A7867&gt;DataEnd,NA(),IFERROR(INDEX('iBoxx inputs'!B:B,MATCH($A7867,'iBoxx inputs'!$A:$A,0)),D7866))</f>
        <v>#N/A</v>
      </c>
      <c r="E7867" s="6" t="e">
        <f>IF($A7867&gt;DataEnd,NA(),IFERROR(INDEX('iBoxx inputs'!C:C,MATCH($A7867,'iBoxx inputs'!$A:$A,0)),E7866))</f>
        <v>#N/A</v>
      </c>
      <c r="F7867" s="6" t="e">
        <f>IF($A7867&gt;DataEnd,NA(),IFERROR(INDEX('Bank of England inputs'!D:D,MATCH($A7867,'Bank of England inputs'!$A:$A,0),0),F7866))</f>
        <v>#N/A</v>
      </c>
      <c r="G7867" s="19"/>
      <c r="H7867" s="5">
        <f t="shared" si="691"/>
        <v>47161</v>
      </c>
      <c r="I7867" s="6" t="e">
        <f t="shared" si="692"/>
        <v>#N/A</v>
      </c>
      <c r="J7867" s="6" t="e">
        <f t="shared" si="693"/>
        <v>#N/A</v>
      </c>
      <c r="K7867" s="19">
        <f t="shared" si="694"/>
        <v>2529</v>
      </c>
      <c r="L7867" s="6" t="e">
        <f t="shared" ca="1" si="695"/>
        <v>#N/A</v>
      </c>
    </row>
    <row r="7868" spans="1:12" x14ac:dyDescent="0.2">
      <c r="A7868" s="5">
        <f>IF(AND(dateA=1,A7867&lt;DataEnd),'iBoxx inputs'!A7872,IF(AND(dateA=2,A7867&lt;DataEnd),'Bank of England inputs'!A7872,IF(dateA=3,A7867+1,IF(dateA=4,WORKDAY(A7867,1,),WORKDAY(A7867,1,holidayQ)))))</f>
        <v>47162</v>
      </c>
      <c r="B7868" s="35" t="e">
        <f>MATCH(A7868,'iBoxx inputs'!A:A,0)</f>
        <v>#N/A</v>
      </c>
      <c r="C7868" s="35" t="e">
        <f>MATCH(A7868,'Bank of England inputs'!A:A,0)</f>
        <v>#N/A</v>
      </c>
      <c r="D7868" s="6" t="e">
        <f>IF($A7868&gt;DataEnd,NA(),IFERROR(INDEX('iBoxx inputs'!B:B,MATCH($A7868,'iBoxx inputs'!$A:$A,0)),D7867))</f>
        <v>#N/A</v>
      </c>
      <c r="E7868" s="6" t="e">
        <f>IF($A7868&gt;DataEnd,NA(),IFERROR(INDEX('iBoxx inputs'!C:C,MATCH($A7868,'iBoxx inputs'!$A:$A,0)),E7867))</f>
        <v>#N/A</v>
      </c>
      <c r="F7868" s="6" t="e">
        <f>IF($A7868&gt;DataEnd,NA(),IFERROR(INDEX('Bank of England inputs'!D:D,MATCH($A7868,'Bank of England inputs'!$A:$A,0),0),F7867))</f>
        <v>#N/A</v>
      </c>
      <c r="G7868" s="19"/>
      <c r="H7868" s="5">
        <f t="shared" si="691"/>
        <v>47162</v>
      </c>
      <c r="I7868" s="6" t="e">
        <f t="shared" si="692"/>
        <v>#N/A</v>
      </c>
      <c r="J7868" s="6" t="e">
        <f t="shared" si="693"/>
        <v>#N/A</v>
      </c>
      <c r="K7868" s="19">
        <f t="shared" si="694"/>
        <v>2529</v>
      </c>
      <c r="L7868" s="6" t="e">
        <f t="shared" ca="1" si="695"/>
        <v>#N/A</v>
      </c>
    </row>
    <row r="7869" spans="1:12" x14ac:dyDescent="0.2">
      <c r="A7869" s="5">
        <f>IF(AND(dateA=1,A7868&lt;DataEnd),'iBoxx inputs'!A7873,IF(AND(dateA=2,A7868&lt;DataEnd),'Bank of England inputs'!A7873,IF(dateA=3,A7868+1,IF(dateA=4,WORKDAY(A7868,1,),WORKDAY(A7868,1,holidayQ)))))</f>
        <v>47163</v>
      </c>
      <c r="B7869" s="35" t="e">
        <f>MATCH(A7869,'iBoxx inputs'!A:A,0)</f>
        <v>#N/A</v>
      </c>
      <c r="C7869" s="35" t="e">
        <f>MATCH(A7869,'Bank of England inputs'!A:A,0)</f>
        <v>#N/A</v>
      </c>
      <c r="D7869" s="6" t="e">
        <f>IF($A7869&gt;DataEnd,NA(),IFERROR(INDEX('iBoxx inputs'!B:B,MATCH($A7869,'iBoxx inputs'!$A:$A,0)),D7868))</f>
        <v>#N/A</v>
      </c>
      <c r="E7869" s="6" t="e">
        <f>IF($A7869&gt;DataEnd,NA(),IFERROR(INDEX('iBoxx inputs'!C:C,MATCH($A7869,'iBoxx inputs'!$A:$A,0)),E7868))</f>
        <v>#N/A</v>
      </c>
      <c r="F7869" s="6" t="e">
        <f>IF($A7869&gt;DataEnd,NA(),IFERROR(INDEX('Bank of England inputs'!D:D,MATCH($A7869,'Bank of England inputs'!$A:$A,0),0),F7868))</f>
        <v>#N/A</v>
      </c>
      <c r="G7869" s="19"/>
      <c r="H7869" s="5">
        <f t="shared" si="691"/>
        <v>47163</v>
      </c>
      <c r="I7869" s="6" t="e">
        <f t="shared" si="692"/>
        <v>#N/A</v>
      </c>
      <c r="J7869" s="6" t="e">
        <f t="shared" si="693"/>
        <v>#N/A</v>
      </c>
      <c r="K7869" s="19">
        <f t="shared" si="694"/>
        <v>2529</v>
      </c>
      <c r="L7869" s="6" t="e">
        <f t="shared" ca="1" si="695"/>
        <v>#N/A</v>
      </c>
    </row>
    <row r="7870" spans="1:12" x14ac:dyDescent="0.2">
      <c r="A7870" s="5">
        <f>IF(AND(dateA=1,A7869&lt;DataEnd),'iBoxx inputs'!A7874,IF(AND(dateA=2,A7869&lt;DataEnd),'Bank of England inputs'!A7874,IF(dateA=3,A7869+1,IF(dateA=4,WORKDAY(A7869,1,),WORKDAY(A7869,1,holidayQ)))))</f>
        <v>47164</v>
      </c>
      <c r="B7870" s="35" t="e">
        <f>MATCH(A7870,'iBoxx inputs'!A:A,0)</f>
        <v>#N/A</v>
      </c>
      <c r="C7870" s="35" t="e">
        <f>MATCH(A7870,'Bank of England inputs'!A:A,0)</f>
        <v>#N/A</v>
      </c>
      <c r="D7870" s="6" t="e">
        <f>IF($A7870&gt;DataEnd,NA(),IFERROR(INDEX('iBoxx inputs'!B:B,MATCH($A7870,'iBoxx inputs'!$A:$A,0)),D7869))</f>
        <v>#N/A</v>
      </c>
      <c r="E7870" s="6" t="e">
        <f>IF($A7870&gt;DataEnd,NA(),IFERROR(INDEX('iBoxx inputs'!C:C,MATCH($A7870,'iBoxx inputs'!$A:$A,0)),E7869))</f>
        <v>#N/A</v>
      </c>
      <c r="F7870" s="6" t="e">
        <f>IF($A7870&gt;DataEnd,NA(),IFERROR(INDEX('Bank of England inputs'!D:D,MATCH($A7870,'Bank of England inputs'!$A:$A,0),0),F7869))</f>
        <v>#N/A</v>
      </c>
      <c r="G7870" s="19"/>
      <c r="H7870" s="5">
        <f t="shared" si="691"/>
        <v>47164</v>
      </c>
      <c r="I7870" s="6" t="e">
        <f t="shared" si="692"/>
        <v>#N/A</v>
      </c>
      <c r="J7870" s="6" t="e">
        <f t="shared" si="693"/>
        <v>#N/A</v>
      </c>
      <c r="K7870" s="19">
        <f t="shared" si="694"/>
        <v>2529</v>
      </c>
      <c r="L7870" s="6" t="e">
        <f t="shared" ca="1" si="695"/>
        <v>#N/A</v>
      </c>
    </row>
    <row r="7871" spans="1:12" x14ac:dyDescent="0.2">
      <c r="A7871" s="5">
        <f>IF(AND(dateA=1,A7870&lt;DataEnd),'iBoxx inputs'!A7875,IF(AND(dateA=2,A7870&lt;DataEnd),'Bank of England inputs'!A7875,IF(dateA=3,A7870+1,IF(dateA=4,WORKDAY(A7870,1,),WORKDAY(A7870,1,holidayQ)))))</f>
        <v>47165</v>
      </c>
      <c r="B7871" s="35" t="e">
        <f>MATCH(A7871,'iBoxx inputs'!A:A,0)</f>
        <v>#N/A</v>
      </c>
      <c r="C7871" s="35" t="e">
        <f>MATCH(A7871,'Bank of England inputs'!A:A,0)</f>
        <v>#N/A</v>
      </c>
      <c r="D7871" s="6" t="e">
        <f>IF($A7871&gt;DataEnd,NA(),IFERROR(INDEX('iBoxx inputs'!B:B,MATCH($A7871,'iBoxx inputs'!$A:$A,0)),D7870))</f>
        <v>#N/A</v>
      </c>
      <c r="E7871" s="6" t="e">
        <f>IF($A7871&gt;DataEnd,NA(),IFERROR(INDEX('iBoxx inputs'!C:C,MATCH($A7871,'iBoxx inputs'!$A:$A,0)),E7870))</f>
        <v>#N/A</v>
      </c>
      <c r="F7871" s="6" t="e">
        <f>IF($A7871&gt;DataEnd,NA(),IFERROR(INDEX('Bank of England inputs'!D:D,MATCH($A7871,'Bank of England inputs'!$A:$A,0),0),F7870))</f>
        <v>#N/A</v>
      </c>
      <c r="G7871" s="19"/>
      <c r="H7871" s="5">
        <f t="shared" si="691"/>
        <v>47165</v>
      </c>
      <c r="I7871" s="6" t="e">
        <f t="shared" si="692"/>
        <v>#N/A</v>
      </c>
      <c r="J7871" s="6" t="e">
        <f t="shared" si="693"/>
        <v>#N/A</v>
      </c>
      <c r="K7871" s="19">
        <f t="shared" si="694"/>
        <v>2530</v>
      </c>
      <c r="L7871" s="6" t="e">
        <f t="shared" ca="1" si="695"/>
        <v>#N/A</v>
      </c>
    </row>
    <row r="7872" spans="1:12" x14ac:dyDescent="0.2">
      <c r="A7872" s="5">
        <f>IF(AND(dateA=1,A7871&lt;DataEnd),'iBoxx inputs'!A7876,IF(AND(dateA=2,A7871&lt;DataEnd),'Bank of England inputs'!A7876,IF(dateA=3,A7871+1,IF(dateA=4,WORKDAY(A7871,1,),WORKDAY(A7871,1,holidayQ)))))</f>
        <v>47168</v>
      </c>
      <c r="B7872" s="35" t="e">
        <f>MATCH(A7872,'iBoxx inputs'!A:A,0)</f>
        <v>#N/A</v>
      </c>
      <c r="C7872" s="35" t="e">
        <f>MATCH(A7872,'Bank of England inputs'!A:A,0)</f>
        <v>#N/A</v>
      </c>
      <c r="D7872" s="6" t="e">
        <f>IF($A7872&gt;DataEnd,NA(),IFERROR(INDEX('iBoxx inputs'!B:B,MATCH($A7872,'iBoxx inputs'!$A:$A,0)),D7871))</f>
        <v>#N/A</v>
      </c>
      <c r="E7872" s="6" t="e">
        <f>IF($A7872&gt;DataEnd,NA(),IFERROR(INDEX('iBoxx inputs'!C:C,MATCH($A7872,'iBoxx inputs'!$A:$A,0)),E7871))</f>
        <v>#N/A</v>
      </c>
      <c r="F7872" s="6" t="e">
        <f>IF($A7872&gt;DataEnd,NA(),IFERROR(INDEX('Bank of England inputs'!D:D,MATCH($A7872,'Bank of England inputs'!$A:$A,0),0),F7871))</f>
        <v>#N/A</v>
      </c>
      <c r="G7872" s="19"/>
      <c r="H7872" s="5">
        <f t="shared" si="691"/>
        <v>47168</v>
      </c>
      <c r="I7872" s="6" t="e">
        <f t="shared" si="692"/>
        <v>#N/A</v>
      </c>
      <c r="J7872" s="6" t="e">
        <f t="shared" si="693"/>
        <v>#N/A</v>
      </c>
      <c r="K7872" s="19">
        <f t="shared" si="694"/>
        <v>2529</v>
      </c>
      <c r="L7872" s="6" t="e">
        <f t="shared" ca="1" si="695"/>
        <v>#N/A</v>
      </c>
    </row>
    <row r="7873" spans="1:12" x14ac:dyDescent="0.2">
      <c r="A7873" s="5">
        <f>IF(AND(dateA=1,A7872&lt;DataEnd),'iBoxx inputs'!A7877,IF(AND(dateA=2,A7872&lt;DataEnd),'Bank of England inputs'!A7877,IF(dateA=3,A7872+1,IF(dateA=4,WORKDAY(A7872,1,),WORKDAY(A7872,1,holidayQ)))))</f>
        <v>47169</v>
      </c>
      <c r="B7873" s="35" t="e">
        <f>MATCH(A7873,'iBoxx inputs'!A:A,0)</f>
        <v>#N/A</v>
      </c>
      <c r="C7873" s="35" t="e">
        <f>MATCH(A7873,'Bank of England inputs'!A:A,0)</f>
        <v>#N/A</v>
      </c>
      <c r="D7873" s="6" t="e">
        <f>IF($A7873&gt;DataEnd,NA(),IFERROR(INDEX('iBoxx inputs'!B:B,MATCH($A7873,'iBoxx inputs'!$A:$A,0)),D7872))</f>
        <v>#N/A</v>
      </c>
      <c r="E7873" s="6" t="e">
        <f>IF($A7873&gt;DataEnd,NA(),IFERROR(INDEX('iBoxx inputs'!C:C,MATCH($A7873,'iBoxx inputs'!$A:$A,0)),E7872))</f>
        <v>#N/A</v>
      </c>
      <c r="F7873" s="6" t="e">
        <f>IF($A7873&gt;DataEnd,NA(),IFERROR(INDEX('Bank of England inputs'!D:D,MATCH($A7873,'Bank of England inputs'!$A:$A,0),0),F7872))</f>
        <v>#N/A</v>
      </c>
      <c r="G7873" s="19"/>
      <c r="H7873" s="5">
        <f t="shared" si="691"/>
        <v>47169</v>
      </c>
      <c r="I7873" s="6" t="e">
        <f t="shared" si="692"/>
        <v>#N/A</v>
      </c>
      <c r="J7873" s="6" t="e">
        <f t="shared" si="693"/>
        <v>#N/A</v>
      </c>
      <c r="K7873" s="19">
        <f t="shared" si="694"/>
        <v>2529</v>
      </c>
      <c r="L7873" s="6" t="e">
        <f t="shared" ca="1" si="695"/>
        <v>#N/A</v>
      </c>
    </row>
    <row r="7874" spans="1:12" x14ac:dyDescent="0.2">
      <c r="A7874" s="5">
        <f>IF(AND(dateA=1,A7873&lt;DataEnd),'iBoxx inputs'!A7878,IF(AND(dateA=2,A7873&lt;DataEnd),'Bank of England inputs'!A7878,IF(dateA=3,A7873+1,IF(dateA=4,WORKDAY(A7873,1,),WORKDAY(A7873,1,holidayQ)))))</f>
        <v>47170</v>
      </c>
      <c r="B7874" s="35" t="e">
        <f>MATCH(A7874,'iBoxx inputs'!A:A,0)</f>
        <v>#N/A</v>
      </c>
      <c r="C7874" s="35" t="e">
        <f>MATCH(A7874,'Bank of England inputs'!A:A,0)</f>
        <v>#N/A</v>
      </c>
      <c r="D7874" s="6" t="e">
        <f>IF($A7874&gt;DataEnd,NA(),IFERROR(INDEX('iBoxx inputs'!B:B,MATCH($A7874,'iBoxx inputs'!$A:$A,0)),D7873))</f>
        <v>#N/A</v>
      </c>
      <c r="E7874" s="6" t="e">
        <f>IF($A7874&gt;DataEnd,NA(),IFERROR(INDEX('iBoxx inputs'!C:C,MATCH($A7874,'iBoxx inputs'!$A:$A,0)),E7873))</f>
        <v>#N/A</v>
      </c>
      <c r="F7874" s="6" t="e">
        <f>IF($A7874&gt;DataEnd,NA(),IFERROR(INDEX('Bank of England inputs'!D:D,MATCH($A7874,'Bank of England inputs'!$A:$A,0),0),F7873))</f>
        <v>#N/A</v>
      </c>
      <c r="G7874" s="19"/>
      <c r="H7874" s="5">
        <f t="shared" ref="H7874:H7937" si="696">A7874</f>
        <v>47170</v>
      </c>
      <c r="I7874" s="6" t="e">
        <f t="shared" ref="I7874:I7937" si="697">(D7874+E7874)/2</f>
        <v>#N/A</v>
      </c>
      <c r="J7874" s="6" t="e">
        <f t="shared" ref="J7874:J7937" si="698">((1+I7874/100)/(1+F7874/100)-1)*100</f>
        <v>#N/A</v>
      </c>
      <c r="K7874" s="19">
        <f t="shared" si="694"/>
        <v>2529</v>
      </c>
      <c r="L7874" s="6" t="e">
        <f t="shared" ca="1" si="695"/>
        <v>#N/A</v>
      </c>
    </row>
    <row r="7875" spans="1:12" x14ac:dyDescent="0.2">
      <c r="A7875" s="5">
        <f>IF(AND(dateA=1,A7874&lt;DataEnd),'iBoxx inputs'!A7879,IF(AND(dateA=2,A7874&lt;DataEnd),'Bank of England inputs'!A7879,IF(dateA=3,A7874+1,IF(dateA=4,WORKDAY(A7874,1,),WORKDAY(A7874,1,holidayQ)))))</f>
        <v>47171</v>
      </c>
      <c r="B7875" s="35" t="e">
        <f>MATCH(A7875,'iBoxx inputs'!A:A,0)</f>
        <v>#N/A</v>
      </c>
      <c r="C7875" s="35" t="e">
        <f>MATCH(A7875,'Bank of England inputs'!A:A,0)</f>
        <v>#N/A</v>
      </c>
      <c r="D7875" s="6" t="e">
        <f>IF($A7875&gt;DataEnd,NA(),IFERROR(INDEX('iBoxx inputs'!B:B,MATCH($A7875,'iBoxx inputs'!$A:$A,0)),D7874))</f>
        <v>#N/A</v>
      </c>
      <c r="E7875" s="6" t="e">
        <f>IF($A7875&gt;DataEnd,NA(),IFERROR(INDEX('iBoxx inputs'!C:C,MATCH($A7875,'iBoxx inputs'!$A:$A,0)),E7874))</f>
        <v>#N/A</v>
      </c>
      <c r="F7875" s="6" t="e">
        <f>IF($A7875&gt;DataEnd,NA(),IFERROR(INDEX('Bank of England inputs'!D:D,MATCH($A7875,'Bank of England inputs'!$A:$A,0),0),F7874))</f>
        <v>#N/A</v>
      </c>
      <c r="G7875" s="19"/>
      <c r="H7875" s="5">
        <f t="shared" si="696"/>
        <v>47171</v>
      </c>
      <c r="I7875" s="6" t="e">
        <f t="shared" si="697"/>
        <v>#N/A</v>
      </c>
      <c r="J7875" s="6" t="e">
        <f t="shared" si="698"/>
        <v>#N/A</v>
      </c>
      <c r="K7875" s="19">
        <f t="shared" si="694"/>
        <v>2529</v>
      </c>
      <c r="L7875" s="6" t="e">
        <f t="shared" ca="1" si="695"/>
        <v>#N/A</v>
      </c>
    </row>
    <row r="7876" spans="1:12" x14ac:dyDescent="0.2">
      <c r="A7876" s="5">
        <f>IF(AND(dateA=1,A7875&lt;DataEnd),'iBoxx inputs'!A7880,IF(AND(dateA=2,A7875&lt;DataEnd),'Bank of England inputs'!A7880,IF(dateA=3,A7875+1,IF(dateA=4,WORKDAY(A7875,1,),WORKDAY(A7875,1,holidayQ)))))</f>
        <v>47172</v>
      </c>
      <c r="B7876" s="35" t="e">
        <f>MATCH(A7876,'iBoxx inputs'!A:A,0)</f>
        <v>#N/A</v>
      </c>
      <c r="C7876" s="35" t="e">
        <f>MATCH(A7876,'Bank of England inputs'!A:A,0)</f>
        <v>#N/A</v>
      </c>
      <c r="D7876" s="6" t="e">
        <f>IF($A7876&gt;DataEnd,NA(),IFERROR(INDEX('iBoxx inputs'!B:B,MATCH($A7876,'iBoxx inputs'!$A:$A,0)),D7875))</f>
        <v>#N/A</v>
      </c>
      <c r="E7876" s="6" t="e">
        <f>IF($A7876&gt;DataEnd,NA(),IFERROR(INDEX('iBoxx inputs'!C:C,MATCH($A7876,'iBoxx inputs'!$A:$A,0)),E7875))</f>
        <v>#N/A</v>
      </c>
      <c r="F7876" s="6" t="e">
        <f>IF($A7876&gt;DataEnd,NA(),IFERROR(INDEX('Bank of England inputs'!D:D,MATCH($A7876,'Bank of England inputs'!$A:$A,0),0),F7875))</f>
        <v>#N/A</v>
      </c>
      <c r="G7876" s="19"/>
      <c r="H7876" s="5">
        <f t="shared" si="696"/>
        <v>47172</v>
      </c>
      <c r="I7876" s="6" t="e">
        <f t="shared" si="697"/>
        <v>#N/A</v>
      </c>
      <c r="J7876" s="6" t="e">
        <f t="shared" si="698"/>
        <v>#N/A</v>
      </c>
      <c r="K7876" s="19">
        <f t="shared" si="694"/>
        <v>2530</v>
      </c>
      <c r="L7876" s="6" t="e">
        <f t="shared" ca="1" si="695"/>
        <v>#N/A</v>
      </c>
    </row>
    <row r="7877" spans="1:12" x14ac:dyDescent="0.2">
      <c r="A7877" s="5">
        <f>IF(AND(dateA=1,A7876&lt;DataEnd),'iBoxx inputs'!A7881,IF(AND(dateA=2,A7876&lt;DataEnd),'Bank of England inputs'!A7881,IF(dateA=3,A7876+1,IF(dateA=4,WORKDAY(A7876,1,),WORKDAY(A7876,1,holidayQ)))))</f>
        <v>47175</v>
      </c>
      <c r="B7877" s="35" t="e">
        <f>MATCH(A7877,'iBoxx inputs'!A:A,0)</f>
        <v>#N/A</v>
      </c>
      <c r="C7877" s="35" t="e">
        <f>MATCH(A7877,'Bank of England inputs'!A:A,0)</f>
        <v>#N/A</v>
      </c>
      <c r="D7877" s="6" t="e">
        <f>IF($A7877&gt;DataEnd,NA(),IFERROR(INDEX('iBoxx inputs'!B:B,MATCH($A7877,'iBoxx inputs'!$A:$A,0)),D7876))</f>
        <v>#N/A</v>
      </c>
      <c r="E7877" s="6" t="e">
        <f>IF($A7877&gt;DataEnd,NA(),IFERROR(INDEX('iBoxx inputs'!C:C,MATCH($A7877,'iBoxx inputs'!$A:$A,0)),E7876))</f>
        <v>#N/A</v>
      </c>
      <c r="F7877" s="6" t="e">
        <f>IF($A7877&gt;DataEnd,NA(),IFERROR(INDEX('Bank of England inputs'!D:D,MATCH($A7877,'Bank of England inputs'!$A:$A,0),0),F7876))</f>
        <v>#N/A</v>
      </c>
      <c r="G7877" s="19"/>
      <c r="H7877" s="5">
        <f t="shared" si="696"/>
        <v>47175</v>
      </c>
      <c r="I7877" s="6" t="e">
        <f t="shared" si="697"/>
        <v>#N/A</v>
      </c>
      <c r="J7877" s="6" t="e">
        <f t="shared" si="698"/>
        <v>#N/A</v>
      </c>
      <c r="K7877" s="19">
        <f t="shared" si="694"/>
        <v>2529</v>
      </c>
      <c r="L7877" s="6" t="e">
        <f t="shared" ca="1" si="695"/>
        <v>#N/A</v>
      </c>
    </row>
    <row r="7878" spans="1:12" x14ac:dyDescent="0.2">
      <c r="A7878" s="5">
        <f>IF(AND(dateA=1,A7877&lt;DataEnd),'iBoxx inputs'!A7882,IF(AND(dateA=2,A7877&lt;DataEnd),'Bank of England inputs'!A7882,IF(dateA=3,A7877+1,IF(dateA=4,WORKDAY(A7877,1,),WORKDAY(A7877,1,holidayQ)))))</f>
        <v>47176</v>
      </c>
      <c r="B7878" s="35" t="e">
        <f>MATCH(A7878,'iBoxx inputs'!A:A,0)</f>
        <v>#N/A</v>
      </c>
      <c r="C7878" s="35" t="e">
        <f>MATCH(A7878,'Bank of England inputs'!A:A,0)</f>
        <v>#N/A</v>
      </c>
      <c r="D7878" s="6" t="e">
        <f>IF($A7878&gt;DataEnd,NA(),IFERROR(INDEX('iBoxx inputs'!B:B,MATCH($A7878,'iBoxx inputs'!$A:$A,0)),D7877))</f>
        <v>#N/A</v>
      </c>
      <c r="E7878" s="6" t="e">
        <f>IF($A7878&gt;DataEnd,NA(),IFERROR(INDEX('iBoxx inputs'!C:C,MATCH($A7878,'iBoxx inputs'!$A:$A,0)),E7877))</f>
        <v>#N/A</v>
      </c>
      <c r="F7878" s="6" t="e">
        <f>IF($A7878&gt;DataEnd,NA(),IFERROR(INDEX('Bank of England inputs'!D:D,MATCH($A7878,'Bank of England inputs'!$A:$A,0),0),F7877))</f>
        <v>#N/A</v>
      </c>
      <c r="G7878" s="19"/>
      <c r="H7878" s="5">
        <f t="shared" si="696"/>
        <v>47176</v>
      </c>
      <c r="I7878" s="6" t="e">
        <f t="shared" si="697"/>
        <v>#N/A</v>
      </c>
      <c r="J7878" s="6" t="e">
        <f t="shared" si="698"/>
        <v>#N/A</v>
      </c>
      <c r="K7878" s="19">
        <f t="shared" si="694"/>
        <v>2529</v>
      </c>
      <c r="L7878" s="6" t="e">
        <f t="shared" ca="1" si="695"/>
        <v>#N/A</v>
      </c>
    </row>
    <row r="7879" spans="1:12" x14ac:dyDescent="0.2">
      <c r="A7879" s="5">
        <f>IF(AND(dateA=1,A7878&lt;DataEnd),'iBoxx inputs'!A7883,IF(AND(dateA=2,A7878&lt;DataEnd),'Bank of England inputs'!A7883,IF(dateA=3,A7878+1,IF(dateA=4,WORKDAY(A7878,1,),WORKDAY(A7878,1,holidayQ)))))</f>
        <v>47177</v>
      </c>
      <c r="B7879" s="35" t="e">
        <f>MATCH(A7879,'iBoxx inputs'!A:A,0)</f>
        <v>#N/A</v>
      </c>
      <c r="C7879" s="35" t="e">
        <f>MATCH(A7879,'Bank of England inputs'!A:A,0)</f>
        <v>#N/A</v>
      </c>
      <c r="D7879" s="6" t="e">
        <f>IF($A7879&gt;DataEnd,NA(),IFERROR(INDEX('iBoxx inputs'!B:B,MATCH($A7879,'iBoxx inputs'!$A:$A,0)),D7878))</f>
        <v>#N/A</v>
      </c>
      <c r="E7879" s="6" t="e">
        <f>IF($A7879&gt;DataEnd,NA(),IFERROR(INDEX('iBoxx inputs'!C:C,MATCH($A7879,'iBoxx inputs'!$A:$A,0)),E7878))</f>
        <v>#N/A</v>
      </c>
      <c r="F7879" s="6" t="e">
        <f>IF($A7879&gt;DataEnd,NA(),IFERROR(INDEX('Bank of England inputs'!D:D,MATCH($A7879,'Bank of England inputs'!$A:$A,0),0),F7878))</f>
        <v>#N/A</v>
      </c>
      <c r="G7879" s="19"/>
      <c r="H7879" s="5">
        <f t="shared" si="696"/>
        <v>47177</v>
      </c>
      <c r="I7879" s="6" t="e">
        <f t="shared" si="697"/>
        <v>#N/A</v>
      </c>
      <c r="J7879" s="6" t="e">
        <f t="shared" si="698"/>
        <v>#N/A</v>
      </c>
      <c r="K7879" s="19">
        <f t="shared" si="694"/>
        <v>2529</v>
      </c>
      <c r="L7879" s="6" t="e">
        <f t="shared" ca="1" si="695"/>
        <v>#N/A</v>
      </c>
    </row>
    <row r="7880" spans="1:12" x14ac:dyDescent="0.2">
      <c r="A7880" s="5">
        <f>IF(AND(dateA=1,A7879&lt;DataEnd),'iBoxx inputs'!A7884,IF(AND(dateA=2,A7879&lt;DataEnd),'Bank of England inputs'!A7884,IF(dateA=3,A7879+1,IF(dateA=4,WORKDAY(A7879,1,),WORKDAY(A7879,1,holidayQ)))))</f>
        <v>47178</v>
      </c>
      <c r="B7880" s="35" t="e">
        <f>MATCH(A7880,'iBoxx inputs'!A:A,0)</f>
        <v>#N/A</v>
      </c>
      <c r="C7880" s="35" t="e">
        <f>MATCH(A7880,'Bank of England inputs'!A:A,0)</f>
        <v>#N/A</v>
      </c>
      <c r="D7880" s="6" t="e">
        <f>IF($A7880&gt;DataEnd,NA(),IFERROR(INDEX('iBoxx inputs'!B:B,MATCH($A7880,'iBoxx inputs'!$A:$A,0)),D7879))</f>
        <v>#N/A</v>
      </c>
      <c r="E7880" s="6" t="e">
        <f>IF($A7880&gt;DataEnd,NA(),IFERROR(INDEX('iBoxx inputs'!C:C,MATCH($A7880,'iBoxx inputs'!$A:$A,0)),E7879))</f>
        <v>#N/A</v>
      </c>
      <c r="F7880" s="6" t="e">
        <f>IF($A7880&gt;DataEnd,NA(),IFERROR(INDEX('Bank of England inputs'!D:D,MATCH($A7880,'Bank of England inputs'!$A:$A,0),0),F7879))</f>
        <v>#N/A</v>
      </c>
      <c r="G7880" s="19"/>
      <c r="H7880" s="5">
        <f t="shared" si="696"/>
        <v>47178</v>
      </c>
      <c r="I7880" s="6" t="e">
        <f t="shared" si="697"/>
        <v>#N/A</v>
      </c>
      <c r="J7880" s="6" t="e">
        <f t="shared" si="698"/>
        <v>#N/A</v>
      </c>
      <c r="K7880" s="19">
        <f t="shared" si="694"/>
        <v>2529</v>
      </c>
      <c r="L7880" s="6" t="e">
        <f t="shared" ca="1" si="695"/>
        <v>#N/A</v>
      </c>
    </row>
    <row r="7881" spans="1:12" x14ac:dyDescent="0.2">
      <c r="A7881" s="5">
        <f>IF(AND(dateA=1,A7880&lt;DataEnd),'iBoxx inputs'!A7885,IF(AND(dateA=2,A7880&lt;DataEnd),'Bank of England inputs'!A7885,IF(dateA=3,A7880+1,IF(dateA=4,WORKDAY(A7880,1,),WORKDAY(A7880,1,holidayQ)))))</f>
        <v>47179</v>
      </c>
      <c r="B7881" s="35" t="e">
        <f>MATCH(A7881,'iBoxx inputs'!A:A,0)</f>
        <v>#N/A</v>
      </c>
      <c r="C7881" s="35" t="e">
        <f>MATCH(A7881,'Bank of England inputs'!A:A,0)</f>
        <v>#N/A</v>
      </c>
      <c r="D7881" s="6" t="e">
        <f>IF($A7881&gt;DataEnd,NA(),IFERROR(INDEX('iBoxx inputs'!B:B,MATCH($A7881,'iBoxx inputs'!$A:$A,0)),D7880))</f>
        <v>#N/A</v>
      </c>
      <c r="E7881" s="6" t="e">
        <f>IF($A7881&gt;DataEnd,NA(),IFERROR(INDEX('iBoxx inputs'!C:C,MATCH($A7881,'iBoxx inputs'!$A:$A,0)),E7880))</f>
        <v>#N/A</v>
      </c>
      <c r="F7881" s="6" t="e">
        <f>IF($A7881&gt;DataEnd,NA(),IFERROR(INDEX('Bank of England inputs'!D:D,MATCH($A7881,'Bank of England inputs'!$A:$A,0),0),F7880))</f>
        <v>#N/A</v>
      </c>
      <c r="G7881" s="19"/>
      <c r="H7881" s="5">
        <f t="shared" si="696"/>
        <v>47179</v>
      </c>
      <c r="I7881" s="6" t="e">
        <f t="shared" si="697"/>
        <v>#N/A</v>
      </c>
      <c r="J7881" s="6" t="e">
        <f t="shared" si="698"/>
        <v>#N/A</v>
      </c>
      <c r="K7881" s="19">
        <f t="shared" si="694"/>
        <v>2530</v>
      </c>
      <c r="L7881" s="6" t="e">
        <f t="shared" ca="1" si="695"/>
        <v>#N/A</v>
      </c>
    </row>
    <row r="7882" spans="1:12" x14ac:dyDescent="0.2">
      <c r="A7882" s="5">
        <f>IF(AND(dateA=1,A7881&lt;DataEnd),'iBoxx inputs'!A7886,IF(AND(dateA=2,A7881&lt;DataEnd),'Bank of England inputs'!A7886,IF(dateA=3,A7881+1,IF(dateA=4,WORKDAY(A7881,1,),WORKDAY(A7881,1,holidayQ)))))</f>
        <v>47182</v>
      </c>
      <c r="B7882" s="35" t="e">
        <f>MATCH(A7882,'iBoxx inputs'!A:A,0)</f>
        <v>#N/A</v>
      </c>
      <c r="C7882" s="35" t="e">
        <f>MATCH(A7882,'Bank of England inputs'!A:A,0)</f>
        <v>#N/A</v>
      </c>
      <c r="D7882" s="6" t="e">
        <f>IF($A7882&gt;DataEnd,NA(),IFERROR(INDEX('iBoxx inputs'!B:B,MATCH($A7882,'iBoxx inputs'!$A:$A,0)),D7881))</f>
        <v>#N/A</v>
      </c>
      <c r="E7882" s="6" t="e">
        <f>IF($A7882&gt;DataEnd,NA(),IFERROR(INDEX('iBoxx inputs'!C:C,MATCH($A7882,'iBoxx inputs'!$A:$A,0)),E7881))</f>
        <v>#N/A</v>
      </c>
      <c r="F7882" s="6" t="e">
        <f>IF($A7882&gt;DataEnd,NA(),IFERROR(INDEX('Bank of England inputs'!D:D,MATCH($A7882,'Bank of England inputs'!$A:$A,0),0),F7881))</f>
        <v>#N/A</v>
      </c>
      <c r="G7882" s="19"/>
      <c r="H7882" s="5">
        <f t="shared" si="696"/>
        <v>47182</v>
      </c>
      <c r="I7882" s="6" t="e">
        <f t="shared" si="697"/>
        <v>#N/A</v>
      </c>
      <c r="J7882" s="6" t="e">
        <f t="shared" si="698"/>
        <v>#N/A</v>
      </c>
      <c r="K7882" s="19">
        <f t="shared" si="694"/>
        <v>2529</v>
      </c>
      <c r="L7882" s="6" t="e">
        <f t="shared" ca="1" si="695"/>
        <v>#N/A</v>
      </c>
    </row>
    <row r="7883" spans="1:12" x14ac:dyDescent="0.2">
      <c r="A7883" s="5">
        <f>IF(AND(dateA=1,A7882&lt;DataEnd),'iBoxx inputs'!A7887,IF(AND(dateA=2,A7882&lt;DataEnd),'Bank of England inputs'!A7887,IF(dateA=3,A7882+1,IF(dateA=4,WORKDAY(A7882,1,),WORKDAY(A7882,1,holidayQ)))))</f>
        <v>47183</v>
      </c>
      <c r="B7883" s="35" t="e">
        <f>MATCH(A7883,'iBoxx inputs'!A:A,0)</f>
        <v>#N/A</v>
      </c>
      <c r="C7883" s="35" t="e">
        <f>MATCH(A7883,'Bank of England inputs'!A:A,0)</f>
        <v>#N/A</v>
      </c>
      <c r="D7883" s="6" t="e">
        <f>IF($A7883&gt;DataEnd,NA(),IFERROR(INDEX('iBoxx inputs'!B:B,MATCH($A7883,'iBoxx inputs'!$A:$A,0)),D7882))</f>
        <v>#N/A</v>
      </c>
      <c r="E7883" s="6" t="e">
        <f>IF($A7883&gt;DataEnd,NA(),IFERROR(INDEX('iBoxx inputs'!C:C,MATCH($A7883,'iBoxx inputs'!$A:$A,0)),E7882))</f>
        <v>#N/A</v>
      </c>
      <c r="F7883" s="6" t="e">
        <f>IF($A7883&gt;DataEnd,NA(),IFERROR(INDEX('Bank of England inputs'!D:D,MATCH($A7883,'Bank of England inputs'!$A:$A,0),0),F7882))</f>
        <v>#N/A</v>
      </c>
      <c r="G7883" s="19"/>
      <c r="H7883" s="5">
        <f t="shared" si="696"/>
        <v>47183</v>
      </c>
      <c r="I7883" s="6" t="e">
        <f t="shared" si="697"/>
        <v>#N/A</v>
      </c>
      <c r="J7883" s="6" t="e">
        <f t="shared" si="698"/>
        <v>#N/A</v>
      </c>
      <c r="K7883" s="19">
        <f t="shared" si="694"/>
        <v>2529</v>
      </c>
      <c r="L7883" s="6" t="e">
        <f t="shared" ca="1" si="695"/>
        <v>#N/A</v>
      </c>
    </row>
    <row r="7884" spans="1:12" x14ac:dyDescent="0.2">
      <c r="A7884" s="5">
        <f>IF(AND(dateA=1,A7883&lt;DataEnd),'iBoxx inputs'!A7888,IF(AND(dateA=2,A7883&lt;DataEnd),'Bank of England inputs'!A7888,IF(dateA=3,A7883+1,IF(dateA=4,WORKDAY(A7883,1,),WORKDAY(A7883,1,holidayQ)))))</f>
        <v>47184</v>
      </c>
      <c r="B7884" s="35" t="e">
        <f>MATCH(A7884,'iBoxx inputs'!A:A,0)</f>
        <v>#N/A</v>
      </c>
      <c r="C7884" s="35" t="e">
        <f>MATCH(A7884,'Bank of England inputs'!A:A,0)</f>
        <v>#N/A</v>
      </c>
      <c r="D7884" s="6" t="e">
        <f>IF($A7884&gt;DataEnd,NA(),IFERROR(INDEX('iBoxx inputs'!B:B,MATCH($A7884,'iBoxx inputs'!$A:$A,0)),D7883))</f>
        <v>#N/A</v>
      </c>
      <c r="E7884" s="6" t="e">
        <f>IF($A7884&gt;DataEnd,NA(),IFERROR(INDEX('iBoxx inputs'!C:C,MATCH($A7884,'iBoxx inputs'!$A:$A,0)),E7883))</f>
        <v>#N/A</v>
      </c>
      <c r="F7884" s="6" t="e">
        <f>IF($A7884&gt;DataEnd,NA(),IFERROR(INDEX('Bank of England inputs'!D:D,MATCH($A7884,'Bank of England inputs'!$A:$A,0),0),F7883))</f>
        <v>#N/A</v>
      </c>
      <c r="G7884" s="19"/>
      <c r="H7884" s="5">
        <f t="shared" si="696"/>
        <v>47184</v>
      </c>
      <c r="I7884" s="6" t="e">
        <f t="shared" si="697"/>
        <v>#N/A</v>
      </c>
      <c r="J7884" s="6" t="e">
        <f t="shared" si="698"/>
        <v>#N/A</v>
      </c>
      <c r="K7884" s="19">
        <f t="shared" si="694"/>
        <v>2529</v>
      </c>
      <c r="L7884" s="6" t="e">
        <f t="shared" ca="1" si="695"/>
        <v>#N/A</v>
      </c>
    </row>
    <row r="7885" spans="1:12" x14ac:dyDescent="0.2">
      <c r="A7885" s="5">
        <f>IF(AND(dateA=1,A7884&lt;DataEnd),'iBoxx inputs'!A7889,IF(AND(dateA=2,A7884&lt;DataEnd),'Bank of England inputs'!A7889,IF(dateA=3,A7884+1,IF(dateA=4,WORKDAY(A7884,1,),WORKDAY(A7884,1,holidayQ)))))</f>
        <v>47185</v>
      </c>
      <c r="B7885" s="35" t="e">
        <f>MATCH(A7885,'iBoxx inputs'!A:A,0)</f>
        <v>#N/A</v>
      </c>
      <c r="C7885" s="35" t="e">
        <f>MATCH(A7885,'Bank of England inputs'!A:A,0)</f>
        <v>#N/A</v>
      </c>
      <c r="D7885" s="6" t="e">
        <f>IF($A7885&gt;DataEnd,NA(),IFERROR(INDEX('iBoxx inputs'!B:B,MATCH($A7885,'iBoxx inputs'!$A:$A,0)),D7884))</f>
        <v>#N/A</v>
      </c>
      <c r="E7885" s="6" t="e">
        <f>IF($A7885&gt;DataEnd,NA(),IFERROR(INDEX('iBoxx inputs'!C:C,MATCH($A7885,'iBoxx inputs'!$A:$A,0)),E7884))</f>
        <v>#N/A</v>
      </c>
      <c r="F7885" s="6" t="e">
        <f>IF($A7885&gt;DataEnd,NA(),IFERROR(INDEX('Bank of England inputs'!D:D,MATCH($A7885,'Bank of England inputs'!$A:$A,0),0),F7884))</f>
        <v>#N/A</v>
      </c>
      <c r="G7885" s="19"/>
      <c r="H7885" s="5">
        <f t="shared" si="696"/>
        <v>47185</v>
      </c>
      <c r="I7885" s="6" t="e">
        <f t="shared" si="697"/>
        <v>#N/A</v>
      </c>
      <c r="J7885" s="6" t="e">
        <f t="shared" si="698"/>
        <v>#N/A</v>
      </c>
      <c r="K7885" s="19">
        <f t="shared" si="694"/>
        <v>2529</v>
      </c>
      <c r="L7885" s="6" t="e">
        <f t="shared" ca="1" si="695"/>
        <v>#N/A</v>
      </c>
    </row>
    <row r="7886" spans="1:12" x14ac:dyDescent="0.2">
      <c r="A7886" s="5">
        <f>IF(AND(dateA=1,A7885&lt;DataEnd),'iBoxx inputs'!A7890,IF(AND(dateA=2,A7885&lt;DataEnd),'Bank of England inputs'!A7890,IF(dateA=3,A7885+1,IF(dateA=4,WORKDAY(A7885,1,),WORKDAY(A7885,1,holidayQ)))))</f>
        <v>47186</v>
      </c>
      <c r="B7886" s="35" t="e">
        <f>MATCH(A7886,'iBoxx inputs'!A:A,0)</f>
        <v>#N/A</v>
      </c>
      <c r="C7886" s="35" t="e">
        <f>MATCH(A7886,'Bank of England inputs'!A:A,0)</f>
        <v>#N/A</v>
      </c>
      <c r="D7886" s="6" t="e">
        <f>IF($A7886&gt;DataEnd,NA(),IFERROR(INDEX('iBoxx inputs'!B:B,MATCH($A7886,'iBoxx inputs'!$A:$A,0)),D7885))</f>
        <v>#N/A</v>
      </c>
      <c r="E7886" s="6" t="e">
        <f>IF($A7886&gt;DataEnd,NA(),IFERROR(INDEX('iBoxx inputs'!C:C,MATCH($A7886,'iBoxx inputs'!$A:$A,0)),E7885))</f>
        <v>#N/A</v>
      </c>
      <c r="F7886" s="6" t="e">
        <f>IF($A7886&gt;DataEnd,NA(),IFERROR(INDEX('Bank of England inputs'!D:D,MATCH($A7886,'Bank of England inputs'!$A:$A,0),0),F7885))</f>
        <v>#N/A</v>
      </c>
      <c r="G7886" s="19"/>
      <c r="H7886" s="5">
        <f t="shared" si="696"/>
        <v>47186</v>
      </c>
      <c r="I7886" s="6" t="e">
        <f t="shared" si="697"/>
        <v>#N/A</v>
      </c>
      <c r="J7886" s="6" t="e">
        <f t="shared" si="698"/>
        <v>#N/A</v>
      </c>
      <c r="K7886" s="19">
        <f t="shared" si="694"/>
        <v>2530</v>
      </c>
      <c r="L7886" s="6" t="e">
        <f t="shared" ca="1" si="695"/>
        <v>#N/A</v>
      </c>
    </row>
    <row r="7887" spans="1:12" x14ac:dyDescent="0.2">
      <c r="A7887" s="5">
        <f>IF(AND(dateA=1,A7886&lt;DataEnd),'iBoxx inputs'!A7891,IF(AND(dateA=2,A7886&lt;DataEnd),'Bank of England inputs'!A7891,IF(dateA=3,A7886+1,IF(dateA=4,WORKDAY(A7886,1,),WORKDAY(A7886,1,holidayQ)))))</f>
        <v>47189</v>
      </c>
      <c r="B7887" s="35" t="e">
        <f>MATCH(A7887,'iBoxx inputs'!A:A,0)</f>
        <v>#N/A</v>
      </c>
      <c r="C7887" s="35" t="e">
        <f>MATCH(A7887,'Bank of England inputs'!A:A,0)</f>
        <v>#N/A</v>
      </c>
      <c r="D7887" s="6" t="e">
        <f>IF($A7887&gt;DataEnd,NA(),IFERROR(INDEX('iBoxx inputs'!B:B,MATCH($A7887,'iBoxx inputs'!$A:$A,0)),D7886))</f>
        <v>#N/A</v>
      </c>
      <c r="E7887" s="6" t="e">
        <f>IF($A7887&gt;DataEnd,NA(),IFERROR(INDEX('iBoxx inputs'!C:C,MATCH($A7887,'iBoxx inputs'!$A:$A,0)),E7886))</f>
        <v>#N/A</v>
      </c>
      <c r="F7887" s="6" t="e">
        <f>IF($A7887&gt;DataEnd,NA(),IFERROR(INDEX('Bank of England inputs'!D:D,MATCH($A7887,'Bank of England inputs'!$A:$A,0),0),F7886))</f>
        <v>#N/A</v>
      </c>
      <c r="G7887" s="19"/>
      <c r="H7887" s="5">
        <f t="shared" si="696"/>
        <v>47189</v>
      </c>
      <c r="I7887" s="6" t="e">
        <f t="shared" si="697"/>
        <v>#N/A</v>
      </c>
      <c r="J7887" s="6" t="e">
        <f t="shared" si="698"/>
        <v>#N/A</v>
      </c>
      <c r="K7887" s="19">
        <f t="shared" si="694"/>
        <v>2529</v>
      </c>
      <c r="L7887" s="6" t="e">
        <f t="shared" ca="1" si="695"/>
        <v>#N/A</v>
      </c>
    </row>
    <row r="7888" spans="1:12" x14ac:dyDescent="0.2">
      <c r="A7888" s="5">
        <f>IF(AND(dateA=1,A7887&lt;DataEnd),'iBoxx inputs'!A7892,IF(AND(dateA=2,A7887&lt;DataEnd),'Bank of England inputs'!A7892,IF(dateA=3,A7887+1,IF(dateA=4,WORKDAY(A7887,1,),WORKDAY(A7887,1,holidayQ)))))</f>
        <v>47190</v>
      </c>
      <c r="B7888" s="35" t="e">
        <f>MATCH(A7888,'iBoxx inputs'!A:A,0)</f>
        <v>#N/A</v>
      </c>
      <c r="C7888" s="35" t="e">
        <f>MATCH(A7888,'Bank of England inputs'!A:A,0)</f>
        <v>#N/A</v>
      </c>
      <c r="D7888" s="6" t="e">
        <f>IF($A7888&gt;DataEnd,NA(),IFERROR(INDEX('iBoxx inputs'!B:B,MATCH($A7888,'iBoxx inputs'!$A:$A,0)),D7887))</f>
        <v>#N/A</v>
      </c>
      <c r="E7888" s="6" t="e">
        <f>IF($A7888&gt;DataEnd,NA(),IFERROR(INDEX('iBoxx inputs'!C:C,MATCH($A7888,'iBoxx inputs'!$A:$A,0)),E7887))</f>
        <v>#N/A</v>
      </c>
      <c r="F7888" s="6" t="e">
        <f>IF($A7888&gt;DataEnd,NA(),IFERROR(INDEX('Bank of England inputs'!D:D,MATCH($A7888,'Bank of England inputs'!$A:$A,0),0),F7887))</f>
        <v>#N/A</v>
      </c>
      <c r="G7888" s="19"/>
      <c r="H7888" s="5">
        <f t="shared" si="696"/>
        <v>47190</v>
      </c>
      <c r="I7888" s="6" t="e">
        <f t="shared" si="697"/>
        <v>#N/A</v>
      </c>
      <c r="J7888" s="6" t="e">
        <f t="shared" si="698"/>
        <v>#N/A</v>
      </c>
      <c r="K7888" s="19">
        <f t="shared" si="694"/>
        <v>2529</v>
      </c>
      <c r="L7888" s="6" t="e">
        <f t="shared" ca="1" si="695"/>
        <v>#N/A</v>
      </c>
    </row>
    <row r="7889" spans="1:12" x14ac:dyDescent="0.2">
      <c r="A7889" s="5">
        <f>IF(AND(dateA=1,A7888&lt;DataEnd),'iBoxx inputs'!A7893,IF(AND(dateA=2,A7888&lt;DataEnd),'Bank of England inputs'!A7893,IF(dateA=3,A7888+1,IF(dateA=4,WORKDAY(A7888,1,),WORKDAY(A7888,1,holidayQ)))))</f>
        <v>47191</v>
      </c>
      <c r="B7889" s="35" t="e">
        <f>MATCH(A7889,'iBoxx inputs'!A:A,0)</f>
        <v>#N/A</v>
      </c>
      <c r="C7889" s="35" t="e">
        <f>MATCH(A7889,'Bank of England inputs'!A:A,0)</f>
        <v>#N/A</v>
      </c>
      <c r="D7889" s="6" t="e">
        <f>IF($A7889&gt;DataEnd,NA(),IFERROR(INDEX('iBoxx inputs'!B:B,MATCH($A7889,'iBoxx inputs'!$A:$A,0)),D7888))</f>
        <v>#N/A</v>
      </c>
      <c r="E7889" s="6" t="e">
        <f>IF($A7889&gt;DataEnd,NA(),IFERROR(INDEX('iBoxx inputs'!C:C,MATCH($A7889,'iBoxx inputs'!$A:$A,0)),E7888))</f>
        <v>#N/A</v>
      </c>
      <c r="F7889" s="6" t="e">
        <f>IF($A7889&gt;DataEnd,NA(),IFERROR(INDEX('Bank of England inputs'!D:D,MATCH($A7889,'Bank of England inputs'!$A:$A,0),0),F7888))</f>
        <v>#N/A</v>
      </c>
      <c r="G7889" s="19"/>
      <c r="H7889" s="5">
        <f t="shared" si="696"/>
        <v>47191</v>
      </c>
      <c r="I7889" s="6" t="e">
        <f t="shared" si="697"/>
        <v>#N/A</v>
      </c>
      <c r="J7889" s="6" t="e">
        <f t="shared" si="698"/>
        <v>#N/A</v>
      </c>
      <c r="K7889" s="19">
        <f t="shared" si="694"/>
        <v>2529</v>
      </c>
      <c r="L7889" s="6" t="e">
        <f t="shared" ca="1" si="695"/>
        <v>#N/A</v>
      </c>
    </row>
    <row r="7890" spans="1:12" x14ac:dyDescent="0.2">
      <c r="A7890" s="5">
        <f>IF(AND(dateA=1,A7889&lt;DataEnd),'iBoxx inputs'!A7894,IF(AND(dateA=2,A7889&lt;DataEnd),'Bank of England inputs'!A7894,IF(dateA=3,A7889+1,IF(dateA=4,WORKDAY(A7889,1,),WORKDAY(A7889,1,holidayQ)))))</f>
        <v>47192</v>
      </c>
      <c r="B7890" s="35" t="e">
        <f>MATCH(A7890,'iBoxx inputs'!A:A,0)</f>
        <v>#N/A</v>
      </c>
      <c r="C7890" s="35" t="e">
        <f>MATCH(A7890,'Bank of England inputs'!A:A,0)</f>
        <v>#N/A</v>
      </c>
      <c r="D7890" s="6" t="e">
        <f>IF($A7890&gt;DataEnd,NA(),IFERROR(INDEX('iBoxx inputs'!B:B,MATCH($A7890,'iBoxx inputs'!$A:$A,0)),D7889))</f>
        <v>#N/A</v>
      </c>
      <c r="E7890" s="6" t="e">
        <f>IF($A7890&gt;DataEnd,NA(),IFERROR(INDEX('iBoxx inputs'!C:C,MATCH($A7890,'iBoxx inputs'!$A:$A,0)),E7889))</f>
        <v>#N/A</v>
      </c>
      <c r="F7890" s="6" t="e">
        <f>IF($A7890&gt;DataEnd,NA(),IFERROR(INDEX('Bank of England inputs'!D:D,MATCH($A7890,'Bank of England inputs'!$A:$A,0),0),F7889))</f>
        <v>#N/A</v>
      </c>
      <c r="G7890" s="19"/>
      <c r="H7890" s="5">
        <f t="shared" si="696"/>
        <v>47192</v>
      </c>
      <c r="I7890" s="6" t="e">
        <f t="shared" si="697"/>
        <v>#N/A</v>
      </c>
      <c r="J7890" s="6" t="e">
        <f t="shared" si="698"/>
        <v>#N/A</v>
      </c>
      <c r="K7890" s="19">
        <f t="shared" si="694"/>
        <v>2529</v>
      </c>
      <c r="L7890" s="6" t="e">
        <f t="shared" ca="1" si="695"/>
        <v>#N/A</v>
      </c>
    </row>
    <row r="7891" spans="1:12" x14ac:dyDescent="0.2">
      <c r="A7891" s="5">
        <f>IF(AND(dateA=1,A7890&lt;DataEnd),'iBoxx inputs'!A7895,IF(AND(dateA=2,A7890&lt;DataEnd),'Bank of England inputs'!A7895,IF(dateA=3,A7890+1,IF(dateA=4,WORKDAY(A7890,1,),WORKDAY(A7890,1,holidayQ)))))</f>
        <v>47193</v>
      </c>
      <c r="B7891" s="35" t="e">
        <f>MATCH(A7891,'iBoxx inputs'!A:A,0)</f>
        <v>#N/A</v>
      </c>
      <c r="C7891" s="35" t="e">
        <f>MATCH(A7891,'Bank of England inputs'!A:A,0)</f>
        <v>#N/A</v>
      </c>
      <c r="D7891" s="6" t="e">
        <f>IF($A7891&gt;DataEnd,NA(),IFERROR(INDEX('iBoxx inputs'!B:B,MATCH($A7891,'iBoxx inputs'!$A:$A,0)),D7890))</f>
        <v>#N/A</v>
      </c>
      <c r="E7891" s="6" t="e">
        <f>IF($A7891&gt;DataEnd,NA(),IFERROR(INDEX('iBoxx inputs'!C:C,MATCH($A7891,'iBoxx inputs'!$A:$A,0)),E7890))</f>
        <v>#N/A</v>
      </c>
      <c r="F7891" s="6" t="e">
        <f>IF($A7891&gt;DataEnd,NA(),IFERROR(INDEX('Bank of England inputs'!D:D,MATCH($A7891,'Bank of England inputs'!$A:$A,0),0),F7890))</f>
        <v>#N/A</v>
      </c>
      <c r="G7891" s="19"/>
      <c r="H7891" s="5">
        <f t="shared" si="696"/>
        <v>47193</v>
      </c>
      <c r="I7891" s="6" t="e">
        <f t="shared" si="697"/>
        <v>#N/A</v>
      </c>
      <c r="J7891" s="6" t="e">
        <f t="shared" si="698"/>
        <v>#N/A</v>
      </c>
      <c r="K7891" s="19">
        <f t="shared" si="694"/>
        <v>2530</v>
      </c>
      <c r="L7891" s="6" t="e">
        <f t="shared" ca="1" si="695"/>
        <v>#N/A</v>
      </c>
    </row>
    <row r="7892" spans="1:12" x14ac:dyDescent="0.2">
      <c r="A7892" s="5">
        <f>IF(AND(dateA=1,A7891&lt;DataEnd),'iBoxx inputs'!A7896,IF(AND(dateA=2,A7891&lt;DataEnd),'Bank of England inputs'!A7896,IF(dateA=3,A7891+1,IF(dateA=4,WORKDAY(A7891,1,),WORKDAY(A7891,1,holidayQ)))))</f>
        <v>47196</v>
      </c>
      <c r="B7892" s="35" t="e">
        <f>MATCH(A7892,'iBoxx inputs'!A:A,0)</f>
        <v>#N/A</v>
      </c>
      <c r="C7892" s="35" t="e">
        <f>MATCH(A7892,'Bank of England inputs'!A:A,0)</f>
        <v>#N/A</v>
      </c>
      <c r="D7892" s="6" t="e">
        <f>IF($A7892&gt;DataEnd,NA(),IFERROR(INDEX('iBoxx inputs'!B:B,MATCH($A7892,'iBoxx inputs'!$A:$A,0)),D7891))</f>
        <v>#N/A</v>
      </c>
      <c r="E7892" s="6" t="e">
        <f>IF($A7892&gt;DataEnd,NA(),IFERROR(INDEX('iBoxx inputs'!C:C,MATCH($A7892,'iBoxx inputs'!$A:$A,0)),E7891))</f>
        <v>#N/A</v>
      </c>
      <c r="F7892" s="6" t="e">
        <f>IF($A7892&gt;DataEnd,NA(),IFERROR(INDEX('Bank of England inputs'!D:D,MATCH($A7892,'Bank of England inputs'!$A:$A,0),0),F7891))</f>
        <v>#N/A</v>
      </c>
      <c r="G7892" s="19"/>
      <c r="H7892" s="5">
        <f t="shared" si="696"/>
        <v>47196</v>
      </c>
      <c r="I7892" s="6" t="e">
        <f t="shared" si="697"/>
        <v>#N/A</v>
      </c>
      <c r="J7892" s="6" t="e">
        <f t="shared" si="698"/>
        <v>#N/A</v>
      </c>
      <c r="K7892" s="19">
        <f t="shared" si="694"/>
        <v>2529</v>
      </c>
      <c r="L7892" s="6" t="e">
        <f t="shared" ca="1" si="695"/>
        <v>#N/A</v>
      </c>
    </row>
    <row r="7893" spans="1:12" x14ac:dyDescent="0.2">
      <c r="A7893" s="5">
        <f>IF(AND(dateA=1,A7892&lt;DataEnd),'iBoxx inputs'!A7897,IF(AND(dateA=2,A7892&lt;DataEnd),'Bank of England inputs'!A7897,IF(dateA=3,A7892+1,IF(dateA=4,WORKDAY(A7892,1,),WORKDAY(A7892,1,holidayQ)))))</f>
        <v>47197</v>
      </c>
      <c r="B7893" s="35" t="e">
        <f>MATCH(A7893,'iBoxx inputs'!A:A,0)</f>
        <v>#N/A</v>
      </c>
      <c r="C7893" s="35" t="e">
        <f>MATCH(A7893,'Bank of England inputs'!A:A,0)</f>
        <v>#N/A</v>
      </c>
      <c r="D7893" s="6" t="e">
        <f>IF($A7893&gt;DataEnd,NA(),IFERROR(INDEX('iBoxx inputs'!B:B,MATCH($A7893,'iBoxx inputs'!$A:$A,0)),D7892))</f>
        <v>#N/A</v>
      </c>
      <c r="E7893" s="6" t="e">
        <f>IF($A7893&gt;DataEnd,NA(),IFERROR(INDEX('iBoxx inputs'!C:C,MATCH($A7893,'iBoxx inputs'!$A:$A,0)),E7892))</f>
        <v>#N/A</v>
      </c>
      <c r="F7893" s="6" t="e">
        <f>IF($A7893&gt;DataEnd,NA(),IFERROR(INDEX('Bank of England inputs'!D:D,MATCH($A7893,'Bank of England inputs'!$A:$A,0),0),F7892))</f>
        <v>#N/A</v>
      </c>
      <c r="G7893" s="19"/>
      <c r="H7893" s="5">
        <f t="shared" si="696"/>
        <v>47197</v>
      </c>
      <c r="I7893" s="6" t="e">
        <f t="shared" si="697"/>
        <v>#N/A</v>
      </c>
      <c r="J7893" s="6" t="e">
        <f t="shared" si="698"/>
        <v>#N/A</v>
      </c>
      <c r="K7893" s="19">
        <f t="shared" si="694"/>
        <v>2529</v>
      </c>
      <c r="L7893" s="6" t="e">
        <f t="shared" ca="1" si="695"/>
        <v>#N/A</v>
      </c>
    </row>
    <row r="7894" spans="1:12" x14ac:dyDescent="0.2">
      <c r="A7894" s="5">
        <f>IF(AND(dateA=1,A7893&lt;DataEnd),'iBoxx inputs'!A7898,IF(AND(dateA=2,A7893&lt;DataEnd),'Bank of England inputs'!A7898,IF(dateA=3,A7893+1,IF(dateA=4,WORKDAY(A7893,1,),WORKDAY(A7893,1,holidayQ)))))</f>
        <v>47198</v>
      </c>
      <c r="B7894" s="35" t="e">
        <f>MATCH(A7894,'iBoxx inputs'!A:A,0)</f>
        <v>#N/A</v>
      </c>
      <c r="C7894" s="35" t="e">
        <f>MATCH(A7894,'Bank of England inputs'!A:A,0)</f>
        <v>#N/A</v>
      </c>
      <c r="D7894" s="6" t="e">
        <f>IF($A7894&gt;DataEnd,NA(),IFERROR(INDEX('iBoxx inputs'!B:B,MATCH($A7894,'iBoxx inputs'!$A:$A,0)),D7893))</f>
        <v>#N/A</v>
      </c>
      <c r="E7894" s="6" t="e">
        <f>IF($A7894&gt;DataEnd,NA(),IFERROR(INDEX('iBoxx inputs'!C:C,MATCH($A7894,'iBoxx inputs'!$A:$A,0)),E7893))</f>
        <v>#N/A</v>
      </c>
      <c r="F7894" s="6" t="e">
        <f>IF($A7894&gt;DataEnd,NA(),IFERROR(INDEX('Bank of England inputs'!D:D,MATCH($A7894,'Bank of England inputs'!$A:$A,0),0),F7893))</f>
        <v>#N/A</v>
      </c>
      <c r="G7894" s="19"/>
      <c r="H7894" s="5">
        <f t="shared" si="696"/>
        <v>47198</v>
      </c>
      <c r="I7894" s="6" t="e">
        <f t="shared" si="697"/>
        <v>#N/A</v>
      </c>
      <c r="J7894" s="6" t="e">
        <f t="shared" si="698"/>
        <v>#N/A</v>
      </c>
      <c r="K7894" s="19">
        <f t="shared" ref="K7894:K7957" si="699">IF(trailing_period=0,1,ROW()-MATCH(EDATE(A7894,-trailing_period),A:A,1))</f>
        <v>2529</v>
      </c>
      <c r="L7894" s="6" t="e">
        <f t="shared" ref="L7894:L7957" ca="1" si="700">AVERAGE(OFFSET(J7894,-$K7894+1,0,$K7894,))</f>
        <v>#N/A</v>
      </c>
    </row>
    <row r="7895" spans="1:12" x14ac:dyDescent="0.2">
      <c r="A7895" s="5">
        <f>IF(AND(dateA=1,A7894&lt;DataEnd),'iBoxx inputs'!A7899,IF(AND(dateA=2,A7894&lt;DataEnd),'Bank of England inputs'!A7899,IF(dateA=3,A7894+1,IF(dateA=4,WORKDAY(A7894,1,),WORKDAY(A7894,1,holidayQ)))))</f>
        <v>47199</v>
      </c>
      <c r="B7895" s="35" t="e">
        <f>MATCH(A7895,'iBoxx inputs'!A:A,0)</f>
        <v>#N/A</v>
      </c>
      <c r="C7895" s="35" t="e">
        <f>MATCH(A7895,'Bank of England inputs'!A:A,0)</f>
        <v>#N/A</v>
      </c>
      <c r="D7895" s="6" t="e">
        <f>IF($A7895&gt;DataEnd,NA(),IFERROR(INDEX('iBoxx inputs'!B:B,MATCH($A7895,'iBoxx inputs'!$A:$A,0)),D7894))</f>
        <v>#N/A</v>
      </c>
      <c r="E7895" s="6" t="e">
        <f>IF($A7895&gt;DataEnd,NA(),IFERROR(INDEX('iBoxx inputs'!C:C,MATCH($A7895,'iBoxx inputs'!$A:$A,0)),E7894))</f>
        <v>#N/A</v>
      </c>
      <c r="F7895" s="6" t="e">
        <f>IF($A7895&gt;DataEnd,NA(),IFERROR(INDEX('Bank of England inputs'!D:D,MATCH($A7895,'Bank of England inputs'!$A:$A,0),0),F7894))</f>
        <v>#N/A</v>
      </c>
      <c r="G7895" s="19"/>
      <c r="H7895" s="5">
        <f t="shared" si="696"/>
        <v>47199</v>
      </c>
      <c r="I7895" s="6" t="e">
        <f t="shared" si="697"/>
        <v>#N/A</v>
      </c>
      <c r="J7895" s="6" t="e">
        <f t="shared" si="698"/>
        <v>#N/A</v>
      </c>
      <c r="K7895" s="19">
        <f t="shared" si="699"/>
        <v>2529</v>
      </c>
      <c r="L7895" s="6" t="e">
        <f t="shared" ca="1" si="700"/>
        <v>#N/A</v>
      </c>
    </row>
    <row r="7896" spans="1:12" x14ac:dyDescent="0.2">
      <c r="A7896" s="5">
        <f>IF(AND(dateA=1,A7895&lt;DataEnd),'iBoxx inputs'!A7900,IF(AND(dateA=2,A7895&lt;DataEnd),'Bank of England inputs'!A7900,IF(dateA=3,A7895+1,IF(dateA=4,WORKDAY(A7895,1,),WORKDAY(A7895,1,holidayQ)))))</f>
        <v>47200</v>
      </c>
      <c r="B7896" s="35" t="e">
        <f>MATCH(A7896,'iBoxx inputs'!A:A,0)</f>
        <v>#N/A</v>
      </c>
      <c r="C7896" s="35" t="e">
        <f>MATCH(A7896,'Bank of England inputs'!A:A,0)</f>
        <v>#N/A</v>
      </c>
      <c r="D7896" s="6" t="e">
        <f>IF($A7896&gt;DataEnd,NA(),IFERROR(INDEX('iBoxx inputs'!B:B,MATCH($A7896,'iBoxx inputs'!$A:$A,0)),D7895))</f>
        <v>#N/A</v>
      </c>
      <c r="E7896" s="6" t="e">
        <f>IF($A7896&gt;DataEnd,NA(),IFERROR(INDEX('iBoxx inputs'!C:C,MATCH($A7896,'iBoxx inputs'!$A:$A,0)),E7895))</f>
        <v>#N/A</v>
      </c>
      <c r="F7896" s="6" t="e">
        <f>IF($A7896&gt;DataEnd,NA(),IFERROR(INDEX('Bank of England inputs'!D:D,MATCH($A7896,'Bank of England inputs'!$A:$A,0),0),F7895))</f>
        <v>#N/A</v>
      </c>
      <c r="G7896" s="19"/>
      <c r="H7896" s="5">
        <f t="shared" si="696"/>
        <v>47200</v>
      </c>
      <c r="I7896" s="6" t="e">
        <f t="shared" si="697"/>
        <v>#N/A</v>
      </c>
      <c r="J7896" s="6" t="e">
        <f t="shared" si="698"/>
        <v>#N/A</v>
      </c>
      <c r="K7896" s="19">
        <f t="shared" si="699"/>
        <v>2530</v>
      </c>
      <c r="L7896" s="6" t="e">
        <f t="shared" ca="1" si="700"/>
        <v>#N/A</v>
      </c>
    </row>
    <row r="7897" spans="1:12" x14ac:dyDescent="0.2">
      <c r="A7897" s="5">
        <f>IF(AND(dateA=1,A7896&lt;DataEnd),'iBoxx inputs'!A7901,IF(AND(dateA=2,A7896&lt;DataEnd),'Bank of England inputs'!A7901,IF(dateA=3,A7896+1,IF(dateA=4,WORKDAY(A7896,1,),WORKDAY(A7896,1,holidayQ)))))</f>
        <v>47203</v>
      </c>
      <c r="B7897" s="35" t="e">
        <f>MATCH(A7897,'iBoxx inputs'!A:A,0)</f>
        <v>#N/A</v>
      </c>
      <c r="C7897" s="35" t="e">
        <f>MATCH(A7897,'Bank of England inputs'!A:A,0)</f>
        <v>#N/A</v>
      </c>
      <c r="D7897" s="6" t="e">
        <f>IF($A7897&gt;DataEnd,NA(),IFERROR(INDEX('iBoxx inputs'!B:B,MATCH($A7897,'iBoxx inputs'!$A:$A,0)),D7896))</f>
        <v>#N/A</v>
      </c>
      <c r="E7897" s="6" t="e">
        <f>IF($A7897&gt;DataEnd,NA(),IFERROR(INDEX('iBoxx inputs'!C:C,MATCH($A7897,'iBoxx inputs'!$A:$A,0)),E7896))</f>
        <v>#N/A</v>
      </c>
      <c r="F7897" s="6" t="e">
        <f>IF($A7897&gt;DataEnd,NA(),IFERROR(INDEX('Bank of England inputs'!D:D,MATCH($A7897,'Bank of England inputs'!$A:$A,0),0),F7896))</f>
        <v>#N/A</v>
      </c>
      <c r="G7897" s="19"/>
      <c r="H7897" s="5">
        <f t="shared" si="696"/>
        <v>47203</v>
      </c>
      <c r="I7897" s="6" t="e">
        <f t="shared" si="697"/>
        <v>#N/A</v>
      </c>
      <c r="J7897" s="6" t="e">
        <f t="shared" si="698"/>
        <v>#N/A</v>
      </c>
      <c r="K7897" s="19">
        <f t="shared" si="699"/>
        <v>2529</v>
      </c>
      <c r="L7897" s="6" t="e">
        <f t="shared" ca="1" si="700"/>
        <v>#N/A</v>
      </c>
    </row>
    <row r="7898" spans="1:12" x14ac:dyDescent="0.2">
      <c r="A7898" s="5">
        <f>IF(AND(dateA=1,A7897&lt;DataEnd),'iBoxx inputs'!A7902,IF(AND(dateA=2,A7897&lt;DataEnd),'Bank of England inputs'!A7902,IF(dateA=3,A7897+1,IF(dateA=4,WORKDAY(A7897,1,),WORKDAY(A7897,1,holidayQ)))))</f>
        <v>47204</v>
      </c>
      <c r="B7898" s="35" t="e">
        <f>MATCH(A7898,'iBoxx inputs'!A:A,0)</f>
        <v>#N/A</v>
      </c>
      <c r="C7898" s="35" t="e">
        <f>MATCH(A7898,'Bank of England inputs'!A:A,0)</f>
        <v>#N/A</v>
      </c>
      <c r="D7898" s="6" t="e">
        <f>IF($A7898&gt;DataEnd,NA(),IFERROR(INDEX('iBoxx inputs'!B:B,MATCH($A7898,'iBoxx inputs'!$A:$A,0)),D7897))</f>
        <v>#N/A</v>
      </c>
      <c r="E7898" s="6" t="e">
        <f>IF($A7898&gt;DataEnd,NA(),IFERROR(INDEX('iBoxx inputs'!C:C,MATCH($A7898,'iBoxx inputs'!$A:$A,0)),E7897))</f>
        <v>#N/A</v>
      </c>
      <c r="F7898" s="6" t="e">
        <f>IF($A7898&gt;DataEnd,NA(),IFERROR(INDEX('Bank of England inputs'!D:D,MATCH($A7898,'Bank of England inputs'!$A:$A,0),0),F7897))</f>
        <v>#N/A</v>
      </c>
      <c r="G7898" s="19"/>
      <c r="H7898" s="5">
        <f t="shared" si="696"/>
        <v>47204</v>
      </c>
      <c r="I7898" s="6" t="e">
        <f t="shared" si="697"/>
        <v>#N/A</v>
      </c>
      <c r="J7898" s="6" t="e">
        <f t="shared" si="698"/>
        <v>#N/A</v>
      </c>
      <c r="K7898" s="19">
        <f t="shared" si="699"/>
        <v>2529</v>
      </c>
      <c r="L7898" s="6" t="e">
        <f t="shared" ca="1" si="700"/>
        <v>#N/A</v>
      </c>
    </row>
    <row r="7899" spans="1:12" x14ac:dyDescent="0.2">
      <c r="A7899" s="5">
        <f>IF(AND(dateA=1,A7898&lt;DataEnd),'iBoxx inputs'!A7903,IF(AND(dateA=2,A7898&lt;DataEnd),'Bank of England inputs'!A7903,IF(dateA=3,A7898+1,IF(dateA=4,WORKDAY(A7898,1,),WORKDAY(A7898,1,holidayQ)))))</f>
        <v>47205</v>
      </c>
      <c r="B7899" s="35" t="e">
        <f>MATCH(A7899,'iBoxx inputs'!A:A,0)</f>
        <v>#N/A</v>
      </c>
      <c r="C7899" s="35" t="e">
        <f>MATCH(A7899,'Bank of England inputs'!A:A,0)</f>
        <v>#N/A</v>
      </c>
      <c r="D7899" s="6" t="e">
        <f>IF($A7899&gt;DataEnd,NA(),IFERROR(INDEX('iBoxx inputs'!B:B,MATCH($A7899,'iBoxx inputs'!$A:$A,0)),D7898))</f>
        <v>#N/A</v>
      </c>
      <c r="E7899" s="6" t="e">
        <f>IF($A7899&gt;DataEnd,NA(),IFERROR(INDEX('iBoxx inputs'!C:C,MATCH($A7899,'iBoxx inputs'!$A:$A,0)),E7898))</f>
        <v>#N/A</v>
      </c>
      <c r="F7899" s="6" t="e">
        <f>IF($A7899&gt;DataEnd,NA(),IFERROR(INDEX('Bank of England inputs'!D:D,MATCH($A7899,'Bank of England inputs'!$A:$A,0),0),F7898))</f>
        <v>#N/A</v>
      </c>
      <c r="G7899" s="19"/>
      <c r="H7899" s="5">
        <f t="shared" si="696"/>
        <v>47205</v>
      </c>
      <c r="I7899" s="6" t="e">
        <f t="shared" si="697"/>
        <v>#N/A</v>
      </c>
      <c r="J7899" s="6" t="e">
        <f t="shared" si="698"/>
        <v>#N/A</v>
      </c>
      <c r="K7899" s="19">
        <f t="shared" si="699"/>
        <v>2529</v>
      </c>
      <c r="L7899" s="6" t="e">
        <f t="shared" ca="1" si="700"/>
        <v>#N/A</v>
      </c>
    </row>
    <row r="7900" spans="1:12" x14ac:dyDescent="0.2">
      <c r="A7900" s="5">
        <f>IF(AND(dateA=1,A7899&lt;DataEnd),'iBoxx inputs'!A7904,IF(AND(dateA=2,A7899&lt;DataEnd),'Bank of England inputs'!A7904,IF(dateA=3,A7899+1,IF(dateA=4,WORKDAY(A7899,1,),WORKDAY(A7899,1,holidayQ)))))</f>
        <v>47206</v>
      </c>
      <c r="B7900" s="35" t="e">
        <f>MATCH(A7900,'iBoxx inputs'!A:A,0)</f>
        <v>#N/A</v>
      </c>
      <c r="C7900" s="35" t="e">
        <f>MATCH(A7900,'Bank of England inputs'!A:A,0)</f>
        <v>#N/A</v>
      </c>
      <c r="D7900" s="6" t="e">
        <f>IF($A7900&gt;DataEnd,NA(),IFERROR(INDEX('iBoxx inputs'!B:B,MATCH($A7900,'iBoxx inputs'!$A:$A,0)),D7899))</f>
        <v>#N/A</v>
      </c>
      <c r="E7900" s="6" t="e">
        <f>IF($A7900&gt;DataEnd,NA(),IFERROR(INDEX('iBoxx inputs'!C:C,MATCH($A7900,'iBoxx inputs'!$A:$A,0)),E7899))</f>
        <v>#N/A</v>
      </c>
      <c r="F7900" s="6" t="e">
        <f>IF($A7900&gt;DataEnd,NA(),IFERROR(INDEX('Bank of England inputs'!D:D,MATCH($A7900,'Bank of England inputs'!$A:$A,0),0),F7899))</f>
        <v>#N/A</v>
      </c>
      <c r="G7900" s="19"/>
      <c r="H7900" s="5">
        <f t="shared" si="696"/>
        <v>47206</v>
      </c>
      <c r="I7900" s="6" t="e">
        <f t="shared" si="697"/>
        <v>#N/A</v>
      </c>
      <c r="J7900" s="6" t="e">
        <f t="shared" si="698"/>
        <v>#N/A</v>
      </c>
      <c r="K7900" s="19">
        <f t="shared" si="699"/>
        <v>2529</v>
      </c>
      <c r="L7900" s="6" t="e">
        <f t="shared" ca="1" si="700"/>
        <v>#N/A</v>
      </c>
    </row>
    <row r="7901" spans="1:12" x14ac:dyDescent="0.2">
      <c r="A7901" s="5">
        <f>IF(AND(dateA=1,A7900&lt;DataEnd),'iBoxx inputs'!A7905,IF(AND(dateA=2,A7900&lt;DataEnd),'Bank of England inputs'!A7905,IF(dateA=3,A7900+1,IF(dateA=4,WORKDAY(A7900,1,),WORKDAY(A7900,1,holidayQ)))))</f>
        <v>47211</v>
      </c>
      <c r="B7901" s="35" t="e">
        <f>MATCH(A7901,'iBoxx inputs'!A:A,0)</f>
        <v>#N/A</v>
      </c>
      <c r="C7901" s="35" t="e">
        <f>MATCH(A7901,'Bank of England inputs'!A:A,0)</f>
        <v>#N/A</v>
      </c>
      <c r="D7901" s="6" t="e">
        <f>IF($A7901&gt;DataEnd,NA(),IFERROR(INDEX('iBoxx inputs'!B:B,MATCH($A7901,'iBoxx inputs'!$A:$A,0)),D7900))</f>
        <v>#N/A</v>
      </c>
      <c r="E7901" s="6" t="e">
        <f>IF($A7901&gt;DataEnd,NA(),IFERROR(INDEX('iBoxx inputs'!C:C,MATCH($A7901,'iBoxx inputs'!$A:$A,0)),E7900))</f>
        <v>#N/A</v>
      </c>
      <c r="F7901" s="6" t="e">
        <f>IF($A7901&gt;DataEnd,NA(),IFERROR(INDEX('Bank of England inputs'!D:D,MATCH($A7901,'Bank of England inputs'!$A:$A,0),0),F7900))</f>
        <v>#N/A</v>
      </c>
      <c r="G7901" s="19"/>
      <c r="H7901" s="5">
        <f t="shared" si="696"/>
        <v>47211</v>
      </c>
      <c r="I7901" s="6" t="e">
        <f t="shared" si="697"/>
        <v>#N/A</v>
      </c>
      <c r="J7901" s="6" t="e">
        <f t="shared" si="698"/>
        <v>#N/A</v>
      </c>
      <c r="K7901" s="19">
        <f t="shared" si="699"/>
        <v>2527</v>
      </c>
      <c r="L7901" s="6" t="e">
        <f t="shared" ca="1" si="700"/>
        <v>#N/A</v>
      </c>
    </row>
    <row r="7902" spans="1:12" x14ac:dyDescent="0.2">
      <c r="A7902" s="5">
        <f>IF(AND(dateA=1,A7901&lt;DataEnd),'iBoxx inputs'!A7906,IF(AND(dateA=2,A7901&lt;DataEnd),'Bank of England inputs'!A7906,IF(dateA=3,A7901+1,IF(dateA=4,WORKDAY(A7901,1,),WORKDAY(A7901,1,holidayQ)))))</f>
        <v>47212</v>
      </c>
      <c r="B7902" s="35" t="e">
        <f>MATCH(A7902,'iBoxx inputs'!A:A,0)</f>
        <v>#N/A</v>
      </c>
      <c r="C7902" s="35" t="e">
        <f>MATCH(A7902,'Bank of England inputs'!A:A,0)</f>
        <v>#N/A</v>
      </c>
      <c r="D7902" s="6" t="e">
        <f>IF($A7902&gt;DataEnd,NA(),IFERROR(INDEX('iBoxx inputs'!B:B,MATCH($A7902,'iBoxx inputs'!$A:$A,0)),D7901))</f>
        <v>#N/A</v>
      </c>
      <c r="E7902" s="6" t="e">
        <f>IF($A7902&gt;DataEnd,NA(),IFERROR(INDEX('iBoxx inputs'!C:C,MATCH($A7902,'iBoxx inputs'!$A:$A,0)),E7901))</f>
        <v>#N/A</v>
      </c>
      <c r="F7902" s="6" t="e">
        <f>IF($A7902&gt;DataEnd,NA(),IFERROR(INDEX('Bank of England inputs'!D:D,MATCH($A7902,'Bank of England inputs'!$A:$A,0),0),F7901))</f>
        <v>#N/A</v>
      </c>
      <c r="G7902" s="19"/>
      <c r="H7902" s="5">
        <f t="shared" si="696"/>
        <v>47212</v>
      </c>
      <c r="I7902" s="6" t="e">
        <f t="shared" si="697"/>
        <v>#N/A</v>
      </c>
      <c r="J7902" s="6" t="e">
        <f t="shared" si="698"/>
        <v>#N/A</v>
      </c>
      <c r="K7902" s="19">
        <f t="shared" si="699"/>
        <v>2527</v>
      </c>
      <c r="L7902" s="6" t="e">
        <f t="shared" ca="1" si="700"/>
        <v>#N/A</v>
      </c>
    </row>
    <row r="7903" spans="1:12" x14ac:dyDescent="0.2">
      <c r="A7903" s="5">
        <f>IF(AND(dateA=1,A7902&lt;DataEnd),'iBoxx inputs'!A7907,IF(AND(dateA=2,A7902&lt;DataEnd),'Bank of England inputs'!A7907,IF(dateA=3,A7902+1,IF(dateA=4,WORKDAY(A7902,1,),WORKDAY(A7902,1,holidayQ)))))</f>
        <v>47213</v>
      </c>
      <c r="B7903" s="35" t="e">
        <f>MATCH(A7903,'iBoxx inputs'!A:A,0)</f>
        <v>#N/A</v>
      </c>
      <c r="C7903" s="35" t="e">
        <f>MATCH(A7903,'Bank of England inputs'!A:A,0)</f>
        <v>#N/A</v>
      </c>
      <c r="D7903" s="6" t="e">
        <f>IF($A7903&gt;DataEnd,NA(),IFERROR(INDEX('iBoxx inputs'!B:B,MATCH($A7903,'iBoxx inputs'!$A:$A,0)),D7902))</f>
        <v>#N/A</v>
      </c>
      <c r="E7903" s="6" t="e">
        <f>IF($A7903&gt;DataEnd,NA(),IFERROR(INDEX('iBoxx inputs'!C:C,MATCH($A7903,'iBoxx inputs'!$A:$A,0)),E7902))</f>
        <v>#N/A</v>
      </c>
      <c r="F7903" s="6" t="e">
        <f>IF($A7903&gt;DataEnd,NA(),IFERROR(INDEX('Bank of England inputs'!D:D,MATCH($A7903,'Bank of England inputs'!$A:$A,0),0),F7902))</f>
        <v>#N/A</v>
      </c>
      <c r="G7903" s="19"/>
      <c r="H7903" s="5">
        <f t="shared" si="696"/>
        <v>47213</v>
      </c>
      <c r="I7903" s="6" t="e">
        <f t="shared" si="697"/>
        <v>#N/A</v>
      </c>
      <c r="J7903" s="6" t="e">
        <f t="shared" si="698"/>
        <v>#N/A</v>
      </c>
      <c r="K7903" s="19">
        <f t="shared" si="699"/>
        <v>2527</v>
      </c>
      <c r="L7903" s="6" t="e">
        <f t="shared" ca="1" si="700"/>
        <v>#N/A</v>
      </c>
    </row>
    <row r="7904" spans="1:12" x14ac:dyDescent="0.2">
      <c r="A7904" s="5">
        <f>IF(AND(dateA=1,A7903&lt;DataEnd),'iBoxx inputs'!A7908,IF(AND(dateA=2,A7903&lt;DataEnd),'Bank of England inputs'!A7908,IF(dateA=3,A7903+1,IF(dateA=4,WORKDAY(A7903,1,),WORKDAY(A7903,1,holidayQ)))))</f>
        <v>47214</v>
      </c>
      <c r="B7904" s="35" t="e">
        <f>MATCH(A7904,'iBoxx inputs'!A:A,0)</f>
        <v>#N/A</v>
      </c>
      <c r="C7904" s="35" t="e">
        <f>MATCH(A7904,'Bank of England inputs'!A:A,0)</f>
        <v>#N/A</v>
      </c>
      <c r="D7904" s="6" t="e">
        <f>IF($A7904&gt;DataEnd,NA(),IFERROR(INDEX('iBoxx inputs'!B:B,MATCH($A7904,'iBoxx inputs'!$A:$A,0)),D7903))</f>
        <v>#N/A</v>
      </c>
      <c r="E7904" s="6" t="e">
        <f>IF($A7904&gt;DataEnd,NA(),IFERROR(INDEX('iBoxx inputs'!C:C,MATCH($A7904,'iBoxx inputs'!$A:$A,0)),E7903))</f>
        <v>#N/A</v>
      </c>
      <c r="F7904" s="6" t="e">
        <f>IF($A7904&gt;DataEnd,NA(),IFERROR(INDEX('Bank of England inputs'!D:D,MATCH($A7904,'Bank of England inputs'!$A:$A,0),0),F7903))</f>
        <v>#N/A</v>
      </c>
      <c r="G7904" s="19"/>
      <c r="H7904" s="5">
        <f t="shared" si="696"/>
        <v>47214</v>
      </c>
      <c r="I7904" s="6" t="e">
        <f t="shared" si="697"/>
        <v>#N/A</v>
      </c>
      <c r="J7904" s="6" t="e">
        <f t="shared" si="698"/>
        <v>#N/A</v>
      </c>
      <c r="K7904" s="19">
        <f t="shared" si="699"/>
        <v>2528</v>
      </c>
      <c r="L7904" s="6" t="e">
        <f t="shared" ca="1" si="700"/>
        <v>#N/A</v>
      </c>
    </row>
    <row r="7905" spans="1:12" x14ac:dyDescent="0.2">
      <c r="A7905" s="5">
        <f>IF(AND(dateA=1,A7904&lt;DataEnd),'iBoxx inputs'!A7909,IF(AND(dateA=2,A7904&lt;DataEnd),'Bank of England inputs'!A7909,IF(dateA=3,A7904+1,IF(dateA=4,WORKDAY(A7904,1,),WORKDAY(A7904,1,holidayQ)))))</f>
        <v>47217</v>
      </c>
      <c r="B7905" s="35" t="e">
        <f>MATCH(A7905,'iBoxx inputs'!A:A,0)</f>
        <v>#N/A</v>
      </c>
      <c r="C7905" s="35" t="e">
        <f>MATCH(A7905,'Bank of England inputs'!A:A,0)</f>
        <v>#N/A</v>
      </c>
      <c r="D7905" s="6" t="e">
        <f>IF($A7905&gt;DataEnd,NA(),IFERROR(INDEX('iBoxx inputs'!B:B,MATCH($A7905,'iBoxx inputs'!$A:$A,0)),D7904))</f>
        <v>#N/A</v>
      </c>
      <c r="E7905" s="6" t="e">
        <f>IF($A7905&gt;DataEnd,NA(),IFERROR(INDEX('iBoxx inputs'!C:C,MATCH($A7905,'iBoxx inputs'!$A:$A,0)),E7904))</f>
        <v>#N/A</v>
      </c>
      <c r="F7905" s="6" t="e">
        <f>IF($A7905&gt;DataEnd,NA(),IFERROR(INDEX('Bank of England inputs'!D:D,MATCH($A7905,'Bank of England inputs'!$A:$A,0),0),F7904))</f>
        <v>#N/A</v>
      </c>
      <c r="G7905" s="19"/>
      <c r="H7905" s="5">
        <f t="shared" si="696"/>
        <v>47217</v>
      </c>
      <c r="I7905" s="6" t="e">
        <f t="shared" si="697"/>
        <v>#N/A</v>
      </c>
      <c r="J7905" s="6" t="e">
        <f t="shared" si="698"/>
        <v>#N/A</v>
      </c>
      <c r="K7905" s="19">
        <f t="shared" si="699"/>
        <v>2527</v>
      </c>
      <c r="L7905" s="6" t="e">
        <f t="shared" ca="1" si="700"/>
        <v>#N/A</v>
      </c>
    </row>
    <row r="7906" spans="1:12" x14ac:dyDescent="0.2">
      <c r="A7906" s="5">
        <f>IF(AND(dateA=1,A7905&lt;DataEnd),'iBoxx inputs'!A7910,IF(AND(dateA=2,A7905&lt;DataEnd),'Bank of England inputs'!A7910,IF(dateA=3,A7905+1,IF(dateA=4,WORKDAY(A7905,1,),WORKDAY(A7905,1,holidayQ)))))</f>
        <v>47218</v>
      </c>
      <c r="B7906" s="35" t="e">
        <f>MATCH(A7906,'iBoxx inputs'!A:A,0)</f>
        <v>#N/A</v>
      </c>
      <c r="C7906" s="35" t="e">
        <f>MATCH(A7906,'Bank of England inputs'!A:A,0)</f>
        <v>#N/A</v>
      </c>
      <c r="D7906" s="6" t="e">
        <f>IF($A7906&gt;DataEnd,NA(),IFERROR(INDEX('iBoxx inputs'!B:B,MATCH($A7906,'iBoxx inputs'!$A:$A,0)),D7905))</f>
        <v>#N/A</v>
      </c>
      <c r="E7906" s="6" t="e">
        <f>IF($A7906&gt;DataEnd,NA(),IFERROR(INDEX('iBoxx inputs'!C:C,MATCH($A7906,'iBoxx inputs'!$A:$A,0)),E7905))</f>
        <v>#N/A</v>
      </c>
      <c r="F7906" s="6" t="e">
        <f>IF($A7906&gt;DataEnd,NA(),IFERROR(INDEX('Bank of England inputs'!D:D,MATCH($A7906,'Bank of England inputs'!$A:$A,0),0),F7905))</f>
        <v>#N/A</v>
      </c>
      <c r="G7906" s="19"/>
      <c r="H7906" s="5">
        <f t="shared" si="696"/>
        <v>47218</v>
      </c>
      <c r="I7906" s="6" t="e">
        <f t="shared" si="697"/>
        <v>#N/A</v>
      </c>
      <c r="J7906" s="6" t="e">
        <f t="shared" si="698"/>
        <v>#N/A</v>
      </c>
      <c r="K7906" s="19">
        <f t="shared" si="699"/>
        <v>2527</v>
      </c>
      <c r="L7906" s="6" t="e">
        <f t="shared" ca="1" si="700"/>
        <v>#N/A</v>
      </c>
    </row>
    <row r="7907" spans="1:12" x14ac:dyDescent="0.2">
      <c r="A7907" s="5">
        <f>IF(AND(dateA=1,A7906&lt;DataEnd),'iBoxx inputs'!A7911,IF(AND(dateA=2,A7906&lt;DataEnd),'Bank of England inputs'!A7911,IF(dateA=3,A7906+1,IF(dateA=4,WORKDAY(A7906,1,),WORKDAY(A7906,1,holidayQ)))))</f>
        <v>47219</v>
      </c>
      <c r="B7907" s="35" t="e">
        <f>MATCH(A7907,'iBoxx inputs'!A:A,0)</f>
        <v>#N/A</v>
      </c>
      <c r="C7907" s="35" t="e">
        <f>MATCH(A7907,'Bank of England inputs'!A:A,0)</f>
        <v>#N/A</v>
      </c>
      <c r="D7907" s="6" t="e">
        <f>IF($A7907&gt;DataEnd,NA(),IFERROR(INDEX('iBoxx inputs'!B:B,MATCH($A7907,'iBoxx inputs'!$A:$A,0)),D7906))</f>
        <v>#N/A</v>
      </c>
      <c r="E7907" s="6" t="e">
        <f>IF($A7907&gt;DataEnd,NA(),IFERROR(INDEX('iBoxx inputs'!C:C,MATCH($A7907,'iBoxx inputs'!$A:$A,0)),E7906))</f>
        <v>#N/A</v>
      </c>
      <c r="F7907" s="6" t="e">
        <f>IF($A7907&gt;DataEnd,NA(),IFERROR(INDEX('Bank of England inputs'!D:D,MATCH($A7907,'Bank of England inputs'!$A:$A,0),0),F7906))</f>
        <v>#N/A</v>
      </c>
      <c r="G7907" s="19"/>
      <c r="H7907" s="5">
        <f t="shared" si="696"/>
        <v>47219</v>
      </c>
      <c r="I7907" s="6" t="e">
        <f t="shared" si="697"/>
        <v>#N/A</v>
      </c>
      <c r="J7907" s="6" t="e">
        <f t="shared" si="698"/>
        <v>#N/A</v>
      </c>
      <c r="K7907" s="19">
        <f t="shared" si="699"/>
        <v>2527</v>
      </c>
      <c r="L7907" s="6" t="e">
        <f t="shared" ca="1" si="700"/>
        <v>#N/A</v>
      </c>
    </row>
    <row r="7908" spans="1:12" x14ac:dyDescent="0.2">
      <c r="A7908" s="5">
        <f>IF(AND(dateA=1,A7907&lt;DataEnd),'iBoxx inputs'!A7912,IF(AND(dateA=2,A7907&lt;DataEnd),'Bank of England inputs'!A7912,IF(dateA=3,A7907+1,IF(dateA=4,WORKDAY(A7907,1,),WORKDAY(A7907,1,holidayQ)))))</f>
        <v>47220</v>
      </c>
      <c r="B7908" s="35" t="e">
        <f>MATCH(A7908,'iBoxx inputs'!A:A,0)</f>
        <v>#N/A</v>
      </c>
      <c r="C7908" s="35" t="e">
        <f>MATCH(A7908,'Bank of England inputs'!A:A,0)</f>
        <v>#N/A</v>
      </c>
      <c r="D7908" s="6" t="e">
        <f>IF($A7908&gt;DataEnd,NA(),IFERROR(INDEX('iBoxx inputs'!B:B,MATCH($A7908,'iBoxx inputs'!$A:$A,0)),D7907))</f>
        <v>#N/A</v>
      </c>
      <c r="E7908" s="6" t="e">
        <f>IF($A7908&gt;DataEnd,NA(),IFERROR(INDEX('iBoxx inputs'!C:C,MATCH($A7908,'iBoxx inputs'!$A:$A,0)),E7907))</f>
        <v>#N/A</v>
      </c>
      <c r="F7908" s="6" t="e">
        <f>IF($A7908&gt;DataEnd,NA(),IFERROR(INDEX('Bank of England inputs'!D:D,MATCH($A7908,'Bank of England inputs'!$A:$A,0),0),F7907))</f>
        <v>#N/A</v>
      </c>
      <c r="G7908" s="19"/>
      <c r="H7908" s="5">
        <f t="shared" si="696"/>
        <v>47220</v>
      </c>
      <c r="I7908" s="6" t="e">
        <f t="shared" si="697"/>
        <v>#N/A</v>
      </c>
      <c r="J7908" s="6" t="e">
        <f t="shared" si="698"/>
        <v>#N/A</v>
      </c>
      <c r="K7908" s="19">
        <f t="shared" si="699"/>
        <v>2527</v>
      </c>
      <c r="L7908" s="6" t="e">
        <f t="shared" ca="1" si="700"/>
        <v>#N/A</v>
      </c>
    </row>
    <row r="7909" spans="1:12" x14ac:dyDescent="0.2">
      <c r="A7909" s="5">
        <f>IF(AND(dateA=1,A7908&lt;DataEnd),'iBoxx inputs'!A7913,IF(AND(dateA=2,A7908&lt;DataEnd),'Bank of England inputs'!A7913,IF(dateA=3,A7908+1,IF(dateA=4,WORKDAY(A7908,1,),WORKDAY(A7908,1,holidayQ)))))</f>
        <v>47221</v>
      </c>
      <c r="B7909" s="35" t="e">
        <f>MATCH(A7909,'iBoxx inputs'!A:A,0)</f>
        <v>#N/A</v>
      </c>
      <c r="C7909" s="35" t="e">
        <f>MATCH(A7909,'Bank of England inputs'!A:A,0)</f>
        <v>#N/A</v>
      </c>
      <c r="D7909" s="6" t="e">
        <f>IF($A7909&gt;DataEnd,NA(),IFERROR(INDEX('iBoxx inputs'!B:B,MATCH($A7909,'iBoxx inputs'!$A:$A,0)),D7908))</f>
        <v>#N/A</v>
      </c>
      <c r="E7909" s="6" t="e">
        <f>IF($A7909&gt;DataEnd,NA(),IFERROR(INDEX('iBoxx inputs'!C:C,MATCH($A7909,'iBoxx inputs'!$A:$A,0)),E7908))</f>
        <v>#N/A</v>
      </c>
      <c r="F7909" s="6" t="e">
        <f>IF($A7909&gt;DataEnd,NA(),IFERROR(INDEX('Bank of England inputs'!D:D,MATCH($A7909,'Bank of England inputs'!$A:$A,0),0),F7908))</f>
        <v>#N/A</v>
      </c>
      <c r="G7909" s="19"/>
      <c r="H7909" s="5">
        <f t="shared" si="696"/>
        <v>47221</v>
      </c>
      <c r="I7909" s="6" t="e">
        <f t="shared" si="697"/>
        <v>#N/A</v>
      </c>
      <c r="J7909" s="6" t="e">
        <f t="shared" si="698"/>
        <v>#N/A</v>
      </c>
      <c r="K7909" s="19">
        <f t="shared" si="699"/>
        <v>2528</v>
      </c>
      <c r="L7909" s="6" t="e">
        <f t="shared" ca="1" si="700"/>
        <v>#N/A</v>
      </c>
    </row>
    <row r="7910" spans="1:12" x14ac:dyDescent="0.2">
      <c r="A7910" s="5">
        <f>IF(AND(dateA=1,A7909&lt;DataEnd),'iBoxx inputs'!A7914,IF(AND(dateA=2,A7909&lt;DataEnd),'Bank of England inputs'!A7914,IF(dateA=3,A7909+1,IF(dateA=4,WORKDAY(A7909,1,),WORKDAY(A7909,1,holidayQ)))))</f>
        <v>47224</v>
      </c>
      <c r="B7910" s="35" t="e">
        <f>MATCH(A7910,'iBoxx inputs'!A:A,0)</f>
        <v>#N/A</v>
      </c>
      <c r="C7910" s="35" t="e">
        <f>MATCH(A7910,'Bank of England inputs'!A:A,0)</f>
        <v>#N/A</v>
      </c>
      <c r="D7910" s="6" t="e">
        <f>IF($A7910&gt;DataEnd,NA(),IFERROR(INDEX('iBoxx inputs'!B:B,MATCH($A7910,'iBoxx inputs'!$A:$A,0)),D7909))</f>
        <v>#N/A</v>
      </c>
      <c r="E7910" s="6" t="e">
        <f>IF($A7910&gt;DataEnd,NA(),IFERROR(INDEX('iBoxx inputs'!C:C,MATCH($A7910,'iBoxx inputs'!$A:$A,0)),E7909))</f>
        <v>#N/A</v>
      </c>
      <c r="F7910" s="6" t="e">
        <f>IF($A7910&gt;DataEnd,NA(),IFERROR(INDEX('Bank of England inputs'!D:D,MATCH($A7910,'Bank of England inputs'!$A:$A,0),0),F7909))</f>
        <v>#N/A</v>
      </c>
      <c r="G7910" s="19"/>
      <c r="H7910" s="5">
        <f t="shared" si="696"/>
        <v>47224</v>
      </c>
      <c r="I7910" s="6" t="e">
        <f t="shared" si="697"/>
        <v>#N/A</v>
      </c>
      <c r="J7910" s="6" t="e">
        <f t="shared" si="698"/>
        <v>#N/A</v>
      </c>
      <c r="K7910" s="19">
        <f t="shared" si="699"/>
        <v>2527</v>
      </c>
      <c r="L7910" s="6" t="e">
        <f t="shared" ca="1" si="700"/>
        <v>#N/A</v>
      </c>
    </row>
    <row r="7911" spans="1:12" x14ac:dyDescent="0.2">
      <c r="A7911" s="5">
        <f>IF(AND(dateA=1,A7910&lt;DataEnd),'iBoxx inputs'!A7915,IF(AND(dateA=2,A7910&lt;DataEnd),'Bank of England inputs'!A7915,IF(dateA=3,A7910+1,IF(dateA=4,WORKDAY(A7910,1,),WORKDAY(A7910,1,holidayQ)))))</f>
        <v>47225</v>
      </c>
      <c r="B7911" s="35" t="e">
        <f>MATCH(A7911,'iBoxx inputs'!A:A,0)</f>
        <v>#N/A</v>
      </c>
      <c r="C7911" s="35" t="e">
        <f>MATCH(A7911,'Bank of England inputs'!A:A,0)</f>
        <v>#N/A</v>
      </c>
      <c r="D7911" s="6" t="e">
        <f>IF($A7911&gt;DataEnd,NA(),IFERROR(INDEX('iBoxx inputs'!B:B,MATCH($A7911,'iBoxx inputs'!$A:$A,0)),D7910))</f>
        <v>#N/A</v>
      </c>
      <c r="E7911" s="6" t="e">
        <f>IF($A7911&gt;DataEnd,NA(),IFERROR(INDEX('iBoxx inputs'!C:C,MATCH($A7911,'iBoxx inputs'!$A:$A,0)),E7910))</f>
        <v>#N/A</v>
      </c>
      <c r="F7911" s="6" t="e">
        <f>IF($A7911&gt;DataEnd,NA(),IFERROR(INDEX('Bank of England inputs'!D:D,MATCH($A7911,'Bank of England inputs'!$A:$A,0),0),F7910))</f>
        <v>#N/A</v>
      </c>
      <c r="G7911" s="19"/>
      <c r="H7911" s="5">
        <f t="shared" si="696"/>
        <v>47225</v>
      </c>
      <c r="I7911" s="6" t="e">
        <f t="shared" si="697"/>
        <v>#N/A</v>
      </c>
      <c r="J7911" s="6" t="e">
        <f t="shared" si="698"/>
        <v>#N/A</v>
      </c>
      <c r="K7911" s="19">
        <f t="shared" si="699"/>
        <v>2527</v>
      </c>
      <c r="L7911" s="6" t="e">
        <f t="shared" ca="1" si="700"/>
        <v>#N/A</v>
      </c>
    </row>
    <row r="7912" spans="1:12" x14ac:dyDescent="0.2">
      <c r="A7912" s="5">
        <f>IF(AND(dateA=1,A7911&lt;DataEnd),'iBoxx inputs'!A7916,IF(AND(dateA=2,A7911&lt;DataEnd),'Bank of England inputs'!A7916,IF(dateA=3,A7911+1,IF(dateA=4,WORKDAY(A7911,1,),WORKDAY(A7911,1,holidayQ)))))</f>
        <v>47226</v>
      </c>
      <c r="B7912" s="35" t="e">
        <f>MATCH(A7912,'iBoxx inputs'!A:A,0)</f>
        <v>#N/A</v>
      </c>
      <c r="C7912" s="35" t="e">
        <f>MATCH(A7912,'Bank of England inputs'!A:A,0)</f>
        <v>#N/A</v>
      </c>
      <c r="D7912" s="6" t="e">
        <f>IF($A7912&gt;DataEnd,NA(),IFERROR(INDEX('iBoxx inputs'!B:B,MATCH($A7912,'iBoxx inputs'!$A:$A,0)),D7911))</f>
        <v>#N/A</v>
      </c>
      <c r="E7912" s="6" t="e">
        <f>IF($A7912&gt;DataEnd,NA(),IFERROR(INDEX('iBoxx inputs'!C:C,MATCH($A7912,'iBoxx inputs'!$A:$A,0)),E7911))</f>
        <v>#N/A</v>
      </c>
      <c r="F7912" s="6" t="e">
        <f>IF($A7912&gt;DataEnd,NA(),IFERROR(INDEX('Bank of England inputs'!D:D,MATCH($A7912,'Bank of England inputs'!$A:$A,0),0),F7911))</f>
        <v>#N/A</v>
      </c>
      <c r="G7912" s="19"/>
      <c r="H7912" s="5">
        <f t="shared" si="696"/>
        <v>47226</v>
      </c>
      <c r="I7912" s="6" t="e">
        <f t="shared" si="697"/>
        <v>#N/A</v>
      </c>
      <c r="J7912" s="6" t="e">
        <f t="shared" si="698"/>
        <v>#N/A</v>
      </c>
      <c r="K7912" s="19">
        <f t="shared" si="699"/>
        <v>2527</v>
      </c>
      <c r="L7912" s="6" t="e">
        <f t="shared" ca="1" si="700"/>
        <v>#N/A</v>
      </c>
    </row>
    <row r="7913" spans="1:12" x14ac:dyDescent="0.2">
      <c r="A7913" s="5">
        <f>IF(AND(dateA=1,A7912&lt;DataEnd),'iBoxx inputs'!A7917,IF(AND(dateA=2,A7912&lt;DataEnd),'Bank of England inputs'!A7917,IF(dateA=3,A7912+1,IF(dateA=4,WORKDAY(A7912,1,),WORKDAY(A7912,1,holidayQ)))))</f>
        <v>47227</v>
      </c>
      <c r="B7913" s="35" t="e">
        <f>MATCH(A7913,'iBoxx inputs'!A:A,0)</f>
        <v>#N/A</v>
      </c>
      <c r="C7913" s="35" t="e">
        <f>MATCH(A7913,'Bank of England inputs'!A:A,0)</f>
        <v>#N/A</v>
      </c>
      <c r="D7913" s="6" t="e">
        <f>IF($A7913&gt;DataEnd,NA(),IFERROR(INDEX('iBoxx inputs'!B:B,MATCH($A7913,'iBoxx inputs'!$A:$A,0)),D7912))</f>
        <v>#N/A</v>
      </c>
      <c r="E7913" s="6" t="e">
        <f>IF($A7913&gt;DataEnd,NA(),IFERROR(INDEX('iBoxx inputs'!C:C,MATCH($A7913,'iBoxx inputs'!$A:$A,0)),E7912))</f>
        <v>#N/A</v>
      </c>
      <c r="F7913" s="6" t="e">
        <f>IF($A7913&gt;DataEnd,NA(),IFERROR(INDEX('Bank of England inputs'!D:D,MATCH($A7913,'Bank of England inputs'!$A:$A,0),0),F7912))</f>
        <v>#N/A</v>
      </c>
      <c r="G7913" s="19"/>
      <c r="H7913" s="5">
        <f t="shared" si="696"/>
        <v>47227</v>
      </c>
      <c r="I7913" s="6" t="e">
        <f t="shared" si="697"/>
        <v>#N/A</v>
      </c>
      <c r="J7913" s="6" t="e">
        <f t="shared" si="698"/>
        <v>#N/A</v>
      </c>
      <c r="K7913" s="19">
        <f t="shared" si="699"/>
        <v>2528</v>
      </c>
      <c r="L7913" s="6" t="e">
        <f t="shared" ca="1" si="700"/>
        <v>#N/A</v>
      </c>
    </row>
    <row r="7914" spans="1:12" x14ac:dyDescent="0.2">
      <c r="A7914" s="5">
        <f>IF(AND(dateA=1,A7913&lt;DataEnd),'iBoxx inputs'!A7918,IF(AND(dateA=2,A7913&lt;DataEnd),'Bank of England inputs'!A7918,IF(dateA=3,A7913+1,IF(dateA=4,WORKDAY(A7913,1,),WORKDAY(A7913,1,holidayQ)))))</f>
        <v>47228</v>
      </c>
      <c r="B7914" s="35" t="e">
        <f>MATCH(A7914,'iBoxx inputs'!A:A,0)</f>
        <v>#N/A</v>
      </c>
      <c r="C7914" s="35" t="e">
        <f>MATCH(A7914,'Bank of England inputs'!A:A,0)</f>
        <v>#N/A</v>
      </c>
      <c r="D7914" s="6" t="e">
        <f>IF($A7914&gt;DataEnd,NA(),IFERROR(INDEX('iBoxx inputs'!B:B,MATCH($A7914,'iBoxx inputs'!$A:$A,0)),D7913))</f>
        <v>#N/A</v>
      </c>
      <c r="E7914" s="6" t="e">
        <f>IF($A7914&gt;DataEnd,NA(),IFERROR(INDEX('iBoxx inputs'!C:C,MATCH($A7914,'iBoxx inputs'!$A:$A,0)),E7913))</f>
        <v>#N/A</v>
      </c>
      <c r="F7914" s="6" t="e">
        <f>IF($A7914&gt;DataEnd,NA(),IFERROR(INDEX('Bank of England inputs'!D:D,MATCH($A7914,'Bank of England inputs'!$A:$A,0),0),F7913))</f>
        <v>#N/A</v>
      </c>
      <c r="G7914" s="19"/>
      <c r="H7914" s="5">
        <f t="shared" si="696"/>
        <v>47228</v>
      </c>
      <c r="I7914" s="6" t="e">
        <f t="shared" si="697"/>
        <v>#N/A</v>
      </c>
      <c r="J7914" s="6" t="e">
        <f t="shared" si="698"/>
        <v>#N/A</v>
      </c>
      <c r="K7914" s="19">
        <f t="shared" si="699"/>
        <v>2529</v>
      </c>
      <c r="L7914" s="6" t="e">
        <f t="shared" ca="1" si="700"/>
        <v>#N/A</v>
      </c>
    </row>
    <row r="7915" spans="1:12" x14ac:dyDescent="0.2">
      <c r="A7915" s="5">
        <f>IF(AND(dateA=1,A7914&lt;DataEnd),'iBoxx inputs'!A7919,IF(AND(dateA=2,A7914&lt;DataEnd),'Bank of England inputs'!A7919,IF(dateA=3,A7914+1,IF(dateA=4,WORKDAY(A7914,1,),WORKDAY(A7914,1,holidayQ)))))</f>
        <v>47231</v>
      </c>
      <c r="B7915" s="35" t="e">
        <f>MATCH(A7915,'iBoxx inputs'!A:A,0)</f>
        <v>#N/A</v>
      </c>
      <c r="C7915" s="35" t="e">
        <f>MATCH(A7915,'Bank of England inputs'!A:A,0)</f>
        <v>#N/A</v>
      </c>
      <c r="D7915" s="6" t="e">
        <f>IF($A7915&gt;DataEnd,NA(),IFERROR(INDEX('iBoxx inputs'!B:B,MATCH($A7915,'iBoxx inputs'!$A:$A,0)),D7914))</f>
        <v>#N/A</v>
      </c>
      <c r="E7915" s="6" t="e">
        <f>IF($A7915&gt;DataEnd,NA(),IFERROR(INDEX('iBoxx inputs'!C:C,MATCH($A7915,'iBoxx inputs'!$A:$A,0)),E7914))</f>
        <v>#N/A</v>
      </c>
      <c r="F7915" s="6" t="e">
        <f>IF($A7915&gt;DataEnd,NA(),IFERROR(INDEX('Bank of England inputs'!D:D,MATCH($A7915,'Bank of England inputs'!$A:$A,0),0),F7914))</f>
        <v>#N/A</v>
      </c>
      <c r="G7915" s="19"/>
      <c r="H7915" s="5">
        <f t="shared" si="696"/>
        <v>47231</v>
      </c>
      <c r="I7915" s="6" t="e">
        <f t="shared" si="697"/>
        <v>#N/A</v>
      </c>
      <c r="J7915" s="6" t="e">
        <f t="shared" si="698"/>
        <v>#N/A</v>
      </c>
      <c r="K7915" s="19">
        <f t="shared" si="699"/>
        <v>2529</v>
      </c>
      <c r="L7915" s="6" t="e">
        <f t="shared" ca="1" si="700"/>
        <v>#N/A</v>
      </c>
    </row>
    <row r="7916" spans="1:12" x14ac:dyDescent="0.2">
      <c r="A7916" s="5">
        <f>IF(AND(dateA=1,A7915&lt;DataEnd),'iBoxx inputs'!A7920,IF(AND(dateA=2,A7915&lt;DataEnd),'Bank of England inputs'!A7920,IF(dateA=3,A7915+1,IF(dateA=4,WORKDAY(A7915,1,),WORKDAY(A7915,1,holidayQ)))))</f>
        <v>47232</v>
      </c>
      <c r="B7916" s="35" t="e">
        <f>MATCH(A7916,'iBoxx inputs'!A:A,0)</f>
        <v>#N/A</v>
      </c>
      <c r="C7916" s="35" t="e">
        <f>MATCH(A7916,'Bank of England inputs'!A:A,0)</f>
        <v>#N/A</v>
      </c>
      <c r="D7916" s="6" t="e">
        <f>IF($A7916&gt;DataEnd,NA(),IFERROR(INDEX('iBoxx inputs'!B:B,MATCH($A7916,'iBoxx inputs'!$A:$A,0)),D7915))</f>
        <v>#N/A</v>
      </c>
      <c r="E7916" s="6" t="e">
        <f>IF($A7916&gt;DataEnd,NA(),IFERROR(INDEX('iBoxx inputs'!C:C,MATCH($A7916,'iBoxx inputs'!$A:$A,0)),E7915))</f>
        <v>#N/A</v>
      </c>
      <c r="F7916" s="6" t="e">
        <f>IF($A7916&gt;DataEnd,NA(),IFERROR(INDEX('Bank of England inputs'!D:D,MATCH($A7916,'Bank of England inputs'!$A:$A,0),0),F7915))</f>
        <v>#N/A</v>
      </c>
      <c r="G7916" s="19"/>
      <c r="H7916" s="5">
        <f t="shared" si="696"/>
        <v>47232</v>
      </c>
      <c r="I7916" s="6" t="e">
        <f t="shared" si="697"/>
        <v>#N/A</v>
      </c>
      <c r="J7916" s="6" t="e">
        <f t="shared" si="698"/>
        <v>#N/A</v>
      </c>
      <c r="K7916" s="19">
        <f t="shared" si="699"/>
        <v>2529</v>
      </c>
      <c r="L7916" s="6" t="e">
        <f t="shared" ca="1" si="700"/>
        <v>#N/A</v>
      </c>
    </row>
    <row r="7917" spans="1:12" x14ac:dyDescent="0.2">
      <c r="A7917" s="5">
        <f>IF(AND(dateA=1,A7916&lt;DataEnd),'iBoxx inputs'!A7921,IF(AND(dateA=2,A7916&lt;DataEnd),'Bank of England inputs'!A7921,IF(dateA=3,A7916+1,IF(dateA=4,WORKDAY(A7916,1,),WORKDAY(A7916,1,holidayQ)))))</f>
        <v>47233</v>
      </c>
      <c r="B7917" s="35" t="e">
        <f>MATCH(A7917,'iBoxx inputs'!A:A,0)</f>
        <v>#N/A</v>
      </c>
      <c r="C7917" s="35" t="e">
        <f>MATCH(A7917,'Bank of England inputs'!A:A,0)</f>
        <v>#N/A</v>
      </c>
      <c r="D7917" s="6" t="e">
        <f>IF($A7917&gt;DataEnd,NA(),IFERROR(INDEX('iBoxx inputs'!B:B,MATCH($A7917,'iBoxx inputs'!$A:$A,0)),D7916))</f>
        <v>#N/A</v>
      </c>
      <c r="E7917" s="6" t="e">
        <f>IF($A7917&gt;DataEnd,NA(),IFERROR(INDEX('iBoxx inputs'!C:C,MATCH($A7917,'iBoxx inputs'!$A:$A,0)),E7916))</f>
        <v>#N/A</v>
      </c>
      <c r="F7917" s="6" t="e">
        <f>IF($A7917&gt;DataEnd,NA(),IFERROR(INDEX('Bank of England inputs'!D:D,MATCH($A7917,'Bank of England inputs'!$A:$A,0),0),F7916))</f>
        <v>#N/A</v>
      </c>
      <c r="G7917" s="19"/>
      <c r="H7917" s="5">
        <f t="shared" si="696"/>
        <v>47233</v>
      </c>
      <c r="I7917" s="6" t="e">
        <f t="shared" si="697"/>
        <v>#N/A</v>
      </c>
      <c r="J7917" s="6" t="e">
        <f t="shared" si="698"/>
        <v>#N/A</v>
      </c>
      <c r="K7917" s="19">
        <f t="shared" si="699"/>
        <v>2529</v>
      </c>
      <c r="L7917" s="6" t="e">
        <f t="shared" ca="1" si="700"/>
        <v>#N/A</v>
      </c>
    </row>
    <row r="7918" spans="1:12" x14ac:dyDescent="0.2">
      <c r="A7918" s="5">
        <f>IF(AND(dateA=1,A7917&lt;DataEnd),'iBoxx inputs'!A7922,IF(AND(dateA=2,A7917&lt;DataEnd),'Bank of England inputs'!A7922,IF(dateA=3,A7917+1,IF(dateA=4,WORKDAY(A7917,1,),WORKDAY(A7917,1,holidayQ)))))</f>
        <v>47234</v>
      </c>
      <c r="B7918" s="35" t="e">
        <f>MATCH(A7918,'iBoxx inputs'!A:A,0)</f>
        <v>#N/A</v>
      </c>
      <c r="C7918" s="35" t="e">
        <f>MATCH(A7918,'Bank of England inputs'!A:A,0)</f>
        <v>#N/A</v>
      </c>
      <c r="D7918" s="6" t="e">
        <f>IF($A7918&gt;DataEnd,NA(),IFERROR(INDEX('iBoxx inputs'!B:B,MATCH($A7918,'iBoxx inputs'!$A:$A,0)),D7917))</f>
        <v>#N/A</v>
      </c>
      <c r="E7918" s="6" t="e">
        <f>IF($A7918&gt;DataEnd,NA(),IFERROR(INDEX('iBoxx inputs'!C:C,MATCH($A7918,'iBoxx inputs'!$A:$A,0)),E7917))</f>
        <v>#N/A</v>
      </c>
      <c r="F7918" s="6" t="e">
        <f>IF($A7918&gt;DataEnd,NA(),IFERROR(INDEX('Bank of England inputs'!D:D,MATCH($A7918,'Bank of England inputs'!$A:$A,0),0),F7917))</f>
        <v>#N/A</v>
      </c>
      <c r="G7918" s="19"/>
      <c r="H7918" s="5">
        <f t="shared" si="696"/>
        <v>47234</v>
      </c>
      <c r="I7918" s="6" t="e">
        <f t="shared" si="697"/>
        <v>#N/A</v>
      </c>
      <c r="J7918" s="6" t="e">
        <f t="shared" si="698"/>
        <v>#N/A</v>
      </c>
      <c r="K7918" s="19">
        <f t="shared" si="699"/>
        <v>2529</v>
      </c>
      <c r="L7918" s="6" t="e">
        <f t="shared" ca="1" si="700"/>
        <v>#N/A</v>
      </c>
    </row>
    <row r="7919" spans="1:12" x14ac:dyDescent="0.2">
      <c r="A7919" s="5">
        <f>IF(AND(dateA=1,A7918&lt;DataEnd),'iBoxx inputs'!A7923,IF(AND(dateA=2,A7918&lt;DataEnd),'Bank of England inputs'!A7923,IF(dateA=3,A7918+1,IF(dateA=4,WORKDAY(A7918,1,),WORKDAY(A7918,1,holidayQ)))))</f>
        <v>47235</v>
      </c>
      <c r="B7919" s="35" t="e">
        <f>MATCH(A7919,'iBoxx inputs'!A:A,0)</f>
        <v>#N/A</v>
      </c>
      <c r="C7919" s="35" t="e">
        <f>MATCH(A7919,'Bank of England inputs'!A:A,0)</f>
        <v>#N/A</v>
      </c>
      <c r="D7919" s="6" t="e">
        <f>IF($A7919&gt;DataEnd,NA(),IFERROR(INDEX('iBoxx inputs'!B:B,MATCH($A7919,'iBoxx inputs'!$A:$A,0)),D7918))</f>
        <v>#N/A</v>
      </c>
      <c r="E7919" s="6" t="e">
        <f>IF($A7919&gt;DataEnd,NA(),IFERROR(INDEX('iBoxx inputs'!C:C,MATCH($A7919,'iBoxx inputs'!$A:$A,0)),E7918))</f>
        <v>#N/A</v>
      </c>
      <c r="F7919" s="6" t="e">
        <f>IF($A7919&gt;DataEnd,NA(),IFERROR(INDEX('Bank of England inputs'!D:D,MATCH($A7919,'Bank of England inputs'!$A:$A,0),0),F7918))</f>
        <v>#N/A</v>
      </c>
      <c r="G7919" s="19"/>
      <c r="H7919" s="5">
        <f t="shared" si="696"/>
        <v>47235</v>
      </c>
      <c r="I7919" s="6" t="e">
        <f t="shared" si="697"/>
        <v>#N/A</v>
      </c>
      <c r="J7919" s="6" t="e">
        <f t="shared" si="698"/>
        <v>#N/A</v>
      </c>
      <c r="K7919" s="19">
        <f t="shared" si="699"/>
        <v>2530</v>
      </c>
      <c r="L7919" s="6" t="e">
        <f t="shared" ca="1" si="700"/>
        <v>#N/A</v>
      </c>
    </row>
    <row r="7920" spans="1:12" x14ac:dyDescent="0.2">
      <c r="A7920" s="5">
        <f>IF(AND(dateA=1,A7919&lt;DataEnd),'iBoxx inputs'!A7924,IF(AND(dateA=2,A7919&lt;DataEnd),'Bank of England inputs'!A7924,IF(dateA=3,A7919+1,IF(dateA=4,WORKDAY(A7919,1,),WORKDAY(A7919,1,holidayQ)))))</f>
        <v>47238</v>
      </c>
      <c r="B7920" s="35" t="e">
        <f>MATCH(A7920,'iBoxx inputs'!A:A,0)</f>
        <v>#N/A</v>
      </c>
      <c r="C7920" s="35" t="e">
        <f>MATCH(A7920,'Bank of England inputs'!A:A,0)</f>
        <v>#N/A</v>
      </c>
      <c r="D7920" s="6" t="e">
        <f>IF($A7920&gt;DataEnd,NA(),IFERROR(INDEX('iBoxx inputs'!B:B,MATCH($A7920,'iBoxx inputs'!$A:$A,0)),D7919))</f>
        <v>#N/A</v>
      </c>
      <c r="E7920" s="6" t="e">
        <f>IF($A7920&gt;DataEnd,NA(),IFERROR(INDEX('iBoxx inputs'!C:C,MATCH($A7920,'iBoxx inputs'!$A:$A,0)),E7919))</f>
        <v>#N/A</v>
      </c>
      <c r="F7920" s="6" t="e">
        <f>IF($A7920&gt;DataEnd,NA(),IFERROR(INDEX('Bank of England inputs'!D:D,MATCH($A7920,'Bank of England inputs'!$A:$A,0),0),F7919))</f>
        <v>#N/A</v>
      </c>
      <c r="G7920" s="19"/>
      <c r="H7920" s="5">
        <f t="shared" si="696"/>
        <v>47238</v>
      </c>
      <c r="I7920" s="6" t="e">
        <f t="shared" si="697"/>
        <v>#N/A</v>
      </c>
      <c r="J7920" s="6" t="e">
        <f t="shared" si="698"/>
        <v>#N/A</v>
      </c>
      <c r="K7920" s="19">
        <f t="shared" si="699"/>
        <v>2529</v>
      </c>
      <c r="L7920" s="6" t="e">
        <f t="shared" ca="1" si="700"/>
        <v>#N/A</v>
      </c>
    </row>
    <row r="7921" spans="1:12" x14ac:dyDescent="0.2">
      <c r="A7921" s="5">
        <f>IF(AND(dateA=1,A7920&lt;DataEnd),'iBoxx inputs'!A7925,IF(AND(dateA=2,A7920&lt;DataEnd),'Bank of England inputs'!A7925,IF(dateA=3,A7920+1,IF(dateA=4,WORKDAY(A7920,1,),WORKDAY(A7920,1,holidayQ)))))</f>
        <v>47239</v>
      </c>
      <c r="B7921" s="35" t="e">
        <f>MATCH(A7921,'iBoxx inputs'!A:A,0)</f>
        <v>#N/A</v>
      </c>
      <c r="C7921" s="35" t="e">
        <f>MATCH(A7921,'Bank of England inputs'!A:A,0)</f>
        <v>#N/A</v>
      </c>
      <c r="D7921" s="6" t="e">
        <f>IF($A7921&gt;DataEnd,NA(),IFERROR(INDEX('iBoxx inputs'!B:B,MATCH($A7921,'iBoxx inputs'!$A:$A,0)),D7920))</f>
        <v>#N/A</v>
      </c>
      <c r="E7921" s="6" t="e">
        <f>IF($A7921&gt;DataEnd,NA(),IFERROR(INDEX('iBoxx inputs'!C:C,MATCH($A7921,'iBoxx inputs'!$A:$A,0)),E7920))</f>
        <v>#N/A</v>
      </c>
      <c r="F7921" s="6" t="e">
        <f>IF($A7921&gt;DataEnd,NA(),IFERROR(INDEX('Bank of England inputs'!D:D,MATCH($A7921,'Bank of England inputs'!$A:$A,0),0),F7920))</f>
        <v>#N/A</v>
      </c>
      <c r="G7921" s="19"/>
      <c r="H7921" s="5">
        <f t="shared" si="696"/>
        <v>47239</v>
      </c>
      <c r="I7921" s="6" t="e">
        <f t="shared" si="697"/>
        <v>#N/A</v>
      </c>
      <c r="J7921" s="6" t="e">
        <f t="shared" si="698"/>
        <v>#N/A</v>
      </c>
      <c r="K7921" s="19">
        <f t="shared" si="699"/>
        <v>2529</v>
      </c>
      <c r="L7921" s="6" t="e">
        <f t="shared" ca="1" si="700"/>
        <v>#N/A</v>
      </c>
    </row>
    <row r="7922" spans="1:12" x14ac:dyDescent="0.2">
      <c r="A7922" s="5">
        <f>IF(AND(dateA=1,A7921&lt;DataEnd),'iBoxx inputs'!A7926,IF(AND(dateA=2,A7921&lt;DataEnd),'Bank of England inputs'!A7926,IF(dateA=3,A7921+1,IF(dateA=4,WORKDAY(A7921,1,),WORKDAY(A7921,1,holidayQ)))))</f>
        <v>47240</v>
      </c>
      <c r="B7922" s="35" t="e">
        <f>MATCH(A7922,'iBoxx inputs'!A:A,0)</f>
        <v>#N/A</v>
      </c>
      <c r="C7922" s="35" t="e">
        <f>MATCH(A7922,'Bank of England inputs'!A:A,0)</f>
        <v>#N/A</v>
      </c>
      <c r="D7922" s="6" t="e">
        <f>IF($A7922&gt;DataEnd,NA(),IFERROR(INDEX('iBoxx inputs'!B:B,MATCH($A7922,'iBoxx inputs'!$A:$A,0)),D7921))</f>
        <v>#N/A</v>
      </c>
      <c r="E7922" s="6" t="e">
        <f>IF($A7922&gt;DataEnd,NA(),IFERROR(INDEX('iBoxx inputs'!C:C,MATCH($A7922,'iBoxx inputs'!$A:$A,0)),E7921))</f>
        <v>#N/A</v>
      </c>
      <c r="F7922" s="6" t="e">
        <f>IF($A7922&gt;DataEnd,NA(),IFERROR(INDEX('Bank of England inputs'!D:D,MATCH($A7922,'Bank of England inputs'!$A:$A,0),0),F7921))</f>
        <v>#N/A</v>
      </c>
      <c r="G7922" s="19"/>
      <c r="H7922" s="5">
        <f t="shared" si="696"/>
        <v>47240</v>
      </c>
      <c r="I7922" s="6" t="e">
        <f t="shared" si="697"/>
        <v>#N/A</v>
      </c>
      <c r="J7922" s="6" t="e">
        <f t="shared" si="698"/>
        <v>#N/A</v>
      </c>
      <c r="K7922" s="19">
        <f t="shared" si="699"/>
        <v>2529</v>
      </c>
      <c r="L7922" s="6" t="e">
        <f t="shared" ca="1" si="700"/>
        <v>#N/A</v>
      </c>
    </row>
    <row r="7923" spans="1:12" x14ac:dyDescent="0.2">
      <c r="A7923" s="5">
        <f>IF(AND(dateA=1,A7922&lt;DataEnd),'iBoxx inputs'!A7927,IF(AND(dateA=2,A7922&lt;DataEnd),'Bank of England inputs'!A7927,IF(dateA=3,A7922+1,IF(dateA=4,WORKDAY(A7922,1,),WORKDAY(A7922,1,holidayQ)))))</f>
        <v>47241</v>
      </c>
      <c r="B7923" s="35" t="e">
        <f>MATCH(A7923,'iBoxx inputs'!A:A,0)</f>
        <v>#N/A</v>
      </c>
      <c r="C7923" s="35" t="e">
        <f>MATCH(A7923,'Bank of England inputs'!A:A,0)</f>
        <v>#N/A</v>
      </c>
      <c r="D7923" s="6" t="e">
        <f>IF($A7923&gt;DataEnd,NA(),IFERROR(INDEX('iBoxx inputs'!B:B,MATCH($A7923,'iBoxx inputs'!$A:$A,0)),D7922))</f>
        <v>#N/A</v>
      </c>
      <c r="E7923" s="6" t="e">
        <f>IF($A7923&gt;DataEnd,NA(),IFERROR(INDEX('iBoxx inputs'!C:C,MATCH($A7923,'iBoxx inputs'!$A:$A,0)),E7922))</f>
        <v>#N/A</v>
      </c>
      <c r="F7923" s="6" t="e">
        <f>IF($A7923&gt;DataEnd,NA(),IFERROR(INDEX('Bank of England inputs'!D:D,MATCH($A7923,'Bank of England inputs'!$A:$A,0),0),F7922))</f>
        <v>#N/A</v>
      </c>
      <c r="G7923" s="19"/>
      <c r="H7923" s="5">
        <f t="shared" si="696"/>
        <v>47241</v>
      </c>
      <c r="I7923" s="6" t="e">
        <f t="shared" si="697"/>
        <v>#N/A</v>
      </c>
      <c r="J7923" s="6" t="e">
        <f t="shared" si="698"/>
        <v>#N/A</v>
      </c>
      <c r="K7923" s="19">
        <f t="shared" si="699"/>
        <v>2529</v>
      </c>
      <c r="L7923" s="6" t="e">
        <f t="shared" ca="1" si="700"/>
        <v>#N/A</v>
      </c>
    </row>
    <row r="7924" spans="1:12" x14ac:dyDescent="0.2">
      <c r="A7924" s="5">
        <f>IF(AND(dateA=1,A7923&lt;DataEnd),'iBoxx inputs'!A7928,IF(AND(dateA=2,A7923&lt;DataEnd),'Bank of England inputs'!A7928,IF(dateA=3,A7923+1,IF(dateA=4,WORKDAY(A7923,1,),WORKDAY(A7923,1,holidayQ)))))</f>
        <v>47242</v>
      </c>
      <c r="B7924" s="35" t="e">
        <f>MATCH(A7924,'iBoxx inputs'!A:A,0)</f>
        <v>#N/A</v>
      </c>
      <c r="C7924" s="35" t="e">
        <f>MATCH(A7924,'Bank of England inputs'!A:A,0)</f>
        <v>#N/A</v>
      </c>
      <c r="D7924" s="6" t="e">
        <f>IF($A7924&gt;DataEnd,NA(),IFERROR(INDEX('iBoxx inputs'!B:B,MATCH($A7924,'iBoxx inputs'!$A:$A,0)),D7923))</f>
        <v>#N/A</v>
      </c>
      <c r="E7924" s="6" t="e">
        <f>IF($A7924&gt;DataEnd,NA(),IFERROR(INDEX('iBoxx inputs'!C:C,MATCH($A7924,'iBoxx inputs'!$A:$A,0)),E7923))</f>
        <v>#N/A</v>
      </c>
      <c r="F7924" s="6" t="e">
        <f>IF($A7924&gt;DataEnd,NA(),IFERROR(INDEX('Bank of England inputs'!D:D,MATCH($A7924,'Bank of England inputs'!$A:$A,0),0),F7923))</f>
        <v>#N/A</v>
      </c>
      <c r="G7924" s="19"/>
      <c r="H7924" s="5">
        <f t="shared" si="696"/>
        <v>47242</v>
      </c>
      <c r="I7924" s="6" t="e">
        <f t="shared" si="697"/>
        <v>#N/A</v>
      </c>
      <c r="J7924" s="6" t="e">
        <f t="shared" si="698"/>
        <v>#N/A</v>
      </c>
      <c r="K7924" s="19">
        <f t="shared" si="699"/>
        <v>2530</v>
      </c>
      <c r="L7924" s="6" t="e">
        <f t="shared" ca="1" si="700"/>
        <v>#N/A</v>
      </c>
    </row>
    <row r="7925" spans="1:12" x14ac:dyDescent="0.2">
      <c r="A7925" s="5">
        <f>IF(AND(dateA=1,A7924&lt;DataEnd),'iBoxx inputs'!A7929,IF(AND(dateA=2,A7924&lt;DataEnd),'Bank of England inputs'!A7929,IF(dateA=3,A7924+1,IF(dateA=4,WORKDAY(A7924,1,),WORKDAY(A7924,1,holidayQ)))))</f>
        <v>47246</v>
      </c>
      <c r="B7925" s="35" t="e">
        <f>MATCH(A7925,'iBoxx inputs'!A:A,0)</f>
        <v>#N/A</v>
      </c>
      <c r="C7925" s="35" t="e">
        <f>MATCH(A7925,'Bank of England inputs'!A:A,0)</f>
        <v>#N/A</v>
      </c>
      <c r="D7925" s="6" t="e">
        <f>IF($A7925&gt;DataEnd,NA(),IFERROR(INDEX('iBoxx inputs'!B:B,MATCH($A7925,'iBoxx inputs'!$A:$A,0)),D7924))</f>
        <v>#N/A</v>
      </c>
      <c r="E7925" s="6" t="e">
        <f>IF($A7925&gt;DataEnd,NA(),IFERROR(INDEX('iBoxx inputs'!C:C,MATCH($A7925,'iBoxx inputs'!$A:$A,0)),E7924))</f>
        <v>#N/A</v>
      </c>
      <c r="F7925" s="6" t="e">
        <f>IF($A7925&gt;DataEnd,NA(),IFERROR(INDEX('Bank of England inputs'!D:D,MATCH($A7925,'Bank of England inputs'!$A:$A,0),0),F7924))</f>
        <v>#N/A</v>
      </c>
      <c r="G7925" s="19"/>
      <c r="H7925" s="5">
        <f t="shared" si="696"/>
        <v>47246</v>
      </c>
      <c r="I7925" s="6" t="e">
        <f t="shared" si="697"/>
        <v>#N/A</v>
      </c>
      <c r="J7925" s="6" t="e">
        <f t="shared" si="698"/>
        <v>#N/A</v>
      </c>
      <c r="K7925" s="19">
        <f t="shared" si="699"/>
        <v>2529</v>
      </c>
      <c r="L7925" s="6" t="e">
        <f t="shared" ca="1" si="700"/>
        <v>#N/A</v>
      </c>
    </row>
    <row r="7926" spans="1:12" x14ac:dyDescent="0.2">
      <c r="A7926" s="5">
        <f>IF(AND(dateA=1,A7925&lt;DataEnd),'iBoxx inputs'!A7930,IF(AND(dateA=2,A7925&lt;DataEnd),'Bank of England inputs'!A7930,IF(dateA=3,A7925+1,IF(dateA=4,WORKDAY(A7925,1,),WORKDAY(A7925,1,holidayQ)))))</f>
        <v>47247</v>
      </c>
      <c r="B7926" s="35" t="e">
        <f>MATCH(A7926,'iBoxx inputs'!A:A,0)</f>
        <v>#N/A</v>
      </c>
      <c r="C7926" s="35" t="e">
        <f>MATCH(A7926,'Bank of England inputs'!A:A,0)</f>
        <v>#N/A</v>
      </c>
      <c r="D7926" s="6" t="e">
        <f>IF($A7926&gt;DataEnd,NA(),IFERROR(INDEX('iBoxx inputs'!B:B,MATCH($A7926,'iBoxx inputs'!$A:$A,0)),D7925))</f>
        <v>#N/A</v>
      </c>
      <c r="E7926" s="6" t="e">
        <f>IF($A7926&gt;DataEnd,NA(),IFERROR(INDEX('iBoxx inputs'!C:C,MATCH($A7926,'iBoxx inputs'!$A:$A,0)),E7925))</f>
        <v>#N/A</v>
      </c>
      <c r="F7926" s="6" t="e">
        <f>IF($A7926&gt;DataEnd,NA(),IFERROR(INDEX('Bank of England inputs'!D:D,MATCH($A7926,'Bank of England inputs'!$A:$A,0),0),F7925))</f>
        <v>#N/A</v>
      </c>
      <c r="G7926" s="19"/>
      <c r="H7926" s="5">
        <f t="shared" si="696"/>
        <v>47247</v>
      </c>
      <c r="I7926" s="6" t="e">
        <f t="shared" si="697"/>
        <v>#N/A</v>
      </c>
      <c r="J7926" s="6" t="e">
        <f t="shared" si="698"/>
        <v>#N/A</v>
      </c>
      <c r="K7926" s="19">
        <f t="shared" si="699"/>
        <v>2529</v>
      </c>
      <c r="L7926" s="6" t="e">
        <f t="shared" ca="1" si="700"/>
        <v>#N/A</v>
      </c>
    </row>
    <row r="7927" spans="1:12" x14ac:dyDescent="0.2">
      <c r="A7927" s="5">
        <f>IF(AND(dateA=1,A7926&lt;DataEnd),'iBoxx inputs'!A7931,IF(AND(dateA=2,A7926&lt;DataEnd),'Bank of England inputs'!A7931,IF(dateA=3,A7926+1,IF(dateA=4,WORKDAY(A7926,1,),WORKDAY(A7926,1,holidayQ)))))</f>
        <v>47248</v>
      </c>
      <c r="B7927" s="35" t="e">
        <f>MATCH(A7927,'iBoxx inputs'!A:A,0)</f>
        <v>#N/A</v>
      </c>
      <c r="C7927" s="35" t="e">
        <f>MATCH(A7927,'Bank of England inputs'!A:A,0)</f>
        <v>#N/A</v>
      </c>
      <c r="D7927" s="6" t="e">
        <f>IF($A7927&gt;DataEnd,NA(),IFERROR(INDEX('iBoxx inputs'!B:B,MATCH($A7927,'iBoxx inputs'!$A:$A,0)),D7926))</f>
        <v>#N/A</v>
      </c>
      <c r="E7927" s="6" t="e">
        <f>IF($A7927&gt;DataEnd,NA(),IFERROR(INDEX('iBoxx inputs'!C:C,MATCH($A7927,'iBoxx inputs'!$A:$A,0)),E7926))</f>
        <v>#N/A</v>
      </c>
      <c r="F7927" s="6" t="e">
        <f>IF($A7927&gt;DataEnd,NA(),IFERROR(INDEX('Bank of England inputs'!D:D,MATCH($A7927,'Bank of England inputs'!$A:$A,0),0),F7926))</f>
        <v>#N/A</v>
      </c>
      <c r="G7927" s="19"/>
      <c r="H7927" s="5">
        <f t="shared" si="696"/>
        <v>47248</v>
      </c>
      <c r="I7927" s="6" t="e">
        <f t="shared" si="697"/>
        <v>#N/A</v>
      </c>
      <c r="J7927" s="6" t="e">
        <f t="shared" si="698"/>
        <v>#N/A</v>
      </c>
      <c r="K7927" s="19">
        <f t="shared" si="699"/>
        <v>2529</v>
      </c>
      <c r="L7927" s="6" t="e">
        <f t="shared" ca="1" si="700"/>
        <v>#N/A</v>
      </c>
    </row>
    <row r="7928" spans="1:12" x14ac:dyDescent="0.2">
      <c r="A7928" s="5">
        <f>IF(AND(dateA=1,A7927&lt;DataEnd),'iBoxx inputs'!A7932,IF(AND(dateA=2,A7927&lt;DataEnd),'Bank of England inputs'!A7932,IF(dateA=3,A7927+1,IF(dateA=4,WORKDAY(A7927,1,),WORKDAY(A7927,1,holidayQ)))))</f>
        <v>47249</v>
      </c>
      <c r="B7928" s="35" t="e">
        <f>MATCH(A7928,'iBoxx inputs'!A:A,0)</f>
        <v>#N/A</v>
      </c>
      <c r="C7928" s="35" t="e">
        <f>MATCH(A7928,'Bank of England inputs'!A:A,0)</f>
        <v>#N/A</v>
      </c>
      <c r="D7928" s="6" t="e">
        <f>IF($A7928&gt;DataEnd,NA(),IFERROR(INDEX('iBoxx inputs'!B:B,MATCH($A7928,'iBoxx inputs'!$A:$A,0)),D7927))</f>
        <v>#N/A</v>
      </c>
      <c r="E7928" s="6" t="e">
        <f>IF($A7928&gt;DataEnd,NA(),IFERROR(INDEX('iBoxx inputs'!C:C,MATCH($A7928,'iBoxx inputs'!$A:$A,0)),E7927))</f>
        <v>#N/A</v>
      </c>
      <c r="F7928" s="6" t="e">
        <f>IF($A7928&gt;DataEnd,NA(),IFERROR(INDEX('Bank of England inputs'!D:D,MATCH($A7928,'Bank of England inputs'!$A:$A,0),0),F7927))</f>
        <v>#N/A</v>
      </c>
      <c r="G7928" s="19"/>
      <c r="H7928" s="5">
        <f t="shared" si="696"/>
        <v>47249</v>
      </c>
      <c r="I7928" s="6" t="e">
        <f t="shared" si="697"/>
        <v>#N/A</v>
      </c>
      <c r="J7928" s="6" t="e">
        <f t="shared" si="698"/>
        <v>#N/A</v>
      </c>
      <c r="K7928" s="19">
        <f t="shared" si="699"/>
        <v>2530</v>
      </c>
      <c r="L7928" s="6" t="e">
        <f t="shared" ca="1" si="700"/>
        <v>#N/A</v>
      </c>
    </row>
    <row r="7929" spans="1:12" x14ac:dyDescent="0.2">
      <c r="A7929" s="5">
        <f>IF(AND(dateA=1,A7928&lt;DataEnd),'iBoxx inputs'!A7933,IF(AND(dateA=2,A7928&lt;DataEnd),'Bank of England inputs'!A7933,IF(dateA=3,A7928+1,IF(dateA=4,WORKDAY(A7928,1,),WORKDAY(A7928,1,holidayQ)))))</f>
        <v>47252</v>
      </c>
      <c r="B7929" s="35" t="e">
        <f>MATCH(A7929,'iBoxx inputs'!A:A,0)</f>
        <v>#N/A</v>
      </c>
      <c r="C7929" s="35" t="e">
        <f>MATCH(A7929,'Bank of England inputs'!A:A,0)</f>
        <v>#N/A</v>
      </c>
      <c r="D7929" s="6" t="e">
        <f>IF($A7929&gt;DataEnd,NA(),IFERROR(INDEX('iBoxx inputs'!B:B,MATCH($A7929,'iBoxx inputs'!$A:$A,0)),D7928))</f>
        <v>#N/A</v>
      </c>
      <c r="E7929" s="6" t="e">
        <f>IF($A7929&gt;DataEnd,NA(),IFERROR(INDEX('iBoxx inputs'!C:C,MATCH($A7929,'iBoxx inputs'!$A:$A,0)),E7928))</f>
        <v>#N/A</v>
      </c>
      <c r="F7929" s="6" t="e">
        <f>IF($A7929&gt;DataEnd,NA(),IFERROR(INDEX('Bank of England inputs'!D:D,MATCH($A7929,'Bank of England inputs'!$A:$A,0),0),F7928))</f>
        <v>#N/A</v>
      </c>
      <c r="G7929" s="19"/>
      <c r="H7929" s="5">
        <f t="shared" si="696"/>
        <v>47252</v>
      </c>
      <c r="I7929" s="6" t="e">
        <f t="shared" si="697"/>
        <v>#N/A</v>
      </c>
      <c r="J7929" s="6" t="e">
        <f t="shared" si="698"/>
        <v>#N/A</v>
      </c>
      <c r="K7929" s="19">
        <f t="shared" si="699"/>
        <v>2529</v>
      </c>
      <c r="L7929" s="6" t="e">
        <f t="shared" ca="1" si="700"/>
        <v>#N/A</v>
      </c>
    </row>
    <row r="7930" spans="1:12" x14ac:dyDescent="0.2">
      <c r="A7930" s="5">
        <f>IF(AND(dateA=1,A7929&lt;DataEnd),'iBoxx inputs'!A7934,IF(AND(dateA=2,A7929&lt;DataEnd),'Bank of England inputs'!A7934,IF(dateA=3,A7929+1,IF(dateA=4,WORKDAY(A7929,1,),WORKDAY(A7929,1,holidayQ)))))</f>
        <v>47253</v>
      </c>
      <c r="B7930" s="35" t="e">
        <f>MATCH(A7930,'iBoxx inputs'!A:A,0)</f>
        <v>#N/A</v>
      </c>
      <c r="C7930" s="35" t="e">
        <f>MATCH(A7930,'Bank of England inputs'!A:A,0)</f>
        <v>#N/A</v>
      </c>
      <c r="D7930" s="6" t="e">
        <f>IF($A7930&gt;DataEnd,NA(),IFERROR(INDEX('iBoxx inputs'!B:B,MATCH($A7930,'iBoxx inputs'!$A:$A,0)),D7929))</f>
        <v>#N/A</v>
      </c>
      <c r="E7930" s="6" t="e">
        <f>IF($A7930&gt;DataEnd,NA(),IFERROR(INDEX('iBoxx inputs'!C:C,MATCH($A7930,'iBoxx inputs'!$A:$A,0)),E7929))</f>
        <v>#N/A</v>
      </c>
      <c r="F7930" s="6" t="e">
        <f>IF($A7930&gt;DataEnd,NA(),IFERROR(INDEX('Bank of England inputs'!D:D,MATCH($A7930,'Bank of England inputs'!$A:$A,0),0),F7929))</f>
        <v>#N/A</v>
      </c>
      <c r="G7930" s="19"/>
      <c r="H7930" s="5">
        <f t="shared" si="696"/>
        <v>47253</v>
      </c>
      <c r="I7930" s="6" t="e">
        <f t="shared" si="697"/>
        <v>#N/A</v>
      </c>
      <c r="J7930" s="6" t="e">
        <f t="shared" si="698"/>
        <v>#N/A</v>
      </c>
      <c r="K7930" s="19">
        <f t="shared" si="699"/>
        <v>2529</v>
      </c>
      <c r="L7930" s="6" t="e">
        <f t="shared" ca="1" si="700"/>
        <v>#N/A</v>
      </c>
    </row>
    <row r="7931" spans="1:12" x14ac:dyDescent="0.2">
      <c r="A7931" s="5">
        <f>IF(AND(dateA=1,A7930&lt;DataEnd),'iBoxx inputs'!A7935,IF(AND(dateA=2,A7930&lt;DataEnd),'Bank of England inputs'!A7935,IF(dateA=3,A7930+1,IF(dateA=4,WORKDAY(A7930,1,),WORKDAY(A7930,1,holidayQ)))))</f>
        <v>47254</v>
      </c>
      <c r="B7931" s="35" t="e">
        <f>MATCH(A7931,'iBoxx inputs'!A:A,0)</f>
        <v>#N/A</v>
      </c>
      <c r="C7931" s="35" t="e">
        <f>MATCH(A7931,'Bank of England inputs'!A:A,0)</f>
        <v>#N/A</v>
      </c>
      <c r="D7931" s="6" t="e">
        <f>IF($A7931&gt;DataEnd,NA(),IFERROR(INDEX('iBoxx inputs'!B:B,MATCH($A7931,'iBoxx inputs'!$A:$A,0)),D7930))</f>
        <v>#N/A</v>
      </c>
      <c r="E7931" s="6" t="e">
        <f>IF($A7931&gt;DataEnd,NA(),IFERROR(INDEX('iBoxx inputs'!C:C,MATCH($A7931,'iBoxx inputs'!$A:$A,0)),E7930))</f>
        <v>#N/A</v>
      </c>
      <c r="F7931" s="6" t="e">
        <f>IF($A7931&gt;DataEnd,NA(),IFERROR(INDEX('Bank of England inputs'!D:D,MATCH($A7931,'Bank of England inputs'!$A:$A,0),0),F7930))</f>
        <v>#N/A</v>
      </c>
      <c r="G7931" s="19"/>
      <c r="H7931" s="5">
        <f t="shared" si="696"/>
        <v>47254</v>
      </c>
      <c r="I7931" s="6" t="e">
        <f t="shared" si="697"/>
        <v>#N/A</v>
      </c>
      <c r="J7931" s="6" t="e">
        <f t="shared" si="698"/>
        <v>#N/A</v>
      </c>
      <c r="K7931" s="19">
        <f t="shared" si="699"/>
        <v>2529</v>
      </c>
      <c r="L7931" s="6" t="e">
        <f t="shared" ca="1" si="700"/>
        <v>#N/A</v>
      </c>
    </row>
    <row r="7932" spans="1:12" x14ac:dyDescent="0.2">
      <c r="A7932" s="5">
        <f>IF(AND(dateA=1,A7931&lt;DataEnd),'iBoxx inputs'!A7936,IF(AND(dateA=2,A7931&lt;DataEnd),'Bank of England inputs'!A7936,IF(dateA=3,A7931+1,IF(dateA=4,WORKDAY(A7931,1,),WORKDAY(A7931,1,holidayQ)))))</f>
        <v>47255</v>
      </c>
      <c r="B7932" s="35" t="e">
        <f>MATCH(A7932,'iBoxx inputs'!A:A,0)</f>
        <v>#N/A</v>
      </c>
      <c r="C7932" s="35" t="e">
        <f>MATCH(A7932,'Bank of England inputs'!A:A,0)</f>
        <v>#N/A</v>
      </c>
      <c r="D7932" s="6" t="e">
        <f>IF($A7932&gt;DataEnd,NA(),IFERROR(INDEX('iBoxx inputs'!B:B,MATCH($A7932,'iBoxx inputs'!$A:$A,0)),D7931))</f>
        <v>#N/A</v>
      </c>
      <c r="E7932" s="6" t="e">
        <f>IF($A7932&gt;DataEnd,NA(),IFERROR(INDEX('iBoxx inputs'!C:C,MATCH($A7932,'iBoxx inputs'!$A:$A,0)),E7931))</f>
        <v>#N/A</v>
      </c>
      <c r="F7932" s="6" t="e">
        <f>IF($A7932&gt;DataEnd,NA(),IFERROR(INDEX('Bank of England inputs'!D:D,MATCH($A7932,'Bank of England inputs'!$A:$A,0),0),F7931))</f>
        <v>#N/A</v>
      </c>
      <c r="G7932" s="19"/>
      <c r="H7932" s="5">
        <f t="shared" si="696"/>
        <v>47255</v>
      </c>
      <c r="I7932" s="6" t="e">
        <f t="shared" si="697"/>
        <v>#N/A</v>
      </c>
      <c r="J7932" s="6" t="e">
        <f t="shared" si="698"/>
        <v>#N/A</v>
      </c>
      <c r="K7932" s="19">
        <f t="shared" si="699"/>
        <v>2529</v>
      </c>
      <c r="L7932" s="6" t="e">
        <f t="shared" ca="1" si="700"/>
        <v>#N/A</v>
      </c>
    </row>
    <row r="7933" spans="1:12" x14ac:dyDescent="0.2">
      <c r="A7933" s="5">
        <f>IF(AND(dateA=1,A7932&lt;DataEnd),'iBoxx inputs'!A7937,IF(AND(dateA=2,A7932&lt;DataEnd),'Bank of England inputs'!A7937,IF(dateA=3,A7932+1,IF(dateA=4,WORKDAY(A7932,1,),WORKDAY(A7932,1,holidayQ)))))</f>
        <v>47256</v>
      </c>
      <c r="B7933" s="35" t="e">
        <f>MATCH(A7933,'iBoxx inputs'!A:A,0)</f>
        <v>#N/A</v>
      </c>
      <c r="C7933" s="35" t="e">
        <f>MATCH(A7933,'Bank of England inputs'!A:A,0)</f>
        <v>#N/A</v>
      </c>
      <c r="D7933" s="6" t="e">
        <f>IF($A7933&gt;DataEnd,NA(),IFERROR(INDEX('iBoxx inputs'!B:B,MATCH($A7933,'iBoxx inputs'!$A:$A,0)),D7932))</f>
        <v>#N/A</v>
      </c>
      <c r="E7933" s="6" t="e">
        <f>IF($A7933&gt;DataEnd,NA(),IFERROR(INDEX('iBoxx inputs'!C:C,MATCH($A7933,'iBoxx inputs'!$A:$A,0)),E7932))</f>
        <v>#N/A</v>
      </c>
      <c r="F7933" s="6" t="e">
        <f>IF($A7933&gt;DataEnd,NA(),IFERROR(INDEX('Bank of England inputs'!D:D,MATCH($A7933,'Bank of England inputs'!$A:$A,0),0),F7932))</f>
        <v>#N/A</v>
      </c>
      <c r="G7933" s="19"/>
      <c r="H7933" s="5">
        <f t="shared" si="696"/>
        <v>47256</v>
      </c>
      <c r="I7933" s="6" t="e">
        <f t="shared" si="697"/>
        <v>#N/A</v>
      </c>
      <c r="J7933" s="6" t="e">
        <f t="shared" si="698"/>
        <v>#N/A</v>
      </c>
      <c r="K7933" s="19">
        <f t="shared" si="699"/>
        <v>2530</v>
      </c>
      <c r="L7933" s="6" t="e">
        <f t="shared" ca="1" si="700"/>
        <v>#N/A</v>
      </c>
    </row>
    <row r="7934" spans="1:12" x14ac:dyDescent="0.2">
      <c r="A7934" s="5">
        <f>IF(AND(dateA=1,A7933&lt;DataEnd),'iBoxx inputs'!A7938,IF(AND(dateA=2,A7933&lt;DataEnd),'Bank of England inputs'!A7938,IF(dateA=3,A7933+1,IF(dateA=4,WORKDAY(A7933,1,),WORKDAY(A7933,1,holidayQ)))))</f>
        <v>47259</v>
      </c>
      <c r="B7934" s="35" t="e">
        <f>MATCH(A7934,'iBoxx inputs'!A:A,0)</f>
        <v>#N/A</v>
      </c>
      <c r="C7934" s="35" t="e">
        <f>MATCH(A7934,'Bank of England inputs'!A:A,0)</f>
        <v>#N/A</v>
      </c>
      <c r="D7934" s="6" t="e">
        <f>IF($A7934&gt;DataEnd,NA(),IFERROR(INDEX('iBoxx inputs'!B:B,MATCH($A7934,'iBoxx inputs'!$A:$A,0)),D7933))</f>
        <v>#N/A</v>
      </c>
      <c r="E7934" s="6" t="e">
        <f>IF($A7934&gt;DataEnd,NA(),IFERROR(INDEX('iBoxx inputs'!C:C,MATCH($A7934,'iBoxx inputs'!$A:$A,0)),E7933))</f>
        <v>#N/A</v>
      </c>
      <c r="F7934" s="6" t="e">
        <f>IF($A7934&gt;DataEnd,NA(),IFERROR(INDEX('Bank of England inputs'!D:D,MATCH($A7934,'Bank of England inputs'!$A:$A,0),0),F7933))</f>
        <v>#N/A</v>
      </c>
      <c r="G7934" s="19"/>
      <c r="H7934" s="5">
        <f t="shared" si="696"/>
        <v>47259</v>
      </c>
      <c r="I7934" s="6" t="e">
        <f t="shared" si="697"/>
        <v>#N/A</v>
      </c>
      <c r="J7934" s="6" t="e">
        <f t="shared" si="698"/>
        <v>#N/A</v>
      </c>
      <c r="K7934" s="19">
        <f t="shared" si="699"/>
        <v>2529</v>
      </c>
      <c r="L7934" s="6" t="e">
        <f t="shared" ca="1" si="700"/>
        <v>#N/A</v>
      </c>
    </row>
    <row r="7935" spans="1:12" x14ac:dyDescent="0.2">
      <c r="A7935" s="5">
        <f>IF(AND(dateA=1,A7934&lt;DataEnd),'iBoxx inputs'!A7939,IF(AND(dateA=2,A7934&lt;DataEnd),'Bank of England inputs'!A7939,IF(dateA=3,A7934+1,IF(dateA=4,WORKDAY(A7934,1,),WORKDAY(A7934,1,holidayQ)))))</f>
        <v>47260</v>
      </c>
      <c r="B7935" s="35" t="e">
        <f>MATCH(A7935,'iBoxx inputs'!A:A,0)</f>
        <v>#N/A</v>
      </c>
      <c r="C7935" s="35" t="e">
        <f>MATCH(A7935,'Bank of England inputs'!A:A,0)</f>
        <v>#N/A</v>
      </c>
      <c r="D7935" s="6" t="e">
        <f>IF($A7935&gt;DataEnd,NA(),IFERROR(INDEX('iBoxx inputs'!B:B,MATCH($A7935,'iBoxx inputs'!$A:$A,0)),D7934))</f>
        <v>#N/A</v>
      </c>
      <c r="E7935" s="6" t="e">
        <f>IF($A7935&gt;DataEnd,NA(),IFERROR(INDEX('iBoxx inputs'!C:C,MATCH($A7935,'iBoxx inputs'!$A:$A,0)),E7934))</f>
        <v>#N/A</v>
      </c>
      <c r="F7935" s="6" t="e">
        <f>IF($A7935&gt;DataEnd,NA(),IFERROR(INDEX('Bank of England inputs'!D:D,MATCH($A7935,'Bank of England inputs'!$A:$A,0),0),F7934))</f>
        <v>#N/A</v>
      </c>
      <c r="G7935" s="19"/>
      <c r="H7935" s="5">
        <f t="shared" si="696"/>
        <v>47260</v>
      </c>
      <c r="I7935" s="6" t="e">
        <f t="shared" si="697"/>
        <v>#N/A</v>
      </c>
      <c r="J7935" s="6" t="e">
        <f t="shared" si="698"/>
        <v>#N/A</v>
      </c>
      <c r="K7935" s="19">
        <f t="shared" si="699"/>
        <v>2529</v>
      </c>
      <c r="L7935" s="6" t="e">
        <f t="shared" ca="1" si="700"/>
        <v>#N/A</v>
      </c>
    </row>
    <row r="7936" spans="1:12" x14ac:dyDescent="0.2">
      <c r="A7936" s="5">
        <f>IF(AND(dateA=1,A7935&lt;DataEnd),'iBoxx inputs'!A7940,IF(AND(dateA=2,A7935&lt;DataEnd),'Bank of England inputs'!A7940,IF(dateA=3,A7935+1,IF(dateA=4,WORKDAY(A7935,1,),WORKDAY(A7935,1,holidayQ)))))</f>
        <v>47261</v>
      </c>
      <c r="B7936" s="35" t="e">
        <f>MATCH(A7936,'iBoxx inputs'!A:A,0)</f>
        <v>#N/A</v>
      </c>
      <c r="C7936" s="35" t="e">
        <f>MATCH(A7936,'Bank of England inputs'!A:A,0)</f>
        <v>#N/A</v>
      </c>
      <c r="D7936" s="6" t="e">
        <f>IF($A7936&gt;DataEnd,NA(),IFERROR(INDEX('iBoxx inputs'!B:B,MATCH($A7936,'iBoxx inputs'!$A:$A,0)),D7935))</f>
        <v>#N/A</v>
      </c>
      <c r="E7936" s="6" t="e">
        <f>IF($A7936&gt;DataEnd,NA(),IFERROR(INDEX('iBoxx inputs'!C:C,MATCH($A7936,'iBoxx inputs'!$A:$A,0)),E7935))</f>
        <v>#N/A</v>
      </c>
      <c r="F7936" s="6" t="e">
        <f>IF($A7936&gt;DataEnd,NA(),IFERROR(INDEX('Bank of England inputs'!D:D,MATCH($A7936,'Bank of England inputs'!$A:$A,0),0),F7935))</f>
        <v>#N/A</v>
      </c>
      <c r="G7936" s="19"/>
      <c r="H7936" s="5">
        <f t="shared" si="696"/>
        <v>47261</v>
      </c>
      <c r="I7936" s="6" t="e">
        <f t="shared" si="697"/>
        <v>#N/A</v>
      </c>
      <c r="J7936" s="6" t="e">
        <f t="shared" si="698"/>
        <v>#N/A</v>
      </c>
      <c r="K7936" s="19">
        <f t="shared" si="699"/>
        <v>2529</v>
      </c>
      <c r="L7936" s="6" t="e">
        <f t="shared" ca="1" si="700"/>
        <v>#N/A</v>
      </c>
    </row>
    <row r="7937" spans="1:12" x14ac:dyDescent="0.2">
      <c r="A7937" s="5">
        <f>IF(AND(dateA=1,A7936&lt;DataEnd),'iBoxx inputs'!A7941,IF(AND(dateA=2,A7936&lt;DataEnd),'Bank of England inputs'!A7941,IF(dateA=3,A7936+1,IF(dateA=4,WORKDAY(A7936,1,),WORKDAY(A7936,1,holidayQ)))))</f>
        <v>47262</v>
      </c>
      <c r="B7937" s="35" t="e">
        <f>MATCH(A7937,'iBoxx inputs'!A:A,0)</f>
        <v>#N/A</v>
      </c>
      <c r="C7937" s="35" t="e">
        <f>MATCH(A7937,'Bank of England inputs'!A:A,0)</f>
        <v>#N/A</v>
      </c>
      <c r="D7937" s="6" t="e">
        <f>IF($A7937&gt;DataEnd,NA(),IFERROR(INDEX('iBoxx inputs'!B:B,MATCH($A7937,'iBoxx inputs'!$A:$A,0)),D7936))</f>
        <v>#N/A</v>
      </c>
      <c r="E7937" s="6" t="e">
        <f>IF($A7937&gt;DataEnd,NA(),IFERROR(INDEX('iBoxx inputs'!C:C,MATCH($A7937,'iBoxx inputs'!$A:$A,0)),E7936))</f>
        <v>#N/A</v>
      </c>
      <c r="F7937" s="6" t="e">
        <f>IF($A7937&gt;DataEnd,NA(),IFERROR(INDEX('Bank of England inputs'!D:D,MATCH($A7937,'Bank of England inputs'!$A:$A,0),0),F7936))</f>
        <v>#N/A</v>
      </c>
      <c r="G7937" s="19"/>
      <c r="H7937" s="5">
        <f t="shared" si="696"/>
        <v>47262</v>
      </c>
      <c r="I7937" s="6" t="e">
        <f t="shared" si="697"/>
        <v>#N/A</v>
      </c>
      <c r="J7937" s="6" t="e">
        <f t="shared" si="698"/>
        <v>#N/A</v>
      </c>
      <c r="K7937" s="19">
        <f t="shared" si="699"/>
        <v>2529</v>
      </c>
      <c r="L7937" s="6" t="e">
        <f t="shared" ca="1" si="700"/>
        <v>#N/A</v>
      </c>
    </row>
    <row r="7938" spans="1:12" x14ac:dyDescent="0.2">
      <c r="A7938" s="5">
        <f>IF(AND(dateA=1,A7937&lt;DataEnd),'iBoxx inputs'!A7942,IF(AND(dateA=2,A7937&lt;DataEnd),'Bank of England inputs'!A7942,IF(dateA=3,A7937+1,IF(dateA=4,WORKDAY(A7937,1,),WORKDAY(A7937,1,holidayQ)))))</f>
        <v>47263</v>
      </c>
      <c r="B7938" s="35" t="e">
        <f>MATCH(A7938,'iBoxx inputs'!A:A,0)</f>
        <v>#N/A</v>
      </c>
      <c r="C7938" s="35" t="e">
        <f>MATCH(A7938,'Bank of England inputs'!A:A,0)</f>
        <v>#N/A</v>
      </c>
      <c r="D7938" s="6" t="e">
        <f>IF($A7938&gt;DataEnd,NA(),IFERROR(INDEX('iBoxx inputs'!B:B,MATCH($A7938,'iBoxx inputs'!$A:$A,0)),D7937))</f>
        <v>#N/A</v>
      </c>
      <c r="E7938" s="6" t="e">
        <f>IF($A7938&gt;DataEnd,NA(),IFERROR(INDEX('iBoxx inputs'!C:C,MATCH($A7938,'iBoxx inputs'!$A:$A,0)),E7937))</f>
        <v>#N/A</v>
      </c>
      <c r="F7938" s="6" t="e">
        <f>IF($A7938&gt;DataEnd,NA(),IFERROR(INDEX('Bank of England inputs'!D:D,MATCH($A7938,'Bank of England inputs'!$A:$A,0),0),F7937))</f>
        <v>#N/A</v>
      </c>
      <c r="G7938" s="19"/>
      <c r="H7938" s="5">
        <f t="shared" ref="H7938:H8001" si="701">A7938</f>
        <v>47263</v>
      </c>
      <c r="I7938" s="6" t="e">
        <f t="shared" ref="I7938:I8001" si="702">(D7938+E7938)/2</f>
        <v>#N/A</v>
      </c>
      <c r="J7938" s="6" t="e">
        <f t="shared" ref="J7938:J8001" si="703">((1+I7938/100)/(1+F7938/100)-1)*100</f>
        <v>#N/A</v>
      </c>
      <c r="K7938" s="19">
        <f t="shared" si="699"/>
        <v>2530</v>
      </c>
      <c r="L7938" s="6" t="e">
        <f t="shared" ca="1" si="700"/>
        <v>#N/A</v>
      </c>
    </row>
    <row r="7939" spans="1:12" x14ac:dyDescent="0.2">
      <c r="A7939" s="5">
        <f>IF(AND(dateA=1,A7938&lt;DataEnd),'iBoxx inputs'!A7943,IF(AND(dateA=2,A7938&lt;DataEnd),'Bank of England inputs'!A7943,IF(dateA=3,A7938+1,IF(dateA=4,WORKDAY(A7938,1,),WORKDAY(A7938,1,holidayQ)))))</f>
        <v>47267</v>
      </c>
      <c r="B7939" s="35" t="e">
        <f>MATCH(A7939,'iBoxx inputs'!A:A,0)</f>
        <v>#N/A</v>
      </c>
      <c r="C7939" s="35" t="e">
        <f>MATCH(A7939,'Bank of England inputs'!A:A,0)</f>
        <v>#N/A</v>
      </c>
      <c r="D7939" s="6" t="e">
        <f>IF($A7939&gt;DataEnd,NA(),IFERROR(INDEX('iBoxx inputs'!B:B,MATCH($A7939,'iBoxx inputs'!$A:$A,0)),D7938))</f>
        <v>#N/A</v>
      </c>
      <c r="E7939" s="6" t="e">
        <f>IF($A7939&gt;DataEnd,NA(),IFERROR(INDEX('iBoxx inputs'!C:C,MATCH($A7939,'iBoxx inputs'!$A:$A,0)),E7938))</f>
        <v>#N/A</v>
      </c>
      <c r="F7939" s="6" t="e">
        <f>IF($A7939&gt;DataEnd,NA(),IFERROR(INDEX('Bank of England inputs'!D:D,MATCH($A7939,'Bank of England inputs'!$A:$A,0),0),F7938))</f>
        <v>#N/A</v>
      </c>
      <c r="G7939" s="19"/>
      <c r="H7939" s="5">
        <f t="shared" si="701"/>
        <v>47267</v>
      </c>
      <c r="I7939" s="6" t="e">
        <f t="shared" si="702"/>
        <v>#N/A</v>
      </c>
      <c r="J7939" s="6" t="e">
        <f t="shared" si="703"/>
        <v>#N/A</v>
      </c>
      <c r="K7939" s="19">
        <f t="shared" si="699"/>
        <v>2529</v>
      </c>
      <c r="L7939" s="6" t="e">
        <f t="shared" ca="1" si="700"/>
        <v>#N/A</v>
      </c>
    </row>
    <row r="7940" spans="1:12" x14ac:dyDescent="0.2">
      <c r="A7940" s="5">
        <f>IF(AND(dateA=1,A7939&lt;DataEnd),'iBoxx inputs'!A7944,IF(AND(dateA=2,A7939&lt;DataEnd),'Bank of England inputs'!A7944,IF(dateA=3,A7939+1,IF(dateA=4,WORKDAY(A7939,1,),WORKDAY(A7939,1,holidayQ)))))</f>
        <v>47268</v>
      </c>
      <c r="B7940" s="35" t="e">
        <f>MATCH(A7940,'iBoxx inputs'!A:A,0)</f>
        <v>#N/A</v>
      </c>
      <c r="C7940" s="35" t="e">
        <f>MATCH(A7940,'Bank of England inputs'!A:A,0)</f>
        <v>#N/A</v>
      </c>
      <c r="D7940" s="6" t="e">
        <f>IF($A7940&gt;DataEnd,NA(),IFERROR(INDEX('iBoxx inputs'!B:B,MATCH($A7940,'iBoxx inputs'!$A:$A,0)),D7939))</f>
        <v>#N/A</v>
      </c>
      <c r="E7940" s="6" t="e">
        <f>IF($A7940&gt;DataEnd,NA(),IFERROR(INDEX('iBoxx inputs'!C:C,MATCH($A7940,'iBoxx inputs'!$A:$A,0)),E7939))</f>
        <v>#N/A</v>
      </c>
      <c r="F7940" s="6" t="e">
        <f>IF($A7940&gt;DataEnd,NA(),IFERROR(INDEX('Bank of England inputs'!D:D,MATCH($A7940,'Bank of England inputs'!$A:$A,0),0),F7939))</f>
        <v>#N/A</v>
      </c>
      <c r="G7940" s="19"/>
      <c r="H7940" s="5">
        <f t="shared" si="701"/>
        <v>47268</v>
      </c>
      <c r="I7940" s="6" t="e">
        <f t="shared" si="702"/>
        <v>#N/A</v>
      </c>
      <c r="J7940" s="6" t="e">
        <f t="shared" si="703"/>
        <v>#N/A</v>
      </c>
      <c r="K7940" s="19">
        <f t="shared" si="699"/>
        <v>2529</v>
      </c>
      <c r="L7940" s="6" t="e">
        <f t="shared" ca="1" si="700"/>
        <v>#N/A</v>
      </c>
    </row>
    <row r="7941" spans="1:12" x14ac:dyDescent="0.2">
      <c r="A7941" s="5">
        <f>IF(AND(dateA=1,A7940&lt;DataEnd),'iBoxx inputs'!A7945,IF(AND(dateA=2,A7940&lt;DataEnd),'Bank of England inputs'!A7945,IF(dateA=3,A7940+1,IF(dateA=4,WORKDAY(A7940,1,),WORKDAY(A7940,1,holidayQ)))))</f>
        <v>47269</v>
      </c>
      <c r="B7941" s="35" t="e">
        <f>MATCH(A7941,'iBoxx inputs'!A:A,0)</f>
        <v>#N/A</v>
      </c>
      <c r="C7941" s="35" t="e">
        <f>MATCH(A7941,'Bank of England inputs'!A:A,0)</f>
        <v>#N/A</v>
      </c>
      <c r="D7941" s="6" t="e">
        <f>IF($A7941&gt;DataEnd,NA(),IFERROR(INDEX('iBoxx inputs'!B:B,MATCH($A7941,'iBoxx inputs'!$A:$A,0)),D7940))</f>
        <v>#N/A</v>
      </c>
      <c r="E7941" s="6" t="e">
        <f>IF($A7941&gt;DataEnd,NA(),IFERROR(INDEX('iBoxx inputs'!C:C,MATCH($A7941,'iBoxx inputs'!$A:$A,0)),E7940))</f>
        <v>#N/A</v>
      </c>
      <c r="F7941" s="6" t="e">
        <f>IF($A7941&gt;DataEnd,NA(),IFERROR(INDEX('Bank of England inputs'!D:D,MATCH($A7941,'Bank of England inputs'!$A:$A,0),0),F7940))</f>
        <v>#N/A</v>
      </c>
      <c r="G7941" s="19"/>
      <c r="H7941" s="5">
        <f t="shared" si="701"/>
        <v>47269</v>
      </c>
      <c r="I7941" s="6" t="e">
        <f t="shared" si="702"/>
        <v>#N/A</v>
      </c>
      <c r="J7941" s="6" t="e">
        <f t="shared" si="703"/>
        <v>#N/A</v>
      </c>
      <c r="K7941" s="19">
        <f t="shared" si="699"/>
        <v>2529</v>
      </c>
      <c r="L7941" s="6" t="e">
        <f t="shared" ca="1" si="700"/>
        <v>#N/A</v>
      </c>
    </row>
    <row r="7942" spans="1:12" x14ac:dyDescent="0.2">
      <c r="A7942" s="5">
        <f>IF(AND(dateA=1,A7941&lt;DataEnd),'iBoxx inputs'!A7946,IF(AND(dateA=2,A7941&lt;DataEnd),'Bank of England inputs'!A7946,IF(dateA=3,A7941+1,IF(dateA=4,WORKDAY(A7941,1,),WORKDAY(A7941,1,holidayQ)))))</f>
        <v>47270</v>
      </c>
      <c r="B7942" s="35" t="e">
        <f>MATCH(A7942,'iBoxx inputs'!A:A,0)</f>
        <v>#N/A</v>
      </c>
      <c r="C7942" s="35" t="e">
        <f>MATCH(A7942,'Bank of England inputs'!A:A,0)</f>
        <v>#N/A</v>
      </c>
      <c r="D7942" s="6" t="e">
        <f>IF($A7942&gt;DataEnd,NA(),IFERROR(INDEX('iBoxx inputs'!B:B,MATCH($A7942,'iBoxx inputs'!$A:$A,0)),D7941))</f>
        <v>#N/A</v>
      </c>
      <c r="E7942" s="6" t="e">
        <f>IF($A7942&gt;DataEnd,NA(),IFERROR(INDEX('iBoxx inputs'!C:C,MATCH($A7942,'iBoxx inputs'!$A:$A,0)),E7941))</f>
        <v>#N/A</v>
      </c>
      <c r="F7942" s="6" t="e">
        <f>IF($A7942&gt;DataEnd,NA(),IFERROR(INDEX('Bank of England inputs'!D:D,MATCH($A7942,'Bank of England inputs'!$A:$A,0),0),F7941))</f>
        <v>#N/A</v>
      </c>
      <c r="G7942" s="19"/>
      <c r="H7942" s="5">
        <f t="shared" si="701"/>
        <v>47270</v>
      </c>
      <c r="I7942" s="6" t="e">
        <f t="shared" si="702"/>
        <v>#N/A</v>
      </c>
      <c r="J7942" s="6" t="e">
        <f t="shared" si="703"/>
        <v>#N/A</v>
      </c>
      <c r="K7942" s="19">
        <f t="shared" si="699"/>
        <v>2530</v>
      </c>
      <c r="L7942" s="6" t="e">
        <f t="shared" ca="1" si="700"/>
        <v>#N/A</v>
      </c>
    </row>
    <row r="7943" spans="1:12" x14ac:dyDescent="0.2">
      <c r="A7943" s="5">
        <f>IF(AND(dateA=1,A7942&lt;DataEnd),'iBoxx inputs'!A7947,IF(AND(dateA=2,A7942&lt;DataEnd),'Bank of England inputs'!A7947,IF(dateA=3,A7942+1,IF(dateA=4,WORKDAY(A7942,1,),WORKDAY(A7942,1,holidayQ)))))</f>
        <v>47273</v>
      </c>
      <c r="B7943" s="35" t="e">
        <f>MATCH(A7943,'iBoxx inputs'!A:A,0)</f>
        <v>#N/A</v>
      </c>
      <c r="C7943" s="35" t="e">
        <f>MATCH(A7943,'Bank of England inputs'!A:A,0)</f>
        <v>#N/A</v>
      </c>
      <c r="D7943" s="6" t="e">
        <f>IF($A7943&gt;DataEnd,NA(),IFERROR(INDEX('iBoxx inputs'!B:B,MATCH($A7943,'iBoxx inputs'!$A:$A,0)),D7942))</f>
        <v>#N/A</v>
      </c>
      <c r="E7943" s="6" t="e">
        <f>IF($A7943&gt;DataEnd,NA(),IFERROR(INDEX('iBoxx inputs'!C:C,MATCH($A7943,'iBoxx inputs'!$A:$A,0)),E7942))</f>
        <v>#N/A</v>
      </c>
      <c r="F7943" s="6" t="e">
        <f>IF($A7943&gt;DataEnd,NA(),IFERROR(INDEX('Bank of England inputs'!D:D,MATCH($A7943,'Bank of England inputs'!$A:$A,0),0),F7942))</f>
        <v>#N/A</v>
      </c>
      <c r="G7943" s="19"/>
      <c r="H7943" s="5">
        <f t="shared" si="701"/>
        <v>47273</v>
      </c>
      <c r="I7943" s="6" t="e">
        <f t="shared" si="702"/>
        <v>#N/A</v>
      </c>
      <c r="J7943" s="6" t="e">
        <f t="shared" si="703"/>
        <v>#N/A</v>
      </c>
      <c r="K7943" s="19">
        <f t="shared" si="699"/>
        <v>2529</v>
      </c>
      <c r="L7943" s="6" t="e">
        <f t="shared" ca="1" si="700"/>
        <v>#N/A</v>
      </c>
    </row>
    <row r="7944" spans="1:12" x14ac:dyDescent="0.2">
      <c r="A7944" s="5">
        <f>IF(AND(dateA=1,A7943&lt;DataEnd),'iBoxx inputs'!A7948,IF(AND(dateA=2,A7943&lt;DataEnd),'Bank of England inputs'!A7948,IF(dateA=3,A7943+1,IF(dateA=4,WORKDAY(A7943,1,),WORKDAY(A7943,1,holidayQ)))))</f>
        <v>47274</v>
      </c>
      <c r="B7944" s="35" t="e">
        <f>MATCH(A7944,'iBoxx inputs'!A:A,0)</f>
        <v>#N/A</v>
      </c>
      <c r="C7944" s="35" t="e">
        <f>MATCH(A7944,'Bank of England inputs'!A:A,0)</f>
        <v>#N/A</v>
      </c>
      <c r="D7944" s="6" t="e">
        <f>IF($A7944&gt;DataEnd,NA(),IFERROR(INDEX('iBoxx inputs'!B:B,MATCH($A7944,'iBoxx inputs'!$A:$A,0)),D7943))</f>
        <v>#N/A</v>
      </c>
      <c r="E7944" s="6" t="e">
        <f>IF($A7944&gt;DataEnd,NA(),IFERROR(INDEX('iBoxx inputs'!C:C,MATCH($A7944,'iBoxx inputs'!$A:$A,0)),E7943))</f>
        <v>#N/A</v>
      </c>
      <c r="F7944" s="6" t="e">
        <f>IF($A7944&gt;DataEnd,NA(),IFERROR(INDEX('Bank of England inputs'!D:D,MATCH($A7944,'Bank of England inputs'!$A:$A,0),0),F7943))</f>
        <v>#N/A</v>
      </c>
      <c r="G7944" s="19"/>
      <c r="H7944" s="5">
        <f t="shared" si="701"/>
        <v>47274</v>
      </c>
      <c r="I7944" s="6" t="e">
        <f t="shared" si="702"/>
        <v>#N/A</v>
      </c>
      <c r="J7944" s="6" t="e">
        <f t="shared" si="703"/>
        <v>#N/A</v>
      </c>
      <c r="K7944" s="19">
        <f t="shared" si="699"/>
        <v>2529</v>
      </c>
      <c r="L7944" s="6" t="e">
        <f t="shared" ca="1" si="700"/>
        <v>#N/A</v>
      </c>
    </row>
    <row r="7945" spans="1:12" x14ac:dyDescent="0.2">
      <c r="A7945" s="5">
        <f>IF(AND(dateA=1,A7944&lt;DataEnd),'iBoxx inputs'!A7949,IF(AND(dateA=2,A7944&lt;DataEnd),'Bank of England inputs'!A7949,IF(dateA=3,A7944+1,IF(dateA=4,WORKDAY(A7944,1,),WORKDAY(A7944,1,holidayQ)))))</f>
        <v>47275</v>
      </c>
      <c r="B7945" s="35" t="e">
        <f>MATCH(A7945,'iBoxx inputs'!A:A,0)</f>
        <v>#N/A</v>
      </c>
      <c r="C7945" s="35" t="e">
        <f>MATCH(A7945,'Bank of England inputs'!A:A,0)</f>
        <v>#N/A</v>
      </c>
      <c r="D7945" s="6" t="e">
        <f>IF($A7945&gt;DataEnd,NA(),IFERROR(INDEX('iBoxx inputs'!B:B,MATCH($A7945,'iBoxx inputs'!$A:$A,0)),D7944))</f>
        <v>#N/A</v>
      </c>
      <c r="E7945" s="6" t="e">
        <f>IF($A7945&gt;DataEnd,NA(),IFERROR(INDEX('iBoxx inputs'!C:C,MATCH($A7945,'iBoxx inputs'!$A:$A,0)),E7944))</f>
        <v>#N/A</v>
      </c>
      <c r="F7945" s="6" t="e">
        <f>IF($A7945&gt;DataEnd,NA(),IFERROR(INDEX('Bank of England inputs'!D:D,MATCH($A7945,'Bank of England inputs'!$A:$A,0),0),F7944))</f>
        <v>#N/A</v>
      </c>
      <c r="G7945" s="19"/>
      <c r="H7945" s="5">
        <f t="shared" si="701"/>
        <v>47275</v>
      </c>
      <c r="I7945" s="6" t="e">
        <f t="shared" si="702"/>
        <v>#N/A</v>
      </c>
      <c r="J7945" s="6" t="e">
        <f t="shared" si="703"/>
        <v>#N/A</v>
      </c>
      <c r="K7945" s="19">
        <f t="shared" si="699"/>
        <v>2529</v>
      </c>
      <c r="L7945" s="6" t="e">
        <f t="shared" ca="1" si="700"/>
        <v>#N/A</v>
      </c>
    </row>
    <row r="7946" spans="1:12" x14ac:dyDescent="0.2">
      <c r="A7946" s="5">
        <f>IF(AND(dateA=1,A7945&lt;DataEnd),'iBoxx inputs'!A7950,IF(AND(dateA=2,A7945&lt;DataEnd),'Bank of England inputs'!A7950,IF(dateA=3,A7945+1,IF(dateA=4,WORKDAY(A7945,1,),WORKDAY(A7945,1,holidayQ)))))</f>
        <v>47276</v>
      </c>
      <c r="B7946" s="35" t="e">
        <f>MATCH(A7946,'iBoxx inputs'!A:A,0)</f>
        <v>#N/A</v>
      </c>
      <c r="C7946" s="35" t="e">
        <f>MATCH(A7946,'Bank of England inputs'!A:A,0)</f>
        <v>#N/A</v>
      </c>
      <c r="D7946" s="6" t="e">
        <f>IF($A7946&gt;DataEnd,NA(),IFERROR(INDEX('iBoxx inputs'!B:B,MATCH($A7946,'iBoxx inputs'!$A:$A,0)),D7945))</f>
        <v>#N/A</v>
      </c>
      <c r="E7946" s="6" t="e">
        <f>IF($A7946&gt;DataEnd,NA(),IFERROR(INDEX('iBoxx inputs'!C:C,MATCH($A7946,'iBoxx inputs'!$A:$A,0)),E7945))</f>
        <v>#N/A</v>
      </c>
      <c r="F7946" s="6" t="e">
        <f>IF($A7946&gt;DataEnd,NA(),IFERROR(INDEX('Bank of England inputs'!D:D,MATCH($A7946,'Bank of England inputs'!$A:$A,0),0),F7945))</f>
        <v>#N/A</v>
      </c>
      <c r="G7946" s="19"/>
      <c r="H7946" s="5">
        <f t="shared" si="701"/>
        <v>47276</v>
      </c>
      <c r="I7946" s="6" t="e">
        <f t="shared" si="702"/>
        <v>#N/A</v>
      </c>
      <c r="J7946" s="6" t="e">
        <f t="shared" si="703"/>
        <v>#N/A</v>
      </c>
      <c r="K7946" s="19">
        <f t="shared" si="699"/>
        <v>2529</v>
      </c>
      <c r="L7946" s="6" t="e">
        <f t="shared" ca="1" si="700"/>
        <v>#N/A</v>
      </c>
    </row>
    <row r="7947" spans="1:12" x14ac:dyDescent="0.2">
      <c r="A7947" s="5">
        <f>IF(AND(dateA=1,A7946&lt;DataEnd),'iBoxx inputs'!A7951,IF(AND(dateA=2,A7946&lt;DataEnd),'Bank of England inputs'!A7951,IF(dateA=3,A7946+1,IF(dateA=4,WORKDAY(A7946,1,),WORKDAY(A7946,1,holidayQ)))))</f>
        <v>47277</v>
      </c>
      <c r="B7947" s="35" t="e">
        <f>MATCH(A7947,'iBoxx inputs'!A:A,0)</f>
        <v>#N/A</v>
      </c>
      <c r="C7947" s="35" t="e">
        <f>MATCH(A7947,'Bank of England inputs'!A:A,0)</f>
        <v>#N/A</v>
      </c>
      <c r="D7947" s="6" t="e">
        <f>IF($A7947&gt;DataEnd,NA(),IFERROR(INDEX('iBoxx inputs'!B:B,MATCH($A7947,'iBoxx inputs'!$A:$A,0)),D7946))</f>
        <v>#N/A</v>
      </c>
      <c r="E7947" s="6" t="e">
        <f>IF($A7947&gt;DataEnd,NA(),IFERROR(INDEX('iBoxx inputs'!C:C,MATCH($A7947,'iBoxx inputs'!$A:$A,0)),E7946))</f>
        <v>#N/A</v>
      </c>
      <c r="F7947" s="6" t="e">
        <f>IF($A7947&gt;DataEnd,NA(),IFERROR(INDEX('Bank of England inputs'!D:D,MATCH($A7947,'Bank of England inputs'!$A:$A,0),0),F7946))</f>
        <v>#N/A</v>
      </c>
      <c r="G7947" s="19"/>
      <c r="H7947" s="5">
        <f t="shared" si="701"/>
        <v>47277</v>
      </c>
      <c r="I7947" s="6" t="e">
        <f t="shared" si="702"/>
        <v>#N/A</v>
      </c>
      <c r="J7947" s="6" t="e">
        <f t="shared" si="703"/>
        <v>#N/A</v>
      </c>
      <c r="K7947" s="19">
        <f t="shared" si="699"/>
        <v>2530</v>
      </c>
      <c r="L7947" s="6" t="e">
        <f t="shared" ca="1" si="700"/>
        <v>#N/A</v>
      </c>
    </row>
    <row r="7948" spans="1:12" x14ac:dyDescent="0.2">
      <c r="A7948" s="5">
        <f>IF(AND(dateA=1,A7947&lt;DataEnd),'iBoxx inputs'!A7952,IF(AND(dateA=2,A7947&lt;DataEnd),'Bank of England inputs'!A7952,IF(dateA=3,A7947+1,IF(dateA=4,WORKDAY(A7947,1,),WORKDAY(A7947,1,holidayQ)))))</f>
        <v>47280</v>
      </c>
      <c r="B7948" s="35" t="e">
        <f>MATCH(A7948,'iBoxx inputs'!A:A,0)</f>
        <v>#N/A</v>
      </c>
      <c r="C7948" s="35" t="e">
        <f>MATCH(A7948,'Bank of England inputs'!A:A,0)</f>
        <v>#N/A</v>
      </c>
      <c r="D7948" s="6" t="e">
        <f>IF($A7948&gt;DataEnd,NA(),IFERROR(INDEX('iBoxx inputs'!B:B,MATCH($A7948,'iBoxx inputs'!$A:$A,0)),D7947))</f>
        <v>#N/A</v>
      </c>
      <c r="E7948" s="6" t="e">
        <f>IF($A7948&gt;DataEnd,NA(),IFERROR(INDEX('iBoxx inputs'!C:C,MATCH($A7948,'iBoxx inputs'!$A:$A,0)),E7947))</f>
        <v>#N/A</v>
      </c>
      <c r="F7948" s="6" t="e">
        <f>IF($A7948&gt;DataEnd,NA(),IFERROR(INDEX('Bank of England inputs'!D:D,MATCH($A7948,'Bank of England inputs'!$A:$A,0),0),F7947))</f>
        <v>#N/A</v>
      </c>
      <c r="G7948" s="19"/>
      <c r="H7948" s="5">
        <f t="shared" si="701"/>
        <v>47280</v>
      </c>
      <c r="I7948" s="6" t="e">
        <f t="shared" si="702"/>
        <v>#N/A</v>
      </c>
      <c r="J7948" s="6" t="e">
        <f t="shared" si="703"/>
        <v>#N/A</v>
      </c>
      <c r="K7948" s="19">
        <f t="shared" si="699"/>
        <v>2529</v>
      </c>
      <c r="L7948" s="6" t="e">
        <f t="shared" ca="1" si="700"/>
        <v>#N/A</v>
      </c>
    </row>
    <row r="7949" spans="1:12" x14ac:dyDescent="0.2">
      <c r="A7949" s="5">
        <f>IF(AND(dateA=1,A7948&lt;DataEnd),'iBoxx inputs'!A7953,IF(AND(dateA=2,A7948&lt;DataEnd),'Bank of England inputs'!A7953,IF(dateA=3,A7948+1,IF(dateA=4,WORKDAY(A7948,1,),WORKDAY(A7948,1,holidayQ)))))</f>
        <v>47281</v>
      </c>
      <c r="B7949" s="35" t="e">
        <f>MATCH(A7949,'iBoxx inputs'!A:A,0)</f>
        <v>#N/A</v>
      </c>
      <c r="C7949" s="35" t="e">
        <f>MATCH(A7949,'Bank of England inputs'!A:A,0)</f>
        <v>#N/A</v>
      </c>
      <c r="D7949" s="6" t="e">
        <f>IF($A7949&gt;DataEnd,NA(),IFERROR(INDEX('iBoxx inputs'!B:B,MATCH($A7949,'iBoxx inputs'!$A:$A,0)),D7948))</f>
        <v>#N/A</v>
      </c>
      <c r="E7949" s="6" t="e">
        <f>IF($A7949&gt;DataEnd,NA(),IFERROR(INDEX('iBoxx inputs'!C:C,MATCH($A7949,'iBoxx inputs'!$A:$A,0)),E7948))</f>
        <v>#N/A</v>
      </c>
      <c r="F7949" s="6" t="e">
        <f>IF($A7949&gt;DataEnd,NA(),IFERROR(INDEX('Bank of England inputs'!D:D,MATCH($A7949,'Bank of England inputs'!$A:$A,0),0),F7948))</f>
        <v>#N/A</v>
      </c>
      <c r="G7949" s="19"/>
      <c r="H7949" s="5">
        <f t="shared" si="701"/>
        <v>47281</v>
      </c>
      <c r="I7949" s="6" t="e">
        <f t="shared" si="702"/>
        <v>#N/A</v>
      </c>
      <c r="J7949" s="6" t="e">
        <f t="shared" si="703"/>
        <v>#N/A</v>
      </c>
      <c r="K7949" s="19">
        <f t="shared" si="699"/>
        <v>2529</v>
      </c>
      <c r="L7949" s="6" t="e">
        <f t="shared" ca="1" si="700"/>
        <v>#N/A</v>
      </c>
    </row>
    <row r="7950" spans="1:12" x14ac:dyDescent="0.2">
      <c r="A7950" s="5">
        <f>IF(AND(dateA=1,A7949&lt;DataEnd),'iBoxx inputs'!A7954,IF(AND(dateA=2,A7949&lt;DataEnd),'Bank of England inputs'!A7954,IF(dateA=3,A7949+1,IF(dateA=4,WORKDAY(A7949,1,),WORKDAY(A7949,1,holidayQ)))))</f>
        <v>47282</v>
      </c>
      <c r="B7950" s="35" t="e">
        <f>MATCH(A7950,'iBoxx inputs'!A:A,0)</f>
        <v>#N/A</v>
      </c>
      <c r="C7950" s="35" t="e">
        <f>MATCH(A7950,'Bank of England inputs'!A:A,0)</f>
        <v>#N/A</v>
      </c>
      <c r="D7950" s="6" t="e">
        <f>IF($A7950&gt;DataEnd,NA(),IFERROR(INDEX('iBoxx inputs'!B:B,MATCH($A7950,'iBoxx inputs'!$A:$A,0)),D7949))</f>
        <v>#N/A</v>
      </c>
      <c r="E7950" s="6" t="e">
        <f>IF($A7950&gt;DataEnd,NA(),IFERROR(INDEX('iBoxx inputs'!C:C,MATCH($A7950,'iBoxx inputs'!$A:$A,0)),E7949))</f>
        <v>#N/A</v>
      </c>
      <c r="F7950" s="6" t="e">
        <f>IF($A7950&gt;DataEnd,NA(),IFERROR(INDEX('Bank of England inputs'!D:D,MATCH($A7950,'Bank of England inputs'!$A:$A,0),0),F7949))</f>
        <v>#N/A</v>
      </c>
      <c r="G7950" s="19"/>
      <c r="H7950" s="5">
        <f t="shared" si="701"/>
        <v>47282</v>
      </c>
      <c r="I7950" s="6" t="e">
        <f t="shared" si="702"/>
        <v>#N/A</v>
      </c>
      <c r="J7950" s="6" t="e">
        <f t="shared" si="703"/>
        <v>#N/A</v>
      </c>
      <c r="K7950" s="19">
        <f t="shared" si="699"/>
        <v>2529</v>
      </c>
      <c r="L7950" s="6" t="e">
        <f t="shared" ca="1" si="700"/>
        <v>#N/A</v>
      </c>
    </row>
    <row r="7951" spans="1:12" x14ac:dyDescent="0.2">
      <c r="A7951" s="5">
        <f>IF(AND(dateA=1,A7950&lt;DataEnd),'iBoxx inputs'!A7955,IF(AND(dateA=2,A7950&lt;DataEnd),'Bank of England inputs'!A7955,IF(dateA=3,A7950+1,IF(dateA=4,WORKDAY(A7950,1,),WORKDAY(A7950,1,holidayQ)))))</f>
        <v>47283</v>
      </c>
      <c r="B7951" s="35" t="e">
        <f>MATCH(A7951,'iBoxx inputs'!A:A,0)</f>
        <v>#N/A</v>
      </c>
      <c r="C7951" s="35" t="e">
        <f>MATCH(A7951,'Bank of England inputs'!A:A,0)</f>
        <v>#N/A</v>
      </c>
      <c r="D7951" s="6" t="e">
        <f>IF($A7951&gt;DataEnd,NA(),IFERROR(INDEX('iBoxx inputs'!B:B,MATCH($A7951,'iBoxx inputs'!$A:$A,0)),D7950))</f>
        <v>#N/A</v>
      </c>
      <c r="E7951" s="6" t="e">
        <f>IF($A7951&gt;DataEnd,NA(),IFERROR(INDEX('iBoxx inputs'!C:C,MATCH($A7951,'iBoxx inputs'!$A:$A,0)),E7950))</f>
        <v>#N/A</v>
      </c>
      <c r="F7951" s="6" t="e">
        <f>IF($A7951&gt;DataEnd,NA(),IFERROR(INDEX('Bank of England inputs'!D:D,MATCH($A7951,'Bank of England inputs'!$A:$A,0),0),F7950))</f>
        <v>#N/A</v>
      </c>
      <c r="G7951" s="19"/>
      <c r="H7951" s="5">
        <f t="shared" si="701"/>
        <v>47283</v>
      </c>
      <c r="I7951" s="6" t="e">
        <f t="shared" si="702"/>
        <v>#N/A</v>
      </c>
      <c r="J7951" s="6" t="e">
        <f t="shared" si="703"/>
        <v>#N/A</v>
      </c>
      <c r="K7951" s="19">
        <f t="shared" si="699"/>
        <v>2529</v>
      </c>
      <c r="L7951" s="6" t="e">
        <f t="shared" ca="1" si="700"/>
        <v>#N/A</v>
      </c>
    </row>
    <row r="7952" spans="1:12" x14ac:dyDescent="0.2">
      <c r="A7952" s="5">
        <f>IF(AND(dateA=1,A7951&lt;DataEnd),'iBoxx inputs'!A7956,IF(AND(dateA=2,A7951&lt;DataEnd),'Bank of England inputs'!A7956,IF(dateA=3,A7951+1,IF(dateA=4,WORKDAY(A7951,1,),WORKDAY(A7951,1,holidayQ)))))</f>
        <v>47284</v>
      </c>
      <c r="B7952" s="35" t="e">
        <f>MATCH(A7952,'iBoxx inputs'!A:A,0)</f>
        <v>#N/A</v>
      </c>
      <c r="C7952" s="35" t="e">
        <f>MATCH(A7952,'Bank of England inputs'!A:A,0)</f>
        <v>#N/A</v>
      </c>
      <c r="D7952" s="6" t="e">
        <f>IF($A7952&gt;DataEnd,NA(),IFERROR(INDEX('iBoxx inputs'!B:B,MATCH($A7952,'iBoxx inputs'!$A:$A,0)),D7951))</f>
        <v>#N/A</v>
      </c>
      <c r="E7952" s="6" t="e">
        <f>IF($A7952&gt;DataEnd,NA(),IFERROR(INDEX('iBoxx inputs'!C:C,MATCH($A7952,'iBoxx inputs'!$A:$A,0)),E7951))</f>
        <v>#N/A</v>
      </c>
      <c r="F7952" s="6" t="e">
        <f>IF($A7952&gt;DataEnd,NA(),IFERROR(INDEX('Bank of England inputs'!D:D,MATCH($A7952,'Bank of England inputs'!$A:$A,0),0),F7951))</f>
        <v>#N/A</v>
      </c>
      <c r="G7952" s="19"/>
      <c r="H7952" s="5">
        <f t="shared" si="701"/>
        <v>47284</v>
      </c>
      <c r="I7952" s="6" t="e">
        <f t="shared" si="702"/>
        <v>#N/A</v>
      </c>
      <c r="J7952" s="6" t="e">
        <f t="shared" si="703"/>
        <v>#N/A</v>
      </c>
      <c r="K7952" s="19">
        <f t="shared" si="699"/>
        <v>2530</v>
      </c>
      <c r="L7952" s="6" t="e">
        <f t="shared" ca="1" si="700"/>
        <v>#N/A</v>
      </c>
    </row>
    <row r="7953" spans="1:12" x14ac:dyDescent="0.2">
      <c r="A7953" s="5">
        <f>IF(AND(dateA=1,A7952&lt;DataEnd),'iBoxx inputs'!A7957,IF(AND(dateA=2,A7952&lt;DataEnd),'Bank of England inputs'!A7957,IF(dateA=3,A7952+1,IF(dateA=4,WORKDAY(A7952,1,),WORKDAY(A7952,1,holidayQ)))))</f>
        <v>47287</v>
      </c>
      <c r="B7953" s="35" t="e">
        <f>MATCH(A7953,'iBoxx inputs'!A:A,0)</f>
        <v>#N/A</v>
      </c>
      <c r="C7953" s="35" t="e">
        <f>MATCH(A7953,'Bank of England inputs'!A:A,0)</f>
        <v>#N/A</v>
      </c>
      <c r="D7953" s="6" t="e">
        <f>IF($A7953&gt;DataEnd,NA(),IFERROR(INDEX('iBoxx inputs'!B:B,MATCH($A7953,'iBoxx inputs'!$A:$A,0)),D7952))</f>
        <v>#N/A</v>
      </c>
      <c r="E7953" s="6" t="e">
        <f>IF($A7953&gt;DataEnd,NA(),IFERROR(INDEX('iBoxx inputs'!C:C,MATCH($A7953,'iBoxx inputs'!$A:$A,0)),E7952))</f>
        <v>#N/A</v>
      </c>
      <c r="F7953" s="6" t="e">
        <f>IF($A7953&gt;DataEnd,NA(),IFERROR(INDEX('Bank of England inputs'!D:D,MATCH($A7953,'Bank of England inputs'!$A:$A,0),0),F7952))</f>
        <v>#N/A</v>
      </c>
      <c r="G7953" s="19"/>
      <c r="H7953" s="5">
        <f t="shared" si="701"/>
        <v>47287</v>
      </c>
      <c r="I7953" s="6" t="e">
        <f t="shared" si="702"/>
        <v>#N/A</v>
      </c>
      <c r="J7953" s="6" t="e">
        <f t="shared" si="703"/>
        <v>#N/A</v>
      </c>
      <c r="K7953" s="19">
        <f t="shared" si="699"/>
        <v>2529</v>
      </c>
      <c r="L7953" s="6" t="e">
        <f t="shared" ca="1" si="700"/>
        <v>#N/A</v>
      </c>
    </row>
    <row r="7954" spans="1:12" x14ac:dyDescent="0.2">
      <c r="A7954" s="5">
        <f>IF(AND(dateA=1,A7953&lt;DataEnd),'iBoxx inputs'!A7958,IF(AND(dateA=2,A7953&lt;DataEnd),'Bank of England inputs'!A7958,IF(dateA=3,A7953+1,IF(dateA=4,WORKDAY(A7953,1,),WORKDAY(A7953,1,holidayQ)))))</f>
        <v>47288</v>
      </c>
      <c r="B7954" s="35" t="e">
        <f>MATCH(A7954,'iBoxx inputs'!A:A,0)</f>
        <v>#N/A</v>
      </c>
      <c r="C7954" s="35" t="e">
        <f>MATCH(A7954,'Bank of England inputs'!A:A,0)</f>
        <v>#N/A</v>
      </c>
      <c r="D7954" s="6" t="e">
        <f>IF($A7954&gt;DataEnd,NA(),IFERROR(INDEX('iBoxx inputs'!B:B,MATCH($A7954,'iBoxx inputs'!$A:$A,0)),D7953))</f>
        <v>#N/A</v>
      </c>
      <c r="E7954" s="6" t="e">
        <f>IF($A7954&gt;DataEnd,NA(),IFERROR(INDEX('iBoxx inputs'!C:C,MATCH($A7954,'iBoxx inputs'!$A:$A,0)),E7953))</f>
        <v>#N/A</v>
      </c>
      <c r="F7954" s="6" t="e">
        <f>IF($A7954&gt;DataEnd,NA(),IFERROR(INDEX('Bank of England inputs'!D:D,MATCH($A7954,'Bank of England inputs'!$A:$A,0),0),F7953))</f>
        <v>#N/A</v>
      </c>
      <c r="G7954" s="19"/>
      <c r="H7954" s="5">
        <f t="shared" si="701"/>
        <v>47288</v>
      </c>
      <c r="I7954" s="6" t="e">
        <f t="shared" si="702"/>
        <v>#N/A</v>
      </c>
      <c r="J7954" s="6" t="e">
        <f t="shared" si="703"/>
        <v>#N/A</v>
      </c>
      <c r="K7954" s="19">
        <f t="shared" si="699"/>
        <v>2529</v>
      </c>
      <c r="L7954" s="6" t="e">
        <f t="shared" ca="1" si="700"/>
        <v>#N/A</v>
      </c>
    </row>
    <row r="7955" spans="1:12" x14ac:dyDescent="0.2">
      <c r="A7955" s="5">
        <f>IF(AND(dateA=1,A7954&lt;DataEnd),'iBoxx inputs'!A7959,IF(AND(dateA=2,A7954&lt;DataEnd),'Bank of England inputs'!A7959,IF(dateA=3,A7954+1,IF(dateA=4,WORKDAY(A7954,1,),WORKDAY(A7954,1,holidayQ)))))</f>
        <v>47289</v>
      </c>
      <c r="B7955" s="35" t="e">
        <f>MATCH(A7955,'iBoxx inputs'!A:A,0)</f>
        <v>#N/A</v>
      </c>
      <c r="C7955" s="35" t="e">
        <f>MATCH(A7955,'Bank of England inputs'!A:A,0)</f>
        <v>#N/A</v>
      </c>
      <c r="D7955" s="6" t="e">
        <f>IF($A7955&gt;DataEnd,NA(),IFERROR(INDEX('iBoxx inputs'!B:B,MATCH($A7955,'iBoxx inputs'!$A:$A,0)),D7954))</f>
        <v>#N/A</v>
      </c>
      <c r="E7955" s="6" t="e">
        <f>IF($A7955&gt;DataEnd,NA(),IFERROR(INDEX('iBoxx inputs'!C:C,MATCH($A7955,'iBoxx inputs'!$A:$A,0)),E7954))</f>
        <v>#N/A</v>
      </c>
      <c r="F7955" s="6" t="e">
        <f>IF($A7955&gt;DataEnd,NA(),IFERROR(INDEX('Bank of England inputs'!D:D,MATCH($A7955,'Bank of England inputs'!$A:$A,0),0),F7954))</f>
        <v>#N/A</v>
      </c>
      <c r="G7955" s="19"/>
      <c r="H7955" s="5">
        <f t="shared" si="701"/>
        <v>47289</v>
      </c>
      <c r="I7955" s="6" t="e">
        <f t="shared" si="702"/>
        <v>#N/A</v>
      </c>
      <c r="J7955" s="6" t="e">
        <f t="shared" si="703"/>
        <v>#N/A</v>
      </c>
      <c r="K7955" s="19">
        <f t="shared" si="699"/>
        <v>2529</v>
      </c>
      <c r="L7955" s="6" t="e">
        <f t="shared" ca="1" si="700"/>
        <v>#N/A</v>
      </c>
    </row>
    <row r="7956" spans="1:12" x14ac:dyDescent="0.2">
      <c r="A7956" s="5">
        <f>IF(AND(dateA=1,A7955&lt;DataEnd),'iBoxx inputs'!A7960,IF(AND(dateA=2,A7955&lt;DataEnd),'Bank of England inputs'!A7960,IF(dateA=3,A7955+1,IF(dateA=4,WORKDAY(A7955,1,),WORKDAY(A7955,1,holidayQ)))))</f>
        <v>47290</v>
      </c>
      <c r="B7956" s="35" t="e">
        <f>MATCH(A7956,'iBoxx inputs'!A:A,0)</f>
        <v>#N/A</v>
      </c>
      <c r="C7956" s="35" t="e">
        <f>MATCH(A7956,'Bank of England inputs'!A:A,0)</f>
        <v>#N/A</v>
      </c>
      <c r="D7956" s="6" t="e">
        <f>IF($A7956&gt;DataEnd,NA(),IFERROR(INDEX('iBoxx inputs'!B:B,MATCH($A7956,'iBoxx inputs'!$A:$A,0)),D7955))</f>
        <v>#N/A</v>
      </c>
      <c r="E7956" s="6" t="e">
        <f>IF($A7956&gt;DataEnd,NA(),IFERROR(INDEX('iBoxx inputs'!C:C,MATCH($A7956,'iBoxx inputs'!$A:$A,0)),E7955))</f>
        <v>#N/A</v>
      </c>
      <c r="F7956" s="6" t="e">
        <f>IF($A7956&gt;DataEnd,NA(),IFERROR(INDEX('Bank of England inputs'!D:D,MATCH($A7956,'Bank of England inputs'!$A:$A,0),0),F7955))</f>
        <v>#N/A</v>
      </c>
      <c r="G7956" s="19"/>
      <c r="H7956" s="5">
        <f t="shared" si="701"/>
        <v>47290</v>
      </c>
      <c r="I7956" s="6" t="e">
        <f t="shared" si="702"/>
        <v>#N/A</v>
      </c>
      <c r="J7956" s="6" t="e">
        <f t="shared" si="703"/>
        <v>#N/A</v>
      </c>
      <c r="K7956" s="19">
        <f t="shared" si="699"/>
        <v>2529</v>
      </c>
      <c r="L7956" s="6" t="e">
        <f t="shared" ca="1" si="700"/>
        <v>#N/A</v>
      </c>
    </row>
    <row r="7957" spans="1:12" x14ac:dyDescent="0.2">
      <c r="A7957" s="5">
        <f>IF(AND(dateA=1,A7956&lt;DataEnd),'iBoxx inputs'!A7961,IF(AND(dateA=2,A7956&lt;DataEnd),'Bank of England inputs'!A7961,IF(dateA=3,A7956+1,IF(dateA=4,WORKDAY(A7956,1,),WORKDAY(A7956,1,holidayQ)))))</f>
        <v>47291</v>
      </c>
      <c r="B7957" s="35" t="e">
        <f>MATCH(A7957,'iBoxx inputs'!A:A,0)</f>
        <v>#N/A</v>
      </c>
      <c r="C7957" s="35" t="e">
        <f>MATCH(A7957,'Bank of England inputs'!A:A,0)</f>
        <v>#N/A</v>
      </c>
      <c r="D7957" s="6" t="e">
        <f>IF($A7957&gt;DataEnd,NA(),IFERROR(INDEX('iBoxx inputs'!B:B,MATCH($A7957,'iBoxx inputs'!$A:$A,0)),D7956))</f>
        <v>#N/A</v>
      </c>
      <c r="E7957" s="6" t="e">
        <f>IF($A7957&gt;DataEnd,NA(),IFERROR(INDEX('iBoxx inputs'!C:C,MATCH($A7957,'iBoxx inputs'!$A:$A,0)),E7956))</f>
        <v>#N/A</v>
      </c>
      <c r="F7957" s="6" t="e">
        <f>IF($A7957&gt;DataEnd,NA(),IFERROR(INDEX('Bank of England inputs'!D:D,MATCH($A7957,'Bank of England inputs'!$A:$A,0),0),F7956))</f>
        <v>#N/A</v>
      </c>
      <c r="G7957" s="19"/>
      <c r="H7957" s="5">
        <f t="shared" si="701"/>
        <v>47291</v>
      </c>
      <c r="I7957" s="6" t="e">
        <f t="shared" si="702"/>
        <v>#N/A</v>
      </c>
      <c r="J7957" s="6" t="e">
        <f t="shared" si="703"/>
        <v>#N/A</v>
      </c>
      <c r="K7957" s="19">
        <f t="shared" si="699"/>
        <v>2530</v>
      </c>
      <c r="L7957" s="6" t="e">
        <f t="shared" ca="1" si="700"/>
        <v>#N/A</v>
      </c>
    </row>
    <row r="7958" spans="1:12" x14ac:dyDescent="0.2">
      <c r="A7958" s="5">
        <f>IF(AND(dateA=1,A7957&lt;DataEnd),'iBoxx inputs'!A7962,IF(AND(dateA=2,A7957&lt;DataEnd),'Bank of England inputs'!A7962,IF(dateA=3,A7957+1,IF(dateA=4,WORKDAY(A7957,1,),WORKDAY(A7957,1,holidayQ)))))</f>
        <v>47294</v>
      </c>
      <c r="B7958" s="35" t="e">
        <f>MATCH(A7958,'iBoxx inputs'!A:A,0)</f>
        <v>#N/A</v>
      </c>
      <c r="C7958" s="35" t="e">
        <f>MATCH(A7958,'Bank of England inputs'!A:A,0)</f>
        <v>#N/A</v>
      </c>
      <c r="D7958" s="6" t="e">
        <f>IF($A7958&gt;DataEnd,NA(),IFERROR(INDEX('iBoxx inputs'!B:B,MATCH($A7958,'iBoxx inputs'!$A:$A,0)),D7957))</f>
        <v>#N/A</v>
      </c>
      <c r="E7958" s="6" t="e">
        <f>IF($A7958&gt;DataEnd,NA(),IFERROR(INDEX('iBoxx inputs'!C:C,MATCH($A7958,'iBoxx inputs'!$A:$A,0)),E7957))</f>
        <v>#N/A</v>
      </c>
      <c r="F7958" s="6" t="e">
        <f>IF($A7958&gt;DataEnd,NA(),IFERROR(INDEX('Bank of England inputs'!D:D,MATCH($A7958,'Bank of England inputs'!$A:$A,0),0),F7957))</f>
        <v>#N/A</v>
      </c>
      <c r="G7958" s="19"/>
      <c r="H7958" s="5">
        <f t="shared" si="701"/>
        <v>47294</v>
      </c>
      <c r="I7958" s="6" t="e">
        <f t="shared" si="702"/>
        <v>#N/A</v>
      </c>
      <c r="J7958" s="6" t="e">
        <f t="shared" si="703"/>
        <v>#N/A</v>
      </c>
      <c r="K7958" s="19">
        <f t="shared" ref="K7958:K8002" si="704">IF(trailing_period=0,1,ROW()-MATCH(EDATE(A7958,-trailing_period),A:A,1))</f>
        <v>2529</v>
      </c>
      <c r="L7958" s="6" t="e">
        <f t="shared" ref="L7958:L8002" ca="1" si="705">AVERAGE(OFFSET(J7958,-$K7958+1,0,$K7958,))</f>
        <v>#N/A</v>
      </c>
    </row>
    <row r="7959" spans="1:12" x14ac:dyDescent="0.2">
      <c r="A7959" s="5">
        <f>IF(AND(dateA=1,A7958&lt;DataEnd),'iBoxx inputs'!A7963,IF(AND(dateA=2,A7958&lt;DataEnd),'Bank of England inputs'!A7963,IF(dateA=3,A7958+1,IF(dateA=4,WORKDAY(A7958,1,),WORKDAY(A7958,1,holidayQ)))))</f>
        <v>47295</v>
      </c>
      <c r="B7959" s="35" t="e">
        <f>MATCH(A7959,'iBoxx inputs'!A:A,0)</f>
        <v>#N/A</v>
      </c>
      <c r="C7959" s="35" t="e">
        <f>MATCH(A7959,'Bank of England inputs'!A:A,0)</f>
        <v>#N/A</v>
      </c>
      <c r="D7959" s="6" t="e">
        <f>IF($A7959&gt;DataEnd,NA(),IFERROR(INDEX('iBoxx inputs'!B:B,MATCH($A7959,'iBoxx inputs'!$A:$A,0)),D7958))</f>
        <v>#N/A</v>
      </c>
      <c r="E7959" s="6" t="e">
        <f>IF($A7959&gt;DataEnd,NA(),IFERROR(INDEX('iBoxx inputs'!C:C,MATCH($A7959,'iBoxx inputs'!$A:$A,0)),E7958))</f>
        <v>#N/A</v>
      </c>
      <c r="F7959" s="6" t="e">
        <f>IF($A7959&gt;DataEnd,NA(),IFERROR(INDEX('Bank of England inputs'!D:D,MATCH($A7959,'Bank of England inputs'!$A:$A,0),0),F7958))</f>
        <v>#N/A</v>
      </c>
      <c r="G7959" s="19"/>
      <c r="H7959" s="5">
        <f t="shared" si="701"/>
        <v>47295</v>
      </c>
      <c r="I7959" s="6" t="e">
        <f t="shared" si="702"/>
        <v>#N/A</v>
      </c>
      <c r="J7959" s="6" t="e">
        <f t="shared" si="703"/>
        <v>#N/A</v>
      </c>
      <c r="K7959" s="19">
        <f t="shared" si="704"/>
        <v>2529</v>
      </c>
      <c r="L7959" s="6" t="e">
        <f t="shared" ca="1" si="705"/>
        <v>#N/A</v>
      </c>
    </row>
    <row r="7960" spans="1:12" x14ac:dyDescent="0.2">
      <c r="A7960" s="5">
        <f>IF(AND(dateA=1,A7959&lt;DataEnd),'iBoxx inputs'!A7964,IF(AND(dateA=2,A7959&lt;DataEnd),'Bank of England inputs'!A7964,IF(dateA=3,A7959+1,IF(dateA=4,WORKDAY(A7959,1,),WORKDAY(A7959,1,holidayQ)))))</f>
        <v>47296</v>
      </c>
      <c r="B7960" s="35" t="e">
        <f>MATCH(A7960,'iBoxx inputs'!A:A,0)</f>
        <v>#N/A</v>
      </c>
      <c r="C7960" s="35" t="e">
        <f>MATCH(A7960,'Bank of England inputs'!A:A,0)</f>
        <v>#N/A</v>
      </c>
      <c r="D7960" s="6" t="e">
        <f>IF($A7960&gt;DataEnd,NA(),IFERROR(INDEX('iBoxx inputs'!B:B,MATCH($A7960,'iBoxx inputs'!$A:$A,0)),D7959))</f>
        <v>#N/A</v>
      </c>
      <c r="E7960" s="6" t="e">
        <f>IF($A7960&gt;DataEnd,NA(),IFERROR(INDEX('iBoxx inputs'!C:C,MATCH($A7960,'iBoxx inputs'!$A:$A,0)),E7959))</f>
        <v>#N/A</v>
      </c>
      <c r="F7960" s="6" t="e">
        <f>IF($A7960&gt;DataEnd,NA(),IFERROR(INDEX('Bank of England inputs'!D:D,MATCH($A7960,'Bank of England inputs'!$A:$A,0),0),F7959))</f>
        <v>#N/A</v>
      </c>
      <c r="G7960" s="19"/>
      <c r="H7960" s="5">
        <f t="shared" si="701"/>
        <v>47296</v>
      </c>
      <c r="I7960" s="6" t="e">
        <f t="shared" si="702"/>
        <v>#N/A</v>
      </c>
      <c r="J7960" s="6" t="e">
        <f t="shared" si="703"/>
        <v>#N/A</v>
      </c>
      <c r="K7960" s="19">
        <f t="shared" si="704"/>
        <v>2529</v>
      </c>
      <c r="L7960" s="6" t="e">
        <f t="shared" ca="1" si="705"/>
        <v>#N/A</v>
      </c>
    </row>
    <row r="7961" spans="1:12" x14ac:dyDescent="0.2">
      <c r="A7961" s="5">
        <f>IF(AND(dateA=1,A7960&lt;DataEnd),'iBoxx inputs'!A7965,IF(AND(dateA=2,A7960&lt;DataEnd),'Bank of England inputs'!A7965,IF(dateA=3,A7960+1,IF(dateA=4,WORKDAY(A7960,1,),WORKDAY(A7960,1,holidayQ)))))</f>
        <v>47297</v>
      </c>
      <c r="B7961" s="35" t="e">
        <f>MATCH(A7961,'iBoxx inputs'!A:A,0)</f>
        <v>#N/A</v>
      </c>
      <c r="C7961" s="35" t="e">
        <f>MATCH(A7961,'Bank of England inputs'!A:A,0)</f>
        <v>#N/A</v>
      </c>
      <c r="D7961" s="6" t="e">
        <f>IF($A7961&gt;DataEnd,NA(),IFERROR(INDEX('iBoxx inputs'!B:B,MATCH($A7961,'iBoxx inputs'!$A:$A,0)),D7960))</f>
        <v>#N/A</v>
      </c>
      <c r="E7961" s="6" t="e">
        <f>IF($A7961&gt;DataEnd,NA(),IFERROR(INDEX('iBoxx inputs'!C:C,MATCH($A7961,'iBoxx inputs'!$A:$A,0)),E7960))</f>
        <v>#N/A</v>
      </c>
      <c r="F7961" s="6" t="e">
        <f>IF($A7961&gt;DataEnd,NA(),IFERROR(INDEX('Bank of England inputs'!D:D,MATCH($A7961,'Bank of England inputs'!$A:$A,0),0),F7960))</f>
        <v>#N/A</v>
      </c>
      <c r="G7961" s="19"/>
      <c r="H7961" s="5">
        <f t="shared" si="701"/>
        <v>47297</v>
      </c>
      <c r="I7961" s="6" t="e">
        <f t="shared" si="702"/>
        <v>#N/A</v>
      </c>
      <c r="J7961" s="6" t="e">
        <f t="shared" si="703"/>
        <v>#N/A</v>
      </c>
      <c r="K7961" s="19">
        <f t="shared" si="704"/>
        <v>2529</v>
      </c>
      <c r="L7961" s="6" t="e">
        <f t="shared" ca="1" si="705"/>
        <v>#N/A</v>
      </c>
    </row>
    <row r="7962" spans="1:12" x14ac:dyDescent="0.2">
      <c r="A7962" s="5">
        <f>IF(AND(dateA=1,A7961&lt;DataEnd),'iBoxx inputs'!A7966,IF(AND(dateA=2,A7961&lt;DataEnd),'Bank of England inputs'!A7966,IF(dateA=3,A7961+1,IF(dateA=4,WORKDAY(A7961,1,),WORKDAY(A7961,1,holidayQ)))))</f>
        <v>47298</v>
      </c>
      <c r="B7962" s="35" t="e">
        <f>MATCH(A7962,'iBoxx inputs'!A:A,0)</f>
        <v>#N/A</v>
      </c>
      <c r="C7962" s="35" t="e">
        <f>MATCH(A7962,'Bank of England inputs'!A:A,0)</f>
        <v>#N/A</v>
      </c>
      <c r="D7962" s="6" t="e">
        <f>IF($A7962&gt;DataEnd,NA(),IFERROR(INDEX('iBoxx inputs'!B:B,MATCH($A7962,'iBoxx inputs'!$A:$A,0)),D7961))</f>
        <v>#N/A</v>
      </c>
      <c r="E7962" s="6" t="e">
        <f>IF($A7962&gt;DataEnd,NA(),IFERROR(INDEX('iBoxx inputs'!C:C,MATCH($A7962,'iBoxx inputs'!$A:$A,0)),E7961))</f>
        <v>#N/A</v>
      </c>
      <c r="F7962" s="6" t="e">
        <f>IF($A7962&gt;DataEnd,NA(),IFERROR(INDEX('Bank of England inputs'!D:D,MATCH($A7962,'Bank of England inputs'!$A:$A,0),0),F7961))</f>
        <v>#N/A</v>
      </c>
      <c r="G7962" s="19"/>
      <c r="H7962" s="5">
        <f t="shared" si="701"/>
        <v>47298</v>
      </c>
      <c r="I7962" s="6" t="e">
        <f t="shared" si="702"/>
        <v>#N/A</v>
      </c>
      <c r="J7962" s="6" t="e">
        <f t="shared" si="703"/>
        <v>#N/A</v>
      </c>
      <c r="K7962" s="19">
        <f t="shared" si="704"/>
        <v>2530</v>
      </c>
      <c r="L7962" s="6" t="e">
        <f t="shared" ca="1" si="705"/>
        <v>#N/A</v>
      </c>
    </row>
    <row r="7963" spans="1:12" x14ac:dyDescent="0.2">
      <c r="A7963" s="5">
        <f>IF(AND(dateA=1,A7962&lt;DataEnd),'iBoxx inputs'!A7967,IF(AND(dateA=2,A7962&lt;DataEnd),'Bank of England inputs'!A7967,IF(dateA=3,A7962+1,IF(dateA=4,WORKDAY(A7962,1,),WORKDAY(A7962,1,holidayQ)))))</f>
        <v>47301</v>
      </c>
      <c r="B7963" s="35" t="e">
        <f>MATCH(A7963,'iBoxx inputs'!A:A,0)</f>
        <v>#N/A</v>
      </c>
      <c r="C7963" s="35" t="e">
        <f>MATCH(A7963,'Bank of England inputs'!A:A,0)</f>
        <v>#N/A</v>
      </c>
      <c r="D7963" s="6" t="e">
        <f>IF($A7963&gt;DataEnd,NA(),IFERROR(INDEX('iBoxx inputs'!B:B,MATCH($A7963,'iBoxx inputs'!$A:$A,0)),D7962))</f>
        <v>#N/A</v>
      </c>
      <c r="E7963" s="6" t="e">
        <f>IF($A7963&gt;DataEnd,NA(),IFERROR(INDEX('iBoxx inputs'!C:C,MATCH($A7963,'iBoxx inputs'!$A:$A,0)),E7962))</f>
        <v>#N/A</v>
      </c>
      <c r="F7963" s="6" t="e">
        <f>IF($A7963&gt;DataEnd,NA(),IFERROR(INDEX('Bank of England inputs'!D:D,MATCH($A7963,'Bank of England inputs'!$A:$A,0),0),F7962))</f>
        <v>#N/A</v>
      </c>
      <c r="G7963" s="19"/>
      <c r="H7963" s="5">
        <f t="shared" si="701"/>
        <v>47301</v>
      </c>
      <c r="I7963" s="6" t="e">
        <f t="shared" si="702"/>
        <v>#N/A</v>
      </c>
      <c r="J7963" s="6" t="e">
        <f t="shared" si="703"/>
        <v>#N/A</v>
      </c>
      <c r="K7963" s="19">
        <f t="shared" si="704"/>
        <v>2529</v>
      </c>
      <c r="L7963" s="6" t="e">
        <f t="shared" ca="1" si="705"/>
        <v>#N/A</v>
      </c>
    </row>
    <row r="7964" spans="1:12" x14ac:dyDescent="0.2">
      <c r="A7964" s="5">
        <f>IF(AND(dateA=1,A7963&lt;DataEnd),'iBoxx inputs'!A7968,IF(AND(dateA=2,A7963&lt;DataEnd),'Bank of England inputs'!A7968,IF(dateA=3,A7963+1,IF(dateA=4,WORKDAY(A7963,1,),WORKDAY(A7963,1,holidayQ)))))</f>
        <v>47302</v>
      </c>
      <c r="B7964" s="35" t="e">
        <f>MATCH(A7964,'iBoxx inputs'!A:A,0)</f>
        <v>#N/A</v>
      </c>
      <c r="C7964" s="35" t="e">
        <f>MATCH(A7964,'Bank of England inputs'!A:A,0)</f>
        <v>#N/A</v>
      </c>
      <c r="D7964" s="6" t="e">
        <f>IF($A7964&gt;DataEnd,NA(),IFERROR(INDEX('iBoxx inputs'!B:B,MATCH($A7964,'iBoxx inputs'!$A:$A,0)),D7963))</f>
        <v>#N/A</v>
      </c>
      <c r="E7964" s="6" t="e">
        <f>IF($A7964&gt;DataEnd,NA(),IFERROR(INDEX('iBoxx inputs'!C:C,MATCH($A7964,'iBoxx inputs'!$A:$A,0)),E7963))</f>
        <v>#N/A</v>
      </c>
      <c r="F7964" s="6" t="e">
        <f>IF($A7964&gt;DataEnd,NA(),IFERROR(INDEX('Bank of England inputs'!D:D,MATCH($A7964,'Bank of England inputs'!$A:$A,0),0),F7963))</f>
        <v>#N/A</v>
      </c>
      <c r="G7964" s="19"/>
      <c r="H7964" s="5">
        <f t="shared" si="701"/>
        <v>47302</v>
      </c>
      <c r="I7964" s="6" t="e">
        <f t="shared" si="702"/>
        <v>#N/A</v>
      </c>
      <c r="J7964" s="6" t="e">
        <f t="shared" si="703"/>
        <v>#N/A</v>
      </c>
      <c r="K7964" s="19">
        <f t="shared" si="704"/>
        <v>2529</v>
      </c>
      <c r="L7964" s="6" t="e">
        <f t="shared" ca="1" si="705"/>
        <v>#N/A</v>
      </c>
    </row>
    <row r="7965" spans="1:12" x14ac:dyDescent="0.2">
      <c r="A7965" s="5">
        <f>IF(AND(dateA=1,A7964&lt;DataEnd),'iBoxx inputs'!A7969,IF(AND(dateA=2,A7964&lt;DataEnd),'Bank of England inputs'!A7969,IF(dateA=3,A7964+1,IF(dateA=4,WORKDAY(A7964,1,),WORKDAY(A7964,1,holidayQ)))))</f>
        <v>47303</v>
      </c>
      <c r="B7965" s="35" t="e">
        <f>MATCH(A7965,'iBoxx inputs'!A:A,0)</f>
        <v>#N/A</v>
      </c>
      <c r="C7965" s="35" t="e">
        <f>MATCH(A7965,'Bank of England inputs'!A:A,0)</f>
        <v>#N/A</v>
      </c>
      <c r="D7965" s="6" t="e">
        <f>IF($A7965&gt;DataEnd,NA(),IFERROR(INDEX('iBoxx inputs'!B:B,MATCH($A7965,'iBoxx inputs'!$A:$A,0)),D7964))</f>
        <v>#N/A</v>
      </c>
      <c r="E7965" s="6" t="e">
        <f>IF($A7965&gt;DataEnd,NA(),IFERROR(INDEX('iBoxx inputs'!C:C,MATCH($A7965,'iBoxx inputs'!$A:$A,0)),E7964))</f>
        <v>#N/A</v>
      </c>
      <c r="F7965" s="6" t="e">
        <f>IF($A7965&gt;DataEnd,NA(),IFERROR(INDEX('Bank of England inputs'!D:D,MATCH($A7965,'Bank of England inputs'!$A:$A,0),0),F7964))</f>
        <v>#N/A</v>
      </c>
      <c r="G7965" s="19"/>
      <c r="H7965" s="5">
        <f t="shared" si="701"/>
        <v>47303</v>
      </c>
      <c r="I7965" s="6" t="e">
        <f t="shared" si="702"/>
        <v>#N/A</v>
      </c>
      <c r="J7965" s="6" t="e">
        <f t="shared" si="703"/>
        <v>#N/A</v>
      </c>
      <c r="K7965" s="19">
        <f t="shared" si="704"/>
        <v>2529</v>
      </c>
      <c r="L7965" s="6" t="e">
        <f t="shared" ca="1" si="705"/>
        <v>#N/A</v>
      </c>
    </row>
    <row r="7966" spans="1:12" x14ac:dyDescent="0.2">
      <c r="A7966" s="5">
        <f>IF(AND(dateA=1,A7965&lt;DataEnd),'iBoxx inputs'!A7970,IF(AND(dateA=2,A7965&lt;DataEnd),'Bank of England inputs'!A7970,IF(dateA=3,A7965+1,IF(dateA=4,WORKDAY(A7965,1,),WORKDAY(A7965,1,holidayQ)))))</f>
        <v>47304</v>
      </c>
      <c r="B7966" s="35" t="e">
        <f>MATCH(A7966,'iBoxx inputs'!A:A,0)</f>
        <v>#N/A</v>
      </c>
      <c r="C7966" s="35" t="e">
        <f>MATCH(A7966,'Bank of England inputs'!A:A,0)</f>
        <v>#N/A</v>
      </c>
      <c r="D7966" s="6" t="e">
        <f>IF($A7966&gt;DataEnd,NA(),IFERROR(INDEX('iBoxx inputs'!B:B,MATCH($A7966,'iBoxx inputs'!$A:$A,0)),D7965))</f>
        <v>#N/A</v>
      </c>
      <c r="E7966" s="6" t="e">
        <f>IF($A7966&gt;DataEnd,NA(),IFERROR(INDEX('iBoxx inputs'!C:C,MATCH($A7966,'iBoxx inputs'!$A:$A,0)),E7965))</f>
        <v>#N/A</v>
      </c>
      <c r="F7966" s="6" t="e">
        <f>IF($A7966&gt;DataEnd,NA(),IFERROR(INDEX('Bank of England inputs'!D:D,MATCH($A7966,'Bank of England inputs'!$A:$A,0),0),F7965))</f>
        <v>#N/A</v>
      </c>
      <c r="G7966" s="19"/>
      <c r="H7966" s="5">
        <f t="shared" si="701"/>
        <v>47304</v>
      </c>
      <c r="I7966" s="6" t="e">
        <f t="shared" si="702"/>
        <v>#N/A</v>
      </c>
      <c r="J7966" s="6" t="e">
        <f t="shared" si="703"/>
        <v>#N/A</v>
      </c>
      <c r="K7966" s="19">
        <f t="shared" si="704"/>
        <v>2529</v>
      </c>
      <c r="L7966" s="6" t="e">
        <f t="shared" ca="1" si="705"/>
        <v>#N/A</v>
      </c>
    </row>
    <row r="7967" spans="1:12" x14ac:dyDescent="0.2">
      <c r="A7967" s="5">
        <f>IF(AND(dateA=1,A7966&lt;DataEnd),'iBoxx inputs'!A7971,IF(AND(dateA=2,A7966&lt;DataEnd),'Bank of England inputs'!A7971,IF(dateA=3,A7966+1,IF(dateA=4,WORKDAY(A7966,1,),WORKDAY(A7966,1,holidayQ)))))</f>
        <v>47305</v>
      </c>
      <c r="B7967" s="35" t="e">
        <f>MATCH(A7967,'iBoxx inputs'!A:A,0)</f>
        <v>#N/A</v>
      </c>
      <c r="C7967" s="35" t="e">
        <f>MATCH(A7967,'Bank of England inputs'!A:A,0)</f>
        <v>#N/A</v>
      </c>
      <c r="D7967" s="6" t="e">
        <f>IF($A7967&gt;DataEnd,NA(),IFERROR(INDEX('iBoxx inputs'!B:B,MATCH($A7967,'iBoxx inputs'!$A:$A,0)),D7966))</f>
        <v>#N/A</v>
      </c>
      <c r="E7967" s="6" t="e">
        <f>IF($A7967&gt;DataEnd,NA(),IFERROR(INDEX('iBoxx inputs'!C:C,MATCH($A7967,'iBoxx inputs'!$A:$A,0)),E7966))</f>
        <v>#N/A</v>
      </c>
      <c r="F7967" s="6" t="e">
        <f>IF($A7967&gt;DataEnd,NA(),IFERROR(INDEX('Bank of England inputs'!D:D,MATCH($A7967,'Bank of England inputs'!$A:$A,0),0),F7966))</f>
        <v>#N/A</v>
      </c>
      <c r="G7967" s="19"/>
      <c r="H7967" s="5">
        <f t="shared" si="701"/>
        <v>47305</v>
      </c>
      <c r="I7967" s="6" t="e">
        <f t="shared" si="702"/>
        <v>#N/A</v>
      </c>
      <c r="J7967" s="6" t="e">
        <f t="shared" si="703"/>
        <v>#N/A</v>
      </c>
      <c r="K7967" s="19">
        <f t="shared" si="704"/>
        <v>2530</v>
      </c>
      <c r="L7967" s="6" t="e">
        <f t="shared" ca="1" si="705"/>
        <v>#N/A</v>
      </c>
    </row>
    <row r="7968" spans="1:12" x14ac:dyDescent="0.2">
      <c r="A7968" s="5">
        <f>IF(AND(dateA=1,A7967&lt;DataEnd),'iBoxx inputs'!A7972,IF(AND(dateA=2,A7967&lt;DataEnd),'Bank of England inputs'!A7972,IF(dateA=3,A7967+1,IF(dateA=4,WORKDAY(A7967,1,),WORKDAY(A7967,1,holidayQ)))))</f>
        <v>47308</v>
      </c>
      <c r="B7968" s="35" t="e">
        <f>MATCH(A7968,'iBoxx inputs'!A:A,0)</f>
        <v>#N/A</v>
      </c>
      <c r="C7968" s="35" t="e">
        <f>MATCH(A7968,'Bank of England inputs'!A:A,0)</f>
        <v>#N/A</v>
      </c>
      <c r="D7968" s="6" t="e">
        <f>IF($A7968&gt;DataEnd,NA(),IFERROR(INDEX('iBoxx inputs'!B:B,MATCH($A7968,'iBoxx inputs'!$A:$A,0)),D7967))</f>
        <v>#N/A</v>
      </c>
      <c r="E7968" s="6" t="e">
        <f>IF($A7968&gt;DataEnd,NA(),IFERROR(INDEX('iBoxx inputs'!C:C,MATCH($A7968,'iBoxx inputs'!$A:$A,0)),E7967))</f>
        <v>#N/A</v>
      </c>
      <c r="F7968" s="6" t="e">
        <f>IF($A7968&gt;DataEnd,NA(),IFERROR(INDEX('Bank of England inputs'!D:D,MATCH($A7968,'Bank of England inputs'!$A:$A,0),0),F7967))</f>
        <v>#N/A</v>
      </c>
      <c r="G7968" s="19"/>
      <c r="H7968" s="5">
        <f t="shared" si="701"/>
        <v>47308</v>
      </c>
      <c r="I7968" s="6" t="e">
        <f t="shared" si="702"/>
        <v>#N/A</v>
      </c>
      <c r="J7968" s="6" t="e">
        <f t="shared" si="703"/>
        <v>#N/A</v>
      </c>
      <c r="K7968" s="19">
        <f t="shared" si="704"/>
        <v>2529</v>
      </c>
      <c r="L7968" s="6" t="e">
        <f t="shared" ca="1" si="705"/>
        <v>#N/A</v>
      </c>
    </row>
    <row r="7969" spans="1:12" x14ac:dyDescent="0.2">
      <c r="A7969" s="5">
        <f>IF(AND(dateA=1,A7968&lt;DataEnd),'iBoxx inputs'!A7973,IF(AND(dateA=2,A7968&lt;DataEnd),'Bank of England inputs'!A7973,IF(dateA=3,A7968+1,IF(dateA=4,WORKDAY(A7968,1,),WORKDAY(A7968,1,holidayQ)))))</f>
        <v>47309</v>
      </c>
      <c r="B7969" s="35" t="e">
        <f>MATCH(A7969,'iBoxx inputs'!A:A,0)</f>
        <v>#N/A</v>
      </c>
      <c r="C7969" s="35" t="e">
        <f>MATCH(A7969,'Bank of England inputs'!A:A,0)</f>
        <v>#N/A</v>
      </c>
      <c r="D7969" s="6" t="e">
        <f>IF($A7969&gt;DataEnd,NA(),IFERROR(INDEX('iBoxx inputs'!B:B,MATCH($A7969,'iBoxx inputs'!$A:$A,0)),D7968))</f>
        <v>#N/A</v>
      </c>
      <c r="E7969" s="6" t="e">
        <f>IF($A7969&gt;DataEnd,NA(),IFERROR(INDEX('iBoxx inputs'!C:C,MATCH($A7969,'iBoxx inputs'!$A:$A,0)),E7968))</f>
        <v>#N/A</v>
      </c>
      <c r="F7969" s="6" t="e">
        <f>IF($A7969&gt;DataEnd,NA(),IFERROR(INDEX('Bank of England inputs'!D:D,MATCH($A7969,'Bank of England inputs'!$A:$A,0),0),F7968))</f>
        <v>#N/A</v>
      </c>
      <c r="G7969" s="19"/>
      <c r="H7969" s="5">
        <f t="shared" si="701"/>
        <v>47309</v>
      </c>
      <c r="I7969" s="6" t="e">
        <f t="shared" si="702"/>
        <v>#N/A</v>
      </c>
      <c r="J7969" s="6" t="e">
        <f t="shared" si="703"/>
        <v>#N/A</v>
      </c>
      <c r="K7969" s="19">
        <f t="shared" si="704"/>
        <v>2529</v>
      </c>
      <c r="L7969" s="6" t="e">
        <f t="shared" ca="1" si="705"/>
        <v>#N/A</v>
      </c>
    </row>
    <row r="7970" spans="1:12" x14ac:dyDescent="0.2">
      <c r="A7970" s="5">
        <f>IF(AND(dateA=1,A7969&lt;DataEnd),'iBoxx inputs'!A7974,IF(AND(dateA=2,A7969&lt;DataEnd),'Bank of England inputs'!A7974,IF(dateA=3,A7969+1,IF(dateA=4,WORKDAY(A7969,1,),WORKDAY(A7969,1,holidayQ)))))</f>
        <v>47310</v>
      </c>
      <c r="B7970" s="35" t="e">
        <f>MATCH(A7970,'iBoxx inputs'!A:A,0)</f>
        <v>#N/A</v>
      </c>
      <c r="C7970" s="35" t="e">
        <f>MATCH(A7970,'Bank of England inputs'!A:A,0)</f>
        <v>#N/A</v>
      </c>
      <c r="D7970" s="6" t="e">
        <f>IF($A7970&gt;DataEnd,NA(),IFERROR(INDEX('iBoxx inputs'!B:B,MATCH($A7970,'iBoxx inputs'!$A:$A,0)),D7969))</f>
        <v>#N/A</v>
      </c>
      <c r="E7970" s="6" t="e">
        <f>IF($A7970&gt;DataEnd,NA(),IFERROR(INDEX('iBoxx inputs'!C:C,MATCH($A7970,'iBoxx inputs'!$A:$A,0)),E7969))</f>
        <v>#N/A</v>
      </c>
      <c r="F7970" s="6" t="e">
        <f>IF($A7970&gt;DataEnd,NA(),IFERROR(INDEX('Bank of England inputs'!D:D,MATCH($A7970,'Bank of England inputs'!$A:$A,0),0),F7969))</f>
        <v>#N/A</v>
      </c>
      <c r="G7970" s="19"/>
      <c r="H7970" s="5">
        <f t="shared" si="701"/>
        <v>47310</v>
      </c>
      <c r="I7970" s="6" t="e">
        <f t="shared" si="702"/>
        <v>#N/A</v>
      </c>
      <c r="J7970" s="6" t="e">
        <f t="shared" si="703"/>
        <v>#N/A</v>
      </c>
      <c r="K7970" s="19">
        <f t="shared" si="704"/>
        <v>2529</v>
      </c>
      <c r="L7970" s="6" t="e">
        <f t="shared" ca="1" si="705"/>
        <v>#N/A</v>
      </c>
    </row>
    <row r="7971" spans="1:12" x14ac:dyDescent="0.2">
      <c r="A7971" s="5">
        <f>IF(AND(dateA=1,A7970&lt;DataEnd),'iBoxx inputs'!A7975,IF(AND(dateA=2,A7970&lt;DataEnd),'Bank of England inputs'!A7975,IF(dateA=3,A7970+1,IF(dateA=4,WORKDAY(A7970,1,),WORKDAY(A7970,1,holidayQ)))))</f>
        <v>47311</v>
      </c>
      <c r="B7971" s="35" t="e">
        <f>MATCH(A7971,'iBoxx inputs'!A:A,0)</f>
        <v>#N/A</v>
      </c>
      <c r="C7971" s="35" t="e">
        <f>MATCH(A7971,'Bank of England inputs'!A:A,0)</f>
        <v>#N/A</v>
      </c>
      <c r="D7971" s="6" t="e">
        <f>IF($A7971&gt;DataEnd,NA(),IFERROR(INDEX('iBoxx inputs'!B:B,MATCH($A7971,'iBoxx inputs'!$A:$A,0)),D7970))</f>
        <v>#N/A</v>
      </c>
      <c r="E7971" s="6" t="e">
        <f>IF($A7971&gt;DataEnd,NA(),IFERROR(INDEX('iBoxx inputs'!C:C,MATCH($A7971,'iBoxx inputs'!$A:$A,0)),E7970))</f>
        <v>#N/A</v>
      </c>
      <c r="F7971" s="6" t="e">
        <f>IF($A7971&gt;DataEnd,NA(),IFERROR(INDEX('Bank of England inputs'!D:D,MATCH($A7971,'Bank of England inputs'!$A:$A,0),0),F7970))</f>
        <v>#N/A</v>
      </c>
      <c r="G7971" s="19"/>
      <c r="H7971" s="5">
        <f t="shared" si="701"/>
        <v>47311</v>
      </c>
      <c r="I7971" s="6" t="e">
        <f t="shared" si="702"/>
        <v>#N/A</v>
      </c>
      <c r="J7971" s="6" t="e">
        <f t="shared" si="703"/>
        <v>#N/A</v>
      </c>
      <c r="K7971" s="19">
        <f t="shared" si="704"/>
        <v>2529</v>
      </c>
      <c r="L7971" s="6" t="e">
        <f t="shared" ca="1" si="705"/>
        <v>#N/A</v>
      </c>
    </row>
    <row r="7972" spans="1:12" x14ac:dyDescent="0.2">
      <c r="A7972" s="5">
        <f>IF(AND(dateA=1,A7971&lt;DataEnd),'iBoxx inputs'!A7976,IF(AND(dateA=2,A7971&lt;DataEnd),'Bank of England inputs'!A7976,IF(dateA=3,A7971+1,IF(dateA=4,WORKDAY(A7971,1,),WORKDAY(A7971,1,holidayQ)))))</f>
        <v>47312</v>
      </c>
      <c r="B7972" s="35" t="e">
        <f>MATCH(A7972,'iBoxx inputs'!A:A,0)</f>
        <v>#N/A</v>
      </c>
      <c r="C7972" s="35" t="e">
        <f>MATCH(A7972,'Bank of England inputs'!A:A,0)</f>
        <v>#N/A</v>
      </c>
      <c r="D7972" s="6" t="e">
        <f>IF($A7972&gt;DataEnd,NA(),IFERROR(INDEX('iBoxx inputs'!B:B,MATCH($A7972,'iBoxx inputs'!$A:$A,0)),D7971))</f>
        <v>#N/A</v>
      </c>
      <c r="E7972" s="6" t="e">
        <f>IF($A7972&gt;DataEnd,NA(),IFERROR(INDEX('iBoxx inputs'!C:C,MATCH($A7972,'iBoxx inputs'!$A:$A,0)),E7971))</f>
        <v>#N/A</v>
      </c>
      <c r="F7972" s="6" t="e">
        <f>IF($A7972&gt;DataEnd,NA(),IFERROR(INDEX('Bank of England inputs'!D:D,MATCH($A7972,'Bank of England inputs'!$A:$A,0),0),F7971))</f>
        <v>#N/A</v>
      </c>
      <c r="G7972" s="19"/>
      <c r="H7972" s="5">
        <f t="shared" si="701"/>
        <v>47312</v>
      </c>
      <c r="I7972" s="6" t="e">
        <f t="shared" si="702"/>
        <v>#N/A</v>
      </c>
      <c r="J7972" s="6" t="e">
        <f t="shared" si="703"/>
        <v>#N/A</v>
      </c>
      <c r="K7972" s="19">
        <f t="shared" si="704"/>
        <v>2530</v>
      </c>
      <c r="L7972" s="6" t="e">
        <f t="shared" ca="1" si="705"/>
        <v>#N/A</v>
      </c>
    </row>
    <row r="7973" spans="1:12" x14ac:dyDescent="0.2">
      <c r="A7973" s="5">
        <f>IF(AND(dateA=1,A7972&lt;DataEnd),'iBoxx inputs'!A7977,IF(AND(dateA=2,A7972&lt;DataEnd),'Bank of England inputs'!A7977,IF(dateA=3,A7972+1,IF(dateA=4,WORKDAY(A7972,1,),WORKDAY(A7972,1,holidayQ)))))</f>
        <v>47315</v>
      </c>
      <c r="B7973" s="35" t="e">
        <f>MATCH(A7973,'iBoxx inputs'!A:A,0)</f>
        <v>#N/A</v>
      </c>
      <c r="C7973" s="35" t="e">
        <f>MATCH(A7973,'Bank of England inputs'!A:A,0)</f>
        <v>#N/A</v>
      </c>
      <c r="D7973" s="6" t="e">
        <f>IF($A7973&gt;DataEnd,NA(),IFERROR(INDEX('iBoxx inputs'!B:B,MATCH($A7973,'iBoxx inputs'!$A:$A,0)),D7972))</f>
        <v>#N/A</v>
      </c>
      <c r="E7973" s="6" t="e">
        <f>IF($A7973&gt;DataEnd,NA(),IFERROR(INDEX('iBoxx inputs'!C:C,MATCH($A7973,'iBoxx inputs'!$A:$A,0)),E7972))</f>
        <v>#N/A</v>
      </c>
      <c r="F7973" s="6" t="e">
        <f>IF($A7973&gt;DataEnd,NA(),IFERROR(INDEX('Bank of England inputs'!D:D,MATCH($A7973,'Bank of England inputs'!$A:$A,0),0),F7972))</f>
        <v>#N/A</v>
      </c>
      <c r="G7973" s="19"/>
      <c r="H7973" s="5">
        <f t="shared" si="701"/>
        <v>47315</v>
      </c>
      <c r="I7973" s="6" t="e">
        <f t="shared" si="702"/>
        <v>#N/A</v>
      </c>
      <c r="J7973" s="6" t="e">
        <f t="shared" si="703"/>
        <v>#N/A</v>
      </c>
      <c r="K7973" s="19">
        <f t="shared" si="704"/>
        <v>2529</v>
      </c>
      <c r="L7973" s="6" t="e">
        <f t="shared" ca="1" si="705"/>
        <v>#N/A</v>
      </c>
    </row>
    <row r="7974" spans="1:12" x14ac:dyDescent="0.2">
      <c r="A7974" s="5">
        <f>IF(AND(dateA=1,A7973&lt;DataEnd),'iBoxx inputs'!A7978,IF(AND(dateA=2,A7973&lt;DataEnd),'Bank of England inputs'!A7978,IF(dateA=3,A7973+1,IF(dateA=4,WORKDAY(A7973,1,),WORKDAY(A7973,1,holidayQ)))))</f>
        <v>47316</v>
      </c>
      <c r="B7974" s="35" t="e">
        <f>MATCH(A7974,'iBoxx inputs'!A:A,0)</f>
        <v>#N/A</v>
      </c>
      <c r="C7974" s="35" t="e">
        <f>MATCH(A7974,'Bank of England inputs'!A:A,0)</f>
        <v>#N/A</v>
      </c>
      <c r="D7974" s="6" t="e">
        <f>IF($A7974&gt;DataEnd,NA(),IFERROR(INDEX('iBoxx inputs'!B:B,MATCH($A7974,'iBoxx inputs'!$A:$A,0)),D7973))</f>
        <v>#N/A</v>
      </c>
      <c r="E7974" s="6" t="e">
        <f>IF($A7974&gt;DataEnd,NA(),IFERROR(INDEX('iBoxx inputs'!C:C,MATCH($A7974,'iBoxx inputs'!$A:$A,0)),E7973))</f>
        <v>#N/A</v>
      </c>
      <c r="F7974" s="6" t="e">
        <f>IF($A7974&gt;DataEnd,NA(),IFERROR(INDEX('Bank of England inputs'!D:D,MATCH($A7974,'Bank of England inputs'!$A:$A,0),0),F7973))</f>
        <v>#N/A</v>
      </c>
      <c r="G7974" s="19"/>
      <c r="H7974" s="5">
        <f t="shared" si="701"/>
        <v>47316</v>
      </c>
      <c r="I7974" s="6" t="e">
        <f t="shared" si="702"/>
        <v>#N/A</v>
      </c>
      <c r="J7974" s="6" t="e">
        <f t="shared" si="703"/>
        <v>#N/A</v>
      </c>
      <c r="K7974" s="19">
        <f t="shared" si="704"/>
        <v>2529</v>
      </c>
      <c r="L7974" s="6" t="e">
        <f t="shared" ca="1" si="705"/>
        <v>#N/A</v>
      </c>
    </row>
    <row r="7975" spans="1:12" x14ac:dyDescent="0.2">
      <c r="A7975" s="5">
        <f>IF(AND(dateA=1,A7974&lt;DataEnd),'iBoxx inputs'!A7979,IF(AND(dateA=2,A7974&lt;DataEnd),'Bank of England inputs'!A7979,IF(dateA=3,A7974+1,IF(dateA=4,WORKDAY(A7974,1,),WORKDAY(A7974,1,holidayQ)))))</f>
        <v>47317</v>
      </c>
      <c r="B7975" s="35" t="e">
        <f>MATCH(A7975,'iBoxx inputs'!A:A,0)</f>
        <v>#N/A</v>
      </c>
      <c r="C7975" s="35" t="e">
        <f>MATCH(A7975,'Bank of England inputs'!A:A,0)</f>
        <v>#N/A</v>
      </c>
      <c r="D7975" s="6" t="e">
        <f>IF($A7975&gt;DataEnd,NA(),IFERROR(INDEX('iBoxx inputs'!B:B,MATCH($A7975,'iBoxx inputs'!$A:$A,0)),D7974))</f>
        <v>#N/A</v>
      </c>
      <c r="E7975" s="6" t="e">
        <f>IF($A7975&gt;DataEnd,NA(),IFERROR(INDEX('iBoxx inputs'!C:C,MATCH($A7975,'iBoxx inputs'!$A:$A,0)),E7974))</f>
        <v>#N/A</v>
      </c>
      <c r="F7975" s="6" t="e">
        <f>IF($A7975&gt;DataEnd,NA(),IFERROR(INDEX('Bank of England inputs'!D:D,MATCH($A7975,'Bank of England inputs'!$A:$A,0),0),F7974))</f>
        <v>#N/A</v>
      </c>
      <c r="G7975" s="19"/>
      <c r="H7975" s="5">
        <f t="shared" si="701"/>
        <v>47317</v>
      </c>
      <c r="I7975" s="6" t="e">
        <f t="shared" si="702"/>
        <v>#N/A</v>
      </c>
      <c r="J7975" s="6" t="e">
        <f t="shared" si="703"/>
        <v>#N/A</v>
      </c>
      <c r="K7975" s="19">
        <f t="shared" si="704"/>
        <v>2529</v>
      </c>
      <c r="L7975" s="6" t="e">
        <f t="shared" ca="1" si="705"/>
        <v>#N/A</v>
      </c>
    </row>
    <row r="7976" spans="1:12" x14ac:dyDescent="0.2">
      <c r="A7976" s="5">
        <f>IF(AND(dateA=1,A7975&lt;DataEnd),'iBoxx inputs'!A7980,IF(AND(dateA=2,A7975&lt;DataEnd),'Bank of England inputs'!A7980,IF(dateA=3,A7975+1,IF(dateA=4,WORKDAY(A7975,1,),WORKDAY(A7975,1,holidayQ)))))</f>
        <v>47318</v>
      </c>
      <c r="B7976" s="35" t="e">
        <f>MATCH(A7976,'iBoxx inputs'!A:A,0)</f>
        <v>#N/A</v>
      </c>
      <c r="C7976" s="35" t="e">
        <f>MATCH(A7976,'Bank of England inputs'!A:A,0)</f>
        <v>#N/A</v>
      </c>
      <c r="D7976" s="6" t="e">
        <f>IF($A7976&gt;DataEnd,NA(),IFERROR(INDEX('iBoxx inputs'!B:B,MATCH($A7976,'iBoxx inputs'!$A:$A,0)),D7975))</f>
        <v>#N/A</v>
      </c>
      <c r="E7976" s="6" t="e">
        <f>IF($A7976&gt;DataEnd,NA(),IFERROR(INDEX('iBoxx inputs'!C:C,MATCH($A7976,'iBoxx inputs'!$A:$A,0)),E7975))</f>
        <v>#N/A</v>
      </c>
      <c r="F7976" s="6" t="e">
        <f>IF($A7976&gt;DataEnd,NA(),IFERROR(INDEX('Bank of England inputs'!D:D,MATCH($A7976,'Bank of England inputs'!$A:$A,0),0),F7975))</f>
        <v>#N/A</v>
      </c>
      <c r="G7976" s="19"/>
      <c r="H7976" s="5">
        <f t="shared" si="701"/>
        <v>47318</v>
      </c>
      <c r="I7976" s="6" t="e">
        <f t="shared" si="702"/>
        <v>#N/A</v>
      </c>
      <c r="J7976" s="6" t="e">
        <f t="shared" si="703"/>
        <v>#N/A</v>
      </c>
      <c r="K7976" s="19">
        <f t="shared" si="704"/>
        <v>2529</v>
      </c>
      <c r="L7976" s="6" t="e">
        <f t="shared" ca="1" si="705"/>
        <v>#N/A</v>
      </c>
    </row>
    <row r="7977" spans="1:12" x14ac:dyDescent="0.2">
      <c r="A7977" s="5">
        <f>IF(AND(dateA=1,A7976&lt;DataEnd),'iBoxx inputs'!A7981,IF(AND(dateA=2,A7976&lt;DataEnd),'Bank of England inputs'!A7981,IF(dateA=3,A7976+1,IF(dateA=4,WORKDAY(A7976,1,),WORKDAY(A7976,1,holidayQ)))))</f>
        <v>47319</v>
      </c>
      <c r="B7977" s="35" t="e">
        <f>MATCH(A7977,'iBoxx inputs'!A:A,0)</f>
        <v>#N/A</v>
      </c>
      <c r="C7977" s="35" t="e">
        <f>MATCH(A7977,'Bank of England inputs'!A:A,0)</f>
        <v>#N/A</v>
      </c>
      <c r="D7977" s="6" t="e">
        <f>IF($A7977&gt;DataEnd,NA(),IFERROR(INDEX('iBoxx inputs'!B:B,MATCH($A7977,'iBoxx inputs'!$A:$A,0)),D7976))</f>
        <v>#N/A</v>
      </c>
      <c r="E7977" s="6" t="e">
        <f>IF($A7977&gt;DataEnd,NA(),IFERROR(INDEX('iBoxx inputs'!C:C,MATCH($A7977,'iBoxx inputs'!$A:$A,0)),E7976))</f>
        <v>#N/A</v>
      </c>
      <c r="F7977" s="6" t="e">
        <f>IF($A7977&gt;DataEnd,NA(),IFERROR(INDEX('Bank of England inputs'!D:D,MATCH($A7977,'Bank of England inputs'!$A:$A,0),0),F7976))</f>
        <v>#N/A</v>
      </c>
      <c r="G7977" s="19"/>
      <c r="H7977" s="5">
        <f t="shared" si="701"/>
        <v>47319</v>
      </c>
      <c r="I7977" s="6" t="e">
        <f t="shared" si="702"/>
        <v>#N/A</v>
      </c>
      <c r="J7977" s="6" t="e">
        <f t="shared" si="703"/>
        <v>#N/A</v>
      </c>
      <c r="K7977" s="19">
        <f t="shared" si="704"/>
        <v>2530</v>
      </c>
      <c r="L7977" s="6" t="e">
        <f t="shared" ca="1" si="705"/>
        <v>#N/A</v>
      </c>
    </row>
    <row r="7978" spans="1:12" x14ac:dyDescent="0.2">
      <c r="A7978" s="5">
        <f>IF(AND(dateA=1,A7977&lt;DataEnd),'iBoxx inputs'!A7982,IF(AND(dateA=2,A7977&lt;DataEnd),'Bank of England inputs'!A7982,IF(dateA=3,A7977+1,IF(dateA=4,WORKDAY(A7977,1,),WORKDAY(A7977,1,holidayQ)))))</f>
        <v>47322</v>
      </c>
      <c r="B7978" s="35" t="e">
        <f>MATCH(A7978,'iBoxx inputs'!A:A,0)</f>
        <v>#N/A</v>
      </c>
      <c r="C7978" s="35" t="e">
        <f>MATCH(A7978,'Bank of England inputs'!A:A,0)</f>
        <v>#N/A</v>
      </c>
      <c r="D7978" s="6" t="e">
        <f>IF($A7978&gt;DataEnd,NA(),IFERROR(INDEX('iBoxx inputs'!B:B,MATCH($A7978,'iBoxx inputs'!$A:$A,0)),D7977))</f>
        <v>#N/A</v>
      </c>
      <c r="E7978" s="6" t="e">
        <f>IF($A7978&gt;DataEnd,NA(),IFERROR(INDEX('iBoxx inputs'!C:C,MATCH($A7978,'iBoxx inputs'!$A:$A,0)),E7977))</f>
        <v>#N/A</v>
      </c>
      <c r="F7978" s="6" t="e">
        <f>IF($A7978&gt;DataEnd,NA(),IFERROR(INDEX('Bank of England inputs'!D:D,MATCH($A7978,'Bank of England inputs'!$A:$A,0),0),F7977))</f>
        <v>#N/A</v>
      </c>
      <c r="G7978" s="19"/>
      <c r="H7978" s="5">
        <f t="shared" si="701"/>
        <v>47322</v>
      </c>
      <c r="I7978" s="6" t="e">
        <f t="shared" si="702"/>
        <v>#N/A</v>
      </c>
      <c r="J7978" s="6" t="e">
        <f t="shared" si="703"/>
        <v>#N/A</v>
      </c>
      <c r="K7978" s="19">
        <f t="shared" si="704"/>
        <v>2529</v>
      </c>
      <c r="L7978" s="6" t="e">
        <f t="shared" ca="1" si="705"/>
        <v>#N/A</v>
      </c>
    </row>
    <row r="7979" spans="1:12" x14ac:dyDescent="0.2">
      <c r="A7979" s="5">
        <f>IF(AND(dateA=1,A7978&lt;DataEnd),'iBoxx inputs'!A7983,IF(AND(dateA=2,A7978&lt;DataEnd),'Bank of England inputs'!A7983,IF(dateA=3,A7978+1,IF(dateA=4,WORKDAY(A7978,1,),WORKDAY(A7978,1,holidayQ)))))</f>
        <v>47323</v>
      </c>
      <c r="B7979" s="35" t="e">
        <f>MATCH(A7979,'iBoxx inputs'!A:A,0)</f>
        <v>#N/A</v>
      </c>
      <c r="C7979" s="35" t="e">
        <f>MATCH(A7979,'Bank of England inputs'!A:A,0)</f>
        <v>#N/A</v>
      </c>
      <c r="D7979" s="6" t="e">
        <f>IF($A7979&gt;DataEnd,NA(),IFERROR(INDEX('iBoxx inputs'!B:B,MATCH($A7979,'iBoxx inputs'!$A:$A,0)),D7978))</f>
        <v>#N/A</v>
      </c>
      <c r="E7979" s="6" t="e">
        <f>IF($A7979&gt;DataEnd,NA(),IFERROR(INDEX('iBoxx inputs'!C:C,MATCH($A7979,'iBoxx inputs'!$A:$A,0)),E7978))</f>
        <v>#N/A</v>
      </c>
      <c r="F7979" s="6" t="e">
        <f>IF($A7979&gt;DataEnd,NA(),IFERROR(INDEX('Bank of England inputs'!D:D,MATCH($A7979,'Bank of England inputs'!$A:$A,0),0),F7978))</f>
        <v>#N/A</v>
      </c>
      <c r="G7979" s="19"/>
      <c r="H7979" s="5">
        <f t="shared" si="701"/>
        <v>47323</v>
      </c>
      <c r="I7979" s="6" t="e">
        <f t="shared" si="702"/>
        <v>#N/A</v>
      </c>
      <c r="J7979" s="6" t="e">
        <f t="shared" si="703"/>
        <v>#N/A</v>
      </c>
      <c r="K7979" s="19">
        <f t="shared" si="704"/>
        <v>2529</v>
      </c>
      <c r="L7979" s="6" t="e">
        <f t="shared" ca="1" si="705"/>
        <v>#N/A</v>
      </c>
    </row>
    <row r="7980" spans="1:12" x14ac:dyDescent="0.2">
      <c r="A7980" s="5">
        <f>IF(AND(dateA=1,A7979&lt;DataEnd),'iBoxx inputs'!A7984,IF(AND(dateA=2,A7979&lt;DataEnd),'Bank of England inputs'!A7984,IF(dateA=3,A7979+1,IF(dateA=4,WORKDAY(A7979,1,),WORKDAY(A7979,1,holidayQ)))))</f>
        <v>47324</v>
      </c>
      <c r="B7980" s="35" t="e">
        <f>MATCH(A7980,'iBoxx inputs'!A:A,0)</f>
        <v>#N/A</v>
      </c>
      <c r="C7980" s="35" t="e">
        <f>MATCH(A7980,'Bank of England inputs'!A:A,0)</f>
        <v>#N/A</v>
      </c>
      <c r="D7980" s="6" t="e">
        <f>IF($A7980&gt;DataEnd,NA(),IFERROR(INDEX('iBoxx inputs'!B:B,MATCH($A7980,'iBoxx inputs'!$A:$A,0)),D7979))</f>
        <v>#N/A</v>
      </c>
      <c r="E7980" s="6" t="e">
        <f>IF($A7980&gt;DataEnd,NA(),IFERROR(INDEX('iBoxx inputs'!C:C,MATCH($A7980,'iBoxx inputs'!$A:$A,0)),E7979))</f>
        <v>#N/A</v>
      </c>
      <c r="F7980" s="6" t="e">
        <f>IF($A7980&gt;DataEnd,NA(),IFERROR(INDEX('Bank of England inputs'!D:D,MATCH($A7980,'Bank of England inputs'!$A:$A,0),0),F7979))</f>
        <v>#N/A</v>
      </c>
      <c r="G7980" s="19"/>
      <c r="H7980" s="5">
        <f t="shared" si="701"/>
        <v>47324</v>
      </c>
      <c r="I7980" s="6" t="e">
        <f t="shared" si="702"/>
        <v>#N/A</v>
      </c>
      <c r="J7980" s="6" t="e">
        <f t="shared" si="703"/>
        <v>#N/A</v>
      </c>
      <c r="K7980" s="19">
        <f t="shared" si="704"/>
        <v>2529</v>
      </c>
      <c r="L7980" s="6" t="e">
        <f t="shared" ca="1" si="705"/>
        <v>#N/A</v>
      </c>
    </row>
    <row r="7981" spans="1:12" x14ac:dyDescent="0.2">
      <c r="A7981" s="5">
        <f>IF(AND(dateA=1,A7980&lt;DataEnd),'iBoxx inputs'!A7985,IF(AND(dateA=2,A7980&lt;DataEnd),'Bank of England inputs'!A7985,IF(dateA=3,A7980+1,IF(dateA=4,WORKDAY(A7980,1,),WORKDAY(A7980,1,holidayQ)))))</f>
        <v>47325</v>
      </c>
      <c r="B7981" s="35" t="e">
        <f>MATCH(A7981,'iBoxx inputs'!A:A,0)</f>
        <v>#N/A</v>
      </c>
      <c r="C7981" s="35" t="e">
        <f>MATCH(A7981,'Bank of England inputs'!A:A,0)</f>
        <v>#N/A</v>
      </c>
      <c r="D7981" s="6" t="e">
        <f>IF($A7981&gt;DataEnd,NA(),IFERROR(INDEX('iBoxx inputs'!B:B,MATCH($A7981,'iBoxx inputs'!$A:$A,0)),D7980))</f>
        <v>#N/A</v>
      </c>
      <c r="E7981" s="6" t="e">
        <f>IF($A7981&gt;DataEnd,NA(),IFERROR(INDEX('iBoxx inputs'!C:C,MATCH($A7981,'iBoxx inputs'!$A:$A,0)),E7980))</f>
        <v>#N/A</v>
      </c>
      <c r="F7981" s="6" t="e">
        <f>IF($A7981&gt;DataEnd,NA(),IFERROR(INDEX('Bank of England inputs'!D:D,MATCH($A7981,'Bank of England inputs'!$A:$A,0),0),F7980))</f>
        <v>#N/A</v>
      </c>
      <c r="G7981" s="19"/>
      <c r="H7981" s="5">
        <f t="shared" si="701"/>
        <v>47325</v>
      </c>
      <c r="I7981" s="6" t="e">
        <f t="shared" si="702"/>
        <v>#N/A</v>
      </c>
      <c r="J7981" s="6" t="e">
        <f t="shared" si="703"/>
        <v>#N/A</v>
      </c>
      <c r="K7981" s="19">
        <f t="shared" si="704"/>
        <v>2529</v>
      </c>
      <c r="L7981" s="6" t="e">
        <f t="shared" ca="1" si="705"/>
        <v>#N/A</v>
      </c>
    </row>
    <row r="7982" spans="1:12" x14ac:dyDescent="0.2">
      <c r="A7982" s="5">
        <f>IF(AND(dateA=1,A7981&lt;DataEnd),'iBoxx inputs'!A7986,IF(AND(dateA=2,A7981&lt;DataEnd),'Bank of England inputs'!A7986,IF(dateA=3,A7981+1,IF(dateA=4,WORKDAY(A7981,1,),WORKDAY(A7981,1,holidayQ)))))</f>
        <v>47326</v>
      </c>
      <c r="B7982" s="35" t="e">
        <f>MATCH(A7982,'iBoxx inputs'!A:A,0)</f>
        <v>#N/A</v>
      </c>
      <c r="C7982" s="35" t="e">
        <f>MATCH(A7982,'Bank of England inputs'!A:A,0)</f>
        <v>#N/A</v>
      </c>
      <c r="D7982" s="6" t="e">
        <f>IF($A7982&gt;DataEnd,NA(),IFERROR(INDEX('iBoxx inputs'!B:B,MATCH($A7982,'iBoxx inputs'!$A:$A,0)),D7981))</f>
        <v>#N/A</v>
      </c>
      <c r="E7982" s="6" t="e">
        <f>IF($A7982&gt;DataEnd,NA(),IFERROR(INDEX('iBoxx inputs'!C:C,MATCH($A7982,'iBoxx inputs'!$A:$A,0)),E7981))</f>
        <v>#N/A</v>
      </c>
      <c r="F7982" s="6" t="e">
        <f>IF($A7982&gt;DataEnd,NA(),IFERROR(INDEX('Bank of England inputs'!D:D,MATCH($A7982,'Bank of England inputs'!$A:$A,0),0),F7981))</f>
        <v>#N/A</v>
      </c>
      <c r="G7982" s="19"/>
      <c r="H7982" s="5">
        <f t="shared" si="701"/>
        <v>47326</v>
      </c>
      <c r="I7982" s="6" t="e">
        <f t="shared" si="702"/>
        <v>#N/A</v>
      </c>
      <c r="J7982" s="6" t="e">
        <f t="shared" si="703"/>
        <v>#N/A</v>
      </c>
      <c r="K7982" s="19">
        <f t="shared" si="704"/>
        <v>2530</v>
      </c>
      <c r="L7982" s="6" t="e">
        <f t="shared" ca="1" si="705"/>
        <v>#N/A</v>
      </c>
    </row>
    <row r="7983" spans="1:12" x14ac:dyDescent="0.2">
      <c r="A7983" s="5">
        <f>IF(AND(dateA=1,A7982&lt;DataEnd),'iBoxx inputs'!A7987,IF(AND(dateA=2,A7982&lt;DataEnd),'Bank of England inputs'!A7987,IF(dateA=3,A7982+1,IF(dateA=4,WORKDAY(A7982,1,),WORKDAY(A7982,1,holidayQ)))))</f>
        <v>47329</v>
      </c>
      <c r="B7983" s="35" t="e">
        <f>MATCH(A7983,'iBoxx inputs'!A:A,0)</f>
        <v>#N/A</v>
      </c>
      <c r="C7983" s="35" t="e">
        <f>MATCH(A7983,'Bank of England inputs'!A:A,0)</f>
        <v>#N/A</v>
      </c>
      <c r="D7983" s="6" t="e">
        <f>IF($A7983&gt;DataEnd,NA(),IFERROR(INDEX('iBoxx inputs'!B:B,MATCH($A7983,'iBoxx inputs'!$A:$A,0)),D7982))</f>
        <v>#N/A</v>
      </c>
      <c r="E7983" s="6" t="e">
        <f>IF($A7983&gt;DataEnd,NA(),IFERROR(INDEX('iBoxx inputs'!C:C,MATCH($A7983,'iBoxx inputs'!$A:$A,0)),E7982))</f>
        <v>#N/A</v>
      </c>
      <c r="F7983" s="6" t="e">
        <f>IF($A7983&gt;DataEnd,NA(),IFERROR(INDEX('Bank of England inputs'!D:D,MATCH($A7983,'Bank of England inputs'!$A:$A,0),0),F7982))</f>
        <v>#N/A</v>
      </c>
      <c r="G7983" s="19"/>
      <c r="H7983" s="5">
        <f t="shared" si="701"/>
        <v>47329</v>
      </c>
      <c r="I7983" s="6" t="e">
        <f t="shared" si="702"/>
        <v>#N/A</v>
      </c>
      <c r="J7983" s="6" t="e">
        <f t="shared" si="703"/>
        <v>#N/A</v>
      </c>
      <c r="K7983" s="19">
        <f t="shared" si="704"/>
        <v>2529</v>
      </c>
      <c r="L7983" s="6" t="e">
        <f t="shared" ca="1" si="705"/>
        <v>#N/A</v>
      </c>
    </row>
    <row r="7984" spans="1:12" x14ac:dyDescent="0.2">
      <c r="A7984" s="5">
        <f>IF(AND(dateA=1,A7983&lt;DataEnd),'iBoxx inputs'!A7988,IF(AND(dateA=2,A7983&lt;DataEnd),'Bank of England inputs'!A7988,IF(dateA=3,A7983+1,IF(dateA=4,WORKDAY(A7983,1,),WORKDAY(A7983,1,holidayQ)))))</f>
        <v>47330</v>
      </c>
      <c r="B7984" s="35" t="e">
        <f>MATCH(A7984,'iBoxx inputs'!A:A,0)</f>
        <v>#N/A</v>
      </c>
      <c r="C7984" s="35" t="e">
        <f>MATCH(A7984,'Bank of England inputs'!A:A,0)</f>
        <v>#N/A</v>
      </c>
      <c r="D7984" s="6" t="e">
        <f>IF($A7984&gt;DataEnd,NA(),IFERROR(INDEX('iBoxx inputs'!B:B,MATCH($A7984,'iBoxx inputs'!$A:$A,0)),D7983))</f>
        <v>#N/A</v>
      </c>
      <c r="E7984" s="6" t="e">
        <f>IF($A7984&gt;DataEnd,NA(),IFERROR(INDEX('iBoxx inputs'!C:C,MATCH($A7984,'iBoxx inputs'!$A:$A,0)),E7983))</f>
        <v>#N/A</v>
      </c>
      <c r="F7984" s="6" t="e">
        <f>IF($A7984&gt;DataEnd,NA(),IFERROR(INDEX('Bank of England inputs'!D:D,MATCH($A7984,'Bank of England inputs'!$A:$A,0),0),F7983))</f>
        <v>#N/A</v>
      </c>
      <c r="G7984" s="19"/>
      <c r="H7984" s="5">
        <f t="shared" si="701"/>
        <v>47330</v>
      </c>
      <c r="I7984" s="6" t="e">
        <f t="shared" si="702"/>
        <v>#N/A</v>
      </c>
      <c r="J7984" s="6" t="e">
        <f t="shared" si="703"/>
        <v>#N/A</v>
      </c>
      <c r="K7984" s="19">
        <f t="shared" si="704"/>
        <v>2529</v>
      </c>
      <c r="L7984" s="6" t="e">
        <f t="shared" ca="1" si="705"/>
        <v>#N/A</v>
      </c>
    </row>
    <row r="7985" spans="1:12" x14ac:dyDescent="0.2">
      <c r="A7985" s="5">
        <f>IF(AND(dateA=1,A7984&lt;DataEnd),'iBoxx inputs'!A7989,IF(AND(dateA=2,A7984&lt;DataEnd),'Bank of England inputs'!A7989,IF(dateA=3,A7984+1,IF(dateA=4,WORKDAY(A7984,1,),WORKDAY(A7984,1,holidayQ)))))</f>
        <v>47331</v>
      </c>
      <c r="B7985" s="35" t="e">
        <f>MATCH(A7985,'iBoxx inputs'!A:A,0)</f>
        <v>#N/A</v>
      </c>
      <c r="C7985" s="35" t="e">
        <f>MATCH(A7985,'Bank of England inputs'!A:A,0)</f>
        <v>#N/A</v>
      </c>
      <c r="D7985" s="6" t="e">
        <f>IF($A7985&gt;DataEnd,NA(),IFERROR(INDEX('iBoxx inputs'!B:B,MATCH($A7985,'iBoxx inputs'!$A:$A,0)),D7984))</f>
        <v>#N/A</v>
      </c>
      <c r="E7985" s="6" t="e">
        <f>IF($A7985&gt;DataEnd,NA(),IFERROR(INDEX('iBoxx inputs'!C:C,MATCH($A7985,'iBoxx inputs'!$A:$A,0)),E7984))</f>
        <v>#N/A</v>
      </c>
      <c r="F7985" s="6" t="e">
        <f>IF($A7985&gt;DataEnd,NA(),IFERROR(INDEX('Bank of England inputs'!D:D,MATCH($A7985,'Bank of England inputs'!$A:$A,0),0),F7984))</f>
        <v>#N/A</v>
      </c>
      <c r="G7985" s="19"/>
      <c r="H7985" s="5">
        <f t="shared" si="701"/>
        <v>47331</v>
      </c>
      <c r="I7985" s="6" t="e">
        <f t="shared" si="702"/>
        <v>#N/A</v>
      </c>
      <c r="J7985" s="6" t="e">
        <f t="shared" si="703"/>
        <v>#N/A</v>
      </c>
      <c r="K7985" s="19">
        <f t="shared" si="704"/>
        <v>2529</v>
      </c>
      <c r="L7985" s="6" t="e">
        <f t="shared" ca="1" si="705"/>
        <v>#N/A</v>
      </c>
    </row>
    <row r="7986" spans="1:12" x14ac:dyDescent="0.2">
      <c r="A7986" s="5">
        <f>IF(AND(dateA=1,A7985&lt;DataEnd),'iBoxx inputs'!A7990,IF(AND(dateA=2,A7985&lt;DataEnd),'Bank of England inputs'!A7990,IF(dateA=3,A7985+1,IF(dateA=4,WORKDAY(A7985,1,),WORKDAY(A7985,1,holidayQ)))))</f>
        <v>47332</v>
      </c>
      <c r="B7986" s="35" t="e">
        <f>MATCH(A7986,'iBoxx inputs'!A:A,0)</f>
        <v>#N/A</v>
      </c>
      <c r="C7986" s="35" t="e">
        <f>MATCH(A7986,'Bank of England inputs'!A:A,0)</f>
        <v>#N/A</v>
      </c>
      <c r="D7986" s="6" t="e">
        <f>IF($A7986&gt;DataEnd,NA(),IFERROR(INDEX('iBoxx inputs'!B:B,MATCH($A7986,'iBoxx inputs'!$A:$A,0)),D7985))</f>
        <v>#N/A</v>
      </c>
      <c r="E7986" s="6" t="e">
        <f>IF($A7986&gt;DataEnd,NA(),IFERROR(INDEX('iBoxx inputs'!C:C,MATCH($A7986,'iBoxx inputs'!$A:$A,0)),E7985))</f>
        <v>#N/A</v>
      </c>
      <c r="F7986" s="6" t="e">
        <f>IF($A7986&gt;DataEnd,NA(),IFERROR(INDEX('Bank of England inputs'!D:D,MATCH($A7986,'Bank of England inputs'!$A:$A,0),0),F7985))</f>
        <v>#N/A</v>
      </c>
      <c r="G7986" s="19"/>
      <c r="H7986" s="5">
        <f t="shared" si="701"/>
        <v>47332</v>
      </c>
      <c r="I7986" s="6" t="e">
        <f t="shared" si="702"/>
        <v>#N/A</v>
      </c>
      <c r="J7986" s="6" t="e">
        <f t="shared" si="703"/>
        <v>#N/A</v>
      </c>
      <c r="K7986" s="19">
        <f t="shared" si="704"/>
        <v>2529</v>
      </c>
      <c r="L7986" s="6" t="e">
        <f t="shared" ca="1" si="705"/>
        <v>#N/A</v>
      </c>
    </row>
    <row r="7987" spans="1:12" x14ac:dyDescent="0.2">
      <c r="A7987" s="5">
        <f>IF(AND(dateA=1,A7986&lt;DataEnd),'iBoxx inputs'!A7991,IF(AND(dateA=2,A7986&lt;DataEnd),'Bank of England inputs'!A7991,IF(dateA=3,A7986+1,IF(dateA=4,WORKDAY(A7986,1,),WORKDAY(A7986,1,holidayQ)))))</f>
        <v>47333</v>
      </c>
      <c r="B7987" s="35" t="e">
        <f>MATCH(A7987,'iBoxx inputs'!A:A,0)</f>
        <v>#N/A</v>
      </c>
      <c r="C7987" s="35" t="e">
        <f>MATCH(A7987,'Bank of England inputs'!A:A,0)</f>
        <v>#N/A</v>
      </c>
      <c r="D7987" s="6" t="e">
        <f>IF($A7987&gt;DataEnd,NA(),IFERROR(INDEX('iBoxx inputs'!B:B,MATCH($A7987,'iBoxx inputs'!$A:$A,0)),D7986))</f>
        <v>#N/A</v>
      </c>
      <c r="E7987" s="6" t="e">
        <f>IF($A7987&gt;DataEnd,NA(),IFERROR(INDEX('iBoxx inputs'!C:C,MATCH($A7987,'iBoxx inputs'!$A:$A,0)),E7986))</f>
        <v>#N/A</v>
      </c>
      <c r="F7987" s="6" t="e">
        <f>IF($A7987&gt;DataEnd,NA(),IFERROR(INDEX('Bank of England inputs'!D:D,MATCH($A7987,'Bank of England inputs'!$A:$A,0),0),F7986))</f>
        <v>#N/A</v>
      </c>
      <c r="G7987" s="19"/>
      <c r="H7987" s="5">
        <f t="shared" si="701"/>
        <v>47333</v>
      </c>
      <c r="I7987" s="6" t="e">
        <f t="shared" si="702"/>
        <v>#N/A</v>
      </c>
      <c r="J7987" s="6" t="e">
        <f t="shared" si="703"/>
        <v>#N/A</v>
      </c>
      <c r="K7987" s="19">
        <f t="shared" si="704"/>
        <v>2530</v>
      </c>
      <c r="L7987" s="6" t="e">
        <f t="shared" ca="1" si="705"/>
        <v>#N/A</v>
      </c>
    </row>
    <row r="7988" spans="1:12" x14ac:dyDescent="0.2">
      <c r="A7988" s="5">
        <f>IF(AND(dateA=1,A7987&lt;DataEnd),'iBoxx inputs'!A7992,IF(AND(dateA=2,A7987&lt;DataEnd),'Bank of England inputs'!A7992,IF(dateA=3,A7987+1,IF(dateA=4,WORKDAY(A7987,1,),WORKDAY(A7987,1,holidayQ)))))</f>
        <v>47336</v>
      </c>
      <c r="B7988" s="35" t="e">
        <f>MATCH(A7988,'iBoxx inputs'!A:A,0)</f>
        <v>#N/A</v>
      </c>
      <c r="C7988" s="35" t="e">
        <f>MATCH(A7988,'Bank of England inputs'!A:A,0)</f>
        <v>#N/A</v>
      </c>
      <c r="D7988" s="6" t="e">
        <f>IF($A7988&gt;DataEnd,NA(),IFERROR(INDEX('iBoxx inputs'!B:B,MATCH($A7988,'iBoxx inputs'!$A:$A,0)),D7987))</f>
        <v>#N/A</v>
      </c>
      <c r="E7988" s="6" t="e">
        <f>IF($A7988&gt;DataEnd,NA(),IFERROR(INDEX('iBoxx inputs'!C:C,MATCH($A7988,'iBoxx inputs'!$A:$A,0)),E7987))</f>
        <v>#N/A</v>
      </c>
      <c r="F7988" s="6" t="e">
        <f>IF($A7988&gt;DataEnd,NA(),IFERROR(INDEX('Bank of England inputs'!D:D,MATCH($A7988,'Bank of England inputs'!$A:$A,0),0),F7987))</f>
        <v>#N/A</v>
      </c>
      <c r="G7988" s="19"/>
      <c r="H7988" s="5">
        <f t="shared" si="701"/>
        <v>47336</v>
      </c>
      <c r="I7988" s="6" t="e">
        <f t="shared" si="702"/>
        <v>#N/A</v>
      </c>
      <c r="J7988" s="6" t="e">
        <f t="shared" si="703"/>
        <v>#N/A</v>
      </c>
      <c r="K7988" s="19">
        <f t="shared" si="704"/>
        <v>2529</v>
      </c>
      <c r="L7988" s="6" t="e">
        <f t="shared" ca="1" si="705"/>
        <v>#N/A</v>
      </c>
    </row>
    <row r="7989" spans="1:12" x14ac:dyDescent="0.2">
      <c r="A7989" s="5">
        <f>IF(AND(dateA=1,A7988&lt;DataEnd),'iBoxx inputs'!A7993,IF(AND(dateA=2,A7988&lt;DataEnd),'Bank of England inputs'!A7993,IF(dateA=3,A7988+1,IF(dateA=4,WORKDAY(A7988,1,),WORKDAY(A7988,1,holidayQ)))))</f>
        <v>47337</v>
      </c>
      <c r="B7989" s="35" t="e">
        <f>MATCH(A7989,'iBoxx inputs'!A:A,0)</f>
        <v>#N/A</v>
      </c>
      <c r="C7989" s="35" t="e">
        <f>MATCH(A7989,'Bank of England inputs'!A:A,0)</f>
        <v>#N/A</v>
      </c>
      <c r="D7989" s="6" t="e">
        <f>IF($A7989&gt;DataEnd,NA(),IFERROR(INDEX('iBoxx inputs'!B:B,MATCH($A7989,'iBoxx inputs'!$A:$A,0)),D7988))</f>
        <v>#N/A</v>
      </c>
      <c r="E7989" s="6" t="e">
        <f>IF($A7989&gt;DataEnd,NA(),IFERROR(INDEX('iBoxx inputs'!C:C,MATCH($A7989,'iBoxx inputs'!$A:$A,0)),E7988))</f>
        <v>#N/A</v>
      </c>
      <c r="F7989" s="6" t="e">
        <f>IF($A7989&gt;DataEnd,NA(),IFERROR(INDEX('Bank of England inputs'!D:D,MATCH($A7989,'Bank of England inputs'!$A:$A,0),0),F7988))</f>
        <v>#N/A</v>
      </c>
      <c r="G7989" s="19"/>
      <c r="H7989" s="5">
        <f t="shared" si="701"/>
        <v>47337</v>
      </c>
      <c r="I7989" s="6" t="e">
        <f t="shared" si="702"/>
        <v>#N/A</v>
      </c>
      <c r="J7989" s="6" t="e">
        <f t="shared" si="703"/>
        <v>#N/A</v>
      </c>
      <c r="K7989" s="19">
        <f t="shared" si="704"/>
        <v>2529</v>
      </c>
      <c r="L7989" s="6" t="e">
        <f t="shared" ca="1" si="705"/>
        <v>#N/A</v>
      </c>
    </row>
    <row r="7990" spans="1:12" x14ac:dyDescent="0.2">
      <c r="A7990" s="5">
        <f>IF(AND(dateA=1,A7989&lt;DataEnd),'iBoxx inputs'!A7994,IF(AND(dateA=2,A7989&lt;DataEnd),'Bank of England inputs'!A7994,IF(dateA=3,A7989+1,IF(dateA=4,WORKDAY(A7989,1,),WORKDAY(A7989,1,holidayQ)))))</f>
        <v>47338</v>
      </c>
      <c r="B7990" s="35" t="e">
        <f>MATCH(A7990,'iBoxx inputs'!A:A,0)</f>
        <v>#N/A</v>
      </c>
      <c r="C7990" s="35" t="e">
        <f>MATCH(A7990,'Bank of England inputs'!A:A,0)</f>
        <v>#N/A</v>
      </c>
      <c r="D7990" s="6" t="e">
        <f>IF($A7990&gt;DataEnd,NA(),IFERROR(INDEX('iBoxx inputs'!B:B,MATCH($A7990,'iBoxx inputs'!$A:$A,0)),D7989))</f>
        <v>#N/A</v>
      </c>
      <c r="E7990" s="6" t="e">
        <f>IF($A7990&gt;DataEnd,NA(),IFERROR(INDEX('iBoxx inputs'!C:C,MATCH($A7990,'iBoxx inputs'!$A:$A,0)),E7989))</f>
        <v>#N/A</v>
      </c>
      <c r="F7990" s="6" t="e">
        <f>IF($A7990&gt;DataEnd,NA(),IFERROR(INDEX('Bank of England inputs'!D:D,MATCH($A7990,'Bank of England inputs'!$A:$A,0),0),F7989))</f>
        <v>#N/A</v>
      </c>
      <c r="G7990" s="19"/>
      <c r="H7990" s="5">
        <f t="shared" si="701"/>
        <v>47338</v>
      </c>
      <c r="I7990" s="6" t="e">
        <f t="shared" si="702"/>
        <v>#N/A</v>
      </c>
      <c r="J7990" s="6" t="e">
        <f t="shared" si="703"/>
        <v>#N/A</v>
      </c>
      <c r="K7990" s="19">
        <f t="shared" si="704"/>
        <v>2529</v>
      </c>
      <c r="L7990" s="6" t="e">
        <f t="shared" ca="1" si="705"/>
        <v>#N/A</v>
      </c>
    </row>
    <row r="7991" spans="1:12" x14ac:dyDescent="0.2">
      <c r="A7991" s="5">
        <f>IF(AND(dateA=1,A7990&lt;DataEnd),'iBoxx inputs'!A7995,IF(AND(dateA=2,A7990&lt;DataEnd),'Bank of England inputs'!A7995,IF(dateA=3,A7990+1,IF(dateA=4,WORKDAY(A7990,1,),WORKDAY(A7990,1,holidayQ)))))</f>
        <v>47339</v>
      </c>
      <c r="B7991" s="35" t="e">
        <f>MATCH(A7991,'iBoxx inputs'!A:A,0)</f>
        <v>#N/A</v>
      </c>
      <c r="C7991" s="35" t="e">
        <f>MATCH(A7991,'Bank of England inputs'!A:A,0)</f>
        <v>#N/A</v>
      </c>
      <c r="D7991" s="6" t="e">
        <f>IF($A7991&gt;DataEnd,NA(),IFERROR(INDEX('iBoxx inputs'!B:B,MATCH($A7991,'iBoxx inputs'!$A:$A,0)),D7990))</f>
        <v>#N/A</v>
      </c>
      <c r="E7991" s="6" t="e">
        <f>IF($A7991&gt;DataEnd,NA(),IFERROR(INDEX('iBoxx inputs'!C:C,MATCH($A7991,'iBoxx inputs'!$A:$A,0)),E7990))</f>
        <v>#N/A</v>
      </c>
      <c r="F7991" s="6" t="e">
        <f>IF($A7991&gt;DataEnd,NA(),IFERROR(INDEX('Bank of England inputs'!D:D,MATCH($A7991,'Bank of England inputs'!$A:$A,0),0),F7990))</f>
        <v>#N/A</v>
      </c>
      <c r="G7991" s="19"/>
      <c r="H7991" s="5">
        <f t="shared" si="701"/>
        <v>47339</v>
      </c>
      <c r="I7991" s="6" t="e">
        <f t="shared" si="702"/>
        <v>#N/A</v>
      </c>
      <c r="J7991" s="6" t="e">
        <f t="shared" si="703"/>
        <v>#N/A</v>
      </c>
      <c r="K7991" s="19">
        <f t="shared" si="704"/>
        <v>2529</v>
      </c>
      <c r="L7991" s="6" t="e">
        <f t="shared" ca="1" si="705"/>
        <v>#N/A</v>
      </c>
    </row>
    <row r="7992" spans="1:12" x14ac:dyDescent="0.2">
      <c r="A7992" s="5">
        <f>IF(AND(dateA=1,A7991&lt;DataEnd),'iBoxx inputs'!A7996,IF(AND(dateA=2,A7991&lt;DataEnd),'Bank of England inputs'!A7996,IF(dateA=3,A7991+1,IF(dateA=4,WORKDAY(A7991,1,),WORKDAY(A7991,1,holidayQ)))))</f>
        <v>47340</v>
      </c>
      <c r="B7992" s="35" t="e">
        <f>MATCH(A7992,'iBoxx inputs'!A:A,0)</f>
        <v>#N/A</v>
      </c>
      <c r="C7992" s="35" t="e">
        <f>MATCH(A7992,'Bank of England inputs'!A:A,0)</f>
        <v>#N/A</v>
      </c>
      <c r="D7992" s="6" t="e">
        <f>IF($A7992&gt;DataEnd,NA(),IFERROR(INDEX('iBoxx inputs'!B:B,MATCH($A7992,'iBoxx inputs'!$A:$A,0)),D7991))</f>
        <v>#N/A</v>
      </c>
      <c r="E7992" s="6" t="e">
        <f>IF($A7992&gt;DataEnd,NA(),IFERROR(INDEX('iBoxx inputs'!C:C,MATCH($A7992,'iBoxx inputs'!$A:$A,0)),E7991))</f>
        <v>#N/A</v>
      </c>
      <c r="F7992" s="6" t="e">
        <f>IF($A7992&gt;DataEnd,NA(),IFERROR(INDEX('Bank of England inputs'!D:D,MATCH($A7992,'Bank of England inputs'!$A:$A,0),0),F7991))</f>
        <v>#N/A</v>
      </c>
      <c r="G7992" s="19"/>
      <c r="H7992" s="5">
        <f t="shared" si="701"/>
        <v>47340</v>
      </c>
      <c r="I7992" s="6" t="e">
        <f t="shared" si="702"/>
        <v>#N/A</v>
      </c>
      <c r="J7992" s="6" t="e">
        <f t="shared" si="703"/>
        <v>#N/A</v>
      </c>
      <c r="K7992" s="19">
        <f t="shared" si="704"/>
        <v>2530</v>
      </c>
      <c r="L7992" s="6" t="e">
        <f t="shared" ca="1" si="705"/>
        <v>#N/A</v>
      </c>
    </row>
    <row r="7993" spans="1:12" x14ac:dyDescent="0.2">
      <c r="A7993" s="5">
        <f>IF(AND(dateA=1,A7992&lt;DataEnd),'iBoxx inputs'!A7997,IF(AND(dateA=2,A7992&lt;DataEnd),'Bank of England inputs'!A7997,IF(dateA=3,A7992+1,IF(dateA=4,WORKDAY(A7992,1,),WORKDAY(A7992,1,holidayQ)))))</f>
        <v>47343</v>
      </c>
      <c r="B7993" s="35" t="e">
        <f>MATCH(A7993,'iBoxx inputs'!A:A,0)</f>
        <v>#N/A</v>
      </c>
      <c r="C7993" s="35" t="e">
        <f>MATCH(A7993,'Bank of England inputs'!A:A,0)</f>
        <v>#N/A</v>
      </c>
      <c r="D7993" s="6" t="e">
        <f>IF($A7993&gt;DataEnd,NA(),IFERROR(INDEX('iBoxx inputs'!B:B,MATCH($A7993,'iBoxx inputs'!$A:$A,0)),D7992))</f>
        <v>#N/A</v>
      </c>
      <c r="E7993" s="6" t="e">
        <f>IF($A7993&gt;DataEnd,NA(),IFERROR(INDEX('iBoxx inputs'!C:C,MATCH($A7993,'iBoxx inputs'!$A:$A,0)),E7992))</f>
        <v>#N/A</v>
      </c>
      <c r="F7993" s="6" t="e">
        <f>IF($A7993&gt;DataEnd,NA(),IFERROR(INDEX('Bank of England inputs'!D:D,MATCH($A7993,'Bank of England inputs'!$A:$A,0),0),F7992))</f>
        <v>#N/A</v>
      </c>
      <c r="G7993" s="19"/>
      <c r="H7993" s="5">
        <f t="shared" si="701"/>
        <v>47343</v>
      </c>
      <c r="I7993" s="6" t="e">
        <f t="shared" si="702"/>
        <v>#N/A</v>
      </c>
      <c r="J7993" s="6" t="e">
        <f t="shared" si="703"/>
        <v>#N/A</v>
      </c>
      <c r="K7993" s="19">
        <f t="shared" si="704"/>
        <v>2529</v>
      </c>
      <c r="L7993" s="6" t="e">
        <f t="shared" ca="1" si="705"/>
        <v>#N/A</v>
      </c>
    </row>
    <row r="7994" spans="1:12" x14ac:dyDescent="0.2">
      <c r="A7994" s="5">
        <f>IF(AND(dateA=1,A7993&lt;DataEnd),'iBoxx inputs'!A7998,IF(AND(dateA=2,A7993&lt;DataEnd),'Bank of England inputs'!A7998,IF(dateA=3,A7993+1,IF(dateA=4,WORKDAY(A7993,1,),WORKDAY(A7993,1,holidayQ)))))</f>
        <v>47344</v>
      </c>
      <c r="B7994" s="35" t="e">
        <f>MATCH(A7994,'iBoxx inputs'!A:A,0)</f>
        <v>#N/A</v>
      </c>
      <c r="C7994" s="35" t="e">
        <f>MATCH(A7994,'Bank of England inputs'!A:A,0)</f>
        <v>#N/A</v>
      </c>
      <c r="D7994" s="6" t="e">
        <f>IF($A7994&gt;DataEnd,NA(),IFERROR(INDEX('iBoxx inputs'!B:B,MATCH($A7994,'iBoxx inputs'!$A:$A,0)),D7993))</f>
        <v>#N/A</v>
      </c>
      <c r="E7994" s="6" t="e">
        <f>IF($A7994&gt;DataEnd,NA(),IFERROR(INDEX('iBoxx inputs'!C:C,MATCH($A7994,'iBoxx inputs'!$A:$A,0)),E7993))</f>
        <v>#N/A</v>
      </c>
      <c r="F7994" s="6" t="e">
        <f>IF($A7994&gt;DataEnd,NA(),IFERROR(INDEX('Bank of England inputs'!D:D,MATCH($A7994,'Bank of England inputs'!$A:$A,0),0),F7993))</f>
        <v>#N/A</v>
      </c>
      <c r="G7994" s="19"/>
      <c r="H7994" s="5">
        <f t="shared" si="701"/>
        <v>47344</v>
      </c>
      <c r="I7994" s="6" t="e">
        <f t="shared" si="702"/>
        <v>#N/A</v>
      </c>
      <c r="J7994" s="6" t="e">
        <f t="shared" si="703"/>
        <v>#N/A</v>
      </c>
      <c r="K7994" s="19">
        <f t="shared" si="704"/>
        <v>2529</v>
      </c>
      <c r="L7994" s="6" t="e">
        <f t="shared" ca="1" si="705"/>
        <v>#N/A</v>
      </c>
    </row>
    <row r="7995" spans="1:12" x14ac:dyDescent="0.2">
      <c r="A7995" s="5">
        <f>IF(AND(dateA=1,A7994&lt;DataEnd),'iBoxx inputs'!A7999,IF(AND(dateA=2,A7994&lt;DataEnd),'Bank of England inputs'!A7999,IF(dateA=3,A7994+1,IF(dateA=4,WORKDAY(A7994,1,),WORKDAY(A7994,1,holidayQ)))))</f>
        <v>47345</v>
      </c>
      <c r="B7995" s="35" t="e">
        <f>MATCH(A7995,'iBoxx inputs'!A:A,0)</f>
        <v>#N/A</v>
      </c>
      <c r="C7995" s="35" t="e">
        <f>MATCH(A7995,'Bank of England inputs'!A:A,0)</f>
        <v>#N/A</v>
      </c>
      <c r="D7995" s="6" t="e">
        <f>IF($A7995&gt;DataEnd,NA(),IFERROR(INDEX('iBoxx inputs'!B:B,MATCH($A7995,'iBoxx inputs'!$A:$A,0)),D7994))</f>
        <v>#N/A</v>
      </c>
      <c r="E7995" s="6" t="e">
        <f>IF($A7995&gt;DataEnd,NA(),IFERROR(INDEX('iBoxx inputs'!C:C,MATCH($A7995,'iBoxx inputs'!$A:$A,0)),E7994))</f>
        <v>#N/A</v>
      </c>
      <c r="F7995" s="6" t="e">
        <f>IF($A7995&gt;DataEnd,NA(),IFERROR(INDEX('Bank of England inputs'!D:D,MATCH($A7995,'Bank of England inputs'!$A:$A,0),0),F7994))</f>
        <v>#N/A</v>
      </c>
      <c r="G7995" s="19"/>
      <c r="H7995" s="5">
        <f t="shared" si="701"/>
        <v>47345</v>
      </c>
      <c r="I7995" s="6" t="e">
        <f t="shared" si="702"/>
        <v>#N/A</v>
      </c>
      <c r="J7995" s="6" t="e">
        <f t="shared" si="703"/>
        <v>#N/A</v>
      </c>
      <c r="K7995" s="19">
        <f t="shared" si="704"/>
        <v>2529</v>
      </c>
      <c r="L7995" s="6" t="e">
        <f t="shared" ca="1" si="705"/>
        <v>#N/A</v>
      </c>
    </row>
    <row r="7996" spans="1:12" x14ac:dyDescent="0.2">
      <c r="A7996" s="5">
        <f>IF(AND(dateA=1,A7995&lt;DataEnd),'iBoxx inputs'!A8000,IF(AND(dateA=2,A7995&lt;DataEnd),'Bank of England inputs'!A8000,IF(dateA=3,A7995+1,IF(dateA=4,WORKDAY(A7995,1,),WORKDAY(A7995,1,holidayQ)))))</f>
        <v>47346</v>
      </c>
      <c r="B7996" s="35" t="e">
        <f>MATCH(A7996,'iBoxx inputs'!A:A,0)</f>
        <v>#N/A</v>
      </c>
      <c r="C7996" s="35" t="e">
        <f>MATCH(A7996,'Bank of England inputs'!A:A,0)</f>
        <v>#N/A</v>
      </c>
      <c r="D7996" s="6" t="e">
        <f>IF($A7996&gt;DataEnd,NA(),IFERROR(INDEX('iBoxx inputs'!B:B,MATCH($A7996,'iBoxx inputs'!$A:$A,0)),D7995))</f>
        <v>#N/A</v>
      </c>
      <c r="E7996" s="6" t="e">
        <f>IF($A7996&gt;DataEnd,NA(),IFERROR(INDEX('iBoxx inputs'!C:C,MATCH($A7996,'iBoxx inputs'!$A:$A,0)),E7995))</f>
        <v>#N/A</v>
      </c>
      <c r="F7996" s="6" t="e">
        <f>IF($A7996&gt;DataEnd,NA(),IFERROR(INDEX('Bank of England inputs'!D:D,MATCH($A7996,'Bank of England inputs'!$A:$A,0),0),F7995))</f>
        <v>#N/A</v>
      </c>
      <c r="G7996" s="19"/>
      <c r="H7996" s="5">
        <f t="shared" si="701"/>
        <v>47346</v>
      </c>
      <c r="I7996" s="6" t="e">
        <f t="shared" si="702"/>
        <v>#N/A</v>
      </c>
      <c r="J7996" s="6" t="e">
        <f t="shared" si="703"/>
        <v>#N/A</v>
      </c>
      <c r="K7996" s="19">
        <f t="shared" si="704"/>
        <v>2529</v>
      </c>
      <c r="L7996" s="6" t="e">
        <f t="shared" ca="1" si="705"/>
        <v>#N/A</v>
      </c>
    </row>
    <row r="7997" spans="1:12" x14ac:dyDescent="0.2">
      <c r="A7997" s="5">
        <f>IF(AND(dateA=1,A7996&lt;DataEnd),'iBoxx inputs'!A8001,IF(AND(dateA=2,A7996&lt;DataEnd),'Bank of England inputs'!A8001,IF(dateA=3,A7996+1,IF(dateA=4,WORKDAY(A7996,1,),WORKDAY(A7996,1,holidayQ)))))</f>
        <v>47347</v>
      </c>
      <c r="B7997" s="35" t="e">
        <f>MATCH(A7997,'iBoxx inputs'!A:A,0)</f>
        <v>#N/A</v>
      </c>
      <c r="C7997" s="35" t="e">
        <f>MATCH(A7997,'Bank of England inputs'!A:A,0)</f>
        <v>#N/A</v>
      </c>
      <c r="D7997" s="6" t="e">
        <f>IF($A7997&gt;DataEnd,NA(),IFERROR(INDEX('iBoxx inputs'!B:B,MATCH($A7997,'iBoxx inputs'!$A:$A,0)),D7996))</f>
        <v>#N/A</v>
      </c>
      <c r="E7997" s="6" t="e">
        <f>IF($A7997&gt;DataEnd,NA(),IFERROR(INDEX('iBoxx inputs'!C:C,MATCH($A7997,'iBoxx inputs'!$A:$A,0)),E7996))</f>
        <v>#N/A</v>
      </c>
      <c r="F7997" s="6" t="e">
        <f>IF($A7997&gt;DataEnd,NA(),IFERROR(INDEX('Bank of England inputs'!D:D,MATCH($A7997,'Bank of England inputs'!$A:$A,0),0),F7996))</f>
        <v>#N/A</v>
      </c>
      <c r="G7997" s="19"/>
      <c r="H7997" s="5">
        <f t="shared" si="701"/>
        <v>47347</v>
      </c>
      <c r="I7997" s="6" t="e">
        <f t="shared" si="702"/>
        <v>#N/A</v>
      </c>
      <c r="J7997" s="6" t="e">
        <f t="shared" si="703"/>
        <v>#N/A</v>
      </c>
      <c r="K7997" s="19">
        <f t="shared" si="704"/>
        <v>2530</v>
      </c>
      <c r="L7997" s="6" t="e">
        <f t="shared" ca="1" si="705"/>
        <v>#N/A</v>
      </c>
    </row>
    <row r="7998" spans="1:12" x14ac:dyDescent="0.2">
      <c r="A7998" s="5">
        <f>IF(AND(dateA=1,A7997&lt;DataEnd),'iBoxx inputs'!A8002,IF(AND(dateA=2,A7997&lt;DataEnd),'Bank of England inputs'!A8002,IF(dateA=3,A7997+1,IF(dateA=4,WORKDAY(A7997,1,),WORKDAY(A7997,1,holidayQ)))))</f>
        <v>47350</v>
      </c>
      <c r="B7998" s="35" t="e">
        <f>MATCH(A7998,'iBoxx inputs'!A:A,0)</f>
        <v>#N/A</v>
      </c>
      <c r="C7998" s="35" t="e">
        <f>MATCH(A7998,'Bank of England inputs'!A:A,0)</f>
        <v>#N/A</v>
      </c>
      <c r="D7998" s="6" t="e">
        <f>IF($A7998&gt;DataEnd,NA(),IFERROR(INDEX('iBoxx inputs'!B:B,MATCH($A7998,'iBoxx inputs'!$A:$A,0)),D7997))</f>
        <v>#N/A</v>
      </c>
      <c r="E7998" s="6" t="e">
        <f>IF($A7998&gt;DataEnd,NA(),IFERROR(INDEX('iBoxx inputs'!C:C,MATCH($A7998,'iBoxx inputs'!$A:$A,0)),E7997))</f>
        <v>#N/A</v>
      </c>
      <c r="F7998" s="6" t="e">
        <f>IF($A7998&gt;DataEnd,NA(),IFERROR(INDEX('Bank of England inputs'!D:D,MATCH($A7998,'Bank of England inputs'!$A:$A,0),0),F7997))</f>
        <v>#N/A</v>
      </c>
      <c r="G7998" s="19"/>
      <c r="H7998" s="5">
        <f t="shared" si="701"/>
        <v>47350</v>
      </c>
      <c r="I7998" s="6" t="e">
        <f t="shared" si="702"/>
        <v>#N/A</v>
      </c>
      <c r="J7998" s="6" t="e">
        <f t="shared" si="703"/>
        <v>#N/A</v>
      </c>
      <c r="K7998" s="19">
        <f t="shared" si="704"/>
        <v>2529</v>
      </c>
      <c r="L7998" s="6" t="e">
        <f t="shared" ca="1" si="705"/>
        <v>#N/A</v>
      </c>
    </row>
    <row r="7999" spans="1:12" x14ac:dyDescent="0.2">
      <c r="A7999" s="5">
        <f>IF(AND(dateA=1,A7998&lt;DataEnd),'iBoxx inputs'!A8003,IF(AND(dateA=2,A7998&lt;DataEnd),'Bank of England inputs'!A8003,IF(dateA=3,A7998+1,IF(dateA=4,WORKDAY(A7998,1,),WORKDAY(A7998,1,holidayQ)))))</f>
        <v>47351</v>
      </c>
      <c r="B7999" s="35" t="e">
        <f>MATCH(A7999,'iBoxx inputs'!A:A,0)</f>
        <v>#N/A</v>
      </c>
      <c r="C7999" s="35" t="e">
        <f>MATCH(A7999,'Bank of England inputs'!A:A,0)</f>
        <v>#N/A</v>
      </c>
      <c r="D7999" s="6" t="e">
        <f>IF($A7999&gt;DataEnd,NA(),IFERROR(INDEX('iBoxx inputs'!B:B,MATCH($A7999,'iBoxx inputs'!$A:$A,0)),D7998))</f>
        <v>#N/A</v>
      </c>
      <c r="E7999" s="6" t="e">
        <f>IF($A7999&gt;DataEnd,NA(),IFERROR(INDEX('iBoxx inputs'!C:C,MATCH($A7999,'iBoxx inputs'!$A:$A,0)),E7998))</f>
        <v>#N/A</v>
      </c>
      <c r="F7999" s="6" t="e">
        <f>IF($A7999&gt;DataEnd,NA(),IFERROR(INDEX('Bank of England inputs'!D:D,MATCH($A7999,'Bank of England inputs'!$A:$A,0),0),F7998))</f>
        <v>#N/A</v>
      </c>
      <c r="G7999" s="19"/>
      <c r="H7999" s="5">
        <f t="shared" si="701"/>
        <v>47351</v>
      </c>
      <c r="I7999" s="6" t="e">
        <f t="shared" si="702"/>
        <v>#N/A</v>
      </c>
      <c r="J7999" s="6" t="e">
        <f t="shared" si="703"/>
        <v>#N/A</v>
      </c>
      <c r="K7999" s="19">
        <f t="shared" si="704"/>
        <v>2529</v>
      </c>
      <c r="L7999" s="6" t="e">
        <f t="shared" ca="1" si="705"/>
        <v>#N/A</v>
      </c>
    </row>
    <row r="8000" spans="1:12" x14ac:dyDescent="0.2">
      <c r="A8000" s="5">
        <f>IF(AND(dateA=1,A7999&lt;DataEnd),'iBoxx inputs'!A8004,IF(AND(dateA=2,A7999&lt;DataEnd),'Bank of England inputs'!A8004,IF(dateA=3,A7999+1,IF(dateA=4,WORKDAY(A7999,1,),WORKDAY(A7999,1,holidayQ)))))</f>
        <v>47352</v>
      </c>
      <c r="B8000" s="35" t="e">
        <f>MATCH(A8000,'iBoxx inputs'!A:A,0)</f>
        <v>#N/A</v>
      </c>
      <c r="C8000" s="35" t="e">
        <f>MATCH(A8000,'Bank of England inputs'!A:A,0)</f>
        <v>#N/A</v>
      </c>
      <c r="D8000" s="6" t="e">
        <f>IF($A8000&gt;DataEnd,NA(),IFERROR(INDEX('iBoxx inputs'!B:B,MATCH($A8000,'iBoxx inputs'!$A:$A,0)),D7999))</f>
        <v>#N/A</v>
      </c>
      <c r="E8000" s="6" t="e">
        <f>IF($A8000&gt;DataEnd,NA(),IFERROR(INDEX('iBoxx inputs'!C:C,MATCH($A8000,'iBoxx inputs'!$A:$A,0)),E7999))</f>
        <v>#N/A</v>
      </c>
      <c r="F8000" s="6" t="e">
        <f>IF($A8000&gt;DataEnd,NA(),IFERROR(INDEX('Bank of England inputs'!D:D,MATCH($A8000,'Bank of England inputs'!$A:$A,0),0),F7999))</f>
        <v>#N/A</v>
      </c>
      <c r="G8000" s="19"/>
      <c r="H8000" s="5">
        <f t="shared" si="701"/>
        <v>47352</v>
      </c>
      <c r="I8000" s="6" t="e">
        <f t="shared" si="702"/>
        <v>#N/A</v>
      </c>
      <c r="J8000" s="6" t="e">
        <f t="shared" si="703"/>
        <v>#N/A</v>
      </c>
      <c r="K8000" s="19">
        <f t="shared" si="704"/>
        <v>2529</v>
      </c>
      <c r="L8000" s="6" t="e">
        <f t="shared" ca="1" si="705"/>
        <v>#N/A</v>
      </c>
    </row>
    <row r="8001" spans="1:12" x14ac:dyDescent="0.2">
      <c r="A8001" s="5">
        <f>IF(AND(dateA=1,A8000&lt;DataEnd),'iBoxx inputs'!A8005,IF(AND(dateA=2,A8000&lt;DataEnd),'Bank of England inputs'!A8005,IF(dateA=3,A8000+1,IF(dateA=4,WORKDAY(A8000,1,),WORKDAY(A8000,1,holidayQ)))))</f>
        <v>47353</v>
      </c>
      <c r="B8001" s="35" t="e">
        <f>MATCH(A8001,'iBoxx inputs'!A:A,0)</f>
        <v>#N/A</v>
      </c>
      <c r="C8001" s="35" t="e">
        <f>MATCH(A8001,'Bank of England inputs'!A:A,0)</f>
        <v>#N/A</v>
      </c>
      <c r="D8001" s="6" t="e">
        <f>IF($A8001&gt;DataEnd,NA(),IFERROR(INDEX('iBoxx inputs'!B:B,MATCH($A8001,'iBoxx inputs'!$A:$A,0)),D8000))</f>
        <v>#N/A</v>
      </c>
      <c r="E8001" s="6" t="e">
        <f>IF($A8001&gt;DataEnd,NA(),IFERROR(INDEX('iBoxx inputs'!C:C,MATCH($A8001,'iBoxx inputs'!$A:$A,0)),E8000))</f>
        <v>#N/A</v>
      </c>
      <c r="F8001" s="6" t="e">
        <f>IF($A8001&gt;DataEnd,NA(),IFERROR(INDEX('Bank of England inputs'!D:D,MATCH($A8001,'Bank of England inputs'!$A:$A,0),0),F8000))</f>
        <v>#N/A</v>
      </c>
      <c r="G8001" s="19"/>
      <c r="H8001" s="5">
        <f t="shared" si="701"/>
        <v>47353</v>
      </c>
      <c r="I8001" s="6" t="e">
        <f t="shared" si="702"/>
        <v>#N/A</v>
      </c>
      <c r="J8001" s="6" t="e">
        <f t="shared" si="703"/>
        <v>#N/A</v>
      </c>
      <c r="K8001" s="19">
        <f t="shared" si="704"/>
        <v>2529</v>
      </c>
      <c r="L8001" s="6" t="e">
        <f t="shared" ca="1" si="705"/>
        <v>#N/A</v>
      </c>
    </row>
    <row r="8002" spans="1:12" x14ac:dyDescent="0.2">
      <c r="A8002" s="5">
        <f>IF(AND(dateA=1,A8001&lt;DataEnd),'iBoxx inputs'!A8006,IF(AND(dateA=2,A8001&lt;DataEnd),'Bank of England inputs'!A8006,IF(dateA=3,A8001+1,IF(dateA=4,WORKDAY(A8001,1,),WORKDAY(A8001,1,holidayQ)))))</f>
        <v>47354</v>
      </c>
      <c r="B8002" s="35" t="e">
        <f>MATCH(A8002,'iBoxx inputs'!A:A,0)</f>
        <v>#N/A</v>
      </c>
      <c r="C8002" s="35" t="e">
        <f>MATCH(A8002,'Bank of England inputs'!A:A,0)</f>
        <v>#N/A</v>
      </c>
      <c r="D8002" s="6" t="e">
        <f>IF($A8002&gt;DataEnd,NA(),IFERROR(INDEX('iBoxx inputs'!B:B,MATCH($A8002,'iBoxx inputs'!$A:$A,0)),D8001))</f>
        <v>#N/A</v>
      </c>
      <c r="E8002" s="6" t="e">
        <f>IF($A8002&gt;DataEnd,NA(),IFERROR(INDEX('iBoxx inputs'!C:C,MATCH($A8002,'iBoxx inputs'!$A:$A,0)),E8001))</f>
        <v>#N/A</v>
      </c>
      <c r="F8002" s="6" t="e">
        <f>IF($A8002&gt;DataEnd,NA(),IFERROR(INDEX('Bank of England inputs'!D:D,MATCH($A8002,'Bank of England inputs'!$A:$A,0),0),F8001))</f>
        <v>#N/A</v>
      </c>
      <c r="G8002" s="19"/>
      <c r="H8002" s="5">
        <f t="shared" ref="H8002:H8065" si="706">A8002</f>
        <v>47354</v>
      </c>
      <c r="I8002" s="6" t="e">
        <f t="shared" ref="I8002:I8065" si="707">(D8002+E8002)/2</f>
        <v>#N/A</v>
      </c>
      <c r="J8002" s="6" t="e">
        <f t="shared" ref="J8002:J8065" si="708">((1+I8002/100)/(1+F8002/100)-1)*100</f>
        <v>#N/A</v>
      </c>
      <c r="K8002" s="19">
        <f t="shared" si="704"/>
        <v>2530</v>
      </c>
      <c r="L8002" s="6" t="e">
        <f t="shared" ca="1" si="705"/>
        <v>#N/A</v>
      </c>
    </row>
    <row r="8003" spans="1:12" x14ac:dyDescent="0.2">
      <c r="A8003" s="5">
        <f>IF(AND(dateA=1,A8002&lt;DataEnd),'iBoxx inputs'!A8007,IF(AND(dateA=2,A8002&lt;DataEnd),'Bank of England inputs'!A8007,IF(dateA=3,A8002+1,IF(dateA=4,WORKDAY(A8002,1,),WORKDAY(A8002,1,holidayQ)))))</f>
        <v>47358</v>
      </c>
      <c r="B8003" s="35" t="e">
        <f>MATCH(A8003,'iBoxx inputs'!A:A,0)</f>
        <v>#N/A</v>
      </c>
      <c r="C8003" s="35" t="e">
        <f>MATCH(A8003,'Bank of England inputs'!A:A,0)</f>
        <v>#N/A</v>
      </c>
      <c r="D8003" s="6" t="e">
        <f>IF($A8003&gt;DataEnd,NA(),IFERROR(INDEX('iBoxx inputs'!B:B,MATCH($A8003,'iBoxx inputs'!$A:$A,0)),D8002))</f>
        <v>#N/A</v>
      </c>
      <c r="E8003" s="6" t="e">
        <f>IF($A8003&gt;DataEnd,NA(),IFERROR(INDEX('iBoxx inputs'!C:C,MATCH($A8003,'iBoxx inputs'!$A:$A,0)),E8002))</f>
        <v>#N/A</v>
      </c>
      <c r="F8003" s="6" t="e">
        <f>IF($A8003&gt;DataEnd,NA(),IFERROR(INDEX('Bank of England inputs'!D:D,MATCH($A8003,'Bank of England inputs'!$A:$A,0),0),F8002))</f>
        <v>#N/A</v>
      </c>
      <c r="G8003" s="19"/>
      <c r="H8003" s="5">
        <f t="shared" si="706"/>
        <v>47358</v>
      </c>
      <c r="I8003" s="6" t="e">
        <f t="shared" si="707"/>
        <v>#N/A</v>
      </c>
      <c r="J8003" s="6" t="e">
        <f t="shared" si="708"/>
        <v>#N/A</v>
      </c>
    </row>
    <row r="8004" spans="1:12" x14ac:dyDescent="0.2">
      <c r="A8004" s="5">
        <f>IF(AND(dateA=1,A8003&lt;DataEnd),'iBoxx inputs'!A8008,IF(AND(dateA=2,A8003&lt;DataEnd),'Bank of England inputs'!A8008,IF(dateA=3,A8003+1,IF(dateA=4,WORKDAY(A8003,1,),WORKDAY(A8003,1,holidayQ)))))</f>
        <v>47359</v>
      </c>
      <c r="B8004" s="35" t="e">
        <f>MATCH(A8004,'iBoxx inputs'!A:A,0)</f>
        <v>#N/A</v>
      </c>
      <c r="C8004" s="35" t="e">
        <f>MATCH(A8004,'Bank of England inputs'!A:A,0)</f>
        <v>#N/A</v>
      </c>
      <c r="D8004" s="6" t="e">
        <f>IF($A8004&gt;DataEnd,NA(),IFERROR(INDEX('iBoxx inputs'!B:B,MATCH($A8004,'iBoxx inputs'!$A:$A,0)),D8003))</f>
        <v>#N/A</v>
      </c>
      <c r="E8004" s="6" t="e">
        <f>IF($A8004&gt;DataEnd,NA(),IFERROR(INDEX('iBoxx inputs'!C:C,MATCH($A8004,'iBoxx inputs'!$A:$A,0)),E8003))</f>
        <v>#N/A</v>
      </c>
      <c r="F8004" s="6" t="e">
        <f>IF($A8004&gt;DataEnd,NA(),IFERROR(INDEX('Bank of England inputs'!D:D,MATCH($A8004,'Bank of England inputs'!$A:$A,0),0),F8003))</f>
        <v>#N/A</v>
      </c>
      <c r="G8004" s="19"/>
      <c r="H8004" s="5">
        <f t="shared" si="706"/>
        <v>47359</v>
      </c>
      <c r="I8004" s="6" t="e">
        <f t="shared" si="707"/>
        <v>#N/A</v>
      </c>
      <c r="J8004" s="6" t="e">
        <f t="shared" si="708"/>
        <v>#N/A</v>
      </c>
    </row>
    <row r="8005" spans="1:12" x14ac:dyDescent="0.2">
      <c r="A8005" s="5">
        <f>IF(AND(dateA=1,A8004&lt;DataEnd),'iBoxx inputs'!A8009,IF(AND(dateA=2,A8004&lt;DataEnd),'Bank of England inputs'!A8009,IF(dateA=3,A8004+1,IF(dateA=4,WORKDAY(A8004,1,),WORKDAY(A8004,1,holidayQ)))))</f>
        <v>47360</v>
      </c>
      <c r="B8005" s="35" t="e">
        <f>MATCH(A8005,'iBoxx inputs'!A:A,0)</f>
        <v>#N/A</v>
      </c>
      <c r="C8005" s="35" t="e">
        <f>MATCH(A8005,'Bank of England inputs'!A:A,0)</f>
        <v>#N/A</v>
      </c>
      <c r="D8005" s="6" t="e">
        <f>IF($A8005&gt;DataEnd,NA(),IFERROR(INDEX('iBoxx inputs'!B:B,MATCH($A8005,'iBoxx inputs'!$A:$A,0)),D8004))</f>
        <v>#N/A</v>
      </c>
      <c r="E8005" s="6" t="e">
        <f>IF($A8005&gt;DataEnd,NA(),IFERROR(INDEX('iBoxx inputs'!C:C,MATCH($A8005,'iBoxx inputs'!$A:$A,0)),E8004))</f>
        <v>#N/A</v>
      </c>
      <c r="F8005" s="6" t="e">
        <f>IF($A8005&gt;DataEnd,NA(),IFERROR(INDEX('Bank of England inputs'!D:D,MATCH($A8005,'Bank of England inputs'!$A:$A,0),0),F8004))</f>
        <v>#N/A</v>
      </c>
      <c r="G8005" s="19"/>
      <c r="H8005" s="5">
        <f t="shared" si="706"/>
        <v>47360</v>
      </c>
      <c r="I8005" s="6" t="e">
        <f t="shared" si="707"/>
        <v>#N/A</v>
      </c>
      <c r="J8005" s="6" t="e">
        <f t="shared" si="708"/>
        <v>#N/A</v>
      </c>
    </row>
    <row r="8006" spans="1:12" x14ac:dyDescent="0.2">
      <c r="A8006" s="5">
        <f>IF(AND(dateA=1,A8005&lt;DataEnd),'iBoxx inputs'!A8010,IF(AND(dateA=2,A8005&lt;DataEnd),'Bank of England inputs'!A8010,IF(dateA=3,A8005+1,IF(dateA=4,WORKDAY(A8005,1,),WORKDAY(A8005,1,holidayQ)))))</f>
        <v>47361</v>
      </c>
      <c r="B8006" s="35" t="e">
        <f>MATCH(A8006,'iBoxx inputs'!A:A,0)</f>
        <v>#N/A</v>
      </c>
      <c r="C8006" s="35" t="e">
        <f>MATCH(A8006,'Bank of England inputs'!A:A,0)</f>
        <v>#N/A</v>
      </c>
      <c r="D8006" s="6" t="e">
        <f>IF($A8006&gt;DataEnd,NA(),IFERROR(INDEX('iBoxx inputs'!B:B,MATCH($A8006,'iBoxx inputs'!$A:$A,0)),D8005))</f>
        <v>#N/A</v>
      </c>
      <c r="E8006" s="6" t="e">
        <f>IF($A8006&gt;DataEnd,NA(),IFERROR(INDEX('iBoxx inputs'!C:C,MATCH($A8006,'iBoxx inputs'!$A:$A,0)),E8005))</f>
        <v>#N/A</v>
      </c>
      <c r="F8006" s="6" t="e">
        <f>IF($A8006&gt;DataEnd,NA(),IFERROR(INDEX('Bank of England inputs'!D:D,MATCH($A8006,'Bank of England inputs'!$A:$A,0),0),F8005))</f>
        <v>#N/A</v>
      </c>
      <c r="G8006" s="19"/>
      <c r="H8006" s="5">
        <f t="shared" si="706"/>
        <v>47361</v>
      </c>
      <c r="I8006" s="6" t="e">
        <f t="shared" si="707"/>
        <v>#N/A</v>
      </c>
      <c r="J8006" s="6" t="e">
        <f t="shared" si="708"/>
        <v>#N/A</v>
      </c>
    </row>
    <row r="8007" spans="1:12" x14ac:dyDescent="0.2">
      <c r="A8007" s="5">
        <f>IF(AND(dateA=1,A8006&lt;DataEnd),'iBoxx inputs'!A8011,IF(AND(dateA=2,A8006&lt;DataEnd),'Bank of England inputs'!A8011,IF(dateA=3,A8006+1,IF(dateA=4,WORKDAY(A8006,1,),WORKDAY(A8006,1,holidayQ)))))</f>
        <v>47364</v>
      </c>
      <c r="B8007" s="35" t="e">
        <f>MATCH(A8007,'iBoxx inputs'!A:A,0)</f>
        <v>#N/A</v>
      </c>
      <c r="C8007" s="35" t="e">
        <f>MATCH(A8007,'Bank of England inputs'!A:A,0)</f>
        <v>#N/A</v>
      </c>
      <c r="D8007" s="6" t="e">
        <f>IF($A8007&gt;DataEnd,NA(),IFERROR(INDEX('iBoxx inputs'!B:B,MATCH($A8007,'iBoxx inputs'!$A:$A,0)),D8006))</f>
        <v>#N/A</v>
      </c>
      <c r="E8007" s="6" t="e">
        <f>IF($A8007&gt;DataEnd,NA(),IFERROR(INDEX('iBoxx inputs'!C:C,MATCH($A8007,'iBoxx inputs'!$A:$A,0)),E8006))</f>
        <v>#N/A</v>
      </c>
      <c r="F8007" s="6" t="e">
        <f>IF($A8007&gt;DataEnd,NA(),IFERROR(INDEX('Bank of England inputs'!D:D,MATCH($A8007,'Bank of England inputs'!$A:$A,0),0),F8006))</f>
        <v>#N/A</v>
      </c>
      <c r="G8007" s="19"/>
      <c r="H8007" s="5">
        <f t="shared" si="706"/>
        <v>47364</v>
      </c>
      <c r="I8007" s="6" t="e">
        <f t="shared" si="707"/>
        <v>#N/A</v>
      </c>
      <c r="J8007" s="6" t="e">
        <f t="shared" si="708"/>
        <v>#N/A</v>
      </c>
    </row>
    <row r="8008" spans="1:12" x14ac:dyDescent="0.2">
      <c r="A8008" s="5">
        <f>IF(AND(dateA=1,A8007&lt;DataEnd),'iBoxx inputs'!A8012,IF(AND(dateA=2,A8007&lt;DataEnd),'Bank of England inputs'!A8012,IF(dateA=3,A8007+1,IF(dateA=4,WORKDAY(A8007,1,),WORKDAY(A8007,1,holidayQ)))))</f>
        <v>47365</v>
      </c>
      <c r="B8008" s="35" t="e">
        <f>MATCH(A8008,'iBoxx inputs'!A:A,0)</f>
        <v>#N/A</v>
      </c>
      <c r="C8008" s="35" t="e">
        <f>MATCH(A8008,'Bank of England inputs'!A:A,0)</f>
        <v>#N/A</v>
      </c>
      <c r="D8008" s="6" t="e">
        <f>IF($A8008&gt;DataEnd,NA(),IFERROR(INDEX('iBoxx inputs'!B:B,MATCH($A8008,'iBoxx inputs'!$A:$A,0)),D8007))</f>
        <v>#N/A</v>
      </c>
      <c r="E8008" s="6" t="e">
        <f>IF($A8008&gt;DataEnd,NA(),IFERROR(INDEX('iBoxx inputs'!C:C,MATCH($A8008,'iBoxx inputs'!$A:$A,0)),E8007))</f>
        <v>#N/A</v>
      </c>
      <c r="F8008" s="6" t="e">
        <f>IF($A8008&gt;DataEnd,NA(),IFERROR(INDEX('Bank of England inputs'!D:D,MATCH($A8008,'Bank of England inputs'!$A:$A,0),0),F8007))</f>
        <v>#N/A</v>
      </c>
      <c r="G8008" s="19"/>
      <c r="H8008" s="5">
        <f t="shared" si="706"/>
        <v>47365</v>
      </c>
      <c r="I8008" s="6" t="e">
        <f t="shared" si="707"/>
        <v>#N/A</v>
      </c>
      <c r="J8008" s="6" t="e">
        <f t="shared" si="708"/>
        <v>#N/A</v>
      </c>
    </row>
    <row r="8009" spans="1:12" x14ac:dyDescent="0.2">
      <c r="A8009" s="5">
        <f>IF(AND(dateA=1,A8008&lt;DataEnd),'iBoxx inputs'!A8013,IF(AND(dateA=2,A8008&lt;DataEnd),'Bank of England inputs'!A8013,IF(dateA=3,A8008+1,IF(dateA=4,WORKDAY(A8008,1,),WORKDAY(A8008,1,holidayQ)))))</f>
        <v>47366</v>
      </c>
      <c r="B8009" s="35" t="e">
        <f>MATCH(A8009,'iBoxx inputs'!A:A,0)</f>
        <v>#N/A</v>
      </c>
      <c r="C8009" s="35" t="e">
        <f>MATCH(A8009,'Bank of England inputs'!A:A,0)</f>
        <v>#N/A</v>
      </c>
      <c r="D8009" s="6" t="e">
        <f>IF($A8009&gt;DataEnd,NA(),IFERROR(INDEX('iBoxx inputs'!B:B,MATCH($A8009,'iBoxx inputs'!$A:$A,0)),D8008))</f>
        <v>#N/A</v>
      </c>
      <c r="E8009" s="6" t="e">
        <f>IF($A8009&gt;DataEnd,NA(),IFERROR(INDEX('iBoxx inputs'!C:C,MATCH($A8009,'iBoxx inputs'!$A:$A,0)),E8008))</f>
        <v>#N/A</v>
      </c>
      <c r="F8009" s="6" t="e">
        <f>IF($A8009&gt;DataEnd,NA(),IFERROR(INDEX('Bank of England inputs'!D:D,MATCH($A8009,'Bank of England inputs'!$A:$A,0),0),F8008))</f>
        <v>#N/A</v>
      </c>
      <c r="G8009" s="19"/>
      <c r="H8009" s="5">
        <f t="shared" si="706"/>
        <v>47366</v>
      </c>
      <c r="I8009" s="6" t="e">
        <f t="shared" si="707"/>
        <v>#N/A</v>
      </c>
      <c r="J8009" s="6" t="e">
        <f t="shared" si="708"/>
        <v>#N/A</v>
      </c>
    </row>
    <row r="8010" spans="1:12" x14ac:dyDescent="0.2">
      <c r="A8010" s="5">
        <f>IF(AND(dateA=1,A8009&lt;DataEnd),'iBoxx inputs'!A8014,IF(AND(dateA=2,A8009&lt;DataEnd),'Bank of England inputs'!A8014,IF(dateA=3,A8009+1,IF(dateA=4,WORKDAY(A8009,1,),WORKDAY(A8009,1,holidayQ)))))</f>
        <v>47367</v>
      </c>
      <c r="B8010" s="35" t="e">
        <f>MATCH(A8010,'iBoxx inputs'!A:A,0)</f>
        <v>#N/A</v>
      </c>
      <c r="C8010" s="35" t="e">
        <f>MATCH(A8010,'Bank of England inputs'!A:A,0)</f>
        <v>#N/A</v>
      </c>
      <c r="D8010" s="6" t="e">
        <f>IF($A8010&gt;DataEnd,NA(),IFERROR(INDEX('iBoxx inputs'!B:B,MATCH($A8010,'iBoxx inputs'!$A:$A,0)),D8009))</f>
        <v>#N/A</v>
      </c>
      <c r="E8010" s="6" t="e">
        <f>IF($A8010&gt;DataEnd,NA(),IFERROR(INDEX('iBoxx inputs'!C:C,MATCH($A8010,'iBoxx inputs'!$A:$A,0)),E8009))</f>
        <v>#N/A</v>
      </c>
      <c r="F8010" s="6" t="e">
        <f>IF($A8010&gt;DataEnd,NA(),IFERROR(INDEX('Bank of England inputs'!D:D,MATCH($A8010,'Bank of England inputs'!$A:$A,0),0),F8009))</f>
        <v>#N/A</v>
      </c>
      <c r="G8010" s="19"/>
      <c r="H8010" s="5">
        <f t="shared" si="706"/>
        <v>47367</v>
      </c>
      <c r="I8010" s="6" t="e">
        <f t="shared" si="707"/>
        <v>#N/A</v>
      </c>
      <c r="J8010" s="6" t="e">
        <f t="shared" si="708"/>
        <v>#N/A</v>
      </c>
    </row>
    <row r="8011" spans="1:12" x14ac:dyDescent="0.2">
      <c r="A8011" s="5">
        <f>IF(AND(dateA=1,A8010&lt;DataEnd),'iBoxx inputs'!A8015,IF(AND(dateA=2,A8010&lt;DataEnd),'Bank of England inputs'!A8015,IF(dateA=3,A8010+1,IF(dateA=4,WORKDAY(A8010,1,),WORKDAY(A8010,1,holidayQ)))))</f>
        <v>47368</v>
      </c>
      <c r="B8011" s="35" t="e">
        <f>MATCH(A8011,'iBoxx inputs'!A:A,0)</f>
        <v>#N/A</v>
      </c>
      <c r="C8011" s="35" t="e">
        <f>MATCH(A8011,'Bank of England inputs'!A:A,0)</f>
        <v>#N/A</v>
      </c>
      <c r="D8011" s="6" t="e">
        <f>IF($A8011&gt;DataEnd,NA(),IFERROR(INDEX('iBoxx inputs'!B:B,MATCH($A8011,'iBoxx inputs'!$A:$A,0)),D8010))</f>
        <v>#N/A</v>
      </c>
      <c r="E8011" s="6" t="e">
        <f>IF($A8011&gt;DataEnd,NA(),IFERROR(INDEX('iBoxx inputs'!C:C,MATCH($A8011,'iBoxx inputs'!$A:$A,0)),E8010))</f>
        <v>#N/A</v>
      </c>
      <c r="F8011" s="6" t="e">
        <f>IF($A8011&gt;DataEnd,NA(),IFERROR(INDEX('Bank of England inputs'!D:D,MATCH($A8011,'Bank of England inputs'!$A:$A,0),0),F8010))</f>
        <v>#N/A</v>
      </c>
      <c r="G8011" s="19"/>
      <c r="H8011" s="5">
        <f t="shared" si="706"/>
        <v>47368</v>
      </c>
      <c r="I8011" s="6" t="e">
        <f t="shared" si="707"/>
        <v>#N/A</v>
      </c>
      <c r="J8011" s="6" t="e">
        <f t="shared" si="708"/>
        <v>#N/A</v>
      </c>
    </row>
    <row r="8012" spans="1:12" x14ac:dyDescent="0.2">
      <c r="A8012" s="5">
        <f>IF(AND(dateA=1,A8011&lt;DataEnd),'iBoxx inputs'!A8016,IF(AND(dateA=2,A8011&lt;DataEnd),'Bank of England inputs'!A8016,IF(dateA=3,A8011+1,IF(dateA=4,WORKDAY(A8011,1,),WORKDAY(A8011,1,holidayQ)))))</f>
        <v>47371</v>
      </c>
      <c r="B8012" s="35" t="e">
        <f>MATCH(A8012,'iBoxx inputs'!A:A,0)</f>
        <v>#N/A</v>
      </c>
      <c r="C8012" s="35" t="e">
        <f>MATCH(A8012,'Bank of England inputs'!A:A,0)</f>
        <v>#N/A</v>
      </c>
      <c r="D8012" s="6" t="e">
        <f>IF($A8012&gt;DataEnd,NA(),IFERROR(INDEX('iBoxx inputs'!B:B,MATCH($A8012,'iBoxx inputs'!$A:$A,0)),D8011))</f>
        <v>#N/A</v>
      </c>
      <c r="E8012" s="6" t="e">
        <f>IF($A8012&gt;DataEnd,NA(),IFERROR(INDEX('iBoxx inputs'!C:C,MATCH($A8012,'iBoxx inputs'!$A:$A,0)),E8011))</f>
        <v>#N/A</v>
      </c>
      <c r="F8012" s="6" t="e">
        <f>IF($A8012&gt;DataEnd,NA(),IFERROR(INDEX('Bank of England inputs'!D:D,MATCH($A8012,'Bank of England inputs'!$A:$A,0),0),F8011))</f>
        <v>#N/A</v>
      </c>
      <c r="G8012" s="19"/>
      <c r="H8012" s="5">
        <f t="shared" si="706"/>
        <v>47371</v>
      </c>
      <c r="I8012" s="6" t="e">
        <f t="shared" si="707"/>
        <v>#N/A</v>
      </c>
      <c r="J8012" s="6" t="e">
        <f t="shared" si="708"/>
        <v>#N/A</v>
      </c>
    </row>
    <row r="8013" spans="1:12" x14ac:dyDescent="0.2">
      <c r="A8013" s="5">
        <f>IF(AND(dateA=1,A8012&lt;DataEnd),'iBoxx inputs'!A8017,IF(AND(dateA=2,A8012&lt;DataEnd),'Bank of England inputs'!A8017,IF(dateA=3,A8012+1,IF(dateA=4,WORKDAY(A8012,1,),WORKDAY(A8012,1,holidayQ)))))</f>
        <v>47372</v>
      </c>
      <c r="B8013" s="35" t="e">
        <f>MATCH(A8013,'iBoxx inputs'!A:A,0)</f>
        <v>#N/A</v>
      </c>
      <c r="C8013" s="35" t="e">
        <f>MATCH(A8013,'Bank of England inputs'!A:A,0)</f>
        <v>#N/A</v>
      </c>
      <c r="D8013" s="6" t="e">
        <f>IF($A8013&gt;DataEnd,NA(),IFERROR(INDEX('iBoxx inputs'!B:B,MATCH($A8013,'iBoxx inputs'!$A:$A,0)),D8012))</f>
        <v>#N/A</v>
      </c>
      <c r="E8013" s="6" t="e">
        <f>IF($A8013&gt;DataEnd,NA(),IFERROR(INDEX('iBoxx inputs'!C:C,MATCH($A8013,'iBoxx inputs'!$A:$A,0)),E8012))</f>
        <v>#N/A</v>
      </c>
      <c r="F8013" s="6" t="e">
        <f>IF($A8013&gt;DataEnd,NA(),IFERROR(INDEX('Bank of England inputs'!D:D,MATCH($A8013,'Bank of England inputs'!$A:$A,0),0),F8012))</f>
        <v>#N/A</v>
      </c>
      <c r="G8013" s="19"/>
      <c r="H8013" s="5">
        <f t="shared" si="706"/>
        <v>47372</v>
      </c>
      <c r="I8013" s="6" t="e">
        <f t="shared" si="707"/>
        <v>#N/A</v>
      </c>
      <c r="J8013" s="6" t="e">
        <f t="shared" si="708"/>
        <v>#N/A</v>
      </c>
    </row>
    <row r="8014" spans="1:12" x14ac:dyDescent="0.2">
      <c r="A8014" s="5">
        <f>IF(AND(dateA=1,A8013&lt;DataEnd),'iBoxx inputs'!A8018,IF(AND(dateA=2,A8013&lt;DataEnd),'Bank of England inputs'!A8018,IF(dateA=3,A8013+1,IF(dateA=4,WORKDAY(A8013,1,),WORKDAY(A8013,1,holidayQ)))))</f>
        <v>47373</v>
      </c>
      <c r="B8014" s="35" t="e">
        <f>MATCH(A8014,'iBoxx inputs'!A:A,0)</f>
        <v>#N/A</v>
      </c>
      <c r="C8014" s="35" t="e">
        <f>MATCH(A8014,'Bank of England inputs'!A:A,0)</f>
        <v>#N/A</v>
      </c>
      <c r="D8014" s="6" t="e">
        <f>IF($A8014&gt;DataEnd,NA(),IFERROR(INDEX('iBoxx inputs'!B:B,MATCH($A8014,'iBoxx inputs'!$A:$A,0)),D8013))</f>
        <v>#N/A</v>
      </c>
      <c r="E8014" s="6" t="e">
        <f>IF($A8014&gt;DataEnd,NA(),IFERROR(INDEX('iBoxx inputs'!C:C,MATCH($A8014,'iBoxx inputs'!$A:$A,0)),E8013))</f>
        <v>#N/A</v>
      </c>
      <c r="F8014" s="6" t="e">
        <f>IF($A8014&gt;DataEnd,NA(),IFERROR(INDEX('Bank of England inputs'!D:D,MATCH($A8014,'Bank of England inputs'!$A:$A,0),0),F8013))</f>
        <v>#N/A</v>
      </c>
      <c r="G8014" s="19"/>
      <c r="H8014" s="5">
        <f t="shared" si="706"/>
        <v>47373</v>
      </c>
      <c r="I8014" s="6" t="e">
        <f t="shared" si="707"/>
        <v>#N/A</v>
      </c>
      <c r="J8014" s="6" t="e">
        <f t="shared" si="708"/>
        <v>#N/A</v>
      </c>
    </row>
    <row r="8015" spans="1:12" x14ac:dyDescent="0.2">
      <c r="A8015" s="5">
        <f>IF(AND(dateA=1,A8014&lt;DataEnd),'iBoxx inputs'!A8019,IF(AND(dateA=2,A8014&lt;DataEnd),'Bank of England inputs'!A8019,IF(dateA=3,A8014+1,IF(dateA=4,WORKDAY(A8014,1,),WORKDAY(A8014,1,holidayQ)))))</f>
        <v>47374</v>
      </c>
      <c r="B8015" s="35" t="e">
        <f>MATCH(A8015,'iBoxx inputs'!A:A,0)</f>
        <v>#N/A</v>
      </c>
      <c r="C8015" s="35" t="e">
        <f>MATCH(A8015,'Bank of England inputs'!A:A,0)</f>
        <v>#N/A</v>
      </c>
      <c r="D8015" s="6" t="e">
        <f>IF($A8015&gt;DataEnd,NA(),IFERROR(INDEX('iBoxx inputs'!B:B,MATCH($A8015,'iBoxx inputs'!$A:$A,0)),D8014))</f>
        <v>#N/A</v>
      </c>
      <c r="E8015" s="6" t="e">
        <f>IF($A8015&gt;DataEnd,NA(),IFERROR(INDEX('iBoxx inputs'!C:C,MATCH($A8015,'iBoxx inputs'!$A:$A,0)),E8014))</f>
        <v>#N/A</v>
      </c>
      <c r="F8015" s="6" t="e">
        <f>IF($A8015&gt;DataEnd,NA(),IFERROR(INDEX('Bank of England inputs'!D:D,MATCH($A8015,'Bank of England inputs'!$A:$A,0),0),F8014))</f>
        <v>#N/A</v>
      </c>
      <c r="G8015" s="19"/>
      <c r="H8015" s="5">
        <f t="shared" si="706"/>
        <v>47374</v>
      </c>
      <c r="I8015" s="6" t="e">
        <f t="shared" si="707"/>
        <v>#N/A</v>
      </c>
      <c r="J8015" s="6" t="e">
        <f t="shared" si="708"/>
        <v>#N/A</v>
      </c>
    </row>
    <row r="8016" spans="1:12" x14ac:dyDescent="0.2">
      <c r="A8016" s="5">
        <f>IF(AND(dateA=1,A8015&lt;DataEnd),'iBoxx inputs'!A8020,IF(AND(dateA=2,A8015&lt;DataEnd),'Bank of England inputs'!A8020,IF(dateA=3,A8015+1,IF(dateA=4,WORKDAY(A8015,1,),WORKDAY(A8015,1,holidayQ)))))</f>
        <v>47375</v>
      </c>
      <c r="B8016" s="35" t="e">
        <f>MATCH(A8016,'iBoxx inputs'!A:A,0)</f>
        <v>#N/A</v>
      </c>
      <c r="C8016" s="35" t="e">
        <f>MATCH(A8016,'Bank of England inputs'!A:A,0)</f>
        <v>#N/A</v>
      </c>
      <c r="D8016" s="6" t="e">
        <f>IF($A8016&gt;DataEnd,NA(),IFERROR(INDEX('iBoxx inputs'!B:B,MATCH($A8016,'iBoxx inputs'!$A:$A,0)),D8015))</f>
        <v>#N/A</v>
      </c>
      <c r="E8016" s="6" t="e">
        <f>IF($A8016&gt;DataEnd,NA(),IFERROR(INDEX('iBoxx inputs'!C:C,MATCH($A8016,'iBoxx inputs'!$A:$A,0)),E8015))</f>
        <v>#N/A</v>
      </c>
      <c r="F8016" s="6" t="e">
        <f>IF($A8016&gt;DataEnd,NA(),IFERROR(INDEX('Bank of England inputs'!D:D,MATCH($A8016,'Bank of England inputs'!$A:$A,0),0),F8015))</f>
        <v>#N/A</v>
      </c>
      <c r="G8016" s="19"/>
      <c r="H8016" s="5">
        <f t="shared" si="706"/>
        <v>47375</v>
      </c>
      <c r="I8016" s="6" t="e">
        <f t="shared" si="707"/>
        <v>#N/A</v>
      </c>
      <c r="J8016" s="6" t="e">
        <f t="shared" si="708"/>
        <v>#N/A</v>
      </c>
    </row>
    <row r="8017" spans="1:10" x14ac:dyDescent="0.2">
      <c r="A8017" s="5">
        <f>IF(AND(dateA=1,A8016&lt;DataEnd),'iBoxx inputs'!A8021,IF(AND(dateA=2,A8016&lt;DataEnd),'Bank of England inputs'!A8021,IF(dateA=3,A8016+1,IF(dateA=4,WORKDAY(A8016,1,),WORKDAY(A8016,1,holidayQ)))))</f>
        <v>47378</v>
      </c>
      <c r="B8017" s="35" t="e">
        <f>MATCH(A8017,'iBoxx inputs'!A:A,0)</f>
        <v>#N/A</v>
      </c>
      <c r="C8017" s="35" t="e">
        <f>MATCH(A8017,'Bank of England inputs'!A:A,0)</f>
        <v>#N/A</v>
      </c>
      <c r="D8017" s="6" t="e">
        <f>IF($A8017&gt;DataEnd,NA(),IFERROR(INDEX('iBoxx inputs'!B:B,MATCH($A8017,'iBoxx inputs'!$A:$A,0)),D8016))</f>
        <v>#N/A</v>
      </c>
      <c r="E8017" s="6" t="e">
        <f>IF($A8017&gt;DataEnd,NA(),IFERROR(INDEX('iBoxx inputs'!C:C,MATCH($A8017,'iBoxx inputs'!$A:$A,0)),E8016))</f>
        <v>#N/A</v>
      </c>
      <c r="F8017" s="6" t="e">
        <f>IF($A8017&gt;DataEnd,NA(),IFERROR(INDEX('Bank of England inputs'!D:D,MATCH($A8017,'Bank of England inputs'!$A:$A,0),0),F8016))</f>
        <v>#N/A</v>
      </c>
      <c r="G8017" s="19"/>
      <c r="H8017" s="5">
        <f t="shared" si="706"/>
        <v>47378</v>
      </c>
      <c r="I8017" s="6" t="e">
        <f t="shared" si="707"/>
        <v>#N/A</v>
      </c>
      <c r="J8017" s="6" t="e">
        <f t="shared" si="708"/>
        <v>#N/A</v>
      </c>
    </row>
    <row r="8018" spans="1:10" x14ac:dyDescent="0.2">
      <c r="A8018" s="5">
        <f>IF(AND(dateA=1,A8017&lt;DataEnd),'iBoxx inputs'!A8022,IF(AND(dateA=2,A8017&lt;DataEnd),'Bank of England inputs'!A8022,IF(dateA=3,A8017+1,IF(dateA=4,WORKDAY(A8017,1,),WORKDAY(A8017,1,holidayQ)))))</f>
        <v>47379</v>
      </c>
      <c r="B8018" s="35" t="e">
        <f>MATCH(A8018,'iBoxx inputs'!A:A,0)</f>
        <v>#N/A</v>
      </c>
      <c r="C8018" s="35" t="e">
        <f>MATCH(A8018,'Bank of England inputs'!A:A,0)</f>
        <v>#N/A</v>
      </c>
      <c r="D8018" s="6" t="e">
        <f>IF($A8018&gt;DataEnd,NA(),IFERROR(INDEX('iBoxx inputs'!B:B,MATCH($A8018,'iBoxx inputs'!$A:$A,0)),D8017))</f>
        <v>#N/A</v>
      </c>
      <c r="E8018" s="6" t="e">
        <f>IF($A8018&gt;DataEnd,NA(),IFERROR(INDEX('iBoxx inputs'!C:C,MATCH($A8018,'iBoxx inputs'!$A:$A,0)),E8017))</f>
        <v>#N/A</v>
      </c>
      <c r="F8018" s="6" t="e">
        <f>IF($A8018&gt;DataEnd,NA(),IFERROR(INDEX('Bank of England inputs'!D:D,MATCH($A8018,'Bank of England inputs'!$A:$A,0),0),F8017))</f>
        <v>#N/A</v>
      </c>
      <c r="G8018" s="19"/>
      <c r="H8018" s="5">
        <f t="shared" si="706"/>
        <v>47379</v>
      </c>
      <c r="I8018" s="6" t="e">
        <f t="shared" si="707"/>
        <v>#N/A</v>
      </c>
      <c r="J8018" s="6" t="e">
        <f t="shared" si="708"/>
        <v>#N/A</v>
      </c>
    </row>
    <row r="8019" spans="1:10" x14ac:dyDescent="0.2">
      <c r="A8019" s="5">
        <f>IF(AND(dateA=1,A8018&lt;DataEnd),'iBoxx inputs'!A8023,IF(AND(dateA=2,A8018&lt;DataEnd),'Bank of England inputs'!A8023,IF(dateA=3,A8018+1,IF(dateA=4,WORKDAY(A8018,1,),WORKDAY(A8018,1,holidayQ)))))</f>
        <v>47380</v>
      </c>
      <c r="B8019" s="35" t="e">
        <f>MATCH(A8019,'iBoxx inputs'!A:A,0)</f>
        <v>#N/A</v>
      </c>
      <c r="C8019" s="35" t="e">
        <f>MATCH(A8019,'Bank of England inputs'!A:A,0)</f>
        <v>#N/A</v>
      </c>
      <c r="D8019" s="6" t="e">
        <f>IF($A8019&gt;DataEnd,NA(),IFERROR(INDEX('iBoxx inputs'!B:B,MATCH($A8019,'iBoxx inputs'!$A:$A,0)),D8018))</f>
        <v>#N/A</v>
      </c>
      <c r="E8019" s="6" t="e">
        <f>IF($A8019&gt;DataEnd,NA(),IFERROR(INDEX('iBoxx inputs'!C:C,MATCH($A8019,'iBoxx inputs'!$A:$A,0)),E8018))</f>
        <v>#N/A</v>
      </c>
      <c r="F8019" s="6" t="e">
        <f>IF($A8019&gt;DataEnd,NA(),IFERROR(INDEX('Bank of England inputs'!D:D,MATCH($A8019,'Bank of England inputs'!$A:$A,0),0),F8018))</f>
        <v>#N/A</v>
      </c>
      <c r="G8019" s="19"/>
      <c r="H8019" s="5">
        <f t="shared" si="706"/>
        <v>47380</v>
      </c>
      <c r="I8019" s="6" t="e">
        <f t="shared" si="707"/>
        <v>#N/A</v>
      </c>
      <c r="J8019" s="6" t="e">
        <f t="shared" si="708"/>
        <v>#N/A</v>
      </c>
    </row>
    <row r="8020" spans="1:10" x14ac:dyDescent="0.2">
      <c r="A8020" s="5">
        <f>IF(AND(dateA=1,A8019&lt;DataEnd),'iBoxx inputs'!A8024,IF(AND(dateA=2,A8019&lt;DataEnd),'Bank of England inputs'!A8024,IF(dateA=3,A8019+1,IF(dateA=4,WORKDAY(A8019,1,),WORKDAY(A8019,1,holidayQ)))))</f>
        <v>47381</v>
      </c>
      <c r="B8020" s="35" t="e">
        <f>MATCH(A8020,'iBoxx inputs'!A:A,0)</f>
        <v>#N/A</v>
      </c>
      <c r="C8020" s="35" t="e">
        <f>MATCH(A8020,'Bank of England inputs'!A:A,0)</f>
        <v>#N/A</v>
      </c>
      <c r="D8020" s="6" t="e">
        <f>IF($A8020&gt;DataEnd,NA(),IFERROR(INDEX('iBoxx inputs'!B:B,MATCH($A8020,'iBoxx inputs'!$A:$A,0)),D8019))</f>
        <v>#N/A</v>
      </c>
      <c r="E8020" s="6" t="e">
        <f>IF($A8020&gt;DataEnd,NA(),IFERROR(INDEX('iBoxx inputs'!C:C,MATCH($A8020,'iBoxx inputs'!$A:$A,0)),E8019))</f>
        <v>#N/A</v>
      </c>
      <c r="F8020" s="6" t="e">
        <f>IF($A8020&gt;DataEnd,NA(),IFERROR(INDEX('Bank of England inputs'!D:D,MATCH($A8020,'Bank of England inputs'!$A:$A,0),0),F8019))</f>
        <v>#N/A</v>
      </c>
      <c r="G8020" s="19"/>
      <c r="H8020" s="5">
        <f t="shared" si="706"/>
        <v>47381</v>
      </c>
      <c r="I8020" s="6" t="e">
        <f t="shared" si="707"/>
        <v>#N/A</v>
      </c>
      <c r="J8020" s="6" t="e">
        <f t="shared" si="708"/>
        <v>#N/A</v>
      </c>
    </row>
    <row r="8021" spans="1:10" x14ac:dyDescent="0.2">
      <c r="A8021" s="5">
        <f>IF(AND(dateA=1,A8020&lt;DataEnd),'iBoxx inputs'!A8025,IF(AND(dateA=2,A8020&lt;DataEnd),'Bank of England inputs'!A8025,IF(dateA=3,A8020+1,IF(dateA=4,WORKDAY(A8020,1,),WORKDAY(A8020,1,holidayQ)))))</f>
        <v>47382</v>
      </c>
      <c r="B8021" s="35" t="e">
        <f>MATCH(A8021,'iBoxx inputs'!A:A,0)</f>
        <v>#N/A</v>
      </c>
      <c r="C8021" s="35" t="e">
        <f>MATCH(A8021,'Bank of England inputs'!A:A,0)</f>
        <v>#N/A</v>
      </c>
      <c r="D8021" s="6" t="e">
        <f>IF($A8021&gt;DataEnd,NA(),IFERROR(INDEX('iBoxx inputs'!B:B,MATCH($A8021,'iBoxx inputs'!$A:$A,0)),D8020))</f>
        <v>#N/A</v>
      </c>
      <c r="E8021" s="6" t="e">
        <f>IF($A8021&gt;DataEnd,NA(),IFERROR(INDEX('iBoxx inputs'!C:C,MATCH($A8021,'iBoxx inputs'!$A:$A,0)),E8020))</f>
        <v>#N/A</v>
      </c>
      <c r="F8021" s="6" t="e">
        <f>IF($A8021&gt;DataEnd,NA(),IFERROR(INDEX('Bank of England inputs'!D:D,MATCH($A8021,'Bank of England inputs'!$A:$A,0),0),F8020))</f>
        <v>#N/A</v>
      </c>
      <c r="G8021" s="19"/>
      <c r="H8021" s="5">
        <f t="shared" si="706"/>
        <v>47382</v>
      </c>
      <c r="I8021" s="6" t="e">
        <f t="shared" si="707"/>
        <v>#N/A</v>
      </c>
      <c r="J8021" s="6" t="e">
        <f t="shared" si="708"/>
        <v>#N/A</v>
      </c>
    </row>
    <row r="8022" spans="1:10" x14ac:dyDescent="0.2">
      <c r="A8022" s="5">
        <f>IF(AND(dateA=1,A8021&lt;DataEnd),'iBoxx inputs'!A8026,IF(AND(dateA=2,A8021&lt;DataEnd),'Bank of England inputs'!A8026,IF(dateA=3,A8021+1,IF(dateA=4,WORKDAY(A8021,1,),WORKDAY(A8021,1,holidayQ)))))</f>
        <v>47385</v>
      </c>
      <c r="B8022" s="35" t="e">
        <f>MATCH(A8022,'iBoxx inputs'!A:A,0)</f>
        <v>#N/A</v>
      </c>
      <c r="C8022" s="35" t="e">
        <f>MATCH(A8022,'Bank of England inputs'!A:A,0)</f>
        <v>#N/A</v>
      </c>
      <c r="D8022" s="6" t="e">
        <f>IF($A8022&gt;DataEnd,NA(),IFERROR(INDEX('iBoxx inputs'!B:B,MATCH($A8022,'iBoxx inputs'!$A:$A,0)),D8021))</f>
        <v>#N/A</v>
      </c>
      <c r="E8022" s="6" t="e">
        <f>IF($A8022&gt;DataEnd,NA(),IFERROR(INDEX('iBoxx inputs'!C:C,MATCH($A8022,'iBoxx inputs'!$A:$A,0)),E8021))</f>
        <v>#N/A</v>
      </c>
      <c r="F8022" s="6" t="e">
        <f>IF($A8022&gt;DataEnd,NA(),IFERROR(INDEX('Bank of England inputs'!D:D,MATCH($A8022,'Bank of England inputs'!$A:$A,0),0),F8021))</f>
        <v>#N/A</v>
      </c>
      <c r="G8022" s="19"/>
      <c r="H8022" s="5">
        <f t="shared" si="706"/>
        <v>47385</v>
      </c>
      <c r="I8022" s="6" t="e">
        <f t="shared" si="707"/>
        <v>#N/A</v>
      </c>
      <c r="J8022" s="6" t="e">
        <f t="shared" si="708"/>
        <v>#N/A</v>
      </c>
    </row>
    <row r="8023" spans="1:10" x14ac:dyDescent="0.2">
      <c r="A8023" s="5">
        <f>IF(AND(dateA=1,A8022&lt;DataEnd),'iBoxx inputs'!A8027,IF(AND(dateA=2,A8022&lt;DataEnd),'Bank of England inputs'!A8027,IF(dateA=3,A8022+1,IF(dateA=4,WORKDAY(A8022,1,),WORKDAY(A8022,1,holidayQ)))))</f>
        <v>47386</v>
      </c>
      <c r="B8023" s="35" t="e">
        <f>MATCH(A8023,'iBoxx inputs'!A:A,0)</f>
        <v>#N/A</v>
      </c>
      <c r="C8023" s="35" t="e">
        <f>MATCH(A8023,'Bank of England inputs'!A:A,0)</f>
        <v>#N/A</v>
      </c>
      <c r="D8023" s="6" t="e">
        <f>IF($A8023&gt;DataEnd,NA(),IFERROR(INDEX('iBoxx inputs'!B:B,MATCH($A8023,'iBoxx inputs'!$A:$A,0)),D8022))</f>
        <v>#N/A</v>
      </c>
      <c r="E8023" s="6" t="e">
        <f>IF($A8023&gt;DataEnd,NA(),IFERROR(INDEX('iBoxx inputs'!C:C,MATCH($A8023,'iBoxx inputs'!$A:$A,0)),E8022))</f>
        <v>#N/A</v>
      </c>
      <c r="F8023" s="6" t="e">
        <f>IF($A8023&gt;DataEnd,NA(),IFERROR(INDEX('Bank of England inputs'!D:D,MATCH($A8023,'Bank of England inputs'!$A:$A,0),0),F8022))</f>
        <v>#N/A</v>
      </c>
      <c r="G8023" s="19"/>
      <c r="H8023" s="5">
        <f t="shared" si="706"/>
        <v>47386</v>
      </c>
      <c r="I8023" s="6" t="e">
        <f t="shared" si="707"/>
        <v>#N/A</v>
      </c>
      <c r="J8023" s="6" t="e">
        <f t="shared" si="708"/>
        <v>#N/A</v>
      </c>
    </row>
    <row r="8024" spans="1:10" x14ac:dyDescent="0.2">
      <c r="A8024" s="5">
        <f>IF(AND(dateA=1,A8023&lt;DataEnd),'iBoxx inputs'!A8028,IF(AND(dateA=2,A8023&lt;DataEnd),'Bank of England inputs'!A8028,IF(dateA=3,A8023+1,IF(dateA=4,WORKDAY(A8023,1,),WORKDAY(A8023,1,holidayQ)))))</f>
        <v>47387</v>
      </c>
      <c r="B8024" s="35" t="e">
        <f>MATCH(A8024,'iBoxx inputs'!A:A,0)</f>
        <v>#N/A</v>
      </c>
      <c r="C8024" s="35" t="e">
        <f>MATCH(A8024,'Bank of England inputs'!A:A,0)</f>
        <v>#N/A</v>
      </c>
      <c r="D8024" s="6" t="e">
        <f>IF($A8024&gt;DataEnd,NA(),IFERROR(INDEX('iBoxx inputs'!B:B,MATCH($A8024,'iBoxx inputs'!$A:$A,0)),D8023))</f>
        <v>#N/A</v>
      </c>
      <c r="E8024" s="6" t="e">
        <f>IF($A8024&gt;DataEnd,NA(),IFERROR(INDEX('iBoxx inputs'!C:C,MATCH($A8024,'iBoxx inputs'!$A:$A,0)),E8023))</f>
        <v>#N/A</v>
      </c>
      <c r="F8024" s="6" t="e">
        <f>IF($A8024&gt;DataEnd,NA(),IFERROR(INDEX('Bank of England inputs'!D:D,MATCH($A8024,'Bank of England inputs'!$A:$A,0),0),F8023))</f>
        <v>#N/A</v>
      </c>
      <c r="G8024" s="19"/>
      <c r="H8024" s="5">
        <f t="shared" si="706"/>
        <v>47387</v>
      </c>
      <c r="I8024" s="6" t="e">
        <f t="shared" si="707"/>
        <v>#N/A</v>
      </c>
      <c r="J8024" s="6" t="e">
        <f t="shared" si="708"/>
        <v>#N/A</v>
      </c>
    </row>
    <row r="8025" spans="1:10" x14ac:dyDescent="0.2">
      <c r="A8025" s="5">
        <f>IF(AND(dateA=1,A8024&lt;DataEnd),'iBoxx inputs'!A8029,IF(AND(dateA=2,A8024&lt;DataEnd),'Bank of England inputs'!A8029,IF(dateA=3,A8024+1,IF(dateA=4,WORKDAY(A8024,1,),WORKDAY(A8024,1,holidayQ)))))</f>
        <v>47388</v>
      </c>
      <c r="B8025" s="35" t="e">
        <f>MATCH(A8025,'iBoxx inputs'!A:A,0)</f>
        <v>#N/A</v>
      </c>
      <c r="C8025" s="35" t="e">
        <f>MATCH(A8025,'Bank of England inputs'!A:A,0)</f>
        <v>#N/A</v>
      </c>
      <c r="D8025" s="6" t="e">
        <f>IF($A8025&gt;DataEnd,NA(),IFERROR(INDEX('iBoxx inputs'!B:B,MATCH($A8025,'iBoxx inputs'!$A:$A,0)),D8024))</f>
        <v>#N/A</v>
      </c>
      <c r="E8025" s="6" t="e">
        <f>IF($A8025&gt;DataEnd,NA(),IFERROR(INDEX('iBoxx inputs'!C:C,MATCH($A8025,'iBoxx inputs'!$A:$A,0)),E8024))</f>
        <v>#N/A</v>
      </c>
      <c r="F8025" s="6" t="e">
        <f>IF($A8025&gt;DataEnd,NA(),IFERROR(INDEX('Bank of England inputs'!D:D,MATCH($A8025,'Bank of England inputs'!$A:$A,0),0),F8024))</f>
        <v>#N/A</v>
      </c>
      <c r="G8025" s="19"/>
      <c r="H8025" s="5">
        <f t="shared" si="706"/>
        <v>47388</v>
      </c>
      <c r="I8025" s="6" t="e">
        <f t="shared" si="707"/>
        <v>#N/A</v>
      </c>
      <c r="J8025" s="6" t="e">
        <f t="shared" si="708"/>
        <v>#N/A</v>
      </c>
    </row>
    <row r="8026" spans="1:10" x14ac:dyDescent="0.2">
      <c r="A8026" s="5">
        <f>IF(AND(dateA=1,A8025&lt;DataEnd),'iBoxx inputs'!A8030,IF(AND(dateA=2,A8025&lt;DataEnd),'Bank of England inputs'!A8030,IF(dateA=3,A8025+1,IF(dateA=4,WORKDAY(A8025,1,),WORKDAY(A8025,1,holidayQ)))))</f>
        <v>47389</v>
      </c>
      <c r="B8026" s="35" t="e">
        <f>MATCH(A8026,'iBoxx inputs'!A:A,0)</f>
        <v>#N/A</v>
      </c>
      <c r="C8026" s="35" t="e">
        <f>MATCH(A8026,'Bank of England inputs'!A:A,0)</f>
        <v>#N/A</v>
      </c>
      <c r="D8026" s="6" t="e">
        <f>IF($A8026&gt;DataEnd,NA(),IFERROR(INDEX('iBoxx inputs'!B:B,MATCH($A8026,'iBoxx inputs'!$A:$A,0)),D8025))</f>
        <v>#N/A</v>
      </c>
      <c r="E8026" s="6" t="e">
        <f>IF($A8026&gt;DataEnd,NA(),IFERROR(INDEX('iBoxx inputs'!C:C,MATCH($A8026,'iBoxx inputs'!$A:$A,0)),E8025))</f>
        <v>#N/A</v>
      </c>
      <c r="F8026" s="6" t="e">
        <f>IF($A8026&gt;DataEnd,NA(),IFERROR(INDEX('Bank of England inputs'!D:D,MATCH($A8026,'Bank of England inputs'!$A:$A,0),0),F8025))</f>
        <v>#N/A</v>
      </c>
      <c r="G8026" s="19"/>
      <c r="H8026" s="5">
        <f t="shared" si="706"/>
        <v>47389</v>
      </c>
      <c r="I8026" s="6" t="e">
        <f t="shared" si="707"/>
        <v>#N/A</v>
      </c>
      <c r="J8026" s="6" t="e">
        <f t="shared" si="708"/>
        <v>#N/A</v>
      </c>
    </row>
    <row r="8027" spans="1:10" x14ac:dyDescent="0.2">
      <c r="A8027" s="5">
        <f>IF(AND(dateA=1,A8026&lt;DataEnd),'iBoxx inputs'!A8031,IF(AND(dateA=2,A8026&lt;DataEnd),'Bank of England inputs'!A8031,IF(dateA=3,A8026+1,IF(dateA=4,WORKDAY(A8026,1,),WORKDAY(A8026,1,holidayQ)))))</f>
        <v>47392</v>
      </c>
      <c r="B8027" s="35" t="e">
        <f>MATCH(A8027,'iBoxx inputs'!A:A,0)</f>
        <v>#N/A</v>
      </c>
      <c r="C8027" s="35" t="e">
        <f>MATCH(A8027,'Bank of England inputs'!A:A,0)</f>
        <v>#N/A</v>
      </c>
      <c r="D8027" s="6" t="e">
        <f>IF($A8027&gt;DataEnd,NA(),IFERROR(INDEX('iBoxx inputs'!B:B,MATCH($A8027,'iBoxx inputs'!$A:$A,0)),D8026))</f>
        <v>#N/A</v>
      </c>
      <c r="E8027" s="6" t="e">
        <f>IF($A8027&gt;DataEnd,NA(),IFERROR(INDEX('iBoxx inputs'!C:C,MATCH($A8027,'iBoxx inputs'!$A:$A,0)),E8026))</f>
        <v>#N/A</v>
      </c>
      <c r="F8027" s="6" t="e">
        <f>IF($A8027&gt;DataEnd,NA(),IFERROR(INDEX('Bank of England inputs'!D:D,MATCH($A8027,'Bank of England inputs'!$A:$A,0),0),F8026))</f>
        <v>#N/A</v>
      </c>
      <c r="G8027" s="19"/>
      <c r="H8027" s="5">
        <f t="shared" si="706"/>
        <v>47392</v>
      </c>
      <c r="I8027" s="6" t="e">
        <f t="shared" si="707"/>
        <v>#N/A</v>
      </c>
      <c r="J8027" s="6" t="e">
        <f t="shared" si="708"/>
        <v>#N/A</v>
      </c>
    </row>
    <row r="8028" spans="1:10" x14ac:dyDescent="0.2">
      <c r="A8028" s="5">
        <f>IF(AND(dateA=1,A8027&lt;DataEnd),'iBoxx inputs'!A8032,IF(AND(dateA=2,A8027&lt;DataEnd),'Bank of England inputs'!A8032,IF(dateA=3,A8027+1,IF(dateA=4,WORKDAY(A8027,1,),WORKDAY(A8027,1,holidayQ)))))</f>
        <v>47393</v>
      </c>
      <c r="B8028" s="35" t="e">
        <f>MATCH(A8028,'iBoxx inputs'!A:A,0)</f>
        <v>#N/A</v>
      </c>
      <c r="C8028" s="35" t="e">
        <f>MATCH(A8028,'Bank of England inputs'!A:A,0)</f>
        <v>#N/A</v>
      </c>
      <c r="D8028" s="6" t="e">
        <f>IF($A8028&gt;DataEnd,NA(),IFERROR(INDEX('iBoxx inputs'!B:B,MATCH($A8028,'iBoxx inputs'!$A:$A,0)),D8027))</f>
        <v>#N/A</v>
      </c>
      <c r="E8028" s="6" t="e">
        <f>IF($A8028&gt;DataEnd,NA(),IFERROR(INDEX('iBoxx inputs'!C:C,MATCH($A8028,'iBoxx inputs'!$A:$A,0)),E8027))</f>
        <v>#N/A</v>
      </c>
      <c r="F8028" s="6" t="e">
        <f>IF($A8028&gt;DataEnd,NA(),IFERROR(INDEX('Bank of England inputs'!D:D,MATCH($A8028,'Bank of England inputs'!$A:$A,0),0),F8027))</f>
        <v>#N/A</v>
      </c>
      <c r="G8028" s="19"/>
      <c r="H8028" s="5">
        <f t="shared" si="706"/>
        <v>47393</v>
      </c>
      <c r="I8028" s="6" t="e">
        <f t="shared" si="707"/>
        <v>#N/A</v>
      </c>
      <c r="J8028" s="6" t="e">
        <f t="shared" si="708"/>
        <v>#N/A</v>
      </c>
    </row>
    <row r="8029" spans="1:10" x14ac:dyDescent="0.2">
      <c r="A8029" s="5">
        <f>IF(AND(dateA=1,A8028&lt;DataEnd),'iBoxx inputs'!A8033,IF(AND(dateA=2,A8028&lt;DataEnd),'Bank of England inputs'!A8033,IF(dateA=3,A8028+1,IF(dateA=4,WORKDAY(A8028,1,),WORKDAY(A8028,1,holidayQ)))))</f>
        <v>47394</v>
      </c>
      <c r="B8029" s="35" t="e">
        <f>MATCH(A8029,'iBoxx inputs'!A:A,0)</f>
        <v>#N/A</v>
      </c>
      <c r="C8029" s="35" t="e">
        <f>MATCH(A8029,'Bank of England inputs'!A:A,0)</f>
        <v>#N/A</v>
      </c>
      <c r="D8029" s="6" t="e">
        <f>IF($A8029&gt;DataEnd,NA(),IFERROR(INDEX('iBoxx inputs'!B:B,MATCH($A8029,'iBoxx inputs'!$A:$A,0)),D8028))</f>
        <v>#N/A</v>
      </c>
      <c r="E8029" s="6" t="e">
        <f>IF($A8029&gt;DataEnd,NA(),IFERROR(INDEX('iBoxx inputs'!C:C,MATCH($A8029,'iBoxx inputs'!$A:$A,0)),E8028))</f>
        <v>#N/A</v>
      </c>
      <c r="F8029" s="6" t="e">
        <f>IF($A8029&gt;DataEnd,NA(),IFERROR(INDEX('Bank of England inputs'!D:D,MATCH($A8029,'Bank of England inputs'!$A:$A,0),0),F8028))</f>
        <v>#N/A</v>
      </c>
      <c r="G8029" s="19"/>
      <c r="H8029" s="5">
        <f t="shared" si="706"/>
        <v>47394</v>
      </c>
      <c r="I8029" s="6" t="e">
        <f t="shared" si="707"/>
        <v>#N/A</v>
      </c>
      <c r="J8029" s="6" t="e">
        <f t="shared" si="708"/>
        <v>#N/A</v>
      </c>
    </row>
    <row r="8030" spans="1:10" x14ac:dyDescent="0.2">
      <c r="A8030" s="5">
        <f>IF(AND(dateA=1,A8029&lt;DataEnd),'iBoxx inputs'!A8034,IF(AND(dateA=2,A8029&lt;DataEnd),'Bank of England inputs'!A8034,IF(dateA=3,A8029+1,IF(dateA=4,WORKDAY(A8029,1,),WORKDAY(A8029,1,holidayQ)))))</f>
        <v>47395</v>
      </c>
      <c r="B8030" s="35" t="e">
        <f>MATCH(A8030,'iBoxx inputs'!A:A,0)</f>
        <v>#N/A</v>
      </c>
      <c r="C8030" s="35" t="e">
        <f>MATCH(A8030,'Bank of England inputs'!A:A,0)</f>
        <v>#N/A</v>
      </c>
      <c r="D8030" s="6" t="e">
        <f>IF($A8030&gt;DataEnd,NA(),IFERROR(INDEX('iBoxx inputs'!B:B,MATCH($A8030,'iBoxx inputs'!$A:$A,0)),D8029))</f>
        <v>#N/A</v>
      </c>
      <c r="E8030" s="6" t="e">
        <f>IF($A8030&gt;DataEnd,NA(),IFERROR(INDEX('iBoxx inputs'!C:C,MATCH($A8030,'iBoxx inputs'!$A:$A,0)),E8029))</f>
        <v>#N/A</v>
      </c>
      <c r="F8030" s="6" t="e">
        <f>IF($A8030&gt;DataEnd,NA(),IFERROR(INDEX('Bank of England inputs'!D:D,MATCH($A8030,'Bank of England inputs'!$A:$A,0),0),F8029))</f>
        <v>#N/A</v>
      </c>
      <c r="G8030" s="19"/>
      <c r="H8030" s="5">
        <f t="shared" si="706"/>
        <v>47395</v>
      </c>
      <c r="I8030" s="6" t="e">
        <f t="shared" si="707"/>
        <v>#N/A</v>
      </c>
      <c r="J8030" s="6" t="e">
        <f t="shared" si="708"/>
        <v>#N/A</v>
      </c>
    </row>
    <row r="8031" spans="1:10" x14ac:dyDescent="0.2">
      <c r="A8031" s="5">
        <f>IF(AND(dateA=1,A8030&lt;DataEnd),'iBoxx inputs'!A8035,IF(AND(dateA=2,A8030&lt;DataEnd),'Bank of England inputs'!A8035,IF(dateA=3,A8030+1,IF(dateA=4,WORKDAY(A8030,1,),WORKDAY(A8030,1,holidayQ)))))</f>
        <v>47396</v>
      </c>
      <c r="B8031" s="35" t="e">
        <f>MATCH(A8031,'iBoxx inputs'!A:A,0)</f>
        <v>#N/A</v>
      </c>
      <c r="C8031" s="35" t="e">
        <f>MATCH(A8031,'Bank of England inputs'!A:A,0)</f>
        <v>#N/A</v>
      </c>
      <c r="D8031" s="6" t="e">
        <f>IF($A8031&gt;DataEnd,NA(),IFERROR(INDEX('iBoxx inputs'!B:B,MATCH($A8031,'iBoxx inputs'!$A:$A,0)),D8030))</f>
        <v>#N/A</v>
      </c>
      <c r="E8031" s="6" t="e">
        <f>IF($A8031&gt;DataEnd,NA(),IFERROR(INDEX('iBoxx inputs'!C:C,MATCH($A8031,'iBoxx inputs'!$A:$A,0)),E8030))</f>
        <v>#N/A</v>
      </c>
      <c r="F8031" s="6" t="e">
        <f>IF($A8031&gt;DataEnd,NA(),IFERROR(INDEX('Bank of England inputs'!D:D,MATCH($A8031,'Bank of England inputs'!$A:$A,0),0),F8030))</f>
        <v>#N/A</v>
      </c>
      <c r="G8031" s="19"/>
      <c r="H8031" s="5">
        <f t="shared" si="706"/>
        <v>47396</v>
      </c>
      <c r="I8031" s="6" t="e">
        <f t="shared" si="707"/>
        <v>#N/A</v>
      </c>
      <c r="J8031" s="6" t="e">
        <f t="shared" si="708"/>
        <v>#N/A</v>
      </c>
    </row>
    <row r="8032" spans="1:10" x14ac:dyDescent="0.2">
      <c r="A8032" s="5">
        <f>IF(AND(dateA=1,A8031&lt;DataEnd),'iBoxx inputs'!A8036,IF(AND(dateA=2,A8031&lt;DataEnd),'Bank of England inputs'!A8036,IF(dateA=3,A8031+1,IF(dateA=4,WORKDAY(A8031,1,),WORKDAY(A8031,1,holidayQ)))))</f>
        <v>47399</v>
      </c>
      <c r="B8032" s="35" t="e">
        <f>MATCH(A8032,'iBoxx inputs'!A:A,0)</f>
        <v>#N/A</v>
      </c>
      <c r="C8032" s="35" t="e">
        <f>MATCH(A8032,'Bank of England inputs'!A:A,0)</f>
        <v>#N/A</v>
      </c>
      <c r="D8032" s="6" t="e">
        <f>IF($A8032&gt;DataEnd,NA(),IFERROR(INDEX('iBoxx inputs'!B:B,MATCH($A8032,'iBoxx inputs'!$A:$A,0)),D8031))</f>
        <v>#N/A</v>
      </c>
      <c r="E8032" s="6" t="e">
        <f>IF($A8032&gt;DataEnd,NA(),IFERROR(INDEX('iBoxx inputs'!C:C,MATCH($A8032,'iBoxx inputs'!$A:$A,0)),E8031))</f>
        <v>#N/A</v>
      </c>
      <c r="F8032" s="6" t="e">
        <f>IF($A8032&gt;DataEnd,NA(),IFERROR(INDEX('Bank of England inputs'!D:D,MATCH($A8032,'Bank of England inputs'!$A:$A,0),0),F8031))</f>
        <v>#N/A</v>
      </c>
      <c r="G8032" s="19"/>
      <c r="H8032" s="5">
        <f t="shared" si="706"/>
        <v>47399</v>
      </c>
      <c r="I8032" s="6" t="e">
        <f t="shared" si="707"/>
        <v>#N/A</v>
      </c>
      <c r="J8032" s="6" t="e">
        <f t="shared" si="708"/>
        <v>#N/A</v>
      </c>
    </row>
    <row r="8033" spans="1:10" x14ac:dyDescent="0.2">
      <c r="A8033" s="5">
        <f>IF(AND(dateA=1,A8032&lt;DataEnd),'iBoxx inputs'!A8037,IF(AND(dateA=2,A8032&lt;DataEnd),'Bank of England inputs'!A8037,IF(dateA=3,A8032+1,IF(dateA=4,WORKDAY(A8032,1,),WORKDAY(A8032,1,holidayQ)))))</f>
        <v>47400</v>
      </c>
      <c r="B8033" s="35" t="e">
        <f>MATCH(A8033,'iBoxx inputs'!A:A,0)</f>
        <v>#N/A</v>
      </c>
      <c r="C8033" s="35" t="e">
        <f>MATCH(A8033,'Bank of England inputs'!A:A,0)</f>
        <v>#N/A</v>
      </c>
      <c r="D8033" s="6" t="e">
        <f>IF($A8033&gt;DataEnd,NA(),IFERROR(INDEX('iBoxx inputs'!B:B,MATCH($A8033,'iBoxx inputs'!$A:$A,0)),D8032))</f>
        <v>#N/A</v>
      </c>
      <c r="E8033" s="6" t="e">
        <f>IF($A8033&gt;DataEnd,NA(),IFERROR(INDEX('iBoxx inputs'!C:C,MATCH($A8033,'iBoxx inputs'!$A:$A,0)),E8032))</f>
        <v>#N/A</v>
      </c>
      <c r="F8033" s="6" t="e">
        <f>IF($A8033&gt;DataEnd,NA(),IFERROR(INDEX('Bank of England inputs'!D:D,MATCH($A8033,'Bank of England inputs'!$A:$A,0),0),F8032))</f>
        <v>#N/A</v>
      </c>
      <c r="G8033" s="19"/>
      <c r="H8033" s="5">
        <f t="shared" si="706"/>
        <v>47400</v>
      </c>
      <c r="I8033" s="6" t="e">
        <f t="shared" si="707"/>
        <v>#N/A</v>
      </c>
      <c r="J8033" s="6" t="e">
        <f t="shared" si="708"/>
        <v>#N/A</v>
      </c>
    </row>
    <row r="8034" spans="1:10" x14ac:dyDescent="0.2">
      <c r="A8034" s="5">
        <f>IF(AND(dateA=1,A8033&lt;DataEnd),'iBoxx inputs'!A8038,IF(AND(dateA=2,A8033&lt;DataEnd),'Bank of England inputs'!A8038,IF(dateA=3,A8033+1,IF(dateA=4,WORKDAY(A8033,1,),WORKDAY(A8033,1,holidayQ)))))</f>
        <v>47401</v>
      </c>
      <c r="B8034" s="35" t="e">
        <f>MATCH(A8034,'iBoxx inputs'!A:A,0)</f>
        <v>#N/A</v>
      </c>
      <c r="C8034" s="35" t="e">
        <f>MATCH(A8034,'Bank of England inputs'!A:A,0)</f>
        <v>#N/A</v>
      </c>
      <c r="D8034" s="6" t="e">
        <f>IF($A8034&gt;DataEnd,NA(),IFERROR(INDEX('iBoxx inputs'!B:B,MATCH($A8034,'iBoxx inputs'!$A:$A,0)),D8033))</f>
        <v>#N/A</v>
      </c>
      <c r="E8034" s="6" t="e">
        <f>IF($A8034&gt;DataEnd,NA(),IFERROR(INDEX('iBoxx inputs'!C:C,MATCH($A8034,'iBoxx inputs'!$A:$A,0)),E8033))</f>
        <v>#N/A</v>
      </c>
      <c r="F8034" s="6" t="e">
        <f>IF($A8034&gt;DataEnd,NA(),IFERROR(INDEX('Bank of England inputs'!D:D,MATCH($A8034,'Bank of England inputs'!$A:$A,0),0),F8033))</f>
        <v>#N/A</v>
      </c>
      <c r="G8034" s="19"/>
      <c r="H8034" s="5">
        <f t="shared" si="706"/>
        <v>47401</v>
      </c>
      <c r="I8034" s="6" t="e">
        <f t="shared" si="707"/>
        <v>#N/A</v>
      </c>
      <c r="J8034" s="6" t="e">
        <f t="shared" si="708"/>
        <v>#N/A</v>
      </c>
    </row>
    <row r="8035" spans="1:10" x14ac:dyDescent="0.2">
      <c r="A8035" s="5">
        <f>IF(AND(dateA=1,A8034&lt;DataEnd),'iBoxx inputs'!A8039,IF(AND(dateA=2,A8034&lt;DataEnd),'Bank of England inputs'!A8039,IF(dateA=3,A8034+1,IF(dateA=4,WORKDAY(A8034,1,),WORKDAY(A8034,1,holidayQ)))))</f>
        <v>47402</v>
      </c>
      <c r="B8035" s="35" t="e">
        <f>MATCH(A8035,'iBoxx inputs'!A:A,0)</f>
        <v>#N/A</v>
      </c>
      <c r="C8035" s="35" t="e">
        <f>MATCH(A8035,'Bank of England inputs'!A:A,0)</f>
        <v>#N/A</v>
      </c>
      <c r="D8035" s="6" t="e">
        <f>IF($A8035&gt;DataEnd,NA(),IFERROR(INDEX('iBoxx inputs'!B:B,MATCH($A8035,'iBoxx inputs'!$A:$A,0)),D8034))</f>
        <v>#N/A</v>
      </c>
      <c r="E8035" s="6" t="e">
        <f>IF($A8035&gt;DataEnd,NA(),IFERROR(INDEX('iBoxx inputs'!C:C,MATCH($A8035,'iBoxx inputs'!$A:$A,0)),E8034))</f>
        <v>#N/A</v>
      </c>
      <c r="F8035" s="6" t="e">
        <f>IF($A8035&gt;DataEnd,NA(),IFERROR(INDEX('Bank of England inputs'!D:D,MATCH($A8035,'Bank of England inputs'!$A:$A,0),0),F8034))</f>
        <v>#N/A</v>
      </c>
      <c r="G8035" s="19"/>
      <c r="H8035" s="5">
        <f t="shared" si="706"/>
        <v>47402</v>
      </c>
      <c r="I8035" s="6" t="e">
        <f t="shared" si="707"/>
        <v>#N/A</v>
      </c>
      <c r="J8035" s="6" t="e">
        <f t="shared" si="708"/>
        <v>#N/A</v>
      </c>
    </row>
    <row r="8036" spans="1:10" x14ac:dyDescent="0.2">
      <c r="A8036" s="5">
        <f>IF(AND(dateA=1,A8035&lt;DataEnd),'iBoxx inputs'!A8040,IF(AND(dateA=2,A8035&lt;DataEnd),'Bank of England inputs'!A8040,IF(dateA=3,A8035+1,IF(dateA=4,WORKDAY(A8035,1,),WORKDAY(A8035,1,holidayQ)))))</f>
        <v>47403</v>
      </c>
      <c r="B8036" s="35" t="e">
        <f>MATCH(A8036,'iBoxx inputs'!A:A,0)</f>
        <v>#N/A</v>
      </c>
      <c r="C8036" s="35" t="e">
        <f>MATCH(A8036,'Bank of England inputs'!A:A,0)</f>
        <v>#N/A</v>
      </c>
      <c r="D8036" s="6" t="e">
        <f>IF($A8036&gt;DataEnd,NA(),IFERROR(INDEX('iBoxx inputs'!B:B,MATCH($A8036,'iBoxx inputs'!$A:$A,0)),D8035))</f>
        <v>#N/A</v>
      </c>
      <c r="E8036" s="6" t="e">
        <f>IF($A8036&gt;DataEnd,NA(),IFERROR(INDEX('iBoxx inputs'!C:C,MATCH($A8036,'iBoxx inputs'!$A:$A,0)),E8035))</f>
        <v>#N/A</v>
      </c>
      <c r="F8036" s="6" t="e">
        <f>IF($A8036&gt;DataEnd,NA(),IFERROR(INDEX('Bank of England inputs'!D:D,MATCH($A8036,'Bank of England inputs'!$A:$A,0),0),F8035))</f>
        <v>#N/A</v>
      </c>
      <c r="G8036" s="19"/>
      <c r="H8036" s="5">
        <f t="shared" si="706"/>
        <v>47403</v>
      </c>
      <c r="I8036" s="6" t="e">
        <f t="shared" si="707"/>
        <v>#N/A</v>
      </c>
      <c r="J8036" s="6" t="e">
        <f t="shared" si="708"/>
        <v>#N/A</v>
      </c>
    </row>
    <row r="8037" spans="1:10" x14ac:dyDescent="0.2">
      <c r="A8037" s="5">
        <f>IF(AND(dateA=1,A8036&lt;DataEnd),'iBoxx inputs'!A8041,IF(AND(dateA=2,A8036&lt;DataEnd),'Bank of England inputs'!A8041,IF(dateA=3,A8036+1,IF(dateA=4,WORKDAY(A8036,1,),WORKDAY(A8036,1,holidayQ)))))</f>
        <v>47406</v>
      </c>
      <c r="B8037" s="35" t="e">
        <f>MATCH(A8037,'iBoxx inputs'!A:A,0)</f>
        <v>#N/A</v>
      </c>
      <c r="C8037" s="35" t="e">
        <f>MATCH(A8037,'Bank of England inputs'!A:A,0)</f>
        <v>#N/A</v>
      </c>
      <c r="D8037" s="6" t="e">
        <f>IF($A8037&gt;DataEnd,NA(),IFERROR(INDEX('iBoxx inputs'!B:B,MATCH($A8037,'iBoxx inputs'!$A:$A,0)),D8036))</f>
        <v>#N/A</v>
      </c>
      <c r="E8037" s="6" t="e">
        <f>IF($A8037&gt;DataEnd,NA(),IFERROR(INDEX('iBoxx inputs'!C:C,MATCH($A8037,'iBoxx inputs'!$A:$A,0)),E8036))</f>
        <v>#N/A</v>
      </c>
      <c r="F8037" s="6" t="e">
        <f>IF($A8037&gt;DataEnd,NA(),IFERROR(INDEX('Bank of England inputs'!D:D,MATCH($A8037,'Bank of England inputs'!$A:$A,0),0),F8036))</f>
        <v>#N/A</v>
      </c>
      <c r="G8037" s="19"/>
      <c r="H8037" s="5">
        <f t="shared" si="706"/>
        <v>47406</v>
      </c>
      <c r="I8037" s="6" t="e">
        <f t="shared" si="707"/>
        <v>#N/A</v>
      </c>
      <c r="J8037" s="6" t="e">
        <f t="shared" si="708"/>
        <v>#N/A</v>
      </c>
    </row>
    <row r="8038" spans="1:10" x14ac:dyDescent="0.2">
      <c r="A8038" s="5">
        <f>IF(AND(dateA=1,A8037&lt;DataEnd),'iBoxx inputs'!A8042,IF(AND(dateA=2,A8037&lt;DataEnd),'Bank of England inputs'!A8042,IF(dateA=3,A8037+1,IF(dateA=4,WORKDAY(A8037,1,),WORKDAY(A8037,1,holidayQ)))))</f>
        <v>47407</v>
      </c>
      <c r="B8038" s="35" t="e">
        <f>MATCH(A8038,'iBoxx inputs'!A:A,0)</f>
        <v>#N/A</v>
      </c>
      <c r="C8038" s="35" t="e">
        <f>MATCH(A8038,'Bank of England inputs'!A:A,0)</f>
        <v>#N/A</v>
      </c>
      <c r="D8038" s="6" t="e">
        <f>IF($A8038&gt;DataEnd,NA(),IFERROR(INDEX('iBoxx inputs'!B:B,MATCH($A8038,'iBoxx inputs'!$A:$A,0)),D8037))</f>
        <v>#N/A</v>
      </c>
      <c r="E8038" s="6" t="e">
        <f>IF($A8038&gt;DataEnd,NA(),IFERROR(INDEX('iBoxx inputs'!C:C,MATCH($A8038,'iBoxx inputs'!$A:$A,0)),E8037))</f>
        <v>#N/A</v>
      </c>
      <c r="F8038" s="6" t="e">
        <f>IF($A8038&gt;DataEnd,NA(),IFERROR(INDEX('Bank of England inputs'!D:D,MATCH($A8038,'Bank of England inputs'!$A:$A,0),0),F8037))</f>
        <v>#N/A</v>
      </c>
      <c r="G8038" s="19"/>
      <c r="H8038" s="5">
        <f t="shared" si="706"/>
        <v>47407</v>
      </c>
      <c r="I8038" s="6" t="e">
        <f t="shared" si="707"/>
        <v>#N/A</v>
      </c>
      <c r="J8038" s="6" t="e">
        <f t="shared" si="708"/>
        <v>#N/A</v>
      </c>
    </row>
    <row r="8039" spans="1:10" x14ac:dyDescent="0.2">
      <c r="A8039" s="5">
        <f>IF(AND(dateA=1,A8038&lt;DataEnd),'iBoxx inputs'!A8043,IF(AND(dateA=2,A8038&lt;DataEnd),'Bank of England inputs'!A8043,IF(dateA=3,A8038+1,IF(dateA=4,WORKDAY(A8038,1,),WORKDAY(A8038,1,holidayQ)))))</f>
        <v>47408</v>
      </c>
      <c r="B8039" s="35" t="e">
        <f>MATCH(A8039,'iBoxx inputs'!A:A,0)</f>
        <v>#N/A</v>
      </c>
      <c r="C8039" s="35" t="e">
        <f>MATCH(A8039,'Bank of England inputs'!A:A,0)</f>
        <v>#N/A</v>
      </c>
      <c r="D8039" s="6" t="e">
        <f>IF($A8039&gt;DataEnd,NA(),IFERROR(INDEX('iBoxx inputs'!B:B,MATCH($A8039,'iBoxx inputs'!$A:$A,0)),D8038))</f>
        <v>#N/A</v>
      </c>
      <c r="E8039" s="6" t="e">
        <f>IF($A8039&gt;DataEnd,NA(),IFERROR(INDEX('iBoxx inputs'!C:C,MATCH($A8039,'iBoxx inputs'!$A:$A,0)),E8038))</f>
        <v>#N/A</v>
      </c>
      <c r="F8039" s="6" t="e">
        <f>IF($A8039&gt;DataEnd,NA(),IFERROR(INDEX('Bank of England inputs'!D:D,MATCH($A8039,'Bank of England inputs'!$A:$A,0),0),F8038))</f>
        <v>#N/A</v>
      </c>
      <c r="G8039" s="19"/>
      <c r="H8039" s="5">
        <f t="shared" si="706"/>
        <v>47408</v>
      </c>
      <c r="I8039" s="6" t="e">
        <f t="shared" si="707"/>
        <v>#N/A</v>
      </c>
      <c r="J8039" s="6" t="e">
        <f t="shared" si="708"/>
        <v>#N/A</v>
      </c>
    </row>
    <row r="8040" spans="1:10" x14ac:dyDescent="0.2">
      <c r="A8040" s="5">
        <f>IF(AND(dateA=1,A8039&lt;DataEnd),'iBoxx inputs'!A8044,IF(AND(dateA=2,A8039&lt;DataEnd),'Bank of England inputs'!A8044,IF(dateA=3,A8039+1,IF(dateA=4,WORKDAY(A8039,1,),WORKDAY(A8039,1,holidayQ)))))</f>
        <v>47409</v>
      </c>
      <c r="B8040" s="35" t="e">
        <f>MATCH(A8040,'iBoxx inputs'!A:A,0)</f>
        <v>#N/A</v>
      </c>
      <c r="C8040" s="35" t="e">
        <f>MATCH(A8040,'Bank of England inputs'!A:A,0)</f>
        <v>#N/A</v>
      </c>
      <c r="D8040" s="6" t="e">
        <f>IF($A8040&gt;DataEnd,NA(),IFERROR(INDEX('iBoxx inputs'!B:B,MATCH($A8040,'iBoxx inputs'!$A:$A,0)),D8039))</f>
        <v>#N/A</v>
      </c>
      <c r="E8040" s="6" t="e">
        <f>IF($A8040&gt;DataEnd,NA(),IFERROR(INDEX('iBoxx inputs'!C:C,MATCH($A8040,'iBoxx inputs'!$A:$A,0)),E8039))</f>
        <v>#N/A</v>
      </c>
      <c r="F8040" s="6" t="e">
        <f>IF($A8040&gt;DataEnd,NA(),IFERROR(INDEX('Bank of England inputs'!D:D,MATCH($A8040,'Bank of England inputs'!$A:$A,0),0),F8039))</f>
        <v>#N/A</v>
      </c>
      <c r="G8040" s="19"/>
      <c r="H8040" s="5">
        <f t="shared" si="706"/>
        <v>47409</v>
      </c>
      <c r="I8040" s="6" t="e">
        <f t="shared" si="707"/>
        <v>#N/A</v>
      </c>
      <c r="J8040" s="6" t="e">
        <f t="shared" si="708"/>
        <v>#N/A</v>
      </c>
    </row>
    <row r="8041" spans="1:10" x14ac:dyDescent="0.2">
      <c r="A8041" s="5">
        <f>IF(AND(dateA=1,A8040&lt;DataEnd),'iBoxx inputs'!A8045,IF(AND(dateA=2,A8040&lt;DataEnd),'Bank of England inputs'!A8045,IF(dateA=3,A8040+1,IF(dateA=4,WORKDAY(A8040,1,),WORKDAY(A8040,1,holidayQ)))))</f>
        <v>47410</v>
      </c>
      <c r="B8041" s="35" t="e">
        <f>MATCH(A8041,'iBoxx inputs'!A:A,0)</f>
        <v>#N/A</v>
      </c>
      <c r="C8041" s="35" t="e">
        <f>MATCH(A8041,'Bank of England inputs'!A:A,0)</f>
        <v>#N/A</v>
      </c>
      <c r="D8041" s="6" t="e">
        <f>IF($A8041&gt;DataEnd,NA(),IFERROR(INDEX('iBoxx inputs'!B:B,MATCH($A8041,'iBoxx inputs'!$A:$A,0)),D8040))</f>
        <v>#N/A</v>
      </c>
      <c r="E8041" s="6" t="e">
        <f>IF($A8041&gt;DataEnd,NA(),IFERROR(INDEX('iBoxx inputs'!C:C,MATCH($A8041,'iBoxx inputs'!$A:$A,0)),E8040))</f>
        <v>#N/A</v>
      </c>
      <c r="F8041" s="6" t="e">
        <f>IF($A8041&gt;DataEnd,NA(),IFERROR(INDEX('Bank of England inputs'!D:D,MATCH($A8041,'Bank of England inputs'!$A:$A,0),0),F8040))</f>
        <v>#N/A</v>
      </c>
      <c r="G8041" s="19"/>
      <c r="H8041" s="5">
        <f t="shared" si="706"/>
        <v>47410</v>
      </c>
      <c r="I8041" s="6" t="e">
        <f t="shared" si="707"/>
        <v>#N/A</v>
      </c>
      <c r="J8041" s="6" t="e">
        <f t="shared" si="708"/>
        <v>#N/A</v>
      </c>
    </row>
    <row r="8042" spans="1:10" x14ac:dyDescent="0.2">
      <c r="A8042" s="5">
        <f>IF(AND(dateA=1,A8041&lt;DataEnd),'iBoxx inputs'!A8046,IF(AND(dateA=2,A8041&lt;DataEnd),'Bank of England inputs'!A8046,IF(dateA=3,A8041+1,IF(dateA=4,WORKDAY(A8041,1,),WORKDAY(A8041,1,holidayQ)))))</f>
        <v>47413</v>
      </c>
      <c r="B8042" s="35" t="e">
        <f>MATCH(A8042,'iBoxx inputs'!A:A,0)</f>
        <v>#N/A</v>
      </c>
      <c r="C8042" s="35" t="e">
        <f>MATCH(A8042,'Bank of England inputs'!A:A,0)</f>
        <v>#N/A</v>
      </c>
      <c r="D8042" s="6" t="e">
        <f>IF($A8042&gt;DataEnd,NA(),IFERROR(INDEX('iBoxx inputs'!B:B,MATCH($A8042,'iBoxx inputs'!$A:$A,0)),D8041))</f>
        <v>#N/A</v>
      </c>
      <c r="E8042" s="6" t="e">
        <f>IF($A8042&gt;DataEnd,NA(),IFERROR(INDEX('iBoxx inputs'!C:C,MATCH($A8042,'iBoxx inputs'!$A:$A,0)),E8041))</f>
        <v>#N/A</v>
      </c>
      <c r="F8042" s="6" t="e">
        <f>IF($A8042&gt;DataEnd,NA(),IFERROR(INDEX('Bank of England inputs'!D:D,MATCH($A8042,'Bank of England inputs'!$A:$A,0),0),F8041))</f>
        <v>#N/A</v>
      </c>
      <c r="G8042" s="19"/>
      <c r="H8042" s="5">
        <f t="shared" si="706"/>
        <v>47413</v>
      </c>
      <c r="I8042" s="6" t="e">
        <f t="shared" si="707"/>
        <v>#N/A</v>
      </c>
      <c r="J8042" s="6" t="e">
        <f t="shared" si="708"/>
        <v>#N/A</v>
      </c>
    </row>
    <row r="8043" spans="1:10" x14ac:dyDescent="0.2">
      <c r="A8043" s="5">
        <f>IF(AND(dateA=1,A8042&lt;DataEnd),'iBoxx inputs'!A8047,IF(AND(dateA=2,A8042&lt;DataEnd),'Bank of England inputs'!A8047,IF(dateA=3,A8042+1,IF(dateA=4,WORKDAY(A8042,1,),WORKDAY(A8042,1,holidayQ)))))</f>
        <v>47414</v>
      </c>
      <c r="B8043" s="35" t="e">
        <f>MATCH(A8043,'iBoxx inputs'!A:A,0)</f>
        <v>#N/A</v>
      </c>
      <c r="C8043" s="35" t="e">
        <f>MATCH(A8043,'Bank of England inputs'!A:A,0)</f>
        <v>#N/A</v>
      </c>
      <c r="D8043" s="6" t="e">
        <f>IF($A8043&gt;DataEnd,NA(),IFERROR(INDEX('iBoxx inputs'!B:B,MATCH($A8043,'iBoxx inputs'!$A:$A,0)),D8042))</f>
        <v>#N/A</v>
      </c>
      <c r="E8043" s="6" t="e">
        <f>IF($A8043&gt;DataEnd,NA(),IFERROR(INDEX('iBoxx inputs'!C:C,MATCH($A8043,'iBoxx inputs'!$A:$A,0)),E8042))</f>
        <v>#N/A</v>
      </c>
      <c r="F8043" s="6" t="e">
        <f>IF($A8043&gt;DataEnd,NA(),IFERROR(INDEX('Bank of England inputs'!D:D,MATCH($A8043,'Bank of England inputs'!$A:$A,0),0),F8042))</f>
        <v>#N/A</v>
      </c>
      <c r="G8043" s="19"/>
      <c r="H8043" s="5">
        <f t="shared" si="706"/>
        <v>47414</v>
      </c>
      <c r="I8043" s="6" t="e">
        <f t="shared" si="707"/>
        <v>#N/A</v>
      </c>
      <c r="J8043" s="6" t="e">
        <f t="shared" si="708"/>
        <v>#N/A</v>
      </c>
    </row>
    <row r="8044" spans="1:10" x14ac:dyDescent="0.2">
      <c r="A8044" s="5">
        <f>IF(AND(dateA=1,A8043&lt;DataEnd),'iBoxx inputs'!A8048,IF(AND(dateA=2,A8043&lt;DataEnd),'Bank of England inputs'!A8048,IF(dateA=3,A8043+1,IF(dateA=4,WORKDAY(A8043,1,),WORKDAY(A8043,1,holidayQ)))))</f>
        <v>47415</v>
      </c>
      <c r="B8044" s="35" t="e">
        <f>MATCH(A8044,'iBoxx inputs'!A:A,0)</f>
        <v>#N/A</v>
      </c>
      <c r="C8044" s="35" t="e">
        <f>MATCH(A8044,'Bank of England inputs'!A:A,0)</f>
        <v>#N/A</v>
      </c>
      <c r="D8044" s="6" t="e">
        <f>IF($A8044&gt;DataEnd,NA(),IFERROR(INDEX('iBoxx inputs'!B:B,MATCH($A8044,'iBoxx inputs'!$A:$A,0)),D8043))</f>
        <v>#N/A</v>
      </c>
      <c r="E8044" s="6" t="e">
        <f>IF($A8044&gt;DataEnd,NA(),IFERROR(INDEX('iBoxx inputs'!C:C,MATCH($A8044,'iBoxx inputs'!$A:$A,0)),E8043))</f>
        <v>#N/A</v>
      </c>
      <c r="F8044" s="6" t="e">
        <f>IF($A8044&gt;DataEnd,NA(),IFERROR(INDEX('Bank of England inputs'!D:D,MATCH($A8044,'Bank of England inputs'!$A:$A,0),0),F8043))</f>
        <v>#N/A</v>
      </c>
      <c r="G8044" s="19"/>
      <c r="H8044" s="5">
        <f t="shared" si="706"/>
        <v>47415</v>
      </c>
      <c r="I8044" s="6" t="e">
        <f t="shared" si="707"/>
        <v>#N/A</v>
      </c>
      <c r="J8044" s="6" t="e">
        <f t="shared" si="708"/>
        <v>#N/A</v>
      </c>
    </row>
    <row r="8045" spans="1:10" x14ac:dyDescent="0.2">
      <c r="A8045" s="5">
        <f>IF(AND(dateA=1,A8044&lt;DataEnd),'iBoxx inputs'!A8049,IF(AND(dateA=2,A8044&lt;DataEnd),'Bank of England inputs'!A8049,IF(dateA=3,A8044+1,IF(dateA=4,WORKDAY(A8044,1,),WORKDAY(A8044,1,holidayQ)))))</f>
        <v>47416</v>
      </c>
      <c r="B8045" s="35" t="e">
        <f>MATCH(A8045,'iBoxx inputs'!A:A,0)</f>
        <v>#N/A</v>
      </c>
      <c r="C8045" s="35" t="e">
        <f>MATCH(A8045,'Bank of England inputs'!A:A,0)</f>
        <v>#N/A</v>
      </c>
      <c r="D8045" s="6" t="e">
        <f>IF($A8045&gt;DataEnd,NA(),IFERROR(INDEX('iBoxx inputs'!B:B,MATCH($A8045,'iBoxx inputs'!$A:$A,0)),D8044))</f>
        <v>#N/A</v>
      </c>
      <c r="E8045" s="6" t="e">
        <f>IF($A8045&gt;DataEnd,NA(),IFERROR(INDEX('iBoxx inputs'!C:C,MATCH($A8045,'iBoxx inputs'!$A:$A,0)),E8044))</f>
        <v>#N/A</v>
      </c>
      <c r="F8045" s="6" t="e">
        <f>IF($A8045&gt;DataEnd,NA(),IFERROR(INDEX('Bank of England inputs'!D:D,MATCH($A8045,'Bank of England inputs'!$A:$A,0),0),F8044))</f>
        <v>#N/A</v>
      </c>
      <c r="G8045" s="19"/>
      <c r="H8045" s="5">
        <f t="shared" si="706"/>
        <v>47416</v>
      </c>
      <c r="I8045" s="6" t="e">
        <f t="shared" si="707"/>
        <v>#N/A</v>
      </c>
      <c r="J8045" s="6" t="e">
        <f t="shared" si="708"/>
        <v>#N/A</v>
      </c>
    </row>
    <row r="8046" spans="1:10" x14ac:dyDescent="0.2">
      <c r="A8046" s="5">
        <f>IF(AND(dateA=1,A8045&lt;DataEnd),'iBoxx inputs'!A8050,IF(AND(dateA=2,A8045&lt;DataEnd),'Bank of England inputs'!A8050,IF(dateA=3,A8045+1,IF(dateA=4,WORKDAY(A8045,1,),WORKDAY(A8045,1,holidayQ)))))</f>
        <v>47417</v>
      </c>
      <c r="B8046" s="35" t="e">
        <f>MATCH(A8046,'iBoxx inputs'!A:A,0)</f>
        <v>#N/A</v>
      </c>
      <c r="C8046" s="35" t="e">
        <f>MATCH(A8046,'Bank of England inputs'!A:A,0)</f>
        <v>#N/A</v>
      </c>
      <c r="D8046" s="6" t="e">
        <f>IF($A8046&gt;DataEnd,NA(),IFERROR(INDEX('iBoxx inputs'!B:B,MATCH($A8046,'iBoxx inputs'!$A:$A,0)),D8045))</f>
        <v>#N/A</v>
      </c>
      <c r="E8046" s="6" t="e">
        <f>IF($A8046&gt;DataEnd,NA(),IFERROR(INDEX('iBoxx inputs'!C:C,MATCH($A8046,'iBoxx inputs'!$A:$A,0)),E8045))</f>
        <v>#N/A</v>
      </c>
      <c r="F8046" s="6" t="e">
        <f>IF($A8046&gt;DataEnd,NA(),IFERROR(INDEX('Bank of England inputs'!D:D,MATCH($A8046,'Bank of England inputs'!$A:$A,0),0),F8045))</f>
        <v>#N/A</v>
      </c>
      <c r="G8046" s="19"/>
      <c r="H8046" s="5">
        <f t="shared" si="706"/>
        <v>47417</v>
      </c>
      <c r="I8046" s="6" t="e">
        <f t="shared" si="707"/>
        <v>#N/A</v>
      </c>
      <c r="J8046" s="6" t="e">
        <f t="shared" si="708"/>
        <v>#N/A</v>
      </c>
    </row>
    <row r="8047" spans="1:10" x14ac:dyDescent="0.2">
      <c r="A8047" s="5">
        <f>IF(AND(dateA=1,A8046&lt;DataEnd),'iBoxx inputs'!A8051,IF(AND(dateA=2,A8046&lt;DataEnd),'Bank of England inputs'!A8051,IF(dateA=3,A8046+1,IF(dateA=4,WORKDAY(A8046,1,),WORKDAY(A8046,1,holidayQ)))))</f>
        <v>47420</v>
      </c>
      <c r="B8047" s="35" t="e">
        <f>MATCH(A8047,'iBoxx inputs'!A:A,0)</f>
        <v>#N/A</v>
      </c>
      <c r="C8047" s="35" t="e">
        <f>MATCH(A8047,'Bank of England inputs'!A:A,0)</f>
        <v>#N/A</v>
      </c>
      <c r="D8047" s="6" t="e">
        <f>IF($A8047&gt;DataEnd,NA(),IFERROR(INDEX('iBoxx inputs'!B:B,MATCH($A8047,'iBoxx inputs'!$A:$A,0)),D8046))</f>
        <v>#N/A</v>
      </c>
      <c r="E8047" s="6" t="e">
        <f>IF($A8047&gt;DataEnd,NA(),IFERROR(INDEX('iBoxx inputs'!C:C,MATCH($A8047,'iBoxx inputs'!$A:$A,0)),E8046))</f>
        <v>#N/A</v>
      </c>
      <c r="F8047" s="6" t="e">
        <f>IF($A8047&gt;DataEnd,NA(),IFERROR(INDEX('Bank of England inputs'!D:D,MATCH($A8047,'Bank of England inputs'!$A:$A,0),0),F8046))</f>
        <v>#N/A</v>
      </c>
      <c r="G8047" s="19"/>
      <c r="H8047" s="5">
        <f t="shared" si="706"/>
        <v>47420</v>
      </c>
      <c r="I8047" s="6" t="e">
        <f t="shared" si="707"/>
        <v>#N/A</v>
      </c>
      <c r="J8047" s="6" t="e">
        <f t="shared" si="708"/>
        <v>#N/A</v>
      </c>
    </row>
    <row r="8048" spans="1:10" x14ac:dyDescent="0.2">
      <c r="A8048" s="5">
        <f>IF(AND(dateA=1,A8047&lt;DataEnd),'iBoxx inputs'!A8052,IF(AND(dateA=2,A8047&lt;DataEnd),'Bank of England inputs'!A8052,IF(dateA=3,A8047+1,IF(dateA=4,WORKDAY(A8047,1,),WORKDAY(A8047,1,holidayQ)))))</f>
        <v>47421</v>
      </c>
      <c r="B8048" s="35" t="e">
        <f>MATCH(A8048,'iBoxx inputs'!A:A,0)</f>
        <v>#N/A</v>
      </c>
      <c r="C8048" s="35" t="e">
        <f>MATCH(A8048,'Bank of England inputs'!A:A,0)</f>
        <v>#N/A</v>
      </c>
      <c r="D8048" s="6" t="e">
        <f>IF($A8048&gt;DataEnd,NA(),IFERROR(INDEX('iBoxx inputs'!B:B,MATCH($A8048,'iBoxx inputs'!$A:$A,0)),D8047))</f>
        <v>#N/A</v>
      </c>
      <c r="E8048" s="6" t="e">
        <f>IF($A8048&gt;DataEnd,NA(),IFERROR(INDEX('iBoxx inputs'!C:C,MATCH($A8048,'iBoxx inputs'!$A:$A,0)),E8047))</f>
        <v>#N/A</v>
      </c>
      <c r="F8048" s="6" t="e">
        <f>IF($A8048&gt;DataEnd,NA(),IFERROR(INDEX('Bank of England inputs'!D:D,MATCH($A8048,'Bank of England inputs'!$A:$A,0),0),F8047))</f>
        <v>#N/A</v>
      </c>
      <c r="G8048" s="19"/>
      <c r="H8048" s="5">
        <f t="shared" si="706"/>
        <v>47421</v>
      </c>
      <c r="I8048" s="6" t="e">
        <f t="shared" si="707"/>
        <v>#N/A</v>
      </c>
      <c r="J8048" s="6" t="e">
        <f t="shared" si="708"/>
        <v>#N/A</v>
      </c>
    </row>
    <row r="8049" spans="1:10" x14ac:dyDescent="0.2">
      <c r="A8049" s="5">
        <f>IF(AND(dateA=1,A8048&lt;DataEnd),'iBoxx inputs'!A8053,IF(AND(dateA=2,A8048&lt;DataEnd),'Bank of England inputs'!A8053,IF(dateA=3,A8048+1,IF(dateA=4,WORKDAY(A8048,1,),WORKDAY(A8048,1,holidayQ)))))</f>
        <v>47422</v>
      </c>
      <c r="B8049" s="35" t="e">
        <f>MATCH(A8049,'iBoxx inputs'!A:A,0)</f>
        <v>#N/A</v>
      </c>
      <c r="C8049" s="35" t="e">
        <f>MATCH(A8049,'Bank of England inputs'!A:A,0)</f>
        <v>#N/A</v>
      </c>
      <c r="D8049" s="6" t="e">
        <f>IF($A8049&gt;DataEnd,NA(),IFERROR(INDEX('iBoxx inputs'!B:B,MATCH($A8049,'iBoxx inputs'!$A:$A,0)),D8048))</f>
        <v>#N/A</v>
      </c>
      <c r="E8049" s="6" t="e">
        <f>IF($A8049&gt;DataEnd,NA(),IFERROR(INDEX('iBoxx inputs'!C:C,MATCH($A8049,'iBoxx inputs'!$A:$A,0)),E8048))</f>
        <v>#N/A</v>
      </c>
      <c r="F8049" s="6" t="e">
        <f>IF($A8049&gt;DataEnd,NA(),IFERROR(INDEX('Bank of England inputs'!D:D,MATCH($A8049,'Bank of England inputs'!$A:$A,0),0),F8048))</f>
        <v>#N/A</v>
      </c>
      <c r="G8049" s="19"/>
      <c r="H8049" s="5">
        <f t="shared" si="706"/>
        <v>47422</v>
      </c>
      <c r="I8049" s="6" t="e">
        <f t="shared" si="707"/>
        <v>#N/A</v>
      </c>
      <c r="J8049" s="6" t="e">
        <f t="shared" si="708"/>
        <v>#N/A</v>
      </c>
    </row>
    <row r="8050" spans="1:10" x14ac:dyDescent="0.2">
      <c r="A8050" s="5">
        <f>IF(AND(dateA=1,A8049&lt;DataEnd),'iBoxx inputs'!A8054,IF(AND(dateA=2,A8049&lt;DataEnd),'Bank of England inputs'!A8054,IF(dateA=3,A8049+1,IF(dateA=4,WORKDAY(A8049,1,),WORKDAY(A8049,1,holidayQ)))))</f>
        <v>47423</v>
      </c>
      <c r="B8050" s="35" t="e">
        <f>MATCH(A8050,'iBoxx inputs'!A:A,0)</f>
        <v>#N/A</v>
      </c>
      <c r="C8050" s="35" t="e">
        <f>MATCH(A8050,'Bank of England inputs'!A:A,0)</f>
        <v>#N/A</v>
      </c>
      <c r="D8050" s="6" t="e">
        <f>IF($A8050&gt;DataEnd,NA(),IFERROR(INDEX('iBoxx inputs'!B:B,MATCH($A8050,'iBoxx inputs'!$A:$A,0)),D8049))</f>
        <v>#N/A</v>
      </c>
      <c r="E8050" s="6" t="e">
        <f>IF($A8050&gt;DataEnd,NA(),IFERROR(INDEX('iBoxx inputs'!C:C,MATCH($A8050,'iBoxx inputs'!$A:$A,0)),E8049))</f>
        <v>#N/A</v>
      </c>
      <c r="F8050" s="6" t="e">
        <f>IF($A8050&gt;DataEnd,NA(),IFERROR(INDEX('Bank of England inputs'!D:D,MATCH($A8050,'Bank of England inputs'!$A:$A,0),0),F8049))</f>
        <v>#N/A</v>
      </c>
      <c r="G8050" s="19"/>
      <c r="H8050" s="5">
        <f t="shared" si="706"/>
        <v>47423</v>
      </c>
      <c r="I8050" s="6" t="e">
        <f t="shared" si="707"/>
        <v>#N/A</v>
      </c>
      <c r="J8050" s="6" t="e">
        <f t="shared" si="708"/>
        <v>#N/A</v>
      </c>
    </row>
    <row r="8051" spans="1:10" x14ac:dyDescent="0.2">
      <c r="A8051" s="5">
        <f>IF(AND(dateA=1,A8050&lt;DataEnd),'iBoxx inputs'!A8055,IF(AND(dateA=2,A8050&lt;DataEnd),'Bank of England inputs'!A8055,IF(dateA=3,A8050+1,IF(dateA=4,WORKDAY(A8050,1,),WORKDAY(A8050,1,holidayQ)))))</f>
        <v>47424</v>
      </c>
      <c r="B8051" s="35" t="e">
        <f>MATCH(A8051,'iBoxx inputs'!A:A,0)</f>
        <v>#N/A</v>
      </c>
      <c r="C8051" s="35" t="e">
        <f>MATCH(A8051,'Bank of England inputs'!A:A,0)</f>
        <v>#N/A</v>
      </c>
      <c r="D8051" s="6" t="e">
        <f>IF($A8051&gt;DataEnd,NA(),IFERROR(INDEX('iBoxx inputs'!B:B,MATCH($A8051,'iBoxx inputs'!$A:$A,0)),D8050))</f>
        <v>#N/A</v>
      </c>
      <c r="E8051" s="6" t="e">
        <f>IF($A8051&gt;DataEnd,NA(),IFERROR(INDEX('iBoxx inputs'!C:C,MATCH($A8051,'iBoxx inputs'!$A:$A,0)),E8050))</f>
        <v>#N/A</v>
      </c>
      <c r="F8051" s="6" t="e">
        <f>IF($A8051&gt;DataEnd,NA(),IFERROR(INDEX('Bank of England inputs'!D:D,MATCH($A8051,'Bank of England inputs'!$A:$A,0),0),F8050))</f>
        <v>#N/A</v>
      </c>
      <c r="G8051" s="19"/>
      <c r="H8051" s="5">
        <f t="shared" si="706"/>
        <v>47424</v>
      </c>
      <c r="I8051" s="6" t="e">
        <f t="shared" si="707"/>
        <v>#N/A</v>
      </c>
      <c r="J8051" s="6" t="e">
        <f t="shared" si="708"/>
        <v>#N/A</v>
      </c>
    </row>
    <row r="8052" spans="1:10" x14ac:dyDescent="0.2">
      <c r="A8052" s="5">
        <f>IF(AND(dateA=1,A8051&lt;DataEnd),'iBoxx inputs'!A8056,IF(AND(dateA=2,A8051&lt;DataEnd),'Bank of England inputs'!A8056,IF(dateA=3,A8051+1,IF(dateA=4,WORKDAY(A8051,1,),WORKDAY(A8051,1,holidayQ)))))</f>
        <v>47427</v>
      </c>
      <c r="B8052" s="35" t="e">
        <f>MATCH(A8052,'iBoxx inputs'!A:A,0)</f>
        <v>#N/A</v>
      </c>
      <c r="C8052" s="35" t="e">
        <f>MATCH(A8052,'Bank of England inputs'!A:A,0)</f>
        <v>#N/A</v>
      </c>
      <c r="D8052" s="6" t="e">
        <f>IF($A8052&gt;DataEnd,NA(),IFERROR(INDEX('iBoxx inputs'!B:B,MATCH($A8052,'iBoxx inputs'!$A:$A,0)),D8051))</f>
        <v>#N/A</v>
      </c>
      <c r="E8052" s="6" t="e">
        <f>IF($A8052&gt;DataEnd,NA(),IFERROR(INDEX('iBoxx inputs'!C:C,MATCH($A8052,'iBoxx inputs'!$A:$A,0)),E8051))</f>
        <v>#N/A</v>
      </c>
      <c r="F8052" s="6" t="e">
        <f>IF($A8052&gt;DataEnd,NA(),IFERROR(INDEX('Bank of England inputs'!D:D,MATCH($A8052,'Bank of England inputs'!$A:$A,0),0),F8051))</f>
        <v>#N/A</v>
      </c>
      <c r="G8052" s="19"/>
      <c r="H8052" s="5">
        <f t="shared" si="706"/>
        <v>47427</v>
      </c>
      <c r="I8052" s="6" t="e">
        <f t="shared" si="707"/>
        <v>#N/A</v>
      </c>
      <c r="J8052" s="6" t="e">
        <f t="shared" si="708"/>
        <v>#N/A</v>
      </c>
    </row>
    <row r="8053" spans="1:10" x14ac:dyDescent="0.2">
      <c r="A8053" s="5">
        <f>IF(AND(dateA=1,A8052&lt;DataEnd),'iBoxx inputs'!A8057,IF(AND(dateA=2,A8052&lt;DataEnd),'Bank of England inputs'!A8057,IF(dateA=3,A8052+1,IF(dateA=4,WORKDAY(A8052,1,),WORKDAY(A8052,1,holidayQ)))))</f>
        <v>47428</v>
      </c>
      <c r="B8053" s="35" t="e">
        <f>MATCH(A8053,'iBoxx inputs'!A:A,0)</f>
        <v>#N/A</v>
      </c>
      <c r="C8053" s="35" t="e">
        <f>MATCH(A8053,'Bank of England inputs'!A:A,0)</f>
        <v>#N/A</v>
      </c>
      <c r="D8053" s="6" t="e">
        <f>IF($A8053&gt;DataEnd,NA(),IFERROR(INDEX('iBoxx inputs'!B:B,MATCH($A8053,'iBoxx inputs'!$A:$A,0)),D8052))</f>
        <v>#N/A</v>
      </c>
      <c r="E8053" s="6" t="e">
        <f>IF($A8053&gt;DataEnd,NA(),IFERROR(INDEX('iBoxx inputs'!C:C,MATCH($A8053,'iBoxx inputs'!$A:$A,0)),E8052))</f>
        <v>#N/A</v>
      </c>
      <c r="F8053" s="6" t="e">
        <f>IF($A8053&gt;DataEnd,NA(),IFERROR(INDEX('Bank of England inputs'!D:D,MATCH($A8053,'Bank of England inputs'!$A:$A,0),0),F8052))</f>
        <v>#N/A</v>
      </c>
      <c r="G8053" s="19"/>
      <c r="H8053" s="5">
        <f t="shared" si="706"/>
        <v>47428</v>
      </c>
      <c r="I8053" s="6" t="e">
        <f t="shared" si="707"/>
        <v>#N/A</v>
      </c>
      <c r="J8053" s="6" t="e">
        <f t="shared" si="708"/>
        <v>#N/A</v>
      </c>
    </row>
    <row r="8054" spans="1:10" x14ac:dyDescent="0.2">
      <c r="A8054" s="5">
        <f>IF(AND(dateA=1,A8053&lt;DataEnd),'iBoxx inputs'!A8058,IF(AND(dateA=2,A8053&lt;DataEnd),'Bank of England inputs'!A8058,IF(dateA=3,A8053+1,IF(dateA=4,WORKDAY(A8053,1,),WORKDAY(A8053,1,holidayQ)))))</f>
        <v>47429</v>
      </c>
      <c r="B8054" s="35" t="e">
        <f>MATCH(A8054,'iBoxx inputs'!A:A,0)</f>
        <v>#N/A</v>
      </c>
      <c r="C8054" s="35" t="e">
        <f>MATCH(A8054,'Bank of England inputs'!A:A,0)</f>
        <v>#N/A</v>
      </c>
      <c r="D8054" s="6" t="e">
        <f>IF($A8054&gt;DataEnd,NA(),IFERROR(INDEX('iBoxx inputs'!B:B,MATCH($A8054,'iBoxx inputs'!$A:$A,0)),D8053))</f>
        <v>#N/A</v>
      </c>
      <c r="E8054" s="6" t="e">
        <f>IF($A8054&gt;DataEnd,NA(),IFERROR(INDEX('iBoxx inputs'!C:C,MATCH($A8054,'iBoxx inputs'!$A:$A,0)),E8053))</f>
        <v>#N/A</v>
      </c>
      <c r="F8054" s="6" t="e">
        <f>IF($A8054&gt;DataEnd,NA(),IFERROR(INDEX('Bank of England inputs'!D:D,MATCH($A8054,'Bank of England inputs'!$A:$A,0),0),F8053))</f>
        <v>#N/A</v>
      </c>
      <c r="G8054" s="19"/>
      <c r="H8054" s="5">
        <f t="shared" si="706"/>
        <v>47429</v>
      </c>
      <c r="I8054" s="6" t="e">
        <f t="shared" si="707"/>
        <v>#N/A</v>
      </c>
      <c r="J8054" s="6" t="e">
        <f t="shared" si="708"/>
        <v>#N/A</v>
      </c>
    </row>
    <row r="8055" spans="1:10" x14ac:dyDescent="0.2">
      <c r="A8055" s="5">
        <f>IF(AND(dateA=1,A8054&lt;DataEnd),'iBoxx inputs'!A8059,IF(AND(dateA=2,A8054&lt;DataEnd),'Bank of England inputs'!A8059,IF(dateA=3,A8054+1,IF(dateA=4,WORKDAY(A8054,1,),WORKDAY(A8054,1,holidayQ)))))</f>
        <v>47430</v>
      </c>
      <c r="B8055" s="35" t="e">
        <f>MATCH(A8055,'iBoxx inputs'!A:A,0)</f>
        <v>#N/A</v>
      </c>
      <c r="C8055" s="35" t="e">
        <f>MATCH(A8055,'Bank of England inputs'!A:A,0)</f>
        <v>#N/A</v>
      </c>
      <c r="D8055" s="6" t="e">
        <f>IF($A8055&gt;DataEnd,NA(),IFERROR(INDEX('iBoxx inputs'!B:B,MATCH($A8055,'iBoxx inputs'!$A:$A,0)),D8054))</f>
        <v>#N/A</v>
      </c>
      <c r="E8055" s="6" t="e">
        <f>IF($A8055&gt;DataEnd,NA(),IFERROR(INDEX('iBoxx inputs'!C:C,MATCH($A8055,'iBoxx inputs'!$A:$A,0)),E8054))</f>
        <v>#N/A</v>
      </c>
      <c r="F8055" s="6" t="e">
        <f>IF($A8055&gt;DataEnd,NA(),IFERROR(INDEX('Bank of England inputs'!D:D,MATCH($A8055,'Bank of England inputs'!$A:$A,0),0),F8054))</f>
        <v>#N/A</v>
      </c>
      <c r="G8055" s="19"/>
      <c r="H8055" s="5">
        <f t="shared" si="706"/>
        <v>47430</v>
      </c>
      <c r="I8055" s="6" t="e">
        <f t="shared" si="707"/>
        <v>#N/A</v>
      </c>
      <c r="J8055" s="6" t="e">
        <f t="shared" si="708"/>
        <v>#N/A</v>
      </c>
    </row>
    <row r="8056" spans="1:10" x14ac:dyDescent="0.2">
      <c r="A8056" s="5">
        <f>IF(AND(dateA=1,A8055&lt;DataEnd),'iBoxx inputs'!A8060,IF(AND(dateA=2,A8055&lt;DataEnd),'Bank of England inputs'!A8060,IF(dateA=3,A8055+1,IF(dateA=4,WORKDAY(A8055,1,),WORKDAY(A8055,1,holidayQ)))))</f>
        <v>47431</v>
      </c>
      <c r="B8056" s="35" t="e">
        <f>MATCH(A8056,'iBoxx inputs'!A:A,0)</f>
        <v>#N/A</v>
      </c>
      <c r="C8056" s="35" t="e">
        <f>MATCH(A8056,'Bank of England inputs'!A:A,0)</f>
        <v>#N/A</v>
      </c>
      <c r="D8056" s="6" t="e">
        <f>IF($A8056&gt;DataEnd,NA(),IFERROR(INDEX('iBoxx inputs'!B:B,MATCH($A8056,'iBoxx inputs'!$A:$A,0)),D8055))</f>
        <v>#N/A</v>
      </c>
      <c r="E8056" s="6" t="e">
        <f>IF($A8056&gt;DataEnd,NA(),IFERROR(INDEX('iBoxx inputs'!C:C,MATCH($A8056,'iBoxx inputs'!$A:$A,0)),E8055))</f>
        <v>#N/A</v>
      </c>
      <c r="F8056" s="6" t="e">
        <f>IF($A8056&gt;DataEnd,NA(),IFERROR(INDEX('Bank of England inputs'!D:D,MATCH($A8056,'Bank of England inputs'!$A:$A,0),0),F8055))</f>
        <v>#N/A</v>
      </c>
      <c r="G8056" s="19"/>
      <c r="H8056" s="5">
        <f t="shared" si="706"/>
        <v>47431</v>
      </c>
      <c r="I8056" s="6" t="e">
        <f t="shared" si="707"/>
        <v>#N/A</v>
      </c>
      <c r="J8056" s="6" t="e">
        <f t="shared" si="708"/>
        <v>#N/A</v>
      </c>
    </row>
    <row r="8057" spans="1:10" x14ac:dyDescent="0.2">
      <c r="A8057" s="5">
        <f>IF(AND(dateA=1,A8056&lt;DataEnd),'iBoxx inputs'!A8061,IF(AND(dateA=2,A8056&lt;DataEnd),'Bank of England inputs'!A8061,IF(dateA=3,A8056+1,IF(dateA=4,WORKDAY(A8056,1,),WORKDAY(A8056,1,holidayQ)))))</f>
        <v>47434</v>
      </c>
      <c r="B8057" s="35" t="e">
        <f>MATCH(A8057,'iBoxx inputs'!A:A,0)</f>
        <v>#N/A</v>
      </c>
      <c r="C8057" s="35" t="e">
        <f>MATCH(A8057,'Bank of England inputs'!A:A,0)</f>
        <v>#N/A</v>
      </c>
      <c r="D8057" s="6" t="e">
        <f>IF($A8057&gt;DataEnd,NA(),IFERROR(INDEX('iBoxx inputs'!B:B,MATCH($A8057,'iBoxx inputs'!$A:$A,0)),D8056))</f>
        <v>#N/A</v>
      </c>
      <c r="E8057" s="6" t="e">
        <f>IF($A8057&gt;DataEnd,NA(),IFERROR(INDEX('iBoxx inputs'!C:C,MATCH($A8057,'iBoxx inputs'!$A:$A,0)),E8056))</f>
        <v>#N/A</v>
      </c>
      <c r="F8057" s="6" t="e">
        <f>IF($A8057&gt;DataEnd,NA(),IFERROR(INDEX('Bank of England inputs'!D:D,MATCH($A8057,'Bank of England inputs'!$A:$A,0),0),F8056))</f>
        <v>#N/A</v>
      </c>
      <c r="G8057" s="19"/>
      <c r="H8057" s="5">
        <f t="shared" si="706"/>
        <v>47434</v>
      </c>
      <c r="I8057" s="6" t="e">
        <f t="shared" si="707"/>
        <v>#N/A</v>
      </c>
      <c r="J8057" s="6" t="e">
        <f t="shared" si="708"/>
        <v>#N/A</v>
      </c>
    </row>
    <row r="8058" spans="1:10" x14ac:dyDescent="0.2">
      <c r="A8058" s="5">
        <f>IF(AND(dateA=1,A8057&lt;DataEnd),'iBoxx inputs'!A8062,IF(AND(dateA=2,A8057&lt;DataEnd),'Bank of England inputs'!A8062,IF(dateA=3,A8057+1,IF(dateA=4,WORKDAY(A8057,1,),WORKDAY(A8057,1,holidayQ)))))</f>
        <v>47435</v>
      </c>
      <c r="B8058" s="35" t="e">
        <f>MATCH(A8058,'iBoxx inputs'!A:A,0)</f>
        <v>#N/A</v>
      </c>
      <c r="C8058" s="35" t="e">
        <f>MATCH(A8058,'Bank of England inputs'!A:A,0)</f>
        <v>#N/A</v>
      </c>
      <c r="D8058" s="6" t="e">
        <f>IF($A8058&gt;DataEnd,NA(),IFERROR(INDEX('iBoxx inputs'!B:B,MATCH($A8058,'iBoxx inputs'!$A:$A,0)),D8057))</f>
        <v>#N/A</v>
      </c>
      <c r="E8058" s="6" t="e">
        <f>IF($A8058&gt;DataEnd,NA(),IFERROR(INDEX('iBoxx inputs'!C:C,MATCH($A8058,'iBoxx inputs'!$A:$A,0)),E8057))</f>
        <v>#N/A</v>
      </c>
      <c r="F8058" s="6" t="e">
        <f>IF($A8058&gt;DataEnd,NA(),IFERROR(INDEX('Bank of England inputs'!D:D,MATCH($A8058,'Bank of England inputs'!$A:$A,0),0),F8057))</f>
        <v>#N/A</v>
      </c>
      <c r="G8058" s="19"/>
      <c r="H8058" s="5">
        <f t="shared" si="706"/>
        <v>47435</v>
      </c>
      <c r="I8058" s="6" t="e">
        <f t="shared" si="707"/>
        <v>#N/A</v>
      </c>
      <c r="J8058" s="6" t="e">
        <f t="shared" si="708"/>
        <v>#N/A</v>
      </c>
    </row>
    <row r="8059" spans="1:10" x14ac:dyDescent="0.2">
      <c r="A8059" s="5">
        <f>IF(AND(dateA=1,A8058&lt;DataEnd),'iBoxx inputs'!A8063,IF(AND(dateA=2,A8058&lt;DataEnd),'Bank of England inputs'!A8063,IF(dateA=3,A8058+1,IF(dateA=4,WORKDAY(A8058,1,),WORKDAY(A8058,1,holidayQ)))))</f>
        <v>47436</v>
      </c>
      <c r="B8059" s="35" t="e">
        <f>MATCH(A8059,'iBoxx inputs'!A:A,0)</f>
        <v>#N/A</v>
      </c>
      <c r="C8059" s="35" t="e">
        <f>MATCH(A8059,'Bank of England inputs'!A:A,0)</f>
        <v>#N/A</v>
      </c>
      <c r="D8059" s="6" t="e">
        <f>IF($A8059&gt;DataEnd,NA(),IFERROR(INDEX('iBoxx inputs'!B:B,MATCH($A8059,'iBoxx inputs'!$A:$A,0)),D8058))</f>
        <v>#N/A</v>
      </c>
      <c r="E8059" s="6" t="e">
        <f>IF($A8059&gt;DataEnd,NA(),IFERROR(INDEX('iBoxx inputs'!C:C,MATCH($A8059,'iBoxx inputs'!$A:$A,0)),E8058))</f>
        <v>#N/A</v>
      </c>
      <c r="F8059" s="6" t="e">
        <f>IF($A8059&gt;DataEnd,NA(),IFERROR(INDEX('Bank of England inputs'!D:D,MATCH($A8059,'Bank of England inputs'!$A:$A,0),0),F8058))</f>
        <v>#N/A</v>
      </c>
      <c r="G8059" s="19"/>
      <c r="H8059" s="5">
        <f t="shared" si="706"/>
        <v>47436</v>
      </c>
      <c r="I8059" s="6" t="e">
        <f t="shared" si="707"/>
        <v>#N/A</v>
      </c>
      <c r="J8059" s="6" t="e">
        <f t="shared" si="708"/>
        <v>#N/A</v>
      </c>
    </row>
    <row r="8060" spans="1:10" x14ac:dyDescent="0.2">
      <c r="A8060" s="5">
        <f>IF(AND(dateA=1,A8059&lt;DataEnd),'iBoxx inputs'!A8064,IF(AND(dateA=2,A8059&lt;DataEnd),'Bank of England inputs'!A8064,IF(dateA=3,A8059+1,IF(dateA=4,WORKDAY(A8059,1,),WORKDAY(A8059,1,holidayQ)))))</f>
        <v>47437</v>
      </c>
      <c r="B8060" s="35" t="e">
        <f>MATCH(A8060,'iBoxx inputs'!A:A,0)</f>
        <v>#N/A</v>
      </c>
      <c r="C8060" s="35" t="e">
        <f>MATCH(A8060,'Bank of England inputs'!A:A,0)</f>
        <v>#N/A</v>
      </c>
      <c r="D8060" s="6" t="e">
        <f>IF($A8060&gt;DataEnd,NA(),IFERROR(INDEX('iBoxx inputs'!B:B,MATCH($A8060,'iBoxx inputs'!$A:$A,0)),D8059))</f>
        <v>#N/A</v>
      </c>
      <c r="E8060" s="6" t="e">
        <f>IF($A8060&gt;DataEnd,NA(),IFERROR(INDEX('iBoxx inputs'!C:C,MATCH($A8060,'iBoxx inputs'!$A:$A,0)),E8059))</f>
        <v>#N/A</v>
      </c>
      <c r="F8060" s="6" t="e">
        <f>IF($A8060&gt;DataEnd,NA(),IFERROR(INDEX('Bank of England inputs'!D:D,MATCH($A8060,'Bank of England inputs'!$A:$A,0),0),F8059))</f>
        <v>#N/A</v>
      </c>
      <c r="G8060" s="19"/>
      <c r="H8060" s="5">
        <f t="shared" si="706"/>
        <v>47437</v>
      </c>
      <c r="I8060" s="6" t="e">
        <f t="shared" si="707"/>
        <v>#N/A</v>
      </c>
      <c r="J8060" s="6" t="e">
        <f t="shared" si="708"/>
        <v>#N/A</v>
      </c>
    </row>
    <row r="8061" spans="1:10" x14ac:dyDescent="0.2">
      <c r="A8061" s="5">
        <f>IF(AND(dateA=1,A8060&lt;DataEnd),'iBoxx inputs'!A8065,IF(AND(dateA=2,A8060&lt;DataEnd),'Bank of England inputs'!A8065,IF(dateA=3,A8060+1,IF(dateA=4,WORKDAY(A8060,1,),WORKDAY(A8060,1,holidayQ)))))</f>
        <v>47438</v>
      </c>
      <c r="B8061" s="35" t="e">
        <f>MATCH(A8061,'iBoxx inputs'!A:A,0)</f>
        <v>#N/A</v>
      </c>
      <c r="C8061" s="35" t="e">
        <f>MATCH(A8061,'Bank of England inputs'!A:A,0)</f>
        <v>#N/A</v>
      </c>
      <c r="D8061" s="6" t="e">
        <f>IF($A8061&gt;DataEnd,NA(),IFERROR(INDEX('iBoxx inputs'!B:B,MATCH($A8061,'iBoxx inputs'!$A:$A,0)),D8060))</f>
        <v>#N/A</v>
      </c>
      <c r="E8061" s="6" t="e">
        <f>IF($A8061&gt;DataEnd,NA(),IFERROR(INDEX('iBoxx inputs'!C:C,MATCH($A8061,'iBoxx inputs'!$A:$A,0)),E8060))</f>
        <v>#N/A</v>
      </c>
      <c r="F8061" s="6" t="e">
        <f>IF($A8061&gt;DataEnd,NA(),IFERROR(INDEX('Bank of England inputs'!D:D,MATCH($A8061,'Bank of England inputs'!$A:$A,0),0),F8060))</f>
        <v>#N/A</v>
      </c>
      <c r="G8061" s="19"/>
      <c r="H8061" s="5">
        <f t="shared" si="706"/>
        <v>47438</v>
      </c>
      <c r="I8061" s="6" t="e">
        <f t="shared" si="707"/>
        <v>#N/A</v>
      </c>
      <c r="J8061" s="6" t="e">
        <f t="shared" si="708"/>
        <v>#N/A</v>
      </c>
    </row>
    <row r="8062" spans="1:10" x14ac:dyDescent="0.2">
      <c r="A8062" s="5">
        <f>IF(AND(dateA=1,A8061&lt;DataEnd),'iBoxx inputs'!A8066,IF(AND(dateA=2,A8061&lt;DataEnd),'Bank of England inputs'!A8066,IF(dateA=3,A8061+1,IF(dateA=4,WORKDAY(A8061,1,),WORKDAY(A8061,1,holidayQ)))))</f>
        <v>47441</v>
      </c>
      <c r="B8062" s="35" t="e">
        <f>MATCH(A8062,'iBoxx inputs'!A:A,0)</f>
        <v>#N/A</v>
      </c>
      <c r="C8062" s="35" t="e">
        <f>MATCH(A8062,'Bank of England inputs'!A:A,0)</f>
        <v>#N/A</v>
      </c>
      <c r="D8062" s="6" t="e">
        <f>IF($A8062&gt;DataEnd,NA(),IFERROR(INDEX('iBoxx inputs'!B:B,MATCH($A8062,'iBoxx inputs'!$A:$A,0)),D8061))</f>
        <v>#N/A</v>
      </c>
      <c r="E8062" s="6" t="e">
        <f>IF($A8062&gt;DataEnd,NA(),IFERROR(INDEX('iBoxx inputs'!C:C,MATCH($A8062,'iBoxx inputs'!$A:$A,0)),E8061))</f>
        <v>#N/A</v>
      </c>
      <c r="F8062" s="6" t="e">
        <f>IF($A8062&gt;DataEnd,NA(),IFERROR(INDEX('Bank of England inputs'!D:D,MATCH($A8062,'Bank of England inputs'!$A:$A,0),0),F8061))</f>
        <v>#N/A</v>
      </c>
      <c r="G8062" s="19"/>
      <c r="H8062" s="5">
        <f t="shared" si="706"/>
        <v>47441</v>
      </c>
      <c r="I8062" s="6" t="e">
        <f t="shared" si="707"/>
        <v>#N/A</v>
      </c>
      <c r="J8062" s="6" t="e">
        <f t="shared" si="708"/>
        <v>#N/A</v>
      </c>
    </row>
    <row r="8063" spans="1:10" x14ac:dyDescent="0.2">
      <c r="A8063" s="5">
        <f>IF(AND(dateA=1,A8062&lt;DataEnd),'iBoxx inputs'!A8067,IF(AND(dateA=2,A8062&lt;DataEnd),'Bank of England inputs'!A8067,IF(dateA=3,A8062+1,IF(dateA=4,WORKDAY(A8062,1,),WORKDAY(A8062,1,holidayQ)))))</f>
        <v>47442</v>
      </c>
      <c r="B8063" s="35" t="e">
        <f>MATCH(A8063,'iBoxx inputs'!A:A,0)</f>
        <v>#N/A</v>
      </c>
      <c r="C8063" s="35" t="e">
        <f>MATCH(A8063,'Bank of England inputs'!A:A,0)</f>
        <v>#N/A</v>
      </c>
      <c r="D8063" s="6" t="e">
        <f>IF($A8063&gt;DataEnd,NA(),IFERROR(INDEX('iBoxx inputs'!B:B,MATCH($A8063,'iBoxx inputs'!$A:$A,0)),D8062))</f>
        <v>#N/A</v>
      </c>
      <c r="E8063" s="6" t="e">
        <f>IF($A8063&gt;DataEnd,NA(),IFERROR(INDEX('iBoxx inputs'!C:C,MATCH($A8063,'iBoxx inputs'!$A:$A,0)),E8062))</f>
        <v>#N/A</v>
      </c>
      <c r="F8063" s="6" t="e">
        <f>IF($A8063&gt;DataEnd,NA(),IFERROR(INDEX('Bank of England inputs'!D:D,MATCH($A8063,'Bank of England inputs'!$A:$A,0),0),F8062))</f>
        <v>#N/A</v>
      </c>
      <c r="G8063" s="19"/>
      <c r="H8063" s="5">
        <f t="shared" si="706"/>
        <v>47442</v>
      </c>
      <c r="I8063" s="6" t="e">
        <f t="shared" si="707"/>
        <v>#N/A</v>
      </c>
      <c r="J8063" s="6" t="e">
        <f t="shared" si="708"/>
        <v>#N/A</v>
      </c>
    </row>
    <row r="8064" spans="1:10" x14ac:dyDescent="0.2">
      <c r="A8064" s="5">
        <f>IF(AND(dateA=1,A8063&lt;DataEnd),'iBoxx inputs'!A8068,IF(AND(dateA=2,A8063&lt;DataEnd),'Bank of England inputs'!A8068,IF(dateA=3,A8063+1,IF(dateA=4,WORKDAY(A8063,1,),WORKDAY(A8063,1,holidayQ)))))</f>
        <v>47443</v>
      </c>
      <c r="B8064" s="35" t="e">
        <f>MATCH(A8064,'iBoxx inputs'!A:A,0)</f>
        <v>#N/A</v>
      </c>
      <c r="C8064" s="35" t="e">
        <f>MATCH(A8064,'Bank of England inputs'!A:A,0)</f>
        <v>#N/A</v>
      </c>
      <c r="D8064" s="6" t="e">
        <f>IF($A8064&gt;DataEnd,NA(),IFERROR(INDEX('iBoxx inputs'!B:B,MATCH($A8064,'iBoxx inputs'!$A:$A,0)),D8063))</f>
        <v>#N/A</v>
      </c>
      <c r="E8064" s="6" t="e">
        <f>IF($A8064&gt;DataEnd,NA(),IFERROR(INDEX('iBoxx inputs'!C:C,MATCH($A8064,'iBoxx inputs'!$A:$A,0)),E8063))</f>
        <v>#N/A</v>
      </c>
      <c r="F8064" s="6" t="e">
        <f>IF($A8064&gt;DataEnd,NA(),IFERROR(INDEX('Bank of England inputs'!D:D,MATCH($A8064,'Bank of England inputs'!$A:$A,0),0),F8063))</f>
        <v>#N/A</v>
      </c>
      <c r="G8064" s="19"/>
      <c r="H8064" s="5">
        <f t="shared" si="706"/>
        <v>47443</v>
      </c>
      <c r="I8064" s="6" t="e">
        <f t="shared" si="707"/>
        <v>#N/A</v>
      </c>
      <c r="J8064" s="6" t="e">
        <f t="shared" si="708"/>
        <v>#N/A</v>
      </c>
    </row>
    <row r="8065" spans="1:10" x14ac:dyDescent="0.2">
      <c r="A8065" s="5">
        <f>IF(AND(dateA=1,A8064&lt;DataEnd),'iBoxx inputs'!A8069,IF(AND(dateA=2,A8064&lt;DataEnd),'Bank of England inputs'!A8069,IF(dateA=3,A8064+1,IF(dateA=4,WORKDAY(A8064,1,),WORKDAY(A8064,1,holidayQ)))))</f>
        <v>47444</v>
      </c>
      <c r="B8065" s="35" t="e">
        <f>MATCH(A8065,'iBoxx inputs'!A:A,0)</f>
        <v>#N/A</v>
      </c>
      <c r="C8065" s="35" t="e">
        <f>MATCH(A8065,'Bank of England inputs'!A:A,0)</f>
        <v>#N/A</v>
      </c>
      <c r="D8065" s="6" t="e">
        <f>IF($A8065&gt;DataEnd,NA(),IFERROR(INDEX('iBoxx inputs'!B:B,MATCH($A8065,'iBoxx inputs'!$A:$A,0)),D8064))</f>
        <v>#N/A</v>
      </c>
      <c r="E8065" s="6" t="e">
        <f>IF($A8065&gt;DataEnd,NA(),IFERROR(INDEX('iBoxx inputs'!C:C,MATCH($A8065,'iBoxx inputs'!$A:$A,0)),E8064))</f>
        <v>#N/A</v>
      </c>
      <c r="F8065" s="6" t="e">
        <f>IF($A8065&gt;DataEnd,NA(),IFERROR(INDEX('Bank of England inputs'!D:D,MATCH($A8065,'Bank of England inputs'!$A:$A,0),0),F8064))</f>
        <v>#N/A</v>
      </c>
      <c r="G8065" s="19"/>
      <c r="H8065" s="5">
        <f t="shared" si="706"/>
        <v>47444</v>
      </c>
      <c r="I8065" s="6" t="e">
        <f t="shared" si="707"/>
        <v>#N/A</v>
      </c>
      <c r="J8065" s="6" t="e">
        <f t="shared" si="708"/>
        <v>#N/A</v>
      </c>
    </row>
    <row r="8066" spans="1:10" x14ac:dyDescent="0.2">
      <c r="A8066" s="5">
        <f>IF(AND(dateA=1,A8065&lt;DataEnd),'iBoxx inputs'!A8070,IF(AND(dateA=2,A8065&lt;DataEnd),'Bank of England inputs'!A8070,IF(dateA=3,A8065+1,IF(dateA=4,WORKDAY(A8065,1,),WORKDAY(A8065,1,holidayQ)))))</f>
        <v>47445</v>
      </c>
      <c r="B8066" s="35" t="e">
        <f>MATCH(A8066,'iBoxx inputs'!A:A,0)</f>
        <v>#N/A</v>
      </c>
      <c r="C8066" s="35" t="e">
        <f>MATCH(A8066,'Bank of England inputs'!A:A,0)</f>
        <v>#N/A</v>
      </c>
      <c r="D8066" s="6" t="e">
        <f>IF($A8066&gt;DataEnd,NA(),IFERROR(INDEX('iBoxx inputs'!B:B,MATCH($A8066,'iBoxx inputs'!$A:$A,0)),D8065))</f>
        <v>#N/A</v>
      </c>
      <c r="E8066" s="6" t="e">
        <f>IF($A8066&gt;DataEnd,NA(),IFERROR(INDEX('iBoxx inputs'!C:C,MATCH($A8066,'iBoxx inputs'!$A:$A,0)),E8065))</f>
        <v>#N/A</v>
      </c>
      <c r="F8066" s="6" t="e">
        <f>IF($A8066&gt;DataEnd,NA(),IFERROR(INDEX('Bank of England inputs'!D:D,MATCH($A8066,'Bank of England inputs'!$A:$A,0),0),F8065))</f>
        <v>#N/A</v>
      </c>
      <c r="G8066" s="19"/>
      <c r="H8066" s="5">
        <f t="shared" ref="H8066:H8129" si="709">A8066</f>
        <v>47445</v>
      </c>
      <c r="I8066" s="6" t="e">
        <f t="shared" ref="I8066:I8129" si="710">(D8066+E8066)/2</f>
        <v>#N/A</v>
      </c>
      <c r="J8066" s="6" t="e">
        <f t="shared" ref="J8066:J8129" si="711">((1+I8066/100)/(1+F8066/100)-1)*100</f>
        <v>#N/A</v>
      </c>
    </row>
    <row r="8067" spans="1:10" x14ac:dyDescent="0.2">
      <c r="A8067" s="5">
        <f>IF(AND(dateA=1,A8066&lt;DataEnd),'iBoxx inputs'!A8071,IF(AND(dateA=2,A8066&lt;DataEnd),'Bank of England inputs'!A8071,IF(dateA=3,A8066+1,IF(dateA=4,WORKDAY(A8066,1,),WORKDAY(A8066,1,holidayQ)))))</f>
        <v>47448</v>
      </c>
      <c r="B8067" s="35" t="e">
        <f>MATCH(A8067,'iBoxx inputs'!A:A,0)</f>
        <v>#N/A</v>
      </c>
      <c r="C8067" s="35" t="e">
        <f>MATCH(A8067,'Bank of England inputs'!A:A,0)</f>
        <v>#N/A</v>
      </c>
      <c r="D8067" s="6" t="e">
        <f>IF($A8067&gt;DataEnd,NA(),IFERROR(INDEX('iBoxx inputs'!B:B,MATCH($A8067,'iBoxx inputs'!$A:$A,0)),D8066))</f>
        <v>#N/A</v>
      </c>
      <c r="E8067" s="6" t="e">
        <f>IF($A8067&gt;DataEnd,NA(),IFERROR(INDEX('iBoxx inputs'!C:C,MATCH($A8067,'iBoxx inputs'!$A:$A,0)),E8066))</f>
        <v>#N/A</v>
      </c>
      <c r="F8067" s="6" t="e">
        <f>IF($A8067&gt;DataEnd,NA(),IFERROR(INDEX('Bank of England inputs'!D:D,MATCH($A8067,'Bank of England inputs'!$A:$A,0),0),F8066))</f>
        <v>#N/A</v>
      </c>
      <c r="G8067" s="19"/>
      <c r="H8067" s="5">
        <f t="shared" si="709"/>
        <v>47448</v>
      </c>
      <c r="I8067" s="6" t="e">
        <f t="shared" si="710"/>
        <v>#N/A</v>
      </c>
      <c r="J8067" s="6" t="e">
        <f t="shared" si="711"/>
        <v>#N/A</v>
      </c>
    </row>
    <row r="8068" spans="1:10" x14ac:dyDescent="0.2">
      <c r="A8068" s="5">
        <f>IF(AND(dateA=1,A8067&lt;DataEnd),'iBoxx inputs'!A8072,IF(AND(dateA=2,A8067&lt;DataEnd),'Bank of England inputs'!A8072,IF(dateA=3,A8067+1,IF(dateA=4,WORKDAY(A8067,1,),WORKDAY(A8067,1,holidayQ)))))</f>
        <v>47449</v>
      </c>
      <c r="B8068" s="35" t="e">
        <f>MATCH(A8068,'iBoxx inputs'!A:A,0)</f>
        <v>#N/A</v>
      </c>
      <c r="C8068" s="35" t="e">
        <f>MATCH(A8068,'Bank of England inputs'!A:A,0)</f>
        <v>#N/A</v>
      </c>
      <c r="D8068" s="6" t="e">
        <f>IF($A8068&gt;DataEnd,NA(),IFERROR(INDEX('iBoxx inputs'!B:B,MATCH($A8068,'iBoxx inputs'!$A:$A,0)),D8067))</f>
        <v>#N/A</v>
      </c>
      <c r="E8068" s="6" t="e">
        <f>IF($A8068&gt;DataEnd,NA(),IFERROR(INDEX('iBoxx inputs'!C:C,MATCH($A8068,'iBoxx inputs'!$A:$A,0)),E8067))</f>
        <v>#N/A</v>
      </c>
      <c r="F8068" s="6" t="e">
        <f>IF($A8068&gt;DataEnd,NA(),IFERROR(INDEX('Bank of England inputs'!D:D,MATCH($A8068,'Bank of England inputs'!$A:$A,0),0),F8067))</f>
        <v>#N/A</v>
      </c>
      <c r="G8068" s="19"/>
      <c r="H8068" s="5">
        <f t="shared" si="709"/>
        <v>47449</v>
      </c>
      <c r="I8068" s="6" t="e">
        <f t="shared" si="710"/>
        <v>#N/A</v>
      </c>
      <c r="J8068" s="6" t="e">
        <f t="shared" si="711"/>
        <v>#N/A</v>
      </c>
    </row>
    <row r="8069" spans="1:10" x14ac:dyDescent="0.2">
      <c r="A8069" s="5">
        <f>IF(AND(dateA=1,A8068&lt;DataEnd),'iBoxx inputs'!A8073,IF(AND(dateA=2,A8068&lt;DataEnd),'Bank of England inputs'!A8073,IF(dateA=3,A8068+1,IF(dateA=4,WORKDAY(A8068,1,),WORKDAY(A8068,1,holidayQ)))))</f>
        <v>47450</v>
      </c>
      <c r="B8069" s="35" t="e">
        <f>MATCH(A8069,'iBoxx inputs'!A:A,0)</f>
        <v>#N/A</v>
      </c>
      <c r="C8069" s="35" t="e">
        <f>MATCH(A8069,'Bank of England inputs'!A:A,0)</f>
        <v>#N/A</v>
      </c>
      <c r="D8069" s="6" t="e">
        <f>IF($A8069&gt;DataEnd,NA(),IFERROR(INDEX('iBoxx inputs'!B:B,MATCH($A8069,'iBoxx inputs'!$A:$A,0)),D8068))</f>
        <v>#N/A</v>
      </c>
      <c r="E8069" s="6" t="e">
        <f>IF($A8069&gt;DataEnd,NA(),IFERROR(INDEX('iBoxx inputs'!C:C,MATCH($A8069,'iBoxx inputs'!$A:$A,0)),E8068))</f>
        <v>#N/A</v>
      </c>
      <c r="F8069" s="6" t="e">
        <f>IF($A8069&gt;DataEnd,NA(),IFERROR(INDEX('Bank of England inputs'!D:D,MATCH($A8069,'Bank of England inputs'!$A:$A,0),0),F8068))</f>
        <v>#N/A</v>
      </c>
      <c r="G8069" s="19"/>
      <c r="H8069" s="5">
        <f t="shared" si="709"/>
        <v>47450</v>
      </c>
      <c r="I8069" s="6" t="e">
        <f t="shared" si="710"/>
        <v>#N/A</v>
      </c>
      <c r="J8069" s="6" t="e">
        <f t="shared" si="711"/>
        <v>#N/A</v>
      </c>
    </row>
    <row r="8070" spans="1:10" x14ac:dyDescent="0.2">
      <c r="A8070" s="5">
        <f>IF(AND(dateA=1,A8069&lt;DataEnd),'iBoxx inputs'!A8074,IF(AND(dateA=2,A8069&lt;DataEnd),'Bank of England inputs'!A8074,IF(dateA=3,A8069+1,IF(dateA=4,WORKDAY(A8069,1,),WORKDAY(A8069,1,holidayQ)))))</f>
        <v>47451</v>
      </c>
      <c r="B8070" s="35" t="e">
        <f>MATCH(A8070,'iBoxx inputs'!A:A,0)</f>
        <v>#N/A</v>
      </c>
      <c r="C8070" s="35" t="e">
        <f>MATCH(A8070,'Bank of England inputs'!A:A,0)</f>
        <v>#N/A</v>
      </c>
      <c r="D8070" s="6" t="e">
        <f>IF($A8070&gt;DataEnd,NA(),IFERROR(INDEX('iBoxx inputs'!B:B,MATCH($A8070,'iBoxx inputs'!$A:$A,0)),D8069))</f>
        <v>#N/A</v>
      </c>
      <c r="E8070" s="6" t="e">
        <f>IF($A8070&gt;DataEnd,NA(),IFERROR(INDEX('iBoxx inputs'!C:C,MATCH($A8070,'iBoxx inputs'!$A:$A,0)),E8069))</f>
        <v>#N/A</v>
      </c>
      <c r="F8070" s="6" t="e">
        <f>IF($A8070&gt;DataEnd,NA(),IFERROR(INDEX('Bank of England inputs'!D:D,MATCH($A8070,'Bank of England inputs'!$A:$A,0),0),F8069))</f>
        <v>#N/A</v>
      </c>
      <c r="G8070" s="19"/>
      <c r="H8070" s="5">
        <f t="shared" si="709"/>
        <v>47451</v>
      </c>
      <c r="I8070" s="6" t="e">
        <f t="shared" si="710"/>
        <v>#N/A</v>
      </c>
      <c r="J8070" s="6" t="e">
        <f t="shared" si="711"/>
        <v>#N/A</v>
      </c>
    </row>
    <row r="8071" spans="1:10" x14ac:dyDescent="0.2">
      <c r="A8071" s="5">
        <f>IF(AND(dateA=1,A8070&lt;DataEnd),'iBoxx inputs'!A8075,IF(AND(dateA=2,A8070&lt;DataEnd),'Bank of England inputs'!A8075,IF(dateA=3,A8070+1,IF(dateA=4,WORKDAY(A8070,1,),WORKDAY(A8070,1,holidayQ)))))</f>
        <v>47452</v>
      </c>
      <c r="B8071" s="35" t="e">
        <f>MATCH(A8071,'iBoxx inputs'!A:A,0)</f>
        <v>#N/A</v>
      </c>
      <c r="C8071" s="35" t="e">
        <f>MATCH(A8071,'Bank of England inputs'!A:A,0)</f>
        <v>#N/A</v>
      </c>
      <c r="D8071" s="6" t="e">
        <f>IF($A8071&gt;DataEnd,NA(),IFERROR(INDEX('iBoxx inputs'!B:B,MATCH($A8071,'iBoxx inputs'!$A:$A,0)),D8070))</f>
        <v>#N/A</v>
      </c>
      <c r="E8071" s="6" t="e">
        <f>IF($A8071&gt;DataEnd,NA(),IFERROR(INDEX('iBoxx inputs'!C:C,MATCH($A8071,'iBoxx inputs'!$A:$A,0)),E8070))</f>
        <v>#N/A</v>
      </c>
      <c r="F8071" s="6" t="e">
        <f>IF($A8071&gt;DataEnd,NA(),IFERROR(INDEX('Bank of England inputs'!D:D,MATCH($A8071,'Bank of England inputs'!$A:$A,0),0),F8070))</f>
        <v>#N/A</v>
      </c>
      <c r="G8071" s="19"/>
      <c r="H8071" s="5">
        <f t="shared" si="709"/>
        <v>47452</v>
      </c>
      <c r="I8071" s="6" t="e">
        <f t="shared" si="710"/>
        <v>#N/A</v>
      </c>
      <c r="J8071" s="6" t="e">
        <f t="shared" si="711"/>
        <v>#N/A</v>
      </c>
    </row>
    <row r="8072" spans="1:10" x14ac:dyDescent="0.2">
      <c r="A8072" s="5">
        <f>IF(AND(dateA=1,A8071&lt;DataEnd),'iBoxx inputs'!A8076,IF(AND(dateA=2,A8071&lt;DataEnd),'Bank of England inputs'!A8076,IF(dateA=3,A8071+1,IF(dateA=4,WORKDAY(A8071,1,),WORKDAY(A8071,1,holidayQ)))))</f>
        <v>47455</v>
      </c>
      <c r="B8072" s="35" t="e">
        <f>MATCH(A8072,'iBoxx inputs'!A:A,0)</f>
        <v>#N/A</v>
      </c>
      <c r="C8072" s="35" t="e">
        <f>MATCH(A8072,'Bank of England inputs'!A:A,0)</f>
        <v>#N/A</v>
      </c>
      <c r="D8072" s="6" t="e">
        <f>IF($A8072&gt;DataEnd,NA(),IFERROR(INDEX('iBoxx inputs'!B:B,MATCH($A8072,'iBoxx inputs'!$A:$A,0)),D8071))</f>
        <v>#N/A</v>
      </c>
      <c r="E8072" s="6" t="e">
        <f>IF($A8072&gt;DataEnd,NA(),IFERROR(INDEX('iBoxx inputs'!C:C,MATCH($A8072,'iBoxx inputs'!$A:$A,0)),E8071))</f>
        <v>#N/A</v>
      </c>
      <c r="F8072" s="6" t="e">
        <f>IF($A8072&gt;DataEnd,NA(),IFERROR(INDEX('Bank of England inputs'!D:D,MATCH($A8072,'Bank of England inputs'!$A:$A,0),0),F8071))</f>
        <v>#N/A</v>
      </c>
      <c r="G8072" s="19"/>
      <c r="H8072" s="5">
        <f t="shared" si="709"/>
        <v>47455</v>
      </c>
      <c r="I8072" s="6" t="e">
        <f t="shared" si="710"/>
        <v>#N/A</v>
      </c>
      <c r="J8072" s="6" t="e">
        <f t="shared" si="711"/>
        <v>#N/A</v>
      </c>
    </row>
    <row r="8073" spans="1:10" x14ac:dyDescent="0.2">
      <c r="A8073" s="5">
        <f>IF(AND(dateA=1,A8072&lt;DataEnd),'iBoxx inputs'!A8077,IF(AND(dateA=2,A8072&lt;DataEnd),'Bank of England inputs'!A8077,IF(dateA=3,A8072+1,IF(dateA=4,WORKDAY(A8072,1,),WORKDAY(A8072,1,holidayQ)))))</f>
        <v>47456</v>
      </c>
      <c r="B8073" s="35" t="e">
        <f>MATCH(A8073,'iBoxx inputs'!A:A,0)</f>
        <v>#N/A</v>
      </c>
      <c r="C8073" s="35" t="e">
        <f>MATCH(A8073,'Bank of England inputs'!A:A,0)</f>
        <v>#N/A</v>
      </c>
      <c r="D8073" s="6" t="e">
        <f>IF($A8073&gt;DataEnd,NA(),IFERROR(INDEX('iBoxx inputs'!B:B,MATCH($A8073,'iBoxx inputs'!$A:$A,0)),D8072))</f>
        <v>#N/A</v>
      </c>
      <c r="E8073" s="6" t="e">
        <f>IF($A8073&gt;DataEnd,NA(),IFERROR(INDEX('iBoxx inputs'!C:C,MATCH($A8073,'iBoxx inputs'!$A:$A,0)),E8072))</f>
        <v>#N/A</v>
      </c>
      <c r="F8073" s="6" t="e">
        <f>IF($A8073&gt;DataEnd,NA(),IFERROR(INDEX('Bank of England inputs'!D:D,MATCH($A8073,'Bank of England inputs'!$A:$A,0),0),F8072))</f>
        <v>#N/A</v>
      </c>
      <c r="G8073" s="19"/>
      <c r="H8073" s="5">
        <f t="shared" si="709"/>
        <v>47456</v>
      </c>
      <c r="I8073" s="6" t="e">
        <f t="shared" si="710"/>
        <v>#N/A</v>
      </c>
      <c r="J8073" s="6" t="e">
        <f t="shared" si="711"/>
        <v>#N/A</v>
      </c>
    </row>
    <row r="8074" spans="1:10" x14ac:dyDescent="0.2">
      <c r="A8074" s="5">
        <f>IF(AND(dateA=1,A8073&lt;DataEnd),'iBoxx inputs'!A8078,IF(AND(dateA=2,A8073&lt;DataEnd),'Bank of England inputs'!A8078,IF(dateA=3,A8073+1,IF(dateA=4,WORKDAY(A8073,1,),WORKDAY(A8073,1,holidayQ)))))</f>
        <v>47457</v>
      </c>
      <c r="B8074" s="35" t="e">
        <f>MATCH(A8074,'iBoxx inputs'!A:A,0)</f>
        <v>#N/A</v>
      </c>
      <c r="C8074" s="35" t="e">
        <f>MATCH(A8074,'Bank of England inputs'!A:A,0)</f>
        <v>#N/A</v>
      </c>
      <c r="D8074" s="6" t="e">
        <f>IF($A8074&gt;DataEnd,NA(),IFERROR(INDEX('iBoxx inputs'!B:B,MATCH($A8074,'iBoxx inputs'!$A:$A,0)),D8073))</f>
        <v>#N/A</v>
      </c>
      <c r="E8074" s="6" t="e">
        <f>IF($A8074&gt;DataEnd,NA(),IFERROR(INDEX('iBoxx inputs'!C:C,MATCH($A8074,'iBoxx inputs'!$A:$A,0)),E8073))</f>
        <v>#N/A</v>
      </c>
      <c r="F8074" s="6" t="e">
        <f>IF($A8074&gt;DataEnd,NA(),IFERROR(INDEX('Bank of England inputs'!D:D,MATCH($A8074,'Bank of England inputs'!$A:$A,0),0),F8073))</f>
        <v>#N/A</v>
      </c>
      <c r="G8074" s="19"/>
      <c r="H8074" s="5">
        <f t="shared" si="709"/>
        <v>47457</v>
      </c>
      <c r="I8074" s="6" t="e">
        <f t="shared" si="710"/>
        <v>#N/A</v>
      </c>
      <c r="J8074" s="6" t="e">
        <f t="shared" si="711"/>
        <v>#N/A</v>
      </c>
    </row>
    <row r="8075" spans="1:10" x14ac:dyDescent="0.2">
      <c r="A8075" s="5">
        <f>IF(AND(dateA=1,A8074&lt;DataEnd),'iBoxx inputs'!A8079,IF(AND(dateA=2,A8074&lt;DataEnd),'Bank of England inputs'!A8079,IF(dateA=3,A8074+1,IF(dateA=4,WORKDAY(A8074,1,),WORKDAY(A8074,1,holidayQ)))))</f>
        <v>47458</v>
      </c>
      <c r="B8075" s="35" t="e">
        <f>MATCH(A8075,'iBoxx inputs'!A:A,0)</f>
        <v>#N/A</v>
      </c>
      <c r="C8075" s="35" t="e">
        <f>MATCH(A8075,'Bank of England inputs'!A:A,0)</f>
        <v>#N/A</v>
      </c>
      <c r="D8075" s="6" t="e">
        <f>IF($A8075&gt;DataEnd,NA(),IFERROR(INDEX('iBoxx inputs'!B:B,MATCH($A8075,'iBoxx inputs'!$A:$A,0)),D8074))</f>
        <v>#N/A</v>
      </c>
      <c r="E8075" s="6" t="e">
        <f>IF($A8075&gt;DataEnd,NA(),IFERROR(INDEX('iBoxx inputs'!C:C,MATCH($A8075,'iBoxx inputs'!$A:$A,0)),E8074))</f>
        <v>#N/A</v>
      </c>
      <c r="F8075" s="6" t="e">
        <f>IF($A8075&gt;DataEnd,NA(),IFERROR(INDEX('Bank of England inputs'!D:D,MATCH($A8075,'Bank of England inputs'!$A:$A,0),0),F8074))</f>
        <v>#N/A</v>
      </c>
      <c r="G8075" s="19"/>
      <c r="H8075" s="5">
        <f t="shared" si="709"/>
        <v>47458</v>
      </c>
      <c r="I8075" s="6" t="e">
        <f t="shared" si="710"/>
        <v>#N/A</v>
      </c>
      <c r="J8075" s="6" t="e">
        <f t="shared" si="711"/>
        <v>#N/A</v>
      </c>
    </row>
    <row r="8076" spans="1:10" x14ac:dyDescent="0.2">
      <c r="A8076" s="5">
        <f>IF(AND(dateA=1,A8075&lt;DataEnd),'iBoxx inputs'!A8080,IF(AND(dateA=2,A8075&lt;DataEnd),'Bank of England inputs'!A8080,IF(dateA=3,A8075+1,IF(dateA=4,WORKDAY(A8075,1,),WORKDAY(A8075,1,holidayQ)))))</f>
        <v>47459</v>
      </c>
      <c r="B8076" s="35" t="e">
        <f>MATCH(A8076,'iBoxx inputs'!A:A,0)</f>
        <v>#N/A</v>
      </c>
      <c r="C8076" s="35" t="e">
        <f>MATCH(A8076,'Bank of England inputs'!A:A,0)</f>
        <v>#N/A</v>
      </c>
      <c r="D8076" s="6" t="e">
        <f>IF($A8076&gt;DataEnd,NA(),IFERROR(INDEX('iBoxx inputs'!B:B,MATCH($A8076,'iBoxx inputs'!$A:$A,0)),D8075))</f>
        <v>#N/A</v>
      </c>
      <c r="E8076" s="6" t="e">
        <f>IF($A8076&gt;DataEnd,NA(),IFERROR(INDEX('iBoxx inputs'!C:C,MATCH($A8076,'iBoxx inputs'!$A:$A,0)),E8075))</f>
        <v>#N/A</v>
      </c>
      <c r="F8076" s="6" t="e">
        <f>IF($A8076&gt;DataEnd,NA(),IFERROR(INDEX('Bank of England inputs'!D:D,MATCH($A8076,'Bank of England inputs'!$A:$A,0),0),F8075))</f>
        <v>#N/A</v>
      </c>
      <c r="G8076" s="19"/>
      <c r="H8076" s="5">
        <f t="shared" si="709"/>
        <v>47459</v>
      </c>
      <c r="I8076" s="6" t="e">
        <f t="shared" si="710"/>
        <v>#N/A</v>
      </c>
      <c r="J8076" s="6" t="e">
        <f t="shared" si="711"/>
        <v>#N/A</v>
      </c>
    </row>
    <row r="8077" spans="1:10" x14ac:dyDescent="0.2">
      <c r="A8077" s="5">
        <f>IF(AND(dateA=1,A8076&lt;DataEnd),'iBoxx inputs'!A8081,IF(AND(dateA=2,A8076&lt;DataEnd),'Bank of England inputs'!A8081,IF(dateA=3,A8076+1,IF(dateA=4,WORKDAY(A8076,1,),WORKDAY(A8076,1,holidayQ)))))</f>
        <v>47462</v>
      </c>
      <c r="B8077" s="35" t="e">
        <f>MATCH(A8077,'iBoxx inputs'!A:A,0)</f>
        <v>#N/A</v>
      </c>
      <c r="C8077" s="35" t="e">
        <f>MATCH(A8077,'Bank of England inputs'!A:A,0)</f>
        <v>#N/A</v>
      </c>
      <c r="D8077" s="6" t="e">
        <f>IF($A8077&gt;DataEnd,NA(),IFERROR(INDEX('iBoxx inputs'!B:B,MATCH($A8077,'iBoxx inputs'!$A:$A,0)),D8076))</f>
        <v>#N/A</v>
      </c>
      <c r="E8077" s="6" t="e">
        <f>IF($A8077&gt;DataEnd,NA(),IFERROR(INDEX('iBoxx inputs'!C:C,MATCH($A8077,'iBoxx inputs'!$A:$A,0)),E8076))</f>
        <v>#N/A</v>
      </c>
      <c r="F8077" s="6" t="e">
        <f>IF($A8077&gt;DataEnd,NA(),IFERROR(INDEX('Bank of England inputs'!D:D,MATCH($A8077,'Bank of England inputs'!$A:$A,0),0),F8076))</f>
        <v>#N/A</v>
      </c>
      <c r="G8077" s="19"/>
      <c r="H8077" s="5">
        <f t="shared" si="709"/>
        <v>47462</v>
      </c>
      <c r="I8077" s="6" t="e">
        <f t="shared" si="710"/>
        <v>#N/A</v>
      </c>
      <c r="J8077" s="6" t="e">
        <f t="shared" si="711"/>
        <v>#N/A</v>
      </c>
    </row>
    <row r="8078" spans="1:10" x14ac:dyDescent="0.2">
      <c r="A8078" s="5">
        <f>IF(AND(dateA=1,A8077&lt;DataEnd),'iBoxx inputs'!A8082,IF(AND(dateA=2,A8077&lt;DataEnd),'Bank of England inputs'!A8082,IF(dateA=3,A8077+1,IF(dateA=4,WORKDAY(A8077,1,),WORKDAY(A8077,1,holidayQ)))))</f>
        <v>47463</v>
      </c>
      <c r="B8078" s="35" t="e">
        <f>MATCH(A8078,'iBoxx inputs'!A:A,0)</f>
        <v>#N/A</v>
      </c>
      <c r="C8078" s="35" t="e">
        <f>MATCH(A8078,'Bank of England inputs'!A:A,0)</f>
        <v>#N/A</v>
      </c>
      <c r="D8078" s="6" t="e">
        <f>IF($A8078&gt;DataEnd,NA(),IFERROR(INDEX('iBoxx inputs'!B:B,MATCH($A8078,'iBoxx inputs'!$A:$A,0)),D8077))</f>
        <v>#N/A</v>
      </c>
      <c r="E8078" s="6" t="e">
        <f>IF($A8078&gt;DataEnd,NA(),IFERROR(INDEX('iBoxx inputs'!C:C,MATCH($A8078,'iBoxx inputs'!$A:$A,0)),E8077))</f>
        <v>#N/A</v>
      </c>
      <c r="F8078" s="6" t="e">
        <f>IF($A8078&gt;DataEnd,NA(),IFERROR(INDEX('Bank of England inputs'!D:D,MATCH($A8078,'Bank of England inputs'!$A:$A,0),0),F8077))</f>
        <v>#N/A</v>
      </c>
      <c r="G8078" s="19"/>
      <c r="H8078" s="5">
        <f t="shared" si="709"/>
        <v>47463</v>
      </c>
      <c r="I8078" s="6" t="e">
        <f t="shared" si="710"/>
        <v>#N/A</v>
      </c>
      <c r="J8078" s="6" t="e">
        <f t="shared" si="711"/>
        <v>#N/A</v>
      </c>
    </row>
    <row r="8079" spans="1:10" x14ac:dyDescent="0.2">
      <c r="A8079" s="5">
        <f>IF(AND(dateA=1,A8078&lt;DataEnd),'iBoxx inputs'!A8083,IF(AND(dateA=2,A8078&lt;DataEnd),'Bank of England inputs'!A8083,IF(dateA=3,A8078+1,IF(dateA=4,WORKDAY(A8078,1,),WORKDAY(A8078,1,holidayQ)))))</f>
        <v>47464</v>
      </c>
      <c r="B8079" s="35" t="e">
        <f>MATCH(A8079,'iBoxx inputs'!A:A,0)</f>
        <v>#N/A</v>
      </c>
      <c r="C8079" s="35" t="e">
        <f>MATCH(A8079,'Bank of England inputs'!A:A,0)</f>
        <v>#N/A</v>
      </c>
      <c r="D8079" s="6" t="e">
        <f>IF($A8079&gt;DataEnd,NA(),IFERROR(INDEX('iBoxx inputs'!B:B,MATCH($A8079,'iBoxx inputs'!$A:$A,0)),D8078))</f>
        <v>#N/A</v>
      </c>
      <c r="E8079" s="6" t="e">
        <f>IF($A8079&gt;DataEnd,NA(),IFERROR(INDEX('iBoxx inputs'!C:C,MATCH($A8079,'iBoxx inputs'!$A:$A,0)),E8078))</f>
        <v>#N/A</v>
      </c>
      <c r="F8079" s="6" t="e">
        <f>IF($A8079&gt;DataEnd,NA(),IFERROR(INDEX('Bank of England inputs'!D:D,MATCH($A8079,'Bank of England inputs'!$A:$A,0),0),F8078))</f>
        <v>#N/A</v>
      </c>
      <c r="G8079" s="19"/>
      <c r="H8079" s="5">
        <f t="shared" si="709"/>
        <v>47464</v>
      </c>
      <c r="I8079" s="6" t="e">
        <f t="shared" si="710"/>
        <v>#N/A</v>
      </c>
      <c r="J8079" s="6" t="e">
        <f t="shared" si="711"/>
        <v>#N/A</v>
      </c>
    </row>
    <row r="8080" spans="1:10" x14ac:dyDescent="0.2">
      <c r="A8080" s="5">
        <f>IF(AND(dateA=1,A8079&lt;DataEnd),'iBoxx inputs'!A8084,IF(AND(dateA=2,A8079&lt;DataEnd),'Bank of England inputs'!A8084,IF(dateA=3,A8079+1,IF(dateA=4,WORKDAY(A8079,1,),WORKDAY(A8079,1,holidayQ)))))</f>
        <v>47465</v>
      </c>
      <c r="B8080" s="35" t="e">
        <f>MATCH(A8080,'iBoxx inputs'!A:A,0)</f>
        <v>#N/A</v>
      </c>
      <c r="C8080" s="35" t="e">
        <f>MATCH(A8080,'Bank of England inputs'!A:A,0)</f>
        <v>#N/A</v>
      </c>
      <c r="D8080" s="6" t="e">
        <f>IF($A8080&gt;DataEnd,NA(),IFERROR(INDEX('iBoxx inputs'!B:B,MATCH($A8080,'iBoxx inputs'!$A:$A,0)),D8079))</f>
        <v>#N/A</v>
      </c>
      <c r="E8080" s="6" t="e">
        <f>IF($A8080&gt;DataEnd,NA(),IFERROR(INDEX('iBoxx inputs'!C:C,MATCH($A8080,'iBoxx inputs'!$A:$A,0)),E8079))</f>
        <v>#N/A</v>
      </c>
      <c r="F8080" s="6" t="e">
        <f>IF($A8080&gt;DataEnd,NA(),IFERROR(INDEX('Bank of England inputs'!D:D,MATCH($A8080,'Bank of England inputs'!$A:$A,0),0),F8079))</f>
        <v>#N/A</v>
      </c>
      <c r="G8080" s="19"/>
      <c r="H8080" s="5">
        <f t="shared" si="709"/>
        <v>47465</v>
      </c>
      <c r="I8080" s="6" t="e">
        <f t="shared" si="710"/>
        <v>#N/A</v>
      </c>
      <c r="J8080" s="6" t="e">
        <f t="shared" si="711"/>
        <v>#N/A</v>
      </c>
    </row>
    <row r="8081" spans="1:10" x14ac:dyDescent="0.2">
      <c r="A8081" s="5">
        <f>IF(AND(dateA=1,A8080&lt;DataEnd),'iBoxx inputs'!A8085,IF(AND(dateA=2,A8080&lt;DataEnd),'Bank of England inputs'!A8085,IF(dateA=3,A8080+1,IF(dateA=4,WORKDAY(A8080,1,),WORKDAY(A8080,1,holidayQ)))))</f>
        <v>47466</v>
      </c>
      <c r="B8081" s="35" t="e">
        <f>MATCH(A8081,'iBoxx inputs'!A:A,0)</f>
        <v>#N/A</v>
      </c>
      <c r="C8081" s="35" t="e">
        <f>MATCH(A8081,'Bank of England inputs'!A:A,0)</f>
        <v>#N/A</v>
      </c>
      <c r="D8081" s="6" t="e">
        <f>IF($A8081&gt;DataEnd,NA(),IFERROR(INDEX('iBoxx inputs'!B:B,MATCH($A8081,'iBoxx inputs'!$A:$A,0)),D8080))</f>
        <v>#N/A</v>
      </c>
      <c r="E8081" s="6" t="e">
        <f>IF($A8081&gt;DataEnd,NA(),IFERROR(INDEX('iBoxx inputs'!C:C,MATCH($A8081,'iBoxx inputs'!$A:$A,0)),E8080))</f>
        <v>#N/A</v>
      </c>
      <c r="F8081" s="6" t="e">
        <f>IF($A8081&gt;DataEnd,NA(),IFERROR(INDEX('Bank of England inputs'!D:D,MATCH($A8081,'Bank of England inputs'!$A:$A,0),0),F8080))</f>
        <v>#N/A</v>
      </c>
      <c r="G8081" s="19"/>
      <c r="H8081" s="5">
        <f t="shared" si="709"/>
        <v>47466</v>
      </c>
      <c r="I8081" s="6" t="e">
        <f t="shared" si="710"/>
        <v>#N/A</v>
      </c>
      <c r="J8081" s="6" t="e">
        <f t="shared" si="711"/>
        <v>#N/A</v>
      </c>
    </row>
    <row r="8082" spans="1:10" x14ac:dyDescent="0.2">
      <c r="A8082" s="5">
        <f>IF(AND(dateA=1,A8081&lt;DataEnd),'iBoxx inputs'!A8086,IF(AND(dateA=2,A8081&lt;DataEnd),'Bank of England inputs'!A8086,IF(dateA=3,A8081+1,IF(dateA=4,WORKDAY(A8081,1,),WORKDAY(A8081,1,holidayQ)))))</f>
        <v>47469</v>
      </c>
      <c r="B8082" s="35" t="e">
        <f>MATCH(A8082,'iBoxx inputs'!A:A,0)</f>
        <v>#N/A</v>
      </c>
      <c r="C8082" s="35" t="e">
        <f>MATCH(A8082,'Bank of England inputs'!A:A,0)</f>
        <v>#N/A</v>
      </c>
      <c r="D8082" s="6" t="e">
        <f>IF($A8082&gt;DataEnd,NA(),IFERROR(INDEX('iBoxx inputs'!B:B,MATCH($A8082,'iBoxx inputs'!$A:$A,0)),D8081))</f>
        <v>#N/A</v>
      </c>
      <c r="E8082" s="6" t="e">
        <f>IF($A8082&gt;DataEnd,NA(),IFERROR(INDEX('iBoxx inputs'!C:C,MATCH($A8082,'iBoxx inputs'!$A:$A,0)),E8081))</f>
        <v>#N/A</v>
      </c>
      <c r="F8082" s="6" t="e">
        <f>IF($A8082&gt;DataEnd,NA(),IFERROR(INDEX('Bank of England inputs'!D:D,MATCH($A8082,'Bank of England inputs'!$A:$A,0),0),F8081))</f>
        <v>#N/A</v>
      </c>
      <c r="G8082" s="19"/>
      <c r="H8082" s="5">
        <f t="shared" si="709"/>
        <v>47469</v>
      </c>
      <c r="I8082" s="6" t="e">
        <f t="shared" si="710"/>
        <v>#N/A</v>
      </c>
      <c r="J8082" s="6" t="e">
        <f t="shared" si="711"/>
        <v>#N/A</v>
      </c>
    </row>
    <row r="8083" spans="1:10" x14ac:dyDescent="0.2">
      <c r="A8083" s="5">
        <f>IF(AND(dateA=1,A8082&lt;DataEnd),'iBoxx inputs'!A8087,IF(AND(dateA=2,A8082&lt;DataEnd),'Bank of England inputs'!A8087,IF(dateA=3,A8082+1,IF(dateA=4,WORKDAY(A8082,1,),WORKDAY(A8082,1,holidayQ)))))</f>
        <v>47470</v>
      </c>
      <c r="B8083" s="35" t="e">
        <f>MATCH(A8083,'iBoxx inputs'!A:A,0)</f>
        <v>#N/A</v>
      </c>
      <c r="C8083" s="35" t="e">
        <f>MATCH(A8083,'Bank of England inputs'!A:A,0)</f>
        <v>#N/A</v>
      </c>
      <c r="D8083" s="6" t="e">
        <f>IF($A8083&gt;DataEnd,NA(),IFERROR(INDEX('iBoxx inputs'!B:B,MATCH($A8083,'iBoxx inputs'!$A:$A,0)),D8082))</f>
        <v>#N/A</v>
      </c>
      <c r="E8083" s="6" t="e">
        <f>IF($A8083&gt;DataEnd,NA(),IFERROR(INDEX('iBoxx inputs'!C:C,MATCH($A8083,'iBoxx inputs'!$A:$A,0)),E8082))</f>
        <v>#N/A</v>
      </c>
      <c r="F8083" s="6" t="e">
        <f>IF($A8083&gt;DataEnd,NA(),IFERROR(INDEX('Bank of England inputs'!D:D,MATCH($A8083,'Bank of England inputs'!$A:$A,0),0),F8082))</f>
        <v>#N/A</v>
      </c>
      <c r="G8083" s="19"/>
      <c r="H8083" s="5">
        <f t="shared" si="709"/>
        <v>47470</v>
      </c>
      <c r="I8083" s="6" t="e">
        <f t="shared" si="710"/>
        <v>#N/A</v>
      </c>
      <c r="J8083" s="6" t="e">
        <f t="shared" si="711"/>
        <v>#N/A</v>
      </c>
    </row>
    <row r="8084" spans="1:10" x14ac:dyDescent="0.2">
      <c r="A8084" s="5">
        <f>IF(AND(dateA=1,A8083&lt;DataEnd),'iBoxx inputs'!A8088,IF(AND(dateA=2,A8083&lt;DataEnd),'Bank of England inputs'!A8088,IF(dateA=3,A8083+1,IF(dateA=4,WORKDAY(A8083,1,),WORKDAY(A8083,1,holidayQ)))))</f>
        <v>47471</v>
      </c>
      <c r="B8084" s="35" t="e">
        <f>MATCH(A8084,'iBoxx inputs'!A:A,0)</f>
        <v>#N/A</v>
      </c>
      <c r="C8084" s="35" t="e">
        <f>MATCH(A8084,'Bank of England inputs'!A:A,0)</f>
        <v>#N/A</v>
      </c>
      <c r="D8084" s="6" t="e">
        <f>IF($A8084&gt;DataEnd,NA(),IFERROR(INDEX('iBoxx inputs'!B:B,MATCH($A8084,'iBoxx inputs'!$A:$A,0)),D8083))</f>
        <v>#N/A</v>
      </c>
      <c r="E8084" s="6" t="e">
        <f>IF($A8084&gt;DataEnd,NA(),IFERROR(INDEX('iBoxx inputs'!C:C,MATCH($A8084,'iBoxx inputs'!$A:$A,0)),E8083))</f>
        <v>#N/A</v>
      </c>
      <c r="F8084" s="6" t="e">
        <f>IF($A8084&gt;DataEnd,NA(),IFERROR(INDEX('Bank of England inputs'!D:D,MATCH($A8084,'Bank of England inputs'!$A:$A,0),0),F8083))</f>
        <v>#N/A</v>
      </c>
      <c r="G8084" s="19"/>
      <c r="H8084" s="5">
        <f t="shared" si="709"/>
        <v>47471</v>
      </c>
      <c r="I8084" s="6" t="e">
        <f t="shared" si="710"/>
        <v>#N/A</v>
      </c>
      <c r="J8084" s="6" t="e">
        <f t="shared" si="711"/>
        <v>#N/A</v>
      </c>
    </row>
    <row r="8085" spans="1:10" x14ac:dyDescent="0.2">
      <c r="A8085" s="5">
        <f>IF(AND(dateA=1,A8084&lt;DataEnd),'iBoxx inputs'!A8089,IF(AND(dateA=2,A8084&lt;DataEnd),'Bank of England inputs'!A8089,IF(dateA=3,A8084+1,IF(dateA=4,WORKDAY(A8084,1,),WORKDAY(A8084,1,holidayQ)))))</f>
        <v>47472</v>
      </c>
      <c r="B8085" s="35" t="e">
        <f>MATCH(A8085,'iBoxx inputs'!A:A,0)</f>
        <v>#N/A</v>
      </c>
      <c r="C8085" s="35" t="e">
        <f>MATCH(A8085,'Bank of England inputs'!A:A,0)</f>
        <v>#N/A</v>
      </c>
      <c r="D8085" s="6" t="e">
        <f>IF($A8085&gt;DataEnd,NA(),IFERROR(INDEX('iBoxx inputs'!B:B,MATCH($A8085,'iBoxx inputs'!$A:$A,0)),D8084))</f>
        <v>#N/A</v>
      </c>
      <c r="E8085" s="6" t="e">
        <f>IF($A8085&gt;DataEnd,NA(),IFERROR(INDEX('iBoxx inputs'!C:C,MATCH($A8085,'iBoxx inputs'!$A:$A,0)),E8084))</f>
        <v>#N/A</v>
      </c>
      <c r="F8085" s="6" t="e">
        <f>IF($A8085&gt;DataEnd,NA(),IFERROR(INDEX('Bank of England inputs'!D:D,MATCH($A8085,'Bank of England inputs'!$A:$A,0),0),F8084))</f>
        <v>#N/A</v>
      </c>
      <c r="G8085" s="19"/>
      <c r="H8085" s="5">
        <f t="shared" si="709"/>
        <v>47472</v>
      </c>
      <c r="I8085" s="6" t="e">
        <f t="shared" si="710"/>
        <v>#N/A</v>
      </c>
      <c r="J8085" s="6" t="e">
        <f t="shared" si="711"/>
        <v>#N/A</v>
      </c>
    </row>
    <row r="8086" spans="1:10" x14ac:dyDescent="0.2">
      <c r="A8086" s="5">
        <f>IF(AND(dateA=1,A8085&lt;DataEnd),'iBoxx inputs'!A8090,IF(AND(dateA=2,A8085&lt;DataEnd),'Bank of England inputs'!A8090,IF(dateA=3,A8085+1,IF(dateA=4,WORKDAY(A8085,1,),WORKDAY(A8085,1,holidayQ)))))</f>
        <v>47473</v>
      </c>
      <c r="B8086" s="35" t="e">
        <f>MATCH(A8086,'iBoxx inputs'!A:A,0)</f>
        <v>#N/A</v>
      </c>
      <c r="C8086" s="35" t="e">
        <f>MATCH(A8086,'Bank of England inputs'!A:A,0)</f>
        <v>#N/A</v>
      </c>
      <c r="D8086" s="6" t="e">
        <f>IF($A8086&gt;DataEnd,NA(),IFERROR(INDEX('iBoxx inputs'!B:B,MATCH($A8086,'iBoxx inputs'!$A:$A,0)),D8085))</f>
        <v>#N/A</v>
      </c>
      <c r="E8086" s="6" t="e">
        <f>IF($A8086&gt;DataEnd,NA(),IFERROR(INDEX('iBoxx inputs'!C:C,MATCH($A8086,'iBoxx inputs'!$A:$A,0)),E8085))</f>
        <v>#N/A</v>
      </c>
      <c r="F8086" s="6" t="e">
        <f>IF($A8086&gt;DataEnd,NA(),IFERROR(INDEX('Bank of England inputs'!D:D,MATCH($A8086,'Bank of England inputs'!$A:$A,0),0),F8085))</f>
        <v>#N/A</v>
      </c>
      <c r="G8086" s="19"/>
      <c r="H8086" s="5">
        <f t="shared" si="709"/>
        <v>47473</v>
      </c>
      <c r="I8086" s="6" t="e">
        <f t="shared" si="710"/>
        <v>#N/A</v>
      </c>
      <c r="J8086" s="6" t="e">
        <f t="shared" si="711"/>
        <v>#N/A</v>
      </c>
    </row>
    <row r="8087" spans="1:10" x14ac:dyDescent="0.2">
      <c r="A8087" s="5">
        <f>IF(AND(dateA=1,A8086&lt;DataEnd),'iBoxx inputs'!A8091,IF(AND(dateA=2,A8086&lt;DataEnd),'Bank of England inputs'!A8091,IF(dateA=3,A8086+1,IF(dateA=4,WORKDAY(A8086,1,),WORKDAY(A8086,1,holidayQ)))))</f>
        <v>47476</v>
      </c>
      <c r="B8087" s="35" t="e">
        <f>MATCH(A8087,'iBoxx inputs'!A:A,0)</f>
        <v>#N/A</v>
      </c>
      <c r="C8087" s="35" t="e">
        <f>MATCH(A8087,'Bank of England inputs'!A:A,0)</f>
        <v>#N/A</v>
      </c>
      <c r="D8087" s="6" t="e">
        <f>IF($A8087&gt;DataEnd,NA(),IFERROR(INDEX('iBoxx inputs'!B:B,MATCH($A8087,'iBoxx inputs'!$A:$A,0)),D8086))</f>
        <v>#N/A</v>
      </c>
      <c r="E8087" s="6" t="e">
        <f>IF($A8087&gt;DataEnd,NA(),IFERROR(INDEX('iBoxx inputs'!C:C,MATCH($A8087,'iBoxx inputs'!$A:$A,0)),E8086))</f>
        <v>#N/A</v>
      </c>
      <c r="F8087" s="6" t="e">
        <f>IF($A8087&gt;DataEnd,NA(),IFERROR(INDEX('Bank of England inputs'!D:D,MATCH($A8087,'Bank of England inputs'!$A:$A,0),0),F8086))</f>
        <v>#N/A</v>
      </c>
      <c r="G8087" s="19"/>
      <c r="H8087" s="5">
        <f t="shared" si="709"/>
        <v>47476</v>
      </c>
      <c r="I8087" s="6" t="e">
        <f t="shared" si="710"/>
        <v>#N/A</v>
      </c>
      <c r="J8087" s="6" t="e">
        <f t="shared" si="711"/>
        <v>#N/A</v>
      </c>
    </row>
    <row r="8088" spans="1:10" x14ac:dyDescent="0.2">
      <c r="A8088" s="5">
        <f>IF(AND(dateA=1,A8087&lt;DataEnd),'iBoxx inputs'!A8092,IF(AND(dateA=2,A8087&lt;DataEnd),'Bank of England inputs'!A8092,IF(dateA=3,A8087+1,IF(dateA=4,WORKDAY(A8087,1,),WORKDAY(A8087,1,holidayQ)))))</f>
        <v>47479</v>
      </c>
      <c r="B8088" s="35" t="e">
        <f>MATCH(A8088,'iBoxx inputs'!A:A,0)</f>
        <v>#N/A</v>
      </c>
      <c r="C8088" s="35" t="e">
        <f>MATCH(A8088,'Bank of England inputs'!A:A,0)</f>
        <v>#N/A</v>
      </c>
      <c r="D8088" s="6" t="e">
        <f>IF($A8088&gt;DataEnd,NA(),IFERROR(INDEX('iBoxx inputs'!B:B,MATCH($A8088,'iBoxx inputs'!$A:$A,0)),D8087))</f>
        <v>#N/A</v>
      </c>
      <c r="E8088" s="6" t="e">
        <f>IF($A8088&gt;DataEnd,NA(),IFERROR(INDEX('iBoxx inputs'!C:C,MATCH($A8088,'iBoxx inputs'!$A:$A,0)),E8087))</f>
        <v>#N/A</v>
      </c>
      <c r="F8088" s="6" t="e">
        <f>IF($A8088&gt;DataEnd,NA(),IFERROR(INDEX('Bank of England inputs'!D:D,MATCH($A8088,'Bank of England inputs'!$A:$A,0),0),F8087))</f>
        <v>#N/A</v>
      </c>
      <c r="G8088" s="19"/>
      <c r="H8088" s="5">
        <f t="shared" si="709"/>
        <v>47479</v>
      </c>
      <c r="I8088" s="6" t="e">
        <f t="shared" si="710"/>
        <v>#N/A</v>
      </c>
      <c r="J8088" s="6" t="e">
        <f t="shared" si="711"/>
        <v>#N/A</v>
      </c>
    </row>
    <row r="8089" spans="1:10" x14ac:dyDescent="0.2">
      <c r="A8089" s="5">
        <f>IF(AND(dateA=1,A8088&lt;DataEnd),'iBoxx inputs'!A8093,IF(AND(dateA=2,A8088&lt;DataEnd),'Bank of England inputs'!A8093,IF(dateA=3,A8088+1,IF(dateA=4,WORKDAY(A8088,1,),WORKDAY(A8088,1,holidayQ)))))</f>
        <v>47480</v>
      </c>
      <c r="B8089" s="35" t="e">
        <f>MATCH(A8089,'iBoxx inputs'!A:A,0)</f>
        <v>#N/A</v>
      </c>
      <c r="C8089" s="35" t="e">
        <f>MATCH(A8089,'Bank of England inputs'!A:A,0)</f>
        <v>#N/A</v>
      </c>
      <c r="D8089" s="6" t="e">
        <f>IF($A8089&gt;DataEnd,NA(),IFERROR(INDEX('iBoxx inputs'!B:B,MATCH($A8089,'iBoxx inputs'!$A:$A,0)),D8088))</f>
        <v>#N/A</v>
      </c>
      <c r="E8089" s="6" t="e">
        <f>IF($A8089&gt;DataEnd,NA(),IFERROR(INDEX('iBoxx inputs'!C:C,MATCH($A8089,'iBoxx inputs'!$A:$A,0)),E8088))</f>
        <v>#N/A</v>
      </c>
      <c r="F8089" s="6" t="e">
        <f>IF($A8089&gt;DataEnd,NA(),IFERROR(INDEX('Bank of England inputs'!D:D,MATCH($A8089,'Bank of England inputs'!$A:$A,0),0),F8088))</f>
        <v>#N/A</v>
      </c>
      <c r="G8089" s="19"/>
      <c r="H8089" s="5">
        <f t="shared" si="709"/>
        <v>47480</v>
      </c>
      <c r="I8089" s="6" t="e">
        <f t="shared" si="710"/>
        <v>#N/A</v>
      </c>
      <c r="J8089" s="6" t="e">
        <f t="shared" si="711"/>
        <v>#N/A</v>
      </c>
    </row>
    <row r="8090" spans="1:10" x14ac:dyDescent="0.2">
      <c r="A8090" s="5">
        <f>IF(AND(dateA=1,A8089&lt;DataEnd),'iBoxx inputs'!A8094,IF(AND(dateA=2,A8089&lt;DataEnd),'Bank of England inputs'!A8094,IF(dateA=3,A8089+1,IF(dateA=4,WORKDAY(A8089,1,),WORKDAY(A8089,1,holidayQ)))))</f>
        <v>47483</v>
      </c>
      <c r="B8090" s="35" t="e">
        <f>MATCH(A8090,'iBoxx inputs'!A:A,0)</f>
        <v>#N/A</v>
      </c>
      <c r="C8090" s="35" t="e">
        <f>MATCH(A8090,'Bank of England inputs'!A:A,0)</f>
        <v>#N/A</v>
      </c>
      <c r="D8090" s="6" t="e">
        <f>IF($A8090&gt;DataEnd,NA(),IFERROR(INDEX('iBoxx inputs'!B:B,MATCH($A8090,'iBoxx inputs'!$A:$A,0)),D8089))</f>
        <v>#N/A</v>
      </c>
      <c r="E8090" s="6" t="e">
        <f>IF($A8090&gt;DataEnd,NA(),IFERROR(INDEX('iBoxx inputs'!C:C,MATCH($A8090,'iBoxx inputs'!$A:$A,0)),E8089))</f>
        <v>#N/A</v>
      </c>
      <c r="F8090" s="6" t="e">
        <f>IF($A8090&gt;DataEnd,NA(),IFERROR(INDEX('Bank of England inputs'!D:D,MATCH($A8090,'Bank of England inputs'!$A:$A,0),0),F8089))</f>
        <v>#N/A</v>
      </c>
      <c r="G8090" s="19"/>
      <c r="H8090" s="5">
        <f t="shared" si="709"/>
        <v>47483</v>
      </c>
      <c r="I8090" s="6" t="e">
        <f t="shared" si="710"/>
        <v>#N/A</v>
      </c>
      <c r="J8090" s="6" t="e">
        <f t="shared" si="711"/>
        <v>#N/A</v>
      </c>
    </row>
    <row r="8091" spans="1:10" x14ac:dyDescent="0.2">
      <c r="A8091" s="5">
        <f>IF(AND(dateA=1,A8090&lt;DataEnd),'iBoxx inputs'!A8095,IF(AND(dateA=2,A8090&lt;DataEnd),'Bank of England inputs'!A8095,IF(dateA=3,A8090+1,IF(dateA=4,WORKDAY(A8090,1,),WORKDAY(A8090,1,holidayQ)))))</f>
        <v>47485</v>
      </c>
      <c r="B8091" s="35" t="e">
        <f>MATCH(A8091,'iBoxx inputs'!A:A,0)</f>
        <v>#N/A</v>
      </c>
      <c r="C8091" s="35" t="e">
        <f>MATCH(A8091,'Bank of England inputs'!A:A,0)</f>
        <v>#N/A</v>
      </c>
      <c r="D8091" s="6" t="e">
        <f>IF($A8091&gt;DataEnd,NA(),IFERROR(INDEX('iBoxx inputs'!B:B,MATCH($A8091,'iBoxx inputs'!$A:$A,0)),D8090))</f>
        <v>#N/A</v>
      </c>
      <c r="E8091" s="6" t="e">
        <f>IF($A8091&gt;DataEnd,NA(),IFERROR(INDEX('iBoxx inputs'!C:C,MATCH($A8091,'iBoxx inputs'!$A:$A,0)),E8090))</f>
        <v>#N/A</v>
      </c>
      <c r="F8091" s="6" t="e">
        <f>IF($A8091&gt;DataEnd,NA(),IFERROR(INDEX('Bank of England inputs'!D:D,MATCH($A8091,'Bank of England inputs'!$A:$A,0),0),F8090))</f>
        <v>#N/A</v>
      </c>
      <c r="G8091" s="19"/>
      <c r="H8091" s="5">
        <f t="shared" si="709"/>
        <v>47485</v>
      </c>
      <c r="I8091" s="6" t="e">
        <f t="shared" si="710"/>
        <v>#N/A</v>
      </c>
      <c r="J8091" s="6" t="e">
        <f t="shared" si="711"/>
        <v>#N/A</v>
      </c>
    </row>
    <row r="8092" spans="1:10" x14ac:dyDescent="0.2">
      <c r="A8092" s="5">
        <f>IF(AND(dateA=1,A8091&lt;DataEnd),'iBoxx inputs'!A8096,IF(AND(dateA=2,A8091&lt;DataEnd),'Bank of England inputs'!A8096,IF(dateA=3,A8091+1,IF(dateA=4,WORKDAY(A8091,1,),WORKDAY(A8091,1,holidayQ)))))</f>
        <v>47486</v>
      </c>
      <c r="B8092" s="35" t="e">
        <f>MATCH(A8092,'iBoxx inputs'!A:A,0)</f>
        <v>#N/A</v>
      </c>
      <c r="C8092" s="35" t="e">
        <f>MATCH(A8092,'Bank of England inputs'!A:A,0)</f>
        <v>#N/A</v>
      </c>
      <c r="D8092" s="6" t="e">
        <f>IF($A8092&gt;DataEnd,NA(),IFERROR(INDEX('iBoxx inputs'!B:B,MATCH($A8092,'iBoxx inputs'!$A:$A,0)),D8091))</f>
        <v>#N/A</v>
      </c>
      <c r="E8092" s="6" t="e">
        <f>IF($A8092&gt;DataEnd,NA(),IFERROR(INDEX('iBoxx inputs'!C:C,MATCH($A8092,'iBoxx inputs'!$A:$A,0)),E8091))</f>
        <v>#N/A</v>
      </c>
      <c r="F8092" s="6" t="e">
        <f>IF($A8092&gt;DataEnd,NA(),IFERROR(INDEX('Bank of England inputs'!D:D,MATCH($A8092,'Bank of England inputs'!$A:$A,0),0),F8091))</f>
        <v>#N/A</v>
      </c>
      <c r="G8092" s="19"/>
      <c r="H8092" s="5">
        <f t="shared" si="709"/>
        <v>47486</v>
      </c>
      <c r="I8092" s="6" t="e">
        <f t="shared" si="710"/>
        <v>#N/A</v>
      </c>
      <c r="J8092" s="6" t="e">
        <f t="shared" si="711"/>
        <v>#N/A</v>
      </c>
    </row>
    <row r="8093" spans="1:10" x14ac:dyDescent="0.2">
      <c r="A8093" s="5">
        <f>IF(AND(dateA=1,A8092&lt;DataEnd),'iBoxx inputs'!A8097,IF(AND(dateA=2,A8092&lt;DataEnd),'Bank of England inputs'!A8097,IF(dateA=3,A8092+1,IF(dateA=4,WORKDAY(A8092,1,),WORKDAY(A8092,1,holidayQ)))))</f>
        <v>47487</v>
      </c>
      <c r="B8093" s="35" t="e">
        <f>MATCH(A8093,'iBoxx inputs'!A:A,0)</f>
        <v>#N/A</v>
      </c>
      <c r="C8093" s="35" t="e">
        <f>MATCH(A8093,'Bank of England inputs'!A:A,0)</f>
        <v>#N/A</v>
      </c>
      <c r="D8093" s="6" t="e">
        <f>IF($A8093&gt;DataEnd,NA(),IFERROR(INDEX('iBoxx inputs'!B:B,MATCH($A8093,'iBoxx inputs'!$A:$A,0)),D8092))</f>
        <v>#N/A</v>
      </c>
      <c r="E8093" s="6" t="e">
        <f>IF($A8093&gt;DataEnd,NA(),IFERROR(INDEX('iBoxx inputs'!C:C,MATCH($A8093,'iBoxx inputs'!$A:$A,0)),E8092))</f>
        <v>#N/A</v>
      </c>
      <c r="F8093" s="6" t="e">
        <f>IF($A8093&gt;DataEnd,NA(),IFERROR(INDEX('Bank of England inputs'!D:D,MATCH($A8093,'Bank of England inputs'!$A:$A,0),0),F8092))</f>
        <v>#N/A</v>
      </c>
      <c r="G8093" s="19"/>
      <c r="H8093" s="5">
        <f t="shared" si="709"/>
        <v>47487</v>
      </c>
      <c r="I8093" s="6" t="e">
        <f t="shared" si="710"/>
        <v>#N/A</v>
      </c>
      <c r="J8093" s="6" t="e">
        <f t="shared" si="711"/>
        <v>#N/A</v>
      </c>
    </row>
    <row r="8094" spans="1:10" x14ac:dyDescent="0.2">
      <c r="A8094" s="5">
        <f>IF(AND(dateA=1,A8093&lt;DataEnd),'iBoxx inputs'!A8098,IF(AND(dateA=2,A8093&lt;DataEnd),'Bank of England inputs'!A8098,IF(dateA=3,A8093+1,IF(dateA=4,WORKDAY(A8093,1,),WORKDAY(A8093,1,holidayQ)))))</f>
        <v>47490</v>
      </c>
      <c r="B8094" s="35" t="e">
        <f>MATCH(A8094,'iBoxx inputs'!A:A,0)</f>
        <v>#N/A</v>
      </c>
      <c r="C8094" s="35" t="e">
        <f>MATCH(A8094,'Bank of England inputs'!A:A,0)</f>
        <v>#N/A</v>
      </c>
      <c r="D8094" s="6" t="e">
        <f>IF($A8094&gt;DataEnd,NA(),IFERROR(INDEX('iBoxx inputs'!B:B,MATCH($A8094,'iBoxx inputs'!$A:$A,0)),D8093))</f>
        <v>#N/A</v>
      </c>
      <c r="E8094" s="6" t="e">
        <f>IF($A8094&gt;DataEnd,NA(),IFERROR(INDEX('iBoxx inputs'!C:C,MATCH($A8094,'iBoxx inputs'!$A:$A,0)),E8093))</f>
        <v>#N/A</v>
      </c>
      <c r="F8094" s="6" t="e">
        <f>IF($A8094&gt;DataEnd,NA(),IFERROR(INDEX('Bank of England inputs'!D:D,MATCH($A8094,'Bank of England inputs'!$A:$A,0),0),F8093))</f>
        <v>#N/A</v>
      </c>
      <c r="G8094" s="19"/>
      <c r="H8094" s="5">
        <f t="shared" si="709"/>
        <v>47490</v>
      </c>
      <c r="I8094" s="6" t="e">
        <f t="shared" si="710"/>
        <v>#N/A</v>
      </c>
      <c r="J8094" s="6" t="e">
        <f t="shared" si="711"/>
        <v>#N/A</v>
      </c>
    </row>
    <row r="8095" spans="1:10" x14ac:dyDescent="0.2">
      <c r="A8095" s="5">
        <f>IF(AND(dateA=1,A8094&lt;DataEnd),'iBoxx inputs'!A8099,IF(AND(dateA=2,A8094&lt;DataEnd),'Bank of England inputs'!A8099,IF(dateA=3,A8094+1,IF(dateA=4,WORKDAY(A8094,1,),WORKDAY(A8094,1,holidayQ)))))</f>
        <v>47491</v>
      </c>
      <c r="B8095" s="35" t="e">
        <f>MATCH(A8095,'iBoxx inputs'!A:A,0)</f>
        <v>#N/A</v>
      </c>
      <c r="C8095" s="35" t="e">
        <f>MATCH(A8095,'Bank of England inputs'!A:A,0)</f>
        <v>#N/A</v>
      </c>
      <c r="D8095" s="6" t="e">
        <f>IF($A8095&gt;DataEnd,NA(),IFERROR(INDEX('iBoxx inputs'!B:B,MATCH($A8095,'iBoxx inputs'!$A:$A,0)),D8094))</f>
        <v>#N/A</v>
      </c>
      <c r="E8095" s="6" t="e">
        <f>IF($A8095&gt;DataEnd,NA(),IFERROR(INDEX('iBoxx inputs'!C:C,MATCH($A8095,'iBoxx inputs'!$A:$A,0)),E8094))</f>
        <v>#N/A</v>
      </c>
      <c r="F8095" s="6" t="e">
        <f>IF($A8095&gt;DataEnd,NA(),IFERROR(INDEX('Bank of England inputs'!D:D,MATCH($A8095,'Bank of England inputs'!$A:$A,0),0),F8094))</f>
        <v>#N/A</v>
      </c>
      <c r="G8095" s="19"/>
      <c r="H8095" s="5">
        <f t="shared" si="709"/>
        <v>47491</v>
      </c>
      <c r="I8095" s="6" t="e">
        <f t="shared" si="710"/>
        <v>#N/A</v>
      </c>
      <c r="J8095" s="6" t="e">
        <f t="shared" si="711"/>
        <v>#N/A</v>
      </c>
    </row>
    <row r="8096" spans="1:10" x14ac:dyDescent="0.2">
      <c r="A8096" s="5">
        <f>IF(AND(dateA=1,A8095&lt;DataEnd),'iBoxx inputs'!A8100,IF(AND(dateA=2,A8095&lt;DataEnd),'Bank of England inputs'!A8100,IF(dateA=3,A8095+1,IF(dateA=4,WORKDAY(A8095,1,),WORKDAY(A8095,1,holidayQ)))))</f>
        <v>47492</v>
      </c>
      <c r="B8096" s="35" t="e">
        <f>MATCH(A8096,'iBoxx inputs'!A:A,0)</f>
        <v>#N/A</v>
      </c>
      <c r="C8096" s="35" t="e">
        <f>MATCH(A8096,'Bank of England inputs'!A:A,0)</f>
        <v>#N/A</v>
      </c>
      <c r="D8096" s="6" t="e">
        <f>IF($A8096&gt;DataEnd,NA(),IFERROR(INDEX('iBoxx inputs'!B:B,MATCH($A8096,'iBoxx inputs'!$A:$A,0)),D8095))</f>
        <v>#N/A</v>
      </c>
      <c r="E8096" s="6" t="e">
        <f>IF($A8096&gt;DataEnd,NA(),IFERROR(INDEX('iBoxx inputs'!C:C,MATCH($A8096,'iBoxx inputs'!$A:$A,0)),E8095))</f>
        <v>#N/A</v>
      </c>
      <c r="F8096" s="6" t="e">
        <f>IF($A8096&gt;DataEnd,NA(),IFERROR(INDEX('Bank of England inputs'!D:D,MATCH($A8096,'Bank of England inputs'!$A:$A,0),0),F8095))</f>
        <v>#N/A</v>
      </c>
      <c r="G8096" s="19"/>
      <c r="H8096" s="5">
        <f t="shared" si="709"/>
        <v>47492</v>
      </c>
      <c r="I8096" s="6" t="e">
        <f t="shared" si="710"/>
        <v>#N/A</v>
      </c>
      <c r="J8096" s="6" t="e">
        <f t="shared" si="711"/>
        <v>#N/A</v>
      </c>
    </row>
    <row r="8097" spans="1:10" x14ac:dyDescent="0.2">
      <c r="A8097" s="5">
        <f>IF(AND(dateA=1,A8096&lt;DataEnd),'iBoxx inputs'!A8101,IF(AND(dateA=2,A8096&lt;DataEnd),'Bank of England inputs'!A8101,IF(dateA=3,A8096+1,IF(dateA=4,WORKDAY(A8096,1,),WORKDAY(A8096,1,holidayQ)))))</f>
        <v>47493</v>
      </c>
      <c r="B8097" s="35" t="e">
        <f>MATCH(A8097,'iBoxx inputs'!A:A,0)</f>
        <v>#N/A</v>
      </c>
      <c r="C8097" s="35" t="e">
        <f>MATCH(A8097,'Bank of England inputs'!A:A,0)</f>
        <v>#N/A</v>
      </c>
      <c r="D8097" s="6" t="e">
        <f>IF($A8097&gt;DataEnd,NA(),IFERROR(INDEX('iBoxx inputs'!B:B,MATCH($A8097,'iBoxx inputs'!$A:$A,0)),D8096))</f>
        <v>#N/A</v>
      </c>
      <c r="E8097" s="6" t="e">
        <f>IF($A8097&gt;DataEnd,NA(),IFERROR(INDEX('iBoxx inputs'!C:C,MATCH($A8097,'iBoxx inputs'!$A:$A,0)),E8096))</f>
        <v>#N/A</v>
      </c>
      <c r="F8097" s="6" t="e">
        <f>IF($A8097&gt;DataEnd,NA(),IFERROR(INDEX('Bank of England inputs'!D:D,MATCH($A8097,'Bank of England inputs'!$A:$A,0),0),F8096))</f>
        <v>#N/A</v>
      </c>
      <c r="G8097" s="19"/>
      <c r="H8097" s="5">
        <f t="shared" si="709"/>
        <v>47493</v>
      </c>
      <c r="I8097" s="6" t="e">
        <f t="shared" si="710"/>
        <v>#N/A</v>
      </c>
      <c r="J8097" s="6" t="e">
        <f t="shared" si="711"/>
        <v>#N/A</v>
      </c>
    </row>
    <row r="8098" spans="1:10" x14ac:dyDescent="0.2">
      <c r="A8098" s="5">
        <f>IF(AND(dateA=1,A8097&lt;DataEnd),'iBoxx inputs'!A8102,IF(AND(dateA=2,A8097&lt;DataEnd),'Bank of England inputs'!A8102,IF(dateA=3,A8097+1,IF(dateA=4,WORKDAY(A8097,1,),WORKDAY(A8097,1,holidayQ)))))</f>
        <v>47494</v>
      </c>
      <c r="B8098" s="35" t="e">
        <f>MATCH(A8098,'iBoxx inputs'!A:A,0)</f>
        <v>#N/A</v>
      </c>
      <c r="C8098" s="35" t="e">
        <f>MATCH(A8098,'Bank of England inputs'!A:A,0)</f>
        <v>#N/A</v>
      </c>
      <c r="D8098" s="6" t="e">
        <f>IF($A8098&gt;DataEnd,NA(),IFERROR(INDEX('iBoxx inputs'!B:B,MATCH($A8098,'iBoxx inputs'!$A:$A,0)),D8097))</f>
        <v>#N/A</v>
      </c>
      <c r="E8098" s="6" t="e">
        <f>IF($A8098&gt;DataEnd,NA(),IFERROR(INDEX('iBoxx inputs'!C:C,MATCH($A8098,'iBoxx inputs'!$A:$A,0)),E8097))</f>
        <v>#N/A</v>
      </c>
      <c r="F8098" s="6" t="e">
        <f>IF($A8098&gt;DataEnd,NA(),IFERROR(INDEX('Bank of England inputs'!D:D,MATCH($A8098,'Bank of England inputs'!$A:$A,0),0),F8097))</f>
        <v>#N/A</v>
      </c>
      <c r="G8098" s="19"/>
      <c r="H8098" s="5">
        <f t="shared" si="709"/>
        <v>47494</v>
      </c>
      <c r="I8098" s="6" t="e">
        <f t="shared" si="710"/>
        <v>#N/A</v>
      </c>
      <c r="J8098" s="6" t="e">
        <f t="shared" si="711"/>
        <v>#N/A</v>
      </c>
    </row>
    <row r="8099" spans="1:10" x14ac:dyDescent="0.2">
      <c r="A8099" s="5">
        <f>IF(AND(dateA=1,A8098&lt;DataEnd),'iBoxx inputs'!A8103,IF(AND(dateA=2,A8098&lt;DataEnd),'Bank of England inputs'!A8103,IF(dateA=3,A8098+1,IF(dateA=4,WORKDAY(A8098,1,),WORKDAY(A8098,1,holidayQ)))))</f>
        <v>47497</v>
      </c>
      <c r="B8099" s="35" t="e">
        <f>MATCH(A8099,'iBoxx inputs'!A:A,0)</f>
        <v>#N/A</v>
      </c>
      <c r="C8099" s="35" t="e">
        <f>MATCH(A8099,'Bank of England inputs'!A:A,0)</f>
        <v>#N/A</v>
      </c>
      <c r="D8099" s="6" t="e">
        <f>IF($A8099&gt;DataEnd,NA(),IFERROR(INDEX('iBoxx inputs'!B:B,MATCH($A8099,'iBoxx inputs'!$A:$A,0)),D8098))</f>
        <v>#N/A</v>
      </c>
      <c r="E8099" s="6" t="e">
        <f>IF($A8099&gt;DataEnd,NA(),IFERROR(INDEX('iBoxx inputs'!C:C,MATCH($A8099,'iBoxx inputs'!$A:$A,0)),E8098))</f>
        <v>#N/A</v>
      </c>
      <c r="F8099" s="6" t="e">
        <f>IF($A8099&gt;DataEnd,NA(),IFERROR(INDEX('Bank of England inputs'!D:D,MATCH($A8099,'Bank of England inputs'!$A:$A,0),0),F8098))</f>
        <v>#N/A</v>
      </c>
      <c r="G8099" s="19"/>
      <c r="H8099" s="5">
        <f t="shared" si="709"/>
        <v>47497</v>
      </c>
      <c r="I8099" s="6" t="e">
        <f t="shared" si="710"/>
        <v>#N/A</v>
      </c>
      <c r="J8099" s="6" t="e">
        <f t="shared" si="711"/>
        <v>#N/A</v>
      </c>
    </row>
    <row r="8100" spans="1:10" x14ac:dyDescent="0.2">
      <c r="A8100" s="5">
        <f>IF(AND(dateA=1,A8099&lt;DataEnd),'iBoxx inputs'!A8104,IF(AND(dateA=2,A8099&lt;DataEnd),'Bank of England inputs'!A8104,IF(dateA=3,A8099+1,IF(dateA=4,WORKDAY(A8099,1,),WORKDAY(A8099,1,holidayQ)))))</f>
        <v>47498</v>
      </c>
      <c r="B8100" s="35" t="e">
        <f>MATCH(A8100,'iBoxx inputs'!A:A,0)</f>
        <v>#N/A</v>
      </c>
      <c r="C8100" s="35" t="e">
        <f>MATCH(A8100,'Bank of England inputs'!A:A,0)</f>
        <v>#N/A</v>
      </c>
      <c r="D8100" s="6" t="e">
        <f>IF($A8100&gt;DataEnd,NA(),IFERROR(INDEX('iBoxx inputs'!B:B,MATCH($A8100,'iBoxx inputs'!$A:$A,0)),D8099))</f>
        <v>#N/A</v>
      </c>
      <c r="E8100" s="6" t="e">
        <f>IF($A8100&gt;DataEnd,NA(),IFERROR(INDEX('iBoxx inputs'!C:C,MATCH($A8100,'iBoxx inputs'!$A:$A,0)),E8099))</f>
        <v>#N/A</v>
      </c>
      <c r="F8100" s="6" t="e">
        <f>IF($A8100&gt;DataEnd,NA(),IFERROR(INDEX('Bank of England inputs'!D:D,MATCH($A8100,'Bank of England inputs'!$A:$A,0),0),F8099))</f>
        <v>#N/A</v>
      </c>
      <c r="G8100" s="19"/>
      <c r="H8100" s="5">
        <f t="shared" si="709"/>
        <v>47498</v>
      </c>
      <c r="I8100" s="6" t="e">
        <f t="shared" si="710"/>
        <v>#N/A</v>
      </c>
      <c r="J8100" s="6" t="e">
        <f t="shared" si="711"/>
        <v>#N/A</v>
      </c>
    </row>
    <row r="8101" spans="1:10" x14ac:dyDescent="0.2">
      <c r="A8101" s="5">
        <f>IF(AND(dateA=1,A8100&lt;DataEnd),'iBoxx inputs'!A8105,IF(AND(dateA=2,A8100&lt;DataEnd),'Bank of England inputs'!A8105,IF(dateA=3,A8100+1,IF(dateA=4,WORKDAY(A8100,1,),WORKDAY(A8100,1,holidayQ)))))</f>
        <v>47499</v>
      </c>
      <c r="B8101" s="35" t="e">
        <f>MATCH(A8101,'iBoxx inputs'!A:A,0)</f>
        <v>#N/A</v>
      </c>
      <c r="C8101" s="35" t="e">
        <f>MATCH(A8101,'Bank of England inputs'!A:A,0)</f>
        <v>#N/A</v>
      </c>
      <c r="D8101" s="6" t="e">
        <f>IF($A8101&gt;DataEnd,NA(),IFERROR(INDEX('iBoxx inputs'!B:B,MATCH($A8101,'iBoxx inputs'!$A:$A,0)),D8100))</f>
        <v>#N/A</v>
      </c>
      <c r="E8101" s="6" t="e">
        <f>IF($A8101&gt;DataEnd,NA(),IFERROR(INDEX('iBoxx inputs'!C:C,MATCH($A8101,'iBoxx inputs'!$A:$A,0)),E8100))</f>
        <v>#N/A</v>
      </c>
      <c r="F8101" s="6" t="e">
        <f>IF($A8101&gt;DataEnd,NA(),IFERROR(INDEX('Bank of England inputs'!D:D,MATCH($A8101,'Bank of England inputs'!$A:$A,0),0),F8100))</f>
        <v>#N/A</v>
      </c>
      <c r="G8101" s="19"/>
      <c r="H8101" s="5">
        <f t="shared" si="709"/>
        <v>47499</v>
      </c>
      <c r="I8101" s="6" t="e">
        <f t="shared" si="710"/>
        <v>#N/A</v>
      </c>
      <c r="J8101" s="6" t="e">
        <f t="shared" si="711"/>
        <v>#N/A</v>
      </c>
    </row>
    <row r="8102" spans="1:10" x14ac:dyDescent="0.2">
      <c r="A8102" s="5">
        <f>IF(AND(dateA=1,A8101&lt;DataEnd),'iBoxx inputs'!A8106,IF(AND(dateA=2,A8101&lt;DataEnd),'Bank of England inputs'!A8106,IF(dateA=3,A8101+1,IF(dateA=4,WORKDAY(A8101,1,),WORKDAY(A8101,1,holidayQ)))))</f>
        <v>47500</v>
      </c>
      <c r="B8102" s="35" t="e">
        <f>MATCH(A8102,'iBoxx inputs'!A:A,0)</f>
        <v>#N/A</v>
      </c>
      <c r="C8102" s="35" t="e">
        <f>MATCH(A8102,'Bank of England inputs'!A:A,0)</f>
        <v>#N/A</v>
      </c>
      <c r="D8102" s="6" t="e">
        <f>IF($A8102&gt;DataEnd,NA(),IFERROR(INDEX('iBoxx inputs'!B:B,MATCH($A8102,'iBoxx inputs'!$A:$A,0)),D8101))</f>
        <v>#N/A</v>
      </c>
      <c r="E8102" s="6" t="e">
        <f>IF($A8102&gt;DataEnd,NA(),IFERROR(INDEX('iBoxx inputs'!C:C,MATCH($A8102,'iBoxx inputs'!$A:$A,0)),E8101))</f>
        <v>#N/A</v>
      </c>
      <c r="F8102" s="6" t="e">
        <f>IF($A8102&gt;DataEnd,NA(),IFERROR(INDEX('Bank of England inputs'!D:D,MATCH($A8102,'Bank of England inputs'!$A:$A,0),0),F8101))</f>
        <v>#N/A</v>
      </c>
      <c r="G8102" s="19"/>
      <c r="H8102" s="5">
        <f t="shared" si="709"/>
        <v>47500</v>
      </c>
      <c r="I8102" s="6" t="e">
        <f t="shared" si="710"/>
        <v>#N/A</v>
      </c>
      <c r="J8102" s="6" t="e">
        <f t="shared" si="711"/>
        <v>#N/A</v>
      </c>
    </row>
    <row r="8103" spans="1:10" x14ac:dyDescent="0.2">
      <c r="A8103" s="5">
        <f>IF(AND(dateA=1,A8102&lt;DataEnd),'iBoxx inputs'!A8107,IF(AND(dateA=2,A8102&lt;DataEnd),'Bank of England inputs'!A8107,IF(dateA=3,A8102+1,IF(dateA=4,WORKDAY(A8102,1,),WORKDAY(A8102,1,holidayQ)))))</f>
        <v>47501</v>
      </c>
      <c r="B8103" s="35" t="e">
        <f>MATCH(A8103,'iBoxx inputs'!A:A,0)</f>
        <v>#N/A</v>
      </c>
      <c r="C8103" s="35" t="e">
        <f>MATCH(A8103,'Bank of England inputs'!A:A,0)</f>
        <v>#N/A</v>
      </c>
      <c r="D8103" s="6" t="e">
        <f>IF($A8103&gt;DataEnd,NA(),IFERROR(INDEX('iBoxx inputs'!B:B,MATCH($A8103,'iBoxx inputs'!$A:$A,0)),D8102))</f>
        <v>#N/A</v>
      </c>
      <c r="E8103" s="6" t="e">
        <f>IF($A8103&gt;DataEnd,NA(),IFERROR(INDEX('iBoxx inputs'!C:C,MATCH($A8103,'iBoxx inputs'!$A:$A,0)),E8102))</f>
        <v>#N/A</v>
      </c>
      <c r="F8103" s="6" t="e">
        <f>IF($A8103&gt;DataEnd,NA(),IFERROR(INDEX('Bank of England inputs'!D:D,MATCH($A8103,'Bank of England inputs'!$A:$A,0),0),F8102))</f>
        <v>#N/A</v>
      </c>
      <c r="G8103" s="19"/>
      <c r="H8103" s="5">
        <f t="shared" si="709"/>
        <v>47501</v>
      </c>
      <c r="I8103" s="6" t="e">
        <f t="shared" si="710"/>
        <v>#N/A</v>
      </c>
      <c r="J8103" s="6" t="e">
        <f t="shared" si="711"/>
        <v>#N/A</v>
      </c>
    </row>
    <row r="8104" spans="1:10" x14ac:dyDescent="0.2">
      <c r="A8104" s="5">
        <f>IF(AND(dateA=1,A8103&lt;DataEnd),'iBoxx inputs'!A8108,IF(AND(dateA=2,A8103&lt;DataEnd),'Bank of England inputs'!A8108,IF(dateA=3,A8103+1,IF(dateA=4,WORKDAY(A8103,1,),WORKDAY(A8103,1,holidayQ)))))</f>
        <v>47504</v>
      </c>
      <c r="B8104" s="35" t="e">
        <f>MATCH(A8104,'iBoxx inputs'!A:A,0)</f>
        <v>#N/A</v>
      </c>
      <c r="C8104" s="35" t="e">
        <f>MATCH(A8104,'Bank of England inputs'!A:A,0)</f>
        <v>#N/A</v>
      </c>
      <c r="D8104" s="6" t="e">
        <f>IF($A8104&gt;DataEnd,NA(),IFERROR(INDEX('iBoxx inputs'!B:B,MATCH($A8104,'iBoxx inputs'!$A:$A,0)),D8103))</f>
        <v>#N/A</v>
      </c>
      <c r="E8104" s="6" t="e">
        <f>IF($A8104&gt;DataEnd,NA(),IFERROR(INDEX('iBoxx inputs'!C:C,MATCH($A8104,'iBoxx inputs'!$A:$A,0)),E8103))</f>
        <v>#N/A</v>
      </c>
      <c r="F8104" s="6" t="e">
        <f>IF($A8104&gt;DataEnd,NA(),IFERROR(INDEX('Bank of England inputs'!D:D,MATCH($A8104,'Bank of England inputs'!$A:$A,0),0),F8103))</f>
        <v>#N/A</v>
      </c>
      <c r="G8104" s="19"/>
      <c r="H8104" s="5">
        <f t="shared" si="709"/>
        <v>47504</v>
      </c>
      <c r="I8104" s="6" t="e">
        <f t="shared" si="710"/>
        <v>#N/A</v>
      </c>
      <c r="J8104" s="6" t="e">
        <f t="shared" si="711"/>
        <v>#N/A</v>
      </c>
    </row>
    <row r="8105" spans="1:10" x14ac:dyDescent="0.2">
      <c r="A8105" s="5">
        <f>IF(AND(dateA=1,A8104&lt;DataEnd),'iBoxx inputs'!A8109,IF(AND(dateA=2,A8104&lt;DataEnd),'Bank of England inputs'!A8109,IF(dateA=3,A8104+1,IF(dateA=4,WORKDAY(A8104,1,),WORKDAY(A8104,1,holidayQ)))))</f>
        <v>47505</v>
      </c>
      <c r="B8105" s="35" t="e">
        <f>MATCH(A8105,'iBoxx inputs'!A:A,0)</f>
        <v>#N/A</v>
      </c>
      <c r="C8105" s="35" t="e">
        <f>MATCH(A8105,'Bank of England inputs'!A:A,0)</f>
        <v>#N/A</v>
      </c>
      <c r="D8105" s="6" t="e">
        <f>IF($A8105&gt;DataEnd,NA(),IFERROR(INDEX('iBoxx inputs'!B:B,MATCH($A8105,'iBoxx inputs'!$A:$A,0)),D8104))</f>
        <v>#N/A</v>
      </c>
      <c r="E8105" s="6" t="e">
        <f>IF($A8105&gt;DataEnd,NA(),IFERROR(INDEX('iBoxx inputs'!C:C,MATCH($A8105,'iBoxx inputs'!$A:$A,0)),E8104))</f>
        <v>#N/A</v>
      </c>
      <c r="F8105" s="6" t="e">
        <f>IF($A8105&gt;DataEnd,NA(),IFERROR(INDEX('Bank of England inputs'!D:D,MATCH($A8105,'Bank of England inputs'!$A:$A,0),0),F8104))</f>
        <v>#N/A</v>
      </c>
      <c r="G8105" s="19"/>
      <c r="H8105" s="5">
        <f t="shared" si="709"/>
        <v>47505</v>
      </c>
      <c r="I8105" s="6" t="e">
        <f t="shared" si="710"/>
        <v>#N/A</v>
      </c>
      <c r="J8105" s="6" t="e">
        <f t="shared" si="711"/>
        <v>#N/A</v>
      </c>
    </row>
    <row r="8106" spans="1:10" x14ac:dyDescent="0.2">
      <c r="A8106" s="5">
        <f>IF(AND(dateA=1,A8105&lt;DataEnd),'iBoxx inputs'!A8110,IF(AND(dateA=2,A8105&lt;DataEnd),'Bank of England inputs'!A8110,IF(dateA=3,A8105+1,IF(dateA=4,WORKDAY(A8105,1,),WORKDAY(A8105,1,holidayQ)))))</f>
        <v>47506</v>
      </c>
      <c r="B8106" s="35" t="e">
        <f>MATCH(A8106,'iBoxx inputs'!A:A,0)</f>
        <v>#N/A</v>
      </c>
      <c r="C8106" s="35" t="e">
        <f>MATCH(A8106,'Bank of England inputs'!A:A,0)</f>
        <v>#N/A</v>
      </c>
      <c r="D8106" s="6" t="e">
        <f>IF($A8106&gt;DataEnd,NA(),IFERROR(INDEX('iBoxx inputs'!B:B,MATCH($A8106,'iBoxx inputs'!$A:$A,0)),D8105))</f>
        <v>#N/A</v>
      </c>
      <c r="E8106" s="6" t="e">
        <f>IF($A8106&gt;DataEnd,NA(),IFERROR(INDEX('iBoxx inputs'!C:C,MATCH($A8106,'iBoxx inputs'!$A:$A,0)),E8105))</f>
        <v>#N/A</v>
      </c>
      <c r="F8106" s="6" t="e">
        <f>IF($A8106&gt;DataEnd,NA(),IFERROR(INDEX('Bank of England inputs'!D:D,MATCH($A8106,'Bank of England inputs'!$A:$A,0),0),F8105))</f>
        <v>#N/A</v>
      </c>
      <c r="G8106" s="19"/>
      <c r="H8106" s="5">
        <f t="shared" si="709"/>
        <v>47506</v>
      </c>
      <c r="I8106" s="6" t="e">
        <f t="shared" si="710"/>
        <v>#N/A</v>
      </c>
      <c r="J8106" s="6" t="e">
        <f t="shared" si="711"/>
        <v>#N/A</v>
      </c>
    </row>
    <row r="8107" spans="1:10" x14ac:dyDescent="0.2">
      <c r="A8107" s="5">
        <f>IF(AND(dateA=1,A8106&lt;DataEnd),'iBoxx inputs'!A8111,IF(AND(dateA=2,A8106&lt;DataEnd),'Bank of England inputs'!A8111,IF(dateA=3,A8106+1,IF(dateA=4,WORKDAY(A8106,1,),WORKDAY(A8106,1,holidayQ)))))</f>
        <v>47507</v>
      </c>
      <c r="B8107" s="35" t="e">
        <f>MATCH(A8107,'iBoxx inputs'!A:A,0)</f>
        <v>#N/A</v>
      </c>
      <c r="C8107" s="35" t="e">
        <f>MATCH(A8107,'Bank of England inputs'!A:A,0)</f>
        <v>#N/A</v>
      </c>
      <c r="D8107" s="6" t="e">
        <f>IF($A8107&gt;DataEnd,NA(),IFERROR(INDEX('iBoxx inputs'!B:B,MATCH($A8107,'iBoxx inputs'!$A:$A,0)),D8106))</f>
        <v>#N/A</v>
      </c>
      <c r="E8107" s="6" t="e">
        <f>IF($A8107&gt;DataEnd,NA(),IFERROR(INDEX('iBoxx inputs'!C:C,MATCH($A8107,'iBoxx inputs'!$A:$A,0)),E8106))</f>
        <v>#N/A</v>
      </c>
      <c r="F8107" s="6" t="e">
        <f>IF($A8107&gt;DataEnd,NA(),IFERROR(INDEX('Bank of England inputs'!D:D,MATCH($A8107,'Bank of England inputs'!$A:$A,0),0),F8106))</f>
        <v>#N/A</v>
      </c>
      <c r="G8107" s="19"/>
      <c r="H8107" s="5">
        <f t="shared" si="709"/>
        <v>47507</v>
      </c>
      <c r="I8107" s="6" t="e">
        <f t="shared" si="710"/>
        <v>#N/A</v>
      </c>
      <c r="J8107" s="6" t="e">
        <f t="shared" si="711"/>
        <v>#N/A</v>
      </c>
    </row>
    <row r="8108" spans="1:10" x14ac:dyDescent="0.2">
      <c r="A8108" s="5">
        <f>IF(AND(dateA=1,A8107&lt;DataEnd),'iBoxx inputs'!A8112,IF(AND(dateA=2,A8107&lt;DataEnd),'Bank of England inputs'!A8112,IF(dateA=3,A8107+1,IF(dateA=4,WORKDAY(A8107,1,),WORKDAY(A8107,1,holidayQ)))))</f>
        <v>47508</v>
      </c>
      <c r="B8108" s="35" t="e">
        <f>MATCH(A8108,'iBoxx inputs'!A:A,0)</f>
        <v>#N/A</v>
      </c>
      <c r="C8108" s="35" t="e">
        <f>MATCH(A8108,'Bank of England inputs'!A:A,0)</f>
        <v>#N/A</v>
      </c>
      <c r="D8108" s="6" t="e">
        <f>IF($A8108&gt;DataEnd,NA(),IFERROR(INDEX('iBoxx inputs'!B:B,MATCH($A8108,'iBoxx inputs'!$A:$A,0)),D8107))</f>
        <v>#N/A</v>
      </c>
      <c r="E8108" s="6" t="e">
        <f>IF($A8108&gt;DataEnd,NA(),IFERROR(INDEX('iBoxx inputs'!C:C,MATCH($A8108,'iBoxx inputs'!$A:$A,0)),E8107))</f>
        <v>#N/A</v>
      </c>
      <c r="F8108" s="6" t="e">
        <f>IF($A8108&gt;DataEnd,NA(),IFERROR(INDEX('Bank of England inputs'!D:D,MATCH($A8108,'Bank of England inputs'!$A:$A,0),0),F8107))</f>
        <v>#N/A</v>
      </c>
      <c r="G8108" s="19"/>
      <c r="H8108" s="5">
        <f t="shared" si="709"/>
        <v>47508</v>
      </c>
      <c r="I8108" s="6" t="e">
        <f t="shared" si="710"/>
        <v>#N/A</v>
      </c>
      <c r="J8108" s="6" t="e">
        <f t="shared" si="711"/>
        <v>#N/A</v>
      </c>
    </row>
    <row r="8109" spans="1:10" x14ac:dyDescent="0.2">
      <c r="A8109" s="5">
        <f>IF(AND(dateA=1,A8108&lt;DataEnd),'iBoxx inputs'!A8113,IF(AND(dateA=2,A8108&lt;DataEnd),'Bank of England inputs'!A8113,IF(dateA=3,A8108+1,IF(dateA=4,WORKDAY(A8108,1,),WORKDAY(A8108,1,holidayQ)))))</f>
        <v>47511</v>
      </c>
      <c r="B8109" s="35" t="e">
        <f>MATCH(A8109,'iBoxx inputs'!A:A,0)</f>
        <v>#N/A</v>
      </c>
      <c r="C8109" s="35" t="e">
        <f>MATCH(A8109,'Bank of England inputs'!A:A,0)</f>
        <v>#N/A</v>
      </c>
      <c r="D8109" s="6" t="e">
        <f>IF($A8109&gt;DataEnd,NA(),IFERROR(INDEX('iBoxx inputs'!B:B,MATCH($A8109,'iBoxx inputs'!$A:$A,0)),D8108))</f>
        <v>#N/A</v>
      </c>
      <c r="E8109" s="6" t="e">
        <f>IF($A8109&gt;DataEnd,NA(),IFERROR(INDEX('iBoxx inputs'!C:C,MATCH($A8109,'iBoxx inputs'!$A:$A,0)),E8108))</f>
        <v>#N/A</v>
      </c>
      <c r="F8109" s="6" t="e">
        <f>IF($A8109&gt;DataEnd,NA(),IFERROR(INDEX('Bank of England inputs'!D:D,MATCH($A8109,'Bank of England inputs'!$A:$A,0),0),F8108))</f>
        <v>#N/A</v>
      </c>
      <c r="G8109" s="19"/>
      <c r="H8109" s="5">
        <f t="shared" si="709"/>
        <v>47511</v>
      </c>
      <c r="I8109" s="6" t="e">
        <f t="shared" si="710"/>
        <v>#N/A</v>
      </c>
      <c r="J8109" s="6" t="e">
        <f t="shared" si="711"/>
        <v>#N/A</v>
      </c>
    </row>
    <row r="8110" spans="1:10" x14ac:dyDescent="0.2">
      <c r="A8110" s="5">
        <f>IF(AND(dateA=1,A8109&lt;DataEnd),'iBoxx inputs'!A8114,IF(AND(dateA=2,A8109&lt;DataEnd),'Bank of England inputs'!A8114,IF(dateA=3,A8109+1,IF(dateA=4,WORKDAY(A8109,1,),WORKDAY(A8109,1,holidayQ)))))</f>
        <v>47512</v>
      </c>
      <c r="B8110" s="35" t="e">
        <f>MATCH(A8110,'iBoxx inputs'!A:A,0)</f>
        <v>#N/A</v>
      </c>
      <c r="C8110" s="35" t="e">
        <f>MATCH(A8110,'Bank of England inputs'!A:A,0)</f>
        <v>#N/A</v>
      </c>
      <c r="D8110" s="6" t="e">
        <f>IF($A8110&gt;DataEnd,NA(),IFERROR(INDEX('iBoxx inputs'!B:B,MATCH($A8110,'iBoxx inputs'!$A:$A,0)),D8109))</f>
        <v>#N/A</v>
      </c>
      <c r="E8110" s="6" t="e">
        <f>IF($A8110&gt;DataEnd,NA(),IFERROR(INDEX('iBoxx inputs'!C:C,MATCH($A8110,'iBoxx inputs'!$A:$A,0)),E8109))</f>
        <v>#N/A</v>
      </c>
      <c r="F8110" s="6" t="e">
        <f>IF($A8110&gt;DataEnd,NA(),IFERROR(INDEX('Bank of England inputs'!D:D,MATCH($A8110,'Bank of England inputs'!$A:$A,0),0),F8109))</f>
        <v>#N/A</v>
      </c>
      <c r="G8110" s="19"/>
      <c r="H8110" s="5">
        <f t="shared" si="709"/>
        <v>47512</v>
      </c>
      <c r="I8110" s="6" t="e">
        <f t="shared" si="710"/>
        <v>#N/A</v>
      </c>
      <c r="J8110" s="6" t="e">
        <f t="shared" si="711"/>
        <v>#N/A</v>
      </c>
    </row>
    <row r="8111" spans="1:10" x14ac:dyDescent="0.2">
      <c r="A8111" s="5">
        <f>IF(AND(dateA=1,A8110&lt;DataEnd),'iBoxx inputs'!A8115,IF(AND(dateA=2,A8110&lt;DataEnd),'Bank of England inputs'!A8115,IF(dateA=3,A8110+1,IF(dateA=4,WORKDAY(A8110,1,),WORKDAY(A8110,1,holidayQ)))))</f>
        <v>47513</v>
      </c>
      <c r="B8111" s="35" t="e">
        <f>MATCH(A8111,'iBoxx inputs'!A:A,0)</f>
        <v>#N/A</v>
      </c>
      <c r="C8111" s="35" t="e">
        <f>MATCH(A8111,'Bank of England inputs'!A:A,0)</f>
        <v>#N/A</v>
      </c>
      <c r="D8111" s="6" t="e">
        <f>IF($A8111&gt;DataEnd,NA(),IFERROR(INDEX('iBoxx inputs'!B:B,MATCH($A8111,'iBoxx inputs'!$A:$A,0)),D8110))</f>
        <v>#N/A</v>
      </c>
      <c r="E8111" s="6" t="e">
        <f>IF($A8111&gt;DataEnd,NA(),IFERROR(INDEX('iBoxx inputs'!C:C,MATCH($A8111,'iBoxx inputs'!$A:$A,0)),E8110))</f>
        <v>#N/A</v>
      </c>
      <c r="F8111" s="6" t="e">
        <f>IF($A8111&gt;DataEnd,NA(),IFERROR(INDEX('Bank of England inputs'!D:D,MATCH($A8111,'Bank of England inputs'!$A:$A,0),0),F8110))</f>
        <v>#N/A</v>
      </c>
      <c r="G8111" s="19"/>
      <c r="H8111" s="5">
        <f t="shared" si="709"/>
        <v>47513</v>
      </c>
      <c r="I8111" s="6" t="e">
        <f t="shared" si="710"/>
        <v>#N/A</v>
      </c>
      <c r="J8111" s="6" t="e">
        <f t="shared" si="711"/>
        <v>#N/A</v>
      </c>
    </row>
    <row r="8112" spans="1:10" x14ac:dyDescent="0.2">
      <c r="A8112" s="5">
        <f>IF(AND(dateA=1,A8111&lt;DataEnd),'iBoxx inputs'!A8116,IF(AND(dateA=2,A8111&lt;DataEnd),'Bank of England inputs'!A8116,IF(dateA=3,A8111+1,IF(dateA=4,WORKDAY(A8111,1,),WORKDAY(A8111,1,holidayQ)))))</f>
        <v>47514</v>
      </c>
      <c r="B8112" s="35" t="e">
        <f>MATCH(A8112,'iBoxx inputs'!A:A,0)</f>
        <v>#N/A</v>
      </c>
      <c r="C8112" s="35" t="e">
        <f>MATCH(A8112,'Bank of England inputs'!A:A,0)</f>
        <v>#N/A</v>
      </c>
      <c r="D8112" s="6" t="e">
        <f>IF($A8112&gt;DataEnd,NA(),IFERROR(INDEX('iBoxx inputs'!B:B,MATCH($A8112,'iBoxx inputs'!$A:$A,0)),D8111))</f>
        <v>#N/A</v>
      </c>
      <c r="E8112" s="6" t="e">
        <f>IF($A8112&gt;DataEnd,NA(),IFERROR(INDEX('iBoxx inputs'!C:C,MATCH($A8112,'iBoxx inputs'!$A:$A,0)),E8111))</f>
        <v>#N/A</v>
      </c>
      <c r="F8112" s="6" t="e">
        <f>IF($A8112&gt;DataEnd,NA(),IFERROR(INDEX('Bank of England inputs'!D:D,MATCH($A8112,'Bank of England inputs'!$A:$A,0),0),F8111))</f>
        <v>#N/A</v>
      </c>
      <c r="G8112" s="19"/>
      <c r="H8112" s="5">
        <f t="shared" si="709"/>
        <v>47514</v>
      </c>
      <c r="I8112" s="6" t="e">
        <f t="shared" si="710"/>
        <v>#N/A</v>
      </c>
      <c r="J8112" s="6" t="e">
        <f t="shared" si="711"/>
        <v>#N/A</v>
      </c>
    </row>
    <row r="8113" spans="1:10" x14ac:dyDescent="0.2">
      <c r="A8113" s="5">
        <f>IF(AND(dateA=1,A8112&lt;DataEnd),'iBoxx inputs'!A8117,IF(AND(dateA=2,A8112&lt;DataEnd),'Bank of England inputs'!A8117,IF(dateA=3,A8112+1,IF(dateA=4,WORKDAY(A8112,1,),WORKDAY(A8112,1,holidayQ)))))</f>
        <v>47515</v>
      </c>
      <c r="B8113" s="35" t="e">
        <f>MATCH(A8113,'iBoxx inputs'!A:A,0)</f>
        <v>#N/A</v>
      </c>
      <c r="C8113" s="35" t="e">
        <f>MATCH(A8113,'Bank of England inputs'!A:A,0)</f>
        <v>#N/A</v>
      </c>
      <c r="D8113" s="6" t="e">
        <f>IF($A8113&gt;DataEnd,NA(),IFERROR(INDEX('iBoxx inputs'!B:B,MATCH($A8113,'iBoxx inputs'!$A:$A,0)),D8112))</f>
        <v>#N/A</v>
      </c>
      <c r="E8113" s="6" t="e">
        <f>IF($A8113&gt;DataEnd,NA(),IFERROR(INDEX('iBoxx inputs'!C:C,MATCH($A8113,'iBoxx inputs'!$A:$A,0)),E8112))</f>
        <v>#N/A</v>
      </c>
      <c r="F8113" s="6" t="e">
        <f>IF($A8113&gt;DataEnd,NA(),IFERROR(INDEX('Bank of England inputs'!D:D,MATCH($A8113,'Bank of England inputs'!$A:$A,0),0),F8112))</f>
        <v>#N/A</v>
      </c>
      <c r="G8113" s="19"/>
      <c r="H8113" s="5">
        <f t="shared" si="709"/>
        <v>47515</v>
      </c>
      <c r="I8113" s="6" t="e">
        <f t="shared" si="710"/>
        <v>#N/A</v>
      </c>
      <c r="J8113" s="6" t="e">
        <f t="shared" si="711"/>
        <v>#N/A</v>
      </c>
    </row>
    <row r="8114" spans="1:10" x14ac:dyDescent="0.2">
      <c r="A8114" s="5">
        <f>IF(AND(dateA=1,A8113&lt;DataEnd),'iBoxx inputs'!A8118,IF(AND(dateA=2,A8113&lt;DataEnd),'Bank of England inputs'!A8118,IF(dateA=3,A8113+1,IF(dateA=4,WORKDAY(A8113,1,),WORKDAY(A8113,1,holidayQ)))))</f>
        <v>47518</v>
      </c>
      <c r="B8114" s="35" t="e">
        <f>MATCH(A8114,'iBoxx inputs'!A:A,0)</f>
        <v>#N/A</v>
      </c>
      <c r="C8114" s="35" t="e">
        <f>MATCH(A8114,'Bank of England inputs'!A:A,0)</f>
        <v>#N/A</v>
      </c>
      <c r="D8114" s="6" t="e">
        <f>IF($A8114&gt;DataEnd,NA(),IFERROR(INDEX('iBoxx inputs'!B:B,MATCH($A8114,'iBoxx inputs'!$A:$A,0)),D8113))</f>
        <v>#N/A</v>
      </c>
      <c r="E8114" s="6" t="e">
        <f>IF($A8114&gt;DataEnd,NA(),IFERROR(INDEX('iBoxx inputs'!C:C,MATCH($A8114,'iBoxx inputs'!$A:$A,0)),E8113))</f>
        <v>#N/A</v>
      </c>
      <c r="F8114" s="6" t="e">
        <f>IF($A8114&gt;DataEnd,NA(),IFERROR(INDEX('Bank of England inputs'!D:D,MATCH($A8114,'Bank of England inputs'!$A:$A,0),0),F8113))</f>
        <v>#N/A</v>
      </c>
      <c r="G8114" s="19"/>
      <c r="H8114" s="5">
        <f t="shared" si="709"/>
        <v>47518</v>
      </c>
      <c r="I8114" s="6" t="e">
        <f t="shared" si="710"/>
        <v>#N/A</v>
      </c>
      <c r="J8114" s="6" t="e">
        <f t="shared" si="711"/>
        <v>#N/A</v>
      </c>
    </row>
    <row r="8115" spans="1:10" x14ac:dyDescent="0.2">
      <c r="A8115" s="5">
        <f>IF(AND(dateA=1,A8114&lt;DataEnd),'iBoxx inputs'!A8119,IF(AND(dateA=2,A8114&lt;DataEnd),'Bank of England inputs'!A8119,IF(dateA=3,A8114+1,IF(dateA=4,WORKDAY(A8114,1,),WORKDAY(A8114,1,holidayQ)))))</f>
        <v>47519</v>
      </c>
      <c r="B8115" s="35" t="e">
        <f>MATCH(A8115,'iBoxx inputs'!A:A,0)</f>
        <v>#N/A</v>
      </c>
      <c r="C8115" s="35" t="e">
        <f>MATCH(A8115,'Bank of England inputs'!A:A,0)</f>
        <v>#N/A</v>
      </c>
      <c r="D8115" s="6" t="e">
        <f>IF($A8115&gt;DataEnd,NA(),IFERROR(INDEX('iBoxx inputs'!B:B,MATCH($A8115,'iBoxx inputs'!$A:$A,0)),D8114))</f>
        <v>#N/A</v>
      </c>
      <c r="E8115" s="6" t="e">
        <f>IF($A8115&gt;DataEnd,NA(),IFERROR(INDEX('iBoxx inputs'!C:C,MATCH($A8115,'iBoxx inputs'!$A:$A,0)),E8114))</f>
        <v>#N/A</v>
      </c>
      <c r="F8115" s="6" t="e">
        <f>IF($A8115&gt;DataEnd,NA(),IFERROR(INDEX('Bank of England inputs'!D:D,MATCH($A8115,'Bank of England inputs'!$A:$A,0),0),F8114))</f>
        <v>#N/A</v>
      </c>
      <c r="G8115" s="19"/>
      <c r="H8115" s="5">
        <f t="shared" si="709"/>
        <v>47519</v>
      </c>
      <c r="I8115" s="6" t="e">
        <f t="shared" si="710"/>
        <v>#N/A</v>
      </c>
      <c r="J8115" s="6" t="e">
        <f t="shared" si="711"/>
        <v>#N/A</v>
      </c>
    </row>
    <row r="8116" spans="1:10" x14ac:dyDescent="0.2">
      <c r="A8116" s="5">
        <f>IF(AND(dateA=1,A8115&lt;DataEnd),'iBoxx inputs'!A8120,IF(AND(dateA=2,A8115&lt;DataEnd),'Bank of England inputs'!A8120,IF(dateA=3,A8115+1,IF(dateA=4,WORKDAY(A8115,1,),WORKDAY(A8115,1,holidayQ)))))</f>
        <v>47520</v>
      </c>
      <c r="B8116" s="35" t="e">
        <f>MATCH(A8116,'iBoxx inputs'!A:A,0)</f>
        <v>#N/A</v>
      </c>
      <c r="C8116" s="35" t="e">
        <f>MATCH(A8116,'Bank of England inputs'!A:A,0)</f>
        <v>#N/A</v>
      </c>
      <c r="D8116" s="6" t="e">
        <f>IF($A8116&gt;DataEnd,NA(),IFERROR(INDEX('iBoxx inputs'!B:B,MATCH($A8116,'iBoxx inputs'!$A:$A,0)),D8115))</f>
        <v>#N/A</v>
      </c>
      <c r="E8116" s="6" t="e">
        <f>IF($A8116&gt;DataEnd,NA(),IFERROR(INDEX('iBoxx inputs'!C:C,MATCH($A8116,'iBoxx inputs'!$A:$A,0)),E8115))</f>
        <v>#N/A</v>
      </c>
      <c r="F8116" s="6" t="e">
        <f>IF($A8116&gt;DataEnd,NA(),IFERROR(INDEX('Bank of England inputs'!D:D,MATCH($A8116,'Bank of England inputs'!$A:$A,0),0),F8115))</f>
        <v>#N/A</v>
      </c>
      <c r="G8116" s="19"/>
      <c r="H8116" s="5">
        <f t="shared" si="709"/>
        <v>47520</v>
      </c>
      <c r="I8116" s="6" t="e">
        <f t="shared" si="710"/>
        <v>#N/A</v>
      </c>
      <c r="J8116" s="6" t="e">
        <f t="shared" si="711"/>
        <v>#N/A</v>
      </c>
    </row>
    <row r="8117" spans="1:10" x14ac:dyDescent="0.2">
      <c r="A8117" s="5">
        <f>IF(AND(dateA=1,A8116&lt;DataEnd),'iBoxx inputs'!A8121,IF(AND(dateA=2,A8116&lt;DataEnd),'Bank of England inputs'!A8121,IF(dateA=3,A8116+1,IF(dateA=4,WORKDAY(A8116,1,),WORKDAY(A8116,1,holidayQ)))))</f>
        <v>47521</v>
      </c>
      <c r="B8117" s="35" t="e">
        <f>MATCH(A8117,'iBoxx inputs'!A:A,0)</f>
        <v>#N/A</v>
      </c>
      <c r="C8117" s="35" t="e">
        <f>MATCH(A8117,'Bank of England inputs'!A:A,0)</f>
        <v>#N/A</v>
      </c>
      <c r="D8117" s="6" t="e">
        <f>IF($A8117&gt;DataEnd,NA(),IFERROR(INDEX('iBoxx inputs'!B:B,MATCH($A8117,'iBoxx inputs'!$A:$A,0)),D8116))</f>
        <v>#N/A</v>
      </c>
      <c r="E8117" s="6" t="e">
        <f>IF($A8117&gt;DataEnd,NA(),IFERROR(INDEX('iBoxx inputs'!C:C,MATCH($A8117,'iBoxx inputs'!$A:$A,0)),E8116))</f>
        <v>#N/A</v>
      </c>
      <c r="F8117" s="6" t="e">
        <f>IF($A8117&gt;DataEnd,NA(),IFERROR(INDEX('Bank of England inputs'!D:D,MATCH($A8117,'Bank of England inputs'!$A:$A,0),0),F8116))</f>
        <v>#N/A</v>
      </c>
      <c r="G8117" s="19"/>
      <c r="H8117" s="5">
        <f t="shared" si="709"/>
        <v>47521</v>
      </c>
      <c r="I8117" s="6" t="e">
        <f t="shared" si="710"/>
        <v>#N/A</v>
      </c>
      <c r="J8117" s="6" t="e">
        <f t="shared" si="711"/>
        <v>#N/A</v>
      </c>
    </row>
    <row r="8118" spans="1:10" x14ac:dyDescent="0.2">
      <c r="A8118" s="5">
        <f>IF(AND(dateA=1,A8117&lt;DataEnd),'iBoxx inputs'!A8122,IF(AND(dateA=2,A8117&lt;DataEnd),'Bank of England inputs'!A8122,IF(dateA=3,A8117+1,IF(dateA=4,WORKDAY(A8117,1,),WORKDAY(A8117,1,holidayQ)))))</f>
        <v>47522</v>
      </c>
      <c r="B8118" s="35" t="e">
        <f>MATCH(A8118,'iBoxx inputs'!A:A,0)</f>
        <v>#N/A</v>
      </c>
      <c r="C8118" s="35" t="e">
        <f>MATCH(A8118,'Bank of England inputs'!A:A,0)</f>
        <v>#N/A</v>
      </c>
      <c r="D8118" s="6" t="e">
        <f>IF($A8118&gt;DataEnd,NA(),IFERROR(INDEX('iBoxx inputs'!B:B,MATCH($A8118,'iBoxx inputs'!$A:$A,0)),D8117))</f>
        <v>#N/A</v>
      </c>
      <c r="E8118" s="6" t="e">
        <f>IF($A8118&gt;DataEnd,NA(),IFERROR(INDEX('iBoxx inputs'!C:C,MATCH($A8118,'iBoxx inputs'!$A:$A,0)),E8117))</f>
        <v>#N/A</v>
      </c>
      <c r="F8118" s="6" t="e">
        <f>IF($A8118&gt;DataEnd,NA(),IFERROR(INDEX('Bank of England inputs'!D:D,MATCH($A8118,'Bank of England inputs'!$A:$A,0),0),F8117))</f>
        <v>#N/A</v>
      </c>
      <c r="G8118" s="19"/>
      <c r="H8118" s="5">
        <f t="shared" si="709"/>
        <v>47522</v>
      </c>
      <c r="I8118" s="6" t="e">
        <f t="shared" si="710"/>
        <v>#N/A</v>
      </c>
      <c r="J8118" s="6" t="e">
        <f t="shared" si="711"/>
        <v>#N/A</v>
      </c>
    </row>
    <row r="8119" spans="1:10" x14ac:dyDescent="0.2">
      <c r="A8119" s="5">
        <f>IF(AND(dateA=1,A8118&lt;DataEnd),'iBoxx inputs'!A8123,IF(AND(dateA=2,A8118&lt;DataEnd),'Bank of England inputs'!A8123,IF(dateA=3,A8118+1,IF(dateA=4,WORKDAY(A8118,1,),WORKDAY(A8118,1,holidayQ)))))</f>
        <v>47525</v>
      </c>
      <c r="B8119" s="35" t="e">
        <f>MATCH(A8119,'iBoxx inputs'!A:A,0)</f>
        <v>#N/A</v>
      </c>
      <c r="C8119" s="35" t="e">
        <f>MATCH(A8119,'Bank of England inputs'!A:A,0)</f>
        <v>#N/A</v>
      </c>
      <c r="D8119" s="6" t="e">
        <f>IF($A8119&gt;DataEnd,NA(),IFERROR(INDEX('iBoxx inputs'!B:B,MATCH($A8119,'iBoxx inputs'!$A:$A,0)),D8118))</f>
        <v>#N/A</v>
      </c>
      <c r="E8119" s="6" t="e">
        <f>IF($A8119&gt;DataEnd,NA(),IFERROR(INDEX('iBoxx inputs'!C:C,MATCH($A8119,'iBoxx inputs'!$A:$A,0)),E8118))</f>
        <v>#N/A</v>
      </c>
      <c r="F8119" s="6" t="e">
        <f>IF($A8119&gt;DataEnd,NA(),IFERROR(INDEX('Bank of England inputs'!D:D,MATCH($A8119,'Bank of England inputs'!$A:$A,0),0),F8118))</f>
        <v>#N/A</v>
      </c>
      <c r="G8119" s="19"/>
      <c r="H8119" s="5">
        <f t="shared" si="709"/>
        <v>47525</v>
      </c>
      <c r="I8119" s="6" t="e">
        <f t="shared" si="710"/>
        <v>#N/A</v>
      </c>
      <c r="J8119" s="6" t="e">
        <f t="shared" si="711"/>
        <v>#N/A</v>
      </c>
    </row>
    <row r="8120" spans="1:10" x14ac:dyDescent="0.2">
      <c r="A8120" s="5">
        <f>IF(AND(dateA=1,A8119&lt;DataEnd),'iBoxx inputs'!A8124,IF(AND(dateA=2,A8119&lt;DataEnd),'Bank of England inputs'!A8124,IF(dateA=3,A8119+1,IF(dateA=4,WORKDAY(A8119,1,),WORKDAY(A8119,1,holidayQ)))))</f>
        <v>47526</v>
      </c>
      <c r="B8120" s="35" t="e">
        <f>MATCH(A8120,'iBoxx inputs'!A:A,0)</f>
        <v>#N/A</v>
      </c>
      <c r="C8120" s="35" t="e">
        <f>MATCH(A8120,'Bank of England inputs'!A:A,0)</f>
        <v>#N/A</v>
      </c>
      <c r="D8120" s="6" t="e">
        <f>IF($A8120&gt;DataEnd,NA(),IFERROR(INDEX('iBoxx inputs'!B:B,MATCH($A8120,'iBoxx inputs'!$A:$A,0)),D8119))</f>
        <v>#N/A</v>
      </c>
      <c r="E8120" s="6" t="e">
        <f>IF($A8120&gt;DataEnd,NA(),IFERROR(INDEX('iBoxx inputs'!C:C,MATCH($A8120,'iBoxx inputs'!$A:$A,0)),E8119))</f>
        <v>#N/A</v>
      </c>
      <c r="F8120" s="6" t="e">
        <f>IF($A8120&gt;DataEnd,NA(),IFERROR(INDEX('Bank of England inputs'!D:D,MATCH($A8120,'Bank of England inputs'!$A:$A,0),0),F8119))</f>
        <v>#N/A</v>
      </c>
      <c r="G8120" s="19"/>
      <c r="H8120" s="5">
        <f t="shared" si="709"/>
        <v>47526</v>
      </c>
      <c r="I8120" s="6" t="e">
        <f t="shared" si="710"/>
        <v>#N/A</v>
      </c>
      <c r="J8120" s="6" t="e">
        <f t="shared" si="711"/>
        <v>#N/A</v>
      </c>
    </row>
    <row r="8121" spans="1:10" x14ac:dyDescent="0.2">
      <c r="A8121" s="5">
        <f>IF(AND(dateA=1,A8120&lt;DataEnd),'iBoxx inputs'!A8125,IF(AND(dateA=2,A8120&lt;DataEnd),'Bank of England inputs'!A8125,IF(dateA=3,A8120+1,IF(dateA=4,WORKDAY(A8120,1,),WORKDAY(A8120,1,holidayQ)))))</f>
        <v>47527</v>
      </c>
      <c r="B8121" s="35" t="e">
        <f>MATCH(A8121,'iBoxx inputs'!A:A,0)</f>
        <v>#N/A</v>
      </c>
      <c r="C8121" s="35" t="e">
        <f>MATCH(A8121,'Bank of England inputs'!A:A,0)</f>
        <v>#N/A</v>
      </c>
      <c r="D8121" s="6" t="e">
        <f>IF($A8121&gt;DataEnd,NA(),IFERROR(INDEX('iBoxx inputs'!B:B,MATCH($A8121,'iBoxx inputs'!$A:$A,0)),D8120))</f>
        <v>#N/A</v>
      </c>
      <c r="E8121" s="6" t="e">
        <f>IF($A8121&gt;DataEnd,NA(),IFERROR(INDEX('iBoxx inputs'!C:C,MATCH($A8121,'iBoxx inputs'!$A:$A,0)),E8120))</f>
        <v>#N/A</v>
      </c>
      <c r="F8121" s="6" t="e">
        <f>IF($A8121&gt;DataEnd,NA(),IFERROR(INDEX('Bank of England inputs'!D:D,MATCH($A8121,'Bank of England inputs'!$A:$A,0),0),F8120))</f>
        <v>#N/A</v>
      </c>
      <c r="G8121" s="19"/>
      <c r="H8121" s="5">
        <f t="shared" si="709"/>
        <v>47527</v>
      </c>
      <c r="I8121" s="6" t="e">
        <f t="shared" si="710"/>
        <v>#N/A</v>
      </c>
      <c r="J8121" s="6" t="e">
        <f t="shared" si="711"/>
        <v>#N/A</v>
      </c>
    </row>
    <row r="8122" spans="1:10" x14ac:dyDescent="0.2">
      <c r="A8122" s="5">
        <f>IF(AND(dateA=1,A8121&lt;DataEnd),'iBoxx inputs'!A8126,IF(AND(dateA=2,A8121&lt;DataEnd),'Bank of England inputs'!A8126,IF(dateA=3,A8121+1,IF(dateA=4,WORKDAY(A8121,1,),WORKDAY(A8121,1,holidayQ)))))</f>
        <v>47528</v>
      </c>
      <c r="B8122" s="35" t="e">
        <f>MATCH(A8122,'iBoxx inputs'!A:A,0)</f>
        <v>#N/A</v>
      </c>
      <c r="C8122" s="35" t="e">
        <f>MATCH(A8122,'Bank of England inputs'!A:A,0)</f>
        <v>#N/A</v>
      </c>
      <c r="D8122" s="6" t="e">
        <f>IF($A8122&gt;DataEnd,NA(),IFERROR(INDEX('iBoxx inputs'!B:B,MATCH($A8122,'iBoxx inputs'!$A:$A,0)),D8121))</f>
        <v>#N/A</v>
      </c>
      <c r="E8122" s="6" t="e">
        <f>IF($A8122&gt;DataEnd,NA(),IFERROR(INDEX('iBoxx inputs'!C:C,MATCH($A8122,'iBoxx inputs'!$A:$A,0)),E8121))</f>
        <v>#N/A</v>
      </c>
      <c r="F8122" s="6" t="e">
        <f>IF($A8122&gt;DataEnd,NA(),IFERROR(INDEX('Bank of England inputs'!D:D,MATCH($A8122,'Bank of England inputs'!$A:$A,0),0),F8121))</f>
        <v>#N/A</v>
      </c>
      <c r="G8122" s="19"/>
      <c r="H8122" s="5">
        <f t="shared" si="709"/>
        <v>47528</v>
      </c>
      <c r="I8122" s="6" t="e">
        <f t="shared" si="710"/>
        <v>#N/A</v>
      </c>
      <c r="J8122" s="6" t="e">
        <f t="shared" si="711"/>
        <v>#N/A</v>
      </c>
    </row>
    <row r="8123" spans="1:10" x14ac:dyDescent="0.2">
      <c r="A8123" s="5">
        <f>IF(AND(dateA=1,A8122&lt;DataEnd),'iBoxx inputs'!A8127,IF(AND(dateA=2,A8122&lt;DataEnd),'Bank of England inputs'!A8127,IF(dateA=3,A8122+1,IF(dateA=4,WORKDAY(A8122,1,),WORKDAY(A8122,1,holidayQ)))))</f>
        <v>47529</v>
      </c>
      <c r="B8123" s="35" t="e">
        <f>MATCH(A8123,'iBoxx inputs'!A:A,0)</f>
        <v>#N/A</v>
      </c>
      <c r="C8123" s="35" t="e">
        <f>MATCH(A8123,'Bank of England inputs'!A:A,0)</f>
        <v>#N/A</v>
      </c>
      <c r="D8123" s="6" t="e">
        <f>IF($A8123&gt;DataEnd,NA(),IFERROR(INDEX('iBoxx inputs'!B:B,MATCH($A8123,'iBoxx inputs'!$A:$A,0)),D8122))</f>
        <v>#N/A</v>
      </c>
      <c r="E8123" s="6" t="e">
        <f>IF($A8123&gt;DataEnd,NA(),IFERROR(INDEX('iBoxx inputs'!C:C,MATCH($A8123,'iBoxx inputs'!$A:$A,0)),E8122))</f>
        <v>#N/A</v>
      </c>
      <c r="F8123" s="6" t="e">
        <f>IF($A8123&gt;DataEnd,NA(),IFERROR(INDEX('Bank of England inputs'!D:D,MATCH($A8123,'Bank of England inputs'!$A:$A,0),0),F8122))</f>
        <v>#N/A</v>
      </c>
      <c r="G8123" s="19"/>
      <c r="H8123" s="5">
        <f t="shared" si="709"/>
        <v>47529</v>
      </c>
      <c r="I8123" s="6" t="e">
        <f t="shared" si="710"/>
        <v>#N/A</v>
      </c>
      <c r="J8123" s="6" t="e">
        <f t="shared" si="711"/>
        <v>#N/A</v>
      </c>
    </row>
    <row r="8124" spans="1:10" x14ac:dyDescent="0.2">
      <c r="A8124" s="5">
        <f>IF(AND(dateA=1,A8123&lt;DataEnd),'iBoxx inputs'!A8128,IF(AND(dateA=2,A8123&lt;DataEnd),'Bank of England inputs'!A8128,IF(dateA=3,A8123+1,IF(dateA=4,WORKDAY(A8123,1,),WORKDAY(A8123,1,holidayQ)))))</f>
        <v>47532</v>
      </c>
      <c r="B8124" s="35" t="e">
        <f>MATCH(A8124,'iBoxx inputs'!A:A,0)</f>
        <v>#N/A</v>
      </c>
      <c r="C8124" s="35" t="e">
        <f>MATCH(A8124,'Bank of England inputs'!A:A,0)</f>
        <v>#N/A</v>
      </c>
      <c r="D8124" s="6" t="e">
        <f>IF($A8124&gt;DataEnd,NA(),IFERROR(INDEX('iBoxx inputs'!B:B,MATCH($A8124,'iBoxx inputs'!$A:$A,0)),D8123))</f>
        <v>#N/A</v>
      </c>
      <c r="E8124" s="6" t="e">
        <f>IF($A8124&gt;DataEnd,NA(),IFERROR(INDEX('iBoxx inputs'!C:C,MATCH($A8124,'iBoxx inputs'!$A:$A,0)),E8123))</f>
        <v>#N/A</v>
      </c>
      <c r="F8124" s="6" t="e">
        <f>IF($A8124&gt;DataEnd,NA(),IFERROR(INDEX('Bank of England inputs'!D:D,MATCH($A8124,'Bank of England inputs'!$A:$A,0),0),F8123))</f>
        <v>#N/A</v>
      </c>
      <c r="G8124" s="19"/>
      <c r="H8124" s="5">
        <f t="shared" si="709"/>
        <v>47532</v>
      </c>
      <c r="I8124" s="6" t="e">
        <f t="shared" si="710"/>
        <v>#N/A</v>
      </c>
      <c r="J8124" s="6" t="e">
        <f t="shared" si="711"/>
        <v>#N/A</v>
      </c>
    </row>
    <row r="8125" spans="1:10" x14ac:dyDescent="0.2">
      <c r="A8125" s="5">
        <f>IF(AND(dateA=1,A8124&lt;DataEnd),'iBoxx inputs'!A8129,IF(AND(dateA=2,A8124&lt;DataEnd),'Bank of England inputs'!A8129,IF(dateA=3,A8124+1,IF(dateA=4,WORKDAY(A8124,1,),WORKDAY(A8124,1,holidayQ)))))</f>
        <v>47533</v>
      </c>
      <c r="B8125" s="35" t="e">
        <f>MATCH(A8125,'iBoxx inputs'!A:A,0)</f>
        <v>#N/A</v>
      </c>
      <c r="C8125" s="35" t="e">
        <f>MATCH(A8125,'Bank of England inputs'!A:A,0)</f>
        <v>#N/A</v>
      </c>
      <c r="D8125" s="6" t="e">
        <f>IF($A8125&gt;DataEnd,NA(),IFERROR(INDEX('iBoxx inputs'!B:B,MATCH($A8125,'iBoxx inputs'!$A:$A,0)),D8124))</f>
        <v>#N/A</v>
      </c>
      <c r="E8125" s="6" t="e">
        <f>IF($A8125&gt;DataEnd,NA(),IFERROR(INDEX('iBoxx inputs'!C:C,MATCH($A8125,'iBoxx inputs'!$A:$A,0)),E8124))</f>
        <v>#N/A</v>
      </c>
      <c r="F8125" s="6" t="e">
        <f>IF($A8125&gt;DataEnd,NA(),IFERROR(INDEX('Bank of England inputs'!D:D,MATCH($A8125,'Bank of England inputs'!$A:$A,0),0),F8124))</f>
        <v>#N/A</v>
      </c>
      <c r="G8125" s="19"/>
      <c r="H8125" s="5">
        <f t="shared" si="709"/>
        <v>47533</v>
      </c>
      <c r="I8125" s="6" t="e">
        <f t="shared" si="710"/>
        <v>#N/A</v>
      </c>
      <c r="J8125" s="6" t="e">
        <f t="shared" si="711"/>
        <v>#N/A</v>
      </c>
    </row>
    <row r="8126" spans="1:10" x14ac:dyDescent="0.2">
      <c r="A8126" s="5">
        <f>IF(AND(dateA=1,A8125&lt;DataEnd),'iBoxx inputs'!A8130,IF(AND(dateA=2,A8125&lt;DataEnd),'Bank of England inputs'!A8130,IF(dateA=3,A8125+1,IF(dateA=4,WORKDAY(A8125,1,),WORKDAY(A8125,1,holidayQ)))))</f>
        <v>47534</v>
      </c>
      <c r="B8126" s="35" t="e">
        <f>MATCH(A8126,'iBoxx inputs'!A:A,0)</f>
        <v>#N/A</v>
      </c>
      <c r="C8126" s="35" t="e">
        <f>MATCH(A8126,'Bank of England inputs'!A:A,0)</f>
        <v>#N/A</v>
      </c>
      <c r="D8126" s="6" t="e">
        <f>IF($A8126&gt;DataEnd,NA(),IFERROR(INDEX('iBoxx inputs'!B:B,MATCH($A8126,'iBoxx inputs'!$A:$A,0)),D8125))</f>
        <v>#N/A</v>
      </c>
      <c r="E8126" s="6" t="e">
        <f>IF($A8126&gt;DataEnd,NA(),IFERROR(INDEX('iBoxx inputs'!C:C,MATCH($A8126,'iBoxx inputs'!$A:$A,0)),E8125))</f>
        <v>#N/A</v>
      </c>
      <c r="F8126" s="6" t="e">
        <f>IF($A8126&gt;DataEnd,NA(),IFERROR(INDEX('Bank of England inputs'!D:D,MATCH($A8126,'Bank of England inputs'!$A:$A,0),0),F8125))</f>
        <v>#N/A</v>
      </c>
      <c r="G8126" s="19"/>
      <c r="H8126" s="5">
        <f t="shared" si="709"/>
        <v>47534</v>
      </c>
      <c r="I8126" s="6" t="e">
        <f t="shared" si="710"/>
        <v>#N/A</v>
      </c>
      <c r="J8126" s="6" t="e">
        <f t="shared" si="711"/>
        <v>#N/A</v>
      </c>
    </row>
    <row r="8127" spans="1:10" x14ac:dyDescent="0.2">
      <c r="A8127" s="5">
        <f>IF(AND(dateA=1,A8126&lt;DataEnd),'iBoxx inputs'!A8131,IF(AND(dateA=2,A8126&lt;DataEnd),'Bank of England inputs'!A8131,IF(dateA=3,A8126+1,IF(dateA=4,WORKDAY(A8126,1,),WORKDAY(A8126,1,holidayQ)))))</f>
        <v>47535</v>
      </c>
      <c r="B8127" s="35" t="e">
        <f>MATCH(A8127,'iBoxx inputs'!A:A,0)</f>
        <v>#N/A</v>
      </c>
      <c r="C8127" s="35" t="e">
        <f>MATCH(A8127,'Bank of England inputs'!A:A,0)</f>
        <v>#N/A</v>
      </c>
      <c r="D8127" s="6" t="e">
        <f>IF($A8127&gt;DataEnd,NA(),IFERROR(INDEX('iBoxx inputs'!B:B,MATCH($A8127,'iBoxx inputs'!$A:$A,0)),D8126))</f>
        <v>#N/A</v>
      </c>
      <c r="E8127" s="6" t="e">
        <f>IF($A8127&gt;DataEnd,NA(),IFERROR(INDEX('iBoxx inputs'!C:C,MATCH($A8127,'iBoxx inputs'!$A:$A,0)),E8126))</f>
        <v>#N/A</v>
      </c>
      <c r="F8127" s="6" t="e">
        <f>IF($A8127&gt;DataEnd,NA(),IFERROR(INDEX('Bank of England inputs'!D:D,MATCH($A8127,'Bank of England inputs'!$A:$A,0),0),F8126))</f>
        <v>#N/A</v>
      </c>
      <c r="G8127" s="19"/>
      <c r="H8127" s="5">
        <f t="shared" si="709"/>
        <v>47535</v>
      </c>
      <c r="I8127" s="6" t="e">
        <f t="shared" si="710"/>
        <v>#N/A</v>
      </c>
      <c r="J8127" s="6" t="e">
        <f t="shared" si="711"/>
        <v>#N/A</v>
      </c>
    </row>
    <row r="8128" spans="1:10" x14ac:dyDescent="0.2">
      <c r="A8128" s="5">
        <f>IF(AND(dateA=1,A8127&lt;DataEnd),'iBoxx inputs'!A8132,IF(AND(dateA=2,A8127&lt;DataEnd),'Bank of England inputs'!A8132,IF(dateA=3,A8127+1,IF(dateA=4,WORKDAY(A8127,1,),WORKDAY(A8127,1,holidayQ)))))</f>
        <v>47536</v>
      </c>
      <c r="B8128" s="35" t="e">
        <f>MATCH(A8128,'iBoxx inputs'!A:A,0)</f>
        <v>#N/A</v>
      </c>
      <c r="C8128" s="35" t="e">
        <f>MATCH(A8128,'Bank of England inputs'!A:A,0)</f>
        <v>#N/A</v>
      </c>
      <c r="D8128" s="6" t="e">
        <f>IF($A8128&gt;DataEnd,NA(),IFERROR(INDEX('iBoxx inputs'!B:B,MATCH($A8128,'iBoxx inputs'!$A:$A,0)),D8127))</f>
        <v>#N/A</v>
      </c>
      <c r="E8128" s="6" t="e">
        <f>IF($A8128&gt;DataEnd,NA(),IFERROR(INDEX('iBoxx inputs'!C:C,MATCH($A8128,'iBoxx inputs'!$A:$A,0)),E8127))</f>
        <v>#N/A</v>
      </c>
      <c r="F8128" s="6" t="e">
        <f>IF($A8128&gt;DataEnd,NA(),IFERROR(INDEX('Bank of England inputs'!D:D,MATCH($A8128,'Bank of England inputs'!$A:$A,0),0),F8127))</f>
        <v>#N/A</v>
      </c>
      <c r="G8128" s="19"/>
      <c r="H8128" s="5">
        <f t="shared" si="709"/>
        <v>47536</v>
      </c>
      <c r="I8128" s="6" t="e">
        <f t="shared" si="710"/>
        <v>#N/A</v>
      </c>
      <c r="J8128" s="6" t="e">
        <f t="shared" si="711"/>
        <v>#N/A</v>
      </c>
    </row>
    <row r="8129" spans="1:10" x14ac:dyDescent="0.2">
      <c r="A8129" s="5">
        <f>IF(AND(dateA=1,A8128&lt;DataEnd),'iBoxx inputs'!A8133,IF(AND(dateA=2,A8128&lt;DataEnd),'Bank of England inputs'!A8133,IF(dateA=3,A8128+1,IF(dateA=4,WORKDAY(A8128,1,),WORKDAY(A8128,1,holidayQ)))))</f>
        <v>47539</v>
      </c>
      <c r="B8129" s="35" t="e">
        <f>MATCH(A8129,'iBoxx inputs'!A:A,0)</f>
        <v>#N/A</v>
      </c>
      <c r="C8129" s="35" t="e">
        <f>MATCH(A8129,'Bank of England inputs'!A:A,0)</f>
        <v>#N/A</v>
      </c>
      <c r="D8129" s="6" t="e">
        <f>IF($A8129&gt;DataEnd,NA(),IFERROR(INDEX('iBoxx inputs'!B:B,MATCH($A8129,'iBoxx inputs'!$A:$A,0)),D8128))</f>
        <v>#N/A</v>
      </c>
      <c r="E8129" s="6" t="e">
        <f>IF($A8129&gt;DataEnd,NA(),IFERROR(INDEX('iBoxx inputs'!C:C,MATCH($A8129,'iBoxx inputs'!$A:$A,0)),E8128))</f>
        <v>#N/A</v>
      </c>
      <c r="F8129" s="6" t="e">
        <f>IF($A8129&gt;DataEnd,NA(),IFERROR(INDEX('Bank of England inputs'!D:D,MATCH($A8129,'Bank of England inputs'!$A:$A,0),0),F8128))</f>
        <v>#N/A</v>
      </c>
      <c r="G8129" s="19"/>
      <c r="H8129" s="5">
        <f t="shared" si="709"/>
        <v>47539</v>
      </c>
      <c r="I8129" s="6" t="e">
        <f t="shared" si="710"/>
        <v>#N/A</v>
      </c>
      <c r="J8129" s="6" t="e">
        <f t="shared" si="711"/>
        <v>#N/A</v>
      </c>
    </row>
    <row r="8130" spans="1:10" x14ac:dyDescent="0.2">
      <c r="A8130" s="5">
        <f>IF(AND(dateA=1,A8129&lt;DataEnd),'iBoxx inputs'!A8134,IF(AND(dateA=2,A8129&lt;DataEnd),'Bank of England inputs'!A8134,IF(dateA=3,A8129+1,IF(dateA=4,WORKDAY(A8129,1,),WORKDAY(A8129,1,holidayQ)))))</f>
        <v>47540</v>
      </c>
      <c r="B8130" s="35" t="e">
        <f>MATCH(A8130,'iBoxx inputs'!A:A,0)</f>
        <v>#N/A</v>
      </c>
      <c r="C8130" s="35" t="e">
        <f>MATCH(A8130,'Bank of England inputs'!A:A,0)</f>
        <v>#N/A</v>
      </c>
      <c r="D8130" s="6" t="e">
        <f>IF($A8130&gt;DataEnd,NA(),IFERROR(INDEX('iBoxx inputs'!B:B,MATCH($A8130,'iBoxx inputs'!$A:$A,0)),D8129))</f>
        <v>#N/A</v>
      </c>
      <c r="E8130" s="6" t="e">
        <f>IF($A8130&gt;DataEnd,NA(),IFERROR(INDEX('iBoxx inputs'!C:C,MATCH($A8130,'iBoxx inputs'!$A:$A,0)),E8129))</f>
        <v>#N/A</v>
      </c>
      <c r="F8130" s="6" t="e">
        <f>IF($A8130&gt;DataEnd,NA(),IFERROR(INDEX('Bank of England inputs'!D:D,MATCH($A8130,'Bank of England inputs'!$A:$A,0),0),F8129))</f>
        <v>#N/A</v>
      </c>
      <c r="G8130" s="19"/>
      <c r="H8130" s="5">
        <f t="shared" ref="H8130:H8193" si="712">A8130</f>
        <v>47540</v>
      </c>
      <c r="I8130" s="6" t="e">
        <f t="shared" ref="I8130:I8193" si="713">(D8130+E8130)/2</f>
        <v>#N/A</v>
      </c>
      <c r="J8130" s="6" t="e">
        <f t="shared" ref="J8130:J8193" si="714">((1+I8130/100)/(1+F8130/100)-1)*100</f>
        <v>#N/A</v>
      </c>
    </row>
    <row r="8131" spans="1:10" x14ac:dyDescent="0.2">
      <c r="A8131" s="5">
        <f>IF(AND(dateA=1,A8130&lt;DataEnd),'iBoxx inputs'!A8135,IF(AND(dateA=2,A8130&lt;DataEnd),'Bank of England inputs'!A8135,IF(dateA=3,A8130+1,IF(dateA=4,WORKDAY(A8130,1,),WORKDAY(A8130,1,holidayQ)))))</f>
        <v>47541</v>
      </c>
      <c r="B8131" s="35" t="e">
        <f>MATCH(A8131,'iBoxx inputs'!A:A,0)</f>
        <v>#N/A</v>
      </c>
      <c r="C8131" s="35" t="e">
        <f>MATCH(A8131,'Bank of England inputs'!A:A,0)</f>
        <v>#N/A</v>
      </c>
      <c r="D8131" s="6" t="e">
        <f>IF($A8131&gt;DataEnd,NA(),IFERROR(INDEX('iBoxx inputs'!B:B,MATCH($A8131,'iBoxx inputs'!$A:$A,0)),D8130))</f>
        <v>#N/A</v>
      </c>
      <c r="E8131" s="6" t="e">
        <f>IF($A8131&gt;DataEnd,NA(),IFERROR(INDEX('iBoxx inputs'!C:C,MATCH($A8131,'iBoxx inputs'!$A:$A,0)),E8130))</f>
        <v>#N/A</v>
      </c>
      <c r="F8131" s="6" t="e">
        <f>IF($A8131&gt;DataEnd,NA(),IFERROR(INDEX('Bank of England inputs'!D:D,MATCH($A8131,'Bank of England inputs'!$A:$A,0),0),F8130))</f>
        <v>#N/A</v>
      </c>
      <c r="G8131" s="19"/>
      <c r="H8131" s="5">
        <f t="shared" si="712"/>
        <v>47541</v>
      </c>
      <c r="I8131" s="6" t="e">
        <f t="shared" si="713"/>
        <v>#N/A</v>
      </c>
      <c r="J8131" s="6" t="e">
        <f t="shared" si="714"/>
        <v>#N/A</v>
      </c>
    </row>
    <row r="8132" spans="1:10" x14ac:dyDescent="0.2">
      <c r="A8132" s="5">
        <f>IF(AND(dateA=1,A8131&lt;DataEnd),'iBoxx inputs'!A8136,IF(AND(dateA=2,A8131&lt;DataEnd),'Bank of England inputs'!A8136,IF(dateA=3,A8131+1,IF(dateA=4,WORKDAY(A8131,1,),WORKDAY(A8131,1,holidayQ)))))</f>
        <v>47542</v>
      </c>
      <c r="B8132" s="35" t="e">
        <f>MATCH(A8132,'iBoxx inputs'!A:A,0)</f>
        <v>#N/A</v>
      </c>
      <c r="C8132" s="35" t="e">
        <f>MATCH(A8132,'Bank of England inputs'!A:A,0)</f>
        <v>#N/A</v>
      </c>
      <c r="D8132" s="6" t="e">
        <f>IF($A8132&gt;DataEnd,NA(),IFERROR(INDEX('iBoxx inputs'!B:B,MATCH($A8132,'iBoxx inputs'!$A:$A,0)),D8131))</f>
        <v>#N/A</v>
      </c>
      <c r="E8132" s="6" t="e">
        <f>IF($A8132&gt;DataEnd,NA(),IFERROR(INDEX('iBoxx inputs'!C:C,MATCH($A8132,'iBoxx inputs'!$A:$A,0)),E8131))</f>
        <v>#N/A</v>
      </c>
      <c r="F8132" s="6" t="e">
        <f>IF($A8132&gt;DataEnd,NA(),IFERROR(INDEX('Bank of England inputs'!D:D,MATCH($A8132,'Bank of England inputs'!$A:$A,0),0),F8131))</f>
        <v>#N/A</v>
      </c>
      <c r="G8132" s="19"/>
      <c r="H8132" s="5">
        <f t="shared" si="712"/>
        <v>47542</v>
      </c>
      <c r="I8132" s="6" t="e">
        <f t="shared" si="713"/>
        <v>#N/A</v>
      </c>
      <c r="J8132" s="6" t="e">
        <f t="shared" si="714"/>
        <v>#N/A</v>
      </c>
    </row>
    <row r="8133" spans="1:10" x14ac:dyDescent="0.2">
      <c r="A8133" s="5">
        <f>IF(AND(dateA=1,A8132&lt;DataEnd),'iBoxx inputs'!A8137,IF(AND(dateA=2,A8132&lt;DataEnd),'Bank of England inputs'!A8137,IF(dateA=3,A8132+1,IF(dateA=4,WORKDAY(A8132,1,),WORKDAY(A8132,1,holidayQ)))))</f>
        <v>47543</v>
      </c>
      <c r="B8133" s="35" t="e">
        <f>MATCH(A8133,'iBoxx inputs'!A:A,0)</f>
        <v>#N/A</v>
      </c>
      <c r="C8133" s="35" t="e">
        <f>MATCH(A8133,'Bank of England inputs'!A:A,0)</f>
        <v>#N/A</v>
      </c>
      <c r="D8133" s="6" t="e">
        <f>IF($A8133&gt;DataEnd,NA(),IFERROR(INDEX('iBoxx inputs'!B:B,MATCH($A8133,'iBoxx inputs'!$A:$A,0)),D8132))</f>
        <v>#N/A</v>
      </c>
      <c r="E8133" s="6" t="e">
        <f>IF($A8133&gt;DataEnd,NA(),IFERROR(INDEX('iBoxx inputs'!C:C,MATCH($A8133,'iBoxx inputs'!$A:$A,0)),E8132))</f>
        <v>#N/A</v>
      </c>
      <c r="F8133" s="6" t="e">
        <f>IF($A8133&gt;DataEnd,NA(),IFERROR(INDEX('Bank of England inputs'!D:D,MATCH($A8133,'Bank of England inputs'!$A:$A,0),0),F8132))</f>
        <v>#N/A</v>
      </c>
      <c r="G8133" s="19"/>
      <c r="H8133" s="5">
        <f t="shared" si="712"/>
        <v>47543</v>
      </c>
      <c r="I8133" s="6" t="e">
        <f t="shared" si="713"/>
        <v>#N/A</v>
      </c>
      <c r="J8133" s="6" t="e">
        <f t="shared" si="714"/>
        <v>#N/A</v>
      </c>
    </row>
    <row r="8134" spans="1:10" x14ac:dyDescent="0.2">
      <c r="A8134" s="5">
        <f>IF(AND(dateA=1,A8133&lt;DataEnd),'iBoxx inputs'!A8138,IF(AND(dateA=2,A8133&lt;DataEnd),'Bank of England inputs'!A8138,IF(dateA=3,A8133+1,IF(dateA=4,WORKDAY(A8133,1,),WORKDAY(A8133,1,holidayQ)))))</f>
        <v>47546</v>
      </c>
      <c r="B8134" s="35" t="e">
        <f>MATCH(A8134,'iBoxx inputs'!A:A,0)</f>
        <v>#N/A</v>
      </c>
      <c r="C8134" s="35" t="e">
        <f>MATCH(A8134,'Bank of England inputs'!A:A,0)</f>
        <v>#N/A</v>
      </c>
      <c r="D8134" s="6" t="e">
        <f>IF($A8134&gt;DataEnd,NA(),IFERROR(INDEX('iBoxx inputs'!B:B,MATCH($A8134,'iBoxx inputs'!$A:$A,0)),D8133))</f>
        <v>#N/A</v>
      </c>
      <c r="E8134" s="6" t="e">
        <f>IF($A8134&gt;DataEnd,NA(),IFERROR(INDEX('iBoxx inputs'!C:C,MATCH($A8134,'iBoxx inputs'!$A:$A,0)),E8133))</f>
        <v>#N/A</v>
      </c>
      <c r="F8134" s="6" t="e">
        <f>IF($A8134&gt;DataEnd,NA(),IFERROR(INDEX('Bank of England inputs'!D:D,MATCH($A8134,'Bank of England inputs'!$A:$A,0),0),F8133))</f>
        <v>#N/A</v>
      </c>
      <c r="G8134" s="19"/>
      <c r="H8134" s="5">
        <f t="shared" si="712"/>
        <v>47546</v>
      </c>
      <c r="I8134" s="6" t="e">
        <f t="shared" si="713"/>
        <v>#N/A</v>
      </c>
      <c r="J8134" s="6" t="e">
        <f t="shared" si="714"/>
        <v>#N/A</v>
      </c>
    </row>
    <row r="8135" spans="1:10" x14ac:dyDescent="0.2">
      <c r="A8135" s="5">
        <f>IF(AND(dateA=1,A8134&lt;DataEnd),'iBoxx inputs'!A8139,IF(AND(dateA=2,A8134&lt;DataEnd),'Bank of England inputs'!A8139,IF(dateA=3,A8134+1,IF(dateA=4,WORKDAY(A8134,1,),WORKDAY(A8134,1,holidayQ)))))</f>
        <v>47547</v>
      </c>
      <c r="B8135" s="35" t="e">
        <f>MATCH(A8135,'iBoxx inputs'!A:A,0)</f>
        <v>#N/A</v>
      </c>
      <c r="C8135" s="35" t="e">
        <f>MATCH(A8135,'Bank of England inputs'!A:A,0)</f>
        <v>#N/A</v>
      </c>
      <c r="D8135" s="6" t="e">
        <f>IF($A8135&gt;DataEnd,NA(),IFERROR(INDEX('iBoxx inputs'!B:B,MATCH($A8135,'iBoxx inputs'!$A:$A,0)),D8134))</f>
        <v>#N/A</v>
      </c>
      <c r="E8135" s="6" t="e">
        <f>IF($A8135&gt;DataEnd,NA(),IFERROR(INDEX('iBoxx inputs'!C:C,MATCH($A8135,'iBoxx inputs'!$A:$A,0)),E8134))</f>
        <v>#N/A</v>
      </c>
      <c r="F8135" s="6" t="e">
        <f>IF($A8135&gt;DataEnd,NA(),IFERROR(INDEX('Bank of England inputs'!D:D,MATCH($A8135,'Bank of England inputs'!$A:$A,0),0),F8134))</f>
        <v>#N/A</v>
      </c>
      <c r="G8135" s="19"/>
      <c r="H8135" s="5">
        <f t="shared" si="712"/>
        <v>47547</v>
      </c>
      <c r="I8135" s="6" t="e">
        <f t="shared" si="713"/>
        <v>#N/A</v>
      </c>
      <c r="J8135" s="6" t="e">
        <f t="shared" si="714"/>
        <v>#N/A</v>
      </c>
    </row>
    <row r="8136" spans="1:10" x14ac:dyDescent="0.2">
      <c r="A8136" s="5">
        <f>IF(AND(dateA=1,A8135&lt;DataEnd),'iBoxx inputs'!A8140,IF(AND(dateA=2,A8135&lt;DataEnd),'Bank of England inputs'!A8140,IF(dateA=3,A8135+1,IF(dateA=4,WORKDAY(A8135,1,),WORKDAY(A8135,1,holidayQ)))))</f>
        <v>47548</v>
      </c>
      <c r="B8136" s="35" t="e">
        <f>MATCH(A8136,'iBoxx inputs'!A:A,0)</f>
        <v>#N/A</v>
      </c>
      <c r="C8136" s="35" t="e">
        <f>MATCH(A8136,'Bank of England inputs'!A:A,0)</f>
        <v>#N/A</v>
      </c>
      <c r="D8136" s="6" t="e">
        <f>IF($A8136&gt;DataEnd,NA(),IFERROR(INDEX('iBoxx inputs'!B:B,MATCH($A8136,'iBoxx inputs'!$A:$A,0)),D8135))</f>
        <v>#N/A</v>
      </c>
      <c r="E8136" s="6" t="e">
        <f>IF($A8136&gt;DataEnd,NA(),IFERROR(INDEX('iBoxx inputs'!C:C,MATCH($A8136,'iBoxx inputs'!$A:$A,0)),E8135))</f>
        <v>#N/A</v>
      </c>
      <c r="F8136" s="6" t="e">
        <f>IF($A8136&gt;DataEnd,NA(),IFERROR(INDEX('Bank of England inputs'!D:D,MATCH($A8136,'Bank of England inputs'!$A:$A,0),0),F8135))</f>
        <v>#N/A</v>
      </c>
      <c r="G8136" s="19"/>
      <c r="H8136" s="5">
        <f t="shared" si="712"/>
        <v>47548</v>
      </c>
      <c r="I8136" s="6" t="e">
        <f t="shared" si="713"/>
        <v>#N/A</v>
      </c>
      <c r="J8136" s="6" t="e">
        <f t="shared" si="714"/>
        <v>#N/A</v>
      </c>
    </row>
    <row r="8137" spans="1:10" x14ac:dyDescent="0.2">
      <c r="A8137" s="5">
        <f>IF(AND(dateA=1,A8136&lt;DataEnd),'iBoxx inputs'!A8141,IF(AND(dateA=2,A8136&lt;DataEnd),'Bank of England inputs'!A8141,IF(dateA=3,A8136+1,IF(dateA=4,WORKDAY(A8136,1,),WORKDAY(A8136,1,holidayQ)))))</f>
        <v>47549</v>
      </c>
      <c r="B8137" s="35" t="e">
        <f>MATCH(A8137,'iBoxx inputs'!A:A,0)</f>
        <v>#N/A</v>
      </c>
      <c r="C8137" s="35" t="e">
        <f>MATCH(A8137,'Bank of England inputs'!A:A,0)</f>
        <v>#N/A</v>
      </c>
      <c r="D8137" s="6" t="e">
        <f>IF($A8137&gt;DataEnd,NA(),IFERROR(INDEX('iBoxx inputs'!B:B,MATCH($A8137,'iBoxx inputs'!$A:$A,0)),D8136))</f>
        <v>#N/A</v>
      </c>
      <c r="E8137" s="6" t="e">
        <f>IF($A8137&gt;DataEnd,NA(),IFERROR(INDEX('iBoxx inputs'!C:C,MATCH($A8137,'iBoxx inputs'!$A:$A,0)),E8136))</f>
        <v>#N/A</v>
      </c>
      <c r="F8137" s="6" t="e">
        <f>IF($A8137&gt;DataEnd,NA(),IFERROR(INDEX('Bank of England inputs'!D:D,MATCH($A8137,'Bank of England inputs'!$A:$A,0),0),F8136))</f>
        <v>#N/A</v>
      </c>
      <c r="G8137" s="19"/>
      <c r="H8137" s="5">
        <f t="shared" si="712"/>
        <v>47549</v>
      </c>
      <c r="I8137" s="6" t="e">
        <f t="shared" si="713"/>
        <v>#N/A</v>
      </c>
      <c r="J8137" s="6" t="e">
        <f t="shared" si="714"/>
        <v>#N/A</v>
      </c>
    </row>
    <row r="8138" spans="1:10" x14ac:dyDescent="0.2">
      <c r="A8138" s="5">
        <f>IF(AND(dateA=1,A8137&lt;DataEnd),'iBoxx inputs'!A8142,IF(AND(dateA=2,A8137&lt;DataEnd),'Bank of England inputs'!A8142,IF(dateA=3,A8137+1,IF(dateA=4,WORKDAY(A8137,1,),WORKDAY(A8137,1,holidayQ)))))</f>
        <v>47550</v>
      </c>
      <c r="B8138" s="35" t="e">
        <f>MATCH(A8138,'iBoxx inputs'!A:A,0)</f>
        <v>#N/A</v>
      </c>
      <c r="C8138" s="35" t="e">
        <f>MATCH(A8138,'Bank of England inputs'!A:A,0)</f>
        <v>#N/A</v>
      </c>
      <c r="D8138" s="6" t="e">
        <f>IF($A8138&gt;DataEnd,NA(),IFERROR(INDEX('iBoxx inputs'!B:B,MATCH($A8138,'iBoxx inputs'!$A:$A,0)),D8137))</f>
        <v>#N/A</v>
      </c>
      <c r="E8138" s="6" t="e">
        <f>IF($A8138&gt;DataEnd,NA(),IFERROR(INDEX('iBoxx inputs'!C:C,MATCH($A8138,'iBoxx inputs'!$A:$A,0)),E8137))</f>
        <v>#N/A</v>
      </c>
      <c r="F8138" s="6" t="e">
        <f>IF($A8138&gt;DataEnd,NA(),IFERROR(INDEX('Bank of England inputs'!D:D,MATCH($A8138,'Bank of England inputs'!$A:$A,0),0),F8137))</f>
        <v>#N/A</v>
      </c>
      <c r="G8138" s="19"/>
      <c r="H8138" s="5">
        <f t="shared" si="712"/>
        <v>47550</v>
      </c>
      <c r="I8138" s="6" t="e">
        <f t="shared" si="713"/>
        <v>#N/A</v>
      </c>
      <c r="J8138" s="6" t="e">
        <f t="shared" si="714"/>
        <v>#N/A</v>
      </c>
    </row>
    <row r="8139" spans="1:10" x14ac:dyDescent="0.2">
      <c r="A8139" s="5">
        <f>IF(AND(dateA=1,A8138&lt;DataEnd),'iBoxx inputs'!A8143,IF(AND(dateA=2,A8138&lt;DataEnd),'Bank of England inputs'!A8143,IF(dateA=3,A8138+1,IF(dateA=4,WORKDAY(A8138,1,),WORKDAY(A8138,1,holidayQ)))))</f>
        <v>47553</v>
      </c>
      <c r="B8139" s="35" t="e">
        <f>MATCH(A8139,'iBoxx inputs'!A:A,0)</f>
        <v>#N/A</v>
      </c>
      <c r="C8139" s="35" t="e">
        <f>MATCH(A8139,'Bank of England inputs'!A:A,0)</f>
        <v>#N/A</v>
      </c>
      <c r="D8139" s="6" t="e">
        <f>IF($A8139&gt;DataEnd,NA(),IFERROR(INDEX('iBoxx inputs'!B:B,MATCH($A8139,'iBoxx inputs'!$A:$A,0)),D8138))</f>
        <v>#N/A</v>
      </c>
      <c r="E8139" s="6" t="e">
        <f>IF($A8139&gt;DataEnd,NA(),IFERROR(INDEX('iBoxx inputs'!C:C,MATCH($A8139,'iBoxx inputs'!$A:$A,0)),E8138))</f>
        <v>#N/A</v>
      </c>
      <c r="F8139" s="6" t="e">
        <f>IF($A8139&gt;DataEnd,NA(),IFERROR(INDEX('Bank of England inputs'!D:D,MATCH($A8139,'Bank of England inputs'!$A:$A,0),0),F8138))</f>
        <v>#N/A</v>
      </c>
      <c r="G8139" s="19"/>
      <c r="H8139" s="5">
        <f t="shared" si="712"/>
        <v>47553</v>
      </c>
      <c r="I8139" s="6" t="e">
        <f t="shared" si="713"/>
        <v>#N/A</v>
      </c>
      <c r="J8139" s="6" t="e">
        <f t="shared" si="714"/>
        <v>#N/A</v>
      </c>
    </row>
    <row r="8140" spans="1:10" x14ac:dyDescent="0.2">
      <c r="A8140" s="5">
        <f>IF(AND(dateA=1,A8139&lt;DataEnd),'iBoxx inputs'!A8144,IF(AND(dateA=2,A8139&lt;DataEnd),'Bank of England inputs'!A8144,IF(dateA=3,A8139+1,IF(dateA=4,WORKDAY(A8139,1,),WORKDAY(A8139,1,holidayQ)))))</f>
        <v>47554</v>
      </c>
      <c r="B8140" s="35" t="e">
        <f>MATCH(A8140,'iBoxx inputs'!A:A,0)</f>
        <v>#N/A</v>
      </c>
      <c r="C8140" s="35" t="e">
        <f>MATCH(A8140,'Bank of England inputs'!A:A,0)</f>
        <v>#N/A</v>
      </c>
      <c r="D8140" s="6" t="e">
        <f>IF($A8140&gt;DataEnd,NA(),IFERROR(INDEX('iBoxx inputs'!B:B,MATCH($A8140,'iBoxx inputs'!$A:$A,0)),D8139))</f>
        <v>#N/A</v>
      </c>
      <c r="E8140" s="6" t="e">
        <f>IF($A8140&gt;DataEnd,NA(),IFERROR(INDEX('iBoxx inputs'!C:C,MATCH($A8140,'iBoxx inputs'!$A:$A,0)),E8139))</f>
        <v>#N/A</v>
      </c>
      <c r="F8140" s="6" t="e">
        <f>IF($A8140&gt;DataEnd,NA(),IFERROR(INDEX('Bank of England inputs'!D:D,MATCH($A8140,'Bank of England inputs'!$A:$A,0),0),F8139))</f>
        <v>#N/A</v>
      </c>
      <c r="G8140" s="19"/>
      <c r="H8140" s="5">
        <f t="shared" si="712"/>
        <v>47554</v>
      </c>
      <c r="I8140" s="6" t="e">
        <f t="shared" si="713"/>
        <v>#N/A</v>
      </c>
      <c r="J8140" s="6" t="e">
        <f t="shared" si="714"/>
        <v>#N/A</v>
      </c>
    </row>
    <row r="8141" spans="1:10" x14ac:dyDescent="0.2">
      <c r="A8141" s="5">
        <f>IF(AND(dateA=1,A8140&lt;DataEnd),'iBoxx inputs'!A8145,IF(AND(dateA=2,A8140&lt;DataEnd),'Bank of England inputs'!A8145,IF(dateA=3,A8140+1,IF(dateA=4,WORKDAY(A8140,1,),WORKDAY(A8140,1,holidayQ)))))</f>
        <v>47555</v>
      </c>
      <c r="B8141" s="35" t="e">
        <f>MATCH(A8141,'iBoxx inputs'!A:A,0)</f>
        <v>#N/A</v>
      </c>
      <c r="C8141" s="35" t="e">
        <f>MATCH(A8141,'Bank of England inputs'!A:A,0)</f>
        <v>#N/A</v>
      </c>
      <c r="D8141" s="6" t="e">
        <f>IF($A8141&gt;DataEnd,NA(),IFERROR(INDEX('iBoxx inputs'!B:B,MATCH($A8141,'iBoxx inputs'!$A:$A,0)),D8140))</f>
        <v>#N/A</v>
      </c>
      <c r="E8141" s="6" t="e">
        <f>IF($A8141&gt;DataEnd,NA(),IFERROR(INDEX('iBoxx inputs'!C:C,MATCH($A8141,'iBoxx inputs'!$A:$A,0)),E8140))</f>
        <v>#N/A</v>
      </c>
      <c r="F8141" s="6" t="e">
        <f>IF($A8141&gt;DataEnd,NA(),IFERROR(INDEX('Bank of England inputs'!D:D,MATCH($A8141,'Bank of England inputs'!$A:$A,0),0),F8140))</f>
        <v>#N/A</v>
      </c>
      <c r="G8141" s="19"/>
      <c r="H8141" s="5">
        <f t="shared" si="712"/>
        <v>47555</v>
      </c>
      <c r="I8141" s="6" t="e">
        <f t="shared" si="713"/>
        <v>#N/A</v>
      </c>
      <c r="J8141" s="6" t="e">
        <f t="shared" si="714"/>
        <v>#N/A</v>
      </c>
    </row>
    <row r="8142" spans="1:10" x14ac:dyDescent="0.2">
      <c r="A8142" s="5">
        <f>IF(AND(dateA=1,A8141&lt;DataEnd),'iBoxx inputs'!A8146,IF(AND(dateA=2,A8141&lt;DataEnd),'Bank of England inputs'!A8146,IF(dateA=3,A8141+1,IF(dateA=4,WORKDAY(A8141,1,),WORKDAY(A8141,1,holidayQ)))))</f>
        <v>47556</v>
      </c>
      <c r="B8142" s="35" t="e">
        <f>MATCH(A8142,'iBoxx inputs'!A:A,0)</f>
        <v>#N/A</v>
      </c>
      <c r="C8142" s="35" t="e">
        <f>MATCH(A8142,'Bank of England inputs'!A:A,0)</f>
        <v>#N/A</v>
      </c>
      <c r="D8142" s="6" t="e">
        <f>IF($A8142&gt;DataEnd,NA(),IFERROR(INDEX('iBoxx inputs'!B:B,MATCH($A8142,'iBoxx inputs'!$A:$A,0)),D8141))</f>
        <v>#N/A</v>
      </c>
      <c r="E8142" s="6" t="e">
        <f>IF($A8142&gt;DataEnd,NA(),IFERROR(INDEX('iBoxx inputs'!C:C,MATCH($A8142,'iBoxx inputs'!$A:$A,0)),E8141))</f>
        <v>#N/A</v>
      </c>
      <c r="F8142" s="6" t="e">
        <f>IF($A8142&gt;DataEnd,NA(),IFERROR(INDEX('Bank of England inputs'!D:D,MATCH($A8142,'Bank of England inputs'!$A:$A,0),0),F8141))</f>
        <v>#N/A</v>
      </c>
      <c r="G8142" s="19"/>
      <c r="H8142" s="5">
        <f t="shared" si="712"/>
        <v>47556</v>
      </c>
      <c r="I8142" s="6" t="e">
        <f t="shared" si="713"/>
        <v>#N/A</v>
      </c>
      <c r="J8142" s="6" t="e">
        <f t="shared" si="714"/>
        <v>#N/A</v>
      </c>
    </row>
    <row r="8143" spans="1:10" x14ac:dyDescent="0.2">
      <c r="A8143" s="5">
        <f>IF(AND(dateA=1,A8142&lt;DataEnd),'iBoxx inputs'!A8147,IF(AND(dateA=2,A8142&lt;DataEnd),'Bank of England inputs'!A8147,IF(dateA=3,A8142+1,IF(dateA=4,WORKDAY(A8142,1,),WORKDAY(A8142,1,holidayQ)))))</f>
        <v>47557</v>
      </c>
      <c r="B8143" s="35" t="e">
        <f>MATCH(A8143,'iBoxx inputs'!A:A,0)</f>
        <v>#N/A</v>
      </c>
      <c r="C8143" s="35" t="e">
        <f>MATCH(A8143,'Bank of England inputs'!A:A,0)</f>
        <v>#N/A</v>
      </c>
      <c r="D8143" s="6" t="e">
        <f>IF($A8143&gt;DataEnd,NA(),IFERROR(INDEX('iBoxx inputs'!B:B,MATCH($A8143,'iBoxx inputs'!$A:$A,0)),D8142))</f>
        <v>#N/A</v>
      </c>
      <c r="E8143" s="6" t="e">
        <f>IF($A8143&gt;DataEnd,NA(),IFERROR(INDEX('iBoxx inputs'!C:C,MATCH($A8143,'iBoxx inputs'!$A:$A,0)),E8142))</f>
        <v>#N/A</v>
      </c>
      <c r="F8143" s="6" t="e">
        <f>IF($A8143&gt;DataEnd,NA(),IFERROR(INDEX('Bank of England inputs'!D:D,MATCH($A8143,'Bank of England inputs'!$A:$A,0),0),F8142))</f>
        <v>#N/A</v>
      </c>
      <c r="G8143" s="19"/>
      <c r="H8143" s="5">
        <f t="shared" si="712"/>
        <v>47557</v>
      </c>
      <c r="I8143" s="6" t="e">
        <f t="shared" si="713"/>
        <v>#N/A</v>
      </c>
      <c r="J8143" s="6" t="e">
        <f t="shared" si="714"/>
        <v>#N/A</v>
      </c>
    </row>
    <row r="8144" spans="1:10" x14ac:dyDescent="0.2">
      <c r="A8144" s="5">
        <f>IF(AND(dateA=1,A8143&lt;DataEnd),'iBoxx inputs'!A8148,IF(AND(dateA=2,A8143&lt;DataEnd),'Bank of England inputs'!A8148,IF(dateA=3,A8143+1,IF(dateA=4,WORKDAY(A8143,1,),WORKDAY(A8143,1,holidayQ)))))</f>
        <v>47560</v>
      </c>
      <c r="B8144" s="35" t="e">
        <f>MATCH(A8144,'iBoxx inputs'!A:A,0)</f>
        <v>#N/A</v>
      </c>
      <c r="C8144" s="35" t="e">
        <f>MATCH(A8144,'Bank of England inputs'!A:A,0)</f>
        <v>#N/A</v>
      </c>
      <c r="D8144" s="6" t="e">
        <f>IF($A8144&gt;DataEnd,NA(),IFERROR(INDEX('iBoxx inputs'!B:B,MATCH($A8144,'iBoxx inputs'!$A:$A,0)),D8143))</f>
        <v>#N/A</v>
      </c>
      <c r="E8144" s="6" t="e">
        <f>IF($A8144&gt;DataEnd,NA(),IFERROR(INDEX('iBoxx inputs'!C:C,MATCH($A8144,'iBoxx inputs'!$A:$A,0)),E8143))</f>
        <v>#N/A</v>
      </c>
      <c r="F8144" s="6" t="e">
        <f>IF($A8144&gt;DataEnd,NA(),IFERROR(INDEX('Bank of England inputs'!D:D,MATCH($A8144,'Bank of England inputs'!$A:$A,0),0),F8143))</f>
        <v>#N/A</v>
      </c>
      <c r="G8144" s="19"/>
      <c r="H8144" s="5">
        <f t="shared" si="712"/>
        <v>47560</v>
      </c>
      <c r="I8144" s="6" t="e">
        <f t="shared" si="713"/>
        <v>#N/A</v>
      </c>
      <c r="J8144" s="6" t="e">
        <f t="shared" si="714"/>
        <v>#N/A</v>
      </c>
    </row>
    <row r="8145" spans="1:10" x14ac:dyDescent="0.2">
      <c r="A8145" s="5">
        <f>IF(AND(dateA=1,A8144&lt;DataEnd),'iBoxx inputs'!A8149,IF(AND(dateA=2,A8144&lt;DataEnd),'Bank of England inputs'!A8149,IF(dateA=3,A8144+1,IF(dateA=4,WORKDAY(A8144,1,),WORKDAY(A8144,1,holidayQ)))))</f>
        <v>47561</v>
      </c>
      <c r="B8145" s="35" t="e">
        <f>MATCH(A8145,'iBoxx inputs'!A:A,0)</f>
        <v>#N/A</v>
      </c>
      <c r="C8145" s="35" t="e">
        <f>MATCH(A8145,'Bank of England inputs'!A:A,0)</f>
        <v>#N/A</v>
      </c>
      <c r="D8145" s="6" t="e">
        <f>IF($A8145&gt;DataEnd,NA(),IFERROR(INDEX('iBoxx inputs'!B:B,MATCH($A8145,'iBoxx inputs'!$A:$A,0)),D8144))</f>
        <v>#N/A</v>
      </c>
      <c r="E8145" s="6" t="e">
        <f>IF($A8145&gt;DataEnd,NA(),IFERROR(INDEX('iBoxx inputs'!C:C,MATCH($A8145,'iBoxx inputs'!$A:$A,0)),E8144))</f>
        <v>#N/A</v>
      </c>
      <c r="F8145" s="6" t="e">
        <f>IF($A8145&gt;DataEnd,NA(),IFERROR(INDEX('Bank of England inputs'!D:D,MATCH($A8145,'Bank of England inputs'!$A:$A,0),0),F8144))</f>
        <v>#N/A</v>
      </c>
      <c r="G8145" s="19"/>
      <c r="H8145" s="5">
        <f t="shared" si="712"/>
        <v>47561</v>
      </c>
      <c r="I8145" s="6" t="e">
        <f t="shared" si="713"/>
        <v>#N/A</v>
      </c>
      <c r="J8145" s="6" t="e">
        <f t="shared" si="714"/>
        <v>#N/A</v>
      </c>
    </row>
    <row r="8146" spans="1:10" x14ac:dyDescent="0.2">
      <c r="A8146" s="5">
        <f>IF(AND(dateA=1,A8145&lt;DataEnd),'iBoxx inputs'!A8150,IF(AND(dateA=2,A8145&lt;DataEnd),'Bank of England inputs'!A8150,IF(dateA=3,A8145+1,IF(dateA=4,WORKDAY(A8145,1,),WORKDAY(A8145,1,holidayQ)))))</f>
        <v>47562</v>
      </c>
      <c r="B8146" s="35" t="e">
        <f>MATCH(A8146,'iBoxx inputs'!A:A,0)</f>
        <v>#N/A</v>
      </c>
      <c r="C8146" s="35" t="e">
        <f>MATCH(A8146,'Bank of England inputs'!A:A,0)</f>
        <v>#N/A</v>
      </c>
      <c r="D8146" s="6" t="e">
        <f>IF($A8146&gt;DataEnd,NA(),IFERROR(INDEX('iBoxx inputs'!B:B,MATCH($A8146,'iBoxx inputs'!$A:$A,0)),D8145))</f>
        <v>#N/A</v>
      </c>
      <c r="E8146" s="6" t="e">
        <f>IF($A8146&gt;DataEnd,NA(),IFERROR(INDEX('iBoxx inputs'!C:C,MATCH($A8146,'iBoxx inputs'!$A:$A,0)),E8145))</f>
        <v>#N/A</v>
      </c>
      <c r="F8146" s="6" t="e">
        <f>IF($A8146&gt;DataEnd,NA(),IFERROR(INDEX('Bank of England inputs'!D:D,MATCH($A8146,'Bank of England inputs'!$A:$A,0),0),F8145))</f>
        <v>#N/A</v>
      </c>
      <c r="G8146" s="19"/>
      <c r="H8146" s="5">
        <f t="shared" si="712"/>
        <v>47562</v>
      </c>
      <c r="I8146" s="6" t="e">
        <f t="shared" si="713"/>
        <v>#N/A</v>
      </c>
      <c r="J8146" s="6" t="e">
        <f t="shared" si="714"/>
        <v>#N/A</v>
      </c>
    </row>
    <row r="8147" spans="1:10" x14ac:dyDescent="0.2">
      <c r="A8147" s="5">
        <f>IF(AND(dateA=1,A8146&lt;DataEnd),'iBoxx inputs'!A8151,IF(AND(dateA=2,A8146&lt;DataEnd),'Bank of England inputs'!A8151,IF(dateA=3,A8146+1,IF(dateA=4,WORKDAY(A8146,1,),WORKDAY(A8146,1,holidayQ)))))</f>
        <v>47563</v>
      </c>
      <c r="B8147" s="35" t="e">
        <f>MATCH(A8147,'iBoxx inputs'!A:A,0)</f>
        <v>#N/A</v>
      </c>
      <c r="C8147" s="35" t="e">
        <f>MATCH(A8147,'Bank of England inputs'!A:A,0)</f>
        <v>#N/A</v>
      </c>
      <c r="D8147" s="6" t="e">
        <f>IF($A8147&gt;DataEnd,NA(),IFERROR(INDEX('iBoxx inputs'!B:B,MATCH($A8147,'iBoxx inputs'!$A:$A,0)),D8146))</f>
        <v>#N/A</v>
      </c>
      <c r="E8147" s="6" t="e">
        <f>IF($A8147&gt;DataEnd,NA(),IFERROR(INDEX('iBoxx inputs'!C:C,MATCH($A8147,'iBoxx inputs'!$A:$A,0)),E8146))</f>
        <v>#N/A</v>
      </c>
      <c r="F8147" s="6" t="e">
        <f>IF($A8147&gt;DataEnd,NA(),IFERROR(INDEX('Bank of England inputs'!D:D,MATCH($A8147,'Bank of England inputs'!$A:$A,0),0),F8146))</f>
        <v>#N/A</v>
      </c>
      <c r="G8147" s="19"/>
      <c r="H8147" s="5">
        <f t="shared" si="712"/>
        <v>47563</v>
      </c>
      <c r="I8147" s="6" t="e">
        <f t="shared" si="713"/>
        <v>#N/A</v>
      </c>
      <c r="J8147" s="6" t="e">
        <f t="shared" si="714"/>
        <v>#N/A</v>
      </c>
    </row>
    <row r="8148" spans="1:10" x14ac:dyDescent="0.2">
      <c r="A8148" s="5">
        <f>IF(AND(dateA=1,A8147&lt;DataEnd),'iBoxx inputs'!A8152,IF(AND(dateA=2,A8147&lt;DataEnd),'Bank of England inputs'!A8152,IF(dateA=3,A8147+1,IF(dateA=4,WORKDAY(A8147,1,),WORKDAY(A8147,1,holidayQ)))))</f>
        <v>47564</v>
      </c>
      <c r="B8148" s="35" t="e">
        <f>MATCH(A8148,'iBoxx inputs'!A:A,0)</f>
        <v>#N/A</v>
      </c>
      <c r="C8148" s="35" t="e">
        <f>MATCH(A8148,'Bank of England inputs'!A:A,0)</f>
        <v>#N/A</v>
      </c>
      <c r="D8148" s="6" t="e">
        <f>IF($A8148&gt;DataEnd,NA(),IFERROR(INDEX('iBoxx inputs'!B:B,MATCH($A8148,'iBoxx inputs'!$A:$A,0)),D8147))</f>
        <v>#N/A</v>
      </c>
      <c r="E8148" s="6" t="e">
        <f>IF($A8148&gt;DataEnd,NA(),IFERROR(INDEX('iBoxx inputs'!C:C,MATCH($A8148,'iBoxx inputs'!$A:$A,0)),E8147))</f>
        <v>#N/A</v>
      </c>
      <c r="F8148" s="6" t="e">
        <f>IF($A8148&gt;DataEnd,NA(),IFERROR(INDEX('Bank of England inputs'!D:D,MATCH($A8148,'Bank of England inputs'!$A:$A,0),0),F8147))</f>
        <v>#N/A</v>
      </c>
      <c r="G8148" s="19"/>
      <c r="H8148" s="5">
        <f t="shared" si="712"/>
        <v>47564</v>
      </c>
      <c r="I8148" s="6" t="e">
        <f t="shared" si="713"/>
        <v>#N/A</v>
      </c>
      <c r="J8148" s="6" t="e">
        <f t="shared" si="714"/>
        <v>#N/A</v>
      </c>
    </row>
    <row r="8149" spans="1:10" x14ac:dyDescent="0.2">
      <c r="A8149" s="5">
        <f>IF(AND(dateA=1,A8148&lt;DataEnd),'iBoxx inputs'!A8153,IF(AND(dateA=2,A8148&lt;DataEnd),'Bank of England inputs'!A8153,IF(dateA=3,A8148+1,IF(dateA=4,WORKDAY(A8148,1,),WORKDAY(A8148,1,holidayQ)))))</f>
        <v>47567</v>
      </c>
      <c r="B8149" s="35" t="e">
        <f>MATCH(A8149,'iBoxx inputs'!A:A,0)</f>
        <v>#N/A</v>
      </c>
      <c r="C8149" s="35" t="e">
        <f>MATCH(A8149,'Bank of England inputs'!A:A,0)</f>
        <v>#N/A</v>
      </c>
      <c r="D8149" s="6" t="e">
        <f>IF($A8149&gt;DataEnd,NA(),IFERROR(INDEX('iBoxx inputs'!B:B,MATCH($A8149,'iBoxx inputs'!$A:$A,0)),D8148))</f>
        <v>#N/A</v>
      </c>
      <c r="E8149" s="6" t="e">
        <f>IF($A8149&gt;DataEnd,NA(),IFERROR(INDEX('iBoxx inputs'!C:C,MATCH($A8149,'iBoxx inputs'!$A:$A,0)),E8148))</f>
        <v>#N/A</v>
      </c>
      <c r="F8149" s="6" t="e">
        <f>IF($A8149&gt;DataEnd,NA(),IFERROR(INDEX('Bank of England inputs'!D:D,MATCH($A8149,'Bank of England inputs'!$A:$A,0),0),F8148))</f>
        <v>#N/A</v>
      </c>
      <c r="G8149" s="19"/>
      <c r="H8149" s="5">
        <f t="shared" si="712"/>
        <v>47567</v>
      </c>
      <c r="I8149" s="6" t="e">
        <f t="shared" si="713"/>
        <v>#N/A</v>
      </c>
      <c r="J8149" s="6" t="e">
        <f t="shared" si="714"/>
        <v>#N/A</v>
      </c>
    </row>
    <row r="8150" spans="1:10" x14ac:dyDescent="0.2">
      <c r="A8150" s="5">
        <f>IF(AND(dateA=1,A8149&lt;DataEnd),'iBoxx inputs'!A8154,IF(AND(dateA=2,A8149&lt;DataEnd),'Bank of England inputs'!A8154,IF(dateA=3,A8149+1,IF(dateA=4,WORKDAY(A8149,1,),WORKDAY(A8149,1,holidayQ)))))</f>
        <v>47568</v>
      </c>
      <c r="B8150" s="35" t="e">
        <f>MATCH(A8150,'iBoxx inputs'!A:A,0)</f>
        <v>#N/A</v>
      </c>
      <c r="C8150" s="35" t="e">
        <f>MATCH(A8150,'Bank of England inputs'!A:A,0)</f>
        <v>#N/A</v>
      </c>
      <c r="D8150" s="6" t="e">
        <f>IF($A8150&gt;DataEnd,NA(),IFERROR(INDEX('iBoxx inputs'!B:B,MATCH($A8150,'iBoxx inputs'!$A:$A,0)),D8149))</f>
        <v>#N/A</v>
      </c>
      <c r="E8150" s="6" t="e">
        <f>IF($A8150&gt;DataEnd,NA(),IFERROR(INDEX('iBoxx inputs'!C:C,MATCH($A8150,'iBoxx inputs'!$A:$A,0)),E8149))</f>
        <v>#N/A</v>
      </c>
      <c r="F8150" s="6" t="e">
        <f>IF($A8150&gt;DataEnd,NA(),IFERROR(INDEX('Bank of England inputs'!D:D,MATCH($A8150,'Bank of England inputs'!$A:$A,0),0),F8149))</f>
        <v>#N/A</v>
      </c>
      <c r="G8150" s="19"/>
      <c r="H8150" s="5">
        <f t="shared" si="712"/>
        <v>47568</v>
      </c>
      <c r="I8150" s="6" t="e">
        <f t="shared" si="713"/>
        <v>#N/A</v>
      </c>
      <c r="J8150" s="6" t="e">
        <f t="shared" si="714"/>
        <v>#N/A</v>
      </c>
    </row>
    <row r="8151" spans="1:10" x14ac:dyDescent="0.2">
      <c r="A8151" s="5">
        <f>IF(AND(dateA=1,A8150&lt;DataEnd),'iBoxx inputs'!A8155,IF(AND(dateA=2,A8150&lt;DataEnd),'Bank of England inputs'!A8155,IF(dateA=3,A8150+1,IF(dateA=4,WORKDAY(A8150,1,),WORKDAY(A8150,1,holidayQ)))))</f>
        <v>47569</v>
      </c>
      <c r="B8151" s="35" t="e">
        <f>MATCH(A8151,'iBoxx inputs'!A:A,0)</f>
        <v>#N/A</v>
      </c>
      <c r="C8151" s="35" t="e">
        <f>MATCH(A8151,'Bank of England inputs'!A:A,0)</f>
        <v>#N/A</v>
      </c>
      <c r="D8151" s="6" t="e">
        <f>IF($A8151&gt;DataEnd,NA(),IFERROR(INDEX('iBoxx inputs'!B:B,MATCH($A8151,'iBoxx inputs'!$A:$A,0)),D8150))</f>
        <v>#N/A</v>
      </c>
      <c r="E8151" s="6" t="e">
        <f>IF($A8151&gt;DataEnd,NA(),IFERROR(INDEX('iBoxx inputs'!C:C,MATCH($A8151,'iBoxx inputs'!$A:$A,0)),E8150))</f>
        <v>#N/A</v>
      </c>
      <c r="F8151" s="6" t="e">
        <f>IF($A8151&gt;DataEnd,NA(),IFERROR(INDEX('Bank of England inputs'!D:D,MATCH($A8151,'Bank of England inputs'!$A:$A,0),0),F8150))</f>
        <v>#N/A</v>
      </c>
      <c r="G8151" s="19"/>
      <c r="H8151" s="5">
        <f t="shared" si="712"/>
        <v>47569</v>
      </c>
      <c r="I8151" s="6" t="e">
        <f t="shared" si="713"/>
        <v>#N/A</v>
      </c>
      <c r="J8151" s="6" t="e">
        <f t="shared" si="714"/>
        <v>#N/A</v>
      </c>
    </row>
    <row r="8152" spans="1:10" x14ac:dyDescent="0.2">
      <c r="A8152" s="5">
        <f>IF(AND(dateA=1,A8151&lt;DataEnd),'iBoxx inputs'!A8156,IF(AND(dateA=2,A8151&lt;DataEnd),'Bank of England inputs'!A8156,IF(dateA=3,A8151+1,IF(dateA=4,WORKDAY(A8151,1,),WORKDAY(A8151,1,holidayQ)))))</f>
        <v>47570</v>
      </c>
      <c r="B8152" s="35" t="e">
        <f>MATCH(A8152,'iBoxx inputs'!A:A,0)</f>
        <v>#N/A</v>
      </c>
      <c r="C8152" s="35" t="e">
        <f>MATCH(A8152,'Bank of England inputs'!A:A,0)</f>
        <v>#N/A</v>
      </c>
      <c r="D8152" s="6" t="e">
        <f>IF($A8152&gt;DataEnd,NA(),IFERROR(INDEX('iBoxx inputs'!B:B,MATCH($A8152,'iBoxx inputs'!$A:$A,0)),D8151))</f>
        <v>#N/A</v>
      </c>
      <c r="E8152" s="6" t="e">
        <f>IF($A8152&gt;DataEnd,NA(),IFERROR(INDEX('iBoxx inputs'!C:C,MATCH($A8152,'iBoxx inputs'!$A:$A,0)),E8151))</f>
        <v>#N/A</v>
      </c>
      <c r="F8152" s="6" t="e">
        <f>IF($A8152&gt;DataEnd,NA(),IFERROR(INDEX('Bank of England inputs'!D:D,MATCH($A8152,'Bank of England inputs'!$A:$A,0),0),F8151))</f>
        <v>#N/A</v>
      </c>
      <c r="G8152" s="19"/>
      <c r="H8152" s="5">
        <f t="shared" si="712"/>
        <v>47570</v>
      </c>
      <c r="I8152" s="6" t="e">
        <f t="shared" si="713"/>
        <v>#N/A</v>
      </c>
      <c r="J8152" s="6" t="e">
        <f t="shared" si="714"/>
        <v>#N/A</v>
      </c>
    </row>
    <row r="8153" spans="1:10" x14ac:dyDescent="0.2">
      <c r="A8153" s="5">
        <f>IF(AND(dateA=1,A8152&lt;DataEnd),'iBoxx inputs'!A8157,IF(AND(dateA=2,A8152&lt;DataEnd),'Bank of England inputs'!A8157,IF(dateA=3,A8152+1,IF(dateA=4,WORKDAY(A8152,1,),WORKDAY(A8152,1,holidayQ)))))</f>
        <v>47571</v>
      </c>
      <c r="B8153" s="35" t="e">
        <f>MATCH(A8153,'iBoxx inputs'!A:A,0)</f>
        <v>#N/A</v>
      </c>
      <c r="C8153" s="35" t="e">
        <f>MATCH(A8153,'Bank of England inputs'!A:A,0)</f>
        <v>#N/A</v>
      </c>
      <c r="D8153" s="6" t="e">
        <f>IF($A8153&gt;DataEnd,NA(),IFERROR(INDEX('iBoxx inputs'!B:B,MATCH($A8153,'iBoxx inputs'!$A:$A,0)),D8152))</f>
        <v>#N/A</v>
      </c>
      <c r="E8153" s="6" t="e">
        <f>IF($A8153&gt;DataEnd,NA(),IFERROR(INDEX('iBoxx inputs'!C:C,MATCH($A8153,'iBoxx inputs'!$A:$A,0)),E8152))</f>
        <v>#N/A</v>
      </c>
      <c r="F8153" s="6" t="e">
        <f>IF($A8153&gt;DataEnd,NA(),IFERROR(INDEX('Bank of England inputs'!D:D,MATCH($A8153,'Bank of England inputs'!$A:$A,0),0),F8152))</f>
        <v>#N/A</v>
      </c>
      <c r="G8153" s="19"/>
      <c r="H8153" s="5">
        <f t="shared" si="712"/>
        <v>47571</v>
      </c>
      <c r="I8153" s="6" t="e">
        <f t="shared" si="713"/>
        <v>#N/A</v>
      </c>
      <c r="J8153" s="6" t="e">
        <f t="shared" si="714"/>
        <v>#N/A</v>
      </c>
    </row>
    <row r="8154" spans="1:10" x14ac:dyDescent="0.2">
      <c r="A8154" s="5">
        <f>IF(AND(dateA=1,A8153&lt;DataEnd),'iBoxx inputs'!A8158,IF(AND(dateA=2,A8153&lt;DataEnd),'Bank of England inputs'!A8158,IF(dateA=3,A8153+1,IF(dateA=4,WORKDAY(A8153,1,),WORKDAY(A8153,1,holidayQ)))))</f>
        <v>47574</v>
      </c>
      <c r="B8154" s="35" t="e">
        <f>MATCH(A8154,'iBoxx inputs'!A:A,0)</f>
        <v>#N/A</v>
      </c>
      <c r="C8154" s="35" t="e">
        <f>MATCH(A8154,'Bank of England inputs'!A:A,0)</f>
        <v>#N/A</v>
      </c>
      <c r="D8154" s="6" t="e">
        <f>IF($A8154&gt;DataEnd,NA(),IFERROR(INDEX('iBoxx inputs'!B:B,MATCH($A8154,'iBoxx inputs'!$A:$A,0)),D8153))</f>
        <v>#N/A</v>
      </c>
      <c r="E8154" s="6" t="e">
        <f>IF($A8154&gt;DataEnd,NA(),IFERROR(INDEX('iBoxx inputs'!C:C,MATCH($A8154,'iBoxx inputs'!$A:$A,0)),E8153))</f>
        <v>#N/A</v>
      </c>
      <c r="F8154" s="6" t="e">
        <f>IF($A8154&gt;DataEnd,NA(),IFERROR(INDEX('Bank of England inputs'!D:D,MATCH($A8154,'Bank of England inputs'!$A:$A,0),0),F8153))</f>
        <v>#N/A</v>
      </c>
      <c r="G8154" s="19"/>
      <c r="H8154" s="5">
        <f t="shared" si="712"/>
        <v>47574</v>
      </c>
      <c r="I8154" s="6" t="e">
        <f t="shared" si="713"/>
        <v>#N/A</v>
      </c>
      <c r="J8154" s="6" t="e">
        <f t="shared" si="714"/>
        <v>#N/A</v>
      </c>
    </row>
    <row r="8155" spans="1:10" x14ac:dyDescent="0.2">
      <c r="A8155" s="5">
        <f>IF(AND(dateA=1,A8154&lt;DataEnd),'iBoxx inputs'!A8159,IF(AND(dateA=2,A8154&lt;DataEnd),'Bank of England inputs'!A8159,IF(dateA=3,A8154+1,IF(dateA=4,WORKDAY(A8154,1,),WORKDAY(A8154,1,holidayQ)))))</f>
        <v>47575</v>
      </c>
      <c r="B8155" s="35" t="e">
        <f>MATCH(A8155,'iBoxx inputs'!A:A,0)</f>
        <v>#N/A</v>
      </c>
      <c r="C8155" s="35" t="e">
        <f>MATCH(A8155,'Bank of England inputs'!A:A,0)</f>
        <v>#N/A</v>
      </c>
      <c r="D8155" s="6" t="e">
        <f>IF($A8155&gt;DataEnd,NA(),IFERROR(INDEX('iBoxx inputs'!B:B,MATCH($A8155,'iBoxx inputs'!$A:$A,0)),D8154))</f>
        <v>#N/A</v>
      </c>
      <c r="E8155" s="6" t="e">
        <f>IF($A8155&gt;DataEnd,NA(),IFERROR(INDEX('iBoxx inputs'!C:C,MATCH($A8155,'iBoxx inputs'!$A:$A,0)),E8154))</f>
        <v>#N/A</v>
      </c>
      <c r="F8155" s="6" t="e">
        <f>IF($A8155&gt;DataEnd,NA(),IFERROR(INDEX('Bank of England inputs'!D:D,MATCH($A8155,'Bank of England inputs'!$A:$A,0),0),F8154))</f>
        <v>#N/A</v>
      </c>
      <c r="G8155" s="19"/>
      <c r="H8155" s="5">
        <f t="shared" si="712"/>
        <v>47575</v>
      </c>
      <c r="I8155" s="6" t="e">
        <f t="shared" si="713"/>
        <v>#N/A</v>
      </c>
      <c r="J8155" s="6" t="e">
        <f t="shared" si="714"/>
        <v>#N/A</v>
      </c>
    </row>
    <row r="8156" spans="1:10" x14ac:dyDescent="0.2">
      <c r="A8156" s="5">
        <f>IF(AND(dateA=1,A8155&lt;DataEnd),'iBoxx inputs'!A8160,IF(AND(dateA=2,A8155&lt;DataEnd),'Bank of England inputs'!A8160,IF(dateA=3,A8155+1,IF(dateA=4,WORKDAY(A8155,1,),WORKDAY(A8155,1,holidayQ)))))</f>
        <v>47576</v>
      </c>
      <c r="B8156" s="35" t="e">
        <f>MATCH(A8156,'iBoxx inputs'!A:A,0)</f>
        <v>#N/A</v>
      </c>
      <c r="C8156" s="35" t="e">
        <f>MATCH(A8156,'Bank of England inputs'!A:A,0)</f>
        <v>#N/A</v>
      </c>
      <c r="D8156" s="6" t="e">
        <f>IF($A8156&gt;DataEnd,NA(),IFERROR(INDEX('iBoxx inputs'!B:B,MATCH($A8156,'iBoxx inputs'!$A:$A,0)),D8155))</f>
        <v>#N/A</v>
      </c>
      <c r="E8156" s="6" t="e">
        <f>IF($A8156&gt;DataEnd,NA(),IFERROR(INDEX('iBoxx inputs'!C:C,MATCH($A8156,'iBoxx inputs'!$A:$A,0)),E8155))</f>
        <v>#N/A</v>
      </c>
      <c r="F8156" s="6" t="e">
        <f>IF($A8156&gt;DataEnd,NA(),IFERROR(INDEX('Bank of England inputs'!D:D,MATCH($A8156,'Bank of England inputs'!$A:$A,0),0),F8155))</f>
        <v>#N/A</v>
      </c>
      <c r="G8156" s="19"/>
      <c r="H8156" s="5">
        <f t="shared" si="712"/>
        <v>47576</v>
      </c>
      <c r="I8156" s="6" t="e">
        <f t="shared" si="713"/>
        <v>#N/A</v>
      </c>
      <c r="J8156" s="6" t="e">
        <f t="shared" si="714"/>
        <v>#N/A</v>
      </c>
    </row>
    <row r="8157" spans="1:10" x14ac:dyDescent="0.2">
      <c r="A8157" s="5">
        <f>IF(AND(dateA=1,A8156&lt;DataEnd),'iBoxx inputs'!A8161,IF(AND(dateA=2,A8156&lt;DataEnd),'Bank of England inputs'!A8161,IF(dateA=3,A8156+1,IF(dateA=4,WORKDAY(A8156,1,),WORKDAY(A8156,1,holidayQ)))))</f>
        <v>47577</v>
      </c>
      <c r="B8157" s="35" t="e">
        <f>MATCH(A8157,'iBoxx inputs'!A:A,0)</f>
        <v>#N/A</v>
      </c>
      <c r="C8157" s="35" t="e">
        <f>MATCH(A8157,'Bank of England inputs'!A:A,0)</f>
        <v>#N/A</v>
      </c>
      <c r="D8157" s="6" t="e">
        <f>IF($A8157&gt;DataEnd,NA(),IFERROR(INDEX('iBoxx inputs'!B:B,MATCH($A8157,'iBoxx inputs'!$A:$A,0)),D8156))</f>
        <v>#N/A</v>
      </c>
      <c r="E8157" s="6" t="e">
        <f>IF($A8157&gt;DataEnd,NA(),IFERROR(INDEX('iBoxx inputs'!C:C,MATCH($A8157,'iBoxx inputs'!$A:$A,0)),E8156))</f>
        <v>#N/A</v>
      </c>
      <c r="F8157" s="6" t="e">
        <f>IF($A8157&gt;DataEnd,NA(),IFERROR(INDEX('Bank of England inputs'!D:D,MATCH($A8157,'Bank of England inputs'!$A:$A,0),0),F8156))</f>
        <v>#N/A</v>
      </c>
      <c r="G8157" s="19"/>
      <c r="H8157" s="5">
        <f t="shared" si="712"/>
        <v>47577</v>
      </c>
      <c r="I8157" s="6" t="e">
        <f t="shared" si="713"/>
        <v>#N/A</v>
      </c>
      <c r="J8157" s="6" t="e">
        <f t="shared" si="714"/>
        <v>#N/A</v>
      </c>
    </row>
    <row r="8158" spans="1:10" x14ac:dyDescent="0.2">
      <c r="A8158" s="5">
        <f>IF(AND(dateA=1,A8157&lt;DataEnd),'iBoxx inputs'!A8162,IF(AND(dateA=2,A8157&lt;DataEnd),'Bank of England inputs'!A8162,IF(dateA=3,A8157+1,IF(dateA=4,WORKDAY(A8157,1,),WORKDAY(A8157,1,holidayQ)))))</f>
        <v>47578</v>
      </c>
      <c r="B8158" s="35" t="e">
        <f>MATCH(A8158,'iBoxx inputs'!A:A,0)</f>
        <v>#N/A</v>
      </c>
      <c r="C8158" s="35" t="e">
        <f>MATCH(A8158,'Bank of England inputs'!A:A,0)</f>
        <v>#N/A</v>
      </c>
      <c r="D8158" s="6" t="e">
        <f>IF($A8158&gt;DataEnd,NA(),IFERROR(INDEX('iBoxx inputs'!B:B,MATCH($A8158,'iBoxx inputs'!$A:$A,0)),D8157))</f>
        <v>#N/A</v>
      </c>
      <c r="E8158" s="6" t="e">
        <f>IF($A8158&gt;DataEnd,NA(),IFERROR(INDEX('iBoxx inputs'!C:C,MATCH($A8158,'iBoxx inputs'!$A:$A,0)),E8157))</f>
        <v>#N/A</v>
      </c>
      <c r="F8158" s="6" t="e">
        <f>IF($A8158&gt;DataEnd,NA(),IFERROR(INDEX('Bank of England inputs'!D:D,MATCH($A8158,'Bank of England inputs'!$A:$A,0),0),F8157))</f>
        <v>#N/A</v>
      </c>
      <c r="G8158" s="19"/>
      <c r="H8158" s="5">
        <f t="shared" si="712"/>
        <v>47578</v>
      </c>
      <c r="I8158" s="6" t="e">
        <f t="shared" si="713"/>
        <v>#N/A</v>
      </c>
      <c r="J8158" s="6" t="e">
        <f t="shared" si="714"/>
        <v>#N/A</v>
      </c>
    </row>
    <row r="8159" spans="1:10" x14ac:dyDescent="0.2">
      <c r="A8159" s="5">
        <f>IF(AND(dateA=1,A8158&lt;DataEnd),'iBoxx inputs'!A8163,IF(AND(dateA=2,A8158&lt;DataEnd),'Bank of England inputs'!A8163,IF(dateA=3,A8158+1,IF(dateA=4,WORKDAY(A8158,1,),WORKDAY(A8158,1,holidayQ)))))</f>
        <v>47581</v>
      </c>
      <c r="B8159" s="35" t="e">
        <f>MATCH(A8159,'iBoxx inputs'!A:A,0)</f>
        <v>#N/A</v>
      </c>
      <c r="C8159" s="35" t="e">
        <f>MATCH(A8159,'Bank of England inputs'!A:A,0)</f>
        <v>#N/A</v>
      </c>
      <c r="D8159" s="6" t="e">
        <f>IF($A8159&gt;DataEnd,NA(),IFERROR(INDEX('iBoxx inputs'!B:B,MATCH($A8159,'iBoxx inputs'!$A:$A,0)),D8158))</f>
        <v>#N/A</v>
      </c>
      <c r="E8159" s="6" t="e">
        <f>IF($A8159&gt;DataEnd,NA(),IFERROR(INDEX('iBoxx inputs'!C:C,MATCH($A8159,'iBoxx inputs'!$A:$A,0)),E8158))</f>
        <v>#N/A</v>
      </c>
      <c r="F8159" s="6" t="e">
        <f>IF($A8159&gt;DataEnd,NA(),IFERROR(INDEX('Bank of England inputs'!D:D,MATCH($A8159,'Bank of England inputs'!$A:$A,0),0),F8158))</f>
        <v>#N/A</v>
      </c>
      <c r="G8159" s="19"/>
      <c r="H8159" s="5">
        <f t="shared" si="712"/>
        <v>47581</v>
      </c>
      <c r="I8159" s="6" t="e">
        <f t="shared" si="713"/>
        <v>#N/A</v>
      </c>
      <c r="J8159" s="6" t="e">
        <f t="shared" si="714"/>
        <v>#N/A</v>
      </c>
    </row>
    <row r="8160" spans="1:10" x14ac:dyDescent="0.2">
      <c r="A8160" s="5">
        <f>IF(AND(dateA=1,A8159&lt;DataEnd),'iBoxx inputs'!A8164,IF(AND(dateA=2,A8159&lt;DataEnd),'Bank of England inputs'!A8164,IF(dateA=3,A8159+1,IF(dateA=4,WORKDAY(A8159,1,),WORKDAY(A8159,1,holidayQ)))))</f>
        <v>47582</v>
      </c>
      <c r="B8160" s="35" t="e">
        <f>MATCH(A8160,'iBoxx inputs'!A:A,0)</f>
        <v>#N/A</v>
      </c>
      <c r="C8160" s="35" t="e">
        <f>MATCH(A8160,'Bank of England inputs'!A:A,0)</f>
        <v>#N/A</v>
      </c>
      <c r="D8160" s="6" t="e">
        <f>IF($A8160&gt;DataEnd,NA(),IFERROR(INDEX('iBoxx inputs'!B:B,MATCH($A8160,'iBoxx inputs'!$A:$A,0)),D8159))</f>
        <v>#N/A</v>
      </c>
      <c r="E8160" s="6" t="e">
        <f>IF($A8160&gt;DataEnd,NA(),IFERROR(INDEX('iBoxx inputs'!C:C,MATCH($A8160,'iBoxx inputs'!$A:$A,0)),E8159))</f>
        <v>#N/A</v>
      </c>
      <c r="F8160" s="6" t="e">
        <f>IF($A8160&gt;DataEnd,NA(),IFERROR(INDEX('Bank of England inputs'!D:D,MATCH($A8160,'Bank of England inputs'!$A:$A,0),0),F8159))</f>
        <v>#N/A</v>
      </c>
      <c r="G8160" s="19"/>
      <c r="H8160" s="5">
        <f t="shared" si="712"/>
        <v>47582</v>
      </c>
      <c r="I8160" s="6" t="e">
        <f t="shared" si="713"/>
        <v>#N/A</v>
      </c>
      <c r="J8160" s="6" t="e">
        <f t="shared" si="714"/>
        <v>#N/A</v>
      </c>
    </row>
    <row r="8161" spans="1:10" x14ac:dyDescent="0.2">
      <c r="A8161" s="5">
        <f>IF(AND(dateA=1,A8160&lt;DataEnd),'iBoxx inputs'!A8165,IF(AND(dateA=2,A8160&lt;DataEnd),'Bank of England inputs'!A8165,IF(dateA=3,A8160+1,IF(dateA=4,WORKDAY(A8160,1,),WORKDAY(A8160,1,holidayQ)))))</f>
        <v>47583</v>
      </c>
      <c r="B8161" s="35" t="e">
        <f>MATCH(A8161,'iBoxx inputs'!A:A,0)</f>
        <v>#N/A</v>
      </c>
      <c r="C8161" s="35" t="e">
        <f>MATCH(A8161,'Bank of England inputs'!A:A,0)</f>
        <v>#N/A</v>
      </c>
      <c r="D8161" s="6" t="e">
        <f>IF($A8161&gt;DataEnd,NA(),IFERROR(INDEX('iBoxx inputs'!B:B,MATCH($A8161,'iBoxx inputs'!$A:$A,0)),D8160))</f>
        <v>#N/A</v>
      </c>
      <c r="E8161" s="6" t="e">
        <f>IF($A8161&gt;DataEnd,NA(),IFERROR(INDEX('iBoxx inputs'!C:C,MATCH($A8161,'iBoxx inputs'!$A:$A,0)),E8160))</f>
        <v>#N/A</v>
      </c>
      <c r="F8161" s="6" t="e">
        <f>IF($A8161&gt;DataEnd,NA(),IFERROR(INDEX('Bank of England inputs'!D:D,MATCH($A8161,'Bank of England inputs'!$A:$A,0),0),F8160))</f>
        <v>#N/A</v>
      </c>
      <c r="G8161" s="19"/>
      <c r="H8161" s="5">
        <f t="shared" si="712"/>
        <v>47583</v>
      </c>
      <c r="I8161" s="6" t="e">
        <f t="shared" si="713"/>
        <v>#N/A</v>
      </c>
      <c r="J8161" s="6" t="e">
        <f t="shared" si="714"/>
        <v>#N/A</v>
      </c>
    </row>
    <row r="8162" spans="1:10" x14ac:dyDescent="0.2">
      <c r="A8162" s="5">
        <f>IF(AND(dateA=1,A8161&lt;DataEnd),'iBoxx inputs'!A8166,IF(AND(dateA=2,A8161&lt;DataEnd),'Bank of England inputs'!A8166,IF(dateA=3,A8161+1,IF(dateA=4,WORKDAY(A8161,1,),WORKDAY(A8161,1,holidayQ)))))</f>
        <v>47584</v>
      </c>
      <c r="B8162" s="35" t="e">
        <f>MATCH(A8162,'iBoxx inputs'!A:A,0)</f>
        <v>#N/A</v>
      </c>
      <c r="C8162" s="35" t="e">
        <f>MATCH(A8162,'Bank of England inputs'!A:A,0)</f>
        <v>#N/A</v>
      </c>
      <c r="D8162" s="6" t="e">
        <f>IF($A8162&gt;DataEnd,NA(),IFERROR(INDEX('iBoxx inputs'!B:B,MATCH($A8162,'iBoxx inputs'!$A:$A,0)),D8161))</f>
        <v>#N/A</v>
      </c>
      <c r="E8162" s="6" t="e">
        <f>IF($A8162&gt;DataEnd,NA(),IFERROR(INDEX('iBoxx inputs'!C:C,MATCH($A8162,'iBoxx inputs'!$A:$A,0)),E8161))</f>
        <v>#N/A</v>
      </c>
      <c r="F8162" s="6" t="e">
        <f>IF($A8162&gt;DataEnd,NA(),IFERROR(INDEX('Bank of England inputs'!D:D,MATCH($A8162,'Bank of England inputs'!$A:$A,0),0),F8161))</f>
        <v>#N/A</v>
      </c>
      <c r="G8162" s="19"/>
      <c r="H8162" s="5">
        <f t="shared" si="712"/>
        <v>47584</v>
      </c>
      <c r="I8162" s="6" t="e">
        <f t="shared" si="713"/>
        <v>#N/A</v>
      </c>
      <c r="J8162" s="6" t="e">
        <f t="shared" si="714"/>
        <v>#N/A</v>
      </c>
    </row>
    <row r="8163" spans="1:10" x14ac:dyDescent="0.2">
      <c r="A8163" s="5">
        <f>IF(AND(dateA=1,A8162&lt;DataEnd),'iBoxx inputs'!A8167,IF(AND(dateA=2,A8162&lt;DataEnd),'Bank of England inputs'!A8167,IF(dateA=3,A8162+1,IF(dateA=4,WORKDAY(A8162,1,),WORKDAY(A8162,1,holidayQ)))))</f>
        <v>47585</v>
      </c>
      <c r="B8163" s="35" t="e">
        <f>MATCH(A8163,'iBoxx inputs'!A:A,0)</f>
        <v>#N/A</v>
      </c>
      <c r="C8163" s="35" t="e">
        <f>MATCH(A8163,'Bank of England inputs'!A:A,0)</f>
        <v>#N/A</v>
      </c>
      <c r="D8163" s="6" t="e">
        <f>IF($A8163&gt;DataEnd,NA(),IFERROR(INDEX('iBoxx inputs'!B:B,MATCH($A8163,'iBoxx inputs'!$A:$A,0)),D8162))</f>
        <v>#N/A</v>
      </c>
      <c r="E8163" s="6" t="e">
        <f>IF($A8163&gt;DataEnd,NA(),IFERROR(INDEX('iBoxx inputs'!C:C,MATCH($A8163,'iBoxx inputs'!$A:$A,0)),E8162))</f>
        <v>#N/A</v>
      </c>
      <c r="F8163" s="6" t="e">
        <f>IF($A8163&gt;DataEnd,NA(),IFERROR(INDEX('Bank of England inputs'!D:D,MATCH($A8163,'Bank of England inputs'!$A:$A,0),0),F8162))</f>
        <v>#N/A</v>
      </c>
      <c r="G8163" s="19"/>
      <c r="H8163" s="5">
        <f t="shared" si="712"/>
        <v>47585</v>
      </c>
      <c r="I8163" s="6" t="e">
        <f t="shared" si="713"/>
        <v>#N/A</v>
      </c>
      <c r="J8163" s="6" t="e">
        <f t="shared" si="714"/>
        <v>#N/A</v>
      </c>
    </row>
    <row r="8164" spans="1:10" x14ac:dyDescent="0.2">
      <c r="A8164" s="5">
        <f>IF(AND(dateA=1,A8163&lt;DataEnd),'iBoxx inputs'!A8168,IF(AND(dateA=2,A8163&lt;DataEnd),'Bank of England inputs'!A8168,IF(dateA=3,A8163+1,IF(dateA=4,WORKDAY(A8163,1,),WORKDAY(A8163,1,holidayQ)))))</f>
        <v>47588</v>
      </c>
      <c r="B8164" s="35" t="e">
        <f>MATCH(A8164,'iBoxx inputs'!A:A,0)</f>
        <v>#N/A</v>
      </c>
      <c r="C8164" s="35" t="e">
        <f>MATCH(A8164,'Bank of England inputs'!A:A,0)</f>
        <v>#N/A</v>
      </c>
      <c r="D8164" s="6" t="e">
        <f>IF($A8164&gt;DataEnd,NA(),IFERROR(INDEX('iBoxx inputs'!B:B,MATCH($A8164,'iBoxx inputs'!$A:$A,0)),D8163))</f>
        <v>#N/A</v>
      </c>
      <c r="E8164" s="6" t="e">
        <f>IF($A8164&gt;DataEnd,NA(),IFERROR(INDEX('iBoxx inputs'!C:C,MATCH($A8164,'iBoxx inputs'!$A:$A,0)),E8163))</f>
        <v>#N/A</v>
      </c>
      <c r="F8164" s="6" t="e">
        <f>IF($A8164&gt;DataEnd,NA(),IFERROR(INDEX('Bank of England inputs'!D:D,MATCH($A8164,'Bank of England inputs'!$A:$A,0),0),F8163))</f>
        <v>#N/A</v>
      </c>
      <c r="G8164" s="19"/>
      <c r="H8164" s="5">
        <f t="shared" si="712"/>
        <v>47588</v>
      </c>
      <c r="I8164" s="6" t="e">
        <f t="shared" si="713"/>
        <v>#N/A</v>
      </c>
      <c r="J8164" s="6" t="e">
        <f t="shared" si="714"/>
        <v>#N/A</v>
      </c>
    </row>
    <row r="8165" spans="1:10" x14ac:dyDescent="0.2">
      <c r="A8165" s="5">
        <f>IF(AND(dateA=1,A8164&lt;DataEnd),'iBoxx inputs'!A8169,IF(AND(dateA=2,A8164&lt;DataEnd),'Bank of England inputs'!A8169,IF(dateA=3,A8164+1,IF(dateA=4,WORKDAY(A8164,1,),WORKDAY(A8164,1,holidayQ)))))</f>
        <v>47589</v>
      </c>
      <c r="B8165" s="35" t="e">
        <f>MATCH(A8165,'iBoxx inputs'!A:A,0)</f>
        <v>#N/A</v>
      </c>
      <c r="C8165" s="35" t="e">
        <f>MATCH(A8165,'Bank of England inputs'!A:A,0)</f>
        <v>#N/A</v>
      </c>
      <c r="D8165" s="6" t="e">
        <f>IF($A8165&gt;DataEnd,NA(),IFERROR(INDEX('iBoxx inputs'!B:B,MATCH($A8165,'iBoxx inputs'!$A:$A,0)),D8164))</f>
        <v>#N/A</v>
      </c>
      <c r="E8165" s="6" t="e">
        <f>IF($A8165&gt;DataEnd,NA(),IFERROR(INDEX('iBoxx inputs'!C:C,MATCH($A8165,'iBoxx inputs'!$A:$A,0)),E8164))</f>
        <v>#N/A</v>
      </c>
      <c r="F8165" s="6" t="e">
        <f>IF($A8165&gt;DataEnd,NA(),IFERROR(INDEX('Bank of England inputs'!D:D,MATCH($A8165,'Bank of England inputs'!$A:$A,0),0),F8164))</f>
        <v>#N/A</v>
      </c>
      <c r="G8165" s="19"/>
      <c r="H8165" s="5">
        <f t="shared" si="712"/>
        <v>47589</v>
      </c>
      <c r="I8165" s="6" t="e">
        <f t="shared" si="713"/>
        <v>#N/A</v>
      </c>
      <c r="J8165" s="6" t="e">
        <f t="shared" si="714"/>
        <v>#N/A</v>
      </c>
    </row>
    <row r="8166" spans="1:10" x14ac:dyDescent="0.2">
      <c r="A8166" s="5">
        <f>IF(AND(dateA=1,A8165&lt;DataEnd),'iBoxx inputs'!A8170,IF(AND(dateA=2,A8165&lt;DataEnd),'Bank of England inputs'!A8170,IF(dateA=3,A8165+1,IF(dateA=4,WORKDAY(A8165,1,),WORKDAY(A8165,1,holidayQ)))))</f>
        <v>47590</v>
      </c>
      <c r="B8166" s="35" t="e">
        <f>MATCH(A8166,'iBoxx inputs'!A:A,0)</f>
        <v>#N/A</v>
      </c>
      <c r="C8166" s="35" t="e">
        <f>MATCH(A8166,'Bank of England inputs'!A:A,0)</f>
        <v>#N/A</v>
      </c>
      <c r="D8166" s="6" t="e">
        <f>IF($A8166&gt;DataEnd,NA(),IFERROR(INDEX('iBoxx inputs'!B:B,MATCH($A8166,'iBoxx inputs'!$A:$A,0)),D8165))</f>
        <v>#N/A</v>
      </c>
      <c r="E8166" s="6" t="e">
        <f>IF($A8166&gt;DataEnd,NA(),IFERROR(INDEX('iBoxx inputs'!C:C,MATCH($A8166,'iBoxx inputs'!$A:$A,0)),E8165))</f>
        <v>#N/A</v>
      </c>
      <c r="F8166" s="6" t="e">
        <f>IF($A8166&gt;DataEnd,NA(),IFERROR(INDEX('Bank of England inputs'!D:D,MATCH($A8166,'Bank of England inputs'!$A:$A,0),0),F8165))</f>
        <v>#N/A</v>
      </c>
      <c r="G8166" s="19"/>
      <c r="H8166" s="5">
        <f t="shared" si="712"/>
        <v>47590</v>
      </c>
      <c r="I8166" s="6" t="e">
        <f t="shared" si="713"/>
        <v>#N/A</v>
      </c>
      <c r="J8166" s="6" t="e">
        <f t="shared" si="714"/>
        <v>#N/A</v>
      </c>
    </row>
    <row r="8167" spans="1:10" x14ac:dyDescent="0.2">
      <c r="A8167" s="5">
        <f>IF(AND(dateA=1,A8166&lt;DataEnd),'iBoxx inputs'!A8171,IF(AND(dateA=2,A8166&lt;DataEnd),'Bank of England inputs'!A8171,IF(dateA=3,A8166+1,IF(dateA=4,WORKDAY(A8166,1,),WORKDAY(A8166,1,holidayQ)))))</f>
        <v>47591</v>
      </c>
      <c r="B8167" s="35" t="e">
        <f>MATCH(A8167,'iBoxx inputs'!A:A,0)</f>
        <v>#N/A</v>
      </c>
      <c r="C8167" s="35" t="e">
        <f>MATCH(A8167,'Bank of England inputs'!A:A,0)</f>
        <v>#N/A</v>
      </c>
      <c r="D8167" s="6" t="e">
        <f>IF($A8167&gt;DataEnd,NA(),IFERROR(INDEX('iBoxx inputs'!B:B,MATCH($A8167,'iBoxx inputs'!$A:$A,0)),D8166))</f>
        <v>#N/A</v>
      </c>
      <c r="E8167" s="6" t="e">
        <f>IF($A8167&gt;DataEnd,NA(),IFERROR(INDEX('iBoxx inputs'!C:C,MATCH($A8167,'iBoxx inputs'!$A:$A,0)),E8166))</f>
        <v>#N/A</v>
      </c>
      <c r="F8167" s="6" t="e">
        <f>IF($A8167&gt;DataEnd,NA(),IFERROR(INDEX('Bank of England inputs'!D:D,MATCH($A8167,'Bank of England inputs'!$A:$A,0),0),F8166))</f>
        <v>#N/A</v>
      </c>
      <c r="G8167" s="19"/>
      <c r="H8167" s="5">
        <f t="shared" si="712"/>
        <v>47591</v>
      </c>
      <c r="I8167" s="6" t="e">
        <f t="shared" si="713"/>
        <v>#N/A</v>
      </c>
      <c r="J8167" s="6" t="e">
        <f t="shared" si="714"/>
        <v>#N/A</v>
      </c>
    </row>
    <row r="8168" spans="1:10" x14ac:dyDescent="0.2">
      <c r="A8168" s="5">
        <f>IF(AND(dateA=1,A8167&lt;DataEnd),'iBoxx inputs'!A8172,IF(AND(dateA=2,A8167&lt;DataEnd),'Bank of England inputs'!A8172,IF(dateA=3,A8167+1,IF(dateA=4,WORKDAY(A8167,1,),WORKDAY(A8167,1,holidayQ)))))</f>
        <v>47596</v>
      </c>
      <c r="B8168" s="35" t="e">
        <f>MATCH(A8168,'iBoxx inputs'!A:A,0)</f>
        <v>#N/A</v>
      </c>
      <c r="C8168" s="35" t="e">
        <f>MATCH(A8168,'Bank of England inputs'!A:A,0)</f>
        <v>#N/A</v>
      </c>
      <c r="D8168" s="6" t="e">
        <f>IF($A8168&gt;DataEnd,NA(),IFERROR(INDEX('iBoxx inputs'!B:B,MATCH($A8168,'iBoxx inputs'!$A:$A,0)),D8167))</f>
        <v>#N/A</v>
      </c>
      <c r="E8168" s="6" t="e">
        <f>IF($A8168&gt;DataEnd,NA(),IFERROR(INDEX('iBoxx inputs'!C:C,MATCH($A8168,'iBoxx inputs'!$A:$A,0)),E8167))</f>
        <v>#N/A</v>
      </c>
      <c r="F8168" s="6" t="e">
        <f>IF($A8168&gt;DataEnd,NA(),IFERROR(INDEX('Bank of England inputs'!D:D,MATCH($A8168,'Bank of England inputs'!$A:$A,0),0),F8167))</f>
        <v>#N/A</v>
      </c>
      <c r="G8168" s="19"/>
      <c r="H8168" s="5">
        <f t="shared" si="712"/>
        <v>47596</v>
      </c>
      <c r="I8168" s="6" t="e">
        <f t="shared" si="713"/>
        <v>#N/A</v>
      </c>
      <c r="J8168" s="6" t="e">
        <f t="shared" si="714"/>
        <v>#N/A</v>
      </c>
    </row>
    <row r="8169" spans="1:10" x14ac:dyDescent="0.2">
      <c r="A8169" s="5">
        <f>IF(AND(dateA=1,A8168&lt;DataEnd),'iBoxx inputs'!A8173,IF(AND(dateA=2,A8168&lt;DataEnd),'Bank of England inputs'!A8173,IF(dateA=3,A8168+1,IF(dateA=4,WORKDAY(A8168,1,),WORKDAY(A8168,1,holidayQ)))))</f>
        <v>47597</v>
      </c>
      <c r="B8169" s="35" t="e">
        <f>MATCH(A8169,'iBoxx inputs'!A:A,0)</f>
        <v>#N/A</v>
      </c>
      <c r="C8169" s="35" t="e">
        <f>MATCH(A8169,'Bank of England inputs'!A:A,0)</f>
        <v>#N/A</v>
      </c>
      <c r="D8169" s="6" t="e">
        <f>IF($A8169&gt;DataEnd,NA(),IFERROR(INDEX('iBoxx inputs'!B:B,MATCH($A8169,'iBoxx inputs'!$A:$A,0)),D8168))</f>
        <v>#N/A</v>
      </c>
      <c r="E8169" s="6" t="e">
        <f>IF($A8169&gt;DataEnd,NA(),IFERROR(INDEX('iBoxx inputs'!C:C,MATCH($A8169,'iBoxx inputs'!$A:$A,0)),E8168))</f>
        <v>#N/A</v>
      </c>
      <c r="F8169" s="6" t="e">
        <f>IF($A8169&gt;DataEnd,NA(),IFERROR(INDEX('Bank of England inputs'!D:D,MATCH($A8169,'Bank of England inputs'!$A:$A,0),0),F8168))</f>
        <v>#N/A</v>
      </c>
      <c r="G8169" s="19"/>
      <c r="H8169" s="5">
        <f t="shared" si="712"/>
        <v>47597</v>
      </c>
      <c r="I8169" s="6" t="e">
        <f t="shared" si="713"/>
        <v>#N/A</v>
      </c>
      <c r="J8169" s="6" t="e">
        <f t="shared" si="714"/>
        <v>#N/A</v>
      </c>
    </row>
    <row r="8170" spans="1:10" x14ac:dyDescent="0.2">
      <c r="A8170" s="5">
        <f>IF(AND(dateA=1,A8169&lt;DataEnd),'iBoxx inputs'!A8174,IF(AND(dateA=2,A8169&lt;DataEnd),'Bank of England inputs'!A8174,IF(dateA=3,A8169+1,IF(dateA=4,WORKDAY(A8169,1,),WORKDAY(A8169,1,holidayQ)))))</f>
        <v>47598</v>
      </c>
      <c r="B8170" s="35" t="e">
        <f>MATCH(A8170,'iBoxx inputs'!A:A,0)</f>
        <v>#N/A</v>
      </c>
      <c r="C8170" s="35" t="e">
        <f>MATCH(A8170,'Bank of England inputs'!A:A,0)</f>
        <v>#N/A</v>
      </c>
      <c r="D8170" s="6" t="e">
        <f>IF($A8170&gt;DataEnd,NA(),IFERROR(INDEX('iBoxx inputs'!B:B,MATCH($A8170,'iBoxx inputs'!$A:$A,0)),D8169))</f>
        <v>#N/A</v>
      </c>
      <c r="E8170" s="6" t="e">
        <f>IF($A8170&gt;DataEnd,NA(),IFERROR(INDEX('iBoxx inputs'!C:C,MATCH($A8170,'iBoxx inputs'!$A:$A,0)),E8169))</f>
        <v>#N/A</v>
      </c>
      <c r="F8170" s="6" t="e">
        <f>IF($A8170&gt;DataEnd,NA(),IFERROR(INDEX('Bank of England inputs'!D:D,MATCH($A8170,'Bank of England inputs'!$A:$A,0),0),F8169))</f>
        <v>#N/A</v>
      </c>
      <c r="G8170" s="19"/>
      <c r="H8170" s="5">
        <f t="shared" si="712"/>
        <v>47598</v>
      </c>
      <c r="I8170" s="6" t="e">
        <f t="shared" si="713"/>
        <v>#N/A</v>
      </c>
      <c r="J8170" s="6" t="e">
        <f t="shared" si="714"/>
        <v>#N/A</v>
      </c>
    </row>
    <row r="8171" spans="1:10" x14ac:dyDescent="0.2">
      <c r="A8171" s="5">
        <f>IF(AND(dateA=1,A8170&lt;DataEnd),'iBoxx inputs'!A8175,IF(AND(dateA=2,A8170&lt;DataEnd),'Bank of England inputs'!A8175,IF(dateA=3,A8170+1,IF(dateA=4,WORKDAY(A8170,1,),WORKDAY(A8170,1,holidayQ)))))</f>
        <v>47599</v>
      </c>
      <c r="B8171" s="35" t="e">
        <f>MATCH(A8171,'iBoxx inputs'!A:A,0)</f>
        <v>#N/A</v>
      </c>
      <c r="C8171" s="35" t="e">
        <f>MATCH(A8171,'Bank of England inputs'!A:A,0)</f>
        <v>#N/A</v>
      </c>
      <c r="D8171" s="6" t="e">
        <f>IF($A8171&gt;DataEnd,NA(),IFERROR(INDEX('iBoxx inputs'!B:B,MATCH($A8171,'iBoxx inputs'!$A:$A,0)),D8170))</f>
        <v>#N/A</v>
      </c>
      <c r="E8171" s="6" t="e">
        <f>IF($A8171&gt;DataEnd,NA(),IFERROR(INDEX('iBoxx inputs'!C:C,MATCH($A8171,'iBoxx inputs'!$A:$A,0)),E8170))</f>
        <v>#N/A</v>
      </c>
      <c r="F8171" s="6" t="e">
        <f>IF($A8171&gt;DataEnd,NA(),IFERROR(INDEX('Bank of England inputs'!D:D,MATCH($A8171,'Bank of England inputs'!$A:$A,0),0),F8170))</f>
        <v>#N/A</v>
      </c>
      <c r="G8171" s="19"/>
      <c r="H8171" s="5">
        <f t="shared" si="712"/>
        <v>47599</v>
      </c>
      <c r="I8171" s="6" t="e">
        <f t="shared" si="713"/>
        <v>#N/A</v>
      </c>
      <c r="J8171" s="6" t="e">
        <f t="shared" si="714"/>
        <v>#N/A</v>
      </c>
    </row>
    <row r="8172" spans="1:10" x14ac:dyDescent="0.2">
      <c r="A8172" s="5">
        <f>IF(AND(dateA=1,A8171&lt;DataEnd),'iBoxx inputs'!A8176,IF(AND(dateA=2,A8171&lt;DataEnd),'Bank of England inputs'!A8176,IF(dateA=3,A8171+1,IF(dateA=4,WORKDAY(A8171,1,),WORKDAY(A8171,1,holidayQ)))))</f>
        <v>47602</v>
      </c>
      <c r="B8172" s="35" t="e">
        <f>MATCH(A8172,'iBoxx inputs'!A:A,0)</f>
        <v>#N/A</v>
      </c>
      <c r="C8172" s="35" t="e">
        <f>MATCH(A8172,'Bank of England inputs'!A:A,0)</f>
        <v>#N/A</v>
      </c>
      <c r="D8172" s="6" t="e">
        <f>IF($A8172&gt;DataEnd,NA(),IFERROR(INDEX('iBoxx inputs'!B:B,MATCH($A8172,'iBoxx inputs'!$A:$A,0)),D8171))</f>
        <v>#N/A</v>
      </c>
      <c r="E8172" s="6" t="e">
        <f>IF($A8172&gt;DataEnd,NA(),IFERROR(INDEX('iBoxx inputs'!C:C,MATCH($A8172,'iBoxx inputs'!$A:$A,0)),E8171))</f>
        <v>#N/A</v>
      </c>
      <c r="F8172" s="6" t="e">
        <f>IF($A8172&gt;DataEnd,NA(),IFERROR(INDEX('Bank of England inputs'!D:D,MATCH($A8172,'Bank of England inputs'!$A:$A,0),0),F8171))</f>
        <v>#N/A</v>
      </c>
      <c r="G8172" s="19"/>
      <c r="H8172" s="5">
        <f t="shared" si="712"/>
        <v>47602</v>
      </c>
      <c r="I8172" s="6" t="e">
        <f t="shared" si="713"/>
        <v>#N/A</v>
      </c>
      <c r="J8172" s="6" t="e">
        <f t="shared" si="714"/>
        <v>#N/A</v>
      </c>
    </row>
    <row r="8173" spans="1:10" x14ac:dyDescent="0.2">
      <c r="A8173" s="5">
        <f>IF(AND(dateA=1,A8172&lt;DataEnd),'iBoxx inputs'!A8177,IF(AND(dateA=2,A8172&lt;DataEnd),'Bank of England inputs'!A8177,IF(dateA=3,A8172+1,IF(dateA=4,WORKDAY(A8172,1,),WORKDAY(A8172,1,holidayQ)))))</f>
        <v>47603</v>
      </c>
      <c r="B8173" s="35" t="e">
        <f>MATCH(A8173,'iBoxx inputs'!A:A,0)</f>
        <v>#N/A</v>
      </c>
      <c r="C8173" s="35" t="e">
        <f>MATCH(A8173,'Bank of England inputs'!A:A,0)</f>
        <v>#N/A</v>
      </c>
      <c r="D8173" s="6" t="e">
        <f>IF($A8173&gt;DataEnd,NA(),IFERROR(INDEX('iBoxx inputs'!B:B,MATCH($A8173,'iBoxx inputs'!$A:$A,0)),D8172))</f>
        <v>#N/A</v>
      </c>
      <c r="E8173" s="6" t="e">
        <f>IF($A8173&gt;DataEnd,NA(),IFERROR(INDEX('iBoxx inputs'!C:C,MATCH($A8173,'iBoxx inputs'!$A:$A,0)),E8172))</f>
        <v>#N/A</v>
      </c>
      <c r="F8173" s="6" t="e">
        <f>IF($A8173&gt;DataEnd,NA(),IFERROR(INDEX('Bank of England inputs'!D:D,MATCH($A8173,'Bank of England inputs'!$A:$A,0),0),F8172))</f>
        <v>#N/A</v>
      </c>
      <c r="G8173" s="19"/>
      <c r="H8173" s="5">
        <f t="shared" si="712"/>
        <v>47603</v>
      </c>
      <c r="I8173" s="6" t="e">
        <f t="shared" si="713"/>
        <v>#N/A</v>
      </c>
      <c r="J8173" s="6" t="e">
        <f t="shared" si="714"/>
        <v>#N/A</v>
      </c>
    </row>
    <row r="8174" spans="1:10" x14ac:dyDescent="0.2">
      <c r="A8174" s="5">
        <f>IF(AND(dateA=1,A8173&lt;DataEnd),'iBoxx inputs'!A8178,IF(AND(dateA=2,A8173&lt;DataEnd),'Bank of England inputs'!A8178,IF(dateA=3,A8173+1,IF(dateA=4,WORKDAY(A8173,1,),WORKDAY(A8173,1,holidayQ)))))</f>
        <v>47604</v>
      </c>
      <c r="B8174" s="35" t="e">
        <f>MATCH(A8174,'iBoxx inputs'!A:A,0)</f>
        <v>#N/A</v>
      </c>
      <c r="C8174" s="35" t="e">
        <f>MATCH(A8174,'Bank of England inputs'!A:A,0)</f>
        <v>#N/A</v>
      </c>
      <c r="D8174" s="6" t="e">
        <f>IF($A8174&gt;DataEnd,NA(),IFERROR(INDEX('iBoxx inputs'!B:B,MATCH($A8174,'iBoxx inputs'!$A:$A,0)),D8173))</f>
        <v>#N/A</v>
      </c>
      <c r="E8174" s="6" t="e">
        <f>IF($A8174&gt;DataEnd,NA(),IFERROR(INDEX('iBoxx inputs'!C:C,MATCH($A8174,'iBoxx inputs'!$A:$A,0)),E8173))</f>
        <v>#N/A</v>
      </c>
      <c r="F8174" s="6" t="e">
        <f>IF($A8174&gt;DataEnd,NA(),IFERROR(INDEX('Bank of England inputs'!D:D,MATCH($A8174,'Bank of England inputs'!$A:$A,0),0),F8173))</f>
        <v>#N/A</v>
      </c>
      <c r="G8174" s="19"/>
      <c r="H8174" s="5">
        <f t="shared" si="712"/>
        <v>47604</v>
      </c>
      <c r="I8174" s="6" t="e">
        <f t="shared" si="713"/>
        <v>#N/A</v>
      </c>
      <c r="J8174" s="6" t="e">
        <f t="shared" si="714"/>
        <v>#N/A</v>
      </c>
    </row>
    <row r="8175" spans="1:10" x14ac:dyDescent="0.2">
      <c r="A8175" s="5">
        <f>IF(AND(dateA=1,A8174&lt;DataEnd),'iBoxx inputs'!A8179,IF(AND(dateA=2,A8174&lt;DataEnd),'Bank of England inputs'!A8179,IF(dateA=3,A8174+1,IF(dateA=4,WORKDAY(A8174,1,),WORKDAY(A8174,1,holidayQ)))))</f>
        <v>47605</v>
      </c>
      <c r="B8175" s="35" t="e">
        <f>MATCH(A8175,'iBoxx inputs'!A:A,0)</f>
        <v>#N/A</v>
      </c>
      <c r="C8175" s="35" t="e">
        <f>MATCH(A8175,'Bank of England inputs'!A:A,0)</f>
        <v>#N/A</v>
      </c>
      <c r="D8175" s="6" t="e">
        <f>IF($A8175&gt;DataEnd,NA(),IFERROR(INDEX('iBoxx inputs'!B:B,MATCH($A8175,'iBoxx inputs'!$A:$A,0)),D8174))</f>
        <v>#N/A</v>
      </c>
      <c r="E8175" s="6" t="e">
        <f>IF($A8175&gt;DataEnd,NA(),IFERROR(INDEX('iBoxx inputs'!C:C,MATCH($A8175,'iBoxx inputs'!$A:$A,0)),E8174))</f>
        <v>#N/A</v>
      </c>
      <c r="F8175" s="6" t="e">
        <f>IF($A8175&gt;DataEnd,NA(),IFERROR(INDEX('Bank of England inputs'!D:D,MATCH($A8175,'Bank of England inputs'!$A:$A,0),0),F8174))</f>
        <v>#N/A</v>
      </c>
      <c r="G8175" s="19"/>
      <c r="H8175" s="5">
        <f t="shared" si="712"/>
        <v>47605</v>
      </c>
      <c r="I8175" s="6" t="e">
        <f t="shared" si="713"/>
        <v>#N/A</v>
      </c>
      <c r="J8175" s="6" t="e">
        <f t="shared" si="714"/>
        <v>#N/A</v>
      </c>
    </row>
    <row r="8176" spans="1:10" x14ac:dyDescent="0.2">
      <c r="A8176" s="5">
        <f>IF(AND(dateA=1,A8175&lt;DataEnd),'iBoxx inputs'!A8180,IF(AND(dateA=2,A8175&lt;DataEnd),'Bank of England inputs'!A8180,IF(dateA=3,A8175+1,IF(dateA=4,WORKDAY(A8175,1,),WORKDAY(A8175,1,holidayQ)))))</f>
        <v>47606</v>
      </c>
      <c r="B8176" s="35" t="e">
        <f>MATCH(A8176,'iBoxx inputs'!A:A,0)</f>
        <v>#N/A</v>
      </c>
      <c r="C8176" s="35" t="e">
        <f>MATCH(A8176,'Bank of England inputs'!A:A,0)</f>
        <v>#N/A</v>
      </c>
      <c r="D8176" s="6" t="e">
        <f>IF($A8176&gt;DataEnd,NA(),IFERROR(INDEX('iBoxx inputs'!B:B,MATCH($A8176,'iBoxx inputs'!$A:$A,0)),D8175))</f>
        <v>#N/A</v>
      </c>
      <c r="E8176" s="6" t="e">
        <f>IF($A8176&gt;DataEnd,NA(),IFERROR(INDEX('iBoxx inputs'!C:C,MATCH($A8176,'iBoxx inputs'!$A:$A,0)),E8175))</f>
        <v>#N/A</v>
      </c>
      <c r="F8176" s="6" t="e">
        <f>IF($A8176&gt;DataEnd,NA(),IFERROR(INDEX('Bank of England inputs'!D:D,MATCH($A8176,'Bank of England inputs'!$A:$A,0),0),F8175))</f>
        <v>#N/A</v>
      </c>
      <c r="G8176" s="19"/>
      <c r="H8176" s="5">
        <f t="shared" si="712"/>
        <v>47606</v>
      </c>
      <c r="I8176" s="6" t="e">
        <f t="shared" si="713"/>
        <v>#N/A</v>
      </c>
      <c r="J8176" s="6" t="e">
        <f t="shared" si="714"/>
        <v>#N/A</v>
      </c>
    </row>
    <row r="8177" spans="1:10" x14ac:dyDescent="0.2">
      <c r="A8177" s="5">
        <f>IF(AND(dateA=1,A8176&lt;DataEnd),'iBoxx inputs'!A8181,IF(AND(dateA=2,A8176&lt;DataEnd),'Bank of England inputs'!A8181,IF(dateA=3,A8176+1,IF(dateA=4,WORKDAY(A8176,1,),WORKDAY(A8176,1,holidayQ)))))</f>
        <v>47610</v>
      </c>
      <c r="B8177" s="35" t="e">
        <f>MATCH(A8177,'iBoxx inputs'!A:A,0)</f>
        <v>#N/A</v>
      </c>
      <c r="C8177" s="35" t="e">
        <f>MATCH(A8177,'Bank of England inputs'!A:A,0)</f>
        <v>#N/A</v>
      </c>
      <c r="D8177" s="6" t="e">
        <f>IF($A8177&gt;DataEnd,NA(),IFERROR(INDEX('iBoxx inputs'!B:B,MATCH($A8177,'iBoxx inputs'!$A:$A,0)),D8176))</f>
        <v>#N/A</v>
      </c>
      <c r="E8177" s="6" t="e">
        <f>IF($A8177&gt;DataEnd,NA(),IFERROR(INDEX('iBoxx inputs'!C:C,MATCH($A8177,'iBoxx inputs'!$A:$A,0)),E8176))</f>
        <v>#N/A</v>
      </c>
      <c r="F8177" s="6" t="e">
        <f>IF($A8177&gt;DataEnd,NA(),IFERROR(INDEX('Bank of England inputs'!D:D,MATCH($A8177,'Bank of England inputs'!$A:$A,0),0),F8176))</f>
        <v>#N/A</v>
      </c>
      <c r="G8177" s="19"/>
      <c r="H8177" s="5">
        <f t="shared" si="712"/>
        <v>47610</v>
      </c>
      <c r="I8177" s="6" t="e">
        <f t="shared" si="713"/>
        <v>#N/A</v>
      </c>
      <c r="J8177" s="6" t="e">
        <f t="shared" si="714"/>
        <v>#N/A</v>
      </c>
    </row>
    <row r="8178" spans="1:10" x14ac:dyDescent="0.2">
      <c r="A8178" s="5">
        <f>IF(AND(dateA=1,A8177&lt;DataEnd),'iBoxx inputs'!A8182,IF(AND(dateA=2,A8177&lt;DataEnd),'Bank of England inputs'!A8182,IF(dateA=3,A8177+1,IF(dateA=4,WORKDAY(A8177,1,),WORKDAY(A8177,1,holidayQ)))))</f>
        <v>47611</v>
      </c>
      <c r="B8178" s="35" t="e">
        <f>MATCH(A8178,'iBoxx inputs'!A:A,0)</f>
        <v>#N/A</v>
      </c>
      <c r="C8178" s="35" t="e">
        <f>MATCH(A8178,'Bank of England inputs'!A:A,0)</f>
        <v>#N/A</v>
      </c>
      <c r="D8178" s="6" t="e">
        <f>IF($A8178&gt;DataEnd,NA(),IFERROR(INDEX('iBoxx inputs'!B:B,MATCH($A8178,'iBoxx inputs'!$A:$A,0)),D8177))</f>
        <v>#N/A</v>
      </c>
      <c r="E8178" s="6" t="e">
        <f>IF($A8178&gt;DataEnd,NA(),IFERROR(INDEX('iBoxx inputs'!C:C,MATCH($A8178,'iBoxx inputs'!$A:$A,0)),E8177))</f>
        <v>#N/A</v>
      </c>
      <c r="F8178" s="6" t="e">
        <f>IF($A8178&gt;DataEnd,NA(),IFERROR(INDEX('Bank of England inputs'!D:D,MATCH($A8178,'Bank of England inputs'!$A:$A,0),0),F8177))</f>
        <v>#N/A</v>
      </c>
      <c r="G8178" s="19"/>
      <c r="H8178" s="5">
        <f t="shared" si="712"/>
        <v>47611</v>
      </c>
      <c r="I8178" s="6" t="e">
        <f t="shared" si="713"/>
        <v>#N/A</v>
      </c>
      <c r="J8178" s="6" t="e">
        <f t="shared" si="714"/>
        <v>#N/A</v>
      </c>
    </row>
    <row r="8179" spans="1:10" x14ac:dyDescent="0.2">
      <c r="A8179" s="5">
        <f>IF(AND(dateA=1,A8178&lt;DataEnd),'iBoxx inputs'!A8183,IF(AND(dateA=2,A8178&lt;DataEnd),'Bank of England inputs'!A8183,IF(dateA=3,A8178+1,IF(dateA=4,WORKDAY(A8178,1,),WORKDAY(A8178,1,holidayQ)))))</f>
        <v>47612</v>
      </c>
      <c r="B8179" s="35" t="e">
        <f>MATCH(A8179,'iBoxx inputs'!A:A,0)</f>
        <v>#N/A</v>
      </c>
      <c r="C8179" s="35" t="e">
        <f>MATCH(A8179,'Bank of England inputs'!A:A,0)</f>
        <v>#N/A</v>
      </c>
      <c r="D8179" s="6" t="e">
        <f>IF($A8179&gt;DataEnd,NA(),IFERROR(INDEX('iBoxx inputs'!B:B,MATCH($A8179,'iBoxx inputs'!$A:$A,0)),D8178))</f>
        <v>#N/A</v>
      </c>
      <c r="E8179" s="6" t="e">
        <f>IF($A8179&gt;DataEnd,NA(),IFERROR(INDEX('iBoxx inputs'!C:C,MATCH($A8179,'iBoxx inputs'!$A:$A,0)),E8178))</f>
        <v>#N/A</v>
      </c>
      <c r="F8179" s="6" t="e">
        <f>IF($A8179&gt;DataEnd,NA(),IFERROR(INDEX('Bank of England inputs'!D:D,MATCH($A8179,'Bank of England inputs'!$A:$A,0),0),F8178))</f>
        <v>#N/A</v>
      </c>
      <c r="G8179" s="19"/>
      <c r="H8179" s="5">
        <f t="shared" si="712"/>
        <v>47612</v>
      </c>
      <c r="I8179" s="6" t="e">
        <f t="shared" si="713"/>
        <v>#N/A</v>
      </c>
      <c r="J8179" s="6" t="e">
        <f t="shared" si="714"/>
        <v>#N/A</v>
      </c>
    </row>
    <row r="8180" spans="1:10" x14ac:dyDescent="0.2">
      <c r="A8180" s="5">
        <f>IF(AND(dateA=1,A8179&lt;DataEnd),'iBoxx inputs'!A8184,IF(AND(dateA=2,A8179&lt;DataEnd),'Bank of England inputs'!A8184,IF(dateA=3,A8179+1,IF(dateA=4,WORKDAY(A8179,1,),WORKDAY(A8179,1,holidayQ)))))</f>
        <v>47613</v>
      </c>
      <c r="B8180" s="35" t="e">
        <f>MATCH(A8180,'iBoxx inputs'!A:A,0)</f>
        <v>#N/A</v>
      </c>
      <c r="C8180" s="35" t="e">
        <f>MATCH(A8180,'Bank of England inputs'!A:A,0)</f>
        <v>#N/A</v>
      </c>
      <c r="D8180" s="6" t="e">
        <f>IF($A8180&gt;DataEnd,NA(),IFERROR(INDEX('iBoxx inputs'!B:B,MATCH($A8180,'iBoxx inputs'!$A:$A,0)),D8179))</f>
        <v>#N/A</v>
      </c>
      <c r="E8180" s="6" t="e">
        <f>IF($A8180&gt;DataEnd,NA(),IFERROR(INDEX('iBoxx inputs'!C:C,MATCH($A8180,'iBoxx inputs'!$A:$A,0)),E8179))</f>
        <v>#N/A</v>
      </c>
      <c r="F8180" s="6" t="e">
        <f>IF($A8180&gt;DataEnd,NA(),IFERROR(INDEX('Bank of England inputs'!D:D,MATCH($A8180,'Bank of England inputs'!$A:$A,0),0),F8179))</f>
        <v>#N/A</v>
      </c>
      <c r="G8180" s="19"/>
      <c r="H8180" s="5">
        <f t="shared" si="712"/>
        <v>47613</v>
      </c>
      <c r="I8180" s="6" t="e">
        <f t="shared" si="713"/>
        <v>#N/A</v>
      </c>
      <c r="J8180" s="6" t="e">
        <f t="shared" si="714"/>
        <v>#N/A</v>
      </c>
    </row>
    <row r="8181" spans="1:10" x14ac:dyDescent="0.2">
      <c r="A8181" s="5">
        <f>IF(AND(dateA=1,A8180&lt;DataEnd),'iBoxx inputs'!A8185,IF(AND(dateA=2,A8180&lt;DataEnd),'Bank of England inputs'!A8185,IF(dateA=3,A8180+1,IF(dateA=4,WORKDAY(A8180,1,),WORKDAY(A8180,1,holidayQ)))))</f>
        <v>47616</v>
      </c>
      <c r="B8181" s="35" t="e">
        <f>MATCH(A8181,'iBoxx inputs'!A:A,0)</f>
        <v>#N/A</v>
      </c>
      <c r="C8181" s="35" t="e">
        <f>MATCH(A8181,'Bank of England inputs'!A:A,0)</f>
        <v>#N/A</v>
      </c>
      <c r="D8181" s="6" t="e">
        <f>IF($A8181&gt;DataEnd,NA(),IFERROR(INDEX('iBoxx inputs'!B:B,MATCH($A8181,'iBoxx inputs'!$A:$A,0)),D8180))</f>
        <v>#N/A</v>
      </c>
      <c r="E8181" s="6" t="e">
        <f>IF($A8181&gt;DataEnd,NA(),IFERROR(INDEX('iBoxx inputs'!C:C,MATCH($A8181,'iBoxx inputs'!$A:$A,0)),E8180))</f>
        <v>#N/A</v>
      </c>
      <c r="F8181" s="6" t="e">
        <f>IF($A8181&gt;DataEnd,NA(),IFERROR(INDEX('Bank of England inputs'!D:D,MATCH($A8181,'Bank of England inputs'!$A:$A,0),0),F8180))</f>
        <v>#N/A</v>
      </c>
      <c r="G8181" s="19"/>
      <c r="H8181" s="5">
        <f t="shared" si="712"/>
        <v>47616</v>
      </c>
      <c r="I8181" s="6" t="e">
        <f t="shared" si="713"/>
        <v>#N/A</v>
      </c>
      <c r="J8181" s="6" t="e">
        <f t="shared" si="714"/>
        <v>#N/A</v>
      </c>
    </row>
    <row r="8182" spans="1:10" x14ac:dyDescent="0.2">
      <c r="A8182" s="5">
        <f>IF(AND(dateA=1,A8181&lt;DataEnd),'iBoxx inputs'!A8186,IF(AND(dateA=2,A8181&lt;DataEnd),'Bank of England inputs'!A8186,IF(dateA=3,A8181+1,IF(dateA=4,WORKDAY(A8181,1,),WORKDAY(A8181,1,holidayQ)))))</f>
        <v>47617</v>
      </c>
      <c r="B8182" s="35" t="e">
        <f>MATCH(A8182,'iBoxx inputs'!A:A,0)</f>
        <v>#N/A</v>
      </c>
      <c r="C8182" s="35" t="e">
        <f>MATCH(A8182,'Bank of England inputs'!A:A,0)</f>
        <v>#N/A</v>
      </c>
      <c r="D8182" s="6" t="e">
        <f>IF($A8182&gt;DataEnd,NA(),IFERROR(INDEX('iBoxx inputs'!B:B,MATCH($A8182,'iBoxx inputs'!$A:$A,0)),D8181))</f>
        <v>#N/A</v>
      </c>
      <c r="E8182" s="6" t="e">
        <f>IF($A8182&gt;DataEnd,NA(),IFERROR(INDEX('iBoxx inputs'!C:C,MATCH($A8182,'iBoxx inputs'!$A:$A,0)),E8181))</f>
        <v>#N/A</v>
      </c>
      <c r="F8182" s="6" t="e">
        <f>IF($A8182&gt;DataEnd,NA(),IFERROR(INDEX('Bank of England inputs'!D:D,MATCH($A8182,'Bank of England inputs'!$A:$A,0),0),F8181))</f>
        <v>#N/A</v>
      </c>
      <c r="G8182" s="19"/>
      <c r="H8182" s="5">
        <f t="shared" si="712"/>
        <v>47617</v>
      </c>
      <c r="I8182" s="6" t="e">
        <f t="shared" si="713"/>
        <v>#N/A</v>
      </c>
      <c r="J8182" s="6" t="e">
        <f t="shared" si="714"/>
        <v>#N/A</v>
      </c>
    </row>
    <row r="8183" spans="1:10" x14ac:dyDescent="0.2">
      <c r="A8183" s="5">
        <f>IF(AND(dateA=1,A8182&lt;DataEnd),'iBoxx inputs'!A8187,IF(AND(dateA=2,A8182&lt;DataEnd),'Bank of England inputs'!A8187,IF(dateA=3,A8182+1,IF(dateA=4,WORKDAY(A8182,1,),WORKDAY(A8182,1,holidayQ)))))</f>
        <v>47618</v>
      </c>
      <c r="B8183" s="35" t="e">
        <f>MATCH(A8183,'iBoxx inputs'!A:A,0)</f>
        <v>#N/A</v>
      </c>
      <c r="C8183" s="35" t="e">
        <f>MATCH(A8183,'Bank of England inputs'!A:A,0)</f>
        <v>#N/A</v>
      </c>
      <c r="D8183" s="6" t="e">
        <f>IF($A8183&gt;DataEnd,NA(),IFERROR(INDEX('iBoxx inputs'!B:B,MATCH($A8183,'iBoxx inputs'!$A:$A,0)),D8182))</f>
        <v>#N/A</v>
      </c>
      <c r="E8183" s="6" t="e">
        <f>IF($A8183&gt;DataEnd,NA(),IFERROR(INDEX('iBoxx inputs'!C:C,MATCH($A8183,'iBoxx inputs'!$A:$A,0)),E8182))</f>
        <v>#N/A</v>
      </c>
      <c r="F8183" s="6" t="e">
        <f>IF($A8183&gt;DataEnd,NA(),IFERROR(INDEX('Bank of England inputs'!D:D,MATCH($A8183,'Bank of England inputs'!$A:$A,0),0),F8182))</f>
        <v>#N/A</v>
      </c>
      <c r="G8183" s="19"/>
      <c r="H8183" s="5">
        <f t="shared" si="712"/>
        <v>47618</v>
      </c>
      <c r="I8183" s="6" t="e">
        <f t="shared" si="713"/>
        <v>#N/A</v>
      </c>
      <c r="J8183" s="6" t="e">
        <f t="shared" si="714"/>
        <v>#N/A</v>
      </c>
    </row>
    <row r="8184" spans="1:10" x14ac:dyDescent="0.2">
      <c r="A8184" s="5">
        <f>IF(AND(dateA=1,A8183&lt;DataEnd),'iBoxx inputs'!A8188,IF(AND(dateA=2,A8183&lt;DataEnd),'Bank of England inputs'!A8188,IF(dateA=3,A8183+1,IF(dateA=4,WORKDAY(A8183,1,),WORKDAY(A8183,1,holidayQ)))))</f>
        <v>47619</v>
      </c>
      <c r="B8184" s="35" t="e">
        <f>MATCH(A8184,'iBoxx inputs'!A:A,0)</f>
        <v>#N/A</v>
      </c>
      <c r="C8184" s="35" t="e">
        <f>MATCH(A8184,'Bank of England inputs'!A:A,0)</f>
        <v>#N/A</v>
      </c>
      <c r="D8184" s="6" t="e">
        <f>IF($A8184&gt;DataEnd,NA(),IFERROR(INDEX('iBoxx inputs'!B:B,MATCH($A8184,'iBoxx inputs'!$A:$A,0)),D8183))</f>
        <v>#N/A</v>
      </c>
      <c r="E8184" s="6" t="e">
        <f>IF($A8184&gt;DataEnd,NA(),IFERROR(INDEX('iBoxx inputs'!C:C,MATCH($A8184,'iBoxx inputs'!$A:$A,0)),E8183))</f>
        <v>#N/A</v>
      </c>
      <c r="F8184" s="6" t="e">
        <f>IF($A8184&gt;DataEnd,NA(),IFERROR(INDEX('Bank of England inputs'!D:D,MATCH($A8184,'Bank of England inputs'!$A:$A,0),0),F8183))</f>
        <v>#N/A</v>
      </c>
      <c r="G8184" s="19"/>
      <c r="H8184" s="5">
        <f t="shared" si="712"/>
        <v>47619</v>
      </c>
      <c r="I8184" s="6" t="e">
        <f t="shared" si="713"/>
        <v>#N/A</v>
      </c>
      <c r="J8184" s="6" t="e">
        <f t="shared" si="714"/>
        <v>#N/A</v>
      </c>
    </row>
    <row r="8185" spans="1:10" x14ac:dyDescent="0.2">
      <c r="A8185" s="5">
        <f>IF(AND(dateA=1,A8184&lt;DataEnd),'iBoxx inputs'!A8189,IF(AND(dateA=2,A8184&lt;DataEnd),'Bank of England inputs'!A8189,IF(dateA=3,A8184+1,IF(dateA=4,WORKDAY(A8184,1,),WORKDAY(A8184,1,holidayQ)))))</f>
        <v>47620</v>
      </c>
      <c r="B8185" s="35" t="e">
        <f>MATCH(A8185,'iBoxx inputs'!A:A,0)</f>
        <v>#N/A</v>
      </c>
      <c r="C8185" s="35" t="e">
        <f>MATCH(A8185,'Bank of England inputs'!A:A,0)</f>
        <v>#N/A</v>
      </c>
      <c r="D8185" s="6" t="e">
        <f>IF($A8185&gt;DataEnd,NA(),IFERROR(INDEX('iBoxx inputs'!B:B,MATCH($A8185,'iBoxx inputs'!$A:$A,0)),D8184))</f>
        <v>#N/A</v>
      </c>
      <c r="E8185" s="6" t="e">
        <f>IF($A8185&gt;DataEnd,NA(),IFERROR(INDEX('iBoxx inputs'!C:C,MATCH($A8185,'iBoxx inputs'!$A:$A,0)),E8184))</f>
        <v>#N/A</v>
      </c>
      <c r="F8185" s="6" t="e">
        <f>IF($A8185&gt;DataEnd,NA(),IFERROR(INDEX('Bank of England inputs'!D:D,MATCH($A8185,'Bank of England inputs'!$A:$A,0),0),F8184))</f>
        <v>#N/A</v>
      </c>
      <c r="G8185" s="19"/>
      <c r="H8185" s="5">
        <f t="shared" si="712"/>
        <v>47620</v>
      </c>
      <c r="I8185" s="6" t="e">
        <f t="shared" si="713"/>
        <v>#N/A</v>
      </c>
      <c r="J8185" s="6" t="e">
        <f t="shared" si="714"/>
        <v>#N/A</v>
      </c>
    </row>
    <row r="8186" spans="1:10" x14ac:dyDescent="0.2">
      <c r="A8186" s="5">
        <f>IF(AND(dateA=1,A8185&lt;DataEnd),'iBoxx inputs'!A8190,IF(AND(dateA=2,A8185&lt;DataEnd),'Bank of England inputs'!A8190,IF(dateA=3,A8185+1,IF(dateA=4,WORKDAY(A8185,1,),WORKDAY(A8185,1,holidayQ)))))</f>
        <v>47623</v>
      </c>
      <c r="B8186" s="35" t="e">
        <f>MATCH(A8186,'iBoxx inputs'!A:A,0)</f>
        <v>#N/A</v>
      </c>
      <c r="C8186" s="35" t="e">
        <f>MATCH(A8186,'Bank of England inputs'!A:A,0)</f>
        <v>#N/A</v>
      </c>
      <c r="D8186" s="6" t="e">
        <f>IF($A8186&gt;DataEnd,NA(),IFERROR(INDEX('iBoxx inputs'!B:B,MATCH($A8186,'iBoxx inputs'!$A:$A,0)),D8185))</f>
        <v>#N/A</v>
      </c>
      <c r="E8186" s="6" t="e">
        <f>IF($A8186&gt;DataEnd,NA(),IFERROR(INDEX('iBoxx inputs'!C:C,MATCH($A8186,'iBoxx inputs'!$A:$A,0)),E8185))</f>
        <v>#N/A</v>
      </c>
      <c r="F8186" s="6" t="e">
        <f>IF($A8186&gt;DataEnd,NA(),IFERROR(INDEX('Bank of England inputs'!D:D,MATCH($A8186,'Bank of England inputs'!$A:$A,0),0),F8185))</f>
        <v>#N/A</v>
      </c>
      <c r="G8186" s="19"/>
      <c r="H8186" s="5">
        <f t="shared" si="712"/>
        <v>47623</v>
      </c>
      <c r="I8186" s="6" t="e">
        <f t="shared" si="713"/>
        <v>#N/A</v>
      </c>
      <c r="J8186" s="6" t="e">
        <f t="shared" si="714"/>
        <v>#N/A</v>
      </c>
    </row>
    <row r="8187" spans="1:10" x14ac:dyDescent="0.2">
      <c r="A8187" s="5">
        <f>IF(AND(dateA=1,A8186&lt;DataEnd),'iBoxx inputs'!A8191,IF(AND(dateA=2,A8186&lt;DataEnd),'Bank of England inputs'!A8191,IF(dateA=3,A8186+1,IF(dateA=4,WORKDAY(A8186,1,),WORKDAY(A8186,1,holidayQ)))))</f>
        <v>47624</v>
      </c>
      <c r="B8187" s="35" t="e">
        <f>MATCH(A8187,'iBoxx inputs'!A:A,0)</f>
        <v>#N/A</v>
      </c>
      <c r="C8187" s="35" t="e">
        <f>MATCH(A8187,'Bank of England inputs'!A:A,0)</f>
        <v>#N/A</v>
      </c>
      <c r="D8187" s="6" t="e">
        <f>IF($A8187&gt;DataEnd,NA(),IFERROR(INDEX('iBoxx inputs'!B:B,MATCH($A8187,'iBoxx inputs'!$A:$A,0)),D8186))</f>
        <v>#N/A</v>
      </c>
      <c r="E8187" s="6" t="e">
        <f>IF($A8187&gt;DataEnd,NA(),IFERROR(INDEX('iBoxx inputs'!C:C,MATCH($A8187,'iBoxx inputs'!$A:$A,0)),E8186))</f>
        <v>#N/A</v>
      </c>
      <c r="F8187" s="6" t="e">
        <f>IF($A8187&gt;DataEnd,NA(),IFERROR(INDEX('Bank of England inputs'!D:D,MATCH($A8187,'Bank of England inputs'!$A:$A,0),0),F8186))</f>
        <v>#N/A</v>
      </c>
      <c r="G8187" s="19"/>
      <c r="H8187" s="5">
        <f t="shared" si="712"/>
        <v>47624</v>
      </c>
      <c r="I8187" s="6" t="e">
        <f t="shared" si="713"/>
        <v>#N/A</v>
      </c>
      <c r="J8187" s="6" t="e">
        <f t="shared" si="714"/>
        <v>#N/A</v>
      </c>
    </row>
    <row r="8188" spans="1:10" x14ac:dyDescent="0.2">
      <c r="A8188" s="5">
        <f>IF(AND(dateA=1,A8187&lt;DataEnd),'iBoxx inputs'!A8192,IF(AND(dateA=2,A8187&lt;DataEnd),'Bank of England inputs'!A8192,IF(dateA=3,A8187+1,IF(dateA=4,WORKDAY(A8187,1,),WORKDAY(A8187,1,holidayQ)))))</f>
        <v>47625</v>
      </c>
      <c r="B8188" s="35" t="e">
        <f>MATCH(A8188,'iBoxx inputs'!A:A,0)</f>
        <v>#N/A</v>
      </c>
      <c r="C8188" s="35" t="e">
        <f>MATCH(A8188,'Bank of England inputs'!A:A,0)</f>
        <v>#N/A</v>
      </c>
      <c r="D8188" s="6" t="e">
        <f>IF($A8188&gt;DataEnd,NA(),IFERROR(INDEX('iBoxx inputs'!B:B,MATCH($A8188,'iBoxx inputs'!$A:$A,0)),D8187))</f>
        <v>#N/A</v>
      </c>
      <c r="E8188" s="6" t="e">
        <f>IF($A8188&gt;DataEnd,NA(),IFERROR(INDEX('iBoxx inputs'!C:C,MATCH($A8188,'iBoxx inputs'!$A:$A,0)),E8187))</f>
        <v>#N/A</v>
      </c>
      <c r="F8188" s="6" t="e">
        <f>IF($A8188&gt;DataEnd,NA(),IFERROR(INDEX('Bank of England inputs'!D:D,MATCH($A8188,'Bank of England inputs'!$A:$A,0),0),F8187))</f>
        <v>#N/A</v>
      </c>
      <c r="G8188" s="19"/>
      <c r="H8188" s="5">
        <f t="shared" si="712"/>
        <v>47625</v>
      </c>
      <c r="I8188" s="6" t="e">
        <f t="shared" si="713"/>
        <v>#N/A</v>
      </c>
      <c r="J8188" s="6" t="e">
        <f t="shared" si="714"/>
        <v>#N/A</v>
      </c>
    </row>
    <row r="8189" spans="1:10" x14ac:dyDescent="0.2">
      <c r="A8189" s="5">
        <f>IF(AND(dateA=1,A8188&lt;DataEnd),'iBoxx inputs'!A8193,IF(AND(dateA=2,A8188&lt;DataEnd),'Bank of England inputs'!A8193,IF(dateA=3,A8188+1,IF(dateA=4,WORKDAY(A8188,1,),WORKDAY(A8188,1,holidayQ)))))</f>
        <v>47626</v>
      </c>
      <c r="B8189" s="35" t="e">
        <f>MATCH(A8189,'iBoxx inputs'!A:A,0)</f>
        <v>#N/A</v>
      </c>
      <c r="C8189" s="35" t="e">
        <f>MATCH(A8189,'Bank of England inputs'!A:A,0)</f>
        <v>#N/A</v>
      </c>
      <c r="D8189" s="6" t="e">
        <f>IF($A8189&gt;DataEnd,NA(),IFERROR(INDEX('iBoxx inputs'!B:B,MATCH($A8189,'iBoxx inputs'!$A:$A,0)),D8188))</f>
        <v>#N/A</v>
      </c>
      <c r="E8189" s="6" t="e">
        <f>IF($A8189&gt;DataEnd,NA(),IFERROR(INDEX('iBoxx inputs'!C:C,MATCH($A8189,'iBoxx inputs'!$A:$A,0)),E8188))</f>
        <v>#N/A</v>
      </c>
      <c r="F8189" s="6" t="e">
        <f>IF($A8189&gt;DataEnd,NA(),IFERROR(INDEX('Bank of England inputs'!D:D,MATCH($A8189,'Bank of England inputs'!$A:$A,0),0),F8188))</f>
        <v>#N/A</v>
      </c>
      <c r="G8189" s="19"/>
      <c r="H8189" s="5">
        <f t="shared" si="712"/>
        <v>47626</v>
      </c>
      <c r="I8189" s="6" t="e">
        <f t="shared" si="713"/>
        <v>#N/A</v>
      </c>
      <c r="J8189" s="6" t="e">
        <f t="shared" si="714"/>
        <v>#N/A</v>
      </c>
    </row>
    <row r="8190" spans="1:10" x14ac:dyDescent="0.2">
      <c r="A8190" s="5">
        <f>IF(AND(dateA=1,A8189&lt;DataEnd),'iBoxx inputs'!A8194,IF(AND(dateA=2,A8189&lt;DataEnd),'Bank of England inputs'!A8194,IF(dateA=3,A8189+1,IF(dateA=4,WORKDAY(A8189,1,),WORKDAY(A8189,1,holidayQ)))))</f>
        <v>47627</v>
      </c>
      <c r="B8190" s="35" t="e">
        <f>MATCH(A8190,'iBoxx inputs'!A:A,0)</f>
        <v>#N/A</v>
      </c>
      <c r="C8190" s="35" t="e">
        <f>MATCH(A8190,'Bank of England inputs'!A:A,0)</f>
        <v>#N/A</v>
      </c>
      <c r="D8190" s="6" t="e">
        <f>IF($A8190&gt;DataEnd,NA(),IFERROR(INDEX('iBoxx inputs'!B:B,MATCH($A8190,'iBoxx inputs'!$A:$A,0)),D8189))</f>
        <v>#N/A</v>
      </c>
      <c r="E8190" s="6" t="e">
        <f>IF($A8190&gt;DataEnd,NA(),IFERROR(INDEX('iBoxx inputs'!C:C,MATCH($A8190,'iBoxx inputs'!$A:$A,0)),E8189))</f>
        <v>#N/A</v>
      </c>
      <c r="F8190" s="6" t="e">
        <f>IF($A8190&gt;DataEnd,NA(),IFERROR(INDEX('Bank of England inputs'!D:D,MATCH($A8190,'Bank of England inputs'!$A:$A,0),0),F8189))</f>
        <v>#N/A</v>
      </c>
      <c r="G8190" s="19"/>
      <c r="H8190" s="5">
        <f t="shared" si="712"/>
        <v>47627</v>
      </c>
      <c r="I8190" s="6" t="e">
        <f t="shared" si="713"/>
        <v>#N/A</v>
      </c>
      <c r="J8190" s="6" t="e">
        <f t="shared" si="714"/>
        <v>#N/A</v>
      </c>
    </row>
    <row r="8191" spans="1:10" x14ac:dyDescent="0.2">
      <c r="A8191" s="5">
        <f>IF(AND(dateA=1,A8190&lt;DataEnd),'iBoxx inputs'!A8195,IF(AND(dateA=2,A8190&lt;DataEnd),'Bank of England inputs'!A8195,IF(dateA=3,A8190+1,IF(dateA=4,WORKDAY(A8190,1,),WORKDAY(A8190,1,holidayQ)))))</f>
        <v>47631</v>
      </c>
      <c r="B8191" s="35" t="e">
        <f>MATCH(A8191,'iBoxx inputs'!A:A,0)</f>
        <v>#N/A</v>
      </c>
      <c r="C8191" s="35" t="e">
        <f>MATCH(A8191,'Bank of England inputs'!A:A,0)</f>
        <v>#N/A</v>
      </c>
      <c r="D8191" s="6" t="e">
        <f>IF($A8191&gt;DataEnd,NA(),IFERROR(INDEX('iBoxx inputs'!B:B,MATCH($A8191,'iBoxx inputs'!$A:$A,0)),D8190))</f>
        <v>#N/A</v>
      </c>
      <c r="E8191" s="6" t="e">
        <f>IF($A8191&gt;DataEnd,NA(),IFERROR(INDEX('iBoxx inputs'!C:C,MATCH($A8191,'iBoxx inputs'!$A:$A,0)),E8190))</f>
        <v>#N/A</v>
      </c>
      <c r="F8191" s="6" t="e">
        <f>IF($A8191&gt;DataEnd,NA(),IFERROR(INDEX('Bank of England inputs'!D:D,MATCH($A8191,'Bank of England inputs'!$A:$A,0),0),F8190))</f>
        <v>#N/A</v>
      </c>
      <c r="G8191" s="19"/>
      <c r="H8191" s="5">
        <f t="shared" si="712"/>
        <v>47631</v>
      </c>
      <c r="I8191" s="6" t="e">
        <f t="shared" si="713"/>
        <v>#N/A</v>
      </c>
      <c r="J8191" s="6" t="e">
        <f t="shared" si="714"/>
        <v>#N/A</v>
      </c>
    </row>
    <row r="8192" spans="1:10" x14ac:dyDescent="0.2">
      <c r="A8192" s="5">
        <f>IF(AND(dateA=1,A8191&lt;DataEnd),'iBoxx inputs'!A8196,IF(AND(dateA=2,A8191&lt;DataEnd),'Bank of England inputs'!A8196,IF(dateA=3,A8191+1,IF(dateA=4,WORKDAY(A8191,1,),WORKDAY(A8191,1,holidayQ)))))</f>
        <v>47632</v>
      </c>
      <c r="B8192" s="35" t="e">
        <f>MATCH(A8192,'iBoxx inputs'!A:A,0)</f>
        <v>#N/A</v>
      </c>
      <c r="C8192" s="35" t="e">
        <f>MATCH(A8192,'Bank of England inputs'!A:A,0)</f>
        <v>#N/A</v>
      </c>
      <c r="D8192" s="6" t="e">
        <f>IF($A8192&gt;DataEnd,NA(),IFERROR(INDEX('iBoxx inputs'!B:B,MATCH($A8192,'iBoxx inputs'!$A:$A,0)),D8191))</f>
        <v>#N/A</v>
      </c>
      <c r="E8192" s="6" t="e">
        <f>IF($A8192&gt;DataEnd,NA(),IFERROR(INDEX('iBoxx inputs'!C:C,MATCH($A8192,'iBoxx inputs'!$A:$A,0)),E8191))</f>
        <v>#N/A</v>
      </c>
      <c r="F8192" s="6" t="e">
        <f>IF($A8192&gt;DataEnd,NA(),IFERROR(INDEX('Bank of England inputs'!D:D,MATCH($A8192,'Bank of England inputs'!$A:$A,0),0),F8191))</f>
        <v>#N/A</v>
      </c>
      <c r="G8192" s="19"/>
      <c r="H8192" s="5">
        <f t="shared" si="712"/>
        <v>47632</v>
      </c>
      <c r="I8192" s="6" t="e">
        <f t="shared" si="713"/>
        <v>#N/A</v>
      </c>
      <c r="J8192" s="6" t="e">
        <f t="shared" si="714"/>
        <v>#N/A</v>
      </c>
    </row>
    <row r="8193" spans="1:10" x14ac:dyDescent="0.2">
      <c r="A8193" s="5">
        <f>IF(AND(dateA=1,A8192&lt;DataEnd),'iBoxx inputs'!A8197,IF(AND(dateA=2,A8192&lt;DataEnd),'Bank of England inputs'!A8197,IF(dateA=3,A8192+1,IF(dateA=4,WORKDAY(A8192,1,),WORKDAY(A8192,1,holidayQ)))))</f>
        <v>47633</v>
      </c>
      <c r="B8193" s="35" t="e">
        <f>MATCH(A8193,'iBoxx inputs'!A:A,0)</f>
        <v>#N/A</v>
      </c>
      <c r="C8193" s="35" t="e">
        <f>MATCH(A8193,'Bank of England inputs'!A:A,0)</f>
        <v>#N/A</v>
      </c>
      <c r="D8193" s="6" t="e">
        <f>IF($A8193&gt;DataEnd,NA(),IFERROR(INDEX('iBoxx inputs'!B:B,MATCH($A8193,'iBoxx inputs'!$A:$A,0)),D8192))</f>
        <v>#N/A</v>
      </c>
      <c r="E8193" s="6" t="e">
        <f>IF($A8193&gt;DataEnd,NA(),IFERROR(INDEX('iBoxx inputs'!C:C,MATCH($A8193,'iBoxx inputs'!$A:$A,0)),E8192))</f>
        <v>#N/A</v>
      </c>
      <c r="F8193" s="6" t="e">
        <f>IF($A8193&gt;DataEnd,NA(),IFERROR(INDEX('Bank of England inputs'!D:D,MATCH($A8193,'Bank of England inputs'!$A:$A,0),0),F8192))</f>
        <v>#N/A</v>
      </c>
      <c r="G8193" s="19"/>
      <c r="H8193" s="5">
        <f t="shared" si="712"/>
        <v>47633</v>
      </c>
      <c r="I8193" s="6" t="e">
        <f t="shared" si="713"/>
        <v>#N/A</v>
      </c>
      <c r="J8193" s="6" t="e">
        <f t="shared" si="714"/>
        <v>#N/A</v>
      </c>
    </row>
    <row r="8194" spans="1:10" x14ac:dyDescent="0.2">
      <c r="A8194" s="5">
        <f>IF(AND(dateA=1,A8193&lt;DataEnd),'iBoxx inputs'!A8198,IF(AND(dateA=2,A8193&lt;DataEnd),'Bank of England inputs'!A8198,IF(dateA=3,A8193+1,IF(dateA=4,WORKDAY(A8193,1,),WORKDAY(A8193,1,holidayQ)))))</f>
        <v>47634</v>
      </c>
      <c r="B8194" s="35" t="e">
        <f>MATCH(A8194,'iBoxx inputs'!A:A,0)</f>
        <v>#N/A</v>
      </c>
      <c r="C8194" s="35" t="e">
        <f>MATCH(A8194,'Bank of England inputs'!A:A,0)</f>
        <v>#N/A</v>
      </c>
      <c r="D8194" s="6" t="e">
        <f>IF($A8194&gt;DataEnd,NA(),IFERROR(INDEX('iBoxx inputs'!B:B,MATCH($A8194,'iBoxx inputs'!$A:$A,0)),D8193))</f>
        <v>#N/A</v>
      </c>
      <c r="E8194" s="6" t="e">
        <f>IF($A8194&gt;DataEnd,NA(),IFERROR(INDEX('iBoxx inputs'!C:C,MATCH($A8194,'iBoxx inputs'!$A:$A,0)),E8193))</f>
        <v>#N/A</v>
      </c>
      <c r="F8194" s="6" t="e">
        <f>IF($A8194&gt;DataEnd,NA(),IFERROR(INDEX('Bank of England inputs'!D:D,MATCH($A8194,'Bank of England inputs'!$A:$A,0),0),F8193))</f>
        <v>#N/A</v>
      </c>
      <c r="G8194" s="19"/>
      <c r="H8194" s="5">
        <f t="shared" ref="H8194:H8257" si="715">A8194</f>
        <v>47634</v>
      </c>
      <c r="I8194" s="6" t="e">
        <f t="shared" ref="I8194:I8257" si="716">(D8194+E8194)/2</f>
        <v>#N/A</v>
      </c>
      <c r="J8194" s="6" t="e">
        <f t="shared" ref="J8194:J8257" si="717">((1+I8194/100)/(1+F8194/100)-1)*100</f>
        <v>#N/A</v>
      </c>
    </row>
    <row r="8195" spans="1:10" x14ac:dyDescent="0.2">
      <c r="A8195" s="5">
        <f>IF(AND(dateA=1,A8194&lt;DataEnd),'iBoxx inputs'!A8199,IF(AND(dateA=2,A8194&lt;DataEnd),'Bank of England inputs'!A8199,IF(dateA=3,A8194+1,IF(dateA=4,WORKDAY(A8194,1,),WORKDAY(A8194,1,holidayQ)))))</f>
        <v>47637</v>
      </c>
      <c r="B8195" s="35" t="e">
        <f>MATCH(A8195,'iBoxx inputs'!A:A,0)</f>
        <v>#N/A</v>
      </c>
      <c r="C8195" s="35" t="e">
        <f>MATCH(A8195,'Bank of England inputs'!A:A,0)</f>
        <v>#N/A</v>
      </c>
      <c r="D8195" s="6" t="e">
        <f>IF($A8195&gt;DataEnd,NA(),IFERROR(INDEX('iBoxx inputs'!B:B,MATCH($A8195,'iBoxx inputs'!$A:$A,0)),D8194))</f>
        <v>#N/A</v>
      </c>
      <c r="E8195" s="6" t="e">
        <f>IF($A8195&gt;DataEnd,NA(),IFERROR(INDEX('iBoxx inputs'!C:C,MATCH($A8195,'iBoxx inputs'!$A:$A,0)),E8194))</f>
        <v>#N/A</v>
      </c>
      <c r="F8195" s="6" t="e">
        <f>IF($A8195&gt;DataEnd,NA(),IFERROR(INDEX('Bank of England inputs'!D:D,MATCH($A8195,'Bank of England inputs'!$A:$A,0),0),F8194))</f>
        <v>#N/A</v>
      </c>
      <c r="G8195" s="19"/>
      <c r="H8195" s="5">
        <f t="shared" si="715"/>
        <v>47637</v>
      </c>
      <c r="I8195" s="6" t="e">
        <f t="shared" si="716"/>
        <v>#N/A</v>
      </c>
      <c r="J8195" s="6" t="e">
        <f t="shared" si="717"/>
        <v>#N/A</v>
      </c>
    </row>
    <row r="8196" spans="1:10" x14ac:dyDescent="0.2">
      <c r="A8196" s="5">
        <f>IF(AND(dateA=1,A8195&lt;DataEnd),'iBoxx inputs'!A8200,IF(AND(dateA=2,A8195&lt;DataEnd),'Bank of England inputs'!A8200,IF(dateA=3,A8195+1,IF(dateA=4,WORKDAY(A8195,1,),WORKDAY(A8195,1,holidayQ)))))</f>
        <v>47638</v>
      </c>
      <c r="B8196" s="35" t="e">
        <f>MATCH(A8196,'iBoxx inputs'!A:A,0)</f>
        <v>#N/A</v>
      </c>
      <c r="C8196" s="35" t="e">
        <f>MATCH(A8196,'Bank of England inputs'!A:A,0)</f>
        <v>#N/A</v>
      </c>
      <c r="D8196" s="6" t="e">
        <f>IF($A8196&gt;DataEnd,NA(),IFERROR(INDEX('iBoxx inputs'!B:B,MATCH($A8196,'iBoxx inputs'!$A:$A,0)),D8195))</f>
        <v>#N/A</v>
      </c>
      <c r="E8196" s="6" t="e">
        <f>IF($A8196&gt;DataEnd,NA(),IFERROR(INDEX('iBoxx inputs'!C:C,MATCH($A8196,'iBoxx inputs'!$A:$A,0)),E8195))</f>
        <v>#N/A</v>
      </c>
      <c r="F8196" s="6" t="e">
        <f>IF($A8196&gt;DataEnd,NA(),IFERROR(INDEX('Bank of England inputs'!D:D,MATCH($A8196,'Bank of England inputs'!$A:$A,0),0),F8195))</f>
        <v>#N/A</v>
      </c>
      <c r="G8196" s="19"/>
      <c r="H8196" s="5">
        <f t="shared" si="715"/>
        <v>47638</v>
      </c>
      <c r="I8196" s="6" t="e">
        <f t="shared" si="716"/>
        <v>#N/A</v>
      </c>
      <c r="J8196" s="6" t="e">
        <f t="shared" si="717"/>
        <v>#N/A</v>
      </c>
    </row>
    <row r="8197" spans="1:10" x14ac:dyDescent="0.2">
      <c r="A8197" s="5">
        <f>IF(AND(dateA=1,A8196&lt;DataEnd),'iBoxx inputs'!A8201,IF(AND(dateA=2,A8196&lt;DataEnd),'Bank of England inputs'!A8201,IF(dateA=3,A8196+1,IF(dateA=4,WORKDAY(A8196,1,),WORKDAY(A8196,1,holidayQ)))))</f>
        <v>47639</v>
      </c>
      <c r="B8197" s="35" t="e">
        <f>MATCH(A8197,'iBoxx inputs'!A:A,0)</f>
        <v>#N/A</v>
      </c>
      <c r="C8197" s="35" t="e">
        <f>MATCH(A8197,'Bank of England inputs'!A:A,0)</f>
        <v>#N/A</v>
      </c>
      <c r="D8197" s="6" t="e">
        <f>IF($A8197&gt;DataEnd,NA(),IFERROR(INDEX('iBoxx inputs'!B:B,MATCH($A8197,'iBoxx inputs'!$A:$A,0)),D8196))</f>
        <v>#N/A</v>
      </c>
      <c r="E8197" s="6" t="e">
        <f>IF($A8197&gt;DataEnd,NA(),IFERROR(INDEX('iBoxx inputs'!C:C,MATCH($A8197,'iBoxx inputs'!$A:$A,0)),E8196))</f>
        <v>#N/A</v>
      </c>
      <c r="F8197" s="6" t="e">
        <f>IF($A8197&gt;DataEnd,NA(),IFERROR(INDEX('Bank of England inputs'!D:D,MATCH($A8197,'Bank of England inputs'!$A:$A,0),0),F8196))</f>
        <v>#N/A</v>
      </c>
      <c r="G8197" s="19"/>
      <c r="H8197" s="5">
        <f t="shared" si="715"/>
        <v>47639</v>
      </c>
      <c r="I8197" s="6" t="e">
        <f t="shared" si="716"/>
        <v>#N/A</v>
      </c>
      <c r="J8197" s="6" t="e">
        <f t="shared" si="717"/>
        <v>#N/A</v>
      </c>
    </row>
    <row r="8198" spans="1:10" x14ac:dyDescent="0.2">
      <c r="A8198" s="5">
        <f>IF(AND(dateA=1,A8197&lt;DataEnd),'iBoxx inputs'!A8202,IF(AND(dateA=2,A8197&lt;DataEnd),'Bank of England inputs'!A8202,IF(dateA=3,A8197+1,IF(dateA=4,WORKDAY(A8197,1,),WORKDAY(A8197,1,holidayQ)))))</f>
        <v>47640</v>
      </c>
      <c r="B8198" s="35" t="e">
        <f>MATCH(A8198,'iBoxx inputs'!A:A,0)</f>
        <v>#N/A</v>
      </c>
      <c r="C8198" s="35" t="e">
        <f>MATCH(A8198,'Bank of England inputs'!A:A,0)</f>
        <v>#N/A</v>
      </c>
      <c r="D8198" s="6" t="e">
        <f>IF($A8198&gt;DataEnd,NA(),IFERROR(INDEX('iBoxx inputs'!B:B,MATCH($A8198,'iBoxx inputs'!$A:$A,0)),D8197))</f>
        <v>#N/A</v>
      </c>
      <c r="E8198" s="6" t="e">
        <f>IF($A8198&gt;DataEnd,NA(),IFERROR(INDEX('iBoxx inputs'!C:C,MATCH($A8198,'iBoxx inputs'!$A:$A,0)),E8197))</f>
        <v>#N/A</v>
      </c>
      <c r="F8198" s="6" t="e">
        <f>IF($A8198&gt;DataEnd,NA(),IFERROR(INDEX('Bank of England inputs'!D:D,MATCH($A8198,'Bank of England inputs'!$A:$A,0),0),F8197))</f>
        <v>#N/A</v>
      </c>
      <c r="G8198" s="19"/>
      <c r="H8198" s="5">
        <f t="shared" si="715"/>
        <v>47640</v>
      </c>
      <c r="I8198" s="6" t="e">
        <f t="shared" si="716"/>
        <v>#N/A</v>
      </c>
      <c r="J8198" s="6" t="e">
        <f t="shared" si="717"/>
        <v>#N/A</v>
      </c>
    </row>
    <row r="8199" spans="1:10" x14ac:dyDescent="0.2">
      <c r="A8199" s="5">
        <f>IF(AND(dateA=1,A8198&lt;DataEnd),'iBoxx inputs'!A8203,IF(AND(dateA=2,A8198&lt;DataEnd),'Bank of England inputs'!A8203,IF(dateA=3,A8198+1,IF(dateA=4,WORKDAY(A8198,1,),WORKDAY(A8198,1,holidayQ)))))</f>
        <v>47641</v>
      </c>
      <c r="B8199" s="35" t="e">
        <f>MATCH(A8199,'iBoxx inputs'!A:A,0)</f>
        <v>#N/A</v>
      </c>
      <c r="C8199" s="35" t="e">
        <f>MATCH(A8199,'Bank of England inputs'!A:A,0)</f>
        <v>#N/A</v>
      </c>
      <c r="D8199" s="6" t="e">
        <f>IF($A8199&gt;DataEnd,NA(),IFERROR(INDEX('iBoxx inputs'!B:B,MATCH($A8199,'iBoxx inputs'!$A:$A,0)),D8198))</f>
        <v>#N/A</v>
      </c>
      <c r="E8199" s="6" t="e">
        <f>IF($A8199&gt;DataEnd,NA(),IFERROR(INDEX('iBoxx inputs'!C:C,MATCH($A8199,'iBoxx inputs'!$A:$A,0)),E8198))</f>
        <v>#N/A</v>
      </c>
      <c r="F8199" s="6" t="e">
        <f>IF($A8199&gt;DataEnd,NA(),IFERROR(INDEX('Bank of England inputs'!D:D,MATCH($A8199,'Bank of England inputs'!$A:$A,0),0),F8198))</f>
        <v>#N/A</v>
      </c>
      <c r="G8199" s="19"/>
      <c r="H8199" s="5">
        <f t="shared" si="715"/>
        <v>47641</v>
      </c>
      <c r="I8199" s="6" t="e">
        <f t="shared" si="716"/>
        <v>#N/A</v>
      </c>
      <c r="J8199" s="6" t="e">
        <f t="shared" si="717"/>
        <v>#N/A</v>
      </c>
    </row>
    <row r="8200" spans="1:10" x14ac:dyDescent="0.2">
      <c r="A8200" s="5">
        <f>IF(AND(dateA=1,A8199&lt;DataEnd),'iBoxx inputs'!A8204,IF(AND(dateA=2,A8199&lt;DataEnd),'Bank of England inputs'!A8204,IF(dateA=3,A8199+1,IF(dateA=4,WORKDAY(A8199,1,),WORKDAY(A8199,1,holidayQ)))))</f>
        <v>47644</v>
      </c>
      <c r="B8200" s="35" t="e">
        <f>MATCH(A8200,'iBoxx inputs'!A:A,0)</f>
        <v>#N/A</v>
      </c>
      <c r="C8200" s="35" t="e">
        <f>MATCH(A8200,'Bank of England inputs'!A:A,0)</f>
        <v>#N/A</v>
      </c>
      <c r="D8200" s="6" t="e">
        <f>IF($A8200&gt;DataEnd,NA(),IFERROR(INDEX('iBoxx inputs'!B:B,MATCH($A8200,'iBoxx inputs'!$A:$A,0)),D8199))</f>
        <v>#N/A</v>
      </c>
      <c r="E8200" s="6" t="e">
        <f>IF($A8200&gt;DataEnd,NA(),IFERROR(INDEX('iBoxx inputs'!C:C,MATCH($A8200,'iBoxx inputs'!$A:$A,0)),E8199))</f>
        <v>#N/A</v>
      </c>
      <c r="F8200" s="6" t="e">
        <f>IF($A8200&gt;DataEnd,NA(),IFERROR(INDEX('Bank of England inputs'!D:D,MATCH($A8200,'Bank of England inputs'!$A:$A,0),0),F8199))</f>
        <v>#N/A</v>
      </c>
      <c r="G8200" s="19"/>
      <c r="H8200" s="5">
        <f t="shared" si="715"/>
        <v>47644</v>
      </c>
      <c r="I8200" s="6" t="e">
        <f t="shared" si="716"/>
        <v>#N/A</v>
      </c>
      <c r="J8200" s="6" t="e">
        <f t="shared" si="717"/>
        <v>#N/A</v>
      </c>
    </row>
    <row r="8201" spans="1:10" x14ac:dyDescent="0.2">
      <c r="A8201" s="5">
        <f>IF(AND(dateA=1,A8200&lt;DataEnd),'iBoxx inputs'!A8205,IF(AND(dateA=2,A8200&lt;DataEnd),'Bank of England inputs'!A8205,IF(dateA=3,A8200+1,IF(dateA=4,WORKDAY(A8200,1,),WORKDAY(A8200,1,holidayQ)))))</f>
        <v>47645</v>
      </c>
      <c r="B8201" s="35" t="e">
        <f>MATCH(A8201,'iBoxx inputs'!A:A,0)</f>
        <v>#N/A</v>
      </c>
      <c r="C8201" s="35" t="e">
        <f>MATCH(A8201,'Bank of England inputs'!A:A,0)</f>
        <v>#N/A</v>
      </c>
      <c r="D8201" s="6" t="e">
        <f>IF($A8201&gt;DataEnd,NA(),IFERROR(INDEX('iBoxx inputs'!B:B,MATCH($A8201,'iBoxx inputs'!$A:$A,0)),D8200))</f>
        <v>#N/A</v>
      </c>
      <c r="E8201" s="6" t="e">
        <f>IF($A8201&gt;DataEnd,NA(),IFERROR(INDEX('iBoxx inputs'!C:C,MATCH($A8201,'iBoxx inputs'!$A:$A,0)),E8200))</f>
        <v>#N/A</v>
      </c>
      <c r="F8201" s="6" t="e">
        <f>IF($A8201&gt;DataEnd,NA(),IFERROR(INDEX('Bank of England inputs'!D:D,MATCH($A8201,'Bank of England inputs'!$A:$A,0),0),F8200))</f>
        <v>#N/A</v>
      </c>
      <c r="G8201" s="19"/>
      <c r="H8201" s="5">
        <f t="shared" si="715"/>
        <v>47645</v>
      </c>
      <c r="I8201" s="6" t="e">
        <f t="shared" si="716"/>
        <v>#N/A</v>
      </c>
      <c r="J8201" s="6" t="e">
        <f t="shared" si="717"/>
        <v>#N/A</v>
      </c>
    </row>
    <row r="8202" spans="1:10" x14ac:dyDescent="0.2">
      <c r="A8202" s="5">
        <f>IF(AND(dateA=1,A8201&lt;DataEnd),'iBoxx inputs'!A8206,IF(AND(dateA=2,A8201&lt;DataEnd),'Bank of England inputs'!A8206,IF(dateA=3,A8201+1,IF(dateA=4,WORKDAY(A8201,1,),WORKDAY(A8201,1,holidayQ)))))</f>
        <v>47646</v>
      </c>
      <c r="B8202" s="35" t="e">
        <f>MATCH(A8202,'iBoxx inputs'!A:A,0)</f>
        <v>#N/A</v>
      </c>
      <c r="C8202" s="35" t="e">
        <f>MATCH(A8202,'Bank of England inputs'!A:A,0)</f>
        <v>#N/A</v>
      </c>
      <c r="D8202" s="6" t="e">
        <f>IF($A8202&gt;DataEnd,NA(),IFERROR(INDEX('iBoxx inputs'!B:B,MATCH($A8202,'iBoxx inputs'!$A:$A,0)),D8201))</f>
        <v>#N/A</v>
      </c>
      <c r="E8202" s="6" t="e">
        <f>IF($A8202&gt;DataEnd,NA(),IFERROR(INDEX('iBoxx inputs'!C:C,MATCH($A8202,'iBoxx inputs'!$A:$A,0)),E8201))</f>
        <v>#N/A</v>
      </c>
      <c r="F8202" s="6" t="e">
        <f>IF($A8202&gt;DataEnd,NA(),IFERROR(INDEX('Bank of England inputs'!D:D,MATCH($A8202,'Bank of England inputs'!$A:$A,0),0),F8201))</f>
        <v>#N/A</v>
      </c>
      <c r="G8202" s="19"/>
      <c r="H8202" s="5">
        <f t="shared" si="715"/>
        <v>47646</v>
      </c>
      <c r="I8202" s="6" t="e">
        <f t="shared" si="716"/>
        <v>#N/A</v>
      </c>
      <c r="J8202" s="6" t="e">
        <f t="shared" si="717"/>
        <v>#N/A</v>
      </c>
    </row>
    <row r="8203" spans="1:10" x14ac:dyDescent="0.2">
      <c r="A8203" s="5">
        <f>IF(AND(dateA=1,A8202&lt;DataEnd),'iBoxx inputs'!A8207,IF(AND(dateA=2,A8202&lt;DataEnd),'Bank of England inputs'!A8207,IF(dateA=3,A8202+1,IF(dateA=4,WORKDAY(A8202,1,),WORKDAY(A8202,1,holidayQ)))))</f>
        <v>47647</v>
      </c>
      <c r="B8203" s="35" t="e">
        <f>MATCH(A8203,'iBoxx inputs'!A:A,0)</f>
        <v>#N/A</v>
      </c>
      <c r="C8203" s="35" t="e">
        <f>MATCH(A8203,'Bank of England inputs'!A:A,0)</f>
        <v>#N/A</v>
      </c>
      <c r="D8203" s="6" t="e">
        <f>IF($A8203&gt;DataEnd,NA(),IFERROR(INDEX('iBoxx inputs'!B:B,MATCH($A8203,'iBoxx inputs'!$A:$A,0)),D8202))</f>
        <v>#N/A</v>
      </c>
      <c r="E8203" s="6" t="e">
        <f>IF($A8203&gt;DataEnd,NA(),IFERROR(INDEX('iBoxx inputs'!C:C,MATCH($A8203,'iBoxx inputs'!$A:$A,0)),E8202))</f>
        <v>#N/A</v>
      </c>
      <c r="F8203" s="6" t="e">
        <f>IF($A8203&gt;DataEnd,NA(),IFERROR(INDEX('Bank of England inputs'!D:D,MATCH($A8203,'Bank of England inputs'!$A:$A,0),0),F8202))</f>
        <v>#N/A</v>
      </c>
      <c r="G8203" s="19"/>
      <c r="H8203" s="5">
        <f t="shared" si="715"/>
        <v>47647</v>
      </c>
      <c r="I8203" s="6" t="e">
        <f t="shared" si="716"/>
        <v>#N/A</v>
      </c>
      <c r="J8203" s="6" t="e">
        <f t="shared" si="717"/>
        <v>#N/A</v>
      </c>
    </row>
    <row r="8204" spans="1:10" x14ac:dyDescent="0.2">
      <c r="A8204" s="5">
        <f>IF(AND(dateA=1,A8203&lt;DataEnd),'iBoxx inputs'!A8208,IF(AND(dateA=2,A8203&lt;DataEnd),'Bank of England inputs'!A8208,IF(dateA=3,A8203+1,IF(dateA=4,WORKDAY(A8203,1,),WORKDAY(A8203,1,holidayQ)))))</f>
        <v>47648</v>
      </c>
      <c r="B8204" s="35" t="e">
        <f>MATCH(A8204,'iBoxx inputs'!A:A,0)</f>
        <v>#N/A</v>
      </c>
      <c r="C8204" s="35" t="e">
        <f>MATCH(A8204,'Bank of England inputs'!A:A,0)</f>
        <v>#N/A</v>
      </c>
      <c r="D8204" s="6" t="e">
        <f>IF($A8204&gt;DataEnd,NA(),IFERROR(INDEX('iBoxx inputs'!B:B,MATCH($A8204,'iBoxx inputs'!$A:$A,0)),D8203))</f>
        <v>#N/A</v>
      </c>
      <c r="E8204" s="6" t="e">
        <f>IF($A8204&gt;DataEnd,NA(),IFERROR(INDEX('iBoxx inputs'!C:C,MATCH($A8204,'iBoxx inputs'!$A:$A,0)),E8203))</f>
        <v>#N/A</v>
      </c>
      <c r="F8204" s="6" t="e">
        <f>IF($A8204&gt;DataEnd,NA(),IFERROR(INDEX('Bank of England inputs'!D:D,MATCH($A8204,'Bank of England inputs'!$A:$A,0),0),F8203))</f>
        <v>#N/A</v>
      </c>
      <c r="G8204" s="19"/>
      <c r="H8204" s="5">
        <f t="shared" si="715"/>
        <v>47648</v>
      </c>
      <c r="I8204" s="6" t="e">
        <f t="shared" si="716"/>
        <v>#N/A</v>
      </c>
      <c r="J8204" s="6" t="e">
        <f t="shared" si="717"/>
        <v>#N/A</v>
      </c>
    </row>
    <row r="8205" spans="1:10" x14ac:dyDescent="0.2">
      <c r="A8205" s="5">
        <f>IF(AND(dateA=1,A8204&lt;DataEnd),'iBoxx inputs'!A8209,IF(AND(dateA=2,A8204&lt;DataEnd),'Bank of England inputs'!A8209,IF(dateA=3,A8204+1,IF(dateA=4,WORKDAY(A8204,1,),WORKDAY(A8204,1,holidayQ)))))</f>
        <v>47651</v>
      </c>
      <c r="B8205" s="35" t="e">
        <f>MATCH(A8205,'iBoxx inputs'!A:A,0)</f>
        <v>#N/A</v>
      </c>
      <c r="C8205" s="35" t="e">
        <f>MATCH(A8205,'Bank of England inputs'!A:A,0)</f>
        <v>#N/A</v>
      </c>
      <c r="D8205" s="6" t="e">
        <f>IF($A8205&gt;DataEnd,NA(),IFERROR(INDEX('iBoxx inputs'!B:B,MATCH($A8205,'iBoxx inputs'!$A:$A,0)),D8204))</f>
        <v>#N/A</v>
      </c>
      <c r="E8205" s="6" t="e">
        <f>IF($A8205&gt;DataEnd,NA(),IFERROR(INDEX('iBoxx inputs'!C:C,MATCH($A8205,'iBoxx inputs'!$A:$A,0)),E8204))</f>
        <v>#N/A</v>
      </c>
      <c r="F8205" s="6" t="e">
        <f>IF($A8205&gt;DataEnd,NA(),IFERROR(INDEX('Bank of England inputs'!D:D,MATCH($A8205,'Bank of England inputs'!$A:$A,0),0),F8204))</f>
        <v>#N/A</v>
      </c>
      <c r="G8205" s="19"/>
      <c r="H8205" s="5">
        <f t="shared" si="715"/>
        <v>47651</v>
      </c>
      <c r="I8205" s="6" t="e">
        <f t="shared" si="716"/>
        <v>#N/A</v>
      </c>
      <c r="J8205" s="6" t="e">
        <f t="shared" si="717"/>
        <v>#N/A</v>
      </c>
    </row>
    <row r="8206" spans="1:10" x14ac:dyDescent="0.2">
      <c r="A8206" s="5">
        <f>IF(AND(dateA=1,A8205&lt;DataEnd),'iBoxx inputs'!A8210,IF(AND(dateA=2,A8205&lt;DataEnd),'Bank of England inputs'!A8210,IF(dateA=3,A8205+1,IF(dateA=4,WORKDAY(A8205,1,),WORKDAY(A8205,1,holidayQ)))))</f>
        <v>47652</v>
      </c>
      <c r="B8206" s="35" t="e">
        <f>MATCH(A8206,'iBoxx inputs'!A:A,0)</f>
        <v>#N/A</v>
      </c>
      <c r="C8206" s="35" t="e">
        <f>MATCH(A8206,'Bank of England inputs'!A:A,0)</f>
        <v>#N/A</v>
      </c>
      <c r="D8206" s="6" t="e">
        <f>IF($A8206&gt;DataEnd,NA(),IFERROR(INDEX('iBoxx inputs'!B:B,MATCH($A8206,'iBoxx inputs'!$A:$A,0)),D8205))</f>
        <v>#N/A</v>
      </c>
      <c r="E8206" s="6" t="e">
        <f>IF($A8206&gt;DataEnd,NA(),IFERROR(INDEX('iBoxx inputs'!C:C,MATCH($A8206,'iBoxx inputs'!$A:$A,0)),E8205))</f>
        <v>#N/A</v>
      </c>
      <c r="F8206" s="6" t="e">
        <f>IF($A8206&gt;DataEnd,NA(),IFERROR(INDEX('Bank of England inputs'!D:D,MATCH($A8206,'Bank of England inputs'!$A:$A,0),0),F8205))</f>
        <v>#N/A</v>
      </c>
      <c r="G8206" s="19"/>
      <c r="H8206" s="5">
        <f t="shared" si="715"/>
        <v>47652</v>
      </c>
      <c r="I8206" s="6" t="e">
        <f t="shared" si="716"/>
        <v>#N/A</v>
      </c>
      <c r="J8206" s="6" t="e">
        <f t="shared" si="717"/>
        <v>#N/A</v>
      </c>
    </row>
    <row r="8207" spans="1:10" x14ac:dyDescent="0.2">
      <c r="A8207" s="5">
        <f>IF(AND(dateA=1,A8206&lt;DataEnd),'iBoxx inputs'!A8211,IF(AND(dateA=2,A8206&lt;DataEnd),'Bank of England inputs'!A8211,IF(dateA=3,A8206+1,IF(dateA=4,WORKDAY(A8206,1,),WORKDAY(A8206,1,holidayQ)))))</f>
        <v>47653</v>
      </c>
      <c r="B8207" s="35" t="e">
        <f>MATCH(A8207,'iBoxx inputs'!A:A,0)</f>
        <v>#N/A</v>
      </c>
      <c r="C8207" s="35" t="e">
        <f>MATCH(A8207,'Bank of England inputs'!A:A,0)</f>
        <v>#N/A</v>
      </c>
      <c r="D8207" s="6" t="e">
        <f>IF($A8207&gt;DataEnd,NA(),IFERROR(INDEX('iBoxx inputs'!B:B,MATCH($A8207,'iBoxx inputs'!$A:$A,0)),D8206))</f>
        <v>#N/A</v>
      </c>
      <c r="E8207" s="6" t="e">
        <f>IF($A8207&gt;DataEnd,NA(),IFERROR(INDEX('iBoxx inputs'!C:C,MATCH($A8207,'iBoxx inputs'!$A:$A,0)),E8206))</f>
        <v>#N/A</v>
      </c>
      <c r="F8207" s="6" t="e">
        <f>IF($A8207&gt;DataEnd,NA(),IFERROR(INDEX('Bank of England inputs'!D:D,MATCH($A8207,'Bank of England inputs'!$A:$A,0),0),F8206))</f>
        <v>#N/A</v>
      </c>
      <c r="G8207" s="19"/>
      <c r="H8207" s="5">
        <f t="shared" si="715"/>
        <v>47653</v>
      </c>
      <c r="I8207" s="6" t="e">
        <f t="shared" si="716"/>
        <v>#N/A</v>
      </c>
      <c r="J8207" s="6" t="e">
        <f t="shared" si="717"/>
        <v>#N/A</v>
      </c>
    </row>
    <row r="8208" spans="1:10" x14ac:dyDescent="0.2">
      <c r="A8208" s="5">
        <f>IF(AND(dateA=1,A8207&lt;DataEnd),'iBoxx inputs'!A8212,IF(AND(dateA=2,A8207&lt;DataEnd),'Bank of England inputs'!A8212,IF(dateA=3,A8207+1,IF(dateA=4,WORKDAY(A8207,1,),WORKDAY(A8207,1,holidayQ)))))</f>
        <v>47654</v>
      </c>
      <c r="B8208" s="35" t="e">
        <f>MATCH(A8208,'iBoxx inputs'!A:A,0)</f>
        <v>#N/A</v>
      </c>
      <c r="C8208" s="35" t="e">
        <f>MATCH(A8208,'Bank of England inputs'!A:A,0)</f>
        <v>#N/A</v>
      </c>
      <c r="D8208" s="6" t="e">
        <f>IF($A8208&gt;DataEnd,NA(),IFERROR(INDEX('iBoxx inputs'!B:B,MATCH($A8208,'iBoxx inputs'!$A:$A,0)),D8207))</f>
        <v>#N/A</v>
      </c>
      <c r="E8208" s="6" t="e">
        <f>IF($A8208&gt;DataEnd,NA(),IFERROR(INDEX('iBoxx inputs'!C:C,MATCH($A8208,'iBoxx inputs'!$A:$A,0)),E8207))</f>
        <v>#N/A</v>
      </c>
      <c r="F8208" s="6" t="e">
        <f>IF($A8208&gt;DataEnd,NA(),IFERROR(INDEX('Bank of England inputs'!D:D,MATCH($A8208,'Bank of England inputs'!$A:$A,0),0),F8207))</f>
        <v>#N/A</v>
      </c>
      <c r="G8208" s="19"/>
      <c r="H8208" s="5">
        <f t="shared" si="715"/>
        <v>47654</v>
      </c>
      <c r="I8208" s="6" t="e">
        <f t="shared" si="716"/>
        <v>#N/A</v>
      </c>
      <c r="J8208" s="6" t="e">
        <f t="shared" si="717"/>
        <v>#N/A</v>
      </c>
    </row>
    <row r="8209" spans="1:10" x14ac:dyDescent="0.2">
      <c r="A8209" s="5">
        <f>IF(AND(dateA=1,A8208&lt;DataEnd),'iBoxx inputs'!A8213,IF(AND(dateA=2,A8208&lt;DataEnd),'Bank of England inputs'!A8213,IF(dateA=3,A8208+1,IF(dateA=4,WORKDAY(A8208,1,),WORKDAY(A8208,1,holidayQ)))))</f>
        <v>47655</v>
      </c>
      <c r="B8209" s="35" t="e">
        <f>MATCH(A8209,'iBoxx inputs'!A:A,0)</f>
        <v>#N/A</v>
      </c>
      <c r="C8209" s="35" t="e">
        <f>MATCH(A8209,'Bank of England inputs'!A:A,0)</f>
        <v>#N/A</v>
      </c>
      <c r="D8209" s="6" t="e">
        <f>IF($A8209&gt;DataEnd,NA(),IFERROR(INDEX('iBoxx inputs'!B:B,MATCH($A8209,'iBoxx inputs'!$A:$A,0)),D8208))</f>
        <v>#N/A</v>
      </c>
      <c r="E8209" s="6" t="e">
        <f>IF($A8209&gt;DataEnd,NA(),IFERROR(INDEX('iBoxx inputs'!C:C,MATCH($A8209,'iBoxx inputs'!$A:$A,0)),E8208))</f>
        <v>#N/A</v>
      </c>
      <c r="F8209" s="6" t="e">
        <f>IF($A8209&gt;DataEnd,NA(),IFERROR(INDEX('Bank of England inputs'!D:D,MATCH($A8209,'Bank of England inputs'!$A:$A,0),0),F8208))</f>
        <v>#N/A</v>
      </c>
      <c r="G8209" s="19"/>
      <c r="H8209" s="5">
        <f t="shared" si="715"/>
        <v>47655</v>
      </c>
      <c r="I8209" s="6" t="e">
        <f t="shared" si="716"/>
        <v>#N/A</v>
      </c>
      <c r="J8209" s="6" t="e">
        <f t="shared" si="717"/>
        <v>#N/A</v>
      </c>
    </row>
    <row r="8210" spans="1:10" x14ac:dyDescent="0.2">
      <c r="A8210" s="5">
        <f>IF(AND(dateA=1,A8209&lt;DataEnd),'iBoxx inputs'!A8214,IF(AND(dateA=2,A8209&lt;DataEnd),'Bank of England inputs'!A8214,IF(dateA=3,A8209+1,IF(dateA=4,WORKDAY(A8209,1,),WORKDAY(A8209,1,holidayQ)))))</f>
        <v>47658</v>
      </c>
      <c r="B8210" s="35" t="e">
        <f>MATCH(A8210,'iBoxx inputs'!A:A,0)</f>
        <v>#N/A</v>
      </c>
      <c r="C8210" s="35" t="e">
        <f>MATCH(A8210,'Bank of England inputs'!A:A,0)</f>
        <v>#N/A</v>
      </c>
      <c r="D8210" s="6" t="e">
        <f>IF($A8210&gt;DataEnd,NA(),IFERROR(INDEX('iBoxx inputs'!B:B,MATCH($A8210,'iBoxx inputs'!$A:$A,0)),D8209))</f>
        <v>#N/A</v>
      </c>
      <c r="E8210" s="6" t="e">
        <f>IF($A8210&gt;DataEnd,NA(),IFERROR(INDEX('iBoxx inputs'!C:C,MATCH($A8210,'iBoxx inputs'!$A:$A,0)),E8209))</f>
        <v>#N/A</v>
      </c>
      <c r="F8210" s="6" t="e">
        <f>IF($A8210&gt;DataEnd,NA(),IFERROR(INDEX('Bank of England inputs'!D:D,MATCH($A8210,'Bank of England inputs'!$A:$A,0),0),F8209))</f>
        <v>#N/A</v>
      </c>
      <c r="G8210" s="19"/>
      <c r="H8210" s="5">
        <f t="shared" si="715"/>
        <v>47658</v>
      </c>
      <c r="I8210" s="6" t="e">
        <f t="shared" si="716"/>
        <v>#N/A</v>
      </c>
      <c r="J8210" s="6" t="e">
        <f t="shared" si="717"/>
        <v>#N/A</v>
      </c>
    </row>
    <row r="8211" spans="1:10" x14ac:dyDescent="0.2">
      <c r="A8211" s="5">
        <f>IF(AND(dateA=1,A8210&lt;DataEnd),'iBoxx inputs'!A8215,IF(AND(dateA=2,A8210&lt;DataEnd),'Bank of England inputs'!A8215,IF(dateA=3,A8210+1,IF(dateA=4,WORKDAY(A8210,1,),WORKDAY(A8210,1,holidayQ)))))</f>
        <v>47659</v>
      </c>
      <c r="B8211" s="35" t="e">
        <f>MATCH(A8211,'iBoxx inputs'!A:A,0)</f>
        <v>#N/A</v>
      </c>
      <c r="C8211" s="35" t="e">
        <f>MATCH(A8211,'Bank of England inputs'!A:A,0)</f>
        <v>#N/A</v>
      </c>
      <c r="D8211" s="6" t="e">
        <f>IF($A8211&gt;DataEnd,NA(),IFERROR(INDEX('iBoxx inputs'!B:B,MATCH($A8211,'iBoxx inputs'!$A:$A,0)),D8210))</f>
        <v>#N/A</v>
      </c>
      <c r="E8211" s="6" t="e">
        <f>IF($A8211&gt;DataEnd,NA(),IFERROR(INDEX('iBoxx inputs'!C:C,MATCH($A8211,'iBoxx inputs'!$A:$A,0)),E8210))</f>
        <v>#N/A</v>
      </c>
      <c r="F8211" s="6" t="e">
        <f>IF($A8211&gt;DataEnd,NA(),IFERROR(INDEX('Bank of England inputs'!D:D,MATCH($A8211,'Bank of England inputs'!$A:$A,0),0),F8210))</f>
        <v>#N/A</v>
      </c>
      <c r="G8211" s="19"/>
      <c r="H8211" s="5">
        <f t="shared" si="715"/>
        <v>47659</v>
      </c>
      <c r="I8211" s="6" t="e">
        <f t="shared" si="716"/>
        <v>#N/A</v>
      </c>
      <c r="J8211" s="6" t="e">
        <f t="shared" si="717"/>
        <v>#N/A</v>
      </c>
    </row>
    <row r="8212" spans="1:10" x14ac:dyDescent="0.2">
      <c r="A8212" s="5">
        <f>IF(AND(dateA=1,A8211&lt;DataEnd),'iBoxx inputs'!A8216,IF(AND(dateA=2,A8211&lt;DataEnd),'Bank of England inputs'!A8216,IF(dateA=3,A8211+1,IF(dateA=4,WORKDAY(A8211,1,),WORKDAY(A8211,1,holidayQ)))))</f>
        <v>47660</v>
      </c>
      <c r="B8212" s="35" t="e">
        <f>MATCH(A8212,'iBoxx inputs'!A:A,0)</f>
        <v>#N/A</v>
      </c>
      <c r="C8212" s="35" t="e">
        <f>MATCH(A8212,'Bank of England inputs'!A:A,0)</f>
        <v>#N/A</v>
      </c>
      <c r="D8212" s="6" t="e">
        <f>IF($A8212&gt;DataEnd,NA(),IFERROR(INDEX('iBoxx inputs'!B:B,MATCH($A8212,'iBoxx inputs'!$A:$A,0)),D8211))</f>
        <v>#N/A</v>
      </c>
      <c r="E8212" s="6" t="e">
        <f>IF($A8212&gt;DataEnd,NA(),IFERROR(INDEX('iBoxx inputs'!C:C,MATCH($A8212,'iBoxx inputs'!$A:$A,0)),E8211))</f>
        <v>#N/A</v>
      </c>
      <c r="F8212" s="6" t="e">
        <f>IF($A8212&gt;DataEnd,NA(),IFERROR(INDEX('Bank of England inputs'!D:D,MATCH($A8212,'Bank of England inputs'!$A:$A,0),0),F8211))</f>
        <v>#N/A</v>
      </c>
      <c r="G8212" s="19"/>
      <c r="H8212" s="5">
        <f t="shared" si="715"/>
        <v>47660</v>
      </c>
      <c r="I8212" s="6" t="e">
        <f t="shared" si="716"/>
        <v>#N/A</v>
      </c>
      <c r="J8212" s="6" t="e">
        <f t="shared" si="717"/>
        <v>#N/A</v>
      </c>
    </row>
    <row r="8213" spans="1:10" x14ac:dyDescent="0.2">
      <c r="A8213" s="5">
        <f>IF(AND(dateA=1,A8212&lt;DataEnd),'iBoxx inputs'!A8217,IF(AND(dateA=2,A8212&lt;DataEnd),'Bank of England inputs'!A8217,IF(dateA=3,A8212+1,IF(dateA=4,WORKDAY(A8212,1,),WORKDAY(A8212,1,holidayQ)))))</f>
        <v>47661</v>
      </c>
      <c r="B8213" s="35" t="e">
        <f>MATCH(A8213,'iBoxx inputs'!A:A,0)</f>
        <v>#N/A</v>
      </c>
      <c r="C8213" s="35" t="e">
        <f>MATCH(A8213,'Bank of England inputs'!A:A,0)</f>
        <v>#N/A</v>
      </c>
      <c r="D8213" s="6" t="e">
        <f>IF($A8213&gt;DataEnd,NA(),IFERROR(INDEX('iBoxx inputs'!B:B,MATCH($A8213,'iBoxx inputs'!$A:$A,0)),D8212))</f>
        <v>#N/A</v>
      </c>
      <c r="E8213" s="6" t="e">
        <f>IF($A8213&gt;DataEnd,NA(),IFERROR(INDEX('iBoxx inputs'!C:C,MATCH($A8213,'iBoxx inputs'!$A:$A,0)),E8212))</f>
        <v>#N/A</v>
      </c>
      <c r="F8213" s="6" t="e">
        <f>IF($A8213&gt;DataEnd,NA(),IFERROR(INDEX('Bank of England inputs'!D:D,MATCH($A8213,'Bank of England inputs'!$A:$A,0),0),F8212))</f>
        <v>#N/A</v>
      </c>
      <c r="G8213" s="19"/>
      <c r="H8213" s="5">
        <f t="shared" si="715"/>
        <v>47661</v>
      </c>
      <c r="I8213" s="6" t="e">
        <f t="shared" si="716"/>
        <v>#N/A</v>
      </c>
      <c r="J8213" s="6" t="e">
        <f t="shared" si="717"/>
        <v>#N/A</v>
      </c>
    </row>
    <row r="8214" spans="1:10" x14ac:dyDescent="0.2">
      <c r="A8214" s="5">
        <f>IF(AND(dateA=1,A8213&lt;DataEnd),'iBoxx inputs'!A8218,IF(AND(dateA=2,A8213&lt;DataEnd),'Bank of England inputs'!A8218,IF(dateA=3,A8213+1,IF(dateA=4,WORKDAY(A8213,1,),WORKDAY(A8213,1,holidayQ)))))</f>
        <v>47662</v>
      </c>
      <c r="B8214" s="35" t="e">
        <f>MATCH(A8214,'iBoxx inputs'!A:A,0)</f>
        <v>#N/A</v>
      </c>
      <c r="C8214" s="35" t="e">
        <f>MATCH(A8214,'Bank of England inputs'!A:A,0)</f>
        <v>#N/A</v>
      </c>
      <c r="D8214" s="6" t="e">
        <f>IF($A8214&gt;DataEnd,NA(),IFERROR(INDEX('iBoxx inputs'!B:B,MATCH($A8214,'iBoxx inputs'!$A:$A,0)),D8213))</f>
        <v>#N/A</v>
      </c>
      <c r="E8214" s="6" t="e">
        <f>IF($A8214&gt;DataEnd,NA(),IFERROR(INDEX('iBoxx inputs'!C:C,MATCH($A8214,'iBoxx inputs'!$A:$A,0)),E8213))</f>
        <v>#N/A</v>
      </c>
      <c r="F8214" s="6" t="e">
        <f>IF($A8214&gt;DataEnd,NA(),IFERROR(INDEX('Bank of England inputs'!D:D,MATCH($A8214,'Bank of England inputs'!$A:$A,0),0),F8213))</f>
        <v>#N/A</v>
      </c>
      <c r="G8214" s="19"/>
      <c r="H8214" s="5">
        <f t="shared" si="715"/>
        <v>47662</v>
      </c>
      <c r="I8214" s="6" t="e">
        <f t="shared" si="716"/>
        <v>#N/A</v>
      </c>
      <c r="J8214" s="6" t="e">
        <f t="shared" si="717"/>
        <v>#N/A</v>
      </c>
    </row>
    <row r="8215" spans="1:10" x14ac:dyDescent="0.2">
      <c r="A8215" s="5">
        <f>IF(AND(dateA=1,A8214&lt;DataEnd),'iBoxx inputs'!A8219,IF(AND(dateA=2,A8214&lt;DataEnd),'Bank of England inputs'!A8219,IF(dateA=3,A8214+1,IF(dateA=4,WORKDAY(A8214,1,),WORKDAY(A8214,1,holidayQ)))))</f>
        <v>47665</v>
      </c>
      <c r="B8215" s="35" t="e">
        <f>MATCH(A8215,'iBoxx inputs'!A:A,0)</f>
        <v>#N/A</v>
      </c>
      <c r="C8215" s="35" t="e">
        <f>MATCH(A8215,'Bank of England inputs'!A:A,0)</f>
        <v>#N/A</v>
      </c>
      <c r="D8215" s="6" t="e">
        <f>IF($A8215&gt;DataEnd,NA(),IFERROR(INDEX('iBoxx inputs'!B:B,MATCH($A8215,'iBoxx inputs'!$A:$A,0)),D8214))</f>
        <v>#N/A</v>
      </c>
      <c r="E8215" s="6" t="e">
        <f>IF($A8215&gt;DataEnd,NA(),IFERROR(INDEX('iBoxx inputs'!C:C,MATCH($A8215,'iBoxx inputs'!$A:$A,0)),E8214))</f>
        <v>#N/A</v>
      </c>
      <c r="F8215" s="6" t="e">
        <f>IF($A8215&gt;DataEnd,NA(),IFERROR(INDEX('Bank of England inputs'!D:D,MATCH($A8215,'Bank of England inputs'!$A:$A,0),0),F8214))</f>
        <v>#N/A</v>
      </c>
      <c r="G8215" s="19"/>
      <c r="H8215" s="5">
        <f t="shared" si="715"/>
        <v>47665</v>
      </c>
      <c r="I8215" s="6" t="e">
        <f t="shared" si="716"/>
        <v>#N/A</v>
      </c>
      <c r="J8215" s="6" t="e">
        <f t="shared" si="717"/>
        <v>#N/A</v>
      </c>
    </row>
    <row r="8216" spans="1:10" x14ac:dyDescent="0.2">
      <c r="A8216" s="5">
        <f>IF(AND(dateA=1,A8215&lt;DataEnd),'iBoxx inputs'!A8220,IF(AND(dateA=2,A8215&lt;DataEnd),'Bank of England inputs'!A8220,IF(dateA=3,A8215+1,IF(dateA=4,WORKDAY(A8215,1,),WORKDAY(A8215,1,holidayQ)))))</f>
        <v>47666</v>
      </c>
      <c r="B8216" s="35" t="e">
        <f>MATCH(A8216,'iBoxx inputs'!A:A,0)</f>
        <v>#N/A</v>
      </c>
      <c r="C8216" s="35" t="e">
        <f>MATCH(A8216,'Bank of England inputs'!A:A,0)</f>
        <v>#N/A</v>
      </c>
      <c r="D8216" s="6" t="e">
        <f>IF($A8216&gt;DataEnd,NA(),IFERROR(INDEX('iBoxx inputs'!B:B,MATCH($A8216,'iBoxx inputs'!$A:$A,0)),D8215))</f>
        <v>#N/A</v>
      </c>
      <c r="E8216" s="6" t="e">
        <f>IF($A8216&gt;DataEnd,NA(),IFERROR(INDEX('iBoxx inputs'!C:C,MATCH($A8216,'iBoxx inputs'!$A:$A,0)),E8215))</f>
        <v>#N/A</v>
      </c>
      <c r="F8216" s="6" t="e">
        <f>IF($A8216&gt;DataEnd,NA(),IFERROR(INDEX('Bank of England inputs'!D:D,MATCH($A8216,'Bank of England inputs'!$A:$A,0),0),F8215))</f>
        <v>#N/A</v>
      </c>
      <c r="G8216" s="19"/>
      <c r="H8216" s="5">
        <f t="shared" si="715"/>
        <v>47666</v>
      </c>
      <c r="I8216" s="6" t="e">
        <f t="shared" si="716"/>
        <v>#N/A</v>
      </c>
      <c r="J8216" s="6" t="e">
        <f t="shared" si="717"/>
        <v>#N/A</v>
      </c>
    </row>
    <row r="8217" spans="1:10" x14ac:dyDescent="0.2">
      <c r="A8217" s="5">
        <f>IF(AND(dateA=1,A8216&lt;DataEnd),'iBoxx inputs'!A8221,IF(AND(dateA=2,A8216&lt;DataEnd),'Bank of England inputs'!A8221,IF(dateA=3,A8216+1,IF(dateA=4,WORKDAY(A8216,1,),WORKDAY(A8216,1,holidayQ)))))</f>
        <v>47667</v>
      </c>
      <c r="B8217" s="35" t="e">
        <f>MATCH(A8217,'iBoxx inputs'!A:A,0)</f>
        <v>#N/A</v>
      </c>
      <c r="C8217" s="35" t="e">
        <f>MATCH(A8217,'Bank of England inputs'!A:A,0)</f>
        <v>#N/A</v>
      </c>
      <c r="D8217" s="6" t="e">
        <f>IF($A8217&gt;DataEnd,NA(),IFERROR(INDEX('iBoxx inputs'!B:B,MATCH($A8217,'iBoxx inputs'!$A:$A,0)),D8216))</f>
        <v>#N/A</v>
      </c>
      <c r="E8217" s="6" t="e">
        <f>IF($A8217&gt;DataEnd,NA(),IFERROR(INDEX('iBoxx inputs'!C:C,MATCH($A8217,'iBoxx inputs'!$A:$A,0)),E8216))</f>
        <v>#N/A</v>
      </c>
      <c r="F8217" s="6" t="e">
        <f>IF($A8217&gt;DataEnd,NA(),IFERROR(INDEX('Bank of England inputs'!D:D,MATCH($A8217,'Bank of England inputs'!$A:$A,0),0),F8216))</f>
        <v>#N/A</v>
      </c>
      <c r="G8217" s="19"/>
      <c r="H8217" s="5">
        <f t="shared" si="715"/>
        <v>47667</v>
      </c>
      <c r="I8217" s="6" t="e">
        <f t="shared" si="716"/>
        <v>#N/A</v>
      </c>
      <c r="J8217" s="6" t="e">
        <f t="shared" si="717"/>
        <v>#N/A</v>
      </c>
    </row>
    <row r="8218" spans="1:10" x14ac:dyDescent="0.2">
      <c r="A8218" s="5">
        <f>IF(AND(dateA=1,A8217&lt;DataEnd),'iBoxx inputs'!A8222,IF(AND(dateA=2,A8217&lt;DataEnd),'Bank of England inputs'!A8222,IF(dateA=3,A8217+1,IF(dateA=4,WORKDAY(A8217,1,),WORKDAY(A8217,1,holidayQ)))))</f>
        <v>47668</v>
      </c>
      <c r="B8218" s="35" t="e">
        <f>MATCH(A8218,'iBoxx inputs'!A:A,0)</f>
        <v>#N/A</v>
      </c>
      <c r="C8218" s="35" t="e">
        <f>MATCH(A8218,'Bank of England inputs'!A:A,0)</f>
        <v>#N/A</v>
      </c>
      <c r="D8218" s="6" t="e">
        <f>IF($A8218&gt;DataEnd,NA(),IFERROR(INDEX('iBoxx inputs'!B:B,MATCH($A8218,'iBoxx inputs'!$A:$A,0)),D8217))</f>
        <v>#N/A</v>
      </c>
      <c r="E8218" s="6" t="e">
        <f>IF($A8218&gt;DataEnd,NA(),IFERROR(INDEX('iBoxx inputs'!C:C,MATCH($A8218,'iBoxx inputs'!$A:$A,0)),E8217))</f>
        <v>#N/A</v>
      </c>
      <c r="F8218" s="6" t="e">
        <f>IF($A8218&gt;DataEnd,NA(),IFERROR(INDEX('Bank of England inputs'!D:D,MATCH($A8218,'Bank of England inputs'!$A:$A,0),0),F8217))</f>
        <v>#N/A</v>
      </c>
      <c r="G8218" s="19"/>
      <c r="H8218" s="5">
        <f t="shared" si="715"/>
        <v>47668</v>
      </c>
      <c r="I8218" s="6" t="e">
        <f t="shared" si="716"/>
        <v>#N/A</v>
      </c>
      <c r="J8218" s="6" t="e">
        <f t="shared" si="717"/>
        <v>#N/A</v>
      </c>
    </row>
    <row r="8219" spans="1:10" x14ac:dyDescent="0.2">
      <c r="A8219" s="5">
        <f>IF(AND(dateA=1,A8218&lt;DataEnd),'iBoxx inputs'!A8223,IF(AND(dateA=2,A8218&lt;DataEnd),'Bank of England inputs'!A8223,IF(dateA=3,A8218+1,IF(dateA=4,WORKDAY(A8218,1,),WORKDAY(A8218,1,holidayQ)))))</f>
        <v>47669</v>
      </c>
      <c r="B8219" s="35" t="e">
        <f>MATCH(A8219,'iBoxx inputs'!A:A,0)</f>
        <v>#N/A</v>
      </c>
      <c r="C8219" s="35" t="e">
        <f>MATCH(A8219,'Bank of England inputs'!A:A,0)</f>
        <v>#N/A</v>
      </c>
      <c r="D8219" s="6" t="e">
        <f>IF($A8219&gt;DataEnd,NA(),IFERROR(INDEX('iBoxx inputs'!B:B,MATCH($A8219,'iBoxx inputs'!$A:$A,0)),D8218))</f>
        <v>#N/A</v>
      </c>
      <c r="E8219" s="6" t="e">
        <f>IF($A8219&gt;DataEnd,NA(),IFERROR(INDEX('iBoxx inputs'!C:C,MATCH($A8219,'iBoxx inputs'!$A:$A,0)),E8218))</f>
        <v>#N/A</v>
      </c>
      <c r="F8219" s="6" t="e">
        <f>IF($A8219&gt;DataEnd,NA(),IFERROR(INDEX('Bank of England inputs'!D:D,MATCH($A8219,'Bank of England inputs'!$A:$A,0),0),F8218))</f>
        <v>#N/A</v>
      </c>
      <c r="G8219" s="19"/>
      <c r="H8219" s="5">
        <f t="shared" si="715"/>
        <v>47669</v>
      </c>
      <c r="I8219" s="6" t="e">
        <f t="shared" si="716"/>
        <v>#N/A</v>
      </c>
      <c r="J8219" s="6" t="e">
        <f t="shared" si="717"/>
        <v>#N/A</v>
      </c>
    </row>
    <row r="8220" spans="1:10" x14ac:dyDescent="0.2">
      <c r="A8220" s="5">
        <f>IF(AND(dateA=1,A8219&lt;DataEnd),'iBoxx inputs'!A8224,IF(AND(dateA=2,A8219&lt;DataEnd),'Bank of England inputs'!A8224,IF(dateA=3,A8219+1,IF(dateA=4,WORKDAY(A8219,1,),WORKDAY(A8219,1,holidayQ)))))</f>
        <v>47672</v>
      </c>
      <c r="B8220" s="35" t="e">
        <f>MATCH(A8220,'iBoxx inputs'!A:A,0)</f>
        <v>#N/A</v>
      </c>
      <c r="C8220" s="35" t="e">
        <f>MATCH(A8220,'Bank of England inputs'!A:A,0)</f>
        <v>#N/A</v>
      </c>
      <c r="D8220" s="6" t="e">
        <f>IF($A8220&gt;DataEnd,NA(),IFERROR(INDEX('iBoxx inputs'!B:B,MATCH($A8220,'iBoxx inputs'!$A:$A,0)),D8219))</f>
        <v>#N/A</v>
      </c>
      <c r="E8220" s="6" t="e">
        <f>IF($A8220&gt;DataEnd,NA(),IFERROR(INDEX('iBoxx inputs'!C:C,MATCH($A8220,'iBoxx inputs'!$A:$A,0)),E8219))</f>
        <v>#N/A</v>
      </c>
      <c r="F8220" s="6" t="e">
        <f>IF($A8220&gt;DataEnd,NA(),IFERROR(INDEX('Bank of England inputs'!D:D,MATCH($A8220,'Bank of England inputs'!$A:$A,0),0),F8219))</f>
        <v>#N/A</v>
      </c>
      <c r="G8220" s="19"/>
      <c r="H8220" s="5">
        <f t="shared" si="715"/>
        <v>47672</v>
      </c>
      <c r="I8220" s="6" t="e">
        <f t="shared" si="716"/>
        <v>#N/A</v>
      </c>
      <c r="J8220" s="6" t="e">
        <f t="shared" si="717"/>
        <v>#N/A</v>
      </c>
    </row>
    <row r="8221" spans="1:10" x14ac:dyDescent="0.2">
      <c r="A8221" s="5">
        <f>IF(AND(dateA=1,A8220&lt;DataEnd),'iBoxx inputs'!A8225,IF(AND(dateA=2,A8220&lt;DataEnd),'Bank of England inputs'!A8225,IF(dateA=3,A8220+1,IF(dateA=4,WORKDAY(A8220,1,),WORKDAY(A8220,1,holidayQ)))))</f>
        <v>47673</v>
      </c>
      <c r="B8221" s="35" t="e">
        <f>MATCH(A8221,'iBoxx inputs'!A:A,0)</f>
        <v>#N/A</v>
      </c>
      <c r="C8221" s="35" t="e">
        <f>MATCH(A8221,'Bank of England inputs'!A:A,0)</f>
        <v>#N/A</v>
      </c>
      <c r="D8221" s="6" t="e">
        <f>IF($A8221&gt;DataEnd,NA(),IFERROR(INDEX('iBoxx inputs'!B:B,MATCH($A8221,'iBoxx inputs'!$A:$A,0)),D8220))</f>
        <v>#N/A</v>
      </c>
      <c r="E8221" s="6" t="e">
        <f>IF($A8221&gt;DataEnd,NA(),IFERROR(INDEX('iBoxx inputs'!C:C,MATCH($A8221,'iBoxx inputs'!$A:$A,0)),E8220))</f>
        <v>#N/A</v>
      </c>
      <c r="F8221" s="6" t="e">
        <f>IF($A8221&gt;DataEnd,NA(),IFERROR(INDEX('Bank of England inputs'!D:D,MATCH($A8221,'Bank of England inputs'!$A:$A,0),0),F8220))</f>
        <v>#N/A</v>
      </c>
      <c r="G8221" s="19"/>
      <c r="H8221" s="5">
        <f t="shared" si="715"/>
        <v>47673</v>
      </c>
      <c r="I8221" s="6" t="e">
        <f t="shared" si="716"/>
        <v>#N/A</v>
      </c>
      <c r="J8221" s="6" t="e">
        <f t="shared" si="717"/>
        <v>#N/A</v>
      </c>
    </row>
    <row r="8222" spans="1:10" x14ac:dyDescent="0.2">
      <c r="A8222" s="5">
        <f>IF(AND(dateA=1,A8221&lt;DataEnd),'iBoxx inputs'!A8226,IF(AND(dateA=2,A8221&lt;DataEnd),'Bank of England inputs'!A8226,IF(dateA=3,A8221+1,IF(dateA=4,WORKDAY(A8221,1,),WORKDAY(A8221,1,holidayQ)))))</f>
        <v>47674</v>
      </c>
      <c r="B8222" s="35" t="e">
        <f>MATCH(A8222,'iBoxx inputs'!A:A,0)</f>
        <v>#N/A</v>
      </c>
      <c r="C8222" s="35" t="e">
        <f>MATCH(A8222,'Bank of England inputs'!A:A,0)</f>
        <v>#N/A</v>
      </c>
      <c r="D8222" s="6" t="e">
        <f>IF($A8222&gt;DataEnd,NA(),IFERROR(INDEX('iBoxx inputs'!B:B,MATCH($A8222,'iBoxx inputs'!$A:$A,0)),D8221))</f>
        <v>#N/A</v>
      </c>
      <c r="E8222" s="6" t="e">
        <f>IF($A8222&gt;DataEnd,NA(),IFERROR(INDEX('iBoxx inputs'!C:C,MATCH($A8222,'iBoxx inputs'!$A:$A,0)),E8221))</f>
        <v>#N/A</v>
      </c>
      <c r="F8222" s="6" t="e">
        <f>IF($A8222&gt;DataEnd,NA(),IFERROR(INDEX('Bank of England inputs'!D:D,MATCH($A8222,'Bank of England inputs'!$A:$A,0),0),F8221))</f>
        <v>#N/A</v>
      </c>
      <c r="G8222" s="19"/>
      <c r="H8222" s="5">
        <f t="shared" si="715"/>
        <v>47674</v>
      </c>
      <c r="I8222" s="6" t="e">
        <f t="shared" si="716"/>
        <v>#N/A</v>
      </c>
      <c r="J8222" s="6" t="e">
        <f t="shared" si="717"/>
        <v>#N/A</v>
      </c>
    </row>
    <row r="8223" spans="1:10" x14ac:dyDescent="0.2">
      <c r="A8223" s="5">
        <f>IF(AND(dateA=1,A8222&lt;DataEnd),'iBoxx inputs'!A8227,IF(AND(dateA=2,A8222&lt;DataEnd),'Bank of England inputs'!A8227,IF(dateA=3,A8222+1,IF(dateA=4,WORKDAY(A8222,1,),WORKDAY(A8222,1,holidayQ)))))</f>
        <v>47675</v>
      </c>
      <c r="B8223" s="35" t="e">
        <f>MATCH(A8223,'iBoxx inputs'!A:A,0)</f>
        <v>#N/A</v>
      </c>
      <c r="C8223" s="35" t="e">
        <f>MATCH(A8223,'Bank of England inputs'!A:A,0)</f>
        <v>#N/A</v>
      </c>
      <c r="D8223" s="6" t="e">
        <f>IF($A8223&gt;DataEnd,NA(),IFERROR(INDEX('iBoxx inputs'!B:B,MATCH($A8223,'iBoxx inputs'!$A:$A,0)),D8222))</f>
        <v>#N/A</v>
      </c>
      <c r="E8223" s="6" t="e">
        <f>IF($A8223&gt;DataEnd,NA(),IFERROR(INDEX('iBoxx inputs'!C:C,MATCH($A8223,'iBoxx inputs'!$A:$A,0)),E8222))</f>
        <v>#N/A</v>
      </c>
      <c r="F8223" s="6" t="e">
        <f>IF($A8223&gt;DataEnd,NA(),IFERROR(INDEX('Bank of England inputs'!D:D,MATCH($A8223,'Bank of England inputs'!$A:$A,0),0),F8222))</f>
        <v>#N/A</v>
      </c>
      <c r="G8223" s="19"/>
      <c r="H8223" s="5">
        <f t="shared" si="715"/>
        <v>47675</v>
      </c>
      <c r="I8223" s="6" t="e">
        <f t="shared" si="716"/>
        <v>#N/A</v>
      </c>
      <c r="J8223" s="6" t="e">
        <f t="shared" si="717"/>
        <v>#N/A</v>
      </c>
    </row>
    <row r="8224" spans="1:10" x14ac:dyDescent="0.2">
      <c r="A8224" s="5">
        <f>IF(AND(dateA=1,A8223&lt;DataEnd),'iBoxx inputs'!A8228,IF(AND(dateA=2,A8223&lt;DataEnd),'Bank of England inputs'!A8228,IF(dateA=3,A8223+1,IF(dateA=4,WORKDAY(A8223,1,),WORKDAY(A8223,1,holidayQ)))))</f>
        <v>47676</v>
      </c>
      <c r="B8224" s="35" t="e">
        <f>MATCH(A8224,'iBoxx inputs'!A:A,0)</f>
        <v>#N/A</v>
      </c>
      <c r="C8224" s="35" t="e">
        <f>MATCH(A8224,'Bank of England inputs'!A:A,0)</f>
        <v>#N/A</v>
      </c>
      <c r="D8224" s="6" t="e">
        <f>IF($A8224&gt;DataEnd,NA(),IFERROR(INDEX('iBoxx inputs'!B:B,MATCH($A8224,'iBoxx inputs'!$A:$A,0)),D8223))</f>
        <v>#N/A</v>
      </c>
      <c r="E8224" s="6" t="e">
        <f>IF($A8224&gt;DataEnd,NA(),IFERROR(INDEX('iBoxx inputs'!C:C,MATCH($A8224,'iBoxx inputs'!$A:$A,0)),E8223))</f>
        <v>#N/A</v>
      </c>
      <c r="F8224" s="6" t="e">
        <f>IF($A8224&gt;DataEnd,NA(),IFERROR(INDEX('Bank of England inputs'!D:D,MATCH($A8224,'Bank of England inputs'!$A:$A,0),0),F8223))</f>
        <v>#N/A</v>
      </c>
      <c r="G8224" s="19"/>
      <c r="H8224" s="5">
        <f t="shared" si="715"/>
        <v>47676</v>
      </c>
      <c r="I8224" s="6" t="e">
        <f t="shared" si="716"/>
        <v>#N/A</v>
      </c>
      <c r="J8224" s="6" t="e">
        <f t="shared" si="717"/>
        <v>#N/A</v>
      </c>
    </row>
    <row r="8225" spans="1:10" x14ac:dyDescent="0.2">
      <c r="A8225" s="5">
        <f>IF(AND(dateA=1,A8224&lt;DataEnd),'iBoxx inputs'!A8229,IF(AND(dateA=2,A8224&lt;DataEnd),'Bank of England inputs'!A8229,IF(dateA=3,A8224+1,IF(dateA=4,WORKDAY(A8224,1,),WORKDAY(A8224,1,holidayQ)))))</f>
        <v>47679</v>
      </c>
      <c r="B8225" s="35" t="e">
        <f>MATCH(A8225,'iBoxx inputs'!A:A,0)</f>
        <v>#N/A</v>
      </c>
      <c r="C8225" s="35" t="e">
        <f>MATCH(A8225,'Bank of England inputs'!A:A,0)</f>
        <v>#N/A</v>
      </c>
      <c r="D8225" s="6" t="e">
        <f>IF($A8225&gt;DataEnd,NA(),IFERROR(INDEX('iBoxx inputs'!B:B,MATCH($A8225,'iBoxx inputs'!$A:$A,0)),D8224))</f>
        <v>#N/A</v>
      </c>
      <c r="E8225" s="6" t="e">
        <f>IF($A8225&gt;DataEnd,NA(),IFERROR(INDEX('iBoxx inputs'!C:C,MATCH($A8225,'iBoxx inputs'!$A:$A,0)),E8224))</f>
        <v>#N/A</v>
      </c>
      <c r="F8225" s="6" t="e">
        <f>IF($A8225&gt;DataEnd,NA(),IFERROR(INDEX('Bank of England inputs'!D:D,MATCH($A8225,'Bank of England inputs'!$A:$A,0),0),F8224))</f>
        <v>#N/A</v>
      </c>
      <c r="G8225" s="19"/>
      <c r="H8225" s="5">
        <f t="shared" si="715"/>
        <v>47679</v>
      </c>
      <c r="I8225" s="6" t="e">
        <f t="shared" si="716"/>
        <v>#N/A</v>
      </c>
      <c r="J8225" s="6" t="e">
        <f t="shared" si="717"/>
        <v>#N/A</v>
      </c>
    </row>
    <row r="8226" spans="1:10" x14ac:dyDescent="0.2">
      <c r="A8226" s="5">
        <f>IF(AND(dateA=1,A8225&lt;DataEnd),'iBoxx inputs'!A8230,IF(AND(dateA=2,A8225&lt;DataEnd),'Bank of England inputs'!A8230,IF(dateA=3,A8225+1,IF(dateA=4,WORKDAY(A8225,1,),WORKDAY(A8225,1,holidayQ)))))</f>
        <v>47680</v>
      </c>
      <c r="B8226" s="35" t="e">
        <f>MATCH(A8226,'iBoxx inputs'!A:A,0)</f>
        <v>#N/A</v>
      </c>
      <c r="C8226" s="35" t="e">
        <f>MATCH(A8226,'Bank of England inputs'!A:A,0)</f>
        <v>#N/A</v>
      </c>
      <c r="D8226" s="6" t="e">
        <f>IF($A8226&gt;DataEnd,NA(),IFERROR(INDEX('iBoxx inputs'!B:B,MATCH($A8226,'iBoxx inputs'!$A:$A,0)),D8225))</f>
        <v>#N/A</v>
      </c>
      <c r="E8226" s="6" t="e">
        <f>IF($A8226&gt;DataEnd,NA(),IFERROR(INDEX('iBoxx inputs'!C:C,MATCH($A8226,'iBoxx inputs'!$A:$A,0)),E8225))</f>
        <v>#N/A</v>
      </c>
      <c r="F8226" s="6" t="e">
        <f>IF($A8226&gt;DataEnd,NA(),IFERROR(INDEX('Bank of England inputs'!D:D,MATCH($A8226,'Bank of England inputs'!$A:$A,0),0),F8225))</f>
        <v>#N/A</v>
      </c>
      <c r="G8226" s="19"/>
      <c r="H8226" s="5">
        <f t="shared" si="715"/>
        <v>47680</v>
      </c>
      <c r="I8226" s="6" t="e">
        <f t="shared" si="716"/>
        <v>#N/A</v>
      </c>
      <c r="J8226" s="6" t="e">
        <f t="shared" si="717"/>
        <v>#N/A</v>
      </c>
    </row>
    <row r="8227" spans="1:10" x14ac:dyDescent="0.2">
      <c r="A8227" s="5">
        <f>IF(AND(dateA=1,A8226&lt;DataEnd),'iBoxx inputs'!A8231,IF(AND(dateA=2,A8226&lt;DataEnd),'Bank of England inputs'!A8231,IF(dateA=3,A8226+1,IF(dateA=4,WORKDAY(A8226,1,),WORKDAY(A8226,1,holidayQ)))))</f>
        <v>47681</v>
      </c>
      <c r="B8227" s="35" t="e">
        <f>MATCH(A8227,'iBoxx inputs'!A:A,0)</f>
        <v>#N/A</v>
      </c>
      <c r="C8227" s="35" t="e">
        <f>MATCH(A8227,'Bank of England inputs'!A:A,0)</f>
        <v>#N/A</v>
      </c>
      <c r="D8227" s="6" t="e">
        <f>IF($A8227&gt;DataEnd,NA(),IFERROR(INDEX('iBoxx inputs'!B:B,MATCH($A8227,'iBoxx inputs'!$A:$A,0)),D8226))</f>
        <v>#N/A</v>
      </c>
      <c r="E8227" s="6" t="e">
        <f>IF($A8227&gt;DataEnd,NA(),IFERROR(INDEX('iBoxx inputs'!C:C,MATCH($A8227,'iBoxx inputs'!$A:$A,0)),E8226))</f>
        <v>#N/A</v>
      </c>
      <c r="F8227" s="6" t="e">
        <f>IF($A8227&gt;DataEnd,NA(),IFERROR(INDEX('Bank of England inputs'!D:D,MATCH($A8227,'Bank of England inputs'!$A:$A,0),0),F8226))</f>
        <v>#N/A</v>
      </c>
      <c r="G8227" s="19"/>
      <c r="H8227" s="5">
        <f t="shared" si="715"/>
        <v>47681</v>
      </c>
      <c r="I8227" s="6" t="e">
        <f t="shared" si="716"/>
        <v>#N/A</v>
      </c>
      <c r="J8227" s="6" t="e">
        <f t="shared" si="717"/>
        <v>#N/A</v>
      </c>
    </row>
    <row r="8228" spans="1:10" x14ac:dyDescent="0.2">
      <c r="A8228" s="5">
        <f>IF(AND(dateA=1,A8227&lt;DataEnd),'iBoxx inputs'!A8232,IF(AND(dateA=2,A8227&lt;DataEnd),'Bank of England inputs'!A8232,IF(dateA=3,A8227+1,IF(dateA=4,WORKDAY(A8227,1,),WORKDAY(A8227,1,holidayQ)))))</f>
        <v>47682</v>
      </c>
      <c r="B8228" s="35" t="e">
        <f>MATCH(A8228,'iBoxx inputs'!A:A,0)</f>
        <v>#N/A</v>
      </c>
      <c r="C8228" s="35" t="e">
        <f>MATCH(A8228,'Bank of England inputs'!A:A,0)</f>
        <v>#N/A</v>
      </c>
      <c r="D8228" s="6" t="e">
        <f>IF($A8228&gt;DataEnd,NA(),IFERROR(INDEX('iBoxx inputs'!B:B,MATCH($A8228,'iBoxx inputs'!$A:$A,0)),D8227))</f>
        <v>#N/A</v>
      </c>
      <c r="E8228" s="6" t="e">
        <f>IF($A8228&gt;DataEnd,NA(),IFERROR(INDEX('iBoxx inputs'!C:C,MATCH($A8228,'iBoxx inputs'!$A:$A,0)),E8227))</f>
        <v>#N/A</v>
      </c>
      <c r="F8228" s="6" t="e">
        <f>IF($A8228&gt;DataEnd,NA(),IFERROR(INDEX('Bank of England inputs'!D:D,MATCH($A8228,'Bank of England inputs'!$A:$A,0),0),F8227))</f>
        <v>#N/A</v>
      </c>
      <c r="G8228" s="19"/>
      <c r="H8228" s="5">
        <f t="shared" si="715"/>
        <v>47682</v>
      </c>
      <c r="I8228" s="6" t="e">
        <f t="shared" si="716"/>
        <v>#N/A</v>
      </c>
      <c r="J8228" s="6" t="e">
        <f t="shared" si="717"/>
        <v>#N/A</v>
      </c>
    </row>
    <row r="8229" spans="1:10" x14ac:dyDescent="0.2">
      <c r="A8229" s="5">
        <f>IF(AND(dateA=1,A8228&lt;DataEnd),'iBoxx inputs'!A8233,IF(AND(dateA=2,A8228&lt;DataEnd),'Bank of England inputs'!A8233,IF(dateA=3,A8228+1,IF(dateA=4,WORKDAY(A8228,1,),WORKDAY(A8228,1,holidayQ)))))</f>
        <v>47683</v>
      </c>
      <c r="B8229" s="35" t="e">
        <f>MATCH(A8229,'iBoxx inputs'!A:A,0)</f>
        <v>#N/A</v>
      </c>
      <c r="C8229" s="35" t="e">
        <f>MATCH(A8229,'Bank of England inputs'!A:A,0)</f>
        <v>#N/A</v>
      </c>
      <c r="D8229" s="6" t="e">
        <f>IF($A8229&gt;DataEnd,NA(),IFERROR(INDEX('iBoxx inputs'!B:B,MATCH($A8229,'iBoxx inputs'!$A:$A,0)),D8228))</f>
        <v>#N/A</v>
      </c>
      <c r="E8229" s="6" t="e">
        <f>IF($A8229&gt;DataEnd,NA(),IFERROR(INDEX('iBoxx inputs'!C:C,MATCH($A8229,'iBoxx inputs'!$A:$A,0)),E8228))</f>
        <v>#N/A</v>
      </c>
      <c r="F8229" s="6" t="e">
        <f>IF($A8229&gt;DataEnd,NA(),IFERROR(INDEX('Bank of England inputs'!D:D,MATCH($A8229,'Bank of England inputs'!$A:$A,0),0),F8228))</f>
        <v>#N/A</v>
      </c>
      <c r="G8229" s="19"/>
      <c r="H8229" s="5">
        <f t="shared" si="715"/>
        <v>47683</v>
      </c>
      <c r="I8229" s="6" t="e">
        <f t="shared" si="716"/>
        <v>#N/A</v>
      </c>
      <c r="J8229" s="6" t="e">
        <f t="shared" si="717"/>
        <v>#N/A</v>
      </c>
    </row>
    <row r="8230" spans="1:10" x14ac:dyDescent="0.2">
      <c r="A8230" s="5">
        <f>IF(AND(dateA=1,A8229&lt;DataEnd),'iBoxx inputs'!A8234,IF(AND(dateA=2,A8229&lt;DataEnd),'Bank of England inputs'!A8234,IF(dateA=3,A8229+1,IF(dateA=4,WORKDAY(A8229,1,),WORKDAY(A8229,1,holidayQ)))))</f>
        <v>47686</v>
      </c>
      <c r="B8230" s="35" t="e">
        <f>MATCH(A8230,'iBoxx inputs'!A:A,0)</f>
        <v>#N/A</v>
      </c>
      <c r="C8230" s="35" t="e">
        <f>MATCH(A8230,'Bank of England inputs'!A:A,0)</f>
        <v>#N/A</v>
      </c>
      <c r="D8230" s="6" t="e">
        <f>IF($A8230&gt;DataEnd,NA(),IFERROR(INDEX('iBoxx inputs'!B:B,MATCH($A8230,'iBoxx inputs'!$A:$A,0)),D8229))</f>
        <v>#N/A</v>
      </c>
      <c r="E8230" s="6" t="e">
        <f>IF($A8230&gt;DataEnd,NA(),IFERROR(INDEX('iBoxx inputs'!C:C,MATCH($A8230,'iBoxx inputs'!$A:$A,0)),E8229))</f>
        <v>#N/A</v>
      </c>
      <c r="F8230" s="6" t="e">
        <f>IF($A8230&gt;DataEnd,NA(),IFERROR(INDEX('Bank of England inputs'!D:D,MATCH($A8230,'Bank of England inputs'!$A:$A,0),0),F8229))</f>
        <v>#N/A</v>
      </c>
      <c r="G8230" s="19"/>
      <c r="H8230" s="5">
        <f t="shared" si="715"/>
        <v>47686</v>
      </c>
      <c r="I8230" s="6" t="e">
        <f t="shared" si="716"/>
        <v>#N/A</v>
      </c>
      <c r="J8230" s="6" t="e">
        <f t="shared" si="717"/>
        <v>#N/A</v>
      </c>
    </row>
    <row r="8231" spans="1:10" x14ac:dyDescent="0.2">
      <c r="A8231" s="5">
        <f>IF(AND(dateA=1,A8230&lt;DataEnd),'iBoxx inputs'!A8235,IF(AND(dateA=2,A8230&lt;DataEnd),'Bank of England inputs'!A8235,IF(dateA=3,A8230+1,IF(dateA=4,WORKDAY(A8230,1,),WORKDAY(A8230,1,holidayQ)))))</f>
        <v>47687</v>
      </c>
      <c r="B8231" s="35" t="e">
        <f>MATCH(A8231,'iBoxx inputs'!A:A,0)</f>
        <v>#N/A</v>
      </c>
      <c r="C8231" s="35" t="e">
        <f>MATCH(A8231,'Bank of England inputs'!A:A,0)</f>
        <v>#N/A</v>
      </c>
      <c r="D8231" s="6" t="e">
        <f>IF($A8231&gt;DataEnd,NA(),IFERROR(INDEX('iBoxx inputs'!B:B,MATCH($A8231,'iBoxx inputs'!$A:$A,0)),D8230))</f>
        <v>#N/A</v>
      </c>
      <c r="E8231" s="6" t="e">
        <f>IF($A8231&gt;DataEnd,NA(),IFERROR(INDEX('iBoxx inputs'!C:C,MATCH($A8231,'iBoxx inputs'!$A:$A,0)),E8230))</f>
        <v>#N/A</v>
      </c>
      <c r="F8231" s="6" t="e">
        <f>IF($A8231&gt;DataEnd,NA(),IFERROR(INDEX('Bank of England inputs'!D:D,MATCH($A8231,'Bank of England inputs'!$A:$A,0),0),F8230))</f>
        <v>#N/A</v>
      </c>
      <c r="G8231" s="19"/>
      <c r="H8231" s="5">
        <f t="shared" si="715"/>
        <v>47687</v>
      </c>
      <c r="I8231" s="6" t="e">
        <f t="shared" si="716"/>
        <v>#N/A</v>
      </c>
      <c r="J8231" s="6" t="e">
        <f t="shared" si="717"/>
        <v>#N/A</v>
      </c>
    </row>
    <row r="8232" spans="1:10" x14ac:dyDescent="0.2">
      <c r="A8232" s="5">
        <f>IF(AND(dateA=1,A8231&lt;DataEnd),'iBoxx inputs'!A8236,IF(AND(dateA=2,A8231&lt;DataEnd),'Bank of England inputs'!A8236,IF(dateA=3,A8231+1,IF(dateA=4,WORKDAY(A8231,1,),WORKDAY(A8231,1,holidayQ)))))</f>
        <v>47688</v>
      </c>
      <c r="B8232" s="35" t="e">
        <f>MATCH(A8232,'iBoxx inputs'!A:A,0)</f>
        <v>#N/A</v>
      </c>
      <c r="C8232" s="35" t="e">
        <f>MATCH(A8232,'Bank of England inputs'!A:A,0)</f>
        <v>#N/A</v>
      </c>
      <c r="D8232" s="6" t="e">
        <f>IF($A8232&gt;DataEnd,NA(),IFERROR(INDEX('iBoxx inputs'!B:B,MATCH($A8232,'iBoxx inputs'!$A:$A,0)),D8231))</f>
        <v>#N/A</v>
      </c>
      <c r="E8232" s="6" t="e">
        <f>IF($A8232&gt;DataEnd,NA(),IFERROR(INDEX('iBoxx inputs'!C:C,MATCH($A8232,'iBoxx inputs'!$A:$A,0)),E8231))</f>
        <v>#N/A</v>
      </c>
      <c r="F8232" s="6" t="e">
        <f>IF($A8232&gt;DataEnd,NA(),IFERROR(INDEX('Bank of England inputs'!D:D,MATCH($A8232,'Bank of England inputs'!$A:$A,0),0),F8231))</f>
        <v>#N/A</v>
      </c>
      <c r="G8232" s="19"/>
      <c r="H8232" s="5">
        <f t="shared" si="715"/>
        <v>47688</v>
      </c>
      <c r="I8232" s="6" t="e">
        <f t="shared" si="716"/>
        <v>#N/A</v>
      </c>
      <c r="J8232" s="6" t="e">
        <f t="shared" si="717"/>
        <v>#N/A</v>
      </c>
    </row>
    <row r="8233" spans="1:10" x14ac:dyDescent="0.2">
      <c r="A8233" s="5">
        <f>IF(AND(dateA=1,A8232&lt;DataEnd),'iBoxx inputs'!A8237,IF(AND(dateA=2,A8232&lt;DataEnd),'Bank of England inputs'!A8237,IF(dateA=3,A8232+1,IF(dateA=4,WORKDAY(A8232,1,),WORKDAY(A8232,1,holidayQ)))))</f>
        <v>47689</v>
      </c>
      <c r="B8233" s="35" t="e">
        <f>MATCH(A8233,'iBoxx inputs'!A:A,0)</f>
        <v>#N/A</v>
      </c>
      <c r="C8233" s="35" t="e">
        <f>MATCH(A8233,'Bank of England inputs'!A:A,0)</f>
        <v>#N/A</v>
      </c>
      <c r="D8233" s="6" t="e">
        <f>IF($A8233&gt;DataEnd,NA(),IFERROR(INDEX('iBoxx inputs'!B:B,MATCH($A8233,'iBoxx inputs'!$A:$A,0)),D8232))</f>
        <v>#N/A</v>
      </c>
      <c r="E8233" s="6" t="e">
        <f>IF($A8233&gt;DataEnd,NA(),IFERROR(INDEX('iBoxx inputs'!C:C,MATCH($A8233,'iBoxx inputs'!$A:$A,0)),E8232))</f>
        <v>#N/A</v>
      </c>
      <c r="F8233" s="6" t="e">
        <f>IF($A8233&gt;DataEnd,NA(),IFERROR(INDEX('Bank of England inputs'!D:D,MATCH($A8233,'Bank of England inputs'!$A:$A,0),0),F8232))</f>
        <v>#N/A</v>
      </c>
      <c r="G8233" s="19"/>
      <c r="H8233" s="5">
        <f t="shared" si="715"/>
        <v>47689</v>
      </c>
      <c r="I8233" s="6" t="e">
        <f t="shared" si="716"/>
        <v>#N/A</v>
      </c>
      <c r="J8233" s="6" t="e">
        <f t="shared" si="717"/>
        <v>#N/A</v>
      </c>
    </row>
    <row r="8234" spans="1:10" x14ac:dyDescent="0.2">
      <c r="A8234" s="5">
        <f>IF(AND(dateA=1,A8233&lt;DataEnd),'iBoxx inputs'!A8238,IF(AND(dateA=2,A8233&lt;DataEnd),'Bank of England inputs'!A8238,IF(dateA=3,A8233+1,IF(dateA=4,WORKDAY(A8233,1,),WORKDAY(A8233,1,holidayQ)))))</f>
        <v>47690</v>
      </c>
      <c r="B8234" s="35" t="e">
        <f>MATCH(A8234,'iBoxx inputs'!A:A,0)</f>
        <v>#N/A</v>
      </c>
      <c r="C8234" s="35" t="e">
        <f>MATCH(A8234,'Bank of England inputs'!A:A,0)</f>
        <v>#N/A</v>
      </c>
      <c r="D8234" s="6" t="e">
        <f>IF($A8234&gt;DataEnd,NA(),IFERROR(INDEX('iBoxx inputs'!B:B,MATCH($A8234,'iBoxx inputs'!$A:$A,0)),D8233))</f>
        <v>#N/A</v>
      </c>
      <c r="E8234" s="6" t="e">
        <f>IF($A8234&gt;DataEnd,NA(),IFERROR(INDEX('iBoxx inputs'!C:C,MATCH($A8234,'iBoxx inputs'!$A:$A,0)),E8233))</f>
        <v>#N/A</v>
      </c>
      <c r="F8234" s="6" t="e">
        <f>IF($A8234&gt;DataEnd,NA(),IFERROR(INDEX('Bank of England inputs'!D:D,MATCH($A8234,'Bank of England inputs'!$A:$A,0),0),F8233))</f>
        <v>#N/A</v>
      </c>
      <c r="G8234" s="19"/>
      <c r="H8234" s="5">
        <f t="shared" si="715"/>
        <v>47690</v>
      </c>
      <c r="I8234" s="6" t="e">
        <f t="shared" si="716"/>
        <v>#N/A</v>
      </c>
      <c r="J8234" s="6" t="e">
        <f t="shared" si="717"/>
        <v>#N/A</v>
      </c>
    </row>
    <row r="8235" spans="1:10" x14ac:dyDescent="0.2">
      <c r="A8235" s="5">
        <f>IF(AND(dateA=1,A8234&lt;DataEnd),'iBoxx inputs'!A8239,IF(AND(dateA=2,A8234&lt;DataEnd),'Bank of England inputs'!A8239,IF(dateA=3,A8234+1,IF(dateA=4,WORKDAY(A8234,1,),WORKDAY(A8234,1,holidayQ)))))</f>
        <v>47693</v>
      </c>
      <c r="B8235" s="35" t="e">
        <f>MATCH(A8235,'iBoxx inputs'!A:A,0)</f>
        <v>#N/A</v>
      </c>
      <c r="C8235" s="35" t="e">
        <f>MATCH(A8235,'Bank of England inputs'!A:A,0)</f>
        <v>#N/A</v>
      </c>
      <c r="D8235" s="6" t="e">
        <f>IF($A8235&gt;DataEnd,NA(),IFERROR(INDEX('iBoxx inputs'!B:B,MATCH($A8235,'iBoxx inputs'!$A:$A,0)),D8234))</f>
        <v>#N/A</v>
      </c>
      <c r="E8235" s="6" t="e">
        <f>IF($A8235&gt;DataEnd,NA(),IFERROR(INDEX('iBoxx inputs'!C:C,MATCH($A8235,'iBoxx inputs'!$A:$A,0)),E8234))</f>
        <v>#N/A</v>
      </c>
      <c r="F8235" s="6" t="e">
        <f>IF($A8235&gt;DataEnd,NA(),IFERROR(INDEX('Bank of England inputs'!D:D,MATCH($A8235,'Bank of England inputs'!$A:$A,0),0),F8234))</f>
        <v>#N/A</v>
      </c>
      <c r="G8235" s="19"/>
      <c r="H8235" s="5">
        <f t="shared" si="715"/>
        <v>47693</v>
      </c>
      <c r="I8235" s="6" t="e">
        <f t="shared" si="716"/>
        <v>#N/A</v>
      </c>
      <c r="J8235" s="6" t="e">
        <f t="shared" si="717"/>
        <v>#N/A</v>
      </c>
    </row>
    <row r="8236" spans="1:10" x14ac:dyDescent="0.2">
      <c r="A8236" s="5">
        <f>IF(AND(dateA=1,A8235&lt;DataEnd),'iBoxx inputs'!A8240,IF(AND(dateA=2,A8235&lt;DataEnd),'Bank of England inputs'!A8240,IF(dateA=3,A8235+1,IF(dateA=4,WORKDAY(A8235,1,),WORKDAY(A8235,1,holidayQ)))))</f>
        <v>47694</v>
      </c>
      <c r="B8236" s="35" t="e">
        <f>MATCH(A8236,'iBoxx inputs'!A:A,0)</f>
        <v>#N/A</v>
      </c>
      <c r="C8236" s="35" t="e">
        <f>MATCH(A8236,'Bank of England inputs'!A:A,0)</f>
        <v>#N/A</v>
      </c>
      <c r="D8236" s="6" t="e">
        <f>IF($A8236&gt;DataEnd,NA(),IFERROR(INDEX('iBoxx inputs'!B:B,MATCH($A8236,'iBoxx inputs'!$A:$A,0)),D8235))</f>
        <v>#N/A</v>
      </c>
      <c r="E8236" s="6" t="e">
        <f>IF($A8236&gt;DataEnd,NA(),IFERROR(INDEX('iBoxx inputs'!C:C,MATCH($A8236,'iBoxx inputs'!$A:$A,0)),E8235))</f>
        <v>#N/A</v>
      </c>
      <c r="F8236" s="6" t="e">
        <f>IF($A8236&gt;DataEnd,NA(),IFERROR(INDEX('Bank of England inputs'!D:D,MATCH($A8236,'Bank of England inputs'!$A:$A,0),0),F8235))</f>
        <v>#N/A</v>
      </c>
      <c r="G8236" s="19"/>
      <c r="H8236" s="5">
        <f t="shared" si="715"/>
        <v>47694</v>
      </c>
      <c r="I8236" s="6" t="e">
        <f t="shared" si="716"/>
        <v>#N/A</v>
      </c>
      <c r="J8236" s="6" t="e">
        <f t="shared" si="717"/>
        <v>#N/A</v>
      </c>
    </row>
    <row r="8237" spans="1:10" x14ac:dyDescent="0.2">
      <c r="A8237" s="5">
        <f>IF(AND(dateA=1,A8236&lt;DataEnd),'iBoxx inputs'!A8241,IF(AND(dateA=2,A8236&lt;DataEnd),'Bank of England inputs'!A8241,IF(dateA=3,A8236+1,IF(dateA=4,WORKDAY(A8236,1,),WORKDAY(A8236,1,holidayQ)))))</f>
        <v>47695</v>
      </c>
      <c r="B8237" s="35" t="e">
        <f>MATCH(A8237,'iBoxx inputs'!A:A,0)</f>
        <v>#N/A</v>
      </c>
      <c r="C8237" s="35" t="e">
        <f>MATCH(A8237,'Bank of England inputs'!A:A,0)</f>
        <v>#N/A</v>
      </c>
      <c r="D8237" s="6" t="e">
        <f>IF($A8237&gt;DataEnd,NA(),IFERROR(INDEX('iBoxx inputs'!B:B,MATCH($A8237,'iBoxx inputs'!$A:$A,0)),D8236))</f>
        <v>#N/A</v>
      </c>
      <c r="E8237" s="6" t="e">
        <f>IF($A8237&gt;DataEnd,NA(),IFERROR(INDEX('iBoxx inputs'!C:C,MATCH($A8237,'iBoxx inputs'!$A:$A,0)),E8236))</f>
        <v>#N/A</v>
      </c>
      <c r="F8237" s="6" t="e">
        <f>IF($A8237&gt;DataEnd,NA(),IFERROR(INDEX('Bank of England inputs'!D:D,MATCH($A8237,'Bank of England inputs'!$A:$A,0),0),F8236))</f>
        <v>#N/A</v>
      </c>
      <c r="G8237" s="19"/>
      <c r="H8237" s="5">
        <f t="shared" si="715"/>
        <v>47695</v>
      </c>
      <c r="I8237" s="6" t="e">
        <f t="shared" si="716"/>
        <v>#N/A</v>
      </c>
      <c r="J8237" s="6" t="e">
        <f t="shared" si="717"/>
        <v>#N/A</v>
      </c>
    </row>
    <row r="8238" spans="1:10" x14ac:dyDescent="0.2">
      <c r="A8238" s="5">
        <f>IF(AND(dateA=1,A8237&lt;DataEnd),'iBoxx inputs'!A8242,IF(AND(dateA=2,A8237&lt;DataEnd),'Bank of England inputs'!A8242,IF(dateA=3,A8237+1,IF(dateA=4,WORKDAY(A8237,1,),WORKDAY(A8237,1,holidayQ)))))</f>
        <v>47696</v>
      </c>
      <c r="B8238" s="35" t="e">
        <f>MATCH(A8238,'iBoxx inputs'!A:A,0)</f>
        <v>#N/A</v>
      </c>
      <c r="C8238" s="35" t="e">
        <f>MATCH(A8238,'Bank of England inputs'!A:A,0)</f>
        <v>#N/A</v>
      </c>
      <c r="D8238" s="6" t="e">
        <f>IF($A8238&gt;DataEnd,NA(),IFERROR(INDEX('iBoxx inputs'!B:B,MATCH($A8238,'iBoxx inputs'!$A:$A,0)),D8237))</f>
        <v>#N/A</v>
      </c>
      <c r="E8238" s="6" t="e">
        <f>IF($A8238&gt;DataEnd,NA(),IFERROR(INDEX('iBoxx inputs'!C:C,MATCH($A8238,'iBoxx inputs'!$A:$A,0)),E8237))</f>
        <v>#N/A</v>
      </c>
      <c r="F8238" s="6" t="e">
        <f>IF($A8238&gt;DataEnd,NA(),IFERROR(INDEX('Bank of England inputs'!D:D,MATCH($A8238,'Bank of England inputs'!$A:$A,0),0),F8237))</f>
        <v>#N/A</v>
      </c>
      <c r="G8238" s="19"/>
      <c r="H8238" s="5">
        <f t="shared" si="715"/>
        <v>47696</v>
      </c>
      <c r="I8238" s="6" t="e">
        <f t="shared" si="716"/>
        <v>#N/A</v>
      </c>
      <c r="J8238" s="6" t="e">
        <f t="shared" si="717"/>
        <v>#N/A</v>
      </c>
    </row>
    <row r="8239" spans="1:10" x14ac:dyDescent="0.2">
      <c r="A8239" s="5">
        <f>IF(AND(dateA=1,A8238&lt;DataEnd),'iBoxx inputs'!A8243,IF(AND(dateA=2,A8238&lt;DataEnd),'Bank of England inputs'!A8243,IF(dateA=3,A8238+1,IF(dateA=4,WORKDAY(A8238,1,),WORKDAY(A8238,1,holidayQ)))))</f>
        <v>47697</v>
      </c>
      <c r="B8239" s="35" t="e">
        <f>MATCH(A8239,'iBoxx inputs'!A:A,0)</f>
        <v>#N/A</v>
      </c>
      <c r="C8239" s="35" t="e">
        <f>MATCH(A8239,'Bank of England inputs'!A:A,0)</f>
        <v>#N/A</v>
      </c>
      <c r="D8239" s="6" t="e">
        <f>IF($A8239&gt;DataEnd,NA(),IFERROR(INDEX('iBoxx inputs'!B:B,MATCH($A8239,'iBoxx inputs'!$A:$A,0)),D8238))</f>
        <v>#N/A</v>
      </c>
      <c r="E8239" s="6" t="e">
        <f>IF($A8239&gt;DataEnd,NA(),IFERROR(INDEX('iBoxx inputs'!C:C,MATCH($A8239,'iBoxx inputs'!$A:$A,0)),E8238))</f>
        <v>#N/A</v>
      </c>
      <c r="F8239" s="6" t="e">
        <f>IF($A8239&gt;DataEnd,NA(),IFERROR(INDEX('Bank of England inputs'!D:D,MATCH($A8239,'Bank of England inputs'!$A:$A,0),0),F8238))</f>
        <v>#N/A</v>
      </c>
      <c r="G8239" s="19"/>
      <c r="H8239" s="5">
        <f t="shared" si="715"/>
        <v>47697</v>
      </c>
      <c r="I8239" s="6" t="e">
        <f t="shared" si="716"/>
        <v>#N/A</v>
      </c>
      <c r="J8239" s="6" t="e">
        <f t="shared" si="717"/>
        <v>#N/A</v>
      </c>
    </row>
    <row r="8240" spans="1:10" x14ac:dyDescent="0.2">
      <c r="A8240" s="5">
        <f>IF(AND(dateA=1,A8239&lt;DataEnd),'iBoxx inputs'!A8244,IF(AND(dateA=2,A8239&lt;DataEnd),'Bank of England inputs'!A8244,IF(dateA=3,A8239+1,IF(dateA=4,WORKDAY(A8239,1,),WORKDAY(A8239,1,holidayQ)))))</f>
        <v>47700</v>
      </c>
      <c r="B8240" s="35" t="e">
        <f>MATCH(A8240,'iBoxx inputs'!A:A,0)</f>
        <v>#N/A</v>
      </c>
      <c r="C8240" s="35" t="e">
        <f>MATCH(A8240,'Bank of England inputs'!A:A,0)</f>
        <v>#N/A</v>
      </c>
      <c r="D8240" s="6" t="e">
        <f>IF($A8240&gt;DataEnd,NA(),IFERROR(INDEX('iBoxx inputs'!B:B,MATCH($A8240,'iBoxx inputs'!$A:$A,0)),D8239))</f>
        <v>#N/A</v>
      </c>
      <c r="E8240" s="6" t="e">
        <f>IF($A8240&gt;DataEnd,NA(),IFERROR(INDEX('iBoxx inputs'!C:C,MATCH($A8240,'iBoxx inputs'!$A:$A,0)),E8239))</f>
        <v>#N/A</v>
      </c>
      <c r="F8240" s="6" t="e">
        <f>IF($A8240&gt;DataEnd,NA(),IFERROR(INDEX('Bank of England inputs'!D:D,MATCH($A8240,'Bank of England inputs'!$A:$A,0),0),F8239))</f>
        <v>#N/A</v>
      </c>
      <c r="G8240" s="19"/>
      <c r="H8240" s="5">
        <f t="shared" si="715"/>
        <v>47700</v>
      </c>
      <c r="I8240" s="6" t="e">
        <f t="shared" si="716"/>
        <v>#N/A</v>
      </c>
      <c r="J8240" s="6" t="e">
        <f t="shared" si="717"/>
        <v>#N/A</v>
      </c>
    </row>
    <row r="8241" spans="1:10" x14ac:dyDescent="0.2">
      <c r="A8241" s="5">
        <f>IF(AND(dateA=1,A8240&lt;DataEnd),'iBoxx inputs'!A8245,IF(AND(dateA=2,A8240&lt;DataEnd),'Bank of England inputs'!A8245,IF(dateA=3,A8240+1,IF(dateA=4,WORKDAY(A8240,1,),WORKDAY(A8240,1,holidayQ)))))</f>
        <v>47701</v>
      </c>
      <c r="B8241" s="35" t="e">
        <f>MATCH(A8241,'iBoxx inputs'!A:A,0)</f>
        <v>#N/A</v>
      </c>
      <c r="C8241" s="35" t="e">
        <f>MATCH(A8241,'Bank of England inputs'!A:A,0)</f>
        <v>#N/A</v>
      </c>
      <c r="D8241" s="6" t="e">
        <f>IF($A8241&gt;DataEnd,NA(),IFERROR(INDEX('iBoxx inputs'!B:B,MATCH($A8241,'iBoxx inputs'!$A:$A,0)),D8240))</f>
        <v>#N/A</v>
      </c>
      <c r="E8241" s="6" t="e">
        <f>IF($A8241&gt;DataEnd,NA(),IFERROR(INDEX('iBoxx inputs'!C:C,MATCH($A8241,'iBoxx inputs'!$A:$A,0)),E8240))</f>
        <v>#N/A</v>
      </c>
      <c r="F8241" s="6" t="e">
        <f>IF($A8241&gt;DataEnd,NA(),IFERROR(INDEX('Bank of England inputs'!D:D,MATCH($A8241,'Bank of England inputs'!$A:$A,0),0),F8240))</f>
        <v>#N/A</v>
      </c>
      <c r="G8241" s="19"/>
      <c r="H8241" s="5">
        <f t="shared" si="715"/>
        <v>47701</v>
      </c>
      <c r="I8241" s="6" t="e">
        <f t="shared" si="716"/>
        <v>#N/A</v>
      </c>
      <c r="J8241" s="6" t="e">
        <f t="shared" si="717"/>
        <v>#N/A</v>
      </c>
    </row>
    <row r="8242" spans="1:10" x14ac:dyDescent="0.2">
      <c r="A8242" s="5">
        <f>IF(AND(dateA=1,A8241&lt;DataEnd),'iBoxx inputs'!A8246,IF(AND(dateA=2,A8241&lt;DataEnd),'Bank of England inputs'!A8246,IF(dateA=3,A8241+1,IF(dateA=4,WORKDAY(A8241,1,),WORKDAY(A8241,1,holidayQ)))))</f>
        <v>47702</v>
      </c>
      <c r="B8242" s="35" t="e">
        <f>MATCH(A8242,'iBoxx inputs'!A:A,0)</f>
        <v>#N/A</v>
      </c>
      <c r="C8242" s="35" t="e">
        <f>MATCH(A8242,'Bank of England inputs'!A:A,0)</f>
        <v>#N/A</v>
      </c>
      <c r="D8242" s="6" t="e">
        <f>IF($A8242&gt;DataEnd,NA(),IFERROR(INDEX('iBoxx inputs'!B:B,MATCH($A8242,'iBoxx inputs'!$A:$A,0)),D8241))</f>
        <v>#N/A</v>
      </c>
      <c r="E8242" s="6" t="e">
        <f>IF($A8242&gt;DataEnd,NA(),IFERROR(INDEX('iBoxx inputs'!C:C,MATCH($A8242,'iBoxx inputs'!$A:$A,0)),E8241))</f>
        <v>#N/A</v>
      </c>
      <c r="F8242" s="6" t="e">
        <f>IF($A8242&gt;DataEnd,NA(),IFERROR(INDEX('Bank of England inputs'!D:D,MATCH($A8242,'Bank of England inputs'!$A:$A,0),0),F8241))</f>
        <v>#N/A</v>
      </c>
      <c r="G8242" s="19"/>
      <c r="H8242" s="5">
        <f t="shared" si="715"/>
        <v>47702</v>
      </c>
      <c r="I8242" s="6" t="e">
        <f t="shared" si="716"/>
        <v>#N/A</v>
      </c>
      <c r="J8242" s="6" t="e">
        <f t="shared" si="717"/>
        <v>#N/A</v>
      </c>
    </row>
    <row r="8243" spans="1:10" x14ac:dyDescent="0.2">
      <c r="A8243" s="5">
        <f>IF(AND(dateA=1,A8242&lt;DataEnd),'iBoxx inputs'!A8247,IF(AND(dateA=2,A8242&lt;DataEnd),'Bank of England inputs'!A8247,IF(dateA=3,A8242+1,IF(dateA=4,WORKDAY(A8242,1,),WORKDAY(A8242,1,holidayQ)))))</f>
        <v>47703</v>
      </c>
      <c r="B8243" s="35" t="e">
        <f>MATCH(A8243,'iBoxx inputs'!A:A,0)</f>
        <v>#N/A</v>
      </c>
      <c r="C8243" s="35" t="e">
        <f>MATCH(A8243,'Bank of England inputs'!A:A,0)</f>
        <v>#N/A</v>
      </c>
      <c r="D8243" s="6" t="e">
        <f>IF($A8243&gt;DataEnd,NA(),IFERROR(INDEX('iBoxx inputs'!B:B,MATCH($A8243,'iBoxx inputs'!$A:$A,0)),D8242))</f>
        <v>#N/A</v>
      </c>
      <c r="E8243" s="6" t="e">
        <f>IF($A8243&gt;DataEnd,NA(),IFERROR(INDEX('iBoxx inputs'!C:C,MATCH($A8243,'iBoxx inputs'!$A:$A,0)),E8242))</f>
        <v>#N/A</v>
      </c>
      <c r="F8243" s="6" t="e">
        <f>IF($A8243&gt;DataEnd,NA(),IFERROR(INDEX('Bank of England inputs'!D:D,MATCH($A8243,'Bank of England inputs'!$A:$A,0),0),F8242))</f>
        <v>#N/A</v>
      </c>
      <c r="G8243" s="19"/>
      <c r="H8243" s="5">
        <f t="shared" si="715"/>
        <v>47703</v>
      </c>
      <c r="I8243" s="6" t="e">
        <f t="shared" si="716"/>
        <v>#N/A</v>
      </c>
      <c r="J8243" s="6" t="e">
        <f t="shared" si="717"/>
        <v>#N/A</v>
      </c>
    </row>
    <row r="8244" spans="1:10" x14ac:dyDescent="0.2">
      <c r="A8244" s="5">
        <f>IF(AND(dateA=1,A8243&lt;DataEnd),'iBoxx inputs'!A8248,IF(AND(dateA=2,A8243&lt;DataEnd),'Bank of England inputs'!A8248,IF(dateA=3,A8243+1,IF(dateA=4,WORKDAY(A8243,1,),WORKDAY(A8243,1,holidayQ)))))</f>
        <v>47704</v>
      </c>
      <c r="B8244" s="35" t="e">
        <f>MATCH(A8244,'iBoxx inputs'!A:A,0)</f>
        <v>#N/A</v>
      </c>
      <c r="C8244" s="35" t="e">
        <f>MATCH(A8244,'Bank of England inputs'!A:A,0)</f>
        <v>#N/A</v>
      </c>
      <c r="D8244" s="6" t="e">
        <f>IF($A8244&gt;DataEnd,NA(),IFERROR(INDEX('iBoxx inputs'!B:B,MATCH($A8244,'iBoxx inputs'!$A:$A,0)),D8243))</f>
        <v>#N/A</v>
      </c>
      <c r="E8244" s="6" t="e">
        <f>IF($A8244&gt;DataEnd,NA(),IFERROR(INDEX('iBoxx inputs'!C:C,MATCH($A8244,'iBoxx inputs'!$A:$A,0)),E8243))</f>
        <v>#N/A</v>
      </c>
      <c r="F8244" s="6" t="e">
        <f>IF($A8244&gt;DataEnd,NA(),IFERROR(INDEX('Bank of England inputs'!D:D,MATCH($A8244,'Bank of England inputs'!$A:$A,0),0),F8243))</f>
        <v>#N/A</v>
      </c>
      <c r="G8244" s="19"/>
      <c r="H8244" s="5">
        <f t="shared" si="715"/>
        <v>47704</v>
      </c>
      <c r="I8244" s="6" t="e">
        <f t="shared" si="716"/>
        <v>#N/A</v>
      </c>
      <c r="J8244" s="6" t="e">
        <f t="shared" si="717"/>
        <v>#N/A</v>
      </c>
    </row>
    <row r="8245" spans="1:10" x14ac:dyDescent="0.2">
      <c r="A8245" s="5">
        <f>IF(AND(dateA=1,A8244&lt;DataEnd),'iBoxx inputs'!A8249,IF(AND(dateA=2,A8244&lt;DataEnd),'Bank of England inputs'!A8249,IF(dateA=3,A8244+1,IF(dateA=4,WORKDAY(A8244,1,),WORKDAY(A8244,1,holidayQ)))))</f>
        <v>47707</v>
      </c>
      <c r="B8245" s="35" t="e">
        <f>MATCH(A8245,'iBoxx inputs'!A:A,0)</f>
        <v>#N/A</v>
      </c>
      <c r="C8245" s="35" t="e">
        <f>MATCH(A8245,'Bank of England inputs'!A:A,0)</f>
        <v>#N/A</v>
      </c>
      <c r="D8245" s="6" t="e">
        <f>IF($A8245&gt;DataEnd,NA(),IFERROR(INDEX('iBoxx inputs'!B:B,MATCH($A8245,'iBoxx inputs'!$A:$A,0)),D8244))</f>
        <v>#N/A</v>
      </c>
      <c r="E8245" s="6" t="e">
        <f>IF($A8245&gt;DataEnd,NA(),IFERROR(INDEX('iBoxx inputs'!C:C,MATCH($A8245,'iBoxx inputs'!$A:$A,0)),E8244))</f>
        <v>#N/A</v>
      </c>
      <c r="F8245" s="6" t="e">
        <f>IF($A8245&gt;DataEnd,NA(),IFERROR(INDEX('Bank of England inputs'!D:D,MATCH($A8245,'Bank of England inputs'!$A:$A,0),0),F8244))</f>
        <v>#N/A</v>
      </c>
      <c r="G8245" s="19"/>
      <c r="H8245" s="5">
        <f t="shared" si="715"/>
        <v>47707</v>
      </c>
      <c r="I8245" s="6" t="e">
        <f t="shared" si="716"/>
        <v>#N/A</v>
      </c>
      <c r="J8245" s="6" t="e">
        <f t="shared" si="717"/>
        <v>#N/A</v>
      </c>
    </row>
    <row r="8246" spans="1:10" x14ac:dyDescent="0.2">
      <c r="A8246" s="5">
        <f>IF(AND(dateA=1,A8245&lt;DataEnd),'iBoxx inputs'!A8250,IF(AND(dateA=2,A8245&lt;DataEnd),'Bank of England inputs'!A8250,IF(dateA=3,A8245+1,IF(dateA=4,WORKDAY(A8245,1,),WORKDAY(A8245,1,holidayQ)))))</f>
        <v>47708</v>
      </c>
      <c r="B8246" s="35" t="e">
        <f>MATCH(A8246,'iBoxx inputs'!A:A,0)</f>
        <v>#N/A</v>
      </c>
      <c r="C8246" s="35" t="e">
        <f>MATCH(A8246,'Bank of England inputs'!A:A,0)</f>
        <v>#N/A</v>
      </c>
      <c r="D8246" s="6" t="e">
        <f>IF($A8246&gt;DataEnd,NA(),IFERROR(INDEX('iBoxx inputs'!B:B,MATCH($A8246,'iBoxx inputs'!$A:$A,0)),D8245))</f>
        <v>#N/A</v>
      </c>
      <c r="E8246" s="6" t="e">
        <f>IF($A8246&gt;DataEnd,NA(),IFERROR(INDEX('iBoxx inputs'!C:C,MATCH($A8246,'iBoxx inputs'!$A:$A,0)),E8245))</f>
        <v>#N/A</v>
      </c>
      <c r="F8246" s="6" t="e">
        <f>IF($A8246&gt;DataEnd,NA(),IFERROR(INDEX('Bank of England inputs'!D:D,MATCH($A8246,'Bank of England inputs'!$A:$A,0),0),F8245))</f>
        <v>#N/A</v>
      </c>
      <c r="G8246" s="19"/>
      <c r="H8246" s="5">
        <f t="shared" si="715"/>
        <v>47708</v>
      </c>
      <c r="I8246" s="6" t="e">
        <f t="shared" si="716"/>
        <v>#N/A</v>
      </c>
      <c r="J8246" s="6" t="e">
        <f t="shared" si="717"/>
        <v>#N/A</v>
      </c>
    </row>
    <row r="8247" spans="1:10" x14ac:dyDescent="0.2">
      <c r="A8247" s="5">
        <f>IF(AND(dateA=1,A8246&lt;DataEnd),'iBoxx inputs'!A8251,IF(AND(dateA=2,A8246&lt;DataEnd),'Bank of England inputs'!A8251,IF(dateA=3,A8246+1,IF(dateA=4,WORKDAY(A8246,1,),WORKDAY(A8246,1,holidayQ)))))</f>
        <v>47709</v>
      </c>
      <c r="B8247" s="35" t="e">
        <f>MATCH(A8247,'iBoxx inputs'!A:A,0)</f>
        <v>#N/A</v>
      </c>
      <c r="C8247" s="35" t="e">
        <f>MATCH(A8247,'Bank of England inputs'!A:A,0)</f>
        <v>#N/A</v>
      </c>
      <c r="D8247" s="6" t="e">
        <f>IF($A8247&gt;DataEnd,NA(),IFERROR(INDEX('iBoxx inputs'!B:B,MATCH($A8247,'iBoxx inputs'!$A:$A,0)),D8246))</f>
        <v>#N/A</v>
      </c>
      <c r="E8247" s="6" t="e">
        <f>IF($A8247&gt;DataEnd,NA(),IFERROR(INDEX('iBoxx inputs'!C:C,MATCH($A8247,'iBoxx inputs'!$A:$A,0)),E8246))</f>
        <v>#N/A</v>
      </c>
      <c r="F8247" s="6" t="e">
        <f>IF($A8247&gt;DataEnd,NA(),IFERROR(INDEX('Bank of England inputs'!D:D,MATCH($A8247,'Bank of England inputs'!$A:$A,0),0),F8246))</f>
        <v>#N/A</v>
      </c>
      <c r="G8247" s="19"/>
      <c r="H8247" s="5">
        <f t="shared" si="715"/>
        <v>47709</v>
      </c>
      <c r="I8247" s="6" t="e">
        <f t="shared" si="716"/>
        <v>#N/A</v>
      </c>
      <c r="J8247" s="6" t="e">
        <f t="shared" si="717"/>
        <v>#N/A</v>
      </c>
    </row>
    <row r="8248" spans="1:10" x14ac:dyDescent="0.2">
      <c r="A8248" s="5">
        <f>IF(AND(dateA=1,A8247&lt;DataEnd),'iBoxx inputs'!A8252,IF(AND(dateA=2,A8247&lt;DataEnd),'Bank of England inputs'!A8252,IF(dateA=3,A8247+1,IF(dateA=4,WORKDAY(A8247,1,),WORKDAY(A8247,1,holidayQ)))))</f>
        <v>47710</v>
      </c>
      <c r="B8248" s="35" t="e">
        <f>MATCH(A8248,'iBoxx inputs'!A:A,0)</f>
        <v>#N/A</v>
      </c>
      <c r="C8248" s="35" t="e">
        <f>MATCH(A8248,'Bank of England inputs'!A:A,0)</f>
        <v>#N/A</v>
      </c>
      <c r="D8248" s="6" t="e">
        <f>IF($A8248&gt;DataEnd,NA(),IFERROR(INDEX('iBoxx inputs'!B:B,MATCH($A8248,'iBoxx inputs'!$A:$A,0)),D8247))</f>
        <v>#N/A</v>
      </c>
      <c r="E8248" s="6" t="e">
        <f>IF($A8248&gt;DataEnd,NA(),IFERROR(INDEX('iBoxx inputs'!C:C,MATCH($A8248,'iBoxx inputs'!$A:$A,0)),E8247))</f>
        <v>#N/A</v>
      </c>
      <c r="F8248" s="6" t="e">
        <f>IF($A8248&gt;DataEnd,NA(),IFERROR(INDEX('Bank of England inputs'!D:D,MATCH($A8248,'Bank of England inputs'!$A:$A,0),0),F8247))</f>
        <v>#N/A</v>
      </c>
      <c r="G8248" s="19"/>
      <c r="H8248" s="5">
        <f t="shared" si="715"/>
        <v>47710</v>
      </c>
      <c r="I8248" s="6" t="e">
        <f t="shared" si="716"/>
        <v>#N/A</v>
      </c>
      <c r="J8248" s="6" t="e">
        <f t="shared" si="717"/>
        <v>#N/A</v>
      </c>
    </row>
    <row r="8249" spans="1:10" x14ac:dyDescent="0.2">
      <c r="A8249" s="5">
        <f>IF(AND(dateA=1,A8248&lt;DataEnd),'iBoxx inputs'!A8253,IF(AND(dateA=2,A8248&lt;DataEnd),'Bank of England inputs'!A8253,IF(dateA=3,A8248+1,IF(dateA=4,WORKDAY(A8248,1,),WORKDAY(A8248,1,holidayQ)))))</f>
        <v>47711</v>
      </c>
      <c r="B8249" s="35" t="e">
        <f>MATCH(A8249,'iBoxx inputs'!A:A,0)</f>
        <v>#N/A</v>
      </c>
      <c r="C8249" s="35" t="e">
        <f>MATCH(A8249,'Bank of England inputs'!A:A,0)</f>
        <v>#N/A</v>
      </c>
      <c r="D8249" s="6" t="e">
        <f>IF($A8249&gt;DataEnd,NA(),IFERROR(INDEX('iBoxx inputs'!B:B,MATCH($A8249,'iBoxx inputs'!$A:$A,0)),D8248))</f>
        <v>#N/A</v>
      </c>
      <c r="E8249" s="6" t="e">
        <f>IF($A8249&gt;DataEnd,NA(),IFERROR(INDEX('iBoxx inputs'!C:C,MATCH($A8249,'iBoxx inputs'!$A:$A,0)),E8248))</f>
        <v>#N/A</v>
      </c>
      <c r="F8249" s="6" t="e">
        <f>IF($A8249&gt;DataEnd,NA(),IFERROR(INDEX('Bank of England inputs'!D:D,MATCH($A8249,'Bank of England inputs'!$A:$A,0),0),F8248))</f>
        <v>#N/A</v>
      </c>
      <c r="G8249" s="19"/>
      <c r="H8249" s="5">
        <f t="shared" si="715"/>
        <v>47711</v>
      </c>
      <c r="I8249" s="6" t="e">
        <f t="shared" si="716"/>
        <v>#N/A</v>
      </c>
      <c r="J8249" s="6" t="e">
        <f t="shared" si="717"/>
        <v>#N/A</v>
      </c>
    </row>
    <row r="8250" spans="1:10" x14ac:dyDescent="0.2">
      <c r="A8250" s="5">
        <f>IF(AND(dateA=1,A8249&lt;DataEnd),'iBoxx inputs'!A8254,IF(AND(dateA=2,A8249&lt;DataEnd),'Bank of England inputs'!A8254,IF(dateA=3,A8249+1,IF(dateA=4,WORKDAY(A8249,1,),WORKDAY(A8249,1,holidayQ)))))</f>
        <v>47714</v>
      </c>
      <c r="B8250" s="35" t="e">
        <f>MATCH(A8250,'iBoxx inputs'!A:A,0)</f>
        <v>#N/A</v>
      </c>
      <c r="C8250" s="35" t="e">
        <f>MATCH(A8250,'Bank of England inputs'!A:A,0)</f>
        <v>#N/A</v>
      </c>
      <c r="D8250" s="6" t="e">
        <f>IF($A8250&gt;DataEnd,NA(),IFERROR(INDEX('iBoxx inputs'!B:B,MATCH($A8250,'iBoxx inputs'!$A:$A,0)),D8249))</f>
        <v>#N/A</v>
      </c>
      <c r="E8250" s="6" t="e">
        <f>IF($A8250&gt;DataEnd,NA(),IFERROR(INDEX('iBoxx inputs'!C:C,MATCH($A8250,'iBoxx inputs'!$A:$A,0)),E8249))</f>
        <v>#N/A</v>
      </c>
      <c r="F8250" s="6" t="e">
        <f>IF($A8250&gt;DataEnd,NA(),IFERROR(INDEX('Bank of England inputs'!D:D,MATCH($A8250,'Bank of England inputs'!$A:$A,0),0),F8249))</f>
        <v>#N/A</v>
      </c>
      <c r="G8250" s="19"/>
      <c r="H8250" s="5">
        <f t="shared" si="715"/>
        <v>47714</v>
      </c>
      <c r="I8250" s="6" t="e">
        <f t="shared" si="716"/>
        <v>#N/A</v>
      </c>
      <c r="J8250" s="6" t="e">
        <f t="shared" si="717"/>
        <v>#N/A</v>
      </c>
    </row>
    <row r="8251" spans="1:10" x14ac:dyDescent="0.2">
      <c r="A8251" s="5">
        <f>IF(AND(dateA=1,A8250&lt;DataEnd),'iBoxx inputs'!A8255,IF(AND(dateA=2,A8250&lt;DataEnd),'Bank of England inputs'!A8255,IF(dateA=3,A8250+1,IF(dateA=4,WORKDAY(A8250,1,),WORKDAY(A8250,1,holidayQ)))))</f>
        <v>47715</v>
      </c>
      <c r="B8251" s="35" t="e">
        <f>MATCH(A8251,'iBoxx inputs'!A:A,0)</f>
        <v>#N/A</v>
      </c>
      <c r="C8251" s="35" t="e">
        <f>MATCH(A8251,'Bank of England inputs'!A:A,0)</f>
        <v>#N/A</v>
      </c>
      <c r="D8251" s="6" t="e">
        <f>IF($A8251&gt;DataEnd,NA(),IFERROR(INDEX('iBoxx inputs'!B:B,MATCH($A8251,'iBoxx inputs'!$A:$A,0)),D8250))</f>
        <v>#N/A</v>
      </c>
      <c r="E8251" s="6" t="e">
        <f>IF($A8251&gt;DataEnd,NA(),IFERROR(INDEX('iBoxx inputs'!C:C,MATCH($A8251,'iBoxx inputs'!$A:$A,0)),E8250))</f>
        <v>#N/A</v>
      </c>
      <c r="F8251" s="6" t="e">
        <f>IF($A8251&gt;DataEnd,NA(),IFERROR(INDEX('Bank of England inputs'!D:D,MATCH($A8251,'Bank of England inputs'!$A:$A,0),0),F8250))</f>
        <v>#N/A</v>
      </c>
      <c r="G8251" s="19"/>
      <c r="H8251" s="5">
        <f t="shared" si="715"/>
        <v>47715</v>
      </c>
      <c r="I8251" s="6" t="e">
        <f t="shared" si="716"/>
        <v>#N/A</v>
      </c>
      <c r="J8251" s="6" t="e">
        <f t="shared" si="717"/>
        <v>#N/A</v>
      </c>
    </row>
    <row r="8252" spans="1:10" x14ac:dyDescent="0.2">
      <c r="A8252" s="5">
        <f>IF(AND(dateA=1,A8251&lt;DataEnd),'iBoxx inputs'!A8256,IF(AND(dateA=2,A8251&lt;DataEnd),'Bank of England inputs'!A8256,IF(dateA=3,A8251+1,IF(dateA=4,WORKDAY(A8251,1,),WORKDAY(A8251,1,holidayQ)))))</f>
        <v>47716</v>
      </c>
      <c r="B8252" s="35" t="e">
        <f>MATCH(A8252,'iBoxx inputs'!A:A,0)</f>
        <v>#N/A</v>
      </c>
      <c r="C8252" s="35" t="e">
        <f>MATCH(A8252,'Bank of England inputs'!A:A,0)</f>
        <v>#N/A</v>
      </c>
      <c r="D8252" s="6" t="e">
        <f>IF($A8252&gt;DataEnd,NA(),IFERROR(INDEX('iBoxx inputs'!B:B,MATCH($A8252,'iBoxx inputs'!$A:$A,0)),D8251))</f>
        <v>#N/A</v>
      </c>
      <c r="E8252" s="6" t="e">
        <f>IF($A8252&gt;DataEnd,NA(),IFERROR(INDEX('iBoxx inputs'!C:C,MATCH($A8252,'iBoxx inputs'!$A:$A,0)),E8251))</f>
        <v>#N/A</v>
      </c>
      <c r="F8252" s="6" t="e">
        <f>IF($A8252&gt;DataEnd,NA(),IFERROR(INDEX('Bank of England inputs'!D:D,MATCH($A8252,'Bank of England inputs'!$A:$A,0),0),F8251))</f>
        <v>#N/A</v>
      </c>
      <c r="G8252" s="19"/>
      <c r="H8252" s="5">
        <f t="shared" si="715"/>
        <v>47716</v>
      </c>
      <c r="I8252" s="6" t="e">
        <f t="shared" si="716"/>
        <v>#N/A</v>
      </c>
      <c r="J8252" s="6" t="e">
        <f t="shared" si="717"/>
        <v>#N/A</v>
      </c>
    </row>
    <row r="8253" spans="1:10" x14ac:dyDescent="0.2">
      <c r="A8253" s="5">
        <f>IF(AND(dateA=1,A8252&lt;DataEnd),'iBoxx inputs'!A8257,IF(AND(dateA=2,A8252&lt;DataEnd),'Bank of England inputs'!A8257,IF(dateA=3,A8252+1,IF(dateA=4,WORKDAY(A8252,1,),WORKDAY(A8252,1,holidayQ)))))</f>
        <v>47717</v>
      </c>
      <c r="B8253" s="35" t="e">
        <f>MATCH(A8253,'iBoxx inputs'!A:A,0)</f>
        <v>#N/A</v>
      </c>
      <c r="C8253" s="35" t="e">
        <f>MATCH(A8253,'Bank of England inputs'!A:A,0)</f>
        <v>#N/A</v>
      </c>
      <c r="D8253" s="6" t="e">
        <f>IF($A8253&gt;DataEnd,NA(),IFERROR(INDEX('iBoxx inputs'!B:B,MATCH($A8253,'iBoxx inputs'!$A:$A,0)),D8252))</f>
        <v>#N/A</v>
      </c>
      <c r="E8253" s="6" t="e">
        <f>IF($A8253&gt;DataEnd,NA(),IFERROR(INDEX('iBoxx inputs'!C:C,MATCH($A8253,'iBoxx inputs'!$A:$A,0)),E8252))</f>
        <v>#N/A</v>
      </c>
      <c r="F8253" s="6" t="e">
        <f>IF($A8253&gt;DataEnd,NA(),IFERROR(INDEX('Bank of England inputs'!D:D,MATCH($A8253,'Bank of England inputs'!$A:$A,0),0),F8252))</f>
        <v>#N/A</v>
      </c>
      <c r="G8253" s="19"/>
      <c r="H8253" s="5">
        <f t="shared" si="715"/>
        <v>47717</v>
      </c>
      <c r="I8253" s="6" t="e">
        <f t="shared" si="716"/>
        <v>#N/A</v>
      </c>
      <c r="J8253" s="6" t="e">
        <f t="shared" si="717"/>
        <v>#N/A</v>
      </c>
    </row>
    <row r="8254" spans="1:10" x14ac:dyDescent="0.2">
      <c r="A8254" s="5">
        <f>IF(AND(dateA=1,A8253&lt;DataEnd),'iBoxx inputs'!A8258,IF(AND(dateA=2,A8253&lt;DataEnd),'Bank of England inputs'!A8258,IF(dateA=3,A8253+1,IF(dateA=4,WORKDAY(A8253,1,),WORKDAY(A8253,1,holidayQ)))))</f>
        <v>47718</v>
      </c>
      <c r="B8254" s="35" t="e">
        <f>MATCH(A8254,'iBoxx inputs'!A:A,0)</f>
        <v>#N/A</v>
      </c>
      <c r="C8254" s="35" t="e">
        <f>MATCH(A8254,'Bank of England inputs'!A:A,0)</f>
        <v>#N/A</v>
      </c>
      <c r="D8254" s="6" t="e">
        <f>IF($A8254&gt;DataEnd,NA(),IFERROR(INDEX('iBoxx inputs'!B:B,MATCH($A8254,'iBoxx inputs'!$A:$A,0)),D8253))</f>
        <v>#N/A</v>
      </c>
      <c r="E8254" s="6" t="e">
        <f>IF($A8254&gt;DataEnd,NA(),IFERROR(INDEX('iBoxx inputs'!C:C,MATCH($A8254,'iBoxx inputs'!$A:$A,0)),E8253))</f>
        <v>#N/A</v>
      </c>
      <c r="F8254" s="6" t="e">
        <f>IF($A8254&gt;DataEnd,NA(),IFERROR(INDEX('Bank of England inputs'!D:D,MATCH($A8254,'Bank of England inputs'!$A:$A,0),0),F8253))</f>
        <v>#N/A</v>
      </c>
      <c r="G8254" s="19"/>
      <c r="H8254" s="5">
        <f t="shared" si="715"/>
        <v>47718</v>
      </c>
      <c r="I8254" s="6" t="e">
        <f t="shared" si="716"/>
        <v>#N/A</v>
      </c>
      <c r="J8254" s="6" t="e">
        <f t="shared" si="717"/>
        <v>#N/A</v>
      </c>
    </row>
    <row r="8255" spans="1:10" x14ac:dyDescent="0.2">
      <c r="A8255" s="5">
        <f>IF(AND(dateA=1,A8254&lt;DataEnd),'iBoxx inputs'!A8259,IF(AND(dateA=2,A8254&lt;DataEnd),'Bank of England inputs'!A8259,IF(dateA=3,A8254+1,IF(dateA=4,WORKDAY(A8254,1,),WORKDAY(A8254,1,holidayQ)))))</f>
        <v>47722</v>
      </c>
      <c r="B8255" s="35" t="e">
        <f>MATCH(A8255,'iBoxx inputs'!A:A,0)</f>
        <v>#N/A</v>
      </c>
      <c r="C8255" s="35" t="e">
        <f>MATCH(A8255,'Bank of England inputs'!A:A,0)</f>
        <v>#N/A</v>
      </c>
      <c r="D8255" s="6" t="e">
        <f>IF($A8255&gt;DataEnd,NA(),IFERROR(INDEX('iBoxx inputs'!B:B,MATCH($A8255,'iBoxx inputs'!$A:$A,0)),D8254))</f>
        <v>#N/A</v>
      </c>
      <c r="E8255" s="6" t="e">
        <f>IF($A8255&gt;DataEnd,NA(),IFERROR(INDEX('iBoxx inputs'!C:C,MATCH($A8255,'iBoxx inputs'!$A:$A,0)),E8254))</f>
        <v>#N/A</v>
      </c>
      <c r="F8255" s="6" t="e">
        <f>IF($A8255&gt;DataEnd,NA(),IFERROR(INDEX('Bank of England inputs'!D:D,MATCH($A8255,'Bank of England inputs'!$A:$A,0),0),F8254))</f>
        <v>#N/A</v>
      </c>
      <c r="G8255" s="19"/>
      <c r="H8255" s="5">
        <f t="shared" si="715"/>
        <v>47722</v>
      </c>
      <c r="I8255" s="6" t="e">
        <f t="shared" si="716"/>
        <v>#N/A</v>
      </c>
      <c r="J8255" s="6" t="e">
        <f t="shared" si="717"/>
        <v>#N/A</v>
      </c>
    </row>
    <row r="8256" spans="1:10" x14ac:dyDescent="0.2">
      <c r="A8256" s="5">
        <f>IF(AND(dateA=1,A8255&lt;DataEnd),'iBoxx inputs'!A8260,IF(AND(dateA=2,A8255&lt;DataEnd),'Bank of England inputs'!A8260,IF(dateA=3,A8255+1,IF(dateA=4,WORKDAY(A8255,1,),WORKDAY(A8255,1,holidayQ)))))</f>
        <v>47723</v>
      </c>
      <c r="B8256" s="35" t="e">
        <f>MATCH(A8256,'iBoxx inputs'!A:A,0)</f>
        <v>#N/A</v>
      </c>
      <c r="C8256" s="35" t="e">
        <f>MATCH(A8256,'Bank of England inputs'!A:A,0)</f>
        <v>#N/A</v>
      </c>
      <c r="D8256" s="6" t="e">
        <f>IF($A8256&gt;DataEnd,NA(),IFERROR(INDEX('iBoxx inputs'!B:B,MATCH($A8256,'iBoxx inputs'!$A:$A,0)),D8255))</f>
        <v>#N/A</v>
      </c>
      <c r="E8256" s="6" t="e">
        <f>IF($A8256&gt;DataEnd,NA(),IFERROR(INDEX('iBoxx inputs'!C:C,MATCH($A8256,'iBoxx inputs'!$A:$A,0)),E8255))</f>
        <v>#N/A</v>
      </c>
      <c r="F8256" s="6" t="e">
        <f>IF($A8256&gt;DataEnd,NA(),IFERROR(INDEX('Bank of England inputs'!D:D,MATCH($A8256,'Bank of England inputs'!$A:$A,0),0),F8255))</f>
        <v>#N/A</v>
      </c>
      <c r="G8256" s="19"/>
      <c r="H8256" s="5">
        <f t="shared" si="715"/>
        <v>47723</v>
      </c>
      <c r="I8256" s="6" t="e">
        <f t="shared" si="716"/>
        <v>#N/A</v>
      </c>
      <c r="J8256" s="6" t="e">
        <f t="shared" si="717"/>
        <v>#N/A</v>
      </c>
    </row>
    <row r="8257" spans="1:10" x14ac:dyDescent="0.2">
      <c r="A8257" s="5">
        <f>IF(AND(dateA=1,A8256&lt;DataEnd),'iBoxx inputs'!A8261,IF(AND(dateA=2,A8256&lt;DataEnd),'Bank of England inputs'!A8261,IF(dateA=3,A8256+1,IF(dateA=4,WORKDAY(A8256,1,),WORKDAY(A8256,1,holidayQ)))))</f>
        <v>47724</v>
      </c>
      <c r="B8257" s="35" t="e">
        <f>MATCH(A8257,'iBoxx inputs'!A:A,0)</f>
        <v>#N/A</v>
      </c>
      <c r="C8257" s="35" t="e">
        <f>MATCH(A8257,'Bank of England inputs'!A:A,0)</f>
        <v>#N/A</v>
      </c>
      <c r="D8257" s="6" t="e">
        <f>IF($A8257&gt;DataEnd,NA(),IFERROR(INDEX('iBoxx inputs'!B:B,MATCH($A8257,'iBoxx inputs'!$A:$A,0)),D8256))</f>
        <v>#N/A</v>
      </c>
      <c r="E8257" s="6" t="e">
        <f>IF($A8257&gt;DataEnd,NA(),IFERROR(INDEX('iBoxx inputs'!C:C,MATCH($A8257,'iBoxx inputs'!$A:$A,0)),E8256))</f>
        <v>#N/A</v>
      </c>
      <c r="F8257" s="6" t="e">
        <f>IF($A8257&gt;DataEnd,NA(),IFERROR(INDEX('Bank of England inputs'!D:D,MATCH($A8257,'Bank of England inputs'!$A:$A,0),0),F8256))</f>
        <v>#N/A</v>
      </c>
      <c r="G8257" s="19"/>
      <c r="H8257" s="5">
        <f t="shared" si="715"/>
        <v>47724</v>
      </c>
      <c r="I8257" s="6" t="e">
        <f t="shared" si="716"/>
        <v>#N/A</v>
      </c>
      <c r="J8257" s="6" t="e">
        <f t="shared" si="717"/>
        <v>#N/A</v>
      </c>
    </row>
    <row r="8258" spans="1:10" x14ac:dyDescent="0.2">
      <c r="A8258" s="5">
        <f>IF(AND(dateA=1,A8257&lt;DataEnd),'iBoxx inputs'!A8262,IF(AND(dateA=2,A8257&lt;DataEnd),'Bank of England inputs'!A8262,IF(dateA=3,A8257+1,IF(dateA=4,WORKDAY(A8257,1,),WORKDAY(A8257,1,holidayQ)))))</f>
        <v>47725</v>
      </c>
      <c r="B8258" s="35" t="e">
        <f>MATCH(A8258,'iBoxx inputs'!A:A,0)</f>
        <v>#N/A</v>
      </c>
      <c r="C8258" s="35" t="e">
        <f>MATCH(A8258,'Bank of England inputs'!A:A,0)</f>
        <v>#N/A</v>
      </c>
      <c r="D8258" s="6" t="e">
        <f>IF($A8258&gt;DataEnd,NA(),IFERROR(INDEX('iBoxx inputs'!B:B,MATCH($A8258,'iBoxx inputs'!$A:$A,0)),D8257))</f>
        <v>#N/A</v>
      </c>
      <c r="E8258" s="6" t="e">
        <f>IF($A8258&gt;DataEnd,NA(),IFERROR(INDEX('iBoxx inputs'!C:C,MATCH($A8258,'iBoxx inputs'!$A:$A,0)),E8257))</f>
        <v>#N/A</v>
      </c>
      <c r="F8258" s="6" t="e">
        <f>IF($A8258&gt;DataEnd,NA(),IFERROR(INDEX('Bank of England inputs'!D:D,MATCH($A8258,'Bank of England inputs'!$A:$A,0),0),F8257))</f>
        <v>#N/A</v>
      </c>
      <c r="G8258" s="19"/>
      <c r="H8258" s="5">
        <f t="shared" ref="H8258:H8321" si="718">A8258</f>
        <v>47725</v>
      </c>
      <c r="I8258" s="6" t="e">
        <f t="shared" ref="I8258:I8321" si="719">(D8258+E8258)/2</f>
        <v>#N/A</v>
      </c>
      <c r="J8258" s="6" t="e">
        <f t="shared" ref="J8258:J8321" si="720">((1+I8258/100)/(1+F8258/100)-1)*100</f>
        <v>#N/A</v>
      </c>
    </row>
    <row r="8259" spans="1:10" x14ac:dyDescent="0.2">
      <c r="A8259" s="5">
        <f>IF(AND(dateA=1,A8258&lt;DataEnd),'iBoxx inputs'!A8263,IF(AND(dateA=2,A8258&lt;DataEnd),'Bank of England inputs'!A8263,IF(dateA=3,A8258+1,IF(dateA=4,WORKDAY(A8258,1,),WORKDAY(A8258,1,holidayQ)))))</f>
        <v>47728</v>
      </c>
      <c r="B8259" s="35" t="e">
        <f>MATCH(A8259,'iBoxx inputs'!A:A,0)</f>
        <v>#N/A</v>
      </c>
      <c r="C8259" s="35" t="e">
        <f>MATCH(A8259,'Bank of England inputs'!A:A,0)</f>
        <v>#N/A</v>
      </c>
      <c r="D8259" s="6" t="e">
        <f>IF($A8259&gt;DataEnd,NA(),IFERROR(INDEX('iBoxx inputs'!B:B,MATCH($A8259,'iBoxx inputs'!$A:$A,0)),D8258))</f>
        <v>#N/A</v>
      </c>
      <c r="E8259" s="6" t="e">
        <f>IF($A8259&gt;DataEnd,NA(),IFERROR(INDEX('iBoxx inputs'!C:C,MATCH($A8259,'iBoxx inputs'!$A:$A,0)),E8258))</f>
        <v>#N/A</v>
      </c>
      <c r="F8259" s="6" t="e">
        <f>IF($A8259&gt;DataEnd,NA(),IFERROR(INDEX('Bank of England inputs'!D:D,MATCH($A8259,'Bank of England inputs'!$A:$A,0),0),F8258))</f>
        <v>#N/A</v>
      </c>
      <c r="G8259" s="19"/>
      <c r="H8259" s="5">
        <f t="shared" si="718"/>
        <v>47728</v>
      </c>
      <c r="I8259" s="6" t="e">
        <f t="shared" si="719"/>
        <v>#N/A</v>
      </c>
      <c r="J8259" s="6" t="e">
        <f t="shared" si="720"/>
        <v>#N/A</v>
      </c>
    </row>
    <row r="8260" spans="1:10" x14ac:dyDescent="0.2">
      <c r="A8260" s="5">
        <f>IF(AND(dateA=1,A8259&lt;DataEnd),'iBoxx inputs'!A8264,IF(AND(dateA=2,A8259&lt;DataEnd),'Bank of England inputs'!A8264,IF(dateA=3,A8259+1,IF(dateA=4,WORKDAY(A8259,1,),WORKDAY(A8259,1,holidayQ)))))</f>
        <v>47729</v>
      </c>
      <c r="B8260" s="35" t="e">
        <f>MATCH(A8260,'iBoxx inputs'!A:A,0)</f>
        <v>#N/A</v>
      </c>
      <c r="C8260" s="35" t="e">
        <f>MATCH(A8260,'Bank of England inputs'!A:A,0)</f>
        <v>#N/A</v>
      </c>
      <c r="D8260" s="6" t="e">
        <f>IF($A8260&gt;DataEnd,NA(),IFERROR(INDEX('iBoxx inputs'!B:B,MATCH($A8260,'iBoxx inputs'!$A:$A,0)),D8259))</f>
        <v>#N/A</v>
      </c>
      <c r="E8260" s="6" t="e">
        <f>IF($A8260&gt;DataEnd,NA(),IFERROR(INDEX('iBoxx inputs'!C:C,MATCH($A8260,'iBoxx inputs'!$A:$A,0)),E8259))</f>
        <v>#N/A</v>
      </c>
      <c r="F8260" s="6" t="e">
        <f>IF($A8260&gt;DataEnd,NA(),IFERROR(INDEX('Bank of England inputs'!D:D,MATCH($A8260,'Bank of England inputs'!$A:$A,0),0),F8259))</f>
        <v>#N/A</v>
      </c>
      <c r="G8260" s="19"/>
      <c r="H8260" s="5">
        <f t="shared" si="718"/>
        <v>47729</v>
      </c>
      <c r="I8260" s="6" t="e">
        <f t="shared" si="719"/>
        <v>#N/A</v>
      </c>
      <c r="J8260" s="6" t="e">
        <f t="shared" si="720"/>
        <v>#N/A</v>
      </c>
    </row>
    <row r="8261" spans="1:10" x14ac:dyDescent="0.2">
      <c r="A8261" s="5">
        <f>IF(AND(dateA=1,A8260&lt;DataEnd),'iBoxx inputs'!A8265,IF(AND(dateA=2,A8260&lt;DataEnd),'Bank of England inputs'!A8265,IF(dateA=3,A8260+1,IF(dateA=4,WORKDAY(A8260,1,),WORKDAY(A8260,1,holidayQ)))))</f>
        <v>47730</v>
      </c>
      <c r="B8261" s="35" t="e">
        <f>MATCH(A8261,'iBoxx inputs'!A:A,0)</f>
        <v>#N/A</v>
      </c>
      <c r="C8261" s="35" t="e">
        <f>MATCH(A8261,'Bank of England inputs'!A:A,0)</f>
        <v>#N/A</v>
      </c>
      <c r="D8261" s="6" t="e">
        <f>IF($A8261&gt;DataEnd,NA(),IFERROR(INDEX('iBoxx inputs'!B:B,MATCH($A8261,'iBoxx inputs'!$A:$A,0)),D8260))</f>
        <v>#N/A</v>
      </c>
      <c r="E8261" s="6" t="e">
        <f>IF($A8261&gt;DataEnd,NA(),IFERROR(INDEX('iBoxx inputs'!C:C,MATCH($A8261,'iBoxx inputs'!$A:$A,0)),E8260))</f>
        <v>#N/A</v>
      </c>
      <c r="F8261" s="6" t="e">
        <f>IF($A8261&gt;DataEnd,NA(),IFERROR(INDEX('Bank of England inputs'!D:D,MATCH($A8261,'Bank of England inputs'!$A:$A,0),0),F8260))</f>
        <v>#N/A</v>
      </c>
      <c r="G8261" s="19"/>
      <c r="H8261" s="5">
        <f t="shared" si="718"/>
        <v>47730</v>
      </c>
      <c r="I8261" s="6" t="e">
        <f t="shared" si="719"/>
        <v>#N/A</v>
      </c>
      <c r="J8261" s="6" t="e">
        <f t="shared" si="720"/>
        <v>#N/A</v>
      </c>
    </row>
    <row r="8262" spans="1:10" x14ac:dyDescent="0.2">
      <c r="A8262" s="5">
        <f>IF(AND(dateA=1,A8261&lt;DataEnd),'iBoxx inputs'!A8266,IF(AND(dateA=2,A8261&lt;DataEnd),'Bank of England inputs'!A8266,IF(dateA=3,A8261+1,IF(dateA=4,WORKDAY(A8261,1,),WORKDAY(A8261,1,holidayQ)))))</f>
        <v>47731</v>
      </c>
      <c r="B8262" s="35" t="e">
        <f>MATCH(A8262,'iBoxx inputs'!A:A,0)</f>
        <v>#N/A</v>
      </c>
      <c r="C8262" s="35" t="e">
        <f>MATCH(A8262,'Bank of England inputs'!A:A,0)</f>
        <v>#N/A</v>
      </c>
      <c r="D8262" s="6" t="e">
        <f>IF($A8262&gt;DataEnd,NA(),IFERROR(INDEX('iBoxx inputs'!B:B,MATCH($A8262,'iBoxx inputs'!$A:$A,0)),D8261))</f>
        <v>#N/A</v>
      </c>
      <c r="E8262" s="6" t="e">
        <f>IF($A8262&gt;DataEnd,NA(),IFERROR(INDEX('iBoxx inputs'!C:C,MATCH($A8262,'iBoxx inputs'!$A:$A,0)),E8261))</f>
        <v>#N/A</v>
      </c>
      <c r="F8262" s="6" t="e">
        <f>IF($A8262&gt;DataEnd,NA(),IFERROR(INDEX('Bank of England inputs'!D:D,MATCH($A8262,'Bank of England inputs'!$A:$A,0),0),F8261))</f>
        <v>#N/A</v>
      </c>
      <c r="G8262" s="19"/>
      <c r="H8262" s="5">
        <f t="shared" si="718"/>
        <v>47731</v>
      </c>
      <c r="I8262" s="6" t="e">
        <f t="shared" si="719"/>
        <v>#N/A</v>
      </c>
      <c r="J8262" s="6" t="e">
        <f t="shared" si="720"/>
        <v>#N/A</v>
      </c>
    </row>
    <row r="8263" spans="1:10" x14ac:dyDescent="0.2">
      <c r="A8263" s="5">
        <f>IF(AND(dateA=1,A8262&lt;DataEnd),'iBoxx inputs'!A8267,IF(AND(dateA=2,A8262&lt;DataEnd),'Bank of England inputs'!A8267,IF(dateA=3,A8262+1,IF(dateA=4,WORKDAY(A8262,1,),WORKDAY(A8262,1,holidayQ)))))</f>
        <v>47732</v>
      </c>
      <c r="B8263" s="35" t="e">
        <f>MATCH(A8263,'iBoxx inputs'!A:A,0)</f>
        <v>#N/A</v>
      </c>
      <c r="C8263" s="35" t="e">
        <f>MATCH(A8263,'Bank of England inputs'!A:A,0)</f>
        <v>#N/A</v>
      </c>
      <c r="D8263" s="6" t="e">
        <f>IF($A8263&gt;DataEnd,NA(),IFERROR(INDEX('iBoxx inputs'!B:B,MATCH($A8263,'iBoxx inputs'!$A:$A,0)),D8262))</f>
        <v>#N/A</v>
      </c>
      <c r="E8263" s="6" t="e">
        <f>IF($A8263&gt;DataEnd,NA(),IFERROR(INDEX('iBoxx inputs'!C:C,MATCH($A8263,'iBoxx inputs'!$A:$A,0)),E8262))</f>
        <v>#N/A</v>
      </c>
      <c r="F8263" s="6" t="e">
        <f>IF($A8263&gt;DataEnd,NA(),IFERROR(INDEX('Bank of England inputs'!D:D,MATCH($A8263,'Bank of England inputs'!$A:$A,0),0),F8262))</f>
        <v>#N/A</v>
      </c>
      <c r="G8263" s="19"/>
      <c r="H8263" s="5">
        <f t="shared" si="718"/>
        <v>47732</v>
      </c>
      <c r="I8263" s="6" t="e">
        <f t="shared" si="719"/>
        <v>#N/A</v>
      </c>
      <c r="J8263" s="6" t="e">
        <f t="shared" si="720"/>
        <v>#N/A</v>
      </c>
    </row>
    <row r="8264" spans="1:10" x14ac:dyDescent="0.2">
      <c r="A8264" s="5">
        <f>IF(AND(dateA=1,A8263&lt;DataEnd),'iBoxx inputs'!A8268,IF(AND(dateA=2,A8263&lt;DataEnd),'Bank of England inputs'!A8268,IF(dateA=3,A8263+1,IF(dateA=4,WORKDAY(A8263,1,),WORKDAY(A8263,1,holidayQ)))))</f>
        <v>47735</v>
      </c>
      <c r="B8264" s="35" t="e">
        <f>MATCH(A8264,'iBoxx inputs'!A:A,0)</f>
        <v>#N/A</v>
      </c>
      <c r="C8264" s="35" t="e">
        <f>MATCH(A8264,'Bank of England inputs'!A:A,0)</f>
        <v>#N/A</v>
      </c>
      <c r="D8264" s="6" t="e">
        <f>IF($A8264&gt;DataEnd,NA(),IFERROR(INDEX('iBoxx inputs'!B:B,MATCH($A8264,'iBoxx inputs'!$A:$A,0)),D8263))</f>
        <v>#N/A</v>
      </c>
      <c r="E8264" s="6" t="e">
        <f>IF($A8264&gt;DataEnd,NA(),IFERROR(INDEX('iBoxx inputs'!C:C,MATCH($A8264,'iBoxx inputs'!$A:$A,0)),E8263))</f>
        <v>#N/A</v>
      </c>
      <c r="F8264" s="6" t="e">
        <f>IF($A8264&gt;DataEnd,NA(),IFERROR(INDEX('Bank of England inputs'!D:D,MATCH($A8264,'Bank of England inputs'!$A:$A,0),0),F8263))</f>
        <v>#N/A</v>
      </c>
      <c r="G8264" s="19"/>
      <c r="H8264" s="5">
        <f t="shared" si="718"/>
        <v>47735</v>
      </c>
      <c r="I8264" s="6" t="e">
        <f t="shared" si="719"/>
        <v>#N/A</v>
      </c>
      <c r="J8264" s="6" t="e">
        <f t="shared" si="720"/>
        <v>#N/A</v>
      </c>
    </row>
    <row r="8265" spans="1:10" x14ac:dyDescent="0.2">
      <c r="A8265" s="5">
        <f>IF(AND(dateA=1,A8264&lt;DataEnd),'iBoxx inputs'!A8269,IF(AND(dateA=2,A8264&lt;DataEnd),'Bank of England inputs'!A8269,IF(dateA=3,A8264+1,IF(dateA=4,WORKDAY(A8264,1,),WORKDAY(A8264,1,holidayQ)))))</f>
        <v>47736</v>
      </c>
      <c r="B8265" s="35" t="e">
        <f>MATCH(A8265,'iBoxx inputs'!A:A,0)</f>
        <v>#N/A</v>
      </c>
      <c r="C8265" s="35" t="e">
        <f>MATCH(A8265,'Bank of England inputs'!A:A,0)</f>
        <v>#N/A</v>
      </c>
      <c r="D8265" s="6" t="e">
        <f>IF($A8265&gt;DataEnd,NA(),IFERROR(INDEX('iBoxx inputs'!B:B,MATCH($A8265,'iBoxx inputs'!$A:$A,0)),D8264))</f>
        <v>#N/A</v>
      </c>
      <c r="E8265" s="6" t="e">
        <f>IF($A8265&gt;DataEnd,NA(),IFERROR(INDEX('iBoxx inputs'!C:C,MATCH($A8265,'iBoxx inputs'!$A:$A,0)),E8264))</f>
        <v>#N/A</v>
      </c>
      <c r="F8265" s="6" t="e">
        <f>IF($A8265&gt;DataEnd,NA(),IFERROR(INDEX('Bank of England inputs'!D:D,MATCH($A8265,'Bank of England inputs'!$A:$A,0),0),F8264))</f>
        <v>#N/A</v>
      </c>
      <c r="G8265" s="19"/>
      <c r="H8265" s="5">
        <f t="shared" si="718"/>
        <v>47736</v>
      </c>
      <c r="I8265" s="6" t="e">
        <f t="shared" si="719"/>
        <v>#N/A</v>
      </c>
      <c r="J8265" s="6" t="e">
        <f t="shared" si="720"/>
        <v>#N/A</v>
      </c>
    </row>
    <row r="8266" spans="1:10" x14ac:dyDescent="0.2">
      <c r="A8266" s="5">
        <f>IF(AND(dateA=1,A8265&lt;DataEnd),'iBoxx inputs'!A8270,IF(AND(dateA=2,A8265&lt;DataEnd),'Bank of England inputs'!A8270,IF(dateA=3,A8265+1,IF(dateA=4,WORKDAY(A8265,1,),WORKDAY(A8265,1,holidayQ)))))</f>
        <v>47737</v>
      </c>
      <c r="B8266" s="35" t="e">
        <f>MATCH(A8266,'iBoxx inputs'!A:A,0)</f>
        <v>#N/A</v>
      </c>
      <c r="C8266" s="35" t="e">
        <f>MATCH(A8266,'Bank of England inputs'!A:A,0)</f>
        <v>#N/A</v>
      </c>
      <c r="D8266" s="6" t="e">
        <f>IF($A8266&gt;DataEnd,NA(),IFERROR(INDEX('iBoxx inputs'!B:B,MATCH($A8266,'iBoxx inputs'!$A:$A,0)),D8265))</f>
        <v>#N/A</v>
      </c>
      <c r="E8266" s="6" t="e">
        <f>IF($A8266&gt;DataEnd,NA(),IFERROR(INDEX('iBoxx inputs'!C:C,MATCH($A8266,'iBoxx inputs'!$A:$A,0)),E8265))</f>
        <v>#N/A</v>
      </c>
      <c r="F8266" s="6" t="e">
        <f>IF($A8266&gt;DataEnd,NA(),IFERROR(INDEX('Bank of England inputs'!D:D,MATCH($A8266,'Bank of England inputs'!$A:$A,0),0),F8265))</f>
        <v>#N/A</v>
      </c>
      <c r="G8266" s="19"/>
      <c r="H8266" s="5">
        <f t="shared" si="718"/>
        <v>47737</v>
      </c>
      <c r="I8266" s="6" t="e">
        <f t="shared" si="719"/>
        <v>#N/A</v>
      </c>
      <c r="J8266" s="6" t="e">
        <f t="shared" si="720"/>
        <v>#N/A</v>
      </c>
    </row>
    <row r="8267" spans="1:10" x14ac:dyDescent="0.2">
      <c r="A8267" s="5">
        <f>IF(AND(dateA=1,A8266&lt;DataEnd),'iBoxx inputs'!A8271,IF(AND(dateA=2,A8266&lt;DataEnd),'Bank of England inputs'!A8271,IF(dateA=3,A8266+1,IF(dateA=4,WORKDAY(A8266,1,),WORKDAY(A8266,1,holidayQ)))))</f>
        <v>47738</v>
      </c>
      <c r="B8267" s="35" t="e">
        <f>MATCH(A8267,'iBoxx inputs'!A:A,0)</f>
        <v>#N/A</v>
      </c>
      <c r="C8267" s="35" t="e">
        <f>MATCH(A8267,'Bank of England inputs'!A:A,0)</f>
        <v>#N/A</v>
      </c>
      <c r="D8267" s="6" t="e">
        <f>IF($A8267&gt;DataEnd,NA(),IFERROR(INDEX('iBoxx inputs'!B:B,MATCH($A8267,'iBoxx inputs'!$A:$A,0)),D8266))</f>
        <v>#N/A</v>
      </c>
      <c r="E8267" s="6" t="e">
        <f>IF($A8267&gt;DataEnd,NA(),IFERROR(INDEX('iBoxx inputs'!C:C,MATCH($A8267,'iBoxx inputs'!$A:$A,0)),E8266))</f>
        <v>#N/A</v>
      </c>
      <c r="F8267" s="6" t="e">
        <f>IF($A8267&gt;DataEnd,NA(),IFERROR(INDEX('Bank of England inputs'!D:D,MATCH($A8267,'Bank of England inputs'!$A:$A,0),0),F8266))</f>
        <v>#N/A</v>
      </c>
      <c r="G8267" s="19"/>
      <c r="H8267" s="5">
        <f t="shared" si="718"/>
        <v>47738</v>
      </c>
      <c r="I8267" s="6" t="e">
        <f t="shared" si="719"/>
        <v>#N/A</v>
      </c>
      <c r="J8267" s="6" t="e">
        <f t="shared" si="720"/>
        <v>#N/A</v>
      </c>
    </row>
    <row r="8268" spans="1:10" x14ac:dyDescent="0.2">
      <c r="A8268" s="5">
        <f>IF(AND(dateA=1,A8267&lt;DataEnd),'iBoxx inputs'!A8272,IF(AND(dateA=2,A8267&lt;DataEnd),'Bank of England inputs'!A8272,IF(dateA=3,A8267+1,IF(dateA=4,WORKDAY(A8267,1,),WORKDAY(A8267,1,holidayQ)))))</f>
        <v>47739</v>
      </c>
      <c r="B8268" s="35" t="e">
        <f>MATCH(A8268,'iBoxx inputs'!A:A,0)</f>
        <v>#N/A</v>
      </c>
      <c r="C8268" s="35" t="e">
        <f>MATCH(A8268,'Bank of England inputs'!A:A,0)</f>
        <v>#N/A</v>
      </c>
      <c r="D8268" s="6" t="e">
        <f>IF($A8268&gt;DataEnd,NA(),IFERROR(INDEX('iBoxx inputs'!B:B,MATCH($A8268,'iBoxx inputs'!$A:$A,0)),D8267))</f>
        <v>#N/A</v>
      </c>
      <c r="E8268" s="6" t="e">
        <f>IF($A8268&gt;DataEnd,NA(),IFERROR(INDEX('iBoxx inputs'!C:C,MATCH($A8268,'iBoxx inputs'!$A:$A,0)),E8267))</f>
        <v>#N/A</v>
      </c>
      <c r="F8268" s="6" t="e">
        <f>IF($A8268&gt;DataEnd,NA(),IFERROR(INDEX('Bank of England inputs'!D:D,MATCH($A8268,'Bank of England inputs'!$A:$A,0),0),F8267))</f>
        <v>#N/A</v>
      </c>
      <c r="G8268" s="19"/>
      <c r="H8268" s="5">
        <f t="shared" si="718"/>
        <v>47739</v>
      </c>
      <c r="I8268" s="6" t="e">
        <f t="shared" si="719"/>
        <v>#N/A</v>
      </c>
      <c r="J8268" s="6" t="e">
        <f t="shared" si="720"/>
        <v>#N/A</v>
      </c>
    </row>
    <row r="8269" spans="1:10" x14ac:dyDescent="0.2">
      <c r="A8269" s="5">
        <f>IF(AND(dateA=1,A8268&lt;DataEnd),'iBoxx inputs'!A8273,IF(AND(dateA=2,A8268&lt;DataEnd),'Bank of England inputs'!A8273,IF(dateA=3,A8268+1,IF(dateA=4,WORKDAY(A8268,1,),WORKDAY(A8268,1,holidayQ)))))</f>
        <v>47742</v>
      </c>
      <c r="B8269" s="35" t="e">
        <f>MATCH(A8269,'iBoxx inputs'!A:A,0)</f>
        <v>#N/A</v>
      </c>
      <c r="C8269" s="35" t="e">
        <f>MATCH(A8269,'Bank of England inputs'!A:A,0)</f>
        <v>#N/A</v>
      </c>
      <c r="D8269" s="6" t="e">
        <f>IF($A8269&gt;DataEnd,NA(),IFERROR(INDEX('iBoxx inputs'!B:B,MATCH($A8269,'iBoxx inputs'!$A:$A,0)),D8268))</f>
        <v>#N/A</v>
      </c>
      <c r="E8269" s="6" t="e">
        <f>IF($A8269&gt;DataEnd,NA(),IFERROR(INDEX('iBoxx inputs'!C:C,MATCH($A8269,'iBoxx inputs'!$A:$A,0)),E8268))</f>
        <v>#N/A</v>
      </c>
      <c r="F8269" s="6" t="e">
        <f>IF($A8269&gt;DataEnd,NA(),IFERROR(INDEX('Bank of England inputs'!D:D,MATCH($A8269,'Bank of England inputs'!$A:$A,0),0),F8268))</f>
        <v>#N/A</v>
      </c>
      <c r="G8269" s="19"/>
      <c r="H8269" s="5">
        <f t="shared" si="718"/>
        <v>47742</v>
      </c>
      <c r="I8269" s="6" t="e">
        <f t="shared" si="719"/>
        <v>#N/A</v>
      </c>
      <c r="J8269" s="6" t="e">
        <f t="shared" si="720"/>
        <v>#N/A</v>
      </c>
    </row>
    <row r="8270" spans="1:10" x14ac:dyDescent="0.2">
      <c r="A8270" s="5">
        <f>IF(AND(dateA=1,A8269&lt;DataEnd),'iBoxx inputs'!A8274,IF(AND(dateA=2,A8269&lt;DataEnd),'Bank of England inputs'!A8274,IF(dateA=3,A8269+1,IF(dateA=4,WORKDAY(A8269,1,),WORKDAY(A8269,1,holidayQ)))))</f>
        <v>47743</v>
      </c>
      <c r="B8270" s="35" t="e">
        <f>MATCH(A8270,'iBoxx inputs'!A:A,0)</f>
        <v>#N/A</v>
      </c>
      <c r="C8270" s="35" t="e">
        <f>MATCH(A8270,'Bank of England inputs'!A:A,0)</f>
        <v>#N/A</v>
      </c>
      <c r="D8270" s="6" t="e">
        <f>IF($A8270&gt;DataEnd,NA(),IFERROR(INDEX('iBoxx inputs'!B:B,MATCH($A8270,'iBoxx inputs'!$A:$A,0)),D8269))</f>
        <v>#N/A</v>
      </c>
      <c r="E8270" s="6" t="e">
        <f>IF($A8270&gt;DataEnd,NA(),IFERROR(INDEX('iBoxx inputs'!C:C,MATCH($A8270,'iBoxx inputs'!$A:$A,0)),E8269))</f>
        <v>#N/A</v>
      </c>
      <c r="F8270" s="6" t="e">
        <f>IF($A8270&gt;DataEnd,NA(),IFERROR(INDEX('Bank of England inputs'!D:D,MATCH($A8270,'Bank of England inputs'!$A:$A,0),0),F8269))</f>
        <v>#N/A</v>
      </c>
      <c r="G8270" s="19"/>
      <c r="H8270" s="5">
        <f t="shared" si="718"/>
        <v>47743</v>
      </c>
      <c r="I8270" s="6" t="e">
        <f t="shared" si="719"/>
        <v>#N/A</v>
      </c>
      <c r="J8270" s="6" t="e">
        <f t="shared" si="720"/>
        <v>#N/A</v>
      </c>
    </row>
    <row r="8271" spans="1:10" x14ac:dyDescent="0.2">
      <c r="A8271" s="5">
        <f>IF(AND(dateA=1,A8270&lt;DataEnd),'iBoxx inputs'!A8275,IF(AND(dateA=2,A8270&lt;DataEnd),'Bank of England inputs'!A8275,IF(dateA=3,A8270+1,IF(dateA=4,WORKDAY(A8270,1,),WORKDAY(A8270,1,holidayQ)))))</f>
        <v>47744</v>
      </c>
      <c r="B8271" s="35" t="e">
        <f>MATCH(A8271,'iBoxx inputs'!A:A,0)</f>
        <v>#N/A</v>
      </c>
      <c r="C8271" s="35" t="e">
        <f>MATCH(A8271,'Bank of England inputs'!A:A,0)</f>
        <v>#N/A</v>
      </c>
      <c r="D8271" s="6" t="e">
        <f>IF($A8271&gt;DataEnd,NA(),IFERROR(INDEX('iBoxx inputs'!B:B,MATCH($A8271,'iBoxx inputs'!$A:$A,0)),D8270))</f>
        <v>#N/A</v>
      </c>
      <c r="E8271" s="6" t="e">
        <f>IF($A8271&gt;DataEnd,NA(),IFERROR(INDEX('iBoxx inputs'!C:C,MATCH($A8271,'iBoxx inputs'!$A:$A,0)),E8270))</f>
        <v>#N/A</v>
      </c>
      <c r="F8271" s="6" t="e">
        <f>IF($A8271&gt;DataEnd,NA(),IFERROR(INDEX('Bank of England inputs'!D:D,MATCH($A8271,'Bank of England inputs'!$A:$A,0),0),F8270))</f>
        <v>#N/A</v>
      </c>
      <c r="G8271" s="19"/>
      <c r="H8271" s="5">
        <f t="shared" si="718"/>
        <v>47744</v>
      </c>
      <c r="I8271" s="6" t="e">
        <f t="shared" si="719"/>
        <v>#N/A</v>
      </c>
      <c r="J8271" s="6" t="e">
        <f t="shared" si="720"/>
        <v>#N/A</v>
      </c>
    </row>
    <row r="8272" spans="1:10" x14ac:dyDescent="0.2">
      <c r="A8272" s="5">
        <f>IF(AND(dateA=1,A8271&lt;DataEnd),'iBoxx inputs'!A8276,IF(AND(dateA=2,A8271&lt;DataEnd),'Bank of England inputs'!A8276,IF(dateA=3,A8271+1,IF(dateA=4,WORKDAY(A8271,1,),WORKDAY(A8271,1,holidayQ)))))</f>
        <v>47745</v>
      </c>
      <c r="B8272" s="35" t="e">
        <f>MATCH(A8272,'iBoxx inputs'!A:A,0)</f>
        <v>#N/A</v>
      </c>
      <c r="C8272" s="35" t="e">
        <f>MATCH(A8272,'Bank of England inputs'!A:A,0)</f>
        <v>#N/A</v>
      </c>
      <c r="D8272" s="6" t="e">
        <f>IF($A8272&gt;DataEnd,NA(),IFERROR(INDEX('iBoxx inputs'!B:B,MATCH($A8272,'iBoxx inputs'!$A:$A,0)),D8271))</f>
        <v>#N/A</v>
      </c>
      <c r="E8272" s="6" t="e">
        <f>IF($A8272&gt;DataEnd,NA(),IFERROR(INDEX('iBoxx inputs'!C:C,MATCH($A8272,'iBoxx inputs'!$A:$A,0)),E8271))</f>
        <v>#N/A</v>
      </c>
      <c r="F8272" s="6" t="e">
        <f>IF($A8272&gt;DataEnd,NA(),IFERROR(INDEX('Bank of England inputs'!D:D,MATCH($A8272,'Bank of England inputs'!$A:$A,0),0),F8271))</f>
        <v>#N/A</v>
      </c>
      <c r="G8272" s="19"/>
      <c r="H8272" s="5">
        <f t="shared" si="718"/>
        <v>47745</v>
      </c>
      <c r="I8272" s="6" t="e">
        <f t="shared" si="719"/>
        <v>#N/A</v>
      </c>
      <c r="J8272" s="6" t="e">
        <f t="shared" si="720"/>
        <v>#N/A</v>
      </c>
    </row>
    <row r="8273" spans="1:10" x14ac:dyDescent="0.2">
      <c r="A8273" s="5">
        <f>IF(AND(dateA=1,A8272&lt;DataEnd),'iBoxx inputs'!A8277,IF(AND(dateA=2,A8272&lt;DataEnd),'Bank of England inputs'!A8277,IF(dateA=3,A8272+1,IF(dateA=4,WORKDAY(A8272,1,),WORKDAY(A8272,1,holidayQ)))))</f>
        <v>47746</v>
      </c>
      <c r="B8273" s="35" t="e">
        <f>MATCH(A8273,'iBoxx inputs'!A:A,0)</f>
        <v>#N/A</v>
      </c>
      <c r="C8273" s="35" t="e">
        <f>MATCH(A8273,'Bank of England inputs'!A:A,0)</f>
        <v>#N/A</v>
      </c>
      <c r="D8273" s="6" t="e">
        <f>IF($A8273&gt;DataEnd,NA(),IFERROR(INDEX('iBoxx inputs'!B:B,MATCH($A8273,'iBoxx inputs'!$A:$A,0)),D8272))</f>
        <v>#N/A</v>
      </c>
      <c r="E8273" s="6" t="e">
        <f>IF($A8273&gt;DataEnd,NA(),IFERROR(INDEX('iBoxx inputs'!C:C,MATCH($A8273,'iBoxx inputs'!$A:$A,0)),E8272))</f>
        <v>#N/A</v>
      </c>
      <c r="F8273" s="6" t="e">
        <f>IF($A8273&gt;DataEnd,NA(),IFERROR(INDEX('Bank of England inputs'!D:D,MATCH($A8273,'Bank of England inputs'!$A:$A,0),0),F8272))</f>
        <v>#N/A</v>
      </c>
      <c r="G8273" s="19"/>
      <c r="H8273" s="5">
        <f t="shared" si="718"/>
        <v>47746</v>
      </c>
      <c r="I8273" s="6" t="e">
        <f t="shared" si="719"/>
        <v>#N/A</v>
      </c>
      <c r="J8273" s="6" t="e">
        <f t="shared" si="720"/>
        <v>#N/A</v>
      </c>
    </row>
    <row r="8274" spans="1:10" x14ac:dyDescent="0.2">
      <c r="A8274" s="5">
        <f>IF(AND(dateA=1,A8273&lt;DataEnd),'iBoxx inputs'!A8278,IF(AND(dateA=2,A8273&lt;DataEnd),'Bank of England inputs'!A8278,IF(dateA=3,A8273+1,IF(dateA=4,WORKDAY(A8273,1,),WORKDAY(A8273,1,holidayQ)))))</f>
        <v>47749</v>
      </c>
      <c r="B8274" s="35" t="e">
        <f>MATCH(A8274,'iBoxx inputs'!A:A,0)</f>
        <v>#N/A</v>
      </c>
      <c r="C8274" s="35" t="e">
        <f>MATCH(A8274,'Bank of England inputs'!A:A,0)</f>
        <v>#N/A</v>
      </c>
      <c r="D8274" s="6" t="e">
        <f>IF($A8274&gt;DataEnd,NA(),IFERROR(INDEX('iBoxx inputs'!B:B,MATCH($A8274,'iBoxx inputs'!$A:$A,0)),D8273))</f>
        <v>#N/A</v>
      </c>
      <c r="E8274" s="6" t="e">
        <f>IF($A8274&gt;DataEnd,NA(),IFERROR(INDEX('iBoxx inputs'!C:C,MATCH($A8274,'iBoxx inputs'!$A:$A,0)),E8273))</f>
        <v>#N/A</v>
      </c>
      <c r="F8274" s="6" t="e">
        <f>IF($A8274&gt;DataEnd,NA(),IFERROR(INDEX('Bank of England inputs'!D:D,MATCH($A8274,'Bank of England inputs'!$A:$A,0),0),F8273))</f>
        <v>#N/A</v>
      </c>
      <c r="G8274" s="19"/>
      <c r="H8274" s="5">
        <f t="shared" si="718"/>
        <v>47749</v>
      </c>
      <c r="I8274" s="6" t="e">
        <f t="shared" si="719"/>
        <v>#N/A</v>
      </c>
      <c r="J8274" s="6" t="e">
        <f t="shared" si="720"/>
        <v>#N/A</v>
      </c>
    </row>
    <row r="8275" spans="1:10" x14ac:dyDescent="0.2">
      <c r="A8275" s="5">
        <f>IF(AND(dateA=1,A8274&lt;DataEnd),'iBoxx inputs'!A8279,IF(AND(dateA=2,A8274&lt;DataEnd),'Bank of England inputs'!A8279,IF(dateA=3,A8274+1,IF(dateA=4,WORKDAY(A8274,1,),WORKDAY(A8274,1,holidayQ)))))</f>
        <v>47750</v>
      </c>
      <c r="B8275" s="35" t="e">
        <f>MATCH(A8275,'iBoxx inputs'!A:A,0)</f>
        <v>#N/A</v>
      </c>
      <c r="C8275" s="35" t="e">
        <f>MATCH(A8275,'Bank of England inputs'!A:A,0)</f>
        <v>#N/A</v>
      </c>
      <c r="D8275" s="6" t="e">
        <f>IF($A8275&gt;DataEnd,NA(),IFERROR(INDEX('iBoxx inputs'!B:B,MATCH($A8275,'iBoxx inputs'!$A:$A,0)),D8274))</f>
        <v>#N/A</v>
      </c>
      <c r="E8275" s="6" t="e">
        <f>IF($A8275&gt;DataEnd,NA(),IFERROR(INDEX('iBoxx inputs'!C:C,MATCH($A8275,'iBoxx inputs'!$A:$A,0)),E8274))</f>
        <v>#N/A</v>
      </c>
      <c r="F8275" s="6" t="e">
        <f>IF($A8275&gt;DataEnd,NA(),IFERROR(INDEX('Bank of England inputs'!D:D,MATCH($A8275,'Bank of England inputs'!$A:$A,0),0),F8274))</f>
        <v>#N/A</v>
      </c>
      <c r="G8275" s="19"/>
      <c r="H8275" s="5">
        <f t="shared" si="718"/>
        <v>47750</v>
      </c>
      <c r="I8275" s="6" t="e">
        <f t="shared" si="719"/>
        <v>#N/A</v>
      </c>
      <c r="J8275" s="6" t="e">
        <f t="shared" si="720"/>
        <v>#N/A</v>
      </c>
    </row>
    <row r="8276" spans="1:10" x14ac:dyDescent="0.2">
      <c r="A8276" s="5">
        <f>IF(AND(dateA=1,A8275&lt;DataEnd),'iBoxx inputs'!A8280,IF(AND(dateA=2,A8275&lt;DataEnd),'Bank of England inputs'!A8280,IF(dateA=3,A8275+1,IF(dateA=4,WORKDAY(A8275,1,),WORKDAY(A8275,1,holidayQ)))))</f>
        <v>47751</v>
      </c>
      <c r="B8276" s="35" t="e">
        <f>MATCH(A8276,'iBoxx inputs'!A:A,0)</f>
        <v>#N/A</v>
      </c>
      <c r="C8276" s="35" t="e">
        <f>MATCH(A8276,'Bank of England inputs'!A:A,0)</f>
        <v>#N/A</v>
      </c>
      <c r="D8276" s="6" t="e">
        <f>IF($A8276&gt;DataEnd,NA(),IFERROR(INDEX('iBoxx inputs'!B:B,MATCH($A8276,'iBoxx inputs'!$A:$A,0)),D8275))</f>
        <v>#N/A</v>
      </c>
      <c r="E8276" s="6" t="e">
        <f>IF($A8276&gt;DataEnd,NA(),IFERROR(INDEX('iBoxx inputs'!C:C,MATCH($A8276,'iBoxx inputs'!$A:$A,0)),E8275))</f>
        <v>#N/A</v>
      </c>
      <c r="F8276" s="6" t="e">
        <f>IF($A8276&gt;DataEnd,NA(),IFERROR(INDEX('Bank of England inputs'!D:D,MATCH($A8276,'Bank of England inputs'!$A:$A,0),0),F8275))</f>
        <v>#N/A</v>
      </c>
      <c r="G8276" s="19"/>
      <c r="H8276" s="5">
        <f t="shared" si="718"/>
        <v>47751</v>
      </c>
      <c r="I8276" s="6" t="e">
        <f t="shared" si="719"/>
        <v>#N/A</v>
      </c>
      <c r="J8276" s="6" t="e">
        <f t="shared" si="720"/>
        <v>#N/A</v>
      </c>
    </row>
    <row r="8277" spans="1:10" x14ac:dyDescent="0.2">
      <c r="A8277" s="5">
        <f>IF(AND(dateA=1,A8276&lt;DataEnd),'iBoxx inputs'!A8281,IF(AND(dateA=2,A8276&lt;DataEnd),'Bank of England inputs'!A8281,IF(dateA=3,A8276+1,IF(dateA=4,WORKDAY(A8276,1,),WORKDAY(A8276,1,holidayQ)))))</f>
        <v>47752</v>
      </c>
      <c r="B8277" s="35" t="e">
        <f>MATCH(A8277,'iBoxx inputs'!A:A,0)</f>
        <v>#N/A</v>
      </c>
      <c r="C8277" s="35" t="e">
        <f>MATCH(A8277,'Bank of England inputs'!A:A,0)</f>
        <v>#N/A</v>
      </c>
      <c r="D8277" s="6" t="e">
        <f>IF($A8277&gt;DataEnd,NA(),IFERROR(INDEX('iBoxx inputs'!B:B,MATCH($A8277,'iBoxx inputs'!$A:$A,0)),D8276))</f>
        <v>#N/A</v>
      </c>
      <c r="E8277" s="6" t="e">
        <f>IF($A8277&gt;DataEnd,NA(),IFERROR(INDEX('iBoxx inputs'!C:C,MATCH($A8277,'iBoxx inputs'!$A:$A,0)),E8276))</f>
        <v>#N/A</v>
      </c>
      <c r="F8277" s="6" t="e">
        <f>IF($A8277&gt;DataEnd,NA(),IFERROR(INDEX('Bank of England inputs'!D:D,MATCH($A8277,'Bank of England inputs'!$A:$A,0),0),F8276))</f>
        <v>#N/A</v>
      </c>
      <c r="G8277" s="19"/>
      <c r="H8277" s="5">
        <f t="shared" si="718"/>
        <v>47752</v>
      </c>
      <c r="I8277" s="6" t="e">
        <f t="shared" si="719"/>
        <v>#N/A</v>
      </c>
      <c r="J8277" s="6" t="e">
        <f t="shared" si="720"/>
        <v>#N/A</v>
      </c>
    </row>
    <row r="8278" spans="1:10" x14ac:dyDescent="0.2">
      <c r="A8278" s="5">
        <f>IF(AND(dateA=1,A8277&lt;DataEnd),'iBoxx inputs'!A8282,IF(AND(dateA=2,A8277&lt;DataEnd),'Bank of England inputs'!A8282,IF(dateA=3,A8277+1,IF(dateA=4,WORKDAY(A8277,1,),WORKDAY(A8277,1,holidayQ)))))</f>
        <v>47753</v>
      </c>
      <c r="B8278" s="35" t="e">
        <f>MATCH(A8278,'iBoxx inputs'!A:A,0)</f>
        <v>#N/A</v>
      </c>
      <c r="C8278" s="35" t="e">
        <f>MATCH(A8278,'Bank of England inputs'!A:A,0)</f>
        <v>#N/A</v>
      </c>
      <c r="D8278" s="6" t="e">
        <f>IF($A8278&gt;DataEnd,NA(),IFERROR(INDEX('iBoxx inputs'!B:B,MATCH($A8278,'iBoxx inputs'!$A:$A,0)),D8277))</f>
        <v>#N/A</v>
      </c>
      <c r="E8278" s="6" t="e">
        <f>IF($A8278&gt;DataEnd,NA(),IFERROR(INDEX('iBoxx inputs'!C:C,MATCH($A8278,'iBoxx inputs'!$A:$A,0)),E8277))</f>
        <v>#N/A</v>
      </c>
      <c r="F8278" s="6" t="e">
        <f>IF($A8278&gt;DataEnd,NA(),IFERROR(INDEX('Bank of England inputs'!D:D,MATCH($A8278,'Bank of England inputs'!$A:$A,0),0),F8277))</f>
        <v>#N/A</v>
      </c>
      <c r="G8278" s="19"/>
      <c r="H8278" s="5">
        <f t="shared" si="718"/>
        <v>47753</v>
      </c>
      <c r="I8278" s="6" t="e">
        <f t="shared" si="719"/>
        <v>#N/A</v>
      </c>
      <c r="J8278" s="6" t="e">
        <f t="shared" si="720"/>
        <v>#N/A</v>
      </c>
    </row>
    <row r="8279" spans="1:10" x14ac:dyDescent="0.2">
      <c r="A8279" s="5">
        <f>IF(AND(dateA=1,A8278&lt;DataEnd),'iBoxx inputs'!A8283,IF(AND(dateA=2,A8278&lt;DataEnd),'Bank of England inputs'!A8283,IF(dateA=3,A8278+1,IF(dateA=4,WORKDAY(A8278,1,),WORKDAY(A8278,1,holidayQ)))))</f>
        <v>47756</v>
      </c>
      <c r="B8279" s="35" t="e">
        <f>MATCH(A8279,'iBoxx inputs'!A:A,0)</f>
        <v>#N/A</v>
      </c>
      <c r="C8279" s="35" t="e">
        <f>MATCH(A8279,'Bank of England inputs'!A:A,0)</f>
        <v>#N/A</v>
      </c>
      <c r="D8279" s="6" t="e">
        <f>IF($A8279&gt;DataEnd,NA(),IFERROR(INDEX('iBoxx inputs'!B:B,MATCH($A8279,'iBoxx inputs'!$A:$A,0)),D8278))</f>
        <v>#N/A</v>
      </c>
      <c r="E8279" s="6" t="e">
        <f>IF($A8279&gt;DataEnd,NA(),IFERROR(INDEX('iBoxx inputs'!C:C,MATCH($A8279,'iBoxx inputs'!$A:$A,0)),E8278))</f>
        <v>#N/A</v>
      </c>
      <c r="F8279" s="6" t="e">
        <f>IF($A8279&gt;DataEnd,NA(),IFERROR(INDEX('Bank of England inputs'!D:D,MATCH($A8279,'Bank of England inputs'!$A:$A,0),0),F8278))</f>
        <v>#N/A</v>
      </c>
      <c r="G8279" s="19"/>
      <c r="H8279" s="5">
        <f t="shared" si="718"/>
        <v>47756</v>
      </c>
      <c r="I8279" s="6" t="e">
        <f t="shared" si="719"/>
        <v>#N/A</v>
      </c>
      <c r="J8279" s="6" t="e">
        <f t="shared" si="720"/>
        <v>#N/A</v>
      </c>
    </row>
    <row r="8280" spans="1:10" x14ac:dyDescent="0.2">
      <c r="A8280" s="5">
        <f>IF(AND(dateA=1,A8279&lt;DataEnd),'iBoxx inputs'!A8284,IF(AND(dateA=2,A8279&lt;DataEnd),'Bank of England inputs'!A8284,IF(dateA=3,A8279+1,IF(dateA=4,WORKDAY(A8279,1,),WORKDAY(A8279,1,holidayQ)))))</f>
        <v>47757</v>
      </c>
      <c r="B8280" s="35" t="e">
        <f>MATCH(A8280,'iBoxx inputs'!A:A,0)</f>
        <v>#N/A</v>
      </c>
      <c r="C8280" s="35" t="e">
        <f>MATCH(A8280,'Bank of England inputs'!A:A,0)</f>
        <v>#N/A</v>
      </c>
      <c r="D8280" s="6" t="e">
        <f>IF($A8280&gt;DataEnd,NA(),IFERROR(INDEX('iBoxx inputs'!B:B,MATCH($A8280,'iBoxx inputs'!$A:$A,0)),D8279))</f>
        <v>#N/A</v>
      </c>
      <c r="E8280" s="6" t="e">
        <f>IF($A8280&gt;DataEnd,NA(),IFERROR(INDEX('iBoxx inputs'!C:C,MATCH($A8280,'iBoxx inputs'!$A:$A,0)),E8279))</f>
        <v>#N/A</v>
      </c>
      <c r="F8280" s="6" t="e">
        <f>IF($A8280&gt;DataEnd,NA(),IFERROR(INDEX('Bank of England inputs'!D:D,MATCH($A8280,'Bank of England inputs'!$A:$A,0),0),F8279))</f>
        <v>#N/A</v>
      </c>
      <c r="G8280" s="19"/>
      <c r="H8280" s="5">
        <f t="shared" si="718"/>
        <v>47757</v>
      </c>
      <c r="I8280" s="6" t="e">
        <f t="shared" si="719"/>
        <v>#N/A</v>
      </c>
      <c r="J8280" s="6" t="e">
        <f t="shared" si="720"/>
        <v>#N/A</v>
      </c>
    </row>
    <row r="8281" spans="1:10" x14ac:dyDescent="0.2">
      <c r="A8281" s="5">
        <f>IF(AND(dateA=1,A8280&lt;DataEnd),'iBoxx inputs'!A8285,IF(AND(dateA=2,A8280&lt;DataEnd),'Bank of England inputs'!A8285,IF(dateA=3,A8280+1,IF(dateA=4,WORKDAY(A8280,1,),WORKDAY(A8280,1,holidayQ)))))</f>
        <v>47758</v>
      </c>
      <c r="B8281" s="35" t="e">
        <f>MATCH(A8281,'iBoxx inputs'!A:A,0)</f>
        <v>#N/A</v>
      </c>
      <c r="C8281" s="35" t="e">
        <f>MATCH(A8281,'Bank of England inputs'!A:A,0)</f>
        <v>#N/A</v>
      </c>
      <c r="D8281" s="6" t="e">
        <f>IF($A8281&gt;DataEnd,NA(),IFERROR(INDEX('iBoxx inputs'!B:B,MATCH($A8281,'iBoxx inputs'!$A:$A,0)),D8280))</f>
        <v>#N/A</v>
      </c>
      <c r="E8281" s="6" t="e">
        <f>IF($A8281&gt;DataEnd,NA(),IFERROR(INDEX('iBoxx inputs'!C:C,MATCH($A8281,'iBoxx inputs'!$A:$A,0)),E8280))</f>
        <v>#N/A</v>
      </c>
      <c r="F8281" s="6" t="e">
        <f>IF($A8281&gt;DataEnd,NA(),IFERROR(INDEX('Bank of England inputs'!D:D,MATCH($A8281,'Bank of England inputs'!$A:$A,0),0),F8280))</f>
        <v>#N/A</v>
      </c>
      <c r="G8281" s="19"/>
      <c r="H8281" s="5">
        <f t="shared" si="718"/>
        <v>47758</v>
      </c>
      <c r="I8281" s="6" t="e">
        <f t="shared" si="719"/>
        <v>#N/A</v>
      </c>
      <c r="J8281" s="6" t="e">
        <f t="shared" si="720"/>
        <v>#N/A</v>
      </c>
    </row>
    <row r="8282" spans="1:10" x14ac:dyDescent="0.2">
      <c r="A8282" s="5">
        <f>IF(AND(dateA=1,A8281&lt;DataEnd),'iBoxx inputs'!A8286,IF(AND(dateA=2,A8281&lt;DataEnd),'Bank of England inputs'!A8286,IF(dateA=3,A8281+1,IF(dateA=4,WORKDAY(A8281,1,),WORKDAY(A8281,1,holidayQ)))))</f>
        <v>47759</v>
      </c>
      <c r="B8282" s="35" t="e">
        <f>MATCH(A8282,'iBoxx inputs'!A:A,0)</f>
        <v>#N/A</v>
      </c>
      <c r="C8282" s="35" t="e">
        <f>MATCH(A8282,'Bank of England inputs'!A:A,0)</f>
        <v>#N/A</v>
      </c>
      <c r="D8282" s="6" t="e">
        <f>IF($A8282&gt;DataEnd,NA(),IFERROR(INDEX('iBoxx inputs'!B:B,MATCH($A8282,'iBoxx inputs'!$A:$A,0)),D8281))</f>
        <v>#N/A</v>
      </c>
      <c r="E8282" s="6" t="e">
        <f>IF($A8282&gt;DataEnd,NA(),IFERROR(INDEX('iBoxx inputs'!C:C,MATCH($A8282,'iBoxx inputs'!$A:$A,0)),E8281))</f>
        <v>#N/A</v>
      </c>
      <c r="F8282" s="6" t="e">
        <f>IF($A8282&gt;DataEnd,NA(),IFERROR(INDEX('Bank of England inputs'!D:D,MATCH($A8282,'Bank of England inputs'!$A:$A,0),0),F8281))</f>
        <v>#N/A</v>
      </c>
      <c r="G8282" s="19"/>
      <c r="H8282" s="5">
        <f t="shared" si="718"/>
        <v>47759</v>
      </c>
      <c r="I8282" s="6" t="e">
        <f t="shared" si="719"/>
        <v>#N/A</v>
      </c>
      <c r="J8282" s="6" t="e">
        <f t="shared" si="720"/>
        <v>#N/A</v>
      </c>
    </row>
    <row r="8283" spans="1:10" x14ac:dyDescent="0.2">
      <c r="A8283" s="5">
        <f>IF(AND(dateA=1,A8282&lt;DataEnd),'iBoxx inputs'!A8287,IF(AND(dateA=2,A8282&lt;DataEnd),'Bank of England inputs'!A8287,IF(dateA=3,A8282+1,IF(dateA=4,WORKDAY(A8282,1,),WORKDAY(A8282,1,holidayQ)))))</f>
        <v>47760</v>
      </c>
      <c r="B8283" s="35" t="e">
        <f>MATCH(A8283,'iBoxx inputs'!A:A,0)</f>
        <v>#N/A</v>
      </c>
      <c r="C8283" s="35" t="e">
        <f>MATCH(A8283,'Bank of England inputs'!A:A,0)</f>
        <v>#N/A</v>
      </c>
      <c r="D8283" s="6" t="e">
        <f>IF($A8283&gt;DataEnd,NA(),IFERROR(INDEX('iBoxx inputs'!B:B,MATCH($A8283,'iBoxx inputs'!$A:$A,0)),D8282))</f>
        <v>#N/A</v>
      </c>
      <c r="E8283" s="6" t="e">
        <f>IF($A8283&gt;DataEnd,NA(),IFERROR(INDEX('iBoxx inputs'!C:C,MATCH($A8283,'iBoxx inputs'!$A:$A,0)),E8282))</f>
        <v>#N/A</v>
      </c>
      <c r="F8283" s="6" t="e">
        <f>IF($A8283&gt;DataEnd,NA(),IFERROR(INDEX('Bank of England inputs'!D:D,MATCH($A8283,'Bank of England inputs'!$A:$A,0),0),F8282))</f>
        <v>#N/A</v>
      </c>
      <c r="G8283" s="19"/>
      <c r="H8283" s="5">
        <f t="shared" si="718"/>
        <v>47760</v>
      </c>
      <c r="I8283" s="6" t="e">
        <f t="shared" si="719"/>
        <v>#N/A</v>
      </c>
      <c r="J8283" s="6" t="e">
        <f t="shared" si="720"/>
        <v>#N/A</v>
      </c>
    </row>
    <row r="8284" spans="1:10" x14ac:dyDescent="0.2">
      <c r="A8284" s="5">
        <f>IF(AND(dateA=1,A8283&lt;DataEnd),'iBoxx inputs'!A8288,IF(AND(dateA=2,A8283&lt;DataEnd),'Bank of England inputs'!A8288,IF(dateA=3,A8283+1,IF(dateA=4,WORKDAY(A8283,1,),WORKDAY(A8283,1,holidayQ)))))</f>
        <v>47763</v>
      </c>
      <c r="B8284" s="35" t="e">
        <f>MATCH(A8284,'iBoxx inputs'!A:A,0)</f>
        <v>#N/A</v>
      </c>
      <c r="C8284" s="35" t="e">
        <f>MATCH(A8284,'Bank of England inputs'!A:A,0)</f>
        <v>#N/A</v>
      </c>
      <c r="D8284" s="6" t="e">
        <f>IF($A8284&gt;DataEnd,NA(),IFERROR(INDEX('iBoxx inputs'!B:B,MATCH($A8284,'iBoxx inputs'!$A:$A,0)),D8283))</f>
        <v>#N/A</v>
      </c>
      <c r="E8284" s="6" t="e">
        <f>IF($A8284&gt;DataEnd,NA(),IFERROR(INDEX('iBoxx inputs'!C:C,MATCH($A8284,'iBoxx inputs'!$A:$A,0)),E8283))</f>
        <v>#N/A</v>
      </c>
      <c r="F8284" s="6" t="e">
        <f>IF($A8284&gt;DataEnd,NA(),IFERROR(INDEX('Bank of England inputs'!D:D,MATCH($A8284,'Bank of England inputs'!$A:$A,0),0),F8283))</f>
        <v>#N/A</v>
      </c>
      <c r="G8284" s="19"/>
      <c r="H8284" s="5">
        <f t="shared" si="718"/>
        <v>47763</v>
      </c>
      <c r="I8284" s="6" t="e">
        <f t="shared" si="719"/>
        <v>#N/A</v>
      </c>
      <c r="J8284" s="6" t="e">
        <f t="shared" si="720"/>
        <v>#N/A</v>
      </c>
    </row>
    <row r="8285" spans="1:10" x14ac:dyDescent="0.2">
      <c r="A8285" s="5">
        <f>IF(AND(dateA=1,A8284&lt;DataEnd),'iBoxx inputs'!A8289,IF(AND(dateA=2,A8284&lt;DataEnd),'Bank of England inputs'!A8289,IF(dateA=3,A8284+1,IF(dateA=4,WORKDAY(A8284,1,),WORKDAY(A8284,1,holidayQ)))))</f>
        <v>47764</v>
      </c>
      <c r="B8285" s="35" t="e">
        <f>MATCH(A8285,'iBoxx inputs'!A:A,0)</f>
        <v>#N/A</v>
      </c>
      <c r="C8285" s="35" t="e">
        <f>MATCH(A8285,'Bank of England inputs'!A:A,0)</f>
        <v>#N/A</v>
      </c>
      <c r="D8285" s="6" t="e">
        <f>IF($A8285&gt;DataEnd,NA(),IFERROR(INDEX('iBoxx inputs'!B:B,MATCH($A8285,'iBoxx inputs'!$A:$A,0)),D8284))</f>
        <v>#N/A</v>
      </c>
      <c r="E8285" s="6" t="e">
        <f>IF($A8285&gt;DataEnd,NA(),IFERROR(INDEX('iBoxx inputs'!C:C,MATCH($A8285,'iBoxx inputs'!$A:$A,0)),E8284))</f>
        <v>#N/A</v>
      </c>
      <c r="F8285" s="6" t="e">
        <f>IF($A8285&gt;DataEnd,NA(),IFERROR(INDEX('Bank of England inputs'!D:D,MATCH($A8285,'Bank of England inputs'!$A:$A,0),0),F8284))</f>
        <v>#N/A</v>
      </c>
      <c r="G8285" s="19"/>
      <c r="H8285" s="5">
        <f t="shared" si="718"/>
        <v>47764</v>
      </c>
      <c r="I8285" s="6" t="e">
        <f t="shared" si="719"/>
        <v>#N/A</v>
      </c>
      <c r="J8285" s="6" t="e">
        <f t="shared" si="720"/>
        <v>#N/A</v>
      </c>
    </row>
    <row r="8286" spans="1:10" x14ac:dyDescent="0.2">
      <c r="A8286" s="5">
        <f>IF(AND(dateA=1,A8285&lt;DataEnd),'iBoxx inputs'!A8290,IF(AND(dateA=2,A8285&lt;DataEnd),'Bank of England inputs'!A8290,IF(dateA=3,A8285+1,IF(dateA=4,WORKDAY(A8285,1,),WORKDAY(A8285,1,holidayQ)))))</f>
        <v>47765</v>
      </c>
      <c r="B8286" s="35" t="e">
        <f>MATCH(A8286,'iBoxx inputs'!A:A,0)</f>
        <v>#N/A</v>
      </c>
      <c r="C8286" s="35" t="e">
        <f>MATCH(A8286,'Bank of England inputs'!A:A,0)</f>
        <v>#N/A</v>
      </c>
      <c r="D8286" s="6" t="e">
        <f>IF($A8286&gt;DataEnd,NA(),IFERROR(INDEX('iBoxx inputs'!B:B,MATCH($A8286,'iBoxx inputs'!$A:$A,0)),D8285))</f>
        <v>#N/A</v>
      </c>
      <c r="E8286" s="6" t="e">
        <f>IF($A8286&gt;DataEnd,NA(),IFERROR(INDEX('iBoxx inputs'!C:C,MATCH($A8286,'iBoxx inputs'!$A:$A,0)),E8285))</f>
        <v>#N/A</v>
      </c>
      <c r="F8286" s="6" t="e">
        <f>IF($A8286&gt;DataEnd,NA(),IFERROR(INDEX('Bank of England inputs'!D:D,MATCH($A8286,'Bank of England inputs'!$A:$A,0),0),F8285))</f>
        <v>#N/A</v>
      </c>
      <c r="G8286" s="19"/>
      <c r="H8286" s="5">
        <f t="shared" si="718"/>
        <v>47765</v>
      </c>
      <c r="I8286" s="6" t="e">
        <f t="shared" si="719"/>
        <v>#N/A</v>
      </c>
      <c r="J8286" s="6" t="e">
        <f t="shared" si="720"/>
        <v>#N/A</v>
      </c>
    </row>
    <row r="8287" spans="1:10" x14ac:dyDescent="0.2">
      <c r="A8287" s="5">
        <f>IF(AND(dateA=1,A8286&lt;DataEnd),'iBoxx inputs'!A8291,IF(AND(dateA=2,A8286&lt;DataEnd),'Bank of England inputs'!A8291,IF(dateA=3,A8286+1,IF(dateA=4,WORKDAY(A8286,1,),WORKDAY(A8286,1,holidayQ)))))</f>
        <v>47766</v>
      </c>
      <c r="B8287" s="35" t="e">
        <f>MATCH(A8287,'iBoxx inputs'!A:A,0)</f>
        <v>#N/A</v>
      </c>
      <c r="C8287" s="35" t="e">
        <f>MATCH(A8287,'Bank of England inputs'!A:A,0)</f>
        <v>#N/A</v>
      </c>
      <c r="D8287" s="6" t="e">
        <f>IF($A8287&gt;DataEnd,NA(),IFERROR(INDEX('iBoxx inputs'!B:B,MATCH($A8287,'iBoxx inputs'!$A:$A,0)),D8286))</f>
        <v>#N/A</v>
      </c>
      <c r="E8287" s="6" t="e">
        <f>IF($A8287&gt;DataEnd,NA(),IFERROR(INDEX('iBoxx inputs'!C:C,MATCH($A8287,'iBoxx inputs'!$A:$A,0)),E8286))</f>
        <v>#N/A</v>
      </c>
      <c r="F8287" s="6" t="e">
        <f>IF($A8287&gt;DataEnd,NA(),IFERROR(INDEX('Bank of England inputs'!D:D,MATCH($A8287,'Bank of England inputs'!$A:$A,0),0),F8286))</f>
        <v>#N/A</v>
      </c>
      <c r="G8287" s="19"/>
      <c r="H8287" s="5">
        <f t="shared" si="718"/>
        <v>47766</v>
      </c>
      <c r="I8287" s="6" t="e">
        <f t="shared" si="719"/>
        <v>#N/A</v>
      </c>
      <c r="J8287" s="6" t="e">
        <f t="shared" si="720"/>
        <v>#N/A</v>
      </c>
    </row>
    <row r="8288" spans="1:10" x14ac:dyDescent="0.2">
      <c r="A8288" s="5">
        <f>IF(AND(dateA=1,A8287&lt;DataEnd),'iBoxx inputs'!A8292,IF(AND(dateA=2,A8287&lt;DataEnd),'Bank of England inputs'!A8292,IF(dateA=3,A8287+1,IF(dateA=4,WORKDAY(A8287,1,),WORKDAY(A8287,1,holidayQ)))))</f>
        <v>47767</v>
      </c>
      <c r="B8288" s="35" t="e">
        <f>MATCH(A8288,'iBoxx inputs'!A:A,0)</f>
        <v>#N/A</v>
      </c>
      <c r="C8288" s="35" t="e">
        <f>MATCH(A8288,'Bank of England inputs'!A:A,0)</f>
        <v>#N/A</v>
      </c>
      <c r="D8288" s="6" t="e">
        <f>IF($A8288&gt;DataEnd,NA(),IFERROR(INDEX('iBoxx inputs'!B:B,MATCH($A8288,'iBoxx inputs'!$A:$A,0)),D8287))</f>
        <v>#N/A</v>
      </c>
      <c r="E8288" s="6" t="e">
        <f>IF($A8288&gt;DataEnd,NA(),IFERROR(INDEX('iBoxx inputs'!C:C,MATCH($A8288,'iBoxx inputs'!$A:$A,0)),E8287))</f>
        <v>#N/A</v>
      </c>
      <c r="F8288" s="6" t="e">
        <f>IF($A8288&gt;DataEnd,NA(),IFERROR(INDEX('Bank of England inputs'!D:D,MATCH($A8288,'Bank of England inputs'!$A:$A,0),0),F8287))</f>
        <v>#N/A</v>
      </c>
      <c r="G8288" s="19"/>
      <c r="H8288" s="5">
        <f t="shared" si="718"/>
        <v>47767</v>
      </c>
      <c r="I8288" s="6" t="e">
        <f t="shared" si="719"/>
        <v>#N/A</v>
      </c>
      <c r="J8288" s="6" t="e">
        <f t="shared" si="720"/>
        <v>#N/A</v>
      </c>
    </row>
    <row r="8289" spans="1:10" x14ac:dyDescent="0.2">
      <c r="A8289" s="5">
        <f>IF(AND(dateA=1,A8288&lt;DataEnd),'iBoxx inputs'!A8293,IF(AND(dateA=2,A8288&lt;DataEnd),'Bank of England inputs'!A8293,IF(dateA=3,A8288+1,IF(dateA=4,WORKDAY(A8288,1,),WORKDAY(A8288,1,holidayQ)))))</f>
        <v>47770</v>
      </c>
      <c r="B8289" s="35" t="e">
        <f>MATCH(A8289,'iBoxx inputs'!A:A,0)</f>
        <v>#N/A</v>
      </c>
      <c r="C8289" s="35" t="e">
        <f>MATCH(A8289,'Bank of England inputs'!A:A,0)</f>
        <v>#N/A</v>
      </c>
      <c r="D8289" s="6" t="e">
        <f>IF($A8289&gt;DataEnd,NA(),IFERROR(INDEX('iBoxx inputs'!B:B,MATCH($A8289,'iBoxx inputs'!$A:$A,0)),D8288))</f>
        <v>#N/A</v>
      </c>
      <c r="E8289" s="6" t="e">
        <f>IF($A8289&gt;DataEnd,NA(),IFERROR(INDEX('iBoxx inputs'!C:C,MATCH($A8289,'iBoxx inputs'!$A:$A,0)),E8288))</f>
        <v>#N/A</v>
      </c>
      <c r="F8289" s="6" t="e">
        <f>IF($A8289&gt;DataEnd,NA(),IFERROR(INDEX('Bank of England inputs'!D:D,MATCH($A8289,'Bank of England inputs'!$A:$A,0),0),F8288))</f>
        <v>#N/A</v>
      </c>
      <c r="G8289" s="19"/>
      <c r="H8289" s="5">
        <f t="shared" si="718"/>
        <v>47770</v>
      </c>
      <c r="I8289" s="6" t="e">
        <f t="shared" si="719"/>
        <v>#N/A</v>
      </c>
      <c r="J8289" s="6" t="e">
        <f t="shared" si="720"/>
        <v>#N/A</v>
      </c>
    </row>
    <row r="8290" spans="1:10" x14ac:dyDescent="0.2">
      <c r="A8290" s="5">
        <f>IF(AND(dateA=1,A8289&lt;DataEnd),'iBoxx inputs'!A8294,IF(AND(dateA=2,A8289&lt;DataEnd),'Bank of England inputs'!A8294,IF(dateA=3,A8289+1,IF(dateA=4,WORKDAY(A8289,1,),WORKDAY(A8289,1,holidayQ)))))</f>
        <v>47771</v>
      </c>
      <c r="B8290" s="35" t="e">
        <f>MATCH(A8290,'iBoxx inputs'!A:A,0)</f>
        <v>#N/A</v>
      </c>
      <c r="C8290" s="35" t="e">
        <f>MATCH(A8290,'Bank of England inputs'!A:A,0)</f>
        <v>#N/A</v>
      </c>
      <c r="D8290" s="6" t="e">
        <f>IF($A8290&gt;DataEnd,NA(),IFERROR(INDEX('iBoxx inputs'!B:B,MATCH($A8290,'iBoxx inputs'!$A:$A,0)),D8289))</f>
        <v>#N/A</v>
      </c>
      <c r="E8290" s="6" t="e">
        <f>IF($A8290&gt;DataEnd,NA(),IFERROR(INDEX('iBoxx inputs'!C:C,MATCH($A8290,'iBoxx inputs'!$A:$A,0)),E8289))</f>
        <v>#N/A</v>
      </c>
      <c r="F8290" s="6" t="e">
        <f>IF($A8290&gt;DataEnd,NA(),IFERROR(INDEX('Bank of England inputs'!D:D,MATCH($A8290,'Bank of England inputs'!$A:$A,0),0),F8289))</f>
        <v>#N/A</v>
      </c>
      <c r="G8290" s="19"/>
      <c r="H8290" s="5">
        <f t="shared" si="718"/>
        <v>47771</v>
      </c>
      <c r="I8290" s="6" t="e">
        <f t="shared" si="719"/>
        <v>#N/A</v>
      </c>
      <c r="J8290" s="6" t="e">
        <f t="shared" si="720"/>
        <v>#N/A</v>
      </c>
    </row>
    <row r="8291" spans="1:10" x14ac:dyDescent="0.2">
      <c r="A8291" s="5">
        <f>IF(AND(dateA=1,A8290&lt;DataEnd),'iBoxx inputs'!A8295,IF(AND(dateA=2,A8290&lt;DataEnd),'Bank of England inputs'!A8295,IF(dateA=3,A8290+1,IF(dateA=4,WORKDAY(A8290,1,),WORKDAY(A8290,1,holidayQ)))))</f>
        <v>47772</v>
      </c>
      <c r="B8291" s="35" t="e">
        <f>MATCH(A8291,'iBoxx inputs'!A:A,0)</f>
        <v>#N/A</v>
      </c>
      <c r="C8291" s="35" t="e">
        <f>MATCH(A8291,'Bank of England inputs'!A:A,0)</f>
        <v>#N/A</v>
      </c>
      <c r="D8291" s="6" t="e">
        <f>IF($A8291&gt;DataEnd,NA(),IFERROR(INDEX('iBoxx inputs'!B:B,MATCH($A8291,'iBoxx inputs'!$A:$A,0)),D8290))</f>
        <v>#N/A</v>
      </c>
      <c r="E8291" s="6" t="e">
        <f>IF($A8291&gt;DataEnd,NA(),IFERROR(INDEX('iBoxx inputs'!C:C,MATCH($A8291,'iBoxx inputs'!$A:$A,0)),E8290))</f>
        <v>#N/A</v>
      </c>
      <c r="F8291" s="6" t="e">
        <f>IF($A8291&gt;DataEnd,NA(),IFERROR(INDEX('Bank of England inputs'!D:D,MATCH($A8291,'Bank of England inputs'!$A:$A,0),0),F8290))</f>
        <v>#N/A</v>
      </c>
      <c r="G8291" s="19"/>
      <c r="H8291" s="5">
        <f t="shared" si="718"/>
        <v>47772</v>
      </c>
      <c r="I8291" s="6" t="e">
        <f t="shared" si="719"/>
        <v>#N/A</v>
      </c>
      <c r="J8291" s="6" t="e">
        <f t="shared" si="720"/>
        <v>#N/A</v>
      </c>
    </row>
    <row r="8292" spans="1:10" x14ac:dyDescent="0.2">
      <c r="A8292" s="5">
        <f>IF(AND(dateA=1,A8291&lt;DataEnd),'iBoxx inputs'!A8296,IF(AND(dateA=2,A8291&lt;DataEnd),'Bank of England inputs'!A8296,IF(dateA=3,A8291+1,IF(dateA=4,WORKDAY(A8291,1,),WORKDAY(A8291,1,holidayQ)))))</f>
        <v>47773</v>
      </c>
      <c r="B8292" s="35" t="e">
        <f>MATCH(A8292,'iBoxx inputs'!A:A,0)</f>
        <v>#N/A</v>
      </c>
      <c r="C8292" s="35" t="e">
        <f>MATCH(A8292,'Bank of England inputs'!A:A,0)</f>
        <v>#N/A</v>
      </c>
      <c r="D8292" s="6" t="e">
        <f>IF($A8292&gt;DataEnd,NA(),IFERROR(INDEX('iBoxx inputs'!B:B,MATCH($A8292,'iBoxx inputs'!$A:$A,0)),D8291))</f>
        <v>#N/A</v>
      </c>
      <c r="E8292" s="6" t="e">
        <f>IF($A8292&gt;DataEnd,NA(),IFERROR(INDEX('iBoxx inputs'!C:C,MATCH($A8292,'iBoxx inputs'!$A:$A,0)),E8291))</f>
        <v>#N/A</v>
      </c>
      <c r="F8292" s="6" t="e">
        <f>IF($A8292&gt;DataEnd,NA(),IFERROR(INDEX('Bank of England inputs'!D:D,MATCH($A8292,'Bank of England inputs'!$A:$A,0),0),F8291))</f>
        <v>#N/A</v>
      </c>
      <c r="G8292" s="19"/>
      <c r="H8292" s="5">
        <f t="shared" si="718"/>
        <v>47773</v>
      </c>
      <c r="I8292" s="6" t="e">
        <f t="shared" si="719"/>
        <v>#N/A</v>
      </c>
      <c r="J8292" s="6" t="e">
        <f t="shared" si="720"/>
        <v>#N/A</v>
      </c>
    </row>
    <row r="8293" spans="1:10" x14ac:dyDescent="0.2">
      <c r="A8293" s="5">
        <f>IF(AND(dateA=1,A8292&lt;DataEnd),'iBoxx inputs'!A8297,IF(AND(dateA=2,A8292&lt;DataEnd),'Bank of England inputs'!A8297,IF(dateA=3,A8292+1,IF(dateA=4,WORKDAY(A8292,1,),WORKDAY(A8292,1,holidayQ)))))</f>
        <v>47774</v>
      </c>
      <c r="B8293" s="35" t="e">
        <f>MATCH(A8293,'iBoxx inputs'!A:A,0)</f>
        <v>#N/A</v>
      </c>
      <c r="C8293" s="35" t="e">
        <f>MATCH(A8293,'Bank of England inputs'!A:A,0)</f>
        <v>#N/A</v>
      </c>
      <c r="D8293" s="6" t="e">
        <f>IF($A8293&gt;DataEnd,NA(),IFERROR(INDEX('iBoxx inputs'!B:B,MATCH($A8293,'iBoxx inputs'!$A:$A,0)),D8292))</f>
        <v>#N/A</v>
      </c>
      <c r="E8293" s="6" t="e">
        <f>IF($A8293&gt;DataEnd,NA(),IFERROR(INDEX('iBoxx inputs'!C:C,MATCH($A8293,'iBoxx inputs'!$A:$A,0)),E8292))</f>
        <v>#N/A</v>
      </c>
      <c r="F8293" s="6" t="e">
        <f>IF($A8293&gt;DataEnd,NA(),IFERROR(INDEX('Bank of England inputs'!D:D,MATCH($A8293,'Bank of England inputs'!$A:$A,0),0),F8292))</f>
        <v>#N/A</v>
      </c>
      <c r="G8293" s="19"/>
      <c r="H8293" s="5">
        <f t="shared" si="718"/>
        <v>47774</v>
      </c>
      <c r="I8293" s="6" t="e">
        <f t="shared" si="719"/>
        <v>#N/A</v>
      </c>
      <c r="J8293" s="6" t="e">
        <f t="shared" si="720"/>
        <v>#N/A</v>
      </c>
    </row>
    <row r="8294" spans="1:10" x14ac:dyDescent="0.2">
      <c r="A8294" s="5">
        <f>IF(AND(dateA=1,A8293&lt;DataEnd),'iBoxx inputs'!A8298,IF(AND(dateA=2,A8293&lt;DataEnd),'Bank of England inputs'!A8298,IF(dateA=3,A8293+1,IF(dateA=4,WORKDAY(A8293,1,),WORKDAY(A8293,1,holidayQ)))))</f>
        <v>47777</v>
      </c>
      <c r="B8294" s="35" t="e">
        <f>MATCH(A8294,'iBoxx inputs'!A:A,0)</f>
        <v>#N/A</v>
      </c>
      <c r="C8294" s="35" t="e">
        <f>MATCH(A8294,'Bank of England inputs'!A:A,0)</f>
        <v>#N/A</v>
      </c>
      <c r="D8294" s="6" t="e">
        <f>IF($A8294&gt;DataEnd,NA(),IFERROR(INDEX('iBoxx inputs'!B:B,MATCH($A8294,'iBoxx inputs'!$A:$A,0)),D8293))</f>
        <v>#N/A</v>
      </c>
      <c r="E8294" s="6" t="e">
        <f>IF($A8294&gt;DataEnd,NA(),IFERROR(INDEX('iBoxx inputs'!C:C,MATCH($A8294,'iBoxx inputs'!$A:$A,0)),E8293))</f>
        <v>#N/A</v>
      </c>
      <c r="F8294" s="6" t="e">
        <f>IF($A8294&gt;DataEnd,NA(),IFERROR(INDEX('Bank of England inputs'!D:D,MATCH($A8294,'Bank of England inputs'!$A:$A,0),0),F8293))</f>
        <v>#N/A</v>
      </c>
      <c r="G8294" s="19"/>
      <c r="H8294" s="5">
        <f t="shared" si="718"/>
        <v>47777</v>
      </c>
      <c r="I8294" s="6" t="e">
        <f t="shared" si="719"/>
        <v>#N/A</v>
      </c>
      <c r="J8294" s="6" t="e">
        <f t="shared" si="720"/>
        <v>#N/A</v>
      </c>
    </row>
    <row r="8295" spans="1:10" x14ac:dyDescent="0.2">
      <c r="A8295" s="5">
        <f>IF(AND(dateA=1,A8294&lt;DataEnd),'iBoxx inputs'!A8299,IF(AND(dateA=2,A8294&lt;DataEnd),'Bank of England inputs'!A8299,IF(dateA=3,A8294+1,IF(dateA=4,WORKDAY(A8294,1,),WORKDAY(A8294,1,holidayQ)))))</f>
        <v>47778</v>
      </c>
      <c r="B8295" s="35" t="e">
        <f>MATCH(A8295,'iBoxx inputs'!A:A,0)</f>
        <v>#N/A</v>
      </c>
      <c r="C8295" s="35" t="e">
        <f>MATCH(A8295,'Bank of England inputs'!A:A,0)</f>
        <v>#N/A</v>
      </c>
      <c r="D8295" s="6" t="e">
        <f>IF($A8295&gt;DataEnd,NA(),IFERROR(INDEX('iBoxx inputs'!B:B,MATCH($A8295,'iBoxx inputs'!$A:$A,0)),D8294))</f>
        <v>#N/A</v>
      </c>
      <c r="E8295" s="6" t="e">
        <f>IF($A8295&gt;DataEnd,NA(),IFERROR(INDEX('iBoxx inputs'!C:C,MATCH($A8295,'iBoxx inputs'!$A:$A,0)),E8294))</f>
        <v>#N/A</v>
      </c>
      <c r="F8295" s="6" t="e">
        <f>IF($A8295&gt;DataEnd,NA(),IFERROR(INDEX('Bank of England inputs'!D:D,MATCH($A8295,'Bank of England inputs'!$A:$A,0),0),F8294))</f>
        <v>#N/A</v>
      </c>
      <c r="G8295" s="19"/>
      <c r="H8295" s="5">
        <f t="shared" si="718"/>
        <v>47778</v>
      </c>
      <c r="I8295" s="6" t="e">
        <f t="shared" si="719"/>
        <v>#N/A</v>
      </c>
      <c r="J8295" s="6" t="e">
        <f t="shared" si="720"/>
        <v>#N/A</v>
      </c>
    </row>
    <row r="8296" spans="1:10" x14ac:dyDescent="0.2">
      <c r="A8296" s="5">
        <f>IF(AND(dateA=1,A8295&lt;DataEnd),'iBoxx inputs'!A8300,IF(AND(dateA=2,A8295&lt;DataEnd),'Bank of England inputs'!A8300,IF(dateA=3,A8295+1,IF(dateA=4,WORKDAY(A8295,1,),WORKDAY(A8295,1,holidayQ)))))</f>
        <v>47779</v>
      </c>
      <c r="B8296" s="35" t="e">
        <f>MATCH(A8296,'iBoxx inputs'!A:A,0)</f>
        <v>#N/A</v>
      </c>
      <c r="C8296" s="35" t="e">
        <f>MATCH(A8296,'Bank of England inputs'!A:A,0)</f>
        <v>#N/A</v>
      </c>
      <c r="D8296" s="6" t="e">
        <f>IF($A8296&gt;DataEnd,NA(),IFERROR(INDEX('iBoxx inputs'!B:B,MATCH($A8296,'iBoxx inputs'!$A:$A,0)),D8295))</f>
        <v>#N/A</v>
      </c>
      <c r="E8296" s="6" t="e">
        <f>IF($A8296&gt;DataEnd,NA(),IFERROR(INDEX('iBoxx inputs'!C:C,MATCH($A8296,'iBoxx inputs'!$A:$A,0)),E8295))</f>
        <v>#N/A</v>
      </c>
      <c r="F8296" s="6" t="e">
        <f>IF($A8296&gt;DataEnd,NA(),IFERROR(INDEX('Bank of England inputs'!D:D,MATCH($A8296,'Bank of England inputs'!$A:$A,0),0),F8295))</f>
        <v>#N/A</v>
      </c>
      <c r="G8296" s="19"/>
      <c r="H8296" s="5">
        <f t="shared" si="718"/>
        <v>47779</v>
      </c>
      <c r="I8296" s="6" t="e">
        <f t="shared" si="719"/>
        <v>#N/A</v>
      </c>
      <c r="J8296" s="6" t="e">
        <f t="shared" si="720"/>
        <v>#N/A</v>
      </c>
    </row>
    <row r="8297" spans="1:10" x14ac:dyDescent="0.2">
      <c r="A8297" s="5">
        <f>IF(AND(dateA=1,A8296&lt;DataEnd),'iBoxx inputs'!A8301,IF(AND(dateA=2,A8296&lt;DataEnd),'Bank of England inputs'!A8301,IF(dateA=3,A8296+1,IF(dateA=4,WORKDAY(A8296,1,),WORKDAY(A8296,1,holidayQ)))))</f>
        <v>47780</v>
      </c>
      <c r="B8297" s="35" t="e">
        <f>MATCH(A8297,'iBoxx inputs'!A:A,0)</f>
        <v>#N/A</v>
      </c>
      <c r="C8297" s="35" t="e">
        <f>MATCH(A8297,'Bank of England inputs'!A:A,0)</f>
        <v>#N/A</v>
      </c>
      <c r="D8297" s="6" t="e">
        <f>IF($A8297&gt;DataEnd,NA(),IFERROR(INDEX('iBoxx inputs'!B:B,MATCH($A8297,'iBoxx inputs'!$A:$A,0)),D8296))</f>
        <v>#N/A</v>
      </c>
      <c r="E8297" s="6" t="e">
        <f>IF($A8297&gt;DataEnd,NA(),IFERROR(INDEX('iBoxx inputs'!C:C,MATCH($A8297,'iBoxx inputs'!$A:$A,0)),E8296))</f>
        <v>#N/A</v>
      </c>
      <c r="F8297" s="6" t="e">
        <f>IF($A8297&gt;DataEnd,NA(),IFERROR(INDEX('Bank of England inputs'!D:D,MATCH($A8297,'Bank of England inputs'!$A:$A,0),0),F8296))</f>
        <v>#N/A</v>
      </c>
      <c r="G8297" s="19"/>
      <c r="H8297" s="5">
        <f t="shared" si="718"/>
        <v>47780</v>
      </c>
      <c r="I8297" s="6" t="e">
        <f t="shared" si="719"/>
        <v>#N/A</v>
      </c>
      <c r="J8297" s="6" t="e">
        <f t="shared" si="720"/>
        <v>#N/A</v>
      </c>
    </row>
    <row r="8298" spans="1:10" x14ac:dyDescent="0.2">
      <c r="A8298" s="5">
        <f>IF(AND(dateA=1,A8297&lt;DataEnd),'iBoxx inputs'!A8302,IF(AND(dateA=2,A8297&lt;DataEnd),'Bank of England inputs'!A8302,IF(dateA=3,A8297+1,IF(dateA=4,WORKDAY(A8297,1,),WORKDAY(A8297,1,holidayQ)))))</f>
        <v>47781</v>
      </c>
      <c r="B8298" s="35" t="e">
        <f>MATCH(A8298,'iBoxx inputs'!A:A,0)</f>
        <v>#N/A</v>
      </c>
      <c r="C8298" s="35" t="e">
        <f>MATCH(A8298,'Bank of England inputs'!A:A,0)</f>
        <v>#N/A</v>
      </c>
      <c r="D8298" s="6" t="e">
        <f>IF($A8298&gt;DataEnd,NA(),IFERROR(INDEX('iBoxx inputs'!B:B,MATCH($A8298,'iBoxx inputs'!$A:$A,0)),D8297))</f>
        <v>#N/A</v>
      </c>
      <c r="E8298" s="6" t="e">
        <f>IF($A8298&gt;DataEnd,NA(),IFERROR(INDEX('iBoxx inputs'!C:C,MATCH($A8298,'iBoxx inputs'!$A:$A,0)),E8297))</f>
        <v>#N/A</v>
      </c>
      <c r="F8298" s="6" t="e">
        <f>IF($A8298&gt;DataEnd,NA(),IFERROR(INDEX('Bank of England inputs'!D:D,MATCH($A8298,'Bank of England inputs'!$A:$A,0),0),F8297))</f>
        <v>#N/A</v>
      </c>
      <c r="G8298" s="19"/>
      <c r="H8298" s="5">
        <f t="shared" si="718"/>
        <v>47781</v>
      </c>
      <c r="I8298" s="6" t="e">
        <f t="shared" si="719"/>
        <v>#N/A</v>
      </c>
      <c r="J8298" s="6" t="e">
        <f t="shared" si="720"/>
        <v>#N/A</v>
      </c>
    </row>
    <row r="8299" spans="1:10" x14ac:dyDescent="0.2">
      <c r="A8299" s="5">
        <f>IF(AND(dateA=1,A8298&lt;DataEnd),'iBoxx inputs'!A8303,IF(AND(dateA=2,A8298&lt;DataEnd),'Bank of England inputs'!A8303,IF(dateA=3,A8298+1,IF(dateA=4,WORKDAY(A8298,1,),WORKDAY(A8298,1,holidayQ)))))</f>
        <v>47784</v>
      </c>
      <c r="B8299" s="35" t="e">
        <f>MATCH(A8299,'iBoxx inputs'!A:A,0)</f>
        <v>#N/A</v>
      </c>
      <c r="C8299" s="35" t="e">
        <f>MATCH(A8299,'Bank of England inputs'!A:A,0)</f>
        <v>#N/A</v>
      </c>
      <c r="D8299" s="6" t="e">
        <f>IF($A8299&gt;DataEnd,NA(),IFERROR(INDEX('iBoxx inputs'!B:B,MATCH($A8299,'iBoxx inputs'!$A:$A,0)),D8298))</f>
        <v>#N/A</v>
      </c>
      <c r="E8299" s="6" t="e">
        <f>IF($A8299&gt;DataEnd,NA(),IFERROR(INDEX('iBoxx inputs'!C:C,MATCH($A8299,'iBoxx inputs'!$A:$A,0)),E8298))</f>
        <v>#N/A</v>
      </c>
      <c r="F8299" s="6" t="e">
        <f>IF($A8299&gt;DataEnd,NA(),IFERROR(INDEX('Bank of England inputs'!D:D,MATCH($A8299,'Bank of England inputs'!$A:$A,0),0),F8298))</f>
        <v>#N/A</v>
      </c>
      <c r="G8299" s="19"/>
      <c r="H8299" s="5">
        <f t="shared" si="718"/>
        <v>47784</v>
      </c>
      <c r="I8299" s="6" t="e">
        <f t="shared" si="719"/>
        <v>#N/A</v>
      </c>
      <c r="J8299" s="6" t="e">
        <f t="shared" si="720"/>
        <v>#N/A</v>
      </c>
    </row>
    <row r="8300" spans="1:10" x14ac:dyDescent="0.2">
      <c r="A8300" s="5">
        <f>IF(AND(dateA=1,A8299&lt;DataEnd),'iBoxx inputs'!A8304,IF(AND(dateA=2,A8299&lt;DataEnd),'Bank of England inputs'!A8304,IF(dateA=3,A8299+1,IF(dateA=4,WORKDAY(A8299,1,),WORKDAY(A8299,1,holidayQ)))))</f>
        <v>47785</v>
      </c>
      <c r="B8300" s="35" t="e">
        <f>MATCH(A8300,'iBoxx inputs'!A:A,0)</f>
        <v>#N/A</v>
      </c>
      <c r="C8300" s="35" t="e">
        <f>MATCH(A8300,'Bank of England inputs'!A:A,0)</f>
        <v>#N/A</v>
      </c>
      <c r="D8300" s="6" t="e">
        <f>IF($A8300&gt;DataEnd,NA(),IFERROR(INDEX('iBoxx inputs'!B:B,MATCH($A8300,'iBoxx inputs'!$A:$A,0)),D8299))</f>
        <v>#N/A</v>
      </c>
      <c r="E8300" s="6" t="e">
        <f>IF($A8300&gt;DataEnd,NA(),IFERROR(INDEX('iBoxx inputs'!C:C,MATCH($A8300,'iBoxx inputs'!$A:$A,0)),E8299))</f>
        <v>#N/A</v>
      </c>
      <c r="F8300" s="6" t="e">
        <f>IF($A8300&gt;DataEnd,NA(),IFERROR(INDEX('Bank of England inputs'!D:D,MATCH($A8300,'Bank of England inputs'!$A:$A,0),0),F8299))</f>
        <v>#N/A</v>
      </c>
      <c r="G8300" s="19"/>
      <c r="H8300" s="5">
        <f t="shared" si="718"/>
        <v>47785</v>
      </c>
      <c r="I8300" s="6" t="e">
        <f t="shared" si="719"/>
        <v>#N/A</v>
      </c>
      <c r="J8300" s="6" t="e">
        <f t="shared" si="720"/>
        <v>#N/A</v>
      </c>
    </row>
    <row r="8301" spans="1:10" x14ac:dyDescent="0.2">
      <c r="A8301" s="5">
        <f>IF(AND(dateA=1,A8300&lt;DataEnd),'iBoxx inputs'!A8305,IF(AND(dateA=2,A8300&lt;DataEnd),'Bank of England inputs'!A8305,IF(dateA=3,A8300+1,IF(dateA=4,WORKDAY(A8300,1,),WORKDAY(A8300,1,holidayQ)))))</f>
        <v>47786</v>
      </c>
      <c r="B8301" s="35" t="e">
        <f>MATCH(A8301,'iBoxx inputs'!A:A,0)</f>
        <v>#N/A</v>
      </c>
      <c r="C8301" s="35" t="e">
        <f>MATCH(A8301,'Bank of England inputs'!A:A,0)</f>
        <v>#N/A</v>
      </c>
      <c r="D8301" s="6" t="e">
        <f>IF($A8301&gt;DataEnd,NA(),IFERROR(INDEX('iBoxx inputs'!B:B,MATCH($A8301,'iBoxx inputs'!$A:$A,0)),D8300))</f>
        <v>#N/A</v>
      </c>
      <c r="E8301" s="6" t="e">
        <f>IF($A8301&gt;DataEnd,NA(),IFERROR(INDEX('iBoxx inputs'!C:C,MATCH($A8301,'iBoxx inputs'!$A:$A,0)),E8300))</f>
        <v>#N/A</v>
      </c>
      <c r="F8301" s="6" t="e">
        <f>IF($A8301&gt;DataEnd,NA(),IFERROR(INDEX('Bank of England inputs'!D:D,MATCH($A8301,'Bank of England inputs'!$A:$A,0),0),F8300))</f>
        <v>#N/A</v>
      </c>
      <c r="G8301" s="19"/>
      <c r="H8301" s="5">
        <f t="shared" si="718"/>
        <v>47786</v>
      </c>
      <c r="I8301" s="6" t="e">
        <f t="shared" si="719"/>
        <v>#N/A</v>
      </c>
      <c r="J8301" s="6" t="e">
        <f t="shared" si="720"/>
        <v>#N/A</v>
      </c>
    </row>
    <row r="8302" spans="1:10" x14ac:dyDescent="0.2">
      <c r="A8302" s="5">
        <f>IF(AND(dateA=1,A8301&lt;DataEnd),'iBoxx inputs'!A8306,IF(AND(dateA=2,A8301&lt;DataEnd),'Bank of England inputs'!A8306,IF(dateA=3,A8301+1,IF(dateA=4,WORKDAY(A8301,1,),WORKDAY(A8301,1,holidayQ)))))</f>
        <v>47787</v>
      </c>
      <c r="B8302" s="35" t="e">
        <f>MATCH(A8302,'iBoxx inputs'!A:A,0)</f>
        <v>#N/A</v>
      </c>
      <c r="C8302" s="35" t="e">
        <f>MATCH(A8302,'Bank of England inputs'!A:A,0)</f>
        <v>#N/A</v>
      </c>
      <c r="D8302" s="6" t="e">
        <f>IF($A8302&gt;DataEnd,NA(),IFERROR(INDEX('iBoxx inputs'!B:B,MATCH($A8302,'iBoxx inputs'!$A:$A,0)),D8301))</f>
        <v>#N/A</v>
      </c>
      <c r="E8302" s="6" t="e">
        <f>IF($A8302&gt;DataEnd,NA(),IFERROR(INDEX('iBoxx inputs'!C:C,MATCH($A8302,'iBoxx inputs'!$A:$A,0)),E8301))</f>
        <v>#N/A</v>
      </c>
      <c r="F8302" s="6" t="e">
        <f>IF($A8302&gt;DataEnd,NA(),IFERROR(INDEX('Bank of England inputs'!D:D,MATCH($A8302,'Bank of England inputs'!$A:$A,0),0),F8301))</f>
        <v>#N/A</v>
      </c>
      <c r="G8302" s="19"/>
      <c r="H8302" s="5">
        <f t="shared" si="718"/>
        <v>47787</v>
      </c>
      <c r="I8302" s="6" t="e">
        <f t="shared" si="719"/>
        <v>#N/A</v>
      </c>
      <c r="J8302" s="6" t="e">
        <f t="shared" si="720"/>
        <v>#N/A</v>
      </c>
    </row>
    <row r="8303" spans="1:10" x14ac:dyDescent="0.2">
      <c r="A8303" s="5">
        <f>IF(AND(dateA=1,A8302&lt;DataEnd),'iBoxx inputs'!A8307,IF(AND(dateA=2,A8302&lt;DataEnd),'Bank of England inputs'!A8307,IF(dateA=3,A8302+1,IF(dateA=4,WORKDAY(A8302,1,),WORKDAY(A8302,1,holidayQ)))))</f>
        <v>47788</v>
      </c>
      <c r="B8303" s="35" t="e">
        <f>MATCH(A8303,'iBoxx inputs'!A:A,0)</f>
        <v>#N/A</v>
      </c>
      <c r="C8303" s="35" t="e">
        <f>MATCH(A8303,'Bank of England inputs'!A:A,0)</f>
        <v>#N/A</v>
      </c>
      <c r="D8303" s="6" t="e">
        <f>IF($A8303&gt;DataEnd,NA(),IFERROR(INDEX('iBoxx inputs'!B:B,MATCH($A8303,'iBoxx inputs'!$A:$A,0)),D8302))</f>
        <v>#N/A</v>
      </c>
      <c r="E8303" s="6" t="e">
        <f>IF($A8303&gt;DataEnd,NA(),IFERROR(INDEX('iBoxx inputs'!C:C,MATCH($A8303,'iBoxx inputs'!$A:$A,0)),E8302))</f>
        <v>#N/A</v>
      </c>
      <c r="F8303" s="6" t="e">
        <f>IF($A8303&gt;DataEnd,NA(),IFERROR(INDEX('Bank of England inputs'!D:D,MATCH($A8303,'Bank of England inputs'!$A:$A,0),0),F8302))</f>
        <v>#N/A</v>
      </c>
      <c r="G8303" s="19"/>
      <c r="H8303" s="5">
        <f t="shared" si="718"/>
        <v>47788</v>
      </c>
      <c r="I8303" s="6" t="e">
        <f t="shared" si="719"/>
        <v>#N/A</v>
      </c>
      <c r="J8303" s="6" t="e">
        <f t="shared" si="720"/>
        <v>#N/A</v>
      </c>
    </row>
    <row r="8304" spans="1:10" x14ac:dyDescent="0.2">
      <c r="A8304" s="5">
        <f>IF(AND(dateA=1,A8303&lt;DataEnd),'iBoxx inputs'!A8308,IF(AND(dateA=2,A8303&lt;DataEnd),'Bank of England inputs'!A8308,IF(dateA=3,A8303+1,IF(dateA=4,WORKDAY(A8303,1,),WORKDAY(A8303,1,holidayQ)))))</f>
        <v>47791</v>
      </c>
      <c r="B8304" s="35" t="e">
        <f>MATCH(A8304,'iBoxx inputs'!A:A,0)</f>
        <v>#N/A</v>
      </c>
      <c r="C8304" s="35" t="e">
        <f>MATCH(A8304,'Bank of England inputs'!A:A,0)</f>
        <v>#N/A</v>
      </c>
      <c r="D8304" s="6" t="e">
        <f>IF($A8304&gt;DataEnd,NA(),IFERROR(INDEX('iBoxx inputs'!B:B,MATCH($A8304,'iBoxx inputs'!$A:$A,0)),D8303))</f>
        <v>#N/A</v>
      </c>
      <c r="E8304" s="6" t="e">
        <f>IF($A8304&gt;DataEnd,NA(),IFERROR(INDEX('iBoxx inputs'!C:C,MATCH($A8304,'iBoxx inputs'!$A:$A,0)),E8303))</f>
        <v>#N/A</v>
      </c>
      <c r="F8304" s="6" t="e">
        <f>IF($A8304&gt;DataEnd,NA(),IFERROR(INDEX('Bank of England inputs'!D:D,MATCH($A8304,'Bank of England inputs'!$A:$A,0),0),F8303))</f>
        <v>#N/A</v>
      </c>
      <c r="G8304" s="19"/>
      <c r="H8304" s="5">
        <f t="shared" si="718"/>
        <v>47791</v>
      </c>
      <c r="I8304" s="6" t="e">
        <f t="shared" si="719"/>
        <v>#N/A</v>
      </c>
      <c r="J8304" s="6" t="e">
        <f t="shared" si="720"/>
        <v>#N/A</v>
      </c>
    </row>
    <row r="8305" spans="1:10" x14ac:dyDescent="0.2">
      <c r="A8305" s="5">
        <f>IF(AND(dateA=1,A8304&lt;DataEnd),'iBoxx inputs'!A8309,IF(AND(dateA=2,A8304&lt;DataEnd),'Bank of England inputs'!A8309,IF(dateA=3,A8304+1,IF(dateA=4,WORKDAY(A8304,1,),WORKDAY(A8304,1,holidayQ)))))</f>
        <v>47792</v>
      </c>
      <c r="B8305" s="35" t="e">
        <f>MATCH(A8305,'iBoxx inputs'!A:A,0)</f>
        <v>#N/A</v>
      </c>
      <c r="C8305" s="35" t="e">
        <f>MATCH(A8305,'Bank of England inputs'!A:A,0)</f>
        <v>#N/A</v>
      </c>
      <c r="D8305" s="6" t="e">
        <f>IF($A8305&gt;DataEnd,NA(),IFERROR(INDEX('iBoxx inputs'!B:B,MATCH($A8305,'iBoxx inputs'!$A:$A,0)),D8304))</f>
        <v>#N/A</v>
      </c>
      <c r="E8305" s="6" t="e">
        <f>IF($A8305&gt;DataEnd,NA(),IFERROR(INDEX('iBoxx inputs'!C:C,MATCH($A8305,'iBoxx inputs'!$A:$A,0)),E8304))</f>
        <v>#N/A</v>
      </c>
      <c r="F8305" s="6" t="e">
        <f>IF($A8305&gt;DataEnd,NA(),IFERROR(INDEX('Bank of England inputs'!D:D,MATCH($A8305,'Bank of England inputs'!$A:$A,0),0),F8304))</f>
        <v>#N/A</v>
      </c>
      <c r="G8305" s="19"/>
      <c r="H8305" s="5">
        <f t="shared" si="718"/>
        <v>47792</v>
      </c>
      <c r="I8305" s="6" t="e">
        <f t="shared" si="719"/>
        <v>#N/A</v>
      </c>
      <c r="J8305" s="6" t="e">
        <f t="shared" si="720"/>
        <v>#N/A</v>
      </c>
    </row>
    <row r="8306" spans="1:10" x14ac:dyDescent="0.2">
      <c r="A8306" s="5">
        <f>IF(AND(dateA=1,A8305&lt;DataEnd),'iBoxx inputs'!A8310,IF(AND(dateA=2,A8305&lt;DataEnd),'Bank of England inputs'!A8310,IF(dateA=3,A8305+1,IF(dateA=4,WORKDAY(A8305,1,),WORKDAY(A8305,1,holidayQ)))))</f>
        <v>47793</v>
      </c>
      <c r="B8306" s="35" t="e">
        <f>MATCH(A8306,'iBoxx inputs'!A:A,0)</f>
        <v>#N/A</v>
      </c>
      <c r="C8306" s="35" t="e">
        <f>MATCH(A8306,'Bank of England inputs'!A:A,0)</f>
        <v>#N/A</v>
      </c>
      <c r="D8306" s="6" t="e">
        <f>IF($A8306&gt;DataEnd,NA(),IFERROR(INDEX('iBoxx inputs'!B:B,MATCH($A8306,'iBoxx inputs'!$A:$A,0)),D8305))</f>
        <v>#N/A</v>
      </c>
      <c r="E8306" s="6" t="e">
        <f>IF($A8306&gt;DataEnd,NA(),IFERROR(INDEX('iBoxx inputs'!C:C,MATCH($A8306,'iBoxx inputs'!$A:$A,0)),E8305))</f>
        <v>#N/A</v>
      </c>
      <c r="F8306" s="6" t="e">
        <f>IF($A8306&gt;DataEnd,NA(),IFERROR(INDEX('Bank of England inputs'!D:D,MATCH($A8306,'Bank of England inputs'!$A:$A,0),0),F8305))</f>
        <v>#N/A</v>
      </c>
      <c r="G8306" s="19"/>
      <c r="H8306" s="5">
        <f t="shared" si="718"/>
        <v>47793</v>
      </c>
      <c r="I8306" s="6" t="e">
        <f t="shared" si="719"/>
        <v>#N/A</v>
      </c>
      <c r="J8306" s="6" t="e">
        <f t="shared" si="720"/>
        <v>#N/A</v>
      </c>
    </row>
    <row r="8307" spans="1:10" x14ac:dyDescent="0.2">
      <c r="A8307" s="5">
        <f>IF(AND(dateA=1,A8306&lt;DataEnd),'iBoxx inputs'!A8311,IF(AND(dateA=2,A8306&lt;DataEnd),'Bank of England inputs'!A8311,IF(dateA=3,A8306+1,IF(dateA=4,WORKDAY(A8306,1,),WORKDAY(A8306,1,holidayQ)))))</f>
        <v>47794</v>
      </c>
      <c r="B8307" s="35" t="e">
        <f>MATCH(A8307,'iBoxx inputs'!A:A,0)</f>
        <v>#N/A</v>
      </c>
      <c r="C8307" s="35" t="e">
        <f>MATCH(A8307,'Bank of England inputs'!A:A,0)</f>
        <v>#N/A</v>
      </c>
      <c r="D8307" s="6" t="e">
        <f>IF($A8307&gt;DataEnd,NA(),IFERROR(INDEX('iBoxx inputs'!B:B,MATCH($A8307,'iBoxx inputs'!$A:$A,0)),D8306))</f>
        <v>#N/A</v>
      </c>
      <c r="E8307" s="6" t="e">
        <f>IF($A8307&gt;DataEnd,NA(),IFERROR(INDEX('iBoxx inputs'!C:C,MATCH($A8307,'iBoxx inputs'!$A:$A,0)),E8306))</f>
        <v>#N/A</v>
      </c>
      <c r="F8307" s="6" t="e">
        <f>IF($A8307&gt;DataEnd,NA(),IFERROR(INDEX('Bank of England inputs'!D:D,MATCH($A8307,'Bank of England inputs'!$A:$A,0),0),F8306))</f>
        <v>#N/A</v>
      </c>
      <c r="G8307" s="19"/>
      <c r="H8307" s="5">
        <f t="shared" si="718"/>
        <v>47794</v>
      </c>
      <c r="I8307" s="6" t="e">
        <f t="shared" si="719"/>
        <v>#N/A</v>
      </c>
      <c r="J8307" s="6" t="e">
        <f t="shared" si="720"/>
        <v>#N/A</v>
      </c>
    </row>
    <row r="8308" spans="1:10" x14ac:dyDescent="0.2">
      <c r="A8308" s="5">
        <f>IF(AND(dateA=1,A8307&lt;DataEnd),'iBoxx inputs'!A8312,IF(AND(dateA=2,A8307&lt;DataEnd),'Bank of England inputs'!A8312,IF(dateA=3,A8307+1,IF(dateA=4,WORKDAY(A8307,1,),WORKDAY(A8307,1,holidayQ)))))</f>
        <v>47795</v>
      </c>
      <c r="B8308" s="35" t="e">
        <f>MATCH(A8308,'iBoxx inputs'!A:A,0)</f>
        <v>#N/A</v>
      </c>
      <c r="C8308" s="35" t="e">
        <f>MATCH(A8308,'Bank of England inputs'!A:A,0)</f>
        <v>#N/A</v>
      </c>
      <c r="D8308" s="6" t="e">
        <f>IF($A8308&gt;DataEnd,NA(),IFERROR(INDEX('iBoxx inputs'!B:B,MATCH($A8308,'iBoxx inputs'!$A:$A,0)),D8307))</f>
        <v>#N/A</v>
      </c>
      <c r="E8308" s="6" t="e">
        <f>IF($A8308&gt;DataEnd,NA(),IFERROR(INDEX('iBoxx inputs'!C:C,MATCH($A8308,'iBoxx inputs'!$A:$A,0)),E8307))</f>
        <v>#N/A</v>
      </c>
      <c r="F8308" s="6" t="e">
        <f>IF($A8308&gt;DataEnd,NA(),IFERROR(INDEX('Bank of England inputs'!D:D,MATCH($A8308,'Bank of England inputs'!$A:$A,0),0),F8307))</f>
        <v>#N/A</v>
      </c>
      <c r="G8308" s="19"/>
      <c r="H8308" s="5">
        <f t="shared" si="718"/>
        <v>47795</v>
      </c>
      <c r="I8308" s="6" t="e">
        <f t="shared" si="719"/>
        <v>#N/A</v>
      </c>
      <c r="J8308" s="6" t="e">
        <f t="shared" si="720"/>
        <v>#N/A</v>
      </c>
    </row>
    <row r="8309" spans="1:10" x14ac:dyDescent="0.2">
      <c r="A8309" s="5">
        <f>IF(AND(dateA=1,A8308&lt;DataEnd),'iBoxx inputs'!A8313,IF(AND(dateA=2,A8308&lt;DataEnd),'Bank of England inputs'!A8313,IF(dateA=3,A8308+1,IF(dateA=4,WORKDAY(A8308,1,),WORKDAY(A8308,1,holidayQ)))))</f>
        <v>47798</v>
      </c>
      <c r="B8309" s="35" t="e">
        <f>MATCH(A8309,'iBoxx inputs'!A:A,0)</f>
        <v>#N/A</v>
      </c>
      <c r="C8309" s="35" t="e">
        <f>MATCH(A8309,'Bank of England inputs'!A:A,0)</f>
        <v>#N/A</v>
      </c>
      <c r="D8309" s="6" t="e">
        <f>IF($A8309&gt;DataEnd,NA(),IFERROR(INDEX('iBoxx inputs'!B:B,MATCH($A8309,'iBoxx inputs'!$A:$A,0)),D8308))</f>
        <v>#N/A</v>
      </c>
      <c r="E8309" s="6" t="e">
        <f>IF($A8309&gt;DataEnd,NA(),IFERROR(INDEX('iBoxx inputs'!C:C,MATCH($A8309,'iBoxx inputs'!$A:$A,0)),E8308))</f>
        <v>#N/A</v>
      </c>
      <c r="F8309" s="6" t="e">
        <f>IF($A8309&gt;DataEnd,NA(),IFERROR(INDEX('Bank of England inputs'!D:D,MATCH($A8309,'Bank of England inputs'!$A:$A,0),0),F8308))</f>
        <v>#N/A</v>
      </c>
      <c r="G8309" s="19"/>
      <c r="H8309" s="5">
        <f t="shared" si="718"/>
        <v>47798</v>
      </c>
      <c r="I8309" s="6" t="e">
        <f t="shared" si="719"/>
        <v>#N/A</v>
      </c>
      <c r="J8309" s="6" t="e">
        <f t="shared" si="720"/>
        <v>#N/A</v>
      </c>
    </row>
    <row r="8310" spans="1:10" x14ac:dyDescent="0.2">
      <c r="A8310" s="5">
        <f>IF(AND(dateA=1,A8309&lt;DataEnd),'iBoxx inputs'!A8314,IF(AND(dateA=2,A8309&lt;DataEnd),'Bank of England inputs'!A8314,IF(dateA=3,A8309+1,IF(dateA=4,WORKDAY(A8309,1,),WORKDAY(A8309,1,holidayQ)))))</f>
        <v>47799</v>
      </c>
      <c r="B8310" s="35" t="e">
        <f>MATCH(A8310,'iBoxx inputs'!A:A,0)</f>
        <v>#N/A</v>
      </c>
      <c r="C8310" s="35" t="e">
        <f>MATCH(A8310,'Bank of England inputs'!A:A,0)</f>
        <v>#N/A</v>
      </c>
      <c r="D8310" s="6" t="e">
        <f>IF($A8310&gt;DataEnd,NA(),IFERROR(INDEX('iBoxx inputs'!B:B,MATCH($A8310,'iBoxx inputs'!$A:$A,0)),D8309))</f>
        <v>#N/A</v>
      </c>
      <c r="E8310" s="6" t="e">
        <f>IF($A8310&gt;DataEnd,NA(),IFERROR(INDEX('iBoxx inputs'!C:C,MATCH($A8310,'iBoxx inputs'!$A:$A,0)),E8309))</f>
        <v>#N/A</v>
      </c>
      <c r="F8310" s="6" t="e">
        <f>IF($A8310&gt;DataEnd,NA(),IFERROR(INDEX('Bank of England inputs'!D:D,MATCH($A8310,'Bank of England inputs'!$A:$A,0),0),F8309))</f>
        <v>#N/A</v>
      </c>
      <c r="G8310" s="19"/>
      <c r="H8310" s="5">
        <f t="shared" si="718"/>
        <v>47799</v>
      </c>
      <c r="I8310" s="6" t="e">
        <f t="shared" si="719"/>
        <v>#N/A</v>
      </c>
      <c r="J8310" s="6" t="e">
        <f t="shared" si="720"/>
        <v>#N/A</v>
      </c>
    </row>
    <row r="8311" spans="1:10" x14ac:dyDescent="0.2">
      <c r="A8311" s="5">
        <f>IF(AND(dateA=1,A8310&lt;DataEnd),'iBoxx inputs'!A8315,IF(AND(dateA=2,A8310&lt;DataEnd),'Bank of England inputs'!A8315,IF(dateA=3,A8310+1,IF(dateA=4,WORKDAY(A8310,1,),WORKDAY(A8310,1,holidayQ)))))</f>
        <v>47800</v>
      </c>
      <c r="B8311" s="35" t="e">
        <f>MATCH(A8311,'iBoxx inputs'!A:A,0)</f>
        <v>#N/A</v>
      </c>
      <c r="C8311" s="35" t="e">
        <f>MATCH(A8311,'Bank of England inputs'!A:A,0)</f>
        <v>#N/A</v>
      </c>
      <c r="D8311" s="6" t="e">
        <f>IF($A8311&gt;DataEnd,NA(),IFERROR(INDEX('iBoxx inputs'!B:B,MATCH($A8311,'iBoxx inputs'!$A:$A,0)),D8310))</f>
        <v>#N/A</v>
      </c>
      <c r="E8311" s="6" t="e">
        <f>IF($A8311&gt;DataEnd,NA(),IFERROR(INDEX('iBoxx inputs'!C:C,MATCH($A8311,'iBoxx inputs'!$A:$A,0)),E8310))</f>
        <v>#N/A</v>
      </c>
      <c r="F8311" s="6" t="e">
        <f>IF($A8311&gt;DataEnd,NA(),IFERROR(INDEX('Bank of England inputs'!D:D,MATCH($A8311,'Bank of England inputs'!$A:$A,0),0),F8310))</f>
        <v>#N/A</v>
      </c>
      <c r="G8311" s="19"/>
      <c r="H8311" s="5">
        <f t="shared" si="718"/>
        <v>47800</v>
      </c>
      <c r="I8311" s="6" t="e">
        <f t="shared" si="719"/>
        <v>#N/A</v>
      </c>
      <c r="J8311" s="6" t="e">
        <f t="shared" si="720"/>
        <v>#N/A</v>
      </c>
    </row>
    <row r="8312" spans="1:10" x14ac:dyDescent="0.2">
      <c r="A8312" s="5">
        <f>IF(AND(dateA=1,A8311&lt;DataEnd),'iBoxx inputs'!A8316,IF(AND(dateA=2,A8311&lt;DataEnd),'Bank of England inputs'!A8316,IF(dateA=3,A8311+1,IF(dateA=4,WORKDAY(A8311,1,),WORKDAY(A8311,1,holidayQ)))))</f>
        <v>47801</v>
      </c>
      <c r="B8312" s="35" t="e">
        <f>MATCH(A8312,'iBoxx inputs'!A:A,0)</f>
        <v>#N/A</v>
      </c>
      <c r="C8312" s="35" t="e">
        <f>MATCH(A8312,'Bank of England inputs'!A:A,0)</f>
        <v>#N/A</v>
      </c>
      <c r="D8312" s="6" t="e">
        <f>IF($A8312&gt;DataEnd,NA(),IFERROR(INDEX('iBoxx inputs'!B:B,MATCH($A8312,'iBoxx inputs'!$A:$A,0)),D8311))</f>
        <v>#N/A</v>
      </c>
      <c r="E8312" s="6" t="e">
        <f>IF($A8312&gt;DataEnd,NA(),IFERROR(INDEX('iBoxx inputs'!C:C,MATCH($A8312,'iBoxx inputs'!$A:$A,0)),E8311))</f>
        <v>#N/A</v>
      </c>
      <c r="F8312" s="6" t="e">
        <f>IF($A8312&gt;DataEnd,NA(),IFERROR(INDEX('Bank of England inputs'!D:D,MATCH($A8312,'Bank of England inputs'!$A:$A,0),0),F8311))</f>
        <v>#N/A</v>
      </c>
      <c r="G8312" s="19"/>
      <c r="H8312" s="5">
        <f t="shared" si="718"/>
        <v>47801</v>
      </c>
      <c r="I8312" s="6" t="e">
        <f t="shared" si="719"/>
        <v>#N/A</v>
      </c>
      <c r="J8312" s="6" t="e">
        <f t="shared" si="720"/>
        <v>#N/A</v>
      </c>
    </row>
    <row r="8313" spans="1:10" x14ac:dyDescent="0.2">
      <c r="A8313" s="5">
        <f>IF(AND(dateA=1,A8312&lt;DataEnd),'iBoxx inputs'!A8317,IF(AND(dateA=2,A8312&lt;DataEnd),'Bank of England inputs'!A8317,IF(dateA=3,A8312+1,IF(dateA=4,WORKDAY(A8312,1,),WORKDAY(A8312,1,holidayQ)))))</f>
        <v>47802</v>
      </c>
      <c r="B8313" s="35" t="e">
        <f>MATCH(A8313,'iBoxx inputs'!A:A,0)</f>
        <v>#N/A</v>
      </c>
      <c r="C8313" s="35" t="e">
        <f>MATCH(A8313,'Bank of England inputs'!A:A,0)</f>
        <v>#N/A</v>
      </c>
      <c r="D8313" s="6" t="e">
        <f>IF($A8313&gt;DataEnd,NA(),IFERROR(INDEX('iBoxx inputs'!B:B,MATCH($A8313,'iBoxx inputs'!$A:$A,0)),D8312))</f>
        <v>#N/A</v>
      </c>
      <c r="E8313" s="6" t="e">
        <f>IF($A8313&gt;DataEnd,NA(),IFERROR(INDEX('iBoxx inputs'!C:C,MATCH($A8313,'iBoxx inputs'!$A:$A,0)),E8312))</f>
        <v>#N/A</v>
      </c>
      <c r="F8313" s="6" t="e">
        <f>IF($A8313&gt;DataEnd,NA(),IFERROR(INDEX('Bank of England inputs'!D:D,MATCH($A8313,'Bank of England inputs'!$A:$A,0),0),F8312))</f>
        <v>#N/A</v>
      </c>
      <c r="G8313" s="19"/>
      <c r="H8313" s="5">
        <f t="shared" si="718"/>
        <v>47802</v>
      </c>
      <c r="I8313" s="6" t="e">
        <f t="shared" si="719"/>
        <v>#N/A</v>
      </c>
      <c r="J8313" s="6" t="e">
        <f t="shared" si="720"/>
        <v>#N/A</v>
      </c>
    </row>
    <row r="8314" spans="1:10" x14ac:dyDescent="0.2">
      <c r="A8314" s="5">
        <f>IF(AND(dateA=1,A8313&lt;DataEnd),'iBoxx inputs'!A8318,IF(AND(dateA=2,A8313&lt;DataEnd),'Bank of England inputs'!A8318,IF(dateA=3,A8313+1,IF(dateA=4,WORKDAY(A8313,1,),WORKDAY(A8313,1,holidayQ)))))</f>
        <v>47805</v>
      </c>
      <c r="B8314" s="35" t="e">
        <f>MATCH(A8314,'iBoxx inputs'!A:A,0)</f>
        <v>#N/A</v>
      </c>
      <c r="C8314" s="35" t="e">
        <f>MATCH(A8314,'Bank of England inputs'!A:A,0)</f>
        <v>#N/A</v>
      </c>
      <c r="D8314" s="6" t="e">
        <f>IF($A8314&gt;DataEnd,NA(),IFERROR(INDEX('iBoxx inputs'!B:B,MATCH($A8314,'iBoxx inputs'!$A:$A,0)),D8313))</f>
        <v>#N/A</v>
      </c>
      <c r="E8314" s="6" t="e">
        <f>IF($A8314&gt;DataEnd,NA(),IFERROR(INDEX('iBoxx inputs'!C:C,MATCH($A8314,'iBoxx inputs'!$A:$A,0)),E8313))</f>
        <v>#N/A</v>
      </c>
      <c r="F8314" s="6" t="e">
        <f>IF($A8314&gt;DataEnd,NA(),IFERROR(INDEX('Bank of England inputs'!D:D,MATCH($A8314,'Bank of England inputs'!$A:$A,0),0),F8313))</f>
        <v>#N/A</v>
      </c>
      <c r="G8314" s="19"/>
      <c r="H8314" s="5">
        <f t="shared" si="718"/>
        <v>47805</v>
      </c>
      <c r="I8314" s="6" t="e">
        <f t="shared" si="719"/>
        <v>#N/A</v>
      </c>
      <c r="J8314" s="6" t="e">
        <f t="shared" si="720"/>
        <v>#N/A</v>
      </c>
    </row>
    <row r="8315" spans="1:10" x14ac:dyDescent="0.2">
      <c r="A8315" s="5">
        <f>IF(AND(dateA=1,A8314&lt;DataEnd),'iBoxx inputs'!A8319,IF(AND(dateA=2,A8314&lt;DataEnd),'Bank of England inputs'!A8319,IF(dateA=3,A8314+1,IF(dateA=4,WORKDAY(A8314,1,),WORKDAY(A8314,1,holidayQ)))))</f>
        <v>47806</v>
      </c>
      <c r="B8315" s="35" t="e">
        <f>MATCH(A8315,'iBoxx inputs'!A:A,0)</f>
        <v>#N/A</v>
      </c>
      <c r="C8315" s="35" t="e">
        <f>MATCH(A8315,'Bank of England inputs'!A:A,0)</f>
        <v>#N/A</v>
      </c>
      <c r="D8315" s="6" t="e">
        <f>IF($A8315&gt;DataEnd,NA(),IFERROR(INDEX('iBoxx inputs'!B:B,MATCH($A8315,'iBoxx inputs'!$A:$A,0)),D8314))</f>
        <v>#N/A</v>
      </c>
      <c r="E8315" s="6" t="e">
        <f>IF($A8315&gt;DataEnd,NA(),IFERROR(INDEX('iBoxx inputs'!C:C,MATCH($A8315,'iBoxx inputs'!$A:$A,0)),E8314))</f>
        <v>#N/A</v>
      </c>
      <c r="F8315" s="6" t="e">
        <f>IF($A8315&gt;DataEnd,NA(),IFERROR(INDEX('Bank of England inputs'!D:D,MATCH($A8315,'Bank of England inputs'!$A:$A,0),0),F8314))</f>
        <v>#N/A</v>
      </c>
      <c r="G8315" s="19"/>
      <c r="H8315" s="5">
        <f t="shared" si="718"/>
        <v>47806</v>
      </c>
      <c r="I8315" s="6" t="e">
        <f t="shared" si="719"/>
        <v>#N/A</v>
      </c>
      <c r="J8315" s="6" t="e">
        <f t="shared" si="720"/>
        <v>#N/A</v>
      </c>
    </row>
    <row r="8316" spans="1:10" x14ac:dyDescent="0.2">
      <c r="A8316" s="5">
        <f>IF(AND(dateA=1,A8315&lt;DataEnd),'iBoxx inputs'!A8320,IF(AND(dateA=2,A8315&lt;DataEnd),'Bank of England inputs'!A8320,IF(dateA=3,A8315+1,IF(dateA=4,WORKDAY(A8315,1,),WORKDAY(A8315,1,holidayQ)))))</f>
        <v>47807</v>
      </c>
      <c r="B8316" s="35" t="e">
        <f>MATCH(A8316,'iBoxx inputs'!A:A,0)</f>
        <v>#N/A</v>
      </c>
      <c r="C8316" s="35" t="e">
        <f>MATCH(A8316,'Bank of England inputs'!A:A,0)</f>
        <v>#N/A</v>
      </c>
      <c r="D8316" s="6" t="e">
        <f>IF($A8316&gt;DataEnd,NA(),IFERROR(INDEX('iBoxx inputs'!B:B,MATCH($A8316,'iBoxx inputs'!$A:$A,0)),D8315))</f>
        <v>#N/A</v>
      </c>
      <c r="E8316" s="6" t="e">
        <f>IF($A8316&gt;DataEnd,NA(),IFERROR(INDEX('iBoxx inputs'!C:C,MATCH($A8316,'iBoxx inputs'!$A:$A,0)),E8315))</f>
        <v>#N/A</v>
      </c>
      <c r="F8316" s="6" t="e">
        <f>IF($A8316&gt;DataEnd,NA(),IFERROR(INDEX('Bank of England inputs'!D:D,MATCH($A8316,'Bank of England inputs'!$A:$A,0),0),F8315))</f>
        <v>#N/A</v>
      </c>
      <c r="G8316" s="19"/>
      <c r="H8316" s="5">
        <f t="shared" si="718"/>
        <v>47807</v>
      </c>
      <c r="I8316" s="6" t="e">
        <f t="shared" si="719"/>
        <v>#N/A</v>
      </c>
      <c r="J8316" s="6" t="e">
        <f t="shared" si="720"/>
        <v>#N/A</v>
      </c>
    </row>
    <row r="8317" spans="1:10" x14ac:dyDescent="0.2">
      <c r="A8317" s="5">
        <f>IF(AND(dateA=1,A8316&lt;DataEnd),'iBoxx inputs'!A8321,IF(AND(dateA=2,A8316&lt;DataEnd),'Bank of England inputs'!A8321,IF(dateA=3,A8316+1,IF(dateA=4,WORKDAY(A8316,1,),WORKDAY(A8316,1,holidayQ)))))</f>
        <v>47808</v>
      </c>
      <c r="B8317" s="35" t="e">
        <f>MATCH(A8317,'iBoxx inputs'!A:A,0)</f>
        <v>#N/A</v>
      </c>
      <c r="C8317" s="35" t="e">
        <f>MATCH(A8317,'Bank of England inputs'!A:A,0)</f>
        <v>#N/A</v>
      </c>
      <c r="D8317" s="6" t="e">
        <f>IF($A8317&gt;DataEnd,NA(),IFERROR(INDEX('iBoxx inputs'!B:B,MATCH($A8317,'iBoxx inputs'!$A:$A,0)),D8316))</f>
        <v>#N/A</v>
      </c>
      <c r="E8317" s="6" t="e">
        <f>IF($A8317&gt;DataEnd,NA(),IFERROR(INDEX('iBoxx inputs'!C:C,MATCH($A8317,'iBoxx inputs'!$A:$A,0)),E8316))</f>
        <v>#N/A</v>
      </c>
      <c r="F8317" s="6" t="e">
        <f>IF($A8317&gt;DataEnd,NA(),IFERROR(INDEX('Bank of England inputs'!D:D,MATCH($A8317,'Bank of England inputs'!$A:$A,0),0),F8316))</f>
        <v>#N/A</v>
      </c>
      <c r="G8317" s="19"/>
      <c r="H8317" s="5">
        <f t="shared" si="718"/>
        <v>47808</v>
      </c>
      <c r="I8317" s="6" t="e">
        <f t="shared" si="719"/>
        <v>#N/A</v>
      </c>
      <c r="J8317" s="6" t="e">
        <f t="shared" si="720"/>
        <v>#N/A</v>
      </c>
    </row>
    <row r="8318" spans="1:10" x14ac:dyDescent="0.2">
      <c r="A8318" s="5">
        <f>IF(AND(dateA=1,A8317&lt;DataEnd),'iBoxx inputs'!A8322,IF(AND(dateA=2,A8317&lt;DataEnd),'Bank of England inputs'!A8322,IF(dateA=3,A8317+1,IF(dateA=4,WORKDAY(A8317,1,),WORKDAY(A8317,1,holidayQ)))))</f>
        <v>47809</v>
      </c>
      <c r="B8318" s="35" t="e">
        <f>MATCH(A8318,'iBoxx inputs'!A:A,0)</f>
        <v>#N/A</v>
      </c>
      <c r="C8318" s="35" t="e">
        <f>MATCH(A8318,'Bank of England inputs'!A:A,0)</f>
        <v>#N/A</v>
      </c>
      <c r="D8318" s="6" t="e">
        <f>IF($A8318&gt;DataEnd,NA(),IFERROR(INDEX('iBoxx inputs'!B:B,MATCH($A8318,'iBoxx inputs'!$A:$A,0)),D8317))</f>
        <v>#N/A</v>
      </c>
      <c r="E8318" s="6" t="e">
        <f>IF($A8318&gt;DataEnd,NA(),IFERROR(INDEX('iBoxx inputs'!C:C,MATCH($A8318,'iBoxx inputs'!$A:$A,0)),E8317))</f>
        <v>#N/A</v>
      </c>
      <c r="F8318" s="6" t="e">
        <f>IF($A8318&gt;DataEnd,NA(),IFERROR(INDEX('Bank of England inputs'!D:D,MATCH($A8318,'Bank of England inputs'!$A:$A,0),0),F8317))</f>
        <v>#N/A</v>
      </c>
      <c r="G8318" s="19"/>
      <c r="H8318" s="5">
        <f t="shared" si="718"/>
        <v>47809</v>
      </c>
      <c r="I8318" s="6" t="e">
        <f t="shared" si="719"/>
        <v>#N/A</v>
      </c>
      <c r="J8318" s="6" t="e">
        <f t="shared" si="720"/>
        <v>#N/A</v>
      </c>
    </row>
    <row r="8319" spans="1:10" x14ac:dyDescent="0.2">
      <c r="A8319" s="5">
        <f>IF(AND(dateA=1,A8318&lt;DataEnd),'iBoxx inputs'!A8323,IF(AND(dateA=2,A8318&lt;DataEnd),'Bank of England inputs'!A8323,IF(dateA=3,A8318+1,IF(dateA=4,WORKDAY(A8318,1,),WORKDAY(A8318,1,holidayQ)))))</f>
        <v>47812</v>
      </c>
      <c r="B8319" s="35" t="e">
        <f>MATCH(A8319,'iBoxx inputs'!A:A,0)</f>
        <v>#N/A</v>
      </c>
      <c r="C8319" s="35" t="e">
        <f>MATCH(A8319,'Bank of England inputs'!A:A,0)</f>
        <v>#N/A</v>
      </c>
      <c r="D8319" s="6" t="e">
        <f>IF($A8319&gt;DataEnd,NA(),IFERROR(INDEX('iBoxx inputs'!B:B,MATCH($A8319,'iBoxx inputs'!$A:$A,0)),D8318))</f>
        <v>#N/A</v>
      </c>
      <c r="E8319" s="6" t="e">
        <f>IF($A8319&gt;DataEnd,NA(),IFERROR(INDEX('iBoxx inputs'!C:C,MATCH($A8319,'iBoxx inputs'!$A:$A,0)),E8318))</f>
        <v>#N/A</v>
      </c>
      <c r="F8319" s="6" t="e">
        <f>IF($A8319&gt;DataEnd,NA(),IFERROR(INDEX('Bank of England inputs'!D:D,MATCH($A8319,'Bank of England inputs'!$A:$A,0),0),F8318))</f>
        <v>#N/A</v>
      </c>
      <c r="G8319" s="19"/>
      <c r="H8319" s="5">
        <f t="shared" si="718"/>
        <v>47812</v>
      </c>
      <c r="I8319" s="6" t="e">
        <f t="shared" si="719"/>
        <v>#N/A</v>
      </c>
      <c r="J8319" s="6" t="e">
        <f t="shared" si="720"/>
        <v>#N/A</v>
      </c>
    </row>
    <row r="8320" spans="1:10" x14ac:dyDescent="0.2">
      <c r="A8320" s="5">
        <f>IF(AND(dateA=1,A8319&lt;DataEnd),'iBoxx inputs'!A8324,IF(AND(dateA=2,A8319&lt;DataEnd),'Bank of England inputs'!A8324,IF(dateA=3,A8319+1,IF(dateA=4,WORKDAY(A8319,1,),WORKDAY(A8319,1,holidayQ)))))</f>
        <v>47813</v>
      </c>
      <c r="B8320" s="35" t="e">
        <f>MATCH(A8320,'iBoxx inputs'!A:A,0)</f>
        <v>#N/A</v>
      </c>
      <c r="C8320" s="35" t="e">
        <f>MATCH(A8320,'Bank of England inputs'!A:A,0)</f>
        <v>#N/A</v>
      </c>
      <c r="D8320" s="6" t="e">
        <f>IF($A8320&gt;DataEnd,NA(),IFERROR(INDEX('iBoxx inputs'!B:B,MATCH($A8320,'iBoxx inputs'!$A:$A,0)),D8319))</f>
        <v>#N/A</v>
      </c>
      <c r="E8320" s="6" t="e">
        <f>IF($A8320&gt;DataEnd,NA(),IFERROR(INDEX('iBoxx inputs'!C:C,MATCH($A8320,'iBoxx inputs'!$A:$A,0)),E8319))</f>
        <v>#N/A</v>
      </c>
      <c r="F8320" s="6" t="e">
        <f>IF($A8320&gt;DataEnd,NA(),IFERROR(INDEX('Bank of England inputs'!D:D,MATCH($A8320,'Bank of England inputs'!$A:$A,0),0),F8319))</f>
        <v>#N/A</v>
      </c>
      <c r="G8320" s="19"/>
      <c r="H8320" s="5">
        <f t="shared" si="718"/>
        <v>47813</v>
      </c>
      <c r="I8320" s="6" t="e">
        <f t="shared" si="719"/>
        <v>#N/A</v>
      </c>
      <c r="J8320" s="6" t="e">
        <f t="shared" si="720"/>
        <v>#N/A</v>
      </c>
    </row>
    <row r="8321" spans="1:10" x14ac:dyDescent="0.2">
      <c r="A8321" s="5">
        <f>IF(AND(dateA=1,A8320&lt;DataEnd),'iBoxx inputs'!A8325,IF(AND(dateA=2,A8320&lt;DataEnd),'Bank of England inputs'!A8325,IF(dateA=3,A8320+1,IF(dateA=4,WORKDAY(A8320,1,),WORKDAY(A8320,1,holidayQ)))))</f>
        <v>47814</v>
      </c>
      <c r="B8321" s="35" t="e">
        <f>MATCH(A8321,'iBoxx inputs'!A:A,0)</f>
        <v>#N/A</v>
      </c>
      <c r="C8321" s="35" t="e">
        <f>MATCH(A8321,'Bank of England inputs'!A:A,0)</f>
        <v>#N/A</v>
      </c>
      <c r="D8321" s="6" t="e">
        <f>IF($A8321&gt;DataEnd,NA(),IFERROR(INDEX('iBoxx inputs'!B:B,MATCH($A8321,'iBoxx inputs'!$A:$A,0)),D8320))</f>
        <v>#N/A</v>
      </c>
      <c r="E8321" s="6" t="e">
        <f>IF($A8321&gt;DataEnd,NA(),IFERROR(INDEX('iBoxx inputs'!C:C,MATCH($A8321,'iBoxx inputs'!$A:$A,0)),E8320))</f>
        <v>#N/A</v>
      </c>
      <c r="F8321" s="6" t="e">
        <f>IF($A8321&gt;DataEnd,NA(),IFERROR(INDEX('Bank of England inputs'!D:D,MATCH($A8321,'Bank of England inputs'!$A:$A,0),0),F8320))</f>
        <v>#N/A</v>
      </c>
      <c r="G8321" s="19"/>
      <c r="H8321" s="5">
        <f t="shared" si="718"/>
        <v>47814</v>
      </c>
      <c r="I8321" s="6" t="e">
        <f t="shared" si="719"/>
        <v>#N/A</v>
      </c>
      <c r="J8321" s="6" t="e">
        <f t="shared" si="720"/>
        <v>#N/A</v>
      </c>
    </row>
    <row r="8322" spans="1:10" x14ac:dyDescent="0.2">
      <c r="A8322" s="5">
        <f>IF(AND(dateA=1,A8321&lt;DataEnd),'iBoxx inputs'!A8326,IF(AND(dateA=2,A8321&lt;DataEnd),'Bank of England inputs'!A8326,IF(dateA=3,A8321+1,IF(dateA=4,WORKDAY(A8321,1,),WORKDAY(A8321,1,holidayQ)))))</f>
        <v>47815</v>
      </c>
      <c r="B8322" s="35" t="e">
        <f>MATCH(A8322,'iBoxx inputs'!A:A,0)</f>
        <v>#N/A</v>
      </c>
      <c r="C8322" s="35" t="e">
        <f>MATCH(A8322,'Bank of England inputs'!A:A,0)</f>
        <v>#N/A</v>
      </c>
      <c r="D8322" s="6" t="e">
        <f>IF($A8322&gt;DataEnd,NA(),IFERROR(INDEX('iBoxx inputs'!B:B,MATCH($A8322,'iBoxx inputs'!$A:$A,0)),D8321))</f>
        <v>#N/A</v>
      </c>
      <c r="E8322" s="6" t="e">
        <f>IF($A8322&gt;DataEnd,NA(),IFERROR(INDEX('iBoxx inputs'!C:C,MATCH($A8322,'iBoxx inputs'!$A:$A,0)),E8321))</f>
        <v>#N/A</v>
      </c>
      <c r="F8322" s="6" t="e">
        <f>IF($A8322&gt;DataEnd,NA(),IFERROR(INDEX('Bank of England inputs'!D:D,MATCH($A8322,'Bank of England inputs'!$A:$A,0),0),F8321))</f>
        <v>#N/A</v>
      </c>
      <c r="G8322" s="19"/>
      <c r="H8322" s="5">
        <f t="shared" ref="H8322:H8385" si="721">A8322</f>
        <v>47815</v>
      </c>
      <c r="I8322" s="6" t="e">
        <f t="shared" ref="I8322:I8385" si="722">(D8322+E8322)/2</f>
        <v>#N/A</v>
      </c>
      <c r="J8322" s="6" t="e">
        <f t="shared" ref="J8322:J8385" si="723">((1+I8322/100)/(1+F8322/100)-1)*100</f>
        <v>#N/A</v>
      </c>
    </row>
    <row r="8323" spans="1:10" x14ac:dyDescent="0.2">
      <c r="A8323" s="5">
        <f>IF(AND(dateA=1,A8322&lt;DataEnd),'iBoxx inputs'!A8327,IF(AND(dateA=2,A8322&lt;DataEnd),'Bank of England inputs'!A8327,IF(dateA=3,A8322+1,IF(dateA=4,WORKDAY(A8322,1,),WORKDAY(A8322,1,holidayQ)))))</f>
        <v>47816</v>
      </c>
      <c r="B8323" s="35" t="e">
        <f>MATCH(A8323,'iBoxx inputs'!A:A,0)</f>
        <v>#N/A</v>
      </c>
      <c r="C8323" s="35" t="e">
        <f>MATCH(A8323,'Bank of England inputs'!A:A,0)</f>
        <v>#N/A</v>
      </c>
      <c r="D8323" s="6" t="e">
        <f>IF($A8323&gt;DataEnd,NA(),IFERROR(INDEX('iBoxx inputs'!B:B,MATCH($A8323,'iBoxx inputs'!$A:$A,0)),D8322))</f>
        <v>#N/A</v>
      </c>
      <c r="E8323" s="6" t="e">
        <f>IF($A8323&gt;DataEnd,NA(),IFERROR(INDEX('iBoxx inputs'!C:C,MATCH($A8323,'iBoxx inputs'!$A:$A,0)),E8322))</f>
        <v>#N/A</v>
      </c>
      <c r="F8323" s="6" t="e">
        <f>IF($A8323&gt;DataEnd,NA(),IFERROR(INDEX('Bank of England inputs'!D:D,MATCH($A8323,'Bank of England inputs'!$A:$A,0),0),F8322))</f>
        <v>#N/A</v>
      </c>
      <c r="G8323" s="19"/>
      <c r="H8323" s="5">
        <f t="shared" si="721"/>
        <v>47816</v>
      </c>
      <c r="I8323" s="6" t="e">
        <f t="shared" si="722"/>
        <v>#N/A</v>
      </c>
      <c r="J8323" s="6" t="e">
        <f t="shared" si="723"/>
        <v>#N/A</v>
      </c>
    </row>
    <row r="8324" spans="1:10" x14ac:dyDescent="0.2">
      <c r="A8324" s="5">
        <f>IF(AND(dateA=1,A8323&lt;DataEnd),'iBoxx inputs'!A8328,IF(AND(dateA=2,A8323&lt;DataEnd),'Bank of England inputs'!A8328,IF(dateA=3,A8323+1,IF(dateA=4,WORKDAY(A8323,1,),WORKDAY(A8323,1,holidayQ)))))</f>
        <v>47819</v>
      </c>
      <c r="B8324" s="35" t="e">
        <f>MATCH(A8324,'iBoxx inputs'!A:A,0)</f>
        <v>#N/A</v>
      </c>
      <c r="C8324" s="35" t="e">
        <f>MATCH(A8324,'Bank of England inputs'!A:A,0)</f>
        <v>#N/A</v>
      </c>
      <c r="D8324" s="6" t="e">
        <f>IF($A8324&gt;DataEnd,NA(),IFERROR(INDEX('iBoxx inputs'!B:B,MATCH($A8324,'iBoxx inputs'!$A:$A,0)),D8323))</f>
        <v>#N/A</v>
      </c>
      <c r="E8324" s="6" t="e">
        <f>IF($A8324&gt;DataEnd,NA(),IFERROR(INDEX('iBoxx inputs'!C:C,MATCH($A8324,'iBoxx inputs'!$A:$A,0)),E8323))</f>
        <v>#N/A</v>
      </c>
      <c r="F8324" s="6" t="e">
        <f>IF($A8324&gt;DataEnd,NA(),IFERROR(INDEX('Bank of England inputs'!D:D,MATCH($A8324,'Bank of England inputs'!$A:$A,0),0),F8323))</f>
        <v>#N/A</v>
      </c>
      <c r="G8324" s="19"/>
      <c r="H8324" s="5">
        <f t="shared" si="721"/>
        <v>47819</v>
      </c>
      <c r="I8324" s="6" t="e">
        <f t="shared" si="722"/>
        <v>#N/A</v>
      </c>
      <c r="J8324" s="6" t="e">
        <f t="shared" si="723"/>
        <v>#N/A</v>
      </c>
    </row>
    <row r="8325" spans="1:10" x14ac:dyDescent="0.2">
      <c r="A8325" s="5">
        <f>IF(AND(dateA=1,A8324&lt;DataEnd),'iBoxx inputs'!A8329,IF(AND(dateA=2,A8324&lt;DataEnd),'Bank of England inputs'!A8329,IF(dateA=3,A8324+1,IF(dateA=4,WORKDAY(A8324,1,),WORKDAY(A8324,1,holidayQ)))))</f>
        <v>47820</v>
      </c>
      <c r="B8325" s="35" t="e">
        <f>MATCH(A8325,'iBoxx inputs'!A:A,0)</f>
        <v>#N/A</v>
      </c>
      <c r="C8325" s="35" t="e">
        <f>MATCH(A8325,'Bank of England inputs'!A:A,0)</f>
        <v>#N/A</v>
      </c>
      <c r="D8325" s="6" t="e">
        <f>IF($A8325&gt;DataEnd,NA(),IFERROR(INDEX('iBoxx inputs'!B:B,MATCH($A8325,'iBoxx inputs'!$A:$A,0)),D8324))</f>
        <v>#N/A</v>
      </c>
      <c r="E8325" s="6" t="e">
        <f>IF($A8325&gt;DataEnd,NA(),IFERROR(INDEX('iBoxx inputs'!C:C,MATCH($A8325,'iBoxx inputs'!$A:$A,0)),E8324))</f>
        <v>#N/A</v>
      </c>
      <c r="F8325" s="6" t="e">
        <f>IF($A8325&gt;DataEnd,NA(),IFERROR(INDEX('Bank of England inputs'!D:D,MATCH($A8325,'Bank of England inputs'!$A:$A,0),0),F8324))</f>
        <v>#N/A</v>
      </c>
      <c r="G8325" s="19"/>
      <c r="H8325" s="5">
        <f t="shared" si="721"/>
        <v>47820</v>
      </c>
      <c r="I8325" s="6" t="e">
        <f t="shared" si="722"/>
        <v>#N/A</v>
      </c>
      <c r="J8325" s="6" t="e">
        <f t="shared" si="723"/>
        <v>#N/A</v>
      </c>
    </row>
    <row r="8326" spans="1:10" x14ac:dyDescent="0.2">
      <c r="A8326" s="5">
        <f>IF(AND(dateA=1,A8325&lt;DataEnd),'iBoxx inputs'!A8330,IF(AND(dateA=2,A8325&lt;DataEnd),'Bank of England inputs'!A8330,IF(dateA=3,A8325+1,IF(dateA=4,WORKDAY(A8325,1,),WORKDAY(A8325,1,holidayQ)))))</f>
        <v>47821</v>
      </c>
      <c r="B8326" s="35" t="e">
        <f>MATCH(A8326,'iBoxx inputs'!A:A,0)</f>
        <v>#N/A</v>
      </c>
      <c r="C8326" s="35" t="e">
        <f>MATCH(A8326,'Bank of England inputs'!A:A,0)</f>
        <v>#N/A</v>
      </c>
      <c r="D8326" s="6" t="e">
        <f>IF($A8326&gt;DataEnd,NA(),IFERROR(INDEX('iBoxx inputs'!B:B,MATCH($A8326,'iBoxx inputs'!$A:$A,0)),D8325))</f>
        <v>#N/A</v>
      </c>
      <c r="E8326" s="6" t="e">
        <f>IF($A8326&gt;DataEnd,NA(),IFERROR(INDEX('iBoxx inputs'!C:C,MATCH($A8326,'iBoxx inputs'!$A:$A,0)),E8325))</f>
        <v>#N/A</v>
      </c>
      <c r="F8326" s="6" t="e">
        <f>IF($A8326&gt;DataEnd,NA(),IFERROR(INDEX('Bank of England inputs'!D:D,MATCH($A8326,'Bank of England inputs'!$A:$A,0),0),F8325))</f>
        <v>#N/A</v>
      </c>
      <c r="G8326" s="19"/>
      <c r="H8326" s="5">
        <f t="shared" si="721"/>
        <v>47821</v>
      </c>
      <c r="I8326" s="6" t="e">
        <f t="shared" si="722"/>
        <v>#N/A</v>
      </c>
      <c r="J8326" s="6" t="e">
        <f t="shared" si="723"/>
        <v>#N/A</v>
      </c>
    </row>
    <row r="8327" spans="1:10" x14ac:dyDescent="0.2">
      <c r="A8327" s="5">
        <f>IF(AND(dateA=1,A8326&lt;DataEnd),'iBoxx inputs'!A8331,IF(AND(dateA=2,A8326&lt;DataEnd),'Bank of England inputs'!A8331,IF(dateA=3,A8326+1,IF(dateA=4,WORKDAY(A8326,1,),WORKDAY(A8326,1,holidayQ)))))</f>
        <v>47822</v>
      </c>
      <c r="B8327" s="35" t="e">
        <f>MATCH(A8327,'iBoxx inputs'!A:A,0)</f>
        <v>#N/A</v>
      </c>
      <c r="C8327" s="35" t="e">
        <f>MATCH(A8327,'Bank of England inputs'!A:A,0)</f>
        <v>#N/A</v>
      </c>
      <c r="D8327" s="6" t="e">
        <f>IF($A8327&gt;DataEnd,NA(),IFERROR(INDEX('iBoxx inputs'!B:B,MATCH($A8327,'iBoxx inputs'!$A:$A,0)),D8326))</f>
        <v>#N/A</v>
      </c>
      <c r="E8327" s="6" t="e">
        <f>IF($A8327&gt;DataEnd,NA(),IFERROR(INDEX('iBoxx inputs'!C:C,MATCH($A8327,'iBoxx inputs'!$A:$A,0)),E8326))</f>
        <v>#N/A</v>
      </c>
      <c r="F8327" s="6" t="e">
        <f>IF($A8327&gt;DataEnd,NA(),IFERROR(INDEX('Bank of England inputs'!D:D,MATCH($A8327,'Bank of England inputs'!$A:$A,0),0),F8326))</f>
        <v>#N/A</v>
      </c>
      <c r="G8327" s="19"/>
      <c r="H8327" s="5">
        <f t="shared" si="721"/>
        <v>47822</v>
      </c>
      <c r="I8327" s="6" t="e">
        <f t="shared" si="722"/>
        <v>#N/A</v>
      </c>
      <c r="J8327" s="6" t="e">
        <f t="shared" si="723"/>
        <v>#N/A</v>
      </c>
    </row>
    <row r="8328" spans="1:10" x14ac:dyDescent="0.2">
      <c r="A8328" s="5">
        <f>IF(AND(dateA=1,A8327&lt;DataEnd),'iBoxx inputs'!A8332,IF(AND(dateA=2,A8327&lt;DataEnd),'Bank of England inputs'!A8332,IF(dateA=3,A8327+1,IF(dateA=4,WORKDAY(A8327,1,),WORKDAY(A8327,1,holidayQ)))))</f>
        <v>47823</v>
      </c>
      <c r="B8328" s="35" t="e">
        <f>MATCH(A8328,'iBoxx inputs'!A:A,0)</f>
        <v>#N/A</v>
      </c>
      <c r="C8328" s="35" t="e">
        <f>MATCH(A8328,'Bank of England inputs'!A:A,0)</f>
        <v>#N/A</v>
      </c>
      <c r="D8328" s="6" t="e">
        <f>IF($A8328&gt;DataEnd,NA(),IFERROR(INDEX('iBoxx inputs'!B:B,MATCH($A8328,'iBoxx inputs'!$A:$A,0)),D8327))</f>
        <v>#N/A</v>
      </c>
      <c r="E8328" s="6" t="e">
        <f>IF($A8328&gt;DataEnd,NA(),IFERROR(INDEX('iBoxx inputs'!C:C,MATCH($A8328,'iBoxx inputs'!$A:$A,0)),E8327))</f>
        <v>#N/A</v>
      </c>
      <c r="F8328" s="6" t="e">
        <f>IF($A8328&gt;DataEnd,NA(),IFERROR(INDEX('Bank of England inputs'!D:D,MATCH($A8328,'Bank of England inputs'!$A:$A,0),0),F8327))</f>
        <v>#N/A</v>
      </c>
      <c r="G8328" s="19"/>
      <c r="H8328" s="5">
        <f t="shared" si="721"/>
        <v>47823</v>
      </c>
      <c r="I8328" s="6" t="e">
        <f t="shared" si="722"/>
        <v>#N/A</v>
      </c>
      <c r="J8328" s="6" t="e">
        <f t="shared" si="723"/>
        <v>#N/A</v>
      </c>
    </row>
    <row r="8329" spans="1:10" x14ac:dyDescent="0.2">
      <c r="A8329" s="5">
        <f>IF(AND(dateA=1,A8328&lt;DataEnd),'iBoxx inputs'!A8333,IF(AND(dateA=2,A8328&lt;DataEnd),'Bank of England inputs'!A8333,IF(dateA=3,A8328+1,IF(dateA=4,WORKDAY(A8328,1,),WORKDAY(A8328,1,holidayQ)))))</f>
        <v>47826</v>
      </c>
      <c r="B8329" s="35" t="e">
        <f>MATCH(A8329,'iBoxx inputs'!A:A,0)</f>
        <v>#N/A</v>
      </c>
      <c r="C8329" s="35" t="e">
        <f>MATCH(A8329,'Bank of England inputs'!A:A,0)</f>
        <v>#N/A</v>
      </c>
      <c r="D8329" s="6" t="e">
        <f>IF($A8329&gt;DataEnd,NA(),IFERROR(INDEX('iBoxx inputs'!B:B,MATCH($A8329,'iBoxx inputs'!$A:$A,0)),D8328))</f>
        <v>#N/A</v>
      </c>
      <c r="E8329" s="6" t="e">
        <f>IF($A8329&gt;DataEnd,NA(),IFERROR(INDEX('iBoxx inputs'!C:C,MATCH($A8329,'iBoxx inputs'!$A:$A,0)),E8328))</f>
        <v>#N/A</v>
      </c>
      <c r="F8329" s="6" t="e">
        <f>IF($A8329&gt;DataEnd,NA(),IFERROR(INDEX('Bank of England inputs'!D:D,MATCH($A8329,'Bank of England inputs'!$A:$A,0),0),F8328))</f>
        <v>#N/A</v>
      </c>
      <c r="G8329" s="19"/>
      <c r="H8329" s="5">
        <f t="shared" si="721"/>
        <v>47826</v>
      </c>
      <c r="I8329" s="6" t="e">
        <f t="shared" si="722"/>
        <v>#N/A</v>
      </c>
      <c r="J8329" s="6" t="e">
        <f t="shared" si="723"/>
        <v>#N/A</v>
      </c>
    </row>
    <row r="8330" spans="1:10" x14ac:dyDescent="0.2">
      <c r="A8330" s="5">
        <f>IF(AND(dateA=1,A8329&lt;DataEnd),'iBoxx inputs'!A8334,IF(AND(dateA=2,A8329&lt;DataEnd),'Bank of England inputs'!A8334,IF(dateA=3,A8329+1,IF(dateA=4,WORKDAY(A8329,1,),WORKDAY(A8329,1,holidayQ)))))</f>
        <v>47827</v>
      </c>
      <c r="B8330" s="35" t="e">
        <f>MATCH(A8330,'iBoxx inputs'!A:A,0)</f>
        <v>#N/A</v>
      </c>
      <c r="C8330" s="35" t="e">
        <f>MATCH(A8330,'Bank of England inputs'!A:A,0)</f>
        <v>#N/A</v>
      </c>
      <c r="D8330" s="6" t="e">
        <f>IF($A8330&gt;DataEnd,NA(),IFERROR(INDEX('iBoxx inputs'!B:B,MATCH($A8330,'iBoxx inputs'!$A:$A,0)),D8329))</f>
        <v>#N/A</v>
      </c>
      <c r="E8330" s="6" t="e">
        <f>IF($A8330&gt;DataEnd,NA(),IFERROR(INDEX('iBoxx inputs'!C:C,MATCH($A8330,'iBoxx inputs'!$A:$A,0)),E8329))</f>
        <v>#N/A</v>
      </c>
      <c r="F8330" s="6" t="e">
        <f>IF($A8330&gt;DataEnd,NA(),IFERROR(INDEX('Bank of England inputs'!D:D,MATCH($A8330,'Bank of England inputs'!$A:$A,0),0),F8329))</f>
        <v>#N/A</v>
      </c>
      <c r="G8330" s="19"/>
      <c r="H8330" s="5">
        <f t="shared" si="721"/>
        <v>47827</v>
      </c>
      <c r="I8330" s="6" t="e">
        <f t="shared" si="722"/>
        <v>#N/A</v>
      </c>
      <c r="J8330" s="6" t="e">
        <f t="shared" si="723"/>
        <v>#N/A</v>
      </c>
    </row>
    <row r="8331" spans="1:10" x14ac:dyDescent="0.2">
      <c r="A8331" s="5">
        <f>IF(AND(dateA=1,A8330&lt;DataEnd),'iBoxx inputs'!A8335,IF(AND(dateA=2,A8330&lt;DataEnd),'Bank of England inputs'!A8335,IF(dateA=3,A8330+1,IF(dateA=4,WORKDAY(A8330,1,),WORKDAY(A8330,1,holidayQ)))))</f>
        <v>47828</v>
      </c>
      <c r="B8331" s="35" t="e">
        <f>MATCH(A8331,'iBoxx inputs'!A:A,0)</f>
        <v>#N/A</v>
      </c>
      <c r="C8331" s="35" t="e">
        <f>MATCH(A8331,'Bank of England inputs'!A:A,0)</f>
        <v>#N/A</v>
      </c>
      <c r="D8331" s="6" t="e">
        <f>IF($A8331&gt;DataEnd,NA(),IFERROR(INDEX('iBoxx inputs'!B:B,MATCH($A8331,'iBoxx inputs'!$A:$A,0)),D8330))</f>
        <v>#N/A</v>
      </c>
      <c r="E8331" s="6" t="e">
        <f>IF($A8331&gt;DataEnd,NA(),IFERROR(INDEX('iBoxx inputs'!C:C,MATCH($A8331,'iBoxx inputs'!$A:$A,0)),E8330))</f>
        <v>#N/A</v>
      </c>
      <c r="F8331" s="6" t="e">
        <f>IF($A8331&gt;DataEnd,NA(),IFERROR(INDEX('Bank of England inputs'!D:D,MATCH($A8331,'Bank of England inputs'!$A:$A,0),0),F8330))</f>
        <v>#N/A</v>
      </c>
      <c r="G8331" s="19"/>
      <c r="H8331" s="5">
        <f t="shared" si="721"/>
        <v>47828</v>
      </c>
      <c r="I8331" s="6" t="e">
        <f t="shared" si="722"/>
        <v>#N/A</v>
      </c>
      <c r="J8331" s="6" t="e">
        <f t="shared" si="723"/>
        <v>#N/A</v>
      </c>
    </row>
    <row r="8332" spans="1:10" x14ac:dyDescent="0.2">
      <c r="A8332" s="5">
        <f>IF(AND(dateA=1,A8331&lt;DataEnd),'iBoxx inputs'!A8336,IF(AND(dateA=2,A8331&lt;DataEnd),'Bank of England inputs'!A8336,IF(dateA=3,A8331+1,IF(dateA=4,WORKDAY(A8331,1,),WORKDAY(A8331,1,holidayQ)))))</f>
        <v>47829</v>
      </c>
      <c r="B8332" s="35" t="e">
        <f>MATCH(A8332,'iBoxx inputs'!A:A,0)</f>
        <v>#N/A</v>
      </c>
      <c r="C8332" s="35" t="e">
        <f>MATCH(A8332,'Bank of England inputs'!A:A,0)</f>
        <v>#N/A</v>
      </c>
      <c r="D8332" s="6" t="e">
        <f>IF($A8332&gt;DataEnd,NA(),IFERROR(INDEX('iBoxx inputs'!B:B,MATCH($A8332,'iBoxx inputs'!$A:$A,0)),D8331))</f>
        <v>#N/A</v>
      </c>
      <c r="E8332" s="6" t="e">
        <f>IF($A8332&gt;DataEnd,NA(),IFERROR(INDEX('iBoxx inputs'!C:C,MATCH($A8332,'iBoxx inputs'!$A:$A,0)),E8331))</f>
        <v>#N/A</v>
      </c>
      <c r="F8332" s="6" t="e">
        <f>IF($A8332&gt;DataEnd,NA(),IFERROR(INDEX('Bank of England inputs'!D:D,MATCH($A8332,'Bank of England inputs'!$A:$A,0),0),F8331))</f>
        <v>#N/A</v>
      </c>
      <c r="G8332" s="19"/>
      <c r="H8332" s="5">
        <f t="shared" si="721"/>
        <v>47829</v>
      </c>
      <c r="I8332" s="6" t="e">
        <f t="shared" si="722"/>
        <v>#N/A</v>
      </c>
      <c r="J8332" s="6" t="e">
        <f t="shared" si="723"/>
        <v>#N/A</v>
      </c>
    </row>
    <row r="8333" spans="1:10" x14ac:dyDescent="0.2">
      <c r="A8333" s="5">
        <f>IF(AND(dateA=1,A8332&lt;DataEnd),'iBoxx inputs'!A8337,IF(AND(dateA=2,A8332&lt;DataEnd),'Bank of England inputs'!A8337,IF(dateA=3,A8332+1,IF(dateA=4,WORKDAY(A8332,1,),WORKDAY(A8332,1,holidayQ)))))</f>
        <v>47830</v>
      </c>
      <c r="B8333" s="35" t="e">
        <f>MATCH(A8333,'iBoxx inputs'!A:A,0)</f>
        <v>#N/A</v>
      </c>
      <c r="C8333" s="35" t="e">
        <f>MATCH(A8333,'Bank of England inputs'!A:A,0)</f>
        <v>#N/A</v>
      </c>
      <c r="D8333" s="6" t="e">
        <f>IF($A8333&gt;DataEnd,NA(),IFERROR(INDEX('iBoxx inputs'!B:B,MATCH($A8333,'iBoxx inputs'!$A:$A,0)),D8332))</f>
        <v>#N/A</v>
      </c>
      <c r="E8333" s="6" t="e">
        <f>IF($A8333&gt;DataEnd,NA(),IFERROR(INDEX('iBoxx inputs'!C:C,MATCH($A8333,'iBoxx inputs'!$A:$A,0)),E8332))</f>
        <v>#N/A</v>
      </c>
      <c r="F8333" s="6" t="e">
        <f>IF($A8333&gt;DataEnd,NA(),IFERROR(INDEX('Bank of England inputs'!D:D,MATCH($A8333,'Bank of England inputs'!$A:$A,0),0),F8332))</f>
        <v>#N/A</v>
      </c>
      <c r="G8333" s="19"/>
      <c r="H8333" s="5">
        <f t="shared" si="721"/>
        <v>47830</v>
      </c>
      <c r="I8333" s="6" t="e">
        <f t="shared" si="722"/>
        <v>#N/A</v>
      </c>
      <c r="J8333" s="6" t="e">
        <f t="shared" si="723"/>
        <v>#N/A</v>
      </c>
    </row>
    <row r="8334" spans="1:10" x14ac:dyDescent="0.2">
      <c r="A8334" s="5">
        <f>IF(AND(dateA=1,A8333&lt;DataEnd),'iBoxx inputs'!A8338,IF(AND(dateA=2,A8333&lt;DataEnd),'Bank of England inputs'!A8338,IF(dateA=3,A8333+1,IF(dateA=4,WORKDAY(A8333,1,),WORKDAY(A8333,1,holidayQ)))))</f>
        <v>47833</v>
      </c>
      <c r="B8334" s="35" t="e">
        <f>MATCH(A8334,'iBoxx inputs'!A:A,0)</f>
        <v>#N/A</v>
      </c>
      <c r="C8334" s="35" t="e">
        <f>MATCH(A8334,'Bank of England inputs'!A:A,0)</f>
        <v>#N/A</v>
      </c>
      <c r="D8334" s="6" t="e">
        <f>IF($A8334&gt;DataEnd,NA(),IFERROR(INDEX('iBoxx inputs'!B:B,MATCH($A8334,'iBoxx inputs'!$A:$A,0)),D8333))</f>
        <v>#N/A</v>
      </c>
      <c r="E8334" s="6" t="e">
        <f>IF($A8334&gt;DataEnd,NA(),IFERROR(INDEX('iBoxx inputs'!C:C,MATCH($A8334,'iBoxx inputs'!$A:$A,0)),E8333))</f>
        <v>#N/A</v>
      </c>
      <c r="F8334" s="6" t="e">
        <f>IF($A8334&gt;DataEnd,NA(),IFERROR(INDEX('Bank of England inputs'!D:D,MATCH($A8334,'Bank of England inputs'!$A:$A,0),0),F8333))</f>
        <v>#N/A</v>
      </c>
      <c r="G8334" s="19"/>
      <c r="H8334" s="5">
        <f t="shared" si="721"/>
        <v>47833</v>
      </c>
      <c r="I8334" s="6" t="e">
        <f t="shared" si="722"/>
        <v>#N/A</v>
      </c>
      <c r="J8334" s="6" t="e">
        <f t="shared" si="723"/>
        <v>#N/A</v>
      </c>
    </row>
    <row r="8335" spans="1:10" x14ac:dyDescent="0.2">
      <c r="A8335" s="5">
        <f>IF(AND(dateA=1,A8334&lt;DataEnd),'iBoxx inputs'!A8339,IF(AND(dateA=2,A8334&lt;DataEnd),'Bank of England inputs'!A8339,IF(dateA=3,A8334+1,IF(dateA=4,WORKDAY(A8334,1,),WORKDAY(A8334,1,holidayQ)))))</f>
        <v>47834</v>
      </c>
      <c r="B8335" s="35" t="e">
        <f>MATCH(A8335,'iBoxx inputs'!A:A,0)</f>
        <v>#N/A</v>
      </c>
      <c r="C8335" s="35" t="e">
        <f>MATCH(A8335,'Bank of England inputs'!A:A,0)</f>
        <v>#N/A</v>
      </c>
      <c r="D8335" s="6" t="e">
        <f>IF($A8335&gt;DataEnd,NA(),IFERROR(INDEX('iBoxx inputs'!B:B,MATCH($A8335,'iBoxx inputs'!$A:$A,0)),D8334))</f>
        <v>#N/A</v>
      </c>
      <c r="E8335" s="6" t="e">
        <f>IF($A8335&gt;DataEnd,NA(),IFERROR(INDEX('iBoxx inputs'!C:C,MATCH($A8335,'iBoxx inputs'!$A:$A,0)),E8334))</f>
        <v>#N/A</v>
      </c>
      <c r="F8335" s="6" t="e">
        <f>IF($A8335&gt;DataEnd,NA(),IFERROR(INDEX('Bank of England inputs'!D:D,MATCH($A8335,'Bank of England inputs'!$A:$A,0),0),F8334))</f>
        <v>#N/A</v>
      </c>
      <c r="G8335" s="19"/>
      <c r="H8335" s="5">
        <f t="shared" si="721"/>
        <v>47834</v>
      </c>
      <c r="I8335" s="6" t="e">
        <f t="shared" si="722"/>
        <v>#N/A</v>
      </c>
      <c r="J8335" s="6" t="e">
        <f t="shared" si="723"/>
        <v>#N/A</v>
      </c>
    </row>
    <row r="8336" spans="1:10" x14ac:dyDescent="0.2">
      <c r="A8336" s="5">
        <f>IF(AND(dateA=1,A8335&lt;DataEnd),'iBoxx inputs'!A8340,IF(AND(dateA=2,A8335&lt;DataEnd),'Bank of England inputs'!A8340,IF(dateA=3,A8335+1,IF(dateA=4,WORKDAY(A8335,1,),WORKDAY(A8335,1,holidayQ)))))</f>
        <v>47835</v>
      </c>
      <c r="B8336" s="35" t="e">
        <f>MATCH(A8336,'iBoxx inputs'!A:A,0)</f>
        <v>#N/A</v>
      </c>
      <c r="C8336" s="35" t="e">
        <f>MATCH(A8336,'Bank of England inputs'!A:A,0)</f>
        <v>#N/A</v>
      </c>
      <c r="D8336" s="6" t="e">
        <f>IF($A8336&gt;DataEnd,NA(),IFERROR(INDEX('iBoxx inputs'!B:B,MATCH($A8336,'iBoxx inputs'!$A:$A,0)),D8335))</f>
        <v>#N/A</v>
      </c>
      <c r="E8336" s="6" t="e">
        <f>IF($A8336&gt;DataEnd,NA(),IFERROR(INDEX('iBoxx inputs'!C:C,MATCH($A8336,'iBoxx inputs'!$A:$A,0)),E8335))</f>
        <v>#N/A</v>
      </c>
      <c r="F8336" s="6" t="e">
        <f>IF($A8336&gt;DataEnd,NA(),IFERROR(INDEX('Bank of England inputs'!D:D,MATCH($A8336,'Bank of England inputs'!$A:$A,0),0),F8335))</f>
        <v>#N/A</v>
      </c>
      <c r="G8336" s="19"/>
      <c r="H8336" s="5">
        <f t="shared" si="721"/>
        <v>47835</v>
      </c>
      <c r="I8336" s="6" t="e">
        <f t="shared" si="722"/>
        <v>#N/A</v>
      </c>
      <c r="J8336" s="6" t="e">
        <f t="shared" si="723"/>
        <v>#N/A</v>
      </c>
    </row>
    <row r="8337" spans="1:10" x14ac:dyDescent="0.2">
      <c r="A8337" s="5">
        <f>IF(AND(dateA=1,A8336&lt;DataEnd),'iBoxx inputs'!A8341,IF(AND(dateA=2,A8336&lt;DataEnd),'Bank of England inputs'!A8341,IF(dateA=3,A8336+1,IF(dateA=4,WORKDAY(A8336,1,),WORKDAY(A8336,1,holidayQ)))))</f>
        <v>47836</v>
      </c>
      <c r="B8337" s="35" t="e">
        <f>MATCH(A8337,'iBoxx inputs'!A:A,0)</f>
        <v>#N/A</v>
      </c>
      <c r="C8337" s="35" t="e">
        <f>MATCH(A8337,'Bank of England inputs'!A:A,0)</f>
        <v>#N/A</v>
      </c>
      <c r="D8337" s="6" t="e">
        <f>IF($A8337&gt;DataEnd,NA(),IFERROR(INDEX('iBoxx inputs'!B:B,MATCH($A8337,'iBoxx inputs'!$A:$A,0)),D8336))</f>
        <v>#N/A</v>
      </c>
      <c r="E8337" s="6" t="e">
        <f>IF($A8337&gt;DataEnd,NA(),IFERROR(INDEX('iBoxx inputs'!C:C,MATCH($A8337,'iBoxx inputs'!$A:$A,0)),E8336))</f>
        <v>#N/A</v>
      </c>
      <c r="F8337" s="6" t="e">
        <f>IF($A8337&gt;DataEnd,NA(),IFERROR(INDEX('Bank of England inputs'!D:D,MATCH($A8337,'Bank of England inputs'!$A:$A,0),0),F8336))</f>
        <v>#N/A</v>
      </c>
      <c r="G8337" s="19"/>
      <c r="H8337" s="5">
        <f t="shared" si="721"/>
        <v>47836</v>
      </c>
      <c r="I8337" s="6" t="e">
        <f t="shared" si="722"/>
        <v>#N/A</v>
      </c>
      <c r="J8337" s="6" t="e">
        <f t="shared" si="723"/>
        <v>#N/A</v>
      </c>
    </row>
    <row r="8338" spans="1:10" x14ac:dyDescent="0.2">
      <c r="A8338" s="5">
        <f>IF(AND(dateA=1,A8337&lt;DataEnd),'iBoxx inputs'!A8342,IF(AND(dateA=2,A8337&lt;DataEnd),'Bank of England inputs'!A8342,IF(dateA=3,A8337+1,IF(dateA=4,WORKDAY(A8337,1,),WORKDAY(A8337,1,holidayQ)))))</f>
        <v>47837</v>
      </c>
      <c r="B8338" s="35" t="e">
        <f>MATCH(A8338,'iBoxx inputs'!A:A,0)</f>
        <v>#N/A</v>
      </c>
      <c r="C8338" s="35" t="e">
        <f>MATCH(A8338,'Bank of England inputs'!A:A,0)</f>
        <v>#N/A</v>
      </c>
      <c r="D8338" s="6" t="e">
        <f>IF($A8338&gt;DataEnd,NA(),IFERROR(INDEX('iBoxx inputs'!B:B,MATCH($A8338,'iBoxx inputs'!$A:$A,0)),D8337))</f>
        <v>#N/A</v>
      </c>
      <c r="E8338" s="6" t="e">
        <f>IF($A8338&gt;DataEnd,NA(),IFERROR(INDEX('iBoxx inputs'!C:C,MATCH($A8338,'iBoxx inputs'!$A:$A,0)),E8337))</f>
        <v>#N/A</v>
      </c>
      <c r="F8338" s="6" t="e">
        <f>IF($A8338&gt;DataEnd,NA(),IFERROR(INDEX('Bank of England inputs'!D:D,MATCH($A8338,'Bank of England inputs'!$A:$A,0),0),F8337))</f>
        <v>#N/A</v>
      </c>
      <c r="G8338" s="19"/>
      <c r="H8338" s="5">
        <f t="shared" si="721"/>
        <v>47837</v>
      </c>
      <c r="I8338" s="6" t="e">
        <f t="shared" si="722"/>
        <v>#N/A</v>
      </c>
      <c r="J8338" s="6" t="e">
        <f t="shared" si="723"/>
        <v>#N/A</v>
      </c>
    </row>
    <row r="8339" spans="1:10" x14ac:dyDescent="0.2">
      <c r="A8339" s="5">
        <f>IF(AND(dateA=1,A8338&lt;DataEnd),'iBoxx inputs'!A8343,IF(AND(dateA=2,A8338&lt;DataEnd),'Bank of England inputs'!A8343,IF(dateA=3,A8338+1,IF(dateA=4,WORKDAY(A8338,1,),WORKDAY(A8338,1,holidayQ)))))</f>
        <v>47840</v>
      </c>
      <c r="B8339" s="35" t="e">
        <f>MATCH(A8339,'iBoxx inputs'!A:A,0)</f>
        <v>#N/A</v>
      </c>
      <c r="C8339" s="35" t="e">
        <f>MATCH(A8339,'Bank of England inputs'!A:A,0)</f>
        <v>#N/A</v>
      </c>
      <c r="D8339" s="6" t="e">
        <f>IF($A8339&gt;DataEnd,NA(),IFERROR(INDEX('iBoxx inputs'!B:B,MATCH($A8339,'iBoxx inputs'!$A:$A,0)),D8338))</f>
        <v>#N/A</v>
      </c>
      <c r="E8339" s="6" t="e">
        <f>IF($A8339&gt;DataEnd,NA(),IFERROR(INDEX('iBoxx inputs'!C:C,MATCH($A8339,'iBoxx inputs'!$A:$A,0)),E8338))</f>
        <v>#N/A</v>
      </c>
      <c r="F8339" s="6" t="e">
        <f>IF($A8339&gt;DataEnd,NA(),IFERROR(INDEX('Bank of England inputs'!D:D,MATCH($A8339,'Bank of England inputs'!$A:$A,0),0),F8338))</f>
        <v>#N/A</v>
      </c>
      <c r="G8339" s="19"/>
      <c r="H8339" s="5">
        <f t="shared" si="721"/>
        <v>47840</v>
      </c>
      <c r="I8339" s="6" t="e">
        <f t="shared" si="722"/>
        <v>#N/A</v>
      </c>
      <c r="J8339" s="6" t="e">
        <f t="shared" si="723"/>
        <v>#N/A</v>
      </c>
    </row>
    <row r="8340" spans="1:10" x14ac:dyDescent="0.2">
      <c r="A8340" s="5">
        <f>IF(AND(dateA=1,A8339&lt;DataEnd),'iBoxx inputs'!A8344,IF(AND(dateA=2,A8339&lt;DataEnd),'Bank of England inputs'!A8344,IF(dateA=3,A8339+1,IF(dateA=4,WORKDAY(A8339,1,),WORKDAY(A8339,1,holidayQ)))))</f>
        <v>47841</v>
      </c>
      <c r="B8340" s="35" t="e">
        <f>MATCH(A8340,'iBoxx inputs'!A:A,0)</f>
        <v>#N/A</v>
      </c>
      <c r="C8340" s="35" t="e">
        <f>MATCH(A8340,'Bank of England inputs'!A:A,0)</f>
        <v>#N/A</v>
      </c>
      <c r="D8340" s="6" t="e">
        <f>IF($A8340&gt;DataEnd,NA(),IFERROR(INDEX('iBoxx inputs'!B:B,MATCH($A8340,'iBoxx inputs'!$A:$A,0)),D8339))</f>
        <v>#N/A</v>
      </c>
      <c r="E8340" s="6" t="e">
        <f>IF($A8340&gt;DataEnd,NA(),IFERROR(INDEX('iBoxx inputs'!C:C,MATCH($A8340,'iBoxx inputs'!$A:$A,0)),E8339))</f>
        <v>#N/A</v>
      </c>
      <c r="F8340" s="6" t="e">
        <f>IF($A8340&gt;DataEnd,NA(),IFERROR(INDEX('Bank of England inputs'!D:D,MATCH($A8340,'Bank of England inputs'!$A:$A,0),0),F8339))</f>
        <v>#N/A</v>
      </c>
      <c r="G8340" s="19"/>
      <c r="H8340" s="5">
        <f t="shared" si="721"/>
        <v>47841</v>
      </c>
      <c r="I8340" s="6" t="e">
        <f t="shared" si="722"/>
        <v>#N/A</v>
      </c>
      <c r="J8340" s="6" t="e">
        <f t="shared" si="723"/>
        <v>#N/A</v>
      </c>
    </row>
    <row r="8341" spans="1:10" x14ac:dyDescent="0.2">
      <c r="A8341" s="5">
        <f>IF(AND(dateA=1,A8340&lt;DataEnd),'iBoxx inputs'!A8345,IF(AND(dateA=2,A8340&lt;DataEnd),'Bank of England inputs'!A8345,IF(dateA=3,A8340+1,IF(dateA=4,WORKDAY(A8340,1,),WORKDAY(A8340,1,holidayQ)))))</f>
        <v>47844</v>
      </c>
      <c r="B8341" s="35" t="e">
        <f>MATCH(A8341,'iBoxx inputs'!A:A,0)</f>
        <v>#N/A</v>
      </c>
      <c r="C8341" s="35" t="e">
        <f>MATCH(A8341,'Bank of England inputs'!A:A,0)</f>
        <v>#N/A</v>
      </c>
      <c r="D8341" s="6" t="e">
        <f>IF($A8341&gt;DataEnd,NA(),IFERROR(INDEX('iBoxx inputs'!B:B,MATCH($A8341,'iBoxx inputs'!$A:$A,0)),D8340))</f>
        <v>#N/A</v>
      </c>
      <c r="E8341" s="6" t="e">
        <f>IF($A8341&gt;DataEnd,NA(),IFERROR(INDEX('iBoxx inputs'!C:C,MATCH($A8341,'iBoxx inputs'!$A:$A,0)),E8340))</f>
        <v>#N/A</v>
      </c>
      <c r="F8341" s="6" t="e">
        <f>IF($A8341&gt;DataEnd,NA(),IFERROR(INDEX('Bank of England inputs'!D:D,MATCH($A8341,'Bank of England inputs'!$A:$A,0),0),F8340))</f>
        <v>#N/A</v>
      </c>
      <c r="G8341" s="19"/>
      <c r="H8341" s="5">
        <f t="shared" si="721"/>
        <v>47844</v>
      </c>
      <c r="I8341" s="6" t="e">
        <f t="shared" si="722"/>
        <v>#N/A</v>
      </c>
      <c r="J8341" s="6" t="e">
        <f t="shared" si="723"/>
        <v>#N/A</v>
      </c>
    </row>
    <row r="8342" spans="1:10" x14ac:dyDescent="0.2">
      <c r="A8342" s="5">
        <f>IF(AND(dateA=1,A8341&lt;DataEnd),'iBoxx inputs'!A8346,IF(AND(dateA=2,A8341&lt;DataEnd),'Bank of England inputs'!A8346,IF(dateA=3,A8341+1,IF(dateA=4,WORKDAY(A8341,1,),WORKDAY(A8341,1,holidayQ)))))</f>
        <v>47847</v>
      </c>
      <c r="B8342" s="35" t="e">
        <f>MATCH(A8342,'iBoxx inputs'!A:A,0)</f>
        <v>#N/A</v>
      </c>
      <c r="C8342" s="35" t="e">
        <f>MATCH(A8342,'Bank of England inputs'!A:A,0)</f>
        <v>#N/A</v>
      </c>
      <c r="D8342" s="6" t="e">
        <f>IF($A8342&gt;DataEnd,NA(),IFERROR(INDEX('iBoxx inputs'!B:B,MATCH($A8342,'iBoxx inputs'!$A:$A,0)),D8341))</f>
        <v>#N/A</v>
      </c>
      <c r="E8342" s="6" t="e">
        <f>IF($A8342&gt;DataEnd,NA(),IFERROR(INDEX('iBoxx inputs'!C:C,MATCH($A8342,'iBoxx inputs'!$A:$A,0)),E8341))</f>
        <v>#N/A</v>
      </c>
      <c r="F8342" s="6" t="e">
        <f>IF($A8342&gt;DataEnd,NA(),IFERROR(INDEX('Bank of England inputs'!D:D,MATCH($A8342,'Bank of England inputs'!$A:$A,0),0),F8341))</f>
        <v>#N/A</v>
      </c>
      <c r="G8342" s="19"/>
      <c r="H8342" s="5">
        <f t="shared" si="721"/>
        <v>47847</v>
      </c>
      <c r="I8342" s="6" t="e">
        <f t="shared" si="722"/>
        <v>#N/A</v>
      </c>
      <c r="J8342" s="6" t="e">
        <f t="shared" si="723"/>
        <v>#N/A</v>
      </c>
    </row>
    <row r="8343" spans="1:10" x14ac:dyDescent="0.2">
      <c r="A8343" s="5">
        <f>IF(AND(dateA=1,A8342&lt;DataEnd),'iBoxx inputs'!A8347,IF(AND(dateA=2,A8342&lt;DataEnd),'Bank of England inputs'!A8347,IF(dateA=3,A8342+1,IF(dateA=4,WORKDAY(A8342,1,),WORKDAY(A8342,1,holidayQ)))))</f>
        <v>47848</v>
      </c>
      <c r="B8343" s="35" t="e">
        <f>MATCH(A8343,'iBoxx inputs'!A:A,0)</f>
        <v>#N/A</v>
      </c>
      <c r="C8343" s="35" t="e">
        <f>MATCH(A8343,'Bank of England inputs'!A:A,0)</f>
        <v>#N/A</v>
      </c>
      <c r="D8343" s="6" t="e">
        <f>IF($A8343&gt;DataEnd,NA(),IFERROR(INDEX('iBoxx inputs'!B:B,MATCH($A8343,'iBoxx inputs'!$A:$A,0)),D8342))</f>
        <v>#N/A</v>
      </c>
      <c r="E8343" s="6" t="e">
        <f>IF($A8343&gt;DataEnd,NA(),IFERROR(INDEX('iBoxx inputs'!C:C,MATCH($A8343,'iBoxx inputs'!$A:$A,0)),E8342))</f>
        <v>#N/A</v>
      </c>
      <c r="F8343" s="6" t="e">
        <f>IF($A8343&gt;DataEnd,NA(),IFERROR(INDEX('Bank of England inputs'!D:D,MATCH($A8343,'Bank of England inputs'!$A:$A,0),0),F8342))</f>
        <v>#N/A</v>
      </c>
      <c r="G8343" s="19"/>
      <c r="H8343" s="5">
        <f t="shared" si="721"/>
        <v>47848</v>
      </c>
      <c r="I8343" s="6" t="e">
        <f t="shared" si="722"/>
        <v>#N/A</v>
      </c>
      <c r="J8343" s="6" t="e">
        <f t="shared" si="723"/>
        <v>#N/A</v>
      </c>
    </row>
    <row r="8344" spans="1:10" x14ac:dyDescent="0.2">
      <c r="A8344" s="5">
        <f>IF(AND(dateA=1,A8343&lt;DataEnd),'iBoxx inputs'!A8348,IF(AND(dateA=2,A8343&lt;DataEnd),'Bank of England inputs'!A8348,IF(dateA=3,A8343+1,IF(dateA=4,WORKDAY(A8343,1,),WORKDAY(A8343,1,holidayQ)))))</f>
        <v>47850</v>
      </c>
      <c r="B8344" s="35" t="e">
        <f>MATCH(A8344,'iBoxx inputs'!A:A,0)</f>
        <v>#N/A</v>
      </c>
      <c r="C8344" s="35" t="e">
        <f>MATCH(A8344,'Bank of England inputs'!A:A,0)</f>
        <v>#N/A</v>
      </c>
      <c r="D8344" s="6" t="e">
        <f>IF($A8344&gt;DataEnd,NA(),IFERROR(INDEX('iBoxx inputs'!B:B,MATCH($A8344,'iBoxx inputs'!$A:$A,0)),D8343))</f>
        <v>#N/A</v>
      </c>
      <c r="E8344" s="6" t="e">
        <f>IF($A8344&gt;DataEnd,NA(),IFERROR(INDEX('iBoxx inputs'!C:C,MATCH($A8344,'iBoxx inputs'!$A:$A,0)),E8343))</f>
        <v>#N/A</v>
      </c>
      <c r="F8344" s="6" t="e">
        <f>IF($A8344&gt;DataEnd,NA(),IFERROR(INDEX('Bank of England inputs'!D:D,MATCH($A8344,'Bank of England inputs'!$A:$A,0),0),F8343))</f>
        <v>#N/A</v>
      </c>
      <c r="G8344" s="19"/>
      <c r="H8344" s="5">
        <f t="shared" si="721"/>
        <v>47850</v>
      </c>
      <c r="I8344" s="6" t="e">
        <f t="shared" si="722"/>
        <v>#N/A</v>
      </c>
      <c r="J8344" s="6" t="e">
        <f t="shared" si="723"/>
        <v>#N/A</v>
      </c>
    </row>
    <row r="8345" spans="1:10" x14ac:dyDescent="0.2">
      <c r="A8345" s="5">
        <f>IF(AND(dateA=1,A8344&lt;DataEnd),'iBoxx inputs'!A8349,IF(AND(dateA=2,A8344&lt;DataEnd),'Bank of England inputs'!A8349,IF(dateA=3,A8344+1,IF(dateA=4,WORKDAY(A8344,1,),WORKDAY(A8344,1,holidayQ)))))</f>
        <v>47851</v>
      </c>
      <c r="B8345" s="35" t="e">
        <f>MATCH(A8345,'iBoxx inputs'!A:A,0)</f>
        <v>#N/A</v>
      </c>
      <c r="C8345" s="35" t="e">
        <f>MATCH(A8345,'Bank of England inputs'!A:A,0)</f>
        <v>#N/A</v>
      </c>
      <c r="D8345" s="6" t="e">
        <f>IF($A8345&gt;DataEnd,NA(),IFERROR(INDEX('iBoxx inputs'!B:B,MATCH($A8345,'iBoxx inputs'!$A:$A,0)),D8344))</f>
        <v>#N/A</v>
      </c>
      <c r="E8345" s="6" t="e">
        <f>IF($A8345&gt;DataEnd,NA(),IFERROR(INDEX('iBoxx inputs'!C:C,MATCH($A8345,'iBoxx inputs'!$A:$A,0)),E8344))</f>
        <v>#N/A</v>
      </c>
      <c r="F8345" s="6" t="e">
        <f>IF($A8345&gt;DataEnd,NA(),IFERROR(INDEX('Bank of England inputs'!D:D,MATCH($A8345,'Bank of England inputs'!$A:$A,0),0),F8344))</f>
        <v>#N/A</v>
      </c>
      <c r="G8345" s="19"/>
      <c r="H8345" s="5">
        <f t="shared" si="721"/>
        <v>47851</v>
      </c>
      <c r="I8345" s="6" t="e">
        <f t="shared" si="722"/>
        <v>#N/A</v>
      </c>
      <c r="J8345" s="6" t="e">
        <f t="shared" si="723"/>
        <v>#N/A</v>
      </c>
    </row>
    <row r="8346" spans="1:10" x14ac:dyDescent="0.2">
      <c r="A8346" s="5">
        <f>IF(AND(dateA=1,A8345&lt;DataEnd),'iBoxx inputs'!A8350,IF(AND(dateA=2,A8345&lt;DataEnd),'Bank of England inputs'!A8350,IF(dateA=3,A8345+1,IF(dateA=4,WORKDAY(A8345,1,),WORKDAY(A8345,1,holidayQ)))))</f>
        <v>47854</v>
      </c>
      <c r="B8346" s="35" t="e">
        <f>MATCH(A8346,'iBoxx inputs'!A:A,0)</f>
        <v>#N/A</v>
      </c>
      <c r="C8346" s="35" t="e">
        <f>MATCH(A8346,'Bank of England inputs'!A:A,0)</f>
        <v>#N/A</v>
      </c>
      <c r="D8346" s="6" t="e">
        <f>IF($A8346&gt;DataEnd,NA(),IFERROR(INDEX('iBoxx inputs'!B:B,MATCH($A8346,'iBoxx inputs'!$A:$A,0)),D8345))</f>
        <v>#N/A</v>
      </c>
      <c r="E8346" s="6" t="e">
        <f>IF($A8346&gt;DataEnd,NA(),IFERROR(INDEX('iBoxx inputs'!C:C,MATCH($A8346,'iBoxx inputs'!$A:$A,0)),E8345))</f>
        <v>#N/A</v>
      </c>
      <c r="F8346" s="6" t="e">
        <f>IF($A8346&gt;DataEnd,NA(),IFERROR(INDEX('Bank of England inputs'!D:D,MATCH($A8346,'Bank of England inputs'!$A:$A,0),0),F8345))</f>
        <v>#N/A</v>
      </c>
      <c r="G8346" s="19"/>
      <c r="H8346" s="5">
        <f t="shared" si="721"/>
        <v>47854</v>
      </c>
      <c r="I8346" s="6" t="e">
        <f t="shared" si="722"/>
        <v>#N/A</v>
      </c>
      <c r="J8346" s="6" t="e">
        <f t="shared" si="723"/>
        <v>#N/A</v>
      </c>
    </row>
    <row r="8347" spans="1:10" x14ac:dyDescent="0.2">
      <c r="A8347" s="5">
        <f>IF(AND(dateA=1,A8346&lt;DataEnd),'iBoxx inputs'!A8351,IF(AND(dateA=2,A8346&lt;DataEnd),'Bank of England inputs'!A8351,IF(dateA=3,A8346+1,IF(dateA=4,WORKDAY(A8346,1,),WORKDAY(A8346,1,holidayQ)))))</f>
        <v>47855</v>
      </c>
      <c r="B8347" s="35" t="e">
        <f>MATCH(A8347,'iBoxx inputs'!A:A,0)</f>
        <v>#N/A</v>
      </c>
      <c r="C8347" s="35" t="e">
        <f>MATCH(A8347,'Bank of England inputs'!A:A,0)</f>
        <v>#N/A</v>
      </c>
      <c r="D8347" s="6" t="e">
        <f>IF($A8347&gt;DataEnd,NA(),IFERROR(INDEX('iBoxx inputs'!B:B,MATCH($A8347,'iBoxx inputs'!$A:$A,0)),D8346))</f>
        <v>#N/A</v>
      </c>
      <c r="E8347" s="6" t="e">
        <f>IF($A8347&gt;DataEnd,NA(),IFERROR(INDEX('iBoxx inputs'!C:C,MATCH($A8347,'iBoxx inputs'!$A:$A,0)),E8346))</f>
        <v>#N/A</v>
      </c>
      <c r="F8347" s="6" t="e">
        <f>IF($A8347&gt;DataEnd,NA(),IFERROR(INDEX('Bank of England inputs'!D:D,MATCH($A8347,'Bank of England inputs'!$A:$A,0),0),F8346))</f>
        <v>#N/A</v>
      </c>
      <c r="G8347" s="19"/>
      <c r="H8347" s="5">
        <f t="shared" si="721"/>
        <v>47855</v>
      </c>
      <c r="I8347" s="6" t="e">
        <f t="shared" si="722"/>
        <v>#N/A</v>
      </c>
      <c r="J8347" s="6" t="e">
        <f t="shared" si="723"/>
        <v>#N/A</v>
      </c>
    </row>
    <row r="8348" spans="1:10" x14ac:dyDescent="0.2">
      <c r="A8348" s="5">
        <f>IF(AND(dateA=1,A8347&lt;DataEnd),'iBoxx inputs'!A8352,IF(AND(dateA=2,A8347&lt;DataEnd),'Bank of England inputs'!A8352,IF(dateA=3,A8347+1,IF(dateA=4,WORKDAY(A8347,1,),WORKDAY(A8347,1,holidayQ)))))</f>
        <v>47856</v>
      </c>
      <c r="B8348" s="35" t="e">
        <f>MATCH(A8348,'iBoxx inputs'!A:A,0)</f>
        <v>#N/A</v>
      </c>
      <c r="C8348" s="35" t="e">
        <f>MATCH(A8348,'Bank of England inputs'!A:A,0)</f>
        <v>#N/A</v>
      </c>
      <c r="D8348" s="6" t="e">
        <f>IF($A8348&gt;DataEnd,NA(),IFERROR(INDEX('iBoxx inputs'!B:B,MATCH($A8348,'iBoxx inputs'!$A:$A,0)),D8347))</f>
        <v>#N/A</v>
      </c>
      <c r="E8348" s="6" t="e">
        <f>IF($A8348&gt;DataEnd,NA(),IFERROR(INDEX('iBoxx inputs'!C:C,MATCH($A8348,'iBoxx inputs'!$A:$A,0)),E8347))</f>
        <v>#N/A</v>
      </c>
      <c r="F8348" s="6" t="e">
        <f>IF($A8348&gt;DataEnd,NA(),IFERROR(INDEX('Bank of England inputs'!D:D,MATCH($A8348,'Bank of England inputs'!$A:$A,0),0),F8347))</f>
        <v>#N/A</v>
      </c>
      <c r="G8348" s="19"/>
      <c r="H8348" s="5">
        <f t="shared" si="721"/>
        <v>47856</v>
      </c>
      <c r="I8348" s="6" t="e">
        <f t="shared" si="722"/>
        <v>#N/A</v>
      </c>
      <c r="J8348" s="6" t="e">
        <f t="shared" si="723"/>
        <v>#N/A</v>
      </c>
    </row>
    <row r="8349" spans="1:10" x14ac:dyDescent="0.2">
      <c r="A8349" s="5">
        <f>IF(AND(dateA=1,A8348&lt;DataEnd),'iBoxx inputs'!A8353,IF(AND(dateA=2,A8348&lt;DataEnd),'Bank of England inputs'!A8353,IF(dateA=3,A8348+1,IF(dateA=4,WORKDAY(A8348,1,),WORKDAY(A8348,1,holidayQ)))))</f>
        <v>47857</v>
      </c>
      <c r="B8349" s="35" t="e">
        <f>MATCH(A8349,'iBoxx inputs'!A:A,0)</f>
        <v>#N/A</v>
      </c>
      <c r="C8349" s="35" t="e">
        <f>MATCH(A8349,'Bank of England inputs'!A:A,0)</f>
        <v>#N/A</v>
      </c>
      <c r="D8349" s="6" t="e">
        <f>IF($A8349&gt;DataEnd,NA(),IFERROR(INDEX('iBoxx inputs'!B:B,MATCH($A8349,'iBoxx inputs'!$A:$A,0)),D8348))</f>
        <v>#N/A</v>
      </c>
      <c r="E8349" s="6" t="e">
        <f>IF($A8349&gt;DataEnd,NA(),IFERROR(INDEX('iBoxx inputs'!C:C,MATCH($A8349,'iBoxx inputs'!$A:$A,0)),E8348))</f>
        <v>#N/A</v>
      </c>
      <c r="F8349" s="6" t="e">
        <f>IF($A8349&gt;DataEnd,NA(),IFERROR(INDEX('Bank of England inputs'!D:D,MATCH($A8349,'Bank of England inputs'!$A:$A,0),0),F8348))</f>
        <v>#N/A</v>
      </c>
      <c r="G8349" s="19"/>
      <c r="H8349" s="5">
        <f t="shared" si="721"/>
        <v>47857</v>
      </c>
      <c r="I8349" s="6" t="e">
        <f t="shared" si="722"/>
        <v>#N/A</v>
      </c>
      <c r="J8349" s="6" t="e">
        <f t="shared" si="723"/>
        <v>#N/A</v>
      </c>
    </row>
    <row r="8350" spans="1:10" x14ac:dyDescent="0.2">
      <c r="A8350" s="5">
        <f>IF(AND(dateA=1,A8349&lt;DataEnd),'iBoxx inputs'!A8354,IF(AND(dateA=2,A8349&lt;DataEnd),'Bank of England inputs'!A8354,IF(dateA=3,A8349+1,IF(dateA=4,WORKDAY(A8349,1,),WORKDAY(A8349,1,holidayQ)))))</f>
        <v>47858</v>
      </c>
      <c r="B8350" s="35" t="e">
        <f>MATCH(A8350,'iBoxx inputs'!A:A,0)</f>
        <v>#N/A</v>
      </c>
      <c r="C8350" s="35" t="e">
        <f>MATCH(A8350,'Bank of England inputs'!A:A,0)</f>
        <v>#N/A</v>
      </c>
      <c r="D8350" s="6" t="e">
        <f>IF($A8350&gt;DataEnd,NA(),IFERROR(INDEX('iBoxx inputs'!B:B,MATCH($A8350,'iBoxx inputs'!$A:$A,0)),D8349))</f>
        <v>#N/A</v>
      </c>
      <c r="E8350" s="6" t="e">
        <f>IF($A8350&gt;DataEnd,NA(),IFERROR(INDEX('iBoxx inputs'!C:C,MATCH($A8350,'iBoxx inputs'!$A:$A,0)),E8349))</f>
        <v>#N/A</v>
      </c>
      <c r="F8350" s="6" t="e">
        <f>IF($A8350&gt;DataEnd,NA(),IFERROR(INDEX('Bank of England inputs'!D:D,MATCH($A8350,'Bank of England inputs'!$A:$A,0),0),F8349))</f>
        <v>#N/A</v>
      </c>
      <c r="G8350" s="19"/>
      <c r="H8350" s="5">
        <f t="shared" si="721"/>
        <v>47858</v>
      </c>
      <c r="I8350" s="6" t="e">
        <f t="shared" si="722"/>
        <v>#N/A</v>
      </c>
      <c r="J8350" s="6" t="e">
        <f t="shared" si="723"/>
        <v>#N/A</v>
      </c>
    </row>
    <row r="8351" spans="1:10" x14ac:dyDescent="0.2">
      <c r="A8351" s="5">
        <f>IF(AND(dateA=1,A8350&lt;DataEnd),'iBoxx inputs'!A8355,IF(AND(dateA=2,A8350&lt;DataEnd),'Bank of England inputs'!A8355,IF(dateA=3,A8350+1,IF(dateA=4,WORKDAY(A8350,1,),WORKDAY(A8350,1,holidayQ)))))</f>
        <v>47861</v>
      </c>
      <c r="B8351" s="35" t="e">
        <f>MATCH(A8351,'iBoxx inputs'!A:A,0)</f>
        <v>#N/A</v>
      </c>
      <c r="C8351" s="35" t="e">
        <f>MATCH(A8351,'Bank of England inputs'!A:A,0)</f>
        <v>#N/A</v>
      </c>
      <c r="D8351" s="6" t="e">
        <f>IF($A8351&gt;DataEnd,NA(),IFERROR(INDEX('iBoxx inputs'!B:B,MATCH($A8351,'iBoxx inputs'!$A:$A,0)),D8350))</f>
        <v>#N/A</v>
      </c>
      <c r="E8351" s="6" t="e">
        <f>IF($A8351&gt;DataEnd,NA(),IFERROR(INDEX('iBoxx inputs'!C:C,MATCH($A8351,'iBoxx inputs'!$A:$A,0)),E8350))</f>
        <v>#N/A</v>
      </c>
      <c r="F8351" s="6" t="e">
        <f>IF($A8351&gt;DataEnd,NA(),IFERROR(INDEX('Bank of England inputs'!D:D,MATCH($A8351,'Bank of England inputs'!$A:$A,0),0),F8350))</f>
        <v>#N/A</v>
      </c>
      <c r="G8351" s="19"/>
      <c r="H8351" s="5">
        <f t="shared" si="721"/>
        <v>47861</v>
      </c>
      <c r="I8351" s="6" t="e">
        <f t="shared" si="722"/>
        <v>#N/A</v>
      </c>
      <c r="J8351" s="6" t="e">
        <f t="shared" si="723"/>
        <v>#N/A</v>
      </c>
    </row>
    <row r="8352" spans="1:10" x14ac:dyDescent="0.2">
      <c r="A8352" s="5">
        <f>IF(AND(dateA=1,A8351&lt;DataEnd),'iBoxx inputs'!A8356,IF(AND(dateA=2,A8351&lt;DataEnd),'Bank of England inputs'!A8356,IF(dateA=3,A8351+1,IF(dateA=4,WORKDAY(A8351,1,),WORKDAY(A8351,1,holidayQ)))))</f>
        <v>47862</v>
      </c>
      <c r="B8352" s="35" t="e">
        <f>MATCH(A8352,'iBoxx inputs'!A:A,0)</f>
        <v>#N/A</v>
      </c>
      <c r="C8352" s="35" t="e">
        <f>MATCH(A8352,'Bank of England inputs'!A:A,0)</f>
        <v>#N/A</v>
      </c>
      <c r="D8352" s="6" t="e">
        <f>IF($A8352&gt;DataEnd,NA(),IFERROR(INDEX('iBoxx inputs'!B:B,MATCH($A8352,'iBoxx inputs'!$A:$A,0)),D8351))</f>
        <v>#N/A</v>
      </c>
      <c r="E8352" s="6" t="e">
        <f>IF($A8352&gt;DataEnd,NA(),IFERROR(INDEX('iBoxx inputs'!C:C,MATCH($A8352,'iBoxx inputs'!$A:$A,0)),E8351))</f>
        <v>#N/A</v>
      </c>
      <c r="F8352" s="6" t="e">
        <f>IF($A8352&gt;DataEnd,NA(),IFERROR(INDEX('Bank of England inputs'!D:D,MATCH($A8352,'Bank of England inputs'!$A:$A,0),0),F8351))</f>
        <v>#N/A</v>
      </c>
      <c r="G8352" s="19"/>
      <c r="H8352" s="5">
        <f t="shared" si="721"/>
        <v>47862</v>
      </c>
      <c r="I8352" s="6" t="e">
        <f t="shared" si="722"/>
        <v>#N/A</v>
      </c>
      <c r="J8352" s="6" t="e">
        <f t="shared" si="723"/>
        <v>#N/A</v>
      </c>
    </row>
    <row r="8353" spans="1:10" x14ac:dyDescent="0.2">
      <c r="A8353" s="5">
        <f>IF(AND(dateA=1,A8352&lt;DataEnd),'iBoxx inputs'!A8357,IF(AND(dateA=2,A8352&lt;DataEnd),'Bank of England inputs'!A8357,IF(dateA=3,A8352+1,IF(dateA=4,WORKDAY(A8352,1,),WORKDAY(A8352,1,holidayQ)))))</f>
        <v>47863</v>
      </c>
      <c r="B8353" s="35" t="e">
        <f>MATCH(A8353,'iBoxx inputs'!A:A,0)</f>
        <v>#N/A</v>
      </c>
      <c r="C8353" s="35" t="e">
        <f>MATCH(A8353,'Bank of England inputs'!A:A,0)</f>
        <v>#N/A</v>
      </c>
      <c r="D8353" s="6" t="e">
        <f>IF($A8353&gt;DataEnd,NA(),IFERROR(INDEX('iBoxx inputs'!B:B,MATCH($A8353,'iBoxx inputs'!$A:$A,0)),D8352))</f>
        <v>#N/A</v>
      </c>
      <c r="E8353" s="6" t="e">
        <f>IF($A8353&gt;DataEnd,NA(),IFERROR(INDEX('iBoxx inputs'!C:C,MATCH($A8353,'iBoxx inputs'!$A:$A,0)),E8352))</f>
        <v>#N/A</v>
      </c>
      <c r="F8353" s="6" t="e">
        <f>IF($A8353&gt;DataEnd,NA(),IFERROR(INDEX('Bank of England inputs'!D:D,MATCH($A8353,'Bank of England inputs'!$A:$A,0),0),F8352))</f>
        <v>#N/A</v>
      </c>
      <c r="G8353" s="19"/>
      <c r="H8353" s="5">
        <f t="shared" si="721"/>
        <v>47863</v>
      </c>
      <c r="I8353" s="6" t="e">
        <f t="shared" si="722"/>
        <v>#N/A</v>
      </c>
      <c r="J8353" s="6" t="e">
        <f t="shared" si="723"/>
        <v>#N/A</v>
      </c>
    </row>
    <row r="8354" spans="1:10" x14ac:dyDescent="0.2">
      <c r="A8354" s="5">
        <f>IF(AND(dateA=1,A8353&lt;DataEnd),'iBoxx inputs'!A8358,IF(AND(dateA=2,A8353&lt;DataEnd),'Bank of England inputs'!A8358,IF(dateA=3,A8353+1,IF(dateA=4,WORKDAY(A8353,1,),WORKDAY(A8353,1,holidayQ)))))</f>
        <v>47864</v>
      </c>
      <c r="B8354" s="35" t="e">
        <f>MATCH(A8354,'iBoxx inputs'!A:A,0)</f>
        <v>#N/A</v>
      </c>
      <c r="C8354" s="35" t="e">
        <f>MATCH(A8354,'Bank of England inputs'!A:A,0)</f>
        <v>#N/A</v>
      </c>
      <c r="D8354" s="6" t="e">
        <f>IF($A8354&gt;DataEnd,NA(),IFERROR(INDEX('iBoxx inputs'!B:B,MATCH($A8354,'iBoxx inputs'!$A:$A,0)),D8353))</f>
        <v>#N/A</v>
      </c>
      <c r="E8354" s="6" t="e">
        <f>IF($A8354&gt;DataEnd,NA(),IFERROR(INDEX('iBoxx inputs'!C:C,MATCH($A8354,'iBoxx inputs'!$A:$A,0)),E8353))</f>
        <v>#N/A</v>
      </c>
      <c r="F8354" s="6" t="e">
        <f>IF($A8354&gt;DataEnd,NA(),IFERROR(INDEX('Bank of England inputs'!D:D,MATCH($A8354,'Bank of England inputs'!$A:$A,0),0),F8353))</f>
        <v>#N/A</v>
      </c>
      <c r="G8354" s="19"/>
      <c r="H8354" s="5">
        <f t="shared" si="721"/>
        <v>47864</v>
      </c>
      <c r="I8354" s="6" t="e">
        <f t="shared" si="722"/>
        <v>#N/A</v>
      </c>
      <c r="J8354" s="6" t="e">
        <f t="shared" si="723"/>
        <v>#N/A</v>
      </c>
    </row>
    <row r="8355" spans="1:10" x14ac:dyDescent="0.2">
      <c r="A8355" s="5">
        <f>IF(AND(dateA=1,A8354&lt;DataEnd),'iBoxx inputs'!A8359,IF(AND(dateA=2,A8354&lt;DataEnd),'Bank of England inputs'!A8359,IF(dateA=3,A8354+1,IF(dateA=4,WORKDAY(A8354,1,),WORKDAY(A8354,1,holidayQ)))))</f>
        <v>47865</v>
      </c>
      <c r="B8355" s="35" t="e">
        <f>MATCH(A8355,'iBoxx inputs'!A:A,0)</f>
        <v>#N/A</v>
      </c>
      <c r="C8355" s="35" t="e">
        <f>MATCH(A8355,'Bank of England inputs'!A:A,0)</f>
        <v>#N/A</v>
      </c>
      <c r="D8355" s="6" t="e">
        <f>IF($A8355&gt;DataEnd,NA(),IFERROR(INDEX('iBoxx inputs'!B:B,MATCH($A8355,'iBoxx inputs'!$A:$A,0)),D8354))</f>
        <v>#N/A</v>
      </c>
      <c r="E8355" s="6" t="e">
        <f>IF($A8355&gt;DataEnd,NA(),IFERROR(INDEX('iBoxx inputs'!C:C,MATCH($A8355,'iBoxx inputs'!$A:$A,0)),E8354))</f>
        <v>#N/A</v>
      </c>
      <c r="F8355" s="6" t="e">
        <f>IF($A8355&gt;DataEnd,NA(),IFERROR(INDEX('Bank of England inputs'!D:D,MATCH($A8355,'Bank of England inputs'!$A:$A,0),0),F8354))</f>
        <v>#N/A</v>
      </c>
      <c r="G8355" s="19"/>
      <c r="H8355" s="5">
        <f t="shared" si="721"/>
        <v>47865</v>
      </c>
      <c r="I8355" s="6" t="e">
        <f t="shared" si="722"/>
        <v>#N/A</v>
      </c>
      <c r="J8355" s="6" t="e">
        <f t="shared" si="723"/>
        <v>#N/A</v>
      </c>
    </row>
    <row r="8356" spans="1:10" x14ac:dyDescent="0.2">
      <c r="A8356" s="5">
        <f>IF(AND(dateA=1,A8355&lt;DataEnd),'iBoxx inputs'!A8360,IF(AND(dateA=2,A8355&lt;DataEnd),'Bank of England inputs'!A8360,IF(dateA=3,A8355+1,IF(dateA=4,WORKDAY(A8355,1,),WORKDAY(A8355,1,holidayQ)))))</f>
        <v>47868</v>
      </c>
      <c r="B8356" s="35" t="e">
        <f>MATCH(A8356,'iBoxx inputs'!A:A,0)</f>
        <v>#N/A</v>
      </c>
      <c r="C8356" s="35" t="e">
        <f>MATCH(A8356,'Bank of England inputs'!A:A,0)</f>
        <v>#N/A</v>
      </c>
      <c r="D8356" s="6" t="e">
        <f>IF($A8356&gt;DataEnd,NA(),IFERROR(INDEX('iBoxx inputs'!B:B,MATCH($A8356,'iBoxx inputs'!$A:$A,0)),D8355))</f>
        <v>#N/A</v>
      </c>
      <c r="E8356" s="6" t="e">
        <f>IF($A8356&gt;DataEnd,NA(),IFERROR(INDEX('iBoxx inputs'!C:C,MATCH($A8356,'iBoxx inputs'!$A:$A,0)),E8355))</f>
        <v>#N/A</v>
      </c>
      <c r="F8356" s="6" t="e">
        <f>IF($A8356&gt;DataEnd,NA(),IFERROR(INDEX('Bank of England inputs'!D:D,MATCH($A8356,'Bank of England inputs'!$A:$A,0),0),F8355))</f>
        <v>#N/A</v>
      </c>
      <c r="G8356" s="19"/>
      <c r="H8356" s="5">
        <f t="shared" si="721"/>
        <v>47868</v>
      </c>
      <c r="I8356" s="6" t="e">
        <f t="shared" si="722"/>
        <v>#N/A</v>
      </c>
      <c r="J8356" s="6" t="e">
        <f t="shared" si="723"/>
        <v>#N/A</v>
      </c>
    </row>
    <row r="8357" spans="1:10" x14ac:dyDescent="0.2">
      <c r="A8357" s="5">
        <f>IF(AND(dateA=1,A8356&lt;DataEnd),'iBoxx inputs'!A8361,IF(AND(dateA=2,A8356&lt;DataEnd),'Bank of England inputs'!A8361,IF(dateA=3,A8356+1,IF(dateA=4,WORKDAY(A8356,1,),WORKDAY(A8356,1,holidayQ)))))</f>
        <v>47869</v>
      </c>
      <c r="B8357" s="35" t="e">
        <f>MATCH(A8357,'iBoxx inputs'!A:A,0)</f>
        <v>#N/A</v>
      </c>
      <c r="C8357" s="35" t="e">
        <f>MATCH(A8357,'Bank of England inputs'!A:A,0)</f>
        <v>#N/A</v>
      </c>
      <c r="D8357" s="6" t="e">
        <f>IF($A8357&gt;DataEnd,NA(),IFERROR(INDEX('iBoxx inputs'!B:B,MATCH($A8357,'iBoxx inputs'!$A:$A,0)),D8356))</f>
        <v>#N/A</v>
      </c>
      <c r="E8357" s="6" t="e">
        <f>IF($A8357&gt;DataEnd,NA(),IFERROR(INDEX('iBoxx inputs'!C:C,MATCH($A8357,'iBoxx inputs'!$A:$A,0)),E8356))</f>
        <v>#N/A</v>
      </c>
      <c r="F8357" s="6" t="e">
        <f>IF($A8357&gt;DataEnd,NA(),IFERROR(INDEX('Bank of England inputs'!D:D,MATCH($A8357,'Bank of England inputs'!$A:$A,0),0),F8356))</f>
        <v>#N/A</v>
      </c>
      <c r="G8357" s="19"/>
      <c r="H8357" s="5">
        <f t="shared" si="721"/>
        <v>47869</v>
      </c>
      <c r="I8357" s="6" t="e">
        <f t="shared" si="722"/>
        <v>#N/A</v>
      </c>
      <c r="J8357" s="6" t="e">
        <f t="shared" si="723"/>
        <v>#N/A</v>
      </c>
    </row>
    <row r="8358" spans="1:10" x14ac:dyDescent="0.2">
      <c r="A8358" s="5">
        <f>IF(AND(dateA=1,A8357&lt;DataEnd),'iBoxx inputs'!A8362,IF(AND(dateA=2,A8357&lt;DataEnd),'Bank of England inputs'!A8362,IF(dateA=3,A8357+1,IF(dateA=4,WORKDAY(A8357,1,),WORKDAY(A8357,1,holidayQ)))))</f>
        <v>47870</v>
      </c>
      <c r="B8358" s="35" t="e">
        <f>MATCH(A8358,'iBoxx inputs'!A:A,0)</f>
        <v>#N/A</v>
      </c>
      <c r="C8358" s="35" t="e">
        <f>MATCH(A8358,'Bank of England inputs'!A:A,0)</f>
        <v>#N/A</v>
      </c>
      <c r="D8358" s="6" t="e">
        <f>IF($A8358&gt;DataEnd,NA(),IFERROR(INDEX('iBoxx inputs'!B:B,MATCH($A8358,'iBoxx inputs'!$A:$A,0)),D8357))</f>
        <v>#N/A</v>
      </c>
      <c r="E8358" s="6" t="e">
        <f>IF($A8358&gt;DataEnd,NA(),IFERROR(INDEX('iBoxx inputs'!C:C,MATCH($A8358,'iBoxx inputs'!$A:$A,0)),E8357))</f>
        <v>#N/A</v>
      </c>
      <c r="F8358" s="6" t="e">
        <f>IF($A8358&gt;DataEnd,NA(),IFERROR(INDEX('Bank of England inputs'!D:D,MATCH($A8358,'Bank of England inputs'!$A:$A,0),0),F8357))</f>
        <v>#N/A</v>
      </c>
      <c r="G8358" s="19"/>
      <c r="H8358" s="5">
        <f t="shared" si="721"/>
        <v>47870</v>
      </c>
      <c r="I8358" s="6" t="e">
        <f t="shared" si="722"/>
        <v>#N/A</v>
      </c>
      <c r="J8358" s="6" t="e">
        <f t="shared" si="723"/>
        <v>#N/A</v>
      </c>
    </row>
    <row r="8359" spans="1:10" x14ac:dyDescent="0.2">
      <c r="A8359" s="5">
        <f>IF(AND(dateA=1,A8358&lt;DataEnd),'iBoxx inputs'!A8363,IF(AND(dateA=2,A8358&lt;DataEnd),'Bank of England inputs'!A8363,IF(dateA=3,A8358+1,IF(dateA=4,WORKDAY(A8358,1,),WORKDAY(A8358,1,holidayQ)))))</f>
        <v>47871</v>
      </c>
      <c r="B8359" s="35" t="e">
        <f>MATCH(A8359,'iBoxx inputs'!A:A,0)</f>
        <v>#N/A</v>
      </c>
      <c r="C8359" s="35" t="e">
        <f>MATCH(A8359,'Bank of England inputs'!A:A,0)</f>
        <v>#N/A</v>
      </c>
      <c r="D8359" s="6" t="e">
        <f>IF($A8359&gt;DataEnd,NA(),IFERROR(INDEX('iBoxx inputs'!B:B,MATCH($A8359,'iBoxx inputs'!$A:$A,0)),D8358))</f>
        <v>#N/A</v>
      </c>
      <c r="E8359" s="6" t="e">
        <f>IF($A8359&gt;DataEnd,NA(),IFERROR(INDEX('iBoxx inputs'!C:C,MATCH($A8359,'iBoxx inputs'!$A:$A,0)),E8358))</f>
        <v>#N/A</v>
      </c>
      <c r="F8359" s="6" t="e">
        <f>IF($A8359&gt;DataEnd,NA(),IFERROR(INDEX('Bank of England inputs'!D:D,MATCH($A8359,'Bank of England inputs'!$A:$A,0),0),F8358))</f>
        <v>#N/A</v>
      </c>
      <c r="G8359" s="19"/>
      <c r="H8359" s="5">
        <f t="shared" si="721"/>
        <v>47871</v>
      </c>
      <c r="I8359" s="6" t="e">
        <f t="shared" si="722"/>
        <v>#N/A</v>
      </c>
      <c r="J8359" s="6" t="e">
        <f t="shared" si="723"/>
        <v>#N/A</v>
      </c>
    </row>
    <row r="8360" spans="1:10" x14ac:dyDescent="0.2">
      <c r="A8360" s="5">
        <f>IF(AND(dateA=1,A8359&lt;DataEnd),'iBoxx inputs'!A8364,IF(AND(dateA=2,A8359&lt;DataEnd),'Bank of England inputs'!A8364,IF(dateA=3,A8359+1,IF(dateA=4,WORKDAY(A8359,1,),WORKDAY(A8359,1,holidayQ)))))</f>
        <v>47872</v>
      </c>
      <c r="B8360" s="35" t="e">
        <f>MATCH(A8360,'iBoxx inputs'!A:A,0)</f>
        <v>#N/A</v>
      </c>
      <c r="C8360" s="35" t="e">
        <f>MATCH(A8360,'Bank of England inputs'!A:A,0)</f>
        <v>#N/A</v>
      </c>
      <c r="D8360" s="6" t="e">
        <f>IF($A8360&gt;DataEnd,NA(),IFERROR(INDEX('iBoxx inputs'!B:B,MATCH($A8360,'iBoxx inputs'!$A:$A,0)),D8359))</f>
        <v>#N/A</v>
      </c>
      <c r="E8360" s="6" t="e">
        <f>IF($A8360&gt;DataEnd,NA(),IFERROR(INDEX('iBoxx inputs'!C:C,MATCH($A8360,'iBoxx inputs'!$A:$A,0)),E8359))</f>
        <v>#N/A</v>
      </c>
      <c r="F8360" s="6" t="e">
        <f>IF($A8360&gt;DataEnd,NA(),IFERROR(INDEX('Bank of England inputs'!D:D,MATCH($A8360,'Bank of England inputs'!$A:$A,0),0),F8359))</f>
        <v>#N/A</v>
      </c>
      <c r="G8360" s="19"/>
      <c r="H8360" s="5">
        <f t="shared" si="721"/>
        <v>47872</v>
      </c>
      <c r="I8360" s="6" t="e">
        <f t="shared" si="722"/>
        <v>#N/A</v>
      </c>
      <c r="J8360" s="6" t="e">
        <f t="shared" si="723"/>
        <v>#N/A</v>
      </c>
    </row>
    <row r="8361" spans="1:10" x14ac:dyDescent="0.2">
      <c r="A8361" s="5">
        <f>IF(AND(dateA=1,A8360&lt;DataEnd),'iBoxx inputs'!A8365,IF(AND(dateA=2,A8360&lt;DataEnd),'Bank of England inputs'!A8365,IF(dateA=3,A8360+1,IF(dateA=4,WORKDAY(A8360,1,),WORKDAY(A8360,1,holidayQ)))))</f>
        <v>47875</v>
      </c>
      <c r="B8361" s="35" t="e">
        <f>MATCH(A8361,'iBoxx inputs'!A:A,0)</f>
        <v>#N/A</v>
      </c>
      <c r="C8361" s="35" t="e">
        <f>MATCH(A8361,'Bank of England inputs'!A:A,0)</f>
        <v>#N/A</v>
      </c>
      <c r="D8361" s="6" t="e">
        <f>IF($A8361&gt;DataEnd,NA(),IFERROR(INDEX('iBoxx inputs'!B:B,MATCH($A8361,'iBoxx inputs'!$A:$A,0)),D8360))</f>
        <v>#N/A</v>
      </c>
      <c r="E8361" s="6" t="e">
        <f>IF($A8361&gt;DataEnd,NA(),IFERROR(INDEX('iBoxx inputs'!C:C,MATCH($A8361,'iBoxx inputs'!$A:$A,0)),E8360))</f>
        <v>#N/A</v>
      </c>
      <c r="F8361" s="6" t="e">
        <f>IF($A8361&gt;DataEnd,NA(),IFERROR(INDEX('Bank of England inputs'!D:D,MATCH($A8361,'Bank of England inputs'!$A:$A,0),0),F8360))</f>
        <v>#N/A</v>
      </c>
      <c r="G8361" s="19"/>
      <c r="H8361" s="5">
        <f t="shared" si="721"/>
        <v>47875</v>
      </c>
      <c r="I8361" s="6" t="e">
        <f t="shared" si="722"/>
        <v>#N/A</v>
      </c>
      <c r="J8361" s="6" t="e">
        <f t="shared" si="723"/>
        <v>#N/A</v>
      </c>
    </row>
    <row r="8362" spans="1:10" x14ac:dyDescent="0.2">
      <c r="A8362" s="5">
        <f>IF(AND(dateA=1,A8361&lt;DataEnd),'iBoxx inputs'!A8366,IF(AND(dateA=2,A8361&lt;DataEnd),'Bank of England inputs'!A8366,IF(dateA=3,A8361+1,IF(dateA=4,WORKDAY(A8361,1,),WORKDAY(A8361,1,holidayQ)))))</f>
        <v>47876</v>
      </c>
      <c r="B8362" s="35" t="e">
        <f>MATCH(A8362,'iBoxx inputs'!A:A,0)</f>
        <v>#N/A</v>
      </c>
      <c r="C8362" s="35" t="e">
        <f>MATCH(A8362,'Bank of England inputs'!A:A,0)</f>
        <v>#N/A</v>
      </c>
      <c r="D8362" s="6" t="e">
        <f>IF($A8362&gt;DataEnd,NA(),IFERROR(INDEX('iBoxx inputs'!B:B,MATCH($A8362,'iBoxx inputs'!$A:$A,0)),D8361))</f>
        <v>#N/A</v>
      </c>
      <c r="E8362" s="6" t="e">
        <f>IF($A8362&gt;DataEnd,NA(),IFERROR(INDEX('iBoxx inputs'!C:C,MATCH($A8362,'iBoxx inputs'!$A:$A,0)),E8361))</f>
        <v>#N/A</v>
      </c>
      <c r="F8362" s="6" t="e">
        <f>IF($A8362&gt;DataEnd,NA(),IFERROR(INDEX('Bank of England inputs'!D:D,MATCH($A8362,'Bank of England inputs'!$A:$A,0),0),F8361))</f>
        <v>#N/A</v>
      </c>
      <c r="G8362" s="19"/>
      <c r="H8362" s="5">
        <f t="shared" si="721"/>
        <v>47876</v>
      </c>
      <c r="I8362" s="6" t="e">
        <f t="shared" si="722"/>
        <v>#N/A</v>
      </c>
      <c r="J8362" s="6" t="e">
        <f t="shared" si="723"/>
        <v>#N/A</v>
      </c>
    </row>
    <row r="8363" spans="1:10" x14ac:dyDescent="0.2">
      <c r="A8363" s="5">
        <f>IF(AND(dateA=1,A8362&lt;DataEnd),'iBoxx inputs'!A8367,IF(AND(dateA=2,A8362&lt;DataEnd),'Bank of England inputs'!A8367,IF(dateA=3,A8362+1,IF(dateA=4,WORKDAY(A8362,1,),WORKDAY(A8362,1,holidayQ)))))</f>
        <v>47877</v>
      </c>
      <c r="B8363" s="35" t="e">
        <f>MATCH(A8363,'iBoxx inputs'!A:A,0)</f>
        <v>#N/A</v>
      </c>
      <c r="C8363" s="35" t="e">
        <f>MATCH(A8363,'Bank of England inputs'!A:A,0)</f>
        <v>#N/A</v>
      </c>
      <c r="D8363" s="6" t="e">
        <f>IF($A8363&gt;DataEnd,NA(),IFERROR(INDEX('iBoxx inputs'!B:B,MATCH($A8363,'iBoxx inputs'!$A:$A,0)),D8362))</f>
        <v>#N/A</v>
      </c>
      <c r="E8363" s="6" t="e">
        <f>IF($A8363&gt;DataEnd,NA(),IFERROR(INDEX('iBoxx inputs'!C:C,MATCH($A8363,'iBoxx inputs'!$A:$A,0)),E8362))</f>
        <v>#N/A</v>
      </c>
      <c r="F8363" s="6" t="e">
        <f>IF($A8363&gt;DataEnd,NA(),IFERROR(INDEX('Bank of England inputs'!D:D,MATCH($A8363,'Bank of England inputs'!$A:$A,0),0),F8362))</f>
        <v>#N/A</v>
      </c>
      <c r="G8363" s="19"/>
      <c r="H8363" s="5">
        <f t="shared" si="721"/>
        <v>47877</v>
      </c>
      <c r="I8363" s="6" t="e">
        <f t="shared" si="722"/>
        <v>#N/A</v>
      </c>
      <c r="J8363" s="6" t="e">
        <f t="shared" si="723"/>
        <v>#N/A</v>
      </c>
    </row>
    <row r="8364" spans="1:10" x14ac:dyDescent="0.2">
      <c r="A8364" s="5">
        <f>IF(AND(dateA=1,A8363&lt;DataEnd),'iBoxx inputs'!A8368,IF(AND(dateA=2,A8363&lt;DataEnd),'Bank of England inputs'!A8368,IF(dateA=3,A8363+1,IF(dateA=4,WORKDAY(A8363,1,),WORKDAY(A8363,1,holidayQ)))))</f>
        <v>47878</v>
      </c>
      <c r="B8364" s="35" t="e">
        <f>MATCH(A8364,'iBoxx inputs'!A:A,0)</f>
        <v>#N/A</v>
      </c>
      <c r="C8364" s="35" t="e">
        <f>MATCH(A8364,'Bank of England inputs'!A:A,0)</f>
        <v>#N/A</v>
      </c>
      <c r="D8364" s="6" t="e">
        <f>IF($A8364&gt;DataEnd,NA(),IFERROR(INDEX('iBoxx inputs'!B:B,MATCH($A8364,'iBoxx inputs'!$A:$A,0)),D8363))</f>
        <v>#N/A</v>
      </c>
      <c r="E8364" s="6" t="e">
        <f>IF($A8364&gt;DataEnd,NA(),IFERROR(INDEX('iBoxx inputs'!C:C,MATCH($A8364,'iBoxx inputs'!$A:$A,0)),E8363))</f>
        <v>#N/A</v>
      </c>
      <c r="F8364" s="6" t="e">
        <f>IF($A8364&gt;DataEnd,NA(),IFERROR(INDEX('Bank of England inputs'!D:D,MATCH($A8364,'Bank of England inputs'!$A:$A,0),0),F8363))</f>
        <v>#N/A</v>
      </c>
      <c r="G8364" s="19"/>
      <c r="H8364" s="5">
        <f t="shared" si="721"/>
        <v>47878</v>
      </c>
      <c r="I8364" s="6" t="e">
        <f t="shared" si="722"/>
        <v>#N/A</v>
      </c>
      <c r="J8364" s="6" t="e">
        <f t="shared" si="723"/>
        <v>#N/A</v>
      </c>
    </row>
    <row r="8365" spans="1:10" x14ac:dyDescent="0.2">
      <c r="A8365" s="5">
        <f>IF(AND(dateA=1,A8364&lt;DataEnd),'iBoxx inputs'!A8369,IF(AND(dateA=2,A8364&lt;DataEnd),'Bank of England inputs'!A8369,IF(dateA=3,A8364+1,IF(dateA=4,WORKDAY(A8364,1,),WORKDAY(A8364,1,holidayQ)))))</f>
        <v>47879</v>
      </c>
      <c r="B8365" s="35" t="e">
        <f>MATCH(A8365,'iBoxx inputs'!A:A,0)</f>
        <v>#N/A</v>
      </c>
      <c r="C8365" s="35" t="e">
        <f>MATCH(A8365,'Bank of England inputs'!A:A,0)</f>
        <v>#N/A</v>
      </c>
      <c r="D8365" s="6" t="e">
        <f>IF($A8365&gt;DataEnd,NA(),IFERROR(INDEX('iBoxx inputs'!B:B,MATCH($A8365,'iBoxx inputs'!$A:$A,0)),D8364))</f>
        <v>#N/A</v>
      </c>
      <c r="E8365" s="6" t="e">
        <f>IF($A8365&gt;DataEnd,NA(),IFERROR(INDEX('iBoxx inputs'!C:C,MATCH($A8365,'iBoxx inputs'!$A:$A,0)),E8364))</f>
        <v>#N/A</v>
      </c>
      <c r="F8365" s="6" t="e">
        <f>IF($A8365&gt;DataEnd,NA(),IFERROR(INDEX('Bank of England inputs'!D:D,MATCH($A8365,'Bank of England inputs'!$A:$A,0),0),F8364))</f>
        <v>#N/A</v>
      </c>
      <c r="G8365" s="19"/>
      <c r="H8365" s="5">
        <f t="shared" si="721"/>
        <v>47879</v>
      </c>
      <c r="I8365" s="6" t="e">
        <f t="shared" si="722"/>
        <v>#N/A</v>
      </c>
      <c r="J8365" s="6" t="e">
        <f t="shared" si="723"/>
        <v>#N/A</v>
      </c>
    </row>
    <row r="8366" spans="1:10" x14ac:dyDescent="0.2">
      <c r="A8366" s="5">
        <f>IF(AND(dateA=1,A8365&lt;DataEnd),'iBoxx inputs'!A8370,IF(AND(dateA=2,A8365&lt;DataEnd),'Bank of England inputs'!A8370,IF(dateA=3,A8365+1,IF(dateA=4,WORKDAY(A8365,1,),WORKDAY(A8365,1,holidayQ)))))</f>
        <v>47882</v>
      </c>
      <c r="B8366" s="35" t="e">
        <f>MATCH(A8366,'iBoxx inputs'!A:A,0)</f>
        <v>#N/A</v>
      </c>
      <c r="C8366" s="35" t="e">
        <f>MATCH(A8366,'Bank of England inputs'!A:A,0)</f>
        <v>#N/A</v>
      </c>
      <c r="D8366" s="6" t="e">
        <f>IF($A8366&gt;DataEnd,NA(),IFERROR(INDEX('iBoxx inputs'!B:B,MATCH($A8366,'iBoxx inputs'!$A:$A,0)),D8365))</f>
        <v>#N/A</v>
      </c>
      <c r="E8366" s="6" t="e">
        <f>IF($A8366&gt;DataEnd,NA(),IFERROR(INDEX('iBoxx inputs'!C:C,MATCH($A8366,'iBoxx inputs'!$A:$A,0)),E8365))</f>
        <v>#N/A</v>
      </c>
      <c r="F8366" s="6" t="e">
        <f>IF($A8366&gt;DataEnd,NA(),IFERROR(INDEX('Bank of England inputs'!D:D,MATCH($A8366,'Bank of England inputs'!$A:$A,0),0),F8365))</f>
        <v>#N/A</v>
      </c>
      <c r="G8366" s="19"/>
      <c r="H8366" s="5">
        <f t="shared" si="721"/>
        <v>47882</v>
      </c>
      <c r="I8366" s="6" t="e">
        <f t="shared" si="722"/>
        <v>#N/A</v>
      </c>
      <c r="J8366" s="6" t="e">
        <f t="shared" si="723"/>
        <v>#N/A</v>
      </c>
    </row>
    <row r="8367" spans="1:10" x14ac:dyDescent="0.2">
      <c r="A8367" s="5">
        <f>IF(AND(dateA=1,A8366&lt;DataEnd),'iBoxx inputs'!A8371,IF(AND(dateA=2,A8366&lt;DataEnd),'Bank of England inputs'!A8371,IF(dateA=3,A8366+1,IF(dateA=4,WORKDAY(A8366,1,),WORKDAY(A8366,1,holidayQ)))))</f>
        <v>47883</v>
      </c>
      <c r="B8367" s="35" t="e">
        <f>MATCH(A8367,'iBoxx inputs'!A:A,0)</f>
        <v>#N/A</v>
      </c>
      <c r="C8367" s="35" t="e">
        <f>MATCH(A8367,'Bank of England inputs'!A:A,0)</f>
        <v>#N/A</v>
      </c>
      <c r="D8367" s="6" t="e">
        <f>IF($A8367&gt;DataEnd,NA(),IFERROR(INDEX('iBoxx inputs'!B:B,MATCH($A8367,'iBoxx inputs'!$A:$A,0)),D8366))</f>
        <v>#N/A</v>
      </c>
      <c r="E8367" s="6" t="e">
        <f>IF($A8367&gt;DataEnd,NA(),IFERROR(INDEX('iBoxx inputs'!C:C,MATCH($A8367,'iBoxx inputs'!$A:$A,0)),E8366))</f>
        <v>#N/A</v>
      </c>
      <c r="F8367" s="6" t="e">
        <f>IF($A8367&gt;DataEnd,NA(),IFERROR(INDEX('Bank of England inputs'!D:D,MATCH($A8367,'Bank of England inputs'!$A:$A,0),0),F8366))</f>
        <v>#N/A</v>
      </c>
      <c r="G8367" s="19"/>
      <c r="H8367" s="5">
        <f t="shared" si="721"/>
        <v>47883</v>
      </c>
      <c r="I8367" s="6" t="e">
        <f t="shared" si="722"/>
        <v>#N/A</v>
      </c>
      <c r="J8367" s="6" t="e">
        <f t="shared" si="723"/>
        <v>#N/A</v>
      </c>
    </row>
    <row r="8368" spans="1:10" x14ac:dyDescent="0.2">
      <c r="A8368" s="5">
        <f>IF(AND(dateA=1,A8367&lt;DataEnd),'iBoxx inputs'!A8372,IF(AND(dateA=2,A8367&lt;DataEnd),'Bank of England inputs'!A8372,IF(dateA=3,A8367+1,IF(dateA=4,WORKDAY(A8367,1,),WORKDAY(A8367,1,holidayQ)))))</f>
        <v>47884</v>
      </c>
      <c r="B8368" s="35" t="e">
        <f>MATCH(A8368,'iBoxx inputs'!A:A,0)</f>
        <v>#N/A</v>
      </c>
      <c r="C8368" s="35" t="e">
        <f>MATCH(A8368,'Bank of England inputs'!A:A,0)</f>
        <v>#N/A</v>
      </c>
      <c r="D8368" s="6" t="e">
        <f>IF($A8368&gt;DataEnd,NA(),IFERROR(INDEX('iBoxx inputs'!B:B,MATCH($A8368,'iBoxx inputs'!$A:$A,0)),D8367))</f>
        <v>#N/A</v>
      </c>
      <c r="E8368" s="6" t="e">
        <f>IF($A8368&gt;DataEnd,NA(),IFERROR(INDEX('iBoxx inputs'!C:C,MATCH($A8368,'iBoxx inputs'!$A:$A,0)),E8367))</f>
        <v>#N/A</v>
      </c>
      <c r="F8368" s="6" t="e">
        <f>IF($A8368&gt;DataEnd,NA(),IFERROR(INDEX('Bank of England inputs'!D:D,MATCH($A8368,'Bank of England inputs'!$A:$A,0),0),F8367))</f>
        <v>#N/A</v>
      </c>
      <c r="G8368" s="19"/>
      <c r="H8368" s="5">
        <f t="shared" si="721"/>
        <v>47884</v>
      </c>
      <c r="I8368" s="6" t="e">
        <f t="shared" si="722"/>
        <v>#N/A</v>
      </c>
      <c r="J8368" s="6" t="e">
        <f t="shared" si="723"/>
        <v>#N/A</v>
      </c>
    </row>
    <row r="8369" spans="1:10" x14ac:dyDescent="0.2">
      <c r="A8369" s="5">
        <f>IF(AND(dateA=1,A8368&lt;DataEnd),'iBoxx inputs'!A8373,IF(AND(dateA=2,A8368&lt;DataEnd),'Bank of England inputs'!A8373,IF(dateA=3,A8368+1,IF(dateA=4,WORKDAY(A8368,1,),WORKDAY(A8368,1,holidayQ)))))</f>
        <v>47885</v>
      </c>
      <c r="B8369" s="35" t="e">
        <f>MATCH(A8369,'iBoxx inputs'!A:A,0)</f>
        <v>#N/A</v>
      </c>
      <c r="C8369" s="35" t="e">
        <f>MATCH(A8369,'Bank of England inputs'!A:A,0)</f>
        <v>#N/A</v>
      </c>
      <c r="D8369" s="6" t="e">
        <f>IF($A8369&gt;DataEnd,NA(),IFERROR(INDEX('iBoxx inputs'!B:B,MATCH($A8369,'iBoxx inputs'!$A:$A,0)),D8368))</f>
        <v>#N/A</v>
      </c>
      <c r="E8369" s="6" t="e">
        <f>IF($A8369&gt;DataEnd,NA(),IFERROR(INDEX('iBoxx inputs'!C:C,MATCH($A8369,'iBoxx inputs'!$A:$A,0)),E8368))</f>
        <v>#N/A</v>
      </c>
      <c r="F8369" s="6" t="e">
        <f>IF($A8369&gt;DataEnd,NA(),IFERROR(INDEX('Bank of England inputs'!D:D,MATCH($A8369,'Bank of England inputs'!$A:$A,0),0),F8368))</f>
        <v>#N/A</v>
      </c>
      <c r="G8369" s="19"/>
      <c r="H8369" s="5">
        <f t="shared" si="721"/>
        <v>47885</v>
      </c>
      <c r="I8369" s="6" t="e">
        <f t="shared" si="722"/>
        <v>#N/A</v>
      </c>
      <c r="J8369" s="6" t="e">
        <f t="shared" si="723"/>
        <v>#N/A</v>
      </c>
    </row>
    <row r="8370" spans="1:10" x14ac:dyDescent="0.2">
      <c r="A8370" s="5">
        <f>IF(AND(dateA=1,A8369&lt;DataEnd),'iBoxx inputs'!A8374,IF(AND(dateA=2,A8369&lt;DataEnd),'Bank of England inputs'!A8374,IF(dateA=3,A8369+1,IF(dateA=4,WORKDAY(A8369,1,),WORKDAY(A8369,1,holidayQ)))))</f>
        <v>47886</v>
      </c>
      <c r="B8370" s="35" t="e">
        <f>MATCH(A8370,'iBoxx inputs'!A:A,0)</f>
        <v>#N/A</v>
      </c>
      <c r="C8370" s="35" t="e">
        <f>MATCH(A8370,'Bank of England inputs'!A:A,0)</f>
        <v>#N/A</v>
      </c>
      <c r="D8370" s="6" t="e">
        <f>IF($A8370&gt;DataEnd,NA(),IFERROR(INDEX('iBoxx inputs'!B:B,MATCH($A8370,'iBoxx inputs'!$A:$A,0)),D8369))</f>
        <v>#N/A</v>
      </c>
      <c r="E8370" s="6" t="e">
        <f>IF($A8370&gt;DataEnd,NA(),IFERROR(INDEX('iBoxx inputs'!C:C,MATCH($A8370,'iBoxx inputs'!$A:$A,0)),E8369))</f>
        <v>#N/A</v>
      </c>
      <c r="F8370" s="6" t="e">
        <f>IF($A8370&gt;DataEnd,NA(),IFERROR(INDEX('Bank of England inputs'!D:D,MATCH($A8370,'Bank of England inputs'!$A:$A,0),0),F8369))</f>
        <v>#N/A</v>
      </c>
      <c r="G8370" s="19"/>
      <c r="H8370" s="5">
        <f t="shared" si="721"/>
        <v>47886</v>
      </c>
      <c r="I8370" s="6" t="e">
        <f t="shared" si="722"/>
        <v>#N/A</v>
      </c>
      <c r="J8370" s="6" t="e">
        <f t="shared" si="723"/>
        <v>#N/A</v>
      </c>
    </row>
    <row r="8371" spans="1:10" x14ac:dyDescent="0.2">
      <c r="A8371" s="5">
        <f>IF(AND(dateA=1,A8370&lt;DataEnd),'iBoxx inputs'!A8375,IF(AND(dateA=2,A8370&lt;DataEnd),'Bank of England inputs'!A8375,IF(dateA=3,A8370+1,IF(dateA=4,WORKDAY(A8370,1,),WORKDAY(A8370,1,holidayQ)))))</f>
        <v>47889</v>
      </c>
      <c r="B8371" s="35" t="e">
        <f>MATCH(A8371,'iBoxx inputs'!A:A,0)</f>
        <v>#N/A</v>
      </c>
      <c r="C8371" s="35" t="e">
        <f>MATCH(A8371,'Bank of England inputs'!A:A,0)</f>
        <v>#N/A</v>
      </c>
      <c r="D8371" s="6" t="e">
        <f>IF($A8371&gt;DataEnd,NA(),IFERROR(INDEX('iBoxx inputs'!B:B,MATCH($A8371,'iBoxx inputs'!$A:$A,0)),D8370))</f>
        <v>#N/A</v>
      </c>
      <c r="E8371" s="6" t="e">
        <f>IF($A8371&gt;DataEnd,NA(),IFERROR(INDEX('iBoxx inputs'!C:C,MATCH($A8371,'iBoxx inputs'!$A:$A,0)),E8370))</f>
        <v>#N/A</v>
      </c>
      <c r="F8371" s="6" t="e">
        <f>IF($A8371&gt;DataEnd,NA(),IFERROR(INDEX('Bank of England inputs'!D:D,MATCH($A8371,'Bank of England inputs'!$A:$A,0),0),F8370))</f>
        <v>#N/A</v>
      </c>
      <c r="G8371" s="19"/>
      <c r="H8371" s="5">
        <f t="shared" si="721"/>
        <v>47889</v>
      </c>
      <c r="I8371" s="6" t="e">
        <f t="shared" si="722"/>
        <v>#N/A</v>
      </c>
      <c r="J8371" s="6" t="e">
        <f t="shared" si="723"/>
        <v>#N/A</v>
      </c>
    </row>
    <row r="8372" spans="1:10" x14ac:dyDescent="0.2">
      <c r="A8372" s="5">
        <f>IF(AND(dateA=1,A8371&lt;DataEnd),'iBoxx inputs'!A8376,IF(AND(dateA=2,A8371&lt;DataEnd),'Bank of England inputs'!A8376,IF(dateA=3,A8371+1,IF(dateA=4,WORKDAY(A8371,1,),WORKDAY(A8371,1,holidayQ)))))</f>
        <v>47890</v>
      </c>
      <c r="B8372" s="35" t="e">
        <f>MATCH(A8372,'iBoxx inputs'!A:A,0)</f>
        <v>#N/A</v>
      </c>
      <c r="C8372" s="35" t="e">
        <f>MATCH(A8372,'Bank of England inputs'!A:A,0)</f>
        <v>#N/A</v>
      </c>
      <c r="D8372" s="6" t="e">
        <f>IF($A8372&gt;DataEnd,NA(),IFERROR(INDEX('iBoxx inputs'!B:B,MATCH($A8372,'iBoxx inputs'!$A:$A,0)),D8371))</f>
        <v>#N/A</v>
      </c>
      <c r="E8372" s="6" t="e">
        <f>IF($A8372&gt;DataEnd,NA(),IFERROR(INDEX('iBoxx inputs'!C:C,MATCH($A8372,'iBoxx inputs'!$A:$A,0)),E8371))</f>
        <v>#N/A</v>
      </c>
      <c r="F8372" s="6" t="e">
        <f>IF($A8372&gt;DataEnd,NA(),IFERROR(INDEX('Bank of England inputs'!D:D,MATCH($A8372,'Bank of England inputs'!$A:$A,0),0),F8371))</f>
        <v>#N/A</v>
      </c>
      <c r="G8372" s="19"/>
      <c r="H8372" s="5">
        <f t="shared" si="721"/>
        <v>47890</v>
      </c>
      <c r="I8372" s="6" t="e">
        <f t="shared" si="722"/>
        <v>#N/A</v>
      </c>
      <c r="J8372" s="6" t="e">
        <f t="shared" si="723"/>
        <v>#N/A</v>
      </c>
    </row>
    <row r="8373" spans="1:10" x14ac:dyDescent="0.2">
      <c r="A8373" s="5">
        <f>IF(AND(dateA=1,A8372&lt;DataEnd),'iBoxx inputs'!A8377,IF(AND(dateA=2,A8372&lt;DataEnd),'Bank of England inputs'!A8377,IF(dateA=3,A8372+1,IF(dateA=4,WORKDAY(A8372,1,),WORKDAY(A8372,1,holidayQ)))))</f>
        <v>47891</v>
      </c>
      <c r="B8373" s="35" t="e">
        <f>MATCH(A8373,'iBoxx inputs'!A:A,0)</f>
        <v>#N/A</v>
      </c>
      <c r="C8373" s="35" t="e">
        <f>MATCH(A8373,'Bank of England inputs'!A:A,0)</f>
        <v>#N/A</v>
      </c>
      <c r="D8373" s="6" t="e">
        <f>IF($A8373&gt;DataEnd,NA(),IFERROR(INDEX('iBoxx inputs'!B:B,MATCH($A8373,'iBoxx inputs'!$A:$A,0)),D8372))</f>
        <v>#N/A</v>
      </c>
      <c r="E8373" s="6" t="e">
        <f>IF($A8373&gt;DataEnd,NA(),IFERROR(INDEX('iBoxx inputs'!C:C,MATCH($A8373,'iBoxx inputs'!$A:$A,0)),E8372))</f>
        <v>#N/A</v>
      </c>
      <c r="F8373" s="6" t="e">
        <f>IF($A8373&gt;DataEnd,NA(),IFERROR(INDEX('Bank of England inputs'!D:D,MATCH($A8373,'Bank of England inputs'!$A:$A,0),0),F8372))</f>
        <v>#N/A</v>
      </c>
      <c r="G8373" s="19"/>
      <c r="H8373" s="5">
        <f t="shared" si="721"/>
        <v>47891</v>
      </c>
      <c r="I8373" s="6" t="e">
        <f t="shared" si="722"/>
        <v>#N/A</v>
      </c>
      <c r="J8373" s="6" t="e">
        <f t="shared" si="723"/>
        <v>#N/A</v>
      </c>
    </row>
    <row r="8374" spans="1:10" x14ac:dyDescent="0.2">
      <c r="A8374" s="5">
        <f>IF(AND(dateA=1,A8373&lt;DataEnd),'iBoxx inputs'!A8378,IF(AND(dateA=2,A8373&lt;DataEnd),'Bank of England inputs'!A8378,IF(dateA=3,A8373+1,IF(dateA=4,WORKDAY(A8373,1,),WORKDAY(A8373,1,holidayQ)))))</f>
        <v>47892</v>
      </c>
      <c r="B8374" s="35" t="e">
        <f>MATCH(A8374,'iBoxx inputs'!A:A,0)</f>
        <v>#N/A</v>
      </c>
      <c r="C8374" s="35" t="e">
        <f>MATCH(A8374,'Bank of England inputs'!A:A,0)</f>
        <v>#N/A</v>
      </c>
      <c r="D8374" s="6" t="e">
        <f>IF($A8374&gt;DataEnd,NA(),IFERROR(INDEX('iBoxx inputs'!B:B,MATCH($A8374,'iBoxx inputs'!$A:$A,0)),D8373))</f>
        <v>#N/A</v>
      </c>
      <c r="E8374" s="6" t="e">
        <f>IF($A8374&gt;DataEnd,NA(),IFERROR(INDEX('iBoxx inputs'!C:C,MATCH($A8374,'iBoxx inputs'!$A:$A,0)),E8373))</f>
        <v>#N/A</v>
      </c>
      <c r="F8374" s="6" t="e">
        <f>IF($A8374&gt;DataEnd,NA(),IFERROR(INDEX('Bank of England inputs'!D:D,MATCH($A8374,'Bank of England inputs'!$A:$A,0),0),F8373))</f>
        <v>#N/A</v>
      </c>
      <c r="G8374" s="19"/>
      <c r="H8374" s="5">
        <f t="shared" si="721"/>
        <v>47892</v>
      </c>
      <c r="I8374" s="6" t="e">
        <f t="shared" si="722"/>
        <v>#N/A</v>
      </c>
      <c r="J8374" s="6" t="e">
        <f t="shared" si="723"/>
        <v>#N/A</v>
      </c>
    </row>
    <row r="8375" spans="1:10" x14ac:dyDescent="0.2">
      <c r="A8375" s="5">
        <f>IF(AND(dateA=1,A8374&lt;DataEnd),'iBoxx inputs'!A8379,IF(AND(dateA=2,A8374&lt;DataEnd),'Bank of England inputs'!A8379,IF(dateA=3,A8374+1,IF(dateA=4,WORKDAY(A8374,1,),WORKDAY(A8374,1,holidayQ)))))</f>
        <v>47893</v>
      </c>
      <c r="B8375" s="35" t="e">
        <f>MATCH(A8375,'iBoxx inputs'!A:A,0)</f>
        <v>#N/A</v>
      </c>
      <c r="C8375" s="35" t="e">
        <f>MATCH(A8375,'Bank of England inputs'!A:A,0)</f>
        <v>#N/A</v>
      </c>
      <c r="D8375" s="6" t="e">
        <f>IF($A8375&gt;DataEnd,NA(),IFERROR(INDEX('iBoxx inputs'!B:B,MATCH($A8375,'iBoxx inputs'!$A:$A,0)),D8374))</f>
        <v>#N/A</v>
      </c>
      <c r="E8375" s="6" t="e">
        <f>IF($A8375&gt;DataEnd,NA(),IFERROR(INDEX('iBoxx inputs'!C:C,MATCH($A8375,'iBoxx inputs'!$A:$A,0)),E8374))</f>
        <v>#N/A</v>
      </c>
      <c r="F8375" s="6" t="e">
        <f>IF($A8375&gt;DataEnd,NA(),IFERROR(INDEX('Bank of England inputs'!D:D,MATCH($A8375,'Bank of England inputs'!$A:$A,0),0),F8374))</f>
        <v>#N/A</v>
      </c>
      <c r="G8375" s="19"/>
      <c r="H8375" s="5">
        <f t="shared" si="721"/>
        <v>47893</v>
      </c>
      <c r="I8375" s="6" t="e">
        <f t="shared" si="722"/>
        <v>#N/A</v>
      </c>
      <c r="J8375" s="6" t="e">
        <f t="shared" si="723"/>
        <v>#N/A</v>
      </c>
    </row>
    <row r="8376" spans="1:10" x14ac:dyDescent="0.2">
      <c r="A8376" s="5">
        <f>IF(AND(dateA=1,A8375&lt;DataEnd),'iBoxx inputs'!A8380,IF(AND(dateA=2,A8375&lt;DataEnd),'Bank of England inputs'!A8380,IF(dateA=3,A8375+1,IF(dateA=4,WORKDAY(A8375,1,),WORKDAY(A8375,1,holidayQ)))))</f>
        <v>47896</v>
      </c>
      <c r="B8376" s="35" t="e">
        <f>MATCH(A8376,'iBoxx inputs'!A:A,0)</f>
        <v>#N/A</v>
      </c>
      <c r="C8376" s="35" t="e">
        <f>MATCH(A8376,'Bank of England inputs'!A:A,0)</f>
        <v>#N/A</v>
      </c>
      <c r="D8376" s="6" t="e">
        <f>IF($A8376&gt;DataEnd,NA(),IFERROR(INDEX('iBoxx inputs'!B:B,MATCH($A8376,'iBoxx inputs'!$A:$A,0)),D8375))</f>
        <v>#N/A</v>
      </c>
      <c r="E8376" s="6" t="e">
        <f>IF($A8376&gt;DataEnd,NA(),IFERROR(INDEX('iBoxx inputs'!C:C,MATCH($A8376,'iBoxx inputs'!$A:$A,0)),E8375))</f>
        <v>#N/A</v>
      </c>
      <c r="F8376" s="6" t="e">
        <f>IF($A8376&gt;DataEnd,NA(),IFERROR(INDEX('Bank of England inputs'!D:D,MATCH($A8376,'Bank of England inputs'!$A:$A,0),0),F8375))</f>
        <v>#N/A</v>
      </c>
      <c r="G8376" s="19"/>
      <c r="H8376" s="5">
        <f t="shared" si="721"/>
        <v>47896</v>
      </c>
      <c r="I8376" s="6" t="e">
        <f t="shared" si="722"/>
        <v>#N/A</v>
      </c>
      <c r="J8376" s="6" t="e">
        <f t="shared" si="723"/>
        <v>#N/A</v>
      </c>
    </row>
    <row r="8377" spans="1:10" x14ac:dyDescent="0.2">
      <c r="A8377" s="5">
        <f>IF(AND(dateA=1,A8376&lt;DataEnd),'iBoxx inputs'!A8381,IF(AND(dateA=2,A8376&lt;DataEnd),'Bank of England inputs'!A8381,IF(dateA=3,A8376+1,IF(dateA=4,WORKDAY(A8376,1,),WORKDAY(A8376,1,holidayQ)))))</f>
        <v>47897</v>
      </c>
      <c r="B8377" s="35" t="e">
        <f>MATCH(A8377,'iBoxx inputs'!A:A,0)</f>
        <v>#N/A</v>
      </c>
      <c r="C8377" s="35" t="e">
        <f>MATCH(A8377,'Bank of England inputs'!A:A,0)</f>
        <v>#N/A</v>
      </c>
      <c r="D8377" s="6" t="e">
        <f>IF($A8377&gt;DataEnd,NA(),IFERROR(INDEX('iBoxx inputs'!B:B,MATCH($A8377,'iBoxx inputs'!$A:$A,0)),D8376))</f>
        <v>#N/A</v>
      </c>
      <c r="E8377" s="6" t="e">
        <f>IF($A8377&gt;DataEnd,NA(),IFERROR(INDEX('iBoxx inputs'!C:C,MATCH($A8377,'iBoxx inputs'!$A:$A,0)),E8376))</f>
        <v>#N/A</v>
      </c>
      <c r="F8377" s="6" t="e">
        <f>IF($A8377&gt;DataEnd,NA(),IFERROR(INDEX('Bank of England inputs'!D:D,MATCH($A8377,'Bank of England inputs'!$A:$A,0),0),F8376))</f>
        <v>#N/A</v>
      </c>
      <c r="G8377" s="19"/>
      <c r="H8377" s="5">
        <f t="shared" si="721"/>
        <v>47897</v>
      </c>
      <c r="I8377" s="6" t="e">
        <f t="shared" si="722"/>
        <v>#N/A</v>
      </c>
      <c r="J8377" s="6" t="e">
        <f t="shared" si="723"/>
        <v>#N/A</v>
      </c>
    </row>
    <row r="8378" spans="1:10" x14ac:dyDescent="0.2">
      <c r="A8378" s="5">
        <f>IF(AND(dateA=1,A8377&lt;DataEnd),'iBoxx inputs'!A8382,IF(AND(dateA=2,A8377&lt;DataEnd),'Bank of England inputs'!A8382,IF(dateA=3,A8377+1,IF(dateA=4,WORKDAY(A8377,1,),WORKDAY(A8377,1,holidayQ)))))</f>
        <v>47898</v>
      </c>
      <c r="B8378" s="35" t="e">
        <f>MATCH(A8378,'iBoxx inputs'!A:A,0)</f>
        <v>#N/A</v>
      </c>
      <c r="C8378" s="35" t="e">
        <f>MATCH(A8378,'Bank of England inputs'!A:A,0)</f>
        <v>#N/A</v>
      </c>
      <c r="D8378" s="6" t="e">
        <f>IF($A8378&gt;DataEnd,NA(),IFERROR(INDEX('iBoxx inputs'!B:B,MATCH($A8378,'iBoxx inputs'!$A:$A,0)),D8377))</f>
        <v>#N/A</v>
      </c>
      <c r="E8378" s="6" t="e">
        <f>IF($A8378&gt;DataEnd,NA(),IFERROR(INDEX('iBoxx inputs'!C:C,MATCH($A8378,'iBoxx inputs'!$A:$A,0)),E8377))</f>
        <v>#N/A</v>
      </c>
      <c r="F8378" s="6" t="e">
        <f>IF($A8378&gt;DataEnd,NA(),IFERROR(INDEX('Bank of England inputs'!D:D,MATCH($A8378,'Bank of England inputs'!$A:$A,0),0),F8377))</f>
        <v>#N/A</v>
      </c>
      <c r="G8378" s="19"/>
      <c r="H8378" s="5">
        <f t="shared" si="721"/>
        <v>47898</v>
      </c>
      <c r="I8378" s="6" t="e">
        <f t="shared" si="722"/>
        <v>#N/A</v>
      </c>
      <c r="J8378" s="6" t="e">
        <f t="shared" si="723"/>
        <v>#N/A</v>
      </c>
    </row>
    <row r="8379" spans="1:10" x14ac:dyDescent="0.2">
      <c r="A8379" s="5">
        <f>IF(AND(dateA=1,A8378&lt;DataEnd),'iBoxx inputs'!A8383,IF(AND(dateA=2,A8378&lt;DataEnd),'Bank of England inputs'!A8383,IF(dateA=3,A8378+1,IF(dateA=4,WORKDAY(A8378,1,),WORKDAY(A8378,1,holidayQ)))))</f>
        <v>47899</v>
      </c>
      <c r="B8379" s="35" t="e">
        <f>MATCH(A8379,'iBoxx inputs'!A:A,0)</f>
        <v>#N/A</v>
      </c>
      <c r="C8379" s="35" t="e">
        <f>MATCH(A8379,'Bank of England inputs'!A:A,0)</f>
        <v>#N/A</v>
      </c>
      <c r="D8379" s="6" t="e">
        <f>IF($A8379&gt;DataEnd,NA(),IFERROR(INDEX('iBoxx inputs'!B:B,MATCH($A8379,'iBoxx inputs'!$A:$A,0)),D8378))</f>
        <v>#N/A</v>
      </c>
      <c r="E8379" s="6" t="e">
        <f>IF($A8379&gt;DataEnd,NA(),IFERROR(INDEX('iBoxx inputs'!C:C,MATCH($A8379,'iBoxx inputs'!$A:$A,0)),E8378))</f>
        <v>#N/A</v>
      </c>
      <c r="F8379" s="6" t="e">
        <f>IF($A8379&gt;DataEnd,NA(),IFERROR(INDEX('Bank of England inputs'!D:D,MATCH($A8379,'Bank of England inputs'!$A:$A,0),0),F8378))</f>
        <v>#N/A</v>
      </c>
      <c r="G8379" s="19"/>
      <c r="H8379" s="5">
        <f t="shared" si="721"/>
        <v>47899</v>
      </c>
      <c r="I8379" s="6" t="e">
        <f t="shared" si="722"/>
        <v>#N/A</v>
      </c>
      <c r="J8379" s="6" t="e">
        <f t="shared" si="723"/>
        <v>#N/A</v>
      </c>
    </row>
    <row r="8380" spans="1:10" x14ac:dyDescent="0.2">
      <c r="A8380" s="5">
        <f>IF(AND(dateA=1,A8379&lt;DataEnd),'iBoxx inputs'!A8384,IF(AND(dateA=2,A8379&lt;DataEnd),'Bank of England inputs'!A8384,IF(dateA=3,A8379+1,IF(dateA=4,WORKDAY(A8379,1,),WORKDAY(A8379,1,holidayQ)))))</f>
        <v>47900</v>
      </c>
      <c r="B8380" s="35" t="e">
        <f>MATCH(A8380,'iBoxx inputs'!A:A,0)</f>
        <v>#N/A</v>
      </c>
      <c r="C8380" s="35" t="e">
        <f>MATCH(A8380,'Bank of England inputs'!A:A,0)</f>
        <v>#N/A</v>
      </c>
      <c r="D8380" s="6" t="e">
        <f>IF($A8380&gt;DataEnd,NA(),IFERROR(INDEX('iBoxx inputs'!B:B,MATCH($A8380,'iBoxx inputs'!$A:$A,0)),D8379))</f>
        <v>#N/A</v>
      </c>
      <c r="E8380" s="6" t="e">
        <f>IF($A8380&gt;DataEnd,NA(),IFERROR(INDEX('iBoxx inputs'!C:C,MATCH($A8380,'iBoxx inputs'!$A:$A,0)),E8379))</f>
        <v>#N/A</v>
      </c>
      <c r="F8380" s="6" t="e">
        <f>IF($A8380&gt;DataEnd,NA(),IFERROR(INDEX('Bank of England inputs'!D:D,MATCH($A8380,'Bank of England inputs'!$A:$A,0),0),F8379))</f>
        <v>#N/A</v>
      </c>
      <c r="G8380" s="19"/>
      <c r="H8380" s="5">
        <f t="shared" si="721"/>
        <v>47900</v>
      </c>
      <c r="I8380" s="6" t="e">
        <f t="shared" si="722"/>
        <v>#N/A</v>
      </c>
      <c r="J8380" s="6" t="e">
        <f t="shared" si="723"/>
        <v>#N/A</v>
      </c>
    </row>
    <row r="8381" spans="1:10" x14ac:dyDescent="0.2">
      <c r="A8381" s="5">
        <f>IF(AND(dateA=1,A8380&lt;DataEnd),'iBoxx inputs'!A8385,IF(AND(dateA=2,A8380&lt;DataEnd),'Bank of England inputs'!A8385,IF(dateA=3,A8380+1,IF(dateA=4,WORKDAY(A8380,1,),WORKDAY(A8380,1,holidayQ)))))</f>
        <v>47903</v>
      </c>
      <c r="B8381" s="35" t="e">
        <f>MATCH(A8381,'iBoxx inputs'!A:A,0)</f>
        <v>#N/A</v>
      </c>
      <c r="C8381" s="35" t="e">
        <f>MATCH(A8381,'Bank of England inputs'!A:A,0)</f>
        <v>#N/A</v>
      </c>
      <c r="D8381" s="6" t="e">
        <f>IF($A8381&gt;DataEnd,NA(),IFERROR(INDEX('iBoxx inputs'!B:B,MATCH($A8381,'iBoxx inputs'!$A:$A,0)),D8380))</f>
        <v>#N/A</v>
      </c>
      <c r="E8381" s="6" t="e">
        <f>IF($A8381&gt;DataEnd,NA(),IFERROR(INDEX('iBoxx inputs'!C:C,MATCH($A8381,'iBoxx inputs'!$A:$A,0)),E8380))</f>
        <v>#N/A</v>
      </c>
      <c r="F8381" s="6" t="e">
        <f>IF($A8381&gt;DataEnd,NA(),IFERROR(INDEX('Bank of England inputs'!D:D,MATCH($A8381,'Bank of England inputs'!$A:$A,0),0),F8380))</f>
        <v>#N/A</v>
      </c>
      <c r="G8381" s="19"/>
      <c r="H8381" s="5">
        <f t="shared" si="721"/>
        <v>47903</v>
      </c>
      <c r="I8381" s="6" t="e">
        <f t="shared" si="722"/>
        <v>#N/A</v>
      </c>
      <c r="J8381" s="6" t="e">
        <f t="shared" si="723"/>
        <v>#N/A</v>
      </c>
    </row>
    <row r="8382" spans="1:10" x14ac:dyDescent="0.2">
      <c r="A8382" s="5">
        <f>IF(AND(dateA=1,A8381&lt;DataEnd),'iBoxx inputs'!A8386,IF(AND(dateA=2,A8381&lt;DataEnd),'Bank of England inputs'!A8386,IF(dateA=3,A8381+1,IF(dateA=4,WORKDAY(A8381,1,),WORKDAY(A8381,1,holidayQ)))))</f>
        <v>47904</v>
      </c>
      <c r="B8382" s="35" t="e">
        <f>MATCH(A8382,'iBoxx inputs'!A:A,0)</f>
        <v>#N/A</v>
      </c>
      <c r="C8382" s="35" t="e">
        <f>MATCH(A8382,'Bank of England inputs'!A:A,0)</f>
        <v>#N/A</v>
      </c>
      <c r="D8382" s="6" t="e">
        <f>IF($A8382&gt;DataEnd,NA(),IFERROR(INDEX('iBoxx inputs'!B:B,MATCH($A8382,'iBoxx inputs'!$A:$A,0)),D8381))</f>
        <v>#N/A</v>
      </c>
      <c r="E8382" s="6" t="e">
        <f>IF($A8382&gt;DataEnd,NA(),IFERROR(INDEX('iBoxx inputs'!C:C,MATCH($A8382,'iBoxx inputs'!$A:$A,0)),E8381))</f>
        <v>#N/A</v>
      </c>
      <c r="F8382" s="6" t="e">
        <f>IF($A8382&gt;DataEnd,NA(),IFERROR(INDEX('Bank of England inputs'!D:D,MATCH($A8382,'Bank of England inputs'!$A:$A,0),0),F8381))</f>
        <v>#N/A</v>
      </c>
      <c r="G8382" s="19"/>
      <c r="H8382" s="5">
        <f t="shared" si="721"/>
        <v>47904</v>
      </c>
      <c r="I8382" s="6" t="e">
        <f t="shared" si="722"/>
        <v>#N/A</v>
      </c>
      <c r="J8382" s="6" t="e">
        <f t="shared" si="723"/>
        <v>#N/A</v>
      </c>
    </row>
    <row r="8383" spans="1:10" x14ac:dyDescent="0.2">
      <c r="A8383" s="5">
        <f>IF(AND(dateA=1,A8382&lt;DataEnd),'iBoxx inputs'!A8387,IF(AND(dateA=2,A8382&lt;DataEnd),'Bank of England inputs'!A8387,IF(dateA=3,A8382+1,IF(dateA=4,WORKDAY(A8382,1,),WORKDAY(A8382,1,holidayQ)))))</f>
        <v>47905</v>
      </c>
      <c r="B8383" s="35" t="e">
        <f>MATCH(A8383,'iBoxx inputs'!A:A,0)</f>
        <v>#N/A</v>
      </c>
      <c r="C8383" s="35" t="e">
        <f>MATCH(A8383,'Bank of England inputs'!A:A,0)</f>
        <v>#N/A</v>
      </c>
      <c r="D8383" s="6" t="e">
        <f>IF($A8383&gt;DataEnd,NA(),IFERROR(INDEX('iBoxx inputs'!B:B,MATCH($A8383,'iBoxx inputs'!$A:$A,0)),D8382))</f>
        <v>#N/A</v>
      </c>
      <c r="E8383" s="6" t="e">
        <f>IF($A8383&gt;DataEnd,NA(),IFERROR(INDEX('iBoxx inputs'!C:C,MATCH($A8383,'iBoxx inputs'!$A:$A,0)),E8382))</f>
        <v>#N/A</v>
      </c>
      <c r="F8383" s="6" t="e">
        <f>IF($A8383&gt;DataEnd,NA(),IFERROR(INDEX('Bank of England inputs'!D:D,MATCH($A8383,'Bank of England inputs'!$A:$A,0),0),F8382))</f>
        <v>#N/A</v>
      </c>
      <c r="G8383" s="19"/>
      <c r="H8383" s="5">
        <f t="shared" si="721"/>
        <v>47905</v>
      </c>
      <c r="I8383" s="6" t="e">
        <f t="shared" si="722"/>
        <v>#N/A</v>
      </c>
      <c r="J8383" s="6" t="e">
        <f t="shared" si="723"/>
        <v>#N/A</v>
      </c>
    </row>
    <row r="8384" spans="1:10" x14ac:dyDescent="0.2">
      <c r="A8384" s="5">
        <f>IF(AND(dateA=1,A8383&lt;DataEnd),'iBoxx inputs'!A8388,IF(AND(dateA=2,A8383&lt;DataEnd),'Bank of England inputs'!A8388,IF(dateA=3,A8383+1,IF(dateA=4,WORKDAY(A8383,1,),WORKDAY(A8383,1,holidayQ)))))</f>
        <v>47906</v>
      </c>
      <c r="B8384" s="35" t="e">
        <f>MATCH(A8384,'iBoxx inputs'!A:A,0)</f>
        <v>#N/A</v>
      </c>
      <c r="C8384" s="35" t="e">
        <f>MATCH(A8384,'Bank of England inputs'!A:A,0)</f>
        <v>#N/A</v>
      </c>
      <c r="D8384" s="6" t="e">
        <f>IF($A8384&gt;DataEnd,NA(),IFERROR(INDEX('iBoxx inputs'!B:B,MATCH($A8384,'iBoxx inputs'!$A:$A,0)),D8383))</f>
        <v>#N/A</v>
      </c>
      <c r="E8384" s="6" t="e">
        <f>IF($A8384&gt;DataEnd,NA(),IFERROR(INDEX('iBoxx inputs'!C:C,MATCH($A8384,'iBoxx inputs'!$A:$A,0)),E8383))</f>
        <v>#N/A</v>
      </c>
      <c r="F8384" s="6" t="e">
        <f>IF($A8384&gt;DataEnd,NA(),IFERROR(INDEX('Bank of England inputs'!D:D,MATCH($A8384,'Bank of England inputs'!$A:$A,0),0),F8383))</f>
        <v>#N/A</v>
      </c>
      <c r="G8384" s="19"/>
      <c r="H8384" s="5">
        <f t="shared" si="721"/>
        <v>47906</v>
      </c>
      <c r="I8384" s="6" t="e">
        <f t="shared" si="722"/>
        <v>#N/A</v>
      </c>
      <c r="J8384" s="6" t="e">
        <f t="shared" si="723"/>
        <v>#N/A</v>
      </c>
    </row>
    <row r="8385" spans="1:10" x14ac:dyDescent="0.2">
      <c r="A8385" s="5">
        <f>IF(AND(dateA=1,A8384&lt;DataEnd),'iBoxx inputs'!A8389,IF(AND(dateA=2,A8384&lt;DataEnd),'Bank of England inputs'!A8389,IF(dateA=3,A8384+1,IF(dateA=4,WORKDAY(A8384,1,),WORKDAY(A8384,1,holidayQ)))))</f>
        <v>47907</v>
      </c>
      <c r="B8385" s="35" t="e">
        <f>MATCH(A8385,'iBoxx inputs'!A:A,0)</f>
        <v>#N/A</v>
      </c>
      <c r="C8385" s="35" t="e">
        <f>MATCH(A8385,'Bank of England inputs'!A:A,0)</f>
        <v>#N/A</v>
      </c>
      <c r="D8385" s="6" t="e">
        <f>IF($A8385&gt;DataEnd,NA(),IFERROR(INDEX('iBoxx inputs'!B:B,MATCH($A8385,'iBoxx inputs'!$A:$A,0)),D8384))</f>
        <v>#N/A</v>
      </c>
      <c r="E8385" s="6" t="e">
        <f>IF($A8385&gt;DataEnd,NA(),IFERROR(INDEX('iBoxx inputs'!C:C,MATCH($A8385,'iBoxx inputs'!$A:$A,0)),E8384))</f>
        <v>#N/A</v>
      </c>
      <c r="F8385" s="6" t="e">
        <f>IF($A8385&gt;DataEnd,NA(),IFERROR(INDEX('Bank of England inputs'!D:D,MATCH($A8385,'Bank of England inputs'!$A:$A,0),0),F8384))</f>
        <v>#N/A</v>
      </c>
      <c r="G8385" s="19"/>
      <c r="H8385" s="5">
        <f t="shared" si="721"/>
        <v>47907</v>
      </c>
      <c r="I8385" s="6" t="e">
        <f t="shared" si="722"/>
        <v>#N/A</v>
      </c>
      <c r="J8385" s="6" t="e">
        <f t="shared" si="723"/>
        <v>#N/A</v>
      </c>
    </row>
    <row r="8386" spans="1:10" x14ac:dyDescent="0.2">
      <c r="A8386" s="5">
        <f>IF(AND(dateA=1,A8385&lt;DataEnd),'iBoxx inputs'!A8390,IF(AND(dateA=2,A8385&lt;DataEnd),'Bank of England inputs'!A8390,IF(dateA=3,A8385+1,IF(dateA=4,WORKDAY(A8385,1,),WORKDAY(A8385,1,holidayQ)))))</f>
        <v>47910</v>
      </c>
      <c r="B8386" s="35" t="e">
        <f>MATCH(A8386,'iBoxx inputs'!A:A,0)</f>
        <v>#N/A</v>
      </c>
      <c r="C8386" s="35" t="e">
        <f>MATCH(A8386,'Bank of England inputs'!A:A,0)</f>
        <v>#N/A</v>
      </c>
      <c r="D8386" s="6" t="e">
        <f>IF($A8386&gt;DataEnd,NA(),IFERROR(INDEX('iBoxx inputs'!B:B,MATCH($A8386,'iBoxx inputs'!$A:$A,0)),D8385))</f>
        <v>#N/A</v>
      </c>
      <c r="E8386" s="6" t="e">
        <f>IF($A8386&gt;DataEnd,NA(),IFERROR(INDEX('iBoxx inputs'!C:C,MATCH($A8386,'iBoxx inputs'!$A:$A,0)),E8385))</f>
        <v>#N/A</v>
      </c>
      <c r="F8386" s="6" t="e">
        <f>IF($A8386&gt;DataEnd,NA(),IFERROR(INDEX('Bank of England inputs'!D:D,MATCH($A8386,'Bank of England inputs'!$A:$A,0),0),F8385))</f>
        <v>#N/A</v>
      </c>
      <c r="G8386" s="19"/>
      <c r="H8386" s="5">
        <f t="shared" ref="H8386:H8449" si="724">A8386</f>
        <v>47910</v>
      </c>
      <c r="I8386" s="6" t="e">
        <f t="shared" ref="I8386:I8449" si="725">(D8386+E8386)/2</f>
        <v>#N/A</v>
      </c>
      <c r="J8386" s="6" t="e">
        <f t="shared" ref="J8386:J8449" si="726">((1+I8386/100)/(1+F8386/100)-1)*100</f>
        <v>#N/A</v>
      </c>
    </row>
    <row r="8387" spans="1:10" x14ac:dyDescent="0.2">
      <c r="A8387" s="5">
        <f>IF(AND(dateA=1,A8386&lt;DataEnd),'iBoxx inputs'!A8391,IF(AND(dateA=2,A8386&lt;DataEnd),'Bank of England inputs'!A8391,IF(dateA=3,A8386+1,IF(dateA=4,WORKDAY(A8386,1,),WORKDAY(A8386,1,holidayQ)))))</f>
        <v>47911</v>
      </c>
      <c r="B8387" s="35" t="e">
        <f>MATCH(A8387,'iBoxx inputs'!A:A,0)</f>
        <v>#N/A</v>
      </c>
      <c r="C8387" s="35" t="e">
        <f>MATCH(A8387,'Bank of England inputs'!A:A,0)</f>
        <v>#N/A</v>
      </c>
      <c r="D8387" s="6" t="e">
        <f>IF($A8387&gt;DataEnd,NA(),IFERROR(INDEX('iBoxx inputs'!B:B,MATCH($A8387,'iBoxx inputs'!$A:$A,0)),D8386))</f>
        <v>#N/A</v>
      </c>
      <c r="E8387" s="6" t="e">
        <f>IF($A8387&gt;DataEnd,NA(),IFERROR(INDEX('iBoxx inputs'!C:C,MATCH($A8387,'iBoxx inputs'!$A:$A,0)),E8386))</f>
        <v>#N/A</v>
      </c>
      <c r="F8387" s="6" t="e">
        <f>IF($A8387&gt;DataEnd,NA(),IFERROR(INDEX('Bank of England inputs'!D:D,MATCH($A8387,'Bank of England inputs'!$A:$A,0),0),F8386))</f>
        <v>#N/A</v>
      </c>
      <c r="G8387" s="19"/>
      <c r="H8387" s="5">
        <f t="shared" si="724"/>
        <v>47911</v>
      </c>
      <c r="I8387" s="6" t="e">
        <f t="shared" si="725"/>
        <v>#N/A</v>
      </c>
      <c r="J8387" s="6" t="e">
        <f t="shared" si="726"/>
        <v>#N/A</v>
      </c>
    </row>
    <row r="8388" spans="1:10" x14ac:dyDescent="0.2">
      <c r="A8388" s="5">
        <f>IF(AND(dateA=1,A8387&lt;DataEnd),'iBoxx inputs'!A8392,IF(AND(dateA=2,A8387&lt;DataEnd),'Bank of England inputs'!A8392,IF(dateA=3,A8387+1,IF(dateA=4,WORKDAY(A8387,1,),WORKDAY(A8387,1,holidayQ)))))</f>
        <v>47912</v>
      </c>
      <c r="B8388" s="35" t="e">
        <f>MATCH(A8388,'iBoxx inputs'!A:A,0)</f>
        <v>#N/A</v>
      </c>
      <c r="C8388" s="35" t="e">
        <f>MATCH(A8388,'Bank of England inputs'!A:A,0)</f>
        <v>#N/A</v>
      </c>
      <c r="D8388" s="6" t="e">
        <f>IF($A8388&gt;DataEnd,NA(),IFERROR(INDEX('iBoxx inputs'!B:B,MATCH($A8388,'iBoxx inputs'!$A:$A,0)),D8387))</f>
        <v>#N/A</v>
      </c>
      <c r="E8388" s="6" t="e">
        <f>IF($A8388&gt;DataEnd,NA(),IFERROR(INDEX('iBoxx inputs'!C:C,MATCH($A8388,'iBoxx inputs'!$A:$A,0)),E8387))</f>
        <v>#N/A</v>
      </c>
      <c r="F8388" s="6" t="e">
        <f>IF($A8388&gt;DataEnd,NA(),IFERROR(INDEX('Bank of England inputs'!D:D,MATCH($A8388,'Bank of England inputs'!$A:$A,0),0),F8387))</f>
        <v>#N/A</v>
      </c>
      <c r="G8388" s="19"/>
      <c r="H8388" s="5">
        <f t="shared" si="724"/>
        <v>47912</v>
      </c>
      <c r="I8388" s="6" t="e">
        <f t="shared" si="725"/>
        <v>#N/A</v>
      </c>
      <c r="J8388" s="6" t="e">
        <f t="shared" si="726"/>
        <v>#N/A</v>
      </c>
    </row>
    <row r="8389" spans="1:10" x14ac:dyDescent="0.2">
      <c r="A8389" s="5">
        <f>IF(AND(dateA=1,A8388&lt;DataEnd),'iBoxx inputs'!A8393,IF(AND(dateA=2,A8388&lt;DataEnd),'Bank of England inputs'!A8393,IF(dateA=3,A8388+1,IF(dateA=4,WORKDAY(A8388,1,),WORKDAY(A8388,1,holidayQ)))))</f>
        <v>47913</v>
      </c>
      <c r="B8389" s="35" t="e">
        <f>MATCH(A8389,'iBoxx inputs'!A:A,0)</f>
        <v>#N/A</v>
      </c>
      <c r="C8389" s="35" t="e">
        <f>MATCH(A8389,'Bank of England inputs'!A:A,0)</f>
        <v>#N/A</v>
      </c>
      <c r="D8389" s="6" t="e">
        <f>IF($A8389&gt;DataEnd,NA(),IFERROR(INDEX('iBoxx inputs'!B:B,MATCH($A8389,'iBoxx inputs'!$A:$A,0)),D8388))</f>
        <v>#N/A</v>
      </c>
      <c r="E8389" s="6" t="e">
        <f>IF($A8389&gt;DataEnd,NA(),IFERROR(INDEX('iBoxx inputs'!C:C,MATCH($A8389,'iBoxx inputs'!$A:$A,0)),E8388))</f>
        <v>#N/A</v>
      </c>
      <c r="F8389" s="6" t="e">
        <f>IF($A8389&gt;DataEnd,NA(),IFERROR(INDEX('Bank of England inputs'!D:D,MATCH($A8389,'Bank of England inputs'!$A:$A,0),0),F8388))</f>
        <v>#N/A</v>
      </c>
      <c r="G8389" s="19"/>
      <c r="H8389" s="5">
        <f t="shared" si="724"/>
        <v>47913</v>
      </c>
      <c r="I8389" s="6" t="e">
        <f t="shared" si="725"/>
        <v>#N/A</v>
      </c>
      <c r="J8389" s="6" t="e">
        <f t="shared" si="726"/>
        <v>#N/A</v>
      </c>
    </row>
    <row r="8390" spans="1:10" x14ac:dyDescent="0.2">
      <c r="A8390" s="5">
        <f>IF(AND(dateA=1,A8389&lt;DataEnd),'iBoxx inputs'!A8394,IF(AND(dateA=2,A8389&lt;DataEnd),'Bank of England inputs'!A8394,IF(dateA=3,A8389+1,IF(dateA=4,WORKDAY(A8389,1,),WORKDAY(A8389,1,holidayQ)))))</f>
        <v>47914</v>
      </c>
      <c r="B8390" s="35" t="e">
        <f>MATCH(A8390,'iBoxx inputs'!A:A,0)</f>
        <v>#N/A</v>
      </c>
      <c r="C8390" s="35" t="e">
        <f>MATCH(A8390,'Bank of England inputs'!A:A,0)</f>
        <v>#N/A</v>
      </c>
      <c r="D8390" s="6" t="e">
        <f>IF($A8390&gt;DataEnd,NA(),IFERROR(INDEX('iBoxx inputs'!B:B,MATCH($A8390,'iBoxx inputs'!$A:$A,0)),D8389))</f>
        <v>#N/A</v>
      </c>
      <c r="E8390" s="6" t="e">
        <f>IF($A8390&gt;DataEnd,NA(),IFERROR(INDEX('iBoxx inputs'!C:C,MATCH($A8390,'iBoxx inputs'!$A:$A,0)),E8389))</f>
        <v>#N/A</v>
      </c>
      <c r="F8390" s="6" t="e">
        <f>IF($A8390&gt;DataEnd,NA(),IFERROR(INDEX('Bank of England inputs'!D:D,MATCH($A8390,'Bank of England inputs'!$A:$A,0),0),F8389))</f>
        <v>#N/A</v>
      </c>
      <c r="G8390" s="19"/>
      <c r="H8390" s="5">
        <f t="shared" si="724"/>
        <v>47914</v>
      </c>
      <c r="I8390" s="6" t="e">
        <f t="shared" si="725"/>
        <v>#N/A</v>
      </c>
      <c r="J8390" s="6" t="e">
        <f t="shared" si="726"/>
        <v>#N/A</v>
      </c>
    </row>
    <row r="8391" spans="1:10" x14ac:dyDescent="0.2">
      <c r="A8391" s="5">
        <f>IF(AND(dateA=1,A8390&lt;DataEnd),'iBoxx inputs'!A8395,IF(AND(dateA=2,A8390&lt;DataEnd),'Bank of England inputs'!A8395,IF(dateA=3,A8390+1,IF(dateA=4,WORKDAY(A8390,1,),WORKDAY(A8390,1,holidayQ)))))</f>
        <v>47917</v>
      </c>
      <c r="B8391" s="35" t="e">
        <f>MATCH(A8391,'iBoxx inputs'!A:A,0)</f>
        <v>#N/A</v>
      </c>
      <c r="C8391" s="35" t="e">
        <f>MATCH(A8391,'Bank of England inputs'!A:A,0)</f>
        <v>#N/A</v>
      </c>
      <c r="D8391" s="6" t="e">
        <f>IF($A8391&gt;DataEnd,NA(),IFERROR(INDEX('iBoxx inputs'!B:B,MATCH($A8391,'iBoxx inputs'!$A:$A,0)),D8390))</f>
        <v>#N/A</v>
      </c>
      <c r="E8391" s="6" t="e">
        <f>IF($A8391&gt;DataEnd,NA(),IFERROR(INDEX('iBoxx inputs'!C:C,MATCH($A8391,'iBoxx inputs'!$A:$A,0)),E8390))</f>
        <v>#N/A</v>
      </c>
      <c r="F8391" s="6" t="e">
        <f>IF($A8391&gt;DataEnd,NA(),IFERROR(INDEX('Bank of England inputs'!D:D,MATCH($A8391,'Bank of England inputs'!$A:$A,0),0),F8390))</f>
        <v>#N/A</v>
      </c>
      <c r="G8391" s="19"/>
      <c r="H8391" s="5">
        <f t="shared" si="724"/>
        <v>47917</v>
      </c>
      <c r="I8391" s="6" t="e">
        <f t="shared" si="725"/>
        <v>#N/A</v>
      </c>
      <c r="J8391" s="6" t="e">
        <f t="shared" si="726"/>
        <v>#N/A</v>
      </c>
    </row>
    <row r="8392" spans="1:10" x14ac:dyDescent="0.2">
      <c r="A8392" s="5">
        <f>IF(AND(dateA=1,A8391&lt;DataEnd),'iBoxx inputs'!A8396,IF(AND(dateA=2,A8391&lt;DataEnd),'Bank of England inputs'!A8396,IF(dateA=3,A8391+1,IF(dateA=4,WORKDAY(A8391,1,),WORKDAY(A8391,1,holidayQ)))))</f>
        <v>47918</v>
      </c>
      <c r="B8392" s="35" t="e">
        <f>MATCH(A8392,'iBoxx inputs'!A:A,0)</f>
        <v>#N/A</v>
      </c>
      <c r="C8392" s="35" t="e">
        <f>MATCH(A8392,'Bank of England inputs'!A:A,0)</f>
        <v>#N/A</v>
      </c>
      <c r="D8392" s="6" t="e">
        <f>IF($A8392&gt;DataEnd,NA(),IFERROR(INDEX('iBoxx inputs'!B:B,MATCH($A8392,'iBoxx inputs'!$A:$A,0)),D8391))</f>
        <v>#N/A</v>
      </c>
      <c r="E8392" s="6" t="e">
        <f>IF($A8392&gt;DataEnd,NA(),IFERROR(INDEX('iBoxx inputs'!C:C,MATCH($A8392,'iBoxx inputs'!$A:$A,0)),E8391))</f>
        <v>#N/A</v>
      </c>
      <c r="F8392" s="6" t="e">
        <f>IF($A8392&gt;DataEnd,NA(),IFERROR(INDEX('Bank of England inputs'!D:D,MATCH($A8392,'Bank of England inputs'!$A:$A,0),0),F8391))</f>
        <v>#N/A</v>
      </c>
      <c r="G8392" s="19"/>
      <c r="H8392" s="5">
        <f t="shared" si="724"/>
        <v>47918</v>
      </c>
      <c r="I8392" s="6" t="e">
        <f t="shared" si="725"/>
        <v>#N/A</v>
      </c>
      <c r="J8392" s="6" t="e">
        <f t="shared" si="726"/>
        <v>#N/A</v>
      </c>
    </row>
    <row r="8393" spans="1:10" x14ac:dyDescent="0.2">
      <c r="A8393" s="5">
        <f>IF(AND(dateA=1,A8392&lt;DataEnd),'iBoxx inputs'!A8397,IF(AND(dateA=2,A8392&lt;DataEnd),'Bank of England inputs'!A8397,IF(dateA=3,A8392+1,IF(dateA=4,WORKDAY(A8392,1,),WORKDAY(A8392,1,holidayQ)))))</f>
        <v>47919</v>
      </c>
      <c r="B8393" s="35" t="e">
        <f>MATCH(A8393,'iBoxx inputs'!A:A,0)</f>
        <v>#N/A</v>
      </c>
      <c r="C8393" s="35" t="e">
        <f>MATCH(A8393,'Bank of England inputs'!A:A,0)</f>
        <v>#N/A</v>
      </c>
      <c r="D8393" s="6" t="e">
        <f>IF($A8393&gt;DataEnd,NA(),IFERROR(INDEX('iBoxx inputs'!B:B,MATCH($A8393,'iBoxx inputs'!$A:$A,0)),D8392))</f>
        <v>#N/A</v>
      </c>
      <c r="E8393" s="6" t="e">
        <f>IF($A8393&gt;DataEnd,NA(),IFERROR(INDEX('iBoxx inputs'!C:C,MATCH($A8393,'iBoxx inputs'!$A:$A,0)),E8392))</f>
        <v>#N/A</v>
      </c>
      <c r="F8393" s="6" t="e">
        <f>IF($A8393&gt;DataEnd,NA(),IFERROR(INDEX('Bank of England inputs'!D:D,MATCH($A8393,'Bank of England inputs'!$A:$A,0),0),F8392))</f>
        <v>#N/A</v>
      </c>
      <c r="G8393" s="19"/>
      <c r="H8393" s="5">
        <f t="shared" si="724"/>
        <v>47919</v>
      </c>
      <c r="I8393" s="6" t="e">
        <f t="shared" si="725"/>
        <v>#N/A</v>
      </c>
      <c r="J8393" s="6" t="e">
        <f t="shared" si="726"/>
        <v>#N/A</v>
      </c>
    </row>
    <row r="8394" spans="1:10" x14ac:dyDescent="0.2">
      <c r="A8394" s="5">
        <f>IF(AND(dateA=1,A8393&lt;DataEnd),'iBoxx inputs'!A8398,IF(AND(dateA=2,A8393&lt;DataEnd),'Bank of England inputs'!A8398,IF(dateA=3,A8393+1,IF(dateA=4,WORKDAY(A8393,1,),WORKDAY(A8393,1,holidayQ)))))</f>
        <v>47920</v>
      </c>
      <c r="B8394" s="35" t="e">
        <f>MATCH(A8394,'iBoxx inputs'!A:A,0)</f>
        <v>#N/A</v>
      </c>
      <c r="C8394" s="35" t="e">
        <f>MATCH(A8394,'Bank of England inputs'!A:A,0)</f>
        <v>#N/A</v>
      </c>
      <c r="D8394" s="6" t="e">
        <f>IF($A8394&gt;DataEnd,NA(),IFERROR(INDEX('iBoxx inputs'!B:B,MATCH($A8394,'iBoxx inputs'!$A:$A,0)),D8393))</f>
        <v>#N/A</v>
      </c>
      <c r="E8394" s="6" t="e">
        <f>IF($A8394&gt;DataEnd,NA(),IFERROR(INDEX('iBoxx inputs'!C:C,MATCH($A8394,'iBoxx inputs'!$A:$A,0)),E8393))</f>
        <v>#N/A</v>
      </c>
      <c r="F8394" s="6" t="e">
        <f>IF($A8394&gt;DataEnd,NA(),IFERROR(INDEX('Bank of England inputs'!D:D,MATCH($A8394,'Bank of England inputs'!$A:$A,0),0),F8393))</f>
        <v>#N/A</v>
      </c>
      <c r="G8394" s="19"/>
      <c r="H8394" s="5">
        <f t="shared" si="724"/>
        <v>47920</v>
      </c>
      <c r="I8394" s="6" t="e">
        <f t="shared" si="725"/>
        <v>#N/A</v>
      </c>
      <c r="J8394" s="6" t="e">
        <f t="shared" si="726"/>
        <v>#N/A</v>
      </c>
    </row>
    <row r="8395" spans="1:10" x14ac:dyDescent="0.2">
      <c r="A8395" s="5">
        <f>IF(AND(dateA=1,A8394&lt;DataEnd),'iBoxx inputs'!A8399,IF(AND(dateA=2,A8394&lt;DataEnd),'Bank of England inputs'!A8399,IF(dateA=3,A8394+1,IF(dateA=4,WORKDAY(A8394,1,),WORKDAY(A8394,1,holidayQ)))))</f>
        <v>47921</v>
      </c>
      <c r="B8395" s="35" t="e">
        <f>MATCH(A8395,'iBoxx inputs'!A:A,0)</f>
        <v>#N/A</v>
      </c>
      <c r="C8395" s="35" t="e">
        <f>MATCH(A8395,'Bank of England inputs'!A:A,0)</f>
        <v>#N/A</v>
      </c>
      <c r="D8395" s="6" t="e">
        <f>IF($A8395&gt;DataEnd,NA(),IFERROR(INDEX('iBoxx inputs'!B:B,MATCH($A8395,'iBoxx inputs'!$A:$A,0)),D8394))</f>
        <v>#N/A</v>
      </c>
      <c r="E8395" s="6" t="e">
        <f>IF($A8395&gt;DataEnd,NA(),IFERROR(INDEX('iBoxx inputs'!C:C,MATCH($A8395,'iBoxx inputs'!$A:$A,0)),E8394))</f>
        <v>#N/A</v>
      </c>
      <c r="F8395" s="6" t="e">
        <f>IF($A8395&gt;DataEnd,NA(),IFERROR(INDEX('Bank of England inputs'!D:D,MATCH($A8395,'Bank of England inputs'!$A:$A,0),0),F8394))</f>
        <v>#N/A</v>
      </c>
      <c r="G8395" s="19"/>
      <c r="H8395" s="5">
        <f t="shared" si="724"/>
        <v>47921</v>
      </c>
      <c r="I8395" s="6" t="e">
        <f t="shared" si="725"/>
        <v>#N/A</v>
      </c>
      <c r="J8395" s="6" t="e">
        <f t="shared" si="726"/>
        <v>#N/A</v>
      </c>
    </row>
    <row r="8396" spans="1:10" x14ac:dyDescent="0.2">
      <c r="A8396" s="5">
        <f>IF(AND(dateA=1,A8395&lt;DataEnd),'iBoxx inputs'!A8400,IF(AND(dateA=2,A8395&lt;DataEnd),'Bank of England inputs'!A8400,IF(dateA=3,A8395+1,IF(dateA=4,WORKDAY(A8395,1,),WORKDAY(A8395,1,holidayQ)))))</f>
        <v>47924</v>
      </c>
      <c r="B8396" s="35" t="e">
        <f>MATCH(A8396,'iBoxx inputs'!A:A,0)</f>
        <v>#N/A</v>
      </c>
      <c r="C8396" s="35" t="e">
        <f>MATCH(A8396,'Bank of England inputs'!A:A,0)</f>
        <v>#N/A</v>
      </c>
      <c r="D8396" s="6" t="e">
        <f>IF($A8396&gt;DataEnd,NA(),IFERROR(INDEX('iBoxx inputs'!B:B,MATCH($A8396,'iBoxx inputs'!$A:$A,0)),D8395))</f>
        <v>#N/A</v>
      </c>
      <c r="E8396" s="6" t="e">
        <f>IF($A8396&gt;DataEnd,NA(),IFERROR(INDEX('iBoxx inputs'!C:C,MATCH($A8396,'iBoxx inputs'!$A:$A,0)),E8395))</f>
        <v>#N/A</v>
      </c>
      <c r="F8396" s="6" t="e">
        <f>IF($A8396&gt;DataEnd,NA(),IFERROR(INDEX('Bank of England inputs'!D:D,MATCH($A8396,'Bank of England inputs'!$A:$A,0),0),F8395))</f>
        <v>#N/A</v>
      </c>
      <c r="G8396" s="19"/>
      <c r="H8396" s="5">
        <f t="shared" si="724"/>
        <v>47924</v>
      </c>
      <c r="I8396" s="6" t="e">
        <f t="shared" si="725"/>
        <v>#N/A</v>
      </c>
      <c r="J8396" s="6" t="e">
        <f t="shared" si="726"/>
        <v>#N/A</v>
      </c>
    </row>
    <row r="8397" spans="1:10" x14ac:dyDescent="0.2">
      <c r="A8397" s="5">
        <f>IF(AND(dateA=1,A8396&lt;DataEnd),'iBoxx inputs'!A8401,IF(AND(dateA=2,A8396&lt;DataEnd),'Bank of England inputs'!A8401,IF(dateA=3,A8396+1,IF(dateA=4,WORKDAY(A8396,1,),WORKDAY(A8396,1,holidayQ)))))</f>
        <v>47925</v>
      </c>
      <c r="B8397" s="35" t="e">
        <f>MATCH(A8397,'iBoxx inputs'!A:A,0)</f>
        <v>#N/A</v>
      </c>
      <c r="C8397" s="35" t="e">
        <f>MATCH(A8397,'Bank of England inputs'!A:A,0)</f>
        <v>#N/A</v>
      </c>
      <c r="D8397" s="6" t="e">
        <f>IF($A8397&gt;DataEnd,NA(),IFERROR(INDEX('iBoxx inputs'!B:B,MATCH($A8397,'iBoxx inputs'!$A:$A,0)),D8396))</f>
        <v>#N/A</v>
      </c>
      <c r="E8397" s="6" t="e">
        <f>IF($A8397&gt;DataEnd,NA(),IFERROR(INDEX('iBoxx inputs'!C:C,MATCH($A8397,'iBoxx inputs'!$A:$A,0)),E8396))</f>
        <v>#N/A</v>
      </c>
      <c r="F8397" s="6" t="e">
        <f>IF($A8397&gt;DataEnd,NA(),IFERROR(INDEX('Bank of England inputs'!D:D,MATCH($A8397,'Bank of England inputs'!$A:$A,0),0),F8396))</f>
        <v>#N/A</v>
      </c>
      <c r="G8397" s="19"/>
      <c r="H8397" s="5">
        <f t="shared" si="724"/>
        <v>47925</v>
      </c>
      <c r="I8397" s="6" t="e">
        <f t="shared" si="725"/>
        <v>#N/A</v>
      </c>
      <c r="J8397" s="6" t="e">
        <f t="shared" si="726"/>
        <v>#N/A</v>
      </c>
    </row>
    <row r="8398" spans="1:10" x14ac:dyDescent="0.2">
      <c r="A8398" s="5">
        <f>IF(AND(dateA=1,A8397&lt;DataEnd),'iBoxx inputs'!A8402,IF(AND(dateA=2,A8397&lt;DataEnd),'Bank of England inputs'!A8402,IF(dateA=3,A8397+1,IF(dateA=4,WORKDAY(A8397,1,),WORKDAY(A8397,1,holidayQ)))))</f>
        <v>47926</v>
      </c>
      <c r="B8398" s="35" t="e">
        <f>MATCH(A8398,'iBoxx inputs'!A:A,0)</f>
        <v>#N/A</v>
      </c>
      <c r="C8398" s="35" t="e">
        <f>MATCH(A8398,'Bank of England inputs'!A:A,0)</f>
        <v>#N/A</v>
      </c>
      <c r="D8398" s="6" t="e">
        <f>IF($A8398&gt;DataEnd,NA(),IFERROR(INDEX('iBoxx inputs'!B:B,MATCH($A8398,'iBoxx inputs'!$A:$A,0)),D8397))</f>
        <v>#N/A</v>
      </c>
      <c r="E8398" s="6" t="e">
        <f>IF($A8398&gt;DataEnd,NA(),IFERROR(INDEX('iBoxx inputs'!C:C,MATCH($A8398,'iBoxx inputs'!$A:$A,0)),E8397))</f>
        <v>#N/A</v>
      </c>
      <c r="F8398" s="6" t="e">
        <f>IF($A8398&gt;DataEnd,NA(),IFERROR(INDEX('Bank of England inputs'!D:D,MATCH($A8398,'Bank of England inputs'!$A:$A,0),0),F8397))</f>
        <v>#N/A</v>
      </c>
      <c r="G8398" s="19"/>
      <c r="H8398" s="5">
        <f t="shared" si="724"/>
        <v>47926</v>
      </c>
      <c r="I8398" s="6" t="e">
        <f t="shared" si="725"/>
        <v>#N/A</v>
      </c>
      <c r="J8398" s="6" t="e">
        <f t="shared" si="726"/>
        <v>#N/A</v>
      </c>
    </row>
    <row r="8399" spans="1:10" x14ac:dyDescent="0.2">
      <c r="A8399" s="5">
        <f>IF(AND(dateA=1,A8398&lt;DataEnd),'iBoxx inputs'!A8403,IF(AND(dateA=2,A8398&lt;DataEnd),'Bank of England inputs'!A8403,IF(dateA=3,A8398+1,IF(dateA=4,WORKDAY(A8398,1,),WORKDAY(A8398,1,holidayQ)))))</f>
        <v>47927</v>
      </c>
      <c r="B8399" s="35" t="e">
        <f>MATCH(A8399,'iBoxx inputs'!A:A,0)</f>
        <v>#N/A</v>
      </c>
      <c r="C8399" s="35" t="e">
        <f>MATCH(A8399,'Bank of England inputs'!A:A,0)</f>
        <v>#N/A</v>
      </c>
      <c r="D8399" s="6" t="e">
        <f>IF($A8399&gt;DataEnd,NA(),IFERROR(INDEX('iBoxx inputs'!B:B,MATCH($A8399,'iBoxx inputs'!$A:$A,0)),D8398))</f>
        <v>#N/A</v>
      </c>
      <c r="E8399" s="6" t="e">
        <f>IF($A8399&gt;DataEnd,NA(),IFERROR(INDEX('iBoxx inputs'!C:C,MATCH($A8399,'iBoxx inputs'!$A:$A,0)),E8398))</f>
        <v>#N/A</v>
      </c>
      <c r="F8399" s="6" t="e">
        <f>IF($A8399&gt;DataEnd,NA(),IFERROR(INDEX('Bank of England inputs'!D:D,MATCH($A8399,'Bank of England inputs'!$A:$A,0),0),F8398))</f>
        <v>#N/A</v>
      </c>
      <c r="G8399" s="19"/>
      <c r="H8399" s="5">
        <f t="shared" si="724"/>
        <v>47927</v>
      </c>
      <c r="I8399" s="6" t="e">
        <f t="shared" si="725"/>
        <v>#N/A</v>
      </c>
      <c r="J8399" s="6" t="e">
        <f t="shared" si="726"/>
        <v>#N/A</v>
      </c>
    </row>
    <row r="8400" spans="1:10" x14ac:dyDescent="0.2">
      <c r="A8400" s="5">
        <f>IF(AND(dateA=1,A8399&lt;DataEnd),'iBoxx inputs'!A8404,IF(AND(dateA=2,A8399&lt;DataEnd),'Bank of England inputs'!A8404,IF(dateA=3,A8399+1,IF(dateA=4,WORKDAY(A8399,1,),WORKDAY(A8399,1,holidayQ)))))</f>
        <v>47928</v>
      </c>
      <c r="B8400" s="35" t="e">
        <f>MATCH(A8400,'iBoxx inputs'!A:A,0)</f>
        <v>#N/A</v>
      </c>
      <c r="C8400" s="35" t="e">
        <f>MATCH(A8400,'Bank of England inputs'!A:A,0)</f>
        <v>#N/A</v>
      </c>
      <c r="D8400" s="6" t="e">
        <f>IF($A8400&gt;DataEnd,NA(),IFERROR(INDEX('iBoxx inputs'!B:B,MATCH($A8400,'iBoxx inputs'!$A:$A,0)),D8399))</f>
        <v>#N/A</v>
      </c>
      <c r="E8400" s="6" t="e">
        <f>IF($A8400&gt;DataEnd,NA(),IFERROR(INDEX('iBoxx inputs'!C:C,MATCH($A8400,'iBoxx inputs'!$A:$A,0)),E8399))</f>
        <v>#N/A</v>
      </c>
      <c r="F8400" s="6" t="e">
        <f>IF($A8400&gt;DataEnd,NA(),IFERROR(INDEX('Bank of England inputs'!D:D,MATCH($A8400,'Bank of England inputs'!$A:$A,0),0),F8399))</f>
        <v>#N/A</v>
      </c>
      <c r="G8400" s="19"/>
      <c r="H8400" s="5">
        <f t="shared" si="724"/>
        <v>47928</v>
      </c>
      <c r="I8400" s="6" t="e">
        <f t="shared" si="725"/>
        <v>#N/A</v>
      </c>
      <c r="J8400" s="6" t="e">
        <f t="shared" si="726"/>
        <v>#N/A</v>
      </c>
    </row>
    <row r="8401" spans="1:10" x14ac:dyDescent="0.2">
      <c r="A8401" s="5">
        <f>IF(AND(dateA=1,A8400&lt;DataEnd),'iBoxx inputs'!A8405,IF(AND(dateA=2,A8400&lt;DataEnd),'Bank of England inputs'!A8405,IF(dateA=3,A8400+1,IF(dateA=4,WORKDAY(A8400,1,),WORKDAY(A8400,1,holidayQ)))))</f>
        <v>47931</v>
      </c>
      <c r="B8401" s="35" t="e">
        <f>MATCH(A8401,'iBoxx inputs'!A:A,0)</f>
        <v>#N/A</v>
      </c>
      <c r="C8401" s="35" t="e">
        <f>MATCH(A8401,'Bank of England inputs'!A:A,0)</f>
        <v>#N/A</v>
      </c>
      <c r="D8401" s="6" t="e">
        <f>IF($A8401&gt;DataEnd,NA(),IFERROR(INDEX('iBoxx inputs'!B:B,MATCH($A8401,'iBoxx inputs'!$A:$A,0)),D8400))</f>
        <v>#N/A</v>
      </c>
      <c r="E8401" s="6" t="e">
        <f>IF($A8401&gt;DataEnd,NA(),IFERROR(INDEX('iBoxx inputs'!C:C,MATCH($A8401,'iBoxx inputs'!$A:$A,0)),E8400))</f>
        <v>#N/A</v>
      </c>
      <c r="F8401" s="6" t="e">
        <f>IF($A8401&gt;DataEnd,NA(),IFERROR(INDEX('Bank of England inputs'!D:D,MATCH($A8401,'Bank of England inputs'!$A:$A,0),0),F8400))</f>
        <v>#N/A</v>
      </c>
      <c r="G8401" s="19"/>
      <c r="H8401" s="5">
        <f t="shared" si="724"/>
        <v>47931</v>
      </c>
      <c r="I8401" s="6" t="e">
        <f t="shared" si="725"/>
        <v>#N/A</v>
      </c>
      <c r="J8401" s="6" t="e">
        <f t="shared" si="726"/>
        <v>#N/A</v>
      </c>
    </row>
    <row r="8402" spans="1:10" x14ac:dyDescent="0.2">
      <c r="A8402" s="5">
        <f>IF(AND(dateA=1,A8401&lt;DataEnd),'iBoxx inputs'!A8406,IF(AND(dateA=2,A8401&lt;DataEnd),'Bank of England inputs'!A8406,IF(dateA=3,A8401+1,IF(dateA=4,WORKDAY(A8401,1,),WORKDAY(A8401,1,holidayQ)))))</f>
        <v>47932</v>
      </c>
      <c r="B8402" s="35" t="e">
        <f>MATCH(A8402,'iBoxx inputs'!A:A,0)</f>
        <v>#N/A</v>
      </c>
      <c r="C8402" s="35" t="e">
        <f>MATCH(A8402,'Bank of England inputs'!A:A,0)</f>
        <v>#N/A</v>
      </c>
      <c r="D8402" s="6" t="e">
        <f>IF($A8402&gt;DataEnd,NA(),IFERROR(INDEX('iBoxx inputs'!B:B,MATCH($A8402,'iBoxx inputs'!$A:$A,0)),D8401))</f>
        <v>#N/A</v>
      </c>
      <c r="E8402" s="6" t="e">
        <f>IF($A8402&gt;DataEnd,NA(),IFERROR(INDEX('iBoxx inputs'!C:C,MATCH($A8402,'iBoxx inputs'!$A:$A,0)),E8401))</f>
        <v>#N/A</v>
      </c>
      <c r="F8402" s="6" t="e">
        <f>IF($A8402&gt;DataEnd,NA(),IFERROR(INDEX('Bank of England inputs'!D:D,MATCH($A8402,'Bank of England inputs'!$A:$A,0),0),F8401))</f>
        <v>#N/A</v>
      </c>
      <c r="G8402" s="19"/>
      <c r="H8402" s="5">
        <f t="shared" si="724"/>
        <v>47932</v>
      </c>
      <c r="I8402" s="6" t="e">
        <f t="shared" si="725"/>
        <v>#N/A</v>
      </c>
      <c r="J8402" s="6" t="e">
        <f t="shared" si="726"/>
        <v>#N/A</v>
      </c>
    </row>
    <row r="8403" spans="1:10" x14ac:dyDescent="0.2">
      <c r="A8403" s="5">
        <f>IF(AND(dateA=1,A8402&lt;DataEnd),'iBoxx inputs'!A8407,IF(AND(dateA=2,A8402&lt;DataEnd),'Bank of England inputs'!A8407,IF(dateA=3,A8402+1,IF(dateA=4,WORKDAY(A8402,1,),WORKDAY(A8402,1,holidayQ)))))</f>
        <v>47933</v>
      </c>
      <c r="B8403" s="35" t="e">
        <f>MATCH(A8403,'iBoxx inputs'!A:A,0)</f>
        <v>#N/A</v>
      </c>
      <c r="C8403" s="35" t="e">
        <f>MATCH(A8403,'Bank of England inputs'!A:A,0)</f>
        <v>#N/A</v>
      </c>
      <c r="D8403" s="6" t="e">
        <f>IF($A8403&gt;DataEnd,NA(),IFERROR(INDEX('iBoxx inputs'!B:B,MATCH($A8403,'iBoxx inputs'!$A:$A,0)),D8402))</f>
        <v>#N/A</v>
      </c>
      <c r="E8403" s="6" t="e">
        <f>IF($A8403&gt;DataEnd,NA(),IFERROR(INDEX('iBoxx inputs'!C:C,MATCH($A8403,'iBoxx inputs'!$A:$A,0)),E8402))</f>
        <v>#N/A</v>
      </c>
      <c r="F8403" s="6" t="e">
        <f>IF($A8403&gt;DataEnd,NA(),IFERROR(INDEX('Bank of England inputs'!D:D,MATCH($A8403,'Bank of England inputs'!$A:$A,0),0),F8402))</f>
        <v>#N/A</v>
      </c>
      <c r="G8403" s="19"/>
      <c r="H8403" s="5">
        <f t="shared" si="724"/>
        <v>47933</v>
      </c>
      <c r="I8403" s="6" t="e">
        <f t="shared" si="725"/>
        <v>#N/A</v>
      </c>
      <c r="J8403" s="6" t="e">
        <f t="shared" si="726"/>
        <v>#N/A</v>
      </c>
    </row>
    <row r="8404" spans="1:10" x14ac:dyDescent="0.2">
      <c r="A8404" s="5">
        <f>IF(AND(dateA=1,A8403&lt;DataEnd),'iBoxx inputs'!A8408,IF(AND(dateA=2,A8403&lt;DataEnd),'Bank of England inputs'!A8408,IF(dateA=3,A8403+1,IF(dateA=4,WORKDAY(A8403,1,),WORKDAY(A8403,1,holidayQ)))))</f>
        <v>47934</v>
      </c>
      <c r="B8404" s="35" t="e">
        <f>MATCH(A8404,'iBoxx inputs'!A:A,0)</f>
        <v>#N/A</v>
      </c>
      <c r="C8404" s="35" t="e">
        <f>MATCH(A8404,'Bank of England inputs'!A:A,0)</f>
        <v>#N/A</v>
      </c>
      <c r="D8404" s="6" t="e">
        <f>IF($A8404&gt;DataEnd,NA(),IFERROR(INDEX('iBoxx inputs'!B:B,MATCH($A8404,'iBoxx inputs'!$A:$A,0)),D8403))</f>
        <v>#N/A</v>
      </c>
      <c r="E8404" s="6" t="e">
        <f>IF($A8404&gt;DataEnd,NA(),IFERROR(INDEX('iBoxx inputs'!C:C,MATCH($A8404,'iBoxx inputs'!$A:$A,0)),E8403))</f>
        <v>#N/A</v>
      </c>
      <c r="F8404" s="6" t="e">
        <f>IF($A8404&gt;DataEnd,NA(),IFERROR(INDEX('Bank of England inputs'!D:D,MATCH($A8404,'Bank of England inputs'!$A:$A,0),0),F8403))</f>
        <v>#N/A</v>
      </c>
      <c r="G8404" s="19"/>
      <c r="H8404" s="5">
        <f t="shared" si="724"/>
        <v>47934</v>
      </c>
      <c r="I8404" s="6" t="e">
        <f t="shared" si="725"/>
        <v>#N/A</v>
      </c>
      <c r="J8404" s="6" t="e">
        <f t="shared" si="726"/>
        <v>#N/A</v>
      </c>
    </row>
    <row r="8405" spans="1:10" x14ac:dyDescent="0.2">
      <c r="A8405" s="5">
        <f>IF(AND(dateA=1,A8404&lt;DataEnd),'iBoxx inputs'!A8409,IF(AND(dateA=2,A8404&lt;DataEnd),'Bank of England inputs'!A8409,IF(dateA=3,A8404+1,IF(dateA=4,WORKDAY(A8404,1,),WORKDAY(A8404,1,holidayQ)))))</f>
        <v>47935</v>
      </c>
      <c r="B8405" s="35" t="e">
        <f>MATCH(A8405,'iBoxx inputs'!A:A,0)</f>
        <v>#N/A</v>
      </c>
      <c r="C8405" s="35" t="e">
        <f>MATCH(A8405,'Bank of England inputs'!A:A,0)</f>
        <v>#N/A</v>
      </c>
      <c r="D8405" s="6" t="e">
        <f>IF($A8405&gt;DataEnd,NA(),IFERROR(INDEX('iBoxx inputs'!B:B,MATCH($A8405,'iBoxx inputs'!$A:$A,0)),D8404))</f>
        <v>#N/A</v>
      </c>
      <c r="E8405" s="6" t="e">
        <f>IF($A8405&gt;DataEnd,NA(),IFERROR(INDEX('iBoxx inputs'!C:C,MATCH($A8405,'iBoxx inputs'!$A:$A,0)),E8404))</f>
        <v>#N/A</v>
      </c>
      <c r="F8405" s="6" t="e">
        <f>IF($A8405&gt;DataEnd,NA(),IFERROR(INDEX('Bank of England inputs'!D:D,MATCH($A8405,'Bank of England inputs'!$A:$A,0),0),F8404))</f>
        <v>#N/A</v>
      </c>
      <c r="G8405" s="19"/>
      <c r="H8405" s="5">
        <f t="shared" si="724"/>
        <v>47935</v>
      </c>
      <c r="I8405" s="6" t="e">
        <f t="shared" si="725"/>
        <v>#N/A</v>
      </c>
      <c r="J8405" s="6" t="e">
        <f t="shared" si="726"/>
        <v>#N/A</v>
      </c>
    </row>
    <row r="8406" spans="1:10" x14ac:dyDescent="0.2">
      <c r="A8406" s="5">
        <f>IF(AND(dateA=1,A8405&lt;DataEnd),'iBoxx inputs'!A8410,IF(AND(dateA=2,A8405&lt;DataEnd),'Bank of England inputs'!A8410,IF(dateA=3,A8405+1,IF(dateA=4,WORKDAY(A8405,1,),WORKDAY(A8405,1,holidayQ)))))</f>
        <v>47938</v>
      </c>
      <c r="B8406" s="35" t="e">
        <f>MATCH(A8406,'iBoxx inputs'!A:A,0)</f>
        <v>#N/A</v>
      </c>
      <c r="C8406" s="35" t="e">
        <f>MATCH(A8406,'Bank of England inputs'!A:A,0)</f>
        <v>#N/A</v>
      </c>
      <c r="D8406" s="6" t="e">
        <f>IF($A8406&gt;DataEnd,NA(),IFERROR(INDEX('iBoxx inputs'!B:B,MATCH($A8406,'iBoxx inputs'!$A:$A,0)),D8405))</f>
        <v>#N/A</v>
      </c>
      <c r="E8406" s="6" t="e">
        <f>IF($A8406&gt;DataEnd,NA(),IFERROR(INDEX('iBoxx inputs'!C:C,MATCH($A8406,'iBoxx inputs'!$A:$A,0)),E8405))</f>
        <v>#N/A</v>
      </c>
      <c r="F8406" s="6" t="e">
        <f>IF($A8406&gt;DataEnd,NA(),IFERROR(INDEX('Bank of England inputs'!D:D,MATCH($A8406,'Bank of England inputs'!$A:$A,0),0),F8405))</f>
        <v>#N/A</v>
      </c>
      <c r="G8406" s="19"/>
      <c r="H8406" s="5">
        <f t="shared" si="724"/>
        <v>47938</v>
      </c>
      <c r="I8406" s="6" t="e">
        <f t="shared" si="725"/>
        <v>#N/A</v>
      </c>
      <c r="J8406" s="6" t="e">
        <f t="shared" si="726"/>
        <v>#N/A</v>
      </c>
    </row>
    <row r="8407" spans="1:10" x14ac:dyDescent="0.2">
      <c r="A8407" s="5">
        <f>IF(AND(dateA=1,A8406&lt;DataEnd),'iBoxx inputs'!A8411,IF(AND(dateA=2,A8406&lt;DataEnd),'Bank of England inputs'!A8411,IF(dateA=3,A8406+1,IF(dateA=4,WORKDAY(A8406,1,),WORKDAY(A8406,1,holidayQ)))))</f>
        <v>47939</v>
      </c>
      <c r="B8407" s="35" t="e">
        <f>MATCH(A8407,'iBoxx inputs'!A:A,0)</f>
        <v>#N/A</v>
      </c>
      <c r="C8407" s="35" t="e">
        <f>MATCH(A8407,'Bank of England inputs'!A:A,0)</f>
        <v>#N/A</v>
      </c>
      <c r="D8407" s="6" t="e">
        <f>IF($A8407&gt;DataEnd,NA(),IFERROR(INDEX('iBoxx inputs'!B:B,MATCH($A8407,'iBoxx inputs'!$A:$A,0)),D8406))</f>
        <v>#N/A</v>
      </c>
      <c r="E8407" s="6" t="e">
        <f>IF($A8407&gt;DataEnd,NA(),IFERROR(INDEX('iBoxx inputs'!C:C,MATCH($A8407,'iBoxx inputs'!$A:$A,0)),E8406))</f>
        <v>#N/A</v>
      </c>
      <c r="F8407" s="6" t="e">
        <f>IF($A8407&gt;DataEnd,NA(),IFERROR(INDEX('Bank of England inputs'!D:D,MATCH($A8407,'Bank of England inputs'!$A:$A,0),0),F8406))</f>
        <v>#N/A</v>
      </c>
      <c r="G8407" s="19"/>
      <c r="H8407" s="5">
        <f t="shared" si="724"/>
        <v>47939</v>
      </c>
      <c r="I8407" s="6" t="e">
        <f t="shared" si="725"/>
        <v>#N/A</v>
      </c>
      <c r="J8407" s="6" t="e">
        <f t="shared" si="726"/>
        <v>#N/A</v>
      </c>
    </row>
    <row r="8408" spans="1:10" x14ac:dyDescent="0.2">
      <c r="A8408" s="5">
        <f>IF(AND(dateA=1,A8407&lt;DataEnd),'iBoxx inputs'!A8412,IF(AND(dateA=2,A8407&lt;DataEnd),'Bank of England inputs'!A8412,IF(dateA=3,A8407+1,IF(dateA=4,WORKDAY(A8407,1,),WORKDAY(A8407,1,holidayQ)))))</f>
        <v>47940</v>
      </c>
      <c r="B8408" s="35" t="e">
        <f>MATCH(A8408,'iBoxx inputs'!A:A,0)</f>
        <v>#N/A</v>
      </c>
      <c r="C8408" s="35" t="e">
        <f>MATCH(A8408,'Bank of England inputs'!A:A,0)</f>
        <v>#N/A</v>
      </c>
      <c r="D8408" s="6" t="e">
        <f>IF($A8408&gt;DataEnd,NA(),IFERROR(INDEX('iBoxx inputs'!B:B,MATCH($A8408,'iBoxx inputs'!$A:$A,0)),D8407))</f>
        <v>#N/A</v>
      </c>
      <c r="E8408" s="6" t="e">
        <f>IF($A8408&gt;DataEnd,NA(),IFERROR(INDEX('iBoxx inputs'!C:C,MATCH($A8408,'iBoxx inputs'!$A:$A,0)),E8407))</f>
        <v>#N/A</v>
      </c>
      <c r="F8408" s="6" t="e">
        <f>IF($A8408&gt;DataEnd,NA(),IFERROR(INDEX('Bank of England inputs'!D:D,MATCH($A8408,'Bank of England inputs'!$A:$A,0),0),F8407))</f>
        <v>#N/A</v>
      </c>
      <c r="G8408" s="19"/>
      <c r="H8408" s="5">
        <f t="shared" si="724"/>
        <v>47940</v>
      </c>
      <c r="I8408" s="6" t="e">
        <f t="shared" si="725"/>
        <v>#N/A</v>
      </c>
      <c r="J8408" s="6" t="e">
        <f t="shared" si="726"/>
        <v>#N/A</v>
      </c>
    </row>
    <row r="8409" spans="1:10" x14ac:dyDescent="0.2">
      <c r="A8409" s="5">
        <f>IF(AND(dateA=1,A8408&lt;DataEnd),'iBoxx inputs'!A8413,IF(AND(dateA=2,A8408&lt;DataEnd),'Bank of England inputs'!A8413,IF(dateA=3,A8408+1,IF(dateA=4,WORKDAY(A8408,1,),WORKDAY(A8408,1,holidayQ)))))</f>
        <v>47941</v>
      </c>
      <c r="B8409" s="35" t="e">
        <f>MATCH(A8409,'iBoxx inputs'!A:A,0)</f>
        <v>#N/A</v>
      </c>
      <c r="C8409" s="35" t="e">
        <f>MATCH(A8409,'Bank of England inputs'!A:A,0)</f>
        <v>#N/A</v>
      </c>
      <c r="D8409" s="6" t="e">
        <f>IF($A8409&gt;DataEnd,NA(),IFERROR(INDEX('iBoxx inputs'!B:B,MATCH($A8409,'iBoxx inputs'!$A:$A,0)),D8408))</f>
        <v>#N/A</v>
      </c>
      <c r="E8409" s="6" t="e">
        <f>IF($A8409&gt;DataEnd,NA(),IFERROR(INDEX('iBoxx inputs'!C:C,MATCH($A8409,'iBoxx inputs'!$A:$A,0)),E8408))</f>
        <v>#N/A</v>
      </c>
      <c r="F8409" s="6" t="e">
        <f>IF($A8409&gt;DataEnd,NA(),IFERROR(INDEX('Bank of England inputs'!D:D,MATCH($A8409,'Bank of England inputs'!$A:$A,0),0),F8408))</f>
        <v>#N/A</v>
      </c>
      <c r="G8409" s="19"/>
      <c r="H8409" s="5">
        <f t="shared" si="724"/>
        <v>47941</v>
      </c>
      <c r="I8409" s="6" t="e">
        <f t="shared" si="725"/>
        <v>#N/A</v>
      </c>
      <c r="J8409" s="6" t="e">
        <f t="shared" si="726"/>
        <v>#N/A</v>
      </c>
    </row>
    <row r="8410" spans="1:10" x14ac:dyDescent="0.2">
      <c r="A8410" s="5">
        <f>IF(AND(dateA=1,A8409&lt;DataEnd),'iBoxx inputs'!A8414,IF(AND(dateA=2,A8409&lt;DataEnd),'Bank of England inputs'!A8414,IF(dateA=3,A8409+1,IF(dateA=4,WORKDAY(A8409,1,),WORKDAY(A8409,1,holidayQ)))))</f>
        <v>47942</v>
      </c>
      <c r="B8410" s="35" t="e">
        <f>MATCH(A8410,'iBoxx inputs'!A:A,0)</f>
        <v>#N/A</v>
      </c>
      <c r="C8410" s="35" t="e">
        <f>MATCH(A8410,'Bank of England inputs'!A:A,0)</f>
        <v>#N/A</v>
      </c>
      <c r="D8410" s="6" t="e">
        <f>IF($A8410&gt;DataEnd,NA(),IFERROR(INDEX('iBoxx inputs'!B:B,MATCH($A8410,'iBoxx inputs'!$A:$A,0)),D8409))</f>
        <v>#N/A</v>
      </c>
      <c r="E8410" s="6" t="e">
        <f>IF($A8410&gt;DataEnd,NA(),IFERROR(INDEX('iBoxx inputs'!C:C,MATCH($A8410,'iBoxx inputs'!$A:$A,0)),E8409))</f>
        <v>#N/A</v>
      </c>
      <c r="F8410" s="6" t="e">
        <f>IF($A8410&gt;DataEnd,NA(),IFERROR(INDEX('Bank of England inputs'!D:D,MATCH($A8410,'Bank of England inputs'!$A:$A,0),0),F8409))</f>
        <v>#N/A</v>
      </c>
      <c r="G8410" s="19"/>
      <c r="H8410" s="5">
        <f t="shared" si="724"/>
        <v>47942</v>
      </c>
      <c r="I8410" s="6" t="e">
        <f t="shared" si="725"/>
        <v>#N/A</v>
      </c>
      <c r="J8410" s="6" t="e">
        <f t="shared" si="726"/>
        <v>#N/A</v>
      </c>
    </row>
    <row r="8411" spans="1:10" x14ac:dyDescent="0.2">
      <c r="A8411" s="5">
        <f>IF(AND(dateA=1,A8410&lt;DataEnd),'iBoxx inputs'!A8415,IF(AND(dateA=2,A8410&lt;DataEnd),'Bank of England inputs'!A8415,IF(dateA=3,A8410+1,IF(dateA=4,WORKDAY(A8410,1,),WORKDAY(A8410,1,holidayQ)))))</f>
        <v>47945</v>
      </c>
      <c r="B8411" s="35" t="e">
        <f>MATCH(A8411,'iBoxx inputs'!A:A,0)</f>
        <v>#N/A</v>
      </c>
      <c r="C8411" s="35" t="e">
        <f>MATCH(A8411,'Bank of England inputs'!A:A,0)</f>
        <v>#N/A</v>
      </c>
      <c r="D8411" s="6" t="e">
        <f>IF($A8411&gt;DataEnd,NA(),IFERROR(INDEX('iBoxx inputs'!B:B,MATCH($A8411,'iBoxx inputs'!$A:$A,0)),D8410))</f>
        <v>#N/A</v>
      </c>
      <c r="E8411" s="6" t="e">
        <f>IF($A8411&gt;DataEnd,NA(),IFERROR(INDEX('iBoxx inputs'!C:C,MATCH($A8411,'iBoxx inputs'!$A:$A,0)),E8410))</f>
        <v>#N/A</v>
      </c>
      <c r="F8411" s="6" t="e">
        <f>IF($A8411&gt;DataEnd,NA(),IFERROR(INDEX('Bank of England inputs'!D:D,MATCH($A8411,'Bank of England inputs'!$A:$A,0),0),F8410))</f>
        <v>#N/A</v>
      </c>
      <c r="G8411" s="19"/>
      <c r="H8411" s="5">
        <f t="shared" si="724"/>
        <v>47945</v>
      </c>
      <c r="I8411" s="6" t="e">
        <f t="shared" si="725"/>
        <v>#N/A</v>
      </c>
      <c r="J8411" s="6" t="e">
        <f t="shared" si="726"/>
        <v>#N/A</v>
      </c>
    </row>
    <row r="8412" spans="1:10" x14ac:dyDescent="0.2">
      <c r="A8412" s="5">
        <f>IF(AND(dateA=1,A8411&lt;DataEnd),'iBoxx inputs'!A8416,IF(AND(dateA=2,A8411&lt;DataEnd),'Bank of England inputs'!A8416,IF(dateA=3,A8411+1,IF(dateA=4,WORKDAY(A8411,1,),WORKDAY(A8411,1,holidayQ)))))</f>
        <v>47946</v>
      </c>
      <c r="B8412" s="35" t="e">
        <f>MATCH(A8412,'iBoxx inputs'!A:A,0)</f>
        <v>#N/A</v>
      </c>
      <c r="C8412" s="35" t="e">
        <f>MATCH(A8412,'Bank of England inputs'!A:A,0)</f>
        <v>#N/A</v>
      </c>
      <c r="D8412" s="6" t="e">
        <f>IF($A8412&gt;DataEnd,NA(),IFERROR(INDEX('iBoxx inputs'!B:B,MATCH($A8412,'iBoxx inputs'!$A:$A,0)),D8411))</f>
        <v>#N/A</v>
      </c>
      <c r="E8412" s="6" t="e">
        <f>IF($A8412&gt;DataEnd,NA(),IFERROR(INDEX('iBoxx inputs'!C:C,MATCH($A8412,'iBoxx inputs'!$A:$A,0)),E8411))</f>
        <v>#N/A</v>
      </c>
      <c r="F8412" s="6" t="e">
        <f>IF($A8412&gt;DataEnd,NA(),IFERROR(INDEX('Bank of England inputs'!D:D,MATCH($A8412,'Bank of England inputs'!$A:$A,0),0),F8411))</f>
        <v>#N/A</v>
      </c>
      <c r="G8412" s="19"/>
      <c r="H8412" s="5">
        <f t="shared" si="724"/>
        <v>47946</v>
      </c>
      <c r="I8412" s="6" t="e">
        <f t="shared" si="725"/>
        <v>#N/A</v>
      </c>
      <c r="J8412" s="6" t="e">
        <f t="shared" si="726"/>
        <v>#N/A</v>
      </c>
    </row>
    <row r="8413" spans="1:10" x14ac:dyDescent="0.2">
      <c r="A8413" s="5">
        <f>IF(AND(dateA=1,A8412&lt;DataEnd),'iBoxx inputs'!A8417,IF(AND(dateA=2,A8412&lt;DataEnd),'Bank of England inputs'!A8417,IF(dateA=3,A8412+1,IF(dateA=4,WORKDAY(A8412,1,),WORKDAY(A8412,1,holidayQ)))))</f>
        <v>47947</v>
      </c>
      <c r="B8413" s="35" t="e">
        <f>MATCH(A8413,'iBoxx inputs'!A:A,0)</f>
        <v>#N/A</v>
      </c>
      <c r="C8413" s="35" t="e">
        <f>MATCH(A8413,'Bank of England inputs'!A:A,0)</f>
        <v>#N/A</v>
      </c>
      <c r="D8413" s="6" t="e">
        <f>IF($A8413&gt;DataEnd,NA(),IFERROR(INDEX('iBoxx inputs'!B:B,MATCH($A8413,'iBoxx inputs'!$A:$A,0)),D8412))</f>
        <v>#N/A</v>
      </c>
      <c r="E8413" s="6" t="e">
        <f>IF($A8413&gt;DataEnd,NA(),IFERROR(INDEX('iBoxx inputs'!C:C,MATCH($A8413,'iBoxx inputs'!$A:$A,0)),E8412))</f>
        <v>#N/A</v>
      </c>
      <c r="F8413" s="6" t="e">
        <f>IF($A8413&gt;DataEnd,NA(),IFERROR(INDEX('Bank of England inputs'!D:D,MATCH($A8413,'Bank of England inputs'!$A:$A,0),0),F8412))</f>
        <v>#N/A</v>
      </c>
      <c r="G8413" s="19"/>
      <c r="H8413" s="5">
        <f t="shared" si="724"/>
        <v>47947</v>
      </c>
      <c r="I8413" s="6" t="e">
        <f t="shared" si="725"/>
        <v>#N/A</v>
      </c>
      <c r="J8413" s="6" t="e">
        <f t="shared" si="726"/>
        <v>#N/A</v>
      </c>
    </row>
    <row r="8414" spans="1:10" x14ac:dyDescent="0.2">
      <c r="A8414" s="5">
        <f>IF(AND(dateA=1,A8413&lt;DataEnd),'iBoxx inputs'!A8418,IF(AND(dateA=2,A8413&lt;DataEnd),'Bank of England inputs'!A8418,IF(dateA=3,A8413+1,IF(dateA=4,WORKDAY(A8413,1,),WORKDAY(A8413,1,holidayQ)))))</f>
        <v>47948</v>
      </c>
      <c r="B8414" s="35" t="e">
        <f>MATCH(A8414,'iBoxx inputs'!A:A,0)</f>
        <v>#N/A</v>
      </c>
      <c r="C8414" s="35" t="e">
        <f>MATCH(A8414,'Bank of England inputs'!A:A,0)</f>
        <v>#N/A</v>
      </c>
      <c r="D8414" s="6" t="e">
        <f>IF($A8414&gt;DataEnd,NA(),IFERROR(INDEX('iBoxx inputs'!B:B,MATCH($A8414,'iBoxx inputs'!$A:$A,0)),D8413))</f>
        <v>#N/A</v>
      </c>
      <c r="E8414" s="6" t="e">
        <f>IF($A8414&gt;DataEnd,NA(),IFERROR(INDEX('iBoxx inputs'!C:C,MATCH($A8414,'iBoxx inputs'!$A:$A,0)),E8413))</f>
        <v>#N/A</v>
      </c>
      <c r="F8414" s="6" t="e">
        <f>IF($A8414&gt;DataEnd,NA(),IFERROR(INDEX('Bank of England inputs'!D:D,MATCH($A8414,'Bank of England inputs'!$A:$A,0),0),F8413))</f>
        <v>#N/A</v>
      </c>
      <c r="G8414" s="19"/>
      <c r="H8414" s="5">
        <f t="shared" si="724"/>
        <v>47948</v>
      </c>
      <c r="I8414" s="6" t="e">
        <f t="shared" si="725"/>
        <v>#N/A</v>
      </c>
      <c r="J8414" s="6" t="e">
        <f t="shared" si="726"/>
        <v>#N/A</v>
      </c>
    </row>
    <row r="8415" spans="1:10" x14ac:dyDescent="0.2">
      <c r="A8415" s="5">
        <f>IF(AND(dateA=1,A8414&lt;DataEnd),'iBoxx inputs'!A8419,IF(AND(dateA=2,A8414&lt;DataEnd),'Bank of England inputs'!A8419,IF(dateA=3,A8414+1,IF(dateA=4,WORKDAY(A8414,1,),WORKDAY(A8414,1,holidayQ)))))</f>
        <v>47953</v>
      </c>
      <c r="B8415" s="35" t="e">
        <f>MATCH(A8415,'iBoxx inputs'!A:A,0)</f>
        <v>#N/A</v>
      </c>
      <c r="C8415" s="35" t="e">
        <f>MATCH(A8415,'Bank of England inputs'!A:A,0)</f>
        <v>#N/A</v>
      </c>
      <c r="D8415" s="6" t="e">
        <f>IF($A8415&gt;DataEnd,NA(),IFERROR(INDEX('iBoxx inputs'!B:B,MATCH($A8415,'iBoxx inputs'!$A:$A,0)),D8414))</f>
        <v>#N/A</v>
      </c>
      <c r="E8415" s="6" t="e">
        <f>IF($A8415&gt;DataEnd,NA(),IFERROR(INDEX('iBoxx inputs'!C:C,MATCH($A8415,'iBoxx inputs'!$A:$A,0)),E8414))</f>
        <v>#N/A</v>
      </c>
      <c r="F8415" s="6" t="e">
        <f>IF($A8415&gt;DataEnd,NA(),IFERROR(INDEX('Bank of England inputs'!D:D,MATCH($A8415,'Bank of England inputs'!$A:$A,0),0),F8414))</f>
        <v>#N/A</v>
      </c>
      <c r="G8415" s="19"/>
      <c r="H8415" s="5">
        <f t="shared" si="724"/>
        <v>47953</v>
      </c>
      <c r="I8415" s="6" t="e">
        <f t="shared" si="725"/>
        <v>#N/A</v>
      </c>
      <c r="J8415" s="6" t="e">
        <f t="shared" si="726"/>
        <v>#N/A</v>
      </c>
    </row>
    <row r="8416" spans="1:10" x14ac:dyDescent="0.2">
      <c r="A8416" s="5">
        <f>IF(AND(dateA=1,A8415&lt;DataEnd),'iBoxx inputs'!A8420,IF(AND(dateA=2,A8415&lt;DataEnd),'Bank of England inputs'!A8420,IF(dateA=3,A8415+1,IF(dateA=4,WORKDAY(A8415,1,),WORKDAY(A8415,1,holidayQ)))))</f>
        <v>47954</v>
      </c>
      <c r="B8416" s="35" t="e">
        <f>MATCH(A8416,'iBoxx inputs'!A:A,0)</f>
        <v>#N/A</v>
      </c>
      <c r="C8416" s="35" t="e">
        <f>MATCH(A8416,'Bank of England inputs'!A:A,0)</f>
        <v>#N/A</v>
      </c>
      <c r="D8416" s="6" t="e">
        <f>IF($A8416&gt;DataEnd,NA(),IFERROR(INDEX('iBoxx inputs'!B:B,MATCH($A8416,'iBoxx inputs'!$A:$A,0)),D8415))</f>
        <v>#N/A</v>
      </c>
      <c r="E8416" s="6" t="e">
        <f>IF($A8416&gt;DataEnd,NA(),IFERROR(INDEX('iBoxx inputs'!C:C,MATCH($A8416,'iBoxx inputs'!$A:$A,0)),E8415))</f>
        <v>#N/A</v>
      </c>
      <c r="F8416" s="6" t="e">
        <f>IF($A8416&gt;DataEnd,NA(),IFERROR(INDEX('Bank of England inputs'!D:D,MATCH($A8416,'Bank of England inputs'!$A:$A,0),0),F8415))</f>
        <v>#N/A</v>
      </c>
      <c r="G8416" s="19"/>
      <c r="H8416" s="5">
        <f t="shared" si="724"/>
        <v>47954</v>
      </c>
      <c r="I8416" s="6" t="e">
        <f t="shared" si="725"/>
        <v>#N/A</v>
      </c>
      <c r="J8416" s="6" t="e">
        <f t="shared" si="726"/>
        <v>#N/A</v>
      </c>
    </row>
    <row r="8417" spans="1:10" x14ac:dyDescent="0.2">
      <c r="A8417" s="5">
        <f>IF(AND(dateA=1,A8416&lt;DataEnd),'iBoxx inputs'!A8421,IF(AND(dateA=2,A8416&lt;DataEnd),'Bank of England inputs'!A8421,IF(dateA=3,A8416+1,IF(dateA=4,WORKDAY(A8416,1,),WORKDAY(A8416,1,holidayQ)))))</f>
        <v>47955</v>
      </c>
      <c r="B8417" s="35" t="e">
        <f>MATCH(A8417,'iBoxx inputs'!A:A,0)</f>
        <v>#N/A</v>
      </c>
      <c r="C8417" s="35" t="e">
        <f>MATCH(A8417,'Bank of England inputs'!A:A,0)</f>
        <v>#N/A</v>
      </c>
      <c r="D8417" s="6" t="e">
        <f>IF($A8417&gt;DataEnd,NA(),IFERROR(INDEX('iBoxx inputs'!B:B,MATCH($A8417,'iBoxx inputs'!$A:$A,0)),D8416))</f>
        <v>#N/A</v>
      </c>
      <c r="E8417" s="6" t="e">
        <f>IF($A8417&gt;DataEnd,NA(),IFERROR(INDEX('iBoxx inputs'!C:C,MATCH($A8417,'iBoxx inputs'!$A:$A,0)),E8416))</f>
        <v>#N/A</v>
      </c>
      <c r="F8417" s="6" t="e">
        <f>IF($A8417&gt;DataEnd,NA(),IFERROR(INDEX('Bank of England inputs'!D:D,MATCH($A8417,'Bank of England inputs'!$A:$A,0),0),F8416))</f>
        <v>#N/A</v>
      </c>
      <c r="G8417" s="19"/>
      <c r="H8417" s="5">
        <f t="shared" si="724"/>
        <v>47955</v>
      </c>
      <c r="I8417" s="6" t="e">
        <f t="shared" si="725"/>
        <v>#N/A</v>
      </c>
      <c r="J8417" s="6" t="e">
        <f t="shared" si="726"/>
        <v>#N/A</v>
      </c>
    </row>
    <row r="8418" spans="1:10" x14ac:dyDescent="0.2">
      <c r="A8418" s="5">
        <f>IF(AND(dateA=1,A8417&lt;DataEnd),'iBoxx inputs'!A8422,IF(AND(dateA=2,A8417&lt;DataEnd),'Bank of England inputs'!A8422,IF(dateA=3,A8417+1,IF(dateA=4,WORKDAY(A8417,1,),WORKDAY(A8417,1,holidayQ)))))</f>
        <v>47956</v>
      </c>
      <c r="B8418" s="35" t="e">
        <f>MATCH(A8418,'iBoxx inputs'!A:A,0)</f>
        <v>#N/A</v>
      </c>
      <c r="C8418" s="35" t="e">
        <f>MATCH(A8418,'Bank of England inputs'!A:A,0)</f>
        <v>#N/A</v>
      </c>
      <c r="D8418" s="6" t="e">
        <f>IF($A8418&gt;DataEnd,NA(),IFERROR(INDEX('iBoxx inputs'!B:B,MATCH($A8418,'iBoxx inputs'!$A:$A,0)),D8417))</f>
        <v>#N/A</v>
      </c>
      <c r="E8418" s="6" t="e">
        <f>IF($A8418&gt;DataEnd,NA(),IFERROR(INDEX('iBoxx inputs'!C:C,MATCH($A8418,'iBoxx inputs'!$A:$A,0)),E8417))</f>
        <v>#N/A</v>
      </c>
      <c r="F8418" s="6" t="e">
        <f>IF($A8418&gt;DataEnd,NA(),IFERROR(INDEX('Bank of England inputs'!D:D,MATCH($A8418,'Bank of England inputs'!$A:$A,0),0),F8417))</f>
        <v>#N/A</v>
      </c>
      <c r="G8418" s="19"/>
      <c r="H8418" s="5">
        <f t="shared" si="724"/>
        <v>47956</v>
      </c>
      <c r="I8418" s="6" t="e">
        <f t="shared" si="725"/>
        <v>#N/A</v>
      </c>
      <c r="J8418" s="6" t="e">
        <f t="shared" si="726"/>
        <v>#N/A</v>
      </c>
    </row>
    <row r="8419" spans="1:10" x14ac:dyDescent="0.2">
      <c r="A8419" s="5">
        <f>IF(AND(dateA=1,A8418&lt;DataEnd),'iBoxx inputs'!A8423,IF(AND(dateA=2,A8418&lt;DataEnd),'Bank of England inputs'!A8423,IF(dateA=3,A8418+1,IF(dateA=4,WORKDAY(A8418,1,),WORKDAY(A8418,1,holidayQ)))))</f>
        <v>47959</v>
      </c>
      <c r="B8419" s="35" t="e">
        <f>MATCH(A8419,'iBoxx inputs'!A:A,0)</f>
        <v>#N/A</v>
      </c>
      <c r="C8419" s="35" t="e">
        <f>MATCH(A8419,'Bank of England inputs'!A:A,0)</f>
        <v>#N/A</v>
      </c>
      <c r="D8419" s="6" t="e">
        <f>IF($A8419&gt;DataEnd,NA(),IFERROR(INDEX('iBoxx inputs'!B:B,MATCH($A8419,'iBoxx inputs'!$A:$A,0)),D8418))</f>
        <v>#N/A</v>
      </c>
      <c r="E8419" s="6" t="e">
        <f>IF($A8419&gt;DataEnd,NA(),IFERROR(INDEX('iBoxx inputs'!C:C,MATCH($A8419,'iBoxx inputs'!$A:$A,0)),E8418))</f>
        <v>#N/A</v>
      </c>
      <c r="F8419" s="6" t="e">
        <f>IF($A8419&gt;DataEnd,NA(),IFERROR(INDEX('Bank of England inputs'!D:D,MATCH($A8419,'Bank of England inputs'!$A:$A,0),0),F8418))</f>
        <v>#N/A</v>
      </c>
      <c r="G8419" s="19"/>
      <c r="H8419" s="5">
        <f t="shared" si="724"/>
        <v>47959</v>
      </c>
      <c r="I8419" s="6" t="e">
        <f t="shared" si="725"/>
        <v>#N/A</v>
      </c>
      <c r="J8419" s="6" t="e">
        <f t="shared" si="726"/>
        <v>#N/A</v>
      </c>
    </row>
    <row r="8420" spans="1:10" x14ac:dyDescent="0.2">
      <c r="A8420" s="5">
        <f>IF(AND(dateA=1,A8419&lt;DataEnd),'iBoxx inputs'!A8424,IF(AND(dateA=2,A8419&lt;DataEnd),'Bank of England inputs'!A8424,IF(dateA=3,A8419+1,IF(dateA=4,WORKDAY(A8419,1,),WORKDAY(A8419,1,holidayQ)))))</f>
        <v>47960</v>
      </c>
      <c r="B8420" s="35" t="e">
        <f>MATCH(A8420,'iBoxx inputs'!A:A,0)</f>
        <v>#N/A</v>
      </c>
      <c r="C8420" s="35" t="e">
        <f>MATCH(A8420,'Bank of England inputs'!A:A,0)</f>
        <v>#N/A</v>
      </c>
      <c r="D8420" s="6" t="e">
        <f>IF($A8420&gt;DataEnd,NA(),IFERROR(INDEX('iBoxx inputs'!B:B,MATCH($A8420,'iBoxx inputs'!$A:$A,0)),D8419))</f>
        <v>#N/A</v>
      </c>
      <c r="E8420" s="6" t="e">
        <f>IF($A8420&gt;DataEnd,NA(),IFERROR(INDEX('iBoxx inputs'!C:C,MATCH($A8420,'iBoxx inputs'!$A:$A,0)),E8419))</f>
        <v>#N/A</v>
      </c>
      <c r="F8420" s="6" t="e">
        <f>IF($A8420&gt;DataEnd,NA(),IFERROR(INDEX('Bank of England inputs'!D:D,MATCH($A8420,'Bank of England inputs'!$A:$A,0),0),F8419))</f>
        <v>#N/A</v>
      </c>
      <c r="G8420" s="19"/>
      <c r="H8420" s="5">
        <f t="shared" si="724"/>
        <v>47960</v>
      </c>
      <c r="I8420" s="6" t="e">
        <f t="shared" si="725"/>
        <v>#N/A</v>
      </c>
      <c r="J8420" s="6" t="e">
        <f t="shared" si="726"/>
        <v>#N/A</v>
      </c>
    </row>
    <row r="8421" spans="1:10" x14ac:dyDescent="0.2">
      <c r="A8421" s="5">
        <f>IF(AND(dateA=1,A8420&lt;DataEnd),'iBoxx inputs'!A8425,IF(AND(dateA=2,A8420&lt;DataEnd),'Bank of England inputs'!A8425,IF(dateA=3,A8420+1,IF(dateA=4,WORKDAY(A8420,1,),WORKDAY(A8420,1,holidayQ)))))</f>
        <v>47961</v>
      </c>
      <c r="B8421" s="35" t="e">
        <f>MATCH(A8421,'iBoxx inputs'!A:A,0)</f>
        <v>#N/A</v>
      </c>
      <c r="C8421" s="35" t="e">
        <f>MATCH(A8421,'Bank of England inputs'!A:A,0)</f>
        <v>#N/A</v>
      </c>
      <c r="D8421" s="6" t="e">
        <f>IF($A8421&gt;DataEnd,NA(),IFERROR(INDEX('iBoxx inputs'!B:B,MATCH($A8421,'iBoxx inputs'!$A:$A,0)),D8420))</f>
        <v>#N/A</v>
      </c>
      <c r="E8421" s="6" t="e">
        <f>IF($A8421&gt;DataEnd,NA(),IFERROR(INDEX('iBoxx inputs'!C:C,MATCH($A8421,'iBoxx inputs'!$A:$A,0)),E8420))</f>
        <v>#N/A</v>
      </c>
      <c r="F8421" s="6" t="e">
        <f>IF($A8421&gt;DataEnd,NA(),IFERROR(INDEX('Bank of England inputs'!D:D,MATCH($A8421,'Bank of England inputs'!$A:$A,0),0),F8420))</f>
        <v>#N/A</v>
      </c>
      <c r="G8421" s="19"/>
      <c r="H8421" s="5">
        <f t="shared" si="724"/>
        <v>47961</v>
      </c>
      <c r="I8421" s="6" t="e">
        <f t="shared" si="725"/>
        <v>#N/A</v>
      </c>
      <c r="J8421" s="6" t="e">
        <f t="shared" si="726"/>
        <v>#N/A</v>
      </c>
    </row>
    <row r="8422" spans="1:10" x14ac:dyDescent="0.2">
      <c r="A8422" s="5">
        <f>IF(AND(dateA=1,A8421&lt;DataEnd),'iBoxx inputs'!A8426,IF(AND(dateA=2,A8421&lt;DataEnd),'Bank of England inputs'!A8426,IF(dateA=3,A8421+1,IF(dateA=4,WORKDAY(A8421,1,),WORKDAY(A8421,1,holidayQ)))))</f>
        <v>47962</v>
      </c>
      <c r="B8422" s="35" t="e">
        <f>MATCH(A8422,'iBoxx inputs'!A:A,0)</f>
        <v>#N/A</v>
      </c>
      <c r="C8422" s="35" t="e">
        <f>MATCH(A8422,'Bank of England inputs'!A:A,0)</f>
        <v>#N/A</v>
      </c>
      <c r="D8422" s="6" t="e">
        <f>IF($A8422&gt;DataEnd,NA(),IFERROR(INDEX('iBoxx inputs'!B:B,MATCH($A8422,'iBoxx inputs'!$A:$A,0)),D8421))</f>
        <v>#N/A</v>
      </c>
      <c r="E8422" s="6" t="e">
        <f>IF($A8422&gt;DataEnd,NA(),IFERROR(INDEX('iBoxx inputs'!C:C,MATCH($A8422,'iBoxx inputs'!$A:$A,0)),E8421))</f>
        <v>#N/A</v>
      </c>
      <c r="F8422" s="6" t="e">
        <f>IF($A8422&gt;DataEnd,NA(),IFERROR(INDEX('Bank of England inputs'!D:D,MATCH($A8422,'Bank of England inputs'!$A:$A,0),0),F8421))</f>
        <v>#N/A</v>
      </c>
      <c r="G8422" s="19"/>
      <c r="H8422" s="5">
        <f t="shared" si="724"/>
        <v>47962</v>
      </c>
      <c r="I8422" s="6" t="e">
        <f t="shared" si="725"/>
        <v>#N/A</v>
      </c>
      <c r="J8422" s="6" t="e">
        <f t="shared" si="726"/>
        <v>#N/A</v>
      </c>
    </row>
    <row r="8423" spans="1:10" x14ac:dyDescent="0.2">
      <c r="A8423" s="5">
        <f>IF(AND(dateA=1,A8422&lt;DataEnd),'iBoxx inputs'!A8427,IF(AND(dateA=2,A8422&lt;DataEnd),'Bank of England inputs'!A8427,IF(dateA=3,A8422+1,IF(dateA=4,WORKDAY(A8422,1,),WORKDAY(A8422,1,holidayQ)))))</f>
        <v>47963</v>
      </c>
      <c r="B8423" s="35" t="e">
        <f>MATCH(A8423,'iBoxx inputs'!A:A,0)</f>
        <v>#N/A</v>
      </c>
      <c r="C8423" s="35" t="e">
        <f>MATCH(A8423,'Bank of England inputs'!A:A,0)</f>
        <v>#N/A</v>
      </c>
      <c r="D8423" s="6" t="e">
        <f>IF($A8423&gt;DataEnd,NA(),IFERROR(INDEX('iBoxx inputs'!B:B,MATCH($A8423,'iBoxx inputs'!$A:$A,0)),D8422))</f>
        <v>#N/A</v>
      </c>
      <c r="E8423" s="6" t="e">
        <f>IF($A8423&gt;DataEnd,NA(),IFERROR(INDEX('iBoxx inputs'!C:C,MATCH($A8423,'iBoxx inputs'!$A:$A,0)),E8422))</f>
        <v>#N/A</v>
      </c>
      <c r="F8423" s="6" t="e">
        <f>IF($A8423&gt;DataEnd,NA(),IFERROR(INDEX('Bank of England inputs'!D:D,MATCH($A8423,'Bank of England inputs'!$A:$A,0),0),F8422))</f>
        <v>#N/A</v>
      </c>
      <c r="G8423" s="19"/>
      <c r="H8423" s="5">
        <f t="shared" si="724"/>
        <v>47963</v>
      </c>
      <c r="I8423" s="6" t="e">
        <f t="shared" si="725"/>
        <v>#N/A</v>
      </c>
      <c r="J8423" s="6" t="e">
        <f t="shared" si="726"/>
        <v>#N/A</v>
      </c>
    </row>
    <row r="8424" spans="1:10" x14ac:dyDescent="0.2">
      <c r="A8424" s="5">
        <f>IF(AND(dateA=1,A8423&lt;DataEnd),'iBoxx inputs'!A8428,IF(AND(dateA=2,A8423&lt;DataEnd),'Bank of England inputs'!A8428,IF(dateA=3,A8423+1,IF(dateA=4,WORKDAY(A8423,1,),WORKDAY(A8423,1,holidayQ)))))</f>
        <v>47966</v>
      </c>
      <c r="B8424" s="35" t="e">
        <f>MATCH(A8424,'iBoxx inputs'!A:A,0)</f>
        <v>#N/A</v>
      </c>
      <c r="C8424" s="35" t="e">
        <f>MATCH(A8424,'Bank of England inputs'!A:A,0)</f>
        <v>#N/A</v>
      </c>
      <c r="D8424" s="6" t="e">
        <f>IF($A8424&gt;DataEnd,NA(),IFERROR(INDEX('iBoxx inputs'!B:B,MATCH($A8424,'iBoxx inputs'!$A:$A,0)),D8423))</f>
        <v>#N/A</v>
      </c>
      <c r="E8424" s="6" t="e">
        <f>IF($A8424&gt;DataEnd,NA(),IFERROR(INDEX('iBoxx inputs'!C:C,MATCH($A8424,'iBoxx inputs'!$A:$A,0)),E8423))</f>
        <v>#N/A</v>
      </c>
      <c r="F8424" s="6" t="e">
        <f>IF($A8424&gt;DataEnd,NA(),IFERROR(INDEX('Bank of England inputs'!D:D,MATCH($A8424,'Bank of England inputs'!$A:$A,0),0),F8423))</f>
        <v>#N/A</v>
      </c>
      <c r="G8424" s="19"/>
      <c r="H8424" s="5">
        <f t="shared" si="724"/>
        <v>47966</v>
      </c>
      <c r="I8424" s="6" t="e">
        <f t="shared" si="725"/>
        <v>#N/A</v>
      </c>
      <c r="J8424" s="6" t="e">
        <f t="shared" si="726"/>
        <v>#N/A</v>
      </c>
    </row>
    <row r="8425" spans="1:10" x14ac:dyDescent="0.2">
      <c r="A8425" s="5">
        <f>IF(AND(dateA=1,A8424&lt;DataEnd),'iBoxx inputs'!A8429,IF(AND(dateA=2,A8424&lt;DataEnd),'Bank of England inputs'!A8429,IF(dateA=3,A8424+1,IF(dateA=4,WORKDAY(A8424,1,),WORKDAY(A8424,1,holidayQ)))))</f>
        <v>47967</v>
      </c>
      <c r="B8425" s="35" t="e">
        <f>MATCH(A8425,'iBoxx inputs'!A:A,0)</f>
        <v>#N/A</v>
      </c>
      <c r="C8425" s="35" t="e">
        <f>MATCH(A8425,'Bank of England inputs'!A:A,0)</f>
        <v>#N/A</v>
      </c>
      <c r="D8425" s="6" t="e">
        <f>IF($A8425&gt;DataEnd,NA(),IFERROR(INDEX('iBoxx inputs'!B:B,MATCH($A8425,'iBoxx inputs'!$A:$A,0)),D8424))</f>
        <v>#N/A</v>
      </c>
      <c r="E8425" s="6" t="e">
        <f>IF($A8425&gt;DataEnd,NA(),IFERROR(INDEX('iBoxx inputs'!C:C,MATCH($A8425,'iBoxx inputs'!$A:$A,0)),E8424))</f>
        <v>#N/A</v>
      </c>
      <c r="F8425" s="6" t="e">
        <f>IF($A8425&gt;DataEnd,NA(),IFERROR(INDEX('Bank of England inputs'!D:D,MATCH($A8425,'Bank of England inputs'!$A:$A,0),0),F8424))</f>
        <v>#N/A</v>
      </c>
      <c r="G8425" s="19"/>
      <c r="H8425" s="5">
        <f t="shared" si="724"/>
        <v>47967</v>
      </c>
      <c r="I8425" s="6" t="e">
        <f t="shared" si="725"/>
        <v>#N/A</v>
      </c>
      <c r="J8425" s="6" t="e">
        <f t="shared" si="726"/>
        <v>#N/A</v>
      </c>
    </row>
    <row r="8426" spans="1:10" x14ac:dyDescent="0.2">
      <c r="A8426" s="5">
        <f>IF(AND(dateA=1,A8425&lt;DataEnd),'iBoxx inputs'!A8430,IF(AND(dateA=2,A8425&lt;DataEnd),'Bank of England inputs'!A8430,IF(dateA=3,A8425+1,IF(dateA=4,WORKDAY(A8425,1,),WORKDAY(A8425,1,holidayQ)))))</f>
        <v>47968</v>
      </c>
      <c r="B8426" s="35" t="e">
        <f>MATCH(A8426,'iBoxx inputs'!A:A,0)</f>
        <v>#N/A</v>
      </c>
      <c r="C8426" s="35" t="e">
        <f>MATCH(A8426,'Bank of England inputs'!A:A,0)</f>
        <v>#N/A</v>
      </c>
      <c r="D8426" s="6" t="e">
        <f>IF($A8426&gt;DataEnd,NA(),IFERROR(INDEX('iBoxx inputs'!B:B,MATCH($A8426,'iBoxx inputs'!$A:$A,0)),D8425))</f>
        <v>#N/A</v>
      </c>
      <c r="E8426" s="6" t="e">
        <f>IF($A8426&gt;DataEnd,NA(),IFERROR(INDEX('iBoxx inputs'!C:C,MATCH($A8426,'iBoxx inputs'!$A:$A,0)),E8425))</f>
        <v>#N/A</v>
      </c>
      <c r="F8426" s="6" t="e">
        <f>IF($A8426&gt;DataEnd,NA(),IFERROR(INDEX('Bank of England inputs'!D:D,MATCH($A8426,'Bank of England inputs'!$A:$A,0),0),F8425))</f>
        <v>#N/A</v>
      </c>
      <c r="G8426" s="19"/>
      <c r="H8426" s="5">
        <f t="shared" si="724"/>
        <v>47968</v>
      </c>
      <c r="I8426" s="6" t="e">
        <f t="shared" si="725"/>
        <v>#N/A</v>
      </c>
      <c r="J8426" s="6" t="e">
        <f t="shared" si="726"/>
        <v>#N/A</v>
      </c>
    </row>
    <row r="8427" spans="1:10" x14ac:dyDescent="0.2">
      <c r="A8427" s="5">
        <f>IF(AND(dateA=1,A8426&lt;DataEnd),'iBoxx inputs'!A8431,IF(AND(dateA=2,A8426&lt;DataEnd),'Bank of England inputs'!A8431,IF(dateA=3,A8426+1,IF(dateA=4,WORKDAY(A8426,1,),WORKDAY(A8426,1,holidayQ)))))</f>
        <v>47969</v>
      </c>
      <c r="B8427" s="35" t="e">
        <f>MATCH(A8427,'iBoxx inputs'!A:A,0)</f>
        <v>#N/A</v>
      </c>
      <c r="C8427" s="35" t="e">
        <f>MATCH(A8427,'Bank of England inputs'!A:A,0)</f>
        <v>#N/A</v>
      </c>
      <c r="D8427" s="6" t="e">
        <f>IF($A8427&gt;DataEnd,NA(),IFERROR(INDEX('iBoxx inputs'!B:B,MATCH($A8427,'iBoxx inputs'!$A:$A,0)),D8426))</f>
        <v>#N/A</v>
      </c>
      <c r="E8427" s="6" t="e">
        <f>IF($A8427&gt;DataEnd,NA(),IFERROR(INDEX('iBoxx inputs'!C:C,MATCH($A8427,'iBoxx inputs'!$A:$A,0)),E8426))</f>
        <v>#N/A</v>
      </c>
      <c r="F8427" s="6" t="e">
        <f>IF($A8427&gt;DataEnd,NA(),IFERROR(INDEX('Bank of England inputs'!D:D,MATCH($A8427,'Bank of England inputs'!$A:$A,0),0),F8426))</f>
        <v>#N/A</v>
      </c>
      <c r="G8427" s="19"/>
      <c r="H8427" s="5">
        <f t="shared" si="724"/>
        <v>47969</v>
      </c>
      <c r="I8427" s="6" t="e">
        <f t="shared" si="725"/>
        <v>#N/A</v>
      </c>
      <c r="J8427" s="6" t="e">
        <f t="shared" si="726"/>
        <v>#N/A</v>
      </c>
    </row>
    <row r="8428" spans="1:10" x14ac:dyDescent="0.2">
      <c r="A8428" s="5">
        <f>IF(AND(dateA=1,A8427&lt;DataEnd),'iBoxx inputs'!A8432,IF(AND(dateA=2,A8427&lt;DataEnd),'Bank of England inputs'!A8432,IF(dateA=3,A8427+1,IF(dateA=4,WORKDAY(A8427,1,),WORKDAY(A8427,1,holidayQ)))))</f>
        <v>47970</v>
      </c>
      <c r="B8428" s="35" t="e">
        <f>MATCH(A8428,'iBoxx inputs'!A:A,0)</f>
        <v>#N/A</v>
      </c>
      <c r="C8428" s="35" t="e">
        <f>MATCH(A8428,'Bank of England inputs'!A:A,0)</f>
        <v>#N/A</v>
      </c>
      <c r="D8428" s="6" t="e">
        <f>IF($A8428&gt;DataEnd,NA(),IFERROR(INDEX('iBoxx inputs'!B:B,MATCH($A8428,'iBoxx inputs'!$A:$A,0)),D8427))</f>
        <v>#N/A</v>
      </c>
      <c r="E8428" s="6" t="e">
        <f>IF($A8428&gt;DataEnd,NA(),IFERROR(INDEX('iBoxx inputs'!C:C,MATCH($A8428,'iBoxx inputs'!$A:$A,0)),E8427))</f>
        <v>#N/A</v>
      </c>
      <c r="F8428" s="6" t="e">
        <f>IF($A8428&gt;DataEnd,NA(),IFERROR(INDEX('Bank of England inputs'!D:D,MATCH($A8428,'Bank of England inputs'!$A:$A,0),0),F8427))</f>
        <v>#N/A</v>
      </c>
      <c r="G8428" s="19"/>
      <c r="H8428" s="5">
        <f t="shared" si="724"/>
        <v>47970</v>
      </c>
      <c r="I8428" s="6" t="e">
        <f t="shared" si="725"/>
        <v>#N/A</v>
      </c>
      <c r="J8428" s="6" t="e">
        <f t="shared" si="726"/>
        <v>#N/A</v>
      </c>
    </row>
    <row r="8429" spans="1:10" x14ac:dyDescent="0.2">
      <c r="A8429" s="5">
        <f>IF(AND(dateA=1,A8428&lt;DataEnd),'iBoxx inputs'!A8433,IF(AND(dateA=2,A8428&lt;DataEnd),'Bank of England inputs'!A8433,IF(dateA=3,A8428+1,IF(dateA=4,WORKDAY(A8428,1,),WORKDAY(A8428,1,holidayQ)))))</f>
        <v>47974</v>
      </c>
      <c r="B8429" s="35" t="e">
        <f>MATCH(A8429,'iBoxx inputs'!A:A,0)</f>
        <v>#N/A</v>
      </c>
      <c r="C8429" s="35" t="e">
        <f>MATCH(A8429,'Bank of England inputs'!A:A,0)</f>
        <v>#N/A</v>
      </c>
      <c r="D8429" s="6" t="e">
        <f>IF($A8429&gt;DataEnd,NA(),IFERROR(INDEX('iBoxx inputs'!B:B,MATCH($A8429,'iBoxx inputs'!$A:$A,0)),D8428))</f>
        <v>#N/A</v>
      </c>
      <c r="E8429" s="6" t="e">
        <f>IF($A8429&gt;DataEnd,NA(),IFERROR(INDEX('iBoxx inputs'!C:C,MATCH($A8429,'iBoxx inputs'!$A:$A,0)),E8428))</f>
        <v>#N/A</v>
      </c>
      <c r="F8429" s="6" t="e">
        <f>IF($A8429&gt;DataEnd,NA(),IFERROR(INDEX('Bank of England inputs'!D:D,MATCH($A8429,'Bank of England inputs'!$A:$A,0),0),F8428))</f>
        <v>#N/A</v>
      </c>
      <c r="G8429" s="19"/>
      <c r="H8429" s="5">
        <f t="shared" si="724"/>
        <v>47974</v>
      </c>
      <c r="I8429" s="6" t="e">
        <f t="shared" si="725"/>
        <v>#N/A</v>
      </c>
      <c r="J8429" s="6" t="e">
        <f t="shared" si="726"/>
        <v>#N/A</v>
      </c>
    </row>
    <row r="8430" spans="1:10" x14ac:dyDescent="0.2">
      <c r="A8430" s="5">
        <f>IF(AND(dateA=1,A8429&lt;DataEnd),'iBoxx inputs'!A8434,IF(AND(dateA=2,A8429&lt;DataEnd),'Bank of England inputs'!A8434,IF(dateA=3,A8429+1,IF(dateA=4,WORKDAY(A8429,1,),WORKDAY(A8429,1,holidayQ)))))</f>
        <v>47975</v>
      </c>
      <c r="B8430" s="35" t="e">
        <f>MATCH(A8430,'iBoxx inputs'!A:A,0)</f>
        <v>#N/A</v>
      </c>
      <c r="C8430" s="35" t="e">
        <f>MATCH(A8430,'Bank of England inputs'!A:A,0)</f>
        <v>#N/A</v>
      </c>
      <c r="D8430" s="6" t="e">
        <f>IF($A8430&gt;DataEnd,NA(),IFERROR(INDEX('iBoxx inputs'!B:B,MATCH($A8430,'iBoxx inputs'!$A:$A,0)),D8429))</f>
        <v>#N/A</v>
      </c>
      <c r="E8430" s="6" t="e">
        <f>IF($A8430&gt;DataEnd,NA(),IFERROR(INDEX('iBoxx inputs'!C:C,MATCH($A8430,'iBoxx inputs'!$A:$A,0)),E8429))</f>
        <v>#N/A</v>
      </c>
      <c r="F8430" s="6" t="e">
        <f>IF($A8430&gt;DataEnd,NA(),IFERROR(INDEX('Bank of England inputs'!D:D,MATCH($A8430,'Bank of England inputs'!$A:$A,0),0),F8429))</f>
        <v>#N/A</v>
      </c>
      <c r="G8430" s="19"/>
      <c r="H8430" s="5">
        <f t="shared" si="724"/>
        <v>47975</v>
      </c>
      <c r="I8430" s="6" t="e">
        <f t="shared" si="725"/>
        <v>#N/A</v>
      </c>
      <c r="J8430" s="6" t="e">
        <f t="shared" si="726"/>
        <v>#N/A</v>
      </c>
    </row>
    <row r="8431" spans="1:10" x14ac:dyDescent="0.2">
      <c r="A8431" s="5">
        <f>IF(AND(dateA=1,A8430&lt;DataEnd),'iBoxx inputs'!A8435,IF(AND(dateA=2,A8430&lt;DataEnd),'Bank of England inputs'!A8435,IF(dateA=3,A8430+1,IF(dateA=4,WORKDAY(A8430,1,),WORKDAY(A8430,1,holidayQ)))))</f>
        <v>47976</v>
      </c>
      <c r="B8431" s="35" t="e">
        <f>MATCH(A8431,'iBoxx inputs'!A:A,0)</f>
        <v>#N/A</v>
      </c>
      <c r="C8431" s="35" t="e">
        <f>MATCH(A8431,'Bank of England inputs'!A:A,0)</f>
        <v>#N/A</v>
      </c>
      <c r="D8431" s="6" t="e">
        <f>IF($A8431&gt;DataEnd,NA(),IFERROR(INDEX('iBoxx inputs'!B:B,MATCH($A8431,'iBoxx inputs'!$A:$A,0)),D8430))</f>
        <v>#N/A</v>
      </c>
      <c r="E8431" s="6" t="e">
        <f>IF($A8431&gt;DataEnd,NA(),IFERROR(INDEX('iBoxx inputs'!C:C,MATCH($A8431,'iBoxx inputs'!$A:$A,0)),E8430))</f>
        <v>#N/A</v>
      </c>
      <c r="F8431" s="6" t="e">
        <f>IF($A8431&gt;DataEnd,NA(),IFERROR(INDEX('Bank of England inputs'!D:D,MATCH($A8431,'Bank of England inputs'!$A:$A,0),0),F8430))</f>
        <v>#N/A</v>
      </c>
      <c r="G8431" s="19"/>
      <c r="H8431" s="5">
        <f t="shared" si="724"/>
        <v>47976</v>
      </c>
      <c r="I8431" s="6" t="e">
        <f t="shared" si="725"/>
        <v>#N/A</v>
      </c>
      <c r="J8431" s="6" t="e">
        <f t="shared" si="726"/>
        <v>#N/A</v>
      </c>
    </row>
    <row r="8432" spans="1:10" x14ac:dyDescent="0.2">
      <c r="A8432" s="5">
        <f>IF(AND(dateA=1,A8431&lt;DataEnd),'iBoxx inputs'!A8436,IF(AND(dateA=2,A8431&lt;DataEnd),'Bank of England inputs'!A8436,IF(dateA=3,A8431+1,IF(dateA=4,WORKDAY(A8431,1,),WORKDAY(A8431,1,holidayQ)))))</f>
        <v>47977</v>
      </c>
      <c r="B8432" s="35" t="e">
        <f>MATCH(A8432,'iBoxx inputs'!A:A,0)</f>
        <v>#N/A</v>
      </c>
      <c r="C8432" s="35" t="e">
        <f>MATCH(A8432,'Bank of England inputs'!A:A,0)</f>
        <v>#N/A</v>
      </c>
      <c r="D8432" s="6" t="e">
        <f>IF($A8432&gt;DataEnd,NA(),IFERROR(INDEX('iBoxx inputs'!B:B,MATCH($A8432,'iBoxx inputs'!$A:$A,0)),D8431))</f>
        <v>#N/A</v>
      </c>
      <c r="E8432" s="6" t="e">
        <f>IF($A8432&gt;DataEnd,NA(),IFERROR(INDEX('iBoxx inputs'!C:C,MATCH($A8432,'iBoxx inputs'!$A:$A,0)),E8431))</f>
        <v>#N/A</v>
      </c>
      <c r="F8432" s="6" t="e">
        <f>IF($A8432&gt;DataEnd,NA(),IFERROR(INDEX('Bank of England inputs'!D:D,MATCH($A8432,'Bank of England inputs'!$A:$A,0),0),F8431))</f>
        <v>#N/A</v>
      </c>
      <c r="G8432" s="19"/>
      <c r="H8432" s="5">
        <f t="shared" si="724"/>
        <v>47977</v>
      </c>
      <c r="I8432" s="6" t="e">
        <f t="shared" si="725"/>
        <v>#N/A</v>
      </c>
      <c r="J8432" s="6" t="e">
        <f t="shared" si="726"/>
        <v>#N/A</v>
      </c>
    </row>
    <row r="8433" spans="1:10" x14ac:dyDescent="0.2">
      <c r="A8433" s="5">
        <f>IF(AND(dateA=1,A8432&lt;DataEnd),'iBoxx inputs'!A8437,IF(AND(dateA=2,A8432&lt;DataEnd),'Bank of England inputs'!A8437,IF(dateA=3,A8432+1,IF(dateA=4,WORKDAY(A8432,1,),WORKDAY(A8432,1,holidayQ)))))</f>
        <v>47980</v>
      </c>
      <c r="B8433" s="35" t="e">
        <f>MATCH(A8433,'iBoxx inputs'!A:A,0)</f>
        <v>#N/A</v>
      </c>
      <c r="C8433" s="35" t="e">
        <f>MATCH(A8433,'Bank of England inputs'!A:A,0)</f>
        <v>#N/A</v>
      </c>
      <c r="D8433" s="6" t="e">
        <f>IF($A8433&gt;DataEnd,NA(),IFERROR(INDEX('iBoxx inputs'!B:B,MATCH($A8433,'iBoxx inputs'!$A:$A,0)),D8432))</f>
        <v>#N/A</v>
      </c>
      <c r="E8433" s="6" t="e">
        <f>IF($A8433&gt;DataEnd,NA(),IFERROR(INDEX('iBoxx inputs'!C:C,MATCH($A8433,'iBoxx inputs'!$A:$A,0)),E8432))</f>
        <v>#N/A</v>
      </c>
      <c r="F8433" s="6" t="e">
        <f>IF($A8433&gt;DataEnd,NA(),IFERROR(INDEX('Bank of England inputs'!D:D,MATCH($A8433,'Bank of England inputs'!$A:$A,0),0),F8432))</f>
        <v>#N/A</v>
      </c>
      <c r="G8433" s="19"/>
      <c r="H8433" s="5">
        <f t="shared" si="724"/>
        <v>47980</v>
      </c>
      <c r="I8433" s="6" t="e">
        <f t="shared" si="725"/>
        <v>#N/A</v>
      </c>
      <c r="J8433" s="6" t="e">
        <f t="shared" si="726"/>
        <v>#N/A</v>
      </c>
    </row>
    <row r="8434" spans="1:10" x14ac:dyDescent="0.2">
      <c r="A8434" s="5">
        <f>IF(AND(dateA=1,A8433&lt;DataEnd),'iBoxx inputs'!A8438,IF(AND(dateA=2,A8433&lt;DataEnd),'Bank of England inputs'!A8438,IF(dateA=3,A8433+1,IF(dateA=4,WORKDAY(A8433,1,),WORKDAY(A8433,1,holidayQ)))))</f>
        <v>47981</v>
      </c>
      <c r="B8434" s="35" t="e">
        <f>MATCH(A8434,'iBoxx inputs'!A:A,0)</f>
        <v>#N/A</v>
      </c>
      <c r="C8434" s="35" t="e">
        <f>MATCH(A8434,'Bank of England inputs'!A:A,0)</f>
        <v>#N/A</v>
      </c>
      <c r="D8434" s="6" t="e">
        <f>IF($A8434&gt;DataEnd,NA(),IFERROR(INDEX('iBoxx inputs'!B:B,MATCH($A8434,'iBoxx inputs'!$A:$A,0)),D8433))</f>
        <v>#N/A</v>
      </c>
      <c r="E8434" s="6" t="e">
        <f>IF($A8434&gt;DataEnd,NA(),IFERROR(INDEX('iBoxx inputs'!C:C,MATCH($A8434,'iBoxx inputs'!$A:$A,0)),E8433))</f>
        <v>#N/A</v>
      </c>
      <c r="F8434" s="6" t="e">
        <f>IF($A8434&gt;DataEnd,NA(),IFERROR(INDEX('Bank of England inputs'!D:D,MATCH($A8434,'Bank of England inputs'!$A:$A,0),0),F8433))</f>
        <v>#N/A</v>
      </c>
      <c r="G8434" s="19"/>
      <c r="H8434" s="5">
        <f t="shared" si="724"/>
        <v>47981</v>
      </c>
      <c r="I8434" s="6" t="e">
        <f t="shared" si="725"/>
        <v>#N/A</v>
      </c>
      <c r="J8434" s="6" t="e">
        <f t="shared" si="726"/>
        <v>#N/A</v>
      </c>
    </row>
    <row r="8435" spans="1:10" x14ac:dyDescent="0.2">
      <c r="A8435" s="5">
        <f>IF(AND(dateA=1,A8434&lt;DataEnd),'iBoxx inputs'!A8439,IF(AND(dateA=2,A8434&lt;DataEnd),'Bank of England inputs'!A8439,IF(dateA=3,A8434+1,IF(dateA=4,WORKDAY(A8434,1,),WORKDAY(A8434,1,holidayQ)))))</f>
        <v>47982</v>
      </c>
      <c r="B8435" s="35" t="e">
        <f>MATCH(A8435,'iBoxx inputs'!A:A,0)</f>
        <v>#N/A</v>
      </c>
      <c r="C8435" s="35" t="e">
        <f>MATCH(A8435,'Bank of England inputs'!A:A,0)</f>
        <v>#N/A</v>
      </c>
      <c r="D8435" s="6" t="e">
        <f>IF($A8435&gt;DataEnd,NA(),IFERROR(INDEX('iBoxx inputs'!B:B,MATCH($A8435,'iBoxx inputs'!$A:$A,0)),D8434))</f>
        <v>#N/A</v>
      </c>
      <c r="E8435" s="6" t="e">
        <f>IF($A8435&gt;DataEnd,NA(),IFERROR(INDEX('iBoxx inputs'!C:C,MATCH($A8435,'iBoxx inputs'!$A:$A,0)),E8434))</f>
        <v>#N/A</v>
      </c>
      <c r="F8435" s="6" t="e">
        <f>IF($A8435&gt;DataEnd,NA(),IFERROR(INDEX('Bank of England inputs'!D:D,MATCH($A8435,'Bank of England inputs'!$A:$A,0),0),F8434))</f>
        <v>#N/A</v>
      </c>
      <c r="G8435" s="19"/>
      <c r="H8435" s="5">
        <f t="shared" si="724"/>
        <v>47982</v>
      </c>
      <c r="I8435" s="6" t="e">
        <f t="shared" si="725"/>
        <v>#N/A</v>
      </c>
      <c r="J8435" s="6" t="e">
        <f t="shared" si="726"/>
        <v>#N/A</v>
      </c>
    </row>
    <row r="8436" spans="1:10" x14ac:dyDescent="0.2">
      <c r="A8436" s="5">
        <f>IF(AND(dateA=1,A8435&lt;DataEnd),'iBoxx inputs'!A8440,IF(AND(dateA=2,A8435&lt;DataEnd),'Bank of England inputs'!A8440,IF(dateA=3,A8435+1,IF(dateA=4,WORKDAY(A8435,1,),WORKDAY(A8435,1,holidayQ)))))</f>
        <v>47983</v>
      </c>
      <c r="B8436" s="35" t="e">
        <f>MATCH(A8436,'iBoxx inputs'!A:A,0)</f>
        <v>#N/A</v>
      </c>
      <c r="C8436" s="35" t="e">
        <f>MATCH(A8436,'Bank of England inputs'!A:A,0)</f>
        <v>#N/A</v>
      </c>
      <c r="D8436" s="6" t="e">
        <f>IF($A8436&gt;DataEnd,NA(),IFERROR(INDEX('iBoxx inputs'!B:B,MATCH($A8436,'iBoxx inputs'!$A:$A,0)),D8435))</f>
        <v>#N/A</v>
      </c>
      <c r="E8436" s="6" t="e">
        <f>IF($A8436&gt;DataEnd,NA(),IFERROR(INDEX('iBoxx inputs'!C:C,MATCH($A8436,'iBoxx inputs'!$A:$A,0)),E8435))</f>
        <v>#N/A</v>
      </c>
      <c r="F8436" s="6" t="e">
        <f>IF($A8436&gt;DataEnd,NA(),IFERROR(INDEX('Bank of England inputs'!D:D,MATCH($A8436,'Bank of England inputs'!$A:$A,0),0),F8435))</f>
        <v>#N/A</v>
      </c>
      <c r="G8436" s="19"/>
      <c r="H8436" s="5">
        <f t="shared" si="724"/>
        <v>47983</v>
      </c>
      <c r="I8436" s="6" t="e">
        <f t="shared" si="725"/>
        <v>#N/A</v>
      </c>
      <c r="J8436" s="6" t="e">
        <f t="shared" si="726"/>
        <v>#N/A</v>
      </c>
    </row>
    <row r="8437" spans="1:10" x14ac:dyDescent="0.2">
      <c r="A8437" s="5">
        <f>IF(AND(dateA=1,A8436&lt;DataEnd),'iBoxx inputs'!A8441,IF(AND(dateA=2,A8436&lt;DataEnd),'Bank of England inputs'!A8441,IF(dateA=3,A8436+1,IF(dateA=4,WORKDAY(A8436,1,),WORKDAY(A8436,1,holidayQ)))))</f>
        <v>47984</v>
      </c>
      <c r="B8437" s="35" t="e">
        <f>MATCH(A8437,'iBoxx inputs'!A:A,0)</f>
        <v>#N/A</v>
      </c>
      <c r="C8437" s="35" t="e">
        <f>MATCH(A8437,'Bank of England inputs'!A:A,0)</f>
        <v>#N/A</v>
      </c>
      <c r="D8437" s="6" t="e">
        <f>IF($A8437&gt;DataEnd,NA(),IFERROR(INDEX('iBoxx inputs'!B:B,MATCH($A8437,'iBoxx inputs'!$A:$A,0)),D8436))</f>
        <v>#N/A</v>
      </c>
      <c r="E8437" s="6" t="e">
        <f>IF($A8437&gt;DataEnd,NA(),IFERROR(INDEX('iBoxx inputs'!C:C,MATCH($A8437,'iBoxx inputs'!$A:$A,0)),E8436))</f>
        <v>#N/A</v>
      </c>
      <c r="F8437" s="6" t="e">
        <f>IF($A8437&gt;DataEnd,NA(),IFERROR(INDEX('Bank of England inputs'!D:D,MATCH($A8437,'Bank of England inputs'!$A:$A,0),0),F8436))</f>
        <v>#N/A</v>
      </c>
      <c r="G8437" s="19"/>
      <c r="H8437" s="5">
        <f t="shared" si="724"/>
        <v>47984</v>
      </c>
      <c r="I8437" s="6" t="e">
        <f t="shared" si="725"/>
        <v>#N/A</v>
      </c>
      <c r="J8437" s="6" t="e">
        <f t="shared" si="726"/>
        <v>#N/A</v>
      </c>
    </row>
    <row r="8438" spans="1:10" x14ac:dyDescent="0.2">
      <c r="A8438" s="5">
        <f>IF(AND(dateA=1,A8437&lt;DataEnd),'iBoxx inputs'!A8442,IF(AND(dateA=2,A8437&lt;DataEnd),'Bank of England inputs'!A8442,IF(dateA=3,A8437+1,IF(dateA=4,WORKDAY(A8437,1,),WORKDAY(A8437,1,holidayQ)))))</f>
        <v>47987</v>
      </c>
      <c r="B8438" s="35" t="e">
        <f>MATCH(A8438,'iBoxx inputs'!A:A,0)</f>
        <v>#N/A</v>
      </c>
      <c r="C8438" s="35" t="e">
        <f>MATCH(A8438,'Bank of England inputs'!A:A,0)</f>
        <v>#N/A</v>
      </c>
      <c r="D8438" s="6" t="e">
        <f>IF($A8438&gt;DataEnd,NA(),IFERROR(INDEX('iBoxx inputs'!B:B,MATCH($A8438,'iBoxx inputs'!$A:$A,0)),D8437))</f>
        <v>#N/A</v>
      </c>
      <c r="E8438" s="6" t="e">
        <f>IF($A8438&gt;DataEnd,NA(),IFERROR(INDEX('iBoxx inputs'!C:C,MATCH($A8438,'iBoxx inputs'!$A:$A,0)),E8437))</f>
        <v>#N/A</v>
      </c>
      <c r="F8438" s="6" t="e">
        <f>IF($A8438&gt;DataEnd,NA(),IFERROR(INDEX('Bank of England inputs'!D:D,MATCH($A8438,'Bank of England inputs'!$A:$A,0),0),F8437))</f>
        <v>#N/A</v>
      </c>
      <c r="G8438" s="19"/>
      <c r="H8438" s="5">
        <f t="shared" si="724"/>
        <v>47987</v>
      </c>
      <c r="I8438" s="6" t="e">
        <f t="shared" si="725"/>
        <v>#N/A</v>
      </c>
      <c r="J8438" s="6" t="e">
        <f t="shared" si="726"/>
        <v>#N/A</v>
      </c>
    </row>
    <row r="8439" spans="1:10" x14ac:dyDescent="0.2">
      <c r="A8439" s="5">
        <f>IF(AND(dateA=1,A8438&lt;DataEnd),'iBoxx inputs'!A8443,IF(AND(dateA=2,A8438&lt;DataEnd),'Bank of England inputs'!A8443,IF(dateA=3,A8438+1,IF(dateA=4,WORKDAY(A8438,1,),WORKDAY(A8438,1,holidayQ)))))</f>
        <v>47988</v>
      </c>
      <c r="B8439" s="35" t="e">
        <f>MATCH(A8439,'iBoxx inputs'!A:A,0)</f>
        <v>#N/A</v>
      </c>
      <c r="C8439" s="35" t="e">
        <f>MATCH(A8439,'Bank of England inputs'!A:A,0)</f>
        <v>#N/A</v>
      </c>
      <c r="D8439" s="6" t="e">
        <f>IF($A8439&gt;DataEnd,NA(),IFERROR(INDEX('iBoxx inputs'!B:B,MATCH($A8439,'iBoxx inputs'!$A:$A,0)),D8438))</f>
        <v>#N/A</v>
      </c>
      <c r="E8439" s="6" t="e">
        <f>IF($A8439&gt;DataEnd,NA(),IFERROR(INDEX('iBoxx inputs'!C:C,MATCH($A8439,'iBoxx inputs'!$A:$A,0)),E8438))</f>
        <v>#N/A</v>
      </c>
      <c r="F8439" s="6" t="e">
        <f>IF($A8439&gt;DataEnd,NA(),IFERROR(INDEX('Bank of England inputs'!D:D,MATCH($A8439,'Bank of England inputs'!$A:$A,0),0),F8438))</f>
        <v>#N/A</v>
      </c>
      <c r="G8439" s="19"/>
      <c r="H8439" s="5">
        <f t="shared" si="724"/>
        <v>47988</v>
      </c>
      <c r="I8439" s="6" t="e">
        <f t="shared" si="725"/>
        <v>#N/A</v>
      </c>
      <c r="J8439" s="6" t="e">
        <f t="shared" si="726"/>
        <v>#N/A</v>
      </c>
    </row>
    <row r="8440" spans="1:10" x14ac:dyDescent="0.2">
      <c r="A8440" s="5">
        <f>IF(AND(dateA=1,A8439&lt;DataEnd),'iBoxx inputs'!A8444,IF(AND(dateA=2,A8439&lt;DataEnd),'Bank of England inputs'!A8444,IF(dateA=3,A8439+1,IF(dateA=4,WORKDAY(A8439,1,),WORKDAY(A8439,1,holidayQ)))))</f>
        <v>47989</v>
      </c>
      <c r="B8440" s="35" t="e">
        <f>MATCH(A8440,'iBoxx inputs'!A:A,0)</f>
        <v>#N/A</v>
      </c>
      <c r="C8440" s="35" t="e">
        <f>MATCH(A8440,'Bank of England inputs'!A:A,0)</f>
        <v>#N/A</v>
      </c>
      <c r="D8440" s="6" t="e">
        <f>IF($A8440&gt;DataEnd,NA(),IFERROR(INDEX('iBoxx inputs'!B:B,MATCH($A8440,'iBoxx inputs'!$A:$A,0)),D8439))</f>
        <v>#N/A</v>
      </c>
      <c r="E8440" s="6" t="e">
        <f>IF($A8440&gt;DataEnd,NA(),IFERROR(INDEX('iBoxx inputs'!C:C,MATCH($A8440,'iBoxx inputs'!$A:$A,0)),E8439))</f>
        <v>#N/A</v>
      </c>
      <c r="F8440" s="6" t="e">
        <f>IF($A8440&gt;DataEnd,NA(),IFERROR(INDEX('Bank of England inputs'!D:D,MATCH($A8440,'Bank of England inputs'!$A:$A,0),0),F8439))</f>
        <v>#N/A</v>
      </c>
      <c r="G8440" s="19"/>
      <c r="H8440" s="5">
        <f t="shared" si="724"/>
        <v>47989</v>
      </c>
      <c r="I8440" s="6" t="e">
        <f t="shared" si="725"/>
        <v>#N/A</v>
      </c>
      <c r="J8440" s="6" t="e">
        <f t="shared" si="726"/>
        <v>#N/A</v>
      </c>
    </row>
    <row r="8441" spans="1:10" x14ac:dyDescent="0.2">
      <c r="A8441" s="5">
        <f>IF(AND(dateA=1,A8440&lt;DataEnd),'iBoxx inputs'!A8445,IF(AND(dateA=2,A8440&lt;DataEnd),'Bank of England inputs'!A8445,IF(dateA=3,A8440+1,IF(dateA=4,WORKDAY(A8440,1,),WORKDAY(A8440,1,holidayQ)))))</f>
        <v>47990</v>
      </c>
      <c r="B8441" s="35" t="e">
        <f>MATCH(A8441,'iBoxx inputs'!A:A,0)</f>
        <v>#N/A</v>
      </c>
      <c r="C8441" s="35" t="e">
        <f>MATCH(A8441,'Bank of England inputs'!A:A,0)</f>
        <v>#N/A</v>
      </c>
      <c r="D8441" s="6" t="e">
        <f>IF($A8441&gt;DataEnd,NA(),IFERROR(INDEX('iBoxx inputs'!B:B,MATCH($A8441,'iBoxx inputs'!$A:$A,0)),D8440))</f>
        <v>#N/A</v>
      </c>
      <c r="E8441" s="6" t="e">
        <f>IF($A8441&gt;DataEnd,NA(),IFERROR(INDEX('iBoxx inputs'!C:C,MATCH($A8441,'iBoxx inputs'!$A:$A,0)),E8440))</f>
        <v>#N/A</v>
      </c>
      <c r="F8441" s="6" t="e">
        <f>IF($A8441&gt;DataEnd,NA(),IFERROR(INDEX('Bank of England inputs'!D:D,MATCH($A8441,'Bank of England inputs'!$A:$A,0),0),F8440))</f>
        <v>#N/A</v>
      </c>
      <c r="G8441" s="19"/>
      <c r="H8441" s="5">
        <f t="shared" si="724"/>
        <v>47990</v>
      </c>
      <c r="I8441" s="6" t="e">
        <f t="shared" si="725"/>
        <v>#N/A</v>
      </c>
      <c r="J8441" s="6" t="e">
        <f t="shared" si="726"/>
        <v>#N/A</v>
      </c>
    </row>
    <row r="8442" spans="1:10" x14ac:dyDescent="0.2">
      <c r="A8442" s="5">
        <f>IF(AND(dateA=1,A8441&lt;DataEnd),'iBoxx inputs'!A8446,IF(AND(dateA=2,A8441&lt;DataEnd),'Bank of England inputs'!A8446,IF(dateA=3,A8441+1,IF(dateA=4,WORKDAY(A8441,1,),WORKDAY(A8441,1,holidayQ)))))</f>
        <v>47991</v>
      </c>
      <c r="B8442" s="35" t="e">
        <f>MATCH(A8442,'iBoxx inputs'!A:A,0)</f>
        <v>#N/A</v>
      </c>
      <c r="C8442" s="35" t="e">
        <f>MATCH(A8442,'Bank of England inputs'!A:A,0)</f>
        <v>#N/A</v>
      </c>
      <c r="D8442" s="6" t="e">
        <f>IF($A8442&gt;DataEnd,NA(),IFERROR(INDEX('iBoxx inputs'!B:B,MATCH($A8442,'iBoxx inputs'!$A:$A,0)),D8441))</f>
        <v>#N/A</v>
      </c>
      <c r="E8442" s="6" t="e">
        <f>IF($A8442&gt;DataEnd,NA(),IFERROR(INDEX('iBoxx inputs'!C:C,MATCH($A8442,'iBoxx inputs'!$A:$A,0)),E8441))</f>
        <v>#N/A</v>
      </c>
      <c r="F8442" s="6" t="e">
        <f>IF($A8442&gt;DataEnd,NA(),IFERROR(INDEX('Bank of England inputs'!D:D,MATCH($A8442,'Bank of England inputs'!$A:$A,0),0),F8441))</f>
        <v>#N/A</v>
      </c>
      <c r="G8442" s="19"/>
      <c r="H8442" s="5">
        <f t="shared" si="724"/>
        <v>47991</v>
      </c>
      <c r="I8442" s="6" t="e">
        <f t="shared" si="725"/>
        <v>#N/A</v>
      </c>
      <c r="J8442" s="6" t="e">
        <f t="shared" si="726"/>
        <v>#N/A</v>
      </c>
    </row>
    <row r="8443" spans="1:10" x14ac:dyDescent="0.2">
      <c r="A8443" s="5">
        <f>IF(AND(dateA=1,A8442&lt;DataEnd),'iBoxx inputs'!A8447,IF(AND(dateA=2,A8442&lt;DataEnd),'Bank of England inputs'!A8447,IF(dateA=3,A8442+1,IF(dateA=4,WORKDAY(A8442,1,),WORKDAY(A8442,1,holidayQ)))))</f>
        <v>47995</v>
      </c>
      <c r="B8443" s="35" t="e">
        <f>MATCH(A8443,'iBoxx inputs'!A:A,0)</f>
        <v>#N/A</v>
      </c>
      <c r="C8443" s="35" t="e">
        <f>MATCH(A8443,'Bank of England inputs'!A:A,0)</f>
        <v>#N/A</v>
      </c>
      <c r="D8443" s="6" t="e">
        <f>IF($A8443&gt;DataEnd,NA(),IFERROR(INDEX('iBoxx inputs'!B:B,MATCH($A8443,'iBoxx inputs'!$A:$A,0)),D8442))</f>
        <v>#N/A</v>
      </c>
      <c r="E8443" s="6" t="e">
        <f>IF($A8443&gt;DataEnd,NA(),IFERROR(INDEX('iBoxx inputs'!C:C,MATCH($A8443,'iBoxx inputs'!$A:$A,0)),E8442))</f>
        <v>#N/A</v>
      </c>
      <c r="F8443" s="6" t="e">
        <f>IF($A8443&gt;DataEnd,NA(),IFERROR(INDEX('Bank of England inputs'!D:D,MATCH($A8443,'Bank of England inputs'!$A:$A,0),0),F8442))</f>
        <v>#N/A</v>
      </c>
      <c r="G8443" s="19"/>
      <c r="H8443" s="5">
        <f t="shared" si="724"/>
        <v>47995</v>
      </c>
      <c r="I8443" s="6" t="e">
        <f t="shared" si="725"/>
        <v>#N/A</v>
      </c>
      <c r="J8443" s="6" t="e">
        <f t="shared" si="726"/>
        <v>#N/A</v>
      </c>
    </row>
    <row r="8444" spans="1:10" x14ac:dyDescent="0.2">
      <c r="A8444" s="5">
        <f>IF(AND(dateA=1,A8443&lt;DataEnd),'iBoxx inputs'!A8448,IF(AND(dateA=2,A8443&lt;DataEnd),'Bank of England inputs'!A8448,IF(dateA=3,A8443+1,IF(dateA=4,WORKDAY(A8443,1,),WORKDAY(A8443,1,holidayQ)))))</f>
        <v>47996</v>
      </c>
      <c r="B8444" s="35" t="e">
        <f>MATCH(A8444,'iBoxx inputs'!A:A,0)</f>
        <v>#N/A</v>
      </c>
      <c r="C8444" s="35" t="e">
        <f>MATCH(A8444,'Bank of England inputs'!A:A,0)</f>
        <v>#N/A</v>
      </c>
      <c r="D8444" s="6" t="e">
        <f>IF($A8444&gt;DataEnd,NA(),IFERROR(INDEX('iBoxx inputs'!B:B,MATCH($A8444,'iBoxx inputs'!$A:$A,0)),D8443))</f>
        <v>#N/A</v>
      </c>
      <c r="E8444" s="6" t="e">
        <f>IF($A8444&gt;DataEnd,NA(),IFERROR(INDEX('iBoxx inputs'!C:C,MATCH($A8444,'iBoxx inputs'!$A:$A,0)),E8443))</f>
        <v>#N/A</v>
      </c>
      <c r="F8444" s="6" t="e">
        <f>IF($A8444&gt;DataEnd,NA(),IFERROR(INDEX('Bank of England inputs'!D:D,MATCH($A8444,'Bank of England inputs'!$A:$A,0),0),F8443))</f>
        <v>#N/A</v>
      </c>
      <c r="G8444" s="19"/>
      <c r="H8444" s="5">
        <f t="shared" si="724"/>
        <v>47996</v>
      </c>
      <c r="I8444" s="6" t="e">
        <f t="shared" si="725"/>
        <v>#N/A</v>
      </c>
      <c r="J8444" s="6" t="e">
        <f t="shared" si="726"/>
        <v>#N/A</v>
      </c>
    </row>
    <row r="8445" spans="1:10" x14ac:dyDescent="0.2">
      <c r="A8445" s="5">
        <f>IF(AND(dateA=1,A8444&lt;DataEnd),'iBoxx inputs'!A8449,IF(AND(dateA=2,A8444&lt;DataEnd),'Bank of England inputs'!A8449,IF(dateA=3,A8444+1,IF(dateA=4,WORKDAY(A8444,1,),WORKDAY(A8444,1,holidayQ)))))</f>
        <v>47997</v>
      </c>
      <c r="B8445" s="35" t="e">
        <f>MATCH(A8445,'iBoxx inputs'!A:A,0)</f>
        <v>#N/A</v>
      </c>
      <c r="C8445" s="35" t="e">
        <f>MATCH(A8445,'Bank of England inputs'!A:A,0)</f>
        <v>#N/A</v>
      </c>
      <c r="D8445" s="6" t="e">
        <f>IF($A8445&gt;DataEnd,NA(),IFERROR(INDEX('iBoxx inputs'!B:B,MATCH($A8445,'iBoxx inputs'!$A:$A,0)),D8444))</f>
        <v>#N/A</v>
      </c>
      <c r="E8445" s="6" t="e">
        <f>IF($A8445&gt;DataEnd,NA(),IFERROR(INDEX('iBoxx inputs'!C:C,MATCH($A8445,'iBoxx inputs'!$A:$A,0)),E8444))</f>
        <v>#N/A</v>
      </c>
      <c r="F8445" s="6" t="e">
        <f>IF($A8445&gt;DataEnd,NA(),IFERROR(INDEX('Bank of England inputs'!D:D,MATCH($A8445,'Bank of England inputs'!$A:$A,0),0),F8444))</f>
        <v>#N/A</v>
      </c>
      <c r="G8445" s="19"/>
      <c r="H8445" s="5">
        <f t="shared" si="724"/>
        <v>47997</v>
      </c>
      <c r="I8445" s="6" t="e">
        <f t="shared" si="725"/>
        <v>#N/A</v>
      </c>
      <c r="J8445" s="6" t="e">
        <f t="shared" si="726"/>
        <v>#N/A</v>
      </c>
    </row>
    <row r="8446" spans="1:10" x14ac:dyDescent="0.2">
      <c r="A8446" s="5">
        <f>IF(AND(dateA=1,A8445&lt;DataEnd),'iBoxx inputs'!A8450,IF(AND(dateA=2,A8445&lt;DataEnd),'Bank of England inputs'!A8450,IF(dateA=3,A8445+1,IF(dateA=4,WORKDAY(A8445,1,),WORKDAY(A8445,1,holidayQ)))))</f>
        <v>47998</v>
      </c>
      <c r="B8446" s="35" t="e">
        <f>MATCH(A8446,'iBoxx inputs'!A:A,0)</f>
        <v>#N/A</v>
      </c>
      <c r="C8446" s="35" t="e">
        <f>MATCH(A8446,'Bank of England inputs'!A:A,0)</f>
        <v>#N/A</v>
      </c>
      <c r="D8446" s="6" t="e">
        <f>IF($A8446&gt;DataEnd,NA(),IFERROR(INDEX('iBoxx inputs'!B:B,MATCH($A8446,'iBoxx inputs'!$A:$A,0)),D8445))</f>
        <v>#N/A</v>
      </c>
      <c r="E8446" s="6" t="e">
        <f>IF($A8446&gt;DataEnd,NA(),IFERROR(INDEX('iBoxx inputs'!C:C,MATCH($A8446,'iBoxx inputs'!$A:$A,0)),E8445))</f>
        <v>#N/A</v>
      </c>
      <c r="F8446" s="6" t="e">
        <f>IF($A8446&gt;DataEnd,NA(),IFERROR(INDEX('Bank of England inputs'!D:D,MATCH($A8446,'Bank of England inputs'!$A:$A,0),0),F8445))</f>
        <v>#N/A</v>
      </c>
      <c r="G8446" s="19"/>
      <c r="H8446" s="5">
        <f t="shared" si="724"/>
        <v>47998</v>
      </c>
      <c r="I8446" s="6" t="e">
        <f t="shared" si="725"/>
        <v>#N/A</v>
      </c>
      <c r="J8446" s="6" t="e">
        <f t="shared" si="726"/>
        <v>#N/A</v>
      </c>
    </row>
    <row r="8447" spans="1:10" x14ac:dyDescent="0.2">
      <c r="A8447" s="5">
        <f>IF(AND(dateA=1,A8446&lt;DataEnd),'iBoxx inputs'!A8451,IF(AND(dateA=2,A8446&lt;DataEnd),'Bank of England inputs'!A8451,IF(dateA=3,A8446+1,IF(dateA=4,WORKDAY(A8446,1,),WORKDAY(A8446,1,holidayQ)))))</f>
        <v>48001</v>
      </c>
      <c r="B8447" s="35" t="e">
        <f>MATCH(A8447,'iBoxx inputs'!A:A,0)</f>
        <v>#N/A</v>
      </c>
      <c r="C8447" s="35" t="e">
        <f>MATCH(A8447,'Bank of England inputs'!A:A,0)</f>
        <v>#N/A</v>
      </c>
      <c r="D8447" s="6" t="e">
        <f>IF($A8447&gt;DataEnd,NA(),IFERROR(INDEX('iBoxx inputs'!B:B,MATCH($A8447,'iBoxx inputs'!$A:$A,0)),D8446))</f>
        <v>#N/A</v>
      </c>
      <c r="E8447" s="6" t="e">
        <f>IF($A8447&gt;DataEnd,NA(),IFERROR(INDEX('iBoxx inputs'!C:C,MATCH($A8447,'iBoxx inputs'!$A:$A,0)),E8446))</f>
        <v>#N/A</v>
      </c>
      <c r="F8447" s="6" t="e">
        <f>IF($A8447&gt;DataEnd,NA(),IFERROR(INDEX('Bank of England inputs'!D:D,MATCH($A8447,'Bank of England inputs'!$A:$A,0),0),F8446))</f>
        <v>#N/A</v>
      </c>
      <c r="G8447" s="19"/>
      <c r="H8447" s="5">
        <f t="shared" si="724"/>
        <v>48001</v>
      </c>
      <c r="I8447" s="6" t="e">
        <f t="shared" si="725"/>
        <v>#N/A</v>
      </c>
      <c r="J8447" s="6" t="e">
        <f t="shared" si="726"/>
        <v>#N/A</v>
      </c>
    </row>
    <row r="8448" spans="1:10" x14ac:dyDescent="0.2">
      <c r="A8448" s="5">
        <f>IF(AND(dateA=1,A8447&lt;DataEnd),'iBoxx inputs'!A8452,IF(AND(dateA=2,A8447&lt;DataEnd),'Bank of England inputs'!A8452,IF(dateA=3,A8447+1,IF(dateA=4,WORKDAY(A8447,1,),WORKDAY(A8447,1,holidayQ)))))</f>
        <v>48002</v>
      </c>
      <c r="B8448" s="35" t="e">
        <f>MATCH(A8448,'iBoxx inputs'!A:A,0)</f>
        <v>#N/A</v>
      </c>
      <c r="C8448" s="35" t="e">
        <f>MATCH(A8448,'Bank of England inputs'!A:A,0)</f>
        <v>#N/A</v>
      </c>
      <c r="D8448" s="6" t="e">
        <f>IF($A8448&gt;DataEnd,NA(),IFERROR(INDEX('iBoxx inputs'!B:B,MATCH($A8448,'iBoxx inputs'!$A:$A,0)),D8447))</f>
        <v>#N/A</v>
      </c>
      <c r="E8448" s="6" t="e">
        <f>IF($A8448&gt;DataEnd,NA(),IFERROR(INDEX('iBoxx inputs'!C:C,MATCH($A8448,'iBoxx inputs'!$A:$A,0)),E8447))</f>
        <v>#N/A</v>
      </c>
      <c r="F8448" s="6" t="e">
        <f>IF($A8448&gt;DataEnd,NA(),IFERROR(INDEX('Bank of England inputs'!D:D,MATCH($A8448,'Bank of England inputs'!$A:$A,0),0),F8447))</f>
        <v>#N/A</v>
      </c>
      <c r="G8448" s="19"/>
      <c r="H8448" s="5">
        <f t="shared" si="724"/>
        <v>48002</v>
      </c>
      <c r="I8448" s="6" t="e">
        <f t="shared" si="725"/>
        <v>#N/A</v>
      </c>
      <c r="J8448" s="6" t="e">
        <f t="shared" si="726"/>
        <v>#N/A</v>
      </c>
    </row>
    <row r="8449" spans="1:10" x14ac:dyDescent="0.2">
      <c r="A8449" s="5">
        <f>IF(AND(dateA=1,A8448&lt;DataEnd),'iBoxx inputs'!A8453,IF(AND(dateA=2,A8448&lt;DataEnd),'Bank of England inputs'!A8453,IF(dateA=3,A8448+1,IF(dateA=4,WORKDAY(A8448,1,),WORKDAY(A8448,1,holidayQ)))))</f>
        <v>48003</v>
      </c>
      <c r="B8449" s="35" t="e">
        <f>MATCH(A8449,'iBoxx inputs'!A:A,0)</f>
        <v>#N/A</v>
      </c>
      <c r="C8449" s="35" t="e">
        <f>MATCH(A8449,'Bank of England inputs'!A:A,0)</f>
        <v>#N/A</v>
      </c>
      <c r="D8449" s="6" t="e">
        <f>IF($A8449&gt;DataEnd,NA(),IFERROR(INDEX('iBoxx inputs'!B:B,MATCH($A8449,'iBoxx inputs'!$A:$A,0)),D8448))</f>
        <v>#N/A</v>
      </c>
      <c r="E8449" s="6" t="e">
        <f>IF($A8449&gt;DataEnd,NA(),IFERROR(INDEX('iBoxx inputs'!C:C,MATCH($A8449,'iBoxx inputs'!$A:$A,0)),E8448))</f>
        <v>#N/A</v>
      </c>
      <c r="F8449" s="6" t="e">
        <f>IF($A8449&gt;DataEnd,NA(),IFERROR(INDEX('Bank of England inputs'!D:D,MATCH($A8449,'Bank of England inputs'!$A:$A,0),0),F8448))</f>
        <v>#N/A</v>
      </c>
      <c r="G8449" s="19"/>
      <c r="H8449" s="5">
        <f t="shared" si="724"/>
        <v>48003</v>
      </c>
      <c r="I8449" s="6" t="e">
        <f t="shared" si="725"/>
        <v>#N/A</v>
      </c>
      <c r="J8449" s="6" t="e">
        <f t="shared" si="726"/>
        <v>#N/A</v>
      </c>
    </row>
    <row r="8450" spans="1:10" x14ac:dyDescent="0.2">
      <c r="A8450" s="5">
        <f>IF(AND(dateA=1,A8449&lt;DataEnd),'iBoxx inputs'!A8454,IF(AND(dateA=2,A8449&lt;DataEnd),'Bank of England inputs'!A8454,IF(dateA=3,A8449+1,IF(dateA=4,WORKDAY(A8449,1,),WORKDAY(A8449,1,holidayQ)))))</f>
        <v>48004</v>
      </c>
      <c r="B8450" s="35" t="e">
        <f>MATCH(A8450,'iBoxx inputs'!A:A,0)</f>
        <v>#N/A</v>
      </c>
      <c r="C8450" s="35" t="e">
        <f>MATCH(A8450,'Bank of England inputs'!A:A,0)</f>
        <v>#N/A</v>
      </c>
      <c r="D8450" s="6" t="e">
        <f>IF($A8450&gt;DataEnd,NA(),IFERROR(INDEX('iBoxx inputs'!B:B,MATCH($A8450,'iBoxx inputs'!$A:$A,0)),D8449))</f>
        <v>#N/A</v>
      </c>
      <c r="E8450" s="6" t="e">
        <f>IF($A8450&gt;DataEnd,NA(),IFERROR(INDEX('iBoxx inputs'!C:C,MATCH($A8450,'iBoxx inputs'!$A:$A,0)),E8449))</f>
        <v>#N/A</v>
      </c>
      <c r="F8450" s="6" t="e">
        <f>IF($A8450&gt;DataEnd,NA(),IFERROR(INDEX('Bank of England inputs'!D:D,MATCH($A8450,'Bank of England inputs'!$A:$A,0),0),F8449))</f>
        <v>#N/A</v>
      </c>
      <c r="G8450" s="19"/>
      <c r="H8450" s="5">
        <f t="shared" ref="H8450:H8513" si="727">A8450</f>
        <v>48004</v>
      </c>
      <c r="I8450" s="6" t="e">
        <f t="shared" ref="I8450:I8513" si="728">(D8450+E8450)/2</f>
        <v>#N/A</v>
      </c>
      <c r="J8450" s="6" t="e">
        <f t="shared" ref="J8450:J8513" si="729">((1+I8450/100)/(1+F8450/100)-1)*100</f>
        <v>#N/A</v>
      </c>
    </row>
    <row r="8451" spans="1:10" x14ac:dyDescent="0.2">
      <c r="A8451" s="5">
        <f>IF(AND(dateA=1,A8450&lt;DataEnd),'iBoxx inputs'!A8455,IF(AND(dateA=2,A8450&lt;DataEnd),'Bank of England inputs'!A8455,IF(dateA=3,A8450+1,IF(dateA=4,WORKDAY(A8450,1,),WORKDAY(A8450,1,holidayQ)))))</f>
        <v>48005</v>
      </c>
      <c r="B8451" s="35" t="e">
        <f>MATCH(A8451,'iBoxx inputs'!A:A,0)</f>
        <v>#N/A</v>
      </c>
      <c r="C8451" s="35" t="e">
        <f>MATCH(A8451,'Bank of England inputs'!A:A,0)</f>
        <v>#N/A</v>
      </c>
      <c r="D8451" s="6" t="e">
        <f>IF($A8451&gt;DataEnd,NA(),IFERROR(INDEX('iBoxx inputs'!B:B,MATCH($A8451,'iBoxx inputs'!$A:$A,0)),D8450))</f>
        <v>#N/A</v>
      </c>
      <c r="E8451" s="6" t="e">
        <f>IF($A8451&gt;DataEnd,NA(),IFERROR(INDEX('iBoxx inputs'!C:C,MATCH($A8451,'iBoxx inputs'!$A:$A,0)),E8450))</f>
        <v>#N/A</v>
      </c>
      <c r="F8451" s="6" t="e">
        <f>IF($A8451&gt;DataEnd,NA(),IFERROR(INDEX('Bank of England inputs'!D:D,MATCH($A8451,'Bank of England inputs'!$A:$A,0),0),F8450))</f>
        <v>#N/A</v>
      </c>
      <c r="G8451" s="19"/>
      <c r="H8451" s="5">
        <f t="shared" si="727"/>
        <v>48005</v>
      </c>
      <c r="I8451" s="6" t="e">
        <f t="shared" si="728"/>
        <v>#N/A</v>
      </c>
      <c r="J8451" s="6" t="e">
        <f t="shared" si="729"/>
        <v>#N/A</v>
      </c>
    </row>
    <row r="8452" spans="1:10" x14ac:dyDescent="0.2">
      <c r="A8452" s="5">
        <f>IF(AND(dateA=1,A8451&lt;DataEnd),'iBoxx inputs'!A8456,IF(AND(dateA=2,A8451&lt;DataEnd),'Bank of England inputs'!A8456,IF(dateA=3,A8451+1,IF(dateA=4,WORKDAY(A8451,1,),WORKDAY(A8451,1,holidayQ)))))</f>
        <v>48008</v>
      </c>
      <c r="B8452" s="35" t="e">
        <f>MATCH(A8452,'iBoxx inputs'!A:A,0)</f>
        <v>#N/A</v>
      </c>
      <c r="C8452" s="35" t="e">
        <f>MATCH(A8452,'Bank of England inputs'!A:A,0)</f>
        <v>#N/A</v>
      </c>
      <c r="D8452" s="6" t="e">
        <f>IF($A8452&gt;DataEnd,NA(),IFERROR(INDEX('iBoxx inputs'!B:B,MATCH($A8452,'iBoxx inputs'!$A:$A,0)),D8451))</f>
        <v>#N/A</v>
      </c>
      <c r="E8452" s="6" t="e">
        <f>IF($A8452&gt;DataEnd,NA(),IFERROR(INDEX('iBoxx inputs'!C:C,MATCH($A8452,'iBoxx inputs'!$A:$A,0)),E8451))</f>
        <v>#N/A</v>
      </c>
      <c r="F8452" s="6" t="e">
        <f>IF($A8452&gt;DataEnd,NA(),IFERROR(INDEX('Bank of England inputs'!D:D,MATCH($A8452,'Bank of England inputs'!$A:$A,0),0),F8451))</f>
        <v>#N/A</v>
      </c>
      <c r="G8452" s="19"/>
      <c r="H8452" s="5">
        <f t="shared" si="727"/>
        <v>48008</v>
      </c>
      <c r="I8452" s="6" t="e">
        <f t="shared" si="728"/>
        <v>#N/A</v>
      </c>
      <c r="J8452" s="6" t="e">
        <f t="shared" si="729"/>
        <v>#N/A</v>
      </c>
    </row>
    <row r="8453" spans="1:10" x14ac:dyDescent="0.2">
      <c r="A8453" s="5">
        <f>IF(AND(dateA=1,A8452&lt;DataEnd),'iBoxx inputs'!A8457,IF(AND(dateA=2,A8452&lt;DataEnd),'Bank of England inputs'!A8457,IF(dateA=3,A8452+1,IF(dateA=4,WORKDAY(A8452,1,),WORKDAY(A8452,1,holidayQ)))))</f>
        <v>48009</v>
      </c>
      <c r="B8453" s="35" t="e">
        <f>MATCH(A8453,'iBoxx inputs'!A:A,0)</f>
        <v>#N/A</v>
      </c>
      <c r="C8453" s="35" t="e">
        <f>MATCH(A8453,'Bank of England inputs'!A:A,0)</f>
        <v>#N/A</v>
      </c>
      <c r="D8453" s="6" t="e">
        <f>IF($A8453&gt;DataEnd,NA(),IFERROR(INDEX('iBoxx inputs'!B:B,MATCH($A8453,'iBoxx inputs'!$A:$A,0)),D8452))</f>
        <v>#N/A</v>
      </c>
      <c r="E8453" s="6" t="e">
        <f>IF($A8453&gt;DataEnd,NA(),IFERROR(INDEX('iBoxx inputs'!C:C,MATCH($A8453,'iBoxx inputs'!$A:$A,0)),E8452))</f>
        <v>#N/A</v>
      </c>
      <c r="F8453" s="6" t="e">
        <f>IF($A8453&gt;DataEnd,NA(),IFERROR(INDEX('Bank of England inputs'!D:D,MATCH($A8453,'Bank of England inputs'!$A:$A,0),0),F8452))</f>
        <v>#N/A</v>
      </c>
      <c r="G8453" s="19"/>
      <c r="H8453" s="5">
        <f t="shared" si="727"/>
        <v>48009</v>
      </c>
      <c r="I8453" s="6" t="e">
        <f t="shared" si="728"/>
        <v>#N/A</v>
      </c>
      <c r="J8453" s="6" t="e">
        <f t="shared" si="729"/>
        <v>#N/A</v>
      </c>
    </row>
    <row r="8454" spans="1:10" x14ac:dyDescent="0.2">
      <c r="A8454" s="5">
        <f>IF(AND(dateA=1,A8453&lt;DataEnd),'iBoxx inputs'!A8458,IF(AND(dateA=2,A8453&lt;DataEnd),'Bank of England inputs'!A8458,IF(dateA=3,A8453+1,IF(dateA=4,WORKDAY(A8453,1,),WORKDAY(A8453,1,holidayQ)))))</f>
        <v>48010</v>
      </c>
      <c r="B8454" s="35" t="e">
        <f>MATCH(A8454,'iBoxx inputs'!A:A,0)</f>
        <v>#N/A</v>
      </c>
      <c r="C8454" s="35" t="e">
        <f>MATCH(A8454,'Bank of England inputs'!A:A,0)</f>
        <v>#N/A</v>
      </c>
      <c r="D8454" s="6" t="e">
        <f>IF($A8454&gt;DataEnd,NA(),IFERROR(INDEX('iBoxx inputs'!B:B,MATCH($A8454,'iBoxx inputs'!$A:$A,0)),D8453))</f>
        <v>#N/A</v>
      </c>
      <c r="E8454" s="6" t="e">
        <f>IF($A8454&gt;DataEnd,NA(),IFERROR(INDEX('iBoxx inputs'!C:C,MATCH($A8454,'iBoxx inputs'!$A:$A,0)),E8453))</f>
        <v>#N/A</v>
      </c>
      <c r="F8454" s="6" t="e">
        <f>IF($A8454&gt;DataEnd,NA(),IFERROR(INDEX('Bank of England inputs'!D:D,MATCH($A8454,'Bank of England inputs'!$A:$A,0),0),F8453))</f>
        <v>#N/A</v>
      </c>
      <c r="G8454" s="19"/>
      <c r="H8454" s="5">
        <f t="shared" si="727"/>
        <v>48010</v>
      </c>
      <c r="I8454" s="6" t="e">
        <f t="shared" si="728"/>
        <v>#N/A</v>
      </c>
      <c r="J8454" s="6" t="e">
        <f t="shared" si="729"/>
        <v>#N/A</v>
      </c>
    </row>
    <row r="8455" spans="1:10" x14ac:dyDescent="0.2">
      <c r="A8455" s="5">
        <f>IF(AND(dateA=1,A8454&lt;DataEnd),'iBoxx inputs'!A8459,IF(AND(dateA=2,A8454&lt;DataEnd),'Bank of England inputs'!A8459,IF(dateA=3,A8454+1,IF(dateA=4,WORKDAY(A8454,1,),WORKDAY(A8454,1,holidayQ)))))</f>
        <v>48011</v>
      </c>
      <c r="B8455" s="35" t="e">
        <f>MATCH(A8455,'iBoxx inputs'!A:A,0)</f>
        <v>#N/A</v>
      </c>
      <c r="C8455" s="35" t="e">
        <f>MATCH(A8455,'Bank of England inputs'!A:A,0)</f>
        <v>#N/A</v>
      </c>
      <c r="D8455" s="6" t="e">
        <f>IF($A8455&gt;DataEnd,NA(),IFERROR(INDEX('iBoxx inputs'!B:B,MATCH($A8455,'iBoxx inputs'!$A:$A,0)),D8454))</f>
        <v>#N/A</v>
      </c>
      <c r="E8455" s="6" t="e">
        <f>IF($A8455&gt;DataEnd,NA(),IFERROR(INDEX('iBoxx inputs'!C:C,MATCH($A8455,'iBoxx inputs'!$A:$A,0)),E8454))</f>
        <v>#N/A</v>
      </c>
      <c r="F8455" s="6" t="e">
        <f>IF($A8455&gt;DataEnd,NA(),IFERROR(INDEX('Bank of England inputs'!D:D,MATCH($A8455,'Bank of England inputs'!$A:$A,0),0),F8454))</f>
        <v>#N/A</v>
      </c>
      <c r="G8455" s="19"/>
      <c r="H8455" s="5">
        <f t="shared" si="727"/>
        <v>48011</v>
      </c>
      <c r="I8455" s="6" t="e">
        <f t="shared" si="728"/>
        <v>#N/A</v>
      </c>
      <c r="J8455" s="6" t="e">
        <f t="shared" si="729"/>
        <v>#N/A</v>
      </c>
    </row>
    <row r="8456" spans="1:10" x14ac:dyDescent="0.2">
      <c r="A8456" s="5">
        <f>IF(AND(dateA=1,A8455&lt;DataEnd),'iBoxx inputs'!A8460,IF(AND(dateA=2,A8455&lt;DataEnd),'Bank of England inputs'!A8460,IF(dateA=3,A8455+1,IF(dateA=4,WORKDAY(A8455,1,),WORKDAY(A8455,1,holidayQ)))))</f>
        <v>48012</v>
      </c>
      <c r="B8456" s="35" t="e">
        <f>MATCH(A8456,'iBoxx inputs'!A:A,0)</f>
        <v>#N/A</v>
      </c>
      <c r="C8456" s="35" t="e">
        <f>MATCH(A8456,'Bank of England inputs'!A:A,0)</f>
        <v>#N/A</v>
      </c>
      <c r="D8456" s="6" t="e">
        <f>IF($A8456&gt;DataEnd,NA(),IFERROR(INDEX('iBoxx inputs'!B:B,MATCH($A8456,'iBoxx inputs'!$A:$A,0)),D8455))</f>
        <v>#N/A</v>
      </c>
      <c r="E8456" s="6" t="e">
        <f>IF($A8456&gt;DataEnd,NA(),IFERROR(INDEX('iBoxx inputs'!C:C,MATCH($A8456,'iBoxx inputs'!$A:$A,0)),E8455))</f>
        <v>#N/A</v>
      </c>
      <c r="F8456" s="6" t="e">
        <f>IF($A8456&gt;DataEnd,NA(),IFERROR(INDEX('Bank of England inputs'!D:D,MATCH($A8456,'Bank of England inputs'!$A:$A,0),0),F8455))</f>
        <v>#N/A</v>
      </c>
      <c r="G8456" s="19"/>
      <c r="H8456" s="5">
        <f t="shared" si="727"/>
        <v>48012</v>
      </c>
      <c r="I8456" s="6" t="e">
        <f t="shared" si="728"/>
        <v>#N/A</v>
      </c>
      <c r="J8456" s="6" t="e">
        <f t="shared" si="729"/>
        <v>#N/A</v>
      </c>
    </row>
    <row r="8457" spans="1:10" x14ac:dyDescent="0.2">
      <c r="A8457" s="5">
        <f>IF(AND(dateA=1,A8456&lt;DataEnd),'iBoxx inputs'!A8461,IF(AND(dateA=2,A8456&lt;DataEnd),'Bank of England inputs'!A8461,IF(dateA=3,A8456+1,IF(dateA=4,WORKDAY(A8456,1,),WORKDAY(A8456,1,holidayQ)))))</f>
        <v>48015</v>
      </c>
      <c r="B8457" s="35" t="e">
        <f>MATCH(A8457,'iBoxx inputs'!A:A,0)</f>
        <v>#N/A</v>
      </c>
      <c r="C8457" s="35" t="e">
        <f>MATCH(A8457,'Bank of England inputs'!A:A,0)</f>
        <v>#N/A</v>
      </c>
      <c r="D8457" s="6" t="e">
        <f>IF($A8457&gt;DataEnd,NA(),IFERROR(INDEX('iBoxx inputs'!B:B,MATCH($A8457,'iBoxx inputs'!$A:$A,0)),D8456))</f>
        <v>#N/A</v>
      </c>
      <c r="E8457" s="6" t="e">
        <f>IF($A8457&gt;DataEnd,NA(),IFERROR(INDEX('iBoxx inputs'!C:C,MATCH($A8457,'iBoxx inputs'!$A:$A,0)),E8456))</f>
        <v>#N/A</v>
      </c>
      <c r="F8457" s="6" t="e">
        <f>IF($A8457&gt;DataEnd,NA(),IFERROR(INDEX('Bank of England inputs'!D:D,MATCH($A8457,'Bank of England inputs'!$A:$A,0),0),F8456))</f>
        <v>#N/A</v>
      </c>
      <c r="G8457" s="19"/>
      <c r="H8457" s="5">
        <f t="shared" si="727"/>
        <v>48015</v>
      </c>
      <c r="I8457" s="6" t="e">
        <f t="shared" si="728"/>
        <v>#N/A</v>
      </c>
      <c r="J8457" s="6" t="e">
        <f t="shared" si="729"/>
        <v>#N/A</v>
      </c>
    </row>
    <row r="8458" spans="1:10" x14ac:dyDescent="0.2">
      <c r="A8458" s="5">
        <f>IF(AND(dateA=1,A8457&lt;DataEnd),'iBoxx inputs'!A8462,IF(AND(dateA=2,A8457&lt;DataEnd),'Bank of England inputs'!A8462,IF(dateA=3,A8457+1,IF(dateA=4,WORKDAY(A8457,1,),WORKDAY(A8457,1,holidayQ)))))</f>
        <v>48016</v>
      </c>
      <c r="B8458" s="35" t="e">
        <f>MATCH(A8458,'iBoxx inputs'!A:A,0)</f>
        <v>#N/A</v>
      </c>
      <c r="C8458" s="35" t="e">
        <f>MATCH(A8458,'Bank of England inputs'!A:A,0)</f>
        <v>#N/A</v>
      </c>
      <c r="D8458" s="6" t="e">
        <f>IF($A8458&gt;DataEnd,NA(),IFERROR(INDEX('iBoxx inputs'!B:B,MATCH($A8458,'iBoxx inputs'!$A:$A,0)),D8457))</f>
        <v>#N/A</v>
      </c>
      <c r="E8458" s="6" t="e">
        <f>IF($A8458&gt;DataEnd,NA(),IFERROR(INDEX('iBoxx inputs'!C:C,MATCH($A8458,'iBoxx inputs'!$A:$A,0)),E8457))</f>
        <v>#N/A</v>
      </c>
      <c r="F8458" s="6" t="e">
        <f>IF($A8458&gt;DataEnd,NA(),IFERROR(INDEX('Bank of England inputs'!D:D,MATCH($A8458,'Bank of England inputs'!$A:$A,0),0),F8457))</f>
        <v>#N/A</v>
      </c>
      <c r="G8458" s="19"/>
      <c r="H8458" s="5">
        <f t="shared" si="727"/>
        <v>48016</v>
      </c>
      <c r="I8458" s="6" t="e">
        <f t="shared" si="728"/>
        <v>#N/A</v>
      </c>
      <c r="J8458" s="6" t="e">
        <f t="shared" si="729"/>
        <v>#N/A</v>
      </c>
    </row>
    <row r="8459" spans="1:10" x14ac:dyDescent="0.2">
      <c r="A8459" s="5">
        <f>IF(AND(dateA=1,A8458&lt;DataEnd),'iBoxx inputs'!A8463,IF(AND(dateA=2,A8458&lt;DataEnd),'Bank of England inputs'!A8463,IF(dateA=3,A8458+1,IF(dateA=4,WORKDAY(A8458,1,),WORKDAY(A8458,1,holidayQ)))))</f>
        <v>48017</v>
      </c>
      <c r="B8459" s="35" t="e">
        <f>MATCH(A8459,'iBoxx inputs'!A:A,0)</f>
        <v>#N/A</v>
      </c>
      <c r="C8459" s="35" t="e">
        <f>MATCH(A8459,'Bank of England inputs'!A:A,0)</f>
        <v>#N/A</v>
      </c>
      <c r="D8459" s="6" t="e">
        <f>IF($A8459&gt;DataEnd,NA(),IFERROR(INDEX('iBoxx inputs'!B:B,MATCH($A8459,'iBoxx inputs'!$A:$A,0)),D8458))</f>
        <v>#N/A</v>
      </c>
      <c r="E8459" s="6" t="e">
        <f>IF($A8459&gt;DataEnd,NA(),IFERROR(INDEX('iBoxx inputs'!C:C,MATCH($A8459,'iBoxx inputs'!$A:$A,0)),E8458))</f>
        <v>#N/A</v>
      </c>
      <c r="F8459" s="6" t="e">
        <f>IF($A8459&gt;DataEnd,NA(),IFERROR(INDEX('Bank of England inputs'!D:D,MATCH($A8459,'Bank of England inputs'!$A:$A,0),0),F8458))</f>
        <v>#N/A</v>
      </c>
      <c r="G8459" s="19"/>
      <c r="H8459" s="5">
        <f t="shared" si="727"/>
        <v>48017</v>
      </c>
      <c r="I8459" s="6" t="e">
        <f t="shared" si="728"/>
        <v>#N/A</v>
      </c>
      <c r="J8459" s="6" t="e">
        <f t="shared" si="729"/>
        <v>#N/A</v>
      </c>
    </row>
    <row r="8460" spans="1:10" x14ac:dyDescent="0.2">
      <c r="A8460" s="5">
        <f>IF(AND(dateA=1,A8459&lt;DataEnd),'iBoxx inputs'!A8464,IF(AND(dateA=2,A8459&lt;DataEnd),'Bank of England inputs'!A8464,IF(dateA=3,A8459+1,IF(dateA=4,WORKDAY(A8459,1,),WORKDAY(A8459,1,holidayQ)))))</f>
        <v>48018</v>
      </c>
      <c r="B8460" s="35" t="e">
        <f>MATCH(A8460,'iBoxx inputs'!A:A,0)</f>
        <v>#N/A</v>
      </c>
      <c r="C8460" s="35" t="e">
        <f>MATCH(A8460,'Bank of England inputs'!A:A,0)</f>
        <v>#N/A</v>
      </c>
      <c r="D8460" s="6" t="e">
        <f>IF($A8460&gt;DataEnd,NA(),IFERROR(INDEX('iBoxx inputs'!B:B,MATCH($A8460,'iBoxx inputs'!$A:$A,0)),D8459))</f>
        <v>#N/A</v>
      </c>
      <c r="E8460" s="6" t="e">
        <f>IF($A8460&gt;DataEnd,NA(),IFERROR(INDEX('iBoxx inputs'!C:C,MATCH($A8460,'iBoxx inputs'!$A:$A,0)),E8459))</f>
        <v>#N/A</v>
      </c>
      <c r="F8460" s="6" t="e">
        <f>IF($A8460&gt;DataEnd,NA(),IFERROR(INDEX('Bank of England inputs'!D:D,MATCH($A8460,'Bank of England inputs'!$A:$A,0),0),F8459))</f>
        <v>#N/A</v>
      </c>
      <c r="G8460" s="19"/>
      <c r="H8460" s="5">
        <f t="shared" si="727"/>
        <v>48018</v>
      </c>
      <c r="I8460" s="6" t="e">
        <f t="shared" si="728"/>
        <v>#N/A</v>
      </c>
      <c r="J8460" s="6" t="e">
        <f t="shared" si="729"/>
        <v>#N/A</v>
      </c>
    </row>
    <row r="8461" spans="1:10" x14ac:dyDescent="0.2">
      <c r="A8461" s="5">
        <f>IF(AND(dateA=1,A8460&lt;DataEnd),'iBoxx inputs'!A8465,IF(AND(dateA=2,A8460&lt;DataEnd),'Bank of England inputs'!A8465,IF(dateA=3,A8460+1,IF(dateA=4,WORKDAY(A8460,1,),WORKDAY(A8460,1,holidayQ)))))</f>
        <v>48019</v>
      </c>
      <c r="B8461" s="35" t="e">
        <f>MATCH(A8461,'iBoxx inputs'!A:A,0)</f>
        <v>#N/A</v>
      </c>
      <c r="C8461" s="35" t="e">
        <f>MATCH(A8461,'Bank of England inputs'!A:A,0)</f>
        <v>#N/A</v>
      </c>
      <c r="D8461" s="6" t="e">
        <f>IF($A8461&gt;DataEnd,NA(),IFERROR(INDEX('iBoxx inputs'!B:B,MATCH($A8461,'iBoxx inputs'!$A:$A,0)),D8460))</f>
        <v>#N/A</v>
      </c>
      <c r="E8461" s="6" t="e">
        <f>IF($A8461&gt;DataEnd,NA(),IFERROR(INDEX('iBoxx inputs'!C:C,MATCH($A8461,'iBoxx inputs'!$A:$A,0)),E8460))</f>
        <v>#N/A</v>
      </c>
      <c r="F8461" s="6" t="e">
        <f>IF($A8461&gt;DataEnd,NA(),IFERROR(INDEX('Bank of England inputs'!D:D,MATCH($A8461,'Bank of England inputs'!$A:$A,0),0),F8460))</f>
        <v>#N/A</v>
      </c>
      <c r="G8461" s="19"/>
      <c r="H8461" s="5">
        <f t="shared" si="727"/>
        <v>48019</v>
      </c>
      <c r="I8461" s="6" t="e">
        <f t="shared" si="728"/>
        <v>#N/A</v>
      </c>
      <c r="J8461" s="6" t="e">
        <f t="shared" si="729"/>
        <v>#N/A</v>
      </c>
    </row>
    <row r="8462" spans="1:10" x14ac:dyDescent="0.2">
      <c r="A8462" s="5">
        <f>IF(AND(dateA=1,A8461&lt;DataEnd),'iBoxx inputs'!A8466,IF(AND(dateA=2,A8461&lt;DataEnd),'Bank of England inputs'!A8466,IF(dateA=3,A8461+1,IF(dateA=4,WORKDAY(A8461,1,),WORKDAY(A8461,1,holidayQ)))))</f>
        <v>48022</v>
      </c>
      <c r="B8462" s="35" t="e">
        <f>MATCH(A8462,'iBoxx inputs'!A:A,0)</f>
        <v>#N/A</v>
      </c>
      <c r="C8462" s="35" t="e">
        <f>MATCH(A8462,'Bank of England inputs'!A:A,0)</f>
        <v>#N/A</v>
      </c>
      <c r="D8462" s="6" t="e">
        <f>IF($A8462&gt;DataEnd,NA(),IFERROR(INDEX('iBoxx inputs'!B:B,MATCH($A8462,'iBoxx inputs'!$A:$A,0)),D8461))</f>
        <v>#N/A</v>
      </c>
      <c r="E8462" s="6" t="e">
        <f>IF($A8462&gt;DataEnd,NA(),IFERROR(INDEX('iBoxx inputs'!C:C,MATCH($A8462,'iBoxx inputs'!$A:$A,0)),E8461))</f>
        <v>#N/A</v>
      </c>
      <c r="F8462" s="6" t="e">
        <f>IF($A8462&gt;DataEnd,NA(),IFERROR(INDEX('Bank of England inputs'!D:D,MATCH($A8462,'Bank of England inputs'!$A:$A,0),0),F8461))</f>
        <v>#N/A</v>
      </c>
      <c r="G8462" s="19"/>
      <c r="H8462" s="5">
        <f t="shared" si="727"/>
        <v>48022</v>
      </c>
      <c r="I8462" s="6" t="e">
        <f t="shared" si="728"/>
        <v>#N/A</v>
      </c>
      <c r="J8462" s="6" t="e">
        <f t="shared" si="729"/>
        <v>#N/A</v>
      </c>
    </row>
    <row r="8463" spans="1:10" x14ac:dyDescent="0.2">
      <c r="A8463" s="5">
        <f>IF(AND(dateA=1,A8462&lt;DataEnd),'iBoxx inputs'!A8467,IF(AND(dateA=2,A8462&lt;DataEnd),'Bank of England inputs'!A8467,IF(dateA=3,A8462+1,IF(dateA=4,WORKDAY(A8462,1,),WORKDAY(A8462,1,holidayQ)))))</f>
        <v>48023</v>
      </c>
      <c r="B8463" s="35" t="e">
        <f>MATCH(A8463,'iBoxx inputs'!A:A,0)</f>
        <v>#N/A</v>
      </c>
      <c r="C8463" s="35" t="e">
        <f>MATCH(A8463,'Bank of England inputs'!A:A,0)</f>
        <v>#N/A</v>
      </c>
      <c r="D8463" s="6" t="e">
        <f>IF($A8463&gt;DataEnd,NA(),IFERROR(INDEX('iBoxx inputs'!B:B,MATCH($A8463,'iBoxx inputs'!$A:$A,0)),D8462))</f>
        <v>#N/A</v>
      </c>
      <c r="E8463" s="6" t="e">
        <f>IF($A8463&gt;DataEnd,NA(),IFERROR(INDEX('iBoxx inputs'!C:C,MATCH($A8463,'iBoxx inputs'!$A:$A,0)),E8462))</f>
        <v>#N/A</v>
      </c>
      <c r="F8463" s="6" t="e">
        <f>IF($A8463&gt;DataEnd,NA(),IFERROR(INDEX('Bank of England inputs'!D:D,MATCH($A8463,'Bank of England inputs'!$A:$A,0),0),F8462))</f>
        <v>#N/A</v>
      </c>
      <c r="G8463" s="19"/>
      <c r="H8463" s="5">
        <f t="shared" si="727"/>
        <v>48023</v>
      </c>
      <c r="I8463" s="6" t="e">
        <f t="shared" si="728"/>
        <v>#N/A</v>
      </c>
      <c r="J8463" s="6" t="e">
        <f t="shared" si="729"/>
        <v>#N/A</v>
      </c>
    </row>
    <row r="8464" spans="1:10" x14ac:dyDescent="0.2">
      <c r="A8464" s="5">
        <f>IF(AND(dateA=1,A8463&lt;DataEnd),'iBoxx inputs'!A8468,IF(AND(dateA=2,A8463&lt;DataEnd),'Bank of England inputs'!A8468,IF(dateA=3,A8463+1,IF(dateA=4,WORKDAY(A8463,1,),WORKDAY(A8463,1,holidayQ)))))</f>
        <v>48024</v>
      </c>
      <c r="B8464" s="35" t="e">
        <f>MATCH(A8464,'iBoxx inputs'!A:A,0)</f>
        <v>#N/A</v>
      </c>
      <c r="C8464" s="35" t="e">
        <f>MATCH(A8464,'Bank of England inputs'!A:A,0)</f>
        <v>#N/A</v>
      </c>
      <c r="D8464" s="6" t="e">
        <f>IF($A8464&gt;DataEnd,NA(),IFERROR(INDEX('iBoxx inputs'!B:B,MATCH($A8464,'iBoxx inputs'!$A:$A,0)),D8463))</f>
        <v>#N/A</v>
      </c>
      <c r="E8464" s="6" t="e">
        <f>IF($A8464&gt;DataEnd,NA(),IFERROR(INDEX('iBoxx inputs'!C:C,MATCH($A8464,'iBoxx inputs'!$A:$A,0)),E8463))</f>
        <v>#N/A</v>
      </c>
      <c r="F8464" s="6" t="e">
        <f>IF($A8464&gt;DataEnd,NA(),IFERROR(INDEX('Bank of England inputs'!D:D,MATCH($A8464,'Bank of England inputs'!$A:$A,0),0),F8463))</f>
        <v>#N/A</v>
      </c>
      <c r="G8464" s="19"/>
      <c r="H8464" s="5">
        <f t="shared" si="727"/>
        <v>48024</v>
      </c>
      <c r="I8464" s="6" t="e">
        <f t="shared" si="728"/>
        <v>#N/A</v>
      </c>
      <c r="J8464" s="6" t="e">
        <f t="shared" si="729"/>
        <v>#N/A</v>
      </c>
    </row>
    <row r="8465" spans="1:10" x14ac:dyDescent="0.2">
      <c r="A8465" s="5">
        <f>IF(AND(dateA=1,A8464&lt;DataEnd),'iBoxx inputs'!A8469,IF(AND(dateA=2,A8464&lt;DataEnd),'Bank of England inputs'!A8469,IF(dateA=3,A8464+1,IF(dateA=4,WORKDAY(A8464,1,),WORKDAY(A8464,1,holidayQ)))))</f>
        <v>48025</v>
      </c>
      <c r="B8465" s="35" t="e">
        <f>MATCH(A8465,'iBoxx inputs'!A:A,0)</f>
        <v>#N/A</v>
      </c>
      <c r="C8465" s="35" t="e">
        <f>MATCH(A8465,'Bank of England inputs'!A:A,0)</f>
        <v>#N/A</v>
      </c>
      <c r="D8465" s="6" t="e">
        <f>IF($A8465&gt;DataEnd,NA(),IFERROR(INDEX('iBoxx inputs'!B:B,MATCH($A8465,'iBoxx inputs'!$A:$A,0)),D8464))</f>
        <v>#N/A</v>
      </c>
      <c r="E8465" s="6" t="e">
        <f>IF($A8465&gt;DataEnd,NA(),IFERROR(INDEX('iBoxx inputs'!C:C,MATCH($A8465,'iBoxx inputs'!$A:$A,0)),E8464))</f>
        <v>#N/A</v>
      </c>
      <c r="F8465" s="6" t="e">
        <f>IF($A8465&gt;DataEnd,NA(),IFERROR(INDEX('Bank of England inputs'!D:D,MATCH($A8465,'Bank of England inputs'!$A:$A,0),0),F8464))</f>
        <v>#N/A</v>
      </c>
      <c r="G8465" s="19"/>
      <c r="H8465" s="5">
        <f t="shared" si="727"/>
        <v>48025</v>
      </c>
      <c r="I8465" s="6" t="e">
        <f t="shared" si="728"/>
        <v>#N/A</v>
      </c>
      <c r="J8465" s="6" t="e">
        <f t="shared" si="729"/>
        <v>#N/A</v>
      </c>
    </row>
    <row r="8466" spans="1:10" x14ac:dyDescent="0.2">
      <c r="A8466" s="5">
        <f>IF(AND(dateA=1,A8465&lt;DataEnd),'iBoxx inputs'!A8470,IF(AND(dateA=2,A8465&lt;DataEnd),'Bank of England inputs'!A8470,IF(dateA=3,A8465+1,IF(dateA=4,WORKDAY(A8465,1,),WORKDAY(A8465,1,holidayQ)))))</f>
        <v>48026</v>
      </c>
      <c r="B8466" s="35" t="e">
        <f>MATCH(A8466,'iBoxx inputs'!A:A,0)</f>
        <v>#N/A</v>
      </c>
      <c r="C8466" s="35" t="e">
        <f>MATCH(A8466,'Bank of England inputs'!A:A,0)</f>
        <v>#N/A</v>
      </c>
      <c r="D8466" s="6" t="e">
        <f>IF($A8466&gt;DataEnd,NA(),IFERROR(INDEX('iBoxx inputs'!B:B,MATCH($A8466,'iBoxx inputs'!$A:$A,0)),D8465))</f>
        <v>#N/A</v>
      </c>
      <c r="E8466" s="6" t="e">
        <f>IF($A8466&gt;DataEnd,NA(),IFERROR(INDEX('iBoxx inputs'!C:C,MATCH($A8466,'iBoxx inputs'!$A:$A,0)),E8465))</f>
        <v>#N/A</v>
      </c>
      <c r="F8466" s="6" t="e">
        <f>IF($A8466&gt;DataEnd,NA(),IFERROR(INDEX('Bank of England inputs'!D:D,MATCH($A8466,'Bank of England inputs'!$A:$A,0),0),F8465))</f>
        <v>#N/A</v>
      </c>
      <c r="G8466" s="19"/>
      <c r="H8466" s="5">
        <f t="shared" si="727"/>
        <v>48026</v>
      </c>
      <c r="I8466" s="6" t="e">
        <f t="shared" si="728"/>
        <v>#N/A</v>
      </c>
      <c r="J8466" s="6" t="e">
        <f t="shared" si="729"/>
        <v>#N/A</v>
      </c>
    </row>
    <row r="8467" spans="1:10" x14ac:dyDescent="0.2">
      <c r="A8467" s="5">
        <f>IF(AND(dateA=1,A8466&lt;DataEnd),'iBoxx inputs'!A8471,IF(AND(dateA=2,A8466&lt;DataEnd),'Bank of England inputs'!A8471,IF(dateA=3,A8466+1,IF(dateA=4,WORKDAY(A8466,1,),WORKDAY(A8466,1,holidayQ)))))</f>
        <v>48029</v>
      </c>
      <c r="B8467" s="35" t="e">
        <f>MATCH(A8467,'iBoxx inputs'!A:A,0)</f>
        <v>#N/A</v>
      </c>
      <c r="C8467" s="35" t="e">
        <f>MATCH(A8467,'Bank of England inputs'!A:A,0)</f>
        <v>#N/A</v>
      </c>
      <c r="D8467" s="6" t="e">
        <f>IF($A8467&gt;DataEnd,NA(),IFERROR(INDEX('iBoxx inputs'!B:B,MATCH($A8467,'iBoxx inputs'!$A:$A,0)),D8466))</f>
        <v>#N/A</v>
      </c>
      <c r="E8467" s="6" t="e">
        <f>IF($A8467&gt;DataEnd,NA(),IFERROR(INDEX('iBoxx inputs'!C:C,MATCH($A8467,'iBoxx inputs'!$A:$A,0)),E8466))</f>
        <v>#N/A</v>
      </c>
      <c r="F8467" s="6" t="e">
        <f>IF($A8467&gt;DataEnd,NA(),IFERROR(INDEX('Bank of England inputs'!D:D,MATCH($A8467,'Bank of England inputs'!$A:$A,0),0),F8466))</f>
        <v>#N/A</v>
      </c>
      <c r="G8467" s="19"/>
      <c r="H8467" s="5">
        <f t="shared" si="727"/>
        <v>48029</v>
      </c>
      <c r="I8467" s="6" t="e">
        <f t="shared" si="728"/>
        <v>#N/A</v>
      </c>
      <c r="J8467" s="6" t="e">
        <f t="shared" si="729"/>
        <v>#N/A</v>
      </c>
    </row>
    <row r="8468" spans="1:10" x14ac:dyDescent="0.2">
      <c r="A8468" s="5">
        <f>IF(AND(dateA=1,A8467&lt;DataEnd),'iBoxx inputs'!A8472,IF(AND(dateA=2,A8467&lt;DataEnd),'Bank of England inputs'!A8472,IF(dateA=3,A8467+1,IF(dateA=4,WORKDAY(A8467,1,),WORKDAY(A8467,1,holidayQ)))))</f>
        <v>48030</v>
      </c>
      <c r="B8468" s="35" t="e">
        <f>MATCH(A8468,'iBoxx inputs'!A:A,0)</f>
        <v>#N/A</v>
      </c>
      <c r="C8468" s="35" t="e">
        <f>MATCH(A8468,'Bank of England inputs'!A:A,0)</f>
        <v>#N/A</v>
      </c>
      <c r="D8468" s="6" t="e">
        <f>IF($A8468&gt;DataEnd,NA(),IFERROR(INDEX('iBoxx inputs'!B:B,MATCH($A8468,'iBoxx inputs'!$A:$A,0)),D8467))</f>
        <v>#N/A</v>
      </c>
      <c r="E8468" s="6" t="e">
        <f>IF($A8468&gt;DataEnd,NA(),IFERROR(INDEX('iBoxx inputs'!C:C,MATCH($A8468,'iBoxx inputs'!$A:$A,0)),E8467))</f>
        <v>#N/A</v>
      </c>
      <c r="F8468" s="6" t="e">
        <f>IF($A8468&gt;DataEnd,NA(),IFERROR(INDEX('Bank of England inputs'!D:D,MATCH($A8468,'Bank of England inputs'!$A:$A,0),0),F8467))</f>
        <v>#N/A</v>
      </c>
      <c r="G8468" s="19"/>
      <c r="H8468" s="5">
        <f t="shared" si="727"/>
        <v>48030</v>
      </c>
      <c r="I8468" s="6" t="e">
        <f t="shared" si="728"/>
        <v>#N/A</v>
      </c>
      <c r="J8468" s="6" t="e">
        <f t="shared" si="729"/>
        <v>#N/A</v>
      </c>
    </row>
    <row r="8469" spans="1:10" x14ac:dyDescent="0.2">
      <c r="A8469" s="5">
        <f>IF(AND(dateA=1,A8468&lt;DataEnd),'iBoxx inputs'!A8473,IF(AND(dateA=2,A8468&lt;DataEnd),'Bank of England inputs'!A8473,IF(dateA=3,A8468+1,IF(dateA=4,WORKDAY(A8468,1,),WORKDAY(A8468,1,holidayQ)))))</f>
        <v>48031</v>
      </c>
      <c r="B8469" s="35" t="e">
        <f>MATCH(A8469,'iBoxx inputs'!A:A,0)</f>
        <v>#N/A</v>
      </c>
      <c r="C8469" s="35" t="e">
        <f>MATCH(A8469,'Bank of England inputs'!A:A,0)</f>
        <v>#N/A</v>
      </c>
      <c r="D8469" s="6" t="e">
        <f>IF($A8469&gt;DataEnd,NA(),IFERROR(INDEX('iBoxx inputs'!B:B,MATCH($A8469,'iBoxx inputs'!$A:$A,0)),D8468))</f>
        <v>#N/A</v>
      </c>
      <c r="E8469" s="6" t="e">
        <f>IF($A8469&gt;DataEnd,NA(),IFERROR(INDEX('iBoxx inputs'!C:C,MATCH($A8469,'iBoxx inputs'!$A:$A,0)),E8468))</f>
        <v>#N/A</v>
      </c>
      <c r="F8469" s="6" t="e">
        <f>IF($A8469&gt;DataEnd,NA(),IFERROR(INDEX('Bank of England inputs'!D:D,MATCH($A8469,'Bank of England inputs'!$A:$A,0),0),F8468))</f>
        <v>#N/A</v>
      </c>
      <c r="G8469" s="19"/>
      <c r="H8469" s="5">
        <f t="shared" si="727"/>
        <v>48031</v>
      </c>
      <c r="I8469" s="6" t="e">
        <f t="shared" si="728"/>
        <v>#N/A</v>
      </c>
      <c r="J8469" s="6" t="e">
        <f t="shared" si="729"/>
        <v>#N/A</v>
      </c>
    </row>
    <row r="8470" spans="1:10" x14ac:dyDescent="0.2">
      <c r="A8470" s="5">
        <f>IF(AND(dateA=1,A8469&lt;DataEnd),'iBoxx inputs'!A8474,IF(AND(dateA=2,A8469&lt;DataEnd),'Bank of England inputs'!A8474,IF(dateA=3,A8469+1,IF(dateA=4,WORKDAY(A8469,1,),WORKDAY(A8469,1,holidayQ)))))</f>
        <v>48032</v>
      </c>
      <c r="B8470" s="35" t="e">
        <f>MATCH(A8470,'iBoxx inputs'!A:A,0)</f>
        <v>#N/A</v>
      </c>
      <c r="C8470" s="35" t="e">
        <f>MATCH(A8470,'Bank of England inputs'!A:A,0)</f>
        <v>#N/A</v>
      </c>
      <c r="D8470" s="6" t="e">
        <f>IF($A8470&gt;DataEnd,NA(),IFERROR(INDEX('iBoxx inputs'!B:B,MATCH($A8470,'iBoxx inputs'!$A:$A,0)),D8469))</f>
        <v>#N/A</v>
      </c>
      <c r="E8470" s="6" t="e">
        <f>IF($A8470&gt;DataEnd,NA(),IFERROR(INDEX('iBoxx inputs'!C:C,MATCH($A8470,'iBoxx inputs'!$A:$A,0)),E8469))</f>
        <v>#N/A</v>
      </c>
      <c r="F8470" s="6" t="e">
        <f>IF($A8470&gt;DataEnd,NA(),IFERROR(INDEX('Bank of England inputs'!D:D,MATCH($A8470,'Bank of England inputs'!$A:$A,0),0),F8469))</f>
        <v>#N/A</v>
      </c>
      <c r="G8470" s="19"/>
      <c r="H8470" s="5">
        <f t="shared" si="727"/>
        <v>48032</v>
      </c>
      <c r="I8470" s="6" t="e">
        <f t="shared" si="728"/>
        <v>#N/A</v>
      </c>
      <c r="J8470" s="6" t="e">
        <f t="shared" si="729"/>
        <v>#N/A</v>
      </c>
    </row>
    <row r="8471" spans="1:10" x14ac:dyDescent="0.2">
      <c r="A8471" s="5">
        <f>IF(AND(dateA=1,A8470&lt;DataEnd),'iBoxx inputs'!A8475,IF(AND(dateA=2,A8470&lt;DataEnd),'Bank of England inputs'!A8475,IF(dateA=3,A8470+1,IF(dateA=4,WORKDAY(A8470,1,),WORKDAY(A8470,1,holidayQ)))))</f>
        <v>48033</v>
      </c>
      <c r="B8471" s="35" t="e">
        <f>MATCH(A8471,'iBoxx inputs'!A:A,0)</f>
        <v>#N/A</v>
      </c>
      <c r="C8471" s="35" t="e">
        <f>MATCH(A8471,'Bank of England inputs'!A:A,0)</f>
        <v>#N/A</v>
      </c>
      <c r="D8471" s="6" t="e">
        <f>IF($A8471&gt;DataEnd,NA(),IFERROR(INDEX('iBoxx inputs'!B:B,MATCH($A8471,'iBoxx inputs'!$A:$A,0)),D8470))</f>
        <v>#N/A</v>
      </c>
      <c r="E8471" s="6" t="e">
        <f>IF($A8471&gt;DataEnd,NA(),IFERROR(INDEX('iBoxx inputs'!C:C,MATCH($A8471,'iBoxx inputs'!$A:$A,0)),E8470))</f>
        <v>#N/A</v>
      </c>
      <c r="F8471" s="6" t="e">
        <f>IF($A8471&gt;DataEnd,NA(),IFERROR(INDEX('Bank of England inputs'!D:D,MATCH($A8471,'Bank of England inputs'!$A:$A,0),0),F8470))</f>
        <v>#N/A</v>
      </c>
      <c r="G8471" s="19"/>
      <c r="H8471" s="5">
        <f t="shared" si="727"/>
        <v>48033</v>
      </c>
      <c r="I8471" s="6" t="e">
        <f t="shared" si="728"/>
        <v>#N/A</v>
      </c>
      <c r="J8471" s="6" t="e">
        <f t="shared" si="729"/>
        <v>#N/A</v>
      </c>
    </row>
    <row r="8472" spans="1:10" x14ac:dyDescent="0.2">
      <c r="A8472" s="5">
        <f>IF(AND(dateA=1,A8471&lt;DataEnd),'iBoxx inputs'!A8476,IF(AND(dateA=2,A8471&lt;DataEnd),'Bank of England inputs'!A8476,IF(dateA=3,A8471+1,IF(dateA=4,WORKDAY(A8471,1,),WORKDAY(A8471,1,holidayQ)))))</f>
        <v>48036</v>
      </c>
      <c r="B8472" s="35" t="e">
        <f>MATCH(A8472,'iBoxx inputs'!A:A,0)</f>
        <v>#N/A</v>
      </c>
      <c r="C8472" s="35" t="e">
        <f>MATCH(A8472,'Bank of England inputs'!A:A,0)</f>
        <v>#N/A</v>
      </c>
      <c r="D8472" s="6" t="e">
        <f>IF($A8472&gt;DataEnd,NA(),IFERROR(INDEX('iBoxx inputs'!B:B,MATCH($A8472,'iBoxx inputs'!$A:$A,0)),D8471))</f>
        <v>#N/A</v>
      </c>
      <c r="E8472" s="6" t="e">
        <f>IF($A8472&gt;DataEnd,NA(),IFERROR(INDEX('iBoxx inputs'!C:C,MATCH($A8472,'iBoxx inputs'!$A:$A,0)),E8471))</f>
        <v>#N/A</v>
      </c>
      <c r="F8472" s="6" t="e">
        <f>IF($A8472&gt;DataEnd,NA(),IFERROR(INDEX('Bank of England inputs'!D:D,MATCH($A8472,'Bank of England inputs'!$A:$A,0),0),F8471))</f>
        <v>#N/A</v>
      </c>
      <c r="G8472" s="19"/>
      <c r="H8472" s="5">
        <f t="shared" si="727"/>
        <v>48036</v>
      </c>
      <c r="I8472" s="6" t="e">
        <f t="shared" si="728"/>
        <v>#N/A</v>
      </c>
      <c r="J8472" s="6" t="e">
        <f t="shared" si="729"/>
        <v>#N/A</v>
      </c>
    </row>
    <row r="8473" spans="1:10" x14ac:dyDescent="0.2">
      <c r="A8473" s="5">
        <f>IF(AND(dateA=1,A8472&lt;DataEnd),'iBoxx inputs'!A8477,IF(AND(dateA=2,A8472&lt;DataEnd),'Bank of England inputs'!A8477,IF(dateA=3,A8472+1,IF(dateA=4,WORKDAY(A8472,1,),WORKDAY(A8472,1,holidayQ)))))</f>
        <v>48037</v>
      </c>
      <c r="B8473" s="35" t="e">
        <f>MATCH(A8473,'iBoxx inputs'!A:A,0)</f>
        <v>#N/A</v>
      </c>
      <c r="C8473" s="35" t="e">
        <f>MATCH(A8473,'Bank of England inputs'!A:A,0)</f>
        <v>#N/A</v>
      </c>
      <c r="D8473" s="6" t="e">
        <f>IF($A8473&gt;DataEnd,NA(),IFERROR(INDEX('iBoxx inputs'!B:B,MATCH($A8473,'iBoxx inputs'!$A:$A,0)),D8472))</f>
        <v>#N/A</v>
      </c>
      <c r="E8473" s="6" t="e">
        <f>IF($A8473&gt;DataEnd,NA(),IFERROR(INDEX('iBoxx inputs'!C:C,MATCH($A8473,'iBoxx inputs'!$A:$A,0)),E8472))</f>
        <v>#N/A</v>
      </c>
      <c r="F8473" s="6" t="e">
        <f>IF($A8473&gt;DataEnd,NA(),IFERROR(INDEX('Bank of England inputs'!D:D,MATCH($A8473,'Bank of England inputs'!$A:$A,0),0),F8472))</f>
        <v>#N/A</v>
      </c>
      <c r="G8473" s="19"/>
      <c r="H8473" s="5">
        <f t="shared" si="727"/>
        <v>48037</v>
      </c>
      <c r="I8473" s="6" t="e">
        <f t="shared" si="728"/>
        <v>#N/A</v>
      </c>
      <c r="J8473" s="6" t="e">
        <f t="shared" si="729"/>
        <v>#N/A</v>
      </c>
    </row>
    <row r="8474" spans="1:10" x14ac:dyDescent="0.2">
      <c r="A8474" s="5">
        <f>IF(AND(dateA=1,A8473&lt;DataEnd),'iBoxx inputs'!A8478,IF(AND(dateA=2,A8473&lt;DataEnd),'Bank of England inputs'!A8478,IF(dateA=3,A8473+1,IF(dateA=4,WORKDAY(A8473,1,),WORKDAY(A8473,1,holidayQ)))))</f>
        <v>48038</v>
      </c>
      <c r="B8474" s="35" t="e">
        <f>MATCH(A8474,'iBoxx inputs'!A:A,0)</f>
        <v>#N/A</v>
      </c>
      <c r="C8474" s="35" t="e">
        <f>MATCH(A8474,'Bank of England inputs'!A:A,0)</f>
        <v>#N/A</v>
      </c>
      <c r="D8474" s="6" t="e">
        <f>IF($A8474&gt;DataEnd,NA(),IFERROR(INDEX('iBoxx inputs'!B:B,MATCH($A8474,'iBoxx inputs'!$A:$A,0)),D8473))</f>
        <v>#N/A</v>
      </c>
      <c r="E8474" s="6" t="e">
        <f>IF($A8474&gt;DataEnd,NA(),IFERROR(INDEX('iBoxx inputs'!C:C,MATCH($A8474,'iBoxx inputs'!$A:$A,0)),E8473))</f>
        <v>#N/A</v>
      </c>
      <c r="F8474" s="6" t="e">
        <f>IF($A8474&gt;DataEnd,NA(),IFERROR(INDEX('Bank of England inputs'!D:D,MATCH($A8474,'Bank of England inputs'!$A:$A,0),0),F8473))</f>
        <v>#N/A</v>
      </c>
      <c r="G8474" s="19"/>
      <c r="H8474" s="5">
        <f t="shared" si="727"/>
        <v>48038</v>
      </c>
      <c r="I8474" s="6" t="e">
        <f t="shared" si="728"/>
        <v>#N/A</v>
      </c>
      <c r="J8474" s="6" t="e">
        <f t="shared" si="729"/>
        <v>#N/A</v>
      </c>
    </row>
    <row r="8475" spans="1:10" x14ac:dyDescent="0.2">
      <c r="A8475" s="5">
        <f>IF(AND(dateA=1,A8474&lt;DataEnd),'iBoxx inputs'!A8479,IF(AND(dateA=2,A8474&lt;DataEnd),'Bank of England inputs'!A8479,IF(dateA=3,A8474+1,IF(dateA=4,WORKDAY(A8474,1,),WORKDAY(A8474,1,holidayQ)))))</f>
        <v>48039</v>
      </c>
      <c r="B8475" s="35" t="e">
        <f>MATCH(A8475,'iBoxx inputs'!A:A,0)</f>
        <v>#N/A</v>
      </c>
      <c r="C8475" s="35" t="e">
        <f>MATCH(A8475,'Bank of England inputs'!A:A,0)</f>
        <v>#N/A</v>
      </c>
      <c r="D8475" s="6" t="e">
        <f>IF($A8475&gt;DataEnd,NA(),IFERROR(INDEX('iBoxx inputs'!B:B,MATCH($A8475,'iBoxx inputs'!$A:$A,0)),D8474))</f>
        <v>#N/A</v>
      </c>
      <c r="E8475" s="6" t="e">
        <f>IF($A8475&gt;DataEnd,NA(),IFERROR(INDEX('iBoxx inputs'!C:C,MATCH($A8475,'iBoxx inputs'!$A:$A,0)),E8474))</f>
        <v>#N/A</v>
      </c>
      <c r="F8475" s="6" t="e">
        <f>IF($A8475&gt;DataEnd,NA(),IFERROR(INDEX('Bank of England inputs'!D:D,MATCH($A8475,'Bank of England inputs'!$A:$A,0),0),F8474))</f>
        <v>#N/A</v>
      </c>
      <c r="G8475" s="19"/>
      <c r="H8475" s="5">
        <f t="shared" si="727"/>
        <v>48039</v>
      </c>
      <c r="I8475" s="6" t="e">
        <f t="shared" si="728"/>
        <v>#N/A</v>
      </c>
      <c r="J8475" s="6" t="e">
        <f t="shared" si="729"/>
        <v>#N/A</v>
      </c>
    </row>
    <row r="8476" spans="1:10" x14ac:dyDescent="0.2">
      <c r="A8476" s="5">
        <f>IF(AND(dateA=1,A8475&lt;DataEnd),'iBoxx inputs'!A8480,IF(AND(dateA=2,A8475&lt;DataEnd),'Bank of England inputs'!A8480,IF(dateA=3,A8475+1,IF(dateA=4,WORKDAY(A8475,1,),WORKDAY(A8475,1,holidayQ)))))</f>
        <v>48040</v>
      </c>
      <c r="B8476" s="35" t="e">
        <f>MATCH(A8476,'iBoxx inputs'!A:A,0)</f>
        <v>#N/A</v>
      </c>
      <c r="C8476" s="35" t="e">
        <f>MATCH(A8476,'Bank of England inputs'!A:A,0)</f>
        <v>#N/A</v>
      </c>
      <c r="D8476" s="6" t="e">
        <f>IF($A8476&gt;DataEnd,NA(),IFERROR(INDEX('iBoxx inputs'!B:B,MATCH($A8476,'iBoxx inputs'!$A:$A,0)),D8475))</f>
        <v>#N/A</v>
      </c>
      <c r="E8476" s="6" t="e">
        <f>IF($A8476&gt;DataEnd,NA(),IFERROR(INDEX('iBoxx inputs'!C:C,MATCH($A8476,'iBoxx inputs'!$A:$A,0)),E8475))</f>
        <v>#N/A</v>
      </c>
      <c r="F8476" s="6" t="e">
        <f>IF($A8476&gt;DataEnd,NA(),IFERROR(INDEX('Bank of England inputs'!D:D,MATCH($A8476,'Bank of England inputs'!$A:$A,0),0),F8475))</f>
        <v>#N/A</v>
      </c>
      <c r="G8476" s="19"/>
      <c r="H8476" s="5">
        <f t="shared" si="727"/>
        <v>48040</v>
      </c>
      <c r="I8476" s="6" t="e">
        <f t="shared" si="728"/>
        <v>#N/A</v>
      </c>
      <c r="J8476" s="6" t="e">
        <f t="shared" si="729"/>
        <v>#N/A</v>
      </c>
    </row>
    <row r="8477" spans="1:10" x14ac:dyDescent="0.2">
      <c r="A8477" s="5">
        <f>IF(AND(dateA=1,A8476&lt;DataEnd),'iBoxx inputs'!A8481,IF(AND(dateA=2,A8476&lt;DataEnd),'Bank of England inputs'!A8481,IF(dateA=3,A8476+1,IF(dateA=4,WORKDAY(A8476,1,),WORKDAY(A8476,1,holidayQ)))))</f>
        <v>48043</v>
      </c>
      <c r="B8477" s="35" t="e">
        <f>MATCH(A8477,'iBoxx inputs'!A:A,0)</f>
        <v>#N/A</v>
      </c>
      <c r="C8477" s="35" t="e">
        <f>MATCH(A8477,'Bank of England inputs'!A:A,0)</f>
        <v>#N/A</v>
      </c>
      <c r="D8477" s="6" t="e">
        <f>IF($A8477&gt;DataEnd,NA(),IFERROR(INDEX('iBoxx inputs'!B:B,MATCH($A8477,'iBoxx inputs'!$A:$A,0)),D8476))</f>
        <v>#N/A</v>
      </c>
      <c r="E8477" s="6" t="e">
        <f>IF($A8477&gt;DataEnd,NA(),IFERROR(INDEX('iBoxx inputs'!C:C,MATCH($A8477,'iBoxx inputs'!$A:$A,0)),E8476))</f>
        <v>#N/A</v>
      </c>
      <c r="F8477" s="6" t="e">
        <f>IF($A8477&gt;DataEnd,NA(),IFERROR(INDEX('Bank of England inputs'!D:D,MATCH($A8477,'Bank of England inputs'!$A:$A,0),0),F8476))</f>
        <v>#N/A</v>
      </c>
      <c r="G8477" s="19"/>
      <c r="H8477" s="5">
        <f t="shared" si="727"/>
        <v>48043</v>
      </c>
      <c r="I8477" s="6" t="e">
        <f t="shared" si="728"/>
        <v>#N/A</v>
      </c>
      <c r="J8477" s="6" t="e">
        <f t="shared" si="729"/>
        <v>#N/A</v>
      </c>
    </row>
    <row r="8478" spans="1:10" x14ac:dyDescent="0.2">
      <c r="A8478" s="5">
        <f>IF(AND(dateA=1,A8477&lt;DataEnd),'iBoxx inputs'!A8482,IF(AND(dateA=2,A8477&lt;DataEnd),'Bank of England inputs'!A8482,IF(dateA=3,A8477+1,IF(dateA=4,WORKDAY(A8477,1,),WORKDAY(A8477,1,holidayQ)))))</f>
        <v>48044</v>
      </c>
      <c r="B8478" s="35" t="e">
        <f>MATCH(A8478,'iBoxx inputs'!A:A,0)</f>
        <v>#N/A</v>
      </c>
      <c r="C8478" s="35" t="e">
        <f>MATCH(A8478,'Bank of England inputs'!A:A,0)</f>
        <v>#N/A</v>
      </c>
      <c r="D8478" s="6" t="e">
        <f>IF($A8478&gt;DataEnd,NA(),IFERROR(INDEX('iBoxx inputs'!B:B,MATCH($A8478,'iBoxx inputs'!$A:$A,0)),D8477))</f>
        <v>#N/A</v>
      </c>
      <c r="E8478" s="6" t="e">
        <f>IF($A8478&gt;DataEnd,NA(),IFERROR(INDEX('iBoxx inputs'!C:C,MATCH($A8478,'iBoxx inputs'!$A:$A,0)),E8477))</f>
        <v>#N/A</v>
      </c>
      <c r="F8478" s="6" t="e">
        <f>IF($A8478&gt;DataEnd,NA(),IFERROR(INDEX('Bank of England inputs'!D:D,MATCH($A8478,'Bank of England inputs'!$A:$A,0),0),F8477))</f>
        <v>#N/A</v>
      </c>
      <c r="G8478" s="19"/>
      <c r="H8478" s="5">
        <f t="shared" si="727"/>
        <v>48044</v>
      </c>
      <c r="I8478" s="6" t="e">
        <f t="shared" si="728"/>
        <v>#N/A</v>
      </c>
      <c r="J8478" s="6" t="e">
        <f t="shared" si="729"/>
        <v>#N/A</v>
      </c>
    </row>
    <row r="8479" spans="1:10" x14ac:dyDescent="0.2">
      <c r="A8479" s="5">
        <f>IF(AND(dateA=1,A8478&lt;DataEnd),'iBoxx inputs'!A8483,IF(AND(dateA=2,A8478&lt;DataEnd),'Bank of England inputs'!A8483,IF(dateA=3,A8478+1,IF(dateA=4,WORKDAY(A8478,1,),WORKDAY(A8478,1,holidayQ)))))</f>
        <v>48045</v>
      </c>
      <c r="B8479" s="35" t="e">
        <f>MATCH(A8479,'iBoxx inputs'!A:A,0)</f>
        <v>#N/A</v>
      </c>
      <c r="C8479" s="35" t="e">
        <f>MATCH(A8479,'Bank of England inputs'!A:A,0)</f>
        <v>#N/A</v>
      </c>
      <c r="D8479" s="6" t="e">
        <f>IF($A8479&gt;DataEnd,NA(),IFERROR(INDEX('iBoxx inputs'!B:B,MATCH($A8479,'iBoxx inputs'!$A:$A,0)),D8478))</f>
        <v>#N/A</v>
      </c>
      <c r="E8479" s="6" t="e">
        <f>IF($A8479&gt;DataEnd,NA(),IFERROR(INDEX('iBoxx inputs'!C:C,MATCH($A8479,'iBoxx inputs'!$A:$A,0)),E8478))</f>
        <v>#N/A</v>
      </c>
      <c r="F8479" s="6" t="e">
        <f>IF($A8479&gt;DataEnd,NA(),IFERROR(INDEX('Bank of England inputs'!D:D,MATCH($A8479,'Bank of England inputs'!$A:$A,0),0),F8478))</f>
        <v>#N/A</v>
      </c>
      <c r="G8479" s="19"/>
      <c r="H8479" s="5">
        <f t="shared" si="727"/>
        <v>48045</v>
      </c>
      <c r="I8479" s="6" t="e">
        <f t="shared" si="728"/>
        <v>#N/A</v>
      </c>
      <c r="J8479" s="6" t="e">
        <f t="shared" si="729"/>
        <v>#N/A</v>
      </c>
    </row>
    <row r="8480" spans="1:10" x14ac:dyDescent="0.2">
      <c r="A8480" s="5">
        <f>IF(AND(dateA=1,A8479&lt;DataEnd),'iBoxx inputs'!A8484,IF(AND(dateA=2,A8479&lt;DataEnd),'Bank of England inputs'!A8484,IF(dateA=3,A8479+1,IF(dateA=4,WORKDAY(A8479,1,),WORKDAY(A8479,1,holidayQ)))))</f>
        <v>48046</v>
      </c>
      <c r="B8480" s="35" t="e">
        <f>MATCH(A8480,'iBoxx inputs'!A:A,0)</f>
        <v>#N/A</v>
      </c>
      <c r="C8480" s="35" t="e">
        <f>MATCH(A8480,'Bank of England inputs'!A:A,0)</f>
        <v>#N/A</v>
      </c>
      <c r="D8480" s="6" t="e">
        <f>IF($A8480&gt;DataEnd,NA(),IFERROR(INDEX('iBoxx inputs'!B:B,MATCH($A8480,'iBoxx inputs'!$A:$A,0)),D8479))</f>
        <v>#N/A</v>
      </c>
      <c r="E8480" s="6" t="e">
        <f>IF($A8480&gt;DataEnd,NA(),IFERROR(INDEX('iBoxx inputs'!C:C,MATCH($A8480,'iBoxx inputs'!$A:$A,0)),E8479))</f>
        <v>#N/A</v>
      </c>
      <c r="F8480" s="6" t="e">
        <f>IF($A8480&gt;DataEnd,NA(),IFERROR(INDEX('Bank of England inputs'!D:D,MATCH($A8480,'Bank of England inputs'!$A:$A,0),0),F8479))</f>
        <v>#N/A</v>
      </c>
      <c r="G8480" s="19"/>
      <c r="H8480" s="5">
        <f t="shared" si="727"/>
        <v>48046</v>
      </c>
      <c r="I8480" s="6" t="e">
        <f t="shared" si="728"/>
        <v>#N/A</v>
      </c>
      <c r="J8480" s="6" t="e">
        <f t="shared" si="729"/>
        <v>#N/A</v>
      </c>
    </row>
    <row r="8481" spans="1:10" x14ac:dyDescent="0.2">
      <c r="A8481" s="5">
        <f>IF(AND(dateA=1,A8480&lt;DataEnd),'iBoxx inputs'!A8485,IF(AND(dateA=2,A8480&lt;DataEnd),'Bank of England inputs'!A8485,IF(dateA=3,A8480+1,IF(dateA=4,WORKDAY(A8480,1,),WORKDAY(A8480,1,holidayQ)))))</f>
        <v>48047</v>
      </c>
      <c r="B8481" s="35" t="e">
        <f>MATCH(A8481,'iBoxx inputs'!A:A,0)</f>
        <v>#N/A</v>
      </c>
      <c r="C8481" s="35" t="e">
        <f>MATCH(A8481,'Bank of England inputs'!A:A,0)</f>
        <v>#N/A</v>
      </c>
      <c r="D8481" s="6" t="e">
        <f>IF($A8481&gt;DataEnd,NA(),IFERROR(INDEX('iBoxx inputs'!B:B,MATCH($A8481,'iBoxx inputs'!$A:$A,0)),D8480))</f>
        <v>#N/A</v>
      </c>
      <c r="E8481" s="6" t="e">
        <f>IF($A8481&gt;DataEnd,NA(),IFERROR(INDEX('iBoxx inputs'!C:C,MATCH($A8481,'iBoxx inputs'!$A:$A,0)),E8480))</f>
        <v>#N/A</v>
      </c>
      <c r="F8481" s="6" t="e">
        <f>IF($A8481&gt;DataEnd,NA(),IFERROR(INDEX('Bank of England inputs'!D:D,MATCH($A8481,'Bank of England inputs'!$A:$A,0),0),F8480))</f>
        <v>#N/A</v>
      </c>
      <c r="G8481" s="19"/>
      <c r="H8481" s="5">
        <f t="shared" si="727"/>
        <v>48047</v>
      </c>
      <c r="I8481" s="6" t="e">
        <f t="shared" si="728"/>
        <v>#N/A</v>
      </c>
      <c r="J8481" s="6" t="e">
        <f t="shared" si="729"/>
        <v>#N/A</v>
      </c>
    </row>
    <row r="8482" spans="1:10" x14ac:dyDescent="0.2">
      <c r="A8482" s="5">
        <f>IF(AND(dateA=1,A8481&lt;DataEnd),'iBoxx inputs'!A8486,IF(AND(dateA=2,A8481&lt;DataEnd),'Bank of England inputs'!A8486,IF(dateA=3,A8481+1,IF(dateA=4,WORKDAY(A8481,1,),WORKDAY(A8481,1,holidayQ)))))</f>
        <v>48050</v>
      </c>
      <c r="B8482" s="35" t="e">
        <f>MATCH(A8482,'iBoxx inputs'!A:A,0)</f>
        <v>#N/A</v>
      </c>
      <c r="C8482" s="35" t="e">
        <f>MATCH(A8482,'Bank of England inputs'!A:A,0)</f>
        <v>#N/A</v>
      </c>
      <c r="D8482" s="6" t="e">
        <f>IF($A8482&gt;DataEnd,NA(),IFERROR(INDEX('iBoxx inputs'!B:B,MATCH($A8482,'iBoxx inputs'!$A:$A,0)),D8481))</f>
        <v>#N/A</v>
      </c>
      <c r="E8482" s="6" t="e">
        <f>IF($A8482&gt;DataEnd,NA(),IFERROR(INDEX('iBoxx inputs'!C:C,MATCH($A8482,'iBoxx inputs'!$A:$A,0)),E8481))</f>
        <v>#N/A</v>
      </c>
      <c r="F8482" s="6" t="e">
        <f>IF($A8482&gt;DataEnd,NA(),IFERROR(INDEX('Bank of England inputs'!D:D,MATCH($A8482,'Bank of England inputs'!$A:$A,0),0),F8481))</f>
        <v>#N/A</v>
      </c>
      <c r="G8482" s="19"/>
      <c r="H8482" s="5">
        <f t="shared" si="727"/>
        <v>48050</v>
      </c>
      <c r="I8482" s="6" t="e">
        <f t="shared" si="728"/>
        <v>#N/A</v>
      </c>
      <c r="J8482" s="6" t="e">
        <f t="shared" si="729"/>
        <v>#N/A</v>
      </c>
    </row>
    <row r="8483" spans="1:10" x14ac:dyDescent="0.2">
      <c r="A8483" s="5">
        <f>IF(AND(dateA=1,A8482&lt;DataEnd),'iBoxx inputs'!A8487,IF(AND(dateA=2,A8482&lt;DataEnd),'Bank of England inputs'!A8487,IF(dateA=3,A8482+1,IF(dateA=4,WORKDAY(A8482,1,),WORKDAY(A8482,1,holidayQ)))))</f>
        <v>48051</v>
      </c>
      <c r="B8483" s="35" t="e">
        <f>MATCH(A8483,'iBoxx inputs'!A:A,0)</f>
        <v>#N/A</v>
      </c>
      <c r="C8483" s="35" t="e">
        <f>MATCH(A8483,'Bank of England inputs'!A:A,0)</f>
        <v>#N/A</v>
      </c>
      <c r="D8483" s="6" t="e">
        <f>IF($A8483&gt;DataEnd,NA(),IFERROR(INDEX('iBoxx inputs'!B:B,MATCH($A8483,'iBoxx inputs'!$A:$A,0)),D8482))</f>
        <v>#N/A</v>
      </c>
      <c r="E8483" s="6" t="e">
        <f>IF($A8483&gt;DataEnd,NA(),IFERROR(INDEX('iBoxx inputs'!C:C,MATCH($A8483,'iBoxx inputs'!$A:$A,0)),E8482))</f>
        <v>#N/A</v>
      </c>
      <c r="F8483" s="6" t="e">
        <f>IF($A8483&gt;DataEnd,NA(),IFERROR(INDEX('Bank of England inputs'!D:D,MATCH($A8483,'Bank of England inputs'!$A:$A,0),0),F8482))</f>
        <v>#N/A</v>
      </c>
      <c r="G8483" s="19"/>
      <c r="H8483" s="5">
        <f t="shared" si="727"/>
        <v>48051</v>
      </c>
      <c r="I8483" s="6" t="e">
        <f t="shared" si="728"/>
        <v>#N/A</v>
      </c>
      <c r="J8483" s="6" t="e">
        <f t="shared" si="729"/>
        <v>#N/A</v>
      </c>
    </row>
    <row r="8484" spans="1:10" x14ac:dyDescent="0.2">
      <c r="A8484" s="5">
        <f>IF(AND(dateA=1,A8483&lt;DataEnd),'iBoxx inputs'!A8488,IF(AND(dateA=2,A8483&lt;DataEnd),'Bank of England inputs'!A8488,IF(dateA=3,A8483+1,IF(dateA=4,WORKDAY(A8483,1,),WORKDAY(A8483,1,holidayQ)))))</f>
        <v>48052</v>
      </c>
      <c r="B8484" s="35" t="e">
        <f>MATCH(A8484,'iBoxx inputs'!A:A,0)</f>
        <v>#N/A</v>
      </c>
      <c r="C8484" s="35" t="e">
        <f>MATCH(A8484,'Bank of England inputs'!A:A,0)</f>
        <v>#N/A</v>
      </c>
      <c r="D8484" s="6" t="e">
        <f>IF($A8484&gt;DataEnd,NA(),IFERROR(INDEX('iBoxx inputs'!B:B,MATCH($A8484,'iBoxx inputs'!$A:$A,0)),D8483))</f>
        <v>#N/A</v>
      </c>
      <c r="E8484" s="6" t="e">
        <f>IF($A8484&gt;DataEnd,NA(),IFERROR(INDEX('iBoxx inputs'!C:C,MATCH($A8484,'iBoxx inputs'!$A:$A,0)),E8483))</f>
        <v>#N/A</v>
      </c>
      <c r="F8484" s="6" t="e">
        <f>IF($A8484&gt;DataEnd,NA(),IFERROR(INDEX('Bank of England inputs'!D:D,MATCH($A8484,'Bank of England inputs'!$A:$A,0),0),F8483))</f>
        <v>#N/A</v>
      </c>
      <c r="G8484" s="19"/>
      <c r="H8484" s="5">
        <f t="shared" si="727"/>
        <v>48052</v>
      </c>
      <c r="I8484" s="6" t="e">
        <f t="shared" si="728"/>
        <v>#N/A</v>
      </c>
      <c r="J8484" s="6" t="e">
        <f t="shared" si="729"/>
        <v>#N/A</v>
      </c>
    </row>
    <row r="8485" spans="1:10" x14ac:dyDescent="0.2">
      <c r="A8485" s="5">
        <f>IF(AND(dateA=1,A8484&lt;DataEnd),'iBoxx inputs'!A8489,IF(AND(dateA=2,A8484&lt;DataEnd),'Bank of England inputs'!A8489,IF(dateA=3,A8484+1,IF(dateA=4,WORKDAY(A8484,1,),WORKDAY(A8484,1,holidayQ)))))</f>
        <v>48053</v>
      </c>
      <c r="B8485" s="35" t="e">
        <f>MATCH(A8485,'iBoxx inputs'!A:A,0)</f>
        <v>#N/A</v>
      </c>
      <c r="C8485" s="35" t="e">
        <f>MATCH(A8485,'Bank of England inputs'!A:A,0)</f>
        <v>#N/A</v>
      </c>
      <c r="D8485" s="6" t="e">
        <f>IF($A8485&gt;DataEnd,NA(),IFERROR(INDEX('iBoxx inputs'!B:B,MATCH($A8485,'iBoxx inputs'!$A:$A,0)),D8484))</f>
        <v>#N/A</v>
      </c>
      <c r="E8485" s="6" t="e">
        <f>IF($A8485&gt;DataEnd,NA(),IFERROR(INDEX('iBoxx inputs'!C:C,MATCH($A8485,'iBoxx inputs'!$A:$A,0)),E8484))</f>
        <v>#N/A</v>
      </c>
      <c r="F8485" s="6" t="e">
        <f>IF($A8485&gt;DataEnd,NA(),IFERROR(INDEX('Bank of England inputs'!D:D,MATCH($A8485,'Bank of England inputs'!$A:$A,0),0),F8484))</f>
        <v>#N/A</v>
      </c>
      <c r="G8485" s="19"/>
      <c r="H8485" s="5">
        <f t="shared" si="727"/>
        <v>48053</v>
      </c>
      <c r="I8485" s="6" t="e">
        <f t="shared" si="728"/>
        <v>#N/A</v>
      </c>
      <c r="J8485" s="6" t="e">
        <f t="shared" si="729"/>
        <v>#N/A</v>
      </c>
    </row>
    <row r="8486" spans="1:10" x14ac:dyDescent="0.2">
      <c r="A8486" s="5">
        <f>IF(AND(dateA=1,A8485&lt;DataEnd),'iBoxx inputs'!A8490,IF(AND(dateA=2,A8485&lt;DataEnd),'Bank of England inputs'!A8490,IF(dateA=3,A8485+1,IF(dateA=4,WORKDAY(A8485,1,),WORKDAY(A8485,1,holidayQ)))))</f>
        <v>48054</v>
      </c>
      <c r="B8486" s="35" t="e">
        <f>MATCH(A8486,'iBoxx inputs'!A:A,0)</f>
        <v>#N/A</v>
      </c>
      <c r="C8486" s="35" t="e">
        <f>MATCH(A8486,'Bank of England inputs'!A:A,0)</f>
        <v>#N/A</v>
      </c>
      <c r="D8486" s="6" t="e">
        <f>IF($A8486&gt;DataEnd,NA(),IFERROR(INDEX('iBoxx inputs'!B:B,MATCH($A8486,'iBoxx inputs'!$A:$A,0)),D8485))</f>
        <v>#N/A</v>
      </c>
      <c r="E8486" s="6" t="e">
        <f>IF($A8486&gt;DataEnd,NA(),IFERROR(INDEX('iBoxx inputs'!C:C,MATCH($A8486,'iBoxx inputs'!$A:$A,0)),E8485))</f>
        <v>#N/A</v>
      </c>
      <c r="F8486" s="6" t="e">
        <f>IF($A8486&gt;DataEnd,NA(),IFERROR(INDEX('Bank of England inputs'!D:D,MATCH($A8486,'Bank of England inputs'!$A:$A,0),0),F8485))</f>
        <v>#N/A</v>
      </c>
      <c r="G8486" s="19"/>
      <c r="H8486" s="5">
        <f t="shared" si="727"/>
        <v>48054</v>
      </c>
      <c r="I8486" s="6" t="e">
        <f t="shared" si="728"/>
        <v>#N/A</v>
      </c>
      <c r="J8486" s="6" t="e">
        <f t="shared" si="729"/>
        <v>#N/A</v>
      </c>
    </row>
    <row r="8487" spans="1:10" x14ac:dyDescent="0.2">
      <c r="A8487" s="5">
        <f>IF(AND(dateA=1,A8486&lt;DataEnd),'iBoxx inputs'!A8491,IF(AND(dateA=2,A8486&lt;DataEnd),'Bank of England inputs'!A8491,IF(dateA=3,A8486+1,IF(dateA=4,WORKDAY(A8486,1,),WORKDAY(A8486,1,holidayQ)))))</f>
        <v>48057</v>
      </c>
      <c r="B8487" s="35" t="e">
        <f>MATCH(A8487,'iBoxx inputs'!A:A,0)</f>
        <v>#N/A</v>
      </c>
      <c r="C8487" s="35" t="e">
        <f>MATCH(A8487,'Bank of England inputs'!A:A,0)</f>
        <v>#N/A</v>
      </c>
      <c r="D8487" s="6" t="e">
        <f>IF($A8487&gt;DataEnd,NA(),IFERROR(INDEX('iBoxx inputs'!B:B,MATCH($A8487,'iBoxx inputs'!$A:$A,0)),D8486))</f>
        <v>#N/A</v>
      </c>
      <c r="E8487" s="6" t="e">
        <f>IF($A8487&gt;DataEnd,NA(),IFERROR(INDEX('iBoxx inputs'!C:C,MATCH($A8487,'iBoxx inputs'!$A:$A,0)),E8486))</f>
        <v>#N/A</v>
      </c>
      <c r="F8487" s="6" t="e">
        <f>IF($A8487&gt;DataEnd,NA(),IFERROR(INDEX('Bank of England inputs'!D:D,MATCH($A8487,'Bank of England inputs'!$A:$A,0),0),F8486))</f>
        <v>#N/A</v>
      </c>
      <c r="G8487" s="19"/>
      <c r="H8487" s="5">
        <f t="shared" si="727"/>
        <v>48057</v>
      </c>
      <c r="I8487" s="6" t="e">
        <f t="shared" si="728"/>
        <v>#N/A</v>
      </c>
      <c r="J8487" s="6" t="e">
        <f t="shared" si="729"/>
        <v>#N/A</v>
      </c>
    </row>
    <row r="8488" spans="1:10" x14ac:dyDescent="0.2">
      <c r="A8488" s="5">
        <f>IF(AND(dateA=1,A8487&lt;DataEnd),'iBoxx inputs'!A8492,IF(AND(dateA=2,A8487&lt;DataEnd),'Bank of England inputs'!A8492,IF(dateA=3,A8487+1,IF(dateA=4,WORKDAY(A8487,1,),WORKDAY(A8487,1,holidayQ)))))</f>
        <v>48058</v>
      </c>
      <c r="B8488" s="35" t="e">
        <f>MATCH(A8488,'iBoxx inputs'!A:A,0)</f>
        <v>#N/A</v>
      </c>
      <c r="C8488" s="35" t="e">
        <f>MATCH(A8488,'Bank of England inputs'!A:A,0)</f>
        <v>#N/A</v>
      </c>
      <c r="D8488" s="6" t="e">
        <f>IF($A8488&gt;DataEnd,NA(),IFERROR(INDEX('iBoxx inputs'!B:B,MATCH($A8488,'iBoxx inputs'!$A:$A,0)),D8487))</f>
        <v>#N/A</v>
      </c>
      <c r="E8488" s="6" t="e">
        <f>IF($A8488&gt;DataEnd,NA(),IFERROR(INDEX('iBoxx inputs'!C:C,MATCH($A8488,'iBoxx inputs'!$A:$A,0)),E8487))</f>
        <v>#N/A</v>
      </c>
      <c r="F8488" s="6" t="e">
        <f>IF($A8488&gt;DataEnd,NA(),IFERROR(INDEX('Bank of England inputs'!D:D,MATCH($A8488,'Bank of England inputs'!$A:$A,0),0),F8487))</f>
        <v>#N/A</v>
      </c>
      <c r="G8488" s="19"/>
      <c r="H8488" s="5">
        <f t="shared" si="727"/>
        <v>48058</v>
      </c>
      <c r="I8488" s="6" t="e">
        <f t="shared" si="728"/>
        <v>#N/A</v>
      </c>
      <c r="J8488" s="6" t="e">
        <f t="shared" si="729"/>
        <v>#N/A</v>
      </c>
    </row>
    <row r="8489" spans="1:10" x14ac:dyDescent="0.2">
      <c r="A8489" s="5">
        <f>IF(AND(dateA=1,A8488&lt;DataEnd),'iBoxx inputs'!A8493,IF(AND(dateA=2,A8488&lt;DataEnd),'Bank of England inputs'!A8493,IF(dateA=3,A8488+1,IF(dateA=4,WORKDAY(A8488,1,),WORKDAY(A8488,1,holidayQ)))))</f>
        <v>48059</v>
      </c>
      <c r="B8489" s="35" t="e">
        <f>MATCH(A8489,'iBoxx inputs'!A:A,0)</f>
        <v>#N/A</v>
      </c>
      <c r="C8489" s="35" t="e">
        <f>MATCH(A8489,'Bank of England inputs'!A:A,0)</f>
        <v>#N/A</v>
      </c>
      <c r="D8489" s="6" t="e">
        <f>IF($A8489&gt;DataEnd,NA(),IFERROR(INDEX('iBoxx inputs'!B:B,MATCH($A8489,'iBoxx inputs'!$A:$A,0)),D8488))</f>
        <v>#N/A</v>
      </c>
      <c r="E8489" s="6" t="e">
        <f>IF($A8489&gt;DataEnd,NA(),IFERROR(INDEX('iBoxx inputs'!C:C,MATCH($A8489,'iBoxx inputs'!$A:$A,0)),E8488))</f>
        <v>#N/A</v>
      </c>
      <c r="F8489" s="6" t="e">
        <f>IF($A8489&gt;DataEnd,NA(),IFERROR(INDEX('Bank of England inputs'!D:D,MATCH($A8489,'Bank of England inputs'!$A:$A,0),0),F8488))</f>
        <v>#N/A</v>
      </c>
      <c r="G8489" s="19"/>
      <c r="H8489" s="5">
        <f t="shared" si="727"/>
        <v>48059</v>
      </c>
      <c r="I8489" s="6" t="e">
        <f t="shared" si="728"/>
        <v>#N/A</v>
      </c>
      <c r="J8489" s="6" t="e">
        <f t="shared" si="729"/>
        <v>#N/A</v>
      </c>
    </row>
    <row r="8490" spans="1:10" x14ac:dyDescent="0.2">
      <c r="A8490" s="5">
        <f>IF(AND(dateA=1,A8489&lt;DataEnd),'iBoxx inputs'!A8494,IF(AND(dateA=2,A8489&lt;DataEnd),'Bank of England inputs'!A8494,IF(dateA=3,A8489+1,IF(dateA=4,WORKDAY(A8489,1,),WORKDAY(A8489,1,holidayQ)))))</f>
        <v>48060</v>
      </c>
      <c r="B8490" s="35" t="e">
        <f>MATCH(A8490,'iBoxx inputs'!A:A,0)</f>
        <v>#N/A</v>
      </c>
      <c r="C8490" s="35" t="e">
        <f>MATCH(A8490,'Bank of England inputs'!A:A,0)</f>
        <v>#N/A</v>
      </c>
      <c r="D8490" s="6" t="e">
        <f>IF($A8490&gt;DataEnd,NA(),IFERROR(INDEX('iBoxx inputs'!B:B,MATCH($A8490,'iBoxx inputs'!$A:$A,0)),D8489))</f>
        <v>#N/A</v>
      </c>
      <c r="E8490" s="6" t="e">
        <f>IF($A8490&gt;DataEnd,NA(),IFERROR(INDEX('iBoxx inputs'!C:C,MATCH($A8490,'iBoxx inputs'!$A:$A,0)),E8489))</f>
        <v>#N/A</v>
      </c>
      <c r="F8490" s="6" t="e">
        <f>IF($A8490&gt;DataEnd,NA(),IFERROR(INDEX('Bank of England inputs'!D:D,MATCH($A8490,'Bank of England inputs'!$A:$A,0),0),F8489))</f>
        <v>#N/A</v>
      </c>
      <c r="G8490" s="19"/>
      <c r="H8490" s="5">
        <f t="shared" si="727"/>
        <v>48060</v>
      </c>
      <c r="I8490" s="6" t="e">
        <f t="shared" si="728"/>
        <v>#N/A</v>
      </c>
      <c r="J8490" s="6" t="e">
        <f t="shared" si="729"/>
        <v>#N/A</v>
      </c>
    </row>
    <row r="8491" spans="1:10" x14ac:dyDescent="0.2">
      <c r="A8491" s="5">
        <f>IF(AND(dateA=1,A8490&lt;DataEnd),'iBoxx inputs'!A8495,IF(AND(dateA=2,A8490&lt;DataEnd),'Bank of England inputs'!A8495,IF(dateA=3,A8490+1,IF(dateA=4,WORKDAY(A8490,1,),WORKDAY(A8490,1,holidayQ)))))</f>
        <v>48061</v>
      </c>
      <c r="B8491" s="35" t="e">
        <f>MATCH(A8491,'iBoxx inputs'!A:A,0)</f>
        <v>#N/A</v>
      </c>
      <c r="C8491" s="35" t="e">
        <f>MATCH(A8491,'Bank of England inputs'!A:A,0)</f>
        <v>#N/A</v>
      </c>
      <c r="D8491" s="6" t="e">
        <f>IF($A8491&gt;DataEnd,NA(),IFERROR(INDEX('iBoxx inputs'!B:B,MATCH($A8491,'iBoxx inputs'!$A:$A,0)),D8490))</f>
        <v>#N/A</v>
      </c>
      <c r="E8491" s="6" t="e">
        <f>IF($A8491&gt;DataEnd,NA(),IFERROR(INDEX('iBoxx inputs'!C:C,MATCH($A8491,'iBoxx inputs'!$A:$A,0)),E8490))</f>
        <v>#N/A</v>
      </c>
      <c r="F8491" s="6" t="e">
        <f>IF($A8491&gt;DataEnd,NA(),IFERROR(INDEX('Bank of England inputs'!D:D,MATCH($A8491,'Bank of England inputs'!$A:$A,0),0),F8490))</f>
        <v>#N/A</v>
      </c>
      <c r="G8491" s="19"/>
      <c r="H8491" s="5">
        <f t="shared" si="727"/>
        <v>48061</v>
      </c>
      <c r="I8491" s="6" t="e">
        <f t="shared" si="728"/>
        <v>#N/A</v>
      </c>
      <c r="J8491" s="6" t="e">
        <f t="shared" si="729"/>
        <v>#N/A</v>
      </c>
    </row>
    <row r="8492" spans="1:10" x14ac:dyDescent="0.2">
      <c r="A8492" s="5">
        <f>IF(AND(dateA=1,A8491&lt;DataEnd),'iBoxx inputs'!A8496,IF(AND(dateA=2,A8491&lt;DataEnd),'Bank of England inputs'!A8496,IF(dateA=3,A8491+1,IF(dateA=4,WORKDAY(A8491,1,),WORKDAY(A8491,1,holidayQ)))))</f>
        <v>48064</v>
      </c>
      <c r="B8492" s="35" t="e">
        <f>MATCH(A8492,'iBoxx inputs'!A:A,0)</f>
        <v>#N/A</v>
      </c>
      <c r="C8492" s="35" t="e">
        <f>MATCH(A8492,'Bank of England inputs'!A:A,0)</f>
        <v>#N/A</v>
      </c>
      <c r="D8492" s="6" t="e">
        <f>IF($A8492&gt;DataEnd,NA(),IFERROR(INDEX('iBoxx inputs'!B:B,MATCH($A8492,'iBoxx inputs'!$A:$A,0)),D8491))</f>
        <v>#N/A</v>
      </c>
      <c r="E8492" s="6" t="e">
        <f>IF($A8492&gt;DataEnd,NA(),IFERROR(INDEX('iBoxx inputs'!C:C,MATCH($A8492,'iBoxx inputs'!$A:$A,0)),E8491))</f>
        <v>#N/A</v>
      </c>
      <c r="F8492" s="6" t="e">
        <f>IF($A8492&gt;DataEnd,NA(),IFERROR(INDEX('Bank of England inputs'!D:D,MATCH($A8492,'Bank of England inputs'!$A:$A,0),0),F8491))</f>
        <v>#N/A</v>
      </c>
      <c r="G8492" s="19"/>
      <c r="H8492" s="5">
        <f t="shared" si="727"/>
        <v>48064</v>
      </c>
      <c r="I8492" s="6" t="e">
        <f t="shared" si="728"/>
        <v>#N/A</v>
      </c>
      <c r="J8492" s="6" t="e">
        <f t="shared" si="729"/>
        <v>#N/A</v>
      </c>
    </row>
    <row r="8493" spans="1:10" x14ac:dyDescent="0.2">
      <c r="A8493" s="5">
        <f>IF(AND(dateA=1,A8492&lt;DataEnd),'iBoxx inputs'!A8497,IF(AND(dateA=2,A8492&lt;DataEnd),'Bank of England inputs'!A8497,IF(dateA=3,A8492+1,IF(dateA=4,WORKDAY(A8492,1,),WORKDAY(A8492,1,holidayQ)))))</f>
        <v>48065</v>
      </c>
      <c r="B8493" s="35" t="e">
        <f>MATCH(A8493,'iBoxx inputs'!A:A,0)</f>
        <v>#N/A</v>
      </c>
      <c r="C8493" s="35" t="e">
        <f>MATCH(A8493,'Bank of England inputs'!A:A,0)</f>
        <v>#N/A</v>
      </c>
      <c r="D8493" s="6" t="e">
        <f>IF($A8493&gt;DataEnd,NA(),IFERROR(INDEX('iBoxx inputs'!B:B,MATCH($A8493,'iBoxx inputs'!$A:$A,0)),D8492))</f>
        <v>#N/A</v>
      </c>
      <c r="E8493" s="6" t="e">
        <f>IF($A8493&gt;DataEnd,NA(),IFERROR(INDEX('iBoxx inputs'!C:C,MATCH($A8493,'iBoxx inputs'!$A:$A,0)),E8492))</f>
        <v>#N/A</v>
      </c>
      <c r="F8493" s="6" t="e">
        <f>IF($A8493&gt;DataEnd,NA(),IFERROR(INDEX('Bank of England inputs'!D:D,MATCH($A8493,'Bank of England inputs'!$A:$A,0),0),F8492))</f>
        <v>#N/A</v>
      </c>
      <c r="G8493" s="19"/>
      <c r="H8493" s="5">
        <f t="shared" si="727"/>
        <v>48065</v>
      </c>
      <c r="I8493" s="6" t="e">
        <f t="shared" si="728"/>
        <v>#N/A</v>
      </c>
      <c r="J8493" s="6" t="e">
        <f t="shared" si="729"/>
        <v>#N/A</v>
      </c>
    </row>
    <row r="8494" spans="1:10" x14ac:dyDescent="0.2">
      <c r="A8494" s="5">
        <f>IF(AND(dateA=1,A8493&lt;DataEnd),'iBoxx inputs'!A8498,IF(AND(dateA=2,A8493&lt;DataEnd),'Bank of England inputs'!A8498,IF(dateA=3,A8493+1,IF(dateA=4,WORKDAY(A8493,1,),WORKDAY(A8493,1,holidayQ)))))</f>
        <v>48066</v>
      </c>
      <c r="B8494" s="35" t="e">
        <f>MATCH(A8494,'iBoxx inputs'!A:A,0)</f>
        <v>#N/A</v>
      </c>
      <c r="C8494" s="35" t="e">
        <f>MATCH(A8494,'Bank of England inputs'!A:A,0)</f>
        <v>#N/A</v>
      </c>
      <c r="D8494" s="6" t="e">
        <f>IF($A8494&gt;DataEnd,NA(),IFERROR(INDEX('iBoxx inputs'!B:B,MATCH($A8494,'iBoxx inputs'!$A:$A,0)),D8493))</f>
        <v>#N/A</v>
      </c>
      <c r="E8494" s="6" t="e">
        <f>IF($A8494&gt;DataEnd,NA(),IFERROR(INDEX('iBoxx inputs'!C:C,MATCH($A8494,'iBoxx inputs'!$A:$A,0)),E8493))</f>
        <v>#N/A</v>
      </c>
      <c r="F8494" s="6" t="e">
        <f>IF($A8494&gt;DataEnd,NA(),IFERROR(INDEX('Bank of England inputs'!D:D,MATCH($A8494,'Bank of England inputs'!$A:$A,0),0),F8493))</f>
        <v>#N/A</v>
      </c>
      <c r="G8494" s="19"/>
      <c r="H8494" s="5">
        <f t="shared" si="727"/>
        <v>48066</v>
      </c>
      <c r="I8494" s="6" t="e">
        <f t="shared" si="728"/>
        <v>#N/A</v>
      </c>
      <c r="J8494" s="6" t="e">
        <f t="shared" si="729"/>
        <v>#N/A</v>
      </c>
    </row>
    <row r="8495" spans="1:10" x14ac:dyDescent="0.2">
      <c r="A8495" s="5">
        <f>IF(AND(dateA=1,A8494&lt;DataEnd),'iBoxx inputs'!A8499,IF(AND(dateA=2,A8494&lt;DataEnd),'Bank of England inputs'!A8499,IF(dateA=3,A8494+1,IF(dateA=4,WORKDAY(A8494,1,),WORKDAY(A8494,1,holidayQ)))))</f>
        <v>48067</v>
      </c>
      <c r="B8495" s="35" t="e">
        <f>MATCH(A8495,'iBoxx inputs'!A:A,0)</f>
        <v>#N/A</v>
      </c>
      <c r="C8495" s="35" t="e">
        <f>MATCH(A8495,'Bank of England inputs'!A:A,0)</f>
        <v>#N/A</v>
      </c>
      <c r="D8495" s="6" t="e">
        <f>IF($A8495&gt;DataEnd,NA(),IFERROR(INDEX('iBoxx inputs'!B:B,MATCH($A8495,'iBoxx inputs'!$A:$A,0)),D8494))</f>
        <v>#N/A</v>
      </c>
      <c r="E8495" s="6" t="e">
        <f>IF($A8495&gt;DataEnd,NA(),IFERROR(INDEX('iBoxx inputs'!C:C,MATCH($A8495,'iBoxx inputs'!$A:$A,0)),E8494))</f>
        <v>#N/A</v>
      </c>
      <c r="F8495" s="6" t="e">
        <f>IF($A8495&gt;DataEnd,NA(),IFERROR(INDEX('Bank of England inputs'!D:D,MATCH($A8495,'Bank of England inputs'!$A:$A,0),0),F8494))</f>
        <v>#N/A</v>
      </c>
      <c r="G8495" s="19"/>
      <c r="H8495" s="5">
        <f t="shared" si="727"/>
        <v>48067</v>
      </c>
      <c r="I8495" s="6" t="e">
        <f t="shared" si="728"/>
        <v>#N/A</v>
      </c>
      <c r="J8495" s="6" t="e">
        <f t="shared" si="729"/>
        <v>#N/A</v>
      </c>
    </row>
    <row r="8496" spans="1:10" x14ac:dyDescent="0.2">
      <c r="A8496" s="5">
        <f>IF(AND(dateA=1,A8495&lt;DataEnd),'iBoxx inputs'!A8500,IF(AND(dateA=2,A8495&lt;DataEnd),'Bank of England inputs'!A8500,IF(dateA=3,A8495+1,IF(dateA=4,WORKDAY(A8495,1,),WORKDAY(A8495,1,holidayQ)))))</f>
        <v>48068</v>
      </c>
      <c r="B8496" s="35" t="e">
        <f>MATCH(A8496,'iBoxx inputs'!A:A,0)</f>
        <v>#N/A</v>
      </c>
      <c r="C8496" s="35" t="e">
        <f>MATCH(A8496,'Bank of England inputs'!A:A,0)</f>
        <v>#N/A</v>
      </c>
      <c r="D8496" s="6" t="e">
        <f>IF($A8496&gt;DataEnd,NA(),IFERROR(INDEX('iBoxx inputs'!B:B,MATCH($A8496,'iBoxx inputs'!$A:$A,0)),D8495))</f>
        <v>#N/A</v>
      </c>
      <c r="E8496" s="6" t="e">
        <f>IF($A8496&gt;DataEnd,NA(),IFERROR(INDEX('iBoxx inputs'!C:C,MATCH($A8496,'iBoxx inputs'!$A:$A,0)),E8495))</f>
        <v>#N/A</v>
      </c>
      <c r="F8496" s="6" t="e">
        <f>IF($A8496&gt;DataEnd,NA(),IFERROR(INDEX('Bank of England inputs'!D:D,MATCH($A8496,'Bank of England inputs'!$A:$A,0),0),F8495))</f>
        <v>#N/A</v>
      </c>
      <c r="G8496" s="19"/>
      <c r="H8496" s="5">
        <f t="shared" si="727"/>
        <v>48068</v>
      </c>
      <c r="I8496" s="6" t="e">
        <f t="shared" si="728"/>
        <v>#N/A</v>
      </c>
      <c r="J8496" s="6" t="e">
        <f t="shared" si="729"/>
        <v>#N/A</v>
      </c>
    </row>
    <row r="8497" spans="1:10" x14ac:dyDescent="0.2">
      <c r="A8497" s="5">
        <f>IF(AND(dateA=1,A8496&lt;DataEnd),'iBoxx inputs'!A8501,IF(AND(dateA=2,A8496&lt;DataEnd),'Bank of England inputs'!A8501,IF(dateA=3,A8496+1,IF(dateA=4,WORKDAY(A8496,1,),WORKDAY(A8496,1,holidayQ)))))</f>
        <v>48071</v>
      </c>
      <c r="B8497" s="35" t="e">
        <f>MATCH(A8497,'iBoxx inputs'!A:A,0)</f>
        <v>#N/A</v>
      </c>
      <c r="C8497" s="35" t="e">
        <f>MATCH(A8497,'Bank of England inputs'!A:A,0)</f>
        <v>#N/A</v>
      </c>
      <c r="D8497" s="6" t="e">
        <f>IF($A8497&gt;DataEnd,NA(),IFERROR(INDEX('iBoxx inputs'!B:B,MATCH($A8497,'iBoxx inputs'!$A:$A,0)),D8496))</f>
        <v>#N/A</v>
      </c>
      <c r="E8497" s="6" t="e">
        <f>IF($A8497&gt;DataEnd,NA(),IFERROR(INDEX('iBoxx inputs'!C:C,MATCH($A8497,'iBoxx inputs'!$A:$A,0)),E8496))</f>
        <v>#N/A</v>
      </c>
      <c r="F8497" s="6" t="e">
        <f>IF($A8497&gt;DataEnd,NA(),IFERROR(INDEX('Bank of England inputs'!D:D,MATCH($A8497,'Bank of England inputs'!$A:$A,0),0),F8496))</f>
        <v>#N/A</v>
      </c>
      <c r="G8497" s="19"/>
      <c r="H8497" s="5">
        <f t="shared" si="727"/>
        <v>48071</v>
      </c>
      <c r="I8497" s="6" t="e">
        <f t="shared" si="728"/>
        <v>#N/A</v>
      </c>
      <c r="J8497" s="6" t="e">
        <f t="shared" si="729"/>
        <v>#N/A</v>
      </c>
    </row>
    <row r="8498" spans="1:10" x14ac:dyDescent="0.2">
      <c r="A8498" s="5">
        <f>IF(AND(dateA=1,A8497&lt;DataEnd),'iBoxx inputs'!A8502,IF(AND(dateA=2,A8497&lt;DataEnd),'Bank of England inputs'!A8502,IF(dateA=3,A8497+1,IF(dateA=4,WORKDAY(A8497,1,),WORKDAY(A8497,1,holidayQ)))))</f>
        <v>48072</v>
      </c>
      <c r="B8498" s="35" t="e">
        <f>MATCH(A8498,'iBoxx inputs'!A:A,0)</f>
        <v>#N/A</v>
      </c>
      <c r="C8498" s="35" t="e">
        <f>MATCH(A8498,'Bank of England inputs'!A:A,0)</f>
        <v>#N/A</v>
      </c>
      <c r="D8498" s="6" t="e">
        <f>IF($A8498&gt;DataEnd,NA(),IFERROR(INDEX('iBoxx inputs'!B:B,MATCH($A8498,'iBoxx inputs'!$A:$A,0)),D8497))</f>
        <v>#N/A</v>
      </c>
      <c r="E8498" s="6" t="e">
        <f>IF($A8498&gt;DataEnd,NA(),IFERROR(INDEX('iBoxx inputs'!C:C,MATCH($A8498,'iBoxx inputs'!$A:$A,0)),E8497))</f>
        <v>#N/A</v>
      </c>
      <c r="F8498" s="6" t="e">
        <f>IF($A8498&gt;DataEnd,NA(),IFERROR(INDEX('Bank of England inputs'!D:D,MATCH($A8498,'Bank of England inputs'!$A:$A,0),0),F8497))</f>
        <v>#N/A</v>
      </c>
      <c r="G8498" s="19"/>
      <c r="H8498" s="5">
        <f t="shared" si="727"/>
        <v>48072</v>
      </c>
      <c r="I8498" s="6" t="e">
        <f t="shared" si="728"/>
        <v>#N/A</v>
      </c>
      <c r="J8498" s="6" t="e">
        <f t="shared" si="729"/>
        <v>#N/A</v>
      </c>
    </row>
    <row r="8499" spans="1:10" x14ac:dyDescent="0.2">
      <c r="A8499" s="5">
        <f>IF(AND(dateA=1,A8498&lt;DataEnd),'iBoxx inputs'!A8503,IF(AND(dateA=2,A8498&lt;DataEnd),'Bank of England inputs'!A8503,IF(dateA=3,A8498+1,IF(dateA=4,WORKDAY(A8498,1,),WORKDAY(A8498,1,holidayQ)))))</f>
        <v>48073</v>
      </c>
      <c r="B8499" s="35" t="e">
        <f>MATCH(A8499,'iBoxx inputs'!A:A,0)</f>
        <v>#N/A</v>
      </c>
      <c r="C8499" s="35" t="e">
        <f>MATCH(A8499,'Bank of England inputs'!A:A,0)</f>
        <v>#N/A</v>
      </c>
      <c r="D8499" s="6" t="e">
        <f>IF($A8499&gt;DataEnd,NA(),IFERROR(INDEX('iBoxx inputs'!B:B,MATCH($A8499,'iBoxx inputs'!$A:$A,0)),D8498))</f>
        <v>#N/A</v>
      </c>
      <c r="E8499" s="6" t="e">
        <f>IF($A8499&gt;DataEnd,NA(),IFERROR(INDEX('iBoxx inputs'!C:C,MATCH($A8499,'iBoxx inputs'!$A:$A,0)),E8498))</f>
        <v>#N/A</v>
      </c>
      <c r="F8499" s="6" t="e">
        <f>IF($A8499&gt;DataEnd,NA(),IFERROR(INDEX('Bank of England inputs'!D:D,MATCH($A8499,'Bank of England inputs'!$A:$A,0),0),F8498))</f>
        <v>#N/A</v>
      </c>
      <c r="G8499" s="19"/>
      <c r="H8499" s="5">
        <f t="shared" si="727"/>
        <v>48073</v>
      </c>
      <c r="I8499" s="6" t="e">
        <f t="shared" si="728"/>
        <v>#N/A</v>
      </c>
      <c r="J8499" s="6" t="e">
        <f t="shared" si="729"/>
        <v>#N/A</v>
      </c>
    </row>
    <row r="8500" spans="1:10" x14ac:dyDescent="0.2">
      <c r="A8500" s="5">
        <f>IF(AND(dateA=1,A8499&lt;DataEnd),'iBoxx inputs'!A8504,IF(AND(dateA=2,A8499&lt;DataEnd),'Bank of England inputs'!A8504,IF(dateA=3,A8499+1,IF(dateA=4,WORKDAY(A8499,1,),WORKDAY(A8499,1,holidayQ)))))</f>
        <v>48074</v>
      </c>
      <c r="B8500" s="35" t="e">
        <f>MATCH(A8500,'iBoxx inputs'!A:A,0)</f>
        <v>#N/A</v>
      </c>
      <c r="C8500" s="35" t="e">
        <f>MATCH(A8500,'Bank of England inputs'!A:A,0)</f>
        <v>#N/A</v>
      </c>
      <c r="D8500" s="6" t="e">
        <f>IF($A8500&gt;DataEnd,NA(),IFERROR(INDEX('iBoxx inputs'!B:B,MATCH($A8500,'iBoxx inputs'!$A:$A,0)),D8499))</f>
        <v>#N/A</v>
      </c>
      <c r="E8500" s="6" t="e">
        <f>IF($A8500&gt;DataEnd,NA(),IFERROR(INDEX('iBoxx inputs'!C:C,MATCH($A8500,'iBoxx inputs'!$A:$A,0)),E8499))</f>
        <v>#N/A</v>
      </c>
      <c r="F8500" s="6" t="e">
        <f>IF($A8500&gt;DataEnd,NA(),IFERROR(INDEX('Bank of England inputs'!D:D,MATCH($A8500,'Bank of England inputs'!$A:$A,0),0),F8499))</f>
        <v>#N/A</v>
      </c>
      <c r="G8500" s="19"/>
      <c r="H8500" s="5">
        <f t="shared" si="727"/>
        <v>48074</v>
      </c>
      <c r="I8500" s="6" t="e">
        <f t="shared" si="728"/>
        <v>#N/A</v>
      </c>
      <c r="J8500" s="6" t="e">
        <f t="shared" si="729"/>
        <v>#N/A</v>
      </c>
    </row>
    <row r="8501" spans="1:10" x14ac:dyDescent="0.2">
      <c r="A8501" s="5">
        <f>IF(AND(dateA=1,A8500&lt;DataEnd),'iBoxx inputs'!A8505,IF(AND(dateA=2,A8500&lt;DataEnd),'Bank of England inputs'!A8505,IF(dateA=3,A8500+1,IF(dateA=4,WORKDAY(A8500,1,),WORKDAY(A8500,1,holidayQ)))))</f>
        <v>48075</v>
      </c>
      <c r="B8501" s="35" t="e">
        <f>MATCH(A8501,'iBoxx inputs'!A:A,0)</f>
        <v>#N/A</v>
      </c>
      <c r="C8501" s="35" t="e">
        <f>MATCH(A8501,'Bank of England inputs'!A:A,0)</f>
        <v>#N/A</v>
      </c>
      <c r="D8501" s="6" t="e">
        <f>IF($A8501&gt;DataEnd,NA(),IFERROR(INDEX('iBoxx inputs'!B:B,MATCH($A8501,'iBoxx inputs'!$A:$A,0)),D8500))</f>
        <v>#N/A</v>
      </c>
      <c r="E8501" s="6" t="e">
        <f>IF($A8501&gt;DataEnd,NA(),IFERROR(INDEX('iBoxx inputs'!C:C,MATCH($A8501,'iBoxx inputs'!$A:$A,0)),E8500))</f>
        <v>#N/A</v>
      </c>
      <c r="F8501" s="6" t="e">
        <f>IF($A8501&gt;DataEnd,NA(),IFERROR(INDEX('Bank of England inputs'!D:D,MATCH($A8501,'Bank of England inputs'!$A:$A,0),0),F8500))</f>
        <v>#N/A</v>
      </c>
      <c r="G8501" s="19"/>
      <c r="H8501" s="5">
        <f t="shared" si="727"/>
        <v>48075</v>
      </c>
      <c r="I8501" s="6" t="e">
        <f t="shared" si="728"/>
        <v>#N/A</v>
      </c>
      <c r="J8501" s="6" t="e">
        <f t="shared" si="729"/>
        <v>#N/A</v>
      </c>
    </row>
    <row r="8502" spans="1:10" x14ac:dyDescent="0.2">
      <c r="A8502" s="5">
        <f>IF(AND(dateA=1,A8501&lt;DataEnd),'iBoxx inputs'!A8506,IF(AND(dateA=2,A8501&lt;DataEnd),'Bank of England inputs'!A8506,IF(dateA=3,A8501+1,IF(dateA=4,WORKDAY(A8501,1,),WORKDAY(A8501,1,holidayQ)))))</f>
        <v>48078</v>
      </c>
      <c r="B8502" s="35" t="e">
        <f>MATCH(A8502,'iBoxx inputs'!A:A,0)</f>
        <v>#N/A</v>
      </c>
      <c r="C8502" s="35" t="e">
        <f>MATCH(A8502,'Bank of England inputs'!A:A,0)</f>
        <v>#N/A</v>
      </c>
      <c r="D8502" s="6" t="e">
        <f>IF($A8502&gt;DataEnd,NA(),IFERROR(INDEX('iBoxx inputs'!B:B,MATCH($A8502,'iBoxx inputs'!$A:$A,0)),D8501))</f>
        <v>#N/A</v>
      </c>
      <c r="E8502" s="6" t="e">
        <f>IF($A8502&gt;DataEnd,NA(),IFERROR(INDEX('iBoxx inputs'!C:C,MATCH($A8502,'iBoxx inputs'!$A:$A,0)),E8501))</f>
        <v>#N/A</v>
      </c>
      <c r="F8502" s="6" t="e">
        <f>IF($A8502&gt;DataEnd,NA(),IFERROR(INDEX('Bank of England inputs'!D:D,MATCH($A8502,'Bank of England inputs'!$A:$A,0),0),F8501))</f>
        <v>#N/A</v>
      </c>
      <c r="G8502" s="19"/>
      <c r="H8502" s="5">
        <f t="shared" si="727"/>
        <v>48078</v>
      </c>
      <c r="I8502" s="6" t="e">
        <f t="shared" si="728"/>
        <v>#N/A</v>
      </c>
      <c r="J8502" s="6" t="e">
        <f t="shared" si="729"/>
        <v>#N/A</v>
      </c>
    </row>
    <row r="8503" spans="1:10" x14ac:dyDescent="0.2">
      <c r="A8503" s="5">
        <f>IF(AND(dateA=1,A8502&lt;DataEnd),'iBoxx inputs'!A8507,IF(AND(dateA=2,A8502&lt;DataEnd),'Bank of England inputs'!A8507,IF(dateA=3,A8502+1,IF(dateA=4,WORKDAY(A8502,1,),WORKDAY(A8502,1,holidayQ)))))</f>
        <v>48079</v>
      </c>
      <c r="B8503" s="35" t="e">
        <f>MATCH(A8503,'iBoxx inputs'!A:A,0)</f>
        <v>#N/A</v>
      </c>
      <c r="C8503" s="35" t="e">
        <f>MATCH(A8503,'Bank of England inputs'!A:A,0)</f>
        <v>#N/A</v>
      </c>
      <c r="D8503" s="6" t="e">
        <f>IF($A8503&gt;DataEnd,NA(),IFERROR(INDEX('iBoxx inputs'!B:B,MATCH($A8503,'iBoxx inputs'!$A:$A,0)),D8502))</f>
        <v>#N/A</v>
      </c>
      <c r="E8503" s="6" t="e">
        <f>IF($A8503&gt;DataEnd,NA(),IFERROR(INDEX('iBoxx inputs'!C:C,MATCH($A8503,'iBoxx inputs'!$A:$A,0)),E8502))</f>
        <v>#N/A</v>
      </c>
      <c r="F8503" s="6" t="e">
        <f>IF($A8503&gt;DataEnd,NA(),IFERROR(INDEX('Bank of England inputs'!D:D,MATCH($A8503,'Bank of England inputs'!$A:$A,0),0),F8502))</f>
        <v>#N/A</v>
      </c>
      <c r="G8503" s="19"/>
      <c r="H8503" s="5">
        <f t="shared" si="727"/>
        <v>48079</v>
      </c>
      <c r="I8503" s="6" t="e">
        <f t="shared" si="728"/>
        <v>#N/A</v>
      </c>
      <c r="J8503" s="6" t="e">
        <f t="shared" si="729"/>
        <v>#N/A</v>
      </c>
    </row>
    <row r="8504" spans="1:10" x14ac:dyDescent="0.2">
      <c r="A8504" s="5">
        <f>IF(AND(dateA=1,A8503&lt;DataEnd),'iBoxx inputs'!A8508,IF(AND(dateA=2,A8503&lt;DataEnd),'Bank of England inputs'!A8508,IF(dateA=3,A8503+1,IF(dateA=4,WORKDAY(A8503,1,),WORKDAY(A8503,1,holidayQ)))))</f>
        <v>48080</v>
      </c>
      <c r="B8504" s="35" t="e">
        <f>MATCH(A8504,'iBoxx inputs'!A:A,0)</f>
        <v>#N/A</v>
      </c>
      <c r="C8504" s="35" t="e">
        <f>MATCH(A8504,'Bank of England inputs'!A:A,0)</f>
        <v>#N/A</v>
      </c>
      <c r="D8504" s="6" t="e">
        <f>IF($A8504&gt;DataEnd,NA(),IFERROR(INDEX('iBoxx inputs'!B:B,MATCH($A8504,'iBoxx inputs'!$A:$A,0)),D8503))</f>
        <v>#N/A</v>
      </c>
      <c r="E8504" s="6" t="e">
        <f>IF($A8504&gt;DataEnd,NA(),IFERROR(INDEX('iBoxx inputs'!C:C,MATCH($A8504,'iBoxx inputs'!$A:$A,0)),E8503))</f>
        <v>#N/A</v>
      </c>
      <c r="F8504" s="6" t="e">
        <f>IF($A8504&gt;DataEnd,NA(),IFERROR(INDEX('Bank of England inputs'!D:D,MATCH($A8504,'Bank of England inputs'!$A:$A,0),0),F8503))</f>
        <v>#N/A</v>
      </c>
      <c r="G8504" s="19"/>
      <c r="H8504" s="5">
        <f t="shared" si="727"/>
        <v>48080</v>
      </c>
      <c r="I8504" s="6" t="e">
        <f t="shared" si="728"/>
        <v>#N/A</v>
      </c>
      <c r="J8504" s="6" t="e">
        <f t="shared" si="729"/>
        <v>#N/A</v>
      </c>
    </row>
    <row r="8505" spans="1:10" x14ac:dyDescent="0.2">
      <c r="A8505" s="5">
        <f>IF(AND(dateA=1,A8504&lt;DataEnd),'iBoxx inputs'!A8509,IF(AND(dateA=2,A8504&lt;DataEnd),'Bank of England inputs'!A8509,IF(dateA=3,A8504+1,IF(dateA=4,WORKDAY(A8504,1,),WORKDAY(A8504,1,holidayQ)))))</f>
        <v>48081</v>
      </c>
      <c r="B8505" s="35" t="e">
        <f>MATCH(A8505,'iBoxx inputs'!A:A,0)</f>
        <v>#N/A</v>
      </c>
      <c r="C8505" s="35" t="e">
        <f>MATCH(A8505,'Bank of England inputs'!A:A,0)</f>
        <v>#N/A</v>
      </c>
      <c r="D8505" s="6" t="e">
        <f>IF($A8505&gt;DataEnd,NA(),IFERROR(INDEX('iBoxx inputs'!B:B,MATCH($A8505,'iBoxx inputs'!$A:$A,0)),D8504))</f>
        <v>#N/A</v>
      </c>
      <c r="E8505" s="6" t="e">
        <f>IF($A8505&gt;DataEnd,NA(),IFERROR(INDEX('iBoxx inputs'!C:C,MATCH($A8505,'iBoxx inputs'!$A:$A,0)),E8504))</f>
        <v>#N/A</v>
      </c>
      <c r="F8505" s="6" t="e">
        <f>IF($A8505&gt;DataEnd,NA(),IFERROR(INDEX('Bank of England inputs'!D:D,MATCH($A8505,'Bank of England inputs'!$A:$A,0),0),F8504))</f>
        <v>#N/A</v>
      </c>
      <c r="G8505" s="19"/>
      <c r="H8505" s="5">
        <f t="shared" si="727"/>
        <v>48081</v>
      </c>
      <c r="I8505" s="6" t="e">
        <f t="shared" si="728"/>
        <v>#N/A</v>
      </c>
      <c r="J8505" s="6" t="e">
        <f t="shared" si="729"/>
        <v>#N/A</v>
      </c>
    </row>
    <row r="8506" spans="1:10" x14ac:dyDescent="0.2">
      <c r="A8506" s="5">
        <f>IF(AND(dateA=1,A8505&lt;DataEnd),'iBoxx inputs'!A8510,IF(AND(dateA=2,A8505&lt;DataEnd),'Bank of England inputs'!A8510,IF(dateA=3,A8505+1,IF(dateA=4,WORKDAY(A8505,1,),WORKDAY(A8505,1,holidayQ)))))</f>
        <v>48082</v>
      </c>
      <c r="B8506" s="35" t="e">
        <f>MATCH(A8506,'iBoxx inputs'!A:A,0)</f>
        <v>#N/A</v>
      </c>
      <c r="C8506" s="35" t="e">
        <f>MATCH(A8506,'Bank of England inputs'!A:A,0)</f>
        <v>#N/A</v>
      </c>
      <c r="D8506" s="6" t="e">
        <f>IF($A8506&gt;DataEnd,NA(),IFERROR(INDEX('iBoxx inputs'!B:B,MATCH($A8506,'iBoxx inputs'!$A:$A,0)),D8505))</f>
        <v>#N/A</v>
      </c>
      <c r="E8506" s="6" t="e">
        <f>IF($A8506&gt;DataEnd,NA(),IFERROR(INDEX('iBoxx inputs'!C:C,MATCH($A8506,'iBoxx inputs'!$A:$A,0)),E8505))</f>
        <v>#N/A</v>
      </c>
      <c r="F8506" s="6" t="e">
        <f>IF($A8506&gt;DataEnd,NA(),IFERROR(INDEX('Bank of England inputs'!D:D,MATCH($A8506,'Bank of England inputs'!$A:$A,0),0),F8505))</f>
        <v>#N/A</v>
      </c>
      <c r="G8506" s="19"/>
      <c r="H8506" s="5">
        <f t="shared" si="727"/>
        <v>48082</v>
      </c>
      <c r="I8506" s="6" t="e">
        <f t="shared" si="728"/>
        <v>#N/A</v>
      </c>
      <c r="J8506" s="6" t="e">
        <f t="shared" si="729"/>
        <v>#N/A</v>
      </c>
    </row>
    <row r="8507" spans="1:10" x14ac:dyDescent="0.2">
      <c r="A8507" s="5">
        <f>IF(AND(dateA=1,A8506&lt;DataEnd),'iBoxx inputs'!A8511,IF(AND(dateA=2,A8506&lt;DataEnd),'Bank of England inputs'!A8511,IF(dateA=3,A8506+1,IF(dateA=4,WORKDAY(A8506,1,),WORKDAY(A8506,1,holidayQ)))))</f>
        <v>48086</v>
      </c>
      <c r="B8507" s="35" t="e">
        <f>MATCH(A8507,'iBoxx inputs'!A:A,0)</f>
        <v>#N/A</v>
      </c>
      <c r="C8507" s="35" t="e">
        <f>MATCH(A8507,'Bank of England inputs'!A:A,0)</f>
        <v>#N/A</v>
      </c>
      <c r="D8507" s="6" t="e">
        <f>IF($A8507&gt;DataEnd,NA(),IFERROR(INDEX('iBoxx inputs'!B:B,MATCH($A8507,'iBoxx inputs'!$A:$A,0)),D8506))</f>
        <v>#N/A</v>
      </c>
      <c r="E8507" s="6" t="e">
        <f>IF($A8507&gt;DataEnd,NA(),IFERROR(INDEX('iBoxx inputs'!C:C,MATCH($A8507,'iBoxx inputs'!$A:$A,0)),E8506))</f>
        <v>#N/A</v>
      </c>
      <c r="F8507" s="6" t="e">
        <f>IF($A8507&gt;DataEnd,NA(),IFERROR(INDEX('Bank of England inputs'!D:D,MATCH($A8507,'Bank of England inputs'!$A:$A,0),0),F8506))</f>
        <v>#N/A</v>
      </c>
      <c r="G8507" s="19"/>
      <c r="H8507" s="5">
        <f t="shared" si="727"/>
        <v>48086</v>
      </c>
      <c r="I8507" s="6" t="e">
        <f t="shared" si="728"/>
        <v>#N/A</v>
      </c>
      <c r="J8507" s="6" t="e">
        <f t="shared" si="729"/>
        <v>#N/A</v>
      </c>
    </row>
    <row r="8508" spans="1:10" x14ac:dyDescent="0.2">
      <c r="A8508" s="5">
        <f>IF(AND(dateA=1,A8507&lt;DataEnd),'iBoxx inputs'!A8512,IF(AND(dateA=2,A8507&lt;DataEnd),'Bank of England inputs'!A8512,IF(dateA=3,A8507+1,IF(dateA=4,WORKDAY(A8507,1,),WORKDAY(A8507,1,holidayQ)))))</f>
        <v>48087</v>
      </c>
      <c r="B8508" s="35" t="e">
        <f>MATCH(A8508,'iBoxx inputs'!A:A,0)</f>
        <v>#N/A</v>
      </c>
      <c r="C8508" s="35" t="e">
        <f>MATCH(A8508,'Bank of England inputs'!A:A,0)</f>
        <v>#N/A</v>
      </c>
      <c r="D8508" s="6" t="e">
        <f>IF($A8508&gt;DataEnd,NA(),IFERROR(INDEX('iBoxx inputs'!B:B,MATCH($A8508,'iBoxx inputs'!$A:$A,0)),D8507))</f>
        <v>#N/A</v>
      </c>
      <c r="E8508" s="6" t="e">
        <f>IF($A8508&gt;DataEnd,NA(),IFERROR(INDEX('iBoxx inputs'!C:C,MATCH($A8508,'iBoxx inputs'!$A:$A,0)),E8507))</f>
        <v>#N/A</v>
      </c>
      <c r="F8508" s="6" t="e">
        <f>IF($A8508&gt;DataEnd,NA(),IFERROR(INDEX('Bank of England inputs'!D:D,MATCH($A8508,'Bank of England inputs'!$A:$A,0),0),F8507))</f>
        <v>#N/A</v>
      </c>
      <c r="G8508" s="19"/>
      <c r="H8508" s="5">
        <f t="shared" si="727"/>
        <v>48087</v>
      </c>
      <c r="I8508" s="6" t="e">
        <f t="shared" si="728"/>
        <v>#N/A</v>
      </c>
      <c r="J8508" s="6" t="e">
        <f t="shared" si="729"/>
        <v>#N/A</v>
      </c>
    </row>
    <row r="8509" spans="1:10" x14ac:dyDescent="0.2">
      <c r="A8509" s="5">
        <f>IF(AND(dateA=1,A8508&lt;DataEnd),'iBoxx inputs'!A8513,IF(AND(dateA=2,A8508&lt;DataEnd),'Bank of England inputs'!A8513,IF(dateA=3,A8508+1,IF(dateA=4,WORKDAY(A8508,1,),WORKDAY(A8508,1,holidayQ)))))</f>
        <v>48088</v>
      </c>
      <c r="B8509" s="35" t="e">
        <f>MATCH(A8509,'iBoxx inputs'!A:A,0)</f>
        <v>#N/A</v>
      </c>
      <c r="C8509" s="35" t="e">
        <f>MATCH(A8509,'Bank of England inputs'!A:A,0)</f>
        <v>#N/A</v>
      </c>
      <c r="D8509" s="6" t="e">
        <f>IF($A8509&gt;DataEnd,NA(),IFERROR(INDEX('iBoxx inputs'!B:B,MATCH($A8509,'iBoxx inputs'!$A:$A,0)),D8508))</f>
        <v>#N/A</v>
      </c>
      <c r="E8509" s="6" t="e">
        <f>IF($A8509&gt;DataEnd,NA(),IFERROR(INDEX('iBoxx inputs'!C:C,MATCH($A8509,'iBoxx inputs'!$A:$A,0)),E8508))</f>
        <v>#N/A</v>
      </c>
      <c r="F8509" s="6" t="e">
        <f>IF($A8509&gt;DataEnd,NA(),IFERROR(INDEX('Bank of England inputs'!D:D,MATCH($A8509,'Bank of England inputs'!$A:$A,0),0),F8508))</f>
        <v>#N/A</v>
      </c>
      <c r="G8509" s="19"/>
      <c r="H8509" s="5">
        <f t="shared" si="727"/>
        <v>48088</v>
      </c>
      <c r="I8509" s="6" t="e">
        <f t="shared" si="728"/>
        <v>#N/A</v>
      </c>
      <c r="J8509" s="6" t="e">
        <f t="shared" si="729"/>
        <v>#N/A</v>
      </c>
    </row>
    <row r="8510" spans="1:10" x14ac:dyDescent="0.2">
      <c r="A8510" s="5">
        <f>IF(AND(dateA=1,A8509&lt;DataEnd),'iBoxx inputs'!A8514,IF(AND(dateA=2,A8509&lt;DataEnd),'Bank of England inputs'!A8514,IF(dateA=3,A8509+1,IF(dateA=4,WORKDAY(A8509,1,),WORKDAY(A8509,1,holidayQ)))))</f>
        <v>48089</v>
      </c>
      <c r="B8510" s="35" t="e">
        <f>MATCH(A8510,'iBoxx inputs'!A:A,0)</f>
        <v>#N/A</v>
      </c>
      <c r="C8510" s="35" t="e">
        <f>MATCH(A8510,'Bank of England inputs'!A:A,0)</f>
        <v>#N/A</v>
      </c>
      <c r="D8510" s="6" t="e">
        <f>IF($A8510&gt;DataEnd,NA(),IFERROR(INDEX('iBoxx inputs'!B:B,MATCH($A8510,'iBoxx inputs'!$A:$A,0)),D8509))</f>
        <v>#N/A</v>
      </c>
      <c r="E8510" s="6" t="e">
        <f>IF($A8510&gt;DataEnd,NA(),IFERROR(INDEX('iBoxx inputs'!C:C,MATCH($A8510,'iBoxx inputs'!$A:$A,0)),E8509))</f>
        <v>#N/A</v>
      </c>
      <c r="F8510" s="6" t="e">
        <f>IF($A8510&gt;DataEnd,NA(),IFERROR(INDEX('Bank of England inputs'!D:D,MATCH($A8510,'Bank of England inputs'!$A:$A,0),0),F8509))</f>
        <v>#N/A</v>
      </c>
      <c r="G8510" s="19"/>
      <c r="H8510" s="5">
        <f t="shared" si="727"/>
        <v>48089</v>
      </c>
      <c r="I8510" s="6" t="e">
        <f t="shared" si="728"/>
        <v>#N/A</v>
      </c>
      <c r="J8510" s="6" t="e">
        <f t="shared" si="729"/>
        <v>#N/A</v>
      </c>
    </row>
    <row r="8511" spans="1:10" x14ac:dyDescent="0.2">
      <c r="A8511" s="5">
        <f>IF(AND(dateA=1,A8510&lt;DataEnd),'iBoxx inputs'!A8515,IF(AND(dateA=2,A8510&lt;DataEnd),'Bank of England inputs'!A8515,IF(dateA=3,A8510+1,IF(dateA=4,WORKDAY(A8510,1,),WORKDAY(A8510,1,holidayQ)))))</f>
        <v>48092</v>
      </c>
      <c r="B8511" s="35" t="e">
        <f>MATCH(A8511,'iBoxx inputs'!A:A,0)</f>
        <v>#N/A</v>
      </c>
      <c r="C8511" s="35" t="e">
        <f>MATCH(A8511,'Bank of England inputs'!A:A,0)</f>
        <v>#N/A</v>
      </c>
      <c r="D8511" s="6" t="e">
        <f>IF($A8511&gt;DataEnd,NA(),IFERROR(INDEX('iBoxx inputs'!B:B,MATCH($A8511,'iBoxx inputs'!$A:$A,0)),D8510))</f>
        <v>#N/A</v>
      </c>
      <c r="E8511" s="6" t="e">
        <f>IF($A8511&gt;DataEnd,NA(),IFERROR(INDEX('iBoxx inputs'!C:C,MATCH($A8511,'iBoxx inputs'!$A:$A,0)),E8510))</f>
        <v>#N/A</v>
      </c>
      <c r="F8511" s="6" t="e">
        <f>IF($A8511&gt;DataEnd,NA(),IFERROR(INDEX('Bank of England inputs'!D:D,MATCH($A8511,'Bank of England inputs'!$A:$A,0),0),F8510))</f>
        <v>#N/A</v>
      </c>
      <c r="G8511" s="19"/>
      <c r="H8511" s="5">
        <f t="shared" si="727"/>
        <v>48092</v>
      </c>
      <c r="I8511" s="6" t="e">
        <f t="shared" si="728"/>
        <v>#N/A</v>
      </c>
      <c r="J8511" s="6" t="e">
        <f t="shared" si="729"/>
        <v>#N/A</v>
      </c>
    </row>
    <row r="8512" spans="1:10" x14ac:dyDescent="0.2">
      <c r="A8512" s="5">
        <f>IF(AND(dateA=1,A8511&lt;DataEnd),'iBoxx inputs'!A8516,IF(AND(dateA=2,A8511&lt;DataEnd),'Bank of England inputs'!A8516,IF(dateA=3,A8511+1,IF(dateA=4,WORKDAY(A8511,1,),WORKDAY(A8511,1,holidayQ)))))</f>
        <v>48093</v>
      </c>
      <c r="B8512" s="35" t="e">
        <f>MATCH(A8512,'iBoxx inputs'!A:A,0)</f>
        <v>#N/A</v>
      </c>
      <c r="C8512" s="35" t="e">
        <f>MATCH(A8512,'Bank of England inputs'!A:A,0)</f>
        <v>#N/A</v>
      </c>
      <c r="D8512" s="6" t="e">
        <f>IF($A8512&gt;DataEnd,NA(),IFERROR(INDEX('iBoxx inputs'!B:B,MATCH($A8512,'iBoxx inputs'!$A:$A,0)),D8511))</f>
        <v>#N/A</v>
      </c>
      <c r="E8512" s="6" t="e">
        <f>IF($A8512&gt;DataEnd,NA(),IFERROR(INDEX('iBoxx inputs'!C:C,MATCH($A8512,'iBoxx inputs'!$A:$A,0)),E8511))</f>
        <v>#N/A</v>
      </c>
      <c r="F8512" s="6" t="e">
        <f>IF($A8512&gt;DataEnd,NA(),IFERROR(INDEX('Bank of England inputs'!D:D,MATCH($A8512,'Bank of England inputs'!$A:$A,0),0),F8511))</f>
        <v>#N/A</v>
      </c>
      <c r="G8512" s="19"/>
      <c r="H8512" s="5">
        <f t="shared" si="727"/>
        <v>48093</v>
      </c>
      <c r="I8512" s="6" t="e">
        <f t="shared" si="728"/>
        <v>#N/A</v>
      </c>
      <c r="J8512" s="6" t="e">
        <f t="shared" si="729"/>
        <v>#N/A</v>
      </c>
    </row>
    <row r="8513" spans="1:10" x14ac:dyDescent="0.2">
      <c r="A8513" s="5">
        <f>IF(AND(dateA=1,A8512&lt;DataEnd),'iBoxx inputs'!A8517,IF(AND(dateA=2,A8512&lt;DataEnd),'Bank of England inputs'!A8517,IF(dateA=3,A8512+1,IF(dateA=4,WORKDAY(A8512,1,),WORKDAY(A8512,1,holidayQ)))))</f>
        <v>48094</v>
      </c>
      <c r="B8513" s="35" t="e">
        <f>MATCH(A8513,'iBoxx inputs'!A:A,0)</f>
        <v>#N/A</v>
      </c>
      <c r="C8513" s="35" t="e">
        <f>MATCH(A8513,'Bank of England inputs'!A:A,0)</f>
        <v>#N/A</v>
      </c>
      <c r="D8513" s="6" t="e">
        <f>IF($A8513&gt;DataEnd,NA(),IFERROR(INDEX('iBoxx inputs'!B:B,MATCH($A8513,'iBoxx inputs'!$A:$A,0)),D8512))</f>
        <v>#N/A</v>
      </c>
      <c r="E8513" s="6" t="e">
        <f>IF($A8513&gt;DataEnd,NA(),IFERROR(INDEX('iBoxx inputs'!C:C,MATCH($A8513,'iBoxx inputs'!$A:$A,0)),E8512))</f>
        <v>#N/A</v>
      </c>
      <c r="F8513" s="6" t="e">
        <f>IF($A8513&gt;DataEnd,NA(),IFERROR(INDEX('Bank of England inputs'!D:D,MATCH($A8513,'Bank of England inputs'!$A:$A,0),0),F8512))</f>
        <v>#N/A</v>
      </c>
      <c r="G8513" s="19"/>
      <c r="H8513" s="5">
        <f t="shared" si="727"/>
        <v>48094</v>
      </c>
      <c r="I8513" s="6" t="e">
        <f t="shared" si="728"/>
        <v>#N/A</v>
      </c>
      <c r="J8513" s="6" t="e">
        <f t="shared" si="729"/>
        <v>#N/A</v>
      </c>
    </row>
    <row r="8514" spans="1:10" x14ac:dyDescent="0.2">
      <c r="A8514" s="5">
        <f>IF(AND(dateA=1,A8513&lt;DataEnd),'iBoxx inputs'!A8518,IF(AND(dateA=2,A8513&lt;DataEnd),'Bank of England inputs'!A8518,IF(dateA=3,A8513+1,IF(dateA=4,WORKDAY(A8513,1,),WORKDAY(A8513,1,holidayQ)))))</f>
        <v>48095</v>
      </c>
      <c r="B8514" s="35" t="e">
        <f>MATCH(A8514,'iBoxx inputs'!A:A,0)</f>
        <v>#N/A</v>
      </c>
      <c r="C8514" s="35" t="e">
        <f>MATCH(A8514,'Bank of England inputs'!A:A,0)</f>
        <v>#N/A</v>
      </c>
      <c r="D8514" s="6" t="e">
        <f>IF($A8514&gt;DataEnd,NA(),IFERROR(INDEX('iBoxx inputs'!B:B,MATCH($A8514,'iBoxx inputs'!$A:$A,0)),D8513))</f>
        <v>#N/A</v>
      </c>
      <c r="E8514" s="6" t="e">
        <f>IF($A8514&gt;DataEnd,NA(),IFERROR(INDEX('iBoxx inputs'!C:C,MATCH($A8514,'iBoxx inputs'!$A:$A,0)),E8513))</f>
        <v>#N/A</v>
      </c>
      <c r="F8514" s="6" t="e">
        <f>IF($A8514&gt;DataEnd,NA(),IFERROR(INDEX('Bank of England inputs'!D:D,MATCH($A8514,'Bank of England inputs'!$A:$A,0),0),F8513))</f>
        <v>#N/A</v>
      </c>
      <c r="G8514" s="19"/>
      <c r="H8514" s="5">
        <f t="shared" ref="H8514:H8577" si="730">A8514</f>
        <v>48095</v>
      </c>
      <c r="I8514" s="6" t="e">
        <f t="shared" ref="I8514:I8577" si="731">(D8514+E8514)/2</f>
        <v>#N/A</v>
      </c>
      <c r="J8514" s="6" t="e">
        <f t="shared" ref="J8514:J8577" si="732">((1+I8514/100)/(1+F8514/100)-1)*100</f>
        <v>#N/A</v>
      </c>
    </row>
    <row r="8515" spans="1:10" x14ac:dyDescent="0.2">
      <c r="A8515" s="5">
        <f>IF(AND(dateA=1,A8514&lt;DataEnd),'iBoxx inputs'!A8519,IF(AND(dateA=2,A8514&lt;DataEnd),'Bank of England inputs'!A8519,IF(dateA=3,A8514+1,IF(dateA=4,WORKDAY(A8514,1,),WORKDAY(A8514,1,holidayQ)))))</f>
        <v>48096</v>
      </c>
      <c r="B8515" s="35" t="e">
        <f>MATCH(A8515,'iBoxx inputs'!A:A,0)</f>
        <v>#N/A</v>
      </c>
      <c r="C8515" s="35" t="e">
        <f>MATCH(A8515,'Bank of England inputs'!A:A,0)</f>
        <v>#N/A</v>
      </c>
      <c r="D8515" s="6" t="e">
        <f>IF($A8515&gt;DataEnd,NA(),IFERROR(INDEX('iBoxx inputs'!B:B,MATCH($A8515,'iBoxx inputs'!$A:$A,0)),D8514))</f>
        <v>#N/A</v>
      </c>
      <c r="E8515" s="6" t="e">
        <f>IF($A8515&gt;DataEnd,NA(),IFERROR(INDEX('iBoxx inputs'!C:C,MATCH($A8515,'iBoxx inputs'!$A:$A,0)),E8514))</f>
        <v>#N/A</v>
      </c>
      <c r="F8515" s="6" t="e">
        <f>IF($A8515&gt;DataEnd,NA(),IFERROR(INDEX('Bank of England inputs'!D:D,MATCH($A8515,'Bank of England inputs'!$A:$A,0),0),F8514))</f>
        <v>#N/A</v>
      </c>
      <c r="G8515" s="19"/>
      <c r="H8515" s="5">
        <f t="shared" si="730"/>
        <v>48096</v>
      </c>
      <c r="I8515" s="6" t="e">
        <f t="shared" si="731"/>
        <v>#N/A</v>
      </c>
      <c r="J8515" s="6" t="e">
        <f t="shared" si="732"/>
        <v>#N/A</v>
      </c>
    </row>
    <row r="8516" spans="1:10" x14ac:dyDescent="0.2">
      <c r="A8516" s="5">
        <f>IF(AND(dateA=1,A8515&lt;DataEnd),'iBoxx inputs'!A8520,IF(AND(dateA=2,A8515&lt;DataEnd),'Bank of England inputs'!A8520,IF(dateA=3,A8515+1,IF(dateA=4,WORKDAY(A8515,1,),WORKDAY(A8515,1,holidayQ)))))</f>
        <v>48099</v>
      </c>
      <c r="B8516" s="35" t="e">
        <f>MATCH(A8516,'iBoxx inputs'!A:A,0)</f>
        <v>#N/A</v>
      </c>
      <c r="C8516" s="35" t="e">
        <f>MATCH(A8516,'Bank of England inputs'!A:A,0)</f>
        <v>#N/A</v>
      </c>
      <c r="D8516" s="6" t="e">
        <f>IF($A8516&gt;DataEnd,NA(),IFERROR(INDEX('iBoxx inputs'!B:B,MATCH($A8516,'iBoxx inputs'!$A:$A,0)),D8515))</f>
        <v>#N/A</v>
      </c>
      <c r="E8516" s="6" t="e">
        <f>IF($A8516&gt;DataEnd,NA(),IFERROR(INDEX('iBoxx inputs'!C:C,MATCH($A8516,'iBoxx inputs'!$A:$A,0)),E8515))</f>
        <v>#N/A</v>
      </c>
      <c r="F8516" s="6" t="e">
        <f>IF($A8516&gt;DataEnd,NA(),IFERROR(INDEX('Bank of England inputs'!D:D,MATCH($A8516,'Bank of England inputs'!$A:$A,0),0),F8515))</f>
        <v>#N/A</v>
      </c>
      <c r="G8516" s="19"/>
      <c r="H8516" s="5">
        <f t="shared" si="730"/>
        <v>48099</v>
      </c>
      <c r="I8516" s="6" t="e">
        <f t="shared" si="731"/>
        <v>#N/A</v>
      </c>
      <c r="J8516" s="6" t="e">
        <f t="shared" si="732"/>
        <v>#N/A</v>
      </c>
    </row>
    <row r="8517" spans="1:10" x14ac:dyDescent="0.2">
      <c r="A8517" s="5">
        <f>IF(AND(dateA=1,A8516&lt;DataEnd),'iBoxx inputs'!A8521,IF(AND(dateA=2,A8516&lt;DataEnd),'Bank of England inputs'!A8521,IF(dateA=3,A8516+1,IF(dateA=4,WORKDAY(A8516,1,),WORKDAY(A8516,1,holidayQ)))))</f>
        <v>48100</v>
      </c>
      <c r="B8517" s="35" t="e">
        <f>MATCH(A8517,'iBoxx inputs'!A:A,0)</f>
        <v>#N/A</v>
      </c>
      <c r="C8517" s="35" t="e">
        <f>MATCH(A8517,'Bank of England inputs'!A:A,0)</f>
        <v>#N/A</v>
      </c>
      <c r="D8517" s="6" t="e">
        <f>IF($A8517&gt;DataEnd,NA(),IFERROR(INDEX('iBoxx inputs'!B:B,MATCH($A8517,'iBoxx inputs'!$A:$A,0)),D8516))</f>
        <v>#N/A</v>
      </c>
      <c r="E8517" s="6" t="e">
        <f>IF($A8517&gt;DataEnd,NA(),IFERROR(INDEX('iBoxx inputs'!C:C,MATCH($A8517,'iBoxx inputs'!$A:$A,0)),E8516))</f>
        <v>#N/A</v>
      </c>
      <c r="F8517" s="6" t="e">
        <f>IF($A8517&gt;DataEnd,NA(),IFERROR(INDEX('Bank of England inputs'!D:D,MATCH($A8517,'Bank of England inputs'!$A:$A,0),0),F8516))</f>
        <v>#N/A</v>
      </c>
      <c r="G8517" s="19"/>
      <c r="H8517" s="5">
        <f t="shared" si="730"/>
        <v>48100</v>
      </c>
      <c r="I8517" s="6" t="e">
        <f t="shared" si="731"/>
        <v>#N/A</v>
      </c>
      <c r="J8517" s="6" t="e">
        <f t="shared" si="732"/>
        <v>#N/A</v>
      </c>
    </row>
    <row r="8518" spans="1:10" x14ac:dyDescent="0.2">
      <c r="A8518" s="5">
        <f>IF(AND(dateA=1,A8517&lt;DataEnd),'iBoxx inputs'!A8522,IF(AND(dateA=2,A8517&lt;DataEnd),'Bank of England inputs'!A8522,IF(dateA=3,A8517+1,IF(dateA=4,WORKDAY(A8517,1,),WORKDAY(A8517,1,holidayQ)))))</f>
        <v>48101</v>
      </c>
      <c r="B8518" s="35" t="e">
        <f>MATCH(A8518,'iBoxx inputs'!A:A,0)</f>
        <v>#N/A</v>
      </c>
      <c r="C8518" s="35" t="e">
        <f>MATCH(A8518,'Bank of England inputs'!A:A,0)</f>
        <v>#N/A</v>
      </c>
      <c r="D8518" s="6" t="e">
        <f>IF($A8518&gt;DataEnd,NA(),IFERROR(INDEX('iBoxx inputs'!B:B,MATCH($A8518,'iBoxx inputs'!$A:$A,0)),D8517))</f>
        <v>#N/A</v>
      </c>
      <c r="E8518" s="6" t="e">
        <f>IF($A8518&gt;DataEnd,NA(),IFERROR(INDEX('iBoxx inputs'!C:C,MATCH($A8518,'iBoxx inputs'!$A:$A,0)),E8517))</f>
        <v>#N/A</v>
      </c>
      <c r="F8518" s="6" t="e">
        <f>IF($A8518&gt;DataEnd,NA(),IFERROR(INDEX('Bank of England inputs'!D:D,MATCH($A8518,'Bank of England inputs'!$A:$A,0),0),F8517))</f>
        <v>#N/A</v>
      </c>
      <c r="G8518" s="19"/>
      <c r="H8518" s="5">
        <f t="shared" si="730"/>
        <v>48101</v>
      </c>
      <c r="I8518" s="6" t="e">
        <f t="shared" si="731"/>
        <v>#N/A</v>
      </c>
      <c r="J8518" s="6" t="e">
        <f t="shared" si="732"/>
        <v>#N/A</v>
      </c>
    </row>
    <row r="8519" spans="1:10" x14ac:dyDescent="0.2">
      <c r="A8519" s="5">
        <f>IF(AND(dateA=1,A8518&lt;DataEnd),'iBoxx inputs'!A8523,IF(AND(dateA=2,A8518&lt;DataEnd),'Bank of England inputs'!A8523,IF(dateA=3,A8518+1,IF(dateA=4,WORKDAY(A8518,1,),WORKDAY(A8518,1,holidayQ)))))</f>
        <v>48102</v>
      </c>
      <c r="B8519" s="35" t="e">
        <f>MATCH(A8519,'iBoxx inputs'!A:A,0)</f>
        <v>#N/A</v>
      </c>
      <c r="C8519" s="35" t="e">
        <f>MATCH(A8519,'Bank of England inputs'!A:A,0)</f>
        <v>#N/A</v>
      </c>
      <c r="D8519" s="6" t="e">
        <f>IF($A8519&gt;DataEnd,NA(),IFERROR(INDEX('iBoxx inputs'!B:B,MATCH($A8519,'iBoxx inputs'!$A:$A,0)),D8518))</f>
        <v>#N/A</v>
      </c>
      <c r="E8519" s="6" t="e">
        <f>IF($A8519&gt;DataEnd,NA(),IFERROR(INDEX('iBoxx inputs'!C:C,MATCH($A8519,'iBoxx inputs'!$A:$A,0)),E8518))</f>
        <v>#N/A</v>
      </c>
      <c r="F8519" s="6" t="e">
        <f>IF($A8519&gt;DataEnd,NA(),IFERROR(INDEX('Bank of England inputs'!D:D,MATCH($A8519,'Bank of England inputs'!$A:$A,0),0),F8518))</f>
        <v>#N/A</v>
      </c>
      <c r="G8519" s="19"/>
      <c r="H8519" s="5">
        <f t="shared" si="730"/>
        <v>48102</v>
      </c>
      <c r="I8519" s="6" t="e">
        <f t="shared" si="731"/>
        <v>#N/A</v>
      </c>
      <c r="J8519" s="6" t="e">
        <f t="shared" si="732"/>
        <v>#N/A</v>
      </c>
    </row>
    <row r="8520" spans="1:10" x14ac:dyDescent="0.2">
      <c r="A8520" s="5">
        <f>IF(AND(dateA=1,A8519&lt;DataEnd),'iBoxx inputs'!A8524,IF(AND(dateA=2,A8519&lt;DataEnd),'Bank of England inputs'!A8524,IF(dateA=3,A8519+1,IF(dateA=4,WORKDAY(A8519,1,),WORKDAY(A8519,1,holidayQ)))))</f>
        <v>48103</v>
      </c>
      <c r="B8520" s="35" t="e">
        <f>MATCH(A8520,'iBoxx inputs'!A:A,0)</f>
        <v>#N/A</v>
      </c>
      <c r="C8520" s="35" t="e">
        <f>MATCH(A8520,'Bank of England inputs'!A:A,0)</f>
        <v>#N/A</v>
      </c>
      <c r="D8520" s="6" t="e">
        <f>IF($A8520&gt;DataEnd,NA(),IFERROR(INDEX('iBoxx inputs'!B:B,MATCH($A8520,'iBoxx inputs'!$A:$A,0)),D8519))</f>
        <v>#N/A</v>
      </c>
      <c r="E8520" s="6" t="e">
        <f>IF($A8520&gt;DataEnd,NA(),IFERROR(INDEX('iBoxx inputs'!C:C,MATCH($A8520,'iBoxx inputs'!$A:$A,0)),E8519))</f>
        <v>#N/A</v>
      </c>
      <c r="F8520" s="6" t="e">
        <f>IF($A8520&gt;DataEnd,NA(),IFERROR(INDEX('Bank of England inputs'!D:D,MATCH($A8520,'Bank of England inputs'!$A:$A,0),0),F8519))</f>
        <v>#N/A</v>
      </c>
      <c r="G8520" s="19"/>
      <c r="H8520" s="5">
        <f t="shared" si="730"/>
        <v>48103</v>
      </c>
      <c r="I8520" s="6" t="e">
        <f t="shared" si="731"/>
        <v>#N/A</v>
      </c>
      <c r="J8520" s="6" t="e">
        <f t="shared" si="732"/>
        <v>#N/A</v>
      </c>
    </row>
    <row r="8521" spans="1:10" x14ac:dyDescent="0.2">
      <c r="A8521" s="5">
        <f>IF(AND(dateA=1,A8520&lt;DataEnd),'iBoxx inputs'!A8525,IF(AND(dateA=2,A8520&lt;DataEnd),'Bank of England inputs'!A8525,IF(dateA=3,A8520+1,IF(dateA=4,WORKDAY(A8520,1,),WORKDAY(A8520,1,holidayQ)))))</f>
        <v>48106</v>
      </c>
      <c r="B8521" s="35" t="e">
        <f>MATCH(A8521,'iBoxx inputs'!A:A,0)</f>
        <v>#N/A</v>
      </c>
      <c r="C8521" s="35" t="e">
        <f>MATCH(A8521,'Bank of England inputs'!A:A,0)</f>
        <v>#N/A</v>
      </c>
      <c r="D8521" s="6" t="e">
        <f>IF($A8521&gt;DataEnd,NA(),IFERROR(INDEX('iBoxx inputs'!B:B,MATCH($A8521,'iBoxx inputs'!$A:$A,0)),D8520))</f>
        <v>#N/A</v>
      </c>
      <c r="E8521" s="6" t="e">
        <f>IF($A8521&gt;DataEnd,NA(),IFERROR(INDEX('iBoxx inputs'!C:C,MATCH($A8521,'iBoxx inputs'!$A:$A,0)),E8520))</f>
        <v>#N/A</v>
      </c>
      <c r="F8521" s="6" t="e">
        <f>IF($A8521&gt;DataEnd,NA(),IFERROR(INDEX('Bank of England inputs'!D:D,MATCH($A8521,'Bank of England inputs'!$A:$A,0),0),F8520))</f>
        <v>#N/A</v>
      </c>
      <c r="G8521" s="19"/>
      <c r="H8521" s="5">
        <f t="shared" si="730"/>
        <v>48106</v>
      </c>
      <c r="I8521" s="6" t="e">
        <f t="shared" si="731"/>
        <v>#N/A</v>
      </c>
      <c r="J8521" s="6" t="e">
        <f t="shared" si="732"/>
        <v>#N/A</v>
      </c>
    </row>
    <row r="8522" spans="1:10" x14ac:dyDescent="0.2">
      <c r="A8522" s="5">
        <f>IF(AND(dateA=1,A8521&lt;DataEnd),'iBoxx inputs'!A8526,IF(AND(dateA=2,A8521&lt;DataEnd),'Bank of England inputs'!A8526,IF(dateA=3,A8521+1,IF(dateA=4,WORKDAY(A8521,1,),WORKDAY(A8521,1,holidayQ)))))</f>
        <v>48107</v>
      </c>
      <c r="B8522" s="35" t="e">
        <f>MATCH(A8522,'iBoxx inputs'!A:A,0)</f>
        <v>#N/A</v>
      </c>
      <c r="C8522" s="35" t="e">
        <f>MATCH(A8522,'Bank of England inputs'!A:A,0)</f>
        <v>#N/A</v>
      </c>
      <c r="D8522" s="6" t="e">
        <f>IF($A8522&gt;DataEnd,NA(),IFERROR(INDEX('iBoxx inputs'!B:B,MATCH($A8522,'iBoxx inputs'!$A:$A,0)),D8521))</f>
        <v>#N/A</v>
      </c>
      <c r="E8522" s="6" t="e">
        <f>IF($A8522&gt;DataEnd,NA(),IFERROR(INDEX('iBoxx inputs'!C:C,MATCH($A8522,'iBoxx inputs'!$A:$A,0)),E8521))</f>
        <v>#N/A</v>
      </c>
      <c r="F8522" s="6" t="e">
        <f>IF($A8522&gt;DataEnd,NA(),IFERROR(INDEX('Bank of England inputs'!D:D,MATCH($A8522,'Bank of England inputs'!$A:$A,0),0),F8521))</f>
        <v>#N/A</v>
      </c>
      <c r="G8522" s="19"/>
      <c r="H8522" s="5">
        <f t="shared" si="730"/>
        <v>48107</v>
      </c>
      <c r="I8522" s="6" t="e">
        <f t="shared" si="731"/>
        <v>#N/A</v>
      </c>
      <c r="J8522" s="6" t="e">
        <f t="shared" si="732"/>
        <v>#N/A</v>
      </c>
    </row>
    <row r="8523" spans="1:10" x14ac:dyDescent="0.2">
      <c r="A8523" s="5">
        <f>IF(AND(dateA=1,A8522&lt;DataEnd),'iBoxx inputs'!A8527,IF(AND(dateA=2,A8522&lt;DataEnd),'Bank of England inputs'!A8527,IF(dateA=3,A8522+1,IF(dateA=4,WORKDAY(A8522,1,),WORKDAY(A8522,1,holidayQ)))))</f>
        <v>48108</v>
      </c>
      <c r="B8523" s="35" t="e">
        <f>MATCH(A8523,'iBoxx inputs'!A:A,0)</f>
        <v>#N/A</v>
      </c>
      <c r="C8523" s="35" t="e">
        <f>MATCH(A8523,'Bank of England inputs'!A:A,0)</f>
        <v>#N/A</v>
      </c>
      <c r="D8523" s="6" t="e">
        <f>IF($A8523&gt;DataEnd,NA(),IFERROR(INDEX('iBoxx inputs'!B:B,MATCH($A8523,'iBoxx inputs'!$A:$A,0)),D8522))</f>
        <v>#N/A</v>
      </c>
      <c r="E8523" s="6" t="e">
        <f>IF($A8523&gt;DataEnd,NA(),IFERROR(INDEX('iBoxx inputs'!C:C,MATCH($A8523,'iBoxx inputs'!$A:$A,0)),E8522))</f>
        <v>#N/A</v>
      </c>
      <c r="F8523" s="6" t="e">
        <f>IF($A8523&gt;DataEnd,NA(),IFERROR(INDEX('Bank of England inputs'!D:D,MATCH($A8523,'Bank of England inputs'!$A:$A,0),0),F8522))</f>
        <v>#N/A</v>
      </c>
      <c r="G8523" s="19"/>
      <c r="H8523" s="5">
        <f t="shared" si="730"/>
        <v>48108</v>
      </c>
      <c r="I8523" s="6" t="e">
        <f t="shared" si="731"/>
        <v>#N/A</v>
      </c>
      <c r="J8523" s="6" t="e">
        <f t="shared" si="732"/>
        <v>#N/A</v>
      </c>
    </row>
    <row r="8524" spans="1:10" x14ac:dyDescent="0.2">
      <c r="A8524" s="5">
        <f>IF(AND(dateA=1,A8523&lt;DataEnd),'iBoxx inputs'!A8528,IF(AND(dateA=2,A8523&lt;DataEnd),'Bank of England inputs'!A8528,IF(dateA=3,A8523+1,IF(dateA=4,WORKDAY(A8523,1,),WORKDAY(A8523,1,holidayQ)))))</f>
        <v>48109</v>
      </c>
      <c r="B8524" s="35" t="e">
        <f>MATCH(A8524,'iBoxx inputs'!A:A,0)</f>
        <v>#N/A</v>
      </c>
      <c r="C8524" s="35" t="e">
        <f>MATCH(A8524,'Bank of England inputs'!A:A,0)</f>
        <v>#N/A</v>
      </c>
      <c r="D8524" s="6" t="e">
        <f>IF($A8524&gt;DataEnd,NA(),IFERROR(INDEX('iBoxx inputs'!B:B,MATCH($A8524,'iBoxx inputs'!$A:$A,0)),D8523))</f>
        <v>#N/A</v>
      </c>
      <c r="E8524" s="6" t="e">
        <f>IF($A8524&gt;DataEnd,NA(),IFERROR(INDEX('iBoxx inputs'!C:C,MATCH($A8524,'iBoxx inputs'!$A:$A,0)),E8523))</f>
        <v>#N/A</v>
      </c>
      <c r="F8524" s="6" t="e">
        <f>IF($A8524&gt;DataEnd,NA(),IFERROR(INDEX('Bank of England inputs'!D:D,MATCH($A8524,'Bank of England inputs'!$A:$A,0),0),F8523))</f>
        <v>#N/A</v>
      </c>
      <c r="G8524" s="19"/>
      <c r="H8524" s="5">
        <f t="shared" si="730"/>
        <v>48109</v>
      </c>
      <c r="I8524" s="6" t="e">
        <f t="shared" si="731"/>
        <v>#N/A</v>
      </c>
      <c r="J8524" s="6" t="e">
        <f t="shared" si="732"/>
        <v>#N/A</v>
      </c>
    </row>
    <row r="8525" spans="1:10" x14ac:dyDescent="0.2">
      <c r="A8525" s="5">
        <f>IF(AND(dateA=1,A8524&lt;DataEnd),'iBoxx inputs'!A8529,IF(AND(dateA=2,A8524&lt;DataEnd),'Bank of England inputs'!A8529,IF(dateA=3,A8524+1,IF(dateA=4,WORKDAY(A8524,1,),WORKDAY(A8524,1,holidayQ)))))</f>
        <v>48110</v>
      </c>
      <c r="B8525" s="35" t="e">
        <f>MATCH(A8525,'iBoxx inputs'!A:A,0)</f>
        <v>#N/A</v>
      </c>
      <c r="C8525" s="35" t="e">
        <f>MATCH(A8525,'Bank of England inputs'!A:A,0)</f>
        <v>#N/A</v>
      </c>
      <c r="D8525" s="6" t="e">
        <f>IF($A8525&gt;DataEnd,NA(),IFERROR(INDEX('iBoxx inputs'!B:B,MATCH($A8525,'iBoxx inputs'!$A:$A,0)),D8524))</f>
        <v>#N/A</v>
      </c>
      <c r="E8525" s="6" t="e">
        <f>IF($A8525&gt;DataEnd,NA(),IFERROR(INDEX('iBoxx inputs'!C:C,MATCH($A8525,'iBoxx inputs'!$A:$A,0)),E8524))</f>
        <v>#N/A</v>
      </c>
      <c r="F8525" s="6" t="e">
        <f>IF($A8525&gt;DataEnd,NA(),IFERROR(INDEX('Bank of England inputs'!D:D,MATCH($A8525,'Bank of England inputs'!$A:$A,0),0),F8524))</f>
        <v>#N/A</v>
      </c>
      <c r="G8525" s="19"/>
      <c r="H8525" s="5">
        <f t="shared" si="730"/>
        <v>48110</v>
      </c>
      <c r="I8525" s="6" t="e">
        <f t="shared" si="731"/>
        <v>#N/A</v>
      </c>
      <c r="J8525" s="6" t="e">
        <f t="shared" si="732"/>
        <v>#N/A</v>
      </c>
    </row>
    <row r="8526" spans="1:10" x14ac:dyDescent="0.2">
      <c r="A8526" s="5">
        <f>IF(AND(dateA=1,A8525&lt;DataEnd),'iBoxx inputs'!A8530,IF(AND(dateA=2,A8525&lt;DataEnd),'Bank of England inputs'!A8530,IF(dateA=3,A8525+1,IF(dateA=4,WORKDAY(A8525,1,),WORKDAY(A8525,1,holidayQ)))))</f>
        <v>48113</v>
      </c>
      <c r="B8526" s="35" t="e">
        <f>MATCH(A8526,'iBoxx inputs'!A:A,0)</f>
        <v>#N/A</v>
      </c>
      <c r="C8526" s="35" t="e">
        <f>MATCH(A8526,'Bank of England inputs'!A:A,0)</f>
        <v>#N/A</v>
      </c>
      <c r="D8526" s="6" t="e">
        <f>IF($A8526&gt;DataEnd,NA(),IFERROR(INDEX('iBoxx inputs'!B:B,MATCH($A8526,'iBoxx inputs'!$A:$A,0)),D8525))</f>
        <v>#N/A</v>
      </c>
      <c r="E8526" s="6" t="e">
        <f>IF($A8526&gt;DataEnd,NA(),IFERROR(INDEX('iBoxx inputs'!C:C,MATCH($A8526,'iBoxx inputs'!$A:$A,0)),E8525))</f>
        <v>#N/A</v>
      </c>
      <c r="F8526" s="6" t="e">
        <f>IF($A8526&gt;DataEnd,NA(),IFERROR(INDEX('Bank of England inputs'!D:D,MATCH($A8526,'Bank of England inputs'!$A:$A,0),0),F8525))</f>
        <v>#N/A</v>
      </c>
      <c r="G8526" s="19"/>
      <c r="H8526" s="5">
        <f t="shared" si="730"/>
        <v>48113</v>
      </c>
      <c r="I8526" s="6" t="e">
        <f t="shared" si="731"/>
        <v>#N/A</v>
      </c>
      <c r="J8526" s="6" t="e">
        <f t="shared" si="732"/>
        <v>#N/A</v>
      </c>
    </row>
    <row r="8527" spans="1:10" x14ac:dyDescent="0.2">
      <c r="A8527" s="5">
        <f>IF(AND(dateA=1,A8526&lt;DataEnd),'iBoxx inputs'!A8531,IF(AND(dateA=2,A8526&lt;DataEnd),'Bank of England inputs'!A8531,IF(dateA=3,A8526+1,IF(dateA=4,WORKDAY(A8526,1,),WORKDAY(A8526,1,holidayQ)))))</f>
        <v>48114</v>
      </c>
      <c r="B8527" s="35" t="e">
        <f>MATCH(A8527,'iBoxx inputs'!A:A,0)</f>
        <v>#N/A</v>
      </c>
      <c r="C8527" s="35" t="e">
        <f>MATCH(A8527,'Bank of England inputs'!A:A,0)</f>
        <v>#N/A</v>
      </c>
      <c r="D8527" s="6" t="e">
        <f>IF($A8527&gt;DataEnd,NA(),IFERROR(INDEX('iBoxx inputs'!B:B,MATCH($A8527,'iBoxx inputs'!$A:$A,0)),D8526))</f>
        <v>#N/A</v>
      </c>
      <c r="E8527" s="6" t="e">
        <f>IF($A8527&gt;DataEnd,NA(),IFERROR(INDEX('iBoxx inputs'!C:C,MATCH($A8527,'iBoxx inputs'!$A:$A,0)),E8526))</f>
        <v>#N/A</v>
      </c>
      <c r="F8527" s="6" t="e">
        <f>IF($A8527&gt;DataEnd,NA(),IFERROR(INDEX('Bank of England inputs'!D:D,MATCH($A8527,'Bank of England inputs'!$A:$A,0),0),F8526))</f>
        <v>#N/A</v>
      </c>
      <c r="G8527" s="19"/>
      <c r="H8527" s="5">
        <f t="shared" si="730"/>
        <v>48114</v>
      </c>
      <c r="I8527" s="6" t="e">
        <f t="shared" si="731"/>
        <v>#N/A</v>
      </c>
      <c r="J8527" s="6" t="e">
        <f t="shared" si="732"/>
        <v>#N/A</v>
      </c>
    </row>
    <row r="8528" spans="1:10" x14ac:dyDescent="0.2">
      <c r="A8528" s="5">
        <f>IF(AND(dateA=1,A8527&lt;DataEnd),'iBoxx inputs'!A8532,IF(AND(dateA=2,A8527&lt;DataEnd),'Bank of England inputs'!A8532,IF(dateA=3,A8527+1,IF(dateA=4,WORKDAY(A8527,1,),WORKDAY(A8527,1,holidayQ)))))</f>
        <v>48115</v>
      </c>
      <c r="B8528" s="35" t="e">
        <f>MATCH(A8528,'iBoxx inputs'!A:A,0)</f>
        <v>#N/A</v>
      </c>
      <c r="C8528" s="35" t="e">
        <f>MATCH(A8528,'Bank of England inputs'!A:A,0)</f>
        <v>#N/A</v>
      </c>
      <c r="D8528" s="6" t="e">
        <f>IF($A8528&gt;DataEnd,NA(),IFERROR(INDEX('iBoxx inputs'!B:B,MATCH($A8528,'iBoxx inputs'!$A:$A,0)),D8527))</f>
        <v>#N/A</v>
      </c>
      <c r="E8528" s="6" t="e">
        <f>IF($A8528&gt;DataEnd,NA(),IFERROR(INDEX('iBoxx inputs'!C:C,MATCH($A8528,'iBoxx inputs'!$A:$A,0)),E8527))</f>
        <v>#N/A</v>
      </c>
      <c r="F8528" s="6" t="e">
        <f>IF($A8528&gt;DataEnd,NA(),IFERROR(INDEX('Bank of England inputs'!D:D,MATCH($A8528,'Bank of England inputs'!$A:$A,0),0),F8527))</f>
        <v>#N/A</v>
      </c>
      <c r="G8528" s="19"/>
      <c r="H8528" s="5">
        <f t="shared" si="730"/>
        <v>48115</v>
      </c>
      <c r="I8528" s="6" t="e">
        <f t="shared" si="731"/>
        <v>#N/A</v>
      </c>
      <c r="J8528" s="6" t="e">
        <f t="shared" si="732"/>
        <v>#N/A</v>
      </c>
    </row>
    <row r="8529" spans="1:10" x14ac:dyDescent="0.2">
      <c r="A8529" s="5">
        <f>IF(AND(dateA=1,A8528&lt;DataEnd),'iBoxx inputs'!A8533,IF(AND(dateA=2,A8528&lt;DataEnd),'Bank of England inputs'!A8533,IF(dateA=3,A8528+1,IF(dateA=4,WORKDAY(A8528,1,),WORKDAY(A8528,1,holidayQ)))))</f>
        <v>48116</v>
      </c>
      <c r="B8529" s="35" t="e">
        <f>MATCH(A8529,'iBoxx inputs'!A:A,0)</f>
        <v>#N/A</v>
      </c>
      <c r="C8529" s="35" t="e">
        <f>MATCH(A8529,'Bank of England inputs'!A:A,0)</f>
        <v>#N/A</v>
      </c>
      <c r="D8529" s="6" t="e">
        <f>IF($A8529&gt;DataEnd,NA(),IFERROR(INDEX('iBoxx inputs'!B:B,MATCH($A8529,'iBoxx inputs'!$A:$A,0)),D8528))</f>
        <v>#N/A</v>
      </c>
      <c r="E8529" s="6" t="e">
        <f>IF($A8529&gt;DataEnd,NA(),IFERROR(INDEX('iBoxx inputs'!C:C,MATCH($A8529,'iBoxx inputs'!$A:$A,0)),E8528))</f>
        <v>#N/A</v>
      </c>
      <c r="F8529" s="6" t="e">
        <f>IF($A8529&gt;DataEnd,NA(),IFERROR(INDEX('Bank of England inputs'!D:D,MATCH($A8529,'Bank of England inputs'!$A:$A,0),0),F8528))</f>
        <v>#N/A</v>
      </c>
      <c r="G8529" s="19"/>
      <c r="H8529" s="5">
        <f t="shared" si="730"/>
        <v>48116</v>
      </c>
      <c r="I8529" s="6" t="e">
        <f t="shared" si="731"/>
        <v>#N/A</v>
      </c>
      <c r="J8529" s="6" t="e">
        <f t="shared" si="732"/>
        <v>#N/A</v>
      </c>
    </row>
    <row r="8530" spans="1:10" x14ac:dyDescent="0.2">
      <c r="A8530" s="5">
        <f>IF(AND(dateA=1,A8529&lt;DataEnd),'iBoxx inputs'!A8534,IF(AND(dateA=2,A8529&lt;DataEnd),'Bank of England inputs'!A8534,IF(dateA=3,A8529+1,IF(dateA=4,WORKDAY(A8529,1,),WORKDAY(A8529,1,holidayQ)))))</f>
        <v>48117</v>
      </c>
      <c r="B8530" s="35" t="e">
        <f>MATCH(A8530,'iBoxx inputs'!A:A,0)</f>
        <v>#N/A</v>
      </c>
      <c r="C8530" s="35" t="e">
        <f>MATCH(A8530,'Bank of England inputs'!A:A,0)</f>
        <v>#N/A</v>
      </c>
      <c r="D8530" s="6" t="e">
        <f>IF($A8530&gt;DataEnd,NA(),IFERROR(INDEX('iBoxx inputs'!B:B,MATCH($A8530,'iBoxx inputs'!$A:$A,0)),D8529))</f>
        <v>#N/A</v>
      </c>
      <c r="E8530" s="6" t="e">
        <f>IF($A8530&gt;DataEnd,NA(),IFERROR(INDEX('iBoxx inputs'!C:C,MATCH($A8530,'iBoxx inputs'!$A:$A,0)),E8529))</f>
        <v>#N/A</v>
      </c>
      <c r="F8530" s="6" t="e">
        <f>IF($A8530&gt;DataEnd,NA(),IFERROR(INDEX('Bank of England inputs'!D:D,MATCH($A8530,'Bank of England inputs'!$A:$A,0),0),F8529))</f>
        <v>#N/A</v>
      </c>
      <c r="G8530" s="19"/>
      <c r="H8530" s="5">
        <f t="shared" si="730"/>
        <v>48117</v>
      </c>
      <c r="I8530" s="6" t="e">
        <f t="shared" si="731"/>
        <v>#N/A</v>
      </c>
      <c r="J8530" s="6" t="e">
        <f t="shared" si="732"/>
        <v>#N/A</v>
      </c>
    </row>
    <row r="8531" spans="1:10" x14ac:dyDescent="0.2">
      <c r="A8531" s="5">
        <f>IF(AND(dateA=1,A8530&lt;DataEnd),'iBoxx inputs'!A8535,IF(AND(dateA=2,A8530&lt;DataEnd),'Bank of England inputs'!A8535,IF(dateA=3,A8530+1,IF(dateA=4,WORKDAY(A8530,1,),WORKDAY(A8530,1,holidayQ)))))</f>
        <v>48120</v>
      </c>
      <c r="B8531" s="35" t="e">
        <f>MATCH(A8531,'iBoxx inputs'!A:A,0)</f>
        <v>#N/A</v>
      </c>
      <c r="C8531" s="35" t="e">
        <f>MATCH(A8531,'Bank of England inputs'!A:A,0)</f>
        <v>#N/A</v>
      </c>
      <c r="D8531" s="6" t="e">
        <f>IF($A8531&gt;DataEnd,NA(),IFERROR(INDEX('iBoxx inputs'!B:B,MATCH($A8531,'iBoxx inputs'!$A:$A,0)),D8530))</f>
        <v>#N/A</v>
      </c>
      <c r="E8531" s="6" t="e">
        <f>IF($A8531&gt;DataEnd,NA(),IFERROR(INDEX('iBoxx inputs'!C:C,MATCH($A8531,'iBoxx inputs'!$A:$A,0)),E8530))</f>
        <v>#N/A</v>
      </c>
      <c r="F8531" s="6" t="e">
        <f>IF($A8531&gt;DataEnd,NA(),IFERROR(INDEX('Bank of England inputs'!D:D,MATCH($A8531,'Bank of England inputs'!$A:$A,0),0),F8530))</f>
        <v>#N/A</v>
      </c>
      <c r="G8531" s="19"/>
      <c r="H8531" s="5">
        <f t="shared" si="730"/>
        <v>48120</v>
      </c>
      <c r="I8531" s="6" t="e">
        <f t="shared" si="731"/>
        <v>#N/A</v>
      </c>
      <c r="J8531" s="6" t="e">
        <f t="shared" si="732"/>
        <v>#N/A</v>
      </c>
    </row>
    <row r="8532" spans="1:10" x14ac:dyDescent="0.2">
      <c r="A8532" s="5">
        <f>IF(AND(dateA=1,A8531&lt;DataEnd),'iBoxx inputs'!A8536,IF(AND(dateA=2,A8531&lt;DataEnd),'Bank of England inputs'!A8536,IF(dateA=3,A8531+1,IF(dateA=4,WORKDAY(A8531,1,),WORKDAY(A8531,1,holidayQ)))))</f>
        <v>48121</v>
      </c>
      <c r="B8532" s="35" t="e">
        <f>MATCH(A8532,'iBoxx inputs'!A:A,0)</f>
        <v>#N/A</v>
      </c>
      <c r="C8532" s="35" t="e">
        <f>MATCH(A8532,'Bank of England inputs'!A:A,0)</f>
        <v>#N/A</v>
      </c>
      <c r="D8532" s="6" t="e">
        <f>IF($A8532&gt;DataEnd,NA(),IFERROR(INDEX('iBoxx inputs'!B:B,MATCH($A8532,'iBoxx inputs'!$A:$A,0)),D8531))</f>
        <v>#N/A</v>
      </c>
      <c r="E8532" s="6" t="e">
        <f>IF($A8532&gt;DataEnd,NA(),IFERROR(INDEX('iBoxx inputs'!C:C,MATCH($A8532,'iBoxx inputs'!$A:$A,0)),E8531))</f>
        <v>#N/A</v>
      </c>
      <c r="F8532" s="6" t="e">
        <f>IF($A8532&gt;DataEnd,NA(),IFERROR(INDEX('Bank of England inputs'!D:D,MATCH($A8532,'Bank of England inputs'!$A:$A,0),0),F8531))</f>
        <v>#N/A</v>
      </c>
      <c r="G8532" s="19"/>
      <c r="H8532" s="5">
        <f t="shared" si="730"/>
        <v>48121</v>
      </c>
      <c r="I8532" s="6" t="e">
        <f t="shared" si="731"/>
        <v>#N/A</v>
      </c>
      <c r="J8532" s="6" t="e">
        <f t="shared" si="732"/>
        <v>#N/A</v>
      </c>
    </row>
    <row r="8533" spans="1:10" x14ac:dyDescent="0.2">
      <c r="A8533" s="5">
        <f>IF(AND(dateA=1,A8532&lt;DataEnd),'iBoxx inputs'!A8537,IF(AND(dateA=2,A8532&lt;DataEnd),'Bank of England inputs'!A8537,IF(dateA=3,A8532+1,IF(dateA=4,WORKDAY(A8532,1,),WORKDAY(A8532,1,holidayQ)))))</f>
        <v>48122</v>
      </c>
      <c r="B8533" s="35" t="e">
        <f>MATCH(A8533,'iBoxx inputs'!A:A,0)</f>
        <v>#N/A</v>
      </c>
      <c r="C8533" s="35" t="e">
        <f>MATCH(A8533,'Bank of England inputs'!A:A,0)</f>
        <v>#N/A</v>
      </c>
      <c r="D8533" s="6" t="e">
        <f>IF($A8533&gt;DataEnd,NA(),IFERROR(INDEX('iBoxx inputs'!B:B,MATCH($A8533,'iBoxx inputs'!$A:$A,0)),D8532))</f>
        <v>#N/A</v>
      </c>
      <c r="E8533" s="6" t="e">
        <f>IF($A8533&gt;DataEnd,NA(),IFERROR(INDEX('iBoxx inputs'!C:C,MATCH($A8533,'iBoxx inputs'!$A:$A,0)),E8532))</f>
        <v>#N/A</v>
      </c>
      <c r="F8533" s="6" t="e">
        <f>IF($A8533&gt;DataEnd,NA(),IFERROR(INDEX('Bank of England inputs'!D:D,MATCH($A8533,'Bank of England inputs'!$A:$A,0),0),F8532))</f>
        <v>#N/A</v>
      </c>
      <c r="G8533" s="19"/>
      <c r="H8533" s="5">
        <f t="shared" si="730"/>
        <v>48122</v>
      </c>
      <c r="I8533" s="6" t="e">
        <f t="shared" si="731"/>
        <v>#N/A</v>
      </c>
      <c r="J8533" s="6" t="e">
        <f t="shared" si="732"/>
        <v>#N/A</v>
      </c>
    </row>
    <row r="8534" spans="1:10" x14ac:dyDescent="0.2">
      <c r="A8534" s="5">
        <f>IF(AND(dateA=1,A8533&lt;DataEnd),'iBoxx inputs'!A8538,IF(AND(dateA=2,A8533&lt;DataEnd),'Bank of England inputs'!A8538,IF(dateA=3,A8533+1,IF(dateA=4,WORKDAY(A8533,1,),WORKDAY(A8533,1,holidayQ)))))</f>
        <v>48123</v>
      </c>
      <c r="B8534" s="35" t="e">
        <f>MATCH(A8534,'iBoxx inputs'!A:A,0)</f>
        <v>#N/A</v>
      </c>
      <c r="C8534" s="35" t="e">
        <f>MATCH(A8534,'Bank of England inputs'!A:A,0)</f>
        <v>#N/A</v>
      </c>
      <c r="D8534" s="6" t="e">
        <f>IF($A8534&gt;DataEnd,NA(),IFERROR(INDEX('iBoxx inputs'!B:B,MATCH($A8534,'iBoxx inputs'!$A:$A,0)),D8533))</f>
        <v>#N/A</v>
      </c>
      <c r="E8534" s="6" t="e">
        <f>IF($A8534&gt;DataEnd,NA(),IFERROR(INDEX('iBoxx inputs'!C:C,MATCH($A8534,'iBoxx inputs'!$A:$A,0)),E8533))</f>
        <v>#N/A</v>
      </c>
      <c r="F8534" s="6" t="e">
        <f>IF($A8534&gt;DataEnd,NA(),IFERROR(INDEX('Bank of England inputs'!D:D,MATCH($A8534,'Bank of England inputs'!$A:$A,0),0),F8533))</f>
        <v>#N/A</v>
      </c>
      <c r="G8534" s="19"/>
      <c r="H8534" s="5">
        <f t="shared" si="730"/>
        <v>48123</v>
      </c>
      <c r="I8534" s="6" t="e">
        <f t="shared" si="731"/>
        <v>#N/A</v>
      </c>
      <c r="J8534" s="6" t="e">
        <f t="shared" si="732"/>
        <v>#N/A</v>
      </c>
    </row>
    <row r="8535" spans="1:10" x14ac:dyDescent="0.2">
      <c r="A8535" s="5">
        <f>IF(AND(dateA=1,A8534&lt;DataEnd),'iBoxx inputs'!A8539,IF(AND(dateA=2,A8534&lt;DataEnd),'Bank of England inputs'!A8539,IF(dateA=3,A8534+1,IF(dateA=4,WORKDAY(A8534,1,),WORKDAY(A8534,1,holidayQ)))))</f>
        <v>48124</v>
      </c>
      <c r="B8535" s="35" t="e">
        <f>MATCH(A8535,'iBoxx inputs'!A:A,0)</f>
        <v>#N/A</v>
      </c>
      <c r="C8535" s="35" t="e">
        <f>MATCH(A8535,'Bank of England inputs'!A:A,0)</f>
        <v>#N/A</v>
      </c>
      <c r="D8535" s="6" t="e">
        <f>IF($A8535&gt;DataEnd,NA(),IFERROR(INDEX('iBoxx inputs'!B:B,MATCH($A8535,'iBoxx inputs'!$A:$A,0)),D8534))</f>
        <v>#N/A</v>
      </c>
      <c r="E8535" s="6" t="e">
        <f>IF($A8535&gt;DataEnd,NA(),IFERROR(INDEX('iBoxx inputs'!C:C,MATCH($A8535,'iBoxx inputs'!$A:$A,0)),E8534))</f>
        <v>#N/A</v>
      </c>
      <c r="F8535" s="6" t="e">
        <f>IF($A8535&gt;DataEnd,NA(),IFERROR(INDEX('Bank of England inputs'!D:D,MATCH($A8535,'Bank of England inputs'!$A:$A,0),0),F8534))</f>
        <v>#N/A</v>
      </c>
      <c r="G8535" s="19"/>
      <c r="H8535" s="5">
        <f t="shared" si="730"/>
        <v>48124</v>
      </c>
      <c r="I8535" s="6" t="e">
        <f t="shared" si="731"/>
        <v>#N/A</v>
      </c>
      <c r="J8535" s="6" t="e">
        <f t="shared" si="732"/>
        <v>#N/A</v>
      </c>
    </row>
    <row r="8536" spans="1:10" x14ac:dyDescent="0.2">
      <c r="A8536" s="5">
        <f>IF(AND(dateA=1,A8535&lt;DataEnd),'iBoxx inputs'!A8540,IF(AND(dateA=2,A8535&lt;DataEnd),'Bank of England inputs'!A8540,IF(dateA=3,A8535+1,IF(dateA=4,WORKDAY(A8535,1,),WORKDAY(A8535,1,holidayQ)))))</f>
        <v>48127</v>
      </c>
      <c r="B8536" s="35" t="e">
        <f>MATCH(A8536,'iBoxx inputs'!A:A,0)</f>
        <v>#N/A</v>
      </c>
      <c r="C8536" s="35" t="e">
        <f>MATCH(A8536,'Bank of England inputs'!A:A,0)</f>
        <v>#N/A</v>
      </c>
      <c r="D8536" s="6" t="e">
        <f>IF($A8536&gt;DataEnd,NA(),IFERROR(INDEX('iBoxx inputs'!B:B,MATCH($A8536,'iBoxx inputs'!$A:$A,0)),D8535))</f>
        <v>#N/A</v>
      </c>
      <c r="E8536" s="6" t="e">
        <f>IF($A8536&gt;DataEnd,NA(),IFERROR(INDEX('iBoxx inputs'!C:C,MATCH($A8536,'iBoxx inputs'!$A:$A,0)),E8535))</f>
        <v>#N/A</v>
      </c>
      <c r="F8536" s="6" t="e">
        <f>IF($A8536&gt;DataEnd,NA(),IFERROR(INDEX('Bank of England inputs'!D:D,MATCH($A8536,'Bank of England inputs'!$A:$A,0),0),F8535))</f>
        <v>#N/A</v>
      </c>
      <c r="G8536" s="19"/>
      <c r="H8536" s="5">
        <f t="shared" si="730"/>
        <v>48127</v>
      </c>
      <c r="I8536" s="6" t="e">
        <f t="shared" si="731"/>
        <v>#N/A</v>
      </c>
      <c r="J8536" s="6" t="e">
        <f t="shared" si="732"/>
        <v>#N/A</v>
      </c>
    </row>
    <row r="8537" spans="1:10" x14ac:dyDescent="0.2">
      <c r="A8537" s="5">
        <f>IF(AND(dateA=1,A8536&lt;DataEnd),'iBoxx inputs'!A8541,IF(AND(dateA=2,A8536&lt;DataEnd),'Bank of England inputs'!A8541,IF(dateA=3,A8536+1,IF(dateA=4,WORKDAY(A8536,1,),WORKDAY(A8536,1,holidayQ)))))</f>
        <v>48128</v>
      </c>
      <c r="B8537" s="35" t="e">
        <f>MATCH(A8537,'iBoxx inputs'!A:A,0)</f>
        <v>#N/A</v>
      </c>
      <c r="C8537" s="35" t="e">
        <f>MATCH(A8537,'Bank of England inputs'!A:A,0)</f>
        <v>#N/A</v>
      </c>
      <c r="D8537" s="6" t="e">
        <f>IF($A8537&gt;DataEnd,NA(),IFERROR(INDEX('iBoxx inputs'!B:B,MATCH($A8537,'iBoxx inputs'!$A:$A,0)),D8536))</f>
        <v>#N/A</v>
      </c>
      <c r="E8537" s="6" t="e">
        <f>IF($A8537&gt;DataEnd,NA(),IFERROR(INDEX('iBoxx inputs'!C:C,MATCH($A8537,'iBoxx inputs'!$A:$A,0)),E8536))</f>
        <v>#N/A</v>
      </c>
      <c r="F8537" s="6" t="e">
        <f>IF($A8537&gt;DataEnd,NA(),IFERROR(INDEX('Bank of England inputs'!D:D,MATCH($A8537,'Bank of England inputs'!$A:$A,0),0),F8536))</f>
        <v>#N/A</v>
      </c>
      <c r="G8537" s="19"/>
      <c r="H8537" s="5">
        <f t="shared" si="730"/>
        <v>48128</v>
      </c>
      <c r="I8537" s="6" t="e">
        <f t="shared" si="731"/>
        <v>#N/A</v>
      </c>
      <c r="J8537" s="6" t="e">
        <f t="shared" si="732"/>
        <v>#N/A</v>
      </c>
    </row>
    <row r="8538" spans="1:10" x14ac:dyDescent="0.2">
      <c r="A8538" s="5">
        <f>IF(AND(dateA=1,A8537&lt;DataEnd),'iBoxx inputs'!A8542,IF(AND(dateA=2,A8537&lt;DataEnd),'Bank of England inputs'!A8542,IF(dateA=3,A8537+1,IF(dateA=4,WORKDAY(A8537,1,),WORKDAY(A8537,1,holidayQ)))))</f>
        <v>48129</v>
      </c>
      <c r="B8538" s="35" t="e">
        <f>MATCH(A8538,'iBoxx inputs'!A:A,0)</f>
        <v>#N/A</v>
      </c>
      <c r="C8538" s="35" t="e">
        <f>MATCH(A8538,'Bank of England inputs'!A:A,0)</f>
        <v>#N/A</v>
      </c>
      <c r="D8538" s="6" t="e">
        <f>IF($A8538&gt;DataEnd,NA(),IFERROR(INDEX('iBoxx inputs'!B:B,MATCH($A8538,'iBoxx inputs'!$A:$A,0)),D8537))</f>
        <v>#N/A</v>
      </c>
      <c r="E8538" s="6" t="e">
        <f>IF($A8538&gt;DataEnd,NA(),IFERROR(INDEX('iBoxx inputs'!C:C,MATCH($A8538,'iBoxx inputs'!$A:$A,0)),E8537))</f>
        <v>#N/A</v>
      </c>
      <c r="F8538" s="6" t="e">
        <f>IF($A8538&gt;DataEnd,NA(),IFERROR(INDEX('Bank of England inputs'!D:D,MATCH($A8538,'Bank of England inputs'!$A:$A,0),0),F8537))</f>
        <v>#N/A</v>
      </c>
      <c r="G8538" s="19"/>
      <c r="H8538" s="5">
        <f t="shared" si="730"/>
        <v>48129</v>
      </c>
      <c r="I8538" s="6" t="e">
        <f t="shared" si="731"/>
        <v>#N/A</v>
      </c>
      <c r="J8538" s="6" t="e">
        <f t="shared" si="732"/>
        <v>#N/A</v>
      </c>
    </row>
    <row r="8539" spans="1:10" x14ac:dyDescent="0.2">
      <c r="A8539" s="5">
        <f>IF(AND(dateA=1,A8538&lt;DataEnd),'iBoxx inputs'!A8543,IF(AND(dateA=2,A8538&lt;DataEnd),'Bank of England inputs'!A8543,IF(dateA=3,A8538+1,IF(dateA=4,WORKDAY(A8538,1,),WORKDAY(A8538,1,holidayQ)))))</f>
        <v>48130</v>
      </c>
      <c r="B8539" s="35" t="e">
        <f>MATCH(A8539,'iBoxx inputs'!A:A,0)</f>
        <v>#N/A</v>
      </c>
      <c r="C8539" s="35" t="e">
        <f>MATCH(A8539,'Bank of England inputs'!A:A,0)</f>
        <v>#N/A</v>
      </c>
      <c r="D8539" s="6" t="e">
        <f>IF($A8539&gt;DataEnd,NA(),IFERROR(INDEX('iBoxx inputs'!B:B,MATCH($A8539,'iBoxx inputs'!$A:$A,0)),D8538))</f>
        <v>#N/A</v>
      </c>
      <c r="E8539" s="6" t="e">
        <f>IF($A8539&gt;DataEnd,NA(),IFERROR(INDEX('iBoxx inputs'!C:C,MATCH($A8539,'iBoxx inputs'!$A:$A,0)),E8538))</f>
        <v>#N/A</v>
      </c>
      <c r="F8539" s="6" t="e">
        <f>IF($A8539&gt;DataEnd,NA(),IFERROR(INDEX('Bank of England inputs'!D:D,MATCH($A8539,'Bank of England inputs'!$A:$A,0),0),F8538))</f>
        <v>#N/A</v>
      </c>
      <c r="G8539" s="19"/>
      <c r="H8539" s="5">
        <f t="shared" si="730"/>
        <v>48130</v>
      </c>
      <c r="I8539" s="6" t="e">
        <f t="shared" si="731"/>
        <v>#N/A</v>
      </c>
      <c r="J8539" s="6" t="e">
        <f t="shared" si="732"/>
        <v>#N/A</v>
      </c>
    </row>
    <row r="8540" spans="1:10" x14ac:dyDescent="0.2">
      <c r="A8540" s="5">
        <f>IF(AND(dateA=1,A8539&lt;DataEnd),'iBoxx inputs'!A8544,IF(AND(dateA=2,A8539&lt;DataEnd),'Bank of England inputs'!A8544,IF(dateA=3,A8539+1,IF(dateA=4,WORKDAY(A8539,1,),WORKDAY(A8539,1,holidayQ)))))</f>
        <v>48131</v>
      </c>
      <c r="B8540" s="35" t="e">
        <f>MATCH(A8540,'iBoxx inputs'!A:A,0)</f>
        <v>#N/A</v>
      </c>
      <c r="C8540" s="35" t="e">
        <f>MATCH(A8540,'Bank of England inputs'!A:A,0)</f>
        <v>#N/A</v>
      </c>
      <c r="D8540" s="6" t="e">
        <f>IF($A8540&gt;DataEnd,NA(),IFERROR(INDEX('iBoxx inputs'!B:B,MATCH($A8540,'iBoxx inputs'!$A:$A,0)),D8539))</f>
        <v>#N/A</v>
      </c>
      <c r="E8540" s="6" t="e">
        <f>IF($A8540&gt;DataEnd,NA(),IFERROR(INDEX('iBoxx inputs'!C:C,MATCH($A8540,'iBoxx inputs'!$A:$A,0)),E8539))</f>
        <v>#N/A</v>
      </c>
      <c r="F8540" s="6" t="e">
        <f>IF($A8540&gt;DataEnd,NA(),IFERROR(INDEX('Bank of England inputs'!D:D,MATCH($A8540,'Bank of England inputs'!$A:$A,0),0),F8539))</f>
        <v>#N/A</v>
      </c>
      <c r="G8540" s="19"/>
      <c r="H8540" s="5">
        <f t="shared" si="730"/>
        <v>48131</v>
      </c>
      <c r="I8540" s="6" t="e">
        <f t="shared" si="731"/>
        <v>#N/A</v>
      </c>
      <c r="J8540" s="6" t="e">
        <f t="shared" si="732"/>
        <v>#N/A</v>
      </c>
    </row>
    <row r="8541" spans="1:10" x14ac:dyDescent="0.2">
      <c r="A8541" s="5">
        <f>IF(AND(dateA=1,A8540&lt;DataEnd),'iBoxx inputs'!A8545,IF(AND(dateA=2,A8540&lt;DataEnd),'Bank of England inputs'!A8545,IF(dateA=3,A8540+1,IF(dateA=4,WORKDAY(A8540,1,),WORKDAY(A8540,1,holidayQ)))))</f>
        <v>48134</v>
      </c>
      <c r="B8541" s="35" t="e">
        <f>MATCH(A8541,'iBoxx inputs'!A:A,0)</f>
        <v>#N/A</v>
      </c>
      <c r="C8541" s="35" t="e">
        <f>MATCH(A8541,'Bank of England inputs'!A:A,0)</f>
        <v>#N/A</v>
      </c>
      <c r="D8541" s="6" t="e">
        <f>IF($A8541&gt;DataEnd,NA(),IFERROR(INDEX('iBoxx inputs'!B:B,MATCH($A8541,'iBoxx inputs'!$A:$A,0)),D8540))</f>
        <v>#N/A</v>
      </c>
      <c r="E8541" s="6" t="e">
        <f>IF($A8541&gt;DataEnd,NA(),IFERROR(INDEX('iBoxx inputs'!C:C,MATCH($A8541,'iBoxx inputs'!$A:$A,0)),E8540))</f>
        <v>#N/A</v>
      </c>
      <c r="F8541" s="6" t="e">
        <f>IF($A8541&gt;DataEnd,NA(),IFERROR(INDEX('Bank of England inputs'!D:D,MATCH($A8541,'Bank of England inputs'!$A:$A,0),0),F8540))</f>
        <v>#N/A</v>
      </c>
      <c r="G8541" s="19"/>
      <c r="H8541" s="5">
        <f t="shared" si="730"/>
        <v>48134</v>
      </c>
      <c r="I8541" s="6" t="e">
        <f t="shared" si="731"/>
        <v>#N/A</v>
      </c>
      <c r="J8541" s="6" t="e">
        <f t="shared" si="732"/>
        <v>#N/A</v>
      </c>
    </row>
    <row r="8542" spans="1:10" x14ac:dyDescent="0.2">
      <c r="A8542" s="5">
        <f>IF(AND(dateA=1,A8541&lt;DataEnd),'iBoxx inputs'!A8546,IF(AND(dateA=2,A8541&lt;DataEnd),'Bank of England inputs'!A8546,IF(dateA=3,A8541+1,IF(dateA=4,WORKDAY(A8541,1,),WORKDAY(A8541,1,holidayQ)))))</f>
        <v>48135</v>
      </c>
      <c r="B8542" s="35" t="e">
        <f>MATCH(A8542,'iBoxx inputs'!A:A,0)</f>
        <v>#N/A</v>
      </c>
      <c r="C8542" s="35" t="e">
        <f>MATCH(A8542,'Bank of England inputs'!A:A,0)</f>
        <v>#N/A</v>
      </c>
      <c r="D8542" s="6" t="e">
        <f>IF($A8542&gt;DataEnd,NA(),IFERROR(INDEX('iBoxx inputs'!B:B,MATCH($A8542,'iBoxx inputs'!$A:$A,0)),D8541))</f>
        <v>#N/A</v>
      </c>
      <c r="E8542" s="6" t="e">
        <f>IF($A8542&gt;DataEnd,NA(),IFERROR(INDEX('iBoxx inputs'!C:C,MATCH($A8542,'iBoxx inputs'!$A:$A,0)),E8541))</f>
        <v>#N/A</v>
      </c>
      <c r="F8542" s="6" t="e">
        <f>IF($A8542&gt;DataEnd,NA(),IFERROR(INDEX('Bank of England inputs'!D:D,MATCH($A8542,'Bank of England inputs'!$A:$A,0),0),F8541))</f>
        <v>#N/A</v>
      </c>
      <c r="G8542" s="19"/>
      <c r="H8542" s="5">
        <f t="shared" si="730"/>
        <v>48135</v>
      </c>
      <c r="I8542" s="6" t="e">
        <f t="shared" si="731"/>
        <v>#N/A</v>
      </c>
      <c r="J8542" s="6" t="e">
        <f t="shared" si="732"/>
        <v>#N/A</v>
      </c>
    </row>
    <row r="8543" spans="1:10" x14ac:dyDescent="0.2">
      <c r="A8543" s="5">
        <f>IF(AND(dateA=1,A8542&lt;DataEnd),'iBoxx inputs'!A8547,IF(AND(dateA=2,A8542&lt;DataEnd),'Bank of England inputs'!A8547,IF(dateA=3,A8542+1,IF(dateA=4,WORKDAY(A8542,1,),WORKDAY(A8542,1,holidayQ)))))</f>
        <v>48136</v>
      </c>
      <c r="B8543" s="35" t="e">
        <f>MATCH(A8543,'iBoxx inputs'!A:A,0)</f>
        <v>#N/A</v>
      </c>
      <c r="C8543" s="35" t="e">
        <f>MATCH(A8543,'Bank of England inputs'!A:A,0)</f>
        <v>#N/A</v>
      </c>
      <c r="D8543" s="6" t="e">
        <f>IF($A8543&gt;DataEnd,NA(),IFERROR(INDEX('iBoxx inputs'!B:B,MATCH($A8543,'iBoxx inputs'!$A:$A,0)),D8542))</f>
        <v>#N/A</v>
      </c>
      <c r="E8543" s="6" t="e">
        <f>IF($A8543&gt;DataEnd,NA(),IFERROR(INDEX('iBoxx inputs'!C:C,MATCH($A8543,'iBoxx inputs'!$A:$A,0)),E8542))</f>
        <v>#N/A</v>
      </c>
      <c r="F8543" s="6" t="e">
        <f>IF($A8543&gt;DataEnd,NA(),IFERROR(INDEX('Bank of England inputs'!D:D,MATCH($A8543,'Bank of England inputs'!$A:$A,0),0),F8542))</f>
        <v>#N/A</v>
      </c>
      <c r="G8543" s="19"/>
      <c r="H8543" s="5">
        <f t="shared" si="730"/>
        <v>48136</v>
      </c>
      <c r="I8543" s="6" t="e">
        <f t="shared" si="731"/>
        <v>#N/A</v>
      </c>
      <c r="J8543" s="6" t="e">
        <f t="shared" si="732"/>
        <v>#N/A</v>
      </c>
    </row>
    <row r="8544" spans="1:10" x14ac:dyDescent="0.2">
      <c r="A8544" s="5">
        <f>IF(AND(dateA=1,A8543&lt;DataEnd),'iBoxx inputs'!A8548,IF(AND(dateA=2,A8543&lt;DataEnd),'Bank of England inputs'!A8548,IF(dateA=3,A8543+1,IF(dateA=4,WORKDAY(A8543,1,),WORKDAY(A8543,1,holidayQ)))))</f>
        <v>48137</v>
      </c>
      <c r="B8544" s="35" t="e">
        <f>MATCH(A8544,'iBoxx inputs'!A:A,0)</f>
        <v>#N/A</v>
      </c>
      <c r="C8544" s="35" t="e">
        <f>MATCH(A8544,'Bank of England inputs'!A:A,0)</f>
        <v>#N/A</v>
      </c>
      <c r="D8544" s="6" t="e">
        <f>IF($A8544&gt;DataEnd,NA(),IFERROR(INDEX('iBoxx inputs'!B:B,MATCH($A8544,'iBoxx inputs'!$A:$A,0)),D8543))</f>
        <v>#N/A</v>
      </c>
      <c r="E8544" s="6" t="e">
        <f>IF($A8544&gt;DataEnd,NA(),IFERROR(INDEX('iBoxx inputs'!C:C,MATCH($A8544,'iBoxx inputs'!$A:$A,0)),E8543))</f>
        <v>#N/A</v>
      </c>
      <c r="F8544" s="6" t="e">
        <f>IF($A8544&gt;DataEnd,NA(),IFERROR(INDEX('Bank of England inputs'!D:D,MATCH($A8544,'Bank of England inputs'!$A:$A,0),0),F8543))</f>
        <v>#N/A</v>
      </c>
      <c r="G8544" s="19"/>
      <c r="H8544" s="5">
        <f t="shared" si="730"/>
        <v>48137</v>
      </c>
      <c r="I8544" s="6" t="e">
        <f t="shared" si="731"/>
        <v>#N/A</v>
      </c>
      <c r="J8544" s="6" t="e">
        <f t="shared" si="732"/>
        <v>#N/A</v>
      </c>
    </row>
    <row r="8545" spans="1:10" x14ac:dyDescent="0.2">
      <c r="A8545" s="5">
        <f>IF(AND(dateA=1,A8544&lt;DataEnd),'iBoxx inputs'!A8549,IF(AND(dateA=2,A8544&lt;DataEnd),'Bank of England inputs'!A8549,IF(dateA=3,A8544+1,IF(dateA=4,WORKDAY(A8544,1,),WORKDAY(A8544,1,holidayQ)))))</f>
        <v>48138</v>
      </c>
      <c r="B8545" s="35" t="e">
        <f>MATCH(A8545,'iBoxx inputs'!A:A,0)</f>
        <v>#N/A</v>
      </c>
      <c r="C8545" s="35" t="e">
        <f>MATCH(A8545,'Bank of England inputs'!A:A,0)</f>
        <v>#N/A</v>
      </c>
      <c r="D8545" s="6" t="e">
        <f>IF($A8545&gt;DataEnd,NA(),IFERROR(INDEX('iBoxx inputs'!B:B,MATCH($A8545,'iBoxx inputs'!$A:$A,0)),D8544))</f>
        <v>#N/A</v>
      </c>
      <c r="E8545" s="6" t="e">
        <f>IF($A8545&gt;DataEnd,NA(),IFERROR(INDEX('iBoxx inputs'!C:C,MATCH($A8545,'iBoxx inputs'!$A:$A,0)),E8544))</f>
        <v>#N/A</v>
      </c>
      <c r="F8545" s="6" t="e">
        <f>IF($A8545&gt;DataEnd,NA(),IFERROR(INDEX('Bank of England inputs'!D:D,MATCH($A8545,'Bank of England inputs'!$A:$A,0),0),F8544))</f>
        <v>#N/A</v>
      </c>
      <c r="G8545" s="19"/>
      <c r="H8545" s="5">
        <f t="shared" si="730"/>
        <v>48138</v>
      </c>
      <c r="I8545" s="6" t="e">
        <f t="shared" si="731"/>
        <v>#N/A</v>
      </c>
      <c r="J8545" s="6" t="e">
        <f t="shared" si="732"/>
        <v>#N/A</v>
      </c>
    </row>
    <row r="8546" spans="1:10" x14ac:dyDescent="0.2">
      <c r="A8546" s="5">
        <f>IF(AND(dateA=1,A8545&lt;DataEnd),'iBoxx inputs'!A8550,IF(AND(dateA=2,A8545&lt;DataEnd),'Bank of England inputs'!A8550,IF(dateA=3,A8545+1,IF(dateA=4,WORKDAY(A8545,1,),WORKDAY(A8545,1,holidayQ)))))</f>
        <v>48141</v>
      </c>
      <c r="B8546" s="35" t="e">
        <f>MATCH(A8546,'iBoxx inputs'!A:A,0)</f>
        <v>#N/A</v>
      </c>
      <c r="C8546" s="35" t="e">
        <f>MATCH(A8546,'Bank of England inputs'!A:A,0)</f>
        <v>#N/A</v>
      </c>
      <c r="D8546" s="6" t="e">
        <f>IF($A8546&gt;DataEnd,NA(),IFERROR(INDEX('iBoxx inputs'!B:B,MATCH($A8546,'iBoxx inputs'!$A:$A,0)),D8545))</f>
        <v>#N/A</v>
      </c>
      <c r="E8546" s="6" t="e">
        <f>IF($A8546&gt;DataEnd,NA(),IFERROR(INDEX('iBoxx inputs'!C:C,MATCH($A8546,'iBoxx inputs'!$A:$A,0)),E8545))</f>
        <v>#N/A</v>
      </c>
      <c r="F8546" s="6" t="e">
        <f>IF($A8546&gt;DataEnd,NA(),IFERROR(INDEX('Bank of England inputs'!D:D,MATCH($A8546,'Bank of England inputs'!$A:$A,0),0),F8545))</f>
        <v>#N/A</v>
      </c>
      <c r="G8546" s="19"/>
      <c r="H8546" s="5">
        <f t="shared" si="730"/>
        <v>48141</v>
      </c>
      <c r="I8546" s="6" t="e">
        <f t="shared" si="731"/>
        <v>#N/A</v>
      </c>
      <c r="J8546" s="6" t="e">
        <f t="shared" si="732"/>
        <v>#N/A</v>
      </c>
    </row>
    <row r="8547" spans="1:10" x14ac:dyDescent="0.2">
      <c r="A8547" s="5">
        <f>IF(AND(dateA=1,A8546&lt;DataEnd),'iBoxx inputs'!A8551,IF(AND(dateA=2,A8546&lt;DataEnd),'Bank of England inputs'!A8551,IF(dateA=3,A8546+1,IF(dateA=4,WORKDAY(A8546,1,),WORKDAY(A8546,1,holidayQ)))))</f>
        <v>48142</v>
      </c>
      <c r="B8547" s="35" t="e">
        <f>MATCH(A8547,'iBoxx inputs'!A:A,0)</f>
        <v>#N/A</v>
      </c>
      <c r="C8547" s="35" t="e">
        <f>MATCH(A8547,'Bank of England inputs'!A:A,0)</f>
        <v>#N/A</v>
      </c>
      <c r="D8547" s="6" t="e">
        <f>IF($A8547&gt;DataEnd,NA(),IFERROR(INDEX('iBoxx inputs'!B:B,MATCH($A8547,'iBoxx inputs'!$A:$A,0)),D8546))</f>
        <v>#N/A</v>
      </c>
      <c r="E8547" s="6" t="e">
        <f>IF($A8547&gt;DataEnd,NA(),IFERROR(INDEX('iBoxx inputs'!C:C,MATCH($A8547,'iBoxx inputs'!$A:$A,0)),E8546))</f>
        <v>#N/A</v>
      </c>
      <c r="F8547" s="6" t="e">
        <f>IF($A8547&gt;DataEnd,NA(),IFERROR(INDEX('Bank of England inputs'!D:D,MATCH($A8547,'Bank of England inputs'!$A:$A,0),0),F8546))</f>
        <v>#N/A</v>
      </c>
      <c r="G8547" s="19"/>
      <c r="H8547" s="5">
        <f t="shared" si="730"/>
        <v>48142</v>
      </c>
      <c r="I8547" s="6" t="e">
        <f t="shared" si="731"/>
        <v>#N/A</v>
      </c>
      <c r="J8547" s="6" t="e">
        <f t="shared" si="732"/>
        <v>#N/A</v>
      </c>
    </row>
    <row r="8548" spans="1:10" x14ac:dyDescent="0.2">
      <c r="A8548" s="5">
        <f>IF(AND(dateA=1,A8547&lt;DataEnd),'iBoxx inputs'!A8552,IF(AND(dateA=2,A8547&lt;DataEnd),'Bank of England inputs'!A8552,IF(dateA=3,A8547+1,IF(dateA=4,WORKDAY(A8547,1,),WORKDAY(A8547,1,holidayQ)))))</f>
        <v>48143</v>
      </c>
      <c r="B8548" s="35" t="e">
        <f>MATCH(A8548,'iBoxx inputs'!A:A,0)</f>
        <v>#N/A</v>
      </c>
      <c r="C8548" s="35" t="e">
        <f>MATCH(A8548,'Bank of England inputs'!A:A,0)</f>
        <v>#N/A</v>
      </c>
      <c r="D8548" s="6" t="e">
        <f>IF($A8548&gt;DataEnd,NA(),IFERROR(INDEX('iBoxx inputs'!B:B,MATCH($A8548,'iBoxx inputs'!$A:$A,0)),D8547))</f>
        <v>#N/A</v>
      </c>
      <c r="E8548" s="6" t="e">
        <f>IF($A8548&gt;DataEnd,NA(),IFERROR(INDEX('iBoxx inputs'!C:C,MATCH($A8548,'iBoxx inputs'!$A:$A,0)),E8547))</f>
        <v>#N/A</v>
      </c>
      <c r="F8548" s="6" t="e">
        <f>IF($A8548&gt;DataEnd,NA(),IFERROR(INDEX('Bank of England inputs'!D:D,MATCH($A8548,'Bank of England inputs'!$A:$A,0),0),F8547))</f>
        <v>#N/A</v>
      </c>
      <c r="G8548" s="19"/>
      <c r="H8548" s="5">
        <f t="shared" si="730"/>
        <v>48143</v>
      </c>
      <c r="I8548" s="6" t="e">
        <f t="shared" si="731"/>
        <v>#N/A</v>
      </c>
      <c r="J8548" s="6" t="e">
        <f t="shared" si="732"/>
        <v>#N/A</v>
      </c>
    </row>
    <row r="8549" spans="1:10" x14ac:dyDescent="0.2">
      <c r="A8549" s="5">
        <f>IF(AND(dateA=1,A8548&lt;DataEnd),'iBoxx inputs'!A8553,IF(AND(dateA=2,A8548&lt;DataEnd),'Bank of England inputs'!A8553,IF(dateA=3,A8548+1,IF(dateA=4,WORKDAY(A8548,1,),WORKDAY(A8548,1,holidayQ)))))</f>
        <v>48144</v>
      </c>
      <c r="B8549" s="35" t="e">
        <f>MATCH(A8549,'iBoxx inputs'!A:A,0)</f>
        <v>#N/A</v>
      </c>
      <c r="C8549" s="35" t="e">
        <f>MATCH(A8549,'Bank of England inputs'!A:A,0)</f>
        <v>#N/A</v>
      </c>
      <c r="D8549" s="6" t="e">
        <f>IF($A8549&gt;DataEnd,NA(),IFERROR(INDEX('iBoxx inputs'!B:B,MATCH($A8549,'iBoxx inputs'!$A:$A,0)),D8548))</f>
        <v>#N/A</v>
      </c>
      <c r="E8549" s="6" t="e">
        <f>IF($A8549&gt;DataEnd,NA(),IFERROR(INDEX('iBoxx inputs'!C:C,MATCH($A8549,'iBoxx inputs'!$A:$A,0)),E8548))</f>
        <v>#N/A</v>
      </c>
      <c r="F8549" s="6" t="e">
        <f>IF($A8549&gt;DataEnd,NA(),IFERROR(INDEX('Bank of England inputs'!D:D,MATCH($A8549,'Bank of England inputs'!$A:$A,0),0),F8548))</f>
        <v>#N/A</v>
      </c>
      <c r="G8549" s="19"/>
      <c r="H8549" s="5">
        <f t="shared" si="730"/>
        <v>48144</v>
      </c>
      <c r="I8549" s="6" t="e">
        <f t="shared" si="731"/>
        <v>#N/A</v>
      </c>
      <c r="J8549" s="6" t="e">
        <f t="shared" si="732"/>
        <v>#N/A</v>
      </c>
    </row>
    <row r="8550" spans="1:10" x14ac:dyDescent="0.2">
      <c r="A8550" s="5">
        <f>IF(AND(dateA=1,A8549&lt;DataEnd),'iBoxx inputs'!A8554,IF(AND(dateA=2,A8549&lt;DataEnd),'Bank of England inputs'!A8554,IF(dateA=3,A8549+1,IF(dateA=4,WORKDAY(A8549,1,),WORKDAY(A8549,1,holidayQ)))))</f>
        <v>48145</v>
      </c>
      <c r="B8550" s="35" t="e">
        <f>MATCH(A8550,'iBoxx inputs'!A:A,0)</f>
        <v>#N/A</v>
      </c>
      <c r="C8550" s="35" t="e">
        <f>MATCH(A8550,'Bank of England inputs'!A:A,0)</f>
        <v>#N/A</v>
      </c>
      <c r="D8550" s="6" t="e">
        <f>IF($A8550&gt;DataEnd,NA(),IFERROR(INDEX('iBoxx inputs'!B:B,MATCH($A8550,'iBoxx inputs'!$A:$A,0)),D8549))</f>
        <v>#N/A</v>
      </c>
      <c r="E8550" s="6" t="e">
        <f>IF($A8550&gt;DataEnd,NA(),IFERROR(INDEX('iBoxx inputs'!C:C,MATCH($A8550,'iBoxx inputs'!$A:$A,0)),E8549))</f>
        <v>#N/A</v>
      </c>
      <c r="F8550" s="6" t="e">
        <f>IF($A8550&gt;DataEnd,NA(),IFERROR(INDEX('Bank of England inputs'!D:D,MATCH($A8550,'Bank of England inputs'!$A:$A,0),0),F8549))</f>
        <v>#N/A</v>
      </c>
      <c r="G8550" s="19"/>
      <c r="H8550" s="5">
        <f t="shared" si="730"/>
        <v>48145</v>
      </c>
      <c r="I8550" s="6" t="e">
        <f t="shared" si="731"/>
        <v>#N/A</v>
      </c>
      <c r="J8550" s="6" t="e">
        <f t="shared" si="732"/>
        <v>#N/A</v>
      </c>
    </row>
    <row r="8551" spans="1:10" x14ac:dyDescent="0.2">
      <c r="A8551" s="5">
        <f>IF(AND(dateA=1,A8550&lt;DataEnd),'iBoxx inputs'!A8555,IF(AND(dateA=2,A8550&lt;DataEnd),'Bank of England inputs'!A8555,IF(dateA=3,A8550+1,IF(dateA=4,WORKDAY(A8550,1,),WORKDAY(A8550,1,holidayQ)))))</f>
        <v>48148</v>
      </c>
      <c r="B8551" s="35" t="e">
        <f>MATCH(A8551,'iBoxx inputs'!A:A,0)</f>
        <v>#N/A</v>
      </c>
      <c r="C8551" s="35" t="e">
        <f>MATCH(A8551,'Bank of England inputs'!A:A,0)</f>
        <v>#N/A</v>
      </c>
      <c r="D8551" s="6" t="e">
        <f>IF($A8551&gt;DataEnd,NA(),IFERROR(INDEX('iBoxx inputs'!B:B,MATCH($A8551,'iBoxx inputs'!$A:$A,0)),D8550))</f>
        <v>#N/A</v>
      </c>
      <c r="E8551" s="6" t="e">
        <f>IF($A8551&gt;DataEnd,NA(),IFERROR(INDEX('iBoxx inputs'!C:C,MATCH($A8551,'iBoxx inputs'!$A:$A,0)),E8550))</f>
        <v>#N/A</v>
      </c>
      <c r="F8551" s="6" t="e">
        <f>IF($A8551&gt;DataEnd,NA(),IFERROR(INDEX('Bank of England inputs'!D:D,MATCH($A8551,'Bank of England inputs'!$A:$A,0),0),F8550))</f>
        <v>#N/A</v>
      </c>
      <c r="G8551" s="19"/>
      <c r="H8551" s="5">
        <f t="shared" si="730"/>
        <v>48148</v>
      </c>
      <c r="I8551" s="6" t="e">
        <f t="shared" si="731"/>
        <v>#N/A</v>
      </c>
      <c r="J8551" s="6" t="e">
        <f t="shared" si="732"/>
        <v>#N/A</v>
      </c>
    </row>
    <row r="8552" spans="1:10" x14ac:dyDescent="0.2">
      <c r="A8552" s="5">
        <f>IF(AND(dateA=1,A8551&lt;DataEnd),'iBoxx inputs'!A8556,IF(AND(dateA=2,A8551&lt;DataEnd),'Bank of England inputs'!A8556,IF(dateA=3,A8551+1,IF(dateA=4,WORKDAY(A8551,1,),WORKDAY(A8551,1,holidayQ)))))</f>
        <v>48149</v>
      </c>
      <c r="B8552" s="35" t="e">
        <f>MATCH(A8552,'iBoxx inputs'!A:A,0)</f>
        <v>#N/A</v>
      </c>
      <c r="C8552" s="35" t="e">
        <f>MATCH(A8552,'Bank of England inputs'!A:A,0)</f>
        <v>#N/A</v>
      </c>
      <c r="D8552" s="6" t="e">
        <f>IF($A8552&gt;DataEnd,NA(),IFERROR(INDEX('iBoxx inputs'!B:B,MATCH($A8552,'iBoxx inputs'!$A:$A,0)),D8551))</f>
        <v>#N/A</v>
      </c>
      <c r="E8552" s="6" t="e">
        <f>IF($A8552&gt;DataEnd,NA(),IFERROR(INDEX('iBoxx inputs'!C:C,MATCH($A8552,'iBoxx inputs'!$A:$A,0)),E8551))</f>
        <v>#N/A</v>
      </c>
      <c r="F8552" s="6" t="e">
        <f>IF($A8552&gt;DataEnd,NA(),IFERROR(INDEX('Bank of England inputs'!D:D,MATCH($A8552,'Bank of England inputs'!$A:$A,0),0),F8551))</f>
        <v>#N/A</v>
      </c>
      <c r="G8552" s="19"/>
      <c r="H8552" s="5">
        <f t="shared" si="730"/>
        <v>48149</v>
      </c>
      <c r="I8552" s="6" t="e">
        <f t="shared" si="731"/>
        <v>#N/A</v>
      </c>
      <c r="J8552" s="6" t="e">
        <f t="shared" si="732"/>
        <v>#N/A</v>
      </c>
    </row>
    <row r="8553" spans="1:10" x14ac:dyDescent="0.2">
      <c r="A8553" s="5">
        <f>IF(AND(dateA=1,A8552&lt;DataEnd),'iBoxx inputs'!A8557,IF(AND(dateA=2,A8552&lt;DataEnd),'Bank of England inputs'!A8557,IF(dateA=3,A8552+1,IF(dateA=4,WORKDAY(A8552,1,),WORKDAY(A8552,1,holidayQ)))))</f>
        <v>48150</v>
      </c>
      <c r="B8553" s="35" t="e">
        <f>MATCH(A8553,'iBoxx inputs'!A:A,0)</f>
        <v>#N/A</v>
      </c>
      <c r="C8553" s="35" t="e">
        <f>MATCH(A8553,'Bank of England inputs'!A:A,0)</f>
        <v>#N/A</v>
      </c>
      <c r="D8553" s="6" t="e">
        <f>IF($A8553&gt;DataEnd,NA(),IFERROR(INDEX('iBoxx inputs'!B:B,MATCH($A8553,'iBoxx inputs'!$A:$A,0)),D8552))</f>
        <v>#N/A</v>
      </c>
      <c r="E8553" s="6" t="e">
        <f>IF($A8553&gt;DataEnd,NA(),IFERROR(INDEX('iBoxx inputs'!C:C,MATCH($A8553,'iBoxx inputs'!$A:$A,0)),E8552))</f>
        <v>#N/A</v>
      </c>
      <c r="F8553" s="6" t="e">
        <f>IF($A8553&gt;DataEnd,NA(),IFERROR(INDEX('Bank of England inputs'!D:D,MATCH($A8553,'Bank of England inputs'!$A:$A,0),0),F8552))</f>
        <v>#N/A</v>
      </c>
      <c r="G8553" s="19"/>
      <c r="H8553" s="5">
        <f t="shared" si="730"/>
        <v>48150</v>
      </c>
      <c r="I8553" s="6" t="e">
        <f t="shared" si="731"/>
        <v>#N/A</v>
      </c>
      <c r="J8553" s="6" t="e">
        <f t="shared" si="732"/>
        <v>#N/A</v>
      </c>
    </row>
    <row r="8554" spans="1:10" x14ac:dyDescent="0.2">
      <c r="A8554" s="5">
        <f>IF(AND(dateA=1,A8553&lt;DataEnd),'iBoxx inputs'!A8558,IF(AND(dateA=2,A8553&lt;DataEnd),'Bank of England inputs'!A8558,IF(dateA=3,A8553+1,IF(dateA=4,WORKDAY(A8553,1,),WORKDAY(A8553,1,holidayQ)))))</f>
        <v>48151</v>
      </c>
      <c r="B8554" s="35" t="e">
        <f>MATCH(A8554,'iBoxx inputs'!A:A,0)</f>
        <v>#N/A</v>
      </c>
      <c r="C8554" s="35" t="e">
        <f>MATCH(A8554,'Bank of England inputs'!A:A,0)</f>
        <v>#N/A</v>
      </c>
      <c r="D8554" s="6" t="e">
        <f>IF($A8554&gt;DataEnd,NA(),IFERROR(INDEX('iBoxx inputs'!B:B,MATCH($A8554,'iBoxx inputs'!$A:$A,0)),D8553))</f>
        <v>#N/A</v>
      </c>
      <c r="E8554" s="6" t="e">
        <f>IF($A8554&gt;DataEnd,NA(),IFERROR(INDEX('iBoxx inputs'!C:C,MATCH($A8554,'iBoxx inputs'!$A:$A,0)),E8553))</f>
        <v>#N/A</v>
      </c>
      <c r="F8554" s="6" t="e">
        <f>IF($A8554&gt;DataEnd,NA(),IFERROR(INDEX('Bank of England inputs'!D:D,MATCH($A8554,'Bank of England inputs'!$A:$A,0),0),F8553))</f>
        <v>#N/A</v>
      </c>
      <c r="G8554" s="19"/>
      <c r="H8554" s="5">
        <f t="shared" si="730"/>
        <v>48151</v>
      </c>
      <c r="I8554" s="6" t="e">
        <f t="shared" si="731"/>
        <v>#N/A</v>
      </c>
      <c r="J8554" s="6" t="e">
        <f t="shared" si="732"/>
        <v>#N/A</v>
      </c>
    </row>
    <row r="8555" spans="1:10" x14ac:dyDescent="0.2">
      <c r="A8555" s="5">
        <f>IF(AND(dateA=1,A8554&lt;DataEnd),'iBoxx inputs'!A8559,IF(AND(dateA=2,A8554&lt;DataEnd),'Bank of England inputs'!A8559,IF(dateA=3,A8554+1,IF(dateA=4,WORKDAY(A8554,1,),WORKDAY(A8554,1,holidayQ)))))</f>
        <v>48152</v>
      </c>
      <c r="B8555" s="35" t="e">
        <f>MATCH(A8555,'iBoxx inputs'!A:A,0)</f>
        <v>#N/A</v>
      </c>
      <c r="C8555" s="35" t="e">
        <f>MATCH(A8555,'Bank of England inputs'!A:A,0)</f>
        <v>#N/A</v>
      </c>
      <c r="D8555" s="6" t="e">
        <f>IF($A8555&gt;DataEnd,NA(),IFERROR(INDEX('iBoxx inputs'!B:B,MATCH($A8555,'iBoxx inputs'!$A:$A,0)),D8554))</f>
        <v>#N/A</v>
      </c>
      <c r="E8555" s="6" t="e">
        <f>IF($A8555&gt;DataEnd,NA(),IFERROR(INDEX('iBoxx inputs'!C:C,MATCH($A8555,'iBoxx inputs'!$A:$A,0)),E8554))</f>
        <v>#N/A</v>
      </c>
      <c r="F8555" s="6" t="e">
        <f>IF($A8555&gt;DataEnd,NA(),IFERROR(INDEX('Bank of England inputs'!D:D,MATCH($A8555,'Bank of England inputs'!$A:$A,0),0),F8554))</f>
        <v>#N/A</v>
      </c>
      <c r="G8555" s="19"/>
      <c r="H8555" s="5">
        <f t="shared" si="730"/>
        <v>48152</v>
      </c>
      <c r="I8555" s="6" t="e">
        <f t="shared" si="731"/>
        <v>#N/A</v>
      </c>
      <c r="J8555" s="6" t="e">
        <f t="shared" si="732"/>
        <v>#N/A</v>
      </c>
    </row>
    <row r="8556" spans="1:10" x14ac:dyDescent="0.2">
      <c r="A8556" s="5">
        <f>IF(AND(dateA=1,A8555&lt;DataEnd),'iBoxx inputs'!A8560,IF(AND(dateA=2,A8555&lt;DataEnd),'Bank of England inputs'!A8560,IF(dateA=3,A8555+1,IF(dateA=4,WORKDAY(A8555,1,),WORKDAY(A8555,1,holidayQ)))))</f>
        <v>48155</v>
      </c>
      <c r="B8556" s="35" t="e">
        <f>MATCH(A8556,'iBoxx inputs'!A:A,0)</f>
        <v>#N/A</v>
      </c>
      <c r="C8556" s="35" t="e">
        <f>MATCH(A8556,'Bank of England inputs'!A:A,0)</f>
        <v>#N/A</v>
      </c>
      <c r="D8556" s="6" t="e">
        <f>IF($A8556&gt;DataEnd,NA(),IFERROR(INDEX('iBoxx inputs'!B:B,MATCH($A8556,'iBoxx inputs'!$A:$A,0)),D8555))</f>
        <v>#N/A</v>
      </c>
      <c r="E8556" s="6" t="e">
        <f>IF($A8556&gt;DataEnd,NA(),IFERROR(INDEX('iBoxx inputs'!C:C,MATCH($A8556,'iBoxx inputs'!$A:$A,0)),E8555))</f>
        <v>#N/A</v>
      </c>
      <c r="F8556" s="6" t="e">
        <f>IF($A8556&gt;DataEnd,NA(),IFERROR(INDEX('Bank of England inputs'!D:D,MATCH($A8556,'Bank of England inputs'!$A:$A,0),0),F8555))</f>
        <v>#N/A</v>
      </c>
      <c r="G8556" s="19"/>
      <c r="H8556" s="5">
        <f t="shared" si="730"/>
        <v>48155</v>
      </c>
      <c r="I8556" s="6" t="e">
        <f t="shared" si="731"/>
        <v>#N/A</v>
      </c>
      <c r="J8556" s="6" t="e">
        <f t="shared" si="732"/>
        <v>#N/A</v>
      </c>
    </row>
    <row r="8557" spans="1:10" x14ac:dyDescent="0.2">
      <c r="A8557" s="5">
        <f>IF(AND(dateA=1,A8556&lt;DataEnd),'iBoxx inputs'!A8561,IF(AND(dateA=2,A8556&lt;DataEnd),'Bank of England inputs'!A8561,IF(dateA=3,A8556+1,IF(dateA=4,WORKDAY(A8556,1,),WORKDAY(A8556,1,holidayQ)))))</f>
        <v>48156</v>
      </c>
      <c r="B8557" s="35" t="e">
        <f>MATCH(A8557,'iBoxx inputs'!A:A,0)</f>
        <v>#N/A</v>
      </c>
      <c r="C8557" s="35" t="e">
        <f>MATCH(A8557,'Bank of England inputs'!A:A,0)</f>
        <v>#N/A</v>
      </c>
      <c r="D8557" s="6" t="e">
        <f>IF($A8557&gt;DataEnd,NA(),IFERROR(INDEX('iBoxx inputs'!B:B,MATCH($A8557,'iBoxx inputs'!$A:$A,0)),D8556))</f>
        <v>#N/A</v>
      </c>
      <c r="E8557" s="6" t="e">
        <f>IF($A8557&gt;DataEnd,NA(),IFERROR(INDEX('iBoxx inputs'!C:C,MATCH($A8557,'iBoxx inputs'!$A:$A,0)),E8556))</f>
        <v>#N/A</v>
      </c>
      <c r="F8557" s="6" t="e">
        <f>IF($A8557&gt;DataEnd,NA(),IFERROR(INDEX('Bank of England inputs'!D:D,MATCH($A8557,'Bank of England inputs'!$A:$A,0),0),F8556))</f>
        <v>#N/A</v>
      </c>
      <c r="G8557" s="19"/>
      <c r="H8557" s="5">
        <f t="shared" si="730"/>
        <v>48156</v>
      </c>
      <c r="I8557" s="6" t="e">
        <f t="shared" si="731"/>
        <v>#N/A</v>
      </c>
      <c r="J8557" s="6" t="e">
        <f t="shared" si="732"/>
        <v>#N/A</v>
      </c>
    </row>
    <row r="8558" spans="1:10" x14ac:dyDescent="0.2">
      <c r="A8558" s="5">
        <f>IF(AND(dateA=1,A8557&lt;DataEnd),'iBoxx inputs'!A8562,IF(AND(dateA=2,A8557&lt;DataEnd),'Bank of England inputs'!A8562,IF(dateA=3,A8557+1,IF(dateA=4,WORKDAY(A8557,1,),WORKDAY(A8557,1,holidayQ)))))</f>
        <v>48157</v>
      </c>
      <c r="B8558" s="35" t="e">
        <f>MATCH(A8558,'iBoxx inputs'!A:A,0)</f>
        <v>#N/A</v>
      </c>
      <c r="C8558" s="35" t="e">
        <f>MATCH(A8558,'Bank of England inputs'!A:A,0)</f>
        <v>#N/A</v>
      </c>
      <c r="D8558" s="6" t="e">
        <f>IF($A8558&gt;DataEnd,NA(),IFERROR(INDEX('iBoxx inputs'!B:B,MATCH($A8558,'iBoxx inputs'!$A:$A,0)),D8557))</f>
        <v>#N/A</v>
      </c>
      <c r="E8558" s="6" t="e">
        <f>IF($A8558&gt;DataEnd,NA(),IFERROR(INDEX('iBoxx inputs'!C:C,MATCH($A8558,'iBoxx inputs'!$A:$A,0)),E8557))</f>
        <v>#N/A</v>
      </c>
      <c r="F8558" s="6" t="e">
        <f>IF($A8558&gt;DataEnd,NA(),IFERROR(INDEX('Bank of England inputs'!D:D,MATCH($A8558,'Bank of England inputs'!$A:$A,0),0),F8557))</f>
        <v>#N/A</v>
      </c>
      <c r="G8558" s="19"/>
      <c r="H8558" s="5">
        <f t="shared" si="730"/>
        <v>48157</v>
      </c>
      <c r="I8558" s="6" t="e">
        <f t="shared" si="731"/>
        <v>#N/A</v>
      </c>
      <c r="J8558" s="6" t="e">
        <f t="shared" si="732"/>
        <v>#N/A</v>
      </c>
    </row>
    <row r="8559" spans="1:10" x14ac:dyDescent="0.2">
      <c r="A8559" s="5">
        <f>IF(AND(dateA=1,A8558&lt;DataEnd),'iBoxx inputs'!A8563,IF(AND(dateA=2,A8558&lt;DataEnd),'Bank of England inputs'!A8563,IF(dateA=3,A8558+1,IF(dateA=4,WORKDAY(A8558,1,),WORKDAY(A8558,1,holidayQ)))))</f>
        <v>48158</v>
      </c>
      <c r="B8559" s="35" t="e">
        <f>MATCH(A8559,'iBoxx inputs'!A:A,0)</f>
        <v>#N/A</v>
      </c>
      <c r="C8559" s="35" t="e">
        <f>MATCH(A8559,'Bank of England inputs'!A:A,0)</f>
        <v>#N/A</v>
      </c>
      <c r="D8559" s="6" t="e">
        <f>IF($A8559&gt;DataEnd,NA(),IFERROR(INDEX('iBoxx inputs'!B:B,MATCH($A8559,'iBoxx inputs'!$A:$A,0)),D8558))</f>
        <v>#N/A</v>
      </c>
      <c r="E8559" s="6" t="e">
        <f>IF($A8559&gt;DataEnd,NA(),IFERROR(INDEX('iBoxx inputs'!C:C,MATCH($A8559,'iBoxx inputs'!$A:$A,0)),E8558))</f>
        <v>#N/A</v>
      </c>
      <c r="F8559" s="6" t="e">
        <f>IF($A8559&gt;DataEnd,NA(),IFERROR(INDEX('Bank of England inputs'!D:D,MATCH($A8559,'Bank of England inputs'!$A:$A,0),0),F8558))</f>
        <v>#N/A</v>
      </c>
      <c r="G8559" s="19"/>
      <c r="H8559" s="5">
        <f t="shared" si="730"/>
        <v>48158</v>
      </c>
      <c r="I8559" s="6" t="e">
        <f t="shared" si="731"/>
        <v>#N/A</v>
      </c>
      <c r="J8559" s="6" t="e">
        <f t="shared" si="732"/>
        <v>#N/A</v>
      </c>
    </row>
    <row r="8560" spans="1:10" x14ac:dyDescent="0.2">
      <c r="A8560" s="5">
        <f>IF(AND(dateA=1,A8559&lt;DataEnd),'iBoxx inputs'!A8564,IF(AND(dateA=2,A8559&lt;DataEnd),'Bank of England inputs'!A8564,IF(dateA=3,A8559+1,IF(dateA=4,WORKDAY(A8559,1,),WORKDAY(A8559,1,holidayQ)))))</f>
        <v>48159</v>
      </c>
      <c r="B8560" s="35" t="e">
        <f>MATCH(A8560,'iBoxx inputs'!A:A,0)</f>
        <v>#N/A</v>
      </c>
      <c r="C8560" s="35" t="e">
        <f>MATCH(A8560,'Bank of England inputs'!A:A,0)</f>
        <v>#N/A</v>
      </c>
      <c r="D8560" s="6" t="e">
        <f>IF($A8560&gt;DataEnd,NA(),IFERROR(INDEX('iBoxx inputs'!B:B,MATCH($A8560,'iBoxx inputs'!$A:$A,0)),D8559))</f>
        <v>#N/A</v>
      </c>
      <c r="E8560" s="6" t="e">
        <f>IF($A8560&gt;DataEnd,NA(),IFERROR(INDEX('iBoxx inputs'!C:C,MATCH($A8560,'iBoxx inputs'!$A:$A,0)),E8559))</f>
        <v>#N/A</v>
      </c>
      <c r="F8560" s="6" t="e">
        <f>IF($A8560&gt;DataEnd,NA(),IFERROR(INDEX('Bank of England inputs'!D:D,MATCH($A8560,'Bank of England inputs'!$A:$A,0),0),F8559))</f>
        <v>#N/A</v>
      </c>
      <c r="G8560" s="19"/>
      <c r="H8560" s="5">
        <f t="shared" si="730"/>
        <v>48159</v>
      </c>
      <c r="I8560" s="6" t="e">
        <f t="shared" si="731"/>
        <v>#N/A</v>
      </c>
      <c r="J8560" s="6" t="e">
        <f t="shared" si="732"/>
        <v>#N/A</v>
      </c>
    </row>
    <row r="8561" spans="1:10" x14ac:dyDescent="0.2">
      <c r="A8561" s="5">
        <f>IF(AND(dateA=1,A8560&lt;DataEnd),'iBoxx inputs'!A8565,IF(AND(dateA=2,A8560&lt;DataEnd),'Bank of England inputs'!A8565,IF(dateA=3,A8560+1,IF(dateA=4,WORKDAY(A8560,1,),WORKDAY(A8560,1,holidayQ)))))</f>
        <v>48162</v>
      </c>
      <c r="B8561" s="35" t="e">
        <f>MATCH(A8561,'iBoxx inputs'!A:A,0)</f>
        <v>#N/A</v>
      </c>
      <c r="C8561" s="35" t="e">
        <f>MATCH(A8561,'Bank of England inputs'!A:A,0)</f>
        <v>#N/A</v>
      </c>
      <c r="D8561" s="6" t="e">
        <f>IF($A8561&gt;DataEnd,NA(),IFERROR(INDEX('iBoxx inputs'!B:B,MATCH($A8561,'iBoxx inputs'!$A:$A,0)),D8560))</f>
        <v>#N/A</v>
      </c>
      <c r="E8561" s="6" t="e">
        <f>IF($A8561&gt;DataEnd,NA(),IFERROR(INDEX('iBoxx inputs'!C:C,MATCH($A8561,'iBoxx inputs'!$A:$A,0)),E8560))</f>
        <v>#N/A</v>
      </c>
      <c r="F8561" s="6" t="e">
        <f>IF($A8561&gt;DataEnd,NA(),IFERROR(INDEX('Bank of England inputs'!D:D,MATCH($A8561,'Bank of England inputs'!$A:$A,0),0),F8560))</f>
        <v>#N/A</v>
      </c>
      <c r="G8561" s="19"/>
      <c r="H8561" s="5">
        <f t="shared" si="730"/>
        <v>48162</v>
      </c>
      <c r="I8561" s="6" t="e">
        <f t="shared" si="731"/>
        <v>#N/A</v>
      </c>
      <c r="J8561" s="6" t="e">
        <f t="shared" si="732"/>
        <v>#N/A</v>
      </c>
    </row>
    <row r="8562" spans="1:10" x14ac:dyDescent="0.2">
      <c r="A8562" s="5">
        <f>IF(AND(dateA=1,A8561&lt;DataEnd),'iBoxx inputs'!A8566,IF(AND(dateA=2,A8561&lt;DataEnd),'Bank of England inputs'!A8566,IF(dateA=3,A8561+1,IF(dateA=4,WORKDAY(A8561,1,),WORKDAY(A8561,1,holidayQ)))))</f>
        <v>48163</v>
      </c>
      <c r="B8562" s="35" t="e">
        <f>MATCH(A8562,'iBoxx inputs'!A:A,0)</f>
        <v>#N/A</v>
      </c>
      <c r="C8562" s="35" t="e">
        <f>MATCH(A8562,'Bank of England inputs'!A:A,0)</f>
        <v>#N/A</v>
      </c>
      <c r="D8562" s="6" t="e">
        <f>IF($A8562&gt;DataEnd,NA(),IFERROR(INDEX('iBoxx inputs'!B:B,MATCH($A8562,'iBoxx inputs'!$A:$A,0)),D8561))</f>
        <v>#N/A</v>
      </c>
      <c r="E8562" s="6" t="e">
        <f>IF($A8562&gt;DataEnd,NA(),IFERROR(INDEX('iBoxx inputs'!C:C,MATCH($A8562,'iBoxx inputs'!$A:$A,0)),E8561))</f>
        <v>#N/A</v>
      </c>
      <c r="F8562" s="6" t="e">
        <f>IF($A8562&gt;DataEnd,NA(),IFERROR(INDEX('Bank of England inputs'!D:D,MATCH($A8562,'Bank of England inputs'!$A:$A,0),0),F8561))</f>
        <v>#N/A</v>
      </c>
      <c r="G8562" s="19"/>
      <c r="H8562" s="5">
        <f t="shared" si="730"/>
        <v>48163</v>
      </c>
      <c r="I8562" s="6" t="e">
        <f t="shared" si="731"/>
        <v>#N/A</v>
      </c>
      <c r="J8562" s="6" t="e">
        <f t="shared" si="732"/>
        <v>#N/A</v>
      </c>
    </row>
    <row r="8563" spans="1:10" x14ac:dyDescent="0.2">
      <c r="A8563" s="5">
        <f>IF(AND(dateA=1,A8562&lt;DataEnd),'iBoxx inputs'!A8567,IF(AND(dateA=2,A8562&lt;DataEnd),'Bank of England inputs'!A8567,IF(dateA=3,A8562+1,IF(dateA=4,WORKDAY(A8562,1,),WORKDAY(A8562,1,holidayQ)))))</f>
        <v>48164</v>
      </c>
      <c r="B8563" s="35" t="e">
        <f>MATCH(A8563,'iBoxx inputs'!A:A,0)</f>
        <v>#N/A</v>
      </c>
      <c r="C8563" s="35" t="e">
        <f>MATCH(A8563,'Bank of England inputs'!A:A,0)</f>
        <v>#N/A</v>
      </c>
      <c r="D8563" s="6" t="e">
        <f>IF($A8563&gt;DataEnd,NA(),IFERROR(INDEX('iBoxx inputs'!B:B,MATCH($A8563,'iBoxx inputs'!$A:$A,0)),D8562))</f>
        <v>#N/A</v>
      </c>
      <c r="E8563" s="6" t="e">
        <f>IF($A8563&gt;DataEnd,NA(),IFERROR(INDEX('iBoxx inputs'!C:C,MATCH($A8563,'iBoxx inputs'!$A:$A,0)),E8562))</f>
        <v>#N/A</v>
      </c>
      <c r="F8563" s="6" t="e">
        <f>IF($A8563&gt;DataEnd,NA(),IFERROR(INDEX('Bank of England inputs'!D:D,MATCH($A8563,'Bank of England inputs'!$A:$A,0),0),F8562))</f>
        <v>#N/A</v>
      </c>
      <c r="G8563" s="19"/>
      <c r="H8563" s="5">
        <f t="shared" si="730"/>
        <v>48164</v>
      </c>
      <c r="I8563" s="6" t="e">
        <f t="shared" si="731"/>
        <v>#N/A</v>
      </c>
      <c r="J8563" s="6" t="e">
        <f t="shared" si="732"/>
        <v>#N/A</v>
      </c>
    </row>
    <row r="8564" spans="1:10" x14ac:dyDescent="0.2">
      <c r="A8564" s="5">
        <f>IF(AND(dateA=1,A8563&lt;DataEnd),'iBoxx inputs'!A8568,IF(AND(dateA=2,A8563&lt;DataEnd),'Bank of England inputs'!A8568,IF(dateA=3,A8563+1,IF(dateA=4,WORKDAY(A8563,1,),WORKDAY(A8563,1,holidayQ)))))</f>
        <v>48165</v>
      </c>
      <c r="B8564" s="35" t="e">
        <f>MATCH(A8564,'iBoxx inputs'!A:A,0)</f>
        <v>#N/A</v>
      </c>
      <c r="C8564" s="35" t="e">
        <f>MATCH(A8564,'Bank of England inputs'!A:A,0)</f>
        <v>#N/A</v>
      </c>
      <c r="D8564" s="6" t="e">
        <f>IF($A8564&gt;DataEnd,NA(),IFERROR(INDEX('iBoxx inputs'!B:B,MATCH($A8564,'iBoxx inputs'!$A:$A,0)),D8563))</f>
        <v>#N/A</v>
      </c>
      <c r="E8564" s="6" t="e">
        <f>IF($A8564&gt;DataEnd,NA(),IFERROR(INDEX('iBoxx inputs'!C:C,MATCH($A8564,'iBoxx inputs'!$A:$A,0)),E8563))</f>
        <v>#N/A</v>
      </c>
      <c r="F8564" s="6" t="e">
        <f>IF($A8564&gt;DataEnd,NA(),IFERROR(INDEX('Bank of England inputs'!D:D,MATCH($A8564,'Bank of England inputs'!$A:$A,0),0),F8563))</f>
        <v>#N/A</v>
      </c>
      <c r="G8564" s="19"/>
      <c r="H8564" s="5">
        <f t="shared" si="730"/>
        <v>48165</v>
      </c>
      <c r="I8564" s="6" t="e">
        <f t="shared" si="731"/>
        <v>#N/A</v>
      </c>
      <c r="J8564" s="6" t="e">
        <f t="shared" si="732"/>
        <v>#N/A</v>
      </c>
    </row>
    <row r="8565" spans="1:10" x14ac:dyDescent="0.2">
      <c r="A8565" s="5">
        <f>IF(AND(dateA=1,A8564&lt;DataEnd),'iBoxx inputs'!A8569,IF(AND(dateA=2,A8564&lt;DataEnd),'Bank of England inputs'!A8569,IF(dateA=3,A8564+1,IF(dateA=4,WORKDAY(A8564,1,),WORKDAY(A8564,1,holidayQ)))))</f>
        <v>48166</v>
      </c>
      <c r="B8565" s="35" t="e">
        <f>MATCH(A8565,'iBoxx inputs'!A:A,0)</f>
        <v>#N/A</v>
      </c>
      <c r="C8565" s="35" t="e">
        <f>MATCH(A8565,'Bank of England inputs'!A:A,0)</f>
        <v>#N/A</v>
      </c>
      <c r="D8565" s="6" t="e">
        <f>IF($A8565&gt;DataEnd,NA(),IFERROR(INDEX('iBoxx inputs'!B:B,MATCH($A8565,'iBoxx inputs'!$A:$A,0)),D8564))</f>
        <v>#N/A</v>
      </c>
      <c r="E8565" s="6" t="e">
        <f>IF($A8565&gt;DataEnd,NA(),IFERROR(INDEX('iBoxx inputs'!C:C,MATCH($A8565,'iBoxx inputs'!$A:$A,0)),E8564))</f>
        <v>#N/A</v>
      </c>
      <c r="F8565" s="6" t="e">
        <f>IF($A8565&gt;DataEnd,NA(),IFERROR(INDEX('Bank of England inputs'!D:D,MATCH($A8565,'Bank of England inputs'!$A:$A,0),0),F8564))</f>
        <v>#N/A</v>
      </c>
      <c r="G8565" s="19"/>
      <c r="H8565" s="5">
        <f t="shared" si="730"/>
        <v>48166</v>
      </c>
      <c r="I8565" s="6" t="e">
        <f t="shared" si="731"/>
        <v>#N/A</v>
      </c>
      <c r="J8565" s="6" t="e">
        <f t="shared" si="732"/>
        <v>#N/A</v>
      </c>
    </row>
    <row r="8566" spans="1:10" x14ac:dyDescent="0.2">
      <c r="A8566" s="5">
        <f>IF(AND(dateA=1,A8565&lt;DataEnd),'iBoxx inputs'!A8570,IF(AND(dateA=2,A8565&lt;DataEnd),'Bank of England inputs'!A8570,IF(dateA=3,A8565+1,IF(dateA=4,WORKDAY(A8565,1,),WORKDAY(A8565,1,holidayQ)))))</f>
        <v>48169</v>
      </c>
      <c r="B8566" s="35" t="e">
        <f>MATCH(A8566,'iBoxx inputs'!A:A,0)</f>
        <v>#N/A</v>
      </c>
      <c r="C8566" s="35" t="e">
        <f>MATCH(A8566,'Bank of England inputs'!A:A,0)</f>
        <v>#N/A</v>
      </c>
      <c r="D8566" s="6" t="e">
        <f>IF($A8566&gt;DataEnd,NA(),IFERROR(INDEX('iBoxx inputs'!B:B,MATCH($A8566,'iBoxx inputs'!$A:$A,0)),D8565))</f>
        <v>#N/A</v>
      </c>
      <c r="E8566" s="6" t="e">
        <f>IF($A8566&gt;DataEnd,NA(),IFERROR(INDEX('iBoxx inputs'!C:C,MATCH($A8566,'iBoxx inputs'!$A:$A,0)),E8565))</f>
        <v>#N/A</v>
      </c>
      <c r="F8566" s="6" t="e">
        <f>IF($A8566&gt;DataEnd,NA(),IFERROR(INDEX('Bank of England inputs'!D:D,MATCH($A8566,'Bank of England inputs'!$A:$A,0),0),F8565))</f>
        <v>#N/A</v>
      </c>
      <c r="G8566" s="19"/>
      <c r="H8566" s="5">
        <f t="shared" si="730"/>
        <v>48169</v>
      </c>
      <c r="I8566" s="6" t="e">
        <f t="shared" si="731"/>
        <v>#N/A</v>
      </c>
      <c r="J8566" s="6" t="e">
        <f t="shared" si="732"/>
        <v>#N/A</v>
      </c>
    </row>
    <row r="8567" spans="1:10" x14ac:dyDescent="0.2">
      <c r="A8567" s="5">
        <f>IF(AND(dateA=1,A8566&lt;DataEnd),'iBoxx inputs'!A8571,IF(AND(dateA=2,A8566&lt;DataEnd),'Bank of England inputs'!A8571,IF(dateA=3,A8566+1,IF(dateA=4,WORKDAY(A8566,1,),WORKDAY(A8566,1,holidayQ)))))</f>
        <v>48170</v>
      </c>
      <c r="B8567" s="35" t="e">
        <f>MATCH(A8567,'iBoxx inputs'!A:A,0)</f>
        <v>#N/A</v>
      </c>
      <c r="C8567" s="35" t="e">
        <f>MATCH(A8567,'Bank of England inputs'!A:A,0)</f>
        <v>#N/A</v>
      </c>
      <c r="D8567" s="6" t="e">
        <f>IF($A8567&gt;DataEnd,NA(),IFERROR(INDEX('iBoxx inputs'!B:B,MATCH($A8567,'iBoxx inputs'!$A:$A,0)),D8566))</f>
        <v>#N/A</v>
      </c>
      <c r="E8567" s="6" t="e">
        <f>IF($A8567&gt;DataEnd,NA(),IFERROR(INDEX('iBoxx inputs'!C:C,MATCH($A8567,'iBoxx inputs'!$A:$A,0)),E8566))</f>
        <v>#N/A</v>
      </c>
      <c r="F8567" s="6" t="e">
        <f>IF($A8567&gt;DataEnd,NA(),IFERROR(INDEX('Bank of England inputs'!D:D,MATCH($A8567,'Bank of England inputs'!$A:$A,0),0),F8566))</f>
        <v>#N/A</v>
      </c>
      <c r="G8567" s="19"/>
      <c r="H8567" s="5">
        <f t="shared" si="730"/>
        <v>48170</v>
      </c>
      <c r="I8567" s="6" t="e">
        <f t="shared" si="731"/>
        <v>#N/A</v>
      </c>
      <c r="J8567" s="6" t="e">
        <f t="shared" si="732"/>
        <v>#N/A</v>
      </c>
    </row>
    <row r="8568" spans="1:10" x14ac:dyDescent="0.2">
      <c r="A8568" s="5">
        <f>IF(AND(dateA=1,A8567&lt;DataEnd),'iBoxx inputs'!A8572,IF(AND(dateA=2,A8567&lt;DataEnd),'Bank of England inputs'!A8572,IF(dateA=3,A8567+1,IF(dateA=4,WORKDAY(A8567,1,),WORKDAY(A8567,1,holidayQ)))))</f>
        <v>48171</v>
      </c>
      <c r="B8568" s="35" t="e">
        <f>MATCH(A8568,'iBoxx inputs'!A:A,0)</f>
        <v>#N/A</v>
      </c>
      <c r="C8568" s="35" t="e">
        <f>MATCH(A8568,'Bank of England inputs'!A:A,0)</f>
        <v>#N/A</v>
      </c>
      <c r="D8568" s="6" t="e">
        <f>IF($A8568&gt;DataEnd,NA(),IFERROR(INDEX('iBoxx inputs'!B:B,MATCH($A8568,'iBoxx inputs'!$A:$A,0)),D8567))</f>
        <v>#N/A</v>
      </c>
      <c r="E8568" s="6" t="e">
        <f>IF($A8568&gt;DataEnd,NA(),IFERROR(INDEX('iBoxx inputs'!C:C,MATCH($A8568,'iBoxx inputs'!$A:$A,0)),E8567))</f>
        <v>#N/A</v>
      </c>
      <c r="F8568" s="6" t="e">
        <f>IF($A8568&gt;DataEnd,NA(),IFERROR(INDEX('Bank of England inputs'!D:D,MATCH($A8568,'Bank of England inputs'!$A:$A,0),0),F8567))</f>
        <v>#N/A</v>
      </c>
      <c r="G8568" s="19"/>
      <c r="H8568" s="5">
        <f t="shared" si="730"/>
        <v>48171</v>
      </c>
      <c r="I8568" s="6" t="e">
        <f t="shared" si="731"/>
        <v>#N/A</v>
      </c>
      <c r="J8568" s="6" t="e">
        <f t="shared" si="732"/>
        <v>#N/A</v>
      </c>
    </row>
    <row r="8569" spans="1:10" x14ac:dyDescent="0.2">
      <c r="A8569" s="5">
        <f>IF(AND(dateA=1,A8568&lt;DataEnd),'iBoxx inputs'!A8573,IF(AND(dateA=2,A8568&lt;DataEnd),'Bank of England inputs'!A8573,IF(dateA=3,A8568+1,IF(dateA=4,WORKDAY(A8568,1,),WORKDAY(A8568,1,holidayQ)))))</f>
        <v>48172</v>
      </c>
      <c r="B8569" s="35" t="e">
        <f>MATCH(A8569,'iBoxx inputs'!A:A,0)</f>
        <v>#N/A</v>
      </c>
      <c r="C8569" s="35" t="e">
        <f>MATCH(A8569,'Bank of England inputs'!A:A,0)</f>
        <v>#N/A</v>
      </c>
      <c r="D8569" s="6" t="e">
        <f>IF($A8569&gt;DataEnd,NA(),IFERROR(INDEX('iBoxx inputs'!B:B,MATCH($A8569,'iBoxx inputs'!$A:$A,0)),D8568))</f>
        <v>#N/A</v>
      </c>
      <c r="E8569" s="6" t="e">
        <f>IF($A8569&gt;DataEnd,NA(),IFERROR(INDEX('iBoxx inputs'!C:C,MATCH($A8569,'iBoxx inputs'!$A:$A,0)),E8568))</f>
        <v>#N/A</v>
      </c>
      <c r="F8569" s="6" t="e">
        <f>IF($A8569&gt;DataEnd,NA(),IFERROR(INDEX('Bank of England inputs'!D:D,MATCH($A8569,'Bank of England inputs'!$A:$A,0),0),F8568))</f>
        <v>#N/A</v>
      </c>
      <c r="G8569" s="19"/>
      <c r="H8569" s="5">
        <f t="shared" si="730"/>
        <v>48172</v>
      </c>
      <c r="I8569" s="6" t="e">
        <f t="shared" si="731"/>
        <v>#N/A</v>
      </c>
      <c r="J8569" s="6" t="e">
        <f t="shared" si="732"/>
        <v>#N/A</v>
      </c>
    </row>
    <row r="8570" spans="1:10" x14ac:dyDescent="0.2">
      <c r="A8570" s="5">
        <f>IF(AND(dateA=1,A8569&lt;DataEnd),'iBoxx inputs'!A8574,IF(AND(dateA=2,A8569&lt;DataEnd),'Bank of England inputs'!A8574,IF(dateA=3,A8569+1,IF(dateA=4,WORKDAY(A8569,1,),WORKDAY(A8569,1,holidayQ)))))</f>
        <v>48173</v>
      </c>
      <c r="B8570" s="35" t="e">
        <f>MATCH(A8570,'iBoxx inputs'!A:A,0)</f>
        <v>#N/A</v>
      </c>
      <c r="C8570" s="35" t="e">
        <f>MATCH(A8570,'Bank of England inputs'!A:A,0)</f>
        <v>#N/A</v>
      </c>
      <c r="D8570" s="6" t="e">
        <f>IF($A8570&gt;DataEnd,NA(),IFERROR(INDEX('iBoxx inputs'!B:B,MATCH($A8570,'iBoxx inputs'!$A:$A,0)),D8569))</f>
        <v>#N/A</v>
      </c>
      <c r="E8570" s="6" t="e">
        <f>IF($A8570&gt;DataEnd,NA(),IFERROR(INDEX('iBoxx inputs'!C:C,MATCH($A8570,'iBoxx inputs'!$A:$A,0)),E8569))</f>
        <v>#N/A</v>
      </c>
      <c r="F8570" s="6" t="e">
        <f>IF($A8570&gt;DataEnd,NA(),IFERROR(INDEX('Bank of England inputs'!D:D,MATCH($A8570,'Bank of England inputs'!$A:$A,0),0),F8569))</f>
        <v>#N/A</v>
      </c>
      <c r="G8570" s="19"/>
      <c r="H8570" s="5">
        <f t="shared" si="730"/>
        <v>48173</v>
      </c>
      <c r="I8570" s="6" t="e">
        <f t="shared" si="731"/>
        <v>#N/A</v>
      </c>
      <c r="J8570" s="6" t="e">
        <f t="shared" si="732"/>
        <v>#N/A</v>
      </c>
    </row>
    <row r="8571" spans="1:10" x14ac:dyDescent="0.2">
      <c r="A8571" s="5">
        <f>IF(AND(dateA=1,A8570&lt;DataEnd),'iBoxx inputs'!A8575,IF(AND(dateA=2,A8570&lt;DataEnd),'Bank of England inputs'!A8575,IF(dateA=3,A8570+1,IF(dateA=4,WORKDAY(A8570,1,),WORKDAY(A8570,1,holidayQ)))))</f>
        <v>48176</v>
      </c>
      <c r="B8571" s="35" t="e">
        <f>MATCH(A8571,'iBoxx inputs'!A:A,0)</f>
        <v>#N/A</v>
      </c>
      <c r="C8571" s="35" t="e">
        <f>MATCH(A8571,'Bank of England inputs'!A:A,0)</f>
        <v>#N/A</v>
      </c>
      <c r="D8571" s="6" t="e">
        <f>IF($A8571&gt;DataEnd,NA(),IFERROR(INDEX('iBoxx inputs'!B:B,MATCH($A8571,'iBoxx inputs'!$A:$A,0)),D8570))</f>
        <v>#N/A</v>
      </c>
      <c r="E8571" s="6" t="e">
        <f>IF($A8571&gt;DataEnd,NA(),IFERROR(INDEX('iBoxx inputs'!C:C,MATCH($A8571,'iBoxx inputs'!$A:$A,0)),E8570))</f>
        <v>#N/A</v>
      </c>
      <c r="F8571" s="6" t="e">
        <f>IF($A8571&gt;DataEnd,NA(),IFERROR(INDEX('Bank of England inputs'!D:D,MATCH($A8571,'Bank of England inputs'!$A:$A,0),0),F8570))</f>
        <v>#N/A</v>
      </c>
      <c r="G8571" s="19"/>
      <c r="H8571" s="5">
        <f t="shared" si="730"/>
        <v>48176</v>
      </c>
      <c r="I8571" s="6" t="e">
        <f t="shared" si="731"/>
        <v>#N/A</v>
      </c>
      <c r="J8571" s="6" t="e">
        <f t="shared" si="732"/>
        <v>#N/A</v>
      </c>
    </row>
    <row r="8572" spans="1:10" x14ac:dyDescent="0.2">
      <c r="A8572" s="5">
        <f>IF(AND(dateA=1,A8571&lt;DataEnd),'iBoxx inputs'!A8576,IF(AND(dateA=2,A8571&lt;DataEnd),'Bank of England inputs'!A8576,IF(dateA=3,A8571+1,IF(dateA=4,WORKDAY(A8571,1,),WORKDAY(A8571,1,holidayQ)))))</f>
        <v>48177</v>
      </c>
      <c r="B8572" s="35" t="e">
        <f>MATCH(A8572,'iBoxx inputs'!A:A,0)</f>
        <v>#N/A</v>
      </c>
      <c r="C8572" s="35" t="e">
        <f>MATCH(A8572,'Bank of England inputs'!A:A,0)</f>
        <v>#N/A</v>
      </c>
      <c r="D8572" s="6" t="e">
        <f>IF($A8572&gt;DataEnd,NA(),IFERROR(INDEX('iBoxx inputs'!B:B,MATCH($A8572,'iBoxx inputs'!$A:$A,0)),D8571))</f>
        <v>#N/A</v>
      </c>
      <c r="E8572" s="6" t="e">
        <f>IF($A8572&gt;DataEnd,NA(),IFERROR(INDEX('iBoxx inputs'!C:C,MATCH($A8572,'iBoxx inputs'!$A:$A,0)),E8571))</f>
        <v>#N/A</v>
      </c>
      <c r="F8572" s="6" t="e">
        <f>IF($A8572&gt;DataEnd,NA(),IFERROR(INDEX('Bank of England inputs'!D:D,MATCH($A8572,'Bank of England inputs'!$A:$A,0),0),F8571))</f>
        <v>#N/A</v>
      </c>
      <c r="G8572" s="19"/>
      <c r="H8572" s="5">
        <f t="shared" si="730"/>
        <v>48177</v>
      </c>
      <c r="I8572" s="6" t="e">
        <f t="shared" si="731"/>
        <v>#N/A</v>
      </c>
      <c r="J8572" s="6" t="e">
        <f t="shared" si="732"/>
        <v>#N/A</v>
      </c>
    </row>
    <row r="8573" spans="1:10" x14ac:dyDescent="0.2">
      <c r="A8573" s="5">
        <f>IF(AND(dateA=1,A8572&lt;DataEnd),'iBoxx inputs'!A8577,IF(AND(dateA=2,A8572&lt;DataEnd),'Bank of England inputs'!A8577,IF(dateA=3,A8572+1,IF(dateA=4,WORKDAY(A8572,1,),WORKDAY(A8572,1,holidayQ)))))</f>
        <v>48178</v>
      </c>
      <c r="B8573" s="35" t="e">
        <f>MATCH(A8573,'iBoxx inputs'!A:A,0)</f>
        <v>#N/A</v>
      </c>
      <c r="C8573" s="35" t="e">
        <f>MATCH(A8573,'Bank of England inputs'!A:A,0)</f>
        <v>#N/A</v>
      </c>
      <c r="D8573" s="6" t="e">
        <f>IF($A8573&gt;DataEnd,NA(),IFERROR(INDEX('iBoxx inputs'!B:B,MATCH($A8573,'iBoxx inputs'!$A:$A,0)),D8572))</f>
        <v>#N/A</v>
      </c>
      <c r="E8573" s="6" t="e">
        <f>IF($A8573&gt;DataEnd,NA(),IFERROR(INDEX('iBoxx inputs'!C:C,MATCH($A8573,'iBoxx inputs'!$A:$A,0)),E8572))</f>
        <v>#N/A</v>
      </c>
      <c r="F8573" s="6" t="e">
        <f>IF($A8573&gt;DataEnd,NA(),IFERROR(INDEX('Bank of England inputs'!D:D,MATCH($A8573,'Bank of England inputs'!$A:$A,0),0),F8572))</f>
        <v>#N/A</v>
      </c>
      <c r="G8573" s="19"/>
      <c r="H8573" s="5">
        <f t="shared" si="730"/>
        <v>48178</v>
      </c>
      <c r="I8573" s="6" t="e">
        <f t="shared" si="731"/>
        <v>#N/A</v>
      </c>
      <c r="J8573" s="6" t="e">
        <f t="shared" si="732"/>
        <v>#N/A</v>
      </c>
    </row>
    <row r="8574" spans="1:10" x14ac:dyDescent="0.2">
      <c r="A8574" s="5">
        <f>IF(AND(dateA=1,A8573&lt;DataEnd),'iBoxx inputs'!A8578,IF(AND(dateA=2,A8573&lt;DataEnd),'Bank of England inputs'!A8578,IF(dateA=3,A8573+1,IF(dateA=4,WORKDAY(A8573,1,),WORKDAY(A8573,1,holidayQ)))))</f>
        <v>48179</v>
      </c>
      <c r="B8574" s="35" t="e">
        <f>MATCH(A8574,'iBoxx inputs'!A:A,0)</f>
        <v>#N/A</v>
      </c>
      <c r="C8574" s="35" t="e">
        <f>MATCH(A8574,'Bank of England inputs'!A:A,0)</f>
        <v>#N/A</v>
      </c>
      <c r="D8574" s="6" t="e">
        <f>IF($A8574&gt;DataEnd,NA(),IFERROR(INDEX('iBoxx inputs'!B:B,MATCH($A8574,'iBoxx inputs'!$A:$A,0)),D8573))</f>
        <v>#N/A</v>
      </c>
      <c r="E8574" s="6" t="e">
        <f>IF($A8574&gt;DataEnd,NA(),IFERROR(INDEX('iBoxx inputs'!C:C,MATCH($A8574,'iBoxx inputs'!$A:$A,0)),E8573))</f>
        <v>#N/A</v>
      </c>
      <c r="F8574" s="6" t="e">
        <f>IF($A8574&gt;DataEnd,NA(),IFERROR(INDEX('Bank of England inputs'!D:D,MATCH($A8574,'Bank of England inputs'!$A:$A,0),0),F8573))</f>
        <v>#N/A</v>
      </c>
      <c r="G8574" s="19"/>
      <c r="H8574" s="5">
        <f t="shared" si="730"/>
        <v>48179</v>
      </c>
      <c r="I8574" s="6" t="e">
        <f t="shared" si="731"/>
        <v>#N/A</v>
      </c>
      <c r="J8574" s="6" t="e">
        <f t="shared" si="732"/>
        <v>#N/A</v>
      </c>
    </row>
    <row r="8575" spans="1:10" x14ac:dyDescent="0.2">
      <c r="A8575" s="5">
        <f>IF(AND(dateA=1,A8574&lt;DataEnd),'iBoxx inputs'!A8579,IF(AND(dateA=2,A8574&lt;DataEnd),'Bank of England inputs'!A8579,IF(dateA=3,A8574+1,IF(dateA=4,WORKDAY(A8574,1,),WORKDAY(A8574,1,holidayQ)))))</f>
        <v>48180</v>
      </c>
      <c r="B8575" s="35" t="e">
        <f>MATCH(A8575,'iBoxx inputs'!A:A,0)</f>
        <v>#N/A</v>
      </c>
      <c r="C8575" s="35" t="e">
        <f>MATCH(A8575,'Bank of England inputs'!A:A,0)</f>
        <v>#N/A</v>
      </c>
      <c r="D8575" s="6" t="e">
        <f>IF($A8575&gt;DataEnd,NA(),IFERROR(INDEX('iBoxx inputs'!B:B,MATCH($A8575,'iBoxx inputs'!$A:$A,0)),D8574))</f>
        <v>#N/A</v>
      </c>
      <c r="E8575" s="6" t="e">
        <f>IF($A8575&gt;DataEnd,NA(),IFERROR(INDEX('iBoxx inputs'!C:C,MATCH($A8575,'iBoxx inputs'!$A:$A,0)),E8574))</f>
        <v>#N/A</v>
      </c>
      <c r="F8575" s="6" t="e">
        <f>IF($A8575&gt;DataEnd,NA(),IFERROR(INDEX('Bank of England inputs'!D:D,MATCH($A8575,'Bank of England inputs'!$A:$A,0),0),F8574))</f>
        <v>#N/A</v>
      </c>
      <c r="G8575" s="19"/>
      <c r="H8575" s="5">
        <f t="shared" si="730"/>
        <v>48180</v>
      </c>
      <c r="I8575" s="6" t="e">
        <f t="shared" si="731"/>
        <v>#N/A</v>
      </c>
      <c r="J8575" s="6" t="e">
        <f t="shared" si="732"/>
        <v>#N/A</v>
      </c>
    </row>
    <row r="8576" spans="1:10" x14ac:dyDescent="0.2">
      <c r="A8576" s="5">
        <f>IF(AND(dateA=1,A8575&lt;DataEnd),'iBoxx inputs'!A8580,IF(AND(dateA=2,A8575&lt;DataEnd),'Bank of England inputs'!A8580,IF(dateA=3,A8575+1,IF(dateA=4,WORKDAY(A8575,1,),WORKDAY(A8575,1,holidayQ)))))</f>
        <v>48183</v>
      </c>
      <c r="B8576" s="35" t="e">
        <f>MATCH(A8576,'iBoxx inputs'!A:A,0)</f>
        <v>#N/A</v>
      </c>
      <c r="C8576" s="35" t="e">
        <f>MATCH(A8576,'Bank of England inputs'!A:A,0)</f>
        <v>#N/A</v>
      </c>
      <c r="D8576" s="6" t="e">
        <f>IF($A8576&gt;DataEnd,NA(),IFERROR(INDEX('iBoxx inputs'!B:B,MATCH($A8576,'iBoxx inputs'!$A:$A,0)),D8575))</f>
        <v>#N/A</v>
      </c>
      <c r="E8576" s="6" t="e">
        <f>IF($A8576&gt;DataEnd,NA(),IFERROR(INDEX('iBoxx inputs'!C:C,MATCH($A8576,'iBoxx inputs'!$A:$A,0)),E8575))</f>
        <v>#N/A</v>
      </c>
      <c r="F8576" s="6" t="e">
        <f>IF($A8576&gt;DataEnd,NA(),IFERROR(INDEX('Bank of England inputs'!D:D,MATCH($A8576,'Bank of England inputs'!$A:$A,0),0),F8575))</f>
        <v>#N/A</v>
      </c>
      <c r="G8576" s="19"/>
      <c r="H8576" s="5">
        <f t="shared" si="730"/>
        <v>48183</v>
      </c>
      <c r="I8576" s="6" t="e">
        <f t="shared" si="731"/>
        <v>#N/A</v>
      </c>
      <c r="J8576" s="6" t="e">
        <f t="shared" si="732"/>
        <v>#N/A</v>
      </c>
    </row>
    <row r="8577" spans="1:10" x14ac:dyDescent="0.2">
      <c r="A8577" s="5">
        <f>IF(AND(dateA=1,A8576&lt;DataEnd),'iBoxx inputs'!A8581,IF(AND(dateA=2,A8576&lt;DataEnd),'Bank of England inputs'!A8581,IF(dateA=3,A8576+1,IF(dateA=4,WORKDAY(A8576,1,),WORKDAY(A8576,1,holidayQ)))))</f>
        <v>48184</v>
      </c>
      <c r="B8577" s="35" t="e">
        <f>MATCH(A8577,'iBoxx inputs'!A:A,0)</f>
        <v>#N/A</v>
      </c>
      <c r="C8577" s="35" t="e">
        <f>MATCH(A8577,'Bank of England inputs'!A:A,0)</f>
        <v>#N/A</v>
      </c>
      <c r="D8577" s="6" t="e">
        <f>IF($A8577&gt;DataEnd,NA(),IFERROR(INDEX('iBoxx inputs'!B:B,MATCH($A8577,'iBoxx inputs'!$A:$A,0)),D8576))</f>
        <v>#N/A</v>
      </c>
      <c r="E8577" s="6" t="e">
        <f>IF($A8577&gt;DataEnd,NA(),IFERROR(INDEX('iBoxx inputs'!C:C,MATCH($A8577,'iBoxx inputs'!$A:$A,0)),E8576))</f>
        <v>#N/A</v>
      </c>
      <c r="F8577" s="6" t="e">
        <f>IF($A8577&gt;DataEnd,NA(),IFERROR(INDEX('Bank of England inputs'!D:D,MATCH($A8577,'Bank of England inputs'!$A:$A,0),0),F8576))</f>
        <v>#N/A</v>
      </c>
      <c r="G8577" s="19"/>
      <c r="H8577" s="5">
        <f t="shared" si="730"/>
        <v>48184</v>
      </c>
      <c r="I8577" s="6" t="e">
        <f t="shared" si="731"/>
        <v>#N/A</v>
      </c>
      <c r="J8577" s="6" t="e">
        <f t="shared" si="732"/>
        <v>#N/A</v>
      </c>
    </row>
    <row r="8578" spans="1:10" x14ac:dyDescent="0.2">
      <c r="A8578" s="5">
        <f>IF(AND(dateA=1,A8577&lt;DataEnd),'iBoxx inputs'!A8582,IF(AND(dateA=2,A8577&lt;DataEnd),'Bank of England inputs'!A8582,IF(dateA=3,A8577+1,IF(dateA=4,WORKDAY(A8577,1,),WORKDAY(A8577,1,holidayQ)))))</f>
        <v>48185</v>
      </c>
      <c r="B8578" s="35" t="e">
        <f>MATCH(A8578,'iBoxx inputs'!A:A,0)</f>
        <v>#N/A</v>
      </c>
      <c r="C8578" s="35" t="e">
        <f>MATCH(A8578,'Bank of England inputs'!A:A,0)</f>
        <v>#N/A</v>
      </c>
      <c r="D8578" s="6" t="e">
        <f>IF($A8578&gt;DataEnd,NA(),IFERROR(INDEX('iBoxx inputs'!B:B,MATCH($A8578,'iBoxx inputs'!$A:$A,0)),D8577))</f>
        <v>#N/A</v>
      </c>
      <c r="E8578" s="6" t="e">
        <f>IF($A8578&gt;DataEnd,NA(),IFERROR(INDEX('iBoxx inputs'!C:C,MATCH($A8578,'iBoxx inputs'!$A:$A,0)),E8577))</f>
        <v>#N/A</v>
      </c>
      <c r="F8578" s="6" t="e">
        <f>IF($A8578&gt;DataEnd,NA(),IFERROR(INDEX('Bank of England inputs'!D:D,MATCH($A8578,'Bank of England inputs'!$A:$A,0),0),F8577))</f>
        <v>#N/A</v>
      </c>
      <c r="G8578" s="19"/>
      <c r="H8578" s="5">
        <f t="shared" ref="H8578:H8641" si="733">A8578</f>
        <v>48185</v>
      </c>
      <c r="I8578" s="6" t="e">
        <f t="shared" ref="I8578:I8641" si="734">(D8578+E8578)/2</f>
        <v>#N/A</v>
      </c>
      <c r="J8578" s="6" t="e">
        <f t="shared" ref="J8578:J8641" si="735">((1+I8578/100)/(1+F8578/100)-1)*100</f>
        <v>#N/A</v>
      </c>
    </row>
    <row r="8579" spans="1:10" x14ac:dyDescent="0.2">
      <c r="A8579" s="5">
        <f>IF(AND(dateA=1,A8578&lt;DataEnd),'iBoxx inputs'!A8583,IF(AND(dateA=2,A8578&lt;DataEnd),'Bank of England inputs'!A8583,IF(dateA=3,A8578+1,IF(dateA=4,WORKDAY(A8578,1,),WORKDAY(A8578,1,holidayQ)))))</f>
        <v>48186</v>
      </c>
      <c r="B8579" s="35" t="e">
        <f>MATCH(A8579,'iBoxx inputs'!A:A,0)</f>
        <v>#N/A</v>
      </c>
      <c r="C8579" s="35" t="e">
        <f>MATCH(A8579,'Bank of England inputs'!A:A,0)</f>
        <v>#N/A</v>
      </c>
      <c r="D8579" s="6" t="e">
        <f>IF($A8579&gt;DataEnd,NA(),IFERROR(INDEX('iBoxx inputs'!B:B,MATCH($A8579,'iBoxx inputs'!$A:$A,0)),D8578))</f>
        <v>#N/A</v>
      </c>
      <c r="E8579" s="6" t="e">
        <f>IF($A8579&gt;DataEnd,NA(),IFERROR(INDEX('iBoxx inputs'!C:C,MATCH($A8579,'iBoxx inputs'!$A:$A,0)),E8578))</f>
        <v>#N/A</v>
      </c>
      <c r="F8579" s="6" t="e">
        <f>IF($A8579&gt;DataEnd,NA(),IFERROR(INDEX('Bank of England inputs'!D:D,MATCH($A8579,'Bank of England inputs'!$A:$A,0),0),F8578))</f>
        <v>#N/A</v>
      </c>
      <c r="G8579" s="19"/>
      <c r="H8579" s="5">
        <f t="shared" si="733"/>
        <v>48186</v>
      </c>
      <c r="I8579" s="6" t="e">
        <f t="shared" si="734"/>
        <v>#N/A</v>
      </c>
      <c r="J8579" s="6" t="e">
        <f t="shared" si="735"/>
        <v>#N/A</v>
      </c>
    </row>
    <row r="8580" spans="1:10" x14ac:dyDescent="0.2">
      <c r="A8580" s="5">
        <f>IF(AND(dateA=1,A8579&lt;DataEnd),'iBoxx inputs'!A8584,IF(AND(dateA=2,A8579&lt;DataEnd),'Bank of England inputs'!A8584,IF(dateA=3,A8579+1,IF(dateA=4,WORKDAY(A8579,1,),WORKDAY(A8579,1,holidayQ)))))</f>
        <v>48187</v>
      </c>
      <c r="B8580" s="35" t="e">
        <f>MATCH(A8580,'iBoxx inputs'!A:A,0)</f>
        <v>#N/A</v>
      </c>
      <c r="C8580" s="35" t="e">
        <f>MATCH(A8580,'Bank of England inputs'!A:A,0)</f>
        <v>#N/A</v>
      </c>
      <c r="D8580" s="6" t="e">
        <f>IF($A8580&gt;DataEnd,NA(),IFERROR(INDEX('iBoxx inputs'!B:B,MATCH($A8580,'iBoxx inputs'!$A:$A,0)),D8579))</f>
        <v>#N/A</v>
      </c>
      <c r="E8580" s="6" t="e">
        <f>IF($A8580&gt;DataEnd,NA(),IFERROR(INDEX('iBoxx inputs'!C:C,MATCH($A8580,'iBoxx inputs'!$A:$A,0)),E8579))</f>
        <v>#N/A</v>
      </c>
      <c r="F8580" s="6" t="e">
        <f>IF($A8580&gt;DataEnd,NA(),IFERROR(INDEX('Bank of England inputs'!D:D,MATCH($A8580,'Bank of England inputs'!$A:$A,0),0),F8579))</f>
        <v>#N/A</v>
      </c>
      <c r="G8580" s="19"/>
      <c r="H8580" s="5">
        <f t="shared" si="733"/>
        <v>48187</v>
      </c>
      <c r="I8580" s="6" t="e">
        <f t="shared" si="734"/>
        <v>#N/A</v>
      </c>
      <c r="J8580" s="6" t="e">
        <f t="shared" si="735"/>
        <v>#N/A</v>
      </c>
    </row>
    <row r="8581" spans="1:10" x14ac:dyDescent="0.2">
      <c r="A8581" s="5">
        <f>IF(AND(dateA=1,A8580&lt;DataEnd),'iBoxx inputs'!A8585,IF(AND(dateA=2,A8580&lt;DataEnd),'Bank of England inputs'!A8585,IF(dateA=3,A8580+1,IF(dateA=4,WORKDAY(A8580,1,),WORKDAY(A8580,1,holidayQ)))))</f>
        <v>48190</v>
      </c>
      <c r="B8581" s="35" t="e">
        <f>MATCH(A8581,'iBoxx inputs'!A:A,0)</f>
        <v>#N/A</v>
      </c>
      <c r="C8581" s="35" t="e">
        <f>MATCH(A8581,'Bank of England inputs'!A:A,0)</f>
        <v>#N/A</v>
      </c>
      <c r="D8581" s="6" t="e">
        <f>IF($A8581&gt;DataEnd,NA(),IFERROR(INDEX('iBoxx inputs'!B:B,MATCH($A8581,'iBoxx inputs'!$A:$A,0)),D8580))</f>
        <v>#N/A</v>
      </c>
      <c r="E8581" s="6" t="e">
        <f>IF($A8581&gt;DataEnd,NA(),IFERROR(INDEX('iBoxx inputs'!C:C,MATCH($A8581,'iBoxx inputs'!$A:$A,0)),E8580))</f>
        <v>#N/A</v>
      </c>
      <c r="F8581" s="6" t="e">
        <f>IF($A8581&gt;DataEnd,NA(),IFERROR(INDEX('Bank of England inputs'!D:D,MATCH($A8581,'Bank of England inputs'!$A:$A,0),0),F8580))</f>
        <v>#N/A</v>
      </c>
      <c r="G8581" s="19"/>
      <c r="H8581" s="5">
        <f t="shared" si="733"/>
        <v>48190</v>
      </c>
      <c r="I8581" s="6" t="e">
        <f t="shared" si="734"/>
        <v>#N/A</v>
      </c>
      <c r="J8581" s="6" t="e">
        <f t="shared" si="735"/>
        <v>#N/A</v>
      </c>
    </row>
    <row r="8582" spans="1:10" x14ac:dyDescent="0.2">
      <c r="A8582" s="5">
        <f>IF(AND(dateA=1,A8581&lt;DataEnd),'iBoxx inputs'!A8586,IF(AND(dateA=2,A8581&lt;DataEnd),'Bank of England inputs'!A8586,IF(dateA=3,A8581+1,IF(dateA=4,WORKDAY(A8581,1,),WORKDAY(A8581,1,holidayQ)))))</f>
        <v>48191</v>
      </c>
      <c r="B8582" s="35" t="e">
        <f>MATCH(A8582,'iBoxx inputs'!A:A,0)</f>
        <v>#N/A</v>
      </c>
      <c r="C8582" s="35" t="e">
        <f>MATCH(A8582,'Bank of England inputs'!A:A,0)</f>
        <v>#N/A</v>
      </c>
      <c r="D8582" s="6" t="e">
        <f>IF($A8582&gt;DataEnd,NA(),IFERROR(INDEX('iBoxx inputs'!B:B,MATCH($A8582,'iBoxx inputs'!$A:$A,0)),D8581))</f>
        <v>#N/A</v>
      </c>
      <c r="E8582" s="6" t="e">
        <f>IF($A8582&gt;DataEnd,NA(),IFERROR(INDEX('iBoxx inputs'!C:C,MATCH($A8582,'iBoxx inputs'!$A:$A,0)),E8581))</f>
        <v>#N/A</v>
      </c>
      <c r="F8582" s="6" t="e">
        <f>IF($A8582&gt;DataEnd,NA(),IFERROR(INDEX('Bank of England inputs'!D:D,MATCH($A8582,'Bank of England inputs'!$A:$A,0),0),F8581))</f>
        <v>#N/A</v>
      </c>
      <c r="G8582" s="19"/>
      <c r="H8582" s="5">
        <f t="shared" si="733"/>
        <v>48191</v>
      </c>
      <c r="I8582" s="6" t="e">
        <f t="shared" si="734"/>
        <v>#N/A</v>
      </c>
      <c r="J8582" s="6" t="e">
        <f t="shared" si="735"/>
        <v>#N/A</v>
      </c>
    </row>
    <row r="8583" spans="1:10" x14ac:dyDescent="0.2">
      <c r="A8583" s="5">
        <f>IF(AND(dateA=1,A8582&lt;DataEnd),'iBoxx inputs'!A8587,IF(AND(dateA=2,A8582&lt;DataEnd),'Bank of England inputs'!A8587,IF(dateA=3,A8582+1,IF(dateA=4,WORKDAY(A8582,1,),WORKDAY(A8582,1,holidayQ)))))</f>
        <v>48192</v>
      </c>
      <c r="B8583" s="35" t="e">
        <f>MATCH(A8583,'iBoxx inputs'!A:A,0)</f>
        <v>#N/A</v>
      </c>
      <c r="C8583" s="35" t="e">
        <f>MATCH(A8583,'Bank of England inputs'!A:A,0)</f>
        <v>#N/A</v>
      </c>
      <c r="D8583" s="6" t="e">
        <f>IF($A8583&gt;DataEnd,NA(),IFERROR(INDEX('iBoxx inputs'!B:B,MATCH($A8583,'iBoxx inputs'!$A:$A,0)),D8582))</f>
        <v>#N/A</v>
      </c>
      <c r="E8583" s="6" t="e">
        <f>IF($A8583&gt;DataEnd,NA(),IFERROR(INDEX('iBoxx inputs'!C:C,MATCH($A8583,'iBoxx inputs'!$A:$A,0)),E8582))</f>
        <v>#N/A</v>
      </c>
      <c r="F8583" s="6" t="e">
        <f>IF($A8583&gt;DataEnd,NA(),IFERROR(INDEX('Bank of England inputs'!D:D,MATCH($A8583,'Bank of England inputs'!$A:$A,0),0),F8582))</f>
        <v>#N/A</v>
      </c>
      <c r="G8583" s="19"/>
      <c r="H8583" s="5">
        <f t="shared" si="733"/>
        <v>48192</v>
      </c>
      <c r="I8583" s="6" t="e">
        <f t="shared" si="734"/>
        <v>#N/A</v>
      </c>
      <c r="J8583" s="6" t="e">
        <f t="shared" si="735"/>
        <v>#N/A</v>
      </c>
    </row>
    <row r="8584" spans="1:10" x14ac:dyDescent="0.2">
      <c r="A8584" s="5">
        <f>IF(AND(dateA=1,A8583&lt;DataEnd),'iBoxx inputs'!A8588,IF(AND(dateA=2,A8583&lt;DataEnd),'Bank of England inputs'!A8588,IF(dateA=3,A8583+1,IF(dateA=4,WORKDAY(A8583,1,),WORKDAY(A8583,1,holidayQ)))))</f>
        <v>48193</v>
      </c>
      <c r="B8584" s="35" t="e">
        <f>MATCH(A8584,'iBoxx inputs'!A:A,0)</f>
        <v>#N/A</v>
      </c>
      <c r="C8584" s="35" t="e">
        <f>MATCH(A8584,'Bank of England inputs'!A:A,0)</f>
        <v>#N/A</v>
      </c>
      <c r="D8584" s="6" t="e">
        <f>IF($A8584&gt;DataEnd,NA(),IFERROR(INDEX('iBoxx inputs'!B:B,MATCH($A8584,'iBoxx inputs'!$A:$A,0)),D8583))</f>
        <v>#N/A</v>
      </c>
      <c r="E8584" s="6" t="e">
        <f>IF($A8584&gt;DataEnd,NA(),IFERROR(INDEX('iBoxx inputs'!C:C,MATCH($A8584,'iBoxx inputs'!$A:$A,0)),E8583))</f>
        <v>#N/A</v>
      </c>
      <c r="F8584" s="6" t="e">
        <f>IF($A8584&gt;DataEnd,NA(),IFERROR(INDEX('Bank of England inputs'!D:D,MATCH($A8584,'Bank of England inputs'!$A:$A,0),0),F8583))</f>
        <v>#N/A</v>
      </c>
      <c r="G8584" s="19"/>
      <c r="H8584" s="5">
        <f t="shared" si="733"/>
        <v>48193</v>
      </c>
      <c r="I8584" s="6" t="e">
        <f t="shared" si="734"/>
        <v>#N/A</v>
      </c>
      <c r="J8584" s="6" t="e">
        <f t="shared" si="735"/>
        <v>#N/A</v>
      </c>
    </row>
    <row r="8585" spans="1:10" x14ac:dyDescent="0.2">
      <c r="A8585" s="5">
        <f>IF(AND(dateA=1,A8584&lt;DataEnd),'iBoxx inputs'!A8589,IF(AND(dateA=2,A8584&lt;DataEnd),'Bank of England inputs'!A8589,IF(dateA=3,A8584+1,IF(dateA=4,WORKDAY(A8584,1,),WORKDAY(A8584,1,holidayQ)))))</f>
        <v>48194</v>
      </c>
      <c r="B8585" s="35" t="e">
        <f>MATCH(A8585,'iBoxx inputs'!A:A,0)</f>
        <v>#N/A</v>
      </c>
      <c r="C8585" s="35" t="e">
        <f>MATCH(A8585,'Bank of England inputs'!A:A,0)</f>
        <v>#N/A</v>
      </c>
      <c r="D8585" s="6" t="e">
        <f>IF($A8585&gt;DataEnd,NA(),IFERROR(INDEX('iBoxx inputs'!B:B,MATCH($A8585,'iBoxx inputs'!$A:$A,0)),D8584))</f>
        <v>#N/A</v>
      </c>
      <c r="E8585" s="6" t="e">
        <f>IF($A8585&gt;DataEnd,NA(),IFERROR(INDEX('iBoxx inputs'!C:C,MATCH($A8585,'iBoxx inputs'!$A:$A,0)),E8584))</f>
        <v>#N/A</v>
      </c>
      <c r="F8585" s="6" t="e">
        <f>IF($A8585&gt;DataEnd,NA(),IFERROR(INDEX('Bank of England inputs'!D:D,MATCH($A8585,'Bank of England inputs'!$A:$A,0),0),F8584))</f>
        <v>#N/A</v>
      </c>
      <c r="G8585" s="19"/>
      <c r="H8585" s="5">
        <f t="shared" si="733"/>
        <v>48194</v>
      </c>
      <c r="I8585" s="6" t="e">
        <f t="shared" si="734"/>
        <v>#N/A</v>
      </c>
      <c r="J8585" s="6" t="e">
        <f t="shared" si="735"/>
        <v>#N/A</v>
      </c>
    </row>
    <row r="8586" spans="1:10" x14ac:dyDescent="0.2">
      <c r="A8586" s="5">
        <f>IF(AND(dateA=1,A8585&lt;DataEnd),'iBoxx inputs'!A8590,IF(AND(dateA=2,A8585&lt;DataEnd),'Bank of England inputs'!A8590,IF(dateA=3,A8585+1,IF(dateA=4,WORKDAY(A8585,1,),WORKDAY(A8585,1,holidayQ)))))</f>
        <v>48197</v>
      </c>
      <c r="B8586" s="35" t="e">
        <f>MATCH(A8586,'iBoxx inputs'!A:A,0)</f>
        <v>#N/A</v>
      </c>
      <c r="C8586" s="35" t="e">
        <f>MATCH(A8586,'Bank of England inputs'!A:A,0)</f>
        <v>#N/A</v>
      </c>
      <c r="D8586" s="6" t="e">
        <f>IF($A8586&gt;DataEnd,NA(),IFERROR(INDEX('iBoxx inputs'!B:B,MATCH($A8586,'iBoxx inputs'!$A:$A,0)),D8585))</f>
        <v>#N/A</v>
      </c>
      <c r="E8586" s="6" t="e">
        <f>IF($A8586&gt;DataEnd,NA(),IFERROR(INDEX('iBoxx inputs'!C:C,MATCH($A8586,'iBoxx inputs'!$A:$A,0)),E8585))</f>
        <v>#N/A</v>
      </c>
      <c r="F8586" s="6" t="e">
        <f>IF($A8586&gt;DataEnd,NA(),IFERROR(INDEX('Bank of England inputs'!D:D,MATCH($A8586,'Bank of England inputs'!$A:$A,0),0),F8585))</f>
        <v>#N/A</v>
      </c>
      <c r="G8586" s="19"/>
      <c r="H8586" s="5">
        <f t="shared" si="733"/>
        <v>48197</v>
      </c>
      <c r="I8586" s="6" t="e">
        <f t="shared" si="734"/>
        <v>#N/A</v>
      </c>
      <c r="J8586" s="6" t="e">
        <f t="shared" si="735"/>
        <v>#N/A</v>
      </c>
    </row>
    <row r="8587" spans="1:10" x14ac:dyDescent="0.2">
      <c r="A8587" s="5">
        <f>IF(AND(dateA=1,A8586&lt;DataEnd),'iBoxx inputs'!A8591,IF(AND(dateA=2,A8586&lt;DataEnd),'Bank of England inputs'!A8591,IF(dateA=3,A8586+1,IF(dateA=4,WORKDAY(A8586,1,),WORKDAY(A8586,1,holidayQ)))))</f>
        <v>48198</v>
      </c>
      <c r="B8587" s="35" t="e">
        <f>MATCH(A8587,'iBoxx inputs'!A:A,0)</f>
        <v>#N/A</v>
      </c>
      <c r="C8587" s="35" t="e">
        <f>MATCH(A8587,'Bank of England inputs'!A:A,0)</f>
        <v>#N/A</v>
      </c>
      <c r="D8587" s="6" t="e">
        <f>IF($A8587&gt;DataEnd,NA(),IFERROR(INDEX('iBoxx inputs'!B:B,MATCH($A8587,'iBoxx inputs'!$A:$A,0)),D8586))</f>
        <v>#N/A</v>
      </c>
      <c r="E8587" s="6" t="e">
        <f>IF($A8587&gt;DataEnd,NA(),IFERROR(INDEX('iBoxx inputs'!C:C,MATCH($A8587,'iBoxx inputs'!$A:$A,0)),E8586))</f>
        <v>#N/A</v>
      </c>
      <c r="F8587" s="6" t="e">
        <f>IF($A8587&gt;DataEnd,NA(),IFERROR(INDEX('Bank of England inputs'!D:D,MATCH($A8587,'Bank of England inputs'!$A:$A,0),0),F8586))</f>
        <v>#N/A</v>
      </c>
      <c r="G8587" s="19"/>
      <c r="H8587" s="5">
        <f t="shared" si="733"/>
        <v>48198</v>
      </c>
      <c r="I8587" s="6" t="e">
        <f t="shared" si="734"/>
        <v>#N/A</v>
      </c>
      <c r="J8587" s="6" t="e">
        <f t="shared" si="735"/>
        <v>#N/A</v>
      </c>
    </row>
    <row r="8588" spans="1:10" x14ac:dyDescent="0.2">
      <c r="A8588" s="5">
        <f>IF(AND(dateA=1,A8587&lt;DataEnd),'iBoxx inputs'!A8592,IF(AND(dateA=2,A8587&lt;DataEnd),'Bank of England inputs'!A8592,IF(dateA=3,A8587+1,IF(dateA=4,WORKDAY(A8587,1,),WORKDAY(A8587,1,holidayQ)))))</f>
        <v>48199</v>
      </c>
      <c r="B8588" s="35" t="e">
        <f>MATCH(A8588,'iBoxx inputs'!A:A,0)</f>
        <v>#N/A</v>
      </c>
      <c r="C8588" s="35" t="e">
        <f>MATCH(A8588,'Bank of England inputs'!A:A,0)</f>
        <v>#N/A</v>
      </c>
      <c r="D8588" s="6" t="e">
        <f>IF($A8588&gt;DataEnd,NA(),IFERROR(INDEX('iBoxx inputs'!B:B,MATCH($A8588,'iBoxx inputs'!$A:$A,0)),D8587))</f>
        <v>#N/A</v>
      </c>
      <c r="E8588" s="6" t="e">
        <f>IF($A8588&gt;DataEnd,NA(),IFERROR(INDEX('iBoxx inputs'!C:C,MATCH($A8588,'iBoxx inputs'!$A:$A,0)),E8587))</f>
        <v>#N/A</v>
      </c>
      <c r="F8588" s="6" t="e">
        <f>IF($A8588&gt;DataEnd,NA(),IFERROR(INDEX('Bank of England inputs'!D:D,MATCH($A8588,'Bank of England inputs'!$A:$A,0),0),F8587))</f>
        <v>#N/A</v>
      </c>
      <c r="G8588" s="19"/>
      <c r="H8588" s="5">
        <f t="shared" si="733"/>
        <v>48199</v>
      </c>
      <c r="I8588" s="6" t="e">
        <f t="shared" si="734"/>
        <v>#N/A</v>
      </c>
      <c r="J8588" s="6" t="e">
        <f t="shared" si="735"/>
        <v>#N/A</v>
      </c>
    </row>
    <row r="8589" spans="1:10" x14ac:dyDescent="0.2">
      <c r="A8589" s="5">
        <f>IF(AND(dateA=1,A8588&lt;DataEnd),'iBoxx inputs'!A8593,IF(AND(dateA=2,A8588&lt;DataEnd),'Bank of England inputs'!A8593,IF(dateA=3,A8588+1,IF(dateA=4,WORKDAY(A8588,1,),WORKDAY(A8588,1,holidayQ)))))</f>
        <v>48200</v>
      </c>
      <c r="B8589" s="35" t="e">
        <f>MATCH(A8589,'iBoxx inputs'!A:A,0)</f>
        <v>#N/A</v>
      </c>
      <c r="C8589" s="35" t="e">
        <f>MATCH(A8589,'Bank of England inputs'!A:A,0)</f>
        <v>#N/A</v>
      </c>
      <c r="D8589" s="6" t="e">
        <f>IF($A8589&gt;DataEnd,NA(),IFERROR(INDEX('iBoxx inputs'!B:B,MATCH($A8589,'iBoxx inputs'!$A:$A,0)),D8588))</f>
        <v>#N/A</v>
      </c>
      <c r="E8589" s="6" t="e">
        <f>IF($A8589&gt;DataEnd,NA(),IFERROR(INDEX('iBoxx inputs'!C:C,MATCH($A8589,'iBoxx inputs'!$A:$A,0)),E8588))</f>
        <v>#N/A</v>
      </c>
      <c r="F8589" s="6" t="e">
        <f>IF($A8589&gt;DataEnd,NA(),IFERROR(INDEX('Bank of England inputs'!D:D,MATCH($A8589,'Bank of England inputs'!$A:$A,0),0),F8588))</f>
        <v>#N/A</v>
      </c>
      <c r="G8589" s="19"/>
      <c r="H8589" s="5">
        <f t="shared" si="733"/>
        <v>48200</v>
      </c>
      <c r="I8589" s="6" t="e">
        <f t="shared" si="734"/>
        <v>#N/A</v>
      </c>
      <c r="J8589" s="6" t="e">
        <f t="shared" si="735"/>
        <v>#N/A</v>
      </c>
    </row>
    <row r="8590" spans="1:10" x14ac:dyDescent="0.2">
      <c r="A8590" s="5">
        <f>IF(AND(dateA=1,A8589&lt;DataEnd),'iBoxx inputs'!A8594,IF(AND(dateA=2,A8589&lt;DataEnd),'Bank of England inputs'!A8594,IF(dateA=3,A8589+1,IF(dateA=4,WORKDAY(A8589,1,),WORKDAY(A8589,1,holidayQ)))))</f>
        <v>48201</v>
      </c>
      <c r="B8590" s="35" t="e">
        <f>MATCH(A8590,'iBoxx inputs'!A:A,0)</f>
        <v>#N/A</v>
      </c>
      <c r="C8590" s="35" t="e">
        <f>MATCH(A8590,'Bank of England inputs'!A:A,0)</f>
        <v>#N/A</v>
      </c>
      <c r="D8590" s="6" t="e">
        <f>IF($A8590&gt;DataEnd,NA(),IFERROR(INDEX('iBoxx inputs'!B:B,MATCH($A8590,'iBoxx inputs'!$A:$A,0)),D8589))</f>
        <v>#N/A</v>
      </c>
      <c r="E8590" s="6" t="e">
        <f>IF($A8590&gt;DataEnd,NA(),IFERROR(INDEX('iBoxx inputs'!C:C,MATCH($A8590,'iBoxx inputs'!$A:$A,0)),E8589))</f>
        <v>#N/A</v>
      </c>
      <c r="F8590" s="6" t="e">
        <f>IF($A8590&gt;DataEnd,NA(),IFERROR(INDEX('Bank of England inputs'!D:D,MATCH($A8590,'Bank of England inputs'!$A:$A,0),0),F8589))</f>
        <v>#N/A</v>
      </c>
      <c r="G8590" s="19"/>
      <c r="H8590" s="5">
        <f t="shared" si="733"/>
        <v>48201</v>
      </c>
      <c r="I8590" s="6" t="e">
        <f t="shared" si="734"/>
        <v>#N/A</v>
      </c>
      <c r="J8590" s="6" t="e">
        <f t="shared" si="735"/>
        <v>#N/A</v>
      </c>
    </row>
    <row r="8591" spans="1:10" x14ac:dyDescent="0.2">
      <c r="A8591" s="5">
        <f>IF(AND(dateA=1,A8590&lt;DataEnd),'iBoxx inputs'!A8595,IF(AND(dateA=2,A8590&lt;DataEnd),'Bank of England inputs'!A8595,IF(dateA=3,A8590+1,IF(dateA=4,WORKDAY(A8590,1,),WORKDAY(A8590,1,holidayQ)))))</f>
        <v>48204</v>
      </c>
      <c r="B8591" s="35" t="e">
        <f>MATCH(A8591,'iBoxx inputs'!A:A,0)</f>
        <v>#N/A</v>
      </c>
      <c r="C8591" s="35" t="e">
        <f>MATCH(A8591,'Bank of England inputs'!A:A,0)</f>
        <v>#N/A</v>
      </c>
      <c r="D8591" s="6" t="e">
        <f>IF($A8591&gt;DataEnd,NA(),IFERROR(INDEX('iBoxx inputs'!B:B,MATCH($A8591,'iBoxx inputs'!$A:$A,0)),D8590))</f>
        <v>#N/A</v>
      </c>
      <c r="E8591" s="6" t="e">
        <f>IF($A8591&gt;DataEnd,NA(),IFERROR(INDEX('iBoxx inputs'!C:C,MATCH($A8591,'iBoxx inputs'!$A:$A,0)),E8590))</f>
        <v>#N/A</v>
      </c>
      <c r="F8591" s="6" t="e">
        <f>IF($A8591&gt;DataEnd,NA(),IFERROR(INDEX('Bank of England inputs'!D:D,MATCH($A8591,'Bank of England inputs'!$A:$A,0),0),F8590))</f>
        <v>#N/A</v>
      </c>
      <c r="G8591" s="19"/>
      <c r="H8591" s="5">
        <f t="shared" si="733"/>
        <v>48204</v>
      </c>
      <c r="I8591" s="6" t="e">
        <f t="shared" si="734"/>
        <v>#N/A</v>
      </c>
      <c r="J8591" s="6" t="e">
        <f t="shared" si="735"/>
        <v>#N/A</v>
      </c>
    </row>
    <row r="8592" spans="1:10" x14ac:dyDescent="0.2">
      <c r="A8592" s="5">
        <f>IF(AND(dateA=1,A8591&lt;DataEnd),'iBoxx inputs'!A8596,IF(AND(dateA=2,A8591&lt;DataEnd),'Bank of England inputs'!A8596,IF(dateA=3,A8591+1,IF(dateA=4,WORKDAY(A8591,1,),WORKDAY(A8591,1,holidayQ)))))</f>
        <v>48205</v>
      </c>
      <c r="B8592" s="35" t="e">
        <f>MATCH(A8592,'iBoxx inputs'!A:A,0)</f>
        <v>#N/A</v>
      </c>
      <c r="C8592" s="35" t="e">
        <f>MATCH(A8592,'Bank of England inputs'!A:A,0)</f>
        <v>#N/A</v>
      </c>
      <c r="D8592" s="6" t="e">
        <f>IF($A8592&gt;DataEnd,NA(),IFERROR(INDEX('iBoxx inputs'!B:B,MATCH($A8592,'iBoxx inputs'!$A:$A,0)),D8591))</f>
        <v>#N/A</v>
      </c>
      <c r="E8592" s="6" t="e">
        <f>IF($A8592&gt;DataEnd,NA(),IFERROR(INDEX('iBoxx inputs'!C:C,MATCH($A8592,'iBoxx inputs'!$A:$A,0)),E8591))</f>
        <v>#N/A</v>
      </c>
      <c r="F8592" s="6" t="e">
        <f>IF($A8592&gt;DataEnd,NA(),IFERROR(INDEX('Bank of England inputs'!D:D,MATCH($A8592,'Bank of England inputs'!$A:$A,0),0),F8591))</f>
        <v>#N/A</v>
      </c>
      <c r="G8592" s="19"/>
      <c r="H8592" s="5">
        <f t="shared" si="733"/>
        <v>48205</v>
      </c>
      <c r="I8592" s="6" t="e">
        <f t="shared" si="734"/>
        <v>#N/A</v>
      </c>
      <c r="J8592" s="6" t="e">
        <f t="shared" si="735"/>
        <v>#N/A</v>
      </c>
    </row>
    <row r="8593" spans="1:10" x14ac:dyDescent="0.2">
      <c r="A8593" s="5">
        <f>IF(AND(dateA=1,A8592&lt;DataEnd),'iBoxx inputs'!A8597,IF(AND(dateA=2,A8592&lt;DataEnd),'Bank of England inputs'!A8597,IF(dateA=3,A8592+1,IF(dateA=4,WORKDAY(A8592,1,),WORKDAY(A8592,1,holidayQ)))))</f>
        <v>48206</v>
      </c>
      <c r="B8593" s="35" t="e">
        <f>MATCH(A8593,'iBoxx inputs'!A:A,0)</f>
        <v>#N/A</v>
      </c>
      <c r="C8593" s="35" t="e">
        <f>MATCH(A8593,'Bank of England inputs'!A:A,0)</f>
        <v>#N/A</v>
      </c>
      <c r="D8593" s="6" t="e">
        <f>IF($A8593&gt;DataEnd,NA(),IFERROR(INDEX('iBoxx inputs'!B:B,MATCH($A8593,'iBoxx inputs'!$A:$A,0)),D8592))</f>
        <v>#N/A</v>
      </c>
      <c r="E8593" s="6" t="e">
        <f>IF($A8593&gt;DataEnd,NA(),IFERROR(INDEX('iBoxx inputs'!C:C,MATCH($A8593,'iBoxx inputs'!$A:$A,0)),E8592))</f>
        <v>#N/A</v>
      </c>
      <c r="F8593" s="6" t="e">
        <f>IF($A8593&gt;DataEnd,NA(),IFERROR(INDEX('Bank of England inputs'!D:D,MATCH($A8593,'Bank of England inputs'!$A:$A,0),0),F8592))</f>
        <v>#N/A</v>
      </c>
      <c r="G8593" s="19"/>
      <c r="H8593" s="5">
        <f t="shared" si="733"/>
        <v>48206</v>
      </c>
      <c r="I8593" s="6" t="e">
        <f t="shared" si="734"/>
        <v>#N/A</v>
      </c>
      <c r="J8593" s="6" t="e">
        <f t="shared" si="735"/>
        <v>#N/A</v>
      </c>
    </row>
    <row r="8594" spans="1:10" x14ac:dyDescent="0.2">
      <c r="A8594" s="5">
        <f>IF(AND(dateA=1,A8593&lt;DataEnd),'iBoxx inputs'!A8598,IF(AND(dateA=2,A8593&lt;DataEnd),'Bank of England inputs'!A8598,IF(dateA=3,A8593+1,IF(dateA=4,WORKDAY(A8593,1,),WORKDAY(A8593,1,holidayQ)))))</f>
        <v>48211</v>
      </c>
      <c r="B8594" s="35" t="e">
        <f>MATCH(A8594,'iBoxx inputs'!A:A,0)</f>
        <v>#N/A</v>
      </c>
      <c r="C8594" s="35" t="e">
        <f>MATCH(A8594,'Bank of England inputs'!A:A,0)</f>
        <v>#N/A</v>
      </c>
      <c r="D8594" s="6" t="e">
        <f>IF($A8594&gt;DataEnd,NA(),IFERROR(INDEX('iBoxx inputs'!B:B,MATCH($A8594,'iBoxx inputs'!$A:$A,0)),D8593))</f>
        <v>#N/A</v>
      </c>
      <c r="E8594" s="6" t="e">
        <f>IF($A8594&gt;DataEnd,NA(),IFERROR(INDEX('iBoxx inputs'!C:C,MATCH($A8594,'iBoxx inputs'!$A:$A,0)),E8593))</f>
        <v>#N/A</v>
      </c>
      <c r="F8594" s="6" t="e">
        <f>IF($A8594&gt;DataEnd,NA(),IFERROR(INDEX('Bank of England inputs'!D:D,MATCH($A8594,'Bank of England inputs'!$A:$A,0),0),F8593))</f>
        <v>#N/A</v>
      </c>
      <c r="G8594" s="19"/>
      <c r="H8594" s="5">
        <f t="shared" si="733"/>
        <v>48211</v>
      </c>
      <c r="I8594" s="6" t="e">
        <f t="shared" si="734"/>
        <v>#N/A</v>
      </c>
      <c r="J8594" s="6" t="e">
        <f t="shared" si="735"/>
        <v>#N/A</v>
      </c>
    </row>
    <row r="8595" spans="1:10" x14ac:dyDescent="0.2">
      <c r="A8595" s="5">
        <f>IF(AND(dateA=1,A8594&lt;DataEnd),'iBoxx inputs'!A8599,IF(AND(dateA=2,A8594&lt;DataEnd),'Bank of England inputs'!A8599,IF(dateA=3,A8594+1,IF(dateA=4,WORKDAY(A8594,1,),WORKDAY(A8594,1,holidayQ)))))</f>
        <v>48212</v>
      </c>
      <c r="B8595" s="35" t="e">
        <f>MATCH(A8595,'iBoxx inputs'!A:A,0)</f>
        <v>#N/A</v>
      </c>
      <c r="C8595" s="35" t="e">
        <f>MATCH(A8595,'Bank of England inputs'!A:A,0)</f>
        <v>#N/A</v>
      </c>
      <c r="D8595" s="6" t="e">
        <f>IF($A8595&gt;DataEnd,NA(),IFERROR(INDEX('iBoxx inputs'!B:B,MATCH($A8595,'iBoxx inputs'!$A:$A,0)),D8594))</f>
        <v>#N/A</v>
      </c>
      <c r="E8595" s="6" t="e">
        <f>IF($A8595&gt;DataEnd,NA(),IFERROR(INDEX('iBoxx inputs'!C:C,MATCH($A8595,'iBoxx inputs'!$A:$A,0)),E8594))</f>
        <v>#N/A</v>
      </c>
      <c r="F8595" s="6" t="e">
        <f>IF($A8595&gt;DataEnd,NA(),IFERROR(INDEX('Bank of England inputs'!D:D,MATCH($A8595,'Bank of England inputs'!$A:$A,0),0),F8594))</f>
        <v>#N/A</v>
      </c>
      <c r="G8595" s="19"/>
      <c r="H8595" s="5">
        <f t="shared" si="733"/>
        <v>48212</v>
      </c>
      <c r="I8595" s="6" t="e">
        <f t="shared" si="734"/>
        <v>#N/A</v>
      </c>
      <c r="J8595" s="6" t="e">
        <f t="shared" si="735"/>
        <v>#N/A</v>
      </c>
    </row>
    <row r="8596" spans="1:10" x14ac:dyDescent="0.2">
      <c r="A8596" s="5">
        <f>IF(AND(dateA=1,A8595&lt;DataEnd),'iBoxx inputs'!A8600,IF(AND(dateA=2,A8595&lt;DataEnd),'Bank of England inputs'!A8600,IF(dateA=3,A8595+1,IF(dateA=4,WORKDAY(A8595,1,),WORKDAY(A8595,1,holidayQ)))))</f>
        <v>48213</v>
      </c>
      <c r="B8596" s="35" t="e">
        <f>MATCH(A8596,'iBoxx inputs'!A:A,0)</f>
        <v>#N/A</v>
      </c>
      <c r="C8596" s="35" t="e">
        <f>MATCH(A8596,'Bank of England inputs'!A:A,0)</f>
        <v>#N/A</v>
      </c>
      <c r="D8596" s="6" t="e">
        <f>IF($A8596&gt;DataEnd,NA(),IFERROR(INDEX('iBoxx inputs'!B:B,MATCH($A8596,'iBoxx inputs'!$A:$A,0)),D8595))</f>
        <v>#N/A</v>
      </c>
      <c r="E8596" s="6" t="e">
        <f>IF($A8596&gt;DataEnd,NA(),IFERROR(INDEX('iBoxx inputs'!C:C,MATCH($A8596,'iBoxx inputs'!$A:$A,0)),E8595))</f>
        <v>#N/A</v>
      </c>
      <c r="F8596" s="6" t="e">
        <f>IF($A8596&gt;DataEnd,NA(),IFERROR(INDEX('Bank of England inputs'!D:D,MATCH($A8596,'Bank of England inputs'!$A:$A,0),0),F8595))</f>
        <v>#N/A</v>
      </c>
      <c r="G8596" s="19"/>
      <c r="H8596" s="5">
        <f t="shared" si="733"/>
        <v>48213</v>
      </c>
      <c r="I8596" s="6" t="e">
        <f t="shared" si="734"/>
        <v>#N/A</v>
      </c>
      <c r="J8596" s="6" t="e">
        <f t="shared" si="735"/>
        <v>#N/A</v>
      </c>
    </row>
    <row r="8597" spans="1:10" x14ac:dyDescent="0.2">
      <c r="A8597" s="5">
        <f>IF(AND(dateA=1,A8596&lt;DataEnd),'iBoxx inputs'!A8601,IF(AND(dateA=2,A8596&lt;DataEnd),'Bank of England inputs'!A8601,IF(dateA=3,A8596+1,IF(dateA=4,WORKDAY(A8596,1,),WORKDAY(A8596,1,holidayQ)))))</f>
        <v>48214</v>
      </c>
      <c r="B8597" s="35" t="e">
        <f>MATCH(A8597,'iBoxx inputs'!A:A,0)</f>
        <v>#N/A</v>
      </c>
      <c r="C8597" s="35" t="e">
        <f>MATCH(A8597,'Bank of England inputs'!A:A,0)</f>
        <v>#N/A</v>
      </c>
      <c r="D8597" s="6" t="e">
        <f>IF($A8597&gt;DataEnd,NA(),IFERROR(INDEX('iBoxx inputs'!B:B,MATCH($A8597,'iBoxx inputs'!$A:$A,0)),D8596))</f>
        <v>#N/A</v>
      </c>
      <c r="E8597" s="6" t="e">
        <f>IF($A8597&gt;DataEnd,NA(),IFERROR(INDEX('iBoxx inputs'!C:C,MATCH($A8597,'iBoxx inputs'!$A:$A,0)),E8596))</f>
        <v>#N/A</v>
      </c>
      <c r="F8597" s="6" t="e">
        <f>IF($A8597&gt;DataEnd,NA(),IFERROR(INDEX('Bank of England inputs'!D:D,MATCH($A8597,'Bank of England inputs'!$A:$A,0),0),F8596))</f>
        <v>#N/A</v>
      </c>
      <c r="G8597" s="19"/>
      <c r="H8597" s="5">
        <f t="shared" si="733"/>
        <v>48214</v>
      </c>
      <c r="I8597" s="6" t="e">
        <f t="shared" si="734"/>
        <v>#N/A</v>
      </c>
      <c r="J8597" s="6" t="e">
        <f t="shared" si="735"/>
        <v>#N/A</v>
      </c>
    </row>
    <row r="8598" spans="1:10" x14ac:dyDescent="0.2">
      <c r="A8598" s="5">
        <f>IF(AND(dateA=1,A8597&lt;DataEnd),'iBoxx inputs'!A8602,IF(AND(dateA=2,A8597&lt;DataEnd),'Bank of England inputs'!A8602,IF(dateA=3,A8597+1,IF(dateA=4,WORKDAY(A8597,1,),WORKDAY(A8597,1,holidayQ)))))</f>
        <v>48215</v>
      </c>
      <c r="B8598" s="35" t="e">
        <f>MATCH(A8598,'iBoxx inputs'!A:A,0)</f>
        <v>#N/A</v>
      </c>
      <c r="C8598" s="35" t="e">
        <f>MATCH(A8598,'Bank of England inputs'!A:A,0)</f>
        <v>#N/A</v>
      </c>
      <c r="D8598" s="6" t="e">
        <f>IF($A8598&gt;DataEnd,NA(),IFERROR(INDEX('iBoxx inputs'!B:B,MATCH($A8598,'iBoxx inputs'!$A:$A,0)),D8597))</f>
        <v>#N/A</v>
      </c>
      <c r="E8598" s="6" t="e">
        <f>IF($A8598&gt;DataEnd,NA(),IFERROR(INDEX('iBoxx inputs'!C:C,MATCH($A8598,'iBoxx inputs'!$A:$A,0)),E8597))</f>
        <v>#N/A</v>
      </c>
      <c r="F8598" s="6" t="e">
        <f>IF($A8598&gt;DataEnd,NA(),IFERROR(INDEX('Bank of England inputs'!D:D,MATCH($A8598,'Bank of England inputs'!$A:$A,0),0),F8597))</f>
        <v>#N/A</v>
      </c>
      <c r="G8598" s="19"/>
      <c r="H8598" s="5">
        <f t="shared" si="733"/>
        <v>48215</v>
      </c>
      <c r="I8598" s="6" t="e">
        <f t="shared" si="734"/>
        <v>#N/A</v>
      </c>
      <c r="J8598" s="6" t="e">
        <f t="shared" si="735"/>
        <v>#N/A</v>
      </c>
    </row>
    <row r="8599" spans="1:10" x14ac:dyDescent="0.2">
      <c r="A8599" s="5">
        <f>IF(AND(dateA=1,A8598&lt;DataEnd),'iBoxx inputs'!A8603,IF(AND(dateA=2,A8598&lt;DataEnd),'Bank of England inputs'!A8603,IF(dateA=3,A8598+1,IF(dateA=4,WORKDAY(A8598,1,),WORKDAY(A8598,1,holidayQ)))))</f>
        <v>48218</v>
      </c>
      <c r="B8599" s="35" t="e">
        <f>MATCH(A8599,'iBoxx inputs'!A:A,0)</f>
        <v>#N/A</v>
      </c>
      <c r="C8599" s="35" t="e">
        <f>MATCH(A8599,'Bank of England inputs'!A:A,0)</f>
        <v>#N/A</v>
      </c>
      <c r="D8599" s="6" t="e">
        <f>IF($A8599&gt;DataEnd,NA(),IFERROR(INDEX('iBoxx inputs'!B:B,MATCH($A8599,'iBoxx inputs'!$A:$A,0)),D8598))</f>
        <v>#N/A</v>
      </c>
      <c r="E8599" s="6" t="e">
        <f>IF($A8599&gt;DataEnd,NA(),IFERROR(INDEX('iBoxx inputs'!C:C,MATCH($A8599,'iBoxx inputs'!$A:$A,0)),E8598))</f>
        <v>#N/A</v>
      </c>
      <c r="F8599" s="6" t="e">
        <f>IF($A8599&gt;DataEnd,NA(),IFERROR(INDEX('Bank of England inputs'!D:D,MATCH($A8599,'Bank of England inputs'!$A:$A,0),0),F8598))</f>
        <v>#N/A</v>
      </c>
      <c r="G8599" s="19"/>
      <c r="H8599" s="5">
        <f t="shared" si="733"/>
        <v>48218</v>
      </c>
      <c r="I8599" s="6" t="e">
        <f t="shared" si="734"/>
        <v>#N/A</v>
      </c>
      <c r="J8599" s="6" t="e">
        <f t="shared" si="735"/>
        <v>#N/A</v>
      </c>
    </row>
    <row r="8600" spans="1:10" x14ac:dyDescent="0.2">
      <c r="A8600" s="5">
        <f>IF(AND(dateA=1,A8599&lt;DataEnd),'iBoxx inputs'!A8604,IF(AND(dateA=2,A8599&lt;DataEnd),'Bank of England inputs'!A8604,IF(dateA=3,A8599+1,IF(dateA=4,WORKDAY(A8599,1,),WORKDAY(A8599,1,holidayQ)))))</f>
        <v>48219</v>
      </c>
      <c r="B8600" s="35" t="e">
        <f>MATCH(A8600,'iBoxx inputs'!A:A,0)</f>
        <v>#N/A</v>
      </c>
      <c r="C8600" s="35" t="e">
        <f>MATCH(A8600,'Bank of England inputs'!A:A,0)</f>
        <v>#N/A</v>
      </c>
      <c r="D8600" s="6" t="e">
        <f>IF($A8600&gt;DataEnd,NA(),IFERROR(INDEX('iBoxx inputs'!B:B,MATCH($A8600,'iBoxx inputs'!$A:$A,0)),D8599))</f>
        <v>#N/A</v>
      </c>
      <c r="E8600" s="6" t="e">
        <f>IF($A8600&gt;DataEnd,NA(),IFERROR(INDEX('iBoxx inputs'!C:C,MATCH($A8600,'iBoxx inputs'!$A:$A,0)),E8599))</f>
        <v>#N/A</v>
      </c>
      <c r="F8600" s="6" t="e">
        <f>IF($A8600&gt;DataEnd,NA(),IFERROR(INDEX('Bank of England inputs'!D:D,MATCH($A8600,'Bank of England inputs'!$A:$A,0),0),F8599))</f>
        <v>#N/A</v>
      </c>
      <c r="G8600" s="19"/>
      <c r="H8600" s="5">
        <f t="shared" si="733"/>
        <v>48219</v>
      </c>
      <c r="I8600" s="6" t="e">
        <f t="shared" si="734"/>
        <v>#N/A</v>
      </c>
      <c r="J8600" s="6" t="e">
        <f t="shared" si="735"/>
        <v>#N/A</v>
      </c>
    </row>
    <row r="8601" spans="1:10" x14ac:dyDescent="0.2">
      <c r="A8601" s="5">
        <f>IF(AND(dateA=1,A8600&lt;DataEnd),'iBoxx inputs'!A8605,IF(AND(dateA=2,A8600&lt;DataEnd),'Bank of England inputs'!A8605,IF(dateA=3,A8600+1,IF(dateA=4,WORKDAY(A8600,1,),WORKDAY(A8600,1,holidayQ)))))</f>
        <v>48220</v>
      </c>
      <c r="B8601" s="35" t="e">
        <f>MATCH(A8601,'iBoxx inputs'!A:A,0)</f>
        <v>#N/A</v>
      </c>
      <c r="C8601" s="35" t="e">
        <f>MATCH(A8601,'Bank of England inputs'!A:A,0)</f>
        <v>#N/A</v>
      </c>
      <c r="D8601" s="6" t="e">
        <f>IF($A8601&gt;DataEnd,NA(),IFERROR(INDEX('iBoxx inputs'!B:B,MATCH($A8601,'iBoxx inputs'!$A:$A,0)),D8600))</f>
        <v>#N/A</v>
      </c>
      <c r="E8601" s="6" t="e">
        <f>IF($A8601&gt;DataEnd,NA(),IFERROR(INDEX('iBoxx inputs'!C:C,MATCH($A8601,'iBoxx inputs'!$A:$A,0)),E8600))</f>
        <v>#N/A</v>
      </c>
      <c r="F8601" s="6" t="e">
        <f>IF($A8601&gt;DataEnd,NA(),IFERROR(INDEX('Bank of England inputs'!D:D,MATCH($A8601,'Bank of England inputs'!$A:$A,0),0),F8600))</f>
        <v>#N/A</v>
      </c>
      <c r="G8601" s="19"/>
      <c r="H8601" s="5">
        <f t="shared" si="733"/>
        <v>48220</v>
      </c>
      <c r="I8601" s="6" t="e">
        <f t="shared" si="734"/>
        <v>#N/A</v>
      </c>
      <c r="J8601" s="6" t="e">
        <f t="shared" si="735"/>
        <v>#N/A</v>
      </c>
    </row>
    <row r="8602" spans="1:10" x14ac:dyDescent="0.2">
      <c r="A8602" s="5">
        <f>IF(AND(dateA=1,A8601&lt;DataEnd),'iBoxx inputs'!A8606,IF(AND(dateA=2,A8601&lt;DataEnd),'Bank of England inputs'!A8606,IF(dateA=3,A8601+1,IF(dateA=4,WORKDAY(A8601,1,),WORKDAY(A8601,1,holidayQ)))))</f>
        <v>48221</v>
      </c>
      <c r="B8602" s="35" t="e">
        <f>MATCH(A8602,'iBoxx inputs'!A:A,0)</f>
        <v>#N/A</v>
      </c>
      <c r="C8602" s="35" t="e">
        <f>MATCH(A8602,'Bank of England inputs'!A:A,0)</f>
        <v>#N/A</v>
      </c>
      <c r="D8602" s="6" t="e">
        <f>IF($A8602&gt;DataEnd,NA(),IFERROR(INDEX('iBoxx inputs'!B:B,MATCH($A8602,'iBoxx inputs'!$A:$A,0)),D8601))</f>
        <v>#N/A</v>
      </c>
      <c r="E8602" s="6" t="e">
        <f>IF($A8602&gt;DataEnd,NA(),IFERROR(INDEX('iBoxx inputs'!C:C,MATCH($A8602,'iBoxx inputs'!$A:$A,0)),E8601))</f>
        <v>#N/A</v>
      </c>
      <c r="F8602" s="6" t="e">
        <f>IF($A8602&gt;DataEnd,NA(),IFERROR(INDEX('Bank of England inputs'!D:D,MATCH($A8602,'Bank of England inputs'!$A:$A,0),0),F8601))</f>
        <v>#N/A</v>
      </c>
      <c r="G8602" s="19"/>
      <c r="H8602" s="5">
        <f t="shared" si="733"/>
        <v>48221</v>
      </c>
      <c r="I8602" s="6" t="e">
        <f t="shared" si="734"/>
        <v>#N/A</v>
      </c>
      <c r="J8602" s="6" t="e">
        <f t="shared" si="735"/>
        <v>#N/A</v>
      </c>
    </row>
    <row r="8603" spans="1:10" x14ac:dyDescent="0.2">
      <c r="A8603" s="5">
        <f>IF(AND(dateA=1,A8602&lt;DataEnd),'iBoxx inputs'!A8607,IF(AND(dateA=2,A8602&lt;DataEnd),'Bank of England inputs'!A8607,IF(dateA=3,A8602+1,IF(dateA=4,WORKDAY(A8602,1,),WORKDAY(A8602,1,holidayQ)))))</f>
        <v>48222</v>
      </c>
      <c r="B8603" s="35" t="e">
        <f>MATCH(A8603,'iBoxx inputs'!A:A,0)</f>
        <v>#N/A</v>
      </c>
      <c r="C8603" s="35" t="e">
        <f>MATCH(A8603,'Bank of England inputs'!A:A,0)</f>
        <v>#N/A</v>
      </c>
      <c r="D8603" s="6" t="e">
        <f>IF($A8603&gt;DataEnd,NA(),IFERROR(INDEX('iBoxx inputs'!B:B,MATCH($A8603,'iBoxx inputs'!$A:$A,0)),D8602))</f>
        <v>#N/A</v>
      </c>
      <c r="E8603" s="6" t="e">
        <f>IF($A8603&gt;DataEnd,NA(),IFERROR(INDEX('iBoxx inputs'!C:C,MATCH($A8603,'iBoxx inputs'!$A:$A,0)),E8602))</f>
        <v>#N/A</v>
      </c>
      <c r="F8603" s="6" t="e">
        <f>IF($A8603&gt;DataEnd,NA(),IFERROR(INDEX('Bank of England inputs'!D:D,MATCH($A8603,'Bank of England inputs'!$A:$A,0),0),F8602))</f>
        <v>#N/A</v>
      </c>
      <c r="G8603" s="19"/>
      <c r="H8603" s="5">
        <f t="shared" si="733"/>
        <v>48222</v>
      </c>
      <c r="I8603" s="6" t="e">
        <f t="shared" si="734"/>
        <v>#N/A</v>
      </c>
      <c r="J8603" s="6" t="e">
        <f t="shared" si="735"/>
        <v>#N/A</v>
      </c>
    </row>
    <row r="8604" spans="1:10" x14ac:dyDescent="0.2">
      <c r="A8604" s="5">
        <f>IF(AND(dateA=1,A8603&lt;DataEnd),'iBoxx inputs'!A8608,IF(AND(dateA=2,A8603&lt;DataEnd),'Bank of England inputs'!A8608,IF(dateA=3,A8603+1,IF(dateA=4,WORKDAY(A8603,1,),WORKDAY(A8603,1,holidayQ)))))</f>
        <v>48225</v>
      </c>
      <c r="B8604" s="35" t="e">
        <f>MATCH(A8604,'iBoxx inputs'!A:A,0)</f>
        <v>#N/A</v>
      </c>
      <c r="C8604" s="35" t="e">
        <f>MATCH(A8604,'Bank of England inputs'!A:A,0)</f>
        <v>#N/A</v>
      </c>
      <c r="D8604" s="6" t="e">
        <f>IF($A8604&gt;DataEnd,NA(),IFERROR(INDEX('iBoxx inputs'!B:B,MATCH($A8604,'iBoxx inputs'!$A:$A,0)),D8603))</f>
        <v>#N/A</v>
      </c>
      <c r="E8604" s="6" t="e">
        <f>IF($A8604&gt;DataEnd,NA(),IFERROR(INDEX('iBoxx inputs'!C:C,MATCH($A8604,'iBoxx inputs'!$A:$A,0)),E8603))</f>
        <v>#N/A</v>
      </c>
      <c r="F8604" s="6" t="e">
        <f>IF($A8604&gt;DataEnd,NA(),IFERROR(INDEX('Bank of England inputs'!D:D,MATCH($A8604,'Bank of England inputs'!$A:$A,0),0),F8603))</f>
        <v>#N/A</v>
      </c>
      <c r="G8604" s="19"/>
      <c r="H8604" s="5">
        <f t="shared" si="733"/>
        <v>48225</v>
      </c>
      <c r="I8604" s="6" t="e">
        <f t="shared" si="734"/>
        <v>#N/A</v>
      </c>
      <c r="J8604" s="6" t="e">
        <f t="shared" si="735"/>
        <v>#N/A</v>
      </c>
    </row>
    <row r="8605" spans="1:10" x14ac:dyDescent="0.2">
      <c r="A8605" s="5">
        <f>IF(AND(dateA=1,A8604&lt;DataEnd),'iBoxx inputs'!A8609,IF(AND(dateA=2,A8604&lt;DataEnd),'Bank of England inputs'!A8609,IF(dateA=3,A8604+1,IF(dateA=4,WORKDAY(A8604,1,),WORKDAY(A8604,1,holidayQ)))))</f>
        <v>48226</v>
      </c>
      <c r="B8605" s="35" t="e">
        <f>MATCH(A8605,'iBoxx inputs'!A:A,0)</f>
        <v>#N/A</v>
      </c>
      <c r="C8605" s="35" t="e">
        <f>MATCH(A8605,'Bank of England inputs'!A:A,0)</f>
        <v>#N/A</v>
      </c>
      <c r="D8605" s="6" t="e">
        <f>IF($A8605&gt;DataEnd,NA(),IFERROR(INDEX('iBoxx inputs'!B:B,MATCH($A8605,'iBoxx inputs'!$A:$A,0)),D8604))</f>
        <v>#N/A</v>
      </c>
      <c r="E8605" s="6" t="e">
        <f>IF($A8605&gt;DataEnd,NA(),IFERROR(INDEX('iBoxx inputs'!C:C,MATCH($A8605,'iBoxx inputs'!$A:$A,0)),E8604))</f>
        <v>#N/A</v>
      </c>
      <c r="F8605" s="6" t="e">
        <f>IF($A8605&gt;DataEnd,NA(),IFERROR(INDEX('Bank of England inputs'!D:D,MATCH($A8605,'Bank of England inputs'!$A:$A,0),0),F8604))</f>
        <v>#N/A</v>
      </c>
      <c r="G8605" s="19"/>
      <c r="H8605" s="5">
        <f t="shared" si="733"/>
        <v>48226</v>
      </c>
      <c r="I8605" s="6" t="e">
        <f t="shared" si="734"/>
        <v>#N/A</v>
      </c>
      <c r="J8605" s="6" t="e">
        <f t="shared" si="735"/>
        <v>#N/A</v>
      </c>
    </row>
    <row r="8606" spans="1:10" x14ac:dyDescent="0.2">
      <c r="A8606" s="5">
        <f>IF(AND(dateA=1,A8605&lt;DataEnd),'iBoxx inputs'!A8610,IF(AND(dateA=2,A8605&lt;DataEnd),'Bank of England inputs'!A8610,IF(dateA=3,A8605+1,IF(dateA=4,WORKDAY(A8605,1,),WORKDAY(A8605,1,holidayQ)))))</f>
        <v>48227</v>
      </c>
      <c r="B8606" s="35" t="e">
        <f>MATCH(A8606,'iBoxx inputs'!A:A,0)</f>
        <v>#N/A</v>
      </c>
      <c r="C8606" s="35" t="e">
        <f>MATCH(A8606,'Bank of England inputs'!A:A,0)</f>
        <v>#N/A</v>
      </c>
      <c r="D8606" s="6" t="e">
        <f>IF($A8606&gt;DataEnd,NA(),IFERROR(INDEX('iBoxx inputs'!B:B,MATCH($A8606,'iBoxx inputs'!$A:$A,0)),D8605))</f>
        <v>#N/A</v>
      </c>
      <c r="E8606" s="6" t="e">
        <f>IF($A8606&gt;DataEnd,NA(),IFERROR(INDEX('iBoxx inputs'!C:C,MATCH($A8606,'iBoxx inputs'!$A:$A,0)),E8605))</f>
        <v>#N/A</v>
      </c>
      <c r="F8606" s="6" t="e">
        <f>IF($A8606&gt;DataEnd,NA(),IFERROR(INDEX('Bank of England inputs'!D:D,MATCH($A8606,'Bank of England inputs'!$A:$A,0),0),F8605))</f>
        <v>#N/A</v>
      </c>
      <c r="G8606" s="19"/>
      <c r="H8606" s="5">
        <f t="shared" si="733"/>
        <v>48227</v>
      </c>
      <c r="I8606" s="6" t="e">
        <f t="shared" si="734"/>
        <v>#N/A</v>
      </c>
      <c r="J8606" s="6" t="e">
        <f t="shared" si="735"/>
        <v>#N/A</v>
      </c>
    </row>
    <row r="8607" spans="1:10" x14ac:dyDescent="0.2">
      <c r="A8607" s="5">
        <f>IF(AND(dateA=1,A8606&lt;DataEnd),'iBoxx inputs'!A8611,IF(AND(dateA=2,A8606&lt;DataEnd),'Bank of England inputs'!A8611,IF(dateA=3,A8606+1,IF(dateA=4,WORKDAY(A8606,1,),WORKDAY(A8606,1,holidayQ)))))</f>
        <v>48228</v>
      </c>
      <c r="B8607" s="35" t="e">
        <f>MATCH(A8607,'iBoxx inputs'!A:A,0)</f>
        <v>#N/A</v>
      </c>
      <c r="C8607" s="35" t="e">
        <f>MATCH(A8607,'Bank of England inputs'!A:A,0)</f>
        <v>#N/A</v>
      </c>
      <c r="D8607" s="6" t="e">
        <f>IF($A8607&gt;DataEnd,NA(),IFERROR(INDEX('iBoxx inputs'!B:B,MATCH($A8607,'iBoxx inputs'!$A:$A,0)),D8606))</f>
        <v>#N/A</v>
      </c>
      <c r="E8607" s="6" t="e">
        <f>IF($A8607&gt;DataEnd,NA(),IFERROR(INDEX('iBoxx inputs'!C:C,MATCH($A8607,'iBoxx inputs'!$A:$A,0)),E8606))</f>
        <v>#N/A</v>
      </c>
      <c r="F8607" s="6" t="e">
        <f>IF($A8607&gt;DataEnd,NA(),IFERROR(INDEX('Bank of England inputs'!D:D,MATCH($A8607,'Bank of England inputs'!$A:$A,0),0),F8606))</f>
        <v>#N/A</v>
      </c>
      <c r="G8607" s="19"/>
      <c r="H8607" s="5">
        <f t="shared" si="733"/>
        <v>48228</v>
      </c>
      <c r="I8607" s="6" t="e">
        <f t="shared" si="734"/>
        <v>#N/A</v>
      </c>
      <c r="J8607" s="6" t="e">
        <f t="shared" si="735"/>
        <v>#N/A</v>
      </c>
    </row>
    <row r="8608" spans="1:10" x14ac:dyDescent="0.2">
      <c r="A8608" s="5">
        <f>IF(AND(dateA=1,A8607&lt;DataEnd),'iBoxx inputs'!A8612,IF(AND(dateA=2,A8607&lt;DataEnd),'Bank of England inputs'!A8612,IF(dateA=3,A8607+1,IF(dateA=4,WORKDAY(A8607,1,),WORKDAY(A8607,1,holidayQ)))))</f>
        <v>48229</v>
      </c>
      <c r="B8608" s="35" t="e">
        <f>MATCH(A8608,'iBoxx inputs'!A:A,0)</f>
        <v>#N/A</v>
      </c>
      <c r="C8608" s="35" t="e">
        <f>MATCH(A8608,'Bank of England inputs'!A:A,0)</f>
        <v>#N/A</v>
      </c>
      <c r="D8608" s="6" t="e">
        <f>IF($A8608&gt;DataEnd,NA(),IFERROR(INDEX('iBoxx inputs'!B:B,MATCH($A8608,'iBoxx inputs'!$A:$A,0)),D8607))</f>
        <v>#N/A</v>
      </c>
      <c r="E8608" s="6" t="e">
        <f>IF($A8608&gt;DataEnd,NA(),IFERROR(INDEX('iBoxx inputs'!C:C,MATCH($A8608,'iBoxx inputs'!$A:$A,0)),E8607))</f>
        <v>#N/A</v>
      </c>
      <c r="F8608" s="6" t="e">
        <f>IF($A8608&gt;DataEnd,NA(),IFERROR(INDEX('Bank of England inputs'!D:D,MATCH($A8608,'Bank of England inputs'!$A:$A,0),0),F8607))</f>
        <v>#N/A</v>
      </c>
      <c r="G8608" s="19"/>
      <c r="H8608" s="5">
        <f t="shared" si="733"/>
        <v>48229</v>
      </c>
      <c r="I8608" s="6" t="e">
        <f t="shared" si="734"/>
        <v>#N/A</v>
      </c>
      <c r="J8608" s="6" t="e">
        <f t="shared" si="735"/>
        <v>#N/A</v>
      </c>
    </row>
    <row r="8609" spans="1:10" x14ac:dyDescent="0.2">
      <c r="A8609" s="5">
        <f>IF(AND(dateA=1,A8608&lt;DataEnd),'iBoxx inputs'!A8613,IF(AND(dateA=2,A8608&lt;DataEnd),'Bank of England inputs'!A8613,IF(dateA=3,A8608+1,IF(dateA=4,WORKDAY(A8608,1,),WORKDAY(A8608,1,holidayQ)))))</f>
        <v>48232</v>
      </c>
      <c r="B8609" s="35" t="e">
        <f>MATCH(A8609,'iBoxx inputs'!A:A,0)</f>
        <v>#N/A</v>
      </c>
      <c r="C8609" s="35" t="e">
        <f>MATCH(A8609,'Bank of England inputs'!A:A,0)</f>
        <v>#N/A</v>
      </c>
      <c r="D8609" s="6" t="e">
        <f>IF($A8609&gt;DataEnd,NA(),IFERROR(INDEX('iBoxx inputs'!B:B,MATCH($A8609,'iBoxx inputs'!$A:$A,0)),D8608))</f>
        <v>#N/A</v>
      </c>
      <c r="E8609" s="6" t="e">
        <f>IF($A8609&gt;DataEnd,NA(),IFERROR(INDEX('iBoxx inputs'!C:C,MATCH($A8609,'iBoxx inputs'!$A:$A,0)),E8608))</f>
        <v>#N/A</v>
      </c>
      <c r="F8609" s="6" t="e">
        <f>IF($A8609&gt;DataEnd,NA(),IFERROR(INDEX('Bank of England inputs'!D:D,MATCH($A8609,'Bank of England inputs'!$A:$A,0),0),F8608))</f>
        <v>#N/A</v>
      </c>
      <c r="G8609" s="19"/>
      <c r="H8609" s="5">
        <f t="shared" si="733"/>
        <v>48232</v>
      </c>
      <c r="I8609" s="6" t="e">
        <f t="shared" si="734"/>
        <v>#N/A</v>
      </c>
      <c r="J8609" s="6" t="e">
        <f t="shared" si="735"/>
        <v>#N/A</v>
      </c>
    </row>
    <row r="8610" spans="1:10" x14ac:dyDescent="0.2">
      <c r="A8610" s="5">
        <f>IF(AND(dateA=1,A8609&lt;DataEnd),'iBoxx inputs'!A8614,IF(AND(dateA=2,A8609&lt;DataEnd),'Bank of England inputs'!A8614,IF(dateA=3,A8609+1,IF(dateA=4,WORKDAY(A8609,1,),WORKDAY(A8609,1,holidayQ)))))</f>
        <v>48233</v>
      </c>
      <c r="B8610" s="35" t="e">
        <f>MATCH(A8610,'iBoxx inputs'!A:A,0)</f>
        <v>#N/A</v>
      </c>
      <c r="C8610" s="35" t="e">
        <f>MATCH(A8610,'Bank of England inputs'!A:A,0)</f>
        <v>#N/A</v>
      </c>
      <c r="D8610" s="6" t="e">
        <f>IF($A8610&gt;DataEnd,NA(),IFERROR(INDEX('iBoxx inputs'!B:B,MATCH($A8610,'iBoxx inputs'!$A:$A,0)),D8609))</f>
        <v>#N/A</v>
      </c>
      <c r="E8610" s="6" t="e">
        <f>IF($A8610&gt;DataEnd,NA(),IFERROR(INDEX('iBoxx inputs'!C:C,MATCH($A8610,'iBoxx inputs'!$A:$A,0)),E8609))</f>
        <v>#N/A</v>
      </c>
      <c r="F8610" s="6" t="e">
        <f>IF($A8610&gt;DataEnd,NA(),IFERROR(INDEX('Bank of England inputs'!D:D,MATCH($A8610,'Bank of England inputs'!$A:$A,0),0),F8609))</f>
        <v>#N/A</v>
      </c>
      <c r="G8610" s="19"/>
      <c r="H8610" s="5">
        <f t="shared" si="733"/>
        <v>48233</v>
      </c>
      <c r="I8610" s="6" t="e">
        <f t="shared" si="734"/>
        <v>#N/A</v>
      </c>
      <c r="J8610" s="6" t="e">
        <f t="shared" si="735"/>
        <v>#N/A</v>
      </c>
    </row>
    <row r="8611" spans="1:10" x14ac:dyDescent="0.2">
      <c r="A8611" s="5">
        <f>IF(AND(dateA=1,A8610&lt;DataEnd),'iBoxx inputs'!A8615,IF(AND(dateA=2,A8610&lt;DataEnd),'Bank of England inputs'!A8615,IF(dateA=3,A8610+1,IF(dateA=4,WORKDAY(A8610,1,),WORKDAY(A8610,1,holidayQ)))))</f>
        <v>48234</v>
      </c>
      <c r="B8611" s="35" t="e">
        <f>MATCH(A8611,'iBoxx inputs'!A:A,0)</f>
        <v>#N/A</v>
      </c>
      <c r="C8611" s="35" t="e">
        <f>MATCH(A8611,'Bank of England inputs'!A:A,0)</f>
        <v>#N/A</v>
      </c>
      <c r="D8611" s="6" t="e">
        <f>IF($A8611&gt;DataEnd,NA(),IFERROR(INDEX('iBoxx inputs'!B:B,MATCH($A8611,'iBoxx inputs'!$A:$A,0)),D8610))</f>
        <v>#N/A</v>
      </c>
      <c r="E8611" s="6" t="e">
        <f>IF($A8611&gt;DataEnd,NA(),IFERROR(INDEX('iBoxx inputs'!C:C,MATCH($A8611,'iBoxx inputs'!$A:$A,0)),E8610))</f>
        <v>#N/A</v>
      </c>
      <c r="F8611" s="6" t="e">
        <f>IF($A8611&gt;DataEnd,NA(),IFERROR(INDEX('Bank of England inputs'!D:D,MATCH($A8611,'Bank of England inputs'!$A:$A,0),0),F8610))</f>
        <v>#N/A</v>
      </c>
      <c r="G8611" s="19"/>
      <c r="H8611" s="5">
        <f t="shared" si="733"/>
        <v>48234</v>
      </c>
      <c r="I8611" s="6" t="e">
        <f t="shared" si="734"/>
        <v>#N/A</v>
      </c>
      <c r="J8611" s="6" t="e">
        <f t="shared" si="735"/>
        <v>#N/A</v>
      </c>
    </row>
    <row r="8612" spans="1:10" x14ac:dyDescent="0.2">
      <c r="A8612" s="5">
        <f>IF(AND(dateA=1,A8611&lt;DataEnd),'iBoxx inputs'!A8616,IF(AND(dateA=2,A8611&lt;DataEnd),'Bank of England inputs'!A8616,IF(dateA=3,A8611+1,IF(dateA=4,WORKDAY(A8611,1,),WORKDAY(A8611,1,holidayQ)))))</f>
        <v>48235</v>
      </c>
      <c r="B8612" s="35" t="e">
        <f>MATCH(A8612,'iBoxx inputs'!A:A,0)</f>
        <v>#N/A</v>
      </c>
      <c r="C8612" s="35" t="e">
        <f>MATCH(A8612,'Bank of England inputs'!A:A,0)</f>
        <v>#N/A</v>
      </c>
      <c r="D8612" s="6" t="e">
        <f>IF($A8612&gt;DataEnd,NA(),IFERROR(INDEX('iBoxx inputs'!B:B,MATCH($A8612,'iBoxx inputs'!$A:$A,0)),D8611))</f>
        <v>#N/A</v>
      </c>
      <c r="E8612" s="6" t="e">
        <f>IF($A8612&gt;DataEnd,NA(),IFERROR(INDEX('iBoxx inputs'!C:C,MATCH($A8612,'iBoxx inputs'!$A:$A,0)),E8611))</f>
        <v>#N/A</v>
      </c>
      <c r="F8612" s="6" t="e">
        <f>IF($A8612&gt;DataEnd,NA(),IFERROR(INDEX('Bank of England inputs'!D:D,MATCH($A8612,'Bank of England inputs'!$A:$A,0),0),F8611))</f>
        <v>#N/A</v>
      </c>
      <c r="G8612" s="19"/>
      <c r="H8612" s="5">
        <f t="shared" si="733"/>
        <v>48235</v>
      </c>
      <c r="I8612" s="6" t="e">
        <f t="shared" si="734"/>
        <v>#N/A</v>
      </c>
      <c r="J8612" s="6" t="e">
        <f t="shared" si="735"/>
        <v>#N/A</v>
      </c>
    </row>
    <row r="8613" spans="1:10" x14ac:dyDescent="0.2">
      <c r="A8613" s="5">
        <f>IF(AND(dateA=1,A8612&lt;DataEnd),'iBoxx inputs'!A8617,IF(AND(dateA=2,A8612&lt;DataEnd),'Bank of England inputs'!A8617,IF(dateA=3,A8612+1,IF(dateA=4,WORKDAY(A8612,1,),WORKDAY(A8612,1,holidayQ)))))</f>
        <v>48236</v>
      </c>
      <c r="B8613" s="35" t="e">
        <f>MATCH(A8613,'iBoxx inputs'!A:A,0)</f>
        <v>#N/A</v>
      </c>
      <c r="C8613" s="35" t="e">
        <f>MATCH(A8613,'Bank of England inputs'!A:A,0)</f>
        <v>#N/A</v>
      </c>
      <c r="D8613" s="6" t="e">
        <f>IF($A8613&gt;DataEnd,NA(),IFERROR(INDEX('iBoxx inputs'!B:B,MATCH($A8613,'iBoxx inputs'!$A:$A,0)),D8612))</f>
        <v>#N/A</v>
      </c>
      <c r="E8613" s="6" t="e">
        <f>IF($A8613&gt;DataEnd,NA(),IFERROR(INDEX('iBoxx inputs'!C:C,MATCH($A8613,'iBoxx inputs'!$A:$A,0)),E8612))</f>
        <v>#N/A</v>
      </c>
      <c r="F8613" s="6" t="e">
        <f>IF($A8613&gt;DataEnd,NA(),IFERROR(INDEX('Bank of England inputs'!D:D,MATCH($A8613,'Bank of England inputs'!$A:$A,0),0),F8612))</f>
        <v>#N/A</v>
      </c>
      <c r="G8613" s="19"/>
      <c r="H8613" s="5">
        <f t="shared" si="733"/>
        <v>48236</v>
      </c>
      <c r="I8613" s="6" t="e">
        <f t="shared" si="734"/>
        <v>#N/A</v>
      </c>
      <c r="J8613" s="6" t="e">
        <f t="shared" si="735"/>
        <v>#N/A</v>
      </c>
    </row>
    <row r="8614" spans="1:10" x14ac:dyDescent="0.2">
      <c r="A8614" s="5">
        <f>IF(AND(dateA=1,A8613&lt;DataEnd),'iBoxx inputs'!A8618,IF(AND(dateA=2,A8613&lt;DataEnd),'Bank of England inputs'!A8618,IF(dateA=3,A8613+1,IF(dateA=4,WORKDAY(A8613,1,),WORKDAY(A8613,1,holidayQ)))))</f>
        <v>48239</v>
      </c>
      <c r="B8614" s="35" t="e">
        <f>MATCH(A8614,'iBoxx inputs'!A:A,0)</f>
        <v>#N/A</v>
      </c>
      <c r="C8614" s="35" t="e">
        <f>MATCH(A8614,'Bank of England inputs'!A:A,0)</f>
        <v>#N/A</v>
      </c>
      <c r="D8614" s="6" t="e">
        <f>IF($A8614&gt;DataEnd,NA(),IFERROR(INDEX('iBoxx inputs'!B:B,MATCH($A8614,'iBoxx inputs'!$A:$A,0)),D8613))</f>
        <v>#N/A</v>
      </c>
      <c r="E8614" s="6" t="e">
        <f>IF($A8614&gt;DataEnd,NA(),IFERROR(INDEX('iBoxx inputs'!C:C,MATCH($A8614,'iBoxx inputs'!$A:$A,0)),E8613))</f>
        <v>#N/A</v>
      </c>
      <c r="F8614" s="6" t="e">
        <f>IF($A8614&gt;DataEnd,NA(),IFERROR(INDEX('Bank of England inputs'!D:D,MATCH($A8614,'Bank of England inputs'!$A:$A,0),0),F8613))</f>
        <v>#N/A</v>
      </c>
      <c r="G8614" s="19"/>
      <c r="H8614" s="5">
        <f t="shared" si="733"/>
        <v>48239</v>
      </c>
      <c r="I8614" s="6" t="e">
        <f t="shared" si="734"/>
        <v>#N/A</v>
      </c>
      <c r="J8614" s="6" t="e">
        <f t="shared" si="735"/>
        <v>#N/A</v>
      </c>
    </row>
    <row r="8615" spans="1:10" x14ac:dyDescent="0.2">
      <c r="A8615" s="5">
        <f>IF(AND(dateA=1,A8614&lt;DataEnd),'iBoxx inputs'!A8619,IF(AND(dateA=2,A8614&lt;DataEnd),'Bank of England inputs'!A8619,IF(dateA=3,A8614+1,IF(dateA=4,WORKDAY(A8614,1,),WORKDAY(A8614,1,holidayQ)))))</f>
        <v>48240</v>
      </c>
      <c r="B8615" s="35" t="e">
        <f>MATCH(A8615,'iBoxx inputs'!A:A,0)</f>
        <v>#N/A</v>
      </c>
      <c r="C8615" s="35" t="e">
        <f>MATCH(A8615,'Bank of England inputs'!A:A,0)</f>
        <v>#N/A</v>
      </c>
      <c r="D8615" s="6" t="e">
        <f>IF($A8615&gt;DataEnd,NA(),IFERROR(INDEX('iBoxx inputs'!B:B,MATCH($A8615,'iBoxx inputs'!$A:$A,0)),D8614))</f>
        <v>#N/A</v>
      </c>
      <c r="E8615" s="6" t="e">
        <f>IF($A8615&gt;DataEnd,NA(),IFERROR(INDEX('iBoxx inputs'!C:C,MATCH($A8615,'iBoxx inputs'!$A:$A,0)),E8614))</f>
        <v>#N/A</v>
      </c>
      <c r="F8615" s="6" t="e">
        <f>IF($A8615&gt;DataEnd,NA(),IFERROR(INDEX('Bank of England inputs'!D:D,MATCH($A8615,'Bank of England inputs'!$A:$A,0),0),F8614))</f>
        <v>#N/A</v>
      </c>
      <c r="G8615" s="19"/>
      <c r="H8615" s="5">
        <f t="shared" si="733"/>
        <v>48240</v>
      </c>
      <c r="I8615" s="6" t="e">
        <f t="shared" si="734"/>
        <v>#N/A</v>
      </c>
      <c r="J8615" s="6" t="e">
        <f t="shared" si="735"/>
        <v>#N/A</v>
      </c>
    </row>
    <row r="8616" spans="1:10" x14ac:dyDescent="0.2">
      <c r="A8616" s="5">
        <f>IF(AND(dateA=1,A8615&lt;DataEnd),'iBoxx inputs'!A8620,IF(AND(dateA=2,A8615&lt;DataEnd),'Bank of England inputs'!A8620,IF(dateA=3,A8615+1,IF(dateA=4,WORKDAY(A8615,1,),WORKDAY(A8615,1,holidayQ)))))</f>
        <v>48241</v>
      </c>
      <c r="B8616" s="35" t="e">
        <f>MATCH(A8616,'iBoxx inputs'!A:A,0)</f>
        <v>#N/A</v>
      </c>
      <c r="C8616" s="35" t="e">
        <f>MATCH(A8616,'Bank of England inputs'!A:A,0)</f>
        <v>#N/A</v>
      </c>
      <c r="D8616" s="6" t="e">
        <f>IF($A8616&gt;DataEnd,NA(),IFERROR(INDEX('iBoxx inputs'!B:B,MATCH($A8616,'iBoxx inputs'!$A:$A,0)),D8615))</f>
        <v>#N/A</v>
      </c>
      <c r="E8616" s="6" t="e">
        <f>IF($A8616&gt;DataEnd,NA(),IFERROR(INDEX('iBoxx inputs'!C:C,MATCH($A8616,'iBoxx inputs'!$A:$A,0)),E8615))</f>
        <v>#N/A</v>
      </c>
      <c r="F8616" s="6" t="e">
        <f>IF($A8616&gt;DataEnd,NA(),IFERROR(INDEX('Bank of England inputs'!D:D,MATCH($A8616,'Bank of England inputs'!$A:$A,0),0),F8615))</f>
        <v>#N/A</v>
      </c>
      <c r="G8616" s="19"/>
      <c r="H8616" s="5">
        <f t="shared" si="733"/>
        <v>48241</v>
      </c>
      <c r="I8616" s="6" t="e">
        <f t="shared" si="734"/>
        <v>#N/A</v>
      </c>
      <c r="J8616" s="6" t="e">
        <f t="shared" si="735"/>
        <v>#N/A</v>
      </c>
    </row>
    <row r="8617" spans="1:10" x14ac:dyDescent="0.2">
      <c r="A8617" s="5">
        <f>IF(AND(dateA=1,A8616&lt;DataEnd),'iBoxx inputs'!A8621,IF(AND(dateA=2,A8616&lt;DataEnd),'Bank of England inputs'!A8621,IF(dateA=3,A8616+1,IF(dateA=4,WORKDAY(A8616,1,),WORKDAY(A8616,1,holidayQ)))))</f>
        <v>48242</v>
      </c>
      <c r="B8617" s="35" t="e">
        <f>MATCH(A8617,'iBoxx inputs'!A:A,0)</f>
        <v>#N/A</v>
      </c>
      <c r="C8617" s="35" t="e">
        <f>MATCH(A8617,'Bank of England inputs'!A:A,0)</f>
        <v>#N/A</v>
      </c>
      <c r="D8617" s="6" t="e">
        <f>IF($A8617&gt;DataEnd,NA(),IFERROR(INDEX('iBoxx inputs'!B:B,MATCH($A8617,'iBoxx inputs'!$A:$A,0)),D8616))</f>
        <v>#N/A</v>
      </c>
      <c r="E8617" s="6" t="e">
        <f>IF($A8617&gt;DataEnd,NA(),IFERROR(INDEX('iBoxx inputs'!C:C,MATCH($A8617,'iBoxx inputs'!$A:$A,0)),E8616))</f>
        <v>#N/A</v>
      </c>
      <c r="F8617" s="6" t="e">
        <f>IF($A8617&gt;DataEnd,NA(),IFERROR(INDEX('Bank of England inputs'!D:D,MATCH($A8617,'Bank of England inputs'!$A:$A,0),0),F8616))</f>
        <v>#N/A</v>
      </c>
      <c r="G8617" s="19"/>
      <c r="H8617" s="5">
        <f t="shared" si="733"/>
        <v>48242</v>
      </c>
      <c r="I8617" s="6" t="e">
        <f t="shared" si="734"/>
        <v>#N/A</v>
      </c>
      <c r="J8617" s="6" t="e">
        <f t="shared" si="735"/>
        <v>#N/A</v>
      </c>
    </row>
    <row r="8618" spans="1:10" x14ac:dyDescent="0.2">
      <c r="A8618" s="5">
        <f>IF(AND(dateA=1,A8617&lt;DataEnd),'iBoxx inputs'!A8622,IF(AND(dateA=2,A8617&lt;DataEnd),'Bank of England inputs'!A8622,IF(dateA=3,A8617+1,IF(dateA=4,WORKDAY(A8617,1,),WORKDAY(A8617,1,holidayQ)))))</f>
        <v>48243</v>
      </c>
      <c r="B8618" s="35" t="e">
        <f>MATCH(A8618,'iBoxx inputs'!A:A,0)</f>
        <v>#N/A</v>
      </c>
      <c r="C8618" s="35" t="e">
        <f>MATCH(A8618,'Bank of England inputs'!A:A,0)</f>
        <v>#N/A</v>
      </c>
      <c r="D8618" s="6" t="e">
        <f>IF($A8618&gt;DataEnd,NA(),IFERROR(INDEX('iBoxx inputs'!B:B,MATCH($A8618,'iBoxx inputs'!$A:$A,0)),D8617))</f>
        <v>#N/A</v>
      </c>
      <c r="E8618" s="6" t="e">
        <f>IF($A8618&gt;DataEnd,NA(),IFERROR(INDEX('iBoxx inputs'!C:C,MATCH($A8618,'iBoxx inputs'!$A:$A,0)),E8617))</f>
        <v>#N/A</v>
      </c>
      <c r="F8618" s="6" t="e">
        <f>IF($A8618&gt;DataEnd,NA(),IFERROR(INDEX('Bank of England inputs'!D:D,MATCH($A8618,'Bank of England inputs'!$A:$A,0),0),F8617))</f>
        <v>#N/A</v>
      </c>
      <c r="G8618" s="19"/>
      <c r="H8618" s="5">
        <f t="shared" si="733"/>
        <v>48243</v>
      </c>
      <c r="I8618" s="6" t="e">
        <f t="shared" si="734"/>
        <v>#N/A</v>
      </c>
      <c r="J8618" s="6" t="e">
        <f t="shared" si="735"/>
        <v>#N/A</v>
      </c>
    </row>
    <row r="8619" spans="1:10" x14ac:dyDescent="0.2">
      <c r="A8619" s="5">
        <f>IF(AND(dateA=1,A8618&lt;DataEnd),'iBoxx inputs'!A8623,IF(AND(dateA=2,A8618&lt;DataEnd),'Bank of England inputs'!A8623,IF(dateA=3,A8618+1,IF(dateA=4,WORKDAY(A8618,1,),WORKDAY(A8618,1,holidayQ)))))</f>
        <v>48246</v>
      </c>
      <c r="B8619" s="35" t="e">
        <f>MATCH(A8619,'iBoxx inputs'!A:A,0)</f>
        <v>#N/A</v>
      </c>
      <c r="C8619" s="35" t="e">
        <f>MATCH(A8619,'Bank of England inputs'!A:A,0)</f>
        <v>#N/A</v>
      </c>
      <c r="D8619" s="6" t="e">
        <f>IF($A8619&gt;DataEnd,NA(),IFERROR(INDEX('iBoxx inputs'!B:B,MATCH($A8619,'iBoxx inputs'!$A:$A,0)),D8618))</f>
        <v>#N/A</v>
      </c>
      <c r="E8619" s="6" t="e">
        <f>IF($A8619&gt;DataEnd,NA(),IFERROR(INDEX('iBoxx inputs'!C:C,MATCH($A8619,'iBoxx inputs'!$A:$A,0)),E8618))</f>
        <v>#N/A</v>
      </c>
      <c r="F8619" s="6" t="e">
        <f>IF($A8619&gt;DataEnd,NA(),IFERROR(INDEX('Bank of England inputs'!D:D,MATCH($A8619,'Bank of England inputs'!$A:$A,0),0),F8618))</f>
        <v>#N/A</v>
      </c>
      <c r="G8619" s="19"/>
      <c r="H8619" s="5">
        <f t="shared" si="733"/>
        <v>48246</v>
      </c>
      <c r="I8619" s="6" t="e">
        <f t="shared" si="734"/>
        <v>#N/A</v>
      </c>
      <c r="J8619" s="6" t="e">
        <f t="shared" si="735"/>
        <v>#N/A</v>
      </c>
    </row>
    <row r="8620" spans="1:10" x14ac:dyDescent="0.2">
      <c r="A8620" s="5">
        <f>IF(AND(dateA=1,A8619&lt;DataEnd),'iBoxx inputs'!A8624,IF(AND(dateA=2,A8619&lt;DataEnd),'Bank of England inputs'!A8624,IF(dateA=3,A8619+1,IF(dateA=4,WORKDAY(A8619,1,),WORKDAY(A8619,1,holidayQ)))))</f>
        <v>48247</v>
      </c>
      <c r="B8620" s="35" t="e">
        <f>MATCH(A8620,'iBoxx inputs'!A:A,0)</f>
        <v>#N/A</v>
      </c>
      <c r="C8620" s="35" t="e">
        <f>MATCH(A8620,'Bank of England inputs'!A:A,0)</f>
        <v>#N/A</v>
      </c>
      <c r="D8620" s="6" t="e">
        <f>IF($A8620&gt;DataEnd,NA(),IFERROR(INDEX('iBoxx inputs'!B:B,MATCH($A8620,'iBoxx inputs'!$A:$A,0)),D8619))</f>
        <v>#N/A</v>
      </c>
      <c r="E8620" s="6" t="e">
        <f>IF($A8620&gt;DataEnd,NA(),IFERROR(INDEX('iBoxx inputs'!C:C,MATCH($A8620,'iBoxx inputs'!$A:$A,0)),E8619))</f>
        <v>#N/A</v>
      </c>
      <c r="F8620" s="6" t="e">
        <f>IF($A8620&gt;DataEnd,NA(),IFERROR(INDEX('Bank of England inputs'!D:D,MATCH($A8620,'Bank of England inputs'!$A:$A,0),0),F8619))</f>
        <v>#N/A</v>
      </c>
      <c r="G8620" s="19"/>
      <c r="H8620" s="5">
        <f t="shared" si="733"/>
        <v>48247</v>
      </c>
      <c r="I8620" s="6" t="e">
        <f t="shared" si="734"/>
        <v>#N/A</v>
      </c>
      <c r="J8620" s="6" t="e">
        <f t="shared" si="735"/>
        <v>#N/A</v>
      </c>
    </row>
    <row r="8621" spans="1:10" x14ac:dyDescent="0.2">
      <c r="A8621" s="5">
        <f>IF(AND(dateA=1,A8620&lt;DataEnd),'iBoxx inputs'!A8625,IF(AND(dateA=2,A8620&lt;DataEnd),'Bank of England inputs'!A8625,IF(dateA=3,A8620+1,IF(dateA=4,WORKDAY(A8620,1,),WORKDAY(A8620,1,holidayQ)))))</f>
        <v>48248</v>
      </c>
      <c r="B8621" s="35" t="e">
        <f>MATCH(A8621,'iBoxx inputs'!A:A,0)</f>
        <v>#N/A</v>
      </c>
      <c r="C8621" s="35" t="e">
        <f>MATCH(A8621,'Bank of England inputs'!A:A,0)</f>
        <v>#N/A</v>
      </c>
      <c r="D8621" s="6" t="e">
        <f>IF($A8621&gt;DataEnd,NA(),IFERROR(INDEX('iBoxx inputs'!B:B,MATCH($A8621,'iBoxx inputs'!$A:$A,0)),D8620))</f>
        <v>#N/A</v>
      </c>
      <c r="E8621" s="6" t="e">
        <f>IF($A8621&gt;DataEnd,NA(),IFERROR(INDEX('iBoxx inputs'!C:C,MATCH($A8621,'iBoxx inputs'!$A:$A,0)),E8620))</f>
        <v>#N/A</v>
      </c>
      <c r="F8621" s="6" t="e">
        <f>IF($A8621&gt;DataEnd,NA(),IFERROR(INDEX('Bank of England inputs'!D:D,MATCH($A8621,'Bank of England inputs'!$A:$A,0),0),F8620))</f>
        <v>#N/A</v>
      </c>
      <c r="G8621" s="19"/>
      <c r="H8621" s="5">
        <f t="shared" si="733"/>
        <v>48248</v>
      </c>
      <c r="I8621" s="6" t="e">
        <f t="shared" si="734"/>
        <v>#N/A</v>
      </c>
      <c r="J8621" s="6" t="e">
        <f t="shared" si="735"/>
        <v>#N/A</v>
      </c>
    </row>
    <row r="8622" spans="1:10" x14ac:dyDescent="0.2">
      <c r="A8622" s="5">
        <f>IF(AND(dateA=1,A8621&lt;DataEnd),'iBoxx inputs'!A8626,IF(AND(dateA=2,A8621&lt;DataEnd),'Bank of England inputs'!A8626,IF(dateA=3,A8621+1,IF(dateA=4,WORKDAY(A8621,1,),WORKDAY(A8621,1,holidayQ)))))</f>
        <v>48249</v>
      </c>
      <c r="B8622" s="35" t="e">
        <f>MATCH(A8622,'iBoxx inputs'!A:A,0)</f>
        <v>#N/A</v>
      </c>
      <c r="C8622" s="35" t="e">
        <f>MATCH(A8622,'Bank of England inputs'!A:A,0)</f>
        <v>#N/A</v>
      </c>
      <c r="D8622" s="6" t="e">
        <f>IF($A8622&gt;DataEnd,NA(),IFERROR(INDEX('iBoxx inputs'!B:B,MATCH($A8622,'iBoxx inputs'!$A:$A,0)),D8621))</f>
        <v>#N/A</v>
      </c>
      <c r="E8622" s="6" t="e">
        <f>IF($A8622&gt;DataEnd,NA(),IFERROR(INDEX('iBoxx inputs'!C:C,MATCH($A8622,'iBoxx inputs'!$A:$A,0)),E8621))</f>
        <v>#N/A</v>
      </c>
      <c r="F8622" s="6" t="e">
        <f>IF($A8622&gt;DataEnd,NA(),IFERROR(INDEX('Bank of England inputs'!D:D,MATCH($A8622,'Bank of England inputs'!$A:$A,0),0),F8621))</f>
        <v>#N/A</v>
      </c>
      <c r="G8622" s="19"/>
      <c r="H8622" s="5">
        <f t="shared" si="733"/>
        <v>48249</v>
      </c>
      <c r="I8622" s="6" t="e">
        <f t="shared" si="734"/>
        <v>#N/A</v>
      </c>
      <c r="J8622" s="6" t="e">
        <f t="shared" si="735"/>
        <v>#N/A</v>
      </c>
    </row>
    <row r="8623" spans="1:10" x14ac:dyDescent="0.2">
      <c r="A8623" s="5">
        <f>IF(AND(dateA=1,A8622&lt;DataEnd),'iBoxx inputs'!A8627,IF(AND(dateA=2,A8622&lt;DataEnd),'Bank of England inputs'!A8627,IF(dateA=3,A8622+1,IF(dateA=4,WORKDAY(A8622,1,),WORKDAY(A8622,1,holidayQ)))))</f>
        <v>48250</v>
      </c>
      <c r="B8623" s="35" t="e">
        <f>MATCH(A8623,'iBoxx inputs'!A:A,0)</f>
        <v>#N/A</v>
      </c>
      <c r="C8623" s="35" t="e">
        <f>MATCH(A8623,'Bank of England inputs'!A:A,0)</f>
        <v>#N/A</v>
      </c>
      <c r="D8623" s="6" t="e">
        <f>IF($A8623&gt;DataEnd,NA(),IFERROR(INDEX('iBoxx inputs'!B:B,MATCH($A8623,'iBoxx inputs'!$A:$A,0)),D8622))</f>
        <v>#N/A</v>
      </c>
      <c r="E8623" s="6" t="e">
        <f>IF($A8623&gt;DataEnd,NA(),IFERROR(INDEX('iBoxx inputs'!C:C,MATCH($A8623,'iBoxx inputs'!$A:$A,0)),E8622))</f>
        <v>#N/A</v>
      </c>
      <c r="F8623" s="6" t="e">
        <f>IF($A8623&gt;DataEnd,NA(),IFERROR(INDEX('Bank of England inputs'!D:D,MATCH($A8623,'Bank of England inputs'!$A:$A,0),0),F8622))</f>
        <v>#N/A</v>
      </c>
      <c r="G8623" s="19"/>
      <c r="H8623" s="5">
        <f t="shared" si="733"/>
        <v>48250</v>
      </c>
      <c r="I8623" s="6" t="e">
        <f t="shared" si="734"/>
        <v>#N/A</v>
      </c>
      <c r="J8623" s="6" t="e">
        <f t="shared" si="735"/>
        <v>#N/A</v>
      </c>
    </row>
    <row r="8624" spans="1:10" x14ac:dyDescent="0.2">
      <c r="A8624" s="5">
        <f>IF(AND(dateA=1,A8623&lt;DataEnd),'iBoxx inputs'!A8628,IF(AND(dateA=2,A8623&lt;DataEnd),'Bank of England inputs'!A8628,IF(dateA=3,A8623+1,IF(dateA=4,WORKDAY(A8623,1,),WORKDAY(A8623,1,holidayQ)))))</f>
        <v>48253</v>
      </c>
      <c r="B8624" s="35" t="e">
        <f>MATCH(A8624,'iBoxx inputs'!A:A,0)</f>
        <v>#N/A</v>
      </c>
      <c r="C8624" s="35" t="e">
        <f>MATCH(A8624,'Bank of England inputs'!A:A,0)</f>
        <v>#N/A</v>
      </c>
      <c r="D8624" s="6" t="e">
        <f>IF($A8624&gt;DataEnd,NA(),IFERROR(INDEX('iBoxx inputs'!B:B,MATCH($A8624,'iBoxx inputs'!$A:$A,0)),D8623))</f>
        <v>#N/A</v>
      </c>
      <c r="E8624" s="6" t="e">
        <f>IF($A8624&gt;DataEnd,NA(),IFERROR(INDEX('iBoxx inputs'!C:C,MATCH($A8624,'iBoxx inputs'!$A:$A,0)),E8623))</f>
        <v>#N/A</v>
      </c>
      <c r="F8624" s="6" t="e">
        <f>IF($A8624&gt;DataEnd,NA(),IFERROR(INDEX('Bank of England inputs'!D:D,MATCH($A8624,'Bank of England inputs'!$A:$A,0),0),F8623))</f>
        <v>#N/A</v>
      </c>
      <c r="G8624" s="19"/>
      <c r="H8624" s="5">
        <f t="shared" si="733"/>
        <v>48253</v>
      </c>
      <c r="I8624" s="6" t="e">
        <f t="shared" si="734"/>
        <v>#N/A</v>
      </c>
      <c r="J8624" s="6" t="e">
        <f t="shared" si="735"/>
        <v>#N/A</v>
      </c>
    </row>
    <row r="8625" spans="1:10" x14ac:dyDescent="0.2">
      <c r="A8625" s="5">
        <f>IF(AND(dateA=1,A8624&lt;DataEnd),'iBoxx inputs'!A8629,IF(AND(dateA=2,A8624&lt;DataEnd),'Bank of England inputs'!A8629,IF(dateA=3,A8624+1,IF(dateA=4,WORKDAY(A8624,1,),WORKDAY(A8624,1,holidayQ)))))</f>
        <v>48254</v>
      </c>
      <c r="B8625" s="35" t="e">
        <f>MATCH(A8625,'iBoxx inputs'!A:A,0)</f>
        <v>#N/A</v>
      </c>
      <c r="C8625" s="35" t="e">
        <f>MATCH(A8625,'Bank of England inputs'!A:A,0)</f>
        <v>#N/A</v>
      </c>
      <c r="D8625" s="6" t="e">
        <f>IF($A8625&gt;DataEnd,NA(),IFERROR(INDEX('iBoxx inputs'!B:B,MATCH($A8625,'iBoxx inputs'!$A:$A,0)),D8624))</f>
        <v>#N/A</v>
      </c>
      <c r="E8625" s="6" t="e">
        <f>IF($A8625&gt;DataEnd,NA(),IFERROR(INDEX('iBoxx inputs'!C:C,MATCH($A8625,'iBoxx inputs'!$A:$A,0)),E8624))</f>
        <v>#N/A</v>
      </c>
      <c r="F8625" s="6" t="e">
        <f>IF($A8625&gt;DataEnd,NA(),IFERROR(INDEX('Bank of England inputs'!D:D,MATCH($A8625,'Bank of England inputs'!$A:$A,0),0),F8624))</f>
        <v>#N/A</v>
      </c>
      <c r="G8625" s="19"/>
      <c r="H8625" s="5">
        <f t="shared" si="733"/>
        <v>48254</v>
      </c>
      <c r="I8625" s="6" t="e">
        <f t="shared" si="734"/>
        <v>#N/A</v>
      </c>
      <c r="J8625" s="6" t="e">
        <f t="shared" si="735"/>
        <v>#N/A</v>
      </c>
    </row>
    <row r="8626" spans="1:10" x14ac:dyDescent="0.2">
      <c r="A8626" s="5">
        <f>IF(AND(dateA=1,A8625&lt;DataEnd),'iBoxx inputs'!A8630,IF(AND(dateA=2,A8625&lt;DataEnd),'Bank of England inputs'!A8630,IF(dateA=3,A8625+1,IF(dateA=4,WORKDAY(A8625,1,),WORKDAY(A8625,1,holidayQ)))))</f>
        <v>48255</v>
      </c>
      <c r="B8626" s="35" t="e">
        <f>MATCH(A8626,'iBoxx inputs'!A:A,0)</f>
        <v>#N/A</v>
      </c>
      <c r="C8626" s="35" t="e">
        <f>MATCH(A8626,'Bank of England inputs'!A:A,0)</f>
        <v>#N/A</v>
      </c>
      <c r="D8626" s="6" t="e">
        <f>IF($A8626&gt;DataEnd,NA(),IFERROR(INDEX('iBoxx inputs'!B:B,MATCH($A8626,'iBoxx inputs'!$A:$A,0)),D8625))</f>
        <v>#N/A</v>
      </c>
      <c r="E8626" s="6" t="e">
        <f>IF($A8626&gt;DataEnd,NA(),IFERROR(INDEX('iBoxx inputs'!C:C,MATCH($A8626,'iBoxx inputs'!$A:$A,0)),E8625))</f>
        <v>#N/A</v>
      </c>
      <c r="F8626" s="6" t="e">
        <f>IF($A8626&gt;DataEnd,NA(),IFERROR(INDEX('Bank of England inputs'!D:D,MATCH($A8626,'Bank of England inputs'!$A:$A,0),0),F8625))</f>
        <v>#N/A</v>
      </c>
      <c r="G8626" s="19"/>
      <c r="H8626" s="5">
        <f t="shared" si="733"/>
        <v>48255</v>
      </c>
      <c r="I8626" s="6" t="e">
        <f t="shared" si="734"/>
        <v>#N/A</v>
      </c>
      <c r="J8626" s="6" t="e">
        <f t="shared" si="735"/>
        <v>#N/A</v>
      </c>
    </row>
    <row r="8627" spans="1:10" x14ac:dyDescent="0.2">
      <c r="A8627" s="5">
        <f>IF(AND(dateA=1,A8626&lt;DataEnd),'iBoxx inputs'!A8631,IF(AND(dateA=2,A8626&lt;DataEnd),'Bank of England inputs'!A8631,IF(dateA=3,A8626+1,IF(dateA=4,WORKDAY(A8626,1,),WORKDAY(A8626,1,holidayQ)))))</f>
        <v>48256</v>
      </c>
      <c r="B8627" s="35" t="e">
        <f>MATCH(A8627,'iBoxx inputs'!A:A,0)</f>
        <v>#N/A</v>
      </c>
      <c r="C8627" s="35" t="e">
        <f>MATCH(A8627,'Bank of England inputs'!A:A,0)</f>
        <v>#N/A</v>
      </c>
      <c r="D8627" s="6" t="e">
        <f>IF($A8627&gt;DataEnd,NA(),IFERROR(INDEX('iBoxx inputs'!B:B,MATCH($A8627,'iBoxx inputs'!$A:$A,0)),D8626))</f>
        <v>#N/A</v>
      </c>
      <c r="E8627" s="6" t="e">
        <f>IF($A8627&gt;DataEnd,NA(),IFERROR(INDEX('iBoxx inputs'!C:C,MATCH($A8627,'iBoxx inputs'!$A:$A,0)),E8626))</f>
        <v>#N/A</v>
      </c>
      <c r="F8627" s="6" t="e">
        <f>IF($A8627&gt;DataEnd,NA(),IFERROR(INDEX('Bank of England inputs'!D:D,MATCH($A8627,'Bank of England inputs'!$A:$A,0),0),F8626))</f>
        <v>#N/A</v>
      </c>
      <c r="G8627" s="19"/>
      <c r="H8627" s="5">
        <f t="shared" si="733"/>
        <v>48256</v>
      </c>
      <c r="I8627" s="6" t="e">
        <f t="shared" si="734"/>
        <v>#N/A</v>
      </c>
      <c r="J8627" s="6" t="e">
        <f t="shared" si="735"/>
        <v>#N/A</v>
      </c>
    </row>
    <row r="8628" spans="1:10" x14ac:dyDescent="0.2">
      <c r="A8628" s="5">
        <f>IF(AND(dateA=1,A8627&lt;DataEnd),'iBoxx inputs'!A8632,IF(AND(dateA=2,A8627&lt;DataEnd),'Bank of England inputs'!A8632,IF(dateA=3,A8627+1,IF(dateA=4,WORKDAY(A8627,1,),WORKDAY(A8627,1,holidayQ)))))</f>
        <v>48257</v>
      </c>
      <c r="B8628" s="35" t="e">
        <f>MATCH(A8628,'iBoxx inputs'!A:A,0)</f>
        <v>#N/A</v>
      </c>
      <c r="C8628" s="35" t="e">
        <f>MATCH(A8628,'Bank of England inputs'!A:A,0)</f>
        <v>#N/A</v>
      </c>
      <c r="D8628" s="6" t="e">
        <f>IF($A8628&gt;DataEnd,NA(),IFERROR(INDEX('iBoxx inputs'!B:B,MATCH($A8628,'iBoxx inputs'!$A:$A,0)),D8627))</f>
        <v>#N/A</v>
      </c>
      <c r="E8628" s="6" t="e">
        <f>IF($A8628&gt;DataEnd,NA(),IFERROR(INDEX('iBoxx inputs'!C:C,MATCH($A8628,'iBoxx inputs'!$A:$A,0)),E8627))</f>
        <v>#N/A</v>
      </c>
      <c r="F8628" s="6" t="e">
        <f>IF($A8628&gt;DataEnd,NA(),IFERROR(INDEX('Bank of England inputs'!D:D,MATCH($A8628,'Bank of England inputs'!$A:$A,0),0),F8627))</f>
        <v>#N/A</v>
      </c>
      <c r="G8628" s="19"/>
      <c r="H8628" s="5">
        <f t="shared" si="733"/>
        <v>48257</v>
      </c>
      <c r="I8628" s="6" t="e">
        <f t="shared" si="734"/>
        <v>#N/A</v>
      </c>
      <c r="J8628" s="6" t="e">
        <f t="shared" si="735"/>
        <v>#N/A</v>
      </c>
    </row>
    <row r="8629" spans="1:10" x14ac:dyDescent="0.2">
      <c r="A8629" s="5">
        <f>IF(AND(dateA=1,A8628&lt;DataEnd),'iBoxx inputs'!A8633,IF(AND(dateA=2,A8628&lt;DataEnd),'Bank of England inputs'!A8633,IF(dateA=3,A8628+1,IF(dateA=4,WORKDAY(A8628,1,),WORKDAY(A8628,1,holidayQ)))))</f>
        <v>48260</v>
      </c>
      <c r="B8629" s="35" t="e">
        <f>MATCH(A8629,'iBoxx inputs'!A:A,0)</f>
        <v>#N/A</v>
      </c>
      <c r="C8629" s="35" t="e">
        <f>MATCH(A8629,'Bank of England inputs'!A:A,0)</f>
        <v>#N/A</v>
      </c>
      <c r="D8629" s="6" t="e">
        <f>IF($A8629&gt;DataEnd,NA(),IFERROR(INDEX('iBoxx inputs'!B:B,MATCH($A8629,'iBoxx inputs'!$A:$A,0)),D8628))</f>
        <v>#N/A</v>
      </c>
      <c r="E8629" s="6" t="e">
        <f>IF($A8629&gt;DataEnd,NA(),IFERROR(INDEX('iBoxx inputs'!C:C,MATCH($A8629,'iBoxx inputs'!$A:$A,0)),E8628))</f>
        <v>#N/A</v>
      </c>
      <c r="F8629" s="6" t="e">
        <f>IF($A8629&gt;DataEnd,NA(),IFERROR(INDEX('Bank of England inputs'!D:D,MATCH($A8629,'Bank of England inputs'!$A:$A,0),0),F8628))</f>
        <v>#N/A</v>
      </c>
      <c r="G8629" s="19"/>
      <c r="H8629" s="5">
        <f t="shared" si="733"/>
        <v>48260</v>
      </c>
      <c r="I8629" s="6" t="e">
        <f t="shared" si="734"/>
        <v>#N/A</v>
      </c>
      <c r="J8629" s="6" t="e">
        <f t="shared" si="735"/>
        <v>#N/A</v>
      </c>
    </row>
    <row r="8630" spans="1:10" x14ac:dyDescent="0.2">
      <c r="A8630" s="5">
        <f>IF(AND(dateA=1,A8629&lt;DataEnd),'iBoxx inputs'!A8634,IF(AND(dateA=2,A8629&lt;DataEnd),'Bank of England inputs'!A8634,IF(dateA=3,A8629+1,IF(dateA=4,WORKDAY(A8629,1,),WORKDAY(A8629,1,holidayQ)))))</f>
        <v>48261</v>
      </c>
      <c r="B8630" s="35" t="e">
        <f>MATCH(A8630,'iBoxx inputs'!A:A,0)</f>
        <v>#N/A</v>
      </c>
      <c r="C8630" s="35" t="e">
        <f>MATCH(A8630,'Bank of England inputs'!A:A,0)</f>
        <v>#N/A</v>
      </c>
      <c r="D8630" s="6" t="e">
        <f>IF($A8630&gt;DataEnd,NA(),IFERROR(INDEX('iBoxx inputs'!B:B,MATCH($A8630,'iBoxx inputs'!$A:$A,0)),D8629))</f>
        <v>#N/A</v>
      </c>
      <c r="E8630" s="6" t="e">
        <f>IF($A8630&gt;DataEnd,NA(),IFERROR(INDEX('iBoxx inputs'!C:C,MATCH($A8630,'iBoxx inputs'!$A:$A,0)),E8629))</f>
        <v>#N/A</v>
      </c>
      <c r="F8630" s="6" t="e">
        <f>IF($A8630&gt;DataEnd,NA(),IFERROR(INDEX('Bank of England inputs'!D:D,MATCH($A8630,'Bank of England inputs'!$A:$A,0),0),F8629))</f>
        <v>#N/A</v>
      </c>
      <c r="G8630" s="19"/>
      <c r="H8630" s="5">
        <f t="shared" si="733"/>
        <v>48261</v>
      </c>
      <c r="I8630" s="6" t="e">
        <f t="shared" si="734"/>
        <v>#N/A</v>
      </c>
      <c r="J8630" s="6" t="e">
        <f t="shared" si="735"/>
        <v>#N/A</v>
      </c>
    </row>
    <row r="8631" spans="1:10" x14ac:dyDescent="0.2">
      <c r="A8631" s="5">
        <f>IF(AND(dateA=1,A8630&lt;DataEnd),'iBoxx inputs'!A8635,IF(AND(dateA=2,A8630&lt;DataEnd),'Bank of England inputs'!A8635,IF(dateA=3,A8630+1,IF(dateA=4,WORKDAY(A8630,1,),WORKDAY(A8630,1,holidayQ)))))</f>
        <v>48262</v>
      </c>
      <c r="B8631" s="35" t="e">
        <f>MATCH(A8631,'iBoxx inputs'!A:A,0)</f>
        <v>#N/A</v>
      </c>
      <c r="C8631" s="35" t="e">
        <f>MATCH(A8631,'Bank of England inputs'!A:A,0)</f>
        <v>#N/A</v>
      </c>
      <c r="D8631" s="6" t="e">
        <f>IF($A8631&gt;DataEnd,NA(),IFERROR(INDEX('iBoxx inputs'!B:B,MATCH($A8631,'iBoxx inputs'!$A:$A,0)),D8630))</f>
        <v>#N/A</v>
      </c>
      <c r="E8631" s="6" t="e">
        <f>IF($A8631&gt;DataEnd,NA(),IFERROR(INDEX('iBoxx inputs'!C:C,MATCH($A8631,'iBoxx inputs'!$A:$A,0)),E8630))</f>
        <v>#N/A</v>
      </c>
      <c r="F8631" s="6" t="e">
        <f>IF($A8631&gt;DataEnd,NA(),IFERROR(INDEX('Bank of England inputs'!D:D,MATCH($A8631,'Bank of England inputs'!$A:$A,0),0),F8630))</f>
        <v>#N/A</v>
      </c>
      <c r="G8631" s="19"/>
      <c r="H8631" s="5">
        <f t="shared" si="733"/>
        <v>48262</v>
      </c>
      <c r="I8631" s="6" t="e">
        <f t="shared" si="734"/>
        <v>#N/A</v>
      </c>
      <c r="J8631" s="6" t="e">
        <f t="shared" si="735"/>
        <v>#N/A</v>
      </c>
    </row>
    <row r="8632" spans="1:10" x14ac:dyDescent="0.2">
      <c r="A8632" s="5">
        <f>IF(AND(dateA=1,A8631&lt;DataEnd),'iBoxx inputs'!A8636,IF(AND(dateA=2,A8631&lt;DataEnd),'Bank of England inputs'!A8636,IF(dateA=3,A8631+1,IF(dateA=4,WORKDAY(A8631,1,),WORKDAY(A8631,1,holidayQ)))))</f>
        <v>48263</v>
      </c>
      <c r="B8632" s="35" t="e">
        <f>MATCH(A8632,'iBoxx inputs'!A:A,0)</f>
        <v>#N/A</v>
      </c>
      <c r="C8632" s="35" t="e">
        <f>MATCH(A8632,'Bank of England inputs'!A:A,0)</f>
        <v>#N/A</v>
      </c>
      <c r="D8632" s="6" t="e">
        <f>IF($A8632&gt;DataEnd,NA(),IFERROR(INDEX('iBoxx inputs'!B:B,MATCH($A8632,'iBoxx inputs'!$A:$A,0)),D8631))</f>
        <v>#N/A</v>
      </c>
      <c r="E8632" s="6" t="e">
        <f>IF($A8632&gt;DataEnd,NA(),IFERROR(INDEX('iBoxx inputs'!C:C,MATCH($A8632,'iBoxx inputs'!$A:$A,0)),E8631))</f>
        <v>#N/A</v>
      </c>
      <c r="F8632" s="6" t="e">
        <f>IF($A8632&gt;DataEnd,NA(),IFERROR(INDEX('Bank of England inputs'!D:D,MATCH($A8632,'Bank of England inputs'!$A:$A,0),0),F8631))</f>
        <v>#N/A</v>
      </c>
      <c r="G8632" s="19"/>
      <c r="H8632" s="5">
        <f t="shared" si="733"/>
        <v>48263</v>
      </c>
      <c r="I8632" s="6" t="e">
        <f t="shared" si="734"/>
        <v>#N/A</v>
      </c>
      <c r="J8632" s="6" t="e">
        <f t="shared" si="735"/>
        <v>#N/A</v>
      </c>
    </row>
    <row r="8633" spans="1:10" x14ac:dyDescent="0.2">
      <c r="A8633" s="5">
        <f>IF(AND(dateA=1,A8632&lt;DataEnd),'iBoxx inputs'!A8637,IF(AND(dateA=2,A8632&lt;DataEnd),'Bank of England inputs'!A8637,IF(dateA=3,A8632+1,IF(dateA=4,WORKDAY(A8632,1,),WORKDAY(A8632,1,holidayQ)))))</f>
        <v>48264</v>
      </c>
      <c r="B8633" s="35" t="e">
        <f>MATCH(A8633,'iBoxx inputs'!A:A,0)</f>
        <v>#N/A</v>
      </c>
      <c r="C8633" s="35" t="e">
        <f>MATCH(A8633,'Bank of England inputs'!A:A,0)</f>
        <v>#N/A</v>
      </c>
      <c r="D8633" s="6" t="e">
        <f>IF($A8633&gt;DataEnd,NA(),IFERROR(INDEX('iBoxx inputs'!B:B,MATCH($A8633,'iBoxx inputs'!$A:$A,0)),D8632))</f>
        <v>#N/A</v>
      </c>
      <c r="E8633" s="6" t="e">
        <f>IF($A8633&gt;DataEnd,NA(),IFERROR(INDEX('iBoxx inputs'!C:C,MATCH($A8633,'iBoxx inputs'!$A:$A,0)),E8632))</f>
        <v>#N/A</v>
      </c>
      <c r="F8633" s="6" t="e">
        <f>IF($A8633&gt;DataEnd,NA(),IFERROR(INDEX('Bank of England inputs'!D:D,MATCH($A8633,'Bank of England inputs'!$A:$A,0),0),F8632))</f>
        <v>#N/A</v>
      </c>
      <c r="G8633" s="19"/>
      <c r="H8633" s="5">
        <f t="shared" si="733"/>
        <v>48264</v>
      </c>
      <c r="I8633" s="6" t="e">
        <f t="shared" si="734"/>
        <v>#N/A</v>
      </c>
      <c r="J8633" s="6" t="e">
        <f t="shared" si="735"/>
        <v>#N/A</v>
      </c>
    </row>
    <row r="8634" spans="1:10" x14ac:dyDescent="0.2">
      <c r="A8634" s="5">
        <f>IF(AND(dateA=1,A8633&lt;DataEnd),'iBoxx inputs'!A8638,IF(AND(dateA=2,A8633&lt;DataEnd),'Bank of England inputs'!A8638,IF(dateA=3,A8633+1,IF(dateA=4,WORKDAY(A8633,1,),WORKDAY(A8633,1,holidayQ)))))</f>
        <v>48267</v>
      </c>
      <c r="B8634" s="35" t="e">
        <f>MATCH(A8634,'iBoxx inputs'!A:A,0)</f>
        <v>#N/A</v>
      </c>
      <c r="C8634" s="35" t="e">
        <f>MATCH(A8634,'Bank of England inputs'!A:A,0)</f>
        <v>#N/A</v>
      </c>
      <c r="D8634" s="6" t="e">
        <f>IF($A8634&gt;DataEnd,NA(),IFERROR(INDEX('iBoxx inputs'!B:B,MATCH($A8634,'iBoxx inputs'!$A:$A,0)),D8633))</f>
        <v>#N/A</v>
      </c>
      <c r="E8634" s="6" t="e">
        <f>IF($A8634&gt;DataEnd,NA(),IFERROR(INDEX('iBoxx inputs'!C:C,MATCH($A8634,'iBoxx inputs'!$A:$A,0)),E8633))</f>
        <v>#N/A</v>
      </c>
      <c r="F8634" s="6" t="e">
        <f>IF($A8634&gt;DataEnd,NA(),IFERROR(INDEX('Bank of England inputs'!D:D,MATCH($A8634,'Bank of England inputs'!$A:$A,0),0),F8633))</f>
        <v>#N/A</v>
      </c>
      <c r="G8634" s="19"/>
      <c r="H8634" s="5">
        <f t="shared" si="733"/>
        <v>48267</v>
      </c>
      <c r="I8634" s="6" t="e">
        <f t="shared" si="734"/>
        <v>#N/A</v>
      </c>
      <c r="J8634" s="6" t="e">
        <f t="shared" si="735"/>
        <v>#N/A</v>
      </c>
    </row>
    <row r="8635" spans="1:10" x14ac:dyDescent="0.2">
      <c r="A8635" s="5">
        <f>IF(AND(dateA=1,A8634&lt;DataEnd),'iBoxx inputs'!A8639,IF(AND(dateA=2,A8634&lt;DataEnd),'Bank of England inputs'!A8639,IF(dateA=3,A8634+1,IF(dateA=4,WORKDAY(A8634,1,),WORKDAY(A8634,1,holidayQ)))))</f>
        <v>48268</v>
      </c>
      <c r="B8635" s="35" t="e">
        <f>MATCH(A8635,'iBoxx inputs'!A:A,0)</f>
        <v>#N/A</v>
      </c>
      <c r="C8635" s="35" t="e">
        <f>MATCH(A8635,'Bank of England inputs'!A:A,0)</f>
        <v>#N/A</v>
      </c>
      <c r="D8635" s="6" t="e">
        <f>IF($A8635&gt;DataEnd,NA(),IFERROR(INDEX('iBoxx inputs'!B:B,MATCH($A8635,'iBoxx inputs'!$A:$A,0)),D8634))</f>
        <v>#N/A</v>
      </c>
      <c r="E8635" s="6" t="e">
        <f>IF($A8635&gt;DataEnd,NA(),IFERROR(INDEX('iBoxx inputs'!C:C,MATCH($A8635,'iBoxx inputs'!$A:$A,0)),E8634))</f>
        <v>#N/A</v>
      </c>
      <c r="F8635" s="6" t="e">
        <f>IF($A8635&gt;DataEnd,NA(),IFERROR(INDEX('Bank of England inputs'!D:D,MATCH($A8635,'Bank of England inputs'!$A:$A,0),0),F8634))</f>
        <v>#N/A</v>
      </c>
      <c r="G8635" s="19"/>
      <c r="H8635" s="5">
        <f t="shared" si="733"/>
        <v>48268</v>
      </c>
      <c r="I8635" s="6" t="e">
        <f t="shared" si="734"/>
        <v>#N/A</v>
      </c>
      <c r="J8635" s="6" t="e">
        <f t="shared" si="735"/>
        <v>#N/A</v>
      </c>
    </row>
    <row r="8636" spans="1:10" x14ac:dyDescent="0.2">
      <c r="A8636" s="5">
        <f>IF(AND(dateA=1,A8635&lt;DataEnd),'iBoxx inputs'!A8640,IF(AND(dateA=2,A8635&lt;DataEnd),'Bank of England inputs'!A8640,IF(dateA=3,A8635+1,IF(dateA=4,WORKDAY(A8635,1,),WORKDAY(A8635,1,holidayQ)))))</f>
        <v>48269</v>
      </c>
      <c r="B8636" s="35" t="e">
        <f>MATCH(A8636,'iBoxx inputs'!A:A,0)</f>
        <v>#N/A</v>
      </c>
      <c r="C8636" s="35" t="e">
        <f>MATCH(A8636,'Bank of England inputs'!A:A,0)</f>
        <v>#N/A</v>
      </c>
      <c r="D8636" s="6" t="e">
        <f>IF($A8636&gt;DataEnd,NA(),IFERROR(INDEX('iBoxx inputs'!B:B,MATCH($A8636,'iBoxx inputs'!$A:$A,0)),D8635))</f>
        <v>#N/A</v>
      </c>
      <c r="E8636" s="6" t="e">
        <f>IF($A8636&gt;DataEnd,NA(),IFERROR(INDEX('iBoxx inputs'!C:C,MATCH($A8636,'iBoxx inputs'!$A:$A,0)),E8635))</f>
        <v>#N/A</v>
      </c>
      <c r="F8636" s="6" t="e">
        <f>IF($A8636&gt;DataEnd,NA(),IFERROR(INDEX('Bank of England inputs'!D:D,MATCH($A8636,'Bank of England inputs'!$A:$A,0),0),F8635))</f>
        <v>#N/A</v>
      </c>
      <c r="G8636" s="19"/>
      <c r="H8636" s="5">
        <f t="shared" si="733"/>
        <v>48269</v>
      </c>
      <c r="I8636" s="6" t="e">
        <f t="shared" si="734"/>
        <v>#N/A</v>
      </c>
      <c r="J8636" s="6" t="e">
        <f t="shared" si="735"/>
        <v>#N/A</v>
      </c>
    </row>
    <row r="8637" spans="1:10" x14ac:dyDescent="0.2">
      <c r="A8637" s="5">
        <f>IF(AND(dateA=1,A8636&lt;DataEnd),'iBoxx inputs'!A8641,IF(AND(dateA=2,A8636&lt;DataEnd),'Bank of England inputs'!A8641,IF(dateA=3,A8636+1,IF(dateA=4,WORKDAY(A8636,1,),WORKDAY(A8636,1,holidayQ)))))</f>
        <v>48270</v>
      </c>
      <c r="B8637" s="35" t="e">
        <f>MATCH(A8637,'iBoxx inputs'!A:A,0)</f>
        <v>#N/A</v>
      </c>
      <c r="C8637" s="35" t="e">
        <f>MATCH(A8637,'Bank of England inputs'!A:A,0)</f>
        <v>#N/A</v>
      </c>
      <c r="D8637" s="6" t="e">
        <f>IF($A8637&gt;DataEnd,NA(),IFERROR(INDEX('iBoxx inputs'!B:B,MATCH($A8637,'iBoxx inputs'!$A:$A,0)),D8636))</f>
        <v>#N/A</v>
      </c>
      <c r="E8637" s="6" t="e">
        <f>IF($A8637&gt;DataEnd,NA(),IFERROR(INDEX('iBoxx inputs'!C:C,MATCH($A8637,'iBoxx inputs'!$A:$A,0)),E8636))</f>
        <v>#N/A</v>
      </c>
      <c r="F8637" s="6" t="e">
        <f>IF($A8637&gt;DataEnd,NA(),IFERROR(INDEX('Bank of England inputs'!D:D,MATCH($A8637,'Bank of England inputs'!$A:$A,0),0),F8636))</f>
        <v>#N/A</v>
      </c>
      <c r="G8637" s="19"/>
      <c r="H8637" s="5">
        <f t="shared" si="733"/>
        <v>48270</v>
      </c>
      <c r="I8637" s="6" t="e">
        <f t="shared" si="734"/>
        <v>#N/A</v>
      </c>
      <c r="J8637" s="6" t="e">
        <f t="shared" si="735"/>
        <v>#N/A</v>
      </c>
    </row>
    <row r="8638" spans="1:10" x14ac:dyDescent="0.2">
      <c r="A8638" s="5">
        <f>IF(AND(dateA=1,A8637&lt;DataEnd),'iBoxx inputs'!A8642,IF(AND(dateA=2,A8637&lt;DataEnd),'Bank of England inputs'!A8642,IF(dateA=3,A8637+1,IF(dateA=4,WORKDAY(A8637,1,),WORKDAY(A8637,1,holidayQ)))))</f>
        <v>48271</v>
      </c>
      <c r="B8638" s="35" t="e">
        <f>MATCH(A8638,'iBoxx inputs'!A:A,0)</f>
        <v>#N/A</v>
      </c>
      <c r="C8638" s="35" t="e">
        <f>MATCH(A8638,'Bank of England inputs'!A:A,0)</f>
        <v>#N/A</v>
      </c>
      <c r="D8638" s="6" t="e">
        <f>IF($A8638&gt;DataEnd,NA(),IFERROR(INDEX('iBoxx inputs'!B:B,MATCH($A8638,'iBoxx inputs'!$A:$A,0)),D8637))</f>
        <v>#N/A</v>
      </c>
      <c r="E8638" s="6" t="e">
        <f>IF($A8638&gt;DataEnd,NA(),IFERROR(INDEX('iBoxx inputs'!C:C,MATCH($A8638,'iBoxx inputs'!$A:$A,0)),E8637))</f>
        <v>#N/A</v>
      </c>
      <c r="F8638" s="6" t="e">
        <f>IF($A8638&gt;DataEnd,NA(),IFERROR(INDEX('Bank of England inputs'!D:D,MATCH($A8638,'Bank of England inputs'!$A:$A,0),0),F8637))</f>
        <v>#N/A</v>
      </c>
      <c r="G8638" s="19"/>
      <c r="H8638" s="5">
        <f t="shared" si="733"/>
        <v>48271</v>
      </c>
      <c r="I8638" s="6" t="e">
        <f t="shared" si="734"/>
        <v>#N/A</v>
      </c>
      <c r="J8638" s="6" t="e">
        <f t="shared" si="735"/>
        <v>#N/A</v>
      </c>
    </row>
    <row r="8639" spans="1:10" x14ac:dyDescent="0.2">
      <c r="A8639" s="5">
        <f>IF(AND(dateA=1,A8638&lt;DataEnd),'iBoxx inputs'!A8643,IF(AND(dateA=2,A8638&lt;DataEnd),'Bank of England inputs'!A8643,IF(dateA=3,A8638+1,IF(dateA=4,WORKDAY(A8638,1,),WORKDAY(A8638,1,holidayQ)))))</f>
        <v>48274</v>
      </c>
      <c r="B8639" s="35" t="e">
        <f>MATCH(A8639,'iBoxx inputs'!A:A,0)</f>
        <v>#N/A</v>
      </c>
      <c r="C8639" s="35" t="e">
        <f>MATCH(A8639,'Bank of England inputs'!A:A,0)</f>
        <v>#N/A</v>
      </c>
      <c r="D8639" s="6" t="e">
        <f>IF($A8639&gt;DataEnd,NA(),IFERROR(INDEX('iBoxx inputs'!B:B,MATCH($A8639,'iBoxx inputs'!$A:$A,0)),D8638))</f>
        <v>#N/A</v>
      </c>
      <c r="E8639" s="6" t="e">
        <f>IF($A8639&gt;DataEnd,NA(),IFERROR(INDEX('iBoxx inputs'!C:C,MATCH($A8639,'iBoxx inputs'!$A:$A,0)),E8638))</f>
        <v>#N/A</v>
      </c>
      <c r="F8639" s="6" t="e">
        <f>IF($A8639&gt;DataEnd,NA(),IFERROR(INDEX('Bank of England inputs'!D:D,MATCH($A8639,'Bank of England inputs'!$A:$A,0),0),F8638))</f>
        <v>#N/A</v>
      </c>
      <c r="G8639" s="19"/>
      <c r="H8639" s="5">
        <f t="shared" si="733"/>
        <v>48274</v>
      </c>
      <c r="I8639" s="6" t="e">
        <f t="shared" si="734"/>
        <v>#N/A</v>
      </c>
      <c r="J8639" s="6" t="e">
        <f t="shared" si="735"/>
        <v>#N/A</v>
      </c>
    </row>
    <row r="8640" spans="1:10" x14ac:dyDescent="0.2">
      <c r="A8640" s="5">
        <f>IF(AND(dateA=1,A8639&lt;DataEnd),'iBoxx inputs'!A8644,IF(AND(dateA=2,A8639&lt;DataEnd),'Bank of England inputs'!A8644,IF(dateA=3,A8639+1,IF(dateA=4,WORKDAY(A8639,1,),WORKDAY(A8639,1,holidayQ)))))</f>
        <v>48275</v>
      </c>
      <c r="B8640" s="35" t="e">
        <f>MATCH(A8640,'iBoxx inputs'!A:A,0)</f>
        <v>#N/A</v>
      </c>
      <c r="C8640" s="35" t="e">
        <f>MATCH(A8640,'Bank of England inputs'!A:A,0)</f>
        <v>#N/A</v>
      </c>
      <c r="D8640" s="6" t="e">
        <f>IF($A8640&gt;DataEnd,NA(),IFERROR(INDEX('iBoxx inputs'!B:B,MATCH($A8640,'iBoxx inputs'!$A:$A,0)),D8639))</f>
        <v>#N/A</v>
      </c>
      <c r="E8640" s="6" t="e">
        <f>IF($A8640&gt;DataEnd,NA(),IFERROR(INDEX('iBoxx inputs'!C:C,MATCH($A8640,'iBoxx inputs'!$A:$A,0)),E8639))</f>
        <v>#N/A</v>
      </c>
      <c r="F8640" s="6" t="e">
        <f>IF($A8640&gt;DataEnd,NA(),IFERROR(INDEX('Bank of England inputs'!D:D,MATCH($A8640,'Bank of England inputs'!$A:$A,0),0),F8639))</f>
        <v>#N/A</v>
      </c>
      <c r="G8640" s="19"/>
      <c r="H8640" s="5">
        <f t="shared" si="733"/>
        <v>48275</v>
      </c>
      <c r="I8640" s="6" t="e">
        <f t="shared" si="734"/>
        <v>#N/A</v>
      </c>
      <c r="J8640" s="6" t="e">
        <f t="shared" si="735"/>
        <v>#N/A</v>
      </c>
    </row>
    <row r="8641" spans="1:10" x14ac:dyDescent="0.2">
      <c r="A8641" s="5">
        <f>IF(AND(dateA=1,A8640&lt;DataEnd),'iBoxx inputs'!A8645,IF(AND(dateA=2,A8640&lt;DataEnd),'Bank of England inputs'!A8645,IF(dateA=3,A8640+1,IF(dateA=4,WORKDAY(A8640,1,),WORKDAY(A8640,1,holidayQ)))))</f>
        <v>48276</v>
      </c>
      <c r="B8641" s="35" t="e">
        <f>MATCH(A8641,'iBoxx inputs'!A:A,0)</f>
        <v>#N/A</v>
      </c>
      <c r="C8641" s="35" t="e">
        <f>MATCH(A8641,'Bank of England inputs'!A:A,0)</f>
        <v>#N/A</v>
      </c>
      <c r="D8641" s="6" t="e">
        <f>IF($A8641&gt;DataEnd,NA(),IFERROR(INDEX('iBoxx inputs'!B:B,MATCH($A8641,'iBoxx inputs'!$A:$A,0)),D8640))</f>
        <v>#N/A</v>
      </c>
      <c r="E8641" s="6" t="e">
        <f>IF($A8641&gt;DataEnd,NA(),IFERROR(INDEX('iBoxx inputs'!C:C,MATCH($A8641,'iBoxx inputs'!$A:$A,0)),E8640))</f>
        <v>#N/A</v>
      </c>
      <c r="F8641" s="6" t="e">
        <f>IF($A8641&gt;DataEnd,NA(),IFERROR(INDEX('Bank of England inputs'!D:D,MATCH($A8641,'Bank of England inputs'!$A:$A,0),0),F8640))</f>
        <v>#N/A</v>
      </c>
      <c r="G8641" s="19"/>
      <c r="H8641" s="5">
        <f t="shared" si="733"/>
        <v>48276</v>
      </c>
      <c r="I8641" s="6" t="e">
        <f t="shared" si="734"/>
        <v>#N/A</v>
      </c>
      <c r="J8641" s="6" t="e">
        <f t="shared" si="735"/>
        <v>#N/A</v>
      </c>
    </row>
    <row r="8642" spans="1:10" x14ac:dyDescent="0.2">
      <c r="A8642" s="5">
        <f>IF(AND(dateA=1,A8641&lt;DataEnd),'iBoxx inputs'!A8646,IF(AND(dateA=2,A8641&lt;DataEnd),'Bank of England inputs'!A8646,IF(dateA=3,A8641+1,IF(dateA=4,WORKDAY(A8641,1,),WORKDAY(A8641,1,holidayQ)))))</f>
        <v>48277</v>
      </c>
      <c r="B8642" s="35" t="e">
        <f>MATCH(A8642,'iBoxx inputs'!A:A,0)</f>
        <v>#N/A</v>
      </c>
      <c r="C8642" s="35" t="e">
        <f>MATCH(A8642,'Bank of England inputs'!A:A,0)</f>
        <v>#N/A</v>
      </c>
      <c r="D8642" s="6" t="e">
        <f>IF($A8642&gt;DataEnd,NA(),IFERROR(INDEX('iBoxx inputs'!B:B,MATCH($A8642,'iBoxx inputs'!$A:$A,0)),D8641))</f>
        <v>#N/A</v>
      </c>
      <c r="E8642" s="6" t="e">
        <f>IF($A8642&gt;DataEnd,NA(),IFERROR(INDEX('iBoxx inputs'!C:C,MATCH($A8642,'iBoxx inputs'!$A:$A,0)),E8641))</f>
        <v>#N/A</v>
      </c>
      <c r="F8642" s="6" t="e">
        <f>IF($A8642&gt;DataEnd,NA(),IFERROR(INDEX('Bank of England inputs'!D:D,MATCH($A8642,'Bank of England inputs'!$A:$A,0),0),F8641))</f>
        <v>#N/A</v>
      </c>
      <c r="G8642" s="19"/>
      <c r="H8642" s="5">
        <f t="shared" ref="H8642:H8705" si="736">A8642</f>
        <v>48277</v>
      </c>
      <c r="I8642" s="6" t="e">
        <f t="shared" ref="I8642:I8705" si="737">(D8642+E8642)/2</f>
        <v>#N/A</v>
      </c>
      <c r="J8642" s="6" t="e">
        <f t="shared" ref="J8642:J8705" si="738">((1+I8642/100)/(1+F8642/100)-1)*100</f>
        <v>#N/A</v>
      </c>
    </row>
    <row r="8643" spans="1:10" x14ac:dyDescent="0.2">
      <c r="A8643" s="5">
        <f>IF(AND(dateA=1,A8642&lt;DataEnd),'iBoxx inputs'!A8647,IF(AND(dateA=2,A8642&lt;DataEnd),'Bank of England inputs'!A8647,IF(dateA=3,A8642+1,IF(dateA=4,WORKDAY(A8642,1,),WORKDAY(A8642,1,holidayQ)))))</f>
        <v>48278</v>
      </c>
      <c r="B8643" s="35" t="e">
        <f>MATCH(A8643,'iBoxx inputs'!A:A,0)</f>
        <v>#N/A</v>
      </c>
      <c r="C8643" s="35" t="e">
        <f>MATCH(A8643,'Bank of England inputs'!A:A,0)</f>
        <v>#N/A</v>
      </c>
      <c r="D8643" s="6" t="e">
        <f>IF($A8643&gt;DataEnd,NA(),IFERROR(INDEX('iBoxx inputs'!B:B,MATCH($A8643,'iBoxx inputs'!$A:$A,0)),D8642))</f>
        <v>#N/A</v>
      </c>
      <c r="E8643" s="6" t="e">
        <f>IF($A8643&gt;DataEnd,NA(),IFERROR(INDEX('iBoxx inputs'!C:C,MATCH($A8643,'iBoxx inputs'!$A:$A,0)),E8642))</f>
        <v>#N/A</v>
      </c>
      <c r="F8643" s="6" t="e">
        <f>IF($A8643&gt;DataEnd,NA(),IFERROR(INDEX('Bank of England inputs'!D:D,MATCH($A8643,'Bank of England inputs'!$A:$A,0),0),F8642))</f>
        <v>#N/A</v>
      </c>
      <c r="G8643" s="19"/>
      <c r="H8643" s="5">
        <f t="shared" si="736"/>
        <v>48278</v>
      </c>
      <c r="I8643" s="6" t="e">
        <f t="shared" si="737"/>
        <v>#N/A</v>
      </c>
      <c r="J8643" s="6" t="e">
        <f t="shared" si="738"/>
        <v>#N/A</v>
      </c>
    </row>
    <row r="8644" spans="1:10" x14ac:dyDescent="0.2">
      <c r="A8644" s="5">
        <f>IF(AND(dateA=1,A8643&lt;DataEnd),'iBoxx inputs'!A8648,IF(AND(dateA=2,A8643&lt;DataEnd),'Bank of England inputs'!A8648,IF(dateA=3,A8643+1,IF(dateA=4,WORKDAY(A8643,1,),WORKDAY(A8643,1,holidayQ)))))</f>
        <v>48281</v>
      </c>
      <c r="B8644" s="35" t="e">
        <f>MATCH(A8644,'iBoxx inputs'!A:A,0)</f>
        <v>#N/A</v>
      </c>
      <c r="C8644" s="35" t="e">
        <f>MATCH(A8644,'Bank of England inputs'!A:A,0)</f>
        <v>#N/A</v>
      </c>
      <c r="D8644" s="6" t="e">
        <f>IF($A8644&gt;DataEnd,NA(),IFERROR(INDEX('iBoxx inputs'!B:B,MATCH($A8644,'iBoxx inputs'!$A:$A,0)),D8643))</f>
        <v>#N/A</v>
      </c>
      <c r="E8644" s="6" t="e">
        <f>IF($A8644&gt;DataEnd,NA(),IFERROR(INDEX('iBoxx inputs'!C:C,MATCH($A8644,'iBoxx inputs'!$A:$A,0)),E8643))</f>
        <v>#N/A</v>
      </c>
      <c r="F8644" s="6" t="e">
        <f>IF($A8644&gt;DataEnd,NA(),IFERROR(INDEX('Bank of England inputs'!D:D,MATCH($A8644,'Bank of England inputs'!$A:$A,0),0),F8643))</f>
        <v>#N/A</v>
      </c>
      <c r="G8644" s="19"/>
      <c r="H8644" s="5">
        <f t="shared" si="736"/>
        <v>48281</v>
      </c>
      <c r="I8644" s="6" t="e">
        <f t="shared" si="737"/>
        <v>#N/A</v>
      </c>
      <c r="J8644" s="6" t="e">
        <f t="shared" si="738"/>
        <v>#N/A</v>
      </c>
    </row>
    <row r="8645" spans="1:10" x14ac:dyDescent="0.2">
      <c r="A8645" s="5">
        <f>IF(AND(dateA=1,A8644&lt;DataEnd),'iBoxx inputs'!A8649,IF(AND(dateA=2,A8644&lt;DataEnd),'Bank of England inputs'!A8649,IF(dateA=3,A8644+1,IF(dateA=4,WORKDAY(A8644,1,),WORKDAY(A8644,1,holidayQ)))))</f>
        <v>48282</v>
      </c>
      <c r="B8645" s="35" t="e">
        <f>MATCH(A8645,'iBoxx inputs'!A:A,0)</f>
        <v>#N/A</v>
      </c>
      <c r="C8645" s="35" t="e">
        <f>MATCH(A8645,'Bank of England inputs'!A:A,0)</f>
        <v>#N/A</v>
      </c>
      <c r="D8645" s="6" t="e">
        <f>IF($A8645&gt;DataEnd,NA(),IFERROR(INDEX('iBoxx inputs'!B:B,MATCH($A8645,'iBoxx inputs'!$A:$A,0)),D8644))</f>
        <v>#N/A</v>
      </c>
      <c r="E8645" s="6" t="e">
        <f>IF($A8645&gt;DataEnd,NA(),IFERROR(INDEX('iBoxx inputs'!C:C,MATCH($A8645,'iBoxx inputs'!$A:$A,0)),E8644))</f>
        <v>#N/A</v>
      </c>
      <c r="F8645" s="6" t="e">
        <f>IF($A8645&gt;DataEnd,NA(),IFERROR(INDEX('Bank of England inputs'!D:D,MATCH($A8645,'Bank of England inputs'!$A:$A,0),0),F8644))</f>
        <v>#N/A</v>
      </c>
      <c r="G8645" s="19"/>
      <c r="H8645" s="5">
        <f t="shared" si="736"/>
        <v>48282</v>
      </c>
      <c r="I8645" s="6" t="e">
        <f t="shared" si="737"/>
        <v>#N/A</v>
      </c>
      <c r="J8645" s="6" t="e">
        <f t="shared" si="738"/>
        <v>#N/A</v>
      </c>
    </row>
    <row r="8646" spans="1:10" x14ac:dyDescent="0.2">
      <c r="A8646" s="5">
        <f>IF(AND(dateA=1,A8645&lt;DataEnd),'iBoxx inputs'!A8650,IF(AND(dateA=2,A8645&lt;DataEnd),'Bank of England inputs'!A8650,IF(dateA=3,A8645+1,IF(dateA=4,WORKDAY(A8645,1,),WORKDAY(A8645,1,holidayQ)))))</f>
        <v>48283</v>
      </c>
      <c r="B8646" s="35" t="e">
        <f>MATCH(A8646,'iBoxx inputs'!A:A,0)</f>
        <v>#N/A</v>
      </c>
      <c r="C8646" s="35" t="e">
        <f>MATCH(A8646,'Bank of England inputs'!A:A,0)</f>
        <v>#N/A</v>
      </c>
      <c r="D8646" s="6" t="e">
        <f>IF($A8646&gt;DataEnd,NA(),IFERROR(INDEX('iBoxx inputs'!B:B,MATCH($A8646,'iBoxx inputs'!$A:$A,0)),D8645))</f>
        <v>#N/A</v>
      </c>
      <c r="E8646" s="6" t="e">
        <f>IF($A8646&gt;DataEnd,NA(),IFERROR(INDEX('iBoxx inputs'!C:C,MATCH($A8646,'iBoxx inputs'!$A:$A,0)),E8645))</f>
        <v>#N/A</v>
      </c>
      <c r="F8646" s="6" t="e">
        <f>IF($A8646&gt;DataEnd,NA(),IFERROR(INDEX('Bank of England inputs'!D:D,MATCH($A8646,'Bank of England inputs'!$A:$A,0),0),F8645))</f>
        <v>#N/A</v>
      </c>
      <c r="G8646" s="19"/>
      <c r="H8646" s="5">
        <f t="shared" si="736"/>
        <v>48283</v>
      </c>
      <c r="I8646" s="6" t="e">
        <f t="shared" si="737"/>
        <v>#N/A</v>
      </c>
      <c r="J8646" s="6" t="e">
        <f t="shared" si="738"/>
        <v>#N/A</v>
      </c>
    </row>
    <row r="8647" spans="1:10" x14ac:dyDescent="0.2">
      <c r="A8647" s="5">
        <f>IF(AND(dateA=1,A8646&lt;DataEnd),'iBoxx inputs'!A8651,IF(AND(dateA=2,A8646&lt;DataEnd),'Bank of England inputs'!A8651,IF(dateA=3,A8646+1,IF(dateA=4,WORKDAY(A8646,1,),WORKDAY(A8646,1,holidayQ)))))</f>
        <v>48284</v>
      </c>
      <c r="B8647" s="35" t="e">
        <f>MATCH(A8647,'iBoxx inputs'!A:A,0)</f>
        <v>#N/A</v>
      </c>
      <c r="C8647" s="35" t="e">
        <f>MATCH(A8647,'Bank of England inputs'!A:A,0)</f>
        <v>#N/A</v>
      </c>
      <c r="D8647" s="6" t="e">
        <f>IF($A8647&gt;DataEnd,NA(),IFERROR(INDEX('iBoxx inputs'!B:B,MATCH($A8647,'iBoxx inputs'!$A:$A,0)),D8646))</f>
        <v>#N/A</v>
      </c>
      <c r="E8647" s="6" t="e">
        <f>IF($A8647&gt;DataEnd,NA(),IFERROR(INDEX('iBoxx inputs'!C:C,MATCH($A8647,'iBoxx inputs'!$A:$A,0)),E8646))</f>
        <v>#N/A</v>
      </c>
      <c r="F8647" s="6" t="e">
        <f>IF($A8647&gt;DataEnd,NA(),IFERROR(INDEX('Bank of England inputs'!D:D,MATCH($A8647,'Bank of England inputs'!$A:$A,0),0),F8646))</f>
        <v>#N/A</v>
      </c>
      <c r="G8647" s="19"/>
      <c r="H8647" s="5">
        <f t="shared" si="736"/>
        <v>48284</v>
      </c>
      <c r="I8647" s="6" t="e">
        <f t="shared" si="737"/>
        <v>#N/A</v>
      </c>
      <c r="J8647" s="6" t="e">
        <f t="shared" si="738"/>
        <v>#N/A</v>
      </c>
    </row>
    <row r="8648" spans="1:10" x14ac:dyDescent="0.2">
      <c r="A8648" s="5">
        <f>IF(AND(dateA=1,A8647&lt;DataEnd),'iBoxx inputs'!A8652,IF(AND(dateA=2,A8647&lt;DataEnd),'Bank of England inputs'!A8652,IF(dateA=3,A8647+1,IF(dateA=4,WORKDAY(A8647,1,),WORKDAY(A8647,1,holidayQ)))))</f>
        <v>48285</v>
      </c>
      <c r="B8648" s="35" t="e">
        <f>MATCH(A8648,'iBoxx inputs'!A:A,0)</f>
        <v>#N/A</v>
      </c>
      <c r="C8648" s="35" t="e">
        <f>MATCH(A8648,'Bank of England inputs'!A:A,0)</f>
        <v>#N/A</v>
      </c>
      <c r="D8648" s="6" t="e">
        <f>IF($A8648&gt;DataEnd,NA(),IFERROR(INDEX('iBoxx inputs'!B:B,MATCH($A8648,'iBoxx inputs'!$A:$A,0)),D8647))</f>
        <v>#N/A</v>
      </c>
      <c r="E8648" s="6" t="e">
        <f>IF($A8648&gt;DataEnd,NA(),IFERROR(INDEX('iBoxx inputs'!C:C,MATCH($A8648,'iBoxx inputs'!$A:$A,0)),E8647))</f>
        <v>#N/A</v>
      </c>
      <c r="F8648" s="6" t="e">
        <f>IF($A8648&gt;DataEnd,NA(),IFERROR(INDEX('Bank of England inputs'!D:D,MATCH($A8648,'Bank of England inputs'!$A:$A,0),0),F8647))</f>
        <v>#N/A</v>
      </c>
      <c r="G8648" s="19"/>
      <c r="H8648" s="5">
        <f t="shared" si="736"/>
        <v>48285</v>
      </c>
      <c r="I8648" s="6" t="e">
        <f t="shared" si="737"/>
        <v>#N/A</v>
      </c>
      <c r="J8648" s="6" t="e">
        <f t="shared" si="738"/>
        <v>#N/A</v>
      </c>
    </row>
    <row r="8649" spans="1:10" x14ac:dyDescent="0.2">
      <c r="A8649" s="5">
        <f>IF(AND(dateA=1,A8648&lt;DataEnd),'iBoxx inputs'!A8653,IF(AND(dateA=2,A8648&lt;DataEnd),'Bank of England inputs'!A8653,IF(dateA=3,A8648+1,IF(dateA=4,WORKDAY(A8648,1,),WORKDAY(A8648,1,holidayQ)))))</f>
        <v>48288</v>
      </c>
      <c r="B8649" s="35" t="e">
        <f>MATCH(A8649,'iBoxx inputs'!A:A,0)</f>
        <v>#N/A</v>
      </c>
      <c r="C8649" s="35" t="e">
        <f>MATCH(A8649,'Bank of England inputs'!A:A,0)</f>
        <v>#N/A</v>
      </c>
      <c r="D8649" s="6" t="e">
        <f>IF($A8649&gt;DataEnd,NA(),IFERROR(INDEX('iBoxx inputs'!B:B,MATCH($A8649,'iBoxx inputs'!$A:$A,0)),D8648))</f>
        <v>#N/A</v>
      </c>
      <c r="E8649" s="6" t="e">
        <f>IF($A8649&gt;DataEnd,NA(),IFERROR(INDEX('iBoxx inputs'!C:C,MATCH($A8649,'iBoxx inputs'!$A:$A,0)),E8648))</f>
        <v>#N/A</v>
      </c>
      <c r="F8649" s="6" t="e">
        <f>IF($A8649&gt;DataEnd,NA(),IFERROR(INDEX('Bank of England inputs'!D:D,MATCH($A8649,'Bank of England inputs'!$A:$A,0),0),F8648))</f>
        <v>#N/A</v>
      </c>
      <c r="G8649" s="19"/>
      <c r="H8649" s="5">
        <f t="shared" si="736"/>
        <v>48288</v>
      </c>
      <c r="I8649" s="6" t="e">
        <f t="shared" si="737"/>
        <v>#N/A</v>
      </c>
      <c r="J8649" s="6" t="e">
        <f t="shared" si="738"/>
        <v>#N/A</v>
      </c>
    </row>
    <row r="8650" spans="1:10" x14ac:dyDescent="0.2">
      <c r="A8650" s="5">
        <f>IF(AND(dateA=1,A8649&lt;DataEnd),'iBoxx inputs'!A8654,IF(AND(dateA=2,A8649&lt;DataEnd),'Bank of England inputs'!A8654,IF(dateA=3,A8649+1,IF(dateA=4,WORKDAY(A8649,1,),WORKDAY(A8649,1,holidayQ)))))</f>
        <v>48289</v>
      </c>
      <c r="B8650" s="35" t="e">
        <f>MATCH(A8650,'iBoxx inputs'!A:A,0)</f>
        <v>#N/A</v>
      </c>
      <c r="C8650" s="35" t="e">
        <f>MATCH(A8650,'Bank of England inputs'!A:A,0)</f>
        <v>#N/A</v>
      </c>
      <c r="D8650" s="6" t="e">
        <f>IF($A8650&gt;DataEnd,NA(),IFERROR(INDEX('iBoxx inputs'!B:B,MATCH($A8650,'iBoxx inputs'!$A:$A,0)),D8649))</f>
        <v>#N/A</v>
      </c>
      <c r="E8650" s="6" t="e">
        <f>IF($A8650&gt;DataEnd,NA(),IFERROR(INDEX('iBoxx inputs'!C:C,MATCH($A8650,'iBoxx inputs'!$A:$A,0)),E8649))</f>
        <v>#N/A</v>
      </c>
      <c r="F8650" s="6" t="e">
        <f>IF($A8650&gt;DataEnd,NA(),IFERROR(INDEX('Bank of England inputs'!D:D,MATCH($A8650,'Bank of England inputs'!$A:$A,0),0),F8649))</f>
        <v>#N/A</v>
      </c>
      <c r="G8650" s="19"/>
      <c r="H8650" s="5">
        <f t="shared" si="736"/>
        <v>48289</v>
      </c>
      <c r="I8650" s="6" t="e">
        <f t="shared" si="737"/>
        <v>#N/A</v>
      </c>
      <c r="J8650" s="6" t="e">
        <f t="shared" si="738"/>
        <v>#N/A</v>
      </c>
    </row>
    <row r="8651" spans="1:10" x14ac:dyDescent="0.2">
      <c r="A8651" s="5">
        <f>IF(AND(dateA=1,A8650&lt;DataEnd),'iBoxx inputs'!A8655,IF(AND(dateA=2,A8650&lt;DataEnd),'Bank of England inputs'!A8655,IF(dateA=3,A8650+1,IF(dateA=4,WORKDAY(A8650,1,),WORKDAY(A8650,1,holidayQ)))))</f>
        <v>48290</v>
      </c>
      <c r="B8651" s="35" t="e">
        <f>MATCH(A8651,'iBoxx inputs'!A:A,0)</f>
        <v>#N/A</v>
      </c>
      <c r="C8651" s="35" t="e">
        <f>MATCH(A8651,'Bank of England inputs'!A:A,0)</f>
        <v>#N/A</v>
      </c>
      <c r="D8651" s="6" t="e">
        <f>IF($A8651&gt;DataEnd,NA(),IFERROR(INDEX('iBoxx inputs'!B:B,MATCH($A8651,'iBoxx inputs'!$A:$A,0)),D8650))</f>
        <v>#N/A</v>
      </c>
      <c r="E8651" s="6" t="e">
        <f>IF($A8651&gt;DataEnd,NA(),IFERROR(INDEX('iBoxx inputs'!C:C,MATCH($A8651,'iBoxx inputs'!$A:$A,0)),E8650))</f>
        <v>#N/A</v>
      </c>
      <c r="F8651" s="6" t="e">
        <f>IF($A8651&gt;DataEnd,NA(),IFERROR(INDEX('Bank of England inputs'!D:D,MATCH($A8651,'Bank of England inputs'!$A:$A,0),0),F8650))</f>
        <v>#N/A</v>
      </c>
      <c r="G8651" s="19"/>
      <c r="H8651" s="5">
        <f t="shared" si="736"/>
        <v>48290</v>
      </c>
      <c r="I8651" s="6" t="e">
        <f t="shared" si="737"/>
        <v>#N/A</v>
      </c>
      <c r="J8651" s="6" t="e">
        <f t="shared" si="738"/>
        <v>#N/A</v>
      </c>
    </row>
    <row r="8652" spans="1:10" x14ac:dyDescent="0.2">
      <c r="A8652" s="5">
        <f>IF(AND(dateA=1,A8651&lt;DataEnd),'iBoxx inputs'!A8656,IF(AND(dateA=2,A8651&lt;DataEnd),'Bank of England inputs'!A8656,IF(dateA=3,A8651+1,IF(dateA=4,WORKDAY(A8651,1,),WORKDAY(A8651,1,holidayQ)))))</f>
        <v>48291</v>
      </c>
      <c r="B8652" s="35" t="e">
        <f>MATCH(A8652,'iBoxx inputs'!A:A,0)</f>
        <v>#N/A</v>
      </c>
      <c r="C8652" s="35" t="e">
        <f>MATCH(A8652,'Bank of England inputs'!A:A,0)</f>
        <v>#N/A</v>
      </c>
      <c r="D8652" s="6" t="e">
        <f>IF($A8652&gt;DataEnd,NA(),IFERROR(INDEX('iBoxx inputs'!B:B,MATCH($A8652,'iBoxx inputs'!$A:$A,0)),D8651))</f>
        <v>#N/A</v>
      </c>
      <c r="E8652" s="6" t="e">
        <f>IF($A8652&gt;DataEnd,NA(),IFERROR(INDEX('iBoxx inputs'!C:C,MATCH($A8652,'iBoxx inputs'!$A:$A,0)),E8651))</f>
        <v>#N/A</v>
      </c>
      <c r="F8652" s="6" t="e">
        <f>IF($A8652&gt;DataEnd,NA(),IFERROR(INDEX('Bank of England inputs'!D:D,MATCH($A8652,'Bank of England inputs'!$A:$A,0),0),F8651))</f>
        <v>#N/A</v>
      </c>
      <c r="G8652" s="19"/>
      <c r="H8652" s="5">
        <f t="shared" si="736"/>
        <v>48291</v>
      </c>
      <c r="I8652" s="6" t="e">
        <f t="shared" si="737"/>
        <v>#N/A</v>
      </c>
      <c r="J8652" s="6" t="e">
        <f t="shared" si="738"/>
        <v>#N/A</v>
      </c>
    </row>
    <row r="8653" spans="1:10" x14ac:dyDescent="0.2">
      <c r="A8653" s="5">
        <f>IF(AND(dateA=1,A8652&lt;DataEnd),'iBoxx inputs'!A8657,IF(AND(dateA=2,A8652&lt;DataEnd),'Bank of England inputs'!A8657,IF(dateA=3,A8652+1,IF(dateA=4,WORKDAY(A8652,1,),WORKDAY(A8652,1,holidayQ)))))</f>
        <v>48292</v>
      </c>
      <c r="B8653" s="35" t="e">
        <f>MATCH(A8653,'iBoxx inputs'!A:A,0)</f>
        <v>#N/A</v>
      </c>
      <c r="C8653" s="35" t="e">
        <f>MATCH(A8653,'Bank of England inputs'!A:A,0)</f>
        <v>#N/A</v>
      </c>
      <c r="D8653" s="6" t="e">
        <f>IF($A8653&gt;DataEnd,NA(),IFERROR(INDEX('iBoxx inputs'!B:B,MATCH($A8653,'iBoxx inputs'!$A:$A,0)),D8652))</f>
        <v>#N/A</v>
      </c>
      <c r="E8653" s="6" t="e">
        <f>IF($A8653&gt;DataEnd,NA(),IFERROR(INDEX('iBoxx inputs'!C:C,MATCH($A8653,'iBoxx inputs'!$A:$A,0)),E8652))</f>
        <v>#N/A</v>
      </c>
      <c r="F8653" s="6" t="e">
        <f>IF($A8653&gt;DataEnd,NA(),IFERROR(INDEX('Bank of England inputs'!D:D,MATCH($A8653,'Bank of England inputs'!$A:$A,0),0),F8652))</f>
        <v>#N/A</v>
      </c>
      <c r="G8653" s="19"/>
      <c r="H8653" s="5">
        <f t="shared" si="736"/>
        <v>48292</v>
      </c>
      <c r="I8653" s="6" t="e">
        <f t="shared" si="737"/>
        <v>#N/A</v>
      </c>
      <c r="J8653" s="6" t="e">
        <f t="shared" si="738"/>
        <v>#N/A</v>
      </c>
    </row>
    <row r="8654" spans="1:10" x14ac:dyDescent="0.2">
      <c r="A8654" s="5">
        <f>IF(AND(dateA=1,A8653&lt;DataEnd),'iBoxx inputs'!A8658,IF(AND(dateA=2,A8653&lt;DataEnd),'Bank of England inputs'!A8658,IF(dateA=3,A8653+1,IF(dateA=4,WORKDAY(A8653,1,),WORKDAY(A8653,1,holidayQ)))))</f>
        <v>48295</v>
      </c>
      <c r="B8654" s="35" t="e">
        <f>MATCH(A8654,'iBoxx inputs'!A:A,0)</f>
        <v>#N/A</v>
      </c>
      <c r="C8654" s="35" t="e">
        <f>MATCH(A8654,'Bank of England inputs'!A:A,0)</f>
        <v>#N/A</v>
      </c>
      <c r="D8654" s="6" t="e">
        <f>IF($A8654&gt;DataEnd,NA(),IFERROR(INDEX('iBoxx inputs'!B:B,MATCH($A8654,'iBoxx inputs'!$A:$A,0)),D8653))</f>
        <v>#N/A</v>
      </c>
      <c r="E8654" s="6" t="e">
        <f>IF($A8654&gt;DataEnd,NA(),IFERROR(INDEX('iBoxx inputs'!C:C,MATCH($A8654,'iBoxx inputs'!$A:$A,0)),E8653))</f>
        <v>#N/A</v>
      </c>
      <c r="F8654" s="6" t="e">
        <f>IF($A8654&gt;DataEnd,NA(),IFERROR(INDEX('Bank of England inputs'!D:D,MATCH($A8654,'Bank of England inputs'!$A:$A,0),0),F8653))</f>
        <v>#N/A</v>
      </c>
      <c r="G8654" s="19"/>
      <c r="H8654" s="5">
        <f t="shared" si="736"/>
        <v>48295</v>
      </c>
      <c r="I8654" s="6" t="e">
        <f t="shared" si="737"/>
        <v>#N/A</v>
      </c>
      <c r="J8654" s="6" t="e">
        <f t="shared" si="738"/>
        <v>#N/A</v>
      </c>
    </row>
    <row r="8655" spans="1:10" x14ac:dyDescent="0.2">
      <c r="A8655" s="5">
        <f>IF(AND(dateA=1,A8654&lt;DataEnd),'iBoxx inputs'!A8659,IF(AND(dateA=2,A8654&lt;DataEnd),'Bank of England inputs'!A8659,IF(dateA=3,A8654+1,IF(dateA=4,WORKDAY(A8654,1,),WORKDAY(A8654,1,holidayQ)))))</f>
        <v>48296</v>
      </c>
      <c r="B8655" s="35" t="e">
        <f>MATCH(A8655,'iBoxx inputs'!A:A,0)</f>
        <v>#N/A</v>
      </c>
      <c r="C8655" s="35" t="e">
        <f>MATCH(A8655,'Bank of England inputs'!A:A,0)</f>
        <v>#N/A</v>
      </c>
      <c r="D8655" s="6" t="e">
        <f>IF($A8655&gt;DataEnd,NA(),IFERROR(INDEX('iBoxx inputs'!B:B,MATCH($A8655,'iBoxx inputs'!$A:$A,0)),D8654))</f>
        <v>#N/A</v>
      </c>
      <c r="E8655" s="6" t="e">
        <f>IF($A8655&gt;DataEnd,NA(),IFERROR(INDEX('iBoxx inputs'!C:C,MATCH($A8655,'iBoxx inputs'!$A:$A,0)),E8654))</f>
        <v>#N/A</v>
      </c>
      <c r="F8655" s="6" t="e">
        <f>IF($A8655&gt;DataEnd,NA(),IFERROR(INDEX('Bank of England inputs'!D:D,MATCH($A8655,'Bank of England inputs'!$A:$A,0),0),F8654))</f>
        <v>#N/A</v>
      </c>
      <c r="G8655" s="19"/>
      <c r="H8655" s="5">
        <f t="shared" si="736"/>
        <v>48296</v>
      </c>
      <c r="I8655" s="6" t="e">
        <f t="shared" si="737"/>
        <v>#N/A</v>
      </c>
      <c r="J8655" s="6" t="e">
        <f t="shared" si="738"/>
        <v>#N/A</v>
      </c>
    </row>
    <row r="8656" spans="1:10" x14ac:dyDescent="0.2">
      <c r="A8656" s="5">
        <f>IF(AND(dateA=1,A8655&lt;DataEnd),'iBoxx inputs'!A8660,IF(AND(dateA=2,A8655&lt;DataEnd),'Bank of England inputs'!A8660,IF(dateA=3,A8655+1,IF(dateA=4,WORKDAY(A8655,1,),WORKDAY(A8655,1,holidayQ)))))</f>
        <v>48297</v>
      </c>
      <c r="B8656" s="35" t="e">
        <f>MATCH(A8656,'iBoxx inputs'!A:A,0)</f>
        <v>#N/A</v>
      </c>
      <c r="C8656" s="35" t="e">
        <f>MATCH(A8656,'Bank of England inputs'!A:A,0)</f>
        <v>#N/A</v>
      </c>
      <c r="D8656" s="6" t="e">
        <f>IF($A8656&gt;DataEnd,NA(),IFERROR(INDEX('iBoxx inputs'!B:B,MATCH($A8656,'iBoxx inputs'!$A:$A,0)),D8655))</f>
        <v>#N/A</v>
      </c>
      <c r="E8656" s="6" t="e">
        <f>IF($A8656&gt;DataEnd,NA(),IFERROR(INDEX('iBoxx inputs'!C:C,MATCH($A8656,'iBoxx inputs'!$A:$A,0)),E8655))</f>
        <v>#N/A</v>
      </c>
      <c r="F8656" s="6" t="e">
        <f>IF($A8656&gt;DataEnd,NA(),IFERROR(INDEX('Bank of England inputs'!D:D,MATCH($A8656,'Bank of England inputs'!$A:$A,0),0),F8655))</f>
        <v>#N/A</v>
      </c>
      <c r="G8656" s="19"/>
      <c r="H8656" s="5">
        <f t="shared" si="736"/>
        <v>48297</v>
      </c>
      <c r="I8656" s="6" t="e">
        <f t="shared" si="737"/>
        <v>#N/A</v>
      </c>
      <c r="J8656" s="6" t="e">
        <f t="shared" si="738"/>
        <v>#N/A</v>
      </c>
    </row>
    <row r="8657" spans="1:10" x14ac:dyDescent="0.2">
      <c r="A8657" s="5">
        <f>IF(AND(dateA=1,A8656&lt;DataEnd),'iBoxx inputs'!A8661,IF(AND(dateA=2,A8656&lt;DataEnd),'Bank of England inputs'!A8661,IF(dateA=3,A8656+1,IF(dateA=4,WORKDAY(A8656,1,),WORKDAY(A8656,1,holidayQ)))))</f>
        <v>48298</v>
      </c>
      <c r="B8657" s="35" t="e">
        <f>MATCH(A8657,'iBoxx inputs'!A:A,0)</f>
        <v>#N/A</v>
      </c>
      <c r="C8657" s="35" t="e">
        <f>MATCH(A8657,'Bank of England inputs'!A:A,0)</f>
        <v>#N/A</v>
      </c>
      <c r="D8657" s="6" t="e">
        <f>IF($A8657&gt;DataEnd,NA(),IFERROR(INDEX('iBoxx inputs'!B:B,MATCH($A8657,'iBoxx inputs'!$A:$A,0)),D8656))</f>
        <v>#N/A</v>
      </c>
      <c r="E8657" s="6" t="e">
        <f>IF($A8657&gt;DataEnd,NA(),IFERROR(INDEX('iBoxx inputs'!C:C,MATCH($A8657,'iBoxx inputs'!$A:$A,0)),E8656))</f>
        <v>#N/A</v>
      </c>
      <c r="F8657" s="6" t="e">
        <f>IF($A8657&gt;DataEnd,NA(),IFERROR(INDEX('Bank of England inputs'!D:D,MATCH($A8657,'Bank of England inputs'!$A:$A,0),0),F8656))</f>
        <v>#N/A</v>
      </c>
      <c r="G8657" s="19"/>
      <c r="H8657" s="5">
        <f t="shared" si="736"/>
        <v>48298</v>
      </c>
      <c r="I8657" s="6" t="e">
        <f t="shared" si="737"/>
        <v>#N/A</v>
      </c>
      <c r="J8657" s="6" t="e">
        <f t="shared" si="738"/>
        <v>#N/A</v>
      </c>
    </row>
    <row r="8658" spans="1:10" x14ac:dyDescent="0.2">
      <c r="A8658" s="5">
        <f>IF(AND(dateA=1,A8657&lt;DataEnd),'iBoxx inputs'!A8662,IF(AND(dateA=2,A8657&lt;DataEnd),'Bank of England inputs'!A8662,IF(dateA=3,A8657+1,IF(dateA=4,WORKDAY(A8657,1,),WORKDAY(A8657,1,holidayQ)))))</f>
        <v>48299</v>
      </c>
      <c r="B8658" s="35" t="e">
        <f>MATCH(A8658,'iBoxx inputs'!A:A,0)</f>
        <v>#N/A</v>
      </c>
      <c r="C8658" s="35" t="e">
        <f>MATCH(A8658,'Bank of England inputs'!A:A,0)</f>
        <v>#N/A</v>
      </c>
      <c r="D8658" s="6" t="e">
        <f>IF($A8658&gt;DataEnd,NA(),IFERROR(INDEX('iBoxx inputs'!B:B,MATCH($A8658,'iBoxx inputs'!$A:$A,0)),D8657))</f>
        <v>#N/A</v>
      </c>
      <c r="E8658" s="6" t="e">
        <f>IF($A8658&gt;DataEnd,NA(),IFERROR(INDEX('iBoxx inputs'!C:C,MATCH($A8658,'iBoxx inputs'!$A:$A,0)),E8657))</f>
        <v>#N/A</v>
      </c>
      <c r="F8658" s="6" t="e">
        <f>IF($A8658&gt;DataEnd,NA(),IFERROR(INDEX('Bank of England inputs'!D:D,MATCH($A8658,'Bank of England inputs'!$A:$A,0),0),F8657))</f>
        <v>#N/A</v>
      </c>
      <c r="G8658" s="19"/>
      <c r="H8658" s="5">
        <f t="shared" si="736"/>
        <v>48299</v>
      </c>
      <c r="I8658" s="6" t="e">
        <f t="shared" si="737"/>
        <v>#N/A</v>
      </c>
      <c r="J8658" s="6" t="e">
        <f t="shared" si="738"/>
        <v>#N/A</v>
      </c>
    </row>
    <row r="8659" spans="1:10" x14ac:dyDescent="0.2">
      <c r="A8659" s="5">
        <f>IF(AND(dateA=1,A8658&lt;DataEnd),'iBoxx inputs'!A8663,IF(AND(dateA=2,A8658&lt;DataEnd),'Bank of England inputs'!A8663,IF(dateA=3,A8658+1,IF(dateA=4,WORKDAY(A8658,1,),WORKDAY(A8658,1,holidayQ)))))</f>
        <v>48302</v>
      </c>
      <c r="B8659" s="35" t="e">
        <f>MATCH(A8659,'iBoxx inputs'!A:A,0)</f>
        <v>#N/A</v>
      </c>
      <c r="C8659" s="35" t="e">
        <f>MATCH(A8659,'Bank of England inputs'!A:A,0)</f>
        <v>#N/A</v>
      </c>
      <c r="D8659" s="6" t="e">
        <f>IF($A8659&gt;DataEnd,NA(),IFERROR(INDEX('iBoxx inputs'!B:B,MATCH($A8659,'iBoxx inputs'!$A:$A,0)),D8658))</f>
        <v>#N/A</v>
      </c>
      <c r="E8659" s="6" t="e">
        <f>IF($A8659&gt;DataEnd,NA(),IFERROR(INDEX('iBoxx inputs'!C:C,MATCH($A8659,'iBoxx inputs'!$A:$A,0)),E8658))</f>
        <v>#N/A</v>
      </c>
      <c r="F8659" s="6" t="e">
        <f>IF($A8659&gt;DataEnd,NA(),IFERROR(INDEX('Bank of England inputs'!D:D,MATCH($A8659,'Bank of England inputs'!$A:$A,0),0),F8658))</f>
        <v>#N/A</v>
      </c>
      <c r="G8659" s="19"/>
      <c r="H8659" s="5">
        <f t="shared" si="736"/>
        <v>48302</v>
      </c>
      <c r="I8659" s="6" t="e">
        <f t="shared" si="737"/>
        <v>#N/A</v>
      </c>
      <c r="J8659" s="6" t="e">
        <f t="shared" si="738"/>
        <v>#N/A</v>
      </c>
    </row>
    <row r="8660" spans="1:10" x14ac:dyDescent="0.2">
      <c r="A8660" s="5">
        <f>IF(AND(dateA=1,A8659&lt;DataEnd),'iBoxx inputs'!A8664,IF(AND(dateA=2,A8659&lt;DataEnd),'Bank of England inputs'!A8664,IF(dateA=3,A8659+1,IF(dateA=4,WORKDAY(A8659,1,),WORKDAY(A8659,1,holidayQ)))))</f>
        <v>48303</v>
      </c>
      <c r="B8660" s="35" t="e">
        <f>MATCH(A8660,'iBoxx inputs'!A:A,0)</f>
        <v>#N/A</v>
      </c>
      <c r="C8660" s="35" t="e">
        <f>MATCH(A8660,'Bank of England inputs'!A:A,0)</f>
        <v>#N/A</v>
      </c>
      <c r="D8660" s="6" t="e">
        <f>IF($A8660&gt;DataEnd,NA(),IFERROR(INDEX('iBoxx inputs'!B:B,MATCH($A8660,'iBoxx inputs'!$A:$A,0)),D8659))</f>
        <v>#N/A</v>
      </c>
      <c r="E8660" s="6" t="e">
        <f>IF($A8660&gt;DataEnd,NA(),IFERROR(INDEX('iBoxx inputs'!C:C,MATCH($A8660,'iBoxx inputs'!$A:$A,0)),E8659))</f>
        <v>#N/A</v>
      </c>
      <c r="F8660" s="6" t="e">
        <f>IF($A8660&gt;DataEnd,NA(),IFERROR(INDEX('Bank of England inputs'!D:D,MATCH($A8660,'Bank of England inputs'!$A:$A,0),0),F8659))</f>
        <v>#N/A</v>
      </c>
      <c r="G8660" s="19"/>
      <c r="H8660" s="5">
        <f t="shared" si="736"/>
        <v>48303</v>
      </c>
      <c r="I8660" s="6" t="e">
        <f t="shared" si="737"/>
        <v>#N/A</v>
      </c>
      <c r="J8660" s="6" t="e">
        <f t="shared" si="738"/>
        <v>#N/A</v>
      </c>
    </row>
    <row r="8661" spans="1:10" x14ac:dyDescent="0.2">
      <c r="A8661" s="5">
        <f>IF(AND(dateA=1,A8660&lt;DataEnd),'iBoxx inputs'!A8665,IF(AND(dateA=2,A8660&lt;DataEnd),'Bank of England inputs'!A8665,IF(dateA=3,A8660+1,IF(dateA=4,WORKDAY(A8660,1,),WORKDAY(A8660,1,holidayQ)))))</f>
        <v>48304</v>
      </c>
      <c r="B8661" s="35" t="e">
        <f>MATCH(A8661,'iBoxx inputs'!A:A,0)</f>
        <v>#N/A</v>
      </c>
      <c r="C8661" s="35" t="e">
        <f>MATCH(A8661,'Bank of England inputs'!A:A,0)</f>
        <v>#N/A</v>
      </c>
      <c r="D8661" s="6" t="e">
        <f>IF($A8661&gt;DataEnd,NA(),IFERROR(INDEX('iBoxx inputs'!B:B,MATCH($A8661,'iBoxx inputs'!$A:$A,0)),D8660))</f>
        <v>#N/A</v>
      </c>
      <c r="E8661" s="6" t="e">
        <f>IF($A8661&gt;DataEnd,NA(),IFERROR(INDEX('iBoxx inputs'!C:C,MATCH($A8661,'iBoxx inputs'!$A:$A,0)),E8660))</f>
        <v>#N/A</v>
      </c>
      <c r="F8661" s="6" t="e">
        <f>IF($A8661&gt;DataEnd,NA(),IFERROR(INDEX('Bank of England inputs'!D:D,MATCH($A8661,'Bank of England inputs'!$A:$A,0),0),F8660))</f>
        <v>#N/A</v>
      </c>
      <c r="G8661" s="19"/>
      <c r="H8661" s="5">
        <f t="shared" si="736"/>
        <v>48304</v>
      </c>
      <c r="I8661" s="6" t="e">
        <f t="shared" si="737"/>
        <v>#N/A</v>
      </c>
      <c r="J8661" s="6" t="e">
        <f t="shared" si="738"/>
        <v>#N/A</v>
      </c>
    </row>
    <row r="8662" spans="1:10" x14ac:dyDescent="0.2">
      <c r="A8662" s="5">
        <f>IF(AND(dateA=1,A8661&lt;DataEnd),'iBoxx inputs'!A8666,IF(AND(dateA=2,A8661&lt;DataEnd),'Bank of England inputs'!A8666,IF(dateA=3,A8661+1,IF(dateA=4,WORKDAY(A8661,1,),WORKDAY(A8661,1,holidayQ)))))</f>
        <v>48305</v>
      </c>
      <c r="B8662" s="35" t="e">
        <f>MATCH(A8662,'iBoxx inputs'!A:A,0)</f>
        <v>#N/A</v>
      </c>
      <c r="C8662" s="35" t="e">
        <f>MATCH(A8662,'Bank of England inputs'!A:A,0)</f>
        <v>#N/A</v>
      </c>
      <c r="D8662" s="6" t="e">
        <f>IF($A8662&gt;DataEnd,NA(),IFERROR(INDEX('iBoxx inputs'!B:B,MATCH($A8662,'iBoxx inputs'!$A:$A,0)),D8661))</f>
        <v>#N/A</v>
      </c>
      <c r="E8662" s="6" t="e">
        <f>IF($A8662&gt;DataEnd,NA(),IFERROR(INDEX('iBoxx inputs'!C:C,MATCH($A8662,'iBoxx inputs'!$A:$A,0)),E8661))</f>
        <v>#N/A</v>
      </c>
      <c r="F8662" s="6" t="e">
        <f>IF($A8662&gt;DataEnd,NA(),IFERROR(INDEX('Bank of England inputs'!D:D,MATCH($A8662,'Bank of England inputs'!$A:$A,0),0),F8661))</f>
        <v>#N/A</v>
      </c>
      <c r="G8662" s="19"/>
      <c r="H8662" s="5">
        <f t="shared" si="736"/>
        <v>48305</v>
      </c>
      <c r="I8662" s="6" t="e">
        <f t="shared" si="737"/>
        <v>#N/A</v>
      </c>
      <c r="J8662" s="6" t="e">
        <f t="shared" si="738"/>
        <v>#N/A</v>
      </c>
    </row>
    <row r="8663" spans="1:10" x14ac:dyDescent="0.2">
      <c r="A8663" s="5">
        <f>IF(AND(dateA=1,A8662&lt;DataEnd),'iBoxx inputs'!A8667,IF(AND(dateA=2,A8662&lt;DataEnd),'Bank of England inputs'!A8667,IF(dateA=3,A8662+1,IF(dateA=4,WORKDAY(A8662,1,),WORKDAY(A8662,1,holidayQ)))))</f>
        <v>48306</v>
      </c>
      <c r="B8663" s="35" t="e">
        <f>MATCH(A8663,'iBoxx inputs'!A:A,0)</f>
        <v>#N/A</v>
      </c>
      <c r="C8663" s="35" t="e">
        <f>MATCH(A8663,'Bank of England inputs'!A:A,0)</f>
        <v>#N/A</v>
      </c>
      <c r="D8663" s="6" t="e">
        <f>IF($A8663&gt;DataEnd,NA(),IFERROR(INDEX('iBoxx inputs'!B:B,MATCH($A8663,'iBoxx inputs'!$A:$A,0)),D8662))</f>
        <v>#N/A</v>
      </c>
      <c r="E8663" s="6" t="e">
        <f>IF($A8663&gt;DataEnd,NA(),IFERROR(INDEX('iBoxx inputs'!C:C,MATCH($A8663,'iBoxx inputs'!$A:$A,0)),E8662))</f>
        <v>#N/A</v>
      </c>
      <c r="F8663" s="6" t="e">
        <f>IF($A8663&gt;DataEnd,NA(),IFERROR(INDEX('Bank of England inputs'!D:D,MATCH($A8663,'Bank of England inputs'!$A:$A,0),0),F8662))</f>
        <v>#N/A</v>
      </c>
      <c r="G8663" s="19"/>
      <c r="H8663" s="5">
        <f t="shared" si="736"/>
        <v>48306</v>
      </c>
      <c r="I8663" s="6" t="e">
        <f t="shared" si="737"/>
        <v>#N/A</v>
      </c>
      <c r="J8663" s="6" t="e">
        <f t="shared" si="738"/>
        <v>#N/A</v>
      </c>
    </row>
    <row r="8664" spans="1:10" x14ac:dyDescent="0.2">
      <c r="A8664" s="5">
        <f>IF(AND(dateA=1,A8663&lt;DataEnd),'iBoxx inputs'!A8668,IF(AND(dateA=2,A8663&lt;DataEnd),'Bank of England inputs'!A8668,IF(dateA=3,A8663+1,IF(dateA=4,WORKDAY(A8663,1,),WORKDAY(A8663,1,holidayQ)))))</f>
        <v>48309</v>
      </c>
      <c r="B8664" s="35" t="e">
        <f>MATCH(A8664,'iBoxx inputs'!A:A,0)</f>
        <v>#N/A</v>
      </c>
      <c r="C8664" s="35" t="e">
        <f>MATCH(A8664,'Bank of England inputs'!A:A,0)</f>
        <v>#N/A</v>
      </c>
      <c r="D8664" s="6" t="e">
        <f>IF($A8664&gt;DataEnd,NA(),IFERROR(INDEX('iBoxx inputs'!B:B,MATCH($A8664,'iBoxx inputs'!$A:$A,0)),D8663))</f>
        <v>#N/A</v>
      </c>
      <c r="E8664" s="6" t="e">
        <f>IF($A8664&gt;DataEnd,NA(),IFERROR(INDEX('iBoxx inputs'!C:C,MATCH($A8664,'iBoxx inputs'!$A:$A,0)),E8663))</f>
        <v>#N/A</v>
      </c>
      <c r="F8664" s="6" t="e">
        <f>IF($A8664&gt;DataEnd,NA(),IFERROR(INDEX('Bank of England inputs'!D:D,MATCH($A8664,'Bank of England inputs'!$A:$A,0),0),F8663))</f>
        <v>#N/A</v>
      </c>
      <c r="G8664" s="19"/>
      <c r="H8664" s="5">
        <f t="shared" si="736"/>
        <v>48309</v>
      </c>
      <c r="I8664" s="6" t="e">
        <f t="shared" si="737"/>
        <v>#N/A</v>
      </c>
      <c r="J8664" s="6" t="e">
        <f t="shared" si="738"/>
        <v>#N/A</v>
      </c>
    </row>
    <row r="8665" spans="1:10" x14ac:dyDescent="0.2">
      <c r="A8665" s="5">
        <f>IF(AND(dateA=1,A8664&lt;DataEnd),'iBoxx inputs'!A8669,IF(AND(dateA=2,A8664&lt;DataEnd),'Bank of England inputs'!A8669,IF(dateA=3,A8664+1,IF(dateA=4,WORKDAY(A8664,1,),WORKDAY(A8664,1,holidayQ)))))</f>
        <v>48310</v>
      </c>
      <c r="B8665" s="35" t="e">
        <f>MATCH(A8665,'iBoxx inputs'!A:A,0)</f>
        <v>#N/A</v>
      </c>
      <c r="C8665" s="35" t="e">
        <f>MATCH(A8665,'Bank of England inputs'!A:A,0)</f>
        <v>#N/A</v>
      </c>
      <c r="D8665" s="6" t="e">
        <f>IF($A8665&gt;DataEnd,NA(),IFERROR(INDEX('iBoxx inputs'!B:B,MATCH($A8665,'iBoxx inputs'!$A:$A,0)),D8664))</f>
        <v>#N/A</v>
      </c>
      <c r="E8665" s="6" t="e">
        <f>IF($A8665&gt;DataEnd,NA(),IFERROR(INDEX('iBoxx inputs'!C:C,MATCH($A8665,'iBoxx inputs'!$A:$A,0)),E8664))</f>
        <v>#N/A</v>
      </c>
      <c r="F8665" s="6" t="e">
        <f>IF($A8665&gt;DataEnd,NA(),IFERROR(INDEX('Bank of England inputs'!D:D,MATCH($A8665,'Bank of England inputs'!$A:$A,0),0),F8664))</f>
        <v>#N/A</v>
      </c>
      <c r="G8665" s="19"/>
      <c r="H8665" s="5">
        <f t="shared" si="736"/>
        <v>48310</v>
      </c>
      <c r="I8665" s="6" t="e">
        <f t="shared" si="737"/>
        <v>#N/A</v>
      </c>
      <c r="J8665" s="6" t="e">
        <f t="shared" si="738"/>
        <v>#N/A</v>
      </c>
    </row>
    <row r="8666" spans="1:10" x14ac:dyDescent="0.2">
      <c r="A8666" s="5">
        <f>IF(AND(dateA=1,A8665&lt;DataEnd),'iBoxx inputs'!A8670,IF(AND(dateA=2,A8665&lt;DataEnd),'Bank of England inputs'!A8670,IF(dateA=3,A8665+1,IF(dateA=4,WORKDAY(A8665,1,),WORKDAY(A8665,1,holidayQ)))))</f>
        <v>48311</v>
      </c>
      <c r="B8666" s="35" t="e">
        <f>MATCH(A8666,'iBoxx inputs'!A:A,0)</f>
        <v>#N/A</v>
      </c>
      <c r="C8666" s="35" t="e">
        <f>MATCH(A8666,'Bank of England inputs'!A:A,0)</f>
        <v>#N/A</v>
      </c>
      <c r="D8666" s="6" t="e">
        <f>IF($A8666&gt;DataEnd,NA(),IFERROR(INDEX('iBoxx inputs'!B:B,MATCH($A8666,'iBoxx inputs'!$A:$A,0)),D8665))</f>
        <v>#N/A</v>
      </c>
      <c r="E8666" s="6" t="e">
        <f>IF($A8666&gt;DataEnd,NA(),IFERROR(INDEX('iBoxx inputs'!C:C,MATCH($A8666,'iBoxx inputs'!$A:$A,0)),E8665))</f>
        <v>#N/A</v>
      </c>
      <c r="F8666" s="6" t="e">
        <f>IF($A8666&gt;DataEnd,NA(),IFERROR(INDEX('Bank of England inputs'!D:D,MATCH($A8666,'Bank of England inputs'!$A:$A,0),0),F8665))</f>
        <v>#N/A</v>
      </c>
      <c r="G8666" s="19"/>
      <c r="H8666" s="5">
        <f t="shared" si="736"/>
        <v>48311</v>
      </c>
      <c r="I8666" s="6" t="e">
        <f t="shared" si="737"/>
        <v>#N/A</v>
      </c>
      <c r="J8666" s="6" t="e">
        <f t="shared" si="738"/>
        <v>#N/A</v>
      </c>
    </row>
    <row r="8667" spans="1:10" x14ac:dyDescent="0.2">
      <c r="A8667" s="5">
        <f>IF(AND(dateA=1,A8666&lt;DataEnd),'iBoxx inputs'!A8671,IF(AND(dateA=2,A8666&lt;DataEnd),'Bank of England inputs'!A8671,IF(dateA=3,A8666+1,IF(dateA=4,WORKDAY(A8666,1,),WORKDAY(A8666,1,holidayQ)))))</f>
        <v>48312</v>
      </c>
      <c r="B8667" s="35" t="e">
        <f>MATCH(A8667,'iBoxx inputs'!A:A,0)</f>
        <v>#N/A</v>
      </c>
      <c r="C8667" s="35" t="e">
        <f>MATCH(A8667,'Bank of England inputs'!A:A,0)</f>
        <v>#N/A</v>
      </c>
      <c r="D8667" s="6" t="e">
        <f>IF($A8667&gt;DataEnd,NA(),IFERROR(INDEX('iBoxx inputs'!B:B,MATCH($A8667,'iBoxx inputs'!$A:$A,0)),D8666))</f>
        <v>#N/A</v>
      </c>
      <c r="E8667" s="6" t="e">
        <f>IF($A8667&gt;DataEnd,NA(),IFERROR(INDEX('iBoxx inputs'!C:C,MATCH($A8667,'iBoxx inputs'!$A:$A,0)),E8666))</f>
        <v>#N/A</v>
      </c>
      <c r="F8667" s="6" t="e">
        <f>IF($A8667&gt;DataEnd,NA(),IFERROR(INDEX('Bank of England inputs'!D:D,MATCH($A8667,'Bank of England inputs'!$A:$A,0),0),F8666))</f>
        <v>#N/A</v>
      </c>
      <c r="G8667" s="19"/>
      <c r="H8667" s="5">
        <f t="shared" si="736"/>
        <v>48312</v>
      </c>
      <c r="I8667" s="6" t="e">
        <f t="shared" si="737"/>
        <v>#N/A</v>
      </c>
      <c r="J8667" s="6" t="e">
        <f t="shared" si="738"/>
        <v>#N/A</v>
      </c>
    </row>
    <row r="8668" spans="1:10" x14ac:dyDescent="0.2">
      <c r="A8668" s="5">
        <f>IF(AND(dateA=1,A8667&lt;DataEnd),'iBoxx inputs'!A8672,IF(AND(dateA=2,A8667&lt;DataEnd),'Bank of England inputs'!A8672,IF(dateA=3,A8667+1,IF(dateA=4,WORKDAY(A8667,1,),WORKDAY(A8667,1,holidayQ)))))</f>
        <v>48313</v>
      </c>
      <c r="B8668" s="35" t="e">
        <f>MATCH(A8668,'iBoxx inputs'!A:A,0)</f>
        <v>#N/A</v>
      </c>
      <c r="C8668" s="35" t="e">
        <f>MATCH(A8668,'Bank of England inputs'!A:A,0)</f>
        <v>#N/A</v>
      </c>
      <c r="D8668" s="6" t="e">
        <f>IF($A8668&gt;DataEnd,NA(),IFERROR(INDEX('iBoxx inputs'!B:B,MATCH($A8668,'iBoxx inputs'!$A:$A,0)),D8667))</f>
        <v>#N/A</v>
      </c>
      <c r="E8668" s="6" t="e">
        <f>IF($A8668&gt;DataEnd,NA(),IFERROR(INDEX('iBoxx inputs'!C:C,MATCH($A8668,'iBoxx inputs'!$A:$A,0)),E8667))</f>
        <v>#N/A</v>
      </c>
      <c r="F8668" s="6" t="e">
        <f>IF($A8668&gt;DataEnd,NA(),IFERROR(INDEX('Bank of England inputs'!D:D,MATCH($A8668,'Bank of England inputs'!$A:$A,0),0),F8667))</f>
        <v>#N/A</v>
      </c>
      <c r="G8668" s="19"/>
      <c r="H8668" s="5">
        <f t="shared" si="736"/>
        <v>48313</v>
      </c>
      <c r="I8668" s="6" t="e">
        <f t="shared" si="737"/>
        <v>#N/A</v>
      </c>
      <c r="J8668" s="6" t="e">
        <f t="shared" si="738"/>
        <v>#N/A</v>
      </c>
    </row>
    <row r="8669" spans="1:10" x14ac:dyDescent="0.2">
      <c r="A8669" s="5">
        <f>IF(AND(dateA=1,A8668&lt;DataEnd),'iBoxx inputs'!A8673,IF(AND(dateA=2,A8668&lt;DataEnd),'Bank of England inputs'!A8673,IF(dateA=3,A8668+1,IF(dateA=4,WORKDAY(A8668,1,),WORKDAY(A8668,1,holidayQ)))))</f>
        <v>48316</v>
      </c>
      <c r="B8669" s="35" t="e">
        <f>MATCH(A8669,'iBoxx inputs'!A:A,0)</f>
        <v>#N/A</v>
      </c>
      <c r="C8669" s="35" t="e">
        <f>MATCH(A8669,'Bank of England inputs'!A:A,0)</f>
        <v>#N/A</v>
      </c>
      <c r="D8669" s="6" t="e">
        <f>IF($A8669&gt;DataEnd,NA(),IFERROR(INDEX('iBoxx inputs'!B:B,MATCH($A8669,'iBoxx inputs'!$A:$A,0)),D8668))</f>
        <v>#N/A</v>
      </c>
      <c r="E8669" s="6" t="e">
        <f>IF($A8669&gt;DataEnd,NA(),IFERROR(INDEX('iBoxx inputs'!C:C,MATCH($A8669,'iBoxx inputs'!$A:$A,0)),E8668))</f>
        <v>#N/A</v>
      </c>
      <c r="F8669" s="6" t="e">
        <f>IF($A8669&gt;DataEnd,NA(),IFERROR(INDEX('Bank of England inputs'!D:D,MATCH($A8669,'Bank of England inputs'!$A:$A,0),0),F8668))</f>
        <v>#N/A</v>
      </c>
      <c r="G8669" s="19"/>
      <c r="H8669" s="5">
        <f t="shared" si="736"/>
        <v>48316</v>
      </c>
      <c r="I8669" s="6" t="e">
        <f t="shared" si="737"/>
        <v>#N/A</v>
      </c>
      <c r="J8669" s="6" t="e">
        <f t="shared" si="738"/>
        <v>#N/A</v>
      </c>
    </row>
    <row r="8670" spans="1:10" x14ac:dyDescent="0.2">
      <c r="A8670" s="5">
        <f>IF(AND(dateA=1,A8669&lt;DataEnd),'iBoxx inputs'!A8674,IF(AND(dateA=2,A8669&lt;DataEnd),'Bank of England inputs'!A8674,IF(dateA=3,A8669+1,IF(dateA=4,WORKDAY(A8669,1,),WORKDAY(A8669,1,holidayQ)))))</f>
        <v>48317</v>
      </c>
      <c r="B8670" s="35" t="e">
        <f>MATCH(A8670,'iBoxx inputs'!A:A,0)</f>
        <v>#N/A</v>
      </c>
      <c r="C8670" s="35" t="e">
        <f>MATCH(A8670,'Bank of England inputs'!A:A,0)</f>
        <v>#N/A</v>
      </c>
      <c r="D8670" s="6" t="e">
        <f>IF($A8670&gt;DataEnd,NA(),IFERROR(INDEX('iBoxx inputs'!B:B,MATCH($A8670,'iBoxx inputs'!$A:$A,0)),D8669))</f>
        <v>#N/A</v>
      </c>
      <c r="E8670" s="6" t="e">
        <f>IF($A8670&gt;DataEnd,NA(),IFERROR(INDEX('iBoxx inputs'!C:C,MATCH($A8670,'iBoxx inputs'!$A:$A,0)),E8669))</f>
        <v>#N/A</v>
      </c>
      <c r="F8670" s="6" t="e">
        <f>IF($A8670&gt;DataEnd,NA(),IFERROR(INDEX('Bank of England inputs'!D:D,MATCH($A8670,'Bank of England inputs'!$A:$A,0),0),F8669))</f>
        <v>#N/A</v>
      </c>
      <c r="G8670" s="19"/>
      <c r="H8670" s="5">
        <f t="shared" si="736"/>
        <v>48317</v>
      </c>
      <c r="I8670" s="6" t="e">
        <f t="shared" si="737"/>
        <v>#N/A</v>
      </c>
      <c r="J8670" s="6" t="e">
        <f t="shared" si="738"/>
        <v>#N/A</v>
      </c>
    </row>
    <row r="8671" spans="1:10" x14ac:dyDescent="0.2">
      <c r="A8671" s="5">
        <f>IF(AND(dateA=1,A8670&lt;DataEnd),'iBoxx inputs'!A8675,IF(AND(dateA=2,A8670&lt;DataEnd),'Bank of England inputs'!A8675,IF(dateA=3,A8670+1,IF(dateA=4,WORKDAY(A8670,1,),WORKDAY(A8670,1,holidayQ)))))</f>
        <v>48318</v>
      </c>
      <c r="B8671" s="35" t="e">
        <f>MATCH(A8671,'iBoxx inputs'!A:A,0)</f>
        <v>#N/A</v>
      </c>
      <c r="C8671" s="35" t="e">
        <f>MATCH(A8671,'Bank of England inputs'!A:A,0)</f>
        <v>#N/A</v>
      </c>
      <c r="D8671" s="6" t="e">
        <f>IF($A8671&gt;DataEnd,NA(),IFERROR(INDEX('iBoxx inputs'!B:B,MATCH($A8671,'iBoxx inputs'!$A:$A,0)),D8670))</f>
        <v>#N/A</v>
      </c>
      <c r="E8671" s="6" t="e">
        <f>IF($A8671&gt;DataEnd,NA(),IFERROR(INDEX('iBoxx inputs'!C:C,MATCH($A8671,'iBoxx inputs'!$A:$A,0)),E8670))</f>
        <v>#N/A</v>
      </c>
      <c r="F8671" s="6" t="e">
        <f>IF($A8671&gt;DataEnd,NA(),IFERROR(INDEX('Bank of England inputs'!D:D,MATCH($A8671,'Bank of England inputs'!$A:$A,0),0),F8670))</f>
        <v>#N/A</v>
      </c>
      <c r="G8671" s="19"/>
      <c r="H8671" s="5">
        <f t="shared" si="736"/>
        <v>48318</v>
      </c>
      <c r="I8671" s="6" t="e">
        <f t="shared" si="737"/>
        <v>#N/A</v>
      </c>
      <c r="J8671" s="6" t="e">
        <f t="shared" si="738"/>
        <v>#N/A</v>
      </c>
    </row>
    <row r="8672" spans="1:10" x14ac:dyDescent="0.2">
      <c r="A8672" s="5">
        <f>IF(AND(dateA=1,A8671&lt;DataEnd),'iBoxx inputs'!A8676,IF(AND(dateA=2,A8671&lt;DataEnd),'Bank of England inputs'!A8676,IF(dateA=3,A8671+1,IF(dateA=4,WORKDAY(A8671,1,),WORKDAY(A8671,1,holidayQ)))))</f>
        <v>48319</v>
      </c>
      <c r="B8672" s="35" t="e">
        <f>MATCH(A8672,'iBoxx inputs'!A:A,0)</f>
        <v>#N/A</v>
      </c>
      <c r="C8672" s="35" t="e">
        <f>MATCH(A8672,'Bank of England inputs'!A:A,0)</f>
        <v>#N/A</v>
      </c>
      <c r="D8672" s="6" t="e">
        <f>IF($A8672&gt;DataEnd,NA(),IFERROR(INDEX('iBoxx inputs'!B:B,MATCH($A8672,'iBoxx inputs'!$A:$A,0)),D8671))</f>
        <v>#N/A</v>
      </c>
      <c r="E8672" s="6" t="e">
        <f>IF($A8672&gt;DataEnd,NA(),IFERROR(INDEX('iBoxx inputs'!C:C,MATCH($A8672,'iBoxx inputs'!$A:$A,0)),E8671))</f>
        <v>#N/A</v>
      </c>
      <c r="F8672" s="6" t="e">
        <f>IF($A8672&gt;DataEnd,NA(),IFERROR(INDEX('Bank of England inputs'!D:D,MATCH($A8672,'Bank of England inputs'!$A:$A,0),0),F8671))</f>
        <v>#N/A</v>
      </c>
      <c r="G8672" s="19"/>
      <c r="H8672" s="5">
        <f t="shared" si="736"/>
        <v>48319</v>
      </c>
      <c r="I8672" s="6" t="e">
        <f t="shared" si="737"/>
        <v>#N/A</v>
      </c>
      <c r="J8672" s="6" t="e">
        <f t="shared" si="738"/>
        <v>#N/A</v>
      </c>
    </row>
    <row r="8673" spans="1:10" x14ac:dyDescent="0.2">
      <c r="A8673" s="5">
        <f>IF(AND(dateA=1,A8672&lt;DataEnd),'iBoxx inputs'!A8677,IF(AND(dateA=2,A8672&lt;DataEnd),'Bank of England inputs'!A8677,IF(dateA=3,A8672+1,IF(dateA=4,WORKDAY(A8672,1,),WORKDAY(A8672,1,holidayQ)))))</f>
        <v>48320</v>
      </c>
      <c r="B8673" s="35" t="e">
        <f>MATCH(A8673,'iBoxx inputs'!A:A,0)</f>
        <v>#N/A</v>
      </c>
      <c r="C8673" s="35" t="e">
        <f>MATCH(A8673,'Bank of England inputs'!A:A,0)</f>
        <v>#N/A</v>
      </c>
      <c r="D8673" s="6" t="e">
        <f>IF($A8673&gt;DataEnd,NA(),IFERROR(INDEX('iBoxx inputs'!B:B,MATCH($A8673,'iBoxx inputs'!$A:$A,0)),D8672))</f>
        <v>#N/A</v>
      </c>
      <c r="E8673" s="6" t="e">
        <f>IF($A8673&gt;DataEnd,NA(),IFERROR(INDEX('iBoxx inputs'!C:C,MATCH($A8673,'iBoxx inputs'!$A:$A,0)),E8672))</f>
        <v>#N/A</v>
      </c>
      <c r="F8673" s="6" t="e">
        <f>IF($A8673&gt;DataEnd,NA(),IFERROR(INDEX('Bank of England inputs'!D:D,MATCH($A8673,'Bank of England inputs'!$A:$A,0),0),F8672))</f>
        <v>#N/A</v>
      </c>
      <c r="G8673" s="19"/>
      <c r="H8673" s="5">
        <f t="shared" si="736"/>
        <v>48320</v>
      </c>
      <c r="I8673" s="6" t="e">
        <f t="shared" si="737"/>
        <v>#N/A</v>
      </c>
      <c r="J8673" s="6" t="e">
        <f t="shared" si="738"/>
        <v>#N/A</v>
      </c>
    </row>
    <row r="8674" spans="1:10" x14ac:dyDescent="0.2">
      <c r="A8674" s="5">
        <f>IF(AND(dateA=1,A8673&lt;DataEnd),'iBoxx inputs'!A8678,IF(AND(dateA=2,A8673&lt;DataEnd),'Bank of England inputs'!A8678,IF(dateA=3,A8673+1,IF(dateA=4,WORKDAY(A8673,1,),WORKDAY(A8673,1,holidayQ)))))</f>
        <v>48323</v>
      </c>
      <c r="B8674" s="35" t="e">
        <f>MATCH(A8674,'iBoxx inputs'!A:A,0)</f>
        <v>#N/A</v>
      </c>
      <c r="C8674" s="35" t="e">
        <f>MATCH(A8674,'Bank of England inputs'!A:A,0)</f>
        <v>#N/A</v>
      </c>
      <c r="D8674" s="6" t="e">
        <f>IF($A8674&gt;DataEnd,NA(),IFERROR(INDEX('iBoxx inputs'!B:B,MATCH($A8674,'iBoxx inputs'!$A:$A,0)),D8673))</f>
        <v>#N/A</v>
      </c>
      <c r="E8674" s="6" t="e">
        <f>IF($A8674&gt;DataEnd,NA(),IFERROR(INDEX('iBoxx inputs'!C:C,MATCH($A8674,'iBoxx inputs'!$A:$A,0)),E8673))</f>
        <v>#N/A</v>
      </c>
      <c r="F8674" s="6" t="e">
        <f>IF($A8674&gt;DataEnd,NA(),IFERROR(INDEX('Bank of England inputs'!D:D,MATCH($A8674,'Bank of England inputs'!$A:$A,0),0),F8673))</f>
        <v>#N/A</v>
      </c>
      <c r="G8674" s="19"/>
      <c r="H8674" s="5">
        <f t="shared" si="736"/>
        <v>48323</v>
      </c>
      <c r="I8674" s="6" t="e">
        <f t="shared" si="737"/>
        <v>#N/A</v>
      </c>
      <c r="J8674" s="6" t="e">
        <f t="shared" si="738"/>
        <v>#N/A</v>
      </c>
    </row>
    <row r="8675" spans="1:10" x14ac:dyDescent="0.2">
      <c r="A8675" s="5">
        <f>IF(AND(dateA=1,A8674&lt;DataEnd),'iBoxx inputs'!A8679,IF(AND(dateA=2,A8674&lt;DataEnd),'Bank of England inputs'!A8679,IF(dateA=3,A8674+1,IF(dateA=4,WORKDAY(A8674,1,),WORKDAY(A8674,1,holidayQ)))))</f>
        <v>48324</v>
      </c>
      <c r="B8675" s="35" t="e">
        <f>MATCH(A8675,'iBoxx inputs'!A:A,0)</f>
        <v>#N/A</v>
      </c>
      <c r="C8675" s="35" t="e">
        <f>MATCH(A8675,'Bank of England inputs'!A:A,0)</f>
        <v>#N/A</v>
      </c>
      <c r="D8675" s="6" t="e">
        <f>IF($A8675&gt;DataEnd,NA(),IFERROR(INDEX('iBoxx inputs'!B:B,MATCH($A8675,'iBoxx inputs'!$A:$A,0)),D8674))</f>
        <v>#N/A</v>
      </c>
      <c r="E8675" s="6" t="e">
        <f>IF($A8675&gt;DataEnd,NA(),IFERROR(INDEX('iBoxx inputs'!C:C,MATCH($A8675,'iBoxx inputs'!$A:$A,0)),E8674))</f>
        <v>#N/A</v>
      </c>
      <c r="F8675" s="6" t="e">
        <f>IF($A8675&gt;DataEnd,NA(),IFERROR(INDEX('Bank of England inputs'!D:D,MATCH($A8675,'Bank of England inputs'!$A:$A,0),0),F8674))</f>
        <v>#N/A</v>
      </c>
      <c r="G8675" s="19"/>
      <c r="H8675" s="5">
        <f t="shared" si="736"/>
        <v>48324</v>
      </c>
      <c r="I8675" s="6" t="e">
        <f t="shared" si="737"/>
        <v>#N/A</v>
      </c>
      <c r="J8675" s="6" t="e">
        <f t="shared" si="738"/>
        <v>#N/A</v>
      </c>
    </row>
    <row r="8676" spans="1:10" x14ac:dyDescent="0.2">
      <c r="A8676" s="5">
        <f>IF(AND(dateA=1,A8675&lt;DataEnd),'iBoxx inputs'!A8680,IF(AND(dateA=2,A8675&lt;DataEnd),'Bank of England inputs'!A8680,IF(dateA=3,A8675+1,IF(dateA=4,WORKDAY(A8675,1,),WORKDAY(A8675,1,holidayQ)))))</f>
        <v>48325</v>
      </c>
      <c r="B8676" s="35" t="e">
        <f>MATCH(A8676,'iBoxx inputs'!A:A,0)</f>
        <v>#N/A</v>
      </c>
      <c r="C8676" s="35" t="e">
        <f>MATCH(A8676,'Bank of England inputs'!A:A,0)</f>
        <v>#N/A</v>
      </c>
      <c r="D8676" s="6" t="e">
        <f>IF($A8676&gt;DataEnd,NA(),IFERROR(INDEX('iBoxx inputs'!B:B,MATCH($A8676,'iBoxx inputs'!$A:$A,0)),D8675))</f>
        <v>#N/A</v>
      </c>
      <c r="E8676" s="6" t="e">
        <f>IF($A8676&gt;DataEnd,NA(),IFERROR(INDEX('iBoxx inputs'!C:C,MATCH($A8676,'iBoxx inputs'!$A:$A,0)),E8675))</f>
        <v>#N/A</v>
      </c>
      <c r="F8676" s="6" t="e">
        <f>IF($A8676&gt;DataEnd,NA(),IFERROR(INDEX('Bank of England inputs'!D:D,MATCH($A8676,'Bank of England inputs'!$A:$A,0),0),F8675))</f>
        <v>#N/A</v>
      </c>
      <c r="G8676" s="19"/>
      <c r="H8676" s="5">
        <f t="shared" si="736"/>
        <v>48325</v>
      </c>
      <c r="I8676" s="6" t="e">
        <f t="shared" si="737"/>
        <v>#N/A</v>
      </c>
      <c r="J8676" s="6" t="e">
        <f t="shared" si="738"/>
        <v>#N/A</v>
      </c>
    </row>
    <row r="8677" spans="1:10" x14ac:dyDescent="0.2">
      <c r="A8677" s="5">
        <f>IF(AND(dateA=1,A8676&lt;DataEnd),'iBoxx inputs'!A8681,IF(AND(dateA=2,A8676&lt;DataEnd),'Bank of England inputs'!A8681,IF(dateA=3,A8676+1,IF(dateA=4,WORKDAY(A8676,1,),WORKDAY(A8676,1,holidayQ)))))</f>
        <v>48326</v>
      </c>
      <c r="B8677" s="35" t="e">
        <f>MATCH(A8677,'iBoxx inputs'!A:A,0)</f>
        <v>#N/A</v>
      </c>
      <c r="C8677" s="35" t="e">
        <f>MATCH(A8677,'Bank of England inputs'!A:A,0)</f>
        <v>#N/A</v>
      </c>
      <c r="D8677" s="6" t="e">
        <f>IF($A8677&gt;DataEnd,NA(),IFERROR(INDEX('iBoxx inputs'!B:B,MATCH($A8677,'iBoxx inputs'!$A:$A,0)),D8676))</f>
        <v>#N/A</v>
      </c>
      <c r="E8677" s="6" t="e">
        <f>IF($A8677&gt;DataEnd,NA(),IFERROR(INDEX('iBoxx inputs'!C:C,MATCH($A8677,'iBoxx inputs'!$A:$A,0)),E8676))</f>
        <v>#N/A</v>
      </c>
      <c r="F8677" s="6" t="e">
        <f>IF($A8677&gt;DataEnd,NA(),IFERROR(INDEX('Bank of England inputs'!D:D,MATCH($A8677,'Bank of England inputs'!$A:$A,0),0),F8676))</f>
        <v>#N/A</v>
      </c>
      <c r="G8677" s="19"/>
      <c r="H8677" s="5">
        <f t="shared" si="736"/>
        <v>48326</v>
      </c>
      <c r="I8677" s="6" t="e">
        <f t="shared" si="737"/>
        <v>#N/A</v>
      </c>
      <c r="J8677" s="6" t="e">
        <f t="shared" si="738"/>
        <v>#N/A</v>
      </c>
    </row>
    <row r="8678" spans="1:10" x14ac:dyDescent="0.2">
      <c r="A8678" s="5">
        <f>IF(AND(dateA=1,A8677&lt;DataEnd),'iBoxx inputs'!A8682,IF(AND(dateA=2,A8677&lt;DataEnd),'Bank of England inputs'!A8682,IF(dateA=3,A8677+1,IF(dateA=4,WORKDAY(A8677,1,),WORKDAY(A8677,1,holidayQ)))))</f>
        <v>48327</v>
      </c>
      <c r="B8678" s="35" t="e">
        <f>MATCH(A8678,'iBoxx inputs'!A:A,0)</f>
        <v>#N/A</v>
      </c>
      <c r="C8678" s="35" t="e">
        <f>MATCH(A8678,'Bank of England inputs'!A:A,0)</f>
        <v>#N/A</v>
      </c>
      <c r="D8678" s="6" t="e">
        <f>IF($A8678&gt;DataEnd,NA(),IFERROR(INDEX('iBoxx inputs'!B:B,MATCH($A8678,'iBoxx inputs'!$A:$A,0)),D8677))</f>
        <v>#N/A</v>
      </c>
      <c r="E8678" s="6" t="e">
        <f>IF($A8678&gt;DataEnd,NA(),IFERROR(INDEX('iBoxx inputs'!C:C,MATCH($A8678,'iBoxx inputs'!$A:$A,0)),E8677))</f>
        <v>#N/A</v>
      </c>
      <c r="F8678" s="6" t="e">
        <f>IF($A8678&gt;DataEnd,NA(),IFERROR(INDEX('Bank of England inputs'!D:D,MATCH($A8678,'Bank of England inputs'!$A:$A,0),0),F8677))</f>
        <v>#N/A</v>
      </c>
      <c r="G8678" s="19"/>
      <c r="H8678" s="5">
        <f t="shared" si="736"/>
        <v>48327</v>
      </c>
      <c r="I8678" s="6" t="e">
        <f t="shared" si="737"/>
        <v>#N/A</v>
      </c>
      <c r="J8678" s="6" t="e">
        <f t="shared" si="738"/>
        <v>#N/A</v>
      </c>
    </row>
    <row r="8679" spans="1:10" x14ac:dyDescent="0.2">
      <c r="A8679" s="5">
        <f>IF(AND(dateA=1,A8678&lt;DataEnd),'iBoxx inputs'!A8683,IF(AND(dateA=2,A8678&lt;DataEnd),'Bank of England inputs'!A8683,IF(dateA=3,A8678+1,IF(dateA=4,WORKDAY(A8678,1,),WORKDAY(A8678,1,holidayQ)))))</f>
        <v>48330</v>
      </c>
      <c r="B8679" s="35" t="e">
        <f>MATCH(A8679,'iBoxx inputs'!A:A,0)</f>
        <v>#N/A</v>
      </c>
      <c r="C8679" s="35" t="e">
        <f>MATCH(A8679,'Bank of England inputs'!A:A,0)</f>
        <v>#N/A</v>
      </c>
      <c r="D8679" s="6" t="e">
        <f>IF($A8679&gt;DataEnd,NA(),IFERROR(INDEX('iBoxx inputs'!B:B,MATCH($A8679,'iBoxx inputs'!$A:$A,0)),D8678))</f>
        <v>#N/A</v>
      </c>
      <c r="E8679" s="6" t="e">
        <f>IF($A8679&gt;DataEnd,NA(),IFERROR(INDEX('iBoxx inputs'!C:C,MATCH($A8679,'iBoxx inputs'!$A:$A,0)),E8678))</f>
        <v>#N/A</v>
      </c>
      <c r="F8679" s="6" t="e">
        <f>IF($A8679&gt;DataEnd,NA(),IFERROR(INDEX('Bank of England inputs'!D:D,MATCH($A8679,'Bank of England inputs'!$A:$A,0),0),F8678))</f>
        <v>#N/A</v>
      </c>
      <c r="G8679" s="19"/>
      <c r="H8679" s="5">
        <f t="shared" si="736"/>
        <v>48330</v>
      </c>
      <c r="I8679" s="6" t="e">
        <f t="shared" si="737"/>
        <v>#N/A</v>
      </c>
      <c r="J8679" s="6" t="e">
        <f t="shared" si="738"/>
        <v>#N/A</v>
      </c>
    </row>
    <row r="8680" spans="1:10" x14ac:dyDescent="0.2">
      <c r="A8680" s="5">
        <f>IF(AND(dateA=1,A8679&lt;DataEnd),'iBoxx inputs'!A8684,IF(AND(dateA=2,A8679&lt;DataEnd),'Bank of England inputs'!A8684,IF(dateA=3,A8679+1,IF(dateA=4,WORKDAY(A8679,1,),WORKDAY(A8679,1,holidayQ)))))</f>
        <v>48331</v>
      </c>
      <c r="B8680" s="35" t="e">
        <f>MATCH(A8680,'iBoxx inputs'!A:A,0)</f>
        <v>#N/A</v>
      </c>
      <c r="C8680" s="35" t="e">
        <f>MATCH(A8680,'Bank of England inputs'!A:A,0)</f>
        <v>#N/A</v>
      </c>
      <c r="D8680" s="6" t="e">
        <f>IF($A8680&gt;DataEnd,NA(),IFERROR(INDEX('iBoxx inputs'!B:B,MATCH($A8680,'iBoxx inputs'!$A:$A,0)),D8679))</f>
        <v>#N/A</v>
      </c>
      <c r="E8680" s="6" t="e">
        <f>IF($A8680&gt;DataEnd,NA(),IFERROR(INDEX('iBoxx inputs'!C:C,MATCH($A8680,'iBoxx inputs'!$A:$A,0)),E8679))</f>
        <v>#N/A</v>
      </c>
      <c r="F8680" s="6" t="e">
        <f>IF($A8680&gt;DataEnd,NA(),IFERROR(INDEX('Bank of England inputs'!D:D,MATCH($A8680,'Bank of England inputs'!$A:$A,0),0),F8679))</f>
        <v>#N/A</v>
      </c>
      <c r="G8680" s="19"/>
      <c r="H8680" s="5">
        <f t="shared" si="736"/>
        <v>48331</v>
      </c>
      <c r="I8680" s="6" t="e">
        <f t="shared" si="737"/>
        <v>#N/A</v>
      </c>
      <c r="J8680" s="6" t="e">
        <f t="shared" si="738"/>
        <v>#N/A</v>
      </c>
    </row>
    <row r="8681" spans="1:10" x14ac:dyDescent="0.2">
      <c r="A8681" s="5">
        <f>IF(AND(dateA=1,A8680&lt;DataEnd),'iBoxx inputs'!A8685,IF(AND(dateA=2,A8680&lt;DataEnd),'Bank of England inputs'!A8685,IF(dateA=3,A8680+1,IF(dateA=4,WORKDAY(A8680,1,),WORKDAY(A8680,1,holidayQ)))))</f>
        <v>48332</v>
      </c>
      <c r="B8681" s="35" t="e">
        <f>MATCH(A8681,'iBoxx inputs'!A:A,0)</f>
        <v>#N/A</v>
      </c>
      <c r="C8681" s="35" t="e">
        <f>MATCH(A8681,'Bank of England inputs'!A:A,0)</f>
        <v>#N/A</v>
      </c>
      <c r="D8681" s="6" t="e">
        <f>IF($A8681&gt;DataEnd,NA(),IFERROR(INDEX('iBoxx inputs'!B:B,MATCH($A8681,'iBoxx inputs'!$A:$A,0)),D8680))</f>
        <v>#N/A</v>
      </c>
      <c r="E8681" s="6" t="e">
        <f>IF($A8681&gt;DataEnd,NA(),IFERROR(INDEX('iBoxx inputs'!C:C,MATCH($A8681,'iBoxx inputs'!$A:$A,0)),E8680))</f>
        <v>#N/A</v>
      </c>
      <c r="F8681" s="6" t="e">
        <f>IF($A8681&gt;DataEnd,NA(),IFERROR(INDEX('Bank of England inputs'!D:D,MATCH($A8681,'Bank of England inputs'!$A:$A,0),0),F8680))</f>
        <v>#N/A</v>
      </c>
      <c r="G8681" s="19"/>
      <c r="H8681" s="5">
        <f t="shared" si="736"/>
        <v>48332</v>
      </c>
      <c r="I8681" s="6" t="e">
        <f t="shared" si="737"/>
        <v>#N/A</v>
      </c>
      <c r="J8681" s="6" t="e">
        <f t="shared" si="738"/>
        <v>#N/A</v>
      </c>
    </row>
    <row r="8682" spans="1:10" x14ac:dyDescent="0.2">
      <c r="A8682" s="5">
        <f>IF(AND(dateA=1,A8681&lt;DataEnd),'iBoxx inputs'!A8686,IF(AND(dateA=2,A8681&lt;DataEnd),'Bank of England inputs'!A8686,IF(dateA=3,A8681+1,IF(dateA=4,WORKDAY(A8681,1,),WORKDAY(A8681,1,holidayQ)))))</f>
        <v>48333</v>
      </c>
      <c r="B8682" s="35" t="e">
        <f>MATCH(A8682,'iBoxx inputs'!A:A,0)</f>
        <v>#N/A</v>
      </c>
      <c r="C8682" s="35" t="e">
        <f>MATCH(A8682,'Bank of England inputs'!A:A,0)</f>
        <v>#N/A</v>
      </c>
      <c r="D8682" s="6" t="e">
        <f>IF($A8682&gt;DataEnd,NA(),IFERROR(INDEX('iBoxx inputs'!B:B,MATCH($A8682,'iBoxx inputs'!$A:$A,0)),D8681))</f>
        <v>#N/A</v>
      </c>
      <c r="E8682" s="6" t="e">
        <f>IF($A8682&gt;DataEnd,NA(),IFERROR(INDEX('iBoxx inputs'!C:C,MATCH($A8682,'iBoxx inputs'!$A:$A,0)),E8681))</f>
        <v>#N/A</v>
      </c>
      <c r="F8682" s="6" t="e">
        <f>IF($A8682&gt;DataEnd,NA(),IFERROR(INDEX('Bank of England inputs'!D:D,MATCH($A8682,'Bank of England inputs'!$A:$A,0),0),F8681))</f>
        <v>#N/A</v>
      </c>
      <c r="G8682" s="19"/>
      <c r="H8682" s="5">
        <f t="shared" si="736"/>
        <v>48333</v>
      </c>
      <c r="I8682" s="6" t="e">
        <f t="shared" si="737"/>
        <v>#N/A</v>
      </c>
      <c r="J8682" s="6" t="e">
        <f t="shared" si="738"/>
        <v>#N/A</v>
      </c>
    </row>
    <row r="8683" spans="1:10" x14ac:dyDescent="0.2">
      <c r="A8683" s="5">
        <f>IF(AND(dateA=1,A8682&lt;DataEnd),'iBoxx inputs'!A8687,IF(AND(dateA=2,A8682&lt;DataEnd),'Bank of England inputs'!A8687,IF(dateA=3,A8682+1,IF(dateA=4,WORKDAY(A8682,1,),WORKDAY(A8682,1,holidayQ)))))</f>
        <v>48334</v>
      </c>
      <c r="B8683" s="35" t="e">
        <f>MATCH(A8683,'iBoxx inputs'!A:A,0)</f>
        <v>#N/A</v>
      </c>
      <c r="C8683" s="35" t="e">
        <f>MATCH(A8683,'Bank of England inputs'!A:A,0)</f>
        <v>#N/A</v>
      </c>
      <c r="D8683" s="6" t="e">
        <f>IF($A8683&gt;DataEnd,NA(),IFERROR(INDEX('iBoxx inputs'!B:B,MATCH($A8683,'iBoxx inputs'!$A:$A,0)),D8682))</f>
        <v>#N/A</v>
      </c>
      <c r="E8683" s="6" t="e">
        <f>IF($A8683&gt;DataEnd,NA(),IFERROR(INDEX('iBoxx inputs'!C:C,MATCH($A8683,'iBoxx inputs'!$A:$A,0)),E8682))</f>
        <v>#N/A</v>
      </c>
      <c r="F8683" s="6" t="e">
        <f>IF($A8683&gt;DataEnd,NA(),IFERROR(INDEX('Bank of England inputs'!D:D,MATCH($A8683,'Bank of England inputs'!$A:$A,0),0),F8682))</f>
        <v>#N/A</v>
      </c>
      <c r="G8683" s="19"/>
      <c r="H8683" s="5">
        <f t="shared" si="736"/>
        <v>48334</v>
      </c>
      <c r="I8683" s="6" t="e">
        <f t="shared" si="737"/>
        <v>#N/A</v>
      </c>
      <c r="J8683" s="6" t="e">
        <f t="shared" si="738"/>
        <v>#N/A</v>
      </c>
    </row>
    <row r="8684" spans="1:10" x14ac:dyDescent="0.2">
      <c r="A8684" s="5">
        <f>IF(AND(dateA=1,A8683&lt;DataEnd),'iBoxx inputs'!A8688,IF(AND(dateA=2,A8683&lt;DataEnd),'Bank of England inputs'!A8688,IF(dateA=3,A8683+1,IF(dateA=4,WORKDAY(A8683,1,),WORKDAY(A8683,1,holidayQ)))))</f>
        <v>48337</v>
      </c>
      <c r="B8684" s="35" t="e">
        <f>MATCH(A8684,'iBoxx inputs'!A:A,0)</f>
        <v>#N/A</v>
      </c>
      <c r="C8684" s="35" t="e">
        <f>MATCH(A8684,'Bank of England inputs'!A:A,0)</f>
        <v>#N/A</v>
      </c>
      <c r="D8684" s="6" t="e">
        <f>IF($A8684&gt;DataEnd,NA(),IFERROR(INDEX('iBoxx inputs'!B:B,MATCH($A8684,'iBoxx inputs'!$A:$A,0)),D8683))</f>
        <v>#N/A</v>
      </c>
      <c r="E8684" s="6" t="e">
        <f>IF($A8684&gt;DataEnd,NA(),IFERROR(INDEX('iBoxx inputs'!C:C,MATCH($A8684,'iBoxx inputs'!$A:$A,0)),E8683))</f>
        <v>#N/A</v>
      </c>
      <c r="F8684" s="6" t="e">
        <f>IF($A8684&gt;DataEnd,NA(),IFERROR(INDEX('Bank of England inputs'!D:D,MATCH($A8684,'Bank of England inputs'!$A:$A,0),0),F8683))</f>
        <v>#N/A</v>
      </c>
      <c r="G8684" s="19"/>
      <c r="H8684" s="5">
        <f t="shared" si="736"/>
        <v>48337</v>
      </c>
      <c r="I8684" s="6" t="e">
        <f t="shared" si="737"/>
        <v>#N/A</v>
      </c>
      <c r="J8684" s="6" t="e">
        <f t="shared" si="738"/>
        <v>#N/A</v>
      </c>
    </row>
    <row r="8685" spans="1:10" x14ac:dyDescent="0.2">
      <c r="A8685" s="5">
        <f>IF(AND(dateA=1,A8684&lt;DataEnd),'iBoxx inputs'!A8689,IF(AND(dateA=2,A8684&lt;DataEnd),'Bank of England inputs'!A8689,IF(dateA=3,A8684+1,IF(dateA=4,WORKDAY(A8684,1,),WORKDAY(A8684,1,holidayQ)))))</f>
        <v>48338</v>
      </c>
      <c r="B8685" s="35" t="e">
        <f>MATCH(A8685,'iBoxx inputs'!A:A,0)</f>
        <v>#N/A</v>
      </c>
      <c r="C8685" s="35" t="e">
        <f>MATCH(A8685,'Bank of England inputs'!A:A,0)</f>
        <v>#N/A</v>
      </c>
      <c r="D8685" s="6" t="e">
        <f>IF($A8685&gt;DataEnd,NA(),IFERROR(INDEX('iBoxx inputs'!B:B,MATCH($A8685,'iBoxx inputs'!$A:$A,0)),D8684))</f>
        <v>#N/A</v>
      </c>
      <c r="E8685" s="6" t="e">
        <f>IF($A8685&gt;DataEnd,NA(),IFERROR(INDEX('iBoxx inputs'!C:C,MATCH($A8685,'iBoxx inputs'!$A:$A,0)),E8684))</f>
        <v>#N/A</v>
      </c>
      <c r="F8685" s="6" t="e">
        <f>IF($A8685&gt;DataEnd,NA(),IFERROR(INDEX('Bank of England inputs'!D:D,MATCH($A8685,'Bank of England inputs'!$A:$A,0),0),F8684))</f>
        <v>#N/A</v>
      </c>
      <c r="G8685" s="19"/>
      <c r="H8685" s="5">
        <f t="shared" si="736"/>
        <v>48338</v>
      </c>
      <c r="I8685" s="6" t="e">
        <f t="shared" si="737"/>
        <v>#N/A</v>
      </c>
      <c r="J8685" s="6" t="e">
        <f t="shared" si="738"/>
        <v>#N/A</v>
      </c>
    </row>
    <row r="8686" spans="1:10" x14ac:dyDescent="0.2">
      <c r="A8686" s="5">
        <f>IF(AND(dateA=1,A8685&lt;DataEnd),'iBoxx inputs'!A8690,IF(AND(dateA=2,A8685&lt;DataEnd),'Bank of England inputs'!A8690,IF(dateA=3,A8685+1,IF(dateA=4,WORKDAY(A8685,1,),WORKDAY(A8685,1,holidayQ)))))</f>
        <v>48339</v>
      </c>
      <c r="B8686" s="35" t="e">
        <f>MATCH(A8686,'iBoxx inputs'!A:A,0)</f>
        <v>#N/A</v>
      </c>
      <c r="C8686" s="35" t="e">
        <f>MATCH(A8686,'Bank of England inputs'!A:A,0)</f>
        <v>#N/A</v>
      </c>
      <c r="D8686" s="6" t="e">
        <f>IF($A8686&gt;DataEnd,NA(),IFERROR(INDEX('iBoxx inputs'!B:B,MATCH($A8686,'iBoxx inputs'!$A:$A,0)),D8685))</f>
        <v>#N/A</v>
      </c>
      <c r="E8686" s="6" t="e">
        <f>IF($A8686&gt;DataEnd,NA(),IFERROR(INDEX('iBoxx inputs'!C:C,MATCH($A8686,'iBoxx inputs'!$A:$A,0)),E8685))</f>
        <v>#N/A</v>
      </c>
      <c r="F8686" s="6" t="e">
        <f>IF($A8686&gt;DataEnd,NA(),IFERROR(INDEX('Bank of England inputs'!D:D,MATCH($A8686,'Bank of England inputs'!$A:$A,0),0),F8685))</f>
        <v>#N/A</v>
      </c>
      <c r="G8686" s="19"/>
      <c r="H8686" s="5">
        <f t="shared" si="736"/>
        <v>48339</v>
      </c>
      <c r="I8686" s="6" t="e">
        <f t="shared" si="737"/>
        <v>#N/A</v>
      </c>
      <c r="J8686" s="6" t="e">
        <f t="shared" si="738"/>
        <v>#N/A</v>
      </c>
    </row>
    <row r="8687" spans="1:10" x14ac:dyDescent="0.2">
      <c r="A8687" s="5">
        <f>IF(AND(dateA=1,A8686&lt;DataEnd),'iBoxx inputs'!A8691,IF(AND(dateA=2,A8686&lt;DataEnd),'Bank of England inputs'!A8691,IF(dateA=3,A8686+1,IF(dateA=4,WORKDAY(A8686,1,),WORKDAY(A8686,1,holidayQ)))))</f>
        <v>48340</v>
      </c>
      <c r="B8687" s="35" t="e">
        <f>MATCH(A8687,'iBoxx inputs'!A:A,0)</f>
        <v>#N/A</v>
      </c>
      <c r="C8687" s="35" t="e">
        <f>MATCH(A8687,'Bank of England inputs'!A:A,0)</f>
        <v>#N/A</v>
      </c>
      <c r="D8687" s="6" t="e">
        <f>IF($A8687&gt;DataEnd,NA(),IFERROR(INDEX('iBoxx inputs'!B:B,MATCH($A8687,'iBoxx inputs'!$A:$A,0)),D8686))</f>
        <v>#N/A</v>
      </c>
      <c r="E8687" s="6" t="e">
        <f>IF($A8687&gt;DataEnd,NA(),IFERROR(INDEX('iBoxx inputs'!C:C,MATCH($A8687,'iBoxx inputs'!$A:$A,0)),E8686))</f>
        <v>#N/A</v>
      </c>
      <c r="F8687" s="6" t="e">
        <f>IF($A8687&gt;DataEnd,NA(),IFERROR(INDEX('Bank of England inputs'!D:D,MATCH($A8687,'Bank of England inputs'!$A:$A,0),0),F8686))</f>
        <v>#N/A</v>
      </c>
      <c r="G8687" s="19"/>
      <c r="H8687" s="5">
        <f t="shared" si="736"/>
        <v>48340</v>
      </c>
      <c r="I8687" s="6" t="e">
        <f t="shared" si="737"/>
        <v>#N/A</v>
      </c>
      <c r="J8687" s="6" t="e">
        <f t="shared" si="738"/>
        <v>#N/A</v>
      </c>
    </row>
    <row r="8688" spans="1:10" x14ac:dyDescent="0.2">
      <c r="A8688" s="5">
        <f>IF(AND(dateA=1,A8687&lt;DataEnd),'iBoxx inputs'!A8692,IF(AND(dateA=2,A8687&lt;DataEnd),'Bank of England inputs'!A8692,IF(dateA=3,A8687+1,IF(dateA=4,WORKDAY(A8687,1,),WORKDAY(A8687,1,holidayQ)))))</f>
        <v>48341</v>
      </c>
      <c r="B8688" s="35" t="e">
        <f>MATCH(A8688,'iBoxx inputs'!A:A,0)</f>
        <v>#N/A</v>
      </c>
      <c r="C8688" s="35" t="e">
        <f>MATCH(A8688,'Bank of England inputs'!A:A,0)</f>
        <v>#N/A</v>
      </c>
      <c r="D8688" s="6" t="e">
        <f>IF($A8688&gt;DataEnd,NA(),IFERROR(INDEX('iBoxx inputs'!B:B,MATCH($A8688,'iBoxx inputs'!$A:$A,0)),D8687))</f>
        <v>#N/A</v>
      </c>
      <c r="E8688" s="6" t="e">
        <f>IF($A8688&gt;DataEnd,NA(),IFERROR(INDEX('iBoxx inputs'!C:C,MATCH($A8688,'iBoxx inputs'!$A:$A,0)),E8687))</f>
        <v>#N/A</v>
      </c>
      <c r="F8688" s="6" t="e">
        <f>IF($A8688&gt;DataEnd,NA(),IFERROR(INDEX('Bank of England inputs'!D:D,MATCH($A8688,'Bank of England inputs'!$A:$A,0),0),F8687))</f>
        <v>#N/A</v>
      </c>
      <c r="G8688" s="19"/>
      <c r="H8688" s="5">
        <f t="shared" si="736"/>
        <v>48341</v>
      </c>
      <c r="I8688" s="6" t="e">
        <f t="shared" si="737"/>
        <v>#N/A</v>
      </c>
      <c r="J8688" s="6" t="e">
        <f t="shared" si="738"/>
        <v>#N/A</v>
      </c>
    </row>
    <row r="8689" spans="1:10" x14ac:dyDescent="0.2">
      <c r="A8689" s="5">
        <f>IF(AND(dateA=1,A8688&lt;DataEnd),'iBoxx inputs'!A8693,IF(AND(dateA=2,A8688&lt;DataEnd),'Bank of England inputs'!A8693,IF(dateA=3,A8688+1,IF(dateA=4,WORKDAY(A8688,1,),WORKDAY(A8688,1,holidayQ)))))</f>
        <v>48344</v>
      </c>
      <c r="B8689" s="35" t="e">
        <f>MATCH(A8689,'iBoxx inputs'!A:A,0)</f>
        <v>#N/A</v>
      </c>
      <c r="C8689" s="35" t="e">
        <f>MATCH(A8689,'Bank of England inputs'!A:A,0)</f>
        <v>#N/A</v>
      </c>
      <c r="D8689" s="6" t="e">
        <f>IF($A8689&gt;DataEnd,NA(),IFERROR(INDEX('iBoxx inputs'!B:B,MATCH($A8689,'iBoxx inputs'!$A:$A,0)),D8688))</f>
        <v>#N/A</v>
      </c>
      <c r="E8689" s="6" t="e">
        <f>IF($A8689&gt;DataEnd,NA(),IFERROR(INDEX('iBoxx inputs'!C:C,MATCH($A8689,'iBoxx inputs'!$A:$A,0)),E8688))</f>
        <v>#N/A</v>
      </c>
      <c r="F8689" s="6" t="e">
        <f>IF($A8689&gt;DataEnd,NA(),IFERROR(INDEX('Bank of England inputs'!D:D,MATCH($A8689,'Bank of England inputs'!$A:$A,0),0),F8688))</f>
        <v>#N/A</v>
      </c>
      <c r="G8689" s="19"/>
      <c r="H8689" s="5">
        <f t="shared" si="736"/>
        <v>48344</v>
      </c>
      <c r="I8689" s="6" t="e">
        <f t="shared" si="737"/>
        <v>#N/A</v>
      </c>
      <c r="J8689" s="6" t="e">
        <f t="shared" si="738"/>
        <v>#N/A</v>
      </c>
    </row>
    <row r="8690" spans="1:10" x14ac:dyDescent="0.2">
      <c r="A8690" s="5">
        <f>IF(AND(dateA=1,A8689&lt;DataEnd),'iBoxx inputs'!A8694,IF(AND(dateA=2,A8689&lt;DataEnd),'Bank of England inputs'!A8694,IF(dateA=3,A8689+1,IF(dateA=4,WORKDAY(A8689,1,),WORKDAY(A8689,1,holidayQ)))))</f>
        <v>48345</v>
      </c>
      <c r="B8690" s="35" t="e">
        <f>MATCH(A8690,'iBoxx inputs'!A:A,0)</f>
        <v>#N/A</v>
      </c>
      <c r="C8690" s="35" t="e">
        <f>MATCH(A8690,'Bank of England inputs'!A:A,0)</f>
        <v>#N/A</v>
      </c>
      <c r="D8690" s="6" t="e">
        <f>IF($A8690&gt;DataEnd,NA(),IFERROR(INDEX('iBoxx inputs'!B:B,MATCH($A8690,'iBoxx inputs'!$A:$A,0)),D8689))</f>
        <v>#N/A</v>
      </c>
      <c r="E8690" s="6" t="e">
        <f>IF($A8690&gt;DataEnd,NA(),IFERROR(INDEX('iBoxx inputs'!C:C,MATCH($A8690,'iBoxx inputs'!$A:$A,0)),E8689))</f>
        <v>#N/A</v>
      </c>
      <c r="F8690" s="6" t="e">
        <f>IF($A8690&gt;DataEnd,NA(),IFERROR(INDEX('Bank of England inputs'!D:D,MATCH($A8690,'Bank of England inputs'!$A:$A,0),0),F8689))</f>
        <v>#N/A</v>
      </c>
      <c r="G8690" s="19"/>
      <c r="H8690" s="5">
        <f t="shared" si="736"/>
        <v>48345</v>
      </c>
      <c r="I8690" s="6" t="e">
        <f t="shared" si="737"/>
        <v>#N/A</v>
      </c>
      <c r="J8690" s="6" t="e">
        <f t="shared" si="738"/>
        <v>#N/A</v>
      </c>
    </row>
    <row r="8691" spans="1:10" x14ac:dyDescent="0.2">
      <c r="A8691" s="5">
        <f>IF(AND(dateA=1,A8690&lt;DataEnd),'iBoxx inputs'!A8695,IF(AND(dateA=2,A8690&lt;DataEnd),'Bank of England inputs'!A8695,IF(dateA=3,A8690+1,IF(dateA=4,WORKDAY(A8690,1,),WORKDAY(A8690,1,holidayQ)))))</f>
        <v>48346</v>
      </c>
      <c r="B8691" s="35" t="e">
        <f>MATCH(A8691,'iBoxx inputs'!A:A,0)</f>
        <v>#N/A</v>
      </c>
      <c r="C8691" s="35" t="e">
        <f>MATCH(A8691,'Bank of England inputs'!A:A,0)</f>
        <v>#N/A</v>
      </c>
      <c r="D8691" s="6" t="e">
        <f>IF($A8691&gt;DataEnd,NA(),IFERROR(INDEX('iBoxx inputs'!B:B,MATCH($A8691,'iBoxx inputs'!$A:$A,0)),D8690))</f>
        <v>#N/A</v>
      </c>
      <c r="E8691" s="6" t="e">
        <f>IF($A8691&gt;DataEnd,NA(),IFERROR(INDEX('iBoxx inputs'!C:C,MATCH($A8691,'iBoxx inputs'!$A:$A,0)),E8690))</f>
        <v>#N/A</v>
      </c>
      <c r="F8691" s="6" t="e">
        <f>IF($A8691&gt;DataEnd,NA(),IFERROR(INDEX('Bank of England inputs'!D:D,MATCH($A8691,'Bank of England inputs'!$A:$A,0),0),F8690))</f>
        <v>#N/A</v>
      </c>
      <c r="G8691" s="19"/>
      <c r="H8691" s="5">
        <f t="shared" si="736"/>
        <v>48346</v>
      </c>
      <c r="I8691" s="6" t="e">
        <f t="shared" si="737"/>
        <v>#N/A</v>
      </c>
      <c r="J8691" s="6" t="e">
        <f t="shared" si="738"/>
        <v>#N/A</v>
      </c>
    </row>
    <row r="8692" spans="1:10" x14ac:dyDescent="0.2">
      <c r="A8692" s="5">
        <f>IF(AND(dateA=1,A8691&lt;DataEnd),'iBoxx inputs'!A8696,IF(AND(dateA=2,A8691&lt;DataEnd),'Bank of England inputs'!A8696,IF(dateA=3,A8691+1,IF(dateA=4,WORKDAY(A8691,1,),WORKDAY(A8691,1,holidayQ)))))</f>
        <v>48347</v>
      </c>
      <c r="B8692" s="35" t="e">
        <f>MATCH(A8692,'iBoxx inputs'!A:A,0)</f>
        <v>#N/A</v>
      </c>
      <c r="C8692" s="35" t="e">
        <f>MATCH(A8692,'Bank of England inputs'!A:A,0)</f>
        <v>#N/A</v>
      </c>
      <c r="D8692" s="6" t="e">
        <f>IF($A8692&gt;DataEnd,NA(),IFERROR(INDEX('iBoxx inputs'!B:B,MATCH($A8692,'iBoxx inputs'!$A:$A,0)),D8691))</f>
        <v>#N/A</v>
      </c>
      <c r="E8692" s="6" t="e">
        <f>IF($A8692&gt;DataEnd,NA(),IFERROR(INDEX('iBoxx inputs'!C:C,MATCH($A8692,'iBoxx inputs'!$A:$A,0)),E8691))</f>
        <v>#N/A</v>
      </c>
      <c r="F8692" s="6" t="e">
        <f>IF($A8692&gt;DataEnd,NA(),IFERROR(INDEX('Bank of England inputs'!D:D,MATCH($A8692,'Bank of England inputs'!$A:$A,0),0),F8691))</f>
        <v>#N/A</v>
      </c>
      <c r="G8692" s="19"/>
      <c r="H8692" s="5">
        <f t="shared" si="736"/>
        <v>48347</v>
      </c>
      <c r="I8692" s="6" t="e">
        <f t="shared" si="737"/>
        <v>#N/A</v>
      </c>
      <c r="J8692" s="6" t="e">
        <f t="shared" si="738"/>
        <v>#N/A</v>
      </c>
    </row>
    <row r="8693" spans="1:10" x14ac:dyDescent="0.2">
      <c r="A8693" s="5">
        <f>IF(AND(dateA=1,A8692&lt;DataEnd),'iBoxx inputs'!A8697,IF(AND(dateA=2,A8692&lt;DataEnd),'Bank of England inputs'!A8697,IF(dateA=3,A8692+1,IF(dateA=4,WORKDAY(A8692,1,),WORKDAY(A8692,1,holidayQ)))))</f>
        <v>48348</v>
      </c>
      <c r="B8693" s="35" t="e">
        <f>MATCH(A8693,'iBoxx inputs'!A:A,0)</f>
        <v>#N/A</v>
      </c>
      <c r="C8693" s="35" t="e">
        <f>MATCH(A8693,'Bank of England inputs'!A:A,0)</f>
        <v>#N/A</v>
      </c>
      <c r="D8693" s="6" t="e">
        <f>IF($A8693&gt;DataEnd,NA(),IFERROR(INDEX('iBoxx inputs'!B:B,MATCH($A8693,'iBoxx inputs'!$A:$A,0)),D8692))</f>
        <v>#N/A</v>
      </c>
      <c r="E8693" s="6" t="e">
        <f>IF($A8693&gt;DataEnd,NA(),IFERROR(INDEX('iBoxx inputs'!C:C,MATCH($A8693,'iBoxx inputs'!$A:$A,0)),E8692))</f>
        <v>#N/A</v>
      </c>
      <c r="F8693" s="6" t="e">
        <f>IF($A8693&gt;DataEnd,NA(),IFERROR(INDEX('Bank of England inputs'!D:D,MATCH($A8693,'Bank of England inputs'!$A:$A,0),0),F8692))</f>
        <v>#N/A</v>
      </c>
      <c r="G8693" s="19"/>
      <c r="H8693" s="5">
        <f t="shared" si="736"/>
        <v>48348</v>
      </c>
      <c r="I8693" s="6" t="e">
        <f t="shared" si="737"/>
        <v>#N/A</v>
      </c>
      <c r="J8693" s="6" t="e">
        <f t="shared" si="738"/>
        <v>#N/A</v>
      </c>
    </row>
    <row r="8694" spans="1:10" x14ac:dyDescent="0.2">
      <c r="A8694" s="5">
        <f>IF(AND(dateA=1,A8693&lt;DataEnd),'iBoxx inputs'!A8698,IF(AND(dateA=2,A8693&lt;DataEnd),'Bank of England inputs'!A8698,IF(dateA=3,A8693+1,IF(dateA=4,WORKDAY(A8693,1,),WORKDAY(A8693,1,holidayQ)))))</f>
        <v>48351</v>
      </c>
      <c r="B8694" s="35" t="e">
        <f>MATCH(A8694,'iBoxx inputs'!A:A,0)</f>
        <v>#N/A</v>
      </c>
      <c r="C8694" s="35" t="e">
        <f>MATCH(A8694,'Bank of England inputs'!A:A,0)</f>
        <v>#N/A</v>
      </c>
      <c r="D8694" s="6" t="e">
        <f>IF($A8694&gt;DataEnd,NA(),IFERROR(INDEX('iBoxx inputs'!B:B,MATCH($A8694,'iBoxx inputs'!$A:$A,0)),D8693))</f>
        <v>#N/A</v>
      </c>
      <c r="E8694" s="6" t="e">
        <f>IF($A8694&gt;DataEnd,NA(),IFERROR(INDEX('iBoxx inputs'!C:C,MATCH($A8694,'iBoxx inputs'!$A:$A,0)),E8693))</f>
        <v>#N/A</v>
      </c>
      <c r="F8694" s="6" t="e">
        <f>IF($A8694&gt;DataEnd,NA(),IFERROR(INDEX('Bank of England inputs'!D:D,MATCH($A8694,'Bank of England inputs'!$A:$A,0),0),F8693))</f>
        <v>#N/A</v>
      </c>
      <c r="G8694" s="19"/>
      <c r="H8694" s="5">
        <f t="shared" si="736"/>
        <v>48351</v>
      </c>
      <c r="I8694" s="6" t="e">
        <f t="shared" si="737"/>
        <v>#N/A</v>
      </c>
      <c r="J8694" s="6" t="e">
        <f t="shared" si="738"/>
        <v>#N/A</v>
      </c>
    </row>
    <row r="8695" spans="1:10" x14ac:dyDescent="0.2">
      <c r="A8695" s="5">
        <f>IF(AND(dateA=1,A8694&lt;DataEnd),'iBoxx inputs'!A8699,IF(AND(dateA=2,A8694&lt;DataEnd),'Bank of England inputs'!A8699,IF(dateA=3,A8694+1,IF(dateA=4,WORKDAY(A8694,1,),WORKDAY(A8694,1,holidayQ)))))</f>
        <v>48352</v>
      </c>
      <c r="B8695" s="35" t="e">
        <f>MATCH(A8695,'iBoxx inputs'!A:A,0)</f>
        <v>#N/A</v>
      </c>
      <c r="C8695" s="35" t="e">
        <f>MATCH(A8695,'Bank of England inputs'!A:A,0)</f>
        <v>#N/A</v>
      </c>
      <c r="D8695" s="6" t="e">
        <f>IF($A8695&gt;DataEnd,NA(),IFERROR(INDEX('iBoxx inputs'!B:B,MATCH($A8695,'iBoxx inputs'!$A:$A,0)),D8694))</f>
        <v>#N/A</v>
      </c>
      <c r="E8695" s="6" t="e">
        <f>IF($A8695&gt;DataEnd,NA(),IFERROR(INDEX('iBoxx inputs'!C:C,MATCH($A8695,'iBoxx inputs'!$A:$A,0)),E8694))</f>
        <v>#N/A</v>
      </c>
      <c r="F8695" s="6" t="e">
        <f>IF($A8695&gt;DataEnd,NA(),IFERROR(INDEX('Bank of England inputs'!D:D,MATCH($A8695,'Bank of England inputs'!$A:$A,0),0),F8694))</f>
        <v>#N/A</v>
      </c>
      <c r="G8695" s="19"/>
      <c r="H8695" s="5">
        <f t="shared" si="736"/>
        <v>48352</v>
      </c>
      <c r="I8695" s="6" t="e">
        <f t="shared" si="737"/>
        <v>#N/A</v>
      </c>
      <c r="J8695" s="6" t="e">
        <f t="shared" si="738"/>
        <v>#N/A</v>
      </c>
    </row>
    <row r="8696" spans="1:10" x14ac:dyDescent="0.2">
      <c r="A8696" s="5">
        <f>IF(AND(dateA=1,A8695&lt;DataEnd),'iBoxx inputs'!A8700,IF(AND(dateA=2,A8695&lt;DataEnd),'Bank of England inputs'!A8700,IF(dateA=3,A8695+1,IF(dateA=4,WORKDAY(A8695,1,),WORKDAY(A8695,1,holidayQ)))))</f>
        <v>48353</v>
      </c>
      <c r="B8696" s="35" t="e">
        <f>MATCH(A8696,'iBoxx inputs'!A:A,0)</f>
        <v>#N/A</v>
      </c>
      <c r="C8696" s="35" t="e">
        <f>MATCH(A8696,'Bank of England inputs'!A:A,0)</f>
        <v>#N/A</v>
      </c>
      <c r="D8696" s="6" t="e">
        <f>IF($A8696&gt;DataEnd,NA(),IFERROR(INDEX('iBoxx inputs'!B:B,MATCH($A8696,'iBoxx inputs'!$A:$A,0)),D8695))</f>
        <v>#N/A</v>
      </c>
      <c r="E8696" s="6" t="e">
        <f>IF($A8696&gt;DataEnd,NA(),IFERROR(INDEX('iBoxx inputs'!C:C,MATCH($A8696,'iBoxx inputs'!$A:$A,0)),E8695))</f>
        <v>#N/A</v>
      </c>
      <c r="F8696" s="6" t="e">
        <f>IF($A8696&gt;DataEnd,NA(),IFERROR(INDEX('Bank of England inputs'!D:D,MATCH($A8696,'Bank of England inputs'!$A:$A,0),0),F8695))</f>
        <v>#N/A</v>
      </c>
      <c r="G8696" s="19"/>
      <c r="H8696" s="5">
        <f t="shared" si="736"/>
        <v>48353</v>
      </c>
      <c r="I8696" s="6" t="e">
        <f t="shared" si="737"/>
        <v>#N/A</v>
      </c>
      <c r="J8696" s="6" t="e">
        <f t="shared" si="738"/>
        <v>#N/A</v>
      </c>
    </row>
    <row r="8697" spans="1:10" x14ac:dyDescent="0.2">
      <c r="A8697" s="5">
        <f>IF(AND(dateA=1,A8696&lt;DataEnd),'iBoxx inputs'!A8701,IF(AND(dateA=2,A8696&lt;DataEnd),'Bank of England inputs'!A8701,IF(dateA=3,A8696+1,IF(dateA=4,WORKDAY(A8696,1,),WORKDAY(A8696,1,holidayQ)))))</f>
        <v>48354</v>
      </c>
      <c r="B8697" s="35" t="e">
        <f>MATCH(A8697,'iBoxx inputs'!A:A,0)</f>
        <v>#N/A</v>
      </c>
      <c r="C8697" s="35" t="e">
        <f>MATCH(A8697,'Bank of England inputs'!A:A,0)</f>
        <v>#N/A</v>
      </c>
      <c r="D8697" s="6" t="e">
        <f>IF($A8697&gt;DataEnd,NA(),IFERROR(INDEX('iBoxx inputs'!B:B,MATCH($A8697,'iBoxx inputs'!$A:$A,0)),D8696))</f>
        <v>#N/A</v>
      </c>
      <c r="E8697" s="6" t="e">
        <f>IF($A8697&gt;DataEnd,NA(),IFERROR(INDEX('iBoxx inputs'!C:C,MATCH($A8697,'iBoxx inputs'!$A:$A,0)),E8696))</f>
        <v>#N/A</v>
      </c>
      <c r="F8697" s="6" t="e">
        <f>IF($A8697&gt;DataEnd,NA(),IFERROR(INDEX('Bank of England inputs'!D:D,MATCH($A8697,'Bank of England inputs'!$A:$A,0),0),F8696))</f>
        <v>#N/A</v>
      </c>
      <c r="G8697" s="19"/>
      <c r="H8697" s="5">
        <f t="shared" si="736"/>
        <v>48354</v>
      </c>
      <c r="I8697" s="6" t="e">
        <f t="shared" si="737"/>
        <v>#N/A</v>
      </c>
      <c r="J8697" s="6" t="e">
        <f t="shared" si="738"/>
        <v>#N/A</v>
      </c>
    </row>
    <row r="8698" spans="1:10" x14ac:dyDescent="0.2">
      <c r="A8698" s="5">
        <f>IF(AND(dateA=1,A8697&lt;DataEnd),'iBoxx inputs'!A8702,IF(AND(dateA=2,A8697&lt;DataEnd),'Bank of England inputs'!A8702,IF(dateA=3,A8697+1,IF(dateA=4,WORKDAY(A8697,1,),WORKDAY(A8697,1,holidayQ)))))</f>
        <v>48355</v>
      </c>
      <c r="B8698" s="35" t="e">
        <f>MATCH(A8698,'iBoxx inputs'!A:A,0)</f>
        <v>#N/A</v>
      </c>
      <c r="C8698" s="35" t="e">
        <f>MATCH(A8698,'Bank of England inputs'!A:A,0)</f>
        <v>#N/A</v>
      </c>
      <c r="D8698" s="6" t="e">
        <f>IF($A8698&gt;DataEnd,NA(),IFERROR(INDEX('iBoxx inputs'!B:B,MATCH($A8698,'iBoxx inputs'!$A:$A,0)),D8697))</f>
        <v>#N/A</v>
      </c>
      <c r="E8698" s="6" t="e">
        <f>IF($A8698&gt;DataEnd,NA(),IFERROR(INDEX('iBoxx inputs'!C:C,MATCH($A8698,'iBoxx inputs'!$A:$A,0)),E8697))</f>
        <v>#N/A</v>
      </c>
      <c r="F8698" s="6" t="e">
        <f>IF($A8698&gt;DataEnd,NA(),IFERROR(INDEX('Bank of England inputs'!D:D,MATCH($A8698,'Bank of England inputs'!$A:$A,0),0),F8697))</f>
        <v>#N/A</v>
      </c>
      <c r="G8698" s="19"/>
      <c r="H8698" s="5">
        <f t="shared" si="736"/>
        <v>48355</v>
      </c>
      <c r="I8698" s="6" t="e">
        <f t="shared" si="737"/>
        <v>#N/A</v>
      </c>
      <c r="J8698" s="6" t="e">
        <f t="shared" si="738"/>
        <v>#N/A</v>
      </c>
    </row>
    <row r="8699" spans="1:10" x14ac:dyDescent="0.2">
      <c r="A8699" s="5">
        <f>IF(AND(dateA=1,A8698&lt;DataEnd),'iBoxx inputs'!A8703,IF(AND(dateA=2,A8698&lt;DataEnd),'Bank of England inputs'!A8703,IF(dateA=3,A8698+1,IF(dateA=4,WORKDAY(A8698,1,),WORKDAY(A8698,1,holidayQ)))))</f>
        <v>48358</v>
      </c>
      <c r="B8699" s="35" t="e">
        <f>MATCH(A8699,'iBoxx inputs'!A:A,0)</f>
        <v>#N/A</v>
      </c>
      <c r="C8699" s="35" t="e">
        <f>MATCH(A8699,'Bank of England inputs'!A:A,0)</f>
        <v>#N/A</v>
      </c>
      <c r="D8699" s="6" t="e">
        <f>IF($A8699&gt;DataEnd,NA(),IFERROR(INDEX('iBoxx inputs'!B:B,MATCH($A8699,'iBoxx inputs'!$A:$A,0)),D8698))</f>
        <v>#N/A</v>
      </c>
      <c r="E8699" s="6" t="e">
        <f>IF($A8699&gt;DataEnd,NA(),IFERROR(INDEX('iBoxx inputs'!C:C,MATCH($A8699,'iBoxx inputs'!$A:$A,0)),E8698))</f>
        <v>#N/A</v>
      </c>
      <c r="F8699" s="6" t="e">
        <f>IF($A8699&gt;DataEnd,NA(),IFERROR(INDEX('Bank of England inputs'!D:D,MATCH($A8699,'Bank of England inputs'!$A:$A,0),0),F8698))</f>
        <v>#N/A</v>
      </c>
      <c r="G8699" s="19"/>
      <c r="H8699" s="5">
        <f t="shared" si="736"/>
        <v>48358</v>
      </c>
      <c r="I8699" s="6" t="e">
        <f t="shared" si="737"/>
        <v>#N/A</v>
      </c>
      <c r="J8699" s="6" t="e">
        <f t="shared" si="738"/>
        <v>#N/A</v>
      </c>
    </row>
    <row r="8700" spans="1:10" x14ac:dyDescent="0.2">
      <c r="A8700" s="5">
        <f>IF(AND(dateA=1,A8699&lt;DataEnd),'iBoxx inputs'!A8704,IF(AND(dateA=2,A8699&lt;DataEnd),'Bank of England inputs'!A8704,IF(dateA=3,A8699+1,IF(dateA=4,WORKDAY(A8699,1,),WORKDAY(A8699,1,holidayQ)))))</f>
        <v>48359</v>
      </c>
      <c r="B8700" s="35" t="e">
        <f>MATCH(A8700,'iBoxx inputs'!A:A,0)</f>
        <v>#N/A</v>
      </c>
      <c r="C8700" s="35" t="e">
        <f>MATCH(A8700,'Bank of England inputs'!A:A,0)</f>
        <v>#N/A</v>
      </c>
      <c r="D8700" s="6" t="e">
        <f>IF($A8700&gt;DataEnd,NA(),IFERROR(INDEX('iBoxx inputs'!B:B,MATCH($A8700,'iBoxx inputs'!$A:$A,0)),D8699))</f>
        <v>#N/A</v>
      </c>
      <c r="E8700" s="6" t="e">
        <f>IF($A8700&gt;DataEnd,NA(),IFERROR(INDEX('iBoxx inputs'!C:C,MATCH($A8700,'iBoxx inputs'!$A:$A,0)),E8699))</f>
        <v>#N/A</v>
      </c>
      <c r="F8700" s="6" t="e">
        <f>IF($A8700&gt;DataEnd,NA(),IFERROR(INDEX('Bank of England inputs'!D:D,MATCH($A8700,'Bank of England inputs'!$A:$A,0),0),F8699))</f>
        <v>#N/A</v>
      </c>
      <c r="G8700" s="19"/>
      <c r="H8700" s="5">
        <f t="shared" si="736"/>
        <v>48359</v>
      </c>
      <c r="I8700" s="6" t="e">
        <f t="shared" si="737"/>
        <v>#N/A</v>
      </c>
      <c r="J8700" s="6" t="e">
        <f t="shared" si="738"/>
        <v>#N/A</v>
      </c>
    </row>
    <row r="8701" spans="1:10" x14ac:dyDescent="0.2">
      <c r="A8701" s="5">
        <f>IF(AND(dateA=1,A8700&lt;DataEnd),'iBoxx inputs'!A8705,IF(AND(dateA=2,A8700&lt;DataEnd),'Bank of England inputs'!A8705,IF(dateA=3,A8700+1,IF(dateA=4,WORKDAY(A8700,1,),WORKDAY(A8700,1,holidayQ)))))</f>
        <v>48360</v>
      </c>
      <c r="B8701" s="35" t="e">
        <f>MATCH(A8701,'iBoxx inputs'!A:A,0)</f>
        <v>#N/A</v>
      </c>
      <c r="C8701" s="35" t="e">
        <f>MATCH(A8701,'Bank of England inputs'!A:A,0)</f>
        <v>#N/A</v>
      </c>
      <c r="D8701" s="6" t="e">
        <f>IF($A8701&gt;DataEnd,NA(),IFERROR(INDEX('iBoxx inputs'!B:B,MATCH($A8701,'iBoxx inputs'!$A:$A,0)),D8700))</f>
        <v>#N/A</v>
      </c>
      <c r="E8701" s="6" t="e">
        <f>IF($A8701&gt;DataEnd,NA(),IFERROR(INDEX('iBoxx inputs'!C:C,MATCH($A8701,'iBoxx inputs'!$A:$A,0)),E8700))</f>
        <v>#N/A</v>
      </c>
      <c r="F8701" s="6" t="e">
        <f>IF($A8701&gt;DataEnd,NA(),IFERROR(INDEX('Bank of England inputs'!D:D,MATCH($A8701,'Bank of England inputs'!$A:$A,0),0),F8700))</f>
        <v>#N/A</v>
      </c>
      <c r="G8701" s="19"/>
      <c r="H8701" s="5">
        <f t="shared" si="736"/>
        <v>48360</v>
      </c>
      <c r="I8701" s="6" t="e">
        <f t="shared" si="737"/>
        <v>#N/A</v>
      </c>
      <c r="J8701" s="6" t="e">
        <f t="shared" si="738"/>
        <v>#N/A</v>
      </c>
    </row>
    <row r="8702" spans="1:10" x14ac:dyDescent="0.2">
      <c r="A8702" s="5">
        <f>IF(AND(dateA=1,A8701&lt;DataEnd),'iBoxx inputs'!A8706,IF(AND(dateA=2,A8701&lt;DataEnd),'Bank of England inputs'!A8706,IF(dateA=3,A8701+1,IF(dateA=4,WORKDAY(A8701,1,),WORKDAY(A8701,1,holidayQ)))))</f>
        <v>48361</v>
      </c>
      <c r="B8702" s="35" t="e">
        <f>MATCH(A8702,'iBoxx inputs'!A:A,0)</f>
        <v>#N/A</v>
      </c>
      <c r="C8702" s="35" t="e">
        <f>MATCH(A8702,'Bank of England inputs'!A:A,0)</f>
        <v>#N/A</v>
      </c>
      <c r="D8702" s="6" t="e">
        <f>IF($A8702&gt;DataEnd,NA(),IFERROR(INDEX('iBoxx inputs'!B:B,MATCH($A8702,'iBoxx inputs'!$A:$A,0)),D8701))</f>
        <v>#N/A</v>
      </c>
      <c r="E8702" s="6" t="e">
        <f>IF($A8702&gt;DataEnd,NA(),IFERROR(INDEX('iBoxx inputs'!C:C,MATCH($A8702,'iBoxx inputs'!$A:$A,0)),E8701))</f>
        <v>#N/A</v>
      </c>
      <c r="F8702" s="6" t="e">
        <f>IF($A8702&gt;DataEnd,NA(),IFERROR(INDEX('Bank of England inputs'!D:D,MATCH($A8702,'Bank of England inputs'!$A:$A,0),0),F8701))</f>
        <v>#N/A</v>
      </c>
      <c r="G8702" s="19"/>
      <c r="H8702" s="5">
        <f t="shared" si="736"/>
        <v>48361</v>
      </c>
      <c r="I8702" s="6" t="e">
        <f t="shared" si="737"/>
        <v>#N/A</v>
      </c>
      <c r="J8702" s="6" t="e">
        <f t="shared" si="738"/>
        <v>#N/A</v>
      </c>
    </row>
    <row r="8703" spans="1:10" x14ac:dyDescent="0.2">
      <c r="A8703" s="5">
        <f>IF(AND(dateA=1,A8702&lt;DataEnd),'iBoxx inputs'!A8707,IF(AND(dateA=2,A8702&lt;DataEnd),'Bank of England inputs'!A8707,IF(dateA=3,A8702+1,IF(dateA=4,WORKDAY(A8702,1,),WORKDAY(A8702,1,holidayQ)))))</f>
        <v>48362</v>
      </c>
      <c r="B8703" s="35" t="e">
        <f>MATCH(A8703,'iBoxx inputs'!A:A,0)</f>
        <v>#N/A</v>
      </c>
      <c r="C8703" s="35" t="e">
        <f>MATCH(A8703,'Bank of England inputs'!A:A,0)</f>
        <v>#N/A</v>
      </c>
      <c r="D8703" s="6" t="e">
        <f>IF($A8703&gt;DataEnd,NA(),IFERROR(INDEX('iBoxx inputs'!B:B,MATCH($A8703,'iBoxx inputs'!$A:$A,0)),D8702))</f>
        <v>#N/A</v>
      </c>
      <c r="E8703" s="6" t="e">
        <f>IF($A8703&gt;DataEnd,NA(),IFERROR(INDEX('iBoxx inputs'!C:C,MATCH($A8703,'iBoxx inputs'!$A:$A,0)),E8702))</f>
        <v>#N/A</v>
      </c>
      <c r="F8703" s="6" t="e">
        <f>IF($A8703&gt;DataEnd,NA(),IFERROR(INDEX('Bank of England inputs'!D:D,MATCH($A8703,'Bank of England inputs'!$A:$A,0),0),F8702))</f>
        <v>#N/A</v>
      </c>
      <c r="G8703" s="19"/>
      <c r="H8703" s="5">
        <f t="shared" si="736"/>
        <v>48362</v>
      </c>
      <c r="I8703" s="6" t="e">
        <f t="shared" si="737"/>
        <v>#N/A</v>
      </c>
      <c r="J8703" s="6" t="e">
        <f t="shared" si="738"/>
        <v>#N/A</v>
      </c>
    </row>
    <row r="8704" spans="1:10" x14ac:dyDescent="0.2">
      <c r="A8704" s="5">
        <f>IF(AND(dateA=1,A8703&lt;DataEnd),'iBoxx inputs'!A8708,IF(AND(dateA=2,A8703&lt;DataEnd),'Bank of England inputs'!A8708,IF(dateA=3,A8703+1,IF(dateA=4,WORKDAY(A8703,1,),WORKDAY(A8703,1,holidayQ)))))</f>
        <v>48365</v>
      </c>
      <c r="B8704" s="35" t="e">
        <f>MATCH(A8704,'iBoxx inputs'!A:A,0)</f>
        <v>#N/A</v>
      </c>
      <c r="C8704" s="35" t="e">
        <f>MATCH(A8704,'Bank of England inputs'!A:A,0)</f>
        <v>#N/A</v>
      </c>
      <c r="D8704" s="6" t="e">
        <f>IF($A8704&gt;DataEnd,NA(),IFERROR(INDEX('iBoxx inputs'!B:B,MATCH($A8704,'iBoxx inputs'!$A:$A,0)),D8703))</f>
        <v>#N/A</v>
      </c>
      <c r="E8704" s="6" t="e">
        <f>IF($A8704&gt;DataEnd,NA(),IFERROR(INDEX('iBoxx inputs'!C:C,MATCH($A8704,'iBoxx inputs'!$A:$A,0)),E8703))</f>
        <v>#N/A</v>
      </c>
      <c r="F8704" s="6" t="e">
        <f>IF($A8704&gt;DataEnd,NA(),IFERROR(INDEX('Bank of England inputs'!D:D,MATCH($A8704,'Bank of England inputs'!$A:$A,0),0),F8703))</f>
        <v>#N/A</v>
      </c>
      <c r="G8704" s="19"/>
      <c r="H8704" s="5">
        <f t="shared" si="736"/>
        <v>48365</v>
      </c>
      <c r="I8704" s="6" t="e">
        <f t="shared" si="737"/>
        <v>#N/A</v>
      </c>
      <c r="J8704" s="6" t="e">
        <f t="shared" si="738"/>
        <v>#N/A</v>
      </c>
    </row>
    <row r="8705" spans="1:10" x14ac:dyDescent="0.2">
      <c r="A8705" s="5">
        <f>IF(AND(dateA=1,A8704&lt;DataEnd),'iBoxx inputs'!A8709,IF(AND(dateA=2,A8704&lt;DataEnd),'Bank of England inputs'!A8709,IF(dateA=3,A8704+1,IF(dateA=4,WORKDAY(A8704,1,),WORKDAY(A8704,1,holidayQ)))))</f>
        <v>48366</v>
      </c>
      <c r="B8705" s="35" t="e">
        <f>MATCH(A8705,'iBoxx inputs'!A:A,0)</f>
        <v>#N/A</v>
      </c>
      <c r="C8705" s="35" t="e">
        <f>MATCH(A8705,'Bank of England inputs'!A:A,0)</f>
        <v>#N/A</v>
      </c>
      <c r="D8705" s="6" t="e">
        <f>IF($A8705&gt;DataEnd,NA(),IFERROR(INDEX('iBoxx inputs'!B:B,MATCH($A8705,'iBoxx inputs'!$A:$A,0)),D8704))</f>
        <v>#N/A</v>
      </c>
      <c r="E8705" s="6" t="e">
        <f>IF($A8705&gt;DataEnd,NA(),IFERROR(INDEX('iBoxx inputs'!C:C,MATCH($A8705,'iBoxx inputs'!$A:$A,0)),E8704))</f>
        <v>#N/A</v>
      </c>
      <c r="F8705" s="6" t="e">
        <f>IF($A8705&gt;DataEnd,NA(),IFERROR(INDEX('Bank of England inputs'!D:D,MATCH($A8705,'Bank of England inputs'!$A:$A,0),0),F8704))</f>
        <v>#N/A</v>
      </c>
      <c r="G8705" s="19"/>
      <c r="H8705" s="5">
        <f t="shared" si="736"/>
        <v>48366</v>
      </c>
      <c r="I8705" s="6" t="e">
        <f t="shared" si="737"/>
        <v>#N/A</v>
      </c>
      <c r="J8705" s="6" t="e">
        <f t="shared" si="738"/>
        <v>#N/A</v>
      </c>
    </row>
    <row r="8706" spans="1:10" x14ac:dyDescent="0.2">
      <c r="A8706" s="5">
        <f>IF(AND(dateA=1,A8705&lt;DataEnd),'iBoxx inputs'!A8710,IF(AND(dateA=2,A8705&lt;DataEnd),'Bank of England inputs'!A8710,IF(dateA=3,A8705+1,IF(dateA=4,WORKDAY(A8705,1,),WORKDAY(A8705,1,holidayQ)))))</f>
        <v>48367</v>
      </c>
      <c r="B8706" s="35" t="e">
        <f>MATCH(A8706,'iBoxx inputs'!A:A,0)</f>
        <v>#N/A</v>
      </c>
      <c r="C8706" s="35" t="e">
        <f>MATCH(A8706,'Bank of England inputs'!A:A,0)</f>
        <v>#N/A</v>
      </c>
      <c r="D8706" s="6" t="e">
        <f>IF($A8706&gt;DataEnd,NA(),IFERROR(INDEX('iBoxx inputs'!B:B,MATCH($A8706,'iBoxx inputs'!$A:$A,0)),D8705))</f>
        <v>#N/A</v>
      </c>
      <c r="E8706" s="6" t="e">
        <f>IF($A8706&gt;DataEnd,NA(),IFERROR(INDEX('iBoxx inputs'!C:C,MATCH($A8706,'iBoxx inputs'!$A:$A,0)),E8705))</f>
        <v>#N/A</v>
      </c>
      <c r="F8706" s="6" t="e">
        <f>IF($A8706&gt;DataEnd,NA(),IFERROR(INDEX('Bank of England inputs'!D:D,MATCH($A8706,'Bank of England inputs'!$A:$A,0),0),F8705))</f>
        <v>#N/A</v>
      </c>
      <c r="G8706" s="19"/>
      <c r="H8706" s="5">
        <f t="shared" ref="H8706:H8769" si="739">A8706</f>
        <v>48367</v>
      </c>
      <c r="I8706" s="6" t="e">
        <f t="shared" ref="I8706:I8769" si="740">(D8706+E8706)/2</f>
        <v>#N/A</v>
      </c>
      <c r="J8706" s="6" t="e">
        <f t="shared" ref="J8706:J8769" si="741">((1+I8706/100)/(1+F8706/100)-1)*100</f>
        <v>#N/A</v>
      </c>
    </row>
    <row r="8707" spans="1:10" x14ac:dyDescent="0.2">
      <c r="A8707" s="5">
        <f>IF(AND(dateA=1,A8706&lt;DataEnd),'iBoxx inputs'!A8711,IF(AND(dateA=2,A8706&lt;DataEnd),'Bank of England inputs'!A8711,IF(dateA=3,A8706+1,IF(dateA=4,WORKDAY(A8706,1,),WORKDAY(A8706,1,holidayQ)))))</f>
        <v>48368</v>
      </c>
      <c r="B8707" s="35" t="e">
        <f>MATCH(A8707,'iBoxx inputs'!A:A,0)</f>
        <v>#N/A</v>
      </c>
      <c r="C8707" s="35" t="e">
        <f>MATCH(A8707,'Bank of England inputs'!A:A,0)</f>
        <v>#N/A</v>
      </c>
      <c r="D8707" s="6" t="e">
        <f>IF($A8707&gt;DataEnd,NA(),IFERROR(INDEX('iBoxx inputs'!B:B,MATCH($A8707,'iBoxx inputs'!$A:$A,0)),D8706))</f>
        <v>#N/A</v>
      </c>
      <c r="E8707" s="6" t="e">
        <f>IF($A8707&gt;DataEnd,NA(),IFERROR(INDEX('iBoxx inputs'!C:C,MATCH($A8707,'iBoxx inputs'!$A:$A,0)),E8706))</f>
        <v>#N/A</v>
      </c>
      <c r="F8707" s="6" t="e">
        <f>IF($A8707&gt;DataEnd,NA(),IFERROR(INDEX('Bank of England inputs'!D:D,MATCH($A8707,'Bank of England inputs'!$A:$A,0),0),F8706))</f>
        <v>#N/A</v>
      </c>
      <c r="G8707" s="19"/>
      <c r="H8707" s="5">
        <f t="shared" si="739"/>
        <v>48368</v>
      </c>
      <c r="I8707" s="6" t="e">
        <f t="shared" si="740"/>
        <v>#N/A</v>
      </c>
      <c r="J8707" s="6" t="e">
        <f t="shared" si="741"/>
        <v>#N/A</v>
      </c>
    </row>
    <row r="8708" spans="1:10" x14ac:dyDescent="0.2">
      <c r="A8708" s="5">
        <f>IF(AND(dateA=1,A8707&lt;DataEnd),'iBoxx inputs'!A8712,IF(AND(dateA=2,A8707&lt;DataEnd),'Bank of England inputs'!A8712,IF(dateA=3,A8707+1,IF(dateA=4,WORKDAY(A8707,1,),WORKDAY(A8707,1,holidayQ)))))</f>
        <v>48369</v>
      </c>
      <c r="B8708" s="35" t="e">
        <f>MATCH(A8708,'iBoxx inputs'!A:A,0)</f>
        <v>#N/A</v>
      </c>
      <c r="C8708" s="35" t="e">
        <f>MATCH(A8708,'Bank of England inputs'!A:A,0)</f>
        <v>#N/A</v>
      </c>
      <c r="D8708" s="6" t="e">
        <f>IF($A8708&gt;DataEnd,NA(),IFERROR(INDEX('iBoxx inputs'!B:B,MATCH($A8708,'iBoxx inputs'!$A:$A,0)),D8707))</f>
        <v>#N/A</v>
      </c>
      <c r="E8708" s="6" t="e">
        <f>IF($A8708&gt;DataEnd,NA(),IFERROR(INDEX('iBoxx inputs'!C:C,MATCH($A8708,'iBoxx inputs'!$A:$A,0)),E8707))</f>
        <v>#N/A</v>
      </c>
      <c r="F8708" s="6" t="e">
        <f>IF($A8708&gt;DataEnd,NA(),IFERROR(INDEX('Bank of England inputs'!D:D,MATCH($A8708,'Bank of England inputs'!$A:$A,0),0),F8707))</f>
        <v>#N/A</v>
      </c>
      <c r="G8708" s="19"/>
      <c r="H8708" s="5">
        <f t="shared" si="739"/>
        <v>48369</v>
      </c>
      <c r="I8708" s="6" t="e">
        <f t="shared" si="740"/>
        <v>#N/A</v>
      </c>
      <c r="J8708" s="6" t="e">
        <f t="shared" si="741"/>
        <v>#N/A</v>
      </c>
    </row>
    <row r="8709" spans="1:10" x14ac:dyDescent="0.2">
      <c r="A8709" s="5">
        <f>IF(AND(dateA=1,A8708&lt;DataEnd),'iBoxx inputs'!A8713,IF(AND(dateA=2,A8708&lt;DataEnd),'Bank of England inputs'!A8713,IF(dateA=3,A8708+1,IF(dateA=4,WORKDAY(A8708,1,),WORKDAY(A8708,1,holidayQ)))))</f>
        <v>48372</v>
      </c>
      <c r="B8709" s="35" t="e">
        <f>MATCH(A8709,'iBoxx inputs'!A:A,0)</f>
        <v>#N/A</v>
      </c>
      <c r="C8709" s="35" t="e">
        <f>MATCH(A8709,'Bank of England inputs'!A:A,0)</f>
        <v>#N/A</v>
      </c>
      <c r="D8709" s="6" t="e">
        <f>IF($A8709&gt;DataEnd,NA(),IFERROR(INDEX('iBoxx inputs'!B:B,MATCH($A8709,'iBoxx inputs'!$A:$A,0)),D8708))</f>
        <v>#N/A</v>
      </c>
      <c r="E8709" s="6" t="e">
        <f>IF($A8709&gt;DataEnd,NA(),IFERROR(INDEX('iBoxx inputs'!C:C,MATCH($A8709,'iBoxx inputs'!$A:$A,0)),E8708))</f>
        <v>#N/A</v>
      </c>
      <c r="F8709" s="6" t="e">
        <f>IF($A8709&gt;DataEnd,NA(),IFERROR(INDEX('Bank of England inputs'!D:D,MATCH($A8709,'Bank of England inputs'!$A:$A,0),0),F8708))</f>
        <v>#N/A</v>
      </c>
      <c r="G8709" s="19"/>
      <c r="H8709" s="5">
        <f t="shared" si="739"/>
        <v>48372</v>
      </c>
      <c r="I8709" s="6" t="e">
        <f t="shared" si="740"/>
        <v>#N/A</v>
      </c>
      <c r="J8709" s="6" t="e">
        <f t="shared" si="741"/>
        <v>#N/A</v>
      </c>
    </row>
    <row r="8710" spans="1:10" x14ac:dyDescent="0.2">
      <c r="A8710" s="5">
        <f>IF(AND(dateA=1,A8709&lt;DataEnd),'iBoxx inputs'!A8714,IF(AND(dateA=2,A8709&lt;DataEnd),'Bank of England inputs'!A8714,IF(dateA=3,A8709+1,IF(dateA=4,WORKDAY(A8709,1,),WORKDAY(A8709,1,holidayQ)))))</f>
        <v>48373</v>
      </c>
      <c r="B8710" s="35" t="e">
        <f>MATCH(A8710,'iBoxx inputs'!A:A,0)</f>
        <v>#N/A</v>
      </c>
      <c r="C8710" s="35" t="e">
        <f>MATCH(A8710,'Bank of England inputs'!A:A,0)</f>
        <v>#N/A</v>
      </c>
      <c r="D8710" s="6" t="e">
        <f>IF($A8710&gt;DataEnd,NA(),IFERROR(INDEX('iBoxx inputs'!B:B,MATCH($A8710,'iBoxx inputs'!$A:$A,0)),D8709))</f>
        <v>#N/A</v>
      </c>
      <c r="E8710" s="6" t="e">
        <f>IF($A8710&gt;DataEnd,NA(),IFERROR(INDEX('iBoxx inputs'!C:C,MATCH($A8710,'iBoxx inputs'!$A:$A,0)),E8709))</f>
        <v>#N/A</v>
      </c>
      <c r="F8710" s="6" t="e">
        <f>IF($A8710&gt;DataEnd,NA(),IFERROR(INDEX('Bank of England inputs'!D:D,MATCH($A8710,'Bank of England inputs'!$A:$A,0),0),F8709))</f>
        <v>#N/A</v>
      </c>
      <c r="G8710" s="19"/>
      <c r="H8710" s="5">
        <f t="shared" si="739"/>
        <v>48373</v>
      </c>
      <c r="I8710" s="6" t="e">
        <f t="shared" si="740"/>
        <v>#N/A</v>
      </c>
      <c r="J8710" s="6" t="e">
        <f t="shared" si="741"/>
        <v>#N/A</v>
      </c>
    </row>
    <row r="8711" spans="1:10" x14ac:dyDescent="0.2">
      <c r="A8711" s="5">
        <f>IF(AND(dateA=1,A8710&lt;DataEnd),'iBoxx inputs'!A8715,IF(AND(dateA=2,A8710&lt;DataEnd),'Bank of England inputs'!A8715,IF(dateA=3,A8710+1,IF(dateA=4,WORKDAY(A8710,1,),WORKDAY(A8710,1,holidayQ)))))</f>
        <v>48374</v>
      </c>
      <c r="B8711" s="35" t="e">
        <f>MATCH(A8711,'iBoxx inputs'!A:A,0)</f>
        <v>#N/A</v>
      </c>
      <c r="C8711" s="35" t="e">
        <f>MATCH(A8711,'Bank of England inputs'!A:A,0)</f>
        <v>#N/A</v>
      </c>
      <c r="D8711" s="6" t="e">
        <f>IF($A8711&gt;DataEnd,NA(),IFERROR(INDEX('iBoxx inputs'!B:B,MATCH($A8711,'iBoxx inputs'!$A:$A,0)),D8710))</f>
        <v>#N/A</v>
      </c>
      <c r="E8711" s="6" t="e">
        <f>IF($A8711&gt;DataEnd,NA(),IFERROR(INDEX('iBoxx inputs'!C:C,MATCH($A8711,'iBoxx inputs'!$A:$A,0)),E8710))</f>
        <v>#N/A</v>
      </c>
      <c r="F8711" s="6" t="e">
        <f>IF($A8711&gt;DataEnd,NA(),IFERROR(INDEX('Bank of England inputs'!D:D,MATCH($A8711,'Bank of England inputs'!$A:$A,0),0),F8710))</f>
        <v>#N/A</v>
      </c>
      <c r="G8711" s="19"/>
      <c r="H8711" s="5">
        <f t="shared" si="739"/>
        <v>48374</v>
      </c>
      <c r="I8711" s="6" t="e">
        <f t="shared" si="740"/>
        <v>#N/A</v>
      </c>
      <c r="J8711" s="6" t="e">
        <f t="shared" si="741"/>
        <v>#N/A</v>
      </c>
    </row>
    <row r="8712" spans="1:10" x14ac:dyDescent="0.2">
      <c r="A8712" s="5">
        <f>IF(AND(dateA=1,A8711&lt;DataEnd),'iBoxx inputs'!A8716,IF(AND(dateA=2,A8711&lt;DataEnd),'Bank of England inputs'!A8716,IF(dateA=3,A8711+1,IF(dateA=4,WORKDAY(A8711,1,),WORKDAY(A8711,1,holidayQ)))))</f>
        <v>48375</v>
      </c>
      <c r="B8712" s="35" t="e">
        <f>MATCH(A8712,'iBoxx inputs'!A:A,0)</f>
        <v>#N/A</v>
      </c>
      <c r="C8712" s="35" t="e">
        <f>MATCH(A8712,'Bank of England inputs'!A:A,0)</f>
        <v>#N/A</v>
      </c>
      <c r="D8712" s="6" t="e">
        <f>IF($A8712&gt;DataEnd,NA(),IFERROR(INDEX('iBoxx inputs'!B:B,MATCH($A8712,'iBoxx inputs'!$A:$A,0)),D8711))</f>
        <v>#N/A</v>
      </c>
      <c r="E8712" s="6" t="e">
        <f>IF($A8712&gt;DataEnd,NA(),IFERROR(INDEX('iBoxx inputs'!C:C,MATCH($A8712,'iBoxx inputs'!$A:$A,0)),E8711))</f>
        <v>#N/A</v>
      </c>
      <c r="F8712" s="6" t="e">
        <f>IF($A8712&gt;DataEnd,NA(),IFERROR(INDEX('Bank of England inputs'!D:D,MATCH($A8712,'Bank of England inputs'!$A:$A,0),0),F8711))</f>
        <v>#N/A</v>
      </c>
      <c r="G8712" s="19"/>
      <c r="H8712" s="5">
        <f t="shared" si="739"/>
        <v>48375</v>
      </c>
      <c r="I8712" s="6" t="e">
        <f t="shared" si="740"/>
        <v>#N/A</v>
      </c>
      <c r="J8712" s="6" t="e">
        <f t="shared" si="741"/>
        <v>#N/A</v>
      </c>
    </row>
    <row r="8713" spans="1:10" x14ac:dyDescent="0.2">
      <c r="A8713" s="5">
        <f>IF(AND(dateA=1,A8712&lt;DataEnd),'iBoxx inputs'!A8717,IF(AND(dateA=2,A8712&lt;DataEnd),'Bank of England inputs'!A8717,IF(dateA=3,A8712+1,IF(dateA=4,WORKDAY(A8712,1,),WORKDAY(A8712,1,holidayQ)))))</f>
        <v>48376</v>
      </c>
      <c r="B8713" s="35" t="e">
        <f>MATCH(A8713,'iBoxx inputs'!A:A,0)</f>
        <v>#N/A</v>
      </c>
      <c r="C8713" s="35" t="e">
        <f>MATCH(A8713,'Bank of England inputs'!A:A,0)</f>
        <v>#N/A</v>
      </c>
      <c r="D8713" s="6" t="e">
        <f>IF($A8713&gt;DataEnd,NA(),IFERROR(INDEX('iBoxx inputs'!B:B,MATCH($A8713,'iBoxx inputs'!$A:$A,0)),D8712))</f>
        <v>#N/A</v>
      </c>
      <c r="E8713" s="6" t="e">
        <f>IF($A8713&gt;DataEnd,NA(),IFERROR(INDEX('iBoxx inputs'!C:C,MATCH($A8713,'iBoxx inputs'!$A:$A,0)),E8712))</f>
        <v>#N/A</v>
      </c>
      <c r="F8713" s="6" t="e">
        <f>IF($A8713&gt;DataEnd,NA(),IFERROR(INDEX('Bank of England inputs'!D:D,MATCH($A8713,'Bank of England inputs'!$A:$A,0),0),F8712))</f>
        <v>#N/A</v>
      </c>
      <c r="G8713" s="19"/>
      <c r="H8713" s="5">
        <f t="shared" si="739"/>
        <v>48376</v>
      </c>
      <c r="I8713" s="6" t="e">
        <f t="shared" si="740"/>
        <v>#N/A</v>
      </c>
      <c r="J8713" s="6" t="e">
        <f t="shared" si="741"/>
        <v>#N/A</v>
      </c>
    </row>
    <row r="8714" spans="1:10" x14ac:dyDescent="0.2">
      <c r="A8714" s="5">
        <f>IF(AND(dateA=1,A8713&lt;DataEnd),'iBoxx inputs'!A8718,IF(AND(dateA=2,A8713&lt;DataEnd),'Bank of England inputs'!A8718,IF(dateA=3,A8713+1,IF(dateA=4,WORKDAY(A8713,1,),WORKDAY(A8713,1,holidayQ)))))</f>
        <v>48379</v>
      </c>
      <c r="B8714" s="35" t="e">
        <f>MATCH(A8714,'iBoxx inputs'!A:A,0)</f>
        <v>#N/A</v>
      </c>
      <c r="C8714" s="35" t="e">
        <f>MATCH(A8714,'Bank of England inputs'!A:A,0)</f>
        <v>#N/A</v>
      </c>
      <c r="D8714" s="6" t="e">
        <f>IF($A8714&gt;DataEnd,NA(),IFERROR(INDEX('iBoxx inputs'!B:B,MATCH($A8714,'iBoxx inputs'!$A:$A,0)),D8713))</f>
        <v>#N/A</v>
      </c>
      <c r="E8714" s="6" t="e">
        <f>IF($A8714&gt;DataEnd,NA(),IFERROR(INDEX('iBoxx inputs'!C:C,MATCH($A8714,'iBoxx inputs'!$A:$A,0)),E8713))</f>
        <v>#N/A</v>
      </c>
      <c r="F8714" s="6" t="e">
        <f>IF($A8714&gt;DataEnd,NA(),IFERROR(INDEX('Bank of England inputs'!D:D,MATCH($A8714,'Bank of England inputs'!$A:$A,0),0),F8713))</f>
        <v>#N/A</v>
      </c>
      <c r="G8714" s="19"/>
      <c r="H8714" s="5">
        <f t="shared" si="739"/>
        <v>48379</v>
      </c>
      <c r="I8714" s="6" t="e">
        <f t="shared" si="740"/>
        <v>#N/A</v>
      </c>
      <c r="J8714" s="6" t="e">
        <f t="shared" si="741"/>
        <v>#N/A</v>
      </c>
    </row>
    <row r="8715" spans="1:10" x14ac:dyDescent="0.2">
      <c r="A8715" s="5">
        <f>IF(AND(dateA=1,A8714&lt;DataEnd),'iBoxx inputs'!A8719,IF(AND(dateA=2,A8714&lt;DataEnd),'Bank of England inputs'!A8719,IF(dateA=3,A8714+1,IF(dateA=4,WORKDAY(A8714,1,),WORKDAY(A8714,1,holidayQ)))))</f>
        <v>48380</v>
      </c>
      <c r="B8715" s="35" t="e">
        <f>MATCH(A8715,'iBoxx inputs'!A:A,0)</f>
        <v>#N/A</v>
      </c>
      <c r="C8715" s="35" t="e">
        <f>MATCH(A8715,'Bank of England inputs'!A:A,0)</f>
        <v>#N/A</v>
      </c>
      <c r="D8715" s="6" t="e">
        <f>IF($A8715&gt;DataEnd,NA(),IFERROR(INDEX('iBoxx inputs'!B:B,MATCH($A8715,'iBoxx inputs'!$A:$A,0)),D8714))</f>
        <v>#N/A</v>
      </c>
      <c r="E8715" s="6" t="e">
        <f>IF($A8715&gt;DataEnd,NA(),IFERROR(INDEX('iBoxx inputs'!C:C,MATCH($A8715,'iBoxx inputs'!$A:$A,0)),E8714))</f>
        <v>#N/A</v>
      </c>
      <c r="F8715" s="6" t="e">
        <f>IF($A8715&gt;DataEnd,NA(),IFERROR(INDEX('Bank of England inputs'!D:D,MATCH($A8715,'Bank of England inputs'!$A:$A,0),0),F8714))</f>
        <v>#N/A</v>
      </c>
      <c r="G8715" s="19"/>
      <c r="H8715" s="5">
        <f t="shared" si="739"/>
        <v>48380</v>
      </c>
      <c r="I8715" s="6" t="e">
        <f t="shared" si="740"/>
        <v>#N/A</v>
      </c>
      <c r="J8715" s="6" t="e">
        <f t="shared" si="741"/>
        <v>#N/A</v>
      </c>
    </row>
    <row r="8716" spans="1:10" x14ac:dyDescent="0.2">
      <c r="A8716" s="5">
        <f>IF(AND(dateA=1,A8715&lt;DataEnd),'iBoxx inputs'!A8720,IF(AND(dateA=2,A8715&lt;DataEnd),'Bank of England inputs'!A8720,IF(dateA=3,A8715+1,IF(dateA=4,WORKDAY(A8715,1,),WORKDAY(A8715,1,holidayQ)))))</f>
        <v>48381</v>
      </c>
      <c r="B8716" s="35" t="e">
        <f>MATCH(A8716,'iBoxx inputs'!A:A,0)</f>
        <v>#N/A</v>
      </c>
      <c r="C8716" s="35" t="e">
        <f>MATCH(A8716,'Bank of England inputs'!A:A,0)</f>
        <v>#N/A</v>
      </c>
      <c r="D8716" s="6" t="e">
        <f>IF($A8716&gt;DataEnd,NA(),IFERROR(INDEX('iBoxx inputs'!B:B,MATCH($A8716,'iBoxx inputs'!$A:$A,0)),D8715))</f>
        <v>#N/A</v>
      </c>
      <c r="E8716" s="6" t="e">
        <f>IF($A8716&gt;DataEnd,NA(),IFERROR(INDEX('iBoxx inputs'!C:C,MATCH($A8716,'iBoxx inputs'!$A:$A,0)),E8715))</f>
        <v>#N/A</v>
      </c>
      <c r="F8716" s="6" t="e">
        <f>IF($A8716&gt;DataEnd,NA(),IFERROR(INDEX('Bank of England inputs'!D:D,MATCH($A8716,'Bank of England inputs'!$A:$A,0),0),F8715))</f>
        <v>#N/A</v>
      </c>
      <c r="G8716" s="19"/>
      <c r="H8716" s="5">
        <f t="shared" si="739"/>
        <v>48381</v>
      </c>
      <c r="I8716" s="6" t="e">
        <f t="shared" si="740"/>
        <v>#N/A</v>
      </c>
      <c r="J8716" s="6" t="e">
        <f t="shared" si="741"/>
        <v>#N/A</v>
      </c>
    </row>
    <row r="8717" spans="1:10" x14ac:dyDescent="0.2">
      <c r="A8717" s="5">
        <f>IF(AND(dateA=1,A8716&lt;DataEnd),'iBoxx inputs'!A8721,IF(AND(dateA=2,A8716&lt;DataEnd),'Bank of England inputs'!A8721,IF(dateA=3,A8716+1,IF(dateA=4,WORKDAY(A8716,1,),WORKDAY(A8716,1,holidayQ)))))</f>
        <v>48382</v>
      </c>
      <c r="B8717" s="35" t="e">
        <f>MATCH(A8717,'iBoxx inputs'!A:A,0)</f>
        <v>#N/A</v>
      </c>
      <c r="C8717" s="35" t="e">
        <f>MATCH(A8717,'Bank of England inputs'!A:A,0)</f>
        <v>#N/A</v>
      </c>
      <c r="D8717" s="6" t="e">
        <f>IF($A8717&gt;DataEnd,NA(),IFERROR(INDEX('iBoxx inputs'!B:B,MATCH($A8717,'iBoxx inputs'!$A:$A,0)),D8716))</f>
        <v>#N/A</v>
      </c>
      <c r="E8717" s="6" t="e">
        <f>IF($A8717&gt;DataEnd,NA(),IFERROR(INDEX('iBoxx inputs'!C:C,MATCH($A8717,'iBoxx inputs'!$A:$A,0)),E8716))</f>
        <v>#N/A</v>
      </c>
      <c r="F8717" s="6" t="e">
        <f>IF($A8717&gt;DataEnd,NA(),IFERROR(INDEX('Bank of England inputs'!D:D,MATCH($A8717,'Bank of England inputs'!$A:$A,0),0),F8716))</f>
        <v>#N/A</v>
      </c>
      <c r="G8717" s="19"/>
      <c r="H8717" s="5">
        <f t="shared" si="739"/>
        <v>48382</v>
      </c>
      <c r="I8717" s="6" t="e">
        <f t="shared" si="740"/>
        <v>#N/A</v>
      </c>
      <c r="J8717" s="6" t="e">
        <f t="shared" si="741"/>
        <v>#N/A</v>
      </c>
    </row>
    <row r="8718" spans="1:10" x14ac:dyDescent="0.2">
      <c r="A8718" s="5">
        <f>IF(AND(dateA=1,A8717&lt;DataEnd),'iBoxx inputs'!A8722,IF(AND(dateA=2,A8717&lt;DataEnd),'Bank of England inputs'!A8722,IF(dateA=3,A8717+1,IF(dateA=4,WORKDAY(A8717,1,),WORKDAY(A8717,1,holidayQ)))))</f>
        <v>48383</v>
      </c>
      <c r="B8718" s="35" t="e">
        <f>MATCH(A8718,'iBoxx inputs'!A:A,0)</f>
        <v>#N/A</v>
      </c>
      <c r="C8718" s="35" t="e">
        <f>MATCH(A8718,'Bank of England inputs'!A:A,0)</f>
        <v>#N/A</v>
      </c>
      <c r="D8718" s="6" t="e">
        <f>IF($A8718&gt;DataEnd,NA(),IFERROR(INDEX('iBoxx inputs'!B:B,MATCH($A8718,'iBoxx inputs'!$A:$A,0)),D8717))</f>
        <v>#N/A</v>
      </c>
      <c r="E8718" s="6" t="e">
        <f>IF($A8718&gt;DataEnd,NA(),IFERROR(INDEX('iBoxx inputs'!C:C,MATCH($A8718,'iBoxx inputs'!$A:$A,0)),E8717))</f>
        <v>#N/A</v>
      </c>
      <c r="F8718" s="6" t="e">
        <f>IF($A8718&gt;DataEnd,NA(),IFERROR(INDEX('Bank of England inputs'!D:D,MATCH($A8718,'Bank of England inputs'!$A:$A,0),0),F8717))</f>
        <v>#N/A</v>
      </c>
      <c r="G8718" s="19"/>
      <c r="H8718" s="5">
        <f t="shared" si="739"/>
        <v>48383</v>
      </c>
      <c r="I8718" s="6" t="e">
        <f t="shared" si="740"/>
        <v>#N/A</v>
      </c>
      <c r="J8718" s="6" t="e">
        <f t="shared" si="741"/>
        <v>#N/A</v>
      </c>
    </row>
    <row r="8719" spans="1:10" x14ac:dyDescent="0.2">
      <c r="A8719" s="5">
        <f>IF(AND(dateA=1,A8718&lt;DataEnd),'iBoxx inputs'!A8723,IF(AND(dateA=2,A8718&lt;DataEnd),'Bank of England inputs'!A8723,IF(dateA=3,A8718+1,IF(dateA=4,WORKDAY(A8718,1,),WORKDAY(A8718,1,holidayQ)))))</f>
        <v>48386</v>
      </c>
      <c r="B8719" s="35" t="e">
        <f>MATCH(A8719,'iBoxx inputs'!A:A,0)</f>
        <v>#N/A</v>
      </c>
      <c r="C8719" s="35" t="e">
        <f>MATCH(A8719,'Bank of England inputs'!A:A,0)</f>
        <v>#N/A</v>
      </c>
      <c r="D8719" s="6" t="e">
        <f>IF($A8719&gt;DataEnd,NA(),IFERROR(INDEX('iBoxx inputs'!B:B,MATCH($A8719,'iBoxx inputs'!$A:$A,0)),D8718))</f>
        <v>#N/A</v>
      </c>
      <c r="E8719" s="6" t="e">
        <f>IF($A8719&gt;DataEnd,NA(),IFERROR(INDEX('iBoxx inputs'!C:C,MATCH($A8719,'iBoxx inputs'!$A:$A,0)),E8718))</f>
        <v>#N/A</v>
      </c>
      <c r="F8719" s="6" t="e">
        <f>IF($A8719&gt;DataEnd,NA(),IFERROR(INDEX('Bank of England inputs'!D:D,MATCH($A8719,'Bank of England inputs'!$A:$A,0),0),F8718))</f>
        <v>#N/A</v>
      </c>
      <c r="G8719" s="19"/>
      <c r="H8719" s="5">
        <f t="shared" si="739"/>
        <v>48386</v>
      </c>
      <c r="I8719" s="6" t="e">
        <f t="shared" si="740"/>
        <v>#N/A</v>
      </c>
      <c r="J8719" s="6" t="e">
        <f t="shared" si="741"/>
        <v>#N/A</v>
      </c>
    </row>
    <row r="8720" spans="1:10" x14ac:dyDescent="0.2">
      <c r="A8720" s="5">
        <f>IF(AND(dateA=1,A8719&lt;DataEnd),'iBoxx inputs'!A8724,IF(AND(dateA=2,A8719&lt;DataEnd),'Bank of England inputs'!A8724,IF(dateA=3,A8719+1,IF(dateA=4,WORKDAY(A8719,1,),WORKDAY(A8719,1,holidayQ)))))</f>
        <v>48387</v>
      </c>
      <c r="B8720" s="35" t="e">
        <f>MATCH(A8720,'iBoxx inputs'!A:A,0)</f>
        <v>#N/A</v>
      </c>
      <c r="C8720" s="35" t="e">
        <f>MATCH(A8720,'Bank of England inputs'!A:A,0)</f>
        <v>#N/A</v>
      </c>
      <c r="D8720" s="6" t="e">
        <f>IF($A8720&gt;DataEnd,NA(),IFERROR(INDEX('iBoxx inputs'!B:B,MATCH($A8720,'iBoxx inputs'!$A:$A,0)),D8719))</f>
        <v>#N/A</v>
      </c>
      <c r="E8720" s="6" t="e">
        <f>IF($A8720&gt;DataEnd,NA(),IFERROR(INDEX('iBoxx inputs'!C:C,MATCH($A8720,'iBoxx inputs'!$A:$A,0)),E8719))</f>
        <v>#N/A</v>
      </c>
      <c r="F8720" s="6" t="e">
        <f>IF($A8720&gt;DataEnd,NA(),IFERROR(INDEX('Bank of England inputs'!D:D,MATCH($A8720,'Bank of England inputs'!$A:$A,0),0),F8719))</f>
        <v>#N/A</v>
      </c>
      <c r="G8720" s="19"/>
      <c r="H8720" s="5">
        <f t="shared" si="739"/>
        <v>48387</v>
      </c>
      <c r="I8720" s="6" t="e">
        <f t="shared" si="740"/>
        <v>#N/A</v>
      </c>
      <c r="J8720" s="6" t="e">
        <f t="shared" si="741"/>
        <v>#N/A</v>
      </c>
    </row>
    <row r="8721" spans="1:10" x14ac:dyDescent="0.2">
      <c r="A8721" s="5">
        <f>IF(AND(dateA=1,A8720&lt;DataEnd),'iBoxx inputs'!A8725,IF(AND(dateA=2,A8720&lt;DataEnd),'Bank of England inputs'!A8725,IF(dateA=3,A8720+1,IF(dateA=4,WORKDAY(A8720,1,),WORKDAY(A8720,1,holidayQ)))))</f>
        <v>48388</v>
      </c>
      <c r="B8721" s="35" t="e">
        <f>MATCH(A8721,'iBoxx inputs'!A:A,0)</f>
        <v>#N/A</v>
      </c>
      <c r="C8721" s="35" t="e">
        <f>MATCH(A8721,'Bank of England inputs'!A:A,0)</f>
        <v>#N/A</v>
      </c>
      <c r="D8721" s="6" t="e">
        <f>IF($A8721&gt;DataEnd,NA(),IFERROR(INDEX('iBoxx inputs'!B:B,MATCH($A8721,'iBoxx inputs'!$A:$A,0)),D8720))</f>
        <v>#N/A</v>
      </c>
      <c r="E8721" s="6" t="e">
        <f>IF($A8721&gt;DataEnd,NA(),IFERROR(INDEX('iBoxx inputs'!C:C,MATCH($A8721,'iBoxx inputs'!$A:$A,0)),E8720))</f>
        <v>#N/A</v>
      </c>
      <c r="F8721" s="6" t="e">
        <f>IF($A8721&gt;DataEnd,NA(),IFERROR(INDEX('Bank of England inputs'!D:D,MATCH($A8721,'Bank of England inputs'!$A:$A,0),0),F8720))</f>
        <v>#N/A</v>
      </c>
      <c r="G8721" s="19"/>
      <c r="H8721" s="5">
        <f t="shared" si="739"/>
        <v>48388</v>
      </c>
      <c r="I8721" s="6" t="e">
        <f t="shared" si="740"/>
        <v>#N/A</v>
      </c>
      <c r="J8721" s="6" t="e">
        <f t="shared" si="741"/>
        <v>#N/A</v>
      </c>
    </row>
    <row r="8722" spans="1:10" x14ac:dyDescent="0.2">
      <c r="A8722" s="5">
        <f>IF(AND(dateA=1,A8721&lt;DataEnd),'iBoxx inputs'!A8726,IF(AND(dateA=2,A8721&lt;DataEnd),'Bank of England inputs'!A8726,IF(dateA=3,A8721+1,IF(dateA=4,WORKDAY(A8721,1,),WORKDAY(A8721,1,holidayQ)))))</f>
        <v>48389</v>
      </c>
      <c r="B8722" s="35" t="e">
        <f>MATCH(A8722,'iBoxx inputs'!A:A,0)</f>
        <v>#N/A</v>
      </c>
      <c r="C8722" s="35" t="e">
        <f>MATCH(A8722,'Bank of England inputs'!A:A,0)</f>
        <v>#N/A</v>
      </c>
      <c r="D8722" s="6" t="e">
        <f>IF($A8722&gt;DataEnd,NA(),IFERROR(INDEX('iBoxx inputs'!B:B,MATCH($A8722,'iBoxx inputs'!$A:$A,0)),D8721))</f>
        <v>#N/A</v>
      </c>
      <c r="E8722" s="6" t="e">
        <f>IF($A8722&gt;DataEnd,NA(),IFERROR(INDEX('iBoxx inputs'!C:C,MATCH($A8722,'iBoxx inputs'!$A:$A,0)),E8721))</f>
        <v>#N/A</v>
      </c>
      <c r="F8722" s="6" t="e">
        <f>IF($A8722&gt;DataEnd,NA(),IFERROR(INDEX('Bank of England inputs'!D:D,MATCH($A8722,'Bank of England inputs'!$A:$A,0),0),F8721))</f>
        <v>#N/A</v>
      </c>
      <c r="G8722" s="19"/>
      <c r="H8722" s="5">
        <f t="shared" si="739"/>
        <v>48389</v>
      </c>
      <c r="I8722" s="6" t="e">
        <f t="shared" si="740"/>
        <v>#N/A</v>
      </c>
      <c r="J8722" s="6" t="e">
        <f t="shared" si="741"/>
        <v>#N/A</v>
      </c>
    </row>
    <row r="8723" spans="1:10" x14ac:dyDescent="0.2">
      <c r="A8723" s="5">
        <f>IF(AND(dateA=1,A8722&lt;DataEnd),'iBoxx inputs'!A8727,IF(AND(dateA=2,A8722&lt;DataEnd),'Bank of England inputs'!A8727,IF(dateA=3,A8722+1,IF(dateA=4,WORKDAY(A8722,1,),WORKDAY(A8722,1,holidayQ)))))</f>
        <v>48390</v>
      </c>
      <c r="B8723" s="35" t="e">
        <f>MATCH(A8723,'iBoxx inputs'!A:A,0)</f>
        <v>#N/A</v>
      </c>
      <c r="C8723" s="35" t="e">
        <f>MATCH(A8723,'Bank of England inputs'!A:A,0)</f>
        <v>#N/A</v>
      </c>
      <c r="D8723" s="6" t="e">
        <f>IF($A8723&gt;DataEnd,NA(),IFERROR(INDEX('iBoxx inputs'!B:B,MATCH($A8723,'iBoxx inputs'!$A:$A,0)),D8722))</f>
        <v>#N/A</v>
      </c>
      <c r="E8723" s="6" t="e">
        <f>IF($A8723&gt;DataEnd,NA(),IFERROR(INDEX('iBoxx inputs'!C:C,MATCH($A8723,'iBoxx inputs'!$A:$A,0)),E8722))</f>
        <v>#N/A</v>
      </c>
      <c r="F8723" s="6" t="e">
        <f>IF($A8723&gt;DataEnd,NA(),IFERROR(INDEX('Bank of England inputs'!D:D,MATCH($A8723,'Bank of England inputs'!$A:$A,0),0),F8722))</f>
        <v>#N/A</v>
      </c>
      <c r="G8723" s="19"/>
      <c r="H8723" s="5">
        <f t="shared" si="739"/>
        <v>48390</v>
      </c>
      <c r="I8723" s="6" t="e">
        <f t="shared" si="740"/>
        <v>#N/A</v>
      </c>
      <c r="J8723" s="6" t="e">
        <f t="shared" si="741"/>
        <v>#N/A</v>
      </c>
    </row>
    <row r="8724" spans="1:10" x14ac:dyDescent="0.2">
      <c r="A8724" s="5">
        <f>IF(AND(dateA=1,A8723&lt;DataEnd),'iBoxx inputs'!A8728,IF(AND(dateA=2,A8723&lt;DataEnd),'Bank of England inputs'!A8728,IF(dateA=3,A8723+1,IF(dateA=4,WORKDAY(A8723,1,),WORKDAY(A8723,1,holidayQ)))))</f>
        <v>48393</v>
      </c>
      <c r="B8724" s="35" t="e">
        <f>MATCH(A8724,'iBoxx inputs'!A:A,0)</f>
        <v>#N/A</v>
      </c>
      <c r="C8724" s="35" t="e">
        <f>MATCH(A8724,'Bank of England inputs'!A:A,0)</f>
        <v>#N/A</v>
      </c>
      <c r="D8724" s="6" t="e">
        <f>IF($A8724&gt;DataEnd,NA(),IFERROR(INDEX('iBoxx inputs'!B:B,MATCH($A8724,'iBoxx inputs'!$A:$A,0)),D8723))</f>
        <v>#N/A</v>
      </c>
      <c r="E8724" s="6" t="e">
        <f>IF($A8724&gt;DataEnd,NA(),IFERROR(INDEX('iBoxx inputs'!C:C,MATCH($A8724,'iBoxx inputs'!$A:$A,0)),E8723))</f>
        <v>#N/A</v>
      </c>
      <c r="F8724" s="6" t="e">
        <f>IF($A8724&gt;DataEnd,NA(),IFERROR(INDEX('Bank of England inputs'!D:D,MATCH($A8724,'Bank of England inputs'!$A:$A,0),0),F8723))</f>
        <v>#N/A</v>
      </c>
      <c r="G8724" s="19"/>
      <c r="H8724" s="5">
        <f t="shared" si="739"/>
        <v>48393</v>
      </c>
      <c r="I8724" s="6" t="e">
        <f t="shared" si="740"/>
        <v>#N/A</v>
      </c>
      <c r="J8724" s="6" t="e">
        <f t="shared" si="741"/>
        <v>#N/A</v>
      </c>
    </row>
    <row r="8725" spans="1:10" x14ac:dyDescent="0.2">
      <c r="A8725" s="5">
        <f>IF(AND(dateA=1,A8724&lt;DataEnd),'iBoxx inputs'!A8729,IF(AND(dateA=2,A8724&lt;DataEnd),'Bank of England inputs'!A8729,IF(dateA=3,A8724+1,IF(dateA=4,WORKDAY(A8724,1,),WORKDAY(A8724,1,holidayQ)))))</f>
        <v>48394</v>
      </c>
      <c r="B8725" s="35" t="e">
        <f>MATCH(A8725,'iBoxx inputs'!A:A,0)</f>
        <v>#N/A</v>
      </c>
      <c r="C8725" s="35" t="e">
        <f>MATCH(A8725,'Bank of England inputs'!A:A,0)</f>
        <v>#N/A</v>
      </c>
      <c r="D8725" s="6" t="e">
        <f>IF($A8725&gt;DataEnd,NA(),IFERROR(INDEX('iBoxx inputs'!B:B,MATCH($A8725,'iBoxx inputs'!$A:$A,0)),D8724))</f>
        <v>#N/A</v>
      </c>
      <c r="E8725" s="6" t="e">
        <f>IF($A8725&gt;DataEnd,NA(),IFERROR(INDEX('iBoxx inputs'!C:C,MATCH($A8725,'iBoxx inputs'!$A:$A,0)),E8724))</f>
        <v>#N/A</v>
      </c>
      <c r="F8725" s="6" t="e">
        <f>IF($A8725&gt;DataEnd,NA(),IFERROR(INDEX('Bank of England inputs'!D:D,MATCH($A8725,'Bank of England inputs'!$A:$A,0),0),F8724))</f>
        <v>#N/A</v>
      </c>
      <c r="G8725" s="19"/>
      <c r="H8725" s="5">
        <f t="shared" si="739"/>
        <v>48394</v>
      </c>
      <c r="I8725" s="6" t="e">
        <f t="shared" si="740"/>
        <v>#N/A</v>
      </c>
      <c r="J8725" s="6" t="e">
        <f t="shared" si="741"/>
        <v>#N/A</v>
      </c>
    </row>
    <row r="8726" spans="1:10" x14ac:dyDescent="0.2">
      <c r="A8726" s="5">
        <f>IF(AND(dateA=1,A8725&lt;DataEnd),'iBoxx inputs'!A8730,IF(AND(dateA=2,A8725&lt;DataEnd),'Bank of England inputs'!A8730,IF(dateA=3,A8725+1,IF(dateA=4,WORKDAY(A8725,1,),WORKDAY(A8725,1,holidayQ)))))</f>
        <v>48395</v>
      </c>
      <c r="B8726" s="35" t="e">
        <f>MATCH(A8726,'iBoxx inputs'!A:A,0)</f>
        <v>#N/A</v>
      </c>
      <c r="C8726" s="35" t="e">
        <f>MATCH(A8726,'Bank of England inputs'!A:A,0)</f>
        <v>#N/A</v>
      </c>
      <c r="D8726" s="6" t="e">
        <f>IF($A8726&gt;DataEnd,NA(),IFERROR(INDEX('iBoxx inputs'!B:B,MATCH($A8726,'iBoxx inputs'!$A:$A,0)),D8725))</f>
        <v>#N/A</v>
      </c>
      <c r="E8726" s="6" t="e">
        <f>IF($A8726&gt;DataEnd,NA(),IFERROR(INDEX('iBoxx inputs'!C:C,MATCH($A8726,'iBoxx inputs'!$A:$A,0)),E8725))</f>
        <v>#N/A</v>
      </c>
      <c r="F8726" s="6" t="e">
        <f>IF($A8726&gt;DataEnd,NA(),IFERROR(INDEX('Bank of England inputs'!D:D,MATCH($A8726,'Bank of England inputs'!$A:$A,0),0),F8725))</f>
        <v>#N/A</v>
      </c>
      <c r="G8726" s="19"/>
      <c r="H8726" s="5">
        <f t="shared" si="739"/>
        <v>48395</v>
      </c>
      <c r="I8726" s="6" t="e">
        <f t="shared" si="740"/>
        <v>#N/A</v>
      </c>
      <c r="J8726" s="6" t="e">
        <f t="shared" si="741"/>
        <v>#N/A</v>
      </c>
    </row>
    <row r="8727" spans="1:10" x14ac:dyDescent="0.2">
      <c r="A8727" s="5">
        <f>IF(AND(dateA=1,A8726&lt;DataEnd),'iBoxx inputs'!A8731,IF(AND(dateA=2,A8726&lt;DataEnd),'Bank of England inputs'!A8731,IF(dateA=3,A8726+1,IF(dateA=4,WORKDAY(A8726,1,),WORKDAY(A8726,1,holidayQ)))))</f>
        <v>48396</v>
      </c>
      <c r="B8727" s="35" t="e">
        <f>MATCH(A8727,'iBoxx inputs'!A:A,0)</f>
        <v>#N/A</v>
      </c>
      <c r="C8727" s="35" t="e">
        <f>MATCH(A8727,'Bank of England inputs'!A:A,0)</f>
        <v>#N/A</v>
      </c>
      <c r="D8727" s="6" t="e">
        <f>IF($A8727&gt;DataEnd,NA(),IFERROR(INDEX('iBoxx inputs'!B:B,MATCH($A8727,'iBoxx inputs'!$A:$A,0)),D8726))</f>
        <v>#N/A</v>
      </c>
      <c r="E8727" s="6" t="e">
        <f>IF($A8727&gt;DataEnd,NA(),IFERROR(INDEX('iBoxx inputs'!C:C,MATCH($A8727,'iBoxx inputs'!$A:$A,0)),E8726))</f>
        <v>#N/A</v>
      </c>
      <c r="F8727" s="6" t="e">
        <f>IF($A8727&gt;DataEnd,NA(),IFERROR(INDEX('Bank of England inputs'!D:D,MATCH($A8727,'Bank of England inputs'!$A:$A,0),0),F8726))</f>
        <v>#N/A</v>
      </c>
      <c r="G8727" s="19"/>
      <c r="H8727" s="5">
        <f t="shared" si="739"/>
        <v>48396</v>
      </c>
      <c r="I8727" s="6" t="e">
        <f t="shared" si="740"/>
        <v>#N/A</v>
      </c>
      <c r="J8727" s="6" t="e">
        <f t="shared" si="741"/>
        <v>#N/A</v>
      </c>
    </row>
    <row r="8728" spans="1:10" x14ac:dyDescent="0.2">
      <c r="A8728" s="5">
        <f>IF(AND(dateA=1,A8727&lt;DataEnd),'iBoxx inputs'!A8732,IF(AND(dateA=2,A8727&lt;DataEnd),'Bank of England inputs'!A8732,IF(dateA=3,A8727+1,IF(dateA=4,WORKDAY(A8727,1,),WORKDAY(A8727,1,holidayQ)))))</f>
        <v>48397</v>
      </c>
      <c r="B8728" s="35" t="e">
        <f>MATCH(A8728,'iBoxx inputs'!A:A,0)</f>
        <v>#N/A</v>
      </c>
      <c r="C8728" s="35" t="e">
        <f>MATCH(A8728,'Bank of England inputs'!A:A,0)</f>
        <v>#N/A</v>
      </c>
      <c r="D8728" s="6" t="e">
        <f>IF($A8728&gt;DataEnd,NA(),IFERROR(INDEX('iBoxx inputs'!B:B,MATCH($A8728,'iBoxx inputs'!$A:$A,0)),D8727))</f>
        <v>#N/A</v>
      </c>
      <c r="E8728" s="6" t="e">
        <f>IF($A8728&gt;DataEnd,NA(),IFERROR(INDEX('iBoxx inputs'!C:C,MATCH($A8728,'iBoxx inputs'!$A:$A,0)),E8727))</f>
        <v>#N/A</v>
      </c>
      <c r="F8728" s="6" t="e">
        <f>IF($A8728&gt;DataEnd,NA(),IFERROR(INDEX('Bank of England inputs'!D:D,MATCH($A8728,'Bank of England inputs'!$A:$A,0),0),F8727))</f>
        <v>#N/A</v>
      </c>
      <c r="G8728" s="19"/>
      <c r="H8728" s="5">
        <f t="shared" si="739"/>
        <v>48397</v>
      </c>
      <c r="I8728" s="6" t="e">
        <f t="shared" si="740"/>
        <v>#N/A</v>
      </c>
      <c r="J8728" s="6" t="e">
        <f t="shared" si="741"/>
        <v>#N/A</v>
      </c>
    </row>
    <row r="8729" spans="1:10" x14ac:dyDescent="0.2">
      <c r="A8729" s="5">
        <f>IF(AND(dateA=1,A8728&lt;DataEnd),'iBoxx inputs'!A8733,IF(AND(dateA=2,A8728&lt;DataEnd),'Bank of England inputs'!A8733,IF(dateA=3,A8728+1,IF(dateA=4,WORKDAY(A8728,1,),WORKDAY(A8728,1,holidayQ)))))</f>
        <v>48400</v>
      </c>
      <c r="B8729" s="35" t="e">
        <f>MATCH(A8729,'iBoxx inputs'!A:A,0)</f>
        <v>#N/A</v>
      </c>
      <c r="C8729" s="35" t="e">
        <f>MATCH(A8729,'Bank of England inputs'!A:A,0)</f>
        <v>#N/A</v>
      </c>
      <c r="D8729" s="6" t="e">
        <f>IF($A8729&gt;DataEnd,NA(),IFERROR(INDEX('iBoxx inputs'!B:B,MATCH($A8729,'iBoxx inputs'!$A:$A,0)),D8728))</f>
        <v>#N/A</v>
      </c>
      <c r="E8729" s="6" t="e">
        <f>IF($A8729&gt;DataEnd,NA(),IFERROR(INDEX('iBoxx inputs'!C:C,MATCH($A8729,'iBoxx inputs'!$A:$A,0)),E8728))</f>
        <v>#N/A</v>
      </c>
      <c r="F8729" s="6" t="e">
        <f>IF($A8729&gt;DataEnd,NA(),IFERROR(INDEX('Bank of England inputs'!D:D,MATCH($A8729,'Bank of England inputs'!$A:$A,0),0),F8728))</f>
        <v>#N/A</v>
      </c>
      <c r="G8729" s="19"/>
      <c r="H8729" s="5">
        <f t="shared" si="739"/>
        <v>48400</v>
      </c>
      <c r="I8729" s="6" t="e">
        <f t="shared" si="740"/>
        <v>#N/A</v>
      </c>
      <c r="J8729" s="6" t="e">
        <f t="shared" si="741"/>
        <v>#N/A</v>
      </c>
    </row>
    <row r="8730" spans="1:10" x14ac:dyDescent="0.2">
      <c r="A8730" s="5">
        <f>IF(AND(dateA=1,A8729&lt;DataEnd),'iBoxx inputs'!A8734,IF(AND(dateA=2,A8729&lt;DataEnd),'Bank of England inputs'!A8734,IF(dateA=3,A8729+1,IF(dateA=4,WORKDAY(A8729,1,),WORKDAY(A8729,1,holidayQ)))))</f>
        <v>48401</v>
      </c>
      <c r="B8730" s="35" t="e">
        <f>MATCH(A8730,'iBoxx inputs'!A:A,0)</f>
        <v>#N/A</v>
      </c>
      <c r="C8730" s="35" t="e">
        <f>MATCH(A8730,'Bank of England inputs'!A:A,0)</f>
        <v>#N/A</v>
      </c>
      <c r="D8730" s="6" t="e">
        <f>IF($A8730&gt;DataEnd,NA(),IFERROR(INDEX('iBoxx inputs'!B:B,MATCH($A8730,'iBoxx inputs'!$A:$A,0)),D8729))</f>
        <v>#N/A</v>
      </c>
      <c r="E8730" s="6" t="e">
        <f>IF($A8730&gt;DataEnd,NA(),IFERROR(INDEX('iBoxx inputs'!C:C,MATCH($A8730,'iBoxx inputs'!$A:$A,0)),E8729))</f>
        <v>#N/A</v>
      </c>
      <c r="F8730" s="6" t="e">
        <f>IF($A8730&gt;DataEnd,NA(),IFERROR(INDEX('Bank of England inputs'!D:D,MATCH($A8730,'Bank of England inputs'!$A:$A,0),0),F8729))</f>
        <v>#N/A</v>
      </c>
      <c r="G8730" s="19"/>
      <c r="H8730" s="5">
        <f t="shared" si="739"/>
        <v>48401</v>
      </c>
      <c r="I8730" s="6" t="e">
        <f t="shared" si="740"/>
        <v>#N/A</v>
      </c>
      <c r="J8730" s="6" t="e">
        <f t="shared" si="741"/>
        <v>#N/A</v>
      </c>
    </row>
    <row r="8731" spans="1:10" x14ac:dyDescent="0.2">
      <c r="A8731" s="5">
        <f>IF(AND(dateA=1,A8730&lt;DataEnd),'iBoxx inputs'!A8735,IF(AND(dateA=2,A8730&lt;DataEnd),'Bank of England inputs'!A8735,IF(dateA=3,A8730+1,IF(dateA=4,WORKDAY(A8730,1,),WORKDAY(A8730,1,holidayQ)))))</f>
        <v>48402</v>
      </c>
      <c r="B8731" s="35" t="e">
        <f>MATCH(A8731,'iBoxx inputs'!A:A,0)</f>
        <v>#N/A</v>
      </c>
      <c r="C8731" s="35" t="e">
        <f>MATCH(A8731,'Bank of England inputs'!A:A,0)</f>
        <v>#N/A</v>
      </c>
      <c r="D8731" s="6" t="e">
        <f>IF($A8731&gt;DataEnd,NA(),IFERROR(INDEX('iBoxx inputs'!B:B,MATCH($A8731,'iBoxx inputs'!$A:$A,0)),D8730))</f>
        <v>#N/A</v>
      </c>
      <c r="E8731" s="6" t="e">
        <f>IF($A8731&gt;DataEnd,NA(),IFERROR(INDEX('iBoxx inputs'!C:C,MATCH($A8731,'iBoxx inputs'!$A:$A,0)),E8730))</f>
        <v>#N/A</v>
      </c>
      <c r="F8731" s="6" t="e">
        <f>IF($A8731&gt;DataEnd,NA(),IFERROR(INDEX('Bank of England inputs'!D:D,MATCH($A8731,'Bank of England inputs'!$A:$A,0),0),F8730))</f>
        <v>#N/A</v>
      </c>
      <c r="G8731" s="19"/>
      <c r="H8731" s="5">
        <f t="shared" si="739"/>
        <v>48402</v>
      </c>
      <c r="I8731" s="6" t="e">
        <f t="shared" si="740"/>
        <v>#N/A</v>
      </c>
      <c r="J8731" s="6" t="e">
        <f t="shared" si="741"/>
        <v>#N/A</v>
      </c>
    </row>
    <row r="8732" spans="1:10" x14ac:dyDescent="0.2">
      <c r="A8732" s="5">
        <f>IF(AND(dateA=1,A8731&lt;DataEnd),'iBoxx inputs'!A8736,IF(AND(dateA=2,A8731&lt;DataEnd),'Bank of England inputs'!A8736,IF(dateA=3,A8731+1,IF(dateA=4,WORKDAY(A8731,1,),WORKDAY(A8731,1,holidayQ)))))</f>
        <v>48403</v>
      </c>
      <c r="B8732" s="35" t="e">
        <f>MATCH(A8732,'iBoxx inputs'!A:A,0)</f>
        <v>#N/A</v>
      </c>
      <c r="C8732" s="35" t="e">
        <f>MATCH(A8732,'Bank of England inputs'!A:A,0)</f>
        <v>#N/A</v>
      </c>
      <c r="D8732" s="6" t="e">
        <f>IF($A8732&gt;DataEnd,NA(),IFERROR(INDEX('iBoxx inputs'!B:B,MATCH($A8732,'iBoxx inputs'!$A:$A,0)),D8731))</f>
        <v>#N/A</v>
      </c>
      <c r="E8732" s="6" t="e">
        <f>IF($A8732&gt;DataEnd,NA(),IFERROR(INDEX('iBoxx inputs'!C:C,MATCH($A8732,'iBoxx inputs'!$A:$A,0)),E8731))</f>
        <v>#N/A</v>
      </c>
      <c r="F8732" s="6" t="e">
        <f>IF($A8732&gt;DataEnd,NA(),IFERROR(INDEX('Bank of England inputs'!D:D,MATCH($A8732,'Bank of England inputs'!$A:$A,0),0),F8731))</f>
        <v>#N/A</v>
      </c>
      <c r="G8732" s="19"/>
      <c r="H8732" s="5">
        <f t="shared" si="739"/>
        <v>48403</v>
      </c>
      <c r="I8732" s="6" t="e">
        <f t="shared" si="740"/>
        <v>#N/A</v>
      </c>
      <c r="J8732" s="6" t="e">
        <f t="shared" si="741"/>
        <v>#N/A</v>
      </c>
    </row>
    <row r="8733" spans="1:10" x14ac:dyDescent="0.2">
      <c r="A8733" s="5">
        <f>IF(AND(dateA=1,A8732&lt;DataEnd),'iBoxx inputs'!A8737,IF(AND(dateA=2,A8732&lt;DataEnd),'Bank of England inputs'!A8737,IF(dateA=3,A8732+1,IF(dateA=4,WORKDAY(A8732,1,),WORKDAY(A8732,1,holidayQ)))))</f>
        <v>48404</v>
      </c>
      <c r="B8733" s="35" t="e">
        <f>MATCH(A8733,'iBoxx inputs'!A:A,0)</f>
        <v>#N/A</v>
      </c>
      <c r="C8733" s="35" t="e">
        <f>MATCH(A8733,'Bank of England inputs'!A:A,0)</f>
        <v>#N/A</v>
      </c>
      <c r="D8733" s="6" t="e">
        <f>IF($A8733&gt;DataEnd,NA(),IFERROR(INDEX('iBoxx inputs'!B:B,MATCH($A8733,'iBoxx inputs'!$A:$A,0)),D8732))</f>
        <v>#N/A</v>
      </c>
      <c r="E8733" s="6" t="e">
        <f>IF($A8733&gt;DataEnd,NA(),IFERROR(INDEX('iBoxx inputs'!C:C,MATCH($A8733,'iBoxx inputs'!$A:$A,0)),E8732))</f>
        <v>#N/A</v>
      </c>
      <c r="F8733" s="6" t="e">
        <f>IF($A8733&gt;DataEnd,NA(),IFERROR(INDEX('Bank of England inputs'!D:D,MATCH($A8733,'Bank of England inputs'!$A:$A,0),0),F8732))</f>
        <v>#N/A</v>
      </c>
      <c r="G8733" s="19"/>
      <c r="H8733" s="5">
        <f t="shared" si="739"/>
        <v>48404</v>
      </c>
      <c r="I8733" s="6" t="e">
        <f t="shared" si="740"/>
        <v>#N/A</v>
      </c>
      <c r="J8733" s="6" t="e">
        <f t="shared" si="741"/>
        <v>#N/A</v>
      </c>
    </row>
    <row r="8734" spans="1:10" x14ac:dyDescent="0.2">
      <c r="A8734" s="5">
        <f>IF(AND(dateA=1,A8733&lt;DataEnd),'iBoxx inputs'!A8738,IF(AND(dateA=2,A8733&lt;DataEnd),'Bank of England inputs'!A8738,IF(dateA=3,A8733+1,IF(dateA=4,WORKDAY(A8733,1,),WORKDAY(A8733,1,holidayQ)))))</f>
        <v>48407</v>
      </c>
      <c r="B8734" s="35" t="e">
        <f>MATCH(A8734,'iBoxx inputs'!A:A,0)</f>
        <v>#N/A</v>
      </c>
      <c r="C8734" s="35" t="e">
        <f>MATCH(A8734,'Bank of England inputs'!A:A,0)</f>
        <v>#N/A</v>
      </c>
      <c r="D8734" s="6" t="e">
        <f>IF($A8734&gt;DataEnd,NA(),IFERROR(INDEX('iBoxx inputs'!B:B,MATCH($A8734,'iBoxx inputs'!$A:$A,0)),D8733))</f>
        <v>#N/A</v>
      </c>
      <c r="E8734" s="6" t="e">
        <f>IF($A8734&gt;DataEnd,NA(),IFERROR(INDEX('iBoxx inputs'!C:C,MATCH($A8734,'iBoxx inputs'!$A:$A,0)),E8733))</f>
        <v>#N/A</v>
      </c>
      <c r="F8734" s="6" t="e">
        <f>IF($A8734&gt;DataEnd,NA(),IFERROR(INDEX('Bank of England inputs'!D:D,MATCH($A8734,'Bank of England inputs'!$A:$A,0),0),F8733))</f>
        <v>#N/A</v>
      </c>
      <c r="G8734" s="19"/>
      <c r="H8734" s="5">
        <f t="shared" si="739"/>
        <v>48407</v>
      </c>
      <c r="I8734" s="6" t="e">
        <f t="shared" si="740"/>
        <v>#N/A</v>
      </c>
      <c r="J8734" s="6" t="e">
        <f t="shared" si="741"/>
        <v>#N/A</v>
      </c>
    </row>
    <row r="8735" spans="1:10" x14ac:dyDescent="0.2">
      <c r="A8735" s="5">
        <f>IF(AND(dateA=1,A8734&lt;DataEnd),'iBoxx inputs'!A8739,IF(AND(dateA=2,A8734&lt;DataEnd),'Bank of England inputs'!A8739,IF(dateA=3,A8734+1,IF(dateA=4,WORKDAY(A8734,1,),WORKDAY(A8734,1,holidayQ)))))</f>
        <v>48408</v>
      </c>
      <c r="B8735" s="35" t="e">
        <f>MATCH(A8735,'iBoxx inputs'!A:A,0)</f>
        <v>#N/A</v>
      </c>
      <c r="C8735" s="35" t="e">
        <f>MATCH(A8735,'Bank of England inputs'!A:A,0)</f>
        <v>#N/A</v>
      </c>
      <c r="D8735" s="6" t="e">
        <f>IF($A8735&gt;DataEnd,NA(),IFERROR(INDEX('iBoxx inputs'!B:B,MATCH($A8735,'iBoxx inputs'!$A:$A,0)),D8734))</f>
        <v>#N/A</v>
      </c>
      <c r="E8735" s="6" t="e">
        <f>IF($A8735&gt;DataEnd,NA(),IFERROR(INDEX('iBoxx inputs'!C:C,MATCH($A8735,'iBoxx inputs'!$A:$A,0)),E8734))</f>
        <v>#N/A</v>
      </c>
      <c r="F8735" s="6" t="e">
        <f>IF($A8735&gt;DataEnd,NA(),IFERROR(INDEX('Bank of England inputs'!D:D,MATCH($A8735,'Bank of England inputs'!$A:$A,0),0),F8734))</f>
        <v>#N/A</v>
      </c>
      <c r="G8735" s="19"/>
      <c r="H8735" s="5">
        <f t="shared" si="739"/>
        <v>48408</v>
      </c>
      <c r="I8735" s="6" t="e">
        <f t="shared" si="740"/>
        <v>#N/A</v>
      </c>
      <c r="J8735" s="6" t="e">
        <f t="shared" si="741"/>
        <v>#N/A</v>
      </c>
    </row>
    <row r="8736" spans="1:10" x14ac:dyDescent="0.2">
      <c r="A8736" s="5">
        <f>IF(AND(dateA=1,A8735&lt;DataEnd),'iBoxx inputs'!A8740,IF(AND(dateA=2,A8735&lt;DataEnd),'Bank of England inputs'!A8740,IF(dateA=3,A8735+1,IF(dateA=4,WORKDAY(A8735,1,),WORKDAY(A8735,1,holidayQ)))))</f>
        <v>48409</v>
      </c>
      <c r="B8736" s="35" t="e">
        <f>MATCH(A8736,'iBoxx inputs'!A:A,0)</f>
        <v>#N/A</v>
      </c>
      <c r="C8736" s="35" t="e">
        <f>MATCH(A8736,'Bank of England inputs'!A:A,0)</f>
        <v>#N/A</v>
      </c>
      <c r="D8736" s="6" t="e">
        <f>IF($A8736&gt;DataEnd,NA(),IFERROR(INDEX('iBoxx inputs'!B:B,MATCH($A8736,'iBoxx inputs'!$A:$A,0)),D8735))</f>
        <v>#N/A</v>
      </c>
      <c r="E8736" s="6" t="e">
        <f>IF($A8736&gt;DataEnd,NA(),IFERROR(INDEX('iBoxx inputs'!C:C,MATCH($A8736,'iBoxx inputs'!$A:$A,0)),E8735))</f>
        <v>#N/A</v>
      </c>
      <c r="F8736" s="6" t="e">
        <f>IF($A8736&gt;DataEnd,NA(),IFERROR(INDEX('Bank of England inputs'!D:D,MATCH($A8736,'Bank of England inputs'!$A:$A,0),0),F8735))</f>
        <v>#N/A</v>
      </c>
      <c r="G8736" s="19"/>
      <c r="H8736" s="5">
        <f t="shared" si="739"/>
        <v>48409</v>
      </c>
      <c r="I8736" s="6" t="e">
        <f t="shared" si="740"/>
        <v>#N/A</v>
      </c>
      <c r="J8736" s="6" t="e">
        <f t="shared" si="741"/>
        <v>#N/A</v>
      </c>
    </row>
    <row r="8737" spans="1:10" x14ac:dyDescent="0.2">
      <c r="A8737" s="5">
        <f>IF(AND(dateA=1,A8736&lt;DataEnd),'iBoxx inputs'!A8741,IF(AND(dateA=2,A8736&lt;DataEnd),'Bank of England inputs'!A8741,IF(dateA=3,A8736+1,IF(dateA=4,WORKDAY(A8736,1,),WORKDAY(A8736,1,holidayQ)))))</f>
        <v>48410</v>
      </c>
      <c r="B8737" s="35" t="e">
        <f>MATCH(A8737,'iBoxx inputs'!A:A,0)</f>
        <v>#N/A</v>
      </c>
      <c r="C8737" s="35" t="e">
        <f>MATCH(A8737,'Bank of England inputs'!A:A,0)</f>
        <v>#N/A</v>
      </c>
      <c r="D8737" s="6" t="e">
        <f>IF($A8737&gt;DataEnd,NA(),IFERROR(INDEX('iBoxx inputs'!B:B,MATCH($A8737,'iBoxx inputs'!$A:$A,0)),D8736))</f>
        <v>#N/A</v>
      </c>
      <c r="E8737" s="6" t="e">
        <f>IF($A8737&gt;DataEnd,NA(),IFERROR(INDEX('iBoxx inputs'!C:C,MATCH($A8737,'iBoxx inputs'!$A:$A,0)),E8736))</f>
        <v>#N/A</v>
      </c>
      <c r="F8737" s="6" t="e">
        <f>IF($A8737&gt;DataEnd,NA(),IFERROR(INDEX('Bank of England inputs'!D:D,MATCH($A8737,'Bank of England inputs'!$A:$A,0),0),F8736))</f>
        <v>#N/A</v>
      </c>
      <c r="G8737" s="19"/>
      <c r="H8737" s="5">
        <f t="shared" si="739"/>
        <v>48410</v>
      </c>
      <c r="I8737" s="6" t="e">
        <f t="shared" si="740"/>
        <v>#N/A</v>
      </c>
      <c r="J8737" s="6" t="e">
        <f t="shared" si="741"/>
        <v>#N/A</v>
      </c>
    </row>
    <row r="8738" spans="1:10" x14ac:dyDescent="0.2">
      <c r="A8738" s="5">
        <f>IF(AND(dateA=1,A8737&lt;DataEnd),'iBoxx inputs'!A8742,IF(AND(dateA=2,A8737&lt;DataEnd),'Bank of England inputs'!A8742,IF(dateA=3,A8737+1,IF(dateA=4,WORKDAY(A8737,1,),WORKDAY(A8737,1,holidayQ)))))</f>
        <v>48411</v>
      </c>
      <c r="B8738" s="35" t="e">
        <f>MATCH(A8738,'iBoxx inputs'!A:A,0)</f>
        <v>#N/A</v>
      </c>
      <c r="C8738" s="35" t="e">
        <f>MATCH(A8738,'Bank of England inputs'!A:A,0)</f>
        <v>#N/A</v>
      </c>
      <c r="D8738" s="6" t="e">
        <f>IF($A8738&gt;DataEnd,NA(),IFERROR(INDEX('iBoxx inputs'!B:B,MATCH($A8738,'iBoxx inputs'!$A:$A,0)),D8737))</f>
        <v>#N/A</v>
      </c>
      <c r="E8738" s="6" t="e">
        <f>IF($A8738&gt;DataEnd,NA(),IFERROR(INDEX('iBoxx inputs'!C:C,MATCH($A8738,'iBoxx inputs'!$A:$A,0)),E8737))</f>
        <v>#N/A</v>
      </c>
      <c r="F8738" s="6" t="e">
        <f>IF($A8738&gt;DataEnd,NA(),IFERROR(INDEX('Bank of England inputs'!D:D,MATCH($A8738,'Bank of England inputs'!$A:$A,0),0),F8737))</f>
        <v>#N/A</v>
      </c>
      <c r="G8738" s="19"/>
      <c r="H8738" s="5">
        <f t="shared" si="739"/>
        <v>48411</v>
      </c>
      <c r="I8738" s="6" t="e">
        <f t="shared" si="740"/>
        <v>#N/A</v>
      </c>
      <c r="J8738" s="6" t="e">
        <f t="shared" si="741"/>
        <v>#N/A</v>
      </c>
    </row>
    <row r="8739" spans="1:10" x14ac:dyDescent="0.2">
      <c r="A8739" s="5">
        <f>IF(AND(dateA=1,A8738&lt;DataEnd),'iBoxx inputs'!A8743,IF(AND(dateA=2,A8738&lt;DataEnd),'Bank of England inputs'!A8743,IF(dateA=3,A8738+1,IF(dateA=4,WORKDAY(A8738,1,),WORKDAY(A8738,1,holidayQ)))))</f>
        <v>48414</v>
      </c>
      <c r="B8739" s="35" t="e">
        <f>MATCH(A8739,'iBoxx inputs'!A:A,0)</f>
        <v>#N/A</v>
      </c>
      <c r="C8739" s="35" t="e">
        <f>MATCH(A8739,'Bank of England inputs'!A:A,0)</f>
        <v>#N/A</v>
      </c>
      <c r="D8739" s="6" t="e">
        <f>IF($A8739&gt;DataEnd,NA(),IFERROR(INDEX('iBoxx inputs'!B:B,MATCH($A8739,'iBoxx inputs'!$A:$A,0)),D8738))</f>
        <v>#N/A</v>
      </c>
      <c r="E8739" s="6" t="e">
        <f>IF($A8739&gt;DataEnd,NA(),IFERROR(INDEX('iBoxx inputs'!C:C,MATCH($A8739,'iBoxx inputs'!$A:$A,0)),E8738))</f>
        <v>#N/A</v>
      </c>
      <c r="F8739" s="6" t="e">
        <f>IF($A8739&gt;DataEnd,NA(),IFERROR(INDEX('Bank of England inputs'!D:D,MATCH($A8739,'Bank of England inputs'!$A:$A,0),0),F8738))</f>
        <v>#N/A</v>
      </c>
      <c r="G8739" s="19"/>
      <c r="H8739" s="5">
        <f t="shared" si="739"/>
        <v>48414</v>
      </c>
      <c r="I8739" s="6" t="e">
        <f t="shared" si="740"/>
        <v>#N/A</v>
      </c>
      <c r="J8739" s="6" t="e">
        <f t="shared" si="741"/>
        <v>#N/A</v>
      </c>
    </row>
    <row r="8740" spans="1:10" x14ac:dyDescent="0.2">
      <c r="A8740" s="5">
        <f>IF(AND(dateA=1,A8739&lt;DataEnd),'iBoxx inputs'!A8744,IF(AND(dateA=2,A8739&lt;DataEnd),'Bank of England inputs'!A8744,IF(dateA=3,A8739+1,IF(dateA=4,WORKDAY(A8739,1,),WORKDAY(A8739,1,holidayQ)))))</f>
        <v>48415</v>
      </c>
      <c r="B8740" s="35" t="e">
        <f>MATCH(A8740,'iBoxx inputs'!A:A,0)</f>
        <v>#N/A</v>
      </c>
      <c r="C8740" s="35" t="e">
        <f>MATCH(A8740,'Bank of England inputs'!A:A,0)</f>
        <v>#N/A</v>
      </c>
      <c r="D8740" s="6" t="e">
        <f>IF($A8740&gt;DataEnd,NA(),IFERROR(INDEX('iBoxx inputs'!B:B,MATCH($A8740,'iBoxx inputs'!$A:$A,0)),D8739))</f>
        <v>#N/A</v>
      </c>
      <c r="E8740" s="6" t="e">
        <f>IF($A8740&gt;DataEnd,NA(),IFERROR(INDEX('iBoxx inputs'!C:C,MATCH($A8740,'iBoxx inputs'!$A:$A,0)),E8739))</f>
        <v>#N/A</v>
      </c>
      <c r="F8740" s="6" t="e">
        <f>IF($A8740&gt;DataEnd,NA(),IFERROR(INDEX('Bank of England inputs'!D:D,MATCH($A8740,'Bank of England inputs'!$A:$A,0),0),F8739))</f>
        <v>#N/A</v>
      </c>
      <c r="G8740" s="19"/>
      <c r="H8740" s="5">
        <f t="shared" si="739"/>
        <v>48415</v>
      </c>
      <c r="I8740" s="6" t="e">
        <f t="shared" si="740"/>
        <v>#N/A</v>
      </c>
      <c r="J8740" s="6" t="e">
        <f t="shared" si="741"/>
        <v>#N/A</v>
      </c>
    </row>
    <row r="8741" spans="1:10" x14ac:dyDescent="0.2">
      <c r="A8741" s="5">
        <f>IF(AND(dateA=1,A8740&lt;DataEnd),'iBoxx inputs'!A8745,IF(AND(dateA=2,A8740&lt;DataEnd),'Bank of England inputs'!A8745,IF(dateA=3,A8740+1,IF(dateA=4,WORKDAY(A8740,1,),WORKDAY(A8740,1,holidayQ)))))</f>
        <v>48416</v>
      </c>
      <c r="B8741" s="35" t="e">
        <f>MATCH(A8741,'iBoxx inputs'!A:A,0)</f>
        <v>#N/A</v>
      </c>
      <c r="C8741" s="35" t="e">
        <f>MATCH(A8741,'Bank of England inputs'!A:A,0)</f>
        <v>#N/A</v>
      </c>
      <c r="D8741" s="6" t="e">
        <f>IF($A8741&gt;DataEnd,NA(),IFERROR(INDEX('iBoxx inputs'!B:B,MATCH($A8741,'iBoxx inputs'!$A:$A,0)),D8740))</f>
        <v>#N/A</v>
      </c>
      <c r="E8741" s="6" t="e">
        <f>IF($A8741&gt;DataEnd,NA(),IFERROR(INDEX('iBoxx inputs'!C:C,MATCH($A8741,'iBoxx inputs'!$A:$A,0)),E8740))</f>
        <v>#N/A</v>
      </c>
      <c r="F8741" s="6" t="e">
        <f>IF($A8741&gt;DataEnd,NA(),IFERROR(INDEX('Bank of England inputs'!D:D,MATCH($A8741,'Bank of England inputs'!$A:$A,0),0),F8740))</f>
        <v>#N/A</v>
      </c>
      <c r="G8741" s="19"/>
      <c r="H8741" s="5">
        <f t="shared" si="739"/>
        <v>48416</v>
      </c>
      <c r="I8741" s="6" t="e">
        <f t="shared" si="740"/>
        <v>#N/A</v>
      </c>
      <c r="J8741" s="6" t="e">
        <f t="shared" si="741"/>
        <v>#N/A</v>
      </c>
    </row>
    <row r="8742" spans="1:10" x14ac:dyDescent="0.2">
      <c r="A8742" s="5">
        <f>IF(AND(dateA=1,A8741&lt;DataEnd),'iBoxx inputs'!A8746,IF(AND(dateA=2,A8741&lt;DataEnd),'Bank of England inputs'!A8746,IF(dateA=3,A8741+1,IF(dateA=4,WORKDAY(A8741,1,),WORKDAY(A8741,1,holidayQ)))))</f>
        <v>48417</v>
      </c>
      <c r="B8742" s="35" t="e">
        <f>MATCH(A8742,'iBoxx inputs'!A:A,0)</f>
        <v>#N/A</v>
      </c>
      <c r="C8742" s="35" t="e">
        <f>MATCH(A8742,'Bank of England inputs'!A:A,0)</f>
        <v>#N/A</v>
      </c>
      <c r="D8742" s="6" t="e">
        <f>IF($A8742&gt;DataEnd,NA(),IFERROR(INDEX('iBoxx inputs'!B:B,MATCH($A8742,'iBoxx inputs'!$A:$A,0)),D8741))</f>
        <v>#N/A</v>
      </c>
      <c r="E8742" s="6" t="e">
        <f>IF($A8742&gt;DataEnd,NA(),IFERROR(INDEX('iBoxx inputs'!C:C,MATCH($A8742,'iBoxx inputs'!$A:$A,0)),E8741))</f>
        <v>#N/A</v>
      </c>
      <c r="F8742" s="6" t="e">
        <f>IF($A8742&gt;DataEnd,NA(),IFERROR(INDEX('Bank of England inputs'!D:D,MATCH($A8742,'Bank of England inputs'!$A:$A,0),0),F8741))</f>
        <v>#N/A</v>
      </c>
      <c r="G8742" s="19"/>
      <c r="H8742" s="5">
        <f t="shared" si="739"/>
        <v>48417</v>
      </c>
      <c r="I8742" s="6" t="e">
        <f t="shared" si="740"/>
        <v>#N/A</v>
      </c>
      <c r="J8742" s="6" t="e">
        <f t="shared" si="741"/>
        <v>#N/A</v>
      </c>
    </row>
    <row r="8743" spans="1:10" x14ac:dyDescent="0.2">
      <c r="A8743" s="5">
        <f>IF(AND(dateA=1,A8742&lt;DataEnd),'iBoxx inputs'!A8747,IF(AND(dateA=2,A8742&lt;DataEnd),'Bank of England inputs'!A8747,IF(dateA=3,A8742+1,IF(dateA=4,WORKDAY(A8742,1,),WORKDAY(A8742,1,holidayQ)))))</f>
        <v>48418</v>
      </c>
      <c r="B8743" s="35" t="e">
        <f>MATCH(A8743,'iBoxx inputs'!A:A,0)</f>
        <v>#N/A</v>
      </c>
      <c r="C8743" s="35" t="e">
        <f>MATCH(A8743,'Bank of England inputs'!A:A,0)</f>
        <v>#N/A</v>
      </c>
      <c r="D8743" s="6" t="e">
        <f>IF($A8743&gt;DataEnd,NA(),IFERROR(INDEX('iBoxx inputs'!B:B,MATCH($A8743,'iBoxx inputs'!$A:$A,0)),D8742))</f>
        <v>#N/A</v>
      </c>
      <c r="E8743" s="6" t="e">
        <f>IF($A8743&gt;DataEnd,NA(),IFERROR(INDEX('iBoxx inputs'!C:C,MATCH($A8743,'iBoxx inputs'!$A:$A,0)),E8742))</f>
        <v>#N/A</v>
      </c>
      <c r="F8743" s="6" t="e">
        <f>IF($A8743&gt;DataEnd,NA(),IFERROR(INDEX('Bank of England inputs'!D:D,MATCH($A8743,'Bank of England inputs'!$A:$A,0),0),F8742))</f>
        <v>#N/A</v>
      </c>
      <c r="G8743" s="19"/>
      <c r="H8743" s="5">
        <f t="shared" si="739"/>
        <v>48418</v>
      </c>
      <c r="I8743" s="6" t="e">
        <f t="shared" si="740"/>
        <v>#N/A</v>
      </c>
      <c r="J8743" s="6" t="e">
        <f t="shared" si="741"/>
        <v>#N/A</v>
      </c>
    </row>
    <row r="8744" spans="1:10" x14ac:dyDescent="0.2">
      <c r="A8744" s="5">
        <f>IF(AND(dateA=1,A8743&lt;DataEnd),'iBoxx inputs'!A8748,IF(AND(dateA=2,A8743&lt;DataEnd),'Bank of England inputs'!A8748,IF(dateA=3,A8743+1,IF(dateA=4,WORKDAY(A8743,1,),WORKDAY(A8743,1,holidayQ)))))</f>
        <v>48421</v>
      </c>
      <c r="B8744" s="35" t="e">
        <f>MATCH(A8744,'iBoxx inputs'!A:A,0)</f>
        <v>#N/A</v>
      </c>
      <c r="C8744" s="35" t="e">
        <f>MATCH(A8744,'Bank of England inputs'!A:A,0)</f>
        <v>#N/A</v>
      </c>
      <c r="D8744" s="6" t="e">
        <f>IF($A8744&gt;DataEnd,NA(),IFERROR(INDEX('iBoxx inputs'!B:B,MATCH($A8744,'iBoxx inputs'!$A:$A,0)),D8743))</f>
        <v>#N/A</v>
      </c>
      <c r="E8744" s="6" t="e">
        <f>IF($A8744&gt;DataEnd,NA(),IFERROR(INDEX('iBoxx inputs'!C:C,MATCH($A8744,'iBoxx inputs'!$A:$A,0)),E8743))</f>
        <v>#N/A</v>
      </c>
      <c r="F8744" s="6" t="e">
        <f>IF($A8744&gt;DataEnd,NA(),IFERROR(INDEX('Bank of England inputs'!D:D,MATCH($A8744,'Bank of England inputs'!$A:$A,0),0),F8743))</f>
        <v>#N/A</v>
      </c>
      <c r="G8744" s="19"/>
      <c r="H8744" s="5">
        <f t="shared" si="739"/>
        <v>48421</v>
      </c>
      <c r="I8744" s="6" t="e">
        <f t="shared" si="740"/>
        <v>#N/A</v>
      </c>
      <c r="J8744" s="6" t="e">
        <f t="shared" si="741"/>
        <v>#N/A</v>
      </c>
    </row>
    <row r="8745" spans="1:10" x14ac:dyDescent="0.2">
      <c r="A8745" s="5">
        <f>IF(AND(dateA=1,A8744&lt;DataEnd),'iBoxx inputs'!A8749,IF(AND(dateA=2,A8744&lt;DataEnd),'Bank of England inputs'!A8749,IF(dateA=3,A8744+1,IF(dateA=4,WORKDAY(A8744,1,),WORKDAY(A8744,1,holidayQ)))))</f>
        <v>48422</v>
      </c>
      <c r="B8745" s="35" t="e">
        <f>MATCH(A8745,'iBoxx inputs'!A:A,0)</f>
        <v>#N/A</v>
      </c>
      <c r="C8745" s="35" t="e">
        <f>MATCH(A8745,'Bank of England inputs'!A:A,0)</f>
        <v>#N/A</v>
      </c>
      <c r="D8745" s="6" t="e">
        <f>IF($A8745&gt;DataEnd,NA(),IFERROR(INDEX('iBoxx inputs'!B:B,MATCH($A8745,'iBoxx inputs'!$A:$A,0)),D8744))</f>
        <v>#N/A</v>
      </c>
      <c r="E8745" s="6" t="e">
        <f>IF($A8745&gt;DataEnd,NA(),IFERROR(INDEX('iBoxx inputs'!C:C,MATCH($A8745,'iBoxx inputs'!$A:$A,0)),E8744))</f>
        <v>#N/A</v>
      </c>
      <c r="F8745" s="6" t="e">
        <f>IF($A8745&gt;DataEnd,NA(),IFERROR(INDEX('Bank of England inputs'!D:D,MATCH($A8745,'Bank of England inputs'!$A:$A,0),0),F8744))</f>
        <v>#N/A</v>
      </c>
      <c r="G8745" s="19"/>
      <c r="H8745" s="5">
        <f t="shared" si="739"/>
        <v>48422</v>
      </c>
      <c r="I8745" s="6" t="e">
        <f t="shared" si="740"/>
        <v>#N/A</v>
      </c>
      <c r="J8745" s="6" t="e">
        <f t="shared" si="741"/>
        <v>#N/A</v>
      </c>
    </row>
    <row r="8746" spans="1:10" x14ac:dyDescent="0.2">
      <c r="A8746" s="5">
        <f>IF(AND(dateA=1,A8745&lt;DataEnd),'iBoxx inputs'!A8750,IF(AND(dateA=2,A8745&lt;DataEnd),'Bank of England inputs'!A8750,IF(dateA=3,A8745+1,IF(dateA=4,WORKDAY(A8745,1,),WORKDAY(A8745,1,holidayQ)))))</f>
        <v>48423</v>
      </c>
      <c r="B8746" s="35" t="e">
        <f>MATCH(A8746,'iBoxx inputs'!A:A,0)</f>
        <v>#N/A</v>
      </c>
      <c r="C8746" s="35" t="e">
        <f>MATCH(A8746,'Bank of England inputs'!A:A,0)</f>
        <v>#N/A</v>
      </c>
      <c r="D8746" s="6" t="e">
        <f>IF($A8746&gt;DataEnd,NA(),IFERROR(INDEX('iBoxx inputs'!B:B,MATCH($A8746,'iBoxx inputs'!$A:$A,0)),D8745))</f>
        <v>#N/A</v>
      </c>
      <c r="E8746" s="6" t="e">
        <f>IF($A8746&gt;DataEnd,NA(),IFERROR(INDEX('iBoxx inputs'!C:C,MATCH($A8746,'iBoxx inputs'!$A:$A,0)),E8745))</f>
        <v>#N/A</v>
      </c>
      <c r="F8746" s="6" t="e">
        <f>IF($A8746&gt;DataEnd,NA(),IFERROR(INDEX('Bank of England inputs'!D:D,MATCH($A8746,'Bank of England inputs'!$A:$A,0),0),F8745))</f>
        <v>#N/A</v>
      </c>
      <c r="G8746" s="19"/>
      <c r="H8746" s="5">
        <f t="shared" si="739"/>
        <v>48423</v>
      </c>
      <c r="I8746" s="6" t="e">
        <f t="shared" si="740"/>
        <v>#N/A</v>
      </c>
      <c r="J8746" s="6" t="e">
        <f t="shared" si="741"/>
        <v>#N/A</v>
      </c>
    </row>
    <row r="8747" spans="1:10" x14ac:dyDescent="0.2">
      <c r="A8747" s="5">
        <f>IF(AND(dateA=1,A8746&lt;DataEnd),'iBoxx inputs'!A8751,IF(AND(dateA=2,A8746&lt;DataEnd),'Bank of England inputs'!A8751,IF(dateA=3,A8746+1,IF(dateA=4,WORKDAY(A8746,1,),WORKDAY(A8746,1,holidayQ)))))</f>
        <v>48424</v>
      </c>
      <c r="B8747" s="35" t="e">
        <f>MATCH(A8747,'iBoxx inputs'!A:A,0)</f>
        <v>#N/A</v>
      </c>
      <c r="C8747" s="35" t="e">
        <f>MATCH(A8747,'Bank of England inputs'!A:A,0)</f>
        <v>#N/A</v>
      </c>
      <c r="D8747" s="6" t="e">
        <f>IF($A8747&gt;DataEnd,NA(),IFERROR(INDEX('iBoxx inputs'!B:B,MATCH($A8747,'iBoxx inputs'!$A:$A,0)),D8746))</f>
        <v>#N/A</v>
      </c>
      <c r="E8747" s="6" t="e">
        <f>IF($A8747&gt;DataEnd,NA(),IFERROR(INDEX('iBoxx inputs'!C:C,MATCH($A8747,'iBoxx inputs'!$A:$A,0)),E8746))</f>
        <v>#N/A</v>
      </c>
      <c r="F8747" s="6" t="e">
        <f>IF($A8747&gt;DataEnd,NA(),IFERROR(INDEX('Bank of England inputs'!D:D,MATCH($A8747,'Bank of England inputs'!$A:$A,0),0),F8746))</f>
        <v>#N/A</v>
      </c>
      <c r="G8747" s="19"/>
      <c r="H8747" s="5">
        <f t="shared" si="739"/>
        <v>48424</v>
      </c>
      <c r="I8747" s="6" t="e">
        <f t="shared" si="740"/>
        <v>#N/A</v>
      </c>
      <c r="J8747" s="6" t="e">
        <f t="shared" si="741"/>
        <v>#N/A</v>
      </c>
    </row>
    <row r="8748" spans="1:10" x14ac:dyDescent="0.2">
      <c r="A8748" s="5">
        <f>IF(AND(dateA=1,A8747&lt;DataEnd),'iBoxx inputs'!A8752,IF(AND(dateA=2,A8747&lt;DataEnd),'Bank of England inputs'!A8752,IF(dateA=3,A8747+1,IF(dateA=4,WORKDAY(A8747,1,),WORKDAY(A8747,1,holidayQ)))))</f>
        <v>48425</v>
      </c>
      <c r="B8748" s="35" t="e">
        <f>MATCH(A8748,'iBoxx inputs'!A:A,0)</f>
        <v>#N/A</v>
      </c>
      <c r="C8748" s="35" t="e">
        <f>MATCH(A8748,'Bank of England inputs'!A:A,0)</f>
        <v>#N/A</v>
      </c>
      <c r="D8748" s="6" t="e">
        <f>IF($A8748&gt;DataEnd,NA(),IFERROR(INDEX('iBoxx inputs'!B:B,MATCH($A8748,'iBoxx inputs'!$A:$A,0)),D8747))</f>
        <v>#N/A</v>
      </c>
      <c r="E8748" s="6" t="e">
        <f>IF($A8748&gt;DataEnd,NA(),IFERROR(INDEX('iBoxx inputs'!C:C,MATCH($A8748,'iBoxx inputs'!$A:$A,0)),E8747))</f>
        <v>#N/A</v>
      </c>
      <c r="F8748" s="6" t="e">
        <f>IF($A8748&gt;DataEnd,NA(),IFERROR(INDEX('Bank of England inputs'!D:D,MATCH($A8748,'Bank of England inputs'!$A:$A,0),0),F8747))</f>
        <v>#N/A</v>
      </c>
      <c r="G8748" s="19"/>
      <c r="H8748" s="5">
        <f t="shared" si="739"/>
        <v>48425</v>
      </c>
      <c r="I8748" s="6" t="e">
        <f t="shared" si="740"/>
        <v>#N/A</v>
      </c>
      <c r="J8748" s="6" t="e">
        <f t="shared" si="741"/>
        <v>#N/A</v>
      </c>
    </row>
    <row r="8749" spans="1:10" x14ac:dyDescent="0.2">
      <c r="A8749" s="5">
        <f>IF(AND(dateA=1,A8748&lt;DataEnd),'iBoxx inputs'!A8753,IF(AND(dateA=2,A8748&lt;DataEnd),'Bank of England inputs'!A8753,IF(dateA=3,A8748+1,IF(dateA=4,WORKDAY(A8748,1,),WORKDAY(A8748,1,holidayQ)))))</f>
        <v>48428</v>
      </c>
      <c r="B8749" s="35" t="e">
        <f>MATCH(A8749,'iBoxx inputs'!A:A,0)</f>
        <v>#N/A</v>
      </c>
      <c r="C8749" s="35" t="e">
        <f>MATCH(A8749,'Bank of England inputs'!A:A,0)</f>
        <v>#N/A</v>
      </c>
      <c r="D8749" s="6" t="e">
        <f>IF($A8749&gt;DataEnd,NA(),IFERROR(INDEX('iBoxx inputs'!B:B,MATCH($A8749,'iBoxx inputs'!$A:$A,0)),D8748))</f>
        <v>#N/A</v>
      </c>
      <c r="E8749" s="6" t="e">
        <f>IF($A8749&gt;DataEnd,NA(),IFERROR(INDEX('iBoxx inputs'!C:C,MATCH($A8749,'iBoxx inputs'!$A:$A,0)),E8748))</f>
        <v>#N/A</v>
      </c>
      <c r="F8749" s="6" t="e">
        <f>IF($A8749&gt;DataEnd,NA(),IFERROR(INDEX('Bank of England inputs'!D:D,MATCH($A8749,'Bank of England inputs'!$A:$A,0),0),F8748))</f>
        <v>#N/A</v>
      </c>
      <c r="G8749" s="19"/>
      <c r="H8749" s="5">
        <f t="shared" si="739"/>
        <v>48428</v>
      </c>
      <c r="I8749" s="6" t="e">
        <f t="shared" si="740"/>
        <v>#N/A</v>
      </c>
      <c r="J8749" s="6" t="e">
        <f t="shared" si="741"/>
        <v>#N/A</v>
      </c>
    </row>
    <row r="8750" spans="1:10" x14ac:dyDescent="0.2">
      <c r="A8750" s="5">
        <f>IF(AND(dateA=1,A8749&lt;DataEnd),'iBoxx inputs'!A8754,IF(AND(dateA=2,A8749&lt;DataEnd),'Bank of England inputs'!A8754,IF(dateA=3,A8749+1,IF(dateA=4,WORKDAY(A8749,1,),WORKDAY(A8749,1,holidayQ)))))</f>
        <v>48429</v>
      </c>
      <c r="B8750" s="35" t="e">
        <f>MATCH(A8750,'iBoxx inputs'!A:A,0)</f>
        <v>#N/A</v>
      </c>
      <c r="C8750" s="35" t="e">
        <f>MATCH(A8750,'Bank of England inputs'!A:A,0)</f>
        <v>#N/A</v>
      </c>
      <c r="D8750" s="6" t="e">
        <f>IF($A8750&gt;DataEnd,NA(),IFERROR(INDEX('iBoxx inputs'!B:B,MATCH($A8750,'iBoxx inputs'!$A:$A,0)),D8749))</f>
        <v>#N/A</v>
      </c>
      <c r="E8750" s="6" t="e">
        <f>IF($A8750&gt;DataEnd,NA(),IFERROR(INDEX('iBoxx inputs'!C:C,MATCH($A8750,'iBoxx inputs'!$A:$A,0)),E8749))</f>
        <v>#N/A</v>
      </c>
      <c r="F8750" s="6" t="e">
        <f>IF($A8750&gt;DataEnd,NA(),IFERROR(INDEX('Bank of England inputs'!D:D,MATCH($A8750,'Bank of England inputs'!$A:$A,0),0),F8749))</f>
        <v>#N/A</v>
      </c>
      <c r="G8750" s="19"/>
      <c r="H8750" s="5">
        <f t="shared" si="739"/>
        <v>48429</v>
      </c>
      <c r="I8750" s="6" t="e">
        <f t="shared" si="740"/>
        <v>#N/A</v>
      </c>
      <c r="J8750" s="6" t="e">
        <f t="shared" si="741"/>
        <v>#N/A</v>
      </c>
    </row>
    <row r="8751" spans="1:10" x14ac:dyDescent="0.2">
      <c r="A8751" s="5">
        <f>IF(AND(dateA=1,A8750&lt;DataEnd),'iBoxx inputs'!A8755,IF(AND(dateA=2,A8750&lt;DataEnd),'Bank of England inputs'!A8755,IF(dateA=3,A8750+1,IF(dateA=4,WORKDAY(A8750,1,),WORKDAY(A8750,1,holidayQ)))))</f>
        <v>48430</v>
      </c>
      <c r="B8751" s="35" t="e">
        <f>MATCH(A8751,'iBoxx inputs'!A:A,0)</f>
        <v>#N/A</v>
      </c>
      <c r="C8751" s="35" t="e">
        <f>MATCH(A8751,'Bank of England inputs'!A:A,0)</f>
        <v>#N/A</v>
      </c>
      <c r="D8751" s="6" t="e">
        <f>IF($A8751&gt;DataEnd,NA(),IFERROR(INDEX('iBoxx inputs'!B:B,MATCH($A8751,'iBoxx inputs'!$A:$A,0)),D8750))</f>
        <v>#N/A</v>
      </c>
      <c r="E8751" s="6" t="e">
        <f>IF($A8751&gt;DataEnd,NA(),IFERROR(INDEX('iBoxx inputs'!C:C,MATCH($A8751,'iBoxx inputs'!$A:$A,0)),E8750))</f>
        <v>#N/A</v>
      </c>
      <c r="F8751" s="6" t="e">
        <f>IF($A8751&gt;DataEnd,NA(),IFERROR(INDEX('Bank of England inputs'!D:D,MATCH($A8751,'Bank of England inputs'!$A:$A,0),0),F8750))</f>
        <v>#N/A</v>
      </c>
      <c r="G8751" s="19"/>
      <c r="H8751" s="5">
        <f t="shared" si="739"/>
        <v>48430</v>
      </c>
      <c r="I8751" s="6" t="e">
        <f t="shared" si="740"/>
        <v>#N/A</v>
      </c>
      <c r="J8751" s="6" t="e">
        <f t="shared" si="741"/>
        <v>#N/A</v>
      </c>
    </row>
    <row r="8752" spans="1:10" x14ac:dyDescent="0.2">
      <c r="A8752" s="5">
        <f>IF(AND(dateA=1,A8751&lt;DataEnd),'iBoxx inputs'!A8756,IF(AND(dateA=2,A8751&lt;DataEnd),'Bank of England inputs'!A8756,IF(dateA=3,A8751+1,IF(dateA=4,WORKDAY(A8751,1,),WORKDAY(A8751,1,holidayQ)))))</f>
        <v>48431</v>
      </c>
      <c r="B8752" s="35" t="e">
        <f>MATCH(A8752,'iBoxx inputs'!A:A,0)</f>
        <v>#N/A</v>
      </c>
      <c r="C8752" s="35" t="e">
        <f>MATCH(A8752,'Bank of England inputs'!A:A,0)</f>
        <v>#N/A</v>
      </c>
      <c r="D8752" s="6" t="e">
        <f>IF($A8752&gt;DataEnd,NA(),IFERROR(INDEX('iBoxx inputs'!B:B,MATCH($A8752,'iBoxx inputs'!$A:$A,0)),D8751))</f>
        <v>#N/A</v>
      </c>
      <c r="E8752" s="6" t="e">
        <f>IF($A8752&gt;DataEnd,NA(),IFERROR(INDEX('iBoxx inputs'!C:C,MATCH($A8752,'iBoxx inputs'!$A:$A,0)),E8751))</f>
        <v>#N/A</v>
      </c>
      <c r="F8752" s="6" t="e">
        <f>IF($A8752&gt;DataEnd,NA(),IFERROR(INDEX('Bank of England inputs'!D:D,MATCH($A8752,'Bank of England inputs'!$A:$A,0),0),F8751))</f>
        <v>#N/A</v>
      </c>
      <c r="G8752" s="19"/>
      <c r="H8752" s="5">
        <f t="shared" si="739"/>
        <v>48431</v>
      </c>
      <c r="I8752" s="6" t="e">
        <f t="shared" si="740"/>
        <v>#N/A</v>
      </c>
      <c r="J8752" s="6" t="e">
        <f t="shared" si="741"/>
        <v>#N/A</v>
      </c>
    </row>
    <row r="8753" spans="1:10" x14ac:dyDescent="0.2">
      <c r="A8753" s="5">
        <f>IF(AND(dateA=1,A8752&lt;DataEnd),'iBoxx inputs'!A8757,IF(AND(dateA=2,A8752&lt;DataEnd),'Bank of England inputs'!A8757,IF(dateA=3,A8752+1,IF(dateA=4,WORKDAY(A8752,1,),WORKDAY(A8752,1,holidayQ)))))</f>
        <v>48432</v>
      </c>
      <c r="B8753" s="35" t="e">
        <f>MATCH(A8753,'iBoxx inputs'!A:A,0)</f>
        <v>#N/A</v>
      </c>
      <c r="C8753" s="35" t="e">
        <f>MATCH(A8753,'Bank of England inputs'!A:A,0)</f>
        <v>#N/A</v>
      </c>
      <c r="D8753" s="6" t="e">
        <f>IF($A8753&gt;DataEnd,NA(),IFERROR(INDEX('iBoxx inputs'!B:B,MATCH($A8753,'iBoxx inputs'!$A:$A,0)),D8752))</f>
        <v>#N/A</v>
      </c>
      <c r="E8753" s="6" t="e">
        <f>IF($A8753&gt;DataEnd,NA(),IFERROR(INDEX('iBoxx inputs'!C:C,MATCH($A8753,'iBoxx inputs'!$A:$A,0)),E8752))</f>
        <v>#N/A</v>
      </c>
      <c r="F8753" s="6" t="e">
        <f>IF($A8753&gt;DataEnd,NA(),IFERROR(INDEX('Bank of England inputs'!D:D,MATCH($A8753,'Bank of England inputs'!$A:$A,0),0),F8752))</f>
        <v>#N/A</v>
      </c>
      <c r="G8753" s="19"/>
      <c r="H8753" s="5">
        <f t="shared" si="739"/>
        <v>48432</v>
      </c>
      <c r="I8753" s="6" t="e">
        <f t="shared" si="740"/>
        <v>#N/A</v>
      </c>
      <c r="J8753" s="6" t="e">
        <f t="shared" si="741"/>
        <v>#N/A</v>
      </c>
    </row>
    <row r="8754" spans="1:10" x14ac:dyDescent="0.2">
      <c r="A8754" s="5">
        <f>IF(AND(dateA=1,A8753&lt;DataEnd),'iBoxx inputs'!A8758,IF(AND(dateA=2,A8753&lt;DataEnd),'Bank of England inputs'!A8758,IF(dateA=3,A8753+1,IF(dateA=4,WORKDAY(A8753,1,),WORKDAY(A8753,1,holidayQ)))))</f>
        <v>48435</v>
      </c>
      <c r="B8754" s="35" t="e">
        <f>MATCH(A8754,'iBoxx inputs'!A:A,0)</f>
        <v>#N/A</v>
      </c>
      <c r="C8754" s="35" t="e">
        <f>MATCH(A8754,'Bank of England inputs'!A:A,0)</f>
        <v>#N/A</v>
      </c>
      <c r="D8754" s="6" t="e">
        <f>IF($A8754&gt;DataEnd,NA(),IFERROR(INDEX('iBoxx inputs'!B:B,MATCH($A8754,'iBoxx inputs'!$A:$A,0)),D8753))</f>
        <v>#N/A</v>
      </c>
      <c r="E8754" s="6" t="e">
        <f>IF($A8754&gt;DataEnd,NA(),IFERROR(INDEX('iBoxx inputs'!C:C,MATCH($A8754,'iBoxx inputs'!$A:$A,0)),E8753))</f>
        <v>#N/A</v>
      </c>
      <c r="F8754" s="6" t="e">
        <f>IF($A8754&gt;DataEnd,NA(),IFERROR(INDEX('Bank of England inputs'!D:D,MATCH($A8754,'Bank of England inputs'!$A:$A,0),0),F8753))</f>
        <v>#N/A</v>
      </c>
      <c r="G8754" s="19"/>
      <c r="H8754" s="5">
        <f t="shared" si="739"/>
        <v>48435</v>
      </c>
      <c r="I8754" s="6" t="e">
        <f t="shared" si="740"/>
        <v>#N/A</v>
      </c>
      <c r="J8754" s="6" t="e">
        <f t="shared" si="741"/>
        <v>#N/A</v>
      </c>
    </row>
    <row r="8755" spans="1:10" x14ac:dyDescent="0.2">
      <c r="A8755" s="5">
        <f>IF(AND(dateA=1,A8754&lt;DataEnd),'iBoxx inputs'!A8759,IF(AND(dateA=2,A8754&lt;DataEnd),'Bank of England inputs'!A8759,IF(dateA=3,A8754+1,IF(dateA=4,WORKDAY(A8754,1,),WORKDAY(A8754,1,holidayQ)))))</f>
        <v>48436</v>
      </c>
      <c r="B8755" s="35" t="e">
        <f>MATCH(A8755,'iBoxx inputs'!A:A,0)</f>
        <v>#N/A</v>
      </c>
      <c r="C8755" s="35" t="e">
        <f>MATCH(A8755,'Bank of England inputs'!A:A,0)</f>
        <v>#N/A</v>
      </c>
      <c r="D8755" s="6" t="e">
        <f>IF($A8755&gt;DataEnd,NA(),IFERROR(INDEX('iBoxx inputs'!B:B,MATCH($A8755,'iBoxx inputs'!$A:$A,0)),D8754))</f>
        <v>#N/A</v>
      </c>
      <c r="E8755" s="6" t="e">
        <f>IF($A8755&gt;DataEnd,NA(),IFERROR(INDEX('iBoxx inputs'!C:C,MATCH($A8755,'iBoxx inputs'!$A:$A,0)),E8754))</f>
        <v>#N/A</v>
      </c>
      <c r="F8755" s="6" t="e">
        <f>IF($A8755&gt;DataEnd,NA(),IFERROR(INDEX('Bank of England inputs'!D:D,MATCH($A8755,'Bank of England inputs'!$A:$A,0),0),F8754))</f>
        <v>#N/A</v>
      </c>
      <c r="G8755" s="19"/>
      <c r="H8755" s="5">
        <f t="shared" si="739"/>
        <v>48436</v>
      </c>
      <c r="I8755" s="6" t="e">
        <f t="shared" si="740"/>
        <v>#N/A</v>
      </c>
      <c r="J8755" s="6" t="e">
        <f t="shared" si="741"/>
        <v>#N/A</v>
      </c>
    </row>
    <row r="8756" spans="1:10" x14ac:dyDescent="0.2">
      <c r="A8756" s="5">
        <f>IF(AND(dateA=1,A8755&lt;DataEnd),'iBoxx inputs'!A8760,IF(AND(dateA=2,A8755&lt;DataEnd),'Bank of England inputs'!A8760,IF(dateA=3,A8755+1,IF(dateA=4,WORKDAY(A8755,1,),WORKDAY(A8755,1,holidayQ)))))</f>
        <v>48437</v>
      </c>
      <c r="B8756" s="35" t="e">
        <f>MATCH(A8756,'iBoxx inputs'!A:A,0)</f>
        <v>#N/A</v>
      </c>
      <c r="C8756" s="35" t="e">
        <f>MATCH(A8756,'Bank of England inputs'!A:A,0)</f>
        <v>#N/A</v>
      </c>
      <c r="D8756" s="6" t="e">
        <f>IF($A8756&gt;DataEnd,NA(),IFERROR(INDEX('iBoxx inputs'!B:B,MATCH($A8756,'iBoxx inputs'!$A:$A,0)),D8755))</f>
        <v>#N/A</v>
      </c>
      <c r="E8756" s="6" t="e">
        <f>IF($A8756&gt;DataEnd,NA(),IFERROR(INDEX('iBoxx inputs'!C:C,MATCH($A8756,'iBoxx inputs'!$A:$A,0)),E8755))</f>
        <v>#N/A</v>
      </c>
      <c r="F8756" s="6" t="e">
        <f>IF($A8756&gt;DataEnd,NA(),IFERROR(INDEX('Bank of England inputs'!D:D,MATCH($A8756,'Bank of England inputs'!$A:$A,0),0),F8755))</f>
        <v>#N/A</v>
      </c>
      <c r="G8756" s="19"/>
      <c r="H8756" s="5">
        <f t="shared" si="739"/>
        <v>48437</v>
      </c>
      <c r="I8756" s="6" t="e">
        <f t="shared" si="740"/>
        <v>#N/A</v>
      </c>
      <c r="J8756" s="6" t="e">
        <f t="shared" si="741"/>
        <v>#N/A</v>
      </c>
    </row>
    <row r="8757" spans="1:10" x14ac:dyDescent="0.2">
      <c r="A8757" s="5">
        <f>IF(AND(dateA=1,A8756&lt;DataEnd),'iBoxx inputs'!A8761,IF(AND(dateA=2,A8756&lt;DataEnd),'Bank of England inputs'!A8761,IF(dateA=3,A8756+1,IF(dateA=4,WORKDAY(A8756,1,),WORKDAY(A8756,1,holidayQ)))))</f>
        <v>48438</v>
      </c>
      <c r="B8757" s="35" t="e">
        <f>MATCH(A8757,'iBoxx inputs'!A:A,0)</f>
        <v>#N/A</v>
      </c>
      <c r="C8757" s="35" t="e">
        <f>MATCH(A8757,'Bank of England inputs'!A:A,0)</f>
        <v>#N/A</v>
      </c>
      <c r="D8757" s="6" t="e">
        <f>IF($A8757&gt;DataEnd,NA(),IFERROR(INDEX('iBoxx inputs'!B:B,MATCH($A8757,'iBoxx inputs'!$A:$A,0)),D8756))</f>
        <v>#N/A</v>
      </c>
      <c r="E8757" s="6" t="e">
        <f>IF($A8757&gt;DataEnd,NA(),IFERROR(INDEX('iBoxx inputs'!C:C,MATCH($A8757,'iBoxx inputs'!$A:$A,0)),E8756))</f>
        <v>#N/A</v>
      </c>
      <c r="F8757" s="6" t="e">
        <f>IF($A8757&gt;DataEnd,NA(),IFERROR(INDEX('Bank of England inputs'!D:D,MATCH($A8757,'Bank of England inputs'!$A:$A,0),0),F8756))</f>
        <v>#N/A</v>
      </c>
      <c r="G8757" s="19"/>
      <c r="H8757" s="5">
        <f t="shared" si="739"/>
        <v>48438</v>
      </c>
      <c r="I8757" s="6" t="e">
        <f t="shared" si="740"/>
        <v>#N/A</v>
      </c>
      <c r="J8757" s="6" t="e">
        <f t="shared" si="741"/>
        <v>#N/A</v>
      </c>
    </row>
    <row r="8758" spans="1:10" x14ac:dyDescent="0.2">
      <c r="A8758" s="5">
        <f>IF(AND(dateA=1,A8757&lt;DataEnd),'iBoxx inputs'!A8762,IF(AND(dateA=2,A8757&lt;DataEnd),'Bank of England inputs'!A8762,IF(dateA=3,A8757+1,IF(dateA=4,WORKDAY(A8757,1,),WORKDAY(A8757,1,holidayQ)))))</f>
        <v>48439</v>
      </c>
      <c r="B8758" s="35" t="e">
        <f>MATCH(A8758,'iBoxx inputs'!A:A,0)</f>
        <v>#N/A</v>
      </c>
      <c r="C8758" s="35" t="e">
        <f>MATCH(A8758,'Bank of England inputs'!A:A,0)</f>
        <v>#N/A</v>
      </c>
      <c r="D8758" s="6" t="e">
        <f>IF($A8758&gt;DataEnd,NA(),IFERROR(INDEX('iBoxx inputs'!B:B,MATCH($A8758,'iBoxx inputs'!$A:$A,0)),D8757))</f>
        <v>#N/A</v>
      </c>
      <c r="E8758" s="6" t="e">
        <f>IF($A8758&gt;DataEnd,NA(),IFERROR(INDEX('iBoxx inputs'!C:C,MATCH($A8758,'iBoxx inputs'!$A:$A,0)),E8757))</f>
        <v>#N/A</v>
      </c>
      <c r="F8758" s="6" t="e">
        <f>IF($A8758&gt;DataEnd,NA(),IFERROR(INDEX('Bank of England inputs'!D:D,MATCH($A8758,'Bank of England inputs'!$A:$A,0),0),F8757))</f>
        <v>#N/A</v>
      </c>
      <c r="G8758" s="19"/>
      <c r="H8758" s="5">
        <f t="shared" si="739"/>
        <v>48439</v>
      </c>
      <c r="I8758" s="6" t="e">
        <f t="shared" si="740"/>
        <v>#N/A</v>
      </c>
      <c r="J8758" s="6" t="e">
        <f t="shared" si="741"/>
        <v>#N/A</v>
      </c>
    </row>
    <row r="8759" spans="1:10" x14ac:dyDescent="0.2">
      <c r="A8759" s="5">
        <f>IF(AND(dateA=1,A8758&lt;DataEnd),'iBoxx inputs'!A8763,IF(AND(dateA=2,A8758&lt;DataEnd),'Bank of England inputs'!A8763,IF(dateA=3,A8758+1,IF(dateA=4,WORKDAY(A8758,1,),WORKDAY(A8758,1,holidayQ)))))</f>
        <v>48442</v>
      </c>
      <c r="B8759" s="35" t="e">
        <f>MATCH(A8759,'iBoxx inputs'!A:A,0)</f>
        <v>#N/A</v>
      </c>
      <c r="C8759" s="35" t="e">
        <f>MATCH(A8759,'Bank of England inputs'!A:A,0)</f>
        <v>#N/A</v>
      </c>
      <c r="D8759" s="6" t="e">
        <f>IF($A8759&gt;DataEnd,NA(),IFERROR(INDEX('iBoxx inputs'!B:B,MATCH($A8759,'iBoxx inputs'!$A:$A,0)),D8758))</f>
        <v>#N/A</v>
      </c>
      <c r="E8759" s="6" t="e">
        <f>IF($A8759&gt;DataEnd,NA(),IFERROR(INDEX('iBoxx inputs'!C:C,MATCH($A8759,'iBoxx inputs'!$A:$A,0)),E8758))</f>
        <v>#N/A</v>
      </c>
      <c r="F8759" s="6" t="e">
        <f>IF($A8759&gt;DataEnd,NA(),IFERROR(INDEX('Bank of England inputs'!D:D,MATCH($A8759,'Bank of England inputs'!$A:$A,0),0),F8758))</f>
        <v>#N/A</v>
      </c>
      <c r="G8759" s="19"/>
      <c r="H8759" s="5">
        <f t="shared" si="739"/>
        <v>48442</v>
      </c>
      <c r="I8759" s="6" t="e">
        <f t="shared" si="740"/>
        <v>#N/A</v>
      </c>
      <c r="J8759" s="6" t="e">
        <f t="shared" si="741"/>
        <v>#N/A</v>
      </c>
    </row>
    <row r="8760" spans="1:10" x14ac:dyDescent="0.2">
      <c r="A8760" s="5">
        <f>IF(AND(dateA=1,A8759&lt;DataEnd),'iBoxx inputs'!A8764,IF(AND(dateA=2,A8759&lt;DataEnd),'Bank of England inputs'!A8764,IF(dateA=3,A8759+1,IF(dateA=4,WORKDAY(A8759,1,),WORKDAY(A8759,1,holidayQ)))))</f>
        <v>48443</v>
      </c>
      <c r="B8760" s="35" t="e">
        <f>MATCH(A8760,'iBoxx inputs'!A:A,0)</f>
        <v>#N/A</v>
      </c>
      <c r="C8760" s="35" t="e">
        <f>MATCH(A8760,'Bank of England inputs'!A:A,0)</f>
        <v>#N/A</v>
      </c>
      <c r="D8760" s="6" t="e">
        <f>IF($A8760&gt;DataEnd,NA(),IFERROR(INDEX('iBoxx inputs'!B:B,MATCH($A8760,'iBoxx inputs'!$A:$A,0)),D8759))</f>
        <v>#N/A</v>
      </c>
      <c r="E8760" s="6" t="e">
        <f>IF($A8760&gt;DataEnd,NA(),IFERROR(INDEX('iBoxx inputs'!C:C,MATCH($A8760,'iBoxx inputs'!$A:$A,0)),E8759))</f>
        <v>#N/A</v>
      </c>
      <c r="F8760" s="6" t="e">
        <f>IF($A8760&gt;DataEnd,NA(),IFERROR(INDEX('Bank of England inputs'!D:D,MATCH($A8760,'Bank of England inputs'!$A:$A,0),0),F8759))</f>
        <v>#N/A</v>
      </c>
      <c r="G8760" s="19"/>
      <c r="H8760" s="5">
        <f t="shared" si="739"/>
        <v>48443</v>
      </c>
      <c r="I8760" s="6" t="e">
        <f t="shared" si="740"/>
        <v>#N/A</v>
      </c>
      <c r="J8760" s="6" t="e">
        <f t="shared" si="741"/>
        <v>#N/A</v>
      </c>
    </row>
    <row r="8761" spans="1:10" x14ac:dyDescent="0.2">
      <c r="A8761" s="5">
        <f>IF(AND(dateA=1,A8760&lt;DataEnd),'iBoxx inputs'!A8765,IF(AND(dateA=2,A8760&lt;DataEnd),'Bank of England inputs'!A8765,IF(dateA=3,A8760+1,IF(dateA=4,WORKDAY(A8760,1,),WORKDAY(A8760,1,holidayQ)))))</f>
        <v>48444</v>
      </c>
      <c r="B8761" s="35" t="e">
        <f>MATCH(A8761,'iBoxx inputs'!A:A,0)</f>
        <v>#N/A</v>
      </c>
      <c r="C8761" s="35" t="e">
        <f>MATCH(A8761,'Bank of England inputs'!A:A,0)</f>
        <v>#N/A</v>
      </c>
      <c r="D8761" s="6" t="e">
        <f>IF($A8761&gt;DataEnd,NA(),IFERROR(INDEX('iBoxx inputs'!B:B,MATCH($A8761,'iBoxx inputs'!$A:$A,0)),D8760))</f>
        <v>#N/A</v>
      </c>
      <c r="E8761" s="6" t="e">
        <f>IF($A8761&gt;DataEnd,NA(),IFERROR(INDEX('iBoxx inputs'!C:C,MATCH($A8761,'iBoxx inputs'!$A:$A,0)),E8760))</f>
        <v>#N/A</v>
      </c>
      <c r="F8761" s="6" t="e">
        <f>IF($A8761&gt;DataEnd,NA(),IFERROR(INDEX('Bank of England inputs'!D:D,MATCH($A8761,'Bank of England inputs'!$A:$A,0),0),F8760))</f>
        <v>#N/A</v>
      </c>
      <c r="G8761" s="19"/>
      <c r="H8761" s="5">
        <f t="shared" si="739"/>
        <v>48444</v>
      </c>
      <c r="I8761" s="6" t="e">
        <f t="shared" si="740"/>
        <v>#N/A</v>
      </c>
      <c r="J8761" s="6" t="e">
        <f t="shared" si="741"/>
        <v>#N/A</v>
      </c>
    </row>
    <row r="8762" spans="1:10" x14ac:dyDescent="0.2">
      <c r="A8762" s="5">
        <f>IF(AND(dateA=1,A8761&lt;DataEnd),'iBoxx inputs'!A8766,IF(AND(dateA=2,A8761&lt;DataEnd),'Bank of England inputs'!A8766,IF(dateA=3,A8761+1,IF(dateA=4,WORKDAY(A8761,1,),WORKDAY(A8761,1,holidayQ)))))</f>
        <v>48445</v>
      </c>
      <c r="B8762" s="35" t="e">
        <f>MATCH(A8762,'iBoxx inputs'!A:A,0)</f>
        <v>#N/A</v>
      </c>
      <c r="C8762" s="35" t="e">
        <f>MATCH(A8762,'Bank of England inputs'!A:A,0)</f>
        <v>#N/A</v>
      </c>
      <c r="D8762" s="6" t="e">
        <f>IF($A8762&gt;DataEnd,NA(),IFERROR(INDEX('iBoxx inputs'!B:B,MATCH($A8762,'iBoxx inputs'!$A:$A,0)),D8761))</f>
        <v>#N/A</v>
      </c>
      <c r="E8762" s="6" t="e">
        <f>IF($A8762&gt;DataEnd,NA(),IFERROR(INDEX('iBoxx inputs'!C:C,MATCH($A8762,'iBoxx inputs'!$A:$A,0)),E8761))</f>
        <v>#N/A</v>
      </c>
      <c r="F8762" s="6" t="e">
        <f>IF($A8762&gt;DataEnd,NA(),IFERROR(INDEX('Bank of England inputs'!D:D,MATCH($A8762,'Bank of England inputs'!$A:$A,0),0),F8761))</f>
        <v>#N/A</v>
      </c>
      <c r="G8762" s="19"/>
      <c r="H8762" s="5">
        <f t="shared" si="739"/>
        <v>48445</v>
      </c>
      <c r="I8762" s="6" t="e">
        <f t="shared" si="740"/>
        <v>#N/A</v>
      </c>
      <c r="J8762" s="6" t="e">
        <f t="shared" si="741"/>
        <v>#N/A</v>
      </c>
    </row>
    <row r="8763" spans="1:10" x14ac:dyDescent="0.2">
      <c r="A8763" s="5">
        <f>IF(AND(dateA=1,A8762&lt;DataEnd),'iBoxx inputs'!A8767,IF(AND(dateA=2,A8762&lt;DataEnd),'Bank of England inputs'!A8767,IF(dateA=3,A8762+1,IF(dateA=4,WORKDAY(A8762,1,),WORKDAY(A8762,1,holidayQ)))))</f>
        <v>48446</v>
      </c>
      <c r="B8763" s="35" t="e">
        <f>MATCH(A8763,'iBoxx inputs'!A:A,0)</f>
        <v>#N/A</v>
      </c>
      <c r="C8763" s="35" t="e">
        <f>MATCH(A8763,'Bank of England inputs'!A:A,0)</f>
        <v>#N/A</v>
      </c>
      <c r="D8763" s="6" t="e">
        <f>IF($A8763&gt;DataEnd,NA(),IFERROR(INDEX('iBoxx inputs'!B:B,MATCH($A8763,'iBoxx inputs'!$A:$A,0)),D8762))</f>
        <v>#N/A</v>
      </c>
      <c r="E8763" s="6" t="e">
        <f>IF($A8763&gt;DataEnd,NA(),IFERROR(INDEX('iBoxx inputs'!C:C,MATCH($A8763,'iBoxx inputs'!$A:$A,0)),E8762))</f>
        <v>#N/A</v>
      </c>
      <c r="F8763" s="6" t="e">
        <f>IF($A8763&gt;DataEnd,NA(),IFERROR(INDEX('Bank of England inputs'!D:D,MATCH($A8763,'Bank of England inputs'!$A:$A,0),0),F8762))</f>
        <v>#N/A</v>
      </c>
      <c r="G8763" s="19"/>
      <c r="H8763" s="5">
        <f t="shared" si="739"/>
        <v>48446</v>
      </c>
      <c r="I8763" s="6" t="e">
        <f t="shared" si="740"/>
        <v>#N/A</v>
      </c>
      <c r="J8763" s="6" t="e">
        <f t="shared" si="741"/>
        <v>#N/A</v>
      </c>
    </row>
    <row r="8764" spans="1:10" x14ac:dyDescent="0.2">
      <c r="A8764" s="5">
        <f>IF(AND(dateA=1,A8763&lt;DataEnd),'iBoxx inputs'!A8768,IF(AND(dateA=2,A8763&lt;DataEnd),'Bank of England inputs'!A8768,IF(dateA=3,A8763+1,IF(dateA=4,WORKDAY(A8763,1,),WORKDAY(A8763,1,holidayQ)))))</f>
        <v>48449</v>
      </c>
      <c r="B8764" s="35" t="e">
        <f>MATCH(A8764,'iBoxx inputs'!A:A,0)</f>
        <v>#N/A</v>
      </c>
      <c r="C8764" s="35" t="e">
        <f>MATCH(A8764,'Bank of England inputs'!A:A,0)</f>
        <v>#N/A</v>
      </c>
      <c r="D8764" s="6" t="e">
        <f>IF($A8764&gt;DataEnd,NA(),IFERROR(INDEX('iBoxx inputs'!B:B,MATCH($A8764,'iBoxx inputs'!$A:$A,0)),D8763))</f>
        <v>#N/A</v>
      </c>
      <c r="E8764" s="6" t="e">
        <f>IF($A8764&gt;DataEnd,NA(),IFERROR(INDEX('iBoxx inputs'!C:C,MATCH($A8764,'iBoxx inputs'!$A:$A,0)),E8763))</f>
        <v>#N/A</v>
      </c>
      <c r="F8764" s="6" t="e">
        <f>IF($A8764&gt;DataEnd,NA(),IFERROR(INDEX('Bank of England inputs'!D:D,MATCH($A8764,'Bank of England inputs'!$A:$A,0),0),F8763))</f>
        <v>#N/A</v>
      </c>
      <c r="G8764" s="19"/>
      <c r="H8764" s="5">
        <f t="shared" si="739"/>
        <v>48449</v>
      </c>
      <c r="I8764" s="6" t="e">
        <f t="shared" si="740"/>
        <v>#N/A</v>
      </c>
      <c r="J8764" s="6" t="e">
        <f t="shared" si="741"/>
        <v>#N/A</v>
      </c>
    </row>
    <row r="8765" spans="1:10" x14ac:dyDescent="0.2">
      <c r="A8765" s="5">
        <f>IF(AND(dateA=1,A8764&lt;DataEnd),'iBoxx inputs'!A8769,IF(AND(dateA=2,A8764&lt;DataEnd),'Bank of England inputs'!A8769,IF(dateA=3,A8764+1,IF(dateA=4,WORKDAY(A8764,1,),WORKDAY(A8764,1,holidayQ)))))</f>
        <v>48450</v>
      </c>
      <c r="B8765" s="35" t="e">
        <f>MATCH(A8765,'iBoxx inputs'!A:A,0)</f>
        <v>#N/A</v>
      </c>
      <c r="C8765" s="35" t="e">
        <f>MATCH(A8765,'Bank of England inputs'!A:A,0)</f>
        <v>#N/A</v>
      </c>
      <c r="D8765" s="6" t="e">
        <f>IF($A8765&gt;DataEnd,NA(),IFERROR(INDEX('iBoxx inputs'!B:B,MATCH($A8765,'iBoxx inputs'!$A:$A,0)),D8764))</f>
        <v>#N/A</v>
      </c>
      <c r="E8765" s="6" t="e">
        <f>IF($A8765&gt;DataEnd,NA(),IFERROR(INDEX('iBoxx inputs'!C:C,MATCH($A8765,'iBoxx inputs'!$A:$A,0)),E8764))</f>
        <v>#N/A</v>
      </c>
      <c r="F8765" s="6" t="e">
        <f>IF($A8765&gt;DataEnd,NA(),IFERROR(INDEX('Bank of England inputs'!D:D,MATCH($A8765,'Bank of England inputs'!$A:$A,0),0),F8764))</f>
        <v>#N/A</v>
      </c>
      <c r="G8765" s="19"/>
      <c r="H8765" s="5">
        <f t="shared" si="739"/>
        <v>48450</v>
      </c>
      <c r="I8765" s="6" t="e">
        <f t="shared" si="740"/>
        <v>#N/A</v>
      </c>
      <c r="J8765" s="6" t="e">
        <f t="shared" si="741"/>
        <v>#N/A</v>
      </c>
    </row>
    <row r="8766" spans="1:10" x14ac:dyDescent="0.2">
      <c r="A8766" s="5">
        <f>IF(AND(dateA=1,A8765&lt;DataEnd),'iBoxx inputs'!A8770,IF(AND(dateA=2,A8765&lt;DataEnd),'Bank of England inputs'!A8770,IF(dateA=3,A8765+1,IF(dateA=4,WORKDAY(A8765,1,),WORKDAY(A8765,1,holidayQ)))))</f>
        <v>48451</v>
      </c>
      <c r="B8766" s="35" t="e">
        <f>MATCH(A8766,'iBoxx inputs'!A:A,0)</f>
        <v>#N/A</v>
      </c>
      <c r="C8766" s="35" t="e">
        <f>MATCH(A8766,'Bank of England inputs'!A:A,0)</f>
        <v>#N/A</v>
      </c>
      <c r="D8766" s="6" t="e">
        <f>IF($A8766&gt;DataEnd,NA(),IFERROR(INDEX('iBoxx inputs'!B:B,MATCH($A8766,'iBoxx inputs'!$A:$A,0)),D8765))</f>
        <v>#N/A</v>
      </c>
      <c r="E8766" s="6" t="e">
        <f>IF($A8766&gt;DataEnd,NA(),IFERROR(INDEX('iBoxx inputs'!C:C,MATCH($A8766,'iBoxx inputs'!$A:$A,0)),E8765))</f>
        <v>#N/A</v>
      </c>
      <c r="F8766" s="6" t="e">
        <f>IF($A8766&gt;DataEnd,NA(),IFERROR(INDEX('Bank of England inputs'!D:D,MATCH($A8766,'Bank of England inputs'!$A:$A,0),0),F8765))</f>
        <v>#N/A</v>
      </c>
      <c r="G8766" s="19"/>
      <c r="H8766" s="5">
        <f t="shared" si="739"/>
        <v>48451</v>
      </c>
      <c r="I8766" s="6" t="e">
        <f t="shared" si="740"/>
        <v>#N/A</v>
      </c>
      <c r="J8766" s="6" t="e">
        <f t="shared" si="741"/>
        <v>#N/A</v>
      </c>
    </row>
    <row r="8767" spans="1:10" x14ac:dyDescent="0.2">
      <c r="A8767" s="5">
        <f>IF(AND(dateA=1,A8766&lt;DataEnd),'iBoxx inputs'!A8771,IF(AND(dateA=2,A8766&lt;DataEnd),'Bank of England inputs'!A8771,IF(dateA=3,A8766+1,IF(dateA=4,WORKDAY(A8766,1,),WORKDAY(A8766,1,holidayQ)))))</f>
        <v>48452</v>
      </c>
      <c r="B8767" s="35" t="e">
        <f>MATCH(A8767,'iBoxx inputs'!A:A,0)</f>
        <v>#N/A</v>
      </c>
      <c r="C8767" s="35" t="e">
        <f>MATCH(A8767,'Bank of England inputs'!A:A,0)</f>
        <v>#N/A</v>
      </c>
      <c r="D8767" s="6" t="e">
        <f>IF($A8767&gt;DataEnd,NA(),IFERROR(INDEX('iBoxx inputs'!B:B,MATCH($A8767,'iBoxx inputs'!$A:$A,0)),D8766))</f>
        <v>#N/A</v>
      </c>
      <c r="E8767" s="6" t="e">
        <f>IF($A8767&gt;DataEnd,NA(),IFERROR(INDEX('iBoxx inputs'!C:C,MATCH($A8767,'iBoxx inputs'!$A:$A,0)),E8766))</f>
        <v>#N/A</v>
      </c>
      <c r="F8767" s="6" t="e">
        <f>IF($A8767&gt;DataEnd,NA(),IFERROR(INDEX('Bank of England inputs'!D:D,MATCH($A8767,'Bank of England inputs'!$A:$A,0),0),F8766))</f>
        <v>#N/A</v>
      </c>
      <c r="G8767" s="19"/>
      <c r="H8767" s="5">
        <f t="shared" si="739"/>
        <v>48452</v>
      </c>
      <c r="I8767" s="6" t="e">
        <f t="shared" si="740"/>
        <v>#N/A</v>
      </c>
      <c r="J8767" s="6" t="e">
        <f t="shared" si="741"/>
        <v>#N/A</v>
      </c>
    </row>
    <row r="8768" spans="1:10" x14ac:dyDescent="0.2">
      <c r="A8768" s="5">
        <f>IF(AND(dateA=1,A8767&lt;DataEnd),'iBoxx inputs'!A8772,IF(AND(dateA=2,A8767&lt;DataEnd),'Bank of England inputs'!A8772,IF(dateA=3,A8767+1,IF(dateA=4,WORKDAY(A8767,1,),WORKDAY(A8767,1,holidayQ)))))</f>
        <v>48453</v>
      </c>
      <c r="B8768" s="35" t="e">
        <f>MATCH(A8768,'iBoxx inputs'!A:A,0)</f>
        <v>#N/A</v>
      </c>
      <c r="C8768" s="35" t="e">
        <f>MATCH(A8768,'Bank of England inputs'!A:A,0)</f>
        <v>#N/A</v>
      </c>
      <c r="D8768" s="6" t="e">
        <f>IF($A8768&gt;DataEnd,NA(),IFERROR(INDEX('iBoxx inputs'!B:B,MATCH($A8768,'iBoxx inputs'!$A:$A,0)),D8767))</f>
        <v>#N/A</v>
      </c>
      <c r="E8768" s="6" t="e">
        <f>IF($A8768&gt;DataEnd,NA(),IFERROR(INDEX('iBoxx inputs'!C:C,MATCH($A8768,'iBoxx inputs'!$A:$A,0)),E8767))</f>
        <v>#N/A</v>
      </c>
      <c r="F8768" s="6" t="e">
        <f>IF($A8768&gt;DataEnd,NA(),IFERROR(INDEX('Bank of England inputs'!D:D,MATCH($A8768,'Bank of England inputs'!$A:$A,0),0),F8767))</f>
        <v>#N/A</v>
      </c>
      <c r="G8768" s="19"/>
      <c r="H8768" s="5">
        <f t="shared" si="739"/>
        <v>48453</v>
      </c>
      <c r="I8768" s="6" t="e">
        <f t="shared" si="740"/>
        <v>#N/A</v>
      </c>
      <c r="J8768" s="6" t="e">
        <f t="shared" si="741"/>
        <v>#N/A</v>
      </c>
    </row>
    <row r="8769" spans="1:10" x14ac:dyDescent="0.2">
      <c r="A8769" s="5">
        <f>IF(AND(dateA=1,A8768&lt;DataEnd),'iBoxx inputs'!A8773,IF(AND(dateA=2,A8768&lt;DataEnd),'Bank of England inputs'!A8773,IF(dateA=3,A8768+1,IF(dateA=4,WORKDAY(A8768,1,),WORKDAY(A8768,1,holidayQ)))))</f>
        <v>48456</v>
      </c>
      <c r="B8769" s="35" t="e">
        <f>MATCH(A8769,'iBoxx inputs'!A:A,0)</f>
        <v>#N/A</v>
      </c>
      <c r="C8769" s="35" t="e">
        <f>MATCH(A8769,'Bank of England inputs'!A:A,0)</f>
        <v>#N/A</v>
      </c>
      <c r="D8769" s="6" t="e">
        <f>IF($A8769&gt;DataEnd,NA(),IFERROR(INDEX('iBoxx inputs'!B:B,MATCH($A8769,'iBoxx inputs'!$A:$A,0)),D8768))</f>
        <v>#N/A</v>
      </c>
      <c r="E8769" s="6" t="e">
        <f>IF($A8769&gt;DataEnd,NA(),IFERROR(INDEX('iBoxx inputs'!C:C,MATCH($A8769,'iBoxx inputs'!$A:$A,0)),E8768))</f>
        <v>#N/A</v>
      </c>
      <c r="F8769" s="6" t="e">
        <f>IF($A8769&gt;DataEnd,NA(),IFERROR(INDEX('Bank of England inputs'!D:D,MATCH($A8769,'Bank of England inputs'!$A:$A,0),0),F8768))</f>
        <v>#N/A</v>
      </c>
      <c r="G8769" s="19"/>
      <c r="H8769" s="5">
        <f t="shared" si="739"/>
        <v>48456</v>
      </c>
      <c r="I8769" s="6" t="e">
        <f t="shared" si="740"/>
        <v>#N/A</v>
      </c>
      <c r="J8769" s="6" t="e">
        <f t="shared" si="741"/>
        <v>#N/A</v>
      </c>
    </row>
    <row r="8770" spans="1:10" x14ac:dyDescent="0.2">
      <c r="A8770" s="5">
        <f>IF(AND(dateA=1,A8769&lt;DataEnd),'iBoxx inputs'!A8774,IF(AND(dateA=2,A8769&lt;DataEnd),'Bank of England inputs'!A8774,IF(dateA=3,A8769+1,IF(dateA=4,WORKDAY(A8769,1,),WORKDAY(A8769,1,holidayQ)))))</f>
        <v>48457</v>
      </c>
      <c r="B8770" s="35" t="e">
        <f>MATCH(A8770,'iBoxx inputs'!A:A,0)</f>
        <v>#N/A</v>
      </c>
      <c r="C8770" s="35" t="e">
        <f>MATCH(A8770,'Bank of England inputs'!A:A,0)</f>
        <v>#N/A</v>
      </c>
      <c r="D8770" s="6" t="e">
        <f>IF($A8770&gt;DataEnd,NA(),IFERROR(INDEX('iBoxx inputs'!B:B,MATCH($A8770,'iBoxx inputs'!$A:$A,0)),D8769))</f>
        <v>#N/A</v>
      </c>
      <c r="E8770" s="6" t="e">
        <f>IF($A8770&gt;DataEnd,NA(),IFERROR(INDEX('iBoxx inputs'!C:C,MATCH($A8770,'iBoxx inputs'!$A:$A,0)),E8769))</f>
        <v>#N/A</v>
      </c>
      <c r="F8770" s="6" t="e">
        <f>IF($A8770&gt;DataEnd,NA(),IFERROR(INDEX('Bank of England inputs'!D:D,MATCH($A8770,'Bank of England inputs'!$A:$A,0),0),F8769))</f>
        <v>#N/A</v>
      </c>
      <c r="G8770" s="19"/>
      <c r="H8770" s="5">
        <f t="shared" ref="H8770:H8833" si="742">A8770</f>
        <v>48457</v>
      </c>
      <c r="I8770" s="6" t="e">
        <f t="shared" ref="I8770:I8833" si="743">(D8770+E8770)/2</f>
        <v>#N/A</v>
      </c>
      <c r="J8770" s="6" t="e">
        <f t="shared" ref="J8770:J8833" si="744">((1+I8770/100)/(1+F8770/100)-1)*100</f>
        <v>#N/A</v>
      </c>
    </row>
    <row r="8771" spans="1:10" x14ac:dyDescent="0.2">
      <c r="A8771" s="5">
        <f>IF(AND(dateA=1,A8770&lt;DataEnd),'iBoxx inputs'!A8775,IF(AND(dateA=2,A8770&lt;DataEnd),'Bank of England inputs'!A8775,IF(dateA=3,A8770+1,IF(dateA=4,WORKDAY(A8770,1,),WORKDAY(A8770,1,holidayQ)))))</f>
        <v>48458</v>
      </c>
      <c r="B8771" s="35" t="e">
        <f>MATCH(A8771,'iBoxx inputs'!A:A,0)</f>
        <v>#N/A</v>
      </c>
      <c r="C8771" s="35" t="e">
        <f>MATCH(A8771,'Bank of England inputs'!A:A,0)</f>
        <v>#N/A</v>
      </c>
      <c r="D8771" s="6" t="e">
        <f>IF($A8771&gt;DataEnd,NA(),IFERROR(INDEX('iBoxx inputs'!B:B,MATCH($A8771,'iBoxx inputs'!$A:$A,0)),D8770))</f>
        <v>#N/A</v>
      </c>
      <c r="E8771" s="6" t="e">
        <f>IF($A8771&gt;DataEnd,NA(),IFERROR(INDEX('iBoxx inputs'!C:C,MATCH($A8771,'iBoxx inputs'!$A:$A,0)),E8770))</f>
        <v>#N/A</v>
      </c>
      <c r="F8771" s="6" t="e">
        <f>IF($A8771&gt;DataEnd,NA(),IFERROR(INDEX('Bank of England inputs'!D:D,MATCH($A8771,'Bank of England inputs'!$A:$A,0),0),F8770))</f>
        <v>#N/A</v>
      </c>
      <c r="G8771" s="19"/>
      <c r="H8771" s="5">
        <f t="shared" si="742"/>
        <v>48458</v>
      </c>
      <c r="I8771" s="6" t="e">
        <f t="shared" si="743"/>
        <v>#N/A</v>
      </c>
      <c r="J8771" s="6" t="e">
        <f t="shared" si="744"/>
        <v>#N/A</v>
      </c>
    </row>
    <row r="8772" spans="1:10" x14ac:dyDescent="0.2">
      <c r="A8772" s="5">
        <f>IF(AND(dateA=1,A8771&lt;DataEnd),'iBoxx inputs'!A8776,IF(AND(dateA=2,A8771&lt;DataEnd),'Bank of England inputs'!A8776,IF(dateA=3,A8771+1,IF(dateA=4,WORKDAY(A8771,1,),WORKDAY(A8771,1,holidayQ)))))</f>
        <v>48459</v>
      </c>
      <c r="B8772" s="35" t="e">
        <f>MATCH(A8772,'iBoxx inputs'!A:A,0)</f>
        <v>#N/A</v>
      </c>
      <c r="C8772" s="35" t="e">
        <f>MATCH(A8772,'Bank of England inputs'!A:A,0)</f>
        <v>#N/A</v>
      </c>
      <c r="D8772" s="6" t="e">
        <f>IF($A8772&gt;DataEnd,NA(),IFERROR(INDEX('iBoxx inputs'!B:B,MATCH($A8772,'iBoxx inputs'!$A:$A,0)),D8771))</f>
        <v>#N/A</v>
      </c>
      <c r="E8772" s="6" t="e">
        <f>IF($A8772&gt;DataEnd,NA(),IFERROR(INDEX('iBoxx inputs'!C:C,MATCH($A8772,'iBoxx inputs'!$A:$A,0)),E8771))</f>
        <v>#N/A</v>
      </c>
      <c r="F8772" s="6" t="e">
        <f>IF($A8772&gt;DataEnd,NA(),IFERROR(INDEX('Bank of England inputs'!D:D,MATCH($A8772,'Bank of England inputs'!$A:$A,0),0),F8771))</f>
        <v>#N/A</v>
      </c>
      <c r="G8772" s="19"/>
      <c r="H8772" s="5">
        <f t="shared" si="742"/>
        <v>48459</v>
      </c>
      <c r="I8772" s="6" t="e">
        <f t="shared" si="743"/>
        <v>#N/A</v>
      </c>
      <c r="J8772" s="6" t="e">
        <f t="shared" si="744"/>
        <v>#N/A</v>
      </c>
    </row>
    <row r="8773" spans="1:10" x14ac:dyDescent="0.2">
      <c r="A8773" s="5">
        <f>IF(AND(dateA=1,A8772&lt;DataEnd),'iBoxx inputs'!A8777,IF(AND(dateA=2,A8772&lt;DataEnd),'Bank of England inputs'!A8777,IF(dateA=3,A8772+1,IF(dateA=4,WORKDAY(A8772,1,),WORKDAY(A8772,1,holidayQ)))))</f>
        <v>48460</v>
      </c>
      <c r="B8773" s="35" t="e">
        <f>MATCH(A8773,'iBoxx inputs'!A:A,0)</f>
        <v>#N/A</v>
      </c>
      <c r="C8773" s="35" t="e">
        <f>MATCH(A8773,'Bank of England inputs'!A:A,0)</f>
        <v>#N/A</v>
      </c>
      <c r="D8773" s="6" t="e">
        <f>IF($A8773&gt;DataEnd,NA(),IFERROR(INDEX('iBoxx inputs'!B:B,MATCH($A8773,'iBoxx inputs'!$A:$A,0)),D8772))</f>
        <v>#N/A</v>
      </c>
      <c r="E8773" s="6" t="e">
        <f>IF($A8773&gt;DataEnd,NA(),IFERROR(INDEX('iBoxx inputs'!C:C,MATCH($A8773,'iBoxx inputs'!$A:$A,0)),E8772))</f>
        <v>#N/A</v>
      </c>
      <c r="F8773" s="6" t="e">
        <f>IF($A8773&gt;DataEnd,NA(),IFERROR(INDEX('Bank of England inputs'!D:D,MATCH($A8773,'Bank of England inputs'!$A:$A,0),0),F8772))</f>
        <v>#N/A</v>
      </c>
      <c r="G8773" s="19"/>
      <c r="H8773" s="5">
        <f t="shared" si="742"/>
        <v>48460</v>
      </c>
      <c r="I8773" s="6" t="e">
        <f t="shared" si="743"/>
        <v>#N/A</v>
      </c>
      <c r="J8773" s="6" t="e">
        <f t="shared" si="744"/>
        <v>#N/A</v>
      </c>
    </row>
    <row r="8774" spans="1:10" x14ac:dyDescent="0.2">
      <c r="A8774" s="5">
        <f>IF(AND(dateA=1,A8773&lt;DataEnd),'iBoxx inputs'!A8778,IF(AND(dateA=2,A8773&lt;DataEnd),'Bank of England inputs'!A8778,IF(dateA=3,A8773+1,IF(dateA=4,WORKDAY(A8773,1,),WORKDAY(A8773,1,holidayQ)))))</f>
        <v>48463</v>
      </c>
      <c r="B8774" s="35" t="e">
        <f>MATCH(A8774,'iBoxx inputs'!A:A,0)</f>
        <v>#N/A</v>
      </c>
      <c r="C8774" s="35" t="e">
        <f>MATCH(A8774,'Bank of England inputs'!A:A,0)</f>
        <v>#N/A</v>
      </c>
      <c r="D8774" s="6" t="e">
        <f>IF($A8774&gt;DataEnd,NA(),IFERROR(INDEX('iBoxx inputs'!B:B,MATCH($A8774,'iBoxx inputs'!$A:$A,0)),D8773))</f>
        <v>#N/A</v>
      </c>
      <c r="E8774" s="6" t="e">
        <f>IF($A8774&gt;DataEnd,NA(),IFERROR(INDEX('iBoxx inputs'!C:C,MATCH($A8774,'iBoxx inputs'!$A:$A,0)),E8773))</f>
        <v>#N/A</v>
      </c>
      <c r="F8774" s="6" t="e">
        <f>IF($A8774&gt;DataEnd,NA(),IFERROR(INDEX('Bank of England inputs'!D:D,MATCH($A8774,'Bank of England inputs'!$A:$A,0),0),F8773))</f>
        <v>#N/A</v>
      </c>
      <c r="G8774" s="19"/>
      <c r="H8774" s="5">
        <f t="shared" si="742"/>
        <v>48463</v>
      </c>
      <c r="I8774" s="6" t="e">
        <f t="shared" si="743"/>
        <v>#N/A</v>
      </c>
      <c r="J8774" s="6" t="e">
        <f t="shared" si="744"/>
        <v>#N/A</v>
      </c>
    </row>
    <row r="8775" spans="1:10" x14ac:dyDescent="0.2">
      <c r="A8775" s="5">
        <f>IF(AND(dateA=1,A8774&lt;DataEnd),'iBoxx inputs'!A8779,IF(AND(dateA=2,A8774&lt;DataEnd),'Bank of England inputs'!A8779,IF(dateA=3,A8774+1,IF(dateA=4,WORKDAY(A8774,1,),WORKDAY(A8774,1,holidayQ)))))</f>
        <v>48464</v>
      </c>
      <c r="B8775" s="35" t="e">
        <f>MATCH(A8775,'iBoxx inputs'!A:A,0)</f>
        <v>#N/A</v>
      </c>
      <c r="C8775" s="35" t="e">
        <f>MATCH(A8775,'Bank of England inputs'!A:A,0)</f>
        <v>#N/A</v>
      </c>
      <c r="D8775" s="6" t="e">
        <f>IF($A8775&gt;DataEnd,NA(),IFERROR(INDEX('iBoxx inputs'!B:B,MATCH($A8775,'iBoxx inputs'!$A:$A,0)),D8774))</f>
        <v>#N/A</v>
      </c>
      <c r="E8775" s="6" t="e">
        <f>IF($A8775&gt;DataEnd,NA(),IFERROR(INDEX('iBoxx inputs'!C:C,MATCH($A8775,'iBoxx inputs'!$A:$A,0)),E8774))</f>
        <v>#N/A</v>
      </c>
      <c r="F8775" s="6" t="e">
        <f>IF($A8775&gt;DataEnd,NA(),IFERROR(INDEX('Bank of England inputs'!D:D,MATCH($A8775,'Bank of England inputs'!$A:$A,0),0),F8774))</f>
        <v>#N/A</v>
      </c>
      <c r="G8775" s="19"/>
      <c r="H8775" s="5">
        <f t="shared" si="742"/>
        <v>48464</v>
      </c>
      <c r="I8775" s="6" t="e">
        <f t="shared" si="743"/>
        <v>#N/A</v>
      </c>
      <c r="J8775" s="6" t="e">
        <f t="shared" si="744"/>
        <v>#N/A</v>
      </c>
    </row>
    <row r="8776" spans="1:10" x14ac:dyDescent="0.2">
      <c r="A8776" s="5">
        <f>IF(AND(dateA=1,A8775&lt;DataEnd),'iBoxx inputs'!A8780,IF(AND(dateA=2,A8775&lt;DataEnd),'Bank of England inputs'!A8780,IF(dateA=3,A8775+1,IF(dateA=4,WORKDAY(A8775,1,),WORKDAY(A8775,1,holidayQ)))))</f>
        <v>48465</v>
      </c>
      <c r="B8776" s="35" t="e">
        <f>MATCH(A8776,'iBoxx inputs'!A:A,0)</f>
        <v>#N/A</v>
      </c>
      <c r="C8776" s="35" t="e">
        <f>MATCH(A8776,'Bank of England inputs'!A:A,0)</f>
        <v>#N/A</v>
      </c>
      <c r="D8776" s="6" t="e">
        <f>IF($A8776&gt;DataEnd,NA(),IFERROR(INDEX('iBoxx inputs'!B:B,MATCH($A8776,'iBoxx inputs'!$A:$A,0)),D8775))</f>
        <v>#N/A</v>
      </c>
      <c r="E8776" s="6" t="e">
        <f>IF($A8776&gt;DataEnd,NA(),IFERROR(INDEX('iBoxx inputs'!C:C,MATCH($A8776,'iBoxx inputs'!$A:$A,0)),E8775))</f>
        <v>#N/A</v>
      </c>
      <c r="F8776" s="6" t="e">
        <f>IF($A8776&gt;DataEnd,NA(),IFERROR(INDEX('Bank of England inputs'!D:D,MATCH($A8776,'Bank of England inputs'!$A:$A,0),0),F8775))</f>
        <v>#N/A</v>
      </c>
      <c r="G8776" s="19"/>
      <c r="H8776" s="5">
        <f t="shared" si="742"/>
        <v>48465</v>
      </c>
      <c r="I8776" s="6" t="e">
        <f t="shared" si="743"/>
        <v>#N/A</v>
      </c>
      <c r="J8776" s="6" t="e">
        <f t="shared" si="744"/>
        <v>#N/A</v>
      </c>
    </row>
    <row r="8777" spans="1:10" x14ac:dyDescent="0.2">
      <c r="A8777" s="5">
        <f>IF(AND(dateA=1,A8776&lt;DataEnd),'iBoxx inputs'!A8781,IF(AND(dateA=2,A8776&lt;DataEnd),'Bank of England inputs'!A8781,IF(dateA=3,A8776+1,IF(dateA=4,WORKDAY(A8776,1,),WORKDAY(A8776,1,holidayQ)))))</f>
        <v>48466</v>
      </c>
      <c r="B8777" s="35" t="e">
        <f>MATCH(A8777,'iBoxx inputs'!A:A,0)</f>
        <v>#N/A</v>
      </c>
      <c r="C8777" s="35" t="e">
        <f>MATCH(A8777,'Bank of England inputs'!A:A,0)</f>
        <v>#N/A</v>
      </c>
      <c r="D8777" s="6" t="e">
        <f>IF($A8777&gt;DataEnd,NA(),IFERROR(INDEX('iBoxx inputs'!B:B,MATCH($A8777,'iBoxx inputs'!$A:$A,0)),D8776))</f>
        <v>#N/A</v>
      </c>
      <c r="E8777" s="6" t="e">
        <f>IF($A8777&gt;DataEnd,NA(),IFERROR(INDEX('iBoxx inputs'!C:C,MATCH($A8777,'iBoxx inputs'!$A:$A,0)),E8776))</f>
        <v>#N/A</v>
      </c>
      <c r="F8777" s="6" t="e">
        <f>IF($A8777&gt;DataEnd,NA(),IFERROR(INDEX('Bank of England inputs'!D:D,MATCH($A8777,'Bank of England inputs'!$A:$A,0),0),F8776))</f>
        <v>#N/A</v>
      </c>
      <c r="G8777" s="19"/>
      <c r="H8777" s="5">
        <f t="shared" si="742"/>
        <v>48466</v>
      </c>
      <c r="I8777" s="6" t="e">
        <f t="shared" si="743"/>
        <v>#N/A</v>
      </c>
      <c r="J8777" s="6" t="e">
        <f t="shared" si="744"/>
        <v>#N/A</v>
      </c>
    </row>
    <row r="8778" spans="1:10" x14ac:dyDescent="0.2">
      <c r="A8778" s="5">
        <f>IF(AND(dateA=1,A8777&lt;DataEnd),'iBoxx inputs'!A8782,IF(AND(dateA=2,A8777&lt;DataEnd),'Bank of England inputs'!A8782,IF(dateA=3,A8777+1,IF(dateA=4,WORKDAY(A8777,1,),WORKDAY(A8777,1,holidayQ)))))</f>
        <v>48467</v>
      </c>
      <c r="B8778" s="35" t="e">
        <f>MATCH(A8778,'iBoxx inputs'!A:A,0)</f>
        <v>#N/A</v>
      </c>
      <c r="C8778" s="35" t="e">
        <f>MATCH(A8778,'Bank of England inputs'!A:A,0)</f>
        <v>#N/A</v>
      </c>
      <c r="D8778" s="6" t="e">
        <f>IF($A8778&gt;DataEnd,NA(),IFERROR(INDEX('iBoxx inputs'!B:B,MATCH($A8778,'iBoxx inputs'!$A:$A,0)),D8777))</f>
        <v>#N/A</v>
      </c>
      <c r="E8778" s="6" t="e">
        <f>IF($A8778&gt;DataEnd,NA(),IFERROR(INDEX('iBoxx inputs'!C:C,MATCH($A8778,'iBoxx inputs'!$A:$A,0)),E8777))</f>
        <v>#N/A</v>
      </c>
      <c r="F8778" s="6" t="e">
        <f>IF($A8778&gt;DataEnd,NA(),IFERROR(INDEX('Bank of England inputs'!D:D,MATCH($A8778,'Bank of England inputs'!$A:$A,0),0),F8777))</f>
        <v>#N/A</v>
      </c>
      <c r="G8778" s="19"/>
      <c r="H8778" s="5">
        <f t="shared" si="742"/>
        <v>48467</v>
      </c>
      <c r="I8778" s="6" t="e">
        <f t="shared" si="743"/>
        <v>#N/A</v>
      </c>
      <c r="J8778" s="6" t="e">
        <f t="shared" si="744"/>
        <v>#N/A</v>
      </c>
    </row>
    <row r="8779" spans="1:10" x14ac:dyDescent="0.2">
      <c r="A8779" s="5">
        <f>IF(AND(dateA=1,A8778&lt;DataEnd),'iBoxx inputs'!A8783,IF(AND(dateA=2,A8778&lt;DataEnd),'Bank of England inputs'!A8783,IF(dateA=3,A8778+1,IF(dateA=4,WORKDAY(A8778,1,),WORKDAY(A8778,1,holidayQ)))))</f>
        <v>48470</v>
      </c>
      <c r="B8779" s="35" t="e">
        <f>MATCH(A8779,'iBoxx inputs'!A:A,0)</f>
        <v>#N/A</v>
      </c>
      <c r="C8779" s="35" t="e">
        <f>MATCH(A8779,'Bank of England inputs'!A:A,0)</f>
        <v>#N/A</v>
      </c>
      <c r="D8779" s="6" t="e">
        <f>IF($A8779&gt;DataEnd,NA(),IFERROR(INDEX('iBoxx inputs'!B:B,MATCH($A8779,'iBoxx inputs'!$A:$A,0)),D8778))</f>
        <v>#N/A</v>
      </c>
      <c r="E8779" s="6" t="e">
        <f>IF($A8779&gt;DataEnd,NA(),IFERROR(INDEX('iBoxx inputs'!C:C,MATCH($A8779,'iBoxx inputs'!$A:$A,0)),E8778))</f>
        <v>#N/A</v>
      </c>
      <c r="F8779" s="6" t="e">
        <f>IF($A8779&gt;DataEnd,NA(),IFERROR(INDEX('Bank of England inputs'!D:D,MATCH($A8779,'Bank of England inputs'!$A:$A,0),0),F8778))</f>
        <v>#N/A</v>
      </c>
      <c r="G8779" s="19"/>
      <c r="H8779" s="5">
        <f t="shared" si="742"/>
        <v>48470</v>
      </c>
      <c r="I8779" s="6" t="e">
        <f t="shared" si="743"/>
        <v>#N/A</v>
      </c>
      <c r="J8779" s="6" t="e">
        <f t="shared" si="744"/>
        <v>#N/A</v>
      </c>
    </row>
    <row r="8780" spans="1:10" x14ac:dyDescent="0.2">
      <c r="A8780" s="5">
        <f>IF(AND(dateA=1,A8779&lt;DataEnd),'iBoxx inputs'!A8784,IF(AND(dateA=2,A8779&lt;DataEnd),'Bank of England inputs'!A8784,IF(dateA=3,A8779+1,IF(dateA=4,WORKDAY(A8779,1,),WORKDAY(A8779,1,holidayQ)))))</f>
        <v>48471</v>
      </c>
      <c r="B8780" s="35" t="e">
        <f>MATCH(A8780,'iBoxx inputs'!A:A,0)</f>
        <v>#N/A</v>
      </c>
      <c r="C8780" s="35" t="e">
        <f>MATCH(A8780,'Bank of England inputs'!A:A,0)</f>
        <v>#N/A</v>
      </c>
      <c r="D8780" s="6" t="e">
        <f>IF($A8780&gt;DataEnd,NA(),IFERROR(INDEX('iBoxx inputs'!B:B,MATCH($A8780,'iBoxx inputs'!$A:$A,0)),D8779))</f>
        <v>#N/A</v>
      </c>
      <c r="E8780" s="6" t="e">
        <f>IF($A8780&gt;DataEnd,NA(),IFERROR(INDEX('iBoxx inputs'!C:C,MATCH($A8780,'iBoxx inputs'!$A:$A,0)),E8779))</f>
        <v>#N/A</v>
      </c>
      <c r="F8780" s="6" t="e">
        <f>IF($A8780&gt;DataEnd,NA(),IFERROR(INDEX('Bank of England inputs'!D:D,MATCH($A8780,'Bank of England inputs'!$A:$A,0),0),F8779))</f>
        <v>#N/A</v>
      </c>
      <c r="G8780" s="19"/>
      <c r="H8780" s="5">
        <f t="shared" si="742"/>
        <v>48471</v>
      </c>
      <c r="I8780" s="6" t="e">
        <f t="shared" si="743"/>
        <v>#N/A</v>
      </c>
      <c r="J8780" s="6" t="e">
        <f t="shared" si="744"/>
        <v>#N/A</v>
      </c>
    </row>
    <row r="8781" spans="1:10" x14ac:dyDescent="0.2">
      <c r="A8781" s="5">
        <f>IF(AND(dateA=1,A8780&lt;DataEnd),'iBoxx inputs'!A8785,IF(AND(dateA=2,A8780&lt;DataEnd),'Bank of England inputs'!A8785,IF(dateA=3,A8780+1,IF(dateA=4,WORKDAY(A8780,1,),WORKDAY(A8780,1,holidayQ)))))</f>
        <v>48472</v>
      </c>
      <c r="B8781" s="35" t="e">
        <f>MATCH(A8781,'iBoxx inputs'!A:A,0)</f>
        <v>#N/A</v>
      </c>
      <c r="C8781" s="35" t="e">
        <f>MATCH(A8781,'Bank of England inputs'!A:A,0)</f>
        <v>#N/A</v>
      </c>
      <c r="D8781" s="6" t="e">
        <f>IF($A8781&gt;DataEnd,NA(),IFERROR(INDEX('iBoxx inputs'!B:B,MATCH($A8781,'iBoxx inputs'!$A:$A,0)),D8780))</f>
        <v>#N/A</v>
      </c>
      <c r="E8781" s="6" t="e">
        <f>IF($A8781&gt;DataEnd,NA(),IFERROR(INDEX('iBoxx inputs'!C:C,MATCH($A8781,'iBoxx inputs'!$A:$A,0)),E8780))</f>
        <v>#N/A</v>
      </c>
      <c r="F8781" s="6" t="e">
        <f>IF($A8781&gt;DataEnd,NA(),IFERROR(INDEX('Bank of England inputs'!D:D,MATCH($A8781,'Bank of England inputs'!$A:$A,0),0),F8780))</f>
        <v>#N/A</v>
      </c>
      <c r="G8781" s="19"/>
      <c r="H8781" s="5">
        <f t="shared" si="742"/>
        <v>48472</v>
      </c>
      <c r="I8781" s="6" t="e">
        <f t="shared" si="743"/>
        <v>#N/A</v>
      </c>
      <c r="J8781" s="6" t="e">
        <f t="shared" si="744"/>
        <v>#N/A</v>
      </c>
    </row>
    <row r="8782" spans="1:10" x14ac:dyDescent="0.2">
      <c r="A8782" s="5">
        <f>IF(AND(dateA=1,A8781&lt;DataEnd),'iBoxx inputs'!A8786,IF(AND(dateA=2,A8781&lt;DataEnd),'Bank of England inputs'!A8786,IF(dateA=3,A8781+1,IF(dateA=4,WORKDAY(A8781,1,),WORKDAY(A8781,1,holidayQ)))))</f>
        <v>48473</v>
      </c>
      <c r="B8782" s="35" t="e">
        <f>MATCH(A8782,'iBoxx inputs'!A:A,0)</f>
        <v>#N/A</v>
      </c>
      <c r="C8782" s="35" t="e">
        <f>MATCH(A8782,'Bank of England inputs'!A:A,0)</f>
        <v>#N/A</v>
      </c>
      <c r="D8782" s="6" t="e">
        <f>IF($A8782&gt;DataEnd,NA(),IFERROR(INDEX('iBoxx inputs'!B:B,MATCH($A8782,'iBoxx inputs'!$A:$A,0)),D8781))</f>
        <v>#N/A</v>
      </c>
      <c r="E8782" s="6" t="e">
        <f>IF($A8782&gt;DataEnd,NA(),IFERROR(INDEX('iBoxx inputs'!C:C,MATCH($A8782,'iBoxx inputs'!$A:$A,0)),E8781))</f>
        <v>#N/A</v>
      </c>
      <c r="F8782" s="6" t="e">
        <f>IF($A8782&gt;DataEnd,NA(),IFERROR(INDEX('Bank of England inputs'!D:D,MATCH($A8782,'Bank of England inputs'!$A:$A,0),0),F8781))</f>
        <v>#N/A</v>
      </c>
      <c r="G8782" s="19"/>
      <c r="H8782" s="5">
        <f t="shared" si="742"/>
        <v>48473</v>
      </c>
      <c r="I8782" s="6" t="e">
        <f t="shared" si="743"/>
        <v>#N/A</v>
      </c>
      <c r="J8782" s="6" t="e">
        <f t="shared" si="744"/>
        <v>#N/A</v>
      </c>
    </row>
    <row r="8783" spans="1:10" x14ac:dyDescent="0.2">
      <c r="A8783" s="5">
        <f>IF(AND(dateA=1,A8782&lt;DataEnd),'iBoxx inputs'!A8787,IF(AND(dateA=2,A8782&lt;DataEnd),'Bank of England inputs'!A8787,IF(dateA=3,A8782+1,IF(dateA=4,WORKDAY(A8782,1,),WORKDAY(A8782,1,holidayQ)))))</f>
        <v>48474</v>
      </c>
      <c r="B8783" s="35" t="e">
        <f>MATCH(A8783,'iBoxx inputs'!A:A,0)</f>
        <v>#N/A</v>
      </c>
      <c r="C8783" s="35" t="e">
        <f>MATCH(A8783,'Bank of England inputs'!A:A,0)</f>
        <v>#N/A</v>
      </c>
      <c r="D8783" s="6" t="e">
        <f>IF($A8783&gt;DataEnd,NA(),IFERROR(INDEX('iBoxx inputs'!B:B,MATCH($A8783,'iBoxx inputs'!$A:$A,0)),D8782))</f>
        <v>#N/A</v>
      </c>
      <c r="E8783" s="6" t="e">
        <f>IF($A8783&gt;DataEnd,NA(),IFERROR(INDEX('iBoxx inputs'!C:C,MATCH($A8783,'iBoxx inputs'!$A:$A,0)),E8782))</f>
        <v>#N/A</v>
      </c>
      <c r="F8783" s="6" t="e">
        <f>IF($A8783&gt;DataEnd,NA(),IFERROR(INDEX('Bank of England inputs'!D:D,MATCH($A8783,'Bank of England inputs'!$A:$A,0),0),F8782))</f>
        <v>#N/A</v>
      </c>
      <c r="G8783" s="19"/>
      <c r="H8783" s="5">
        <f t="shared" si="742"/>
        <v>48474</v>
      </c>
      <c r="I8783" s="6" t="e">
        <f t="shared" si="743"/>
        <v>#N/A</v>
      </c>
      <c r="J8783" s="6" t="e">
        <f t="shared" si="744"/>
        <v>#N/A</v>
      </c>
    </row>
    <row r="8784" spans="1:10" x14ac:dyDescent="0.2">
      <c r="A8784" s="5">
        <f>IF(AND(dateA=1,A8783&lt;DataEnd),'iBoxx inputs'!A8788,IF(AND(dateA=2,A8783&lt;DataEnd),'Bank of England inputs'!A8788,IF(dateA=3,A8783+1,IF(dateA=4,WORKDAY(A8783,1,),WORKDAY(A8783,1,holidayQ)))))</f>
        <v>48477</v>
      </c>
      <c r="B8784" s="35" t="e">
        <f>MATCH(A8784,'iBoxx inputs'!A:A,0)</f>
        <v>#N/A</v>
      </c>
      <c r="C8784" s="35" t="e">
        <f>MATCH(A8784,'Bank of England inputs'!A:A,0)</f>
        <v>#N/A</v>
      </c>
      <c r="D8784" s="6" t="e">
        <f>IF($A8784&gt;DataEnd,NA(),IFERROR(INDEX('iBoxx inputs'!B:B,MATCH($A8784,'iBoxx inputs'!$A:$A,0)),D8783))</f>
        <v>#N/A</v>
      </c>
      <c r="E8784" s="6" t="e">
        <f>IF($A8784&gt;DataEnd,NA(),IFERROR(INDEX('iBoxx inputs'!C:C,MATCH($A8784,'iBoxx inputs'!$A:$A,0)),E8783))</f>
        <v>#N/A</v>
      </c>
      <c r="F8784" s="6" t="e">
        <f>IF($A8784&gt;DataEnd,NA(),IFERROR(INDEX('Bank of England inputs'!D:D,MATCH($A8784,'Bank of England inputs'!$A:$A,0),0),F8783))</f>
        <v>#N/A</v>
      </c>
      <c r="G8784" s="19"/>
      <c r="H8784" s="5">
        <f t="shared" si="742"/>
        <v>48477</v>
      </c>
      <c r="I8784" s="6" t="e">
        <f t="shared" si="743"/>
        <v>#N/A</v>
      </c>
      <c r="J8784" s="6" t="e">
        <f t="shared" si="744"/>
        <v>#N/A</v>
      </c>
    </row>
    <row r="8785" spans="1:10" x14ac:dyDescent="0.2">
      <c r="A8785" s="5">
        <f>IF(AND(dateA=1,A8784&lt;DataEnd),'iBoxx inputs'!A8789,IF(AND(dateA=2,A8784&lt;DataEnd),'Bank of England inputs'!A8789,IF(dateA=3,A8784+1,IF(dateA=4,WORKDAY(A8784,1,),WORKDAY(A8784,1,holidayQ)))))</f>
        <v>48478</v>
      </c>
      <c r="B8785" s="35" t="e">
        <f>MATCH(A8785,'iBoxx inputs'!A:A,0)</f>
        <v>#N/A</v>
      </c>
      <c r="C8785" s="35" t="e">
        <f>MATCH(A8785,'Bank of England inputs'!A:A,0)</f>
        <v>#N/A</v>
      </c>
      <c r="D8785" s="6" t="e">
        <f>IF($A8785&gt;DataEnd,NA(),IFERROR(INDEX('iBoxx inputs'!B:B,MATCH($A8785,'iBoxx inputs'!$A:$A,0)),D8784))</f>
        <v>#N/A</v>
      </c>
      <c r="E8785" s="6" t="e">
        <f>IF($A8785&gt;DataEnd,NA(),IFERROR(INDEX('iBoxx inputs'!C:C,MATCH($A8785,'iBoxx inputs'!$A:$A,0)),E8784))</f>
        <v>#N/A</v>
      </c>
      <c r="F8785" s="6" t="e">
        <f>IF($A8785&gt;DataEnd,NA(),IFERROR(INDEX('Bank of England inputs'!D:D,MATCH($A8785,'Bank of England inputs'!$A:$A,0),0),F8784))</f>
        <v>#N/A</v>
      </c>
      <c r="G8785" s="19"/>
      <c r="H8785" s="5">
        <f t="shared" si="742"/>
        <v>48478</v>
      </c>
      <c r="I8785" s="6" t="e">
        <f t="shared" si="743"/>
        <v>#N/A</v>
      </c>
      <c r="J8785" s="6" t="e">
        <f t="shared" si="744"/>
        <v>#N/A</v>
      </c>
    </row>
    <row r="8786" spans="1:10" x14ac:dyDescent="0.2">
      <c r="A8786" s="5">
        <f>IF(AND(dateA=1,A8785&lt;DataEnd),'iBoxx inputs'!A8790,IF(AND(dateA=2,A8785&lt;DataEnd),'Bank of England inputs'!A8790,IF(dateA=3,A8785+1,IF(dateA=4,WORKDAY(A8785,1,),WORKDAY(A8785,1,holidayQ)))))</f>
        <v>48479</v>
      </c>
      <c r="B8786" s="35" t="e">
        <f>MATCH(A8786,'iBoxx inputs'!A:A,0)</f>
        <v>#N/A</v>
      </c>
      <c r="C8786" s="35" t="e">
        <f>MATCH(A8786,'Bank of England inputs'!A:A,0)</f>
        <v>#N/A</v>
      </c>
      <c r="D8786" s="6" t="e">
        <f>IF($A8786&gt;DataEnd,NA(),IFERROR(INDEX('iBoxx inputs'!B:B,MATCH($A8786,'iBoxx inputs'!$A:$A,0)),D8785))</f>
        <v>#N/A</v>
      </c>
      <c r="E8786" s="6" t="e">
        <f>IF($A8786&gt;DataEnd,NA(),IFERROR(INDEX('iBoxx inputs'!C:C,MATCH($A8786,'iBoxx inputs'!$A:$A,0)),E8785))</f>
        <v>#N/A</v>
      </c>
      <c r="F8786" s="6" t="e">
        <f>IF($A8786&gt;DataEnd,NA(),IFERROR(INDEX('Bank of England inputs'!D:D,MATCH($A8786,'Bank of England inputs'!$A:$A,0),0),F8785))</f>
        <v>#N/A</v>
      </c>
      <c r="G8786" s="19"/>
      <c r="H8786" s="5">
        <f t="shared" si="742"/>
        <v>48479</v>
      </c>
      <c r="I8786" s="6" t="e">
        <f t="shared" si="743"/>
        <v>#N/A</v>
      </c>
      <c r="J8786" s="6" t="e">
        <f t="shared" si="744"/>
        <v>#N/A</v>
      </c>
    </row>
    <row r="8787" spans="1:10" x14ac:dyDescent="0.2">
      <c r="A8787" s="5">
        <f>IF(AND(dateA=1,A8786&lt;DataEnd),'iBoxx inputs'!A8791,IF(AND(dateA=2,A8786&lt;DataEnd),'Bank of England inputs'!A8791,IF(dateA=3,A8786+1,IF(dateA=4,WORKDAY(A8786,1,),WORKDAY(A8786,1,holidayQ)))))</f>
        <v>48480</v>
      </c>
      <c r="B8787" s="35" t="e">
        <f>MATCH(A8787,'iBoxx inputs'!A:A,0)</f>
        <v>#N/A</v>
      </c>
      <c r="C8787" s="35" t="e">
        <f>MATCH(A8787,'Bank of England inputs'!A:A,0)</f>
        <v>#N/A</v>
      </c>
      <c r="D8787" s="6" t="e">
        <f>IF($A8787&gt;DataEnd,NA(),IFERROR(INDEX('iBoxx inputs'!B:B,MATCH($A8787,'iBoxx inputs'!$A:$A,0)),D8786))</f>
        <v>#N/A</v>
      </c>
      <c r="E8787" s="6" t="e">
        <f>IF($A8787&gt;DataEnd,NA(),IFERROR(INDEX('iBoxx inputs'!C:C,MATCH($A8787,'iBoxx inputs'!$A:$A,0)),E8786))</f>
        <v>#N/A</v>
      </c>
      <c r="F8787" s="6" t="e">
        <f>IF($A8787&gt;DataEnd,NA(),IFERROR(INDEX('Bank of England inputs'!D:D,MATCH($A8787,'Bank of England inputs'!$A:$A,0),0),F8786))</f>
        <v>#N/A</v>
      </c>
      <c r="G8787" s="19"/>
      <c r="H8787" s="5">
        <f t="shared" si="742"/>
        <v>48480</v>
      </c>
      <c r="I8787" s="6" t="e">
        <f t="shared" si="743"/>
        <v>#N/A</v>
      </c>
      <c r="J8787" s="6" t="e">
        <f t="shared" si="744"/>
        <v>#N/A</v>
      </c>
    </row>
    <row r="8788" spans="1:10" x14ac:dyDescent="0.2">
      <c r="A8788" s="5">
        <f>IF(AND(dateA=1,A8787&lt;DataEnd),'iBoxx inputs'!A8792,IF(AND(dateA=2,A8787&lt;DataEnd),'Bank of England inputs'!A8792,IF(dateA=3,A8787+1,IF(dateA=4,WORKDAY(A8787,1,),WORKDAY(A8787,1,holidayQ)))))</f>
        <v>48481</v>
      </c>
      <c r="B8788" s="35" t="e">
        <f>MATCH(A8788,'iBoxx inputs'!A:A,0)</f>
        <v>#N/A</v>
      </c>
      <c r="C8788" s="35" t="e">
        <f>MATCH(A8788,'Bank of England inputs'!A:A,0)</f>
        <v>#N/A</v>
      </c>
      <c r="D8788" s="6" t="e">
        <f>IF($A8788&gt;DataEnd,NA(),IFERROR(INDEX('iBoxx inputs'!B:B,MATCH($A8788,'iBoxx inputs'!$A:$A,0)),D8787))</f>
        <v>#N/A</v>
      </c>
      <c r="E8788" s="6" t="e">
        <f>IF($A8788&gt;DataEnd,NA(),IFERROR(INDEX('iBoxx inputs'!C:C,MATCH($A8788,'iBoxx inputs'!$A:$A,0)),E8787))</f>
        <v>#N/A</v>
      </c>
      <c r="F8788" s="6" t="e">
        <f>IF($A8788&gt;DataEnd,NA(),IFERROR(INDEX('Bank of England inputs'!D:D,MATCH($A8788,'Bank of England inputs'!$A:$A,0),0),F8787))</f>
        <v>#N/A</v>
      </c>
      <c r="G8788" s="19"/>
      <c r="H8788" s="5">
        <f t="shared" si="742"/>
        <v>48481</v>
      </c>
      <c r="I8788" s="6" t="e">
        <f t="shared" si="743"/>
        <v>#N/A</v>
      </c>
      <c r="J8788" s="6" t="e">
        <f t="shared" si="744"/>
        <v>#N/A</v>
      </c>
    </row>
    <row r="8789" spans="1:10" x14ac:dyDescent="0.2">
      <c r="A8789" s="5">
        <f>IF(AND(dateA=1,A8788&lt;DataEnd),'iBoxx inputs'!A8793,IF(AND(dateA=2,A8788&lt;DataEnd),'Bank of England inputs'!A8793,IF(dateA=3,A8788+1,IF(dateA=4,WORKDAY(A8788,1,),WORKDAY(A8788,1,holidayQ)))))</f>
        <v>48484</v>
      </c>
      <c r="B8789" s="35" t="e">
        <f>MATCH(A8789,'iBoxx inputs'!A:A,0)</f>
        <v>#N/A</v>
      </c>
      <c r="C8789" s="35" t="e">
        <f>MATCH(A8789,'Bank of England inputs'!A:A,0)</f>
        <v>#N/A</v>
      </c>
      <c r="D8789" s="6" t="e">
        <f>IF($A8789&gt;DataEnd,NA(),IFERROR(INDEX('iBoxx inputs'!B:B,MATCH($A8789,'iBoxx inputs'!$A:$A,0)),D8788))</f>
        <v>#N/A</v>
      </c>
      <c r="E8789" s="6" t="e">
        <f>IF($A8789&gt;DataEnd,NA(),IFERROR(INDEX('iBoxx inputs'!C:C,MATCH($A8789,'iBoxx inputs'!$A:$A,0)),E8788))</f>
        <v>#N/A</v>
      </c>
      <c r="F8789" s="6" t="e">
        <f>IF($A8789&gt;DataEnd,NA(),IFERROR(INDEX('Bank of England inputs'!D:D,MATCH($A8789,'Bank of England inputs'!$A:$A,0),0),F8788))</f>
        <v>#N/A</v>
      </c>
      <c r="G8789" s="19"/>
      <c r="H8789" s="5">
        <f t="shared" si="742"/>
        <v>48484</v>
      </c>
      <c r="I8789" s="6" t="e">
        <f t="shared" si="743"/>
        <v>#N/A</v>
      </c>
      <c r="J8789" s="6" t="e">
        <f t="shared" si="744"/>
        <v>#N/A</v>
      </c>
    </row>
    <row r="8790" spans="1:10" x14ac:dyDescent="0.2">
      <c r="A8790" s="5">
        <f>IF(AND(dateA=1,A8789&lt;DataEnd),'iBoxx inputs'!A8794,IF(AND(dateA=2,A8789&lt;DataEnd),'Bank of England inputs'!A8794,IF(dateA=3,A8789+1,IF(dateA=4,WORKDAY(A8789,1,),WORKDAY(A8789,1,holidayQ)))))</f>
        <v>48485</v>
      </c>
      <c r="B8790" s="35" t="e">
        <f>MATCH(A8790,'iBoxx inputs'!A:A,0)</f>
        <v>#N/A</v>
      </c>
      <c r="C8790" s="35" t="e">
        <f>MATCH(A8790,'Bank of England inputs'!A:A,0)</f>
        <v>#N/A</v>
      </c>
      <c r="D8790" s="6" t="e">
        <f>IF($A8790&gt;DataEnd,NA(),IFERROR(INDEX('iBoxx inputs'!B:B,MATCH($A8790,'iBoxx inputs'!$A:$A,0)),D8789))</f>
        <v>#N/A</v>
      </c>
      <c r="E8790" s="6" t="e">
        <f>IF($A8790&gt;DataEnd,NA(),IFERROR(INDEX('iBoxx inputs'!C:C,MATCH($A8790,'iBoxx inputs'!$A:$A,0)),E8789))</f>
        <v>#N/A</v>
      </c>
      <c r="F8790" s="6" t="e">
        <f>IF($A8790&gt;DataEnd,NA(),IFERROR(INDEX('Bank of England inputs'!D:D,MATCH($A8790,'Bank of England inputs'!$A:$A,0),0),F8789))</f>
        <v>#N/A</v>
      </c>
      <c r="G8790" s="19"/>
      <c r="H8790" s="5">
        <f t="shared" si="742"/>
        <v>48485</v>
      </c>
      <c r="I8790" s="6" t="e">
        <f t="shared" si="743"/>
        <v>#N/A</v>
      </c>
      <c r="J8790" s="6" t="e">
        <f t="shared" si="744"/>
        <v>#N/A</v>
      </c>
    </row>
    <row r="8791" spans="1:10" x14ac:dyDescent="0.2">
      <c r="A8791" s="5">
        <f>IF(AND(dateA=1,A8790&lt;DataEnd),'iBoxx inputs'!A8795,IF(AND(dateA=2,A8790&lt;DataEnd),'Bank of England inputs'!A8795,IF(dateA=3,A8790+1,IF(dateA=4,WORKDAY(A8790,1,),WORKDAY(A8790,1,holidayQ)))))</f>
        <v>48486</v>
      </c>
      <c r="B8791" s="35" t="e">
        <f>MATCH(A8791,'iBoxx inputs'!A:A,0)</f>
        <v>#N/A</v>
      </c>
      <c r="C8791" s="35" t="e">
        <f>MATCH(A8791,'Bank of England inputs'!A:A,0)</f>
        <v>#N/A</v>
      </c>
      <c r="D8791" s="6" t="e">
        <f>IF($A8791&gt;DataEnd,NA(),IFERROR(INDEX('iBoxx inputs'!B:B,MATCH($A8791,'iBoxx inputs'!$A:$A,0)),D8790))</f>
        <v>#N/A</v>
      </c>
      <c r="E8791" s="6" t="e">
        <f>IF($A8791&gt;DataEnd,NA(),IFERROR(INDEX('iBoxx inputs'!C:C,MATCH($A8791,'iBoxx inputs'!$A:$A,0)),E8790))</f>
        <v>#N/A</v>
      </c>
      <c r="F8791" s="6" t="e">
        <f>IF($A8791&gt;DataEnd,NA(),IFERROR(INDEX('Bank of England inputs'!D:D,MATCH($A8791,'Bank of England inputs'!$A:$A,0),0),F8790))</f>
        <v>#N/A</v>
      </c>
      <c r="G8791" s="19"/>
      <c r="H8791" s="5">
        <f t="shared" si="742"/>
        <v>48486</v>
      </c>
      <c r="I8791" s="6" t="e">
        <f t="shared" si="743"/>
        <v>#N/A</v>
      </c>
      <c r="J8791" s="6" t="e">
        <f t="shared" si="744"/>
        <v>#N/A</v>
      </c>
    </row>
    <row r="8792" spans="1:10" x14ac:dyDescent="0.2">
      <c r="A8792" s="5">
        <f>IF(AND(dateA=1,A8791&lt;DataEnd),'iBoxx inputs'!A8796,IF(AND(dateA=2,A8791&lt;DataEnd),'Bank of England inputs'!A8796,IF(dateA=3,A8791+1,IF(dateA=4,WORKDAY(A8791,1,),WORKDAY(A8791,1,holidayQ)))))</f>
        <v>48487</v>
      </c>
      <c r="B8792" s="35" t="e">
        <f>MATCH(A8792,'iBoxx inputs'!A:A,0)</f>
        <v>#N/A</v>
      </c>
      <c r="C8792" s="35" t="e">
        <f>MATCH(A8792,'Bank of England inputs'!A:A,0)</f>
        <v>#N/A</v>
      </c>
      <c r="D8792" s="6" t="e">
        <f>IF($A8792&gt;DataEnd,NA(),IFERROR(INDEX('iBoxx inputs'!B:B,MATCH($A8792,'iBoxx inputs'!$A:$A,0)),D8791))</f>
        <v>#N/A</v>
      </c>
      <c r="E8792" s="6" t="e">
        <f>IF($A8792&gt;DataEnd,NA(),IFERROR(INDEX('iBoxx inputs'!C:C,MATCH($A8792,'iBoxx inputs'!$A:$A,0)),E8791))</f>
        <v>#N/A</v>
      </c>
      <c r="F8792" s="6" t="e">
        <f>IF($A8792&gt;DataEnd,NA(),IFERROR(INDEX('Bank of England inputs'!D:D,MATCH($A8792,'Bank of England inputs'!$A:$A,0),0),F8791))</f>
        <v>#N/A</v>
      </c>
      <c r="G8792" s="19"/>
      <c r="H8792" s="5">
        <f t="shared" si="742"/>
        <v>48487</v>
      </c>
      <c r="I8792" s="6" t="e">
        <f t="shared" si="743"/>
        <v>#N/A</v>
      </c>
      <c r="J8792" s="6" t="e">
        <f t="shared" si="744"/>
        <v>#N/A</v>
      </c>
    </row>
    <row r="8793" spans="1:10" x14ac:dyDescent="0.2">
      <c r="A8793" s="5">
        <f>IF(AND(dateA=1,A8792&lt;DataEnd),'iBoxx inputs'!A8797,IF(AND(dateA=2,A8792&lt;DataEnd),'Bank of England inputs'!A8797,IF(dateA=3,A8792+1,IF(dateA=4,WORKDAY(A8792,1,),WORKDAY(A8792,1,holidayQ)))))</f>
        <v>48488</v>
      </c>
      <c r="B8793" s="35" t="e">
        <f>MATCH(A8793,'iBoxx inputs'!A:A,0)</f>
        <v>#N/A</v>
      </c>
      <c r="C8793" s="35" t="e">
        <f>MATCH(A8793,'Bank of England inputs'!A:A,0)</f>
        <v>#N/A</v>
      </c>
      <c r="D8793" s="6" t="e">
        <f>IF($A8793&gt;DataEnd,NA(),IFERROR(INDEX('iBoxx inputs'!B:B,MATCH($A8793,'iBoxx inputs'!$A:$A,0)),D8792))</f>
        <v>#N/A</v>
      </c>
      <c r="E8793" s="6" t="e">
        <f>IF($A8793&gt;DataEnd,NA(),IFERROR(INDEX('iBoxx inputs'!C:C,MATCH($A8793,'iBoxx inputs'!$A:$A,0)),E8792))</f>
        <v>#N/A</v>
      </c>
      <c r="F8793" s="6" t="e">
        <f>IF($A8793&gt;DataEnd,NA(),IFERROR(INDEX('Bank of England inputs'!D:D,MATCH($A8793,'Bank of England inputs'!$A:$A,0),0),F8792))</f>
        <v>#N/A</v>
      </c>
      <c r="G8793" s="19"/>
      <c r="H8793" s="5">
        <f t="shared" si="742"/>
        <v>48488</v>
      </c>
      <c r="I8793" s="6" t="e">
        <f t="shared" si="743"/>
        <v>#N/A</v>
      </c>
      <c r="J8793" s="6" t="e">
        <f t="shared" si="744"/>
        <v>#N/A</v>
      </c>
    </row>
    <row r="8794" spans="1:10" x14ac:dyDescent="0.2">
      <c r="A8794" s="5">
        <f>IF(AND(dateA=1,A8793&lt;DataEnd),'iBoxx inputs'!A8798,IF(AND(dateA=2,A8793&lt;DataEnd),'Bank of England inputs'!A8798,IF(dateA=3,A8793+1,IF(dateA=4,WORKDAY(A8793,1,),WORKDAY(A8793,1,holidayQ)))))</f>
        <v>48491</v>
      </c>
      <c r="B8794" s="35" t="e">
        <f>MATCH(A8794,'iBoxx inputs'!A:A,0)</f>
        <v>#N/A</v>
      </c>
      <c r="C8794" s="35" t="e">
        <f>MATCH(A8794,'Bank of England inputs'!A:A,0)</f>
        <v>#N/A</v>
      </c>
      <c r="D8794" s="6" t="e">
        <f>IF($A8794&gt;DataEnd,NA(),IFERROR(INDEX('iBoxx inputs'!B:B,MATCH($A8794,'iBoxx inputs'!$A:$A,0)),D8793))</f>
        <v>#N/A</v>
      </c>
      <c r="E8794" s="6" t="e">
        <f>IF($A8794&gt;DataEnd,NA(),IFERROR(INDEX('iBoxx inputs'!C:C,MATCH($A8794,'iBoxx inputs'!$A:$A,0)),E8793))</f>
        <v>#N/A</v>
      </c>
      <c r="F8794" s="6" t="e">
        <f>IF($A8794&gt;DataEnd,NA(),IFERROR(INDEX('Bank of England inputs'!D:D,MATCH($A8794,'Bank of England inputs'!$A:$A,0),0),F8793))</f>
        <v>#N/A</v>
      </c>
      <c r="G8794" s="19"/>
      <c r="H8794" s="5">
        <f t="shared" si="742"/>
        <v>48491</v>
      </c>
      <c r="I8794" s="6" t="e">
        <f t="shared" si="743"/>
        <v>#N/A</v>
      </c>
      <c r="J8794" s="6" t="e">
        <f t="shared" si="744"/>
        <v>#N/A</v>
      </c>
    </row>
    <row r="8795" spans="1:10" x14ac:dyDescent="0.2">
      <c r="A8795" s="5">
        <f>IF(AND(dateA=1,A8794&lt;DataEnd),'iBoxx inputs'!A8799,IF(AND(dateA=2,A8794&lt;DataEnd),'Bank of England inputs'!A8799,IF(dateA=3,A8794+1,IF(dateA=4,WORKDAY(A8794,1,),WORKDAY(A8794,1,holidayQ)))))</f>
        <v>48492</v>
      </c>
      <c r="B8795" s="35" t="e">
        <f>MATCH(A8795,'iBoxx inputs'!A:A,0)</f>
        <v>#N/A</v>
      </c>
      <c r="C8795" s="35" t="e">
        <f>MATCH(A8795,'Bank of England inputs'!A:A,0)</f>
        <v>#N/A</v>
      </c>
      <c r="D8795" s="6" t="e">
        <f>IF($A8795&gt;DataEnd,NA(),IFERROR(INDEX('iBoxx inputs'!B:B,MATCH($A8795,'iBoxx inputs'!$A:$A,0)),D8794))</f>
        <v>#N/A</v>
      </c>
      <c r="E8795" s="6" t="e">
        <f>IF($A8795&gt;DataEnd,NA(),IFERROR(INDEX('iBoxx inputs'!C:C,MATCH($A8795,'iBoxx inputs'!$A:$A,0)),E8794))</f>
        <v>#N/A</v>
      </c>
      <c r="F8795" s="6" t="e">
        <f>IF($A8795&gt;DataEnd,NA(),IFERROR(INDEX('Bank of England inputs'!D:D,MATCH($A8795,'Bank of England inputs'!$A:$A,0),0),F8794))</f>
        <v>#N/A</v>
      </c>
      <c r="G8795" s="19"/>
      <c r="H8795" s="5">
        <f t="shared" si="742"/>
        <v>48492</v>
      </c>
      <c r="I8795" s="6" t="e">
        <f t="shared" si="743"/>
        <v>#N/A</v>
      </c>
      <c r="J8795" s="6" t="e">
        <f t="shared" si="744"/>
        <v>#N/A</v>
      </c>
    </row>
    <row r="8796" spans="1:10" x14ac:dyDescent="0.2">
      <c r="A8796" s="5">
        <f>IF(AND(dateA=1,A8795&lt;DataEnd),'iBoxx inputs'!A8800,IF(AND(dateA=2,A8795&lt;DataEnd),'Bank of England inputs'!A8800,IF(dateA=3,A8795+1,IF(dateA=4,WORKDAY(A8795,1,),WORKDAY(A8795,1,holidayQ)))))</f>
        <v>48493</v>
      </c>
      <c r="B8796" s="35" t="e">
        <f>MATCH(A8796,'iBoxx inputs'!A:A,0)</f>
        <v>#N/A</v>
      </c>
      <c r="C8796" s="35" t="e">
        <f>MATCH(A8796,'Bank of England inputs'!A:A,0)</f>
        <v>#N/A</v>
      </c>
      <c r="D8796" s="6" t="e">
        <f>IF($A8796&gt;DataEnd,NA(),IFERROR(INDEX('iBoxx inputs'!B:B,MATCH($A8796,'iBoxx inputs'!$A:$A,0)),D8795))</f>
        <v>#N/A</v>
      </c>
      <c r="E8796" s="6" t="e">
        <f>IF($A8796&gt;DataEnd,NA(),IFERROR(INDEX('iBoxx inputs'!C:C,MATCH($A8796,'iBoxx inputs'!$A:$A,0)),E8795))</f>
        <v>#N/A</v>
      </c>
      <c r="F8796" s="6" t="e">
        <f>IF($A8796&gt;DataEnd,NA(),IFERROR(INDEX('Bank of England inputs'!D:D,MATCH($A8796,'Bank of England inputs'!$A:$A,0),0),F8795))</f>
        <v>#N/A</v>
      </c>
      <c r="G8796" s="19"/>
      <c r="H8796" s="5">
        <f t="shared" si="742"/>
        <v>48493</v>
      </c>
      <c r="I8796" s="6" t="e">
        <f t="shared" si="743"/>
        <v>#N/A</v>
      </c>
      <c r="J8796" s="6" t="e">
        <f t="shared" si="744"/>
        <v>#N/A</v>
      </c>
    </row>
    <row r="8797" spans="1:10" x14ac:dyDescent="0.2">
      <c r="A8797" s="5">
        <f>IF(AND(dateA=1,A8796&lt;DataEnd),'iBoxx inputs'!A8801,IF(AND(dateA=2,A8796&lt;DataEnd),'Bank of England inputs'!A8801,IF(dateA=3,A8796+1,IF(dateA=4,WORKDAY(A8796,1,),WORKDAY(A8796,1,holidayQ)))))</f>
        <v>48494</v>
      </c>
      <c r="B8797" s="35" t="e">
        <f>MATCH(A8797,'iBoxx inputs'!A:A,0)</f>
        <v>#N/A</v>
      </c>
      <c r="C8797" s="35" t="e">
        <f>MATCH(A8797,'Bank of England inputs'!A:A,0)</f>
        <v>#N/A</v>
      </c>
      <c r="D8797" s="6" t="e">
        <f>IF($A8797&gt;DataEnd,NA(),IFERROR(INDEX('iBoxx inputs'!B:B,MATCH($A8797,'iBoxx inputs'!$A:$A,0)),D8796))</f>
        <v>#N/A</v>
      </c>
      <c r="E8797" s="6" t="e">
        <f>IF($A8797&gt;DataEnd,NA(),IFERROR(INDEX('iBoxx inputs'!C:C,MATCH($A8797,'iBoxx inputs'!$A:$A,0)),E8796))</f>
        <v>#N/A</v>
      </c>
      <c r="F8797" s="6" t="e">
        <f>IF($A8797&gt;DataEnd,NA(),IFERROR(INDEX('Bank of England inputs'!D:D,MATCH($A8797,'Bank of England inputs'!$A:$A,0),0),F8796))</f>
        <v>#N/A</v>
      </c>
      <c r="G8797" s="19"/>
      <c r="H8797" s="5">
        <f t="shared" si="742"/>
        <v>48494</v>
      </c>
      <c r="I8797" s="6" t="e">
        <f t="shared" si="743"/>
        <v>#N/A</v>
      </c>
      <c r="J8797" s="6" t="e">
        <f t="shared" si="744"/>
        <v>#N/A</v>
      </c>
    </row>
    <row r="8798" spans="1:10" x14ac:dyDescent="0.2">
      <c r="A8798" s="5">
        <f>IF(AND(dateA=1,A8797&lt;DataEnd),'iBoxx inputs'!A8802,IF(AND(dateA=2,A8797&lt;DataEnd),'Bank of England inputs'!A8802,IF(dateA=3,A8797+1,IF(dateA=4,WORKDAY(A8797,1,),WORKDAY(A8797,1,holidayQ)))))</f>
        <v>48495</v>
      </c>
      <c r="B8798" s="35" t="e">
        <f>MATCH(A8798,'iBoxx inputs'!A:A,0)</f>
        <v>#N/A</v>
      </c>
      <c r="C8798" s="35" t="e">
        <f>MATCH(A8798,'Bank of England inputs'!A:A,0)</f>
        <v>#N/A</v>
      </c>
      <c r="D8798" s="6" t="e">
        <f>IF($A8798&gt;DataEnd,NA(),IFERROR(INDEX('iBoxx inputs'!B:B,MATCH($A8798,'iBoxx inputs'!$A:$A,0)),D8797))</f>
        <v>#N/A</v>
      </c>
      <c r="E8798" s="6" t="e">
        <f>IF($A8798&gt;DataEnd,NA(),IFERROR(INDEX('iBoxx inputs'!C:C,MATCH($A8798,'iBoxx inputs'!$A:$A,0)),E8797))</f>
        <v>#N/A</v>
      </c>
      <c r="F8798" s="6" t="e">
        <f>IF($A8798&gt;DataEnd,NA(),IFERROR(INDEX('Bank of England inputs'!D:D,MATCH($A8798,'Bank of England inputs'!$A:$A,0),0),F8797))</f>
        <v>#N/A</v>
      </c>
      <c r="G8798" s="19"/>
      <c r="H8798" s="5">
        <f t="shared" si="742"/>
        <v>48495</v>
      </c>
      <c r="I8798" s="6" t="e">
        <f t="shared" si="743"/>
        <v>#N/A</v>
      </c>
      <c r="J8798" s="6" t="e">
        <f t="shared" si="744"/>
        <v>#N/A</v>
      </c>
    </row>
    <row r="8799" spans="1:10" x14ac:dyDescent="0.2">
      <c r="A8799" s="5">
        <f>IF(AND(dateA=1,A8798&lt;DataEnd),'iBoxx inputs'!A8803,IF(AND(dateA=2,A8798&lt;DataEnd),'Bank of England inputs'!A8803,IF(dateA=3,A8798+1,IF(dateA=4,WORKDAY(A8798,1,),WORKDAY(A8798,1,holidayQ)))))</f>
        <v>48498</v>
      </c>
      <c r="B8799" s="35" t="e">
        <f>MATCH(A8799,'iBoxx inputs'!A:A,0)</f>
        <v>#N/A</v>
      </c>
      <c r="C8799" s="35" t="e">
        <f>MATCH(A8799,'Bank of England inputs'!A:A,0)</f>
        <v>#N/A</v>
      </c>
      <c r="D8799" s="6" t="e">
        <f>IF($A8799&gt;DataEnd,NA(),IFERROR(INDEX('iBoxx inputs'!B:B,MATCH($A8799,'iBoxx inputs'!$A:$A,0)),D8798))</f>
        <v>#N/A</v>
      </c>
      <c r="E8799" s="6" t="e">
        <f>IF($A8799&gt;DataEnd,NA(),IFERROR(INDEX('iBoxx inputs'!C:C,MATCH($A8799,'iBoxx inputs'!$A:$A,0)),E8798))</f>
        <v>#N/A</v>
      </c>
      <c r="F8799" s="6" t="e">
        <f>IF($A8799&gt;DataEnd,NA(),IFERROR(INDEX('Bank of England inputs'!D:D,MATCH($A8799,'Bank of England inputs'!$A:$A,0),0),F8798))</f>
        <v>#N/A</v>
      </c>
      <c r="G8799" s="19"/>
      <c r="H8799" s="5">
        <f t="shared" si="742"/>
        <v>48498</v>
      </c>
      <c r="I8799" s="6" t="e">
        <f t="shared" si="743"/>
        <v>#N/A</v>
      </c>
      <c r="J8799" s="6" t="e">
        <f t="shared" si="744"/>
        <v>#N/A</v>
      </c>
    </row>
    <row r="8800" spans="1:10" x14ac:dyDescent="0.2">
      <c r="A8800" s="5">
        <f>IF(AND(dateA=1,A8799&lt;DataEnd),'iBoxx inputs'!A8804,IF(AND(dateA=2,A8799&lt;DataEnd),'Bank of England inputs'!A8804,IF(dateA=3,A8799+1,IF(dateA=4,WORKDAY(A8799,1,),WORKDAY(A8799,1,holidayQ)))))</f>
        <v>48499</v>
      </c>
      <c r="B8800" s="35" t="e">
        <f>MATCH(A8800,'iBoxx inputs'!A:A,0)</f>
        <v>#N/A</v>
      </c>
      <c r="C8800" s="35" t="e">
        <f>MATCH(A8800,'Bank of England inputs'!A:A,0)</f>
        <v>#N/A</v>
      </c>
      <c r="D8800" s="6" t="e">
        <f>IF($A8800&gt;DataEnd,NA(),IFERROR(INDEX('iBoxx inputs'!B:B,MATCH($A8800,'iBoxx inputs'!$A:$A,0)),D8799))</f>
        <v>#N/A</v>
      </c>
      <c r="E8800" s="6" t="e">
        <f>IF($A8800&gt;DataEnd,NA(),IFERROR(INDEX('iBoxx inputs'!C:C,MATCH($A8800,'iBoxx inputs'!$A:$A,0)),E8799))</f>
        <v>#N/A</v>
      </c>
      <c r="F8800" s="6" t="e">
        <f>IF($A8800&gt;DataEnd,NA(),IFERROR(INDEX('Bank of England inputs'!D:D,MATCH($A8800,'Bank of England inputs'!$A:$A,0),0),F8799))</f>
        <v>#N/A</v>
      </c>
      <c r="G8800" s="19"/>
      <c r="H8800" s="5">
        <f t="shared" si="742"/>
        <v>48499</v>
      </c>
      <c r="I8800" s="6" t="e">
        <f t="shared" si="743"/>
        <v>#N/A</v>
      </c>
      <c r="J8800" s="6" t="e">
        <f t="shared" si="744"/>
        <v>#N/A</v>
      </c>
    </row>
    <row r="8801" spans="1:10" x14ac:dyDescent="0.2">
      <c r="A8801" s="5">
        <f>IF(AND(dateA=1,A8800&lt;DataEnd),'iBoxx inputs'!A8805,IF(AND(dateA=2,A8800&lt;DataEnd),'Bank of England inputs'!A8805,IF(dateA=3,A8800+1,IF(dateA=4,WORKDAY(A8800,1,),WORKDAY(A8800,1,holidayQ)))))</f>
        <v>48500</v>
      </c>
      <c r="B8801" s="35" t="e">
        <f>MATCH(A8801,'iBoxx inputs'!A:A,0)</f>
        <v>#N/A</v>
      </c>
      <c r="C8801" s="35" t="e">
        <f>MATCH(A8801,'Bank of England inputs'!A:A,0)</f>
        <v>#N/A</v>
      </c>
      <c r="D8801" s="6" t="e">
        <f>IF($A8801&gt;DataEnd,NA(),IFERROR(INDEX('iBoxx inputs'!B:B,MATCH($A8801,'iBoxx inputs'!$A:$A,0)),D8800))</f>
        <v>#N/A</v>
      </c>
      <c r="E8801" s="6" t="e">
        <f>IF($A8801&gt;DataEnd,NA(),IFERROR(INDEX('iBoxx inputs'!C:C,MATCH($A8801,'iBoxx inputs'!$A:$A,0)),E8800))</f>
        <v>#N/A</v>
      </c>
      <c r="F8801" s="6" t="e">
        <f>IF($A8801&gt;DataEnd,NA(),IFERROR(INDEX('Bank of England inputs'!D:D,MATCH($A8801,'Bank of England inputs'!$A:$A,0),0),F8800))</f>
        <v>#N/A</v>
      </c>
      <c r="G8801" s="19"/>
      <c r="H8801" s="5">
        <f t="shared" si="742"/>
        <v>48500</v>
      </c>
      <c r="I8801" s="6" t="e">
        <f t="shared" si="743"/>
        <v>#N/A</v>
      </c>
      <c r="J8801" s="6" t="e">
        <f t="shared" si="744"/>
        <v>#N/A</v>
      </c>
    </row>
    <row r="8802" spans="1:10" x14ac:dyDescent="0.2">
      <c r="A8802" s="5">
        <f>IF(AND(dateA=1,A8801&lt;DataEnd),'iBoxx inputs'!A8806,IF(AND(dateA=2,A8801&lt;DataEnd),'Bank of England inputs'!A8806,IF(dateA=3,A8801+1,IF(dateA=4,WORKDAY(A8801,1,),WORKDAY(A8801,1,holidayQ)))))</f>
        <v>48501</v>
      </c>
      <c r="B8802" s="35" t="e">
        <f>MATCH(A8802,'iBoxx inputs'!A:A,0)</f>
        <v>#N/A</v>
      </c>
      <c r="C8802" s="35" t="e">
        <f>MATCH(A8802,'Bank of England inputs'!A:A,0)</f>
        <v>#N/A</v>
      </c>
      <c r="D8802" s="6" t="e">
        <f>IF($A8802&gt;DataEnd,NA(),IFERROR(INDEX('iBoxx inputs'!B:B,MATCH($A8802,'iBoxx inputs'!$A:$A,0)),D8801))</f>
        <v>#N/A</v>
      </c>
      <c r="E8802" s="6" t="e">
        <f>IF($A8802&gt;DataEnd,NA(),IFERROR(INDEX('iBoxx inputs'!C:C,MATCH($A8802,'iBoxx inputs'!$A:$A,0)),E8801))</f>
        <v>#N/A</v>
      </c>
      <c r="F8802" s="6" t="e">
        <f>IF($A8802&gt;DataEnd,NA(),IFERROR(INDEX('Bank of England inputs'!D:D,MATCH($A8802,'Bank of England inputs'!$A:$A,0),0),F8801))</f>
        <v>#N/A</v>
      </c>
      <c r="G8802" s="19"/>
      <c r="H8802" s="5">
        <f t="shared" si="742"/>
        <v>48501</v>
      </c>
      <c r="I8802" s="6" t="e">
        <f t="shared" si="743"/>
        <v>#N/A</v>
      </c>
      <c r="J8802" s="6" t="e">
        <f t="shared" si="744"/>
        <v>#N/A</v>
      </c>
    </row>
    <row r="8803" spans="1:10" x14ac:dyDescent="0.2">
      <c r="A8803" s="5">
        <f>IF(AND(dateA=1,A8802&lt;DataEnd),'iBoxx inputs'!A8807,IF(AND(dateA=2,A8802&lt;DataEnd),'Bank of England inputs'!A8807,IF(dateA=3,A8802+1,IF(dateA=4,WORKDAY(A8802,1,),WORKDAY(A8802,1,holidayQ)))))</f>
        <v>48502</v>
      </c>
      <c r="B8803" s="35" t="e">
        <f>MATCH(A8803,'iBoxx inputs'!A:A,0)</f>
        <v>#N/A</v>
      </c>
      <c r="C8803" s="35" t="e">
        <f>MATCH(A8803,'Bank of England inputs'!A:A,0)</f>
        <v>#N/A</v>
      </c>
      <c r="D8803" s="6" t="e">
        <f>IF($A8803&gt;DataEnd,NA(),IFERROR(INDEX('iBoxx inputs'!B:B,MATCH($A8803,'iBoxx inputs'!$A:$A,0)),D8802))</f>
        <v>#N/A</v>
      </c>
      <c r="E8803" s="6" t="e">
        <f>IF($A8803&gt;DataEnd,NA(),IFERROR(INDEX('iBoxx inputs'!C:C,MATCH($A8803,'iBoxx inputs'!$A:$A,0)),E8802))</f>
        <v>#N/A</v>
      </c>
      <c r="F8803" s="6" t="e">
        <f>IF($A8803&gt;DataEnd,NA(),IFERROR(INDEX('Bank of England inputs'!D:D,MATCH($A8803,'Bank of England inputs'!$A:$A,0),0),F8802))</f>
        <v>#N/A</v>
      </c>
      <c r="G8803" s="19"/>
      <c r="H8803" s="5">
        <f t="shared" si="742"/>
        <v>48502</v>
      </c>
      <c r="I8803" s="6" t="e">
        <f t="shared" si="743"/>
        <v>#N/A</v>
      </c>
      <c r="J8803" s="6" t="e">
        <f t="shared" si="744"/>
        <v>#N/A</v>
      </c>
    </row>
    <row r="8804" spans="1:10" x14ac:dyDescent="0.2">
      <c r="A8804" s="5">
        <f>IF(AND(dateA=1,A8803&lt;DataEnd),'iBoxx inputs'!A8808,IF(AND(dateA=2,A8803&lt;DataEnd),'Bank of England inputs'!A8808,IF(dateA=3,A8803+1,IF(dateA=4,WORKDAY(A8803,1,),WORKDAY(A8803,1,holidayQ)))))</f>
        <v>48505</v>
      </c>
      <c r="B8804" s="35" t="e">
        <f>MATCH(A8804,'iBoxx inputs'!A:A,0)</f>
        <v>#N/A</v>
      </c>
      <c r="C8804" s="35" t="e">
        <f>MATCH(A8804,'Bank of England inputs'!A:A,0)</f>
        <v>#N/A</v>
      </c>
      <c r="D8804" s="6" t="e">
        <f>IF($A8804&gt;DataEnd,NA(),IFERROR(INDEX('iBoxx inputs'!B:B,MATCH($A8804,'iBoxx inputs'!$A:$A,0)),D8803))</f>
        <v>#N/A</v>
      </c>
      <c r="E8804" s="6" t="e">
        <f>IF($A8804&gt;DataEnd,NA(),IFERROR(INDEX('iBoxx inputs'!C:C,MATCH($A8804,'iBoxx inputs'!$A:$A,0)),E8803))</f>
        <v>#N/A</v>
      </c>
      <c r="F8804" s="6" t="e">
        <f>IF($A8804&gt;DataEnd,NA(),IFERROR(INDEX('Bank of England inputs'!D:D,MATCH($A8804,'Bank of England inputs'!$A:$A,0),0),F8803))</f>
        <v>#N/A</v>
      </c>
      <c r="G8804" s="19"/>
      <c r="H8804" s="5">
        <f t="shared" si="742"/>
        <v>48505</v>
      </c>
      <c r="I8804" s="6" t="e">
        <f t="shared" si="743"/>
        <v>#N/A</v>
      </c>
      <c r="J8804" s="6" t="e">
        <f t="shared" si="744"/>
        <v>#N/A</v>
      </c>
    </row>
    <row r="8805" spans="1:10" x14ac:dyDescent="0.2">
      <c r="A8805" s="5">
        <f>IF(AND(dateA=1,A8804&lt;DataEnd),'iBoxx inputs'!A8809,IF(AND(dateA=2,A8804&lt;DataEnd),'Bank of England inputs'!A8809,IF(dateA=3,A8804+1,IF(dateA=4,WORKDAY(A8804,1,),WORKDAY(A8804,1,holidayQ)))))</f>
        <v>48506</v>
      </c>
      <c r="B8805" s="35" t="e">
        <f>MATCH(A8805,'iBoxx inputs'!A:A,0)</f>
        <v>#N/A</v>
      </c>
      <c r="C8805" s="35" t="e">
        <f>MATCH(A8805,'Bank of England inputs'!A:A,0)</f>
        <v>#N/A</v>
      </c>
      <c r="D8805" s="6" t="e">
        <f>IF($A8805&gt;DataEnd,NA(),IFERROR(INDEX('iBoxx inputs'!B:B,MATCH($A8805,'iBoxx inputs'!$A:$A,0)),D8804))</f>
        <v>#N/A</v>
      </c>
      <c r="E8805" s="6" t="e">
        <f>IF($A8805&gt;DataEnd,NA(),IFERROR(INDEX('iBoxx inputs'!C:C,MATCH($A8805,'iBoxx inputs'!$A:$A,0)),E8804))</f>
        <v>#N/A</v>
      </c>
      <c r="F8805" s="6" t="e">
        <f>IF($A8805&gt;DataEnd,NA(),IFERROR(INDEX('Bank of England inputs'!D:D,MATCH($A8805,'Bank of England inputs'!$A:$A,0),0),F8804))</f>
        <v>#N/A</v>
      </c>
      <c r="G8805" s="19"/>
      <c r="H8805" s="5">
        <f t="shared" si="742"/>
        <v>48506</v>
      </c>
      <c r="I8805" s="6" t="e">
        <f t="shared" si="743"/>
        <v>#N/A</v>
      </c>
      <c r="J8805" s="6" t="e">
        <f t="shared" si="744"/>
        <v>#N/A</v>
      </c>
    </row>
    <row r="8806" spans="1:10" x14ac:dyDescent="0.2">
      <c r="A8806" s="5">
        <f>IF(AND(dateA=1,A8805&lt;DataEnd),'iBoxx inputs'!A8810,IF(AND(dateA=2,A8805&lt;DataEnd),'Bank of England inputs'!A8810,IF(dateA=3,A8805+1,IF(dateA=4,WORKDAY(A8805,1,),WORKDAY(A8805,1,holidayQ)))))</f>
        <v>48507</v>
      </c>
      <c r="B8806" s="35" t="e">
        <f>MATCH(A8806,'iBoxx inputs'!A:A,0)</f>
        <v>#N/A</v>
      </c>
      <c r="C8806" s="35" t="e">
        <f>MATCH(A8806,'Bank of England inputs'!A:A,0)</f>
        <v>#N/A</v>
      </c>
      <c r="D8806" s="6" t="e">
        <f>IF($A8806&gt;DataEnd,NA(),IFERROR(INDEX('iBoxx inputs'!B:B,MATCH($A8806,'iBoxx inputs'!$A:$A,0)),D8805))</f>
        <v>#N/A</v>
      </c>
      <c r="E8806" s="6" t="e">
        <f>IF($A8806&gt;DataEnd,NA(),IFERROR(INDEX('iBoxx inputs'!C:C,MATCH($A8806,'iBoxx inputs'!$A:$A,0)),E8805))</f>
        <v>#N/A</v>
      </c>
      <c r="F8806" s="6" t="e">
        <f>IF($A8806&gt;DataEnd,NA(),IFERROR(INDEX('Bank of England inputs'!D:D,MATCH($A8806,'Bank of England inputs'!$A:$A,0),0),F8805))</f>
        <v>#N/A</v>
      </c>
      <c r="G8806" s="19"/>
      <c r="H8806" s="5">
        <f t="shared" si="742"/>
        <v>48507</v>
      </c>
      <c r="I8806" s="6" t="e">
        <f t="shared" si="743"/>
        <v>#N/A</v>
      </c>
      <c r="J8806" s="6" t="e">
        <f t="shared" si="744"/>
        <v>#N/A</v>
      </c>
    </row>
    <row r="8807" spans="1:10" x14ac:dyDescent="0.2">
      <c r="A8807" s="5">
        <f>IF(AND(dateA=1,A8806&lt;DataEnd),'iBoxx inputs'!A8811,IF(AND(dateA=2,A8806&lt;DataEnd),'Bank of England inputs'!A8811,IF(dateA=3,A8806+1,IF(dateA=4,WORKDAY(A8806,1,),WORKDAY(A8806,1,holidayQ)))))</f>
        <v>48508</v>
      </c>
      <c r="B8807" s="35" t="e">
        <f>MATCH(A8807,'iBoxx inputs'!A:A,0)</f>
        <v>#N/A</v>
      </c>
      <c r="C8807" s="35" t="e">
        <f>MATCH(A8807,'Bank of England inputs'!A:A,0)</f>
        <v>#N/A</v>
      </c>
      <c r="D8807" s="6" t="e">
        <f>IF($A8807&gt;DataEnd,NA(),IFERROR(INDEX('iBoxx inputs'!B:B,MATCH($A8807,'iBoxx inputs'!$A:$A,0)),D8806))</f>
        <v>#N/A</v>
      </c>
      <c r="E8807" s="6" t="e">
        <f>IF($A8807&gt;DataEnd,NA(),IFERROR(INDEX('iBoxx inputs'!C:C,MATCH($A8807,'iBoxx inputs'!$A:$A,0)),E8806))</f>
        <v>#N/A</v>
      </c>
      <c r="F8807" s="6" t="e">
        <f>IF($A8807&gt;DataEnd,NA(),IFERROR(INDEX('Bank of England inputs'!D:D,MATCH($A8807,'Bank of England inputs'!$A:$A,0),0),F8806))</f>
        <v>#N/A</v>
      </c>
      <c r="G8807" s="19"/>
      <c r="H8807" s="5">
        <f t="shared" si="742"/>
        <v>48508</v>
      </c>
      <c r="I8807" s="6" t="e">
        <f t="shared" si="743"/>
        <v>#N/A</v>
      </c>
      <c r="J8807" s="6" t="e">
        <f t="shared" si="744"/>
        <v>#N/A</v>
      </c>
    </row>
    <row r="8808" spans="1:10" x14ac:dyDescent="0.2">
      <c r="A8808" s="5">
        <f>IF(AND(dateA=1,A8807&lt;DataEnd),'iBoxx inputs'!A8812,IF(AND(dateA=2,A8807&lt;DataEnd),'Bank of England inputs'!A8812,IF(dateA=3,A8807+1,IF(dateA=4,WORKDAY(A8807,1,),WORKDAY(A8807,1,holidayQ)))))</f>
        <v>48509</v>
      </c>
      <c r="B8808" s="35" t="e">
        <f>MATCH(A8808,'iBoxx inputs'!A:A,0)</f>
        <v>#N/A</v>
      </c>
      <c r="C8808" s="35" t="e">
        <f>MATCH(A8808,'Bank of England inputs'!A:A,0)</f>
        <v>#N/A</v>
      </c>
      <c r="D8808" s="6" t="e">
        <f>IF($A8808&gt;DataEnd,NA(),IFERROR(INDEX('iBoxx inputs'!B:B,MATCH($A8808,'iBoxx inputs'!$A:$A,0)),D8807))</f>
        <v>#N/A</v>
      </c>
      <c r="E8808" s="6" t="e">
        <f>IF($A8808&gt;DataEnd,NA(),IFERROR(INDEX('iBoxx inputs'!C:C,MATCH($A8808,'iBoxx inputs'!$A:$A,0)),E8807))</f>
        <v>#N/A</v>
      </c>
      <c r="F8808" s="6" t="e">
        <f>IF($A8808&gt;DataEnd,NA(),IFERROR(INDEX('Bank of England inputs'!D:D,MATCH($A8808,'Bank of England inputs'!$A:$A,0),0),F8807))</f>
        <v>#N/A</v>
      </c>
      <c r="G8808" s="19"/>
      <c r="H8808" s="5">
        <f t="shared" si="742"/>
        <v>48509</v>
      </c>
      <c r="I8808" s="6" t="e">
        <f t="shared" si="743"/>
        <v>#N/A</v>
      </c>
      <c r="J8808" s="6" t="e">
        <f t="shared" si="744"/>
        <v>#N/A</v>
      </c>
    </row>
    <row r="8809" spans="1:10" x14ac:dyDescent="0.2">
      <c r="A8809" s="5">
        <f>IF(AND(dateA=1,A8808&lt;DataEnd),'iBoxx inputs'!A8813,IF(AND(dateA=2,A8808&lt;DataEnd),'Bank of England inputs'!A8813,IF(dateA=3,A8808+1,IF(dateA=4,WORKDAY(A8808,1,),WORKDAY(A8808,1,holidayQ)))))</f>
        <v>48512</v>
      </c>
      <c r="B8809" s="35" t="e">
        <f>MATCH(A8809,'iBoxx inputs'!A:A,0)</f>
        <v>#N/A</v>
      </c>
      <c r="C8809" s="35" t="e">
        <f>MATCH(A8809,'Bank of England inputs'!A:A,0)</f>
        <v>#N/A</v>
      </c>
      <c r="D8809" s="6" t="e">
        <f>IF($A8809&gt;DataEnd,NA(),IFERROR(INDEX('iBoxx inputs'!B:B,MATCH($A8809,'iBoxx inputs'!$A:$A,0)),D8808))</f>
        <v>#N/A</v>
      </c>
      <c r="E8809" s="6" t="e">
        <f>IF($A8809&gt;DataEnd,NA(),IFERROR(INDEX('iBoxx inputs'!C:C,MATCH($A8809,'iBoxx inputs'!$A:$A,0)),E8808))</f>
        <v>#N/A</v>
      </c>
      <c r="F8809" s="6" t="e">
        <f>IF($A8809&gt;DataEnd,NA(),IFERROR(INDEX('Bank of England inputs'!D:D,MATCH($A8809,'Bank of England inputs'!$A:$A,0),0),F8808))</f>
        <v>#N/A</v>
      </c>
      <c r="G8809" s="19"/>
      <c r="H8809" s="5">
        <f t="shared" si="742"/>
        <v>48512</v>
      </c>
      <c r="I8809" s="6" t="e">
        <f t="shared" si="743"/>
        <v>#N/A</v>
      </c>
      <c r="J8809" s="6" t="e">
        <f t="shared" si="744"/>
        <v>#N/A</v>
      </c>
    </row>
    <row r="8810" spans="1:10" x14ac:dyDescent="0.2">
      <c r="A8810" s="5">
        <f>IF(AND(dateA=1,A8809&lt;DataEnd),'iBoxx inputs'!A8814,IF(AND(dateA=2,A8809&lt;DataEnd),'Bank of England inputs'!A8814,IF(dateA=3,A8809+1,IF(dateA=4,WORKDAY(A8809,1,),WORKDAY(A8809,1,holidayQ)))))</f>
        <v>48513</v>
      </c>
      <c r="B8810" s="35" t="e">
        <f>MATCH(A8810,'iBoxx inputs'!A:A,0)</f>
        <v>#N/A</v>
      </c>
      <c r="C8810" s="35" t="e">
        <f>MATCH(A8810,'Bank of England inputs'!A:A,0)</f>
        <v>#N/A</v>
      </c>
      <c r="D8810" s="6" t="e">
        <f>IF($A8810&gt;DataEnd,NA(),IFERROR(INDEX('iBoxx inputs'!B:B,MATCH($A8810,'iBoxx inputs'!$A:$A,0)),D8809))</f>
        <v>#N/A</v>
      </c>
      <c r="E8810" s="6" t="e">
        <f>IF($A8810&gt;DataEnd,NA(),IFERROR(INDEX('iBoxx inputs'!C:C,MATCH($A8810,'iBoxx inputs'!$A:$A,0)),E8809))</f>
        <v>#N/A</v>
      </c>
      <c r="F8810" s="6" t="e">
        <f>IF($A8810&gt;DataEnd,NA(),IFERROR(INDEX('Bank of England inputs'!D:D,MATCH($A8810,'Bank of England inputs'!$A:$A,0),0),F8809))</f>
        <v>#N/A</v>
      </c>
      <c r="G8810" s="19"/>
      <c r="H8810" s="5">
        <f t="shared" si="742"/>
        <v>48513</v>
      </c>
      <c r="I8810" s="6" t="e">
        <f t="shared" si="743"/>
        <v>#N/A</v>
      </c>
      <c r="J8810" s="6" t="e">
        <f t="shared" si="744"/>
        <v>#N/A</v>
      </c>
    </row>
    <row r="8811" spans="1:10" x14ac:dyDescent="0.2">
      <c r="A8811" s="5">
        <f>IF(AND(dateA=1,A8810&lt;DataEnd),'iBoxx inputs'!A8815,IF(AND(dateA=2,A8810&lt;DataEnd),'Bank of England inputs'!A8815,IF(dateA=3,A8810+1,IF(dateA=4,WORKDAY(A8810,1,),WORKDAY(A8810,1,holidayQ)))))</f>
        <v>48514</v>
      </c>
      <c r="B8811" s="35" t="e">
        <f>MATCH(A8811,'iBoxx inputs'!A:A,0)</f>
        <v>#N/A</v>
      </c>
      <c r="C8811" s="35" t="e">
        <f>MATCH(A8811,'Bank of England inputs'!A:A,0)</f>
        <v>#N/A</v>
      </c>
      <c r="D8811" s="6" t="e">
        <f>IF($A8811&gt;DataEnd,NA(),IFERROR(INDEX('iBoxx inputs'!B:B,MATCH($A8811,'iBoxx inputs'!$A:$A,0)),D8810))</f>
        <v>#N/A</v>
      </c>
      <c r="E8811" s="6" t="e">
        <f>IF($A8811&gt;DataEnd,NA(),IFERROR(INDEX('iBoxx inputs'!C:C,MATCH($A8811,'iBoxx inputs'!$A:$A,0)),E8810))</f>
        <v>#N/A</v>
      </c>
      <c r="F8811" s="6" t="e">
        <f>IF($A8811&gt;DataEnd,NA(),IFERROR(INDEX('Bank of England inputs'!D:D,MATCH($A8811,'Bank of England inputs'!$A:$A,0),0),F8810))</f>
        <v>#N/A</v>
      </c>
      <c r="G8811" s="19"/>
      <c r="H8811" s="5">
        <f t="shared" si="742"/>
        <v>48514</v>
      </c>
      <c r="I8811" s="6" t="e">
        <f t="shared" si="743"/>
        <v>#N/A</v>
      </c>
      <c r="J8811" s="6" t="e">
        <f t="shared" si="744"/>
        <v>#N/A</v>
      </c>
    </row>
    <row r="8812" spans="1:10" x14ac:dyDescent="0.2">
      <c r="A8812" s="5">
        <f>IF(AND(dateA=1,A8811&lt;DataEnd),'iBoxx inputs'!A8816,IF(AND(dateA=2,A8811&lt;DataEnd),'Bank of England inputs'!A8816,IF(dateA=3,A8811+1,IF(dateA=4,WORKDAY(A8811,1,),WORKDAY(A8811,1,holidayQ)))))</f>
        <v>48515</v>
      </c>
      <c r="B8812" s="35" t="e">
        <f>MATCH(A8812,'iBoxx inputs'!A:A,0)</f>
        <v>#N/A</v>
      </c>
      <c r="C8812" s="35" t="e">
        <f>MATCH(A8812,'Bank of England inputs'!A:A,0)</f>
        <v>#N/A</v>
      </c>
      <c r="D8812" s="6" t="e">
        <f>IF($A8812&gt;DataEnd,NA(),IFERROR(INDEX('iBoxx inputs'!B:B,MATCH($A8812,'iBoxx inputs'!$A:$A,0)),D8811))</f>
        <v>#N/A</v>
      </c>
      <c r="E8812" s="6" t="e">
        <f>IF($A8812&gt;DataEnd,NA(),IFERROR(INDEX('iBoxx inputs'!C:C,MATCH($A8812,'iBoxx inputs'!$A:$A,0)),E8811))</f>
        <v>#N/A</v>
      </c>
      <c r="F8812" s="6" t="e">
        <f>IF($A8812&gt;DataEnd,NA(),IFERROR(INDEX('Bank of England inputs'!D:D,MATCH($A8812,'Bank of England inputs'!$A:$A,0),0),F8811))</f>
        <v>#N/A</v>
      </c>
      <c r="G8812" s="19"/>
      <c r="H8812" s="5">
        <f t="shared" si="742"/>
        <v>48515</v>
      </c>
      <c r="I8812" s="6" t="e">
        <f t="shared" si="743"/>
        <v>#N/A</v>
      </c>
      <c r="J8812" s="6" t="e">
        <f t="shared" si="744"/>
        <v>#N/A</v>
      </c>
    </row>
    <row r="8813" spans="1:10" x14ac:dyDescent="0.2">
      <c r="A8813" s="5">
        <f>IF(AND(dateA=1,A8812&lt;DataEnd),'iBoxx inputs'!A8817,IF(AND(dateA=2,A8812&lt;DataEnd),'Bank of England inputs'!A8817,IF(dateA=3,A8812+1,IF(dateA=4,WORKDAY(A8812,1,),WORKDAY(A8812,1,holidayQ)))))</f>
        <v>48516</v>
      </c>
      <c r="B8813" s="35" t="e">
        <f>MATCH(A8813,'iBoxx inputs'!A:A,0)</f>
        <v>#N/A</v>
      </c>
      <c r="C8813" s="35" t="e">
        <f>MATCH(A8813,'Bank of England inputs'!A:A,0)</f>
        <v>#N/A</v>
      </c>
      <c r="D8813" s="6" t="e">
        <f>IF($A8813&gt;DataEnd,NA(),IFERROR(INDEX('iBoxx inputs'!B:B,MATCH($A8813,'iBoxx inputs'!$A:$A,0)),D8812))</f>
        <v>#N/A</v>
      </c>
      <c r="E8813" s="6" t="e">
        <f>IF($A8813&gt;DataEnd,NA(),IFERROR(INDEX('iBoxx inputs'!C:C,MATCH($A8813,'iBoxx inputs'!$A:$A,0)),E8812))</f>
        <v>#N/A</v>
      </c>
      <c r="F8813" s="6" t="e">
        <f>IF($A8813&gt;DataEnd,NA(),IFERROR(INDEX('Bank of England inputs'!D:D,MATCH($A8813,'Bank of England inputs'!$A:$A,0),0),F8812))</f>
        <v>#N/A</v>
      </c>
      <c r="G8813" s="19"/>
      <c r="H8813" s="5">
        <f t="shared" si="742"/>
        <v>48516</v>
      </c>
      <c r="I8813" s="6" t="e">
        <f t="shared" si="743"/>
        <v>#N/A</v>
      </c>
      <c r="J8813" s="6" t="e">
        <f t="shared" si="744"/>
        <v>#N/A</v>
      </c>
    </row>
    <row r="8814" spans="1:10" x14ac:dyDescent="0.2">
      <c r="A8814" s="5">
        <f>IF(AND(dateA=1,A8813&lt;DataEnd),'iBoxx inputs'!A8818,IF(AND(dateA=2,A8813&lt;DataEnd),'Bank of England inputs'!A8818,IF(dateA=3,A8813+1,IF(dateA=4,WORKDAY(A8813,1,),WORKDAY(A8813,1,holidayQ)))))</f>
        <v>48519</v>
      </c>
      <c r="B8814" s="35" t="e">
        <f>MATCH(A8814,'iBoxx inputs'!A:A,0)</f>
        <v>#N/A</v>
      </c>
      <c r="C8814" s="35" t="e">
        <f>MATCH(A8814,'Bank of England inputs'!A:A,0)</f>
        <v>#N/A</v>
      </c>
      <c r="D8814" s="6" t="e">
        <f>IF($A8814&gt;DataEnd,NA(),IFERROR(INDEX('iBoxx inputs'!B:B,MATCH($A8814,'iBoxx inputs'!$A:$A,0)),D8813))</f>
        <v>#N/A</v>
      </c>
      <c r="E8814" s="6" t="e">
        <f>IF($A8814&gt;DataEnd,NA(),IFERROR(INDEX('iBoxx inputs'!C:C,MATCH($A8814,'iBoxx inputs'!$A:$A,0)),E8813))</f>
        <v>#N/A</v>
      </c>
      <c r="F8814" s="6" t="e">
        <f>IF($A8814&gt;DataEnd,NA(),IFERROR(INDEX('Bank of England inputs'!D:D,MATCH($A8814,'Bank of England inputs'!$A:$A,0),0),F8813))</f>
        <v>#N/A</v>
      </c>
      <c r="G8814" s="19"/>
      <c r="H8814" s="5">
        <f t="shared" si="742"/>
        <v>48519</v>
      </c>
      <c r="I8814" s="6" t="e">
        <f t="shared" si="743"/>
        <v>#N/A</v>
      </c>
      <c r="J8814" s="6" t="e">
        <f t="shared" si="744"/>
        <v>#N/A</v>
      </c>
    </row>
    <row r="8815" spans="1:10" x14ac:dyDescent="0.2">
      <c r="A8815" s="5">
        <f>IF(AND(dateA=1,A8814&lt;DataEnd),'iBoxx inputs'!A8819,IF(AND(dateA=2,A8814&lt;DataEnd),'Bank of England inputs'!A8819,IF(dateA=3,A8814+1,IF(dateA=4,WORKDAY(A8814,1,),WORKDAY(A8814,1,holidayQ)))))</f>
        <v>48520</v>
      </c>
      <c r="B8815" s="35" t="e">
        <f>MATCH(A8815,'iBoxx inputs'!A:A,0)</f>
        <v>#N/A</v>
      </c>
      <c r="C8815" s="35" t="e">
        <f>MATCH(A8815,'Bank of England inputs'!A:A,0)</f>
        <v>#N/A</v>
      </c>
      <c r="D8815" s="6" t="e">
        <f>IF($A8815&gt;DataEnd,NA(),IFERROR(INDEX('iBoxx inputs'!B:B,MATCH($A8815,'iBoxx inputs'!$A:$A,0)),D8814))</f>
        <v>#N/A</v>
      </c>
      <c r="E8815" s="6" t="e">
        <f>IF($A8815&gt;DataEnd,NA(),IFERROR(INDEX('iBoxx inputs'!C:C,MATCH($A8815,'iBoxx inputs'!$A:$A,0)),E8814))</f>
        <v>#N/A</v>
      </c>
      <c r="F8815" s="6" t="e">
        <f>IF($A8815&gt;DataEnd,NA(),IFERROR(INDEX('Bank of England inputs'!D:D,MATCH($A8815,'Bank of England inputs'!$A:$A,0),0),F8814))</f>
        <v>#N/A</v>
      </c>
      <c r="G8815" s="19"/>
      <c r="H8815" s="5">
        <f t="shared" si="742"/>
        <v>48520</v>
      </c>
      <c r="I8815" s="6" t="e">
        <f t="shared" si="743"/>
        <v>#N/A</v>
      </c>
      <c r="J8815" s="6" t="e">
        <f t="shared" si="744"/>
        <v>#N/A</v>
      </c>
    </row>
    <row r="8816" spans="1:10" x14ac:dyDescent="0.2">
      <c r="A8816" s="5">
        <f>IF(AND(dateA=1,A8815&lt;DataEnd),'iBoxx inputs'!A8820,IF(AND(dateA=2,A8815&lt;DataEnd),'Bank of England inputs'!A8820,IF(dateA=3,A8815+1,IF(dateA=4,WORKDAY(A8815,1,),WORKDAY(A8815,1,holidayQ)))))</f>
        <v>48521</v>
      </c>
      <c r="B8816" s="35" t="e">
        <f>MATCH(A8816,'iBoxx inputs'!A:A,0)</f>
        <v>#N/A</v>
      </c>
      <c r="C8816" s="35" t="e">
        <f>MATCH(A8816,'Bank of England inputs'!A:A,0)</f>
        <v>#N/A</v>
      </c>
      <c r="D8816" s="6" t="e">
        <f>IF($A8816&gt;DataEnd,NA(),IFERROR(INDEX('iBoxx inputs'!B:B,MATCH($A8816,'iBoxx inputs'!$A:$A,0)),D8815))</f>
        <v>#N/A</v>
      </c>
      <c r="E8816" s="6" t="e">
        <f>IF($A8816&gt;DataEnd,NA(),IFERROR(INDEX('iBoxx inputs'!C:C,MATCH($A8816,'iBoxx inputs'!$A:$A,0)),E8815))</f>
        <v>#N/A</v>
      </c>
      <c r="F8816" s="6" t="e">
        <f>IF($A8816&gt;DataEnd,NA(),IFERROR(INDEX('Bank of England inputs'!D:D,MATCH($A8816,'Bank of England inputs'!$A:$A,0),0),F8815))</f>
        <v>#N/A</v>
      </c>
      <c r="G8816" s="19"/>
      <c r="H8816" s="5">
        <f t="shared" si="742"/>
        <v>48521</v>
      </c>
      <c r="I8816" s="6" t="e">
        <f t="shared" si="743"/>
        <v>#N/A</v>
      </c>
      <c r="J8816" s="6" t="e">
        <f t="shared" si="744"/>
        <v>#N/A</v>
      </c>
    </row>
    <row r="8817" spans="1:10" x14ac:dyDescent="0.2">
      <c r="A8817" s="5">
        <f>IF(AND(dateA=1,A8816&lt;DataEnd),'iBoxx inputs'!A8821,IF(AND(dateA=2,A8816&lt;DataEnd),'Bank of England inputs'!A8821,IF(dateA=3,A8816+1,IF(dateA=4,WORKDAY(A8816,1,),WORKDAY(A8816,1,holidayQ)))))</f>
        <v>48522</v>
      </c>
      <c r="B8817" s="35" t="e">
        <f>MATCH(A8817,'iBoxx inputs'!A:A,0)</f>
        <v>#N/A</v>
      </c>
      <c r="C8817" s="35" t="e">
        <f>MATCH(A8817,'Bank of England inputs'!A:A,0)</f>
        <v>#N/A</v>
      </c>
      <c r="D8817" s="6" t="e">
        <f>IF($A8817&gt;DataEnd,NA(),IFERROR(INDEX('iBoxx inputs'!B:B,MATCH($A8817,'iBoxx inputs'!$A:$A,0)),D8816))</f>
        <v>#N/A</v>
      </c>
      <c r="E8817" s="6" t="e">
        <f>IF($A8817&gt;DataEnd,NA(),IFERROR(INDEX('iBoxx inputs'!C:C,MATCH($A8817,'iBoxx inputs'!$A:$A,0)),E8816))</f>
        <v>#N/A</v>
      </c>
      <c r="F8817" s="6" t="e">
        <f>IF($A8817&gt;DataEnd,NA(),IFERROR(INDEX('Bank of England inputs'!D:D,MATCH($A8817,'Bank of England inputs'!$A:$A,0),0),F8816))</f>
        <v>#N/A</v>
      </c>
      <c r="G8817" s="19"/>
      <c r="H8817" s="5">
        <f t="shared" si="742"/>
        <v>48522</v>
      </c>
      <c r="I8817" s="6" t="e">
        <f t="shared" si="743"/>
        <v>#N/A</v>
      </c>
      <c r="J8817" s="6" t="e">
        <f t="shared" si="744"/>
        <v>#N/A</v>
      </c>
    </row>
    <row r="8818" spans="1:10" x14ac:dyDescent="0.2">
      <c r="A8818" s="5">
        <f>IF(AND(dateA=1,A8817&lt;DataEnd),'iBoxx inputs'!A8822,IF(AND(dateA=2,A8817&lt;DataEnd),'Bank of England inputs'!A8822,IF(dateA=3,A8817+1,IF(dateA=4,WORKDAY(A8817,1,),WORKDAY(A8817,1,holidayQ)))))</f>
        <v>48523</v>
      </c>
      <c r="B8818" s="35" t="e">
        <f>MATCH(A8818,'iBoxx inputs'!A:A,0)</f>
        <v>#N/A</v>
      </c>
      <c r="C8818" s="35" t="e">
        <f>MATCH(A8818,'Bank of England inputs'!A:A,0)</f>
        <v>#N/A</v>
      </c>
      <c r="D8818" s="6" t="e">
        <f>IF($A8818&gt;DataEnd,NA(),IFERROR(INDEX('iBoxx inputs'!B:B,MATCH($A8818,'iBoxx inputs'!$A:$A,0)),D8817))</f>
        <v>#N/A</v>
      </c>
      <c r="E8818" s="6" t="e">
        <f>IF($A8818&gt;DataEnd,NA(),IFERROR(INDEX('iBoxx inputs'!C:C,MATCH($A8818,'iBoxx inputs'!$A:$A,0)),E8817))</f>
        <v>#N/A</v>
      </c>
      <c r="F8818" s="6" t="e">
        <f>IF($A8818&gt;DataEnd,NA(),IFERROR(INDEX('Bank of England inputs'!D:D,MATCH($A8818,'Bank of England inputs'!$A:$A,0),0),F8817))</f>
        <v>#N/A</v>
      </c>
      <c r="G8818" s="19"/>
      <c r="H8818" s="5">
        <f t="shared" si="742"/>
        <v>48523</v>
      </c>
      <c r="I8818" s="6" t="e">
        <f t="shared" si="743"/>
        <v>#N/A</v>
      </c>
      <c r="J8818" s="6" t="e">
        <f t="shared" si="744"/>
        <v>#N/A</v>
      </c>
    </row>
    <row r="8819" spans="1:10" x14ac:dyDescent="0.2">
      <c r="A8819" s="5">
        <f>IF(AND(dateA=1,A8818&lt;DataEnd),'iBoxx inputs'!A8823,IF(AND(dateA=2,A8818&lt;DataEnd),'Bank of England inputs'!A8823,IF(dateA=3,A8818+1,IF(dateA=4,WORKDAY(A8818,1,),WORKDAY(A8818,1,holidayQ)))))</f>
        <v>48526</v>
      </c>
      <c r="B8819" s="35" t="e">
        <f>MATCH(A8819,'iBoxx inputs'!A:A,0)</f>
        <v>#N/A</v>
      </c>
      <c r="C8819" s="35" t="e">
        <f>MATCH(A8819,'Bank of England inputs'!A:A,0)</f>
        <v>#N/A</v>
      </c>
      <c r="D8819" s="6" t="e">
        <f>IF($A8819&gt;DataEnd,NA(),IFERROR(INDEX('iBoxx inputs'!B:B,MATCH($A8819,'iBoxx inputs'!$A:$A,0)),D8818))</f>
        <v>#N/A</v>
      </c>
      <c r="E8819" s="6" t="e">
        <f>IF($A8819&gt;DataEnd,NA(),IFERROR(INDEX('iBoxx inputs'!C:C,MATCH($A8819,'iBoxx inputs'!$A:$A,0)),E8818))</f>
        <v>#N/A</v>
      </c>
      <c r="F8819" s="6" t="e">
        <f>IF($A8819&gt;DataEnd,NA(),IFERROR(INDEX('Bank of England inputs'!D:D,MATCH($A8819,'Bank of England inputs'!$A:$A,0),0),F8818))</f>
        <v>#N/A</v>
      </c>
      <c r="G8819" s="19"/>
      <c r="H8819" s="5">
        <f t="shared" si="742"/>
        <v>48526</v>
      </c>
      <c r="I8819" s="6" t="e">
        <f t="shared" si="743"/>
        <v>#N/A</v>
      </c>
      <c r="J8819" s="6" t="e">
        <f t="shared" si="744"/>
        <v>#N/A</v>
      </c>
    </row>
    <row r="8820" spans="1:10" x14ac:dyDescent="0.2">
      <c r="A8820" s="5">
        <f>IF(AND(dateA=1,A8819&lt;DataEnd),'iBoxx inputs'!A8824,IF(AND(dateA=2,A8819&lt;DataEnd),'Bank of England inputs'!A8824,IF(dateA=3,A8819+1,IF(dateA=4,WORKDAY(A8819,1,),WORKDAY(A8819,1,holidayQ)))))</f>
        <v>48527</v>
      </c>
      <c r="B8820" s="35" t="e">
        <f>MATCH(A8820,'iBoxx inputs'!A:A,0)</f>
        <v>#N/A</v>
      </c>
      <c r="C8820" s="35" t="e">
        <f>MATCH(A8820,'Bank of England inputs'!A:A,0)</f>
        <v>#N/A</v>
      </c>
      <c r="D8820" s="6" t="e">
        <f>IF($A8820&gt;DataEnd,NA(),IFERROR(INDEX('iBoxx inputs'!B:B,MATCH($A8820,'iBoxx inputs'!$A:$A,0)),D8819))</f>
        <v>#N/A</v>
      </c>
      <c r="E8820" s="6" t="e">
        <f>IF($A8820&gt;DataEnd,NA(),IFERROR(INDEX('iBoxx inputs'!C:C,MATCH($A8820,'iBoxx inputs'!$A:$A,0)),E8819))</f>
        <v>#N/A</v>
      </c>
      <c r="F8820" s="6" t="e">
        <f>IF($A8820&gt;DataEnd,NA(),IFERROR(INDEX('Bank of England inputs'!D:D,MATCH($A8820,'Bank of England inputs'!$A:$A,0),0),F8819))</f>
        <v>#N/A</v>
      </c>
      <c r="G8820" s="19"/>
      <c r="H8820" s="5">
        <f t="shared" si="742"/>
        <v>48527</v>
      </c>
      <c r="I8820" s="6" t="e">
        <f t="shared" si="743"/>
        <v>#N/A</v>
      </c>
      <c r="J8820" s="6" t="e">
        <f t="shared" si="744"/>
        <v>#N/A</v>
      </c>
    </row>
    <row r="8821" spans="1:10" x14ac:dyDescent="0.2">
      <c r="A8821" s="5">
        <f>IF(AND(dateA=1,A8820&lt;DataEnd),'iBoxx inputs'!A8825,IF(AND(dateA=2,A8820&lt;DataEnd),'Bank of England inputs'!A8825,IF(dateA=3,A8820+1,IF(dateA=4,WORKDAY(A8820,1,),WORKDAY(A8820,1,holidayQ)))))</f>
        <v>48528</v>
      </c>
      <c r="B8821" s="35" t="e">
        <f>MATCH(A8821,'iBoxx inputs'!A:A,0)</f>
        <v>#N/A</v>
      </c>
      <c r="C8821" s="35" t="e">
        <f>MATCH(A8821,'Bank of England inputs'!A:A,0)</f>
        <v>#N/A</v>
      </c>
      <c r="D8821" s="6" t="e">
        <f>IF($A8821&gt;DataEnd,NA(),IFERROR(INDEX('iBoxx inputs'!B:B,MATCH($A8821,'iBoxx inputs'!$A:$A,0)),D8820))</f>
        <v>#N/A</v>
      </c>
      <c r="E8821" s="6" t="e">
        <f>IF($A8821&gt;DataEnd,NA(),IFERROR(INDEX('iBoxx inputs'!C:C,MATCH($A8821,'iBoxx inputs'!$A:$A,0)),E8820))</f>
        <v>#N/A</v>
      </c>
      <c r="F8821" s="6" t="e">
        <f>IF($A8821&gt;DataEnd,NA(),IFERROR(INDEX('Bank of England inputs'!D:D,MATCH($A8821,'Bank of England inputs'!$A:$A,0),0),F8820))</f>
        <v>#N/A</v>
      </c>
      <c r="G8821" s="19"/>
      <c r="H8821" s="5">
        <f t="shared" si="742"/>
        <v>48528</v>
      </c>
      <c r="I8821" s="6" t="e">
        <f t="shared" si="743"/>
        <v>#N/A</v>
      </c>
      <c r="J8821" s="6" t="e">
        <f t="shared" si="744"/>
        <v>#N/A</v>
      </c>
    </row>
    <row r="8822" spans="1:10" x14ac:dyDescent="0.2">
      <c r="A8822" s="5">
        <f>IF(AND(dateA=1,A8821&lt;DataEnd),'iBoxx inputs'!A8826,IF(AND(dateA=2,A8821&lt;DataEnd),'Bank of England inputs'!A8826,IF(dateA=3,A8821+1,IF(dateA=4,WORKDAY(A8821,1,),WORKDAY(A8821,1,holidayQ)))))</f>
        <v>48529</v>
      </c>
      <c r="B8822" s="35" t="e">
        <f>MATCH(A8822,'iBoxx inputs'!A:A,0)</f>
        <v>#N/A</v>
      </c>
      <c r="C8822" s="35" t="e">
        <f>MATCH(A8822,'Bank of England inputs'!A:A,0)</f>
        <v>#N/A</v>
      </c>
      <c r="D8822" s="6" t="e">
        <f>IF($A8822&gt;DataEnd,NA(),IFERROR(INDEX('iBoxx inputs'!B:B,MATCH($A8822,'iBoxx inputs'!$A:$A,0)),D8821))</f>
        <v>#N/A</v>
      </c>
      <c r="E8822" s="6" t="e">
        <f>IF($A8822&gt;DataEnd,NA(),IFERROR(INDEX('iBoxx inputs'!C:C,MATCH($A8822,'iBoxx inputs'!$A:$A,0)),E8821))</f>
        <v>#N/A</v>
      </c>
      <c r="F8822" s="6" t="e">
        <f>IF($A8822&gt;DataEnd,NA(),IFERROR(INDEX('Bank of England inputs'!D:D,MATCH($A8822,'Bank of England inputs'!$A:$A,0),0),F8821))</f>
        <v>#N/A</v>
      </c>
      <c r="G8822" s="19"/>
      <c r="H8822" s="5">
        <f t="shared" si="742"/>
        <v>48529</v>
      </c>
      <c r="I8822" s="6" t="e">
        <f t="shared" si="743"/>
        <v>#N/A</v>
      </c>
      <c r="J8822" s="6" t="e">
        <f t="shared" si="744"/>
        <v>#N/A</v>
      </c>
    </row>
    <row r="8823" spans="1:10" x14ac:dyDescent="0.2">
      <c r="A8823" s="5">
        <f>IF(AND(dateA=1,A8822&lt;DataEnd),'iBoxx inputs'!A8827,IF(AND(dateA=2,A8822&lt;DataEnd),'Bank of England inputs'!A8827,IF(dateA=3,A8822+1,IF(dateA=4,WORKDAY(A8822,1,),WORKDAY(A8822,1,holidayQ)))))</f>
        <v>48530</v>
      </c>
      <c r="B8823" s="35" t="e">
        <f>MATCH(A8823,'iBoxx inputs'!A:A,0)</f>
        <v>#N/A</v>
      </c>
      <c r="C8823" s="35" t="e">
        <f>MATCH(A8823,'Bank of England inputs'!A:A,0)</f>
        <v>#N/A</v>
      </c>
      <c r="D8823" s="6" t="e">
        <f>IF($A8823&gt;DataEnd,NA(),IFERROR(INDEX('iBoxx inputs'!B:B,MATCH($A8823,'iBoxx inputs'!$A:$A,0)),D8822))</f>
        <v>#N/A</v>
      </c>
      <c r="E8823" s="6" t="e">
        <f>IF($A8823&gt;DataEnd,NA(),IFERROR(INDEX('iBoxx inputs'!C:C,MATCH($A8823,'iBoxx inputs'!$A:$A,0)),E8822))</f>
        <v>#N/A</v>
      </c>
      <c r="F8823" s="6" t="e">
        <f>IF($A8823&gt;DataEnd,NA(),IFERROR(INDEX('Bank of England inputs'!D:D,MATCH($A8823,'Bank of England inputs'!$A:$A,0),0),F8822))</f>
        <v>#N/A</v>
      </c>
      <c r="G8823" s="19"/>
      <c r="H8823" s="5">
        <f t="shared" si="742"/>
        <v>48530</v>
      </c>
      <c r="I8823" s="6" t="e">
        <f t="shared" si="743"/>
        <v>#N/A</v>
      </c>
      <c r="J8823" s="6" t="e">
        <f t="shared" si="744"/>
        <v>#N/A</v>
      </c>
    </row>
    <row r="8824" spans="1:10" x14ac:dyDescent="0.2">
      <c r="A8824" s="5">
        <f>IF(AND(dateA=1,A8823&lt;DataEnd),'iBoxx inputs'!A8828,IF(AND(dateA=2,A8823&lt;DataEnd),'Bank of England inputs'!A8828,IF(dateA=3,A8823+1,IF(dateA=4,WORKDAY(A8823,1,),WORKDAY(A8823,1,holidayQ)))))</f>
        <v>48533</v>
      </c>
      <c r="B8824" s="35" t="e">
        <f>MATCH(A8824,'iBoxx inputs'!A:A,0)</f>
        <v>#N/A</v>
      </c>
      <c r="C8824" s="35" t="e">
        <f>MATCH(A8824,'Bank of England inputs'!A:A,0)</f>
        <v>#N/A</v>
      </c>
      <c r="D8824" s="6" t="e">
        <f>IF($A8824&gt;DataEnd,NA(),IFERROR(INDEX('iBoxx inputs'!B:B,MATCH($A8824,'iBoxx inputs'!$A:$A,0)),D8823))</f>
        <v>#N/A</v>
      </c>
      <c r="E8824" s="6" t="e">
        <f>IF($A8824&gt;DataEnd,NA(),IFERROR(INDEX('iBoxx inputs'!C:C,MATCH($A8824,'iBoxx inputs'!$A:$A,0)),E8823))</f>
        <v>#N/A</v>
      </c>
      <c r="F8824" s="6" t="e">
        <f>IF($A8824&gt;DataEnd,NA(),IFERROR(INDEX('Bank of England inputs'!D:D,MATCH($A8824,'Bank of England inputs'!$A:$A,0),0),F8823))</f>
        <v>#N/A</v>
      </c>
      <c r="G8824" s="19"/>
      <c r="H8824" s="5">
        <f t="shared" si="742"/>
        <v>48533</v>
      </c>
      <c r="I8824" s="6" t="e">
        <f t="shared" si="743"/>
        <v>#N/A</v>
      </c>
      <c r="J8824" s="6" t="e">
        <f t="shared" si="744"/>
        <v>#N/A</v>
      </c>
    </row>
    <row r="8825" spans="1:10" x14ac:dyDescent="0.2">
      <c r="A8825" s="5">
        <f>IF(AND(dateA=1,A8824&lt;DataEnd),'iBoxx inputs'!A8829,IF(AND(dateA=2,A8824&lt;DataEnd),'Bank of England inputs'!A8829,IF(dateA=3,A8824+1,IF(dateA=4,WORKDAY(A8824,1,),WORKDAY(A8824,1,holidayQ)))))</f>
        <v>48534</v>
      </c>
      <c r="B8825" s="35" t="e">
        <f>MATCH(A8825,'iBoxx inputs'!A:A,0)</f>
        <v>#N/A</v>
      </c>
      <c r="C8825" s="35" t="e">
        <f>MATCH(A8825,'Bank of England inputs'!A:A,0)</f>
        <v>#N/A</v>
      </c>
      <c r="D8825" s="6" t="e">
        <f>IF($A8825&gt;DataEnd,NA(),IFERROR(INDEX('iBoxx inputs'!B:B,MATCH($A8825,'iBoxx inputs'!$A:$A,0)),D8824))</f>
        <v>#N/A</v>
      </c>
      <c r="E8825" s="6" t="e">
        <f>IF($A8825&gt;DataEnd,NA(),IFERROR(INDEX('iBoxx inputs'!C:C,MATCH($A8825,'iBoxx inputs'!$A:$A,0)),E8824))</f>
        <v>#N/A</v>
      </c>
      <c r="F8825" s="6" t="e">
        <f>IF($A8825&gt;DataEnd,NA(),IFERROR(INDEX('Bank of England inputs'!D:D,MATCH($A8825,'Bank of England inputs'!$A:$A,0),0),F8824))</f>
        <v>#N/A</v>
      </c>
      <c r="G8825" s="19"/>
      <c r="H8825" s="5">
        <f t="shared" si="742"/>
        <v>48534</v>
      </c>
      <c r="I8825" s="6" t="e">
        <f t="shared" si="743"/>
        <v>#N/A</v>
      </c>
      <c r="J8825" s="6" t="e">
        <f t="shared" si="744"/>
        <v>#N/A</v>
      </c>
    </row>
    <row r="8826" spans="1:10" x14ac:dyDescent="0.2">
      <c r="A8826" s="5">
        <f>IF(AND(dateA=1,A8825&lt;DataEnd),'iBoxx inputs'!A8830,IF(AND(dateA=2,A8825&lt;DataEnd),'Bank of England inputs'!A8830,IF(dateA=3,A8825+1,IF(dateA=4,WORKDAY(A8825,1,),WORKDAY(A8825,1,holidayQ)))))</f>
        <v>48535</v>
      </c>
      <c r="B8826" s="35" t="e">
        <f>MATCH(A8826,'iBoxx inputs'!A:A,0)</f>
        <v>#N/A</v>
      </c>
      <c r="C8826" s="35" t="e">
        <f>MATCH(A8826,'Bank of England inputs'!A:A,0)</f>
        <v>#N/A</v>
      </c>
      <c r="D8826" s="6" t="e">
        <f>IF($A8826&gt;DataEnd,NA(),IFERROR(INDEX('iBoxx inputs'!B:B,MATCH($A8826,'iBoxx inputs'!$A:$A,0)),D8825))</f>
        <v>#N/A</v>
      </c>
      <c r="E8826" s="6" t="e">
        <f>IF($A8826&gt;DataEnd,NA(),IFERROR(INDEX('iBoxx inputs'!C:C,MATCH($A8826,'iBoxx inputs'!$A:$A,0)),E8825))</f>
        <v>#N/A</v>
      </c>
      <c r="F8826" s="6" t="e">
        <f>IF($A8826&gt;DataEnd,NA(),IFERROR(INDEX('Bank of England inputs'!D:D,MATCH($A8826,'Bank of England inputs'!$A:$A,0),0),F8825))</f>
        <v>#N/A</v>
      </c>
      <c r="G8826" s="19"/>
      <c r="H8826" s="5">
        <f t="shared" si="742"/>
        <v>48535</v>
      </c>
      <c r="I8826" s="6" t="e">
        <f t="shared" si="743"/>
        <v>#N/A</v>
      </c>
      <c r="J8826" s="6" t="e">
        <f t="shared" si="744"/>
        <v>#N/A</v>
      </c>
    </row>
    <row r="8827" spans="1:10" x14ac:dyDescent="0.2">
      <c r="A8827" s="5">
        <f>IF(AND(dateA=1,A8826&lt;DataEnd),'iBoxx inputs'!A8831,IF(AND(dateA=2,A8826&lt;DataEnd),'Bank of England inputs'!A8831,IF(dateA=3,A8826+1,IF(dateA=4,WORKDAY(A8826,1,),WORKDAY(A8826,1,holidayQ)))))</f>
        <v>48536</v>
      </c>
      <c r="B8827" s="35" t="e">
        <f>MATCH(A8827,'iBoxx inputs'!A:A,0)</f>
        <v>#N/A</v>
      </c>
      <c r="C8827" s="35" t="e">
        <f>MATCH(A8827,'Bank of England inputs'!A:A,0)</f>
        <v>#N/A</v>
      </c>
      <c r="D8827" s="6" t="e">
        <f>IF($A8827&gt;DataEnd,NA(),IFERROR(INDEX('iBoxx inputs'!B:B,MATCH($A8827,'iBoxx inputs'!$A:$A,0)),D8826))</f>
        <v>#N/A</v>
      </c>
      <c r="E8827" s="6" t="e">
        <f>IF($A8827&gt;DataEnd,NA(),IFERROR(INDEX('iBoxx inputs'!C:C,MATCH($A8827,'iBoxx inputs'!$A:$A,0)),E8826))</f>
        <v>#N/A</v>
      </c>
      <c r="F8827" s="6" t="e">
        <f>IF($A8827&gt;DataEnd,NA(),IFERROR(INDEX('Bank of England inputs'!D:D,MATCH($A8827,'Bank of England inputs'!$A:$A,0),0),F8826))</f>
        <v>#N/A</v>
      </c>
      <c r="G8827" s="19"/>
      <c r="H8827" s="5">
        <f t="shared" si="742"/>
        <v>48536</v>
      </c>
      <c r="I8827" s="6" t="e">
        <f t="shared" si="743"/>
        <v>#N/A</v>
      </c>
      <c r="J8827" s="6" t="e">
        <f t="shared" si="744"/>
        <v>#N/A</v>
      </c>
    </row>
    <row r="8828" spans="1:10" x14ac:dyDescent="0.2">
      <c r="A8828" s="5">
        <f>IF(AND(dateA=1,A8827&lt;DataEnd),'iBoxx inputs'!A8832,IF(AND(dateA=2,A8827&lt;DataEnd),'Bank of England inputs'!A8832,IF(dateA=3,A8827+1,IF(dateA=4,WORKDAY(A8827,1,),WORKDAY(A8827,1,holidayQ)))))</f>
        <v>48537</v>
      </c>
      <c r="B8828" s="35" t="e">
        <f>MATCH(A8828,'iBoxx inputs'!A:A,0)</f>
        <v>#N/A</v>
      </c>
      <c r="C8828" s="35" t="e">
        <f>MATCH(A8828,'Bank of England inputs'!A:A,0)</f>
        <v>#N/A</v>
      </c>
      <c r="D8828" s="6" t="e">
        <f>IF($A8828&gt;DataEnd,NA(),IFERROR(INDEX('iBoxx inputs'!B:B,MATCH($A8828,'iBoxx inputs'!$A:$A,0)),D8827))</f>
        <v>#N/A</v>
      </c>
      <c r="E8828" s="6" t="e">
        <f>IF($A8828&gt;DataEnd,NA(),IFERROR(INDEX('iBoxx inputs'!C:C,MATCH($A8828,'iBoxx inputs'!$A:$A,0)),E8827))</f>
        <v>#N/A</v>
      </c>
      <c r="F8828" s="6" t="e">
        <f>IF($A8828&gt;DataEnd,NA(),IFERROR(INDEX('Bank of England inputs'!D:D,MATCH($A8828,'Bank of England inputs'!$A:$A,0),0),F8827))</f>
        <v>#N/A</v>
      </c>
      <c r="G8828" s="19"/>
      <c r="H8828" s="5">
        <f t="shared" si="742"/>
        <v>48537</v>
      </c>
      <c r="I8828" s="6" t="e">
        <f t="shared" si="743"/>
        <v>#N/A</v>
      </c>
      <c r="J8828" s="6" t="e">
        <f t="shared" si="744"/>
        <v>#N/A</v>
      </c>
    </row>
    <row r="8829" spans="1:10" x14ac:dyDescent="0.2">
      <c r="A8829" s="5">
        <f>IF(AND(dateA=1,A8828&lt;DataEnd),'iBoxx inputs'!A8833,IF(AND(dateA=2,A8828&lt;DataEnd),'Bank of England inputs'!A8833,IF(dateA=3,A8828+1,IF(dateA=4,WORKDAY(A8828,1,),WORKDAY(A8828,1,holidayQ)))))</f>
        <v>48540</v>
      </c>
      <c r="B8829" s="35" t="e">
        <f>MATCH(A8829,'iBoxx inputs'!A:A,0)</f>
        <v>#N/A</v>
      </c>
      <c r="C8829" s="35" t="e">
        <f>MATCH(A8829,'Bank of England inputs'!A:A,0)</f>
        <v>#N/A</v>
      </c>
      <c r="D8829" s="6" t="e">
        <f>IF($A8829&gt;DataEnd,NA(),IFERROR(INDEX('iBoxx inputs'!B:B,MATCH($A8829,'iBoxx inputs'!$A:$A,0)),D8828))</f>
        <v>#N/A</v>
      </c>
      <c r="E8829" s="6" t="e">
        <f>IF($A8829&gt;DataEnd,NA(),IFERROR(INDEX('iBoxx inputs'!C:C,MATCH($A8829,'iBoxx inputs'!$A:$A,0)),E8828))</f>
        <v>#N/A</v>
      </c>
      <c r="F8829" s="6" t="e">
        <f>IF($A8829&gt;DataEnd,NA(),IFERROR(INDEX('Bank of England inputs'!D:D,MATCH($A8829,'Bank of England inputs'!$A:$A,0),0),F8828))</f>
        <v>#N/A</v>
      </c>
      <c r="G8829" s="19"/>
      <c r="H8829" s="5">
        <f t="shared" si="742"/>
        <v>48540</v>
      </c>
      <c r="I8829" s="6" t="e">
        <f t="shared" si="743"/>
        <v>#N/A</v>
      </c>
      <c r="J8829" s="6" t="e">
        <f t="shared" si="744"/>
        <v>#N/A</v>
      </c>
    </row>
    <row r="8830" spans="1:10" x14ac:dyDescent="0.2">
      <c r="A8830" s="5">
        <f>IF(AND(dateA=1,A8829&lt;DataEnd),'iBoxx inputs'!A8834,IF(AND(dateA=2,A8829&lt;DataEnd),'Bank of England inputs'!A8834,IF(dateA=3,A8829+1,IF(dateA=4,WORKDAY(A8829,1,),WORKDAY(A8829,1,holidayQ)))))</f>
        <v>48541</v>
      </c>
      <c r="B8830" s="35" t="e">
        <f>MATCH(A8830,'iBoxx inputs'!A:A,0)</f>
        <v>#N/A</v>
      </c>
      <c r="C8830" s="35" t="e">
        <f>MATCH(A8830,'Bank of England inputs'!A:A,0)</f>
        <v>#N/A</v>
      </c>
      <c r="D8830" s="6" t="e">
        <f>IF($A8830&gt;DataEnd,NA(),IFERROR(INDEX('iBoxx inputs'!B:B,MATCH($A8830,'iBoxx inputs'!$A:$A,0)),D8829))</f>
        <v>#N/A</v>
      </c>
      <c r="E8830" s="6" t="e">
        <f>IF($A8830&gt;DataEnd,NA(),IFERROR(INDEX('iBoxx inputs'!C:C,MATCH($A8830,'iBoxx inputs'!$A:$A,0)),E8829))</f>
        <v>#N/A</v>
      </c>
      <c r="F8830" s="6" t="e">
        <f>IF($A8830&gt;DataEnd,NA(),IFERROR(INDEX('Bank of England inputs'!D:D,MATCH($A8830,'Bank of England inputs'!$A:$A,0),0),F8829))</f>
        <v>#N/A</v>
      </c>
      <c r="G8830" s="19"/>
      <c r="H8830" s="5">
        <f t="shared" si="742"/>
        <v>48541</v>
      </c>
      <c r="I8830" s="6" t="e">
        <f t="shared" si="743"/>
        <v>#N/A</v>
      </c>
      <c r="J8830" s="6" t="e">
        <f t="shared" si="744"/>
        <v>#N/A</v>
      </c>
    </row>
    <row r="8831" spans="1:10" x14ac:dyDescent="0.2">
      <c r="A8831" s="5">
        <f>IF(AND(dateA=1,A8830&lt;DataEnd),'iBoxx inputs'!A8835,IF(AND(dateA=2,A8830&lt;DataEnd),'Bank of England inputs'!A8835,IF(dateA=3,A8830+1,IF(dateA=4,WORKDAY(A8830,1,),WORKDAY(A8830,1,holidayQ)))))</f>
        <v>48542</v>
      </c>
      <c r="B8831" s="35" t="e">
        <f>MATCH(A8831,'iBoxx inputs'!A:A,0)</f>
        <v>#N/A</v>
      </c>
      <c r="C8831" s="35" t="e">
        <f>MATCH(A8831,'Bank of England inputs'!A:A,0)</f>
        <v>#N/A</v>
      </c>
      <c r="D8831" s="6" t="e">
        <f>IF($A8831&gt;DataEnd,NA(),IFERROR(INDEX('iBoxx inputs'!B:B,MATCH($A8831,'iBoxx inputs'!$A:$A,0)),D8830))</f>
        <v>#N/A</v>
      </c>
      <c r="E8831" s="6" t="e">
        <f>IF($A8831&gt;DataEnd,NA(),IFERROR(INDEX('iBoxx inputs'!C:C,MATCH($A8831,'iBoxx inputs'!$A:$A,0)),E8830))</f>
        <v>#N/A</v>
      </c>
      <c r="F8831" s="6" t="e">
        <f>IF($A8831&gt;DataEnd,NA(),IFERROR(INDEX('Bank of England inputs'!D:D,MATCH($A8831,'Bank of England inputs'!$A:$A,0),0),F8830))</f>
        <v>#N/A</v>
      </c>
      <c r="G8831" s="19"/>
      <c r="H8831" s="5">
        <f t="shared" si="742"/>
        <v>48542</v>
      </c>
      <c r="I8831" s="6" t="e">
        <f t="shared" si="743"/>
        <v>#N/A</v>
      </c>
      <c r="J8831" s="6" t="e">
        <f t="shared" si="744"/>
        <v>#N/A</v>
      </c>
    </row>
    <row r="8832" spans="1:10" x14ac:dyDescent="0.2">
      <c r="A8832" s="5">
        <f>IF(AND(dateA=1,A8831&lt;DataEnd),'iBoxx inputs'!A8836,IF(AND(dateA=2,A8831&lt;DataEnd),'Bank of England inputs'!A8836,IF(dateA=3,A8831+1,IF(dateA=4,WORKDAY(A8831,1,),WORKDAY(A8831,1,holidayQ)))))</f>
        <v>48543</v>
      </c>
      <c r="B8832" s="35" t="e">
        <f>MATCH(A8832,'iBoxx inputs'!A:A,0)</f>
        <v>#N/A</v>
      </c>
      <c r="C8832" s="35" t="e">
        <f>MATCH(A8832,'Bank of England inputs'!A:A,0)</f>
        <v>#N/A</v>
      </c>
      <c r="D8832" s="6" t="e">
        <f>IF($A8832&gt;DataEnd,NA(),IFERROR(INDEX('iBoxx inputs'!B:B,MATCH($A8832,'iBoxx inputs'!$A:$A,0)),D8831))</f>
        <v>#N/A</v>
      </c>
      <c r="E8832" s="6" t="e">
        <f>IF($A8832&gt;DataEnd,NA(),IFERROR(INDEX('iBoxx inputs'!C:C,MATCH($A8832,'iBoxx inputs'!$A:$A,0)),E8831))</f>
        <v>#N/A</v>
      </c>
      <c r="F8832" s="6" t="e">
        <f>IF($A8832&gt;DataEnd,NA(),IFERROR(INDEX('Bank of England inputs'!D:D,MATCH($A8832,'Bank of England inputs'!$A:$A,0),0),F8831))</f>
        <v>#N/A</v>
      </c>
      <c r="G8832" s="19"/>
      <c r="H8832" s="5">
        <f t="shared" si="742"/>
        <v>48543</v>
      </c>
      <c r="I8832" s="6" t="e">
        <f t="shared" si="743"/>
        <v>#N/A</v>
      </c>
      <c r="J8832" s="6" t="e">
        <f t="shared" si="744"/>
        <v>#N/A</v>
      </c>
    </row>
    <row r="8833" spans="1:10" x14ac:dyDescent="0.2">
      <c r="A8833" s="5">
        <f>IF(AND(dateA=1,A8832&lt;DataEnd),'iBoxx inputs'!A8837,IF(AND(dateA=2,A8832&lt;DataEnd),'Bank of England inputs'!A8837,IF(dateA=3,A8832+1,IF(dateA=4,WORKDAY(A8832,1,),WORKDAY(A8832,1,holidayQ)))))</f>
        <v>48544</v>
      </c>
      <c r="B8833" s="35" t="e">
        <f>MATCH(A8833,'iBoxx inputs'!A:A,0)</f>
        <v>#N/A</v>
      </c>
      <c r="C8833" s="35" t="e">
        <f>MATCH(A8833,'Bank of England inputs'!A:A,0)</f>
        <v>#N/A</v>
      </c>
      <c r="D8833" s="6" t="e">
        <f>IF($A8833&gt;DataEnd,NA(),IFERROR(INDEX('iBoxx inputs'!B:B,MATCH($A8833,'iBoxx inputs'!$A:$A,0)),D8832))</f>
        <v>#N/A</v>
      </c>
      <c r="E8833" s="6" t="e">
        <f>IF($A8833&gt;DataEnd,NA(),IFERROR(INDEX('iBoxx inputs'!C:C,MATCH($A8833,'iBoxx inputs'!$A:$A,0)),E8832))</f>
        <v>#N/A</v>
      </c>
      <c r="F8833" s="6" t="e">
        <f>IF($A8833&gt;DataEnd,NA(),IFERROR(INDEX('Bank of England inputs'!D:D,MATCH($A8833,'Bank of England inputs'!$A:$A,0),0),F8832))</f>
        <v>#N/A</v>
      </c>
      <c r="G8833" s="19"/>
      <c r="H8833" s="5">
        <f t="shared" si="742"/>
        <v>48544</v>
      </c>
      <c r="I8833" s="6" t="e">
        <f t="shared" si="743"/>
        <v>#N/A</v>
      </c>
      <c r="J8833" s="6" t="e">
        <f t="shared" si="744"/>
        <v>#N/A</v>
      </c>
    </row>
    <row r="8834" spans="1:10" x14ac:dyDescent="0.2">
      <c r="A8834" s="5">
        <f>IF(AND(dateA=1,A8833&lt;DataEnd),'iBoxx inputs'!A8838,IF(AND(dateA=2,A8833&lt;DataEnd),'Bank of England inputs'!A8838,IF(dateA=3,A8833+1,IF(dateA=4,WORKDAY(A8833,1,),WORKDAY(A8833,1,holidayQ)))))</f>
        <v>48547</v>
      </c>
      <c r="B8834" s="35" t="e">
        <f>MATCH(A8834,'iBoxx inputs'!A:A,0)</f>
        <v>#N/A</v>
      </c>
      <c r="C8834" s="35" t="e">
        <f>MATCH(A8834,'Bank of England inputs'!A:A,0)</f>
        <v>#N/A</v>
      </c>
      <c r="D8834" s="6" t="e">
        <f>IF($A8834&gt;DataEnd,NA(),IFERROR(INDEX('iBoxx inputs'!B:B,MATCH($A8834,'iBoxx inputs'!$A:$A,0)),D8833))</f>
        <v>#N/A</v>
      </c>
      <c r="E8834" s="6" t="e">
        <f>IF($A8834&gt;DataEnd,NA(),IFERROR(INDEX('iBoxx inputs'!C:C,MATCH($A8834,'iBoxx inputs'!$A:$A,0)),E8833))</f>
        <v>#N/A</v>
      </c>
      <c r="F8834" s="6" t="e">
        <f>IF($A8834&gt;DataEnd,NA(),IFERROR(INDEX('Bank of England inputs'!D:D,MATCH($A8834,'Bank of England inputs'!$A:$A,0),0),F8833))</f>
        <v>#N/A</v>
      </c>
      <c r="G8834" s="19"/>
      <c r="H8834" s="5">
        <f t="shared" ref="H8834:H8897" si="745">A8834</f>
        <v>48547</v>
      </c>
      <c r="I8834" s="6" t="e">
        <f t="shared" ref="I8834:I8897" si="746">(D8834+E8834)/2</f>
        <v>#N/A</v>
      </c>
      <c r="J8834" s="6" t="e">
        <f t="shared" ref="J8834:J8897" si="747">((1+I8834/100)/(1+F8834/100)-1)*100</f>
        <v>#N/A</v>
      </c>
    </row>
    <row r="8835" spans="1:10" x14ac:dyDescent="0.2">
      <c r="A8835" s="5">
        <f>IF(AND(dateA=1,A8834&lt;DataEnd),'iBoxx inputs'!A8839,IF(AND(dateA=2,A8834&lt;DataEnd),'Bank of England inputs'!A8839,IF(dateA=3,A8834+1,IF(dateA=4,WORKDAY(A8834,1,),WORKDAY(A8834,1,holidayQ)))))</f>
        <v>48548</v>
      </c>
      <c r="B8835" s="35" t="e">
        <f>MATCH(A8835,'iBoxx inputs'!A:A,0)</f>
        <v>#N/A</v>
      </c>
      <c r="C8835" s="35" t="e">
        <f>MATCH(A8835,'Bank of England inputs'!A:A,0)</f>
        <v>#N/A</v>
      </c>
      <c r="D8835" s="6" t="e">
        <f>IF($A8835&gt;DataEnd,NA(),IFERROR(INDEX('iBoxx inputs'!B:B,MATCH($A8835,'iBoxx inputs'!$A:$A,0)),D8834))</f>
        <v>#N/A</v>
      </c>
      <c r="E8835" s="6" t="e">
        <f>IF($A8835&gt;DataEnd,NA(),IFERROR(INDEX('iBoxx inputs'!C:C,MATCH($A8835,'iBoxx inputs'!$A:$A,0)),E8834))</f>
        <v>#N/A</v>
      </c>
      <c r="F8835" s="6" t="e">
        <f>IF($A8835&gt;DataEnd,NA(),IFERROR(INDEX('Bank of England inputs'!D:D,MATCH($A8835,'Bank of England inputs'!$A:$A,0),0),F8834))</f>
        <v>#N/A</v>
      </c>
      <c r="G8835" s="19"/>
      <c r="H8835" s="5">
        <f t="shared" si="745"/>
        <v>48548</v>
      </c>
      <c r="I8835" s="6" t="e">
        <f t="shared" si="746"/>
        <v>#N/A</v>
      </c>
      <c r="J8835" s="6" t="e">
        <f t="shared" si="747"/>
        <v>#N/A</v>
      </c>
    </row>
    <row r="8836" spans="1:10" x14ac:dyDescent="0.2">
      <c r="A8836" s="5">
        <f>IF(AND(dateA=1,A8835&lt;DataEnd),'iBoxx inputs'!A8840,IF(AND(dateA=2,A8835&lt;DataEnd),'Bank of England inputs'!A8840,IF(dateA=3,A8835+1,IF(dateA=4,WORKDAY(A8835,1,),WORKDAY(A8835,1,holidayQ)))))</f>
        <v>48549</v>
      </c>
      <c r="B8836" s="35" t="e">
        <f>MATCH(A8836,'iBoxx inputs'!A:A,0)</f>
        <v>#N/A</v>
      </c>
      <c r="C8836" s="35" t="e">
        <f>MATCH(A8836,'Bank of England inputs'!A:A,0)</f>
        <v>#N/A</v>
      </c>
      <c r="D8836" s="6" t="e">
        <f>IF($A8836&gt;DataEnd,NA(),IFERROR(INDEX('iBoxx inputs'!B:B,MATCH($A8836,'iBoxx inputs'!$A:$A,0)),D8835))</f>
        <v>#N/A</v>
      </c>
      <c r="E8836" s="6" t="e">
        <f>IF($A8836&gt;DataEnd,NA(),IFERROR(INDEX('iBoxx inputs'!C:C,MATCH($A8836,'iBoxx inputs'!$A:$A,0)),E8835))</f>
        <v>#N/A</v>
      </c>
      <c r="F8836" s="6" t="e">
        <f>IF($A8836&gt;DataEnd,NA(),IFERROR(INDEX('Bank of England inputs'!D:D,MATCH($A8836,'Bank of England inputs'!$A:$A,0),0),F8835))</f>
        <v>#N/A</v>
      </c>
      <c r="G8836" s="19"/>
      <c r="H8836" s="5">
        <f t="shared" si="745"/>
        <v>48549</v>
      </c>
      <c r="I8836" s="6" t="e">
        <f t="shared" si="746"/>
        <v>#N/A</v>
      </c>
      <c r="J8836" s="6" t="e">
        <f t="shared" si="747"/>
        <v>#N/A</v>
      </c>
    </row>
    <row r="8837" spans="1:10" x14ac:dyDescent="0.2">
      <c r="A8837" s="5">
        <f>IF(AND(dateA=1,A8836&lt;DataEnd),'iBoxx inputs'!A8841,IF(AND(dateA=2,A8836&lt;DataEnd),'Bank of England inputs'!A8841,IF(dateA=3,A8836+1,IF(dateA=4,WORKDAY(A8836,1,),WORKDAY(A8836,1,holidayQ)))))</f>
        <v>48550</v>
      </c>
      <c r="B8837" s="35" t="e">
        <f>MATCH(A8837,'iBoxx inputs'!A:A,0)</f>
        <v>#N/A</v>
      </c>
      <c r="C8837" s="35" t="e">
        <f>MATCH(A8837,'Bank of England inputs'!A:A,0)</f>
        <v>#N/A</v>
      </c>
      <c r="D8837" s="6" t="e">
        <f>IF($A8837&gt;DataEnd,NA(),IFERROR(INDEX('iBoxx inputs'!B:B,MATCH($A8837,'iBoxx inputs'!$A:$A,0)),D8836))</f>
        <v>#N/A</v>
      </c>
      <c r="E8837" s="6" t="e">
        <f>IF($A8837&gt;DataEnd,NA(),IFERROR(INDEX('iBoxx inputs'!C:C,MATCH($A8837,'iBoxx inputs'!$A:$A,0)),E8836))</f>
        <v>#N/A</v>
      </c>
      <c r="F8837" s="6" t="e">
        <f>IF($A8837&gt;DataEnd,NA(),IFERROR(INDEX('Bank of England inputs'!D:D,MATCH($A8837,'Bank of England inputs'!$A:$A,0),0),F8836))</f>
        <v>#N/A</v>
      </c>
      <c r="G8837" s="19"/>
      <c r="H8837" s="5">
        <f t="shared" si="745"/>
        <v>48550</v>
      </c>
      <c r="I8837" s="6" t="e">
        <f t="shared" si="746"/>
        <v>#N/A</v>
      </c>
      <c r="J8837" s="6" t="e">
        <f t="shared" si="747"/>
        <v>#N/A</v>
      </c>
    </row>
    <row r="8838" spans="1:10" x14ac:dyDescent="0.2">
      <c r="A8838" s="5">
        <f>IF(AND(dateA=1,A8837&lt;DataEnd),'iBoxx inputs'!A8842,IF(AND(dateA=2,A8837&lt;DataEnd),'Bank of England inputs'!A8842,IF(dateA=3,A8837+1,IF(dateA=4,WORKDAY(A8837,1,),WORKDAY(A8837,1,holidayQ)))))</f>
        <v>48551</v>
      </c>
      <c r="B8838" s="35" t="e">
        <f>MATCH(A8838,'iBoxx inputs'!A:A,0)</f>
        <v>#N/A</v>
      </c>
      <c r="C8838" s="35" t="e">
        <f>MATCH(A8838,'Bank of England inputs'!A:A,0)</f>
        <v>#N/A</v>
      </c>
      <c r="D8838" s="6" t="e">
        <f>IF($A8838&gt;DataEnd,NA(),IFERROR(INDEX('iBoxx inputs'!B:B,MATCH($A8838,'iBoxx inputs'!$A:$A,0)),D8837))</f>
        <v>#N/A</v>
      </c>
      <c r="E8838" s="6" t="e">
        <f>IF($A8838&gt;DataEnd,NA(),IFERROR(INDEX('iBoxx inputs'!C:C,MATCH($A8838,'iBoxx inputs'!$A:$A,0)),E8837))</f>
        <v>#N/A</v>
      </c>
      <c r="F8838" s="6" t="e">
        <f>IF($A8838&gt;DataEnd,NA(),IFERROR(INDEX('Bank of England inputs'!D:D,MATCH($A8838,'Bank of England inputs'!$A:$A,0),0),F8837))</f>
        <v>#N/A</v>
      </c>
      <c r="G8838" s="19"/>
      <c r="H8838" s="5">
        <f t="shared" si="745"/>
        <v>48551</v>
      </c>
      <c r="I8838" s="6" t="e">
        <f t="shared" si="746"/>
        <v>#N/A</v>
      </c>
      <c r="J8838" s="6" t="e">
        <f t="shared" si="747"/>
        <v>#N/A</v>
      </c>
    </row>
    <row r="8839" spans="1:10" x14ac:dyDescent="0.2">
      <c r="A8839" s="5">
        <f>IF(AND(dateA=1,A8838&lt;DataEnd),'iBoxx inputs'!A8843,IF(AND(dateA=2,A8838&lt;DataEnd),'Bank of England inputs'!A8843,IF(dateA=3,A8838+1,IF(dateA=4,WORKDAY(A8838,1,),WORKDAY(A8838,1,holidayQ)))))</f>
        <v>48554</v>
      </c>
      <c r="B8839" s="35" t="e">
        <f>MATCH(A8839,'iBoxx inputs'!A:A,0)</f>
        <v>#N/A</v>
      </c>
      <c r="C8839" s="35" t="e">
        <f>MATCH(A8839,'Bank of England inputs'!A:A,0)</f>
        <v>#N/A</v>
      </c>
      <c r="D8839" s="6" t="e">
        <f>IF($A8839&gt;DataEnd,NA(),IFERROR(INDEX('iBoxx inputs'!B:B,MATCH($A8839,'iBoxx inputs'!$A:$A,0)),D8838))</f>
        <v>#N/A</v>
      </c>
      <c r="E8839" s="6" t="e">
        <f>IF($A8839&gt;DataEnd,NA(),IFERROR(INDEX('iBoxx inputs'!C:C,MATCH($A8839,'iBoxx inputs'!$A:$A,0)),E8838))</f>
        <v>#N/A</v>
      </c>
      <c r="F8839" s="6" t="e">
        <f>IF($A8839&gt;DataEnd,NA(),IFERROR(INDEX('Bank of England inputs'!D:D,MATCH($A8839,'Bank of England inputs'!$A:$A,0),0),F8838))</f>
        <v>#N/A</v>
      </c>
      <c r="G8839" s="19"/>
      <c r="H8839" s="5">
        <f t="shared" si="745"/>
        <v>48554</v>
      </c>
      <c r="I8839" s="6" t="e">
        <f t="shared" si="746"/>
        <v>#N/A</v>
      </c>
      <c r="J8839" s="6" t="e">
        <f t="shared" si="747"/>
        <v>#N/A</v>
      </c>
    </row>
    <row r="8840" spans="1:10" x14ac:dyDescent="0.2">
      <c r="A8840" s="5">
        <f>IF(AND(dateA=1,A8839&lt;DataEnd),'iBoxx inputs'!A8844,IF(AND(dateA=2,A8839&lt;DataEnd),'Bank of England inputs'!A8844,IF(dateA=3,A8839+1,IF(dateA=4,WORKDAY(A8839,1,),WORKDAY(A8839,1,holidayQ)))))</f>
        <v>48555</v>
      </c>
      <c r="B8840" s="35" t="e">
        <f>MATCH(A8840,'iBoxx inputs'!A:A,0)</f>
        <v>#N/A</v>
      </c>
      <c r="C8840" s="35" t="e">
        <f>MATCH(A8840,'Bank of England inputs'!A:A,0)</f>
        <v>#N/A</v>
      </c>
      <c r="D8840" s="6" t="e">
        <f>IF($A8840&gt;DataEnd,NA(),IFERROR(INDEX('iBoxx inputs'!B:B,MATCH($A8840,'iBoxx inputs'!$A:$A,0)),D8839))</f>
        <v>#N/A</v>
      </c>
      <c r="E8840" s="6" t="e">
        <f>IF($A8840&gt;DataEnd,NA(),IFERROR(INDEX('iBoxx inputs'!C:C,MATCH($A8840,'iBoxx inputs'!$A:$A,0)),E8839))</f>
        <v>#N/A</v>
      </c>
      <c r="F8840" s="6" t="e">
        <f>IF($A8840&gt;DataEnd,NA(),IFERROR(INDEX('Bank of England inputs'!D:D,MATCH($A8840,'Bank of England inputs'!$A:$A,0),0),F8839))</f>
        <v>#N/A</v>
      </c>
      <c r="G8840" s="19"/>
      <c r="H8840" s="5">
        <f t="shared" si="745"/>
        <v>48555</v>
      </c>
      <c r="I8840" s="6" t="e">
        <f t="shared" si="746"/>
        <v>#N/A</v>
      </c>
      <c r="J8840" s="6" t="e">
        <f t="shared" si="747"/>
        <v>#N/A</v>
      </c>
    </row>
    <row r="8841" spans="1:10" x14ac:dyDescent="0.2">
      <c r="A8841" s="5">
        <f>IF(AND(dateA=1,A8840&lt;DataEnd),'iBoxx inputs'!A8845,IF(AND(dateA=2,A8840&lt;DataEnd),'Bank of England inputs'!A8845,IF(dateA=3,A8840+1,IF(dateA=4,WORKDAY(A8840,1,),WORKDAY(A8840,1,holidayQ)))))</f>
        <v>48556</v>
      </c>
      <c r="B8841" s="35" t="e">
        <f>MATCH(A8841,'iBoxx inputs'!A:A,0)</f>
        <v>#N/A</v>
      </c>
      <c r="C8841" s="35" t="e">
        <f>MATCH(A8841,'Bank of England inputs'!A:A,0)</f>
        <v>#N/A</v>
      </c>
      <c r="D8841" s="6" t="e">
        <f>IF($A8841&gt;DataEnd,NA(),IFERROR(INDEX('iBoxx inputs'!B:B,MATCH($A8841,'iBoxx inputs'!$A:$A,0)),D8840))</f>
        <v>#N/A</v>
      </c>
      <c r="E8841" s="6" t="e">
        <f>IF($A8841&gt;DataEnd,NA(),IFERROR(INDEX('iBoxx inputs'!C:C,MATCH($A8841,'iBoxx inputs'!$A:$A,0)),E8840))</f>
        <v>#N/A</v>
      </c>
      <c r="F8841" s="6" t="e">
        <f>IF($A8841&gt;DataEnd,NA(),IFERROR(INDEX('Bank of England inputs'!D:D,MATCH($A8841,'Bank of England inputs'!$A:$A,0),0),F8840))</f>
        <v>#N/A</v>
      </c>
      <c r="G8841" s="19"/>
      <c r="H8841" s="5">
        <f t="shared" si="745"/>
        <v>48556</v>
      </c>
      <c r="I8841" s="6" t="e">
        <f t="shared" si="746"/>
        <v>#N/A</v>
      </c>
      <c r="J8841" s="6" t="e">
        <f t="shared" si="747"/>
        <v>#N/A</v>
      </c>
    </row>
    <row r="8842" spans="1:10" x14ac:dyDescent="0.2">
      <c r="A8842" s="5">
        <f>IF(AND(dateA=1,A8841&lt;DataEnd),'iBoxx inputs'!A8846,IF(AND(dateA=2,A8841&lt;DataEnd),'Bank of England inputs'!A8846,IF(dateA=3,A8841+1,IF(dateA=4,WORKDAY(A8841,1,),WORKDAY(A8841,1,holidayQ)))))</f>
        <v>48557</v>
      </c>
      <c r="B8842" s="35" t="e">
        <f>MATCH(A8842,'iBoxx inputs'!A:A,0)</f>
        <v>#N/A</v>
      </c>
      <c r="C8842" s="35" t="e">
        <f>MATCH(A8842,'Bank of England inputs'!A:A,0)</f>
        <v>#N/A</v>
      </c>
      <c r="D8842" s="6" t="e">
        <f>IF($A8842&gt;DataEnd,NA(),IFERROR(INDEX('iBoxx inputs'!B:B,MATCH($A8842,'iBoxx inputs'!$A:$A,0)),D8841))</f>
        <v>#N/A</v>
      </c>
      <c r="E8842" s="6" t="e">
        <f>IF($A8842&gt;DataEnd,NA(),IFERROR(INDEX('iBoxx inputs'!C:C,MATCH($A8842,'iBoxx inputs'!$A:$A,0)),E8841))</f>
        <v>#N/A</v>
      </c>
      <c r="F8842" s="6" t="e">
        <f>IF($A8842&gt;DataEnd,NA(),IFERROR(INDEX('Bank of England inputs'!D:D,MATCH($A8842,'Bank of England inputs'!$A:$A,0),0),F8841))</f>
        <v>#N/A</v>
      </c>
      <c r="G8842" s="19"/>
      <c r="H8842" s="5">
        <f t="shared" si="745"/>
        <v>48557</v>
      </c>
      <c r="I8842" s="6" t="e">
        <f t="shared" si="746"/>
        <v>#N/A</v>
      </c>
      <c r="J8842" s="6" t="e">
        <f t="shared" si="747"/>
        <v>#N/A</v>
      </c>
    </row>
    <row r="8843" spans="1:10" x14ac:dyDescent="0.2">
      <c r="A8843" s="5">
        <f>IF(AND(dateA=1,A8842&lt;DataEnd),'iBoxx inputs'!A8847,IF(AND(dateA=2,A8842&lt;DataEnd),'Bank of England inputs'!A8847,IF(dateA=3,A8842+1,IF(dateA=4,WORKDAY(A8842,1,),WORKDAY(A8842,1,holidayQ)))))</f>
        <v>48558</v>
      </c>
      <c r="B8843" s="35" t="e">
        <f>MATCH(A8843,'iBoxx inputs'!A:A,0)</f>
        <v>#N/A</v>
      </c>
      <c r="C8843" s="35" t="e">
        <f>MATCH(A8843,'Bank of England inputs'!A:A,0)</f>
        <v>#N/A</v>
      </c>
      <c r="D8843" s="6" t="e">
        <f>IF($A8843&gt;DataEnd,NA(),IFERROR(INDEX('iBoxx inputs'!B:B,MATCH($A8843,'iBoxx inputs'!$A:$A,0)),D8842))</f>
        <v>#N/A</v>
      </c>
      <c r="E8843" s="6" t="e">
        <f>IF($A8843&gt;DataEnd,NA(),IFERROR(INDEX('iBoxx inputs'!C:C,MATCH($A8843,'iBoxx inputs'!$A:$A,0)),E8842))</f>
        <v>#N/A</v>
      </c>
      <c r="F8843" s="6" t="e">
        <f>IF($A8843&gt;DataEnd,NA(),IFERROR(INDEX('Bank of England inputs'!D:D,MATCH($A8843,'Bank of England inputs'!$A:$A,0),0),F8842))</f>
        <v>#N/A</v>
      </c>
      <c r="G8843" s="19"/>
      <c r="H8843" s="5">
        <f t="shared" si="745"/>
        <v>48558</v>
      </c>
      <c r="I8843" s="6" t="e">
        <f t="shared" si="746"/>
        <v>#N/A</v>
      </c>
      <c r="J8843" s="6" t="e">
        <f t="shared" si="747"/>
        <v>#N/A</v>
      </c>
    </row>
    <row r="8844" spans="1:10" x14ac:dyDescent="0.2">
      <c r="A8844" s="5">
        <f>IF(AND(dateA=1,A8843&lt;DataEnd),'iBoxx inputs'!A8848,IF(AND(dateA=2,A8843&lt;DataEnd),'Bank of England inputs'!A8848,IF(dateA=3,A8843+1,IF(dateA=4,WORKDAY(A8843,1,),WORKDAY(A8843,1,holidayQ)))))</f>
        <v>48561</v>
      </c>
      <c r="B8844" s="35" t="e">
        <f>MATCH(A8844,'iBoxx inputs'!A:A,0)</f>
        <v>#N/A</v>
      </c>
      <c r="C8844" s="35" t="e">
        <f>MATCH(A8844,'Bank of England inputs'!A:A,0)</f>
        <v>#N/A</v>
      </c>
      <c r="D8844" s="6" t="e">
        <f>IF($A8844&gt;DataEnd,NA(),IFERROR(INDEX('iBoxx inputs'!B:B,MATCH($A8844,'iBoxx inputs'!$A:$A,0)),D8843))</f>
        <v>#N/A</v>
      </c>
      <c r="E8844" s="6" t="e">
        <f>IF($A8844&gt;DataEnd,NA(),IFERROR(INDEX('iBoxx inputs'!C:C,MATCH($A8844,'iBoxx inputs'!$A:$A,0)),E8843))</f>
        <v>#N/A</v>
      </c>
      <c r="F8844" s="6" t="e">
        <f>IF($A8844&gt;DataEnd,NA(),IFERROR(INDEX('Bank of England inputs'!D:D,MATCH($A8844,'Bank of England inputs'!$A:$A,0),0),F8843))</f>
        <v>#N/A</v>
      </c>
      <c r="G8844" s="19"/>
      <c r="H8844" s="5">
        <f t="shared" si="745"/>
        <v>48561</v>
      </c>
      <c r="I8844" s="6" t="e">
        <f t="shared" si="746"/>
        <v>#N/A</v>
      </c>
      <c r="J8844" s="6" t="e">
        <f t="shared" si="747"/>
        <v>#N/A</v>
      </c>
    </row>
    <row r="8845" spans="1:10" x14ac:dyDescent="0.2">
      <c r="A8845" s="5">
        <f>IF(AND(dateA=1,A8844&lt;DataEnd),'iBoxx inputs'!A8849,IF(AND(dateA=2,A8844&lt;DataEnd),'Bank of England inputs'!A8849,IF(dateA=3,A8844+1,IF(dateA=4,WORKDAY(A8844,1,),WORKDAY(A8844,1,holidayQ)))))</f>
        <v>48562</v>
      </c>
      <c r="B8845" s="35" t="e">
        <f>MATCH(A8845,'iBoxx inputs'!A:A,0)</f>
        <v>#N/A</v>
      </c>
      <c r="C8845" s="35" t="e">
        <f>MATCH(A8845,'Bank of England inputs'!A:A,0)</f>
        <v>#N/A</v>
      </c>
      <c r="D8845" s="6" t="e">
        <f>IF($A8845&gt;DataEnd,NA(),IFERROR(INDEX('iBoxx inputs'!B:B,MATCH($A8845,'iBoxx inputs'!$A:$A,0)),D8844))</f>
        <v>#N/A</v>
      </c>
      <c r="E8845" s="6" t="e">
        <f>IF($A8845&gt;DataEnd,NA(),IFERROR(INDEX('iBoxx inputs'!C:C,MATCH($A8845,'iBoxx inputs'!$A:$A,0)),E8844))</f>
        <v>#N/A</v>
      </c>
      <c r="F8845" s="6" t="e">
        <f>IF($A8845&gt;DataEnd,NA(),IFERROR(INDEX('Bank of England inputs'!D:D,MATCH($A8845,'Bank of England inputs'!$A:$A,0),0),F8844))</f>
        <v>#N/A</v>
      </c>
      <c r="G8845" s="19"/>
      <c r="H8845" s="5">
        <f t="shared" si="745"/>
        <v>48562</v>
      </c>
      <c r="I8845" s="6" t="e">
        <f t="shared" si="746"/>
        <v>#N/A</v>
      </c>
      <c r="J8845" s="6" t="e">
        <f t="shared" si="747"/>
        <v>#N/A</v>
      </c>
    </row>
    <row r="8846" spans="1:10" x14ac:dyDescent="0.2">
      <c r="A8846" s="5">
        <f>IF(AND(dateA=1,A8845&lt;DataEnd),'iBoxx inputs'!A8850,IF(AND(dateA=2,A8845&lt;DataEnd),'Bank of England inputs'!A8850,IF(dateA=3,A8845+1,IF(dateA=4,WORKDAY(A8845,1,),WORKDAY(A8845,1,holidayQ)))))</f>
        <v>48563</v>
      </c>
      <c r="B8846" s="35" t="e">
        <f>MATCH(A8846,'iBoxx inputs'!A:A,0)</f>
        <v>#N/A</v>
      </c>
      <c r="C8846" s="35" t="e">
        <f>MATCH(A8846,'Bank of England inputs'!A:A,0)</f>
        <v>#N/A</v>
      </c>
      <c r="D8846" s="6" t="e">
        <f>IF($A8846&gt;DataEnd,NA(),IFERROR(INDEX('iBoxx inputs'!B:B,MATCH($A8846,'iBoxx inputs'!$A:$A,0)),D8845))</f>
        <v>#N/A</v>
      </c>
      <c r="E8846" s="6" t="e">
        <f>IF($A8846&gt;DataEnd,NA(),IFERROR(INDEX('iBoxx inputs'!C:C,MATCH($A8846,'iBoxx inputs'!$A:$A,0)),E8845))</f>
        <v>#N/A</v>
      </c>
      <c r="F8846" s="6" t="e">
        <f>IF($A8846&gt;DataEnd,NA(),IFERROR(INDEX('Bank of England inputs'!D:D,MATCH($A8846,'Bank of England inputs'!$A:$A,0),0),F8845))</f>
        <v>#N/A</v>
      </c>
      <c r="G8846" s="19"/>
      <c r="H8846" s="5">
        <f t="shared" si="745"/>
        <v>48563</v>
      </c>
      <c r="I8846" s="6" t="e">
        <f t="shared" si="746"/>
        <v>#N/A</v>
      </c>
      <c r="J8846" s="6" t="e">
        <f t="shared" si="747"/>
        <v>#N/A</v>
      </c>
    </row>
    <row r="8847" spans="1:10" x14ac:dyDescent="0.2">
      <c r="A8847" s="5">
        <f>IF(AND(dateA=1,A8846&lt;DataEnd),'iBoxx inputs'!A8851,IF(AND(dateA=2,A8846&lt;DataEnd),'Bank of England inputs'!A8851,IF(dateA=3,A8846+1,IF(dateA=4,WORKDAY(A8846,1,),WORKDAY(A8846,1,holidayQ)))))</f>
        <v>48564</v>
      </c>
      <c r="B8847" s="35" t="e">
        <f>MATCH(A8847,'iBoxx inputs'!A:A,0)</f>
        <v>#N/A</v>
      </c>
      <c r="C8847" s="35" t="e">
        <f>MATCH(A8847,'Bank of England inputs'!A:A,0)</f>
        <v>#N/A</v>
      </c>
      <c r="D8847" s="6" t="e">
        <f>IF($A8847&gt;DataEnd,NA(),IFERROR(INDEX('iBoxx inputs'!B:B,MATCH($A8847,'iBoxx inputs'!$A:$A,0)),D8846))</f>
        <v>#N/A</v>
      </c>
      <c r="E8847" s="6" t="e">
        <f>IF($A8847&gt;DataEnd,NA(),IFERROR(INDEX('iBoxx inputs'!C:C,MATCH($A8847,'iBoxx inputs'!$A:$A,0)),E8846))</f>
        <v>#N/A</v>
      </c>
      <c r="F8847" s="6" t="e">
        <f>IF($A8847&gt;DataEnd,NA(),IFERROR(INDEX('Bank of England inputs'!D:D,MATCH($A8847,'Bank of England inputs'!$A:$A,0),0),F8846))</f>
        <v>#N/A</v>
      </c>
      <c r="G8847" s="19"/>
      <c r="H8847" s="5">
        <f t="shared" si="745"/>
        <v>48564</v>
      </c>
      <c r="I8847" s="6" t="e">
        <f t="shared" si="746"/>
        <v>#N/A</v>
      </c>
      <c r="J8847" s="6" t="e">
        <f t="shared" si="747"/>
        <v>#N/A</v>
      </c>
    </row>
    <row r="8848" spans="1:10" x14ac:dyDescent="0.2">
      <c r="A8848" s="5">
        <f>IF(AND(dateA=1,A8847&lt;DataEnd),'iBoxx inputs'!A8852,IF(AND(dateA=2,A8847&lt;DataEnd),'Bank of England inputs'!A8852,IF(dateA=3,A8847+1,IF(dateA=4,WORKDAY(A8847,1,),WORKDAY(A8847,1,holidayQ)))))</f>
        <v>48565</v>
      </c>
      <c r="B8848" s="35" t="e">
        <f>MATCH(A8848,'iBoxx inputs'!A:A,0)</f>
        <v>#N/A</v>
      </c>
      <c r="C8848" s="35" t="e">
        <f>MATCH(A8848,'Bank of England inputs'!A:A,0)</f>
        <v>#N/A</v>
      </c>
      <c r="D8848" s="6" t="e">
        <f>IF($A8848&gt;DataEnd,NA(),IFERROR(INDEX('iBoxx inputs'!B:B,MATCH($A8848,'iBoxx inputs'!$A:$A,0)),D8847))</f>
        <v>#N/A</v>
      </c>
      <c r="E8848" s="6" t="e">
        <f>IF($A8848&gt;DataEnd,NA(),IFERROR(INDEX('iBoxx inputs'!C:C,MATCH($A8848,'iBoxx inputs'!$A:$A,0)),E8847))</f>
        <v>#N/A</v>
      </c>
      <c r="F8848" s="6" t="e">
        <f>IF($A8848&gt;DataEnd,NA(),IFERROR(INDEX('Bank of England inputs'!D:D,MATCH($A8848,'Bank of England inputs'!$A:$A,0),0),F8847))</f>
        <v>#N/A</v>
      </c>
      <c r="G8848" s="19"/>
      <c r="H8848" s="5">
        <f t="shared" si="745"/>
        <v>48565</v>
      </c>
      <c r="I8848" s="6" t="e">
        <f t="shared" si="746"/>
        <v>#N/A</v>
      </c>
      <c r="J8848" s="6" t="e">
        <f t="shared" si="747"/>
        <v>#N/A</v>
      </c>
    </row>
    <row r="8849" spans="1:10" x14ac:dyDescent="0.2">
      <c r="A8849" s="5">
        <f>IF(AND(dateA=1,A8848&lt;DataEnd),'iBoxx inputs'!A8853,IF(AND(dateA=2,A8848&lt;DataEnd),'Bank of England inputs'!A8853,IF(dateA=3,A8848+1,IF(dateA=4,WORKDAY(A8848,1,),WORKDAY(A8848,1,holidayQ)))))</f>
        <v>48568</v>
      </c>
      <c r="B8849" s="35" t="e">
        <f>MATCH(A8849,'iBoxx inputs'!A:A,0)</f>
        <v>#N/A</v>
      </c>
      <c r="C8849" s="35" t="e">
        <f>MATCH(A8849,'Bank of England inputs'!A:A,0)</f>
        <v>#N/A</v>
      </c>
      <c r="D8849" s="6" t="e">
        <f>IF($A8849&gt;DataEnd,NA(),IFERROR(INDEX('iBoxx inputs'!B:B,MATCH($A8849,'iBoxx inputs'!$A:$A,0)),D8848))</f>
        <v>#N/A</v>
      </c>
      <c r="E8849" s="6" t="e">
        <f>IF($A8849&gt;DataEnd,NA(),IFERROR(INDEX('iBoxx inputs'!C:C,MATCH($A8849,'iBoxx inputs'!$A:$A,0)),E8848))</f>
        <v>#N/A</v>
      </c>
      <c r="F8849" s="6" t="e">
        <f>IF($A8849&gt;DataEnd,NA(),IFERROR(INDEX('Bank of England inputs'!D:D,MATCH($A8849,'Bank of England inputs'!$A:$A,0),0),F8848))</f>
        <v>#N/A</v>
      </c>
      <c r="G8849" s="19"/>
      <c r="H8849" s="5">
        <f t="shared" si="745"/>
        <v>48568</v>
      </c>
      <c r="I8849" s="6" t="e">
        <f t="shared" si="746"/>
        <v>#N/A</v>
      </c>
      <c r="J8849" s="6" t="e">
        <f t="shared" si="747"/>
        <v>#N/A</v>
      </c>
    </row>
    <row r="8850" spans="1:10" x14ac:dyDescent="0.2">
      <c r="A8850" s="5">
        <f>IF(AND(dateA=1,A8849&lt;DataEnd),'iBoxx inputs'!A8854,IF(AND(dateA=2,A8849&lt;DataEnd),'Bank of England inputs'!A8854,IF(dateA=3,A8849+1,IF(dateA=4,WORKDAY(A8849,1,),WORKDAY(A8849,1,holidayQ)))))</f>
        <v>48569</v>
      </c>
      <c r="B8850" s="35" t="e">
        <f>MATCH(A8850,'iBoxx inputs'!A:A,0)</f>
        <v>#N/A</v>
      </c>
      <c r="C8850" s="35" t="e">
        <f>MATCH(A8850,'Bank of England inputs'!A:A,0)</f>
        <v>#N/A</v>
      </c>
      <c r="D8850" s="6" t="e">
        <f>IF($A8850&gt;DataEnd,NA(),IFERROR(INDEX('iBoxx inputs'!B:B,MATCH($A8850,'iBoxx inputs'!$A:$A,0)),D8849))</f>
        <v>#N/A</v>
      </c>
      <c r="E8850" s="6" t="e">
        <f>IF($A8850&gt;DataEnd,NA(),IFERROR(INDEX('iBoxx inputs'!C:C,MATCH($A8850,'iBoxx inputs'!$A:$A,0)),E8849))</f>
        <v>#N/A</v>
      </c>
      <c r="F8850" s="6" t="e">
        <f>IF($A8850&gt;DataEnd,NA(),IFERROR(INDEX('Bank of England inputs'!D:D,MATCH($A8850,'Bank of England inputs'!$A:$A,0),0),F8849))</f>
        <v>#N/A</v>
      </c>
      <c r="G8850" s="19"/>
      <c r="H8850" s="5">
        <f t="shared" si="745"/>
        <v>48569</v>
      </c>
      <c r="I8850" s="6" t="e">
        <f t="shared" si="746"/>
        <v>#N/A</v>
      </c>
      <c r="J8850" s="6" t="e">
        <f t="shared" si="747"/>
        <v>#N/A</v>
      </c>
    </row>
    <row r="8851" spans="1:10" x14ac:dyDescent="0.2">
      <c r="A8851" s="5">
        <f>IF(AND(dateA=1,A8850&lt;DataEnd),'iBoxx inputs'!A8855,IF(AND(dateA=2,A8850&lt;DataEnd),'Bank of England inputs'!A8855,IF(dateA=3,A8850+1,IF(dateA=4,WORKDAY(A8850,1,),WORKDAY(A8850,1,holidayQ)))))</f>
        <v>48570</v>
      </c>
      <c r="B8851" s="35" t="e">
        <f>MATCH(A8851,'iBoxx inputs'!A:A,0)</f>
        <v>#N/A</v>
      </c>
      <c r="C8851" s="35" t="e">
        <f>MATCH(A8851,'Bank of England inputs'!A:A,0)</f>
        <v>#N/A</v>
      </c>
      <c r="D8851" s="6" t="e">
        <f>IF($A8851&gt;DataEnd,NA(),IFERROR(INDEX('iBoxx inputs'!B:B,MATCH($A8851,'iBoxx inputs'!$A:$A,0)),D8850))</f>
        <v>#N/A</v>
      </c>
      <c r="E8851" s="6" t="e">
        <f>IF($A8851&gt;DataEnd,NA(),IFERROR(INDEX('iBoxx inputs'!C:C,MATCH($A8851,'iBoxx inputs'!$A:$A,0)),E8850))</f>
        <v>#N/A</v>
      </c>
      <c r="F8851" s="6" t="e">
        <f>IF($A8851&gt;DataEnd,NA(),IFERROR(INDEX('Bank of England inputs'!D:D,MATCH($A8851,'Bank of England inputs'!$A:$A,0),0),F8850))</f>
        <v>#N/A</v>
      </c>
      <c r="G8851" s="19"/>
      <c r="H8851" s="5">
        <f t="shared" si="745"/>
        <v>48570</v>
      </c>
      <c r="I8851" s="6" t="e">
        <f t="shared" si="746"/>
        <v>#N/A</v>
      </c>
      <c r="J8851" s="6" t="e">
        <f t="shared" si="747"/>
        <v>#N/A</v>
      </c>
    </row>
    <row r="8852" spans="1:10" x14ac:dyDescent="0.2">
      <c r="A8852" s="5">
        <f>IF(AND(dateA=1,A8851&lt;DataEnd),'iBoxx inputs'!A8856,IF(AND(dateA=2,A8851&lt;DataEnd),'Bank of England inputs'!A8856,IF(dateA=3,A8851+1,IF(dateA=4,WORKDAY(A8851,1,),WORKDAY(A8851,1,holidayQ)))))</f>
        <v>48571</v>
      </c>
      <c r="B8852" s="35" t="e">
        <f>MATCH(A8852,'iBoxx inputs'!A:A,0)</f>
        <v>#N/A</v>
      </c>
      <c r="C8852" s="35" t="e">
        <f>MATCH(A8852,'Bank of England inputs'!A:A,0)</f>
        <v>#N/A</v>
      </c>
      <c r="D8852" s="6" t="e">
        <f>IF($A8852&gt;DataEnd,NA(),IFERROR(INDEX('iBoxx inputs'!B:B,MATCH($A8852,'iBoxx inputs'!$A:$A,0)),D8851))</f>
        <v>#N/A</v>
      </c>
      <c r="E8852" s="6" t="e">
        <f>IF($A8852&gt;DataEnd,NA(),IFERROR(INDEX('iBoxx inputs'!C:C,MATCH($A8852,'iBoxx inputs'!$A:$A,0)),E8851))</f>
        <v>#N/A</v>
      </c>
      <c r="F8852" s="6" t="e">
        <f>IF($A8852&gt;DataEnd,NA(),IFERROR(INDEX('Bank of England inputs'!D:D,MATCH($A8852,'Bank of England inputs'!$A:$A,0),0),F8851))</f>
        <v>#N/A</v>
      </c>
      <c r="G8852" s="19"/>
      <c r="H8852" s="5">
        <f t="shared" si="745"/>
        <v>48571</v>
      </c>
      <c r="I8852" s="6" t="e">
        <f t="shared" si="746"/>
        <v>#N/A</v>
      </c>
      <c r="J8852" s="6" t="e">
        <f t="shared" si="747"/>
        <v>#N/A</v>
      </c>
    </row>
    <row r="8853" spans="1:10" x14ac:dyDescent="0.2">
      <c r="A8853" s="5">
        <f>IF(AND(dateA=1,A8852&lt;DataEnd),'iBoxx inputs'!A8857,IF(AND(dateA=2,A8852&lt;DataEnd),'Bank of England inputs'!A8857,IF(dateA=3,A8852+1,IF(dateA=4,WORKDAY(A8852,1,),WORKDAY(A8852,1,holidayQ)))))</f>
        <v>48572</v>
      </c>
      <c r="B8853" s="35" t="e">
        <f>MATCH(A8853,'iBoxx inputs'!A:A,0)</f>
        <v>#N/A</v>
      </c>
      <c r="C8853" s="35" t="e">
        <f>MATCH(A8853,'Bank of England inputs'!A:A,0)</f>
        <v>#N/A</v>
      </c>
      <c r="D8853" s="6" t="e">
        <f>IF($A8853&gt;DataEnd,NA(),IFERROR(INDEX('iBoxx inputs'!B:B,MATCH($A8853,'iBoxx inputs'!$A:$A,0)),D8852))</f>
        <v>#N/A</v>
      </c>
      <c r="E8853" s="6" t="e">
        <f>IF($A8853&gt;DataEnd,NA(),IFERROR(INDEX('iBoxx inputs'!C:C,MATCH($A8853,'iBoxx inputs'!$A:$A,0)),E8852))</f>
        <v>#N/A</v>
      </c>
      <c r="F8853" s="6" t="e">
        <f>IF($A8853&gt;DataEnd,NA(),IFERROR(INDEX('Bank of England inputs'!D:D,MATCH($A8853,'Bank of England inputs'!$A:$A,0),0),F8852))</f>
        <v>#N/A</v>
      </c>
      <c r="G8853" s="19"/>
      <c r="H8853" s="5">
        <f t="shared" si="745"/>
        <v>48572</v>
      </c>
      <c r="I8853" s="6" t="e">
        <f t="shared" si="746"/>
        <v>#N/A</v>
      </c>
      <c r="J8853" s="6" t="e">
        <f t="shared" si="747"/>
        <v>#N/A</v>
      </c>
    </row>
    <row r="8854" spans="1:10" x14ac:dyDescent="0.2">
      <c r="A8854" s="5">
        <f>IF(AND(dateA=1,A8853&lt;DataEnd),'iBoxx inputs'!A8858,IF(AND(dateA=2,A8853&lt;DataEnd),'Bank of England inputs'!A8858,IF(dateA=3,A8853+1,IF(dateA=4,WORKDAY(A8853,1,),WORKDAY(A8853,1,holidayQ)))))</f>
        <v>48575</v>
      </c>
      <c r="B8854" s="35" t="e">
        <f>MATCH(A8854,'iBoxx inputs'!A:A,0)</f>
        <v>#N/A</v>
      </c>
      <c r="C8854" s="35" t="e">
        <f>MATCH(A8854,'Bank of England inputs'!A:A,0)</f>
        <v>#N/A</v>
      </c>
      <c r="D8854" s="6" t="e">
        <f>IF($A8854&gt;DataEnd,NA(),IFERROR(INDEX('iBoxx inputs'!B:B,MATCH($A8854,'iBoxx inputs'!$A:$A,0)),D8853))</f>
        <v>#N/A</v>
      </c>
      <c r="E8854" s="6" t="e">
        <f>IF($A8854&gt;DataEnd,NA(),IFERROR(INDEX('iBoxx inputs'!C:C,MATCH($A8854,'iBoxx inputs'!$A:$A,0)),E8853))</f>
        <v>#N/A</v>
      </c>
      <c r="F8854" s="6" t="e">
        <f>IF($A8854&gt;DataEnd,NA(),IFERROR(INDEX('Bank of England inputs'!D:D,MATCH($A8854,'Bank of England inputs'!$A:$A,0),0),F8853))</f>
        <v>#N/A</v>
      </c>
      <c r="G8854" s="19"/>
      <c r="H8854" s="5">
        <f t="shared" si="745"/>
        <v>48575</v>
      </c>
      <c r="I8854" s="6" t="e">
        <f t="shared" si="746"/>
        <v>#N/A</v>
      </c>
      <c r="J8854" s="6" t="e">
        <f t="shared" si="747"/>
        <v>#N/A</v>
      </c>
    </row>
    <row r="8855" spans="1:10" x14ac:dyDescent="0.2">
      <c r="A8855" s="5">
        <f>IF(AND(dateA=1,A8854&lt;DataEnd),'iBoxx inputs'!A8859,IF(AND(dateA=2,A8854&lt;DataEnd),'Bank of England inputs'!A8859,IF(dateA=3,A8854+1,IF(dateA=4,WORKDAY(A8854,1,),WORKDAY(A8854,1,holidayQ)))))</f>
        <v>48576</v>
      </c>
      <c r="B8855" s="35" t="e">
        <f>MATCH(A8855,'iBoxx inputs'!A:A,0)</f>
        <v>#N/A</v>
      </c>
      <c r="C8855" s="35" t="e">
        <f>MATCH(A8855,'Bank of England inputs'!A:A,0)</f>
        <v>#N/A</v>
      </c>
      <c r="D8855" s="6" t="e">
        <f>IF($A8855&gt;DataEnd,NA(),IFERROR(INDEX('iBoxx inputs'!B:B,MATCH($A8855,'iBoxx inputs'!$A:$A,0)),D8854))</f>
        <v>#N/A</v>
      </c>
      <c r="E8855" s="6" t="e">
        <f>IF($A8855&gt;DataEnd,NA(),IFERROR(INDEX('iBoxx inputs'!C:C,MATCH($A8855,'iBoxx inputs'!$A:$A,0)),E8854))</f>
        <v>#N/A</v>
      </c>
      <c r="F8855" s="6" t="e">
        <f>IF($A8855&gt;DataEnd,NA(),IFERROR(INDEX('Bank of England inputs'!D:D,MATCH($A8855,'Bank of England inputs'!$A:$A,0),0),F8854))</f>
        <v>#N/A</v>
      </c>
      <c r="G8855" s="19"/>
      <c r="H8855" s="5">
        <f t="shared" si="745"/>
        <v>48576</v>
      </c>
      <c r="I8855" s="6" t="e">
        <f t="shared" si="746"/>
        <v>#N/A</v>
      </c>
      <c r="J8855" s="6" t="e">
        <f t="shared" si="747"/>
        <v>#N/A</v>
      </c>
    </row>
    <row r="8856" spans="1:10" x14ac:dyDescent="0.2">
      <c r="A8856" s="5">
        <f>IF(AND(dateA=1,A8855&lt;DataEnd),'iBoxx inputs'!A8860,IF(AND(dateA=2,A8855&lt;DataEnd),'Bank of England inputs'!A8860,IF(dateA=3,A8855+1,IF(dateA=4,WORKDAY(A8855,1,),WORKDAY(A8855,1,holidayQ)))))</f>
        <v>48577</v>
      </c>
      <c r="B8856" s="35" t="e">
        <f>MATCH(A8856,'iBoxx inputs'!A:A,0)</f>
        <v>#N/A</v>
      </c>
      <c r="C8856" s="35" t="e">
        <f>MATCH(A8856,'Bank of England inputs'!A:A,0)</f>
        <v>#N/A</v>
      </c>
      <c r="D8856" s="6" t="e">
        <f>IF($A8856&gt;DataEnd,NA(),IFERROR(INDEX('iBoxx inputs'!B:B,MATCH($A8856,'iBoxx inputs'!$A:$A,0)),D8855))</f>
        <v>#N/A</v>
      </c>
      <c r="E8856" s="6" t="e">
        <f>IF($A8856&gt;DataEnd,NA(),IFERROR(INDEX('iBoxx inputs'!C:C,MATCH($A8856,'iBoxx inputs'!$A:$A,0)),E8855))</f>
        <v>#N/A</v>
      </c>
      <c r="F8856" s="6" t="e">
        <f>IF($A8856&gt;DataEnd,NA(),IFERROR(INDEX('Bank of England inputs'!D:D,MATCH($A8856,'Bank of England inputs'!$A:$A,0),0),F8855))</f>
        <v>#N/A</v>
      </c>
      <c r="G8856" s="19"/>
      <c r="H8856" s="5">
        <f t="shared" si="745"/>
        <v>48577</v>
      </c>
      <c r="I8856" s="6" t="e">
        <f t="shared" si="746"/>
        <v>#N/A</v>
      </c>
      <c r="J8856" s="6" t="e">
        <f t="shared" si="747"/>
        <v>#N/A</v>
      </c>
    </row>
    <row r="8857" spans="1:10" x14ac:dyDescent="0.2">
      <c r="A8857" s="5">
        <f>IF(AND(dateA=1,A8856&lt;DataEnd),'iBoxx inputs'!A8861,IF(AND(dateA=2,A8856&lt;DataEnd),'Bank of England inputs'!A8861,IF(dateA=3,A8856+1,IF(dateA=4,WORKDAY(A8856,1,),WORKDAY(A8856,1,holidayQ)))))</f>
        <v>48578</v>
      </c>
      <c r="B8857" s="35" t="e">
        <f>MATCH(A8857,'iBoxx inputs'!A:A,0)</f>
        <v>#N/A</v>
      </c>
      <c r="C8857" s="35" t="e">
        <f>MATCH(A8857,'Bank of England inputs'!A:A,0)</f>
        <v>#N/A</v>
      </c>
      <c r="D8857" s="6" t="e">
        <f>IF($A8857&gt;DataEnd,NA(),IFERROR(INDEX('iBoxx inputs'!B:B,MATCH($A8857,'iBoxx inputs'!$A:$A,0)),D8856))</f>
        <v>#N/A</v>
      </c>
      <c r="E8857" s="6" t="e">
        <f>IF($A8857&gt;DataEnd,NA(),IFERROR(INDEX('iBoxx inputs'!C:C,MATCH($A8857,'iBoxx inputs'!$A:$A,0)),E8856))</f>
        <v>#N/A</v>
      </c>
      <c r="F8857" s="6" t="e">
        <f>IF($A8857&gt;DataEnd,NA(),IFERROR(INDEX('Bank of England inputs'!D:D,MATCH($A8857,'Bank of England inputs'!$A:$A,0),0),F8856))</f>
        <v>#N/A</v>
      </c>
      <c r="G8857" s="19"/>
      <c r="H8857" s="5">
        <f t="shared" si="745"/>
        <v>48578</v>
      </c>
      <c r="I8857" s="6" t="e">
        <f t="shared" si="746"/>
        <v>#N/A</v>
      </c>
      <c r="J8857" s="6" t="e">
        <f t="shared" si="747"/>
        <v>#N/A</v>
      </c>
    </row>
    <row r="8858" spans="1:10" x14ac:dyDescent="0.2">
      <c r="A8858" s="5">
        <f>IF(AND(dateA=1,A8857&lt;DataEnd),'iBoxx inputs'!A8862,IF(AND(dateA=2,A8857&lt;DataEnd),'Bank of England inputs'!A8862,IF(dateA=3,A8857+1,IF(dateA=4,WORKDAY(A8857,1,),WORKDAY(A8857,1,holidayQ)))))</f>
        <v>48579</v>
      </c>
      <c r="B8858" s="35" t="e">
        <f>MATCH(A8858,'iBoxx inputs'!A:A,0)</f>
        <v>#N/A</v>
      </c>
      <c r="C8858" s="35" t="e">
        <f>MATCH(A8858,'Bank of England inputs'!A:A,0)</f>
        <v>#N/A</v>
      </c>
      <c r="D8858" s="6" t="e">
        <f>IF($A8858&gt;DataEnd,NA(),IFERROR(INDEX('iBoxx inputs'!B:B,MATCH($A8858,'iBoxx inputs'!$A:$A,0)),D8857))</f>
        <v>#N/A</v>
      </c>
      <c r="E8858" s="6" t="e">
        <f>IF($A8858&gt;DataEnd,NA(),IFERROR(INDEX('iBoxx inputs'!C:C,MATCH($A8858,'iBoxx inputs'!$A:$A,0)),E8857))</f>
        <v>#N/A</v>
      </c>
      <c r="F8858" s="6" t="e">
        <f>IF($A8858&gt;DataEnd,NA(),IFERROR(INDEX('Bank of England inputs'!D:D,MATCH($A8858,'Bank of England inputs'!$A:$A,0),0),F8857))</f>
        <v>#N/A</v>
      </c>
      <c r="G8858" s="19"/>
      <c r="H8858" s="5">
        <f t="shared" si="745"/>
        <v>48579</v>
      </c>
      <c r="I8858" s="6" t="e">
        <f t="shared" si="746"/>
        <v>#N/A</v>
      </c>
      <c r="J8858" s="6" t="e">
        <f t="shared" si="747"/>
        <v>#N/A</v>
      </c>
    </row>
    <row r="8859" spans="1:10" x14ac:dyDescent="0.2">
      <c r="A8859" s="5">
        <f>IF(AND(dateA=1,A8858&lt;DataEnd),'iBoxx inputs'!A8863,IF(AND(dateA=2,A8858&lt;DataEnd),'Bank of England inputs'!A8863,IF(dateA=3,A8858+1,IF(dateA=4,WORKDAY(A8858,1,),WORKDAY(A8858,1,holidayQ)))))</f>
        <v>48582</v>
      </c>
      <c r="B8859" s="35" t="e">
        <f>MATCH(A8859,'iBoxx inputs'!A:A,0)</f>
        <v>#N/A</v>
      </c>
      <c r="C8859" s="35" t="e">
        <f>MATCH(A8859,'Bank of England inputs'!A:A,0)</f>
        <v>#N/A</v>
      </c>
      <c r="D8859" s="6" t="e">
        <f>IF($A8859&gt;DataEnd,NA(),IFERROR(INDEX('iBoxx inputs'!B:B,MATCH($A8859,'iBoxx inputs'!$A:$A,0)),D8858))</f>
        <v>#N/A</v>
      </c>
      <c r="E8859" s="6" t="e">
        <f>IF($A8859&gt;DataEnd,NA(),IFERROR(INDEX('iBoxx inputs'!C:C,MATCH($A8859,'iBoxx inputs'!$A:$A,0)),E8858))</f>
        <v>#N/A</v>
      </c>
      <c r="F8859" s="6" t="e">
        <f>IF($A8859&gt;DataEnd,NA(),IFERROR(INDEX('Bank of England inputs'!D:D,MATCH($A8859,'Bank of England inputs'!$A:$A,0),0),F8858))</f>
        <v>#N/A</v>
      </c>
      <c r="G8859" s="19"/>
      <c r="H8859" s="5">
        <f t="shared" si="745"/>
        <v>48582</v>
      </c>
      <c r="I8859" s="6" t="e">
        <f t="shared" si="746"/>
        <v>#N/A</v>
      </c>
      <c r="J8859" s="6" t="e">
        <f t="shared" si="747"/>
        <v>#N/A</v>
      </c>
    </row>
    <row r="8860" spans="1:10" x14ac:dyDescent="0.2">
      <c r="A8860" s="5">
        <f>IF(AND(dateA=1,A8859&lt;DataEnd),'iBoxx inputs'!A8864,IF(AND(dateA=2,A8859&lt;DataEnd),'Bank of England inputs'!A8864,IF(dateA=3,A8859+1,IF(dateA=4,WORKDAY(A8859,1,),WORKDAY(A8859,1,holidayQ)))))</f>
        <v>48583</v>
      </c>
      <c r="B8860" s="35" t="e">
        <f>MATCH(A8860,'iBoxx inputs'!A:A,0)</f>
        <v>#N/A</v>
      </c>
      <c r="C8860" s="35" t="e">
        <f>MATCH(A8860,'Bank of England inputs'!A:A,0)</f>
        <v>#N/A</v>
      </c>
      <c r="D8860" s="6" t="e">
        <f>IF($A8860&gt;DataEnd,NA(),IFERROR(INDEX('iBoxx inputs'!B:B,MATCH($A8860,'iBoxx inputs'!$A:$A,0)),D8859))</f>
        <v>#N/A</v>
      </c>
      <c r="E8860" s="6" t="e">
        <f>IF($A8860&gt;DataEnd,NA(),IFERROR(INDEX('iBoxx inputs'!C:C,MATCH($A8860,'iBoxx inputs'!$A:$A,0)),E8859))</f>
        <v>#N/A</v>
      </c>
      <c r="F8860" s="6" t="e">
        <f>IF($A8860&gt;DataEnd,NA(),IFERROR(INDEX('Bank of England inputs'!D:D,MATCH($A8860,'Bank of England inputs'!$A:$A,0),0),F8859))</f>
        <v>#N/A</v>
      </c>
      <c r="G8860" s="19"/>
      <c r="H8860" s="5">
        <f t="shared" si="745"/>
        <v>48583</v>
      </c>
      <c r="I8860" s="6" t="e">
        <f t="shared" si="746"/>
        <v>#N/A</v>
      </c>
      <c r="J8860" s="6" t="e">
        <f t="shared" si="747"/>
        <v>#N/A</v>
      </c>
    </row>
    <row r="8861" spans="1:10" x14ac:dyDescent="0.2">
      <c r="A8861" s="5">
        <f>IF(AND(dateA=1,A8860&lt;DataEnd),'iBoxx inputs'!A8865,IF(AND(dateA=2,A8860&lt;DataEnd),'Bank of England inputs'!A8865,IF(dateA=3,A8860+1,IF(dateA=4,WORKDAY(A8860,1,),WORKDAY(A8860,1,holidayQ)))))</f>
        <v>48584</v>
      </c>
      <c r="B8861" s="35" t="e">
        <f>MATCH(A8861,'iBoxx inputs'!A:A,0)</f>
        <v>#N/A</v>
      </c>
      <c r="C8861" s="35" t="e">
        <f>MATCH(A8861,'Bank of England inputs'!A:A,0)</f>
        <v>#N/A</v>
      </c>
      <c r="D8861" s="6" t="e">
        <f>IF($A8861&gt;DataEnd,NA(),IFERROR(INDEX('iBoxx inputs'!B:B,MATCH($A8861,'iBoxx inputs'!$A:$A,0)),D8860))</f>
        <v>#N/A</v>
      </c>
      <c r="E8861" s="6" t="e">
        <f>IF($A8861&gt;DataEnd,NA(),IFERROR(INDEX('iBoxx inputs'!C:C,MATCH($A8861,'iBoxx inputs'!$A:$A,0)),E8860))</f>
        <v>#N/A</v>
      </c>
      <c r="F8861" s="6" t="e">
        <f>IF($A8861&gt;DataEnd,NA(),IFERROR(INDEX('Bank of England inputs'!D:D,MATCH($A8861,'Bank of England inputs'!$A:$A,0),0),F8860))</f>
        <v>#N/A</v>
      </c>
      <c r="G8861" s="19"/>
      <c r="H8861" s="5">
        <f t="shared" si="745"/>
        <v>48584</v>
      </c>
      <c r="I8861" s="6" t="e">
        <f t="shared" si="746"/>
        <v>#N/A</v>
      </c>
      <c r="J8861" s="6" t="e">
        <f t="shared" si="747"/>
        <v>#N/A</v>
      </c>
    </row>
    <row r="8862" spans="1:10" x14ac:dyDescent="0.2">
      <c r="A8862" s="5">
        <f>IF(AND(dateA=1,A8861&lt;DataEnd),'iBoxx inputs'!A8866,IF(AND(dateA=2,A8861&lt;DataEnd),'Bank of England inputs'!A8866,IF(dateA=3,A8861+1,IF(dateA=4,WORKDAY(A8861,1,),WORKDAY(A8861,1,holidayQ)))))</f>
        <v>48585</v>
      </c>
      <c r="B8862" s="35" t="e">
        <f>MATCH(A8862,'iBoxx inputs'!A:A,0)</f>
        <v>#N/A</v>
      </c>
      <c r="C8862" s="35" t="e">
        <f>MATCH(A8862,'Bank of England inputs'!A:A,0)</f>
        <v>#N/A</v>
      </c>
      <c r="D8862" s="6" t="e">
        <f>IF($A8862&gt;DataEnd,NA(),IFERROR(INDEX('iBoxx inputs'!B:B,MATCH($A8862,'iBoxx inputs'!$A:$A,0)),D8861))</f>
        <v>#N/A</v>
      </c>
      <c r="E8862" s="6" t="e">
        <f>IF($A8862&gt;DataEnd,NA(),IFERROR(INDEX('iBoxx inputs'!C:C,MATCH($A8862,'iBoxx inputs'!$A:$A,0)),E8861))</f>
        <v>#N/A</v>
      </c>
      <c r="F8862" s="6" t="e">
        <f>IF($A8862&gt;DataEnd,NA(),IFERROR(INDEX('Bank of England inputs'!D:D,MATCH($A8862,'Bank of England inputs'!$A:$A,0),0),F8861))</f>
        <v>#N/A</v>
      </c>
      <c r="G8862" s="19"/>
      <c r="H8862" s="5">
        <f t="shared" si="745"/>
        <v>48585</v>
      </c>
      <c r="I8862" s="6" t="e">
        <f t="shared" si="746"/>
        <v>#N/A</v>
      </c>
      <c r="J8862" s="6" t="e">
        <f t="shared" si="747"/>
        <v>#N/A</v>
      </c>
    </row>
    <row r="8863" spans="1:10" x14ac:dyDescent="0.2">
      <c r="A8863" s="5">
        <f>IF(AND(dateA=1,A8862&lt;DataEnd),'iBoxx inputs'!A8867,IF(AND(dateA=2,A8862&lt;DataEnd),'Bank of England inputs'!A8867,IF(dateA=3,A8862+1,IF(dateA=4,WORKDAY(A8862,1,),WORKDAY(A8862,1,holidayQ)))))</f>
        <v>48586</v>
      </c>
      <c r="B8863" s="35" t="e">
        <f>MATCH(A8863,'iBoxx inputs'!A:A,0)</f>
        <v>#N/A</v>
      </c>
      <c r="C8863" s="35" t="e">
        <f>MATCH(A8863,'Bank of England inputs'!A:A,0)</f>
        <v>#N/A</v>
      </c>
      <c r="D8863" s="6" t="e">
        <f>IF($A8863&gt;DataEnd,NA(),IFERROR(INDEX('iBoxx inputs'!B:B,MATCH($A8863,'iBoxx inputs'!$A:$A,0)),D8862))</f>
        <v>#N/A</v>
      </c>
      <c r="E8863" s="6" t="e">
        <f>IF($A8863&gt;DataEnd,NA(),IFERROR(INDEX('iBoxx inputs'!C:C,MATCH($A8863,'iBoxx inputs'!$A:$A,0)),E8862))</f>
        <v>#N/A</v>
      </c>
      <c r="F8863" s="6" t="e">
        <f>IF($A8863&gt;DataEnd,NA(),IFERROR(INDEX('Bank of England inputs'!D:D,MATCH($A8863,'Bank of England inputs'!$A:$A,0),0),F8862))</f>
        <v>#N/A</v>
      </c>
      <c r="G8863" s="19"/>
      <c r="H8863" s="5">
        <f t="shared" si="745"/>
        <v>48586</v>
      </c>
      <c r="I8863" s="6" t="e">
        <f t="shared" si="746"/>
        <v>#N/A</v>
      </c>
      <c r="J8863" s="6" t="e">
        <f t="shared" si="747"/>
        <v>#N/A</v>
      </c>
    </row>
    <row r="8864" spans="1:10" x14ac:dyDescent="0.2">
      <c r="A8864" s="5">
        <f>IF(AND(dateA=1,A8863&lt;DataEnd),'iBoxx inputs'!A8868,IF(AND(dateA=2,A8863&lt;DataEnd),'Bank of England inputs'!A8868,IF(dateA=3,A8863+1,IF(dateA=4,WORKDAY(A8863,1,),WORKDAY(A8863,1,holidayQ)))))</f>
        <v>48589</v>
      </c>
      <c r="B8864" s="35" t="e">
        <f>MATCH(A8864,'iBoxx inputs'!A:A,0)</f>
        <v>#N/A</v>
      </c>
      <c r="C8864" s="35" t="e">
        <f>MATCH(A8864,'Bank of England inputs'!A:A,0)</f>
        <v>#N/A</v>
      </c>
      <c r="D8864" s="6" t="e">
        <f>IF($A8864&gt;DataEnd,NA(),IFERROR(INDEX('iBoxx inputs'!B:B,MATCH($A8864,'iBoxx inputs'!$A:$A,0)),D8863))</f>
        <v>#N/A</v>
      </c>
      <c r="E8864" s="6" t="e">
        <f>IF($A8864&gt;DataEnd,NA(),IFERROR(INDEX('iBoxx inputs'!C:C,MATCH($A8864,'iBoxx inputs'!$A:$A,0)),E8863))</f>
        <v>#N/A</v>
      </c>
      <c r="F8864" s="6" t="e">
        <f>IF($A8864&gt;DataEnd,NA(),IFERROR(INDEX('Bank of England inputs'!D:D,MATCH($A8864,'Bank of England inputs'!$A:$A,0),0),F8863))</f>
        <v>#N/A</v>
      </c>
      <c r="G8864" s="19"/>
      <c r="H8864" s="5">
        <f t="shared" si="745"/>
        <v>48589</v>
      </c>
      <c r="I8864" s="6" t="e">
        <f t="shared" si="746"/>
        <v>#N/A</v>
      </c>
      <c r="J8864" s="6" t="e">
        <f t="shared" si="747"/>
        <v>#N/A</v>
      </c>
    </row>
    <row r="8865" spans="1:10" x14ac:dyDescent="0.2">
      <c r="A8865" s="5">
        <f>IF(AND(dateA=1,A8864&lt;DataEnd),'iBoxx inputs'!A8869,IF(AND(dateA=2,A8864&lt;DataEnd),'Bank of England inputs'!A8869,IF(dateA=3,A8864+1,IF(dateA=4,WORKDAY(A8864,1,),WORKDAY(A8864,1,holidayQ)))))</f>
        <v>48590</v>
      </c>
      <c r="B8865" s="35" t="e">
        <f>MATCH(A8865,'iBoxx inputs'!A:A,0)</f>
        <v>#N/A</v>
      </c>
      <c r="C8865" s="35" t="e">
        <f>MATCH(A8865,'Bank of England inputs'!A:A,0)</f>
        <v>#N/A</v>
      </c>
      <c r="D8865" s="6" t="e">
        <f>IF($A8865&gt;DataEnd,NA(),IFERROR(INDEX('iBoxx inputs'!B:B,MATCH($A8865,'iBoxx inputs'!$A:$A,0)),D8864))</f>
        <v>#N/A</v>
      </c>
      <c r="E8865" s="6" t="e">
        <f>IF($A8865&gt;DataEnd,NA(),IFERROR(INDEX('iBoxx inputs'!C:C,MATCH($A8865,'iBoxx inputs'!$A:$A,0)),E8864))</f>
        <v>#N/A</v>
      </c>
      <c r="F8865" s="6" t="e">
        <f>IF($A8865&gt;DataEnd,NA(),IFERROR(INDEX('Bank of England inputs'!D:D,MATCH($A8865,'Bank of England inputs'!$A:$A,0),0),F8864))</f>
        <v>#N/A</v>
      </c>
      <c r="G8865" s="19"/>
      <c r="H8865" s="5">
        <f t="shared" si="745"/>
        <v>48590</v>
      </c>
      <c r="I8865" s="6" t="e">
        <f t="shared" si="746"/>
        <v>#N/A</v>
      </c>
      <c r="J8865" s="6" t="e">
        <f t="shared" si="747"/>
        <v>#N/A</v>
      </c>
    </row>
    <row r="8866" spans="1:10" x14ac:dyDescent="0.2">
      <c r="A8866" s="5">
        <f>IF(AND(dateA=1,A8865&lt;DataEnd),'iBoxx inputs'!A8870,IF(AND(dateA=2,A8865&lt;DataEnd),'Bank of England inputs'!A8870,IF(dateA=3,A8865+1,IF(dateA=4,WORKDAY(A8865,1,),WORKDAY(A8865,1,holidayQ)))))</f>
        <v>48591</v>
      </c>
      <c r="B8866" s="35" t="e">
        <f>MATCH(A8866,'iBoxx inputs'!A:A,0)</f>
        <v>#N/A</v>
      </c>
      <c r="C8866" s="35" t="e">
        <f>MATCH(A8866,'Bank of England inputs'!A:A,0)</f>
        <v>#N/A</v>
      </c>
      <c r="D8866" s="6" t="e">
        <f>IF($A8866&gt;DataEnd,NA(),IFERROR(INDEX('iBoxx inputs'!B:B,MATCH($A8866,'iBoxx inputs'!$A:$A,0)),D8865))</f>
        <v>#N/A</v>
      </c>
      <c r="E8866" s="6" t="e">
        <f>IF($A8866&gt;DataEnd,NA(),IFERROR(INDEX('iBoxx inputs'!C:C,MATCH($A8866,'iBoxx inputs'!$A:$A,0)),E8865))</f>
        <v>#N/A</v>
      </c>
      <c r="F8866" s="6" t="e">
        <f>IF($A8866&gt;DataEnd,NA(),IFERROR(INDEX('Bank of England inputs'!D:D,MATCH($A8866,'Bank of England inputs'!$A:$A,0),0),F8865))</f>
        <v>#N/A</v>
      </c>
      <c r="G8866" s="19"/>
      <c r="H8866" s="5">
        <f t="shared" si="745"/>
        <v>48591</v>
      </c>
      <c r="I8866" s="6" t="e">
        <f t="shared" si="746"/>
        <v>#N/A</v>
      </c>
      <c r="J8866" s="6" t="e">
        <f t="shared" si="747"/>
        <v>#N/A</v>
      </c>
    </row>
    <row r="8867" spans="1:10" x14ac:dyDescent="0.2">
      <c r="A8867" s="5">
        <f>IF(AND(dateA=1,A8866&lt;DataEnd),'iBoxx inputs'!A8871,IF(AND(dateA=2,A8866&lt;DataEnd),'Bank of England inputs'!A8871,IF(dateA=3,A8866+1,IF(dateA=4,WORKDAY(A8866,1,),WORKDAY(A8866,1,holidayQ)))))</f>
        <v>48592</v>
      </c>
      <c r="B8867" s="35" t="e">
        <f>MATCH(A8867,'iBoxx inputs'!A:A,0)</f>
        <v>#N/A</v>
      </c>
      <c r="C8867" s="35" t="e">
        <f>MATCH(A8867,'Bank of England inputs'!A:A,0)</f>
        <v>#N/A</v>
      </c>
      <c r="D8867" s="6" t="e">
        <f>IF($A8867&gt;DataEnd,NA(),IFERROR(INDEX('iBoxx inputs'!B:B,MATCH($A8867,'iBoxx inputs'!$A:$A,0)),D8866))</f>
        <v>#N/A</v>
      </c>
      <c r="E8867" s="6" t="e">
        <f>IF($A8867&gt;DataEnd,NA(),IFERROR(INDEX('iBoxx inputs'!C:C,MATCH($A8867,'iBoxx inputs'!$A:$A,0)),E8866))</f>
        <v>#N/A</v>
      </c>
      <c r="F8867" s="6" t="e">
        <f>IF($A8867&gt;DataEnd,NA(),IFERROR(INDEX('Bank of England inputs'!D:D,MATCH($A8867,'Bank of England inputs'!$A:$A,0),0),F8866))</f>
        <v>#N/A</v>
      </c>
      <c r="G8867" s="19"/>
      <c r="H8867" s="5">
        <f t="shared" si="745"/>
        <v>48592</v>
      </c>
      <c r="I8867" s="6" t="e">
        <f t="shared" si="746"/>
        <v>#N/A</v>
      </c>
      <c r="J8867" s="6" t="e">
        <f t="shared" si="747"/>
        <v>#N/A</v>
      </c>
    </row>
    <row r="8868" spans="1:10" x14ac:dyDescent="0.2">
      <c r="A8868" s="5">
        <f>IF(AND(dateA=1,A8867&lt;DataEnd),'iBoxx inputs'!A8872,IF(AND(dateA=2,A8867&lt;DataEnd),'Bank of England inputs'!A8872,IF(dateA=3,A8867+1,IF(dateA=4,WORKDAY(A8867,1,),WORKDAY(A8867,1,holidayQ)))))</f>
        <v>48593</v>
      </c>
      <c r="B8868" s="35" t="e">
        <f>MATCH(A8868,'iBoxx inputs'!A:A,0)</f>
        <v>#N/A</v>
      </c>
      <c r="C8868" s="35" t="e">
        <f>MATCH(A8868,'Bank of England inputs'!A:A,0)</f>
        <v>#N/A</v>
      </c>
      <c r="D8868" s="6" t="e">
        <f>IF($A8868&gt;DataEnd,NA(),IFERROR(INDEX('iBoxx inputs'!B:B,MATCH($A8868,'iBoxx inputs'!$A:$A,0)),D8867))</f>
        <v>#N/A</v>
      </c>
      <c r="E8868" s="6" t="e">
        <f>IF($A8868&gt;DataEnd,NA(),IFERROR(INDEX('iBoxx inputs'!C:C,MATCH($A8868,'iBoxx inputs'!$A:$A,0)),E8867))</f>
        <v>#N/A</v>
      </c>
      <c r="F8868" s="6" t="e">
        <f>IF($A8868&gt;DataEnd,NA(),IFERROR(INDEX('Bank of England inputs'!D:D,MATCH($A8868,'Bank of England inputs'!$A:$A,0),0),F8867))</f>
        <v>#N/A</v>
      </c>
      <c r="G8868" s="19"/>
      <c r="H8868" s="5">
        <f t="shared" si="745"/>
        <v>48593</v>
      </c>
      <c r="I8868" s="6" t="e">
        <f t="shared" si="746"/>
        <v>#N/A</v>
      </c>
      <c r="J8868" s="6" t="e">
        <f t="shared" si="747"/>
        <v>#N/A</v>
      </c>
    </row>
    <row r="8869" spans="1:10" x14ac:dyDescent="0.2">
      <c r="A8869" s="5">
        <f>IF(AND(dateA=1,A8868&lt;DataEnd),'iBoxx inputs'!A8873,IF(AND(dateA=2,A8868&lt;DataEnd),'Bank of England inputs'!A8873,IF(dateA=3,A8868+1,IF(dateA=4,WORKDAY(A8868,1,),WORKDAY(A8868,1,holidayQ)))))</f>
        <v>48596</v>
      </c>
      <c r="B8869" s="35" t="e">
        <f>MATCH(A8869,'iBoxx inputs'!A:A,0)</f>
        <v>#N/A</v>
      </c>
      <c r="C8869" s="35" t="e">
        <f>MATCH(A8869,'Bank of England inputs'!A:A,0)</f>
        <v>#N/A</v>
      </c>
      <c r="D8869" s="6" t="e">
        <f>IF($A8869&gt;DataEnd,NA(),IFERROR(INDEX('iBoxx inputs'!B:B,MATCH($A8869,'iBoxx inputs'!$A:$A,0)),D8868))</f>
        <v>#N/A</v>
      </c>
      <c r="E8869" s="6" t="e">
        <f>IF($A8869&gt;DataEnd,NA(),IFERROR(INDEX('iBoxx inputs'!C:C,MATCH($A8869,'iBoxx inputs'!$A:$A,0)),E8868))</f>
        <v>#N/A</v>
      </c>
      <c r="F8869" s="6" t="e">
        <f>IF($A8869&gt;DataEnd,NA(),IFERROR(INDEX('Bank of England inputs'!D:D,MATCH($A8869,'Bank of England inputs'!$A:$A,0),0),F8868))</f>
        <v>#N/A</v>
      </c>
      <c r="G8869" s="19"/>
      <c r="H8869" s="5">
        <f t="shared" si="745"/>
        <v>48596</v>
      </c>
      <c r="I8869" s="6" t="e">
        <f t="shared" si="746"/>
        <v>#N/A</v>
      </c>
      <c r="J8869" s="6" t="e">
        <f t="shared" si="747"/>
        <v>#N/A</v>
      </c>
    </row>
    <row r="8870" spans="1:10" x14ac:dyDescent="0.2">
      <c r="A8870" s="5">
        <f>IF(AND(dateA=1,A8869&lt;DataEnd),'iBoxx inputs'!A8874,IF(AND(dateA=2,A8869&lt;DataEnd),'Bank of England inputs'!A8874,IF(dateA=3,A8869+1,IF(dateA=4,WORKDAY(A8869,1,),WORKDAY(A8869,1,holidayQ)))))</f>
        <v>48597</v>
      </c>
      <c r="B8870" s="35" t="e">
        <f>MATCH(A8870,'iBoxx inputs'!A:A,0)</f>
        <v>#N/A</v>
      </c>
      <c r="C8870" s="35" t="e">
        <f>MATCH(A8870,'Bank of England inputs'!A:A,0)</f>
        <v>#N/A</v>
      </c>
      <c r="D8870" s="6" t="e">
        <f>IF($A8870&gt;DataEnd,NA(),IFERROR(INDEX('iBoxx inputs'!B:B,MATCH($A8870,'iBoxx inputs'!$A:$A,0)),D8869))</f>
        <v>#N/A</v>
      </c>
      <c r="E8870" s="6" t="e">
        <f>IF($A8870&gt;DataEnd,NA(),IFERROR(INDEX('iBoxx inputs'!C:C,MATCH($A8870,'iBoxx inputs'!$A:$A,0)),E8869))</f>
        <v>#N/A</v>
      </c>
      <c r="F8870" s="6" t="e">
        <f>IF($A8870&gt;DataEnd,NA(),IFERROR(INDEX('Bank of England inputs'!D:D,MATCH($A8870,'Bank of England inputs'!$A:$A,0),0),F8869))</f>
        <v>#N/A</v>
      </c>
      <c r="G8870" s="19"/>
      <c r="H8870" s="5">
        <f t="shared" si="745"/>
        <v>48597</v>
      </c>
      <c r="I8870" s="6" t="e">
        <f t="shared" si="746"/>
        <v>#N/A</v>
      </c>
      <c r="J8870" s="6" t="e">
        <f t="shared" si="747"/>
        <v>#N/A</v>
      </c>
    </row>
    <row r="8871" spans="1:10" x14ac:dyDescent="0.2">
      <c r="A8871" s="5">
        <f>IF(AND(dateA=1,A8870&lt;DataEnd),'iBoxx inputs'!A8875,IF(AND(dateA=2,A8870&lt;DataEnd),'Bank of England inputs'!A8875,IF(dateA=3,A8870+1,IF(dateA=4,WORKDAY(A8870,1,),WORKDAY(A8870,1,holidayQ)))))</f>
        <v>48598</v>
      </c>
      <c r="B8871" s="35" t="e">
        <f>MATCH(A8871,'iBoxx inputs'!A:A,0)</f>
        <v>#N/A</v>
      </c>
      <c r="C8871" s="35" t="e">
        <f>MATCH(A8871,'Bank of England inputs'!A:A,0)</f>
        <v>#N/A</v>
      </c>
      <c r="D8871" s="6" t="e">
        <f>IF($A8871&gt;DataEnd,NA(),IFERROR(INDEX('iBoxx inputs'!B:B,MATCH($A8871,'iBoxx inputs'!$A:$A,0)),D8870))</f>
        <v>#N/A</v>
      </c>
      <c r="E8871" s="6" t="e">
        <f>IF($A8871&gt;DataEnd,NA(),IFERROR(INDEX('iBoxx inputs'!C:C,MATCH($A8871,'iBoxx inputs'!$A:$A,0)),E8870))</f>
        <v>#N/A</v>
      </c>
      <c r="F8871" s="6" t="e">
        <f>IF($A8871&gt;DataEnd,NA(),IFERROR(INDEX('Bank of England inputs'!D:D,MATCH($A8871,'Bank of England inputs'!$A:$A,0),0),F8870))</f>
        <v>#N/A</v>
      </c>
      <c r="G8871" s="19"/>
      <c r="H8871" s="5">
        <f t="shared" si="745"/>
        <v>48598</v>
      </c>
      <c r="I8871" s="6" t="e">
        <f t="shared" si="746"/>
        <v>#N/A</v>
      </c>
      <c r="J8871" s="6" t="e">
        <f t="shared" si="747"/>
        <v>#N/A</v>
      </c>
    </row>
    <row r="8872" spans="1:10" x14ac:dyDescent="0.2">
      <c r="A8872" s="5">
        <f>IF(AND(dateA=1,A8871&lt;DataEnd),'iBoxx inputs'!A8876,IF(AND(dateA=2,A8871&lt;DataEnd),'Bank of England inputs'!A8876,IF(dateA=3,A8871+1,IF(dateA=4,WORKDAY(A8871,1,),WORKDAY(A8871,1,holidayQ)))))</f>
        <v>48599</v>
      </c>
      <c r="B8872" s="35" t="e">
        <f>MATCH(A8872,'iBoxx inputs'!A:A,0)</f>
        <v>#N/A</v>
      </c>
      <c r="C8872" s="35" t="e">
        <f>MATCH(A8872,'Bank of England inputs'!A:A,0)</f>
        <v>#N/A</v>
      </c>
      <c r="D8872" s="6" t="e">
        <f>IF($A8872&gt;DataEnd,NA(),IFERROR(INDEX('iBoxx inputs'!B:B,MATCH($A8872,'iBoxx inputs'!$A:$A,0)),D8871))</f>
        <v>#N/A</v>
      </c>
      <c r="E8872" s="6" t="e">
        <f>IF($A8872&gt;DataEnd,NA(),IFERROR(INDEX('iBoxx inputs'!C:C,MATCH($A8872,'iBoxx inputs'!$A:$A,0)),E8871))</f>
        <v>#N/A</v>
      </c>
      <c r="F8872" s="6" t="e">
        <f>IF($A8872&gt;DataEnd,NA(),IFERROR(INDEX('Bank of England inputs'!D:D,MATCH($A8872,'Bank of England inputs'!$A:$A,0),0),F8871))</f>
        <v>#N/A</v>
      </c>
      <c r="G8872" s="19"/>
      <c r="H8872" s="5">
        <f t="shared" si="745"/>
        <v>48599</v>
      </c>
      <c r="I8872" s="6" t="e">
        <f t="shared" si="746"/>
        <v>#N/A</v>
      </c>
      <c r="J8872" s="6" t="e">
        <f t="shared" si="747"/>
        <v>#N/A</v>
      </c>
    </row>
    <row r="8873" spans="1:10" x14ac:dyDescent="0.2">
      <c r="A8873" s="5">
        <f>IF(AND(dateA=1,A8872&lt;DataEnd),'iBoxx inputs'!A8877,IF(AND(dateA=2,A8872&lt;DataEnd),'Bank of England inputs'!A8877,IF(dateA=3,A8872+1,IF(dateA=4,WORKDAY(A8872,1,),WORKDAY(A8872,1,holidayQ)))))</f>
        <v>48600</v>
      </c>
      <c r="B8873" s="35" t="e">
        <f>MATCH(A8873,'iBoxx inputs'!A:A,0)</f>
        <v>#N/A</v>
      </c>
      <c r="C8873" s="35" t="e">
        <f>MATCH(A8873,'Bank of England inputs'!A:A,0)</f>
        <v>#N/A</v>
      </c>
      <c r="D8873" s="6" t="e">
        <f>IF($A8873&gt;DataEnd,NA(),IFERROR(INDEX('iBoxx inputs'!B:B,MATCH($A8873,'iBoxx inputs'!$A:$A,0)),D8872))</f>
        <v>#N/A</v>
      </c>
      <c r="E8873" s="6" t="e">
        <f>IF($A8873&gt;DataEnd,NA(),IFERROR(INDEX('iBoxx inputs'!C:C,MATCH($A8873,'iBoxx inputs'!$A:$A,0)),E8872))</f>
        <v>#N/A</v>
      </c>
      <c r="F8873" s="6" t="e">
        <f>IF($A8873&gt;DataEnd,NA(),IFERROR(INDEX('Bank of England inputs'!D:D,MATCH($A8873,'Bank of England inputs'!$A:$A,0),0),F8872))</f>
        <v>#N/A</v>
      </c>
      <c r="G8873" s="19"/>
      <c r="H8873" s="5">
        <f t="shared" si="745"/>
        <v>48600</v>
      </c>
      <c r="I8873" s="6" t="e">
        <f t="shared" si="746"/>
        <v>#N/A</v>
      </c>
      <c r="J8873" s="6" t="e">
        <f t="shared" si="747"/>
        <v>#N/A</v>
      </c>
    </row>
    <row r="8874" spans="1:10" x14ac:dyDescent="0.2">
      <c r="A8874" s="5">
        <f>IF(AND(dateA=1,A8873&lt;DataEnd),'iBoxx inputs'!A8878,IF(AND(dateA=2,A8873&lt;DataEnd),'Bank of England inputs'!A8878,IF(dateA=3,A8873+1,IF(dateA=4,WORKDAY(A8873,1,),WORKDAY(A8873,1,holidayQ)))))</f>
        <v>48603</v>
      </c>
      <c r="B8874" s="35" t="e">
        <f>MATCH(A8874,'iBoxx inputs'!A:A,0)</f>
        <v>#N/A</v>
      </c>
      <c r="C8874" s="35" t="e">
        <f>MATCH(A8874,'Bank of England inputs'!A:A,0)</f>
        <v>#N/A</v>
      </c>
      <c r="D8874" s="6" t="e">
        <f>IF($A8874&gt;DataEnd,NA(),IFERROR(INDEX('iBoxx inputs'!B:B,MATCH($A8874,'iBoxx inputs'!$A:$A,0)),D8873))</f>
        <v>#N/A</v>
      </c>
      <c r="E8874" s="6" t="e">
        <f>IF($A8874&gt;DataEnd,NA(),IFERROR(INDEX('iBoxx inputs'!C:C,MATCH($A8874,'iBoxx inputs'!$A:$A,0)),E8873))</f>
        <v>#N/A</v>
      </c>
      <c r="F8874" s="6" t="e">
        <f>IF($A8874&gt;DataEnd,NA(),IFERROR(INDEX('Bank of England inputs'!D:D,MATCH($A8874,'Bank of England inputs'!$A:$A,0),0),F8873))</f>
        <v>#N/A</v>
      </c>
      <c r="G8874" s="19"/>
      <c r="H8874" s="5">
        <f t="shared" si="745"/>
        <v>48603</v>
      </c>
      <c r="I8874" s="6" t="e">
        <f t="shared" si="746"/>
        <v>#N/A</v>
      </c>
      <c r="J8874" s="6" t="e">
        <f t="shared" si="747"/>
        <v>#N/A</v>
      </c>
    </row>
    <row r="8875" spans="1:10" x14ac:dyDescent="0.2">
      <c r="A8875" s="5">
        <f>IF(AND(dateA=1,A8874&lt;DataEnd),'iBoxx inputs'!A8879,IF(AND(dateA=2,A8874&lt;DataEnd),'Bank of England inputs'!A8879,IF(dateA=3,A8874+1,IF(dateA=4,WORKDAY(A8874,1,),WORKDAY(A8874,1,holidayQ)))))</f>
        <v>48604</v>
      </c>
      <c r="B8875" s="35" t="e">
        <f>MATCH(A8875,'iBoxx inputs'!A:A,0)</f>
        <v>#N/A</v>
      </c>
      <c r="C8875" s="35" t="e">
        <f>MATCH(A8875,'Bank of England inputs'!A:A,0)</f>
        <v>#N/A</v>
      </c>
      <c r="D8875" s="6" t="e">
        <f>IF($A8875&gt;DataEnd,NA(),IFERROR(INDEX('iBoxx inputs'!B:B,MATCH($A8875,'iBoxx inputs'!$A:$A,0)),D8874))</f>
        <v>#N/A</v>
      </c>
      <c r="E8875" s="6" t="e">
        <f>IF($A8875&gt;DataEnd,NA(),IFERROR(INDEX('iBoxx inputs'!C:C,MATCH($A8875,'iBoxx inputs'!$A:$A,0)),E8874))</f>
        <v>#N/A</v>
      </c>
      <c r="F8875" s="6" t="e">
        <f>IF($A8875&gt;DataEnd,NA(),IFERROR(INDEX('Bank of England inputs'!D:D,MATCH($A8875,'Bank of England inputs'!$A:$A,0),0),F8874))</f>
        <v>#N/A</v>
      </c>
      <c r="G8875" s="19"/>
      <c r="H8875" s="5">
        <f t="shared" si="745"/>
        <v>48604</v>
      </c>
      <c r="I8875" s="6" t="e">
        <f t="shared" si="746"/>
        <v>#N/A</v>
      </c>
      <c r="J8875" s="6" t="e">
        <f t="shared" si="747"/>
        <v>#N/A</v>
      </c>
    </row>
    <row r="8876" spans="1:10" x14ac:dyDescent="0.2">
      <c r="A8876" s="5">
        <f>IF(AND(dateA=1,A8875&lt;DataEnd),'iBoxx inputs'!A8880,IF(AND(dateA=2,A8875&lt;DataEnd),'Bank of England inputs'!A8880,IF(dateA=3,A8875+1,IF(dateA=4,WORKDAY(A8875,1,),WORKDAY(A8875,1,holidayQ)))))</f>
        <v>48605</v>
      </c>
      <c r="B8876" s="35" t="e">
        <f>MATCH(A8876,'iBoxx inputs'!A:A,0)</f>
        <v>#N/A</v>
      </c>
      <c r="C8876" s="35" t="e">
        <f>MATCH(A8876,'Bank of England inputs'!A:A,0)</f>
        <v>#N/A</v>
      </c>
      <c r="D8876" s="6" t="e">
        <f>IF($A8876&gt;DataEnd,NA(),IFERROR(INDEX('iBoxx inputs'!B:B,MATCH($A8876,'iBoxx inputs'!$A:$A,0)),D8875))</f>
        <v>#N/A</v>
      </c>
      <c r="E8876" s="6" t="e">
        <f>IF($A8876&gt;DataEnd,NA(),IFERROR(INDEX('iBoxx inputs'!C:C,MATCH($A8876,'iBoxx inputs'!$A:$A,0)),E8875))</f>
        <v>#N/A</v>
      </c>
      <c r="F8876" s="6" t="e">
        <f>IF($A8876&gt;DataEnd,NA(),IFERROR(INDEX('Bank of England inputs'!D:D,MATCH($A8876,'Bank of England inputs'!$A:$A,0),0),F8875))</f>
        <v>#N/A</v>
      </c>
      <c r="G8876" s="19"/>
      <c r="H8876" s="5">
        <f t="shared" si="745"/>
        <v>48605</v>
      </c>
      <c r="I8876" s="6" t="e">
        <f t="shared" si="746"/>
        <v>#N/A</v>
      </c>
      <c r="J8876" s="6" t="e">
        <f t="shared" si="747"/>
        <v>#N/A</v>
      </c>
    </row>
    <row r="8877" spans="1:10" x14ac:dyDescent="0.2">
      <c r="A8877" s="5">
        <f>IF(AND(dateA=1,A8876&lt;DataEnd),'iBoxx inputs'!A8881,IF(AND(dateA=2,A8876&lt;DataEnd),'Bank of England inputs'!A8881,IF(dateA=3,A8876+1,IF(dateA=4,WORKDAY(A8876,1,),WORKDAY(A8876,1,holidayQ)))))</f>
        <v>48606</v>
      </c>
      <c r="B8877" s="35" t="e">
        <f>MATCH(A8877,'iBoxx inputs'!A:A,0)</f>
        <v>#N/A</v>
      </c>
      <c r="C8877" s="35" t="e">
        <f>MATCH(A8877,'Bank of England inputs'!A:A,0)</f>
        <v>#N/A</v>
      </c>
      <c r="D8877" s="6" t="e">
        <f>IF($A8877&gt;DataEnd,NA(),IFERROR(INDEX('iBoxx inputs'!B:B,MATCH($A8877,'iBoxx inputs'!$A:$A,0)),D8876))</f>
        <v>#N/A</v>
      </c>
      <c r="E8877" s="6" t="e">
        <f>IF($A8877&gt;DataEnd,NA(),IFERROR(INDEX('iBoxx inputs'!C:C,MATCH($A8877,'iBoxx inputs'!$A:$A,0)),E8876))</f>
        <v>#N/A</v>
      </c>
      <c r="F8877" s="6" t="e">
        <f>IF($A8877&gt;DataEnd,NA(),IFERROR(INDEX('Bank of England inputs'!D:D,MATCH($A8877,'Bank of England inputs'!$A:$A,0),0),F8876))</f>
        <v>#N/A</v>
      </c>
      <c r="G8877" s="19"/>
      <c r="H8877" s="5">
        <f t="shared" si="745"/>
        <v>48606</v>
      </c>
      <c r="I8877" s="6" t="e">
        <f t="shared" si="746"/>
        <v>#N/A</v>
      </c>
      <c r="J8877" s="6" t="e">
        <f t="shared" si="747"/>
        <v>#N/A</v>
      </c>
    </row>
    <row r="8878" spans="1:10" x14ac:dyDescent="0.2">
      <c r="A8878" s="5">
        <f>IF(AND(dateA=1,A8877&lt;DataEnd),'iBoxx inputs'!A8882,IF(AND(dateA=2,A8877&lt;DataEnd),'Bank of England inputs'!A8882,IF(dateA=3,A8877+1,IF(dateA=4,WORKDAY(A8877,1,),WORKDAY(A8877,1,holidayQ)))))</f>
        <v>48607</v>
      </c>
      <c r="B8878" s="35" t="e">
        <f>MATCH(A8878,'iBoxx inputs'!A:A,0)</f>
        <v>#N/A</v>
      </c>
      <c r="C8878" s="35" t="e">
        <f>MATCH(A8878,'Bank of England inputs'!A:A,0)</f>
        <v>#N/A</v>
      </c>
      <c r="D8878" s="6" t="e">
        <f>IF($A8878&gt;DataEnd,NA(),IFERROR(INDEX('iBoxx inputs'!B:B,MATCH($A8878,'iBoxx inputs'!$A:$A,0)),D8877))</f>
        <v>#N/A</v>
      </c>
      <c r="E8878" s="6" t="e">
        <f>IF($A8878&gt;DataEnd,NA(),IFERROR(INDEX('iBoxx inputs'!C:C,MATCH($A8878,'iBoxx inputs'!$A:$A,0)),E8877))</f>
        <v>#N/A</v>
      </c>
      <c r="F8878" s="6" t="e">
        <f>IF($A8878&gt;DataEnd,NA(),IFERROR(INDEX('Bank of England inputs'!D:D,MATCH($A8878,'Bank of England inputs'!$A:$A,0),0),F8877))</f>
        <v>#N/A</v>
      </c>
      <c r="G8878" s="19"/>
      <c r="H8878" s="5">
        <f t="shared" si="745"/>
        <v>48607</v>
      </c>
      <c r="I8878" s="6" t="e">
        <f t="shared" si="746"/>
        <v>#N/A</v>
      </c>
      <c r="J8878" s="6" t="e">
        <f t="shared" si="747"/>
        <v>#N/A</v>
      </c>
    </row>
    <row r="8879" spans="1:10" x14ac:dyDescent="0.2">
      <c r="A8879" s="5">
        <f>IF(AND(dateA=1,A8878&lt;DataEnd),'iBoxx inputs'!A8883,IF(AND(dateA=2,A8878&lt;DataEnd),'Bank of England inputs'!A8883,IF(dateA=3,A8878+1,IF(dateA=4,WORKDAY(A8878,1,),WORKDAY(A8878,1,holidayQ)))))</f>
        <v>48610</v>
      </c>
      <c r="B8879" s="35" t="e">
        <f>MATCH(A8879,'iBoxx inputs'!A:A,0)</f>
        <v>#N/A</v>
      </c>
      <c r="C8879" s="35" t="e">
        <f>MATCH(A8879,'Bank of England inputs'!A:A,0)</f>
        <v>#N/A</v>
      </c>
      <c r="D8879" s="6" t="e">
        <f>IF($A8879&gt;DataEnd,NA(),IFERROR(INDEX('iBoxx inputs'!B:B,MATCH($A8879,'iBoxx inputs'!$A:$A,0)),D8878))</f>
        <v>#N/A</v>
      </c>
      <c r="E8879" s="6" t="e">
        <f>IF($A8879&gt;DataEnd,NA(),IFERROR(INDEX('iBoxx inputs'!C:C,MATCH($A8879,'iBoxx inputs'!$A:$A,0)),E8878))</f>
        <v>#N/A</v>
      </c>
      <c r="F8879" s="6" t="e">
        <f>IF($A8879&gt;DataEnd,NA(),IFERROR(INDEX('Bank of England inputs'!D:D,MATCH($A8879,'Bank of England inputs'!$A:$A,0),0),F8878))</f>
        <v>#N/A</v>
      </c>
      <c r="G8879" s="19"/>
      <c r="H8879" s="5">
        <f t="shared" si="745"/>
        <v>48610</v>
      </c>
      <c r="I8879" s="6" t="e">
        <f t="shared" si="746"/>
        <v>#N/A</v>
      </c>
      <c r="J8879" s="6" t="e">
        <f t="shared" si="747"/>
        <v>#N/A</v>
      </c>
    </row>
    <row r="8880" spans="1:10" x14ac:dyDescent="0.2">
      <c r="A8880" s="5">
        <f>IF(AND(dateA=1,A8879&lt;DataEnd),'iBoxx inputs'!A8884,IF(AND(dateA=2,A8879&lt;DataEnd),'Bank of England inputs'!A8884,IF(dateA=3,A8879+1,IF(dateA=4,WORKDAY(A8879,1,),WORKDAY(A8879,1,holidayQ)))))</f>
        <v>48611</v>
      </c>
      <c r="B8880" s="35" t="e">
        <f>MATCH(A8880,'iBoxx inputs'!A:A,0)</f>
        <v>#N/A</v>
      </c>
      <c r="C8880" s="35" t="e">
        <f>MATCH(A8880,'Bank of England inputs'!A:A,0)</f>
        <v>#N/A</v>
      </c>
      <c r="D8880" s="6" t="e">
        <f>IF($A8880&gt;DataEnd,NA(),IFERROR(INDEX('iBoxx inputs'!B:B,MATCH($A8880,'iBoxx inputs'!$A:$A,0)),D8879))</f>
        <v>#N/A</v>
      </c>
      <c r="E8880" s="6" t="e">
        <f>IF($A8880&gt;DataEnd,NA(),IFERROR(INDEX('iBoxx inputs'!C:C,MATCH($A8880,'iBoxx inputs'!$A:$A,0)),E8879))</f>
        <v>#N/A</v>
      </c>
      <c r="F8880" s="6" t="e">
        <f>IF($A8880&gt;DataEnd,NA(),IFERROR(INDEX('Bank of England inputs'!D:D,MATCH($A8880,'Bank of England inputs'!$A:$A,0),0),F8879))</f>
        <v>#N/A</v>
      </c>
      <c r="G8880" s="19"/>
      <c r="H8880" s="5">
        <f t="shared" si="745"/>
        <v>48611</v>
      </c>
      <c r="I8880" s="6" t="e">
        <f t="shared" si="746"/>
        <v>#N/A</v>
      </c>
      <c r="J8880" s="6" t="e">
        <f t="shared" si="747"/>
        <v>#N/A</v>
      </c>
    </row>
    <row r="8881" spans="1:10" x14ac:dyDescent="0.2">
      <c r="A8881" s="5">
        <f>IF(AND(dateA=1,A8880&lt;DataEnd),'iBoxx inputs'!A8885,IF(AND(dateA=2,A8880&lt;DataEnd),'Bank of England inputs'!A8885,IF(dateA=3,A8880+1,IF(dateA=4,WORKDAY(A8880,1,),WORKDAY(A8880,1,holidayQ)))))</f>
        <v>48612</v>
      </c>
      <c r="B8881" s="35" t="e">
        <f>MATCH(A8881,'iBoxx inputs'!A:A,0)</f>
        <v>#N/A</v>
      </c>
      <c r="C8881" s="35" t="e">
        <f>MATCH(A8881,'Bank of England inputs'!A:A,0)</f>
        <v>#N/A</v>
      </c>
      <c r="D8881" s="6" t="e">
        <f>IF($A8881&gt;DataEnd,NA(),IFERROR(INDEX('iBoxx inputs'!B:B,MATCH($A8881,'iBoxx inputs'!$A:$A,0)),D8880))</f>
        <v>#N/A</v>
      </c>
      <c r="E8881" s="6" t="e">
        <f>IF($A8881&gt;DataEnd,NA(),IFERROR(INDEX('iBoxx inputs'!C:C,MATCH($A8881,'iBoxx inputs'!$A:$A,0)),E8880))</f>
        <v>#N/A</v>
      </c>
      <c r="F8881" s="6" t="e">
        <f>IF($A8881&gt;DataEnd,NA(),IFERROR(INDEX('Bank of England inputs'!D:D,MATCH($A8881,'Bank of England inputs'!$A:$A,0),0),F8880))</f>
        <v>#N/A</v>
      </c>
      <c r="G8881" s="19"/>
      <c r="H8881" s="5">
        <f t="shared" si="745"/>
        <v>48612</v>
      </c>
      <c r="I8881" s="6" t="e">
        <f t="shared" si="746"/>
        <v>#N/A</v>
      </c>
      <c r="J8881" s="6" t="e">
        <f t="shared" si="747"/>
        <v>#N/A</v>
      </c>
    </row>
    <row r="8882" spans="1:10" x14ac:dyDescent="0.2">
      <c r="A8882" s="5">
        <f>IF(AND(dateA=1,A8881&lt;DataEnd),'iBoxx inputs'!A8886,IF(AND(dateA=2,A8881&lt;DataEnd),'Bank of England inputs'!A8886,IF(dateA=3,A8881+1,IF(dateA=4,WORKDAY(A8881,1,),WORKDAY(A8881,1,holidayQ)))))</f>
        <v>48613</v>
      </c>
      <c r="B8882" s="35" t="e">
        <f>MATCH(A8882,'iBoxx inputs'!A:A,0)</f>
        <v>#N/A</v>
      </c>
      <c r="C8882" s="35" t="e">
        <f>MATCH(A8882,'Bank of England inputs'!A:A,0)</f>
        <v>#N/A</v>
      </c>
      <c r="D8882" s="6" t="e">
        <f>IF($A8882&gt;DataEnd,NA(),IFERROR(INDEX('iBoxx inputs'!B:B,MATCH($A8882,'iBoxx inputs'!$A:$A,0)),D8881))</f>
        <v>#N/A</v>
      </c>
      <c r="E8882" s="6" t="e">
        <f>IF($A8882&gt;DataEnd,NA(),IFERROR(INDEX('iBoxx inputs'!C:C,MATCH($A8882,'iBoxx inputs'!$A:$A,0)),E8881))</f>
        <v>#N/A</v>
      </c>
      <c r="F8882" s="6" t="e">
        <f>IF($A8882&gt;DataEnd,NA(),IFERROR(INDEX('Bank of England inputs'!D:D,MATCH($A8882,'Bank of England inputs'!$A:$A,0),0),F8881))</f>
        <v>#N/A</v>
      </c>
      <c r="G8882" s="19"/>
      <c r="H8882" s="5">
        <f t="shared" si="745"/>
        <v>48613</v>
      </c>
      <c r="I8882" s="6" t="e">
        <f t="shared" si="746"/>
        <v>#N/A</v>
      </c>
      <c r="J8882" s="6" t="e">
        <f t="shared" si="747"/>
        <v>#N/A</v>
      </c>
    </row>
    <row r="8883" spans="1:10" x14ac:dyDescent="0.2">
      <c r="A8883" s="5">
        <f>IF(AND(dateA=1,A8882&lt;DataEnd),'iBoxx inputs'!A8887,IF(AND(dateA=2,A8882&lt;DataEnd),'Bank of England inputs'!A8887,IF(dateA=3,A8882+1,IF(dateA=4,WORKDAY(A8882,1,),WORKDAY(A8882,1,holidayQ)))))</f>
        <v>48614</v>
      </c>
      <c r="B8883" s="35" t="e">
        <f>MATCH(A8883,'iBoxx inputs'!A:A,0)</f>
        <v>#N/A</v>
      </c>
      <c r="C8883" s="35" t="e">
        <f>MATCH(A8883,'Bank of England inputs'!A:A,0)</f>
        <v>#N/A</v>
      </c>
      <c r="D8883" s="6" t="e">
        <f>IF($A8883&gt;DataEnd,NA(),IFERROR(INDEX('iBoxx inputs'!B:B,MATCH($A8883,'iBoxx inputs'!$A:$A,0)),D8882))</f>
        <v>#N/A</v>
      </c>
      <c r="E8883" s="6" t="e">
        <f>IF($A8883&gt;DataEnd,NA(),IFERROR(INDEX('iBoxx inputs'!C:C,MATCH($A8883,'iBoxx inputs'!$A:$A,0)),E8882))</f>
        <v>#N/A</v>
      </c>
      <c r="F8883" s="6" t="e">
        <f>IF($A8883&gt;DataEnd,NA(),IFERROR(INDEX('Bank of England inputs'!D:D,MATCH($A8883,'Bank of England inputs'!$A:$A,0),0),F8882))</f>
        <v>#N/A</v>
      </c>
      <c r="G8883" s="19"/>
      <c r="H8883" s="5">
        <f t="shared" si="745"/>
        <v>48614</v>
      </c>
      <c r="I8883" s="6" t="e">
        <f t="shared" si="746"/>
        <v>#N/A</v>
      </c>
      <c r="J8883" s="6" t="e">
        <f t="shared" si="747"/>
        <v>#N/A</v>
      </c>
    </row>
    <row r="8884" spans="1:10" x14ac:dyDescent="0.2">
      <c r="A8884" s="5">
        <f>IF(AND(dateA=1,A8883&lt;DataEnd),'iBoxx inputs'!A8888,IF(AND(dateA=2,A8883&lt;DataEnd),'Bank of England inputs'!A8888,IF(dateA=3,A8883+1,IF(dateA=4,WORKDAY(A8883,1,),WORKDAY(A8883,1,holidayQ)))))</f>
        <v>48617</v>
      </c>
      <c r="B8884" s="35" t="e">
        <f>MATCH(A8884,'iBoxx inputs'!A:A,0)</f>
        <v>#N/A</v>
      </c>
      <c r="C8884" s="35" t="e">
        <f>MATCH(A8884,'Bank of England inputs'!A:A,0)</f>
        <v>#N/A</v>
      </c>
      <c r="D8884" s="6" t="e">
        <f>IF($A8884&gt;DataEnd,NA(),IFERROR(INDEX('iBoxx inputs'!B:B,MATCH($A8884,'iBoxx inputs'!$A:$A,0)),D8883))</f>
        <v>#N/A</v>
      </c>
      <c r="E8884" s="6" t="e">
        <f>IF($A8884&gt;DataEnd,NA(),IFERROR(INDEX('iBoxx inputs'!C:C,MATCH($A8884,'iBoxx inputs'!$A:$A,0)),E8883))</f>
        <v>#N/A</v>
      </c>
      <c r="F8884" s="6" t="e">
        <f>IF($A8884&gt;DataEnd,NA(),IFERROR(INDEX('Bank of England inputs'!D:D,MATCH($A8884,'Bank of England inputs'!$A:$A,0),0),F8883))</f>
        <v>#N/A</v>
      </c>
      <c r="G8884" s="19"/>
      <c r="H8884" s="5">
        <f t="shared" si="745"/>
        <v>48617</v>
      </c>
      <c r="I8884" s="6" t="e">
        <f t="shared" si="746"/>
        <v>#N/A</v>
      </c>
      <c r="J8884" s="6" t="e">
        <f t="shared" si="747"/>
        <v>#N/A</v>
      </c>
    </row>
    <row r="8885" spans="1:10" x14ac:dyDescent="0.2">
      <c r="A8885" s="5">
        <f>IF(AND(dateA=1,A8884&lt;DataEnd),'iBoxx inputs'!A8889,IF(AND(dateA=2,A8884&lt;DataEnd),'Bank of England inputs'!A8889,IF(dateA=3,A8884+1,IF(dateA=4,WORKDAY(A8884,1,),WORKDAY(A8884,1,holidayQ)))))</f>
        <v>48618</v>
      </c>
      <c r="B8885" s="35" t="e">
        <f>MATCH(A8885,'iBoxx inputs'!A:A,0)</f>
        <v>#N/A</v>
      </c>
      <c r="C8885" s="35" t="e">
        <f>MATCH(A8885,'Bank of England inputs'!A:A,0)</f>
        <v>#N/A</v>
      </c>
      <c r="D8885" s="6" t="e">
        <f>IF($A8885&gt;DataEnd,NA(),IFERROR(INDEX('iBoxx inputs'!B:B,MATCH($A8885,'iBoxx inputs'!$A:$A,0)),D8884))</f>
        <v>#N/A</v>
      </c>
      <c r="E8885" s="6" t="e">
        <f>IF($A8885&gt;DataEnd,NA(),IFERROR(INDEX('iBoxx inputs'!C:C,MATCH($A8885,'iBoxx inputs'!$A:$A,0)),E8884))</f>
        <v>#N/A</v>
      </c>
      <c r="F8885" s="6" t="e">
        <f>IF($A8885&gt;DataEnd,NA(),IFERROR(INDEX('Bank of England inputs'!D:D,MATCH($A8885,'Bank of England inputs'!$A:$A,0),0),F8884))</f>
        <v>#N/A</v>
      </c>
      <c r="G8885" s="19"/>
      <c r="H8885" s="5">
        <f t="shared" si="745"/>
        <v>48618</v>
      </c>
      <c r="I8885" s="6" t="e">
        <f t="shared" si="746"/>
        <v>#N/A</v>
      </c>
      <c r="J8885" s="6" t="e">
        <f t="shared" si="747"/>
        <v>#N/A</v>
      </c>
    </row>
    <row r="8886" spans="1:10" x14ac:dyDescent="0.2">
      <c r="A8886" s="5">
        <f>IF(AND(dateA=1,A8885&lt;DataEnd),'iBoxx inputs'!A8890,IF(AND(dateA=2,A8885&lt;DataEnd),'Bank of England inputs'!A8890,IF(dateA=3,A8885+1,IF(dateA=4,WORKDAY(A8885,1,),WORKDAY(A8885,1,holidayQ)))))</f>
        <v>48619</v>
      </c>
      <c r="B8886" s="35" t="e">
        <f>MATCH(A8886,'iBoxx inputs'!A:A,0)</f>
        <v>#N/A</v>
      </c>
      <c r="C8886" s="35" t="e">
        <f>MATCH(A8886,'Bank of England inputs'!A:A,0)</f>
        <v>#N/A</v>
      </c>
      <c r="D8886" s="6" t="e">
        <f>IF($A8886&gt;DataEnd,NA(),IFERROR(INDEX('iBoxx inputs'!B:B,MATCH($A8886,'iBoxx inputs'!$A:$A,0)),D8885))</f>
        <v>#N/A</v>
      </c>
      <c r="E8886" s="6" t="e">
        <f>IF($A8886&gt;DataEnd,NA(),IFERROR(INDEX('iBoxx inputs'!C:C,MATCH($A8886,'iBoxx inputs'!$A:$A,0)),E8885))</f>
        <v>#N/A</v>
      </c>
      <c r="F8886" s="6" t="e">
        <f>IF($A8886&gt;DataEnd,NA(),IFERROR(INDEX('Bank of England inputs'!D:D,MATCH($A8886,'Bank of England inputs'!$A:$A,0),0),F8885))</f>
        <v>#N/A</v>
      </c>
      <c r="G8886" s="19"/>
      <c r="H8886" s="5">
        <f t="shared" si="745"/>
        <v>48619</v>
      </c>
      <c r="I8886" s="6" t="e">
        <f t="shared" si="746"/>
        <v>#N/A</v>
      </c>
      <c r="J8886" s="6" t="e">
        <f t="shared" si="747"/>
        <v>#N/A</v>
      </c>
    </row>
    <row r="8887" spans="1:10" x14ac:dyDescent="0.2">
      <c r="A8887" s="5">
        <f>IF(AND(dateA=1,A8886&lt;DataEnd),'iBoxx inputs'!A8891,IF(AND(dateA=2,A8886&lt;DataEnd),'Bank of England inputs'!A8891,IF(dateA=3,A8886+1,IF(dateA=4,WORKDAY(A8886,1,),WORKDAY(A8886,1,holidayQ)))))</f>
        <v>48620</v>
      </c>
      <c r="B8887" s="35" t="e">
        <f>MATCH(A8887,'iBoxx inputs'!A:A,0)</f>
        <v>#N/A</v>
      </c>
      <c r="C8887" s="35" t="e">
        <f>MATCH(A8887,'Bank of England inputs'!A:A,0)</f>
        <v>#N/A</v>
      </c>
      <c r="D8887" s="6" t="e">
        <f>IF($A8887&gt;DataEnd,NA(),IFERROR(INDEX('iBoxx inputs'!B:B,MATCH($A8887,'iBoxx inputs'!$A:$A,0)),D8886))</f>
        <v>#N/A</v>
      </c>
      <c r="E8887" s="6" t="e">
        <f>IF($A8887&gt;DataEnd,NA(),IFERROR(INDEX('iBoxx inputs'!C:C,MATCH($A8887,'iBoxx inputs'!$A:$A,0)),E8886))</f>
        <v>#N/A</v>
      </c>
      <c r="F8887" s="6" t="e">
        <f>IF($A8887&gt;DataEnd,NA(),IFERROR(INDEX('Bank of England inputs'!D:D,MATCH($A8887,'Bank of England inputs'!$A:$A,0),0),F8886))</f>
        <v>#N/A</v>
      </c>
      <c r="G8887" s="19"/>
      <c r="H8887" s="5">
        <f t="shared" si="745"/>
        <v>48620</v>
      </c>
      <c r="I8887" s="6" t="e">
        <f t="shared" si="746"/>
        <v>#N/A</v>
      </c>
      <c r="J8887" s="6" t="e">
        <f t="shared" si="747"/>
        <v>#N/A</v>
      </c>
    </row>
    <row r="8888" spans="1:10" x14ac:dyDescent="0.2">
      <c r="A8888" s="5">
        <f>IF(AND(dateA=1,A8887&lt;DataEnd),'iBoxx inputs'!A8892,IF(AND(dateA=2,A8887&lt;DataEnd),'Bank of England inputs'!A8892,IF(dateA=3,A8887+1,IF(dateA=4,WORKDAY(A8887,1,),WORKDAY(A8887,1,holidayQ)))))</f>
        <v>48621</v>
      </c>
      <c r="B8888" s="35" t="e">
        <f>MATCH(A8888,'iBoxx inputs'!A:A,0)</f>
        <v>#N/A</v>
      </c>
      <c r="C8888" s="35" t="e">
        <f>MATCH(A8888,'Bank of England inputs'!A:A,0)</f>
        <v>#N/A</v>
      </c>
      <c r="D8888" s="6" t="e">
        <f>IF($A8888&gt;DataEnd,NA(),IFERROR(INDEX('iBoxx inputs'!B:B,MATCH($A8888,'iBoxx inputs'!$A:$A,0)),D8887))</f>
        <v>#N/A</v>
      </c>
      <c r="E8888" s="6" t="e">
        <f>IF($A8888&gt;DataEnd,NA(),IFERROR(INDEX('iBoxx inputs'!C:C,MATCH($A8888,'iBoxx inputs'!$A:$A,0)),E8887))</f>
        <v>#N/A</v>
      </c>
      <c r="F8888" s="6" t="e">
        <f>IF($A8888&gt;DataEnd,NA(),IFERROR(INDEX('Bank of England inputs'!D:D,MATCH($A8888,'Bank of England inputs'!$A:$A,0),0),F8887))</f>
        <v>#N/A</v>
      </c>
      <c r="G8888" s="19"/>
      <c r="H8888" s="5">
        <f t="shared" si="745"/>
        <v>48621</v>
      </c>
      <c r="I8888" s="6" t="e">
        <f t="shared" si="746"/>
        <v>#N/A</v>
      </c>
      <c r="J8888" s="6" t="e">
        <f t="shared" si="747"/>
        <v>#N/A</v>
      </c>
    </row>
    <row r="8889" spans="1:10" x14ac:dyDescent="0.2">
      <c r="A8889" s="5">
        <f>IF(AND(dateA=1,A8888&lt;DataEnd),'iBoxx inputs'!A8893,IF(AND(dateA=2,A8888&lt;DataEnd),'Bank of England inputs'!A8893,IF(dateA=3,A8888+1,IF(dateA=4,WORKDAY(A8888,1,),WORKDAY(A8888,1,holidayQ)))))</f>
        <v>48624</v>
      </c>
      <c r="B8889" s="35" t="e">
        <f>MATCH(A8889,'iBoxx inputs'!A:A,0)</f>
        <v>#N/A</v>
      </c>
      <c r="C8889" s="35" t="e">
        <f>MATCH(A8889,'Bank of England inputs'!A:A,0)</f>
        <v>#N/A</v>
      </c>
      <c r="D8889" s="6" t="e">
        <f>IF($A8889&gt;DataEnd,NA(),IFERROR(INDEX('iBoxx inputs'!B:B,MATCH($A8889,'iBoxx inputs'!$A:$A,0)),D8888))</f>
        <v>#N/A</v>
      </c>
      <c r="E8889" s="6" t="e">
        <f>IF($A8889&gt;DataEnd,NA(),IFERROR(INDEX('iBoxx inputs'!C:C,MATCH($A8889,'iBoxx inputs'!$A:$A,0)),E8888))</f>
        <v>#N/A</v>
      </c>
      <c r="F8889" s="6" t="e">
        <f>IF($A8889&gt;DataEnd,NA(),IFERROR(INDEX('Bank of England inputs'!D:D,MATCH($A8889,'Bank of England inputs'!$A:$A,0),0),F8888))</f>
        <v>#N/A</v>
      </c>
      <c r="G8889" s="19"/>
      <c r="H8889" s="5">
        <f t="shared" si="745"/>
        <v>48624</v>
      </c>
      <c r="I8889" s="6" t="e">
        <f t="shared" si="746"/>
        <v>#N/A</v>
      </c>
      <c r="J8889" s="6" t="e">
        <f t="shared" si="747"/>
        <v>#N/A</v>
      </c>
    </row>
    <row r="8890" spans="1:10" x14ac:dyDescent="0.2">
      <c r="A8890" s="5">
        <f>IF(AND(dateA=1,A8889&lt;DataEnd),'iBoxx inputs'!A8894,IF(AND(dateA=2,A8889&lt;DataEnd),'Bank of England inputs'!A8894,IF(dateA=3,A8889+1,IF(dateA=4,WORKDAY(A8889,1,),WORKDAY(A8889,1,holidayQ)))))</f>
        <v>48625</v>
      </c>
      <c r="B8890" s="35" t="e">
        <f>MATCH(A8890,'iBoxx inputs'!A:A,0)</f>
        <v>#N/A</v>
      </c>
      <c r="C8890" s="35" t="e">
        <f>MATCH(A8890,'Bank of England inputs'!A:A,0)</f>
        <v>#N/A</v>
      </c>
      <c r="D8890" s="6" t="e">
        <f>IF($A8890&gt;DataEnd,NA(),IFERROR(INDEX('iBoxx inputs'!B:B,MATCH($A8890,'iBoxx inputs'!$A:$A,0)),D8889))</f>
        <v>#N/A</v>
      </c>
      <c r="E8890" s="6" t="e">
        <f>IF($A8890&gt;DataEnd,NA(),IFERROR(INDEX('iBoxx inputs'!C:C,MATCH($A8890,'iBoxx inputs'!$A:$A,0)),E8889))</f>
        <v>#N/A</v>
      </c>
      <c r="F8890" s="6" t="e">
        <f>IF($A8890&gt;DataEnd,NA(),IFERROR(INDEX('Bank of England inputs'!D:D,MATCH($A8890,'Bank of England inputs'!$A:$A,0),0),F8889))</f>
        <v>#N/A</v>
      </c>
      <c r="G8890" s="19"/>
      <c r="H8890" s="5">
        <f t="shared" si="745"/>
        <v>48625</v>
      </c>
      <c r="I8890" s="6" t="e">
        <f t="shared" si="746"/>
        <v>#N/A</v>
      </c>
      <c r="J8890" s="6" t="e">
        <f t="shared" si="747"/>
        <v>#N/A</v>
      </c>
    </row>
    <row r="8891" spans="1:10" x14ac:dyDescent="0.2">
      <c r="A8891" s="5">
        <f>IF(AND(dateA=1,A8890&lt;DataEnd),'iBoxx inputs'!A8895,IF(AND(dateA=2,A8890&lt;DataEnd),'Bank of England inputs'!A8895,IF(dateA=3,A8890+1,IF(dateA=4,WORKDAY(A8890,1,),WORKDAY(A8890,1,holidayQ)))))</f>
        <v>48626</v>
      </c>
      <c r="B8891" s="35" t="e">
        <f>MATCH(A8891,'iBoxx inputs'!A:A,0)</f>
        <v>#N/A</v>
      </c>
      <c r="C8891" s="35" t="e">
        <f>MATCH(A8891,'Bank of England inputs'!A:A,0)</f>
        <v>#N/A</v>
      </c>
      <c r="D8891" s="6" t="e">
        <f>IF($A8891&gt;DataEnd,NA(),IFERROR(INDEX('iBoxx inputs'!B:B,MATCH($A8891,'iBoxx inputs'!$A:$A,0)),D8890))</f>
        <v>#N/A</v>
      </c>
      <c r="E8891" s="6" t="e">
        <f>IF($A8891&gt;DataEnd,NA(),IFERROR(INDEX('iBoxx inputs'!C:C,MATCH($A8891,'iBoxx inputs'!$A:$A,0)),E8890))</f>
        <v>#N/A</v>
      </c>
      <c r="F8891" s="6" t="e">
        <f>IF($A8891&gt;DataEnd,NA(),IFERROR(INDEX('Bank of England inputs'!D:D,MATCH($A8891,'Bank of England inputs'!$A:$A,0),0),F8890))</f>
        <v>#N/A</v>
      </c>
      <c r="G8891" s="19"/>
      <c r="H8891" s="5">
        <f t="shared" si="745"/>
        <v>48626</v>
      </c>
      <c r="I8891" s="6" t="e">
        <f t="shared" si="746"/>
        <v>#N/A</v>
      </c>
      <c r="J8891" s="6" t="e">
        <f t="shared" si="747"/>
        <v>#N/A</v>
      </c>
    </row>
    <row r="8892" spans="1:10" x14ac:dyDescent="0.2">
      <c r="A8892" s="5">
        <f>IF(AND(dateA=1,A8891&lt;DataEnd),'iBoxx inputs'!A8896,IF(AND(dateA=2,A8891&lt;DataEnd),'Bank of England inputs'!A8896,IF(dateA=3,A8891+1,IF(dateA=4,WORKDAY(A8891,1,),WORKDAY(A8891,1,holidayQ)))))</f>
        <v>48627</v>
      </c>
      <c r="B8892" s="35" t="e">
        <f>MATCH(A8892,'iBoxx inputs'!A:A,0)</f>
        <v>#N/A</v>
      </c>
      <c r="C8892" s="35" t="e">
        <f>MATCH(A8892,'Bank of England inputs'!A:A,0)</f>
        <v>#N/A</v>
      </c>
      <c r="D8892" s="6" t="e">
        <f>IF($A8892&gt;DataEnd,NA(),IFERROR(INDEX('iBoxx inputs'!B:B,MATCH($A8892,'iBoxx inputs'!$A:$A,0)),D8891))</f>
        <v>#N/A</v>
      </c>
      <c r="E8892" s="6" t="e">
        <f>IF($A8892&gt;DataEnd,NA(),IFERROR(INDEX('iBoxx inputs'!C:C,MATCH($A8892,'iBoxx inputs'!$A:$A,0)),E8891))</f>
        <v>#N/A</v>
      </c>
      <c r="F8892" s="6" t="e">
        <f>IF($A8892&gt;DataEnd,NA(),IFERROR(INDEX('Bank of England inputs'!D:D,MATCH($A8892,'Bank of England inputs'!$A:$A,0),0),F8891))</f>
        <v>#N/A</v>
      </c>
      <c r="G8892" s="19"/>
      <c r="H8892" s="5">
        <f t="shared" si="745"/>
        <v>48627</v>
      </c>
      <c r="I8892" s="6" t="e">
        <f t="shared" si="746"/>
        <v>#N/A</v>
      </c>
      <c r="J8892" s="6" t="e">
        <f t="shared" si="747"/>
        <v>#N/A</v>
      </c>
    </row>
    <row r="8893" spans="1:10" x14ac:dyDescent="0.2">
      <c r="A8893" s="5">
        <f>IF(AND(dateA=1,A8892&lt;DataEnd),'iBoxx inputs'!A8897,IF(AND(dateA=2,A8892&lt;DataEnd),'Bank of England inputs'!A8897,IF(dateA=3,A8892+1,IF(dateA=4,WORKDAY(A8892,1,),WORKDAY(A8892,1,holidayQ)))))</f>
        <v>48628</v>
      </c>
      <c r="B8893" s="35" t="e">
        <f>MATCH(A8893,'iBoxx inputs'!A:A,0)</f>
        <v>#N/A</v>
      </c>
      <c r="C8893" s="35" t="e">
        <f>MATCH(A8893,'Bank of England inputs'!A:A,0)</f>
        <v>#N/A</v>
      </c>
      <c r="D8893" s="6" t="e">
        <f>IF($A8893&gt;DataEnd,NA(),IFERROR(INDEX('iBoxx inputs'!B:B,MATCH($A8893,'iBoxx inputs'!$A:$A,0)),D8892))</f>
        <v>#N/A</v>
      </c>
      <c r="E8893" s="6" t="e">
        <f>IF($A8893&gt;DataEnd,NA(),IFERROR(INDEX('iBoxx inputs'!C:C,MATCH($A8893,'iBoxx inputs'!$A:$A,0)),E8892))</f>
        <v>#N/A</v>
      </c>
      <c r="F8893" s="6" t="e">
        <f>IF($A8893&gt;DataEnd,NA(),IFERROR(INDEX('Bank of England inputs'!D:D,MATCH($A8893,'Bank of England inputs'!$A:$A,0),0),F8892))</f>
        <v>#N/A</v>
      </c>
      <c r="G8893" s="19"/>
      <c r="H8893" s="5">
        <f t="shared" si="745"/>
        <v>48628</v>
      </c>
      <c r="I8893" s="6" t="e">
        <f t="shared" si="746"/>
        <v>#N/A</v>
      </c>
      <c r="J8893" s="6" t="e">
        <f t="shared" si="747"/>
        <v>#N/A</v>
      </c>
    </row>
    <row r="8894" spans="1:10" x14ac:dyDescent="0.2">
      <c r="A8894" s="5">
        <f>IF(AND(dateA=1,A8893&lt;DataEnd),'iBoxx inputs'!A8898,IF(AND(dateA=2,A8893&lt;DataEnd),'Bank of England inputs'!A8898,IF(dateA=3,A8893+1,IF(dateA=4,WORKDAY(A8893,1,),WORKDAY(A8893,1,holidayQ)))))</f>
        <v>48631</v>
      </c>
      <c r="B8894" s="35" t="e">
        <f>MATCH(A8894,'iBoxx inputs'!A:A,0)</f>
        <v>#N/A</v>
      </c>
      <c r="C8894" s="35" t="e">
        <f>MATCH(A8894,'Bank of England inputs'!A:A,0)</f>
        <v>#N/A</v>
      </c>
      <c r="D8894" s="6" t="e">
        <f>IF($A8894&gt;DataEnd,NA(),IFERROR(INDEX('iBoxx inputs'!B:B,MATCH($A8894,'iBoxx inputs'!$A:$A,0)),D8893))</f>
        <v>#N/A</v>
      </c>
      <c r="E8894" s="6" t="e">
        <f>IF($A8894&gt;DataEnd,NA(),IFERROR(INDEX('iBoxx inputs'!C:C,MATCH($A8894,'iBoxx inputs'!$A:$A,0)),E8893))</f>
        <v>#N/A</v>
      </c>
      <c r="F8894" s="6" t="e">
        <f>IF($A8894&gt;DataEnd,NA(),IFERROR(INDEX('Bank of England inputs'!D:D,MATCH($A8894,'Bank of England inputs'!$A:$A,0),0),F8893))</f>
        <v>#N/A</v>
      </c>
      <c r="G8894" s="19"/>
      <c r="H8894" s="5">
        <f t="shared" si="745"/>
        <v>48631</v>
      </c>
      <c r="I8894" s="6" t="e">
        <f t="shared" si="746"/>
        <v>#N/A</v>
      </c>
      <c r="J8894" s="6" t="e">
        <f t="shared" si="747"/>
        <v>#N/A</v>
      </c>
    </row>
    <row r="8895" spans="1:10" x14ac:dyDescent="0.2">
      <c r="A8895" s="5">
        <f>IF(AND(dateA=1,A8894&lt;DataEnd),'iBoxx inputs'!A8899,IF(AND(dateA=2,A8894&lt;DataEnd),'Bank of England inputs'!A8899,IF(dateA=3,A8894+1,IF(dateA=4,WORKDAY(A8894,1,),WORKDAY(A8894,1,holidayQ)))))</f>
        <v>48632</v>
      </c>
      <c r="B8895" s="35" t="e">
        <f>MATCH(A8895,'iBoxx inputs'!A:A,0)</f>
        <v>#N/A</v>
      </c>
      <c r="C8895" s="35" t="e">
        <f>MATCH(A8895,'Bank of England inputs'!A:A,0)</f>
        <v>#N/A</v>
      </c>
      <c r="D8895" s="6" t="e">
        <f>IF($A8895&gt;DataEnd,NA(),IFERROR(INDEX('iBoxx inputs'!B:B,MATCH($A8895,'iBoxx inputs'!$A:$A,0)),D8894))</f>
        <v>#N/A</v>
      </c>
      <c r="E8895" s="6" t="e">
        <f>IF($A8895&gt;DataEnd,NA(),IFERROR(INDEX('iBoxx inputs'!C:C,MATCH($A8895,'iBoxx inputs'!$A:$A,0)),E8894))</f>
        <v>#N/A</v>
      </c>
      <c r="F8895" s="6" t="e">
        <f>IF($A8895&gt;DataEnd,NA(),IFERROR(INDEX('Bank of England inputs'!D:D,MATCH($A8895,'Bank of England inputs'!$A:$A,0),0),F8894))</f>
        <v>#N/A</v>
      </c>
      <c r="G8895" s="19"/>
      <c r="H8895" s="5">
        <f t="shared" si="745"/>
        <v>48632</v>
      </c>
      <c r="I8895" s="6" t="e">
        <f t="shared" si="746"/>
        <v>#N/A</v>
      </c>
      <c r="J8895" s="6" t="e">
        <f t="shared" si="747"/>
        <v>#N/A</v>
      </c>
    </row>
    <row r="8896" spans="1:10" x14ac:dyDescent="0.2">
      <c r="A8896" s="5">
        <f>IF(AND(dateA=1,A8895&lt;DataEnd),'iBoxx inputs'!A8900,IF(AND(dateA=2,A8895&lt;DataEnd),'Bank of England inputs'!A8900,IF(dateA=3,A8895+1,IF(dateA=4,WORKDAY(A8895,1,),WORKDAY(A8895,1,holidayQ)))))</f>
        <v>48633</v>
      </c>
      <c r="B8896" s="35" t="e">
        <f>MATCH(A8896,'iBoxx inputs'!A:A,0)</f>
        <v>#N/A</v>
      </c>
      <c r="C8896" s="35" t="e">
        <f>MATCH(A8896,'Bank of England inputs'!A:A,0)</f>
        <v>#N/A</v>
      </c>
      <c r="D8896" s="6" t="e">
        <f>IF($A8896&gt;DataEnd,NA(),IFERROR(INDEX('iBoxx inputs'!B:B,MATCH($A8896,'iBoxx inputs'!$A:$A,0)),D8895))</f>
        <v>#N/A</v>
      </c>
      <c r="E8896" s="6" t="e">
        <f>IF($A8896&gt;DataEnd,NA(),IFERROR(INDEX('iBoxx inputs'!C:C,MATCH($A8896,'iBoxx inputs'!$A:$A,0)),E8895))</f>
        <v>#N/A</v>
      </c>
      <c r="F8896" s="6" t="e">
        <f>IF($A8896&gt;DataEnd,NA(),IFERROR(INDEX('Bank of England inputs'!D:D,MATCH($A8896,'Bank of England inputs'!$A:$A,0),0),F8895))</f>
        <v>#N/A</v>
      </c>
      <c r="G8896" s="19"/>
      <c r="H8896" s="5">
        <f t="shared" si="745"/>
        <v>48633</v>
      </c>
      <c r="I8896" s="6" t="e">
        <f t="shared" si="746"/>
        <v>#N/A</v>
      </c>
      <c r="J8896" s="6" t="e">
        <f t="shared" si="747"/>
        <v>#N/A</v>
      </c>
    </row>
    <row r="8897" spans="1:10" x14ac:dyDescent="0.2">
      <c r="A8897" s="5">
        <f>IF(AND(dateA=1,A8896&lt;DataEnd),'iBoxx inputs'!A8901,IF(AND(dateA=2,A8896&lt;DataEnd),'Bank of England inputs'!A8901,IF(dateA=3,A8896+1,IF(dateA=4,WORKDAY(A8896,1,),WORKDAY(A8896,1,holidayQ)))))</f>
        <v>48634</v>
      </c>
      <c r="B8897" s="35" t="e">
        <f>MATCH(A8897,'iBoxx inputs'!A:A,0)</f>
        <v>#N/A</v>
      </c>
      <c r="C8897" s="35" t="e">
        <f>MATCH(A8897,'Bank of England inputs'!A:A,0)</f>
        <v>#N/A</v>
      </c>
      <c r="D8897" s="6" t="e">
        <f>IF($A8897&gt;DataEnd,NA(),IFERROR(INDEX('iBoxx inputs'!B:B,MATCH($A8897,'iBoxx inputs'!$A:$A,0)),D8896))</f>
        <v>#N/A</v>
      </c>
      <c r="E8897" s="6" t="e">
        <f>IF($A8897&gt;DataEnd,NA(),IFERROR(INDEX('iBoxx inputs'!C:C,MATCH($A8897,'iBoxx inputs'!$A:$A,0)),E8896))</f>
        <v>#N/A</v>
      </c>
      <c r="F8897" s="6" t="e">
        <f>IF($A8897&gt;DataEnd,NA(),IFERROR(INDEX('Bank of England inputs'!D:D,MATCH($A8897,'Bank of England inputs'!$A:$A,0),0),F8896))</f>
        <v>#N/A</v>
      </c>
      <c r="G8897" s="19"/>
      <c r="H8897" s="5">
        <f t="shared" si="745"/>
        <v>48634</v>
      </c>
      <c r="I8897" s="6" t="e">
        <f t="shared" si="746"/>
        <v>#N/A</v>
      </c>
      <c r="J8897" s="6" t="e">
        <f t="shared" si="747"/>
        <v>#N/A</v>
      </c>
    </row>
    <row r="8898" spans="1:10" x14ac:dyDescent="0.2">
      <c r="A8898" s="5">
        <f>IF(AND(dateA=1,A8897&lt;DataEnd),'iBoxx inputs'!A8902,IF(AND(dateA=2,A8897&lt;DataEnd),'Bank of England inputs'!A8902,IF(dateA=3,A8897+1,IF(dateA=4,WORKDAY(A8897,1,),WORKDAY(A8897,1,holidayQ)))))</f>
        <v>48635</v>
      </c>
      <c r="B8898" s="35" t="e">
        <f>MATCH(A8898,'iBoxx inputs'!A:A,0)</f>
        <v>#N/A</v>
      </c>
      <c r="C8898" s="35" t="e">
        <f>MATCH(A8898,'Bank of England inputs'!A:A,0)</f>
        <v>#N/A</v>
      </c>
      <c r="D8898" s="6" t="e">
        <f>IF($A8898&gt;DataEnd,NA(),IFERROR(INDEX('iBoxx inputs'!B:B,MATCH($A8898,'iBoxx inputs'!$A:$A,0)),D8897))</f>
        <v>#N/A</v>
      </c>
      <c r="E8898" s="6" t="e">
        <f>IF($A8898&gt;DataEnd,NA(),IFERROR(INDEX('iBoxx inputs'!C:C,MATCH($A8898,'iBoxx inputs'!$A:$A,0)),E8897))</f>
        <v>#N/A</v>
      </c>
      <c r="F8898" s="6" t="e">
        <f>IF($A8898&gt;DataEnd,NA(),IFERROR(INDEX('Bank of England inputs'!D:D,MATCH($A8898,'Bank of England inputs'!$A:$A,0),0),F8897))</f>
        <v>#N/A</v>
      </c>
      <c r="G8898" s="19"/>
      <c r="H8898" s="5">
        <f t="shared" ref="H8898:H8961" si="748">A8898</f>
        <v>48635</v>
      </c>
      <c r="I8898" s="6" t="e">
        <f t="shared" ref="I8898:I8961" si="749">(D8898+E8898)/2</f>
        <v>#N/A</v>
      </c>
      <c r="J8898" s="6" t="e">
        <f t="shared" ref="J8898:J8961" si="750">((1+I8898/100)/(1+F8898/100)-1)*100</f>
        <v>#N/A</v>
      </c>
    </row>
    <row r="8899" spans="1:10" x14ac:dyDescent="0.2">
      <c r="A8899" s="5">
        <f>IF(AND(dateA=1,A8898&lt;DataEnd),'iBoxx inputs'!A8903,IF(AND(dateA=2,A8898&lt;DataEnd),'Bank of England inputs'!A8903,IF(dateA=3,A8898+1,IF(dateA=4,WORKDAY(A8898,1,),WORKDAY(A8898,1,holidayQ)))))</f>
        <v>48638</v>
      </c>
      <c r="B8899" s="35" t="e">
        <f>MATCH(A8899,'iBoxx inputs'!A:A,0)</f>
        <v>#N/A</v>
      </c>
      <c r="C8899" s="35" t="e">
        <f>MATCH(A8899,'Bank of England inputs'!A:A,0)</f>
        <v>#N/A</v>
      </c>
      <c r="D8899" s="6" t="e">
        <f>IF($A8899&gt;DataEnd,NA(),IFERROR(INDEX('iBoxx inputs'!B:B,MATCH($A8899,'iBoxx inputs'!$A:$A,0)),D8898))</f>
        <v>#N/A</v>
      </c>
      <c r="E8899" s="6" t="e">
        <f>IF($A8899&gt;DataEnd,NA(),IFERROR(INDEX('iBoxx inputs'!C:C,MATCH($A8899,'iBoxx inputs'!$A:$A,0)),E8898))</f>
        <v>#N/A</v>
      </c>
      <c r="F8899" s="6" t="e">
        <f>IF($A8899&gt;DataEnd,NA(),IFERROR(INDEX('Bank of England inputs'!D:D,MATCH($A8899,'Bank of England inputs'!$A:$A,0),0),F8898))</f>
        <v>#N/A</v>
      </c>
      <c r="G8899" s="19"/>
      <c r="H8899" s="5">
        <f t="shared" si="748"/>
        <v>48638</v>
      </c>
      <c r="I8899" s="6" t="e">
        <f t="shared" si="749"/>
        <v>#N/A</v>
      </c>
      <c r="J8899" s="6" t="e">
        <f t="shared" si="750"/>
        <v>#N/A</v>
      </c>
    </row>
    <row r="8900" spans="1:10" x14ac:dyDescent="0.2">
      <c r="A8900" s="5">
        <f>IF(AND(dateA=1,A8899&lt;DataEnd),'iBoxx inputs'!A8904,IF(AND(dateA=2,A8899&lt;DataEnd),'Bank of England inputs'!A8904,IF(dateA=3,A8899+1,IF(dateA=4,WORKDAY(A8899,1,),WORKDAY(A8899,1,holidayQ)))))</f>
        <v>48639</v>
      </c>
      <c r="B8900" s="35" t="e">
        <f>MATCH(A8900,'iBoxx inputs'!A:A,0)</f>
        <v>#N/A</v>
      </c>
      <c r="C8900" s="35" t="e">
        <f>MATCH(A8900,'Bank of England inputs'!A:A,0)</f>
        <v>#N/A</v>
      </c>
      <c r="D8900" s="6" t="e">
        <f>IF($A8900&gt;DataEnd,NA(),IFERROR(INDEX('iBoxx inputs'!B:B,MATCH($A8900,'iBoxx inputs'!$A:$A,0)),D8899))</f>
        <v>#N/A</v>
      </c>
      <c r="E8900" s="6" t="e">
        <f>IF($A8900&gt;DataEnd,NA(),IFERROR(INDEX('iBoxx inputs'!C:C,MATCH($A8900,'iBoxx inputs'!$A:$A,0)),E8899))</f>
        <v>#N/A</v>
      </c>
      <c r="F8900" s="6" t="e">
        <f>IF($A8900&gt;DataEnd,NA(),IFERROR(INDEX('Bank of England inputs'!D:D,MATCH($A8900,'Bank of England inputs'!$A:$A,0),0),F8899))</f>
        <v>#N/A</v>
      </c>
      <c r="G8900" s="19"/>
      <c r="H8900" s="5">
        <f t="shared" si="748"/>
        <v>48639</v>
      </c>
      <c r="I8900" s="6" t="e">
        <f t="shared" si="749"/>
        <v>#N/A</v>
      </c>
      <c r="J8900" s="6" t="e">
        <f t="shared" si="750"/>
        <v>#N/A</v>
      </c>
    </row>
    <row r="8901" spans="1:10" x14ac:dyDescent="0.2">
      <c r="A8901" s="5">
        <f>IF(AND(dateA=1,A8900&lt;DataEnd),'iBoxx inputs'!A8905,IF(AND(dateA=2,A8900&lt;DataEnd),'Bank of England inputs'!A8905,IF(dateA=3,A8900+1,IF(dateA=4,WORKDAY(A8900,1,),WORKDAY(A8900,1,holidayQ)))))</f>
        <v>48640</v>
      </c>
      <c r="B8901" s="35" t="e">
        <f>MATCH(A8901,'iBoxx inputs'!A:A,0)</f>
        <v>#N/A</v>
      </c>
      <c r="C8901" s="35" t="e">
        <f>MATCH(A8901,'Bank of England inputs'!A:A,0)</f>
        <v>#N/A</v>
      </c>
      <c r="D8901" s="6" t="e">
        <f>IF($A8901&gt;DataEnd,NA(),IFERROR(INDEX('iBoxx inputs'!B:B,MATCH($A8901,'iBoxx inputs'!$A:$A,0)),D8900))</f>
        <v>#N/A</v>
      </c>
      <c r="E8901" s="6" t="e">
        <f>IF($A8901&gt;DataEnd,NA(),IFERROR(INDEX('iBoxx inputs'!C:C,MATCH($A8901,'iBoxx inputs'!$A:$A,0)),E8900))</f>
        <v>#N/A</v>
      </c>
      <c r="F8901" s="6" t="e">
        <f>IF($A8901&gt;DataEnd,NA(),IFERROR(INDEX('Bank of England inputs'!D:D,MATCH($A8901,'Bank of England inputs'!$A:$A,0),0),F8900))</f>
        <v>#N/A</v>
      </c>
      <c r="G8901" s="19"/>
      <c r="H8901" s="5">
        <f t="shared" si="748"/>
        <v>48640</v>
      </c>
      <c r="I8901" s="6" t="e">
        <f t="shared" si="749"/>
        <v>#N/A</v>
      </c>
      <c r="J8901" s="6" t="e">
        <f t="shared" si="750"/>
        <v>#N/A</v>
      </c>
    </row>
    <row r="8902" spans="1:10" x14ac:dyDescent="0.2">
      <c r="A8902" s="5">
        <f>IF(AND(dateA=1,A8901&lt;DataEnd),'iBoxx inputs'!A8906,IF(AND(dateA=2,A8901&lt;DataEnd),'Bank of England inputs'!A8906,IF(dateA=3,A8901+1,IF(dateA=4,WORKDAY(A8901,1,),WORKDAY(A8901,1,holidayQ)))))</f>
        <v>48641</v>
      </c>
      <c r="B8902" s="35" t="e">
        <f>MATCH(A8902,'iBoxx inputs'!A:A,0)</f>
        <v>#N/A</v>
      </c>
      <c r="C8902" s="35" t="e">
        <f>MATCH(A8902,'Bank of England inputs'!A:A,0)</f>
        <v>#N/A</v>
      </c>
      <c r="D8902" s="6" t="e">
        <f>IF($A8902&gt;DataEnd,NA(),IFERROR(INDEX('iBoxx inputs'!B:B,MATCH($A8902,'iBoxx inputs'!$A:$A,0)),D8901))</f>
        <v>#N/A</v>
      </c>
      <c r="E8902" s="6" t="e">
        <f>IF($A8902&gt;DataEnd,NA(),IFERROR(INDEX('iBoxx inputs'!C:C,MATCH($A8902,'iBoxx inputs'!$A:$A,0)),E8901))</f>
        <v>#N/A</v>
      </c>
      <c r="F8902" s="6" t="e">
        <f>IF($A8902&gt;DataEnd,NA(),IFERROR(INDEX('Bank of England inputs'!D:D,MATCH($A8902,'Bank of England inputs'!$A:$A,0),0),F8901))</f>
        <v>#N/A</v>
      </c>
      <c r="G8902" s="19"/>
      <c r="H8902" s="5">
        <f t="shared" si="748"/>
        <v>48641</v>
      </c>
      <c r="I8902" s="6" t="e">
        <f t="shared" si="749"/>
        <v>#N/A</v>
      </c>
      <c r="J8902" s="6" t="e">
        <f t="shared" si="750"/>
        <v>#N/A</v>
      </c>
    </row>
    <row r="8903" spans="1:10" x14ac:dyDescent="0.2">
      <c r="A8903" s="5">
        <f>IF(AND(dateA=1,A8902&lt;DataEnd),'iBoxx inputs'!A8907,IF(AND(dateA=2,A8902&lt;DataEnd),'Bank of England inputs'!A8907,IF(dateA=3,A8902+1,IF(dateA=4,WORKDAY(A8902,1,),WORKDAY(A8902,1,holidayQ)))))</f>
        <v>48642</v>
      </c>
      <c r="B8903" s="35" t="e">
        <f>MATCH(A8903,'iBoxx inputs'!A:A,0)</f>
        <v>#N/A</v>
      </c>
      <c r="C8903" s="35" t="e">
        <f>MATCH(A8903,'Bank of England inputs'!A:A,0)</f>
        <v>#N/A</v>
      </c>
      <c r="D8903" s="6" t="e">
        <f>IF($A8903&gt;DataEnd,NA(),IFERROR(INDEX('iBoxx inputs'!B:B,MATCH($A8903,'iBoxx inputs'!$A:$A,0)),D8902))</f>
        <v>#N/A</v>
      </c>
      <c r="E8903" s="6" t="e">
        <f>IF($A8903&gt;DataEnd,NA(),IFERROR(INDEX('iBoxx inputs'!C:C,MATCH($A8903,'iBoxx inputs'!$A:$A,0)),E8902))</f>
        <v>#N/A</v>
      </c>
      <c r="F8903" s="6" t="e">
        <f>IF($A8903&gt;DataEnd,NA(),IFERROR(INDEX('Bank of England inputs'!D:D,MATCH($A8903,'Bank of England inputs'!$A:$A,0),0),F8902))</f>
        <v>#N/A</v>
      </c>
      <c r="G8903" s="19"/>
      <c r="H8903" s="5">
        <f t="shared" si="748"/>
        <v>48642</v>
      </c>
      <c r="I8903" s="6" t="e">
        <f t="shared" si="749"/>
        <v>#N/A</v>
      </c>
      <c r="J8903" s="6" t="e">
        <f t="shared" si="750"/>
        <v>#N/A</v>
      </c>
    </row>
    <row r="8904" spans="1:10" x14ac:dyDescent="0.2">
      <c r="A8904" s="5">
        <f>IF(AND(dateA=1,A8903&lt;DataEnd),'iBoxx inputs'!A8908,IF(AND(dateA=2,A8903&lt;DataEnd),'Bank of England inputs'!A8908,IF(dateA=3,A8903+1,IF(dateA=4,WORKDAY(A8903,1,),WORKDAY(A8903,1,holidayQ)))))</f>
        <v>48645</v>
      </c>
      <c r="B8904" s="35" t="e">
        <f>MATCH(A8904,'iBoxx inputs'!A:A,0)</f>
        <v>#N/A</v>
      </c>
      <c r="C8904" s="35" t="e">
        <f>MATCH(A8904,'Bank of England inputs'!A:A,0)</f>
        <v>#N/A</v>
      </c>
      <c r="D8904" s="6" t="e">
        <f>IF($A8904&gt;DataEnd,NA(),IFERROR(INDEX('iBoxx inputs'!B:B,MATCH($A8904,'iBoxx inputs'!$A:$A,0)),D8903))</f>
        <v>#N/A</v>
      </c>
      <c r="E8904" s="6" t="e">
        <f>IF($A8904&gt;DataEnd,NA(),IFERROR(INDEX('iBoxx inputs'!C:C,MATCH($A8904,'iBoxx inputs'!$A:$A,0)),E8903))</f>
        <v>#N/A</v>
      </c>
      <c r="F8904" s="6" t="e">
        <f>IF($A8904&gt;DataEnd,NA(),IFERROR(INDEX('Bank of England inputs'!D:D,MATCH($A8904,'Bank of England inputs'!$A:$A,0),0),F8903))</f>
        <v>#N/A</v>
      </c>
      <c r="G8904" s="19"/>
      <c r="H8904" s="5">
        <f t="shared" si="748"/>
        <v>48645</v>
      </c>
      <c r="I8904" s="6" t="e">
        <f t="shared" si="749"/>
        <v>#N/A</v>
      </c>
      <c r="J8904" s="6" t="e">
        <f t="shared" si="750"/>
        <v>#N/A</v>
      </c>
    </row>
    <row r="8905" spans="1:10" x14ac:dyDescent="0.2">
      <c r="A8905" s="5">
        <f>IF(AND(dateA=1,A8904&lt;DataEnd),'iBoxx inputs'!A8909,IF(AND(dateA=2,A8904&lt;DataEnd),'Bank of England inputs'!A8909,IF(dateA=3,A8904+1,IF(dateA=4,WORKDAY(A8904,1,),WORKDAY(A8904,1,holidayQ)))))</f>
        <v>48646</v>
      </c>
      <c r="B8905" s="35" t="e">
        <f>MATCH(A8905,'iBoxx inputs'!A:A,0)</f>
        <v>#N/A</v>
      </c>
      <c r="C8905" s="35" t="e">
        <f>MATCH(A8905,'Bank of England inputs'!A:A,0)</f>
        <v>#N/A</v>
      </c>
      <c r="D8905" s="6" t="e">
        <f>IF($A8905&gt;DataEnd,NA(),IFERROR(INDEX('iBoxx inputs'!B:B,MATCH($A8905,'iBoxx inputs'!$A:$A,0)),D8904))</f>
        <v>#N/A</v>
      </c>
      <c r="E8905" s="6" t="e">
        <f>IF($A8905&gt;DataEnd,NA(),IFERROR(INDEX('iBoxx inputs'!C:C,MATCH($A8905,'iBoxx inputs'!$A:$A,0)),E8904))</f>
        <v>#N/A</v>
      </c>
      <c r="F8905" s="6" t="e">
        <f>IF($A8905&gt;DataEnd,NA(),IFERROR(INDEX('Bank of England inputs'!D:D,MATCH($A8905,'Bank of England inputs'!$A:$A,0),0),F8904))</f>
        <v>#N/A</v>
      </c>
      <c r="G8905" s="19"/>
      <c r="H8905" s="5">
        <f t="shared" si="748"/>
        <v>48646</v>
      </c>
      <c r="I8905" s="6" t="e">
        <f t="shared" si="749"/>
        <v>#N/A</v>
      </c>
      <c r="J8905" s="6" t="e">
        <f t="shared" si="750"/>
        <v>#N/A</v>
      </c>
    </row>
    <row r="8906" spans="1:10" x14ac:dyDescent="0.2">
      <c r="A8906" s="5">
        <f>IF(AND(dateA=1,A8905&lt;DataEnd),'iBoxx inputs'!A8910,IF(AND(dateA=2,A8905&lt;DataEnd),'Bank of England inputs'!A8910,IF(dateA=3,A8905+1,IF(dateA=4,WORKDAY(A8905,1,),WORKDAY(A8905,1,holidayQ)))))</f>
        <v>48647</v>
      </c>
      <c r="B8906" s="35" t="e">
        <f>MATCH(A8906,'iBoxx inputs'!A:A,0)</f>
        <v>#N/A</v>
      </c>
      <c r="C8906" s="35" t="e">
        <f>MATCH(A8906,'Bank of England inputs'!A:A,0)</f>
        <v>#N/A</v>
      </c>
      <c r="D8906" s="6" t="e">
        <f>IF($A8906&gt;DataEnd,NA(),IFERROR(INDEX('iBoxx inputs'!B:B,MATCH($A8906,'iBoxx inputs'!$A:$A,0)),D8905))</f>
        <v>#N/A</v>
      </c>
      <c r="E8906" s="6" t="e">
        <f>IF($A8906&gt;DataEnd,NA(),IFERROR(INDEX('iBoxx inputs'!C:C,MATCH($A8906,'iBoxx inputs'!$A:$A,0)),E8905))</f>
        <v>#N/A</v>
      </c>
      <c r="F8906" s="6" t="e">
        <f>IF($A8906&gt;DataEnd,NA(),IFERROR(INDEX('Bank of England inputs'!D:D,MATCH($A8906,'Bank of England inputs'!$A:$A,0),0),F8905))</f>
        <v>#N/A</v>
      </c>
      <c r="G8906" s="19"/>
      <c r="H8906" s="5">
        <f t="shared" si="748"/>
        <v>48647</v>
      </c>
      <c r="I8906" s="6" t="e">
        <f t="shared" si="749"/>
        <v>#N/A</v>
      </c>
      <c r="J8906" s="6" t="e">
        <f t="shared" si="750"/>
        <v>#N/A</v>
      </c>
    </row>
    <row r="8907" spans="1:10" x14ac:dyDescent="0.2">
      <c r="A8907" s="5">
        <f>IF(AND(dateA=1,A8906&lt;DataEnd),'iBoxx inputs'!A8911,IF(AND(dateA=2,A8906&lt;DataEnd),'Bank of England inputs'!A8911,IF(dateA=3,A8906+1,IF(dateA=4,WORKDAY(A8906,1,),WORKDAY(A8906,1,holidayQ)))))</f>
        <v>48648</v>
      </c>
      <c r="B8907" s="35" t="e">
        <f>MATCH(A8907,'iBoxx inputs'!A:A,0)</f>
        <v>#N/A</v>
      </c>
      <c r="C8907" s="35" t="e">
        <f>MATCH(A8907,'Bank of England inputs'!A:A,0)</f>
        <v>#N/A</v>
      </c>
      <c r="D8907" s="6" t="e">
        <f>IF($A8907&gt;DataEnd,NA(),IFERROR(INDEX('iBoxx inputs'!B:B,MATCH($A8907,'iBoxx inputs'!$A:$A,0)),D8906))</f>
        <v>#N/A</v>
      </c>
      <c r="E8907" s="6" t="e">
        <f>IF($A8907&gt;DataEnd,NA(),IFERROR(INDEX('iBoxx inputs'!C:C,MATCH($A8907,'iBoxx inputs'!$A:$A,0)),E8906))</f>
        <v>#N/A</v>
      </c>
      <c r="F8907" s="6" t="e">
        <f>IF($A8907&gt;DataEnd,NA(),IFERROR(INDEX('Bank of England inputs'!D:D,MATCH($A8907,'Bank of England inputs'!$A:$A,0),0),F8906))</f>
        <v>#N/A</v>
      </c>
      <c r="G8907" s="19"/>
      <c r="H8907" s="5">
        <f t="shared" si="748"/>
        <v>48648</v>
      </c>
      <c r="I8907" s="6" t="e">
        <f t="shared" si="749"/>
        <v>#N/A</v>
      </c>
      <c r="J8907" s="6" t="e">
        <f t="shared" si="750"/>
        <v>#N/A</v>
      </c>
    </row>
    <row r="8908" spans="1:10" x14ac:dyDescent="0.2">
      <c r="A8908" s="5">
        <f>IF(AND(dateA=1,A8907&lt;DataEnd),'iBoxx inputs'!A8912,IF(AND(dateA=2,A8907&lt;DataEnd),'Bank of England inputs'!A8912,IF(dateA=3,A8907+1,IF(dateA=4,WORKDAY(A8907,1,),WORKDAY(A8907,1,holidayQ)))))</f>
        <v>48649</v>
      </c>
      <c r="B8908" s="35" t="e">
        <f>MATCH(A8908,'iBoxx inputs'!A:A,0)</f>
        <v>#N/A</v>
      </c>
      <c r="C8908" s="35" t="e">
        <f>MATCH(A8908,'Bank of England inputs'!A:A,0)</f>
        <v>#N/A</v>
      </c>
      <c r="D8908" s="6" t="e">
        <f>IF($A8908&gt;DataEnd,NA(),IFERROR(INDEX('iBoxx inputs'!B:B,MATCH($A8908,'iBoxx inputs'!$A:$A,0)),D8907))</f>
        <v>#N/A</v>
      </c>
      <c r="E8908" s="6" t="e">
        <f>IF($A8908&gt;DataEnd,NA(),IFERROR(INDEX('iBoxx inputs'!C:C,MATCH($A8908,'iBoxx inputs'!$A:$A,0)),E8907))</f>
        <v>#N/A</v>
      </c>
      <c r="F8908" s="6" t="e">
        <f>IF($A8908&gt;DataEnd,NA(),IFERROR(INDEX('Bank of England inputs'!D:D,MATCH($A8908,'Bank of England inputs'!$A:$A,0),0),F8907))</f>
        <v>#N/A</v>
      </c>
      <c r="G8908" s="19"/>
      <c r="H8908" s="5">
        <f t="shared" si="748"/>
        <v>48649</v>
      </c>
      <c r="I8908" s="6" t="e">
        <f t="shared" si="749"/>
        <v>#N/A</v>
      </c>
      <c r="J8908" s="6" t="e">
        <f t="shared" si="750"/>
        <v>#N/A</v>
      </c>
    </row>
    <row r="8909" spans="1:10" x14ac:dyDescent="0.2">
      <c r="A8909" s="5">
        <f>IF(AND(dateA=1,A8908&lt;DataEnd),'iBoxx inputs'!A8913,IF(AND(dateA=2,A8908&lt;DataEnd),'Bank of England inputs'!A8913,IF(dateA=3,A8908+1,IF(dateA=4,WORKDAY(A8908,1,),WORKDAY(A8908,1,holidayQ)))))</f>
        <v>48652</v>
      </c>
      <c r="B8909" s="35" t="e">
        <f>MATCH(A8909,'iBoxx inputs'!A:A,0)</f>
        <v>#N/A</v>
      </c>
      <c r="C8909" s="35" t="e">
        <f>MATCH(A8909,'Bank of England inputs'!A:A,0)</f>
        <v>#N/A</v>
      </c>
      <c r="D8909" s="6" t="e">
        <f>IF($A8909&gt;DataEnd,NA(),IFERROR(INDEX('iBoxx inputs'!B:B,MATCH($A8909,'iBoxx inputs'!$A:$A,0)),D8908))</f>
        <v>#N/A</v>
      </c>
      <c r="E8909" s="6" t="e">
        <f>IF($A8909&gt;DataEnd,NA(),IFERROR(INDEX('iBoxx inputs'!C:C,MATCH($A8909,'iBoxx inputs'!$A:$A,0)),E8908))</f>
        <v>#N/A</v>
      </c>
      <c r="F8909" s="6" t="e">
        <f>IF($A8909&gt;DataEnd,NA(),IFERROR(INDEX('Bank of England inputs'!D:D,MATCH($A8909,'Bank of England inputs'!$A:$A,0),0),F8908))</f>
        <v>#N/A</v>
      </c>
      <c r="G8909" s="19"/>
      <c r="H8909" s="5">
        <f t="shared" si="748"/>
        <v>48652</v>
      </c>
      <c r="I8909" s="6" t="e">
        <f t="shared" si="749"/>
        <v>#N/A</v>
      </c>
      <c r="J8909" s="6" t="e">
        <f t="shared" si="750"/>
        <v>#N/A</v>
      </c>
    </row>
    <row r="8910" spans="1:10" x14ac:dyDescent="0.2">
      <c r="A8910" s="5">
        <f>IF(AND(dateA=1,A8909&lt;DataEnd),'iBoxx inputs'!A8914,IF(AND(dateA=2,A8909&lt;DataEnd),'Bank of England inputs'!A8914,IF(dateA=3,A8909+1,IF(dateA=4,WORKDAY(A8909,1,),WORKDAY(A8909,1,holidayQ)))))</f>
        <v>48653</v>
      </c>
      <c r="B8910" s="35" t="e">
        <f>MATCH(A8910,'iBoxx inputs'!A:A,0)</f>
        <v>#N/A</v>
      </c>
      <c r="C8910" s="35" t="e">
        <f>MATCH(A8910,'Bank of England inputs'!A:A,0)</f>
        <v>#N/A</v>
      </c>
      <c r="D8910" s="6" t="e">
        <f>IF($A8910&gt;DataEnd,NA(),IFERROR(INDEX('iBoxx inputs'!B:B,MATCH($A8910,'iBoxx inputs'!$A:$A,0)),D8909))</f>
        <v>#N/A</v>
      </c>
      <c r="E8910" s="6" t="e">
        <f>IF($A8910&gt;DataEnd,NA(),IFERROR(INDEX('iBoxx inputs'!C:C,MATCH($A8910,'iBoxx inputs'!$A:$A,0)),E8909))</f>
        <v>#N/A</v>
      </c>
      <c r="F8910" s="6" t="e">
        <f>IF($A8910&gt;DataEnd,NA(),IFERROR(INDEX('Bank of England inputs'!D:D,MATCH($A8910,'Bank of England inputs'!$A:$A,0),0),F8909))</f>
        <v>#N/A</v>
      </c>
      <c r="G8910" s="19"/>
      <c r="H8910" s="5">
        <f t="shared" si="748"/>
        <v>48653</v>
      </c>
      <c r="I8910" s="6" t="e">
        <f t="shared" si="749"/>
        <v>#N/A</v>
      </c>
      <c r="J8910" s="6" t="e">
        <f t="shared" si="750"/>
        <v>#N/A</v>
      </c>
    </row>
    <row r="8911" spans="1:10" x14ac:dyDescent="0.2">
      <c r="A8911" s="5">
        <f>IF(AND(dateA=1,A8910&lt;DataEnd),'iBoxx inputs'!A8915,IF(AND(dateA=2,A8910&lt;DataEnd),'Bank of England inputs'!A8915,IF(dateA=3,A8910+1,IF(dateA=4,WORKDAY(A8910,1,),WORKDAY(A8910,1,holidayQ)))))</f>
        <v>48654</v>
      </c>
      <c r="B8911" s="35" t="e">
        <f>MATCH(A8911,'iBoxx inputs'!A:A,0)</f>
        <v>#N/A</v>
      </c>
      <c r="C8911" s="35" t="e">
        <f>MATCH(A8911,'Bank of England inputs'!A:A,0)</f>
        <v>#N/A</v>
      </c>
      <c r="D8911" s="6" t="e">
        <f>IF($A8911&gt;DataEnd,NA(),IFERROR(INDEX('iBoxx inputs'!B:B,MATCH($A8911,'iBoxx inputs'!$A:$A,0)),D8910))</f>
        <v>#N/A</v>
      </c>
      <c r="E8911" s="6" t="e">
        <f>IF($A8911&gt;DataEnd,NA(),IFERROR(INDEX('iBoxx inputs'!C:C,MATCH($A8911,'iBoxx inputs'!$A:$A,0)),E8910))</f>
        <v>#N/A</v>
      </c>
      <c r="F8911" s="6" t="e">
        <f>IF($A8911&gt;DataEnd,NA(),IFERROR(INDEX('Bank of England inputs'!D:D,MATCH($A8911,'Bank of England inputs'!$A:$A,0),0),F8910))</f>
        <v>#N/A</v>
      </c>
      <c r="G8911" s="19"/>
      <c r="H8911" s="5">
        <f t="shared" si="748"/>
        <v>48654</v>
      </c>
      <c r="I8911" s="6" t="e">
        <f t="shared" si="749"/>
        <v>#N/A</v>
      </c>
      <c r="J8911" s="6" t="e">
        <f t="shared" si="750"/>
        <v>#N/A</v>
      </c>
    </row>
    <row r="8912" spans="1:10" x14ac:dyDescent="0.2">
      <c r="A8912" s="5">
        <f>IF(AND(dateA=1,A8911&lt;DataEnd),'iBoxx inputs'!A8916,IF(AND(dateA=2,A8911&lt;DataEnd),'Bank of England inputs'!A8916,IF(dateA=3,A8911+1,IF(dateA=4,WORKDAY(A8911,1,),WORKDAY(A8911,1,holidayQ)))))</f>
        <v>48655</v>
      </c>
      <c r="B8912" s="35" t="e">
        <f>MATCH(A8912,'iBoxx inputs'!A:A,0)</f>
        <v>#N/A</v>
      </c>
      <c r="C8912" s="35" t="e">
        <f>MATCH(A8912,'Bank of England inputs'!A:A,0)</f>
        <v>#N/A</v>
      </c>
      <c r="D8912" s="6" t="e">
        <f>IF($A8912&gt;DataEnd,NA(),IFERROR(INDEX('iBoxx inputs'!B:B,MATCH($A8912,'iBoxx inputs'!$A:$A,0)),D8911))</f>
        <v>#N/A</v>
      </c>
      <c r="E8912" s="6" t="e">
        <f>IF($A8912&gt;DataEnd,NA(),IFERROR(INDEX('iBoxx inputs'!C:C,MATCH($A8912,'iBoxx inputs'!$A:$A,0)),E8911))</f>
        <v>#N/A</v>
      </c>
      <c r="F8912" s="6" t="e">
        <f>IF($A8912&gt;DataEnd,NA(),IFERROR(INDEX('Bank of England inputs'!D:D,MATCH($A8912,'Bank of England inputs'!$A:$A,0),0),F8911))</f>
        <v>#N/A</v>
      </c>
      <c r="G8912" s="19"/>
      <c r="H8912" s="5">
        <f t="shared" si="748"/>
        <v>48655</v>
      </c>
      <c r="I8912" s="6" t="e">
        <f t="shared" si="749"/>
        <v>#N/A</v>
      </c>
      <c r="J8912" s="6" t="e">
        <f t="shared" si="750"/>
        <v>#N/A</v>
      </c>
    </row>
    <row r="8913" spans="1:10" x14ac:dyDescent="0.2">
      <c r="A8913" s="5">
        <f>IF(AND(dateA=1,A8912&lt;DataEnd),'iBoxx inputs'!A8917,IF(AND(dateA=2,A8912&lt;DataEnd),'Bank of England inputs'!A8917,IF(dateA=3,A8912+1,IF(dateA=4,WORKDAY(A8912,1,),WORKDAY(A8912,1,holidayQ)))))</f>
        <v>48656</v>
      </c>
      <c r="B8913" s="35" t="e">
        <f>MATCH(A8913,'iBoxx inputs'!A:A,0)</f>
        <v>#N/A</v>
      </c>
      <c r="C8913" s="35" t="e">
        <f>MATCH(A8913,'Bank of England inputs'!A:A,0)</f>
        <v>#N/A</v>
      </c>
      <c r="D8913" s="6" t="e">
        <f>IF($A8913&gt;DataEnd,NA(),IFERROR(INDEX('iBoxx inputs'!B:B,MATCH($A8913,'iBoxx inputs'!$A:$A,0)),D8912))</f>
        <v>#N/A</v>
      </c>
      <c r="E8913" s="6" t="e">
        <f>IF($A8913&gt;DataEnd,NA(),IFERROR(INDEX('iBoxx inputs'!C:C,MATCH($A8913,'iBoxx inputs'!$A:$A,0)),E8912))</f>
        <v>#N/A</v>
      </c>
      <c r="F8913" s="6" t="e">
        <f>IF($A8913&gt;DataEnd,NA(),IFERROR(INDEX('Bank of England inputs'!D:D,MATCH($A8913,'Bank of England inputs'!$A:$A,0),0),F8912))</f>
        <v>#N/A</v>
      </c>
      <c r="G8913" s="19"/>
      <c r="H8913" s="5">
        <f t="shared" si="748"/>
        <v>48656</v>
      </c>
      <c r="I8913" s="6" t="e">
        <f t="shared" si="749"/>
        <v>#N/A</v>
      </c>
      <c r="J8913" s="6" t="e">
        <f t="shared" si="750"/>
        <v>#N/A</v>
      </c>
    </row>
    <row r="8914" spans="1:10" x14ac:dyDescent="0.2">
      <c r="A8914" s="5">
        <f>IF(AND(dateA=1,A8913&lt;DataEnd),'iBoxx inputs'!A8918,IF(AND(dateA=2,A8913&lt;DataEnd),'Bank of England inputs'!A8918,IF(dateA=3,A8913+1,IF(dateA=4,WORKDAY(A8913,1,),WORKDAY(A8913,1,holidayQ)))))</f>
        <v>48659</v>
      </c>
      <c r="B8914" s="35" t="e">
        <f>MATCH(A8914,'iBoxx inputs'!A:A,0)</f>
        <v>#N/A</v>
      </c>
      <c r="C8914" s="35" t="e">
        <f>MATCH(A8914,'Bank of England inputs'!A:A,0)</f>
        <v>#N/A</v>
      </c>
      <c r="D8914" s="6" t="e">
        <f>IF($A8914&gt;DataEnd,NA(),IFERROR(INDEX('iBoxx inputs'!B:B,MATCH($A8914,'iBoxx inputs'!$A:$A,0)),D8913))</f>
        <v>#N/A</v>
      </c>
      <c r="E8914" s="6" t="e">
        <f>IF($A8914&gt;DataEnd,NA(),IFERROR(INDEX('iBoxx inputs'!C:C,MATCH($A8914,'iBoxx inputs'!$A:$A,0)),E8913))</f>
        <v>#N/A</v>
      </c>
      <c r="F8914" s="6" t="e">
        <f>IF($A8914&gt;DataEnd,NA(),IFERROR(INDEX('Bank of England inputs'!D:D,MATCH($A8914,'Bank of England inputs'!$A:$A,0),0),F8913))</f>
        <v>#N/A</v>
      </c>
      <c r="G8914" s="19"/>
      <c r="H8914" s="5">
        <f t="shared" si="748"/>
        <v>48659</v>
      </c>
      <c r="I8914" s="6" t="e">
        <f t="shared" si="749"/>
        <v>#N/A</v>
      </c>
      <c r="J8914" s="6" t="e">
        <f t="shared" si="750"/>
        <v>#N/A</v>
      </c>
    </row>
    <row r="8915" spans="1:10" x14ac:dyDescent="0.2">
      <c r="A8915" s="5">
        <f>IF(AND(dateA=1,A8914&lt;DataEnd),'iBoxx inputs'!A8919,IF(AND(dateA=2,A8914&lt;DataEnd),'Bank of England inputs'!A8919,IF(dateA=3,A8914+1,IF(dateA=4,WORKDAY(A8914,1,),WORKDAY(A8914,1,holidayQ)))))</f>
        <v>48660</v>
      </c>
      <c r="B8915" s="35" t="e">
        <f>MATCH(A8915,'iBoxx inputs'!A:A,0)</f>
        <v>#N/A</v>
      </c>
      <c r="C8915" s="35" t="e">
        <f>MATCH(A8915,'Bank of England inputs'!A:A,0)</f>
        <v>#N/A</v>
      </c>
      <c r="D8915" s="6" t="e">
        <f>IF($A8915&gt;DataEnd,NA(),IFERROR(INDEX('iBoxx inputs'!B:B,MATCH($A8915,'iBoxx inputs'!$A:$A,0)),D8914))</f>
        <v>#N/A</v>
      </c>
      <c r="E8915" s="6" t="e">
        <f>IF($A8915&gt;DataEnd,NA(),IFERROR(INDEX('iBoxx inputs'!C:C,MATCH($A8915,'iBoxx inputs'!$A:$A,0)),E8914))</f>
        <v>#N/A</v>
      </c>
      <c r="F8915" s="6" t="e">
        <f>IF($A8915&gt;DataEnd,NA(),IFERROR(INDEX('Bank of England inputs'!D:D,MATCH($A8915,'Bank of England inputs'!$A:$A,0),0),F8914))</f>
        <v>#N/A</v>
      </c>
      <c r="G8915" s="19"/>
      <c r="H8915" s="5">
        <f t="shared" si="748"/>
        <v>48660</v>
      </c>
      <c r="I8915" s="6" t="e">
        <f t="shared" si="749"/>
        <v>#N/A</v>
      </c>
      <c r="J8915" s="6" t="e">
        <f t="shared" si="750"/>
        <v>#N/A</v>
      </c>
    </row>
    <row r="8916" spans="1:10" x14ac:dyDescent="0.2">
      <c r="A8916" s="5">
        <f>IF(AND(dateA=1,A8915&lt;DataEnd),'iBoxx inputs'!A8920,IF(AND(dateA=2,A8915&lt;DataEnd),'Bank of England inputs'!A8920,IF(dateA=3,A8915+1,IF(dateA=4,WORKDAY(A8915,1,),WORKDAY(A8915,1,holidayQ)))))</f>
        <v>48661</v>
      </c>
      <c r="B8916" s="35" t="e">
        <f>MATCH(A8916,'iBoxx inputs'!A:A,0)</f>
        <v>#N/A</v>
      </c>
      <c r="C8916" s="35" t="e">
        <f>MATCH(A8916,'Bank of England inputs'!A:A,0)</f>
        <v>#N/A</v>
      </c>
      <c r="D8916" s="6" t="e">
        <f>IF($A8916&gt;DataEnd,NA(),IFERROR(INDEX('iBoxx inputs'!B:B,MATCH($A8916,'iBoxx inputs'!$A:$A,0)),D8915))</f>
        <v>#N/A</v>
      </c>
      <c r="E8916" s="6" t="e">
        <f>IF($A8916&gt;DataEnd,NA(),IFERROR(INDEX('iBoxx inputs'!C:C,MATCH($A8916,'iBoxx inputs'!$A:$A,0)),E8915))</f>
        <v>#N/A</v>
      </c>
      <c r="F8916" s="6" t="e">
        <f>IF($A8916&gt;DataEnd,NA(),IFERROR(INDEX('Bank of England inputs'!D:D,MATCH($A8916,'Bank of England inputs'!$A:$A,0),0),F8915))</f>
        <v>#N/A</v>
      </c>
      <c r="G8916" s="19"/>
      <c r="H8916" s="5">
        <f t="shared" si="748"/>
        <v>48661</v>
      </c>
      <c r="I8916" s="6" t="e">
        <f t="shared" si="749"/>
        <v>#N/A</v>
      </c>
      <c r="J8916" s="6" t="e">
        <f t="shared" si="750"/>
        <v>#N/A</v>
      </c>
    </row>
    <row r="8917" spans="1:10" x14ac:dyDescent="0.2">
      <c r="A8917" s="5">
        <f>IF(AND(dateA=1,A8916&lt;DataEnd),'iBoxx inputs'!A8921,IF(AND(dateA=2,A8916&lt;DataEnd),'Bank of England inputs'!A8921,IF(dateA=3,A8916+1,IF(dateA=4,WORKDAY(A8916,1,),WORKDAY(A8916,1,holidayQ)))))</f>
        <v>48662</v>
      </c>
      <c r="B8917" s="35" t="e">
        <f>MATCH(A8917,'iBoxx inputs'!A:A,0)</f>
        <v>#N/A</v>
      </c>
      <c r="C8917" s="35" t="e">
        <f>MATCH(A8917,'Bank of England inputs'!A:A,0)</f>
        <v>#N/A</v>
      </c>
      <c r="D8917" s="6" t="e">
        <f>IF($A8917&gt;DataEnd,NA(),IFERROR(INDEX('iBoxx inputs'!B:B,MATCH($A8917,'iBoxx inputs'!$A:$A,0)),D8916))</f>
        <v>#N/A</v>
      </c>
      <c r="E8917" s="6" t="e">
        <f>IF($A8917&gt;DataEnd,NA(),IFERROR(INDEX('iBoxx inputs'!C:C,MATCH($A8917,'iBoxx inputs'!$A:$A,0)),E8916))</f>
        <v>#N/A</v>
      </c>
      <c r="F8917" s="6" t="e">
        <f>IF($A8917&gt;DataEnd,NA(),IFERROR(INDEX('Bank of England inputs'!D:D,MATCH($A8917,'Bank of England inputs'!$A:$A,0),0),F8916))</f>
        <v>#N/A</v>
      </c>
      <c r="G8917" s="19"/>
      <c r="H8917" s="5">
        <f t="shared" si="748"/>
        <v>48662</v>
      </c>
      <c r="I8917" s="6" t="e">
        <f t="shared" si="749"/>
        <v>#N/A</v>
      </c>
      <c r="J8917" s="6" t="e">
        <f t="shared" si="750"/>
        <v>#N/A</v>
      </c>
    </row>
    <row r="8918" spans="1:10" x14ac:dyDescent="0.2">
      <c r="A8918" s="5">
        <f>IF(AND(dateA=1,A8917&lt;DataEnd),'iBoxx inputs'!A8922,IF(AND(dateA=2,A8917&lt;DataEnd),'Bank of England inputs'!A8922,IF(dateA=3,A8917+1,IF(dateA=4,WORKDAY(A8917,1,),WORKDAY(A8917,1,holidayQ)))))</f>
        <v>48663</v>
      </c>
      <c r="B8918" s="35" t="e">
        <f>MATCH(A8918,'iBoxx inputs'!A:A,0)</f>
        <v>#N/A</v>
      </c>
      <c r="C8918" s="35" t="e">
        <f>MATCH(A8918,'Bank of England inputs'!A:A,0)</f>
        <v>#N/A</v>
      </c>
      <c r="D8918" s="6" t="e">
        <f>IF($A8918&gt;DataEnd,NA(),IFERROR(INDEX('iBoxx inputs'!B:B,MATCH($A8918,'iBoxx inputs'!$A:$A,0)),D8917))</f>
        <v>#N/A</v>
      </c>
      <c r="E8918" s="6" t="e">
        <f>IF($A8918&gt;DataEnd,NA(),IFERROR(INDEX('iBoxx inputs'!C:C,MATCH($A8918,'iBoxx inputs'!$A:$A,0)),E8917))</f>
        <v>#N/A</v>
      </c>
      <c r="F8918" s="6" t="e">
        <f>IF($A8918&gt;DataEnd,NA(),IFERROR(INDEX('Bank of England inputs'!D:D,MATCH($A8918,'Bank of England inputs'!$A:$A,0),0),F8917))</f>
        <v>#N/A</v>
      </c>
      <c r="G8918" s="19"/>
      <c r="H8918" s="5">
        <f t="shared" si="748"/>
        <v>48663</v>
      </c>
      <c r="I8918" s="6" t="e">
        <f t="shared" si="749"/>
        <v>#N/A</v>
      </c>
      <c r="J8918" s="6" t="e">
        <f t="shared" si="750"/>
        <v>#N/A</v>
      </c>
    </row>
    <row r="8919" spans="1:10" x14ac:dyDescent="0.2">
      <c r="A8919" s="5">
        <f>IF(AND(dateA=1,A8918&lt;DataEnd),'iBoxx inputs'!A8923,IF(AND(dateA=2,A8918&lt;DataEnd),'Bank of England inputs'!A8923,IF(dateA=3,A8918+1,IF(dateA=4,WORKDAY(A8918,1,),WORKDAY(A8918,1,holidayQ)))))</f>
        <v>48666</v>
      </c>
      <c r="B8919" s="35" t="e">
        <f>MATCH(A8919,'iBoxx inputs'!A:A,0)</f>
        <v>#N/A</v>
      </c>
      <c r="C8919" s="35" t="e">
        <f>MATCH(A8919,'Bank of England inputs'!A:A,0)</f>
        <v>#N/A</v>
      </c>
      <c r="D8919" s="6" t="e">
        <f>IF($A8919&gt;DataEnd,NA(),IFERROR(INDEX('iBoxx inputs'!B:B,MATCH($A8919,'iBoxx inputs'!$A:$A,0)),D8918))</f>
        <v>#N/A</v>
      </c>
      <c r="E8919" s="6" t="e">
        <f>IF($A8919&gt;DataEnd,NA(),IFERROR(INDEX('iBoxx inputs'!C:C,MATCH($A8919,'iBoxx inputs'!$A:$A,0)),E8918))</f>
        <v>#N/A</v>
      </c>
      <c r="F8919" s="6" t="e">
        <f>IF($A8919&gt;DataEnd,NA(),IFERROR(INDEX('Bank of England inputs'!D:D,MATCH($A8919,'Bank of England inputs'!$A:$A,0),0),F8918))</f>
        <v>#N/A</v>
      </c>
      <c r="G8919" s="19"/>
      <c r="H8919" s="5">
        <f t="shared" si="748"/>
        <v>48666</v>
      </c>
      <c r="I8919" s="6" t="e">
        <f t="shared" si="749"/>
        <v>#N/A</v>
      </c>
      <c r="J8919" s="6" t="e">
        <f t="shared" si="750"/>
        <v>#N/A</v>
      </c>
    </row>
    <row r="8920" spans="1:10" x14ac:dyDescent="0.2">
      <c r="A8920" s="5">
        <f>IF(AND(dateA=1,A8919&lt;DataEnd),'iBoxx inputs'!A8924,IF(AND(dateA=2,A8919&lt;DataEnd),'Bank of England inputs'!A8924,IF(dateA=3,A8919+1,IF(dateA=4,WORKDAY(A8919,1,),WORKDAY(A8919,1,holidayQ)))))</f>
        <v>48667</v>
      </c>
      <c r="B8920" s="35" t="e">
        <f>MATCH(A8920,'iBoxx inputs'!A:A,0)</f>
        <v>#N/A</v>
      </c>
      <c r="C8920" s="35" t="e">
        <f>MATCH(A8920,'Bank of England inputs'!A:A,0)</f>
        <v>#N/A</v>
      </c>
      <c r="D8920" s="6" t="e">
        <f>IF($A8920&gt;DataEnd,NA(),IFERROR(INDEX('iBoxx inputs'!B:B,MATCH($A8920,'iBoxx inputs'!$A:$A,0)),D8919))</f>
        <v>#N/A</v>
      </c>
      <c r="E8920" s="6" t="e">
        <f>IF($A8920&gt;DataEnd,NA(),IFERROR(INDEX('iBoxx inputs'!C:C,MATCH($A8920,'iBoxx inputs'!$A:$A,0)),E8919))</f>
        <v>#N/A</v>
      </c>
      <c r="F8920" s="6" t="e">
        <f>IF($A8920&gt;DataEnd,NA(),IFERROR(INDEX('Bank of England inputs'!D:D,MATCH($A8920,'Bank of England inputs'!$A:$A,0),0),F8919))</f>
        <v>#N/A</v>
      </c>
      <c r="G8920" s="19"/>
      <c r="H8920" s="5">
        <f t="shared" si="748"/>
        <v>48667</v>
      </c>
      <c r="I8920" s="6" t="e">
        <f t="shared" si="749"/>
        <v>#N/A</v>
      </c>
      <c r="J8920" s="6" t="e">
        <f t="shared" si="750"/>
        <v>#N/A</v>
      </c>
    </row>
    <row r="8921" spans="1:10" x14ac:dyDescent="0.2">
      <c r="A8921" s="5">
        <f>IF(AND(dateA=1,A8920&lt;DataEnd),'iBoxx inputs'!A8925,IF(AND(dateA=2,A8920&lt;DataEnd),'Bank of England inputs'!A8925,IF(dateA=3,A8920+1,IF(dateA=4,WORKDAY(A8920,1,),WORKDAY(A8920,1,holidayQ)))))</f>
        <v>48668</v>
      </c>
      <c r="B8921" s="35" t="e">
        <f>MATCH(A8921,'iBoxx inputs'!A:A,0)</f>
        <v>#N/A</v>
      </c>
      <c r="C8921" s="35" t="e">
        <f>MATCH(A8921,'Bank of England inputs'!A:A,0)</f>
        <v>#N/A</v>
      </c>
      <c r="D8921" s="6" t="e">
        <f>IF($A8921&gt;DataEnd,NA(),IFERROR(INDEX('iBoxx inputs'!B:B,MATCH($A8921,'iBoxx inputs'!$A:$A,0)),D8920))</f>
        <v>#N/A</v>
      </c>
      <c r="E8921" s="6" t="e">
        <f>IF($A8921&gt;DataEnd,NA(),IFERROR(INDEX('iBoxx inputs'!C:C,MATCH($A8921,'iBoxx inputs'!$A:$A,0)),E8920))</f>
        <v>#N/A</v>
      </c>
      <c r="F8921" s="6" t="e">
        <f>IF($A8921&gt;DataEnd,NA(),IFERROR(INDEX('Bank of England inputs'!D:D,MATCH($A8921,'Bank of England inputs'!$A:$A,0),0),F8920))</f>
        <v>#N/A</v>
      </c>
      <c r="G8921" s="19"/>
      <c r="H8921" s="5">
        <f t="shared" si="748"/>
        <v>48668</v>
      </c>
      <c r="I8921" s="6" t="e">
        <f t="shared" si="749"/>
        <v>#N/A</v>
      </c>
      <c r="J8921" s="6" t="e">
        <f t="shared" si="750"/>
        <v>#N/A</v>
      </c>
    </row>
    <row r="8922" spans="1:10" x14ac:dyDescent="0.2">
      <c r="A8922" s="5">
        <f>IF(AND(dateA=1,A8921&lt;DataEnd),'iBoxx inputs'!A8926,IF(AND(dateA=2,A8921&lt;DataEnd),'Bank of England inputs'!A8926,IF(dateA=3,A8921+1,IF(dateA=4,WORKDAY(A8921,1,),WORKDAY(A8921,1,holidayQ)))))</f>
        <v>48669</v>
      </c>
      <c r="B8922" s="35" t="e">
        <f>MATCH(A8922,'iBoxx inputs'!A:A,0)</f>
        <v>#N/A</v>
      </c>
      <c r="C8922" s="35" t="e">
        <f>MATCH(A8922,'Bank of England inputs'!A:A,0)</f>
        <v>#N/A</v>
      </c>
      <c r="D8922" s="6" t="e">
        <f>IF($A8922&gt;DataEnd,NA(),IFERROR(INDEX('iBoxx inputs'!B:B,MATCH($A8922,'iBoxx inputs'!$A:$A,0)),D8921))</f>
        <v>#N/A</v>
      </c>
      <c r="E8922" s="6" t="e">
        <f>IF($A8922&gt;DataEnd,NA(),IFERROR(INDEX('iBoxx inputs'!C:C,MATCH($A8922,'iBoxx inputs'!$A:$A,0)),E8921))</f>
        <v>#N/A</v>
      </c>
      <c r="F8922" s="6" t="e">
        <f>IF($A8922&gt;DataEnd,NA(),IFERROR(INDEX('Bank of England inputs'!D:D,MATCH($A8922,'Bank of England inputs'!$A:$A,0),0),F8921))</f>
        <v>#N/A</v>
      </c>
      <c r="G8922" s="19"/>
      <c r="H8922" s="5">
        <f t="shared" si="748"/>
        <v>48669</v>
      </c>
      <c r="I8922" s="6" t="e">
        <f t="shared" si="749"/>
        <v>#N/A</v>
      </c>
      <c r="J8922" s="6" t="e">
        <f t="shared" si="750"/>
        <v>#N/A</v>
      </c>
    </row>
    <row r="8923" spans="1:10" x14ac:dyDescent="0.2">
      <c r="A8923" s="5">
        <f>IF(AND(dateA=1,A8922&lt;DataEnd),'iBoxx inputs'!A8927,IF(AND(dateA=2,A8922&lt;DataEnd),'Bank of England inputs'!A8927,IF(dateA=3,A8922+1,IF(dateA=4,WORKDAY(A8922,1,),WORKDAY(A8922,1,holidayQ)))))</f>
        <v>48670</v>
      </c>
      <c r="B8923" s="35" t="e">
        <f>MATCH(A8923,'iBoxx inputs'!A:A,0)</f>
        <v>#N/A</v>
      </c>
      <c r="C8923" s="35" t="e">
        <f>MATCH(A8923,'Bank of England inputs'!A:A,0)</f>
        <v>#N/A</v>
      </c>
      <c r="D8923" s="6" t="e">
        <f>IF($A8923&gt;DataEnd,NA(),IFERROR(INDEX('iBoxx inputs'!B:B,MATCH($A8923,'iBoxx inputs'!$A:$A,0)),D8922))</f>
        <v>#N/A</v>
      </c>
      <c r="E8923" s="6" t="e">
        <f>IF($A8923&gt;DataEnd,NA(),IFERROR(INDEX('iBoxx inputs'!C:C,MATCH($A8923,'iBoxx inputs'!$A:$A,0)),E8922))</f>
        <v>#N/A</v>
      </c>
      <c r="F8923" s="6" t="e">
        <f>IF($A8923&gt;DataEnd,NA(),IFERROR(INDEX('Bank of England inputs'!D:D,MATCH($A8923,'Bank of England inputs'!$A:$A,0),0),F8922))</f>
        <v>#N/A</v>
      </c>
      <c r="G8923" s="19"/>
      <c r="H8923" s="5">
        <f t="shared" si="748"/>
        <v>48670</v>
      </c>
      <c r="I8923" s="6" t="e">
        <f t="shared" si="749"/>
        <v>#N/A</v>
      </c>
      <c r="J8923" s="6" t="e">
        <f t="shared" si="750"/>
        <v>#N/A</v>
      </c>
    </row>
    <row r="8924" spans="1:10" x14ac:dyDescent="0.2">
      <c r="A8924" s="5">
        <f>IF(AND(dateA=1,A8923&lt;DataEnd),'iBoxx inputs'!A8928,IF(AND(dateA=2,A8923&lt;DataEnd),'Bank of England inputs'!A8928,IF(dateA=3,A8923+1,IF(dateA=4,WORKDAY(A8923,1,),WORKDAY(A8923,1,holidayQ)))))</f>
        <v>48673</v>
      </c>
      <c r="B8924" s="35" t="e">
        <f>MATCH(A8924,'iBoxx inputs'!A:A,0)</f>
        <v>#N/A</v>
      </c>
      <c r="C8924" s="35" t="e">
        <f>MATCH(A8924,'Bank of England inputs'!A:A,0)</f>
        <v>#N/A</v>
      </c>
      <c r="D8924" s="6" t="e">
        <f>IF($A8924&gt;DataEnd,NA(),IFERROR(INDEX('iBoxx inputs'!B:B,MATCH($A8924,'iBoxx inputs'!$A:$A,0)),D8923))</f>
        <v>#N/A</v>
      </c>
      <c r="E8924" s="6" t="e">
        <f>IF($A8924&gt;DataEnd,NA(),IFERROR(INDEX('iBoxx inputs'!C:C,MATCH($A8924,'iBoxx inputs'!$A:$A,0)),E8923))</f>
        <v>#N/A</v>
      </c>
      <c r="F8924" s="6" t="e">
        <f>IF($A8924&gt;DataEnd,NA(),IFERROR(INDEX('Bank of England inputs'!D:D,MATCH($A8924,'Bank of England inputs'!$A:$A,0),0),F8923))</f>
        <v>#N/A</v>
      </c>
      <c r="G8924" s="19"/>
      <c r="H8924" s="5">
        <f t="shared" si="748"/>
        <v>48673</v>
      </c>
      <c r="I8924" s="6" t="e">
        <f t="shared" si="749"/>
        <v>#N/A</v>
      </c>
      <c r="J8924" s="6" t="e">
        <f t="shared" si="750"/>
        <v>#N/A</v>
      </c>
    </row>
    <row r="8925" spans="1:10" x14ac:dyDescent="0.2">
      <c r="A8925" s="5">
        <f>IF(AND(dateA=1,A8924&lt;DataEnd),'iBoxx inputs'!A8929,IF(AND(dateA=2,A8924&lt;DataEnd),'Bank of England inputs'!A8929,IF(dateA=3,A8924+1,IF(dateA=4,WORKDAY(A8924,1,),WORKDAY(A8924,1,holidayQ)))))</f>
        <v>48674</v>
      </c>
      <c r="B8925" s="35" t="e">
        <f>MATCH(A8925,'iBoxx inputs'!A:A,0)</f>
        <v>#N/A</v>
      </c>
      <c r="C8925" s="35" t="e">
        <f>MATCH(A8925,'Bank of England inputs'!A:A,0)</f>
        <v>#N/A</v>
      </c>
      <c r="D8925" s="6" t="e">
        <f>IF($A8925&gt;DataEnd,NA(),IFERROR(INDEX('iBoxx inputs'!B:B,MATCH($A8925,'iBoxx inputs'!$A:$A,0)),D8924))</f>
        <v>#N/A</v>
      </c>
      <c r="E8925" s="6" t="e">
        <f>IF($A8925&gt;DataEnd,NA(),IFERROR(INDEX('iBoxx inputs'!C:C,MATCH($A8925,'iBoxx inputs'!$A:$A,0)),E8924))</f>
        <v>#N/A</v>
      </c>
      <c r="F8925" s="6" t="e">
        <f>IF($A8925&gt;DataEnd,NA(),IFERROR(INDEX('Bank of England inputs'!D:D,MATCH($A8925,'Bank of England inputs'!$A:$A,0),0),F8924))</f>
        <v>#N/A</v>
      </c>
      <c r="G8925" s="19"/>
      <c r="H8925" s="5">
        <f t="shared" si="748"/>
        <v>48674</v>
      </c>
      <c r="I8925" s="6" t="e">
        <f t="shared" si="749"/>
        <v>#N/A</v>
      </c>
      <c r="J8925" s="6" t="e">
        <f t="shared" si="750"/>
        <v>#N/A</v>
      </c>
    </row>
    <row r="8926" spans="1:10" x14ac:dyDescent="0.2">
      <c r="A8926" s="5">
        <f>IF(AND(dateA=1,A8925&lt;DataEnd),'iBoxx inputs'!A8930,IF(AND(dateA=2,A8925&lt;DataEnd),'Bank of England inputs'!A8930,IF(dateA=3,A8925+1,IF(dateA=4,WORKDAY(A8925,1,),WORKDAY(A8925,1,holidayQ)))))</f>
        <v>48675</v>
      </c>
      <c r="B8926" s="35" t="e">
        <f>MATCH(A8926,'iBoxx inputs'!A:A,0)</f>
        <v>#N/A</v>
      </c>
      <c r="C8926" s="35" t="e">
        <f>MATCH(A8926,'Bank of England inputs'!A:A,0)</f>
        <v>#N/A</v>
      </c>
      <c r="D8926" s="6" t="e">
        <f>IF($A8926&gt;DataEnd,NA(),IFERROR(INDEX('iBoxx inputs'!B:B,MATCH($A8926,'iBoxx inputs'!$A:$A,0)),D8925))</f>
        <v>#N/A</v>
      </c>
      <c r="E8926" s="6" t="e">
        <f>IF($A8926&gt;DataEnd,NA(),IFERROR(INDEX('iBoxx inputs'!C:C,MATCH($A8926,'iBoxx inputs'!$A:$A,0)),E8925))</f>
        <v>#N/A</v>
      </c>
      <c r="F8926" s="6" t="e">
        <f>IF($A8926&gt;DataEnd,NA(),IFERROR(INDEX('Bank of England inputs'!D:D,MATCH($A8926,'Bank of England inputs'!$A:$A,0),0),F8925))</f>
        <v>#N/A</v>
      </c>
      <c r="G8926" s="19"/>
      <c r="H8926" s="5">
        <f t="shared" si="748"/>
        <v>48675</v>
      </c>
      <c r="I8926" s="6" t="e">
        <f t="shared" si="749"/>
        <v>#N/A</v>
      </c>
      <c r="J8926" s="6" t="e">
        <f t="shared" si="750"/>
        <v>#N/A</v>
      </c>
    </row>
    <row r="8927" spans="1:10" x14ac:dyDescent="0.2">
      <c r="A8927" s="5">
        <f>IF(AND(dateA=1,A8926&lt;DataEnd),'iBoxx inputs'!A8931,IF(AND(dateA=2,A8926&lt;DataEnd),'Bank of England inputs'!A8931,IF(dateA=3,A8926+1,IF(dateA=4,WORKDAY(A8926,1,),WORKDAY(A8926,1,holidayQ)))))</f>
        <v>48676</v>
      </c>
      <c r="B8927" s="35" t="e">
        <f>MATCH(A8927,'iBoxx inputs'!A:A,0)</f>
        <v>#N/A</v>
      </c>
      <c r="C8927" s="35" t="e">
        <f>MATCH(A8927,'Bank of England inputs'!A:A,0)</f>
        <v>#N/A</v>
      </c>
      <c r="D8927" s="6" t="e">
        <f>IF($A8927&gt;DataEnd,NA(),IFERROR(INDEX('iBoxx inputs'!B:B,MATCH($A8927,'iBoxx inputs'!$A:$A,0)),D8926))</f>
        <v>#N/A</v>
      </c>
      <c r="E8927" s="6" t="e">
        <f>IF($A8927&gt;DataEnd,NA(),IFERROR(INDEX('iBoxx inputs'!C:C,MATCH($A8927,'iBoxx inputs'!$A:$A,0)),E8926))</f>
        <v>#N/A</v>
      </c>
      <c r="F8927" s="6" t="e">
        <f>IF($A8927&gt;DataEnd,NA(),IFERROR(INDEX('Bank of England inputs'!D:D,MATCH($A8927,'Bank of England inputs'!$A:$A,0),0),F8926))</f>
        <v>#N/A</v>
      </c>
      <c r="G8927" s="19"/>
      <c r="H8927" s="5">
        <f t="shared" si="748"/>
        <v>48676</v>
      </c>
      <c r="I8927" s="6" t="e">
        <f t="shared" si="749"/>
        <v>#N/A</v>
      </c>
      <c r="J8927" s="6" t="e">
        <f t="shared" si="750"/>
        <v>#N/A</v>
      </c>
    </row>
    <row r="8928" spans="1:10" x14ac:dyDescent="0.2">
      <c r="A8928" s="5">
        <f>IF(AND(dateA=1,A8927&lt;DataEnd),'iBoxx inputs'!A8932,IF(AND(dateA=2,A8927&lt;DataEnd),'Bank of England inputs'!A8932,IF(dateA=3,A8927+1,IF(dateA=4,WORKDAY(A8927,1,),WORKDAY(A8927,1,holidayQ)))))</f>
        <v>48677</v>
      </c>
      <c r="B8928" s="35" t="e">
        <f>MATCH(A8928,'iBoxx inputs'!A:A,0)</f>
        <v>#N/A</v>
      </c>
      <c r="C8928" s="35" t="e">
        <f>MATCH(A8928,'Bank of England inputs'!A:A,0)</f>
        <v>#N/A</v>
      </c>
      <c r="D8928" s="6" t="e">
        <f>IF($A8928&gt;DataEnd,NA(),IFERROR(INDEX('iBoxx inputs'!B:B,MATCH($A8928,'iBoxx inputs'!$A:$A,0)),D8927))</f>
        <v>#N/A</v>
      </c>
      <c r="E8928" s="6" t="e">
        <f>IF($A8928&gt;DataEnd,NA(),IFERROR(INDEX('iBoxx inputs'!C:C,MATCH($A8928,'iBoxx inputs'!$A:$A,0)),E8927))</f>
        <v>#N/A</v>
      </c>
      <c r="F8928" s="6" t="e">
        <f>IF($A8928&gt;DataEnd,NA(),IFERROR(INDEX('Bank of England inputs'!D:D,MATCH($A8928,'Bank of England inputs'!$A:$A,0),0),F8927))</f>
        <v>#N/A</v>
      </c>
      <c r="G8928" s="19"/>
      <c r="H8928" s="5">
        <f t="shared" si="748"/>
        <v>48677</v>
      </c>
      <c r="I8928" s="6" t="e">
        <f t="shared" si="749"/>
        <v>#N/A</v>
      </c>
      <c r="J8928" s="6" t="e">
        <f t="shared" si="750"/>
        <v>#N/A</v>
      </c>
    </row>
    <row r="8929" spans="1:10" x14ac:dyDescent="0.2">
      <c r="A8929" s="5">
        <f>IF(AND(dateA=1,A8928&lt;DataEnd),'iBoxx inputs'!A8933,IF(AND(dateA=2,A8928&lt;DataEnd),'Bank of England inputs'!A8933,IF(dateA=3,A8928+1,IF(dateA=4,WORKDAY(A8928,1,),WORKDAY(A8928,1,holidayQ)))))</f>
        <v>48680</v>
      </c>
      <c r="B8929" s="35" t="e">
        <f>MATCH(A8929,'iBoxx inputs'!A:A,0)</f>
        <v>#N/A</v>
      </c>
      <c r="C8929" s="35" t="e">
        <f>MATCH(A8929,'Bank of England inputs'!A:A,0)</f>
        <v>#N/A</v>
      </c>
      <c r="D8929" s="6" t="e">
        <f>IF($A8929&gt;DataEnd,NA(),IFERROR(INDEX('iBoxx inputs'!B:B,MATCH($A8929,'iBoxx inputs'!$A:$A,0)),D8928))</f>
        <v>#N/A</v>
      </c>
      <c r="E8929" s="6" t="e">
        <f>IF($A8929&gt;DataEnd,NA(),IFERROR(INDEX('iBoxx inputs'!C:C,MATCH($A8929,'iBoxx inputs'!$A:$A,0)),E8928))</f>
        <v>#N/A</v>
      </c>
      <c r="F8929" s="6" t="e">
        <f>IF($A8929&gt;DataEnd,NA(),IFERROR(INDEX('Bank of England inputs'!D:D,MATCH($A8929,'Bank of England inputs'!$A:$A,0),0),F8928))</f>
        <v>#N/A</v>
      </c>
      <c r="G8929" s="19"/>
      <c r="H8929" s="5">
        <f t="shared" si="748"/>
        <v>48680</v>
      </c>
      <c r="I8929" s="6" t="e">
        <f t="shared" si="749"/>
        <v>#N/A</v>
      </c>
      <c r="J8929" s="6" t="e">
        <f t="shared" si="750"/>
        <v>#N/A</v>
      </c>
    </row>
    <row r="8930" spans="1:10" x14ac:dyDescent="0.2">
      <c r="A8930" s="5">
        <f>IF(AND(dateA=1,A8929&lt;DataEnd),'iBoxx inputs'!A8934,IF(AND(dateA=2,A8929&lt;DataEnd),'Bank of England inputs'!A8934,IF(dateA=3,A8929+1,IF(dateA=4,WORKDAY(A8929,1,),WORKDAY(A8929,1,holidayQ)))))</f>
        <v>48681</v>
      </c>
      <c r="B8930" s="35" t="e">
        <f>MATCH(A8930,'iBoxx inputs'!A:A,0)</f>
        <v>#N/A</v>
      </c>
      <c r="C8930" s="35" t="e">
        <f>MATCH(A8930,'Bank of England inputs'!A:A,0)</f>
        <v>#N/A</v>
      </c>
      <c r="D8930" s="6" t="e">
        <f>IF($A8930&gt;DataEnd,NA(),IFERROR(INDEX('iBoxx inputs'!B:B,MATCH($A8930,'iBoxx inputs'!$A:$A,0)),D8929))</f>
        <v>#N/A</v>
      </c>
      <c r="E8930" s="6" t="e">
        <f>IF($A8930&gt;DataEnd,NA(),IFERROR(INDEX('iBoxx inputs'!C:C,MATCH($A8930,'iBoxx inputs'!$A:$A,0)),E8929))</f>
        <v>#N/A</v>
      </c>
      <c r="F8930" s="6" t="e">
        <f>IF($A8930&gt;DataEnd,NA(),IFERROR(INDEX('Bank of England inputs'!D:D,MATCH($A8930,'Bank of England inputs'!$A:$A,0),0),F8929))</f>
        <v>#N/A</v>
      </c>
      <c r="G8930" s="19"/>
      <c r="H8930" s="5">
        <f t="shared" si="748"/>
        <v>48681</v>
      </c>
      <c r="I8930" s="6" t="e">
        <f t="shared" si="749"/>
        <v>#N/A</v>
      </c>
      <c r="J8930" s="6" t="e">
        <f t="shared" si="750"/>
        <v>#N/A</v>
      </c>
    </row>
    <row r="8931" spans="1:10" x14ac:dyDescent="0.2">
      <c r="A8931" s="5">
        <f>IF(AND(dateA=1,A8930&lt;DataEnd),'iBoxx inputs'!A8935,IF(AND(dateA=2,A8930&lt;DataEnd),'Bank of England inputs'!A8935,IF(dateA=3,A8930+1,IF(dateA=4,WORKDAY(A8930,1,),WORKDAY(A8930,1,holidayQ)))))</f>
        <v>48682</v>
      </c>
      <c r="B8931" s="35" t="e">
        <f>MATCH(A8931,'iBoxx inputs'!A:A,0)</f>
        <v>#N/A</v>
      </c>
      <c r="C8931" s="35" t="e">
        <f>MATCH(A8931,'Bank of England inputs'!A:A,0)</f>
        <v>#N/A</v>
      </c>
      <c r="D8931" s="6" t="e">
        <f>IF($A8931&gt;DataEnd,NA(),IFERROR(INDEX('iBoxx inputs'!B:B,MATCH($A8931,'iBoxx inputs'!$A:$A,0)),D8930))</f>
        <v>#N/A</v>
      </c>
      <c r="E8931" s="6" t="e">
        <f>IF($A8931&gt;DataEnd,NA(),IFERROR(INDEX('iBoxx inputs'!C:C,MATCH($A8931,'iBoxx inputs'!$A:$A,0)),E8930))</f>
        <v>#N/A</v>
      </c>
      <c r="F8931" s="6" t="e">
        <f>IF($A8931&gt;DataEnd,NA(),IFERROR(INDEX('Bank of England inputs'!D:D,MATCH($A8931,'Bank of England inputs'!$A:$A,0),0),F8930))</f>
        <v>#N/A</v>
      </c>
      <c r="G8931" s="19"/>
      <c r="H8931" s="5">
        <f t="shared" si="748"/>
        <v>48682</v>
      </c>
      <c r="I8931" s="6" t="e">
        <f t="shared" si="749"/>
        <v>#N/A</v>
      </c>
      <c r="J8931" s="6" t="e">
        <f t="shared" si="750"/>
        <v>#N/A</v>
      </c>
    </row>
    <row r="8932" spans="1:10" x14ac:dyDescent="0.2">
      <c r="A8932" s="5">
        <f>IF(AND(dateA=1,A8931&lt;DataEnd),'iBoxx inputs'!A8936,IF(AND(dateA=2,A8931&lt;DataEnd),'Bank of England inputs'!A8936,IF(dateA=3,A8931+1,IF(dateA=4,WORKDAY(A8931,1,),WORKDAY(A8931,1,holidayQ)))))</f>
        <v>48683</v>
      </c>
      <c r="B8932" s="35" t="e">
        <f>MATCH(A8932,'iBoxx inputs'!A:A,0)</f>
        <v>#N/A</v>
      </c>
      <c r="C8932" s="35" t="e">
        <f>MATCH(A8932,'Bank of England inputs'!A:A,0)</f>
        <v>#N/A</v>
      </c>
      <c r="D8932" s="6" t="e">
        <f>IF($A8932&gt;DataEnd,NA(),IFERROR(INDEX('iBoxx inputs'!B:B,MATCH($A8932,'iBoxx inputs'!$A:$A,0)),D8931))</f>
        <v>#N/A</v>
      </c>
      <c r="E8932" s="6" t="e">
        <f>IF($A8932&gt;DataEnd,NA(),IFERROR(INDEX('iBoxx inputs'!C:C,MATCH($A8932,'iBoxx inputs'!$A:$A,0)),E8931))</f>
        <v>#N/A</v>
      </c>
      <c r="F8932" s="6" t="e">
        <f>IF($A8932&gt;DataEnd,NA(),IFERROR(INDEX('Bank of England inputs'!D:D,MATCH($A8932,'Bank of England inputs'!$A:$A,0),0),F8931))</f>
        <v>#N/A</v>
      </c>
      <c r="G8932" s="19"/>
      <c r="H8932" s="5">
        <f t="shared" si="748"/>
        <v>48683</v>
      </c>
      <c r="I8932" s="6" t="e">
        <f t="shared" si="749"/>
        <v>#N/A</v>
      </c>
      <c r="J8932" s="6" t="e">
        <f t="shared" si="750"/>
        <v>#N/A</v>
      </c>
    </row>
    <row r="8933" spans="1:10" x14ac:dyDescent="0.2">
      <c r="A8933" s="5">
        <f>IF(AND(dateA=1,A8932&lt;DataEnd),'iBoxx inputs'!A8937,IF(AND(dateA=2,A8932&lt;DataEnd),'Bank of England inputs'!A8937,IF(dateA=3,A8932+1,IF(dateA=4,WORKDAY(A8932,1,),WORKDAY(A8932,1,holidayQ)))))</f>
        <v>48684</v>
      </c>
      <c r="B8933" s="35" t="e">
        <f>MATCH(A8933,'iBoxx inputs'!A:A,0)</f>
        <v>#N/A</v>
      </c>
      <c r="C8933" s="35" t="e">
        <f>MATCH(A8933,'Bank of England inputs'!A:A,0)</f>
        <v>#N/A</v>
      </c>
      <c r="D8933" s="6" t="e">
        <f>IF($A8933&gt;DataEnd,NA(),IFERROR(INDEX('iBoxx inputs'!B:B,MATCH($A8933,'iBoxx inputs'!$A:$A,0)),D8932))</f>
        <v>#N/A</v>
      </c>
      <c r="E8933" s="6" t="e">
        <f>IF($A8933&gt;DataEnd,NA(),IFERROR(INDEX('iBoxx inputs'!C:C,MATCH($A8933,'iBoxx inputs'!$A:$A,0)),E8932))</f>
        <v>#N/A</v>
      </c>
      <c r="F8933" s="6" t="e">
        <f>IF($A8933&gt;DataEnd,NA(),IFERROR(INDEX('Bank of England inputs'!D:D,MATCH($A8933,'Bank of England inputs'!$A:$A,0),0),F8932))</f>
        <v>#N/A</v>
      </c>
      <c r="G8933" s="19"/>
      <c r="H8933" s="5">
        <f t="shared" si="748"/>
        <v>48684</v>
      </c>
      <c r="I8933" s="6" t="e">
        <f t="shared" si="749"/>
        <v>#N/A</v>
      </c>
      <c r="J8933" s="6" t="e">
        <f t="shared" si="750"/>
        <v>#N/A</v>
      </c>
    </row>
    <row r="8934" spans="1:10" x14ac:dyDescent="0.2">
      <c r="A8934" s="5">
        <f>IF(AND(dateA=1,A8933&lt;DataEnd),'iBoxx inputs'!A8938,IF(AND(dateA=2,A8933&lt;DataEnd),'Bank of England inputs'!A8938,IF(dateA=3,A8933+1,IF(dateA=4,WORKDAY(A8933,1,),WORKDAY(A8933,1,holidayQ)))))</f>
        <v>48687</v>
      </c>
      <c r="B8934" s="35" t="e">
        <f>MATCH(A8934,'iBoxx inputs'!A:A,0)</f>
        <v>#N/A</v>
      </c>
      <c r="C8934" s="35" t="e">
        <f>MATCH(A8934,'Bank of England inputs'!A:A,0)</f>
        <v>#N/A</v>
      </c>
      <c r="D8934" s="6" t="e">
        <f>IF($A8934&gt;DataEnd,NA(),IFERROR(INDEX('iBoxx inputs'!B:B,MATCH($A8934,'iBoxx inputs'!$A:$A,0)),D8933))</f>
        <v>#N/A</v>
      </c>
      <c r="E8934" s="6" t="e">
        <f>IF($A8934&gt;DataEnd,NA(),IFERROR(INDEX('iBoxx inputs'!C:C,MATCH($A8934,'iBoxx inputs'!$A:$A,0)),E8933))</f>
        <v>#N/A</v>
      </c>
      <c r="F8934" s="6" t="e">
        <f>IF($A8934&gt;DataEnd,NA(),IFERROR(INDEX('Bank of England inputs'!D:D,MATCH($A8934,'Bank of England inputs'!$A:$A,0),0),F8933))</f>
        <v>#N/A</v>
      </c>
      <c r="G8934" s="19"/>
      <c r="H8934" s="5">
        <f t="shared" si="748"/>
        <v>48687</v>
      </c>
      <c r="I8934" s="6" t="e">
        <f t="shared" si="749"/>
        <v>#N/A</v>
      </c>
      <c r="J8934" s="6" t="e">
        <f t="shared" si="750"/>
        <v>#N/A</v>
      </c>
    </row>
    <row r="8935" spans="1:10" x14ac:dyDescent="0.2">
      <c r="A8935" s="5">
        <f>IF(AND(dateA=1,A8934&lt;DataEnd),'iBoxx inputs'!A8939,IF(AND(dateA=2,A8934&lt;DataEnd),'Bank of England inputs'!A8939,IF(dateA=3,A8934+1,IF(dateA=4,WORKDAY(A8934,1,),WORKDAY(A8934,1,holidayQ)))))</f>
        <v>48688</v>
      </c>
      <c r="B8935" s="35" t="e">
        <f>MATCH(A8935,'iBoxx inputs'!A:A,0)</f>
        <v>#N/A</v>
      </c>
      <c r="C8935" s="35" t="e">
        <f>MATCH(A8935,'Bank of England inputs'!A:A,0)</f>
        <v>#N/A</v>
      </c>
      <c r="D8935" s="6" t="e">
        <f>IF($A8935&gt;DataEnd,NA(),IFERROR(INDEX('iBoxx inputs'!B:B,MATCH($A8935,'iBoxx inputs'!$A:$A,0)),D8934))</f>
        <v>#N/A</v>
      </c>
      <c r="E8935" s="6" t="e">
        <f>IF($A8935&gt;DataEnd,NA(),IFERROR(INDEX('iBoxx inputs'!C:C,MATCH($A8935,'iBoxx inputs'!$A:$A,0)),E8934))</f>
        <v>#N/A</v>
      </c>
      <c r="F8935" s="6" t="e">
        <f>IF($A8935&gt;DataEnd,NA(),IFERROR(INDEX('Bank of England inputs'!D:D,MATCH($A8935,'Bank of England inputs'!$A:$A,0),0),F8934))</f>
        <v>#N/A</v>
      </c>
      <c r="G8935" s="19"/>
      <c r="H8935" s="5">
        <f t="shared" si="748"/>
        <v>48688</v>
      </c>
      <c r="I8935" s="6" t="e">
        <f t="shared" si="749"/>
        <v>#N/A</v>
      </c>
      <c r="J8935" s="6" t="e">
        <f t="shared" si="750"/>
        <v>#N/A</v>
      </c>
    </row>
    <row r="8936" spans="1:10" x14ac:dyDescent="0.2">
      <c r="A8936" s="5">
        <f>IF(AND(dateA=1,A8935&lt;DataEnd),'iBoxx inputs'!A8940,IF(AND(dateA=2,A8935&lt;DataEnd),'Bank of England inputs'!A8940,IF(dateA=3,A8935+1,IF(dateA=4,WORKDAY(A8935,1,),WORKDAY(A8935,1,holidayQ)))))</f>
        <v>48689</v>
      </c>
      <c r="B8936" s="35" t="e">
        <f>MATCH(A8936,'iBoxx inputs'!A:A,0)</f>
        <v>#N/A</v>
      </c>
      <c r="C8936" s="35" t="e">
        <f>MATCH(A8936,'Bank of England inputs'!A:A,0)</f>
        <v>#N/A</v>
      </c>
      <c r="D8936" s="6" t="e">
        <f>IF($A8936&gt;DataEnd,NA(),IFERROR(INDEX('iBoxx inputs'!B:B,MATCH($A8936,'iBoxx inputs'!$A:$A,0)),D8935))</f>
        <v>#N/A</v>
      </c>
      <c r="E8936" s="6" t="e">
        <f>IF($A8936&gt;DataEnd,NA(),IFERROR(INDEX('iBoxx inputs'!C:C,MATCH($A8936,'iBoxx inputs'!$A:$A,0)),E8935))</f>
        <v>#N/A</v>
      </c>
      <c r="F8936" s="6" t="e">
        <f>IF($A8936&gt;DataEnd,NA(),IFERROR(INDEX('Bank of England inputs'!D:D,MATCH($A8936,'Bank of England inputs'!$A:$A,0),0),F8935))</f>
        <v>#N/A</v>
      </c>
      <c r="G8936" s="19"/>
      <c r="H8936" s="5">
        <f t="shared" si="748"/>
        <v>48689</v>
      </c>
      <c r="I8936" s="6" t="e">
        <f t="shared" si="749"/>
        <v>#N/A</v>
      </c>
      <c r="J8936" s="6" t="e">
        <f t="shared" si="750"/>
        <v>#N/A</v>
      </c>
    </row>
    <row r="8937" spans="1:10" x14ac:dyDescent="0.2">
      <c r="A8937" s="5">
        <f>IF(AND(dateA=1,A8936&lt;DataEnd),'iBoxx inputs'!A8941,IF(AND(dateA=2,A8936&lt;DataEnd),'Bank of England inputs'!A8941,IF(dateA=3,A8936+1,IF(dateA=4,WORKDAY(A8936,1,),WORKDAY(A8936,1,holidayQ)))))</f>
        <v>48690</v>
      </c>
      <c r="B8937" s="35" t="e">
        <f>MATCH(A8937,'iBoxx inputs'!A:A,0)</f>
        <v>#N/A</v>
      </c>
      <c r="C8937" s="35" t="e">
        <f>MATCH(A8937,'Bank of England inputs'!A:A,0)</f>
        <v>#N/A</v>
      </c>
      <c r="D8937" s="6" t="e">
        <f>IF($A8937&gt;DataEnd,NA(),IFERROR(INDEX('iBoxx inputs'!B:B,MATCH($A8937,'iBoxx inputs'!$A:$A,0)),D8936))</f>
        <v>#N/A</v>
      </c>
      <c r="E8937" s="6" t="e">
        <f>IF($A8937&gt;DataEnd,NA(),IFERROR(INDEX('iBoxx inputs'!C:C,MATCH($A8937,'iBoxx inputs'!$A:$A,0)),E8936))</f>
        <v>#N/A</v>
      </c>
      <c r="F8937" s="6" t="e">
        <f>IF($A8937&gt;DataEnd,NA(),IFERROR(INDEX('Bank of England inputs'!D:D,MATCH($A8937,'Bank of England inputs'!$A:$A,0),0),F8936))</f>
        <v>#N/A</v>
      </c>
      <c r="G8937" s="19"/>
      <c r="H8937" s="5">
        <f t="shared" si="748"/>
        <v>48690</v>
      </c>
      <c r="I8937" s="6" t="e">
        <f t="shared" si="749"/>
        <v>#N/A</v>
      </c>
      <c r="J8937" s="6" t="e">
        <f t="shared" si="750"/>
        <v>#N/A</v>
      </c>
    </row>
    <row r="8938" spans="1:10" x14ac:dyDescent="0.2">
      <c r="A8938" s="5">
        <f>IF(AND(dateA=1,A8937&lt;DataEnd),'iBoxx inputs'!A8942,IF(AND(dateA=2,A8937&lt;DataEnd),'Bank of England inputs'!A8942,IF(dateA=3,A8937+1,IF(dateA=4,WORKDAY(A8937,1,),WORKDAY(A8937,1,holidayQ)))))</f>
        <v>48691</v>
      </c>
      <c r="B8938" s="35" t="e">
        <f>MATCH(A8938,'iBoxx inputs'!A:A,0)</f>
        <v>#N/A</v>
      </c>
      <c r="C8938" s="35" t="e">
        <f>MATCH(A8938,'Bank of England inputs'!A:A,0)</f>
        <v>#N/A</v>
      </c>
      <c r="D8938" s="6" t="e">
        <f>IF($A8938&gt;DataEnd,NA(),IFERROR(INDEX('iBoxx inputs'!B:B,MATCH($A8938,'iBoxx inputs'!$A:$A,0)),D8937))</f>
        <v>#N/A</v>
      </c>
      <c r="E8938" s="6" t="e">
        <f>IF($A8938&gt;DataEnd,NA(),IFERROR(INDEX('iBoxx inputs'!C:C,MATCH($A8938,'iBoxx inputs'!$A:$A,0)),E8937))</f>
        <v>#N/A</v>
      </c>
      <c r="F8938" s="6" t="e">
        <f>IF($A8938&gt;DataEnd,NA(),IFERROR(INDEX('Bank of England inputs'!D:D,MATCH($A8938,'Bank of England inputs'!$A:$A,0),0),F8937))</f>
        <v>#N/A</v>
      </c>
      <c r="G8938" s="19"/>
      <c r="H8938" s="5">
        <f t="shared" si="748"/>
        <v>48691</v>
      </c>
      <c r="I8938" s="6" t="e">
        <f t="shared" si="749"/>
        <v>#N/A</v>
      </c>
      <c r="J8938" s="6" t="e">
        <f t="shared" si="750"/>
        <v>#N/A</v>
      </c>
    </row>
    <row r="8939" spans="1:10" x14ac:dyDescent="0.2">
      <c r="A8939" s="5">
        <f>IF(AND(dateA=1,A8938&lt;DataEnd),'iBoxx inputs'!A8943,IF(AND(dateA=2,A8938&lt;DataEnd),'Bank of England inputs'!A8943,IF(dateA=3,A8938+1,IF(dateA=4,WORKDAY(A8938,1,),WORKDAY(A8938,1,holidayQ)))))</f>
        <v>48694</v>
      </c>
      <c r="B8939" s="35" t="e">
        <f>MATCH(A8939,'iBoxx inputs'!A:A,0)</f>
        <v>#N/A</v>
      </c>
      <c r="C8939" s="35" t="e">
        <f>MATCH(A8939,'Bank of England inputs'!A:A,0)</f>
        <v>#N/A</v>
      </c>
      <c r="D8939" s="6" t="e">
        <f>IF($A8939&gt;DataEnd,NA(),IFERROR(INDEX('iBoxx inputs'!B:B,MATCH($A8939,'iBoxx inputs'!$A:$A,0)),D8938))</f>
        <v>#N/A</v>
      </c>
      <c r="E8939" s="6" t="e">
        <f>IF($A8939&gt;DataEnd,NA(),IFERROR(INDEX('iBoxx inputs'!C:C,MATCH($A8939,'iBoxx inputs'!$A:$A,0)),E8938))</f>
        <v>#N/A</v>
      </c>
      <c r="F8939" s="6" t="e">
        <f>IF($A8939&gt;DataEnd,NA(),IFERROR(INDEX('Bank of England inputs'!D:D,MATCH($A8939,'Bank of England inputs'!$A:$A,0),0),F8938))</f>
        <v>#N/A</v>
      </c>
      <c r="G8939" s="19"/>
      <c r="H8939" s="5">
        <f t="shared" si="748"/>
        <v>48694</v>
      </c>
      <c r="I8939" s="6" t="e">
        <f t="shared" si="749"/>
        <v>#N/A</v>
      </c>
      <c r="J8939" s="6" t="e">
        <f t="shared" si="750"/>
        <v>#N/A</v>
      </c>
    </row>
    <row r="8940" spans="1:10" x14ac:dyDescent="0.2">
      <c r="A8940" s="5">
        <f>IF(AND(dateA=1,A8939&lt;DataEnd),'iBoxx inputs'!A8944,IF(AND(dateA=2,A8939&lt;DataEnd),'Bank of England inputs'!A8944,IF(dateA=3,A8939+1,IF(dateA=4,WORKDAY(A8939,1,),WORKDAY(A8939,1,holidayQ)))))</f>
        <v>48695</v>
      </c>
      <c r="B8940" s="35" t="e">
        <f>MATCH(A8940,'iBoxx inputs'!A:A,0)</f>
        <v>#N/A</v>
      </c>
      <c r="C8940" s="35" t="e">
        <f>MATCH(A8940,'Bank of England inputs'!A:A,0)</f>
        <v>#N/A</v>
      </c>
      <c r="D8940" s="6" t="e">
        <f>IF($A8940&gt;DataEnd,NA(),IFERROR(INDEX('iBoxx inputs'!B:B,MATCH($A8940,'iBoxx inputs'!$A:$A,0)),D8939))</f>
        <v>#N/A</v>
      </c>
      <c r="E8940" s="6" t="e">
        <f>IF($A8940&gt;DataEnd,NA(),IFERROR(INDEX('iBoxx inputs'!C:C,MATCH($A8940,'iBoxx inputs'!$A:$A,0)),E8939))</f>
        <v>#N/A</v>
      </c>
      <c r="F8940" s="6" t="e">
        <f>IF($A8940&gt;DataEnd,NA(),IFERROR(INDEX('Bank of England inputs'!D:D,MATCH($A8940,'Bank of England inputs'!$A:$A,0),0),F8939))</f>
        <v>#N/A</v>
      </c>
      <c r="G8940" s="19"/>
      <c r="H8940" s="5">
        <f t="shared" si="748"/>
        <v>48695</v>
      </c>
      <c r="I8940" s="6" t="e">
        <f t="shared" si="749"/>
        <v>#N/A</v>
      </c>
      <c r="J8940" s="6" t="e">
        <f t="shared" si="750"/>
        <v>#N/A</v>
      </c>
    </row>
    <row r="8941" spans="1:10" x14ac:dyDescent="0.2">
      <c r="A8941" s="5">
        <f>IF(AND(dateA=1,A8940&lt;DataEnd),'iBoxx inputs'!A8945,IF(AND(dateA=2,A8940&lt;DataEnd),'Bank of England inputs'!A8945,IF(dateA=3,A8940+1,IF(dateA=4,WORKDAY(A8940,1,),WORKDAY(A8940,1,holidayQ)))))</f>
        <v>48696</v>
      </c>
      <c r="B8941" s="35" t="e">
        <f>MATCH(A8941,'iBoxx inputs'!A:A,0)</f>
        <v>#N/A</v>
      </c>
      <c r="C8941" s="35" t="e">
        <f>MATCH(A8941,'Bank of England inputs'!A:A,0)</f>
        <v>#N/A</v>
      </c>
      <c r="D8941" s="6" t="e">
        <f>IF($A8941&gt;DataEnd,NA(),IFERROR(INDEX('iBoxx inputs'!B:B,MATCH($A8941,'iBoxx inputs'!$A:$A,0)),D8940))</f>
        <v>#N/A</v>
      </c>
      <c r="E8941" s="6" t="e">
        <f>IF($A8941&gt;DataEnd,NA(),IFERROR(INDEX('iBoxx inputs'!C:C,MATCH($A8941,'iBoxx inputs'!$A:$A,0)),E8940))</f>
        <v>#N/A</v>
      </c>
      <c r="F8941" s="6" t="e">
        <f>IF($A8941&gt;DataEnd,NA(),IFERROR(INDEX('Bank of England inputs'!D:D,MATCH($A8941,'Bank of England inputs'!$A:$A,0),0),F8940))</f>
        <v>#N/A</v>
      </c>
      <c r="G8941" s="19"/>
      <c r="H8941" s="5">
        <f t="shared" si="748"/>
        <v>48696</v>
      </c>
      <c r="I8941" s="6" t="e">
        <f t="shared" si="749"/>
        <v>#N/A</v>
      </c>
      <c r="J8941" s="6" t="e">
        <f t="shared" si="750"/>
        <v>#N/A</v>
      </c>
    </row>
    <row r="8942" spans="1:10" x14ac:dyDescent="0.2">
      <c r="A8942" s="5">
        <f>IF(AND(dateA=1,A8941&lt;DataEnd),'iBoxx inputs'!A8946,IF(AND(dateA=2,A8941&lt;DataEnd),'Bank of England inputs'!A8946,IF(dateA=3,A8941+1,IF(dateA=4,WORKDAY(A8941,1,),WORKDAY(A8941,1,holidayQ)))))</f>
        <v>48697</v>
      </c>
      <c r="B8942" s="35" t="e">
        <f>MATCH(A8942,'iBoxx inputs'!A:A,0)</f>
        <v>#N/A</v>
      </c>
      <c r="C8942" s="35" t="e">
        <f>MATCH(A8942,'Bank of England inputs'!A:A,0)</f>
        <v>#N/A</v>
      </c>
      <c r="D8942" s="6" t="e">
        <f>IF($A8942&gt;DataEnd,NA(),IFERROR(INDEX('iBoxx inputs'!B:B,MATCH($A8942,'iBoxx inputs'!$A:$A,0)),D8941))</f>
        <v>#N/A</v>
      </c>
      <c r="E8942" s="6" t="e">
        <f>IF($A8942&gt;DataEnd,NA(),IFERROR(INDEX('iBoxx inputs'!C:C,MATCH($A8942,'iBoxx inputs'!$A:$A,0)),E8941))</f>
        <v>#N/A</v>
      </c>
      <c r="F8942" s="6" t="e">
        <f>IF($A8942&gt;DataEnd,NA(),IFERROR(INDEX('Bank of England inputs'!D:D,MATCH($A8942,'Bank of England inputs'!$A:$A,0),0),F8941))</f>
        <v>#N/A</v>
      </c>
      <c r="G8942" s="19"/>
      <c r="H8942" s="5">
        <f t="shared" si="748"/>
        <v>48697</v>
      </c>
      <c r="I8942" s="6" t="e">
        <f t="shared" si="749"/>
        <v>#N/A</v>
      </c>
      <c r="J8942" s="6" t="e">
        <f t="shared" si="750"/>
        <v>#N/A</v>
      </c>
    </row>
    <row r="8943" spans="1:10" x14ac:dyDescent="0.2">
      <c r="A8943" s="5">
        <f>IF(AND(dateA=1,A8942&lt;DataEnd),'iBoxx inputs'!A8947,IF(AND(dateA=2,A8942&lt;DataEnd),'Bank of England inputs'!A8947,IF(dateA=3,A8942+1,IF(dateA=4,WORKDAY(A8942,1,),WORKDAY(A8942,1,holidayQ)))))</f>
        <v>48698</v>
      </c>
      <c r="B8943" s="35" t="e">
        <f>MATCH(A8943,'iBoxx inputs'!A:A,0)</f>
        <v>#N/A</v>
      </c>
      <c r="C8943" s="35" t="e">
        <f>MATCH(A8943,'Bank of England inputs'!A:A,0)</f>
        <v>#N/A</v>
      </c>
      <c r="D8943" s="6" t="e">
        <f>IF($A8943&gt;DataEnd,NA(),IFERROR(INDEX('iBoxx inputs'!B:B,MATCH($A8943,'iBoxx inputs'!$A:$A,0)),D8942))</f>
        <v>#N/A</v>
      </c>
      <c r="E8943" s="6" t="e">
        <f>IF($A8943&gt;DataEnd,NA(),IFERROR(INDEX('iBoxx inputs'!C:C,MATCH($A8943,'iBoxx inputs'!$A:$A,0)),E8942))</f>
        <v>#N/A</v>
      </c>
      <c r="F8943" s="6" t="e">
        <f>IF($A8943&gt;DataEnd,NA(),IFERROR(INDEX('Bank of England inputs'!D:D,MATCH($A8943,'Bank of England inputs'!$A:$A,0),0),F8942))</f>
        <v>#N/A</v>
      </c>
      <c r="G8943" s="19"/>
      <c r="H8943" s="5">
        <f t="shared" si="748"/>
        <v>48698</v>
      </c>
      <c r="I8943" s="6" t="e">
        <f t="shared" si="749"/>
        <v>#N/A</v>
      </c>
      <c r="J8943" s="6" t="e">
        <f t="shared" si="750"/>
        <v>#N/A</v>
      </c>
    </row>
    <row r="8944" spans="1:10" x14ac:dyDescent="0.2">
      <c r="A8944" s="5">
        <f>IF(AND(dateA=1,A8943&lt;DataEnd),'iBoxx inputs'!A8948,IF(AND(dateA=2,A8943&lt;DataEnd),'Bank of England inputs'!A8948,IF(dateA=3,A8943+1,IF(dateA=4,WORKDAY(A8943,1,),WORKDAY(A8943,1,holidayQ)))))</f>
        <v>48701</v>
      </c>
      <c r="B8944" s="35" t="e">
        <f>MATCH(A8944,'iBoxx inputs'!A:A,0)</f>
        <v>#N/A</v>
      </c>
      <c r="C8944" s="35" t="e">
        <f>MATCH(A8944,'Bank of England inputs'!A:A,0)</f>
        <v>#N/A</v>
      </c>
      <c r="D8944" s="6" t="e">
        <f>IF($A8944&gt;DataEnd,NA(),IFERROR(INDEX('iBoxx inputs'!B:B,MATCH($A8944,'iBoxx inputs'!$A:$A,0)),D8943))</f>
        <v>#N/A</v>
      </c>
      <c r="E8944" s="6" t="e">
        <f>IF($A8944&gt;DataEnd,NA(),IFERROR(INDEX('iBoxx inputs'!C:C,MATCH($A8944,'iBoxx inputs'!$A:$A,0)),E8943))</f>
        <v>#N/A</v>
      </c>
      <c r="F8944" s="6" t="e">
        <f>IF($A8944&gt;DataEnd,NA(),IFERROR(INDEX('Bank of England inputs'!D:D,MATCH($A8944,'Bank of England inputs'!$A:$A,0),0),F8943))</f>
        <v>#N/A</v>
      </c>
      <c r="G8944" s="19"/>
      <c r="H8944" s="5">
        <f t="shared" si="748"/>
        <v>48701</v>
      </c>
      <c r="I8944" s="6" t="e">
        <f t="shared" si="749"/>
        <v>#N/A</v>
      </c>
      <c r="J8944" s="6" t="e">
        <f t="shared" si="750"/>
        <v>#N/A</v>
      </c>
    </row>
    <row r="8945" spans="1:10" x14ac:dyDescent="0.2">
      <c r="A8945" s="5">
        <f>IF(AND(dateA=1,A8944&lt;DataEnd),'iBoxx inputs'!A8949,IF(AND(dateA=2,A8944&lt;DataEnd),'Bank of England inputs'!A8949,IF(dateA=3,A8944+1,IF(dateA=4,WORKDAY(A8944,1,),WORKDAY(A8944,1,holidayQ)))))</f>
        <v>48702</v>
      </c>
      <c r="B8945" s="35" t="e">
        <f>MATCH(A8945,'iBoxx inputs'!A:A,0)</f>
        <v>#N/A</v>
      </c>
      <c r="C8945" s="35" t="e">
        <f>MATCH(A8945,'Bank of England inputs'!A:A,0)</f>
        <v>#N/A</v>
      </c>
      <c r="D8945" s="6" t="e">
        <f>IF($A8945&gt;DataEnd,NA(),IFERROR(INDEX('iBoxx inputs'!B:B,MATCH($A8945,'iBoxx inputs'!$A:$A,0)),D8944))</f>
        <v>#N/A</v>
      </c>
      <c r="E8945" s="6" t="e">
        <f>IF($A8945&gt;DataEnd,NA(),IFERROR(INDEX('iBoxx inputs'!C:C,MATCH($A8945,'iBoxx inputs'!$A:$A,0)),E8944))</f>
        <v>#N/A</v>
      </c>
      <c r="F8945" s="6" t="e">
        <f>IF($A8945&gt;DataEnd,NA(),IFERROR(INDEX('Bank of England inputs'!D:D,MATCH($A8945,'Bank of England inputs'!$A:$A,0),0),F8944))</f>
        <v>#N/A</v>
      </c>
      <c r="G8945" s="19"/>
      <c r="H8945" s="5">
        <f t="shared" si="748"/>
        <v>48702</v>
      </c>
      <c r="I8945" s="6" t="e">
        <f t="shared" si="749"/>
        <v>#N/A</v>
      </c>
      <c r="J8945" s="6" t="e">
        <f t="shared" si="750"/>
        <v>#N/A</v>
      </c>
    </row>
    <row r="8946" spans="1:10" x14ac:dyDescent="0.2">
      <c r="A8946" s="5">
        <f>IF(AND(dateA=1,A8945&lt;DataEnd),'iBoxx inputs'!A8950,IF(AND(dateA=2,A8945&lt;DataEnd),'Bank of England inputs'!A8950,IF(dateA=3,A8945+1,IF(dateA=4,WORKDAY(A8945,1,),WORKDAY(A8945,1,holidayQ)))))</f>
        <v>48703</v>
      </c>
      <c r="B8946" s="35" t="e">
        <f>MATCH(A8946,'iBoxx inputs'!A:A,0)</f>
        <v>#N/A</v>
      </c>
      <c r="C8946" s="35" t="e">
        <f>MATCH(A8946,'Bank of England inputs'!A:A,0)</f>
        <v>#N/A</v>
      </c>
      <c r="D8946" s="6" t="e">
        <f>IF($A8946&gt;DataEnd,NA(),IFERROR(INDEX('iBoxx inputs'!B:B,MATCH($A8946,'iBoxx inputs'!$A:$A,0)),D8945))</f>
        <v>#N/A</v>
      </c>
      <c r="E8946" s="6" t="e">
        <f>IF($A8946&gt;DataEnd,NA(),IFERROR(INDEX('iBoxx inputs'!C:C,MATCH($A8946,'iBoxx inputs'!$A:$A,0)),E8945))</f>
        <v>#N/A</v>
      </c>
      <c r="F8946" s="6" t="e">
        <f>IF($A8946&gt;DataEnd,NA(),IFERROR(INDEX('Bank of England inputs'!D:D,MATCH($A8946,'Bank of England inputs'!$A:$A,0),0),F8945))</f>
        <v>#N/A</v>
      </c>
      <c r="G8946" s="19"/>
      <c r="H8946" s="5">
        <f t="shared" si="748"/>
        <v>48703</v>
      </c>
      <c r="I8946" s="6" t="e">
        <f t="shared" si="749"/>
        <v>#N/A</v>
      </c>
      <c r="J8946" s="6" t="e">
        <f t="shared" si="750"/>
        <v>#N/A</v>
      </c>
    </row>
    <row r="8947" spans="1:10" x14ac:dyDescent="0.2">
      <c r="A8947" s="5">
        <f>IF(AND(dateA=1,A8946&lt;DataEnd),'iBoxx inputs'!A8951,IF(AND(dateA=2,A8946&lt;DataEnd),'Bank of England inputs'!A8951,IF(dateA=3,A8946+1,IF(dateA=4,WORKDAY(A8946,1,),WORKDAY(A8946,1,holidayQ)))))</f>
        <v>48704</v>
      </c>
      <c r="B8947" s="35" t="e">
        <f>MATCH(A8947,'iBoxx inputs'!A:A,0)</f>
        <v>#N/A</v>
      </c>
      <c r="C8947" s="35" t="e">
        <f>MATCH(A8947,'Bank of England inputs'!A:A,0)</f>
        <v>#N/A</v>
      </c>
      <c r="D8947" s="6" t="e">
        <f>IF($A8947&gt;DataEnd,NA(),IFERROR(INDEX('iBoxx inputs'!B:B,MATCH($A8947,'iBoxx inputs'!$A:$A,0)),D8946))</f>
        <v>#N/A</v>
      </c>
      <c r="E8947" s="6" t="e">
        <f>IF($A8947&gt;DataEnd,NA(),IFERROR(INDEX('iBoxx inputs'!C:C,MATCH($A8947,'iBoxx inputs'!$A:$A,0)),E8946))</f>
        <v>#N/A</v>
      </c>
      <c r="F8947" s="6" t="e">
        <f>IF($A8947&gt;DataEnd,NA(),IFERROR(INDEX('Bank of England inputs'!D:D,MATCH($A8947,'Bank of England inputs'!$A:$A,0),0),F8946))</f>
        <v>#N/A</v>
      </c>
      <c r="G8947" s="19"/>
      <c r="H8947" s="5">
        <f t="shared" si="748"/>
        <v>48704</v>
      </c>
      <c r="I8947" s="6" t="e">
        <f t="shared" si="749"/>
        <v>#N/A</v>
      </c>
      <c r="J8947" s="6" t="e">
        <f t="shared" si="750"/>
        <v>#N/A</v>
      </c>
    </row>
    <row r="8948" spans="1:10" x14ac:dyDescent="0.2">
      <c r="A8948" s="5">
        <f>IF(AND(dateA=1,A8947&lt;DataEnd),'iBoxx inputs'!A8952,IF(AND(dateA=2,A8947&lt;DataEnd),'Bank of England inputs'!A8952,IF(dateA=3,A8947+1,IF(dateA=4,WORKDAY(A8947,1,),WORKDAY(A8947,1,holidayQ)))))</f>
        <v>48705</v>
      </c>
      <c r="B8948" s="35" t="e">
        <f>MATCH(A8948,'iBoxx inputs'!A:A,0)</f>
        <v>#N/A</v>
      </c>
      <c r="C8948" s="35" t="e">
        <f>MATCH(A8948,'Bank of England inputs'!A:A,0)</f>
        <v>#N/A</v>
      </c>
      <c r="D8948" s="6" t="e">
        <f>IF($A8948&gt;DataEnd,NA(),IFERROR(INDEX('iBoxx inputs'!B:B,MATCH($A8948,'iBoxx inputs'!$A:$A,0)),D8947))</f>
        <v>#N/A</v>
      </c>
      <c r="E8948" s="6" t="e">
        <f>IF($A8948&gt;DataEnd,NA(),IFERROR(INDEX('iBoxx inputs'!C:C,MATCH($A8948,'iBoxx inputs'!$A:$A,0)),E8947))</f>
        <v>#N/A</v>
      </c>
      <c r="F8948" s="6" t="e">
        <f>IF($A8948&gt;DataEnd,NA(),IFERROR(INDEX('Bank of England inputs'!D:D,MATCH($A8948,'Bank of England inputs'!$A:$A,0),0),F8947))</f>
        <v>#N/A</v>
      </c>
      <c r="G8948" s="19"/>
      <c r="H8948" s="5">
        <f t="shared" si="748"/>
        <v>48705</v>
      </c>
      <c r="I8948" s="6" t="e">
        <f t="shared" si="749"/>
        <v>#N/A</v>
      </c>
      <c r="J8948" s="6" t="e">
        <f t="shared" si="750"/>
        <v>#N/A</v>
      </c>
    </row>
    <row r="8949" spans="1:10" x14ac:dyDescent="0.2">
      <c r="A8949" s="5">
        <f>IF(AND(dateA=1,A8948&lt;DataEnd),'iBoxx inputs'!A8953,IF(AND(dateA=2,A8948&lt;DataEnd),'Bank of England inputs'!A8953,IF(dateA=3,A8948+1,IF(dateA=4,WORKDAY(A8948,1,),WORKDAY(A8948,1,holidayQ)))))</f>
        <v>48708</v>
      </c>
      <c r="B8949" s="35" t="e">
        <f>MATCH(A8949,'iBoxx inputs'!A:A,0)</f>
        <v>#N/A</v>
      </c>
      <c r="C8949" s="35" t="e">
        <f>MATCH(A8949,'Bank of England inputs'!A:A,0)</f>
        <v>#N/A</v>
      </c>
      <c r="D8949" s="6" t="e">
        <f>IF($A8949&gt;DataEnd,NA(),IFERROR(INDEX('iBoxx inputs'!B:B,MATCH($A8949,'iBoxx inputs'!$A:$A,0)),D8948))</f>
        <v>#N/A</v>
      </c>
      <c r="E8949" s="6" t="e">
        <f>IF($A8949&gt;DataEnd,NA(),IFERROR(INDEX('iBoxx inputs'!C:C,MATCH($A8949,'iBoxx inputs'!$A:$A,0)),E8948))</f>
        <v>#N/A</v>
      </c>
      <c r="F8949" s="6" t="e">
        <f>IF($A8949&gt;DataEnd,NA(),IFERROR(INDEX('Bank of England inputs'!D:D,MATCH($A8949,'Bank of England inputs'!$A:$A,0),0),F8948))</f>
        <v>#N/A</v>
      </c>
      <c r="G8949" s="19"/>
      <c r="H8949" s="5">
        <f t="shared" si="748"/>
        <v>48708</v>
      </c>
      <c r="I8949" s="6" t="e">
        <f t="shared" si="749"/>
        <v>#N/A</v>
      </c>
      <c r="J8949" s="6" t="e">
        <f t="shared" si="750"/>
        <v>#N/A</v>
      </c>
    </row>
    <row r="8950" spans="1:10" x14ac:dyDescent="0.2">
      <c r="A8950" s="5">
        <f>IF(AND(dateA=1,A8949&lt;DataEnd),'iBoxx inputs'!A8954,IF(AND(dateA=2,A8949&lt;DataEnd),'Bank of England inputs'!A8954,IF(dateA=3,A8949+1,IF(dateA=4,WORKDAY(A8949,1,),WORKDAY(A8949,1,holidayQ)))))</f>
        <v>48709</v>
      </c>
      <c r="B8950" s="35" t="e">
        <f>MATCH(A8950,'iBoxx inputs'!A:A,0)</f>
        <v>#N/A</v>
      </c>
      <c r="C8950" s="35" t="e">
        <f>MATCH(A8950,'Bank of England inputs'!A:A,0)</f>
        <v>#N/A</v>
      </c>
      <c r="D8950" s="6" t="e">
        <f>IF($A8950&gt;DataEnd,NA(),IFERROR(INDEX('iBoxx inputs'!B:B,MATCH($A8950,'iBoxx inputs'!$A:$A,0)),D8949))</f>
        <v>#N/A</v>
      </c>
      <c r="E8950" s="6" t="e">
        <f>IF($A8950&gt;DataEnd,NA(),IFERROR(INDEX('iBoxx inputs'!C:C,MATCH($A8950,'iBoxx inputs'!$A:$A,0)),E8949))</f>
        <v>#N/A</v>
      </c>
      <c r="F8950" s="6" t="e">
        <f>IF($A8950&gt;DataEnd,NA(),IFERROR(INDEX('Bank of England inputs'!D:D,MATCH($A8950,'Bank of England inputs'!$A:$A,0),0),F8949))</f>
        <v>#N/A</v>
      </c>
      <c r="G8950" s="19"/>
      <c r="H8950" s="5">
        <f t="shared" si="748"/>
        <v>48709</v>
      </c>
      <c r="I8950" s="6" t="e">
        <f t="shared" si="749"/>
        <v>#N/A</v>
      </c>
      <c r="J8950" s="6" t="e">
        <f t="shared" si="750"/>
        <v>#N/A</v>
      </c>
    </row>
    <row r="8951" spans="1:10" x14ac:dyDescent="0.2">
      <c r="A8951" s="5">
        <f>IF(AND(dateA=1,A8950&lt;DataEnd),'iBoxx inputs'!A8955,IF(AND(dateA=2,A8950&lt;DataEnd),'Bank of England inputs'!A8955,IF(dateA=3,A8950+1,IF(dateA=4,WORKDAY(A8950,1,),WORKDAY(A8950,1,holidayQ)))))</f>
        <v>48710</v>
      </c>
      <c r="B8951" s="35" t="e">
        <f>MATCH(A8951,'iBoxx inputs'!A:A,0)</f>
        <v>#N/A</v>
      </c>
      <c r="C8951" s="35" t="e">
        <f>MATCH(A8951,'Bank of England inputs'!A:A,0)</f>
        <v>#N/A</v>
      </c>
      <c r="D8951" s="6" t="e">
        <f>IF($A8951&gt;DataEnd,NA(),IFERROR(INDEX('iBoxx inputs'!B:B,MATCH($A8951,'iBoxx inputs'!$A:$A,0)),D8950))</f>
        <v>#N/A</v>
      </c>
      <c r="E8951" s="6" t="e">
        <f>IF($A8951&gt;DataEnd,NA(),IFERROR(INDEX('iBoxx inputs'!C:C,MATCH($A8951,'iBoxx inputs'!$A:$A,0)),E8950))</f>
        <v>#N/A</v>
      </c>
      <c r="F8951" s="6" t="e">
        <f>IF($A8951&gt;DataEnd,NA(),IFERROR(INDEX('Bank of England inputs'!D:D,MATCH($A8951,'Bank of England inputs'!$A:$A,0),0),F8950))</f>
        <v>#N/A</v>
      </c>
      <c r="G8951" s="19"/>
      <c r="H8951" s="5">
        <f t="shared" si="748"/>
        <v>48710</v>
      </c>
      <c r="I8951" s="6" t="e">
        <f t="shared" si="749"/>
        <v>#N/A</v>
      </c>
      <c r="J8951" s="6" t="e">
        <f t="shared" si="750"/>
        <v>#N/A</v>
      </c>
    </row>
    <row r="8952" spans="1:10" x14ac:dyDescent="0.2">
      <c r="A8952" s="5">
        <f>IF(AND(dateA=1,A8951&lt;DataEnd),'iBoxx inputs'!A8956,IF(AND(dateA=2,A8951&lt;DataEnd),'Bank of England inputs'!A8956,IF(dateA=3,A8951+1,IF(dateA=4,WORKDAY(A8951,1,),WORKDAY(A8951,1,holidayQ)))))</f>
        <v>48711</v>
      </c>
      <c r="B8952" s="35" t="e">
        <f>MATCH(A8952,'iBoxx inputs'!A:A,0)</f>
        <v>#N/A</v>
      </c>
      <c r="C8952" s="35" t="e">
        <f>MATCH(A8952,'Bank of England inputs'!A:A,0)</f>
        <v>#N/A</v>
      </c>
      <c r="D8952" s="6" t="e">
        <f>IF($A8952&gt;DataEnd,NA(),IFERROR(INDEX('iBoxx inputs'!B:B,MATCH($A8952,'iBoxx inputs'!$A:$A,0)),D8951))</f>
        <v>#N/A</v>
      </c>
      <c r="E8952" s="6" t="e">
        <f>IF($A8952&gt;DataEnd,NA(),IFERROR(INDEX('iBoxx inputs'!C:C,MATCH($A8952,'iBoxx inputs'!$A:$A,0)),E8951))</f>
        <v>#N/A</v>
      </c>
      <c r="F8952" s="6" t="e">
        <f>IF($A8952&gt;DataEnd,NA(),IFERROR(INDEX('Bank of England inputs'!D:D,MATCH($A8952,'Bank of England inputs'!$A:$A,0),0),F8951))</f>
        <v>#N/A</v>
      </c>
      <c r="G8952" s="19"/>
      <c r="H8952" s="5">
        <f t="shared" si="748"/>
        <v>48711</v>
      </c>
      <c r="I8952" s="6" t="e">
        <f t="shared" si="749"/>
        <v>#N/A</v>
      </c>
      <c r="J8952" s="6" t="e">
        <f t="shared" si="750"/>
        <v>#N/A</v>
      </c>
    </row>
    <row r="8953" spans="1:10" x14ac:dyDescent="0.2">
      <c r="A8953" s="5">
        <f>IF(AND(dateA=1,A8952&lt;DataEnd),'iBoxx inputs'!A8957,IF(AND(dateA=2,A8952&lt;DataEnd),'Bank of England inputs'!A8957,IF(dateA=3,A8952+1,IF(dateA=4,WORKDAY(A8952,1,),WORKDAY(A8952,1,holidayQ)))))</f>
        <v>48712</v>
      </c>
      <c r="B8953" s="35" t="e">
        <f>MATCH(A8953,'iBoxx inputs'!A:A,0)</f>
        <v>#N/A</v>
      </c>
      <c r="C8953" s="35" t="e">
        <f>MATCH(A8953,'Bank of England inputs'!A:A,0)</f>
        <v>#N/A</v>
      </c>
      <c r="D8953" s="6" t="e">
        <f>IF($A8953&gt;DataEnd,NA(),IFERROR(INDEX('iBoxx inputs'!B:B,MATCH($A8953,'iBoxx inputs'!$A:$A,0)),D8952))</f>
        <v>#N/A</v>
      </c>
      <c r="E8953" s="6" t="e">
        <f>IF($A8953&gt;DataEnd,NA(),IFERROR(INDEX('iBoxx inputs'!C:C,MATCH($A8953,'iBoxx inputs'!$A:$A,0)),E8952))</f>
        <v>#N/A</v>
      </c>
      <c r="F8953" s="6" t="e">
        <f>IF($A8953&gt;DataEnd,NA(),IFERROR(INDEX('Bank of England inputs'!D:D,MATCH($A8953,'Bank of England inputs'!$A:$A,0),0),F8952))</f>
        <v>#N/A</v>
      </c>
      <c r="G8953" s="19"/>
      <c r="H8953" s="5">
        <f t="shared" si="748"/>
        <v>48712</v>
      </c>
      <c r="I8953" s="6" t="e">
        <f t="shared" si="749"/>
        <v>#N/A</v>
      </c>
      <c r="J8953" s="6" t="e">
        <f t="shared" si="750"/>
        <v>#N/A</v>
      </c>
    </row>
    <row r="8954" spans="1:10" x14ac:dyDescent="0.2">
      <c r="A8954" s="5">
        <f>IF(AND(dateA=1,A8953&lt;DataEnd),'iBoxx inputs'!A8958,IF(AND(dateA=2,A8953&lt;DataEnd),'Bank of England inputs'!A8958,IF(dateA=3,A8953+1,IF(dateA=4,WORKDAY(A8953,1,),WORKDAY(A8953,1,holidayQ)))))</f>
        <v>48715</v>
      </c>
      <c r="B8954" s="35" t="e">
        <f>MATCH(A8954,'iBoxx inputs'!A:A,0)</f>
        <v>#N/A</v>
      </c>
      <c r="C8954" s="35" t="e">
        <f>MATCH(A8954,'Bank of England inputs'!A:A,0)</f>
        <v>#N/A</v>
      </c>
      <c r="D8954" s="6" t="e">
        <f>IF($A8954&gt;DataEnd,NA(),IFERROR(INDEX('iBoxx inputs'!B:B,MATCH($A8954,'iBoxx inputs'!$A:$A,0)),D8953))</f>
        <v>#N/A</v>
      </c>
      <c r="E8954" s="6" t="e">
        <f>IF($A8954&gt;DataEnd,NA(),IFERROR(INDEX('iBoxx inputs'!C:C,MATCH($A8954,'iBoxx inputs'!$A:$A,0)),E8953))</f>
        <v>#N/A</v>
      </c>
      <c r="F8954" s="6" t="e">
        <f>IF($A8954&gt;DataEnd,NA(),IFERROR(INDEX('Bank of England inputs'!D:D,MATCH($A8954,'Bank of England inputs'!$A:$A,0),0),F8953))</f>
        <v>#N/A</v>
      </c>
      <c r="G8954" s="19"/>
      <c r="H8954" s="5">
        <f t="shared" si="748"/>
        <v>48715</v>
      </c>
      <c r="I8954" s="6" t="e">
        <f t="shared" si="749"/>
        <v>#N/A</v>
      </c>
      <c r="J8954" s="6" t="e">
        <f t="shared" si="750"/>
        <v>#N/A</v>
      </c>
    </row>
    <row r="8955" spans="1:10" x14ac:dyDescent="0.2">
      <c r="A8955" s="5">
        <f>IF(AND(dateA=1,A8954&lt;DataEnd),'iBoxx inputs'!A8959,IF(AND(dateA=2,A8954&lt;DataEnd),'Bank of England inputs'!A8959,IF(dateA=3,A8954+1,IF(dateA=4,WORKDAY(A8954,1,),WORKDAY(A8954,1,holidayQ)))))</f>
        <v>48716</v>
      </c>
      <c r="B8955" s="35" t="e">
        <f>MATCH(A8955,'iBoxx inputs'!A:A,0)</f>
        <v>#N/A</v>
      </c>
      <c r="C8955" s="35" t="e">
        <f>MATCH(A8955,'Bank of England inputs'!A:A,0)</f>
        <v>#N/A</v>
      </c>
      <c r="D8955" s="6" t="e">
        <f>IF($A8955&gt;DataEnd,NA(),IFERROR(INDEX('iBoxx inputs'!B:B,MATCH($A8955,'iBoxx inputs'!$A:$A,0)),D8954))</f>
        <v>#N/A</v>
      </c>
      <c r="E8955" s="6" t="e">
        <f>IF($A8955&gt;DataEnd,NA(),IFERROR(INDEX('iBoxx inputs'!C:C,MATCH($A8955,'iBoxx inputs'!$A:$A,0)),E8954))</f>
        <v>#N/A</v>
      </c>
      <c r="F8955" s="6" t="e">
        <f>IF($A8955&gt;DataEnd,NA(),IFERROR(INDEX('Bank of England inputs'!D:D,MATCH($A8955,'Bank of England inputs'!$A:$A,0),0),F8954))</f>
        <v>#N/A</v>
      </c>
      <c r="G8955" s="19"/>
      <c r="H8955" s="5">
        <f t="shared" si="748"/>
        <v>48716</v>
      </c>
      <c r="I8955" s="6" t="e">
        <f t="shared" si="749"/>
        <v>#N/A</v>
      </c>
      <c r="J8955" s="6" t="e">
        <f t="shared" si="750"/>
        <v>#N/A</v>
      </c>
    </row>
    <row r="8956" spans="1:10" x14ac:dyDescent="0.2">
      <c r="A8956" s="5">
        <f>IF(AND(dateA=1,A8955&lt;DataEnd),'iBoxx inputs'!A8960,IF(AND(dateA=2,A8955&lt;DataEnd),'Bank of England inputs'!A8960,IF(dateA=3,A8955+1,IF(dateA=4,WORKDAY(A8955,1,),WORKDAY(A8955,1,holidayQ)))))</f>
        <v>48717</v>
      </c>
      <c r="B8956" s="35" t="e">
        <f>MATCH(A8956,'iBoxx inputs'!A:A,0)</f>
        <v>#N/A</v>
      </c>
      <c r="C8956" s="35" t="e">
        <f>MATCH(A8956,'Bank of England inputs'!A:A,0)</f>
        <v>#N/A</v>
      </c>
      <c r="D8956" s="6" t="e">
        <f>IF($A8956&gt;DataEnd,NA(),IFERROR(INDEX('iBoxx inputs'!B:B,MATCH($A8956,'iBoxx inputs'!$A:$A,0)),D8955))</f>
        <v>#N/A</v>
      </c>
      <c r="E8956" s="6" t="e">
        <f>IF($A8956&gt;DataEnd,NA(),IFERROR(INDEX('iBoxx inputs'!C:C,MATCH($A8956,'iBoxx inputs'!$A:$A,0)),E8955))</f>
        <v>#N/A</v>
      </c>
      <c r="F8956" s="6" t="e">
        <f>IF($A8956&gt;DataEnd,NA(),IFERROR(INDEX('Bank of England inputs'!D:D,MATCH($A8956,'Bank of England inputs'!$A:$A,0),0),F8955))</f>
        <v>#N/A</v>
      </c>
      <c r="G8956" s="19"/>
      <c r="H8956" s="5">
        <f t="shared" si="748"/>
        <v>48717</v>
      </c>
      <c r="I8956" s="6" t="e">
        <f t="shared" si="749"/>
        <v>#N/A</v>
      </c>
      <c r="J8956" s="6" t="e">
        <f t="shared" si="750"/>
        <v>#N/A</v>
      </c>
    </row>
    <row r="8957" spans="1:10" x14ac:dyDescent="0.2">
      <c r="A8957" s="5">
        <f>IF(AND(dateA=1,A8956&lt;DataEnd),'iBoxx inputs'!A8961,IF(AND(dateA=2,A8956&lt;DataEnd),'Bank of England inputs'!A8961,IF(dateA=3,A8956+1,IF(dateA=4,WORKDAY(A8956,1,),WORKDAY(A8956,1,holidayQ)))))</f>
        <v>48718</v>
      </c>
      <c r="B8957" s="35" t="e">
        <f>MATCH(A8957,'iBoxx inputs'!A:A,0)</f>
        <v>#N/A</v>
      </c>
      <c r="C8957" s="35" t="e">
        <f>MATCH(A8957,'Bank of England inputs'!A:A,0)</f>
        <v>#N/A</v>
      </c>
      <c r="D8957" s="6" t="e">
        <f>IF($A8957&gt;DataEnd,NA(),IFERROR(INDEX('iBoxx inputs'!B:B,MATCH($A8957,'iBoxx inputs'!$A:$A,0)),D8956))</f>
        <v>#N/A</v>
      </c>
      <c r="E8957" s="6" t="e">
        <f>IF($A8957&gt;DataEnd,NA(),IFERROR(INDEX('iBoxx inputs'!C:C,MATCH($A8957,'iBoxx inputs'!$A:$A,0)),E8956))</f>
        <v>#N/A</v>
      </c>
      <c r="F8957" s="6" t="e">
        <f>IF($A8957&gt;DataEnd,NA(),IFERROR(INDEX('Bank of England inputs'!D:D,MATCH($A8957,'Bank of England inputs'!$A:$A,0),0),F8956))</f>
        <v>#N/A</v>
      </c>
      <c r="G8957" s="19"/>
      <c r="H8957" s="5">
        <f t="shared" si="748"/>
        <v>48718</v>
      </c>
      <c r="I8957" s="6" t="e">
        <f t="shared" si="749"/>
        <v>#N/A</v>
      </c>
      <c r="J8957" s="6" t="e">
        <f t="shared" si="750"/>
        <v>#N/A</v>
      </c>
    </row>
    <row r="8958" spans="1:10" x14ac:dyDescent="0.2">
      <c r="A8958" s="5">
        <f>IF(AND(dateA=1,A8957&lt;DataEnd),'iBoxx inputs'!A8962,IF(AND(dateA=2,A8957&lt;DataEnd),'Bank of England inputs'!A8962,IF(dateA=3,A8957+1,IF(dateA=4,WORKDAY(A8957,1,),WORKDAY(A8957,1,holidayQ)))))</f>
        <v>48719</v>
      </c>
      <c r="B8958" s="35" t="e">
        <f>MATCH(A8958,'iBoxx inputs'!A:A,0)</f>
        <v>#N/A</v>
      </c>
      <c r="C8958" s="35" t="e">
        <f>MATCH(A8958,'Bank of England inputs'!A:A,0)</f>
        <v>#N/A</v>
      </c>
      <c r="D8958" s="6" t="e">
        <f>IF($A8958&gt;DataEnd,NA(),IFERROR(INDEX('iBoxx inputs'!B:B,MATCH($A8958,'iBoxx inputs'!$A:$A,0)),D8957))</f>
        <v>#N/A</v>
      </c>
      <c r="E8958" s="6" t="e">
        <f>IF($A8958&gt;DataEnd,NA(),IFERROR(INDEX('iBoxx inputs'!C:C,MATCH($A8958,'iBoxx inputs'!$A:$A,0)),E8957))</f>
        <v>#N/A</v>
      </c>
      <c r="F8958" s="6" t="e">
        <f>IF($A8958&gt;DataEnd,NA(),IFERROR(INDEX('Bank of England inputs'!D:D,MATCH($A8958,'Bank of England inputs'!$A:$A,0),0),F8957))</f>
        <v>#N/A</v>
      </c>
      <c r="G8958" s="19"/>
      <c r="H8958" s="5">
        <f t="shared" si="748"/>
        <v>48719</v>
      </c>
      <c r="I8958" s="6" t="e">
        <f t="shared" si="749"/>
        <v>#N/A</v>
      </c>
      <c r="J8958" s="6" t="e">
        <f t="shared" si="750"/>
        <v>#N/A</v>
      </c>
    </row>
    <row r="8959" spans="1:10" x14ac:dyDescent="0.2">
      <c r="A8959" s="5">
        <f>IF(AND(dateA=1,A8958&lt;DataEnd),'iBoxx inputs'!A8963,IF(AND(dateA=2,A8958&lt;DataEnd),'Bank of England inputs'!A8963,IF(dateA=3,A8958+1,IF(dateA=4,WORKDAY(A8958,1,),WORKDAY(A8958,1,holidayQ)))))</f>
        <v>48722</v>
      </c>
      <c r="B8959" s="35" t="e">
        <f>MATCH(A8959,'iBoxx inputs'!A:A,0)</f>
        <v>#N/A</v>
      </c>
      <c r="C8959" s="35" t="e">
        <f>MATCH(A8959,'Bank of England inputs'!A:A,0)</f>
        <v>#N/A</v>
      </c>
      <c r="D8959" s="6" t="e">
        <f>IF($A8959&gt;DataEnd,NA(),IFERROR(INDEX('iBoxx inputs'!B:B,MATCH($A8959,'iBoxx inputs'!$A:$A,0)),D8958))</f>
        <v>#N/A</v>
      </c>
      <c r="E8959" s="6" t="e">
        <f>IF($A8959&gt;DataEnd,NA(),IFERROR(INDEX('iBoxx inputs'!C:C,MATCH($A8959,'iBoxx inputs'!$A:$A,0)),E8958))</f>
        <v>#N/A</v>
      </c>
      <c r="F8959" s="6" t="e">
        <f>IF($A8959&gt;DataEnd,NA(),IFERROR(INDEX('Bank of England inputs'!D:D,MATCH($A8959,'Bank of England inputs'!$A:$A,0),0),F8958))</f>
        <v>#N/A</v>
      </c>
      <c r="G8959" s="19"/>
      <c r="H8959" s="5">
        <f t="shared" si="748"/>
        <v>48722</v>
      </c>
      <c r="I8959" s="6" t="e">
        <f t="shared" si="749"/>
        <v>#N/A</v>
      </c>
      <c r="J8959" s="6" t="e">
        <f t="shared" si="750"/>
        <v>#N/A</v>
      </c>
    </row>
    <row r="8960" spans="1:10" x14ac:dyDescent="0.2">
      <c r="A8960" s="5">
        <f>IF(AND(dateA=1,A8959&lt;DataEnd),'iBoxx inputs'!A8964,IF(AND(dateA=2,A8959&lt;DataEnd),'Bank of England inputs'!A8964,IF(dateA=3,A8959+1,IF(dateA=4,WORKDAY(A8959,1,),WORKDAY(A8959,1,holidayQ)))))</f>
        <v>48723</v>
      </c>
      <c r="B8960" s="35" t="e">
        <f>MATCH(A8960,'iBoxx inputs'!A:A,0)</f>
        <v>#N/A</v>
      </c>
      <c r="C8960" s="35" t="e">
        <f>MATCH(A8960,'Bank of England inputs'!A:A,0)</f>
        <v>#N/A</v>
      </c>
      <c r="D8960" s="6" t="e">
        <f>IF($A8960&gt;DataEnd,NA(),IFERROR(INDEX('iBoxx inputs'!B:B,MATCH($A8960,'iBoxx inputs'!$A:$A,0)),D8959))</f>
        <v>#N/A</v>
      </c>
      <c r="E8960" s="6" t="e">
        <f>IF($A8960&gt;DataEnd,NA(),IFERROR(INDEX('iBoxx inputs'!C:C,MATCH($A8960,'iBoxx inputs'!$A:$A,0)),E8959))</f>
        <v>#N/A</v>
      </c>
      <c r="F8960" s="6" t="e">
        <f>IF($A8960&gt;DataEnd,NA(),IFERROR(INDEX('Bank of England inputs'!D:D,MATCH($A8960,'Bank of England inputs'!$A:$A,0),0),F8959))</f>
        <v>#N/A</v>
      </c>
      <c r="G8960" s="19"/>
      <c r="H8960" s="5">
        <f t="shared" si="748"/>
        <v>48723</v>
      </c>
      <c r="I8960" s="6" t="e">
        <f t="shared" si="749"/>
        <v>#N/A</v>
      </c>
      <c r="J8960" s="6" t="e">
        <f t="shared" si="750"/>
        <v>#N/A</v>
      </c>
    </row>
    <row r="8961" spans="1:10" x14ac:dyDescent="0.2">
      <c r="A8961" s="5">
        <f>IF(AND(dateA=1,A8960&lt;DataEnd),'iBoxx inputs'!A8965,IF(AND(dateA=2,A8960&lt;DataEnd),'Bank of England inputs'!A8965,IF(dateA=3,A8960+1,IF(dateA=4,WORKDAY(A8960,1,),WORKDAY(A8960,1,holidayQ)))))</f>
        <v>48724</v>
      </c>
      <c r="B8961" s="35" t="e">
        <f>MATCH(A8961,'iBoxx inputs'!A:A,0)</f>
        <v>#N/A</v>
      </c>
      <c r="C8961" s="35" t="e">
        <f>MATCH(A8961,'Bank of England inputs'!A:A,0)</f>
        <v>#N/A</v>
      </c>
      <c r="D8961" s="6" t="e">
        <f>IF($A8961&gt;DataEnd,NA(),IFERROR(INDEX('iBoxx inputs'!B:B,MATCH($A8961,'iBoxx inputs'!$A:$A,0)),D8960))</f>
        <v>#N/A</v>
      </c>
      <c r="E8961" s="6" t="e">
        <f>IF($A8961&gt;DataEnd,NA(),IFERROR(INDEX('iBoxx inputs'!C:C,MATCH($A8961,'iBoxx inputs'!$A:$A,0)),E8960))</f>
        <v>#N/A</v>
      </c>
      <c r="F8961" s="6" t="e">
        <f>IF($A8961&gt;DataEnd,NA(),IFERROR(INDEX('Bank of England inputs'!D:D,MATCH($A8961,'Bank of England inputs'!$A:$A,0),0),F8960))</f>
        <v>#N/A</v>
      </c>
      <c r="G8961" s="19"/>
      <c r="H8961" s="5">
        <f t="shared" si="748"/>
        <v>48724</v>
      </c>
      <c r="I8961" s="6" t="e">
        <f t="shared" si="749"/>
        <v>#N/A</v>
      </c>
      <c r="J8961" s="6" t="e">
        <f t="shared" si="750"/>
        <v>#N/A</v>
      </c>
    </row>
    <row r="8962" spans="1:10" x14ac:dyDescent="0.2">
      <c r="A8962" s="5">
        <f>IF(AND(dateA=1,A8961&lt;DataEnd),'iBoxx inputs'!A8966,IF(AND(dateA=2,A8961&lt;DataEnd),'Bank of England inputs'!A8966,IF(dateA=3,A8961+1,IF(dateA=4,WORKDAY(A8961,1,),WORKDAY(A8961,1,holidayQ)))))</f>
        <v>48725</v>
      </c>
      <c r="B8962" s="35" t="e">
        <f>MATCH(A8962,'iBoxx inputs'!A:A,0)</f>
        <v>#N/A</v>
      </c>
      <c r="C8962" s="35" t="e">
        <f>MATCH(A8962,'Bank of England inputs'!A:A,0)</f>
        <v>#N/A</v>
      </c>
      <c r="D8962" s="6" t="e">
        <f>IF($A8962&gt;DataEnd,NA(),IFERROR(INDEX('iBoxx inputs'!B:B,MATCH($A8962,'iBoxx inputs'!$A:$A,0)),D8961))</f>
        <v>#N/A</v>
      </c>
      <c r="E8962" s="6" t="e">
        <f>IF($A8962&gt;DataEnd,NA(),IFERROR(INDEX('iBoxx inputs'!C:C,MATCH($A8962,'iBoxx inputs'!$A:$A,0)),E8961))</f>
        <v>#N/A</v>
      </c>
      <c r="F8962" s="6" t="e">
        <f>IF($A8962&gt;DataEnd,NA(),IFERROR(INDEX('Bank of England inputs'!D:D,MATCH($A8962,'Bank of England inputs'!$A:$A,0),0),F8961))</f>
        <v>#N/A</v>
      </c>
      <c r="G8962" s="19"/>
      <c r="H8962" s="5">
        <f t="shared" ref="H8962:H8986" si="751">A8962</f>
        <v>48725</v>
      </c>
      <c r="I8962" s="6" t="e">
        <f t="shared" ref="I8962:I8986" si="752">(D8962+E8962)/2</f>
        <v>#N/A</v>
      </c>
      <c r="J8962" s="6" t="e">
        <f t="shared" ref="J8962:J8986" si="753">((1+I8962/100)/(1+F8962/100)-1)*100</f>
        <v>#N/A</v>
      </c>
    </row>
    <row r="8963" spans="1:10" x14ac:dyDescent="0.2">
      <c r="A8963" s="5">
        <f>IF(AND(dateA=1,A8962&lt;DataEnd),'iBoxx inputs'!A8967,IF(AND(dateA=2,A8962&lt;DataEnd),'Bank of England inputs'!A8967,IF(dateA=3,A8962+1,IF(dateA=4,WORKDAY(A8962,1,),WORKDAY(A8962,1,holidayQ)))))</f>
        <v>48726</v>
      </c>
      <c r="B8963" s="35" t="e">
        <f>MATCH(A8963,'iBoxx inputs'!A:A,0)</f>
        <v>#N/A</v>
      </c>
      <c r="C8963" s="35" t="e">
        <f>MATCH(A8963,'Bank of England inputs'!A:A,0)</f>
        <v>#N/A</v>
      </c>
      <c r="D8963" s="6" t="e">
        <f>IF($A8963&gt;DataEnd,NA(),IFERROR(INDEX('iBoxx inputs'!B:B,MATCH($A8963,'iBoxx inputs'!$A:$A,0)),D8962))</f>
        <v>#N/A</v>
      </c>
      <c r="E8963" s="6" t="e">
        <f>IF($A8963&gt;DataEnd,NA(),IFERROR(INDEX('iBoxx inputs'!C:C,MATCH($A8963,'iBoxx inputs'!$A:$A,0)),E8962))</f>
        <v>#N/A</v>
      </c>
      <c r="F8963" s="6" t="e">
        <f>IF($A8963&gt;DataEnd,NA(),IFERROR(INDEX('Bank of England inputs'!D:D,MATCH($A8963,'Bank of England inputs'!$A:$A,0),0),F8962))</f>
        <v>#N/A</v>
      </c>
      <c r="G8963" s="19"/>
      <c r="H8963" s="5">
        <f t="shared" si="751"/>
        <v>48726</v>
      </c>
      <c r="I8963" s="6" t="e">
        <f t="shared" si="752"/>
        <v>#N/A</v>
      </c>
      <c r="J8963" s="6" t="e">
        <f t="shared" si="753"/>
        <v>#N/A</v>
      </c>
    </row>
    <row r="8964" spans="1:10" x14ac:dyDescent="0.2">
      <c r="A8964" s="5">
        <f>IF(AND(dateA=1,A8963&lt;DataEnd),'iBoxx inputs'!A8968,IF(AND(dateA=2,A8963&lt;DataEnd),'Bank of England inputs'!A8968,IF(dateA=3,A8963+1,IF(dateA=4,WORKDAY(A8963,1,),WORKDAY(A8963,1,holidayQ)))))</f>
        <v>48729</v>
      </c>
      <c r="B8964" s="35" t="e">
        <f>MATCH(A8964,'iBoxx inputs'!A:A,0)</f>
        <v>#N/A</v>
      </c>
      <c r="C8964" s="35" t="e">
        <f>MATCH(A8964,'Bank of England inputs'!A:A,0)</f>
        <v>#N/A</v>
      </c>
      <c r="D8964" s="6" t="e">
        <f>IF($A8964&gt;DataEnd,NA(),IFERROR(INDEX('iBoxx inputs'!B:B,MATCH($A8964,'iBoxx inputs'!$A:$A,0)),D8963))</f>
        <v>#N/A</v>
      </c>
      <c r="E8964" s="6" t="e">
        <f>IF($A8964&gt;DataEnd,NA(),IFERROR(INDEX('iBoxx inputs'!C:C,MATCH($A8964,'iBoxx inputs'!$A:$A,0)),E8963))</f>
        <v>#N/A</v>
      </c>
      <c r="F8964" s="6" t="e">
        <f>IF($A8964&gt;DataEnd,NA(),IFERROR(INDEX('Bank of England inputs'!D:D,MATCH($A8964,'Bank of England inputs'!$A:$A,0),0),F8963))</f>
        <v>#N/A</v>
      </c>
      <c r="G8964" s="19"/>
      <c r="H8964" s="5">
        <f t="shared" si="751"/>
        <v>48729</v>
      </c>
      <c r="I8964" s="6" t="e">
        <f t="shared" si="752"/>
        <v>#N/A</v>
      </c>
      <c r="J8964" s="6" t="e">
        <f t="shared" si="753"/>
        <v>#N/A</v>
      </c>
    </row>
    <row r="8965" spans="1:10" x14ac:dyDescent="0.2">
      <c r="A8965" s="5">
        <f>IF(AND(dateA=1,A8964&lt;DataEnd),'iBoxx inputs'!A8969,IF(AND(dateA=2,A8964&lt;DataEnd),'Bank of England inputs'!A8969,IF(dateA=3,A8964+1,IF(dateA=4,WORKDAY(A8964,1,),WORKDAY(A8964,1,holidayQ)))))</f>
        <v>48730</v>
      </c>
      <c r="B8965" s="35" t="e">
        <f>MATCH(A8965,'iBoxx inputs'!A:A,0)</f>
        <v>#N/A</v>
      </c>
      <c r="C8965" s="35" t="e">
        <f>MATCH(A8965,'Bank of England inputs'!A:A,0)</f>
        <v>#N/A</v>
      </c>
      <c r="D8965" s="6" t="e">
        <f>IF($A8965&gt;DataEnd,NA(),IFERROR(INDEX('iBoxx inputs'!B:B,MATCH($A8965,'iBoxx inputs'!$A:$A,0)),D8964))</f>
        <v>#N/A</v>
      </c>
      <c r="E8965" s="6" t="e">
        <f>IF($A8965&gt;DataEnd,NA(),IFERROR(INDEX('iBoxx inputs'!C:C,MATCH($A8965,'iBoxx inputs'!$A:$A,0)),E8964))</f>
        <v>#N/A</v>
      </c>
      <c r="F8965" s="6" t="e">
        <f>IF($A8965&gt;DataEnd,NA(),IFERROR(INDEX('Bank of England inputs'!D:D,MATCH($A8965,'Bank of England inputs'!$A:$A,0),0),F8964))</f>
        <v>#N/A</v>
      </c>
      <c r="G8965" s="19"/>
      <c r="H8965" s="5">
        <f t="shared" si="751"/>
        <v>48730</v>
      </c>
      <c r="I8965" s="6" t="e">
        <f t="shared" si="752"/>
        <v>#N/A</v>
      </c>
      <c r="J8965" s="6" t="e">
        <f t="shared" si="753"/>
        <v>#N/A</v>
      </c>
    </row>
    <row r="8966" spans="1:10" x14ac:dyDescent="0.2">
      <c r="A8966" s="5">
        <f>IF(AND(dateA=1,A8965&lt;DataEnd),'iBoxx inputs'!A8970,IF(AND(dateA=2,A8965&lt;DataEnd),'Bank of England inputs'!A8970,IF(dateA=3,A8965+1,IF(dateA=4,WORKDAY(A8965,1,),WORKDAY(A8965,1,holidayQ)))))</f>
        <v>48731</v>
      </c>
      <c r="B8966" s="35" t="e">
        <f>MATCH(A8966,'iBoxx inputs'!A:A,0)</f>
        <v>#N/A</v>
      </c>
      <c r="C8966" s="35" t="e">
        <f>MATCH(A8966,'Bank of England inputs'!A:A,0)</f>
        <v>#N/A</v>
      </c>
      <c r="D8966" s="6" t="e">
        <f>IF($A8966&gt;DataEnd,NA(),IFERROR(INDEX('iBoxx inputs'!B:B,MATCH($A8966,'iBoxx inputs'!$A:$A,0)),D8965))</f>
        <v>#N/A</v>
      </c>
      <c r="E8966" s="6" t="e">
        <f>IF($A8966&gt;DataEnd,NA(),IFERROR(INDEX('iBoxx inputs'!C:C,MATCH($A8966,'iBoxx inputs'!$A:$A,0)),E8965))</f>
        <v>#N/A</v>
      </c>
      <c r="F8966" s="6" t="e">
        <f>IF($A8966&gt;DataEnd,NA(),IFERROR(INDEX('Bank of England inputs'!D:D,MATCH($A8966,'Bank of England inputs'!$A:$A,0),0),F8965))</f>
        <v>#N/A</v>
      </c>
      <c r="G8966" s="19"/>
      <c r="H8966" s="5">
        <f t="shared" si="751"/>
        <v>48731</v>
      </c>
      <c r="I8966" s="6" t="e">
        <f t="shared" si="752"/>
        <v>#N/A</v>
      </c>
      <c r="J8966" s="6" t="e">
        <f t="shared" si="753"/>
        <v>#N/A</v>
      </c>
    </row>
    <row r="8967" spans="1:10" x14ac:dyDescent="0.2">
      <c r="A8967" s="5">
        <f>IF(AND(dateA=1,A8966&lt;DataEnd),'iBoxx inputs'!A8971,IF(AND(dateA=2,A8966&lt;DataEnd),'Bank of England inputs'!A8971,IF(dateA=3,A8966+1,IF(dateA=4,WORKDAY(A8966,1,),WORKDAY(A8966,1,holidayQ)))))</f>
        <v>48732</v>
      </c>
      <c r="B8967" s="35" t="e">
        <f>MATCH(A8967,'iBoxx inputs'!A:A,0)</f>
        <v>#N/A</v>
      </c>
      <c r="C8967" s="35" t="e">
        <f>MATCH(A8967,'Bank of England inputs'!A:A,0)</f>
        <v>#N/A</v>
      </c>
      <c r="D8967" s="6" t="e">
        <f>IF($A8967&gt;DataEnd,NA(),IFERROR(INDEX('iBoxx inputs'!B:B,MATCH($A8967,'iBoxx inputs'!$A:$A,0)),D8966))</f>
        <v>#N/A</v>
      </c>
      <c r="E8967" s="6" t="e">
        <f>IF($A8967&gt;DataEnd,NA(),IFERROR(INDEX('iBoxx inputs'!C:C,MATCH($A8967,'iBoxx inputs'!$A:$A,0)),E8966))</f>
        <v>#N/A</v>
      </c>
      <c r="F8967" s="6" t="e">
        <f>IF($A8967&gt;DataEnd,NA(),IFERROR(INDEX('Bank of England inputs'!D:D,MATCH($A8967,'Bank of England inputs'!$A:$A,0),0),F8966))</f>
        <v>#N/A</v>
      </c>
      <c r="G8967" s="19"/>
      <c r="H8967" s="5">
        <f t="shared" si="751"/>
        <v>48732</v>
      </c>
      <c r="I8967" s="6" t="e">
        <f t="shared" si="752"/>
        <v>#N/A</v>
      </c>
      <c r="J8967" s="6" t="e">
        <f t="shared" si="753"/>
        <v>#N/A</v>
      </c>
    </row>
    <row r="8968" spans="1:10" x14ac:dyDescent="0.2">
      <c r="A8968" s="5">
        <f>IF(AND(dateA=1,A8967&lt;DataEnd),'iBoxx inputs'!A8972,IF(AND(dateA=2,A8967&lt;DataEnd),'Bank of England inputs'!A8972,IF(dateA=3,A8967+1,IF(dateA=4,WORKDAY(A8967,1,),WORKDAY(A8967,1,holidayQ)))))</f>
        <v>48733</v>
      </c>
      <c r="B8968" s="35" t="e">
        <f>MATCH(A8968,'iBoxx inputs'!A:A,0)</f>
        <v>#N/A</v>
      </c>
      <c r="C8968" s="35" t="e">
        <f>MATCH(A8968,'Bank of England inputs'!A:A,0)</f>
        <v>#N/A</v>
      </c>
      <c r="D8968" s="6" t="e">
        <f>IF($A8968&gt;DataEnd,NA(),IFERROR(INDEX('iBoxx inputs'!B:B,MATCH($A8968,'iBoxx inputs'!$A:$A,0)),D8967))</f>
        <v>#N/A</v>
      </c>
      <c r="E8968" s="6" t="e">
        <f>IF($A8968&gt;DataEnd,NA(),IFERROR(INDEX('iBoxx inputs'!C:C,MATCH($A8968,'iBoxx inputs'!$A:$A,0)),E8967))</f>
        <v>#N/A</v>
      </c>
      <c r="F8968" s="6" t="e">
        <f>IF($A8968&gt;DataEnd,NA(),IFERROR(INDEX('Bank of England inputs'!D:D,MATCH($A8968,'Bank of England inputs'!$A:$A,0),0),F8967))</f>
        <v>#N/A</v>
      </c>
      <c r="G8968" s="19"/>
      <c r="H8968" s="5">
        <f t="shared" si="751"/>
        <v>48733</v>
      </c>
      <c r="I8968" s="6" t="e">
        <f t="shared" si="752"/>
        <v>#N/A</v>
      </c>
      <c r="J8968" s="6" t="e">
        <f t="shared" si="753"/>
        <v>#N/A</v>
      </c>
    </row>
    <row r="8969" spans="1:10" x14ac:dyDescent="0.2">
      <c r="A8969" s="5">
        <f>IF(AND(dateA=1,A8968&lt;DataEnd),'iBoxx inputs'!A8973,IF(AND(dateA=2,A8968&lt;DataEnd),'Bank of England inputs'!A8973,IF(dateA=3,A8968+1,IF(dateA=4,WORKDAY(A8968,1,),WORKDAY(A8968,1,holidayQ)))))</f>
        <v>48736</v>
      </c>
      <c r="B8969" s="35" t="e">
        <f>MATCH(A8969,'iBoxx inputs'!A:A,0)</f>
        <v>#N/A</v>
      </c>
      <c r="C8969" s="35" t="e">
        <f>MATCH(A8969,'Bank of England inputs'!A:A,0)</f>
        <v>#N/A</v>
      </c>
      <c r="D8969" s="6" t="e">
        <f>IF($A8969&gt;DataEnd,NA(),IFERROR(INDEX('iBoxx inputs'!B:B,MATCH($A8969,'iBoxx inputs'!$A:$A,0)),D8968))</f>
        <v>#N/A</v>
      </c>
      <c r="E8969" s="6" t="e">
        <f>IF($A8969&gt;DataEnd,NA(),IFERROR(INDEX('iBoxx inputs'!C:C,MATCH($A8969,'iBoxx inputs'!$A:$A,0)),E8968))</f>
        <v>#N/A</v>
      </c>
      <c r="F8969" s="6" t="e">
        <f>IF($A8969&gt;DataEnd,NA(),IFERROR(INDEX('Bank of England inputs'!D:D,MATCH($A8969,'Bank of England inputs'!$A:$A,0),0),F8968))</f>
        <v>#N/A</v>
      </c>
      <c r="G8969" s="19"/>
      <c r="H8969" s="5">
        <f t="shared" si="751"/>
        <v>48736</v>
      </c>
      <c r="I8969" s="6" t="e">
        <f t="shared" si="752"/>
        <v>#N/A</v>
      </c>
      <c r="J8969" s="6" t="e">
        <f t="shared" si="753"/>
        <v>#N/A</v>
      </c>
    </row>
    <row r="8970" spans="1:10" x14ac:dyDescent="0.2">
      <c r="A8970" s="5">
        <f>IF(AND(dateA=1,A8969&lt;DataEnd),'iBoxx inputs'!A8974,IF(AND(dateA=2,A8969&lt;DataEnd),'Bank of England inputs'!A8974,IF(dateA=3,A8969+1,IF(dateA=4,WORKDAY(A8969,1,),WORKDAY(A8969,1,holidayQ)))))</f>
        <v>48737</v>
      </c>
      <c r="B8970" s="35" t="e">
        <f>MATCH(A8970,'iBoxx inputs'!A:A,0)</f>
        <v>#N/A</v>
      </c>
      <c r="C8970" s="35" t="e">
        <f>MATCH(A8970,'Bank of England inputs'!A:A,0)</f>
        <v>#N/A</v>
      </c>
      <c r="D8970" s="6" t="e">
        <f>IF($A8970&gt;DataEnd,NA(),IFERROR(INDEX('iBoxx inputs'!B:B,MATCH($A8970,'iBoxx inputs'!$A:$A,0)),D8969))</f>
        <v>#N/A</v>
      </c>
      <c r="E8970" s="6" t="e">
        <f>IF($A8970&gt;DataEnd,NA(),IFERROR(INDEX('iBoxx inputs'!C:C,MATCH($A8970,'iBoxx inputs'!$A:$A,0)),E8969))</f>
        <v>#N/A</v>
      </c>
      <c r="F8970" s="6" t="e">
        <f>IF($A8970&gt;DataEnd,NA(),IFERROR(INDEX('Bank of England inputs'!D:D,MATCH($A8970,'Bank of England inputs'!$A:$A,0),0),F8969))</f>
        <v>#N/A</v>
      </c>
      <c r="G8970" s="19"/>
      <c r="H8970" s="5">
        <f t="shared" si="751"/>
        <v>48737</v>
      </c>
      <c r="I8970" s="6" t="e">
        <f t="shared" si="752"/>
        <v>#N/A</v>
      </c>
      <c r="J8970" s="6" t="e">
        <f t="shared" si="753"/>
        <v>#N/A</v>
      </c>
    </row>
    <row r="8971" spans="1:10" x14ac:dyDescent="0.2">
      <c r="A8971" s="5">
        <f>IF(AND(dateA=1,A8970&lt;DataEnd),'iBoxx inputs'!A8975,IF(AND(dateA=2,A8970&lt;DataEnd),'Bank of England inputs'!A8975,IF(dateA=3,A8970+1,IF(dateA=4,WORKDAY(A8970,1,),WORKDAY(A8970,1,holidayQ)))))</f>
        <v>48738</v>
      </c>
      <c r="B8971" s="35" t="e">
        <f>MATCH(A8971,'iBoxx inputs'!A:A,0)</f>
        <v>#N/A</v>
      </c>
      <c r="C8971" s="35" t="e">
        <f>MATCH(A8971,'Bank of England inputs'!A:A,0)</f>
        <v>#N/A</v>
      </c>
      <c r="D8971" s="6" t="e">
        <f>IF($A8971&gt;DataEnd,NA(),IFERROR(INDEX('iBoxx inputs'!B:B,MATCH($A8971,'iBoxx inputs'!$A:$A,0)),D8970))</f>
        <v>#N/A</v>
      </c>
      <c r="E8971" s="6" t="e">
        <f>IF($A8971&gt;DataEnd,NA(),IFERROR(INDEX('iBoxx inputs'!C:C,MATCH($A8971,'iBoxx inputs'!$A:$A,0)),E8970))</f>
        <v>#N/A</v>
      </c>
      <c r="F8971" s="6" t="e">
        <f>IF($A8971&gt;DataEnd,NA(),IFERROR(INDEX('Bank of England inputs'!D:D,MATCH($A8971,'Bank of England inputs'!$A:$A,0),0),F8970))</f>
        <v>#N/A</v>
      </c>
      <c r="G8971" s="19"/>
      <c r="H8971" s="5">
        <f t="shared" si="751"/>
        <v>48738</v>
      </c>
      <c r="I8971" s="6" t="e">
        <f t="shared" si="752"/>
        <v>#N/A</v>
      </c>
      <c r="J8971" s="6" t="e">
        <f t="shared" si="753"/>
        <v>#N/A</v>
      </c>
    </row>
    <row r="8972" spans="1:10" x14ac:dyDescent="0.2">
      <c r="A8972" s="5">
        <f>IF(AND(dateA=1,A8971&lt;DataEnd),'iBoxx inputs'!A8976,IF(AND(dateA=2,A8971&lt;DataEnd),'Bank of England inputs'!A8976,IF(dateA=3,A8971+1,IF(dateA=4,WORKDAY(A8971,1,),WORKDAY(A8971,1,holidayQ)))))</f>
        <v>48739</v>
      </c>
      <c r="B8972" s="35" t="e">
        <f>MATCH(A8972,'iBoxx inputs'!A:A,0)</f>
        <v>#N/A</v>
      </c>
      <c r="C8972" s="35" t="e">
        <f>MATCH(A8972,'Bank of England inputs'!A:A,0)</f>
        <v>#N/A</v>
      </c>
      <c r="D8972" s="6" t="e">
        <f>IF($A8972&gt;DataEnd,NA(),IFERROR(INDEX('iBoxx inputs'!B:B,MATCH($A8972,'iBoxx inputs'!$A:$A,0)),D8971))</f>
        <v>#N/A</v>
      </c>
      <c r="E8972" s="6" t="e">
        <f>IF($A8972&gt;DataEnd,NA(),IFERROR(INDEX('iBoxx inputs'!C:C,MATCH($A8972,'iBoxx inputs'!$A:$A,0)),E8971))</f>
        <v>#N/A</v>
      </c>
      <c r="F8972" s="6" t="e">
        <f>IF($A8972&gt;DataEnd,NA(),IFERROR(INDEX('Bank of England inputs'!D:D,MATCH($A8972,'Bank of England inputs'!$A:$A,0),0),F8971))</f>
        <v>#N/A</v>
      </c>
      <c r="G8972" s="19"/>
      <c r="H8972" s="5">
        <f t="shared" si="751"/>
        <v>48739</v>
      </c>
      <c r="I8972" s="6" t="e">
        <f t="shared" si="752"/>
        <v>#N/A</v>
      </c>
      <c r="J8972" s="6" t="e">
        <f t="shared" si="753"/>
        <v>#N/A</v>
      </c>
    </row>
    <row r="8973" spans="1:10" x14ac:dyDescent="0.2">
      <c r="A8973" s="5">
        <f>IF(AND(dateA=1,A8972&lt;DataEnd),'iBoxx inputs'!A8977,IF(AND(dateA=2,A8972&lt;DataEnd),'Bank of England inputs'!A8977,IF(dateA=3,A8972+1,IF(dateA=4,WORKDAY(A8972,1,),WORKDAY(A8972,1,holidayQ)))))</f>
        <v>48740</v>
      </c>
      <c r="B8973" s="35" t="e">
        <f>MATCH(A8973,'iBoxx inputs'!A:A,0)</f>
        <v>#N/A</v>
      </c>
      <c r="C8973" s="35" t="e">
        <f>MATCH(A8973,'Bank of England inputs'!A:A,0)</f>
        <v>#N/A</v>
      </c>
      <c r="D8973" s="6" t="e">
        <f>IF($A8973&gt;DataEnd,NA(),IFERROR(INDEX('iBoxx inputs'!B:B,MATCH($A8973,'iBoxx inputs'!$A:$A,0)),D8972))</f>
        <v>#N/A</v>
      </c>
      <c r="E8973" s="6" t="e">
        <f>IF($A8973&gt;DataEnd,NA(),IFERROR(INDEX('iBoxx inputs'!C:C,MATCH($A8973,'iBoxx inputs'!$A:$A,0)),E8972))</f>
        <v>#N/A</v>
      </c>
      <c r="F8973" s="6" t="e">
        <f>IF($A8973&gt;DataEnd,NA(),IFERROR(INDEX('Bank of England inputs'!D:D,MATCH($A8973,'Bank of England inputs'!$A:$A,0),0),F8972))</f>
        <v>#N/A</v>
      </c>
      <c r="G8973" s="19"/>
      <c r="H8973" s="5">
        <f t="shared" si="751"/>
        <v>48740</v>
      </c>
      <c r="I8973" s="6" t="e">
        <f t="shared" si="752"/>
        <v>#N/A</v>
      </c>
      <c r="J8973" s="6" t="e">
        <f t="shared" si="753"/>
        <v>#N/A</v>
      </c>
    </row>
    <row r="8974" spans="1:10" x14ac:dyDescent="0.2">
      <c r="A8974" s="5">
        <f>IF(AND(dateA=1,A8973&lt;DataEnd),'iBoxx inputs'!A8978,IF(AND(dateA=2,A8973&lt;DataEnd),'Bank of England inputs'!A8978,IF(dateA=3,A8973+1,IF(dateA=4,WORKDAY(A8973,1,),WORKDAY(A8973,1,holidayQ)))))</f>
        <v>48743</v>
      </c>
      <c r="B8974" s="35" t="e">
        <f>MATCH(A8974,'iBoxx inputs'!A:A,0)</f>
        <v>#N/A</v>
      </c>
      <c r="C8974" s="35" t="e">
        <f>MATCH(A8974,'Bank of England inputs'!A:A,0)</f>
        <v>#N/A</v>
      </c>
      <c r="D8974" s="6" t="e">
        <f>IF($A8974&gt;DataEnd,NA(),IFERROR(INDEX('iBoxx inputs'!B:B,MATCH($A8974,'iBoxx inputs'!$A:$A,0)),D8973))</f>
        <v>#N/A</v>
      </c>
      <c r="E8974" s="6" t="e">
        <f>IF($A8974&gt;DataEnd,NA(),IFERROR(INDEX('iBoxx inputs'!C:C,MATCH($A8974,'iBoxx inputs'!$A:$A,0)),E8973))</f>
        <v>#N/A</v>
      </c>
      <c r="F8974" s="6" t="e">
        <f>IF($A8974&gt;DataEnd,NA(),IFERROR(INDEX('Bank of England inputs'!D:D,MATCH($A8974,'Bank of England inputs'!$A:$A,0),0),F8973))</f>
        <v>#N/A</v>
      </c>
      <c r="G8974" s="19"/>
      <c r="H8974" s="5">
        <f t="shared" si="751"/>
        <v>48743</v>
      </c>
      <c r="I8974" s="6" t="e">
        <f t="shared" si="752"/>
        <v>#N/A</v>
      </c>
      <c r="J8974" s="6" t="e">
        <f t="shared" si="753"/>
        <v>#N/A</v>
      </c>
    </row>
    <row r="8975" spans="1:10" x14ac:dyDescent="0.2">
      <c r="A8975" s="5">
        <f>IF(AND(dateA=1,A8974&lt;DataEnd),'iBoxx inputs'!A8979,IF(AND(dateA=2,A8974&lt;DataEnd),'Bank of England inputs'!A8979,IF(dateA=3,A8974+1,IF(dateA=4,WORKDAY(A8974,1,),WORKDAY(A8974,1,holidayQ)))))</f>
        <v>48744</v>
      </c>
      <c r="B8975" s="35" t="e">
        <f>MATCH(A8975,'iBoxx inputs'!A:A,0)</f>
        <v>#N/A</v>
      </c>
      <c r="C8975" s="35" t="e">
        <f>MATCH(A8975,'Bank of England inputs'!A:A,0)</f>
        <v>#N/A</v>
      </c>
      <c r="D8975" s="6" t="e">
        <f>IF($A8975&gt;DataEnd,NA(),IFERROR(INDEX('iBoxx inputs'!B:B,MATCH($A8975,'iBoxx inputs'!$A:$A,0)),D8974))</f>
        <v>#N/A</v>
      </c>
      <c r="E8975" s="6" t="e">
        <f>IF($A8975&gt;DataEnd,NA(),IFERROR(INDEX('iBoxx inputs'!C:C,MATCH($A8975,'iBoxx inputs'!$A:$A,0)),E8974))</f>
        <v>#N/A</v>
      </c>
      <c r="F8975" s="6" t="e">
        <f>IF($A8975&gt;DataEnd,NA(),IFERROR(INDEX('Bank of England inputs'!D:D,MATCH($A8975,'Bank of England inputs'!$A:$A,0),0),F8974))</f>
        <v>#N/A</v>
      </c>
      <c r="G8975" s="19"/>
      <c r="H8975" s="5">
        <f t="shared" si="751"/>
        <v>48744</v>
      </c>
      <c r="I8975" s="6" t="e">
        <f t="shared" si="752"/>
        <v>#N/A</v>
      </c>
      <c r="J8975" s="6" t="e">
        <f t="shared" si="753"/>
        <v>#N/A</v>
      </c>
    </row>
    <row r="8976" spans="1:10" x14ac:dyDescent="0.2">
      <c r="A8976" s="5">
        <f>IF(AND(dateA=1,A8975&lt;DataEnd),'iBoxx inputs'!A8980,IF(AND(dateA=2,A8975&lt;DataEnd),'Bank of England inputs'!A8980,IF(dateA=3,A8975+1,IF(dateA=4,WORKDAY(A8975,1,),WORKDAY(A8975,1,holidayQ)))))</f>
        <v>48745</v>
      </c>
      <c r="B8976" s="35" t="e">
        <f>MATCH(A8976,'iBoxx inputs'!A:A,0)</f>
        <v>#N/A</v>
      </c>
      <c r="C8976" s="35" t="e">
        <f>MATCH(A8976,'Bank of England inputs'!A:A,0)</f>
        <v>#N/A</v>
      </c>
      <c r="D8976" s="6" t="e">
        <f>IF($A8976&gt;DataEnd,NA(),IFERROR(INDEX('iBoxx inputs'!B:B,MATCH($A8976,'iBoxx inputs'!$A:$A,0)),D8975))</f>
        <v>#N/A</v>
      </c>
      <c r="E8976" s="6" t="e">
        <f>IF($A8976&gt;DataEnd,NA(),IFERROR(INDEX('iBoxx inputs'!C:C,MATCH($A8976,'iBoxx inputs'!$A:$A,0)),E8975))</f>
        <v>#N/A</v>
      </c>
      <c r="F8976" s="6" t="e">
        <f>IF($A8976&gt;DataEnd,NA(),IFERROR(INDEX('Bank of England inputs'!D:D,MATCH($A8976,'Bank of England inputs'!$A:$A,0),0),F8975))</f>
        <v>#N/A</v>
      </c>
      <c r="G8976" s="19"/>
      <c r="H8976" s="5">
        <f t="shared" si="751"/>
        <v>48745</v>
      </c>
      <c r="I8976" s="6" t="e">
        <f t="shared" si="752"/>
        <v>#N/A</v>
      </c>
      <c r="J8976" s="6" t="e">
        <f t="shared" si="753"/>
        <v>#N/A</v>
      </c>
    </row>
    <row r="8977" spans="1:10" x14ac:dyDescent="0.2">
      <c r="A8977" s="5">
        <f>IF(AND(dateA=1,A8976&lt;DataEnd),'iBoxx inputs'!A8981,IF(AND(dateA=2,A8976&lt;DataEnd),'Bank of England inputs'!A8981,IF(dateA=3,A8976+1,IF(dateA=4,WORKDAY(A8976,1,),WORKDAY(A8976,1,holidayQ)))))</f>
        <v>48746</v>
      </c>
      <c r="B8977" s="35" t="e">
        <f>MATCH(A8977,'iBoxx inputs'!A:A,0)</f>
        <v>#N/A</v>
      </c>
      <c r="C8977" s="35" t="e">
        <f>MATCH(A8977,'Bank of England inputs'!A:A,0)</f>
        <v>#N/A</v>
      </c>
      <c r="D8977" s="6" t="e">
        <f>IF($A8977&gt;DataEnd,NA(),IFERROR(INDEX('iBoxx inputs'!B:B,MATCH($A8977,'iBoxx inputs'!$A:$A,0)),D8976))</f>
        <v>#N/A</v>
      </c>
      <c r="E8977" s="6" t="e">
        <f>IF($A8977&gt;DataEnd,NA(),IFERROR(INDEX('iBoxx inputs'!C:C,MATCH($A8977,'iBoxx inputs'!$A:$A,0)),E8976))</f>
        <v>#N/A</v>
      </c>
      <c r="F8977" s="6" t="e">
        <f>IF($A8977&gt;DataEnd,NA(),IFERROR(INDEX('Bank of England inputs'!D:D,MATCH($A8977,'Bank of England inputs'!$A:$A,0),0),F8976))</f>
        <v>#N/A</v>
      </c>
      <c r="G8977" s="19"/>
      <c r="H8977" s="5">
        <f t="shared" si="751"/>
        <v>48746</v>
      </c>
      <c r="I8977" s="6" t="e">
        <f t="shared" si="752"/>
        <v>#N/A</v>
      </c>
      <c r="J8977" s="6" t="e">
        <f t="shared" si="753"/>
        <v>#N/A</v>
      </c>
    </row>
    <row r="8978" spans="1:10" x14ac:dyDescent="0.2">
      <c r="A8978" s="5">
        <f>IF(AND(dateA=1,A8977&lt;DataEnd),'iBoxx inputs'!A8982,IF(AND(dateA=2,A8977&lt;DataEnd),'Bank of England inputs'!A8982,IF(dateA=3,A8977+1,IF(dateA=4,WORKDAY(A8977,1,),WORKDAY(A8977,1,holidayQ)))))</f>
        <v>48747</v>
      </c>
      <c r="B8978" s="35" t="e">
        <f>MATCH(A8978,'iBoxx inputs'!A:A,0)</f>
        <v>#N/A</v>
      </c>
      <c r="C8978" s="35" t="e">
        <f>MATCH(A8978,'Bank of England inputs'!A:A,0)</f>
        <v>#N/A</v>
      </c>
      <c r="D8978" s="6" t="e">
        <f>IF($A8978&gt;DataEnd,NA(),IFERROR(INDEX('iBoxx inputs'!B:B,MATCH($A8978,'iBoxx inputs'!$A:$A,0)),D8977))</f>
        <v>#N/A</v>
      </c>
      <c r="E8978" s="6" t="e">
        <f>IF($A8978&gt;DataEnd,NA(),IFERROR(INDEX('iBoxx inputs'!C:C,MATCH($A8978,'iBoxx inputs'!$A:$A,0)),E8977))</f>
        <v>#N/A</v>
      </c>
      <c r="F8978" s="6" t="e">
        <f>IF($A8978&gt;DataEnd,NA(),IFERROR(INDEX('Bank of England inputs'!D:D,MATCH($A8978,'Bank of England inputs'!$A:$A,0),0),F8977))</f>
        <v>#N/A</v>
      </c>
      <c r="G8978" s="19"/>
      <c r="H8978" s="5">
        <f t="shared" si="751"/>
        <v>48747</v>
      </c>
      <c r="I8978" s="6" t="e">
        <f t="shared" si="752"/>
        <v>#N/A</v>
      </c>
      <c r="J8978" s="6" t="e">
        <f t="shared" si="753"/>
        <v>#N/A</v>
      </c>
    </row>
    <row r="8979" spans="1:10" x14ac:dyDescent="0.2">
      <c r="A8979" s="5">
        <f>IF(AND(dateA=1,A8978&lt;DataEnd),'iBoxx inputs'!A8983,IF(AND(dateA=2,A8978&lt;DataEnd),'Bank of England inputs'!A8983,IF(dateA=3,A8978+1,IF(dateA=4,WORKDAY(A8978,1,),WORKDAY(A8978,1,holidayQ)))))</f>
        <v>48750</v>
      </c>
      <c r="B8979" s="35" t="e">
        <f>MATCH(A8979,'iBoxx inputs'!A:A,0)</f>
        <v>#N/A</v>
      </c>
      <c r="C8979" s="35" t="e">
        <f>MATCH(A8979,'Bank of England inputs'!A:A,0)</f>
        <v>#N/A</v>
      </c>
      <c r="D8979" s="6" t="e">
        <f>IF($A8979&gt;DataEnd,NA(),IFERROR(INDEX('iBoxx inputs'!B:B,MATCH($A8979,'iBoxx inputs'!$A:$A,0)),D8978))</f>
        <v>#N/A</v>
      </c>
      <c r="E8979" s="6" t="e">
        <f>IF($A8979&gt;DataEnd,NA(),IFERROR(INDEX('iBoxx inputs'!C:C,MATCH($A8979,'iBoxx inputs'!$A:$A,0)),E8978))</f>
        <v>#N/A</v>
      </c>
      <c r="F8979" s="6" t="e">
        <f>IF($A8979&gt;DataEnd,NA(),IFERROR(INDEX('Bank of England inputs'!D:D,MATCH($A8979,'Bank of England inputs'!$A:$A,0),0),F8978))</f>
        <v>#N/A</v>
      </c>
      <c r="G8979" s="19"/>
      <c r="H8979" s="5">
        <f t="shared" si="751"/>
        <v>48750</v>
      </c>
      <c r="I8979" s="6" t="e">
        <f t="shared" si="752"/>
        <v>#N/A</v>
      </c>
      <c r="J8979" s="6" t="e">
        <f t="shared" si="753"/>
        <v>#N/A</v>
      </c>
    </row>
    <row r="8980" spans="1:10" x14ac:dyDescent="0.2">
      <c r="A8980" s="5">
        <f>IF(AND(dateA=1,A8979&lt;DataEnd),'iBoxx inputs'!A8984,IF(AND(dateA=2,A8979&lt;DataEnd),'Bank of England inputs'!A8984,IF(dateA=3,A8979+1,IF(dateA=4,WORKDAY(A8979,1,),WORKDAY(A8979,1,holidayQ)))))</f>
        <v>48751</v>
      </c>
      <c r="B8980" s="35" t="e">
        <f>MATCH(A8980,'iBoxx inputs'!A:A,0)</f>
        <v>#N/A</v>
      </c>
      <c r="C8980" s="35" t="e">
        <f>MATCH(A8980,'Bank of England inputs'!A:A,0)</f>
        <v>#N/A</v>
      </c>
      <c r="D8980" s="6" t="e">
        <f>IF($A8980&gt;DataEnd,NA(),IFERROR(INDEX('iBoxx inputs'!B:B,MATCH($A8980,'iBoxx inputs'!$A:$A,0)),D8979))</f>
        <v>#N/A</v>
      </c>
      <c r="E8980" s="6" t="e">
        <f>IF($A8980&gt;DataEnd,NA(),IFERROR(INDEX('iBoxx inputs'!C:C,MATCH($A8980,'iBoxx inputs'!$A:$A,0)),E8979))</f>
        <v>#N/A</v>
      </c>
      <c r="F8980" s="6" t="e">
        <f>IF($A8980&gt;DataEnd,NA(),IFERROR(INDEX('Bank of England inputs'!D:D,MATCH($A8980,'Bank of England inputs'!$A:$A,0),0),F8979))</f>
        <v>#N/A</v>
      </c>
      <c r="G8980" s="19"/>
      <c r="H8980" s="5">
        <f t="shared" si="751"/>
        <v>48751</v>
      </c>
      <c r="I8980" s="6" t="e">
        <f t="shared" si="752"/>
        <v>#N/A</v>
      </c>
      <c r="J8980" s="6" t="e">
        <f t="shared" si="753"/>
        <v>#N/A</v>
      </c>
    </row>
    <row r="8981" spans="1:10" x14ac:dyDescent="0.2">
      <c r="A8981" s="5">
        <f>IF(AND(dateA=1,A8980&lt;DataEnd),'iBoxx inputs'!A8985,IF(AND(dateA=2,A8980&lt;DataEnd),'Bank of England inputs'!A8985,IF(dateA=3,A8980+1,IF(dateA=4,WORKDAY(A8980,1,),WORKDAY(A8980,1,holidayQ)))))</f>
        <v>48752</v>
      </c>
      <c r="B8981" s="35" t="e">
        <f>MATCH(A8981,'iBoxx inputs'!A:A,0)</f>
        <v>#N/A</v>
      </c>
      <c r="C8981" s="35" t="e">
        <f>MATCH(A8981,'Bank of England inputs'!A:A,0)</f>
        <v>#N/A</v>
      </c>
      <c r="D8981" s="6" t="e">
        <f>IF($A8981&gt;DataEnd,NA(),IFERROR(INDEX('iBoxx inputs'!B:B,MATCH($A8981,'iBoxx inputs'!$A:$A,0)),D8980))</f>
        <v>#N/A</v>
      </c>
      <c r="E8981" s="6" t="e">
        <f>IF($A8981&gt;DataEnd,NA(),IFERROR(INDEX('iBoxx inputs'!C:C,MATCH($A8981,'iBoxx inputs'!$A:$A,0)),E8980))</f>
        <v>#N/A</v>
      </c>
      <c r="F8981" s="6" t="e">
        <f>IF($A8981&gt;DataEnd,NA(),IFERROR(INDEX('Bank of England inputs'!D:D,MATCH($A8981,'Bank of England inputs'!$A:$A,0),0),F8980))</f>
        <v>#N/A</v>
      </c>
      <c r="G8981" s="19"/>
      <c r="H8981" s="5">
        <f t="shared" si="751"/>
        <v>48752</v>
      </c>
      <c r="I8981" s="6" t="e">
        <f t="shared" si="752"/>
        <v>#N/A</v>
      </c>
      <c r="J8981" s="6" t="e">
        <f t="shared" si="753"/>
        <v>#N/A</v>
      </c>
    </row>
    <row r="8982" spans="1:10" x14ac:dyDescent="0.2">
      <c r="A8982" s="5">
        <f>IF(AND(dateA=1,A8981&lt;DataEnd),'iBoxx inputs'!A8986,IF(AND(dateA=2,A8981&lt;DataEnd),'Bank of England inputs'!A8986,IF(dateA=3,A8981+1,IF(dateA=4,WORKDAY(A8981,1,),WORKDAY(A8981,1,holidayQ)))))</f>
        <v>48753</v>
      </c>
      <c r="B8982" s="35" t="e">
        <f>MATCH(A8982,'iBoxx inputs'!A:A,0)</f>
        <v>#N/A</v>
      </c>
      <c r="C8982" s="35" t="e">
        <f>MATCH(A8982,'Bank of England inputs'!A:A,0)</f>
        <v>#N/A</v>
      </c>
      <c r="D8982" s="6" t="e">
        <f>IF($A8982&gt;DataEnd,NA(),IFERROR(INDEX('iBoxx inputs'!B:B,MATCH($A8982,'iBoxx inputs'!$A:$A,0)),D8981))</f>
        <v>#N/A</v>
      </c>
      <c r="E8982" s="6" t="e">
        <f>IF($A8982&gt;DataEnd,NA(),IFERROR(INDEX('iBoxx inputs'!C:C,MATCH($A8982,'iBoxx inputs'!$A:$A,0)),E8981))</f>
        <v>#N/A</v>
      </c>
      <c r="F8982" s="6" t="e">
        <f>IF($A8982&gt;DataEnd,NA(),IFERROR(INDEX('Bank of England inputs'!D:D,MATCH($A8982,'Bank of England inputs'!$A:$A,0),0),F8981))</f>
        <v>#N/A</v>
      </c>
      <c r="G8982" s="19"/>
      <c r="H8982" s="5">
        <f t="shared" si="751"/>
        <v>48753</v>
      </c>
      <c r="I8982" s="6" t="e">
        <f t="shared" si="752"/>
        <v>#N/A</v>
      </c>
      <c r="J8982" s="6" t="e">
        <f t="shared" si="753"/>
        <v>#N/A</v>
      </c>
    </row>
    <row r="8983" spans="1:10" x14ac:dyDescent="0.2">
      <c r="A8983" s="5">
        <f>IF(AND(dateA=1,A8982&lt;DataEnd),'iBoxx inputs'!A8987,IF(AND(dateA=2,A8982&lt;DataEnd),'Bank of England inputs'!A8987,IF(dateA=3,A8982+1,IF(dateA=4,WORKDAY(A8982,1,),WORKDAY(A8982,1,holidayQ)))))</f>
        <v>48754</v>
      </c>
      <c r="B8983" s="35" t="e">
        <f>MATCH(A8983,'iBoxx inputs'!A:A,0)</f>
        <v>#N/A</v>
      </c>
      <c r="C8983" s="35" t="e">
        <f>MATCH(A8983,'Bank of England inputs'!A:A,0)</f>
        <v>#N/A</v>
      </c>
      <c r="D8983" s="6" t="e">
        <f>IF($A8983&gt;DataEnd,NA(),IFERROR(INDEX('iBoxx inputs'!B:B,MATCH($A8983,'iBoxx inputs'!$A:$A,0)),D8982))</f>
        <v>#N/A</v>
      </c>
      <c r="E8983" s="6" t="e">
        <f>IF($A8983&gt;DataEnd,NA(),IFERROR(INDEX('iBoxx inputs'!C:C,MATCH($A8983,'iBoxx inputs'!$A:$A,0)),E8982))</f>
        <v>#N/A</v>
      </c>
      <c r="F8983" s="6" t="e">
        <f>IF($A8983&gt;DataEnd,NA(),IFERROR(INDEX('Bank of England inputs'!D:D,MATCH($A8983,'Bank of England inputs'!$A:$A,0),0),F8982))</f>
        <v>#N/A</v>
      </c>
      <c r="G8983" s="19"/>
      <c r="H8983" s="5">
        <f t="shared" si="751"/>
        <v>48754</v>
      </c>
      <c r="I8983" s="6" t="e">
        <f t="shared" si="752"/>
        <v>#N/A</v>
      </c>
      <c r="J8983" s="6" t="e">
        <f t="shared" si="753"/>
        <v>#N/A</v>
      </c>
    </row>
    <row r="8984" spans="1:10" x14ac:dyDescent="0.2">
      <c r="A8984" s="5">
        <f>IF(AND(dateA=1,A8983&lt;DataEnd),'iBoxx inputs'!A8988,IF(AND(dateA=2,A8983&lt;DataEnd),'Bank of England inputs'!A8988,IF(dateA=3,A8983+1,IF(dateA=4,WORKDAY(A8983,1,),WORKDAY(A8983,1,holidayQ)))))</f>
        <v>48757</v>
      </c>
      <c r="B8984" s="35" t="e">
        <f>MATCH(A8984,'iBoxx inputs'!A:A,0)</f>
        <v>#N/A</v>
      </c>
      <c r="C8984" s="35" t="e">
        <f>MATCH(A8984,'Bank of England inputs'!A:A,0)</f>
        <v>#N/A</v>
      </c>
      <c r="D8984" s="6" t="e">
        <f>IF($A8984&gt;DataEnd,NA(),IFERROR(INDEX('iBoxx inputs'!B:B,MATCH($A8984,'iBoxx inputs'!$A:$A,0)),D8983))</f>
        <v>#N/A</v>
      </c>
      <c r="E8984" s="6" t="e">
        <f>IF($A8984&gt;DataEnd,NA(),IFERROR(INDEX('iBoxx inputs'!C:C,MATCH($A8984,'iBoxx inputs'!$A:$A,0)),E8983))</f>
        <v>#N/A</v>
      </c>
      <c r="F8984" s="6" t="e">
        <f>IF($A8984&gt;DataEnd,NA(),IFERROR(INDEX('Bank of England inputs'!D:D,MATCH($A8984,'Bank of England inputs'!$A:$A,0),0),F8983))</f>
        <v>#N/A</v>
      </c>
      <c r="G8984" s="19"/>
      <c r="H8984" s="5">
        <f t="shared" si="751"/>
        <v>48757</v>
      </c>
      <c r="I8984" s="6" t="e">
        <f t="shared" si="752"/>
        <v>#N/A</v>
      </c>
      <c r="J8984" s="6" t="e">
        <f t="shared" si="753"/>
        <v>#N/A</v>
      </c>
    </row>
    <row r="8985" spans="1:10" x14ac:dyDescent="0.2">
      <c r="A8985" s="5">
        <f>IF(AND(dateA=1,A8984&lt;DataEnd),'iBoxx inputs'!A8989,IF(AND(dateA=2,A8984&lt;DataEnd),'Bank of England inputs'!A8989,IF(dateA=3,A8984+1,IF(dateA=4,WORKDAY(A8984,1,),WORKDAY(A8984,1,holidayQ)))))</f>
        <v>48758</v>
      </c>
      <c r="B8985" s="35" t="e">
        <f>MATCH(A8985,'iBoxx inputs'!A:A,0)</f>
        <v>#N/A</v>
      </c>
      <c r="C8985" s="35" t="e">
        <f>MATCH(A8985,'Bank of England inputs'!A:A,0)</f>
        <v>#N/A</v>
      </c>
      <c r="D8985" s="6" t="e">
        <f>IF($A8985&gt;DataEnd,NA(),IFERROR(INDEX('iBoxx inputs'!B:B,MATCH($A8985,'iBoxx inputs'!$A:$A,0)),D8984))</f>
        <v>#N/A</v>
      </c>
      <c r="E8985" s="6" t="e">
        <f>IF($A8985&gt;DataEnd,NA(),IFERROR(INDEX('iBoxx inputs'!C:C,MATCH($A8985,'iBoxx inputs'!$A:$A,0)),E8984))</f>
        <v>#N/A</v>
      </c>
      <c r="F8985" s="6" t="e">
        <f>IF($A8985&gt;DataEnd,NA(),IFERROR(INDEX('Bank of England inputs'!D:D,MATCH($A8985,'Bank of England inputs'!$A:$A,0),0),F8984))</f>
        <v>#N/A</v>
      </c>
      <c r="G8985" s="19"/>
      <c r="H8985" s="5">
        <f t="shared" si="751"/>
        <v>48758</v>
      </c>
      <c r="I8985" s="6" t="e">
        <f t="shared" si="752"/>
        <v>#N/A</v>
      </c>
      <c r="J8985" s="6" t="e">
        <f t="shared" si="753"/>
        <v>#N/A</v>
      </c>
    </row>
    <row r="8986" spans="1:10" x14ac:dyDescent="0.2">
      <c r="A8986" s="5">
        <f>IF(AND(dateA=1,A8985&lt;DataEnd),'iBoxx inputs'!A8990,IF(AND(dateA=2,A8985&lt;DataEnd),'Bank of England inputs'!A8990,IF(dateA=3,A8985+1,IF(dateA=4,WORKDAY(A8985,1,),WORKDAY(A8985,1,holidayQ)))))</f>
        <v>48759</v>
      </c>
      <c r="B8986" s="35" t="e">
        <f>MATCH(A8986,'iBoxx inputs'!A:A,0)</f>
        <v>#N/A</v>
      </c>
      <c r="C8986" s="35" t="e">
        <f>MATCH(A8986,'Bank of England inputs'!A:A,0)</f>
        <v>#N/A</v>
      </c>
      <c r="D8986" s="6" t="e">
        <f>IF($A8986&gt;DataEnd,NA(),IFERROR(INDEX('iBoxx inputs'!B:B,MATCH($A8986,'iBoxx inputs'!$A:$A,0)),D8985))</f>
        <v>#N/A</v>
      </c>
      <c r="E8986" s="6" t="e">
        <f>IF($A8986&gt;DataEnd,NA(),IFERROR(INDEX('iBoxx inputs'!C:C,MATCH($A8986,'iBoxx inputs'!$A:$A,0)),E8985))</f>
        <v>#N/A</v>
      </c>
      <c r="F8986" s="6" t="e">
        <f>IF($A8986&gt;DataEnd,NA(),IFERROR(INDEX('Bank of England inputs'!D:D,MATCH($A8986,'Bank of England inputs'!$A:$A,0),0),F8985))</f>
        <v>#N/A</v>
      </c>
      <c r="G8986" s="19"/>
      <c r="H8986" s="5">
        <f t="shared" si="751"/>
        <v>48759</v>
      </c>
      <c r="I8986" s="6" t="e">
        <f t="shared" si="752"/>
        <v>#N/A</v>
      </c>
      <c r="J8986" s="6" t="e">
        <f t="shared" si="753"/>
        <v>#N/A</v>
      </c>
    </row>
  </sheetData>
  <conditionalFormatting sqref="B4:B8986">
    <cfRule type="expression" dxfId="3" priority="5">
      <formula>B4-B3&lt;&gt;1</formula>
    </cfRule>
  </conditionalFormatting>
  <conditionalFormatting sqref="C4:C8986">
    <cfRule type="expression" dxfId="2" priority="4">
      <formula>C4-C3&lt;&gt;1</formula>
    </cfRule>
  </conditionalFormatting>
  <conditionalFormatting sqref="B4:C8986">
    <cfRule type="expression" dxfId="1" priority="3">
      <formula>ISERROR(B4)</formula>
    </cfRule>
  </conditionalFormatting>
  <conditionalFormatting sqref="C4:C8986">
    <cfRule type="expression" dxfId="0" priority="2">
      <formula>C4-C3&lt;&gt;1</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0</xdr:col>
                    <xdr:colOff>19050</xdr:colOff>
                    <xdr:row>1</xdr:row>
                    <xdr:rowOff>19050</xdr:rowOff>
                  </from>
                  <to>
                    <xdr:col>2</xdr:col>
                    <xdr:colOff>619125</xdr:colOff>
                    <xdr:row>1</xdr:row>
                    <xdr:rowOff>276225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D23"/>
  <sheetViews>
    <sheetView workbookViewId="0">
      <selection activeCell="A4" sqref="A4:XFD4"/>
    </sheetView>
  </sheetViews>
  <sheetFormatPr defaultRowHeight="12.75" x14ac:dyDescent="0.2"/>
  <cols>
    <col min="1" max="1" width="36.375" bestFit="1" customWidth="1"/>
    <col min="2" max="2" width="12.625" style="19" customWidth="1"/>
    <col min="3" max="9" width="12.625" customWidth="1"/>
    <col min="10" max="11" width="11" customWidth="1"/>
  </cols>
  <sheetData>
    <row r="1" spans="1:11 16384:16384" x14ac:dyDescent="0.2">
      <c r="A1" s="2" t="s">
        <v>17</v>
      </c>
      <c r="B1" s="20" t="s">
        <v>30</v>
      </c>
      <c r="C1" s="20" t="s">
        <v>31</v>
      </c>
      <c r="D1" s="20" t="s">
        <v>32</v>
      </c>
      <c r="E1" s="20" t="s">
        <v>33</v>
      </c>
      <c r="F1" s="20" t="s">
        <v>34</v>
      </c>
      <c r="G1" s="20" t="s">
        <v>35</v>
      </c>
      <c r="H1" s="20" t="s">
        <v>36</v>
      </c>
      <c r="I1" s="20" t="s">
        <v>37</v>
      </c>
      <c r="J1" s="19"/>
      <c r="K1" s="19"/>
    </row>
    <row r="2" spans="1:11 16384:16384" x14ac:dyDescent="0.2">
      <c r="A2" s="2" t="s">
        <v>18</v>
      </c>
      <c r="B2" s="21">
        <v>41213</v>
      </c>
      <c r="C2" s="12">
        <f>EDATE(B2,12)</f>
        <v>41578</v>
      </c>
      <c r="D2" s="12">
        <f t="shared" ref="D2:I2" si="0">EDATE(C2,12)</f>
        <v>41943</v>
      </c>
      <c r="E2" s="12">
        <f t="shared" si="0"/>
        <v>42308</v>
      </c>
      <c r="F2" s="12">
        <f t="shared" si="0"/>
        <v>42674</v>
      </c>
      <c r="G2" s="12">
        <f t="shared" si="0"/>
        <v>43039</v>
      </c>
      <c r="H2" s="12">
        <f t="shared" si="0"/>
        <v>43404</v>
      </c>
      <c r="I2" s="12">
        <f t="shared" si="0"/>
        <v>43769</v>
      </c>
      <c r="J2" s="19"/>
      <c r="K2" s="19"/>
    </row>
    <row r="3" spans="1:11 16384:16384" x14ac:dyDescent="0.2">
      <c r="A3" s="2" t="s">
        <v>78</v>
      </c>
      <c r="B3" s="13">
        <f ca="1">VLOOKUP(B$2,Calculations!$H$6:$L$7095,5,FALSE)</f>
        <v>2.9203140837760291</v>
      </c>
      <c r="C3" s="13">
        <f ca="1">VLOOKUP(C$2,Calculations!$H$6:$L$7095,5,FALSE)</f>
        <v>2.7181840945766091</v>
      </c>
      <c r="D3" s="13">
        <f ca="1">VLOOKUP(D$2,Calculations!$H$6:$L$7095,5,FALSE)</f>
        <v>2.552625951815704</v>
      </c>
      <c r="E3" s="13" t="e">
        <f>VLOOKUP(E$2,Calculations!$H$6:$L$7095,5,FALSE)</f>
        <v>#N/A</v>
      </c>
      <c r="F3" s="13" t="e">
        <f ca="1">VLOOKUP(F$2,Calculations!$H$6:$L$7095,5,FALSE)</f>
        <v>#N/A</v>
      </c>
      <c r="G3" s="13" t="e">
        <f ca="1">VLOOKUP(G$2,Calculations!$H$6:$L$7095,5,FALSE)</f>
        <v>#N/A</v>
      </c>
      <c r="H3" s="13" t="e">
        <f ca="1">VLOOKUP(H$2,Calculations!$H$6:$L$7095,5,FALSE)</f>
        <v>#N/A</v>
      </c>
      <c r="I3" s="13" t="e">
        <f ca="1">VLOOKUP(I$2,Calculations!$H$6:$L$7095,5,FALSE)</f>
        <v>#N/A</v>
      </c>
      <c r="J3" s="19"/>
      <c r="K3" s="19"/>
      <c r="XFD3" s="13"/>
    </row>
    <row r="4" spans="1:11 16384:16384" x14ac:dyDescent="0.2">
      <c r="J4" s="19"/>
      <c r="K4" s="19"/>
    </row>
    <row r="5" spans="1:11 16384:16384" s="19" customFormat="1" x14ac:dyDescent="0.2"/>
    <row r="6" spans="1:11 16384:16384" s="19" customFormat="1" x14ac:dyDescent="0.2"/>
    <row r="7" spans="1:11 16384:16384" x14ac:dyDescent="0.2">
      <c r="A7" s="19"/>
      <c r="C7" s="19"/>
      <c r="D7" s="19"/>
      <c r="E7" s="19"/>
      <c r="F7" s="19"/>
      <c r="G7" s="19"/>
      <c r="H7" s="19"/>
      <c r="I7" s="19"/>
      <c r="J7" s="19"/>
      <c r="K7" s="19"/>
    </row>
    <row r="8" spans="1:11 16384:16384" x14ac:dyDescent="0.2">
      <c r="A8" s="19"/>
      <c r="C8" s="19"/>
      <c r="D8" s="19"/>
      <c r="E8" s="19"/>
      <c r="F8" s="19"/>
      <c r="G8" s="19"/>
      <c r="H8" s="19"/>
      <c r="I8" s="19"/>
      <c r="J8" s="19"/>
      <c r="K8" s="19"/>
    </row>
    <row r="9" spans="1:11 16384:16384" x14ac:dyDescent="0.2">
      <c r="A9" s="19"/>
      <c r="C9" s="19"/>
      <c r="D9" s="19"/>
      <c r="E9" s="19"/>
      <c r="F9" s="19"/>
      <c r="G9" s="19"/>
      <c r="H9" s="19"/>
      <c r="I9" s="19"/>
      <c r="J9" s="19"/>
      <c r="K9" s="19"/>
    </row>
    <row r="10" spans="1:11 16384:16384" x14ac:dyDescent="0.2">
      <c r="A10" s="19"/>
      <c r="C10" s="19"/>
      <c r="D10" s="19"/>
      <c r="E10" s="19"/>
      <c r="F10" s="19"/>
      <c r="G10" s="19"/>
      <c r="H10" s="19"/>
      <c r="I10" s="19"/>
      <c r="J10" s="19"/>
      <c r="K10" s="19"/>
    </row>
    <row r="11" spans="1:11 16384:16384" s="19" customFormat="1" x14ac:dyDescent="0.2"/>
    <row r="12" spans="1:11 16384:16384" x14ac:dyDescent="0.2">
      <c r="A12" s="19"/>
      <c r="C12" s="19"/>
      <c r="D12" s="19"/>
      <c r="E12" s="19"/>
      <c r="F12" s="19"/>
      <c r="G12" s="19"/>
      <c r="H12" s="19"/>
      <c r="I12" s="19"/>
      <c r="J12" s="19"/>
      <c r="K12" s="19"/>
    </row>
    <row r="13" spans="1:11 16384:16384" x14ac:dyDescent="0.2">
      <c r="A13" s="19"/>
      <c r="C13" s="19"/>
      <c r="D13" s="19"/>
      <c r="E13" s="19"/>
      <c r="F13" s="19"/>
      <c r="G13" s="19"/>
      <c r="H13" s="19"/>
      <c r="I13" s="19"/>
      <c r="J13" s="19"/>
      <c r="K13" s="19"/>
    </row>
    <row r="14" spans="1:11 16384:16384" x14ac:dyDescent="0.2">
      <c r="A14" s="19"/>
      <c r="C14" s="19"/>
      <c r="D14" s="19"/>
      <c r="E14" s="19"/>
      <c r="F14" s="19"/>
      <c r="G14" s="19"/>
      <c r="H14" s="19"/>
      <c r="I14" s="19"/>
      <c r="J14" s="19"/>
      <c r="K14" s="19"/>
    </row>
    <row r="15" spans="1:11 16384:16384" x14ac:dyDescent="0.2">
      <c r="A15" s="19"/>
      <c r="C15" s="19"/>
      <c r="D15" s="19"/>
      <c r="E15" s="19"/>
      <c r="F15" s="19"/>
      <c r="G15" s="19"/>
      <c r="H15" s="19"/>
      <c r="I15" s="19"/>
      <c r="J15" s="19"/>
      <c r="K15" s="19"/>
    </row>
    <row r="16" spans="1:11 16384:16384" x14ac:dyDescent="0.2">
      <c r="A16" s="19"/>
      <c r="C16" s="19"/>
      <c r="D16" s="19"/>
      <c r="E16" s="19"/>
      <c r="F16" s="19"/>
      <c r="G16" s="19"/>
      <c r="H16" s="19"/>
      <c r="I16" s="19"/>
      <c r="J16" s="19"/>
      <c r="K16" s="19"/>
    </row>
    <row r="17" spans="1:11" x14ac:dyDescent="0.2">
      <c r="A17" s="19"/>
      <c r="C17" s="19"/>
      <c r="D17" s="19"/>
      <c r="E17" s="19"/>
      <c r="F17" s="19"/>
      <c r="G17" s="19"/>
      <c r="H17" s="19"/>
      <c r="I17" s="19"/>
      <c r="J17" s="19"/>
      <c r="K17" s="19"/>
    </row>
    <row r="18" spans="1:11" x14ac:dyDescent="0.2">
      <c r="A18" s="19"/>
      <c r="C18" s="19"/>
      <c r="D18" s="19"/>
      <c r="E18" s="19"/>
      <c r="F18" s="19"/>
      <c r="G18" s="19"/>
      <c r="H18" s="19"/>
      <c r="I18" s="19"/>
      <c r="J18" s="19"/>
      <c r="K18" s="19"/>
    </row>
    <row r="19" spans="1:11" x14ac:dyDescent="0.2">
      <c r="A19" s="19"/>
      <c r="C19" s="19"/>
      <c r="D19" s="19"/>
      <c r="E19" s="19"/>
      <c r="F19" s="19"/>
      <c r="G19" s="19"/>
      <c r="H19" s="19"/>
      <c r="I19" s="19"/>
      <c r="J19" s="19"/>
      <c r="K19" s="19"/>
    </row>
    <row r="20" spans="1:11" x14ac:dyDescent="0.2">
      <c r="A20" s="19"/>
      <c r="C20" s="19"/>
      <c r="D20" s="19"/>
      <c r="E20" s="19"/>
      <c r="F20" s="19"/>
      <c r="G20" s="19"/>
      <c r="H20" s="19"/>
      <c r="I20" s="19"/>
      <c r="J20" s="19"/>
      <c r="K20" s="19"/>
    </row>
    <row r="21" spans="1:11" x14ac:dyDescent="0.2">
      <c r="A21" s="19"/>
      <c r="C21" s="19"/>
      <c r="D21" s="19"/>
      <c r="E21" s="19"/>
      <c r="F21" s="19"/>
      <c r="G21" s="19"/>
      <c r="H21" s="19"/>
      <c r="I21" s="19"/>
      <c r="J21" s="19"/>
      <c r="K21" s="19"/>
    </row>
    <row r="22" spans="1:11" x14ac:dyDescent="0.2">
      <c r="A22" s="19"/>
      <c r="C22" s="19"/>
      <c r="D22" s="19"/>
      <c r="E22" s="19"/>
      <c r="F22" s="19"/>
      <c r="G22" s="19"/>
      <c r="H22" s="19"/>
      <c r="I22" s="19"/>
      <c r="J22" s="19"/>
      <c r="K22" s="19"/>
    </row>
    <row r="23" spans="1:11" x14ac:dyDescent="0.2">
      <c r="A23" s="19"/>
      <c r="C23" s="19"/>
      <c r="D23" s="19"/>
      <c r="E23" s="19"/>
      <c r="F23" s="19"/>
      <c r="G23" s="19"/>
      <c r="H23" s="19"/>
      <c r="I23" s="19"/>
      <c r="J23" s="19"/>
      <c r="K23" s="19"/>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7"/>
  <sheetViews>
    <sheetView workbookViewId="0">
      <selection activeCell="G2" sqref="G2"/>
    </sheetView>
  </sheetViews>
  <sheetFormatPr defaultRowHeight="12.75" x14ac:dyDescent="0.2"/>
  <cols>
    <col min="1" max="1" width="10.375" style="38" bestFit="1" customWidth="1"/>
    <col min="2" max="2" width="10" style="38" bestFit="1" customWidth="1"/>
    <col min="3" max="3" width="10.375" bestFit="1" customWidth="1"/>
    <col min="4" max="4" width="61.25" bestFit="1" customWidth="1"/>
    <col min="5" max="7" width="11.625" customWidth="1"/>
    <col min="8" max="8" width="11.625" style="38" customWidth="1"/>
  </cols>
  <sheetData>
    <row r="1" spans="1:8" ht="15" x14ac:dyDescent="0.25">
      <c r="A1" s="36" t="s">
        <v>39</v>
      </c>
      <c r="B1" s="37" t="s">
        <v>40</v>
      </c>
      <c r="C1" s="27"/>
      <c r="D1" s="28"/>
      <c r="E1" s="32" t="s">
        <v>66</v>
      </c>
      <c r="F1" s="32" t="s">
        <v>67</v>
      </c>
      <c r="G1" s="32" t="s">
        <v>68</v>
      </c>
      <c r="H1" s="32" t="s">
        <v>71</v>
      </c>
    </row>
    <row r="2" spans="1:8" x14ac:dyDescent="0.2">
      <c r="A2" s="38" t="s">
        <v>41</v>
      </c>
      <c r="B2" s="39">
        <v>35796</v>
      </c>
      <c r="C2" s="27" t="str">
        <f t="shared" ref="C2:C70" si="0">INDEX(weekdayQ,WEEKDAY(B2))</f>
        <v>Thursday</v>
      </c>
      <c r="D2" s="29" t="s">
        <v>42</v>
      </c>
      <c r="E2" s="39">
        <f>MAX('iBoxx inputs'!A:A)</f>
        <v>41943</v>
      </c>
      <c r="F2" s="39">
        <f>MAX('Bank of England inputs'!A:A)</f>
        <v>41943</v>
      </c>
      <c r="G2" s="41">
        <f>MIN(E2:F2)</f>
        <v>41943</v>
      </c>
      <c r="H2" s="38" t="s">
        <v>72</v>
      </c>
    </row>
    <row r="3" spans="1:8" x14ac:dyDescent="0.2">
      <c r="A3" s="38" t="s">
        <v>43</v>
      </c>
      <c r="B3" s="39">
        <v>35895</v>
      </c>
      <c r="C3" s="27" t="str">
        <f t="shared" si="0"/>
        <v>Friday</v>
      </c>
      <c r="D3" s="29" t="s">
        <v>44</v>
      </c>
      <c r="H3" s="38" t="s">
        <v>77</v>
      </c>
    </row>
    <row r="4" spans="1:8" x14ac:dyDescent="0.2">
      <c r="A4" s="38" t="s">
        <v>45</v>
      </c>
      <c r="B4" s="39">
        <v>35898</v>
      </c>
      <c r="C4" s="27" t="str">
        <f t="shared" si="0"/>
        <v>Monday</v>
      </c>
      <c r="D4" s="29" t="s">
        <v>46</v>
      </c>
      <c r="H4" s="38" t="s">
        <v>73</v>
      </c>
    </row>
    <row r="5" spans="1:8" x14ac:dyDescent="0.2">
      <c r="A5" s="38" t="s">
        <v>47</v>
      </c>
      <c r="B5" s="39">
        <v>35919</v>
      </c>
      <c r="C5" s="27" t="str">
        <f t="shared" si="0"/>
        <v>Monday</v>
      </c>
      <c r="D5" s="29" t="s">
        <v>48</v>
      </c>
      <c r="H5" s="38" t="s">
        <v>74</v>
      </c>
    </row>
    <row r="6" spans="1:8" x14ac:dyDescent="0.2">
      <c r="A6" s="38" t="s">
        <v>49</v>
      </c>
      <c r="B6" s="39">
        <v>35940</v>
      </c>
      <c r="C6" s="27" t="str">
        <f t="shared" si="0"/>
        <v>Monday</v>
      </c>
      <c r="D6" s="29" t="s">
        <v>50</v>
      </c>
      <c r="H6" s="38" t="s">
        <v>75</v>
      </c>
    </row>
    <row r="7" spans="1:8" x14ac:dyDescent="0.2">
      <c r="A7" s="38" t="s">
        <v>51</v>
      </c>
      <c r="B7" s="39">
        <v>36038</v>
      </c>
      <c r="C7" s="27" t="str">
        <f t="shared" si="0"/>
        <v>Monday</v>
      </c>
      <c r="D7" s="29" t="s">
        <v>52</v>
      </c>
    </row>
    <row r="8" spans="1:8" x14ac:dyDescent="0.2">
      <c r="A8" s="38" t="s">
        <v>53</v>
      </c>
      <c r="B8" s="39">
        <v>36154</v>
      </c>
      <c r="C8" s="27" t="str">
        <f t="shared" si="0"/>
        <v>Friday</v>
      </c>
      <c r="D8" s="29" t="s">
        <v>54</v>
      </c>
    </row>
    <row r="9" spans="1:8" x14ac:dyDescent="0.2">
      <c r="B9" s="39">
        <v>36157</v>
      </c>
      <c r="C9" s="27" t="str">
        <f t="shared" si="0"/>
        <v>Monday</v>
      </c>
      <c r="D9" s="29" t="s">
        <v>55</v>
      </c>
    </row>
    <row r="10" spans="1:8" x14ac:dyDescent="0.2">
      <c r="B10" s="39">
        <v>36161</v>
      </c>
      <c r="C10" s="27" t="str">
        <f t="shared" si="0"/>
        <v>Friday</v>
      </c>
      <c r="D10" s="29" t="s">
        <v>42</v>
      </c>
    </row>
    <row r="11" spans="1:8" x14ac:dyDescent="0.2">
      <c r="B11" s="39">
        <v>36252</v>
      </c>
      <c r="C11" s="27" t="str">
        <f t="shared" si="0"/>
        <v>Friday</v>
      </c>
      <c r="D11" s="29" t="s">
        <v>44</v>
      </c>
      <c r="H11" s="38" t="s">
        <v>76</v>
      </c>
    </row>
    <row r="12" spans="1:8" x14ac:dyDescent="0.2">
      <c r="B12" s="39">
        <v>36255</v>
      </c>
      <c r="C12" s="27" t="str">
        <f t="shared" si="0"/>
        <v>Monday</v>
      </c>
      <c r="D12" s="29" t="s">
        <v>46</v>
      </c>
      <c r="H12" s="40">
        <v>5</v>
      </c>
    </row>
    <row r="13" spans="1:8" x14ac:dyDescent="0.2">
      <c r="B13" s="39">
        <v>36283</v>
      </c>
      <c r="C13" s="27" t="str">
        <f t="shared" si="0"/>
        <v>Monday</v>
      </c>
      <c r="D13" s="29" t="s">
        <v>48</v>
      </c>
    </row>
    <row r="14" spans="1:8" x14ac:dyDescent="0.2">
      <c r="B14" s="39">
        <v>36311</v>
      </c>
      <c r="C14" s="27" t="str">
        <f t="shared" si="0"/>
        <v>Monday</v>
      </c>
      <c r="D14" s="29" t="s">
        <v>50</v>
      </c>
    </row>
    <row r="15" spans="1:8" x14ac:dyDescent="0.2">
      <c r="B15" s="39">
        <v>36402</v>
      </c>
      <c r="C15" s="27" t="str">
        <f t="shared" si="0"/>
        <v>Monday</v>
      </c>
      <c r="D15" s="29" t="s">
        <v>52</v>
      </c>
    </row>
    <row r="16" spans="1:8" x14ac:dyDescent="0.2">
      <c r="B16" s="39">
        <v>36521</v>
      </c>
      <c r="C16" s="27" t="str">
        <f t="shared" si="0"/>
        <v>Monday</v>
      </c>
      <c r="D16" s="29" t="s">
        <v>54</v>
      </c>
    </row>
    <row r="17" spans="2:4" x14ac:dyDescent="0.2">
      <c r="B17" s="39">
        <v>36522</v>
      </c>
      <c r="C17" s="27" t="str">
        <f t="shared" si="0"/>
        <v>Tuesday</v>
      </c>
      <c r="D17" s="29" t="s">
        <v>55</v>
      </c>
    </row>
    <row r="18" spans="2:4" ht="15" x14ac:dyDescent="0.2">
      <c r="B18" s="39">
        <v>36525</v>
      </c>
      <c r="C18" s="27" t="str">
        <f t="shared" si="0"/>
        <v>Friday</v>
      </c>
      <c r="D18" s="30" t="s">
        <v>56</v>
      </c>
    </row>
    <row r="19" spans="2:4" x14ac:dyDescent="0.2">
      <c r="B19" s="39">
        <v>36528</v>
      </c>
      <c r="C19" s="27" t="str">
        <f t="shared" si="0"/>
        <v>Monday</v>
      </c>
      <c r="D19" s="29" t="s">
        <v>42</v>
      </c>
    </row>
    <row r="20" spans="2:4" x14ac:dyDescent="0.2">
      <c r="B20" s="39">
        <v>36637</v>
      </c>
      <c r="C20" s="27" t="str">
        <f t="shared" si="0"/>
        <v>Friday</v>
      </c>
      <c r="D20" s="29" t="s">
        <v>44</v>
      </c>
    </row>
    <row r="21" spans="2:4" x14ac:dyDescent="0.2">
      <c r="B21" s="39">
        <v>36640</v>
      </c>
      <c r="C21" s="27" t="str">
        <f t="shared" si="0"/>
        <v>Monday</v>
      </c>
      <c r="D21" s="29" t="s">
        <v>46</v>
      </c>
    </row>
    <row r="22" spans="2:4" x14ac:dyDescent="0.2">
      <c r="B22" s="39">
        <v>36647</v>
      </c>
      <c r="C22" s="27" t="str">
        <f t="shared" si="0"/>
        <v>Monday</v>
      </c>
      <c r="D22" s="29" t="s">
        <v>48</v>
      </c>
    </row>
    <row r="23" spans="2:4" x14ac:dyDescent="0.2">
      <c r="B23" s="39">
        <v>36675</v>
      </c>
      <c r="C23" s="27" t="str">
        <f t="shared" si="0"/>
        <v>Monday</v>
      </c>
      <c r="D23" s="29" t="s">
        <v>50</v>
      </c>
    </row>
    <row r="24" spans="2:4" x14ac:dyDescent="0.2">
      <c r="B24" s="39">
        <v>36766</v>
      </c>
      <c r="C24" s="27" t="str">
        <f t="shared" si="0"/>
        <v>Monday</v>
      </c>
      <c r="D24" s="29" t="s">
        <v>52</v>
      </c>
    </row>
    <row r="25" spans="2:4" x14ac:dyDescent="0.2">
      <c r="B25" s="39">
        <v>36885</v>
      </c>
      <c r="C25" s="27" t="str">
        <f t="shared" si="0"/>
        <v>Monday</v>
      </c>
      <c r="D25" s="29" t="s">
        <v>54</v>
      </c>
    </row>
    <row r="26" spans="2:4" x14ac:dyDescent="0.2">
      <c r="B26" s="39">
        <v>36886</v>
      </c>
      <c r="C26" s="27" t="str">
        <f t="shared" si="0"/>
        <v>Tuesday</v>
      </c>
      <c r="D26" s="29" t="s">
        <v>55</v>
      </c>
    </row>
    <row r="27" spans="2:4" x14ac:dyDescent="0.2">
      <c r="B27" s="39">
        <v>36892</v>
      </c>
      <c r="C27" s="27" t="str">
        <f t="shared" si="0"/>
        <v>Monday</v>
      </c>
      <c r="D27" s="29" t="s">
        <v>42</v>
      </c>
    </row>
    <row r="28" spans="2:4" x14ac:dyDescent="0.2">
      <c r="B28" s="39">
        <v>36994</v>
      </c>
      <c r="C28" s="27" t="str">
        <f t="shared" si="0"/>
        <v>Friday</v>
      </c>
      <c r="D28" s="29" t="s">
        <v>44</v>
      </c>
    </row>
    <row r="29" spans="2:4" x14ac:dyDescent="0.2">
      <c r="B29" s="39">
        <v>36997</v>
      </c>
      <c r="C29" s="27" t="str">
        <f t="shared" si="0"/>
        <v>Monday</v>
      </c>
      <c r="D29" s="29" t="s">
        <v>46</v>
      </c>
    </row>
    <row r="30" spans="2:4" x14ac:dyDescent="0.2">
      <c r="B30" s="39">
        <v>37018</v>
      </c>
      <c r="C30" s="27" t="str">
        <f t="shared" si="0"/>
        <v>Monday</v>
      </c>
      <c r="D30" s="29" t="s">
        <v>48</v>
      </c>
    </row>
    <row r="31" spans="2:4" x14ac:dyDescent="0.2">
      <c r="B31" s="39">
        <v>37039</v>
      </c>
      <c r="C31" s="27" t="str">
        <f t="shared" si="0"/>
        <v>Monday</v>
      </c>
      <c r="D31" s="29" t="s">
        <v>50</v>
      </c>
    </row>
    <row r="32" spans="2:4" x14ac:dyDescent="0.2">
      <c r="B32" s="39">
        <v>37130</v>
      </c>
      <c r="C32" s="27" t="str">
        <f t="shared" si="0"/>
        <v>Monday</v>
      </c>
      <c r="D32" s="29" t="s">
        <v>52</v>
      </c>
    </row>
    <row r="33" spans="2:4" x14ac:dyDescent="0.2">
      <c r="B33" s="39">
        <v>37250</v>
      </c>
      <c r="C33" s="27" t="str">
        <f t="shared" si="0"/>
        <v>Tuesday</v>
      </c>
      <c r="D33" s="29" t="s">
        <v>54</v>
      </c>
    </row>
    <row r="34" spans="2:4" x14ac:dyDescent="0.2">
      <c r="B34" s="39">
        <v>37251</v>
      </c>
      <c r="C34" s="27" t="str">
        <f t="shared" si="0"/>
        <v>Wednesday</v>
      </c>
      <c r="D34" s="29" t="s">
        <v>55</v>
      </c>
    </row>
    <row r="35" spans="2:4" x14ac:dyDescent="0.2">
      <c r="B35" s="39">
        <v>37257</v>
      </c>
      <c r="C35" s="27" t="str">
        <f t="shared" si="0"/>
        <v>Tuesday</v>
      </c>
      <c r="D35" s="29" t="s">
        <v>42</v>
      </c>
    </row>
    <row r="36" spans="2:4" x14ac:dyDescent="0.2">
      <c r="B36" s="39">
        <v>37344</v>
      </c>
      <c r="C36" s="27" t="str">
        <f t="shared" si="0"/>
        <v>Friday</v>
      </c>
      <c r="D36" s="29" t="s">
        <v>44</v>
      </c>
    </row>
    <row r="37" spans="2:4" x14ac:dyDescent="0.2">
      <c r="B37" s="39">
        <v>37347</v>
      </c>
      <c r="C37" s="27" t="str">
        <f t="shared" si="0"/>
        <v>Monday</v>
      </c>
      <c r="D37" s="29" t="s">
        <v>46</v>
      </c>
    </row>
    <row r="38" spans="2:4" x14ac:dyDescent="0.2">
      <c r="B38" s="39">
        <v>37382</v>
      </c>
      <c r="C38" s="27" t="str">
        <f t="shared" si="0"/>
        <v>Monday</v>
      </c>
      <c r="D38" s="29" t="s">
        <v>48</v>
      </c>
    </row>
    <row r="39" spans="2:4" ht="15" x14ac:dyDescent="0.2">
      <c r="B39" s="39">
        <v>37410</v>
      </c>
      <c r="C39" s="27" t="str">
        <f t="shared" si="0"/>
        <v>Monday</v>
      </c>
      <c r="D39" s="30" t="s">
        <v>57</v>
      </c>
    </row>
    <row r="40" spans="2:4" ht="15" x14ac:dyDescent="0.2">
      <c r="B40" s="39">
        <v>37411</v>
      </c>
      <c r="C40" s="27" t="str">
        <f t="shared" si="0"/>
        <v>Tuesday</v>
      </c>
      <c r="D40" s="30" t="s">
        <v>58</v>
      </c>
    </row>
    <row r="41" spans="2:4" x14ac:dyDescent="0.2">
      <c r="B41" s="39">
        <v>37494</v>
      </c>
      <c r="C41" s="27" t="str">
        <f t="shared" si="0"/>
        <v>Monday</v>
      </c>
      <c r="D41" s="29" t="s">
        <v>52</v>
      </c>
    </row>
    <row r="42" spans="2:4" x14ac:dyDescent="0.2">
      <c r="B42" s="39">
        <v>37615</v>
      </c>
      <c r="C42" s="27" t="str">
        <f t="shared" si="0"/>
        <v>Wednesday</v>
      </c>
      <c r="D42" s="29" t="s">
        <v>54</v>
      </c>
    </row>
    <row r="43" spans="2:4" x14ac:dyDescent="0.2">
      <c r="B43" s="39">
        <v>37616</v>
      </c>
      <c r="C43" s="27" t="str">
        <f t="shared" si="0"/>
        <v>Thursday</v>
      </c>
      <c r="D43" s="29" t="s">
        <v>55</v>
      </c>
    </row>
    <row r="44" spans="2:4" x14ac:dyDescent="0.2">
      <c r="B44" s="39">
        <v>37622</v>
      </c>
      <c r="C44" s="27" t="str">
        <f t="shared" si="0"/>
        <v>Wednesday</v>
      </c>
      <c r="D44" s="29" t="s">
        <v>42</v>
      </c>
    </row>
    <row r="45" spans="2:4" x14ac:dyDescent="0.2">
      <c r="B45" s="39">
        <v>37729</v>
      </c>
      <c r="C45" s="27" t="str">
        <f t="shared" si="0"/>
        <v>Friday</v>
      </c>
      <c r="D45" s="29" t="s">
        <v>44</v>
      </c>
    </row>
    <row r="46" spans="2:4" x14ac:dyDescent="0.2">
      <c r="B46" s="39">
        <v>37732</v>
      </c>
      <c r="C46" s="27" t="str">
        <f t="shared" si="0"/>
        <v>Monday</v>
      </c>
      <c r="D46" s="29" t="s">
        <v>46</v>
      </c>
    </row>
    <row r="47" spans="2:4" x14ac:dyDescent="0.2">
      <c r="B47" s="39">
        <v>37746</v>
      </c>
      <c r="C47" s="27" t="str">
        <f t="shared" si="0"/>
        <v>Monday</v>
      </c>
      <c r="D47" s="29" t="s">
        <v>48</v>
      </c>
    </row>
    <row r="48" spans="2:4" x14ac:dyDescent="0.2">
      <c r="B48" s="39">
        <v>37767</v>
      </c>
      <c r="C48" s="27" t="str">
        <f t="shared" si="0"/>
        <v>Monday</v>
      </c>
      <c r="D48" s="29" t="s">
        <v>50</v>
      </c>
    </row>
    <row r="49" spans="2:4" x14ac:dyDescent="0.2">
      <c r="B49" s="39">
        <v>37858</v>
      </c>
      <c r="C49" s="27" t="str">
        <f t="shared" si="0"/>
        <v>Monday</v>
      </c>
      <c r="D49" s="29" t="s">
        <v>52</v>
      </c>
    </row>
    <row r="50" spans="2:4" x14ac:dyDescent="0.2">
      <c r="B50" s="39">
        <v>37980</v>
      </c>
      <c r="C50" s="27" t="str">
        <f t="shared" si="0"/>
        <v>Thursday</v>
      </c>
      <c r="D50" s="29" t="s">
        <v>54</v>
      </c>
    </row>
    <row r="51" spans="2:4" x14ac:dyDescent="0.2">
      <c r="B51" s="39">
        <v>37981</v>
      </c>
      <c r="C51" s="27" t="str">
        <f t="shared" si="0"/>
        <v>Friday</v>
      </c>
      <c r="D51" s="29" t="s">
        <v>55</v>
      </c>
    </row>
    <row r="52" spans="2:4" x14ac:dyDescent="0.2">
      <c r="B52" s="39">
        <v>37987</v>
      </c>
      <c r="C52" s="27" t="str">
        <f t="shared" si="0"/>
        <v>Thursday</v>
      </c>
      <c r="D52" s="29" t="s">
        <v>42</v>
      </c>
    </row>
    <row r="53" spans="2:4" x14ac:dyDescent="0.2">
      <c r="B53" s="39">
        <v>38086</v>
      </c>
      <c r="C53" s="27" t="str">
        <f t="shared" si="0"/>
        <v>Friday</v>
      </c>
      <c r="D53" s="29" t="s">
        <v>44</v>
      </c>
    </row>
    <row r="54" spans="2:4" x14ac:dyDescent="0.2">
      <c r="B54" s="39">
        <v>38089</v>
      </c>
      <c r="C54" s="27" t="str">
        <f t="shared" si="0"/>
        <v>Monday</v>
      </c>
      <c r="D54" s="29" t="s">
        <v>46</v>
      </c>
    </row>
    <row r="55" spans="2:4" x14ac:dyDescent="0.2">
      <c r="B55" s="39">
        <v>38110</v>
      </c>
      <c r="C55" s="27" t="str">
        <f t="shared" si="0"/>
        <v>Monday</v>
      </c>
      <c r="D55" s="29" t="s">
        <v>48</v>
      </c>
    </row>
    <row r="56" spans="2:4" x14ac:dyDescent="0.2">
      <c r="B56" s="39">
        <v>38138</v>
      </c>
      <c r="C56" s="27" t="str">
        <f t="shared" si="0"/>
        <v>Monday</v>
      </c>
      <c r="D56" s="29" t="s">
        <v>50</v>
      </c>
    </row>
    <row r="57" spans="2:4" x14ac:dyDescent="0.2">
      <c r="B57" s="39">
        <v>38229</v>
      </c>
      <c r="C57" s="27" t="str">
        <f t="shared" si="0"/>
        <v>Monday</v>
      </c>
      <c r="D57" s="29" t="s">
        <v>52</v>
      </c>
    </row>
    <row r="58" spans="2:4" x14ac:dyDescent="0.2">
      <c r="B58" s="39">
        <v>38348</v>
      </c>
      <c r="C58" s="27" t="str">
        <f t="shared" si="0"/>
        <v>Monday</v>
      </c>
      <c r="D58" s="29" t="s">
        <v>54</v>
      </c>
    </row>
    <row r="59" spans="2:4" x14ac:dyDescent="0.2">
      <c r="B59" s="39">
        <v>38349</v>
      </c>
      <c r="C59" s="27" t="str">
        <f t="shared" si="0"/>
        <v>Tuesday</v>
      </c>
      <c r="D59" s="29" t="s">
        <v>55</v>
      </c>
    </row>
    <row r="60" spans="2:4" x14ac:dyDescent="0.2">
      <c r="B60" s="39">
        <v>38355</v>
      </c>
      <c r="C60" s="27" t="str">
        <f t="shared" si="0"/>
        <v>Monday</v>
      </c>
      <c r="D60" s="29" t="s">
        <v>42</v>
      </c>
    </row>
    <row r="61" spans="2:4" x14ac:dyDescent="0.2">
      <c r="B61" s="39">
        <v>38436</v>
      </c>
      <c r="C61" s="27" t="str">
        <f t="shared" si="0"/>
        <v>Friday</v>
      </c>
      <c r="D61" s="29" t="s">
        <v>44</v>
      </c>
    </row>
    <row r="62" spans="2:4" x14ac:dyDescent="0.2">
      <c r="B62" s="39">
        <v>38439</v>
      </c>
      <c r="C62" s="27" t="str">
        <f t="shared" si="0"/>
        <v>Monday</v>
      </c>
      <c r="D62" s="29" t="s">
        <v>46</v>
      </c>
    </row>
    <row r="63" spans="2:4" x14ac:dyDescent="0.2">
      <c r="B63" s="39">
        <v>38474</v>
      </c>
      <c r="C63" s="27" t="str">
        <f t="shared" si="0"/>
        <v>Monday</v>
      </c>
      <c r="D63" s="29" t="s">
        <v>48</v>
      </c>
    </row>
    <row r="64" spans="2:4" x14ac:dyDescent="0.2">
      <c r="B64" s="39">
        <v>38502</v>
      </c>
      <c r="C64" s="27" t="str">
        <f t="shared" si="0"/>
        <v>Monday</v>
      </c>
      <c r="D64" s="29" t="s">
        <v>50</v>
      </c>
    </row>
    <row r="65" spans="2:4" x14ac:dyDescent="0.2">
      <c r="B65" s="39">
        <v>38593</v>
      </c>
      <c r="C65" s="27" t="str">
        <f t="shared" si="0"/>
        <v>Monday</v>
      </c>
      <c r="D65" s="29" t="s">
        <v>52</v>
      </c>
    </row>
    <row r="66" spans="2:4" x14ac:dyDescent="0.2">
      <c r="B66" s="39">
        <v>38712</v>
      </c>
      <c r="C66" s="27" t="str">
        <f t="shared" si="0"/>
        <v>Monday</v>
      </c>
      <c r="D66" s="29" t="s">
        <v>55</v>
      </c>
    </row>
    <row r="67" spans="2:4" x14ac:dyDescent="0.2">
      <c r="B67" s="39">
        <v>38713</v>
      </c>
      <c r="C67" s="27" t="str">
        <f t="shared" si="0"/>
        <v>Tuesday</v>
      </c>
      <c r="D67" s="29" t="s">
        <v>54</v>
      </c>
    </row>
    <row r="68" spans="2:4" x14ac:dyDescent="0.2">
      <c r="B68" s="39">
        <v>38719</v>
      </c>
      <c r="C68" s="27" t="str">
        <f t="shared" si="0"/>
        <v>Monday</v>
      </c>
      <c r="D68" s="29" t="s">
        <v>42</v>
      </c>
    </row>
    <row r="69" spans="2:4" x14ac:dyDescent="0.2">
      <c r="B69" s="39">
        <v>38821</v>
      </c>
      <c r="C69" s="27" t="str">
        <f t="shared" si="0"/>
        <v>Friday</v>
      </c>
      <c r="D69" s="29" t="s">
        <v>44</v>
      </c>
    </row>
    <row r="70" spans="2:4" x14ac:dyDescent="0.2">
      <c r="B70" s="39">
        <v>38824</v>
      </c>
      <c r="C70" s="27" t="str">
        <f t="shared" si="0"/>
        <v>Monday</v>
      </c>
      <c r="D70" s="29" t="s">
        <v>46</v>
      </c>
    </row>
    <row r="71" spans="2:4" x14ac:dyDescent="0.2">
      <c r="B71" s="39">
        <v>38838</v>
      </c>
      <c r="C71" s="27" t="str">
        <f t="shared" ref="C71:C134" si="1">INDEX(weekdayQ,WEEKDAY(B71))</f>
        <v>Monday</v>
      </c>
      <c r="D71" s="29" t="s">
        <v>48</v>
      </c>
    </row>
    <row r="72" spans="2:4" x14ac:dyDescent="0.2">
      <c r="B72" s="39">
        <v>38866</v>
      </c>
      <c r="C72" s="27" t="str">
        <f t="shared" si="1"/>
        <v>Monday</v>
      </c>
      <c r="D72" s="29" t="s">
        <v>50</v>
      </c>
    </row>
    <row r="73" spans="2:4" x14ac:dyDescent="0.2">
      <c r="B73" s="39">
        <v>38957</v>
      </c>
      <c r="C73" s="27" t="str">
        <f t="shared" si="1"/>
        <v>Monday</v>
      </c>
      <c r="D73" s="29" t="s">
        <v>52</v>
      </c>
    </row>
    <row r="74" spans="2:4" x14ac:dyDescent="0.2">
      <c r="B74" s="39">
        <v>39076</v>
      </c>
      <c r="C74" s="27" t="str">
        <f t="shared" si="1"/>
        <v>Monday</v>
      </c>
      <c r="D74" s="29" t="s">
        <v>54</v>
      </c>
    </row>
    <row r="75" spans="2:4" x14ac:dyDescent="0.2">
      <c r="B75" s="39">
        <v>39077</v>
      </c>
      <c r="C75" s="27" t="str">
        <f t="shared" si="1"/>
        <v>Tuesday</v>
      </c>
      <c r="D75" s="29" t="s">
        <v>55</v>
      </c>
    </row>
    <row r="76" spans="2:4" x14ac:dyDescent="0.2">
      <c r="B76" s="39">
        <v>39083</v>
      </c>
      <c r="C76" s="27" t="str">
        <f t="shared" si="1"/>
        <v>Monday</v>
      </c>
      <c r="D76" s="29" t="s">
        <v>42</v>
      </c>
    </row>
    <row r="77" spans="2:4" x14ac:dyDescent="0.2">
      <c r="B77" s="39">
        <v>39178</v>
      </c>
      <c r="C77" s="27" t="str">
        <f t="shared" si="1"/>
        <v>Friday</v>
      </c>
      <c r="D77" s="29" t="s">
        <v>44</v>
      </c>
    </row>
    <row r="78" spans="2:4" x14ac:dyDescent="0.2">
      <c r="B78" s="39">
        <v>39181</v>
      </c>
      <c r="C78" s="27" t="str">
        <f t="shared" si="1"/>
        <v>Monday</v>
      </c>
      <c r="D78" s="29" t="s">
        <v>46</v>
      </c>
    </row>
    <row r="79" spans="2:4" x14ac:dyDescent="0.2">
      <c r="B79" s="39">
        <v>39209</v>
      </c>
      <c r="C79" s="27" t="str">
        <f t="shared" si="1"/>
        <v>Monday</v>
      </c>
      <c r="D79" s="29" t="s">
        <v>48</v>
      </c>
    </row>
    <row r="80" spans="2:4" x14ac:dyDescent="0.2">
      <c r="B80" s="39">
        <v>39230</v>
      </c>
      <c r="C80" s="27" t="str">
        <f t="shared" si="1"/>
        <v>Monday</v>
      </c>
      <c r="D80" s="29" t="s">
        <v>50</v>
      </c>
    </row>
    <row r="81" spans="2:4" x14ac:dyDescent="0.2">
      <c r="B81" s="39">
        <v>39321</v>
      </c>
      <c r="C81" s="27" t="str">
        <f t="shared" si="1"/>
        <v>Monday</v>
      </c>
      <c r="D81" s="29" t="s">
        <v>52</v>
      </c>
    </row>
    <row r="82" spans="2:4" x14ac:dyDescent="0.2">
      <c r="B82" s="39">
        <v>39441</v>
      </c>
      <c r="C82" s="27" t="str">
        <f t="shared" si="1"/>
        <v>Tuesday</v>
      </c>
      <c r="D82" s="29" t="s">
        <v>54</v>
      </c>
    </row>
    <row r="83" spans="2:4" x14ac:dyDescent="0.2">
      <c r="B83" s="39">
        <v>39442</v>
      </c>
      <c r="C83" s="27" t="str">
        <f t="shared" si="1"/>
        <v>Wednesday</v>
      </c>
      <c r="D83" s="29" t="s">
        <v>55</v>
      </c>
    </row>
    <row r="84" spans="2:4" x14ac:dyDescent="0.2">
      <c r="B84" s="39">
        <v>39448</v>
      </c>
      <c r="C84" s="27" t="str">
        <f t="shared" si="1"/>
        <v>Tuesday</v>
      </c>
      <c r="D84" s="29" t="s">
        <v>42</v>
      </c>
    </row>
    <row r="85" spans="2:4" x14ac:dyDescent="0.2">
      <c r="B85" s="39">
        <v>39528</v>
      </c>
      <c r="C85" s="27" t="str">
        <f t="shared" si="1"/>
        <v>Friday</v>
      </c>
      <c r="D85" s="29" t="s">
        <v>44</v>
      </c>
    </row>
    <row r="86" spans="2:4" x14ac:dyDescent="0.2">
      <c r="B86" s="39">
        <v>39531</v>
      </c>
      <c r="C86" s="27" t="str">
        <f t="shared" si="1"/>
        <v>Monday</v>
      </c>
      <c r="D86" s="29" t="s">
        <v>46</v>
      </c>
    </row>
    <row r="87" spans="2:4" x14ac:dyDescent="0.2">
      <c r="B87" s="39">
        <v>39573</v>
      </c>
      <c r="C87" s="27" t="str">
        <f t="shared" si="1"/>
        <v>Monday</v>
      </c>
      <c r="D87" s="29" t="s">
        <v>48</v>
      </c>
    </row>
    <row r="88" spans="2:4" x14ac:dyDescent="0.2">
      <c r="B88" s="39">
        <v>39594</v>
      </c>
      <c r="C88" s="27" t="str">
        <f t="shared" si="1"/>
        <v>Monday</v>
      </c>
      <c r="D88" s="29" t="s">
        <v>50</v>
      </c>
    </row>
    <row r="89" spans="2:4" x14ac:dyDescent="0.2">
      <c r="B89" s="39">
        <v>39685</v>
      </c>
      <c r="C89" s="27" t="str">
        <f t="shared" si="1"/>
        <v>Monday</v>
      </c>
      <c r="D89" s="29" t="s">
        <v>52</v>
      </c>
    </row>
    <row r="90" spans="2:4" x14ac:dyDescent="0.2">
      <c r="B90" s="39">
        <v>39807</v>
      </c>
      <c r="C90" s="27" t="str">
        <f t="shared" si="1"/>
        <v>Thursday</v>
      </c>
      <c r="D90" s="29" t="s">
        <v>54</v>
      </c>
    </row>
    <row r="91" spans="2:4" x14ac:dyDescent="0.2">
      <c r="B91" s="39">
        <v>39808</v>
      </c>
      <c r="C91" s="27" t="str">
        <f t="shared" si="1"/>
        <v>Friday</v>
      </c>
      <c r="D91" s="29" t="s">
        <v>55</v>
      </c>
    </row>
    <row r="92" spans="2:4" x14ac:dyDescent="0.2">
      <c r="B92" s="39">
        <v>39814</v>
      </c>
      <c r="C92" s="27" t="str">
        <f t="shared" si="1"/>
        <v>Thursday</v>
      </c>
      <c r="D92" s="29" t="s">
        <v>42</v>
      </c>
    </row>
    <row r="93" spans="2:4" x14ac:dyDescent="0.2">
      <c r="B93" s="39">
        <v>39913</v>
      </c>
      <c r="C93" s="27" t="str">
        <f t="shared" si="1"/>
        <v>Friday</v>
      </c>
      <c r="D93" s="29" t="s">
        <v>44</v>
      </c>
    </row>
    <row r="94" spans="2:4" x14ac:dyDescent="0.2">
      <c r="B94" s="39">
        <v>39916</v>
      </c>
      <c r="C94" s="27" t="str">
        <f t="shared" si="1"/>
        <v>Monday</v>
      </c>
      <c r="D94" s="29" t="s">
        <v>46</v>
      </c>
    </row>
    <row r="95" spans="2:4" x14ac:dyDescent="0.2">
      <c r="B95" s="39">
        <v>39937</v>
      </c>
      <c r="C95" s="27" t="str">
        <f t="shared" si="1"/>
        <v>Monday</v>
      </c>
      <c r="D95" s="29" t="s">
        <v>48</v>
      </c>
    </row>
    <row r="96" spans="2:4" x14ac:dyDescent="0.2">
      <c r="B96" s="39">
        <v>39958</v>
      </c>
      <c r="C96" s="27" t="str">
        <f t="shared" si="1"/>
        <v>Monday</v>
      </c>
      <c r="D96" s="29" t="s">
        <v>50</v>
      </c>
    </row>
    <row r="97" spans="2:4" x14ac:dyDescent="0.2">
      <c r="B97" s="39">
        <v>40056</v>
      </c>
      <c r="C97" s="27" t="str">
        <f t="shared" si="1"/>
        <v>Monday</v>
      </c>
      <c r="D97" s="29" t="s">
        <v>52</v>
      </c>
    </row>
    <row r="98" spans="2:4" x14ac:dyDescent="0.2">
      <c r="B98" s="39">
        <v>40172</v>
      </c>
      <c r="C98" s="27" t="str">
        <f t="shared" si="1"/>
        <v>Friday</v>
      </c>
      <c r="D98" s="29" t="s">
        <v>54</v>
      </c>
    </row>
    <row r="99" spans="2:4" x14ac:dyDescent="0.2">
      <c r="B99" s="39">
        <v>40175</v>
      </c>
      <c r="C99" s="27" t="str">
        <f t="shared" si="1"/>
        <v>Monday</v>
      </c>
      <c r="D99" s="29" t="s">
        <v>55</v>
      </c>
    </row>
    <row r="100" spans="2:4" x14ac:dyDescent="0.2">
      <c r="B100" s="39">
        <v>40179</v>
      </c>
      <c r="C100" s="27" t="str">
        <f t="shared" si="1"/>
        <v>Friday</v>
      </c>
      <c r="D100" s="29" t="s">
        <v>42</v>
      </c>
    </row>
    <row r="101" spans="2:4" x14ac:dyDescent="0.2">
      <c r="B101" s="39">
        <v>40270</v>
      </c>
      <c r="C101" s="27" t="str">
        <f t="shared" si="1"/>
        <v>Friday</v>
      </c>
      <c r="D101" s="29" t="s">
        <v>44</v>
      </c>
    </row>
    <row r="102" spans="2:4" x14ac:dyDescent="0.2">
      <c r="B102" s="39">
        <v>40273</v>
      </c>
      <c r="C102" s="27" t="str">
        <f t="shared" si="1"/>
        <v>Monday</v>
      </c>
      <c r="D102" s="29" t="s">
        <v>46</v>
      </c>
    </row>
    <row r="103" spans="2:4" x14ac:dyDescent="0.2">
      <c r="B103" s="39">
        <v>40301</v>
      </c>
      <c r="C103" s="27" t="str">
        <f t="shared" si="1"/>
        <v>Monday</v>
      </c>
      <c r="D103" s="29" t="s">
        <v>48</v>
      </c>
    </row>
    <row r="104" spans="2:4" x14ac:dyDescent="0.2">
      <c r="B104" s="39">
        <v>40329</v>
      </c>
      <c r="C104" s="27" t="str">
        <f t="shared" si="1"/>
        <v>Monday</v>
      </c>
      <c r="D104" s="29" t="s">
        <v>50</v>
      </c>
    </row>
    <row r="105" spans="2:4" x14ac:dyDescent="0.2">
      <c r="B105" s="39">
        <v>40420</v>
      </c>
      <c r="C105" s="27" t="str">
        <f t="shared" si="1"/>
        <v>Monday</v>
      </c>
      <c r="D105" s="29" t="s">
        <v>52</v>
      </c>
    </row>
    <row r="106" spans="2:4" x14ac:dyDescent="0.2">
      <c r="B106" s="39">
        <v>40539</v>
      </c>
      <c r="C106" s="27" t="str">
        <f t="shared" si="1"/>
        <v>Monday</v>
      </c>
      <c r="D106" s="29" t="s">
        <v>54</v>
      </c>
    </row>
    <row r="107" spans="2:4" x14ac:dyDescent="0.2">
      <c r="B107" s="39">
        <v>40540</v>
      </c>
      <c r="C107" s="27" t="str">
        <f t="shared" si="1"/>
        <v>Tuesday</v>
      </c>
      <c r="D107" s="29" t="s">
        <v>55</v>
      </c>
    </row>
    <row r="108" spans="2:4" x14ac:dyDescent="0.2">
      <c r="B108" s="39">
        <v>40546</v>
      </c>
      <c r="C108" s="27" t="str">
        <f t="shared" si="1"/>
        <v>Monday</v>
      </c>
      <c r="D108" s="29" t="s">
        <v>42</v>
      </c>
    </row>
    <row r="109" spans="2:4" x14ac:dyDescent="0.2">
      <c r="B109" s="39">
        <v>40655</v>
      </c>
      <c r="C109" s="27" t="str">
        <f t="shared" si="1"/>
        <v>Friday</v>
      </c>
      <c r="D109" s="29" t="s">
        <v>44</v>
      </c>
    </row>
    <row r="110" spans="2:4" x14ac:dyDescent="0.2">
      <c r="B110" s="39">
        <v>40658</v>
      </c>
      <c r="C110" s="27" t="str">
        <f t="shared" si="1"/>
        <v>Monday</v>
      </c>
      <c r="D110" s="29" t="s">
        <v>46</v>
      </c>
    </row>
    <row r="111" spans="2:4" ht="15" x14ac:dyDescent="0.2">
      <c r="B111" s="39">
        <v>40662</v>
      </c>
      <c r="C111" s="27" t="str">
        <f t="shared" si="1"/>
        <v>Friday</v>
      </c>
      <c r="D111" s="30" t="s">
        <v>59</v>
      </c>
    </row>
    <row r="112" spans="2:4" x14ac:dyDescent="0.2">
      <c r="B112" s="39">
        <v>40665</v>
      </c>
      <c r="C112" s="27" t="str">
        <f t="shared" si="1"/>
        <v>Monday</v>
      </c>
      <c r="D112" s="29" t="s">
        <v>48</v>
      </c>
    </row>
    <row r="113" spans="2:4" x14ac:dyDescent="0.2">
      <c r="B113" s="39">
        <v>40693</v>
      </c>
      <c r="C113" s="27" t="str">
        <f t="shared" si="1"/>
        <v>Monday</v>
      </c>
      <c r="D113" s="29" t="s">
        <v>50</v>
      </c>
    </row>
    <row r="114" spans="2:4" x14ac:dyDescent="0.2">
      <c r="B114" s="39">
        <v>40784</v>
      </c>
      <c r="C114" s="27" t="str">
        <f t="shared" si="1"/>
        <v>Monday</v>
      </c>
      <c r="D114" s="29" t="s">
        <v>52</v>
      </c>
    </row>
    <row r="115" spans="2:4" x14ac:dyDescent="0.2">
      <c r="B115" s="39">
        <v>40903</v>
      </c>
      <c r="C115" s="27" t="str">
        <f t="shared" si="1"/>
        <v>Monday</v>
      </c>
      <c r="D115" s="29" t="s">
        <v>54</v>
      </c>
    </row>
    <row r="116" spans="2:4" x14ac:dyDescent="0.2">
      <c r="B116" s="39">
        <v>40904</v>
      </c>
      <c r="C116" s="27" t="str">
        <f t="shared" si="1"/>
        <v>Tuesday</v>
      </c>
      <c r="D116" s="29" t="s">
        <v>55</v>
      </c>
    </row>
    <row r="117" spans="2:4" x14ac:dyDescent="0.2">
      <c r="B117" s="39">
        <v>40910</v>
      </c>
      <c r="C117" s="27" t="str">
        <f t="shared" si="1"/>
        <v>Monday</v>
      </c>
      <c r="D117" s="29" t="s">
        <v>42</v>
      </c>
    </row>
    <row r="118" spans="2:4" x14ac:dyDescent="0.2">
      <c r="B118" s="39">
        <v>41005</v>
      </c>
      <c r="C118" s="27" t="str">
        <f t="shared" si="1"/>
        <v>Friday</v>
      </c>
      <c r="D118" s="29" t="s">
        <v>44</v>
      </c>
    </row>
    <row r="119" spans="2:4" x14ac:dyDescent="0.2">
      <c r="B119" s="39">
        <v>41008</v>
      </c>
      <c r="C119" s="27" t="str">
        <f t="shared" si="1"/>
        <v>Monday</v>
      </c>
      <c r="D119" s="29" t="s">
        <v>46</v>
      </c>
    </row>
    <row r="120" spans="2:4" x14ac:dyDescent="0.2">
      <c r="B120" s="39">
        <v>41036</v>
      </c>
      <c r="C120" s="27" t="str">
        <f t="shared" si="1"/>
        <v>Monday</v>
      </c>
      <c r="D120" s="29" t="s">
        <v>48</v>
      </c>
    </row>
    <row r="121" spans="2:4" ht="15" x14ac:dyDescent="0.2">
      <c r="B121" s="39">
        <v>41064</v>
      </c>
      <c r="C121" s="27" t="str">
        <f t="shared" si="1"/>
        <v>Monday</v>
      </c>
      <c r="D121" s="30" t="s">
        <v>60</v>
      </c>
    </row>
    <row r="122" spans="2:4" ht="15" x14ac:dyDescent="0.2">
      <c r="B122" s="39">
        <v>41065</v>
      </c>
      <c r="C122" s="27" t="str">
        <f t="shared" si="1"/>
        <v>Tuesday</v>
      </c>
      <c r="D122" s="30" t="s">
        <v>61</v>
      </c>
    </row>
    <row r="123" spans="2:4" x14ac:dyDescent="0.2">
      <c r="B123" s="39">
        <v>41148</v>
      </c>
      <c r="C123" s="27" t="str">
        <f t="shared" si="1"/>
        <v>Monday</v>
      </c>
      <c r="D123" s="29" t="s">
        <v>52</v>
      </c>
    </row>
    <row r="124" spans="2:4" x14ac:dyDescent="0.2">
      <c r="B124" s="39">
        <v>41268</v>
      </c>
      <c r="C124" s="27" t="str">
        <f t="shared" si="1"/>
        <v>Tuesday</v>
      </c>
      <c r="D124" s="29" t="s">
        <v>54</v>
      </c>
    </row>
    <row r="125" spans="2:4" x14ac:dyDescent="0.2">
      <c r="B125" s="39">
        <v>41269</v>
      </c>
      <c r="C125" s="27" t="str">
        <f t="shared" si="1"/>
        <v>Wednesday</v>
      </c>
      <c r="D125" s="29" t="s">
        <v>55</v>
      </c>
    </row>
    <row r="126" spans="2:4" x14ac:dyDescent="0.2">
      <c r="B126" s="39">
        <v>41275</v>
      </c>
      <c r="C126" s="27" t="str">
        <f t="shared" si="1"/>
        <v>Tuesday</v>
      </c>
      <c r="D126" s="29" t="s">
        <v>42</v>
      </c>
    </row>
    <row r="127" spans="2:4" x14ac:dyDescent="0.2">
      <c r="B127" s="39">
        <v>41362</v>
      </c>
      <c r="C127" s="27" t="str">
        <f t="shared" si="1"/>
        <v>Friday</v>
      </c>
      <c r="D127" s="29" t="s">
        <v>44</v>
      </c>
    </row>
    <row r="128" spans="2:4" x14ac:dyDescent="0.2">
      <c r="B128" s="39">
        <v>41365</v>
      </c>
      <c r="C128" s="27" t="str">
        <f t="shared" si="1"/>
        <v>Monday</v>
      </c>
      <c r="D128" s="29" t="s">
        <v>46</v>
      </c>
    </row>
    <row r="129" spans="2:4" x14ac:dyDescent="0.2">
      <c r="B129" s="39">
        <v>41400</v>
      </c>
      <c r="C129" s="27" t="str">
        <f t="shared" si="1"/>
        <v>Monday</v>
      </c>
      <c r="D129" s="29" t="s">
        <v>48</v>
      </c>
    </row>
    <row r="130" spans="2:4" x14ac:dyDescent="0.2">
      <c r="B130" s="39">
        <v>41421</v>
      </c>
      <c r="C130" s="27" t="str">
        <f t="shared" si="1"/>
        <v>Monday</v>
      </c>
      <c r="D130" s="29" t="s">
        <v>50</v>
      </c>
    </row>
    <row r="131" spans="2:4" x14ac:dyDescent="0.2">
      <c r="B131" s="39">
        <v>41512</v>
      </c>
      <c r="C131" s="27" t="str">
        <f t="shared" si="1"/>
        <v>Monday</v>
      </c>
      <c r="D131" s="29" t="s">
        <v>52</v>
      </c>
    </row>
    <row r="132" spans="2:4" x14ac:dyDescent="0.2">
      <c r="B132" s="39">
        <v>41633</v>
      </c>
      <c r="C132" s="27" t="str">
        <f t="shared" si="1"/>
        <v>Wednesday</v>
      </c>
      <c r="D132" s="29" t="s">
        <v>54</v>
      </c>
    </row>
    <row r="133" spans="2:4" x14ac:dyDescent="0.2">
      <c r="B133" s="39">
        <v>41634</v>
      </c>
      <c r="C133" s="27" t="str">
        <f t="shared" si="1"/>
        <v>Thursday</v>
      </c>
      <c r="D133" s="29" t="s">
        <v>55</v>
      </c>
    </row>
    <row r="134" spans="2:4" x14ac:dyDescent="0.2">
      <c r="B134" s="39">
        <v>41640</v>
      </c>
      <c r="C134" s="27" t="str">
        <f t="shared" si="1"/>
        <v>Wednesday</v>
      </c>
      <c r="D134" s="29" t="s">
        <v>42</v>
      </c>
    </row>
    <row r="135" spans="2:4" x14ac:dyDescent="0.2">
      <c r="B135" s="39">
        <v>41747</v>
      </c>
      <c r="C135" s="27" t="str">
        <f t="shared" ref="C135:C159" si="2">INDEX(weekdayQ,WEEKDAY(B135))</f>
        <v>Friday</v>
      </c>
      <c r="D135" s="29" t="s">
        <v>44</v>
      </c>
    </row>
    <row r="136" spans="2:4" x14ac:dyDescent="0.2">
      <c r="B136" s="39">
        <v>41750</v>
      </c>
      <c r="C136" s="27" t="str">
        <f t="shared" si="2"/>
        <v>Monday</v>
      </c>
      <c r="D136" s="29" t="s">
        <v>46</v>
      </c>
    </row>
    <row r="137" spans="2:4" x14ac:dyDescent="0.2">
      <c r="B137" s="39">
        <v>41764</v>
      </c>
      <c r="C137" s="27" t="str">
        <f t="shared" si="2"/>
        <v>Monday</v>
      </c>
      <c r="D137" s="29" t="s">
        <v>48</v>
      </c>
    </row>
    <row r="138" spans="2:4" x14ac:dyDescent="0.2">
      <c r="B138" s="39">
        <v>41785</v>
      </c>
      <c r="C138" s="27" t="str">
        <f t="shared" si="2"/>
        <v>Monday</v>
      </c>
      <c r="D138" s="29" t="s">
        <v>50</v>
      </c>
    </row>
    <row r="139" spans="2:4" x14ac:dyDescent="0.2">
      <c r="B139" s="39">
        <v>41876</v>
      </c>
      <c r="C139" s="27" t="str">
        <f t="shared" si="2"/>
        <v>Monday</v>
      </c>
      <c r="D139" s="29" t="s">
        <v>52</v>
      </c>
    </row>
    <row r="140" spans="2:4" x14ac:dyDescent="0.2">
      <c r="B140" s="39">
        <v>41998</v>
      </c>
      <c r="C140" s="27" t="str">
        <f t="shared" si="2"/>
        <v>Thursday</v>
      </c>
      <c r="D140" s="29" t="s">
        <v>54</v>
      </c>
    </row>
    <row r="141" spans="2:4" x14ac:dyDescent="0.2">
      <c r="B141" s="39">
        <v>41999</v>
      </c>
      <c r="C141" s="27" t="str">
        <f t="shared" si="2"/>
        <v>Friday</v>
      </c>
      <c r="D141" s="29" t="s">
        <v>55</v>
      </c>
    </row>
    <row r="142" spans="2:4" x14ac:dyDescent="0.2">
      <c r="B142" s="39">
        <v>42005</v>
      </c>
      <c r="C142" s="27" t="str">
        <f t="shared" si="2"/>
        <v>Thursday</v>
      </c>
      <c r="D142" s="29" t="s">
        <v>42</v>
      </c>
    </row>
    <row r="143" spans="2:4" x14ac:dyDescent="0.2">
      <c r="B143" s="39">
        <v>42097</v>
      </c>
      <c r="C143" s="27" t="str">
        <f t="shared" si="2"/>
        <v>Friday</v>
      </c>
      <c r="D143" s="29" t="s">
        <v>44</v>
      </c>
    </row>
    <row r="144" spans="2:4" x14ac:dyDescent="0.2">
      <c r="B144" s="39">
        <v>42100</v>
      </c>
      <c r="C144" s="27" t="str">
        <f t="shared" si="2"/>
        <v>Monday</v>
      </c>
      <c r="D144" s="29" t="s">
        <v>46</v>
      </c>
    </row>
    <row r="145" spans="2:4" x14ac:dyDescent="0.2">
      <c r="B145" s="39">
        <v>42128</v>
      </c>
      <c r="C145" s="27" t="str">
        <f t="shared" si="2"/>
        <v>Monday</v>
      </c>
      <c r="D145" s="29" t="s">
        <v>48</v>
      </c>
    </row>
    <row r="146" spans="2:4" x14ac:dyDescent="0.2">
      <c r="B146" s="39">
        <v>42149</v>
      </c>
      <c r="C146" s="27" t="str">
        <f t="shared" si="2"/>
        <v>Monday</v>
      </c>
      <c r="D146" s="29" t="s">
        <v>50</v>
      </c>
    </row>
    <row r="147" spans="2:4" x14ac:dyDescent="0.2">
      <c r="B147" s="39">
        <v>42247</v>
      </c>
      <c r="C147" s="27" t="str">
        <f t="shared" si="2"/>
        <v>Monday</v>
      </c>
      <c r="D147" s="29" t="s">
        <v>52</v>
      </c>
    </row>
    <row r="148" spans="2:4" x14ac:dyDescent="0.2">
      <c r="B148" s="39">
        <v>42363</v>
      </c>
      <c r="C148" s="27" t="str">
        <f t="shared" si="2"/>
        <v>Friday</v>
      </c>
      <c r="D148" s="29" t="s">
        <v>54</v>
      </c>
    </row>
    <row r="149" spans="2:4" x14ac:dyDescent="0.2">
      <c r="B149" s="39">
        <v>42366</v>
      </c>
      <c r="C149" s="27" t="str">
        <f t="shared" si="2"/>
        <v>Monday</v>
      </c>
      <c r="D149" s="29" t="s">
        <v>55</v>
      </c>
    </row>
    <row r="150" spans="2:4" x14ac:dyDescent="0.2">
      <c r="B150" s="39">
        <v>42370</v>
      </c>
      <c r="C150" s="27" t="str">
        <f t="shared" si="2"/>
        <v>Friday</v>
      </c>
      <c r="D150" s="1" t="s">
        <v>62</v>
      </c>
    </row>
    <row r="151" spans="2:4" x14ac:dyDescent="0.2">
      <c r="B151" s="39">
        <v>42454</v>
      </c>
      <c r="C151" s="27" t="str">
        <f t="shared" si="2"/>
        <v>Friday</v>
      </c>
      <c r="D151" s="1" t="s">
        <v>44</v>
      </c>
    </row>
    <row r="152" spans="2:4" x14ac:dyDescent="0.2">
      <c r="B152" s="39">
        <v>42457</v>
      </c>
      <c r="C152" s="27" t="str">
        <f t="shared" si="2"/>
        <v>Monday</v>
      </c>
      <c r="D152" s="1" t="s">
        <v>46</v>
      </c>
    </row>
    <row r="153" spans="2:4" x14ac:dyDescent="0.2">
      <c r="B153" s="39">
        <v>42492</v>
      </c>
      <c r="C153" s="27" t="str">
        <f t="shared" si="2"/>
        <v>Monday</v>
      </c>
      <c r="D153" s="1" t="s">
        <v>63</v>
      </c>
    </row>
    <row r="154" spans="2:4" x14ac:dyDescent="0.2">
      <c r="B154" s="39">
        <v>42520</v>
      </c>
      <c r="C154" s="27" t="str">
        <f t="shared" si="2"/>
        <v>Monday</v>
      </c>
      <c r="D154" s="1" t="s">
        <v>64</v>
      </c>
    </row>
    <row r="155" spans="2:4" x14ac:dyDescent="0.2">
      <c r="B155" s="39">
        <v>42611</v>
      </c>
      <c r="C155" s="27" t="str">
        <f t="shared" si="2"/>
        <v>Monday</v>
      </c>
      <c r="D155" s="1" t="s">
        <v>65</v>
      </c>
    </row>
    <row r="156" spans="2:4" x14ac:dyDescent="0.2">
      <c r="B156" s="39">
        <v>42730</v>
      </c>
      <c r="C156" s="27" t="str">
        <f t="shared" si="2"/>
        <v>Monday</v>
      </c>
      <c r="D156" s="1" t="s">
        <v>54</v>
      </c>
    </row>
    <row r="157" spans="2:4" x14ac:dyDescent="0.2">
      <c r="B157" s="39">
        <v>42731</v>
      </c>
      <c r="C157" s="27" t="str">
        <f t="shared" si="2"/>
        <v>Tuesday</v>
      </c>
      <c r="D157" s="1" t="s">
        <v>55</v>
      </c>
    </row>
    <row r="158" spans="2:4" x14ac:dyDescent="0.2">
      <c r="B158" s="39">
        <v>42737</v>
      </c>
      <c r="C158" s="27" t="str">
        <f t="shared" si="2"/>
        <v>Monday</v>
      </c>
      <c r="D158" s="1" t="s">
        <v>62</v>
      </c>
    </row>
    <row r="159" spans="2:4" x14ac:dyDescent="0.2">
      <c r="B159" s="39">
        <v>42839</v>
      </c>
      <c r="C159" s="27" t="str">
        <f t="shared" si="2"/>
        <v>Friday</v>
      </c>
      <c r="D159" s="1" t="s">
        <v>44</v>
      </c>
    </row>
    <row r="160" spans="2:4" x14ac:dyDescent="0.2">
      <c r="B160" s="39">
        <v>42842</v>
      </c>
      <c r="C160" s="27" t="str">
        <f t="shared" ref="C160:C167" si="3">INDEX(weekdayQ,WEEKDAY(B160))</f>
        <v>Monday</v>
      </c>
      <c r="D160" s="1" t="s">
        <v>46</v>
      </c>
    </row>
    <row r="161" spans="2:4" x14ac:dyDescent="0.2">
      <c r="B161" s="39">
        <v>42856</v>
      </c>
      <c r="C161" s="27" t="str">
        <f t="shared" si="3"/>
        <v>Monday</v>
      </c>
      <c r="D161" s="1" t="s">
        <v>63</v>
      </c>
    </row>
    <row r="162" spans="2:4" x14ac:dyDescent="0.2">
      <c r="B162" s="39">
        <v>42884</v>
      </c>
      <c r="C162" s="27" t="str">
        <f t="shared" si="3"/>
        <v>Monday</v>
      </c>
      <c r="D162" s="1" t="s">
        <v>64</v>
      </c>
    </row>
    <row r="163" spans="2:4" x14ac:dyDescent="0.2">
      <c r="B163" s="39">
        <v>42975</v>
      </c>
      <c r="C163" s="27" t="str">
        <f t="shared" si="3"/>
        <v>Monday</v>
      </c>
      <c r="D163" s="1" t="s">
        <v>65</v>
      </c>
    </row>
    <row r="164" spans="2:4" x14ac:dyDescent="0.2">
      <c r="B164" s="39">
        <v>43094</v>
      </c>
      <c r="C164" s="27" t="str">
        <f t="shared" si="3"/>
        <v>Monday</v>
      </c>
      <c r="D164" s="1" t="s">
        <v>54</v>
      </c>
    </row>
    <row r="165" spans="2:4" x14ac:dyDescent="0.2">
      <c r="B165" s="39">
        <v>43095</v>
      </c>
      <c r="C165" s="27" t="str">
        <f t="shared" si="3"/>
        <v>Tuesday</v>
      </c>
      <c r="D165" s="1" t="s">
        <v>55</v>
      </c>
    </row>
    <row r="166" spans="2:4" x14ac:dyDescent="0.2">
      <c r="B166" s="39">
        <v>43101</v>
      </c>
      <c r="C166" s="27" t="str">
        <f t="shared" si="3"/>
        <v>Monday</v>
      </c>
      <c r="D166" s="1" t="s">
        <v>62</v>
      </c>
    </row>
    <row r="167" spans="2:4" x14ac:dyDescent="0.2">
      <c r="B167" s="39">
        <v>43189</v>
      </c>
      <c r="C167" s="27" t="str">
        <f t="shared" si="3"/>
        <v>Friday</v>
      </c>
      <c r="D167" s="1" t="s">
        <v>44</v>
      </c>
    </row>
    <row r="168" spans="2:4" x14ac:dyDescent="0.2">
      <c r="B168" s="39">
        <v>43192</v>
      </c>
      <c r="C168" s="27" t="str">
        <f t="shared" ref="C168:C175" si="4">INDEX(weekdayQ,WEEKDAY(B168))</f>
        <v>Monday</v>
      </c>
      <c r="D168" s="1" t="s">
        <v>46</v>
      </c>
    </row>
    <row r="169" spans="2:4" x14ac:dyDescent="0.2">
      <c r="B169" s="39">
        <v>43227</v>
      </c>
      <c r="C169" s="27" t="str">
        <f t="shared" si="4"/>
        <v>Monday</v>
      </c>
      <c r="D169" s="1" t="s">
        <v>63</v>
      </c>
    </row>
    <row r="170" spans="2:4" x14ac:dyDescent="0.2">
      <c r="B170" s="39">
        <v>43248</v>
      </c>
      <c r="C170" s="27" t="str">
        <f t="shared" si="4"/>
        <v>Monday</v>
      </c>
      <c r="D170" s="1" t="s">
        <v>64</v>
      </c>
    </row>
    <row r="171" spans="2:4" x14ac:dyDescent="0.2">
      <c r="B171" s="39">
        <v>43339</v>
      </c>
      <c r="C171" s="27" t="str">
        <f t="shared" si="4"/>
        <v>Monday</v>
      </c>
      <c r="D171" s="1" t="s">
        <v>65</v>
      </c>
    </row>
    <row r="172" spans="2:4" x14ac:dyDescent="0.2">
      <c r="B172" s="39">
        <v>43459</v>
      </c>
      <c r="C172" s="27" t="str">
        <f t="shared" si="4"/>
        <v>Tuesday</v>
      </c>
      <c r="D172" s="1" t="s">
        <v>54</v>
      </c>
    </row>
    <row r="173" spans="2:4" x14ac:dyDescent="0.2">
      <c r="B173" s="39">
        <v>43460</v>
      </c>
      <c r="C173" s="27" t="str">
        <f t="shared" si="4"/>
        <v>Wednesday</v>
      </c>
      <c r="D173" s="1" t="s">
        <v>55</v>
      </c>
    </row>
    <row r="174" spans="2:4" x14ac:dyDescent="0.2">
      <c r="B174" s="39">
        <v>43466</v>
      </c>
      <c r="C174" s="27" t="str">
        <f t="shared" si="4"/>
        <v>Tuesday</v>
      </c>
      <c r="D174" s="1" t="s">
        <v>62</v>
      </c>
    </row>
    <row r="175" spans="2:4" x14ac:dyDescent="0.2">
      <c r="B175" s="39">
        <v>43574</v>
      </c>
      <c r="C175" s="27" t="str">
        <f t="shared" si="4"/>
        <v>Friday</v>
      </c>
      <c r="D175" s="1" t="s">
        <v>44</v>
      </c>
    </row>
    <row r="176" spans="2:4" x14ac:dyDescent="0.2">
      <c r="B176" s="39">
        <v>43577</v>
      </c>
      <c r="C176" s="27" t="str">
        <f t="shared" ref="C176:C239" si="5">INDEX(weekdayQ,WEEKDAY(B176))</f>
        <v>Monday</v>
      </c>
      <c r="D176" s="1" t="s">
        <v>46</v>
      </c>
    </row>
    <row r="177" spans="2:4" x14ac:dyDescent="0.2">
      <c r="B177" s="39">
        <v>43591</v>
      </c>
      <c r="C177" s="27" t="str">
        <f t="shared" si="5"/>
        <v>Monday</v>
      </c>
      <c r="D177" s="1" t="s">
        <v>63</v>
      </c>
    </row>
    <row r="178" spans="2:4" x14ac:dyDescent="0.2">
      <c r="B178" s="39">
        <v>43612</v>
      </c>
      <c r="C178" s="27" t="str">
        <f t="shared" si="5"/>
        <v>Monday</v>
      </c>
      <c r="D178" s="1" t="s">
        <v>64</v>
      </c>
    </row>
    <row r="179" spans="2:4" x14ac:dyDescent="0.2">
      <c r="B179" s="39">
        <v>43703</v>
      </c>
      <c r="C179" s="27" t="str">
        <f t="shared" si="5"/>
        <v>Monday</v>
      </c>
      <c r="D179" s="1" t="s">
        <v>65</v>
      </c>
    </row>
    <row r="180" spans="2:4" x14ac:dyDescent="0.2">
      <c r="B180" s="39">
        <v>43824</v>
      </c>
      <c r="C180" s="27" t="str">
        <f t="shared" si="5"/>
        <v>Wednesday</v>
      </c>
      <c r="D180" s="1" t="s">
        <v>54</v>
      </c>
    </row>
    <row r="181" spans="2:4" x14ac:dyDescent="0.2">
      <c r="B181" s="39">
        <v>43825</v>
      </c>
      <c r="C181" s="27" t="str">
        <f t="shared" si="5"/>
        <v>Thursday</v>
      </c>
      <c r="D181" s="1" t="s">
        <v>55</v>
      </c>
    </row>
    <row r="182" spans="2:4" x14ac:dyDescent="0.2">
      <c r="B182" s="39">
        <v>43831</v>
      </c>
      <c r="C182" s="27" t="str">
        <f t="shared" si="5"/>
        <v>Wednesday</v>
      </c>
      <c r="D182" s="1" t="s">
        <v>62</v>
      </c>
    </row>
    <row r="183" spans="2:4" x14ac:dyDescent="0.2">
      <c r="B183" s="39">
        <v>43931</v>
      </c>
      <c r="C183" s="27" t="str">
        <f t="shared" si="5"/>
        <v>Friday</v>
      </c>
      <c r="D183" s="1" t="s">
        <v>44</v>
      </c>
    </row>
    <row r="184" spans="2:4" x14ac:dyDescent="0.2">
      <c r="B184" s="39">
        <v>43934</v>
      </c>
      <c r="C184" s="27" t="str">
        <f t="shared" si="5"/>
        <v>Monday</v>
      </c>
      <c r="D184" s="1" t="s">
        <v>46</v>
      </c>
    </row>
    <row r="185" spans="2:4" x14ac:dyDescent="0.2">
      <c r="B185" s="39">
        <v>43955</v>
      </c>
      <c r="C185" s="27" t="str">
        <f t="shared" si="5"/>
        <v>Monday</v>
      </c>
      <c r="D185" s="1" t="s">
        <v>63</v>
      </c>
    </row>
    <row r="186" spans="2:4" x14ac:dyDescent="0.2">
      <c r="B186" s="39">
        <v>43976</v>
      </c>
      <c r="C186" s="27" t="str">
        <f t="shared" si="5"/>
        <v>Monday</v>
      </c>
      <c r="D186" s="1" t="s">
        <v>64</v>
      </c>
    </row>
    <row r="187" spans="2:4" x14ac:dyDescent="0.2">
      <c r="B187" s="39">
        <v>44074</v>
      </c>
      <c r="C187" s="27" t="str">
        <f t="shared" si="5"/>
        <v>Monday</v>
      </c>
      <c r="D187" s="1" t="s">
        <v>65</v>
      </c>
    </row>
    <row r="188" spans="2:4" x14ac:dyDescent="0.2">
      <c r="B188" s="39">
        <v>44190</v>
      </c>
      <c r="C188" s="27" t="str">
        <f t="shared" si="5"/>
        <v>Friday</v>
      </c>
      <c r="D188" s="1" t="s">
        <v>54</v>
      </c>
    </row>
    <row r="189" spans="2:4" x14ac:dyDescent="0.2">
      <c r="B189" s="39">
        <v>44193</v>
      </c>
      <c r="C189" s="27" t="str">
        <f t="shared" si="5"/>
        <v>Monday</v>
      </c>
      <c r="D189" s="1" t="s">
        <v>55</v>
      </c>
    </row>
    <row r="190" spans="2:4" x14ac:dyDescent="0.2">
      <c r="B190" s="39">
        <v>44197</v>
      </c>
      <c r="C190" s="27" t="str">
        <f t="shared" si="5"/>
        <v>Friday</v>
      </c>
      <c r="D190" s="1" t="s">
        <v>62</v>
      </c>
    </row>
    <row r="191" spans="2:4" x14ac:dyDescent="0.2">
      <c r="B191" s="39">
        <v>44288</v>
      </c>
      <c r="C191" s="27" t="str">
        <f t="shared" si="5"/>
        <v>Friday</v>
      </c>
      <c r="D191" s="1" t="s">
        <v>44</v>
      </c>
    </row>
    <row r="192" spans="2:4" x14ac:dyDescent="0.2">
      <c r="B192" s="39">
        <v>44291</v>
      </c>
      <c r="C192" s="27" t="str">
        <f t="shared" si="5"/>
        <v>Monday</v>
      </c>
      <c r="D192" s="1" t="s">
        <v>46</v>
      </c>
    </row>
    <row r="193" spans="2:4" x14ac:dyDescent="0.2">
      <c r="B193" s="39">
        <v>44319</v>
      </c>
      <c r="C193" s="27" t="str">
        <f t="shared" si="5"/>
        <v>Monday</v>
      </c>
      <c r="D193" s="1" t="s">
        <v>63</v>
      </c>
    </row>
    <row r="194" spans="2:4" x14ac:dyDescent="0.2">
      <c r="B194" s="39">
        <v>44347</v>
      </c>
      <c r="C194" s="27" t="str">
        <f t="shared" si="5"/>
        <v>Monday</v>
      </c>
      <c r="D194" s="1" t="s">
        <v>64</v>
      </c>
    </row>
    <row r="195" spans="2:4" x14ac:dyDescent="0.2">
      <c r="B195" s="39">
        <v>44438</v>
      </c>
      <c r="C195" s="27" t="str">
        <f t="shared" si="5"/>
        <v>Monday</v>
      </c>
      <c r="D195" s="1" t="s">
        <v>65</v>
      </c>
    </row>
    <row r="196" spans="2:4" x14ac:dyDescent="0.2">
      <c r="B196" s="39">
        <v>44557</v>
      </c>
      <c r="C196" s="27" t="str">
        <f t="shared" si="5"/>
        <v>Monday</v>
      </c>
      <c r="D196" s="1" t="s">
        <v>54</v>
      </c>
    </row>
    <row r="197" spans="2:4" x14ac:dyDescent="0.2">
      <c r="B197" s="39">
        <v>44558</v>
      </c>
      <c r="C197" s="27" t="str">
        <f t="shared" si="5"/>
        <v>Tuesday</v>
      </c>
      <c r="D197" s="1" t="s">
        <v>55</v>
      </c>
    </row>
    <row r="198" spans="2:4" x14ac:dyDescent="0.2">
      <c r="B198" s="39">
        <v>44564</v>
      </c>
      <c r="C198" s="27" t="str">
        <f t="shared" si="5"/>
        <v>Monday</v>
      </c>
      <c r="D198" s="1" t="s">
        <v>62</v>
      </c>
    </row>
    <row r="199" spans="2:4" x14ac:dyDescent="0.2">
      <c r="B199" s="39">
        <v>44666</v>
      </c>
      <c r="C199" s="27" t="str">
        <f t="shared" si="5"/>
        <v>Friday</v>
      </c>
      <c r="D199" s="1" t="s">
        <v>44</v>
      </c>
    </row>
    <row r="200" spans="2:4" x14ac:dyDescent="0.2">
      <c r="B200" s="39">
        <v>44669</v>
      </c>
      <c r="C200" s="27" t="str">
        <f t="shared" si="5"/>
        <v>Monday</v>
      </c>
      <c r="D200" s="1" t="s">
        <v>46</v>
      </c>
    </row>
    <row r="201" spans="2:4" x14ac:dyDescent="0.2">
      <c r="B201" s="39">
        <v>44683</v>
      </c>
      <c r="C201" s="27" t="str">
        <f t="shared" si="5"/>
        <v>Monday</v>
      </c>
      <c r="D201" s="1" t="s">
        <v>63</v>
      </c>
    </row>
    <row r="202" spans="2:4" x14ac:dyDescent="0.2">
      <c r="B202" s="39">
        <v>44711</v>
      </c>
      <c r="C202" s="27" t="str">
        <f t="shared" si="5"/>
        <v>Monday</v>
      </c>
      <c r="D202" s="1" t="s">
        <v>64</v>
      </c>
    </row>
    <row r="203" spans="2:4" x14ac:dyDescent="0.2">
      <c r="B203" s="39">
        <v>44802</v>
      </c>
      <c r="C203" s="27" t="str">
        <f t="shared" si="5"/>
        <v>Monday</v>
      </c>
      <c r="D203" s="1" t="s">
        <v>65</v>
      </c>
    </row>
    <row r="204" spans="2:4" x14ac:dyDescent="0.2">
      <c r="B204" s="39">
        <v>44921</v>
      </c>
      <c r="C204" s="27" t="str">
        <f t="shared" si="5"/>
        <v>Monday</v>
      </c>
      <c r="D204" s="1" t="s">
        <v>54</v>
      </c>
    </row>
    <row r="205" spans="2:4" x14ac:dyDescent="0.2">
      <c r="B205" s="39">
        <v>44922</v>
      </c>
      <c r="C205" s="27" t="str">
        <f t="shared" si="5"/>
        <v>Tuesday</v>
      </c>
      <c r="D205" s="1" t="s">
        <v>55</v>
      </c>
    </row>
    <row r="206" spans="2:4" x14ac:dyDescent="0.2">
      <c r="B206" s="39">
        <v>44928</v>
      </c>
      <c r="C206" s="27" t="str">
        <f t="shared" si="5"/>
        <v>Monday</v>
      </c>
      <c r="D206" s="1" t="s">
        <v>62</v>
      </c>
    </row>
    <row r="207" spans="2:4" x14ac:dyDescent="0.2">
      <c r="B207" s="39">
        <v>45023</v>
      </c>
      <c r="C207" s="27" t="str">
        <f t="shared" si="5"/>
        <v>Friday</v>
      </c>
      <c r="D207" s="1" t="s">
        <v>44</v>
      </c>
    </row>
    <row r="208" spans="2:4" x14ac:dyDescent="0.2">
      <c r="B208" s="39">
        <v>45026</v>
      </c>
      <c r="C208" s="27" t="str">
        <f t="shared" si="5"/>
        <v>Monday</v>
      </c>
      <c r="D208" s="1" t="s">
        <v>46</v>
      </c>
    </row>
    <row r="209" spans="2:4" x14ac:dyDescent="0.2">
      <c r="B209" s="39">
        <v>45047</v>
      </c>
      <c r="C209" s="27" t="str">
        <f t="shared" si="5"/>
        <v>Monday</v>
      </c>
      <c r="D209" s="1" t="s">
        <v>63</v>
      </c>
    </row>
    <row r="210" spans="2:4" x14ac:dyDescent="0.2">
      <c r="B210" s="39">
        <v>45075</v>
      </c>
      <c r="C210" s="27" t="str">
        <f t="shared" si="5"/>
        <v>Monday</v>
      </c>
      <c r="D210" s="1" t="s">
        <v>64</v>
      </c>
    </row>
    <row r="211" spans="2:4" x14ac:dyDescent="0.2">
      <c r="B211" s="39">
        <v>45166</v>
      </c>
      <c r="C211" s="27" t="str">
        <f t="shared" si="5"/>
        <v>Monday</v>
      </c>
      <c r="D211" s="1" t="s">
        <v>65</v>
      </c>
    </row>
    <row r="212" spans="2:4" x14ac:dyDescent="0.2">
      <c r="B212" s="39">
        <v>45285</v>
      </c>
      <c r="C212" s="27" t="str">
        <f t="shared" si="5"/>
        <v>Monday</v>
      </c>
      <c r="D212" s="1" t="s">
        <v>54</v>
      </c>
    </row>
    <row r="213" spans="2:4" x14ac:dyDescent="0.2">
      <c r="B213" s="39">
        <v>45286</v>
      </c>
      <c r="C213" s="27" t="str">
        <f t="shared" si="5"/>
        <v>Tuesday</v>
      </c>
      <c r="D213" s="1" t="s">
        <v>55</v>
      </c>
    </row>
    <row r="214" spans="2:4" x14ac:dyDescent="0.2">
      <c r="B214" s="39">
        <v>45292</v>
      </c>
      <c r="C214" s="27" t="str">
        <f t="shared" si="5"/>
        <v>Monday</v>
      </c>
      <c r="D214" s="1" t="s">
        <v>62</v>
      </c>
    </row>
    <row r="215" spans="2:4" x14ac:dyDescent="0.2">
      <c r="B215" s="39">
        <v>45380</v>
      </c>
      <c r="C215" s="27" t="str">
        <f t="shared" si="5"/>
        <v>Friday</v>
      </c>
      <c r="D215" s="1" t="s">
        <v>44</v>
      </c>
    </row>
    <row r="216" spans="2:4" x14ac:dyDescent="0.2">
      <c r="B216" s="39">
        <v>45383</v>
      </c>
      <c r="C216" s="27" t="str">
        <f t="shared" si="5"/>
        <v>Monday</v>
      </c>
      <c r="D216" s="1" t="s">
        <v>46</v>
      </c>
    </row>
    <row r="217" spans="2:4" x14ac:dyDescent="0.2">
      <c r="B217" s="39">
        <v>45418</v>
      </c>
      <c r="C217" s="27" t="str">
        <f t="shared" si="5"/>
        <v>Monday</v>
      </c>
      <c r="D217" s="1" t="s">
        <v>63</v>
      </c>
    </row>
    <row r="218" spans="2:4" x14ac:dyDescent="0.2">
      <c r="B218" s="39">
        <v>45439</v>
      </c>
      <c r="C218" s="27" t="str">
        <f t="shared" si="5"/>
        <v>Monday</v>
      </c>
      <c r="D218" s="1" t="s">
        <v>64</v>
      </c>
    </row>
    <row r="219" spans="2:4" x14ac:dyDescent="0.2">
      <c r="B219" s="39">
        <v>45530</v>
      </c>
      <c r="C219" s="27" t="str">
        <f t="shared" si="5"/>
        <v>Monday</v>
      </c>
      <c r="D219" s="1" t="s">
        <v>65</v>
      </c>
    </row>
    <row r="220" spans="2:4" x14ac:dyDescent="0.2">
      <c r="B220" s="39">
        <v>45651</v>
      </c>
      <c r="C220" s="27" t="str">
        <f t="shared" si="5"/>
        <v>Wednesday</v>
      </c>
      <c r="D220" s="1" t="s">
        <v>54</v>
      </c>
    </row>
    <row r="221" spans="2:4" x14ac:dyDescent="0.2">
      <c r="B221" s="39">
        <v>45652</v>
      </c>
      <c r="C221" s="27" t="str">
        <f t="shared" si="5"/>
        <v>Thursday</v>
      </c>
      <c r="D221" s="1" t="s">
        <v>55</v>
      </c>
    </row>
    <row r="222" spans="2:4" x14ac:dyDescent="0.2">
      <c r="B222" s="39">
        <v>45658</v>
      </c>
      <c r="C222" s="27" t="str">
        <f t="shared" si="5"/>
        <v>Wednesday</v>
      </c>
      <c r="D222" s="1" t="s">
        <v>62</v>
      </c>
    </row>
    <row r="223" spans="2:4" x14ac:dyDescent="0.2">
      <c r="B223" s="39">
        <v>45765</v>
      </c>
      <c r="C223" s="27" t="str">
        <f t="shared" si="5"/>
        <v>Friday</v>
      </c>
      <c r="D223" s="1" t="s">
        <v>44</v>
      </c>
    </row>
    <row r="224" spans="2:4" x14ac:dyDescent="0.2">
      <c r="B224" s="39">
        <v>45768</v>
      </c>
      <c r="C224" s="27" t="str">
        <f t="shared" si="5"/>
        <v>Monday</v>
      </c>
      <c r="D224" s="1" t="s">
        <v>46</v>
      </c>
    </row>
    <row r="225" spans="2:4" x14ac:dyDescent="0.2">
      <c r="B225" s="39">
        <v>45782</v>
      </c>
      <c r="C225" s="27" t="str">
        <f t="shared" si="5"/>
        <v>Monday</v>
      </c>
      <c r="D225" s="1" t="s">
        <v>63</v>
      </c>
    </row>
    <row r="226" spans="2:4" x14ac:dyDescent="0.2">
      <c r="B226" s="39">
        <v>45803</v>
      </c>
      <c r="C226" s="27" t="str">
        <f t="shared" si="5"/>
        <v>Monday</v>
      </c>
      <c r="D226" s="1" t="s">
        <v>64</v>
      </c>
    </row>
    <row r="227" spans="2:4" x14ac:dyDescent="0.2">
      <c r="B227" s="39">
        <v>45894</v>
      </c>
      <c r="C227" s="27" t="str">
        <f t="shared" si="5"/>
        <v>Monday</v>
      </c>
      <c r="D227" s="1" t="s">
        <v>65</v>
      </c>
    </row>
    <row r="228" spans="2:4" x14ac:dyDescent="0.2">
      <c r="B228" s="39">
        <v>46016</v>
      </c>
      <c r="C228" s="27" t="str">
        <f t="shared" si="5"/>
        <v>Thursday</v>
      </c>
      <c r="D228" s="1" t="s">
        <v>54</v>
      </c>
    </row>
    <row r="229" spans="2:4" x14ac:dyDescent="0.2">
      <c r="B229" s="39">
        <v>46017</v>
      </c>
      <c r="C229" s="27" t="str">
        <f t="shared" si="5"/>
        <v>Friday</v>
      </c>
      <c r="D229" s="1" t="s">
        <v>55</v>
      </c>
    </row>
    <row r="230" spans="2:4" x14ac:dyDescent="0.2">
      <c r="B230" s="39">
        <v>46023</v>
      </c>
      <c r="C230" s="27" t="str">
        <f t="shared" si="5"/>
        <v>Thursday</v>
      </c>
      <c r="D230" s="1" t="s">
        <v>62</v>
      </c>
    </row>
    <row r="231" spans="2:4" x14ac:dyDescent="0.2">
      <c r="B231" s="39">
        <v>46115</v>
      </c>
      <c r="C231" s="27" t="str">
        <f t="shared" si="5"/>
        <v>Friday</v>
      </c>
      <c r="D231" s="1" t="s">
        <v>44</v>
      </c>
    </row>
    <row r="232" spans="2:4" x14ac:dyDescent="0.2">
      <c r="B232" s="39">
        <v>46118</v>
      </c>
      <c r="C232" s="27" t="str">
        <f t="shared" si="5"/>
        <v>Monday</v>
      </c>
      <c r="D232" s="1" t="s">
        <v>46</v>
      </c>
    </row>
    <row r="233" spans="2:4" x14ac:dyDescent="0.2">
      <c r="B233" s="39">
        <v>46146</v>
      </c>
      <c r="C233" s="27" t="str">
        <f t="shared" si="5"/>
        <v>Monday</v>
      </c>
      <c r="D233" s="1" t="s">
        <v>63</v>
      </c>
    </row>
    <row r="234" spans="2:4" x14ac:dyDescent="0.2">
      <c r="B234" s="39">
        <v>46167</v>
      </c>
      <c r="C234" s="27" t="str">
        <f t="shared" si="5"/>
        <v>Monday</v>
      </c>
      <c r="D234" s="1" t="s">
        <v>64</v>
      </c>
    </row>
    <row r="235" spans="2:4" x14ac:dyDescent="0.2">
      <c r="B235" s="39">
        <v>46265</v>
      </c>
      <c r="C235" s="27" t="str">
        <f t="shared" si="5"/>
        <v>Monday</v>
      </c>
      <c r="D235" s="1" t="s">
        <v>65</v>
      </c>
    </row>
    <row r="236" spans="2:4" x14ac:dyDescent="0.2">
      <c r="B236" s="39">
        <v>46381</v>
      </c>
      <c r="C236" s="27" t="str">
        <f t="shared" si="5"/>
        <v>Friday</v>
      </c>
      <c r="D236" s="1" t="s">
        <v>54</v>
      </c>
    </row>
    <row r="237" spans="2:4" x14ac:dyDescent="0.2">
      <c r="B237" s="39">
        <v>46384</v>
      </c>
      <c r="C237" s="27" t="str">
        <f t="shared" si="5"/>
        <v>Monday</v>
      </c>
      <c r="D237" s="1" t="s">
        <v>55</v>
      </c>
    </row>
    <row r="238" spans="2:4" x14ac:dyDescent="0.2">
      <c r="B238" s="39">
        <v>46388</v>
      </c>
      <c r="C238" s="27" t="str">
        <f t="shared" si="5"/>
        <v>Friday</v>
      </c>
      <c r="D238" s="1" t="s">
        <v>62</v>
      </c>
    </row>
    <row r="239" spans="2:4" x14ac:dyDescent="0.2">
      <c r="B239" s="39">
        <v>46472</v>
      </c>
      <c r="C239" s="27" t="str">
        <f t="shared" si="5"/>
        <v>Friday</v>
      </c>
      <c r="D239" s="1" t="s">
        <v>44</v>
      </c>
    </row>
    <row r="240" spans="2:4" x14ac:dyDescent="0.2">
      <c r="B240" s="39">
        <v>46475</v>
      </c>
      <c r="C240" s="27" t="str">
        <f t="shared" ref="C240:C277" si="6">INDEX(weekdayQ,WEEKDAY(B240))</f>
        <v>Monday</v>
      </c>
      <c r="D240" s="1" t="s">
        <v>46</v>
      </c>
    </row>
    <row r="241" spans="2:4" x14ac:dyDescent="0.2">
      <c r="B241" s="39">
        <v>46510</v>
      </c>
      <c r="C241" s="27" t="str">
        <f t="shared" si="6"/>
        <v>Monday</v>
      </c>
      <c r="D241" s="1" t="s">
        <v>63</v>
      </c>
    </row>
    <row r="242" spans="2:4" x14ac:dyDescent="0.2">
      <c r="B242" s="39">
        <v>46538</v>
      </c>
      <c r="C242" s="27" t="str">
        <f t="shared" si="6"/>
        <v>Monday</v>
      </c>
      <c r="D242" s="1" t="s">
        <v>64</v>
      </c>
    </row>
    <row r="243" spans="2:4" x14ac:dyDescent="0.2">
      <c r="B243" s="39">
        <v>46629</v>
      </c>
      <c r="C243" s="27" t="str">
        <f t="shared" si="6"/>
        <v>Monday</v>
      </c>
      <c r="D243" s="1" t="s">
        <v>65</v>
      </c>
    </row>
    <row r="244" spans="2:4" x14ac:dyDescent="0.2">
      <c r="B244" s="39">
        <v>46748</v>
      </c>
      <c r="C244" s="27" t="str">
        <f t="shared" si="6"/>
        <v>Monday</v>
      </c>
      <c r="D244" s="1" t="s">
        <v>54</v>
      </c>
    </row>
    <row r="245" spans="2:4" x14ac:dyDescent="0.2">
      <c r="B245" s="39">
        <v>46749</v>
      </c>
      <c r="C245" s="27" t="str">
        <f t="shared" si="6"/>
        <v>Tuesday</v>
      </c>
      <c r="D245" s="1" t="s">
        <v>55</v>
      </c>
    </row>
    <row r="246" spans="2:4" x14ac:dyDescent="0.2">
      <c r="B246" s="39">
        <v>46755</v>
      </c>
      <c r="C246" s="27" t="str">
        <f t="shared" si="6"/>
        <v>Monday</v>
      </c>
      <c r="D246" s="1" t="s">
        <v>62</v>
      </c>
    </row>
    <row r="247" spans="2:4" x14ac:dyDescent="0.2">
      <c r="B247" s="39">
        <v>46857</v>
      </c>
      <c r="C247" s="27" t="str">
        <f t="shared" si="6"/>
        <v>Friday</v>
      </c>
      <c r="D247" s="1" t="s">
        <v>44</v>
      </c>
    </row>
    <row r="248" spans="2:4" x14ac:dyDescent="0.2">
      <c r="B248" s="39">
        <v>46860</v>
      </c>
      <c r="C248" s="27" t="str">
        <f t="shared" si="6"/>
        <v>Monday</v>
      </c>
      <c r="D248" s="1" t="s">
        <v>46</v>
      </c>
    </row>
    <row r="249" spans="2:4" x14ac:dyDescent="0.2">
      <c r="B249" s="39">
        <v>46874</v>
      </c>
      <c r="C249" s="27" t="str">
        <f t="shared" si="6"/>
        <v>Monday</v>
      </c>
      <c r="D249" s="1" t="s">
        <v>63</v>
      </c>
    </row>
    <row r="250" spans="2:4" x14ac:dyDescent="0.2">
      <c r="B250" s="39">
        <v>46902</v>
      </c>
      <c r="C250" s="27" t="str">
        <f t="shared" si="6"/>
        <v>Monday</v>
      </c>
      <c r="D250" s="1" t="s">
        <v>64</v>
      </c>
    </row>
    <row r="251" spans="2:4" x14ac:dyDescent="0.2">
      <c r="B251" s="39">
        <v>46993</v>
      </c>
      <c r="C251" s="27" t="str">
        <f t="shared" si="6"/>
        <v>Monday</v>
      </c>
      <c r="D251" s="1" t="s">
        <v>65</v>
      </c>
    </row>
    <row r="252" spans="2:4" x14ac:dyDescent="0.2">
      <c r="B252" s="39">
        <v>47112</v>
      </c>
      <c r="C252" s="27" t="str">
        <f t="shared" si="6"/>
        <v>Monday</v>
      </c>
      <c r="D252" s="1" t="s">
        <v>54</v>
      </c>
    </row>
    <row r="253" spans="2:4" x14ac:dyDescent="0.2">
      <c r="B253" s="39">
        <v>47113</v>
      </c>
      <c r="C253" s="27" t="str">
        <f t="shared" si="6"/>
        <v>Tuesday</v>
      </c>
      <c r="D253" s="1" t="s">
        <v>55</v>
      </c>
    </row>
    <row r="254" spans="2:4" x14ac:dyDescent="0.2">
      <c r="B254" s="39">
        <v>47119</v>
      </c>
      <c r="C254" s="27" t="str">
        <f t="shared" si="6"/>
        <v>Monday</v>
      </c>
      <c r="D254" s="1" t="s">
        <v>62</v>
      </c>
    </row>
    <row r="255" spans="2:4" x14ac:dyDescent="0.2">
      <c r="B255" s="39">
        <v>47207</v>
      </c>
      <c r="C255" s="27" t="str">
        <f t="shared" si="6"/>
        <v>Friday</v>
      </c>
      <c r="D255" s="1" t="s">
        <v>44</v>
      </c>
    </row>
    <row r="256" spans="2:4" x14ac:dyDescent="0.2">
      <c r="B256" s="39">
        <v>47210</v>
      </c>
      <c r="C256" s="27" t="str">
        <f t="shared" si="6"/>
        <v>Monday</v>
      </c>
      <c r="D256" s="1" t="s">
        <v>46</v>
      </c>
    </row>
    <row r="257" spans="2:4" x14ac:dyDescent="0.2">
      <c r="B257" s="39">
        <v>47245</v>
      </c>
      <c r="C257" s="27" t="str">
        <f t="shared" si="6"/>
        <v>Monday</v>
      </c>
      <c r="D257" s="1" t="s">
        <v>63</v>
      </c>
    </row>
    <row r="258" spans="2:4" x14ac:dyDescent="0.2">
      <c r="B258" s="39">
        <v>47266</v>
      </c>
      <c r="C258" s="27" t="str">
        <f t="shared" si="6"/>
        <v>Monday</v>
      </c>
      <c r="D258" s="1" t="s">
        <v>64</v>
      </c>
    </row>
    <row r="259" spans="2:4" x14ac:dyDescent="0.2">
      <c r="B259" s="39">
        <v>47357</v>
      </c>
      <c r="C259" s="27" t="str">
        <f t="shared" si="6"/>
        <v>Monday</v>
      </c>
      <c r="D259" s="1" t="s">
        <v>65</v>
      </c>
    </row>
    <row r="260" spans="2:4" x14ac:dyDescent="0.2">
      <c r="B260" s="39">
        <v>47477</v>
      </c>
      <c r="C260" s="27" t="str">
        <f t="shared" si="6"/>
        <v>Tuesday</v>
      </c>
      <c r="D260" s="1" t="s">
        <v>54</v>
      </c>
    </row>
    <row r="261" spans="2:4" x14ac:dyDescent="0.2">
      <c r="B261" s="39">
        <v>47478</v>
      </c>
      <c r="C261" s="27" t="str">
        <f t="shared" si="6"/>
        <v>Wednesday</v>
      </c>
      <c r="D261" s="1" t="s">
        <v>55</v>
      </c>
    </row>
    <row r="262" spans="2:4" x14ac:dyDescent="0.2">
      <c r="B262" s="39">
        <v>47484</v>
      </c>
      <c r="C262" s="27" t="str">
        <f t="shared" si="6"/>
        <v>Tuesday</v>
      </c>
      <c r="D262" s="1" t="s">
        <v>62</v>
      </c>
    </row>
    <row r="263" spans="2:4" x14ac:dyDescent="0.2">
      <c r="B263" s="39">
        <v>47592</v>
      </c>
      <c r="C263" s="27" t="str">
        <f t="shared" si="6"/>
        <v>Friday</v>
      </c>
      <c r="D263" s="1" t="s">
        <v>44</v>
      </c>
    </row>
    <row r="264" spans="2:4" x14ac:dyDescent="0.2">
      <c r="B264" s="39">
        <v>47595</v>
      </c>
      <c r="C264" s="27" t="str">
        <f t="shared" si="6"/>
        <v>Monday</v>
      </c>
      <c r="D264" s="1" t="s">
        <v>46</v>
      </c>
    </row>
    <row r="265" spans="2:4" x14ac:dyDescent="0.2">
      <c r="B265" s="39">
        <v>47609</v>
      </c>
      <c r="C265" s="27" t="str">
        <f t="shared" si="6"/>
        <v>Monday</v>
      </c>
      <c r="D265" s="1" t="s">
        <v>63</v>
      </c>
    </row>
    <row r="266" spans="2:4" x14ac:dyDescent="0.2">
      <c r="B266" s="39">
        <v>47630</v>
      </c>
      <c r="C266" s="27" t="str">
        <f t="shared" si="6"/>
        <v>Monday</v>
      </c>
      <c r="D266" s="1" t="s">
        <v>64</v>
      </c>
    </row>
    <row r="267" spans="2:4" x14ac:dyDescent="0.2">
      <c r="B267" s="39">
        <v>47721</v>
      </c>
      <c r="C267" s="27" t="str">
        <f t="shared" si="6"/>
        <v>Monday</v>
      </c>
      <c r="D267" s="1" t="s">
        <v>65</v>
      </c>
    </row>
    <row r="268" spans="2:4" x14ac:dyDescent="0.2">
      <c r="B268" s="39">
        <v>47842</v>
      </c>
      <c r="C268" s="27" t="str">
        <f t="shared" si="6"/>
        <v>Wednesday</v>
      </c>
      <c r="D268" s="1" t="s">
        <v>54</v>
      </c>
    </row>
    <row r="269" spans="2:4" x14ac:dyDescent="0.2">
      <c r="B269" s="39">
        <v>47843</v>
      </c>
      <c r="C269" s="27" t="str">
        <f t="shared" si="6"/>
        <v>Thursday</v>
      </c>
      <c r="D269" s="1" t="s">
        <v>55</v>
      </c>
    </row>
    <row r="270" spans="2:4" x14ac:dyDescent="0.2">
      <c r="B270" s="39">
        <v>47849</v>
      </c>
      <c r="C270" s="27" t="str">
        <f t="shared" si="6"/>
        <v>Wednesday</v>
      </c>
      <c r="D270" s="1" t="s">
        <v>62</v>
      </c>
    </row>
    <row r="271" spans="2:4" x14ac:dyDescent="0.2">
      <c r="B271" s="39">
        <v>47949</v>
      </c>
      <c r="C271" s="27" t="str">
        <f t="shared" si="6"/>
        <v>Friday</v>
      </c>
      <c r="D271" s="1" t="s">
        <v>44</v>
      </c>
    </row>
    <row r="272" spans="2:4" x14ac:dyDescent="0.2">
      <c r="B272" s="39">
        <v>47952</v>
      </c>
      <c r="C272" s="27" t="str">
        <f t="shared" si="6"/>
        <v>Monday</v>
      </c>
      <c r="D272" s="1" t="s">
        <v>46</v>
      </c>
    </row>
    <row r="273" spans="2:4" x14ac:dyDescent="0.2">
      <c r="B273" s="39">
        <v>47973</v>
      </c>
      <c r="C273" s="27" t="str">
        <f t="shared" si="6"/>
        <v>Monday</v>
      </c>
      <c r="D273" s="1" t="s">
        <v>63</v>
      </c>
    </row>
    <row r="274" spans="2:4" x14ac:dyDescent="0.2">
      <c r="B274" s="39">
        <v>47994</v>
      </c>
      <c r="C274" s="27" t="str">
        <f t="shared" si="6"/>
        <v>Monday</v>
      </c>
      <c r="D274" s="1" t="s">
        <v>64</v>
      </c>
    </row>
    <row r="275" spans="2:4" x14ac:dyDescent="0.2">
      <c r="B275" s="39">
        <v>48085</v>
      </c>
      <c r="C275" s="27" t="str">
        <f t="shared" si="6"/>
        <v>Monday</v>
      </c>
      <c r="D275" s="1" t="s">
        <v>65</v>
      </c>
    </row>
    <row r="276" spans="2:4" x14ac:dyDescent="0.2">
      <c r="B276" s="39">
        <v>48207</v>
      </c>
      <c r="C276" s="27" t="str">
        <f t="shared" si="6"/>
        <v>Thursday</v>
      </c>
      <c r="D276" s="1" t="s">
        <v>54</v>
      </c>
    </row>
    <row r="277" spans="2:4" x14ac:dyDescent="0.2">
      <c r="B277" s="39">
        <v>48208</v>
      </c>
      <c r="C277" s="27" t="str">
        <f t="shared" si="6"/>
        <v>Friday</v>
      </c>
      <c r="D277" s="1" t="s">
        <v>55</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_Status xmlns="http://schemas.microsoft.com/sharepoint/v3/fields">Draft</_Status>
    <Classification xmlns="631298fc-6a88-4548-b7d9-3b164918c4a3">Unclassified</Classification>
    <Descriptor xmlns="631298fc-6a88-4548-b7d9-3b164918c4a3">Staff</Descriptor>
    <Organisation xmlns="631298fc-6a88-4548-b7d9-3b164918c4a3">Choose an Organisation</Organisation>
    <Applicable_x0020_Start_x0020_Date xmlns="631298fc-6a88-4548-b7d9-3b164918c4a3">2014-11-25T00:00:00+00:00</Applicable_x0020_Start_x0020_Date>
    <Applicable_x0020_Duration xmlns="631298fc-6a88-4548-b7d9-3b164918c4a3">-</Applicable_x0020_Duration>
  </documentManagement>
</p:properties>
</file>

<file path=customXml/item3.xml><?xml version="1.0" encoding="utf-8"?>
<ct:contentTypeSchema xmlns:ct="http://schemas.microsoft.com/office/2006/metadata/contentType" xmlns:ma="http://schemas.microsoft.com/office/2006/metadata/properties/metaAttributes" ct:_="" ma:_="" ma:contentTypeName="Analysis" ma:contentTypeID="0x0101004C9F495A7355574383679A0A27B29121008CFC9647C0E4F84FA434AE8148F61EA3" ma:contentTypeVersion="0" ma:contentTypeDescription="This is used to create spreadsheets" ma:contentTypeScope="" ma:versionID="8388c96de88071d84a7ddae8e9879d3b">
  <xsd:schema xmlns:xsd="http://www.w3.org/2001/XMLSchema" xmlns:xs="http://www.w3.org/2001/XMLSchema" xmlns:p="http://schemas.microsoft.com/office/2006/metadata/properties" xmlns:ns2="631298fc-6a88-4548-b7d9-3b164918c4a3" xmlns:ns3="http://schemas.microsoft.com/sharepoint/v3/fields" targetNamespace="http://schemas.microsoft.com/office/2006/metadata/properties" ma:root="true" ma:fieldsID="0602ed8014b1a2e5ad90a68b621e82fe" ns2:_="" ns3:_="">
    <xsd:import namespace="631298fc-6a88-4548-b7d9-3b164918c4a3"/>
    <xsd:import namespace="http://schemas.microsoft.com/sharepoint/v3/fields"/>
    <xsd:element name="properties">
      <xsd:complexType>
        <xsd:sequence>
          <xsd:element name="documentManagement">
            <xsd:complexType>
              <xsd:all>
                <xsd:element ref="ns2:Applicable_x0020_Start_x0020_Date" minOccurs="0"/>
                <xsd:element ref="ns2:Applicable_x0020_Duration" minOccurs="0"/>
                <xsd:element ref="ns2:Organisation" minOccurs="0"/>
                <xsd:element ref="ns3:_Status" minOccurs="0"/>
                <xsd:element ref="ns2:Classification"/>
                <xsd:element ref="ns2:Descripto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Applicable_x0020_Start_x0020_Date" ma:index="8" nillable="true" ma:displayName="Applicable Start Date" ma:default="[today]" ma:description="The Starting Date for the work - format is DD/MM/YYYY" ma:format="DateOnly" ma:internalName="Applicable_x0020_Start_x0020_Date">
      <xsd:simpleType>
        <xsd:restriction base="dms:DateTime"/>
      </xsd:simpleType>
    </xsd:element>
    <xsd:element name="Applicable_x0020_Duration" ma:index="9" nillable="true" ma:displayName="Applicable Duration" ma:default="-" ma:description="For how long is this document applicable, from the Applicable Start Date?" ma:format="Dropdown" ma:internalName="Applicable_x0020_Duration">
      <xsd:simpleType>
        <xsd:restriction base="dms:Choice">
          <xsd:enumeration value="-"/>
          <xsd:enumeration value="Day"/>
          <xsd:enumeration value="Week"/>
          <xsd:enumeration value="Month"/>
          <xsd:enumeration value="Quarter"/>
          <xsd:enumeration value="6 Months"/>
          <xsd:enumeration value="Winter"/>
          <xsd:enumeration value="Summer"/>
          <xsd:enumeration value="1 Year"/>
          <xsd:enumeration value="2 Years"/>
          <xsd:enumeration value="3 Years"/>
          <xsd:enumeration value="5 Years"/>
          <xsd:enumeration value="6 - 10 Years"/>
          <xsd:enumeration value="Enduring"/>
        </xsd:restriction>
      </xsd:simpleType>
    </xsd:element>
    <xsd:element name="Organisation" ma:index="10" nillable="true" ma:displayName="Organisation" ma:default="Choose an Organisation" ma:description="Choose from the drop-down menu or fill in a value" ma:format="Dropdown" ma:internalName="Organisation">
      <xsd:simpleType>
        <xsd:union memberTypes="dms:Text">
          <xsd:simpleType>
            <xsd:restriction base="dms:Choice">
              <xsd:enumeration value="Choose an Organisation"/>
              <xsd:enumeration value="Assoc Elec Producers"/>
              <xsd:enumeration value="Atomic Energy Auth"/>
              <xsd:enumeration value="BERR"/>
              <xsd:enumeration value="British Energy"/>
              <xsd:enumeration value="Brit Wind Energy Assoc"/>
              <xsd:enumeration value="Building Research Est"/>
              <xsd:enumeration value="Carbon Trust"/>
              <xsd:enumeration value="Cavendish"/>
              <xsd:enumeration value="Centrica"/>
              <xsd:enumeration value="Central Networks"/>
              <xsd:enumeration value="CEER"/>
              <xsd:enumeration value="CHPA"/>
              <xsd:enumeration value="Competition Commission"/>
              <xsd:enumeration value="DCLG"/>
              <xsd:enumeration value="DCUSA Ltd"/>
              <xsd:enumeration value="DEFRA"/>
              <xsd:enumeration value="DETI (Northern Ireland)"/>
              <xsd:enumeration value="European Commission"/>
              <xsd:enumeration value="EdF"/>
              <xsd:enumeration value="Elec DNO"/>
              <xsd:enumeration value="ELEXON"/>
              <xsd:enumeration value="eon"/>
              <xsd:enumeration value="Electricity North West"/>
              <xsd:enumeration value="Energy Networks Association"/>
              <xsd:enumeration value="Energy Retail Association"/>
              <xsd:enumeration value="Energy Saving Trust"/>
              <xsd:enumeration value="energywatch"/>
              <xsd:enumeration value="ERGEG"/>
              <xsd:enumeration value="Ernst &amp; Young"/>
              <xsd:enumeration value="ESTA"/>
              <xsd:enumeration value="Gas DNs"/>
              <xsd:enumeration value="Gas Forum"/>
              <xsd:enumeration value="Gaz de France"/>
              <xsd:enumeration value="Government"/>
              <xsd:enumeration value="HM Revenue &amp; Customs"/>
              <xsd:enumeration value="HM Treasury"/>
              <xsd:enumeration value="House of Commons"/>
              <xsd:enumeration value="HSE"/>
              <xsd:enumeration value="IDNO"/>
              <xsd:enumeration value="IGT"/>
              <xsd:enumeration value="National Grid Gas"/>
              <xsd:enumeration value="National Grid Elec"/>
              <xsd:enumeration value="nPower"/>
              <xsd:enumeration value="NWOperators"/>
              <xsd:enumeration value="NEDL &amp;  YEDL"/>
              <xsd:enumeration value="Northern Gas Networks"/>
              <xsd:enumeration value="Northern Powergrid"/>
              <xsd:enumeration value="OFGEM"/>
              <xsd:enumeration value="OFREG"/>
              <xsd:enumeration value="OFT"/>
              <xsd:enumeration value="Parity"/>
              <xsd:enumeration value="Parl Renew &amp; Sustain Energy Grp"/>
              <xsd:enumeration value="Renewble Energy Assoc"/>
              <xsd:enumeration value="RWE"/>
              <xsd:enumeration value="Scotia Gas Networks"/>
              <xsd:enumeration value="Scottish and Southern"/>
              <xsd:enumeration value="Scottish Executive"/>
              <xsd:enumeration value="Scottish Power"/>
              <xsd:enumeration value="SmartestEnergy"/>
              <xsd:enumeration value="Suppliers"/>
              <xsd:enumeration value="Wales &amp; West Utilities"/>
              <xsd:enumeration value="Welsh Assembly"/>
              <xsd:enumeration value="WPD"/>
              <xsd:enumeration value="Xoserve"/>
              <xsd:enumeration value="-"/>
            </xsd:restriction>
          </xsd:simpleType>
        </xsd:union>
      </xsd:simpleType>
    </xsd:element>
    <xsd:element name="Classification" ma:index="12" ma:displayName="Classification" ma:default="Protect" ma:format="Dropdown" ma:internalName="Classification">
      <xsd:simpleType>
        <xsd:restriction base="dms:Choice">
          <xsd:enumeration value="Unclassified"/>
          <xsd:enumeration value="Protect"/>
          <xsd:enumeration value="Restricted"/>
        </xsd:restriction>
      </xsd:simpleType>
    </xsd:element>
    <xsd:element name="Descriptor" ma:index="13" nillable="true" ma:displayName="Descriptor" ma:format="Dropdown" ma:internalName="Descriptor">
      <xsd:simpleType>
        <xsd:restriction base="dms:Choice">
          <xsd:enumeration value="Commercial"/>
          <xsd:enumeration value="Management"/>
          <xsd:enumeration value="Market Sensitive"/>
          <xsd:enumeration value="Staff"/>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1"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69773578-b348-4185-91b0-0c3a7eda8d2a" ContentTypeId="0x0101004C9F495A7355574383679A0A27B29121" PreviousValue="false"/>
</file>

<file path=customXml/itemProps1.xml><?xml version="1.0" encoding="utf-8"?>
<ds:datastoreItem xmlns:ds="http://schemas.openxmlformats.org/officeDocument/2006/customXml" ds:itemID="{CD746EC8-7D20-4E2F-9917-80C7BF7A8096}"/>
</file>

<file path=customXml/itemProps2.xml><?xml version="1.0" encoding="utf-8"?>
<ds:datastoreItem xmlns:ds="http://schemas.openxmlformats.org/officeDocument/2006/customXml" ds:itemID="{1E4530FB-4B83-489A-B430-B9D7B1C8A7E2}"/>
</file>

<file path=customXml/itemProps3.xml><?xml version="1.0" encoding="utf-8"?>
<ds:datastoreItem xmlns:ds="http://schemas.openxmlformats.org/officeDocument/2006/customXml" ds:itemID="{2E56E21C-3A25-4FF3-B7FD-EB4229012D25}"/>
</file>

<file path=customXml/itemProps4.xml><?xml version="1.0" encoding="utf-8"?>
<ds:datastoreItem xmlns:ds="http://schemas.openxmlformats.org/officeDocument/2006/customXml" ds:itemID="{A17520F7-D0A1-4A45-B6D6-7B9BB760915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Frontpage</vt:lpstr>
      <vt:lpstr>Disclaimers</vt:lpstr>
      <vt:lpstr>iBoxx inputs</vt:lpstr>
      <vt:lpstr>Bank of England inputs</vt:lpstr>
      <vt:lpstr>Calculations</vt:lpstr>
      <vt:lpstr>Price control cost of debt</vt:lpstr>
      <vt:lpstr>controls</vt:lpstr>
      <vt:lpstr>BoEEnd</vt:lpstr>
      <vt:lpstr>DataEnd</vt:lpstr>
      <vt:lpstr>dateA</vt:lpstr>
      <vt:lpstr>dateQ</vt:lpstr>
      <vt:lpstr>holidayQ</vt:lpstr>
      <vt:lpstr>iBoxxEnd</vt:lpstr>
      <vt:lpstr>trailing_period</vt:lpstr>
      <vt:lpstr>weekdayQ</vt:lpstr>
    </vt:vector>
  </TitlesOfParts>
  <Company>Ofgem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Cost of Debt Indexation Model - 31 October 2014</dc:title>
  <dc:creator>install</dc:creator>
  <cp:lastModifiedBy>Sanjay Vadhera</cp:lastModifiedBy>
  <dcterms:created xsi:type="dcterms:W3CDTF">2011-03-30T10:38:36Z</dcterms:created>
  <dcterms:modified xsi:type="dcterms:W3CDTF">2014-11-24T13:51:32Z</dcterms:modified>
  <cp:contentStatus>External 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0x0101004C9F495A7355574383679A0A27B29121008CFC9647C0E4F84FA434AE8148F61EA3</vt:lpwstr>
  </property>
  <property fmtid="{D5CDD505-2E9C-101B-9397-08002B2CF9AE}" pid="3" name="Select Content Type Above">
    <vt:lpwstr/>
  </property>
  <property fmtid="{D5CDD505-2E9C-101B-9397-08002B2CF9AE}" pid="4" name="Order">
    <vt:r8>1774500</vt:r8>
  </property>
  <property fmtid="{D5CDD505-2E9C-101B-9397-08002B2CF9AE}" pid="5" name="Applicable Start Date">
    <vt:filetime>2011-03-29T23:00:00Z</vt:filetime>
  </property>
  <property fmtid="{D5CDD505-2E9C-101B-9397-08002B2CF9AE}" pid="6" name="URL">
    <vt:lpwstr/>
  </property>
  <property fmtid="{D5CDD505-2E9C-101B-9397-08002B2CF9AE}" pid="7" name="From">
    <vt:lpwstr/>
  </property>
  <property fmtid="{D5CDD505-2E9C-101B-9397-08002B2CF9AE}" pid="8" name="Project Sponsor">
    <vt:lpwstr/>
  </property>
  <property fmtid="{D5CDD505-2E9C-101B-9397-08002B2CF9AE}" pid="9" name="BCC">
    <vt:lpwstr/>
  </property>
  <property fmtid="{D5CDD505-2E9C-101B-9397-08002B2CF9AE}" pid="10" name="xd_ProgID">
    <vt:lpwstr/>
  </property>
  <property fmtid="{D5CDD505-2E9C-101B-9397-08002B2CF9AE}" pid="11" name="_Version">
    <vt:lpwstr/>
  </property>
  <property fmtid="{D5CDD505-2E9C-101B-9397-08002B2CF9AE}" pid="12" name="Project Manager">
    <vt:lpwstr/>
  </property>
  <property fmtid="{D5CDD505-2E9C-101B-9397-08002B2CF9AE}" pid="13" name="Importance">
    <vt:lpwstr/>
  </property>
  <property fmtid="{D5CDD505-2E9C-101B-9397-08002B2CF9AE}" pid="14" name="Ref No">
    <vt:lpwstr/>
  </property>
  <property fmtid="{D5CDD505-2E9C-101B-9397-08002B2CF9AE}" pid="15" name="Applicable Duration">
    <vt:lpwstr>-</vt:lpwstr>
  </property>
  <property fmtid="{D5CDD505-2E9C-101B-9397-08002B2CF9AE}" pid="16" name="Project Name">
    <vt:lpwstr/>
  </property>
  <property fmtid="{D5CDD505-2E9C-101B-9397-08002B2CF9AE}" pid="17" name="Project Owner">
    <vt:lpwstr/>
  </property>
  <property fmtid="{D5CDD505-2E9C-101B-9397-08002B2CF9AE}" pid="18" name="TemplateUrl">
    <vt:lpwstr/>
  </property>
  <property fmtid="{D5CDD505-2E9C-101B-9397-08002B2CF9AE}" pid="19" name="CC">
    <vt:lpwstr/>
  </property>
  <property fmtid="{D5CDD505-2E9C-101B-9397-08002B2CF9AE}" pid="20" name="To">
    <vt:lpwstr/>
  </property>
  <property fmtid="{D5CDD505-2E9C-101B-9397-08002B2CF9AE}" pid="21" name="::">
    <vt:lpwstr/>
  </property>
  <property fmtid="{D5CDD505-2E9C-101B-9397-08002B2CF9AE}" pid="22" name="Attach Count">
    <vt:lpwstr/>
  </property>
  <property fmtid="{D5CDD505-2E9C-101B-9397-08002B2CF9AE}" pid="23" name=":">
    <vt:lpwstr/>
  </property>
  <property fmtid="{D5CDD505-2E9C-101B-9397-08002B2CF9AE}" pid="24" name="Recipient">
    <vt:lpwstr/>
  </property>
</Properties>
</file>